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ans\OneDrive\Documentos\Ryerson\Thesis\"/>
    </mc:Choice>
  </mc:AlternateContent>
  <xr:revisionPtr revIDLastSave="0" documentId="13_ncr:1_{8713E0C9-05D6-421A-82C6-17C90E6A1F97}" xr6:coauthVersionLast="47" xr6:coauthVersionMax="47" xr10:uidLastSave="{00000000-0000-0000-0000-000000000000}"/>
  <bookViews>
    <workbookView xWindow="-120" yWindow="-120" windowWidth="29040" windowHeight="15840" firstSheet="59" activeTab="65" xr2:uid="{7A078011-9DB7-4B90-85C9-61E22362F4C2}"/>
  </bookViews>
  <sheets>
    <sheet name="CON Score and Page Rank" sheetId="1" r:id="rId1"/>
    <sheet name="GDP Data" sheetId="6" r:id="rId2"/>
    <sheet name="MIN and MAX" sheetId="2" r:id="rId3"/>
    <sheet name="LKL 2000 Feb" sheetId="7" r:id="rId4"/>
    <sheet name="LKL 2000 Jun" sheetId="9" r:id="rId5"/>
    <sheet name="LKL 2000 Aug" sheetId="5" r:id="rId6"/>
    <sheet name="LKL 2000 Nov" sheetId="10" r:id="rId7"/>
    <sheet name="LKL 2001 Mar" sheetId="11" r:id="rId8"/>
    <sheet name="LKL 2001 Jun" sheetId="12" r:id="rId9"/>
    <sheet name="LKL 2001 Sep" sheetId="13" r:id="rId10"/>
    <sheet name="LKL 2001 Dec" sheetId="14" r:id="rId11"/>
    <sheet name="LKL 2002 Mar" sheetId="15" r:id="rId12"/>
    <sheet name="LKL 2002 Jun" sheetId="16" r:id="rId13"/>
    <sheet name="LKL 2002 Sep" sheetId="17" r:id="rId14"/>
    <sheet name="LKL 2002 Dec" sheetId="18" r:id="rId15"/>
    <sheet name="LKL 2003 Mar" sheetId="19" r:id="rId16"/>
    <sheet name="LKL 2003 Jun" sheetId="20" r:id="rId17"/>
    <sheet name="LKL 2003 Sep" sheetId="21" r:id="rId18"/>
    <sheet name="LKL 2003 Dec" sheetId="22" r:id="rId19"/>
    <sheet name="LKL 2004 Mar" sheetId="23" r:id="rId20"/>
    <sheet name="LKL 2004 Jun" sheetId="24" r:id="rId21"/>
    <sheet name="LKL 2004 Sep" sheetId="25" r:id="rId22"/>
    <sheet name="LKL 2004 Dec" sheetId="26" r:id="rId23"/>
    <sheet name="LKL 2005 Mar" sheetId="27" r:id="rId24"/>
    <sheet name="LKL 2005 Jun" sheetId="28" r:id="rId25"/>
    <sheet name="LKL 2005 Sep" sheetId="29" r:id="rId26"/>
    <sheet name="LKL 2005 Dec" sheetId="30" r:id="rId27"/>
    <sheet name="LKL 2006 Mar" sheetId="31" r:id="rId28"/>
    <sheet name="LKL 2006 Jun" sheetId="32" r:id="rId29"/>
    <sheet name="LKL 2006 Sep" sheetId="33" r:id="rId30"/>
    <sheet name="LKL 2006 Dec" sheetId="34" r:id="rId31"/>
    <sheet name="LKL 2007 Mar" sheetId="35" r:id="rId32"/>
    <sheet name="LKL 2007 Jun" sheetId="36" r:id="rId33"/>
    <sheet name="LKL 2007 Sep" sheetId="37" r:id="rId34"/>
    <sheet name="LKL 2007 Dec" sheetId="38" r:id="rId35"/>
    <sheet name="LKL 2008 Mar" sheetId="39" r:id="rId36"/>
    <sheet name="LKL 2008 Jun" sheetId="40" r:id="rId37"/>
    <sheet name="LKL 2008 Sep" sheetId="41" r:id="rId38"/>
    <sheet name="LKL 2008 Dec" sheetId="42" r:id="rId39"/>
    <sheet name="LKL 2009 Mar" sheetId="43" r:id="rId40"/>
    <sheet name="LKL 2009 Jun" sheetId="44" r:id="rId41"/>
    <sheet name="LKL 2009 Sep" sheetId="45" r:id="rId42"/>
    <sheet name="LKL 2009 Dec" sheetId="46" r:id="rId43"/>
    <sheet name="LKL 2010 Mar" sheetId="47" r:id="rId44"/>
    <sheet name="LKL 2010 Jun" sheetId="48" r:id="rId45"/>
    <sheet name="LKL 2010 Sep" sheetId="49" r:id="rId46"/>
    <sheet name="LKL 2010 Dec" sheetId="50" r:id="rId47"/>
    <sheet name="LKL 2011 Mar" sheetId="51" r:id="rId48"/>
    <sheet name="LKL 2011 Jun" sheetId="52" r:id="rId49"/>
    <sheet name="LKL 2011 Sep" sheetId="53" r:id="rId50"/>
    <sheet name="LKL 2011 Dec" sheetId="54" r:id="rId51"/>
    <sheet name="LKL 2012 Mar" sheetId="55" r:id="rId52"/>
    <sheet name="LKL 2012 Jun" sheetId="56" r:id="rId53"/>
    <sheet name="LKL 2012 Sep" sheetId="57" r:id="rId54"/>
    <sheet name="LKL 2012 Dec" sheetId="58" r:id="rId55"/>
    <sheet name="LKL 2013 Mar" sheetId="59" r:id="rId56"/>
    <sheet name="LKL 2013 Jun" sheetId="60" r:id="rId57"/>
    <sheet name="LKL 2013 Sep" sheetId="61" r:id="rId58"/>
    <sheet name="LKL 2013 Dec" sheetId="62" r:id="rId59"/>
    <sheet name="LKL 2014 Mar" sheetId="63" r:id="rId60"/>
    <sheet name="LKL 2014 Jun" sheetId="64" r:id="rId61"/>
    <sheet name="LKL 2014 Sep" sheetId="65" r:id="rId62"/>
    <sheet name="LKL 2014 Dec" sheetId="66" r:id="rId63"/>
    <sheet name="LKL 2015 Mar" sheetId="67" r:id="rId64"/>
    <sheet name="LKL 2015 Jun" sheetId="68" r:id="rId65"/>
    <sheet name="Summary" sheetId="69" r:id="rId66"/>
    <sheet name="Contents" sheetId="70" r:id="rId67"/>
  </sheets>
  <definedNames>
    <definedName name="_xlnm._FilterDatabase" localSheetId="1" hidden="1">'GDP Data'!$A$1:$Q$217</definedName>
    <definedName name="_xlnm._FilterDatabase" localSheetId="5" hidden="1">'LKL 2000 Aug'!$A$2:$J$203</definedName>
    <definedName name="_xlnm._FilterDatabase" localSheetId="3" hidden="1">'LKL 2000 Feb'!$A$2:$J$206</definedName>
    <definedName name="_xlnm._FilterDatabase" localSheetId="4" hidden="1">'LKL 2000 Jun'!$A$2:$J$206</definedName>
    <definedName name="_xlnm._FilterDatabase" localSheetId="6" hidden="1">'LKL 2000 Nov'!$A$2:$J$203</definedName>
    <definedName name="_xlnm._FilterDatabase" localSheetId="10" hidden="1">'LKL 2001 Dec'!$A$2:$J$204</definedName>
    <definedName name="_xlnm._FilterDatabase" localSheetId="8" hidden="1">'LKL 2001 Jun'!$A$2:$J$203</definedName>
    <definedName name="_xlnm._FilterDatabase" localSheetId="7" hidden="1">'LKL 2001 Mar'!$A$2:$J$203</definedName>
    <definedName name="_xlnm._FilterDatabase" localSheetId="9" hidden="1">'LKL 2001 Sep'!$A$2:$J$204</definedName>
    <definedName name="_xlnm._FilterDatabase" localSheetId="14" hidden="1">'LKL 2002 Dec'!$A$2:$J$207</definedName>
    <definedName name="_xlnm._FilterDatabase" localSheetId="12" hidden="1">'LKL 2002 Jun'!$A$2:$J$209</definedName>
    <definedName name="_xlnm._FilterDatabase" localSheetId="11" hidden="1">'LKL 2002 Mar'!$A$2:$J$204</definedName>
    <definedName name="_xlnm._FilterDatabase" localSheetId="13" hidden="1">'LKL 2002 Sep'!$A$2:$J$207</definedName>
    <definedName name="_xlnm._FilterDatabase" localSheetId="18" hidden="1">'LKL 2003 Dec'!$A$2:$J$211</definedName>
    <definedName name="_xlnm._FilterDatabase" localSheetId="16" hidden="1">'LKL 2003 Jun'!$A$2:$J$211</definedName>
    <definedName name="_xlnm._FilterDatabase" localSheetId="15" hidden="1">'LKL 2003 Mar'!$A$2:$J$207</definedName>
    <definedName name="_xlnm._FilterDatabase" localSheetId="17" hidden="1">'LKL 2003 Sep'!$A$2:$J$210</definedName>
    <definedName name="_xlnm._FilterDatabase" localSheetId="22" hidden="1">'LKL 2004 Dec'!$A$2:$J$211</definedName>
    <definedName name="_xlnm._FilterDatabase" localSheetId="20" hidden="1">'LKL 2004 Jun'!$A$2:$J$212</definedName>
    <definedName name="_xlnm._FilterDatabase" localSheetId="19" hidden="1">'LKL 2004 Mar'!$A$2:$J$210</definedName>
    <definedName name="_xlnm._FilterDatabase" localSheetId="21" hidden="1">'LKL 2004 Sep'!$A$2:$J$211</definedName>
    <definedName name="_xlnm._FilterDatabase" localSheetId="26" hidden="1">'LKL 2005 Dec'!$A$2:$J$215</definedName>
    <definedName name="_xlnm._FilterDatabase" localSheetId="24" hidden="1">'LKL 2005 Jun'!$A$2:$J$211</definedName>
    <definedName name="_xlnm._FilterDatabase" localSheetId="23" hidden="1">'LKL 2005 Mar'!$A$2:$J$211</definedName>
    <definedName name="_xlnm._FilterDatabase" localSheetId="25" hidden="1">'LKL 2005 Sep'!$A$2:$J$212</definedName>
    <definedName name="_xlnm._FilterDatabase" localSheetId="30" hidden="1">'LKL 2006 Dec'!$A$2:$J$212</definedName>
    <definedName name="_xlnm._FilterDatabase" localSheetId="28" hidden="1">'LKL 2006 Jun'!$A$2:$J$213</definedName>
    <definedName name="_xlnm._FilterDatabase" localSheetId="27" hidden="1">'LKL 2006 Mar'!$A$2:$J$212</definedName>
    <definedName name="_xlnm._FilterDatabase" localSheetId="29" hidden="1">'LKL 2006 Sep'!$A$2:$J$211</definedName>
    <definedName name="_xlnm._FilterDatabase" localSheetId="34" hidden="1">'LKL 2007 Dec'!$A$2:$J$212</definedName>
    <definedName name="_xlnm._FilterDatabase" localSheetId="32" hidden="1">'LKL 2007 Jun'!$A$2:$J$212</definedName>
    <definedName name="_xlnm._FilterDatabase" localSheetId="31" hidden="1">'LKL 2007 Mar'!$A$2:$J$211</definedName>
    <definedName name="_xlnm._FilterDatabase" localSheetId="33" hidden="1">'LKL 2007 Sep'!$A$2:$J$212</definedName>
    <definedName name="_xlnm._FilterDatabase" localSheetId="38" hidden="1">'LKL 2008 Dec'!$A$2:$J$212</definedName>
    <definedName name="_xlnm._FilterDatabase" localSheetId="36" hidden="1">'LKL 2008 Jun'!$A$2:$J$212</definedName>
    <definedName name="_xlnm._FilterDatabase" localSheetId="35" hidden="1">'LKL 2008 Mar'!$A$2:$J$212</definedName>
    <definedName name="_xlnm._FilterDatabase" localSheetId="37" hidden="1">'LKL 2008 Sep'!$A$2:$J$212</definedName>
    <definedName name="_xlnm._FilterDatabase" localSheetId="42" hidden="1">'LKL 2009 Dec'!$A$2:$J$212</definedName>
    <definedName name="_xlnm._FilterDatabase" localSheetId="40" hidden="1">'LKL 2009 Jun'!$A$2:$J$212</definedName>
    <definedName name="_xlnm._FilterDatabase" localSheetId="39" hidden="1">'LKL 2009 Mar'!$A$2:$J$212</definedName>
    <definedName name="_xlnm._FilterDatabase" localSheetId="41" hidden="1">'LKL 2009 Sep'!$A$2:$J$212</definedName>
    <definedName name="_xlnm._FilterDatabase" localSheetId="46" hidden="1">'LKL 2010 Dec'!$A$2:$J$212</definedName>
    <definedName name="_xlnm._FilterDatabase" localSheetId="44" hidden="1">'LKL 2010 Jun'!$A$2:$J$212</definedName>
    <definedName name="_xlnm._FilterDatabase" localSheetId="43" hidden="1">'LKL 2010 Mar'!$A$2:$J$212</definedName>
    <definedName name="_xlnm._FilterDatabase" localSheetId="45" hidden="1">'LKL 2010 Sep'!$A$2:$J$212</definedName>
    <definedName name="_xlnm._FilterDatabase" localSheetId="50" hidden="1">'LKL 2011 Dec'!$A$2:$J$215</definedName>
    <definedName name="_xlnm._FilterDatabase" localSheetId="48" hidden="1">'LKL 2011 Jun'!$A$2:$J$215</definedName>
    <definedName name="_xlnm._FilterDatabase" localSheetId="47" hidden="1">'LKL 2011 Mar'!$A$2:$J$212</definedName>
    <definedName name="_xlnm._FilterDatabase" localSheetId="49" hidden="1">'LKL 2011 Sep'!$A$2:$J$215</definedName>
    <definedName name="_xlnm._FilterDatabase" localSheetId="54" hidden="1">'LKL 2012 Dec'!$A$2:$J$215</definedName>
    <definedName name="_xlnm._FilterDatabase" localSheetId="52" hidden="1">'LKL 2012 Jun'!$A$2:$J$215</definedName>
    <definedName name="_xlnm._FilterDatabase" localSheetId="51" hidden="1">'LKL 2012 Mar'!$A$2:$J$215</definedName>
    <definedName name="_xlnm._FilterDatabase" localSheetId="53" hidden="1">'LKL 2012 Sep'!$A$2:$J$215</definedName>
    <definedName name="_xlnm._FilterDatabase" localSheetId="58" hidden="1">'LKL 2013 Dec'!$A$2:$J$215</definedName>
    <definedName name="_xlnm._FilterDatabase" localSheetId="56" hidden="1">'LKL 2013 Jun'!$A$2:$J$215</definedName>
    <definedName name="_xlnm._FilterDatabase" localSheetId="55" hidden="1">'LKL 2013 Mar'!$A$2:$J$215</definedName>
    <definedName name="_xlnm._FilterDatabase" localSheetId="57" hidden="1">'LKL 2013 Sep'!$A$2:$J$215</definedName>
    <definedName name="_xlnm._FilterDatabase" localSheetId="62" hidden="1">'LKL 2014 Dec'!$A$2:$J$215</definedName>
    <definedName name="_xlnm._FilterDatabase" localSheetId="60" hidden="1">'LKL 2014 Jun'!$A$2:$J$215</definedName>
    <definedName name="_xlnm._FilterDatabase" localSheetId="59" hidden="1">'LKL 2014 Mar'!$A$2:$J$215</definedName>
    <definedName name="_xlnm._FilterDatabase" localSheetId="61" hidden="1">'LKL 2014 Sep'!$A$2:$J$215</definedName>
    <definedName name="_xlnm._FilterDatabase" localSheetId="64" hidden="1">'LKL 2015 Jun'!$A$2:$J$215</definedName>
    <definedName name="_xlnm._FilterDatabase" localSheetId="63" hidden="1">'LKL 2015 Mar'!$A$2:$J$215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0" i="66" l="1"/>
  <c r="M31" i="66"/>
  <c r="M29" i="66"/>
  <c r="H200" i="29"/>
  <c r="H204" i="29"/>
  <c r="H198" i="29"/>
  <c r="H211" i="29"/>
  <c r="H212" i="29"/>
  <c r="H199" i="29"/>
  <c r="H197" i="29"/>
  <c r="H102" i="29"/>
  <c r="H190" i="29"/>
  <c r="H177" i="29"/>
  <c r="H168" i="29"/>
  <c r="H27" i="29"/>
  <c r="H104" i="29"/>
  <c r="H196" i="29"/>
  <c r="H210" i="29"/>
  <c r="H189" i="29"/>
  <c r="H195" i="29"/>
  <c r="H205" i="29"/>
  <c r="H207" i="29"/>
  <c r="H209" i="29"/>
  <c r="H206" i="29"/>
  <c r="H183" i="29"/>
  <c r="H208" i="29"/>
  <c r="H192" i="29"/>
  <c r="H3" i="29"/>
  <c r="H75" i="29"/>
  <c r="H69" i="29"/>
  <c r="H32" i="29"/>
  <c r="H51" i="29"/>
  <c r="H125" i="29"/>
  <c r="H202" i="29"/>
  <c r="H49" i="29"/>
  <c r="H79" i="29"/>
  <c r="H194" i="29"/>
  <c r="H46" i="29"/>
  <c r="H159" i="29"/>
  <c r="H24" i="29"/>
  <c r="H60" i="29"/>
  <c r="H43" i="29"/>
  <c r="H47" i="29"/>
  <c r="H91" i="29"/>
  <c r="H182" i="29"/>
  <c r="H116" i="29"/>
  <c r="H117" i="29"/>
  <c r="H14" i="29"/>
  <c r="H70" i="29"/>
  <c r="H96" i="29"/>
  <c r="H112" i="29"/>
  <c r="H119" i="29"/>
  <c r="H163" i="29"/>
  <c r="H45" i="29"/>
  <c r="H142" i="29"/>
  <c r="H148" i="29"/>
  <c r="H106" i="29"/>
  <c r="H167" i="29"/>
  <c r="H85" i="29"/>
  <c r="H108" i="29"/>
  <c r="H61" i="29"/>
  <c r="H145" i="29"/>
  <c r="H26" i="29"/>
  <c r="H174" i="29"/>
  <c r="H160" i="29"/>
  <c r="H65" i="29"/>
  <c r="H53" i="29"/>
  <c r="H151" i="29"/>
  <c r="H52" i="29"/>
  <c r="H143" i="29"/>
  <c r="H173" i="29"/>
  <c r="H44" i="29"/>
  <c r="H6" i="29"/>
  <c r="H57" i="29"/>
  <c r="H7" i="29"/>
  <c r="H4" i="29"/>
  <c r="H18" i="29"/>
  <c r="H122" i="29"/>
  <c r="H41" i="29"/>
  <c r="H74" i="29"/>
  <c r="H59" i="29"/>
  <c r="H139" i="29"/>
  <c r="H103" i="29"/>
  <c r="H146" i="29"/>
  <c r="H37" i="29"/>
  <c r="H90" i="29"/>
  <c r="H67" i="29"/>
  <c r="H138" i="29"/>
  <c r="H12" i="29"/>
  <c r="H8" i="29"/>
  <c r="H170" i="29"/>
  <c r="H10" i="29"/>
  <c r="H149" i="29"/>
  <c r="H179" i="29"/>
  <c r="H39" i="29"/>
  <c r="H16" i="29"/>
  <c r="H82" i="29"/>
  <c r="H161" i="29"/>
  <c r="H181" i="29"/>
  <c r="H64" i="29"/>
  <c r="H184" i="29"/>
  <c r="H84" i="29"/>
  <c r="H144" i="29"/>
  <c r="H83" i="29"/>
  <c r="H23" i="29"/>
  <c r="H77" i="29"/>
  <c r="H73" i="29"/>
  <c r="H93" i="29"/>
  <c r="H92" i="29"/>
  <c r="H63" i="29"/>
  <c r="H110" i="29"/>
  <c r="H68" i="29"/>
  <c r="H158" i="29"/>
  <c r="H126" i="29"/>
  <c r="H95" i="29"/>
  <c r="H71" i="29"/>
  <c r="H172" i="29"/>
  <c r="H134" i="29"/>
  <c r="H101" i="29"/>
  <c r="H123" i="29"/>
  <c r="H155" i="29"/>
  <c r="H156" i="29"/>
  <c r="H107" i="29"/>
  <c r="H29" i="29"/>
  <c r="H154" i="29"/>
  <c r="H97" i="29"/>
  <c r="H86" i="29"/>
  <c r="H185" i="29"/>
  <c r="H128" i="29"/>
  <c r="H157" i="29"/>
  <c r="H135" i="29"/>
  <c r="H111" i="29"/>
  <c r="H115" i="29"/>
  <c r="H186" i="29"/>
  <c r="H140" i="29"/>
  <c r="H88" i="29"/>
  <c r="H178" i="29"/>
  <c r="H120" i="29"/>
  <c r="H132" i="29"/>
  <c r="H137" i="29"/>
  <c r="H28" i="29"/>
  <c r="H187" i="29"/>
  <c r="H58" i="29"/>
  <c r="H80" i="29"/>
  <c r="H147" i="29"/>
  <c r="H166" i="29"/>
  <c r="H191" i="29"/>
  <c r="H19" i="29"/>
  <c r="H153" i="29"/>
  <c r="H165" i="29"/>
  <c r="H98" i="29"/>
  <c r="H176" i="29"/>
  <c r="H171" i="29"/>
  <c r="H124" i="29"/>
  <c r="H188" i="29"/>
  <c r="H152" i="29"/>
  <c r="H35" i="29"/>
  <c r="H33" i="29"/>
  <c r="H180" i="29"/>
  <c r="H201" i="29"/>
  <c r="H66" i="29"/>
  <c r="H114" i="29"/>
  <c r="H78" i="29"/>
  <c r="H17" i="29"/>
  <c r="H89" i="29"/>
  <c r="H55" i="29"/>
  <c r="H133" i="29"/>
  <c r="H38" i="29"/>
  <c r="H121" i="29"/>
  <c r="H15" i="29"/>
  <c r="H22" i="29"/>
  <c r="H131" i="29"/>
  <c r="H99" i="29"/>
  <c r="H150" i="29"/>
  <c r="H162" i="29"/>
  <c r="H36" i="29"/>
  <c r="H129" i="29"/>
  <c r="H40" i="29"/>
  <c r="H76" i="29"/>
  <c r="H30" i="29"/>
  <c r="H113" i="29"/>
  <c r="H13" i="29"/>
  <c r="H105" i="29"/>
  <c r="H42" i="29"/>
  <c r="H100" i="29"/>
  <c r="H175" i="29"/>
  <c r="H127" i="29"/>
  <c r="H34" i="29"/>
  <c r="H5" i="29"/>
  <c r="H25" i="29"/>
  <c r="H169" i="29"/>
  <c r="H56" i="29"/>
  <c r="H21" i="29"/>
  <c r="H50" i="29"/>
  <c r="I50" i="29" s="1"/>
  <c r="H130" i="29"/>
  <c r="H94" i="29"/>
  <c r="H62" i="29"/>
  <c r="H141" i="29"/>
  <c r="H136" i="29"/>
  <c r="H48" i="29"/>
  <c r="H9" i="29"/>
  <c r="H193" i="29"/>
  <c r="H81" i="29"/>
  <c r="H72" i="29"/>
  <c r="H31" i="29"/>
  <c r="H118" i="29"/>
  <c r="H87" i="29"/>
  <c r="H164" i="29"/>
  <c r="H20" i="29"/>
  <c r="H109" i="29"/>
  <c r="H11" i="29"/>
  <c r="H54" i="29"/>
  <c r="H203" i="29"/>
  <c r="B200" i="29"/>
  <c r="C200" i="29"/>
  <c r="E200" i="29" s="1"/>
  <c r="D200" i="29"/>
  <c r="G200" i="29" s="1"/>
  <c r="B204" i="29"/>
  <c r="C204" i="29"/>
  <c r="E204" i="29" s="1"/>
  <c r="D204" i="29"/>
  <c r="G204" i="29" s="1"/>
  <c r="B198" i="29"/>
  <c r="C198" i="29"/>
  <c r="E198" i="29" s="1"/>
  <c r="D198" i="29"/>
  <c r="G198" i="29" s="1"/>
  <c r="B211" i="29"/>
  <c r="C211" i="29"/>
  <c r="E211" i="29" s="1"/>
  <c r="D211" i="29"/>
  <c r="G211" i="29" s="1"/>
  <c r="B212" i="29"/>
  <c r="C212" i="29"/>
  <c r="E212" i="29" s="1"/>
  <c r="D212" i="29"/>
  <c r="G212" i="29" s="1"/>
  <c r="B199" i="29"/>
  <c r="C199" i="29"/>
  <c r="E199" i="29" s="1"/>
  <c r="D199" i="29"/>
  <c r="G199" i="29" s="1"/>
  <c r="B197" i="29"/>
  <c r="C197" i="29"/>
  <c r="E197" i="29" s="1"/>
  <c r="D197" i="29"/>
  <c r="G197" i="29" s="1"/>
  <c r="B102" i="29"/>
  <c r="C102" i="29"/>
  <c r="E102" i="29" s="1"/>
  <c r="D102" i="29"/>
  <c r="G102" i="29" s="1"/>
  <c r="B190" i="29"/>
  <c r="C190" i="29"/>
  <c r="E190" i="29" s="1"/>
  <c r="D190" i="29"/>
  <c r="G190" i="29" s="1"/>
  <c r="B177" i="29"/>
  <c r="C177" i="29"/>
  <c r="E177" i="29" s="1"/>
  <c r="D177" i="29"/>
  <c r="G177" i="29" s="1"/>
  <c r="B168" i="29"/>
  <c r="C168" i="29"/>
  <c r="E168" i="29" s="1"/>
  <c r="D168" i="29"/>
  <c r="G168" i="29" s="1"/>
  <c r="B27" i="29"/>
  <c r="C27" i="29"/>
  <c r="E27" i="29" s="1"/>
  <c r="D27" i="29"/>
  <c r="G27" i="29" s="1"/>
  <c r="B104" i="29"/>
  <c r="C104" i="29"/>
  <c r="E104" i="29" s="1"/>
  <c r="D104" i="29"/>
  <c r="G104" i="29" s="1"/>
  <c r="B196" i="29"/>
  <c r="C196" i="29"/>
  <c r="E196" i="29" s="1"/>
  <c r="D196" i="29"/>
  <c r="G196" i="29" s="1"/>
  <c r="B210" i="29"/>
  <c r="C210" i="29"/>
  <c r="E210" i="29" s="1"/>
  <c r="D210" i="29"/>
  <c r="G210" i="29" s="1"/>
  <c r="B189" i="29"/>
  <c r="C189" i="29"/>
  <c r="E189" i="29" s="1"/>
  <c r="D189" i="29"/>
  <c r="G189" i="29" s="1"/>
  <c r="B195" i="29"/>
  <c r="C195" i="29"/>
  <c r="E195" i="29" s="1"/>
  <c r="D195" i="29"/>
  <c r="G195" i="29" s="1"/>
  <c r="B205" i="29"/>
  <c r="C205" i="29"/>
  <c r="E205" i="29" s="1"/>
  <c r="D205" i="29"/>
  <c r="G205" i="29" s="1"/>
  <c r="B207" i="29"/>
  <c r="C207" i="29"/>
  <c r="E207" i="29" s="1"/>
  <c r="D207" i="29"/>
  <c r="G207" i="29" s="1"/>
  <c r="B209" i="29"/>
  <c r="C209" i="29"/>
  <c r="E209" i="29" s="1"/>
  <c r="D209" i="29"/>
  <c r="G209" i="29" s="1"/>
  <c r="B206" i="29"/>
  <c r="C206" i="29"/>
  <c r="E206" i="29" s="1"/>
  <c r="D206" i="29"/>
  <c r="G206" i="29" s="1"/>
  <c r="B183" i="29"/>
  <c r="C183" i="29"/>
  <c r="E183" i="29" s="1"/>
  <c r="D183" i="29"/>
  <c r="G183" i="29" s="1"/>
  <c r="B208" i="29"/>
  <c r="C208" i="29"/>
  <c r="E208" i="29" s="1"/>
  <c r="D208" i="29"/>
  <c r="G208" i="29" s="1"/>
  <c r="B192" i="29"/>
  <c r="C192" i="29"/>
  <c r="E192" i="29" s="1"/>
  <c r="D192" i="29"/>
  <c r="G192" i="29" s="1"/>
  <c r="B3" i="29"/>
  <c r="C3" i="29"/>
  <c r="E3" i="29" s="1"/>
  <c r="D3" i="29"/>
  <c r="G3" i="29" s="1"/>
  <c r="B75" i="29"/>
  <c r="C75" i="29"/>
  <c r="E75" i="29" s="1"/>
  <c r="D75" i="29"/>
  <c r="G75" i="29" s="1"/>
  <c r="B69" i="29"/>
  <c r="C69" i="29"/>
  <c r="E69" i="29" s="1"/>
  <c r="D69" i="29"/>
  <c r="G69" i="29" s="1"/>
  <c r="B32" i="29"/>
  <c r="C32" i="29"/>
  <c r="E32" i="29" s="1"/>
  <c r="D32" i="29"/>
  <c r="G32" i="29" s="1"/>
  <c r="B51" i="29"/>
  <c r="C51" i="29"/>
  <c r="E51" i="29" s="1"/>
  <c r="D51" i="29"/>
  <c r="G51" i="29" s="1"/>
  <c r="B125" i="29"/>
  <c r="C125" i="29"/>
  <c r="E125" i="29" s="1"/>
  <c r="D125" i="29"/>
  <c r="G125" i="29" s="1"/>
  <c r="B202" i="29"/>
  <c r="C202" i="29"/>
  <c r="E202" i="29" s="1"/>
  <c r="D202" i="29"/>
  <c r="G202" i="29" s="1"/>
  <c r="B49" i="29"/>
  <c r="C49" i="29"/>
  <c r="E49" i="29" s="1"/>
  <c r="D49" i="29"/>
  <c r="G49" i="29" s="1"/>
  <c r="B79" i="29"/>
  <c r="C79" i="29"/>
  <c r="E79" i="29" s="1"/>
  <c r="D79" i="29"/>
  <c r="G79" i="29" s="1"/>
  <c r="B194" i="29"/>
  <c r="C194" i="29"/>
  <c r="E194" i="29" s="1"/>
  <c r="D194" i="29"/>
  <c r="G194" i="29" s="1"/>
  <c r="B46" i="29"/>
  <c r="C46" i="29"/>
  <c r="E46" i="29" s="1"/>
  <c r="D46" i="29"/>
  <c r="G46" i="29" s="1"/>
  <c r="B159" i="29"/>
  <c r="C159" i="29"/>
  <c r="E159" i="29" s="1"/>
  <c r="D159" i="29"/>
  <c r="G159" i="29" s="1"/>
  <c r="B24" i="29"/>
  <c r="C24" i="29"/>
  <c r="E24" i="29" s="1"/>
  <c r="D24" i="29"/>
  <c r="G24" i="29" s="1"/>
  <c r="B60" i="29"/>
  <c r="C60" i="29"/>
  <c r="E60" i="29" s="1"/>
  <c r="D60" i="29"/>
  <c r="G60" i="29" s="1"/>
  <c r="B43" i="29"/>
  <c r="C43" i="29"/>
  <c r="E43" i="29" s="1"/>
  <c r="D43" i="29"/>
  <c r="G43" i="29" s="1"/>
  <c r="B47" i="29"/>
  <c r="C47" i="29"/>
  <c r="E47" i="29" s="1"/>
  <c r="D47" i="29"/>
  <c r="G47" i="29" s="1"/>
  <c r="B91" i="29"/>
  <c r="C91" i="29"/>
  <c r="E91" i="29" s="1"/>
  <c r="D91" i="29"/>
  <c r="G91" i="29" s="1"/>
  <c r="B182" i="29"/>
  <c r="C182" i="29"/>
  <c r="E182" i="29" s="1"/>
  <c r="D182" i="29"/>
  <c r="G182" i="29" s="1"/>
  <c r="B116" i="29"/>
  <c r="C116" i="29"/>
  <c r="E116" i="29" s="1"/>
  <c r="D116" i="29"/>
  <c r="G116" i="29" s="1"/>
  <c r="B117" i="29"/>
  <c r="C117" i="29"/>
  <c r="E117" i="29" s="1"/>
  <c r="D117" i="29"/>
  <c r="G117" i="29" s="1"/>
  <c r="B14" i="29"/>
  <c r="C14" i="29"/>
  <c r="E14" i="29" s="1"/>
  <c r="D14" i="29"/>
  <c r="G14" i="29" s="1"/>
  <c r="B70" i="29"/>
  <c r="C70" i="29"/>
  <c r="E70" i="29" s="1"/>
  <c r="D70" i="29"/>
  <c r="G70" i="29" s="1"/>
  <c r="B96" i="29"/>
  <c r="C96" i="29"/>
  <c r="E96" i="29" s="1"/>
  <c r="D96" i="29"/>
  <c r="G96" i="29" s="1"/>
  <c r="B112" i="29"/>
  <c r="C112" i="29"/>
  <c r="E112" i="29" s="1"/>
  <c r="D112" i="29"/>
  <c r="G112" i="29" s="1"/>
  <c r="B119" i="29"/>
  <c r="C119" i="29"/>
  <c r="E119" i="29" s="1"/>
  <c r="D119" i="29"/>
  <c r="G119" i="29" s="1"/>
  <c r="B163" i="29"/>
  <c r="C163" i="29"/>
  <c r="E163" i="29" s="1"/>
  <c r="D163" i="29"/>
  <c r="G163" i="29" s="1"/>
  <c r="B45" i="29"/>
  <c r="C45" i="29"/>
  <c r="E45" i="29" s="1"/>
  <c r="D45" i="29"/>
  <c r="G45" i="29" s="1"/>
  <c r="B142" i="29"/>
  <c r="C142" i="29"/>
  <c r="E142" i="29" s="1"/>
  <c r="D142" i="29"/>
  <c r="G142" i="29" s="1"/>
  <c r="B148" i="29"/>
  <c r="C148" i="29"/>
  <c r="E148" i="29" s="1"/>
  <c r="D148" i="29"/>
  <c r="G148" i="29" s="1"/>
  <c r="B106" i="29"/>
  <c r="C106" i="29"/>
  <c r="E106" i="29" s="1"/>
  <c r="D106" i="29"/>
  <c r="G106" i="29" s="1"/>
  <c r="B167" i="29"/>
  <c r="C167" i="29"/>
  <c r="E167" i="29" s="1"/>
  <c r="D167" i="29"/>
  <c r="G167" i="29" s="1"/>
  <c r="B85" i="29"/>
  <c r="C85" i="29"/>
  <c r="E85" i="29" s="1"/>
  <c r="D85" i="29"/>
  <c r="G85" i="29" s="1"/>
  <c r="B108" i="29"/>
  <c r="C108" i="29"/>
  <c r="E108" i="29" s="1"/>
  <c r="D108" i="29"/>
  <c r="G108" i="29" s="1"/>
  <c r="B61" i="29"/>
  <c r="C61" i="29"/>
  <c r="E61" i="29" s="1"/>
  <c r="D61" i="29"/>
  <c r="G61" i="29" s="1"/>
  <c r="B145" i="29"/>
  <c r="C145" i="29"/>
  <c r="E145" i="29" s="1"/>
  <c r="D145" i="29"/>
  <c r="G145" i="29" s="1"/>
  <c r="B26" i="29"/>
  <c r="C26" i="29"/>
  <c r="E26" i="29" s="1"/>
  <c r="D26" i="29"/>
  <c r="G26" i="29" s="1"/>
  <c r="B174" i="29"/>
  <c r="C174" i="29"/>
  <c r="E174" i="29" s="1"/>
  <c r="D174" i="29"/>
  <c r="G174" i="29" s="1"/>
  <c r="B160" i="29"/>
  <c r="C160" i="29"/>
  <c r="E160" i="29" s="1"/>
  <c r="D160" i="29"/>
  <c r="G160" i="29" s="1"/>
  <c r="B65" i="29"/>
  <c r="C65" i="29"/>
  <c r="E65" i="29" s="1"/>
  <c r="D65" i="29"/>
  <c r="G65" i="29" s="1"/>
  <c r="B53" i="29"/>
  <c r="C53" i="29"/>
  <c r="E53" i="29" s="1"/>
  <c r="D53" i="29"/>
  <c r="G53" i="29" s="1"/>
  <c r="B151" i="29"/>
  <c r="C151" i="29"/>
  <c r="E151" i="29" s="1"/>
  <c r="D151" i="29"/>
  <c r="G151" i="29" s="1"/>
  <c r="B52" i="29"/>
  <c r="C52" i="29"/>
  <c r="E52" i="29" s="1"/>
  <c r="D52" i="29"/>
  <c r="G52" i="29" s="1"/>
  <c r="B143" i="29"/>
  <c r="C143" i="29"/>
  <c r="E143" i="29" s="1"/>
  <c r="D143" i="29"/>
  <c r="G143" i="29" s="1"/>
  <c r="B173" i="29"/>
  <c r="C173" i="29"/>
  <c r="E173" i="29" s="1"/>
  <c r="D173" i="29"/>
  <c r="G173" i="29" s="1"/>
  <c r="B44" i="29"/>
  <c r="C44" i="29"/>
  <c r="E44" i="29" s="1"/>
  <c r="D44" i="29"/>
  <c r="G44" i="29" s="1"/>
  <c r="B6" i="29"/>
  <c r="C6" i="29"/>
  <c r="E6" i="29" s="1"/>
  <c r="D6" i="29"/>
  <c r="G6" i="29" s="1"/>
  <c r="B57" i="29"/>
  <c r="C57" i="29"/>
  <c r="E57" i="29" s="1"/>
  <c r="D57" i="29"/>
  <c r="G57" i="29" s="1"/>
  <c r="B7" i="29"/>
  <c r="C7" i="29"/>
  <c r="E7" i="29" s="1"/>
  <c r="D7" i="29"/>
  <c r="G7" i="29" s="1"/>
  <c r="B4" i="29"/>
  <c r="C4" i="29"/>
  <c r="E4" i="29" s="1"/>
  <c r="D4" i="29"/>
  <c r="G4" i="29" s="1"/>
  <c r="B18" i="29"/>
  <c r="C18" i="29"/>
  <c r="E18" i="29" s="1"/>
  <c r="D18" i="29"/>
  <c r="G18" i="29" s="1"/>
  <c r="B122" i="29"/>
  <c r="C122" i="29"/>
  <c r="E122" i="29" s="1"/>
  <c r="D122" i="29"/>
  <c r="G122" i="29" s="1"/>
  <c r="B41" i="29"/>
  <c r="C41" i="29"/>
  <c r="E41" i="29" s="1"/>
  <c r="D41" i="29"/>
  <c r="G41" i="29" s="1"/>
  <c r="B74" i="29"/>
  <c r="C74" i="29"/>
  <c r="E74" i="29" s="1"/>
  <c r="D74" i="29"/>
  <c r="G74" i="29" s="1"/>
  <c r="B59" i="29"/>
  <c r="C59" i="29"/>
  <c r="E59" i="29" s="1"/>
  <c r="D59" i="29"/>
  <c r="G59" i="29" s="1"/>
  <c r="B139" i="29"/>
  <c r="C139" i="29"/>
  <c r="E139" i="29" s="1"/>
  <c r="D139" i="29"/>
  <c r="G139" i="29" s="1"/>
  <c r="B103" i="29"/>
  <c r="C103" i="29"/>
  <c r="E103" i="29" s="1"/>
  <c r="D103" i="29"/>
  <c r="G103" i="29" s="1"/>
  <c r="B146" i="29"/>
  <c r="C146" i="29"/>
  <c r="E146" i="29" s="1"/>
  <c r="D146" i="29"/>
  <c r="G146" i="29" s="1"/>
  <c r="B37" i="29"/>
  <c r="C37" i="29"/>
  <c r="E37" i="29" s="1"/>
  <c r="D37" i="29"/>
  <c r="G37" i="29" s="1"/>
  <c r="B90" i="29"/>
  <c r="C90" i="29"/>
  <c r="E90" i="29" s="1"/>
  <c r="D90" i="29"/>
  <c r="G90" i="29" s="1"/>
  <c r="B67" i="29"/>
  <c r="C67" i="29"/>
  <c r="E67" i="29" s="1"/>
  <c r="D67" i="29"/>
  <c r="G67" i="29" s="1"/>
  <c r="B138" i="29"/>
  <c r="C138" i="29"/>
  <c r="E138" i="29" s="1"/>
  <c r="D138" i="29"/>
  <c r="G138" i="29" s="1"/>
  <c r="B12" i="29"/>
  <c r="C12" i="29"/>
  <c r="E12" i="29" s="1"/>
  <c r="D12" i="29"/>
  <c r="G12" i="29" s="1"/>
  <c r="B8" i="29"/>
  <c r="C8" i="29"/>
  <c r="E8" i="29" s="1"/>
  <c r="D8" i="29"/>
  <c r="G8" i="29" s="1"/>
  <c r="B170" i="29"/>
  <c r="C170" i="29"/>
  <c r="E170" i="29" s="1"/>
  <c r="D170" i="29"/>
  <c r="G170" i="29" s="1"/>
  <c r="B10" i="29"/>
  <c r="C10" i="29"/>
  <c r="E10" i="29" s="1"/>
  <c r="D10" i="29"/>
  <c r="G10" i="29" s="1"/>
  <c r="B149" i="29"/>
  <c r="C149" i="29"/>
  <c r="E149" i="29" s="1"/>
  <c r="D149" i="29"/>
  <c r="G149" i="29" s="1"/>
  <c r="B179" i="29"/>
  <c r="C179" i="29"/>
  <c r="E179" i="29" s="1"/>
  <c r="D179" i="29"/>
  <c r="G179" i="29" s="1"/>
  <c r="B39" i="29"/>
  <c r="C39" i="29"/>
  <c r="E39" i="29" s="1"/>
  <c r="D39" i="29"/>
  <c r="G39" i="29" s="1"/>
  <c r="B16" i="29"/>
  <c r="C16" i="29"/>
  <c r="E16" i="29" s="1"/>
  <c r="D16" i="29"/>
  <c r="G16" i="29" s="1"/>
  <c r="B82" i="29"/>
  <c r="C82" i="29"/>
  <c r="E82" i="29" s="1"/>
  <c r="D82" i="29"/>
  <c r="G82" i="29" s="1"/>
  <c r="B161" i="29"/>
  <c r="C161" i="29"/>
  <c r="E161" i="29" s="1"/>
  <c r="D161" i="29"/>
  <c r="G161" i="29" s="1"/>
  <c r="B181" i="29"/>
  <c r="C181" i="29"/>
  <c r="E181" i="29" s="1"/>
  <c r="D181" i="29"/>
  <c r="G181" i="29" s="1"/>
  <c r="B64" i="29"/>
  <c r="C64" i="29"/>
  <c r="E64" i="29" s="1"/>
  <c r="D64" i="29"/>
  <c r="G64" i="29" s="1"/>
  <c r="B184" i="29"/>
  <c r="C184" i="29"/>
  <c r="E184" i="29" s="1"/>
  <c r="D184" i="29"/>
  <c r="G184" i="29" s="1"/>
  <c r="B84" i="29"/>
  <c r="C84" i="29"/>
  <c r="E84" i="29" s="1"/>
  <c r="D84" i="29"/>
  <c r="G84" i="29" s="1"/>
  <c r="B144" i="29"/>
  <c r="C144" i="29"/>
  <c r="E144" i="29" s="1"/>
  <c r="D144" i="29"/>
  <c r="G144" i="29" s="1"/>
  <c r="B83" i="29"/>
  <c r="C83" i="29"/>
  <c r="E83" i="29" s="1"/>
  <c r="D83" i="29"/>
  <c r="G83" i="29" s="1"/>
  <c r="B23" i="29"/>
  <c r="C23" i="29"/>
  <c r="E23" i="29" s="1"/>
  <c r="D23" i="29"/>
  <c r="G23" i="29" s="1"/>
  <c r="B77" i="29"/>
  <c r="C77" i="29"/>
  <c r="E77" i="29" s="1"/>
  <c r="D77" i="29"/>
  <c r="G77" i="29" s="1"/>
  <c r="B73" i="29"/>
  <c r="C73" i="29"/>
  <c r="E73" i="29" s="1"/>
  <c r="D73" i="29"/>
  <c r="G73" i="29" s="1"/>
  <c r="B93" i="29"/>
  <c r="C93" i="29"/>
  <c r="E93" i="29" s="1"/>
  <c r="D93" i="29"/>
  <c r="G93" i="29" s="1"/>
  <c r="B92" i="29"/>
  <c r="C92" i="29"/>
  <c r="E92" i="29" s="1"/>
  <c r="D92" i="29"/>
  <c r="G92" i="29" s="1"/>
  <c r="B63" i="29"/>
  <c r="C63" i="29"/>
  <c r="E63" i="29" s="1"/>
  <c r="D63" i="29"/>
  <c r="G63" i="29" s="1"/>
  <c r="B110" i="29"/>
  <c r="C110" i="29"/>
  <c r="E110" i="29" s="1"/>
  <c r="D110" i="29"/>
  <c r="G110" i="29" s="1"/>
  <c r="B68" i="29"/>
  <c r="C68" i="29"/>
  <c r="E68" i="29" s="1"/>
  <c r="D68" i="29"/>
  <c r="G68" i="29" s="1"/>
  <c r="B158" i="29"/>
  <c r="C158" i="29"/>
  <c r="E158" i="29" s="1"/>
  <c r="D158" i="29"/>
  <c r="G158" i="29" s="1"/>
  <c r="B126" i="29"/>
  <c r="C126" i="29"/>
  <c r="E126" i="29" s="1"/>
  <c r="D126" i="29"/>
  <c r="G126" i="29" s="1"/>
  <c r="B95" i="29"/>
  <c r="C95" i="29"/>
  <c r="E95" i="29" s="1"/>
  <c r="D95" i="29"/>
  <c r="G95" i="29" s="1"/>
  <c r="B71" i="29"/>
  <c r="C71" i="29"/>
  <c r="E71" i="29" s="1"/>
  <c r="D71" i="29"/>
  <c r="G71" i="29" s="1"/>
  <c r="B172" i="29"/>
  <c r="C172" i="29"/>
  <c r="E172" i="29" s="1"/>
  <c r="D172" i="29"/>
  <c r="G172" i="29" s="1"/>
  <c r="B134" i="29"/>
  <c r="C134" i="29"/>
  <c r="E134" i="29" s="1"/>
  <c r="D134" i="29"/>
  <c r="G134" i="29" s="1"/>
  <c r="B101" i="29"/>
  <c r="C101" i="29"/>
  <c r="E101" i="29" s="1"/>
  <c r="D101" i="29"/>
  <c r="G101" i="29" s="1"/>
  <c r="B123" i="29"/>
  <c r="C123" i="29"/>
  <c r="E123" i="29" s="1"/>
  <c r="D123" i="29"/>
  <c r="G123" i="29" s="1"/>
  <c r="B155" i="29"/>
  <c r="C155" i="29"/>
  <c r="E155" i="29" s="1"/>
  <c r="D155" i="29"/>
  <c r="G155" i="29" s="1"/>
  <c r="B156" i="29"/>
  <c r="C156" i="29"/>
  <c r="E156" i="29" s="1"/>
  <c r="D156" i="29"/>
  <c r="G156" i="29" s="1"/>
  <c r="B107" i="29"/>
  <c r="C107" i="29"/>
  <c r="E107" i="29" s="1"/>
  <c r="D107" i="29"/>
  <c r="G107" i="29" s="1"/>
  <c r="B29" i="29"/>
  <c r="C29" i="29"/>
  <c r="E29" i="29" s="1"/>
  <c r="D29" i="29"/>
  <c r="G29" i="29" s="1"/>
  <c r="B154" i="29"/>
  <c r="C154" i="29"/>
  <c r="E154" i="29" s="1"/>
  <c r="D154" i="29"/>
  <c r="G154" i="29" s="1"/>
  <c r="B97" i="29"/>
  <c r="C97" i="29"/>
  <c r="E97" i="29" s="1"/>
  <c r="D97" i="29"/>
  <c r="G97" i="29" s="1"/>
  <c r="B86" i="29"/>
  <c r="C86" i="29"/>
  <c r="E86" i="29" s="1"/>
  <c r="D86" i="29"/>
  <c r="G86" i="29" s="1"/>
  <c r="B185" i="29"/>
  <c r="C185" i="29"/>
  <c r="E185" i="29" s="1"/>
  <c r="D185" i="29"/>
  <c r="G185" i="29" s="1"/>
  <c r="B128" i="29"/>
  <c r="C128" i="29"/>
  <c r="E128" i="29" s="1"/>
  <c r="D128" i="29"/>
  <c r="G128" i="29" s="1"/>
  <c r="B157" i="29"/>
  <c r="C157" i="29"/>
  <c r="E157" i="29" s="1"/>
  <c r="D157" i="29"/>
  <c r="G157" i="29" s="1"/>
  <c r="B135" i="29"/>
  <c r="C135" i="29"/>
  <c r="E135" i="29" s="1"/>
  <c r="D135" i="29"/>
  <c r="G135" i="29" s="1"/>
  <c r="B111" i="29"/>
  <c r="C111" i="29"/>
  <c r="E111" i="29" s="1"/>
  <c r="D111" i="29"/>
  <c r="G111" i="29" s="1"/>
  <c r="B115" i="29"/>
  <c r="C115" i="29"/>
  <c r="E115" i="29" s="1"/>
  <c r="D115" i="29"/>
  <c r="G115" i="29" s="1"/>
  <c r="B186" i="29"/>
  <c r="C186" i="29"/>
  <c r="E186" i="29" s="1"/>
  <c r="D186" i="29"/>
  <c r="G186" i="29" s="1"/>
  <c r="B140" i="29"/>
  <c r="C140" i="29"/>
  <c r="E140" i="29" s="1"/>
  <c r="D140" i="29"/>
  <c r="G140" i="29" s="1"/>
  <c r="B88" i="29"/>
  <c r="C88" i="29"/>
  <c r="E88" i="29" s="1"/>
  <c r="D88" i="29"/>
  <c r="G88" i="29" s="1"/>
  <c r="B178" i="29"/>
  <c r="C178" i="29"/>
  <c r="E178" i="29" s="1"/>
  <c r="D178" i="29"/>
  <c r="G178" i="29" s="1"/>
  <c r="B120" i="29"/>
  <c r="C120" i="29"/>
  <c r="E120" i="29" s="1"/>
  <c r="D120" i="29"/>
  <c r="G120" i="29" s="1"/>
  <c r="B132" i="29"/>
  <c r="C132" i="29"/>
  <c r="E132" i="29" s="1"/>
  <c r="D132" i="29"/>
  <c r="G132" i="29" s="1"/>
  <c r="B137" i="29"/>
  <c r="C137" i="29"/>
  <c r="E137" i="29" s="1"/>
  <c r="D137" i="29"/>
  <c r="G137" i="29" s="1"/>
  <c r="B28" i="29"/>
  <c r="C28" i="29"/>
  <c r="E28" i="29" s="1"/>
  <c r="D28" i="29"/>
  <c r="G28" i="29" s="1"/>
  <c r="B187" i="29"/>
  <c r="C187" i="29"/>
  <c r="E187" i="29" s="1"/>
  <c r="D187" i="29"/>
  <c r="G187" i="29" s="1"/>
  <c r="B58" i="29"/>
  <c r="C58" i="29"/>
  <c r="E58" i="29" s="1"/>
  <c r="D58" i="29"/>
  <c r="G58" i="29" s="1"/>
  <c r="B80" i="29"/>
  <c r="C80" i="29"/>
  <c r="E80" i="29" s="1"/>
  <c r="D80" i="29"/>
  <c r="G80" i="29" s="1"/>
  <c r="B147" i="29"/>
  <c r="C147" i="29"/>
  <c r="E147" i="29" s="1"/>
  <c r="D147" i="29"/>
  <c r="G147" i="29" s="1"/>
  <c r="B166" i="29"/>
  <c r="C166" i="29"/>
  <c r="E166" i="29" s="1"/>
  <c r="D166" i="29"/>
  <c r="G166" i="29" s="1"/>
  <c r="B191" i="29"/>
  <c r="C191" i="29"/>
  <c r="E191" i="29" s="1"/>
  <c r="D191" i="29"/>
  <c r="G191" i="29" s="1"/>
  <c r="B19" i="29"/>
  <c r="C19" i="29"/>
  <c r="E19" i="29" s="1"/>
  <c r="D19" i="29"/>
  <c r="G19" i="29" s="1"/>
  <c r="B153" i="29"/>
  <c r="C153" i="29"/>
  <c r="E153" i="29" s="1"/>
  <c r="D153" i="29"/>
  <c r="G153" i="29" s="1"/>
  <c r="B165" i="29"/>
  <c r="C165" i="29"/>
  <c r="E165" i="29" s="1"/>
  <c r="D165" i="29"/>
  <c r="G165" i="29" s="1"/>
  <c r="B98" i="29"/>
  <c r="C98" i="29"/>
  <c r="E98" i="29" s="1"/>
  <c r="D98" i="29"/>
  <c r="G98" i="29" s="1"/>
  <c r="B176" i="29"/>
  <c r="C176" i="29"/>
  <c r="E176" i="29" s="1"/>
  <c r="D176" i="29"/>
  <c r="G176" i="29" s="1"/>
  <c r="B171" i="29"/>
  <c r="C171" i="29"/>
  <c r="E171" i="29" s="1"/>
  <c r="D171" i="29"/>
  <c r="G171" i="29" s="1"/>
  <c r="B124" i="29"/>
  <c r="C124" i="29"/>
  <c r="E124" i="29" s="1"/>
  <c r="D124" i="29"/>
  <c r="G124" i="29" s="1"/>
  <c r="B188" i="29"/>
  <c r="C188" i="29"/>
  <c r="E188" i="29" s="1"/>
  <c r="D188" i="29"/>
  <c r="G188" i="29" s="1"/>
  <c r="B152" i="29"/>
  <c r="C152" i="29"/>
  <c r="E152" i="29" s="1"/>
  <c r="D152" i="29"/>
  <c r="G152" i="29" s="1"/>
  <c r="B35" i="29"/>
  <c r="C35" i="29"/>
  <c r="E35" i="29" s="1"/>
  <c r="D35" i="29"/>
  <c r="G35" i="29" s="1"/>
  <c r="B33" i="29"/>
  <c r="C33" i="29"/>
  <c r="E33" i="29" s="1"/>
  <c r="D33" i="29"/>
  <c r="G33" i="29" s="1"/>
  <c r="B180" i="29"/>
  <c r="C180" i="29"/>
  <c r="E180" i="29" s="1"/>
  <c r="D180" i="29"/>
  <c r="G180" i="29" s="1"/>
  <c r="B201" i="29"/>
  <c r="C201" i="29"/>
  <c r="E201" i="29" s="1"/>
  <c r="D201" i="29"/>
  <c r="G201" i="29" s="1"/>
  <c r="B66" i="29"/>
  <c r="C66" i="29"/>
  <c r="E66" i="29" s="1"/>
  <c r="D66" i="29"/>
  <c r="G66" i="29" s="1"/>
  <c r="B114" i="29"/>
  <c r="C114" i="29"/>
  <c r="E114" i="29" s="1"/>
  <c r="D114" i="29"/>
  <c r="G114" i="29" s="1"/>
  <c r="B78" i="29"/>
  <c r="C78" i="29"/>
  <c r="E78" i="29" s="1"/>
  <c r="D78" i="29"/>
  <c r="G78" i="29" s="1"/>
  <c r="B17" i="29"/>
  <c r="C17" i="29"/>
  <c r="E17" i="29" s="1"/>
  <c r="D17" i="29"/>
  <c r="G17" i="29" s="1"/>
  <c r="B89" i="29"/>
  <c r="C89" i="29"/>
  <c r="E89" i="29" s="1"/>
  <c r="D89" i="29"/>
  <c r="G89" i="29" s="1"/>
  <c r="B55" i="29"/>
  <c r="C55" i="29"/>
  <c r="E55" i="29" s="1"/>
  <c r="D55" i="29"/>
  <c r="G55" i="29" s="1"/>
  <c r="B133" i="29"/>
  <c r="C133" i="29"/>
  <c r="E133" i="29" s="1"/>
  <c r="D133" i="29"/>
  <c r="G133" i="29" s="1"/>
  <c r="B38" i="29"/>
  <c r="C38" i="29"/>
  <c r="E38" i="29" s="1"/>
  <c r="D38" i="29"/>
  <c r="G38" i="29" s="1"/>
  <c r="B121" i="29"/>
  <c r="C121" i="29"/>
  <c r="E121" i="29" s="1"/>
  <c r="D121" i="29"/>
  <c r="G121" i="29" s="1"/>
  <c r="B15" i="29"/>
  <c r="C15" i="29"/>
  <c r="E15" i="29" s="1"/>
  <c r="D15" i="29"/>
  <c r="G15" i="29" s="1"/>
  <c r="B22" i="29"/>
  <c r="C22" i="29"/>
  <c r="E22" i="29" s="1"/>
  <c r="D22" i="29"/>
  <c r="G22" i="29" s="1"/>
  <c r="B131" i="29"/>
  <c r="C131" i="29"/>
  <c r="E131" i="29" s="1"/>
  <c r="D131" i="29"/>
  <c r="G131" i="29" s="1"/>
  <c r="B99" i="29"/>
  <c r="C99" i="29"/>
  <c r="E99" i="29" s="1"/>
  <c r="D99" i="29"/>
  <c r="G99" i="29" s="1"/>
  <c r="B150" i="29"/>
  <c r="C150" i="29"/>
  <c r="E150" i="29" s="1"/>
  <c r="D150" i="29"/>
  <c r="G150" i="29" s="1"/>
  <c r="B162" i="29"/>
  <c r="C162" i="29"/>
  <c r="E162" i="29" s="1"/>
  <c r="D162" i="29"/>
  <c r="G162" i="29" s="1"/>
  <c r="B36" i="29"/>
  <c r="C36" i="29"/>
  <c r="E36" i="29" s="1"/>
  <c r="D36" i="29"/>
  <c r="G36" i="29" s="1"/>
  <c r="B129" i="29"/>
  <c r="C129" i="29"/>
  <c r="E129" i="29" s="1"/>
  <c r="D129" i="29"/>
  <c r="G129" i="29" s="1"/>
  <c r="B40" i="29"/>
  <c r="C40" i="29"/>
  <c r="E40" i="29" s="1"/>
  <c r="D40" i="29"/>
  <c r="G40" i="29" s="1"/>
  <c r="B76" i="29"/>
  <c r="C76" i="29"/>
  <c r="E76" i="29" s="1"/>
  <c r="D76" i="29"/>
  <c r="G76" i="29" s="1"/>
  <c r="B30" i="29"/>
  <c r="C30" i="29"/>
  <c r="E30" i="29" s="1"/>
  <c r="D30" i="29"/>
  <c r="G30" i="29" s="1"/>
  <c r="B113" i="29"/>
  <c r="C113" i="29"/>
  <c r="E113" i="29" s="1"/>
  <c r="D113" i="29"/>
  <c r="G113" i="29" s="1"/>
  <c r="B13" i="29"/>
  <c r="C13" i="29"/>
  <c r="E13" i="29" s="1"/>
  <c r="D13" i="29"/>
  <c r="G13" i="29" s="1"/>
  <c r="B105" i="29"/>
  <c r="C105" i="29"/>
  <c r="E105" i="29" s="1"/>
  <c r="D105" i="29"/>
  <c r="G105" i="29" s="1"/>
  <c r="B42" i="29"/>
  <c r="C42" i="29"/>
  <c r="E42" i="29" s="1"/>
  <c r="D42" i="29"/>
  <c r="G42" i="29" s="1"/>
  <c r="B100" i="29"/>
  <c r="C100" i="29"/>
  <c r="E100" i="29" s="1"/>
  <c r="D100" i="29"/>
  <c r="G100" i="29" s="1"/>
  <c r="B175" i="29"/>
  <c r="C175" i="29"/>
  <c r="E175" i="29" s="1"/>
  <c r="D175" i="29"/>
  <c r="G175" i="29" s="1"/>
  <c r="B127" i="29"/>
  <c r="C127" i="29"/>
  <c r="E127" i="29" s="1"/>
  <c r="D127" i="29"/>
  <c r="G127" i="29" s="1"/>
  <c r="B34" i="29"/>
  <c r="C34" i="29"/>
  <c r="E34" i="29" s="1"/>
  <c r="D34" i="29"/>
  <c r="G34" i="29" s="1"/>
  <c r="B5" i="29"/>
  <c r="C5" i="29"/>
  <c r="E5" i="29" s="1"/>
  <c r="D5" i="29"/>
  <c r="G5" i="29" s="1"/>
  <c r="B25" i="29"/>
  <c r="E25" i="29" s="1"/>
  <c r="C25" i="29"/>
  <c r="D25" i="29"/>
  <c r="G25" i="29" s="1"/>
  <c r="B169" i="29"/>
  <c r="C169" i="29"/>
  <c r="E169" i="29" s="1"/>
  <c r="D169" i="29"/>
  <c r="G169" i="29" s="1"/>
  <c r="B56" i="29"/>
  <c r="C56" i="29"/>
  <c r="E56" i="29" s="1"/>
  <c r="D56" i="29"/>
  <c r="G56" i="29" s="1"/>
  <c r="B21" i="29"/>
  <c r="C21" i="29"/>
  <c r="E21" i="29" s="1"/>
  <c r="D21" i="29"/>
  <c r="G21" i="29" s="1"/>
  <c r="B50" i="29"/>
  <c r="C50" i="29"/>
  <c r="E50" i="29" s="1"/>
  <c r="D50" i="29"/>
  <c r="G50" i="29" s="1"/>
  <c r="B130" i="29"/>
  <c r="C130" i="29"/>
  <c r="E130" i="29" s="1"/>
  <c r="D130" i="29"/>
  <c r="G130" i="29" s="1"/>
  <c r="B94" i="29"/>
  <c r="C94" i="29"/>
  <c r="E94" i="29" s="1"/>
  <c r="D94" i="29"/>
  <c r="G94" i="29" s="1"/>
  <c r="B62" i="29"/>
  <c r="C62" i="29"/>
  <c r="E62" i="29" s="1"/>
  <c r="D62" i="29"/>
  <c r="G62" i="29" s="1"/>
  <c r="B141" i="29"/>
  <c r="C141" i="29"/>
  <c r="E141" i="29" s="1"/>
  <c r="D141" i="29"/>
  <c r="G141" i="29" s="1"/>
  <c r="B136" i="29"/>
  <c r="C136" i="29"/>
  <c r="E136" i="29" s="1"/>
  <c r="D136" i="29"/>
  <c r="G136" i="29" s="1"/>
  <c r="B48" i="29"/>
  <c r="C48" i="29"/>
  <c r="E48" i="29" s="1"/>
  <c r="D48" i="29"/>
  <c r="G48" i="29" s="1"/>
  <c r="B9" i="29"/>
  <c r="C9" i="29"/>
  <c r="E9" i="29" s="1"/>
  <c r="D9" i="29"/>
  <c r="G9" i="29" s="1"/>
  <c r="B193" i="29"/>
  <c r="C193" i="29"/>
  <c r="E193" i="29" s="1"/>
  <c r="D193" i="29"/>
  <c r="G193" i="29" s="1"/>
  <c r="B81" i="29"/>
  <c r="C81" i="29"/>
  <c r="E81" i="29" s="1"/>
  <c r="D81" i="29"/>
  <c r="G81" i="29" s="1"/>
  <c r="B72" i="29"/>
  <c r="C72" i="29"/>
  <c r="E72" i="29" s="1"/>
  <c r="D72" i="29"/>
  <c r="G72" i="29" s="1"/>
  <c r="B31" i="29"/>
  <c r="C31" i="29"/>
  <c r="E31" i="29" s="1"/>
  <c r="D31" i="29"/>
  <c r="G31" i="29" s="1"/>
  <c r="B118" i="29"/>
  <c r="C118" i="29"/>
  <c r="E118" i="29" s="1"/>
  <c r="D118" i="29"/>
  <c r="G118" i="29" s="1"/>
  <c r="B87" i="29"/>
  <c r="C87" i="29"/>
  <c r="E87" i="29" s="1"/>
  <c r="D87" i="29"/>
  <c r="G87" i="29" s="1"/>
  <c r="B164" i="29"/>
  <c r="C164" i="29"/>
  <c r="E164" i="29" s="1"/>
  <c r="D164" i="29"/>
  <c r="G164" i="29" s="1"/>
  <c r="B20" i="29"/>
  <c r="C20" i="29"/>
  <c r="E20" i="29" s="1"/>
  <c r="D20" i="29"/>
  <c r="G20" i="29" s="1"/>
  <c r="B109" i="29"/>
  <c r="C109" i="29"/>
  <c r="E109" i="29" s="1"/>
  <c r="D109" i="29"/>
  <c r="G109" i="29" s="1"/>
  <c r="B11" i="29"/>
  <c r="C11" i="29"/>
  <c r="E11" i="29" s="1"/>
  <c r="D11" i="29"/>
  <c r="G11" i="29" s="1"/>
  <c r="B54" i="29"/>
  <c r="C54" i="29"/>
  <c r="E54" i="29" s="1"/>
  <c r="D54" i="29"/>
  <c r="G54" i="29" s="1"/>
  <c r="C203" i="29"/>
  <c r="E203" i="29" s="1"/>
  <c r="D203" i="29"/>
  <c r="G203" i="29" s="1"/>
  <c r="B203" i="29"/>
  <c r="H201" i="25"/>
  <c r="H206" i="25"/>
  <c r="H199" i="25"/>
  <c r="H210" i="25"/>
  <c r="H211" i="25"/>
  <c r="H197" i="25"/>
  <c r="H196" i="25"/>
  <c r="H89" i="25"/>
  <c r="H187" i="25"/>
  <c r="H133" i="25"/>
  <c r="H158" i="25"/>
  <c r="H20" i="25"/>
  <c r="H107" i="25"/>
  <c r="H198" i="25"/>
  <c r="H209" i="25"/>
  <c r="H164" i="25"/>
  <c r="H179" i="25"/>
  <c r="H205" i="25"/>
  <c r="H202" i="25"/>
  <c r="H208" i="25"/>
  <c r="H204" i="25"/>
  <c r="H165" i="25"/>
  <c r="H207" i="25"/>
  <c r="H194" i="25"/>
  <c r="H3" i="25"/>
  <c r="H97" i="25"/>
  <c r="H69" i="25"/>
  <c r="H36" i="25"/>
  <c r="H76" i="25"/>
  <c r="H110" i="25"/>
  <c r="H200" i="25"/>
  <c r="H57" i="25"/>
  <c r="H92" i="25"/>
  <c r="H195" i="25"/>
  <c r="H44" i="25"/>
  <c r="H163" i="25"/>
  <c r="H31" i="25"/>
  <c r="H54" i="25"/>
  <c r="H47" i="25"/>
  <c r="H33" i="25"/>
  <c r="H113" i="25"/>
  <c r="H188" i="25"/>
  <c r="H124" i="25"/>
  <c r="H128" i="25"/>
  <c r="H14" i="25"/>
  <c r="H48" i="25"/>
  <c r="H96" i="25"/>
  <c r="H115" i="25"/>
  <c r="H122" i="25"/>
  <c r="H153" i="25"/>
  <c r="H49" i="25"/>
  <c r="H156" i="25"/>
  <c r="H151" i="25"/>
  <c r="H102" i="25"/>
  <c r="H176" i="25"/>
  <c r="H114" i="25"/>
  <c r="H71" i="25"/>
  <c r="H25" i="25"/>
  <c r="H157" i="25"/>
  <c r="H30" i="25"/>
  <c r="H168" i="25"/>
  <c r="H178" i="25"/>
  <c r="H41" i="25"/>
  <c r="H66" i="25"/>
  <c r="H148" i="25"/>
  <c r="H53" i="25"/>
  <c r="H140" i="25"/>
  <c r="H177" i="25"/>
  <c r="H40" i="25"/>
  <c r="H5" i="25"/>
  <c r="H65" i="25"/>
  <c r="H24" i="25"/>
  <c r="H10" i="25"/>
  <c r="H19" i="25"/>
  <c r="H129" i="25"/>
  <c r="H42" i="25"/>
  <c r="H88" i="25"/>
  <c r="H83" i="25"/>
  <c r="H136" i="25"/>
  <c r="H104" i="25"/>
  <c r="H149" i="25"/>
  <c r="H37" i="25"/>
  <c r="H112" i="25"/>
  <c r="H59" i="25"/>
  <c r="H125" i="25"/>
  <c r="H12" i="25"/>
  <c r="H7" i="25"/>
  <c r="H181" i="25"/>
  <c r="H16" i="25"/>
  <c r="H135" i="25"/>
  <c r="H183" i="25"/>
  <c r="H39" i="25"/>
  <c r="H68" i="25"/>
  <c r="H86" i="25"/>
  <c r="H152" i="25"/>
  <c r="H172" i="25"/>
  <c r="H61" i="25"/>
  <c r="H189" i="25"/>
  <c r="H82" i="25"/>
  <c r="H162" i="25"/>
  <c r="H87" i="25"/>
  <c r="H22" i="25"/>
  <c r="H80" i="25"/>
  <c r="H58" i="25"/>
  <c r="H98" i="25"/>
  <c r="H46" i="25"/>
  <c r="H90" i="25"/>
  <c r="H100" i="25"/>
  <c r="H50" i="25"/>
  <c r="H169" i="25"/>
  <c r="H145" i="25"/>
  <c r="H70" i="25"/>
  <c r="H67" i="25"/>
  <c r="H174" i="25"/>
  <c r="H186" i="25"/>
  <c r="H73" i="25"/>
  <c r="H130" i="25"/>
  <c r="H131" i="25"/>
  <c r="H155" i="25"/>
  <c r="H118" i="25"/>
  <c r="H21" i="25"/>
  <c r="H117" i="25"/>
  <c r="H74" i="25"/>
  <c r="H56" i="25"/>
  <c r="H175" i="25"/>
  <c r="H142" i="25"/>
  <c r="H161" i="25"/>
  <c r="H105" i="25"/>
  <c r="H119" i="25"/>
  <c r="H138" i="25"/>
  <c r="H190" i="25"/>
  <c r="H109" i="25"/>
  <c r="H81" i="25"/>
  <c r="H180" i="25"/>
  <c r="H103" i="25"/>
  <c r="H171" i="25"/>
  <c r="H159" i="25"/>
  <c r="H8" i="25"/>
  <c r="H191" i="25"/>
  <c r="H55" i="25"/>
  <c r="H45" i="25"/>
  <c r="H95" i="25"/>
  <c r="H184" i="25"/>
  <c r="H166" i="25"/>
  <c r="H23" i="25"/>
  <c r="H139" i="25"/>
  <c r="H170" i="25"/>
  <c r="H78" i="25"/>
  <c r="H182" i="25"/>
  <c r="H173" i="25"/>
  <c r="H126" i="25"/>
  <c r="H192" i="25"/>
  <c r="H116" i="25"/>
  <c r="H17" i="25"/>
  <c r="H6" i="25"/>
  <c r="H185" i="25"/>
  <c r="H121" i="25"/>
  <c r="H99" i="25"/>
  <c r="H108" i="25"/>
  <c r="H13" i="25"/>
  <c r="H84" i="25"/>
  <c r="H94" i="25"/>
  <c r="H146" i="25"/>
  <c r="H79" i="25"/>
  <c r="H111" i="25"/>
  <c r="H15" i="25"/>
  <c r="H29" i="25"/>
  <c r="H93" i="25"/>
  <c r="H101" i="25"/>
  <c r="H154" i="25"/>
  <c r="H144" i="25"/>
  <c r="H28" i="25"/>
  <c r="H134" i="25"/>
  <c r="H91" i="25"/>
  <c r="H62" i="25"/>
  <c r="H27" i="25"/>
  <c r="H106" i="25"/>
  <c r="H11" i="25"/>
  <c r="H77" i="25"/>
  <c r="H60" i="25"/>
  <c r="H75" i="25"/>
  <c r="H167" i="25"/>
  <c r="H137" i="25"/>
  <c r="H32" i="25"/>
  <c r="H4" i="25"/>
  <c r="H34" i="25"/>
  <c r="H127" i="25"/>
  <c r="H52" i="25"/>
  <c r="H38" i="25"/>
  <c r="H63" i="25"/>
  <c r="H143" i="25"/>
  <c r="H85" i="25"/>
  <c r="H72" i="25"/>
  <c r="H141" i="25"/>
  <c r="I141" i="25" s="1"/>
  <c r="H160" i="25"/>
  <c r="H64" i="25"/>
  <c r="H18" i="25"/>
  <c r="H193" i="25"/>
  <c r="H132" i="25"/>
  <c r="H51" i="25"/>
  <c r="H35" i="25"/>
  <c r="H123" i="25"/>
  <c r="H120" i="25"/>
  <c r="H147" i="25"/>
  <c r="I147" i="25" s="1"/>
  <c r="H26" i="25"/>
  <c r="H150" i="25"/>
  <c r="I150" i="25" s="1"/>
  <c r="H9" i="25"/>
  <c r="H43" i="25"/>
  <c r="I43" i="25" s="1"/>
  <c r="H203" i="25"/>
  <c r="B201" i="25"/>
  <c r="C201" i="25"/>
  <c r="E201" i="25" s="1"/>
  <c r="D201" i="25"/>
  <c r="G201" i="25" s="1"/>
  <c r="B206" i="25"/>
  <c r="C206" i="25"/>
  <c r="E206" i="25" s="1"/>
  <c r="D206" i="25"/>
  <c r="G206" i="25" s="1"/>
  <c r="B199" i="25"/>
  <c r="C199" i="25"/>
  <c r="E199" i="25" s="1"/>
  <c r="D199" i="25"/>
  <c r="G199" i="25" s="1"/>
  <c r="B210" i="25"/>
  <c r="C210" i="25"/>
  <c r="E210" i="25" s="1"/>
  <c r="D210" i="25"/>
  <c r="G210" i="25" s="1"/>
  <c r="B211" i="25"/>
  <c r="C211" i="25"/>
  <c r="E211" i="25" s="1"/>
  <c r="D211" i="25"/>
  <c r="G211" i="25" s="1"/>
  <c r="B197" i="25"/>
  <c r="C197" i="25"/>
  <c r="E197" i="25" s="1"/>
  <c r="D197" i="25"/>
  <c r="G197" i="25" s="1"/>
  <c r="B196" i="25"/>
  <c r="C196" i="25"/>
  <c r="E196" i="25" s="1"/>
  <c r="D196" i="25"/>
  <c r="G196" i="25" s="1"/>
  <c r="B89" i="25"/>
  <c r="C89" i="25"/>
  <c r="E89" i="25" s="1"/>
  <c r="D89" i="25"/>
  <c r="G89" i="25" s="1"/>
  <c r="B187" i="25"/>
  <c r="C187" i="25"/>
  <c r="E187" i="25" s="1"/>
  <c r="D187" i="25"/>
  <c r="G187" i="25" s="1"/>
  <c r="B133" i="25"/>
  <c r="C133" i="25"/>
  <c r="E133" i="25" s="1"/>
  <c r="D133" i="25"/>
  <c r="G133" i="25" s="1"/>
  <c r="B158" i="25"/>
  <c r="C158" i="25"/>
  <c r="E158" i="25" s="1"/>
  <c r="D158" i="25"/>
  <c r="G158" i="25" s="1"/>
  <c r="B20" i="25"/>
  <c r="C20" i="25"/>
  <c r="E20" i="25" s="1"/>
  <c r="D20" i="25"/>
  <c r="G20" i="25" s="1"/>
  <c r="B107" i="25"/>
  <c r="C107" i="25"/>
  <c r="E107" i="25" s="1"/>
  <c r="D107" i="25"/>
  <c r="G107" i="25" s="1"/>
  <c r="B198" i="25"/>
  <c r="C198" i="25"/>
  <c r="E198" i="25" s="1"/>
  <c r="D198" i="25"/>
  <c r="G198" i="25" s="1"/>
  <c r="B209" i="25"/>
  <c r="C209" i="25"/>
  <c r="E209" i="25" s="1"/>
  <c r="D209" i="25"/>
  <c r="G209" i="25" s="1"/>
  <c r="B164" i="25"/>
  <c r="C164" i="25"/>
  <c r="E164" i="25" s="1"/>
  <c r="D164" i="25"/>
  <c r="G164" i="25" s="1"/>
  <c r="B179" i="25"/>
  <c r="C179" i="25"/>
  <c r="E179" i="25" s="1"/>
  <c r="D179" i="25"/>
  <c r="G179" i="25" s="1"/>
  <c r="B205" i="25"/>
  <c r="C205" i="25"/>
  <c r="E205" i="25" s="1"/>
  <c r="D205" i="25"/>
  <c r="G205" i="25" s="1"/>
  <c r="B202" i="25"/>
  <c r="C202" i="25"/>
  <c r="E202" i="25" s="1"/>
  <c r="D202" i="25"/>
  <c r="G202" i="25" s="1"/>
  <c r="B208" i="25"/>
  <c r="C208" i="25"/>
  <c r="E208" i="25" s="1"/>
  <c r="D208" i="25"/>
  <c r="G208" i="25" s="1"/>
  <c r="B204" i="25"/>
  <c r="C204" i="25"/>
  <c r="E204" i="25" s="1"/>
  <c r="D204" i="25"/>
  <c r="G204" i="25" s="1"/>
  <c r="B165" i="25"/>
  <c r="C165" i="25"/>
  <c r="E165" i="25" s="1"/>
  <c r="D165" i="25"/>
  <c r="G165" i="25" s="1"/>
  <c r="B207" i="25"/>
  <c r="C207" i="25"/>
  <c r="E207" i="25" s="1"/>
  <c r="D207" i="25"/>
  <c r="G207" i="25" s="1"/>
  <c r="B194" i="25"/>
  <c r="C194" i="25"/>
  <c r="E194" i="25" s="1"/>
  <c r="D194" i="25"/>
  <c r="G194" i="25" s="1"/>
  <c r="B3" i="25"/>
  <c r="C3" i="25"/>
  <c r="E3" i="25" s="1"/>
  <c r="D3" i="25"/>
  <c r="G3" i="25" s="1"/>
  <c r="B97" i="25"/>
  <c r="C97" i="25"/>
  <c r="E97" i="25" s="1"/>
  <c r="D97" i="25"/>
  <c r="G97" i="25" s="1"/>
  <c r="B69" i="25"/>
  <c r="C69" i="25"/>
  <c r="E69" i="25" s="1"/>
  <c r="D69" i="25"/>
  <c r="G69" i="25" s="1"/>
  <c r="B36" i="25"/>
  <c r="C36" i="25"/>
  <c r="E36" i="25" s="1"/>
  <c r="D36" i="25"/>
  <c r="G36" i="25" s="1"/>
  <c r="B76" i="25"/>
  <c r="C76" i="25"/>
  <c r="E76" i="25" s="1"/>
  <c r="D76" i="25"/>
  <c r="G76" i="25" s="1"/>
  <c r="B110" i="25"/>
  <c r="C110" i="25"/>
  <c r="E110" i="25" s="1"/>
  <c r="D110" i="25"/>
  <c r="G110" i="25" s="1"/>
  <c r="B200" i="25"/>
  <c r="C200" i="25"/>
  <c r="E200" i="25" s="1"/>
  <c r="D200" i="25"/>
  <c r="G200" i="25" s="1"/>
  <c r="B57" i="25"/>
  <c r="C57" i="25"/>
  <c r="E57" i="25" s="1"/>
  <c r="D57" i="25"/>
  <c r="G57" i="25" s="1"/>
  <c r="B92" i="25"/>
  <c r="C92" i="25"/>
  <c r="E92" i="25" s="1"/>
  <c r="D92" i="25"/>
  <c r="G92" i="25" s="1"/>
  <c r="B195" i="25"/>
  <c r="C195" i="25"/>
  <c r="E195" i="25" s="1"/>
  <c r="D195" i="25"/>
  <c r="G195" i="25" s="1"/>
  <c r="B44" i="25"/>
  <c r="C44" i="25"/>
  <c r="E44" i="25" s="1"/>
  <c r="D44" i="25"/>
  <c r="G44" i="25" s="1"/>
  <c r="B163" i="25"/>
  <c r="C163" i="25"/>
  <c r="E163" i="25" s="1"/>
  <c r="D163" i="25"/>
  <c r="G163" i="25" s="1"/>
  <c r="B31" i="25"/>
  <c r="C31" i="25"/>
  <c r="E31" i="25" s="1"/>
  <c r="D31" i="25"/>
  <c r="G31" i="25" s="1"/>
  <c r="B54" i="25"/>
  <c r="C54" i="25"/>
  <c r="E54" i="25" s="1"/>
  <c r="D54" i="25"/>
  <c r="G54" i="25" s="1"/>
  <c r="B47" i="25"/>
  <c r="C47" i="25"/>
  <c r="E47" i="25" s="1"/>
  <c r="D47" i="25"/>
  <c r="G47" i="25" s="1"/>
  <c r="B33" i="25"/>
  <c r="C33" i="25"/>
  <c r="E33" i="25" s="1"/>
  <c r="D33" i="25"/>
  <c r="G33" i="25" s="1"/>
  <c r="B113" i="25"/>
  <c r="C113" i="25"/>
  <c r="E113" i="25" s="1"/>
  <c r="D113" i="25"/>
  <c r="G113" i="25" s="1"/>
  <c r="B188" i="25"/>
  <c r="C188" i="25"/>
  <c r="E188" i="25" s="1"/>
  <c r="D188" i="25"/>
  <c r="G188" i="25" s="1"/>
  <c r="B124" i="25"/>
  <c r="C124" i="25"/>
  <c r="E124" i="25" s="1"/>
  <c r="D124" i="25"/>
  <c r="G124" i="25" s="1"/>
  <c r="B128" i="25"/>
  <c r="C128" i="25"/>
  <c r="E128" i="25" s="1"/>
  <c r="D128" i="25"/>
  <c r="G128" i="25" s="1"/>
  <c r="B14" i="25"/>
  <c r="E14" i="25" s="1"/>
  <c r="C14" i="25"/>
  <c r="D14" i="25"/>
  <c r="G14" i="25" s="1"/>
  <c r="B48" i="25"/>
  <c r="C48" i="25"/>
  <c r="E48" i="25" s="1"/>
  <c r="D48" i="25"/>
  <c r="G48" i="25" s="1"/>
  <c r="B96" i="25"/>
  <c r="C96" i="25"/>
  <c r="E96" i="25" s="1"/>
  <c r="D96" i="25"/>
  <c r="G96" i="25" s="1"/>
  <c r="B115" i="25"/>
  <c r="C115" i="25"/>
  <c r="E115" i="25" s="1"/>
  <c r="D115" i="25"/>
  <c r="G115" i="25" s="1"/>
  <c r="B122" i="25"/>
  <c r="E122" i="25" s="1"/>
  <c r="C122" i="25"/>
  <c r="D122" i="25"/>
  <c r="G122" i="25" s="1"/>
  <c r="B153" i="25"/>
  <c r="C153" i="25"/>
  <c r="E153" i="25" s="1"/>
  <c r="D153" i="25"/>
  <c r="G153" i="25" s="1"/>
  <c r="B49" i="25"/>
  <c r="C49" i="25"/>
  <c r="E49" i="25" s="1"/>
  <c r="D49" i="25"/>
  <c r="G49" i="25" s="1"/>
  <c r="B156" i="25"/>
  <c r="C156" i="25"/>
  <c r="E156" i="25" s="1"/>
  <c r="D156" i="25"/>
  <c r="G156" i="25" s="1"/>
  <c r="B151" i="25"/>
  <c r="C151" i="25"/>
  <c r="E151" i="25" s="1"/>
  <c r="D151" i="25"/>
  <c r="G151" i="25" s="1"/>
  <c r="B102" i="25"/>
  <c r="C102" i="25"/>
  <c r="E102" i="25" s="1"/>
  <c r="D102" i="25"/>
  <c r="G102" i="25" s="1"/>
  <c r="B176" i="25"/>
  <c r="C176" i="25"/>
  <c r="E176" i="25" s="1"/>
  <c r="D176" i="25"/>
  <c r="G176" i="25" s="1"/>
  <c r="B114" i="25"/>
  <c r="C114" i="25"/>
  <c r="E114" i="25" s="1"/>
  <c r="D114" i="25"/>
  <c r="G114" i="25" s="1"/>
  <c r="B71" i="25"/>
  <c r="E71" i="25" s="1"/>
  <c r="C71" i="25"/>
  <c r="D71" i="25"/>
  <c r="G71" i="25" s="1"/>
  <c r="B25" i="25"/>
  <c r="C25" i="25"/>
  <c r="E25" i="25" s="1"/>
  <c r="D25" i="25"/>
  <c r="G25" i="25" s="1"/>
  <c r="B157" i="25"/>
  <c r="C157" i="25"/>
  <c r="E157" i="25" s="1"/>
  <c r="D157" i="25"/>
  <c r="G157" i="25" s="1"/>
  <c r="B30" i="25"/>
  <c r="C30" i="25"/>
  <c r="E30" i="25" s="1"/>
  <c r="D30" i="25"/>
  <c r="G30" i="25" s="1"/>
  <c r="B168" i="25"/>
  <c r="E168" i="25" s="1"/>
  <c r="C168" i="25"/>
  <c r="D168" i="25"/>
  <c r="G168" i="25" s="1"/>
  <c r="B178" i="25"/>
  <c r="C178" i="25"/>
  <c r="E178" i="25" s="1"/>
  <c r="D178" i="25"/>
  <c r="G178" i="25" s="1"/>
  <c r="B41" i="25"/>
  <c r="C41" i="25"/>
  <c r="E41" i="25" s="1"/>
  <c r="D41" i="25"/>
  <c r="G41" i="25" s="1"/>
  <c r="B66" i="25"/>
  <c r="C66" i="25"/>
  <c r="E66" i="25" s="1"/>
  <c r="D66" i="25"/>
  <c r="G66" i="25" s="1"/>
  <c r="B148" i="25"/>
  <c r="E148" i="25" s="1"/>
  <c r="C148" i="25"/>
  <c r="D148" i="25"/>
  <c r="G148" i="25" s="1"/>
  <c r="B53" i="25"/>
  <c r="C53" i="25"/>
  <c r="E53" i="25" s="1"/>
  <c r="D53" i="25"/>
  <c r="G53" i="25" s="1"/>
  <c r="B140" i="25"/>
  <c r="C140" i="25"/>
  <c r="E140" i="25" s="1"/>
  <c r="D140" i="25"/>
  <c r="G140" i="25" s="1"/>
  <c r="B177" i="25"/>
  <c r="C177" i="25"/>
  <c r="E177" i="25" s="1"/>
  <c r="D177" i="25"/>
  <c r="G177" i="25" s="1"/>
  <c r="B40" i="25"/>
  <c r="C40" i="25"/>
  <c r="E40" i="25" s="1"/>
  <c r="D40" i="25"/>
  <c r="G40" i="25" s="1"/>
  <c r="B5" i="25"/>
  <c r="C5" i="25"/>
  <c r="E5" i="25" s="1"/>
  <c r="D5" i="25"/>
  <c r="G5" i="25" s="1"/>
  <c r="B65" i="25"/>
  <c r="C65" i="25"/>
  <c r="E65" i="25" s="1"/>
  <c r="D65" i="25"/>
  <c r="G65" i="25" s="1"/>
  <c r="B24" i="25"/>
  <c r="C24" i="25"/>
  <c r="E24" i="25" s="1"/>
  <c r="D24" i="25"/>
  <c r="G24" i="25" s="1"/>
  <c r="B10" i="25"/>
  <c r="E10" i="25" s="1"/>
  <c r="C10" i="25"/>
  <c r="D10" i="25"/>
  <c r="G10" i="25" s="1"/>
  <c r="B19" i="25"/>
  <c r="C19" i="25"/>
  <c r="E19" i="25" s="1"/>
  <c r="D19" i="25"/>
  <c r="G19" i="25" s="1"/>
  <c r="B129" i="25"/>
  <c r="C129" i="25"/>
  <c r="E129" i="25" s="1"/>
  <c r="D129" i="25"/>
  <c r="G129" i="25" s="1"/>
  <c r="B42" i="25"/>
  <c r="C42" i="25"/>
  <c r="E42" i="25" s="1"/>
  <c r="D42" i="25"/>
  <c r="G42" i="25" s="1"/>
  <c r="B88" i="25"/>
  <c r="E88" i="25" s="1"/>
  <c r="C88" i="25"/>
  <c r="D88" i="25"/>
  <c r="G88" i="25" s="1"/>
  <c r="B83" i="25"/>
  <c r="C83" i="25"/>
  <c r="E83" i="25" s="1"/>
  <c r="D83" i="25"/>
  <c r="G83" i="25" s="1"/>
  <c r="B136" i="25"/>
  <c r="C136" i="25"/>
  <c r="E136" i="25" s="1"/>
  <c r="D136" i="25"/>
  <c r="G136" i="25" s="1"/>
  <c r="B104" i="25"/>
  <c r="C104" i="25"/>
  <c r="E104" i="25" s="1"/>
  <c r="D104" i="25"/>
  <c r="G104" i="25" s="1"/>
  <c r="B149" i="25"/>
  <c r="E149" i="25" s="1"/>
  <c r="C149" i="25"/>
  <c r="D149" i="25"/>
  <c r="G149" i="25" s="1"/>
  <c r="B37" i="25"/>
  <c r="C37" i="25"/>
  <c r="E37" i="25" s="1"/>
  <c r="D37" i="25"/>
  <c r="G37" i="25" s="1"/>
  <c r="B112" i="25"/>
  <c r="C112" i="25"/>
  <c r="E112" i="25" s="1"/>
  <c r="D112" i="25"/>
  <c r="G112" i="25" s="1"/>
  <c r="B59" i="25"/>
  <c r="C59" i="25"/>
  <c r="E59" i="25" s="1"/>
  <c r="D59" i="25"/>
  <c r="G59" i="25" s="1"/>
  <c r="B125" i="25"/>
  <c r="C125" i="25"/>
  <c r="E125" i="25" s="1"/>
  <c r="D125" i="25"/>
  <c r="G125" i="25" s="1"/>
  <c r="B12" i="25"/>
  <c r="C12" i="25"/>
  <c r="E12" i="25" s="1"/>
  <c r="D12" i="25"/>
  <c r="G12" i="25" s="1"/>
  <c r="B7" i="25"/>
  <c r="C7" i="25"/>
  <c r="E7" i="25" s="1"/>
  <c r="D7" i="25"/>
  <c r="G7" i="25" s="1"/>
  <c r="B181" i="25"/>
  <c r="C181" i="25"/>
  <c r="E181" i="25" s="1"/>
  <c r="D181" i="25"/>
  <c r="G181" i="25" s="1"/>
  <c r="B16" i="25"/>
  <c r="E16" i="25" s="1"/>
  <c r="C16" i="25"/>
  <c r="D16" i="25"/>
  <c r="G16" i="25" s="1"/>
  <c r="B135" i="25"/>
  <c r="C135" i="25"/>
  <c r="E135" i="25" s="1"/>
  <c r="D135" i="25"/>
  <c r="G135" i="25" s="1"/>
  <c r="B183" i="25"/>
  <c r="C183" i="25"/>
  <c r="E183" i="25" s="1"/>
  <c r="D183" i="25"/>
  <c r="G183" i="25" s="1"/>
  <c r="B39" i="25"/>
  <c r="C39" i="25"/>
  <c r="E39" i="25" s="1"/>
  <c r="D39" i="25"/>
  <c r="G39" i="25" s="1"/>
  <c r="B68" i="25"/>
  <c r="E68" i="25" s="1"/>
  <c r="C68" i="25"/>
  <c r="D68" i="25"/>
  <c r="G68" i="25" s="1"/>
  <c r="B86" i="25"/>
  <c r="C86" i="25"/>
  <c r="E86" i="25" s="1"/>
  <c r="D86" i="25"/>
  <c r="G86" i="25" s="1"/>
  <c r="B152" i="25"/>
  <c r="C152" i="25"/>
  <c r="E152" i="25" s="1"/>
  <c r="D152" i="25"/>
  <c r="G152" i="25" s="1"/>
  <c r="B172" i="25"/>
  <c r="C172" i="25"/>
  <c r="E172" i="25" s="1"/>
  <c r="D172" i="25"/>
  <c r="G172" i="25" s="1"/>
  <c r="B61" i="25"/>
  <c r="E61" i="25" s="1"/>
  <c r="C61" i="25"/>
  <c r="D61" i="25"/>
  <c r="G61" i="25" s="1"/>
  <c r="B189" i="25"/>
  <c r="C189" i="25"/>
  <c r="E189" i="25" s="1"/>
  <c r="D189" i="25"/>
  <c r="G189" i="25" s="1"/>
  <c r="B82" i="25"/>
  <c r="C82" i="25"/>
  <c r="E82" i="25" s="1"/>
  <c r="D82" i="25"/>
  <c r="G82" i="25" s="1"/>
  <c r="B162" i="25"/>
  <c r="C162" i="25"/>
  <c r="E162" i="25" s="1"/>
  <c r="D162" i="25"/>
  <c r="G162" i="25" s="1"/>
  <c r="B87" i="25"/>
  <c r="C87" i="25"/>
  <c r="E87" i="25" s="1"/>
  <c r="D87" i="25"/>
  <c r="G87" i="25" s="1"/>
  <c r="B22" i="25"/>
  <c r="C22" i="25"/>
  <c r="E22" i="25" s="1"/>
  <c r="D22" i="25"/>
  <c r="G22" i="25" s="1"/>
  <c r="B80" i="25"/>
  <c r="C80" i="25"/>
  <c r="E80" i="25" s="1"/>
  <c r="D80" i="25"/>
  <c r="G80" i="25" s="1"/>
  <c r="B58" i="25"/>
  <c r="C58" i="25"/>
  <c r="E58" i="25" s="1"/>
  <c r="D58" i="25"/>
  <c r="G58" i="25" s="1"/>
  <c r="B98" i="25"/>
  <c r="E98" i="25" s="1"/>
  <c r="C98" i="25"/>
  <c r="D98" i="25"/>
  <c r="G98" i="25" s="1"/>
  <c r="B46" i="25"/>
  <c r="C46" i="25"/>
  <c r="E46" i="25" s="1"/>
  <c r="D46" i="25"/>
  <c r="G46" i="25" s="1"/>
  <c r="B90" i="25"/>
  <c r="C90" i="25"/>
  <c r="E90" i="25" s="1"/>
  <c r="D90" i="25"/>
  <c r="G90" i="25" s="1"/>
  <c r="B100" i="25"/>
  <c r="C100" i="25"/>
  <c r="E100" i="25" s="1"/>
  <c r="D100" i="25"/>
  <c r="G100" i="25" s="1"/>
  <c r="B50" i="25"/>
  <c r="E50" i="25" s="1"/>
  <c r="C50" i="25"/>
  <c r="D50" i="25"/>
  <c r="G50" i="25" s="1"/>
  <c r="B169" i="25"/>
  <c r="C169" i="25"/>
  <c r="E169" i="25" s="1"/>
  <c r="D169" i="25"/>
  <c r="G169" i="25" s="1"/>
  <c r="B145" i="25"/>
  <c r="C145" i="25"/>
  <c r="E145" i="25" s="1"/>
  <c r="D145" i="25"/>
  <c r="G145" i="25" s="1"/>
  <c r="B70" i="25"/>
  <c r="C70" i="25"/>
  <c r="E70" i="25" s="1"/>
  <c r="D70" i="25"/>
  <c r="G70" i="25" s="1"/>
  <c r="B67" i="25"/>
  <c r="C67" i="25"/>
  <c r="E67" i="25" s="1"/>
  <c r="D67" i="25"/>
  <c r="G67" i="25" s="1"/>
  <c r="B174" i="25"/>
  <c r="C174" i="25"/>
  <c r="E174" i="25" s="1"/>
  <c r="D174" i="25"/>
  <c r="G174" i="25" s="1"/>
  <c r="B186" i="25"/>
  <c r="C186" i="25"/>
  <c r="E186" i="25" s="1"/>
  <c r="D186" i="25"/>
  <c r="G186" i="25" s="1"/>
  <c r="B73" i="25"/>
  <c r="C73" i="25"/>
  <c r="E73" i="25" s="1"/>
  <c r="D73" i="25"/>
  <c r="G73" i="25" s="1"/>
  <c r="B130" i="25"/>
  <c r="C130" i="25"/>
  <c r="E130" i="25" s="1"/>
  <c r="D130" i="25"/>
  <c r="G130" i="25" s="1"/>
  <c r="B131" i="25"/>
  <c r="C131" i="25"/>
  <c r="E131" i="25" s="1"/>
  <c r="D131" i="25"/>
  <c r="G131" i="25" s="1"/>
  <c r="B155" i="25"/>
  <c r="C155" i="25"/>
  <c r="E155" i="25" s="1"/>
  <c r="D155" i="25"/>
  <c r="G155" i="25" s="1"/>
  <c r="B118" i="25"/>
  <c r="C118" i="25"/>
  <c r="E118" i="25" s="1"/>
  <c r="D118" i="25"/>
  <c r="G118" i="25" s="1"/>
  <c r="B21" i="25"/>
  <c r="E21" i="25" s="1"/>
  <c r="C21" i="25"/>
  <c r="D21" i="25"/>
  <c r="G21" i="25" s="1"/>
  <c r="B117" i="25"/>
  <c r="C117" i="25"/>
  <c r="E117" i="25" s="1"/>
  <c r="D117" i="25"/>
  <c r="G117" i="25" s="1"/>
  <c r="B74" i="25"/>
  <c r="C74" i="25"/>
  <c r="E74" i="25" s="1"/>
  <c r="D74" i="25"/>
  <c r="G74" i="25" s="1"/>
  <c r="B56" i="25"/>
  <c r="C56" i="25"/>
  <c r="E56" i="25" s="1"/>
  <c r="D56" i="25"/>
  <c r="G56" i="25" s="1"/>
  <c r="B175" i="25"/>
  <c r="C175" i="25"/>
  <c r="E175" i="25" s="1"/>
  <c r="D175" i="25"/>
  <c r="G175" i="25" s="1"/>
  <c r="B142" i="25"/>
  <c r="C142" i="25"/>
  <c r="E142" i="25" s="1"/>
  <c r="D142" i="25"/>
  <c r="G142" i="25" s="1"/>
  <c r="B161" i="25"/>
  <c r="C161" i="25"/>
  <c r="E161" i="25" s="1"/>
  <c r="D161" i="25"/>
  <c r="G161" i="25" s="1"/>
  <c r="B105" i="25"/>
  <c r="C105" i="25"/>
  <c r="E105" i="25" s="1"/>
  <c r="D105" i="25"/>
  <c r="G105" i="25" s="1"/>
  <c r="B119" i="25"/>
  <c r="C119" i="25"/>
  <c r="E119" i="25" s="1"/>
  <c r="D119" i="25"/>
  <c r="G119" i="25" s="1"/>
  <c r="B138" i="25"/>
  <c r="C138" i="25"/>
  <c r="E138" i="25" s="1"/>
  <c r="D138" i="25"/>
  <c r="G138" i="25" s="1"/>
  <c r="B190" i="25"/>
  <c r="C190" i="25"/>
  <c r="E190" i="25" s="1"/>
  <c r="D190" i="25"/>
  <c r="G190" i="25" s="1"/>
  <c r="B109" i="25"/>
  <c r="C109" i="25"/>
  <c r="E109" i="25" s="1"/>
  <c r="D109" i="25"/>
  <c r="G109" i="25" s="1"/>
  <c r="B81" i="25"/>
  <c r="C81" i="25"/>
  <c r="E81" i="25" s="1"/>
  <c r="D81" i="25"/>
  <c r="G81" i="25" s="1"/>
  <c r="B180" i="25"/>
  <c r="C180" i="25"/>
  <c r="E180" i="25" s="1"/>
  <c r="D180" i="25"/>
  <c r="G180" i="25" s="1"/>
  <c r="B103" i="25"/>
  <c r="C103" i="25"/>
  <c r="E103" i="25" s="1"/>
  <c r="D103" i="25"/>
  <c r="G103" i="25" s="1"/>
  <c r="B171" i="25"/>
  <c r="C171" i="25"/>
  <c r="E171" i="25" s="1"/>
  <c r="D171" i="25"/>
  <c r="G171" i="25" s="1"/>
  <c r="B159" i="25"/>
  <c r="C159" i="25"/>
  <c r="E159" i="25" s="1"/>
  <c r="D159" i="25"/>
  <c r="G159" i="25" s="1"/>
  <c r="B8" i="25"/>
  <c r="C8" i="25"/>
  <c r="E8" i="25" s="1"/>
  <c r="D8" i="25"/>
  <c r="G8" i="25" s="1"/>
  <c r="B191" i="25"/>
  <c r="C191" i="25"/>
  <c r="E191" i="25" s="1"/>
  <c r="D191" i="25"/>
  <c r="G191" i="25" s="1"/>
  <c r="B55" i="25"/>
  <c r="C55" i="25"/>
  <c r="E55" i="25" s="1"/>
  <c r="D55" i="25"/>
  <c r="G55" i="25" s="1"/>
  <c r="B45" i="25"/>
  <c r="C45" i="25"/>
  <c r="E45" i="25" s="1"/>
  <c r="D45" i="25"/>
  <c r="G45" i="25" s="1"/>
  <c r="B95" i="25"/>
  <c r="C95" i="25"/>
  <c r="E95" i="25" s="1"/>
  <c r="D95" i="25"/>
  <c r="G95" i="25" s="1"/>
  <c r="B184" i="25"/>
  <c r="C184" i="25"/>
  <c r="E184" i="25" s="1"/>
  <c r="D184" i="25"/>
  <c r="G184" i="25" s="1"/>
  <c r="B166" i="25"/>
  <c r="C166" i="25"/>
  <c r="E166" i="25" s="1"/>
  <c r="D166" i="25"/>
  <c r="G166" i="25" s="1"/>
  <c r="B23" i="25"/>
  <c r="C23" i="25"/>
  <c r="E23" i="25" s="1"/>
  <c r="D23" i="25"/>
  <c r="G23" i="25" s="1"/>
  <c r="B139" i="25"/>
  <c r="C139" i="25"/>
  <c r="E139" i="25" s="1"/>
  <c r="D139" i="25"/>
  <c r="G139" i="25" s="1"/>
  <c r="B170" i="25"/>
  <c r="C170" i="25"/>
  <c r="E170" i="25" s="1"/>
  <c r="D170" i="25"/>
  <c r="G170" i="25" s="1"/>
  <c r="B78" i="25"/>
  <c r="C78" i="25"/>
  <c r="E78" i="25" s="1"/>
  <c r="D78" i="25"/>
  <c r="G78" i="25" s="1"/>
  <c r="B182" i="25"/>
  <c r="C182" i="25"/>
  <c r="E182" i="25" s="1"/>
  <c r="D182" i="25"/>
  <c r="G182" i="25" s="1"/>
  <c r="B173" i="25"/>
  <c r="C173" i="25"/>
  <c r="E173" i="25" s="1"/>
  <c r="D173" i="25"/>
  <c r="G173" i="25" s="1"/>
  <c r="B126" i="25"/>
  <c r="C126" i="25"/>
  <c r="E126" i="25" s="1"/>
  <c r="D126" i="25"/>
  <c r="G126" i="25" s="1"/>
  <c r="B192" i="25"/>
  <c r="C192" i="25"/>
  <c r="E192" i="25" s="1"/>
  <c r="D192" i="25"/>
  <c r="G192" i="25" s="1"/>
  <c r="B116" i="25"/>
  <c r="C116" i="25"/>
  <c r="E116" i="25" s="1"/>
  <c r="D116" i="25"/>
  <c r="G116" i="25" s="1"/>
  <c r="B17" i="25"/>
  <c r="C17" i="25"/>
  <c r="E17" i="25" s="1"/>
  <c r="D17" i="25"/>
  <c r="G17" i="25" s="1"/>
  <c r="B6" i="25"/>
  <c r="C6" i="25"/>
  <c r="E6" i="25" s="1"/>
  <c r="D6" i="25"/>
  <c r="G6" i="25" s="1"/>
  <c r="B185" i="25"/>
  <c r="C185" i="25"/>
  <c r="E185" i="25" s="1"/>
  <c r="D185" i="25"/>
  <c r="G185" i="25" s="1"/>
  <c r="B121" i="25"/>
  <c r="C121" i="25"/>
  <c r="E121" i="25" s="1"/>
  <c r="D121" i="25"/>
  <c r="G121" i="25" s="1"/>
  <c r="B99" i="25"/>
  <c r="C99" i="25"/>
  <c r="E99" i="25" s="1"/>
  <c r="D99" i="25"/>
  <c r="G99" i="25" s="1"/>
  <c r="B108" i="25"/>
  <c r="C108" i="25"/>
  <c r="E108" i="25" s="1"/>
  <c r="D108" i="25"/>
  <c r="G108" i="25" s="1"/>
  <c r="B13" i="25"/>
  <c r="C13" i="25"/>
  <c r="E13" i="25" s="1"/>
  <c r="D13" i="25"/>
  <c r="G13" i="25" s="1"/>
  <c r="B84" i="25"/>
  <c r="C84" i="25"/>
  <c r="E84" i="25" s="1"/>
  <c r="D84" i="25"/>
  <c r="G84" i="25" s="1"/>
  <c r="B94" i="25"/>
  <c r="C94" i="25"/>
  <c r="E94" i="25" s="1"/>
  <c r="D94" i="25"/>
  <c r="G94" i="25" s="1"/>
  <c r="B146" i="25"/>
  <c r="C146" i="25"/>
  <c r="E146" i="25" s="1"/>
  <c r="D146" i="25"/>
  <c r="G146" i="25" s="1"/>
  <c r="B79" i="25"/>
  <c r="C79" i="25"/>
  <c r="E79" i="25" s="1"/>
  <c r="D79" i="25"/>
  <c r="G79" i="25" s="1"/>
  <c r="B111" i="25"/>
  <c r="C111" i="25"/>
  <c r="E111" i="25" s="1"/>
  <c r="D111" i="25"/>
  <c r="G111" i="25" s="1"/>
  <c r="B15" i="25"/>
  <c r="C15" i="25"/>
  <c r="E15" i="25" s="1"/>
  <c r="D15" i="25"/>
  <c r="G15" i="25" s="1"/>
  <c r="B29" i="25"/>
  <c r="C29" i="25"/>
  <c r="E29" i="25" s="1"/>
  <c r="D29" i="25"/>
  <c r="G29" i="25" s="1"/>
  <c r="B93" i="25"/>
  <c r="C93" i="25"/>
  <c r="E93" i="25" s="1"/>
  <c r="D93" i="25"/>
  <c r="G93" i="25" s="1"/>
  <c r="B101" i="25"/>
  <c r="C101" i="25"/>
  <c r="E101" i="25" s="1"/>
  <c r="D101" i="25"/>
  <c r="G101" i="25" s="1"/>
  <c r="B154" i="25"/>
  <c r="C154" i="25"/>
  <c r="E154" i="25" s="1"/>
  <c r="D154" i="25"/>
  <c r="G154" i="25" s="1"/>
  <c r="B144" i="25"/>
  <c r="C144" i="25"/>
  <c r="E144" i="25" s="1"/>
  <c r="D144" i="25"/>
  <c r="G144" i="25" s="1"/>
  <c r="B28" i="25"/>
  <c r="C28" i="25"/>
  <c r="E28" i="25" s="1"/>
  <c r="D28" i="25"/>
  <c r="G28" i="25" s="1"/>
  <c r="B134" i="25"/>
  <c r="C134" i="25"/>
  <c r="E134" i="25" s="1"/>
  <c r="D134" i="25"/>
  <c r="G134" i="25" s="1"/>
  <c r="B91" i="25"/>
  <c r="C91" i="25"/>
  <c r="E91" i="25" s="1"/>
  <c r="D91" i="25"/>
  <c r="G91" i="25" s="1"/>
  <c r="B62" i="25"/>
  <c r="C62" i="25"/>
  <c r="E62" i="25" s="1"/>
  <c r="D62" i="25"/>
  <c r="G62" i="25" s="1"/>
  <c r="B27" i="25"/>
  <c r="C27" i="25"/>
  <c r="E27" i="25" s="1"/>
  <c r="D27" i="25"/>
  <c r="G27" i="25" s="1"/>
  <c r="B106" i="25"/>
  <c r="C106" i="25"/>
  <c r="E106" i="25" s="1"/>
  <c r="D106" i="25"/>
  <c r="G106" i="25" s="1"/>
  <c r="B11" i="25"/>
  <c r="C11" i="25"/>
  <c r="E11" i="25" s="1"/>
  <c r="D11" i="25"/>
  <c r="G11" i="25" s="1"/>
  <c r="B77" i="25"/>
  <c r="C77" i="25"/>
  <c r="E77" i="25" s="1"/>
  <c r="D77" i="25"/>
  <c r="G77" i="25" s="1"/>
  <c r="B60" i="25"/>
  <c r="C60" i="25"/>
  <c r="E60" i="25" s="1"/>
  <c r="D60" i="25"/>
  <c r="G60" i="25" s="1"/>
  <c r="B75" i="25"/>
  <c r="C75" i="25"/>
  <c r="E75" i="25" s="1"/>
  <c r="D75" i="25"/>
  <c r="G75" i="25" s="1"/>
  <c r="B167" i="25"/>
  <c r="C167" i="25"/>
  <c r="E167" i="25" s="1"/>
  <c r="D167" i="25"/>
  <c r="G167" i="25" s="1"/>
  <c r="B137" i="25"/>
  <c r="C137" i="25"/>
  <c r="E137" i="25" s="1"/>
  <c r="D137" i="25"/>
  <c r="G137" i="25" s="1"/>
  <c r="B32" i="25"/>
  <c r="C32" i="25"/>
  <c r="E32" i="25" s="1"/>
  <c r="D32" i="25"/>
  <c r="G32" i="25" s="1"/>
  <c r="B4" i="25"/>
  <c r="C4" i="25"/>
  <c r="E4" i="25" s="1"/>
  <c r="D4" i="25"/>
  <c r="G4" i="25" s="1"/>
  <c r="B34" i="25"/>
  <c r="C34" i="25"/>
  <c r="E34" i="25" s="1"/>
  <c r="D34" i="25"/>
  <c r="G34" i="25" s="1"/>
  <c r="B127" i="25"/>
  <c r="C127" i="25"/>
  <c r="E127" i="25" s="1"/>
  <c r="D127" i="25"/>
  <c r="G127" i="25" s="1"/>
  <c r="B52" i="25"/>
  <c r="C52" i="25"/>
  <c r="E52" i="25" s="1"/>
  <c r="D52" i="25"/>
  <c r="G52" i="25" s="1"/>
  <c r="B38" i="25"/>
  <c r="C38" i="25"/>
  <c r="E38" i="25" s="1"/>
  <c r="D38" i="25"/>
  <c r="G38" i="25" s="1"/>
  <c r="B63" i="25"/>
  <c r="C63" i="25"/>
  <c r="E63" i="25" s="1"/>
  <c r="D63" i="25"/>
  <c r="G63" i="25" s="1"/>
  <c r="B143" i="25"/>
  <c r="C143" i="25"/>
  <c r="E143" i="25" s="1"/>
  <c r="D143" i="25"/>
  <c r="G143" i="25" s="1"/>
  <c r="B85" i="25"/>
  <c r="C85" i="25"/>
  <c r="E85" i="25" s="1"/>
  <c r="D85" i="25"/>
  <c r="G85" i="25" s="1"/>
  <c r="B72" i="25"/>
  <c r="C72" i="25"/>
  <c r="E72" i="25" s="1"/>
  <c r="D72" i="25"/>
  <c r="G72" i="25" s="1"/>
  <c r="B141" i="25"/>
  <c r="C141" i="25"/>
  <c r="E141" i="25" s="1"/>
  <c r="F141" i="25" s="1"/>
  <c r="D141" i="25"/>
  <c r="G141" i="25" s="1"/>
  <c r="B160" i="25"/>
  <c r="C160" i="25"/>
  <c r="E160" i="25" s="1"/>
  <c r="D160" i="25"/>
  <c r="G160" i="25" s="1"/>
  <c r="B64" i="25"/>
  <c r="C64" i="25"/>
  <c r="E64" i="25" s="1"/>
  <c r="D64" i="25"/>
  <c r="G64" i="25" s="1"/>
  <c r="B18" i="25"/>
  <c r="C18" i="25"/>
  <c r="E18" i="25" s="1"/>
  <c r="D18" i="25"/>
  <c r="G18" i="25" s="1"/>
  <c r="B193" i="25"/>
  <c r="C193" i="25"/>
  <c r="E193" i="25" s="1"/>
  <c r="D193" i="25"/>
  <c r="G193" i="25" s="1"/>
  <c r="B132" i="25"/>
  <c r="C132" i="25"/>
  <c r="E132" i="25" s="1"/>
  <c r="D132" i="25"/>
  <c r="G132" i="25" s="1"/>
  <c r="B51" i="25"/>
  <c r="C51" i="25"/>
  <c r="E51" i="25" s="1"/>
  <c r="D51" i="25"/>
  <c r="G51" i="25" s="1"/>
  <c r="B35" i="25"/>
  <c r="C35" i="25"/>
  <c r="E35" i="25" s="1"/>
  <c r="D35" i="25"/>
  <c r="G35" i="25" s="1"/>
  <c r="B123" i="25"/>
  <c r="C123" i="25"/>
  <c r="E123" i="25" s="1"/>
  <c r="D123" i="25"/>
  <c r="G123" i="25" s="1"/>
  <c r="B120" i="25"/>
  <c r="C120" i="25"/>
  <c r="E120" i="25" s="1"/>
  <c r="D120" i="25"/>
  <c r="G120" i="25" s="1"/>
  <c r="B147" i="25"/>
  <c r="C147" i="25"/>
  <c r="E147" i="25" s="1"/>
  <c r="D147" i="25"/>
  <c r="G147" i="25" s="1"/>
  <c r="B26" i="25"/>
  <c r="C26" i="25"/>
  <c r="E26" i="25" s="1"/>
  <c r="D26" i="25"/>
  <c r="G26" i="25" s="1"/>
  <c r="B150" i="25"/>
  <c r="C150" i="25"/>
  <c r="E150" i="25" s="1"/>
  <c r="D150" i="25"/>
  <c r="G150" i="25" s="1"/>
  <c r="B9" i="25"/>
  <c r="C9" i="25"/>
  <c r="E9" i="25" s="1"/>
  <c r="D9" i="25"/>
  <c r="G9" i="25" s="1"/>
  <c r="B43" i="25"/>
  <c r="C43" i="25"/>
  <c r="E43" i="25" s="1"/>
  <c r="D43" i="25"/>
  <c r="G43" i="25" s="1"/>
  <c r="C203" i="25"/>
  <c r="E203" i="25" s="1"/>
  <c r="D203" i="25"/>
  <c r="G203" i="25" s="1"/>
  <c r="B203" i="25"/>
  <c r="H148" i="59"/>
  <c r="H204" i="59"/>
  <c r="H200" i="59"/>
  <c r="H196" i="59"/>
  <c r="H95" i="59"/>
  <c r="E205" i="59"/>
  <c r="H205" i="59"/>
  <c r="H83" i="59"/>
  <c r="H78" i="59"/>
  <c r="H199" i="59"/>
  <c r="H55" i="59"/>
  <c r="E102" i="59"/>
  <c r="H102" i="59"/>
  <c r="H215" i="59"/>
  <c r="H214" i="59"/>
  <c r="H198" i="59"/>
  <c r="H8" i="59"/>
  <c r="E5" i="59"/>
  <c r="H5" i="59"/>
  <c r="H206" i="59"/>
  <c r="H96" i="59"/>
  <c r="H201" i="59"/>
  <c r="H82" i="59"/>
  <c r="E207" i="59"/>
  <c r="G207" i="59"/>
  <c r="H207" i="59"/>
  <c r="H116" i="59"/>
  <c r="H203" i="59"/>
  <c r="H26" i="59"/>
  <c r="H38" i="59"/>
  <c r="E209" i="59"/>
  <c r="G209" i="59"/>
  <c r="H209" i="59"/>
  <c r="H210" i="59"/>
  <c r="H211" i="59"/>
  <c r="H212" i="59"/>
  <c r="H181" i="59"/>
  <c r="E213" i="59"/>
  <c r="G213" i="59"/>
  <c r="H213" i="59"/>
  <c r="H168" i="59"/>
  <c r="H161" i="59"/>
  <c r="H122" i="59"/>
  <c r="H15" i="59"/>
  <c r="G40" i="59"/>
  <c r="H40" i="59"/>
  <c r="H54" i="59"/>
  <c r="H64" i="59"/>
  <c r="H202" i="59"/>
  <c r="H81" i="59"/>
  <c r="G42" i="59"/>
  <c r="H42" i="59"/>
  <c r="H45" i="59"/>
  <c r="H197" i="59"/>
  <c r="H49" i="59"/>
  <c r="H74" i="59"/>
  <c r="G44" i="59"/>
  <c r="H44" i="59"/>
  <c r="H103" i="59"/>
  <c r="H39" i="59"/>
  <c r="H191" i="59"/>
  <c r="H9" i="59"/>
  <c r="H120" i="59"/>
  <c r="E143" i="59"/>
  <c r="H143" i="59"/>
  <c r="H190" i="59"/>
  <c r="H129" i="59"/>
  <c r="H97" i="59"/>
  <c r="H60" i="59"/>
  <c r="E111" i="59"/>
  <c r="H111" i="59"/>
  <c r="H133" i="59"/>
  <c r="H110" i="59"/>
  <c r="H109" i="59"/>
  <c r="H158" i="59"/>
  <c r="E99" i="59"/>
  <c r="H99" i="59"/>
  <c r="H152" i="59"/>
  <c r="H179" i="59"/>
  <c r="H180" i="59"/>
  <c r="H178" i="59"/>
  <c r="H66" i="59"/>
  <c r="H113" i="59"/>
  <c r="H77" i="59"/>
  <c r="H136" i="59"/>
  <c r="H28" i="59"/>
  <c r="G170" i="59"/>
  <c r="H170" i="59"/>
  <c r="H171" i="59"/>
  <c r="H125" i="59"/>
  <c r="H32" i="59"/>
  <c r="H167" i="59"/>
  <c r="H91" i="59"/>
  <c r="H150" i="59"/>
  <c r="H182" i="59"/>
  <c r="H34" i="59"/>
  <c r="H19" i="59"/>
  <c r="H12" i="59"/>
  <c r="H48" i="59"/>
  <c r="H50" i="59"/>
  <c r="H59" i="59"/>
  <c r="H176" i="59"/>
  <c r="G16" i="59"/>
  <c r="H16" i="59"/>
  <c r="I16" i="59" s="1"/>
  <c r="H100" i="59"/>
  <c r="H153" i="59"/>
  <c r="H73" i="59"/>
  <c r="H128" i="59"/>
  <c r="H119" i="59"/>
  <c r="E30" i="59"/>
  <c r="H30" i="59"/>
  <c r="H70" i="59"/>
  <c r="H126" i="59"/>
  <c r="H130" i="59"/>
  <c r="H51" i="59"/>
  <c r="E17" i="59"/>
  <c r="H17" i="59"/>
  <c r="H169" i="59"/>
  <c r="H18" i="59"/>
  <c r="H163" i="59"/>
  <c r="H177" i="59"/>
  <c r="E24" i="59"/>
  <c r="H24" i="59"/>
  <c r="H14" i="59"/>
  <c r="H65" i="59"/>
  <c r="H184" i="59"/>
  <c r="H160" i="59"/>
  <c r="E43" i="59"/>
  <c r="G43" i="59"/>
  <c r="H43" i="59"/>
  <c r="H189" i="59"/>
  <c r="H85" i="59"/>
  <c r="H112" i="59"/>
  <c r="H139" i="59"/>
  <c r="E92" i="59"/>
  <c r="G92" i="59"/>
  <c r="H92" i="59"/>
  <c r="H134" i="59"/>
  <c r="H56" i="59"/>
  <c r="H114" i="59"/>
  <c r="H63" i="59"/>
  <c r="G62" i="59"/>
  <c r="H62" i="59"/>
  <c r="H80" i="59"/>
  <c r="H61" i="59"/>
  <c r="H135" i="59"/>
  <c r="H101" i="59"/>
  <c r="G22" i="59"/>
  <c r="H22" i="59"/>
  <c r="H86" i="59"/>
  <c r="H173" i="59"/>
  <c r="H159" i="59"/>
  <c r="H142" i="59"/>
  <c r="G140" i="59"/>
  <c r="H140" i="59"/>
  <c r="H174" i="59"/>
  <c r="H138" i="59"/>
  <c r="H117" i="59"/>
  <c r="H47" i="59"/>
  <c r="H107" i="59"/>
  <c r="E31" i="59"/>
  <c r="H31" i="59"/>
  <c r="H7" i="59"/>
  <c r="H187" i="59"/>
  <c r="H156" i="59"/>
  <c r="H105" i="59"/>
  <c r="E41" i="59"/>
  <c r="H41" i="59"/>
  <c r="H108" i="59"/>
  <c r="H98" i="59"/>
  <c r="H192" i="59"/>
  <c r="H76" i="59"/>
  <c r="E144" i="59"/>
  <c r="H144" i="59"/>
  <c r="H166" i="59"/>
  <c r="H118" i="59"/>
  <c r="H165" i="59"/>
  <c r="H154" i="59"/>
  <c r="E6" i="59"/>
  <c r="G6" i="59"/>
  <c r="H6" i="59"/>
  <c r="H193" i="59"/>
  <c r="H115" i="59"/>
  <c r="H10" i="59"/>
  <c r="H186" i="59"/>
  <c r="E131" i="59"/>
  <c r="G131" i="59"/>
  <c r="H131" i="59"/>
  <c r="H53" i="59"/>
  <c r="H172" i="59"/>
  <c r="H33" i="59"/>
  <c r="H183" i="59"/>
  <c r="E185" i="59"/>
  <c r="G185" i="59"/>
  <c r="H185" i="59"/>
  <c r="H137" i="59"/>
  <c r="H188" i="59"/>
  <c r="H155" i="59"/>
  <c r="H58" i="59"/>
  <c r="G68" i="59"/>
  <c r="H68" i="59"/>
  <c r="H194" i="59"/>
  <c r="H90" i="59"/>
  <c r="H89" i="59"/>
  <c r="H132" i="59"/>
  <c r="G46" i="59"/>
  <c r="H46" i="59"/>
  <c r="I46" i="59" s="1"/>
  <c r="H36" i="59"/>
  <c r="H72" i="59"/>
  <c r="H27" i="59"/>
  <c r="H21" i="59"/>
  <c r="G25" i="59"/>
  <c r="H25" i="59"/>
  <c r="I25" i="59" s="1"/>
  <c r="H94" i="59"/>
  <c r="H162" i="59"/>
  <c r="H141" i="59"/>
  <c r="H147" i="59"/>
  <c r="H75" i="59"/>
  <c r="E93" i="59"/>
  <c r="H93" i="59"/>
  <c r="H79" i="59"/>
  <c r="H4" i="59"/>
  <c r="H29" i="59"/>
  <c r="H23" i="59"/>
  <c r="E84" i="59"/>
  <c r="H84" i="59"/>
  <c r="H20" i="59"/>
  <c r="H195" i="59"/>
  <c r="H57" i="59"/>
  <c r="H67" i="59"/>
  <c r="E88" i="59"/>
  <c r="H88" i="59"/>
  <c r="H175" i="59"/>
  <c r="H52" i="59"/>
  <c r="H37" i="59"/>
  <c r="H121" i="59"/>
  <c r="H149" i="59"/>
  <c r="H123" i="59"/>
  <c r="H87" i="59"/>
  <c r="H164" i="59"/>
  <c r="H157" i="59"/>
  <c r="G104" i="59"/>
  <c r="H104" i="59"/>
  <c r="H69" i="59"/>
  <c r="H3" i="59"/>
  <c r="H127" i="59"/>
  <c r="H124" i="59"/>
  <c r="H71" i="59"/>
  <c r="I71" i="59" s="1"/>
  <c r="H145" i="59"/>
  <c r="H106" i="59"/>
  <c r="H146" i="59"/>
  <c r="H35" i="59"/>
  <c r="H151" i="59"/>
  <c r="I151" i="59" s="1"/>
  <c r="H11" i="59"/>
  <c r="H13" i="59"/>
  <c r="H208" i="59"/>
  <c r="B148" i="59"/>
  <c r="C148" i="59"/>
  <c r="E148" i="59" s="1"/>
  <c r="D148" i="59"/>
  <c r="G148" i="59" s="1"/>
  <c r="B204" i="59"/>
  <c r="C204" i="59"/>
  <c r="E204" i="59" s="1"/>
  <c r="D204" i="59"/>
  <c r="G204" i="59" s="1"/>
  <c r="B200" i="59"/>
  <c r="C200" i="59"/>
  <c r="E200" i="59" s="1"/>
  <c r="D200" i="59"/>
  <c r="G200" i="59" s="1"/>
  <c r="B196" i="59"/>
  <c r="C196" i="59"/>
  <c r="E196" i="59" s="1"/>
  <c r="D196" i="59"/>
  <c r="G196" i="59" s="1"/>
  <c r="B95" i="59"/>
  <c r="C95" i="59"/>
  <c r="E95" i="59" s="1"/>
  <c r="D95" i="59"/>
  <c r="G95" i="59" s="1"/>
  <c r="B205" i="59"/>
  <c r="C205" i="59"/>
  <c r="D205" i="59"/>
  <c r="G205" i="59" s="1"/>
  <c r="B83" i="59"/>
  <c r="C83" i="59"/>
  <c r="E83" i="59" s="1"/>
  <c r="D83" i="59"/>
  <c r="G83" i="59" s="1"/>
  <c r="B78" i="59"/>
  <c r="C78" i="59"/>
  <c r="E78" i="59" s="1"/>
  <c r="D78" i="59"/>
  <c r="G78" i="59" s="1"/>
  <c r="B199" i="59"/>
  <c r="C199" i="59"/>
  <c r="E199" i="59" s="1"/>
  <c r="D199" i="59"/>
  <c r="G199" i="59" s="1"/>
  <c r="B55" i="59"/>
  <c r="C55" i="59"/>
  <c r="E55" i="59" s="1"/>
  <c r="D55" i="59"/>
  <c r="G55" i="59" s="1"/>
  <c r="B102" i="59"/>
  <c r="C102" i="59"/>
  <c r="D102" i="59"/>
  <c r="G102" i="59" s="1"/>
  <c r="B215" i="59"/>
  <c r="C215" i="59"/>
  <c r="E215" i="59" s="1"/>
  <c r="D215" i="59"/>
  <c r="G215" i="59" s="1"/>
  <c r="B214" i="59"/>
  <c r="C214" i="59"/>
  <c r="E214" i="59" s="1"/>
  <c r="D214" i="59"/>
  <c r="G214" i="59" s="1"/>
  <c r="B198" i="59"/>
  <c r="C198" i="59"/>
  <c r="E198" i="59" s="1"/>
  <c r="D198" i="59"/>
  <c r="G198" i="59" s="1"/>
  <c r="B8" i="59"/>
  <c r="C8" i="59"/>
  <c r="E8" i="59" s="1"/>
  <c r="D8" i="59"/>
  <c r="G8" i="59" s="1"/>
  <c r="B5" i="59"/>
  <c r="C5" i="59"/>
  <c r="D5" i="59"/>
  <c r="G5" i="59" s="1"/>
  <c r="B206" i="59"/>
  <c r="C206" i="59"/>
  <c r="E206" i="59" s="1"/>
  <c r="D206" i="59"/>
  <c r="G206" i="59" s="1"/>
  <c r="B96" i="59"/>
  <c r="C96" i="59"/>
  <c r="E96" i="59" s="1"/>
  <c r="D96" i="59"/>
  <c r="G96" i="59" s="1"/>
  <c r="B201" i="59"/>
  <c r="C201" i="59"/>
  <c r="E201" i="59" s="1"/>
  <c r="D201" i="59"/>
  <c r="G201" i="59" s="1"/>
  <c r="B82" i="59"/>
  <c r="C82" i="59"/>
  <c r="E82" i="59" s="1"/>
  <c r="D82" i="59"/>
  <c r="G82" i="59" s="1"/>
  <c r="B207" i="59"/>
  <c r="C207" i="59"/>
  <c r="D207" i="59"/>
  <c r="B116" i="59"/>
  <c r="C116" i="59"/>
  <c r="E116" i="59" s="1"/>
  <c r="D116" i="59"/>
  <c r="G116" i="59" s="1"/>
  <c r="B203" i="59"/>
  <c r="C203" i="59"/>
  <c r="E203" i="59" s="1"/>
  <c r="D203" i="59"/>
  <c r="G203" i="59" s="1"/>
  <c r="B26" i="59"/>
  <c r="C26" i="59"/>
  <c r="E26" i="59" s="1"/>
  <c r="D26" i="59"/>
  <c r="G26" i="59" s="1"/>
  <c r="B38" i="59"/>
  <c r="C38" i="59"/>
  <c r="E38" i="59" s="1"/>
  <c r="D38" i="59"/>
  <c r="G38" i="59" s="1"/>
  <c r="B209" i="59"/>
  <c r="C209" i="59"/>
  <c r="D209" i="59"/>
  <c r="B210" i="59"/>
  <c r="C210" i="59"/>
  <c r="E210" i="59" s="1"/>
  <c r="D210" i="59"/>
  <c r="G210" i="59" s="1"/>
  <c r="B211" i="59"/>
  <c r="C211" i="59"/>
  <c r="E211" i="59" s="1"/>
  <c r="D211" i="59"/>
  <c r="G211" i="59" s="1"/>
  <c r="B212" i="59"/>
  <c r="C212" i="59"/>
  <c r="E212" i="59" s="1"/>
  <c r="D212" i="59"/>
  <c r="G212" i="59" s="1"/>
  <c r="B181" i="59"/>
  <c r="C181" i="59"/>
  <c r="E181" i="59" s="1"/>
  <c r="D181" i="59"/>
  <c r="G181" i="59" s="1"/>
  <c r="B213" i="59"/>
  <c r="C213" i="59"/>
  <c r="D213" i="59"/>
  <c r="B168" i="59"/>
  <c r="C168" i="59"/>
  <c r="E168" i="59" s="1"/>
  <c r="D168" i="59"/>
  <c r="G168" i="59" s="1"/>
  <c r="B161" i="59"/>
  <c r="C161" i="59"/>
  <c r="E161" i="59" s="1"/>
  <c r="D161" i="59"/>
  <c r="G161" i="59" s="1"/>
  <c r="B122" i="59"/>
  <c r="C122" i="59"/>
  <c r="E122" i="59" s="1"/>
  <c r="D122" i="59"/>
  <c r="G122" i="59" s="1"/>
  <c r="B15" i="59"/>
  <c r="C15" i="59"/>
  <c r="E15" i="59" s="1"/>
  <c r="D15" i="59"/>
  <c r="G15" i="59" s="1"/>
  <c r="B40" i="59"/>
  <c r="C40" i="59"/>
  <c r="E40" i="59" s="1"/>
  <c r="D40" i="59"/>
  <c r="B54" i="59"/>
  <c r="C54" i="59"/>
  <c r="E54" i="59" s="1"/>
  <c r="D54" i="59"/>
  <c r="G54" i="59" s="1"/>
  <c r="B64" i="59"/>
  <c r="C64" i="59"/>
  <c r="E64" i="59" s="1"/>
  <c r="D64" i="59"/>
  <c r="G64" i="59" s="1"/>
  <c r="B202" i="59"/>
  <c r="C202" i="59"/>
  <c r="E202" i="59" s="1"/>
  <c r="D202" i="59"/>
  <c r="G202" i="59" s="1"/>
  <c r="B81" i="59"/>
  <c r="C81" i="59"/>
  <c r="E81" i="59" s="1"/>
  <c r="D81" i="59"/>
  <c r="G81" i="59" s="1"/>
  <c r="B42" i="59"/>
  <c r="C42" i="59"/>
  <c r="E42" i="59" s="1"/>
  <c r="D42" i="59"/>
  <c r="B45" i="59"/>
  <c r="C45" i="59"/>
  <c r="E45" i="59" s="1"/>
  <c r="D45" i="59"/>
  <c r="G45" i="59" s="1"/>
  <c r="B197" i="59"/>
  <c r="C197" i="59"/>
  <c r="E197" i="59" s="1"/>
  <c r="D197" i="59"/>
  <c r="G197" i="59" s="1"/>
  <c r="B49" i="59"/>
  <c r="C49" i="59"/>
  <c r="E49" i="59" s="1"/>
  <c r="D49" i="59"/>
  <c r="G49" i="59" s="1"/>
  <c r="B74" i="59"/>
  <c r="C74" i="59"/>
  <c r="E74" i="59" s="1"/>
  <c r="D74" i="59"/>
  <c r="G74" i="59" s="1"/>
  <c r="B44" i="59"/>
  <c r="C44" i="59"/>
  <c r="E44" i="59" s="1"/>
  <c r="D44" i="59"/>
  <c r="B103" i="59"/>
  <c r="C103" i="59"/>
  <c r="E103" i="59" s="1"/>
  <c r="D103" i="59"/>
  <c r="G103" i="59" s="1"/>
  <c r="B39" i="59"/>
  <c r="C39" i="59"/>
  <c r="E39" i="59" s="1"/>
  <c r="D39" i="59"/>
  <c r="G39" i="59" s="1"/>
  <c r="B191" i="59"/>
  <c r="C191" i="59"/>
  <c r="E191" i="59" s="1"/>
  <c r="D191" i="59"/>
  <c r="G191" i="59" s="1"/>
  <c r="B9" i="59"/>
  <c r="C9" i="59"/>
  <c r="E9" i="59" s="1"/>
  <c r="D9" i="59"/>
  <c r="G9" i="59" s="1"/>
  <c r="B120" i="59"/>
  <c r="C120" i="59"/>
  <c r="E120" i="59" s="1"/>
  <c r="D120" i="59"/>
  <c r="G120" i="59" s="1"/>
  <c r="B143" i="59"/>
  <c r="C143" i="59"/>
  <c r="D143" i="59"/>
  <c r="G143" i="59" s="1"/>
  <c r="B190" i="59"/>
  <c r="C190" i="59"/>
  <c r="E190" i="59" s="1"/>
  <c r="D190" i="59"/>
  <c r="G190" i="59" s="1"/>
  <c r="B129" i="59"/>
  <c r="C129" i="59"/>
  <c r="E129" i="59" s="1"/>
  <c r="D129" i="59"/>
  <c r="G129" i="59" s="1"/>
  <c r="B97" i="59"/>
  <c r="C97" i="59"/>
  <c r="E97" i="59" s="1"/>
  <c r="D97" i="59"/>
  <c r="G97" i="59" s="1"/>
  <c r="B60" i="59"/>
  <c r="C60" i="59"/>
  <c r="E60" i="59" s="1"/>
  <c r="D60" i="59"/>
  <c r="G60" i="59" s="1"/>
  <c r="B111" i="59"/>
  <c r="C111" i="59"/>
  <c r="D111" i="59"/>
  <c r="G111" i="59" s="1"/>
  <c r="B133" i="59"/>
  <c r="C133" i="59"/>
  <c r="E133" i="59" s="1"/>
  <c r="D133" i="59"/>
  <c r="G133" i="59" s="1"/>
  <c r="B110" i="59"/>
  <c r="C110" i="59"/>
  <c r="E110" i="59" s="1"/>
  <c r="D110" i="59"/>
  <c r="G110" i="59" s="1"/>
  <c r="B109" i="59"/>
  <c r="C109" i="59"/>
  <c r="E109" i="59" s="1"/>
  <c r="D109" i="59"/>
  <c r="G109" i="59" s="1"/>
  <c r="B158" i="59"/>
  <c r="C158" i="59"/>
  <c r="E158" i="59" s="1"/>
  <c r="D158" i="59"/>
  <c r="G158" i="59" s="1"/>
  <c r="B99" i="59"/>
  <c r="C99" i="59"/>
  <c r="D99" i="59"/>
  <c r="G99" i="59" s="1"/>
  <c r="B152" i="59"/>
  <c r="C152" i="59"/>
  <c r="E152" i="59" s="1"/>
  <c r="D152" i="59"/>
  <c r="G152" i="59" s="1"/>
  <c r="B179" i="59"/>
  <c r="C179" i="59"/>
  <c r="E179" i="59" s="1"/>
  <c r="D179" i="59"/>
  <c r="G179" i="59" s="1"/>
  <c r="B180" i="59"/>
  <c r="C180" i="59"/>
  <c r="E180" i="59" s="1"/>
  <c r="D180" i="59"/>
  <c r="G180" i="59" s="1"/>
  <c r="B178" i="59"/>
  <c r="C178" i="59"/>
  <c r="E178" i="59" s="1"/>
  <c r="D178" i="59"/>
  <c r="G178" i="59" s="1"/>
  <c r="B66" i="59"/>
  <c r="G66" i="59" s="1"/>
  <c r="C66" i="59"/>
  <c r="D66" i="59"/>
  <c r="B113" i="59"/>
  <c r="C113" i="59"/>
  <c r="E113" i="59" s="1"/>
  <c r="D113" i="59"/>
  <c r="G113" i="59" s="1"/>
  <c r="B77" i="59"/>
  <c r="C77" i="59"/>
  <c r="E77" i="59" s="1"/>
  <c r="D77" i="59"/>
  <c r="G77" i="59" s="1"/>
  <c r="B136" i="59"/>
  <c r="C136" i="59"/>
  <c r="E136" i="59" s="1"/>
  <c r="D136" i="59"/>
  <c r="G136" i="59" s="1"/>
  <c r="B28" i="59"/>
  <c r="C28" i="59"/>
  <c r="E28" i="59" s="1"/>
  <c r="D28" i="59"/>
  <c r="G28" i="59" s="1"/>
  <c r="B170" i="59"/>
  <c r="C170" i="59"/>
  <c r="E170" i="59" s="1"/>
  <c r="D170" i="59"/>
  <c r="B171" i="59"/>
  <c r="C171" i="59"/>
  <c r="E171" i="59" s="1"/>
  <c r="D171" i="59"/>
  <c r="G171" i="59" s="1"/>
  <c r="B125" i="59"/>
  <c r="C125" i="59"/>
  <c r="E125" i="59" s="1"/>
  <c r="D125" i="59"/>
  <c r="G125" i="59" s="1"/>
  <c r="B32" i="59"/>
  <c r="C32" i="59"/>
  <c r="E32" i="59" s="1"/>
  <c r="D32" i="59"/>
  <c r="G32" i="59" s="1"/>
  <c r="B167" i="59"/>
  <c r="C167" i="59"/>
  <c r="E167" i="59" s="1"/>
  <c r="D167" i="59"/>
  <c r="G167" i="59" s="1"/>
  <c r="B91" i="59"/>
  <c r="C91" i="59"/>
  <c r="E91" i="59" s="1"/>
  <c r="D91" i="59"/>
  <c r="G91" i="59" s="1"/>
  <c r="B150" i="59"/>
  <c r="C150" i="59"/>
  <c r="E150" i="59" s="1"/>
  <c r="D150" i="59"/>
  <c r="G150" i="59" s="1"/>
  <c r="B182" i="59"/>
  <c r="C182" i="59"/>
  <c r="E182" i="59" s="1"/>
  <c r="D182" i="59"/>
  <c r="G182" i="59" s="1"/>
  <c r="B34" i="59"/>
  <c r="C34" i="59"/>
  <c r="E34" i="59" s="1"/>
  <c r="D34" i="59"/>
  <c r="G34" i="59" s="1"/>
  <c r="B19" i="59"/>
  <c r="C19" i="59"/>
  <c r="E19" i="59" s="1"/>
  <c r="D19" i="59"/>
  <c r="G19" i="59" s="1"/>
  <c r="B12" i="59"/>
  <c r="C12" i="59"/>
  <c r="E12" i="59" s="1"/>
  <c r="D12" i="59"/>
  <c r="G12" i="59" s="1"/>
  <c r="B48" i="59"/>
  <c r="C48" i="59"/>
  <c r="E48" i="59" s="1"/>
  <c r="D48" i="59"/>
  <c r="G48" i="59" s="1"/>
  <c r="B50" i="59"/>
  <c r="C50" i="59"/>
  <c r="E50" i="59" s="1"/>
  <c r="D50" i="59"/>
  <c r="G50" i="59" s="1"/>
  <c r="B59" i="59"/>
  <c r="C59" i="59"/>
  <c r="E59" i="59" s="1"/>
  <c r="D59" i="59"/>
  <c r="G59" i="59" s="1"/>
  <c r="B176" i="59"/>
  <c r="C176" i="59"/>
  <c r="E176" i="59" s="1"/>
  <c r="D176" i="59"/>
  <c r="G176" i="59" s="1"/>
  <c r="B16" i="59"/>
  <c r="C16" i="59"/>
  <c r="E16" i="59" s="1"/>
  <c r="D16" i="59"/>
  <c r="B100" i="59"/>
  <c r="C100" i="59"/>
  <c r="E100" i="59" s="1"/>
  <c r="D100" i="59"/>
  <c r="G100" i="59" s="1"/>
  <c r="B153" i="59"/>
  <c r="C153" i="59"/>
  <c r="E153" i="59" s="1"/>
  <c r="D153" i="59"/>
  <c r="G153" i="59" s="1"/>
  <c r="B73" i="59"/>
  <c r="C73" i="59"/>
  <c r="E73" i="59" s="1"/>
  <c r="D73" i="59"/>
  <c r="G73" i="59" s="1"/>
  <c r="B128" i="59"/>
  <c r="C128" i="59"/>
  <c r="E128" i="59" s="1"/>
  <c r="D128" i="59"/>
  <c r="G128" i="59" s="1"/>
  <c r="B119" i="59"/>
  <c r="C119" i="59"/>
  <c r="E119" i="59" s="1"/>
  <c r="D119" i="59"/>
  <c r="G119" i="59" s="1"/>
  <c r="B30" i="59"/>
  <c r="C30" i="59"/>
  <c r="D30" i="59"/>
  <c r="G30" i="59" s="1"/>
  <c r="B70" i="59"/>
  <c r="C70" i="59"/>
  <c r="E70" i="59" s="1"/>
  <c r="D70" i="59"/>
  <c r="G70" i="59" s="1"/>
  <c r="B126" i="59"/>
  <c r="C126" i="59"/>
  <c r="E126" i="59" s="1"/>
  <c r="D126" i="59"/>
  <c r="G126" i="59" s="1"/>
  <c r="B130" i="59"/>
  <c r="C130" i="59"/>
  <c r="E130" i="59" s="1"/>
  <c r="D130" i="59"/>
  <c r="G130" i="59" s="1"/>
  <c r="B51" i="59"/>
  <c r="C51" i="59"/>
  <c r="E51" i="59" s="1"/>
  <c r="D51" i="59"/>
  <c r="G51" i="59" s="1"/>
  <c r="B17" i="59"/>
  <c r="C17" i="59"/>
  <c r="D17" i="59"/>
  <c r="G17" i="59" s="1"/>
  <c r="B169" i="59"/>
  <c r="C169" i="59"/>
  <c r="E169" i="59" s="1"/>
  <c r="D169" i="59"/>
  <c r="G169" i="59" s="1"/>
  <c r="B18" i="59"/>
  <c r="C18" i="59"/>
  <c r="E18" i="59" s="1"/>
  <c r="D18" i="59"/>
  <c r="G18" i="59" s="1"/>
  <c r="B163" i="59"/>
  <c r="C163" i="59"/>
  <c r="E163" i="59" s="1"/>
  <c r="D163" i="59"/>
  <c r="G163" i="59" s="1"/>
  <c r="B177" i="59"/>
  <c r="C177" i="59"/>
  <c r="E177" i="59" s="1"/>
  <c r="D177" i="59"/>
  <c r="G177" i="59" s="1"/>
  <c r="B24" i="59"/>
  <c r="C24" i="59"/>
  <c r="D24" i="59"/>
  <c r="G24" i="59" s="1"/>
  <c r="B14" i="59"/>
  <c r="C14" i="59"/>
  <c r="E14" i="59" s="1"/>
  <c r="D14" i="59"/>
  <c r="G14" i="59" s="1"/>
  <c r="B65" i="59"/>
  <c r="C65" i="59"/>
  <c r="E65" i="59" s="1"/>
  <c r="D65" i="59"/>
  <c r="G65" i="59" s="1"/>
  <c r="B184" i="59"/>
  <c r="C184" i="59"/>
  <c r="E184" i="59" s="1"/>
  <c r="D184" i="59"/>
  <c r="G184" i="59" s="1"/>
  <c r="B160" i="59"/>
  <c r="C160" i="59"/>
  <c r="E160" i="59" s="1"/>
  <c r="D160" i="59"/>
  <c r="G160" i="59" s="1"/>
  <c r="B43" i="59"/>
  <c r="C43" i="59"/>
  <c r="D43" i="59"/>
  <c r="B189" i="59"/>
  <c r="C189" i="59"/>
  <c r="E189" i="59" s="1"/>
  <c r="D189" i="59"/>
  <c r="G189" i="59" s="1"/>
  <c r="B85" i="59"/>
  <c r="C85" i="59"/>
  <c r="E85" i="59" s="1"/>
  <c r="D85" i="59"/>
  <c r="G85" i="59" s="1"/>
  <c r="B112" i="59"/>
  <c r="C112" i="59"/>
  <c r="E112" i="59" s="1"/>
  <c r="D112" i="59"/>
  <c r="G112" i="59" s="1"/>
  <c r="B139" i="59"/>
  <c r="C139" i="59"/>
  <c r="E139" i="59" s="1"/>
  <c r="D139" i="59"/>
  <c r="G139" i="59" s="1"/>
  <c r="B92" i="59"/>
  <c r="C92" i="59"/>
  <c r="D92" i="59"/>
  <c r="B134" i="59"/>
  <c r="C134" i="59"/>
  <c r="E134" i="59" s="1"/>
  <c r="D134" i="59"/>
  <c r="G134" i="59" s="1"/>
  <c r="B56" i="59"/>
  <c r="C56" i="59"/>
  <c r="E56" i="59" s="1"/>
  <c r="D56" i="59"/>
  <c r="G56" i="59" s="1"/>
  <c r="B114" i="59"/>
  <c r="C114" i="59"/>
  <c r="E114" i="59" s="1"/>
  <c r="D114" i="59"/>
  <c r="G114" i="59" s="1"/>
  <c r="B63" i="59"/>
  <c r="C63" i="59"/>
  <c r="E63" i="59" s="1"/>
  <c r="D63" i="59"/>
  <c r="G63" i="59" s="1"/>
  <c r="B62" i="59"/>
  <c r="C62" i="59"/>
  <c r="E62" i="59" s="1"/>
  <c r="D62" i="59"/>
  <c r="B80" i="59"/>
  <c r="C80" i="59"/>
  <c r="E80" i="59" s="1"/>
  <c r="D80" i="59"/>
  <c r="G80" i="59" s="1"/>
  <c r="B61" i="59"/>
  <c r="C61" i="59"/>
  <c r="E61" i="59" s="1"/>
  <c r="D61" i="59"/>
  <c r="G61" i="59" s="1"/>
  <c r="B135" i="59"/>
  <c r="C135" i="59"/>
  <c r="E135" i="59" s="1"/>
  <c r="D135" i="59"/>
  <c r="G135" i="59" s="1"/>
  <c r="B101" i="59"/>
  <c r="C101" i="59"/>
  <c r="E101" i="59" s="1"/>
  <c r="D101" i="59"/>
  <c r="G101" i="59" s="1"/>
  <c r="B22" i="59"/>
  <c r="C22" i="59"/>
  <c r="E22" i="59" s="1"/>
  <c r="D22" i="59"/>
  <c r="B86" i="59"/>
  <c r="C86" i="59"/>
  <c r="E86" i="59" s="1"/>
  <c r="D86" i="59"/>
  <c r="G86" i="59" s="1"/>
  <c r="B173" i="59"/>
  <c r="C173" i="59"/>
  <c r="E173" i="59" s="1"/>
  <c r="D173" i="59"/>
  <c r="G173" i="59" s="1"/>
  <c r="B159" i="59"/>
  <c r="C159" i="59"/>
  <c r="E159" i="59" s="1"/>
  <c r="D159" i="59"/>
  <c r="G159" i="59" s="1"/>
  <c r="B142" i="59"/>
  <c r="C142" i="59"/>
  <c r="E142" i="59" s="1"/>
  <c r="D142" i="59"/>
  <c r="G142" i="59" s="1"/>
  <c r="B140" i="59"/>
  <c r="C140" i="59"/>
  <c r="E140" i="59" s="1"/>
  <c r="D140" i="59"/>
  <c r="B174" i="59"/>
  <c r="C174" i="59"/>
  <c r="E174" i="59" s="1"/>
  <c r="D174" i="59"/>
  <c r="G174" i="59" s="1"/>
  <c r="B138" i="59"/>
  <c r="C138" i="59"/>
  <c r="E138" i="59" s="1"/>
  <c r="D138" i="59"/>
  <c r="G138" i="59" s="1"/>
  <c r="B117" i="59"/>
  <c r="C117" i="59"/>
  <c r="E117" i="59" s="1"/>
  <c r="D117" i="59"/>
  <c r="G117" i="59" s="1"/>
  <c r="B47" i="59"/>
  <c r="C47" i="59"/>
  <c r="E47" i="59" s="1"/>
  <c r="D47" i="59"/>
  <c r="G47" i="59" s="1"/>
  <c r="B107" i="59"/>
  <c r="C107" i="59"/>
  <c r="E107" i="59" s="1"/>
  <c r="D107" i="59"/>
  <c r="G107" i="59" s="1"/>
  <c r="B31" i="59"/>
  <c r="C31" i="59"/>
  <c r="D31" i="59"/>
  <c r="G31" i="59" s="1"/>
  <c r="B7" i="59"/>
  <c r="C7" i="59"/>
  <c r="E7" i="59" s="1"/>
  <c r="D7" i="59"/>
  <c r="G7" i="59" s="1"/>
  <c r="B187" i="59"/>
  <c r="C187" i="59"/>
  <c r="E187" i="59" s="1"/>
  <c r="D187" i="59"/>
  <c r="G187" i="59" s="1"/>
  <c r="B156" i="59"/>
  <c r="C156" i="59"/>
  <c r="E156" i="59" s="1"/>
  <c r="D156" i="59"/>
  <c r="G156" i="59" s="1"/>
  <c r="B105" i="59"/>
  <c r="C105" i="59"/>
  <c r="E105" i="59" s="1"/>
  <c r="D105" i="59"/>
  <c r="G105" i="59" s="1"/>
  <c r="B41" i="59"/>
  <c r="C41" i="59"/>
  <c r="D41" i="59"/>
  <c r="G41" i="59" s="1"/>
  <c r="B108" i="59"/>
  <c r="C108" i="59"/>
  <c r="E108" i="59" s="1"/>
  <c r="D108" i="59"/>
  <c r="G108" i="59" s="1"/>
  <c r="B98" i="59"/>
  <c r="C98" i="59"/>
  <c r="E98" i="59" s="1"/>
  <c r="D98" i="59"/>
  <c r="G98" i="59" s="1"/>
  <c r="B192" i="59"/>
  <c r="C192" i="59"/>
  <c r="E192" i="59" s="1"/>
  <c r="D192" i="59"/>
  <c r="G192" i="59" s="1"/>
  <c r="B76" i="59"/>
  <c r="C76" i="59"/>
  <c r="E76" i="59" s="1"/>
  <c r="D76" i="59"/>
  <c r="G76" i="59" s="1"/>
  <c r="B144" i="59"/>
  <c r="C144" i="59"/>
  <c r="D144" i="59"/>
  <c r="G144" i="59" s="1"/>
  <c r="B166" i="59"/>
  <c r="C166" i="59"/>
  <c r="E166" i="59" s="1"/>
  <c r="D166" i="59"/>
  <c r="G166" i="59" s="1"/>
  <c r="B118" i="59"/>
  <c r="C118" i="59"/>
  <c r="E118" i="59" s="1"/>
  <c r="D118" i="59"/>
  <c r="G118" i="59" s="1"/>
  <c r="B165" i="59"/>
  <c r="C165" i="59"/>
  <c r="E165" i="59" s="1"/>
  <c r="D165" i="59"/>
  <c r="G165" i="59" s="1"/>
  <c r="B154" i="59"/>
  <c r="C154" i="59"/>
  <c r="E154" i="59" s="1"/>
  <c r="D154" i="59"/>
  <c r="G154" i="59" s="1"/>
  <c r="B6" i="59"/>
  <c r="C6" i="59"/>
  <c r="D6" i="59"/>
  <c r="B193" i="59"/>
  <c r="C193" i="59"/>
  <c r="E193" i="59" s="1"/>
  <c r="D193" i="59"/>
  <c r="G193" i="59" s="1"/>
  <c r="B115" i="59"/>
  <c r="C115" i="59"/>
  <c r="E115" i="59" s="1"/>
  <c r="D115" i="59"/>
  <c r="G115" i="59" s="1"/>
  <c r="B10" i="59"/>
  <c r="C10" i="59"/>
  <c r="E10" i="59" s="1"/>
  <c r="D10" i="59"/>
  <c r="G10" i="59" s="1"/>
  <c r="B186" i="59"/>
  <c r="C186" i="59"/>
  <c r="E186" i="59" s="1"/>
  <c r="D186" i="59"/>
  <c r="G186" i="59" s="1"/>
  <c r="B131" i="59"/>
  <c r="C131" i="59"/>
  <c r="D131" i="59"/>
  <c r="B53" i="59"/>
  <c r="C53" i="59"/>
  <c r="E53" i="59" s="1"/>
  <c r="D53" i="59"/>
  <c r="G53" i="59" s="1"/>
  <c r="B172" i="59"/>
  <c r="C172" i="59"/>
  <c r="E172" i="59" s="1"/>
  <c r="D172" i="59"/>
  <c r="G172" i="59" s="1"/>
  <c r="B33" i="59"/>
  <c r="C33" i="59"/>
  <c r="E33" i="59" s="1"/>
  <c r="D33" i="59"/>
  <c r="G33" i="59" s="1"/>
  <c r="B183" i="59"/>
  <c r="C183" i="59"/>
  <c r="E183" i="59" s="1"/>
  <c r="D183" i="59"/>
  <c r="G183" i="59" s="1"/>
  <c r="B185" i="59"/>
  <c r="C185" i="59"/>
  <c r="D185" i="59"/>
  <c r="B137" i="59"/>
  <c r="C137" i="59"/>
  <c r="E137" i="59" s="1"/>
  <c r="D137" i="59"/>
  <c r="G137" i="59" s="1"/>
  <c r="B188" i="59"/>
  <c r="C188" i="59"/>
  <c r="E188" i="59" s="1"/>
  <c r="D188" i="59"/>
  <c r="G188" i="59" s="1"/>
  <c r="B155" i="59"/>
  <c r="C155" i="59"/>
  <c r="E155" i="59" s="1"/>
  <c r="D155" i="59"/>
  <c r="G155" i="59" s="1"/>
  <c r="B58" i="59"/>
  <c r="C58" i="59"/>
  <c r="E58" i="59" s="1"/>
  <c r="D58" i="59"/>
  <c r="G58" i="59" s="1"/>
  <c r="B68" i="59"/>
  <c r="C68" i="59"/>
  <c r="E68" i="59" s="1"/>
  <c r="D68" i="59"/>
  <c r="B194" i="59"/>
  <c r="C194" i="59"/>
  <c r="E194" i="59" s="1"/>
  <c r="D194" i="59"/>
  <c r="G194" i="59" s="1"/>
  <c r="B90" i="59"/>
  <c r="C90" i="59"/>
  <c r="E90" i="59" s="1"/>
  <c r="D90" i="59"/>
  <c r="G90" i="59" s="1"/>
  <c r="B89" i="59"/>
  <c r="C89" i="59"/>
  <c r="E89" i="59" s="1"/>
  <c r="D89" i="59"/>
  <c r="G89" i="59" s="1"/>
  <c r="B132" i="59"/>
  <c r="C132" i="59"/>
  <c r="E132" i="59" s="1"/>
  <c r="D132" i="59"/>
  <c r="G132" i="59" s="1"/>
  <c r="B46" i="59"/>
  <c r="C46" i="59"/>
  <c r="E46" i="59" s="1"/>
  <c r="D46" i="59"/>
  <c r="B36" i="59"/>
  <c r="C36" i="59"/>
  <c r="E36" i="59" s="1"/>
  <c r="D36" i="59"/>
  <c r="G36" i="59" s="1"/>
  <c r="B72" i="59"/>
  <c r="C72" i="59"/>
  <c r="E72" i="59" s="1"/>
  <c r="D72" i="59"/>
  <c r="G72" i="59" s="1"/>
  <c r="B27" i="59"/>
  <c r="C27" i="59"/>
  <c r="E27" i="59" s="1"/>
  <c r="D27" i="59"/>
  <c r="G27" i="59" s="1"/>
  <c r="B21" i="59"/>
  <c r="C21" i="59"/>
  <c r="E21" i="59" s="1"/>
  <c r="D21" i="59"/>
  <c r="G21" i="59" s="1"/>
  <c r="B25" i="59"/>
  <c r="C25" i="59"/>
  <c r="E25" i="59" s="1"/>
  <c r="D25" i="59"/>
  <c r="B94" i="59"/>
  <c r="C94" i="59"/>
  <c r="E94" i="59" s="1"/>
  <c r="D94" i="59"/>
  <c r="G94" i="59" s="1"/>
  <c r="B162" i="59"/>
  <c r="C162" i="59"/>
  <c r="E162" i="59" s="1"/>
  <c r="D162" i="59"/>
  <c r="G162" i="59" s="1"/>
  <c r="B141" i="59"/>
  <c r="C141" i="59"/>
  <c r="E141" i="59" s="1"/>
  <c r="D141" i="59"/>
  <c r="G141" i="59" s="1"/>
  <c r="B147" i="59"/>
  <c r="C147" i="59"/>
  <c r="E147" i="59" s="1"/>
  <c r="D147" i="59"/>
  <c r="G147" i="59" s="1"/>
  <c r="B75" i="59"/>
  <c r="C75" i="59"/>
  <c r="E75" i="59" s="1"/>
  <c r="D75" i="59"/>
  <c r="G75" i="59" s="1"/>
  <c r="B93" i="59"/>
  <c r="C93" i="59"/>
  <c r="D93" i="59"/>
  <c r="G93" i="59" s="1"/>
  <c r="B79" i="59"/>
  <c r="C79" i="59"/>
  <c r="E79" i="59" s="1"/>
  <c r="D79" i="59"/>
  <c r="G79" i="59" s="1"/>
  <c r="B4" i="59"/>
  <c r="C4" i="59"/>
  <c r="E4" i="59" s="1"/>
  <c r="D4" i="59"/>
  <c r="G4" i="59" s="1"/>
  <c r="B29" i="59"/>
  <c r="C29" i="59"/>
  <c r="E29" i="59" s="1"/>
  <c r="D29" i="59"/>
  <c r="G29" i="59" s="1"/>
  <c r="B23" i="59"/>
  <c r="C23" i="59"/>
  <c r="E23" i="59" s="1"/>
  <c r="D23" i="59"/>
  <c r="G23" i="59" s="1"/>
  <c r="B84" i="59"/>
  <c r="C84" i="59"/>
  <c r="D84" i="59"/>
  <c r="G84" i="59" s="1"/>
  <c r="B20" i="59"/>
  <c r="C20" i="59"/>
  <c r="E20" i="59" s="1"/>
  <c r="D20" i="59"/>
  <c r="G20" i="59" s="1"/>
  <c r="B195" i="59"/>
  <c r="C195" i="59"/>
  <c r="E195" i="59" s="1"/>
  <c r="D195" i="59"/>
  <c r="G195" i="59" s="1"/>
  <c r="B57" i="59"/>
  <c r="C57" i="59"/>
  <c r="E57" i="59" s="1"/>
  <c r="D57" i="59"/>
  <c r="G57" i="59" s="1"/>
  <c r="B67" i="59"/>
  <c r="C67" i="59"/>
  <c r="E67" i="59" s="1"/>
  <c r="D67" i="59"/>
  <c r="G67" i="59" s="1"/>
  <c r="B88" i="59"/>
  <c r="C88" i="59"/>
  <c r="D88" i="59"/>
  <c r="G88" i="59" s="1"/>
  <c r="B175" i="59"/>
  <c r="C175" i="59"/>
  <c r="E175" i="59" s="1"/>
  <c r="D175" i="59"/>
  <c r="G175" i="59" s="1"/>
  <c r="B52" i="59"/>
  <c r="C52" i="59"/>
  <c r="E52" i="59" s="1"/>
  <c r="D52" i="59"/>
  <c r="G52" i="59" s="1"/>
  <c r="B37" i="59"/>
  <c r="C37" i="59"/>
  <c r="E37" i="59" s="1"/>
  <c r="D37" i="59"/>
  <c r="G37" i="59" s="1"/>
  <c r="B121" i="59"/>
  <c r="C121" i="59"/>
  <c r="E121" i="59" s="1"/>
  <c r="D121" i="59"/>
  <c r="G121" i="59" s="1"/>
  <c r="B149" i="59"/>
  <c r="G149" i="59" s="1"/>
  <c r="C149" i="59"/>
  <c r="D149" i="59"/>
  <c r="B123" i="59"/>
  <c r="C123" i="59"/>
  <c r="E123" i="59" s="1"/>
  <c r="D123" i="59"/>
  <c r="G123" i="59" s="1"/>
  <c r="B87" i="59"/>
  <c r="C87" i="59"/>
  <c r="E87" i="59" s="1"/>
  <c r="D87" i="59"/>
  <c r="G87" i="59" s="1"/>
  <c r="B164" i="59"/>
  <c r="C164" i="59"/>
  <c r="E164" i="59" s="1"/>
  <c r="D164" i="59"/>
  <c r="G164" i="59" s="1"/>
  <c r="B157" i="59"/>
  <c r="C157" i="59"/>
  <c r="E157" i="59" s="1"/>
  <c r="D157" i="59"/>
  <c r="G157" i="59" s="1"/>
  <c r="B104" i="59"/>
  <c r="C104" i="59"/>
  <c r="E104" i="59" s="1"/>
  <c r="D104" i="59"/>
  <c r="B69" i="59"/>
  <c r="C69" i="59"/>
  <c r="E69" i="59" s="1"/>
  <c r="D69" i="59"/>
  <c r="G69" i="59" s="1"/>
  <c r="B3" i="59"/>
  <c r="C3" i="59"/>
  <c r="E3" i="59" s="1"/>
  <c r="D3" i="59"/>
  <c r="G3" i="59" s="1"/>
  <c r="B127" i="59"/>
  <c r="C127" i="59"/>
  <c r="E127" i="59" s="1"/>
  <c r="D127" i="59"/>
  <c r="G127" i="59" s="1"/>
  <c r="B124" i="59"/>
  <c r="C124" i="59"/>
  <c r="E124" i="59" s="1"/>
  <c r="D124" i="59"/>
  <c r="G124" i="59" s="1"/>
  <c r="B71" i="59"/>
  <c r="C71" i="59"/>
  <c r="E71" i="59" s="1"/>
  <c r="D71" i="59"/>
  <c r="G71" i="59" s="1"/>
  <c r="B145" i="59"/>
  <c r="C145" i="59"/>
  <c r="E145" i="59" s="1"/>
  <c r="D145" i="59"/>
  <c r="G145" i="59" s="1"/>
  <c r="B106" i="59"/>
  <c r="C106" i="59"/>
  <c r="E106" i="59" s="1"/>
  <c r="D106" i="59"/>
  <c r="G106" i="59" s="1"/>
  <c r="B146" i="59"/>
  <c r="C146" i="59"/>
  <c r="E146" i="59" s="1"/>
  <c r="D146" i="59"/>
  <c r="G146" i="59" s="1"/>
  <c r="B35" i="59"/>
  <c r="C35" i="59"/>
  <c r="E35" i="59" s="1"/>
  <c r="D35" i="59"/>
  <c r="G35" i="59" s="1"/>
  <c r="B151" i="59"/>
  <c r="C151" i="59"/>
  <c r="E151" i="59" s="1"/>
  <c r="D151" i="59"/>
  <c r="G151" i="59" s="1"/>
  <c r="B11" i="59"/>
  <c r="C11" i="59"/>
  <c r="E11" i="59" s="1"/>
  <c r="D11" i="59"/>
  <c r="G11" i="59" s="1"/>
  <c r="B13" i="59"/>
  <c r="C13" i="59"/>
  <c r="E13" i="59" s="1"/>
  <c r="D13" i="59"/>
  <c r="G13" i="59" s="1"/>
  <c r="C208" i="59"/>
  <c r="E208" i="59" s="1"/>
  <c r="D208" i="59"/>
  <c r="G208" i="59" s="1"/>
  <c r="B208" i="59"/>
  <c r="B67" i="70" a="1"/>
  <c r="AV131" i="69"/>
  <c r="AF131" i="69"/>
  <c r="P131" i="69"/>
  <c r="BJ130" i="69"/>
  <c r="AT130" i="69"/>
  <c r="AD130" i="69"/>
  <c r="N130" i="69"/>
  <c r="BH129" i="69"/>
  <c r="AR129" i="69"/>
  <c r="AB129" i="69"/>
  <c r="L129" i="69"/>
  <c r="BF128" i="69"/>
  <c r="AP128" i="69"/>
  <c r="Z128" i="69"/>
  <c r="J128" i="69"/>
  <c r="AQ128" i="69"/>
  <c r="AU131" i="69"/>
  <c r="AE131" i="69"/>
  <c r="O131" i="69"/>
  <c r="BI130" i="69"/>
  <c r="AS130" i="69"/>
  <c r="AC130" i="69"/>
  <c r="M130" i="69"/>
  <c r="BG129" i="69"/>
  <c r="AQ129" i="69"/>
  <c r="AA129" i="69"/>
  <c r="K129" i="69"/>
  <c r="BE128" i="69"/>
  <c r="AO128" i="69"/>
  <c r="Y128" i="69"/>
  <c r="I128" i="69"/>
  <c r="K128" i="69"/>
  <c r="AT131" i="69"/>
  <c r="AD131" i="69"/>
  <c r="N131" i="69"/>
  <c r="BH130" i="69"/>
  <c r="AR130" i="69"/>
  <c r="AB130" i="69"/>
  <c r="L130" i="69"/>
  <c r="BF129" i="69"/>
  <c r="AP129" i="69"/>
  <c r="Z129" i="69"/>
  <c r="J129" i="69"/>
  <c r="BD128" i="69"/>
  <c r="AN128" i="69"/>
  <c r="X128" i="69"/>
  <c r="H128" i="69"/>
  <c r="AA128" i="69"/>
  <c r="AS131" i="69"/>
  <c r="AC131" i="69"/>
  <c r="M131" i="69"/>
  <c r="BG130" i="69"/>
  <c r="AQ130" i="69"/>
  <c r="AA130" i="69"/>
  <c r="K130" i="69"/>
  <c r="BE129" i="69"/>
  <c r="AO129" i="69"/>
  <c r="Y129" i="69"/>
  <c r="I129" i="69"/>
  <c r="BC128" i="69"/>
  <c r="AM128" i="69"/>
  <c r="W128" i="69"/>
  <c r="G128" i="69"/>
  <c r="M129" i="69"/>
  <c r="AR131" i="69"/>
  <c r="AB131" i="69"/>
  <c r="L131" i="69"/>
  <c r="BF130" i="69"/>
  <c r="AP130" i="69"/>
  <c r="Z130" i="69"/>
  <c r="J130" i="69"/>
  <c r="BD129" i="69"/>
  <c r="AN129" i="69"/>
  <c r="X129" i="69"/>
  <c r="H129" i="69"/>
  <c r="BB128" i="69"/>
  <c r="AL128" i="69"/>
  <c r="V128" i="69"/>
  <c r="F128" i="69"/>
  <c r="BG128" i="69"/>
  <c r="AQ131" i="69"/>
  <c r="AA131" i="69"/>
  <c r="K131" i="69"/>
  <c r="BE130" i="69"/>
  <c r="AO130" i="69"/>
  <c r="Y130" i="69"/>
  <c r="I130" i="69"/>
  <c r="BC129" i="69"/>
  <c r="AM129" i="69"/>
  <c r="W129" i="69"/>
  <c r="G129" i="69"/>
  <c r="BA128" i="69"/>
  <c r="AK128" i="69"/>
  <c r="U128" i="69"/>
  <c r="E128" i="69"/>
  <c r="AC129" i="69"/>
  <c r="AP131" i="69"/>
  <c r="Z131" i="69"/>
  <c r="J131" i="69"/>
  <c r="BD130" i="69"/>
  <c r="AN130" i="69"/>
  <c r="X130" i="69"/>
  <c r="H130" i="69"/>
  <c r="BB129" i="69"/>
  <c r="AL129" i="69"/>
  <c r="V129" i="69"/>
  <c r="F129" i="69"/>
  <c r="AZ128" i="69"/>
  <c r="AJ128" i="69"/>
  <c r="T128" i="69"/>
  <c r="D128" i="69"/>
  <c r="AU130" i="69"/>
  <c r="AO131" i="69"/>
  <c r="Y131" i="69"/>
  <c r="I131" i="69"/>
  <c r="BC130" i="69"/>
  <c r="AM130" i="69"/>
  <c r="W130" i="69"/>
  <c r="G130" i="69"/>
  <c r="BA129" i="69"/>
  <c r="AK129" i="69"/>
  <c r="U129" i="69"/>
  <c r="E129" i="69"/>
  <c r="AY128" i="69"/>
  <c r="AI128" i="69"/>
  <c r="S128" i="69"/>
  <c r="C128" i="69"/>
  <c r="AE130" i="69"/>
  <c r="AN131" i="69"/>
  <c r="X131" i="69"/>
  <c r="H131" i="69"/>
  <c r="BB130" i="69"/>
  <c r="AL130" i="69"/>
  <c r="V130" i="69"/>
  <c r="F130" i="69"/>
  <c r="AZ129" i="69"/>
  <c r="AJ129" i="69"/>
  <c r="T129" i="69"/>
  <c r="D129" i="69"/>
  <c r="AX128" i="69"/>
  <c r="AH128" i="69"/>
  <c r="R128" i="69"/>
  <c r="BI129" i="69"/>
  <c r="BC131" i="69"/>
  <c r="AM131" i="69"/>
  <c r="W131" i="69"/>
  <c r="G131" i="69"/>
  <c r="BA130" i="69"/>
  <c r="AK130" i="69"/>
  <c r="U130" i="69"/>
  <c r="E130" i="69"/>
  <c r="AY129" i="69"/>
  <c r="AI129" i="69"/>
  <c r="S129" i="69"/>
  <c r="C129" i="69"/>
  <c r="AW128" i="69"/>
  <c r="AG128" i="69"/>
  <c r="Q128" i="69"/>
  <c r="Q131" i="69"/>
  <c r="BB131" i="69"/>
  <c r="AL131" i="69"/>
  <c r="V131" i="69"/>
  <c r="F131" i="69"/>
  <c r="AZ130" i="69"/>
  <c r="AJ130" i="69"/>
  <c r="T130" i="69"/>
  <c r="D130" i="69"/>
  <c r="AX129" i="69"/>
  <c r="AH129" i="69"/>
  <c r="R129" i="69"/>
  <c r="BL128" i="69"/>
  <c r="AV128" i="69"/>
  <c r="AF128" i="69"/>
  <c r="P128" i="69"/>
  <c r="AS129" i="69"/>
  <c r="BA131" i="69"/>
  <c r="AK131" i="69"/>
  <c r="U131" i="69"/>
  <c r="E131" i="69"/>
  <c r="AY130" i="69"/>
  <c r="AI130" i="69"/>
  <c r="S130" i="69"/>
  <c r="C130" i="69"/>
  <c r="AW129" i="69"/>
  <c r="AG129" i="69"/>
  <c r="Q129" i="69"/>
  <c r="BK128" i="69"/>
  <c r="AU128" i="69"/>
  <c r="AE128" i="69"/>
  <c r="O128" i="69"/>
  <c r="O130" i="69"/>
  <c r="AZ131" i="69"/>
  <c r="AJ131" i="69"/>
  <c r="T131" i="69"/>
  <c r="AX130" i="69"/>
  <c r="AH130" i="69"/>
  <c r="R130" i="69"/>
  <c r="BL129" i="69"/>
  <c r="AV129" i="69"/>
  <c r="AF129" i="69"/>
  <c r="P129" i="69"/>
  <c r="BJ128" i="69"/>
  <c r="AT128" i="69"/>
  <c r="AD128" i="69"/>
  <c r="N128" i="69"/>
  <c r="BK130" i="69"/>
  <c r="AY131" i="69"/>
  <c r="AI131" i="69"/>
  <c r="S131" i="69"/>
  <c r="AW130" i="69"/>
  <c r="AG130" i="69"/>
  <c r="Q130" i="69"/>
  <c r="BK129" i="69"/>
  <c r="AU129" i="69"/>
  <c r="AE129" i="69"/>
  <c r="O129" i="69"/>
  <c r="BI128" i="69"/>
  <c r="AS128" i="69"/>
  <c r="AC128" i="69"/>
  <c r="M128" i="69"/>
  <c r="AG131" i="69"/>
  <c r="AX131" i="69"/>
  <c r="AH131" i="69"/>
  <c r="R131" i="69"/>
  <c r="BL130" i="69"/>
  <c r="AV130" i="69"/>
  <c r="AF130" i="69"/>
  <c r="P130" i="69"/>
  <c r="BJ129" i="69"/>
  <c r="AT129" i="69"/>
  <c r="AD129" i="69"/>
  <c r="N129" i="69"/>
  <c r="BH128" i="69"/>
  <c r="AR128" i="69"/>
  <c r="AB128" i="69"/>
  <c r="L128" i="69"/>
  <c r="AW131" i="69"/>
  <c r="AV126" i="69"/>
  <c r="AF126" i="69"/>
  <c r="P126" i="69"/>
  <c r="BJ125" i="69"/>
  <c r="AT125" i="69"/>
  <c r="AD125" i="69"/>
  <c r="N125" i="69"/>
  <c r="BH124" i="69"/>
  <c r="AR124" i="69"/>
  <c r="AB124" i="69"/>
  <c r="L124" i="69"/>
  <c r="BF123" i="69"/>
  <c r="AP123" i="69"/>
  <c r="Z123" i="69"/>
  <c r="J123" i="69"/>
  <c r="AA123" i="69"/>
  <c r="AU126" i="69"/>
  <c r="AE126" i="69"/>
  <c r="O126" i="69"/>
  <c r="BI125" i="69"/>
  <c r="AS125" i="69"/>
  <c r="AC125" i="69"/>
  <c r="M125" i="69"/>
  <c r="BG124" i="69"/>
  <c r="AQ124" i="69"/>
  <c r="AA124" i="69"/>
  <c r="K124" i="69"/>
  <c r="BE123" i="69"/>
  <c r="AO123" i="69"/>
  <c r="Y123" i="69"/>
  <c r="I123" i="69"/>
  <c r="K123" i="69"/>
  <c r="AT126" i="69"/>
  <c r="AD126" i="69"/>
  <c r="N126" i="69"/>
  <c r="BH125" i="69"/>
  <c r="AR125" i="69"/>
  <c r="AB125" i="69"/>
  <c r="L125" i="69"/>
  <c r="BF124" i="69"/>
  <c r="AP124" i="69"/>
  <c r="Z124" i="69"/>
  <c r="J124" i="69"/>
  <c r="BD123" i="69"/>
  <c r="AN123" i="69"/>
  <c r="X123" i="69"/>
  <c r="H123" i="69"/>
  <c r="AQ123" i="69"/>
  <c r="AS126" i="69"/>
  <c r="AC126" i="69"/>
  <c r="M126" i="69"/>
  <c r="BG125" i="69"/>
  <c r="AQ125" i="69"/>
  <c r="AA125" i="69"/>
  <c r="K125" i="69"/>
  <c r="BE124" i="69"/>
  <c r="AO124" i="69"/>
  <c r="Y124" i="69"/>
  <c r="I124" i="69"/>
  <c r="BC123" i="69"/>
  <c r="AM123" i="69"/>
  <c r="W123" i="69"/>
  <c r="G123" i="69"/>
  <c r="M124" i="69"/>
  <c r="AR126" i="69"/>
  <c r="AB126" i="69"/>
  <c r="L126" i="69"/>
  <c r="BF125" i="69"/>
  <c r="AP125" i="69"/>
  <c r="Z125" i="69"/>
  <c r="J125" i="69"/>
  <c r="BD124" i="69"/>
  <c r="AN124" i="69"/>
  <c r="X124" i="69"/>
  <c r="H124" i="69"/>
  <c r="BB123" i="69"/>
  <c r="AL123" i="69"/>
  <c r="V123" i="69"/>
  <c r="F123" i="69"/>
  <c r="AC124" i="69"/>
  <c r="AQ126" i="69"/>
  <c r="AA126" i="69"/>
  <c r="K126" i="69"/>
  <c r="BE125" i="69"/>
  <c r="AO125" i="69"/>
  <c r="Y125" i="69"/>
  <c r="I125" i="69"/>
  <c r="BC124" i="69"/>
  <c r="AM124" i="69"/>
  <c r="W124" i="69"/>
  <c r="G124" i="69"/>
  <c r="BA123" i="69"/>
  <c r="AK123" i="69"/>
  <c r="U123" i="69"/>
  <c r="E123" i="69"/>
  <c r="BG123" i="69"/>
  <c r="AP126" i="69"/>
  <c r="Z126" i="69"/>
  <c r="J126" i="69"/>
  <c r="BD125" i="69"/>
  <c r="AN125" i="69"/>
  <c r="X125" i="69"/>
  <c r="H125" i="69"/>
  <c r="BB124" i="69"/>
  <c r="AL124" i="69"/>
  <c r="V124" i="69"/>
  <c r="F124" i="69"/>
  <c r="AZ123" i="69"/>
  <c r="AJ123" i="69"/>
  <c r="T123" i="69"/>
  <c r="D123" i="69"/>
  <c r="AS124" i="69"/>
  <c r="AO126" i="69"/>
  <c r="Y126" i="69"/>
  <c r="I126" i="69"/>
  <c r="BC125" i="69"/>
  <c r="AM125" i="69"/>
  <c r="W125" i="69"/>
  <c r="G125" i="69"/>
  <c r="BA124" i="69"/>
  <c r="AK124" i="69"/>
  <c r="U124" i="69"/>
  <c r="E124" i="69"/>
  <c r="AY123" i="69"/>
  <c r="AI123" i="69"/>
  <c r="S123" i="69"/>
  <c r="C123" i="69"/>
  <c r="O125" i="69"/>
  <c r="AN126" i="69"/>
  <c r="X126" i="69"/>
  <c r="H126" i="69"/>
  <c r="BB125" i="69"/>
  <c r="AL125" i="69"/>
  <c r="V125" i="69"/>
  <c r="F125" i="69"/>
  <c r="AZ124" i="69"/>
  <c r="AJ124" i="69"/>
  <c r="T124" i="69"/>
  <c r="D124" i="69"/>
  <c r="AX123" i="69"/>
  <c r="AH123" i="69"/>
  <c r="R123" i="69"/>
  <c r="BI124" i="69"/>
  <c r="BC126" i="69"/>
  <c r="AM126" i="69"/>
  <c r="W126" i="69"/>
  <c r="G126" i="69"/>
  <c r="BA125" i="69"/>
  <c r="AK125" i="69"/>
  <c r="U125" i="69"/>
  <c r="E125" i="69"/>
  <c r="AY124" i="69"/>
  <c r="AI124" i="69"/>
  <c r="S124" i="69"/>
  <c r="C124" i="69"/>
  <c r="AW123" i="69"/>
  <c r="AG123" i="69"/>
  <c r="Q123" i="69"/>
  <c r="AE125" i="69"/>
  <c r="BB126" i="69"/>
  <c r="AL126" i="69"/>
  <c r="V126" i="69"/>
  <c r="F126" i="69"/>
  <c r="AZ125" i="69"/>
  <c r="AJ125" i="69"/>
  <c r="T125" i="69"/>
  <c r="D125" i="69"/>
  <c r="AX124" i="69"/>
  <c r="AH124" i="69"/>
  <c r="R124" i="69"/>
  <c r="BL123" i="69"/>
  <c r="AV123" i="69"/>
  <c r="AF123" i="69"/>
  <c r="P123" i="69"/>
  <c r="BK125" i="69"/>
  <c r="BA126" i="69"/>
  <c r="AK126" i="69"/>
  <c r="U126" i="69"/>
  <c r="E126" i="69"/>
  <c r="AY125" i="69"/>
  <c r="AI125" i="69"/>
  <c r="S125" i="69"/>
  <c r="C125" i="69"/>
  <c r="AW124" i="69"/>
  <c r="AG124" i="69"/>
  <c r="Q124" i="69"/>
  <c r="BK123" i="69"/>
  <c r="AU123" i="69"/>
  <c r="AE123" i="69"/>
  <c r="O123" i="69"/>
  <c r="AU125" i="69"/>
  <c r="AZ126" i="69"/>
  <c r="AJ126" i="69"/>
  <c r="T126" i="69"/>
  <c r="AX125" i="69"/>
  <c r="AH125" i="69"/>
  <c r="R125" i="69"/>
  <c r="BL124" i="69"/>
  <c r="AV124" i="69"/>
  <c r="AF124" i="69"/>
  <c r="P124" i="69"/>
  <c r="BJ123" i="69"/>
  <c r="AT123" i="69"/>
  <c r="AD123" i="69"/>
  <c r="N123" i="69"/>
  <c r="AG126" i="69"/>
  <c r="AY126" i="69"/>
  <c r="AI126" i="69"/>
  <c r="S126" i="69"/>
  <c r="AW125" i="69"/>
  <c r="AG125" i="69"/>
  <c r="Q125" i="69"/>
  <c r="BK124" i="69"/>
  <c r="AU124" i="69"/>
  <c r="AE124" i="69"/>
  <c r="O124" i="69"/>
  <c r="BI123" i="69"/>
  <c r="AS123" i="69"/>
  <c r="AC123" i="69"/>
  <c r="M123" i="69"/>
  <c r="Q126" i="69"/>
  <c r="AX126" i="69"/>
  <c r="AH126" i="69"/>
  <c r="R126" i="69"/>
  <c r="BL125" i="69"/>
  <c r="AV125" i="69"/>
  <c r="AF125" i="69"/>
  <c r="P125" i="69"/>
  <c r="BJ124" i="69"/>
  <c r="AT124" i="69"/>
  <c r="AD124" i="69"/>
  <c r="N124" i="69"/>
  <c r="BH123" i="69"/>
  <c r="AR123" i="69"/>
  <c r="AB123" i="69"/>
  <c r="L123" i="69"/>
  <c r="AW126" i="69"/>
  <c r="AV121" i="69"/>
  <c r="AF121" i="69"/>
  <c r="P121" i="69"/>
  <c r="BJ120" i="69"/>
  <c r="AT120" i="69"/>
  <c r="AD120" i="69"/>
  <c r="N120" i="69"/>
  <c r="BH119" i="69"/>
  <c r="AR119" i="69"/>
  <c r="AB119" i="69"/>
  <c r="L119" i="69"/>
  <c r="BF118" i="69"/>
  <c r="AP118" i="69"/>
  <c r="Z118" i="69"/>
  <c r="J118" i="69"/>
  <c r="K118" i="69"/>
  <c r="AU121" i="69"/>
  <c r="AE121" i="69"/>
  <c r="O121" i="69"/>
  <c r="BI120" i="69"/>
  <c r="AS120" i="69"/>
  <c r="AC120" i="69"/>
  <c r="M120" i="69"/>
  <c r="BG119" i="69"/>
  <c r="AQ119" i="69"/>
  <c r="AA119" i="69"/>
  <c r="K119" i="69"/>
  <c r="BE118" i="69"/>
  <c r="AO118" i="69"/>
  <c r="Y118" i="69"/>
  <c r="I118" i="69"/>
  <c r="AQ118" i="69"/>
  <c r="AT121" i="69"/>
  <c r="AD121" i="69"/>
  <c r="N121" i="69"/>
  <c r="BH120" i="69"/>
  <c r="AR120" i="69"/>
  <c r="AB120" i="69"/>
  <c r="L120" i="69"/>
  <c r="BF119" i="69"/>
  <c r="AP119" i="69"/>
  <c r="Z119" i="69"/>
  <c r="J119" i="69"/>
  <c r="BD118" i="69"/>
  <c r="AN118" i="69"/>
  <c r="X118" i="69"/>
  <c r="H118" i="69"/>
  <c r="M119" i="69"/>
  <c r="AS121" i="69"/>
  <c r="AC121" i="69"/>
  <c r="M121" i="69"/>
  <c r="BG120" i="69"/>
  <c r="AQ120" i="69"/>
  <c r="AA120" i="69"/>
  <c r="K120" i="69"/>
  <c r="BE119" i="69"/>
  <c r="AO119" i="69"/>
  <c r="Y119" i="69"/>
  <c r="I119" i="69"/>
  <c r="BC118" i="69"/>
  <c r="AM118" i="69"/>
  <c r="W118" i="69"/>
  <c r="G118" i="69"/>
  <c r="AS119" i="69"/>
  <c r="AR121" i="69"/>
  <c r="AB121" i="69"/>
  <c r="L121" i="69"/>
  <c r="BF120" i="69"/>
  <c r="AP120" i="69"/>
  <c r="Z120" i="69"/>
  <c r="J120" i="69"/>
  <c r="BD119" i="69"/>
  <c r="AN119" i="69"/>
  <c r="X119" i="69"/>
  <c r="H119" i="69"/>
  <c r="BB118" i="69"/>
  <c r="AL118" i="69"/>
  <c r="V118" i="69"/>
  <c r="F118" i="69"/>
  <c r="AC119" i="69"/>
  <c r="AQ121" i="69"/>
  <c r="AA121" i="69"/>
  <c r="K121" i="69"/>
  <c r="BE120" i="69"/>
  <c r="AO120" i="69"/>
  <c r="Y120" i="69"/>
  <c r="I120" i="69"/>
  <c r="BC119" i="69"/>
  <c r="AM119" i="69"/>
  <c r="W119" i="69"/>
  <c r="G119" i="69"/>
  <c r="BA118" i="69"/>
  <c r="AK118" i="69"/>
  <c r="U118" i="69"/>
  <c r="E118" i="69"/>
  <c r="BG118" i="69"/>
  <c r="AP121" i="69"/>
  <c r="Z121" i="69"/>
  <c r="J121" i="69"/>
  <c r="BD120" i="69"/>
  <c r="AN120" i="69"/>
  <c r="X120" i="69"/>
  <c r="H120" i="69"/>
  <c r="BB119" i="69"/>
  <c r="AL119" i="69"/>
  <c r="V119" i="69"/>
  <c r="F119" i="69"/>
  <c r="AZ118" i="69"/>
  <c r="AJ118" i="69"/>
  <c r="T118" i="69"/>
  <c r="D118" i="69"/>
  <c r="AA118" i="69"/>
  <c r="AO121" i="69"/>
  <c r="Y121" i="69"/>
  <c r="I121" i="69"/>
  <c r="BC120" i="69"/>
  <c r="AM120" i="69"/>
  <c r="W120" i="69"/>
  <c r="G120" i="69"/>
  <c r="BA119" i="69"/>
  <c r="AK119" i="69"/>
  <c r="U119" i="69"/>
  <c r="E119" i="69"/>
  <c r="AY118" i="69"/>
  <c r="AI118" i="69"/>
  <c r="S118" i="69"/>
  <c r="C118" i="69"/>
  <c r="AE120" i="69"/>
  <c r="AN121" i="69"/>
  <c r="X121" i="69"/>
  <c r="H121" i="69"/>
  <c r="BB120" i="69"/>
  <c r="AL120" i="69"/>
  <c r="V120" i="69"/>
  <c r="F120" i="69"/>
  <c r="AZ119" i="69"/>
  <c r="AJ119" i="69"/>
  <c r="T119" i="69"/>
  <c r="D119" i="69"/>
  <c r="AX118" i="69"/>
  <c r="AH118" i="69"/>
  <c r="R118" i="69"/>
  <c r="AU120" i="69"/>
  <c r="BC121" i="69"/>
  <c r="AM121" i="69"/>
  <c r="W121" i="69"/>
  <c r="G121" i="69"/>
  <c r="BA120" i="69"/>
  <c r="AK120" i="69"/>
  <c r="U120" i="69"/>
  <c r="E120" i="69"/>
  <c r="AY119" i="69"/>
  <c r="AI119" i="69"/>
  <c r="S119" i="69"/>
  <c r="C119" i="69"/>
  <c r="AW118" i="69"/>
  <c r="AG118" i="69"/>
  <c r="Q118" i="69"/>
  <c r="BI119" i="69"/>
  <c r="BB121" i="69"/>
  <c r="AL121" i="69"/>
  <c r="V121" i="69"/>
  <c r="F121" i="69"/>
  <c r="AZ120" i="69"/>
  <c r="AJ120" i="69"/>
  <c r="T120" i="69"/>
  <c r="D120" i="69"/>
  <c r="AX119" i="69"/>
  <c r="AH119" i="69"/>
  <c r="R119" i="69"/>
  <c r="BL118" i="69"/>
  <c r="AV118" i="69"/>
  <c r="AF118" i="69"/>
  <c r="P118" i="69"/>
  <c r="O120" i="69"/>
  <c r="BA121" i="69"/>
  <c r="AK121" i="69"/>
  <c r="U121" i="69"/>
  <c r="E121" i="69"/>
  <c r="AY120" i="69"/>
  <c r="AI120" i="69"/>
  <c r="S120" i="69"/>
  <c r="C120" i="69"/>
  <c r="AW119" i="69"/>
  <c r="AG119" i="69"/>
  <c r="Q119" i="69"/>
  <c r="BK118" i="69"/>
  <c r="AU118" i="69"/>
  <c r="AE118" i="69"/>
  <c r="O118" i="69"/>
  <c r="BK120" i="69"/>
  <c r="AZ121" i="69"/>
  <c r="AJ121" i="69"/>
  <c r="T121" i="69"/>
  <c r="AX120" i="69"/>
  <c r="AH120" i="69"/>
  <c r="R120" i="69"/>
  <c r="BL119" i="69"/>
  <c r="AV119" i="69"/>
  <c r="AF119" i="69"/>
  <c r="P119" i="69"/>
  <c r="BJ118" i="69"/>
  <c r="AT118" i="69"/>
  <c r="AD118" i="69"/>
  <c r="N118" i="69"/>
  <c r="Q121" i="69"/>
  <c r="AY121" i="69"/>
  <c r="AI121" i="69"/>
  <c r="S121" i="69"/>
  <c r="AW120" i="69"/>
  <c r="AG120" i="69"/>
  <c r="Q120" i="69"/>
  <c r="BK119" i="69"/>
  <c r="AU119" i="69"/>
  <c r="AE119" i="69"/>
  <c r="O119" i="69"/>
  <c r="BI118" i="69"/>
  <c r="AS118" i="69"/>
  <c r="AC118" i="69"/>
  <c r="M118" i="69"/>
  <c r="AG121" i="69"/>
  <c r="AX121" i="69"/>
  <c r="AH121" i="69"/>
  <c r="R121" i="69"/>
  <c r="BL120" i="69"/>
  <c r="AV120" i="69"/>
  <c r="AF120" i="69"/>
  <c r="P120" i="69"/>
  <c r="BJ119" i="69"/>
  <c r="AT119" i="69"/>
  <c r="AD119" i="69"/>
  <c r="N119" i="69"/>
  <c r="BH118" i="69"/>
  <c r="AR118" i="69"/>
  <c r="AB118" i="69"/>
  <c r="L118" i="69"/>
  <c r="AW121" i="69"/>
  <c r="AV116" i="69"/>
  <c r="AF116" i="69"/>
  <c r="P116" i="69"/>
  <c r="BJ115" i="69"/>
  <c r="AT115" i="69"/>
  <c r="AD115" i="69"/>
  <c r="N115" i="69"/>
  <c r="BH114" i="69"/>
  <c r="AR114" i="69"/>
  <c r="AB114" i="69"/>
  <c r="L114" i="69"/>
  <c r="BF113" i="69"/>
  <c r="AP113" i="69"/>
  <c r="Z113" i="69"/>
  <c r="J113" i="69"/>
  <c r="K113" i="69"/>
  <c r="AU116" i="69"/>
  <c r="AE116" i="69"/>
  <c r="O116" i="69"/>
  <c r="BI115" i="69"/>
  <c r="AS115" i="69"/>
  <c r="AC115" i="69"/>
  <c r="M115" i="69"/>
  <c r="BG114" i="69"/>
  <c r="AQ114" i="69"/>
  <c r="AA114" i="69"/>
  <c r="K114" i="69"/>
  <c r="BE113" i="69"/>
  <c r="AO113" i="69"/>
  <c r="Y113" i="69"/>
  <c r="I113" i="69"/>
  <c r="BG113" i="69"/>
  <c r="AT116" i="69"/>
  <c r="AD116" i="69"/>
  <c r="N116" i="69"/>
  <c r="BH115" i="69"/>
  <c r="AR115" i="69"/>
  <c r="AB115" i="69"/>
  <c r="L115" i="69"/>
  <c r="BF114" i="69"/>
  <c r="AP114" i="69"/>
  <c r="Z114" i="69"/>
  <c r="J114" i="69"/>
  <c r="BD113" i="69"/>
  <c r="AN113" i="69"/>
  <c r="X113" i="69"/>
  <c r="H113" i="69"/>
  <c r="AQ113" i="69"/>
  <c r="AS116" i="69"/>
  <c r="AC116" i="69"/>
  <c r="M116" i="69"/>
  <c r="BG115" i="69"/>
  <c r="AQ115" i="69"/>
  <c r="AA115" i="69"/>
  <c r="K115" i="69"/>
  <c r="BE114" i="69"/>
  <c r="AO114" i="69"/>
  <c r="Y114" i="69"/>
  <c r="I114" i="69"/>
  <c r="BC113" i="69"/>
  <c r="AM113" i="69"/>
  <c r="W113" i="69"/>
  <c r="G113" i="69"/>
  <c r="M114" i="69"/>
  <c r="AR116" i="69"/>
  <c r="AB116" i="69"/>
  <c r="L116" i="69"/>
  <c r="BF115" i="69"/>
  <c r="AP115" i="69"/>
  <c r="Z115" i="69"/>
  <c r="J115" i="69"/>
  <c r="BD114" i="69"/>
  <c r="AN114" i="69"/>
  <c r="X114" i="69"/>
  <c r="H114" i="69"/>
  <c r="BB113" i="69"/>
  <c r="AL113" i="69"/>
  <c r="V113" i="69"/>
  <c r="F113" i="69"/>
  <c r="AC114" i="69"/>
  <c r="AQ116" i="69"/>
  <c r="AA116" i="69"/>
  <c r="K116" i="69"/>
  <c r="BE115" i="69"/>
  <c r="AO115" i="69"/>
  <c r="Y115" i="69"/>
  <c r="I115" i="69"/>
  <c r="BC114" i="69"/>
  <c r="AM114" i="69"/>
  <c r="W114" i="69"/>
  <c r="G114" i="69"/>
  <c r="BA113" i="69"/>
  <c r="AK113" i="69"/>
  <c r="U113" i="69"/>
  <c r="E113" i="69"/>
  <c r="AA113" i="69"/>
  <c r="AP116" i="69"/>
  <c r="Z116" i="69"/>
  <c r="J116" i="69"/>
  <c r="BD115" i="69"/>
  <c r="AN115" i="69"/>
  <c r="X115" i="69"/>
  <c r="H115" i="69"/>
  <c r="BB114" i="69"/>
  <c r="AL114" i="69"/>
  <c r="V114" i="69"/>
  <c r="F114" i="69"/>
  <c r="AZ113" i="69"/>
  <c r="AJ113" i="69"/>
  <c r="T113" i="69"/>
  <c r="D113" i="69"/>
  <c r="AS114" i="69"/>
  <c r="AO116" i="69"/>
  <c r="Y116" i="69"/>
  <c r="I116" i="69"/>
  <c r="BC115" i="69"/>
  <c r="AM115" i="69"/>
  <c r="W115" i="69"/>
  <c r="G115" i="69"/>
  <c r="BA114" i="69"/>
  <c r="AK114" i="69"/>
  <c r="U114" i="69"/>
  <c r="E114" i="69"/>
  <c r="AY113" i="69"/>
  <c r="AI113" i="69"/>
  <c r="S113" i="69"/>
  <c r="C113" i="69"/>
  <c r="AG116" i="69"/>
  <c r="AN116" i="69"/>
  <c r="X116" i="69"/>
  <c r="H116" i="69"/>
  <c r="BB115" i="69"/>
  <c r="AL115" i="69"/>
  <c r="V115" i="69"/>
  <c r="F115" i="69"/>
  <c r="AZ114" i="69"/>
  <c r="AJ114" i="69"/>
  <c r="T114" i="69"/>
  <c r="D114" i="69"/>
  <c r="AX113" i="69"/>
  <c r="AH113" i="69"/>
  <c r="R113" i="69"/>
  <c r="BI114" i="69"/>
  <c r="BC116" i="69"/>
  <c r="AM116" i="69"/>
  <c r="W116" i="69"/>
  <c r="G116" i="69"/>
  <c r="BA115" i="69"/>
  <c r="AK115" i="69"/>
  <c r="U115" i="69"/>
  <c r="E115" i="69"/>
  <c r="AY114" i="69"/>
  <c r="AI114" i="69"/>
  <c r="S114" i="69"/>
  <c r="C114" i="69"/>
  <c r="AW113" i="69"/>
  <c r="AG113" i="69"/>
  <c r="Q113" i="69"/>
  <c r="AE115" i="69"/>
  <c r="BB116" i="69"/>
  <c r="AL116" i="69"/>
  <c r="V116" i="69"/>
  <c r="F116" i="69"/>
  <c r="AZ115" i="69"/>
  <c r="AJ115" i="69"/>
  <c r="T115" i="69"/>
  <c r="D115" i="69"/>
  <c r="AX114" i="69"/>
  <c r="AH114" i="69"/>
  <c r="R114" i="69"/>
  <c r="BL113" i="69"/>
  <c r="AV113" i="69"/>
  <c r="AF113" i="69"/>
  <c r="P113" i="69"/>
  <c r="AU115" i="69"/>
  <c r="BA116" i="69"/>
  <c r="AK116" i="69"/>
  <c r="U116" i="69"/>
  <c r="E116" i="69"/>
  <c r="AY115" i="69"/>
  <c r="AI115" i="69"/>
  <c r="S115" i="69"/>
  <c r="C115" i="69"/>
  <c r="AW114" i="69"/>
  <c r="AG114" i="69"/>
  <c r="Q114" i="69"/>
  <c r="BK113" i="69"/>
  <c r="AU113" i="69"/>
  <c r="AE113" i="69"/>
  <c r="O113" i="69"/>
  <c r="O115" i="69"/>
  <c r="AZ116" i="69"/>
  <c r="AJ116" i="69"/>
  <c r="T116" i="69"/>
  <c r="AX115" i="69"/>
  <c r="AH115" i="69"/>
  <c r="R115" i="69"/>
  <c r="BL114" i="69"/>
  <c r="AV114" i="69"/>
  <c r="AF114" i="69"/>
  <c r="P114" i="69"/>
  <c r="BJ113" i="69"/>
  <c r="AT113" i="69"/>
  <c r="AD113" i="69"/>
  <c r="N113" i="69"/>
  <c r="Q116" i="69"/>
  <c r="AY116" i="69"/>
  <c r="AI116" i="69"/>
  <c r="S116" i="69"/>
  <c r="AW115" i="69"/>
  <c r="AG115" i="69"/>
  <c r="Q115" i="69"/>
  <c r="BK114" i="69"/>
  <c r="AU114" i="69"/>
  <c r="AE114" i="69"/>
  <c r="O114" i="69"/>
  <c r="BI113" i="69"/>
  <c r="AS113" i="69"/>
  <c r="AC113" i="69"/>
  <c r="M113" i="69"/>
  <c r="BK115" i="69"/>
  <c r="AX116" i="69"/>
  <c r="AH116" i="69"/>
  <c r="R116" i="69"/>
  <c r="BL115" i="69"/>
  <c r="AV115" i="69"/>
  <c r="AF115" i="69"/>
  <c r="P115" i="69"/>
  <c r="BJ114" i="69"/>
  <c r="AT114" i="69"/>
  <c r="AD114" i="69"/>
  <c r="N114" i="69"/>
  <c r="BH113" i="69"/>
  <c r="AR113" i="69"/>
  <c r="AB113" i="69"/>
  <c r="L113" i="69"/>
  <c r="AW116" i="69"/>
  <c r="AV111" i="69"/>
  <c r="AF111" i="69"/>
  <c r="P111" i="69"/>
  <c r="BJ110" i="69"/>
  <c r="AT110" i="69"/>
  <c r="AD110" i="69"/>
  <c r="N110" i="69"/>
  <c r="BH109" i="69"/>
  <c r="AR109" i="69"/>
  <c r="AB109" i="69"/>
  <c r="L109" i="69"/>
  <c r="BF108" i="69"/>
  <c r="AP108" i="69"/>
  <c r="Z108" i="69"/>
  <c r="J108" i="69"/>
  <c r="M109" i="69"/>
  <c r="AU111" i="69"/>
  <c r="AE111" i="69"/>
  <c r="O111" i="69"/>
  <c r="BI110" i="69"/>
  <c r="AS110" i="69"/>
  <c r="AC110" i="69"/>
  <c r="M110" i="69"/>
  <c r="BG109" i="69"/>
  <c r="AQ109" i="69"/>
  <c r="AA109" i="69"/>
  <c r="K109" i="69"/>
  <c r="BE108" i="69"/>
  <c r="AO108" i="69"/>
  <c r="Y108" i="69"/>
  <c r="I108" i="69"/>
  <c r="BI109" i="69"/>
  <c r="AT111" i="69"/>
  <c r="AD111" i="69"/>
  <c r="N111" i="69"/>
  <c r="BH110" i="69"/>
  <c r="AR110" i="69"/>
  <c r="AB110" i="69"/>
  <c r="L110" i="69"/>
  <c r="BF109" i="69"/>
  <c r="AP109" i="69"/>
  <c r="Z109" i="69"/>
  <c r="J109" i="69"/>
  <c r="BD108" i="69"/>
  <c r="AN108" i="69"/>
  <c r="X108" i="69"/>
  <c r="H108" i="69"/>
  <c r="AS111" i="69"/>
  <c r="AC111" i="69"/>
  <c r="M111" i="69"/>
  <c r="BG110" i="69"/>
  <c r="AQ110" i="69"/>
  <c r="AA110" i="69"/>
  <c r="K110" i="69"/>
  <c r="BE109" i="69"/>
  <c r="AO109" i="69"/>
  <c r="Y109" i="69"/>
  <c r="I109" i="69"/>
  <c r="BC108" i="69"/>
  <c r="AM108" i="69"/>
  <c r="W108" i="69"/>
  <c r="G108" i="69"/>
  <c r="AR111" i="69"/>
  <c r="AB111" i="69"/>
  <c r="L111" i="69"/>
  <c r="BF110" i="69"/>
  <c r="AP110" i="69"/>
  <c r="Z110" i="69"/>
  <c r="J110" i="69"/>
  <c r="BD109" i="69"/>
  <c r="AN109" i="69"/>
  <c r="X109" i="69"/>
  <c r="H109" i="69"/>
  <c r="BB108" i="69"/>
  <c r="AL108" i="69"/>
  <c r="V108" i="69"/>
  <c r="F108" i="69"/>
  <c r="AA108" i="69"/>
  <c r="AQ111" i="69"/>
  <c r="AA111" i="69"/>
  <c r="K111" i="69"/>
  <c r="BE110" i="69"/>
  <c r="AO110" i="69"/>
  <c r="Y110" i="69"/>
  <c r="I110" i="69"/>
  <c r="BC109" i="69"/>
  <c r="AM109" i="69"/>
  <c r="W109" i="69"/>
  <c r="G109" i="69"/>
  <c r="BA108" i="69"/>
  <c r="AK108" i="69"/>
  <c r="U108" i="69"/>
  <c r="E108" i="69"/>
  <c r="AP111" i="69"/>
  <c r="Z111" i="69"/>
  <c r="J111" i="69"/>
  <c r="BD110" i="69"/>
  <c r="AN110" i="69"/>
  <c r="X110" i="69"/>
  <c r="H110" i="69"/>
  <c r="BB109" i="69"/>
  <c r="AL109" i="69"/>
  <c r="V109" i="69"/>
  <c r="F109" i="69"/>
  <c r="AZ108" i="69"/>
  <c r="AJ108" i="69"/>
  <c r="T108" i="69"/>
  <c r="D108" i="69"/>
  <c r="AO111" i="69"/>
  <c r="Y111" i="69"/>
  <c r="I111" i="69"/>
  <c r="BC110" i="69"/>
  <c r="AM110" i="69"/>
  <c r="W110" i="69"/>
  <c r="G110" i="69"/>
  <c r="BA109" i="69"/>
  <c r="AK109" i="69"/>
  <c r="U109" i="69"/>
  <c r="E109" i="69"/>
  <c r="AY108" i="69"/>
  <c r="AI108" i="69"/>
  <c r="S108" i="69"/>
  <c r="C108" i="69"/>
  <c r="AS109" i="69"/>
  <c r="AN111" i="69"/>
  <c r="X111" i="69"/>
  <c r="H111" i="69"/>
  <c r="BB110" i="69"/>
  <c r="AL110" i="69"/>
  <c r="V110" i="69"/>
  <c r="F110" i="69"/>
  <c r="AZ109" i="69"/>
  <c r="AJ109" i="69"/>
  <c r="T109" i="69"/>
  <c r="D109" i="69"/>
  <c r="AX108" i="69"/>
  <c r="AH108" i="69"/>
  <c r="R108" i="69"/>
  <c r="AE110" i="69"/>
  <c r="BC111" i="69"/>
  <c r="AM111" i="69"/>
  <c r="W111" i="69"/>
  <c r="G111" i="69"/>
  <c r="BA110" i="69"/>
  <c r="AK110" i="69"/>
  <c r="U110" i="69"/>
  <c r="E110" i="69"/>
  <c r="AY109" i="69"/>
  <c r="AI109" i="69"/>
  <c r="S109" i="69"/>
  <c r="C109" i="69"/>
  <c r="AW108" i="69"/>
  <c r="AG108" i="69"/>
  <c r="Q108" i="69"/>
  <c r="AU110" i="69"/>
  <c r="BB111" i="69"/>
  <c r="AL111" i="69"/>
  <c r="V111" i="69"/>
  <c r="F111" i="69"/>
  <c r="AZ110" i="69"/>
  <c r="AJ110" i="69"/>
  <c r="T110" i="69"/>
  <c r="D110" i="69"/>
  <c r="AX109" i="69"/>
  <c r="AH109" i="69"/>
  <c r="R109" i="69"/>
  <c r="BL108" i="69"/>
  <c r="AV108" i="69"/>
  <c r="AF108" i="69"/>
  <c r="P108" i="69"/>
  <c r="K108" i="69"/>
  <c r="BA111" i="69"/>
  <c r="AK111" i="69"/>
  <c r="U111" i="69"/>
  <c r="E111" i="69"/>
  <c r="AY110" i="69"/>
  <c r="AI110" i="69"/>
  <c r="S110" i="69"/>
  <c r="C110" i="69"/>
  <c r="AW109" i="69"/>
  <c r="AG109" i="69"/>
  <c r="Q109" i="69"/>
  <c r="BK108" i="69"/>
  <c r="AU108" i="69"/>
  <c r="AE108" i="69"/>
  <c r="O108" i="69"/>
  <c r="AZ111" i="69"/>
  <c r="AJ111" i="69"/>
  <c r="T111" i="69"/>
  <c r="AX110" i="69"/>
  <c r="AH110" i="69"/>
  <c r="R110" i="69"/>
  <c r="BL109" i="69"/>
  <c r="AV109" i="69"/>
  <c r="AF109" i="69"/>
  <c r="P109" i="69"/>
  <c r="BJ108" i="69"/>
  <c r="AT108" i="69"/>
  <c r="AD108" i="69"/>
  <c r="N108" i="69"/>
  <c r="AY111" i="69"/>
  <c r="AI111" i="69"/>
  <c r="S111" i="69"/>
  <c r="AW110" i="69"/>
  <c r="AG110" i="69"/>
  <c r="Q110" i="69"/>
  <c r="BK109" i="69"/>
  <c r="AU109" i="69"/>
  <c r="AE109" i="69"/>
  <c r="O109" i="69"/>
  <c r="BI108" i="69"/>
  <c r="AS108" i="69"/>
  <c r="AC108" i="69"/>
  <c r="M108" i="69"/>
  <c r="AX111" i="69"/>
  <c r="AH111" i="69"/>
  <c r="R111" i="69"/>
  <c r="BL110" i="69"/>
  <c r="AV110" i="69"/>
  <c r="AF110" i="69"/>
  <c r="P110" i="69"/>
  <c r="BJ109" i="69"/>
  <c r="AT109" i="69"/>
  <c r="AD109" i="69"/>
  <c r="N109" i="69"/>
  <c r="BH108" i="69"/>
  <c r="AR108" i="69"/>
  <c r="AB108" i="69"/>
  <c r="L108" i="69"/>
  <c r="AW111" i="69"/>
  <c r="AG111" i="69"/>
  <c r="Q111" i="69"/>
  <c r="BK110" i="69"/>
  <c r="O110" i="69"/>
  <c r="AC109" i="69"/>
  <c r="BG108" i="69"/>
  <c r="AQ108" i="69"/>
  <c r="AV106" i="69"/>
  <c r="AF106" i="69"/>
  <c r="P106" i="69"/>
  <c r="BJ105" i="69"/>
  <c r="AT105" i="69"/>
  <c r="AD105" i="69"/>
  <c r="N105" i="69"/>
  <c r="BH104" i="69"/>
  <c r="AR104" i="69"/>
  <c r="AB104" i="69"/>
  <c r="L104" i="69"/>
  <c r="BF103" i="69"/>
  <c r="AP103" i="69"/>
  <c r="Z103" i="69"/>
  <c r="J103" i="69"/>
  <c r="AQ103" i="69"/>
  <c r="AU106" i="69"/>
  <c r="AE106" i="69"/>
  <c r="O106" i="69"/>
  <c r="BI105" i="69"/>
  <c r="AS105" i="69"/>
  <c r="AC105" i="69"/>
  <c r="M105" i="69"/>
  <c r="BG104" i="69"/>
  <c r="AQ104" i="69"/>
  <c r="AA104" i="69"/>
  <c r="K104" i="69"/>
  <c r="BE103" i="69"/>
  <c r="AO103" i="69"/>
  <c r="Y103" i="69"/>
  <c r="I103" i="69"/>
  <c r="AS104" i="69"/>
  <c r="AT106" i="69"/>
  <c r="AD106" i="69"/>
  <c r="N106" i="69"/>
  <c r="BH105" i="69"/>
  <c r="AR105" i="69"/>
  <c r="AB105" i="69"/>
  <c r="L105" i="69"/>
  <c r="BF104" i="69"/>
  <c r="AP104" i="69"/>
  <c r="Z104" i="69"/>
  <c r="J104" i="69"/>
  <c r="BD103" i="69"/>
  <c r="AN103" i="69"/>
  <c r="X103" i="69"/>
  <c r="H103" i="69"/>
  <c r="K103" i="69"/>
  <c r="AS106" i="69"/>
  <c r="AC106" i="69"/>
  <c r="M106" i="69"/>
  <c r="BG105" i="69"/>
  <c r="AQ105" i="69"/>
  <c r="AA105" i="69"/>
  <c r="K105" i="69"/>
  <c r="BE104" i="69"/>
  <c r="AO104" i="69"/>
  <c r="Y104" i="69"/>
  <c r="I104" i="69"/>
  <c r="BC103" i="69"/>
  <c r="AM103" i="69"/>
  <c r="W103" i="69"/>
  <c r="G103" i="69"/>
  <c r="AA103" i="69"/>
  <c r="AR106" i="69"/>
  <c r="AB106" i="69"/>
  <c r="L106" i="69"/>
  <c r="BF105" i="69"/>
  <c r="AP105" i="69"/>
  <c r="Z105" i="69"/>
  <c r="J105" i="69"/>
  <c r="BD104" i="69"/>
  <c r="AN104" i="69"/>
  <c r="X104" i="69"/>
  <c r="H104" i="69"/>
  <c r="BB103" i="69"/>
  <c r="AL103" i="69"/>
  <c r="V103" i="69"/>
  <c r="F103" i="69"/>
  <c r="BG103" i="69"/>
  <c r="AQ106" i="69"/>
  <c r="AA106" i="69"/>
  <c r="K106" i="69"/>
  <c r="BE105" i="69"/>
  <c r="AO105" i="69"/>
  <c r="Y105" i="69"/>
  <c r="I105" i="69"/>
  <c r="BC104" i="69"/>
  <c r="AM104" i="69"/>
  <c r="W104" i="69"/>
  <c r="G104" i="69"/>
  <c r="BA103" i="69"/>
  <c r="AK103" i="69"/>
  <c r="U103" i="69"/>
  <c r="E103" i="69"/>
  <c r="M104" i="69"/>
  <c r="AP106" i="69"/>
  <c r="Z106" i="69"/>
  <c r="J106" i="69"/>
  <c r="BD105" i="69"/>
  <c r="AN105" i="69"/>
  <c r="X105" i="69"/>
  <c r="H105" i="69"/>
  <c r="BB104" i="69"/>
  <c r="AL104" i="69"/>
  <c r="V104" i="69"/>
  <c r="F104" i="69"/>
  <c r="AZ103" i="69"/>
  <c r="AJ103" i="69"/>
  <c r="T103" i="69"/>
  <c r="D103" i="69"/>
  <c r="AC104" i="69"/>
  <c r="AO106" i="69"/>
  <c r="Y106" i="69"/>
  <c r="I106" i="69"/>
  <c r="BC105" i="69"/>
  <c r="AM105" i="69"/>
  <c r="W105" i="69"/>
  <c r="G105" i="69"/>
  <c r="BA104" i="69"/>
  <c r="AK104" i="69"/>
  <c r="U104" i="69"/>
  <c r="E104" i="69"/>
  <c r="AY103" i="69"/>
  <c r="AI103" i="69"/>
  <c r="S103" i="69"/>
  <c r="C103" i="69"/>
  <c r="AG106" i="69"/>
  <c r="AN106" i="69"/>
  <c r="X106" i="69"/>
  <c r="H106" i="69"/>
  <c r="BB105" i="69"/>
  <c r="AL105" i="69"/>
  <c r="V105" i="69"/>
  <c r="F105" i="69"/>
  <c r="AZ104" i="69"/>
  <c r="AJ104" i="69"/>
  <c r="T104" i="69"/>
  <c r="D104" i="69"/>
  <c r="AX103" i="69"/>
  <c r="AH103" i="69"/>
  <c r="R103" i="69"/>
  <c r="O105" i="69"/>
  <c r="BC106" i="69"/>
  <c r="AM106" i="69"/>
  <c r="W106" i="69"/>
  <c r="G106" i="69"/>
  <c r="BA105" i="69"/>
  <c r="AK105" i="69"/>
  <c r="U105" i="69"/>
  <c r="E105" i="69"/>
  <c r="AY104" i="69"/>
  <c r="AI104" i="69"/>
  <c r="S104" i="69"/>
  <c r="C104" i="69"/>
  <c r="AW103" i="69"/>
  <c r="AG103" i="69"/>
  <c r="Q103" i="69"/>
  <c r="BI104" i="69"/>
  <c r="BB106" i="69"/>
  <c r="AL106" i="69"/>
  <c r="V106" i="69"/>
  <c r="F106" i="69"/>
  <c r="AZ105" i="69"/>
  <c r="AJ105" i="69"/>
  <c r="T105" i="69"/>
  <c r="D105" i="69"/>
  <c r="AX104" i="69"/>
  <c r="AH104" i="69"/>
  <c r="R104" i="69"/>
  <c r="BL103" i="69"/>
  <c r="AV103" i="69"/>
  <c r="AF103" i="69"/>
  <c r="P103" i="69"/>
  <c r="AU105" i="69"/>
  <c r="BA106" i="69"/>
  <c r="AK106" i="69"/>
  <c r="U106" i="69"/>
  <c r="E106" i="69"/>
  <c r="AY105" i="69"/>
  <c r="AI105" i="69"/>
  <c r="S105" i="69"/>
  <c r="C105" i="69"/>
  <c r="AW104" i="69"/>
  <c r="AG104" i="69"/>
  <c r="Q104" i="69"/>
  <c r="BK103" i="69"/>
  <c r="AU103" i="69"/>
  <c r="AE103" i="69"/>
  <c r="O103" i="69"/>
  <c r="AE105" i="69"/>
  <c r="AZ106" i="69"/>
  <c r="AJ106" i="69"/>
  <c r="T106" i="69"/>
  <c r="AX105" i="69"/>
  <c r="AH105" i="69"/>
  <c r="R105" i="69"/>
  <c r="BL104" i="69"/>
  <c r="AV104" i="69"/>
  <c r="AF104" i="69"/>
  <c r="P104" i="69"/>
  <c r="BJ103" i="69"/>
  <c r="AT103" i="69"/>
  <c r="AD103" i="69"/>
  <c r="N103" i="69"/>
  <c r="BK105" i="69"/>
  <c r="AY106" i="69"/>
  <c r="AI106" i="69"/>
  <c r="S106" i="69"/>
  <c r="AW105" i="69"/>
  <c r="AG105" i="69"/>
  <c r="Q105" i="69"/>
  <c r="BK104" i="69"/>
  <c r="AU104" i="69"/>
  <c r="AE104" i="69"/>
  <c r="O104" i="69"/>
  <c r="BI103" i="69"/>
  <c r="AS103" i="69"/>
  <c r="AC103" i="69"/>
  <c r="M103" i="69"/>
  <c r="Q106" i="69"/>
  <c r="AX106" i="69"/>
  <c r="AH106" i="69"/>
  <c r="R106" i="69"/>
  <c r="BL105" i="69"/>
  <c r="AV105" i="69"/>
  <c r="AF105" i="69"/>
  <c r="P105" i="69"/>
  <c r="BJ104" i="69"/>
  <c r="AT104" i="69"/>
  <c r="AD104" i="69"/>
  <c r="N104" i="69"/>
  <c r="BH103" i="69"/>
  <c r="AR103" i="69"/>
  <c r="AB103" i="69"/>
  <c r="L103" i="69"/>
  <c r="AW106" i="69"/>
  <c r="AV101" i="69"/>
  <c r="AF101" i="69"/>
  <c r="P101" i="69"/>
  <c r="BJ100" i="69"/>
  <c r="AT100" i="69"/>
  <c r="AD100" i="69"/>
  <c r="N100" i="69"/>
  <c r="BH99" i="69"/>
  <c r="AR99" i="69"/>
  <c r="AB99" i="69"/>
  <c r="L99" i="69"/>
  <c r="BF98" i="69"/>
  <c r="AP98" i="69"/>
  <c r="Z98" i="69"/>
  <c r="J98" i="69"/>
  <c r="AU101" i="69"/>
  <c r="AE101" i="69"/>
  <c r="O101" i="69"/>
  <c r="BI100" i="69"/>
  <c r="AS100" i="69"/>
  <c r="AC100" i="69"/>
  <c r="M100" i="69"/>
  <c r="BG99" i="69"/>
  <c r="AQ99" i="69"/>
  <c r="AA99" i="69"/>
  <c r="K99" i="69"/>
  <c r="BE98" i="69"/>
  <c r="AO98" i="69"/>
  <c r="Y98" i="69"/>
  <c r="I98" i="69"/>
  <c r="AT101" i="69"/>
  <c r="AD101" i="69"/>
  <c r="N101" i="69"/>
  <c r="BH100" i="69"/>
  <c r="AR100" i="69"/>
  <c r="AB100" i="69"/>
  <c r="L100" i="69"/>
  <c r="BF99" i="69"/>
  <c r="AP99" i="69"/>
  <c r="Z99" i="69"/>
  <c r="J99" i="69"/>
  <c r="BD98" i="69"/>
  <c r="AN98" i="69"/>
  <c r="X98" i="69"/>
  <c r="H98" i="69"/>
  <c r="AS101" i="69"/>
  <c r="AC101" i="69"/>
  <c r="M101" i="69"/>
  <c r="BG100" i="69"/>
  <c r="AQ100" i="69"/>
  <c r="AA100" i="69"/>
  <c r="K100" i="69"/>
  <c r="BE99" i="69"/>
  <c r="AO99" i="69"/>
  <c r="Y99" i="69"/>
  <c r="I99" i="69"/>
  <c r="BC98" i="69"/>
  <c r="AM98" i="69"/>
  <c r="W98" i="69"/>
  <c r="G98" i="69"/>
  <c r="AR101" i="69"/>
  <c r="AB101" i="69"/>
  <c r="L101" i="69"/>
  <c r="BF100" i="69"/>
  <c r="AP100" i="69"/>
  <c r="Z100" i="69"/>
  <c r="J100" i="69"/>
  <c r="BD99" i="69"/>
  <c r="AN99" i="69"/>
  <c r="X99" i="69"/>
  <c r="H99" i="69"/>
  <c r="BB98" i="69"/>
  <c r="AL98" i="69"/>
  <c r="V98" i="69"/>
  <c r="F98" i="69"/>
  <c r="AQ101" i="69"/>
  <c r="AA101" i="69"/>
  <c r="K101" i="69"/>
  <c r="BE100" i="69"/>
  <c r="AO100" i="69"/>
  <c r="Y100" i="69"/>
  <c r="I100" i="69"/>
  <c r="BC99" i="69"/>
  <c r="AM99" i="69"/>
  <c r="W99" i="69"/>
  <c r="G99" i="69"/>
  <c r="BA98" i="69"/>
  <c r="AK98" i="69"/>
  <c r="U98" i="69"/>
  <c r="E98" i="69"/>
  <c r="AP101" i="69"/>
  <c r="Z101" i="69"/>
  <c r="J101" i="69"/>
  <c r="BD100" i="69"/>
  <c r="AN100" i="69"/>
  <c r="X100" i="69"/>
  <c r="H100" i="69"/>
  <c r="BB99" i="69"/>
  <c r="AL99" i="69"/>
  <c r="V99" i="69"/>
  <c r="F99" i="69"/>
  <c r="AZ98" i="69"/>
  <c r="AJ98" i="69"/>
  <c r="T98" i="69"/>
  <c r="D98" i="69"/>
  <c r="AO101" i="69"/>
  <c r="Y101" i="69"/>
  <c r="I101" i="69"/>
  <c r="BC100" i="69"/>
  <c r="AM100" i="69"/>
  <c r="W100" i="69"/>
  <c r="G100" i="69"/>
  <c r="BA99" i="69"/>
  <c r="AK99" i="69"/>
  <c r="U99" i="69"/>
  <c r="E99" i="69"/>
  <c r="AY98" i="69"/>
  <c r="AI98" i="69"/>
  <c r="S98" i="69"/>
  <c r="C98" i="69"/>
  <c r="AN101" i="69"/>
  <c r="X101" i="69"/>
  <c r="H101" i="69"/>
  <c r="BB100" i="69"/>
  <c r="AL100" i="69"/>
  <c r="V100" i="69"/>
  <c r="F100" i="69"/>
  <c r="AZ99" i="69"/>
  <c r="AJ99" i="69"/>
  <c r="T99" i="69"/>
  <c r="D99" i="69"/>
  <c r="AX98" i="69"/>
  <c r="AH98" i="69"/>
  <c r="R98" i="69"/>
  <c r="BC101" i="69"/>
  <c r="AM101" i="69"/>
  <c r="W101" i="69"/>
  <c r="G101" i="69"/>
  <c r="BA100" i="69"/>
  <c r="AK100" i="69"/>
  <c r="U100" i="69"/>
  <c r="E100" i="69"/>
  <c r="AY99" i="69"/>
  <c r="AI99" i="69"/>
  <c r="S99" i="69"/>
  <c r="C99" i="69"/>
  <c r="AW98" i="69"/>
  <c r="AG98" i="69"/>
  <c r="Q98" i="69"/>
  <c r="Q101" i="69"/>
  <c r="BB101" i="69"/>
  <c r="AL101" i="69"/>
  <c r="V101" i="69"/>
  <c r="F101" i="69"/>
  <c r="AZ100" i="69"/>
  <c r="AJ100" i="69"/>
  <c r="T100" i="69"/>
  <c r="D100" i="69"/>
  <c r="AX99" i="69"/>
  <c r="AH99" i="69"/>
  <c r="R99" i="69"/>
  <c r="BL98" i="69"/>
  <c r="AV98" i="69"/>
  <c r="AF98" i="69"/>
  <c r="P98" i="69"/>
  <c r="BK100" i="69"/>
  <c r="BA101" i="69"/>
  <c r="AK101" i="69"/>
  <c r="U101" i="69"/>
  <c r="E101" i="69"/>
  <c r="AY100" i="69"/>
  <c r="AI100" i="69"/>
  <c r="S100" i="69"/>
  <c r="C100" i="69"/>
  <c r="AW99" i="69"/>
  <c r="AG99" i="69"/>
  <c r="Q99" i="69"/>
  <c r="BK98" i="69"/>
  <c r="AU98" i="69"/>
  <c r="AE98" i="69"/>
  <c r="O98" i="69"/>
  <c r="AU100" i="69"/>
  <c r="AZ101" i="69"/>
  <c r="AJ101" i="69"/>
  <c r="T101" i="69"/>
  <c r="AX100" i="69"/>
  <c r="AH100" i="69"/>
  <c r="R100" i="69"/>
  <c r="BL99" i="69"/>
  <c r="AV99" i="69"/>
  <c r="AF99" i="69"/>
  <c r="P99" i="69"/>
  <c r="BJ98" i="69"/>
  <c r="AT98" i="69"/>
  <c r="AD98" i="69"/>
  <c r="N98" i="69"/>
  <c r="AE100" i="69"/>
  <c r="AY101" i="69"/>
  <c r="AI101" i="69"/>
  <c r="S101" i="69"/>
  <c r="AW100" i="69"/>
  <c r="AG100" i="69"/>
  <c r="Q100" i="69"/>
  <c r="BK99" i="69"/>
  <c r="AU99" i="69"/>
  <c r="AE99" i="69"/>
  <c r="O99" i="69"/>
  <c r="BI98" i="69"/>
  <c r="AS98" i="69"/>
  <c r="AC98" i="69"/>
  <c r="M98" i="69"/>
  <c r="AG101" i="69"/>
  <c r="AX101" i="69"/>
  <c r="AH101" i="69"/>
  <c r="R101" i="69"/>
  <c r="BL100" i="69"/>
  <c r="AV100" i="69"/>
  <c r="AF100" i="69"/>
  <c r="P100" i="69"/>
  <c r="BJ99" i="69"/>
  <c r="AT99" i="69"/>
  <c r="AD99" i="69"/>
  <c r="N99" i="69"/>
  <c r="BH98" i="69"/>
  <c r="AR98" i="69"/>
  <c r="AB98" i="69"/>
  <c r="L98" i="69"/>
  <c r="AW101" i="69"/>
  <c r="O100" i="69"/>
  <c r="BI99" i="69"/>
  <c r="AS99" i="69"/>
  <c r="AC99" i="69"/>
  <c r="M99" i="69"/>
  <c r="BG98" i="69"/>
  <c r="AQ98" i="69"/>
  <c r="AA98" i="69"/>
  <c r="K98" i="69"/>
  <c r="AV96" i="69"/>
  <c r="AF96" i="69"/>
  <c r="P96" i="69"/>
  <c r="BJ95" i="69"/>
  <c r="AT95" i="69"/>
  <c r="AD95" i="69"/>
  <c r="N95" i="69"/>
  <c r="BH94" i="69"/>
  <c r="AR94" i="69"/>
  <c r="AB94" i="69"/>
  <c r="L94" i="69"/>
  <c r="BF93" i="69"/>
  <c r="AP93" i="69"/>
  <c r="Z93" i="69"/>
  <c r="J93" i="69"/>
  <c r="AQ93" i="69"/>
  <c r="AU96" i="69"/>
  <c r="AE96" i="69"/>
  <c r="O96" i="69"/>
  <c r="BI95" i="69"/>
  <c r="AS95" i="69"/>
  <c r="AC95" i="69"/>
  <c r="M95" i="69"/>
  <c r="BG94" i="69"/>
  <c r="AQ94" i="69"/>
  <c r="AA94" i="69"/>
  <c r="K94" i="69"/>
  <c r="BE93" i="69"/>
  <c r="AO93" i="69"/>
  <c r="Y93" i="69"/>
  <c r="I93" i="69"/>
  <c r="K93" i="69"/>
  <c r="AT96" i="69"/>
  <c r="AD96" i="69"/>
  <c r="N96" i="69"/>
  <c r="BH95" i="69"/>
  <c r="AR95" i="69"/>
  <c r="AB95" i="69"/>
  <c r="L95" i="69"/>
  <c r="BF94" i="69"/>
  <c r="AP94" i="69"/>
  <c r="Z94" i="69"/>
  <c r="J94" i="69"/>
  <c r="BD93" i="69"/>
  <c r="AN93" i="69"/>
  <c r="X93" i="69"/>
  <c r="H93" i="69"/>
  <c r="AA93" i="69"/>
  <c r="AS96" i="69"/>
  <c r="AC96" i="69"/>
  <c r="M96" i="69"/>
  <c r="BG95" i="69"/>
  <c r="AQ95" i="69"/>
  <c r="AA95" i="69"/>
  <c r="K95" i="69"/>
  <c r="BE94" i="69"/>
  <c r="AO94" i="69"/>
  <c r="Y94" i="69"/>
  <c r="I94" i="69"/>
  <c r="BC93" i="69"/>
  <c r="AM93" i="69"/>
  <c r="W93" i="69"/>
  <c r="G93" i="69"/>
  <c r="M94" i="69"/>
  <c r="AR96" i="69"/>
  <c r="AB96" i="69"/>
  <c r="L96" i="69"/>
  <c r="BF95" i="69"/>
  <c r="AP95" i="69"/>
  <c r="Z95" i="69"/>
  <c r="J95" i="69"/>
  <c r="BD94" i="69"/>
  <c r="AN94" i="69"/>
  <c r="X94" i="69"/>
  <c r="H94" i="69"/>
  <c r="BB93" i="69"/>
  <c r="AL93" i="69"/>
  <c r="V93" i="69"/>
  <c r="F93" i="69"/>
  <c r="BG93" i="69"/>
  <c r="AQ96" i="69"/>
  <c r="AA96" i="69"/>
  <c r="K96" i="69"/>
  <c r="BE95" i="69"/>
  <c r="AO95" i="69"/>
  <c r="Y95" i="69"/>
  <c r="I95" i="69"/>
  <c r="BC94" i="69"/>
  <c r="AM94" i="69"/>
  <c r="W94" i="69"/>
  <c r="G94" i="69"/>
  <c r="BA93" i="69"/>
  <c r="AK93" i="69"/>
  <c r="U93" i="69"/>
  <c r="E93" i="69"/>
  <c r="AC94" i="69"/>
  <c r="AP96" i="69"/>
  <c r="Z96" i="69"/>
  <c r="J96" i="69"/>
  <c r="BD95" i="69"/>
  <c r="AN95" i="69"/>
  <c r="X95" i="69"/>
  <c r="H95" i="69"/>
  <c r="BB94" i="69"/>
  <c r="AL94" i="69"/>
  <c r="V94" i="69"/>
  <c r="F94" i="69"/>
  <c r="AZ93" i="69"/>
  <c r="AJ93" i="69"/>
  <c r="T93" i="69"/>
  <c r="D93" i="69"/>
  <c r="AU95" i="69"/>
  <c r="AO96" i="69"/>
  <c r="Y96" i="69"/>
  <c r="I96" i="69"/>
  <c r="BC95" i="69"/>
  <c r="AM95" i="69"/>
  <c r="W95" i="69"/>
  <c r="G95" i="69"/>
  <c r="BA94" i="69"/>
  <c r="AK94" i="69"/>
  <c r="U94" i="69"/>
  <c r="E94" i="69"/>
  <c r="AY93" i="69"/>
  <c r="AI93" i="69"/>
  <c r="S93" i="69"/>
  <c r="C93" i="69"/>
  <c r="BI94" i="69"/>
  <c r="AN96" i="69"/>
  <c r="X96" i="69"/>
  <c r="H96" i="69"/>
  <c r="BB95" i="69"/>
  <c r="AL95" i="69"/>
  <c r="V95" i="69"/>
  <c r="F95" i="69"/>
  <c r="AZ94" i="69"/>
  <c r="AJ94" i="69"/>
  <c r="T94" i="69"/>
  <c r="D94" i="69"/>
  <c r="AX93" i="69"/>
  <c r="AH93" i="69"/>
  <c r="R93" i="69"/>
  <c r="AS94" i="69"/>
  <c r="BC96" i="69"/>
  <c r="AM96" i="69"/>
  <c r="W96" i="69"/>
  <c r="G96" i="69"/>
  <c r="BA95" i="69"/>
  <c r="AK95" i="69"/>
  <c r="U95" i="69"/>
  <c r="E95" i="69"/>
  <c r="AY94" i="69"/>
  <c r="AI94" i="69"/>
  <c r="S94" i="69"/>
  <c r="C94" i="69"/>
  <c r="AW93" i="69"/>
  <c r="AG93" i="69"/>
  <c r="Q93" i="69"/>
  <c r="O95" i="69"/>
  <c r="BB96" i="69"/>
  <c r="AL96" i="69"/>
  <c r="V96" i="69"/>
  <c r="F96" i="69"/>
  <c r="AZ95" i="69"/>
  <c r="AJ95" i="69"/>
  <c r="T95" i="69"/>
  <c r="D95" i="69"/>
  <c r="AX94" i="69"/>
  <c r="AH94" i="69"/>
  <c r="R94" i="69"/>
  <c r="BL93" i="69"/>
  <c r="AV93" i="69"/>
  <c r="AF93" i="69"/>
  <c r="P93" i="69"/>
  <c r="Q96" i="69"/>
  <c r="BA96" i="69"/>
  <c r="AK96" i="69"/>
  <c r="U96" i="69"/>
  <c r="E96" i="69"/>
  <c r="AY95" i="69"/>
  <c r="AI95" i="69"/>
  <c r="S95" i="69"/>
  <c r="C95" i="69"/>
  <c r="AW94" i="69"/>
  <c r="AG94" i="69"/>
  <c r="Q94" i="69"/>
  <c r="BK93" i="69"/>
  <c r="AU93" i="69"/>
  <c r="AE93" i="69"/>
  <c r="O93" i="69"/>
  <c r="AE95" i="69"/>
  <c r="AZ96" i="69"/>
  <c r="AJ96" i="69"/>
  <c r="T96" i="69"/>
  <c r="AX95" i="69"/>
  <c r="AH95" i="69"/>
  <c r="R95" i="69"/>
  <c r="BL94" i="69"/>
  <c r="AV94" i="69"/>
  <c r="AF94" i="69"/>
  <c r="P94" i="69"/>
  <c r="BJ93" i="69"/>
  <c r="AT93" i="69"/>
  <c r="AD93" i="69"/>
  <c r="N93" i="69"/>
  <c r="BK95" i="69"/>
  <c r="AY96" i="69"/>
  <c r="AI96" i="69"/>
  <c r="S96" i="69"/>
  <c r="AW95" i="69"/>
  <c r="AG95" i="69"/>
  <c r="Q95" i="69"/>
  <c r="BK94" i="69"/>
  <c r="AU94" i="69"/>
  <c r="AE94" i="69"/>
  <c r="O94" i="69"/>
  <c r="BI93" i="69"/>
  <c r="AS93" i="69"/>
  <c r="AC93" i="69"/>
  <c r="M93" i="69"/>
  <c r="AW96" i="69"/>
  <c r="AX96" i="69"/>
  <c r="AH96" i="69"/>
  <c r="R96" i="69"/>
  <c r="BL95" i="69"/>
  <c r="AV95" i="69"/>
  <c r="AF95" i="69"/>
  <c r="P95" i="69"/>
  <c r="BJ94" i="69"/>
  <c r="AT94" i="69"/>
  <c r="AD94" i="69"/>
  <c r="N94" i="69"/>
  <c r="BH93" i="69"/>
  <c r="AR93" i="69"/>
  <c r="AB93" i="69"/>
  <c r="L93" i="69"/>
  <c r="AG96" i="69"/>
  <c r="AV91" i="69"/>
  <c r="AF91" i="69"/>
  <c r="P91" i="69"/>
  <c r="BJ90" i="69"/>
  <c r="AT90" i="69"/>
  <c r="AD90" i="69"/>
  <c r="N90" i="69"/>
  <c r="BH89" i="69"/>
  <c r="AR89" i="69"/>
  <c r="AB89" i="69"/>
  <c r="L89" i="69"/>
  <c r="BF88" i="69"/>
  <c r="AP88" i="69"/>
  <c r="Z88" i="69"/>
  <c r="J88" i="69"/>
  <c r="BI89" i="69"/>
  <c r="AU91" i="69"/>
  <c r="AE91" i="69"/>
  <c r="O91" i="69"/>
  <c r="BI90" i="69"/>
  <c r="AS90" i="69"/>
  <c r="AC90" i="69"/>
  <c r="M90" i="69"/>
  <c r="BG89" i="69"/>
  <c r="AQ89" i="69"/>
  <c r="AA89" i="69"/>
  <c r="K89" i="69"/>
  <c r="BE88" i="69"/>
  <c r="AO88" i="69"/>
  <c r="Y88" i="69"/>
  <c r="I88" i="69"/>
  <c r="AA88" i="69"/>
  <c r="AT91" i="69"/>
  <c r="AD91" i="69"/>
  <c r="N91" i="69"/>
  <c r="BH90" i="69"/>
  <c r="AR90" i="69"/>
  <c r="AB90" i="69"/>
  <c r="L90" i="69"/>
  <c r="BF89" i="69"/>
  <c r="AP89" i="69"/>
  <c r="Z89" i="69"/>
  <c r="J89" i="69"/>
  <c r="BD88" i="69"/>
  <c r="AN88" i="69"/>
  <c r="X88" i="69"/>
  <c r="H88" i="69"/>
  <c r="AQ88" i="69"/>
  <c r="AS91" i="69"/>
  <c r="AC91" i="69"/>
  <c r="M91" i="69"/>
  <c r="BG90" i="69"/>
  <c r="AQ90" i="69"/>
  <c r="AA90" i="69"/>
  <c r="K90" i="69"/>
  <c r="BE89" i="69"/>
  <c r="AO89" i="69"/>
  <c r="Y89" i="69"/>
  <c r="I89" i="69"/>
  <c r="BC88" i="69"/>
  <c r="AM88" i="69"/>
  <c r="W88" i="69"/>
  <c r="G88" i="69"/>
  <c r="BG88" i="69"/>
  <c r="AR91" i="69"/>
  <c r="AB91" i="69"/>
  <c r="L91" i="69"/>
  <c r="BF90" i="69"/>
  <c r="AP90" i="69"/>
  <c r="Z90" i="69"/>
  <c r="J90" i="69"/>
  <c r="BD89" i="69"/>
  <c r="AN89" i="69"/>
  <c r="X89" i="69"/>
  <c r="H89" i="69"/>
  <c r="BB88" i="69"/>
  <c r="AL88" i="69"/>
  <c r="V88" i="69"/>
  <c r="F88" i="69"/>
  <c r="K88" i="69"/>
  <c r="AQ91" i="69"/>
  <c r="AA91" i="69"/>
  <c r="K91" i="69"/>
  <c r="BE90" i="69"/>
  <c r="AO90" i="69"/>
  <c r="Y90" i="69"/>
  <c r="I90" i="69"/>
  <c r="BC89" i="69"/>
  <c r="AM89" i="69"/>
  <c r="W89" i="69"/>
  <c r="G89" i="69"/>
  <c r="BA88" i="69"/>
  <c r="AK88" i="69"/>
  <c r="U88" i="69"/>
  <c r="E88" i="69"/>
  <c r="AC89" i="69"/>
  <c r="AP91" i="69"/>
  <c r="Z91" i="69"/>
  <c r="J91" i="69"/>
  <c r="BD90" i="69"/>
  <c r="AN90" i="69"/>
  <c r="X90" i="69"/>
  <c r="H90" i="69"/>
  <c r="BB89" i="69"/>
  <c r="AL89" i="69"/>
  <c r="V89" i="69"/>
  <c r="F89" i="69"/>
  <c r="AZ88" i="69"/>
  <c r="AJ88" i="69"/>
  <c r="T88" i="69"/>
  <c r="D88" i="69"/>
  <c r="M89" i="69"/>
  <c r="AO91" i="69"/>
  <c r="Y91" i="69"/>
  <c r="I91" i="69"/>
  <c r="BC90" i="69"/>
  <c r="AM90" i="69"/>
  <c r="W90" i="69"/>
  <c r="G90" i="69"/>
  <c r="BA89" i="69"/>
  <c r="AK89" i="69"/>
  <c r="U89" i="69"/>
  <c r="E89" i="69"/>
  <c r="AY88" i="69"/>
  <c r="AI88" i="69"/>
  <c r="S88" i="69"/>
  <c r="C88" i="69"/>
  <c r="AU90" i="69"/>
  <c r="AN91" i="69"/>
  <c r="X91" i="69"/>
  <c r="H91" i="69"/>
  <c r="BB90" i="69"/>
  <c r="AL90" i="69"/>
  <c r="V90" i="69"/>
  <c r="F90" i="69"/>
  <c r="AZ89" i="69"/>
  <c r="AJ89" i="69"/>
  <c r="T89" i="69"/>
  <c r="D89" i="69"/>
  <c r="AX88" i="69"/>
  <c r="AH88" i="69"/>
  <c r="R88" i="69"/>
  <c r="BK90" i="69"/>
  <c r="BC91" i="69"/>
  <c r="AM91" i="69"/>
  <c r="W91" i="69"/>
  <c r="G91" i="69"/>
  <c r="BA90" i="69"/>
  <c r="AK90" i="69"/>
  <c r="U90" i="69"/>
  <c r="E90" i="69"/>
  <c r="AY89" i="69"/>
  <c r="AI89" i="69"/>
  <c r="S89" i="69"/>
  <c r="C89" i="69"/>
  <c r="AW88" i="69"/>
  <c r="AG88" i="69"/>
  <c r="Q88" i="69"/>
  <c r="AS89" i="69"/>
  <c r="BB91" i="69"/>
  <c r="AL91" i="69"/>
  <c r="V91" i="69"/>
  <c r="F91" i="69"/>
  <c r="AZ90" i="69"/>
  <c r="AJ90" i="69"/>
  <c r="T90" i="69"/>
  <c r="D90" i="69"/>
  <c r="AX89" i="69"/>
  <c r="AH89" i="69"/>
  <c r="R89" i="69"/>
  <c r="BL88" i="69"/>
  <c r="AV88" i="69"/>
  <c r="AF88" i="69"/>
  <c r="P88" i="69"/>
  <c r="O90" i="69"/>
  <c r="BA91" i="69"/>
  <c r="AK91" i="69"/>
  <c r="U91" i="69"/>
  <c r="E91" i="69"/>
  <c r="AY90" i="69"/>
  <c r="AI90" i="69"/>
  <c r="S90" i="69"/>
  <c r="C90" i="69"/>
  <c r="AW89" i="69"/>
  <c r="AG89" i="69"/>
  <c r="Q89" i="69"/>
  <c r="BK88" i="69"/>
  <c r="AU88" i="69"/>
  <c r="AE88" i="69"/>
  <c r="O88" i="69"/>
  <c r="AG91" i="69"/>
  <c r="AZ91" i="69"/>
  <c r="AJ91" i="69"/>
  <c r="T91" i="69"/>
  <c r="AX90" i="69"/>
  <c r="AH90" i="69"/>
  <c r="R90" i="69"/>
  <c r="BL89" i="69"/>
  <c r="AV89" i="69"/>
  <c r="AF89" i="69"/>
  <c r="P89" i="69"/>
  <c r="BJ88" i="69"/>
  <c r="AT88" i="69"/>
  <c r="AD88" i="69"/>
  <c r="N88" i="69"/>
  <c r="AE90" i="69"/>
  <c r="AY91" i="69"/>
  <c r="AI91" i="69"/>
  <c r="S91" i="69"/>
  <c r="AW90" i="69"/>
  <c r="AG90" i="69"/>
  <c r="Q90" i="69"/>
  <c r="BK89" i="69"/>
  <c r="AU89" i="69"/>
  <c r="AE89" i="69"/>
  <c r="O89" i="69"/>
  <c r="BI88" i="69"/>
  <c r="AS88" i="69"/>
  <c r="AC88" i="69"/>
  <c r="M88" i="69"/>
  <c r="Q91" i="69"/>
  <c r="AX91" i="69"/>
  <c r="AH91" i="69"/>
  <c r="R91" i="69"/>
  <c r="BL90" i="69"/>
  <c r="AV90" i="69"/>
  <c r="AF90" i="69"/>
  <c r="P90" i="69"/>
  <c r="BJ89" i="69"/>
  <c r="AT89" i="69"/>
  <c r="AD89" i="69"/>
  <c r="N89" i="69"/>
  <c r="BH88" i="69"/>
  <c r="AR88" i="69"/>
  <c r="AB88" i="69"/>
  <c r="L88" i="69"/>
  <c r="AW91" i="69"/>
  <c r="AV86" i="69"/>
  <c r="AF86" i="69"/>
  <c r="P86" i="69"/>
  <c r="BJ85" i="69"/>
  <c r="AT85" i="69"/>
  <c r="AD85" i="69"/>
  <c r="N85" i="69"/>
  <c r="BH84" i="69"/>
  <c r="AR84" i="69"/>
  <c r="AB84" i="69"/>
  <c r="L84" i="69"/>
  <c r="BF83" i="69"/>
  <c r="AP83" i="69"/>
  <c r="Z83" i="69"/>
  <c r="J83" i="69"/>
  <c r="AA83" i="69"/>
  <c r="AU86" i="69"/>
  <c r="AE86" i="69"/>
  <c r="O86" i="69"/>
  <c r="BI85" i="69"/>
  <c r="AS85" i="69"/>
  <c r="AC85" i="69"/>
  <c r="M85" i="69"/>
  <c r="BG84" i="69"/>
  <c r="AQ84" i="69"/>
  <c r="AA84" i="69"/>
  <c r="K84" i="69"/>
  <c r="BE83" i="69"/>
  <c r="AO83" i="69"/>
  <c r="Y83" i="69"/>
  <c r="I83" i="69"/>
  <c r="K83" i="69"/>
  <c r="AT86" i="69"/>
  <c r="AD86" i="69"/>
  <c r="N86" i="69"/>
  <c r="BH85" i="69"/>
  <c r="AR85" i="69"/>
  <c r="AB85" i="69"/>
  <c r="L85" i="69"/>
  <c r="BF84" i="69"/>
  <c r="AP84" i="69"/>
  <c r="Z84" i="69"/>
  <c r="J84" i="69"/>
  <c r="BD83" i="69"/>
  <c r="AN83" i="69"/>
  <c r="X83" i="69"/>
  <c r="H83" i="69"/>
  <c r="AQ83" i="69"/>
  <c r="AS86" i="69"/>
  <c r="AC86" i="69"/>
  <c r="M86" i="69"/>
  <c r="BG85" i="69"/>
  <c r="AQ85" i="69"/>
  <c r="AA85" i="69"/>
  <c r="K85" i="69"/>
  <c r="BE84" i="69"/>
  <c r="AO84" i="69"/>
  <c r="Y84" i="69"/>
  <c r="I84" i="69"/>
  <c r="BC83" i="69"/>
  <c r="AM83" i="69"/>
  <c r="W83" i="69"/>
  <c r="G83" i="69"/>
  <c r="BG83" i="69"/>
  <c r="AR86" i="69"/>
  <c r="AB86" i="69"/>
  <c r="L86" i="69"/>
  <c r="BF85" i="69"/>
  <c r="AP85" i="69"/>
  <c r="Z85" i="69"/>
  <c r="J85" i="69"/>
  <c r="BD84" i="69"/>
  <c r="AN84" i="69"/>
  <c r="X84" i="69"/>
  <c r="H84" i="69"/>
  <c r="BB83" i="69"/>
  <c r="AL83" i="69"/>
  <c r="V83" i="69"/>
  <c r="F83" i="69"/>
  <c r="M84" i="69"/>
  <c r="AQ86" i="69"/>
  <c r="AA86" i="69"/>
  <c r="K86" i="69"/>
  <c r="BE85" i="69"/>
  <c r="AO85" i="69"/>
  <c r="Y85" i="69"/>
  <c r="I85" i="69"/>
  <c r="BC84" i="69"/>
  <c r="AM84" i="69"/>
  <c r="W84" i="69"/>
  <c r="G84" i="69"/>
  <c r="BA83" i="69"/>
  <c r="AK83" i="69"/>
  <c r="U83" i="69"/>
  <c r="E83" i="69"/>
  <c r="O85" i="69"/>
  <c r="AP86" i="69"/>
  <c r="Z86" i="69"/>
  <c r="J86" i="69"/>
  <c r="BD85" i="69"/>
  <c r="AN85" i="69"/>
  <c r="X85" i="69"/>
  <c r="H85" i="69"/>
  <c r="BB84" i="69"/>
  <c r="AL84" i="69"/>
  <c r="V84" i="69"/>
  <c r="F84" i="69"/>
  <c r="AZ83" i="69"/>
  <c r="AJ83" i="69"/>
  <c r="T83" i="69"/>
  <c r="D83" i="69"/>
  <c r="AC84" i="69"/>
  <c r="AO86" i="69"/>
  <c r="Y86" i="69"/>
  <c r="I86" i="69"/>
  <c r="BC85" i="69"/>
  <c r="AM85" i="69"/>
  <c r="W85" i="69"/>
  <c r="G85" i="69"/>
  <c r="BA84" i="69"/>
  <c r="AK84" i="69"/>
  <c r="U84" i="69"/>
  <c r="E84" i="69"/>
  <c r="AY83" i="69"/>
  <c r="AI83" i="69"/>
  <c r="S83" i="69"/>
  <c r="C83" i="69"/>
  <c r="AU85" i="69"/>
  <c r="AN86" i="69"/>
  <c r="X86" i="69"/>
  <c r="H86" i="69"/>
  <c r="BB85" i="69"/>
  <c r="AL85" i="69"/>
  <c r="V85" i="69"/>
  <c r="F85" i="69"/>
  <c r="AZ84" i="69"/>
  <c r="AJ84" i="69"/>
  <c r="T84" i="69"/>
  <c r="D84" i="69"/>
  <c r="AX83" i="69"/>
  <c r="AH83" i="69"/>
  <c r="R83" i="69"/>
  <c r="BI84" i="69"/>
  <c r="BC86" i="69"/>
  <c r="AM86" i="69"/>
  <c r="W86" i="69"/>
  <c r="G86" i="69"/>
  <c r="BA85" i="69"/>
  <c r="AK85" i="69"/>
  <c r="U85" i="69"/>
  <c r="E85" i="69"/>
  <c r="AY84" i="69"/>
  <c r="AI84" i="69"/>
  <c r="S84" i="69"/>
  <c r="C84" i="69"/>
  <c r="AW83" i="69"/>
  <c r="AG83" i="69"/>
  <c r="Q83" i="69"/>
  <c r="AS84" i="69"/>
  <c r="BB86" i="69"/>
  <c r="AL86" i="69"/>
  <c r="V86" i="69"/>
  <c r="F86" i="69"/>
  <c r="AZ85" i="69"/>
  <c r="AJ85" i="69"/>
  <c r="T85" i="69"/>
  <c r="D85" i="69"/>
  <c r="AX84" i="69"/>
  <c r="AH84" i="69"/>
  <c r="R84" i="69"/>
  <c r="BL83" i="69"/>
  <c r="AV83" i="69"/>
  <c r="AF83" i="69"/>
  <c r="P83" i="69"/>
  <c r="AE85" i="69"/>
  <c r="BA86" i="69"/>
  <c r="AK86" i="69"/>
  <c r="U86" i="69"/>
  <c r="E86" i="69"/>
  <c r="AY85" i="69"/>
  <c r="AI85" i="69"/>
  <c r="S85" i="69"/>
  <c r="C85" i="69"/>
  <c r="AW84" i="69"/>
  <c r="AG84" i="69"/>
  <c r="Q84" i="69"/>
  <c r="BK83" i="69"/>
  <c r="AU83" i="69"/>
  <c r="AE83" i="69"/>
  <c r="O83" i="69"/>
  <c r="Q86" i="69"/>
  <c r="AZ86" i="69"/>
  <c r="AJ86" i="69"/>
  <c r="T86" i="69"/>
  <c r="AX85" i="69"/>
  <c r="AH85" i="69"/>
  <c r="R85" i="69"/>
  <c r="BL84" i="69"/>
  <c r="AV84" i="69"/>
  <c r="AF84" i="69"/>
  <c r="P84" i="69"/>
  <c r="BJ83" i="69"/>
  <c r="AT83" i="69"/>
  <c r="AD83" i="69"/>
  <c r="N83" i="69"/>
  <c r="BK85" i="69"/>
  <c r="AY86" i="69"/>
  <c r="AI86" i="69"/>
  <c r="S86" i="69"/>
  <c r="AW85" i="69"/>
  <c r="AG85" i="69"/>
  <c r="Q85" i="69"/>
  <c r="BK84" i="69"/>
  <c r="AU84" i="69"/>
  <c r="AE84" i="69"/>
  <c r="O84" i="69"/>
  <c r="BI83" i="69"/>
  <c r="AS83" i="69"/>
  <c r="AC83" i="69"/>
  <c r="M83" i="69"/>
  <c r="AG86" i="69"/>
  <c r="AX86" i="69"/>
  <c r="AH86" i="69"/>
  <c r="R86" i="69"/>
  <c r="BL85" i="69"/>
  <c r="AV85" i="69"/>
  <c r="AF85" i="69"/>
  <c r="P85" i="69"/>
  <c r="BJ84" i="69"/>
  <c r="AT84" i="69"/>
  <c r="AD84" i="69"/>
  <c r="N84" i="69"/>
  <c r="BH83" i="69"/>
  <c r="AR83" i="69"/>
  <c r="AB83" i="69"/>
  <c r="L83" i="69"/>
  <c r="AW86" i="69"/>
  <c r="AV81" i="69"/>
  <c r="AF81" i="69"/>
  <c r="P81" i="69"/>
  <c r="BJ80" i="69"/>
  <c r="AT80" i="69"/>
  <c r="AD80" i="69"/>
  <c r="N80" i="69"/>
  <c r="BH79" i="69"/>
  <c r="AR79" i="69"/>
  <c r="AB79" i="69"/>
  <c r="L79" i="69"/>
  <c r="BF78" i="69"/>
  <c r="AP78" i="69"/>
  <c r="Z78" i="69"/>
  <c r="J78" i="69"/>
  <c r="AT79" i="69"/>
  <c r="AW81" i="69"/>
  <c r="AA78" i="69"/>
  <c r="AU81" i="69"/>
  <c r="AE81" i="69"/>
  <c r="O81" i="69"/>
  <c r="BI80" i="69"/>
  <c r="AS80" i="69"/>
  <c r="AC80" i="69"/>
  <c r="M80" i="69"/>
  <c r="BG79" i="69"/>
  <c r="AQ79" i="69"/>
  <c r="AA79" i="69"/>
  <c r="K79" i="69"/>
  <c r="BE78" i="69"/>
  <c r="AO78" i="69"/>
  <c r="Y78" i="69"/>
  <c r="I78" i="69"/>
  <c r="AB78" i="69"/>
  <c r="AU80" i="69"/>
  <c r="AT81" i="69"/>
  <c r="AD81" i="69"/>
  <c r="N81" i="69"/>
  <c r="BH80" i="69"/>
  <c r="AR80" i="69"/>
  <c r="AB80" i="69"/>
  <c r="L80" i="69"/>
  <c r="BF79" i="69"/>
  <c r="AP79" i="69"/>
  <c r="Z79" i="69"/>
  <c r="J79" i="69"/>
  <c r="BD78" i="69"/>
  <c r="AN78" i="69"/>
  <c r="X78" i="69"/>
  <c r="H78" i="69"/>
  <c r="BH78" i="69"/>
  <c r="BG78" i="69"/>
  <c r="AS81" i="69"/>
  <c r="AC81" i="69"/>
  <c r="M81" i="69"/>
  <c r="BG80" i="69"/>
  <c r="AQ80" i="69"/>
  <c r="AA80" i="69"/>
  <c r="K80" i="69"/>
  <c r="BE79" i="69"/>
  <c r="AO79" i="69"/>
  <c r="Y79" i="69"/>
  <c r="I79" i="69"/>
  <c r="BC78" i="69"/>
  <c r="AM78" i="69"/>
  <c r="W78" i="69"/>
  <c r="G78" i="69"/>
  <c r="N79" i="69"/>
  <c r="AE80" i="69"/>
  <c r="AR81" i="69"/>
  <c r="AB81" i="69"/>
  <c r="L81" i="69"/>
  <c r="BF80" i="69"/>
  <c r="AP80" i="69"/>
  <c r="Z80" i="69"/>
  <c r="J80" i="69"/>
  <c r="BD79" i="69"/>
  <c r="AN79" i="69"/>
  <c r="X79" i="69"/>
  <c r="H79" i="69"/>
  <c r="BB78" i="69"/>
  <c r="AL78" i="69"/>
  <c r="V78" i="69"/>
  <c r="F78" i="69"/>
  <c r="AR78" i="69"/>
  <c r="M79" i="69"/>
  <c r="AQ81" i="69"/>
  <c r="AA81" i="69"/>
  <c r="K81" i="69"/>
  <c r="BE80" i="69"/>
  <c r="AO80" i="69"/>
  <c r="Y80" i="69"/>
  <c r="I80" i="69"/>
  <c r="BC79" i="69"/>
  <c r="AM79" i="69"/>
  <c r="W79" i="69"/>
  <c r="G79" i="69"/>
  <c r="BA78" i="69"/>
  <c r="AK78" i="69"/>
  <c r="U78" i="69"/>
  <c r="E78" i="69"/>
  <c r="P80" i="69"/>
  <c r="AP81" i="69"/>
  <c r="Z81" i="69"/>
  <c r="J81" i="69"/>
  <c r="BD80" i="69"/>
  <c r="AN80" i="69"/>
  <c r="X80" i="69"/>
  <c r="H80" i="69"/>
  <c r="BB79" i="69"/>
  <c r="AL79" i="69"/>
  <c r="V79" i="69"/>
  <c r="F79" i="69"/>
  <c r="AZ78" i="69"/>
  <c r="AJ78" i="69"/>
  <c r="T78" i="69"/>
  <c r="D78" i="69"/>
  <c r="BJ79" i="69"/>
  <c r="Q81" i="69"/>
  <c r="AO81" i="69"/>
  <c r="Y81" i="69"/>
  <c r="I81" i="69"/>
  <c r="BC80" i="69"/>
  <c r="AM80" i="69"/>
  <c r="W80" i="69"/>
  <c r="G80" i="69"/>
  <c r="BA79" i="69"/>
  <c r="AK79" i="69"/>
  <c r="U79" i="69"/>
  <c r="E79" i="69"/>
  <c r="AY78" i="69"/>
  <c r="AI78" i="69"/>
  <c r="S78" i="69"/>
  <c r="C78" i="69"/>
  <c r="AD79" i="69"/>
  <c r="AQ78" i="69"/>
  <c r="AN81" i="69"/>
  <c r="X81" i="69"/>
  <c r="H81" i="69"/>
  <c r="BB80" i="69"/>
  <c r="AL80" i="69"/>
  <c r="V80" i="69"/>
  <c r="F80" i="69"/>
  <c r="AZ79" i="69"/>
  <c r="AJ79" i="69"/>
  <c r="T79" i="69"/>
  <c r="D79" i="69"/>
  <c r="AX78" i="69"/>
  <c r="AH78" i="69"/>
  <c r="R78" i="69"/>
  <c r="AH81" i="69"/>
  <c r="L78" i="69"/>
  <c r="AG81" i="69"/>
  <c r="K78" i="69"/>
  <c r="BC81" i="69"/>
  <c r="AM81" i="69"/>
  <c r="W81" i="69"/>
  <c r="G81" i="69"/>
  <c r="BA80" i="69"/>
  <c r="AK80" i="69"/>
  <c r="U80" i="69"/>
  <c r="E80" i="69"/>
  <c r="AY79" i="69"/>
  <c r="AI79" i="69"/>
  <c r="S79" i="69"/>
  <c r="C79" i="69"/>
  <c r="AW78" i="69"/>
  <c r="AG78" i="69"/>
  <c r="Q78" i="69"/>
  <c r="AF80" i="69"/>
  <c r="AS79" i="69"/>
  <c r="BB81" i="69"/>
  <c r="AL81" i="69"/>
  <c r="V81" i="69"/>
  <c r="F81" i="69"/>
  <c r="AZ80" i="69"/>
  <c r="AJ80" i="69"/>
  <c r="T80" i="69"/>
  <c r="D80" i="69"/>
  <c r="AX79" i="69"/>
  <c r="AH79" i="69"/>
  <c r="R79" i="69"/>
  <c r="BL78" i="69"/>
  <c r="AV78" i="69"/>
  <c r="AF78" i="69"/>
  <c r="P78" i="69"/>
  <c r="AV80" i="69"/>
  <c r="O80" i="69"/>
  <c r="BA81" i="69"/>
  <c r="AK81" i="69"/>
  <c r="U81" i="69"/>
  <c r="E81" i="69"/>
  <c r="AY80" i="69"/>
  <c r="AI80" i="69"/>
  <c r="S80" i="69"/>
  <c r="C80" i="69"/>
  <c r="AW79" i="69"/>
  <c r="AG79" i="69"/>
  <c r="Q79" i="69"/>
  <c r="BK78" i="69"/>
  <c r="AU78" i="69"/>
  <c r="AE78" i="69"/>
  <c r="O78" i="69"/>
  <c r="R81" i="69"/>
  <c r="AC79" i="69"/>
  <c r="AZ81" i="69"/>
  <c r="AJ81" i="69"/>
  <c r="T81" i="69"/>
  <c r="AX80" i="69"/>
  <c r="AH80" i="69"/>
  <c r="R80" i="69"/>
  <c r="BL79" i="69"/>
  <c r="AV79" i="69"/>
  <c r="AF79" i="69"/>
  <c r="P79" i="69"/>
  <c r="BJ78" i="69"/>
  <c r="AT78" i="69"/>
  <c r="AD78" i="69"/>
  <c r="N78" i="69"/>
  <c r="BL80" i="69"/>
  <c r="BI79" i="69"/>
  <c r="AY81" i="69"/>
  <c r="AI81" i="69"/>
  <c r="S81" i="69"/>
  <c r="AW80" i="69"/>
  <c r="AG80" i="69"/>
  <c r="Q80" i="69"/>
  <c r="BK79" i="69"/>
  <c r="AU79" i="69"/>
  <c r="AE79" i="69"/>
  <c r="O79" i="69"/>
  <c r="BI78" i="69"/>
  <c r="AS78" i="69"/>
  <c r="AC78" i="69"/>
  <c r="M78" i="69"/>
  <c r="AX81" i="69"/>
  <c r="BK80" i="69"/>
  <c r="AV76" i="69"/>
  <c r="AF76" i="69"/>
  <c r="P76" i="69"/>
  <c r="BJ75" i="69"/>
  <c r="AT75" i="69"/>
  <c r="AD75" i="69"/>
  <c r="N75" i="69"/>
  <c r="BH74" i="69"/>
  <c r="AR74" i="69"/>
  <c r="AB74" i="69"/>
  <c r="L74" i="69"/>
  <c r="BF73" i="69"/>
  <c r="AP73" i="69"/>
  <c r="Z73" i="69"/>
  <c r="J73" i="69"/>
  <c r="AU76" i="69"/>
  <c r="AE76" i="69"/>
  <c r="O76" i="69"/>
  <c r="BI75" i="69"/>
  <c r="AS75" i="69"/>
  <c r="AC75" i="69"/>
  <c r="M75" i="69"/>
  <c r="BG74" i="69"/>
  <c r="AQ74" i="69"/>
  <c r="AA74" i="69"/>
  <c r="K74" i="69"/>
  <c r="BE73" i="69"/>
  <c r="AO73" i="69"/>
  <c r="Y73" i="69"/>
  <c r="I73" i="69"/>
  <c r="AA73" i="69"/>
  <c r="AT76" i="69"/>
  <c r="AD76" i="69"/>
  <c r="N76" i="69"/>
  <c r="BH75" i="69"/>
  <c r="AR75" i="69"/>
  <c r="AB75" i="69"/>
  <c r="L75" i="69"/>
  <c r="BF74" i="69"/>
  <c r="AP74" i="69"/>
  <c r="Z74" i="69"/>
  <c r="J74" i="69"/>
  <c r="BD73" i="69"/>
  <c r="AN73" i="69"/>
  <c r="X73" i="69"/>
  <c r="H73" i="69"/>
  <c r="AQ73" i="69"/>
  <c r="AS76" i="69"/>
  <c r="AC76" i="69"/>
  <c r="M76" i="69"/>
  <c r="BG75" i="69"/>
  <c r="AQ75" i="69"/>
  <c r="AA75" i="69"/>
  <c r="K75" i="69"/>
  <c r="BE74" i="69"/>
  <c r="AO74" i="69"/>
  <c r="Y74" i="69"/>
  <c r="I74" i="69"/>
  <c r="BC73" i="69"/>
  <c r="AM73" i="69"/>
  <c r="W73" i="69"/>
  <c r="G73" i="69"/>
  <c r="BG73" i="69"/>
  <c r="AR76" i="69"/>
  <c r="AB76" i="69"/>
  <c r="L76" i="69"/>
  <c r="BF75" i="69"/>
  <c r="AP75" i="69"/>
  <c r="Z75" i="69"/>
  <c r="J75" i="69"/>
  <c r="BD74" i="69"/>
  <c r="AN74" i="69"/>
  <c r="X74" i="69"/>
  <c r="H74" i="69"/>
  <c r="BB73" i="69"/>
  <c r="AL73" i="69"/>
  <c r="V73" i="69"/>
  <c r="F73" i="69"/>
  <c r="AS74" i="69"/>
  <c r="AQ76" i="69"/>
  <c r="AA76" i="69"/>
  <c r="K76" i="69"/>
  <c r="BE75" i="69"/>
  <c r="AO75" i="69"/>
  <c r="Y75" i="69"/>
  <c r="I75" i="69"/>
  <c r="BC74" i="69"/>
  <c r="AM74" i="69"/>
  <c r="W74" i="69"/>
  <c r="G74" i="69"/>
  <c r="BA73" i="69"/>
  <c r="AK73" i="69"/>
  <c r="U73" i="69"/>
  <c r="E73" i="69"/>
  <c r="M74" i="69"/>
  <c r="AP76" i="69"/>
  <c r="Z76" i="69"/>
  <c r="J76" i="69"/>
  <c r="BD75" i="69"/>
  <c r="AN75" i="69"/>
  <c r="X75" i="69"/>
  <c r="H75" i="69"/>
  <c r="BB74" i="69"/>
  <c r="AL74" i="69"/>
  <c r="V74" i="69"/>
  <c r="F74" i="69"/>
  <c r="AZ73" i="69"/>
  <c r="AJ73" i="69"/>
  <c r="T73" i="69"/>
  <c r="D73" i="69"/>
  <c r="AC74" i="69"/>
  <c r="AO76" i="69"/>
  <c r="Y76" i="69"/>
  <c r="I76" i="69"/>
  <c r="BC75" i="69"/>
  <c r="AM75" i="69"/>
  <c r="W75" i="69"/>
  <c r="G75" i="69"/>
  <c r="BA74" i="69"/>
  <c r="AK74" i="69"/>
  <c r="U74" i="69"/>
  <c r="E74" i="69"/>
  <c r="AY73" i="69"/>
  <c r="AI73" i="69"/>
  <c r="S73" i="69"/>
  <c r="C73" i="69"/>
  <c r="Q76" i="69"/>
  <c r="AN76" i="69"/>
  <c r="X76" i="69"/>
  <c r="H76" i="69"/>
  <c r="BB75" i="69"/>
  <c r="AL75" i="69"/>
  <c r="V75" i="69"/>
  <c r="F75" i="69"/>
  <c r="AZ74" i="69"/>
  <c r="AJ74" i="69"/>
  <c r="T74" i="69"/>
  <c r="D74" i="69"/>
  <c r="AX73" i="69"/>
  <c r="AH73" i="69"/>
  <c r="R73" i="69"/>
  <c r="BI74" i="69"/>
  <c r="BC76" i="69"/>
  <c r="AM76" i="69"/>
  <c r="W76" i="69"/>
  <c r="G76" i="69"/>
  <c r="BA75" i="69"/>
  <c r="AK75" i="69"/>
  <c r="U75" i="69"/>
  <c r="E75" i="69"/>
  <c r="AY74" i="69"/>
  <c r="AI74" i="69"/>
  <c r="S74" i="69"/>
  <c r="C74" i="69"/>
  <c r="AW73" i="69"/>
  <c r="AG73" i="69"/>
  <c r="Q73" i="69"/>
  <c r="AE75" i="69"/>
  <c r="BB76" i="69"/>
  <c r="AL76" i="69"/>
  <c r="V76" i="69"/>
  <c r="F76" i="69"/>
  <c r="AZ75" i="69"/>
  <c r="AJ75" i="69"/>
  <c r="T75" i="69"/>
  <c r="D75" i="69"/>
  <c r="AX74" i="69"/>
  <c r="AH74" i="69"/>
  <c r="R74" i="69"/>
  <c r="BL73" i="69"/>
  <c r="AV73" i="69"/>
  <c r="AF73" i="69"/>
  <c r="P73" i="69"/>
  <c r="O75" i="69"/>
  <c r="BA76" i="69"/>
  <c r="AK76" i="69"/>
  <c r="U76" i="69"/>
  <c r="E76" i="69"/>
  <c r="AY75" i="69"/>
  <c r="AI75" i="69"/>
  <c r="S75" i="69"/>
  <c r="C75" i="69"/>
  <c r="AW74" i="69"/>
  <c r="AG74" i="69"/>
  <c r="Q74" i="69"/>
  <c r="BK73" i="69"/>
  <c r="AU73" i="69"/>
  <c r="AE73" i="69"/>
  <c r="O73" i="69"/>
  <c r="AU75" i="69"/>
  <c r="AZ76" i="69"/>
  <c r="AJ76" i="69"/>
  <c r="T76" i="69"/>
  <c r="AX75" i="69"/>
  <c r="AH75" i="69"/>
  <c r="R75" i="69"/>
  <c r="BL74" i="69"/>
  <c r="AV74" i="69"/>
  <c r="AF74" i="69"/>
  <c r="P74" i="69"/>
  <c r="BJ73" i="69"/>
  <c r="AT73" i="69"/>
  <c r="AD73" i="69"/>
  <c r="N73" i="69"/>
  <c r="BK75" i="69"/>
  <c r="AY76" i="69"/>
  <c r="AI76" i="69"/>
  <c r="S76" i="69"/>
  <c r="AW75" i="69"/>
  <c r="AG75" i="69"/>
  <c r="Q75" i="69"/>
  <c r="BK74" i="69"/>
  <c r="AU74" i="69"/>
  <c r="AE74" i="69"/>
  <c r="O74" i="69"/>
  <c r="BI73" i="69"/>
  <c r="AS73" i="69"/>
  <c r="AC73" i="69"/>
  <c r="M73" i="69"/>
  <c r="AG76" i="69"/>
  <c r="AX76" i="69"/>
  <c r="AH76" i="69"/>
  <c r="R76" i="69"/>
  <c r="BL75" i="69"/>
  <c r="AV75" i="69"/>
  <c r="AF75" i="69"/>
  <c r="P75" i="69"/>
  <c r="BJ74" i="69"/>
  <c r="AT74" i="69"/>
  <c r="AD74" i="69"/>
  <c r="N74" i="69"/>
  <c r="BH73" i="69"/>
  <c r="AR73" i="69"/>
  <c r="AB73" i="69"/>
  <c r="L73" i="69"/>
  <c r="AW76" i="69"/>
  <c r="K73" i="69"/>
  <c r="AV71" i="69"/>
  <c r="AF71" i="69"/>
  <c r="P71" i="69"/>
  <c r="BJ70" i="69"/>
  <c r="AT70" i="69"/>
  <c r="AD70" i="69"/>
  <c r="N70" i="69"/>
  <c r="BH69" i="69"/>
  <c r="AR69" i="69"/>
  <c r="AB69" i="69"/>
  <c r="L69" i="69"/>
  <c r="BF68" i="69"/>
  <c r="AP68" i="69"/>
  <c r="Z68" i="69"/>
  <c r="J68" i="69"/>
  <c r="BG68" i="69"/>
  <c r="AU71" i="69"/>
  <c r="AE71" i="69"/>
  <c r="O71" i="69"/>
  <c r="BI70" i="69"/>
  <c r="AS70" i="69"/>
  <c r="AC70" i="69"/>
  <c r="M70" i="69"/>
  <c r="BG69" i="69"/>
  <c r="AQ69" i="69"/>
  <c r="AA69" i="69"/>
  <c r="K69" i="69"/>
  <c r="BE68" i="69"/>
  <c r="AO68" i="69"/>
  <c r="Y68" i="69"/>
  <c r="I68" i="69"/>
  <c r="AA68" i="69"/>
  <c r="AT71" i="69"/>
  <c r="AD71" i="69"/>
  <c r="N71" i="69"/>
  <c r="BH70" i="69"/>
  <c r="AR70" i="69"/>
  <c r="AB70" i="69"/>
  <c r="L70" i="69"/>
  <c r="BF69" i="69"/>
  <c r="AP69" i="69"/>
  <c r="Z69" i="69"/>
  <c r="J69" i="69"/>
  <c r="BD68" i="69"/>
  <c r="AN68" i="69"/>
  <c r="X68" i="69"/>
  <c r="H68" i="69"/>
  <c r="K68" i="69"/>
  <c r="AS71" i="69"/>
  <c r="AC71" i="69"/>
  <c r="M71" i="69"/>
  <c r="BG70" i="69"/>
  <c r="AQ70" i="69"/>
  <c r="AA70" i="69"/>
  <c r="K70" i="69"/>
  <c r="BE69" i="69"/>
  <c r="AO69" i="69"/>
  <c r="Y69" i="69"/>
  <c r="I69" i="69"/>
  <c r="BC68" i="69"/>
  <c r="AM68" i="69"/>
  <c r="W68" i="69"/>
  <c r="G68" i="69"/>
  <c r="AQ68" i="69"/>
  <c r="AR71" i="69"/>
  <c r="AB71" i="69"/>
  <c r="L71" i="69"/>
  <c r="BF70" i="69"/>
  <c r="AP70" i="69"/>
  <c r="Z70" i="69"/>
  <c r="J70" i="69"/>
  <c r="BD69" i="69"/>
  <c r="AN69" i="69"/>
  <c r="X69" i="69"/>
  <c r="H69" i="69"/>
  <c r="BB68" i="69"/>
  <c r="AL68" i="69"/>
  <c r="V68" i="69"/>
  <c r="F68" i="69"/>
  <c r="M69" i="69"/>
  <c r="AQ71" i="69"/>
  <c r="AA71" i="69"/>
  <c r="K71" i="69"/>
  <c r="BE70" i="69"/>
  <c r="AO70" i="69"/>
  <c r="Y70" i="69"/>
  <c r="I70" i="69"/>
  <c r="BC69" i="69"/>
  <c r="AM69" i="69"/>
  <c r="W69" i="69"/>
  <c r="G69" i="69"/>
  <c r="BA68" i="69"/>
  <c r="AK68" i="69"/>
  <c r="U68" i="69"/>
  <c r="E68" i="69"/>
  <c r="AS69" i="69"/>
  <c r="AP71" i="69"/>
  <c r="Z71" i="69"/>
  <c r="J71" i="69"/>
  <c r="BD70" i="69"/>
  <c r="AN70" i="69"/>
  <c r="X70" i="69"/>
  <c r="H70" i="69"/>
  <c r="BB69" i="69"/>
  <c r="AL69" i="69"/>
  <c r="V69" i="69"/>
  <c r="F69" i="69"/>
  <c r="AZ68" i="69"/>
  <c r="AJ68" i="69"/>
  <c r="T68" i="69"/>
  <c r="D68" i="69"/>
  <c r="AC69" i="69"/>
  <c r="AO71" i="69"/>
  <c r="Y71" i="69"/>
  <c r="I71" i="69"/>
  <c r="BC70" i="69"/>
  <c r="AM70" i="69"/>
  <c r="W70" i="69"/>
  <c r="G70" i="69"/>
  <c r="BA69" i="69"/>
  <c r="AK69" i="69"/>
  <c r="U69" i="69"/>
  <c r="E69" i="69"/>
  <c r="AY68" i="69"/>
  <c r="AI68" i="69"/>
  <c r="S68" i="69"/>
  <c r="C68" i="69"/>
  <c r="BI69" i="69"/>
  <c r="AN71" i="69"/>
  <c r="X71" i="69"/>
  <c r="H71" i="69"/>
  <c r="BB70" i="69"/>
  <c r="AL70" i="69"/>
  <c r="V70" i="69"/>
  <c r="F70" i="69"/>
  <c r="AZ69" i="69"/>
  <c r="AJ69" i="69"/>
  <c r="T69" i="69"/>
  <c r="D69" i="69"/>
  <c r="AX68" i="69"/>
  <c r="AH68" i="69"/>
  <c r="R68" i="69"/>
  <c r="BK70" i="69"/>
  <c r="BC71" i="69"/>
  <c r="AM71" i="69"/>
  <c r="W71" i="69"/>
  <c r="G71" i="69"/>
  <c r="BA70" i="69"/>
  <c r="AK70" i="69"/>
  <c r="U70" i="69"/>
  <c r="E70" i="69"/>
  <c r="AY69" i="69"/>
  <c r="AI69" i="69"/>
  <c r="S69" i="69"/>
  <c r="C69" i="69"/>
  <c r="AW68" i="69"/>
  <c r="AG68" i="69"/>
  <c r="Q68" i="69"/>
  <c r="Q71" i="69"/>
  <c r="BB71" i="69"/>
  <c r="AL71" i="69"/>
  <c r="V71" i="69"/>
  <c r="F71" i="69"/>
  <c r="AZ70" i="69"/>
  <c r="AJ70" i="69"/>
  <c r="T70" i="69"/>
  <c r="D70" i="69"/>
  <c r="AX69" i="69"/>
  <c r="AH69" i="69"/>
  <c r="R69" i="69"/>
  <c r="BL68" i="69"/>
  <c r="AV68" i="69"/>
  <c r="AF68" i="69"/>
  <c r="P68" i="69"/>
  <c r="AU70" i="69"/>
  <c r="BA71" i="69"/>
  <c r="AK71" i="69"/>
  <c r="U71" i="69"/>
  <c r="E71" i="69"/>
  <c r="AY70" i="69"/>
  <c r="AI70" i="69"/>
  <c r="S70" i="69"/>
  <c r="C70" i="69"/>
  <c r="AW69" i="69"/>
  <c r="AG69" i="69"/>
  <c r="Q69" i="69"/>
  <c r="BK68" i="69"/>
  <c r="AU68" i="69"/>
  <c r="AE68" i="69"/>
  <c r="O68" i="69"/>
  <c r="O70" i="69"/>
  <c r="AZ71" i="69"/>
  <c r="AJ71" i="69"/>
  <c r="T71" i="69"/>
  <c r="AX70" i="69"/>
  <c r="AH70" i="69"/>
  <c r="R70" i="69"/>
  <c r="BL69" i="69"/>
  <c r="AV69" i="69"/>
  <c r="AF69" i="69"/>
  <c r="P69" i="69"/>
  <c r="BJ68" i="69"/>
  <c r="AT68" i="69"/>
  <c r="AD68" i="69"/>
  <c r="N68" i="69"/>
  <c r="AE70" i="69"/>
  <c r="AY71" i="69"/>
  <c r="AI71" i="69"/>
  <c r="S71" i="69"/>
  <c r="AW70" i="69"/>
  <c r="AG70" i="69"/>
  <c r="Q70" i="69"/>
  <c r="BK69" i="69"/>
  <c r="AU69" i="69"/>
  <c r="AE69" i="69"/>
  <c r="O69" i="69"/>
  <c r="BI68" i="69"/>
  <c r="AS68" i="69"/>
  <c r="AC68" i="69"/>
  <c r="M68" i="69"/>
  <c r="AG71" i="69"/>
  <c r="AX71" i="69"/>
  <c r="AH71" i="69"/>
  <c r="R71" i="69"/>
  <c r="BL70" i="69"/>
  <c r="AV70" i="69"/>
  <c r="AF70" i="69"/>
  <c r="P70" i="69"/>
  <c r="BJ69" i="69"/>
  <c r="AT69" i="69"/>
  <c r="AD69" i="69"/>
  <c r="N69" i="69"/>
  <c r="BH68" i="69"/>
  <c r="AR68" i="69"/>
  <c r="AB68" i="69"/>
  <c r="L68" i="69"/>
  <c r="AW71" i="69"/>
  <c r="AV66" i="69"/>
  <c r="AF66" i="69"/>
  <c r="P66" i="69"/>
  <c r="BJ65" i="69"/>
  <c r="AT65" i="69"/>
  <c r="AD65" i="69"/>
  <c r="N65" i="69"/>
  <c r="BH64" i="69"/>
  <c r="AR64" i="69"/>
  <c r="AB64" i="69"/>
  <c r="L64" i="69"/>
  <c r="BF63" i="69"/>
  <c r="AP63" i="69"/>
  <c r="Z63" i="69"/>
  <c r="J63" i="69"/>
  <c r="K63" i="69"/>
  <c r="AU66" i="69"/>
  <c r="AE66" i="69"/>
  <c r="O66" i="69"/>
  <c r="BI65" i="69"/>
  <c r="AS65" i="69"/>
  <c r="AC65" i="69"/>
  <c r="M65" i="69"/>
  <c r="BG64" i="69"/>
  <c r="AQ64" i="69"/>
  <c r="AA64" i="69"/>
  <c r="K64" i="69"/>
  <c r="BE63" i="69"/>
  <c r="AO63" i="69"/>
  <c r="Y63" i="69"/>
  <c r="I63" i="69"/>
  <c r="AA63" i="69"/>
  <c r="AT66" i="69"/>
  <c r="AD66" i="69"/>
  <c r="N66" i="69"/>
  <c r="BH65" i="69"/>
  <c r="AR65" i="69"/>
  <c r="AB65" i="69"/>
  <c r="L65" i="69"/>
  <c r="BF64" i="69"/>
  <c r="AP64" i="69"/>
  <c r="Z64" i="69"/>
  <c r="J64" i="69"/>
  <c r="BD63" i="69"/>
  <c r="AN63" i="69"/>
  <c r="X63" i="69"/>
  <c r="H63" i="69"/>
  <c r="BG63" i="69"/>
  <c r="AS66" i="69"/>
  <c r="AC66" i="69"/>
  <c r="M66" i="69"/>
  <c r="BG65" i="69"/>
  <c r="AQ65" i="69"/>
  <c r="AA65" i="69"/>
  <c r="K65" i="69"/>
  <c r="BE64" i="69"/>
  <c r="AO64" i="69"/>
  <c r="Y64" i="69"/>
  <c r="I64" i="69"/>
  <c r="BC63" i="69"/>
  <c r="AM63" i="69"/>
  <c r="W63" i="69"/>
  <c r="G63" i="69"/>
  <c r="O65" i="69"/>
  <c r="AR66" i="69"/>
  <c r="AB66" i="69"/>
  <c r="L66" i="69"/>
  <c r="BF65" i="69"/>
  <c r="AP65" i="69"/>
  <c r="Z65" i="69"/>
  <c r="J65" i="69"/>
  <c r="BD64" i="69"/>
  <c r="AN64" i="69"/>
  <c r="X64" i="69"/>
  <c r="H64" i="69"/>
  <c r="BB63" i="69"/>
  <c r="AL63" i="69"/>
  <c r="V63" i="69"/>
  <c r="F63" i="69"/>
  <c r="AQ63" i="69"/>
  <c r="AQ66" i="69"/>
  <c r="AA66" i="69"/>
  <c r="K66" i="69"/>
  <c r="BE65" i="69"/>
  <c r="AO65" i="69"/>
  <c r="Y65" i="69"/>
  <c r="I65" i="69"/>
  <c r="BC64" i="69"/>
  <c r="AM64" i="69"/>
  <c r="W64" i="69"/>
  <c r="G64" i="69"/>
  <c r="BA63" i="69"/>
  <c r="AK63" i="69"/>
  <c r="U63" i="69"/>
  <c r="E63" i="69"/>
  <c r="AS64" i="69"/>
  <c r="AP66" i="69"/>
  <c r="Z66" i="69"/>
  <c r="J66" i="69"/>
  <c r="BD65" i="69"/>
  <c r="AN65" i="69"/>
  <c r="X65" i="69"/>
  <c r="H65" i="69"/>
  <c r="BB64" i="69"/>
  <c r="AL64" i="69"/>
  <c r="V64" i="69"/>
  <c r="F64" i="69"/>
  <c r="AZ63" i="69"/>
  <c r="AJ63" i="69"/>
  <c r="T63" i="69"/>
  <c r="D63" i="69"/>
  <c r="M64" i="69"/>
  <c r="AO66" i="69"/>
  <c r="Y66" i="69"/>
  <c r="I66" i="69"/>
  <c r="BC65" i="69"/>
  <c r="AM65" i="69"/>
  <c r="W65" i="69"/>
  <c r="G65" i="69"/>
  <c r="BA64" i="69"/>
  <c r="AK64" i="69"/>
  <c r="U64" i="69"/>
  <c r="E64" i="69"/>
  <c r="AY63" i="69"/>
  <c r="AI63" i="69"/>
  <c r="S63" i="69"/>
  <c r="C63" i="69"/>
  <c r="BI64" i="69"/>
  <c r="AN66" i="69"/>
  <c r="X66" i="69"/>
  <c r="H66" i="69"/>
  <c r="BB65" i="69"/>
  <c r="AL65" i="69"/>
  <c r="V65" i="69"/>
  <c r="F65" i="69"/>
  <c r="AZ64" i="69"/>
  <c r="AJ64" i="69"/>
  <c r="T64" i="69"/>
  <c r="D64" i="69"/>
  <c r="AX63" i="69"/>
  <c r="AH63" i="69"/>
  <c r="R63" i="69"/>
  <c r="BK65" i="69"/>
  <c r="BC66" i="69"/>
  <c r="AM66" i="69"/>
  <c r="W66" i="69"/>
  <c r="G66" i="69"/>
  <c r="BA65" i="69"/>
  <c r="AK65" i="69"/>
  <c r="U65" i="69"/>
  <c r="E65" i="69"/>
  <c r="AY64" i="69"/>
  <c r="AI64" i="69"/>
  <c r="S64" i="69"/>
  <c r="C64" i="69"/>
  <c r="AW63" i="69"/>
  <c r="AG63" i="69"/>
  <c r="Q63" i="69"/>
  <c r="AC64" i="69"/>
  <c r="BB66" i="69"/>
  <c r="AL66" i="69"/>
  <c r="V66" i="69"/>
  <c r="F66" i="69"/>
  <c r="AZ65" i="69"/>
  <c r="AJ65" i="69"/>
  <c r="T65" i="69"/>
  <c r="D65" i="69"/>
  <c r="AX64" i="69"/>
  <c r="AH64" i="69"/>
  <c r="R64" i="69"/>
  <c r="BL63" i="69"/>
  <c r="AV63" i="69"/>
  <c r="AF63" i="69"/>
  <c r="P63" i="69"/>
  <c r="AE65" i="69"/>
  <c r="BA66" i="69"/>
  <c r="AK66" i="69"/>
  <c r="U66" i="69"/>
  <c r="E66" i="69"/>
  <c r="AY65" i="69"/>
  <c r="AI65" i="69"/>
  <c r="S65" i="69"/>
  <c r="C65" i="69"/>
  <c r="AW64" i="69"/>
  <c r="AG64" i="69"/>
  <c r="Q64" i="69"/>
  <c r="BK63" i="69"/>
  <c r="AU63" i="69"/>
  <c r="AE63" i="69"/>
  <c r="O63" i="69"/>
  <c r="Q66" i="69"/>
  <c r="AZ66" i="69"/>
  <c r="AJ66" i="69"/>
  <c r="T66" i="69"/>
  <c r="AX65" i="69"/>
  <c r="AH65" i="69"/>
  <c r="R65" i="69"/>
  <c r="BL64" i="69"/>
  <c r="AV64" i="69"/>
  <c r="AF64" i="69"/>
  <c r="P64" i="69"/>
  <c r="BJ63" i="69"/>
  <c r="AT63" i="69"/>
  <c r="AD63" i="69"/>
  <c r="N63" i="69"/>
  <c r="AU65" i="69"/>
  <c r="AY66" i="69"/>
  <c r="AI66" i="69"/>
  <c r="S66" i="69"/>
  <c r="AW65" i="69"/>
  <c r="AG65" i="69"/>
  <c r="Q65" i="69"/>
  <c r="BK64" i="69"/>
  <c r="AU64" i="69"/>
  <c r="AE64" i="69"/>
  <c r="O64" i="69"/>
  <c r="BI63" i="69"/>
  <c r="AS63" i="69"/>
  <c r="AC63" i="69"/>
  <c r="M63" i="69"/>
  <c r="AG66" i="69"/>
  <c r="AX66" i="69"/>
  <c r="AH66" i="69"/>
  <c r="R66" i="69"/>
  <c r="BL65" i="69"/>
  <c r="AV65" i="69"/>
  <c r="AF65" i="69"/>
  <c r="P65" i="69"/>
  <c r="BJ64" i="69"/>
  <c r="AT64" i="69"/>
  <c r="AD64" i="69"/>
  <c r="N64" i="69"/>
  <c r="BH63" i="69"/>
  <c r="AR63" i="69"/>
  <c r="AB63" i="69"/>
  <c r="L63" i="69"/>
  <c r="AW66" i="69"/>
  <c r="AV61" i="69"/>
  <c r="AF61" i="69"/>
  <c r="P61" i="69"/>
  <c r="BJ60" i="69"/>
  <c r="AT60" i="69"/>
  <c r="AD60" i="69"/>
  <c r="N60" i="69"/>
  <c r="BH59" i="69"/>
  <c r="AR59" i="69"/>
  <c r="AB59" i="69"/>
  <c r="L59" i="69"/>
  <c r="BF58" i="69"/>
  <c r="AP58" i="69"/>
  <c r="Z58" i="69"/>
  <c r="J58" i="69"/>
  <c r="AU61" i="69"/>
  <c r="AE61" i="69"/>
  <c r="O61" i="69"/>
  <c r="BI60" i="69"/>
  <c r="AS60" i="69"/>
  <c r="AC60" i="69"/>
  <c r="M60" i="69"/>
  <c r="BG59" i="69"/>
  <c r="AQ59" i="69"/>
  <c r="AA59" i="69"/>
  <c r="K59" i="69"/>
  <c r="BE58" i="69"/>
  <c r="AO58" i="69"/>
  <c r="Y58" i="69"/>
  <c r="I58" i="69"/>
  <c r="AT61" i="69"/>
  <c r="AD61" i="69"/>
  <c r="N61" i="69"/>
  <c r="BH60" i="69"/>
  <c r="AR60" i="69"/>
  <c r="AB60" i="69"/>
  <c r="L60" i="69"/>
  <c r="BF59" i="69"/>
  <c r="AP59" i="69"/>
  <c r="Z59" i="69"/>
  <c r="J59" i="69"/>
  <c r="BD58" i="69"/>
  <c r="AN58" i="69"/>
  <c r="X58" i="69"/>
  <c r="H58" i="69"/>
  <c r="AS61" i="69"/>
  <c r="AC61" i="69"/>
  <c r="M61" i="69"/>
  <c r="BG60" i="69"/>
  <c r="AQ60" i="69"/>
  <c r="AA60" i="69"/>
  <c r="K60" i="69"/>
  <c r="BE59" i="69"/>
  <c r="AO59" i="69"/>
  <c r="Y59" i="69"/>
  <c r="I59" i="69"/>
  <c r="BC58" i="69"/>
  <c r="AM58" i="69"/>
  <c r="W58" i="69"/>
  <c r="G58" i="69"/>
  <c r="AR61" i="69"/>
  <c r="AB61" i="69"/>
  <c r="L61" i="69"/>
  <c r="BF60" i="69"/>
  <c r="AP60" i="69"/>
  <c r="Z60" i="69"/>
  <c r="J60" i="69"/>
  <c r="BD59" i="69"/>
  <c r="AN59" i="69"/>
  <c r="X59" i="69"/>
  <c r="H59" i="69"/>
  <c r="BB58" i="69"/>
  <c r="AL58" i="69"/>
  <c r="V58" i="69"/>
  <c r="F58" i="69"/>
  <c r="AQ61" i="69"/>
  <c r="AA61" i="69"/>
  <c r="K61" i="69"/>
  <c r="BE60" i="69"/>
  <c r="AO60" i="69"/>
  <c r="Y60" i="69"/>
  <c r="I60" i="69"/>
  <c r="BC59" i="69"/>
  <c r="AM59" i="69"/>
  <c r="W59" i="69"/>
  <c r="G59" i="69"/>
  <c r="BA58" i="69"/>
  <c r="AK58" i="69"/>
  <c r="U58" i="69"/>
  <c r="E58" i="69"/>
  <c r="AP61" i="69"/>
  <c r="Z61" i="69"/>
  <c r="J61" i="69"/>
  <c r="BD60" i="69"/>
  <c r="AN60" i="69"/>
  <c r="X60" i="69"/>
  <c r="H60" i="69"/>
  <c r="BB59" i="69"/>
  <c r="AL59" i="69"/>
  <c r="V59" i="69"/>
  <c r="F59" i="69"/>
  <c r="AZ58" i="69"/>
  <c r="AJ58" i="69"/>
  <c r="T58" i="69"/>
  <c r="D58" i="69"/>
  <c r="AO61" i="69"/>
  <c r="Y61" i="69"/>
  <c r="I61" i="69"/>
  <c r="BC60" i="69"/>
  <c r="AM60" i="69"/>
  <c r="W60" i="69"/>
  <c r="G60" i="69"/>
  <c r="BA59" i="69"/>
  <c r="AK59" i="69"/>
  <c r="U59" i="69"/>
  <c r="E59" i="69"/>
  <c r="AY58" i="69"/>
  <c r="AI58" i="69"/>
  <c r="S58" i="69"/>
  <c r="C58" i="69"/>
  <c r="AN61" i="69"/>
  <c r="X61" i="69"/>
  <c r="H61" i="69"/>
  <c r="BB60" i="69"/>
  <c r="AL60" i="69"/>
  <c r="V60" i="69"/>
  <c r="F60" i="69"/>
  <c r="AZ59" i="69"/>
  <c r="AJ59" i="69"/>
  <c r="T59" i="69"/>
  <c r="D59" i="69"/>
  <c r="AX58" i="69"/>
  <c r="AH58" i="69"/>
  <c r="R58" i="69"/>
  <c r="BC61" i="69"/>
  <c r="AM61" i="69"/>
  <c r="W61" i="69"/>
  <c r="G61" i="69"/>
  <c r="BA60" i="69"/>
  <c r="AK60" i="69"/>
  <c r="U60" i="69"/>
  <c r="E60" i="69"/>
  <c r="AY59" i="69"/>
  <c r="AI59" i="69"/>
  <c r="S59" i="69"/>
  <c r="C59" i="69"/>
  <c r="AW58" i="69"/>
  <c r="AG58" i="69"/>
  <c r="Q58" i="69"/>
  <c r="AU60" i="69"/>
  <c r="BB61" i="69"/>
  <c r="AL61" i="69"/>
  <c r="V61" i="69"/>
  <c r="F61" i="69"/>
  <c r="AZ60" i="69"/>
  <c r="AJ60" i="69"/>
  <c r="T60" i="69"/>
  <c r="D60" i="69"/>
  <c r="AX59" i="69"/>
  <c r="AH59" i="69"/>
  <c r="R59" i="69"/>
  <c r="BL58" i="69"/>
  <c r="AV58" i="69"/>
  <c r="AF58" i="69"/>
  <c r="P58" i="69"/>
  <c r="AE60" i="69"/>
  <c r="BA61" i="69"/>
  <c r="AK61" i="69"/>
  <c r="U61" i="69"/>
  <c r="E61" i="69"/>
  <c r="AY60" i="69"/>
  <c r="AI60" i="69"/>
  <c r="S60" i="69"/>
  <c r="C60" i="69"/>
  <c r="AW59" i="69"/>
  <c r="AG59" i="69"/>
  <c r="Q59" i="69"/>
  <c r="BK58" i="69"/>
  <c r="AU58" i="69"/>
  <c r="AE58" i="69"/>
  <c r="O58" i="69"/>
  <c r="BK60" i="69"/>
  <c r="K58" i="69"/>
  <c r="AZ61" i="69"/>
  <c r="AJ61" i="69"/>
  <c r="T61" i="69"/>
  <c r="AX60" i="69"/>
  <c r="AH60" i="69"/>
  <c r="R60" i="69"/>
  <c r="BL59" i="69"/>
  <c r="AV59" i="69"/>
  <c r="AF59" i="69"/>
  <c r="P59" i="69"/>
  <c r="BJ58" i="69"/>
  <c r="AT58" i="69"/>
  <c r="AD58" i="69"/>
  <c r="N58" i="69"/>
  <c r="AG61" i="69"/>
  <c r="AY61" i="69"/>
  <c r="AI61" i="69"/>
  <c r="S61" i="69"/>
  <c r="AW60" i="69"/>
  <c r="AG60" i="69"/>
  <c r="Q60" i="69"/>
  <c r="BK59" i="69"/>
  <c r="AU59" i="69"/>
  <c r="AE59" i="69"/>
  <c r="O59" i="69"/>
  <c r="BI58" i="69"/>
  <c r="AS58" i="69"/>
  <c r="AC58" i="69"/>
  <c r="M58" i="69"/>
  <c r="Q61" i="69"/>
  <c r="M59" i="69"/>
  <c r="AQ58" i="69"/>
  <c r="AX61" i="69"/>
  <c r="AH61" i="69"/>
  <c r="R61" i="69"/>
  <c r="BL60" i="69"/>
  <c r="AV60" i="69"/>
  <c r="AF60" i="69"/>
  <c r="P60" i="69"/>
  <c r="BJ59" i="69"/>
  <c r="AT59" i="69"/>
  <c r="AD59" i="69"/>
  <c r="N59" i="69"/>
  <c r="BH58" i="69"/>
  <c r="AR58" i="69"/>
  <c r="AB58" i="69"/>
  <c r="L58" i="69"/>
  <c r="AW61" i="69"/>
  <c r="O60" i="69"/>
  <c r="BI59" i="69"/>
  <c r="AS59" i="69"/>
  <c r="AC59" i="69"/>
  <c r="BG58" i="69"/>
  <c r="AA58" i="69"/>
  <c r="AV56" i="69"/>
  <c r="AF56" i="69"/>
  <c r="P56" i="69"/>
  <c r="BJ55" i="69"/>
  <c r="AT55" i="69"/>
  <c r="AD55" i="69"/>
  <c r="N55" i="69"/>
  <c r="BH54" i="69"/>
  <c r="AR54" i="69"/>
  <c r="AB54" i="69"/>
  <c r="L54" i="69"/>
  <c r="BF53" i="69"/>
  <c r="AP53" i="69"/>
  <c r="Z53" i="69"/>
  <c r="J53" i="69"/>
  <c r="K53" i="69"/>
  <c r="AU56" i="69"/>
  <c r="AE56" i="69"/>
  <c r="O56" i="69"/>
  <c r="BI55" i="69"/>
  <c r="AS55" i="69"/>
  <c r="AC55" i="69"/>
  <c r="M55" i="69"/>
  <c r="BG54" i="69"/>
  <c r="AQ54" i="69"/>
  <c r="AA54" i="69"/>
  <c r="K54" i="69"/>
  <c r="BE53" i="69"/>
  <c r="AO53" i="69"/>
  <c r="Y53" i="69"/>
  <c r="I53" i="69"/>
  <c r="AQ53" i="69"/>
  <c r="AT56" i="69"/>
  <c r="AD56" i="69"/>
  <c r="N56" i="69"/>
  <c r="BH55" i="69"/>
  <c r="AR55" i="69"/>
  <c r="AB55" i="69"/>
  <c r="L55" i="69"/>
  <c r="BF54" i="69"/>
  <c r="AP54" i="69"/>
  <c r="Z54" i="69"/>
  <c r="J54" i="69"/>
  <c r="BD53" i="69"/>
  <c r="AN53" i="69"/>
  <c r="X53" i="69"/>
  <c r="H53" i="69"/>
  <c r="AA53" i="69"/>
  <c r="AS56" i="69"/>
  <c r="AC56" i="69"/>
  <c r="M56" i="69"/>
  <c r="BG55" i="69"/>
  <c r="AQ55" i="69"/>
  <c r="AA55" i="69"/>
  <c r="K55" i="69"/>
  <c r="BE54" i="69"/>
  <c r="AO54" i="69"/>
  <c r="Y54" i="69"/>
  <c r="I54" i="69"/>
  <c r="BC53" i="69"/>
  <c r="AM53" i="69"/>
  <c r="W53" i="69"/>
  <c r="G53" i="69"/>
  <c r="BG53" i="69"/>
  <c r="AR56" i="69"/>
  <c r="AB56" i="69"/>
  <c r="L56" i="69"/>
  <c r="BF55" i="69"/>
  <c r="AP55" i="69"/>
  <c r="Z55" i="69"/>
  <c r="J55" i="69"/>
  <c r="BD54" i="69"/>
  <c r="AN54" i="69"/>
  <c r="X54" i="69"/>
  <c r="H54" i="69"/>
  <c r="BB53" i="69"/>
  <c r="AL53" i="69"/>
  <c r="V53" i="69"/>
  <c r="F53" i="69"/>
  <c r="M54" i="69"/>
  <c r="AQ56" i="69"/>
  <c r="AA56" i="69"/>
  <c r="K56" i="69"/>
  <c r="BE55" i="69"/>
  <c r="AO55" i="69"/>
  <c r="Y55" i="69"/>
  <c r="I55" i="69"/>
  <c r="BC54" i="69"/>
  <c r="AM54" i="69"/>
  <c r="W54" i="69"/>
  <c r="G54" i="69"/>
  <c r="BA53" i="69"/>
  <c r="AK53" i="69"/>
  <c r="U53" i="69"/>
  <c r="E53" i="69"/>
  <c r="AC54" i="69"/>
  <c r="AP56" i="69"/>
  <c r="Z56" i="69"/>
  <c r="J56" i="69"/>
  <c r="BD55" i="69"/>
  <c r="AN55" i="69"/>
  <c r="X55" i="69"/>
  <c r="H55" i="69"/>
  <c r="BB54" i="69"/>
  <c r="AL54" i="69"/>
  <c r="V54" i="69"/>
  <c r="F54" i="69"/>
  <c r="AZ53" i="69"/>
  <c r="AJ53" i="69"/>
  <c r="T53" i="69"/>
  <c r="D53" i="69"/>
  <c r="AS54" i="69"/>
  <c r="AO56" i="69"/>
  <c r="Y56" i="69"/>
  <c r="I56" i="69"/>
  <c r="BC55" i="69"/>
  <c r="AM55" i="69"/>
  <c r="W55" i="69"/>
  <c r="G55" i="69"/>
  <c r="BA54" i="69"/>
  <c r="AK54" i="69"/>
  <c r="U54" i="69"/>
  <c r="E54" i="69"/>
  <c r="AY53" i="69"/>
  <c r="AI53" i="69"/>
  <c r="S53" i="69"/>
  <c r="C53" i="69"/>
  <c r="AE55" i="69"/>
  <c r="AN56" i="69"/>
  <c r="X56" i="69"/>
  <c r="H56" i="69"/>
  <c r="BB55" i="69"/>
  <c r="AL55" i="69"/>
  <c r="V55" i="69"/>
  <c r="F55" i="69"/>
  <c r="AZ54" i="69"/>
  <c r="AJ54" i="69"/>
  <c r="T54" i="69"/>
  <c r="D54" i="69"/>
  <c r="AX53" i="69"/>
  <c r="AH53" i="69"/>
  <c r="R53" i="69"/>
  <c r="O55" i="69"/>
  <c r="BC56" i="69"/>
  <c r="AM56" i="69"/>
  <c r="W56" i="69"/>
  <c r="G56" i="69"/>
  <c r="BA55" i="69"/>
  <c r="AK55" i="69"/>
  <c r="U55" i="69"/>
  <c r="E55" i="69"/>
  <c r="AY54" i="69"/>
  <c r="AI54" i="69"/>
  <c r="S54" i="69"/>
  <c r="C54" i="69"/>
  <c r="AW53" i="69"/>
  <c r="AG53" i="69"/>
  <c r="Q53" i="69"/>
  <c r="AU55" i="69"/>
  <c r="BB56" i="69"/>
  <c r="AL56" i="69"/>
  <c r="V56" i="69"/>
  <c r="F56" i="69"/>
  <c r="AZ55" i="69"/>
  <c r="AJ55" i="69"/>
  <c r="T55" i="69"/>
  <c r="D55" i="69"/>
  <c r="AX54" i="69"/>
  <c r="AH54" i="69"/>
  <c r="R54" i="69"/>
  <c r="BL53" i="69"/>
  <c r="AV53" i="69"/>
  <c r="AF53" i="69"/>
  <c r="P53" i="69"/>
  <c r="BI54" i="69"/>
  <c r="BA56" i="69"/>
  <c r="AK56" i="69"/>
  <c r="U56" i="69"/>
  <c r="E56" i="69"/>
  <c r="AY55" i="69"/>
  <c r="AI55" i="69"/>
  <c r="S55" i="69"/>
  <c r="C55" i="69"/>
  <c r="AW54" i="69"/>
  <c r="AG54" i="69"/>
  <c r="Q54" i="69"/>
  <c r="BK53" i="69"/>
  <c r="AU53" i="69"/>
  <c r="AE53" i="69"/>
  <c r="O53" i="69"/>
  <c r="Q56" i="69"/>
  <c r="AZ56" i="69"/>
  <c r="AJ56" i="69"/>
  <c r="T56" i="69"/>
  <c r="AX55" i="69"/>
  <c r="AH55" i="69"/>
  <c r="R55" i="69"/>
  <c r="BL54" i="69"/>
  <c r="AV54" i="69"/>
  <c r="AF54" i="69"/>
  <c r="P54" i="69"/>
  <c r="BJ53" i="69"/>
  <c r="AT53" i="69"/>
  <c r="AD53" i="69"/>
  <c r="N53" i="69"/>
  <c r="AG56" i="69"/>
  <c r="AY56" i="69"/>
  <c r="AI56" i="69"/>
  <c r="S56" i="69"/>
  <c r="AW55" i="69"/>
  <c r="AG55" i="69"/>
  <c r="Q55" i="69"/>
  <c r="BK54" i="69"/>
  <c r="AU54" i="69"/>
  <c r="AE54" i="69"/>
  <c r="O54" i="69"/>
  <c r="BI53" i="69"/>
  <c r="AS53" i="69"/>
  <c r="AC53" i="69"/>
  <c r="M53" i="69"/>
  <c r="BK55" i="69"/>
  <c r="AX56" i="69"/>
  <c r="AH56" i="69"/>
  <c r="R56" i="69"/>
  <c r="BL55" i="69"/>
  <c r="AV55" i="69"/>
  <c r="AF55" i="69"/>
  <c r="P55" i="69"/>
  <c r="BJ54" i="69"/>
  <c r="AT54" i="69"/>
  <c r="AD54" i="69"/>
  <c r="N54" i="69"/>
  <c r="BH53" i="69"/>
  <c r="AR53" i="69"/>
  <c r="AB53" i="69"/>
  <c r="L53" i="69"/>
  <c r="AW56" i="69"/>
  <c r="AV51" i="69"/>
  <c r="AF51" i="69"/>
  <c r="P51" i="69"/>
  <c r="BJ50" i="69"/>
  <c r="AT50" i="69"/>
  <c r="AD50" i="69"/>
  <c r="N50" i="69"/>
  <c r="BH49" i="69"/>
  <c r="AR49" i="69"/>
  <c r="AB49" i="69"/>
  <c r="L49" i="69"/>
  <c r="BF48" i="69"/>
  <c r="AP48" i="69"/>
  <c r="Z48" i="69"/>
  <c r="J48" i="69"/>
  <c r="AR48" i="69"/>
  <c r="BG48" i="69"/>
  <c r="AU51" i="69"/>
  <c r="AE51" i="69"/>
  <c r="O51" i="69"/>
  <c r="BI50" i="69"/>
  <c r="AS50" i="69"/>
  <c r="AC50" i="69"/>
  <c r="M50" i="69"/>
  <c r="BG49" i="69"/>
  <c r="AQ49" i="69"/>
  <c r="AA49" i="69"/>
  <c r="K49" i="69"/>
  <c r="BE48" i="69"/>
  <c r="AO48" i="69"/>
  <c r="Y48" i="69"/>
  <c r="I48" i="69"/>
  <c r="AB48" i="69"/>
  <c r="M49" i="69"/>
  <c r="AT51" i="69"/>
  <c r="AD51" i="69"/>
  <c r="N51" i="69"/>
  <c r="BH50" i="69"/>
  <c r="AR50" i="69"/>
  <c r="AB50" i="69"/>
  <c r="L50" i="69"/>
  <c r="BF49" i="69"/>
  <c r="AP49" i="69"/>
  <c r="Z49" i="69"/>
  <c r="J49" i="69"/>
  <c r="BD48" i="69"/>
  <c r="AN48" i="69"/>
  <c r="X48" i="69"/>
  <c r="H48" i="69"/>
  <c r="AD49" i="69"/>
  <c r="AS49" i="69"/>
  <c r="AS51" i="69"/>
  <c r="AC51" i="69"/>
  <c r="M51" i="69"/>
  <c r="BG50" i="69"/>
  <c r="AQ50" i="69"/>
  <c r="AA50" i="69"/>
  <c r="K50" i="69"/>
  <c r="BE49" i="69"/>
  <c r="AO49" i="69"/>
  <c r="Y49" i="69"/>
  <c r="I49" i="69"/>
  <c r="BC48" i="69"/>
  <c r="AM48" i="69"/>
  <c r="W48" i="69"/>
  <c r="G48" i="69"/>
  <c r="R51" i="69"/>
  <c r="AR51" i="69"/>
  <c r="AB51" i="69"/>
  <c r="L51" i="69"/>
  <c r="BF50" i="69"/>
  <c r="AP50" i="69"/>
  <c r="Z50" i="69"/>
  <c r="J50" i="69"/>
  <c r="BD49" i="69"/>
  <c r="AN49" i="69"/>
  <c r="X49" i="69"/>
  <c r="H49" i="69"/>
  <c r="BB48" i="69"/>
  <c r="AL48" i="69"/>
  <c r="V48" i="69"/>
  <c r="F48" i="69"/>
  <c r="N49" i="69"/>
  <c r="AG51" i="69"/>
  <c r="AQ48" i="69"/>
  <c r="AQ51" i="69"/>
  <c r="AA51" i="69"/>
  <c r="K51" i="69"/>
  <c r="BE50" i="69"/>
  <c r="AO50" i="69"/>
  <c r="Y50" i="69"/>
  <c r="I50" i="69"/>
  <c r="BC49" i="69"/>
  <c r="AM49" i="69"/>
  <c r="W49" i="69"/>
  <c r="G49" i="69"/>
  <c r="BA48" i="69"/>
  <c r="AK48" i="69"/>
  <c r="U48" i="69"/>
  <c r="E48" i="69"/>
  <c r="AT49" i="69"/>
  <c r="AU50" i="69"/>
  <c r="AP51" i="69"/>
  <c r="Z51" i="69"/>
  <c r="J51" i="69"/>
  <c r="BD50" i="69"/>
  <c r="AN50" i="69"/>
  <c r="X50" i="69"/>
  <c r="H50" i="69"/>
  <c r="BB49" i="69"/>
  <c r="AL49" i="69"/>
  <c r="V49" i="69"/>
  <c r="F49" i="69"/>
  <c r="AZ48" i="69"/>
  <c r="AJ48" i="69"/>
  <c r="T48" i="69"/>
  <c r="D48" i="69"/>
  <c r="BH48" i="69"/>
  <c r="AO51" i="69"/>
  <c r="Y51" i="69"/>
  <c r="I51" i="69"/>
  <c r="BC50" i="69"/>
  <c r="AM50" i="69"/>
  <c r="W50" i="69"/>
  <c r="G50" i="69"/>
  <c r="BA49" i="69"/>
  <c r="AK49" i="69"/>
  <c r="U49" i="69"/>
  <c r="E49" i="69"/>
  <c r="AY48" i="69"/>
  <c r="AI48" i="69"/>
  <c r="S48" i="69"/>
  <c r="C48" i="69"/>
  <c r="P50" i="69"/>
  <c r="BI49" i="69"/>
  <c r="AN51" i="69"/>
  <c r="X51" i="69"/>
  <c r="H51" i="69"/>
  <c r="BB50" i="69"/>
  <c r="AL50" i="69"/>
  <c r="V50" i="69"/>
  <c r="F50" i="69"/>
  <c r="AZ49" i="69"/>
  <c r="AJ49" i="69"/>
  <c r="T49" i="69"/>
  <c r="D49" i="69"/>
  <c r="AX48" i="69"/>
  <c r="AH48" i="69"/>
  <c r="R48" i="69"/>
  <c r="BJ49" i="69"/>
  <c r="O50" i="69"/>
  <c r="BC51" i="69"/>
  <c r="AM51" i="69"/>
  <c r="W51" i="69"/>
  <c r="G51" i="69"/>
  <c r="BA50" i="69"/>
  <c r="AK50" i="69"/>
  <c r="U50" i="69"/>
  <c r="E50" i="69"/>
  <c r="AY49" i="69"/>
  <c r="AI49" i="69"/>
  <c r="S49" i="69"/>
  <c r="C49" i="69"/>
  <c r="AW48" i="69"/>
  <c r="AG48" i="69"/>
  <c r="Q48" i="69"/>
  <c r="AF50" i="69"/>
  <c r="AE50" i="69"/>
  <c r="BB51" i="69"/>
  <c r="AL51" i="69"/>
  <c r="V51" i="69"/>
  <c r="F51" i="69"/>
  <c r="AZ50" i="69"/>
  <c r="AJ50" i="69"/>
  <c r="T50" i="69"/>
  <c r="D50" i="69"/>
  <c r="AX49" i="69"/>
  <c r="AH49" i="69"/>
  <c r="R49" i="69"/>
  <c r="BL48" i="69"/>
  <c r="AV48" i="69"/>
  <c r="AF48" i="69"/>
  <c r="P48" i="69"/>
  <c r="BL50" i="69"/>
  <c r="AC49" i="69"/>
  <c r="BA51" i="69"/>
  <c r="AK51" i="69"/>
  <c r="U51" i="69"/>
  <c r="E51" i="69"/>
  <c r="AY50" i="69"/>
  <c r="AI50" i="69"/>
  <c r="S50" i="69"/>
  <c r="C50" i="69"/>
  <c r="AW49" i="69"/>
  <c r="AG49" i="69"/>
  <c r="Q49" i="69"/>
  <c r="BK48" i="69"/>
  <c r="AU48" i="69"/>
  <c r="AE48" i="69"/>
  <c r="O48" i="69"/>
  <c r="AV50" i="69"/>
  <c r="AW51" i="69"/>
  <c r="AA48" i="69"/>
  <c r="AZ51" i="69"/>
  <c r="AJ51" i="69"/>
  <c r="T51" i="69"/>
  <c r="AX50" i="69"/>
  <c r="AH50" i="69"/>
  <c r="R50" i="69"/>
  <c r="BL49" i="69"/>
  <c r="AV49" i="69"/>
  <c r="AF49" i="69"/>
  <c r="P49" i="69"/>
  <c r="BJ48" i="69"/>
  <c r="AT48" i="69"/>
  <c r="AD48" i="69"/>
  <c r="N48" i="69"/>
  <c r="AH51" i="69"/>
  <c r="BK50" i="69"/>
  <c r="AY51" i="69"/>
  <c r="AI51" i="69"/>
  <c r="S51" i="69"/>
  <c r="AW50" i="69"/>
  <c r="AG50" i="69"/>
  <c r="Q50" i="69"/>
  <c r="BK49" i="69"/>
  <c r="AU49" i="69"/>
  <c r="AE49" i="69"/>
  <c r="O49" i="69"/>
  <c r="BI48" i="69"/>
  <c r="AS48" i="69"/>
  <c r="AC48" i="69"/>
  <c r="M48" i="69"/>
  <c r="AX51" i="69"/>
  <c r="L48" i="69"/>
  <c r="Q51" i="69"/>
  <c r="K48" i="69"/>
  <c r="F20" i="29" l="1"/>
  <c r="F21" i="29"/>
  <c r="F129" i="29"/>
  <c r="F66" i="29"/>
  <c r="F147" i="29"/>
  <c r="F128" i="29"/>
  <c r="F158" i="29"/>
  <c r="F82" i="29"/>
  <c r="F59" i="29"/>
  <c r="F160" i="29"/>
  <c r="F70" i="29"/>
  <c r="F125" i="29"/>
  <c r="F196" i="29"/>
  <c r="F204" i="29"/>
  <c r="F200" i="29"/>
  <c r="F9" i="29"/>
  <c r="F100" i="29"/>
  <c r="F121" i="29"/>
  <c r="F171" i="29"/>
  <c r="F178" i="29"/>
  <c r="F155" i="29"/>
  <c r="F23" i="29"/>
  <c r="F12" i="29"/>
  <c r="F6" i="29"/>
  <c r="F106" i="29"/>
  <c r="F60" i="29"/>
  <c r="F183" i="29"/>
  <c r="F17" i="29"/>
  <c r="F199" i="29"/>
  <c r="I164" i="29"/>
  <c r="I129" i="29"/>
  <c r="J129" i="29" s="1"/>
  <c r="I131" i="29"/>
  <c r="I133" i="29"/>
  <c r="I97" i="29"/>
  <c r="I8" i="29"/>
  <c r="I37" i="29"/>
  <c r="I74" i="29"/>
  <c r="I70" i="29"/>
  <c r="J70" i="29" s="1"/>
  <c r="I91" i="29"/>
  <c r="I159" i="29"/>
  <c r="I13" i="29"/>
  <c r="I166" i="29"/>
  <c r="I28" i="29"/>
  <c r="I88" i="29"/>
  <c r="I23" i="29"/>
  <c r="J23" i="29" s="1"/>
  <c r="I64" i="29"/>
  <c r="I39" i="29"/>
  <c r="I45" i="29"/>
  <c r="I210" i="29"/>
  <c r="I177" i="29"/>
  <c r="I193" i="29"/>
  <c r="I62" i="29"/>
  <c r="I56" i="29"/>
  <c r="I66" i="29"/>
  <c r="J66" i="29" s="1"/>
  <c r="I152" i="29"/>
  <c r="I98" i="29"/>
  <c r="I63" i="29"/>
  <c r="I57" i="29"/>
  <c r="I52" i="29"/>
  <c r="I174" i="29"/>
  <c r="I125" i="29"/>
  <c r="J125" i="29" s="1"/>
  <c r="I3" i="29"/>
  <c r="I209" i="29"/>
  <c r="I54" i="29"/>
  <c r="I87" i="29"/>
  <c r="I55" i="29"/>
  <c r="I157" i="29"/>
  <c r="I154" i="29"/>
  <c r="I123" i="29"/>
  <c r="I12" i="29"/>
  <c r="J12" i="29" s="1"/>
  <c r="I146" i="29"/>
  <c r="I41" i="29"/>
  <c r="I46" i="29"/>
  <c r="I175" i="29"/>
  <c r="I113" i="29"/>
  <c r="I36" i="29"/>
  <c r="I147" i="29"/>
  <c r="J147" i="29" s="1"/>
  <c r="I137" i="29"/>
  <c r="I140" i="29"/>
  <c r="I179" i="29"/>
  <c r="I167" i="29"/>
  <c r="I163" i="29"/>
  <c r="I14" i="29"/>
  <c r="I196" i="29"/>
  <c r="J196" i="29" s="1"/>
  <c r="I190" i="29"/>
  <c r="I211" i="29"/>
  <c r="I9" i="29"/>
  <c r="J9" i="29" s="1"/>
  <c r="I94" i="29"/>
  <c r="I169" i="29"/>
  <c r="I165" i="29"/>
  <c r="I126" i="29"/>
  <c r="I92" i="29"/>
  <c r="I83" i="29"/>
  <c r="I6" i="29"/>
  <c r="J6" i="29" s="1"/>
  <c r="I151" i="29"/>
  <c r="I26" i="29"/>
  <c r="I207" i="29"/>
  <c r="I118" i="29"/>
  <c r="I15" i="29"/>
  <c r="I89" i="29"/>
  <c r="I201" i="29"/>
  <c r="I128" i="29"/>
  <c r="J128" i="29" s="1"/>
  <c r="I29" i="29"/>
  <c r="I101" i="29"/>
  <c r="I122" i="29"/>
  <c r="I43" i="29"/>
  <c r="I194" i="29"/>
  <c r="I51" i="29"/>
  <c r="I100" i="29"/>
  <c r="J100" i="29" s="1"/>
  <c r="I30" i="29"/>
  <c r="I162" i="29"/>
  <c r="I186" i="29"/>
  <c r="I161" i="29"/>
  <c r="I149" i="29"/>
  <c r="I138" i="29"/>
  <c r="I106" i="29"/>
  <c r="J106" i="29" s="1"/>
  <c r="I119" i="29"/>
  <c r="I117" i="29"/>
  <c r="I198" i="29"/>
  <c r="I25" i="29"/>
  <c r="I124" i="29"/>
  <c r="I153" i="29"/>
  <c r="I80" i="29"/>
  <c r="I158" i="29"/>
  <c r="J158" i="29" s="1"/>
  <c r="I93" i="29"/>
  <c r="I144" i="29"/>
  <c r="I145" i="29"/>
  <c r="I208" i="29"/>
  <c r="I205" i="29"/>
  <c r="I104" i="29"/>
  <c r="I109" i="29"/>
  <c r="I31" i="29"/>
  <c r="I48" i="29"/>
  <c r="I121" i="29"/>
  <c r="J121" i="29" s="1"/>
  <c r="I17" i="29"/>
  <c r="I180" i="29"/>
  <c r="I134" i="29"/>
  <c r="I139" i="29"/>
  <c r="I18" i="29"/>
  <c r="I44" i="29"/>
  <c r="I60" i="29"/>
  <c r="J60" i="29" s="1"/>
  <c r="I79" i="29"/>
  <c r="I32" i="29"/>
  <c r="I150" i="29"/>
  <c r="I120" i="29"/>
  <c r="I115" i="29"/>
  <c r="I185" i="29"/>
  <c r="I82" i="29"/>
  <c r="J82" i="29" s="1"/>
  <c r="I10" i="29"/>
  <c r="I67" i="29"/>
  <c r="I116" i="29"/>
  <c r="I197" i="29"/>
  <c r="I204" i="29"/>
  <c r="J204" i="29" s="1"/>
  <c r="I5" i="29"/>
  <c r="I42" i="29"/>
  <c r="I171" i="29"/>
  <c r="J171" i="29" s="1"/>
  <c r="I19" i="29"/>
  <c r="I58" i="29"/>
  <c r="I84" i="29"/>
  <c r="I65" i="29"/>
  <c r="I61" i="29"/>
  <c r="I148" i="29"/>
  <c r="I183" i="29"/>
  <c r="J183" i="29" s="1"/>
  <c r="I195" i="29"/>
  <c r="I27" i="29"/>
  <c r="I20" i="29"/>
  <c r="J20" i="29" s="1"/>
  <c r="I72" i="29"/>
  <c r="I136" i="29"/>
  <c r="I33" i="29"/>
  <c r="I156" i="29"/>
  <c r="I172" i="29"/>
  <c r="I68" i="29"/>
  <c r="I59" i="29"/>
  <c r="J59" i="29" s="1"/>
  <c r="I4" i="29"/>
  <c r="I173" i="29"/>
  <c r="I69" i="29"/>
  <c r="I40" i="29"/>
  <c r="I99" i="29"/>
  <c r="I38" i="29"/>
  <c r="I178" i="29"/>
  <c r="J178" i="29" s="1"/>
  <c r="I111" i="29"/>
  <c r="J111" i="29" s="1"/>
  <c r="I86" i="29"/>
  <c r="I90" i="29"/>
  <c r="I96" i="29"/>
  <c r="I182" i="29"/>
  <c r="I24" i="29"/>
  <c r="I199" i="29"/>
  <c r="J199" i="29" s="1"/>
  <c r="I200" i="29"/>
  <c r="J200" i="29" s="1"/>
  <c r="I21" i="29"/>
  <c r="J21" i="29" s="1"/>
  <c r="I34" i="29"/>
  <c r="I105" i="29"/>
  <c r="I187" i="29"/>
  <c r="I77" i="29"/>
  <c r="I184" i="29"/>
  <c r="I16" i="29"/>
  <c r="I160" i="29"/>
  <c r="J160" i="29" s="1"/>
  <c r="I108" i="29"/>
  <c r="I142" i="29"/>
  <c r="I168" i="29"/>
  <c r="I141" i="29"/>
  <c r="I114" i="29"/>
  <c r="I35" i="29"/>
  <c r="I176" i="29"/>
  <c r="I155" i="29"/>
  <c r="J155" i="29" s="1"/>
  <c r="I71" i="29"/>
  <c r="I110" i="29"/>
  <c r="I143" i="29"/>
  <c r="I202" i="29"/>
  <c r="I75" i="29"/>
  <c r="I206" i="29"/>
  <c r="J207" i="29"/>
  <c r="J17" i="29"/>
  <c r="I47" i="29"/>
  <c r="F141" i="29"/>
  <c r="J141" i="29" s="1"/>
  <c r="F55" i="29"/>
  <c r="J55" i="29" s="1"/>
  <c r="F33" i="29"/>
  <c r="J33" i="29" s="1"/>
  <c r="F165" i="29"/>
  <c r="J165" i="29" s="1"/>
  <c r="F186" i="29"/>
  <c r="J186" i="29" s="1"/>
  <c r="F97" i="29"/>
  <c r="J97" i="29" s="1"/>
  <c r="F134" i="29"/>
  <c r="J134" i="29" s="1"/>
  <c r="F63" i="29"/>
  <c r="J63" i="29" s="1"/>
  <c r="F84" i="29"/>
  <c r="J84" i="29" s="1"/>
  <c r="F90" i="29"/>
  <c r="J90" i="29" s="1"/>
  <c r="F122" i="29"/>
  <c r="J122" i="29" s="1"/>
  <c r="F143" i="29"/>
  <c r="F145" i="29"/>
  <c r="J145" i="29" s="1"/>
  <c r="F45" i="29"/>
  <c r="J45" i="29" s="1"/>
  <c r="F116" i="29"/>
  <c r="J116" i="29" s="1"/>
  <c r="F46" i="29"/>
  <c r="J46" i="29" s="1"/>
  <c r="F69" i="29"/>
  <c r="J69" i="29" s="1"/>
  <c r="F207" i="29"/>
  <c r="F168" i="29"/>
  <c r="F198" i="29"/>
  <c r="J198" i="29" s="1"/>
  <c r="I188" i="29"/>
  <c r="I53" i="29"/>
  <c r="I102" i="29"/>
  <c r="F118" i="29"/>
  <c r="J118" i="29" s="1"/>
  <c r="F25" i="29"/>
  <c r="J25" i="29" s="1"/>
  <c r="F13" i="29"/>
  <c r="J13" i="29" s="1"/>
  <c r="F150" i="29"/>
  <c r="J150" i="29" s="1"/>
  <c r="F187" i="29"/>
  <c r="J187" i="29" s="1"/>
  <c r="F179" i="29"/>
  <c r="J179" i="29" s="1"/>
  <c r="I212" i="29"/>
  <c r="I22" i="29"/>
  <c r="I189" i="29"/>
  <c r="F11" i="29"/>
  <c r="F81" i="29"/>
  <c r="F76" i="29"/>
  <c r="F78" i="29"/>
  <c r="F188" i="29"/>
  <c r="F132" i="29"/>
  <c r="F107" i="29"/>
  <c r="F95" i="29"/>
  <c r="F73" i="29"/>
  <c r="F181" i="29"/>
  <c r="F170" i="29"/>
  <c r="F103" i="29"/>
  <c r="F7" i="29"/>
  <c r="F53" i="29"/>
  <c r="F85" i="29"/>
  <c r="F112" i="29"/>
  <c r="F47" i="29"/>
  <c r="F49" i="29"/>
  <c r="F192" i="29"/>
  <c r="F189" i="29"/>
  <c r="F102" i="29"/>
  <c r="F130" i="29"/>
  <c r="F127" i="29"/>
  <c r="F22" i="29"/>
  <c r="F191" i="29"/>
  <c r="F135" i="29"/>
  <c r="I127" i="29"/>
  <c r="I107" i="29"/>
  <c r="I192" i="29"/>
  <c r="F56" i="29"/>
  <c r="J56" i="29" s="1"/>
  <c r="F36" i="29"/>
  <c r="J36" i="29" s="1"/>
  <c r="F38" i="29"/>
  <c r="J38" i="29" s="1"/>
  <c r="F80" i="29"/>
  <c r="J80" i="29" s="1"/>
  <c r="F88" i="29"/>
  <c r="J88" i="29" s="1"/>
  <c r="F185" i="29"/>
  <c r="J185" i="29" s="1"/>
  <c r="F123" i="29"/>
  <c r="J123" i="29" s="1"/>
  <c r="F68" i="29"/>
  <c r="J68" i="29" s="1"/>
  <c r="F83" i="29"/>
  <c r="J83" i="29" s="1"/>
  <c r="F16" i="29"/>
  <c r="J16" i="29" s="1"/>
  <c r="F138" i="29"/>
  <c r="J138" i="29" s="1"/>
  <c r="F74" i="29"/>
  <c r="J74" i="29" s="1"/>
  <c r="F44" i="29"/>
  <c r="J44" i="29" s="1"/>
  <c r="F174" i="29"/>
  <c r="J174" i="29" s="1"/>
  <c r="F148" i="29"/>
  <c r="J148" i="29" s="1"/>
  <c r="F14" i="29"/>
  <c r="J14" i="29" s="1"/>
  <c r="F24" i="29"/>
  <c r="J24" i="29" s="1"/>
  <c r="F51" i="29"/>
  <c r="J51" i="29" s="1"/>
  <c r="F206" i="29"/>
  <c r="J206" i="29" s="1"/>
  <c r="F104" i="29"/>
  <c r="J104" i="29" s="1"/>
  <c r="F212" i="29"/>
  <c r="I130" i="29"/>
  <c r="F164" i="29"/>
  <c r="J164" i="29" s="1"/>
  <c r="F48" i="29"/>
  <c r="J48" i="29" s="1"/>
  <c r="F42" i="29"/>
  <c r="J42" i="29" s="1"/>
  <c r="F201" i="29"/>
  <c r="J201" i="29" s="1"/>
  <c r="F176" i="29"/>
  <c r="J176" i="29" s="1"/>
  <c r="F203" i="29"/>
  <c r="I81" i="29"/>
  <c r="J81" i="29" s="1"/>
  <c r="I132" i="29"/>
  <c r="J132" i="29" s="1"/>
  <c r="I95" i="29"/>
  <c r="I112" i="29"/>
  <c r="J112" i="29" s="1"/>
  <c r="F31" i="29"/>
  <c r="J31" i="29" s="1"/>
  <c r="F5" i="29"/>
  <c r="J5" i="29" s="1"/>
  <c r="F113" i="29"/>
  <c r="J113" i="29" s="1"/>
  <c r="F89" i="29"/>
  <c r="J89" i="29" s="1"/>
  <c r="F153" i="29"/>
  <c r="J153" i="29" s="1"/>
  <c r="F28" i="29"/>
  <c r="J28" i="29" s="1"/>
  <c r="F115" i="29"/>
  <c r="J115" i="29" s="1"/>
  <c r="F154" i="29"/>
  <c r="J154" i="29" s="1"/>
  <c r="F172" i="29"/>
  <c r="J172" i="29" s="1"/>
  <c r="F92" i="29"/>
  <c r="J92" i="29" s="1"/>
  <c r="F184" i="29"/>
  <c r="J184" i="29" s="1"/>
  <c r="F149" i="29"/>
  <c r="J149" i="29" s="1"/>
  <c r="F37" i="29"/>
  <c r="J37" i="29" s="1"/>
  <c r="F18" i="29"/>
  <c r="J18" i="29" s="1"/>
  <c r="F52" i="29"/>
  <c r="J52" i="29" s="1"/>
  <c r="F61" i="29"/>
  <c r="J61" i="29" s="1"/>
  <c r="F163" i="29"/>
  <c r="J163" i="29" s="1"/>
  <c r="F182" i="29"/>
  <c r="J182" i="29" s="1"/>
  <c r="F194" i="29"/>
  <c r="J194" i="29" s="1"/>
  <c r="F75" i="29"/>
  <c r="J75" i="29" s="1"/>
  <c r="F205" i="29"/>
  <c r="J205" i="29" s="1"/>
  <c r="F177" i="29"/>
  <c r="J177" i="29" s="1"/>
  <c r="I11" i="29"/>
  <c r="J11" i="29" s="1"/>
  <c r="I76" i="29"/>
  <c r="J76" i="29" s="1"/>
  <c r="I135" i="29"/>
  <c r="J135" i="29" s="1"/>
  <c r="I73" i="29"/>
  <c r="J73" i="29" s="1"/>
  <c r="I170" i="29"/>
  <c r="J170" i="29" s="1"/>
  <c r="I85" i="29"/>
  <c r="J85" i="29" s="1"/>
  <c r="F62" i="29"/>
  <c r="J62" i="29" s="1"/>
  <c r="F99" i="29"/>
  <c r="J99" i="29" s="1"/>
  <c r="F35" i="29"/>
  <c r="J35" i="29" s="1"/>
  <c r="I203" i="29"/>
  <c r="I78" i="29"/>
  <c r="J78" i="29" s="1"/>
  <c r="I103" i="29"/>
  <c r="J103" i="29" s="1"/>
  <c r="I7" i="29"/>
  <c r="J7" i="29" s="1"/>
  <c r="F109" i="29"/>
  <c r="J109" i="29" s="1"/>
  <c r="F193" i="29"/>
  <c r="J193" i="29" s="1"/>
  <c r="F175" i="29"/>
  <c r="J175" i="29" s="1"/>
  <c r="F40" i="29"/>
  <c r="J40" i="29" s="1"/>
  <c r="F114" i="29"/>
  <c r="J114" i="29" s="1"/>
  <c r="F124" i="29"/>
  <c r="J124" i="29" s="1"/>
  <c r="F166" i="29"/>
  <c r="J166" i="29" s="1"/>
  <c r="F120" i="29"/>
  <c r="J120" i="29" s="1"/>
  <c r="F157" i="29"/>
  <c r="J157" i="29" s="1"/>
  <c r="F156" i="29"/>
  <c r="J156" i="29" s="1"/>
  <c r="F126" i="29"/>
  <c r="J126" i="29" s="1"/>
  <c r="F77" i="29"/>
  <c r="J77" i="29" s="1"/>
  <c r="F161" i="29"/>
  <c r="J161" i="29" s="1"/>
  <c r="F8" i="29"/>
  <c r="J8" i="29" s="1"/>
  <c r="F139" i="29"/>
  <c r="J139" i="29" s="1"/>
  <c r="F57" i="29"/>
  <c r="J57" i="29" s="1"/>
  <c r="F65" i="29"/>
  <c r="J65" i="29" s="1"/>
  <c r="F167" i="29"/>
  <c r="J167" i="29" s="1"/>
  <c r="F96" i="29"/>
  <c r="J96" i="29" s="1"/>
  <c r="F43" i="29"/>
  <c r="J43" i="29" s="1"/>
  <c r="F202" i="29"/>
  <c r="J202" i="29" s="1"/>
  <c r="F208" i="29"/>
  <c r="J208" i="29" s="1"/>
  <c r="F210" i="29"/>
  <c r="J210" i="29" s="1"/>
  <c r="F197" i="29"/>
  <c r="J197" i="29" s="1"/>
  <c r="I181" i="29"/>
  <c r="J181" i="29" s="1"/>
  <c r="F50" i="29"/>
  <c r="J50" i="29" s="1"/>
  <c r="F15" i="29"/>
  <c r="J15" i="29" s="1"/>
  <c r="F169" i="29"/>
  <c r="J169" i="29" s="1"/>
  <c r="F162" i="29"/>
  <c r="J162" i="29" s="1"/>
  <c r="F133" i="29"/>
  <c r="J133" i="29" s="1"/>
  <c r="F98" i="29"/>
  <c r="J98" i="29" s="1"/>
  <c r="F140" i="29"/>
  <c r="J140" i="29" s="1"/>
  <c r="F86" i="29"/>
  <c r="J86" i="29" s="1"/>
  <c r="F101" i="29"/>
  <c r="J101" i="29" s="1"/>
  <c r="F110" i="29"/>
  <c r="J110" i="29" s="1"/>
  <c r="F144" i="29"/>
  <c r="J144" i="29" s="1"/>
  <c r="F39" i="29"/>
  <c r="J39" i="29" s="1"/>
  <c r="F67" i="29"/>
  <c r="J67" i="29" s="1"/>
  <c r="F41" i="29"/>
  <c r="J41" i="29" s="1"/>
  <c r="F173" i="29"/>
  <c r="J173" i="29" s="1"/>
  <c r="F26" i="29"/>
  <c r="J26" i="29" s="1"/>
  <c r="F142" i="29"/>
  <c r="J142" i="29" s="1"/>
  <c r="F117" i="29"/>
  <c r="J117" i="29" s="1"/>
  <c r="F159" i="29"/>
  <c r="J159" i="29" s="1"/>
  <c r="F32" i="29"/>
  <c r="J32" i="29" s="1"/>
  <c r="F209" i="29"/>
  <c r="J209" i="29" s="1"/>
  <c r="F27" i="29"/>
  <c r="J27" i="29" s="1"/>
  <c r="F211" i="29"/>
  <c r="J211" i="29" s="1"/>
  <c r="I49" i="29"/>
  <c r="J49" i="29" s="1"/>
  <c r="F87" i="29"/>
  <c r="J87" i="29" s="1"/>
  <c r="F136" i="29"/>
  <c r="J136" i="29" s="1"/>
  <c r="F105" i="29"/>
  <c r="J105" i="29" s="1"/>
  <c r="F180" i="29"/>
  <c r="J180" i="29" s="1"/>
  <c r="F58" i="29"/>
  <c r="J58" i="29" s="1"/>
  <c r="F54" i="29"/>
  <c r="J54" i="29" s="1"/>
  <c r="F72" i="29"/>
  <c r="J72" i="29" s="1"/>
  <c r="F94" i="29"/>
  <c r="J94" i="29" s="1"/>
  <c r="F30" i="29"/>
  <c r="J30" i="29" s="1"/>
  <c r="F131" i="29"/>
  <c r="J131" i="29" s="1"/>
  <c r="F152" i="29"/>
  <c r="J152" i="29" s="1"/>
  <c r="F19" i="29"/>
  <c r="J19" i="29" s="1"/>
  <c r="F137" i="29"/>
  <c r="J137" i="29" s="1"/>
  <c r="F111" i="29"/>
  <c r="F29" i="29"/>
  <c r="J29" i="29" s="1"/>
  <c r="F71" i="29"/>
  <c r="J71" i="29" s="1"/>
  <c r="F93" i="29"/>
  <c r="J93" i="29" s="1"/>
  <c r="F64" i="29"/>
  <c r="J64" i="29" s="1"/>
  <c r="F10" i="29"/>
  <c r="J10" i="29" s="1"/>
  <c r="F146" i="29"/>
  <c r="J146" i="29" s="1"/>
  <c r="F4" i="29"/>
  <c r="J4" i="29" s="1"/>
  <c r="F151" i="29"/>
  <c r="J151" i="29" s="1"/>
  <c r="F108" i="29"/>
  <c r="J108" i="29" s="1"/>
  <c r="F119" i="29"/>
  <c r="J119" i="29" s="1"/>
  <c r="F91" i="29"/>
  <c r="J91" i="29" s="1"/>
  <c r="F79" i="29"/>
  <c r="J79" i="29" s="1"/>
  <c r="F3" i="29"/>
  <c r="J3" i="29" s="1"/>
  <c r="F195" i="29"/>
  <c r="J195" i="29" s="1"/>
  <c r="F190" i="29"/>
  <c r="J190" i="29" s="1"/>
  <c r="I191" i="29"/>
  <c r="J191" i="29" s="1"/>
  <c r="F34" i="29"/>
  <c r="J34" i="29" s="1"/>
  <c r="J203" i="29"/>
  <c r="F43" i="25"/>
  <c r="F85" i="25"/>
  <c r="F27" i="25"/>
  <c r="F13" i="25"/>
  <c r="F166" i="25"/>
  <c r="F105" i="25"/>
  <c r="F70" i="25"/>
  <c r="F172" i="25"/>
  <c r="F104" i="25"/>
  <c r="F66" i="25"/>
  <c r="F115" i="25"/>
  <c r="F57" i="25"/>
  <c r="F18" i="25"/>
  <c r="F75" i="25"/>
  <c r="F111" i="25"/>
  <c r="F182" i="25"/>
  <c r="F81" i="25"/>
  <c r="F130" i="25"/>
  <c r="F87" i="25"/>
  <c r="F125" i="25"/>
  <c r="F40" i="25"/>
  <c r="F151" i="25"/>
  <c r="F31" i="25"/>
  <c r="F123" i="25"/>
  <c r="F34" i="25"/>
  <c r="F154" i="25"/>
  <c r="F17" i="25"/>
  <c r="F8" i="25"/>
  <c r="F117" i="25"/>
  <c r="F46" i="25"/>
  <c r="F135" i="25"/>
  <c r="F19" i="25"/>
  <c r="F25" i="25"/>
  <c r="F9" i="25"/>
  <c r="F143" i="25"/>
  <c r="F62" i="25"/>
  <c r="F108" i="25"/>
  <c r="F184" i="25"/>
  <c r="F161" i="25"/>
  <c r="F145" i="25"/>
  <c r="F152" i="25"/>
  <c r="F136" i="25"/>
  <c r="F41" i="25"/>
  <c r="F96" i="25"/>
  <c r="F200" i="25"/>
  <c r="F64" i="25"/>
  <c r="F60" i="25"/>
  <c r="F79" i="25"/>
  <c r="F78" i="25"/>
  <c r="F109" i="25"/>
  <c r="F73" i="25"/>
  <c r="F162" i="25"/>
  <c r="F59" i="25"/>
  <c r="F177" i="25"/>
  <c r="F156" i="25"/>
  <c r="F35" i="25"/>
  <c r="F4" i="25"/>
  <c r="F101" i="25"/>
  <c r="F116" i="25"/>
  <c r="F159" i="25"/>
  <c r="F113" i="25"/>
  <c r="F202" i="25"/>
  <c r="F150" i="25"/>
  <c r="F163" i="25"/>
  <c r="F63" i="25"/>
  <c r="F91" i="25"/>
  <c r="F99" i="25"/>
  <c r="F164" i="25"/>
  <c r="F95" i="25"/>
  <c r="F142" i="25"/>
  <c r="F21" i="25"/>
  <c r="F169" i="25"/>
  <c r="F98" i="25"/>
  <c r="F36" i="25"/>
  <c r="F86" i="25"/>
  <c r="F16" i="25"/>
  <c r="F83" i="25"/>
  <c r="F10" i="25"/>
  <c r="F179" i="25"/>
  <c r="F178" i="25"/>
  <c r="F71" i="25"/>
  <c r="F48" i="25"/>
  <c r="F20" i="25"/>
  <c r="F110" i="25"/>
  <c r="F198" i="25"/>
  <c r="F160" i="25"/>
  <c r="F77" i="25"/>
  <c r="F146" i="25"/>
  <c r="F170" i="25"/>
  <c r="F190" i="25"/>
  <c r="F186" i="25"/>
  <c r="F82" i="25"/>
  <c r="F112" i="25"/>
  <c r="F140" i="25"/>
  <c r="F49" i="25"/>
  <c r="F44" i="25"/>
  <c r="F199" i="25"/>
  <c r="F51" i="25"/>
  <c r="F32" i="25"/>
  <c r="F93" i="25"/>
  <c r="F192" i="25"/>
  <c r="F171" i="25"/>
  <c r="F118" i="25"/>
  <c r="F58" i="25"/>
  <c r="F181" i="25"/>
  <c r="F24" i="25"/>
  <c r="F114" i="25"/>
  <c r="F33" i="25"/>
  <c r="F26" i="25"/>
  <c r="F38" i="25"/>
  <c r="F134" i="25"/>
  <c r="F121" i="25"/>
  <c r="F45" i="25"/>
  <c r="F175" i="25"/>
  <c r="F11" i="25"/>
  <c r="F94" i="25"/>
  <c r="F139" i="25"/>
  <c r="F138" i="25"/>
  <c r="F174" i="25"/>
  <c r="F50" i="25"/>
  <c r="F189" i="25"/>
  <c r="F68" i="25"/>
  <c r="F37" i="25"/>
  <c r="F88" i="25"/>
  <c r="F53" i="25"/>
  <c r="F168" i="25"/>
  <c r="F153" i="25"/>
  <c r="F14" i="25"/>
  <c r="F206" i="25"/>
  <c r="F137" i="25"/>
  <c r="F29" i="25"/>
  <c r="F126" i="25"/>
  <c r="F103" i="25"/>
  <c r="F155" i="25"/>
  <c r="F80" i="25"/>
  <c r="F7" i="25"/>
  <c r="F65" i="25"/>
  <c r="F176" i="25"/>
  <c r="F47" i="25"/>
  <c r="F147" i="25"/>
  <c r="F52" i="25"/>
  <c r="F28" i="25"/>
  <c r="F185" i="25"/>
  <c r="F55" i="25"/>
  <c r="F56" i="25"/>
  <c r="F100" i="25"/>
  <c r="F39" i="25"/>
  <c r="F42" i="25"/>
  <c r="F30" i="25"/>
  <c r="F128" i="25"/>
  <c r="F72" i="25"/>
  <c r="F106" i="25"/>
  <c r="F84" i="25"/>
  <c r="F23" i="25"/>
  <c r="F119" i="25"/>
  <c r="F67" i="25"/>
  <c r="F92" i="25"/>
  <c r="F201" i="25"/>
  <c r="F132" i="25"/>
  <c r="F188" i="25"/>
  <c r="F193" i="25"/>
  <c r="F167" i="25"/>
  <c r="F3" i="25"/>
  <c r="F15" i="25"/>
  <c r="F158" i="25"/>
  <c r="F173" i="25"/>
  <c r="F195" i="25"/>
  <c r="F180" i="25"/>
  <c r="F209" i="25"/>
  <c r="F131" i="25"/>
  <c r="F22" i="25"/>
  <c r="F61" i="25"/>
  <c r="F12" i="25"/>
  <c r="F149" i="25"/>
  <c r="F208" i="25"/>
  <c r="F5" i="25"/>
  <c r="F148" i="25"/>
  <c r="F102" i="25"/>
  <c r="F122" i="25"/>
  <c r="F97" i="25"/>
  <c r="F54" i="25"/>
  <c r="F205" i="25"/>
  <c r="F165" i="25"/>
  <c r="F187" i="25"/>
  <c r="F197" i="25"/>
  <c r="F120" i="25"/>
  <c r="F127" i="25"/>
  <c r="F144" i="25"/>
  <c r="F6" i="25"/>
  <c r="F191" i="25"/>
  <c r="F74" i="25"/>
  <c r="F90" i="25"/>
  <c r="F183" i="25"/>
  <c r="F129" i="25"/>
  <c r="F157" i="25"/>
  <c r="F124" i="25"/>
  <c r="F69" i="25"/>
  <c r="I120" i="25"/>
  <c r="J120" i="25" s="1"/>
  <c r="I160" i="25"/>
  <c r="J160" i="25" s="1"/>
  <c r="I143" i="25"/>
  <c r="J143" i="25" s="1"/>
  <c r="I62" i="25"/>
  <c r="J62" i="25" s="1"/>
  <c r="I144" i="25"/>
  <c r="J144" i="25" s="1"/>
  <c r="I29" i="25"/>
  <c r="J29" i="25" s="1"/>
  <c r="I146" i="25"/>
  <c r="J146" i="25" s="1"/>
  <c r="I108" i="25"/>
  <c r="J108" i="25" s="1"/>
  <c r="I6" i="25"/>
  <c r="J6" i="25" s="1"/>
  <c r="I126" i="25"/>
  <c r="J126" i="25" s="1"/>
  <c r="I170" i="25"/>
  <c r="J170" i="25" s="1"/>
  <c r="I184" i="25"/>
  <c r="J184" i="25" s="1"/>
  <c r="I191" i="25"/>
  <c r="J191" i="25" s="1"/>
  <c r="I103" i="25"/>
  <c r="J103" i="25" s="1"/>
  <c r="I190" i="25"/>
  <c r="J190" i="25" s="1"/>
  <c r="I161" i="25"/>
  <c r="J161" i="25" s="1"/>
  <c r="I74" i="25"/>
  <c r="J74" i="25" s="1"/>
  <c r="I155" i="25"/>
  <c r="J155" i="25" s="1"/>
  <c r="I186" i="25"/>
  <c r="J186" i="25" s="1"/>
  <c r="I145" i="25"/>
  <c r="J145" i="25" s="1"/>
  <c r="I90" i="25"/>
  <c r="J90" i="25" s="1"/>
  <c r="I80" i="25"/>
  <c r="J80" i="25" s="1"/>
  <c r="I82" i="25"/>
  <c r="J82" i="25" s="1"/>
  <c r="I152" i="25"/>
  <c r="J152" i="25" s="1"/>
  <c r="I183" i="25"/>
  <c r="J183" i="25" s="1"/>
  <c r="I7" i="25"/>
  <c r="J7" i="25" s="1"/>
  <c r="I112" i="25"/>
  <c r="J112" i="25" s="1"/>
  <c r="I136" i="25"/>
  <c r="J136" i="25" s="1"/>
  <c r="I129" i="25"/>
  <c r="J129" i="25" s="1"/>
  <c r="I65" i="25"/>
  <c r="J65" i="25" s="1"/>
  <c r="I140" i="25"/>
  <c r="J140" i="25" s="1"/>
  <c r="I41" i="25"/>
  <c r="J41" i="25" s="1"/>
  <c r="I157" i="25"/>
  <c r="J157" i="25" s="1"/>
  <c r="I176" i="25"/>
  <c r="J176" i="25" s="1"/>
  <c r="I49" i="25"/>
  <c r="J49" i="25" s="1"/>
  <c r="I96" i="25"/>
  <c r="J96" i="25" s="1"/>
  <c r="I124" i="25"/>
  <c r="J124" i="25" s="1"/>
  <c r="I132" i="25"/>
  <c r="J132" i="25" s="1"/>
  <c r="I77" i="25"/>
  <c r="J77" i="25" s="1"/>
  <c r="I110" i="25"/>
  <c r="J110" i="25" s="1"/>
  <c r="I209" i="25"/>
  <c r="I133" i="25"/>
  <c r="I211" i="25"/>
  <c r="I127" i="25"/>
  <c r="J127" i="25" s="1"/>
  <c r="I195" i="25"/>
  <c r="I3" i="25"/>
  <c r="I208" i="25"/>
  <c r="I9" i="25"/>
  <c r="J9" i="25" s="1"/>
  <c r="I137" i="25"/>
  <c r="J137" i="25" s="1"/>
  <c r="I54" i="25"/>
  <c r="J54" i="25" s="1"/>
  <c r="J150" i="25"/>
  <c r="I193" i="25"/>
  <c r="J193" i="25" s="1"/>
  <c r="I154" i="25"/>
  <c r="J154" i="25" s="1"/>
  <c r="I15" i="25"/>
  <c r="J15" i="25" s="1"/>
  <c r="I94" i="25"/>
  <c r="J94" i="25" s="1"/>
  <c r="I139" i="25"/>
  <c r="J139" i="25" s="1"/>
  <c r="I95" i="25"/>
  <c r="J95" i="25" s="1"/>
  <c r="I8" i="25"/>
  <c r="J8" i="25" s="1"/>
  <c r="I180" i="25"/>
  <c r="J180" i="25" s="1"/>
  <c r="I138" i="25"/>
  <c r="J138" i="25" s="1"/>
  <c r="I142" i="25"/>
  <c r="J142" i="25" s="1"/>
  <c r="I117" i="25"/>
  <c r="J117" i="25" s="1"/>
  <c r="I131" i="25"/>
  <c r="J131" i="25" s="1"/>
  <c r="I174" i="25"/>
  <c r="J174" i="25" s="1"/>
  <c r="I169" i="25"/>
  <c r="J169" i="25" s="1"/>
  <c r="I46" i="25"/>
  <c r="J46" i="25" s="1"/>
  <c r="I22" i="25"/>
  <c r="J22" i="25" s="1"/>
  <c r="I189" i="25"/>
  <c r="J189" i="25" s="1"/>
  <c r="I86" i="25"/>
  <c r="J86" i="25" s="1"/>
  <c r="I135" i="25"/>
  <c r="J135" i="25" s="1"/>
  <c r="I12" i="25"/>
  <c r="J12" i="25" s="1"/>
  <c r="I37" i="25"/>
  <c r="J37" i="25" s="1"/>
  <c r="I83" i="25"/>
  <c r="J83" i="25" s="1"/>
  <c r="I19" i="25"/>
  <c r="J19" i="25" s="1"/>
  <c r="I5" i="25"/>
  <c r="J5" i="25" s="1"/>
  <c r="I53" i="25"/>
  <c r="J53" i="25" s="1"/>
  <c r="I178" i="25"/>
  <c r="J178" i="25" s="1"/>
  <c r="I25" i="25"/>
  <c r="J25" i="25" s="1"/>
  <c r="I102" i="25"/>
  <c r="J102" i="25" s="1"/>
  <c r="I153" i="25"/>
  <c r="J153" i="25" s="1"/>
  <c r="I48" i="25"/>
  <c r="J48" i="25" s="1"/>
  <c r="I188" i="25"/>
  <c r="I198" i="25"/>
  <c r="J198" i="25" s="1"/>
  <c r="I187" i="25"/>
  <c r="I210" i="25"/>
  <c r="I63" i="25"/>
  <c r="J63" i="25" s="1"/>
  <c r="I91" i="25"/>
  <c r="J91" i="25" s="1"/>
  <c r="I17" i="25"/>
  <c r="J17" i="25" s="1"/>
  <c r="I92" i="25"/>
  <c r="J92" i="25" s="1"/>
  <c r="I76" i="25"/>
  <c r="I194" i="25"/>
  <c r="I202" i="25"/>
  <c r="J141" i="25"/>
  <c r="I11" i="25"/>
  <c r="J11" i="25" s="1"/>
  <c r="I99" i="25"/>
  <c r="J99" i="25" s="1"/>
  <c r="I123" i="25"/>
  <c r="J123" i="25" s="1"/>
  <c r="I34" i="25"/>
  <c r="J34" i="25" s="1"/>
  <c r="I167" i="25"/>
  <c r="J167" i="25" s="1"/>
  <c r="I173" i="25"/>
  <c r="J173" i="25" s="1"/>
  <c r="I113" i="25"/>
  <c r="J113" i="25" s="1"/>
  <c r="I31" i="25"/>
  <c r="J31" i="25" s="1"/>
  <c r="I89" i="25"/>
  <c r="I199" i="25"/>
  <c r="J199" i="25" s="1"/>
  <c r="I72" i="25"/>
  <c r="J72" i="25" s="1"/>
  <c r="I75" i="25"/>
  <c r="J75" i="25" s="1"/>
  <c r="I106" i="25"/>
  <c r="J106" i="25" s="1"/>
  <c r="I134" i="25"/>
  <c r="J134" i="25" s="1"/>
  <c r="I101" i="25"/>
  <c r="J101" i="25" s="1"/>
  <c r="I116" i="25"/>
  <c r="J116" i="25" s="1"/>
  <c r="I182" i="25"/>
  <c r="J182" i="25" s="1"/>
  <c r="I23" i="25"/>
  <c r="J23" i="25" s="1"/>
  <c r="I45" i="25"/>
  <c r="J45" i="25" s="1"/>
  <c r="I159" i="25"/>
  <c r="J159" i="25" s="1"/>
  <c r="I81" i="25"/>
  <c r="J81" i="25" s="1"/>
  <c r="I119" i="25"/>
  <c r="J119" i="25" s="1"/>
  <c r="I175" i="25"/>
  <c r="J175" i="25" s="1"/>
  <c r="I21" i="25"/>
  <c r="J21" i="25" s="1"/>
  <c r="I130" i="25"/>
  <c r="J130" i="25" s="1"/>
  <c r="I67" i="25"/>
  <c r="J67" i="25" s="1"/>
  <c r="I50" i="25"/>
  <c r="J50" i="25" s="1"/>
  <c r="I98" i="25"/>
  <c r="J98" i="25" s="1"/>
  <c r="I87" i="25"/>
  <c r="J87" i="25" s="1"/>
  <c r="I61" i="25"/>
  <c r="J61" i="25" s="1"/>
  <c r="I68" i="25"/>
  <c r="J68" i="25" s="1"/>
  <c r="I16" i="25"/>
  <c r="J16" i="25" s="1"/>
  <c r="I125" i="25"/>
  <c r="J125" i="25" s="1"/>
  <c r="I149" i="25"/>
  <c r="J149" i="25" s="1"/>
  <c r="I88" i="25"/>
  <c r="J88" i="25" s="1"/>
  <c r="I10" i="25"/>
  <c r="J10" i="25" s="1"/>
  <c r="I40" i="25"/>
  <c r="J40" i="25" s="1"/>
  <c r="I148" i="25"/>
  <c r="J148" i="25" s="1"/>
  <c r="I168" i="25"/>
  <c r="J168" i="25" s="1"/>
  <c r="I71" i="25"/>
  <c r="J71" i="25" s="1"/>
  <c r="I151" i="25"/>
  <c r="J151" i="25" s="1"/>
  <c r="I122" i="25"/>
  <c r="J122" i="25" s="1"/>
  <c r="I14" i="25"/>
  <c r="J14" i="25" s="1"/>
  <c r="I36" i="25"/>
  <c r="I207" i="25"/>
  <c r="I205" i="25"/>
  <c r="J205" i="25" s="1"/>
  <c r="I107" i="25"/>
  <c r="I18" i="25"/>
  <c r="J18" i="25" s="1"/>
  <c r="I121" i="25"/>
  <c r="J121" i="25" s="1"/>
  <c r="I57" i="25"/>
  <c r="J57" i="25" s="1"/>
  <c r="I26" i="25"/>
  <c r="J26" i="25" s="1"/>
  <c r="I4" i="25"/>
  <c r="J4" i="25" s="1"/>
  <c r="I111" i="25"/>
  <c r="J111" i="25" s="1"/>
  <c r="I196" i="25"/>
  <c r="I206" i="25"/>
  <c r="J206" i="25" s="1"/>
  <c r="I35" i="25"/>
  <c r="J35" i="25" s="1"/>
  <c r="I38" i="25"/>
  <c r="J38" i="25" s="1"/>
  <c r="I84" i="25"/>
  <c r="J84" i="25" s="1"/>
  <c r="I33" i="25"/>
  <c r="J33" i="25" s="1"/>
  <c r="I163" i="25"/>
  <c r="J163" i="25" s="1"/>
  <c r="I69" i="25"/>
  <c r="J69" i="25" s="1"/>
  <c r="I165" i="25"/>
  <c r="J165" i="25" s="1"/>
  <c r="I179" i="25"/>
  <c r="I20" i="25"/>
  <c r="I51" i="25"/>
  <c r="J51" i="25" s="1"/>
  <c r="I52" i="25"/>
  <c r="J52" i="25" s="1"/>
  <c r="I27" i="25"/>
  <c r="J27" i="25" s="1"/>
  <c r="I28" i="25"/>
  <c r="J28" i="25" s="1"/>
  <c r="I93" i="25"/>
  <c r="J93" i="25" s="1"/>
  <c r="I192" i="25"/>
  <c r="J192" i="25" s="1"/>
  <c r="I78" i="25"/>
  <c r="J78" i="25" s="1"/>
  <c r="I166" i="25"/>
  <c r="J166" i="25" s="1"/>
  <c r="I55" i="25"/>
  <c r="J55" i="25" s="1"/>
  <c r="I171" i="25"/>
  <c r="J171" i="25" s="1"/>
  <c r="I109" i="25"/>
  <c r="J109" i="25" s="1"/>
  <c r="I105" i="25"/>
  <c r="J105" i="25" s="1"/>
  <c r="I56" i="25"/>
  <c r="J56" i="25" s="1"/>
  <c r="I118" i="25"/>
  <c r="J118" i="25" s="1"/>
  <c r="I73" i="25"/>
  <c r="J73" i="25" s="1"/>
  <c r="I70" i="25"/>
  <c r="J70" i="25" s="1"/>
  <c r="I100" i="25"/>
  <c r="J100" i="25" s="1"/>
  <c r="I58" i="25"/>
  <c r="J58" i="25" s="1"/>
  <c r="I162" i="25"/>
  <c r="J162" i="25" s="1"/>
  <c r="I172" i="25"/>
  <c r="J172" i="25" s="1"/>
  <c r="I39" i="25"/>
  <c r="J39" i="25" s="1"/>
  <c r="I181" i="25"/>
  <c r="J181" i="25" s="1"/>
  <c r="I59" i="25"/>
  <c r="J59" i="25" s="1"/>
  <c r="I104" i="25"/>
  <c r="J104" i="25" s="1"/>
  <c r="I42" i="25"/>
  <c r="J42" i="25" s="1"/>
  <c r="I24" i="25"/>
  <c r="J24" i="25" s="1"/>
  <c r="I177" i="25"/>
  <c r="J177" i="25" s="1"/>
  <c r="I66" i="25"/>
  <c r="J66" i="25" s="1"/>
  <c r="I30" i="25"/>
  <c r="J30" i="25" s="1"/>
  <c r="I114" i="25"/>
  <c r="J114" i="25" s="1"/>
  <c r="I156" i="25"/>
  <c r="J156" i="25" s="1"/>
  <c r="I115" i="25"/>
  <c r="J115" i="25" s="1"/>
  <c r="I128" i="25"/>
  <c r="J128" i="25" s="1"/>
  <c r="I85" i="25"/>
  <c r="J85" i="25" s="1"/>
  <c r="I32" i="25"/>
  <c r="J32" i="25" s="1"/>
  <c r="I185" i="25"/>
  <c r="J185" i="25" s="1"/>
  <c r="I200" i="25"/>
  <c r="J200" i="25" s="1"/>
  <c r="I197" i="25"/>
  <c r="J197" i="25" s="1"/>
  <c r="I201" i="25"/>
  <c r="J201" i="25" s="1"/>
  <c r="J147" i="25"/>
  <c r="I60" i="25"/>
  <c r="J60" i="25" s="1"/>
  <c r="I13" i="25"/>
  <c r="J13" i="25" s="1"/>
  <c r="I44" i="25"/>
  <c r="J44" i="25" s="1"/>
  <c r="I164" i="25"/>
  <c r="J164" i="25" s="1"/>
  <c r="I158" i="25"/>
  <c r="J43" i="25"/>
  <c r="I64" i="25"/>
  <c r="J64" i="25" s="1"/>
  <c r="I79" i="25"/>
  <c r="J79" i="25" s="1"/>
  <c r="I47" i="25"/>
  <c r="J47" i="25" s="1"/>
  <c r="I97" i="25"/>
  <c r="J97" i="25" s="1"/>
  <c r="I204" i="25"/>
  <c r="J209" i="25"/>
  <c r="J195" i="25"/>
  <c r="J3" i="25"/>
  <c r="J208" i="25"/>
  <c r="J188" i="25"/>
  <c r="J187" i="25"/>
  <c r="J202" i="25"/>
  <c r="J36" i="25"/>
  <c r="J107" i="25"/>
  <c r="J179" i="25"/>
  <c r="J20" i="25"/>
  <c r="J158" i="25"/>
  <c r="F194" i="25"/>
  <c r="J194" i="25" s="1"/>
  <c r="F89" i="25"/>
  <c r="J89" i="25" s="1"/>
  <c r="F76" i="25"/>
  <c r="J76" i="25" s="1"/>
  <c r="F204" i="25"/>
  <c r="F107" i="25"/>
  <c r="F211" i="25"/>
  <c r="J211" i="25" s="1"/>
  <c r="F133" i="25"/>
  <c r="J133" i="25" s="1"/>
  <c r="F207" i="25"/>
  <c r="J207" i="25" s="1"/>
  <c r="F196" i="25"/>
  <c r="J196" i="25" s="1"/>
  <c r="F210" i="25"/>
  <c r="J210" i="25" s="1"/>
  <c r="F203" i="25"/>
  <c r="I203" i="25"/>
  <c r="I91" i="59"/>
  <c r="I119" i="59"/>
  <c r="I95" i="59"/>
  <c r="I157" i="59"/>
  <c r="I121" i="59"/>
  <c r="I67" i="59"/>
  <c r="I183" i="59"/>
  <c r="I186" i="59"/>
  <c r="I154" i="59"/>
  <c r="I160" i="59"/>
  <c r="I28" i="59"/>
  <c r="I178" i="59"/>
  <c r="I158" i="59"/>
  <c r="I181" i="59"/>
  <c r="I38" i="59"/>
  <c r="I82" i="59"/>
  <c r="I76" i="59"/>
  <c r="I35" i="59"/>
  <c r="I124" i="59"/>
  <c r="I58" i="59"/>
  <c r="I142" i="59"/>
  <c r="I101" i="59"/>
  <c r="I63" i="59"/>
  <c r="I176" i="59"/>
  <c r="I19" i="59"/>
  <c r="I167" i="59"/>
  <c r="I15" i="59"/>
  <c r="I44" i="59"/>
  <c r="I177" i="59"/>
  <c r="E66" i="59"/>
  <c r="F99" i="59" s="1"/>
  <c r="I29" i="59"/>
  <c r="I147" i="59"/>
  <c r="I21" i="59"/>
  <c r="I192" i="59"/>
  <c r="I156" i="59"/>
  <c r="I47" i="59"/>
  <c r="I128" i="59"/>
  <c r="I97" i="59"/>
  <c r="I9" i="59"/>
  <c r="I74" i="59"/>
  <c r="I198" i="59"/>
  <c r="I199" i="59"/>
  <c r="I196" i="59"/>
  <c r="I22" i="59"/>
  <c r="I120" i="59"/>
  <c r="I164" i="59"/>
  <c r="I37" i="59"/>
  <c r="I57" i="59"/>
  <c r="I165" i="59"/>
  <c r="I112" i="59"/>
  <c r="I184" i="59"/>
  <c r="I163" i="59"/>
  <c r="I136" i="59"/>
  <c r="I180" i="59"/>
  <c r="I109" i="59"/>
  <c r="I201" i="59"/>
  <c r="I127" i="59"/>
  <c r="I89" i="59"/>
  <c r="I155" i="59"/>
  <c r="I33" i="59"/>
  <c r="I159" i="59"/>
  <c r="I135" i="59"/>
  <c r="I114" i="59"/>
  <c r="I32" i="59"/>
  <c r="I202" i="59"/>
  <c r="I122" i="59"/>
  <c r="I212" i="59"/>
  <c r="I40" i="59"/>
  <c r="I4" i="59"/>
  <c r="I141" i="59"/>
  <c r="I27" i="59"/>
  <c r="I117" i="59"/>
  <c r="I126" i="59"/>
  <c r="I73" i="59"/>
  <c r="I59" i="59"/>
  <c r="I129" i="59"/>
  <c r="I191" i="59"/>
  <c r="I49" i="59"/>
  <c r="I200" i="59"/>
  <c r="E149" i="59"/>
  <c r="I195" i="59"/>
  <c r="I115" i="59"/>
  <c r="I118" i="59"/>
  <c r="I98" i="59"/>
  <c r="I85" i="59"/>
  <c r="I65" i="59"/>
  <c r="I18" i="59"/>
  <c r="I110" i="59"/>
  <c r="I203" i="59"/>
  <c r="I96" i="59"/>
  <c r="I214" i="59"/>
  <c r="I12" i="59"/>
  <c r="I75" i="59"/>
  <c r="I51" i="59"/>
  <c r="I106" i="59"/>
  <c r="I3" i="59"/>
  <c r="I87" i="59"/>
  <c r="I90" i="59"/>
  <c r="I188" i="59"/>
  <c r="I172" i="59"/>
  <c r="I56" i="59"/>
  <c r="I182" i="59"/>
  <c r="I125" i="59"/>
  <c r="I77" i="59"/>
  <c r="I64" i="59"/>
  <c r="I161" i="59"/>
  <c r="I211" i="59"/>
  <c r="I13" i="59"/>
  <c r="I72" i="59"/>
  <c r="I7" i="59"/>
  <c r="I138" i="59"/>
  <c r="I173" i="59"/>
  <c r="I70" i="59"/>
  <c r="I153" i="59"/>
  <c r="I50" i="59"/>
  <c r="I197" i="59"/>
  <c r="I83" i="59"/>
  <c r="I204" i="59"/>
  <c r="F191" i="59"/>
  <c r="I107" i="59"/>
  <c r="I175" i="59"/>
  <c r="I20" i="59"/>
  <c r="I79" i="59"/>
  <c r="I193" i="59"/>
  <c r="I166" i="59"/>
  <c r="I108" i="59"/>
  <c r="I169" i="59"/>
  <c r="I152" i="59"/>
  <c r="I133" i="59"/>
  <c r="I190" i="59"/>
  <c r="I116" i="59"/>
  <c r="I206" i="59"/>
  <c r="I215" i="59"/>
  <c r="I105" i="59"/>
  <c r="I145" i="59"/>
  <c r="I69" i="59"/>
  <c r="I123" i="59"/>
  <c r="I53" i="59"/>
  <c r="I80" i="59"/>
  <c r="I134" i="59"/>
  <c r="I189" i="59"/>
  <c r="I150" i="59"/>
  <c r="I171" i="59"/>
  <c r="I113" i="59"/>
  <c r="I210" i="59"/>
  <c r="I68" i="59"/>
  <c r="I55" i="59"/>
  <c r="I11" i="59"/>
  <c r="I94" i="59"/>
  <c r="I36" i="59"/>
  <c r="I194" i="59"/>
  <c r="I31" i="59"/>
  <c r="I174" i="59"/>
  <c r="I86" i="59"/>
  <c r="I48" i="59"/>
  <c r="I103" i="59"/>
  <c r="I45" i="59"/>
  <c r="I54" i="59"/>
  <c r="I205" i="59"/>
  <c r="I148" i="59"/>
  <c r="I8" i="59"/>
  <c r="I88" i="59"/>
  <c r="I84" i="59"/>
  <c r="I93" i="59"/>
  <c r="I41" i="59"/>
  <c r="I24" i="59"/>
  <c r="I17" i="59"/>
  <c r="I30" i="59"/>
  <c r="I99" i="59"/>
  <c r="I111" i="59"/>
  <c r="I143" i="59"/>
  <c r="I102" i="59"/>
  <c r="I42" i="59"/>
  <c r="I149" i="59"/>
  <c r="I185" i="59"/>
  <c r="I131" i="59"/>
  <c r="I6" i="59"/>
  <c r="I62" i="59"/>
  <c r="I92" i="59"/>
  <c r="I43" i="59"/>
  <c r="I66" i="59"/>
  <c r="I213" i="59"/>
  <c r="I209" i="59"/>
  <c r="I207" i="59"/>
  <c r="F205" i="59"/>
  <c r="J191" i="59"/>
  <c r="J22" i="59"/>
  <c r="I146" i="59"/>
  <c r="I23" i="59"/>
  <c r="I144" i="59"/>
  <c r="I100" i="59"/>
  <c r="I179" i="59"/>
  <c r="I39" i="59"/>
  <c r="I5" i="59"/>
  <c r="F11" i="59"/>
  <c r="J11" i="59" s="1"/>
  <c r="F149" i="59"/>
  <c r="F58" i="59"/>
  <c r="J58" i="59" s="1"/>
  <c r="F165" i="59"/>
  <c r="J165" i="59" s="1"/>
  <c r="F41" i="59"/>
  <c r="J41" i="59" s="1"/>
  <c r="F22" i="59"/>
  <c r="F160" i="59"/>
  <c r="J160" i="59" s="1"/>
  <c r="F48" i="59"/>
  <c r="J48" i="59" s="1"/>
  <c r="F32" i="59"/>
  <c r="J32" i="59" s="1"/>
  <c r="F110" i="59"/>
  <c r="J110" i="59" s="1"/>
  <c r="F197" i="59"/>
  <c r="J197" i="59" s="1"/>
  <c r="F15" i="59"/>
  <c r="J15" i="59" s="1"/>
  <c r="F210" i="59"/>
  <c r="J210" i="59" s="1"/>
  <c r="F201" i="59"/>
  <c r="J201" i="59" s="1"/>
  <c r="F102" i="59"/>
  <c r="J102" i="59" s="1"/>
  <c r="F200" i="59"/>
  <c r="J200" i="59" s="1"/>
  <c r="I187" i="59"/>
  <c r="I139" i="59"/>
  <c r="I34" i="59"/>
  <c r="I78" i="59"/>
  <c r="F127" i="59"/>
  <c r="J127" i="59" s="1"/>
  <c r="F195" i="59"/>
  <c r="J195" i="59" s="1"/>
  <c r="F75" i="59"/>
  <c r="J75" i="59" s="1"/>
  <c r="F72" i="59"/>
  <c r="J72" i="59" s="1"/>
  <c r="F53" i="59"/>
  <c r="J53" i="59" s="1"/>
  <c r="F117" i="59"/>
  <c r="J117" i="59" s="1"/>
  <c r="F56" i="59"/>
  <c r="J56" i="59" s="1"/>
  <c r="F169" i="59"/>
  <c r="J169" i="59" s="1"/>
  <c r="F128" i="59"/>
  <c r="J128" i="59" s="1"/>
  <c r="F66" i="59"/>
  <c r="J66" i="59" s="1"/>
  <c r="F120" i="59"/>
  <c r="J120" i="59" s="1"/>
  <c r="I10" i="59"/>
  <c r="I140" i="59"/>
  <c r="I60" i="59"/>
  <c r="F146" i="59"/>
  <c r="F52" i="59"/>
  <c r="F162" i="59"/>
  <c r="F137" i="59"/>
  <c r="F144" i="59"/>
  <c r="F61" i="59"/>
  <c r="F139" i="59"/>
  <c r="F14" i="59"/>
  <c r="F100" i="59"/>
  <c r="F34" i="59"/>
  <c r="F60" i="59"/>
  <c r="F39" i="59"/>
  <c r="F81" i="59"/>
  <c r="F168" i="59"/>
  <c r="F26" i="59"/>
  <c r="F5" i="59"/>
  <c r="F78" i="59"/>
  <c r="I52" i="59"/>
  <c r="J52" i="59" s="1"/>
  <c r="I61" i="59"/>
  <c r="I170" i="59"/>
  <c r="I81" i="59"/>
  <c r="J81" i="59" s="1"/>
  <c r="F104" i="59"/>
  <c r="F23" i="59"/>
  <c r="F132" i="59"/>
  <c r="F10" i="59"/>
  <c r="F187" i="59"/>
  <c r="F140" i="59"/>
  <c r="F130" i="59"/>
  <c r="F170" i="59"/>
  <c r="F179" i="59"/>
  <c r="F208" i="59"/>
  <c r="I168" i="59"/>
  <c r="F87" i="59"/>
  <c r="J87" i="59" s="1"/>
  <c r="F79" i="59"/>
  <c r="J79" i="59" s="1"/>
  <c r="F21" i="59"/>
  <c r="J21" i="59" s="1"/>
  <c r="F33" i="59"/>
  <c r="J33" i="59" s="1"/>
  <c r="F6" i="59"/>
  <c r="J6" i="59" s="1"/>
  <c r="F107" i="59"/>
  <c r="J107" i="59" s="1"/>
  <c r="F63" i="59"/>
  <c r="J63" i="59" s="1"/>
  <c r="F59" i="59"/>
  <c r="J59" i="59" s="1"/>
  <c r="F91" i="59"/>
  <c r="J91" i="59" s="1"/>
  <c r="F77" i="59"/>
  <c r="J77" i="59" s="1"/>
  <c r="F74" i="59"/>
  <c r="J74" i="59" s="1"/>
  <c r="F54" i="59"/>
  <c r="J54" i="59" s="1"/>
  <c r="F212" i="59"/>
  <c r="J212" i="59" s="1"/>
  <c r="F207" i="59"/>
  <c r="J207" i="59" s="1"/>
  <c r="F214" i="59"/>
  <c r="J214" i="59" s="1"/>
  <c r="F95" i="59"/>
  <c r="J95" i="59" s="1"/>
  <c r="I104" i="59"/>
  <c r="F71" i="59"/>
  <c r="J71" i="59" s="1"/>
  <c r="F67" i="59"/>
  <c r="J67" i="59" s="1"/>
  <c r="F194" i="59"/>
  <c r="J194" i="59" s="1"/>
  <c r="F98" i="59"/>
  <c r="J98" i="59" s="1"/>
  <c r="F173" i="59"/>
  <c r="J173" i="59" s="1"/>
  <c r="F189" i="59"/>
  <c r="J189" i="59" s="1"/>
  <c r="F163" i="59"/>
  <c r="J163" i="59" s="1"/>
  <c r="F30" i="59"/>
  <c r="J30" i="59" s="1"/>
  <c r="F158" i="59"/>
  <c r="J158" i="59" s="1"/>
  <c r="F190" i="59"/>
  <c r="J190" i="59" s="1"/>
  <c r="I208" i="59"/>
  <c r="J208" i="59" s="1"/>
  <c r="I132" i="59"/>
  <c r="J132" i="59" s="1"/>
  <c r="F151" i="59"/>
  <c r="J151" i="59" s="1"/>
  <c r="F121" i="59"/>
  <c r="J121" i="59" s="1"/>
  <c r="F20" i="59"/>
  <c r="J20" i="59" s="1"/>
  <c r="F147" i="59"/>
  <c r="J147" i="59" s="1"/>
  <c r="F36" i="59"/>
  <c r="J36" i="59" s="1"/>
  <c r="F155" i="59"/>
  <c r="J155" i="59" s="1"/>
  <c r="F105" i="59"/>
  <c r="J105" i="59" s="1"/>
  <c r="F138" i="59"/>
  <c r="J138" i="59" s="1"/>
  <c r="F134" i="59"/>
  <c r="J134" i="59" s="1"/>
  <c r="F73" i="59"/>
  <c r="J73" i="59" s="1"/>
  <c r="F125" i="59"/>
  <c r="J125" i="59" s="1"/>
  <c r="F178" i="59"/>
  <c r="J178" i="59" s="1"/>
  <c r="F45" i="59"/>
  <c r="J45" i="59" s="1"/>
  <c r="F122" i="59"/>
  <c r="J122" i="59" s="1"/>
  <c r="F209" i="59"/>
  <c r="J209" i="59" s="1"/>
  <c r="F96" i="59"/>
  <c r="J96" i="59" s="1"/>
  <c r="F55" i="59"/>
  <c r="J55" i="59" s="1"/>
  <c r="I162" i="59"/>
  <c r="J162" i="59" s="1"/>
  <c r="I130" i="59"/>
  <c r="J130" i="59" s="1"/>
  <c r="I26" i="59"/>
  <c r="J26" i="59" s="1"/>
  <c r="F3" i="59"/>
  <c r="J3" i="59" s="1"/>
  <c r="F131" i="59"/>
  <c r="J131" i="59" s="1"/>
  <c r="F118" i="59"/>
  <c r="J118" i="59" s="1"/>
  <c r="F101" i="59"/>
  <c r="J101" i="59" s="1"/>
  <c r="F184" i="59"/>
  <c r="J184" i="59" s="1"/>
  <c r="F17" i="59"/>
  <c r="J17" i="59" s="1"/>
  <c r="F12" i="59"/>
  <c r="J12" i="59" s="1"/>
  <c r="F133" i="59"/>
  <c r="J133" i="59" s="1"/>
  <c r="F9" i="59"/>
  <c r="J9" i="59" s="1"/>
  <c r="I14" i="59"/>
  <c r="J14" i="59" s="1"/>
  <c r="F106" i="59"/>
  <c r="J106" i="59" s="1"/>
  <c r="F157" i="59"/>
  <c r="J157" i="59" s="1"/>
  <c r="F29" i="59"/>
  <c r="J29" i="59" s="1"/>
  <c r="F89" i="59"/>
  <c r="J89" i="59" s="1"/>
  <c r="F185" i="59"/>
  <c r="J185" i="59" s="1"/>
  <c r="F76" i="59"/>
  <c r="J76" i="59" s="1"/>
  <c r="F142" i="59"/>
  <c r="J142" i="59" s="1"/>
  <c r="F112" i="59"/>
  <c r="J112" i="59" s="1"/>
  <c r="F126" i="59"/>
  <c r="J126" i="59" s="1"/>
  <c r="F16" i="59"/>
  <c r="J16" i="59" s="1"/>
  <c r="F182" i="59"/>
  <c r="J182" i="59" s="1"/>
  <c r="F152" i="59"/>
  <c r="J152" i="59" s="1"/>
  <c r="F97" i="59"/>
  <c r="J97" i="59" s="1"/>
  <c r="F103" i="59"/>
  <c r="J103" i="59" s="1"/>
  <c r="F202" i="59"/>
  <c r="J202" i="59" s="1"/>
  <c r="F213" i="59"/>
  <c r="J213" i="59" s="1"/>
  <c r="F203" i="59"/>
  <c r="J203" i="59" s="1"/>
  <c r="F8" i="59"/>
  <c r="J8" i="59" s="1"/>
  <c r="F83" i="59"/>
  <c r="J83" i="59" s="1"/>
  <c r="F175" i="59"/>
  <c r="J175" i="59" s="1"/>
  <c r="F94" i="59"/>
  <c r="J94" i="59" s="1"/>
  <c r="F115" i="59"/>
  <c r="J115" i="59" s="1"/>
  <c r="F7" i="59"/>
  <c r="J7" i="59" s="1"/>
  <c r="F80" i="59"/>
  <c r="J80" i="59" s="1"/>
  <c r="F24" i="59"/>
  <c r="J24" i="59" s="1"/>
  <c r="F28" i="59"/>
  <c r="J28" i="59" s="1"/>
  <c r="F124" i="59"/>
  <c r="J124" i="59" s="1"/>
  <c r="F57" i="59"/>
  <c r="J57" i="59" s="1"/>
  <c r="F27" i="59"/>
  <c r="J27" i="59" s="1"/>
  <c r="F172" i="59"/>
  <c r="J172" i="59" s="1"/>
  <c r="F108" i="59"/>
  <c r="J108" i="59" s="1"/>
  <c r="F114" i="59"/>
  <c r="J114" i="59" s="1"/>
  <c r="F43" i="59"/>
  <c r="J43" i="59" s="1"/>
  <c r="F18" i="59"/>
  <c r="J18" i="59" s="1"/>
  <c r="F50" i="59"/>
  <c r="J50" i="59" s="1"/>
  <c r="F109" i="59"/>
  <c r="J109" i="59" s="1"/>
  <c r="F143" i="59"/>
  <c r="J143" i="59" s="1"/>
  <c r="F49" i="59"/>
  <c r="J49" i="59" s="1"/>
  <c r="F40" i="59"/>
  <c r="J40" i="59" s="1"/>
  <c r="F211" i="59"/>
  <c r="J211" i="59" s="1"/>
  <c r="F82" i="59"/>
  <c r="J82" i="59" s="1"/>
  <c r="F215" i="59"/>
  <c r="J215" i="59" s="1"/>
  <c r="F196" i="59"/>
  <c r="J196" i="59" s="1"/>
  <c r="I137" i="59"/>
  <c r="J137" i="59" s="1"/>
  <c r="F13" i="59"/>
  <c r="J13" i="59" s="1"/>
  <c r="F123" i="59"/>
  <c r="J123" i="59" s="1"/>
  <c r="F93" i="59"/>
  <c r="J93" i="59" s="1"/>
  <c r="F68" i="59"/>
  <c r="J68" i="59" s="1"/>
  <c r="F154" i="59"/>
  <c r="J154" i="59" s="1"/>
  <c r="F47" i="59"/>
  <c r="J47" i="59" s="1"/>
  <c r="F86" i="59"/>
  <c r="J86" i="59" s="1"/>
  <c r="F119" i="59"/>
  <c r="J119" i="59" s="1"/>
  <c r="F167" i="59"/>
  <c r="J167" i="59" s="1"/>
  <c r="F113" i="59"/>
  <c r="J113" i="59" s="1"/>
  <c r="F69" i="59"/>
  <c r="J69" i="59" s="1"/>
  <c r="F46" i="59"/>
  <c r="J46" i="59" s="1"/>
  <c r="F186" i="59"/>
  <c r="J186" i="59" s="1"/>
  <c r="F174" i="59"/>
  <c r="J174" i="59" s="1"/>
  <c r="F92" i="59"/>
  <c r="J92" i="59" s="1"/>
  <c r="F65" i="59"/>
  <c r="J65" i="59" s="1"/>
  <c r="F153" i="59"/>
  <c r="J153" i="59" s="1"/>
  <c r="F19" i="59"/>
  <c r="J19" i="59" s="1"/>
  <c r="F180" i="59"/>
  <c r="J180" i="59" s="1"/>
  <c r="F42" i="59"/>
  <c r="J42" i="59" s="1"/>
  <c r="F161" i="59"/>
  <c r="J161" i="59" s="1"/>
  <c r="F38" i="59"/>
  <c r="J38" i="59" s="1"/>
  <c r="F206" i="59"/>
  <c r="J206" i="59" s="1"/>
  <c r="F199" i="59"/>
  <c r="J199" i="59" s="1"/>
  <c r="F37" i="59"/>
  <c r="J37" i="59" s="1"/>
  <c r="F84" i="59"/>
  <c r="J84" i="59" s="1"/>
  <c r="F141" i="59"/>
  <c r="J141" i="59" s="1"/>
  <c r="F188" i="59"/>
  <c r="J188" i="59" s="1"/>
  <c r="F166" i="59"/>
  <c r="J166" i="59" s="1"/>
  <c r="F156" i="59"/>
  <c r="J156" i="59" s="1"/>
  <c r="F135" i="59"/>
  <c r="J135" i="59" s="1"/>
  <c r="F51" i="59"/>
  <c r="J51" i="59" s="1"/>
  <c r="F171" i="59"/>
  <c r="J171" i="59" s="1"/>
  <c r="F111" i="59"/>
  <c r="J111" i="59" s="1"/>
  <c r="B67" i="70"/>
  <c r="B3" i="7"/>
  <c r="H205" i="66"/>
  <c r="H204" i="66"/>
  <c r="H198" i="66"/>
  <c r="H194" i="66"/>
  <c r="H103" i="66"/>
  <c r="H206" i="66"/>
  <c r="H55" i="66"/>
  <c r="H77" i="66"/>
  <c r="H195" i="66"/>
  <c r="H71" i="66"/>
  <c r="H124" i="66"/>
  <c r="H215" i="66"/>
  <c r="H213" i="66"/>
  <c r="H196" i="66"/>
  <c r="H10" i="66"/>
  <c r="H5" i="66"/>
  <c r="H203" i="66"/>
  <c r="H22" i="66"/>
  <c r="H65" i="66"/>
  <c r="H197" i="66"/>
  <c r="H79" i="66"/>
  <c r="H208" i="66"/>
  <c r="H127" i="66"/>
  <c r="H201" i="66"/>
  <c r="H83" i="66"/>
  <c r="H32" i="66"/>
  <c r="H210" i="66"/>
  <c r="H209" i="66"/>
  <c r="H211" i="66"/>
  <c r="H212" i="66"/>
  <c r="H177" i="66"/>
  <c r="H214" i="66"/>
  <c r="H179" i="66"/>
  <c r="H189" i="66"/>
  <c r="H97" i="66"/>
  <c r="H21" i="66"/>
  <c r="H39" i="66"/>
  <c r="H58" i="66"/>
  <c r="H67" i="66"/>
  <c r="H202" i="66"/>
  <c r="H46" i="66"/>
  <c r="H56" i="66"/>
  <c r="H12" i="66"/>
  <c r="H199" i="66"/>
  <c r="H13" i="66"/>
  <c r="H37" i="66"/>
  <c r="H36" i="66"/>
  <c r="H89" i="66"/>
  <c r="H34" i="66"/>
  <c r="H192" i="66"/>
  <c r="H6" i="66"/>
  <c r="H128" i="66"/>
  <c r="H180" i="66"/>
  <c r="H164" i="66"/>
  <c r="H146" i="66"/>
  <c r="H121" i="66"/>
  <c r="H70" i="66"/>
  <c r="H93" i="66"/>
  <c r="H133" i="66"/>
  <c r="H96" i="66"/>
  <c r="H123" i="66"/>
  <c r="H163" i="66"/>
  <c r="H112" i="66"/>
  <c r="H169" i="66"/>
  <c r="H170" i="66"/>
  <c r="H149" i="66"/>
  <c r="H174" i="66"/>
  <c r="H95" i="66"/>
  <c r="H113" i="66"/>
  <c r="H75" i="66"/>
  <c r="H166" i="66"/>
  <c r="H33" i="66"/>
  <c r="H171" i="66"/>
  <c r="H188" i="66"/>
  <c r="H118" i="66"/>
  <c r="H38" i="66"/>
  <c r="H158" i="66"/>
  <c r="H90" i="66"/>
  <c r="H140" i="66"/>
  <c r="H178" i="66"/>
  <c r="H31" i="66"/>
  <c r="H25" i="66"/>
  <c r="H11" i="66"/>
  <c r="H49" i="66"/>
  <c r="H48" i="66"/>
  <c r="H47" i="66"/>
  <c r="H193" i="66"/>
  <c r="H18" i="66"/>
  <c r="H19" i="66"/>
  <c r="H137" i="66"/>
  <c r="H111" i="66"/>
  <c r="H120" i="66"/>
  <c r="H122" i="66"/>
  <c r="H30" i="66"/>
  <c r="H76" i="66"/>
  <c r="H91" i="66"/>
  <c r="H152" i="66"/>
  <c r="H45" i="66"/>
  <c r="H59" i="66"/>
  <c r="H165" i="66"/>
  <c r="H23" i="66"/>
  <c r="H119" i="66"/>
  <c r="H191" i="66"/>
  <c r="H14" i="66"/>
  <c r="H15" i="66"/>
  <c r="H57" i="66"/>
  <c r="H148" i="66"/>
  <c r="H162" i="66"/>
  <c r="H41" i="66"/>
  <c r="H190" i="66"/>
  <c r="H110" i="66"/>
  <c r="H131" i="66"/>
  <c r="H147" i="66"/>
  <c r="H105" i="66"/>
  <c r="H129" i="66"/>
  <c r="H61" i="66"/>
  <c r="H116" i="66"/>
  <c r="H60" i="66"/>
  <c r="H54" i="66"/>
  <c r="H68" i="66"/>
  <c r="H80" i="66"/>
  <c r="H142" i="66"/>
  <c r="H72" i="66"/>
  <c r="H17" i="66"/>
  <c r="H84" i="66"/>
  <c r="H182" i="66"/>
  <c r="H143" i="66"/>
  <c r="H151" i="66"/>
  <c r="H138" i="66"/>
  <c r="H200" i="66"/>
  <c r="H114" i="66"/>
  <c r="H117" i="66"/>
  <c r="H73" i="66"/>
  <c r="H115" i="66"/>
  <c r="H50" i="66"/>
  <c r="H8" i="66"/>
  <c r="H186" i="66"/>
  <c r="H27" i="66"/>
  <c r="H161" i="66"/>
  <c r="H81" i="66"/>
  <c r="H53" i="66"/>
  <c r="H135" i="66"/>
  <c r="H86" i="66"/>
  <c r="H175" i="66"/>
  <c r="H102" i="66"/>
  <c r="H136" i="66"/>
  <c r="H185" i="66"/>
  <c r="H88" i="66"/>
  <c r="H153" i="66"/>
  <c r="H154" i="66"/>
  <c r="H7" i="66"/>
  <c r="H173" i="66"/>
  <c r="H108" i="66"/>
  <c r="H9" i="66"/>
  <c r="H183" i="66"/>
  <c r="H51" i="66"/>
  <c r="H168" i="66"/>
  <c r="H63" i="66"/>
  <c r="H184" i="66"/>
  <c r="H181" i="66"/>
  <c r="H139" i="66"/>
  <c r="H187" i="66"/>
  <c r="H144" i="66"/>
  <c r="H35" i="66"/>
  <c r="H78" i="66"/>
  <c r="H172" i="66"/>
  <c r="H99" i="66"/>
  <c r="H92" i="66"/>
  <c r="H109" i="66"/>
  <c r="H66" i="66"/>
  <c r="H87" i="66"/>
  <c r="H155" i="66"/>
  <c r="H69" i="66"/>
  <c r="H28" i="66"/>
  <c r="H107" i="66"/>
  <c r="H157" i="66"/>
  <c r="H126" i="66"/>
  <c r="H167" i="66"/>
  <c r="H134" i="66"/>
  <c r="H125" i="66"/>
  <c r="H52" i="66"/>
  <c r="H4" i="66"/>
  <c r="H29" i="66"/>
  <c r="H62" i="66"/>
  <c r="H101" i="66"/>
  <c r="H24" i="66"/>
  <c r="H176" i="66"/>
  <c r="H16" i="66"/>
  <c r="H26" i="66"/>
  <c r="H85" i="66"/>
  <c r="H145" i="66"/>
  <c r="H64" i="66"/>
  <c r="H44" i="66"/>
  <c r="H94" i="66"/>
  <c r="H159" i="66"/>
  <c r="H130" i="66"/>
  <c r="H98" i="66"/>
  <c r="H150" i="66"/>
  <c r="H160" i="66"/>
  <c r="H106" i="66"/>
  <c r="H74" i="66"/>
  <c r="H3" i="66"/>
  <c r="H104" i="66"/>
  <c r="H100" i="66"/>
  <c r="H40" i="66"/>
  <c r="H132" i="66"/>
  <c r="H82" i="66"/>
  <c r="H156" i="66"/>
  <c r="H20" i="66"/>
  <c r="H141" i="66"/>
  <c r="H43" i="66"/>
  <c r="H42" i="66"/>
  <c r="H207" i="66"/>
  <c r="B205" i="66"/>
  <c r="C205" i="66"/>
  <c r="D205" i="66"/>
  <c r="B204" i="66"/>
  <c r="C204" i="66"/>
  <c r="D204" i="66"/>
  <c r="B198" i="66"/>
  <c r="C198" i="66"/>
  <c r="D198" i="66"/>
  <c r="B194" i="66"/>
  <c r="C194" i="66"/>
  <c r="D194" i="66"/>
  <c r="B103" i="66"/>
  <c r="C103" i="66"/>
  <c r="D103" i="66"/>
  <c r="B206" i="66"/>
  <c r="C206" i="66"/>
  <c r="D206" i="66"/>
  <c r="B55" i="66"/>
  <c r="C55" i="66"/>
  <c r="D55" i="66"/>
  <c r="B77" i="66"/>
  <c r="C77" i="66"/>
  <c r="D77" i="66"/>
  <c r="B195" i="66"/>
  <c r="C195" i="66"/>
  <c r="D195" i="66"/>
  <c r="B71" i="66"/>
  <c r="C71" i="66"/>
  <c r="E71" i="66" s="1"/>
  <c r="D71" i="66"/>
  <c r="G71" i="66" s="1"/>
  <c r="B124" i="66"/>
  <c r="C124" i="66"/>
  <c r="D124" i="66"/>
  <c r="B215" i="66"/>
  <c r="C215" i="66"/>
  <c r="D215" i="66"/>
  <c r="B213" i="66"/>
  <c r="C213" i="66"/>
  <c r="D213" i="66"/>
  <c r="B196" i="66"/>
  <c r="C196" i="66"/>
  <c r="D196" i="66"/>
  <c r="B10" i="66"/>
  <c r="C10" i="66"/>
  <c r="D10" i="66"/>
  <c r="B5" i="66"/>
  <c r="C5" i="66"/>
  <c r="D5" i="66"/>
  <c r="B203" i="66"/>
  <c r="C203" i="66"/>
  <c r="D203" i="66"/>
  <c r="B22" i="66"/>
  <c r="C22" i="66"/>
  <c r="D22" i="66"/>
  <c r="B65" i="66"/>
  <c r="C65" i="66"/>
  <c r="D65" i="66"/>
  <c r="B197" i="66"/>
  <c r="C197" i="66"/>
  <c r="D197" i="66"/>
  <c r="B79" i="66"/>
  <c r="C79" i="66"/>
  <c r="E79" i="66" s="1"/>
  <c r="D79" i="66"/>
  <c r="B208" i="66"/>
  <c r="C208" i="66"/>
  <c r="D208" i="66"/>
  <c r="B127" i="66"/>
  <c r="C127" i="66"/>
  <c r="D127" i="66"/>
  <c r="B201" i="66"/>
  <c r="C201" i="66"/>
  <c r="D201" i="66"/>
  <c r="B83" i="66"/>
  <c r="C83" i="66"/>
  <c r="D83" i="66"/>
  <c r="B32" i="66"/>
  <c r="C32" i="66"/>
  <c r="E32" i="66" s="1"/>
  <c r="D32" i="66"/>
  <c r="G32" i="66" s="1"/>
  <c r="B210" i="66"/>
  <c r="C210" i="66"/>
  <c r="D210" i="66"/>
  <c r="B209" i="66"/>
  <c r="C209" i="66"/>
  <c r="D209" i="66"/>
  <c r="B211" i="66"/>
  <c r="C211" i="66"/>
  <c r="E211" i="66" s="1"/>
  <c r="D211" i="66"/>
  <c r="G211" i="66" s="1"/>
  <c r="B212" i="66"/>
  <c r="C212" i="66"/>
  <c r="D212" i="66"/>
  <c r="B177" i="66"/>
  <c r="C177" i="66"/>
  <c r="D177" i="66"/>
  <c r="B214" i="66"/>
  <c r="C214" i="66"/>
  <c r="D214" i="66"/>
  <c r="B179" i="66"/>
  <c r="C179" i="66"/>
  <c r="D179" i="66"/>
  <c r="B189" i="66"/>
  <c r="C189" i="66"/>
  <c r="D189" i="66"/>
  <c r="G189" i="66" s="1"/>
  <c r="B97" i="66"/>
  <c r="C97" i="66"/>
  <c r="D97" i="66"/>
  <c r="B21" i="66"/>
  <c r="C21" i="66"/>
  <c r="D21" i="66"/>
  <c r="B39" i="66"/>
  <c r="C39" i="66"/>
  <c r="E39" i="66" s="1"/>
  <c r="D39" i="66"/>
  <c r="B58" i="66"/>
  <c r="C58" i="66"/>
  <c r="D58" i="66"/>
  <c r="B67" i="66"/>
  <c r="C67" i="66"/>
  <c r="D67" i="66"/>
  <c r="B202" i="66"/>
  <c r="C202" i="66"/>
  <c r="D202" i="66"/>
  <c r="B46" i="66"/>
  <c r="C46" i="66"/>
  <c r="D46" i="66"/>
  <c r="B56" i="66"/>
  <c r="C56" i="66"/>
  <c r="E56" i="66" s="1"/>
  <c r="D56" i="66"/>
  <c r="G56" i="66" s="1"/>
  <c r="B12" i="66"/>
  <c r="C12" i="66"/>
  <c r="D12" i="66"/>
  <c r="B199" i="66"/>
  <c r="C199" i="66"/>
  <c r="D199" i="66"/>
  <c r="B13" i="66"/>
  <c r="C13" i="66"/>
  <c r="E13" i="66" s="1"/>
  <c r="D13" i="66"/>
  <c r="G13" i="66" s="1"/>
  <c r="B37" i="66"/>
  <c r="C37" i="66"/>
  <c r="D37" i="66"/>
  <c r="B36" i="66"/>
  <c r="C36" i="66"/>
  <c r="D36" i="66"/>
  <c r="B89" i="66"/>
  <c r="G89" i="66" s="1"/>
  <c r="C89" i="66"/>
  <c r="D89" i="66"/>
  <c r="B34" i="66"/>
  <c r="C34" i="66"/>
  <c r="D34" i="66"/>
  <c r="B192" i="66"/>
  <c r="C192" i="66"/>
  <c r="D192" i="66"/>
  <c r="G192" i="66" s="1"/>
  <c r="B6" i="66"/>
  <c r="C6" i="66"/>
  <c r="D6" i="66"/>
  <c r="B128" i="66"/>
  <c r="C128" i="66"/>
  <c r="D128" i="66"/>
  <c r="B180" i="66"/>
  <c r="C180" i="66"/>
  <c r="E180" i="66" s="1"/>
  <c r="D180" i="66"/>
  <c r="B164" i="66"/>
  <c r="C164" i="66"/>
  <c r="D164" i="66"/>
  <c r="B146" i="66"/>
  <c r="C146" i="66"/>
  <c r="D146" i="66"/>
  <c r="B121" i="66"/>
  <c r="C121" i="66"/>
  <c r="D121" i="66"/>
  <c r="B70" i="66"/>
  <c r="C70" i="66"/>
  <c r="D70" i="66"/>
  <c r="B93" i="66"/>
  <c r="C93" i="66"/>
  <c r="E93" i="66" s="1"/>
  <c r="D93" i="66"/>
  <c r="G93" i="66" s="1"/>
  <c r="B133" i="66"/>
  <c r="C133" i="66"/>
  <c r="D133" i="66"/>
  <c r="B96" i="66"/>
  <c r="C96" i="66"/>
  <c r="D96" i="66"/>
  <c r="B123" i="66"/>
  <c r="C123" i="66"/>
  <c r="E123" i="66" s="1"/>
  <c r="D123" i="66"/>
  <c r="G123" i="66" s="1"/>
  <c r="B163" i="66"/>
  <c r="C163" i="66"/>
  <c r="D163" i="66"/>
  <c r="B112" i="66"/>
  <c r="C112" i="66"/>
  <c r="D112" i="66"/>
  <c r="B169" i="66"/>
  <c r="G169" i="66" s="1"/>
  <c r="C169" i="66"/>
  <c r="D169" i="66"/>
  <c r="B170" i="66"/>
  <c r="C170" i="66"/>
  <c r="D170" i="66"/>
  <c r="B149" i="66"/>
  <c r="C149" i="66"/>
  <c r="D149" i="66"/>
  <c r="G149" i="66" s="1"/>
  <c r="B174" i="66"/>
  <c r="C174" i="66"/>
  <c r="D174" i="66"/>
  <c r="B95" i="66"/>
  <c r="C95" i="66"/>
  <c r="D95" i="66"/>
  <c r="B113" i="66"/>
  <c r="C113" i="66"/>
  <c r="E113" i="66" s="1"/>
  <c r="D113" i="66"/>
  <c r="B75" i="66"/>
  <c r="C75" i="66"/>
  <c r="D75" i="66"/>
  <c r="B166" i="66"/>
  <c r="C166" i="66"/>
  <c r="D166" i="66"/>
  <c r="B33" i="66"/>
  <c r="C33" i="66"/>
  <c r="D33" i="66"/>
  <c r="B171" i="66"/>
  <c r="C171" i="66"/>
  <c r="D171" i="66"/>
  <c r="B188" i="66"/>
  <c r="C188" i="66"/>
  <c r="E188" i="66" s="1"/>
  <c r="D188" i="66"/>
  <c r="G188" i="66" s="1"/>
  <c r="B118" i="66"/>
  <c r="C118" i="66"/>
  <c r="D118" i="66"/>
  <c r="B38" i="66"/>
  <c r="C38" i="66"/>
  <c r="D38" i="66"/>
  <c r="B158" i="66"/>
  <c r="C158" i="66"/>
  <c r="E158" i="66" s="1"/>
  <c r="D158" i="66"/>
  <c r="G158" i="66" s="1"/>
  <c r="B90" i="66"/>
  <c r="C90" i="66"/>
  <c r="D90" i="66"/>
  <c r="B140" i="66"/>
  <c r="C140" i="66"/>
  <c r="D140" i="66"/>
  <c r="B178" i="66"/>
  <c r="G178" i="66" s="1"/>
  <c r="C178" i="66"/>
  <c r="D178" i="66"/>
  <c r="B31" i="66"/>
  <c r="C31" i="66"/>
  <c r="D31" i="66"/>
  <c r="B25" i="66"/>
  <c r="C25" i="66"/>
  <c r="D25" i="66"/>
  <c r="G25" i="66" s="1"/>
  <c r="B11" i="66"/>
  <c r="C11" i="66"/>
  <c r="D11" i="66"/>
  <c r="B49" i="66"/>
  <c r="C49" i="66"/>
  <c r="D49" i="66"/>
  <c r="B48" i="66"/>
  <c r="C48" i="66"/>
  <c r="E48" i="66" s="1"/>
  <c r="D48" i="66"/>
  <c r="B47" i="66"/>
  <c r="C47" i="66"/>
  <c r="D47" i="66"/>
  <c r="B193" i="66"/>
  <c r="C193" i="66"/>
  <c r="D193" i="66"/>
  <c r="B18" i="66"/>
  <c r="C18" i="66"/>
  <c r="D18" i="66"/>
  <c r="B19" i="66"/>
  <c r="C19" i="66"/>
  <c r="D19" i="66"/>
  <c r="B137" i="66"/>
  <c r="C137" i="66"/>
  <c r="E137" i="66" s="1"/>
  <c r="D137" i="66"/>
  <c r="G137" i="66" s="1"/>
  <c r="B111" i="66"/>
  <c r="C111" i="66"/>
  <c r="D111" i="66"/>
  <c r="B120" i="66"/>
  <c r="C120" i="66"/>
  <c r="E120" i="66" s="1"/>
  <c r="D120" i="66"/>
  <c r="B122" i="66"/>
  <c r="C122" i="66"/>
  <c r="E122" i="66" s="1"/>
  <c r="D122" i="66"/>
  <c r="G122" i="66" s="1"/>
  <c r="B30" i="66"/>
  <c r="C30" i="66"/>
  <c r="D30" i="66"/>
  <c r="B76" i="66"/>
  <c r="C76" i="66"/>
  <c r="D76" i="66"/>
  <c r="B91" i="66"/>
  <c r="C91" i="66"/>
  <c r="D91" i="66"/>
  <c r="B152" i="66"/>
  <c r="C152" i="66"/>
  <c r="D152" i="66"/>
  <c r="B45" i="66"/>
  <c r="C45" i="66"/>
  <c r="D45" i="66"/>
  <c r="G45" i="66" s="1"/>
  <c r="B59" i="66"/>
  <c r="C59" i="66"/>
  <c r="D59" i="66"/>
  <c r="B165" i="66"/>
  <c r="C165" i="66"/>
  <c r="D165" i="66"/>
  <c r="B23" i="66"/>
  <c r="C23" i="66"/>
  <c r="D23" i="66"/>
  <c r="B119" i="66"/>
  <c r="C119" i="66"/>
  <c r="D119" i="66"/>
  <c r="B191" i="66"/>
  <c r="C191" i="66"/>
  <c r="D191" i="66"/>
  <c r="B14" i="66"/>
  <c r="C14" i="66"/>
  <c r="D14" i="66"/>
  <c r="B15" i="66"/>
  <c r="C15" i="66"/>
  <c r="D15" i="66"/>
  <c r="B57" i="66"/>
  <c r="C57" i="66"/>
  <c r="E57" i="66" s="1"/>
  <c r="D57" i="66"/>
  <c r="G57" i="66" s="1"/>
  <c r="B148" i="66"/>
  <c r="C148" i="66"/>
  <c r="D148" i="66"/>
  <c r="B162" i="66"/>
  <c r="C162" i="66"/>
  <c r="E162" i="66" s="1"/>
  <c r="D162" i="66"/>
  <c r="B41" i="66"/>
  <c r="C41" i="66"/>
  <c r="E41" i="66" s="1"/>
  <c r="D41" i="66"/>
  <c r="G41" i="66" s="1"/>
  <c r="B190" i="66"/>
  <c r="C190" i="66"/>
  <c r="D190" i="66"/>
  <c r="B110" i="66"/>
  <c r="C110" i="66"/>
  <c r="D110" i="66"/>
  <c r="B131" i="66"/>
  <c r="C131" i="66"/>
  <c r="D131" i="66"/>
  <c r="B147" i="66"/>
  <c r="C147" i="66"/>
  <c r="D147" i="66"/>
  <c r="B105" i="66"/>
  <c r="C105" i="66"/>
  <c r="D105" i="66"/>
  <c r="G105" i="66" s="1"/>
  <c r="B129" i="66"/>
  <c r="C129" i="66"/>
  <c r="D129" i="66"/>
  <c r="B61" i="66"/>
  <c r="C61" i="66"/>
  <c r="D61" i="66"/>
  <c r="B116" i="66"/>
  <c r="C116" i="66"/>
  <c r="E116" i="66" s="1"/>
  <c r="D116" i="66"/>
  <c r="B60" i="66"/>
  <c r="C60" i="66"/>
  <c r="D60" i="66"/>
  <c r="B54" i="66"/>
  <c r="C54" i="66"/>
  <c r="D54" i="66"/>
  <c r="B68" i="66"/>
  <c r="C68" i="66"/>
  <c r="D68" i="66"/>
  <c r="B80" i="66"/>
  <c r="C80" i="66"/>
  <c r="D80" i="66"/>
  <c r="B142" i="66"/>
  <c r="C142" i="66"/>
  <c r="E142" i="66" s="1"/>
  <c r="D142" i="66"/>
  <c r="G142" i="66" s="1"/>
  <c r="B72" i="66"/>
  <c r="C72" i="66"/>
  <c r="D72" i="66"/>
  <c r="B17" i="66"/>
  <c r="C17" i="66"/>
  <c r="E17" i="66" s="1"/>
  <c r="D17" i="66"/>
  <c r="B84" i="66"/>
  <c r="C84" i="66"/>
  <c r="E84" i="66" s="1"/>
  <c r="D84" i="66"/>
  <c r="G84" i="66" s="1"/>
  <c r="B182" i="66"/>
  <c r="C182" i="66"/>
  <c r="D182" i="66"/>
  <c r="B143" i="66"/>
  <c r="C143" i="66"/>
  <c r="D143" i="66"/>
  <c r="B151" i="66"/>
  <c r="C151" i="66"/>
  <c r="D151" i="66"/>
  <c r="B138" i="66"/>
  <c r="C138" i="66"/>
  <c r="D138" i="66"/>
  <c r="B200" i="66"/>
  <c r="C200" i="66"/>
  <c r="D200" i="66"/>
  <c r="G200" i="66" s="1"/>
  <c r="B114" i="66"/>
  <c r="C114" i="66"/>
  <c r="D114" i="66"/>
  <c r="B117" i="66"/>
  <c r="C117" i="66"/>
  <c r="D117" i="66"/>
  <c r="B73" i="66"/>
  <c r="C73" i="66"/>
  <c r="E73" i="66" s="1"/>
  <c r="D73" i="66"/>
  <c r="B115" i="66"/>
  <c r="C115" i="66"/>
  <c r="D115" i="66"/>
  <c r="B50" i="66"/>
  <c r="C50" i="66"/>
  <c r="D50" i="66"/>
  <c r="B8" i="66"/>
  <c r="C8" i="66"/>
  <c r="D8" i="66"/>
  <c r="B186" i="66"/>
  <c r="C186" i="66"/>
  <c r="D186" i="66"/>
  <c r="B27" i="66"/>
  <c r="C27" i="66"/>
  <c r="E27" i="66" s="1"/>
  <c r="D27" i="66"/>
  <c r="G27" i="66" s="1"/>
  <c r="B161" i="66"/>
  <c r="C161" i="66"/>
  <c r="D161" i="66"/>
  <c r="B81" i="66"/>
  <c r="C81" i="66"/>
  <c r="E81" i="66" s="1"/>
  <c r="D81" i="66"/>
  <c r="B53" i="66"/>
  <c r="C53" i="66"/>
  <c r="E53" i="66" s="1"/>
  <c r="D53" i="66"/>
  <c r="G53" i="66" s="1"/>
  <c r="B135" i="66"/>
  <c r="C135" i="66"/>
  <c r="D135" i="66"/>
  <c r="B86" i="66"/>
  <c r="C86" i="66"/>
  <c r="D86" i="66"/>
  <c r="B175" i="66"/>
  <c r="C175" i="66"/>
  <c r="D175" i="66"/>
  <c r="B102" i="66"/>
  <c r="C102" i="66"/>
  <c r="D102" i="66"/>
  <c r="B136" i="66"/>
  <c r="C136" i="66"/>
  <c r="D136" i="66"/>
  <c r="G136" i="66" s="1"/>
  <c r="B185" i="66"/>
  <c r="C185" i="66"/>
  <c r="D185" i="66"/>
  <c r="B88" i="66"/>
  <c r="C88" i="66"/>
  <c r="D88" i="66"/>
  <c r="B153" i="66"/>
  <c r="C153" i="66"/>
  <c r="E153" i="66" s="1"/>
  <c r="D153" i="66"/>
  <c r="B154" i="66"/>
  <c r="C154" i="66"/>
  <c r="D154" i="66"/>
  <c r="B7" i="66"/>
  <c r="C7" i="66"/>
  <c r="D7" i="66"/>
  <c r="B173" i="66"/>
  <c r="C173" i="66"/>
  <c r="D173" i="66"/>
  <c r="B108" i="66"/>
  <c r="C108" i="66"/>
  <c r="D108" i="66"/>
  <c r="B9" i="66"/>
  <c r="C9" i="66"/>
  <c r="E9" i="66" s="1"/>
  <c r="D9" i="66"/>
  <c r="G9" i="66" s="1"/>
  <c r="B183" i="66"/>
  <c r="C183" i="66"/>
  <c r="D183" i="66"/>
  <c r="B51" i="66"/>
  <c r="C51" i="66"/>
  <c r="E51" i="66" s="1"/>
  <c r="D51" i="66"/>
  <c r="B168" i="66"/>
  <c r="C168" i="66"/>
  <c r="E168" i="66" s="1"/>
  <c r="D168" i="66"/>
  <c r="G168" i="66" s="1"/>
  <c r="B63" i="66"/>
  <c r="C63" i="66"/>
  <c r="D63" i="66"/>
  <c r="B184" i="66"/>
  <c r="C184" i="66"/>
  <c r="D184" i="66"/>
  <c r="B181" i="66"/>
  <c r="C181" i="66"/>
  <c r="D181" i="66"/>
  <c r="B139" i="66"/>
  <c r="C139" i="66"/>
  <c r="D139" i="66"/>
  <c r="B187" i="66"/>
  <c r="C187" i="66"/>
  <c r="D187" i="66"/>
  <c r="G187" i="66" s="1"/>
  <c r="B144" i="66"/>
  <c r="C144" i="66"/>
  <c r="D144" i="66"/>
  <c r="B35" i="66"/>
  <c r="C35" i="66"/>
  <c r="D35" i="66"/>
  <c r="B78" i="66"/>
  <c r="C78" i="66"/>
  <c r="E78" i="66" s="1"/>
  <c r="D78" i="66"/>
  <c r="B172" i="66"/>
  <c r="C172" i="66"/>
  <c r="D172" i="66"/>
  <c r="B99" i="66"/>
  <c r="C99" i="66"/>
  <c r="D99" i="66"/>
  <c r="B92" i="66"/>
  <c r="C92" i="66"/>
  <c r="D92" i="66"/>
  <c r="B109" i="66"/>
  <c r="C109" i="66"/>
  <c r="D109" i="66"/>
  <c r="B66" i="66"/>
  <c r="C66" i="66"/>
  <c r="E66" i="66" s="1"/>
  <c r="D66" i="66"/>
  <c r="G66" i="66" s="1"/>
  <c r="B87" i="66"/>
  <c r="C87" i="66"/>
  <c r="D87" i="66"/>
  <c r="B155" i="66"/>
  <c r="C155" i="66"/>
  <c r="E155" i="66" s="1"/>
  <c r="D155" i="66"/>
  <c r="B69" i="66"/>
  <c r="C69" i="66"/>
  <c r="E69" i="66" s="1"/>
  <c r="D69" i="66"/>
  <c r="G69" i="66" s="1"/>
  <c r="B28" i="66"/>
  <c r="C28" i="66"/>
  <c r="D28" i="66"/>
  <c r="B107" i="66"/>
  <c r="C107" i="66"/>
  <c r="D107" i="66"/>
  <c r="B157" i="66"/>
  <c r="C157" i="66"/>
  <c r="D157" i="66"/>
  <c r="B126" i="66"/>
  <c r="C126" i="66"/>
  <c r="D126" i="66"/>
  <c r="B167" i="66"/>
  <c r="C167" i="66"/>
  <c r="D167" i="66"/>
  <c r="B134" i="66"/>
  <c r="C134" i="66"/>
  <c r="D134" i="66"/>
  <c r="B125" i="66"/>
  <c r="C125" i="66"/>
  <c r="D125" i="66"/>
  <c r="B52" i="66"/>
  <c r="C52" i="66"/>
  <c r="E52" i="66" s="1"/>
  <c r="D52" i="66"/>
  <c r="B4" i="66"/>
  <c r="C4" i="66"/>
  <c r="D4" i="66"/>
  <c r="B29" i="66"/>
  <c r="C29" i="66"/>
  <c r="D29" i="66"/>
  <c r="B62" i="66"/>
  <c r="C62" i="66"/>
  <c r="D62" i="66"/>
  <c r="B101" i="66"/>
  <c r="C101" i="66"/>
  <c r="D101" i="66"/>
  <c r="B24" i="66"/>
  <c r="C24" i="66"/>
  <c r="E24" i="66" s="1"/>
  <c r="D24" i="66"/>
  <c r="G24" i="66" s="1"/>
  <c r="B176" i="66"/>
  <c r="C176" i="66"/>
  <c r="D176" i="66"/>
  <c r="B16" i="66"/>
  <c r="C16" i="66"/>
  <c r="E16" i="66" s="1"/>
  <c r="D16" i="66"/>
  <c r="B26" i="66"/>
  <c r="C26" i="66"/>
  <c r="E26" i="66" s="1"/>
  <c r="D26" i="66"/>
  <c r="G26" i="66" s="1"/>
  <c r="B85" i="66"/>
  <c r="C85" i="66"/>
  <c r="D85" i="66"/>
  <c r="B145" i="66"/>
  <c r="C145" i="66"/>
  <c r="D145" i="66"/>
  <c r="B64" i="66"/>
  <c r="C64" i="66"/>
  <c r="D64" i="66"/>
  <c r="B44" i="66"/>
  <c r="C44" i="66"/>
  <c r="D44" i="66"/>
  <c r="B94" i="66"/>
  <c r="C94" i="66"/>
  <c r="D94" i="66"/>
  <c r="G94" i="66" s="1"/>
  <c r="B159" i="66"/>
  <c r="C159" i="66"/>
  <c r="D159" i="66"/>
  <c r="B130" i="66"/>
  <c r="C130" i="66"/>
  <c r="D130" i="66"/>
  <c r="B98" i="66"/>
  <c r="C98" i="66"/>
  <c r="E98" i="66" s="1"/>
  <c r="D98" i="66"/>
  <c r="B150" i="66"/>
  <c r="C150" i="66"/>
  <c r="D150" i="66"/>
  <c r="B160" i="66"/>
  <c r="C160" i="66"/>
  <c r="D160" i="66"/>
  <c r="B106" i="66"/>
  <c r="C106" i="66"/>
  <c r="D106" i="66"/>
  <c r="B74" i="66"/>
  <c r="C74" i="66"/>
  <c r="D74" i="66"/>
  <c r="B3" i="66"/>
  <c r="C3" i="66"/>
  <c r="D3" i="66"/>
  <c r="G3" i="66" s="1"/>
  <c r="B104" i="66"/>
  <c r="C104" i="66"/>
  <c r="D104" i="66"/>
  <c r="B100" i="66"/>
  <c r="C100" i="66"/>
  <c r="E100" i="66" s="1"/>
  <c r="D100" i="66"/>
  <c r="B40" i="66"/>
  <c r="C40" i="66"/>
  <c r="E40" i="66" s="1"/>
  <c r="D40" i="66"/>
  <c r="G40" i="66" s="1"/>
  <c r="B132" i="66"/>
  <c r="C132" i="66"/>
  <c r="D132" i="66"/>
  <c r="B82" i="66"/>
  <c r="C82" i="66"/>
  <c r="D82" i="66"/>
  <c r="B156" i="66"/>
  <c r="C156" i="66"/>
  <c r="D156" i="66"/>
  <c r="B20" i="66"/>
  <c r="C20" i="66"/>
  <c r="D20" i="66"/>
  <c r="B141" i="66"/>
  <c r="C141" i="66"/>
  <c r="D141" i="66"/>
  <c r="G141" i="66" s="1"/>
  <c r="B43" i="66"/>
  <c r="C43" i="66"/>
  <c r="D43" i="66"/>
  <c r="B42" i="66"/>
  <c r="C42" i="66"/>
  <c r="D42" i="66"/>
  <c r="C207" i="66"/>
  <c r="D207" i="66"/>
  <c r="B207" i="66"/>
  <c r="H205" i="65"/>
  <c r="H204" i="65"/>
  <c r="H198" i="65"/>
  <c r="H194" i="65"/>
  <c r="H98" i="65"/>
  <c r="H206" i="65"/>
  <c r="H54" i="65"/>
  <c r="H76" i="65"/>
  <c r="H196" i="65"/>
  <c r="H56" i="65"/>
  <c r="H123" i="65"/>
  <c r="H215" i="65"/>
  <c r="H213" i="65"/>
  <c r="H195" i="65"/>
  <c r="H10" i="65"/>
  <c r="H5" i="65"/>
  <c r="H203" i="65"/>
  <c r="H22" i="65"/>
  <c r="H69" i="65"/>
  <c r="H197" i="65"/>
  <c r="H81" i="65"/>
  <c r="H209" i="65"/>
  <c r="H126" i="65"/>
  <c r="H201" i="65"/>
  <c r="H82" i="65"/>
  <c r="H25" i="65"/>
  <c r="H207" i="65"/>
  <c r="H210" i="65"/>
  <c r="H211" i="65"/>
  <c r="H212" i="65"/>
  <c r="H168" i="65"/>
  <c r="H214" i="65"/>
  <c r="H177" i="65"/>
  <c r="H189" i="65"/>
  <c r="H103" i="65"/>
  <c r="H20" i="65"/>
  <c r="H39" i="65"/>
  <c r="H53" i="65"/>
  <c r="H67" i="65"/>
  <c r="H202" i="65"/>
  <c r="H55" i="65"/>
  <c r="H58" i="65"/>
  <c r="H14" i="65"/>
  <c r="H199" i="65"/>
  <c r="H15" i="65"/>
  <c r="H37" i="65"/>
  <c r="H38" i="65"/>
  <c r="H90" i="65"/>
  <c r="H34" i="65"/>
  <c r="H192" i="65"/>
  <c r="H6" i="65"/>
  <c r="H125" i="65"/>
  <c r="H180" i="65"/>
  <c r="H166" i="65"/>
  <c r="H164" i="65"/>
  <c r="H116" i="65"/>
  <c r="H78" i="65"/>
  <c r="H93" i="65"/>
  <c r="H130" i="65"/>
  <c r="H99" i="65"/>
  <c r="H83" i="65"/>
  <c r="H157" i="65"/>
  <c r="H104" i="65"/>
  <c r="H171" i="65"/>
  <c r="H172" i="65"/>
  <c r="H149" i="65"/>
  <c r="H161" i="65"/>
  <c r="H108" i="65"/>
  <c r="H114" i="65"/>
  <c r="H74" i="65"/>
  <c r="H169" i="65"/>
  <c r="H31" i="65"/>
  <c r="H163" i="65"/>
  <c r="H188" i="65"/>
  <c r="H140" i="65"/>
  <c r="H40" i="65"/>
  <c r="H156" i="65"/>
  <c r="H95" i="65"/>
  <c r="H115" i="65"/>
  <c r="H167" i="65"/>
  <c r="H30" i="65"/>
  <c r="H23" i="65"/>
  <c r="H12" i="65"/>
  <c r="H50" i="65"/>
  <c r="H45" i="65"/>
  <c r="H52" i="65"/>
  <c r="H193" i="65"/>
  <c r="H17" i="65"/>
  <c r="H19" i="65"/>
  <c r="H131" i="65"/>
  <c r="H110" i="65"/>
  <c r="H142" i="65"/>
  <c r="H121" i="65"/>
  <c r="H32" i="65"/>
  <c r="H79" i="65"/>
  <c r="H94" i="65"/>
  <c r="H151" i="65"/>
  <c r="H46" i="65"/>
  <c r="H61" i="65"/>
  <c r="H176" i="65"/>
  <c r="H13" i="65"/>
  <c r="H144" i="65"/>
  <c r="H191" i="65"/>
  <c r="H21" i="65"/>
  <c r="H18" i="65"/>
  <c r="H57" i="65"/>
  <c r="H148" i="65"/>
  <c r="H162" i="65"/>
  <c r="H41" i="65"/>
  <c r="H190" i="65"/>
  <c r="H109" i="65"/>
  <c r="H127" i="65"/>
  <c r="H143" i="65"/>
  <c r="H105" i="65"/>
  <c r="H132" i="65"/>
  <c r="H60" i="65"/>
  <c r="H119" i="65"/>
  <c r="H64" i="65"/>
  <c r="H89" i="65"/>
  <c r="H68" i="65"/>
  <c r="H70" i="65"/>
  <c r="H113" i="65"/>
  <c r="H73" i="65"/>
  <c r="H11" i="65"/>
  <c r="H87" i="65"/>
  <c r="H181" i="65"/>
  <c r="H139" i="65"/>
  <c r="H147" i="65"/>
  <c r="H146" i="65"/>
  <c r="H200" i="65"/>
  <c r="H138" i="65"/>
  <c r="H120" i="65"/>
  <c r="H72" i="65"/>
  <c r="H111" i="65"/>
  <c r="H47" i="65"/>
  <c r="H8" i="65"/>
  <c r="H186" i="65"/>
  <c r="H43" i="65"/>
  <c r="H160" i="65"/>
  <c r="H86" i="65"/>
  <c r="H48" i="65"/>
  <c r="H134" i="65"/>
  <c r="H77" i="65"/>
  <c r="H178" i="65"/>
  <c r="H65" i="65"/>
  <c r="H133" i="65"/>
  <c r="H185" i="65"/>
  <c r="H91" i="65"/>
  <c r="H152" i="65"/>
  <c r="H154" i="65"/>
  <c r="H7" i="65"/>
  <c r="H174" i="65"/>
  <c r="H118" i="65"/>
  <c r="H9" i="65"/>
  <c r="H183" i="65"/>
  <c r="H51" i="65"/>
  <c r="H170" i="65"/>
  <c r="H63" i="65"/>
  <c r="H184" i="65"/>
  <c r="H182" i="65"/>
  <c r="H136" i="65"/>
  <c r="H187" i="65"/>
  <c r="H141" i="65"/>
  <c r="H35" i="65"/>
  <c r="H80" i="65"/>
  <c r="H173" i="65"/>
  <c r="H102" i="65"/>
  <c r="H97" i="65"/>
  <c r="H107" i="65"/>
  <c r="H66" i="65"/>
  <c r="H85" i="65"/>
  <c r="H150" i="65"/>
  <c r="H71" i="65"/>
  <c r="H26" i="65"/>
  <c r="H135" i="65"/>
  <c r="H137" i="65"/>
  <c r="H124" i="65"/>
  <c r="H165" i="65"/>
  <c r="H128" i="65"/>
  <c r="H122" i="65"/>
  <c r="H49" i="65"/>
  <c r="H4" i="65"/>
  <c r="H28" i="65"/>
  <c r="H62" i="65"/>
  <c r="H96" i="65"/>
  <c r="H33" i="65"/>
  <c r="H179" i="65"/>
  <c r="H16" i="65"/>
  <c r="H24" i="65"/>
  <c r="H88" i="65"/>
  <c r="H175" i="65"/>
  <c r="H59" i="65"/>
  <c r="H44" i="65"/>
  <c r="H112" i="65"/>
  <c r="H158" i="65"/>
  <c r="H153" i="65"/>
  <c r="H92" i="65"/>
  <c r="H145" i="65"/>
  <c r="H159" i="65"/>
  <c r="H106" i="65"/>
  <c r="H75" i="65"/>
  <c r="H3" i="65"/>
  <c r="H100" i="65"/>
  <c r="H101" i="65"/>
  <c r="H36" i="65"/>
  <c r="H129" i="65"/>
  <c r="H84" i="65"/>
  <c r="H155" i="65"/>
  <c r="H27" i="65"/>
  <c r="H117" i="65"/>
  <c r="H42" i="65"/>
  <c r="H29" i="65"/>
  <c r="H208" i="65"/>
  <c r="B205" i="65"/>
  <c r="C205" i="65"/>
  <c r="D205" i="65"/>
  <c r="B204" i="65"/>
  <c r="C204" i="65"/>
  <c r="D204" i="65"/>
  <c r="B198" i="65"/>
  <c r="C198" i="65"/>
  <c r="D198" i="65"/>
  <c r="B194" i="65"/>
  <c r="C194" i="65"/>
  <c r="D194" i="65"/>
  <c r="B98" i="65"/>
  <c r="C98" i="65"/>
  <c r="D98" i="65"/>
  <c r="B206" i="65"/>
  <c r="C206" i="65"/>
  <c r="D206" i="65"/>
  <c r="G206" i="65" s="1"/>
  <c r="B54" i="65"/>
  <c r="E54" i="65" s="1"/>
  <c r="C54" i="65"/>
  <c r="D54" i="65"/>
  <c r="B76" i="65"/>
  <c r="C76" i="65"/>
  <c r="D76" i="65"/>
  <c r="B196" i="65"/>
  <c r="C196" i="65"/>
  <c r="E196" i="65" s="1"/>
  <c r="D196" i="65"/>
  <c r="B56" i="65"/>
  <c r="C56" i="65"/>
  <c r="D56" i="65"/>
  <c r="B123" i="65"/>
  <c r="C123" i="65"/>
  <c r="D123" i="65"/>
  <c r="B215" i="65"/>
  <c r="G215" i="65" s="1"/>
  <c r="C215" i="65"/>
  <c r="D215" i="65"/>
  <c r="B213" i="65"/>
  <c r="C213" i="65"/>
  <c r="D213" i="65"/>
  <c r="B195" i="65"/>
  <c r="C195" i="65"/>
  <c r="D195" i="65"/>
  <c r="G195" i="65" s="1"/>
  <c r="B10" i="65"/>
  <c r="C10" i="65"/>
  <c r="D10" i="65"/>
  <c r="B5" i="65"/>
  <c r="C5" i="65"/>
  <c r="D5" i="65"/>
  <c r="B203" i="65"/>
  <c r="C203" i="65"/>
  <c r="D203" i="65"/>
  <c r="B22" i="65"/>
  <c r="C22" i="65"/>
  <c r="D22" i="65"/>
  <c r="B69" i="65"/>
  <c r="C69" i="65"/>
  <c r="D69" i="65"/>
  <c r="B197" i="65"/>
  <c r="C197" i="65"/>
  <c r="D197" i="65"/>
  <c r="B81" i="65"/>
  <c r="C81" i="65"/>
  <c r="D81" i="65"/>
  <c r="B209" i="65"/>
  <c r="C209" i="65"/>
  <c r="D209" i="65"/>
  <c r="G209" i="65" s="1"/>
  <c r="B126" i="65"/>
  <c r="E126" i="65" s="1"/>
  <c r="C126" i="65"/>
  <c r="D126" i="65"/>
  <c r="B201" i="65"/>
  <c r="C201" i="65"/>
  <c r="D201" i="65"/>
  <c r="B82" i="65"/>
  <c r="C82" i="65"/>
  <c r="E82" i="65" s="1"/>
  <c r="D82" i="65"/>
  <c r="B25" i="65"/>
  <c r="C25" i="65"/>
  <c r="D25" i="65"/>
  <c r="B207" i="65"/>
  <c r="C207" i="65"/>
  <c r="D207" i="65"/>
  <c r="B210" i="65"/>
  <c r="C210" i="65"/>
  <c r="D210" i="65"/>
  <c r="B211" i="65"/>
  <c r="C211" i="65"/>
  <c r="D211" i="65"/>
  <c r="B212" i="65"/>
  <c r="C212" i="65"/>
  <c r="D212" i="65"/>
  <c r="G212" i="65" s="1"/>
  <c r="B168" i="65"/>
  <c r="C168" i="65"/>
  <c r="D168" i="65"/>
  <c r="B214" i="65"/>
  <c r="C214" i="65"/>
  <c r="D214" i="65"/>
  <c r="B177" i="65"/>
  <c r="C177" i="65"/>
  <c r="D177" i="65"/>
  <c r="B189" i="65"/>
  <c r="C189" i="65"/>
  <c r="D189" i="65"/>
  <c r="B103" i="65"/>
  <c r="C103" i="65"/>
  <c r="D103" i="65"/>
  <c r="B20" i="65"/>
  <c r="C20" i="65"/>
  <c r="D20" i="65"/>
  <c r="B39" i="65"/>
  <c r="C39" i="65"/>
  <c r="D39" i="65"/>
  <c r="B53" i="65"/>
  <c r="C53" i="65"/>
  <c r="D53" i="65"/>
  <c r="G53" i="65" s="1"/>
  <c r="B67" i="65"/>
  <c r="C67" i="65"/>
  <c r="D67" i="65"/>
  <c r="B202" i="65"/>
  <c r="C202" i="65"/>
  <c r="D202" i="65"/>
  <c r="B55" i="65"/>
  <c r="C55" i="65"/>
  <c r="E55" i="65" s="1"/>
  <c r="D55" i="65"/>
  <c r="B58" i="65"/>
  <c r="C58" i="65"/>
  <c r="D58" i="65"/>
  <c r="B14" i="65"/>
  <c r="C14" i="65"/>
  <c r="D14" i="65"/>
  <c r="B199" i="65"/>
  <c r="C199" i="65"/>
  <c r="D199" i="65"/>
  <c r="B15" i="65"/>
  <c r="C15" i="65"/>
  <c r="D15" i="65"/>
  <c r="B37" i="65"/>
  <c r="C37" i="65"/>
  <c r="D37" i="65"/>
  <c r="G37" i="65" s="1"/>
  <c r="B38" i="65"/>
  <c r="C38" i="65"/>
  <c r="D38" i="65"/>
  <c r="B90" i="65"/>
  <c r="C90" i="65"/>
  <c r="D90" i="65"/>
  <c r="B34" i="65"/>
  <c r="C34" i="65"/>
  <c r="D34" i="65"/>
  <c r="B192" i="65"/>
  <c r="C192" i="65"/>
  <c r="D192" i="65"/>
  <c r="B6" i="65"/>
  <c r="C6" i="65"/>
  <c r="D6" i="65"/>
  <c r="B125" i="65"/>
  <c r="C125" i="65"/>
  <c r="D125" i="65"/>
  <c r="B180" i="65"/>
  <c r="C180" i="65"/>
  <c r="D180" i="65"/>
  <c r="B166" i="65"/>
  <c r="C166" i="65"/>
  <c r="D166" i="65"/>
  <c r="G166" i="65" s="1"/>
  <c r="B164" i="65"/>
  <c r="C164" i="65"/>
  <c r="D164" i="65"/>
  <c r="B116" i="65"/>
  <c r="C116" i="65"/>
  <c r="D116" i="65"/>
  <c r="B78" i="65"/>
  <c r="C78" i="65"/>
  <c r="E78" i="65" s="1"/>
  <c r="D78" i="65"/>
  <c r="B93" i="65"/>
  <c r="C93" i="65"/>
  <c r="D93" i="65"/>
  <c r="B130" i="65"/>
  <c r="C130" i="65"/>
  <c r="D130" i="65"/>
  <c r="B99" i="65"/>
  <c r="C99" i="65"/>
  <c r="D99" i="65"/>
  <c r="B83" i="65"/>
  <c r="C83" i="65"/>
  <c r="D83" i="65"/>
  <c r="B157" i="65"/>
  <c r="C157" i="65"/>
  <c r="D157" i="65"/>
  <c r="G157" i="65" s="1"/>
  <c r="B104" i="65"/>
  <c r="G104" i="65" s="1"/>
  <c r="C104" i="65"/>
  <c r="D104" i="65"/>
  <c r="B171" i="65"/>
  <c r="C171" i="65"/>
  <c r="D171" i="65"/>
  <c r="B172" i="65"/>
  <c r="C172" i="65"/>
  <c r="D172" i="65"/>
  <c r="B149" i="65"/>
  <c r="C149" i="65"/>
  <c r="D149" i="65"/>
  <c r="B161" i="65"/>
  <c r="C161" i="65"/>
  <c r="D161" i="65"/>
  <c r="B108" i="65"/>
  <c r="C108" i="65"/>
  <c r="D108" i="65"/>
  <c r="B114" i="65"/>
  <c r="C114" i="65"/>
  <c r="D114" i="65"/>
  <c r="B74" i="65"/>
  <c r="C74" i="65"/>
  <c r="D74" i="65"/>
  <c r="G74" i="65" s="1"/>
  <c r="B169" i="65"/>
  <c r="C169" i="65"/>
  <c r="D169" i="65"/>
  <c r="B31" i="65"/>
  <c r="C31" i="65"/>
  <c r="D31" i="65"/>
  <c r="B163" i="65"/>
  <c r="C163" i="65"/>
  <c r="E163" i="65" s="1"/>
  <c r="D163" i="65"/>
  <c r="B188" i="65"/>
  <c r="C188" i="65"/>
  <c r="D188" i="65"/>
  <c r="B140" i="65"/>
  <c r="C140" i="65"/>
  <c r="D140" i="65"/>
  <c r="B40" i="65"/>
  <c r="C40" i="65"/>
  <c r="D40" i="65"/>
  <c r="B156" i="65"/>
  <c r="C156" i="65"/>
  <c r="D156" i="65"/>
  <c r="B95" i="65"/>
  <c r="C95" i="65"/>
  <c r="D95" i="65"/>
  <c r="G95" i="65" s="1"/>
  <c r="B115" i="65"/>
  <c r="G115" i="65" s="1"/>
  <c r="C115" i="65"/>
  <c r="D115" i="65"/>
  <c r="B167" i="65"/>
  <c r="C167" i="65"/>
  <c r="D167" i="65"/>
  <c r="B30" i="65"/>
  <c r="C30" i="65"/>
  <c r="D30" i="65"/>
  <c r="B23" i="65"/>
  <c r="C23" i="65"/>
  <c r="D23" i="65"/>
  <c r="B12" i="65"/>
  <c r="C12" i="65"/>
  <c r="D12" i="65"/>
  <c r="B50" i="65"/>
  <c r="C50" i="65"/>
  <c r="D50" i="65"/>
  <c r="B45" i="65"/>
  <c r="C45" i="65"/>
  <c r="D45" i="65"/>
  <c r="B52" i="65"/>
  <c r="C52" i="65"/>
  <c r="D52" i="65"/>
  <c r="G52" i="65" s="1"/>
  <c r="B193" i="65"/>
  <c r="C193" i="65"/>
  <c r="D193" i="65"/>
  <c r="B17" i="65"/>
  <c r="C17" i="65"/>
  <c r="D17" i="65"/>
  <c r="B19" i="65"/>
  <c r="C19" i="65"/>
  <c r="E19" i="65" s="1"/>
  <c r="D19" i="65"/>
  <c r="B131" i="65"/>
  <c r="C131" i="65"/>
  <c r="D131" i="65"/>
  <c r="B110" i="65"/>
  <c r="C110" i="65"/>
  <c r="D110" i="65"/>
  <c r="B142" i="65"/>
  <c r="C142" i="65"/>
  <c r="D142" i="65"/>
  <c r="B121" i="65"/>
  <c r="C121" i="65"/>
  <c r="D121" i="65"/>
  <c r="B32" i="65"/>
  <c r="C32" i="65"/>
  <c r="D32" i="65"/>
  <c r="G32" i="65" s="1"/>
  <c r="B79" i="65"/>
  <c r="G79" i="65" s="1"/>
  <c r="C79" i="65"/>
  <c r="D79" i="65"/>
  <c r="B94" i="65"/>
  <c r="C94" i="65"/>
  <c r="D94" i="65"/>
  <c r="B151" i="65"/>
  <c r="C151" i="65"/>
  <c r="D151" i="65"/>
  <c r="B46" i="65"/>
  <c r="C46" i="65"/>
  <c r="D46" i="65"/>
  <c r="B61" i="65"/>
  <c r="C61" i="65"/>
  <c r="D61" i="65"/>
  <c r="B176" i="65"/>
  <c r="C176" i="65"/>
  <c r="D176" i="65"/>
  <c r="B13" i="65"/>
  <c r="C13" i="65"/>
  <c r="D13" i="65"/>
  <c r="B144" i="65"/>
  <c r="C144" i="65"/>
  <c r="D144" i="65"/>
  <c r="G144" i="65" s="1"/>
  <c r="B191" i="65"/>
  <c r="C191" i="65"/>
  <c r="D191" i="65"/>
  <c r="B21" i="65"/>
  <c r="C21" i="65"/>
  <c r="D21" i="65"/>
  <c r="B18" i="65"/>
  <c r="C18" i="65"/>
  <c r="E18" i="65" s="1"/>
  <c r="D18" i="65"/>
  <c r="B57" i="65"/>
  <c r="C57" i="65"/>
  <c r="D57" i="65"/>
  <c r="B148" i="65"/>
  <c r="C148" i="65"/>
  <c r="D148" i="65"/>
  <c r="B162" i="65"/>
  <c r="C162" i="65"/>
  <c r="D162" i="65"/>
  <c r="B41" i="65"/>
  <c r="C41" i="65"/>
  <c r="D41" i="65"/>
  <c r="B190" i="65"/>
  <c r="C190" i="65"/>
  <c r="D190" i="65"/>
  <c r="G190" i="65" s="1"/>
  <c r="B109" i="65"/>
  <c r="G109" i="65" s="1"/>
  <c r="C109" i="65"/>
  <c r="D109" i="65"/>
  <c r="B127" i="65"/>
  <c r="C127" i="65"/>
  <c r="D127" i="65"/>
  <c r="B143" i="65"/>
  <c r="C143" i="65"/>
  <c r="D143" i="65"/>
  <c r="B105" i="65"/>
  <c r="C105" i="65"/>
  <c r="D105" i="65"/>
  <c r="B132" i="65"/>
  <c r="C132" i="65"/>
  <c r="D132" i="65"/>
  <c r="B60" i="65"/>
  <c r="C60" i="65"/>
  <c r="D60" i="65"/>
  <c r="B119" i="65"/>
  <c r="C119" i="65"/>
  <c r="D119" i="65"/>
  <c r="B64" i="65"/>
  <c r="C64" i="65"/>
  <c r="D64" i="65"/>
  <c r="G64" i="65" s="1"/>
  <c r="B89" i="65"/>
  <c r="C89" i="65"/>
  <c r="D89" i="65"/>
  <c r="B68" i="65"/>
  <c r="C68" i="65"/>
  <c r="D68" i="65"/>
  <c r="B70" i="65"/>
  <c r="C70" i="65"/>
  <c r="E70" i="65" s="1"/>
  <c r="D70" i="65"/>
  <c r="B113" i="65"/>
  <c r="C113" i="65"/>
  <c r="D113" i="65"/>
  <c r="B73" i="65"/>
  <c r="C73" i="65"/>
  <c r="D73" i="65"/>
  <c r="B11" i="65"/>
  <c r="C11" i="65"/>
  <c r="D11" i="65"/>
  <c r="B87" i="65"/>
  <c r="C87" i="65"/>
  <c r="D87" i="65"/>
  <c r="B181" i="65"/>
  <c r="C181" i="65"/>
  <c r="D181" i="65"/>
  <c r="G181" i="65" s="1"/>
  <c r="B139" i="65"/>
  <c r="G139" i="65" s="1"/>
  <c r="C139" i="65"/>
  <c r="D139" i="65"/>
  <c r="B147" i="65"/>
  <c r="C147" i="65"/>
  <c r="D147" i="65"/>
  <c r="B146" i="65"/>
  <c r="C146" i="65"/>
  <c r="D146" i="65"/>
  <c r="B200" i="65"/>
  <c r="C200" i="65"/>
  <c r="D200" i="65"/>
  <c r="B138" i="65"/>
  <c r="C138" i="65"/>
  <c r="D138" i="65"/>
  <c r="B120" i="65"/>
  <c r="C120" i="65"/>
  <c r="D120" i="65"/>
  <c r="B72" i="65"/>
  <c r="C72" i="65"/>
  <c r="D72" i="65"/>
  <c r="B111" i="65"/>
  <c r="C111" i="65"/>
  <c r="D111" i="65"/>
  <c r="G111" i="65" s="1"/>
  <c r="B47" i="65"/>
  <c r="C47" i="65"/>
  <c r="D47" i="65"/>
  <c r="B8" i="65"/>
  <c r="C8" i="65"/>
  <c r="D8" i="65"/>
  <c r="B186" i="65"/>
  <c r="C186" i="65"/>
  <c r="E186" i="65" s="1"/>
  <c r="D186" i="65"/>
  <c r="B43" i="65"/>
  <c r="C43" i="65"/>
  <c r="D43" i="65"/>
  <c r="B160" i="65"/>
  <c r="C160" i="65"/>
  <c r="D160" i="65"/>
  <c r="B86" i="65"/>
  <c r="C86" i="65"/>
  <c r="D86" i="65"/>
  <c r="B48" i="65"/>
  <c r="C48" i="65"/>
  <c r="D48" i="65"/>
  <c r="B134" i="65"/>
  <c r="C134" i="65"/>
  <c r="D134" i="65"/>
  <c r="G134" i="65" s="1"/>
  <c r="B77" i="65"/>
  <c r="G77" i="65" s="1"/>
  <c r="C77" i="65"/>
  <c r="D77" i="65"/>
  <c r="B178" i="65"/>
  <c r="C178" i="65"/>
  <c r="D178" i="65"/>
  <c r="B65" i="65"/>
  <c r="C65" i="65"/>
  <c r="D65" i="65"/>
  <c r="B133" i="65"/>
  <c r="C133" i="65"/>
  <c r="D133" i="65"/>
  <c r="B185" i="65"/>
  <c r="C185" i="65"/>
  <c r="D185" i="65"/>
  <c r="B91" i="65"/>
  <c r="C91" i="65"/>
  <c r="D91" i="65"/>
  <c r="B152" i="65"/>
  <c r="C152" i="65"/>
  <c r="D152" i="65"/>
  <c r="B154" i="65"/>
  <c r="C154" i="65"/>
  <c r="D154" i="65"/>
  <c r="G154" i="65" s="1"/>
  <c r="B7" i="65"/>
  <c r="C7" i="65"/>
  <c r="D7" i="65"/>
  <c r="B174" i="65"/>
  <c r="C174" i="65"/>
  <c r="D174" i="65"/>
  <c r="B118" i="65"/>
  <c r="C118" i="65"/>
  <c r="E118" i="65" s="1"/>
  <c r="D118" i="65"/>
  <c r="B9" i="65"/>
  <c r="C9" i="65"/>
  <c r="D9" i="65"/>
  <c r="B183" i="65"/>
  <c r="C183" i="65"/>
  <c r="D183" i="65"/>
  <c r="B51" i="65"/>
  <c r="C51" i="65"/>
  <c r="D51" i="65"/>
  <c r="B170" i="65"/>
  <c r="C170" i="65"/>
  <c r="D170" i="65"/>
  <c r="B63" i="65"/>
  <c r="C63" i="65"/>
  <c r="D63" i="65"/>
  <c r="G63" i="65" s="1"/>
  <c r="B184" i="65"/>
  <c r="G184" i="65" s="1"/>
  <c r="C184" i="65"/>
  <c r="D184" i="65"/>
  <c r="B182" i="65"/>
  <c r="C182" i="65"/>
  <c r="D182" i="65"/>
  <c r="B136" i="65"/>
  <c r="C136" i="65"/>
  <c r="D136" i="65"/>
  <c r="B187" i="65"/>
  <c r="C187" i="65"/>
  <c r="D187" i="65"/>
  <c r="B141" i="65"/>
  <c r="C141" i="65"/>
  <c r="D141" i="65"/>
  <c r="B35" i="65"/>
  <c r="C35" i="65"/>
  <c r="D35" i="65"/>
  <c r="B80" i="65"/>
  <c r="C80" i="65"/>
  <c r="D80" i="65"/>
  <c r="B173" i="65"/>
  <c r="C173" i="65"/>
  <c r="D173" i="65"/>
  <c r="G173" i="65" s="1"/>
  <c r="B102" i="65"/>
  <c r="C102" i="65"/>
  <c r="D102" i="65"/>
  <c r="B97" i="65"/>
  <c r="C97" i="65"/>
  <c r="D97" i="65"/>
  <c r="B107" i="65"/>
  <c r="C107" i="65"/>
  <c r="E107" i="65" s="1"/>
  <c r="D107" i="65"/>
  <c r="B66" i="65"/>
  <c r="C66" i="65"/>
  <c r="D66" i="65"/>
  <c r="B85" i="65"/>
  <c r="C85" i="65"/>
  <c r="D85" i="65"/>
  <c r="B150" i="65"/>
  <c r="C150" i="65"/>
  <c r="D150" i="65"/>
  <c r="B71" i="65"/>
  <c r="C71" i="65"/>
  <c r="D71" i="65"/>
  <c r="B26" i="65"/>
  <c r="C26" i="65"/>
  <c r="D26" i="65"/>
  <c r="B135" i="65"/>
  <c r="G135" i="65" s="1"/>
  <c r="C135" i="65"/>
  <c r="D135" i="65"/>
  <c r="B137" i="65"/>
  <c r="C137" i="65"/>
  <c r="D137" i="65"/>
  <c r="B124" i="65"/>
  <c r="C124" i="65"/>
  <c r="D124" i="65"/>
  <c r="B165" i="65"/>
  <c r="C165" i="65"/>
  <c r="D165" i="65"/>
  <c r="B128" i="65"/>
  <c r="C128" i="65"/>
  <c r="D128" i="65"/>
  <c r="B122" i="65"/>
  <c r="C122" i="65"/>
  <c r="D122" i="65"/>
  <c r="B49" i="65"/>
  <c r="C49" i="65"/>
  <c r="D49" i="65"/>
  <c r="B4" i="65"/>
  <c r="C4" i="65"/>
  <c r="D4" i="65"/>
  <c r="G4" i="65" s="1"/>
  <c r="B28" i="65"/>
  <c r="C28" i="65"/>
  <c r="D28" i="65"/>
  <c r="B62" i="65"/>
  <c r="C62" i="65"/>
  <c r="D62" i="65"/>
  <c r="B96" i="65"/>
  <c r="C96" i="65"/>
  <c r="E96" i="65" s="1"/>
  <c r="D96" i="65"/>
  <c r="B33" i="65"/>
  <c r="C33" i="65"/>
  <c r="D33" i="65"/>
  <c r="B179" i="65"/>
  <c r="C179" i="65"/>
  <c r="D179" i="65"/>
  <c r="B16" i="65"/>
  <c r="C16" i="65"/>
  <c r="D16" i="65"/>
  <c r="B24" i="65"/>
  <c r="C24" i="65"/>
  <c r="D24" i="65"/>
  <c r="B88" i="65"/>
  <c r="C88" i="65"/>
  <c r="D88" i="65"/>
  <c r="B175" i="65"/>
  <c r="G175" i="65" s="1"/>
  <c r="C175" i="65"/>
  <c r="D175" i="65"/>
  <c r="B59" i="65"/>
  <c r="C59" i="65"/>
  <c r="D59" i="65"/>
  <c r="B44" i="65"/>
  <c r="C44" i="65"/>
  <c r="D44" i="65"/>
  <c r="B112" i="65"/>
  <c r="C112" i="65"/>
  <c r="D112" i="65"/>
  <c r="B158" i="65"/>
  <c r="C158" i="65"/>
  <c r="D158" i="65"/>
  <c r="B153" i="65"/>
  <c r="C153" i="65"/>
  <c r="D153" i="65"/>
  <c r="B92" i="65"/>
  <c r="C92" i="65"/>
  <c r="D92" i="65"/>
  <c r="B145" i="65"/>
  <c r="C145" i="65"/>
  <c r="D145" i="65"/>
  <c r="G145" i="65" s="1"/>
  <c r="B159" i="65"/>
  <c r="C159" i="65"/>
  <c r="D159" i="65"/>
  <c r="B106" i="65"/>
  <c r="C106" i="65"/>
  <c r="D106" i="65"/>
  <c r="B75" i="65"/>
  <c r="C75" i="65"/>
  <c r="E75" i="65" s="1"/>
  <c r="D75" i="65"/>
  <c r="B3" i="65"/>
  <c r="C3" i="65"/>
  <c r="D3" i="65"/>
  <c r="B100" i="65"/>
  <c r="C100" i="65"/>
  <c r="D100" i="65"/>
  <c r="B101" i="65"/>
  <c r="C101" i="65"/>
  <c r="D101" i="65"/>
  <c r="B36" i="65"/>
  <c r="C36" i="65"/>
  <c r="D36" i="65"/>
  <c r="B129" i="65"/>
  <c r="C129" i="65"/>
  <c r="D129" i="65"/>
  <c r="B84" i="65"/>
  <c r="G84" i="65" s="1"/>
  <c r="C84" i="65"/>
  <c r="D84" i="65"/>
  <c r="B155" i="65"/>
  <c r="C155" i="65"/>
  <c r="D155" i="65"/>
  <c r="B27" i="65"/>
  <c r="C27" i="65"/>
  <c r="D27" i="65"/>
  <c r="B117" i="65"/>
  <c r="C117" i="65"/>
  <c r="D117" i="65"/>
  <c r="B42" i="65"/>
  <c r="C42" i="65"/>
  <c r="D42" i="65"/>
  <c r="B29" i="65"/>
  <c r="C29" i="65"/>
  <c r="D29" i="65"/>
  <c r="C208" i="65"/>
  <c r="D208" i="65"/>
  <c r="B208" i="65"/>
  <c r="H206" i="64"/>
  <c r="H204" i="64"/>
  <c r="H197" i="64"/>
  <c r="H170" i="64"/>
  <c r="H98" i="64"/>
  <c r="H205" i="64"/>
  <c r="H62" i="64"/>
  <c r="H77" i="64"/>
  <c r="H200" i="64"/>
  <c r="H60" i="64"/>
  <c r="H67" i="64"/>
  <c r="H202" i="64"/>
  <c r="H214" i="64"/>
  <c r="H201" i="64"/>
  <c r="H15" i="64"/>
  <c r="H5" i="64"/>
  <c r="H210" i="64"/>
  <c r="H80" i="64"/>
  <c r="H166" i="64"/>
  <c r="H96" i="64"/>
  <c r="H208" i="64"/>
  <c r="H82" i="64"/>
  <c r="H203" i="64"/>
  <c r="H70" i="64"/>
  <c r="H29" i="64"/>
  <c r="H209" i="64"/>
  <c r="H211" i="64"/>
  <c r="H213" i="64"/>
  <c r="H212" i="64"/>
  <c r="H177" i="64"/>
  <c r="H215" i="64"/>
  <c r="H153" i="64"/>
  <c r="H189" i="64"/>
  <c r="H83" i="64"/>
  <c r="H11" i="64"/>
  <c r="H45" i="64"/>
  <c r="H75" i="64"/>
  <c r="H50" i="64"/>
  <c r="H199" i="64"/>
  <c r="H51" i="64"/>
  <c r="H63" i="64"/>
  <c r="H12" i="64"/>
  <c r="H196" i="64"/>
  <c r="H19" i="64"/>
  <c r="H26" i="64"/>
  <c r="H53" i="64"/>
  <c r="H106" i="64"/>
  <c r="H48" i="64"/>
  <c r="H191" i="64"/>
  <c r="H6" i="64"/>
  <c r="H111" i="64"/>
  <c r="H135" i="64"/>
  <c r="H176" i="64"/>
  <c r="H168" i="64"/>
  <c r="H94" i="64"/>
  <c r="H92" i="64"/>
  <c r="H93" i="64"/>
  <c r="H140" i="64"/>
  <c r="H117" i="64"/>
  <c r="H123" i="64"/>
  <c r="H175" i="64"/>
  <c r="H115" i="64"/>
  <c r="H129" i="64"/>
  <c r="H192" i="64"/>
  <c r="H162" i="64"/>
  <c r="H193" i="64"/>
  <c r="H84" i="64"/>
  <c r="H125" i="64"/>
  <c r="H95" i="64"/>
  <c r="H179" i="64"/>
  <c r="H24" i="64"/>
  <c r="H152" i="64"/>
  <c r="H187" i="64"/>
  <c r="H131" i="64"/>
  <c r="H43" i="64"/>
  <c r="H167" i="64"/>
  <c r="H113" i="64"/>
  <c r="H122" i="64"/>
  <c r="H178" i="64"/>
  <c r="H35" i="64"/>
  <c r="H33" i="64"/>
  <c r="H16" i="64"/>
  <c r="H76" i="64"/>
  <c r="H54" i="64"/>
  <c r="H57" i="64"/>
  <c r="H194" i="64"/>
  <c r="H17" i="64"/>
  <c r="H22" i="64"/>
  <c r="H164" i="64"/>
  <c r="H97" i="64"/>
  <c r="H147" i="64"/>
  <c r="H132" i="64"/>
  <c r="H13" i="64"/>
  <c r="H91" i="64"/>
  <c r="H66" i="64"/>
  <c r="H157" i="64"/>
  <c r="H69" i="64"/>
  <c r="H71" i="64"/>
  <c r="H165" i="64"/>
  <c r="H14" i="64"/>
  <c r="H156" i="64"/>
  <c r="H190" i="64"/>
  <c r="H8" i="64"/>
  <c r="H34" i="64"/>
  <c r="H52" i="64"/>
  <c r="H158" i="64"/>
  <c r="H171" i="64"/>
  <c r="H21" i="64"/>
  <c r="H188" i="64"/>
  <c r="H121" i="64"/>
  <c r="H105" i="64"/>
  <c r="H154" i="64"/>
  <c r="H68" i="64"/>
  <c r="H139" i="64"/>
  <c r="H61" i="64"/>
  <c r="H128" i="64"/>
  <c r="H40" i="64"/>
  <c r="H109" i="64"/>
  <c r="H99" i="64"/>
  <c r="H86" i="64"/>
  <c r="H100" i="64"/>
  <c r="H90" i="64"/>
  <c r="H23" i="64"/>
  <c r="H102" i="64"/>
  <c r="H181" i="64"/>
  <c r="H134" i="64"/>
  <c r="H137" i="64"/>
  <c r="H136" i="64"/>
  <c r="H198" i="64"/>
  <c r="H146" i="64"/>
  <c r="H127" i="64"/>
  <c r="H37" i="64"/>
  <c r="H64" i="64"/>
  <c r="H27" i="64"/>
  <c r="H10" i="64"/>
  <c r="H185" i="64"/>
  <c r="H130" i="64"/>
  <c r="H151" i="64"/>
  <c r="H108" i="64"/>
  <c r="H30" i="64"/>
  <c r="H142" i="64"/>
  <c r="H88" i="64"/>
  <c r="H195" i="64"/>
  <c r="H118" i="64"/>
  <c r="H143" i="64"/>
  <c r="H184" i="64"/>
  <c r="H150" i="64"/>
  <c r="H174" i="64"/>
  <c r="H159" i="64"/>
  <c r="H7" i="64"/>
  <c r="H173" i="64"/>
  <c r="H107" i="64"/>
  <c r="H9" i="64"/>
  <c r="H182" i="64"/>
  <c r="H59" i="64"/>
  <c r="H169" i="64"/>
  <c r="H41" i="64"/>
  <c r="H183" i="64"/>
  <c r="H180" i="64"/>
  <c r="H124" i="64"/>
  <c r="H186" i="64"/>
  <c r="H133" i="64"/>
  <c r="H65" i="64"/>
  <c r="H87" i="64"/>
  <c r="H172" i="64"/>
  <c r="H160" i="64"/>
  <c r="H89" i="64"/>
  <c r="H126" i="64"/>
  <c r="H55" i="64"/>
  <c r="H78" i="64"/>
  <c r="H114" i="64"/>
  <c r="H49" i="64"/>
  <c r="H20" i="64"/>
  <c r="H39" i="64"/>
  <c r="H120" i="64"/>
  <c r="H141" i="64"/>
  <c r="H110" i="64"/>
  <c r="H144" i="64"/>
  <c r="H112" i="64"/>
  <c r="H56" i="64"/>
  <c r="H44" i="64"/>
  <c r="H4" i="64"/>
  <c r="H31" i="64"/>
  <c r="H74" i="64"/>
  <c r="H73" i="64"/>
  <c r="H42" i="64"/>
  <c r="H163" i="64"/>
  <c r="H18" i="64"/>
  <c r="H32" i="64"/>
  <c r="H104" i="64"/>
  <c r="H148" i="64"/>
  <c r="H79" i="64"/>
  <c r="H25" i="64"/>
  <c r="H72" i="64"/>
  <c r="H145" i="64"/>
  <c r="H138" i="64"/>
  <c r="H58" i="64"/>
  <c r="H155" i="64"/>
  <c r="H149" i="64"/>
  <c r="H119" i="64"/>
  <c r="H47" i="64"/>
  <c r="H3" i="64"/>
  <c r="H85" i="64"/>
  <c r="H81" i="64"/>
  <c r="H38" i="64"/>
  <c r="H116" i="64"/>
  <c r="H101" i="64"/>
  <c r="H161" i="64"/>
  <c r="H36" i="64"/>
  <c r="H103" i="64"/>
  <c r="H46" i="64"/>
  <c r="H28" i="64"/>
  <c r="H207" i="64"/>
  <c r="B206" i="64"/>
  <c r="C206" i="64"/>
  <c r="D206" i="64"/>
  <c r="B204" i="64"/>
  <c r="C204" i="64"/>
  <c r="D204" i="64"/>
  <c r="B197" i="64"/>
  <c r="C197" i="64"/>
  <c r="D197" i="64"/>
  <c r="B170" i="64"/>
  <c r="C170" i="64"/>
  <c r="D170" i="64"/>
  <c r="B98" i="64"/>
  <c r="C98" i="64"/>
  <c r="D98" i="64"/>
  <c r="B205" i="64"/>
  <c r="C205" i="64"/>
  <c r="D205" i="64"/>
  <c r="B62" i="64"/>
  <c r="C62" i="64"/>
  <c r="D62" i="64"/>
  <c r="B77" i="64"/>
  <c r="C77" i="64"/>
  <c r="D77" i="64"/>
  <c r="B200" i="64"/>
  <c r="C200" i="64"/>
  <c r="D200" i="64"/>
  <c r="B60" i="64"/>
  <c r="C60" i="64"/>
  <c r="D60" i="64"/>
  <c r="B67" i="64"/>
  <c r="C67" i="64"/>
  <c r="D67" i="64"/>
  <c r="B202" i="64"/>
  <c r="C202" i="64"/>
  <c r="D202" i="64"/>
  <c r="B214" i="64"/>
  <c r="C214" i="64"/>
  <c r="D214" i="64"/>
  <c r="G214" i="64" s="1"/>
  <c r="B201" i="64"/>
  <c r="C201" i="64"/>
  <c r="D201" i="64"/>
  <c r="B15" i="64"/>
  <c r="C15" i="64"/>
  <c r="D15" i="64"/>
  <c r="B5" i="64"/>
  <c r="C5" i="64"/>
  <c r="D5" i="64"/>
  <c r="B210" i="64"/>
  <c r="C210" i="64"/>
  <c r="D210" i="64"/>
  <c r="B80" i="64"/>
  <c r="C80" i="64"/>
  <c r="D80" i="64"/>
  <c r="B166" i="64"/>
  <c r="C166" i="64"/>
  <c r="D166" i="64"/>
  <c r="B96" i="64"/>
  <c r="C96" i="64"/>
  <c r="D96" i="64"/>
  <c r="B208" i="64"/>
  <c r="C208" i="64"/>
  <c r="D208" i="64"/>
  <c r="B82" i="64"/>
  <c r="C82" i="64"/>
  <c r="D82" i="64"/>
  <c r="B203" i="64"/>
  <c r="C203" i="64"/>
  <c r="D203" i="64"/>
  <c r="B70" i="64"/>
  <c r="C70" i="64"/>
  <c r="D70" i="64"/>
  <c r="B29" i="64"/>
  <c r="C29" i="64"/>
  <c r="D29" i="64"/>
  <c r="G29" i="64" s="1"/>
  <c r="B209" i="64"/>
  <c r="C209" i="64"/>
  <c r="D209" i="64"/>
  <c r="B211" i="64"/>
  <c r="C211" i="64"/>
  <c r="D211" i="64"/>
  <c r="B213" i="64"/>
  <c r="C213" i="64"/>
  <c r="D213" i="64"/>
  <c r="B212" i="64"/>
  <c r="C212" i="64"/>
  <c r="D212" i="64"/>
  <c r="G212" i="64" s="1"/>
  <c r="B177" i="64"/>
  <c r="C177" i="64"/>
  <c r="D177" i="64"/>
  <c r="B215" i="64"/>
  <c r="C215" i="64"/>
  <c r="D215" i="64"/>
  <c r="B153" i="64"/>
  <c r="C153" i="64"/>
  <c r="D153" i="64"/>
  <c r="B189" i="64"/>
  <c r="C189" i="64"/>
  <c r="D189" i="64"/>
  <c r="B83" i="64"/>
  <c r="C83" i="64"/>
  <c r="D83" i="64"/>
  <c r="B11" i="64"/>
  <c r="C11" i="64"/>
  <c r="D11" i="64"/>
  <c r="B45" i="64"/>
  <c r="C45" i="64"/>
  <c r="D45" i="64"/>
  <c r="B75" i="64"/>
  <c r="C75" i="64"/>
  <c r="D75" i="64"/>
  <c r="B50" i="64"/>
  <c r="C50" i="64"/>
  <c r="D50" i="64"/>
  <c r="B199" i="64"/>
  <c r="C199" i="64"/>
  <c r="D199" i="64"/>
  <c r="B51" i="64"/>
  <c r="C51" i="64"/>
  <c r="D51" i="64"/>
  <c r="B63" i="64"/>
  <c r="C63" i="64"/>
  <c r="D63" i="64"/>
  <c r="B12" i="64"/>
  <c r="C12" i="64"/>
  <c r="D12" i="64"/>
  <c r="B196" i="64"/>
  <c r="C196" i="64"/>
  <c r="D196" i="64"/>
  <c r="B19" i="64"/>
  <c r="C19" i="64"/>
  <c r="D19" i="64"/>
  <c r="B26" i="64"/>
  <c r="C26" i="64"/>
  <c r="D26" i="64"/>
  <c r="B53" i="64"/>
  <c r="C53" i="64"/>
  <c r="D53" i="64"/>
  <c r="B106" i="64"/>
  <c r="C106" i="64"/>
  <c r="D106" i="64"/>
  <c r="B48" i="64"/>
  <c r="C48" i="64"/>
  <c r="D48" i="64"/>
  <c r="B191" i="64"/>
  <c r="C191" i="64"/>
  <c r="D191" i="64"/>
  <c r="B6" i="64"/>
  <c r="C6" i="64"/>
  <c r="D6" i="64"/>
  <c r="B111" i="64"/>
  <c r="C111" i="64"/>
  <c r="D111" i="64"/>
  <c r="B135" i="64"/>
  <c r="C135" i="64"/>
  <c r="D135" i="64"/>
  <c r="B176" i="64"/>
  <c r="C176" i="64"/>
  <c r="D176" i="64"/>
  <c r="B168" i="64"/>
  <c r="C168" i="64"/>
  <c r="D168" i="64"/>
  <c r="B94" i="64"/>
  <c r="C94" i="64"/>
  <c r="D94" i="64"/>
  <c r="B92" i="64"/>
  <c r="C92" i="64"/>
  <c r="D92" i="64"/>
  <c r="B93" i="64"/>
  <c r="C93" i="64"/>
  <c r="D93" i="64"/>
  <c r="B140" i="64"/>
  <c r="C140" i="64"/>
  <c r="D140" i="64"/>
  <c r="B117" i="64"/>
  <c r="C117" i="64"/>
  <c r="D117" i="64"/>
  <c r="B123" i="64"/>
  <c r="C123" i="64"/>
  <c r="D123" i="64"/>
  <c r="B175" i="64"/>
  <c r="C175" i="64"/>
  <c r="D175" i="64"/>
  <c r="B115" i="64"/>
  <c r="C115" i="64"/>
  <c r="D115" i="64"/>
  <c r="B129" i="64"/>
  <c r="C129" i="64"/>
  <c r="D129" i="64"/>
  <c r="B192" i="64"/>
  <c r="C192" i="64"/>
  <c r="D192" i="64"/>
  <c r="B162" i="64"/>
  <c r="C162" i="64"/>
  <c r="D162" i="64"/>
  <c r="B193" i="64"/>
  <c r="C193" i="64"/>
  <c r="D193" i="64"/>
  <c r="G193" i="64" s="1"/>
  <c r="B84" i="64"/>
  <c r="C84" i="64"/>
  <c r="D84" i="64"/>
  <c r="B125" i="64"/>
  <c r="C125" i="64"/>
  <c r="D125" i="64"/>
  <c r="B95" i="64"/>
  <c r="C95" i="64"/>
  <c r="D95" i="64"/>
  <c r="B179" i="64"/>
  <c r="C179" i="64"/>
  <c r="D179" i="64"/>
  <c r="B24" i="64"/>
  <c r="C24" i="64"/>
  <c r="D24" i="64"/>
  <c r="B152" i="64"/>
  <c r="C152" i="64"/>
  <c r="D152" i="64"/>
  <c r="B187" i="64"/>
  <c r="C187" i="64"/>
  <c r="D187" i="64"/>
  <c r="B131" i="64"/>
  <c r="C131" i="64"/>
  <c r="D131" i="64"/>
  <c r="B43" i="64"/>
  <c r="C43" i="64"/>
  <c r="D43" i="64"/>
  <c r="B167" i="64"/>
  <c r="C167" i="64"/>
  <c r="D167" i="64"/>
  <c r="B113" i="64"/>
  <c r="C113" i="64"/>
  <c r="D113" i="64"/>
  <c r="B122" i="64"/>
  <c r="C122" i="64"/>
  <c r="D122" i="64"/>
  <c r="B178" i="64"/>
  <c r="C178" i="64"/>
  <c r="D178" i="64"/>
  <c r="B35" i="64"/>
  <c r="C35" i="64"/>
  <c r="D35" i="64"/>
  <c r="B33" i="64"/>
  <c r="C33" i="64"/>
  <c r="D33" i="64"/>
  <c r="B16" i="64"/>
  <c r="C16" i="64"/>
  <c r="D16" i="64"/>
  <c r="G16" i="64" s="1"/>
  <c r="B76" i="64"/>
  <c r="C76" i="64"/>
  <c r="D76" i="64"/>
  <c r="B54" i="64"/>
  <c r="C54" i="64"/>
  <c r="D54" i="64"/>
  <c r="B57" i="64"/>
  <c r="C57" i="64"/>
  <c r="D57" i="64"/>
  <c r="B194" i="64"/>
  <c r="C194" i="64"/>
  <c r="D194" i="64"/>
  <c r="B17" i="64"/>
  <c r="C17" i="64"/>
  <c r="D17" i="64"/>
  <c r="B22" i="64"/>
  <c r="C22" i="64"/>
  <c r="D22" i="64"/>
  <c r="B164" i="64"/>
  <c r="C164" i="64"/>
  <c r="D164" i="64"/>
  <c r="B97" i="64"/>
  <c r="C97" i="64"/>
  <c r="D97" i="64"/>
  <c r="B147" i="64"/>
  <c r="C147" i="64"/>
  <c r="D147" i="64"/>
  <c r="B132" i="64"/>
  <c r="C132" i="64"/>
  <c r="D132" i="64"/>
  <c r="B13" i="64"/>
  <c r="C13" i="64"/>
  <c r="D13" i="64"/>
  <c r="B91" i="64"/>
  <c r="C91" i="64"/>
  <c r="D91" i="64"/>
  <c r="B66" i="64"/>
  <c r="C66" i="64"/>
  <c r="D66" i="64"/>
  <c r="B157" i="64"/>
  <c r="C157" i="64"/>
  <c r="D157" i="64"/>
  <c r="B69" i="64"/>
  <c r="C69" i="64"/>
  <c r="D69" i="64"/>
  <c r="B71" i="64"/>
  <c r="C71" i="64"/>
  <c r="D71" i="64"/>
  <c r="G71" i="64" s="1"/>
  <c r="B165" i="64"/>
  <c r="C165" i="64"/>
  <c r="D165" i="64"/>
  <c r="B14" i="64"/>
  <c r="C14" i="64"/>
  <c r="D14" i="64"/>
  <c r="B156" i="64"/>
  <c r="C156" i="64"/>
  <c r="D156" i="64"/>
  <c r="B190" i="64"/>
  <c r="C190" i="64"/>
  <c r="D190" i="64"/>
  <c r="B8" i="64"/>
  <c r="C8" i="64"/>
  <c r="D8" i="64"/>
  <c r="B34" i="64"/>
  <c r="C34" i="64"/>
  <c r="D34" i="64"/>
  <c r="B52" i="64"/>
  <c r="C52" i="64"/>
  <c r="D52" i="64"/>
  <c r="B158" i="64"/>
  <c r="C158" i="64"/>
  <c r="D158" i="64"/>
  <c r="B171" i="64"/>
  <c r="C171" i="64"/>
  <c r="D171" i="64"/>
  <c r="B21" i="64"/>
  <c r="C21" i="64"/>
  <c r="D21" i="64"/>
  <c r="B188" i="64"/>
  <c r="C188" i="64"/>
  <c r="D188" i="64"/>
  <c r="B121" i="64"/>
  <c r="C121" i="64"/>
  <c r="D121" i="64"/>
  <c r="B105" i="64"/>
  <c r="C105" i="64"/>
  <c r="D105" i="64"/>
  <c r="B154" i="64"/>
  <c r="C154" i="64"/>
  <c r="D154" i="64"/>
  <c r="B68" i="64"/>
  <c r="C68" i="64"/>
  <c r="D68" i="64"/>
  <c r="B139" i="64"/>
  <c r="C139" i="64"/>
  <c r="D139" i="64"/>
  <c r="G139" i="64" s="1"/>
  <c r="B61" i="64"/>
  <c r="C61" i="64"/>
  <c r="D61" i="64"/>
  <c r="B128" i="64"/>
  <c r="C128" i="64"/>
  <c r="D128" i="64"/>
  <c r="B40" i="64"/>
  <c r="C40" i="64"/>
  <c r="D40" i="64"/>
  <c r="B109" i="64"/>
  <c r="C109" i="64"/>
  <c r="D109" i="64"/>
  <c r="B99" i="64"/>
  <c r="C99" i="64"/>
  <c r="D99" i="64"/>
  <c r="B86" i="64"/>
  <c r="C86" i="64"/>
  <c r="D86" i="64"/>
  <c r="B100" i="64"/>
  <c r="C100" i="64"/>
  <c r="D100" i="64"/>
  <c r="B90" i="64"/>
  <c r="C90" i="64"/>
  <c r="D90" i="64"/>
  <c r="B23" i="64"/>
  <c r="C23" i="64"/>
  <c r="D23" i="64"/>
  <c r="B102" i="64"/>
  <c r="C102" i="64"/>
  <c r="D102" i="64"/>
  <c r="B181" i="64"/>
  <c r="C181" i="64"/>
  <c r="D181" i="64"/>
  <c r="B134" i="64"/>
  <c r="C134" i="64"/>
  <c r="D134" i="64"/>
  <c r="B137" i="64"/>
  <c r="C137" i="64"/>
  <c r="D137" i="64"/>
  <c r="B136" i="64"/>
  <c r="C136" i="64"/>
  <c r="D136" i="64"/>
  <c r="B198" i="64"/>
  <c r="C198" i="64"/>
  <c r="D198" i="64"/>
  <c r="B146" i="64"/>
  <c r="C146" i="64"/>
  <c r="D146" i="64"/>
  <c r="G146" i="64" s="1"/>
  <c r="B127" i="64"/>
  <c r="C127" i="64"/>
  <c r="D127" i="64"/>
  <c r="B37" i="64"/>
  <c r="C37" i="64"/>
  <c r="D37" i="64"/>
  <c r="B64" i="64"/>
  <c r="C64" i="64"/>
  <c r="D64" i="64"/>
  <c r="B27" i="64"/>
  <c r="C27" i="64"/>
  <c r="D27" i="64"/>
  <c r="B10" i="64"/>
  <c r="C10" i="64"/>
  <c r="D10" i="64"/>
  <c r="B185" i="64"/>
  <c r="C185" i="64"/>
  <c r="D185" i="64"/>
  <c r="B130" i="64"/>
  <c r="C130" i="64"/>
  <c r="D130" i="64"/>
  <c r="B151" i="64"/>
  <c r="C151" i="64"/>
  <c r="D151" i="64"/>
  <c r="B108" i="64"/>
  <c r="C108" i="64"/>
  <c r="D108" i="64"/>
  <c r="B30" i="64"/>
  <c r="C30" i="64"/>
  <c r="D30" i="64"/>
  <c r="B142" i="64"/>
  <c r="C142" i="64"/>
  <c r="D142" i="64"/>
  <c r="B88" i="64"/>
  <c r="C88" i="64"/>
  <c r="D88" i="64"/>
  <c r="B195" i="64"/>
  <c r="C195" i="64"/>
  <c r="D195" i="64"/>
  <c r="B118" i="64"/>
  <c r="C118" i="64"/>
  <c r="D118" i="64"/>
  <c r="B143" i="64"/>
  <c r="C143" i="64"/>
  <c r="D143" i="64"/>
  <c r="B184" i="64"/>
  <c r="C184" i="64"/>
  <c r="D184" i="64"/>
  <c r="G184" i="64" s="1"/>
  <c r="B150" i="64"/>
  <c r="C150" i="64"/>
  <c r="D150" i="64"/>
  <c r="B174" i="64"/>
  <c r="C174" i="64"/>
  <c r="D174" i="64"/>
  <c r="B159" i="64"/>
  <c r="C159" i="64"/>
  <c r="D159" i="64"/>
  <c r="B7" i="64"/>
  <c r="C7" i="64"/>
  <c r="D7" i="64"/>
  <c r="B173" i="64"/>
  <c r="C173" i="64"/>
  <c r="D173" i="64"/>
  <c r="B107" i="64"/>
  <c r="C107" i="64"/>
  <c r="D107" i="64"/>
  <c r="B9" i="64"/>
  <c r="C9" i="64"/>
  <c r="D9" i="64"/>
  <c r="B182" i="64"/>
  <c r="C182" i="64"/>
  <c r="D182" i="64"/>
  <c r="B59" i="64"/>
  <c r="C59" i="64"/>
  <c r="D59" i="64"/>
  <c r="B169" i="64"/>
  <c r="C169" i="64"/>
  <c r="D169" i="64"/>
  <c r="B41" i="64"/>
  <c r="C41" i="64"/>
  <c r="D41" i="64"/>
  <c r="B183" i="64"/>
  <c r="C183" i="64"/>
  <c r="D183" i="64"/>
  <c r="B180" i="64"/>
  <c r="C180" i="64"/>
  <c r="D180" i="64"/>
  <c r="B124" i="64"/>
  <c r="C124" i="64"/>
  <c r="D124" i="64"/>
  <c r="B186" i="64"/>
  <c r="C186" i="64"/>
  <c r="D186" i="64"/>
  <c r="B133" i="64"/>
  <c r="C133" i="64"/>
  <c r="D133" i="64"/>
  <c r="G133" i="64" s="1"/>
  <c r="B65" i="64"/>
  <c r="C65" i="64"/>
  <c r="D65" i="64"/>
  <c r="B87" i="64"/>
  <c r="C87" i="64"/>
  <c r="D87" i="64"/>
  <c r="B172" i="64"/>
  <c r="C172" i="64"/>
  <c r="D172" i="64"/>
  <c r="B160" i="64"/>
  <c r="C160" i="64"/>
  <c r="D160" i="64"/>
  <c r="B89" i="64"/>
  <c r="C89" i="64"/>
  <c r="D89" i="64"/>
  <c r="B126" i="64"/>
  <c r="C126" i="64"/>
  <c r="D126" i="64"/>
  <c r="B55" i="64"/>
  <c r="C55" i="64"/>
  <c r="D55" i="64"/>
  <c r="B78" i="64"/>
  <c r="C78" i="64"/>
  <c r="D78" i="64"/>
  <c r="B114" i="64"/>
  <c r="C114" i="64"/>
  <c r="D114" i="64"/>
  <c r="B49" i="64"/>
  <c r="C49" i="64"/>
  <c r="D49" i="64"/>
  <c r="B20" i="64"/>
  <c r="C20" i="64"/>
  <c r="D20" i="64"/>
  <c r="B39" i="64"/>
  <c r="C39" i="64"/>
  <c r="D39" i="64"/>
  <c r="B120" i="64"/>
  <c r="C120" i="64"/>
  <c r="D120" i="64"/>
  <c r="B141" i="64"/>
  <c r="C141" i="64"/>
  <c r="D141" i="64"/>
  <c r="B110" i="64"/>
  <c r="C110" i="64"/>
  <c r="D110" i="64"/>
  <c r="B144" i="64"/>
  <c r="C144" i="64"/>
  <c r="D144" i="64"/>
  <c r="G144" i="64" s="1"/>
  <c r="B112" i="64"/>
  <c r="C112" i="64"/>
  <c r="D112" i="64"/>
  <c r="B56" i="64"/>
  <c r="C56" i="64"/>
  <c r="D56" i="64"/>
  <c r="B44" i="64"/>
  <c r="C44" i="64"/>
  <c r="D44" i="64"/>
  <c r="B4" i="64"/>
  <c r="C4" i="64"/>
  <c r="D4" i="64"/>
  <c r="B31" i="64"/>
  <c r="C31" i="64"/>
  <c r="D31" i="64"/>
  <c r="B74" i="64"/>
  <c r="C74" i="64"/>
  <c r="D74" i="64"/>
  <c r="B73" i="64"/>
  <c r="C73" i="64"/>
  <c r="D73" i="64"/>
  <c r="B42" i="64"/>
  <c r="C42" i="64"/>
  <c r="D42" i="64"/>
  <c r="B163" i="64"/>
  <c r="C163" i="64"/>
  <c r="D163" i="64"/>
  <c r="B18" i="64"/>
  <c r="C18" i="64"/>
  <c r="D18" i="64"/>
  <c r="B32" i="64"/>
  <c r="C32" i="64"/>
  <c r="D32" i="64"/>
  <c r="B104" i="64"/>
  <c r="C104" i="64"/>
  <c r="D104" i="64"/>
  <c r="B148" i="64"/>
  <c r="C148" i="64"/>
  <c r="D148" i="64"/>
  <c r="B79" i="64"/>
  <c r="C79" i="64"/>
  <c r="D79" i="64"/>
  <c r="B25" i="64"/>
  <c r="C25" i="64"/>
  <c r="D25" i="64"/>
  <c r="B72" i="64"/>
  <c r="C72" i="64"/>
  <c r="D72" i="64"/>
  <c r="G72" i="64" s="1"/>
  <c r="B145" i="64"/>
  <c r="C145" i="64"/>
  <c r="D145" i="64"/>
  <c r="B138" i="64"/>
  <c r="C138" i="64"/>
  <c r="D138" i="64"/>
  <c r="B58" i="64"/>
  <c r="C58" i="64"/>
  <c r="D58" i="64"/>
  <c r="B155" i="64"/>
  <c r="C155" i="64"/>
  <c r="D155" i="64"/>
  <c r="B149" i="64"/>
  <c r="C149" i="64"/>
  <c r="D149" i="64"/>
  <c r="B119" i="64"/>
  <c r="C119" i="64"/>
  <c r="D119" i="64"/>
  <c r="B47" i="64"/>
  <c r="C47" i="64"/>
  <c r="D47" i="64"/>
  <c r="B3" i="64"/>
  <c r="C3" i="64"/>
  <c r="D3" i="64"/>
  <c r="B85" i="64"/>
  <c r="C85" i="64"/>
  <c r="D85" i="64"/>
  <c r="B81" i="64"/>
  <c r="C81" i="64"/>
  <c r="D81" i="64"/>
  <c r="B38" i="64"/>
  <c r="C38" i="64"/>
  <c r="D38" i="64"/>
  <c r="B116" i="64"/>
  <c r="C116" i="64"/>
  <c r="D116" i="64"/>
  <c r="B101" i="64"/>
  <c r="C101" i="64"/>
  <c r="D101" i="64"/>
  <c r="B161" i="64"/>
  <c r="C161" i="64"/>
  <c r="D161" i="64"/>
  <c r="B36" i="64"/>
  <c r="C36" i="64"/>
  <c r="D36" i="64"/>
  <c r="B103" i="64"/>
  <c r="C103" i="64"/>
  <c r="D103" i="64"/>
  <c r="G103" i="64" s="1"/>
  <c r="B46" i="64"/>
  <c r="C46" i="64"/>
  <c r="D46" i="64"/>
  <c r="B28" i="64"/>
  <c r="C28" i="64"/>
  <c r="D28" i="64"/>
  <c r="C207" i="64"/>
  <c r="D207" i="64"/>
  <c r="B207" i="64"/>
  <c r="H205" i="63"/>
  <c r="H203" i="63"/>
  <c r="H197" i="63"/>
  <c r="H194" i="63"/>
  <c r="H98" i="63"/>
  <c r="H204" i="63"/>
  <c r="H93" i="63"/>
  <c r="H68" i="63"/>
  <c r="H195" i="63"/>
  <c r="H50" i="63"/>
  <c r="H100" i="63"/>
  <c r="H215" i="63"/>
  <c r="H214" i="63"/>
  <c r="H199" i="63"/>
  <c r="H7" i="63"/>
  <c r="H5" i="63"/>
  <c r="H206" i="63"/>
  <c r="H96" i="63"/>
  <c r="H200" i="63"/>
  <c r="H77" i="63"/>
  <c r="H207" i="63"/>
  <c r="H114" i="63"/>
  <c r="H201" i="63"/>
  <c r="H69" i="63"/>
  <c r="H22" i="63"/>
  <c r="H209" i="63"/>
  <c r="H210" i="63"/>
  <c r="H211" i="63"/>
  <c r="H212" i="63"/>
  <c r="H176" i="63"/>
  <c r="H213" i="63"/>
  <c r="H162" i="63"/>
  <c r="H185" i="63"/>
  <c r="H127" i="63"/>
  <c r="H9" i="63"/>
  <c r="H31" i="63"/>
  <c r="H57" i="63"/>
  <c r="H54" i="63"/>
  <c r="H202" i="63"/>
  <c r="H63" i="63"/>
  <c r="H46" i="63"/>
  <c r="H40" i="63"/>
  <c r="H198" i="63"/>
  <c r="H48" i="63"/>
  <c r="H78" i="63"/>
  <c r="H28" i="63"/>
  <c r="H82" i="63"/>
  <c r="H79" i="63"/>
  <c r="H187" i="63"/>
  <c r="H19" i="63"/>
  <c r="H125" i="63"/>
  <c r="H173" i="63"/>
  <c r="H186" i="63"/>
  <c r="H122" i="63"/>
  <c r="H106" i="63"/>
  <c r="H56" i="63"/>
  <c r="H72" i="63"/>
  <c r="H131" i="63"/>
  <c r="H103" i="63"/>
  <c r="H80" i="63"/>
  <c r="H159" i="63"/>
  <c r="H102" i="63"/>
  <c r="H149" i="63"/>
  <c r="H155" i="63"/>
  <c r="H166" i="63"/>
  <c r="H174" i="63"/>
  <c r="H70" i="63"/>
  <c r="H118" i="63"/>
  <c r="H74" i="63"/>
  <c r="H160" i="63"/>
  <c r="H53" i="63"/>
  <c r="H177" i="63"/>
  <c r="H181" i="63"/>
  <c r="H86" i="63"/>
  <c r="H30" i="63"/>
  <c r="H156" i="63"/>
  <c r="H90" i="63"/>
  <c r="H152" i="63"/>
  <c r="H175" i="63"/>
  <c r="H25" i="63"/>
  <c r="H18" i="63"/>
  <c r="H42" i="63"/>
  <c r="H55" i="63"/>
  <c r="H37" i="63"/>
  <c r="H43" i="63"/>
  <c r="H188" i="63"/>
  <c r="H15" i="63"/>
  <c r="H24" i="63"/>
  <c r="H130" i="63"/>
  <c r="H111" i="63"/>
  <c r="H144" i="63"/>
  <c r="H119" i="63"/>
  <c r="H20" i="63"/>
  <c r="H73" i="63"/>
  <c r="H124" i="63"/>
  <c r="H101" i="63"/>
  <c r="H39" i="63"/>
  <c r="H61" i="63"/>
  <c r="H165" i="63"/>
  <c r="H13" i="63"/>
  <c r="H161" i="63"/>
  <c r="H171" i="63"/>
  <c r="H12" i="63"/>
  <c r="H10" i="63"/>
  <c r="H35" i="63"/>
  <c r="H143" i="63"/>
  <c r="H157" i="63"/>
  <c r="H41" i="63"/>
  <c r="H184" i="63"/>
  <c r="H91" i="63"/>
  <c r="H97" i="63"/>
  <c r="H136" i="63"/>
  <c r="H95" i="63"/>
  <c r="H134" i="63"/>
  <c r="H49" i="63"/>
  <c r="H115" i="63"/>
  <c r="H52" i="63"/>
  <c r="H59" i="63"/>
  <c r="H94" i="63"/>
  <c r="H64" i="63"/>
  <c r="H109" i="63"/>
  <c r="H67" i="63"/>
  <c r="H14" i="63"/>
  <c r="H83" i="63"/>
  <c r="H170" i="63"/>
  <c r="H163" i="63"/>
  <c r="H141" i="63"/>
  <c r="H140" i="63"/>
  <c r="H196" i="63"/>
  <c r="H148" i="63"/>
  <c r="H116" i="63"/>
  <c r="H38" i="63"/>
  <c r="H117" i="63"/>
  <c r="H36" i="63"/>
  <c r="H29" i="63"/>
  <c r="H182" i="63"/>
  <c r="H65" i="63"/>
  <c r="H154" i="63"/>
  <c r="H120" i="63"/>
  <c r="H51" i="63"/>
  <c r="H121" i="63"/>
  <c r="H108" i="63"/>
  <c r="H189" i="63"/>
  <c r="H112" i="63"/>
  <c r="H168" i="63"/>
  <c r="H167" i="63"/>
  <c r="H107" i="63"/>
  <c r="H164" i="63"/>
  <c r="H138" i="63"/>
  <c r="H6" i="63"/>
  <c r="H190" i="63"/>
  <c r="H88" i="63"/>
  <c r="H8" i="63"/>
  <c r="H179" i="63"/>
  <c r="H44" i="63"/>
  <c r="H169" i="63"/>
  <c r="H33" i="63"/>
  <c r="H180" i="63"/>
  <c r="H178" i="63"/>
  <c r="H110" i="63"/>
  <c r="H183" i="63"/>
  <c r="H137" i="63"/>
  <c r="H85" i="63"/>
  <c r="H75" i="63"/>
  <c r="H191" i="63"/>
  <c r="H126" i="63"/>
  <c r="H92" i="63"/>
  <c r="H104" i="63"/>
  <c r="H47" i="63"/>
  <c r="H76" i="63"/>
  <c r="H158" i="63"/>
  <c r="H60" i="63"/>
  <c r="H11" i="63"/>
  <c r="H16" i="63"/>
  <c r="H132" i="63"/>
  <c r="H153" i="63"/>
  <c r="H142" i="63"/>
  <c r="H193" i="63"/>
  <c r="H123" i="63"/>
  <c r="H139" i="63"/>
  <c r="H81" i="63"/>
  <c r="H4" i="63"/>
  <c r="H21" i="63"/>
  <c r="H62" i="63"/>
  <c r="H89" i="63"/>
  <c r="H27" i="63"/>
  <c r="H192" i="63"/>
  <c r="H58" i="63"/>
  <c r="H17" i="63"/>
  <c r="H87" i="63"/>
  <c r="H172" i="63"/>
  <c r="H45" i="63"/>
  <c r="H32" i="63"/>
  <c r="H99" i="63"/>
  <c r="H147" i="63"/>
  <c r="H145" i="63"/>
  <c r="H84" i="63"/>
  <c r="H151" i="63"/>
  <c r="H135" i="63"/>
  <c r="H105" i="63"/>
  <c r="H71" i="63"/>
  <c r="H3" i="63"/>
  <c r="H133" i="63"/>
  <c r="H129" i="63"/>
  <c r="H66" i="63"/>
  <c r="H146" i="63"/>
  <c r="H113" i="63"/>
  <c r="H128" i="63"/>
  <c r="H23" i="63"/>
  <c r="H150" i="63"/>
  <c r="H34" i="63"/>
  <c r="H26" i="63"/>
  <c r="H208" i="63"/>
  <c r="B205" i="63"/>
  <c r="C205" i="63"/>
  <c r="D205" i="63"/>
  <c r="B203" i="63"/>
  <c r="C203" i="63"/>
  <c r="D203" i="63"/>
  <c r="B197" i="63"/>
  <c r="C197" i="63"/>
  <c r="D197" i="63"/>
  <c r="B194" i="63"/>
  <c r="C194" i="63"/>
  <c r="D194" i="63"/>
  <c r="B98" i="63"/>
  <c r="C98" i="63"/>
  <c r="D98" i="63"/>
  <c r="B204" i="63"/>
  <c r="C204" i="63"/>
  <c r="D204" i="63"/>
  <c r="G204" i="63" s="1"/>
  <c r="B93" i="63"/>
  <c r="C93" i="63"/>
  <c r="D93" i="63"/>
  <c r="B68" i="63"/>
  <c r="C68" i="63"/>
  <c r="D68" i="63"/>
  <c r="B195" i="63"/>
  <c r="C195" i="63"/>
  <c r="D195" i="63"/>
  <c r="B50" i="63"/>
  <c r="C50" i="63"/>
  <c r="D50" i="63"/>
  <c r="B100" i="63"/>
  <c r="C100" i="63"/>
  <c r="D100" i="63"/>
  <c r="B215" i="63"/>
  <c r="C215" i="63"/>
  <c r="D215" i="63"/>
  <c r="B214" i="63"/>
  <c r="C214" i="63"/>
  <c r="D214" i="63"/>
  <c r="B199" i="63"/>
  <c r="C199" i="63"/>
  <c r="D199" i="63"/>
  <c r="G199" i="63" s="1"/>
  <c r="B7" i="63"/>
  <c r="C7" i="63"/>
  <c r="D7" i="63"/>
  <c r="B5" i="63"/>
  <c r="C5" i="63"/>
  <c r="D5" i="63"/>
  <c r="B206" i="63"/>
  <c r="C206" i="63"/>
  <c r="D206" i="63"/>
  <c r="B96" i="63"/>
  <c r="C96" i="63"/>
  <c r="D96" i="63"/>
  <c r="B200" i="63"/>
  <c r="C200" i="63"/>
  <c r="D200" i="63"/>
  <c r="B77" i="63"/>
  <c r="C77" i="63"/>
  <c r="D77" i="63"/>
  <c r="B207" i="63"/>
  <c r="C207" i="63"/>
  <c r="D207" i="63"/>
  <c r="B114" i="63"/>
  <c r="C114" i="63"/>
  <c r="D114" i="63"/>
  <c r="G114" i="63" s="1"/>
  <c r="B201" i="63"/>
  <c r="C201" i="63"/>
  <c r="D201" i="63"/>
  <c r="B69" i="63"/>
  <c r="C69" i="63"/>
  <c r="D69" i="63"/>
  <c r="B22" i="63"/>
  <c r="C22" i="63"/>
  <c r="D22" i="63"/>
  <c r="B209" i="63"/>
  <c r="C209" i="63"/>
  <c r="D209" i="63"/>
  <c r="B210" i="63"/>
  <c r="C210" i="63"/>
  <c r="D210" i="63"/>
  <c r="B211" i="63"/>
  <c r="C211" i="63"/>
  <c r="D211" i="63"/>
  <c r="B212" i="63"/>
  <c r="C212" i="63"/>
  <c r="D212" i="63"/>
  <c r="B176" i="63"/>
  <c r="C176" i="63"/>
  <c r="D176" i="63"/>
  <c r="G176" i="63" s="1"/>
  <c r="B213" i="63"/>
  <c r="C213" i="63"/>
  <c r="D213" i="63"/>
  <c r="B162" i="63"/>
  <c r="C162" i="63"/>
  <c r="D162" i="63"/>
  <c r="B185" i="63"/>
  <c r="C185" i="63"/>
  <c r="D185" i="63"/>
  <c r="B127" i="63"/>
  <c r="C127" i="63"/>
  <c r="D127" i="63"/>
  <c r="B9" i="63"/>
  <c r="C9" i="63"/>
  <c r="D9" i="63"/>
  <c r="B31" i="63"/>
  <c r="C31" i="63"/>
  <c r="D31" i="63"/>
  <c r="B57" i="63"/>
  <c r="C57" i="63"/>
  <c r="D57" i="63"/>
  <c r="B54" i="63"/>
  <c r="C54" i="63"/>
  <c r="D54" i="63"/>
  <c r="G54" i="63" s="1"/>
  <c r="B202" i="63"/>
  <c r="C202" i="63"/>
  <c r="D202" i="63"/>
  <c r="B63" i="63"/>
  <c r="C63" i="63"/>
  <c r="D63" i="63"/>
  <c r="B46" i="63"/>
  <c r="C46" i="63"/>
  <c r="D46" i="63"/>
  <c r="B40" i="63"/>
  <c r="C40" i="63"/>
  <c r="D40" i="63"/>
  <c r="B198" i="63"/>
  <c r="C198" i="63"/>
  <c r="D198" i="63"/>
  <c r="B48" i="63"/>
  <c r="C48" i="63"/>
  <c r="D48" i="63"/>
  <c r="B78" i="63"/>
  <c r="C78" i="63"/>
  <c r="D78" i="63"/>
  <c r="G78" i="63" s="1"/>
  <c r="B28" i="63"/>
  <c r="C28" i="63"/>
  <c r="D28" i="63"/>
  <c r="G28" i="63" s="1"/>
  <c r="B82" i="63"/>
  <c r="C82" i="63"/>
  <c r="D82" i="63"/>
  <c r="B79" i="63"/>
  <c r="C79" i="63"/>
  <c r="D79" i="63"/>
  <c r="B187" i="63"/>
  <c r="C187" i="63"/>
  <c r="D187" i="63"/>
  <c r="B19" i="63"/>
  <c r="C19" i="63"/>
  <c r="D19" i="63"/>
  <c r="B125" i="63"/>
  <c r="C125" i="63"/>
  <c r="D125" i="63"/>
  <c r="B173" i="63"/>
  <c r="C173" i="63"/>
  <c r="D173" i="63"/>
  <c r="B186" i="63"/>
  <c r="C186" i="63"/>
  <c r="D186" i="63"/>
  <c r="B122" i="63"/>
  <c r="C122" i="63"/>
  <c r="D122" i="63"/>
  <c r="G122" i="63" s="1"/>
  <c r="B106" i="63"/>
  <c r="C106" i="63"/>
  <c r="D106" i="63"/>
  <c r="B56" i="63"/>
  <c r="C56" i="63"/>
  <c r="D56" i="63"/>
  <c r="B72" i="63"/>
  <c r="C72" i="63"/>
  <c r="D72" i="63"/>
  <c r="B131" i="63"/>
  <c r="C131" i="63"/>
  <c r="D131" i="63"/>
  <c r="B103" i="63"/>
  <c r="C103" i="63"/>
  <c r="D103" i="63"/>
  <c r="B80" i="63"/>
  <c r="C80" i="63"/>
  <c r="D80" i="63"/>
  <c r="B159" i="63"/>
  <c r="C159" i="63"/>
  <c r="D159" i="63"/>
  <c r="G159" i="63" s="1"/>
  <c r="B102" i="63"/>
  <c r="C102" i="63"/>
  <c r="D102" i="63"/>
  <c r="G102" i="63" s="1"/>
  <c r="B149" i="63"/>
  <c r="C149" i="63"/>
  <c r="D149" i="63"/>
  <c r="B155" i="63"/>
  <c r="C155" i="63"/>
  <c r="D155" i="63"/>
  <c r="B166" i="63"/>
  <c r="C166" i="63"/>
  <c r="D166" i="63"/>
  <c r="B174" i="63"/>
  <c r="C174" i="63"/>
  <c r="D174" i="63"/>
  <c r="B70" i="63"/>
  <c r="C70" i="63"/>
  <c r="D70" i="63"/>
  <c r="B118" i="63"/>
  <c r="C118" i="63"/>
  <c r="D118" i="63"/>
  <c r="B74" i="63"/>
  <c r="C74" i="63"/>
  <c r="D74" i="63"/>
  <c r="B160" i="63"/>
  <c r="C160" i="63"/>
  <c r="D160" i="63"/>
  <c r="G160" i="63" s="1"/>
  <c r="B53" i="63"/>
  <c r="C53" i="63"/>
  <c r="D53" i="63"/>
  <c r="B177" i="63"/>
  <c r="C177" i="63"/>
  <c r="D177" i="63"/>
  <c r="B181" i="63"/>
  <c r="C181" i="63"/>
  <c r="D181" i="63"/>
  <c r="B86" i="63"/>
  <c r="C86" i="63"/>
  <c r="D86" i="63"/>
  <c r="B30" i="63"/>
  <c r="C30" i="63"/>
  <c r="D30" i="63"/>
  <c r="B156" i="63"/>
  <c r="C156" i="63"/>
  <c r="D156" i="63"/>
  <c r="B90" i="63"/>
  <c r="C90" i="63"/>
  <c r="D90" i="63"/>
  <c r="G90" i="63" s="1"/>
  <c r="B152" i="63"/>
  <c r="C152" i="63"/>
  <c r="D152" i="63"/>
  <c r="G152" i="63" s="1"/>
  <c r="B175" i="63"/>
  <c r="C175" i="63"/>
  <c r="D175" i="63"/>
  <c r="B25" i="63"/>
  <c r="C25" i="63"/>
  <c r="D25" i="63"/>
  <c r="B18" i="63"/>
  <c r="C18" i="63"/>
  <c r="D18" i="63"/>
  <c r="B42" i="63"/>
  <c r="C42" i="63"/>
  <c r="D42" i="63"/>
  <c r="B55" i="63"/>
  <c r="C55" i="63"/>
  <c r="D55" i="63"/>
  <c r="B37" i="63"/>
  <c r="C37" i="63"/>
  <c r="D37" i="63"/>
  <c r="B43" i="63"/>
  <c r="C43" i="63"/>
  <c r="D43" i="63"/>
  <c r="B188" i="63"/>
  <c r="C188" i="63"/>
  <c r="D188" i="63"/>
  <c r="G188" i="63" s="1"/>
  <c r="B15" i="63"/>
  <c r="C15" i="63"/>
  <c r="D15" i="63"/>
  <c r="B24" i="63"/>
  <c r="C24" i="63"/>
  <c r="D24" i="63"/>
  <c r="B130" i="63"/>
  <c r="C130" i="63"/>
  <c r="D130" i="63"/>
  <c r="B111" i="63"/>
  <c r="C111" i="63"/>
  <c r="D111" i="63"/>
  <c r="B144" i="63"/>
  <c r="C144" i="63"/>
  <c r="D144" i="63"/>
  <c r="B119" i="63"/>
  <c r="C119" i="63"/>
  <c r="D119" i="63"/>
  <c r="B20" i="63"/>
  <c r="C20" i="63"/>
  <c r="D20" i="63"/>
  <c r="G20" i="63" s="1"/>
  <c r="B73" i="63"/>
  <c r="C73" i="63"/>
  <c r="D73" i="63"/>
  <c r="G73" i="63" s="1"/>
  <c r="B124" i="63"/>
  <c r="C124" i="63"/>
  <c r="D124" i="63"/>
  <c r="B101" i="63"/>
  <c r="C101" i="63"/>
  <c r="D101" i="63"/>
  <c r="B39" i="63"/>
  <c r="C39" i="63"/>
  <c r="D39" i="63"/>
  <c r="B61" i="63"/>
  <c r="C61" i="63"/>
  <c r="D61" i="63"/>
  <c r="B165" i="63"/>
  <c r="C165" i="63"/>
  <c r="D165" i="63"/>
  <c r="B13" i="63"/>
  <c r="C13" i="63"/>
  <c r="D13" i="63"/>
  <c r="B161" i="63"/>
  <c r="C161" i="63"/>
  <c r="D161" i="63"/>
  <c r="B171" i="63"/>
  <c r="C171" i="63"/>
  <c r="D171" i="63"/>
  <c r="G171" i="63" s="1"/>
  <c r="B12" i="63"/>
  <c r="C12" i="63"/>
  <c r="D12" i="63"/>
  <c r="B10" i="63"/>
  <c r="C10" i="63"/>
  <c r="D10" i="63"/>
  <c r="B35" i="63"/>
  <c r="C35" i="63"/>
  <c r="D35" i="63"/>
  <c r="B143" i="63"/>
  <c r="C143" i="63"/>
  <c r="D143" i="63"/>
  <c r="B157" i="63"/>
  <c r="C157" i="63"/>
  <c r="D157" i="63"/>
  <c r="B41" i="63"/>
  <c r="C41" i="63"/>
  <c r="D41" i="63"/>
  <c r="B184" i="63"/>
  <c r="C184" i="63"/>
  <c r="D184" i="63"/>
  <c r="G184" i="63" s="1"/>
  <c r="B91" i="63"/>
  <c r="C91" i="63"/>
  <c r="E91" i="63" s="1"/>
  <c r="D91" i="63"/>
  <c r="G91" i="63" s="1"/>
  <c r="B97" i="63"/>
  <c r="C97" i="63"/>
  <c r="D97" i="63"/>
  <c r="B136" i="63"/>
  <c r="C136" i="63"/>
  <c r="D136" i="63"/>
  <c r="B95" i="63"/>
  <c r="C95" i="63"/>
  <c r="D95" i="63"/>
  <c r="B134" i="63"/>
  <c r="C134" i="63"/>
  <c r="D134" i="63"/>
  <c r="B49" i="63"/>
  <c r="C49" i="63"/>
  <c r="D49" i="63"/>
  <c r="B115" i="63"/>
  <c r="C115" i="63"/>
  <c r="D115" i="63"/>
  <c r="B52" i="63"/>
  <c r="C52" i="63"/>
  <c r="D52" i="63"/>
  <c r="B59" i="63"/>
  <c r="C59" i="63"/>
  <c r="D59" i="63"/>
  <c r="G59" i="63" s="1"/>
  <c r="B94" i="63"/>
  <c r="C94" i="63"/>
  <c r="D94" i="63"/>
  <c r="B64" i="63"/>
  <c r="C64" i="63"/>
  <c r="D64" i="63"/>
  <c r="B109" i="63"/>
  <c r="C109" i="63"/>
  <c r="D109" i="63"/>
  <c r="B67" i="63"/>
  <c r="C67" i="63"/>
  <c r="D67" i="63"/>
  <c r="B14" i="63"/>
  <c r="C14" i="63"/>
  <c r="D14" i="63"/>
  <c r="B83" i="63"/>
  <c r="C83" i="63"/>
  <c r="D83" i="63"/>
  <c r="B170" i="63"/>
  <c r="C170" i="63"/>
  <c r="D170" i="63"/>
  <c r="G170" i="63" s="1"/>
  <c r="B163" i="63"/>
  <c r="C163" i="63"/>
  <c r="D163" i="63"/>
  <c r="G163" i="63" s="1"/>
  <c r="B141" i="63"/>
  <c r="C141" i="63"/>
  <c r="D141" i="63"/>
  <c r="B140" i="63"/>
  <c r="C140" i="63"/>
  <c r="D140" i="63"/>
  <c r="B196" i="63"/>
  <c r="C196" i="63"/>
  <c r="D196" i="63"/>
  <c r="B148" i="63"/>
  <c r="C148" i="63"/>
  <c r="D148" i="63"/>
  <c r="B116" i="63"/>
  <c r="C116" i="63"/>
  <c r="D116" i="63"/>
  <c r="B38" i="63"/>
  <c r="C38" i="63"/>
  <c r="D38" i="63"/>
  <c r="B117" i="63"/>
  <c r="C117" i="63"/>
  <c r="D117" i="63"/>
  <c r="B36" i="63"/>
  <c r="C36" i="63"/>
  <c r="D36" i="63"/>
  <c r="G36" i="63" s="1"/>
  <c r="B29" i="63"/>
  <c r="C29" i="63"/>
  <c r="D29" i="63"/>
  <c r="B182" i="63"/>
  <c r="C182" i="63"/>
  <c r="D182" i="63"/>
  <c r="B65" i="63"/>
  <c r="C65" i="63"/>
  <c r="D65" i="63"/>
  <c r="B154" i="63"/>
  <c r="C154" i="63"/>
  <c r="D154" i="63"/>
  <c r="B120" i="63"/>
  <c r="C120" i="63"/>
  <c r="D120" i="63"/>
  <c r="B51" i="63"/>
  <c r="C51" i="63"/>
  <c r="D51" i="63"/>
  <c r="B121" i="63"/>
  <c r="C121" i="63"/>
  <c r="D121" i="63"/>
  <c r="G121" i="63" s="1"/>
  <c r="B108" i="63"/>
  <c r="C108" i="63"/>
  <c r="D108" i="63"/>
  <c r="G108" i="63" s="1"/>
  <c r="B189" i="63"/>
  <c r="C189" i="63"/>
  <c r="D189" i="63"/>
  <c r="B112" i="63"/>
  <c r="C112" i="63"/>
  <c r="D112" i="63"/>
  <c r="B168" i="63"/>
  <c r="C168" i="63"/>
  <c r="D168" i="63"/>
  <c r="B167" i="63"/>
  <c r="C167" i="63"/>
  <c r="D167" i="63"/>
  <c r="B107" i="63"/>
  <c r="C107" i="63"/>
  <c r="D107" i="63"/>
  <c r="B164" i="63"/>
  <c r="C164" i="63"/>
  <c r="D164" i="63"/>
  <c r="B138" i="63"/>
  <c r="C138" i="63"/>
  <c r="D138" i="63"/>
  <c r="B6" i="63"/>
  <c r="C6" i="63"/>
  <c r="D6" i="63"/>
  <c r="G6" i="63" s="1"/>
  <c r="B190" i="63"/>
  <c r="C190" i="63"/>
  <c r="D190" i="63"/>
  <c r="B88" i="63"/>
  <c r="C88" i="63"/>
  <c r="D88" i="63"/>
  <c r="B8" i="63"/>
  <c r="C8" i="63"/>
  <c r="D8" i="63"/>
  <c r="B179" i="63"/>
  <c r="C179" i="63"/>
  <c r="D179" i="63"/>
  <c r="B44" i="63"/>
  <c r="C44" i="63"/>
  <c r="D44" i="63"/>
  <c r="B169" i="63"/>
  <c r="C169" i="63"/>
  <c r="D169" i="63"/>
  <c r="B33" i="63"/>
  <c r="C33" i="63"/>
  <c r="D33" i="63"/>
  <c r="G33" i="63" s="1"/>
  <c r="B180" i="63"/>
  <c r="C180" i="63"/>
  <c r="D180" i="63"/>
  <c r="G180" i="63" s="1"/>
  <c r="B178" i="63"/>
  <c r="C178" i="63"/>
  <c r="D178" i="63"/>
  <c r="B110" i="63"/>
  <c r="C110" i="63"/>
  <c r="D110" i="63"/>
  <c r="B183" i="63"/>
  <c r="C183" i="63"/>
  <c r="D183" i="63"/>
  <c r="B137" i="63"/>
  <c r="C137" i="63"/>
  <c r="D137" i="63"/>
  <c r="B85" i="63"/>
  <c r="C85" i="63"/>
  <c r="D85" i="63"/>
  <c r="B75" i="63"/>
  <c r="C75" i="63"/>
  <c r="D75" i="63"/>
  <c r="B191" i="63"/>
  <c r="C191" i="63"/>
  <c r="D191" i="63"/>
  <c r="B126" i="63"/>
  <c r="C126" i="63"/>
  <c r="D126" i="63"/>
  <c r="G126" i="63" s="1"/>
  <c r="B92" i="63"/>
  <c r="C92" i="63"/>
  <c r="D92" i="63"/>
  <c r="B104" i="63"/>
  <c r="C104" i="63"/>
  <c r="D104" i="63"/>
  <c r="B47" i="63"/>
  <c r="C47" i="63"/>
  <c r="D47" i="63"/>
  <c r="B76" i="63"/>
  <c r="C76" i="63"/>
  <c r="D76" i="63"/>
  <c r="B158" i="63"/>
  <c r="C158" i="63"/>
  <c r="D158" i="63"/>
  <c r="B60" i="63"/>
  <c r="C60" i="63"/>
  <c r="D60" i="63"/>
  <c r="B11" i="63"/>
  <c r="C11" i="63"/>
  <c r="D11" i="63"/>
  <c r="G11" i="63" s="1"/>
  <c r="B16" i="63"/>
  <c r="C16" i="63"/>
  <c r="D16" i="63"/>
  <c r="G16" i="63" s="1"/>
  <c r="B132" i="63"/>
  <c r="C132" i="63"/>
  <c r="D132" i="63"/>
  <c r="B153" i="63"/>
  <c r="C153" i="63"/>
  <c r="D153" i="63"/>
  <c r="B142" i="63"/>
  <c r="C142" i="63"/>
  <c r="D142" i="63"/>
  <c r="B193" i="63"/>
  <c r="C193" i="63"/>
  <c r="D193" i="63"/>
  <c r="B123" i="63"/>
  <c r="C123" i="63"/>
  <c r="D123" i="63"/>
  <c r="B139" i="63"/>
  <c r="C139" i="63"/>
  <c r="D139" i="63"/>
  <c r="B81" i="63"/>
  <c r="C81" i="63"/>
  <c r="D81" i="63"/>
  <c r="B4" i="63"/>
  <c r="C4" i="63"/>
  <c r="D4" i="63"/>
  <c r="G4" i="63" s="1"/>
  <c r="B21" i="63"/>
  <c r="C21" i="63"/>
  <c r="D21" i="63"/>
  <c r="B62" i="63"/>
  <c r="C62" i="63"/>
  <c r="D62" i="63"/>
  <c r="B89" i="63"/>
  <c r="C89" i="63"/>
  <c r="D89" i="63"/>
  <c r="B27" i="63"/>
  <c r="C27" i="63"/>
  <c r="D27" i="63"/>
  <c r="B192" i="63"/>
  <c r="C192" i="63"/>
  <c r="D192" i="63"/>
  <c r="B58" i="63"/>
  <c r="C58" i="63"/>
  <c r="D58" i="63"/>
  <c r="B17" i="63"/>
  <c r="C17" i="63"/>
  <c r="D17" i="63"/>
  <c r="G17" i="63" s="1"/>
  <c r="B87" i="63"/>
  <c r="C87" i="63"/>
  <c r="D87" i="63"/>
  <c r="G87" i="63" s="1"/>
  <c r="B172" i="63"/>
  <c r="C172" i="63"/>
  <c r="D172" i="63"/>
  <c r="B45" i="63"/>
  <c r="C45" i="63"/>
  <c r="D45" i="63"/>
  <c r="B32" i="63"/>
  <c r="C32" i="63"/>
  <c r="D32" i="63"/>
  <c r="B99" i="63"/>
  <c r="C99" i="63"/>
  <c r="D99" i="63"/>
  <c r="B147" i="63"/>
  <c r="C147" i="63"/>
  <c r="D147" i="63"/>
  <c r="B145" i="63"/>
  <c r="C145" i="63"/>
  <c r="D145" i="63"/>
  <c r="B84" i="63"/>
  <c r="C84" i="63"/>
  <c r="D84" i="63"/>
  <c r="B151" i="63"/>
  <c r="C151" i="63"/>
  <c r="D151" i="63"/>
  <c r="G151" i="63" s="1"/>
  <c r="B135" i="63"/>
  <c r="C135" i="63"/>
  <c r="D135" i="63"/>
  <c r="B105" i="63"/>
  <c r="C105" i="63"/>
  <c r="D105" i="63"/>
  <c r="B71" i="63"/>
  <c r="C71" i="63"/>
  <c r="D71" i="63"/>
  <c r="B3" i="63"/>
  <c r="C3" i="63"/>
  <c r="D3" i="63"/>
  <c r="B133" i="63"/>
  <c r="C133" i="63"/>
  <c r="D133" i="63"/>
  <c r="B129" i="63"/>
  <c r="C129" i="63"/>
  <c r="D129" i="63"/>
  <c r="B66" i="63"/>
  <c r="C66" i="63"/>
  <c r="D66" i="63"/>
  <c r="G66" i="63" s="1"/>
  <c r="B146" i="63"/>
  <c r="C146" i="63"/>
  <c r="D146" i="63"/>
  <c r="G146" i="63" s="1"/>
  <c r="B113" i="63"/>
  <c r="C113" i="63"/>
  <c r="D113" i="63"/>
  <c r="B128" i="63"/>
  <c r="C128" i="63"/>
  <c r="D128" i="63"/>
  <c r="B23" i="63"/>
  <c r="C23" i="63"/>
  <c r="D23" i="63"/>
  <c r="B150" i="63"/>
  <c r="C150" i="63"/>
  <c r="D150" i="63"/>
  <c r="B34" i="63"/>
  <c r="C34" i="63"/>
  <c r="D34" i="63"/>
  <c r="B26" i="63"/>
  <c r="C26" i="63"/>
  <c r="D26" i="63"/>
  <c r="C208" i="63"/>
  <c r="D208" i="63"/>
  <c r="B208" i="63"/>
  <c r="H205" i="62"/>
  <c r="H203" i="62"/>
  <c r="H199" i="62"/>
  <c r="H170" i="62"/>
  <c r="H101" i="62"/>
  <c r="H204" i="62"/>
  <c r="H91" i="62"/>
  <c r="H64" i="62"/>
  <c r="H196" i="62"/>
  <c r="H56" i="62"/>
  <c r="H106" i="62"/>
  <c r="H215" i="62"/>
  <c r="H213" i="62"/>
  <c r="H198" i="62"/>
  <c r="H8" i="62"/>
  <c r="H5" i="62"/>
  <c r="H206" i="62"/>
  <c r="H97" i="62"/>
  <c r="H201" i="62"/>
  <c r="H80" i="62"/>
  <c r="H207" i="62"/>
  <c r="H118" i="62"/>
  <c r="H200" i="62"/>
  <c r="H69" i="62"/>
  <c r="H29" i="62"/>
  <c r="H209" i="62"/>
  <c r="H210" i="62"/>
  <c r="H211" i="62"/>
  <c r="H212" i="62"/>
  <c r="H175" i="62"/>
  <c r="H214" i="62"/>
  <c r="H162" i="62"/>
  <c r="H186" i="62"/>
  <c r="H125" i="62"/>
  <c r="H11" i="62"/>
  <c r="H38" i="62"/>
  <c r="H55" i="62"/>
  <c r="H63" i="62"/>
  <c r="H202" i="62"/>
  <c r="H65" i="62"/>
  <c r="H46" i="62"/>
  <c r="H44" i="62"/>
  <c r="H197" i="62"/>
  <c r="H51" i="62"/>
  <c r="H78" i="62"/>
  <c r="H36" i="62"/>
  <c r="H86" i="62"/>
  <c r="H37" i="62"/>
  <c r="H189" i="62"/>
  <c r="H94" i="62"/>
  <c r="H123" i="62"/>
  <c r="H164" i="62"/>
  <c r="H187" i="62"/>
  <c r="H151" i="62"/>
  <c r="H103" i="62"/>
  <c r="H68" i="62"/>
  <c r="H79" i="62"/>
  <c r="H131" i="62"/>
  <c r="H105" i="62"/>
  <c r="H76" i="62"/>
  <c r="H153" i="62"/>
  <c r="H104" i="62"/>
  <c r="H135" i="62"/>
  <c r="H172" i="62"/>
  <c r="H169" i="62"/>
  <c r="H171" i="62"/>
  <c r="H107" i="62"/>
  <c r="H120" i="62"/>
  <c r="H75" i="62"/>
  <c r="H141" i="62"/>
  <c r="H19" i="62"/>
  <c r="H177" i="62"/>
  <c r="H183" i="62"/>
  <c r="H92" i="62"/>
  <c r="H32" i="62"/>
  <c r="H155" i="62"/>
  <c r="H88" i="62"/>
  <c r="H154" i="62"/>
  <c r="H176" i="62"/>
  <c r="H33" i="62"/>
  <c r="H24" i="62"/>
  <c r="H10" i="62"/>
  <c r="H49" i="62"/>
  <c r="H45" i="62"/>
  <c r="H47" i="62"/>
  <c r="H190" i="62"/>
  <c r="H16" i="62"/>
  <c r="H67" i="62"/>
  <c r="H149" i="62"/>
  <c r="H74" i="62"/>
  <c r="H128" i="62"/>
  <c r="H122" i="62"/>
  <c r="H25" i="62"/>
  <c r="H72" i="62"/>
  <c r="H124" i="62"/>
  <c r="H143" i="62"/>
  <c r="H57" i="62"/>
  <c r="H62" i="62"/>
  <c r="H166" i="62"/>
  <c r="H15" i="62"/>
  <c r="H138" i="62"/>
  <c r="H188" i="62"/>
  <c r="H23" i="62"/>
  <c r="H13" i="62"/>
  <c r="H52" i="62"/>
  <c r="H173" i="62"/>
  <c r="H158" i="62"/>
  <c r="H34" i="62"/>
  <c r="H185" i="62"/>
  <c r="H87" i="62"/>
  <c r="H119" i="62"/>
  <c r="H113" i="62"/>
  <c r="H96" i="62"/>
  <c r="H132" i="62"/>
  <c r="H53" i="62"/>
  <c r="H116" i="62"/>
  <c r="H59" i="62"/>
  <c r="H58" i="62"/>
  <c r="H93" i="62"/>
  <c r="H61" i="62"/>
  <c r="H100" i="62"/>
  <c r="H130" i="62"/>
  <c r="H17" i="62"/>
  <c r="H81" i="62"/>
  <c r="H179" i="62"/>
  <c r="H160" i="62"/>
  <c r="H140" i="62"/>
  <c r="H137" i="62"/>
  <c r="H195" i="62"/>
  <c r="H146" i="62"/>
  <c r="H134" i="62"/>
  <c r="H54" i="62"/>
  <c r="H115" i="62"/>
  <c r="H40" i="62"/>
  <c r="H6" i="62"/>
  <c r="H182" i="62"/>
  <c r="H27" i="62"/>
  <c r="H157" i="62"/>
  <c r="H117" i="62"/>
  <c r="H43" i="62"/>
  <c r="H126" i="62"/>
  <c r="H108" i="62"/>
  <c r="H191" i="62"/>
  <c r="H66" i="62"/>
  <c r="H159" i="62"/>
  <c r="H167" i="62"/>
  <c r="H109" i="62"/>
  <c r="H163" i="62"/>
  <c r="H145" i="62"/>
  <c r="H7" i="62"/>
  <c r="H192" i="62"/>
  <c r="H114" i="62"/>
  <c r="H12" i="62"/>
  <c r="H180" i="62"/>
  <c r="H50" i="62"/>
  <c r="H147" i="62"/>
  <c r="H39" i="62"/>
  <c r="H181" i="62"/>
  <c r="H178" i="62"/>
  <c r="H111" i="62"/>
  <c r="H184" i="62"/>
  <c r="H148" i="62"/>
  <c r="H41" i="62"/>
  <c r="H77" i="62"/>
  <c r="H193" i="62"/>
  <c r="H89" i="62"/>
  <c r="H90" i="62"/>
  <c r="H133" i="62"/>
  <c r="H42" i="62"/>
  <c r="H73" i="62"/>
  <c r="H136" i="62"/>
  <c r="H60" i="62"/>
  <c r="H20" i="62"/>
  <c r="H26" i="62"/>
  <c r="H99" i="62"/>
  <c r="H156" i="62"/>
  <c r="H139" i="62"/>
  <c r="H168" i="62"/>
  <c r="H110" i="62"/>
  <c r="H121" i="62"/>
  <c r="H82" i="62"/>
  <c r="H4" i="62"/>
  <c r="H30" i="62"/>
  <c r="H22" i="62"/>
  <c r="H83" i="62"/>
  <c r="H31" i="62"/>
  <c r="H194" i="62"/>
  <c r="H14" i="62"/>
  <c r="H18" i="62"/>
  <c r="H84" i="62"/>
  <c r="H174" i="62"/>
  <c r="H48" i="62"/>
  <c r="H35" i="62"/>
  <c r="H98" i="62"/>
  <c r="H165" i="62"/>
  <c r="H127" i="62"/>
  <c r="H85" i="62"/>
  <c r="H161" i="62"/>
  <c r="H152" i="62"/>
  <c r="H102" i="62"/>
  <c r="H71" i="62"/>
  <c r="H3" i="62"/>
  <c r="H95" i="62"/>
  <c r="H129" i="62"/>
  <c r="H70" i="62"/>
  <c r="H142" i="62"/>
  <c r="H112" i="62"/>
  <c r="H144" i="62"/>
  <c r="H28" i="62"/>
  <c r="H150" i="62"/>
  <c r="H9" i="62"/>
  <c r="H21" i="62"/>
  <c r="H208" i="62"/>
  <c r="B205" i="62"/>
  <c r="C205" i="62"/>
  <c r="D205" i="62"/>
  <c r="B203" i="62"/>
  <c r="C203" i="62"/>
  <c r="E203" i="62" s="1"/>
  <c r="D203" i="62"/>
  <c r="G203" i="62" s="1"/>
  <c r="B199" i="62"/>
  <c r="C199" i="62"/>
  <c r="D199" i="62"/>
  <c r="B170" i="62"/>
  <c r="C170" i="62"/>
  <c r="D170" i="62"/>
  <c r="B101" i="62"/>
  <c r="C101" i="62"/>
  <c r="D101" i="62"/>
  <c r="B204" i="62"/>
  <c r="C204" i="62"/>
  <c r="D204" i="62"/>
  <c r="B91" i="62"/>
  <c r="C91" i="62"/>
  <c r="D91" i="62"/>
  <c r="B64" i="62"/>
  <c r="C64" i="62"/>
  <c r="D64" i="62"/>
  <c r="B196" i="62"/>
  <c r="C196" i="62"/>
  <c r="D196" i="62"/>
  <c r="B56" i="62"/>
  <c r="C56" i="62"/>
  <c r="D56" i="62"/>
  <c r="G56" i="62" s="1"/>
  <c r="B106" i="62"/>
  <c r="C106" i="62"/>
  <c r="D106" i="62"/>
  <c r="B215" i="62"/>
  <c r="C215" i="62"/>
  <c r="D215" i="62"/>
  <c r="B213" i="62"/>
  <c r="C213" i="62"/>
  <c r="D213" i="62"/>
  <c r="B198" i="62"/>
  <c r="C198" i="62"/>
  <c r="D198" i="62"/>
  <c r="B8" i="62"/>
  <c r="C8" i="62"/>
  <c r="D8" i="62"/>
  <c r="B5" i="62"/>
  <c r="C5" i="62"/>
  <c r="D5" i="62"/>
  <c r="B206" i="62"/>
  <c r="C206" i="62"/>
  <c r="D206" i="62"/>
  <c r="B97" i="62"/>
  <c r="C97" i="62"/>
  <c r="E97" i="62" s="1"/>
  <c r="D97" i="62"/>
  <c r="G97" i="62" s="1"/>
  <c r="B201" i="62"/>
  <c r="C201" i="62"/>
  <c r="D201" i="62"/>
  <c r="B80" i="62"/>
  <c r="C80" i="62"/>
  <c r="D80" i="62"/>
  <c r="B207" i="62"/>
  <c r="C207" i="62"/>
  <c r="D207" i="62"/>
  <c r="B118" i="62"/>
  <c r="C118" i="62"/>
  <c r="D118" i="62"/>
  <c r="B200" i="62"/>
  <c r="C200" i="62"/>
  <c r="D200" i="62"/>
  <c r="B69" i="62"/>
  <c r="C69" i="62"/>
  <c r="D69" i="62"/>
  <c r="B29" i="62"/>
  <c r="C29" i="62"/>
  <c r="D29" i="62"/>
  <c r="B209" i="62"/>
  <c r="C209" i="62"/>
  <c r="D209" i="62"/>
  <c r="G209" i="62" s="1"/>
  <c r="B210" i="62"/>
  <c r="C210" i="62"/>
  <c r="D210" i="62"/>
  <c r="B211" i="62"/>
  <c r="C211" i="62"/>
  <c r="D211" i="62"/>
  <c r="B212" i="62"/>
  <c r="C212" i="62"/>
  <c r="D212" i="62"/>
  <c r="B175" i="62"/>
  <c r="C175" i="62"/>
  <c r="D175" i="62"/>
  <c r="B214" i="62"/>
  <c r="C214" i="62"/>
  <c r="D214" i="62"/>
  <c r="B162" i="62"/>
  <c r="E162" i="62" s="1"/>
  <c r="C162" i="62"/>
  <c r="D162" i="62"/>
  <c r="B186" i="62"/>
  <c r="C186" i="62"/>
  <c r="D186" i="62"/>
  <c r="B125" i="62"/>
  <c r="C125" i="62"/>
  <c r="E125" i="62" s="1"/>
  <c r="D125" i="62"/>
  <c r="G125" i="62" s="1"/>
  <c r="B11" i="62"/>
  <c r="C11" i="62"/>
  <c r="D11" i="62"/>
  <c r="B38" i="62"/>
  <c r="C38" i="62"/>
  <c r="D38" i="62"/>
  <c r="B55" i="62"/>
  <c r="C55" i="62"/>
  <c r="D55" i="62"/>
  <c r="B63" i="62"/>
  <c r="C63" i="62"/>
  <c r="D63" i="62"/>
  <c r="B202" i="62"/>
  <c r="C202" i="62"/>
  <c r="D202" i="62"/>
  <c r="B65" i="62"/>
  <c r="C65" i="62"/>
  <c r="D65" i="62"/>
  <c r="B46" i="62"/>
  <c r="C46" i="62"/>
  <c r="D46" i="62"/>
  <c r="B44" i="62"/>
  <c r="C44" i="62"/>
  <c r="D44" i="62"/>
  <c r="G44" i="62" s="1"/>
  <c r="B197" i="62"/>
  <c r="C197" i="62"/>
  <c r="D197" i="62"/>
  <c r="B51" i="62"/>
  <c r="C51" i="62"/>
  <c r="D51" i="62"/>
  <c r="B78" i="62"/>
  <c r="C78" i="62"/>
  <c r="D78" i="62"/>
  <c r="B36" i="62"/>
  <c r="C36" i="62"/>
  <c r="D36" i="62"/>
  <c r="B86" i="62"/>
  <c r="C86" i="62"/>
  <c r="D86" i="62"/>
  <c r="B37" i="62"/>
  <c r="E37" i="62" s="1"/>
  <c r="C37" i="62"/>
  <c r="D37" i="62"/>
  <c r="B189" i="62"/>
  <c r="C189" i="62"/>
  <c r="D189" i="62"/>
  <c r="B94" i="62"/>
  <c r="C94" i="62"/>
  <c r="E94" i="62" s="1"/>
  <c r="D94" i="62"/>
  <c r="G94" i="62" s="1"/>
  <c r="B123" i="62"/>
  <c r="C123" i="62"/>
  <c r="D123" i="62"/>
  <c r="B164" i="62"/>
  <c r="C164" i="62"/>
  <c r="D164" i="62"/>
  <c r="B187" i="62"/>
  <c r="C187" i="62"/>
  <c r="D187" i="62"/>
  <c r="B151" i="62"/>
  <c r="C151" i="62"/>
  <c r="D151" i="62"/>
  <c r="B103" i="62"/>
  <c r="C103" i="62"/>
  <c r="D103" i="62"/>
  <c r="B68" i="62"/>
  <c r="C68" i="62"/>
  <c r="D68" i="62"/>
  <c r="B79" i="62"/>
  <c r="C79" i="62"/>
  <c r="D79" i="62"/>
  <c r="B131" i="62"/>
  <c r="C131" i="62"/>
  <c r="E131" i="62" s="1"/>
  <c r="D131" i="62"/>
  <c r="G131" i="62" s="1"/>
  <c r="B105" i="62"/>
  <c r="C105" i="62"/>
  <c r="D105" i="62"/>
  <c r="B76" i="62"/>
  <c r="C76" i="62"/>
  <c r="D76" i="62"/>
  <c r="B153" i="62"/>
  <c r="C153" i="62"/>
  <c r="D153" i="62"/>
  <c r="B104" i="62"/>
  <c r="C104" i="62"/>
  <c r="D104" i="62"/>
  <c r="B135" i="62"/>
  <c r="C135" i="62"/>
  <c r="D135" i="62"/>
  <c r="B172" i="62"/>
  <c r="E172" i="62" s="1"/>
  <c r="C172" i="62"/>
  <c r="D172" i="62"/>
  <c r="B169" i="62"/>
  <c r="C169" i="62"/>
  <c r="D169" i="62"/>
  <c r="B171" i="62"/>
  <c r="C171" i="62"/>
  <c r="E171" i="62" s="1"/>
  <c r="D171" i="62"/>
  <c r="G171" i="62" s="1"/>
  <c r="B107" i="62"/>
  <c r="C107" i="62"/>
  <c r="D107" i="62"/>
  <c r="B120" i="62"/>
  <c r="C120" i="62"/>
  <c r="D120" i="62"/>
  <c r="B75" i="62"/>
  <c r="C75" i="62"/>
  <c r="D75" i="62"/>
  <c r="B141" i="62"/>
  <c r="C141" i="62"/>
  <c r="D141" i="62"/>
  <c r="B19" i="62"/>
  <c r="C19" i="62"/>
  <c r="D19" i="62"/>
  <c r="B177" i="62"/>
  <c r="C177" i="62"/>
  <c r="D177" i="62"/>
  <c r="B183" i="62"/>
  <c r="C183" i="62"/>
  <c r="D183" i="62"/>
  <c r="B92" i="62"/>
  <c r="C92" i="62"/>
  <c r="E92" i="62" s="1"/>
  <c r="D92" i="62"/>
  <c r="G92" i="62" s="1"/>
  <c r="B32" i="62"/>
  <c r="C32" i="62"/>
  <c r="D32" i="62"/>
  <c r="B155" i="62"/>
  <c r="C155" i="62"/>
  <c r="D155" i="62"/>
  <c r="B88" i="62"/>
  <c r="C88" i="62"/>
  <c r="D88" i="62"/>
  <c r="B154" i="62"/>
  <c r="C154" i="62"/>
  <c r="D154" i="62"/>
  <c r="B176" i="62"/>
  <c r="C176" i="62"/>
  <c r="D176" i="62"/>
  <c r="B33" i="62"/>
  <c r="E33" i="62" s="1"/>
  <c r="C33" i="62"/>
  <c r="D33" i="62"/>
  <c r="B24" i="62"/>
  <c r="C24" i="62"/>
  <c r="D24" i="62"/>
  <c r="B10" i="62"/>
  <c r="C10" i="62"/>
  <c r="E10" i="62" s="1"/>
  <c r="D10" i="62"/>
  <c r="G10" i="62" s="1"/>
  <c r="B49" i="62"/>
  <c r="C49" i="62"/>
  <c r="D49" i="62"/>
  <c r="B45" i="62"/>
  <c r="C45" i="62"/>
  <c r="D45" i="62"/>
  <c r="B47" i="62"/>
  <c r="C47" i="62"/>
  <c r="D47" i="62"/>
  <c r="B190" i="62"/>
  <c r="C190" i="62"/>
  <c r="D190" i="62"/>
  <c r="B16" i="62"/>
  <c r="C16" i="62"/>
  <c r="D16" i="62"/>
  <c r="B67" i="62"/>
  <c r="C67" i="62"/>
  <c r="D67" i="62"/>
  <c r="B149" i="62"/>
  <c r="C149" i="62"/>
  <c r="D149" i="62"/>
  <c r="B74" i="62"/>
  <c r="C74" i="62"/>
  <c r="E74" i="62" s="1"/>
  <c r="D74" i="62"/>
  <c r="G74" i="62" s="1"/>
  <c r="B128" i="62"/>
  <c r="C128" i="62"/>
  <c r="D128" i="62"/>
  <c r="B122" i="62"/>
  <c r="C122" i="62"/>
  <c r="D122" i="62"/>
  <c r="B25" i="62"/>
  <c r="C25" i="62"/>
  <c r="D25" i="62"/>
  <c r="B72" i="62"/>
  <c r="C72" i="62"/>
  <c r="D72" i="62"/>
  <c r="B124" i="62"/>
  <c r="C124" i="62"/>
  <c r="D124" i="62"/>
  <c r="B143" i="62"/>
  <c r="E143" i="62" s="1"/>
  <c r="C143" i="62"/>
  <c r="D143" i="62"/>
  <c r="B57" i="62"/>
  <c r="C57" i="62"/>
  <c r="D57" i="62"/>
  <c r="B62" i="62"/>
  <c r="C62" i="62"/>
  <c r="E62" i="62" s="1"/>
  <c r="D62" i="62"/>
  <c r="G62" i="62" s="1"/>
  <c r="B166" i="62"/>
  <c r="C166" i="62"/>
  <c r="D166" i="62"/>
  <c r="B15" i="62"/>
  <c r="C15" i="62"/>
  <c r="D15" i="62"/>
  <c r="B138" i="62"/>
  <c r="C138" i="62"/>
  <c r="D138" i="62"/>
  <c r="B188" i="62"/>
  <c r="C188" i="62"/>
  <c r="D188" i="62"/>
  <c r="B23" i="62"/>
  <c r="C23" i="62"/>
  <c r="D23" i="62"/>
  <c r="B13" i="62"/>
  <c r="C13" i="62"/>
  <c r="D13" i="62"/>
  <c r="B52" i="62"/>
  <c r="C52" i="62"/>
  <c r="D52" i="62"/>
  <c r="B173" i="62"/>
  <c r="C173" i="62"/>
  <c r="E173" i="62" s="1"/>
  <c r="D173" i="62"/>
  <c r="G173" i="62" s="1"/>
  <c r="B158" i="62"/>
  <c r="C158" i="62"/>
  <c r="D158" i="62"/>
  <c r="B34" i="62"/>
  <c r="C34" i="62"/>
  <c r="D34" i="62"/>
  <c r="B185" i="62"/>
  <c r="C185" i="62"/>
  <c r="D185" i="62"/>
  <c r="B87" i="62"/>
  <c r="C87" i="62"/>
  <c r="D87" i="62"/>
  <c r="B119" i="62"/>
  <c r="C119" i="62"/>
  <c r="D119" i="62"/>
  <c r="B113" i="62"/>
  <c r="E113" i="62" s="1"/>
  <c r="C113" i="62"/>
  <c r="D113" i="62"/>
  <c r="B96" i="62"/>
  <c r="C96" i="62"/>
  <c r="D96" i="62"/>
  <c r="B132" i="62"/>
  <c r="C132" i="62"/>
  <c r="E132" i="62" s="1"/>
  <c r="D132" i="62"/>
  <c r="G132" i="62" s="1"/>
  <c r="B53" i="62"/>
  <c r="C53" i="62"/>
  <c r="D53" i="62"/>
  <c r="B116" i="62"/>
  <c r="C116" i="62"/>
  <c r="D116" i="62"/>
  <c r="B59" i="62"/>
  <c r="C59" i="62"/>
  <c r="D59" i="62"/>
  <c r="B58" i="62"/>
  <c r="C58" i="62"/>
  <c r="D58" i="62"/>
  <c r="B93" i="62"/>
  <c r="C93" i="62"/>
  <c r="D93" i="62"/>
  <c r="B61" i="62"/>
  <c r="C61" i="62"/>
  <c r="D61" i="62"/>
  <c r="B100" i="62"/>
  <c r="C100" i="62"/>
  <c r="D100" i="62"/>
  <c r="B130" i="62"/>
  <c r="C130" i="62"/>
  <c r="E130" i="62" s="1"/>
  <c r="D130" i="62"/>
  <c r="G130" i="62" s="1"/>
  <c r="B17" i="62"/>
  <c r="C17" i="62"/>
  <c r="D17" i="62"/>
  <c r="B81" i="62"/>
  <c r="C81" i="62"/>
  <c r="D81" i="62"/>
  <c r="B179" i="62"/>
  <c r="C179" i="62"/>
  <c r="D179" i="62"/>
  <c r="B160" i="62"/>
  <c r="C160" i="62"/>
  <c r="D160" i="62"/>
  <c r="B140" i="62"/>
  <c r="C140" i="62"/>
  <c r="D140" i="62"/>
  <c r="B137" i="62"/>
  <c r="E137" i="62" s="1"/>
  <c r="C137" i="62"/>
  <c r="D137" i="62"/>
  <c r="B195" i="62"/>
  <c r="C195" i="62"/>
  <c r="D195" i="62"/>
  <c r="B146" i="62"/>
  <c r="C146" i="62"/>
  <c r="E146" i="62" s="1"/>
  <c r="D146" i="62"/>
  <c r="G146" i="62" s="1"/>
  <c r="B134" i="62"/>
  <c r="C134" i="62"/>
  <c r="D134" i="62"/>
  <c r="B54" i="62"/>
  <c r="C54" i="62"/>
  <c r="D54" i="62"/>
  <c r="B115" i="62"/>
  <c r="C115" i="62"/>
  <c r="D115" i="62"/>
  <c r="B40" i="62"/>
  <c r="C40" i="62"/>
  <c r="D40" i="62"/>
  <c r="B6" i="62"/>
  <c r="C6" i="62"/>
  <c r="D6" i="62"/>
  <c r="B182" i="62"/>
  <c r="C182" i="62"/>
  <c r="D182" i="62"/>
  <c r="B27" i="62"/>
  <c r="C27" i="62"/>
  <c r="D27" i="62"/>
  <c r="B157" i="62"/>
  <c r="C157" i="62"/>
  <c r="E157" i="62" s="1"/>
  <c r="D157" i="62"/>
  <c r="G157" i="62" s="1"/>
  <c r="B117" i="62"/>
  <c r="C117" i="62"/>
  <c r="D117" i="62"/>
  <c r="B43" i="62"/>
  <c r="C43" i="62"/>
  <c r="D43" i="62"/>
  <c r="B126" i="62"/>
  <c r="C126" i="62"/>
  <c r="D126" i="62"/>
  <c r="B108" i="62"/>
  <c r="C108" i="62"/>
  <c r="D108" i="62"/>
  <c r="B191" i="62"/>
  <c r="C191" i="62"/>
  <c r="D191" i="62"/>
  <c r="B66" i="62"/>
  <c r="C66" i="62"/>
  <c r="D66" i="62"/>
  <c r="B159" i="62"/>
  <c r="C159" i="62"/>
  <c r="D159" i="62"/>
  <c r="B167" i="62"/>
  <c r="C167" i="62"/>
  <c r="E167" i="62" s="1"/>
  <c r="D167" i="62"/>
  <c r="G167" i="62" s="1"/>
  <c r="B109" i="62"/>
  <c r="C109" i="62"/>
  <c r="D109" i="62"/>
  <c r="B163" i="62"/>
  <c r="C163" i="62"/>
  <c r="D163" i="62"/>
  <c r="B145" i="62"/>
  <c r="C145" i="62"/>
  <c r="D145" i="62"/>
  <c r="B7" i="62"/>
  <c r="C7" i="62"/>
  <c r="D7" i="62"/>
  <c r="B192" i="62"/>
  <c r="C192" i="62"/>
  <c r="D192" i="62"/>
  <c r="B114" i="62"/>
  <c r="C114" i="62"/>
  <c r="D114" i="62"/>
  <c r="B12" i="62"/>
  <c r="C12" i="62"/>
  <c r="D12" i="62"/>
  <c r="B180" i="62"/>
  <c r="C180" i="62"/>
  <c r="E180" i="62" s="1"/>
  <c r="D180" i="62"/>
  <c r="G180" i="62" s="1"/>
  <c r="B50" i="62"/>
  <c r="C50" i="62"/>
  <c r="D50" i="62"/>
  <c r="B147" i="62"/>
  <c r="C147" i="62"/>
  <c r="D147" i="62"/>
  <c r="B39" i="62"/>
  <c r="C39" i="62"/>
  <c r="D39" i="62"/>
  <c r="B181" i="62"/>
  <c r="C181" i="62"/>
  <c r="D181" i="62"/>
  <c r="B178" i="62"/>
  <c r="C178" i="62"/>
  <c r="D178" i="62"/>
  <c r="B111" i="62"/>
  <c r="C111" i="62"/>
  <c r="D111" i="62"/>
  <c r="B184" i="62"/>
  <c r="C184" i="62"/>
  <c r="D184" i="62"/>
  <c r="B148" i="62"/>
  <c r="C148" i="62"/>
  <c r="E148" i="62" s="1"/>
  <c r="D148" i="62"/>
  <c r="G148" i="62" s="1"/>
  <c r="B41" i="62"/>
  <c r="C41" i="62"/>
  <c r="D41" i="62"/>
  <c r="B77" i="62"/>
  <c r="C77" i="62"/>
  <c r="D77" i="62"/>
  <c r="B193" i="62"/>
  <c r="C193" i="62"/>
  <c r="D193" i="62"/>
  <c r="B89" i="62"/>
  <c r="C89" i="62"/>
  <c r="D89" i="62"/>
  <c r="B90" i="62"/>
  <c r="C90" i="62"/>
  <c r="D90" i="62"/>
  <c r="B133" i="62"/>
  <c r="C133" i="62"/>
  <c r="D133" i="62"/>
  <c r="B42" i="62"/>
  <c r="C42" i="62"/>
  <c r="D42" i="62"/>
  <c r="B73" i="62"/>
  <c r="C73" i="62"/>
  <c r="E73" i="62" s="1"/>
  <c r="D73" i="62"/>
  <c r="G73" i="62" s="1"/>
  <c r="B136" i="62"/>
  <c r="C136" i="62"/>
  <c r="D136" i="62"/>
  <c r="B60" i="62"/>
  <c r="C60" i="62"/>
  <c r="D60" i="62"/>
  <c r="B20" i="62"/>
  <c r="C20" i="62"/>
  <c r="D20" i="62"/>
  <c r="B26" i="62"/>
  <c r="C26" i="62"/>
  <c r="D26" i="62"/>
  <c r="B99" i="62"/>
  <c r="C99" i="62"/>
  <c r="D99" i="62"/>
  <c r="B156" i="62"/>
  <c r="C156" i="62"/>
  <c r="D156" i="62"/>
  <c r="B139" i="62"/>
  <c r="C139" i="62"/>
  <c r="D139" i="62"/>
  <c r="B168" i="62"/>
  <c r="C168" i="62"/>
  <c r="E168" i="62" s="1"/>
  <c r="D168" i="62"/>
  <c r="G168" i="62" s="1"/>
  <c r="B110" i="62"/>
  <c r="C110" i="62"/>
  <c r="D110" i="62"/>
  <c r="B121" i="62"/>
  <c r="C121" i="62"/>
  <c r="D121" i="62"/>
  <c r="B82" i="62"/>
  <c r="C82" i="62"/>
  <c r="D82" i="62"/>
  <c r="B4" i="62"/>
  <c r="C4" i="62"/>
  <c r="D4" i="62"/>
  <c r="B30" i="62"/>
  <c r="C30" i="62"/>
  <c r="D30" i="62"/>
  <c r="B22" i="62"/>
  <c r="C22" i="62"/>
  <c r="D22" i="62"/>
  <c r="B83" i="62"/>
  <c r="C83" i="62"/>
  <c r="D83" i="62"/>
  <c r="B31" i="62"/>
  <c r="C31" i="62"/>
  <c r="E31" i="62" s="1"/>
  <c r="D31" i="62"/>
  <c r="G31" i="62" s="1"/>
  <c r="B194" i="62"/>
  <c r="C194" i="62"/>
  <c r="D194" i="62"/>
  <c r="B14" i="62"/>
  <c r="C14" i="62"/>
  <c r="D14" i="62"/>
  <c r="B18" i="62"/>
  <c r="C18" i="62"/>
  <c r="D18" i="62"/>
  <c r="B84" i="62"/>
  <c r="C84" i="62"/>
  <c r="D84" i="62"/>
  <c r="B174" i="62"/>
  <c r="C174" i="62"/>
  <c r="D174" i="62"/>
  <c r="B48" i="62"/>
  <c r="C48" i="62"/>
  <c r="D48" i="62"/>
  <c r="B35" i="62"/>
  <c r="C35" i="62"/>
  <c r="D35" i="62"/>
  <c r="B98" i="62"/>
  <c r="C98" i="62"/>
  <c r="E98" i="62" s="1"/>
  <c r="D98" i="62"/>
  <c r="G98" i="62" s="1"/>
  <c r="B165" i="62"/>
  <c r="C165" i="62"/>
  <c r="D165" i="62"/>
  <c r="B127" i="62"/>
  <c r="C127" i="62"/>
  <c r="D127" i="62"/>
  <c r="B85" i="62"/>
  <c r="C85" i="62"/>
  <c r="D85" i="62"/>
  <c r="B161" i="62"/>
  <c r="C161" i="62"/>
  <c r="D161" i="62"/>
  <c r="B152" i="62"/>
  <c r="C152" i="62"/>
  <c r="D152" i="62"/>
  <c r="B102" i="62"/>
  <c r="C102" i="62"/>
  <c r="D102" i="62"/>
  <c r="B71" i="62"/>
  <c r="C71" i="62"/>
  <c r="D71" i="62"/>
  <c r="B3" i="62"/>
  <c r="C3" i="62"/>
  <c r="D3" i="62"/>
  <c r="G3" i="62" s="1"/>
  <c r="B95" i="62"/>
  <c r="C95" i="62"/>
  <c r="D95" i="62"/>
  <c r="B129" i="62"/>
  <c r="C129" i="62"/>
  <c r="D129" i="62"/>
  <c r="B70" i="62"/>
  <c r="C70" i="62"/>
  <c r="D70" i="62"/>
  <c r="B142" i="62"/>
  <c r="C142" i="62"/>
  <c r="D142" i="62"/>
  <c r="B112" i="62"/>
  <c r="C112" i="62"/>
  <c r="D112" i="62"/>
  <c r="B144" i="62"/>
  <c r="C144" i="62"/>
  <c r="D144" i="62"/>
  <c r="B28" i="62"/>
  <c r="C28" i="62"/>
  <c r="D28" i="62"/>
  <c r="B150" i="62"/>
  <c r="C150" i="62"/>
  <c r="E150" i="62" s="1"/>
  <c r="D150" i="62"/>
  <c r="G150" i="62" s="1"/>
  <c r="B9" i="62"/>
  <c r="C9" i="62"/>
  <c r="D9" i="62"/>
  <c r="B21" i="62"/>
  <c r="C21" i="62"/>
  <c r="D21" i="62"/>
  <c r="C208" i="62"/>
  <c r="D208" i="62"/>
  <c r="G208" i="62" s="1"/>
  <c r="B208" i="62"/>
  <c r="H206" i="61"/>
  <c r="H201" i="61"/>
  <c r="H138" i="61"/>
  <c r="H50" i="61"/>
  <c r="H46" i="61"/>
  <c r="H205" i="61"/>
  <c r="H126" i="61"/>
  <c r="H66" i="61"/>
  <c r="H151" i="61"/>
  <c r="H71" i="61"/>
  <c r="H8" i="61"/>
  <c r="H215" i="61"/>
  <c r="H213" i="61"/>
  <c r="H202" i="61"/>
  <c r="H17" i="61"/>
  <c r="H5" i="61"/>
  <c r="H204" i="61"/>
  <c r="H116" i="61"/>
  <c r="H120" i="61"/>
  <c r="H86" i="61"/>
  <c r="H207" i="61"/>
  <c r="H11" i="61"/>
  <c r="H203" i="61"/>
  <c r="H49" i="61"/>
  <c r="H33" i="61"/>
  <c r="H209" i="61"/>
  <c r="H210" i="61"/>
  <c r="H211" i="61"/>
  <c r="H212" i="61"/>
  <c r="H183" i="61"/>
  <c r="H214" i="61"/>
  <c r="H75" i="61"/>
  <c r="H192" i="61"/>
  <c r="H142" i="61"/>
  <c r="H12" i="61"/>
  <c r="H43" i="61"/>
  <c r="H80" i="61"/>
  <c r="H31" i="61"/>
  <c r="H77" i="61"/>
  <c r="H90" i="61"/>
  <c r="H65" i="61"/>
  <c r="H52" i="61"/>
  <c r="H82" i="61"/>
  <c r="H67" i="61"/>
  <c r="H42" i="61"/>
  <c r="H24" i="61"/>
  <c r="H91" i="61"/>
  <c r="H47" i="61"/>
  <c r="H195" i="61"/>
  <c r="H7" i="61"/>
  <c r="H132" i="61"/>
  <c r="H26" i="61"/>
  <c r="H193" i="61"/>
  <c r="H153" i="61"/>
  <c r="H38" i="61"/>
  <c r="H76" i="61"/>
  <c r="H97" i="61"/>
  <c r="H139" i="61"/>
  <c r="H118" i="61"/>
  <c r="H104" i="61"/>
  <c r="H146" i="61"/>
  <c r="H111" i="61"/>
  <c r="H159" i="61"/>
  <c r="H180" i="61"/>
  <c r="H174" i="61"/>
  <c r="H179" i="61"/>
  <c r="H94" i="61"/>
  <c r="H121" i="61"/>
  <c r="H84" i="61"/>
  <c r="H124" i="61"/>
  <c r="H27" i="61"/>
  <c r="H176" i="61"/>
  <c r="H177" i="61"/>
  <c r="H144" i="61"/>
  <c r="H56" i="61"/>
  <c r="H178" i="61"/>
  <c r="H99" i="61"/>
  <c r="H163" i="61"/>
  <c r="H184" i="61"/>
  <c r="H57" i="61"/>
  <c r="H44" i="61"/>
  <c r="H40" i="61"/>
  <c r="H60" i="61"/>
  <c r="H58" i="61"/>
  <c r="H59" i="61"/>
  <c r="H196" i="61"/>
  <c r="H22" i="61"/>
  <c r="H89" i="61"/>
  <c r="H158" i="61"/>
  <c r="H100" i="61"/>
  <c r="H133" i="61"/>
  <c r="H125" i="61"/>
  <c r="H30" i="61"/>
  <c r="H95" i="61"/>
  <c r="H115" i="61"/>
  <c r="H143" i="61"/>
  <c r="H53" i="61"/>
  <c r="H69" i="61"/>
  <c r="H173" i="61"/>
  <c r="H48" i="61"/>
  <c r="H149" i="61"/>
  <c r="H194" i="61"/>
  <c r="H18" i="61"/>
  <c r="H29" i="61"/>
  <c r="H87" i="61"/>
  <c r="H181" i="61"/>
  <c r="H165" i="61"/>
  <c r="H10" i="61"/>
  <c r="H191" i="61"/>
  <c r="H137" i="61"/>
  <c r="H131" i="61"/>
  <c r="H147" i="61"/>
  <c r="H106" i="61"/>
  <c r="H141" i="61"/>
  <c r="H74" i="61"/>
  <c r="H123" i="61"/>
  <c r="H35" i="61"/>
  <c r="H83" i="61"/>
  <c r="H98" i="61"/>
  <c r="H85" i="61"/>
  <c r="H134" i="61"/>
  <c r="H135" i="61"/>
  <c r="H36" i="61"/>
  <c r="H96" i="61"/>
  <c r="H185" i="61"/>
  <c r="H170" i="61"/>
  <c r="H150" i="61"/>
  <c r="H148" i="61"/>
  <c r="H101" i="61"/>
  <c r="H168" i="61"/>
  <c r="H122" i="61"/>
  <c r="H78" i="61"/>
  <c r="H20" i="61"/>
  <c r="H14" i="61"/>
  <c r="H13" i="61"/>
  <c r="H189" i="61"/>
  <c r="H6" i="61"/>
  <c r="H161" i="61"/>
  <c r="H105" i="61"/>
  <c r="H19" i="61"/>
  <c r="H130" i="61"/>
  <c r="H109" i="61"/>
  <c r="H197" i="61"/>
  <c r="H88" i="61"/>
  <c r="H152" i="61"/>
  <c r="H175" i="61"/>
  <c r="H140" i="61"/>
  <c r="H171" i="61"/>
  <c r="H156" i="61"/>
  <c r="H9" i="61"/>
  <c r="H198" i="61"/>
  <c r="H107" i="61"/>
  <c r="H15" i="61"/>
  <c r="H186" i="61"/>
  <c r="H63" i="61"/>
  <c r="H169" i="61"/>
  <c r="H21" i="61"/>
  <c r="H187" i="61"/>
  <c r="H188" i="61"/>
  <c r="H119" i="61"/>
  <c r="H190" i="61"/>
  <c r="H166" i="61"/>
  <c r="H68" i="61"/>
  <c r="H70" i="61"/>
  <c r="H199" i="61"/>
  <c r="H112" i="61"/>
  <c r="H103" i="61"/>
  <c r="H136" i="61"/>
  <c r="H45" i="61"/>
  <c r="H54" i="61"/>
  <c r="H72" i="61"/>
  <c r="H28" i="61"/>
  <c r="H32" i="61"/>
  <c r="H34" i="61"/>
  <c r="H113" i="61"/>
  <c r="H164" i="61"/>
  <c r="H154" i="61"/>
  <c r="H81" i="61"/>
  <c r="H79" i="61"/>
  <c r="H25" i="61"/>
  <c r="H93" i="61"/>
  <c r="H4" i="61"/>
  <c r="H37" i="61"/>
  <c r="H23" i="61"/>
  <c r="H108" i="61"/>
  <c r="H55" i="61"/>
  <c r="H200" i="61"/>
  <c r="H51" i="61"/>
  <c r="H41" i="61"/>
  <c r="H102" i="61"/>
  <c r="H182" i="61"/>
  <c r="H73" i="61"/>
  <c r="H61" i="61"/>
  <c r="H114" i="61"/>
  <c r="H172" i="61"/>
  <c r="H145" i="61"/>
  <c r="H110" i="61"/>
  <c r="H157" i="61"/>
  <c r="H162" i="61"/>
  <c r="H117" i="61"/>
  <c r="H92" i="61"/>
  <c r="H3" i="61"/>
  <c r="H129" i="61"/>
  <c r="H128" i="61"/>
  <c r="H64" i="61"/>
  <c r="H160" i="61"/>
  <c r="H127" i="61"/>
  <c r="H155" i="61"/>
  <c r="H62" i="61"/>
  <c r="H167" i="61"/>
  <c r="H16" i="61"/>
  <c r="H39" i="61"/>
  <c r="H208" i="61"/>
  <c r="B206" i="61"/>
  <c r="C206" i="61"/>
  <c r="D206" i="61"/>
  <c r="B201" i="61"/>
  <c r="C201" i="61"/>
  <c r="D201" i="61"/>
  <c r="B138" i="61"/>
  <c r="C138" i="61"/>
  <c r="D138" i="61"/>
  <c r="B50" i="61"/>
  <c r="C50" i="61"/>
  <c r="D50" i="61"/>
  <c r="B46" i="61"/>
  <c r="C46" i="61"/>
  <c r="D46" i="61"/>
  <c r="B205" i="61"/>
  <c r="C205" i="61"/>
  <c r="E205" i="61" s="1"/>
  <c r="D205" i="61"/>
  <c r="G205" i="61" s="1"/>
  <c r="B126" i="61"/>
  <c r="C126" i="61"/>
  <c r="D126" i="61"/>
  <c r="B66" i="61"/>
  <c r="C66" i="61"/>
  <c r="D66" i="61"/>
  <c r="B151" i="61"/>
  <c r="C151" i="61"/>
  <c r="E151" i="61" s="1"/>
  <c r="D151" i="61"/>
  <c r="B71" i="61"/>
  <c r="C71" i="61"/>
  <c r="D71" i="61"/>
  <c r="B8" i="61"/>
  <c r="C8" i="61"/>
  <c r="D8" i="61"/>
  <c r="B215" i="61"/>
  <c r="E215" i="61" s="1"/>
  <c r="C215" i="61"/>
  <c r="D215" i="61"/>
  <c r="B213" i="61"/>
  <c r="C213" i="61"/>
  <c r="D213" i="61"/>
  <c r="B202" i="61"/>
  <c r="C202" i="61"/>
  <c r="E202" i="61" s="1"/>
  <c r="D202" i="61"/>
  <c r="G202" i="61" s="1"/>
  <c r="B17" i="61"/>
  <c r="C17" i="61"/>
  <c r="D17" i="61"/>
  <c r="B5" i="61"/>
  <c r="C5" i="61"/>
  <c r="D5" i="61"/>
  <c r="B204" i="61"/>
  <c r="C204" i="61"/>
  <c r="D204" i="61"/>
  <c r="B116" i="61"/>
  <c r="C116" i="61"/>
  <c r="D116" i="61"/>
  <c r="B120" i="61"/>
  <c r="C120" i="61"/>
  <c r="D120" i="61"/>
  <c r="B86" i="61"/>
  <c r="C86" i="61"/>
  <c r="D86" i="61"/>
  <c r="B207" i="61"/>
  <c r="C207" i="61"/>
  <c r="D207" i="61"/>
  <c r="B11" i="61"/>
  <c r="C11" i="61"/>
  <c r="E11" i="61" s="1"/>
  <c r="D11" i="61"/>
  <c r="G11" i="61" s="1"/>
  <c r="B203" i="61"/>
  <c r="C203" i="61"/>
  <c r="D203" i="61"/>
  <c r="B49" i="61"/>
  <c r="C49" i="61"/>
  <c r="D49" i="61"/>
  <c r="B33" i="61"/>
  <c r="C33" i="61"/>
  <c r="E33" i="61" s="1"/>
  <c r="D33" i="61"/>
  <c r="B209" i="61"/>
  <c r="C209" i="61"/>
  <c r="D209" i="61"/>
  <c r="B210" i="61"/>
  <c r="C210" i="61"/>
  <c r="D210" i="61"/>
  <c r="B211" i="61"/>
  <c r="E211" i="61" s="1"/>
  <c r="C211" i="61"/>
  <c r="D211" i="61"/>
  <c r="B212" i="61"/>
  <c r="C212" i="61"/>
  <c r="D212" i="61"/>
  <c r="B183" i="61"/>
  <c r="C183" i="61"/>
  <c r="E183" i="61" s="1"/>
  <c r="D183" i="61"/>
  <c r="G183" i="61" s="1"/>
  <c r="B214" i="61"/>
  <c r="C214" i="61"/>
  <c r="D214" i="61"/>
  <c r="B75" i="61"/>
  <c r="C75" i="61"/>
  <c r="D75" i="61"/>
  <c r="B192" i="61"/>
  <c r="C192" i="61"/>
  <c r="D192" i="61"/>
  <c r="B142" i="61"/>
  <c r="C142" i="61"/>
  <c r="D142" i="61"/>
  <c r="B12" i="61"/>
  <c r="C12" i="61"/>
  <c r="D12" i="61"/>
  <c r="B43" i="61"/>
  <c r="C43" i="61"/>
  <c r="D43" i="61"/>
  <c r="B80" i="61"/>
  <c r="C80" i="61"/>
  <c r="D80" i="61"/>
  <c r="B31" i="61"/>
  <c r="C31" i="61"/>
  <c r="E31" i="61" s="1"/>
  <c r="D31" i="61"/>
  <c r="G31" i="61" s="1"/>
  <c r="B77" i="61"/>
  <c r="C77" i="61"/>
  <c r="D77" i="61"/>
  <c r="B90" i="61"/>
  <c r="C90" i="61"/>
  <c r="D90" i="61"/>
  <c r="B65" i="61"/>
  <c r="C65" i="61"/>
  <c r="D65" i="61"/>
  <c r="B52" i="61"/>
  <c r="C52" i="61"/>
  <c r="D52" i="61"/>
  <c r="B82" i="61"/>
  <c r="C82" i="61"/>
  <c r="D82" i="61"/>
  <c r="B67" i="61"/>
  <c r="C67" i="61"/>
  <c r="D67" i="61"/>
  <c r="B42" i="61"/>
  <c r="C42" i="61"/>
  <c r="D42" i="61"/>
  <c r="B24" i="61"/>
  <c r="C24" i="61"/>
  <c r="E24" i="61" s="1"/>
  <c r="D24" i="61"/>
  <c r="G24" i="61" s="1"/>
  <c r="B91" i="61"/>
  <c r="C91" i="61"/>
  <c r="D91" i="61"/>
  <c r="B47" i="61"/>
  <c r="C47" i="61"/>
  <c r="D47" i="61"/>
  <c r="B195" i="61"/>
  <c r="C195" i="61"/>
  <c r="D195" i="61"/>
  <c r="B7" i="61"/>
  <c r="C7" i="61"/>
  <c r="D7" i="61"/>
  <c r="B132" i="61"/>
  <c r="C132" i="61"/>
  <c r="D132" i="61"/>
  <c r="B26" i="61"/>
  <c r="C26" i="61"/>
  <c r="D26" i="61"/>
  <c r="B193" i="61"/>
  <c r="C193" i="61"/>
  <c r="D193" i="61"/>
  <c r="B153" i="61"/>
  <c r="C153" i="61"/>
  <c r="E153" i="61" s="1"/>
  <c r="D153" i="61"/>
  <c r="G153" i="61" s="1"/>
  <c r="B38" i="61"/>
  <c r="C38" i="61"/>
  <c r="D38" i="61"/>
  <c r="B76" i="61"/>
  <c r="C76" i="61"/>
  <c r="D76" i="61"/>
  <c r="B97" i="61"/>
  <c r="C97" i="61"/>
  <c r="D97" i="61"/>
  <c r="B139" i="61"/>
  <c r="C139" i="61"/>
  <c r="D139" i="61"/>
  <c r="B118" i="61"/>
  <c r="C118" i="61"/>
  <c r="D118" i="61"/>
  <c r="B104" i="61"/>
  <c r="C104" i="61"/>
  <c r="D104" i="61"/>
  <c r="B146" i="61"/>
  <c r="C146" i="61"/>
  <c r="D146" i="61"/>
  <c r="B111" i="61"/>
  <c r="C111" i="61"/>
  <c r="E111" i="61" s="1"/>
  <c r="D111" i="61"/>
  <c r="G111" i="61" s="1"/>
  <c r="B159" i="61"/>
  <c r="C159" i="61"/>
  <c r="D159" i="61"/>
  <c r="B180" i="61"/>
  <c r="C180" i="61"/>
  <c r="D180" i="61"/>
  <c r="B174" i="61"/>
  <c r="C174" i="61"/>
  <c r="D174" i="61"/>
  <c r="B179" i="61"/>
  <c r="C179" i="61"/>
  <c r="D179" i="61"/>
  <c r="B94" i="61"/>
  <c r="C94" i="61"/>
  <c r="D94" i="61"/>
  <c r="B121" i="61"/>
  <c r="C121" i="61"/>
  <c r="D121" i="61"/>
  <c r="B84" i="61"/>
  <c r="C84" i="61"/>
  <c r="D84" i="61"/>
  <c r="B124" i="61"/>
  <c r="C124" i="61"/>
  <c r="E124" i="61" s="1"/>
  <c r="D124" i="61"/>
  <c r="G124" i="61" s="1"/>
  <c r="B27" i="61"/>
  <c r="C27" i="61"/>
  <c r="D27" i="61"/>
  <c r="B176" i="61"/>
  <c r="C176" i="61"/>
  <c r="D176" i="61"/>
  <c r="B177" i="61"/>
  <c r="C177" i="61"/>
  <c r="D177" i="61"/>
  <c r="B144" i="61"/>
  <c r="C144" i="61"/>
  <c r="D144" i="61"/>
  <c r="B56" i="61"/>
  <c r="C56" i="61"/>
  <c r="D56" i="61"/>
  <c r="B178" i="61"/>
  <c r="C178" i="61"/>
  <c r="D178" i="61"/>
  <c r="B99" i="61"/>
  <c r="C99" i="61"/>
  <c r="D99" i="61"/>
  <c r="B163" i="61"/>
  <c r="C163" i="61"/>
  <c r="E163" i="61" s="1"/>
  <c r="D163" i="61"/>
  <c r="G163" i="61" s="1"/>
  <c r="B184" i="61"/>
  <c r="C184" i="61"/>
  <c r="D184" i="61"/>
  <c r="B57" i="61"/>
  <c r="C57" i="61"/>
  <c r="D57" i="61"/>
  <c r="B44" i="61"/>
  <c r="C44" i="61"/>
  <c r="D44" i="61"/>
  <c r="B40" i="61"/>
  <c r="C40" i="61"/>
  <c r="D40" i="61"/>
  <c r="B60" i="61"/>
  <c r="C60" i="61"/>
  <c r="D60" i="61"/>
  <c r="B58" i="61"/>
  <c r="C58" i="61"/>
  <c r="D58" i="61"/>
  <c r="B59" i="61"/>
  <c r="C59" i="61"/>
  <c r="D59" i="61"/>
  <c r="B196" i="61"/>
  <c r="C196" i="61"/>
  <c r="E196" i="61" s="1"/>
  <c r="D196" i="61"/>
  <c r="G196" i="61" s="1"/>
  <c r="B22" i="61"/>
  <c r="C22" i="61"/>
  <c r="D22" i="61"/>
  <c r="B89" i="61"/>
  <c r="C89" i="61"/>
  <c r="D89" i="61"/>
  <c r="B158" i="61"/>
  <c r="C158" i="61"/>
  <c r="D158" i="61"/>
  <c r="B100" i="61"/>
  <c r="C100" i="61"/>
  <c r="D100" i="61"/>
  <c r="B133" i="61"/>
  <c r="C133" i="61"/>
  <c r="D133" i="61"/>
  <c r="B125" i="61"/>
  <c r="C125" i="61"/>
  <c r="D125" i="61"/>
  <c r="B30" i="61"/>
  <c r="C30" i="61"/>
  <c r="D30" i="61"/>
  <c r="B95" i="61"/>
  <c r="C95" i="61"/>
  <c r="E95" i="61" s="1"/>
  <c r="D95" i="61"/>
  <c r="G95" i="61" s="1"/>
  <c r="B115" i="61"/>
  <c r="C115" i="61"/>
  <c r="D115" i="61"/>
  <c r="B143" i="61"/>
  <c r="C143" i="61"/>
  <c r="D143" i="61"/>
  <c r="B53" i="61"/>
  <c r="C53" i="61"/>
  <c r="D53" i="61"/>
  <c r="B69" i="61"/>
  <c r="C69" i="61"/>
  <c r="D69" i="61"/>
  <c r="B173" i="61"/>
  <c r="C173" i="61"/>
  <c r="D173" i="61"/>
  <c r="B48" i="61"/>
  <c r="C48" i="61"/>
  <c r="D48" i="61"/>
  <c r="B149" i="61"/>
  <c r="C149" i="61"/>
  <c r="D149" i="61"/>
  <c r="B194" i="61"/>
  <c r="C194" i="61"/>
  <c r="E194" i="61" s="1"/>
  <c r="D194" i="61"/>
  <c r="G194" i="61" s="1"/>
  <c r="B18" i="61"/>
  <c r="C18" i="61"/>
  <c r="D18" i="61"/>
  <c r="B29" i="61"/>
  <c r="C29" i="61"/>
  <c r="D29" i="61"/>
  <c r="B87" i="61"/>
  <c r="C87" i="61"/>
  <c r="D87" i="61"/>
  <c r="B181" i="61"/>
  <c r="C181" i="61"/>
  <c r="D181" i="61"/>
  <c r="B165" i="61"/>
  <c r="C165" i="61"/>
  <c r="D165" i="61"/>
  <c r="B10" i="61"/>
  <c r="C10" i="61"/>
  <c r="D10" i="61"/>
  <c r="B191" i="61"/>
  <c r="C191" i="61"/>
  <c r="D191" i="61"/>
  <c r="B137" i="61"/>
  <c r="C137" i="61"/>
  <c r="E137" i="61" s="1"/>
  <c r="D137" i="61"/>
  <c r="G137" i="61" s="1"/>
  <c r="B131" i="61"/>
  <c r="C131" i="61"/>
  <c r="D131" i="61"/>
  <c r="B147" i="61"/>
  <c r="C147" i="61"/>
  <c r="D147" i="61"/>
  <c r="B106" i="61"/>
  <c r="C106" i="61"/>
  <c r="D106" i="61"/>
  <c r="B141" i="61"/>
  <c r="C141" i="61"/>
  <c r="D141" i="61"/>
  <c r="B74" i="61"/>
  <c r="C74" i="61"/>
  <c r="D74" i="61"/>
  <c r="B123" i="61"/>
  <c r="C123" i="61"/>
  <c r="D123" i="61"/>
  <c r="B35" i="61"/>
  <c r="C35" i="61"/>
  <c r="D35" i="61"/>
  <c r="B83" i="61"/>
  <c r="C83" i="61"/>
  <c r="E83" i="61" s="1"/>
  <c r="D83" i="61"/>
  <c r="G83" i="61" s="1"/>
  <c r="B98" i="61"/>
  <c r="C98" i="61"/>
  <c r="D98" i="61"/>
  <c r="B85" i="61"/>
  <c r="C85" i="61"/>
  <c r="D85" i="61"/>
  <c r="B134" i="61"/>
  <c r="C134" i="61"/>
  <c r="D134" i="61"/>
  <c r="B135" i="61"/>
  <c r="C135" i="61"/>
  <c r="D135" i="61"/>
  <c r="B36" i="61"/>
  <c r="C36" i="61"/>
  <c r="D36" i="61"/>
  <c r="B96" i="61"/>
  <c r="C96" i="61"/>
  <c r="D96" i="61"/>
  <c r="B185" i="61"/>
  <c r="C185" i="61"/>
  <c r="D185" i="61"/>
  <c r="B170" i="61"/>
  <c r="C170" i="61"/>
  <c r="E170" i="61" s="1"/>
  <c r="D170" i="61"/>
  <c r="G170" i="61" s="1"/>
  <c r="B150" i="61"/>
  <c r="C150" i="61"/>
  <c r="D150" i="61"/>
  <c r="B148" i="61"/>
  <c r="C148" i="61"/>
  <c r="D148" i="61"/>
  <c r="B101" i="61"/>
  <c r="C101" i="61"/>
  <c r="D101" i="61"/>
  <c r="B168" i="61"/>
  <c r="C168" i="61"/>
  <c r="D168" i="61"/>
  <c r="B122" i="61"/>
  <c r="C122" i="61"/>
  <c r="D122" i="61"/>
  <c r="B78" i="61"/>
  <c r="C78" i="61"/>
  <c r="D78" i="61"/>
  <c r="B20" i="61"/>
  <c r="C20" i="61"/>
  <c r="D20" i="61"/>
  <c r="B14" i="61"/>
  <c r="C14" i="61"/>
  <c r="E14" i="61" s="1"/>
  <c r="D14" i="61"/>
  <c r="G14" i="61" s="1"/>
  <c r="B13" i="61"/>
  <c r="C13" i="61"/>
  <c r="D13" i="61"/>
  <c r="B189" i="61"/>
  <c r="C189" i="61"/>
  <c r="D189" i="61"/>
  <c r="B6" i="61"/>
  <c r="C6" i="61"/>
  <c r="D6" i="61"/>
  <c r="B161" i="61"/>
  <c r="C161" i="61"/>
  <c r="D161" i="61"/>
  <c r="B105" i="61"/>
  <c r="C105" i="61"/>
  <c r="D105" i="61"/>
  <c r="B19" i="61"/>
  <c r="C19" i="61"/>
  <c r="D19" i="61"/>
  <c r="B130" i="61"/>
  <c r="C130" i="61"/>
  <c r="D130" i="61"/>
  <c r="B109" i="61"/>
  <c r="C109" i="61"/>
  <c r="E109" i="61" s="1"/>
  <c r="D109" i="61"/>
  <c r="G109" i="61" s="1"/>
  <c r="B197" i="61"/>
  <c r="C197" i="61"/>
  <c r="D197" i="61"/>
  <c r="B88" i="61"/>
  <c r="C88" i="61"/>
  <c r="D88" i="61"/>
  <c r="B152" i="61"/>
  <c r="C152" i="61"/>
  <c r="D152" i="61"/>
  <c r="B175" i="61"/>
  <c r="C175" i="61"/>
  <c r="D175" i="61"/>
  <c r="B140" i="61"/>
  <c r="C140" i="61"/>
  <c r="D140" i="61"/>
  <c r="B171" i="61"/>
  <c r="C171" i="61"/>
  <c r="D171" i="61"/>
  <c r="B156" i="61"/>
  <c r="C156" i="61"/>
  <c r="D156" i="61"/>
  <c r="B9" i="61"/>
  <c r="C9" i="61"/>
  <c r="E9" i="61" s="1"/>
  <c r="D9" i="61"/>
  <c r="G9" i="61" s="1"/>
  <c r="B198" i="61"/>
  <c r="C198" i="61"/>
  <c r="D198" i="61"/>
  <c r="B107" i="61"/>
  <c r="C107" i="61"/>
  <c r="D107" i="61"/>
  <c r="B15" i="61"/>
  <c r="C15" i="61"/>
  <c r="D15" i="61"/>
  <c r="B186" i="61"/>
  <c r="C186" i="61"/>
  <c r="D186" i="61"/>
  <c r="B63" i="61"/>
  <c r="C63" i="61"/>
  <c r="D63" i="61"/>
  <c r="B169" i="61"/>
  <c r="C169" i="61"/>
  <c r="D169" i="61"/>
  <c r="B21" i="61"/>
  <c r="C21" i="61"/>
  <c r="D21" i="61"/>
  <c r="B187" i="61"/>
  <c r="C187" i="61"/>
  <c r="E187" i="61" s="1"/>
  <c r="D187" i="61"/>
  <c r="G187" i="61" s="1"/>
  <c r="B188" i="61"/>
  <c r="C188" i="61"/>
  <c r="D188" i="61"/>
  <c r="B119" i="61"/>
  <c r="C119" i="61"/>
  <c r="D119" i="61"/>
  <c r="B190" i="61"/>
  <c r="C190" i="61"/>
  <c r="D190" i="61"/>
  <c r="B166" i="61"/>
  <c r="C166" i="61"/>
  <c r="D166" i="61"/>
  <c r="B68" i="61"/>
  <c r="C68" i="61"/>
  <c r="D68" i="61"/>
  <c r="B70" i="61"/>
  <c r="C70" i="61"/>
  <c r="D70" i="61"/>
  <c r="B199" i="61"/>
  <c r="C199" i="61"/>
  <c r="D199" i="61"/>
  <c r="B112" i="61"/>
  <c r="C112" i="61"/>
  <c r="E112" i="61" s="1"/>
  <c r="D112" i="61"/>
  <c r="G112" i="61" s="1"/>
  <c r="B103" i="61"/>
  <c r="C103" i="61"/>
  <c r="D103" i="61"/>
  <c r="B136" i="61"/>
  <c r="C136" i="61"/>
  <c r="D136" i="61"/>
  <c r="B45" i="61"/>
  <c r="C45" i="61"/>
  <c r="D45" i="61"/>
  <c r="B54" i="61"/>
  <c r="C54" i="61"/>
  <c r="D54" i="61"/>
  <c r="B72" i="61"/>
  <c r="C72" i="61"/>
  <c r="D72" i="61"/>
  <c r="B28" i="61"/>
  <c r="C28" i="61"/>
  <c r="D28" i="61"/>
  <c r="B32" i="61"/>
  <c r="C32" i="61"/>
  <c r="D32" i="61"/>
  <c r="B34" i="61"/>
  <c r="C34" i="61"/>
  <c r="E34" i="61" s="1"/>
  <c r="D34" i="61"/>
  <c r="G34" i="61" s="1"/>
  <c r="B113" i="61"/>
  <c r="C113" i="61"/>
  <c r="D113" i="61"/>
  <c r="B164" i="61"/>
  <c r="C164" i="61"/>
  <c r="D164" i="61"/>
  <c r="B154" i="61"/>
  <c r="C154" i="61"/>
  <c r="D154" i="61"/>
  <c r="B81" i="61"/>
  <c r="C81" i="61"/>
  <c r="D81" i="61"/>
  <c r="B79" i="61"/>
  <c r="C79" i="61"/>
  <c r="D79" i="61"/>
  <c r="B25" i="61"/>
  <c r="C25" i="61"/>
  <c r="D25" i="61"/>
  <c r="B93" i="61"/>
  <c r="C93" i="61"/>
  <c r="D93" i="61"/>
  <c r="B4" i="61"/>
  <c r="C4" i="61"/>
  <c r="D4" i="61"/>
  <c r="G4" i="61" s="1"/>
  <c r="B37" i="61"/>
  <c r="C37" i="61"/>
  <c r="D37" i="61"/>
  <c r="B23" i="61"/>
  <c r="C23" i="61"/>
  <c r="D23" i="61"/>
  <c r="B108" i="61"/>
  <c r="C108" i="61"/>
  <c r="D108" i="61"/>
  <c r="B55" i="61"/>
  <c r="C55" i="61"/>
  <c r="D55" i="61"/>
  <c r="B200" i="61"/>
  <c r="C200" i="61"/>
  <c r="D200" i="61"/>
  <c r="B51" i="61"/>
  <c r="C51" i="61"/>
  <c r="D51" i="61"/>
  <c r="B41" i="61"/>
  <c r="C41" i="61"/>
  <c r="D41" i="61"/>
  <c r="B102" i="61"/>
  <c r="C102" i="61"/>
  <c r="E102" i="61" s="1"/>
  <c r="D102" i="61"/>
  <c r="G102" i="61" s="1"/>
  <c r="B182" i="61"/>
  <c r="C182" i="61"/>
  <c r="D182" i="61"/>
  <c r="B73" i="61"/>
  <c r="C73" i="61"/>
  <c r="D73" i="61"/>
  <c r="B61" i="61"/>
  <c r="C61" i="61"/>
  <c r="D61" i="61"/>
  <c r="B114" i="61"/>
  <c r="C114" i="61"/>
  <c r="D114" i="61"/>
  <c r="B172" i="61"/>
  <c r="C172" i="61"/>
  <c r="D172" i="61"/>
  <c r="B145" i="61"/>
  <c r="C145" i="61"/>
  <c r="D145" i="61"/>
  <c r="B110" i="61"/>
  <c r="C110" i="61"/>
  <c r="D110" i="61"/>
  <c r="B157" i="61"/>
  <c r="C157" i="61"/>
  <c r="E157" i="61" s="1"/>
  <c r="D157" i="61"/>
  <c r="G157" i="61" s="1"/>
  <c r="B162" i="61"/>
  <c r="C162" i="61"/>
  <c r="D162" i="61"/>
  <c r="B117" i="61"/>
  <c r="C117" i="61"/>
  <c r="D117" i="61"/>
  <c r="B92" i="61"/>
  <c r="C92" i="61"/>
  <c r="D92" i="61"/>
  <c r="B3" i="61"/>
  <c r="C3" i="61"/>
  <c r="D3" i="61"/>
  <c r="B129" i="61"/>
  <c r="C129" i="61"/>
  <c r="D129" i="61"/>
  <c r="B128" i="61"/>
  <c r="C128" i="61"/>
  <c r="D128" i="61"/>
  <c r="B64" i="61"/>
  <c r="C64" i="61"/>
  <c r="D64" i="61"/>
  <c r="B160" i="61"/>
  <c r="C160" i="61"/>
  <c r="E160" i="61" s="1"/>
  <c r="D160" i="61"/>
  <c r="G160" i="61" s="1"/>
  <c r="B127" i="61"/>
  <c r="C127" i="61"/>
  <c r="D127" i="61"/>
  <c r="B155" i="61"/>
  <c r="C155" i="61"/>
  <c r="D155" i="61"/>
  <c r="B62" i="61"/>
  <c r="C62" i="61"/>
  <c r="D62" i="61"/>
  <c r="B167" i="61"/>
  <c r="C167" i="61"/>
  <c r="D167" i="61"/>
  <c r="B16" i="61"/>
  <c r="C16" i="61"/>
  <c r="D16" i="61"/>
  <c r="B39" i="61"/>
  <c r="C39" i="61"/>
  <c r="D39" i="61"/>
  <c r="C208" i="61"/>
  <c r="D208" i="61"/>
  <c r="B208" i="61"/>
  <c r="H201" i="60"/>
  <c r="H204" i="60"/>
  <c r="H198" i="60"/>
  <c r="H184" i="60"/>
  <c r="H108" i="60"/>
  <c r="H205" i="60"/>
  <c r="H91" i="60"/>
  <c r="H83" i="60"/>
  <c r="H196" i="60"/>
  <c r="H64" i="60"/>
  <c r="H95" i="60"/>
  <c r="H215" i="60"/>
  <c r="H213" i="60"/>
  <c r="H199" i="60"/>
  <c r="H12" i="60"/>
  <c r="H5" i="60"/>
  <c r="H206" i="60"/>
  <c r="H103" i="60"/>
  <c r="H200" i="60"/>
  <c r="H89" i="60"/>
  <c r="H207" i="60"/>
  <c r="H104" i="60"/>
  <c r="H203" i="60"/>
  <c r="H28" i="60"/>
  <c r="H19" i="60"/>
  <c r="H209" i="60"/>
  <c r="H210" i="60"/>
  <c r="H211" i="60"/>
  <c r="H212" i="60"/>
  <c r="H178" i="60"/>
  <c r="H214" i="60"/>
  <c r="H163" i="60"/>
  <c r="H188" i="60"/>
  <c r="H123" i="60"/>
  <c r="H13" i="60"/>
  <c r="H40" i="60"/>
  <c r="H42" i="60"/>
  <c r="H56" i="60"/>
  <c r="H202" i="60"/>
  <c r="H84" i="60"/>
  <c r="H44" i="60"/>
  <c r="H46" i="60"/>
  <c r="H197" i="60"/>
  <c r="H52" i="60"/>
  <c r="H79" i="60"/>
  <c r="H45" i="60"/>
  <c r="H99" i="60"/>
  <c r="H32" i="60"/>
  <c r="H190" i="60"/>
  <c r="H18" i="60"/>
  <c r="H120" i="60"/>
  <c r="H147" i="60"/>
  <c r="H189" i="60"/>
  <c r="H128" i="60"/>
  <c r="H102" i="60"/>
  <c r="H67" i="60"/>
  <c r="H73" i="60"/>
  <c r="H133" i="60"/>
  <c r="H117" i="60"/>
  <c r="H109" i="60"/>
  <c r="H158" i="60"/>
  <c r="H106" i="60"/>
  <c r="H155" i="60"/>
  <c r="H177" i="60"/>
  <c r="H169" i="60"/>
  <c r="H176" i="60"/>
  <c r="H69" i="60"/>
  <c r="H115" i="60"/>
  <c r="H82" i="60"/>
  <c r="H171" i="60"/>
  <c r="H27" i="60"/>
  <c r="H180" i="60"/>
  <c r="H170" i="60"/>
  <c r="H143" i="60"/>
  <c r="H29" i="60"/>
  <c r="H168" i="60"/>
  <c r="H94" i="60"/>
  <c r="H157" i="60"/>
  <c r="H165" i="60"/>
  <c r="H36" i="60"/>
  <c r="H26" i="60"/>
  <c r="H9" i="60"/>
  <c r="H48" i="60"/>
  <c r="H50" i="60"/>
  <c r="H51" i="60"/>
  <c r="H191" i="60"/>
  <c r="H17" i="60"/>
  <c r="H110" i="60"/>
  <c r="H154" i="60"/>
  <c r="H81" i="60"/>
  <c r="H129" i="60"/>
  <c r="H121" i="60"/>
  <c r="H23" i="60"/>
  <c r="H77" i="60"/>
  <c r="H100" i="60"/>
  <c r="H125" i="60"/>
  <c r="H60" i="60"/>
  <c r="H58" i="60"/>
  <c r="H167" i="60"/>
  <c r="H16" i="60"/>
  <c r="H140" i="60"/>
  <c r="H175" i="60"/>
  <c r="H25" i="60"/>
  <c r="H15" i="60"/>
  <c r="H68" i="60"/>
  <c r="H150" i="60"/>
  <c r="H160" i="60"/>
  <c r="H41" i="60"/>
  <c r="H187" i="60"/>
  <c r="H78" i="60"/>
  <c r="H107" i="60"/>
  <c r="H116" i="60"/>
  <c r="H87" i="60"/>
  <c r="H134" i="60"/>
  <c r="H55" i="60"/>
  <c r="H118" i="60"/>
  <c r="H57" i="60"/>
  <c r="H61" i="60"/>
  <c r="H90" i="60"/>
  <c r="H59" i="60"/>
  <c r="H137" i="60"/>
  <c r="H131" i="60"/>
  <c r="H14" i="60"/>
  <c r="H92" i="60"/>
  <c r="H173" i="60"/>
  <c r="H159" i="60"/>
  <c r="H142" i="60"/>
  <c r="H139" i="60"/>
  <c r="H195" i="60"/>
  <c r="H138" i="60"/>
  <c r="H135" i="60"/>
  <c r="H49" i="60"/>
  <c r="H111" i="60"/>
  <c r="H38" i="60"/>
  <c r="H8" i="60"/>
  <c r="H185" i="60"/>
  <c r="H6" i="60"/>
  <c r="H149" i="60"/>
  <c r="H112" i="60"/>
  <c r="H43" i="60"/>
  <c r="H127" i="60"/>
  <c r="H105" i="60"/>
  <c r="H179" i="60"/>
  <c r="H62" i="60"/>
  <c r="H144" i="60"/>
  <c r="H162" i="60"/>
  <c r="H119" i="60"/>
  <c r="H166" i="60"/>
  <c r="H151" i="60"/>
  <c r="H7" i="60"/>
  <c r="H192" i="60"/>
  <c r="H114" i="60"/>
  <c r="H11" i="60"/>
  <c r="H181" i="60"/>
  <c r="H54" i="60"/>
  <c r="H172" i="60"/>
  <c r="H34" i="60"/>
  <c r="H182" i="60"/>
  <c r="H183" i="60"/>
  <c r="H75" i="60"/>
  <c r="H186" i="60"/>
  <c r="H153" i="60"/>
  <c r="H65" i="60"/>
  <c r="H80" i="60"/>
  <c r="H193" i="60"/>
  <c r="H96" i="60"/>
  <c r="H97" i="60"/>
  <c r="H132" i="60"/>
  <c r="H47" i="60"/>
  <c r="H33" i="60"/>
  <c r="H70" i="60"/>
  <c r="H24" i="60"/>
  <c r="H20" i="60"/>
  <c r="H21" i="60"/>
  <c r="H101" i="60"/>
  <c r="H161" i="60"/>
  <c r="H141" i="60"/>
  <c r="H164" i="60"/>
  <c r="H76" i="60"/>
  <c r="H122" i="60"/>
  <c r="H85" i="60"/>
  <c r="H4" i="60"/>
  <c r="H35" i="60"/>
  <c r="H66" i="60"/>
  <c r="H88" i="60"/>
  <c r="H30" i="60"/>
  <c r="H194" i="60"/>
  <c r="H63" i="60"/>
  <c r="H22" i="60"/>
  <c r="H98" i="60"/>
  <c r="H174" i="60"/>
  <c r="H53" i="60"/>
  <c r="H31" i="60"/>
  <c r="H86" i="60"/>
  <c r="H152" i="60"/>
  <c r="H124" i="60"/>
  <c r="H93" i="60"/>
  <c r="H145" i="60"/>
  <c r="H156" i="60"/>
  <c r="H71" i="60"/>
  <c r="H72" i="60"/>
  <c r="H3" i="60"/>
  <c r="H130" i="60"/>
  <c r="H126" i="60"/>
  <c r="H74" i="60"/>
  <c r="H146" i="60"/>
  <c r="H113" i="60"/>
  <c r="H148" i="60"/>
  <c r="H37" i="60"/>
  <c r="H136" i="60"/>
  <c r="H10" i="60"/>
  <c r="H39" i="60"/>
  <c r="H208" i="60"/>
  <c r="B201" i="60"/>
  <c r="C201" i="60"/>
  <c r="D201" i="60"/>
  <c r="B204" i="60"/>
  <c r="C204" i="60"/>
  <c r="E204" i="60" s="1"/>
  <c r="D204" i="60"/>
  <c r="G204" i="60" s="1"/>
  <c r="B198" i="60"/>
  <c r="C198" i="60"/>
  <c r="D198" i="60"/>
  <c r="B184" i="60"/>
  <c r="C184" i="60"/>
  <c r="D184" i="60"/>
  <c r="B108" i="60"/>
  <c r="C108" i="60"/>
  <c r="D108" i="60"/>
  <c r="B205" i="60"/>
  <c r="C205" i="60"/>
  <c r="D205" i="60"/>
  <c r="B91" i="60"/>
  <c r="C91" i="60"/>
  <c r="D91" i="60"/>
  <c r="B83" i="60"/>
  <c r="C83" i="60"/>
  <c r="D83" i="60"/>
  <c r="B196" i="60"/>
  <c r="C196" i="60"/>
  <c r="D196" i="60"/>
  <c r="B64" i="60"/>
  <c r="C64" i="60"/>
  <c r="E64" i="60" s="1"/>
  <c r="D64" i="60"/>
  <c r="G64" i="60" s="1"/>
  <c r="B95" i="60"/>
  <c r="C95" i="60"/>
  <c r="D95" i="60"/>
  <c r="B215" i="60"/>
  <c r="C215" i="60"/>
  <c r="D215" i="60"/>
  <c r="B213" i="60"/>
  <c r="C213" i="60"/>
  <c r="D213" i="60"/>
  <c r="B199" i="60"/>
  <c r="C199" i="60"/>
  <c r="D199" i="60"/>
  <c r="B12" i="60"/>
  <c r="C12" i="60"/>
  <c r="D12" i="60"/>
  <c r="B5" i="60"/>
  <c r="C5" i="60"/>
  <c r="D5" i="60"/>
  <c r="B206" i="60"/>
  <c r="C206" i="60"/>
  <c r="D206" i="60"/>
  <c r="B103" i="60"/>
  <c r="C103" i="60"/>
  <c r="E103" i="60" s="1"/>
  <c r="D103" i="60"/>
  <c r="G103" i="60" s="1"/>
  <c r="B200" i="60"/>
  <c r="C200" i="60"/>
  <c r="D200" i="60"/>
  <c r="B89" i="60"/>
  <c r="C89" i="60"/>
  <c r="D89" i="60"/>
  <c r="B207" i="60"/>
  <c r="C207" i="60"/>
  <c r="D207" i="60"/>
  <c r="B104" i="60"/>
  <c r="C104" i="60"/>
  <c r="D104" i="60"/>
  <c r="B203" i="60"/>
  <c r="C203" i="60"/>
  <c r="D203" i="60"/>
  <c r="B28" i="60"/>
  <c r="C28" i="60"/>
  <c r="D28" i="60"/>
  <c r="B19" i="60"/>
  <c r="C19" i="60"/>
  <c r="D19" i="60"/>
  <c r="B209" i="60"/>
  <c r="C209" i="60"/>
  <c r="E209" i="60" s="1"/>
  <c r="D209" i="60"/>
  <c r="G209" i="60" s="1"/>
  <c r="B210" i="60"/>
  <c r="C210" i="60"/>
  <c r="D210" i="60"/>
  <c r="B211" i="60"/>
  <c r="C211" i="60"/>
  <c r="D211" i="60"/>
  <c r="B212" i="60"/>
  <c r="C212" i="60"/>
  <c r="D212" i="60"/>
  <c r="B178" i="60"/>
  <c r="C178" i="60"/>
  <c r="D178" i="60"/>
  <c r="B214" i="60"/>
  <c r="C214" i="60"/>
  <c r="D214" i="60"/>
  <c r="B163" i="60"/>
  <c r="C163" i="60"/>
  <c r="D163" i="60"/>
  <c r="B188" i="60"/>
  <c r="C188" i="60"/>
  <c r="D188" i="60"/>
  <c r="B123" i="60"/>
  <c r="C123" i="60"/>
  <c r="E123" i="60" s="1"/>
  <c r="D123" i="60"/>
  <c r="G123" i="60" s="1"/>
  <c r="B13" i="60"/>
  <c r="C13" i="60"/>
  <c r="D13" i="60"/>
  <c r="B40" i="60"/>
  <c r="C40" i="60"/>
  <c r="D40" i="60"/>
  <c r="B42" i="60"/>
  <c r="C42" i="60"/>
  <c r="D42" i="60"/>
  <c r="B56" i="60"/>
  <c r="C56" i="60"/>
  <c r="D56" i="60"/>
  <c r="B202" i="60"/>
  <c r="C202" i="60"/>
  <c r="D202" i="60"/>
  <c r="B84" i="60"/>
  <c r="C84" i="60"/>
  <c r="D84" i="60"/>
  <c r="B44" i="60"/>
  <c r="C44" i="60"/>
  <c r="D44" i="60"/>
  <c r="B46" i="60"/>
  <c r="C46" i="60"/>
  <c r="E46" i="60" s="1"/>
  <c r="D46" i="60"/>
  <c r="G46" i="60" s="1"/>
  <c r="B197" i="60"/>
  <c r="C197" i="60"/>
  <c r="D197" i="60"/>
  <c r="B52" i="60"/>
  <c r="C52" i="60"/>
  <c r="D52" i="60"/>
  <c r="B79" i="60"/>
  <c r="C79" i="60"/>
  <c r="D79" i="60"/>
  <c r="B45" i="60"/>
  <c r="C45" i="60"/>
  <c r="D45" i="60"/>
  <c r="B99" i="60"/>
  <c r="C99" i="60"/>
  <c r="D99" i="60"/>
  <c r="B32" i="60"/>
  <c r="C32" i="60"/>
  <c r="D32" i="60"/>
  <c r="B190" i="60"/>
  <c r="C190" i="60"/>
  <c r="D190" i="60"/>
  <c r="B18" i="60"/>
  <c r="C18" i="60"/>
  <c r="E18" i="60" s="1"/>
  <c r="D18" i="60"/>
  <c r="G18" i="60" s="1"/>
  <c r="B120" i="60"/>
  <c r="C120" i="60"/>
  <c r="D120" i="60"/>
  <c r="B147" i="60"/>
  <c r="C147" i="60"/>
  <c r="D147" i="60"/>
  <c r="B189" i="60"/>
  <c r="C189" i="60"/>
  <c r="D189" i="60"/>
  <c r="B128" i="60"/>
  <c r="C128" i="60"/>
  <c r="D128" i="60"/>
  <c r="B102" i="60"/>
  <c r="C102" i="60"/>
  <c r="D102" i="60"/>
  <c r="B67" i="60"/>
  <c r="C67" i="60"/>
  <c r="D67" i="60"/>
  <c r="B73" i="60"/>
  <c r="C73" i="60"/>
  <c r="D73" i="60"/>
  <c r="B133" i="60"/>
  <c r="C133" i="60"/>
  <c r="E133" i="60" s="1"/>
  <c r="D133" i="60"/>
  <c r="G133" i="60" s="1"/>
  <c r="B117" i="60"/>
  <c r="C117" i="60"/>
  <c r="D117" i="60"/>
  <c r="B109" i="60"/>
  <c r="C109" i="60"/>
  <c r="D109" i="60"/>
  <c r="B158" i="60"/>
  <c r="C158" i="60"/>
  <c r="D158" i="60"/>
  <c r="B106" i="60"/>
  <c r="C106" i="60"/>
  <c r="D106" i="60"/>
  <c r="B155" i="60"/>
  <c r="C155" i="60"/>
  <c r="D155" i="60"/>
  <c r="B177" i="60"/>
  <c r="C177" i="60"/>
  <c r="D177" i="60"/>
  <c r="B169" i="60"/>
  <c r="C169" i="60"/>
  <c r="D169" i="60"/>
  <c r="B176" i="60"/>
  <c r="C176" i="60"/>
  <c r="E176" i="60" s="1"/>
  <c r="D176" i="60"/>
  <c r="G176" i="60" s="1"/>
  <c r="B69" i="60"/>
  <c r="C69" i="60"/>
  <c r="D69" i="60"/>
  <c r="B115" i="60"/>
  <c r="C115" i="60"/>
  <c r="D115" i="60"/>
  <c r="B82" i="60"/>
  <c r="C82" i="60"/>
  <c r="D82" i="60"/>
  <c r="B171" i="60"/>
  <c r="C171" i="60"/>
  <c r="D171" i="60"/>
  <c r="B27" i="60"/>
  <c r="C27" i="60"/>
  <c r="D27" i="60"/>
  <c r="B180" i="60"/>
  <c r="C180" i="60"/>
  <c r="D180" i="60"/>
  <c r="B170" i="60"/>
  <c r="C170" i="60"/>
  <c r="D170" i="60"/>
  <c r="B143" i="60"/>
  <c r="C143" i="60"/>
  <c r="E143" i="60" s="1"/>
  <c r="D143" i="60"/>
  <c r="G143" i="60" s="1"/>
  <c r="B29" i="60"/>
  <c r="C29" i="60"/>
  <c r="D29" i="60"/>
  <c r="B168" i="60"/>
  <c r="C168" i="60"/>
  <c r="D168" i="60"/>
  <c r="B94" i="60"/>
  <c r="C94" i="60"/>
  <c r="D94" i="60"/>
  <c r="B157" i="60"/>
  <c r="C157" i="60"/>
  <c r="D157" i="60"/>
  <c r="B165" i="60"/>
  <c r="C165" i="60"/>
  <c r="D165" i="60"/>
  <c r="B36" i="60"/>
  <c r="C36" i="60"/>
  <c r="D36" i="60"/>
  <c r="B26" i="60"/>
  <c r="C26" i="60"/>
  <c r="D26" i="60"/>
  <c r="B9" i="60"/>
  <c r="C9" i="60"/>
  <c r="E9" i="60" s="1"/>
  <c r="D9" i="60"/>
  <c r="G9" i="60" s="1"/>
  <c r="B48" i="60"/>
  <c r="C48" i="60"/>
  <c r="D48" i="60"/>
  <c r="B50" i="60"/>
  <c r="C50" i="60"/>
  <c r="D50" i="60"/>
  <c r="B51" i="60"/>
  <c r="C51" i="60"/>
  <c r="D51" i="60"/>
  <c r="B191" i="60"/>
  <c r="C191" i="60"/>
  <c r="D191" i="60"/>
  <c r="B17" i="60"/>
  <c r="C17" i="60"/>
  <c r="D17" i="60"/>
  <c r="B110" i="60"/>
  <c r="C110" i="60"/>
  <c r="D110" i="60"/>
  <c r="B154" i="60"/>
  <c r="C154" i="60"/>
  <c r="D154" i="60"/>
  <c r="B81" i="60"/>
  <c r="C81" i="60"/>
  <c r="E81" i="60" s="1"/>
  <c r="D81" i="60"/>
  <c r="G81" i="60" s="1"/>
  <c r="B129" i="60"/>
  <c r="C129" i="60"/>
  <c r="D129" i="60"/>
  <c r="B121" i="60"/>
  <c r="C121" i="60"/>
  <c r="D121" i="60"/>
  <c r="B23" i="60"/>
  <c r="C23" i="60"/>
  <c r="D23" i="60"/>
  <c r="B77" i="60"/>
  <c r="C77" i="60"/>
  <c r="D77" i="60"/>
  <c r="B100" i="60"/>
  <c r="C100" i="60"/>
  <c r="D100" i="60"/>
  <c r="B125" i="60"/>
  <c r="C125" i="60"/>
  <c r="D125" i="60"/>
  <c r="B60" i="60"/>
  <c r="C60" i="60"/>
  <c r="D60" i="60"/>
  <c r="B58" i="60"/>
  <c r="C58" i="60"/>
  <c r="E58" i="60" s="1"/>
  <c r="D58" i="60"/>
  <c r="G58" i="60" s="1"/>
  <c r="B167" i="60"/>
  <c r="C167" i="60"/>
  <c r="D167" i="60"/>
  <c r="B16" i="60"/>
  <c r="C16" i="60"/>
  <c r="D16" i="60"/>
  <c r="B140" i="60"/>
  <c r="C140" i="60"/>
  <c r="D140" i="60"/>
  <c r="B175" i="60"/>
  <c r="C175" i="60"/>
  <c r="D175" i="60"/>
  <c r="B25" i="60"/>
  <c r="C25" i="60"/>
  <c r="D25" i="60"/>
  <c r="B15" i="60"/>
  <c r="C15" i="60"/>
  <c r="D15" i="60"/>
  <c r="B68" i="60"/>
  <c r="C68" i="60"/>
  <c r="D68" i="60"/>
  <c r="B150" i="60"/>
  <c r="C150" i="60"/>
  <c r="E150" i="60" s="1"/>
  <c r="D150" i="60"/>
  <c r="G150" i="60" s="1"/>
  <c r="B160" i="60"/>
  <c r="C160" i="60"/>
  <c r="D160" i="60"/>
  <c r="B41" i="60"/>
  <c r="C41" i="60"/>
  <c r="D41" i="60"/>
  <c r="B187" i="60"/>
  <c r="C187" i="60"/>
  <c r="D187" i="60"/>
  <c r="B78" i="60"/>
  <c r="C78" i="60"/>
  <c r="D78" i="60"/>
  <c r="B107" i="60"/>
  <c r="C107" i="60"/>
  <c r="D107" i="60"/>
  <c r="B116" i="60"/>
  <c r="C116" i="60"/>
  <c r="D116" i="60"/>
  <c r="B87" i="60"/>
  <c r="C87" i="60"/>
  <c r="D87" i="60"/>
  <c r="B134" i="60"/>
  <c r="C134" i="60"/>
  <c r="E134" i="60" s="1"/>
  <c r="D134" i="60"/>
  <c r="G134" i="60" s="1"/>
  <c r="B55" i="60"/>
  <c r="C55" i="60"/>
  <c r="D55" i="60"/>
  <c r="B118" i="60"/>
  <c r="C118" i="60"/>
  <c r="D118" i="60"/>
  <c r="B57" i="60"/>
  <c r="C57" i="60"/>
  <c r="D57" i="60"/>
  <c r="B61" i="60"/>
  <c r="C61" i="60"/>
  <c r="D61" i="60"/>
  <c r="B90" i="60"/>
  <c r="C90" i="60"/>
  <c r="D90" i="60"/>
  <c r="B59" i="60"/>
  <c r="C59" i="60"/>
  <c r="D59" i="60"/>
  <c r="B137" i="60"/>
  <c r="C137" i="60"/>
  <c r="D137" i="60"/>
  <c r="B131" i="60"/>
  <c r="C131" i="60"/>
  <c r="E131" i="60" s="1"/>
  <c r="D131" i="60"/>
  <c r="G131" i="60" s="1"/>
  <c r="B14" i="60"/>
  <c r="C14" i="60"/>
  <c r="D14" i="60"/>
  <c r="B92" i="60"/>
  <c r="C92" i="60"/>
  <c r="D92" i="60"/>
  <c r="B173" i="60"/>
  <c r="C173" i="60"/>
  <c r="D173" i="60"/>
  <c r="B159" i="60"/>
  <c r="C159" i="60"/>
  <c r="D159" i="60"/>
  <c r="B142" i="60"/>
  <c r="C142" i="60"/>
  <c r="D142" i="60"/>
  <c r="B139" i="60"/>
  <c r="C139" i="60"/>
  <c r="D139" i="60"/>
  <c r="B195" i="60"/>
  <c r="C195" i="60"/>
  <c r="D195" i="60"/>
  <c r="B138" i="60"/>
  <c r="C138" i="60"/>
  <c r="E138" i="60" s="1"/>
  <c r="D138" i="60"/>
  <c r="G138" i="60" s="1"/>
  <c r="B135" i="60"/>
  <c r="C135" i="60"/>
  <c r="D135" i="60"/>
  <c r="B49" i="60"/>
  <c r="C49" i="60"/>
  <c r="D49" i="60"/>
  <c r="B111" i="60"/>
  <c r="C111" i="60"/>
  <c r="D111" i="60"/>
  <c r="B38" i="60"/>
  <c r="C38" i="60"/>
  <c r="D38" i="60"/>
  <c r="B8" i="60"/>
  <c r="C8" i="60"/>
  <c r="D8" i="60"/>
  <c r="B185" i="60"/>
  <c r="C185" i="60"/>
  <c r="D185" i="60"/>
  <c r="B6" i="60"/>
  <c r="C6" i="60"/>
  <c r="D6" i="60"/>
  <c r="B149" i="60"/>
  <c r="C149" i="60"/>
  <c r="E149" i="60" s="1"/>
  <c r="D149" i="60"/>
  <c r="G149" i="60" s="1"/>
  <c r="B112" i="60"/>
  <c r="C112" i="60"/>
  <c r="D112" i="60"/>
  <c r="B43" i="60"/>
  <c r="C43" i="60"/>
  <c r="D43" i="60"/>
  <c r="B127" i="60"/>
  <c r="C127" i="60"/>
  <c r="D127" i="60"/>
  <c r="B105" i="60"/>
  <c r="C105" i="60"/>
  <c r="D105" i="60"/>
  <c r="B179" i="60"/>
  <c r="C179" i="60"/>
  <c r="D179" i="60"/>
  <c r="B62" i="60"/>
  <c r="C62" i="60"/>
  <c r="D62" i="60"/>
  <c r="B144" i="60"/>
  <c r="C144" i="60"/>
  <c r="D144" i="60"/>
  <c r="B162" i="60"/>
  <c r="C162" i="60"/>
  <c r="E162" i="60" s="1"/>
  <c r="D162" i="60"/>
  <c r="G162" i="60" s="1"/>
  <c r="B119" i="60"/>
  <c r="C119" i="60"/>
  <c r="D119" i="60"/>
  <c r="B166" i="60"/>
  <c r="C166" i="60"/>
  <c r="D166" i="60"/>
  <c r="B151" i="60"/>
  <c r="C151" i="60"/>
  <c r="D151" i="60"/>
  <c r="B7" i="60"/>
  <c r="C7" i="60"/>
  <c r="D7" i="60"/>
  <c r="B192" i="60"/>
  <c r="C192" i="60"/>
  <c r="D192" i="60"/>
  <c r="B114" i="60"/>
  <c r="C114" i="60"/>
  <c r="D114" i="60"/>
  <c r="B11" i="60"/>
  <c r="C11" i="60"/>
  <c r="D11" i="60"/>
  <c r="B181" i="60"/>
  <c r="C181" i="60"/>
  <c r="E181" i="60" s="1"/>
  <c r="D181" i="60"/>
  <c r="G181" i="60" s="1"/>
  <c r="B54" i="60"/>
  <c r="C54" i="60"/>
  <c r="D54" i="60"/>
  <c r="B172" i="60"/>
  <c r="C172" i="60"/>
  <c r="D172" i="60"/>
  <c r="B34" i="60"/>
  <c r="C34" i="60"/>
  <c r="D34" i="60"/>
  <c r="B182" i="60"/>
  <c r="C182" i="60"/>
  <c r="D182" i="60"/>
  <c r="B183" i="60"/>
  <c r="C183" i="60"/>
  <c r="D183" i="60"/>
  <c r="B75" i="60"/>
  <c r="C75" i="60"/>
  <c r="D75" i="60"/>
  <c r="B186" i="60"/>
  <c r="C186" i="60"/>
  <c r="D186" i="60"/>
  <c r="B153" i="60"/>
  <c r="C153" i="60"/>
  <c r="E153" i="60" s="1"/>
  <c r="D153" i="60"/>
  <c r="G153" i="60" s="1"/>
  <c r="B65" i="60"/>
  <c r="C65" i="60"/>
  <c r="D65" i="60"/>
  <c r="B80" i="60"/>
  <c r="C80" i="60"/>
  <c r="D80" i="60"/>
  <c r="B193" i="60"/>
  <c r="C193" i="60"/>
  <c r="D193" i="60"/>
  <c r="B96" i="60"/>
  <c r="C96" i="60"/>
  <c r="D96" i="60"/>
  <c r="B97" i="60"/>
  <c r="C97" i="60"/>
  <c r="D97" i="60"/>
  <c r="B132" i="60"/>
  <c r="C132" i="60"/>
  <c r="D132" i="60"/>
  <c r="B47" i="60"/>
  <c r="C47" i="60"/>
  <c r="D47" i="60"/>
  <c r="B33" i="60"/>
  <c r="C33" i="60"/>
  <c r="E33" i="60" s="1"/>
  <c r="D33" i="60"/>
  <c r="G33" i="60" s="1"/>
  <c r="B70" i="60"/>
  <c r="C70" i="60"/>
  <c r="D70" i="60"/>
  <c r="B24" i="60"/>
  <c r="C24" i="60"/>
  <c r="D24" i="60"/>
  <c r="B20" i="60"/>
  <c r="C20" i="60"/>
  <c r="D20" i="60"/>
  <c r="B21" i="60"/>
  <c r="C21" i="60"/>
  <c r="D21" i="60"/>
  <c r="B101" i="60"/>
  <c r="C101" i="60"/>
  <c r="D101" i="60"/>
  <c r="B161" i="60"/>
  <c r="C161" i="60"/>
  <c r="D161" i="60"/>
  <c r="B141" i="60"/>
  <c r="C141" i="60"/>
  <c r="D141" i="60"/>
  <c r="B164" i="60"/>
  <c r="C164" i="60"/>
  <c r="E164" i="60" s="1"/>
  <c r="D164" i="60"/>
  <c r="G164" i="60" s="1"/>
  <c r="B76" i="60"/>
  <c r="C76" i="60"/>
  <c r="D76" i="60"/>
  <c r="B122" i="60"/>
  <c r="C122" i="60"/>
  <c r="D122" i="60"/>
  <c r="B85" i="60"/>
  <c r="C85" i="60"/>
  <c r="D85" i="60"/>
  <c r="B4" i="60"/>
  <c r="C4" i="60"/>
  <c r="D4" i="60"/>
  <c r="B35" i="60"/>
  <c r="C35" i="60"/>
  <c r="D35" i="60"/>
  <c r="B66" i="60"/>
  <c r="C66" i="60"/>
  <c r="D66" i="60"/>
  <c r="B88" i="60"/>
  <c r="C88" i="60"/>
  <c r="D88" i="60"/>
  <c r="B30" i="60"/>
  <c r="C30" i="60"/>
  <c r="E30" i="60" s="1"/>
  <c r="D30" i="60"/>
  <c r="G30" i="60" s="1"/>
  <c r="B194" i="60"/>
  <c r="C194" i="60"/>
  <c r="D194" i="60"/>
  <c r="B63" i="60"/>
  <c r="C63" i="60"/>
  <c r="D63" i="60"/>
  <c r="B22" i="60"/>
  <c r="C22" i="60"/>
  <c r="D22" i="60"/>
  <c r="B98" i="60"/>
  <c r="C98" i="60"/>
  <c r="D98" i="60"/>
  <c r="B174" i="60"/>
  <c r="C174" i="60"/>
  <c r="D174" i="60"/>
  <c r="B53" i="60"/>
  <c r="C53" i="60"/>
  <c r="D53" i="60"/>
  <c r="B31" i="60"/>
  <c r="C31" i="60"/>
  <c r="D31" i="60"/>
  <c r="B86" i="60"/>
  <c r="C86" i="60"/>
  <c r="E86" i="60" s="1"/>
  <c r="D86" i="60"/>
  <c r="G86" i="60" s="1"/>
  <c r="B152" i="60"/>
  <c r="C152" i="60"/>
  <c r="D152" i="60"/>
  <c r="B124" i="60"/>
  <c r="C124" i="60"/>
  <c r="D124" i="60"/>
  <c r="B93" i="60"/>
  <c r="C93" i="60"/>
  <c r="D93" i="60"/>
  <c r="B145" i="60"/>
  <c r="C145" i="60"/>
  <c r="D145" i="60"/>
  <c r="B156" i="60"/>
  <c r="C156" i="60"/>
  <c r="D156" i="60"/>
  <c r="B71" i="60"/>
  <c r="C71" i="60"/>
  <c r="D71" i="60"/>
  <c r="B72" i="60"/>
  <c r="C72" i="60"/>
  <c r="D72" i="60"/>
  <c r="B3" i="60"/>
  <c r="C3" i="60"/>
  <c r="D3" i="60"/>
  <c r="G3" i="60" s="1"/>
  <c r="B130" i="60"/>
  <c r="C130" i="60"/>
  <c r="D130" i="60"/>
  <c r="B126" i="60"/>
  <c r="C126" i="60"/>
  <c r="D126" i="60"/>
  <c r="B74" i="60"/>
  <c r="C74" i="60"/>
  <c r="D74" i="60"/>
  <c r="B146" i="60"/>
  <c r="C146" i="60"/>
  <c r="D146" i="60"/>
  <c r="B113" i="60"/>
  <c r="C113" i="60"/>
  <c r="D113" i="60"/>
  <c r="B148" i="60"/>
  <c r="C148" i="60"/>
  <c r="D148" i="60"/>
  <c r="B37" i="60"/>
  <c r="C37" i="60"/>
  <c r="D37" i="60"/>
  <c r="B136" i="60"/>
  <c r="C136" i="60"/>
  <c r="E136" i="60" s="1"/>
  <c r="D136" i="60"/>
  <c r="G136" i="60" s="1"/>
  <c r="B10" i="60"/>
  <c r="C10" i="60"/>
  <c r="D10" i="60"/>
  <c r="B39" i="60"/>
  <c r="C39" i="60"/>
  <c r="D39" i="60"/>
  <c r="C208" i="60"/>
  <c r="E208" i="60" s="1"/>
  <c r="D208" i="60"/>
  <c r="B208" i="60"/>
  <c r="H205" i="58"/>
  <c r="H203" i="58"/>
  <c r="H200" i="58"/>
  <c r="H178" i="58"/>
  <c r="H86" i="58"/>
  <c r="H204" i="58"/>
  <c r="H85" i="58"/>
  <c r="H68" i="58"/>
  <c r="H199" i="58"/>
  <c r="H58" i="58"/>
  <c r="H102" i="58"/>
  <c r="H215" i="58"/>
  <c r="H214" i="58"/>
  <c r="H197" i="58"/>
  <c r="H7" i="58"/>
  <c r="H6" i="58"/>
  <c r="H206" i="58"/>
  <c r="H98" i="58"/>
  <c r="H198" i="58"/>
  <c r="H81" i="58"/>
  <c r="H207" i="58"/>
  <c r="H106" i="58"/>
  <c r="H202" i="58"/>
  <c r="H46" i="58"/>
  <c r="H35" i="58"/>
  <c r="H208" i="58"/>
  <c r="H210" i="58"/>
  <c r="H211" i="58"/>
  <c r="H212" i="58"/>
  <c r="H177" i="58"/>
  <c r="H213" i="58"/>
  <c r="H180" i="58"/>
  <c r="H4" i="58"/>
  <c r="H152" i="58"/>
  <c r="H17" i="58"/>
  <c r="H40" i="58"/>
  <c r="H64" i="58"/>
  <c r="H50" i="58"/>
  <c r="H201" i="58"/>
  <c r="H77" i="58"/>
  <c r="H39" i="58"/>
  <c r="H38" i="58"/>
  <c r="H186" i="58"/>
  <c r="H43" i="58"/>
  <c r="H60" i="58"/>
  <c r="H45" i="58"/>
  <c r="H97" i="58"/>
  <c r="H33" i="58"/>
  <c r="H192" i="58"/>
  <c r="H13" i="58"/>
  <c r="H120" i="58"/>
  <c r="H133" i="58"/>
  <c r="H182" i="58"/>
  <c r="H125" i="58"/>
  <c r="H83" i="58"/>
  <c r="H69" i="58"/>
  <c r="H108" i="58"/>
  <c r="H131" i="58"/>
  <c r="H123" i="58"/>
  <c r="H112" i="58"/>
  <c r="H160" i="58"/>
  <c r="H111" i="58"/>
  <c r="H154" i="58"/>
  <c r="H175" i="58"/>
  <c r="H176" i="58"/>
  <c r="H174" i="58"/>
  <c r="H73" i="58"/>
  <c r="H121" i="58"/>
  <c r="H76" i="58"/>
  <c r="H145" i="58"/>
  <c r="H26" i="58"/>
  <c r="H169" i="58"/>
  <c r="H168" i="58"/>
  <c r="H143" i="58"/>
  <c r="H32" i="58"/>
  <c r="H167" i="58"/>
  <c r="H91" i="58"/>
  <c r="H172" i="58"/>
  <c r="H181" i="58"/>
  <c r="H34" i="58"/>
  <c r="H71" i="58"/>
  <c r="H12" i="58"/>
  <c r="H44" i="58"/>
  <c r="H49" i="58"/>
  <c r="H54" i="58"/>
  <c r="H173" i="58"/>
  <c r="H19" i="58"/>
  <c r="H105" i="58"/>
  <c r="H151" i="58"/>
  <c r="H80" i="58"/>
  <c r="H124" i="58"/>
  <c r="H79" i="58"/>
  <c r="H21" i="58"/>
  <c r="H67" i="58"/>
  <c r="H92" i="58"/>
  <c r="H157" i="58"/>
  <c r="H47" i="58"/>
  <c r="H53" i="58"/>
  <c r="H166" i="58"/>
  <c r="H18" i="58"/>
  <c r="H163" i="58"/>
  <c r="H190" i="58"/>
  <c r="H14" i="58"/>
  <c r="H16" i="58"/>
  <c r="H48" i="58"/>
  <c r="H183" i="58"/>
  <c r="H159" i="58"/>
  <c r="H31" i="58"/>
  <c r="H189" i="58"/>
  <c r="H87" i="58"/>
  <c r="H114" i="58"/>
  <c r="H70" i="58"/>
  <c r="H122" i="58"/>
  <c r="H132" i="58"/>
  <c r="H51" i="58"/>
  <c r="H119" i="58"/>
  <c r="H55" i="58"/>
  <c r="H56" i="58"/>
  <c r="H82" i="58"/>
  <c r="H66" i="58"/>
  <c r="H147" i="58"/>
  <c r="H104" i="58"/>
  <c r="H27" i="58"/>
  <c r="H94" i="58"/>
  <c r="H171" i="58"/>
  <c r="H135" i="58"/>
  <c r="H141" i="58"/>
  <c r="H139" i="58"/>
  <c r="H165" i="58"/>
  <c r="H134" i="58"/>
  <c r="H118" i="58"/>
  <c r="H41" i="58"/>
  <c r="H89" i="58"/>
  <c r="H24" i="58"/>
  <c r="H9" i="58"/>
  <c r="H187" i="58"/>
  <c r="H155" i="58"/>
  <c r="H113" i="58"/>
  <c r="H28" i="58"/>
  <c r="H116" i="58"/>
  <c r="H101" i="58"/>
  <c r="H193" i="58"/>
  <c r="H75" i="58"/>
  <c r="H148" i="58"/>
  <c r="H161" i="58"/>
  <c r="H146" i="58"/>
  <c r="H164" i="58"/>
  <c r="H140" i="58"/>
  <c r="H8" i="58"/>
  <c r="H194" i="58"/>
  <c r="H88" i="58"/>
  <c r="H10" i="58"/>
  <c r="H185" i="58"/>
  <c r="H115" i="58"/>
  <c r="H72" i="58"/>
  <c r="H170" i="58"/>
  <c r="H25" i="58"/>
  <c r="H191" i="58"/>
  <c r="H184" i="58"/>
  <c r="H136" i="58"/>
  <c r="H188" i="58"/>
  <c r="H153" i="58"/>
  <c r="H57" i="58"/>
  <c r="H63" i="58"/>
  <c r="H195" i="58"/>
  <c r="H96" i="58"/>
  <c r="H99" i="58"/>
  <c r="H129" i="58"/>
  <c r="H42" i="58"/>
  <c r="H61" i="58"/>
  <c r="H117" i="58"/>
  <c r="H95" i="58"/>
  <c r="H20" i="58"/>
  <c r="H23" i="58"/>
  <c r="H100" i="58"/>
  <c r="H162" i="58"/>
  <c r="H137" i="58"/>
  <c r="H144" i="58"/>
  <c r="H103" i="58"/>
  <c r="H93" i="58"/>
  <c r="H78" i="58"/>
  <c r="H5" i="58"/>
  <c r="H30" i="58"/>
  <c r="H29" i="58"/>
  <c r="H84" i="58"/>
  <c r="H22" i="58"/>
  <c r="H196" i="58"/>
  <c r="H52" i="58"/>
  <c r="H65" i="58"/>
  <c r="H107" i="58"/>
  <c r="H179" i="58"/>
  <c r="H59" i="58"/>
  <c r="H36" i="58"/>
  <c r="H126" i="58"/>
  <c r="H150" i="58"/>
  <c r="H142" i="58"/>
  <c r="H90" i="58"/>
  <c r="H156" i="58"/>
  <c r="H158" i="58"/>
  <c r="H109" i="58"/>
  <c r="H62" i="58"/>
  <c r="H3" i="58"/>
  <c r="H130" i="58"/>
  <c r="H128" i="58"/>
  <c r="H74" i="58"/>
  <c r="H138" i="58"/>
  <c r="H110" i="58"/>
  <c r="H127" i="58"/>
  <c r="H37" i="58"/>
  <c r="H149" i="58"/>
  <c r="H11" i="58"/>
  <c r="H15" i="58"/>
  <c r="H209" i="58"/>
  <c r="B205" i="58"/>
  <c r="C205" i="58"/>
  <c r="E205" i="58" s="1"/>
  <c r="D205" i="58"/>
  <c r="G205" i="58" s="1"/>
  <c r="B203" i="58"/>
  <c r="C203" i="58"/>
  <c r="E203" i="58" s="1"/>
  <c r="D203" i="58"/>
  <c r="G203" i="58" s="1"/>
  <c r="B200" i="58"/>
  <c r="C200" i="58"/>
  <c r="E200" i="58" s="1"/>
  <c r="D200" i="58"/>
  <c r="G200" i="58" s="1"/>
  <c r="B178" i="58"/>
  <c r="C178" i="58"/>
  <c r="E178" i="58" s="1"/>
  <c r="D178" i="58"/>
  <c r="G178" i="58" s="1"/>
  <c r="B86" i="58"/>
  <c r="C86" i="58"/>
  <c r="E86" i="58" s="1"/>
  <c r="D86" i="58"/>
  <c r="G86" i="58" s="1"/>
  <c r="B204" i="58"/>
  <c r="C204" i="58"/>
  <c r="E204" i="58" s="1"/>
  <c r="D204" i="58"/>
  <c r="G204" i="58" s="1"/>
  <c r="B85" i="58"/>
  <c r="C85" i="58"/>
  <c r="E85" i="58" s="1"/>
  <c r="D85" i="58"/>
  <c r="G85" i="58" s="1"/>
  <c r="B68" i="58"/>
  <c r="C68" i="58"/>
  <c r="E68" i="58" s="1"/>
  <c r="D68" i="58"/>
  <c r="G68" i="58" s="1"/>
  <c r="B199" i="58"/>
  <c r="C199" i="58"/>
  <c r="E199" i="58" s="1"/>
  <c r="D199" i="58"/>
  <c r="G199" i="58" s="1"/>
  <c r="B58" i="58"/>
  <c r="C58" i="58"/>
  <c r="E58" i="58" s="1"/>
  <c r="D58" i="58"/>
  <c r="G58" i="58" s="1"/>
  <c r="B102" i="58"/>
  <c r="C102" i="58"/>
  <c r="E102" i="58" s="1"/>
  <c r="D102" i="58"/>
  <c r="G102" i="58" s="1"/>
  <c r="B215" i="58"/>
  <c r="C215" i="58"/>
  <c r="E215" i="58" s="1"/>
  <c r="D215" i="58"/>
  <c r="G215" i="58" s="1"/>
  <c r="B214" i="58"/>
  <c r="C214" i="58"/>
  <c r="E214" i="58" s="1"/>
  <c r="D214" i="58"/>
  <c r="G214" i="58" s="1"/>
  <c r="B197" i="58"/>
  <c r="C197" i="58"/>
  <c r="E197" i="58" s="1"/>
  <c r="D197" i="58"/>
  <c r="G197" i="58" s="1"/>
  <c r="B7" i="58"/>
  <c r="C7" i="58"/>
  <c r="E7" i="58" s="1"/>
  <c r="D7" i="58"/>
  <c r="G7" i="58" s="1"/>
  <c r="B6" i="58"/>
  <c r="C6" i="58"/>
  <c r="E6" i="58" s="1"/>
  <c r="D6" i="58"/>
  <c r="G6" i="58" s="1"/>
  <c r="B206" i="58"/>
  <c r="C206" i="58"/>
  <c r="E206" i="58" s="1"/>
  <c r="D206" i="58"/>
  <c r="G206" i="58" s="1"/>
  <c r="B98" i="58"/>
  <c r="C98" i="58"/>
  <c r="E98" i="58" s="1"/>
  <c r="D98" i="58"/>
  <c r="G98" i="58" s="1"/>
  <c r="B198" i="58"/>
  <c r="C198" i="58"/>
  <c r="E198" i="58" s="1"/>
  <c r="D198" i="58"/>
  <c r="G198" i="58" s="1"/>
  <c r="B81" i="58"/>
  <c r="C81" i="58"/>
  <c r="E81" i="58" s="1"/>
  <c r="D81" i="58"/>
  <c r="G81" i="58" s="1"/>
  <c r="B207" i="58"/>
  <c r="C207" i="58"/>
  <c r="E207" i="58" s="1"/>
  <c r="D207" i="58"/>
  <c r="G207" i="58" s="1"/>
  <c r="B106" i="58"/>
  <c r="C106" i="58"/>
  <c r="E106" i="58" s="1"/>
  <c r="D106" i="58"/>
  <c r="G106" i="58" s="1"/>
  <c r="B202" i="58"/>
  <c r="C202" i="58"/>
  <c r="E202" i="58" s="1"/>
  <c r="D202" i="58"/>
  <c r="G202" i="58" s="1"/>
  <c r="B46" i="58"/>
  <c r="C46" i="58"/>
  <c r="E46" i="58" s="1"/>
  <c r="D46" i="58"/>
  <c r="G46" i="58" s="1"/>
  <c r="B35" i="58"/>
  <c r="C35" i="58"/>
  <c r="E35" i="58" s="1"/>
  <c r="D35" i="58"/>
  <c r="G35" i="58" s="1"/>
  <c r="B208" i="58"/>
  <c r="C208" i="58"/>
  <c r="E208" i="58" s="1"/>
  <c r="D208" i="58"/>
  <c r="G208" i="58" s="1"/>
  <c r="B210" i="58"/>
  <c r="C210" i="58"/>
  <c r="E210" i="58" s="1"/>
  <c r="D210" i="58"/>
  <c r="G210" i="58" s="1"/>
  <c r="B211" i="58"/>
  <c r="C211" i="58"/>
  <c r="E211" i="58" s="1"/>
  <c r="D211" i="58"/>
  <c r="G211" i="58" s="1"/>
  <c r="B212" i="58"/>
  <c r="C212" i="58"/>
  <c r="E212" i="58" s="1"/>
  <c r="D212" i="58"/>
  <c r="G212" i="58" s="1"/>
  <c r="B177" i="58"/>
  <c r="C177" i="58"/>
  <c r="E177" i="58" s="1"/>
  <c r="D177" i="58"/>
  <c r="G177" i="58" s="1"/>
  <c r="B213" i="58"/>
  <c r="C213" i="58"/>
  <c r="E213" i="58" s="1"/>
  <c r="D213" i="58"/>
  <c r="G213" i="58" s="1"/>
  <c r="B180" i="58"/>
  <c r="C180" i="58"/>
  <c r="E180" i="58" s="1"/>
  <c r="D180" i="58"/>
  <c r="G180" i="58" s="1"/>
  <c r="B4" i="58"/>
  <c r="C4" i="58"/>
  <c r="E4" i="58" s="1"/>
  <c r="D4" i="58"/>
  <c r="G4" i="58" s="1"/>
  <c r="B152" i="58"/>
  <c r="C152" i="58"/>
  <c r="E152" i="58" s="1"/>
  <c r="D152" i="58"/>
  <c r="G152" i="58" s="1"/>
  <c r="B17" i="58"/>
  <c r="C17" i="58"/>
  <c r="E17" i="58" s="1"/>
  <c r="D17" i="58"/>
  <c r="G17" i="58" s="1"/>
  <c r="B40" i="58"/>
  <c r="C40" i="58"/>
  <c r="E40" i="58" s="1"/>
  <c r="D40" i="58"/>
  <c r="G40" i="58" s="1"/>
  <c r="B64" i="58"/>
  <c r="C64" i="58"/>
  <c r="E64" i="58" s="1"/>
  <c r="D64" i="58"/>
  <c r="G64" i="58" s="1"/>
  <c r="B50" i="58"/>
  <c r="C50" i="58"/>
  <c r="E50" i="58" s="1"/>
  <c r="D50" i="58"/>
  <c r="G50" i="58" s="1"/>
  <c r="B201" i="58"/>
  <c r="C201" i="58"/>
  <c r="E201" i="58" s="1"/>
  <c r="D201" i="58"/>
  <c r="G201" i="58" s="1"/>
  <c r="B77" i="58"/>
  <c r="C77" i="58"/>
  <c r="E77" i="58" s="1"/>
  <c r="D77" i="58"/>
  <c r="G77" i="58" s="1"/>
  <c r="B39" i="58"/>
  <c r="C39" i="58"/>
  <c r="E39" i="58" s="1"/>
  <c r="D39" i="58"/>
  <c r="G39" i="58" s="1"/>
  <c r="B38" i="58"/>
  <c r="C38" i="58"/>
  <c r="E38" i="58" s="1"/>
  <c r="D38" i="58"/>
  <c r="G38" i="58" s="1"/>
  <c r="B186" i="58"/>
  <c r="C186" i="58"/>
  <c r="E186" i="58" s="1"/>
  <c r="D186" i="58"/>
  <c r="G186" i="58" s="1"/>
  <c r="B43" i="58"/>
  <c r="C43" i="58"/>
  <c r="E43" i="58" s="1"/>
  <c r="D43" i="58"/>
  <c r="G43" i="58" s="1"/>
  <c r="B60" i="58"/>
  <c r="C60" i="58"/>
  <c r="E60" i="58" s="1"/>
  <c r="D60" i="58"/>
  <c r="G60" i="58" s="1"/>
  <c r="B45" i="58"/>
  <c r="C45" i="58"/>
  <c r="E45" i="58" s="1"/>
  <c r="D45" i="58"/>
  <c r="G45" i="58" s="1"/>
  <c r="B97" i="58"/>
  <c r="C97" i="58"/>
  <c r="E97" i="58" s="1"/>
  <c r="D97" i="58"/>
  <c r="G97" i="58" s="1"/>
  <c r="B33" i="58"/>
  <c r="C33" i="58"/>
  <c r="E33" i="58" s="1"/>
  <c r="D33" i="58"/>
  <c r="G33" i="58" s="1"/>
  <c r="B192" i="58"/>
  <c r="C192" i="58"/>
  <c r="E192" i="58" s="1"/>
  <c r="D192" i="58"/>
  <c r="G192" i="58" s="1"/>
  <c r="B13" i="58"/>
  <c r="C13" i="58"/>
  <c r="E13" i="58" s="1"/>
  <c r="D13" i="58"/>
  <c r="G13" i="58" s="1"/>
  <c r="B120" i="58"/>
  <c r="C120" i="58"/>
  <c r="E120" i="58" s="1"/>
  <c r="D120" i="58"/>
  <c r="G120" i="58" s="1"/>
  <c r="B133" i="58"/>
  <c r="C133" i="58"/>
  <c r="E133" i="58" s="1"/>
  <c r="D133" i="58"/>
  <c r="G133" i="58" s="1"/>
  <c r="B182" i="58"/>
  <c r="C182" i="58"/>
  <c r="E182" i="58" s="1"/>
  <c r="D182" i="58"/>
  <c r="G182" i="58" s="1"/>
  <c r="B125" i="58"/>
  <c r="C125" i="58"/>
  <c r="E125" i="58" s="1"/>
  <c r="D125" i="58"/>
  <c r="G125" i="58" s="1"/>
  <c r="B83" i="58"/>
  <c r="C83" i="58"/>
  <c r="E83" i="58" s="1"/>
  <c r="D83" i="58"/>
  <c r="G83" i="58" s="1"/>
  <c r="B69" i="58"/>
  <c r="C69" i="58"/>
  <c r="E69" i="58" s="1"/>
  <c r="D69" i="58"/>
  <c r="G69" i="58" s="1"/>
  <c r="B108" i="58"/>
  <c r="C108" i="58"/>
  <c r="E108" i="58" s="1"/>
  <c r="D108" i="58"/>
  <c r="G108" i="58" s="1"/>
  <c r="B131" i="58"/>
  <c r="C131" i="58"/>
  <c r="E131" i="58" s="1"/>
  <c r="D131" i="58"/>
  <c r="G131" i="58" s="1"/>
  <c r="B123" i="58"/>
  <c r="C123" i="58"/>
  <c r="E123" i="58" s="1"/>
  <c r="D123" i="58"/>
  <c r="G123" i="58" s="1"/>
  <c r="B112" i="58"/>
  <c r="C112" i="58"/>
  <c r="E112" i="58" s="1"/>
  <c r="D112" i="58"/>
  <c r="G112" i="58" s="1"/>
  <c r="B160" i="58"/>
  <c r="C160" i="58"/>
  <c r="E160" i="58" s="1"/>
  <c r="D160" i="58"/>
  <c r="G160" i="58" s="1"/>
  <c r="B111" i="58"/>
  <c r="C111" i="58"/>
  <c r="E111" i="58" s="1"/>
  <c r="D111" i="58"/>
  <c r="G111" i="58" s="1"/>
  <c r="B154" i="58"/>
  <c r="C154" i="58"/>
  <c r="E154" i="58" s="1"/>
  <c r="D154" i="58"/>
  <c r="G154" i="58" s="1"/>
  <c r="B175" i="58"/>
  <c r="C175" i="58"/>
  <c r="E175" i="58" s="1"/>
  <c r="D175" i="58"/>
  <c r="G175" i="58" s="1"/>
  <c r="B176" i="58"/>
  <c r="C176" i="58"/>
  <c r="E176" i="58" s="1"/>
  <c r="D176" i="58"/>
  <c r="G176" i="58" s="1"/>
  <c r="B174" i="58"/>
  <c r="C174" i="58"/>
  <c r="E174" i="58" s="1"/>
  <c r="D174" i="58"/>
  <c r="G174" i="58" s="1"/>
  <c r="B73" i="58"/>
  <c r="C73" i="58"/>
  <c r="E73" i="58" s="1"/>
  <c r="D73" i="58"/>
  <c r="G73" i="58" s="1"/>
  <c r="B121" i="58"/>
  <c r="C121" i="58"/>
  <c r="E121" i="58" s="1"/>
  <c r="D121" i="58"/>
  <c r="G121" i="58" s="1"/>
  <c r="B76" i="58"/>
  <c r="C76" i="58"/>
  <c r="E76" i="58" s="1"/>
  <c r="D76" i="58"/>
  <c r="G76" i="58" s="1"/>
  <c r="B145" i="58"/>
  <c r="C145" i="58"/>
  <c r="E145" i="58" s="1"/>
  <c r="D145" i="58"/>
  <c r="G145" i="58" s="1"/>
  <c r="B26" i="58"/>
  <c r="C26" i="58"/>
  <c r="E26" i="58" s="1"/>
  <c r="D26" i="58"/>
  <c r="G26" i="58" s="1"/>
  <c r="B169" i="58"/>
  <c r="C169" i="58"/>
  <c r="E169" i="58" s="1"/>
  <c r="D169" i="58"/>
  <c r="G169" i="58" s="1"/>
  <c r="B168" i="58"/>
  <c r="C168" i="58"/>
  <c r="E168" i="58" s="1"/>
  <c r="D168" i="58"/>
  <c r="G168" i="58" s="1"/>
  <c r="B143" i="58"/>
  <c r="C143" i="58"/>
  <c r="E143" i="58" s="1"/>
  <c r="D143" i="58"/>
  <c r="G143" i="58" s="1"/>
  <c r="B32" i="58"/>
  <c r="C32" i="58"/>
  <c r="E32" i="58" s="1"/>
  <c r="D32" i="58"/>
  <c r="G32" i="58" s="1"/>
  <c r="B167" i="58"/>
  <c r="C167" i="58"/>
  <c r="E167" i="58" s="1"/>
  <c r="D167" i="58"/>
  <c r="G167" i="58" s="1"/>
  <c r="B91" i="58"/>
  <c r="C91" i="58"/>
  <c r="E91" i="58" s="1"/>
  <c r="D91" i="58"/>
  <c r="G91" i="58" s="1"/>
  <c r="B172" i="58"/>
  <c r="C172" i="58"/>
  <c r="E172" i="58" s="1"/>
  <c r="D172" i="58"/>
  <c r="G172" i="58" s="1"/>
  <c r="B181" i="58"/>
  <c r="C181" i="58"/>
  <c r="E181" i="58" s="1"/>
  <c r="D181" i="58"/>
  <c r="G181" i="58" s="1"/>
  <c r="B34" i="58"/>
  <c r="C34" i="58"/>
  <c r="E34" i="58" s="1"/>
  <c r="D34" i="58"/>
  <c r="G34" i="58" s="1"/>
  <c r="B71" i="58"/>
  <c r="C71" i="58"/>
  <c r="E71" i="58" s="1"/>
  <c r="D71" i="58"/>
  <c r="G71" i="58" s="1"/>
  <c r="B12" i="58"/>
  <c r="C12" i="58"/>
  <c r="E12" i="58" s="1"/>
  <c r="D12" i="58"/>
  <c r="G12" i="58" s="1"/>
  <c r="B44" i="58"/>
  <c r="C44" i="58"/>
  <c r="E44" i="58" s="1"/>
  <c r="D44" i="58"/>
  <c r="G44" i="58" s="1"/>
  <c r="B49" i="58"/>
  <c r="C49" i="58"/>
  <c r="E49" i="58" s="1"/>
  <c r="D49" i="58"/>
  <c r="G49" i="58" s="1"/>
  <c r="B54" i="58"/>
  <c r="C54" i="58"/>
  <c r="E54" i="58" s="1"/>
  <c r="D54" i="58"/>
  <c r="G54" i="58" s="1"/>
  <c r="B173" i="58"/>
  <c r="C173" i="58"/>
  <c r="E173" i="58" s="1"/>
  <c r="D173" i="58"/>
  <c r="G173" i="58" s="1"/>
  <c r="B19" i="58"/>
  <c r="C19" i="58"/>
  <c r="E19" i="58" s="1"/>
  <c r="D19" i="58"/>
  <c r="G19" i="58" s="1"/>
  <c r="B105" i="58"/>
  <c r="C105" i="58"/>
  <c r="E105" i="58" s="1"/>
  <c r="D105" i="58"/>
  <c r="G105" i="58" s="1"/>
  <c r="B151" i="58"/>
  <c r="C151" i="58"/>
  <c r="E151" i="58" s="1"/>
  <c r="D151" i="58"/>
  <c r="G151" i="58" s="1"/>
  <c r="B80" i="58"/>
  <c r="C80" i="58"/>
  <c r="E80" i="58" s="1"/>
  <c r="D80" i="58"/>
  <c r="G80" i="58" s="1"/>
  <c r="B124" i="58"/>
  <c r="C124" i="58"/>
  <c r="E124" i="58" s="1"/>
  <c r="D124" i="58"/>
  <c r="G124" i="58" s="1"/>
  <c r="B79" i="58"/>
  <c r="C79" i="58"/>
  <c r="E79" i="58" s="1"/>
  <c r="D79" i="58"/>
  <c r="G79" i="58" s="1"/>
  <c r="B21" i="58"/>
  <c r="C21" i="58"/>
  <c r="E21" i="58" s="1"/>
  <c r="D21" i="58"/>
  <c r="G21" i="58" s="1"/>
  <c r="B67" i="58"/>
  <c r="C67" i="58"/>
  <c r="E67" i="58" s="1"/>
  <c r="D67" i="58"/>
  <c r="G67" i="58" s="1"/>
  <c r="B92" i="58"/>
  <c r="C92" i="58"/>
  <c r="E92" i="58" s="1"/>
  <c r="D92" i="58"/>
  <c r="G92" i="58" s="1"/>
  <c r="B157" i="58"/>
  <c r="C157" i="58"/>
  <c r="E157" i="58" s="1"/>
  <c r="D157" i="58"/>
  <c r="G157" i="58" s="1"/>
  <c r="B47" i="58"/>
  <c r="C47" i="58"/>
  <c r="E47" i="58" s="1"/>
  <c r="D47" i="58"/>
  <c r="G47" i="58" s="1"/>
  <c r="B53" i="58"/>
  <c r="C53" i="58"/>
  <c r="E53" i="58" s="1"/>
  <c r="D53" i="58"/>
  <c r="G53" i="58" s="1"/>
  <c r="B166" i="58"/>
  <c r="C166" i="58"/>
  <c r="E166" i="58" s="1"/>
  <c r="D166" i="58"/>
  <c r="G166" i="58" s="1"/>
  <c r="B18" i="58"/>
  <c r="C18" i="58"/>
  <c r="E18" i="58" s="1"/>
  <c r="D18" i="58"/>
  <c r="G18" i="58" s="1"/>
  <c r="B163" i="58"/>
  <c r="C163" i="58"/>
  <c r="E163" i="58" s="1"/>
  <c r="D163" i="58"/>
  <c r="G163" i="58" s="1"/>
  <c r="B190" i="58"/>
  <c r="C190" i="58"/>
  <c r="E190" i="58" s="1"/>
  <c r="D190" i="58"/>
  <c r="G190" i="58" s="1"/>
  <c r="B14" i="58"/>
  <c r="C14" i="58"/>
  <c r="E14" i="58" s="1"/>
  <c r="D14" i="58"/>
  <c r="G14" i="58" s="1"/>
  <c r="B16" i="58"/>
  <c r="C16" i="58"/>
  <c r="E16" i="58" s="1"/>
  <c r="D16" i="58"/>
  <c r="G16" i="58" s="1"/>
  <c r="B48" i="58"/>
  <c r="C48" i="58"/>
  <c r="E48" i="58" s="1"/>
  <c r="D48" i="58"/>
  <c r="G48" i="58" s="1"/>
  <c r="B183" i="58"/>
  <c r="C183" i="58"/>
  <c r="E183" i="58" s="1"/>
  <c r="D183" i="58"/>
  <c r="G183" i="58" s="1"/>
  <c r="B159" i="58"/>
  <c r="C159" i="58"/>
  <c r="E159" i="58" s="1"/>
  <c r="D159" i="58"/>
  <c r="G159" i="58" s="1"/>
  <c r="B31" i="58"/>
  <c r="C31" i="58"/>
  <c r="E31" i="58" s="1"/>
  <c r="D31" i="58"/>
  <c r="G31" i="58" s="1"/>
  <c r="B189" i="58"/>
  <c r="C189" i="58"/>
  <c r="E189" i="58" s="1"/>
  <c r="D189" i="58"/>
  <c r="G189" i="58" s="1"/>
  <c r="B87" i="58"/>
  <c r="C87" i="58"/>
  <c r="E87" i="58" s="1"/>
  <c r="D87" i="58"/>
  <c r="G87" i="58" s="1"/>
  <c r="B114" i="58"/>
  <c r="C114" i="58"/>
  <c r="E114" i="58" s="1"/>
  <c r="D114" i="58"/>
  <c r="G114" i="58" s="1"/>
  <c r="B70" i="58"/>
  <c r="C70" i="58"/>
  <c r="E70" i="58" s="1"/>
  <c r="D70" i="58"/>
  <c r="G70" i="58" s="1"/>
  <c r="B122" i="58"/>
  <c r="C122" i="58"/>
  <c r="E122" i="58" s="1"/>
  <c r="D122" i="58"/>
  <c r="G122" i="58" s="1"/>
  <c r="B132" i="58"/>
  <c r="C132" i="58"/>
  <c r="E132" i="58" s="1"/>
  <c r="D132" i="58"/>
  <c r="G132" i="58" s="1"/>
  <c r="B51" i="58"/>
  <c r="C51" i="58"/>
  <c r="E51" i="58" s="1"/>
  <c r="D51" i="58"/>
  <c r="G51" i="58" s="1"/>
  <c r="B119" i="58"/>
  <c r="C119" i="58"/>
  <c r="E119" i="58" s="1"/>
  <c r="D119" i="58"/>
  <c r="G119" i="58" s="1"/>
  <c r="B55" i="58"/>
  <c r="C55" i="58"/>
  <c r="E55" i="58" s="1"/>
  <c r="D55" i="58"/>
  <c r="G55" i="58" s="1"/>
  <c r="B56" i="58"/>
  <c r="C56" i="58"/>
  <c r="E56" i="58" s="1"/>
  <c r="D56" i="58"/>
  <c r="G56" i="58" s="1"/>
  <c r="B82" i="58"/>
  <c r="C82" i="58"/>
  <c r="E82" i="58" s="1"/>
  <c r="D82" i="58"/>
  <c r="G82" i="58" s="1"/>
  <c r="B66" i="58"/>
  <c r="C66" i="58"/>
  <c r="E66" i="58" s="1"/>
  <c r="D66" i="58"/>
  <c r="G66" i="58" s="1"/>
  <c r="B147" i="58"/>
  <c r="C147" i="58"/>
  <c r="E147" i="58" s="1"/>
  <c r="D147" i="58"/>
  <c r="G147" i="58" s="1"/>
  <c r="B104" i="58"/>
  <c r="C104" i="58"/>
  <c r="E104" i="58" s="1"/>
  <c r="D104" i="58"/>
  <c r="G104" i="58" s="1"/>
  <c r="B27" i="58"/>
  <c r="C27" i="58"/>
  <c r="E27" i="58" s="1"/>
  <c r="D27" i="58"/>
  <c r="G27" i="58" s="1"/>
  <c r="B94" i="58"/>
  <c r="C94" i="58"/>
  <c r="E94" i="58" s="1"/>
  <c r="D94" i="58"/>
  <c r="G94" i="58" s="1"/>
  <c r="B171" i="58"/>
  <c r="C171" i="58"/>
  <c r="E171" i="58" s="1"/>
  <c r="D171" i="58"/>
  <c r="G171" i="58" s="1"/>
  <c r="B135" i="58"/>
  <c r="C135" i="58"/>
  <c r="E135" i="58" s="1"/>
  <c r="D135" i="58"/>
  <c r="G135" i="58" s="1"/>
  <c r="B141" i="58"/>
  <c r="C141" i="58"/>
  <c r="E141" i="58" s="1"/>
  <c r="D141" i="58"/>
  <c r="G141" i="58" s="1"/>
  <c r="B139" i="58"/>
  <c r="C139" i="58"/>
  <c r="E139" i="58" s="1"/>
  <c r="D139" i="58"/>
  <c r="G139" i="58" s="1"/>
  <c r="B165" i="58"/>
  <c r="C165" i="58"/>
  <c r="E165" i="58" s="1"/>
  <c r="D165" i="58"/>
  <c r="G165" i="58" s="1"/>
  <c r="B134" i="58"/>
  <c r="C134" i="58"/>
  <c r="E134" i="58" s="1"/>
  <c r="D134" i="58"/>
  <c r="G134" i="58" s="1"/>
  <c r="B118" i="58"/>
  <c r="C118" i="58"/>
  <c r="E118" i="58" s="1"/>
  <c r="D118" i="58"/>
  <c r="G118" i="58" s="1"/>
  <c r="B41" i="58"/>
  <c r="C41" i="58"/>
  <c r="E41" i="58" s="1"/>
  <c r="D41" i="58"/>
  <c r="G41" i="58" s="1"/>
  <c r="B89" i="58"/>
  <c r="C89" i="58"/>
  <c r="E89" i="58" s="1"/>
  <c r="D89" i="58"/>
  <c r="G89" i="58" s="1"/>
  <c r="B24" i="58"/>
  <c r="C24" i="58"/>
  <c r="E24" i="58" s="1"/>
  <c r="D24" i="58"/>
  <c r="G24" i="58" s="1"/>
  <c r="B9" i="58"/>
  <c r="C9" i="58"/>
  <c r="E9" i="58" s="1"/>
  <c r="D9" i="58"/>
  <c r="G9" i="58" s="1"/>
  <c r="B187" i="58"/>
  <c r="C187" i="58"/>
  <c r="E187" i="58" s="1"/>
  <c r="D187" i="58"/>
  <c r="G187" i="58" s="1"/>
  <c r="B155" i="58"/>
  <c r="C155" i="58"/>
  <c r="E155" i="58" s="1"/>
  <c r="D155" i="58"/>
  <c r="G155" i="58" s="1"/>
  <c r="B113" i="58"/>
  <c r="C113" i="58"/>
  <c r="E113" i="58" s="1"/>
  <c r="D113" i="58"/>
  <c r="G113" i="58" s="1"/>
  <c r="B28" i="58"/>
  <c r="C28" i="58"/>
  <c r="E28" i="58" s="1"/>
  <c r="D28" i="58"/>
  <c r="G28" i="58" s="1"/>
  <c r="B116" i="58"/>
  <c r="C116" i="58"/>
  <c r="E116" i="58" s="1"/>
  <c r="D116" i="58"/>
  <c r="G116" i="58" s="1"/>
  <c r="B101" i="58"/>
  <c r="C101" i="58"/>
  <c r="E101" i="58" s="1"/>
  <c r="D101" i="58"/>
  <c r="G101" i="58" s="1"/>
  <c r="B193" i="58"/>
  <c r="C193" i="58"/>
  <c r="E193" i="58" s="1"/>
  <c r="D193" i="58"/>
  <c r="G193" i="58" s="1"/>
  <c r="B75" i="58"/>
  <c r="C75" i="58"/>
  <c r="E75" i="58" s="1"/>
  <c r="D75" i="58"/>
  <c r="G75" i="58" s="1"/>
  <c r="B148" i="58"/>
  <c r="C148" i="58"/>
  <c r="E148" i="58" s="1"/>
  <c r="D148" i="58"/>
  <c r="G148" i="58" s="1"/>
  <c r="B161" i="58"/>
  <c r="C161" i="58"/>
  <c r="E161" i="58" s="1"/>
  <c r="D161" i="58"/>
  <c r="G161" i="58" s="1"/>
  <c r="B146" i="58"/>
  <c r="C146" i="58"/>
  <c r="E146" i="58" s="1"/>
  <c r="D146" i="58"/>
  <c r="G146" i="58" s="1"/>
  <c r="B164" i="58"/>
  <c r="C164" i="58"/>
  <c r="E164" i="58" s="1"/>
  <c r="D164" i="58"/>
  <c r="G164" i="58" s="1"/>
  <c r="B140" i="58"/>
  <c r="C140" i="58"/>
  <c r="E140" i="58" s="1"/>
  <c r="D140" i="58"/>
  <c r="G140" i="58" s="1"/>
  <c r="B8" i="58"/>
  <c r="C8" i="58"/>
  <c r="E8" i="58" s="1"/>
  <c r="D8" i="58"/>
  <c r="G8" i="58" s="1"/>
  <c r="B194" i="58"/>
  <c r="C194" i="58"/>
  <c r="E194" i="58" s="1"/>
  <c r="D194" i="58"/>
  <c r="G194" i="58" s="1"/>
  <c r="B88" i="58"/>
  <c r="C88" i="58"/>
  <c r="E88" i="58" s="1"/>
  <c r="D88" i="58"/>
  <c r="G88" i="58" s="1"/>
  <c r="B10" i="58"/>
  <c r="C10" i="58"/>
  <c r="E10" i="58" s="1"/>
  <c r="D10" i="58"/>
  <c r="G10" i="58" s="1"/>
  <c r="B185" i="58"/>
  <c r="C185" i="58"/>
  <c r="E185" i="58" s="1"/>
  <c r="D185" i="58"/>
  <c r="G185" i="58" s="1"/>
  <c r="B115" i="58"/>
  <c r="C115" i="58"/>
  <c r="E115" i="58" s="1"/>
  <c r="D115" i="58"/>
  <c r="G115" i="58" s="1"/>
  <c r="B72" i="58"/>
  <c r="C72" i="58"/>
  <c r="E72" i="58" s="1"/>
  <c r="D72" i="58"/>
  <c r="G72" i="58" s="1"/>
  <c r="B170" i="58"/>
  <c r="C170" i="58"/>
  <c r="E170" i="58" s="1"/>
  <c r="D170" i="58"/>
  <c r="G170" i="58" s="1"/>
  <c r="B25" i="58"/>
  <c r="C25" i="58"/>
  <c r="E25" i="58" s="1"/>
  <c r="D25" i="58"/>
  <c r="G25" i="58" s="1"/>
  <c r="B191" i="58"/>
  <c r="C191" i="58"/>
  <c r="E191" i="58" s="1"/>
  <c r="D191" i="58"/>
  <c r="G191" i="58" s="1"/>
  <c r="B184" i="58"/>
  <c r="C184" i="58"/>
  <c r="E184" i="58" s="1"/>
  <c r="D184" i="58"/>
  <c r="G184" i="58" s="1"/>
  <c r="B136" i="58"/>
  <c r="C136" i="58"/>
  <c r="E136" i="58" s="1"/>
  <c r="D136" i="58"/>
  <c r="G136" i="58" s="1"/>
  <c r="B188" i="58"/>
  <c r="C188" i="58"/>
  <c r="E188" i="58" s="1"/>
  <c r="D188" i="58"/>
  <c r="G188" i="58" s="1"/>
  <c r="B153" i="58"/>
  <c r="C153" i="58"/>
  <c r="E153" i="58" s="1"/>
  <c r="D153" i="58"/>
  <c r="G153" i="58" s="1"/>
  <c r="B57" i="58"/>
  <c r="C57" i="58"/>
  <c r="E57" i="58" s="1"/>
  <c r="D57" i="58"/>
  <c r="G57" i="58" s="1"/>
  <c r="B63" i="58"/>
  <c r="C63" i="58"/>
  <c r="E63" i="58" s="1"/>
  <c r="D63" i="58"/>
  <c r="G63" i="58" s="1"/>
  <c r="B195" i="58"/>
  <c r="C195" i="58"/>
  <c r="E195" i="58" s="1"/>
  <c r="D195" i="58"/>
  <c r="G195" i="58" s="1"/>
  <c r="B96" i="58"/>
  <c r="C96" i="58"/>
  <c r="E96" i="58" s="1"/>
  <c r="D96" i="58"/>
  <c r="G96" i="58" s="1"/>
  <c r="B99" i="58"/>
  <c r="C99" i="58"/>
  <c r="E99" i="58" s="1"/>
  <c r="D99" i="58"/>
  <c r="G99" i="58" s="1"/>
  <c r="B129" i="58"/>
  <c r="C129" i="58"/>
  <c r="E129" i="58" s="1"/>
  <c r="D129" i="58"/>
  <c r="G129" i="58" s="1"/>
  <c r="B42" i="58"/>
  <c r="C42" i="58"/>
  <c r="E42" i="58" s="1"/>
  <c r="D42" i="58"/>
  <c r="G42" i="58" s="1"/>
  <c r="B61" i="58"/>
  <c r="C61" i="58"/>
  <c r="E61" i="58" s="1"/>
  <c r="D61" i="58"/>
  <c r="G61" i="58" s="1"/>
  <c r="B117" i="58"/>
  <c r="C117" i="58"/>
  <c r="E117" i="58" s="1"/>
  <c r="D117" i="58"/>
  <c r="G117" i="58" s="1"/>
  <c r="B95" i="58"/>
  <c r="C95" i="58"/>
  <c r="E95" i="58" s="1"/>
  <c r="D95" i="58"/>
  <c r="G95" i="58" s="1"/>
  <c r="B20" i="58"/>
  <c r="C20" i="58"/>
  <c r="E20" i="58" s="1"/>
  <c r="D20" i="58"/>
  <c r="G20" i="58" s="1"/>
  <c r="B23" i="58"/>
  <c r="C23" i="58"/>
  <c r="E23" i="58" s="1"/>
  <c r="D23" i="58"/>
  <c r="G23" i="58" s="1"/>
  <c r="B100" i="58"/>
  <c r="C100" i="58"/>
  <c r="E100" i="58" s="1"/>
  <c r="D100" i="58"/>
  <c r="G100" i="58" s="1"/>
  <c r="B162" i="58"/>
  <c r="C162" i="58"/>
  <c r="E162" i="58" s="1"/>
  <c r="D162" i="58"/>
  <c r="G162" i="58" s="1"/>
  <c r="B137" i="58"/>
  <c r="C137" i="58"/>
  <c r="E137" i="58" s="1"/>
  <c r="D137" i="58"/>
  <c r="G137" i="58" s="1"/>
  <c r="B144" i="58"/>
  <c r="C144" i="58"/>
  <c r="E144" i="58" s="1"/>
  <c r="D144" i="58"/>
  <c r="G144" i="58" s="1"/>
  <c r="B103" i="58"/>
  <c r="C103" i="58"/>
  <c r="E103" i="58" s="1"/>
  <c r="D103" i="58"/>
  <c r="G103" i="58" s="1"/>
  <c r="B93" i="58"/>
  <c r="C93" i="58"/>
  <c r="E93" i="58" s="1"/>
  <c r="D93" i="58"/>
  <c r="G93" i="58" s="1"/>
  <c r="B78" i="58"/>
  <c r="C78" i="58"/>
  <c r="E78" i="58" s="1"/>
  <c r="D78" i="58"/>
  <c r="G78" i="58" s="1"/>
  <c r="B5" i="58"/>
  <c r="C5" i="58"/>
  <c r="E5" i="58" s="1"/>
  <c r="D5" i="58"/>
  <c r="G5" i="58" s="1"/>
  <c r="B30" i="58"/>
  <c r="C30" i="58"/>
  <c r="E30" i="58" s="1"/>
  <c r="D30" i="58"/>
  <c r="G30" i="58" s="1"/>
  <c r="B29" i="58"/>
  <c r="C29" i="58"/>
  <c r="E29" i="58" s="1"/>
  <c r="D29" i="58"/>
  <c r="G29" i="58" s="1"/>
  <c r="B84" i="58"/>
  <c r="C84" i="58"/>
  <c r="E84" i="58" s="1"/>
  <c r="D84" i="58"/>
  <c r="G84" i="58" s="1"/>
  <c r="B22" i="58"/>
  <c r="C22" i="58"/>
  <c r="E22" i="58" s="1"/>
  <c r="D22" i="58"/>
  <c r="G22" i="58" s="1"/>
  <c r="B196" i="58"/>
  <c r="C196" i="58"/>
  <c r="E196" i="58" s="1"/>
  <c r="D196" i="58"/>
  <c r="G196" i="58" s="1"/>
  <c r="B52" i="58"/>
  <c r="C52" i="58"/>
  <c r="E52" i="58" s="1"/>
  <c r="D52" i="58"/>
  <c r="G52" i="58" s="1"/>
  <c r="B65" i="58"/>
  <c r="C65" i="58"/>
  <c r="E65" i="58" s="1"/>
  <c r="D65" i="58"/>
  <c r="G65" i="58" s="1"/>
  <c r="B107" i="58"/>
  <c r="C107" i="58"/>
  <c r="E107" i="58" s="1"/>
  <c r="D107" i="58"/>
  <c r="G107" i="58" s="1"/>
  <c r="B179" i="58"/>
  <c r="C179" i="58"/>
  <c r="E179" i="58" s="1"/>
  <c r="D179" i="58"/>
  <c r="G179" i="58" s="1"/>
  <c r="B59" i="58"/>
  <c r="C59" i="58"/>
  <c r="E59" i="58" s="1"/>
  <c r="D59" i="58"/>
  <c r="G59" i="58" s="1"/>
  <c r="B36" i="58"/>
  <c r="C36" i="58"/>
  <c r="E36" i="58" s="1"/>
  <c r="D36" i="58"/>
  <c r="G36" i="58" s="1"/>
  <c r="B126" i="58"/>
  <c r="C126" i="58"/>
  <c r="E126" i="58" s="1"/>
  <c r="D126" i="58"/>
  <c r="G126" i="58" s="1"/>
  <c r="B150" i="58"/>
  <c r="C150" i="58"/>
  <c r="E150" i="58" s="1"/>
  <c r="D150" i="58"/>
  <c r="G150" i="58" s="1"/>
  <c r="B142" i="58"/>
  <c r="C142" i="58"/>
  <c r="E142" i="58" s="1"/>
  <c r="D142" i="58"/>
  <c r="G142" i="58" s="1"/>
  <c r="B90" i="58"/>
  <c r="C90" i="58"/>
  <c r="E90" i="58" s="1"/>
  <c r="D90" i="58"/>
  <c r="G90" i="58" s="1"/>
  <c r="B156" i="58"/>
  <c r="C156" i="58"/>
  <c r="E156" i="58" s="1"/>
  <c r="D156" i="58"/>
  <c r="G156" i="58" s="1"/>
  <c r="B158" i="58"/>
  <c r="C158" i="58"/>
  <c r="E158" i="58" s="1"/>
  <c r="D158" i="58"/>
  <c r="G158" i="58" s="1"/>
  <c r="B109" i="58"/>
  <c r="C109" i="58"/>
  <c r="E109" i="58" s="1"/>
  <c r="D109" i="58"/>
  <c r="G109" i="58" s="1"/>
  <c r="B62" i="58"/>
  <c r="C62" i="58"/>
  <c r="E62" i="58" s="1"/>
  <c r="D62" i="58"/>
  <c r="G62" i="58" s="1"/>
  <c r="B3" i="58"/>
  <c r="C3" i="58"/>
  <c r="E3" i="58" s="1"/>
  <c r="D3" i="58"/>
  <c r="G3" i="58" s="1"/>
  <c r="B130" i="58"/>
  <c r="C130" i="58"/>
  <c r="E130" i="58" s="1"/>
  <c r="D130" i="58"/>
  <c r="G130" i="58" s="1"/>
  <c r="B128" i="58"/>
  <c r="C128" i="58"/>
  <c r="E128" i="58" s="1"/>
  <c r="D128" i="58"/>
  <c r="G128" i="58" s="1"/>
  <c r="B74" i="58"/>
  <c r="C74" i="58"/>
  <c r="E74" i="58" s="1"/>
  <c r="D74" i="58"/>
  <c r="G74" i="58" s="1"/>
  <c r="B138" i="58"/>
  <c r="C138" i="58"/>
  <c r="E138" i="58" s="1"/>
  <c r="D138" i="58"/>
  <c r="G138" i="58" s="1"/>
  <c r="B110" i="58"/>
  <c r="C110" i="58"/>
  <c r="E110" i="58" s="1"/>
  <c r="D110" i="58"/>
  <c r="G110" i="58" s="1"/>
  <c r="B127" i="58"/>
  <c r="C127" i="58"/>
  <c r="E127" i="58" s="1"/>
  <c r="D127" i="58"/>
  <c r="G127" i="58" s="1"/>
  <c r="B37" i="58"/>
  <c r="C37" i="58"/>
  <c r="E37" i="58" s="1"/>
  <c r="D37" i="58"/>
  <c r="G37" i="58" s="1"/>
  <c r="B149" i="58"/>
  <c r="C149" i="58"/>
  <c r="E149" i="58" s="1"/>
  <c r="D149" i="58"/>
  <c r="G149" i="58" s="1"/>
  <c r="B11" i="58"/>
  <c r="C11" i="58"/>
  <c r="E11" i="58" s="1"/>
  <c r="D11" i="58"/>
  <c r="G11" i="58" s="1"/>
  <c r="B15" i="58"/>
  <c r="C15" i="58"/>
  <c r="E15" i="58" s="1"/>
  <c r="D15" i="58"/>
  <c r="G15" i="58" s="1"/>
  <c r="C209" i="58"/>
  <c r="E209" i="58" s="1"/>
  <c r="D209" i="58"/>
  <c r="G209" i="58" s="1"/>
  <c r="B209" i="58"/>
  <c r="H206" i="57"/>
  <c r="H203" i="57"/>
  <c r="H200" i="57"/>
  <c r="H180" i="57"/>
  <c r="H87" i="57"/>
  <c r="H204" i="57"/>
  <c r="H82" i="57"/>
  <c r="H69" i="57"/>
  <c r="H199" i="57"/>
  <c r="H48" i="57"/>
  <c r="H111" i="57"/>
  <c r="H215" i="57"/>
  <c r="H213" i="57"/>
  <c r="H195" i="57"/>
  <c r="H7" i="57"/>
  <c r="H6" i="57"/>
  <c r="H207" i="57"/>
  <c r="H88" i="57"/>
  <c r="H197" i="57"/>
  <c r="H81" i="57"/>
  <c r="H208" i="57"/>
  <c r="H106" i="57"/>
  <c r="H202" i="57"/>
  <c r="H44" i="57"/>
  <c r="H31" i="57"/>
  <c r="H209" i="57"/>
  <c r="H210" i="57"/>
  <c r="H211" i="57"/>
  <c r="H214" i="57"/>
  <c r="H178" i="57"/>
  <c r="H212" i="57"/>
  <c r="H198" i="57"/>
  <c r="H4" i="57"/>
  <c r="H148" i="57"/>
  <c r="H14" i="57"/>
  <c r="H26" i="57"/>
  <c r="H51" i="57"/>
  <c r="H50" i="57"/>
  <c r="H201" i="57"/>
  <c r="H74" i="57"/>
  <c r="H37" i="57"/>
  <c r="H38" i="57"/>
  <c r="H196" i="57"/>
  <c r="H45" i="57"/>
  <c r="H68" i="57"/>
  <c r="H40" i="57"/>
  <c r="H91" i="57"/>
  <c r="H30" i="57"/>
  <c r="H187" i="57"/>
  <c r="H99" i="57"/>
  <c r="H125" i="57"/>
  <c r="H138" i="57"/>
  <c r="H170" i="57"/>
  <c r="H140" i="57"/>
  <c r="H89" i="57"/>
  <c r="H57" i="57"/>
  <c r="H104" i="57"/>
  <c r="H141" i="57"/>
  <c r="H124" i="57"/>
  <c r="H76" i="57"/>
  <c r="H158" i="57"/>
  <c r="H112" i="57"/>
  <c r="H157" i="57"/>
  <c r="H174" i="57"/>
  <c r="H176" i="57"/>
  <c r="H173" i="57"/>
  <c r="H67" i="57"/>
  <c r="H135" i="57"/>
  <c r="H84" i="57"/>
  <c r="H144" i="57"/>
  <c r="H29" i="57"/>
  <c r="H172" i="57"/>
  <c r="H182" i="57"/>
  <c r="H123" i="57"/>
  <c r="H27" i="57"/>
  <c r="H159" i="57"/>
  <c r="H98" i="57"/>
  <c r="H171" i="57"/>
  <c r="H179" i="57"/>
  <c r="H33" i="57"/>
  <c r="H71" i="57"/>
  <c r="H13" i="57"/>
  <c r="H47" i="57"/>
  <c r="H53" i="57"/>
  <c r="H60" i="57"/>
  <c r="H188" i="57"/>
  <c r="H20" i="57"/>
  <c r="H64" i="57"/>
  <c r="H92" i="57"/>
  <c r="H77" i="57"/>
  <c r="H131" i="57"/>
  <c r="H118" i="57"/>
  <c r="H22" i="57"/>
  <c r="H58" i="57"/>
  <c r="H126" i="57"/>
  <c r="H156" i="57"/>
  <c r="H52" i="57"/>
  <c r="H49" i="57"/>
  <c r="H166" i="57"/>
  <c r="H54" i="57"/>
  <c r="H163" i="57"/>
  <c r="H185" i="57"/>
  <c r="H16" i="57"/>
  <c r="H15" i="57"/>
  <c r="H41" i="57"/>
  <c r="H189" i="57"/>
  <c r="H175" i="57"/>
  <c r="H32" i="57"/>
  <c r="H184" i="57"/>
  <c r="H86" i="57"/>
  <c r="H110" i="57"/>
  <c r="H73" i="57"/>
  <c r="H105" i="57"/>
  <c r="H132" i="57"/>
  <c r="H42" i="57"/>
  <c r="H117" i="57"/>
  <c r="H34" i="57"/>
  <c r="H56" i="57"/>
  <c r="H101" i="57"/>
  <c r="H61" i="57"/>
  <c r="H152" i="57"/>
  <c r="H100" i="57"/>
  <c r="H23" i="57"/>
  <c r="H95" i="57"/>
  <c r="H155" i="57"/>
  <c r="H133" i="57"/>
  <c r="H143" i="57"/>
  <c r="H142" i="57"/>
  <c r="H162" i="57"/>
  <c r="H122" i="57"/>
  <c r="H121" i="57"/>
  <c r="H36" i="57"/>
  <c r="H90" i="57"/>
  <c r="H21" i="57"/>
  <c r="H8" i="57"/>
  <c r="H181" i="57"/>
  <c r="H136" i="57"/>
  <c r="H116" i="57"/>
  <c r="H28" i="57"/>
  <c r="H113" i="57"/>
  <c r="H103" i="57"/>
  <c r="H190" i="57"/>
  <c r="H75" i="57"/>
  <c r="H167" i="57"/>
  <c r="H165" i="57"/>
  <c r="H145" i="57"/>
  <c r="H168" i="57"/>
  <c r="H161" i="57"/>
  <c r="H10" i="57"/>
  <c r="H169" i="57"/>
  <c r="H94" i="57"/>
  <c r="H12" i="57"/>
  <c r="H191" i="57"/>
  <c r="H114" i="57"/>
  <c r="H80" i="57"/>
  <c r="H164" i="57"/>
  <c r="H24" i="57"/>
  <c r="H186" i="57"/>
  <c r="H192" i="57"/>
  <c r="H154" i="57"/>
  <c r="H183" i="57"/>
  <c r="H150" i="57"/>
  <c r="H59" i="57"/>
  <c r="H66" i="57"/>
  <c r="H193" i="57"/>
  <c r="H119" i="57"/>
  <c r="H93" i="57"/>
  <c r="H102" i="57"/>
  <c r="H43" i="57"/>
  <c r="H72" i="57"/>
  <c r="H127" i="57"/>
  <c r="H96" i="57"/>
  <c r="H17" i="57"/>
  <c r="H19" i="57"/>
  <c r="H134" i="57"/>
  <c r="H160" i="57"/>
  <c r="H137" i="57"/>
  <c r="H151" i="57"/>
  <c r="H115" i="57"/>
  <c r="H79" i="57"/>
  <c r="H78" i="57"/>
  <c r="H5" i="57"/>
  <c r="H25" i="57"/>
  <c r="H62" i="57"/>
  <c r="H83" i="57"/>
  <c r="H18" i="57"/>
  <c r="H194" i="57"/>
  <c r="H55" i="57"/>
  <c r="H63" i="57"/>
  <c r="H108" i="57"/>
  <c r="H177" i="57"/>
  <c r="H46" i="57"/>
  <c r="H39" i="57"/>
  <c r="H128" i="57"/>
  <c r="H149" i="57"/>
  <c r="H120" i="57"/>
  <c r="H85" i="57"/>
  <c r="H147" i="57"/>
  <c r="H153" i="57"/>
  <c r="H109" i="57"/>
  <c r="H70" i="57"/>
  <c r="H3" i="57"/>
  <c r="H97" i="57"/>
  <c r="H130" i="57"/>
  <c r="H65" i="57"/>
  <c r="H139" i="57"/>
  <c r="H107" i="57"/>
  <c r="H129" i="57"/>
  <c r="H35" i="57"/>
  <c r="H146" i="57"/>
  <c r="H11" i="57"/>
  <c r="H9" i="57"/>
  <c r="H205" i="57"/>
  <c r="B206" i="57"/>
  <c r="C206" i="57"/>
  <c r="E206" i="57" s="1"/>
  <c r="D206" i="57"/>
  <c r="G206" i="57" s="1"/>
  <c r="B203" i="57"/>
  <c r="C203" i="57"/>
  <c r="E203" i="57" s="1"/>
  <c r="D203" i="57"/>
  <c r="G203" i="57" s="1"/>
  <c r="B200" i="57"/>
  <c r="C200" i="57"/>
  <c r="E200" i="57" s="1"/>
  <c r="D200" i="57"/>
  <c r="G200" i="57" s="1"/>
  <c r="B180" i="57"/>
  <c r="C180" i="57"/>
  <c r="E180" i="57" s="1"/>
  <c r="D180" i="57"/>
  <c r="G180" i="57" s="1"/>
  <c r="B87" i="57"/>
  <c r="C87" i="57"/>
  <c r="E87" i="57" s="1"/>
  <c r="D87" i="57"/>
  <c r="G87" i="57" s="1"/>
  <c r="B204" i="57"/>
  <c r="C204" i="57"/>
  <c r="E204" i="57" s="1"/>
  <c r="D204" i="57"/>
  <c r="G204" i="57" s="1"/>
  <c r="B82" i="57"/>
  <c r="C82" i="57"/>
  <c r="E82" i="57" s="1"/>
  <c r="D82" i="57"/>
  <c r="G82" i="57" s="1"/>
  <c r="B69" i="57"/>
  <c r="C69" i="57"/>
  <c r="E69" i="57" s="1"/>
  <c r="D69" i="57"/>
  <c r="G69" i="57" s="1"/>
  <c r="B199" i="57"/>
  <c r="C199" i="57"/>
  <c r="E199" i="57" s="1"/>
  <c r="D199" i="57"/>
  <c r="G199" i="57" s="1"/>
  <c r="B48" i="57"/>
  <c r="C48" i="57"/>
  <c r="E48" i="57" s="1"/>
  <c r="D48" i="57"/>
  <c r="G48" i="57" s="1"/>
  <c r="B111" i="57"/>
  <c r="C111" i="57"/>
  <c r="E111" i="57" s="1"/>
  <c r="D111" i="57"/>
  <c r="G111" i="57" s="1"/>
  <c r="B215" i="57"/>
  <c r="C215" i="57"/>
  <c r="E215" i="57" s="1"/>
  <c r="D215" i="57"/>
  <c r="G215" i="57" s="1"/>
  <c r="B213" i="57"/>
  <c r="C213" i="57"/>
  <c r="E213" i="57" s="1"/>
  <c r="D213" i="57"/>
  <c r="G213" i="57" s="1"/>
  <c r="B195" i="57"/>
  <c r="C195" i="57"/>
  <c r="E195" i="57" s="1"/>
  <c r="D195" i="57"/>
  <c r="G195" i="57" s="1"/>
  <c r="B7" i="57"/>
  <c r="C7" i="57"/>
  <c r="E7" i="57" s="1"/>
  <c r="D7" i="57"/>
  <c r="G7" i="57" s="1"/>
  <c r="B6" i="57"/>
  <c r="C6" i="57"/>
  <c r="E6" i="57" s="1"/>
  <c r="D6" i="57"/>
  <c r="G6" i="57" s="1"/>
  <c r="B207" i="57"/>
  <c r="C207" i="57"/>
  <c r="E207" i="57" s="1"/>
  <c r="D207" i="57"/>
  <c r="G207" i="57" s="1"/>
  <c r="B88" i="57"/>
  <c r="C88" i="57"/>
  <c r="E88" i="57" s="1"/>
  <c r="D88" i="57"/>
  <c r="G88" i="57" s="1"/>
  <c r="B197" i="57"/>
  <c r="C197" i="57"/>
  <c r="E197" i="57" s="1"/>
  <c r="D197" i="57"/>
  <c r="G197" i="57" s="1"/>
  <c r="B81" i="57"/>
  <c r="C81" i="57"/>
  <c r="E81" i="57" s="1"/>
  <c r="D81" i="57"/>
  <c r="G81" i="57" s="1"/>
  <c r="B208" i="57"/>
  <c r="C208" i="57"/>
  <c r="E208" i="57" s="1"/>
  <c r="D208" i="57"/>
  <c r="G208" i="57" s="1"/>
  <c r="B106" i="57"/>
  <c r="C106" i="57"/>
  <c r="E106" i="57" s="1"/>
  <c r="D106" i="57"/>
  <c r="G106" i="57" s="1"/>
  <c r="B202" i="57"/>
  <c r="C202" i="57"/>
  <c r="E202" i="57" s="1"/>
  <c r="D202" i="57"/>
  <c r="G202" i="57" s="1"/>
  <c r="B44" i="57"/>
  <c r="C44" i="57"/>
  <c r="E44" i="57" s="1"/>
  <c r="D44" i="57"/>
  <c r="G44" i="57" s="1"/>
  <c r="B31" i="57"/>
  <c r="C31" i="57"/>
  <c r="E31" i="57" s="1"/>
  <c r="D31" i="57"/>
  <c r="G31" i="57" s="1"/>
  <c r="B209" i="57"/>
  <c r="C209" i="57"/>
  <c r="E209" i="57" s="1"/>
  <c r="D209" i="57"/>
  <c r="G209" i="57" s="1"/>
  <c r="B210" i="57"/>
  <c r="E210" i="57" s="1"/>
  <c r="C210" i="57"/>
  <c r="D210" i="57"/>
  <c r="G210" i="57" s="1"/>
  <c r="B211" i="57"/>
  <c r="E211" i="57" s="1"/>
  <c r="C211" i="57"/>
  <c r="D211" i="57"/>
  <c r="G211" i="57" s="1"/>
  <c r="B214" i="57"/>
  <c r="C214" i="57"/>
  <c r="E214" i="57" s="1"/>
  <c r="D214" i="57"/>
  <c r="G214" i="57" s="1"/>
  <c r="B178" i="57"/>
  <c r="C178" i="57"/>
  <c r="E178" i="57" s="1"/>
  <c r="D178" i="57"/>
  <c r="G178" i="57" s="1"/>
  <c r="B212" i="57"/>
  <c r="C212" i="57"/>
  <c r="E212" i="57" s="1"/>
  <c r="D212" i="57"/>
  <c r="G212" i="57" s="1"/>
  <c r="B198" i="57"/>
  <c r="C198" i="57"/>
  <c r="E198" i="57" s="1"/>
  <c r="D198" i="57"/>
  <c r="G198" i="57" s="1"/>
  <c r="B4" i="57"/>
  <c r="G4" i="57" s="1"/>
  <c r="C4" i="57"/>
  <c r="E4" i="57" s="1"/>
  <c r="D4" i="57"/>
  <c r="B148" i="57"/>
  <c r="C148" i="57"/>
  <c r="E148" i="57" s="1"/>
  <c r="D148" i="57"/>
  <c r="G148" i="57" s="1"/>
  <c r="B14" i="57"/>
  <c r="C14" i="57"/>
  <c r="E14" i="57" s="1"/>
  <c r="D14" i="57"/>
  <c r="G14" i="57" s="1"/>
  <c r="B26" i="57"/>
  <c r="C26" i="57"/>
  <c r="E26" i="57" s="1"/>
  <c r="D26" i="57"/>
  <c r="G26" i="57" s="1"/>
  <c r="B51" i="57"/>
  <c r="C51" i="57"/>
  <c r="E51" i="57" s="1"/>
  <c r="D51" i="57"/>
  <c r="G51" i="57" s="1"/>
  <c r="B50" i="57"/>
  <c r="C50" i="57"/>
  <c r="E50" i="57" s="1"/>
  <c r="D50" i="57"/>
  <c r="G50" i="57" s="1"/>
  <c r="B201" i="57"/>
  <c r="C201" i="57"/>
  <c r="E201" i="57" s="1"/>
  <c r="D201" i="57"/>
  <c r="G201" i="57" s="1"/>
  <c r="B74" i="57"/>
  <c r="C74" i="57"/>
  <c r="E74" i="57" s="1"/>
  <c r="D74" i="57"/>
  <c r="G74" i="57" s="1"/>
  <c r="B37" i="57"/>
  <c r="C37" i="57"/>
  <c r="E37" i="57" s="1"/>
  <c r="D37" i="57"/>
  <c r="G37" i="57" s="1"/>
  <c r="B38" i="57"/>
  <c r="C38" i="57"/>
  <c r="E38" i="57" s="1"/>
  <c r="D38" i="57"/>
  <c r="G38" i="57" s="1"/>
  <c r="B196" i="57"/>
  <c r="E196" i="57" s="1"/>
  <c r="C196" i="57"/>
  <c r="D196" i="57"/>
  <c r="G196" i="57" s="1"/>
  <c r="B45" i="57"/>
  <c r="C45" i="57"/>
  <c r="E45" i="57" s="1"/>
  <c r="D45" i="57"/>
  <c r="G45" i="57" s="1"/>
  <c r="B68" i="57"/>
  <c r="C68" i="57"/>
  <c r="E68" i="57" s="1"/>
  <c r="D68" i="57"/>
  <c r="G68" i="57" s="1"/>
  <c r="B40" i="57"/>
  <c r="C40" i="57"/>
  <c r="E40" i="57" s="1"/>
  <c r="D40" i="57"/>
  <c r="G40" i="57" s="1"/>
  <c r="B91" i="57"/>
  <c r="C91" i="57"/>
  <c r="E91" i="57" s="1"/>
  <c r="D91" i="57"/>
  <c r="G91" i="57" s="1"/>
  <c r="B30" i="57"/>
  <c r="G30" i="57" s="1"/>
  <c r="C30" i="57"/>
  <c r="E30" i="57" s="1"/>
  <c r="D30" i="57"/>
  <c r="B187" i="57"/>
  <c r="E187" i="57" s="1"/>
  <c r="C187" i="57"/>
  <c r="D187" i="57"/>
  <c r="G187" i="57" s="1"/>
  <c r="B99" i="57"/>
  <c r="C99" i="57"/>
  <c r="E99" i="57" s="1"/>
  <c r="D99" i="57"/>
  <c r="G99" i="57" s="1"/>
  <c r="B125" i="57"/>
  <c r="C125" i="57"/>
  <c r="E125" i="57" s="1"/>
  <c r="D125" i="57"/>
  <c r="G125" i="57" s="1"/>
  <c r="B138" i="57"/>
  <c r="C138" i="57"/>
  <c r="E138" i="57" s="1"/>
  <c r="D138" i="57"/>
  <c r="G138" i="57" s="1"/>
  <c r="B170" i="57"/>
  <c r="C170" i="57"/>
  <c r="E170" i="57" s="1"/>
  <c r="D170" i="57"/>
  <c r="G170" i="57" s="1"/>
  <c r="B140" i="57"/>
  <c r="C140" i="57"/>
  <c r="E140" i="57" s="1"/>
  <c r="D140" i="57"/>
  <c r="G140" i="57" s="1"/>
  <c r="B89" i="57"/>
  <c r="C89" i="57"/>
  <c r="E89" i="57" s="1"/>
  <c r="D89" i="57"/>
  <c r="G89" i="57" s="1"/>
  <c r="B57" i="57"/>
  <c r="C57" i="57"/>
  <c r="E57" i="57" s="1"/>
  <c r="D57" i="57"/>
  <c r="G57" i="57" s="1"/>
  <c r="B104" i="57"/>
  <c r="C104" i="57"/>
  <c r="E104" i="57" s="1"/>
  <c r="D104" i="57"/>
  <c r="G104" i="57" s="1"/>
  <c r="B141" i="57"/>
  <c r="C141" i="57"/>
  <c r="E141" i="57" s="1"/>
  <c r="D141" i="57"/>
  <c r="G141" i="57" s="1"/>
  <c r="B124" i="57"/>
  <c r="E124" i="57" s="1"/>
  <c r="C124" i="57"/>
  <c r="D124" i="57"/>
  <c r="G124" i="57" s="1"/>
  <c r="B76" i="57"/>
  <c r="C76" i="57"/>
  <c r="E76" i="57" s="1"/>
  <c r="D76" i="57"/>
  <c r="G76" i="57" s="1"/>
  <c r="B158" i="57"/>
  <c r="C158" i="57"/>
  <c r="E158" i="57" s="1"/>
  <c r="D158" i="57"/>
  <c r="G158" i="57" s="1"/>
  <c r="B112" i="57"/>
  <c r="C112" i="57"/>
  <c r="E112" i="57" s="1"/>
  <c r="D112" i="57"/>
  <c r="G112" i="57" s="1"/>
  <c r="B157" i="57"/>
  <c r="C157" i="57"/>
  <c r="E157" i="57" s="1"/>
  <c r="D157" i="57"/>
  <c r="G157" i="57" s="1"/>
  <c r="B174" i="57"/>
  <c r="G174" i="57" s="1"/>
  <c r="C174" i="57"/>
  <c r="E174" i="57" s="1"/>
  <c r="D174" i="57"/>
  <c r="B176" i="57"/>
  <c r="C176" i="57"/>
  <c r="E176" i="57" s="1"/>
  <c r="D176" i="57"/>
  <c r="G176" i="57" s="1"/>
  <c r="B173" i="57"/>
  <c r="C173" i="57"/>
  <c r="E173" i="57" s="1"/>
  <c r="D173" i="57"/>
  <c r="G173" i="57" s="1"/>
  <c r="B67" i="57"/>
  <c r="C67" i="57"/>
  <c r="E67" i="57" s="1"/>
  <c r="D67" i="57"/>
  <c r="G67" i="57" s="1"/>
  <c r="B135" i="57"/>
  <c r="C135" i="57"/>
  <c r="E135" i="57" s="1"/>
  <c r="D135" i="57"/>
  <c r="G135" i="57" s="1"/>
  <c r="B84" i="57"/>
  <c r="C84" i="57"/>
  <c r="E84" i="57" s="1"/>
  <c r="D84" i="57"/>
  <c r="G84" i="57" s="1"/>
  <c r="B144" i="57"/>
  <c r="C144" i="57"/>
  <c r="E144" i="57" s="1"/>
  <c r="D144" i="57"/>
  <c r="G144" i="57" s="1"/>
  <c r="B29" i="57"/>
  <c r="C29" i="57"/>
  <c r="E29" i="57" s="1"/>
  <c r="D29" i="57"/>
  <c r="G29" i="57" s="1"/>
  <c r="B172" i="57"/>
  <c r="C172" i="57"/>
  <c r="E172" i="57" s="1"/>
  <c r="D172" i="57"/>
  <c r="G172" i="57" s="1"/>
  <c r="B182" i="57"/>
  <c r="C182" i="57"/>
  <c r="E182" i="57" s="1"/>
  <c r="D182" i="57"/>
  <c r="G182" i="57" s="1"/>
  <c r="B123" i="57"/>
  <c r="C123" i="57"/>
  <c r="E123" i="57" s="1"/>
  <c r="D123" i="57"/>
  <c r="G123" i="57" s="1"/>
  <c r="B27" i="57"/>
  <c r="E27" i="57" s="1"/>
  <c r="C27" i="57"/>
  <c r="D27" i="57"/>
  <c r="G27" i="57" s="1"/>
  <c r="B159" i="57"/>
  <c r="C159" i="57"/>
  <c r="E159" i="57" s="1"/>
  <c r="D159" i="57"/>
  <c r="G159" i="57" s="1"/>
  <c r="B98" i="57"/>
  <c r="C98" i="57"/>
  <c r="E98" i="57" s="1"/>
  <c r="D98" i="57"/>
  <c r="G98" i="57" s="1"/>
  <c r="B171" i="57"/>
  <c r="C171" i="57"/>
  <c r="E171" i="57" s="1"/>
  <c r="D171" i="57"/>
  <c r="G171" i="57" s="1"/>
  <c r="B179" i="57"/>
  <c r="C179" i="57"/>
  <c r="E179" i="57" s="1"/>
  <c r="D179" i="57"/>
  <c r="G179" i="57" s="1"/>
  <c r="B33" i="57"/>
  <c r="G33" i="57" s="1"/>
  <c r="C33" i="57"/>
  <c r="E33" i="57" s="1"/>
  <c r="D33" i="57"/>
  <c r="B71" i="57"/>
  <c r="C71" i="57"/>
  <c r="E71" i="57" s="1"/>
  <c r="D71" i="57"/>
  <c r="G71" i="57" s="1"/>
  <c r="B13" i="57"/>
  <c r="C13" i="57"/>
  <c r="E13" i="57" s="1"/>
  <c r="D13" i="57"/>
  <c r="G13" i="57" s="1"/>
  <c r="B47" i="57"/>
  <c r="C47" i="57"/>
  <c r="E47" i="57" s="1"/>
  <c r="D47" i="57"/>
  <c r="G47" i="57" s="1"/>
  <c r="B53" i="57"/>
  <c r="C53" i="57"/>
  <c r="E53" i="57" s="1"/>
  <c r="D53" i="57"/>
  <c r="G53" i="57" s="1"/>
  <c r="B60" i="57"/>
  <c r="C60" i="57"/>
  <c r="E60" i="57" s="1"/>
  <c r="D60" i="57"/>
  <c r="G60" i="57" s="1"/>
  <c r="B188" i="57"/>
  <c r="C188" i="57"/>
  <c r="E188" i="57" s="1"/>
  <c r="D188" i="57"/>
  <c r="G188" i="57" s="1"/>
  <c r="B20" i="57"/>
  <c r="C20" i="57"/>
  <c r="E20" i="57" s="1"/>
  <c r="D20" i="57"/>
  <c r="G20" i="57" s="1"/>
  <c r="B64" i="57"/>
  <c r="C64" i="57"/>
  <c r="E64" i="57" s="1"/>
  <c r="D64" i="57"/>
  <c r="G64" i="57" s="1"/>
  <c r="B92" i="57"/>
  <c r="C92" i="57"/>
  <c r="E92" i="57" s="1"/>
  <c r="D92" i="57"/>
  <c r="G92" i="57" s="1"/>
  <c r="B77" i="57"/>
  <c r="C77" i="57"/>
  <c r="E77" i="57" s="1"/>
  <c r="D77" i="57"/>
  <c r="G77" i="57" s="1"/>
  <c r="B131" i="57"/>
  <c r="E131" i="57" s="1"/>
  <c r="C131" i="57"/>
  <c r="D131" i="57"/>
  <c r="G131" i="57" s="1"/>
  <c r="B118" i="57"/>
  <c r="C118" i="57"/>
  <c r="E118" i="57" s="1"/>
  <c r="D118" i="57"/>
  <c r="G118" i="57" s="1"/>
  <c r="B22" i="57"/>
  <c r="C22" i="57"/>
  <c r="E22" i="57" s="1"/>
  <c r="D22" i="57"/>
  <c r="G22" i="57" s="1"/>
  <c r="B58" i="57"/>
  <c r="C58" i="57"/>
  <c r="E58" i="57" s="1"/>
  <c r="D58" i="57"/>
  <c r="G58" i="57" s="1"/>
  <c r="B126" i="57"/>
  <c r="C126" i="57"/>
  <c r="E126" i="57" s="1"/>
  <c r="D126" i="57"/>
  <c r="G126" i="57" s="1"/>
  <c r="B156" i="57"/>
  <c r="C156" i="57"/>
  <c r="E156" i="57" s="1"/>
  <c r="D156" i="57"/>
  <c r="G156" i="57" s="1"/>
  <c r="B52" i="57"/>
  <c r="C52" i="57"/>
  <c r="E52" i="57" s="1"/>
  <c r="D52" i="57"/>
  <c r="G52" i="57" s="1"/>
  <c r="B49" i="57"/>
  <c r="C49" i="57"/>
  <c r="E49" i="57" s="1"/>
  <c r="D49" i="57"/>
  <c r="G49" i="57" s="1"/>
  <c r="B166" i="57"/>
  <c r="C166" i="57"/>
  <c r="E166" i="57" s="1"/>
  <c r="D166" i="57"/>
  <c r="G166" i="57" s="1"/>
  <c r="B54" i="57"/>
  <c r="C54" i="57"/>
  <c r="E54" i="57" s="1"/>
  <c r="D54" i="57"/>
  <c r="G54" i="57" s="1"/>
  <c r="B163" i="57"/>
  <c r="C163" i="57"/>
  <c r="E163" i="57" s="1"/>
  <c r="D163" i="57"/>
  <c r="G163" i="57" s="1"/>
  <c r="B185" i="57"/>
  <c r="C185" i="57"/>
  <c r="E185" i="57" s="1"/>
  <c r="D185" i="57"/>
  <c r="G185" i="57" s="1"/>
  <c r="B16" i="57"/>
  <c r="C16" i="57"/>
  <c r="E16" i="57" s="1"/>
  <c r="D16" i="57"/>
  <c r="G16" i="57" s="1"/>
  <c r="B15" i="57"/>
  <c r="C15" i="57"/>
  <c r="E15" i="57" s="1"/>
  <c r="D15" i="57"/>
  <c r="G15" i="57" s="1"/>
  <c r="B41" i="57"/>
  <c r="C41" i="57"/>
  <c r="E41" i="57" s="1"/>
  <c r="D41" i="57"/>
  <c r="G41" i="57" s="1"/>
  <c r="B189" i="57"/>
  <c r="C189" i="57"/>
  <c r="E189" i="57" s="1"/>
  <c r="D189" i="57"/>
  <c r="G189" i="57" s="1"/>
  <c r="B175" i="57"/>
  <c r="E175" i="57" s="1"/>
  <c r="C175" i="57"/>
  <c r="D175" i="57"/>
  <c r="G175" i="57" s="1"/>
  <c r="B32" i="57"/>
  <c r="C32" i="57"/>
  <c r="E32" i="57" s="1"/>
  <c r="D32" i="57"/>
  <c r="G32" i="57" s="1"/>
  <c r="B184" i="57"/>
  <c r="C184" i="57"/>
  <c r="E184" i="57" s="1"/>
  <c r="D184" i="57"/>
  <c r="G184" i="57" s="1"/>
  <c r="B86" i="57"/>
  <c r="C86" i="57"/>
  <c r="E86" i="57" s="1"/>
  <c r="D86" i="57"/>
  <c r="G86" i="57" s="1"/>
  <c r="B110" i="57"/>
  <c r="C110" i="57"/>
  <c r="E110" i="57" s="1"/>
  <c r="D110" i="57"/>
  <c r="G110" i="57" s="1"/>
  <c r="B73" i="57"/>
  <c r="C73" i="57"/>
  <c r="E73" i="57" s="1"/>
  <c r="D73" i="57"/>
  <c r="G73" i="57" s="1"/>
  <c r="B105" i="57"/>
  <c r="C105" i="57"/>
  <c r="E105" i="57" s="1"/>
  <c r="D105" i="57"/>
  <c r="G105" i="57" s="1"/>
  <c r="B132" i="57"/>
  <c r="C132" i="57"/>
  <c r="E132" i="57" s="1"/>
  <c r="D132" i="57"/>
  <c r="G132" i="57" s="1"/>
  <c r="B42" i="57"/>
  <c r="C42" i="57"/>
  <c r="E42" i="57" s="1"/>
  <c r="D42" i="57"/>
  <c r="G42" i="57" s="1"/>
  <c r="B117" i="57"/>
  <c r="C117" i="57"/>
  <c r="E117" i="57" s="1"/>
  <c r="D117" i="57"/>
  <c r="G117" i="57" s="1"/>
  <c r="B34" i="57"/>
  <c r="C34" i="57"/>
  <c r="E34" i="57" s="1"/>
  <c r="D34" i="57"/>
  <c r="G34" i="57" s="1"/>
  <c r="B56" i="57"/>
  <c r="C56" i="57"/>
  <c r="E56" i="57" s="1"/>
  <c r="D56" i="57"/>
  <c r="G56" i="57" s="1"/>
  <c r="B101" i="57"/>
  <c r="C101" i="57"/>
  <c r="E101" i="57" s="1"/>
  <c r="D101" i="57"/>
  <c r="G101" i="57" s="1"/>
  <c r="B61" i="57"/>
  <c r="C61" i="57"/>
  <c r="E61" i="57" s="1"/>
  <c r="D61" i="57"/>
  <c r="G61" i="57" s="1"/>
  <c r="B152" i="57"/>
  <c r="C152" i="57"/>
  <c r="E152" i="57" s="1"/>
  <c r="D152" i="57"/>
  <c r="G152" i="57" s="1"/>
  <c r="B100" i="57"/>
  <c r="C100" i="57"/>
  <c r="E100" i="57" s="1"/>
  <c r="D100" i="57"/>
  <c r="G100" i="57" s="1"/>
  <c r="B23" i="57"/>
  <c r="E23" i="57" s="1"/>
  <c r="C23" i="57"/>
  <c r="D23" i="57"/>
  <c r="G23" i="57" s="1"/>
  <c r="B95" i="57"/>
  <c r="C95" i="57"/>
  <c r="E95" i="57" s="1"/>
  <c r="D95" i="57"/>
  <c r="G95" i="57" s="1"/>
  <c r="B155" i="57"/>
  <c r="C155" i="57"/>
  <c r="E155" i="57" s="1"/>
  <c r="D155" i="57"/>
  <c r="G155" i="57" s="1"/>
  <c r="B133" i="57"/>
  <c r="C133" i="57"/>
  <c r="E133" i="57" s="1"/>
  <c r="D133" i="57"/>
  <c r="G133" i="57" s="1"/>
  <c r="B143" i="57"/>
  <c r="C143" i="57"/>
  <c r="E143" i="57" s="1"/>
  <c r="D143" i="57"/>
  <c r="G143" i="57" s="1"/>
  <c r="B142" i="57"/>
  <c r="C142" i="57"/>
  <c r="E142" i="57" s="1"/>
  <c r="D142" i="57"/>
  <c r="G142" i="57" s="1"/>
  <c r="B162" i="57"/>
  <c r="C162" i="57"/>
  <c r="E162" i="57" s="1"/>
  <c r="D162" i="57"/>
  <c r="G162" i="57" s="1"/>
  <c r="B122" i="57"/>
  <c r="C122" i="57"/>
  <c r="E122" i="57" s="1"/>
  <c r="D122" i="57"/>
  <c r="G122" i="57" s="1"/>
  <c r="B121" i="57"/>
  <c r="C121" i="57"/>
  <c r="E121" i="57" s="1"/>
  <c r="D121" i="57"/>
  <c r="G121" i="57" s="1"/>
  <c r="B36" i="57"/>
  <c r="C36" i="57"/>
  <c r="E36" i="57" s="1"/>
  <c r="D36" i="57"/>
  <c r="G36" i="57" s="1"/>
  <c r="B90" i="57"/>
  <c r="C90" i="57"/>
  <c r="E90" i="57" s="1"/>
  <c r="D90" i="57"/>
  <c r="G90" i="57" s="1"/>
  <c r="B21" i="57"/>
  <c r="C21" i="57"/>
  <c r="E21" i="57" s="1"/>
  <c r="D21" i="57"/>
  <c r="G21" i="57" s="1"/>
  <c r="B8" i="57"/>
  <c r="C8" i="57"/>
  <c r="E8" i="57" s="1"/>
  <c r="D8" i="57"/>
  <c r="G8" i="57" s="1"/>
  <c r="B181" i="57"/>
  <c r="C181" i="57"/>
  <c r="E181" i="57" s="1"/>
  <c r="D181" i="57"/>
  <c r="G181" i="57" s="1"/>
  <c r="B136" i="57"/>
  <c r="C136" i="57"/>
  <c r="E136" i="57" s="1"/>
  <c r="D136" i="57"/>
  <c r="G136" i="57" s="1"/>
  <c r="B116" i="57"/>
  <c r="C116" i="57"/>
  <c r="E116" i="57" s="1"/>
  <c r="D116" i="57"/>
  <c r="G116" i="57" s="1"/>
  <c r="B28" i="57"/>
  <c r="E28" i="57" s="1"/>
  <c r="C28" i="57"/>
  <c r="D28" i="57"/>
  <c r="G28" i="57" s="1"/>
  <c r="B113" i="57"/>
  <c r="C113" i="57"/>
  <c r="E113" i="57" s="1"/>
  <c r="D113" i="57"/>
  <c r="G113" i="57" s="1"/>
  <c r="B103" i="57"/>
  <c r="C103" i="57"/>
  <c r="E103" i="57" s="1"/>
  <c r="D103" i="57"/>
  <c r="G103" i="57" s="1"/>
  <c r="B190" i="57"/>
  <c r="C190" i="57"/>
  <c r="E190" i="57" s="1"/>
  <c r="D190" i="57"/>
  <c r="G190" i="57" s="1"/>
  <c r="B75" i="57"/>
  <c r="C75" i="57"/>
  <c r="E75" i="57" s="1"/>
  <c r="D75" i="57"/>
  <c r="G75" i="57" s="1"/>
  <c r="B167" i="57"/>
  <c r="C167" i="57"/>
  <c r="E167" i="57" s="1"/>
  <c r="D167" i="57"/>
  <c r="G167" i="57" s="1"/>
  <c r="B165" i="57"/>
  <c r="C165" i="57"/>
  <c r="E165" i="57" s="1"/>
  <c r="D165" i="57"/>
  <c r="G165" i="57" s="1"/>
  <c r="B145" i="57"/>
  <c r="C145" i="57"/>
  <c r="E145" i="57" s="1"/>
  <c r="D145" i="57"/>
  <c r="G145" i="57" s="1"/>
  <c r="B168" i="57"/>
  <c r="C168" i="57"/>
  <c r="E168" i="57" s="1"/>
  <c r="D168" i="57"/>
  <c r="G168" i="57" s="1"/>
  <c r="B161" i="57"/>
  <c r="C161" i="57"/>
  <c r="E161" i="57" s="1"/>
  <c r="D161" i="57"/>
  <c r="G161" i="57" s="1"/>
  <c r="B10" i="57"/>
  <c r="C10" i="57"/>
  <c r="E10" i="57" s="1"/>
  <c r="D10" i="57"/>
  <c r="G10" i="57" s="1"/>
  <c r="B169" i="57"/>
  <c r="C169" i="57"/>
  <c r="E169" i="57" s="1"/>
  <c r="D169" i="57"/>
  <c r="G169" i="57" s="1"/>
  <c r="B94" i="57"/>
  <c r="C94" i="57"/>
  <c r="E94" i="57" s="1"/>
  <c r="D94" i="57"/>
  <c r="G94" i="57" s="1"/>
  <c r="B12" i="57"/>
  <c r="C12" i="57"/>
  <c r="E12" i="57" s="1"/>
  <c r="D12" i="57"/>
  <c r="G12" i="57" s="1"/>
  <c r="B191" i="57"/>
  <c r="C191" i="57"/>
  <c r="E191" i="57" s="1"/>
  <c r="D191" i="57"/>
  <c r="G191" i="57" s="1"/>
  <c r="B114" i="57"/>
  <c r="C114" i="57"/>
  <c r="E114" i="57" s="1"/>
  <c r="D114" i="57"/>
  <c r="G114" i="57" s="1"/>
  <c r="B80" i="57"/>
  <c r="E80" i="57" s="1"/>
  <c r="C80" i="57"/>
  <c r="D80" i="57"/>
  <c r="G80" i="57" s="1"/>
  <c r="B164" i="57"/>
  <c r="C164" i="57"/>
  <c r="E164" i="57" s="1"/>
  <c r="D164" i="57"/>
  <c r="G164" i="57" s="1"/>
  <c r="B24" i="57"/>
  <c r="C24" i="57"/>
  <c r="E24" i="57" s="1"/>
  <c r="D24" i="57"/>
  <c r="G24" i="57" s="1"/>
  <c r="B186" i="57"/>
  <c r="C186" i="57"/>
  <c r="E186" i="57" s="1"/>
  <c r="D186" i="57"/>
  <c r="G186" i="57" s="1"/>
  <c r="B192" i="57"/>
  <c r="C192" i="57"/>
  <c r="E192" i="57" s="1"/>
  <c r="D192" i="57"/>
  <c r="G192" i="57" s="1"/>
  <c r="B154" i="57"/>
  <c r="C154" i="57"/>
  <c r="E154" i="57" s="1"/>
  <c r="D154" i="57"/>
  <c r="G154" i="57" s="1"/>
  <c r="B183" i="57"/>
  <c r="C183" i="57"/>
  <c r="E183" i="57" s="1"/>
  <c r="D183" i="57"/>
  <c r="G183" i="57" s="1"/>
  <c r="B150" i="57"/>
  <c r="C150" i="57"/>
  <c r="E150" i="57" s="1"/>
  <c r="D150" i="57"/>
  <c r="G150" i="57" s="1"/>
  <c r="B59" i="57"/>
  <c r="C59" i="57"/>
  <c r="E59" i="57" s="1"/>
  <c r="D59" i="57"/>
  <c r="G59" i="57" s="1"/>
  <c r="B66" i="57"/>
  <c r="C66" i="57"/>
  <c r="E66" i="57" s="1"/>
  <c r="D66" i="57"/>
  <c r="G66" i="57" s="1"/>
  <c r="B193" i="57"/>
  <c r="C193" i="57"/>
  <c r="E193" i="57" s="1"/>
  <c r="D193" i="57"/>
  <c r="G193" i="57" s="1"/>
  <c r="B119" i="57"/>
  <c r="C119" i="57"/>
  <c r="E119" i="57" s="1"/>
  <c r="D119" i="57"/>
  <c r="G119" i="57" s="1"/>
  <c r="B93" i="57"/>
  <c r="C93" i="57"/>
  <c r="E93" i="57" s="1"/>
  <c r="D93" i="57"/>
  <c r="G93" i="57" s="1"/>
  <c r="B102" i="57"/>
  <c r="C102" i="57"/>
  <c r="E102" i="57" s="1"/>
  <c r="D102" i="57"/>
  <c r="G102" i="57" s="1"/>
  <c r="B43" i="57"/>
  <c r="C43" i="57"/>
  <c r="E43" i="57" s="1"/>
  <c r="D43" i="57"/>
  <c r="G43" i="57" s="1"/>
  <c r="B72" i="57"/>
  <c r="C72" i="57"/>
  <c r="E72" i="57" s="1"/>
  <c r="D72" i="57"/>
  <c r="G72" i="57" s="1"/>
  <c r="B127" i="57"/>
  <c r="E127" i="57" s="1"/>
  <c r="C127" i="57"/>
  <c r="D127" i="57"/>
  <c r="G127" i="57" s="1"/>
  <c r="B96" i="57"/>
  <c r="C96" i="57"/>
  <c r="E96" i="57" s="1"/>
  <c r="D96" i="57"/>
  <c r="G96" i="57" s="1"/>
  <c r="B17" i="57"/>
  <c r="C17" i="57"/>
  <c r="E17" i="57" s="1"/>
  <c r="D17" i="57"/>
  <c r="G17" i="57" s="1"/>
  <c r="B19" i="57"/>
  <c r="C19" i="57"/>
  <c r="E19" i="57" s="1"/>
  <c r="D19" i="57"/>
  <c r="G19" i="57" s="1"/>
  <c r="B134" i="57"/>
  <c r="C134" i="57"/>
  <c r="E134" i="57" s="1"/>
  <c r="D134" i="57"/>
  <c r="G134" i="57" s="1"/>
  <c r="B160" i="57"/>
  <c r="C160" i="57"/>
  <c r="E160" i="57" s="1"/>
  <c r="D160" i="57"/>
  <c r="G160" i="57" s="1"/>
  <c r="B137" i="57"/>
  <c r="C137" i="57"/>
  <c r="E137" i="57" s="1"/>
  <c r="D137" i="57"/>
  <c r="G137" i="57" s="1"/>
  <c r="B151" i="57"/>
  <c r="C151" i="57"/>
  <c r="E151" i="57" s="1"/>
  <c r="D151" i="57"/>
  <c r="G151" i="57" s="1"/>
  <c r="B115" i="57"/>
  <c r="C115" i="57"/>
  <c r="E115" i="57" s="1"/>
  <c r="D115" i="57"/>
  <c r="G115" i="57" s="1"/>
  <c r="B79" i="57"/>
  <c r="C79" i="57"/>
  <c r="E79" i="57" s="1"/>
  <c r="D79" i="57"/>
  <c r="G79" i="57" s="1"/>
  <c r="B78" i="57"/>
  <c r="C78" i="57"/>
  <c r="E78" i="57" s="1"/>
  <c r="D78" i="57"/>
  <c r="G78" i="57" s="1"/>
  <c r="B5" i="57"/>
  <c r="C5" i="57"/>
  <c r="E5" i="57" s="1"/>
  <c r="D5" i="57"/>
  <c r="G5" i="57" s="1"/>
  <c r="B25" i="57"/>
  <c r="C25" i="57"/>
  <c r="E25" i="57" s="1"/>
  <c r="D25" i="57"/>
  <c r="G25" i="57" s="1"/>
  <c r="B62" i="57"/>
  <c r="C62" i="57"/>
  <c r="E62" i="57" s="1"/>
  <c r="D62" i="57"/>
  <c r="G62" i="57" s="1"/>
  <c r="B83" i="57"/>
  <c r="C83" i="57"/>
  <c r="E83" i="57" s="1"/>
  <c r="D83" i="57"/>
  <c r="G83" i="57" s="1"/>
  <c r="B18" i="57"/>
  <c r="C18" i="57"/>
  <c r="E18" i="57" s="1"/>
  <c r="D18" i="57"/>
  <c r="G18" i="57" s="1"/>
  <c r="B194" i="57"/>
  <c r="E194" i="57" s="1"/>
  <c r="C194" i="57"/>
  <c r="D194" i="57"/>
  <c r="G194" i="57" s="1"/>
  <c r="B55" i="57"/>
  <c r="C55" i="57"/>
  <c r="E55" i="57" s="1"/>
  <c r="D55" i="57"/>
  <c r="G55" i="57" s="1"/>
  <c r="B63" i="57"/>
  <c r="C63" i="57"/>
  <c r="E63" i="57" s="1"/>
  <c r="D63" i="57"/>
  <c r="G63" i="57" s="1"/>
  <c r="B108" i="57"/>
  <c r="C108" i="57"/>
  <c r="E108" i="57" s="1"/>
  <c r="D108" i="57"/>
  <c r="G108" i="57" s="1"/>
  <c r="B177" i="57"/>
  <c r="C177" i="57"/>
  <c r="E177" i="57" s="1"/>
  <c r="D177" i="57"/>
  <c r="G177" i="57" s="1"/>
  <c r="B46" i="57"/>
  <c r="C46" i="57"/>
  <c r="E46" i="57" s="1"/>
  <c r="D46" i="57"/>
  <c r="G46" i="57" s="1"/>
  <c r="B39" i="57"/>
  <c r="C39" i="57"/>
  <c r="E39" i="57" s="1"/>
  <c r="D39" i="57"/>
  <c r="G39" i="57" s="1"/>
  <c r="B128" i="57"/>
  <c r="C128" i="57"/>
  <c r="E128" i="57" s="1"/>
  <c r="D128" i="57"/>
  <c r="G128" i="57" s="1"/>
  <c r="B149" i="57"/>
  <c r="C149" i="57"/>
  <c r="E149" i="57" s="1"/>
  <c r="D149" i="57"/>
  <c r="G149" i="57" s="1"/>
  <c r="B120" i="57"/>
  <c r="C120" i="57"/>
  <c r="E120" i="57" s="1"/>
  <c r="D120" i="57"/>
  <c r="G120" i="57" s="1"/>
  <c r="B85" i="57"/>
  <c r="C85" i="57"/>
  <c r="E85" i="57" s="1"/>
  <c r="D85" i="57"/>
  <c r="G85" i="57" s="1"/>
  <c r="B147" i="57"/>
  <c r="C147" i="57"/>
  <c r="E147" i="57" s="1"/>
  <c r="D147" i="57"/>
  <c r="G147" i="57" s="1"/>
  <c r="B153" i="57"/>
  <c r="C153" i="57"/>
  <c r="E153" i="57" s="1"/>
  <c r="D153" i="57"/>
  <c r="G153" i="57" s="1"/>
  <c r="B109" i="57"/>
  <c r="C109" i="57"/>
  <c r="E109" i="57" s="1"/>
  <c r="D109" i="57"/>
  <c r="G109" i="57" s="1"/>
  <c r="B70" i="57"/>
  <c r="C70" i="57"/>
  <c r="E70" i="57" s="1"/>
  <c r="D70" i="57"/>
  <c r="G70" i="57" s="1"/>
  <c r="B3" i="57"/>
  <c r="C3" i="57"/>
  <c r="E3" i="57" s="1"/>
  <c r="D3" i="57"/>
  <c r="G3" i="57" s="1"/>
  <c r="B97" i="57"/>
  <c r="E97" i="57" s="1"/>
  <c r="C97" i="57"/>
  <c r="D97" i="57"/>
  <c r="G97" i="57" s="1"/>
  <c r="B130" i="57"/>
  <c r="C130" i="57"/>
  <c r="E130" i="57" s="1"/>
  <c r="D130" i="57"/>
  <c r="G130" i="57" s="1"/>
  <c r="B65" i="57"/>
  <c r="C65" i="57"/>
  <c r="E65" i="57" s="1"/>
  <c r="D65" i="57"/>
  <c r="G65" i="57" s="1"/>
  <c r="B139" i="57"/>
  <c r="C139" i="57"/>
  <c r="E139" i="57" s="1"/>
  <c r="D139" i="57"/>
  <c r="G139" i="57" s="1"/>
  <c r="B107" i="57"/>
  <c r="C107" i="57"/>
  <c r="E107" i="57" s="1"/>
  <c r="D107" i="57"/>
  <c r="G107" i="57" s="1"/>
  <c r="B129" i="57"/>
  <c r="C129" i="57"/>
  <c r="E129" i="57" s="1"/>
  <c r="F129" i="57" s="1"/>
  <c r="D129" i="57"/>
  <c r="G129" i="57" s="1"/>
  <c r="B35" i="57"/>
  <c r="C35" i="57"/>
  <c r="E35" i="57" s="1"/>
  <c r="D35" i="57"/>
  <c r="G35" i="57" s="1"/>
  <c r="B146" i="57"/>
  <c r="C146" i="57"/>
  <c r="E146" i="57" s="1"/>
  <c r="D146" i="57"/>
  <c r="G146" i="57" s="1"/>
  <c r="B11" i="57"/>
  <c r="C11" i="57"/>
  <c r="E11" i="57" s="1"/>
  <c r="D11" i="57"/>
  <c r="G11" i="57" s="1"/>
  <c r="B9" i="57"/>
  <c r="C9" i="57"/>
  <c r="E9" i="57" s="1"/>
  <c r="D9" i="57"/>
  <c r="G9" i="57" s="1"/>
  <c r="C205" i="57"/>
  <c r="E205" i="57" s="1"/>
  <c r="D205" i="57"/>
  <c r="G205" i="57" s="1"/>
  <c r="B205" i="57"/>
  <c r="H145" i="56"/>
  <c r="H143" i="56"/>
  <c r="H97" i="56"/>
  <c r="H147" i="56"/>
  <c r="H115" i="56"/>
  <c r="H215" i="56"/>
  <c r="H172" i="56"/>
  <c r="H131" i="56"/>
  <c r="H149" i="56"/>
  <c r="H123" i="56"/>
  <c r="H144" i="56"/>
  <c r="H141" i="56"/>
  <c r="H148" i="56"/>
  <c r="H127" i="56"/>
  <c r="H142" i="56"/>
  <c r="H156" i="56"/>
  <c r="H139" i="56"/>
  <c r="H175" i="56"/>
  <c r="H158" i="56"/>
  <c r="H126" i="56"/>
  <c r="H153" i="56"/>
  <c r="H163" i="56"/>
  <c r="H128" i="56"/>
  <c r="H124" i="56"/>
  <c r="H129" i="56"/>
  <c r="H134" i="56"/>
  <c r="H146" i="56"/>
  <c r="H159" i="56"/>
  <c r="H137" i="56"/>
  <c r="H209" i="56"/>
  <c r="H138" i="56"/>
  <c r="H135" i="56"/>
  <c r="H157" i="56"/>
  <c r="H192" i="56"/>
  <c r="H165" i="56"/>
  <c r="H140" i="56"/>
  <c r="H90" i="56"/>
  <c r="H169" i="56"/>
  <c r="H214" i="56"/>
  <c r="H174" i="56"/>
  <c r="H166" i="56"/>
  <c r="H167" i="56"/>
  <c r="H152" i="56"/>
  <c r="H168" i="56"/>
  <c r="H170" i="56"/>
  <c r="H102" i="56"/>
  <c r="H173" i="56"/>
  <c r="H104" i="56"/>
  <c r="H210" i="56"/>
  <c r="H106" i="56"/>
  <c r="H183" i="56"/>
  <c r="H160" i="56"/>
  <c r="H204" i="56"/>
  <c r="H184" i="56"/>
  <c r="H176" i="56"/>
  <c r="H94" i="56"/>
  <c r="H68" i="56"/>
  <c r="H25" i="56"/>
  <c r="H96" i="56"/>
  <c r="H11" i="56"/>
  <c r="H4" i="56"/>
  <c r="H32" i="56"/>
  <c r="H59" i="56"/>
  <c r="H194" i="56"/>
  <c r="H21" i="56"/>
  <c r="H16" i="56"/>
  <c r="H57" i="56"/>
  <c r="H3" i="56"/>
  <c r="H31" i="56"/>
  <c r="H34" i="56"/>
  <c r="H84" i="56"/>
  <c r="H150" i="56"/>
  <c r="H205" i="56"/>
  <c r="H9" i="56"/>
  <c r="H103" i="56"/>
  <c r="H22" i="56"/>
  <c r="H41" i="56"/>
  <c r="H13" i="56"/>
  <c r="H14" i="56"/>
  <c r="H112" i="56"/>
  <c r="H85" i="56"/>
  <c r="H132" i="56"/>
  <c r="H86" i="56"/>
  <c r="H35" i="56"/>
  <c r="H162" i="56"/>
  <c r="H30" i="56"/>
  <c r="H6" i="56"/>
  <c r="H93" i="56"/>
  <c r="H12" i="56"/>
  <c r="H8" i="56"/>
  <c r="H18" i="56"/>
  <c r="H37" i="56"/>
  <c r="H63" i="56"/>
  <c r="H7" i="56"/>
  <c r="H69" i="56"/>
  <c r="H5" i="56"/>
  <c r="H54" i="56"/>
  <c r="H151" i="56"/>
  <c r="H52" i="56"/>
  <c r="H164" i="56"/>
  <c r="H15" i="56"/>
  <c r="H39" i="56"/>
  <c r="H155" i="56"/>
  <c r="H27" i="56"/>
  <c r="H121" i="56"/>
  <c r="H17" i="56"/>
  <c r="H188" i="56"/>
  <c r="H89" i="56"/>
  <c r="H207" i="56"/>
  <c r="H42" i="56"/>
  <c r="H65" i="56"/>
  <c r="H58" i="56"/>
  <c r="H29" i="56"/>
  <c r="H10" i="56"/>
  <c r="H83" i="56"/>
  <c r="H26" i="56"/>
  <c r="H161" i="56"/>
  <c r="H44" i="56"/>
  <c r="H40" i="56"/>
  <c r="H19" i="56"/>
  <c r="H24" i="56"/>
  <c r="H70" i="56"/>
  <c r="H101" i="56"/>
  <c r="H36" i="56"/>
  <c r="H196" i="56"/>
  <c r="H189" i="56"/>
  <c r="H191" i="56"/>
  <c r="H33" i="56"/>
  <c r="H80" i="56"/>
  <c r="H180" i="56"/>
  <c r="H181" i="56"/>
  <c r="H74" i="56"/>
  <c r="H50" i="56"/>
  <c r="H71" i="56"/>
  <c r="H120" i="56"/>
  <c r="H211" i="56"/>
  <c r="H45" i="56"/>
  <c r="H47" i="56"/>
  <c r="H114" i="56"/>
  <c r="H182" i="56"/>
  <c r="H179" i="56"/>
  <c r="H195" i="56"/>
  <c r="H76" i="56"/>
  <c r="H43" i="56"/>
  <c r="H197" i="56"/>
  <c r="H28" i="56"/>
  <c r="H199" i="56"/>
  <c r="H23" i="56"/>
  <c r="H49" i="56"/>
  <c r="H201" i="56"/>
  <c r="H177" i="56"/>
  <c r="H56" i="56"/>
  <c r="H202" i="56"/>
  <c r="H136" i="56"/>
  <c r="H72" i="56"/>
  <c r="H38" i="56"/>
  <c r="H95" i="56"/>
  <c r="H200" i="56"/>
  <c r="H203" i="56"/>
  <c r="H105" i="56"/>
  <c r="H208" i="56"/>
  <c r="H193" i="56"/>
  <c r="H66" i="56"/>
  <c r="H51" i="56"/>
  <c r="H212" i="56"/>
  <c r="H77" i="56"/>
  <c r="H110" i="56"/>
  <c r="H75" i="56"/>
  <c r="H98" i="56"/>
  <c r="H116" i="56"/>
  <c r="H130" i="56"/>
  <c r="H119" i="56"/>
  <c r="H113" i="56"/>
  <c r="H118" i="56"/>
  <c r="H186" i="56"/>
  <c r="H53" i="56"/>
  <c r="H100" i="56"/>
  <c r="H122" i="56"/>
  <c r="H107" i="56"/>
  <c r="H125" i="56"/>
  <c r="H92" i="56"/>
  <c r="H111" i="56"/>
  <c r="H82" i="56"/>
  <c r="H117" i="56"/>
  <c r="H171" i="56"/>
  <c r="H55" i="56"/>
  <c r="H213" i="56"/>
  <c r="H88" i="56"/>
  <c r="H91" i="56"/>
  <c r="H61" i="56"/>
  <c r="H73" i="56"/>
  <c r="H87" i="56"/>
  <c r="H78" i="56"/>
  <c r="H67" i="56"/>
  <c r="H206" i="56"/>
  <c r="H190" i="56"/>
  <c r="H60" i="56"/>
  <c r="H198" i="56"/>
  <c r="H20" i="56"/>
  <c r="H48" i="56"/>
  <c r="H62" i="56"/>
  <c r="H99" i="56"/>
  <c r="H46" i="56"/>
  <c r="H64" i="56"/>
  <c r="H79" i="56"/>
  <c r="H81" i="56"/>
  <c r="H178" i="56"/>
  <c r="H185" i="56"/>
  <c r="H133" i="56"/>
  <c r="H187" i="56"/>
  <c r="H108" i="56"/>
  <c r="H109" i="56"/>
  <c r="B145" i="56"/>
  <c r="C145" i="56"/>
  <c r="E145" i="56" s="1"/>
  <c r="D145" i="56"/>
  <c r="B143" i="56"/>
  <c r="C143" i="56"/>
  <c r="D143" i="56"/>
  <c r="B97" i="56"/>
  <c r="C97" i="56"/>
  <c r="D97" i="56"/>
  <c r="B147" i="56"/>
  <c r="C147" i="56"/>
  <c r="D147" i="56"/>
  <c r="B115" i="56"/>
  <c r="C115" i="56"/>
  <c r="D115" i="56"/>
  <c r="B215" i="56"/>
  <c r="C215" i="56"/>
  <c r="D215" i="56"/>
  <c r="B172" i="56"/>
  <c r="C172" i="56"/>
  <c r="D172" i="56"/>
  <c r="B131" i="56"/>
  <c r="C131" i="56"/>
  <c r="D131" i="56"/>
  <c r="B149" i="56"/>
  <c r="C149" i="56"/>
  <c r="E149" i="56" s="1"/>
  <c r="D149" i="56"/>
  <c r="B123" i="56"/>
  <c r="C123" i="56"/>
  <c r="D123" i="56"/>
  <c r="B144" i="56"/>
  <c r="C144" i="56"/>
  <c r="D144" i="56"/>
  <c r="B141" i="56"/>
  <c r="C141" i="56"/>
  <c r="D141" i="56"/>
  <c r="B148" i="56"/>
  <c r="C148" i="56"/>
  <c r="D148" i="56"/>
  <c r="B127" i="56"/>
  <c r="C127" i="56"/>
  <c r="D127" i="56"/>
  <c r="B142" i="56"/>
  <c r="C142" i="56"/>
  <c r="D142" i="56"/>
  <c r="B156" i="56"/>
  <c r="C156" i="56"/>
  <c r="D156" i="56"/>
  <c r="B139" i="56"/>
  <c r="C139" i="56"/>
  <c r="E139" i="56" s="1"/>
  <c r="D139" i="56"/>
  <c r="B175" i="56"/>
  <c r="C175" i="56"/>
  <c r="D175" i="56"/>
  <c r="B158" i="56"/>
  <c r="C158" i="56"/>
  <c r="D158" i="56"/>
  <c r="B126" i="56"/>
  <c r="C126" i="56"/>
  <c r="D126" i="56"/>
  <c r="B153" i="56"/>
  <c r="C153" i="56"/>
  <c r="D153" i="56"/>
  <c r="B163" i="56"/>
  <c r="C163" i="56"/>
  <c r="D163" i="56"/>
  <c r="B128" i="56"/>
  <c r="C128" i="56"/>
  <c r="D128" i="56"/>
  <c r="B124" i="56"/>
  <c r="C124" i="56"/>
  <c r="D124" i="56"/>
  <c r="B129" i="56"/>
  <c r="C129" i="56"/>
  <c r="E129" i="56" s="1"/>
  <c r="D129" i="56"/>
  <c r="B134" i="56"/>
  <c r="C134" i="56"/>
  <c r="D134" i="56"/>
  <c r="B146" i="56"/>
  <c r="C146" i="56"/>
  <c r="D146" i="56"/>
  <c r="B159" i="56"/>
  <c r="C159" i="56"/>
  <c r="D159" i="56"/>
  <c r="B137" i="56"/>
  <c r="C137" i="56"/>
  <c r="D137" i="56"/>
  <c r="B209" i="56"/>
  <c r="C209" i="56"/>
  <c r="D209" i="56"/>
  <c r="B138" i="56"/>
  <c r="C138" i="56"/>
  <c r="D138" i="56"/>
  <c r="B135" i="56"/>
  <c r="C135" i="56"/>
  <c r="D135" i="56"/>
  <c r="B157" i="56"/>
  <c r="C157" i="56"/>
  <c r="D157" i="56"/>
  <c r="B192" i="56"/>
  <c r="C192" i="56"/>
  <c r="D192" i="56"/>
  <c r="B165" i="56"/>
  <c r="C165" i="56"/>
  <c r="D165" i="56"/>
  <c r="B140" i="56"/>
  <c r="C140" i="56"/>
  <c r="D140" i="56"/>
  <c r="B90" i="56"/>
  <c r="C90" i="56"/>
  <c r="D90" i="56"/>
  <c r="B169" i="56"/>
  <c r="C169" i="56"/>
  <c r="D169" i="56"/>
  <c r="B214" i="56"/>
  <c r="C214" i="56"/>
  <c r="D214" i="56"/>
  <c r="B174" i="56"/>
  <c r="C174" i="56"/>
  <c r="D174" i="56"/>
  <c r="B166" i="56"/>
  <c r="C166" i="56"/>
  <c r="E166" i="56" s="1"/>
  <c r="D166" i="56"/>
  <c r="B167" i="56"/>
  <c r="C167" i="56"/>
  <c r="D167" i="56"/>
  <c r="B152" i="56"/>
  <c r="C152" i="56"/>
  <c r="D152" i="56"/>
  <c r="B168" i="56"/>
  <c r="C168" i="56"/>
  <c r="D168" i="56"/>
  <c r="B170" i="56"/>
  <c r="C170" i="56"/>
  <c r="D170" i="56"/>
  <c r="B102" i="56"/>
  <c r="C102" i="56"/>
  <c r="D102" i="56"/>
  <c r="B173" i="56"/>
  <c r="C173" i="56"/>
  <c r="D173" i="56"/>
  <c r="B104" i="56"/>
  <c r="C104" i="56"/>
  <c r="D104" i="56"/>
  <c r="B210" i="56"/>
  <c r="C210" i="56"/>
  <c r="E210" i="56" s="1"/>
  <c r="D210" i="56"/>
  <c r="B106" i="56"/>
  <c r="C106" i="56"/>
  <c r="D106" i="56"/>
  <c r="B183" i="56"/>
  <c r="C183" i="56"/>
  <c r="D183" i="56"/>
  <c r="B160" i="56"/>
  <c r="C160" i="56"/>
  <c r="D160" i="56"/>
  <c r="B204" i="56"/>
  <c r="C204" i="56"/>
  <c r="D204" i="56"/>
  <c r="B184" i="56"/>
  <c r="C184" i="56"/>
  <c r="D184" i="56"/>
  <c r="B176" i="56"/>
  <c r="C176" i="56"/>
  <c r="D176" i="56"/>
  <c r="B94" i="56"/>
  <c r="C94" i="56"/>
  <c r="D94" i="56"/>
  <c r="B68" i="56"/>
  <c r="C68" i="56"/>
  <c r="E68" i="56" s="1"/>
  <c r="D68" i="56"/>
  <c r="B25" i="56"/>
  <c r="C25" i="56"/>
  <c r="D25" i="56"/>
  <c r="B96" i="56"/>
  <c r="C96" i="56"/>
  <c r="D96" i="56"/>
  <c r="B11" i="56"/>
  <c r="C11" i="56"/>
  <c r="D11" i="56"/>
  <c r="B4" i="56"/>
  <c r="C4" i="56"/>
  <c r="D4" i="56"/>
  <c r="B32" i="56"/>
  <c r="C32" i="56"/>
  <c r="D32" i="56"/>
  <c r="B59" i="56"/>
  <c r="C59" i="56"/>
  <c r="D59" i="56"/>
  <c r="B194" i="56"/>
  <c r="C194" i="56"/>
  <c r="D194" i="56"/>
  <c r="B21" i="56"/>
  <c r="C21" i="56"/>
  <c r="E21" i="56" s="1"/>
  <c r="D21" i="56"/>
  <c r="B16" i="56"/>
  <c r="C16" i="56"/>
  <c r="D16" i="56"/>
  <c r="B57" i="56"/>
  <c r="C57" i="56"/>
  <c r="D57" i="56"/>
  <c r="B3" i="56"/>
  <c r="C3" i="56"/>
  <c r="D3" i="56"/>
  <c r="B31" i="56"/>
  <c r="C31" i="56"/>
  <c r="D31" i="56"/>
  <c r="B34" i="56"/>
  <c r="C34" i="56"/>
  <c r="D34" i="56"/>
  <c r="B84" i="56"/>
  <c r="C84" i="56"/>
  <c r="D84" i="56"/>
  <c r="B150" i="56"/>
  <c r="C150" i="56"/>
  <c r="D150" i="56"/>
  <c r="B205" i="56"/>
  <c r="C205" i="56"/>
  <c r="E205" i="56" s="1"/>
  <c r="D205" i="56"/>
  <c r="B9" i="56"/>
  <c r="C9" i="56"/>
  <c r="D9" i="56"/>
  <c r="B103" i="56"/>
  <c r="C103" i="56"/>
  <c r="D103" i="56"/>
  <c r="B22" i="56"/>
  <c r="C22" i="56"/>
  <c r="D22" i="56"/>
  <c r="B41" i="56"/>
  <c r="C41" i="56"/>
  <c r="D41" i="56"/>
  <c r="B13" i="56"/>
  <c r="C13" i="56"/>
  <c r="D13" i="56"/>
  <c r="B14" i="56"/>
  <c r="C14" i="56"/>
  <c r="D14" i="56"/>
  <c r="B112" i="56"/>
  <c r="C112" i="56"/>
  <c r="D112" i="56"/>
  <c r="B85" i="56"/>
  <c r="C85" i="56"/>
  <c r="E85" i="56" s="1"/>
  <c r="D85" i="56"/>
  <c r="B132" i="56"/>
  <c r="C132" i="56"/>
  <c r="D132" i="56"/>
  <c r="B86" i="56"/>
  <c r="C86" i="56"/>
  <c r="D86" i="56"/>
  <c r="B35" i="56"/>
  <c r="C35" i="56"/>
  <c r="D35" i="56"/>
  <c r="B162" i="56"/>
  <c r="C162" i="56"/>
  <c r="D162" i="56"/>
  <c r="B30" i="56"/>
  <c r="C30" i="56"/>
  <c r="D30" i="56"/>
  <c r="B6" i="56"/>
  <c r="C6" i="56"/>
  <c r="D6" i="56"/>
  <c r="B93" i="56"/>
  <c r="C93" i="56"/>
  <c r="D93" i="56"/>
  <c r="B12" i="56"/>
  <c r="C12" i="56"/>
  <c r="E12" i="56" s="1"/>
  <c r="D12" i="56"/>
  <c r="B8" i="56"/>
  <c r="C8" i="56"/>
  <c r="D8" i="56"/>
  <c r="B18" i="56"/>
  <c r="C18" i="56"/>
  <c r="D18" i="56"/>
  <c r="B37" i="56"/>
  <c r="C37" i="56"/>
  <c r="D37" i="56"/>
  <c r="B63" i="56"/>
  <c r="C63" i="56"/>
  <c r="D63" i="56"/>
  <c r="B7" i="56"/>
  <c r="C7" i="56"/>
  <c r="D7" i="56"/>
  <c r="B69" i="56"/>
  <c r="C69" i="56"/>
  <c r="D69" i="56"/>
  <c r="B5" i="56"/>
  <c r="C5" i="56"/>
  <c r="D5" i="56"/>
  <c r="B54" i="56"/>
  <c r="C54" i="56"/>
  <c r="E54" i="56" s="1"/>
  <c r="D54" i="56"/>
  <c r="B151" i="56"/>
  <c r="C151" i="56"/>
  <c r="D151" i="56"/>
  <c r="B52" i="56"/>
  <c r="C52" i="56"/>
  <c r="D52" i="56"/>
  <c r="B164" i="56"/>
  <c r="C164" i="56"/>
  <c r="D164" i="56"/>
  <c r="B15" i="56"/>
  <c r="C15" i="56"/>
  <c r="D15" i="56"/>
  <c r="B39" i="56"/>
  <c r="C39" i="56"/>
  <c r="D39" i="56"/>
  <c r="B155" i="56"/>
  <c r="C155" i="56"/>
  <c r="D155" i="56"/>
  <c r="B27" i="56"/>
  <c r="C27" i="56"/>
  <c r="D27" i="56"/>
  <c r="B121" i="56"/>
  <c r="C121" i="56"/>
  <c r="E121" i="56" s="1"/>
  <c r="D121" i="56"/>
  <c r="B17" i="56"/>
  <c r="C17" i="56"/>
  <c r="D17" i="56"/>
  <c r="B188" i="56"/>
  <c r="C188" i="56"/>
  <c r="D188" i="56"/>
  <c r="B89" i="56"/>
  <c r="C89" i="56"/>
  <c r="D89" i="56"/>
  <c r="B207" i="56"/>
  <c r="C207" i="56"/>
  <c r="D207" i="56"/>
  <c r="B42" i="56"/>
  <c r="C42" i="56"/>
  <c r="D42" i="56"/>
  <c r="B65" i="56"/>
  <c r="C65" i="56"/>
  <c r="D65" i="56"/>
  <c r="B58" i="56"/>
  <c r="C58" i="56"/>
  <c r="D58" i="56"/>
  <c r="B29" i="56"/>
  <c r="C29" i="56"/>
  <c r="E29" i="56" s="1"/>
  <c r="D29" i="56"/>
  <c r="B10" i="56"/>
  <c r="C10" i="56"/>
  <c r="D10" i="56"/>
  <c r="B83" i="56"/>
  <c r="C83" i="56"/>
  <c r="D83" i="56"/>
  <c r="B26" i="56"/>
  <c r="C26" i="56"/>
  <c r="D26" i="56"/>
  <c r="B161" i="56"/>
  <c r="C161" i="56"/>
  <c r="D161" i="56"/>
  <c r="B44" i="56"/>
  <c r="C44" i="56"/>
  <c r="D44" i="56"/>
  <c r="B40" i="56"/>
  <c r="C40" i="56"/>
  <c r="D40" i="56"/>
  <c r="B19" i="56"/>
  <c r="C19" i="56"/>
  <c r="D19" i="56"/>
  <c r="B24" i="56"/>
  <c r="C24" i="56"/>
  <c r="E24" i="56" s="1"/>
  <c r="D24" i="56"/>
  <c r="B70" i="56"/>
  <c r="C70" i="56"/>
  <c r="D70" i="56"/>
  <c r="B101" i="56"/>
  <c r="C101" i="56"/>
  <c r="D101" i="56"/>
  <c r="B36" i="56"/>
  <c r="C36" i="56"/>
  <c r="D36" i="56"/>
  <c r="B196" i="56"/>
  <c r="C196" i="56"/>
  <c r="D196" i="56"/>
  <c r="B189" i="56"/>
  <c r="C189" i="56"/>
  <c r="D189" i="56"/>
  <c r="B191" i="56"/>
  <c r="C191" i="56"/>
  <c r="D191" i="56"/>
  <c r="B33" i="56"/>
  <c r="C33" i="56"/>
  <c r="D33" i="56"/>
  <c r="B80" i="56"/>
  <c r="C80" i="56"/>
  <c r="D80" i="56"/>
  <c r="B180" i="56"/>
  <c r="C180" i="56"/>
  <c r="D180" i="56"/>
  <c r="B181" i="56"/>
  <c r="C181" i="56"/>
  <c r="D181" i="56"/>
  <c r="B74" i="56"/>
  <c r="C74" i="56"/>
  <c r="D74" i="56"/>
  <c r="B50" i="56"/>
  <c r="C50" i="56"/>
  <c r="D50" i="56"/>
  <c r="B71" i="56"/>
  <c r="C71" i="56"/>
  <c r="D71" i="56"/>
  <c r="B120" i="56"/>
  <c r="C120" i="56"/>
  <c r="D120" i="56"/>
  <c r="B211" i="56"/>
  <c r="C211" i="56"/>
  <c r="D211" i="56"/>
  <c r="B45" i="56"/>
  <c r="C45" i="56"/>
  <c r="E45" i="56" s="1"/>
  <c r="D45" i="56"/>
  <c r="B47" i="56"/>
  <c r="C47" i="56"/>
  <c r="D47" i="56"/>
  <c r="B114" i="56"/>
  <c r="C114" i="56"/>
  <c r="D114" i="56"/>
  <c r="B182" i="56"/>
  <c r="C182" i="56"/>
  <c r="D182" i="56"/>
  <c r="B179" i="56"/>
  <c r="C179" i="56"/>
  <c r="D179" i="56"/>
  <c r="B195" i="56"/>
  <c r="C195" i="56"/>
  <c r="D195" i="56"/>
  <c r="B76" i="56"/>
  <c r="C76" i="56"/>
  <c r="D76" i="56"/>
  <c r="B43" i="56"/>
  <c r="C43" i="56"/>
  <c r="D43" i="56"/>
  <c r="B197" i="56"/>
  <c r="C197" i="56"/>
  <c r="E197" i="56" s="1"/>
  <c r="D197" i="56"/>
  <c r="B28" i="56"/>
  <c r="C28" i="56"/>
  <c r="D28" i="56"/>
  <c r="B199" i="56"/>
  <c r="C199" i="56"/>
  <c r="D199" i="56"/>
  <c r="B23" i="56"/>
  <c r="C23" i="56"/>
  <c r="D23" i="56"/>
  <c r="B49" i="56"/>
  <c r="C49" i="56"/>
  <c r="D49" i="56"/>
  <c r="B201" i="56"/>
  <c r="C201" i="56"/>
  <c r="D201" i="56"/>
  <c r="B177" i="56"/>
  <c r="C177" i="56"/>
  <c r="D177" i="56"/>
  <c r="B56" i="56"/>
  <c r="C56" i="56"/>
  <c r="D56" i="56"/>
  <c r="B202" i="56"/>
  <c r="C202" i="56"/>
  <c r="E202" i="56" s="1"/>
  <c r="D202" i="56"/>
  <c r="B136" i="56"/>
  <c r="C136" i="56"/>
  <c r="D136" i="56"/>
  <c r="B72" i="56"/>
  <c r="C72" i="56"/>
  <c r="D72" i="56"/>
  <c r="B38" i="56"/>
  <c r="C38" i="56"/>
  <c r="D38" i="56"/>
  <c r="B95" i="56"/>
  <c r="C95" i="56"/>
  <c r="D95" i="56"/>
  <c r="B200" i="56"/>
  <c r="C200" i="56"/>
  <c r="D200" i="56"/>
  <c r="B203" i="56"/>
  <c r="C203" i="56"/>
  <c r="D203" i="56"/>
  <c r="B105" i="56"/>
  <c r="C105" i="56"/>
  <c r="D105" i="56"/>
  <c r="B208" i="56"/>
  <c r="C208" i="56"/>
  <c r="E208" i="56" s="1"/>
  <c r="D208" i="56"/>
  <c r="B193" i="56"/>
  <c r="C193" i="56"/>
  <c r="D193" i="56"/>
  <c r="B66" i="56"/>
  <c r="C66" i="56"/>
  <c r="D66" i="56"/>
  <c r="B51" i="56"/>
  <c r="C51" i="56"/>
  <c r="D51" i="56"/>
  <c r="B212" i="56"/>
  <c r="C212" i="56"/>
  <c r="D212" i="56"/>
  <c r="B77" i="56"/>
  <c r="C77" i="56"/>
  <c r="D77" i="56"/>
  <c r="B110" i="56"/>
  <c r="C110" i="56"/>
  <c r="D110" i="56"/>
  <c r="B75" i="56"/>
  <c r="C75" i="56"/>
  <c r="D75" i="56"/>
  <c r="B98" i="56"/>
  <c r="C98" i="56"/>
  <c r="E98" i="56" s="1"/>
  <c r="D98" i="56"/>
  <c r="B116" i="56"/>
  <c r="C116" i="56"/>
  <c r="D116" i="56"/>
  <c r="B130" i="56"/>
  <c r="C130" i="56"/>
  <c r="D130" i="56"/>
  <c r="B119" i="56"/>
  <c r="C119" i="56"/>
  <c r="D119" i="56"/>
  <c r="B113" i="56"/>
  <c r="C113" i="56"/>
  <c r="D113" i="56"/>
  <c r="B118" i="56"/>
  <c r="C118" i="56"/>
  <c r="D118" i="56"/>
  <c r="B186" i="56"/>
  <c r="C186" i="56"/>
  <c r="D186" i="56"/>
  <c r="B53" i="56"/>
  <c r="C53" i="56"/>
  <c r="D53" i="56"/>
  <c r="B100" i="56"/>
  <c r="C100" i="56"/>
  <c r="E100" i="56" s="1"/>
  <c r="D100" i="56"/>
  <c r="B122" i="56"/>
  <c r="C122" i="56"/>
  <c r="D122" i="56"/>
  <c r="B107" i="56"/>
  <c r="C107" i="56"/>
  <c r="D107" i="56"/>
  <c r="B125" i="56"/>
  <c r="C125" i="56"/>
  <c r="D125" i="56"/>
  <c r="B92" i="56"/>
  <c r="C92" i="56"/>
  <c r="D92" i="56"/>
  <c r="B111" i="56"/>
  <c r="C111" i="56"/>
  <c r="D111" i="56"/>
  <c r="B82" i="56"/>
  <c r="C82" i="56"/>
  <c r="D82" i="56"/>
  <c r="B117" i="56"/>
  <c r="C117" i="56"/>
  <c r="D117" i="56"/>
  <c r="B171" i="56"/>
  <c r="C171" i="56"/>
  <c r="E171" i="56" s="1"/>
  <c r="D171" i="56"/>
  <c r="B55" i="56"/>
  <c r="C55" i="56"/>
  <c r="D55" i="56"/>
  <c r="B213" i="56"/>
  <c r="C213" i="56"/>
  <c r="D213" i="56"/>
  <c r="B88" i="56"/>
  <c r="C88" i="56"/>
  <c r="D88" i="56"/>
  <c r="B91" i="56"/>
  <c r="C91" i="56"/>
  <c r="D91" i="56"/>
  <c r="B61" i="56"/>
  <c r="C61" i="56"/>
  <c r="D61" i="56"/>
  <c r="B73" i="56"/>
  <c r="C73" i="56"/>
  <c r="D73" i="56"/>
  <c r="B87" i="56"/>
  <c r="C87" i="56"/>
  <c r="D87" i="56"/>
  <c r="B78" i="56"/>
  <c r="C78" i="56"/>
  <c r="E78" i="56" s="1"/>
  <c r="D78" i="56"/>
  <c r="B67" i="56"/>
  <c r="C67" i="56"/>
  <c r="D67" i="56"/>
  <c r="B206" i="56"/>
  <c r="C206" i="56"/>
  <c r="D206" i="56"/>
  <c r="B190" i="56"/>
  <c r="C190" i="56"/>
  <c r="D190" i="56"/>
  <c r="B60" i="56"/>
  <c r="C60" i="56"/>
  <c r="D60" i="56"/>
  <c r="B198" i="56"/>
  <c r="C198" i="56"/>
  <c r="D198" i="56"/>
  <c r="B20" i="56"/>
  <c r="C20" i="56"/>
  <c r="D20" i="56"/>
  <c r="B48" i="56"/>
  <c r="C48" i="56"/>
  <c r="D48" i="56"/>
  <c r="B62" i="56"/>
  <c r="C62" i="56"/>
  <c r="E62" i="56" s="1"/>
  <c r="D62" i="56"/>
  <c r="B99" i="56"/>
  <c r="C99" i="56"/>
  <c r="D99" i="56"/>
  <c r="B46" i="56"/>
  <c r="C46" i="56"/>
  <c r="D46" i="56"/>
  <c r="B64" i="56"/>
  <c r="C64" i="56"/>
  <c r="D64" i="56"/>
  <c r="B79" i="56"/>
  <c r="C79" i="56"/>
  <c r="D79" i="56"/>
  <c r="B81" i="56"/>
  <c r="C81" i="56"/>
  <c r="D81" i="56"/>
  <c r="B178" i="56"/>
  <c r="C178" i="56"/>
  <c r="D178" i="56"/>
  <c r="B185" i="56"/>
  <c r="C185" i="56"/>
  <c r="D185" i="56"/>
  <c r="B133" i="56"/>
  <c r="C133" i="56"/>
  <c r="E133" i="56" s="1"/>
  <c r="D133" i="56"/>
  <c r="B187" i="56"/>
  <c r="C187" i="56"/>
  <c r="D187" i="56"/>
  <c r="B108" i="56"/>
  <c r="C108" i="56"/>
  <c r="D108" i="56"/>
  <c r="B109" i="56"/>
  <c r="C109" i="56"/>
  <c r="D109" i="56"/>
  <c r="C154" i="56"/>
  <c r="D154" i="56"/>
  <c r="B154" i="56"/>
  <c r="H207" i="55"/>
  <c r="H203" i="55"/>
  <c r="H200" i="55"/>
  <c r="H178" i="55"/>
  <c r="H95" i="55"/>
  <c r="H204" i="55"/>
  <c r="H92" i="55"/>
  <c r="H87" i="55"/>
  <c r="H199" i="55"/>
  <c r="H50" i="55"/>
  <c r="H110" i="55"/>
  <c r="H215" i="55"/>
  <c r="H214" i="55"/>
  <c r="H195" i="55"/>
  <c r="H6" i="55"/>
  <c r="H31" i="55"/>
  <c r="H206" i="55"/>
  <c r="H90" i="55"/>
  <c r="H197" i="55"/>
  <c r="H85" i="55"/>
  <c r="H208" i="55"/>
  <c r="H121" i="55"/>
  <c r="H202" i="55"/>
  <c r="H46" i="55"/>
  <c r="H30" i="55"/>
  <c r="H209" i="55"/>
  <c r="H210" i="55"/>
  <c r="H211" i="55"/>
  <c r="H213" i="55"/>
  <c r="H180" i="55"/>
  <c r="H212" i="55"/>
  <c r="H198" i="55"/>
  <c r="H4" i="55"/>
  <c r="H125" i="55"/>
  <c r="H13" i="55"/>
  <c r="H33" i="55"/>
  <c r="H55" i="55"/>
  <c r="H52" i="55"/>
  <c r="H201" i="55"/>
  <c r="H84" i="55"/>
  <c r="H36" i="55"/>
  <c r="H38" i="55"/>
  <c r="H196" i="55"/>
  <c r="H45" i="55"/>
  <c r="H74" i="55"/>
  <c r="H41" i="55"/>
  <c r="H91" i="55"/>
  <c r="H43" i="55"/>
  <c r="H187" i="55"/>
  <c r="H16" i="55"/>
  <c r="H123" i="55"/>
  <c r="H145" i="55"/>
  <c r="H175" i="55"/>
  <c r="H127" i="55"/>
  <c r="H99" i="55"/>
  <c r="H61" i="55"/>
  <c r="H106" i="55"/>
  <c r="H130" i="55"/>
  <c r="H119" i="55"/>
  <c r="H79" i="55"/>
  <c r="H157" i="55"/>
  <c r="H109" i="55"/>
  <c r="H176" i="55"/>
  <c r="H170" i="55"/>
  <c r="H174" i="55"/>
  <c r="H162" i="55"/>
  <c r="H70" i="55"/>
  <c r="H135" i="55"/>
  <c r="H83" i="55"/>
  <c r="H146" i="55"/>
  <c r="H26" i="55"/>
  <c r="H160" i="55"/>
  <c r="H179" i="55"/>
  <c r="H124" i="55"/>
  <c r="H29" i="55"/>
  <c r="H161" i="55"/>
  <c r="H94" i="55"/>
  <c r="H172" i="55"/>
  <c r="H182" i="55"/>
  <c r="H34" i="55"/>
  <c r="H73" i="55"/>
  <c r="H9" i="55"/>
  <c r="H56" i="55"/>
  <c r="H51" i="55"/>
  <c r="H63" i="55"/>
  <c r="H194" i="55"/>
  <c r="H21" i="55"/>
  <c r="H49" i="55"/>
  <c r="H166" i="55"/>
  <c r="H78" i="55"/>
  <c r="H131" i="55"/>
  <c r="H113" i="55"/>
  <c r="H24" i="55"/>
  <c r="H59" i="55"/>
  <c r="H88" i="55"/>
  <c r="H140" i="55"/>
  <c r="H53" i="55"/>
  <c r="H57" i="55"/>
  <c r="H163" i="55"/>
  <c r="H66" i="55"/>
  <c r="H153" i="55"/>
  <c r="H185" i="55"/>
  <c r="H22" i="55"/>
  <c r="H14" i="55"/>
  <c r="H39" i="55"/>
  <c r="H147" i="55"/>
  <c r="H177" i="55"/>
  <c r="H32" i="55"/>
  <c r="H184" i="55"/>
  <c r="H75" i="55"/>
  <c r="H139" i="55"/>
  <c r="H17" i="55"/>
  <c r="H107" i="55"/>
  <c r="H132" i="55"/>
  <c r="H42" i="55"/>
  <c r="H112" i="55"/>
  <c r="H47" i="55"/>
  <c r="H37" i="55"/>
  <c r="H101" i="55"/>
  <c r="H108" i="55"/>
  <c r="H151" i="55"/>
  <c r="H111" i="55"/>
  <c r="H15" i="55"/>
  <c r="H93" i="55"/>
  <c r="H165" i="55"/>
  <c r="H143" i="55"/>
  <c r="H141" i="55"/>
  <c r="H144" i="55"/>
  <c r="H169" i="55"/>
  <c r="H117" i="55"/>
  <c r="H116" i="55"/>
  <c r="H44" i="55"/>
  <c r="H105" i="55"/>
  <c r="H23" i="55"/>
  <c r="H8" i="55"/>
  <c r="H188" i="55"/>
  <c r="H150" i="55"/>
  <c r="H114" i="55"/>
  <c r="H28" i="55"/>
  <c r="H118" i="55"/>
  <c r="H102" i="55"/>
  <c r="H181" i="55"/>
  <c r="H71" i="55"/>
  <c r="H167" i="55"/>
  <c r="H164" i="55"/>
  <c r="H148" i="55"/>
  <c r="H171" i="55"/>
  <c r="H154" i="55"/>
  <c r="H11" i="55"/>
  <c r="H189" i="55"/>
  <c r="H98" i="55"/>
  <c r="H12" i="55"/>
  <c r="H190" i="55"/>
  <c r="H120" i="55"/>
  <c r="H76" i="55"/>
  <c r="H158" i="55"/>
  <c r="H25" i="55"/>
  <c r="H186" i="55"/>
  <c r="H191" i="55"/>
  <c r="H155" i="55"/>
  <c r="H183" i="55"/>
  <c r="H152" i="55"/>
  <c r="H67" i="55"/>
  <c r="H69" i="55"/>
  <c r="H192" i="55"/>
  <c r="H82" i="55"/>
  <c r="H97" i="55"/>
  <c r="H58" i="55"/>
  <c r="H60" i="55"/>
  <c r="H77" i="55"/>
  <c r="H129" i="55"/>
  <c r="H68" i="55"/>
  <c r="H18" i="55"/>
  <c r="H20" i="55"/>
  <c r="H133" i="55"/>
  <c r="H96" i="55"/>
  <c r="H134" i="55"/>
  <c r="H149" i="55"/>
  <c r="H115" i="55"/>
  <c r="H100" i="55"/>
  <c r="H81" i="55"/>
  <c r="H5" i="55"/>
  <c r="H27" i="55"/>
  <c r="H54" i="55"/>
  <c r="H80" i="55"/>
  <c r="H19" i="55"/>
  <c r="H193" i="55"/>
  <c r="H65" i="55"/>
  <c r="H62" i="55"/>
  <c r="H86" i="55"/>
  <c r="H173" i="55"/>
  <c r="H48" i="55"/>
  <c r="H35" i="55"/>
  <c r="H128" i="55"/>
  <c r="H168" i="55"/>
  <c r="H122" i="55"/>
  <c r="H89" i="55"/>
  <c r="H159" i="55"/>
  <c r="H156" i="55"/>
  <c r="H104" i="55"/>
  <c r="H64" i="55"/>
  <c r="H3" i="55"/>
  <c r="H136" i="55"/>
  <c r="H137" i="55"/>
  <c r="H72" i="55"/>
  <c r="H142" i="55"/>
  <c r="H103" i="55"/>
  <c r="H126" i="55"/>
  <c r="H40" i="55"/>
  <c r="H138" i="55"/>
  <c r="H7" i="55"/>
  <c r="H10" i="55"/>
  <c r="H205" i="55"/>
  <c r="B207" i="55"/>
  <c r="C207" i="55"/>
  <c r="D207" i="55"/>
  <c r="B203" i="55"/>
  <c r="C203" i="55"/>
  <c r="D203" i="55"/>
  <c r="B200" i="55"/>
  <c r="C200" i="55"/>
  <c r="D200" i="55"/>
  <c r="B178" i="55"/>
  <c r="C178" i="55"/>
  <c r="D178" i="55"/>
  <c r="B95" i="55"/>
  <c r="C95" i="55"/>
  <c r="E95" i="55" s="1"/>
  <c r="D95" i="55"/>
  <c r="B204" i="55"/>
  <c r="C204" i="55"/>
  <c r="D204" i="55"/>
  <c r="B92" i="55"/>
  <c r="C92" i="55"/>
  <c r="D92" i="55"/>
  <c r="B87" i="55"/>
  <c r="C87" i="55"/>
  <c r="D87" i="55"/>
  <c r="B199" i="55"/>
  <c r="C199" i="55"/>
  <c r="D199" i="55"/>
  <c r="B50" i="55"/>
  <c r="C50" i="55"/>
  <c r="D50" i="55"/>
  <c r="B110" i="55"/>
  <c r="C110" i="55"/>
  <c r="D110" i="55"/>
  <c r="B215" i="55"/>
  <c r="C215" i="55"/>
  <c r="D215" i="55"/>
  <c r="B214" i="55"/>
  <c r="C214" i="55"/>
  <c r="D214" i="55"/>
  <c r="B195" i="55"/>
  <c r="C195" i="55"/>
  <c r="D195" i="55"/>
  <c r="B6" i="55"/>
  <c r="C6" i="55"/>
  <c r="D6" i="55"/>
  <c r="B31" i="55"/>
  <c r="C31" i="55"/>
  <c r="D31" i="55"/>
  <c r="B206" i="55"/>
  <c r="C206" i="55"/>
  <c r="D206" i="55"/>
  <c r="B90" i="55"/>
  <c r="C90" i="55"/>
  <c r="D90" i="55"/>
  <c r="B197" i="55"/>
  <c r="C197" i="55"/>
  <c r="D197" i="55"/>
  <c r="B85" i="55"/>
  <c r="C85" i="55"/>
  <c r="D85" i="55"/>
  <c r="B208" i="55"/>
  <c r="C208" i="55"/>
  <c r="E208" i="55" s="1"/>
  <c r="D208" i="55"/>
  <c r="B121" i="55"/>
  <c r="C121" i="55"/>
  <c r="D121" i="55"/>
  <c r="B202" i="55"/>
  <c r="C202" i="55"/>
  <c r="D202" i="55"/>
  <c r="B46" i="55"/>
  <c r="C46" i="55"/>
  <c r="D46" i="55"/>
  <c r="B30" i="55"/>
  <c r="C30" i="55"/>
  <c r="D30" i="55"/>
  <c r="B209" i="55"/>
  <c r="C209" i="55"/>
  <c r="D209" i="55"/>
  <c r="B210" i="55"/>
  <c r="C210" i="55"/>
  <c r="D210" i="55"/>
  <c r="B211" i="55"/>
  <c r="C211" i="55"/>
  <c r="D211" i="55"/>
  <c r="B213" i="55"/>
  <c r="C213" i="55"/>
  <c r="E213" i="55" s="1"/>
  <c r="D213" i="55"/>
  <c r="B180" i="55"/>
  <c r="C180" i="55"/>
  <c r="D180" i="55"/>
  <c r="B212" i="55"/>
  <c r="C212" i="55"/>
  <c r="D212" i="55"/>
  <c r="B198" i="55"/>
  <c r="C198" i="55"/>
  <c r="D198" i="55"/>
  <c r="B4" i="55"/>
  <c r="C4" i="55"/>
  <c r="D4" i="55"/>
  <c r="B125" i="55"/>
  <c r="C125" i="55"/>
  <c r="D125" i="55"/>
  <c r="B13" i="55"/>
  <c r="C13" i="55"/>
  <c r="D13" i="55"/>
  <c r="B33" i="55"/>
  <c r="C33" i="55"/>
  <c r="D33" i="55"/>
  <c r="B55" i="55"/>
  <c r="C55" i="55"/>
  <c r="E55" i="55" s="1"/>
  <c r="D55" i="55"/>
  <c r="B52" i="55"/>
  <c r="C52" i="55"/>
  <c r="D52" i="55"/>
  <c r="B201" i="55"/>
  <c r="C201" i="55"/>
  <c r="D201" i="55"/>
  <c r="B84" i="55"/>
  <c r="C84" i="55"/>
  <c r="D84" i="55"/>
  <c r="B36" i="55"/>
  <c r="C36" i="55"/>
  <c r="D36" i="55"/>
  <c r="B38" i="55"/>
  <c r="C38" i="55"/>
  <c r="D38" i="55"/>
  <c r="B196" i="55"/>
  <c r="C196" i="55"/>
  <c r="D196" i="55"/>
  <c r="B45" i="55"/>
  <c r="C45" i="55"/>
  <c r="D45" i="55"/>
  <c r="B74" i="55"/>
  <c r="C74" i="55"/>
  <c r="E74" i="55" s="1"/>
  <c r="D74" i="55"/>
  <c r="B41" i="55"/>
  <c r="C41" i="55"/>
  <c r="D41" i="55"/>
  <c r="B91" i="55"/>
  <c r="C91" i="55"/>
  <c r="D91" i="55"/>
  <c r="B43" i="55"/>
  <c r="C43" i="55"/>
  <c r="D43" i="55"/>
  <c r="B187" i="55"/>
  <c r="C187" i="55"/>
  <c r="D187" i="55"/>
  <c r="B16" i="55"/>
  <c r="C16" i="55"/>
  <c r="D16" i="55"/>
  <c r="B123" i="55"/>
  <c r="C123" i="55"/>
  <c r="D123" i="55"/>
  <c r="B145" i="55"/>
  <c r="C145" i="55"/>
  <c r="D145" i="55"/>
  <c r="B175" i="55"/>
  <c r="C175" i="55"/>
  <c r="E175" i="55" s="1"/>
  <c r="D175" i="55"/>
  <c r="B127" i="55"/>
  <c r="C127" i="55"/>
  <c r="D127" i="55"/>
  <c r="B99" i="55"/>
  <c r="C99" i="55"/>
  <c r="D99" i="55"/>
  <c r="B61" i="55"/>
  <c r="C61" i="55"/>
  <c r="D61" i="55"/>
  <c r="B106" i="55"/>
  <c r="C106" i="55"/>
  <c r="D106" i="55"/>
  <c r="B130" i="55"/>
  <c r="C130" i="55"/>
  <c r="D130" i="55"/>
  <c r="B119" i="55"/>
  <c r="C119" i="55"/>
  <c r="D119" i="55"/>
  <c r="B79" i="55"/>
  <c r="C79" i="55"/>
  <c r="D79" i="55"/>
  <c r="B157" i="55"/>
  <c r="C157" i="55"/>
  <c r="E157" i="55" s="1"/>
  <c r="D157" i="55"/>
  <c r="B109" i="55"/>
  <c r="C109" i="55"/>
  <c r="D109" i="55"/>
  <c r="B176" i="55"/>
  <c r="C176" i="55"/>
  <c r="D176" i="55"/>
  <c r="B170" i="55"/>
  <c r="C170" i="55"/>
  <c r="D170" i="55"/>
  <c r="B174" i="55"/>
  <c r="C174" i="55"/>
  <c r="D174" i="55"/>
  <c r="B162" i="55"/>
  <c r="C162" i="55"/>
  <c r="D162" i="55"/>
  <c r="B70" i="55"/>
  <c r="C70" i="55"/>
  <c r="D70" i="55"/>
  <c r="B135" i="55"/>
  <c r="C135" i="55"/>
  <c r="D135" i="55"/>
  <c r="B83" i="55"/>
  <c r="C83" i="55"/>
  <c r="E83" i="55" s="1"/>
  <c r="D83" i="55"/>
  <c r="B146" i="55"/>
  <c r="C146" i="55"/>
  <c r="D146" i="55"/>
  <c r="B26" i="55"/>
  <c r="C26" i="55"/>
  <c r="D26" i="55"/>
  <c r="B160" i="55"/>
  <c r="C160" i="55"/>
  <c r="D160" i="55"/>
  <c r="B179" i="55"/>
  <c r="C179" i="55"/>
  <c r="D179" i="55"/>
  <c r="B124" i="55"/>
  <c r="C124" i="55"/>
  <c r="D124" i="55"/>
  <c r="B29" i="55"/>
  <c r="C29" i="55"/>
  <c r="D29" i="55"/>
  <c r="B161" i="55"/>
  <c r="C161" i="55"/>
  <c r="D161" i="55"/>
  <c r="B94" i="55"/>
  <c r="C94" i="55"/>
  <c r="E94" i="55" s="1"/>
  <c r="D94" i="55"/>
  <c r="B172" i="55"/>
  <c r="C172" i="55"/>
  <c r="D172" i="55"/>
  <c r="B182" i="55"/>
  <c r="C182" i="55"/>
  <c r="D182" i="55"/>
  <c r="B34" i="55"/>
  <c r="C34" i="55"/>
  <c r="D34" i="55"/>
  <c r="B73" i="55"/>
  <c r="C73" i="55"/>
  <c r="D73" i="55"/>
  <c r="B9" i="55"/>
  <c r="C9" i="55"/>
  <c r="D9" i="55"/>
  <c r="B56" i="55"/>
  <c r="C56" i="55"/>
  <c r="D56" i="55"/>
  <c r="B51" i="55"/>
  <c r="C51" i="55"/>
  <c r="D51" i="55"/>
  <c r="B63" i="55"/>
  <c r="C63" i="55"/>
  <c r="E63" i="55" s="1"/>
  <c r="D63" i="55"/>
  <c r="B194" i="55"/>
  <c r="C194" i="55"/>
  <c r="D194" i="55"/>
  <c r="B21" i="55"/>
  <c r="C21" i="55"/>
  <c r="D21" i="55"/>
  <c r="B49" i="55"/>
  <c r="C49" i="55"/>
  <c r="D49" i="55"/>
  <c r="B166" i="55"/>
  <c r="C166" i="55"/>
  <c r="D166" i="55"/>
  <c r="B78" i="55"/>
  <c r="C78" i="55"/>
  <c r="D78" i="55"/>
  <c r="B131" i="55"/>
  <c r="C131" i="55"/>
  <c r="D131" i="55"/>
  <c r="B113" i="55"/>
  <c r="C113" i="55"/>
  <c r="D113" i="55"/>
  <c r="B24" i="55"/>
  <c r="C24" i="55"/>
  <c r="E24" i="55" s="1"/>
  <c r="D24" i="55"/>
  <c r="B59" i="55"/>
  <c r="C59" i="55"/>
  <c r="D59" i="55"/>
  <c r="B88" i="55"/>
  <c r="C88" i="55"/>
  <c r="D88" i="55"/>
  <c r="B140" i="55"/>
  <c r="C140" i="55"/>
  <c r="D140" i="55"/>
  <c r="B53" i="55"/>
  <c r="C53" i="55"/>
  <c r="D53" i="55"/>
  <c r="B57" i="55"/>
  <c r="C57" i="55"/>
  <c r="D57" i="55"/>
  <c r="B163" i="55"/>
  <c r="C163" i="55"/>
  <c r="D163" i="55"/>
  <c r="B66" i="55"/>
  <c r="C66" i="55"/>
  <c r="D66" i="55"/>
  <c r="B153" i="55"/>
  <c r="C153" i="55"/>
  <c r="E153" i="55" s="1"/>
  <c r="D153" i="55"/>
  <c r="B185" i="55"/>
  <c r="C185" i="55"/>
  <c r="D185" i="55"/>
  <c r="B22" i="55"/>
  <c r="C22" i="55"/>
  <c r="D22" i="55"/>
  <c r="B14" i="55"/>
  <c r="C14" i="55"/>
  <c r="D14" i="55"/>
  <c r="B39" i="55"/>
  <c r="C39" i="55"/>
  <c r="D39" i="55"/>
  <c r="B147" i="55"/>
  <c r="C147" i="55"/>
  <c r="D147" i="55"/>
  <c r="B177" i="55"/>
  <c r="C177" i="55"/>
  <c r="D177" i="55"/>
  <c r="B32" i="55"/>
  <c r="C32" i="55"/>
  <c r="D32" i="55"/>
  <c r="B184" i="55"/>
  <c r="C184" i="55"/>
  <c r="E184" i="55" s="1"/>
  <c r="D184" i="55"/>
  <c r="B75" i="55"/>
  <c r="C75" i="55"/>
  <c r="D75" i="55"/>
  <c r="B139" i="55"/>
  <c r="C139" i="55"/>
  <c r="D139" i="55"/>
  <c r="B17" i="55"/>
  <c r="C17" i="55"/>
  <c r="D17" i="55"/>
  <c r="B107" i="55"/>
  <c r="C107" i="55"/>
  <c r="D107" i="55"/>
  <c r="B132" i="55"/>
  <c r="C132" i="55"/>
  <c r="D132" i="55"/>
  <c r="B42" i="55"/>
  <c r="C42" i="55"/>
  <c r="D42" i="55"/>
  <c r="B112" i="55"/>
  <c r="C112" i="55"/>
  <c r="D112" i="55"/>
  <c r="B47" i="55"/>
  <c r="C47" i="55"/>
  <c r="E47" i="55" s="1"/>
  <c r="D47" i="55"/>
  <c r="B37" i="55"/>
  <c r="C37" i="55"/>
  <c r="D37" i="55"/>
  <c r="B101" i="55"/>
  <c r="C101" i="55"/>
  <c r="D101" i="55"/>
  <c r="B108" i="55"/>
  <c r="C108" i="55"/>
  <c r="D108" i="55"/>
  <c r="B151" i="55"/>
  <c r="C151" i="55"/>
  <c r="D151" i="55"/>
  <c r="B111" i="55"/>
  <c r="C111" i="55"/>
  <c r="D111" i="55"/>
  <c r="B15" i="55"/>
  <c r="C15" i="55"/>
  <c r="D15" i="55"/>
  <c r="B93" i="55"/>
  <c r="C93" i="55"/>
  <c r="D93" i="55"/>
  <c r="B165" i="55"/>
  <c r="C165" i="55"/>
  <c r="E165" i="55" s="1"/>
  <c r="D165" i="55"/>
  <c r="B143" i="55"/>
  <c r="C143" i="55"/>
  <c r="D143" i="55"/>
  <c r="B141" i="55"/>
  <c r="C141" i="55"/>
  <c r="D141" i="55"/>
  <c r="B144" i="55"/>
  <c r="C144" i="55"/>
  <c r="D144" i="55"/>
  <c r="B169" i="55"/>
  <c r="C169" i="55"/>
  <c r="D169" i="55"/>
  <c r="B117" i="55"/>
  <c r="C117" i="55"/>
  <c r="D117" i="55"/>
  <c r="B116" i="55"/>
  <c r="C116" i="55"/>
  <c r="D116" i="55"/>
  <c r="B44" i="55"/>
  <c r="C44" i="55"/>
  <c r="D44" i="55"/>
  <c r="B105" i="55"/>
  <c r="C105" i="55"/>
  <c r="E105" i="55" s="1"/>
  <c r="D105" i="55"/>
  <c r="B23" i="55"/>
  <c r="C23" i="55"/>
  <c r="D23" i="55"/>
  <c r="B8" i="55"/>
  <c r="C8" i="55"/>
  <c r="D8" i="55"/>
  <c r="B188" i="55"/>
  <c r="C188" i="55"/>
  <c r="D188" i="55"/>
  <c r="B150" i="55"/>
  <c r="C150" i="55"/>
  <c r="D150" i="55"/>
  <c r="B114" i="55"/>
  <c r="C114" i="55"/>
  <c r="D114" i="55"/>
  <c r="B28" i="55"/>
  <c r="C28" i="55"/>
  <c r="D28" i="55"/>
  <c r="B118" i="55"/>
  <c r="C118" i="55"/>
  <c r="D118" i="55"/>
  <c r="B102" i="55"/>
  <c r="C102" i="55"/>
  <c r="E102" i="55" s="1"/>
  <c r="D102" i="55"/>
  <c r="B181" i="55"/>
  <c r="C181" i="55"/>
  <c r="D181" i="55"/>
  <c r="B71" i="55"/>
  <c r="C71" i="55"/>
  <c r="D71" i="55"/>
  <c r="B167" i="55"/>
  <c r="C167" i="55"/>
  <c r="D167" i="55"/>
  <c r="B164" i="55"/>
  <c r="C164" i="55"/>
  <c r="D164" i="55"/>
  <c r="B148" i="55"/>
  <c r="C148" i="55"/>
  <c r="D148" i="55"/>
  <c r="B171" i="55"/>
  <c r="C171" i="55"/>
  <c r="D171" i="55"/>
  <c r="B154" i="55"/>
  <c r="C154" i="55"/>
  <c r="D154" i="55"/>
  <c r="B11" i="55"/>
  <c r="C11" i="55"/>
  <c r="E11" i="55" s="1"/>
  <c r="D11" i="55"/>
  <c r="B189" i="55"/>
  <c r="C189" i="55"/>
  <c r="D189" i="55"/>
  <c r="B98" i="55"/>
  <c r="C98" i="55"/>
  <c r="D98" i="55"/>
  <c r="B12" i="55"/>
  <c r="C12" i="55"/>
  <c r="D12" i="55"/>
  <c r="B190" i="55"/>
  <c r="C190" i="55"/>
  <c r="D190" i="55"/>
  <c r="B120" i="55"/>
  <c r="C120" i="55"/>
  <c r="D120" i="55"/>
  <c r="B76" i="55"/>
  <c r="C76" i="55"/>
  <c r="D76" i="55"/>
  <c r="B158" i="55"/>
  <c r="C158" i="55"/>
  <c r="D158" i="55"/>
  <c r="B25" i="55"/>
  <c r="C25" i="55"/>
  <c r="E25" i="55" s="1"/>
  <c r="D25" i="55"/>
  <c r="B186" i="55"/>
  <c r="C186" i="55"/>
  <c r="D186" i="55"/>
  <c r="B191" i="55"/>
  <c r="C191" i="55"/>
  <c r="D191" i="55"/>
  <c r="B155" i="55"/>
  <c r="C155" i="55"/>
  <c r="D155" i="55"/>
  <c r="B183" i="55"/>
  <c r="C183" i="55"/>
  <c r="D183" i="55"/>
  <c r="B152" i="55"/>
  <c r="C152" i="55"/>
  <c r="D152" i="55"/>
  <c r="B67" i="55"/>
  <c r="C67" i="55"/>
  <c r="D67" i="55"/>
  <c r="B69" i="55"/>
  <c r="C69" i="55"/>
  <c r="D69" i="55"/>
  <c r="B192" i="55"/>
  <c r="C192" i="55"/>
  <c r="E192" i="55" s="1"/>
  <c r="D192" i="55"/>
  <c r="B82" i="55"/>
  <c r="C82" i="55"/>
  <c r="D82" i="55"/>
  <c r="B97" i="55"/>
  <c r="C97" i="55"/>
  <c r="D97" i="55"/>
  <c r="B58" i="55"/>
  <c r="C58" i="55"/>
  <c r="D58" i="55"/>
  <c r="B60" i="55"/>
  <c r="C60" i="55"/>
  <c r="D60" i="55"/>
  <c r="B77" i="55"/>
  <c r="C77" i="55"/>
  <c r="D77" i="55"/>
  <c r="B129" i="55"/>
  <c r="C129" i="55"/>
  <c r="D129" i="55"/>
  <c r="B68" i="55"/>
  <c r="C68" i="55"/>
  <c r="D68" i="55"/>
  <c r="B18" i="55"/>
  <c r="C18" i="55"/>
  <c r="E18" i="55" s="1"/>
  <c r="D18" i="55"/>
  <c r="B20" i="55"/>
  <c r="C20" i="55"/>
  <c r="D20" i="55"/>
  <c r="B133" i="55"/>
  <c r="C133" i="55"/>
  <c r="D133" i="55"/>
  <c r="B96" i="55"/>
  <c r="C96" i="55"/>
  <c r="D96" i="55"/>
  <c r="B134" i="55"/>
  <c r="C134" i="55"/>
  <c r="D134" i="55"/>
  <c r="B149" i="55"/>
  <c r="C149" i="55"/>
  <c r="D149" i="55"/>
  <c r="B115" i="55"/>
  <c r="C115" i="55"/>
  <c r="D115" i="55"/>
  <c r="B100" i="55"/>
  <c r="C100" i="55"/>
  <c r="D100" i="55"/>
  <c r="B81" i="55"/>
  <c r="C81" i="55"/>
  <c r="E81" i="55" s="1"/>
  <c r="D81" i="55"/>
  <c r="B5" i="55"/>
  <c r="C5" i="55"/>
  <c r="D5" i="55"/>
  <c r="B27" i="55"/>
  <c r="C27" i="55"/>
  <c r="D27" i="55"/>
  <c r="B54" i="55"/>
  <c r="C54" i="55"/>
  <c r="D54" i="55"/>
  <c r="B80" i="55"/>
  <c r="C80" i="55"/>
  <c r="D80" i="55"/>
  <c r="B19" i="55"/>
  <c r="C19" i="55"/>
  <c r="D19" i="55"/>
  <c r="B193" i="55"/>
  <c r="C193" i="55"/>
  <c r="D193" i="55"/>
  <c r="B65" i="55"/>
  <c r="C65" i="55"/>
  <c r="D65" i="55"/>
  <c r="B62" i="55"/>
  <c r="C62" i="55"/>
  <c r="E62" i="55" s="1"/>
  <c r="D62" i="55"/>
  <c r="B86" i="55"/>
  <c r="C86" i="55"/>
  <c r="D86" i="55"/>
  <c r="B173" i="55"/>
  <c r="C173" i="55"/>
  <c r="D173" i="55"/>
  <c r="B48" i="55"/>
  <c r="C48" i="55"/>
  <c r="D48" i="55"/>
  <c r="B35" i="55"/>
  <c r="C35" i="55"/>
  <c r="D35" i="55"/>
  <c r="B128" i="55"/>
  <c r="C128" i="55"/>
  <c r="D128" i="55"/>
  <c r="B168" i="55"/>
  <c r="C168" i="55"/>
  <c r="D168" i="55"/>
  <c r="B122" i="55"/>
  <c r="C122" i="55"/>
  <c r="D122" i="55"/>
  <c r="B89" i="55"/>
  <c r="C89" i="55"/>
  <c r="E89" i="55" s="1"/>
  <c r="D89" i="55"/>
  <c r="B159" i="55"/>
  <c r="C159" i="55"/>
  <c r="D159" i="55"/>
  <c r="B156" i="55"/>
  <c r="C156" i="55"/>
  <c r="D156" i="55"/>
  <c r="B104" i="55"/>
  <c r="C104" i="55"/>
  <c r="D104" i="55"/>
  <c r="B64" i="55"/>
  <c r="C64" i="55"/>
  <c r="D64" i="55"/>
  <c r="B3" i="55"/>
  <c r="C3" i="55"/>
  <c r="D3" i="55"/>
  <c r="B136" i="55"/>
  <c r="C136" i="55"/>
  <c r="D136" i="55"/>
  <c r="B137" i="55"/>
  <c r="C137" i="55"/>
  <c r="D137" i="55"/>
  <c r="B72" i="55"/>
  <c r="C72" i="55"/>
  <c r="E72" i="55" s="1"/>
  <c r="D72" i="55"/>
  <c r="B142" i="55"/>
  <c r="C142" i="55"/>
  <c r="D142" i="55"/>
  <c r="B103" i="55"/>
  <c r="C103" i="55"/>
  <c r="D103" i="55"/>
  <c r="B126" i="55"/>
  <c r="C126" i="55"/>
  <c r="D126" i="55"/>
  <c r="B40" i="55"/>
  <c r="C40" i="55"/>
  <c r="D40" i="55"/>
  <c r="B138" i="55"/>
  <c r="C138" i="55"/>
  <c r="D138" i="55"/>
  <c r="B7" i="55"/>
  <c r="C7" i="55"/>
  <c r="D7" i="55"/>
  <c r="B10" i="55"/>
  <c r="C10" i="55"/>
  <c r="D10" i="55"/>
  <c r="C205" i="55"/>
  <c r="D205" i="55"/>
  <c r="B205" i="55"/>
  <c r="B206" i="54"/>
  <c r="C206" i="54"/>
  <c r="D206" i="54"/>
  <c r="B203" i="54"/>
  <c r="C203" i="54"/>
  <c r="D203" i="54"/>
  <c r="B200" i="54"/>
  <c r="C200" i="54"/>
  <c r="D200" i="54"/>
  <c r="B177" i="54"/>
  <c r="C177" i="54"/>
  <c r="D177" i="54"/>
  <c r="B107" i="54"/>
  <c r="C107" i="54"/>
  <c r="D107" i="54"/>
  <c r="G107" i="54" s="1"/>
  <c r="B204" i="54"/>
  <c r="G204" i="54" s="1"/>
  <c r="C204" i="54"/>
  <c r="D204" i="54"/>
  <c r="B77" i="54"/>
  <c r="C77" i="54"/>
  <c r="D77" i="54"/>
  <c r="B93" i="54"/>
  <c r="C93" i="54"/>
  <c r="D93" i="54"/>
  <c r="B199" i="54"/>
  <c r="C199" i="54"/>
  <c r="D199" i="54"/>
  <c r="B50" i="54"/>
  <c r="C50" i="54"/>
  <c r="D50" i="54"/>
  <c r="B130" i="54"/>
  <c r="G130" i="54" s="1"/>
  <c r="C130" i="54"/>
  <c r="D130" i="54"/>
  <c r="B215" i="54"/>
  <c r="C215" i="54"/>
  <c r="D215" i="54"/>
  <c r="B214" i="54"/>
  <c r="C214" i="54"/>
  <c r="D214" i="54"/>
  <c r="B195" i="54"/>
  <c r="C195" i="54"/>
  <c r="D195" i="54"/>
  <c r="B7" i="54"/>
  <c r="C7" i="54"/>
  <c r="D7" i="54"/>
  <c r="B43" i="54"/>
  <c r="C43" i="54"/>
  <c r="E43" i="54" s="1"/>
  <c r="D43" i="54"/>
  <c r="B207" i="54"/>
  <c r="C207" i="54"/>
  <c r="D207" i="54"/>
  <c r="B92" i="54"/>
  <c r="C92" i="54"/>
  <c r="D92" i="54"/>
  <c r="B198" i="54"/>
  <c r="C198" i="54"/>
  <c r="D198" i="54"/>
  <c r="B89" i="54"/>
  <c r="C89" i="54"/>
  <c r="D89" i="54"/>
  <c r="B210" i="54"/>
  <c r="C210" i="54"/>
  <c r="D210" i="54"/>
  <c r="G210" i="54" s="1"/>
  <c r="B146" i="54"/>
  <c r="C146" i="54"/>
  <c r="D146" i="54"/>
  <c r="B202" i="54"/>
  <c r="C202" i="54"/>
  <c r="D202" i="54"/>
  <c r="B62" i="54"/>
  <c r="C62" i="54"/>
  <c r="D62" i="54"/>
  <c r="B27" i="54"/>
  <c r="C27" i="54"/>
  <c r="D27" i="54"/>
  <c r="B208" i="54"/>
  <c r="C208" i="54"/>
  <c r="D208" i="54"/>
  <c r="B209" i="54"/>
  <c r="G209" i="54" s="1"/>
  <c r="C209" i="54"/>
  <c r="D209" i="54"/>
  <c r="B211" i="54"/>
  <c r="C211" i="54"/>
  <c r="D211" i="54"/>
  <c r="B213" i="54"/>
  <c r="C213" i="54"/>
  <c r="D213" i="54"/>
  <c r="B174" i="54"/>
  <c r="C174" i="54"/>
  <c r="D174" i="54"/>
  <c r="B212" i="54"/>
  <c r="C212" i="54"/>
  <c r="D212" i="54"/>
  <c r="B197" i="54"/>
  <c r="C197" i="54"/>
  <c r="D197" i="54"/>
  <c r="B4" i="54"/>
  <c r="C4" i="54"/>
  <c r="D4" i="54"/>
  <c r="B125" i="54"/>
  <c r="C125" i="54"/>
  <c r="D125" i="54"/>
  <c r="B17" i="54"/>
  <c r="C17" i="54"/>
  <c r="D17" i="54"/>
  <c r="B46" i="54"/>
  <c r="C46" i="54"/>
  <c r="D46" i="54"/>
  <c r="B36" i="54"/>
  <c r="C36" i="54"/>
  <c r="D36" i="54"/>
  <c r="G36" i="54" s="1"/>
  <c r="B67" i="54"/>
  <c r="E67" i="54" s="1"/>
  <c r="C67" i="54"/>
  <c r="D67" i="54"/>
  <c r="B201" i="54"/>
  <c r="C201" i="54"/>
  <c r="D201" i="54"/>
  <c r="B87" i="54"/>
  <c r="C87" i="54"/>
  <c r="D87" i="54"/>
  <c r="B29" i="54"/>
  <c r="C29" i="54"/>
  <c r="D29" i="54"/>
  <c r="B54" i="54"/>
  <c r="C54" i="54"/>
  <c r="D54" i="54"/>
  <c r="B196" i="54"/>
  <c r="G196" i="54" s="1"/>
  <c r="C196" i="54"/>
  <c r="D196" i="54"/>
  <c r="B44" i="54"/>
  <c r="C44" i="54"/>
  <c r="D44" i="54"/>
  <c r="B95" i="54"/>
  <c r="C95" i="54"/>
  <c r="D95" i="54"/>
  <c r="B55" i="54"/>
  <c r="C55" i="54"/>
  <c r="D55" i="54"/>
  <c r="B97" i="54"/>
  <c r="C97" i="54"/>
  <c r="D97" i="54"/>
  <c r="B28" i="54"/>
  <c r="C28" i="54"/>
  <c r="E28" i="54" s="1"/>
  <c r="D28" i="54"/>
  <c r="B189" i="54"/>
  <c r="C189" i="54"/>
  <c r="D189" i="54"/>
  <c r="B12" i="54"/>
  <c r="C12" i="54"/>
  <c r="D12" i="54"/>
  <c r="B109" i="54"/>
  <c r="C109" i="54"/>
  <c r="D109" i="54"/>
  <c r="B157" i="54"/>
  <c r="C157" i="54"/>
  <c r="D157" i="54"/>
  <c r="B167" i="54"/>
  <c r="C167" i="54"/>
  <c r="D167" i="54"/>
  <c r="B100" i="54"/>
  <c r="G100" i="54" s="1"/>
  <c r="C100" i="54"/>
  <c r="D100" i="54"/>
  <c r="B103" i="54"/>
  <c r="C103" i="54"/>
  <c r="D103" i="54"/>
  <c r="B57" i="54"/>
  <c r="C57" i="54"/>
  <c r="D57" i="54"/>
  <c r="B68" i="54"/>
  <c r="C68" i="54"/>
  <c r="D68" i="54"/>
  <c r="B135" i="54"/>
  <c r="C135" i="54"/>
  <c r="D135" i="54"/>
  <c r="B113" i="54"/>
  <c r="G113" i="54" s="1"/>
  <c r="C113" i="54"/>
  <c r="D113" i="54"/>
  <c r="B72" i="54"/>
  <c r="C72" i="54"/>
  <c r="D72" i="54"/>
  <c r="B115" i="54"/>
  <c r="C115" i="54"/>
  <c r="D115" i="54"/>
  <c r="B98" i="54"/>
  <c r="C98" i="54"/>
  <c r="D98" i="54"/>
  <c r="B147" i="54"/>
  <c r="C147" i="54"/>
  <c r="D147" i="54"/>
  <c r="B163" i="54"/>
  <c r="C163" i="54"/>
  <c r="D163" i="54"/>
  <c r="G163" i="54" s="1"/>
  <c r="B154" i="54"/>
  <c r="C154" i="54"/>
  <c r="D154" i="54"/>
  <c r="B150" i="54"/>
  <c r="C150" i="54"/>
  <c r="D150" i="54"/>
  <c r="B141" i="54"/>
  <c r="C141" i="54"/>
  <c r="D141" i="54"/>
  <c r="B96" i="54"/>
  <c r="C96" i="54"/>
  <c r="D96" i="54"/>
  <c r="B76" i="54"/>
  <c r="C76" i="54"/>
  <c r="D76" i="54"/>
  <c r="B152" i="54"/>
  <c r="G152" i="54" s="1"/>
  <c r="C152" i="54"/>
  <c r="D152" i="54"/>
  <c r="B25" i="54"/>
  <c r="C25" i="54"/>
  <c r="D25" i="54"/>
  <c r="B178" i="54"/>
  <c r="C178" i="54"/>
  <c r="D178" i="54"/>
  <c r="B176" i="54"/>
  <c r="C176" i="54"/>
  <c r="D176" i="54"/>
  <c r="B162" i="54"/>
  <c r="C162" i="54"/>
  <c r="D162" i="54"/>
  <c r="B21" i="54"/>
  <c r="G21" i="54" s="1"/>
  <c r="C21" i="54"/>
  <c r="D21" i="54"/>
  <c r="B172" i="54"/>
  <c r="C172" i="54"/>
  <c r="D172" i="54"/>
  <c r="B82" i="54"/>
  <c r="C82" i="54"/>
  <c r="D82" i="54"/>
  <c r="B153" i="54"/>
  <c r="C153" i="54"/>
  <c r="D153" i="54"/>
  <c r="B179" i="54"/>
  <c r="C179" i="54"/>
  <c r="D179" i="54"/>
  <c r="B45" i="54"/>
  <c r="C45" i="54"/>
  <c r="D45" i="54"/>
  <c r="B66" i="54"/>
  <c r="C66" i="54"/>
  <c r="D66" i="54"/>
  <c r="B6" i="54"/>
  <c r="C6" i="54"/>
  <c r="D6" i="54"/>
  <c r="B40" i="54"/>
  <c r="C40" i="54"/>
  <c r="D40" i="54"/>
  <c r="B49" i="54"/>
  <c r="C49" i="54"/>
  <c r="D49" i="54"/>
  <c r="B58" i="54"/>
  <c r="C58" i="54"/>
  <c r="D58" i="54"/>
  <c r="B190" i="54"/>
  <c r="E190" i="54" s="1"/>
  <c r="C190" i="54"/>
  <c r="D190" i="54"/>
  <c r="B26" i="54"/>
  <c r="C26" i="54"/>
  <c r="D26" i="54"/>
  <c r="B78" i="54"/>
  <c r="C78" i="54"/>
  <c r="D78" i="54"/>
  <c r="B138" i="54"/>
  <c r="C138" i="54"/>
  <c r="D138" i="54"/>
  <c r="B85" i="54"/>
  <c r="C85" i="54"/>
  <c r="D85" i="54"/>
  <c r="B118" i="54"/>
  <c r="G118" i="54" s="1"/>
  <c r="C118" i="54"/>
  <c r="D118" i="54"/>
  <c r="B117" i="54"/>
  <c r="C117" i="54"/>
  <c r="D117" i="54"/>
  <c r="B20" i="54"/>
  <c r="C20" i="54"/>
  <c r="D20" i="54"/>
  <c r="B51" i="54"/>
  <c r="C51" i="54"/>
  <c r="D51" i="54"/>
  <c r="B114" i="54"/>
  <c r="C114" i="54"/>
  <c r="D114" i="54"/>
  <c r="B132" i="54"/>
  <c r="C132" i="54"/>
  <c r="E132" i="54" s="1"/>
  <c r="D132" i="54"/>
  <c r="G132" i="54" s="1"/>
  <c r="B48" i="54"/>
  <c r="C48" i="54"/>
  <c r="D48" i="54"/>
  <c r="B39" i="54"/>
  <c r="C39" i="54"/>
  <c r="D39" i="54"/>
  <c r="B166" i="54"/>
  <c r="C166" i="54"/>
  <c r="D166" i="54"/>
  <c r="B64" i="54"/>
  <c r="C64" i="54"/>
  <c r="D64" i="54"/>
  <c r="B151" i="54"/>
  <c r="C151" i="54"/>
  <c r="D151" i="54"/>
  <c r="G151" i="54" s="1"/>
  <c r="B187" i="54"/>
  <c r="C187" i="54"/>
  <c r="D187" i="54"/>
  <c r="B22" i="54"/>
  <c r="C22" i="54"/>
  <c r="D22" i="54"/>
  <c r="B8" i="54"/>
  <c r="C8" i="54"/>
  <c r="D8" i="54"/>
  <c r="B32" i="54"/>
  <c r="C32" i="54"/>
  <c r="D32" i="54"/>
  <c r="B181" i="54"/>
  <c r="C181" i="54"/>
  <c r="D181" i="54"/>
  <c r="B173" i="54"/>
  <c r="C173" i="54"/>
  <c r="D173" i="54"/>
  <c r="B65" i="54"/>
  <c r="C65" i="54"/>
  <c r="D65" i="54"/>
  <c r="B186" i="54"/>
  <c r="C186" i="54"/>
  <c r="D186" i="54"/>
  <c r="B81" i="54"/>
  <c r="C81" i="54"/>
  <c r="D81" i="54"/>
  <c r="B134" i="54"/>
  <c r="C134" i="54"/>
  <c r="D134" i="54"/>
  <c r="B42" i="54"/>
  <c r="C42" i="54"/>
  <c r="D42" i="54"/>
  <c r="B94" i="54"/>
  <c r="C94" i="54"/>
  <c r="D94" i="54"/>
  <c r="B122" i="54"/>
  <c r="C122" i="54"/>
  <c r="D122" i="54"/>
  <c r="B34" i="54"/>
  <c r="C34" i="54"/>
  <c r="D34" i="54"/>
  <c r="B101" i="54"/>
  <c r="C101" i="54"/>
  <c r="D101" i="54"/>
  <c r="B71" i="54"/>
  <c r="C71" i="54"/>
  <c r="D71" i="54"/>
  <c r="B37" i="54"/>
  <c r="C37" i="54"/>
  <c r="D37" i="54"/>
  <c r="B83" i="54"/>
  <c r="C83" i="54"/>
  <c r="D83" i="54"/>
  <c r="B99" i="54"/>
  <c r="C99" i="54"/>
  <c r="D99" i="54"/>
  <c r="B158" i="54"/>
  <c r="C158" i="54"/>
  <c r="D158" i="54"/>
  <c r="B119" i="54"/>
  <c r="C119" i="54"/>
  <c r="D119" i="54"/>
  <c r="B18" i="54"/>
  <c r="C18" i="54"/>
  <c r="D18" i="54"/>
  <c r="B84" i="54"/>
  <c r="C84" i="54"/>
  <c r="D84" i="54"/>
  <c r="B169" i="54"/>
  <c r="C169" i="54"/>
  <c r="D169" i="54"/>
  <c r="B139" i="54"/>
  <c r="C139" i="54"/>
  <c r="D139" i="54"/>
  <c r="B145" i="54"/>
  <c r="C145" i="54"/>
  <c r="D145" i="54"/>
  <c r="B144" i="54"/>
  <c r="C144" i="54"/>
  <c r="D144" i="54"/>
  <c r="B171" i="54"/>
  <c r="C171" i="54"/>
  <c r="D171" i="54"/>
  <c r="B123" i="54"/>
  <c r="C123" i="54"/>
  <c r="D123" i="54"/>
  <c r="B133" i="54"/>
  <c r="C133" i="54"/>
  <c r="D133" i="54"/>
  <c r="B41" i="54"/>
  <c r="C41" i="54"/>
  <c r="D41" i="54"/>
  <c r="B111" i="54"/>
  <c r="C111" i="54"/>
  <c r="D111" i="54"/>
  <c r="G111" i="54" s="1"/>
  <c r="B30" i="54"/>
  <c r="E30" i="54" s="1"/>
  <c r="C30" i="54"/>
  <c r="D30" i="54"/>
  <c r="B10" i="54"/>
  <c r="C10" i="54"/>
  <c r="D10" i="54"/>
  <c r="B191" i="54"/>
  <c r="C191" i="54"/>
  <c r="D191" i="54"/>
  <c r="B148" i="54"/>
  <c r="C148" i="54"/>
  <c r="D148" i="54"/>
  <c r="B106" i="54"/>
  <c r="C106" i="54"/>
  <c r="D106" i="54"/>
  <c r="B53" i="54"/>
  <c r="G53" i="54" s="1"/>
  <c r="C53" i="54"/>
  <c r="D53" i="54"/>
  <c r="B110" i="54"/>
  <c r="C110" i="54"/>
  <c r="D110" i="54"/>
  <c r="B90" i="54"/>
  <c r="C90" i="54"/>
  <c r="D90" i="54"/>
  <c r="B175" i="54"/>
  <c r="C175" i="54"/>
  <c r="D175" i="54"/>
  <c r="B60" i="54"/>
  <c r="C60" i="54"/>
  <c r="D60" i="54"/>
  <c r="B168" i="54"/>
  <c r="C168" i="54"/>
  <c r="D168" i="54"/>
  <c r="B183" i="54"/>
  <c r="C183" i="54"/>
  <c r="D183" i="54"/>
  <c r="B126" i="54"/>
  <c r="C126" i="54"/>
  <c r="D126" i="54"/>
  <c r="B149" i="54"/>
  <c r="C149" i="54"/>
  <c r="D149" i="54"/>
  <c r="B156" i="54"/>
  <c r="C156" i="54"/>
  <c r="D156" i="54"/>
  <c r="B15" i="54"/>
  <c r="C15" i="54"/>
  <c r="D15" i="54"/>
  <c r="G15" i="54" s="1"/>
  <c r="B184" i="54"/>
  <c r="E184" i="54" s="1"/>
  <c r="C184" i="54"/>
  <c r="D184" i="54"/>
  <c r="B105" i="54"/>
  <c r="C105" i="54"/>
  <c r="D105" i="54"/>
  <c r="B14" i="54"/>
  <c r="C14" i="54"/>
  <c r="D14" i="54"/>
  <c r="B192" i="54"/>
  <c r="C192" i="54"/>
  <c r="D192" i="54"/>
  <c r="B142" i="54"/>
  <c r="C142" i="54"/>
  <c r="D142" i="54"/>
  <c r="B69" i="54"/>
  <c r="G69" i="54" s="1"/>
  <c r="C69" i="54"/>
  <c r="D69" i="54"/>
  <c r="B164" i="54"/>
  <c r="C164" i="54"/>
  <c r="D164" i="54"/>
  <c r="B35" i="54"/>
  <c r="C35" i="54"/>
  <c r="D35" i="54"/>
  <c r="B188" i="54"/>
  <c r="C188" i="54"/>
  <c r="D188" i="54"/>
  <c r="B193" i="54"/>
  <c r="C193" i="54"/>
  <c r="D193" i="54"/>
  <c r="B160" i="54"/>
  <c r="C160" i="54"/>
  <c r="D160" i="54"/>
  <c r="B185" i="54"/>
  <c r="C185" i="54"/>
  <c r="D185" i="54"/>
  <c r="B159" i="54"/>
  <c r="C159" i="54"/>
  <c r="D159" i="54"/>
  <c r="B112" i="54"/>
  <c r="C112" i="54"/>
  <c r="D112" i="54"/>
  <c r="B61" i="54"/>
  <c r="C61" i="54"/>
  <c r="D61" i="54"/>
  <c r="B194" i="54"/>
  <c r="C194" i="54"/>
  <c r="D194" i="54"/>
  <c r="B79" i="54"/>
  <c r="C79" i="54"/>
  <c r="D79" i="54"/>
  <c r="B38" i="54"/>
  <c r="C38" i="54"/>
  <c r="D38" i="54"/>
  <c r="B91" i="54"/>
  <c r="C91" i="54"/>
  <c r="D91" i="54"/>
  <c r="B52" i="54"/>
  <c r="C52" i="54"/>
  <c r="D52" i="54"/>
  <c r="B75" i="54"/>
  <c r="C75" i="54"/>
  <c r="D75" i="54"/>
  <c r="B143" i="54"/>
  <c r="C143" i="54"/>
  <c r="D143" i="54"/>
  <c r="B120" i="54"/>
  <c r="C120" i="54"/>
  <c r="D120" i="54"/>
  <c r="B16" i="54"/>
  <c r="C16" i="54"/>
  <c r="D16" i="54"/>
  <c r="B19" i="54"/>
  <c r="C19" i="54"/>
  <c r="D19" i="54"/>
  <c r="B124" i="54"/>
  <c r="C124" i="54"/>
  <c r="D124" i="54"/>
  <c r="B88" i="54"/>
  <c r="C88" i="54"/>
  <c r="D88" i="54"/>
  <c r="G88" i="54" s="1"/>
  <c r="B136" i="54"/>
  <c r="C136" i="54"/>
  <c r="D136" i="54"/>
  <c r="B161" i="54"/>
  <c r="C161" i="54"/>
  <c r="D161" i="54"/>
  <c r="B128" i="54"/>
  <c r="C128" i="54"/>
  <c r="D128" i="54"/>
  <c r="B104" i="54"/>
  <c r="C104" i="54"/>
  <c r="D104" i="54"/>
  <c r="B74" i="54"/>
  <c r="C74" i="54"/>
  <c r="D74" i="54"/>
  <c r="G74" i="54" s="1"/>
  <c r="B5" i="54"/>
  <c r="G5" i="54" s="1"/>
  <c r="C5" i="54"/>
  <c r="D5" i="54"/>
  <c r="B23" i="54"/>
  <c r="C23" i="54"/>
  <c r="D23" i="54"/>
  <c r="B24" i="54"/>
  <c r="C24" i="54"/>
  <c r="D24" i="54"/>
  <c r="B73" i="54"/>
  <c r="C73" i="54"/>
  <c r="D73" i="54"/>
  <c r="B9" i="54"/>
  <c r="C9" i="54"/>
  <c r="D9" i="54"/>
  <c r="B182" i="54"/>
  <c r="G182" i="54" s="1"/>
  <c r="C182" i="54"/>
  <c r="D182" i="54"/>
  <c r="B70" i="54"/>
  <c r="C70" i="54"/>
  <c r="D70" i="54"/>
  <c r="B56" i="54"/>
  <c r="C56" i="54"/>
  <c r="D56" i="54"/>
  <c r="B108" i="54"/>
  <c r="C108" i="54"/>
  <c r="D108" i="54"/>
  <c r="B165" i="54"/>
  <c r="C165" i="54"/>
  <c r="D165" i="54"/>
  <c r="B47" i="54"/>
  <c r="C47" i="54"/>
  <c r="E47" i="54" s="1"/>
  <c r="D47" i="54"/>
  <c r="B31" i="54"/>
  <c r="C31" i="54"/>
  <c r="D31" i="54"/>
  <c r="B116" i="54"/>
  <c r="C116" i="54"/>
  <c r="D116" i="54"/>
  <c r="B180" i="54"/>
  <c r="C180" i="54"/>
  <c r="D180" i="54"/>
  <c r="B140" i="54"/>
  <c r="C140" i="54"/>
  <c r="D140" i="54"/>
  <c r="B80" i="54"/>
  <c r="C80" i="54"/>
  <c r="D80" i="54"/>
  <c r="G80" i="54" s="1"/>
  <c r="B170" i="54"/>
  <c r="E170" i="54" s="1"/>
  <c r="C170" i="54"/>
  <c r="D170" i="54"/>
  <c r="B155" i="54"/>
  <c r="C155" i="54"/>
  <c r="D155" i="54"/>
  <c r="B86" i="54"/>
  <c r="C86" i="54"/>
  <c r="D86" i="54"/>
  <c r="B59" i="54"/>
  <c r="C59" i="54"/>
  <c r="D59" i="54"/>
  <c r="B3" i="54"/>
  <c r="C3" i="54"/>
  <c r="D3" i="54"/>
  <c r="B127" i="54"/>
  <c r="C127" i="54"/>
  <c r="D127" i="54"/>
  <c r="B129" i="54"/>
  <c r="C129" i="54"/>
  <c r="D129" i="54"/>
  <c r="B63" i="54"/>
  <c r="C63" i="54"/>
  <c r="D63" i="54"/>
  <c r="B137" i="54"/>
  <c r="C137" i="54"/>
  <c r="D137" i="54"/>
  <c r="B102" i="54"/>
  <c r="C102" i="54"/>
  <c r="D102" i="54"/>
  <c r="B121" i="54"/>
  <c r="C121" i="54"/>
  <c r="E121" i="54" s="1"/>
  <c r="D121" i="54"/>
  <c r="B33" i="54"/>
  <c r="C33" i="54"/>
  <c r="D33" i="54"/>
  <c r="B131" i="54"/>
  <c r="C131" i="54"/>
  <c r="D131" i="54"/>
  <c r="B11" i="54"/>
  <c r="C11" i="54"/>
  <c r="D11" i="54"/>
  <c r="B13" i="54"/>
  <c r="C13" i="54"/>
  <c r="D13" i="54"/>
  <c r="C205" i="54"/>
  <c r="D205" i="54"/>
  <c r="B205" i="54"/>
  <c r="H129" i="54"/>
  <c r="H59" i="54"/>
  <c r="H170" i="54"/>
  <c r="H124" i="54"/>
  <c r="H8" i="54"/>
  <c r="H3" i="54"/>
  <c r="H162" i="54"/>
  <c r="H85" i="54"/>
  <c r="H80" i="54"/>
  <c r="H97" i="54"/>
  <c r="H145" i="54"/>
  <c r="H13" i="54"/>
  <c r="H31" i="54"/>
  <c r="H177" i="54"/>
  <c r="H87" i="54"/>
  <c r="H63" i="54"/>
  <c r="H138" i="54"/>
  <c r="H140" i="54"/>
  <c r="H190" i="54"/>
  <c r="H121" i="54"/>
  <c r="H60" i="54"/>
  <c r="H86" i="54"/>
  <c r="H113" i="54"/>
  <c r="H62" i="54"/>
  <c r="H137" i="54"/>
  <c r="H102" i="54"/>
  <c r="H33" i="54"/>
  <c r="H11" i="54"/>
  <c r="H120" i="54"/>
  <c r="H131" i="54"/>
  <c r="H180" i="54"/>
  <c r="H206" i="54"/>
  <c r="H119" i="54"/>
  <c r="H195" i="54"/>
  <c r="H196" i="54"/>
  <c r="H4" i="54"/>
  <c r="H163" i="54"/>
  <c r="H155" i="54"/>
  <c r="H49" i="54"/>
  <c r="H208" i="54"/>
  <c r="H109" i="54"/>
  <c r="H116" i="54"/>
  <c r="H29" i="54"/>
  <c r="H117" i="54"/>
  <c r="H157" i="54"/>
  <c r="H51" i="54"/>
  <c r="H27" i="54"/>
  <c r="H182" i="54"/>
  <c r="H199" i="54"/>
  <c r="H181" i="54"/>
  <c r="H142" i="54"/>
  <c r="H194" i="54"/>
  <c r="H48" i="54"/>
  <c r="H64" i="54"/>
  <c r="H100" i="54"/>
  <c r="H154" i="54"/>
  <c r="H41" i="54"/>
  <c r="H81" i="54"/>
  <c r="H76" i="54"/>
  <c r="H42" i="54"/>
  <c r="H114" i="54"/>
  <c r="H168" i="54"/>
  <c r="H160" i="54"/>
  <c r="H105" i="54"/>
  <c r="H149" i="54"/>
  <c r="H106" i="54"/>
  <c r="H20" i="54"/>
  <c r="H176" i="54"/>
  <c r="H15" i="54"/>
  <c r="H146" i="54"/>
  <c r="H88" i="54"/>
  <c r="H19" i="54"/>
  <c r="H193" i="54"/>
  <c r="H92" i="54"/>
  <c r="H75" i="54"/>
  <c r="H179" i="54"/>
  <c r="H184" i="54"/>
  <c r="H136" i="54"/>
  <c r="H54" i="54"/>
  <c r="H147" i="54"/>
  <c r="H200" i="54"/>
  <c r="H36" i="54"/>
  <c r="H55" i="54"/>
  <c r="H103" i="54"/>
  <c r="H70" i="54"/>
  <c r="H202" i="54"/>
  <c r="H21" i="54"/>
  <c r="H10" i="54"/>
  <c r="H6" i="54"/>
  <c r="H34" i="54"/>
  <c r="H122" i="54"/>
  <c r="H207" i="54"/>
  <c r="H28" i="54"/>
  <c r="H134" i="54"/>
  <c r="H171" i="54"/>
  <c r="H95" i="54"/>
  <c r="H46" i="54"/>
  <c r="H61" i="54"/>
  <c r="H115" i="54"/>
  <c r="H156" i="54"/>
  <c r="H73" i="54"/>
  <c r="H198" i="54"/>
  <c r="H107" i="54"/>
  <c r="H213" i="54"/>
  <c r="H128" i="54"/>
  <c r="H143" i="54"/>
  <c r="H98" i="54"/>
  <c r="H24" i="54"/>
  <c r="H153" i="54"/>
  <c r="H133" i="54"/>
  <c r="H201" i="54"/>
  <c r="H118" i="54"/>
  <c r="H83" i="54"/>
  <c r="H212" i="54"/>
  <c r="H39" i="54"/>
  <c r="H96" i="54"/>
  <c r="H125" i="54"/>
  <c r="H45" i="54"/>
  <c r="H132" i="54"/>
  <c r="H69" i="54"/>
  <c r="H101" i="54"/>
  <c r="H7" i="54"/>
  <c r="H66" i="54"/>
  <c r="H38" i="54"/>
  <c r="H191" i="54"/>
  <c r="H175" i="54"/>
  <c r="H90" i="54"/>
  <c r="H52" i="54"/>
  <c r="H99" i="54"/>
  <c r="H123" i="54"/>
  <c r="H67" i="54"/>
  <c r="H65" i="54"/>
  <c r="H209" i="54"/>
  <c r="H77" i="54"/>
  <c r="H56" i="54"/>
  <c r="H183" i="54"/>
  <c r="H22" i="54"/>
  <c r="H12" i="54"/>
  <c r="H173" i="54"/>
  <c r="H26" i="54"/>
  <c r="H16" i="54"/>
  <c r="H68" i="54"/>
  <c r="H79" i="54"/>
  <c r="H74" i="54"/>
  <c r="H18" i="54"/>
  <c r="H126" i="54"/>
  <c r="H192" i="54"/>
  <c r="H215" i="54"/>
  <c r="H5" i="54"/>
  <c r="H187" i="54"/>
  <c r="H130" i="54"/>
  <c r="H108" i="54"/>
  <c r="H53" i="54"/>
  <c r="H150" i="54"/>
  <c r="H185" i="54"/>
  <c r="H197" i="54"/>
  <c r="H9" i="54"/>
  <c r="H165" i="54"/>
  <c r="H35" i="54"/>
  <c r="H23" i="54"/>
  <c r="H164" i="54"/>
  <c r="H186" i="54"/>
  <c r="H135" i="54"/>
  <c r="H47" i="54"/>
  <c r="H172" i="54"/>
  <c r="H17" i="54"/>
  <c r="H78" i="54"/>
  <c r="H189" i="54"/>
  <c r="H178" i="54"/>
  <c r="H110" i="54"/>
  <c r="H71" i="54"/>
  <c r="H214" i="54"/>
  <c r="H43" i="54"/>
  <c r="H158" i="54"/>
  <c r="H58" i="54"/>
  <c r="H111" i="54"/>
  <c r="H188" i="54"/>
  <c r="H169" i="54"/>
  <c r="H151" i="54"/>
  <c r="H25" i="54"/>
  <c r="H203" i="54"/>
  <c r="H89" i="54"/>
  <c r="H210" i="54"/>
  <c r="H152" i="54"/>
  <c r="H204" i="54"/>
  <c r="H104" i="54"/>
  <c r="H141" i="54"/>
  <c r="H167" i="54"/>
  <c r="H32" i="54"/>
  <c r="H112" i="54"/>
  <c r="H44" i="54"/>
  <c r="H211" i="54"/>
  <c r="H94" i="54"/>
  <c r="H161" i="54"/>
  <c r="H148" i="54"/>
  <c r="H82" i="54"/>
  <c r="H91" i="54"/>
  <c r="H14" i="54"/>
  <c r="H40" i="54"/>
  <c r="H57" i="54"/>
  <c r="H205" i="54"/>
  <c r="H84" i="54"/>
  <c r="H139" i="54"/>
  <c r="H72" i="54"/>
  <c r="H30" i="54"/>
  <c r="H166" i="54"/>
  <c r="H37" i="54"/>
  <c r="H174" i="54"/>
  <c r="H144" i="54"/>
  <c r="H93" i="54"/>
  <c r="H50" i="54"/>
  <c r="H159" i="54"/>
  <c r="H127" i="54"/>
  <c r="E59" i="54"/>
  <c r="G59" i="54"/>
  <c r="E124" i="54"/>
  <c r="G8" i="54"/>
  <c r="G162" i="54"/>
  <c r="G85" i="54"/>
  <c r="E80" i="54"/>
  <c r="E97" i="54"/>
  <c r="G97" i="54"/>
  <c r="E145" i="54"/>
  <c r="E31" i="54"/>
  <c r="E63" i="54"/>
  <c r="G63" i="54"/>
  <c r="E140" i="54"/>
  <c r="G140" i="54"/>
  <c r="G62" i="54"/>
  <c r="E137" i="54"/>
  <c r="G137" i="54"/>
  <c r="E102" i="54"/>
  <c r="G102" i="54"/>
  <c r="E33" i="54"/>
  <c r="E120" i="54"/>
  <c r="E206" i="54"/>
  <c r="G206" i="54"/>
  <c r="E195" i="54"/>
  <c r="G195" i="54"/>
  <c r="E4" i="54"/>
  <c r="G49" i="54"/>
  <c r="G208" i="54"/>
  <c r="E109" i="54"/>
  <c r="G109" i="54"/>
  <c r="E116" i="54"/>
  <c r="G116" i="54"/>
  <c r="E29" i="54"/>
  <c r="E157" i="54"/>
  <c r="E181" i="54"/>
  <c r="G181" i="54"/>
  <c r="E142" i="54"/>
  <c r="G142" i="54"/>
  <c r="E194" i="54"/>
  <c r="G48" i="54"/>
  <c r="G154" i="54"/>
  <c r="E41" i="54"/>
  <c r="G41" i="54"/>
  <c r="E81" i="54"/>
  <c r="G81" i="54"/>
  <c r="E76" i="54"/>
  <c r="E114" i="54"/>
  <c r="E105" i="54"/>
  <c r="G105" i="54"/>
  <c r="E106" i="54"/>
  <c r="G106" i="54"/>
  <c r="E20" i="54"/>
  <c r="G20" i="54"/>
  <c r="E176" i="54"/>
  <c r="G19" i="54"/>
  <c r="E193" i="54"/>
  <c r="G193" i="54"/>
  <c r="E92" i="54"/>
  <c r="G92" i="54"/>
  <c r="E75" i="54"/>
  <c r="E147" i="54"/>
  <c r="G147" i="54"/>
  <c r="E36" i="54"/>
  <c r="E55" i="54"/>
  <c r="G55" i="54"/>
  <c r="E103" i="54"/>
  <c r="G70" i="54"/>
  <c r="G10" i="54"/>
  <c r="E6" i="54"/>
  <c r="G6" i="54"/>
  <c r="E34" i="54"/>
  <c r="G34" i="54"/>
  <c r="E122" i="54"/>
  <c r="E95" i="54"/>
  <c r="G95" i="54"/>
  <c r="E61" i="54"/>
  <c r="G61" i="54"/>
  <c r="E115" i="54"/>
  <c r="G115" i="54"/>
  <c r="E156" i="54"/>
  <c r="G73" i="54"/>
  <c r="G213" i="54"/>
  <c r="E128" i="54"/>
  <c r="G128" i="54"/>
  <c r="G143" i="54"/>
  <c r="E98" i="54"/>
  <c r="E153" i="54"/>
  <c r="E212" i="54"/>
  <c r="G212" i="54"/>
  <c r="E39" i="54"/>
  <c r="G39" i="54"/>
  <c r="E96" i="54"/>
  <c r="G125" i="54"/>
  <c r="E101" i="54"/>
  <c r="G101" i="54"/>
  <c r="E7" i="54"/>
  <c r="G7" i="54"/>
  <c r="E66" i="54"/>
  <c r="E191" i="54"/>
  <c r="E52" i="54"/>
  <c r="G52" i="54"/>
  <c r="E123" i="54"/>
  <c r="G123" i="54"/>
  <c r="E65" i="54"/>
  <c r="E56" i="54"/>
  <c r="G56" i="54"/>
  <c r="G183" i="54"/>
  <c r="E22" i="54"/>
  <c r="G22" i="54"/>
  <c r="E12" i="54"/>
  <c r="G12" i="54"/>
  <c r="E16" i="54"/>
  <c r="E74" i="54"/>
  <c r="E126" i="54"/>
  <c r="G126" i="54"/>
  <c r="E192" i="54"/>
  <c r="G192" i="54"/>
  <c r="E215" i="54"/>
  <c r="G108" i="54"/>
  <c r="E150" i="54"/>
  <c r="G150" i="54"/>
  <c r="E185" i="54"/>
  <c r="E9" i="54"/>
  <c r="E23" i="54"/>
  <c r="G23" i="54"/>
  <c r="E186" i="54"/>
  <c r="G186" i="54"/>
  <c r="E135" i="54"/>
  <c r="G135" i="54"/>
  <c r="G172" i="54"/>
  <c r="E78" i="54"/>
  <c r="G78" i="54"/>
  <c r="G189" i="54"/>
  <c r="G178" i="54"/>
  <c r="E110" i="54"/>
  <c r="G110" i="54"/>
  <c r="E71" i="54"/>
  <c r="E111" i="54"/>
  <c r="E169" i="54"/>
  <c r="G169" i="54"/>
  <c r="E151" i="54"/>
  <c r="E25" i="54"/>
  <c r="E203" i="54"/>
  <c r="G203" i="54"/>
  <c r="E104" i="54"/>
  <c r="G104" i="54"/>
  <c r="E141" i="54"/>
  <c r="E32" i="54"/>
  <c r="E211" i="54"/>
  <c r="G211" i="54"/>
  <c r="E161" i="54"/>
  <c r="G161" i="54"/>
  <c r="E148" i="54"/>
  <c r="G148" i="54"/>
  <c r="E82" i="54"/>
  <c r="E91" i="54"/>
  <c r="G91" i="54"/>
  <c r="E40" i="54"/>
  <c r="G40" i="54"/>
  <c r="G57" i="54"/>
  <c r="G205" i="54"/>
  <c r="E84" i="54"/>
  <c r="G84" i="54"/>
  <c r="E139" i="54"/>
  <c r="E174" i="54"/>
  <c r="G174" i="54"/>
  <c r="E93" i="54"/>
  <c r="G93" i="54"/>
  <c r="E50" i="54"/>
  <c r="E159" i="54"/>
  <c r="B207" i="53"/>
  <c r="C207" i="53"/>
  <c r="D207" i="53"/>
  <c r="B203" i="53"/>
  <c r="C203" i="53"/>
  <c r="D203" i="53"/>
  <c r="B200" i="53"/>
  <c r="C200" i="53"/>
  <c r="D200" i="53"/>
  <c r="B177" i="53"/>
  <c r="C177" i="53"/>
  <c r="D177" i="53"/>
  <c r="B103" i="53"/>
  <c r="C103" i="53"/>
  <c r="D103" i="53"/>
  <c r="B204" i="53"/>
  <c r="C204" i="53"/>
  <c r="D204" i="53"/>
  <c r="B80" i="53"/>
  <c r="C80" i="53"/>
  <c r="D80" i="53"/>
  <c r="B75" i="53"/>
  <c r="C75" i="53"/>
  <c r="D75" i="53"/>
  <c r="B199" i="53"/>
  <c r="C199" i="53"/>
  <c r="D199" i="53"/>
  <c r="B44" i="53"/>
  <c r="C44" i="53"/>
  <c r="D44" i="53"/>
  <c r="B116" i="53"/>
  <c r="C116" i="53"/>
  <c r="E116" i="53" s="1"/>
  <c r="D116" i="53"/>
  <c r="B215" i="53"/>
  <c r="C215" i="53"/>
  <c r="D215" i="53"/>
  <c r="B214" i="53"/>
  <c r="C214" i="53"/>
  <c r="D214" i="53"/>
  <c r="B195" i="53"/>
  <c r="C195" i="53"/>
  <c r="D195" i="53"/>
  <c r="B7" i="53"/>
  <c r="C7" i="53"/>
  <c r="D7" i="53"/>
  <c r="B50" i="53"/>
  <c r="C50" i="53"/>
  <c r="D50" i="53"/>
  <c r="G50" i="53" s="1"/>
  <c r="B206" i="53"/>
  <c r="C206" i="53"/>
  <c r="D206" i="53"/>
  <c r="B89" i="53"/>
  <c r="C89" i="53"/>
  <c r="D89" i="53"/>
  <c r="B198" i="53"/>
  <c r="C198" i="53"/>
  <c r="D198" i="53"/>
  <c r="B87" i="53"/>
  <c r="C87" i="53"/>
  <c r="D87" i="53"/>
  <c r="B210" i="53"/>
  <c r="C210" i="53"/>
  <c r="D210" i="53"/>
  <c r="B141" i="53"/>
  <c r="G141" i="53" s="1"/>
  <c r="C141" i="53"/>
  <c r="D141" i="53"/>
  <c r="B202" i="53"/>
  <c r="C202" i="53"/>
  <c r="D202" i="53"/>
  <c r="B64" i="53"/>
  <c r="C64" i="53"/>
  <c r="D64" i="53"/>
  <c r="B25" i="53"/>
  <c r="C25" i="53"/>
  <c r="D25" i="53"/>
  <c r="B208" i="53"/>
  <c r="C208" i="53"/>
  <c r="D208" i="53"/>
  <c r="B209" i="53"/>
  <c r="C209" i="53"/>
  <c r="E209" i="53" s="1"/>
  <c r="D209" i="53"/>
  <c r="B211" i="53"/>
  <c r="C211" i="53"/>
  <c r="D211" i="53"/>
  <c r="B213" i="53"/>
  <c r="C213" i="53"/>
  <c r="D213" i="53"/>
  <c r="B173" i="53"/>
  <c r="C173" i="53"/>
  <c r="D173" i="53"/>
  <c r="B212" i="53"/>
  <c r="C212" i="53"/>
  <c r="D212" i="53"/>
  <c r="B197" i="53"/>
  <c r="C197" i="53"/>
  <c r="D197" i="53"/>
  <c r="G197" i="53" s="1"/>
  <c r="B4" i="53"/>
  <c r="C4" i="53"/>
  <c r="D4" i="53"/>
  <c r="B151" i="53"/>
  <c r="C151" i="53"/>
  <c r="D151" i="53"/>
  <c r="B18" i="53"/>
  <c r="C18" i="53"/>
  <c r="D18" i="53"/>
  <c r="B48" i="53"/>
  <c r="C48" i="53"/>
  <c r="D48" i="53"/>
  <c r="B42" i="53"/>
  <c r="C42" i="53"/>
  <c r="D42" i="53"/>
  <c r="B67" i="53"/>
  <c r="C67" i="53"/>
  <c r="D67" i="53"/>
  <c r="B201" i="53"/>
  <c r="C201" i="53"/>
  <c r="D201" i="53"/>
  <c r="B86" i="53"/>
  <c r="C86" i="53"/>
  <c r="D86" i="53"/>
  <c r="B30" i="53"/>
  <c r="C30" i="53"/>
  <c r="D30" i="53"/>
  <c r="B56" i="53"/>
  <c r="C56" i="53"/>
  <c r="D56" i="53"/>
  <c r="B196" i="53"/>
  <c r="C196" i="53"/>
  <c r="E196" i="53" s="1"/>
  <c r="D196" i="53"/>
  <c r="B47" i="53"/>
  <c r="C47" i="53"/>
  <c r="D47" i="53"/>
  <c r="B99" i="53"/>
  <c r="C99" i="53"/>
  <c r="D99" i="53"/>
  <c r="B54" i="53"/>
  <c r="C54" i="53"/>
  <c r="D54" i="53"/>
  <c r="B95" i="53"/>
  <c r="C95" i="53"/>
  <c r="D95" i="53"/>
  <c r="B32" i="53"/>
  <c r="C32" i="53"/>
  <c r="D32" i="53"/>
  <c r="G32" i="53" s="1"/>
  <c r="B189" i="53"/>
  <c r="C189" i="53"/>
  <c r="D189" i="53"/>
  <c r="B91" i="53"/>
  <c r="C91" i="53"/>
  <c r="D91" i="53"/>
  <c r="B113" i="53"/>
  <c r="C113" i="53"/>
  <c r="D113" i="53"/>
  <c r="B147" i="53"/>
  <c r="C147" i="53"/>
  <c r="D147" i="53"/>
  <c r="B171" i="53"/>
  <c r="C171" i="53"/>
  <c r="D171" i="53"/>
  <c r="B83" i="53"/>
  <c r="C83" i="53"/>
  <c r="D83" i="53"/>
  <c r="B100" i="53"/>
  <c r="C100" i="53"/>
  <c r="D100" i="53"/>
  <c r="B9" i="53"/>
  <c r="C9" i="53"/>
  <c r="D9" i="53"/>
  <c r="B96" i="53"/>
  <c r="C96" i="53"/>
  <c r="D96" i="53"/>
  <c r="B132" i="53"/>
  <c r="C132" i="53"/>
  <c r="D132" i="53"/>
  <c r="B128" i="53"/>
  <c r="C128" i="53"/>
  <c r="E128" i="53" s="1"/>
  <c r="D128" i="53"/>
  <c r="B72" i="53"/>
  <c r="C72" i="53"/>
  <c r="D72" i="53"/>
  <c r="B112" i="53"/>
  <c r="C112" i="53"/>
  <c r="D112" i="53"/>
  <c r="B97" i="53"/>
  <c r="C97" i="53"/>
  <c r="D97" i="53"/>
  <c r="B161" i="53"/>
  <c r="C161" i="53"/>
  <c r="D161" i="53"/>
  <c r="B162" i="53"/>
  <c r="C162" i="53"/>
  <c r="D162" i="53"/>
  <c r="G162" i="53" s="1"/>
  <c r="B149" i="53"/>
  <c r="C149" i="53"/>
  <c r="D149" i="53"/>
  <c r="B170" i="53"/>
  <c r="C170" i="53"/>
  <c r="D170" i="53"/>
  <c r="B137" i="53"/>
  <c r="C137" i="53"/>
  <c r="D137" i="53"/>
  <c r="B130" i="53"/>
  <c r="C130" i="53"/>
  <c r="D130" i="53"/>
  <c r="B73" i="53"/>
  <c r="C73" i="53"/>
  <c r="D73" i="53"/>
  <c r="B148" i="53"/>
  <c r="C148" i="53"/>
  <c r="D148" i="53"/>
  <c r="B28" i="53"/>
  <c r="C28" i="53"/>
  <c r="D28" i="53"/>
  <c r="B178" i="53"/>
  <c r="C178" i="53"/>
  <c r="D178" i="53"/>
  <c r="B176" i="53"/>
  <c r="C176" i="53"/>
  <c r="D176" i="53"/>
  <c r="B143" i="53"/>
  <c r="C143" i="53"/>
  <c r="D143" i="53"/>
  <c r="B10" i="53"/>
  <c r="C10" i="53"/>
  <c r="E10" i="53" s="1"/>
  <c r="D10" i="53"/>
  <c r="B172" i="53"/>
  <c r="C172" i="53"/>
  <c r="D172" i="53"/>
  <c r="B82" i="53"/>
  <c r="C82" i="53"/>
  <c r="D82" i="53"/>
  <c r="B150" i="53"/>
  <c r="C150" i="53"/>
  <c r="D150" i="53"/>
  <c r="B179" i="53"/>
  <c r="C179" i="53"/>
  <c r="D179" i="53"/>
  <c r="B46" i="53"/>
  <c r="C46" i="53"/>
  <c r="D46" i="53"/>
  <c r="G46" i="53" s="1"/>
  <c r="B66" i="53"/>
  <c r="C66" i="53"/>
  <c r="D66" i="53"/>
  <c r="B6" i="53"/>
  <c r="C6" i="53"/>
  <c r="D6" i="53"/>
  <c r="B43" i="53"/>
  <c r="C43" i="53"/>
  <c r="D43" i="53"/>
  <c r="B51" i="53"/>
  <c r="C51" i="53"/>
  <c r="D51" i="53"/>
  <c r="B57" i="53"/>
  <c r="C57" i="53"/>
  <c r="D57" i="53"/>
  <c r="B190" i="53"/>
  <c r="C190" i="53"/>
  <c r="D190" i="53"/>
  <c r="B26" i="53"/>
  <c r="C26" i="53"/>
  <c r="D26" i="53"/>
  <c r="B38" i="53"/>
  <c r="C38" i="53"/>
  <c r="D38" i="53"/>
  <c r="B158" i="53"/>
  <c r="C158" i="53"/>
  <c r="D158" i="53"/>
  <c r="B84" i="53"/>
  <c r="C84" i="53"/>
  <c r="D84" i="53"/>
  <c r="B139" i="53"/>
  <c r="C139" i="53"/>
  <c r="E139" i="53" s="1"/>
  <c r="D139" i="53"/>
  <c r="B105" i="53"/>
  <c r="C105" i="53"/>
  <c r="D105" i="53"/>
  <c r="B20" i="53"/>
  <c r="C20" i="53"/>
  <c r="D20" i="53"/>
  <c r="B49" i="53"/>
  <c r="C49" i="53"/>
  <c r="D49" i="53"/>
  <c r="B115" i="53"/>
  <c r="C115" i="53"/>
  <c r="D115" i="53"/>
  <c r="B127" i="53"/>
  <c r="C127" i="53"/>
  <c r="D127" i="53"/>
  <c r="G127" i="53" s="1"/>
  <c r="B41" i="53"/>
  <c r="C41" i="53"/>
  <c r="D41" i="53"/>
  <c r="B45" i="53"/>
  <c r="C45" i="53"/>
  <c r="D45" i="53"/>
  <c r="B175" i="53"/>
  <c r="C175" i="53"/>
  <c r="D175" i="53"/>
  <c r="B61" i="53"/>
  <c r="C61" i="53"/>
  <c r="D61" i="53"/>
  <c r="B146" i="53"/>
  <c r="C146" i="53"/>
  <c r="D146" i="53"/>
  <c r="B187" i="53"/>
  <c r="C187" i="53"/>
  <c r="D187" i="53"/>
  <c r="B21" i="53"/>
  <c r="C21" i="53"/>
  <c r="D21" i="53"/>
  <c r="B8" i="53"/>
  <c r="C8" i="53"/>
  <c r="D8" i="53"/>
  <c r="B36" i="53"/>
  <c r="C36" i="53"/>
  <c r="D36" i="53"/>
  <c r="B181" i="53"/>
  <c r="C181" i="53"/>
  <c r="D181" i="53"/>
  <c r="B169" i="53"/>
  <c r="C169" i="53"/>
  <c r="E169" i="53" s="1"/>
  <c r="D169" i="53"/>
  <c r="B69" i="53"/>
  <c r="C69" i="53"/>
  <c r="D69" i="53"/>
  <c r="B186" i="53"/>
  <c r="C186" i="53"/>
  <c r="D186" i="53"/>
  <c r="B81" i="53"/>
  <c r="C81" i="53"/>
  <c r="D81" i="53"/>
  <c r="B131" i="53"/>
  <c r="C131" i="53"/>
  <c r="D131" i="53"/>
  <c r="B24" i="53"/>
  <c r="C24" i="53"/>
  <c r="D24" i="53"/>
  <c r="G24" i="53" s="1"/>
  <c r="B59" i="53"/>
  <c r="C59" i="53"/>
  <c r="D59" i="53"/>
  <c r="B121" i="53"/>
  <c r="C121" i="53"/>
  <c r="D121" i="53"/>
  <c r="B29" i="53"/>
  <c r="C29" i="53"/>
  <c r="D29" i="53"/>
  <c r="B102" i="53"/>
  <c r="C102" i="53"/>
  <c r="D102" i="53"/>
  <c r="B71" i="53"/>
  <c r="C71" i="53"/>
  <c r="D71" i="53"/>
  <c r="B35" i="53"/>
  <c r="C35" i="53"/>
  <c r="D35" i="53"/>
  <c r="B93" i="53"/>
  <c r="C93" i="53"/>
  <c r="D93" i="53"/>
  <c r="B98" i="53"/>
  <c r="C98" i="53"/>
  <c r="D98" i="53"/>
  <c r="B154" i="53"/>
  <c r="C154" i="53"/>
  <c r="D154" i="53"/>
  <c r="B125" i="53"/>
  <c r="C125" i="53"/>
  <c r="D125" i="53"/>
  <c r="B27" i="53"/>
  <c r="C27" i="53"/>
  <c r="E27" i="53" s="1"/>
  <c r="D27" i="53"/>
  <c r="B85" i="53"/>
  <c r="C85" i="53"/>
  <c r="D85" i="53"/>
  <c r="B166" i="53"/>
  <c r="C166" i="53"/>
  <c r="D166" i="53"/>
  <c r="B136" i="53"/>
  <c r="C136" i="53"/>
  <c r="D136" i="53"/>
  <c r="B140" i="53"/>
  <c r="C140" i="53"/>
  <c r="D140" i="53"/>
  <c r="B107" i="53"/>
  <c r="C107" i="53"/>
  <c r="D107" i="53"/>
  <c r="G107" i="53" s="1"/>
  <c r="B159" i="53"/>
  <c r="C159" i="53"/>
  <c r="D159" i="53"/>
  <c r="B122" i="53"/>
  <c r="C122" i="53"/>
  <c r="D122" i="53"/>
  <c r="B134" i="53"/>
  <c r="C134" i="53"/>
  <c r="D134" i="53"/>
  <c r="B40" i="53"/>
  <c r="C40" i="53"/>
  <c r="D40" i="53"/>
  <c r="B114" i="53"/>
  <c r="C114" i="53"/>
  <c r="D114" i="53"/>
  <c r="B31" i="53"/>
  <c r="C31" i="53"/>
  <c r="D31" i="53"/>
  <c r="B14" i="53"/>
  <c r="C14" i="53"/>
  <c r="D14" i="53"/>
  <c r="B191" i="53"/>
  <c r="C191" i="53"/>
  <c r="D191" i="53"/>
  <c r="B145" i="53"/>
  <c r="C145" i="53"/>
  <c r="D145" i="53"/>
  <c r="B104" i="53"/>
  <c r="C104" i="53"/>
  <c r="D104" i="53"/>
  <c r="B53" i="53"/>
  <c r="C53" i="53"/>
  <c r="E53" i="53" s="1"/>
  <c r="D53" i="53"/>
  <c r="B108" i="53"/>
  <c r="C108" i="53"/>
  <c r="D108" i="53"/>
  <c r="B88" i="53"/>
  <c r="C88" i="53"/>
  <c r="D88" i="53"/>
  <c r="B174" i="53"/>
  <c r="C174" i="53"/>
  <c r="D174" i="53"/>
  <c r="B60" i="53"/>
  <c r="C60" i="53"/>
  <c r="D60" i="53"/>
  <c r="B153" i="53"/>
  <c r="C153" i="53"/>
  <c r="D153" i="53"/>
  <c r="G153" i="53" s="1"/>
  <c r="B183" i="53"/>
  <c r="C183" i="53"/>
  <c r="D183" i="53"/>
  <c r="B124" i="53"/>
  <c r="C124" i="53"/>
  <c r="D124" i="53"/>
  <c r="B163" i="53"/>
  <c r="C163" i="53"/>
  <c r="D163" i="53"/>
  <c r="B160" i="53"/>
  <c r="C160" i="53"/>
  <c r="D160" i="53"/>
  <c r="B19" i="53"/>
  <c r="C19" i="53"/>
  <c r="D19" i="53"/>
  <c r="B184" i="53"/>
  <c r="C184" i="53"/>
  <c r="D184" i="53"/>
  <c r="B129" i="53"/>
  <c r="C129" i="53"/>
  <c r="D129" i="53"/>
  <c r="B16" i="53"/>
  <c r="C16" i="53"/>
  <c r="D16" i="53"/>
  <c r="B192" i="53"/>
  <c r="C192" i="53"/>
  <c r="D192" i="53"/>
  <c r="B142" i="53"/>
  <c r="C142" i="53"/>
  <c r="D142" i="53"/>
  <c r="B68" i="53"/>
  <c r="C68" i="53"/>
  <c r="E68" i="53" s="1"/>
  <c r="D68" i="53"/>
  <c r="B164" i="53"/>
  <c r="C164" i="53"/>
  <c r="D164" i="53"/>
  <c r="B37" i="53"/>
  <c r="C37" i="53"/>
  <c r="D37" i="53"/>
  <c r="B188" i="53"/>
  <c r="C188" i="53"/>
  <c r="D188" i="53"/>
  <c r="B193" i="53"/>
  <c r="C193" i="53"/>
  <c r="D193" i="53"/>
  <c r="B168" i="53"/>
  <c r="C168" i="53"/>
  <c r="D168" i="53"/>
  <c r="G168" i="53" s="1"/>
  <c r="B185" i="53"/>
  <c r="C185" i="53"/>
  <c r="D185" i="53"/>
  <c r="B156" i="53"/>
  <c r="C156" i="53"/>
  <c r="D156" i="53"/>
  <c r="B109" i="53"/>
  <c r="C109" i="53"/>
  <c r="D109" i="53"/>
  <c r="B62" i="53"/>
  <c r="C62" i="53"/>
  <c r="D62" i="53"/>
  <c r="B194" i="53"/>
  <c r="C194" i="53"/>
  <c r="D194" i="53"/>
  <c r="B79" i="53"/>
  <c r="C79" i="53"/>
  <c r="D79" i="53"/>
  <c r="B39" i="53"/>
  <c r="C39" i="53"/>
  <c r="D39" i="53"/>
  <c r="B90" i="53"/>
  <c r="C90" i="53"/>
  <c r="D90" i="53"/>
  <c r="B58" i="53"/>
  <c r="C58" i="53"/>
  <c r="D58" i="53"/>
  <c r="B74" i="53"/>
  <c r="C74" i="53"/>
  <c r="D74" i="53"/>
  <c r="B138" i="53"/>
  <c r="C138" i="53"/>
  <c r="E138" i="53" s="1"/>
  <c r="D138" i="53"/>
  <c r="B119" i="53"/>
  <c r="C119" i="53"/>
  <c r="D119" i="53"/>
  <c r="B17" i="53"/>
  <c r="C17" i="53"/>
  <c r="D17" i="53"/>
  <c r="B15" i="53"/>
  <c r="C15" i="53"/>
  <c r="D15" i="53"/>
  <c r="B123" i="53"/>
  <c r="C123" i="53"/>
  <c r="D123" i="53"/>
  <c r="B111" i="53"/>
  <c r="C111" i="53"/>
  <c r="D111" i="53"/>
  <c r="G111" i="53" s="1"/>
  <c r="B157" i="53"/>
  <c r="C157" i="53"/>
  <c r="D157" i="53"/>
  <c r="B155" i="53"/>
  <c r="C155" i="53"/>
  <c r="D155" i="53"/>
  <c r="B118" i="53"/>
  <c r="C118" i="53"/>
  <c r="D118" i="53"/>
  <c r="B92" i="53"/>
  <c r="C92" i="53"/>
  <c r="D92" i="53"/>
  <c r="B76" i="53"/>
  <c r="C76" i="53"/>
  <c r="D76" i="53"/>
  <c r="B5" i="53"/>
  <c r="C5" i="53"/>
  <c r="D5" i="53"/>
  <c r="B22" i="53"/>
  <c r="C22" i="53"/>
  <c r="D22" i="53"/>
  <c r="B70" i="53"/>
  <c r="C70" i="53"/>
  <c r="D70" i="53"/>
  <c r="B77" i="53"/>
  <c r="C77" i="53"/>
  <c r="D77" i="53"/>
  <c r="B11" i="53"/>
  <c r="C11" i="53"/>
  <c r="D11" i="53"/>
  <c r="B182" i="53"/>
  <c r="C182" i="53"/>
  <c r="E182" i="53" s="1"/>
  <c r="D182" i="53"/>
  <c r="B65" i="53"/>
  <c r="C65" i="53"/>
  <c r="D65" i="53"/>
  <c r="B52" i="53"/>
  <c r="C52" i="53"/>
  <c r="D52" i="53"/>
  <c r="B106" i="53"/>
  <c r="C106" i="53"/>
  <c r="D106" i="53"/>
  <c r="B165" i="53"/>
  <c r="C165" i="53"/>
  <c r="D165" i="53"/>
  <c r="B34" i="53"/>
  <c r="C34" i="53"/>
  <c r="D34" i="53"/>
  <c r="G34" i="53" s="1"/>
  <c r="B33" i="53"/>
  <c r="C33" i="53"/>
  <c r="D33" i="53"/>
  <c r="B120" i="53"/>
  <c r="C120" i="53"/>
  <c r="D120" i="53"/>
  <c r="B180" i="53"/>
  <c r="C180" i="53"/>
  <c r="D180" i="53"/>
  <c r="B135" i="53"/>
  <c r="C135" i="53"/>
  <c r="D135" i="53"/>
  <c r="B78" i="53"/>
  <c r="C78" i="53"/>
  <c r="D78" i="53"/>
  <c r="B167" i="53"/>
  <c r="C167" i="53"/>
  <c r="D167" i="53"/>
  <c r="B152" i="53"/>
  <c r="C152" i="53"/>
  <c r="D152" i="53"/>
  <c r="B94" i="53"/>
  <c r="C94" i="53"/>
  <c r="D94" i="53"/>
  <c r="B55" i="53"/>
  <c r="C55" i="53"/>
  <c r="D55" i="53"/>
  <c r="B3" i="53"/>
  <c r="C3" i="53"/>
  <c r="D3" i="53"/>
  <c r="B110" i="53"/>
  <c r="C110" i="53"/>
  <c r="E110" i="53" s="1"/>
  <c r="D110" i="53"/>
  <c r="B126" i="53"/>
  <c r="C126" i="53"/>
  <c r="D126" i="53"/>
  <c r="B63" i="53"/>
  <c r="C63" i="53"/>
  <c r="D63" i="53"/>
  <c r="B133" i="53"/>
  <c r="C133" i="53"/>
  <c r="D133" i="53"/>
  <c r="B101" i="53"/>
  <c r="C101" i="53"/>
  <c r="D101" i="53"/>
  <c r="B117" i="53"/>
  <c r="C117" i="53"/>
  <c r="D117" i="53"/>
  <c r="G117" i="53" s="1"/>
  <c r="B23" i="53"/>
  <c r="C23" i="53"/>
  <c r="D23" i="53"/>
  <c r="B144" i="53"/>
  <c r="C144" i="53"/>
  <c r="D144" i="53"/>
  <c r="B13" i="53"/>
  <c r="C13" i="53"/>
  <c r="D13" i="53"/>
  <c r="B12" i="53"/>
  <c r="C12" i="53"/>
  <c r="D12" i="53"/>
  <c r="C205" i="53"/>
  <c r="D205" i="53"/>
  <c r="H207" i="53"/>
  <c r="H203" i="53"/>
  <c r="H200" i="53"/>
  <c r="H177" i="53"/>
  <c r="H103" i="53"/>
  <c r="H204" i="53"/>
  <c r="H80" i="53"/>
  <c r="H75" i="53"/>
  <c r="H199" i="53"/>
  <c r="H44" i="53"/>
  <c r="H116" i="53"/>
  <c r="H215" i="53"/>
  <c r="H214" i="53"/>
  <c r="H195" i="53"/>
  <c r="H7" i="53"/>
  <c r="H50" i="53"/>
  <c r="H206" i="53"/>
  <c r="H89" i="53"/>
  <c r="H198" i="53"/>
  <c r="H87" i="53"/>
  <c r="H210" i="53"/>
  <c r="H141" i="53"/>
  <c r="H202" i="53"/>
  <c r="H64" i="53"/>
  <c r="H25" i="53"/>
  <c r="H208" i="53"/>
  <c r="H209" i="53"/>
  <c r="H211" i="53"/>
  <c r="H213" i="53"/>
  <c r="H173" i="53"/>
  <c r="H212" i="53"/>
  <c r="H197" i="53"/>
  <c r="H4" i="53"/>
  <c r="H151" i="53"/>
  <c r="H18" i="53"/>
  <c r="H48" i="53"/>
  <c r="H42" i="53"/>
  <c r="H67" i="53"/>
  <c r="H201" i="53"/>
  <c r="H86" i="53"/>
  <c r="H30" i="53"/>
  <c r="H56" i="53"/>
  <c r="H196" i="53"/>
  <c r="H47" i="53"/>
  <c r="H99" i="53"/>
  <c r="H54" i="53"/>
  <c r="H95" i="53"/>
  <c r="H32" i="53"/>
  <c r="H189" i="53"/>
  <c r="H91" i="53"/>
  <c r="H113" i="53"/>
  <c r="H147" i="53"/>
  <c r="H171" i="53"/>
  <c r="H83" i="53"/>
  <c r="H100" i="53"/>
  <c r="H9" i="53"/>
  <c r="H96" i="53"/>
  <c r="H132" i="53"/>
  <c r="H128" i="53"/>
  <c r="H72" i="53"/>
  <c r="H112" i="53"/>
  <c r="H97" i="53"/>
  <c r="H161" i="53"/>
  <c r="H162" i="53"/>
  <c r="H149" i="53"/>
  <c r="H170" i="53"/>
  <c r="H137" i="53"/>
  <c r="H130" i="53"/>
  <c r="H73" i="53"/>
  <c r="H148" i="53"/>
  <c r="H28" i="53"/>
  <c r="H178" i="53"/>
  <c r="H176" i="53"/>
  <c r="H143" i="53"/>
  <c r="H10" i="53"/>
  <c r="H172" i="53"/>
  <c r="H82" i="53"/>
  <c r="H150" i="53"/>
  <c r="H179" i="53"/>
  <c r="H46" i="53"/>
  <c r="H66" i="53"/>
  <c r="H6" i="53"/>
  <c r="H43" i="53"/>
  <c r="H51" i="53"/>
  <c r="H57" i="53"/>
  <c r="H190" i="53"/>
  <c r="H26" i="53"/>
  <c r="H38" i="53"/>
  <c r="H158" i="53"/>
  <c r="H84" i="53"/>
  <c r="H139" i="53"/>
  <c r="H105" i="53"/>
  <c r="H20" i="53"/>
  <c r="H49" i="53"/>
  <c r="H115" i="53"/>
  <c r="H127" i="53"/>
  <c r="H41" i="53"/>
  <c r="H45" i="53"/>
  <c r="H175" i="53"/>
  <c r="H61" i="53"/>
  <c r="H146" i="53"/>
  <c r="H187" i="53"/>
  <c r="H21" i="53"/>
  <c r="H8" i="53"/>
  <c r="H36" i="53"/>
  <c r="H181" i="53"/>
  <c r="H169" i="53"/>
  <c r="H69" i="53"/>
  <c r="H186" i="53"/>
  <c r="H81" i="53"/>
  <c r="H131" i="53"/>
  <c r="H24" i="53"/>
  <c r="H59" i="53"/>
  <c r="H121" i="53"/>
  <c r="H29" i="53"/>
  <c r="H102" i="53"/>
  <c r="H71" i="53"/>
  <c r="H35" i="53"/>
  <c r="H93" i="53"/>
  <c r="H98" i="53"/>
  <c r="H154" i="53"/>
  <c r="H125" i="53"/>
  <c r="H27" i="53"/>
  <c r="H85" i="53"/>
  <c r="H166" i="53"/>
  <c r="H136" i="53"/>
  <c r="H140" i="53"/>
  <c r="H107" i="53"/>
  <c r="H159" i="53"/>
  <c r="H122" i="53"/>
  <c r="H134" i="53"/>
  <c r="H40" i="53"/>
  <c r="H114" i="53"/>
  <c r="H31" i="53"/>
  <c r="H14" i="53"/>
  <c r="H191" i="53"/>
  <c r="H145" i="53"/>
  <c r="H104" i="53"/>
  <c r="H53" i="53"/>
  <c r="H108" i="53"/>
  <c r="H88" i="53"/>
  <c r="H174" i="53"/>
  <c r="H60" i="53"/>
  <c r="H153" i="53"/>
  <c r="H183" i="53"/>
  <c r="H124" i="53"/>
  <c r="H163" i="53"/>
  <c r="H160" i="53"/>
  <c r="H19" i="53"/>
  <c r="H184" i="53"/>
  <c r="H129" i="53"/>
  <c r="H16" i="53"/>
  <c r="H192" i="53"/>
  <c r="H142" i="53"/>
  <c r="H68" i="53"/>
  <c r="H164" i="53"/>
  <c r="H37" i="53"/>
  <c r="H188" i="53"/>
  <c r="H193" i="53"/>
  <c r="H168" i="53"/>
  <c r="H185" i="53"/>
  <c r="H156" i="53"/>
  <c r="H109" i="53"/>
  <c r="H62" i="53"/>
  <c r="H194" i="53"/>
  <c r="H79" i="53"/>
  <c r="H39" i="53"/>
  <c r="H90" i="53"/>
  <c r="H58" i="53"/>
  <c r="H74" i="53"/>
  <c r="H138" i="53"/>
  <c r="H119" i="53"/>
  <c r="H17" i="53"/>
  <c r="H15" i="53"/>
  <c r="H123" i="53"/>
  <c r="H111" i="53"/>
  <c r="H157" i="53"/>
  <c r="H155" i="53"/>
  <c r="H118" i="53"/>
  <c r="H92" i="53"/>
  <c r="H76" i="53"/>
  <c r="H5" i="53"/>
  <c r="H22" i="53"/>
  <c r="H70" i="53"/>
  <c r="H77" i="53"/>
  <c r="H11" i="53"/>
  <c r="H182" i="53"/>
  <c r="H65" i="53"/>
  <c r="H52" i="53"/>
  <c r="H106" i="53"/>
  <c r="H165" i="53"/>
  <c r="H34" i="53"/>
  <c r="H33" i="53"/>
  <c r="H120" i="53"/>
  <c r="H180" i="53"/>
  <c r="H135" i="53"/>
  <c r="H78" i="53"/>
  <c r="H167" i="53"/>
  <c r="H152" i="53"/>
  <c r="H94" i="53"/>
  <c r="H55" i="53"/>
  <c r="H3" i="53"/>
  <c r="H110" i="53"/>
  <c r="H126" i="53"/>
  <c r="H63" i="53"/>
  <c r="H133" i="53"/>
  <c r="H101" i="53"/>
  <c r="H117" i="53"/>
  <c r="H23" i="53"/>
  <c r="H144" i="53"/>
  <c r="H13" i="53"/>
  <c r="H12" i="53"/>
  <c r="H205" i="53"/>
  <c r="E203" i="53"/>
  <c r="G200" i="53"/>
  <c r="G177" i="53"/>
  <c r="E80" i="53"/>
  <c r="G80" i="53"/>
  <c r="E75" i="53"/>
  <c r="G75" i="53"/>
  <c r="E199" i="53"/>
  <c r="G116" i="53"/>
  <c r="G215" i="53"/>
  <c r="G195" i="53"/>
  <c r="E7" i="53"/>
  <c r="G7" i="53"/>
  <c r="G206" i="53"/>
  <c r="E89" i="53"/>
  <c r="G198" i="53"/>
  <c r="G87" i="53"/>
  <c r="G202" i="53"/>
  <c r="E64" i="53"/>
  <c r="G64" i="53"/>
  <c r="E25" i="53"/>
  <c r="G209" i="53"/>
  <c r="E173" i="53"/>
  <c r="G173" i="53"/>
  <c r="E212" i="53"/>
  <c r="G212" i="53"/>
  <c r="G18" i="53"/>
  <c r="G48" i="53"/>
  <c r="G201" i="53"/>
  <c r="E86" i="53"/>
  <c r="G86" i="53"/>
  <c r="E30" i="53"/>
  <c r="G196" i="53"/>
  <c r="E54" i="53"/>
  <c r="G54" i="53"/>
  <c r="E95" i="53"/>
  <c r="G95" i="53"/>
  <c r="E91" i="53"/>
  <c r="G113" i="53"/>
  <c r="G147" i="53"/>
  <c r="G100" i="53"/>
  <c r="E9" i="53"/>
  <c r="G9" i="53"/>
  <c r="E96" i="53"/>
  <c r="G128" i="53"/>
  <c r="E97" i="53"/>
  <c r="G97" i="53"/>
  <c r="E161" i="53"/>
  <c r="G161" i="53"/>
  <c r="E170" i="53"/>
  <c r="G137" i="53"/>
  <c r="G130" i="53"/>
  <c r="G28" i="53"/>
  <c r="E178" i="53"/>
  <c r="G178" i="53"/>
  <c r="E176" i="53"/>
  <c r="G10" i="53"/>
  <c r="E150" i="53"/>
  <c r="G150" i="53"/>
  <c r="E179" i="53"/>
  <c r="G179" i="53"/>
  <c r="E6" i="53"/>
  <c r="G43" i="53"/>
  <c r="G51" i="53"/>
  <c r="G26" i="53"/>
  <c r="E38" i="53"/>
  <c r="G38" i="53"/>
  <c r="E158" i="53"/>
  <c r="G139" i="53"/>
  <c r="E49" i="53"/>
  <c r="G49" i="53"/>
  <c r="E115" i="53"/>
  <c r="G115" i="53"/>
  <c r="E45" i="53"/>
  <c r="G175" i="53"/>
  <c r="G61" i="53"/>
  <c r="G21" i="53"/>
  <c r="E8" i="53"/>
  <c r="G8" i="53"/>
  <c r="E36" i="53"/>
  <c r="G169" i="53"/>
  <c r="E81" i="53"/>
  <c r="G81" i="53"/>
  <c r="E131" i="53"/>
  <c r="G131" i="53"/>
  <c r="E24" i="53"/>
  <c r="E121" i="53"/>
  <c r="G29" i="53"/>
  <c r="G102" i="53"/>
  <c r="G71" i="53"/>
  <c r="G93" i="53"/>
  <c r="E98" i="53"/>
  <c r="G98" i="53"/>
  <c r="E154" i="53"/>
  <c r="G27" i="53"/>
  <c r="E136" i="53"/>
  <c r="G136" i="53"/>
  <c r="E140" i="53"/>
  <c r="G140" i="53"/>
  <c r="E107" i="53"/>
  <c r="E122" i="53"/>
  <c r="E134" i="53"/>
  <c r="G134" i="53"/>
  <c r="G40" i="53"/>
  <c r="G114" i="53"/>
  <c r="G14" i="53"/>
  <c r="E191" i="53"/>
  <c r="G191" i="53"/>
  <c r="E145" i="53"/>
  <c r="G53" i="53"/>
  <c r="E174" i="53"/>
  <c r="G174" i="53"/>
  <c r="E60" i="53"/>
  <c r="G60" i="53"/>
  <c r="E153" i="53"/>
  <c r="E124" i="53"/>
  <c r="E163" i="53"/>
  <c r="G163" i="53"/>
  <c r="G160" i="53"/>
  <c r="G19" i="53"/>
  <c r="G129" i="53"/>
  <c r="E16" i="53"/>
  <c r="G16" i="53"/>
  <c r="E192" i="53"/>
  <c r="G68" i="53"/>
  <c r="E188" i="53"/>
  <c r="G188" i="53"/>
  <c r="E193" i="53"/>
  <c r="G193" i="53"/>
  <c r="E168" i="53"/>
  <c r="E156" i="53"/>
  <c r="E109" i="53"/>
  <c r="G109" i="53"/>
  <c r="G62" i="53"/>
  <c r="G194" i="53"/>
  <c r="G39" i="53"/>
  <c r="E90" i="53"/>
  <c r="G90" i="53"/>
  <c r="E58" i="53"/>
  <c r="G138" i="53"/>
  <c r="E15" i="53"/>
  <c r="G15" i="53"/>
  <c r="E123" i="53"/>
  <c r="G123" i="53"/>
  <c r="E111" i="53"/>
  <c r="E155" i="53"/>
  <c r="E118" i="53"/>
  <c r="G118" i="53"/>
  <c r="G92" i="53"/>
  <c r="G76" i="53"/>
  <c r="G22" i="53"/>
  <c r="E70" i="53"/>
  <c r="G70" i="53"/>
  <c r="E77" i="53"/>
  <c r="G182" i="53"/>
  <c r="E106" i="53"/>
  <c r="G106" i="53"/>
  <c r="E165" i="53"/>
  <c r="G165" i="53"/>
  <c r="E34" i="53"/>
  <c r="E120" i="53"/>
  <c r="E180" i="53"/>
  <c r="G180" i="53"/>
  <c r="G135" i="53"/>
  <c r="G78" i="53"/>
  <c r="G152" i="53"/>
  <c r="E94" i="53"/>
  <c r="G94" i="53"/>
  <c r="E55" i="53"/>
  <c r="G110" i="53"/>
  <c r="E133" i="53"/>
  <c r="G133" i="53"/>
  <c r="E101" i="53"/>
  <c r="G101" i="53"/>
  <c r="E117" i="53"/>
  <c r="E144" i="53"/>
  <c r="E13" i="53"/>
  <c r="G13" i="53"/>
  <c r="G12" i="53"/>
  <c r="E205" i="53"/>
  <c r="B205" i="53"/>
  <c r="H207" i="52"/>
  <c r="H203" i="52"/>
  <c r="H201" i="52"/>
  <c r="H172" i="52"/>
  <c r="H105" i="52"/>
  <c r="H204" i="52"/>
  <c r="H84" i="52"/>
  <c r="H71" i="52"/>
  <c r="H197" i="52"/>
  <c r="H109" i="52"/>
  <c r="H215" i="52"/>
  <c r="H214" i="52"/>
  <c r="H195" i="52"/>
  <c r="H7" i="52"/>
  <c r="H43" i="52"/>
  <c r="H206" i="52"/>
  <c r="H93" i="52"/>
  <c r="H198" i="52"/>
  <c r="H90" i="52"/>
  <c r="H210" i="52"/>
  <c r="H136" i="52"/>
  <c r="H202" i="52"/>
  <c r="H60" i="52"/>
  <c r="H23" i="52"/>
  <c r="H208" i="52"/>
  <c r="H209" i="52"/>
  <c r="H211" i="52"/>
  <c r="H213" i="52"/>
  <c r="H186" i="52"/>
  <c r="H212" i="52"/>
  <c r="H199" i="52"/>
  <c r="H3" i="52"/>
  <c r="H134" i="52"/>
  <c r="H15" i="52"/>
  <c r="H40" i="52"/>
  <c r="H41" i="52"/>
  <c r="H73" i="52"/>
  <c r="H200" i="52"/>
  <c r="H75" i="52"/>
  <c r="H29" i="52"/>
  <c r="H52" i="52"/>
  <c r="H196" i="52"/>
  <c r="H45" i="52"/>
  <c r="H96" i="52"/>
  <c r="H56" i="52"/>
  <c r="H102" i="52"/>
  <c r="E30" i="52"/>
  <c r="H30" i="52"/>
  <c r="H187" i="52"/>
  <c r="H55" i="52"/>
  <c r="H120" i="52"/>
  <c r="H146" i="52"/>
  <c r="H188" i="52"/>
  <c r="H83" i="52"/>
  <c r="H92" i="52"/>
  <c r="E57" i="52"/>
  <c r="H57" i="52"/>
  <c r="H65" i="52"/>
  <c r="H152" i="52"/>
  <c r="H114" i="52"/>
  <c r="H106" i="52"/>
  <c r="H118" i="52"/>
  <c r="H100" i="52"/>
  <c r="H160" i="52"/>
  <c r="E162" i="52"/>
  <c r="H162" i="52"/>
  <c r="H167" i="52"/>
  <c r="H173" i="52"/>
  <c r="H115" i="52"/>
  <c r="H130" i="52"/>
  <c r="H74" i="52"/>
  <c r="H158" i="52"/>
  <c r="H34" i="52"/>
  <c r="E164" i="52"/>
  <c r="H164" i="52"/>
  <c r="H175" i="52"/>
  <c r="H147" i="52"/>
  <c r="H24" i="52"/>
  <c r="H161" i="52"/>
  <c r="H82" i="52"/>
  <c r="H137" i="52"/>
  <c r="H177" i="52"/>
  <c r="E48" i="52"/>
  <c r="H48" i="52"/>
  <c r="H99" i="52"/>
  <c r="H6" i="52"/>
  <c r="H47" i="52"/>
  <c r="H51" i="52"/>
  <c r="H53" i="52"/>
  <c r="H189" i="52"/>
  <c r="H26" i="52"/>
  <c r="E9" i="52"/>
  <c r="H9" i="52"/>
  <c r="H153" i="52"/>
  <c r="H85" i="52"/>
  <c r="H122" i="52"/>
  <c r="H121" i="52"/>
  <c r="H19" i="52"/>
  <c r="H81" i="52"/>
  <c r="H125" i="52"/>
  <c r="H98" i="52"/>
  <c r="H50" i="52"/>
  <c r="H46" i="52"/>
  <c r="H176" i="52"/>
  <c r="H21" i="52"/>
  <c r="H151" i="52"/>
  <c r="H183" i="52"/>
  <c r="H20" i="52"/>
  <c r="H14" i="52"/>
  <c r="H39" i="52"/>
  <c r="H171" i="52"/>
  <c r="H174" i="52"/>
  <c r="H67" i="52"/>
  <c r="H182" i="52"/>
  <c r="H80" i="52"/>
  <c r="H140" i="52"/>
  <c r="H32" i="52"/>
  <c r="H61" i="52"/>
  <c r="H126" i="52"/>
  <c r="H35" i="52"/>
  <c r="H103" i="52"/>
  <c r="H68" i="52"/>
  <c r="H38" i="52"/>
  <c r="H94" i="52"/>
  <c r="H104" i="52"/>
  <c r="H159" i="52"/>
  <c r="H127" i="52"/>
  <c r="H28" i="52"/>
  <c r="H86" i="52"/>
  <c r="H170" i="52"/>
  <c r="H149" i="52"/>
  <c r="H144" i="52"/>
  <c r="H110" i="52"/>
  <c r="H150" i="52"/>
  <c r="H128" i="52"/>
  <c r="H112" i="52"/>
  <c r="H58" i="52"/>
  <c r="H111" i="52"/>
  <c r="H27" i="52"/>
  <c r="H8" i="52"/>
  <c r="H190" i="52"/>
  <c r="H155" i="52"/>
  <c r="H95" i="52"/>
  <c r="H44" i="52"/>
  <c r="H142" i="52"/>
  <c r="H89" i="52"/>
  <c r="H191" i="52"/>
  <c r="H97" i="52"/>
  <c r="H169" i="52"/>
  <c r="H192" i="52"/>
  <c r="H131" i="52"/>
  <c r="H148" i="52"/>
  <c r="H157" i="52"/>
  <c r="H18" i="52"/>
  <c r="H179" i="52"/>
  <c r="H107" i="52"/>
  <c r="H13" i="52"/>
  <c r="H185" i="52"/>
  <c r="H138" i="52"/>
  <c r="H69" i="52"/>
  <c r="H165" i="52"/>
  <c r="H31" i="52"/>
  <c r="H184" i="52"/>
  <c r="H193" i="52"/>
  <c r="H166" i="52"/>
  <c r="H181" i="52"/>
  <c r="H156" i="52"/>
  <c r="H77" i="52"/>
  <c r="H63" i="52"/>
  <c r="H194" i="52"/>
  <c r="H76" i="52"/>
  <c r="H42" i="52"/>
  <c r="H91" i="52"/>
  <c r="H59" i="52"/>
  <c r="H70" i="52"/>
  <c r="H135" i="52"/>
  <c r="H49" i="52"/>
  <c r="H113" i="52"/>
  <c r="H11" i="52"/>
  <c r="H17" i="52"/>
  <c r="H116" i="52"/>
  <c r="H117" i="52"/>
  <c r="H143" i="52"/>
  <c r="H145" i="52"/>
  <c r="H124" i="52"/>
  <c r="H87" i="52"/>
  <c r="H72" i="52"/>
  <c r="H5" i="52"/>
  <c r="H25" i="52"/>
  <c r="H22" i="52"/>
  <c r="H78" i="52"/>
  <c r="H16" i="52"/>
  <c r="H180" i="52"/>
  <c r="H64" i="52"/>
  <c r="H54" i="52"/>
  <c r="H108" i="52"/>
  <c r="H168" i="52"/>
  <c r="H33" i="52"/>
  <c r="H36" i="52"/>
  <c r="H129" i="52"/>
  <c r="H178" i="52"/>
  <c r="H141" i="52"/>
  <c r="H79" i="52"/>
  <c r="H163" i="52"/>
  <c r="H154" i="52"/>
  <c r="H88" i="52"/>
  <c r="H62" i="52"/>
  <c r="H4" i="52"/>
  <c r="H119" i="52"/>
  <c r="H132" i="52"/>
  <c r="H66" i="52"/>
  <c r="H139" i="52"/>
  <c r="H101" i="52"/>
  <c r="H123" i="52"/>
  <c r="H37" i="52"/>
  <c r="H133" i="52"/>
  <c r="H10" i="52"/>
  <c r="H12" i="52"/>
  <c r="H205" i="52"/>
  <c r="B207" i="52"/>
  <c r="C207" i="52"/>
  <c r="E207" i="52" s="1"/>
  <c r="D207" i="52"/>
  <c r="G207" i="52" s="1"/>
  <c r="B203" i="52"/>
  <c r="C203" i="52"/>
  <c r="E203" i="52" s="1"/>
  <c r="D203" i="52"/>
  <c r="G203" i="52" s="1"/>
  <c r="B201" i="52"/>
  <c r="C201" i="52"/>
  <c r="E201" i="52" s="1"/>
  <c r="D201" i="52"/>
  <c r="G201" i="52" s="1"/>
  <c r="B172" i="52"/>
  <c r="C172" i="52"/>
  <c r="E172" i="52" s="1"/>
  <c r="D172" i="52"/>
  <c r="G172" i="52" s="1"/>
  <c r="B105" i="52"/>
  <c r="C105" i="52"/>
  <c r="E105" i="52" s="1"/>
  <c r="D105" i="52"/>
  <c r="G105" i="52" s="1"/>
  <c r="B204" i="52"/>
  <c r="C204" i="52"/>
  <c r="E204" i="52" s="1"/>
  <c r="D204" i="52"/>
  <c r="G204" i="52" s="1"/>
  <c r="B84" i="52"/>
  <c r="C84" i="52"/>
  <c r="E84" i="52" s="1"/>
  <c r="D84" i="52"/>
  <c r="G84" i="52" s="1"/>
  <c r="B71" i="52"/>
  <c r="C71" i="52"/>
  <c r="E71" i="52" s="1"/>
  <c r="D71" i="52"/>
  <c r="G71" i="52" s="1"/>
  <c r="B197" i="52"/>
  <c r="C197" i="52"/>
  <c r="E197" i="52" s="1"/>
  <c r="D197" i="52"/>
  <c r="G197" i="52" s="1"/>
  <c r="B109" i="52"/>
  <c r="C109" i="52"/>
  <c r="E109" i="52" s="1"/>
  <c r="D109" i="52"/>
  <c r="G109" i="52" s="1"/>
  <c r="B215" i="52"/>
  <c r="C215" i="52"/>
  <c r="E215" i="52" s="1"/>
  <c r="D215" i="52"/>
  <c r="G215" i="52" s="1"/>
  <c r="B214" i="52"/>
  <c r="C214" i="52"/>
  <c r="E214" i="52" s="1"/>
  <c r="D214" i="52"/>
  <c r="G214" i="52" s="1"/>
  <c r="B195" i="52"/>
  <c r="C195" i="52"/>
  <c r="E195" i="52" s="1"/>
  <c r="D195" i="52"/>
  <c r="G195" i="52" s="1"/>
  <c r="B7" i="52"/>
  <c r="C7" i="52"/>
  <c r="E7" i="52" s="1"/>
  <c r="D7" i="52"/>
  <c r="G7" i="52" s="1"/>
  <c r="B43" i="52"/>
  <c r="C43" i="52"/>
  <c r="E43" i="52" s="1"/>
  <c r="D43" i="52"/>
  <c r="G43" i="52" s="1"/>
  <c r="B206" i="52"/>
  <c r="C206" i="52"/>
  <c r="E206" i="52" s="1"/>
  <c r="D206" i="52"/>
  <c r="G206" i="52" s="1"/>
  <c r="B93" i="52"/>
  <c r="C93" i="52"/>
  <c r="E93" i="52" s="1"/>
  <c r="D93" i="52"/>
  <c r="G93" i="52" s="1"/>
  <c r="B198" i="52"/>
  <c r="C198" i="52"/>
  <c r="E198" i="52" s="1"/>
  <c r="D198" i="52"/>
  <c r="G198" i="52" s="1"/>
  <c r="B90" i="52"/>
  <c r="C90" i="52"/>
  <c r="E90" i="52" s="1"/>
  <c r="D90" i="52"/>
  <c r="G90" i="52" s="1"/>
  <c r="B210" i="52"/>
  <c r="C210" i="52"/>
  <c r="E210" i="52" s="1"/>
  <c r="D210" i="52"/>
  <c r="G210" i="52" s="1"/>
  <c r="B136" i="52"/>
  <c r="C136" i="52"/>
  <c r="E136" i="52" s="1"/>
  <c r="D136" i="52"/>
  <c r="G136" i="52" s="1"/>
  <c r="B202" i="52"/>
  <c r="C202" i="52"/>
  <c r="E202" i="52" s="1"/>
  <c r="D202" i="52"/>
  <c r="G202" i="52" s="1"/>
  <c r="B60" i="52"/>
  <c r="C60" i="52"/>
  <c r="E60" i="52" s="1"/>
  <c r="D60" i="52"/>
  <c r="G60" i="52" s="1"/>
  <c r="B23" i="52"/>
  <c r="C23" i="52"/>
  <c r="E23" i="52" s="1"/>
  <c r="D23" i="52"/>
  <c r="G23" i="52" s="1"/>
  <c r="B208" i="52"/>
  <c r="C208" i="52"/>
  <c r="E208" i="52" s="1"/>
  <c r="D208" i="52"/>
  <c r="G208" i="52" s="1"/>
  <c r="B209" i="52"/>
  <c r="C209" i="52"/>
  <c r="E209" i="52" s="1"/>
  <c r="D209" i="52"/>
  <c r="G209" i="52" s="1"/>
  <c r="B211" i="52"/>
  <c r="C211" i="52"/>
  <c r="E211" i="52" s="1"/>
  <c r="D211" i="52"/>
  <c r="G211" i="52" s="1"/>
  <c r="B213" i="52"/>
  <c r="E213" i="52" s="1"/>
  <c r="C213" i="52"/>
  <c r="D213" i="52"/>
  <c r="G213" i="52" s="1"/>
  <c r="B186" i="52"/>
  <c r="C186" i="52"/>
  <c r="E186" i="52" s="1"/>
  <c r="D186" i="52"/>
  <c r="G186" i="52" s="1"/>
  <c r="B212" i="52"/>
  <c r="C212" i="52"/>
  <c r="E212" i="52" s="1"/>
  <c r="D212" i="52"/>
  <c r="G212" i="52" s="1"/>
  <c r="B199" i="52"/>
  <c r="C199" i="52"/>
  <c r="E199" i="52" s="1"/>
  <c r="D199" i="52"/>
  <c r="G199" i="52" s="1"/>
  <c r="B3" i="52"/>
  <c r="C3" i="52"/>
  <c r="E3" i="52" s="1"/>
  <c r="D3" i="52"/>
  <c r="G3" i="52" s="1"/>
  <c r="B134" i="52"/>
  <c r="C134" i="52"/>
  <c r="E134" i="52" s="1"/>
  <c r="D134" i="52"/>
  <c r="G134" i="52" s="1"/>
  <c r="B15" i="52"/>
  <c r="C15" i="52"/>
  <c r="E15" i="52" s="1"/>
  <c r="D15" i="52"/>
  <c r="G15" i="52" s="1"/>
  <c r="B40" i="52"/>
  <c r="C40" i="52"/>
  <c r="E40" i="52" s="1"/>
  <c r="D40" i="52"/>
  <c r="G40" i="52" s="1"/>
  <c r="B41" i="52"/>
  <c r="C41" i="52"/>
  <c r="E41" i="52" s="1"/>
  <c r="D41" i="52"/>
  <c r="G41" i="52" s="1"/>
  <c r="B73" i="52"/>
  <c r="C73" i="52"/>
  <c r="E73" i="52" s="1"/>
  <c r="D73" i="52"/>
  <c r="G73" i="52" s="1"/>
  <c r="B200" i="52"/>
  <c r="C200" i="52"/>
  <c r="E200" i="52" s="1"/>
  <c r="D200" i="52"/>
  <c r="G200" i="52" s="1"/>
  <c r="B75" i="52"/>
  <c r="C75" i="52"/>
  <c r="E75" i="52" s="1"/>
  <c r="D75" i="52"/>
  <c r="G75" i="52" s="1"/>
  <c r="B29" i="52"/>
  <c r="C29" i="52"/>
  <c r="E29" i="52" s="1"/>
  <c r="D29" i="52"/>
  <c r="G29" i="52" s="1"/>
  <c r="B52" i="52"/>
  <c r="C52" i="52"/>
  <c r="E52" i="52" s="1"/>
  <c r="D52" i="52"/>
  <c r="G52" i="52" s="1"/>
  <c r="B196" i="52"/>
  <c r="C196" i="52"/>
  <c r="E196" i="52" s="1"/>
  <c r="D196" i="52"/>
  <c r="G196" i="52" s="1"/>
  <c r="B45" i="52"/>
  <c r="C45" i="52"/>
  <c r="E45" i="52" s="1"/>
  <c r="D45" i="52"/>
  <c r="G45" i="52" s="1"/>
  <c r="B96" i="52"/>
  <c r="C96" i="52"/>
  <c r="E96" i="52" s="1"/>
  <c r="D96" i="52"/>
  <c r="G96" i="52" s="1"/>
  <c r="B56" i="52"/>
  <c r="C56" i="52"/>
  <c r="E56" i="52" s="1"/>
  <c r="D56" i="52"/>
  <c r="G56" i="52" s="1"/>
  <c r="B102" i="52"/>
  <c r="C102" i="52"/>
  <c r="E102" i="52" s="1"/>
  <c r="D102" i="52"/>
  <c r="G102" i="52" s="1"/>
  <c r="B30" i="52"/>
  <c r="C30" i="52"/>
  <c r="D30" i="52"/>
  <c r="G30" i="52" s="1"/>
  <c r="B187" i="52"/>
  <c r="C187" i="52"/>
  <c r="E187" i="52" s="1"/>
  <c r="D187" i="52"/>
  <c r="G187" i="52" s="1"/>
  <c r="B55" i="52"/>
  <c r="C55" i="52"/>
  <c r="E55" i="52" s="1"/>
  <c r="D55" i="52"/>
  <c r="G55" i="52" s="1"/>
  <c r="B120" i="52"/>
  <c r="C120" i="52"/>
  <c r="E120" i="52" s="1"/>
  <c r="D120" i="52"/>
  <c r="G120" i="52" s="1"/>
  <c r="B146" i="52"/>
  <c r="C146" i="52"/>
  <c r="E146" i="52" s="1"/>
  <c r="D146" i="52"/>
  <c r="G146" i="52" s="1"/>
  <c r="B188" i="52"/>
  <c r="C188" i="52"/>
  <c r="E188" i="52" s="1"/>
  <c r="D188" i="52"/>
  <c r="G188" i="52" s="1"/>
  <c r="B83" i="52"/>
  <c r="C83" i="52"/>
  <c r="E83" i="52" s="1"/>
  <c r="D83" i="52"/>
  <c r="G83" i="52" s="1"/>
  <c r="B92" i="52"/>
  <c r="C92" i="52"/>
  <c r="E92" i="52" s="1"/>
  <c r="D92" i="52"/>
  <c r="G92" i="52" s="1"/>
  <c r="B57" i="52"/>
  <c r="C57" i="52"/>
  <c r="D57" i="52"/>
  <c r="G57" i="52" s="1"/>
  <c r="B65" i="52"/>
  <c r="C65" i="52"/>
  <c r="E65" i="52" s="1"/>
  <c r="D65" i="52"/>
  <c r="G65" i="52" s="1"/>
  <c r="B152" i="52"/>
  <c r="C152" i="52"/>
  <c r="E152" i="52" s="1"/>
  <c r="D152" i="52"/>
  <c r="G152" i="52" s="1"/>
  <c r="B114" i="52"/>
  <c r="C114" i="52"/>
  <c r="E114" i="52" s="1"/>
  <c r="D114" i="52"/>
  <c r="G114" i="52" s="1"/>
  <c r="B106" i="52"/>
  <c r="C106" i="52"/>
  <c r="E106" i="52" s="1"/>
  <c r="D106" i="52"/>
  <c r="G106" i="52" s="1"/>
  <c r="B118" i="52"/>
  <c r="C118" i="52"/>
  <c r="E118" i="52" s="1"/>
  <c r="D118" i="52"/>
  <c r="G118" i="52" s="1"/>
  <c r="B100" i="52"/>
  <c r="C100" i="52"/>
  <c r="E100" i="52" s="1"/>
  <c r="D100" i="52"/>
  <c r="G100" i="52" s="1"/>
  <c r="B160" i="52"/>
  <c r="C160" i="52"/>
  <c r="E160" i="52" s="1"/>
  <c r="D160" i="52"/>
  <c r="G160" i="52" s="1"/>
  <c r="B162" i="52"/>
  <c r="C162" i="52"/>
  <c r="D162" i="52"/>
  <c r="G162" i="52" s="1"/>
  <c r="B167" i="52"/>
  <c r="C167" i="52"/>
  <c r="E167" i="52" s="1"/>
  <c r="D167" i="52"/>
  <c r="G167" i="52" s="1"/>
  <c r="B173" i="52"/>
  <c r="C173" i="52"/>
  <c r="E173" i="52" s="1"/>
  <c r="D173" i="52"/>
  <c r="G173" i="52" s="1"/>
  <c r="B115" i="52"/>
  <c r="C115" i="52"/>
  <c r="E115" i="52" s="1"/>
  <c r="D115" i="52"/>
  <c r="G115" i="52" s="1"/>
  <c r="B130" i="52"/>
  <c r="C130" i="52"/>
  <c r="E130" i="52" s="1"/>
  <c r="D130" i="52"/>
  <c r="G130" i="52" s="1"/>
  <c r="B74" i="52"/>
  <c r="C74" i="52"/>
  <c r="E74" i="52" s="1"/>
  <c r="D74" i="52"/>
  <c r="G74" i="52" s="1"/>
  <c r="B158" i="52"/>
  <c r="C158" i="52"/>
  <c r="E158" i="52" s="1"/>
  <c r="D158" i="52"/>
  <c r="G158" i="52" s="1"/>
  <c r="B34" i="52"/>
  <c r="C34" i="52"/>
  <c r="E34" i="52" s="1"/>
  <c r="D34" i="52"/>
  <c r="G34" i="52" s="1"/>
  <c r="B164" i="52"/>
  <c r="C164" i="52"/>
  <c r="D164" i="52"/>
  <c r="G164" i="52" s="1"/>
  <c r="B175" i="52"/>
  <c r="C175" i="52"/>
  <c r="E175" i="52" s="1"/>
  <c r="D175" i="52"/>
  <c r="G175" i="52" s="1"/>
  <c r="B147" i="52"/>
  <c r="C147" i="52"/>
  <c r="E147" i="52" s="1"/>
  <c r="D147" i="52"/>
  <c r="G147" i="52" s="1"/>
  <c r="B24" i="52"/>
  <c r="C24" i="52"/>
  <c r="E24" i="52" s="1"/>
  <c r="D24" i="52"/>
  <c r="G24" i="52" s="1"/>
  <c r="B161" i="52"/>
  <c r="C161" i="52"/>
  <c r="E161" i="52" s="1"/>
  <c r="D161" i="52"/>
  <c r="G161" i="52" s="1"/>
  <c r="B82" i="52"/>
  <c r="C82" i="52"/>
  <c r="E82" i="52" s="1"/>
  <c r="D82" i="52"/>
  <c r="G82" i="52" s="1"/>
  <c r="B137" i="52"/>
  <c r="C137" i="52"/>
  <c r="E137" i="52" s="1"/>
  <c r="D137" i="52"/>
  <c r="G137" i="52" s="1"/>
  <c r="B177" i="52"/>
  <c r="C177" i="52"/>
  <c r="E177" i="52" s="1"/>
  <c r="D177" i="52"/>
  <c r="G177" i="52" s="1"/>
  <c r="B48" i="52"/>
  <c r="C48" i="52"/>
  <c r="D48" i="52"/>
  <c r="G48" i="52" s="1"/>
  <c r="B99" i="52"/>
  <c r="C99" i="52"/>
  <c r="E99" i="52" s="1"/>
  <c r="D99" i="52"/>
  <c r="G99" i="52" s="1"/>
  <c r="B6" i="52"/>
  <c r="C6" i="52"/>
  <c r="E6" i="52" s="1"/>
  <c r="D6" i="52"/>
  <c r="G6" i="52" s="1"/>
  <c r="B47" i="52"/>
  <c r="C47" i="52"/>
  <c r="E47" i="52" s="1"/>
  <c r="D47" i="52"/>
  <c r="G47" i="52" s="1"/>
  <c r="B51" i="52"/>
  <c r="C51" i="52"/>
  <c r="E51" i="52" s="1"/>
  <c r="D51" i="52"/>
  <c r="G51" i="52" s="1"/>
  <c r="B53" i="52"/>
  <c r="C53" i="52"/>
  <c r="E53" i="52" s="1"/>
  <c r="D53" i="52"/>
  <c r="G53" i="52" s="1"/>
  <c r="B189" i="52"/>
  <c r="C189" i="52"/>
  <c r="E189" i="52" s="1"/>
  <c r="D189" i="52"/>
  <c r="G189" i="52" s="1"/>
  <c r="B26" i="52"/>
  <c r="C26" i="52"/>
  <c r="E26" i="52" s="1"/>
  <c r="D26" i="52"/>
  <c r="G26" i="52" s="1"/>
  <c r="B9" i="52"/>
  <c r="C9" i="52"/>
  <c r="D9" i="52"/>
  <c r="G9" i="52" s="1"/>
  <c r="B153" i="52"/>
  <c r="C153" i="52"/>
  <c r="E153" i="52" s="1"/>
  <c r="D153" i="52"/>
  <c r="G153" i="52" s="1"/>
  <c r="B85" i="52"/>
  <c r="C85" i="52"/>
  <c r="E85" i="52" s="1"/>
  <c r="D85" i="52"/>
  <c r="G85" i="52" s="1"/>
  <c r="B122" i="52"/>
  <c r="C122" i="52"/>
  <c r="E122" i="52" s="1"/>
  <c r="D122" i="52"/>
  <c r="G122" i="52" s="1"/>
  <c r="B121" i="52"/>
  <c r="C121" i="52"/>
  <c r="E121" i="52" s="1"/>
  <c r="D121" i="52"/>
  <c r="G121" i="52" s="1"/>
  <c r="B19" i="52"/>
  <c r="C19" i="52"/>
  <c r="E19" i="52" s="1"/>
  <c r="D19" i="52"/>
  <c r="G19" i="52" s="1"/>
  <c r="B81" i="52"/>
  <c r="C81" i="52"/>
  <c r="E81" i="52" s="1"/>
  <c r="D81" i="52"/>
  <c r="G81" i="52" s="1"/>
  <c r="B125" i="52"/>
  <c r="C125" i="52"/>
  <c r="E125" i="52" s="1"/>
  <c r="D125" i="52"/>
  <c r="G125" i="52" s="1"/>
  <c r="B98" i="52"/>
  <c r="E98" i="52" s="1"/>
  <c r="C98" i="52"/>
  <c r="D98" i="52"/>
  <c r="G98" i="52" s="1"/>
  <c r="B50" i="52"/>
  <c r="C50" i="52"/>
  <c r="E50" i="52" s="1"/>
  <c r="D50" i="52"/>
  <c r="G50" i="52" s="1"/>
  <c r="B46" i="52"/>
  <c r="C46" i="52"/>
  <c r="E46" i="52" s="1"/>
  <c r="D46" i="52"/>
  <c r="G46" i="52" s="1"/>
  <c r="B176" i="52"/>
  <c r="C176" i="52"/>
  <c r="E176" i="52" s="1"/>
  <c r="D176" i="52"/>
  <c r="G176" i="52" s="1"/>
  <c r="B21" i="52"/>
  <c r="C21" i="52"/>
  <c r="E21" i="52" s="1"/>
  <c r="D21" i="52"/>
  <c r="G21" i="52" s="1"/>
  <c r="B151" i="52"/>
  <c r="C151" i="52"/>
  <c r="E151" i="52" s="1"/>
  <c r="D151" i="52"/>
  <c r="G151" i="52" s="1"/>
  <c r="B183" i="52"/>
  <c r="C183" i="52"/>
  <c r="E183" i="52" s="1"/>
  <c r="D183" i="52"/>
  <c r="G183" i="52" s="1"/>
  <c r="B20" i="52"/>
  <c r="C20" i="52"/>
  <c r="E20" i="52" s="1"/>
  <c r="D20" i="52"/>
  <c r="G20" i="52" s="1"/>
  <c r="B14" i="52"/>
  <c r="C14" i="52"/>
  <c r="E14" i="52" s="1"/>
  <c r="D14" i="52"/>
  <c r="G14" i="52" s="1"/>
  <c r="B39" i="52"/>
  <c r="C39" i="52"/>
  <c r="E39" i="52" s="1"/>
  <c r="D39" i="52"/>
  <c r="G39" i="52" s="1"/>
  <c r="B171" i="52"/>
  <c r="C171" i="52"/>
  <c r="E171" i="52" s="1"/>
  <c r="D171" i="52"/>
  <c r="G171" i="52" s="1"/>
  <c r="B174" i="52"/>
  <c r="C174" i="52"/>
  <c r="E174" i="52" s="1"/>
  <c r="D174" i="52"/>
  <c r="G174" i="52" s="1"/>
  <c r="B67" i="52"/>
  <c r="C67" i="52"/>
  <c r="E67" i="52" s="1"/>
  <c r="D67" i="52"/>
  <c r="G67" i="52" s="1"/>
  <c r="B182" i="52"/>
  <c r="C182" i="52"/>
  <c r="E182" i="52" s="1"/>
  <c r="D182" i="52"/>
  <c r="G182" i="52" s="1"/>
  <c r="B80" i="52"/>
  <c r="C80" i="52"/>
  <c r="E80" i="52" s="1"/>
  <c r="D80" i="52"/>
  <c r="G80" i="52" s="1"/>
  <c r="B140" i="52"/>
  <c r="C140" i="52"/>
  <c r="E140" i="52" s="1"/>
  <c r="D140" i="52"/>
  <c r="G140" i="52" s="1"/>
  <c r="B32" i="52"/>
  <c r="C32" i="52"/>
  <c r="E32" i="52" s="1"/>
  <c r="D32" i="52"/>
  <c r="G32" i="52" s="1"/>
  <c r="B61" i="52"/>
  <c r="C61" i="52"/>
  <c r="E61" i="52" s="1"/>
  <c r="D61" i="52"/>
  <c r="G61" i="52" s="1"/>
  <c r="B126" i="52"/>
  <c r="C126" i="52"/>
  <c r="E126" i="52" s="1"/>
  <c r="D126" i="52"/>
  <c r="G126" i="52" s="1"/>
  <c r="B35" i="52"/>
  <c r="C35" i="52"/>
  <c r="E35" i="52" s="1"/>
  <c r="D35" i="52"/>
  <c r="G35" i="52" s="1"/>
  <c r="B103" i="52"/>
  <c r="C103" i="52"/>
  <c r="E103" i="52" s="1"/>
  <c r="D103" i="52"/>
  <c r="G103" i="52" s="1"/>
  <c r="B68" i="52"/>
  <c r="C68" i="52"/>
  <c r="E68" i="52" s="1"/>
  <c r="D68" i="52"/>
  <c r="G68" i="52" s="1"/>
  <c r="B38" i="52"/>
  <c r="C38" i="52"/>
  <c r="E38" i="52" s="1"/>
  <c r="D38" i="52"/>
  <c r="G38" i="52" s="1"/>
  <c r="B94" i="52"/>
  <c r="C94" i="52"/>
  <c r="E94" i="52" s="1"/>
  <c r="D94" i="52"/>
  <c r="G94" i="52" s="1"/>
  <c r="B104" i="52"/>
  <c r="C104" i="52"/>
  <c r="E104" i="52" s="1"/>
  <c r="D104" i="52"/>
  <c r="G104" i="52" s="1"/>
  <c r="B159" i="52"/>
  <c r="C159" i="52"/>
  <c r="E159" i="52" s="1"/>
  <c r="D159" i="52"/>
  <c r="G159" i="52" s="1"/>
  <c r="B127" i="52"/>
  <c r="C127" i="52"/>
  <c r="E127" i="52" s="1"/>
  <c r="D127" i="52"/>
  <c r="G127" i="52" s="1"/>
  <c r="B28" i="52"/>
  <c r="C28" i="52"/>
  <c r="E28" i="52" s="1"/>
  <c r="D28" i="52"/>
  <c r="G28" i="52" s="1"/>
  <c r="B86" i="52"/>
  <c r="C86" i="52"/>
  <c r="E86" i="52" s="1"/>
  <c r="D86" i="52"/>
  <c r="G86" i="52" s="1"/>
  <c r="B170" i="52"/>
  <c r="C170" i="52"/>
  <c r="E170" i="52" s="1"/>
  <c r="D170" i="52"/>
  <c r="G170" i="52" s="1"/>
  <c r="B149" i="52"/>
  <c r="C149" i="52"/>
  <c r="E149" i="52" s="1"/>
  <c r="D149" i="52"/>
  <c r="G149" i="52" s="1"/>
  <c r="B144" i="52"/>
  <c r="C144" i="52"/>
  <c r="E144" i="52" s="1"/>
  <c r="D144" i="52"/>
  <c r="G144" i="52" s="1"/>
  <c r="B110" i="52"/>
  <c r="C110" i="52"/>
  <c r="E110" i="52" s="1"/>
  <c r="D110" i="52"/>
  <c r="G110" i="52" s="1"/>
  <c r="B150" i="52"/>
  <c r="C150" i="52"/>
  <c r="E150" i="52" s="1"/>
  <c r="D150" i="52"/>
  <c r="G150" i="52" s="1"/>
  <c r="B128" i="52"/>
  <c r="C128" i="52"/>
  <c r="E128" i="52" s="1"/>
  <c r="D128" i="52"/>
  <c r="G128" i="52" s="1"/>
  <c r="B112" i="52"/>
  <c r="C112" i="52"/>
  <c r="E112" i="52" s="1"/>
  <c r="D112" i="52"/>
  <c r="G112" i="52" s="1"/>
  <c r="B58" i="52"/>
  <c r="C58" i="52"/>
  <c r="E58" i="52" s="1"/>
  <c r="D58" i="52"/>
  <c r="G58" i="52" s="1"/>
  <c r="B111" i="52"/>
  <c r="C111" i="52"/>
  <c r="E111" i="52" s="1"/>
  <c r="D111" i="52"/>
  <c r="G111" i="52" s="1"/>
  <c r="B27" i="52"/>
  <c r="C27" i="52"/>
  <c r="E27" i="52" s="1"/>
  <c r="D27" i="52"/>
  <c r="G27" i="52" s="1"/>
  <c r="B8" i="52"/>
  <c r="C8" i="52"/>
  <c r="E8" i="52" s="1"/>
  <c r="D8" i="52"/>
  <c r="G8" i="52" s="1"/>
  <c r="B190" i="52"/>
  <c r="C190" i="52"/>
  <c r="E190" i="52" s="1"/>
  <c r="D190" i="52"/>
  <c r="G190" i="52" s="1"/>
  <c r="B155" i="52"/>
  <c r="C155" i="52"/>
  <c r="E155" i="52" s="1"/>
  <c r="D155" i="52"/>
  <c r="G155" i="52" s="1"/>
  <c r="B95" i="52"/>
  <c r="C95" i="52"/>
  <c r="E95" i="52" s="1"/>
  <c r="D95" i="52"/>
  <c r="G95" i="52" s="1"/>
  <c r="B44" i="52"/>
  <c r="C44" i="52"/>
  <c r="E44" i="52" s="1"/>
  <c r="D44" i="52"/>
  <c r="G44" i="52" s="1"/>
  <c r="B142" i="52"/>
  <c r="C142" i="52"/>
  <c r="E142" i="52" s="1"/>
  <c r="D142" i="52"/>
  <c r="G142" i="52" s="1"/>
  <c r="B89" i="52"/>
  <c r="C89" i="52"/>
  <c r="E89" i="52" s="1"/>
  <c r="D89" i="52"/>
  <c r="G89" i="52" s="1"/>
  <c r="B191" i="52"/>
  <c r="C191" i="52"/>
  <c r="E191" i="52" s="1"/>
  <c r="D191" i="52"/>
  <c r="G191" i="52" s="1"/>
  <c r="B97" i="52"/>
  <c r="C97" i="52"/>
  <c r="E97" i="52" s="1"/>
  <c r="D97" i="52"/>
  <c r="G97" i="52" s="1"/>
  <c r="B169" i="52"/>
  <c r="C169" i="52"/>
  <c r="E169" i="52" s="1"/>
  <c r="D169" i="52"/>
  <c r="G169" i="52" s="1"/>
  <c r="B192" i="52"/>
  <c r="C192" i="52"/>
  <c r="E192" i="52" s="1"/>
  <c r="D192" i="52"/>
  <c r="G192" i="52" s="1"/>
  <c r="B131" i="52"/>
  <c r="C131" i="52"/>
  <c r="E131" i="52" s="1"/>
  <c r="D131" i="52"/>
  <c r="G131" i="52" s="1"/>
  <c r="B148" i="52"/>
  <c r="C148" i="52"/>
  <c r="E148" i="52" s="1"/>
  <c r="D148" i="52"/>
  <c r="G148" i="52" s="1"/>
  <c r="B157" i="52"/>
  <c r="C157" i="52"/>
  <c r="E157" i="52" s="1"/>
  <c r="D157" i="52"/>
  <c r="G157" i="52" s="1"/>
  <c r="B18" i="52"/>
  <c r="C18" i="52"/>
  <c r="E18" i="52" s="1"/>
  <c r="D18" i="52"/>
  <c r="G18" i="52" s="1"/>
  <c r="B179" i="52"/>
  <c r="C179" i="52"/>
  <c r="E179" i="52" s="1"/>
  <c r="D179" i="52"/>
  <c r="G179" i="52" s="1"/>
  <c r="B107" i="52"/>
  <c r="C107" i="52"/>
  <c r="E107" i="52" s="1"/>
  <c r="D107" i="52"/>
  <c r="G107" i="52" s="1"/>
  <c r="B13" i="52"/>
  <c r="C13" i="52"/>
  <c r="E13" i="52" s="1"/>
  <c r="D13" i="52"/>
  <c r="G13" i="52" s="1"/>
  <c r="B185" i="52"/>
  <c r="C185" i="52"/>
  <c r="E185" i="52" s="1"/>
  <c r="D185" i="52"/>
  <c r="G185" i="52" s="1"/>
  <c r="B138" i="52"/>
  <c r="C138" i="52"/>
  <c r="E138" i="52" s="1"/>
  <c r="D138" i="52"/>
  <c r="G138" i="52" s="1"/>
  <c r="B69" i="52"/>
  <c r="C69" i="52"/>
  <c r="E69" i="52" s="1"/>
  <c r="D69" i="52"/>
  <c r="G69" i="52" s="1"/>
  <c r="B165" i="52"/>
  <c r="C165" i="52"/>
  <c r="E165" i="52" s="1"/>
  <c r="D165" i="52"/>
  <c r="G165" i="52" s="1"/>
  <c r="B31" i="52"/>
  <c r="C31" i="52"/>
  <c r="E31" i="52" s="1"/>
  <c r="D31" i="52"/>
  <c r="G31" i="52" s="1"/>
  <c r="B184" i="52"/>
  <c r="C184" i="52"/>
  <c r="E184" i="52" s="1"/>
  <c r="D184" i="52"/>
  <c r="G184" i="52" s="1"/>
  <c r="B193" i="52"/>
  <c r="C193" i="52"/>
  <c r="E193" i="52" s="1"/>
  <c r="D193" i="52"/>
  <c r="G193" i="52" s="1"/>
  <c r="B166" i="52"/>
  <c r="C166" i="52"/>
  <c r="E166" i="52" s="1"/>
  <c r="D166" i="52"/>
  <c r="G166" i="52" s="1"/>
  <c r="B181" i="52"/>
  <c r="C181" i="52"/>
  <c r="E181" i="52" s="1"/>
  <c r="D181" i="52"/>
  <c r="G181" i="52" s="1"/>
  <c r="B156" i="52"/>
  <c r="C156" i="52"/>
  <c r="E156" i="52" s="1"/>
  <c r="D156" i="52"/>
  <c r="G156" i="52" s="1"/>
  <c r="B77" i="52"/>
  <c r="C77" i="52"/>
  <c r="E77" i="52" s="1"/>
  <c r="D77" i="52"/>
  <c r="G77" i="52" s="1"/>
  <c r="B63" i="52"/>
  <c r="C63" i="52"/>
  <c r="E63" i="52" s="1"/>
  <c r="D63" i="52"/>
  <c r="G63" i="52" s="1"/>
  <c r="B194" i="52"/>
  <c r="C194" i="52"/>
  <c r="E194" i="52" s="1"/>
  <c r="D194" i="52"/>
  <c r="G194" i="52" s="1"/>
  <c r="B76" i="52"/>
  <c r="C76" i="52"/>
  <c r="E76" i="52" s="1"/>
  <c r="D76" i="52"/>
  <c r="G76" i="52" s="1"/>
  <c r="B42" i="52"/>
  <c r="C42" i="52"/>
  <c r="E42" i="52" s="1"/>
  <c r="D42" i="52"/>
  <c r="G42" i="52" s="1"/>
  <c r="B91" i="52"/>
  <c r="C91" i="52"/>
  <c r="E91" i="52" s="1"/>
  <c r="D91" i="52"/>
  <c r="G91" i="52" s="1"/>
  <c r="B59" i="52"/>
  <c r="C59" i="52"/>
  <c r="E59" i="52" s="1"/>
  <c r="D59" i="52"/>
  <c r="G59" i="52" s="1"/>
  <c r="B70" i="52"/>
  <c r="C70" i="52"/>
  <c r="E70" i="52" s="1"/>
  <c r="D70" i="52"/>
  <c r="G70" i="52" s="1"/>
  <c r="B135" i="52"/>
  <c r="C135" i="52"/>
  <c r="E135" i="52" s="1"/>
  <c r="D135" i="52"/>
  <c r="G135" i="52" s="1"/>
  <c r="B49" i="52"/>
  <c r="C49" i="52"/>
  <c r="E49" i="52" s="1"/>
  <c r="D49" i="52"/>
  <c r="G49" i="52" s="1"/>
  <c r="B113" i="52"/>
  <c r="C113" i="52"/>
  <c r="E113" i="52" s="1"/>
  <c r="D113" i="52"/>
  <c r="G113" i="52" s="1"/>
  <c r="B11" i="52"/>
  <c r="C11" i="52"/>
  <c r="E11" i="52" s="1"/>
  <c r="D11" i="52"/>
  <c r="G11" i="52" s="1"/>
  <c r="B17" i="52"/>
  <c r="C17" i="52"/>
  <c r="E17" i="52" s="1"/>
  <c r="D17" i="52"/>
  <c r="G17" i="52" s="1"/>
  <c r="B116" i="52"/>
  <c r="C116" i="52"/>
  <c r="E116" i="52" s="1"/>
  <c r="D116" i="52"/>
  <c r="G116" i="52" s="1"/>
  <c r="B117" i="52"/>
  <c r="C117" i="52"/>
  <c r="E117" i="52" s="1"/>
  <c r="D117" i="52"/>
  <c r="G117" i="52" s="1"/>
  <c r="B143" i="52"/>
  <c r="C143" i="52"/>
  <c r="E143" i="52" s="1"/>
  <c r="D143" i="52"/>
  <c r="G143" i="52" s="1"/>
  <c r="B145" i="52"/>
  <c r="C145" i="52"/>
  <c r="E145" i="52" s="1"/>
  <c r="D145" i="52"/>
  <c r="G145" i="52" s="1"/>
  <c r="B124" i="52"/>
  <c r="C124" i="52"/>
  <c r="E124" i="52" s="1"/>
  <c r="D124" i="52"/>
  <c r="G124" i="52" s="1"/>
  <c r="B87" i="52"/>
  <c r="C87" i="52"/>
  <c r="E87" i="52" s="1"/>
  <c r="D87" i="52"/>
  <c r="G87" i="52" s="1"/>
  <c r="B72" i="52"/>
  <c r="C72" i="52"/>
  <c r="E72" i="52" s="1"/>
  <c r="D72" i="52"/>
  <c r="G72" i="52" s="1"/>
  <c r="B5" i="52"/>
  <c r="C5" i="52"/>
  <c r="E5" i="52" s="1"/>
  <c r="D5" i="52"/>
  <c r="G5" i="52" s="1"/>
  <c r="B25" i="52"/>
  <c r="C25" i="52"/>
  <c r="E25" i="52" s="1"/>
  <c r="D25" i="52"/>
  <c r="G25" i="52" s="1"/>
  <c r="B22" i="52"/>
  <c r="C22" i="52"/>
  <c r="E22" i="52" s="1"/>
  <c r="D22" i="52"/>
  <c r="G22" i="52" s="1"/>
  <c r="B78" i="52"/>
  <c r="C78" i="52"/>
  <c r="E78" i="52" s="1"/>
  <c r="D78" i="52"/>
  <c r="G78" i="52" s="1"/>
  <c r="B16" i="52"/>
  <c r="C16" i="52"/>
  <c r="E16" i="52" s="1"/>
  <c r="D16" i="52"/>
  <c r="G16" i="52" s="1"/>
  <c r="B180" i="52"/>
  <c r="C180" i="52"/>
  <c r="E180" i="52" s="1"/>
  <c r="D180" i="52"/>
  <c r="G180" i="52" s="1"/>
  <c r="B64" i="52"/>
  <c r="C64" i="52"/>
  <c r="E64" i="52" s="1"/>
  <c r="D64" i="52"/>
  <c r="G64" i="52" s="1"/>
  <c r="B54" i="52"/>
  <c r="C54" i="52"/>
  <c r="E54" i="52" s="1"/>
  <c r="D54" i="52"/>
  <c r="G54" i="52" s="1"/>
  <c r="B108" i="52"/>
  <c r="C108" i="52"/>
  <c r="E108" i="52" s="1"/>
  <c r="D108" i="52"/>
  <c r="G108" i="52" s="1"/>
  <c r="B168" i="52"/>
  <c r="C168" i="52"/>
  <c r="E168" i="52" s="1"/>
  <c r="D168" i="52"/>
  <c r="G168" i="52" s="1"/>
  <c r="B33" i="52"/>
  <c r="C33" i="52"/>
  <c r="E33" i="52" s="1"/>
  <c r="D33" i="52"/>
  <c r="G33" i="52" s="1"/>
  <c r="B36" i="52"/>
  <c r="C36" i="52"/>
  <c r="E36" i="52" s="1"/>
  <c r="D36" i="52"/>
  <c r="G36" i="52" s="1"/>
  <c r="B129" i="52"/>
  <c r="C129" i="52"/>
  <c r="E129" i="52" s="1"/>
  <c r="D129" i="52"/>
  <c r="G129" i="52" s="1"/>
  <c r="B178" i="52"/>
  <c r="C178" i="52"/>
  <c r="E178" i="52" s="1"/>
  <c r="D178" i="52"/>
  <c r="G178" i="52" s="1"/>
  <c r="B141" i="52"/>
  <c r="C141" i="52"/>
  <c r="E141" i="52" s="1"/>
  <c r="D141" i="52"/>
  <c r="G141" i="52" s="1"/>
  <c r="B79" i="52"/>
  <c r="C79" i="52"/>
  <c r="E79" i="52" s="1"/>
  <c r="D79" i="52"/>
  <c r="G79" i="52" s="1"/>
  <c r="B163" i="52"/>
  <c r="C163" i="52"/>
  <c r="E163" i="52" s="1"/>
  <c r="D163" i="52"/>
  <c r="G163" i="52" s="1"/>
  <c r="B154" i="52"/>
  <c r="C154" i="52"/>
  <c r="E154" i="52" s="1"/>
  <c r="D154" i="52"/>
  <c r="G154" i="52" s="1"/>
  <c r="B88" i="52"/>
  <c r="C88" i="52"/>
  <c r="E88" i="52" s="1"/>
  <c r="D88" i="52"/>
  <c r="G88" i="52" s="1"/>
  <c r="B62" i="52"/>
  <c r="C62" i="52"/>
  <c r="E62" i="52" s="1"/>
  <c r="D62" i="52"/>
  <c r="G62" i="52" s="1"/>
  <c r="B4" i="52"/>
  <c r="C4" i="52"/>
  <c r="E4" i="52" s="1"/>
  <c r="D4" i="52"/>
  <c r="G4" i="52" s="1"/>
  <c r="B119" i="52"/>
  <c r="C119" i="52"/>
  <c r="E119" i="52" s="1"/>
  <c r="D119" i="52"/>
  <c r="G119" i="52" s="1"/>
  <c r="B132" i="52"/>
  <c r="C132" i="52"/>
  <c r="E132" i="52" s="1"/>
  <c r="D132" i="52"/>
  <c r="G132" i="52" s="1"/>
  <c r="B66" i="52"/>
  <c r="C66" i="52"/>
  <c r="E66" i="52" s="1"/>
  <c r="D66" i="52"/>
  <c r="G66" i="52" s="1"/>
  <c r="B139" i="52"/>
  <c r="C139" i="52"/>
  <c r="E139" i="52" s="1"/>
  <c r="D139" i="52"/>
  <c r="G139" i="52" s="1"/>
  <c r="B101" i="52"/>
  <c r="C101" i="52"/>
  <c r="E101" i="52" s="1"/>
  <c r="D101" i="52"/>
  <c r="G101" i="52" s="1"/>
  <c r="B123" i="52"/>
  <c r="C123" i="52"/>
  <c r="E123" i="52" s="1"/>
  <c r="D123" i="52"/>
  <c r="G123" i="52" s="1"/>
  <c r="B37" i="52"/>
  <c r="C37" i="52"/>
  <c r="E37" i="52" s="1"/>
  <c r="D37" i="52"/>
  <c r="G37" i="52" s="1"/>
  <c r="B133" i="52"/>
  <c r="C133" i="52"/>
  <c r="E133" i="52" s="1"/>
  <c r="D133" i="52"/>
  <c r="G133" i="52" s="1"/>
  <c r="B10" i="52"/>
  <c r="C10" i="52"/>
  <c r="E10" i="52" s="1"/>
  <c r="D10" i="52"/>
  <c r="G10" i="52" s="1"/>
  <c r="B12" i="52"/>
  <c r="C12" i="52"/>
  <c r="E12" i="52" s="1"/>
  <c r="F12" i="52" s="1"/>
  <c r="D12" i="52"/>
  <c r="G12" i="52" s="1"/>
  <c r="C205" i="52"/>
  <c r="E205" i="52" s="1"/>
  <c r="D205" i="52"/>
  <c r="G205" i="52" s="1"/>
  <c r="B205" i="52"/>
  <c r="H205" i="51"/>
  <c r="H201" i="51"/>
  <c r="H198" i="51"/>
  <c r="H177" i="51"/>
  <c r="H57" i="51"/>
  <c r="H202" i="51"/>
  <c r="H84" i="51"/>
  <c r="H75" i="51"/>
  <c r="H196" i="51"/>
  <c r="H100" i="51"/>
  <c r="H212" i="51"/>
  <c r="H211" i="51"/>
  <c r="H175" i="51"/>
  <c r="H8" i="51"/>
  <c r="H6" i="51"/>
  <c r="H203" i="51"/>
  <c r="H95" i="51"/>
  <c r="H197" i="51"/>
  <c r="H94" i="51"/>
  <c r="H207" i="51"/>
  <c r="H120" i="51"/>
  <c r="H200" i="51"/>
  <c r="H58" i="51"/>
  <c r="H29" i="51"/>
  <c r="H204" i="51"/>
  <c r="H206" i="51"/>
  <c r="H208" i="51"/>
  <c r="H209" i="51"/>
  <c r="H178" i="51"/>
  <c r="H210" i="51"/>
  <c r="H7" i="51"/>
  <c r="H3" i="51"/>
  <c r="H157" i="51"/>
  <c r="H23" i="51"/>
  <c r="H46" i="51"/>
  <c r="H81" i="51"/>
  <c r="H76" i="51"/>
  <c r="H199" i="51"/>
  <c r="H37" i="51"/>
  <c r="H53" i="51"/>
  <c r="H183" i="51"/>
  <c r="H44" i="51"/>
  <c r="H92" i="51"/>
  <c r="H60" i="51"/>
  <c r="H112" i="51"/>
  <c r="H42" i="51"/>
  <c r="H14" i="51"/>
  <c r="H115" i="51"/>
  <c r="H121" i="51"/>
  <c r="H117" i="51"/>
  <c r="H129" i="51"/>
  <c r="H88" i="51"/>
  <c r="H15" i="51"/>
  <c r="H66" i="51"/>
  <c r="H139" i="51"/>
  <c r="H155" i="51"/>
  <c r="H77" i="51"/>
  <c r="H144" i="51"/>
  <c r="H102" i="51"/>
  <c r="H166" i="51"/>
  <c r="H164" i="51"/>
  <c r="H131" i="51"/>
  <c r="H174" i="51"/>
  <c r="H107" i="51"/>
  <c r="H137" i="51"/>
  <c r="H78" i="51"/>
  <c r="H162" i="51"/>
  <c r="H30" i="51"/>
  <c r="H160" i="51"/>
  <c r="H170" i="51"/>
  <c r="H147" i="51"/>
  <c r="H33" i="51"/>
  <c r="H165" i="51"/>
  <c r="H89" i="51"/>
  <c r="H127" i="51"/>
  <c r="H180" i="51"/>
  <c r="H13" i="51"/>
  <c r="H64" i="51"/>
  <c r="H9" i="51"/>
  <c r="H47" i="51"/>
  <c r="H55" i="51"/>
  <c r="H62" i="51"/>
  <c r="H189" i="51"/>
  <c r="H26" i="51"/>
  <c r="H12" i="51"/>
  <c r="H132" i="51"/>
  <c r="H111" i="51"/>
  <c r="H145" i="51"/>
  <c r="H153" i="51"/>
  <c r="H25" i="51"/>
  <c r="H86" i="51"/>
  <c r="H49" i="51"/>
  <c r="H101" i="51"/>
  <c r="H50" i="51"/>
  <c r="H51" i="51"/>
  <c r="H179" i="51"/>
  <c r="H28" i="51"/>
  <c r="H154" i="51"/>
  <c r="H176" i="51"/>
  <c r="H24" i="51"/>
  <c r="H20" i="51"/>
  <c r="H43" i="51"/>
  <c r="H173" i="51"/>
  <c r="H190" i="51"/>
  <c r="H59" i="51"/>
  <c r="H186" i="51"/>
  <c r="H85" i="51"/>
  <c r="H110" i="51"/>
  <c r="H80" i="51"/>
  <c r="H70" i="51"/>
  <c r="H124" i="51"/>
  <c r="H38" i="51"/>
  <c r="H105" i="51"/>
  <c r="H73" i="51"/>
  <c r="H34" i="51"/>
  <c r="H97" i="51"/>
  <c r="H104" i="51"/>
  <c r="H142" i="51"/>
  <c r="H123" i="51"/>
  <c r="H35" i="51"/>
  <c r="H93" i="51"/>
  <c r="H171" i="51"/>
  <c r="H151" i="51"/>
  <c r="H149" i="51"/>
  <c r="H83" i="51"/>
  <c r="H126" i="51"/>
  <c r="H128" i="51"/>
  <c r="H114" i="51"/>
  <c r="H65" i="51"/>
  <c r="H99" i="51"/>
  <c r="H32" i="51"/>
  <c r="H17" i="51"/>
  <c r="H191" i="51"/>
  <c r="H146" i="51"/>
  <c r="H106" i="51"/>
  <c r="H39" i="51"/>
  <c r="H140" i="51"/>
  <c r="H90" i="51"/>
  <c r="H192" i="51"/>
  <c r="H152" i="51"/>
  <c r="H159" i="51"/>
  <c r="H193" i="51"/>
  <c r="H134" i="51"/>
  <c r="H148" i="51"/>
  <c r="H156" i="51"/>
  <c r="H18" i="51"/>
  <c r="H184" i="51"/>
  <c r="H143" i="51"/>
  <c r="H16" i="51"/>
  <c r="H188" i="51"/>
  <c r="H136" i="51"/>
  <c r="H54" i="51"/>
  <c r="H168" i="51"/>
  <c r="H40" i="51"/>
  <c r="H187" i="51"/>
  <c r="H194" i="51"/>
  <c r="H169" i="51"/>
  <c r="H185" i="51"/>
  <c r="H163" i="51"/>
  <c r="H69" i="51"/>
  <c r="H67" i="51"/>
  <c r="H195" i="51"/>
  <c r="H79" i="51"/>
  <c r="H45" i="51"/>
  <c r="H96" i="51"/>
  <c r="H48" i="51"/>
  <c r="H68" i="51"/>
  <c r="H116" i="51"/>
  <c r="H56" i="51"/>
  <c r="H113" i="51"/>
  <c r="H22" i="51"/>
  <c r="H21" i="51"/>
  <c r="H119" i="51"/>
  <c r="H118" i="51"/>
  <c r="H98" i="51"/>
  <c r="H138" i="51"/>
  <c r="H109" i="51"/>
  <c r="H87" i="51"/>
  <c r="H74" i="51"/>
  <c r="H5" i="51"/>
  <c r="H31" i="51"/>
  <c r="H27" i="51"/>
  <c r="H82" i="51"/>
  <c r="H61" i="51"/>
  <c r="H71" i="51"/>
  <c r="H52" i="51"/>
  <c r="H108" i="51"/>
  <c r="H172" i="51"/>
  <c r="H36" i="51"/>
  <c r="H11" i="51"/>
  <c r="H130" i="51"/>
  <c r="H181" i="51"/>
  <c r="H161" i="51"/>
  <c r="H91" i="51"/>
  <c r="H167" i="51"/>
  <c r="H158" i="51"/>
  <c r="H122" i="51"/>
  <c r="H72" i="51"/>
  <c r="H4" i="51"/>
  <c r="H133" i="51"/>
  <c r="H135" i="51"/>
  <c r="H63" i="51"/>
  <c r="H141" i="51"/>
  <c r="H103" i="51"/>
  <c r="H150" i="51"/>
  <c r="H41" i="51"/>
  <c r="H125" i="51"/>
  <c r="H19" i="51"/>
  <c r="H10" i="51"/>
  <c r="H182" i="51"/>
  <c r="E182" i="51"/>
  <c r="B205" i="51"/>
  <c r="C205" i="51"/>
  <c r="E205" i="51" s="1"/>
  <c r="D205" i="51"/>
  <c r="G205" i="51" s="1"/>
  <c r="B201" i="51"/>
  <c r="C201" i="51"/>
  <c r="E201" i="51" s="1"/>
  <c r="D201" i="51"/>
  <c r="G201" i="51" s="1"/>
  <c r="B198" i="51"/>
  <c r="C198" i="51"/>
  <c r="E198" i="51" s="1"/>
  <c r="D198" i="51"/>
  <c r="G198" i="51" s="1"/>
  <c r="B177" i="51"/>
  <c r="C177" i="51"/>
  <c r="E177" i="51" s="1"/>
  <c r="D177" i="51"/>
  <c r="G177" i="51" s="1"/>
  <c r="B57" i="51"/>
  <c r="C57" i="51"/>
  <c r="E57" i="51" s="1"/>
  <c r="D57" i="51"/>
  <c r="G57" i="51" s="1"/>
  <c r="B202" i="51"/>
  <c r="C202" i="51"/>
  <c r="E202" i="51" s="1"/>
  <c r="D202" i="51"/>
  <c r="G202" i="51" s="1"/>
  <c r="B84" i="51"/>
  <c r="C84" i="51"/>
  <c r="E84" i="51" s="1"/>
  <c r="D84" i="51"/>
  <c r="G84" i="51" s="1"/>
  <c r="B75" i="51"/>
  <c r="C75" i="51"/>
  <c r="E75" i="51" s="1"/>
  <c r="D75" i="51"/>
  <c r="G75" i="51" s="1"/>
  <c r="B196" i="51"/>
  <c r="C196" i="51"/>
  <c r="E196" i="51" s="1"/>
  <c r="D196" i="51"/>
  <c r="G196" i="51" s="1"/>
  <c r="B100" i="51"/>
  <c r="C100" i="51"/>
  <c r="E100" i="51" s="1"/>
  <c r="D100" i="51"/>
  <c r="G100" i="51" s="1"/>
  <c r="B212" i="51"/>
  <c r="C212" i="51"/>
  <c r="E212" i="51" s="1"/>
  <c r="D212" i="51"/>
  <c r="G212" i="51" s="1"/>
  <c r="B211" i="51"/>
  <c r="C211" i="51"/>
  <c r="E211" i="51" s="1"/>
  <c r="D211" i="51"/>
  <c r="G211" i="51" s="1"/>
  <c r="B175" i="51"/>
  <c r="C175" i="51"/>
  <c r="E175" i="51" s="1"/>
  <c r="D175" i="51"/>
  <c r="G175" i="51" s="1"/>
  <c r="B8" i="51"/>
  <c r="C8" i="51"/>
  <c r="E8" i="51" s="1"/>
  <c r="D8" i="51"/>
  <c r="G8" i="51" s="1"/>
  <c r="B6" i="51"/>
  <c r="C6" i="51"/>
  <c r="E6" i="51" s="1"/>
  <c r="D6" i="51"/>
  <c r="G6" i="51" s="1"/>
  <c r="B203" i="51"/>
  <c r="C203" i="51"/>
  <c r="E203" i="51" s="1"/>
  <c r="D203" i="51"/>
  <c r="G203" i="51" s="1"/>
  <c r="B95" i="51"/>
  <c r="C95" i="51"/>
  <c r="E95" i="51" s="1"/>
  <c r="D95" i="51"/>
  <c r="G95" i="51" s="1"/>
  <c r="B197" i="51"/>
  <c r="C197" i="51"/>
  <c r="E197" i="51" s="1"/>
  <c r="D197" i="51"/>
  <c r="G197" i="51" s="1"/>
  <c r="B94" i="51"/>
  <c r="C94" i="51"/>
  <c r="E94" i="51" s="1"/>
  <c r="D94" i="51"/>
  <c r="G94" i="51" s="1"/>
  <c r="B207" i="51"/>
  <c r="C207" i="51"/>
  <c r="E207" i="51" s="1"/>
  <c r="D207" i="51"/>
  <c r="G207" i="51" s="1"/>
  <c r="B120" i="51"/>
  <c r="C120" i="51"/>
  <c r="E120" i="51" s="1"/>
  <c r="D120" i="51"/>
  <c r="G120" i="51" s="1"/>
  <c r="B200" i="51"/>
  <c r="C200" i="51"/>
  <c r="E200" i="51" s="1"/>
  <c r="D200" i="51"/>
  <c r="G200" i="51" s="1"/>
  <c r="B58" i="51"/>
  <c r="C58" i="51"/>
  <c r="E58" i="51" s="1"/>
  <c r="D58" i="51"/>
  <c r="G58" i="51" s="1"/>
  <c r="B29" i="51"/>
  <c r="E29" i="51" s="1"/>
  <c r="C29" i="51"/>
  <c r="D29" i="51"/>
  <c r="G29" i="51" s="1"/>
  <c r="B204" i="51"/>
  <c r="C204" i="51"/>
  <c r="E204" i="51" s="1"/>
  <c r="D204" i="51"/>
  <c r="G204" i="51" s="1"/>
  <c r="B206" i="51"/>
  <c r="C206" i="51"/>
  <c r="E206" i="51" s="1"/>
  <c r="D206" i="51"/>
  <c r="G206" i="51" s="1"/>
  <c r="B208" i="51"/>
  <c r="C208" i="51"/>
  <c r="E208" i="51" s="1"/>
  <c r="D208" i="51"/>
  <c r="G208" i="51" s="1"/>
  <c r="B209" i="51"/>
  <c r="C209" i="51"/>
  <c r="E209" i="51" s="1"/>
  <c r="D209" i="51"/>
  <c r="G209" i="51" s="1"/>
  <c r="B178" i="51"/>
  <c r="G178" i="51" s="1"/>
  <c r="C178" i="51"/>
  <c r="E178" i="51" s="1"/>
  <c r="D178" i="51"/>
  <c r="B210" i="51"/>
  <c r="C210" i="51"/>
  <c r="E210" i="51" s="1"/>
  <c r="D210" i="51"/>
  <c r="G210" i="51" s="1"/>
  <c r="B7" i="51"/>
  <c r="C7" i="51"/>
  <c r="E7" i="51" s="1"/>
  <c r="D7" i="51"/>
  <c r="G7" i="51" s="1"/>
  <c r="B3" i="51"/>
  <c r="C3" i="51"/>
  <c r="E3" i="51" s="1"/>
  <c r="D3" i="51"/>
  <c r="G3" i="51" s="1"/>
  <c r="B157" i="51"/>
  <c r="C157" i="51"/>
  <c r="E157" i="51" s="1"/>
  <c r="D157" i="51"/>
  <c r="G157" i="51" s="1"/>
  <c r="B23" i="51"/>
  <c r="C23" i="51"/>
  <c r="E23" i="51" s="1"/>
  <c r="D23" i="51"/>
  <c r="G23" i="51" s="1"/>
  <c r="B46" i="51"/>
  <c r="C46" i="51"/>
  <c r="E46" i="51" s="1"/>
  <c r="D46" i="51"/>
  <c r="G46" i="51" s="1"/>
  <c r="B81" i="51"/>
  <c r="C81" i="51"/>
  <c r="E81" i="51" s="1"/>
  <c r="D81" i="51"/>
  <c r="G81" i="51" s="1"/>
  <c r="B76" i="51"/>
  <c r="C76" i="51"/>
  <c r="E76" i="51" s="1"/>
  <c r="D76" i="51"/>
  <c r="G76" i="51" s="1"/>
  <c r="B199" i="51"/>
  <c r="C199" i="51"/>
  <c r="E199" i="51" s="1"/>
  <c r="D199" i="51"/>
  <c r="G199" i="51" s="1"/>
  <c r="B37" i="51"/>
  <c r="C37" i="51"/>
  <c r="E37" i="51" s="1"/>
  <c r="D37" i="51"/>
  <c r="G37" i="51" s="1"/>
  <c r="B53" i="51"/>
  <c r="E53" i="51" s="1"/>
  <c r="C53" i="51"/>
  <c r="D53" i="51"/>
  <c r="G53" i="51" s="1"/>
  <c r="B183" i="51"/>
  <c r="C183" i="51"/>
  <c r="E183" i="51" s="1"/>
  <c r="D183" i="51"/>
  <c r="G183" i="51" s="1"/>
  <c r="B44" i="51"/>
  <c r="C44" i="51"/>
  <c r="E44" i="51" s="1"/>
  <c r="D44" i="51"/>
  <c r="G44" i="51" s="1"/>
  <c r="B92" i="51"/>
  <c r="C92" i="51"/>
  <c r="E92" i="51" s="1"/>
  <c r="D92" i="51"/>
  <c r="G92" i="51" s="1"/>
  <c r="B60" i="51"/>
  <c r="C60" i="51"/>
  <c r="E60" i="51" s="1"/>
  <c r="D60" i="51"/>
  <c r="G60" i="51" s="1"/>
  <c r="B112" i="51"/>
  <c r="G112" i="51" s="1"/>
  <c r="C112" i="51"/>
  <c r="E112" i="51" s="1"/>
  <c r="D112" i="51"/>
  <c r="B42" i="51"/>
  <c r="C42" i="51"/>
  <c r="E42" i="51" s="1"/>
  <c r="D42" i="51"/>
  <c r="G42" i="51" s="1"/>
  <c r="B14" i="51"/>
  <c r="C14" i="51"/>
  <c r="E14" i="51" s="1"/>
  <c r="D14" i="51"/>
  <c r="G14" i="51" s="1"/>
  <c r="B115" i="51"/>
  <c r="C115" i="51"/>
  <c r="E115" i="51" s="1"/>
  <c r="D115" i="51"/>
  <c r="G115" i="51" s="1"/>
  <c r="B121" i="51"/>
  <c r="C121" i="51"/>
  <c r="E121" i="51" s="1"/>
  <c r="D121" i="51"/>
  <c r="G121" i="51" s="1"/>
  <c r="B117" i="51"/>
  <c r="C117" i="51"/>
  <c r="E117" i="51" s="1"/>
  <c r="D117" i="51"/>
  <c r="G117" i="51" s="1"/>
  <c r="B129" i="51"/>
  <c r="C129" i="51"/>
  <c r="E129" i="51" s="1"/>
  <c r="D129" i="51"/>
  <c r="G129" i="51" s="1"/>
  <c r="B88" i="51"/>
  <c r="C88" i="51"/>
  <c r="E88" i="51" s="1"/>
  <c r="D88" i="51"/>
  <c r="G88" i="51" s="1"/>
  <c r="B15" i="51"/>
  <c r="C15" i="51"/>
  <c r="E15" i="51" s="1"/>
  <c r="D15" i="51"/>
  <c r="G15" i="51" s="1"/>
  <c r="B66" i="51"/>
  <c r="C66" i="51"/>
  <c r="E66" i="51" s="1"/>
  <c r="D66" i="51"/>
  <c r="G66" i="51" s="1"/>
  <c r="B139" i="51"/>
  <c r="C139" i="51"/>
  <c r="E139" i="51" s="1"/>
  <c r="D139" i="51"/>
  <c r="G139" i="51" s="1"/>
  <c r="B155" i="51"/>
  <c r="E155" i="51" s="1"/>
  <c r="C155" i="51"/>
  <c r="D155" i="51"/>
  <c r="G155" i="51" s="1"/>
  <c r="B77" i="51"/>
  <c r="E77" i="51" s="1"/>
  <c r="C77" i="51"/>
  <c r="D77" i="51"/>
  <c r="G77" i="51" s="1"/>
  <c r="B144" i="51"/>
  <c r="C144" i="51"/>
  <c r="E144" i="51" s="1"/>
  <c r="D144" i="51"/>
  <c r="G144" i="51" s="1"/>
  <c r="B102" i="51"/>
  <c r="C102" i="51"/>
  <c r="E102" i="51" s="1"/>
  <c r="D102" i="51"/>
  <c r="G102" i="51" s="1"/>
  <c r="B166" i="51"/>
  <c r="C166" i="51"/>
  <c r="E166" i="51" s="1"/>
  <c r="D166" i="51"/>
  <c r="G166" i="51" s="1"/>
  <c r="B164" i="51"/>
  <c r="G164" i="51" s="1"/>
  <c r="C164" i="51"/>
  <c r="E164" i="51" s="1"/>
  <c r="D164" i="51"/>
  <c r="B131" i="51"/>
  <c r="C131" i="51"/>
  <c r="E131" i="51" s="1"/>
  <c r="D131" i="51"/>
  <c r="G131" i="51" s="1"/>
  <c r="B174" i="51"/>
  <c r="C174" i="51"/>
  <c r="E174" i="51" s="1"/>
  <c r="D174" i="51"/>
  <c r="G174" i="51" s="1"/>
  <c r="B107" i="51"/>
  <c r="C107" i="51"/>
  <c r="E107" i="51" s="1"/>
  <c r="D107" i="51"/>
  <c r="G107" i="51" s="1"/>
  <c r="B137" i="51"/>
  <c r="C137" i="51"/>
  <c r="E137" i="51" s="1"/>
  <c r="D137" i="51"/>
  <c r="G137" i="51" s="1"/>
  <c r="B78" i="51"/>
  <c r="C78" i="51"/>
  <c r="E78" i="51" s="1"/>
  <c r="D78" i="51"/>
  <c r="G78" i="51" s="1"/>
  <c r="B162" i="51"/>
  <c r="C162" i="51"/>
  <c r="E162" i="51" s="1"/>
  <c r="D162" i="51"/>
  <c r="G162" i="51" s="1"/>
  <c r="B30" i="51"/>
  <c r="C30" i="51"/>
  <c r="E30" i="51" s="1"/>
  <c r="D30" i="51"/>
  <c r="G30" i="51" s="1"/>
  <c r="B160" i="51"/>
  <c r="C160" i="51"/>
  <c r="E160" i="51" s="1"/>
  <c r="D160" i="51"/>
  <c r="G160" i="51" s="1"/>
  <c r="B170" i="51"/>
  <c r="C170" i="51"/>
  <c r="E170" i="51" s="1"/>
  <c r="D170" i="51"/>
  <c r="G170" i="51" s="1"/>
  <c r="B147" i="51"/>
  <c r="C147" i="51"/>
  <c r="E147" i="51" s="1"/>
  <c r="D147" i="51"/>
  <c r="G147" i="51" s="1"/>
  <c r="B33" i="51"/>
  <c r="E33" i="51" s="1"/>
  <c r="C33" i="51"/>
  <c r="D33" i="51"/>
  <c r="G33" i="51" s="1"/>
  <c r="B165" i="51"/>
  <c r="E165" i="51" s="1"/>
  <c r="C165" i="51"/>
  <c r="D165" i="51"/>
  <c r="G165" i="51" s="1"/>
  <c r="B89" i="51"/>
  <c r="C89" i="51"/>
  <c r="E89" i="51" s="1"/>
  <c r="D89" i="51"/>
  <c r="G89" i="51" s="1"/>
  <c r="B127" i="51"/>
  <c r="C127" i="51"/>
  <c r="E127" i="51" s="1"/>
  <c r="D127" i="51"/>
  <c r="G127" i="51" s="1"/>
  <c r="B180" i="51"/>
  <c r="C180" i="51"/>
  <c r="E180" i="51" s="1"/>
  <c r="D180" i="51"/>
  <c r="G180" i="51" s="1"/>
  <c r="B13" i="51"/>
  <c r="G13" i="51" s="1"/>
  <c r="C13" i="51"/>
  <c r="E13" i="51" s="1"/>
  <c r="D13" i="51"/>
  <c r="B64" i="51"/>
  <c r="C64" i="51"/>
  <c r="E64" i="51" s="1"/>
  <c r="D64" i="51"/>
  <c r="G64" i="51" s="1"/>
  <c r="B9" i="51"/>
  <c r="C9" i="51"/>
  <c r="E9" i="51" s="1"/>
  <c r="D9" i="51"/>
  <c r="G9" i="51" s="1"/>
  <c r="B47" i="51"/>
  <c r="C47" i="51"/>
  <c r="E47" i="51" s="1"/>
  <c r="D47" i="51"/>
  <c r="G47" i="51" s="1"/>
  <c r="B55" i="51"/>
  <c r="C55" i="51"/>
  <c r="E55" i="51" s="1"/>
  <c r="D55" i="51"/>
  <c r="G55" i="51" s="1"/>
  <c r="B62" i="51"/>
  <c r="C62" i="51"/>
  <c r="E62" i="51" s="1"/>
  <c r="D62" i="51"/>
  <c r="G62" i="51" s="1"/>
  <c r="B189" i="51"/>
  <c r="C189" i="51"/>
  <c r="E189" i="51" s="1"/>
  <c r="D189" i="51"/>
  <c r="G189" i="51" s="1"/>
  <c r="B26" i="51"/>
  <c r="C26" i="51"/>
  <c r="E26" i="51" s="1"/>
  <c r="D26" i="51"/>
  <c r="G26" i="51" s="1"/>
  <c r="B12" i="51"/>
  <c r="C12" i="51"/>
  <c r="E12" i="51" s="1"/>
  <c r="D12" i="51"/>
  <c r="G12" i="51" s="1"/>
  <c r="B132" i="51"/>
  <c r="C132" i="51"/>
  <c r="E132" i="51" s="1"/>
  <c r="D132" i="51"/>
  <c r="G132" i="51" s="1"/>
  <c r="B111" i="51"/>
  <c r="C111" i="51"/>
  <c r="E111" i="51" s="1"/>
  <c r="D111" i="51"/>
  <c r="G111" i="51" s="1"/>
  <c r="B145" i="51"/>
  <c r="E145" i="51" s="1"/>
  <c r="C145" i="51"/>
  <c r="D145" i="51"/>
  <c r="G145" i="51" s="1"/>
  <c r="B153" i="51"/>
  <c r="E153" i="51" s="1"/>
  <c r="C153" i="51"/>
  <c r="D153" i="51"/>
  <c r="G153" i="51" s="1"/>
  <c r="B25" i="51"/>
  <c r="C25" i="51"/>
  <c r="E25" i="51" s="1"/>
  <c r="D25" i="51"/>
  <c r="G25" i="51" s="1"/>
  <c r="B86" i="51"/>
  <c r="C86" i="51"/>
  <c r="E86" i="51" s="1"/>
  <c r="D86" i="51"/>
  <c r="G86" i="51" s="1"/>
  <c r="B49" i="51"/>
  <c r="C49" i="51"/>
  <c r="E49" i="51" s="1"/>
  <c r="D49" i="51"/>
  <c r="G49" i="51" s="1"/>
  <c r="B101" i="51"/>
  <c r="C101" i="51"/>
  <c r="E101" i="51" s="1"/>
  <c r="D101" i="51"/>
  <c r="G101" i="51" s="1"/>
  <c r="B50" i="51"/>
  <c r="C50" i="51"/>
  <c r="E50" i="51" s="1"/>
  <c r="D50" i="51"/>
  <c r="G50" i="51" s="1"/>
  <c r="B51" i="51"/>
  <c r="C51" i="51"/>
  <c r="E51" i="51" s="1"/>
  <c r="D51" i="51"/>
  <c r="G51" i="51" s="1"/>
  <c r="B179" i="51"/>
  <c r="C179" i="51"/>
  <c r="E179" i="51" s="1"/>
  <c r="D179" i="51"/>
  <c r="G179" i="51" s="1"/>
  <c r="B28" i="51"/>
  <c r="C28" i="51"/>
  <c r="E28" i="51" s="1"/>
  <c r="D28" i="51"/>
  <c r="G28" i="51" s="1"/>
  <c r="B154" i="51"/>
  <c r="C154" i="51"/>
  <c r="E154" i="51" s="1"/>
  <c r="D154" i="51"/>
  <c r="G154" i="51" s="1"/>
  <c r="B176" i="51"/>
  <c r="C176" i="51"/>
  <c r="E176" i="51" s="1"/>
  <c r="D176" i="51"/>
  <c r="G176" i="51" s="1"/>
  <c r="B24" i="51"/>
  <c r="C24" i="51"/>
  <c r="E24" i="51" s="1"/>
  <c r="D24" i="51"/>
  <c r="G24" i="51" s="1"/>
  <c r="B20" i="51"/>
  <c r="C20" i="51"/>
  <c r="E20" i="51" s="1"/>
  <c r="D20" i="51"/>
  <c r="G20" i="51" s="1"/>
  <c r="B43" i="51"/>
  <c r="C43" i="51"/>
  <c r="E43" i="51" s="1"/>
  <c r="D43" i="51"/>
  <c r="G43" i="51" s="1"/>
  <c r="B173" i="51"/>
  <c r="C173" i="51"/>
  <c r="E173" i="51" s="1"/>
  <c r="D173" i="51"/>
  <c r="G173" i="51" s="1"/>
  <c r="B190" i="51"/>
  <c r="E190" i="51" s="1"/>
  <c r="C190" i="51"/>
  <c r="D190" i="51"/>
  <c r="G190" i="51" s="1"/>
  <c r="B59" i="51"/>
  <c r="E59" i="51" s="1"/>
  <c r="C59" i="51"/>
  <c r="D59" i="51"/>
  <c r="G59" i="51" s="1"/>
  <c r="B186" i="51"/>
  <c r="C186" i="51"/>
  <c r="E186" i="51" s="1"/>
  <c r="D186" i="51"/>
  <c r="G186" i="51" s="1"/>
  <c r="B85" i="51"/>
  <c r="C85" i="51"/>
  <c r="E85" i="51" s="1"/>
  <c r="D85" i="51"/>
  <c r="G85" i="51" s="1"/>
  <c r="B110" i="51"/>
  <c r="C110" i="51"/>
  <c r="E110" i="51" s="1"/>
  <c r="D110" i="51"/>
  <c r="G110" i="51" s="1"/>
  <c r="B80" i="51"/>
  <c r="C80" i="51"/>
  <c r="E80" i="51" s="1"/>
  <c r="D80" i="51"/>
  <c r="G80" i="51" s="1"/>
  <c r="B70" i="51"/>
  <c r="C70" i="51"/>
  <c r="E70" i="51" s="1"/>
  <c r="D70" i="51"/>
  <c r="G70" i="51" s="1"/>
  <c r="B124" i="51"/>
  <c r="C124" i="51"/>
  <c r="E124" i="51" s="1"/>
  <c r="D124" i="51"/>
  <c r="G124" i="51" s="1"/>
  <c r="B38" i="51"/>
  <c r="C38" i="51"/>
  <c r="E38" i="51" s="1"/>
  <c r="D38" i="51"/>
  <c r="G38" i="51" s="1"/>
  <c r="B105" i="51"/>
  <c r="C105" i="51"/>
  <c r="E105" i="51" s="1"/>
  <c r="D105" i="51"/>
  <c r="G105" i="51" s="1"/>
  <c r="B73" i="51"/>
  <c r="C73" i="51"/>
  <c r="E73" i="51" s="1"/>
  <c r="D73" i="51"/>
  <c r="G73" i="51" s="1"/>
  <c r="B34" i="51"/>
  <c r="C34" i="51"/>
  <c r="E34" i="51" s="1"/>
  <c r="D34" i="51"/>
  <c r="G34" i="51" s="1"/>
  <c r="B97" i="51"/>
  <c r="C97" i="51"/>
  <c r="E97" i="51" s="1"/>
  <c r="D97" i="51"/>
  <c r="G97" i="51" s="1"/>
  <c r="B104" i="51"/>
  <c r="C104" i="51"/>
  <c r="E104" i="51" s="1"/>
  <c r="D104" i="51"/>
  <c r="G104" i="51" s="1"/>
  <c r="B142" i="51"/>
  <c r="C142" i="51"/>
  <c r="E142" i="51" s="1"/>
  <c r="D142" i="51"/>
  <c r="G142" i="51" s="1"/>
  <c r="B123" i="51"/>
  <c r="C123" i="51"/>
  <c r="E123" i="51" s="1"/>
  <c r="D123" i="51"/>
  <c r="G123" i="51" s="1"/>
  <c r="B35" i="51"/>
  <c r="E35" i="51" s="1"/>
  <c r="C35" i="51"/>
  <c r="D35" i="51"/>
  <c r="G35" i="51" s="1"/>
  <c r="B93" i="51"/>
  <c r="E93" i="51" s="1"/>
  <c r="C93" i="51"/>
  <c r="D93" i="51"/>
  <c r="G93" i="51" s="1"/>
  <c r="B171" i="51"/>
  <c r="C171" i="51"/>
  <c r="E171" i="51" s="1"/>
  <c r="D171" i="51"/>
  <c r="G171" i="51" s="1"/>
  <c r="B151" i="51"/>
  <c r="C151" i="51"/>
  <c r="E151" i="51" s="1"/>
  <c r="D151" i="51"/>
  <c r="G151" i="51" s="1"/>
  <c r="B149" i="51"/>
  <c r="C149" i="51"/>
  <c r="E149" i="51" s="1"/>
  <c r="D149" i="51"/>
  <c r="G149" i="51" s="1"/>
  <c r="B83" i="51"/>
  <c r="C83" i="51"/>
  <c r="E83" i="51" s="1"/>
  <c r="D83" i="51"/>
  <c r="G83" i="51" s="1"/>
  <c r="B126" i="51"/>
  <c r="C126" i="51"/>
  <c r="E126" i="51" s="1"/>
  <c r="D126" i="51"/>
  <c r="G126" i="51" s="1"/>
  <c r="B128" i="51"/>
  <c r="C128" i="51"/>
  <c r="E128" i="51" s="1"/>
  <c r="D128" i="51"/>
  <c r="G128" i="51" s="1"/>
  <c r="B114" i="51"/>
  <c r="C114" i="51"/>
  <c r="E114" i="51" s="1"/>
  <c r="D114" i="51"/>
  <c r="G114" i="51" s="1"/>
  <c r="B65" i="51"/>
  <c r="C65" i="51"/>
  <c r="E65" i="51" s="1"/>
  <c r="D65" i="51"/>
  <c r="G65" i="51" s="1"/>
  <c r="B99" i="51"/>
  <c r="C99" i="51"/>
  <c r="E99" i="51" s="1"/>
  <c r="D99" i="51"/>
  <c r="G99" i="51" s="1"/>
  <c r="B32" i="51"/>
  <c r="C32" i="51"/>
  <c r="E32" i="51" s="1"/>
  <c r="D32" i="51"/>
  <c r="G32" i="51" s="1"/>
  <c r="B17" i="51"/>
  <c r="C17" i="51"/>
  <c r="E17" i="51" s="1"/>
  <c r="D17" i="51"/>
  <c r="G17" i="51" s="1"/>
  <c r="B191" i="51"/>
  <c r="C191" i="51"/>
  <c r="E191" i="51" s="1"/>
  <c r="D191" i="51"/>
  <c r="G191" i="51" s="1"/>
  <c r="B146" i="51"/>
  <c r="C146" i="51"/>
  <c r="E146" i="51" s="1"/>
  <c r="D146" i="51"/>
  <c r="G146" i="51" s="1"/>
  <c r="B106" i="51"/>
  <c r="C106" i="51"/>
  <c r="E106" i="51" s="1"/>
  <c r="D106" i="51"/>
  <c r="G106" i="51" s="1"/>
  <c r="B39" i="51"/>
  <c r="E39" i="51" s="1"/>
  <c r="C39" i="51"/>
  <c r="D39" i="51"/>
  <c r="G39" i="51" s="1"/>
  <c r="B140" i="51"/>
  <c r="E140" i="51" s="1"/>
  <c r="C140" i="51"/>
  <c r="D140" i="51"/>
  <c r="G140" i="51" s="1"/>
  <c r="B90" i="51"/>
  <c r="C90" i="51"/>
  <c r="E90" i="51" s="1"/>
  <c r="D90" i="51"/>
  <c r="G90" i="51" s="1"/>
  <c r="B192" i="51"/>
  <c r="C192" i="51"/>
  <c r="E192" i="51" s="1"/>
  <c r="D192" i="51"/>
  <c r="G192" i="51" s="1"/>
  <c r="B152" i="51"/>
  <c r="C152" i="51"/>
  <c r="E152" i="51" s="1"/>
  <c r="D152" i="51"/>
  <c r="G152" i="51" s="1"/>
  <c r="B159" i="51"/>
  <c r="C159" i="51"/>
  <c r="E159" i="51" s="1"/>
  <c r="D159" i="51"/>
  <c r="G159" i="51" s="1"/>
  <c r="B193" i="51"/>
  <c r="C193" i="51"/>
  <c r="E193" i="51" s="1"/>
  <c r="D193" i="51"/>
  <c r="G193" i="51" s="1"/>
  <c r="B134" i="51"/>
  <c r="C134" i="51"/>
  <c r="E134" i="51" s="1"/>
  <c r="D134" i="51"/>
  <c r="G134" i="51" s="1"/>
  <c r="B148" i="51"/>
  <c r="C148" i="51"/>
  <c r="E148" i="51" s="1"/>
  <c r="D148" i="51"/>
  <c r="G148" i="51" s="1"/>
  <c r="B156" i="51"/>
  <c r="C156" i="51"/>
  <c r="E156" i="51" s="1"/>
  <c r="D156" i="51"/>
  <c r="G156" i="51" s="1"/>
  <c r="B18" i="51"/>
  <c r="C18" i="51"/>
  <c r="E18" i="51" s="1"/>
  <c r="D18" i="51"/>
  <c r="G18" i="51" s="1"/>
  <c r="B184" i="51"/>
  <c r="C184" i="51"/>
  <c r="E184" i="51" s="1"/>
  <c r="D184" i="51"/>
  <c r="G184" i="51" s="1"/>
  <c r="B143" i="51"/>
  <c r="C143" i="51"/>
  <c r="E143" i="51" s="1"/>
  <c r="D143" i="51"/>
  <c r="G143" i="51" s="1"/>
  <c r="B16" i="51"/>
  <c r="C16" i="51"/>
  <c r="E16" i="51" s="1"/>
  <c r="D16" i="51"/>
  <c r="G16" i="51" s="1"/>
  <c r="B188" i="51"/>
  <c r="C188" i="51"/>
  <c r="E188" i="51" s="1"/>
  <c r="D188" i="51"/>
  <c r="G188" i="51" s="1"/>
  <c r="B136" i="51"/>
  <c r="C136" i="51"/>
  <c r="E136" i="51" s="1"/>
  <c r="D136" i="51"/>
  <c r="G136" i="51" s="1"/>
  <c r="B54" i="51"/>
  <c r="E54" i="51" s="1"/>
  <c r="C54" i="51"/>
  <c r="D54" i="51"/>
  <c r="G54" i="51" s="1"/>
  <c r="B168" i="51"/>
  <c r="E168" i="51" s="1"/>
  <c r="C168" i="51"/>
  <c r="D168" i="51"/>
  <c r="G168" i="51" s="1"/>
  <c r="B40" i="51"/>
  <c r="C40" i="51"/>
  <c r="E40" i="51" s="1"/>
  <c r="D40" i="51"/>
  <c r="G40" i="51" s="1"/>
  <c r="B187" i="51"/>
  <c r="C187" i="51"/>
  <c r="E187" i="51" s="1"/>
  <c r="D187" i="51"/>
  <c r="G187" i="51" s="1"/>
  <c r="B194" i="51"/>
  <c r="C194" i="51"/>
  <c r="E194" i="51" s="1"/>
  <c r="D194" i="51"/>
  <c r="G194" i="51" s="1"/>
  <c r="B169" i="51"/>
  <c r="C169" i="51"/>
  <c r="E169" i="51" s="1"/>
  <c r="D169" i="51"/>
  <c r="G169" i="51" s="1"/>
  <c r="B185" i="51"/>
  <c r="C185" i="51"/>
  <c r="E185" i="51" s="1"/>
  <c r="D185" i="51"/>
  <c r="G185" i="51" s="1"/>
  <c r="B163" i="51"/>
  <c r="C163" i="51"/>
  <c r="E163" i="51" s="1"/>
  <c r="D163" i="51"/>
  <c r="G163" i="51" s="1"/>
  <c r="B69" i="51"/>
  <c r="C69" i="51"/>
  <c r="E69" i="51" s="1"/>
  <c r="D69" i="51"/>
  <c r="G69" i="51" s="1"/>
  <c r="B67" i="51"/>
  <c r="C67" i="51"/>
  <c r="E67" i="51" s="1"/>
  <c r="D67" i="51"/>
  <c r="G67" i="51" s="1"/>
  <c r="B195" i="51"/>
  <c r="C195" i="51"/>
  <c r="E195" i="51" s="1"/>
  <c r="D195" i="51"/>
  <c r="G195" i="51" s="1"/>
  <c r="B79" i="51"/>
  <c r="C79" i="51"/>
  <c r="E79" i="51" s="1"/>
  <c r="D79" i="51"/>
  <c r="G79" i="51" s="1"/>
  <c r="B45" i="51"/>
  <c r="C45" i="51"/>
  <c r="E45" i="51" s="1"/>
  <c r="D45" i="51"/>
  <c r="G45" i="51" s="1"/>
  <c r="B96" i="51"/>
  <c r="C96" i="51"/>
  <c r="E96" i="51" s="1"/>
  <c r="D96" i="51"/>
  <c r="G96" i="51" s="1"/>
  <c r="B48" i="51"/>
  <c r="C48" i="51"/>
  <c r="E48" i="51" s="1"/>
  <c r="D48" i="51"/>
  <c r="G48" i="51" s="1"/>
  <c r="B68" i="51"/>
  <c r="C68" i="51"/>
  <c r="E68" i="51" s="1"/>
  <c r="D68" i="51"/>
  <c r="G68" i="51" s="1"/>
  <c r="B116" i="51"/>
  <c r="E116" i="51" s="1"/>
  <c r="C116" i="51"/>
  <c r="D116" i="51"/>
  <c r="G116" i="51" s="1"/>
  <c r="B56" i="51"/>
  <c r="E56" i="51" s="1"/>
  <c r="C56" i="51"/>
  <c r="D56" i="51"/>
  <c r="G56" i="51" s="1"/>
  <c r="B113" i="51"/>
  <c r="C113" i="51"/>
  <c r="E113" i="51" s="1"/>
  <c r="D113" i="51"/>
  <c r="G113" i="51" s="1"/>
  <c r="B22" i="51"/>
  <c r="C22" i="51"/>
  <c r="E22" i="51" s="1"/>
  <c r="D22" i="51"/>
  <c r="G22" i="51" s="1"/>
  <c r="B21" i="51"/>
  <c r="C21" i="51"/>
  <c r="E21" i="51" s="1"/>
  <c r="D21" i="51"/>
  <c r="G21" i="51" s="1"/>
  <c r="B119" i="51"/>
  <c r="C119" i="51"/>
  <c r="E119" i="51" s="1"/>
  <c r="D119" i="51"/>
  <c r="G119" i="51" s="1"/>
  <c r="B118" i="51"/>
  <c r="C118" i="51"/>
  <c r="E118" i="51" s="1"/>
  <c r="D118" i="51"/>
  <c r="G118" i="51" s="1"/>
  <c r="B98" i="51"/>
  <c r="C98" i="51"/>
  <c r="E98" i="51" s="1"/>
  <c r="D98" i="51"/>
  <c r="G98" i="51" s="1"/>
  <c r="B138" i="51"/>
  <c r="C138" i="51"/>
  <c r="E138" i="51" s="1"/>
  <c r="D138" i="51"/>
  <c r="G138" i="51" s="1"/>
  <c r="B109" i="51"/>
  <c r="C109" i="51"/>
  <c r="E109" i="51" s="1"/>
  <c r="D109" i="51"/>
  <c r="G109" i="51" s="1"/>
  <c r="B87" i="51"/>
  <c r="C87" i="51"/>
  <c r="E87" i="51" s="1"/>
  <c r="D87" i="51"/>
  <c r="G87" i="51" s="1"/>
  <c r="B74" i="51"/>
  <c r="C74" i="51"/>
  <c r="E74" i="51" s="1"/>
  <c r="D74" i="51"/>
  <c r="G74" i="51" s="1"/>
  <c r="B5" i="51"/>
  <c r="C5" i="51"/>
  <c r="E5" i="51" s="1"/>
  <c r="D5" i="51"/>
  <c r="G5" i="51" s="1"/>
  <c r="B31" i="51"/>
  <c r="C31" i="51"/>
  <c r="E31" i="51" s="1"/>
  <c r="D31" i="51"/>
  <c r="G31" i="51" s="1"/>
  <c r="B27" i="51"/>
  <c r="C27" i="51"/>
  <c r="E27" i="51" s="1"/>
  <c r="D27" i="51"/>
  <c r="G27" i="51" s="1"/>
  <c r="B82" i="51"/>
  <c r="C82" i="51"/>
  <c r="E82" i="51" s="1"/>
  <c r="D82" i="51"/>
  <c r="G82" i="51" s="1"/>
  <c r="B61" i="51"/>
  <c r="E61" i="51" s="1"/>
  <c r="C61" i="51"/>
  <c r="D61" i="51"/>
  <c r="G61" i="51" s="1"/>
  <c r="B71" i="51"/>
  <c r="E71" i="51" s="1"/>
  <c r="C71" i="51"/>
  <c r="D71" i="51"/>
  <c r="G71" i="51" s="1"/>
  <c r="B52" i="51"/>
  <c r="C52" i="51"/>
  <c r="E52" i="51" s="1"/>
  <c r="D52" i="51"/>
  <c r="G52" i="51" s="1"/>
  <c r="B108" i="51"/>
  <c r="C108" i="51"/>
  <c r="E108" i="51" s="1"/>
  <c r="D108" i="51"/>
  <c r="G108" i="51" s="1"/>
  <c r="B172" i="51"/>
  <c r="C172" i="51"/>
  <c r="E172" i="51" s="1"/>
  <c r="D172" i="51"/>
  <c r="G172" i="51" s="1"/>
  <c r="B36" i="51"/>
  <c r="C36" i="51"/>
  <c r="E36" i="51" s="1"/>
  <c r="D36" i="51"/>
  <c r="G36" i="51" s="1"/>
  <c r="B11" i="51"/>
  <c r="C11" i="51"/>
  <c r="E11" i="51" s="1"/>
  <c r="D11" i="51"/>
  <c r="G11" i="51" s="1"/>
  <c r="B130" i="51"/>
  <c r="C130" i="51"/>
  <c r="E130" i="51" s="1"/>
  <c r="D130" i="51"/>
  <c r="G130" i="51" s="1"/>
  <c r="B181" i="51"/>
  <c r="C181" i="51"/>
  <c r="E181" i="51" s="1"/>
  <c r="D181" i="51"/>
  <c r="G181" i="51" s="1"/>
  <c r="B161" i="51"/>
  <c r="C161" i="51"/>
  <c r="E161" i="51" s="1"/>
  <c r="D161" i="51"/>
  <c r="G161" i="51" s="1"/>
  <c r="B91" i="51"/>
  <c r="C91" i="51"/>
  <c r="E91" i="51" s="1"/>
  <c r="D91" i="51"/>
  <c r="G91" i="51" s="1"/>
  <c r="B167" i="51"/>
  <c r="C167" i="51"/>
  <c r="E167" i="51" s="1"/>
  <c r="D167" i="51"/>
  <c r="G167" i="51" s="1"/>
  <c r="B158" i="51"/>
  <c r="C158" i="51"/>
  <c r="E158" i="51" s="1"/>
  <c r="F158" i="51" s="1"/>
  <c r="D158" i="51"/>
  <c r="G158" i="51" s="1"/>
  <c r="B122" i="51"/>
  <c r="C122" i="51"/>
  <c r="E122" i="51" s="1"/>
  <c r="D122" i="51"/>
  <c r="G122" i="51" s="1"/>
  <c r="B72" i="51"/>
  <c r="C72" i="51"/>
  <c r="E72" i="51" s="1"/>
  <c r="D72" i="51"/>
  <c r="G72" i="51" s="1"/>
  <c r="B4" i="51"/>
  <c r="C4" i="51"/>
  <c r="E4" i="51" s="1"/>
  <c r="D4" i="51"/>
  <c r="G4" i="51" s="1"/>
  <c r="B133" i="51"/>
  <c r="E133" i="51" s="1"/>
  <c r="C133" i="51"/>
  <c r="D133" i="51"/>
  <c r="G133" i="51" s="1"/>
  <c r="B135" i="51"/>
  <c r="C135" i="51"/>
  <c r="E135" i="51" s="1"/>
  <c r="D135" i="51"/>
  <c r="G135" i="51" s="1"/>
  <c r="B63" i="51"/>
  <c r="C63" i="51"/>
  <c r="E63" i="51" s="1"/>
  <c r="D63" i="51"/>
  <c r="G63" i="51" s="1"/>
  <c r="B141" i="51"/>
  <c r="C141" i="51"/>
  <c r="E141" i="51" s="1"/>
  <c r="D141" i="51"/>
  <c r="G141" i="51" s="1"/>
  <c r="B103" i="51"/>
  <c r="C103" i="51"/>
  <c r="E103" i="51" s="1"/>
  <c r="F103" i="51" s="1"/>
  <c r="D103" i="51"/>
  <c r="G103" i="51" s="1"/>
  <c r="B150" i="51"/>
  <c r="C150" i="51"/>
  <c r="E150" i="51" s="1"/>
  <c r="D150" i="51"/>
  <c r="G150" i="51" s="1"/>
  <c r="B41" i="51"/>
  <c r="C41" i="51"/>
  <c r="E41" i="51" s="1"/>
  <c r="D41" i="51"/>
  <c r="G41" i="51" s="1"/>
  <c r="B125" i="51"/>
  <c r="C125" i="51"/>
  <c r="E125" i="51" s="1"/>
  <c r="D125" i="51"/>
  <c r="G125" i="51" s="1"/>
  <c r="B19" i="51"/>
  <c r="C19" i="51"/>
  <c r="E19" i="51" s="1"/>
  <c r="D19" i="51"/>
  <c r="G19" i="51" s="1"/>
  <c r="B10" i="51"/>
  <c r="C10" i="51"/>
  <c r="E10" i="51" s="1"/>
  <c r="D10" i="51"/>
  <c r="G10" i="51" s="1"/>
  <c r="C182" i="51"/>
  <c r="D182" i="51"/>
  <c r="G182" i="51" s="1"/>
  <c r="B182" i="51"/>
  <c r="H205" i="50"/>
  <c r="H200" i="50"/>
  <c r="H196" i="50"/>
  <c r="H193" i="50"/>
  <c r="H67" i="50"/>
  <c r="E202" i="50"/>
  <c r="H202" i="50"/>
  <c r="H84" i="50"/>
  <c r="H77" i="50"/>
  <c r="H195" i="50"/>
  <c r="H109" i="50"/>
  <c r="H212" i="50"/>
  <c r="H211" i="50"/>
  <c r="H192" i="50"/>
  <c r="H7" i="50"/>
  <c r="H6" i="50"/>
  <c r="H203" i="50"/>
  <c r="H92" i="50"/>
  <c r="H197" i="50"/>
  <c r="H91" i="50"/>
  <c r="H207" i="50"/>
  <c r="H133" i="50"/>
  <c r="H198" i="50"/>
  <c r="H65" i="50"/>
  <c r="H28" i="50"/>
  <c r="H204" i="50"/>
  <c r="G206" i="50"/>
  <c r="H206" i="50"/>
  <c r="H208" i="50"/>
  <c r="H210" i="50"/>
  <c r="H171" i="50"/>
  <c r="H209" i="50"/>
  <c r="G194" i="50"/>
  <c r="H194" i="50"/>
  <c r="H3" i="50"/>
  <c r="H152" i="50"/>
  <c r="H35" i="50"/>
  <c r="H49" i="50"/>
  <c r="H50" i="50"/>
  <c r="H46" i="50"/>
  <c r="H199" i="50"/>
  <c r="H39" i="50"/>
  <c r="H58" i="50"/>
  <c r="H177" i="50"/>
  <c r="H47" i="50"/>
  <c r="H95" i="50"/>
  <c r="H61" i="50"/>
  <c r="H98" i="50"/>
  <c r="H38" i="50"/>
  <c r="H22" i="50"/>
  <c r="H69" i="50"/>
  <c r="H110" i="50"/>
  <c r="H123" i="50"/>
  <c r="H127" i="50"/>
  <c r="E96" i="50"/>
  <c r="H96" i="50"/>
  <c r="H9" i="50"/>
  <c r="H63" i="50"/>
  <c r="H148" i="50"/>
  <c r="H149" i="50"/>
  <c r="E78" i="50"/>
  <c r="H78" i="50"/>
  <c r="H138" i="50"/>
  <c r="H100" i="50"/>
  <c r="H161" i="50"/>
  <c r="H162" i="50"/>
  <c r="H128" i="50"/>
  <c r="H186" i="50"/>
  <c r="H120" i="50"/>
  <c r="H104" i="50"/>
  <c r="H79" i="50"/>
  <c r="G158" i="50"/>
  <c r="H158" i="50"/>
  <c r="H26" i="50"/>
  <c r="H173" i="50"/>
  <c r="H178" i="50"/>
  <c r="H116" i="50"/>
  <c r="G30" i="50"/>
  <c r="H30" i="50"/>
  <c r="H160" i="50"/>
  <c r="H85" i="50"/>
  <c r="H129" i="50"/>
  <c r="H175" i="50"/>
  <c r="H11" i="50"/>
  <c r="H75" i="50"/>
  <c r="H8" i="50"/>
  <c r="H52" i="50"/>
  <c r="H53" i="50"/>
  <c r="H19" i="50"/>
  <c r="H179" i="50"/>
  <c r="H32" i="50"/>
  <c r="H42" i="50"/>
  <c r="H151" i="50"/>
  <c r="H74" i="50"/>
  <c r="H140" i="50"/>
  <c r="H141" i="50"/>
  <c r="H23" i="50"/>
  <c r="H86" i="50"/>
  <c r="H125" i="50"/>
  <c r="E134" i="50"/>
  <c r="H134" i="50"/>
  <c r="H55" i="50"/>
  <c r="H54" i="50"/>
  <c r="H174" i="50"/>
  <c r="H27" i="50"/>
  <c r="E156" i="50"/>
  <c r="H156" i="50"/>
  <c r="H183" i="50"/>
  <c r="H24" i="50"/>
  <c r="H17" i="50"/>
  <c r="H41" i="50"/>
  <c r="E169" i="50"/>
  <c r="H169" i="50"/>
  <c r="H187" i="50"/>
  <c r="H59" i="50"/>
  <c r="H182" i="50"/>
  <c r="H82" i="50"/>
  <c r="G106" i="50"/>
  <c r="H106" i="50"/>
  <c r="H83" i="50"/>
  <c r="H71" i="50"/>
  <c r="H131" i="50"/>
  <c r="H36" i="50"/>
  <c r="G101" i="50"/>
  <c r="H101" i="50"/>
  <c r="H76" i="50"/>
  <c r="H44" i="50"/>
  <c r="H94" i="50"/>
  <c r="H126" i="50"/>
  <c r="G159" i="50"/>
  <c r="H159" i="50"/>
  <c r="H97" i="50"/>
  <c r="H33" i="50"/>
  <c r="H88" i="50"/>
  <c r="H167" i="50"/>
  <c r="H146" i="50"/>
  <c r="H144" i="50"/>
  <c r="H112" i="50"/>
  <c r="H136" i="50"/>
  <c r="H164" i="50"/>
  <c r="H108" i="50"/>
  <c r="H68" i="50"/>
  <c r="H107" i="50"/>
  <c r="H29" i="50"/>
  <c r="H14" i="50"/>
  <c r="H170" i="50"/>
  <c r="E154" i="50"/>
  <c r="H154" i="50"/>
  <c r="H102" i="50"/>
  <c r="H45" i="50"/>
  <c r="H113" i="50"/>
  <c r="H89" i="50"/>
  <c r="H188" i="50"/>
  <c r="H147" i="50"/>
  <c r="H165" i="50"/>
  <c r="H189" i="50"/>
  <c r="H122" i="50"/>
  <c r="H145" i="50"/>
  <c r="H137" i="50"/>
  <c r="H12" i="50"/>
  <c r="H180" i="50"/>
  <c r="H105" i="50"/>
  <c r="H15" i="50"/>
  <c r="H185" i="50"/>
  <c r="H143" i="50"/>
  <c r="H56" i="50"/>
  <c r="H163" i="50"/>
  <c r="G40" i="50"/>
  <c r="H40" i="50"/>
  <c r="H184" i="50"/>
  <c r="H190" i="50"/>
  <c r="H172" i="50"/>
  <c r="H181" i="50"/>
  <c r="G157" i="50"/>
  <c r="H157" i="50"/>
  <c r="H64" i="50"/>
  <c r="H70" i="50"/>
  <c r="H191" i="50"/>
  <c r="H80" i="50"/>
  <c r="H114" i="50"/>
  <c r="H48" i="50"/>
  <c r="H60" i="50"/>
  <c r="H72" i="50"/>
  <c r="G115" i="50"/>
  <c r="H115" i="50"/>
  <c r="H57" i="50"/>
  <c r="H118" i="50"/>
  <c r="H18" i="50"/>
  <c r="H20" i="50"/>
  <c r="E119" i="50"/>
  <c r="H119" i="50"/>
  <c r="H117" i="50"/>
  <c r="H150" i="50"/>
  <c r="H139" i="50"/>
  <c r="H111" i="50"/>
  <c r="H93" i="50"/>
  <c r="H73" i="50"/>
  <c r="H5" i="50"/>
  <c r="H34" i="50"/>
  <c r="H31" i="50"/>
  <c r="H81" i="50"/>
  <c r="H16" i="50"/>
  <c r="H25" i="50"/>
  <c r="H66" i="50"/>
  <c r="H103" i="50"/>
  <c r="H168" i="50"/>
  <c r="H37" i="50"/>
  <c r="E51" i="50"/>
  <c r="H51" i="50"/>
  <c r="H121" i="50"/>
  <c r="H176" i="50"/>
  <c r="H155" i="50"/>
  <c r="E87" i="50"/>
  <c r="H87" i="50"/>
  <c r="H142" i="50"/>
  <c r="H153" i="50"/>
  <c r="H90" i="50"/>
  <c r="H62" i="50"/>
  <c r="H4" i="50"/>
  <c r="H130" i="50"/>
  <c r="H135" i="50"/>
  <c r="H21" i="50"/>
  <c r="H132" i="50"/>
  <c r="H99" i="50"/>
  <c r="H166" i="50"/>
  <c r="H43" i="50"/>
  <c r="H124" i="50"/>
  <c r="H13" i="50"/>
  <c r="H10" i="50"/>
  <c r="H201" i="50"/>
  <c r="G201" i="50"/>
  <c r="B205" i="50"/>
  <c r="C205" i="50"/>
  <c r="E205" i="50" s="1"/>
  <c r="D205" i="50"/>
  <c r="G205" i="50" s="1"/>
  <c r="B200" i="50"/>
  <c r="C200" i="50"/>
  <c r="E200" i="50" s="1"/>
  <c r="D200" i="50"/>
  <c r="G200" i="50" s="1"/>
  <c r="B196" i="50"/>
  <c r="C196" i="50"/>
  <c r="E196" i="50" s="1"/>
  <c r="D196" i="50"/>
  <c r="G196" i="50" s="1"/>
  <c r="B193" i="50"/>
  <c r="C193" i="50"/>
  <c r="E193" i="50" s="1"/>
  <c r="D193" i="50"/>
  <c r="G193" i="50" s="1"/>
  <c r="B67" i="50"/>
  <c r="C67" i="50"/>
  <c r="E67" i="50" s="1"/>
  <c r="D67" i="50"/>
  <c r="G67" i="50" s="1"/>
  <c r="B202" i="50"/>
  <c r="C202" i="50"/>
  <c r="D202" i="50"/>
  <c r="G202" i="50" s="1"/>
  <c r="B84" i="50"/>
  <c r="C84" i="50"/>
  <c r="E84" i="50" s="1"/>
  <c r="D84" i="50"/>
  <c r="G84" i="50" s="1"/>
  <c r="B77" i="50"/>
  <c r="C77" i="50"/>
  <c r="E77" i="50" s="1"/>
  <c r="D77" i="50"/>
  <c r="G77" i="50" s="1"/>
  <c r="B195" i="50"/>
  <c r="C195" i="50"/>
  <c r="E195" i="50" s="1"/>
  <c r="D195" i="50"/>
  <c r="G195" i="50" s="1"/>
  <c r="B109" i="50"/>
  <c r="C109" i="50"/>
  <c r="E109" i="50" s="1"/>
  <c r="D109" i="50"/>
  <c r="G109" i="50" s="1"/>
  <c r="B212" i="50"/>
  <c r="E212" i="50" s="1"/>
  <c r="C212" i="50"/>
  <c r="D212" i="50"/>
  <c r="G212" i="50" s="1"/>
  <c r="B211" i="50"/>
  <c r="C211" i="50"/>
  <c r="E211" i="50" s="1"/>
  <c r="D211" i="50"/>
  <c r="G211" i="50" s="1"/>
  <c r="B192" i="50"/>
  <c r="C192" i="50"/>
  <c r="E192" i="50" s="1"/>
  <c r="D192" i="50"/>
  <c r="G192" i="50" s="1"/>
  <c r="B7" i="50"/>
  <c r="C7" i="50"/>
  <c r="E7" i="50" s="1"/>
  <c r="D7" i="50"/>
  <c r="G7" i="50" s="1"/>
  <c r="B6" i="50"/>
  <c r="C6" i="50"/>
  <c r="E6" i="50" s="1"/>
  <c r="D6" i="50"/>
  <c r="G6" i="50" s="1"/>
  <c r="B203" i="50"/>
  <c r="C203" i="50"/>
  <c r="E203" i="50" s="1"/>
  <c r="D203" i="50"/>
  <c r="G203" i="50" s="1"/>
  <c r="B92" i="50"/>
  <c r="C92" i="50"/>
  <c r="E92" i="50" s="1"/>
  <c r="D92" i="50"/>
  <c r="G92" i="50" s="1"/>
  <c r="B197" i="50"/>
  <c r="C197" i="50"/>
  <c r="E197" i="50" s="1"/>
  <c r="D197" i="50"/>
  <c r="G197" i="50" s="1"/>
  <c r="B91" i="50"/>
  <c r="C91" i="50"/>
  <c r="E91" i="50" s="1"/>
  <c r="D91" i="50"/>
  <c r="G91" i="50" s="1"/>
  <c r="B207" i="50"/>
  <c r="C207" i="50"/>
  <c r="E207" i="50" s="1"/>
  <c r="D207" i="50"/>
  <c r="G207" i="50" s="1"/>
  <c r="B133" i="50"/>
  <c r="C133" i="50"/>
  <c r="E133" i="50" s="1"/>
  <c r="D133" i="50"/>
  <c r="G133" i="50" s="1"/>
  <c r="B198" i="50"/>
  <c r="C198" i="50"/>
  <c r="E198" i="50" s="1"/>
  <c r="D198" i="50"/>
  <c r="G198" i="50" s="1"/>
  <c r="B65" i="50"/>
  <c r="C65" i="50"/>
  <c r="E65" i="50" s="1"/>
  <c r="D65" i="50"/>
  <c r="G65" i="50" s="1"/>
  <c r="B28" i="50"/>
  <c r="C28" i="50"/>
  <c r="E28" i="50" s="1"/>
  <c r="D28" i="50"/>
  <c r="G28" i="50" s="1"/>
  <c r="B204" i="50"/>
  <c r="C204" i="50"/>
  <c r="E204" i="50" s="1"/>
  <c r="D204" i="50"/>
  <c r="G204" i="50" s="1"/>
  <c r="B206" i="50"/>
  <c r="C206" i="50"/>
  <c r="E206" i="50" s="1"/>
  <c r="D206" i="50"/>
  <c r="B208" i="50"/>
  <c r="C208" i="50"/>
  <c r="E208" i="50" s="1"/>
  <c r="D208" i="50"/>
  <c r="G208" i="50" s="1"/>
  <c r="B210" i="50"/>
  <c r="C210" i="50"/>
  <c r="E210" i="50" s="1"/>
  <c r="D210" i="50"/>
  <c r="G210" i="50" s="1"/>
  <c r="B171" i="50"/>
  <c r="C171" i="50"/>
  <c r="E171" i="50" s="1"/>
  <c r="D171" i="50"/>
  <c r="G171" i="50" s="1"/>
  <c r="B209" i="50"/>
  <c r="C209" i="50"/>
  <c r="E209" i="50" s="1"/>
  <c r="D209" i="50"/>
  <c r="G209" i="50" s="1"/>
  <c r="B194" i="50"/>
  <c r="C194" i="50"/>
  <c r="E194" i="50" s="1"/>
  <c r="D194" i="50"/>
  <c r="B3" i="50"/>
  <c r="C3" i="50"/>
  <c r="E3" i="50" s="1"/>
  <c r="D3" i="50"/>
  <c r="G3" i="50" s="1"/>
  <c r="B152" i="50"/>
  <c r="C152" i="50"/>
  <c r="E152" i="50" s="1"/>
  <c r="D152" i="50"/>
  <c r="G152" i="50" s="1"/>
  <c r="B35" i="50"/>
  <c r="C35" i="50"/>
  <c r="E35" i="50" s="1"/>
  <c r="D35" i="50"/>
  <c r="G35" i="50" s="1"/>
  <c r="B49" i="50"/>
  <c r="C49" i="50"/>
  <c r="E49" i="50" s="1"/>
  <c r="D49" i="50"/>
  <c r="G49" i="50" s="1"/>
  <c r="B50" i="50"/>
  <c r="C50" i="50"/>
  <c r="E50" i="50" s="1"/>
  <c r="D50" i="50"/>
  <c r="G50" i="50" s="1"/>
  <c r="B46" i="50"/>
  <c r="C46" i="50"/>
  <c r="E46" i="50" s="1"/>
  <c r="D46" i="50"/>
  <c r="G46" i="50" s="1"/>
  <c r="B199" i="50"/>
  <c r="C199" i="50"/>
  <c r="E199" i="50" s="1"/>
  <c r="D199" i="50"/>
  <c r="G199" i="50" s="1"/>
  <c r="B39" i="50"/>
  <c r="C39" i="50"/>
  <c r="E39" i="50" s="1"/>
  <c r="D39" i="50"/>
  <c r="G39" i="50" s="1"/>
  <c r="B58" i="50"/>
  <c r="C58" i="50"/>
  <c r="E58" i="50" s="1"/>
  <c r="D58" i="50"/>
  <c r="G58" i="50" s="1"/>
  <c r="B177" i="50"/>
  <c r="C177" i="50"/>
  <c r="E177" i="50" s="1"/>
  <c r="D177" i="50"/>
  <c r="G177" i="50" s="1"/>
  <c r="B47" i="50"/>
  <c r="C47" i="50"/>
  <c r="E47" i="50" s="1"/>
  <c r="D47" i="50"/>
  <c r="G47" i="50" s="1"/>
  <c r="B95" i="50"/>
  <c r="C95" i="50"/>
  <c r="E95" i="50" s="1"/>
  <c r="D95" i="50"/>
  <c r="G95" i="50" s="1"/>
  <c r="B61" i="50"/>
  <c r="C61" i="50"/>
  <c r="E61" i="50" s="1"/>
  <c r="D61" i="50"/>
  <c r="G61" i="50" s="1"/>
  <c r="B98" i="50"/>
  <c r="C98" i="50"/>
  <c r="E98" i="50" s="1"/>
  <c r="D98" i="50"/>
  <c r="G98" i="50" s="1"/>
  <c r="B38" i="50"/>
  <c r="C38" i="50"/>
  <c r="E38" i="50" s="1"/>
  <c r="D38" i="50"/>
  <c r="G38" i="50" s="1"/>
  <c r="B22" i="50"/>
  <c r="C22" i="50"/>
  <c r="E22" i="50" s="1"/>
  <c r="D22" i="50"/>
  <c r="G22" i="50" s="1"/>
  <c r="B69" i="50"/>
  <c r="C69" i="50"/>
  <c r="E69" i="50" s="1"/>
  <c r="D69" i="50"/>
  <c r="G69" i="50" s="1"/>
  <c r="B110" i="50"/>
  <c r="C110" i="50"/>
  <c r="E110" i="50" s="1"/>
  <c r="D110" i="50"/>
  <c r="G110" i="50" s="1"/>
  <c r="B123" i="50"/>
  <c r="C123" i="50"/>
  <c r="E123" i="50" s="1"/>
  <c r="D123" i="50"/>
  <c r="G123" i="50" s="1"/>
  <c r="B127" i="50"/>
  <c r="C127" i="50"/>
  <c r="E127" i="50" s="1"/>
  <c r="D127" i="50"/>
  <c r="G127" i="50" s="1"/>
  <c r="B96" i="50"/>
  <c r="C96" i="50"/>
  <c r="D96" i="50"/>
  <c r="G96" i="50" s="1"/>
  <c r="B9" i="50"/>
  <c r="C9" i="50"/>
  <c r="E9" i="50" s="1"/>
  <c r="D9" i="50"/>
  <c r="G9" i="50" s="1"/>
  <c r="B63" i="50"/>
  <c r="C63" i="50"/>
  <c r="E63" i="50" s="1"/>
  <c r="D63" i="50"/>
  <c r="G63" i="50" s="1"/>
  <c r="B148" i="50"/>
  <c r="C148" i="50"/>
  <c r="E148" i="50" s="1"/>
  <c r="D148" i="50"/>
  <c r="G148" i="50" s="1"/>
  <c r="B149" i="50"/>
  <c r="C149" i="50"/>
  <c r="E149" i="50" s="1"/>
  <c r="D149" i="50"/>
  <c r="G149" i="50" s="1"/>
  <c r="B78" i="50"/>
  <c r="C78" i="50"/>
  <c r="D78" i="50"/>
  <c r="G78" i="50" s="1"/>
  <c r="B138" i="50"/>
  <c r="C138" i="50"/>
  <c r="E138" i="50" s="1"/>
  <c r="D138" i="50"/>
  <c r="G138" i="50" s="1"/>
  <c r="B100" i="50"/>
  <c r="C100" i="50"/>
  <c r="E100" i="50" s="1"/>
  <c r="D100" i="50"/>
  <c r="G100" i="50" s="1"/>
  <c r="B161" i="50"/>
  <c r="C161" i="50"/>
  <c r="E161" i="50" s="1"/>
  <c r="D161" i="50"/>
  <c r="G161" i="50" s="1"/>
  <c r="B162" i="50"/>
  <c r="C162" i="50"/>
  <c r="E162" i="50" s="1"/>
  <c r="D162" i="50"/>
  <c r="G162" i="50" s="1"/>
  <c r="B128" i="50"/>
  <c r="C128" i="50"/>
  <c r="E128" i="50" s="1"/>
  <c r="D128" i="50"/>
  <c r="G128" i="50" s="1"/>
  <c r="B186" i="50"/>
  <c r="C186" i="50"/>
  <c r="E186" i="50" s="1"/>
  <c r="D186" i="50"/>
  <c r="G186" i="50" s="1"/>
  <c r="B120" i="50"/>
  <c r="C120" i="50"/>
  <c r="E120" i="50" s="1"/>
  <c r="D120" i="50"/>
  <c r="G120" i="50" s="1"/>
  <c r="B104" i="50"/>
  <c r="C104" i="50"/>
  <c r="E104" i="50" s="1"/>
  <c r="D104" i="50"/>
  <c r="G104" i="50" s="1"/>
  <c r="B79" i="50"/>
  <c r="C79" i="50"/>
  <c r="E79" i="50" s="1"/>
  <c r="D79" i="50"/>
  <c r="G79" i="50" s="1"/>
  <c r="B158" i="50"/>
  <c r="C158" i="50"/>
  <c r="E158" i="50" s="1"/>
  <c r="D158" i="50"/>
  <c r="B26" i="50"/>
  <c r="C26" i="50"/>
  <c r="E26" i="50" s="1"/>
  <c r="D26" i="50"/>
  <c r="G26" i="50" s="1"/>
  <c r="B173" i="50"/>
  <c r="C173" i="50"/>
  <c r="E173" i="50" s="1"/>
  <c r="D173" i="50"/>
  <c r="G173" i="50" s="1"/>
  <c r="B178" i="50"/>
  <c r="C178" i="50"/>
  <c r="E178" i="50" s="1"/>
  <c r="D178" i="50"/>
  <c r="G178" i="50" s="1"/>
  <c r="B116" i="50"/>
  <c r="C116" i="50"/>
  <c r="E116" i="50" s="1"/>
  <c r="D116" i="50"/>
  <c r="G116" i="50" s="1"/>
  <c r="B30" i="50"/>
  <c r="C30" i="50"/>
  <c r="E30" i="50" s="1"/>
  <c r="D30" i="50"/>
  <c r="B160" i="50"/>
  <c r="C160" i="50"/>
  <c r="E160" i="50" s="1"/>
  <c r="D160" i="50"/>
  <c r="G160" i="50" s="1"/>
  <c r="B85" i="50"/>
  <c r="C85" i="50"/>
  <c r="E85" i="50" s="1"/>
  <c r="D85" i="50"/>
  <c r="G85" i="50" s="1"/>
  <c r="B129" i="50"/>
  <c r="C129" i="50"/>
  <c r="E129" i="50" s="1"/>
  <c r="D129" i="50"/>
  <c r="G129" i="50" s="1"/>
  <c r="B175" i="50"/>
  <c r="C175" i="50"/>
  <c r="E175" i="50" s="1"/>
  <c r="D175" i="50"/>
  <c r="G175" i="50" s="1"/>
  <c r="B11" i="50"/>
  <c r="C11" i="50"/>
  <c r="E11" i="50" s="1"/>
  <c r="D11" i="50"/>
  <c r="G11" i="50" s="1"/>
  <c r="B75" i="50"/>
  <c r="C75" i="50"/>
  <c r="E75" i="50" s="1"/>
  <c r="D75" i="50"/>
  <c r="G75" i="50" s="1"/>
  <c r="B8" i="50"/>
  <c r="C8" i="50"/>
  <c r="E8" i="50" s="1"/>
  <c r="D8" i="50"/>
  <c r="G8" i="50" s="1"/>
  <c r="B52" i="50"/>
  <c r="C52" i="50"/>
  <c r="E52" i="50" s="1"/>
  <c r="D52" i="50"/>
  <c r="G52" i="50" s="1"/>
  <c r="B53" i="50"/>
  <c r="C53" i="50"/>
  <c r="E53" i="50" s="1"/>
  <c r="D53" i="50"/>
  <c r="G53" i="50" s="1"/>
  <c r="B19" i="50"/>
  <c r="C19" i="50"/>
  <c r="E19" i="50" s="1"/>
  <c r="D19" i="50"/>
  <c r="G19" i="50" s="1"/>
  <c r="B179" i="50"/>
  <c r="C179" i="50"/>
  <c r="E179" i="50" s="1"/>
  <c r="D179" i="50"/>
  <c r="G179" i="50" s="1"/>
  <c r="B32" i="50"/>
  <c r="C32" i="50"/>
  <c r="E32" i="50" s="1"/>
  <c r="D32" i="50"/>
  <c r="G32" i="50" s="1"/>
  <c r="B42" i="50"/>
  <c r="C42" i="50"/>
  <c r="E42" i="50" s="1"/>
  <c r="D42" i="50"/>
  <c r="G42" i="50" s="1"/>
  <c r="B151" i="50"/>
  <c r="C151" i="50"/>
  <c r="E151" i="50" s="1"/>
  <c r="D151" i="50"/>
  <c r="G151" i="50" s="1"/>
  <c r="B74" i="50"/>
  <c r="C74" i="50"/>
  <c r="E74" i="50" s="1"/>
  <c r="D74" i="50"/>
  <c r="G74" i="50" s="1"/>
  <c r="B140" i="50"/>
  <c r="C140" i="50"/>
  <c r="E140" i="50" s="1"/>
  <c r="D140" i="50"/>
  <c r="G140" i="50" s="1"/>
  <c r="B141" i="50"/>
  <c r="C141" i="50"/>
  <c r="E141" i="50" s="1"/>
  <c r="D141" i="50"/>
  <c r="G141" i="50" s="1"/>
  <c r="B23" i="50"/>
  <c r="C23" i="50"/>
  <c r="E23" i="50" s="1"/>
  <c r="D23" i="50"/>
  <c r="G23" i="50" s="1"/>
  <c r="B86" i="50"/>
  <c r="C86" i="50"/>
  <c r="E86" i="50" s="1"/>
  <c r="D86" i="50"/>
  <c r="G86" i="50" s="1"/>
  <c r="B125" i="50"/>
  <c r="C125" i="50"/>
  <c r="E125" i="50" s="1"/>
  <c r="D125" i="50"/>
  <c r="G125" i="50" s="1"/>
  <c r="B134" i="50"/>
  <c r="C134" i="50"/>
  <c r="D134" i="50"/>
  <c r="G134" i="50" s="1"/>
  <c r="B55" i="50"/>
  <c r="C55" i="50"/>
  <c r="E55" i="50" s="1"/>
  <c r="D55" i="50"/>
  <c r="G55" i="50" s="1"/>
  <c r="B54" i="50"/>
  <c r="C54" i="50"/>
  <c r="E54" i="50" s="1"/>
  <c r="D54" i="50"/>
  <c r="G54" i="50" s="1"/>
  <c r="B174" i="50"/>
  <c r="C174" i="50"/>
  <c r="E174" i="50" s="1"/>
  <c r="D174" i="50"/>
  <c r="G174" i="50" s="1"/>
  <c r="B27" i="50"/>
  <c r="C27" i="50"/>
  <c r="E27" i="50" s="1"/>
  <c r="D27" i="50"/>
  <c r="G27" i="50" s="1"/>
  <c r="B156" i="50"/>
  <c r="C156" i="50"/>
  <c r="D156" i="50"/>
  <c r="G156" i="50" s="1"/>
  <c r="B183" i="50"/>
  <c r="C183" i="50"/>
  <c r="E183" i="50" s="1"/>
  <c r="D183" i="50"/>
  <c r="G183" i="50" s="1"/>
  <c r="B24" i="50"/>
  <c r="C24" i="50"/>
  <c r="E24" i="50" s="1"/>
  <c r="D24" i="50"/>
  <c r="G24" i="50" s="1"/>
  <c r="B17" i="50"/>
  <c r="C17" i="50"/>
  <c r="E17" i="50" s="1"/>
  <c r="D17" i="50"/>
  <c r="G17" i="50" s="1"/>
  <c r="B41" i="50"/>
  <c r="C41" i="50"/>
  <c r="E41" i="50" s="1"/>
  <c r="D41" i="50"/>
  <c r="G41" i="50" s="1"/>
  <c r="B169" i="50"/>
  <c r="C169" i="50"/>
  <c r="D169" i="50"/>
  <c r="G169" i="50" s="1"/>
  <c r="B187" i="50"/>
  <c r="C187" i="50"/>
  <c r="E187" i="50" s="1"/>
  <c r="D187" i="50"/>
  <c r="G187" i="50" s="1"/>
  <c r="B59" i="50"/>
  <c r="C59" i="50"/>
  <c r="E59" i="50" s="1"/>
  <c r="D59" i="50"/>
  <c r="G59" i="50" s="1"/>
  <c r="B182" i="50"/>
  <c r="C182" i="50"/>
  <c r="E182" i="50" s="1"/>
  <c r="D182" i="50"/>
  <c r="G182" i="50" s="1"/>
  <c r="B82" i="50"/>
  <c r="C82" i="50"/>
  <c r="E82" i="50" s="1"/>
  <c r="D82" i="50"/>
  <c r="G82" i="50" s="1"/>
  <c r="B106" i="50"/>
  <c r="C106" i="50"/>
  <c r="E106" i="50" s="1"/>
  <c r="D106" i="50"/>
  <c r="B83" i="50"/>
  <c r="C83" i="50"/>
  <c r="E83" i="50" s="1"/>
  <c r="D83" i="50"/>
  <c r="G83" i="50" s="1"/>
  <c r="B71" i="50"/>
  <c r="C71" i="50"/>
  <c r="E71" i="50" s="1"/>
  <c r="D71" i="50"/>
  <c r="G71" i="50" s="1"/>
  <c r="B131" i="50"/>
  <c r="C131" i="50"/>
  <c r="E131" i="50" s="1"/>
  <c r="D131" i="50"/>
  <c r="G131" i="50" s="1"/>
  <c r="B36" i="50"/>
  <c r="C36" i="50"/>
  <c r="E36" i="50" s="1"/>
  <c r="D36" i="50"/>
  <c r="G36" i="50" s="1"/>
  <c r="B101" i="50"/>
  <c r="C101" i="50"/>
  <c r="E101" i="50" s="1"/>
  <c r="D101" i="50"/>
  <c r="B76" i="50"/>
  <c r="C76" i="50"/>
  <c r="E76" i="50" s="1"/>
  <c r="D76" i="50"/>
  <c r="G76" i="50" s="1"/>
  <c r="B44" i="50"/>
  <c r="C44" i="50"/>
  <c r="E44" i="50" s="1"/>
  <c r="D44" i="50"/>
  <c r="G44" i="50" s="1"/>
  <c r="B94" i="50"/>
  <c r="C94" i="50"/>
  <c r="E94" i="50" s="1"/>
  <c r="D94" i="50"/>
  <c r="G94" i="50" s="1"/>
  <c r="B126" i="50"/>
  <c r="C126" i="50"/>
  <c r="E126" i="50" s="1"/>
  <c r="D126" i="50"/>
  <c r="G126" i="50" s="1"/>
  <c r="B159" i="50"/>
  <c r="C159" i="50"/>
  <c r="E159" i="50" s="1"/>
  <c r="D159" i="50"/>
  <c r="B97" i="50"/>
  <c r="C97" i="50"/>
  <c r="E97" i="50" s="1"/>
  <c r="D97" i="50"/>
  <c r="G97" i="50" s="1"/>
  <c r="B33" i="50"/>
  <c r="C33" i="50"/>
  <c r="E33" i="50" s="1"/>
  <c r="D33" i="50"/>
  <c r="G33" i="50" s="1"/>
  <c r="B88" i="50"/>
  <c r="C88" i="50"/>
  <c r="E88" i="50" s="1"/>
  <c r="D88" i="50"/>
  <c r="G88" i="50" s="1"/>
  <c r="B167" i="50"/>
  <c r="C167" i="50"/>
  <c r="E167" i="50" s="1"/>
  <c r="D167" i="50"/>
  <c r="G167" i="50" s="1"/>
  <c r="B146" i="50"/>
  <c r="C146" i="50"/>
  <c r="E146" i="50" s="1"/>
  <c r="D146" i="50"/>
  <c r="G146" i="50" s="1"/>
  <c r="B144" i="50"/>
  <c r="C144" i="50"/>
  <c r="E144" i="50" s="1"/>
  <c r="D144" i="50"/>
  <c r="G144" i="50" s="1"/>
  <c r="B112" i="50"/>
  <c r="C112" i="50"/>
  <c r="E112" i="50" s="1"/>
  <c r="D112" i="50"/>
  <c r="G112" i="50" s="1"/>
  <c r="B136" i="50"/>
  <c r="C136" i="50"/>
  <c r="E136" i="50" s="1"/>
  <c r="D136" i="50"/>
  <c r="G136" i="50" s="1"/>
  <c r="B164" i="50"/>
  <c r="C164" i="50"/>
  <c r="E164" i="50" s="1"/>
  <c r="D164" i="50"/>
  <c r="G164" i="50" s="1"/>
  <c r="B108" i="50"/>
  <c r="C108" i="50"/>
  <c r="E108" i="50" s="1"/>
  <c r="D108" i="50"/>
  <c r="G108" i="50" s="1"/>
  <c r="B68" i="50"/>
  <c r="C68" i="50"/>
  <c r="E68" i="50" s="1"/>
  <c r="D68" i="50"/>
  <c r="G68" i="50" s="1"/>
  <c r="B107" i="50"/>
  <c r="C107" i="50"/>
  <c r="E107" i="50" s="1"/>
  <c r="D107" i="50"/>
  <c r="G107" i="50" s="1"/>
  <c r="B29" i="50"/>
  <c r="C29" i="50"/>
  <c r="E29" i="50" s="1"/>
  <c r="D29" i="50"/>
  <c r="G29" i="50" s="1"/>
  <c r="B14" i="50"/>
  <c r="C14" i="50"/>
  <c r="E14" i="50" s="1"/>
  <c r="D14" i="50"/>
  <c r="G14" i="50" s="1"/>
  <c r="B170" i="50"/>
  <c r="C170" i="50"/>
  <c r="E170" i="50" s="1"/>
  <c r="D170" i="50"/>
  <c r="G170" i="50" s="1"/>
  <c r="B154" i="50"/>
  <c r="C154" i="50"/>
  <c r="D154" i="50"/>
  <c r="G154" i="50" s="1"/>
  <c r="B102" i="50"/>
  <c r="C102" i="50"/>
  <c r="E102" i="50" s="1"/>
  <c r="D102" i="50"/>
  <c r="G102" i="50" s="1"/>
  <c r="B45" i="50"/>
  <c r="C45" i="50"/>
  <c r="E45" i="50" s="1"/>
  <c r="D45" i="50"/>
  <c r="G45" i="50" s="1"/>
  <c r="B113" i="50"/>
  <c r="C113" i="50"/>
  <c r="E113" i="50" s="1"/>
  <c r="D113" i="50"/>
  <c r="G113" i="50" s="1"/>
  <c r="B89" i="50"/>
  <c r="C89" i="50"/>
  <c r="E89" i="50" s="1"/>
  <c r="D89" i="50"/>
  <c r="G89" i="50" s="1"/>
  <c r="B188" i="50"/>
  <c r="E188" i="50" s="1"/>
  <c r="C188" i="50"/>
  <c r="D188" i="50"/>
  <c r="G188" i="50" s="1"/>
  <c r="B147" i="50"/>
  <c r="C147" i="50"/>
  <c r="E147" i="50" s="1"/>
  <c r="D147" i="50"/>
  <c r="G147" i="50" s="1"/>
  <c r="B165" i="50"/>
  <c r="C165" i="50"/>
  <c r="E165" i="50" s="1"/>
  <c r="D165" i="50"/>
  <c r="G165" i="50" s="1"/>
  <c r="B189" i="50"/>
  <c r="C189" i="50"/>
  <c r="E189" i="50" s="1"/>
  <c r="D189" i="50"/>
  <c r="G189" i="50" s="1"/>
  <c r="B122" i="50"/>
  <c r="C122" i="50"/>
  <c r="E122" i="50" s="1"/>
  <c r="D122" i="50"/>
  <c r="G122" i="50" s="1"/>
  <c r="B145" i="50"/>
  <c r="C145" i="50"/>
  <c r="E145" i="50" s="1"/>
  <c r="D145" i="50"/>
  <c r="G145" i="50" s="1"/>
  <c r="B137" i="50"/>
  <c r="C137" i="50"/>
  <c r="E137" i="50" s="1"/>
  <c r="D137" i="50"/>
  <c r="G137" i="50" s="1"/>
  <c r="B12" i="50"/>
  <c r="C12" i="50"/>
  <c r="E12" i="50" s="1"/>
  <c r="D12" i="50"/>
  <c r="G12" i="50" s="1"/>
  <c r="B180" i="50"/>
  <c r="C180" i="50"/>
  <c r="E180" i="50" s="1"/>
  <c r="D180" i="50"/>
  <c r="G180" i="50" s="1"/>
  <c r="B105" i="50"/>
  <c r="C105" i="50"/>
  <c r="E105" i="50" s="1"/>
  <c r="D105" i="50"/>
  <c r="G105" i="50" s="1"/>
  <c r="B15" i="50"/>
  <c r="C15" i="50"/>
  <c r="E15" i="50" s="1"/>
  <c r="D15" i="50"/>
  <c r="G15" i="50" s="1"/>
  <c r="B185" i="50"/>
  <c r="C185" i="50"/>
  <c r="E185" i="50" s="1"/>
  <c r="D185" i="50"/>
  <c r="G185" i="50" s="1"/>
  <c r="B143" i="50"/>
  <c r="C143" i="50"/>
  <c r="E143" i="50" s="1"/>
  <c r="D143" i="50"/>
  <c r="G143" i="50" s="1"/>
  <c r="B56" i="50"/>
  <c r="C56" i="50"/>
  <c r="E56" i="50" s="1"/>
  <c r="D56" i="50"/>
  <c r="G56" i="50" s="1"/>
  <c r="B163" i="50"/>
  <c r="C163" i="50"/>
  <c r="E163" i="50" s="1"/>
  <c r="D163" i="50"/>
  <c r="G163" i="50" s="1"/>
  <c r="B40" i="50"/>
  <c r="C40" i="50"/>
  <c r="E40" i="50" s="1"/>
  <c r="D40" i="50"/>
  <c r="B184" i="50"/>
  <c r="C184" i="50"/>
  <c r="E184" i="50" s="1"/>
  <c r="D184" i="50"/>
  <c r="G184" i="50" s="1"/>
  <c r="B190" i="50"/>
  <c r="C190" i="50"/>
  <c r="E190" i="50" s="1"/>
  <c r="D190" i="50"/>
  <c r="G190" i="50" s="1"/>
  <c r="B172" i="50"/>
  <c r="C172" i="50"/>
  <c r="E172" i="50" s="1"/>
  <c r="D172" i="50"/>
  <c r="G172" i="50" s="1"/>
  <c r="B181" i="50"/>
  <c r="C181" i="50"/>
  <c r="E181" i="50" s="1"/>
  <c r="D181" i="50"/>
  <c r="G181" i="50" s="1"/>
  <c r="B157" i="50"/>
  <c r="C157" i="50"/>
  <c r="E157" i="50" s="1"/>
  <c r="D157" i="50"/>
  <c r="B64" i="50"/>
  <c r="C64" i="50"/>
  <c r="E64" i="50" s="1"/>
  <c r="D64" i="50"/>
  <c r="G64" i="50" s="1"/>
  <c r="B70" i="50"/>
  <c r="C70" i="50"/>
  <c r="E70" i="50" s="1"/>
  <c r="D70" i="50"/>
  <c r="G70" i="50" s="1"/>
  <c r="B191" i="50"/>
  <c r="C191" i="50"/>
  <c r="E191" i="50" s="1"/>
  <c r="D191" i="50"/>
  <c r="G191" i="50" s="1"/>
  <c r="B80" i="50"/>
  <c r="E80" i="50" s="1"/>
  <c r="C80" i="50"/>
  <c r="D80" i="50"/>
  <c r="G80" i="50" s="1"/>
  <c r="B114" i="50"/>
  <c r="C114" i="50"/>
  <c r="E114" i="50" s="1"/>
  <c r="D114" i="50"/>
  <c r="G114" i="50" s="1"/>
  <c r="B48" i="50"/>
  <c r="C48" i="50"/>
  <c r="E48" i="50" s="1"/>
  <c r="D48" i="50"/>
  <c r="G48" i="50" s="1"/>
  <c r="B60" i="50"/>
  <c r="C60" i="50"/>
  <c r="E60" i="50" s="1"/>
  <c r="D60" i="50"/>
  <c r="G60" i="50" s="1"/>
  <c r="B72" i="50"/>
  <c r="C72" i="50"/>
  <c r="E72" i="50" s="1"/>
  <c r="D72" i="50"/>
  <c r="G72" i="50" s="1"/>
  <c r="B115" i="50"/>
  <c r="C115" i="50"/>
  <c r="E115" i="50" s="1"/>
  <c r="D115" i="50"/>
  <c r="B57" i="50"/>
  <c r="C57" i="50"/>
  <c r="E57" i="50" s="1"/>
  <c r="D57" i="50"/>
  <c r="G57" i="50" s="1"/>
  <c r="B118" i="50"/>
  <c r="C118" i="50"/>
  <c r="E118" i="50" s="1"/>
  <c r="D118" i="50"/>
  <c r="G118" i="50" s="1"/>
  <c r="B18" i="50"/>
  <c r="C18" i="50"/>
  <c r="E18" i="50" s="1"/>
  <c r="D18" i="50"/>
  <c r="G18" i="50" s="1"/>
  <c r="B20" i="50"/>
  <c r="E20" i="50" s="1"/>
  <c r="C20" i="50"/>
  <c r="D20" i="50"/>
  <c r="G20" i="50" s="1"/>
  <c r="B119" i="50"/>
  <c r="C119" i="50"/>
  <c r="D119" i="50"/>
  <c r="G119" i="50" s="1"/>
  <c r="B117" i="50"/>
  <c r="C117" i="50"/>
  <c r="E117" i="50" s="1"/>
  <c r="D117" i="50"/>
  <c r="G117" i="50" s="1"/>
  <c r="B150" i="50"/>
  <c r="C150" i="50"/>
  <c r="E150" i="50" s="1"/>
  <c r="D150" i="50"/>
  <c r="G150" i="50" s="1"/>
  <c r="B139" i="50"/>
  <c r="C139" i="50"/>
  <c r="E139" i="50" s="1"/>
  <c r="D139" i="50"/>
  <c r="G139" i="50" s="1"/>
  <c r="B111" i="50"/>
  <c r="C111" i="50"/>
  <c r="E111" i="50" s="1"/>
  <c r="D111" i="50"/>
  <c r="G111" i="50" s="1"/>
  <c r="B93" i="50"/>
  <c r="C93" i="50"/>
  <c r="E93" i="50" s="1"/>
  <c r="D93" i="50"/>
  <c r="G93" i="50" s="1"/>
  <c r="B73" i="50"/>
  <c r="C73" i="50"/>
  <c r="E73" i="50" s="1"/>
  <c r="D73" i="50"/>
  <c r="G73" i="50" s="1"/>
  <c r="B5" i="50"/>
  <c r="C5" i="50"/>
  <c r="E5" i="50" s="1"/>
  <c r="D5" i="50"/>
  <c r="G5" i="50" s="1"/>
  <c r="B34" i="50"/>
  <c r="C34" i="50"/>
  <c r="E34" i="50" s="1"/>
  <c r="D34" i="50"/>
  <c r="G34" i="50" s="1"/>
  <c r="B31" i="50"/>
  <c r="C31" i="50"/>
  <c r="E31" i="50" s="1"/>
  <c r="D31" i="50"/>
  <c r="G31" i="50" s="1"/>
  <c r="B81" i="50"/>
  <c r="C81" i="50"/>
  <c r="E81" i="50" s="1"/>
  <c r="D81" i="50"/>
  <c r="G81" i="50" s="1"/>
  <c r="B16" i="50"/>
  <c r="C16" i="50"/>
  <c r="E16" i="50" s="1"/>
  <c r="D16" i="50"/>
  <c r="G16" i="50" s="1"/>
  <c r="B25" i="50"/>
  <c r="C25" i="50"/>
  <c r="E25" i="50" s="1"/>
  <c r="D25" i="50"/>
  <c r="G25" i="50" s="1"/>
  <c r="B66" i="50"/>
  <c r="C66" i="50"/>
  <c r="E66" i="50" s="1"/>
  <c r="D66" i="50"/>
  <c r="G66" i="50" s="1"/>
  <c r="B103" i="50"/>
  <c r="C103" i="50"/>
  <c r="E103" i="50" s="1"/>
  <c r="D103" i="50"/>
  <c r="G103" i="50" s="1"/>
  <c r="B168" i="50"/>
  <c r="C168" i="50"/>
  <c r="E168" i="50" s="1"/>
  <c r="D168" i="50"/>
  <c r="G168" i="50" s="1"/>
  <c r="B37" i="50"/>
  <c r="E37" i="50" s="1"/>
  <c r="C37" i="50"/>
  <c r="D37" i="50"/>
  <c r="G37" i="50" s="1"/>
  <c r="B51" i="50"/>
  <c r="C51" i="50"/>
  <c r="D51" i="50"/>
  <c r="G51" i="50" s="1"/>
  <c r="B121" i="50"/>
  <c r="C121" i="50"/>
  <c r="E121" i="50" s="1"/>
  <c r="D121" i="50"/>
  <c r="G121" i="50" s="1"/>
  <c r="B176" i="50"/>
  <c r="C176" i="50"/>
  <c r="E176" i="50" s="1"/>
  <c r="D176" i="50"/>
  <c r="G176" i="50" s="1"/>
  <c r="B155" i="50"/>
  <c r="C155" i="50"/>
  <c r="E155" i="50" s="1"/>
  <c r="D155" i="50"/>
  <c r="G155" i="50" s="1"/>
  <c r="B87" i="50"/>
  <c r="C87" i="50"/>
  <c r="D87" i="50"/>
  <c r="G87" i="50" s="1"/>
  <c r="B142" i="50"/>
  <c r="C142" i="50"/>
  <c r="E142" i="50" s="1"/>
  <c r="D142" i="50"/>
  <c r="G142" i="50" s="1"/>
  <c r="B153" i="50"/>
  <c r="C153" i="50"/>
  <c r="E153" i="50" s="1"/>
  <c r="D153" i="50"/>
  <c r="G153" i="50" s="1"/>
  <c r="B90" i="50"/>
  <c r="C90" i="50"/>
  <c r="E90" i="50" s="1"/>
  <c r="D90" i="50"/>
  <c r="G90" i="50" s="1"/>
  <c r="B62" i="50"/>
  <c r="C62" i="50"/>
  <c r="E62" i="50" s="1"/>
  <c r="D62" i="50"/>
  <c r="G62" i="50" s="1"/>
  <c r="B4" i="50"/>
  <c r="C4" i="50"/>
  <c r="E4" i="50" s="1"/>
  <c r="D4" i="50"/>
  <c r="G4" i="50" s="1"/>
  <c r="B130" i="50"/>
  <c r="C130" i="50"/>
  <c r="E130" i="50" s="1"/>
  <c r="D130" i="50"/>
  <c r="G130" i="50" s="1"/>
  <c r="B135" i="50"/>
  <c r="C135" i="50"/>
  <c r="E135" i="50" s="1"/>
  <c r="D135" i="50"/>
  <c r="G135" i="50" s="1"/>
  <c r="B21" i="50"/>
  <c r="C21" i="50"/>
  <c r="E21" i="50" s="1"/>
  <c r="D21" i="50"/>
  <c r="G21" i="50" s="1"/>
  <c r="B132" i="50"/>
  <c r="C132" i="50"/>
  <c r="E132" i="50" s="1"/>
  <c r="D132" i="50"/>
  <c r="G132" i="50" s="1"/>
  <c r="B99" i="50"/>
  <c r="C99" i="50"/>
  <c r="E99" i="50" s="1"/>
  <c r="D99" i="50"/>
  <c r="G99" i="50" s="1"/>
  <c r="B166" i="50"/>
  <c r="E166" i="50" s="1"/>
  <c r="C166" i="50"/>
  <c r="D166" i="50"/>
  <c r="G166" i="50" s="1"/>
  <c r="B43" i="50"/>
  <c r="C43" i="50"/>
  <c r="E43" i="50" s="1"/>
  <c r="D43" i="50"/>
  <c r="G43" i="50" s="1"/>
  <c r="B124" i="50"/>
  <c r="C124" i="50"/>
  <c r="E124" i="50" s="1"/>
  <c r="D124" i="50"/>
  <c r="G124" i="50" s="1"/>
  <c r="B13" i="50"/>
  <c r="C13" i="50"/>
  <c r="E13" i="50" s="1"/>
  <c r="F13" i="50" s="1"/>
  <c r="D13" i="50"/>
  <c r="G13" i="50" s="1"/>
  <c r="B10" i="50"/>
  <c r="C10" i="50"/>
  <c r="E10" i="50" s="1"/>
  <c r="D10" i="50"/>
  <c r="G10" i="50" s="1"/>
  <c r="C201" i="50"/>
  <c r="E201" i="50" s="1"/>
  <c r="D201" i="50"/>
  <c r="B201" i="50"/>
  <c r="H205" i="49"/>
  <c r="H201" i="49"/>
  <c r="H195" i="49"/>
  <c r="H185" i="49"/>
  <c r="H106" i="49"/>
  <c r="H200" i="49"/>
  <c r="H91" i="49"/>
  <c r="H77" i="49"/>
  <c r="H197" i="49"/>
  <c r="H117" i="49"/>
  <c r="H212" i="49"/>
  <c r="H210" i="49"/>
  <c r="H171" i="49"/>
  <c r="H11" i="49"/>
  <c r="H5" i="49"/>
  <c r="H204" i="49"/>
  <c r="H102" i="49"/>
  <c r="H196" i="49"/>
  <c r="H97" i="49"/>
  <c r="H208" i="49"/>
  <c r="H147" i="49"/>
  <c r="H199" i="49"/>
  <c r="H109" i="49"/>
  <c r="H38" i="49"/>
  <c r="H203" i="49"/>
  <c r="H206" i="49"/>
  <c r="H207" i="49"/>
  <c r="H211" i="49"/>
  <c r="H163" i="49"/>
  <c r="H209" i="49"/>
  <c r="H194" i="49"/>
  <c r="H3" i="49"/>
  <c r="H141" i="49"/>
  <c r="H37" i="49"/>
  <c r="H19" i="49"/>
  <c r="H93" i="49"/>
  <c r="H88" i="49"/>
  <c r="H198" i="49"/>
  <c r="H46" i="49"/>
  <c r="H62" i="49"/>
  <c r="H168" i="49"/>
  <c r="H56" i="49"/>
  <c r="H96" i="49"/>
  <c r="H23" i="49"/>
  <c r="H65" i="49"/>
  <c r="H44" i="49"/>
  <c r="H17" i="49"/>
  <c r="H86" i="49"/>
  <c r="H130" i="49"/>
  <c r="H124" i="49"/>
  <c r="H119" i="49"/>
  <c r="H92" i="49"/>
  <c r="H21" i="49"/>
  <c r="H61" i="49"/>
  <c r="H112" i="49"/>
  <c r="H136" i="49"/>
  <c r="H89" i="49"/>
  <c r="H145" i="49"/>
  <c r="H68" i="49"/>
  <c r="H157" i="49"/>
  <c r="H169" i="49"/>
  <c r="H108" i="49"/>
  <c r="H182" i="49"/>
  <c r="H111" i="49"/>
  <c r="H66" i="49"/>
  <c r="H26" i="49"/>
  <c r="H144" i="49"/>
  <c r="H30" i="49"/>
  <c r="H166" i="49"/>
  <c r="H183" i="49"/>
  <c r="H121" i="49"/>
  <c r="H41" i="49"/>
  <c r="H146" i="49"/>
  <c r="H47" i="49"/>
  <c r="H115" i="49"/>
  <c r="H174" i="49"/>
  <c r="H12" i="49"/>
  <c r="H87" i="49"/>
  <c r="H7" i="49"/>
  <c r="H8" i="49"/>
  <c r="H9" i="49"/>
  <c r="H69" i="49"/>
  <c r="H178" i="49"/>
  <c r="H33" i="49"/>
  <c r="H49" i="49"/>
  <c r="H148" i="49"/>
  <c r="H126" i="49"/>
  <c r="H118" i="49"/>
  <c r="H151" i="49"/>
  <c r="H32" i="49"/>
  <c r="H58" i="49"/>
  <c r="H55" i="49"/>
  <c r="H135" i="49"/>
  <c r="H20" i="49"/>
  <c r="H15" i="49"/>
  <c r="H158" i="49"/>
  <c r="H28" i="49"/>
  <c r="H167" i="49"/>
  <c r="H188" i="49"/>
  <c r="H25" i="49"/>
  <c r="H31" i="49"/>
  <c r="H51" i="49"/>
  <c r="H159" i="49"/>
  <c r="H190" i="49"/>
  <c r="H52" i="49"/>
  <c r="H173" i="49"/>
  <c r="H54" i="49"/>
  <c r="H140" i="49"/>
  <c r="H100" i="49"/>
  <c r="H34" i="49"/>
  <c r="H152" i="49"/>
  <c r="H50" i="49"/>
  <c r="H76" i="49"/>
  <c r="H67" i="49"/>
  <c r="H35" i="49"/>
  <c r="H60" i="49"/>
  <c r="H71" i="49"/>
  <c r="H116" i="49"/>
  <c r="H120" i="49"/>
  <c r="H45" i="49"/>
  <c r="H53" i="49"/>
  <c r="H177" i="49"/>
  <c r="H156" i="49"/>
  <c r="H94" i="49"/>
  <c r="H107" i="49"/>
  <c r="H123" i="49"/>
  <c r="H142" i="49"/>
  <c r="H113" i="49"/>
  <c r="H84" i="49"/>
  <c r="H99" i="49"/>
  <c r="H36" i="49"/>
  <c r="H73" i="49"/>
  <c r="H191" i="49"/>
  <c r="H153" i="49"/>
  <c r="H78" i="49"/>
  <c r="H40" i="49"/>
  <c r="H122" i="49"/>
  <c r="H98" i="49"/>
  <c r="H192" i="49"/>
  <c r="H132" i="49"/>
  <c r="H131" i="49"/>
  <c r="H180" i="49"/>
  <c r="H103" i="49"/>
  <c r="H155" i="49"/>
  <c r="H161" i="49"/>
  <c r="H13" i="49"/>
  <c r="H186" i="49"/>
  <c r="H149" i="49"/>
  <c r="H22" i="49"/>
  <c r="H189" i="49"/>
  <c r="H137" i="49"/>
  <c r="H18" i="49"/>
  <c r="H172" i="49"/>
  <c r="H42" i="49"/>
  <c r="H179" i="49"/>
  <c r="H193" i="49"/>
  <c r="H162" i="49"/>
  <c r="H187" i="49"/>
  <c r="H170" i="49"/>
  <c r="H79" i="49"/>
  <c r="H24" i="49"/>
  <c r="H181" i="49"/>
  <c r="H90" i="49"/>
  <c r="H64" i="49"/>
  <c r="H57" i="49"/>
  <c r="H63" i="49"/>
  <c r="H83" i="49"/>
  <c r="H125" i="49"/>
  <c r="H70" i="49"/>
  <c r="H128" i="49"/>
  <c r="H27" i="49"/>
  <c r="H29" i="49"/>
  <c r="H104" i="49"/>
  <c r="H127" i="49"/>
  <c r="H160" i="49"/>
  <c r="H165" i="49"/>
  <c r="H114" i="49"/>
  <c r="H101" i="49"/>
  <c r="H82" i="49"/>
  <c r="H6" i="49"/>
  <c r="H39" i="49"/>
  <c r="H85" i="49"/>
  <c r="H95" i="49"/>
  <c r="H74" i="49"/>
  <c r="H110" i="49"/>
  <c r="H75" i="49"/>
  <c r="H81" i="49"/>
  <c r="H176" i="49"/>
  <c r="H48" i="49"/>
  <c r="H10" i="49"/>
  <c r="H129" i="49"/>
  <c r="H175" i="49"/>
  <c r="H154" i="49"/>
  <c r="H59" i="49"/>
  <c r="H150" i="49"/>
  <c r="H143" i="49"/>
  <c r="H134" i="49"/>
  <c r="H72" i="49"/>
  <c r="H4" i="49"/>
  <c r="H138" i="49"/>
  <c r="H139" i="49"/>
  <c r="H80" i="49"/>
  <c r="H164" i="49"/>
  <c r="H105" i="49"/>
  <c r="H184" i="49"/>
  <c r="H43" i="49"/>
  <c r="H133" i="49"/>
  <c r="H16" i="49"/>
  <c r="H14" i="49"/>
  <c r="H202" i="49"/>
  <c r="B205" i="49"/>
  <c r="C205" i="49"/>
  <c r="E205" i="49" s="1"/>
  <c r="D205" i="49"/>
  <c r="G205" i="49" s="1"/>
  <c r="B201" i="49"/>
  <c r="C201" i="49"/>
  <c r="E201" i="49" s="1"/>
  <c r="D201" i="49"/>
  <c r="G201" i="49" s="1"/>
  <c r="B195" i="49"/>
  <c r="C195" i="49"/>
  <c r="E195" i="49" s="1"/>
  <c r="D195" i="49"/>
  <c r="G195" i="49" s="1"/>
  <c r="B185" i="49"/>
  <c r="C185" i="49"/>
  <c r="E185" i="49" s="1"/>
  <c r="D185" i="49"/>
  <c r="G185" i="49" s="1"/>
  <c r="B106" i="49"/>
  <c r="C106" i="49"/>
  <c r="E106" i="49" s="1"/>
  <c r="D106" i="49"/>
  <c r="G106" i="49" s="1"/>
  <c r="B200" i="49"/>
  <c r="C200" i="49"/>
  <c r="E200" i="49" s="1"/>
  <c r="D200" i="49"/>
  <c r="G200" i="49" s="1"/>
  <c r="B91" i="49"/>
  <c r="C91" i="49"/>
  <c r="E91" i="49" s="1"/>
  <c r="D91" i="49"/>
  <c r="G91" i="49" s="1"/>
  <c r="B77" i="49"/>
  <c r="C77" i="49"/>
  <c r="E77" i="49" s="1"/>
  <c r="D77" i="49"/>
  <c r="G77" i="49" s="1"/>
  <c r="B197" i="49"/>
  <c r="C197" i="49"/>
  <c r="E197" i="49" s="1"/>
  <c r="D197" i="49"/>
  <c r="G197" i="49" s="1"/>
  <c r="B117" i="49"/>
  <c r="C117" i="49"/>
  <c r="E117" i="49" s="1"/>
  <c r="D117" i="49"/>
  <c r="G117" i="49" s="1"/>
  <c r="B212" i="49"/>
  <c r="C212" i="49"/>
  <c r="E212" i="49" s="1"/>
  <c r="D212" i="49"/>
  <c r="G212" i="49" s="1"/>
  <c r="B210" i="49"/>
  <c r="C210" i="49"/>
  <c r="E210" i="49" s="1"/>
  <c r="D210" i="49"/>
  <c r="G210" i="49" s="1"/>
  <c r="B171" i="49"/>
  <c r="C171" i="49"/>
  <c r="E171" i="49" s="1"/>
  <c r="D171" i="49"/>
  <c r="G171" i="49" s="1"/>
  <c r="B11" i="49"/>
  <c r="C11" i="49"/>
  <c r="E11" i="49" s="1"/>
  <c r="D11" i="49"/>
  <c r="G11" i="49" s="1"/>
  <c r="B5" i="49"/>
  <c r="C5" i="49"/>
  <c r="E5" i="49" s="1"/>
  <c r="D5" i="49"/>
  <c r="G5" i="49" s="1"/>
  <c r="B204" i="49"/>
  <c r="C204" i="49"/>
  <c r="E204" i="49" s="1"/>
  <c r="D204" i="49"/>
  <c r="G204" i="49" s="1"/>
  <c r="B102" i="49"/>
  <c r="C102" i="49"/>
  <c r="E102" i="49" s="1"/>
  <c r="D102" i="49"/>
  <c r="G102" i="49" s="1"/>
  <c r="B196" i="49"/>
  <c r="C196" i="49"/>
  <c r="E196" i="49" s="1"/>
  <c r="D196" i="49"/>
  <c r="G196" i="49" s="1"/>
  <c r="B97" i="49"/>
  <c r="C97" i="49"/>
  <c r="E97" i="49" s="1"/>
  <c r="D97" i="49"/>
  <c r="G97" i="49" s="1"/>
  <c r="B208" i="49"/>
  <c r="C208" i="49"/>
  <c r="E208" i="49" s="1"/>
  <c r="D208" i="49"/>
  <c r="G208" i="49" s="1"/>
  <c r="B147" i="49"/>
  <c r="C147" i="49"/>
  <c r="E147" i="49" s="1"/>
  <c r="D147" i="49"/>
  <c r="G147" i="49" s="1"/>
  <c r="B199" i="49"/>
  <c r="C199" i="49"/>
  <c r="E199" i="49" s="1"/>
  <c r="D199" i="49"/>
  <c r="G199" i="49" s="1"/>
  <c r="B109" i="49"/>
  <c r="C109" i="49"/>
  <c r="E109" i="49" s="1"/>
  <c r="D109" i="49"/>
  <c r="G109" i="49" s="1"/>
  <c r="B38" i="49"/>
  <c r="C38" i="49"/>
  <c r="E38" i="49" s="1"/>
  <c r="D38" i="49"/>
  <c r="G38" i="49" s="1"/>
  <c r="B203" i="49"/>
  <c r="C203" i="49"/>
  <c r="E203" i="49" s="1"/>
  <c r="D203" i="49"/>
  <c r="G203" i="49" s="1"/>
  <c r="B206" i="49"/>
  <c r="C206" i="49"/>
  <c r="E206" i="49" s="1"/>
  <c r="D206" i="49"/>
  <c r="G206" i="49" s="1"/>
  <c r="B207" i="49"/>
  <c r="C207" i="49"/>
  <c r="E207" i="49" s="1"/>
  <c r="D207" i="49"/>
  <c r="G207" i="49" s="1"/>
  <c r="B211" i="49"/>
  <c r="C211" i="49"/>
  <c r="E211" i="49" s="1"/>
  <c r="D211" i="49"/>
  <c r="G211" i="49" s="1"/>
  <c r="B163" i="49"/>
  <c r="C163" i="49"/>
  <c r="E163" i="49" s="1"/>
  <c r="D163" i="49"/>
  <c r="G163" i="49" s="1"/>
  <c r="B209" i="49"/>
  <c r="C209" i="49"/>
  <c r="E209" i="49" s="1"/>
  <c r="D209" i="49"/>
  <c r="G209" i="49" s="1"/>
  <c r="B194" i="49"/>
  <c r="C194" i="49"/>
  <c r="E194" i="49" s="1"/>
  <c r="D194" i="49"/>
  <c r="G194" i="49" s="1"/>
  <c r="B3" i="49"/>
  <c r="C3" i="49"/>
  <c r="E3" i="49" s="1"/>
  <c r="D3" i="49"/>
  <c r="G3" i="49" s="1"/>
  <c r="B141" i="49"/>
  <c r="C141" i="49"/>
  <c r="E141" i="49" s="1"/>
  <c r="D141" i="49"/>
  <c r="G141" i="49" s="1"/>
  <c r="B37" i="49"/>
  <c r="C37" i="49"/>
  <c r="E37" i="49" s="1"/>
  <c r="D37" i="49"/>
  <c r="G37" i="49" s="1"/>
  <c r="B19" i="49"/>
  <c r="C19" i="49"/>
  <c r="E19" i="49" s="1"/>
  <c r="D19" i="49"/>
  <c r="G19" i="49" s="1"/>
  <c r="B93" i="49"/>
  <c r="C93" i="49"/>
  <c r="E93" i="49" s="1"/>
  <c r="D93" i="49"/>
  <c r="G93" i="49" s="1"/>
  <c r="B88" i="49"/>
  <c r="C88" i="49"/>
  <c r="E88" i="49" s="1"/>
  <c r="D88" i="49"/>
  <c r="G88" i="49" s="1"/>
  <c r="B198" i="49"/>
  <c r="C198" i="49"/>
  <c r="E198" i="49" s="1"/>
  <c r="D198" i="49"/>
  <c r="G198" i="49" s="1"/>
  <c r="B46" i="49"/>
  <c r="E46" i="49" s="1"/>
  <c r="C46" i="49"/>
  <c r="D46" i="49"/>
  <c r="G46" i="49" s="1"/>
  <c r="B62" i="49"/>
  <c r="C62" i="49"/>
  <c r="E62" i="49" s="1"/>
  <c r="D62" i="49"/>
  <c r="G62" i="49" s="1"/>
  <c r="B168" i="49"/>
  <c r="C168" i="49"/>
  <c r="E168" i="49" s="1"/>
  <c r="D168" i="49"/>
  <c r="G168" i="49" s="1"/>
  <c r="B56" i="49"/>
  <c r="C56" i="49"/>
  <c r="E56" i="49" s="1"/>
  <c r="D56" i="49"/>
  <c r="G56" i="49" s="1"/>
  <c r="B96" i="49"/>
  <c r="C96" i="49"/>
  <c r="E96" i="49" s="1"/>
  <c r="D96" i="49"/>
  <c r="G96" i="49" s="1"/>
  <c r="B23" i="49"/>
  <c r="C23" i="49"/>
  <c r="E23" i="49" s="1"/>
  <c r="D23" i="49"/>
  <c r="G23" i="49" s="1"/>
  <c r="B65" i="49"/>
  <c r="C65" i="49"/>
  <c r="E65" i="49" s="1"/>
  <c r="D65" i="49"/>
  <c r="G65" i="49" s="1"/>
  <c r="B44" i="49"/>
  <c r="C44" i="49"/>
  <c r="E44" i="49" s="1"/>
  <c r="D44" i="49"/>
  <c r="G44" i="49" s="1"/>
  <c r="B17" i="49"/>
  <c r="C17" i="49"/>
  <c r="E17" i="49" s="1"/>
  <c r="D17" i="49"/>
  <c r="G17" i="49" s="1"/>
  <c r="B86" i="49"/>
  <c r="C86" i="49"/>
  <c r="E86" i="49" s="1"/>
  <c r="D86" i="49"/>
  <c r="G86" i="49" s="1"/>
  <c r="B130" i="49"/>
  <c r="C130" i="49"/>
  <c r="E130" i="49" s="1"/>
  <c r="D130" i="49"/>
  <c r="G130" i="49" s="1"/>
  <c r="B124" i="49"/>
  <c r="C124" i="49"/>
  <c r="E124" i="49" s="1"/>
  <c r="D124" i="49"/>
  <c r="G124" i="49" s="1"/>
  <c r="B119" i="49"/>
  <c r="C119" i="49"/>
  <c r="E119" i="49" s="1"/>
  <c r="D119" i="49"/>
  <c r="G119" i="49" s="1"/>
  <c r="B92" i="49"/>
  <c r="C92" i="49"/>
  <c r="E92" i="49" s="1"/>
  <c r="D92" i="49"/>
  <c r="G92" i="49" s="1"/>
  <c r="B21" i="49"/>
  <c r="C21" i="49"/>
  <c r="E21" i="49" s="1"/>
  <c r="D21" i="49"/>
  <c r="G21" i="49" s="1"/>
  <c r="B61" i="49"/>
  <c r="C61" i="49"/>
  <c r="E61" i="49" s="1"/>
  <c r="D61" i="49"/>
  <c r="G61" i="49" s="1"/>
  <c r="B112" i="49"/>
  <c r="C112" i="49"/>
  <c r="E112" i="49" s="1"/>
  <c r="D112" i="49"/>
  <c r="G112" i="49" s="1"/>
  <c r="B136" i="49"/>
  <c r="C136" i="49"/>
  <c r="E136" i="49" s="1"/>
  <c r="D136" i="49"/>
  <c r="G136" i="49" s="1"/>
  <c r="B89" i="49"/>
  <c r="C89" i="49"/>
  <c r="E89" i="49" s="1"/>
  <c r="D89" i="49"/>
  <c r="G89" i="49" s="1"/>
  <c r="B145" i="49"/>
  <c r="C145" i="49"/>
  <c r="E145" i="49" s="1"/>
  <c r="D145" i="49"/>
  <c r="G145" i="49" s="1"/>
  <c r="B68" i="49"/>
  <c r="C68" i="49"/>
  <c r="E68" i="49" s="1"/>
  <c r="D68" i="49"/>
  <c r="G68" i="49" s="1"/>
  <c r="B157" i="49"/>
  <c r="C157" i="49"/>
  <c r="E157" i="49" s="1"/>
  <c r="D157" i="49"/>
  <c r="G157" i="49" s="1"/>
  <c r="B169" i="49"/>
  <c r="C169" i="49"/>
  <c r="E169" i="49" s="1"/>
  <c r="D169" i="49"/>
  <c r="G169" i="49" s="1"/>
  <c r="B108" i="49"/>
  <c r="C108" i="49"/>
  <c r="E108" i="49" s="1"/>
  <c r="D108" i="49"/>
  <c r="G108" i="49" s="1"/>
  <c r="B182" i="49"/>
  <c r="C182" i="49"/>
  <c r="E182" i="49" s="1"/>
  <c r="D182" i="49"/>
  <c r="G182" i="49" s="1"/>
  <c r="B111" i="49"/>
  <c r="C111" i="49"/>
  <c r="E111" i="49" s="1"/>
  <c r="D111" i="49"/>
  <c r="G111" i="49" s="1"/>
  <c r="B66" i="49"/>
  <c r="C66" i="49"/>
  <c r="E66" i="49" s="1"/>
  <c r="D66" i="49"/>
  <c r="G66" i="49" s="1"/>
  <c r="B26" i="49"/>
  <c r="C26" i="49"/>
  <c r="E26" i="49" s="1"/>
  <c r="D26" i="49"/>
  <c r="G26" i="49" s="1"/>
  <c r="B144" i="49"/>
  <c r="C144" i="49"/>
  <c r="E144" i="49" s="1"/>
  <c r="D144" i="49"/>
  <c r="G144" i="49" s="1"/>
  <c r="B30" i="49"/>
  <c r="C30" i="49"/>
  <c r="E30" i="49" s="1"/>
  <c r="D30" i="49"/>
  <c r="G30" i="49" s="1"/>
  <c r="B166" i="49"/>
  <c r="C166" i="49"/>
  <c r="E166" i="49" s="1"/>
  <c r="D166" i="49"/>
  <c r="G166" i="49" s="1"/>
  <c r="B183" i="49"/>
  <c r="C183" i="49"/>
  <c r="E183" i="49" s="1"/>
  <c r="D183" i="49"/>
  <c r="G183" i="49" s="1"/>
  <c r="B121" i="49"/>
  <c r="C121" i="49"/>
  <c r="E121" i="49" s="1"/>
  <c r="D121" i="49"/>
  <c r="G121" i="49" s="1"/>
  <c r="B41" i="49"/>
  <c r="C41" i="49"/>
  <c r="E41" i="49" s="1"/>
  <c r="D41" i="49"/>
  <c r="G41" i="49" s="1"/>
  <c r="B146" i="49"/>
  <c r="C146" i="49"/>
  <c r="E146" i="49" s="1"/>
  <c r="D146" i="49"/>
  <c r="G146" i="49" s="1"/>
  <c r="B47" i="49"/>
  <c r="C47" i="49"/>
  <c r="E47" i="49" s="1"/>
  <c r="D47" i="49"/>
  <c r="G47" i="49" s="1"/>
  <c r="B115" i="49"/>
  <c r="C115" i="49"/>
  <c r="E115" i="49" s="1"/>
  <c r="D115" i="49"/>
  <c r="G115" i="49" s="1"/>
  <c r="B174" i="49"/>
  <c r="C174" i="49"/>
  <c r="E174" i="49" s="1"/>
  <c r="D174" i="49"/>
  <c r="G174" i="49" s="1"/>
  <c r="B12" i="49"/>
  <c r="C12" i="49"/>
  <c r="E12" i="49" s="1"/>
  <c r="D12" i="49"/>
  <c r="G12" i="49" s="1"/>
  <c r="B87" i="49"/>
  <c r="C87" i="49"/>
  <c r="E87" i="49" s="1"/>
  <c r="D87" i="49"/>
  <c r="G87" i="49" s="1"/>
  <c r="B7" i="49"/>
  <c r="C7" i="49"/>
  <c r="E7" i="49" s="1"/>
  <c r="D7" i="49"/>
  <c r="G7" i="49" s="1"/>
  <c r="B8" i="49"/>
  <c r="C8" i="49"/>
  <c r="E8" i="49" s="1"/>
  <c r="D8" i="49"/>
  <c r="G8" i="49" s="1"/>
  <c r="B9" i="49"/>
  <c r="C9" i="49"/>
  <c r="E9" i="49" s="1"/>
  <c r="D9" i="49"/>
  <c r="G9" i="49" s="1"/>
  <c r="B69" i="49"/>
  <c r="C69" i="49"/>
  <c r="E69" i="49" s="1"/>
  <c r="D69" i="49"/>
  <c r="G69" i="49" s="1"/>
  <c r="B178" i="49"/>
  <c r="C178" i="49"/>
  <c r="E178" i="49" s="1"/>
  <c r="D178" i="49"/>
  <c r="G178" i="49" s="1"/>
  <c r="B33" i="49"/>
  <c r="C33" i="49"/>
  <c r="E33" i="49" s="1"/>
  <c r="D33" i="49"/>
  <c r="G33" i="49" s="1"/>
  <c r="B49" i="49"/>
  <c r="C49" i="49"/>
  <c r="E49" i="49" s="1"/>
  <c r="D49" i="49"/>
  <c r="G49" i="49" s="1"/>
  <c r="B148" i="49"/>
  <c r="C148" i="49"/>
  <c r="E148" i="49" s="1"/>
  <c r="D148" i="49"/>
  <c r="G148" i="49" s="1"/>
  <c r="B126" i="49"/>
  <c r="C126" i="49"/>
  <c r="E126" i="49" s="1"/>
  <c r="D126" i="49"/>
  <c r="G126" i="49" s="1"/>
  <c r="B118" i="49"/>
  <c r="C118" i="49"/>
  <c r="E118" i="49" s="1"/>
  <c r="D118" i="49"/>
  <c r="G118" i="49" s="1"/>
  <c r="B151" i="49"/>
  <c r="C151" i="49"/>
  <c r="E151" i="49" s="1"/>
  <c r="D151" i="49"/>
  <c r="G151" i="49" s="1"/>
  <c r="B32" i="49"/>
  <c r="C32" i="49"/>
  <c r="E32" i="49" s="1"/>
  <c r="D32" i="49"/>
  <c r="G32" i="49" s="1"/>
  <c r="B58" i="49"/>
  <c r="C58" i="49"/>
  <c r="E58" i="49" s="1"/>
  <c r="D58" i="49"/>
  <c r="G58" i="49" s="1"/>
  <c r="B55" i="49"/>
  <c r="C55" i="49"/>
  <c r="E55" i="49" s="1"/>
  <c r="D55" i="49"/>
  <c r="G55" i="49" s="1"/>
  <c r="B135" i="49"/>
  <c r="C135" i="49"/>
  <c r="E135" i="49" s="1"/>
  <c r="D135" i="49"/>
  <c r="G135" i="49" s="1"/>
  <c r="B20" i="49"/>
  <c r="C20" i="49"/>
  <c r="E20" i="49" s="1"/>
  <c r="D20" i="49"/>
  <c r="G20" i="49" s="1"/>
  <c r="B15" i="49"/>
  <c r="C15" i="49"/>
  <c r="E15" i="49" s="1"/>
  <c r="D15" i="49"/>
  <c r="G15" i="49" s="1"/>
  <c r="B158" i="49"/>
  <c r="C158" i="49"/>
  <c r="E158" i="49" s="1"/>
  <c r="D158" i="49"/>
  <c r="G158" i="49" s="1"/>
  <c r="B28" i="49"/>
  <c r="C28" i="49"/>
  <c r="E28" i="49" s="1"/>
  <c r="D28" i="49"/>
  <c r="G28" i="49" s="1"/>
  <c r="B167" i="49"/>
  <c r="C167" i="49"/>
  <c r="E167" i="49" s="1"/>
  <c r="D167" i="49"/>
  <c r="G167" i="49" s="1"/>
  <c r="B188" i="49"/>
  <c r="C188" i="49"/>
  <c r="E188" i="49" s="1"/>
  <c r="D188" i="49"/>
  <c r="G188" i="49" s="1"/>
  <c r="B25" i="49"/>
  <c r="C25" i="49"/>
  <c r="E25" i="49" s="1"/>
  <c r="D25" i="49"/>
  <c r="G25" i="49" s="1"/>
  <c r="B31" i="49"/>
  <c r="C31" i="49"/>
  <c r="E31" i="49" s="1"/>
  <c r="D31" i="49"/>
  <c r="G31" i="49" s="1"/>
  <c r="B51" i="49"/>
  <c r="C51" i="49"/>
  <c r="E51" i="49" s="1"/>
  <c r="D51" i="49"/>
  <c r="G51" i="49" s="1"/>
  <c r="B159" i="49"/>
  <c r="C159" i="49"/>
  <c r="E159" i="49" s="1"/>
  <c r="D159" i="49"/>
  <c r="G159" i="49" s="1"/>
  <c r="B190" i="49"/>
  <c r="C190" i="49"/>
  <c r="E190" i="49" s="1"/>
  <c r="D190" i="49"/>
  <c r="G190" i="49" s="1"/>
  <c r="B52" i="49"/>
  <c r="C52" i="49"/>
  <c r="E52" i="49" s="1"/>
  <c r="D52" i="49"/>
  <c r="G52" i="49" s="1"/>
  <c r="B173" i="49"/>
  <c r="C173" i="49"/>
  <c r="E173" i="49" s="1"/>
  <c r="D173" i="49"/>
  <c r="G173" i="49" s="1"/>
  <c r="B54" i="49"/>
  <c r="C54" i="49"/>
  <c r="E54" i="49" s="1"/>
  <c r="D54" i="49"/>
  <c r="G54" i="49" s="1"/>
  <c r="B140" i="49"/>
  <c r="C140" i="49"/>
  <c r="E140" i="49" s="1"/>
  <c r="D140" i="49"/>
  <c r="G140" i="49" s="1"/>
  <c r="B100" i="49"/>
  <c r="C100" i="49"/>
  <c r="E100" i="49" s="1"/>
  <c r="D100" i="49"/>
  <c r="G100" i="49" s="1"/>
  <c r="B34" i="49"/>
  <c r="C34" i="49"/>
  <c r="E34" i="49" s="1"/>
  <c r="D34" i="49"/>
  <c r="G34" i="49" s="1"/>
  <c r="B152" i="49"/>
  <c r="C152" i="49"/>
  <c r="E152" i="49" s="1"/>
  <c r="D152" i="49"/>
  <c r="G152" i="49" s="1"/>
  <c r="B50" i="49"/>
  <c r="C50" i="49"/>
  <c r="E50" i="49" s="1"/>
  <c r="D50" i="49"/>
  <c r="G50" i="49" s="1"/>
  <c r="B76" i="49"/>
  <c r="C76" i="49"/>
  <c r="E76" i="49" s="1"/>
  <c r="D76" i="49"/>
  <c r="G76" i="49" s="1"/>
  <c r="B67" i="49"/>
  <c r="C67" i="49"/>
  <c r="E67" i="49" s="1"/>
  <c r="D67" i="49"/>
  <c r="G67" i="49" s="1"/>
  <c r="B35" i="49"/>
  <c r="C35" i="49"/>
  <c r="E35" i="49" s="1"/>
  <c r="D35" i="49"/>
  <c r="G35" i="49" s="1"/>
  <c r="B60" i="49"/>
  <c r="C60" i="49"/>
  <c r="E60" i="49" s="1"/>
  <c r="D60" i="49"/>
  <c r="G60" i="49" s="1"/>
  <c r="B71" i="49"/>
  <c r="C71" i="49"/>
  <c r="E71" i="49" s="1"/>
  <c r="D71" i="49"/>
  <c r="G71" i="49" s="1"/>
  <c r="B116" i="49"/>
  <c r="C116" i="49"/>
  <c r="E116" i="49" s="1"/>
  <c r="D116" i="49"/>
  <c r="G116" i="49" s="1"/>
  <c r="B120" i="49"/>
  <c r="C120" i="49"/>
  <c r="E120" i="49" s="1"/>
  <c r="D120" i="49"/>
  <c r="G120" i="49" s="1"/>
  <c r="B45" i="49"/>
  <c r="C45" i="49"/>
  <c r="E45" i="49" s="1"/>
  <c r="D45" i="49"/>
  <c r="G45" i="49" s="1"/>
  <c r="B53" i="49"/>
  <c r="C53" i="49"/>
  <c r="E53" i="49" s="1"/>
  <c r="D53" i="49"/>
  <c r="G53" i="49" s="1"/>
  <c r="B177" i="49"/>
  <c r="C177" i="49"/>
  <c r="E177" i="49" s="1"/>
  <c r="D177" i="49"/>
  <c r="G177" i="49" s="1"/>
  <c r="B156" i="49"/>
  <c r="C156" i="49"/>
  <c r="E156" i="49" s="1"/>
  <c r="D156" i="49"/>
  <c r="G156" i="49" s="1"/>
  <c r="B94" i="49"/>
  <c r="C94" i="49"/>
  <c r="E94" i="49" s="1"/>
  <c r="D94" i="49"/>
  <c r="G94" i="49" s="1"/>
  <c r="B107" i="49"/>
  <c r="C107" i="49"/>
  <c r="E107" i="49" s="1"/>
  <c r="D107" i="49"/>
  <c r="G107" i="49" s="1"/>
  <c r="B123" i="49"/>
  <c r="C123" i="49"/>
  <c r="E123" i="49" s="1"/>
  <c r="D123" i="49"/>
  <c r="G123" i="49" s="1"/>
  <c r="B142" i="49"/>
  <c r="C142" i="49"/>
  <c r="E142" i="49" s="1"/>
  <c r="D142" i="49"/>
  <c r="G142" i="49" s="1"/>
  <c r="B113" i="49"/>
  <c r="C113" i="49"/>
  <c r="E113" i="49" s="1"/>
  <c r="D113" i="49"/>
  <c r="G113" i="49" s="1"/>
  <c r="B84" i="49"/>
  <c r="C84" i="49"/>
  <c r="E84" i="49" s="1"/>
  <c r="D84" i="49"/>
  <c r="G84" i="49" s="1"/>
  <c r="B99" i="49"/>
  <c r="C99" i="49"/>
  <c r="E99" i="49" s="1"/>
  <c r="D99" i="49"/>
  <c r="G99" i="49" s="1"/>
  <c r="B36" i="49"/>
  <c r="C36" i="49"/>
  <c r="E36" i="49" s="1"/>
  <c r="D36" i="49"/>
  <c r="G36" i="49" s="1"/>
  <c r="B73" i="49"/>
  <c r="C73" i="49"/>
  <c r="E73" i="49" s="1"/>
  <c r="D73" i="49"/>
  <c r="G73" i="49" s="1"/>
  <c r="B191" i="49"/>
  <c r="C191" i="49"/>
  <c r="E191" i="49" s="1"/>
  <c r="D191" i="49"/>
  <c r="G191" i="49" s="1"/>
  <c r="B153" i="49"/>
  <c r="C153" i="49"/>
  <c r="E153" i="49" s="1"/>
  <c r="D153" i="49"/>
  <c r="G153" i="49" s="1"/>
  <c r="B78" i="49"/>
  <c r="C78" i="49"/>
  <c r="E78" i="49" s="1"/>
  <c r="D78" i="49"/>
  <c r="G78" i="49" s="1"/>
  <c r="B40" i="49"/>
  <c r="C40" i="49"/>
  <c r="E40" i="49" s="1"/>
  <c r="D40" i="49"/>
  <c r="G40" i="49" s="1"/>
  <c r="B122" i="49"/>
  <c r="C122" i="49"/>
  <c r="E122" i="49" s="1"/>
  <c r="D122" i="49"/>
  <c r="G122" i="49" s="1"/>
  <c r="B98" i="49"/>
  <c r="C98" i="49"/>
  <c r="E98" i="49" s="1"/>
  <c r="D98" i="49"/>
  <c r="G98" i="49" s="1"/>
  <c r="B192" i="49"/>
  <c r="C192" i="49"/>
  <c r="E192" i="49" s="1"/>
  <c r="D192" i="49"/>
  <c r="G192" i="49" s="1"/>
  <c r="B132" i="49"/>
  <c r="C132" i="49"/>
  <c r="E132" i="49" s="1"/>
  <c r="D132" i="49"/>
  <c r="G132" i="49" s="1"/>
  <c r="B131" i="49"/>
  <c r="C131" i="49"/>
  <c r="E131" i="49" s="1"/>
  <c r="D131" i="49"/>
  <c r="G131" i="49" s="1"/>
  <c r="B180" i="49"/>
  <c r="C180" i="49"/>
  <c r="E180" i="49" s="1"/>
  <c r="D180" i="49"/>
  <c r="G180" i="49" s="1"/>
  <c r="B103" i="49"/>
  <c r="C103" i="49"/>
  <c r="E103" i="49" s="1"/>
  <c r="D103" i="49"/>
  <c r="G103" i="49" s="1"/>
  <c r="B155" i="49"/>
  <c r="C155" i="49"/>
  <c r="E155" i="49" s="1"/>
  <c r="D155" i="49"/>
  <c r="G155" i="49" s="1"/>
  <c r="B161" i="49"/>
  <c r="C161" i="49"/>
  <c r="E161" i="49" s="1"/>
  <c r="D161" i="49"/>
  <c r="G161" i="49" s="1"/>
  <c r="B13" i="49"/>
  <c r="C13" i="49"/>
  <c r="E13" i="49" s="1"/>
  <c r="D13" i="49"/>
  <c r="G13" i="49" s="1"/>
  <c r="B186" i="49"/>
  <c r="C186" i="49"/>
  <c r="E186" i="49" s="1"/>
  <c r="D186" i="49"/>
  <c r="G186" i="49" s="1"/>
  <c r="B149" i="49"/>
  <c r="C149" i="49"/>
  <c r="E149" i="49" s="1"/>
  <c r="D149" i="49"/>
  <c r="G149" i="49" s="1"/>
  <c r="B22" i="49"/>
  <c r="C22" i="49"/>
  <c r="E22" i="49" s="1"/>
  <c r="D22" i="49"/>
  <c r="G22" i="49" s="1"/>
  <c r="B189" i="49"/>
  <c r="C189" i="49"/>
  <c r="E189" i="49" s="1"/>
  <c r="D189" i="49"/>
  <c r="G189" i="49" s="1"/>
  <c r="B137" i="49"/>
  <c r="C137" i="49"/>
  <c r="E137" i="49" s="1"/>
  <c r="D137" i="49"/>
  <c r="G137" i="49" s="1"/>
  <c r="B18" i="49"/>
  <c r="C18" i="49"/>
  <c r="E18" i="49" s="1"/>
  <c r="D18" i="49"/>
  <c r="G18" i="49" s="1"/>
  <c r="B172" i="49"/>
  <c r="C172" i="49"/>
  <c r="E172" i="49" s="1"/>
  <c r="D172" i="49"/>
  <c r="G172" i="49" s="1"/>
  <c r="B42" i="49"/>
  <c r="C42" i="49"/>
  <c r="E42" i="49" s="1"/>
  <c r="D42" i="49"/>
  <c r="G42" i="49" s="1"/>
  <c r="B179" i="49"/>
  <c r="C179" i="49"/>
  <c r="E179" i="49" s="1"/>
  <c r="D179" i="49"/>
  <c r="G179" i="49" s="1"/>
  <c r="B193" i="49"/>
  <c r="C193" i="49"/>
  <c r="E193" i="49" s="1"/>
  <c r="D193" i="49"/>
  <c r="G193" i="49" s="1"/>
  <c r="B162" i="49"/>
  <c r="C162" i="49"/>
  <c r="E162" i="49" s="1"/>
  <c r="D162" i="49"/>
  <c r="G162" i="49" s="1"/>
  <c r="B187" i="49"/>
  <c r="C187" i="49"/>
  <c r="E187" i="49" s="1"/>
  <c r="D187" i="49"/>
  <c r="G187" i="49" s="1"/>
  <c r="B170" i="49"/>
  <c r="C170" i="49"/>
  <c r="E170" i="49" s="1"/>
  <c r="D170" i="49"/>
  <c r="G170" i="49" s="1"/>
  <c r="B79" i="49"/>
  <c r="C79" i="49"/>
  <c r="E79" i="49" s="1"/>
  <c r="D79" i="49"/>
  <c r="G79" i="49" s="1"/>
  <c r="B24" i="49"/>
  <c r="C24" i="49"/>
  <c r="E24" i="49" s="1"/>
  <c r="D24" i="49"/>
  <c r="G24" i="49" s="1"/>
  <c r="B181" i="49"/>
  <c r="C181" i="49"/>
  <c r="E181" i="49" s="1"/>
  <c r="D181" i="49"/>
  <c r="G181" i="49" s="1"/>
  <c r="B90" i="49"/>
  <c r="C90" i="49"/>
  <c r="E90" i="49" s="1"/>
  <c r="D90" i="49"/>
  <c r="G90" i="49" s="1"/>
  <c r="B64" i="49"/>
  <c r="C64" i="49"/>
  <c r="E64" i="49" s="1"/>
  <c r="D64" i="49"/>
  <c r="G64" i="49" s="1"/>
  <c r="B57" i="49"/>
  <c r="C57" i="49"/>
  <c r="E57" i="49" s="1"/>
  <c r="D57" i="49"/>
  <c r="G57" i="49" s="1"/>
  <c r="B63" i="49"/>
  <c r="C63" i="49"/>
  <c r="E63" i="49" s="1"/>
  <c r="D63" i="49"/>
  <c r="G63" i="49" s="1"/>
  <c r="B83" i="49"/>
  <c r="C83" i="49"/>
  <c r="E83" i="49" s="1"/>
  <c r="D83" i="49"/>
  <c r="G83" i="49" s="1"/>
  <c r="B125" i="49"/>
  <c r="C125" i="49"/>
  <c r="E125" i="49" s="1"/>
  <c r="D125" i="49"/>
  <c r="G125" i="49" s="1"/>
  <c r="B70" i="49"/>
  <c r="C70" i="49"/>
  <c r="E70" i="49" s="1"/>
  <c r="D70" i="49"/>
  <c r="G70" i="49" s="1"/>
  <c r="B128" i="49"/>
  <c r="C128" i="49"/>
  <c r="E128" i="49" s="1"/>
  <c r="D128" i="49"/>
  <c r="G128" i="49" s="1"/>
  <c r="B27" i="49"/>
  <c r="C27" i="49"/>
  <c r="E27" i="49" s="1"/>
  <c r="D27" i="49"/>
  <c r="G27" i="49" s="1"/>
  <c r="B29" i="49"/>
  <c r="C29" i="49"/>
  <c r="E29" i="49" s="1"/>
  <c r="D29" i="49"/>
  <c r="G29" i="49" s="1"/>
  <c r="B104" i="49"/>
  <c r="C104" i="49"/>
  <c r="E104" i="49" s="1"/>
  <c r="D104" i="49"/>
  <c r="G104" i="49" s="1"/>
  <c r="B127" i="49"/>
  <c r="C127" i="49"/>
  <c r="E127" i="49" s="1"/>
  <c r="D127" i="49"/>
  <c r="G127" i="49" s="1"/>
  <c r="B160" i="49"/>
  <c r="C160" i="49"/>
  <c r="E160" i="49" s="1"/>
  <c r="D160" i="49"/>
  <c r="G160" i="49" s="1"/>
  <c r="B165" i="49"/>
  <c r="C165" i="49"/>
  <c r="E165" i="49" s="1"/>
  <c r="D165" i="49"/>
  <c r="G165" i="49" s="1"/>
  <c r="B114" i="49"/>
  <c r="C114" i="49"/>
  <c r="E114" i="49" s="1"/>
  <c r="D114" i="49"/>
  <c r="G114" i="49" s="1"/>
  <c r="B101" i="49"/>
  <c r="C101" i="49"/>
  <c r="E101" i="49" s="1"/>
  <c r="D101" i="49"/>
  <c r="G101" i="49" s="1"/>
  <c r="B82" i="49"/>
  <c r="C82" i="49"/>
  <c r="E82" i="49" s="1"/>
  <c r="D82" i="49"/>
  <c r="G82" i="49" s="1"/>
  <c r="B6" i="49"/>
  <c r="C6" i="49"/>
  <c r="E6" i="49" s="1"/>
  <c r="D6" i="49"/>
  <c r="G6" i="49" s="1"/>
  <c r="B39" i="49"/>
  <c r="C39" i="49"/>
  <c r="E39" i="49" s="1"/>
  <c r="D39" i="49"/>
  <c r="G39" i="49" s="1"/>
  <c r="B85" i="49"/>
  <c r="C85" i="49"/>
  <c r="E85" i="49" s="1"/>
  <c r="D85" i="49"/>
  <c r="G85" i="49" s="1"/>
  <c r="B95" i="49"/>
  <c r="C95" i="49"/>
  <c r="E95" i="49" s="1"/>
  <c r="D95" i="49"/>
  <c r="G95" i="49" s="1"/>
  <c r="B74" i="49"/>
  <c r="C74" i="49"/>
  <c r="E74" i="49" s="1"/>
  <c r="D74" i="49"/>
  <c r="G74" i="49" s="1"/>
  <c r="B110" i="49"/>
  <c r="C110" i="49"/>
  <c r="E110" i="49" s="1"/>
  <c r="D110" i="49"/>
  <c r="G110" i="49" s="1"/>
  <c r="B75" i="49"/>
  <c r="C75" i="49"/>
  <c r="E75" i="49" s="1"/>
  <c r="D75" i="49"/>
  <c r="G75" i="49" s="1"/>
  <c r="B81" i="49"/>
  <c r="C81" i="49"/>
  <c r="E81" i="49" s="1"/>
  <c r="D81" i="49"/>
  <c r="G81" i="49" s="1"/>
  <c r="B176" i="49"/>
  <c r="C176" i="49"/>
  <c r="E176" i="49" s="1"/>
  <c r="D176" i="49"/>
  <c r="G176" i="49" s="1"/>
  <c r="B48" i="49"/>
  <c r="C48" i="49"/>
  <c r="E48" i="49" s="1"/>
  <c r="D48" i="49"/>
  <c r="G48" i="49" s="1"/>
  <c r="B10" i="49"/>
  <c r="C10" i="49"/>
  <c r="E10" i="49" s="1"/>
  <c r="D10" i="49"/>
  <c r="G10" i="49" s="1"/>
  <c r="B129" i="49"/>
  <c r="C129" i="49"/>
  <c r="E129" i="49" s="1"/>
  <c r="D129" i="49"/>
  <c r="G129" i="49" s="1"/>
  <c r="B175" i="49"/>
  <c r="C175" i="49"/>
  <c r="E175" i="49" s="1"/>
  <c r="D175" i="49"/>
  <c r="G175" i="49" s="1"/>
  <c r="B154" i="49"/>
  <c r="C154" i="49"/>
  <c r="E154" i="49" s="1"/>
  <c r="D154" i="49"/>
  <c r="G154" i="49" s="1"/>
  <c r="B59" i="49"/>
  <c r="C59" i="49"/>
  <c r="E59" i="49" s="1"/>
  <c r="D59" i="49"/>
  <c r="G59" i="49" s="1"/>
  <c r="B150" i="49"/>
  <c r="C150" i="49"/>
  <c r="E150" i="49" s="1"/>
  <c r="D150" i="49"/>
  <c r="G150" i="49" s="1"/>
  <c r="B143" i="49"/>
  <c r="C143" i="49"/>
  <c r="E143" i="49" s="1"/>
  <c r="D143" i="49"/>
  <c r="G143" i="49" s="1"/>
  <c r="B134" i="49"/>
  <c r="C134" i="49"/>
  <c r="E134" i="49" s="1"/>
  <c r="F134" i="49" s="1"/>
  <c r="D134" i="49"/>
  <c r="G134" i="49" s="1"/>
  <c r="B72" i="49"/>
  <c r="C72" i="49"/>
  <c r="E72" i="49" s="1"/>
  <c r="D72" i="49"/>
  <c r="G72" i="49" s="1"/>
  <c r="B4" i="49"/>
  <c r="C4" i="49"/>
  <c r="E4" i="49" s="1"/>
  <c r="D4" i="49"/>
  <c r="G4" i="49" s="1"/>
  <c r="B138" i="49"/>
  <c r="C138" i="49"/>
  <c r="E138" i="49" s="1"/>
  <c r="D138" i="49"/>
  <c r="G138" i="49" s="1"/>
  <c r="B139" i="49"/>
  <c r="C139" i="49"/>
  <c r="E139" i="49" s="1"/>
  <c r="D139" i="49"/>
  <c r="G139" i="49" s="1"/>
  <c r="B80" i="49"/>
  <c r="C80" i="49"/>
  <c r="E80" i="49" s="1"/>
  <c r="D80" i="49"/>
  <c r="G80" i="49" s="1"/>
  <c r="B164" i="49"/>
  <c r="C164" i="49"/>
  <c r="E164" i="49" s="1"/>
  <c r="D164" i="49"/>
  <c r="G164" i="49" s="1"/>
  <c r="B105" i="49"/>
  <c r="C105" i="49"/>
  <c r="E105" i="49" s="1"/>
  <c r="D105" i="49"/>
  <c r="G105" i="49" s="1"/>
  <c r="B184" i="49"/>
  <c r="C184" i="49"/>
  <c r="E184" i="49" s="1"/>
  <c r="D184" i="49"/>
  <c r="G184" i="49" s="1"/>
  <c r="B43" i="49"/>
  <c r="C43" i="49"/>
  <c r="E43" i="49" s="1"/>
  <c r="D43" i="49"/>
  <c r="G43" i="49" s="1"/>
  <c r="B133" i="49"/>
  <c r="C133" i="49"/>
  <c r="E133" i="49" s="1"/>
  <c r="D133" i="49"/>
  <c r="G133" i="49" s="1"/>
  <c r="B16" i="49"/>
  <c r="C16" i="49"/>
  <c r="E16" i="49" s="1"/>
  <c r="D16" i="49"/>
  <c r="G16" i="49" s="1"/>
  <c r="B14" i="49"/>
  <c r="C14" i="49"/>
  <c r="E14" i="49" s="1"/>
  <c r="D14" i="49"/>
  <c r="G14" i="49" s="1"/>
  <c r="C202" i="49"/>
  <c r="E202" i="49" s="1"/>
  <c r="D202" i="49"/>
  <c r="G202" i="49" s="1"/>
  <c r="B202" i="49"/>
  <c r="H205" i="48"/>
  <c r="H201" i="48"/>
  <c r="H195" i="48"/>
  <c r="H193" i="48"/>
  <c r="H120" i="48"/>
  <c r="H200" i="48"/>
  <c r="H89" i="48"/>
  <c r="H83" i="48"/>
  <c r="H197" i="48"/>
  <c r="H152" i="48"/>
  <c r="H212" i="48"/>
  <c r="H211" i="48"/>
  <c r="H172" i="48"/>
  <c r="H12" i="48"/>
  <c r="H5" i="48"/>
  <c r="H202" i="48"/>
  <c r="H105" i="48"/>
  <c r="H196" i="48"/>
  <c r="H107" i="48"/>
  <c r="H208" i="48"/>
  <c r="H167" i="48"/>
  <c r="H198" i="48"/>
  <c r="H124" i="48"/>
  <c r="H44" i="48"/>
  <c r="H203" i="48"/>
  <c r="H206" i="48"/>
  <c r="H207" i="48"/>
  <c r="H210" i="48"/>
  <c r="H185" i="48"/>
  <c r="H209" i="48"/>
  <c r="H194" i="48"/>
  <c r="H3" i="48"/>
  <c r="H135" i="48"/>
  <c r="H43" i="48"/>
  <c r="H13" i="48"/>
  <c r="H45" i="48"/>
  <c r="H97" i="48"/>
  <c r="H199" i="48"/>
  <c r="H51" i="48"/>
  <c r="H68" i="48"/>
  <c r="H183" i="48"/>
  <c r="H61" i="48"/>
  <c r="H115" i="48"/>
  <c r="H22" i="48"/>
  <c r="H69" i="48"/>
  <c r="H46" i="48"/>
  <c r="H19" i="48"/>
  <c r="H91" i="48"/>
  <c r="H109" i="48"/>
  <c r="H148" i="48"/>
  <c r="H127" i="48"/>
  <c r="H102" i="48"/>
  <c r="H21" i="48"/>
  <c r="H67" i="48"/>
  <c r="H149" i="48"/>
  <c r="H92" i="48"/>
  <c r="H126" i="48"/>
  <c r="H157" i="48"/>
  <c r="H71" i="48"/>
  <c r="H158" i="48"/>
  <c r="H168" i="48"/>
  <c r="H119" i="48"/>
  <c r="H177" i="48"/>
  <c r="H112" i="48"/>
  <c r="H122" i="48"/>
  <c r="H31" i="48"/>
  <c r="H153" i="48"/>
  <c r="H29" i="48"/>
  <c r="H156" i="48"/>
  <c r="H184" i="48"/>
  <c r="H129" i="48"/>
  <c r="H38" i="48"/>
  <c r="H154" i="48"/>
  <c r="H48" i="48"/>
  <c r="H116" i="48"/>
  <c r="H162" i="48"/>
  <c r="H47" i="48"/>
  <c r="H85" i="48"/>
  <c r="H7" i="48"/>
  <c r="H8" i="48"/>
  <c r="H9" i="48"/>
  <c r="H66" i="48"/>
  <c r="H161" i="48"/>
  <c r="H37" i="48"/>
  <c r="H18" i="48"/>
  <c r="H151" i="48"/>
  <c r="H104" i="48"/>
  <c r="H118" i="48"/>
  <c r="H146" i="48"/>
  <c r="H28" i="48"/>
  <c r="H63" i="48"/>
  <c r="H58" i="48"/>
  <c r="H90" i="48"/>
  <c r="H15" i="48"/>
  <c r="H14" i="48"/>
  <c r="H178" i="48"/>
  <c r="H23" i="48"/>
  <c r="H150" i="48"/>
  <c r="H188" i="48"/>
  <c r="H33" i="48"/>
  <c r="H39" i="48"/>
  <c r="H55" i="48"/>
  <c r="H141" i="48"/>
  <c r="H179" i="48"/>
  <c r="H70" i="48"/>
  <c r="H180" i="48"/>
  <c r="H86" i="48"/>
  <c r="H108" i="48"/>
  <c r="H98" i="48"/>
  <c r="H36" i="48"/>
  <c r="H125" i="48"/>
  <c r="H50" i="48"/>
  <c r="H78" i="48"/>
  <c r="H84" i="48"/>
  <c r="H35" i="48"/>
  <c r="H65" i="48"/>
  <c r="H93" i="48"/>
  <c r="H130" i="48"/>
  <c r="H128" i="48"/>
  <c r="H40" i="48"/>
  <c r="H57" i="48"/>
  <c r="H175" i="48"/>
  <c r="H137" i="48"/>
  <c r="H99" i="48"/>
  <c r="H101" i="48"/>
  <c r="H142" i="48"/>
  <c r="H147" i="48"/>
  <c r="H88" i="48"/>
  <c r="H32" i="48"/>
  <c r="H121" i="48"/>
  <c r="H42" i="48"/>
  <c r="H72" i="48"/>
  <c r="H190" i="48"/>
  <c r="H133" i="48"/>
  <c r="H80" i="48"/>
  <c r="H52" i="48"/>
  <c r="H131" i="48"/>
  <c r="H100" i="48"/>
  <c r="H191" i="48"/>
  <c r="H138" i="48"/>
  <c r="H165" i="48"/>
  <c r="H182" i="48"/>
  <c r="H139" i="48"/>
  <c r="H160" i="48"/>
  <c r="H159" i="48"/>
  <c r="H17" i="48"/>
  <c r="H186" i="48"/>
  <c r="H95" i="48"/>
  <c r="H25" i="48"/>
  <c r="H189" i="48"/>
  <c r="H163" i="48"/>
  <c r="H10" i="48"/>
  <c r="H164" i="48"/>
  <c r="H53" i="48"/>
  <c r="H181" i="48"/>
  <c r="H192" i="48"/>
  <c r="H176" i="48"/>
  <c r="H187" i="48"/>
  <c r="H169" i="48"/>
  <c r="H64" i="48"/>
  <c r="H24" i="48"/>
  <c r="H166" i="48"/>
  <c r="H94" i="48"/>
  <c r="H96" i="48"/>
  <c r="H59" i="48"/>
  <c r="H74" i="48"/>
  <c r="H87" i="48"/>
  <c r="H143" i="48"/>
  <c r="H75" i="48"/>
  <c r="H145" i="48"/>
  <c r="H30" i="48"/>
  <c r="H34" i="48"/>
  <c r="H62" i="48"/>
  <c r="H132" i="48"/>
  <c r="H144" i="48"/>
  <c r="H171" i="48"/>
  <c r="H134" i="48"/>
  <c r="H117" i="48"/>
  <c r="H82" i="48"/>
  <c r="H6" i="48"/>
  <c r="H41" i="48"/>
  <c r="H81" i="48"/>
  <c r="H54" i="48"/>
  <c r="H26" i="48"/>
  <c r="H79" i="48"/>
  <c r="H76" i="48"/>
  <c r="H77" i="48"/>
  <c r="H140" i="48"/>
  <c r="H49" i="48"/>
  <c r="H11" i="48"/>
  <c r="H103" i="48"/>
  <c r="H173" i="48"/>
  <c r="H136" i="48"/>
  <c r="H60" i="48"/>
  <c r="H174" i="48"/>
  <c r="H123" i="48"/>
  <c r="H114" i="48"/>
  <c r="H27" i="48"/>
  <c r="H4" i="48"/>
  <c r="H106" i="48"/>
  <c r="H113" i="48"/>
  <c r="H73" i="48"/>
  <c r="H155" i="48"/>
  <c r="H110" i="48"/>
  <c r="H170" i="48"/>
  <c r="H56" i="48"/>
  <c r="H111" i="48"/>
  <c r="H16" i="48"/>
  <c r="H20" i="48"/>
  <c r="H204" i="48"/>
  <c r="B205" i="48"/>
  <c r="C205" i="48"/>
  <c r="E205" i="48" s="1"/>
  <c r="D205" i="48"/>
  <c r="G205" i="48" s="1"/>
  <c r="B201" i="48"/>
  <c r="C201" i="48"/>
  <c r="E201" i="48" s="1"/>
  <c r="D201" i="48"/>
  <c r="G201" i="48" s="1"/>
  <c r="B195" i="48"/>
  <c r="C195" i="48"/>
  <c r="E195" i="48" s="1"/>
  <c r="D195" i="48"/>
  <c r="G195" i="48" s="1"/>
  <c r="B193" i="48"/>
  <c r="C193" i="48"/>
  <c r="E193" i="48" s="1"/>
  <c r="D193" i="48"/>
  <c r="G193" i="48" s="1"/>
  <c r="B120" i="48"/>
  <c r="C120" i="48"/>
  <c r="E120" i="48" s="1"/>
  <c r="D120" i="48"/>
  <c r="G120" i="48" s="1"/>
  <c r="B200" i="48"/>
  <c r="C200" i="48"/>
  <c r="E200" i="48" s="1"/>
  <c r="D200" i="48"/>
  <c r="G200" i="48" s="1"/>
  <c r="B89" i="48"/>
  <c r="C89" i="48"/>
  <c r="E89" i="48" s="1"/>
  <c r="D89" i="48"/>
  <c r="G89" i="48" s="1"/>
  <c r="B83" i="48"/>
  <c r="C83" i="48"/>
  <c r="E83" i="48" s="1"/>
  <c r="D83" i="48"/>
  <c r="G83" i="48" s="1"/>
  <c r="B197" i="48"/>
  <c r="C197" i="48"/>
  <c r="E197" i="48" s="1"/>
  <c r="D197" i="48"/>
  <c r="G197" i="48" s="1"/>
  <c r="B152" i="48"/>
  <c r="C152" i="48"/>
  <c r="E152" i="48" s="1"/>
  <c r="D152" i="48"/>
  <c r="G152" i="48" s="1"/>
  <c r="B212" i="48"/>
  <c r="C212" i="48"/>
  <c r="E212" i="48" s="1"/>
  <c r="D212" i="48"/>
  <c r="G212" i="48" s="1"/>
  <c r="B211" i="48"/>
  <c r="C211" i="48"/>
  <c r="E211" i="48" s="1"/>
  <c r="D211" i="48"/>
  <c r="G211" i="48" s="1"/>
  <c r="B172" i="48"/>
  <c r="E172" i="48" s="1"/>
  <c r="C172" i="48"/>
  <c r="D172" i="48"/>
  <c r="G172" i="48" s="1"/>
  <c r="B12" i="48"/>
  <c r="C12" i="48"/>
  <c r="E12" i="48" s="1"/>
  <c r="D12" i="48"/>
  <c r="G12" i="48" s="1"/>
  <c r="B5" i="48"/>
  <c r="C5" i="48"/>
  <c r="E5" i="48" s="1"/>
  <c r="D5" i="48"/>
  <c r="G5" i="48" s="1"/>
  <c r="B202" i="48"/>
  <c r="C202" i="48"/>
  <c r="E202" i="48" s="1"/>
  <c r="D202" i="48"/>
  <c r="G202" i="48" s="1"/>
  <c r="B105" i="48"/>
  <c r="C105" i="48"/>
  <c r="E105" i="48" s="1"/>
  <c r="D105" i="48"/>
  <c r="G105" i="48" s="1"/>
  <c r="B196" i="48"/>
  <c r="C196" i="48"/>
  <c r="E196" i="48" s="1"/>
  <c r="D196" i="48"/>
  <c r="G196" i="48" s="1"/>
  <c r="B107" i="48"/>
  <c r="C107" i="48"/>
  <c r="E107" i="48" s="1"/>
  <c r="D107" i="48"/>
  <c r="G107" i="48" s="1"/>
  <c r="B208" i="48"/>
  <c r="C208" i="48"/>
  <c r="E208" i="48" s="1"/>
  <c r="D208" i="48"/>
  <c r="G208" i="48" s="1"/>
  <c r="B167" i="48"/>
  <c r="C167" i="48"/>
  <c r="E167" i="48" s="1"/>
  <c r="D167" i="48"/>
  <c r="G167" i="48" s="1"/>
  <c r="B198" i="48"/>
  <c r="C198" i="48"/>
  <c r="E198" i="48" s="1"/>
  <c r="D198" i="48"/>
  <c r="G198" i="48" s="1"/>
  <c r="B124" i="48"/>
  <c r="C124" i="48"/>
  <c r="E124" i="48" s="1"/>
  <c r="D124" i="48"/>
  <c r="G124" i="48" s="1"/>
  <c r="B44" i="48"/>
  <c r="C44" i="48"/>
  <c r="E44" i="48" s="1"/>
  <c r="D44" i="48"/>
  <c r="G44" i="48" s="1"/>
  <c r="B203" i="48"/>
  <c r="C203" i="48"/>
  <c r="E203" i="48" s="1"/>
  <c r="D203" i="48"/>
  <c r="G203" i="48" s="1"/>
  <c r="B206" i="48"/>
  <c r="C206" i="48"/>
  <c r="E206" i="48" s="1"/>
  <c r="D206" i="48"/>
  <c r="G206" i="48" s="1"/>
  <c r="B207" i="48"/>
  <c r="C207" i="48"/>
  <c r="E207" i="48" s="1"/>
  <c r="D207" i="48"/>
  <c r="G207" i="48" s="1"/>
  <c r="B210" i="48"/>
  <c r="C210" i="48"/>
  <c r="E210" i="48" s="1"/>
  <c r="D210" i="48"/>
  <c r="G210" i="48" s="1"/>
  <c r="B185" i="48"/>
  <c r="C185" i="48"/>
  <c r="E185" i="48" s="1"/>
  <c r="D185" i="48"/>
  <c r="G185" i="48" s="1"/>
  <c r="B209" i="48"/>
  <c r="C209" i="48"/>
  <c r="E209" i="48" s="1"/>
  <c r="D209" i="48"/>
  <c r="G209" i="48" s="1"/>
  <c r="B194" i="48"/>
  <c r="C194" i="48"/>
  <c r="E194" i="48" s="1"/>
  <c r="D194" i="48"/>
  <c r="G194" i="48" s="1"/>
  <c r="B3" i="48"/>
  <c r="C3" i="48"/>
  <c r="E3" i="48" s="1"/>
  <c r="D3" i="48"/>
  <c r="G3" i="48" s="1"/>
  <c r="B135" i="48"/>
  <c r="C135" i="48"/>
  <c r="E135" i="48" s="1"/>
  <c r="D135" i="48"/>
  <c r="G135" i="48" s="1"/>
  <c r="B43" i="48"/>
  <c r="C43" i="48"/>
  <c r="E43" i="48" s="1"/>
  <c r="D43" i="48"/>
  <c r="G43" i="48" s="1"/>
  <c r="B13" i="48"/>
  <c r="C13" i="48"/>
  <c r="E13" i="48" s="1"/>
  <c r="D13" i="48"/>
  <c r="G13" i="48" s="1"/>
  <c r="B45" i="48"/>
  <c r="G45" i="48" s="1"/>
  <c r="C45" i="48"/>
  <c r="E45" i="48" s="1"/>
  <c r="D45" i="48"/>
  <c r="B97" i="48"/>
  <c r="C97" i="48"/>
  <c r="E97" i="48" s="1"/>
  <c r="D97" i="48"/>
  <c r="G97" i="48" s="1"/>
  <c r="B199" i="48"/>
  <c r="C199" i="48"/>
  <c r="E199" i="48" s="1"/>
  <c r="D199" i="48"/>
  <c r="G199" i="48" s="1"/>
  <c r="B51" i="48"/>
  <c r="C51" i="48"/>
  <c r="E51" i="48" s="1"/>
  <c r="D51" i="48"/>
  <c r="G51" i="48" s="1"/>
  <c r="B68" i="48"/>
  <c r="C68" i="48"/>
  <c r="E68" i="48" s="1"/>
  <c r="D68" i="48"/>
  <c r="G68" i="48" s="1"/>
  <c r="B183" i="48"/>
  <c r="C183" i="48"/>
  <c r="E183" i="48" s="1"/>
  <c r="D183" i="48"/>
  <c r="G183" i="48" s="1"/>
  <c r="B61" i="48"/>
  <c r="C61" i="48"/>
  <c r="E61" i="48" s="1"/>
  <c r="D61" i="48"/>
  <c r="G61" i="48" s="1"/>
  <c r="B115" i="48"/>
  <c r="C115" i="48"/>
  <c r="E115" i="48" s="1"/>
  <c r="D115" i="48"/>
  <c r="G115" i="48" s="1"/>
  <c r="B22" i="48"/>
  <c r="C22" i="48"/>
  <c r="E22" i="48" s="1"/>
  <c r="D22" i="48"/>
  <c r="G22" i="48" s="1"/>
  <c r="B69" i="48"/>
  <c r="C69" i="48"/>
  <c r="E69" i="48" s="1"/>
  <c r="D69" i="48"/>
  <c r="G69" i="48" s="1"/>
  <c r="B46" i="48"/>
  <c r="C46" i="48"/>
  <c r="E46" i="48" s="1"/>
  <c r="D46" i="48"/>
  <c r="G46" i="48" s="1"/>
  <c r="B19" i="48"/>
  <c r="C19" i="48"/>
  <c r="E19" i="48" s="1"/>
  <c r="D19" i="48"/>
  <c r="G19" i="48" s="1"/>
  <c r="B91" i="48"/>
  <c r="C91" i="48"/>
  <c r="E91" i="48" s="1"/>
  <c r="D91" i="48"/>
  <c r="G91" i="48" s="1"/>
  <c r="B109" i="48"/>
  <c r="C109" i="48"/>
  <c r="E109" i="48" s="1"/>
  <c r="D109" i="48"/>
  <c r="G109" i="48" s="1"/>
  <c r="B148" i="48"/>
  <c r="C148" i="48"/>
  <c r="E148" i="48" s="1"/>
  <c r="D148" i="48"/>
  <c r="G148" i="48" s="1"/>
  <c r="B127" i="48"/>
  <c r="C127" i="48"/>
  <c r="E127" i="48" s="1"/>
  <c r="D127" i="48"/>
  <c r="G127" i="48" s="1"/>
  <c r="B102" i="48"/>
  <c r="G102" i="48" s="1"/>
  <c r="C102" i="48"/>
  <c r="E102" i="48" s="1"/>
  <c r="D102" i="48"/>
  <c r="B21" i="48"/>
  <c r="C21" i="48"/>
  <c r="E21" i="48" s="1"/>
  <c r="D21" i="48"/>
  <c r="G21" i="48" s="1"/>
  <c r="B67" i="48"/>
  <c r="C67" i="48"/>
  <c r="E67" i="48" s="1"/>
  <c r="D67" i="48"/>
  <c r="G67" i="48" s="1"/>
  <c r="B149" i="48"/>
  <c r="C149" i="48"/>
  <c r="E149" i="48" s="1"/>
  <c r="D149" i="48"/>
  <c r="G149" i="48" s="1"/>
  <c r="B92" i="48"/>
  <c r="C92" i="48"/>
  <c r="E92" i="48" s="1"/>
  <c r="D92" i="48"/>
  <c r="G92" i="48" s="1"/>
  <c r="B126" i="48"/>
  <c r="C126" i="48"/>
  <c r="E126" i="48" s="1"/>
  <c r="D126" i="48"/>
  <c r="G126" i="48" s="1"/>
  <c r="B157" i="48"/>
  <c r="C157" i="48"/>
  <c r="E157" i="48" s="1"/>
  <c r="D157" i="48"/>
  <c r="G157" i="48" s="1"/>
  <c r="B71" i="48"/>
  <c r="C71" i="48"/>
  <c r="E71" i="48" s="1"/>
  <c r="D71" i="48"/>
  <c r="G71" i="48" s="1"/>
  <c r="B158" i="48"/>
  <c r="C158" i="48"/>
  <c r="E158" i="48" s="1"/>
  <c r="D158" i="48"/>
  <c r="G158" i="48" s="1"/>
  <c r="B168" i="48"/>
  <c r="C168" i="48"/>
  <c r="E168" i="48" s="1"/>
  <c r="D168" i="48"/>
  <c r="G168" i="48" s="1"/>
  <c r="B119" i="48"/>
  <c r="C119" i="48"/>
  <c r="E119" i="48" s="1"/>
  <c r="D119" i="48"/>
  <c r="G119" i="48" s="1"/>
  <c r="B177" i="48"/>
  <c r="C177" i="48"/>
  <c r="E177" i="48" s="1"/>
  <c r="D177" i="48"/>
  <c r="G177" i="48" s="1"/>
  <c r="B112" i="48"/>
  <c r="C112" i="48"/>
  <c r="E112" i="48" s="1"/>
  <c r="D112" i="48"/>
  <c r="G112" i="48" s="1"/>
  <c r="B122" i="48"/>
  <c r="C122" i="48"/>
  <c r="E122" i="48" s="1"/>
  <c r="D122" i="48"/>
  <c r="G122" i="48" s="1"/>
  <c r="B31" i="48"/>
  <c r="C31" i="48"/>
  <c r="E31" i="48" s="1"/>
  <c r="D31" i="48"/>
  <c r="G31" i="48" s="1"/>
  <c r="B153" i="48"/>
  <c r="C153" i="48"/>
  <c r="E153" i="48" s="1"/>
  <c r="D153" i="48"/>
  <c r="G153" i="48" s="1"/>
  <c r="B29" i="48"/>
  <c r="G29" i="48" s="1"/>
  <c r="C29" i="48"/>
  <c r="E29" i="48" s="1"/>
  <c r="D29" i="48"/>
  <c r="B156" i="48"/>
  <c r="C156" i="48"/>
  <c r="E156" i="48" s="1"/>
  <c r="D156" i="48"/>
  <c r="G156" i="48" s="1"/>
  <c r="B184" i="48"/>
  <c r="C184" i="48"/>
  <c r="E184" i="48" s="1"/>
  <c r="D184" i="48"/>
  <c r="G184" i="48" s="1"/>
  <c r="B129" i="48"/>
  <c r="C129" i="48"/>
  <c r="E129" i="48" s="1"/>
  <c r="D129" i="48"/>
  <c r="G129" i="48" s="1"/>
  <c r="B38" i="48"/>
  <c r="C38" i="48"/>
  <c r="E38" i="48" s="1"/>
  <c r="D38" i="48"/>
  <c r="G38" i="48" s="1"/>
  <c r="B154" i="48"/>
  <c r="C154" i="48"/>
  <c r="E154" i="48" s="1"/>
  <c r="D154" i="48"/>
  <c r="G154" i="48" s="1"/>
  <c r="B48" i="48"/>
  <c r="C48" i="48"/>
  <c r="E48" i="48" s="1"/>
  <c r="D48" i="48"/>
  <c r="G48" i="48" s="1"/>
  <c r="B116" i="48"/>
  <c r="C116" i="48"/>
  <c r="E116" i="48" s="1"/>
  <c r="D116" i="48"/>
  <c r="G116" i="48" s="1"/>
  <c r="B162" i="48"/>
  <c r="C162" i="48"/>
  <c r="E162" i="48" s="1"/>
  <c r="D162" i="48"/>
  <c r="G162" i="48" s="1"/>
  <c r="B47" i="48"/>
  <c r="C47" i="48"/>
  <c r="E47" i="48" s="1"/>
  <c r="D47" i="48"/>
  <c r="G47" i="48" s="1"/>
  <c r="B85" i="48"/>
  <c r="C85" i="48"/>
  <c r="E85" i="48" s="1"/>
  <c r="D85" i="48"/>
  <c r="G85" i="48" s="1"/>
  <c r="B7" i="48"/>
  <c r="C7" i="48"/>
  <c r="E7" i="48" s="1"/>
  <c r="D7" i="48"/>
  <c r="G7" i="48" s="1"/>
  <c r="B8" i="48"/>
  <c r="C8" i="48"/>
  <c r="E8" i="48" s="1"/>
  <c r="D8" i="48"/>
  <c r="G8" i="48" s="1"/>
  <c r="B9" i="48"/>
  <c r="C9" i="48"/>
  <c r="E9" i="48" s="1"/>
  <c r="D9" i="48"/>
  <c r="G9" i="48" s="1"/>
  <c r="B66" i="48"/>
  <c r="C66" i="48"/>
  <c r="E66" i="48" s="1"/>
  <c r="D66" i="48"/>
  <c r="G66" i="48" s="1"/>
  <c r="B161" i="48"/>
  <c r="C161" i="48"/>
  <c r="E161" i="48" s="1"/>
  <c r="D161" i="48"/>
  <c r="G161" i="48" s="1"/>
  <c r="B37" i="48"/>
  <c r="G37" i="48" s="1"/>
  <c r="C37" i="48"/>
  <c r="E37" i="48" s="1"/>
  <c r="D37" i="48"/>
  <c r="B18" i="48"/>
  <c r="C18" i="48"/>
  <c r="E18" i="48" s="1"/>
  <c r="D18" i="48"/>
  <c r="G18" i="48" s="1"/>
  <c r="B151" i="48"/>
  <c r="C151" i="48"/>
  <c r="E151" i="48" s="1"/>
  <c r="D151" i="48"/>
  <c r="G151" i="48" s="1"/>
  <c r="B104" i="48"/>
  <c r="C104" i="48"/>
  <c r="E104" i="48" s="1"/>
  <c r="D104" i="48"/>
  <c r="G104" i="48" s="1"/>
  <c r="B118" i="48"/>
  <c r="C118" i="48"/>
  <c r="E118" i="48" s="1"/>
  <c r="D118" i="48"/>
  <c r="G118" i="48" s="1"/>
  <c r="B146" i="48"/>
  <c r="C146" i="48"/>
  <c r="E146" i="48" s="1"/>
  <c r="D146" i="48"/>
  <c r="G146" i="48" s="1"/>
  <c r="B28" i="48"/>
  <c r="C28" i="48"/>
  <c r="E28" i="48" s="1"/>
  <c r="D28" i="48"/>
  <c r="G28" i="48" s="1"/>
  <c r="B63" i="48"/>
  <c r="C63" i="48"/>
  <c r="E63" i="48" s="1"/>
  <c r="D63" i="48"/>
  <c r="G63" i="48" s="1"/>
  <c r="B58" i="48"/>
  <c r="C58" i="48"/>
  <c r="E58" i="48" s="1"/>
  <c r="D58" i="48"/>
  <c r="G58" i="48" s="1"/>
  <c r="B90" i="48"/>
  <c r="C90" i="48"/>
  <c r="E90" i="48" s="1"/>
  <c r="D90" i="48"/>
  <c r="G90" i="48" s="1"/>
  <c r="B15" i="48"/>
  <c r="C15" i="48"/>
  <c r="E15" i="48" s="1"/>
  <c r="D15" i="48"/>
  <c r="G15" i="48" s="1"/>
  <c r="B14" i="48"/>
  <c r="C14" i="48"/>
  <c r="E14" i="48" s="1"/>
  <c r="D14" i="48"/>
  <c r="G14" i="48" s="1"/>
  <c r="B178" i="48"/>
  <c r="C178" i="48"/>
  <c r="E178" i="48" s="1"/>
  <c r="D178" i="48"/>
  <c r="G178" i="48" s="1"/>
  <c r="B23" i="48"/>
  <c r="C23" i="48"/>
  <c r="E23" i="48" s="1"/>
  <c r="D23" i="48"/>
  <c r="G23" i="48" s="1"/>
  <c r="B150" i="48"/>
  <c r="C150" i="48"/>
  <c r="E150" i="48" s="1"/>
  <c r="D150" i="48"/>
  <c r="G150" i="48" s="1"/>
  <c r="B188" i="48"/>
  <c r="C188" i="48"/>
  <c r="E188" i="48" s="1"/>
  <c r="D188" i="48"/>
  <c r="G188" i="48" s="1"/>
  <c r="B33" i="48"/>
  <c r="G33" i="48" s="1"/>
  <c r="C33" i="48"/>
  <c r="E33" i="48" s="1"/>
  <c r="D33" i="48"/>
  <c r="B39" i="48"/>
  <c r="C39" i="48"/>
  <c r="E39" i="48" s="1"/>
  <c r="D39" i="48"/>
  <c r="G39" i="48" s="1"/>
  <c r="B55" i="48"/>
  <c r="C55" i="48"/>
  <c r="E55" i="48" s="1"/>
  <c r="D55" i="48"/>
  <c r="G55" i="48" s="1"/>
  <c r="B141" i="48"/>
  <c r="C141" i="48"/>
  <c r="E141" i="48" s="1"/>
  <c r="D141" i="48"/>
  <c r="G141" i="48" s="1"/>
  <c r="B179" i="48"/>
  <c r="C179" i="48"/>
  <c r="E179" i="48" s="1"/>
  <c r="D179" i="48"/>
  <c r="G179" i="48" s="1"/>
  <c r="B70" i="48"/>
  <c r="C70" i="48"/>
  <c r="E70" i="48" s="1"/>
  <c r="D70" i="48"/>
  <c r="G70" i="48" s="1"/>
  <c r="B180" i="48"/>
  <c r="C180" i="48"/>
  <c r="E180" i="48" s="1"/>
  <c r="D180" i="48"/>
  <c r="G180" i="48" s="1"/>
  <c r="B86" i="48"/>
  <c r="C86" i="48"/>
  <c r="E86" i="48" s="1"/>
  <c r="D86" i="48"/>
  <c r="G86" i="48" s="1"/>
  <c r="B108" i="48"/>
  <c r="C108" i="48"/>
  <c r="E108" i="48" s="1"/>
  <c r="D108" i="48"/>
  <c r="G108" i="48" s="1"/>
  <c r="B98" i="48"/>
  <c r="C98" i="48"/>
  <c r="E98" i="48" s="1"/>
  <c r="D98" i="48"/>
  <c r="G98" i="48" s="1"/>
  <c r="B36" i="48"/>
  <c r="C36" i="48"/>
  <c r="E36" i="48" s="1"/>
  <c r="D36" i="48"/>
  <c r="G36" i="48" s="1"/>
  <c r="B125" i="48"/>
  <c r="C125" i="48"/>
  <c r="E125" i="48" s="1"/>
  <c r="D125" i="48"/>
  <c r="G125" i="48" s="1"/>
  <c r="B50" i="48"/>
  <c r="C50" i="48"/>
  <c r="E50" i="48" s="1"/>
  <c r="D50" i="48"/>
  <c r="G50" i="48" s="1"/>
  <c r="B78" i="48"/>
  <c r="C78" i="48"/>
  <c r="E78" i="48" s="1"/>
  <c r="D78" i="48"/>
  <c r="G78" i="48" s="1"/>
  <c r="B84" i="48"/>
  <c r="C84" i="48"/>
  <c r="E84" i="48" s="1"/>
  <c r="D84" i="48"/>
  <c r="G84" i="48" s="1"/>
  <c r="B35" i="48"/>
  <c r="C35" i="48"/>
  <c r="E35" i="48" s="1"/>
  <c r="D35" i="48"/>
  <c r="G35" i="48" s="1"/>
  <c r="B65" i="48"/>
  <c r="G65" i="48" s="1"/>
  <c r="C65" i="48"/>
  <c r="E65" i="48" s="1"/>
  <c r="D65" i="48"/>
  <c r="B93" i="48"/>
  <c r="C93" i="48"/>
  <c r="E93" i="48" s="1"/>
  <c r="D93" i="48"/>
  <c r="G93" i="48" s="1"/>
  <c r="B130" i="48"/>
  <c r="C130" i="48"/>
  <c r="E130" i="48" s="1"/>
  <c r="D130" i="48"/>
  <c r="G130" i="48" s="1"/>
  <c r="B128" i="48"/>
  <c r="C128" i="48"/>
  <c r="E128" i="48" s="1"/>
  <c r="D128" i="48"/>
  <c r="G128" i="48" s="1"/>
  <c r="B40" i="48"/>
  <c r="C40" i="48"/>
  <c r="E40" i="48" s="1"/>
  <c r="D40" i="48"/>
  <c r="G40" i="48" s="1"/>
  <c r="B57" i="48"/>
  <c r="C57" i="48"/>
  <c r="E57" i="48" s="1"/>
  <c r="D57" i="48"/>
  <c r="G57" i="48" s="1"/>
  <c r="B175" i="48"/>
  <c r="C175" i="48"/>
  <c r="E175" i="48" s="1"/>
  <c r="D175" i="48"/>
  <c r="G175" i="48" s="1"/>
  <c r="B137" i="48"/>
  <c r="C137" i="48"/>
  <c r="E137" i="48" s="1"/>
  <c r="D137" i="48"/>
  <c r="G137" i="48" s="1"/>
  <c r="B99" i="48"/>
  <c r="C99" i="48"/>
  <c r="E99" i="48" s="1"/>
  <c r="D99" i="48"/>
  <c r="G99" i="48" s="1"/>
  <c r="B101" i="48"/>
  <c r="C101" i="48"/>
  <c r="E101" i="48" s="1"/>
  <c r="D101" i="48"/>
  <c r="G101" i="48" s="1"/>
  <c r="B142" i="48"/>
  <c r="C142" i="48"/>
  <c r="E142" i="48" s="1"/>
  <c r="D142" i="48"/>
  <c r="G142" i="48" s="1"/>
  <c r="B147" i="48"/>
  <c r="C147" i="48"/>
  <c r="E147" i="48" s="1"/>
  <c r="D147" i="48"/>
  <c r="G147" i="48" s="1"/>
  <c r="B88" i="48"/>
  <c r="C88" i="48"/>
  <c r="E88" i="48" s="1"/>
  <c r="D88" i="48"/>
  <c r="G88" i="48" s="1"/>
  <c r="B32" i="48"/>
  <c r="C32" i="48"/>
  <c r="E32" i="48" s="1"/>
  <c r="D32" i="48"/>
  <c r="G32" i="48" s="1"/>
  <c r="B121" i="48"/>
  <c r="C121" i="48"/>
  <c r="E121" i="48" s="1"/>
  <c r="D121" i="48"/>
  <c r="G121" i="48" s="1"/>
  <c r="B42" i="48"/>
  <c r="C42" i="48"/>
  <c r="E42" i="48" s="1"/>
  <c r="D42" i="48"/>
  <c r="G42" i="48" s="1"/>
  <c r="B72" i="48"/>
  <c r="C72" i="48"/>
  <c r="E72" i="48" s="1"/>
  <c r="D72" i="48"/>
  <c r="G72" i="48" s="1"/>
  <c r="B190" i="48"/>
  <c r="C190" i="48"/>
  <c r="E190" i="48" s="1"/>
  <c r="D190" i="48"/>
  <c r="G190" i="48" s="1"/>
  <c r="B133" i="48"/>
  <c r="C133" i="48"/>
  <c r="E133" i="48" s="1"/>
  <c r="D133" i="48"/>
  <c r="G133" i="48" s="1"/>
  <c r="B80" i="48"/>
  <c r="C80" i="48"/>
  <c r="E80" i="48" s="1"/>
  <c r="D80" i="48"/>
  <c r="G80" i="48" s="1"/>
  <c r="B52" i="48"/>
  <c r="C52" i="48"/>
  <c r="E52" i="48" s="1"/>
  <c r="D52" i="48"/>
  <c r="G52" i="48" s="1"/>
  <c r="B131" i="48"/>
  <c r="C131" i="48"/>
  <c r="E131" i="48" s="1"/>
  <c r="D131" i="48"/>
  <c r="G131" i="48" s="1"/>
  <c r="B100" i="48"/>
  <c r="C100" i="48"/>
  <c r="E100" i="48" s="1"/>
  <c r="D100" i="48"/>
  <c r="G100" i="48" s="1"/>
  <c r="B191" i="48"/>
  <c r="C191" i="48"/>
  <c r="E191" i="48" s="1"/>
  <c r="D191" i="48"/>
  <c r="G191" i="48" s="1"/>
  <c r="B138" i="48"/>
  <c r="C138" i="48"/>
  <c r="E138" i="48" s="1"/>
  <c r="D138" i="48"/>
  <c r="G138" i="48" s="1"/>
  <c r="B165" i="48"/>
  <c r="C165" i="48"/>
  <c r="E165" i="48" s="1"/>
  <c r="D165" i="48"/>
  <c r="G165" i="48" s="1"/>
  <c r="B182" i="48"/>
  <c r="C182" i="48"/>
  <c r="E182" i="48" s="1"/>
  <c r="D182" i="48"/>
  <c r="G182" i="48" s="1"/>
  <c r="B139" i="48"/>
  <c r="C139" i="48"/>
  <c r="E139" i="48" s="1"/>
  <c r="D139" i="48"/>
  <c r="G139" i="48" s="1"/>
  <c r="B160" i="48"/>
  <c r="C160" i="48"/>
  <c r="E160" i="48" s="1"/>
  <c r="D160" i="48"/>
  <c r="G160" i="48" s="1"/>
  <c r="B159" i="48"/>
  <c r="C159" i="48"/>
  <c r="E159" i="48" s="1"/>
  <c r="D159" i="48"/>
  <c r="G159" i="48" s="1"/>
  <c r="B17" i="48"/>
  <c r="C17" i="48"/>
  <c r="E17" i="48" s="1"/>
  <c r="D17" i="48"/>
  <c r="G17" i="48" s="1"/>
  <c r="B186" i="48"/>
  <c r="C186" i="48"/>
  <c r="E186" i="48" s="1"/>
  <c r="D186" i="48"/>
  <c r="G186" i="48" s="1"/>
  <c r="B95" i="48"/>
  <c r="C95" i="48"/>
  <c r="E95" i="48" s="1"/>
  <c r="D95" i="48"/>
  <c r="G95" i="48" s="1"/>
  <c r="B25" i="48"/>
  <c r="C25" i="48"/>
  <c r="E25" i="48" s="1"/>
  <c r="D25" i="48"/>
  <c r="G25" i="48" s="1"/>
  <c r="B189" i="48"/>
  <c r="C189" i="48"/>
  <c r="E189" i="48" s="1"/>
  <c r="D189" i="48"/>
  <c r="G189" i="48" s="1"/>
  <c r="B163" i="48"/>
  <c r="C163" i="48"/>
  <c r="E163" i="48" s="1"/>
  <c r="D163" i="48"/>
  <c r="G163" i="48" s="1"/>
  <c r="B10" i="48"/>
  <c r="C10" i="48"/>
  <c r="E10" i="48" s="1"/>
  <c r="D10" i="48"/>
  <c r="G10" i="48" s="1"/>
  <c r="B164" i="48"/>
  <c r="C164" i="48"/>
  <c r="E164" i="48" s="1"/>
  <c r="D164" i="48"/>
  <c r="G164" i="48" s="1"/>
  <c r="B53" i="48"/>
  <c r="C53" i="48"/>
  <c r="E53" i="48" s="1"/>
  <c r="D53" i="48"/>
  <c r="G53" i="48" s="1"/>
  <c r="B181" i="48"/>
  <c r="C181" i="48"/>
  <c r="E181" i="48" s="1"/>
  <c r="D181" i="48"/>
  <c r="G181" i="48" s="1"/>
  <c r="B192" i="48"/>
  <c r="C192" i="48"/>
  <c r="E192" i="48" s="1"/>
  <c r="D192" i="48"/>
  <c r="G192" i="48" s="1"/>
  <c r="B176" i="48"/>
  <c r="C176" i="48"/>
  <c r="E176" i="48" s="1"/>
  <c r="D176" i="48"/>
  <c r="G176" i="48" s="1"/>
  <c r="B187" i="48"/>
  <c r="C187" i="48"/>
  <c r="E187" i="48" s="1"/>
  <c r="D187" i="48"/>
  <c r="G187" i="48" s="1"/>
  <c r="B169" i="48"/>
  <c r="C169" i="48"/>
  <c r="E169" i="48" s="1"/>
  <c r="D169" i="48"/>
  <c r="G169" i="48" s="1"/>
  <c r="B64" i="48"/>
  <c r="C64" i="48"/>
  <c r="E64" i="48" s="1"/>
  <c r="D64" i="48"/>
  <c r="G64" i="48" s="1"/>
  <c r="B24" i="48"/>
  <c r="C24" i="48"/>
  <c r="E24" i="48" s="1"/>
  <c r="D24" i="48"/>
  <c r="G24" i="48" s="1"/>
  <c r="B166" i="48"/>
  <c r="C166" i="48"/>
  <c r="E166" i="48" s="1"/>
  <c r="D166" i="48"/>
  <c r="G166" i="48" s="1"/>
  <c r="B94" i="48"/>
  <c r="C94" i="48"/>
  <c r="E94" i="48" s="1"/>
  <c r="D94" i="48"/>
  <c r="G94" i="48" s="1"/>
  <c r="B96" i="48"/>
  <c r="C96" i="48"/>
  <c r="E96" i="48" s="1"/>
  <c r="D96" i="48"/>
  <c r="G96" i="48" s="1"/>
  <c r="B59" i="48"/>
  <c r="C59" i="48"/>
  <c r="E59" i="48" s="1"/>
  <c r="D59" i="48"/>
  <c r="G59" i="48" s="1"/>
  <c r="B74" i="48"/>
  <c r="C74" i="48"/>
  <c r="E74" i="48" s="1"/>
  <c r="D74" i="48"/>
  <c r="G74" i="48" s="1"/>
  <c r="B87" i="48"/>
  <c r="C87" i="48"/>
  <c r="E87" i="48" s="1"/>
  <c r="D87" i="48"/>
  <c r="G87" i="48" s="1"/>
  <c r="B143" i="48"/>
  <c r="C143" i="48"/>
  <c r="E143" i="48" s="1"/>
  <c r="D143" i="48"/>
  <c r="G143" i="48" s="1"/>
  <c r="B75" i="48"/>
  <c r="C75" i="48"/>
  <c r="E75" i="48" s="1"/>
  <c r="D75" i="48"/>
  <c r="G75" i="48" s="1"/>
  <c r="B145" i="48"/>
  <c r="C145" i="48"/>
  <c r="E145" i="48" s="1"/>
  <c r="D145" i="48"/>
  <c r="G145" i="48" s="1"/>
  <c r="B30" i="48"/>
  <c r="C30" i="48"/>
  <c r="E30" i="48" s="1"/>
  <c r="D30" i="48"/>
  <c r="G30" i="48" s="1"/>
  <c r="B34" i="48"/>
  <c r="C34" i="48"/>
  <c r="E34" i="48" s="1"/>
  <c r="D34" i="48"/>
  <c r="G34" i="48" s="1"/>
  <c r="B62" i="48"/>
  <c r="C62" i="48"/>
  <c r="E62" i="48" s="1"/>
  <c r="D62" i="48"/>
  <c r="G62" i="48" s="1"/>
  <c r="B132" i="48"/>
  <c r="C132" i="48"/>
  <c r="E132" i="48" s="1"/>
  <c r="D132" i="48"/>
  <c r="G132" i="48" s="1"/>
  <c r="B144" i="48"/>
  <c r="C144" i="48"/>
  <c r="E144" i="48" s="1"/>
  <c r="D144" i="48"/>
  <c r="G144" i="48" s="1"/>
  <c r="B171" i="48"/>
  <c r="C171" i="48"/>
  <c r="E171" i="48" s="1"/>
  <c r="D171" i="48"/>
  <c r="G171" i="48" s="1"/>
  <c r="B134" i="48"/>
  <c r="C134" i="48"/>
  <c r="E134" i="48" s="1"/>
  <c r="D134" i="48"/>
  <c r="G134" i="48" s="1"/>
  <c r="B117" i="48"/>
  <c r="C117" i="48"/>
  <c r="E117" i="48" s="1"/>
  <c r="D117" i="48"/>
  <c r="G117" i="48" s="1"/>
  <c r="B82" i="48"/>
  <c r="C82" i="48"/>
  <c r="E82" i="48" s="1"/>
  <c r="D82" i="48"/>
  <c r="G82" i="48" s="1"/>
  <c r="B6" i="48"/>
  <c r="C6" i="48"/>
  <c r="E6" i="48" s="1"/>
  <c r="D6" i="48"/>
  <c r="G6" i="48" s="1"/>
  <c r="B41" i="48"/>
  <c r="C41" i="48"/>
  <c r="E41" i="48" s="1"/>
  <c r="D41" i="48"/>
  <c r="G41" i="48" s="1"/>
  <c r="B81" i="48"/>
  <c r="C81" i="48"/>
  <c r="E81" i="48" s="1"/>
  <c r="D81" i="48"/>
  <c r="G81" i="48" s="1"/>
  <c r="B54" i="48"/>
  <c r="C54" i="48"/>
  <c r="E54" i="48" s="1"/>
  <c r="D54" i="48"/>
  <c r="G54" i="48" s="1"/>
  <c r="B26" i="48"/>
  <c r="C26" i="48"/>
  <c r="E26" i="48" s="1"/>
  <c r="D26" i="48"/>
  <c r="G26" i="48" s="1"/>
  <c r="B79" i="48"/>
  <c r="C79" i="48"/>
  <c r="E79" i="48" s="1"/>
  <c r="D79" i="48"/>
  <c r="G79" i="48" s="1"/>
  <c r="B76" i="48"/>
  <c r="C76" i="48"/>
  <c r="E76" i="48" s="1"/>
  <c r="D76" i="48"/>
  <c r="G76" i="48" s="1"/>
  <c r="B77" i="48"/>
  <c r="C77" i="48"/>
  <c r="E77" i="48" s="1"/>
  <c r="D77" i="48"/>
  <c r="G77" i="48" s="1"/>
  <c r="B140" i="48"/>
  <c r="C140" i="48"/>
  <c r="E140" i="48" s="1"/>
  <c r="D140" i="48"/>
  <c r="G140" i="48" s="1"/>
  <c r="B49" i="48"/>
  <c r="C49" i="48"/>
  <c r="E49" i="48" s="1"/>
  <c r="D49" i="48"/>
  <c r="G49" i="48" s="1"/>
  <c r="B11" i="48"/>
  <c r="C11" i="48"/>
  <c r="E11" i="48" s="1"/>
  <c r="D11" i="48"/>
  <c r="G11" i="48" s="1"/>
  <c r="B103" i="48"/>
  <c r="C103" i="48"/>
  <c r="E103" i="48" s="1"/>
  <c r="D103" i="48"/>
  <c r="G103" i="48" s="1"/>
  <c r="B173" i="48"/>
  <c r="C173" i="48"/>
  <c r="E173" i="48" s="1"/>
  <c r="D173" i="48"/>
  <c r="G173" i="48" s="1"/>
  <c r="B136" i="48"/>
  <c r="C136" i="48"/>
  <c r="E136" i="48" s="1"/>
  <c r="D136" i="48"/>
  <c r="G136" i="48" s="1"/>
  <c r="B60" i="48"/>
  <c r="C60" i="48"/>
  <c r="E60" i="48" s="1"/>
  <c r="D60" i="48"/>
  <c r="G60" i="48" s="1"/>
  <c r="B174" i="48"/>
  <c r="C174" i="48"/>
  <c r="E174" i="48" s="1"/>
  <c r="D174" i="48"/>
  <c r="G174" i="48" s="1"/>
  <c r="B123" i="48"/>
  <c r="C123" i="48"/>
  <c r="E123" i="48" s="1"/>
  <c r="D123" i="48"/>
  <c r="G123" i="48" s="1"/>
  <c r="B114" i="48"/>
  <c r="C114" i="48"/>
  <c r="E114" i="48" s="1"/>
  <c r="D114" i="48"/>
  <c r="G114" i="48" s="1"/>
  <c r="B27" i="48"/>
  <c r="C27" i="48"/>
  <c r="E27" i="48" s="1"/>
  <c r="D27" i="48"/>
  <c r="G27" i="48" s="1"/>
  <c r="B4" i="48"/>
  <c r="C4" i="48"/>
  <c r="E4" i="48" s="1"/>
  <c r="D4" i="48"/>
  <c r="G4" i="48" s="1"/>
  <c r="B106" i="48"/>
  <c r="C106" i="48"/>
  <c r="E106" i="48" s="1"/>
  <c r="D106" i="48"/>
  <c r="G106" i="48" s="1"/>
  <c r="B113" i="48"/>
  <c r="C113" i="48"/>
  <c r="E113" i="48" s="1"/>
  <c r="D113" i="48"/>
  <c r="G113" i="48" s="1"/>
  <c r="B73" i="48"/>
  <c r="C73" i="48"/>
  <c r="E73" i="48" s="1"/>
  <c r="D73" i="48"/>
  <c r="G73" i="48" s="1"/>
  <c r="B155" i="48"/>
  <c r="C155" i="48"/>
  <c r="E155" i="48" s="1"/>
  <c r="D155" i="48"/>
  <c r="G155" i="48" s="1"/>
  <c r="B110" i="48"/>
  <c r="C110" i="48"/>
  <c r="E110" i="48" s="1"/>
  <c r="F110" i="48" s="1"/>
  <c r="D110" i="48"/>
  <c r="G110" i="48" s="1"/>
  <c r="B170" i="48"/>
  <c r="C170" i="48"/>
  <c r="E170" i="48" s="1"/>
  <c r="D170" i="48"/>
  <c r="G170" i="48" s="1"/>
  <c r="B56" i="48"/>
  <c r="C56" i="48"/>
  <c r="E56" i="48" s="1"/>
  <c r="D56" i="48"/>
  <c r="G56" i="48" s="1"/>
  <c r="B111" i="48"/>
  <c r="C111" i="48"/>
  <c r="E111" i="48" s="1"/>
  <c r="D111" i="48"/>
  <c r="G111" i="48" s="1"/>
  <c r="B16" i="48"/>
  <c r="C16" i="48"/>
  <c r="E16" i="48" s="1"/>
  <c r="D16" i="48"/>
  <c r="G16" i="48" s="1"/>
  <c r="B20" i="48"/>
  <c r="C20" i="48"/>
  <c r="E20" i="48" s="1"/>
  <c r="D20" i="48"/>
  <c r="G20" i="48" s="1"/>
  <c r="C204" i="48"/>
  <c r="E204" i="48" s="1"/>
  <c r="D204" i="48"/>
  <c r="G204" i="48" s="1"/>
  <c r="B204" i="48"/>
  <c r="H205" i="47"/>
  <c r="H202" i="47"/>
  <c r="H195" i="47"/>
  <c r="H193" i="47"/>
  <c r="H116" i="47"/>
  <c r="E200" i="47"/>
  <c r="H200" i="47"/>
  <c r="H89" i="47"/>
  <c r="H84" i="47"/>
  <c r="H197" i="47"/>
  <c r="H155" i="47"/>
  <c r="E212" i="47"/>
  <c r="H212" i="47"/>
  <c r="H211" i="47"/>
  <c r="H140" i="47"/>
  <c r="H7" i="47"/>
  <c r="H5" i="47"/>
  <c r="E201" i="47"/>
  <c r="H201" i="47"/>
  <c r="H103" i="47"/>
  <c r="H196" i="47"/>
  <c r="H101" i="47"/>
  <c r="H208" i="47"/>
  <c r="G174" i="47"/>
  <c r="H174" i="47"/>
  <c r="H198" i="47"/>
  <c r="H122" i="47"/>
  <c r="H37" i="47"/>
  <c r="H203" i="47"/>
  <c r="E206" i="47"/>
  <c r="H206" i="47"/>
  <c r="H207" i="47"/>
  <c r="H210" i="47"/>
  <c r="H187" i="47"/>
  <c r="H209" i="47"/>
  <c r="E194" i="47"/>
  <c r="H194" i="47"/>
  <c r="H3" i="47"/>
  <c r="H135" i="47"/>
  <c r="H46" i="47"/>
  <c r="H16" i="47"/>
  <c r="H56" i="47"/>
  <c r="H97" i="47"/>
  <c r="H199" i="47"/>
  <c r="G45" i="47"/>
  <c r="H45" i="47"/>
  <c r="H76" i="47"/>
  <c r="H185" i="47"/>
  <c r="H64" i="47"/>
  <c r="E127" i="47"/>
  <c r="G127" i="47"/>
  <c r="H127" i="47"/>
  <c r="E23" i="47"/>
  <c r="H23" i="47"/>
  <c r="H66" i="47"/>
  <c r="H43" i="47"/>
  <c r="E21" i="47"/>
  <c r="G21" i="47"/>
  <c r="H21" i="47"/>
  <c r="E88" i="47"/>
  <c r="H88" i="47"/>
  <c r="H105" i="47"/>
  <c r="H159" i="47"/>
  <c r="E129" i="47"/>
  <c r="G129" i="47"/>
  <c r="H129" i="47"/>
  <c r="E104" i="47"/>
  <c r="H104" i="47"/>
  <c r="H22" i="47"/>
  <c r="H62" i="47"/>
  <c r="G139" i="47"/>
  <c r="H139" i="47"/>
  <c r="H146" i="47"/>
  <c r="H126" i="47"/>
  <c r="H163" i="47"/>
  <c r="E67" i="47"/>
  <c r="G67" i="47"/>
  <c r="H67" i="47"/>
  <c r="E151" i="47"/>
  <c r="H151" i="47"/>
  <c r="H171" i="47"/>
  <c r="H115" i="47"/>
  <c r="E181" i="47"/>
  <c r="G181" i="47"/>
  <c r="H181" i="47"/>
  <c r="E63" i="47"/>
  <c r="H63" i="47"/>
  <c r="H119" i="47"/>
  <c r="H31" i="47"/>
  <c r="E152" i="47"/>
  <c r="G152" i="47"/>
  <c r="H152" i="47"/>
  <c r="E33" i="47"/>
  <c r="H33" i="47"/>
  <c r="H143" i="47"/>
  <c r="H184" i="47"/>
  <c r="G133" i="47"/>
  <c r="H133" i="47"/>
  <c r="H34" i="47"/>
  <c r="H148" i="47"/>
  <c r="H49" i="47"/>
  <c r="E125" i="47"/>
  <c r="G125" i="47"/>
  <c r="H125" i="47"/>
  <c r="E164" i="47"/>
  <c r="H164" i="47"/>
  <c r="H48" i="47"/>
  <c r="H72" i="47"/>
  <c r="E8" i="47"/>
  <c r="G8" i="47"/>
  <c r="H8" i="47"/>
  <c r="E12" i="47"/>
  <c r="H12" i="47"/>
  <c r="H9" i="47"/>
  <c r="H69" i="47"/>
  <c r="E154" i="47"/>
  <c r="G154" i="47"/>
  <c r="H154" i="47"/>
  <c r="E38" i="47"/>
  <c r="H38" i="47"/>
  <c r="H51" i="47"/>
  <c r="H149" i="47"/>
  <c r="G94" i="47"/>
  <c r="H94" i="47"/>
  <c r="H113" i="47"/>
  <c r="H168" i="47"/>
  <c r="H30" i="47"/>
  <c r="E58" i="47"/>
  <c r="G58" i="47"/>
  <c r="H58" i="47"/>
  <c r="E55" i="47"/>
  <c r="H55" i="47"/>
  <c r="H87" i="47"/>
  <c r="H18" i="47"/>
  <c r="E15" i="47"/>
  <c r="G15" i="47"/>
  <c r="H15" i="47"/>
  <c r="E178" i="47"/>
  <c r="H178" i="47"/>
  <c r="H29" i="47"/>
  <c r="H123" i="47"/>
  <c r="E189" i="47"/>
  <c r="G189" i="47"/>
  <c r="H189" i="47"/>
  <c r="E36" i="47"/>
  <c r="H36" i="47"/>
  <c r="H28" i="47"/>
  <c r="H57" i="47"/>
  <c r="G141" i="47"/>
  <c r="H141" i="47"/>
  <c r="H182" i="47"/>
  <c r="H79" i="47"/>
  <c r="H180" i="47"/>
  <c r="G107" i="47"/>
  <c r="H107" i="47"/>
  <c r="E124" i="47"/>
  <c r="H124" i="47"/>
  <c r="H93" i="47"/>
  <c r="H24" i="47"/>
  <c r="E120" i="47"/>
  <c r="G120" i="47"/>
  <c r="H120" i="47"/>
  <c r="E50" i="47"/>
  <c r="H50" i="47"/>
  <c r="H77" i="47"/>
  <c r="H91" i="47"/>
  <c r="E35" i="47"/>
  <c r="G35" i="47"/>
  <c r="H35" i="47"/>
  <c r="E60" i="47"/>
  <c r="H60" i="47"/>
  <c r="H100" i="47"/>
  <c r="H108" i="47"/>
  <c r="G144" i="47"/>
  <c r="H144" i="47"/>
  <c r="H40" i="47"/>
  <c r="H53" i="47"/>
  <c r="H177" i="47"/>
  <c r="G137" i="47"/>
  <c r="H137" i="47"/>
  <c r="E92" i="47"/>
  <c r="H92" i="47"/>
  <c r="H70" i="47"/>
  <c r="H142" i="47"/>
  <c r="E153" i="47"/>
  <c r="G153" i="47"/>
  <c r="H153" i="47"/>
  <c r="E81" i="47"/>
  <c r="H81" i="47"/>
  <c r="H17" i="47"/>
  <c r="H128" i="47"/>
  <c r="E42" i="47"/>
  <c r="G42" i="47"/>
  <c r="H42" i="47"/>
  <c r="E65" i="47"/>
  <c r="H65" i="47"/>
  <c r="H183" i="47"/>
  <c r="H156" i="47"/>
  <c r="G82" i="47"/>
  <c r="H82" i="47"/>
  <c r="H52" i="47"/>
  <c r="H112" i="47"/>
  <c r="H106" i="47"/>
  <c r="G191" i="47"/>
  <c r="H191" i="47"/>
  <c r="E114" i="47"/>
  <c r="H114" i="47"/>
  <c r="H165" i="47"/>
  <c r="H175" i="47"/>
  <c r="E118" i="47"/>
  <c r="G118" i="47"/>
  <c r="H118" i="47"/>
  <c r="E161" i="47"/>
  <c r="H161" i="47"/>
  <c r="H157" i="47"/>
  <c r="H19" i="47"/>
  <c r="E188" i="47"/>
  <c r="G188" i="47"/>
  <c r="H188" i="47"/>
  <c r="E96" i="47"/>
  <c r="H96" i="47"/>
  <c r="H26" i="47"/>
  <c r="H190" i="47"/>
  <c r="G169" i="47"/>
  <c r="H169" i="47"/>
  <c r="H10" i="47"/>
  <c r="H167" i="47"/>
  <c r="H47" i="47"/>
  <c r="G179" i="47"/>
  <c r="H179" i="47"/>
  <c r="E192" i="47"/>
  <c r="H192" i="47"/>
  <c r="H166" i="47"/>
  <c r="H186" i="47"/>
  <c r="E172" i="47"/>
  <c r="G172" i="47"/>
  <c r="H172" i="47"/>
  <c r="E73" i="47"/>
  <c r="H73" i="47"/>
  <c r="H25" i="47"/>
  <c r="H170" i="47"/>
  <c r="E117" i="47"/>
  <c r="G117" i="47"/>
  <c r="H117" i="47"/>
  <c r="E121" i="47"/>
  <c r="H121" i="47"/>
  <c r="H90" i="47"/>
  <c r="H61" i="47"/>
  <c r="G86" i="47"/>
  <c r="H86" i="47"/>
  <c r="H147" i="47"/>
  <c r="H74" i="47"/>
  <c r="H145" i="47"/>
  <c r="G32" i="47"/>
  <c r="H32" i="47"/>
  <c r="E71" i="47"/>
  <c r="H71" i="47"/>
  <c r="H95" i="47"/>
  <c r="H131" i="47"/>
  <c r="E138" i="47"/>
  <c r="G138" i="47"/>
  <c r="H138" i="47"/>
  <c r="E173" i="47"/>
  <c r="H173" i="47"/>
  <c r="H130" i="47"/>
  <c r="H134" i="47"/>
  <c r="E78" i="47"/>
  <c r="G78" i="47"/>
  <c r="H78" i="47"/>
  <c r="E6" i="47"/>
  <c r="H6" i="47"/>
  <c r="H39" i="47"/>
  <c r="H85" i="47"/>
  <c r="G54" i="47"/>
  <c r="H54" i="47"/>
  <c r="H27" i="47"/>
  <c r="H83" i="47"/>
  <c r="H68" i="47"/>
  <c r="G80" i="47"/>
  <c r="H80" i="47"/>
  <c r="E162" i="47"/>
  <c r="H162" i="47"/>
  <c r="H44" i="47"/>
  <c r="H11" i="47"/>
  <c r="E98" i="47"/>
  <c r="G98" i="47"/>
  <c r="H98" i="47"/>
  <c r="E176" i="47"/>
  <c r="H176" i="47"/>
  <c r="H136" i="47"/>
  <c r="H59" i="47"/>
  <c r="E158" i="47"/>
  <c r="G158" i="47"/>
  <c r="H158" i="47"/>
  <c r="E150" i="47"/>
  <c r="H150" i="47"/>
  <c r="H110" i="47"/>
  <c r="H14" i="47"/>
  <c r="G4" i="47"/>
  <c r="H4" i="47"/>
  <c r="H99" i="47"/>
  <c r="H102" i="47"/>
  <c r="H75" i="47"/>
  <c r="G132" i="47"/>
  <c r="H132" i="47"/>
  <c r="E109" i="47"/>
  <c r="H109" i="47"/>
  <c r="H160" i="47"/>
  <c r="H41" i="47"/>
  <c r="E111" i="47"/>
  <c r="G111" i="47"/>
  <c r="H111" i="47"/>
  <c r="E13" i="47"/>
  <c r="H13" i="47"/>
  <c r="H20" i="47"/>
  <c r="H204" i="47"/>
  <c r="B205" i="47"/>
  <c r="C205" i="47"/>
  <c r="E205" i="47" s="1"/>
  <c r="D205" i="47"/>
  <c r="G205" i="47" s="1"/>
  <c r="B202" i="47"/>
  <c r="C202" i="47"/>
  <c r="E202" i="47" s="1"/>
  <c r="D202" i="47"/>
  <c r="G202" i="47" s="1"/>
  <c r="B195" i="47"/>
  <c r="C195" i="47"/>
  <c r="E195" i="47" s="1"/>
  <c r="D195" i="47"/>
  <c r="G195" i="47" s="1"/>
  <c r="B193" i="47"/>
  <c r="C193" i="47"/>
  <c r="E193" i="47" s="1"/>
  <c r="D193" i="47"/>
  <c r="G193" i="47" s="1"/>
  <c r="B116" i="47"/>
  <c r="C116" i="47"/>
  <c r="E116" i="47" s="1"/>
  <c r="D116" i="47"/>
  <c r="G116" i="47" s="1"/>
  <c r="B200" i="47"/>
  <c r="C200" i="47"/>
  <c r="D200" i="47"/>
  <c r="G200" i="47" s="1"/>
  <c r="B89" i="47"/>
  <c r="C89" i="47"/>
  <c r="E89" i="47" s="1"/>
  <c r="D89" i="47"/>
  <c r="G89" i="47" s="1"/>
  <c r="B84" i="47"/>
  <c r="C84" i="47"/>
  <c r="E84" i="47" s="1"/>
  <c r="D84" i="47"/>
  <c r="G84" i="47" s="1"/>
  <c r="B197" i="47"/>
  <c r="C197" i="47"/>
  <c r="E197" i="47" s="1"/>
  <c r="D197" i="47"/>
  <c r="G197" i="47" s="1"/>
  <c r="B155" i="47"/>
  <c r="C155" i="47"/>
  <c r="E155" i="47" s="1"/>
  <c r="D155" i="47"/>
  <c r="G155" i="47" s="1"/>
  <c r="B212" i="47"/>
  <c r="C212" i="47"/>
  <c r="D212" i="47"/>
  <c r="G212" i="47" s="1"/>
  <c r="B211" i="47"/>
  <c r="C211" i="47"/>
  <c r="E211" i="47" s="1"/>
  <c r="D211" i="47"/>
  <c r="G211" i="47" s="1"/>
  <c r="B140" i="47"/>
  <c r="C140" i="47"/>
  <c r="E140" i="47" s="1"/>
  <c r="D140" i="47"/>
  <c r="G140" i="47" s="1"/>
  <c r="B7" i="47"/>
  <c r="C7" i="47"/>
  <c r="E7" i="47" s="1"/>
  <c r="D7" i="47"/>
  <c r="G7" i="47" s="1"/>
  <c r="B5" i="47"/>
  <c r="C5" i="47"/>
  <c r="E5" i="47" s="1"/>
  <c r="D5" i="47"/>
  <c r="G5" i="47" s="1"/>
  <c r="B201" i="47"/>
  <c r="C201" i="47"/>
  <c r="D201" i="47"/>
  <c r="G201" i="47" s="1"/>
  <c r="B103" i="47"/>
  <c r="C103" i="47"/>
  <c r="E103" i="47" s="1"/>
  <c r="D103" i="47"/>
  <c r="G103" i="47" s="1"/>
  <c r="B196" i="47"/>
  <c r="C196" i="47"/>
  <c r="E196" i="47" s="1"/>
  <c r="D196" i="47"/>
  <c r="G196" i="47" s="1"/>
  <c r="B101" i="47"/>
  <c r="E101" i="47" s="1"/>
  <c r="C101" i="47"/>
  <c r="D101" i="47"/>
  <c r="G101" i="47" s="1"/>
  <c r="B208" i="47"/>
  <c r="E208" i="47" s="1"/>
  <c r="C208" i="47"/>
  <c r="D208" i="47"/>
  <c r="G208" i="47" s="1"/>
  <c r="B174" i="47"/>
  <c r="C174" i="47"/>
  <c r="E174" i="47" s="1"/>
  <c r="D174" i="47"/>
  <c r="B198" i="47"/>
  <c r="C198" i="47"/>
  <c r="E198" i="47" s="1"/>
  <c r="D198" i="47"/>
  <c r="G198" i="47" s="1"/>
  <c r="B122" i="47"/>
  <c r="C122" i="47"/>
  <c r="E122" i="47" s="1"/>
  <c r="D122" i="47"/>
  <c r="G122" i="47" s="1"/>
  <c r="B37" i="47"/>
  <c r="C37" i="47"/>
  <c r="E37" i="47" s="1"/>
  <c r="D37" i="47"/>
  <c r="G37" i="47" s="1"/>
  <c r="B203" i="47"/>
  <c r="G203" i="47" s="1"/>
  <c r="C203" i="47"/>
  <c r="E203" i="47" s="1"/>
  <c r="D203" i="47"/>
  <c r="B206" i="47"/>
  <c r="C206" i="47"/>
  <c r="D206" i="47"/>
  <c r="G206" i="47" s="1"/>
  <c r="B207" i="47"/>
  <c r="C207" i="47"/>
  <c r="E207" i="47" s="1"/>
  <c r="D207" i="47"/>
  <c r="G207" i="47" s="1"/>
  <c r="B210" i="47"/>
  <c r="C210" i="47"/>
  <c r="E210" i="47" s="1"/>
  <c r="D210" i="47"/>
  <c r="G210" i="47" s="1"/>
  <c r="B187" i="47"/>
  <c r="C187" i="47"/>
  <c r="E187" i="47" s="1"/>
  <c r="D187" i="47"/>
  <c r="G187" i="47" s="1"/>
  <c r="B209" i="47"/>
  <c r="C209" i="47"/>
  <c r="E209" i="47" s="1"/>
  <c r="D209" i="47"/>
  <c r="G209" i="47" s="1"/>
  <c r="B194" i="47"/>
  <c r="C194" i="47"/>
  <c r="D194" i="47"/>
  <c r="G194" i="47" s="1"/>
  <c r="B3" i="47"/>
  <c r="C3" i="47"/>
  <c r="E3" i="47" s="1"/>
  <c r="D3" i="47"/>
  <c r="G3" i="47" s="1"/>
  <c r="B135" i="47"/>
  <c r="C135" i="47"/>
  <c r="E135" i="47" s="1"/>
  <c r="D135" i="47"/>
  <c r="G135" i="47" s="1"/>
  <c r="B46" i="47"/>
  <c r="C46" i="47"/>
  <c r="E46" i="47" s="1"/>
  <c r="D46" i="47"/>
  <c r="G46" i="47" s="1"/>
  <c r="B16" i="47"/>
  <c r="E16" i="47" s="1"/>
  <c r="C16" i="47"/>
  <c r="D16" i="47"/>
  <c r="G16" i="47" s="1"/>
  <c r="B56" i="47"/>
  <c r="E56" i="47" s="1"/>
  <c r="C56" i="47"/>
  <c r="D56" i="47"/>
  <c r="G56" i="47" s="1"/>
  <c r="B97" i="47"/>
  <c r="C97" i="47"/>
  <c r="E97" i="47" s="1"/>
  <c r="D97" i="47"/>
  <c r="G97" i="47" s="1"/>
  <c r="B199" i="47"/>
  <c r="C199" i="47"/>
  <c r="E199" i="47" s="1"/>
  <c r="D199" i="47"/>
  <c r="G199" i="47" s="1"/>
  <c r="B45" i="47"/>
  <c r="C45" i="47"/>
  <c r="E45" i="47" s="1"/>
  <c r="D45" i="47"/>
  <c r="B76" i="47"/>
  <c r="E76" i="47" s="1"/>
  <c r="C76" i="47"/>
  <c r="D76" i="47"/>
  <c r="G76" i="47" s="1"/>
  <c r="B185" i="47"/>
  <c r="G185" i="47" s="1"/>
  <c r="C185" i="47"/>
  <c r="E185" i="47" s="1"/>
  <c r="D185" i="47"/>
  <c r="B64" i="47"/>
  <c r="C64" i="47"/>
  <c r="E64" i="47" s="1"/>
  <c r="D64" i="47"/>
  <c r="G64" i="47" s="1"/>
  <c r="B127" i="47"/>
  <c r="C127" i="47"/>
  <c r="D127" i="47"/>
  <c r="B23" i="47"/>
  <c r="C23" i="47"/>
  <c r="D23" i="47"/>
  <c r="G23" i="47" s="1"/>
  <c r="B66" i="47"/>
  <c r="C66" i="47"/>
  <c r="E66" i="47" s="1"/>
  <c r="D66" i="47"/>
  <c r="G66" i="47" s="1"/>
  <c r="B43" i="47"/>
  <c r="C43" i="47"/>
  <c r="E43" i="47" s="1"/>
  <c r="D43" i="47"/>
  <c r="G43" i="47" s="1"/>
  <c r="B21" i="47"/>
  <c r="C21" i="47"/>
  <c r="D21" i="47"/>
  <c r="B88" i="47"/>
  <c r="C88" i="47"/>
  <c r="D88" i="47"/>
  <c r="G88" i="47" s="1"/>
  <c r="B105" i="47"/>
  <c r="C105" i="47"/>
  <c r="E105" i="47" s="1"/>
  <c r="D105" i="47"/>
  <c r="G105" i="47" s="1"/>
  <c r="B159" i="47"/>
  <c r="C159" i="47"/>
  <c r="E159" i="47" s="1"/>
  <c r="D159" i="47"/>
  <c r="G159" i="47" s="1"/>
  <c r="B129" i="47"/>
  <c r="C129" i="47"/>
  <c r="D129" i="47"/>
  <c r="B104" i="47"/>
  <c r="C104" i="47"/>
  <c r="D104" i="47"/>
  <c r="G104" i="47" s="1"/>
  <c r="B22" i="47"/>
  <c r="C22" i="47"/>
  <c r="E22" i="47" s="1"/>
  <c r="D22" i="47"/>
  <c r="G22" i="47" s="1"/>
  <c r="B62" i="47"/>
  <c r="C62" i="47"/>
  <c r="E62" i="47" s="1"/>
  <c r="D62" i="47"/>
  <c r="G62" i="47" s="1"/>
  <c r="B139" i="47"/>
  <c r="C139" i="47"/>
  <c r="E139" i="47" s="1"/>
  <c r="D139" i="47"/>
  <c r="B146" i="47"/>
  <c r="E146" i="47" s="1"/>
  <c r="C146" i="47"/>
  <c r="D146" i="47"/>
  <c r="G146" i="47" s="1"/>
  <c r="B126" i="47"/>
  <c r="G126" i="47" s="1"/>
  <c r="C126" i="47"/>
  <c r="E126" i="47" s="1"/>
  <c r="D126" i="47"/>
  <c r="B163" i="47"/>
  <c r="C163" i="47"/>
  <c r="E163" i="47" s="1"/>
  <c r="D163" i="47"/>
  <c r="G163" i="47" s="1"/>
  <c r="B67" i="47"/>
  <c r="C67" i="47"/>
  <c r="D67" i="47"/>
  <c r="B151" i="47"/>
  <c r="C151" i="47"/>
  <c r="D151" i="47"/>
  <c r="G151" i="47" s="1"/>
  <c r="B171" i="47"/>
  <c r="C171" i="47"/>
  <c r="E171" i="47" s="1"/>
  <c r="D171" i="47"/>
  <c r="G171" i="47" s="1"/>
  <c r="B115" i="47"/>
  <c r="C115" i="47"/>
  <c r="E115" i="47" s="1"/>
  <c r="D115" i="47"/>
  <c r="G115" i="47" s="1"/>
  <c r="B181" i="47"/>
  <c r="C181" i="47"/>
  <c r="D181" i="47"/>
  <c r="B63" i="47"/>
  <c r="C63" i="47"/>
  <c r="D63" i="47"/>
  <c r="G63" i="47" s="1"/>
  <c r="B119" i="47"/>
  <c r="C119" i="47"/>
  <c r="E119" i="47" s="1"/>
  <c r="D119" i="47"/>
  <c r="G119" i="47" s="1"/>
  <c r="B31" i="47"/>
  <c r="C31" i="47"/>
  <c r="E31" i="47" s="1"/>
  <c r="D31" i="47"/>
  <c r="G31" i="47" s="1"/>
  <c r="B152" i="47"/>
  <c r="C152" i="47"/>
  <c r="D152" i="47"/>
  <c r="B33" i="47"/>
  <c r="C33" i="47"/>
  <c r="D33" i="47"/>
  <c r="G33" i="47" s="1"/>
  <c r="B143" i="47"/>
  <c r="C143" i="47"/>
  <c r="E143" i="47" s="1"/>
  <c r="D143" i="47"/>
  <c r="G143" i="47" s="1"/>
  <c r="B184" i="47"/>
  <c r="C184" i="47"/>
  <c r="E184" i="47" s="1"/>
  <c r="D184" i="47"/>
  <c r="G184" i="47" s="1"/>
  <c r="B133" i="47"/>
  <c r="C133" i="47"/>
  <c r="E133" i="47" s="1"/>
  <c r="D133" i="47"/>
  <c r="B34" i="47"/>
  <c r="E34" i="47" s="1"/>
  <c r="C34" i="47"/>
  <c r="D34" i="47"/>
  <c r="G34" i="47" s="1"/>
  <c r="B148" i="47"/>
  <c r="G148" i="47" s="1"/>
  <c r="C148" i="47"/>
  <c r="E148" i="47" s="1"/>
  <c r="D148" i="47"/>
  <c r="B49" i="47"/>
  <c r="C49" i="47"/>
  <c r="E49" i="47" s="1"/>
  <c r="D49" i="47"/>
  <c r="G49" i="47" s="1"/>
  <c r="B125" i="47"/>
  <c r="C125" i="47"/>
  <c r="D125" i="47"/>
  <c r="B164" i="47"/>
  <c r="C164" i="47"/>
  <c r="D164" i="47"/>
  <c r="G164" i="47" s="1"/>
  <c r="B48" i="47"/>
  <c r="C48" i="47"/>
  <c r="E48" i="47" s="1"/>
  <c r="D48" i="47"/>
  <c r="G48" i="47" s="1"/>
  <c r="B72" i="47"/>
  <c r="C72" i="47"/>
  <c r="E72" i="47" s="1"/>
  <c r="D72" i="47"/>
  <c r="G72" i="47" s="1"/>
  <c r="B8" i="47"/>
  <c r="C8" i="47"/>
  <c r="D8" i="47"/>
  <c r="B12" i="47"/>
  <c r="C12" i="47"/>
  <c r="D12" i="47"/>
  <c r="G12" i="47" s="1"/>
  <c r="B9" i="47"/>
  <c r="C9" i="47"/>
  <c r="E9" i="47" s="1"/>
  <c r="D9" i="47"/>
  <c r="G9" i="47" s="1"/>
  <c r="B69" i="47"/>
  <c r="C69" i="47"/>
  <c r="E69" i="47" s="1"/>
  <c r="D69" i="47"/>
  <c r="G69" i="47" s="1"/>
  <c r="B154" i="47"/>
  <c r="C154" i="47"/>
  <c r="D154" i="47"/>
  <c r="B38" i="47"/>
  <c r="C38" i="47"/>
  <c r="D38" i="47"/>
  <c r="G38" i="47" s="1"/>
  <c r="B51" i="47"/>
  <c r="C51" i="47"/>
  <c r="E51" i="47" s="1"/>
  <c r="D51" i="47"/>
  <c r="G51" i="47" s="1"/>
  <c r="B149" i="47"/>
  <c r="C149" i="47"/>
  <c r="E149" i="47" s="1"/>
  <c r="D149" i="47"/>
  <c r="G149" i="47" s="1"/>
  <c r="B94" i="47"/>
  <c r="C94" i="47"/>
  <c r="E94" i="47" s="1"/>
  <c r="D94" i="47"/>
  <c r="B113" i="47"/>
  <c r="E113" i="47" s="1"/>
  <c r="C113" i="47"/>
  <c r="D113" i="47"/>
  <c r="G113" i="47" s="1"/>
  <c r="B168" i="47"/>
  <c r="G168" i="47" s="1"/>
  <c r="C168" i="47"/>
  <c r="E168" i="47" s="1"/>
  <c r="D168" i="47"/>
  <c r="B30" i="47"/>
  <c r="C30" i="47"/>
  <c r="E30" i="47" s="1"/>
  <c r="D30" i="47"/>
  <c r="G30" i="47" s="1"/>
  <c r="B58" i="47"/>
  <c r="C58" i="47"/>
  <c r="D58" i="47"/>
  <c r="B55" i="47"/>
  <c r="C55" i="47"/>
  <c r="D55" i="47"/>
  <c r="G55" i="47" s="1"/>
  <c r="B87" i="47"/>
  <c r="C87" i="47"/>
  <c r="E87" i="47" s="1"/>
  <c r="D87" i="47"/>
  <c r="G87" i="47" s="1"/>
  <c r="B18" i="47"/>
  <c r="C18" i="47"/>
  <c r="E18" i="47" s="1"/>
  <c r="D18" i="47"/>
  <c r="G18" i="47" s="1"/>
  <c r="B15" i="47"/>
  <c r="C15" i="47"/>
  <c r="D15" i="47"/>
  <c r="B178" i="47"/>
  <c r="C178" i="47"/>
  <c r="D178" i="47"/>
  <c r="G178" i="47" s="1"/>
  <c r="B29" i="47"/>
  <c r="C29" i="47"/>
  <c r="E29" i="47" s="1"/>
  <c r="D29" i="47"/>
  <c r="G29" i="47" s="1"/>
  <c r="B123" i="47"/>
  <c r="C123" i="47"/>
  <c r="E123" i="47" s="1"/>
  <c r="D123" i="47"/>
  <c r="G123" i="47" s="1"/>
  <c r="B189" i="47"/>
  <c r="C189" i="47"/>
  <c r="D189" i="47"/>
  <c r="B36" i="47"/>
  <c r="C36" i="47"/>
  <c r="D36" i="47"/>
  <c r="G36" i="47" s="1"/>
  <c r="B28" i="47"/>
  <c r="C28" i="47"/>
  <c r="E28" i="47" s="1"/>
  <c r="D28" i="47"/>
  <c r="G28" i="47" s="1"/>
  <c r="B57" i="47"/>
  <c r="C57" i="47"/>
  <c r="E57" i="47" s="1"/>
  <c r="D57" i="47"/>
  <c r="G57" i="47" s="1"/>
  <c r="B141" i="47"/>
  <c r="C141" i="47"/>
  <c r="E141" i="47" s="1"/>
  <c r="D141" i="47"/>
  <c r="B182" i="47"/>
  <c r="E182" i="47" s="1"/>
  <c r="C182" i="47"/>
  <c r="D182" i="47"/>
  <c r="G182" i="47" s="1"/>
  <c r="B79" i="47"/>
  <c r="G79" i="47" s="1"/>
  <c r="C79" i="47"/>
  <c r="E79" i="47" s="1"/>
  <c r="D79" i="47"/>
  <c r="B180" i="47"/>
  <c r="C180" i="47"/>
  <c r="E180" i="47" s="1"/>
  <c r="D180" i="47"/>
  <c r="G180" i="47" s="1"/>
  <c r="B107" i="47"/>
  <c r="E107" i="47" s="1"/>
  <c r="C107" i="47"/>
  <c r="D107" i="47"/>
  <c r="B124" i="47"/>
  <c r="C124" i="47"/>
  <c r="D124" i="47"/>
  <c r="G124" i="47" s="1"/>
  <c r="B93" i="47"/>
  <c r="C93" i="47"/>
  <c r="E93" i="47" s="1"/>
  <c r="D93" i="47"/>
  <c r="G93" i="47" s="1"/>
  <c r="B24" i="47"/>
  <c r="C24" i="47"/>
  <c r="E24" i="47" s="1"/>
  <c r="D24" i="47"/>
  <c r="G24" i="47" s="1"/>
  <c r="B120" i="47"/>
  <c r="C120" i="47"/>
  <c r="D120" i="47"/>
  <c r="B50" i="47"/>
  <c r="C50" i="47"/>
  <c r="D50" i="47"/>
  <c r="G50" i="47" s="1"/>
  <c r="B77" i="47"/>
  <c r="C77" i="47"/>
  <c r="E77" i="47" s="1"/>
  <c r="D77" i="47"/>
  <c r="G77" i="47" s="1"/>
  <c r="B91" i="47"/>
  <c r="C91" i="47"/>
  <c r="E91" i="47" s="1"/>
  <c r="D91" i="47"/>
  <c r="G91" i="47" s="1"/>
  <c r="B35" i="47"/>
  <c r="C35" i="47"/>
  <c r="D35" i="47"/>
  <c r="B60" i="47"/>
  <c r="C60" i="47"/>
  <c r="D60" i="47"/>
  <c r="G60" i="47" s="1"/>
  <c r="B100" i="47"/>
  <c r="C100" i="47"/>
  <c r="E100" i="47" s="1"/>
  <c r="D100" i="47"/>
  <c r="G100" i="47" s="1"/>
  <c r="B108" i="47"/>
  <c r="C108" i="47"/>
  <c r="E108" i="47" s="1"/>
  <c r="D108" i="47"/>
  <c r="G108" i="47" s="1"/>
  <c r="B144" i="47"/>
  <c r="C144" i="47"/>
  <c r="E144" i="47" s="1"/>
  <c r="D144" i="47"/>
  <c r="B40" i="47"/>
  <c r="E40" i="47" s="1"/>
  <c r="C40" i="47"/>
  <c r="D40" i="47"/>
  <c r="G40" i="47" s="1"/>
  <c r="B53" i="47"/>
  <c r="G53" i="47" s="1"/>
  <c r="C53" i="47"/>
  <c r="E53" i="47" s="1"/>
  <c r="D53" i="47"/>
  <c r="B177" i="47"/>
  <c r="C177" i="47"/>
  <c r="E177" i="47" s="1"/>
  <c r="D177" i="47"/>
  <c r="G177" i="47" s="1"/>
  <c r="B137" i="47"/>
  <c r="E137" i="47" s="1"/>
  <c r="C137" i="47"/>
  <c r="D137" i="47"/>
  <c r="B92" i="47"/>
  <c r="C92" i="47"/>
  <c r="D92" i="47"/>
  <c r="G92" i="47" s="1"/>
  <c r="B70" i="47"/>
  <c r="C70" i="47"/>
  <c r="E70" i="47" s="1"/>
  <c r="D70" i="47"/>
  <c r="G70" i="47" s="1"/>
  <c r="B142" i="47"/>
  <c r="C142" i="47"/>
  <c r="E142" i="47" s="1"/>
  <c r="D142" i="47"/>
  <c r="G142" i="47" s="1"/>
  <c r="B153" i="47"/>
  <c r="C153" i="47"/>
  <c r="D153" i="47"/>
  <c r="B81" i="47"/>
  <c r="C81" i="47"/>
  <c r="D81" i="47"/>
  <c r="G81" i="47" s="1"/>
  <c r="B17" i="47"/>
  <c r="C17" i="47"/>
  <c r="E17" i="47" s="1"/>
  <c r="D17" i="47"/>
  <c r="G17" i="47" s="1"/>
  <c r="B128" i="47"/>
  <c r="C128" i="47"/>
  <c r="E128" i="47" s="1"/>
  <c r="D128" i="47"/>
  <c r="G128" i="47" s="1"/>
  <c r="B42" i="47"/>
  <c r="C42" i="47"/>
  <c r="D42" i="47"/>
  <c r="B65" i="47"/>
  <c r="C65" i="47"/>
  <c r="D65" i="47"/>
  <c r="G65" i="47" s="1"/>
  <c r="B183" i="47"/>
  <c r="C183" i="47"/>
  <c r="E183" i="47" s="1"/>
  <c r="D183" i="47"/>
  <c r="G183" i="47" s="1"/>
  <c r="B156" i="47"/>
  <c r="C156" i="47"/>
  <c r="E156" i="47" s="1"/>
  <c r="D156" i="47"/>
  <c r="G156" i="47" s="1"/>
  <c r="B82" i="47"/>
  <c r="C82" i="47"/>
  <c r="E82" i="47" s="1"/>
  <c r="D82" i="47"/>
  <c r="B52" i="47"/>
  <c r="E52" i="47" s="1"/>
  <c r="C52" i="47"/>
  <c r="D52" i="47"/>
  <c r="G52" i="47" s="1"/>
  <c r="B112" i="47"/>
  <c r="C112" i="47"/>
  <c r="E112" i="47" s="1"/>
  <c r="D112" i="47"/>
  <c r="G112" i="47" s="1"/>
  <c r="B106" i="47"/>
  <c r="C106" i="47"/>
  <c r="E106" i="47" s="1"/>
  <c r="D106" i="47"/>
  <c r="G106" i="47" s="1"/>
  <c r="B191" i="47"/>
  <c r="E191" i="47" s="1"/>
  <c r="C191" i="47"/>
  <c r="D191" i="47"/>
  <c r="B114" i="47"/>
  <c r="C114" i="47"/>
  <c r="D114" i="47"/>
  <c r="G114" i="47" s="1"/>
  <c r="B165" i="47"/>
  <c r="C165" i="47"/>
  <c r="E165" i="47" s="1"/>
  <c r="D165" i="47"/>
  <c r="G165" i="47" s="1"/>
  <c r="B175" i="47"/>
  <c r="C175" i="47"/>
  <c r="E175" i="47" s="1"/>
  <c r="D175" i="47"/>
  <c r="G175" i="47" s="1"/>
  <c r="B118" i="47"/>
  <c r="C118" i="47"/>
  <c r="D118" i="47"/>
  <c r="B161" i="47"/>
  <c r="C161" i="47"/>
  <c r="D161" i="47"/>
  <c r="G161" i="47" s="1"/>
  <c r="B157" i="47"/>
  <c r="C157" i="47"/>
  <c r="E157" i="47" s="1"/>
  <c r="D157" i="47"/>
  <c r="G157" i="47" s="1"/>
  <c r="B19" i="47"/>
  <c r="C19" i="47"/>
  <c r="E19" i="47" s="1"/>
  <c r="D19" i="47"/>
  <c r="G19" i="47" s="1"/>
  <c r="B188" i="47"/>
  <c r="C188" i="47"/>
  <c r="D188" i="47"/>
  <c r="B96" i="47"/>
  <c r="C96" i="47"/>
  <c r="D96" i="47"/>
  <c r="G96" i="47" s="1"/>
  <c r="B26" i="47"/>
  <c r="C26" i="47"/>
  <c r="E26" i="47" s="1"/>
  <c r="D26" i="47"/>
  <c r="G26" i="47" s="1"/>
  <c r="B190" i="47"/>
  <c r="C190" i="47"/>
  <c r="E190" i="47" s="1"/>
  <c r="D190" i="47"/>
  <c r="G190" i="47" s="1"/>
  <c r="B169" i="47"/>
  <c r="C169" i="47"/>
  <c r="E169" i="47" s="1"/>
  <c r="D169" i="47"/>
  <c r="B10" i="47"/>
  <c r="E10" i="47" s="1"/>
  <c r="C10" i="47"/>
  <c r="D10" i="47"/>
  <c r="G10" i="47" s="1"/>
  <c r="B167" i="47"/>
  <c r="C167" i="47"/>
  <c r="E167" i="47" s="1"/>
  <c r="D167" i="47"/>
  <c r="G167" i="47" s="1"/>
  <c r="B47" i="47"/>
  <c r="C47" i="47"/>
  <c r="E47" i="47" s="1"/>
  <c r="D47" i="47"/>
  <c r="G47" i="47" s="1"/>
  <c r="B179" i="47"/>
  <c r="E179" i="47" s="1"/>
  <c r="C179" i="47"/>
  <c r="D179" i="47"/>
  <c r="B192" i="47"/>
  <c r="C192" i="47"/>
  <c r="D192" i="47"/>
  <c r="G192" i="47" s="1"/>
  <c r="B166" i="47"/>
  <c r="C166" i="47"/>
  <c r="E166" i="47" s="1"/>
  <c r="D166" i="47"/>
  <c r="G166" i="47" s="1"/>
  <c r="B186" i="47"/>
  <c r="C186" i="47"/>
  <c r="E186" i="47" s="1"/>
  <c r="D186" i="47"/>
  <c r="G186" i="47" s="1"/>
  <c r="B172" i="47"/>
  <c r="C172" i="47"/>
  <c r="D172" i="47"/>
  <c r="B73" i="47"/>
  <c r="C73" i="47"/>
  <c r="D73" i="47"/>
  <c r="G73" i="47" s="1"/>
  <c r="B25" i="47"/>
  <c r="C25" i="47"/>
  <c r="E25" i="47" s="1"/>
  <c r="D25" i="47"/>
  <c r="G25" i="47" s="1"/>
  <c r="B170" i="47"/>
  <c r="C170" i="47"/>
  <c r="E170" i="47" s="1"/>
  <c r="D170" i="47"/>
  <c r="G170" i="47" s="1"/>
  <c r="B117" i="47"/>
  <c r="C117" i="47"/>
  <c r="D117" i="47"/>
  <c r="B121" i="47"/>
  <c r="C121" i="47"/>
  <c r="D121" i="47"/>
  <c r="G121" i="47" s="1"/>
  <c r="B90" i="47"/>
  <c r="C90" i="47"/>
  <c r="E90" i="47" s="1"/>
  <c r="D90" i="47"/>
  <c r="G90" i="47" s="1"/>
  <c r="B61" i="47"/>
  <c r="C61" i="47"/>
  <c r="E61" i="47" s="1"/>
  <c r="D61" i="47"/>
  <c r="G61" i="47" s="1"/>
  <c r="B86" i="47"/>
  <c r="C86" i="47"/>
  <c r="E86" i="47" s="1"/>
  <c r="D86" i="47"/>
  <c r="B147" i="47"/>
  <c r="E147" i="47" s="1"/>
  <c r="C147" i="47"/>
  <c r="D147" i="47"/>
  <c r="G147" i="47" s="1"/>
  <c r="B74" i="47"/>
  <c r="C74" i="47"/>
  <c r="E74" i="47" s="1"/>
  <c r="D74" i="47"/>
  <c r="G74" i="47" s="1"/>
  <c r="B145" i="47"/>
  <c r="C145" i="47"/>
  <c r="E145" i="47" s="1"/>
  <c r="D145" i="47"/>
  <c r="G145" i="47" s="1"/>
  <c r="B32" i="47"/>
  <c r="C32" i="47"/>
  <c r="E32" i="47" s="1"/>
  <c r="D32" i="47"/>
  <c r="B71" i="47"/>
  <c r="C71" i="47"/>
  <c r="D71" i="47"/>
  <c r="G71" i="47" s="1"/>
  <c r="B95" i="47"/>
  <c r="C95" i="47"/>
  <c r="E95" i="47" s="1"/>
  <c r="D95" i="47"/>
  <c r="G95" i="47" s="1"/>
  <c r="B131" i="47"/>
  <c r="C131" i="47"/>
  <c r="E131" i="47" s="1"/>
  <c r="D131" i="47"/>
  <c r="G131" i="47" s="1"/>
  <c r="B138" i="47"/>
  <c r="C138" i="47"/>
  <c r="D138" i="47"/>
  <c r="B173" i="47"/>
  <c r="C173" i="47"/>
  <c r="D173" i="47"/>
  <c r="G173" i="47" s="1"/>
  <c r="B130" i="47"/>
  <c r="C130" i="47"/>
  <c r="E130" i="47" s="1"/>
  <c r="D130" i="47"/>
  <c r="G130" i="47" s="1"/>
  <c r="B134" i="47"/>
  <c r="C134" i="47"/>
  <c r="E134" i="47" s="1"/>
  <c r="D134" i="47"/>
  <c r="G134" i="47" s="1"/>
  <c r="B78" i="47"/>
  <c r="C78" i="47"/>
  <c r="D78" i="47"/>
  <c r="B6" i="47"/>
  <c r="C6" i="47"/>
  <c r="D6" i="47"/>
  <c r="G6" i="47" s="1"/>
  <c r="B39" i="47"/>
  <c r="C39" i="47"/>
  <c r="E39" i="47" s="1"/>
  <c r="D39" i="47"/>
  <c r="G39" i="47" s="1"/>
  <c r="B85" i="47"/>
  <c r="C85" i="47"/>
  <c r="E85" i="47" s="1"/>
  <c r="D85" i="47"/>
  <c r="G85" i="47" s="1"/>
  <c r="B54" i="47"/>
  <c r="C54" i="47"/>
  <c r="E54" i="47" s="1"/>
  <c r="D54" i="47"/>
  <c r="B27" i="47"/>
  <c r="E27" i="47" s="1"/>
  <c r="C27" i="47"/>
  <c r="D27" i="47"/>
  <c r="G27" i="47" s="1"/>
  <c r="B83" i="47"/>
  <c r="C83" i="47"/>
  <c r="E83" i="47" s="1"/>
  <c r="D83" i="47"/>
  <c r="G83" i="47" s="1"/>
  <c r="B68" i="47"/>
  <c r="C68" i="47"/>
  <c r="E68" i="47" s="1"/>
  <c r="D68" i="47"/>
  <c r="G68" i="47" s="1"/>
  <c r="B80" i="47"/>
  <c r="C80" i="47"/>
  <c r="E80" i="47" s="1"/>
  <c r="D80" i="47"/>
  <c r="B162" i="47"/>
  <c r="C162" i="47"/>
  <c r="D162" i="47"/>
  <c r="G162" i="47" s="1"/>
  <c r="B44" i="47"/>
  <c r="C44" i="47"/>
  <c r="E44" i="47" s="1"/>
  <c r="D44" i="47"/>
  <c r="G44" i="47" s="1"/>
  <c r="B11" i="47"/>
  <c r="C11" i="47"/>
  <c r="E11" i="47" s="1"/>
  <c r="D11" i="47"/>
  <c r="G11" i="47" s="1"/>
  <c r="B98" i="47"/>
  <c r="C98" i="47"/>
  <c r="D98" i="47"/>
  <c r="B176" i="47"/>
  <c r="C176" i="47"/>
  <c r="D176" i="47"/>
  <c r="G176" i="47" s="1"/>
  <c r="B136" i="47"/>
  <c r="C136" i="47"/>
  <c r="E136" i="47" s="1"/>
  <c r="D136" i="47"/>
  <c r="G136" i="47" s="1"/>
  <c r="B59" i="47"/>
  <c r="C59" i="47"/>
  <c r="E59" i="47" s="1"/>
  <c r="D59" i="47"/>
  <c r="G59" i="47" s="1"/>
  <c r="B158" i="47"/>
  <c r="C158" i="47"/>
  <c r="D158" i="47"/>
  <c r="B150" i="47"/>
  <c r="C150" i="47"/>
  <c r="D150" i="47"/>
  <c r="G150" i="47" s="1"/>
  <c r="B110" i="47"/>
  <c r="C110" i="47"/>
  <c r="E110" i="47" s="1"/>
  <c r="D110" i="47"/>
  <c r="G110" i="47" s="1"/>
  <c r="B14" i="47"/>
  <c r="C14" i="47"/>
  <c r="E14" i="47" s="1"/>
  <c r="D14" i="47"/>
  <c r="G14" i="47" s="1"/>
  <c r="B4" i="47"/>
  <c r="C4" i="47"/>
  <c r="E4" i="47" s="1"/>
  <c r="D4" i="47"/>
  <c r="B99" i="47"/>
  <c r="E99" i="47" s="1"/>
  <c r="C99" i="47"/>
  <c r="D99" i="47"/>
  <c r="G99" i="47" s="1"/>
  <c r="B102" i="47"/>
  <c r="C102" i="47"/>
  <c r="E102" i="47" s="1"/>
  <c r="D102" i="47"/>
  <c r="G102" i="47" s="1"/>
  <c r="B75" i="47"/>
  <c r="C75" i="47"/>
  <c r="E75" i="47" s="1"/>
  <c r="D75" i="47"/>
  <c r="G75" i="47" s="1"/>
  <c r="B132" i="47"/>
  <c r="C132" i="47"/>
  <c r="E132" i="47" s="1"/>
  <c r="D132" i="47"/>
  <c r="B109" i="47"/>
  <c r="C109" i="47"/>
  <c r="D109" i="47"/>
  <c r="G109" i="47" s="1"/>
  <c r="B160" i="47"/>
  <c r="C160" i="47"/>
  <c r="E160" i="47" s="1"/>
  <c r="D160" i="47"/>
  <c r="G160" i="47" s="1"/>
  <c r="B41" i="47"/>
  <c r="C41" i="47"/>
  <c r="E41" i="47" s="1"/>
  <c r="D41" i="47"/>
  <c r="G41" i="47" s="1"/>
  <c r="B111" i="47"/>
  <c r="C111" i="47"/>
  <c r="D111" i="47"/>
  <c r="B13" i="47"/>
  <c r="C13" i="47"/>
  <c r="D13" i="47"/>
  <c r="G13" i="47" s="1"/>
  <c r="B20" i="47"/>
  <c r="C20" i="47"/>
  <c r="E20" i="47" s="1"/>
  <c r="F20" i="47" s="1"/>
  <c r="D20" i="47"/>
  <c r="G20" i="47" s="1"/>
  <c r="C204" i="47"/>
  <c r="E204" i="47" s="1"/>
  <c r="D204" i="47"/>
  <c r="G204" i="47" s="1"/>
  <c r="B204" i="47"/>
  <c r="H205" i="68"/>
  <c r="H203" i="68"/>
  <c r="H199" i="68"/>
  <c r="H195" i="68"/>
  <c r="H108" i="68"/>
  <c r="H206" i="68"/>
  <c r="H56" i="68"/>
  <c r="H78" i="68"/>
  <c r="H196" i="68"/>
  <c r="H68" i="68"/>
  <c r="H129" i="68"/>
  <c r="H215" i="68"/>
  <c r="H213" i="68"/>
  <c r="H194" i="68"/>
  <c r="H8" i="68"/>
  <c r="H5" i="68"/>
  <c r="H204" i="68"/>
  <c r="H13" i="68"/>
  <c r="H65" i="68"/>
  <c r="H197" i="68"/>
  <c r="H83" i="68"/>
  <c r="H209" i="68"/>
  <c r="H137" i="68"/>
  <c r="H198" i="68"/>
  <c r="H75" i="68"/>
  <c r="H29" i="68"/>
  <c r="H210" i="68"/>
  <c r="H208" i="68"/>
  <c r="H211" i="68"/>
  <c r="H212" i="68"/>
  <c r="H179" i="68"/>
  <c r="H214" i="68"/>
  <c r="H191" i="68"/>
  <c r="H185" i="68"/>
  <c r="H93" i="68"/>
  <c r="H22" i="68"/>
  <c r="H39" i="68"/>
  <c r="H53" i="68"/>
  <c r="H74" i="68"/>
  <c r="H202" i="68"/>
  <c r="H34" i="68"/>
  <c r="H47" i="68"/>
  <c r="H18" i="68"/>
  <c r="H201" i="68"/>
  <c r="H17" i="68"/>
  <c r="H48" i="68"/>
  <c r="H35" i="68"/>
  <c r="H91" i="68"/>
  <c r="H40" i="68"/>
  <c r="H188" i="68"/>
  <c r="H6" i="68"/>
  <c r="H117" i="68"/>
  <c r="H193" i="68"/>
  <c r="H150" i="68"/>
  <c r="H162" i="68"/>
  <c r="H140" i="68"/>
  <c r="H60" i="68"/>
  <c r="H99" i="68"/>
  <c r="H126" i="68"/>
  <c r="H95" i="68"/>
  <c r="H87" i="68"/>
  <c r="H144" i="68"/>
  <c r="H106" i="68"/>
  <c r="H161" i="68"/>
  <c r="H176" i="68"/>
  <c r="H142" i="68"/>
  <c r="H175" i="68"/>
  <c r="H123" i="68"/>
  <c r="H107" i="68"/>
  <c r="H72" i="68"/>
  <c r="H167" i="68"/>
  <c r="H36" i="68"/>
  <c r="H159" i="68"/>
  <c r="H178" i="68"/>
  <c r="H118" i="68"/>
  <c r="H38" i="68"/>
  <c r="H164" i="68"/>
  <c r="H97" i="68"/>
  <c r="H128" i="68"/>
  <c r="H181" i="68"/>
  <c r="H7" i="68"/>
  <c r="H14" i="68"/>
  <c r="H11" i="68"/>
  <c r="H43" i="68"/>
  <c r="H42" i="68"/>
  <c r="H46" i="68"/>
  <c r="H189" i="68"/>
  <c r="H23" i="68"/>
  <c r="H69" i="68"/>
  <c r="H157" i="68"/>
  <c r="H152" i="68"/>
  <c r="H156" i="68"/>
  <c r="H113" i="68"/>
  <c r="H37" i="68"/>
  <c r="H80" i="68"/>
  <c r="H88" i="68"/>
  <c r="H138" i="68"/>
  <c r="H50" i="68"/>
  <c r="H24" i="68"/>
  <c r="H177" i="68"/>
  <c r="H16" i="68"/>
  <c r="H153" i="68"/>
  <c r="H186" i="68"/>
  <c r="H32" i="68"/>
  <c r="H30" i="68"/>
  <c r="H63" i="68"/>
  <c r="H124" i="68"/>
  <c r="H160" i="68"/>
  <c r="H51" i="68"/>
  <c r="H171" i="68"/>
  <c r="H127" i="68"/>
  <c r="H115" i="68"/>
  <c r="H139" i="68"/>
  <c r="H84" i="68"/>
  <c r="H151" i="68"/>
  <c r="H54" i="68"/>
  <c r="H111" i="68"/>
  <c r="H71" i="68"/>
  <c r="H116" i="68"/>
  <c r="H59" i="68"/>
  <c r="H62" i="68"/>
  <c r="H135" i="68"/>
  <c r="H64" i="68"/>
  <c r="H15" i="68"/>
  <c r="H86" i="68"/>
  <c r="H170" i="68"/>
  <c r="H155" i="68"/>
  <c r="H141" i="68"/>
  <c r="H130" i="68"/>
  <c r="H200" i="68"/>
  <c r="H131" i="68"/>
  <c r="H133" i="68"/>
  <c r="H52" i="68"/>
  <c r="H134" i="68"/>
  <c r="H61" i="68"/>
  <c r="H9" i="68"/>
  <c r="H190" i="68"/>
  <c r="H114" i="68"/>
  <c r="H166" i="68"/>
  <c r="H77" i="68"/>
  <c r="H57" i="68"/>
  <c r="H112" i="68"/>
  <c r="H92" i="68"/>
  <c r="H172" i="68"/>
  <c r="H67" i="68"/>
  <c r="H110" i="68"/>
  <c r="H183" i="68"/>
  <c r="H100" i="68"/>
  <c r="H145" i="68"/>
  <c r="H136" i="68"/>
  <c r="H28" i="68"/>
  <c r="H174" i="68"/>
  <c r="H109" i="68"/>
  <c r="H10" i="68"/>
  <c r="H182" i="68"/>
  <c r="H49" i="68"/>
  <c r="H169" i="68"/>
  <c r="H73" i="68"/>
  <c r="H187" i="68"/>
  <c r="H180" i="68"/>
  <c r="H132" i="68"/>
  <c r="H184" i="68"/>
  <c r="H120" i="68"/>
  <c r="H33" i="68"/>
  <c r="H79" i="68"/>
  <c r="H173" i="68"/>
  <c r="H98" i="68"/>
  <c r="H94" i="68"/>
  <c r="H103" i="68"/>
  <c r="H58" i="68"/>
  <c r="H82" i="68"/>
  <c r="H147" i="68"/>
  <c r="H55" i="68"/>
  <c r="H27" i="68"/>
  <c r="H104" i="68"/>
  <c r="H149" i="68"/>
  <c r="H148" i="68"/>
  <c r="H192" i="68"/>
  <c r="H125" i="68"/>
  <c r="H102" i="68"/>
  <c r="H26" i="68"/>
  <c r="H4" i="68"/>
  <c r="H31" i="68"/>
  <c r="H66" i="68"/>
  <c r="H89" i="68"/>
  <c r="H12" i="68"/>
  <c r="H163" i="68"/>
  <c r="H20" i="68"/>
  <c r="H21" i="68"/>
  <c r="H85" i="68"/>
  <c r="H154" i="68"/>
  <c r="H70" i="68"/>
  <c r="H45" i="68"/>
  <c r="H122" i="68"/>
  <c r="H168" i="68"/>
  <c r="H165" i="68"/>
  <c r="H119" i="68"/>
  <c r="H143" i="68"/>
  <c r="H158" i="68"/>
  <c r="H101" i="68"/>
  <c r="H76" i="68"/>
  <c r="H3" i="68"/>
  <c r="H90" i="68"/>
  <c r="H96" i="68"/>
  <c r="H44" i="68"/>
  <c r="H121" i="68"/>
  <c r="H81" i="68"/>
  <c r="H146" i="68"/>
  <c r="H25" i="68"/>
  <c r="H105" i="68"/>
  <c r="H41" i="68"/>
  <c r="H19" i="68"/>
  <c r="B205" i="68"/>
  <c r="C205" i="68"/>
  <c r="E205" i="68" s="1"/>
  <c r="D205" i="68"/>
  <c r="G205" i="68" s="1"/>
  <c r="B203" i="68"/>
  <c r="C203" i="68"/>
  <c r="E203" i="68" s="1"/>
  <c r="D203" i="68"/>
  <c r="G203" i="68" s="1"/>
  <c r="B199" i="68"/>
  <c r="C199" i="68"/>
  <c r="E199" i="68" s="1"/>
  <c r="D199" i="68"/>
  <c r="G199" i="68" s="1"/>
  <c r="B195" i="68"/>
  <c r="C195" i="68"/>
  <c r="E195" i="68" s="1"/>
  <c r="D195" i="68"/>
  <c r="G195" i="68" s="1"/>
  <c r="B108" i="68"/>
  <c r="C108" i="68"/>
  <c r="E108" i="68" s="1"/>
  <c r="D108" i="68"/>
  <c r="G108" i="68" s="1"/>
  <c r="B206" i="68"/>
  <c r="C206" i="68"/>
  <c r="E206" i="68" s="1"/>
  <c r="D206" i="68"/>
  <c r="G206" i="68" s="1"/>
  <c r="B56" i="68"/>
  <c r="C56" i="68"/>
  <c r="E56" i="68" s="1"/>
  <c r="D56" i="68"/>
  <c r="G56" i="68" s="1"/>
  <c r="B78" i="68"/>
  <c r="C78" i="68"/>
  <c r="E78" i="68" s="1"/>
  <c r="D78" i="68"/>
  <c r="G78" i="68" s="1"/>
  <c r="B196" i="68"/>
  <c r="C196" i="68"/>
  <c r="E196" i="68" s="1"/>
  <c r="D196" i="68"/>
  <c r="G196" i="68" s="1"/>
  <c r="B68" i="68"/>
  <c r="C68" i="68"/>
  <c r="E68" i="68" s="1"/>
  <c r="D68" i="68"/>
  <c r="G68" i="68" s="1"/>
  <c r="B129" i="68"/>
  <c r="C129" i="68"/>
  <c r="E129" i="68" s="1"/>
  <c r="D129" i="68"/>
  <c r="G129" i="68" s="1"/>
  <c r="B215" i="68"/>
  <c r="C215" i="68"/>
  <c r="E215" i="68" s="1"/>
  <c r="D215" i="68"/>
  <c r="G215" i="68" s="1"/>
  <c r="B213" i="68"/>
  <c r="C213" i="68"/>
  <c r="E213" i="68" s="1"/>
  <c r="D213" i="68"/>
  <c r="G213" i="68" s="1"/>
  <c r="B194" i="68"/>
  <c r="C194" i="68"/>
  <c r="E194" i="68" s="1"/>
  <c r="D194" i="68"/>
  <c r="G194" i="68" s="1"/>
  <c r="B8" i="68"/>
  <c r="C8" i="68"/>
  <c r="E8" i="68" s="1"/>
  <c r="D8" i="68"/>
  <c r="G8" i="68" s="1"/>
  <c r="B5" i="68"/>
  <c r="C5" i="68"/>
  <c r="E5" i="68" s="1"/>
  <c r="D5" i="68"/>
  <c r="G5" i="68" s="1"/>
  <c r="B204" i="68"/>
  <c r="C204" i="68"/>
  <c r="E204" i="68" s="1"/>
  <c r="D204" i="68"/>
  <c r="G204" i="68" s="1"/>
  <c r="B13" i="68"/>
  <c r="C13" i="68"/>
  <c r="E13" i="68" s="1"/>
  <c r="D13" i="68"/>
  <c r="G13" i="68" s="1"/>
  <c r="B65" i="68"/>
  <c r="C65" i="68"/>
  <c r="E65" i="68" s="1"/>
  <c r="D65" i="68"/>
  <c r="G65" i="68" s="1"/>
  <c r="B197" i="68"/>
  <c r="C197" i="68"/>
  <c r="E197" i="68" s="1"/>
  <c r="D197" i="68"/>
  <c r="G197" i="68" s="1"/>
  <c r="B83" i="68"/>
  <c r="C83" i="68"/>
  <c r="E83" i="68" s="1"/>
  <c r="D83" i="68"/>
  <c r="G83" i="68" s="1"/>
  <c r="B209" i="68"/>
  <c r="C209" i="68"/>
  <c r="E209" i="68" s="1"/>
  <c r="D209" i="68"/>
  <c r="G209" i="68" s="1"/>
  <c r="B137" i="68"/>
  <c r="C137" i="68"/>
  <c r="E137" i="68" s="1"/>
  <c r="D137" i="68"/>
  <c r="G137" i="68" s="1"/>
  <c r="B198" i="68"/>
  <c r="C198" i="68"/>
  <c r="E198" i="68" s="1"/>
  <c r="D198" i="68"/>
  <c r="G198" i="68" s="1"/>
  <c r="B75" i="68"/>
  <c r="C75" i="68"/>
  <c r="E75" i="68" s="1"/>
  <c r="D75" i="68"/>
  <c r="G75" i="68" s="1"/>
  <c r="B29" i="68"/>
  <c r="C29" i="68"/>
  <c r="E29" i="68" s="1"/>
  <c r="D29" i="68"/>
  <c r="G29" i="68" s="1"/>
  <c r="B210" i="68"/>
  <c r="C210" i="68"/>
  <c r="E210" i="68" s="1"/>
  <c r="D210" i="68"/>
  <c r="G210" i="68" s="1"/>
  <c r="B208" i="68"/>
  <c r="C208" i="68"/>
  <c r="E208" i="68" s="1"/>
  <c r="D208" i="68"/>
  <c r="G208" i="68" s="1"/>
  <c r="B211" i="68"/>
  <c r="C211" i="68"/>
  <c r="E211" i="68" s="1"/>
  <c r="D211" i="68"/>
  <c r="G211" i="68" s="1"/>
  <c r="B212" i="68"/>
  <c r="C212" i="68"/>
  <c r="E212" i="68" s="1"/>
  <c r="D212" i="68"/>
  <c r="G212" i="68" s="1"/>
  <c r="B179" i="68"/>
  <c r="C179" i="68"/>
  <c r="E179" i="68" s="1"/>
  <c r="D179" i="68"/>
  <c r="G179" i="68" s="1"/>
  <c r="B214" i="68"/>
  <c r="C214" i="68"/>
  <c r="E214" i="68" s="1"/>
  <c r="D214" i="68"/>
  <c r="G214" i="68" s="1"/>
  <c r="B191" i="68"/>
  <c r="C191" i="68"/>
  <c r="E191" i="68" s="1"/>
  <c r="D191" i="68"/>
  <c r="G191" i="68" s="1"/>
  <c r="B185" i="68"/>
  <c r="C185" i="68"/>
  <c r="E185" i="68" s="1"/>
  <c r="D185" i="68"/>
  <c r="G185" i="68" s="1"/>
  <c r="B93" i="68"/>
  <c r="C93" i="68"/>
  <c r="E93" i="68" s="1"/>
  <c r="D93" i="68"/>
  <c r="G93" i="68" s="1"/>
  <c r="B22" i="68"/>
  <c r="C22" i="68"/>
  <c r="E22" i="68" s="1"/>
  <c r="D22" i="68"/>
  <c r="G22" i="68" s="1"/>
  <c r="B39" i="68"/>
  <c r="C39" i="68"/>
  <c r="E39" i="68" s="1"/>
  <c r="D39" i="68"/>
  <c r="G39" i="68" s="1"/>
  <c r="B53" i="68"/>
  <c r="C53" i="68"/>
  <c r="E53" i="68" s="1"/>
  <c r="D53" i="68"/>
  <c r="G53" i="68" s="1"/>
  <c r="B74" i="68"/>
  <c r="C74" i="68"/>
  <c r="E74" i="68" s="1"/>
  <c r="D74" i="68"/>
  <c r="G74" i="68" s="1"/>
  <c r="B202" i="68"/>
  <c r="C202" i="68"/>
  <c r="E202" i="68" s="1"/>
  <c r="D202" i="68"/>
  <c r="G202" i="68" s="1"/>
  <c r="B34" i="68"/>
  <c r="C34" i="68"/>
  <c r="E34" i="68" s="1"/>
  <c r="D34" i="68"/>
  <c r="G34" i="68" s="1"/>
  <c r="B47" i="68"/>
  <c r="C47" i="68"/>
  <c r="E47" i="68" s="1"/>
  <c r="D47" i="68"/>
  <c r="G47" i="68" s="1"/>
  <c r="B18" i="68"/>
  <c r="C18" i="68"/>
  <c r="E18" i="68" s="1"/>
  <c r="D18" i="68"/>
  <c r="G18" i="68" s="1"/>
  <c r="B201" i="68"/>
  <c r="C201" i="68"/>
  <c r="E201" i="68" s="1"/>
  <c r="D201" i="68"/>
  <c r="G201" i="68" s="1"/>
  <c r="B17" i="68"/>
  <c r="C17" i="68"/>
  <c r="E17" i="68" s="1"/>
  <c r="D17" i="68"/>
  <c r="G17" i="68" s="1"/>
  <c r="B48" i="68"/>
  <c r="C48" i="68"/>
  <c r="E48" i="68" s="1"/>
  <c r="D48" i="68"/>
  <c r="G48" i="68" s="1"/>
  <c r="B35" i="68"/>
  <c r="C35" i="68"/>
  <c r="E35" i="68" s="1"/>
  <c r="D35" i="68"/>
  <c r="G35" i="68" s="1"/>
  <c r="B91" i="68"/>
  <c r="C91" i="68"/>
  <c r="E91" i="68" s="1"/>
  <c r="D91" i="68"/>
  <c r="G91" i="68" s="1"/>
  <c r="B40" i="68"/>
  <c r="C40" i="68"/>
  <c r="E40" i="68" s="1"/>
  <c r="D40" i="68"/>
  <c r="G40" i="68" s="1"/>
  <c r="B188" i="68"/>
  <c r="C188" i="68"/>
  <c r="E188" i="68" s="1"/>
  <c r="D188" i="68"/>
  <c r="G188" i="68" s="1"/>
  <c r="B6" i="68"/>
  <c r="C6" i="68"/>
  <c r="E6" i="68" s="1"/>
  <c r="D6" i="68"/>
  <c r="G6" i="68" s="1"/>
  <c r="B117" i="68"/>
  <c r="C117" i="68"/>
  <c r="E117" i="68" s="1"/>
  <c r="D117" i="68"/>
  <c r="G117" i="68" s="1"/>
  <c r="B193" i="68"/>
  <c r="C193" i="68"/>
  <c r="E193" i="68" s="1"/>
  <c r="D193" i="68"/>
  <c r="G193" i="68" s="1"/>
  <c r="B150" i="68"/>
  <c r="C150" i="68"/>
  <c r="E150" i="68" s="1"/>
  <c r="D150" i="68"/>
  <c r="G150" i="68" s="1"/>
  <c r="B162" i="68"/>
  <c r="C162" i="68"/>
  <c r="E162" i="68" s="1"/>
  <c r="D162" i="68"/>
  <c r="G162" i="68" s="1"/>
  <c r="B140" i="68"/>
  <c r="C140" i="68"/>
  <c r="E140" i="68" s="1"/>
  <c r="D140" i="68"/>
  <c r="G140" i="68" s="1"/>
  <c r="B60" i="68"/>
  <c r="C60" i="68"/>
  <c r="E60" i="68" s="1"/>
  <c r="D60" i="68"/>
  <c r="G60" i="68" s="1"/>
  <c r="B99" i="68"/>
  <c r="C99" i="68"/>
  <c r="E99" i="68" s="1"/>
  <c r="D99" i="68"/>
  <c r="G99" i="68" s="1"/>
  <c r="B126" i="68"/>
  <c r="C126" i="68"/>
  <c r="E126" i="68" s="1"/>
  <c r="D126" i="68"/>
  <c r="G126" i="68" s="1"/>
  <c r="B95" i="68"/>
  <c r="C95" i="68"/>
  <c r="E95" i="68" s="1"/>
  <c r="D95" i="68"/>
  <c r="G95" i="68" s="1"/>
  <c r="B87" i="68"/>
  <c r="C87" i="68"/>
  <c r="E87" i="68" s="1"/>
  <c r="D87" i="68"/>
  <c r="G87" i="68" s="1"/>
  <c r="B144" i="68"/>
  <c r="C144" i="68"/>
  <c r="E144" i="68" s="1"/>
  <c r="D144" i="68"/>
  <c r="G144" i="68" s="1"/>
  <c r="B106" i="68"/>
  <c r="C106" i="68"/>
  <c r="E106" i="68" s="1"/>
  <c r="D106" i="68"/>
  <c r="G106" i="68" s="1"/>
  <c r="B161" i="68"/>
  <c r="C161" i="68"/>
  <c r="E161" i="68" s="1"/>
  <c r="D161" i="68"/>
  <c r="G161" i="68" s="1"/>
  <c r="B176" i="68"/>
  <c r="C176" i="68"/>
  <c r="E176" i="68" s="1"/>
  <c r="D176" i="68"/>
  <c r="G176" i="68" s="1"/>
  <c r="B142" i="68"/>
  <c r="C142" i="68"/>
  <c r="E142" i="68" s="1"/>
  <c r="D142" i="68"/>
  <c r="G142" i="68" s="1"/>
  <c r="B175" i="68"/>
  <c r="C175" i="68"/>
  <c r="E175" i="68" s="1"/>
  <c r="D175" i="68"/>
  <c r="G175" i="68" s="1"/>
  <c r="B123" i="68"/>
  <c r="C123" i="68"/>
  <c r="E123" i="68" s="1"/>
  <c r="D123" i="68"/>
  <c r="G123" i="68" s="1"/>
  <c r="B107" i="68"/>
  <c r="C107" i="68"/>
  <c r="E107" i="68" s="1"/>
  <c r="D107" i="68"/>
  <c r="G107" i="68" s="1"/>
  <c r="B72" i="68"/>
  <c r="C72" i="68"/>
  <c r="E72" i="68" s="1"/>
  <c r="D72" i="68"/>
  <c r="G72" i="68" s="1"/>
  <c r="B167" i="68"/>
  <c r="C167" i="68"/>
  <c r="E167" i="68" s="1"/>
  <c r="D167" i="68"/>
  <c r="G167" i="68" s="1"/>
  <c r="B36" i="68"/>
  <c r="C36" i="68"/>
  <c r="E36" i="68" s="1"/>
  <c r="D36" i="68"/>
  <c r="G36" i="68" s="1"/>
  <c r="B159" i="68"/>
  <c r="C159" i="68"/>
  <c r="E159" i="68" s="1"/>
  <c r="D159" i="68"/>
  <c r="G159" i="68" s="1"/>
  <c r="B178" i="68"/>
  <c r="C178" i="68"/>
  <c r="E178" i="68" s="1"/>
  <c r="D178" i="68"/>
  <c r="G178" i="68" s="1"/>
  <c r="B118" i="68"/>
  <c r="C118" i="68"/>
  <c r="E118" i="68" s="1"/>
  <c r="D118" i="68"/>
  <c r="G118" i="68" s="1"/>
  <c r="B38" i="68"/>
  <c r="C38" i="68"/>
  <c r="E38" i="68" s="1"/>
  <c r="D38" i="68"/>
  <c r="G38" i="68" s="1"/>
  <c r="B164" i="68"/>
  <c r="C164" i="68"/>
  <c r="E164" i="68" s="1"/>
  <c r="D164" i="68"/>
  <c r="G164" i="68" s="1"/>
  <c r="B97" i="68"/>
  <c r="C97" i="68"/>
  <c r="E97" i="68" s="1"/>
  <c r="D97" i="68"/>
  <c r="G97" i="68" s="1"/>
  <c r="B128" i="68"/>
  <c r="C128" i="68"/>
  <c r="E128" i="68" s="1"/>
  <c r="D128" i="68"/>
  <c r="G128" i="68" s="1"/>
  <c r="B181" i="68"/>
  <c r="C181" i="68"/>
  <c r="E181" i="68" s="1"/>
  <c r="D181" i="68"/>
  <c r="G181" i="68" s="1"/>
  <c r="B7" i="68"/>
  <c r="C7" i="68"/>
  <c r="E7" i="68" s="1"/>
  <c r="D7" i="68"/>
  <c r="G7" i="68" s="1"/>
  <c r="B14" i="68"/>
  <c r="C14" i="68"/>
  <c r="E14" i="68" s="1"/>
  <c r="D14" i="68"/>
  <c r="G14" i="68" s="1"/>
  <c r="B11" i="68"/>
  <c r="C11" i="68"/>
  <c r="E11" i="68" s="1"/>
  <c r="D11" i="68"/>
  <c r="G11" i="68" s="1"/>
  <c r="B43" i="68"/>
  <c r="C43" i="68"/>
  <c r="E43" i="68" s="1"/>
  <c r="D43" i="68"/>
  <c r="G43" i="68" s="1"/>
  <c r="B42" i="68"/>
  <c r="C42" i="68"/>
  <c r="E42" i="68" s="1"/>
  <c r="D42" i="68"/>
  <c r="G42" i="68" s="1"/>
  <c r="B46" i="68"/>
  <c r="C46" i="68"/>
  <c r="E46" i="68" s="1"/>
  <c r="D46" i="68"/>
  <c r="G46" i="68" s="1"/>
  <c r="B189" i="68"/>
  <c r="C189" i="68"/>
  <c r="E189" i="68" s="1"/>
  <c r="D189" i="68"/>
  <c r="G189" i="68" s="1"/>
  <c r="B23" i="68"/>
  <c r="C23" i="68"/>
  <c r="E23" i="68" s="1"/>
  <c r="D23" i="68"/>
  <c r="G23" i="68" s="1"/>
  <c r="B69" i="68"/>
  <c r="C69" i="68"/>
  <c r="E69" i="68" s="1"/>
  <c r="D69" i="68"/>
  <c r="G69" i="68" s="1"/>
  <c r="B157" i="68"/>
  <c r="C157" i="68"/>
  <c r="E157" i="68" s="1"/>
  <c r="D157" i="68"/>
  <c r="G157" i="68" s="1"/>
  <c r="B152" i="68"/>
  <c r="C152" i="68"/>
  <c r="E152" i="68" s="1"/>
  <c r="D152" i="68"/>
  <c r="G152" i="68" s="1"/>
  <c r="B156" i="68"/>
  <c r="C156" i="68"/>
  <c r="E156" i="68" s="1"/>
  <c r="D156" i="68"/>
  <c r="G156" i="68" s="1"/>
  <c r="B113" i="68"/>
  <c r="C113" i="68"/>
  <c r="E113" i="68" s="1"/>
  <c r="D113" i="68"/>
  <c r="G113" i="68" s="1"/>
  <c r="B37" i="68"/>
  <c r="C37" i="68"/>
  <c r="E37" i="68" s="1"/>
  <c r="D37" i="68"/>
  <c r="G37" i="68" s="1"/>
  <c r="B80" i="68"/>
  <c r="C80" i="68"/>
  <c r="E80" i="68" s="1"/>
  <c r="D80" i="68"/>
  <c r="G80" i="68" s="1"/>
  <c r="B88" i="68"/>
  <c r="C88" i="68"/>
  <c r="E88" i="68" s="1"/>
  <c r="D88" i="68"/>
  <c r="G88" i="68" s="1"/>
  <c r="B138" i="68"/>
  <c r="C138" i="68"/>
  <c r="E138" i="68" s="1"/>
  <c r="D138" i="68"/>
  <c r="G138" i="68" s="1"/>
  <c r="B50" i="68"/>
  <c r="C50" i="68"/>
  <c r="E50" i="68" s="1"/>
  <c r="D50" i="68"/>
  <c r="G50" i="68" s="1"/>
  <c r="B24" i="68"/>
  <c r="C24" i="68"/>
  <c r="E24" i="68" s="1"/>
  <c r="D24" i="68"/>
  <c r="G24" i="68" s="1"/>
  <c r="B177" i="68"/>
  <c r="C177" i="68"/>
  <c r="E177" i="68" s="1"/>
  <c r="D177" i="68"/>
  <c r="G177" i="68" s="1"/>
  <c r="B16" i="68"/>
  <c r="C16" i="68"/>
  <c r="E16" i="68" s="1"/>
  <c r="D16" i="68"/>
  <c r="G16" i="68" s="1"/>
  <c r="B153" i="68"/>
  <c r="C153" i="68"/>
  <c r="E153" i="68" s="1"/>
  <c r="D153" i="68"/>
  <c r="G153" i="68" s="1"/>
  <c r="B186" i="68"/>
  <c r="C186" i="68"/>
  <c r="E186" i="68" s="1"/>
  <c r="D186" i="68"/>
  <c r="G186" i="68" s="1"/>
  <c r="B32" i="68"/>
  <c r="C32" i="68"/>
  <c r="E32" i="68" s="1"/>
  <c r="D32" i="68"/>
  <c r="G32" i="68" s="1"/>
  <c r="B30" i="68"/>
  <c r="C30" i="68"/>
  <c r="E30" i="68" s="1"/>
  <c r="D30" i="68"/>
  <c r="G30" i="68" s="1"/>
  <c r="B63" i="68"/>
  <c r="C63" i="68"/>
  <c r="E63" i="68" s="1"/>
  <c r="D63" i="68"/>
  <c r="G63" i="68" s="1"/>
  <c r="B124" i="68"/>
  <c r="C124" i="68"/>
  <c r="E124" i="68" s="1"/>
  <c r="D124" i="68"/>
  <c r="G124" i="68" s="1"/>
  <c r="B160" i="68"/>
  <c r="C160" i="68"/>
  <c r="E160" i="68" s="1"/>
  <c r="D160" i="68"/>
  <c r="G160" i="68" s="1"/>
  <c r="B51" i="68"/>
  <c r="C51" i="68"/>
  <c r="E51" i="68" s="1"/>
  <c r="D51" i="68"/>
  <c r="G51" i="68" s="1"/>
  <c r="B171" i="68"/>
  <c r="C171" i="68"/>
  <c r="E171" i="68" s="1"/>
  <c r="D171" i="68"/>
  <c r="G171" i="68" s="1"/>
  <c r="B127" i="68"/>
  <c r="C127" i="68"/>
  <c r="E127" i="68" s="1"/>
  <c r="D127" i="68"/>
  <c r="G127" i="68" s="1"/>
  <c r="B115" i="68"/>
  <c r="C115" i="68"/>
  <c r="E115" i="68" s="1"/>
  <c r="D115" i="68"/>
  <c r="G115" i="68" s="1"/>
  <c r="B139" i="68"/>
  <c r="C139" i="68"/>
  <c r="E139" i="68" s="1"/>
  <c r="D139" i="68"/>
  <c r="G139" i="68" s="1"/>
  <c r="B84" i="68"/>
  <c r="C84" i="68"/>
  <c r="E84" i="68" s="1"/>
  <c r="D84" i="68"/>
  <c r="G84" i="68" s="1"/>
  <c r="B151" i="68"/>
  <c r="C151" i="68"/>
  <c r="E151" i="68" s="1"/>
  <c r="D151" i="68"/>
  <c r="G151" i="68" s="1"/>
  <c r="B54" i="68"/>
  <c r="C54" i="68"/>
  <c r="E54" i="68" s="1"/>
  <c r="D54" i="68"/>
  <c r="G54" i="68" s="1"/>
  <c r="B111" i="68"/>
  <c r="C111" i="68"/>
  <c r="E111" i="68" s="1"/>
  <c r="D111" i="68"/>
  <c r="G111" i="68" s="1"/>
  <c r="B71" i="68"/>
  <c r="C71" i="68"/>
  <c r="E71" i="68" s="1"/>
  <c r="D71" i="68"/>
  <c r="G71" i="68" s="1"/>
  <c r="B116" i="68"/>
  <c r="C116" i="68"/>
  <c r="E116" i="68" s="1"/>
  <c r="D116" i="68"/>
  <c r="G116" i="68" s="1"/>
  <c r="B59" i="68"/>
  <c r="C59" i="68"/>
  <c r="E59" i="68" s="1"/>
  <c r="D59" i="68"/>
  <c r="G59" i="68" s="1"/>
  <c r="B62" i="68"/>
  <c r="C62" i="68"/>
  <c r="E62" i="68" s="1"/>
  <c r="D62" i="68"/>
  <c r="G62" i="68" s="1"/>
  <c r="B135" i="68"/>
  <c r="C135" i="68"/>
  <c r="E135" i="68" s="1"/>
  <c r="D135" i="68"/>
  <c r="G135" i="68" s="1"/>
  <c r="B64" i="68"/>
  <c r="C64" i="68"/>
  <c r="E64" i="68" s="1"/>
  <c r="D64" i="68"/>
  <c r="G64" i="68" s="1"/>
  <c r="B15" i="68"/>
  <c r="C15" i="68"/>
  <c r="E15" i="68" s="1"/>
  <c r="D15" i="68"/>
  <c r="G15" i="68" s="1"/>
  <c r="B86" i="68"/>
  <c r="C86" i="68"/>
  <c r="E86" i="68" s="1"/>
  <c r="D86" i="68"/>
  <c r="G86" i="68" s="1"/>
  <c r="B170" i="68"/>
  <c r="C170" i="68"/>
  <c r="E170" i="68" s="1"/>
  <c r="D170" i="68"/>
  <c r="G170" i="68" s="1"/>
  <c r="B155" i="68"/>
  <c r="C155" i="68"/>
  <c r="E155" i="68" s="1"/>
  <c r="D155" i="68"/>
  <c r="G155" i="68" s="1"/>
  <c r="B141" i="68"/>
  <c r="C141" i="68"/>
  <c r="E141" i="68" s="1"/>
  <c r="D141" i="68"/>
  <c r="G141" i="68" s="1"/>
  <c r="B130" i="68"/>
  <c r="C130" i="68"/>
  <c r="E130" i="68" s="1"/>
  <c r="D130" i="68"/>
  <c r="G130" i="68" s="1"/>
  <c r="B200" i="68"/>
  <c r="C200" i="68"/>
  <c r="E200" i="68" s="1"/>
  <c r="D200" i="68"/>
  <c r="G200" i="68" s="1"/>
  <c r="B131" i="68"/>
  <c r="C131" i="68"/>
  <c r="E131" i="68" s="1"/>
  <c r="D131" i="68"/>
  <c r="G131" i="68" s="1"/>
  <c r="B133" i="68"/>
  <c r="C133" i="68"/>
  <c r="E133" i="68" s="1"/>
  <c r="D133" i="68"/>
  <c r="G133" i="68" s="1"/>
  <c r="B52" i="68"/>
  <c r="C52" i="68"/>
  <c r="E52" i="68" s="1"/>
  <c r="D52" i="68"/>
  <c r="G52" i="68" s="1"/>
  <c r="B134" i="68"/>
  <c r="C134" i="68"/>
  <c r="E134" i="68" s="1"/>
  <c r="D134" i="68"/>
  <c r="G134" i="68" s="1"/>
  <c r="B61" i="68"/>
  <c r="C61" i="68"/>
  <c r="E61" i="68" s="1"/>
  <c r="D61" i="68"/>
  <c r="G61" i="68" s="1"/>
  <c r="B9" i="68"/>
  <c r="C9" i="68"/>
  <c r="E9" i="68" s="1"/>
  <c r="D9" i="68"/>
  <c r="G9" i="68" s="1"/>
  <c r="B190" i="68"/>
  <c r="C190" i="68"/>
  <c r="E190" i="68" s="1"/>
  <c r="D190" i="68"/>
  <c r="G190" i="68" s="1"/>
  <c r="B114" i="68"/>
  <c r="C114" i="68"/>
  <c r="E114" i="68" s="1"/>
  <c r="D114" i="68"/>
  <c r="G114" i="68" s="1"/>
  <c r="B166" i="68"/>
  <c r="C166" i="68"/>
  <c r="E166" i="68" s="1"/>
  <c r="D166" i="68"/>
  <c r="G166" i="68" s="1"/>
  <c r="B77" i="68"/>
  <c r="C77" i="68"/>
  <c r="E77" i="68" s="1"/>
  <c r="D77" i="68"/>
  <c r="G77" i="68" s="1"/>
  <c r="B57" i="68"/>
  <c r="C57" i="68"/>
  <c r="E57" i="68" s="1"/>
  <c r="D57" i="68"/>
  <c r="G57" i="68" s="1"/>
  <c r="B112" i="68"/>
  <c r="C112" i="68"/>
  <c r="E112" i="68" s="1"/>
  <c r="D112" i="68"/>
  <c r="G112" i="68" s="1"/>
  <c r="B92" i="68"/>
  <c r="C92" i="68"/>
  <c r="E92" i="68" s="1"/>
  <c r="D92" i="68"/>
  <c r="G92" i="68" s="1"/>
  <c r="B172" i="68"/>
  <c r="C172" i="68"/>
  <c r="E172" i="68" s="1"/>
  <c r="D172" i="68"/>
  <c r="G172" i="68" s="1"/>
  <c r="B67" i="68"/>
  <c r="C67" i="68"/>
  <c r="E67" i="68" s="1"/>
  <c r="D67" i="68"/>
  <c r="G67" i="68" s="1"/>
  <c r="B110" i="68"/>
  <c r="C110" i="68"/>
  <c r="E110" i="68" s="1"/>
  <c r="D110" i="68"/>
  <c r="G110" i="68" s="1"/>
  <c r="B183" i="68"/>
  <c r="C183" i="68"/>
  <c r="E183" i="68" s="1"/>
  <c r="D183" i="68"/>
  <c r="G183" i="68" s="1"/>
  <c r="B100" i="68"/>
  <c r="C100" i="68"/>
  <c r="E100" i="68" s="1"/>
  <c r="D100" i="68"/>
  <c r="G100" i="68" s="1"/>
  <c r="B145" i="68"/>
  <c r="C145" i="68"/>
  <c r="E145" i="68" s="1"/>
  <c r="D145" i="68"/>
  <c r="G145" i="68" s="1"/>
  <c r="B136" i="68"/>
  <c r="C136" i="68"/>
  <c r="E136" i="68" s="1"/>
  <c r="D136" i="68"/>
  <c r="G136" i="68" s="1"/>
  <c r="B28" i="68"/>
  <c r="C28" i="68"/>
  <c r="E28" i="68" s="1"/>
  <c r="D28" i="68"/>
  <c r="G28" i="68" s="1"/>
  <c r="B174" i="68"/>
  <c r="C174" i="68"/>
  <c r="E174" i="68" s="1"/>
  <c r="D174" i="68"/>
  <c r="G174" i="68" s="1"/>
  <c r="B109" i="68"/>
  <c r="C109" i="68"/>
  <c r="E109" i="68" s="1"/>
  <c r="D109" i="68"/>
  <c r="G109" i="68" s="1"/>
  <c r="B10" i="68"/>
  <c r="C10" i="68"/>
  <c r="E10" i="68" s="1"/>
  <c r="D10" i="68"/>
  <c r="G10" i="68" s="1"/>
  <c r="B182" i="68"/>
  <c r="C182" i="68"/>
  <c r="E182" i="68" s="1"/>
  <c r="D182" i="68"/>
  <c r="G182" i="68" s="1"/>
  <c r="B49" i="68"/>
  <c r="C49" i="68"/>
  <c r="E49" i="68" s="1"/>
  <c r="D49" i="68"/>
  <c r="G49" i="68" s="1"/>
  <c r="B169" i="68"/>
  <c r="C169" i="68"/>
  <c r="E169" i="68" s="1"/>
  <c r="D169" i="68"/>
  <c r="G169" i="68" s="1"/>
  <c r="B73" i="68"/>
  <c r="C73" i="68"/>
  <c r="E73" i="68" s="1"/>
  <c r="D73" i="68"/>
  <c r="G73" i="68" s="1"/>
  <c r="B187" i="68"/>
  <c r="C187" i="68"/>
  <c r="E187" i="68" s="1"/>
  <c r="D187" i="68"/>
  <c r="G187" i="68" s="1"/>
  <c r="B180" i="68"/>
  <c r="C180" i="68"/>
  <c r="E180" i="68" s="1"/>
  <c r="D180" i="68"/>
  <c r="G180" i="68" s="1"/>
  <c r="B132" i="68"/>
  <c r="C132" i="68"/>
  <c r="E132" i="68" s="1"/>
  <c r="D132" i="68"/>
  <c r="G132" i="68" s="1"/>
  <c r="B184" i="68"/>
  <c r="C184" i="68"/>
  <c r="E184" i="68" s="1"/>
  <c r="D184" i="68"/>
  <c r="G184" i="68" s="1"/>
  <c r="B120" i="68"/>
  <c r="C120" i="68"/>
  <c r="E120" i="68" s="1"/>
  <c r="D120" i="68"/>
  <c r="G120" i="68" s="1"/>
  <c r="B33" i="68"/>
  <c r="C33" i="68"/>
  <c r="E33" i="68" s="1"/>
  <c r="D33" i="68"/>
  <c r="G33" i="68" s="1"/>
  <c r="B79" i="68"/>
  <c r="C79" i="68"/>
  <c r="E79" i="68" s="1"/>
  <c r="D79" i="68"/>
  <c r="G79" i="68" s="1"/>
  <c r="B173" i="68"/>
  <c r="C173" i="68"/>
  <c r="E173" i="68" s="1"/>
  <c r="D173" i="68"/>
  <c r="G173" i="68" s="1"/>
  <c r="B98" i="68"/>
  <c r="C98" i="68"/>
  <c r="E98" i="68" s="1"/>
  <c r="D98" i="68"/>
  <c r="G98" i="68" s="1"/>
  <c r="B94" i="68"/>
  <c r="C94" i="68"/>
  <c r="E94" i="68" s="1"/>
  <c r="D94" i="68"/>
  <c r="G94" i="68" s="1"/>
  <c r="B103" i="68"/>
  <c r="C103" i="68"/>
  <c r="E103" i="68" s="1"/>
  <c r="D103" i="68"/>
  <c r="G103" i="68" s="1"/>
  <c r="B58" i="68"/>
  <c r="C58" i="68"/>
  <c r="E58" i="68" s="1"/>
  <c r="D58" i="68"/>
  <c r="G58" i="68" s="1"/>
  <c r="B82" i="68"/>
  <c r="C82" i="68"/>
  <c r="E82" i="68" s="1"/>
  <c r="D82" i="68"/>
  <c r="G82" i="68" s="1"/>
  <c r="B147" i="68"/>
  <c r="C147" i="68"/>
  <c r="E147" i="68" s="1"/>
  <c r="D147" i="68"/>
  <c r="G147" i="68" s="1"/>
  <c r="B55" i="68"/>
  <c r="C55" i="68"/>
  <c r="E55" i="68" s="1"/>
  <c r="D55" i="68"/>
  <c r="G55" i="68" s="1"/>
  <c r="B27" i="68"/>
  <c r="C27" i="68"/>
  <c r="E27" i="68" s="1"/>
  <c r="D27" i="68"/>
  <c r="G27" i="68" s="1"/>
  <c r="B104" i="68"/>
  <c r="C104" i="68"/>
  <c r="E104" i="68" s="1"/>
  <c r="D104" i="68"/>
  <c r="G104" i="68" s="1"/>
  <c r="B149" i="68"/>
  <c r="C149" i="68"/>
  <c r="E149" i="68" s="1"/>
  <c r="D149" i="68"/>
  <c r="G149" i="68" s="1"/>
  <c r="B148" i="68"/>
  <c r="C148" i="68"/>
  <c r="E148" i="68" s="1"/>
  <c r="D148" i="68"/>
  <c r="G148" i="68" s="1"/>
  <c r="B192" i="68"/>
  <c r="C192" i="68"/>
  <c r="E192" i="68" s="1"/>
  <c r="D192" i="68"/>
  <c r="G192" i="68" s="1"/>
  <c r="B125" i="68"/>
  <c r="C125" i="68"/>
  <c r="E125" i="68" s="1"/>
  <c r="D125" i="68"/>
  <c r="G125" i="68" s="1"/>
  <c r="B102" i="68"/>
  <c r="C102" i="68"/>
  <c r="E102" i="68" s="1"/>
  <c r="D102" i="68"/>
  <c r="G102" i="68" s="1"/>
  <c r="B26" i="68"/>
  <c r="C26" i="68"/>
  <c r="E26" i="68" s="1"/>
  <c r="D26" i="68"/>
  <c r="G26" i="68" s="1"/>
  <c r="B4" i="68"/>
  <c r="C4" i="68"/>
  <c r="E4" i="68" s="1"/>
  <c r="D4" i="68"/>
  <c r="G4" i="68" s="1"/>
  <c r="B31" i="68"/>
  <c r="C31" i="68"/>
  <c r="E31" i="68" s="1"/>
  <c r="D31" i="68"/>
  <c r="G31" i="68" s="1"/>
  <c r="B66" i="68"/>
  <c r="C66" i="68"/>
  <c r="E66" i="68" s="1"/>
  <c r="D66" i="68"/>
  <c r="G66" i="68" s="1"/>
  <c r="B89" i="68"/>
  <c r="C89" i="68"/>
  <c r="E89" i="68" s="1"/>
  <c r="D89" i="68"/>
  <c r="G89" i="68" s="1"/>
  <c r="B12" i="68"/>
  <c r="C12" i="68"/>
  <c r="E12" i="68" s="1"/>
  <c r="D12" i="68"/>
  <c r="G12" i="68" s="1"/>
  <c r="B163" i="68"/>
  <c r="C163" i="68"/>
  <c r="E163" i="68" s="1"/>
  <c r="D163" i="68"/>
  <c r="G163" i="68" s="1"/>
  <c r="B20" i="68"/>
  <c r="C20" i="68"/>
  <c r="E20" i="68" s="1"/>
  <c r="D20" i="68"/>
  <c r="G20" i="68" s="1"/>
  <c r="B21" i="68"/>
  <c r="C21" i="68"/>
  <c r="E21" i="68" s="1"/>
  <c r="D21" i="68"/>
  <c r="G21" i="68" s="1"/>
  <c r="B85" i="68"/>
  <c r="C85" i="68"/>
  <c r="E85" i="68" s="1"/>
  <c r="D85" i="68"/>
  <c r="G85" i="68" s="1"/>
  <c r="B154" i="68"/>
  <c r="C154" i="68"/>
  <c r="E154" i="68" s="1"/>
  <c r="D154" i="68"/>
  <c r="G154" i="68" s="1"/>
  <c r="B70" i="68"/>
  <c r="C70" i="68"/>
  <c r="E70" i="68" s="1"/>
  <c r="D70" i="68"/>
  <c r="G70" i="68" s="1"/>
  <c r="B45" i="68"/>
  <c r="C45" i="68"/>
  <c r="E45" i="68" s="1"/>
  <c r="D45" i="68"/>
  <c r="G45" i="68" s="1"/>
  <c r="B122" i="68"/>
  <c r="C122" i="68"/>
  <c r="E122" i="68" s="1"/>
  <c r="D122" i="68"/>
  <c r="G122" i="68" s="1"/>
  <c r="B168" i="68"/>
  <c r="C168" i="68"/>
  <c r="E168" i="68" s="1"/>
  <c r="D168" i="68"/>
  <c r="G168" i="68" s="1"/>
  <c r="B165" i="68"/>
  <c r="C165" i="68"/>
  <c r="E165" i="68" s="1"/>
  <c r="D165" i="68"/>
  <c r="G165" i="68" s="1"/>
  <c r="B119" i="68"/>
  <c r="C119" i="68"/>
  <c r="E119" i="68" s="1"/>
  <c r="D119" i="68"/>
  <c r="G119" i="68" s="1"/>
  <c r="B143" i="68"/>
  <c r="C143" i="68"/>
  <c r="E143" i="68" s="1"/>
  <c r="D143" i="68"/>
  <c r="G143" i="68" s="1"/>
  <c r="B158" i="68"/>
  <c r="C158" i="68"/>
  <c r="E158" i="68" s="1"/>
  <c r="D158" i="68"/>
  <c r="G158" i="68" s="1"/>
  <c r="B101" i="68"/>
  <c r="C101" i="68"/>
  <c r="E101" i="68" s="1"/>
  <c r="D101" i="68"/>
  <c r="G101" i="68" s="1"/>
  <c r="B76" i="68"/>
  <c r="C76" i="68"/>
  <c r="E76" i="68" s="1"/>
  <c r="D76" i="68"/>
  <c r="G76" i="68" s="1"/>
  <c r="B3" i="68"/>
  <c r="C3" i="68"/>
  <c r="E3" i="68" s="1"/>
  <c r="D3" i="68"/>
  <c r="G3" i="68" s="1"/>
  <c r="B90" i="68"/>
  <c r="C90" i="68"/>
  <c r="E90" i="68" s="1"/>
  <c r="D90" i="68"/>
  <c r="G90" i="68" s="1"/>
  <c r="B96" i="68"/>
  <c r="C96" i="68"/>
  <c r="E96" i="68" s="1"/>
  <c r="D96" i="68"/>
  <c r="G96" i="68" s="1"/>
  <c r="B44" i="68"/>
  <c r="C44" i="68"/>
  <c r="E44" i="68" s="1"/>
  <c r="D44" i="68"/>
  <c r="G44" i="68" s="1"/>
  <c r="B121" i="68"/>
  <c r="C121" i="68"/>
  <c r="E121" i="68" s="1"/>
  <c r="D121" i="68"/>
  <c r="G121" i="68" s="1"/>
  <c r="B81" i="68"/>
  <c r="C81" i="68"/>
  <c r="E81" i="68" s="1"/>
  <c r="D81" i="68"/>
  <c r="G81" i="68" s="1"/>
  <c r="B146" i="68"/>
  <c r="C146" i="68"/>
  <c r="E146" i="68" s="1"/>
  <c r="D146" i="68"/>
  <c r="G146" i="68" s="1"/>
  <c r="B25" i="68"/>
  <c r="C25" i="68"/>
  <c r="E25" i="68" s="1"/>
  <c r="D25" i="68"/>
  <c r="G25" i="68" s="1"/>
  <c r="B105" i="68"/>
  <c r="C105" i="68"/>
  <c r="E105" i="68" s="1"/>
  <c r="D105" i="68"/>
  <c r="G105" i="68" s="1"/>
  <c r="B41" i="68"/>
  <c r="C41" i="68"/>
  <c r="E41" i="68" s="1"/>
  <c r="D41" i="68"/>
  <c r="G41" i="68" s="1"/>
  <c r="B19" i="68"/>
  <c r="C19" i="68"/>
  <c r="E19" i="68" s="1"/>
  <c r="D19" i="68"/>
  <c r="G19" i="68" s="1"/>
  <c r="C207" i="68"/>
  <c r="D207" i="68"/>
  <c r="B207" i="68"/>
  <c r="H206" i="67"/>
  <c r="H203" i="67"/>
  <c r="H199" i="67"/>
  <c r="H194" i="67"/>
  <c r="H109" i="67"/>
  <c r="E205" i="67"/>
  <c r="H205" i="67"/>
  <c r="H48" i="67"/>
  <c r="H90" i="67"/>
  <c r="H196" i="67"/>
  <c r="H67" i="67"/>
  <c r="E125" i="67"/>
  <c r="H125" i="67"/>
  <c r="H215" i="67"/>
  <c r="H213" i="67"/>
  <c r="H195" i="67"/>
  <c r="H8" i="67"/>
  <c r="E5" i="67"/>
  <c r="H5" i="67"/>
  <c r="H204" i="67"/>
  <c r="H16" i="67"/>
  <c r="H64" i="67"/>
  <c r="H197" i="67"/>
  <c r="G82" i="67"/>
  <c r="H82" i="67"/>
  <c r="H208" i="67"/>
  <c r="H139" i="67"/>
  <c r="H201" i="67"/>
  <c r="H73" i="67"/>
  <c r="G26" i="67"/>
  <c r="H26" i="67"/>
  <c r="H209" i="67"/>
  <c r="H210" i="67"/>
  <c r="H211" i="67"/>
  <c r="H212" i="67"/>
  <c r="G176" i="67"/>
  <c r="H176" i="67"/>
  <c r="H214" i="67"/>
  <c r="H177" i="67"/>
  <c r="H187" i="67"/>
  <c r="H94" i="67"/>
  <c r="H23" i="67"/>
  <c r="H34" i="67"/>
  <c r="H60" i="67"/>
  <c r="H72" i="67"/>
  <c r="H202" i="67"/>
  <c r="G36" i="67"/>
  <c r="H36" i="67"/>
  <c r="H49" i="67"/>
  <c r="H13" i="67"/>
  <c r="H198" i="67"/>
  <c r="H15" i="67"/>
  <c r="H29" i="67"/>
  <c r="H42" i="67"/>
  <c r="H92" i="67"/>
  <c r="H40" i="67"/>
  <c r="H190" i="67"/>
  <c r="H6" i="67"/>
  <c r="H120" i="67"/>
  <c r="H193" i="67"/>
  <c r="H163" i="67"/>
  <c r="H161" i="67"/>
  <c r="H136" i="67"/>
  <c r="H74" i="67"/>
  <c r="H100" i="67"/>
  <c r="H131" i="67"/>
  <c r="H99" i="67"/>
  <c r="H89" i="67"/>
  <c r="H160" i="67"/>
  <c r="H111" i="67"/>
  <c r="H167" i="67"/>
  <c r="H173" i="67"/>
  <c r="H162" i="67"/>
  <c r="H158" i="67"/>
  <c r="H93" i="67"/>
  <c r="H119" i="67"/>
  <c r="H75" i="67"/>
  <c r="H166" i="67"/>
  <c r="H32" i="67"/>
  <c r="H170" i="67"/>
  <c r="H185" i="67"/>
  <c r="H108" i="67"/>
  <c r="H33" i="67"/>
  <c r="H153" i="67"/>
  <c r="H97" i="67"/>
  <c r="H133" i="67"/>
  <c r="H188" i="67"/>
  <c r="H25" i="67"/>
  <c r="H19" i="67"/>
  <c r="H11" i="67"/>
  <c r="H45" i="67"/>
  <c r="H43" i="67"/>
  <c r="H44" i="67"/>
  <c r="H191" i="67"/>
  <c r="H20" i="67"/>
  <c r="H107" i="67"/>
  <c r="H155" i="67"/>
  <c r="H124" i="67"/>
  <c r="H115" i="67"/>
  <c r="H114" i="67"/>
  <c r="H27" i="67"/>
  <c r="H77" i="67"/>
  <c r="H117" i="67"/>
  <c r="H169" i="67"/>
  <c r="H58" i="67"/>
  <c r="H62" i="67"/>
  <c r="H164" i="67"/>
  <c r="H12" i="67"/>
  <c r="H121" i="67"/>
  <c r="H189" i="67"/>
  <c r="H18" i="67"/>
  <c r="H38" i="67"/>
  <c r="H52" i="67"/>
  <c r="H145" i="67"/>
  <c r="H159" i="67"/>
  <c r="H41" i="67"/>
  <c r="H186" i="67"/>
  <c r="H91" i="67"/>
  <c r="H127" i="67"/>
  <c r="H132" i="67"/>
  <c r="H110" i="67"/>
  <c r="H126" i="67"/>
  <c r="H55" i="67"/>
  <c r="H113" i="67"/>
  <c r="H63" i="67"/>
  <c r="H46" i="67"/>
  <c r="H84" i="67"/>
  <c r="H85" i="67"/>
  <c r="H135" i="67"/>
  <c r="H65" i="67"/>
  <c r="H22" i="67"/>
  <c r="H86" i="67"/>
  <c r="H179" i="67"/>
  <c r="H148" i="67"/>
  <c r="H142" i="67"/>
  <c r="H103" i="67"/>
  <c r="H200" i="67"/>
  <c r="H138" i="67"/>
  <c r="H130" i="67"/>
  <c r="H70" i="67"/>
  <c r="H118" i="67"/>
  <c r="H54" i="67"/>
  <c r="H9" i="67"/>
  <c r="H192" i="67"/>
  <c r="H59" i="67"/>
  <c r="H156" i="67"/>
  <c r="H80" i="67"/>
  <c r="H53" i="67"/>
  <c r="H134" i="67"/>
  <c r="H88" i="67"/>
  <c r="H174" i="67"/>
  <c r="H71" i="67"/>
  <c r="H112" i="67"/>
  <c r="H182" i="67"/>
  <c r="H104" i="67"/>
  <c r="H144" i="67"/>
  <c r="H152" i="67"/>
  <c r="H7" i="67"/>
  <c r="H172" i="67"/>
  <c r="H76" i="67"/>
  <c r="H10" i="67"/>
  <c r="H180" i="67"/>
  <c r="H39" i="67"/>
  <c r="H168" i="67"/>
  <c r="H69" i="67"/>
  <c r="H181" i="67"/>
  <c r="H178" i="67"/>
  <c r="H137" i="67"/>
  <c r="H184" i="67"/>
  <c r="H128" i="67"/>
  <c r="H31" i="67"/>
  <c r="H78" i="67"/>
  <c r="H171" i="67"/>
  <c r="H105" i="67"/>
  <c r="H57" i="67"/>
  <c r="H116" i="67"/>
  <c r="H66" i="67"/>
  <c r="H81" i="67"/>
  <c r="H151" i="67"/>
  <c r="H56" i="67"/>
  <c r="H35" i="67"/>
  <c r="H102" i="67"/>
  <c r="H150" i="67"/>
  <c r="H147" i="67"/>
  <c r="H183" i="67"/>
  <c r="H122" i="67"/>
  <c r="H140" i="67"/>
  <c r="H47" i="67"/>
  <c r="H4" i="67"/>
  <c r="H30" i="67"/>
  <c r="H68" i="67"/>
  <c r="H96" i="67"/>
  <c r="H17" i="67"/>
  <c r="H175" i="67"/>
  <c r="H14" i="67"/>
  <c r="H24" i="67"/>
  <c r="H87" i="67"/>
  <c r="H165" i="67"/>
  <c r="H61" i="67"/>
  <c r="H50" i="67"/>
  <c r="H95" i="67"/>
  <c r="H154" i="67"/>
  <c r="H146" i="67"/>
  <c r="H123" i="67"/>
  <c r="H143" i="67"/>
  <c r="H157" i="67"/>
  <c r="H106" i="67"/>
  <c r="H79" i="67"/>
  <c r="H3" i="67"/>
  <c r="H101" i="67"/>
  <c r="H98" i="67"/>
  <c r="H37" i="67"/>
  <c r="H129" i="67"/>
  <c r="H83" i="67"/>
  <c r="H149" i="67"/>
  <c r="H28" i="67"/>
  <c r="H141" i="67"/>
  <c r="H51" i="67"/>
  <c r="H21" i="67"/>
  <c r="B206" i="67"/>
  <c r="C206" i="67"/>
  <c r="E206" i="67" s="1"/>
  <c r="D206" i="67"/>
  <c r="G206" i="67" s="1"/>
  <c r="B203" i="67"/>
  <c r="C203" i="67"/>
  <c r="E203" i="67" s="1"/>
  <c r="D203" i="67"/>
  <c r="G203" i="67" s="1"/>
  <c r="B199" i="67"/>
  <c r="C199" i="67"/>
  <c r="E199" i="67" s="1"/>
  <c r="D199" i="67"/>
  <c r="G199" i="67" s="1"/>
  <c r="B194" i="67"/>
  <c r="C194" i="67"/>
  <c r="E194" i="67" s="1"/>
  <c r="D194" i="67"/>
  <c r="G194" i="67" s="1"/>
  <c r="B109" i="67"/>
  <c r="C109" i="67"/>
  <c r="E109" i="67" s="1"/>
  <c r="D109" i="67"/>
  <c r="G109" i="67" s="1"/>
  <c r="B205" i="67"/>
  <c r="C205" i="67"/>
  <c r="D205" i="67"/>
  <c r="G205" i="67" s="1"/>
  <c r="B48" i="67"/>
  <c r="C48" i="67"/>
  <c r="E48" i="67" s="1"/>
  <c r="D48" i="67"/>
  <c r="G48" i="67" s="1"/>
  <c r="B90" i="67"/>
  <c r="C90" i="67"/>
  <c r="E90" i="67" s="1"/>
  <c r="D90" i="67"/>
  <c r="G90" i="67" s="1"/>
  <c r="B196" i="67"/>
  <c r="C196" i="67"/>
  <c r="E196" i="67" s="1"/>
  <c r="D196" i="67"/>
  <c r="G196" i="67" s="1"/>
  <c r="B67" i="67"/>
  <c r="C67" i="67"/>
  <c r="E67" i="67" s="1"/>
  <c r="D67" i="67"/>
  <c r="G67" i="67" s="1"/>
  <c r="B125" i="67"/>
  <c r="C125" i="67"/>
  <c r="D125" i="67"/>
  <c r="G125" i="67" s="1"/>
  <c r="B215" i="67"/>
  <c r="C215" i="67"/>
  <c r="E215" i="67" s="1"/>
  <c r="D215" i="67"/>
  <c r="G215" i="67" s="1"/>
  <c r="B213" i="67"/>
  <c r="C213" i="67"/>
  <c r="E213" i="67" s="1"/>
  <c r="D213" i="67"/>
  <c r="G213" i="67" s="1"/>
  <c r="B195" i="67"/>
  <c r="C195" i="67"/>
  <c r="E195" i="67" s="1"/>
  <c r="D195" i="67"/>
  <c r="G195" i="67" s="1"/>
  <c r="B8" i="67"/>
  <c r="C8" i="67"/>
  <c r="E8" i="67" s="1"/>
  <c r="D8" i="67"/>
  <c r="G8" i="67" s="1"/>
  <c r="B5" i="67"/>
  <c r="C5" i="67"/>
  <c r="D5" i="67"/>
  <c r="G5" i="67" s="1"/>
  <c r="B204" i="67"/>
  <c r="C204" i="67"/>
  <c r="E204" i="67" s="1"/>
  <c r="D204" i="67"/>
  <c r="G204" i="67" s="1"/>
  <c r="B16" i="67"/>
  <c r="C16" i="67"/>
  <c r="E16" i="67" s="1"/>
  <c r="D16" i="67"/>
  <c r="G16" i="67" s="1"/>
  <c r="B64" i="67"/>
  <c r="C64" i="67"/>
  <c r="E64" i="67" s="1"/>
  <c r="D64" i="67"/>
  <c r="G64" i="67" s="1"/>
  <c r="B197" i="67"/>
  <c r="C197" i="67"/>
  <c r="E197" i="67" s="1"/>
  <c r="D197" i="67"/>
  <c r="G197" i="67" s="1"/>
  <c r="B82" i="67"/>
  <c r="C82" i="67"/>
  <c r="E82" i="67" s="1"/>
  <c r="D82" i="67"/>
  <c r="B208" i="67"/>
  <c r="C208" i="67"/>
  <c r="E208" i="67" s="1"/>
  <c r="D208" i="67"/>
  <c r="G208" i="67" s="1"/>
  <c r="B139" i="67"/>
  <c r="C139" i="67"/>
  <c r="E139" i="67" s="1"/>
  <c r="D139" i="67"/>
  <c r="G139" i="67" s="1"/>
  <c r="B201" i="67"/>
  <c r="C201" i="67"/>
  <c r="E201" i="67" s="1"/>
  <c r="D201" i="67"/>
  <c r="G201" i="67" s="1"/>
  <c r="B73" i="67"/>
  <c r="C73" i="67"/>
  <c r="E73" i="67" s="1"/>
  <c r="D73" i="67"/>
  <c r="G73" i="67" s="1"/>
  <c r="B26" i="67"/>
  <c r="C26" i="67"/>
  <c r="E26" i="67" s="1"/>
  <c r="D26" i="67"/>
  <c r="B209" i="67"/>
  <c r="C209" i="67"/>
  <c r="E209" i="67" s="1"/>
  <c r="D209" i="67"/>
  <c r="G209" i="67" s="1"/>
  <c r="B210" i="67"/>
  <c r="C210" i="67"/>
  <c r="E210" i="67" s="1"/>
  <c r="D210" i="67"/>
  <c r="G210" i="67" s="1"/>
  <c r="B211" i="67"/>
  <c r="C211" i="67"/>
  <c r="E211" i="67" s="1"/>
  <c r="D211" i="67"/>
  <c r="G211" i="67" s="1"/>
  <c r="B212" i="67"/>
  <c r="C212" i="67"/>
  <c r="E212" i="67" s="1"/>
  <c r="D212" i="67"/>
  <c r="G212" i="67" s="1"/>
  <c r="B176" i="67"/>
  <c r="C176" i="67"/>
  <c r="E176" i="67" s="1"/>
  <c r="D176" i="67"/>
  <c r="B214" i="67"/>
  <c r="C214" i="67"/>
  <c r="E214" i="67" s="1"/>
  <c r="D214" i="67"/>
  <c r="G214" i="67" s="1"/>
  <c r="B177" i="67"/>
  <c r="C177" i="67"/>
  <c r="E177" i="67" s="1"/>
  <c r="D177" i="67"/>
  <c r="G177" i="67" s="1"/>
  <c r="B187" i="67"/>
  <c r="C187" i="67"/>
  <c r="E187" i="67" s="1"/>
  <c r="D187" i="67"/>
  <c r="G187" i="67" s="1"/>
  <c r="B94" i="67"/>
  <c r="C94" i="67"/>
  <c r="E94" i="67" s="1"/>
  <c r="D94" i="67"/>
  <c r="G94" i="67" s="1"/>
  <c r="B23" i="67"/>
  <c r="C23" i="67"/>
  <c r="E23" i="67" s="1"/>
  <c r="D23" i="67"/>
  <c r="G23" i="67" s="1"/>
  <c r="B34" i="67"/>
  <c r="C34" i="67"/>
  <c r="E34" i="67" s="1"/>
  <c r="D34" i="67"/>
  <c r="G34" i="67" s="1"/>
  <c r="B60" i="67"/>
  <c r="C60" i="67"/>
  <c r="E60" i="67" s="1"/>
  <c r="D60" i="67"/>
  <c r="G60" i="67" s="1"/>
  <c r="B72" i="67"/>
  <c r="C72" i="67"/>
  <c r="E72" i="67" s="1"/>
  <c r="D72" i="67"/>
  <c r="G72" i="67" s="1"/>
  <c r="B202" i="67"/>
  <c r="C202" i="67"/>
  <c r="E202" i="67" s="1"/>
  <c r="D202" i="67"/>
  <c r="G202" i="67" s="1"/>
  <c r="B36" i="67"/>
  <c r="C36" i="67"/>
  <c r="E36" i="67" s="1"/>
  <c r="D36" i="67"/>
  <c r="B49" i="67"/>
  <c r="C49" i="67"/>
  <c r="E49" i="67" s="1"/>
  <c r="D49" i="67"/>
  <c r="G49" i="67" s="1"/>
  <c r="B13" i="67"/>
  <c r="C13" i="67"/>
  <c r="E13" i="67" s="1"/>
  <c r="D13" i="67"/>
  <c r="G13" i="67" s="1"/>
  <c r="B198" i="67"/>
  <c r="C198" i="67"/>
  <c r="E198" i="67" s="1"/>
  <c r="D198" i="67"/>
  <c r="G198" i="67" s="1"/>
  <c r="B15" i="67"/>
  <c r="C15" i="67"/>
  <c r="E15" i="67" s="1"/>
  <c r="D15" i="67"/>
  <c r="G15" i="67" s="1"/>
  <c r="B29" i="67"/>
  <c r="C29" i="67"/>
  <c r="E29" i="67" s="1"/>
  <c r="D29" i="67"/>
  <c r="G29" i="67" s="1"/>
  <c r="B42" i="67"/>
  <c r="C42" i="67"/>
  <c r="E42" i="67" s="1"/>
  <c r="D42" i="67"/>
  <c r="G42" i="67" s="1"/>
  <c r="B92" i="67"/>
  <c r="C92" i="67"/>
  <c r="E92" i="67" s="1"/>
  <c r="D92" i="67"/>
  <c r="G92" i="67" s="1"/>
  <c r="B40" i="67"/>
  <c r="C40" i="67"/>
  <c r="E40" i="67" s="1"/>
  <c r="D40" i="67"/>
  <c r="G40" i="67" s="1"/>
  <c r="B190" i="67"/>
  <c r="C190" i="67"/>
  <c r="E190" i="67" s="1"/>
  <c r="D190" i="67"/>
  <c r="G190" i="67" s="1"/>
  <c r="B6" i="67"/>
  <c r="C6" i="67"/>
  <c r="E6" i="67" s="1"/>
  <c r="D6" i="67"/>
  <c r="G6" i="67" s="1"/>
  <c r="B120" i="67"/>
  <c r="C120" i="67"/>
  <c r="E120" i="67" s="1"/>
  <c r="D120" i="67"/>
  <c r="G120" i="67" s="1"/>
  <c r="B193" i="67"/>
  <c r="C193" i="67"/>
  <c r="E193" i="67" s="1"/>
  <c r="D193" i="67"/>
  <c r="G193" i="67" s="1"/>
  <c r="B163" i="67"/>
  <c r="C163" i="67"/>
  <c r="E163" i="67" s="1"/>
  <c r="D163" i="67"/>
  <c r="G163" i="67" s="1"/>
  <c r="B161" i="67"/>
  <c r="C161" i="67"/>
  <c r="E161" i="67" s="1"/>
  <c r="D161" i="67"/>
  <c r="G161" i="67" s="1"/>
  <c r="B136" i="67"/>
  <c r="C136" i="67"/>
  <c r="E136" i="67" s="1"/>
  <c r="D136" i="67"/>
  <c r="G136" i="67" s="1"/>
  <c r="B74" i="67"/>
  <c r="C74" i="67"/>
  <c r="E74" i="67" s="1"/>
  <c r="D74" i="67"/>
  <c r="G74" i="67" s="1"/>
  <c r="B100" i="67"/>
  <c r="C100" i="67"/>
  <c r="E100" i="67" s="1"/>
  <c r="D100" i="67"/>
  <c r="G100" i="67" s="1"/>
  <c r="B131" i="67"/>
  <c r="C131" i="67"/>
  <c r="E131" i="67" s="1"/>
  <c r="D131" i="67"/>
  <c r="G131" i="67" s="1"/>
  <c r="B99" i="67"/>
  <c r="C99" i="67"/>
  <c r="E99" i="67" s="1"/>
  <c r="D99" i="67"/>
  <c r="G99" i="67" s="1"/>
  <c r="B89" i="67"/>
  <c r="C89" i="67"/>
  <c r="E89" i="67" s="1"/>
  <c r="D89" i="67"/>
  <c r="G89" i="67" s="1"/>
  <c r="B160" i="67"/>
  <c r="C160" i="67"/>
  <c r="E160" i="67" s="1"/>
  <c r="D160" i="67"/>
  <c r="G160" i="67" s="1"/>
  <c r="B111" i="67"/>
  <c r="C111" i="67"/>
  <c r="E111" i="67" s="1"/>
  <c r="D111" i="67"/>
  <c r="G111" i="67" s="1"/>
  <c r="B167" i="67"/>
  <c r="C167" i="67"/>
  <c r="E167" i="67" s="1"/>
  <c r="D167" i="67"/>
  <c r="G167" i="67" s="1"/>
  <c r="B173" i="67"/>
  <c r="C173" i="67"/>
  <c r="E173" i="67" s="1"/>
  <c r="D173" i="67"/>
  <c r="G173" i="67" s="1"/>
  <c r="B162" i="67"/>
  <c r="C162" i="67"/>
  <c r="E162" i="67" s="1"/>
  <c r="D162" i="67"/>
  <c r="G162" i="67" s="1"/>
  <c r="B158" i="67"/>
  <c r="C158" i="67"/>
  <c r="E158" i="67" s="1"/>
  <c r="D158" i="67"/>
  <c r="G158" i="67" s="1"/>
  <c r="B93" i="67"/>
  <c r="C93" i="67"/>
  <c r="E93" i="67" s="1"/>
  <c r="D93" i="67"/>
  <c r="G93" i="67" s="1"/>
  <c r="B119" i="67"/>
  <c r="C119" i="67"/>
  <c r="E119" i="67" s="1"/>
  <c r="D119" i="67"/>
  <c r="G119" i="67" s="1"/>
  <c r="B75" i="67"/>
  <c r="C75" i="67"/>
  <c r="E75" i="67" s="1"/>
  <c r="D75" i="67"/>
  <c r="G75" i="67" s="1"/>
  <c r="B166" i="67"/>
  <c r="C166" i="67"/>
  <c r="E166" i="67" s="1"/>
  <c r="D166" i="67"/>
  <c r="G166" i="67" s="1"/>
  <c r="B32" i="67"/>
  <c r="C32" i="67"/>
  <c r="E32" i="67" s="1"/>
  <c r="D32" i="67"/>
  <c r="G32" i="67" s="1"/>
  <c r="B170" i="67"/>
  <c r="C170" i="67"/>
  <c r="E170" i="67" s="1"/>
  <c r="D170" i="67"/>
  <c r="G170" i="67" s="1"/>
  <c r="B185" i="67"/>
  <c r="C185" i="67"/>
  <c r="E185" i="67" s="1"/>
  <c r="D185" i="67"/>
  <c r="G185" i="67" s="1"/>
  <c r="B108" i="67"/>
  <c r="C108" i="67"/>
  <c r="E108" i="67" s="1"/>
  <c r="D108" i="67"/>
  <c r="G108" i="67" s="1"/>
  <c r="B33" i="67"/>
  <c r="C33" i="67"/>
  <c r="E33" i="67" s="1"/>
  <c r="D33" i="67"/>
  <c r="G33" i="67" s="1"/>
  <c r="B153" i="67"/>
  <c r="C153" i="67"/>
  <c r="E153" i="67" s="1"/>
  <c r="D153" i="67"/>
  <c r="G153" i="67" s="1"/>
  <c r="B97" i="67"/>
  <c r="C97" i="67"/>
  <c r="E97" i="67" s="1"/>
  <c r="D97" i="67"/>
  <c r="G97" i="67" s="1"/>
  <c r="B133" i="67"/>
  <c r="C133" i="67"/>
  <c r="E133" i="67" s="1"/>
  <c r="D133" i="67"/>
  <c r="G133" i="67" s="1"/>
  <c r="B188" i="67"/>
  <c r="C188" i="67"/>
  <c r="E188" i="67" s="1"/>
  <c r="D188" i="67"/>
  <c r="G188" i="67" s="1"/>
  <c r="B25" i="67"/>
  <c r="C25" i="67"/>
  <c r="E25" i="67" s="1"/>
  <c r="D25" i="67"/>
  <c r="G25" i="67" s="1"/>
  <c r="B19" i="67"/>
  <c r="C19" i="67"/>
  <c r="E19" i="67" s="1"/>
  <c r="D19" i="67"/>
  <c r="G19" i="67" s="1"/>
  <c r="B11" i="67"/>
  <c r="C11" i="67"/>
  <c r="E11" i="67" s="1"/>
  <c r="D11" i="67"/>
  <c r="G11" i="67" s="1"/>
  <c r="B45" i="67"/>
  <c r="C45" i="67"/>
  <c r="E45" i="67" s="1"/>
  <c r="D45" i="67"/>
  <c r="G45" i="67" s="1"/>
  <c r="B43" i="67"/>
  <c r="C43" i="67"/>
  <c r="E43" i="67" s="1"/>
  <c r="D43" i="67"/>
  <c r="G43" i="67" s="1"/>
  <c r="B44" i="67"/>
  <c r="C44" i="67"/>
  <c r="E44" i="67" s="1"/>
  <c r="D44" i="67"/>
  <c r="G44" i="67" s="1"/>
  <c r="B191" i="67"/>
  <c r="C191" i="67"/>
  <c r="E191" i="67" s="1"/>
  <c r="D191" i="67"/>
  <c r="G191" i="67" s="1"/>
  <c r="B20" i="67"/>
  <c r="C20" i="67"/>
  <c r="E20" i="67" s="1"/>
  <c r="D20" i="67"/>
  <c r="G20" i="67" s="1"/>
  <c r="B107" i="67"/>
  <c r="C107" i="67"/>
  <c r="E107" i="67" s="1"/>
  <c r="D107" i="67"/>
  <c r="G107" i="67" s="1"/>
  <c r="B155" i="67"/>
  <c r="C155" i="67"/>
  <c r="E155" i="67" s="1"/>
  <c r="D155" i="67"/>
  <c r="G155" i="67" s="1"/>
  <c r="B124" i="67"/>
  <c r="C124" i="67"/>
  <c r="E124" i="67" s="1"/>
  <c r="D124" i="67"/>
  <c r="G124" i="67" s="1"/>
  <c r="B115" i="67"/>
  <c r="C115" i="67"/>
  <c r="E115" i="67" s="1"/>
  <c r="D115" i="67"/>
  <c r="G115" i="67" s="1"/>
  <c r="B114" i="67"/>
  <c r="C114" i="67"/>
  <c r="E114" i="67" s="1"/>
  <c r="D114" i="67"/>
  <c r="G114" i="67" s="1"/>
  <c r="B27" i="67"/>
  <c r="C27" i="67"/>
  <c r="E27" i="67" s="1"/>
  <c r="D27" i="67"/>
  <c r="G27" i="67" s="1"/>
  <c r="B77" i="67"/>
  <c r="C77" i="67"/>
  <c r="E77" i="67" s="1"/>
  <c r="D77" i="67"/>
  <c r="G77" i="67" s="1"/>
  <c r="B117" i="67"/>
  <c r="C117" i="67"/>
  <c r="E117" i="67" s="1"/>
  <c r="D117" i="67"/>
  <c r="G117" i="67" s="1"/>
  <c r="B169" i="67"/>
  <c r="C169" i="67"/>
  <c r="E169" i="67" s="1"/>
  <c r="D169" i="67"/>
  <c r="G169" i="67" s="1"/>
  <c r="B58" i="67"/>
  <c r="C58" i="67"/>
  <c r="E58" i="67" s="1"/>
  <c r="D58" i="67"/>
  <c r="G58" i="67" s="1"/>
  <c r="B62" i="67"/>
  <c r="C62" i="67"/>
  <c r="E62" i="67" s="1"/>
  <c r="D62" i="67"/>
  <c r="G62" i="67" s="1"/>
  <c r="B164" i="67"/>
  <c r="C164" i="67"/>
  <c r="E164" i="67" s="1"/>
  <c r="D164" i="67"/>
  <c r="G164" i="67" s="1"/>
  <c r="B12" i="67"/>
  <c r="C12" i="67"/>
  <c r="E12" i="67" s="1"/>
  <c r="D12" i="67"/>
  <c r="G12" i="67" s="1"/>
  <c r="B121" i="67"/>
  <c r="C121" i="67"/>
  <c r="E121" i="67" s="1"/>
  <c r="D121" i="67"/>
  <c r="G121" i="67" s="1"/>
  <c r="B189" i="67"/>
  <c r="C189" i="67"/>
  <c r="E189" i="67" s="1"/>
  <c r="D189" i="67"/>
  <c r="G189" i="67" s="1"/>
  <c r="B18" i="67"/>
  <c r="C18" i="67"/>
  <c r="E18" i="67" s="1"/>
  <c r="D18" i="67"/>
  <c r="G18" i="67" s="1"/>
  <c r="B38" i="67"/>
  <c r="C38" i="67"/>
  <c r="E38" i="67" s="1"/>
  <c r="D38" i="67"/>
  <c r="G38" i="67" s="1"/>
  <c r="B52" i="67"/>
  <c r="C52" i="67"/>
  <c r="E52" i="67" s="1"/>
  <c r="D52" i="67"/>
  <c r="G52" i="67" s="1"/>
  <c r="B145" i="67"/>
  <c r="C145" i="67"/>
  <c r="E145" i="67" s="1"/>
  <c r="D145" i="67"/>
  <c r="G145" i="67" s="1"/>
  <c r="B159" i="67"/>
  <c r="C159" i="67"/>
  <c r="E159" i="67" s="1"/>
  <c r="D159" i="67"/>
  <c r="G159" i="67" s="1"/>
  <c r="B41" i="67"/>
  <c r="C41" i="67"/>
  <c r="E41" i="67" s="1"/>
  <c r="D41" i="67"/>
  <c r="G41" i="67" s="1"/>
  <c r="B186" i="67"/>
  <c r="C186" i="67"/>
  <c r="E186" i="67" s="1"/>
  <c r="D186" i="67"/>
  <c r="G186" i="67" s="1"/>
  <c r="B91" i="67"/>
  <c r="C91" i="67"/>
  <c r="E91" i="67" s="1"/>
  <c r="D91" i="67"/>
  <c r="G91" i="67" s="1"/>
  <c r="B127" i="67"/>
  <c r="C127" i="67"/>
  <c r="E127" i="67" s="1"/>
  <c r="D127" i="67"/>
  <c r="G127" i="67" s="1"/>
  <c r="B132" i="67"/>
  <c r="C132" i="67"/>
  <c r="E132" i="67" s="1"/>
  <c r="D132" i="67"/>
  <c r="G132" i="67" s="1"/>
  <c r="B110" i="67"/>
  <c r="C110" i="67"/>
  <c r="E110" i="67" s="1"/>
  <c r="D110" i="67"/>
  <c r="G110" i="67" s="1"/>
  <c r="B126" i="67"/>
  <c r="C126" i="67"/>
  <c r="E126" i="67" s="1"/>
  <c r="D126" i="67"/>
  <c r="G126" i="67" s="1"/>
  <c r="B55" i="67"/>
  <c r="C55" i="67"/>
  <c r="E55" i="67" s="1"/>
  <c r="D55" i="67"/>
  <c r="G55" i="67" s="1"/>
  <c r="B113" i="67"/>
  <c r="C113" i="67"/>
  <c r="E113" i="67" s="1"/>
  <c r="D113" i="67"/>
  <c r="G113" i="67" s="1"/>
  <c r="B63" i="67"/>
  <c r="C63" i="67"/>
  <c r="E63" i="67" s="1"/>
  <c r="D63" i="67"/>
  <c r="G63" i="67" s="1"/>
  <c r="B46" i="67"/>
  <c r="C46" i="67"/>
  <c r="E46" i="67" s="1"/>
  <c r="D46" i="67"/>
  <c r="G46" i="67" s="1"/>
  <c r="B84" i="67"/>
  <c r="C84" i="67"/>
  <c r="E84" i="67" s="1"/>
  <c r="D84" i="67"/>
  <c r="G84" i="67" s="1"/>
  <c r="B85" i="67"/>
  <c r="C85" i="67"/>
  <c r="E85" i="67" s="1"/>
  <c r="D85" i="67"/>
  <c r="G85" i="67" s="1"/>
  <c r="B135" i="67"/>
  <c r="C135" i="67"/>
  <c r="E135" i="67" s="1"/>
  <c r="D135" i="67"/>
  <c r="G135" i="67" s="1"/>
  <c r="B65" i="67"/>
  <c r="C65" i="67"/>
  <c r="E65" i="67" s="1"/>
  <c r="D65" i="67"/>
  <c r="G65" i="67" s="1"/>
  <c r="B22" i="67"/>
  <c r="C22" i="67"/>
  <c r="E22" i="67" s="1"/>
  <c r="D22" i="67"/>
  <c r="G22" i="67" s="1"/>
  <c r="B86" i="67"/>
  <c r="C86" i="67"/>
  <c r="E86" i="67" s="1"/>
  <c r="D86" i="67"/>
  <c r="G86" i="67" s="1"/>
  <c r="B179" i="67"/>
  <c r="C179" i="67"/>
  <c r="E179" i="67" s="1"/>
  <c r="D179" i="67"/>
  <c r="G179" i="67" s="1"/>
  <c r="B148" i="67"/>
  <c r="C148" i="67"/>
  <c r="E148" i="67" s="1"/>
  <c r="D148" i="67"/>
  <c r="G148" i="67" s="1"/>
  <c r="B142" i="67"/>
  <c r="C142" i="67"/>
  <c r="E142" i="67" s="1"/>
  <c r="D142" i="67"/>
  <c r="G142" i="67" s="1"/>
  <c r="B103" i="67"/>
  <c r="C103" i="67"/>
  <c r="E103" i="67" s="1"/>
  <c r="D103" i="67"/>
  <c r="G103" i="67" s="1"/>
  <c r="B200" i="67"/>
  <c r="C200" i="67"/>
  <c r="E200" i="67" s="1"/>
  <c r="D200" i="67"/>
  <c r="G200" i="67" s="1"/>
  <c r="B138" i="67"/>
  <c r="C138" i="67"/>
  <c r="E138" i="67" s="1"/>
  <c r="D138" i="67"/>
  <c r="G138" i="67" s="1"/>
  <c r="B130" i="67"/>
  <c r="C130" i="67"/>
  <c r="E130" i="67" s="1"/>
  <c r="D130" i="67"/>
  <c r="G130" i="67" s="1"/>
  <c r="B70" i="67"/>
  <c r="C70" i="67"/>
  <c r="E70" i="67" s="1"/>
  <c r="D70" i="67"/>
  <c r="G70" i="67" s="1"/>
  <c r="B118" i="67"/>
  <c r="C118" i="67"/>
  <c r="E118" i="67" s="1"/>
  <c r="D118" i="67"/>
  <c r="G118" i="67" s="1"/>
  <c r="B54" i="67"/>
  <c r="C54" i="67"/>
  <c r="E54" i="67" s="1"/>
  <c r="D54" i="67"/>
  <c r="G54" i="67" s="1"/>
  <c r="B9" i="67"/>
  <c r="C9" i="67"/>
  <c r="E9" i="67" s="1"/>
  <c r="D9" i="67"/>
  <c r="G9" i="67" s="1"/>
  <c r="B192" i="67"/>
  <c r="C192" i="67"/>
  <c r="E192" i="67" s="1"/>
  <c r="D192" i="67"/>
  <c r="G192" i="67" s="1"/>
  <c r="B59" i="67"/>
  <c r="C59" i="67"/>
  <c r="E59" i="67" s="1"/>
  <c r="D59" i="67"/>
  <c r="G59" i="67" s="1"/>
  <c r="B156" i="67"/>
  <c r="C156" i="67"/>
  <c r="E156" i="67" s="1"/>
  <c r="D156" i="67"/>
  <c r="G156" i="67" s="1"/>
  <c r="B80" i="67"/>
  <c r="C80" i="67"/>
  <c r="E80" i="67" s="1"/>
  <c r="D80" i="67"/>
  <c r="G80" i="67" s="1"/>
  <c r="B53" i="67"/>
  <c r="C53" i="67"/>
  <c r="E53" i="67" s="1"/>
  <c r="D53" i="67"/>
  <c r="G53" i="67" s="1"/>
  <c r="B134" i="67"/>
  <c r="C134" i="67"/>
  <c r="E134" i="67" s="1"/>
  <c r="D134" i="67"/>
  <c r="G134" i="67" s="1"/>
  <c r="B88" i="67"/>
  <c r="C88" i="67"/>
  <c r="E88" i="67" s="1"/>
  <c r="D88" i="67"/>
  <c r="G88" i="67" s="1"/>
  <c r="B174" i="67"/>
  <c r="C174" i="67"/>
  <c r="E174" i="67" s="1"/>
  <c r="D174" i="67"/>
  <c r="G174" i="67" s="1"/>
  <c r="B71" i="67"/>
  <c r="C71" i="67"/>
  <c r="E71" i="67" s="1"/>
  <c r="D71" i="67"/>
  <c r="G71" i="67" s="1"/>
  <c r="B112" i="67"/>
  <c r="C112" i="67"/>
  <c r="E112" i="67" s="1"/>
  <c r="D112" i="67"/>
  <c r="G112" i="67" s="1"/>
  <c r="B182" i="67"/>
  <c r="C182" i="67"/>
  <c r="E182" i="67" s="1"/>
  <c r="D182" i="67"/>
  <c r="G182" i="67" s="1"/>
  <c r="B104" i="67"/>
  <c r="C104" i="67"/>
  <c r="E104" i="67" s="1"/>
  <c r="D104" i="67"/>
  <c r="G104" i="67" s="1"/>
  <c r="B144" i="67"/>
  <c r="C144" i="67"/>
  <c r="E144" i="67" s="1"/>
  <c r="D144" i="67"/>
  <c r="G144" i="67" s="1"/>
  <c r="B152" i="67"/>
  <c r="C152" i="67"/>
  <c r="E152" i="67" s="1"/>
  <c r="D152" i="67"/>
  <c r="G152" i="67" s="1"/>
  <c r="B7" i="67"/>
  <c r="C7" i="67"/>
  <c r="E7" i="67" s="1"/>
  <c r="D7" i="67"/>
  <c r="G7" i="67" s="1"/>
  <c r="B172" i="67"/>
  <c r="C172" i="67"/>
  <c r="E172" i="67" s="1"/>
  <c r="D172" i="67"/>
  <c r="G172" i="67" s="1"/>
  <c r="B76" i="67"/>
  <c r="C76" i="67"/>
  <c r="E76" i="67" s="1"/>
  <c r="D76" i="67"/>
  <c r="G76" i="67" s="1"/>
  <c r="B10" i="67"/>
  <c r="C10" i="67"/>
  <c r="E10" i="67" s="1"/>
  <c r="D10" i="67"/>
  <c r="G10" i="67" s="1"/>
  <c r="B180" i="67"/>
  <c r="C180" i="67"/>
  <c r="E180" i="67" s="1"/>
  <c r="D180" i="67"/>
  <c r="G180" i="67" s="1"/>
  <c r="B39" i="67"/>
  <c r="C39" i="67"/>
  <c r="E39" i="67" s="1"/>
  <c r="D39" i="67"/>
  <c r="G39" i="67" s="1"/>
  <c r="B168" i="67"/>
  <c r="C168" i="67"/>
  <c r="E168" i="67" s="1"/>
  <c r="D168" i="67"/>
  <c r="G168" i="67" s="1"/>
  <c r="B69" i="67"/>
  <c r="C69" i="67"/>
  <c r="E69" i="67" s="1"/>
  <c r="D69" i="67"/>
  <c r="G69" i="67" s="1"/>
  <c r="B181" i="67"/>
  <c r="C181" i="67"/>
  <c r="E181" i="67" s="1"/>
  <c r="D181" i="67"/>
  <c r="G181" i="67" s="1"/>
  <c r="B178" i="67"/>
  <c r="C178" i="67"/>
  <c r="E178" i="67" s="1"/>
  <c r="D178" i="67"/>
  <c r="G178" i="67" s="1"/>
  <c r="B137" i="67"/>
  <c r="C137" i="67"/>
  <c r="E137" i="67" s="1"/>
  <c r="D137" i="67"/>
  <c r="G137" i="67" s="1"/>
  <c r="B184" i="67"/>
  <c r="C184" i="67"/>
  <c r="E184" i="67" s="1"/>
  <c r="D184" i="67"/>
  <c r="G184" i="67" s="1"/>
  <c r="B128" i="67"/>
  <c r="C128" i="67"/>
  <c r="E128" i="67" s="1"/>
  <c r="D128" i="67"/>
  <c r="G128" i="67" s="1"/>
  <c r="B31" i="67"/>
  <c r="C31" i="67"/>
  <c r="E31" i="67" s="1"/>
  <c r="D31" i="67"/>
  <c r="G31" i="67" s="1"/>
  <c r="B78" i="67"/>
  <c r="C78" i="67"/>
  <c r="E78" i="67" s="1"/>
  <c r="D78" i="67"/>
  <c r="G78" i="67" s="1"/>
  <c r="B171" i="67"/>
  <c r="C171" i="67"/>
  <c r="E171" i="67" s="1"/>
  <c r="D171" i="67"/>
  <c r="G171" i="67" s="1"/>
  <c r="B105" i="67"/>
  <c r="C105" i="67"/>
  <c r="E105" i="67" s="1"/>
  <c r="D105" i="67"/>
  <c r="G105" i="67" s="1"/>
  <c r="B57" i="67"/>
  <c r="C57" i="67"/>
  <c r="E57" i="67" s="1"/>
  <c r="D57" i="67"/>
  <c r="G57" i="67" s="1"/>
  <c r="B116" i="67"/>
  <c r="C116" i="67"/>
  <c r="E116" i="67" s="1"/>
  <c r="D116" i="67"/>
  <c r="G116" i="67" s="1"/>
  <c r="B66" i="67"/>
  <c r="C66" i="67"/>
  <c r="E66" i="67" s="1"/>
  <c r="D66" i="67"/>
  <c r="G66" i="67" s="1"/>
  <c r="B81" i="67"/>
  <c r="C81" i="67"/>
  <c r="E81" i="67" s="1"/>
  <c r="D81" i="67"/>
  <c r="G81" i="67" s="1"/>
  <c r="B151" i="67"/>
  <c r="C151" i="67"/>
  <c r="E151" i="67" s="1"/>
  <c r="D151" i="67"/>
  <c r="G151" i="67" s="1"/>
  <c r="B56" i="67"/>
  <c r="C56" i="67"/>
  <c r="E56" i="67" s="1"/>
  <c r="D56" i="67"/>
  <c r="G56" i="67" s="1"/>
  <c r="B35" i="67"/>
  <c r="C35" i="67"/>
  <c r="E35" i="67" s="1"/>
  <c r="D35" i="67"/>
  <c r="G35" i="67" s="1"/>
  <c r="B102" i="67"/>
  <c r="C102" i="67"/>
  <c r="E102" i="67" s="1"/>
  <c r="D102" i="67"/>
  <c r="G102" i="67" s="1"/>
  <c r="B150" i="67"/>
  <c r="C150" i="67"/>
  <c r="E150" i="67" s="1"/>
  <c r="D150" i="67"/>
  <c r="G150" i="67" s="1"/>
  <c r="B147" i="67"/>
  <c r="C147" i="67"/>
  <c r="E147" i="67" s="1"/>
  <c r="D147" i="67"/>
  <c r="G147" i="67" s="1"/>
  <c r="B183" i="67"/>
  <c r="C183" i="67"/>
  <c r="E183" i="67" s="1"/>
  <c r="D183" i="67"/>
  <c r="G183" i="67" s="1"/>
  <c r="B122" i="67"/>
  <c r="C122" i="67"/>
  <c r="E122" i="67" s="1"/>
  <c r="D122" i="67"/>
  <c r="G122" i="67" s="1"/>
  <c r="B140" i="67"/>
  <c r="C140" i="67"/>
  <c r="E140" i="67" s="1"/>
  <c r="D140" i="67"/>
  <c r="G140" i="67" s="1"/>
  <c r="B47" i="67"/>
  <c r="C47" i="67"/>
  <c r="E47" i="67" s="1"/>
  <c r="D47" i="67"/>
  <c r="G47" i="67" s="1"/>
  <c r="B4" i="67"/>
  <c r="C4" i="67"/>
  <c r="E4" i="67" s="1"/>
  <c r="D4" i="67"/>
  <c r="G4" i="67" s="1"/>
  <c r="B30" i="67"/>
  <c r="C30" i="67"/>
  <c r="E30" i="67" s="1"/>
  <c r="D30" i="67"/>
  <c r="G30" i="67" s="1"/>
  <c r="B68" i="67"/>
  <c r="C68" i="67"/>
  <c r="E68" i="67" s="1"/>
  <c r="D68" i="67"/>
  <c r="G68" i="67" s="1"/>
  <c r="B96" i="67"/>
  <c r="C96" i="67"/>
  <c r="E96" i="67" s="1"/>
  <c r="D96" i="67"/>
  <c r="G96" i="67" s="1"/>
  <c r="B17" i="67"/>
  <c r="C17" i="67"/>
  <c r="E17" i="67" s="1"/>
  <c r="D17" i="67"/>
  <c r="G17" i="67" s="1"/>
  <c r="B175" i="67"/>
  <c r="C175" i="67"/>
  <c r="E175" i="67" s="1"/>
  <c r="D175" i="67"/>
  <c r="G175" i="67" s="1"/>
  <c r="B14" i="67"/>
  <c r="C14" i="67"/>
  <c r="E14" i="67" s="1"/>
  <c r="D14" i="67"/>
  <c r="G14" i="67" s="1"/>
  <c r="B24" i="67"/>
  <c r="C24" i="67"/>
  <c r="E24" i="67" s="1"/>
  <c r="D24" i="67"/>
  <c r="G24" i="67" s="1"/>
  <c r="B87" i="67"/>
  <c r="C87" i="67"/>
  <c r="E87" i="67" s="1"/>
  <c r="D87" i="67"/>
  <c r="G87" i="67" s="1"/>
  <c r="B165" i="67"/>
  <c r="C165" i="67"/>
  <c r="E165" i="67" s="1"/>
  <c r="D165" i="67"/>
  <c r="G165" i="67" s="1"/>
  <c r="B61" i="67"/>
  <c r="C61" i="67"/>
  <c r="E61" i="67" s="1"/>
  <c r="D61" i="67"/>
  <c r="G61" i="67" s="1"/>
  <c r="B50" i="67"/>
  <c r="C50" i="67"/>
  <c r="E50" i="67" s="1"/>
  <c r="D50" i="67"/>
  <c r="G50" i="67" s="1"/>
  <c r="B95" i="67"/>
  <c r="C95" i="67"/>
  <c r="E95" i="67" s="1"/>
  <c r="D95" i="67"/>
  <c r="G95" i="67" s="1"/>
  <c r="B154" i="67"/>
  <c r="C154" i="67"/>
  <c r="E154" i="67" s="1"/>
  <c r="D154" i="67"/>
  <c r="G154" i="67" s="1"/>
  <c r="B146" i="67"/>
  <c r="C146" i="67"/>
  <c r="E146" i="67" s="1"/>
  <c r="D146" i="67"/>
  <c r="G146" i="67" s="1"/>
  <c r="B123" i="67"/>
  <c r="C123" i="67"/>
  <c r="E123" i="67" s="1"/>
  <c r="D123" i="67"/>
  <c r="G123" i="67" s="1"/>
  <c r="B143" i="67"/>
  <c r="C143" i="67"/>
  <c r="E143" i="67" s="1"/>
  <c r="D143" i="67"/>
  <c r="G143" i="67" s="1"/>
  <c r="B157" i="67"/>
  <c r="C157" i="67"/>
  <c r="E157" i="67" s="1"/>
  <c r="D157" i="67"/>
  <c r="G157" i="67" s="1"/>
  <c r="B106" i="67"/>
  <c r="C106" i="67"/>
  <c r="E106" i="67" s="1"/>
  <c r="D106" i="67"/>
  <c r="G106" i="67" s="1"/>
  <c r="B79" i="67"/>
  <c r="C79" i="67"/>
  <c r="E79" i="67" s="1"/>
  <c r="D79" i="67"/>
  <c r="G79" i="67" s="1"/>
  <c r="B3" i="67"/>
  <c r="C3" i="67"/>
  <c r="E3" i="67" s="1"/>
  <c r="D3" i="67"/>
  <c r="G3" i="67" s="1"/>
  <c r="B101" i="67"/>
  <c r="C101" i="67"/>
  <c r="E101" i="67" s="1"/>
  <c r="D101" i="67"/>
  <c r="G101" i="67" s="1"/>
  <c r="B98" i="67"/>
  <c r="C98" i="67"/>
  <c r="E98" i="67" s="1"/>
  <c r="D98" i="67"/>
  <c r="G98" i="67" s="1"/>
  <c r="B37" i="67"/>
  <c r="C37" i="67"/>
  <c r="E37" i="67" s="1"/>
  <c r="D37" i="67"/>
  <c r="G37" i="67" s="1"/>
  <c r="B129" i="67"/>
  <c r="C129" i="67"/>
  <c r="E129" i="67" s="1"/>
  <c r="D129" i="67"/>
  <c r="G129" i="67" s="1"/>
  <c r="B83" i="67"/>
  <c r="C83" i="67"/>
  <c r="E83" i="67" s="1"/>
  <c r="D83" i="67"/>
  <c r="G83" i="67" s="1"/>
  <c r="B149" i="67"/>
  <c r="C149" i="67"/>
  <c r="E149" i="67" s="1"/>
  <c r="D149" i="67"/>
  <c r="G149" i="67" s="1"/>
  <c r="B28" i="67"/>
  <c r="C28" i="67"/>
  <c r="E28" i="67" s="1"/>
  <c r="D28" i="67"/>
  <c r="G28" i="67" s="1"/>
  <c r="B141" i="67"/>
  <c r="C141" i="67"/>
  <c r="E141" i="67" s="1"/>
  <c r="D141" i="67"/>
  <c r="G141" i="67" s="1"/>
  <c r="B51" i="67"/>
  <c r="C51" i="67"/>
  <c r="E51" i="67" s="1"/>
  <c r="D51" i="67"/>
  <c r="G51" i="67" s="1"/>
  <c r="B21" i="67"/>
  <c r="C21" i="67"/>
  <c r="E21" i="67" s="1"/>
  <c r="D21" i="67"/>
  <c r="G21" i="67" s="1"/>
  <c r="C207" i="67"/>
  <c r="D207" i="67"/>
  <c r="B207" i="67"/>
  <c r="H205" i="46"/>
  <c r="H203" i="46"/>
  <c r="H196" i="46"/>
  <c r="H212" i="46"/>
  <c r="H211" i="46"/>
  <c r="H4" i="46"/>
  <c r="H202" i="46"/>
  <c r="H90" i="46"/>
  <c r="H66" i="46"/>
  <c r="H176" i="46"/>
  <c r="H149" i="46"/>
  <c r="H171" i="46"/>
  <c r="H10" i="46"/>
  <c r="H108" i="46"/>
  <c r="H198" i="46"/>
  <c r="H96" i="46"/>
  <c r="H208" i="46"/>
  <c r="H172" i="46"/>
  <c r="H199" i="46"/>
  <c r="H126" i="46"/>
  <c r="H42" i="46"/>
  <c r="H204" i="46"/>
  <c r="H206" i="46"/>
  <c r="H207" i="46"/>
  <c r="H210" i="46"/>
  <c r="H190" i="46"/>
  <c r="H209" i="46"/>
  <c r="H197" i="46"/>
  <c r="H3" i="46"/>
  <c r="H124" i="46"/>
  <c r="H53" i="46"/>
  <c r="H17" i="46"/>
  <c r="H50" i="46"/>
  <c r="H109" i="46"/>
  <c r="H200" i="46"/>
  <c r="H46" i="46"/>
  <c r="H79" i="46"/>
  <c r="H189" i="46"/>
  <c r="H69" i="46"/>
  <c r="H130" i="46"/>
  <c r="H23" i="46"/>
  <c r="H65" i="46"/>
  <c r="E43" i="46"/>
  <c r="H43" i="46"/>
  <c r="H28" i="46"/>
  <c r="H116" i="46"/>
  <c r="H106" i="46"/>
  <c r="H160" i="46"/>
  <c r="H127" i="46"/>
  <c r="H103" i="46"/>
  <c r="H19" i="46"/>
  <c r="H62" i="46"/>
  <c r="H117" i="46"/>
  <c r="H99" i="46"/>
  <c r="H119" i="46"/>
  <c r="H169" i="46"/>
  <c r="H59" i="46"/>
  <c r="H151" i="46"/>
  <c r="H161" i="46"/>
  <c r="E118" i="46"/>
  <c r="H118" i="46"/>
  <c r="H184" i="46"/>
  <c r="H75" i="46"/>
  <c r="H74" i="46"/>
  <c r="H26" i="46"/>
  <c r="H154" i="46"/>
  <c r="H36" i="46"/>
  <c r="H175" i="46"/>
  <c r="H188" i="46"/>
  <c r="H128" i="46"/>
  <c r="H27" i="46"/>
  <c r="H122" i="46"/>
  <c r="H45" i="46"/>
  <c r="H138" i="46"/>
  <c r="H163" i="46"/>
  <c r="H16" i="46"/>
  <c r="H71" i="46"/>
  <c r="H5" i="46"/>
  <c r="H11" i="46"/>
  <c r="H6" i="46"/>
  <c r="H72" i="46"/>
  <c r="H166" i="46"/>
  <c r="H32" i="46"/>
  <c r="H54" i="46"/>
  <c r="H145" i="46"/>
  <c r="H77" i="46"/>
  <c r="H86" i="46"/>
  <c r="H139" i="46"/>
  <c r="H34" i="46"/>
  <c r="H57" i="46"/>
  <c r="H48" i="46"/>
  <c r="H95" i="46"/>
  <c r="H15" i="46"/>
  <c r="H14" i="46"/>
  <c r="H183" i="46"/>
  <c r="H29" i="46"/>
  <c r="H147" i="46"/>
  <c r="H191" i="46"/>
  <c r="H33" i="46"/>
  <c r="H22" i="46"/>
  <c r="H56" i="46"/>
  <c r="H146" i="46"/>
  <c r="H185" i="46"/>
  <c r="H89" i="46"/>
  <c r="H181" i="46"/>
  <c r="H76" i="46"/>
  <c r="H93" i="46"/>
  <c r="H107" i="46"/>
  <c r="H21" i="46"/>
  <c r="H131" i="46"/>
  <c r="H52" i="46"/>
  <c r="H70" i="46"/>
  <c r="H100" i="46"/>
  <c r="H25" i="46"/>
  <c r="H91" i="46"/>
  <c r="H104" i="46"/>
  <c r="H112" i="46"/>
  <c r="H144" i="46"/>
  <c r="H37" i="46"/>
  <c r="H55" i="46"/>
  <c r="H178" i="46"/>
  <c r="H137" i="46"/>
  <c r="H92" i="46"/>
  <c r="H94" i="46"/>
  <c r="H143" i="46"/>
  <c r="H83" i="46"/>
  <c r="H156" i="46"/>
  <c r="H82" i="46"/>
  <c r="H13" i="46"/>
  <c r="H129" i="46"/>
  <c r="H44" i="46"/>
  <c r="H63" i="46"/>
  <c r="H182" i="46"/>
  <c r="H141" i="46"/>
  <c r="H78" i="46"/>
  <c r="H61" i="46"/>
  <c r="H115" i="46"/>
  <c r="H105" i="46"/>
  <c r="H192" i="46"/>
  <c r="H133" i="46"/>
  <c r="H140" i="46"/>
  <c r="H193" i="46"/>
  <c r="H120" i="46"/>
  <c r="H162" i="46"/>
  <c r="H136" i="46"/>
  <c r="H20" i="46"/>
  <c r="H194" i="46"/>
  <c r="H97" i="46"/>
  <c r="H24" i="46"/>
  <c r="H195" i="46"/>
  <c r="H170" i="46"/>
  <c r="H8" i="46"/>
  <c r="H159" i="46"/>
  <c r="H47" i="46"/>
  <c r="H180" i="46"/>
  <c r="H186" i="46"/>
  <c r="H167" i="46"/>
  <c r="H174" i="46"/>
  <c r="H173" i="46"/>
  <c r="H30" i="46"/>
  <c r="H18" i="46"/>
  <c r="H168" i="46"/>
  <c r="H88" i="46"/>
  <c r="H68" i="46"/>
  <c r="H58" i="46"/>
  <c r="H31" i="46"/>
  <c r="H98" i="46"/>
  <c r="H153" i="46"/>
  <c r="H84" i="46"/>
  <c r="H157" i="46"/>
  <c r="H38" i="46"/>
  <c r="H81" i="46"/>
  <c r="H132" i="46"/>
  <c r="H125" i="46"/>
  <c r="H135" i="46"/>
  <c r="H179" i="46"/>
  <c r="H114" i="46"/>
  <c r="H150" i="46"/>
  <c r="H67" i="46"/>
  <c r="H123" i="46"/>
  <c r="H49" i="46"/>
  <c r="H85" i="46"/>
  <c r="H60" i="46"/>
  <c r="H51" i="46"/>
  <c r="H187" i="46"/>
  <c r="H121" i="46"/>
  <c r="H87" i="46"/>
  <c r="H64" i="46"/>
  <c r="H73" i="46"/>
  <c r="H142" i="46"/>
  <c r="H40" i="46"/>
  <c r="H12" i="46"/>
  <c r="H102" i="46"/>
  <c r="H164" i="46"/>
  <c r="H152" i="46"/>
  <c r="H41" i="46"/>
  <c r="H158" i="46"/>
  <c r="H148" i="46"/>
  <c r="H101" i="46"/>
  <c r="H9" i="46"/>
  <c r="H177" i="46"/>
  <c r="H113" i="46"/>
  <c r="H110" i="46"/>
  <c r="H80" i="46"/>
  <c r="H155" i="46"/>
  <c r="H111" i="46"/>
  <c r="H165" i="46"/>
  <c r="H39" i="46"/>
  <c r="H134" i="46"/>
  <c r="H7" i="46"/>
  <c r="H35" i="46"/>
  <c r="H201" i="46"/>
  <c r="B205" i="46"/>
  <c r="C205" i="46"/>
  <c r="E205" i="46" s="1"/>
  <c r="D205" i="46"/>
  <c r="G205" i="46" s="1"/>
  <c r="B203" i="46"/>
  <c r="C203" i="46"/>
  <c r="E203" i="46" s="1"/>
  <c r="D203" i="46"/>
  <c r="G203" i="46" s="1"/>
  <c r="B196" i="46"/>
  <c r="C196" i="46"/>
  <c r="E196" i="46" s="1"/>
  <c r="D196" i="46"/>
  <c r="G196" i="46" s="1"/>
  <c r="B212" i="46"/>
  <c r="C212" i="46"/>
  <c r="E212" i="46" s="1"/>
  <c r="D212" i="46"/>
  <c r="G212" i="46" s="1"/>
  <c r="B211" i="46"/>
  <c r="C211" i="46"/>
  <c r="E211" i="46" s="1"/>
  <c r="D211" i="46"/>
  <c r="G211" i="46" s="1"/>
  <c r="B4" i="46"/>
  <c r="C4" i="46"/>
  <c r="E4" i="46" s="1"/>
  <c r="D4" i="46"/>
  <c r="G4" i="46" s="1"/>
  <c r="B202" i="46"/>
  <c r="C202" i="46"/>
  <c r="E202" i="46" s="1"/>
  <c r="D202" i="46"/>
  <c r="G202" i="46" s="1"/>
  <c r="B90" i="46"/>
  <c r="C90" i="46"/>
  <c r="E90" i="46" s="1"/>
  <c r="D90" i="46"/>
  <c r="G90" i="46" s="1"/>
  <c r="B66" i="46"/>
  <c r="C66" i="46"/>
  <c r="E66" i="46" s="1"/>
  <c r="D66" i="46"/>
  <c r="G66" i="46" s="1"/>
  <c r="B176" i="46"/>
  <c r="C176" i="46"/>
  <c r="E176" i="46" s="1"/>
  <c r="D176" i="46"/>
  <c r="G176" i="46" s="1"/>
  <c r="B149" i="46"/>
  <c r="C149" i="46"/>
  <c r="E149" i="46" s="1"/>
  <c r="D149" i="46"/>
  <c r="G149" i="46" s="1"/>
  <c r="B171" i="46"/>
  <c r="C171" i="46"/>
  <c r="E171" i="46" s="1"/>
  <c r="D171" i="46"/>
  <c r="G171" i="46" s="1"/>
  <c r="B10" i="46"/>
  <c r="C10" i="46"/>
  <c r="E10" i="46" s="1"/>
  <c r="D10" i="46"/>
  <c r="G10" i="46" s="1"/>
  <c r="B108" i="46"/>
  <c r="C108" i="46"/>
  <c r="E108" i="46" s="1"/>
  <c r="D108" i="46"/>
  <c r="G108" i="46" s="1"/>
  <c r="B198" i="46"/>
  <c r="C198" i="46"/>
  <c r="E198" i="46" s="1"/>
  <c r="D198" i="46"/>
  <c r="G198" i="46" s="1"/>
  <c r="B96" i="46"/>
  <c r="C96" i="46"/>
  <c r="E96" i="46" s="1"/>
  <c r="D96" i="46"/>
  <c r="G96" i="46" s="1"/>
  <c r="B208" i="46"/>
  <c r="C208" i="46"/>
  <c r="E208" i="46" s="1"/>
  <c r="D208" i="46"/>
  <c r="G208" i="46" s="1"/>
  <c r="B172" i="46"/>
  <c r="C172" i="46"/>
  <c r="E172" i="46" s="1"/>
  <c r="D172" i="46"/>
  <c r="G172" i="46" s="1"/>
  <c r="B199" i="46"/>
  <c r="C199" i="46"/>
  <c r="E199" i="46" s="1"/>
  <c r="D199" i="46"/>
  <c r="G199" i="46" s="1"/>
  <c r="B126" i="46"/>
  <c r="C126" i="46"/>
  <c r="E126" i="46" s="1"/>
  <c r="D126" i="46"/>
  <c r="G126" i="46" s="1"/>
  <c r="B42" i="46"/>
  <c r="C42" i="46"/>
  <c r="E42" i="46" s="1"/>
  <c r="D42" i="46"/>
  <c r="G42" i="46" s="1"/>
  <c r="B204" i="46"/>
  <c r="C204" i="46"/>
  <c r="E204" i="46" s="1"/>
  <c r="D204" i="46"/>
  <c r="G204" i="46" s="1"/>
  <c r="B206" i="46"/>
  <c r="C206" i="46"/>
  <c r="E206" i="46" s="1"/>
  <c r="D206" i="46"/>
  <c r="G206" i="46" s="1"/>
  <c r="B207" i="46"/>
  <c r="C207" i="46"/>
  <c r="E207" i="46" s="1"/>
  <c r="D207" i="46"/>
  <c r="G207" i="46" s="1"/>
  <c r="B210" i="46"/>
  <c r="E210" i="46" s="1"/>
  <c r="C210" i="46"/>
  <c r="D210" i="46"/>
  <c r="G210" i="46" s="1"/>
  <c r="B190" i="46"/>
  <c r="C190" i="46"/>
  <c r="E190" i="46" s="1"/>
  <c r="D190" i="46"/>
  <c r="G190" i="46" s="1"/>
  <c r="B209" i="46"/>
  <c r="C209" i="46"/>
  <c r="E209" i="46" s="1"/>
  <c r="D209" i="46"/>
  <c r="G209" i="46" s="1"/>
  <c r="B197" i="46"/>
  <c r="C197" i="46"/>
  <c r="E197" i="46" s="1"/>
  <c r="D197" i="46"/>
  <c r="G197" i="46" s="1"/>
  <c r="B3" i="46"/>
  <c r="C3" i="46"/>
  <c r="E3" i="46" s="1"/>
  <c r="D3" i="46"/>
  <c r="G3" i="46" s="1"/>
  <c r="B124" i="46"/>
  <c r="G124" i="46" s="1"/>
  <c r="C124" i="46"/>
  <c r="E124" i="46" s="1"/>
  <c r="D124" i="46"/>
  <c r="B53" i="46"/>
  <c r="C53" i="46"/>
  <c r="E53" i="46" s="1"/>
  <c r="D53" i="46"/>
  <c r="G53" i="46" s="1"/>
  <c r="B17" i="46"/>
  <c r="C17" i="46"/>
  <c r="E17" i="46" s="1"/>
  <c r="D17" i="46"/>
  <c r="G17" i="46" s="1"/>
  <c r="B50" i="46"/>
  <c r="C50" i="46"/>
  <c r="E50" i="46" s="1"/>
  <c r="D50" i="46"/>
  <c r="G50" i="46" s="1"/>
  <c r="B109" i="46"/>
  <c r="C109" i="46"/>
  <c r="E109" i="46" s="1"/>
  <c r="D109" i="46"/>
  <c r="G109" i="46" s="1"/>
  <c r="B200" i="46"/>
  <c r="C200" i="46"/>
  <c r="E200" i="46" s="1"/>
  <c r="D200" i="46"/>
  <c r="G200" i="46" s="1"/>
  <c r="B46" i="46"/>
  <c r="C46" i="46"/>
  <c r="E46" i="46" s="1"/>
  <c r="D46" i="46"/>
  <c r="G46" i="46" s="1"/>
  <c r="B79" i="46"/>
  <c r="C79" i="46"/>
  <c r="E79" i="46" s="1"/>
  <c r="D79" i="46"/>
  <c r="G79" i="46" s="1"/>
  <c r="B189" i="46"/>
  <c r="C189" i="46"/>
  <c r="E189" i="46" s="1"/>
  <c r="D189" i="46"/>
  <c r="G189" i="46" s="1"/>
  <c r="B69" i="46"/>
  <c r="C69" i="46"/>
  <c r="E69" i="46" s="1"/>
  <c r="D69" i="46"/>
  <c r="G69" i="46" s="1"/>
  <c r="B130" i="46"/>
  <c r="C130" i="46"/>
  <c r="E130" i="46" s="1"/>
  <c r="D130" i="46"/>
  <c r="G130" i="46" s="1"/>
  <c r="B23" i="46"/>
  <c r="C23" i="46"/>
  <c r="E23" i="46" s="1"/>
  <c r="D23" i="46"/>
  <c r="G23" i="46" s="1"/>
  <c r="B65" i="46"/>
  <c r="C65" i="46"/>
  <c r="E65" i="46" s="1"/>
  <c r="D65" i="46"/>
  <c r="G65" i="46" s="1"/>
  <c r="B43" i="46"/>
  <c r="C43" i="46"/>
  <c r="D43" i="46"/>
  <c r="G43" i="46" s="1"/>
  <c r="B28" i="46"/>
  <c r="C28" i="46"/>
  <c r="E28" i="46" s="1"/>
  <c r="D28" i="46"/>
  <c r="G28" i="46" s="1"/>
  <c r="B116" i="46"/>
  <c r="C116" i="46"/>
  <c r="E116" i="46" s="1"/>
  <c r="D116" i="46"/>
  <c r="G116" i="46" s="1"/>
  <c r="B106" i="46"/>
  <c r="C106" i="46"/>
  <c r="E106" i="46" s="1"/>
  <c r="D106" i="46"/>
  <c r="G106" i="46" s="1"/>
  <c r="B160" i="46"/>
  <c r="C160" i="46"/>
  <c r="E160" i="46" s="1"/>
  <c r="D160" i="46"/>
  <c r="G160" i="46" s="1"/>
  <c r="B127" i="46"/>
  <c r="C127" i="46"/>
  <c r="E127" i="46" s="1"/>
  <c r="D127" i="46"/>
  <c r="G127" i="46" s="1"/>
  <c r="B103" i="46"/>
  <c r="C103" i="46"/>
  <c r="E103" i="46" s="1"/>
  <c r="D103" i="46"/>
  <c r="G103" i="46" s="1"/>
  <c r="B19" i="46"/>
  <c r="C19" i="46"/>
  <c r="E19" i="46" s="1"/>
  <c r="D19" i="46"/>
  <c r="G19" i="46" s="1"/>
  <c r="B62" i="46"/>
  <c r="C62" i="46"/>
  <c r="E62" i="46" s="1"/>
  <c r="D62" i="46"/>
  <c r="G62" i="46" s="1"/>
  <c r="B117" i="46"/>
  <c r="C117" i="46"/>
  <c r="E117" i="46" s="1"/>
  <c r="D117" i="46"/>
  <c r="G117" i="46" s="1"/>
  <c r="B99" i="46"/>
  <c r="C99" i="46"/>
  <c r="E99" i="46" s="1"/>
  <c r="D99" i="46"/>
  <c r="G99" i="46" s="1"/>
  <c r="B119" i="46"/>
  <c r="C119" i="46"/>
  <c r="E119" i="46" s="1"/>
  <c r="D119" i="46"/>
  <c r="G119" i="46" s="1"/>
  <c r="B169" i="46"/>
  <c r="C169" i="46"/>
  <c r="E169" i="46" s="1"/>
  <c r="D169" i="46"/>
  <c r="G169" i="46" s="1"/>
  <c r="B59" i="46"/>
  <c r="C59" i="46"/>
  <c r="E59" i="46" s="1"/>
  <c r="D59" i="46"/>
  <c r="G59" i="46" s="1"/>
  <c r="B151" i="46"/>
  <c r="C151" i="46"/>
  <c r="E151" i="46" s="1"/>
  <c r="D151" i="46"/>
  <c r="G151" i="46" s="1"/>
  <c r="B161" i="46"/>
  <c r="C161" i="46"/>
  <c r="E161" i="46" s="1"/>
  <c r="D161" i="46"/>
  <c r="G161" i="46" s="1"/>
  <c r="B118" i="46"/>
  <c r="C118" i="46"/>
  <c r="D118" i="46"/>
  <c r="G118" i="46" s="1"/>
  <c r="B184" i="46"/>
  <c r="C184" i="46"/>
  <c r="E184" i="46" s="1"/>
  <c r="D184" i="46"/>
  <c r="G184" i="46" s="1"/>
  <c r="B75" i="46"/>
  <c r="C75" i="46"/>
  <c r="E75" i="46" s="1"/>
  <c r="D75" i="46"/>
  <c r="G75" i="46" s="1"/>
  <c r="B74" i="46"/>
  <c r="C74" i="46"/>
  <c r="E74" i="46" s="1"/>
  <c r="D74" i="46"/>
  <c r="G74" i="46" s="1"/>
  <c r="B26" i="46"/>
  <c r="C26" i="46"/>
  <c r="E26" i="46" s="1"/>
  <c r="D26" i="46"/>
  <c r="G26" i="46" s="1"/>
  <c r="B154" i="46"/>
  <c r="C154" i="46"/>
  <c r="E154" i="46" s="1"/>
  <c r="D154" i="46"/>
  <c r="G154" i="46" s="1"/>
  <c r="B36" i="46"/>
  <c r="C36" i="46"/>
  <c r="E36" i="46" s="1"/>
  <c r="D36" i="46"/>
  <c r="G36" i="46" s="1"/>
  <c r="B175" i="46"/>
  <c r="C175" i="46"/>
  <c r="E175" i="46" s="1"/>
  <c r="D175" i="46"/>
  <c r="G175" i="46" s="1"/>
  <c r="B188" i="46"/>
  <c r="C188" i="46"/>
  <c r="E188" i="46" s="1"/>
  <c r="D188" i="46"/>
  <c r="G188" i="46" s="1"/>
  <c r="B128" i="46"/>
  <c r="C128" i="46"/>
  <c r="E128" i="46" s="1"/>
  <c r="D128" i="46"/>
  <c r="G128" i="46" s="1"/>
  <c r="B27" i="46"/>
  <c r="C27" i="46"/>
  <c r="E27" i="46" s="1"/>
  <c r="D27" i="46"/>
  <c r="G27" i="46" s="1"/>
  <c r="B122" i="46"/>
  <c r="C122" i="46"/>
  <c r="E122" i="46" s="1"/>
  <c r="D122" i="46"/>
  <c r="G122" i="46" s="1"/>
  <c r="B45" i="46"/>
  <c r="C45" i="46"/>
  <c r="E45" i="46" s="1"/>
  <c r="D45" i="46"/>
  <c r="G45" i="46" s="1"/>
  <c r="B138" i="46"/>
  <c r="C138" i="46"/>
  <c r="E138" i="46" s="1"/>
  <c r="D138" i="46"/>
  <c r="G138" i="46" s="1"/>
  <c r="B163" i="46"/>
  <c r="C163" i="46"/>
  <c r="E163" i="46" s="1"/>
  <c r="D163" i="46"/>
  <c r="G163" i="46" s="1"/>
  <c r="B16" i="46"/>
  <c r="C16" i="46"/>
  <c r="E16" i="46" s="1"/>
  <c r="D16" i="46"/>
  <c r="G16" i="46" s="1"/>
  <c r="B71" i="46"/>
  <c r="E71" i="46" s="1"/>
  <c r="C71" i="46"/>
  <c r="D71" i="46"/>
  <c r="G71" i="46" s="1"/>
  <c r="B5" i="46"/>
  <c r="C5" i="46"/>
  <c r="E5" i="46" s="1"/>
  <c r="D5" i="46"/>
  <c r="G5" i="46" s="1"/>
  <c r="B11" i="46"/>
  <c r="C11" i="46"/>
  <c r="E11" i="46" s="1"/>
  <c r="D11" i="46"/>
  <c r="G11" i="46" s="1"/>
  <c r="B6" i="46"/>
  <c r="C6" i="46"/>
  <c r="E6" i="46" s="1"/>
  <c r="D6" i="46"/>
  <c r="G6" i="46" s="1"/>
  <c r="B72" i="46"/>
  <c r="C72" i="46"/>
  <c r="E72" i="46" s="1"/>
  <c r="D72" i="46"/>
  <c r="G72" i="46" s="1"/>
  <c r="B166" i="46"/>
  <c r="C166" i="46"/>
  <c r="E166" i="46" s="1"/>
  <c r="D166" i="46"/>
  <c r="G166" i="46" s="1"/>
  <c r="B32" i="46"/>
  <c r="C32" i="46"/>
  <c r="E32" i="46" s="1"/>
  <c r="D32" i="46"/>
  <c r="G32" i="46" s="1"/>
  <c r="B54" i="46"/>
  <c r="C54" i="46"/>
  <c r="E54" i="46" s="1"/>
  <c r="D54" i="46"/>
  <c r="G54" i="46" s="1"/>
  <c r="B145" i="46"/>
  <c r="C145" i="46"/>
  <c r="E145" i="46" s="1"/>
  <c r="D145" i="46"/>
  <c r="G145" i="46" s="1"/>
  <c r="B77" i="46"/>
  <c r="C77" i="46"/>
  <c r="E77" i="46" s="1"/>
  <c r="D77" i="46"/>
  <c r="G77" i="46" s="1"/>
  <c r="B86" i="46"/>
  <c r="C86" i="46"/>
  <c r="E86" i="46" s="1"/>
  <c r="D86" i="46"/>
  <c r="G86" i="46" s="1"/>
  <c r="B139" i="46"/>
  <c r="C139" i="46"/>
  <c r="E139" i="46" s="1"/>
  <c r="D139" i="46"/>
  <c r="G139" i="46" s="1"/>
  <c r="B34" i="46"/>
  <c r="C34" i="46"/>
  <c r="E34" i="46" s="1"/>
  <c r="D34" i="46"/>
  <c r="G34" i="46" s="1"/>
  <c r="B57" i="46"/>
  <c r="C57" i="46"/>
  <c r="E57" i="46" s="1"/>
  <c r="D57" i="46"/>
  <c r="G57" i="46" s="1"/>
  <c r="B48" i="46"/>
  <c r="C48" i="46"/>
  <c r="E48" i="46" s="1"/>
  <c r="D48" i="46"/>
  <c r="G48" i="46" s="1"/>
  <c r="B95" i="46"/>
  <c r="C95" i="46"/>
  <c r="E95" i="46" s="1"/>
  <c r="D95" i="46"/>
  <c r="G95" i="46" s="1"/>
  <c r="B15" i="46"/>
  <c r="E15" i="46" s="1"/>
  <c r="C15" i="46"/>
  <c r="D15" i="46"/>
  <c r="G15" i="46" s="1"/>
  <c r="B14" i="46"/>
  <c r="C14" i="46"/>
  <c r="E14" i="46" s="1"/>
  <c r="D14" i="46"/>
  <c r="G14" i="46" s="1"/>
  <c r="B183" i="46"/>
  <c r="C183" i="46"/>
  <c r="E183" i="46" s="1"/>
  <c r="D183" i="46"/>
  <c r="G183" i="46" s="1"/>
  <c r="B29" i="46"/>
  <c r="C29" i="46"/>
  <c r="E29" i="46" s="1"/>
  <c r="D29" i="46"/>
  <c r="G29" i="46" s="1"/>
  <c r="B147" i="46"/>
  <c r="C147" i="46"/>
  <c r="E147" i="46" s="1"/>
  <c r="D147" i="46"/>
  <c r="G147" i="46" s="1"/>
  <c r="B191" i="46"/>
  <c r="C191" i="46"/>
  <c r="E191" i="46" s="1"/>
  <c r="D191" i="46"/>
  <c r="G191" i="46" s="1"/>
  <c r="B33" i="46"/>
  <c r="C33" i="46"/>
  <c r="E33" i="46" s="1"/>
  <c r="D33" i="46"/>
  <c r="G33" i="46" s="1"/>
  <c r="B22" i="46"/>
  <c r="C22" i="46"/>
  <c r="E22" i="46" s="1"/>
  <c r="D22" i="46"/>
  <c r="G22" i="46" s="1"/>
  <c r="B56" i="46"/>
  <c r="C56" i="46"/>
  <c r="E56" i="46" s="1"/>
  <c r="D56" i="46"/>
  <c r="G56" i="46" s="1"/>
  <c r="B146" i="46"/>
  <c r="C146" i="46"/>
  <c r="E146" i="46" s="1"/>
  <c r="D146" i="46"/>
  <c r="G146" i="46" s="1"/>
  <c r="B185" i="46"/>
  <c r="C185" i="46"/>
  <c r="E185" i="46" s="1"/>
  <c r="D185" i="46"/>
  <c r="G185" i="46" s="1"/>
  <c r="B89" i="46"/>
  <c r="C89" i="46"/>
  <c r="E89" i="46" s="1"/>
  <c r="D89" i="46"/>
  <c r="G89" i="46" s="1"/>
  <c r="B181" i="46"/>
  <c r="C181" i="46"/>
  <c r="E181" i="46" s="1"/>
  <c r="D181" i="46"/>
  <c r="G181" i="46" s="1"/>
  <c r="B76" i="46"/>
  <c r="C76" i="46"/>
  <c r="E76" i="46" s="1"/>
  <c r="D76" i="46"/>
  <c r="G76" i="46" s="1"/>
  <c r="B93" i="46"/>
  <c r="C93" i="46"/>
  <c r="E93" i="46" s="1"/>
  <c r="D93" i="46"/>
  <c r="G93" i="46" s="1"/>
  <c r="B107" i="46"/>
  <c r="C107" i="46"/>
  <c r="E107" i="46" s="1"/>
  <c r="D107" i="46"/>
  <c r="G107" i="46" s="1"/>
  <c r="B21" i="46"/>
  <c r="E21" i="46" s="1"/>
  <c r="C21" i="46"/>
  <c r="D21" i="46"/>
  <c r="G21" i="46" s="1"/>
  <c r="B131" i="46"/>
  <c r="C131" i="46"/>
  <c r="E131" i="46" s="1"/>
  <c r="D131" i="46"/>
  <c r="G131" i="46" s="1"/>
  <c r="B52" i="46"/>
  <c r="C52" i="46"/>
  <c r="E52" i="46" s="1"/>
  <c r="D52" i="46"/>
  <c r="G52" i="46" s="1"/>
  <c r="B70" i="46"/>
  <c r="C70" i="46"/>
  <c r="E70" i="46" s="1"/>
  <c r="D70" i="46"/>
  <c r="G70" i="46" s="1"/>
  <c r="B100" i="46"/>
  <c r="C100" i="46"/>
  <c r="E100" i="46" s="1"/>
  <c r="D100" i="46"/>
  <c r="G100" i="46" s="1"/>
  <c r="B25" i="46"/>
  <c r="C25" i="46"/>
  <c r="E25" i="46" s="1"/>
  <c r="D25" i="46"/>
  <c r="G25" i="46" s="1"/>
  <c r="B91" i="46"/>
  <c r="C91" i="46"/>
  <c r="E91" i="46" s="1"/>
  <c r="D91" i="46"/>
  <c r="G91" i="46" s="1"/>
  <c r="B104" i="46"/>
  <c r="C104" i="46"/>
  <c r="E104" i="46" s="1"/>
  <c r="D104" i="46"/>
  <c r="G104" i="46" s="1"/>
  <c r="B112" i="46"/>
  <c r="C112" i="46"/>
  <c r="E112" i="46" s="1"/>
  <c r="D112" i="46"/>
  <c r="G112" i="46" s="1"/>
  <c r="B144" i="46"/>
  <c r="C144" i="46"/>
  <c r="E144" i="46" s="1"/>
  <c r="D144" i="46"/>
  <c r="G144" i="46" s="1"/>
  <c r="B37" i="46"/>
  <c r="C37" i="46"/>
  <c r="E37" i="46" s="1"/>
  <c r="D37" i="46"/>
  <c r="G37" i="46" s="1"/>
  <c r="B55" i="46"/>
  <c r="C55" i="46"/>
  <c r="E55" i="46" s="1"/>
  <c r="D55" i="46"/>
  <c r="G55" i="46" s="1"/>
  <c r="B178" i="46"/>
  <c r="C178" i="46"/>
  <c r="E178" i="46" s="1"/>
  <c r="D178" i="46"/>
  <c r="G178" i="46" s="1"/>
  <c r="B137" i="46"/>
  <c r="C137" i="46"/>
  <c r="E137" i="46" s="1"/>
  <c r="D137" i="46"/>
  <c r="G137" i="46" s="1"/>
  <c r="B92" i="46"/>
  <c r="C92" i="46"/>
  <c r="E92" i="46" s="1"/>
  <c r="D92" i="46"/>
  <c r="G92" i="46" s="1"/>
  <c r="B94" i="46"/>
  <c r="C94" i="46"/>
  <c r="E94" i="46" s="1"/>
  <c r="D94" i="46"/>
  <c r="G94" i="46" s="1"/>
  <c r="B143" i="46"/>
  <c r="E143" i="46" s="1"/>
  <c r="C143" i="46"/>
  <c r="D143" i="46"/>
  <c r="G143" i="46" s="1"/>
  <c r="B83" i="46"/>
  <c r="C83" i="46"/>
  <c r="E83" i="46" s="1"/>
  <c r="D83" i="46"/>
  <c r="G83" i="46" s="1"/>
  <c r="B156" i="46"/>
  <c r="C156" i="46"/>
  <c r="E156" i="46" s="1"/>
  <c r="D156" i="46"/>
  <c r="G156" i="46" s="1"/>
  <c r="B82" i="46"/>
  <c r="C82" i="46"/>
  <c r="E82" i="46" s="1"/>
  <c r="D82" i="46"/>
  <c r="G82" i="46" s="1"/>
  <c r="B13" i="46"/>
  <c r="C13" i="46"/>
  <c r="E13" i="46" s="1"/>
  <c r="D13" i="46"/>
  <c r="G13" i="46" s="1"/>
  <c r="B129" i="46"/>
  <c r="C129" i="46"/>
  <c r="E129" i="46" s="1"/>
  <c r="D129" i="46"/>
  <c r="G129" i="46" s="1"/>
  <c r="B44" i="46"/>
  <c r="C44" i="46"/>
  <c r="E44" i="46" s="1"/>
  <c r="D44" i="46"/>
  <c r="G44" i="46" s="1"/>
  <c r="B63" i="46"/>
  <c r="C63" i="46"/>
  <c r="E63" i="46" s="1"/>
  <c r="D63" i="46"/>
  <c r="G63" i="46" s="1"/>
  <c r="B182" i="46"/>
  <c r="C182" i="46"/>
  <c r="E182" i="46" s="1"/>
  <c r="D182" i="46"/>
  <c r="G182" i="46" s="1"/>
  <c r="B141" i="46"/>
  <c r="C141" i="46"/>
  <c r="E141" i="46" s="1"/>
  <c r="D141" i="46"/>
  <c r="G141" i="46" s="1"/>
  <c r="B78" i="46"/>
  <c r="C78" i="46"/>
  <c r="E78" i="46" s="1"/>
  <c r="D78" i="46"/>
  <c r="G78" i="46" s="1"/>
  <c r="B61" i="46"/>
  <c r="C61" i="46"/>
  <c r="E61" i="46" s="1"/>
  <c r="D61" i="46"/>
  <c r="G61" i="46" s="1"/>
  <c r="B115" i="46"/>
  <c r="C115" i="46"/>
  <c r="E115" i="46" s="1"/>
  <c r="D115" i="46"/>
  <c r="G115" i="46" s="1"/>
  <c r="B105" i="46"/>
  <c r="C105" i="46"/>
  <c r="E105" i="46" s="1"/>
  <c r="D105" i="46"/>
  <c r="G105" i="46" s="1"/>
  <c r="B192" i="46"/>
  <c r="C192" i="46"/>
  <c r="E192" i="46" s="1"/>
  <c r="D192" i="46"/>
  <c r="G192" i="46" s="1"/>
  <c r="B133" i="46"/>
  <c r="C133" i="46"/>
  <c r="E133" i="46" s="1"/>
  <c r="D133" i="46"/>
  <c r="G133" i="46" s="1"/>
  <c r="B140" i="46"/>
  <c r="E140" i="46" s="1"/>
  <c r="C140" i="46"/>
  <c r="D140" i="46"/>
  <c r="G140" i="46" s="1"/>
  <c r="B193" i="46"/>
  <c r="C193" i="46"/>
  <c r="E193" i="46" s="1"/>
  <c r="D193" i="46"/>
  <c r="G193" i="46" s="1"/>
  <c r="B120" i="46"/>
  <c r="C120" i="46"/>
  <c r="E120" i="46" s="1"/>
  <c r="D120" i="46"/>
  <c r="G120" i="46" s="1"/>
  <c r="B162" i="46"/>
  <c r="C162" i="46"/>
  <c r="E162" i="46" s="1"/>
  <c r="D162" i="46"/>
  <c r="G162" i="46" s="1"/>
  <c r="B136" i="46"/>
  <c r="C136" i="46"/>
  <c r="E136" i="46" s="1"/>
  <c r="D136" i="46"/>
  <c r="G136" i="46" s="1"/>
  <c r="B20" i="46"/>
  <c r="C20" i="46"/>
  <c r="E20" i="46" s="1"/>
  <c r="D20" i="46"/>
  <c r="G20" i="46" s="1"/>
  <c r="B194" i="46"/>
  <c r="C194" i="46"/>
  <c r="E194" i="46" s="1"/>
  <c r="D194" i="46"/>
  <c r="G194" i="46" s="1"/>
  <c r="B97" i="46"/>
  <c r="C97" i="46"/>
  <c r="E97" i="46" s="1"/>
  <c r="D97" i="46"/>
  <c r="G97" i="46" s="1"/>
  <c r="B24" i="46"/>
  <c r="C24" i="46"/>
  <c r="E24" i="46" s="1"/>
  <c r="D24" i="46"/>
  <c r="G24" i="46" s="1"/>
  <c r="B195" i="46"/>
  <c r="C195" i="46"/>
  <c r="E195" i="46" s="1"/>
  <c r="D195" i="46"/>
  <c r="G195" i="46" s="1"/>
  <c r="B170" i="46"/>
  <c r="C170" i="46"/>
  <c r="E170" i="46" s="1"/>
  <c r="D170" i="46"/>
  <c r="G170" i="46" s="1"/>
  <c r="B8" i="46"/>
  <c r="C8" i="46"/>
  <c r="E8" i="46" s="1"/>
  <c r="D8" i="46"/>
  <c r="G8" i="46" s="1"/>
  <c r="B159" i="46"/>
  <c r="C159" i="46"/>
  <c r="E159" i="46" s="1"/>
  <c r="D159" i="46"/>
  <c r="G159" i="46" s="1"/>
  <c r="B47" i="46"/>
  <c r="C47" i="46"/>
  <c r="E47" i="46" s="1"/>
  <c r="D47" i="46"/>
  <c r="G47" i="46" s="1"/>
  <c r="B180" i="46"/>
  <c r="C180" i="46"/>
  <c r="E180" i="46" s="1"/>
  <c r="D180" i="46"/>
  <c r="G180" i="46" s="1"/>
  <c r="B186" i="46"/>
  <c r="C186" i="46"/>
  <c r="E186" i="46" s="1"/>
  <c r="D186" i="46"/>
  <c r="G186" i="46" s="1"/>
  <c r="B167" i="46"/>
  <c r="E167" i="46" s="1"/>
  <c r="C167" i="46"/>
  <c r="D167" i="46"/>
  <c r="G167" i="46" s="1"/>
  <c r="B174" i="46"/>
  <c r="C174" i="46"/>
  <c r="E174" i="46" s="1"/>
  <c r="D174" i="46"/>
  <c r="G174" i="46" s="1"/>
  <c r="B173" i="46"/>
  <c r="C173" i="46"/>
  <c r="E173" i="46" s="1"/>
  <c r="D173" i="46"/>
  <c r="G173" i="46" s="1"/>
  <c r="B30" i="46"/>
  <c r="C30" i="46"/>
  <c r="E30" i="46" s="1"/>
  <c r="D30" i="46"/>
  <c r="G30" i="46" s="1"/>
  <c r="B18" i="46"/>
  <c r="C18" i="46"/>
  <c r="E18" i="46" s="1"/>
  <c r="D18" i="46"/>
  <c r="G18" i="46" s="1"/>
  <c r="B168" i="46"/>
  <c r="C168" i="46"/>
  <c r="E168" i="46" s="1"/>
  <c r="D168" i="46"/>
  <c r="G168" i="46" s="1"/>
  <c r="B88" i="46"/>
  <c r="C88" i="46"/>
  <c r="E88" i="46" s="1"/>
  <c r="D88" i="46"/>
  <c r="G88" i="46" s="1"/>
  <c r="B68" i="46"/>
  <c r="C68" i="46"/>
  <c r="E68" i="46" s="1"/>
  <c r="D68" i="46"/>
  <c r="G68" i="46" s="1"/>
  <c r="B58" i="46"/>
  <c r="C58" i="46"/>
  <c r="E58" i="46" s="1"/>
  <c r="D58" i="46"/>
  <c r="G58" i="46" s="1"/>
  <c r="B31" i="46"/>
  <c r="C31" i="46"/>
  <c r="E31" i="46" s="1"/>
  <c r="D31" i="46"/>
  <c r="G31" i="46" s="1"/>
  <c r="B98" i="46"/>
  <c r="C98" i="46"/>
  <c r="E98" i="46" s="1"/>
  <c r="D98" i="46"/>
  <c r="G98" i="46" s="1"/>
  <c r="B153" i="46"/>
  <c r="C153" i="46"/>
  <c r="E153" i="46" s="1"/>
  <c r="D153" i="46"/>
  <c r="G153" i="46" s="1"/>
  <c r="B84" i="46"/>
  <c r="C84" i="46"/>
  <c r="E84" i="46" s="1"/>
  <c r="D84" i="46"/>
  <c r="G84" i="46" s="1"/>
  <c r="B157" i="46"/>
  <c r="C157" i="46"/>
  <c r="E157" i="46" s="1"/>
  <c r="D157" i="46"/>
  <c r="G157" i="46" s="1"/>
  <c r="B38" i="46"/>
  <c r="C38" i="46"/>
  <c r="E38" i="46" s="1"/>
  <c r="D38" i="46"/>
  <c r="G38" i="46" s="1"/>
  <c r="B81" i="46"/>
  <c r="C81" i="46"/>
  <c r="E81" i="46" s="1"/>
  <c r="D81" i="46"/>
  <c r="G81" i="46" s="1"/>
  <c r="B132" i="46"/>
  <c r="E132" i="46" s="1"/>
  <c r="C132" i="46"/>
  <c r="D132" i="46"/>
  <c r="G132" i="46" s="1"/>
  <c r="B125" i="46"/>
  <c r="C125" i="46"/>
  <c r="E125" i="46" s="1"/>
  <c r="D125" i="46"/>
  <c r="G125" i="46" s="1"/>
  <c r="B135" i="46"/>
  <c r="C135" i="46"/>
  <c r="E135" i="46" s="1"/>
  <c r="D135" i="46"/>
  <c r="G135" i="46" s="1"/>
  <c r="B179" i="46"/>
  <c r="C179" i="46"/>
  <c r="E179" i="46" s="1"/>
  <c r="D179" i="46"/>
  <c r="G179" i="46" s="1"/>
  <c r="B114" i="46"/>
  <c r="C114" i="46"/>
  <c r="E114" i="46" s="1"/>
  <c r="D114" i="46"/>
  <c r="G114" i="46" s="1"/>
  <c r="B150" i="46"/>
  <c r="C150" i="46"/>
  <c r="E150" i="46" s="1"/>
  <c r="D150" i="46"/>
  <c r="G150" i="46" s="1"/>
  <c r="B67" i="46"/>
  <c r="C67" i="46"/>
  <c r="E67" i="46" s="1"/>
  <c r="D67" i="46"/>
  <c r="G67" i="46" s="1"/>
  <c r="B123" i="46"/>
  <c r="C123" i="46"/>
  <c r="E123" i="46" s="1"/>
  <c r="D123" i="46"/>
  <c r="G123" i="46" s="1"/>
  <c r="B49" i="46"/>
  <c r="C49" i="46"/>
  <c r="E49" i="46" s="1"/>
  <c r="D49" i="46"/>
  <c r="G49" i="46" s="1"/>
  <c r="B85" i="46"/>
  <c r="C85" i="46"/>
  <c r="E85" i="46" s="1"/>
  <c r="D85" i="46"/>
  <c r="G85" i="46" s="1"/>
  <c r="B60" i="46"/>
  <c r="C60" i="46"/>
  <c r="E60" i="46" s="1"/>
  <c r="D60" i="46"/>
  <c r="G60" i="46" s="1"/>
  <c r="B51" i="46"/>
  <c r="C51" i="46"/>
  <c r="E51" i="46" s="1"/>
  <c r="D51" i="46"/>
  <c r="G51" i="46" s="1"/>
  <c r="B187" i="46"/>
  <c r="C187" i="46"/>
  <c r="E187" i="46" s="1"/>
  <c r="D187" i="46"/>
  <c r="G187" i="46" s="1"/>
  <c r="B121" i="46"/>
  <c r="C121" i="46"/>
  <c r="E121" i="46" s="1"/>
  <c r="D121" i="46"/>
  <c r="G121" i="46" s="1"/>
  <c r="B87" i="46"/>
  <c r="C87" i="46"/>
  <c r="E87" i="46" s="1"/>
  <c r="D87" i="46"/>
  <c r="G87" i="46" s="1"/>
  <c r="B64" i="46"/>
  <c r="C64" i="46"/>
  <c r="E64" i="46" s="1"/>
  <c r="D64" i="46"/>
  <c r="G64" i="46" s="1"/>
  <c r="B73" i="46"/>
  <c r="E73" i="46" s="1"/>
  <c r="C73" i="46"/>
  <c r="D73" i="46"/>
  <c r="G73" i="46" s="1"/>
  <c r="B142" i="46"/>
  <c r="C142" i="46"/>
  <c r="E142" i="46" s="1"/>
  <c r="D142" i="46"/>
  <c r="G142" i="46" s="1"/>
  <c r="B40" i="46"/>
  <c r="C40" i="46"/>
  <c r="E40" i="46" s="1"/>
  <c r="D40" i="46"/>
  <c r="G40" i="46" s="1"/>
  <c r="B12" i="46"/>
  <c r="C12" i="46"/>
  <c r="E12" i="46" s="1"/>
  <c r="D12" i="46"/>
  <c r="G12" i="46" s="1"/>
  <c r="B102" i="46"/>
  <c r="C102" i="46"/>
  <c r="E102" i="46" s="1"/>
  <c r="D102" i="46"/>
  <c r="G102" i="46" s="1"/>
  <c r="B164" i="46"/>
  <c r="C164" i="46"/>
  <c r="E164" i="46" s="1"/>
  <c r="D164" i="46"/>
  <c r="G164" i="46" s="1"/>
  <c r="B152" i="46"/>
  <c r="C152" i="46"/>
  <c r="E152" i="46" s="1"/>
  <c r="D152" i="46"/>
  <c r="G152" i="46" s="1"/>
  <c r="B41" i="46"/>
  <c r="C41" i="46"/>
  <c r="E41" i="46" s="1"/>
  <c r="D41" i="46"/>
  <c r="G41" i="46" s="1"/>
  <c r="B158" i="46"/>
  <c r="C158" i="46"/>
  <c r="E158" i="46" s="1"/>
  <c r="D158" i="46"/>
  <c r="G158" i="46" s="1"/>
  <c r="B148" i="46"/>
  <c r="C148" i="46"/>
  <c r="E148" i="46" s="1"/>
  <c r="D148" i="46"/>
  <c r="G148" i="46" s="1"/>
  <c r="B101" i="46"/>
  <c r="C101" i="46"/>
  <c r="E101" i="46" s="1"/>
  <c r="D101" i="46"/>
  <c r="G101" i="46" s="1"/>
  <c r="B9" i="46"/>
  <c r="C9" i="46"/>
  <c r="E9" i="46" s="1"/>
  <c r="D9" i="46"/>
  <c r="G9" i="46" s="1"/>
  <c r="B177" i="46"/>
  <c r="C177" i="46"/>
  <c r="E177" i="46" s="1"/>
  <c r="D177" i="46"/>
  <c r="G177" i="46" s="1"/>
  <c r="B113" i="46"/>
  <c r="C113" i="46"/>
  <c r="E113" i="46" s="1"/>
  <c r="D113" i="46"/>
  <c r="G113" i="46" s="1"/>
  <c r="B110" i="46"/>
  <c r="C110" i="46"/>
  <c r="E110" i="46" s="1"/>
  <c r="D110" i="46"/>
  <c r="G110" i="46" s="1"/>
  <c r="B80" i="46"/>
  <c r="C80" i="46"/>
  <c r="E80" i="46" s="1"/>
  <c r="D80" i="46"/>
  <c r="G80" i="46" s="1"/>
  <c r="B155" i="46"/>
  <c r="E155" i="46" s="1"/>
  <c r="C155" i="46"/>
  <c r="D155" i="46"/>
  <c r="G155" i="46" s="1"/>
  <c r="B111" i="46"/>
  <c r="C111" i="46"/>
  <c r="E111" i="46" s="1"/>
  <c r="D111" i="46"/>
  <c r="G111" i="46" s="1"/>
  <c r="B165" i="46"/>
  <c r="C165" i="46"/>
  <c r="E165" i="46" s="1"/>
  <c r="D165" i="46"/>
  <c r="G165" i="46" s="1"/>
  <c r="B39" i="46"/>
  <c r="C39" i="46"/>
  <c r="E39" i="46" s="1"/>
  <c r="F39" i="46" s="1"/>
  <c r="D39" i="46"/>
  <c r="G39" i="46" s="1"/>
  <c r="B134" i="46"/>
  <c r="C134" i="46"/>
  <c r="E134" i="46" s="1"/>
  <c r="D134" i="46"/>
  <c r="G134" i="46" s="1"/>
  <c r="B7" i="46"/>
  <c r="C7" i="46"/>
  <c r="E7" i="46" s="1"/>
  <c r="D7" i="46"/>
  <c r="G7" i="46" s="1"/>
  <c r="B35" i="46"/>
  <c r="C35" i="46"/>
  <c r="E35" i="46" s="1"/>
  <c r="D35" i="46"/>
  <c r="G35" i="46" s="1"/>
  <c r="C201" i="46"/>
  <c r="E201" i="46" s="1"/>
  <c r="D201" i="46"/>
  <c r="G201" i="46" s="1"/>
  <c r="B201" i="46"/>
  <c r="H205" i="45"/>
  <c r="H202" i="45"/>
  <c r="H197" i="45"/>
  <c r="H212" i="45"/>
  <c r="H211" i="45"/>
  <c r="E74" i="45"/>
  <c r="H74" i="45"/>
  <c r="H203" i="45"/>
  <c r="H100" i="45"/>
  <c r="H70" i="45"/>
  <c r="H191" i="45"/>
  <c r="E159" i="45"/>
  <c r="H159" i="45"/>
  <c r="H184" i="45"/>
  <c r="H6" i="45"/>
  <c r="H106" i="45"/>
  <c r="H199" i="45"/>
  <c r="E92" i="45"/>
  <c r="H92" i="45"/>
  <c r="H208" i="45"/>
  <c r="H192" i="45"/>
  <c r="H198" i="45"/>
  <c r="H131" i="45"/>
  <c r="G52" i="45"/>
  <c r="H52" i="45"/>
  <c r="H204" i="45"/>
  <c r="H206" i="45"/>
  <c r="H207" i="45"/>
  <c r="H210" i="45"/>
  <c r="G174" i="45"/>
  <c r="H174" i="45"/>
  <c r="H209" i="45"/>
  <c r="H196" i="45"/>
  <c r="H3" i="45"/>
  <c r="H84" i="45"/>
  <c r="G59" i="45"/>
  <c r="H59" i="45"/>
  <c r="H24" i="45"/>
  <c r="H45" i="45"/>
  <c r="H118" i="45"/>
  <c r="H200" i="45"/>
  <c r="G39" i="45"/>
  <c r="H39" i="45"/>
  <c r="H79" i="45"/>
  <c r="H195" i="45"/>
  <c r="H62" i="45"/>
  <c r="H148" i="45"/>
  <c r="H17" i="45"/>
  <c r="H58" i="45"/>
  <c r="H35" i="45"/>
  <c r="H30" i="45"/>
  <c r="E123" i="45"/>
  <c r="H123" i="45"/>
  <c r="H90" i="45"/>
  <c r="H173" i="45"/>
  <c r="H125" i="45"/>
  <c r="H119" i="45"/>
  <c r="H13" i="45"/>
  <c r="H97" i="45"/>
  <c r="H133" i="45"/>
  <c r="H96" i="45"/>
  <c r="H76" i="45"/>
  <c r="H134" i="45"/>
  <c r="H57" i="45"/>
  <c r="H146" i="45"/>
  <c r="H152" i="45"/>
  <c r="H114" i="45"/>
  <c r="H180" i="45"/>
  <c r="H95" i="45"/>
  <c r="H67" i="45"/>
  <c r="H21" i="45"/>
  <c r="H151" i="45"/>
  <c r="H43" i="45"/>
  <c r="H158" i="45"/>
  <c r="H183" i="45"/>
  <c r="H130" i="45"/>
  <c r="H22" i="45"/>
  <c r="H144" i="45"/>
  <c r="H33" i="45"/>
  <c r="H138" i="45"/>
  <c r="H156" i="45"/>
  <c r="H49" i="45"/>
  <c r="H66" i="45"/>
  <c r="H8" i="45"/>
  <c r="H9" i="45"/>
  <c r="H4" i="45"/>
  <c r="H65" i="45"/>
  <c r="H160" i="45"/>
  <c r="H29" i="45"/>
  <c r="H86" i="45"/>
  <c r="H120" i="45"/>
  <c r="H91" i="45"/>
  <c r="H89" i="45"/>
  <c r="H140" i="45"/>
  <c r="H32" i="45"/>
  <c r="H48" i="45"/>
  <c r="H36" i="45"/>
  <c r="H87" i="45"/>
  <c r="H12" i="45"/>
  <c r="H11" i="45"/>
  <c r="H168" i="45"/>
  <c r="H34" i="45"/>
  <c r="H143" i="45"/>
  <c r="H176" i="45"/>
  <c r="H37" i="45"/>
  <c r="H14" i="45"/>
  <c r="H46" i="45"/>
  <c r="H166" i="45"/>
  <c r="H181" i="45"/>
  <c r="H112" i="45"/>
  <c r="H177" i="45"/>
  <c r="H68" i="45"/>
  <c r="H85" i="45"/>
  <c r="H75" i="45"/>
  <c r="H42" i="45"/>
  <c r="H116" i="45"/>
  <c r="H44" i="45"/>
  <c r="H63" i="45"/>
  <c r="H126" i="45"/>
  <c r="H19" i="45"/>
  <c r="H80" i="45"/>
  <c r="H101" i="45"/>
  <c r="H108" i="45"/>
  <c r="H122" i="45"/>
  <c r="H23" i="45"/>
  <c r="H47" i="45"/>
  <c r="H170" i="45"/>
  <c r="H135" i="45"/>
  <c r="H82" i="45"/>
  <c r="H105" i="45"/>
  <c r="H171" i="45"/>
  <c r="H104" i="45"/>
  <c r="H154" i="45"/>
  <c r="H71" i="45"/>
  <c r="H18" i="45"/>
  <c r="H153" i="45"/>
  <c r="H54" i="45"/>
  <c r="H60" i="45"/>
  <c r="H185" i="45"/>
  <c r="H141" i="45"/>
  <c r="H93" i="45"/>
  <c r="H73" i="45"/>
  <c r="H111" i="45"/>
  <c r="H109" i="45"/>
  <c r="H186" i="45"/>
  <c r="H121" i="45"/>
  <c r="H124" i="45"/>
  <c r="H179" i="45"/>
  <c r="H103" i="45"/>
  <c r="H157" i="45"/>
  <c r="H128" i="45"/>
  <c r="H15" i="45"/>
  <c r="H187" i="45"/>
  <c r="H94" i="45"/>
  <c r="H26" i="45"/>
  <c r="H188" i="45"/>
  <c r="H190" i="45"/>
  <c r="H7" i="45"/>
  <c r="H155" i="45"/>
  <c r="H55" i="45"/>
  <c r="H175" i="45"/>
  <c r="H182" i="45"/>
  <c r="H162" i="45"/>
  <c r="H178" i="45"/>
  <c r="H169" i="45"/>
  <c r="H25" i="45"/>
  <c r="H16" i="45"/>
  <c r="H167" i="45"/>
  <c r="H113" i="45"/>
  <c r="H99" i="45"/>
  <c r="H53" i="45"/>
  <c r="H28" i="45"/>
  <c r="H115" i="45"/>
  <c r="H164" i="45"/>
  <c r="H81" i="45"/>
  <c r="H163" i="45"/>
  <c r="H38" i="45"/>
  <c r="H83" i="45"/>
  <c r="H150" i="45"/>
  <c r="H78" i="45"/>
  <c r="H132" i="45"/>
  <c r="H189" i="45"/>
  <c r="H127" i="45"/>
  <c r="H172" i="45"/>
  <c r="H61" i="45"/>
  <c r="H136" i="45"/>
  <c r="H64" i="45"/>
  <c r="H88" i="45"/>
  <c r="H50" i="45"/>
  <c r="H40" i="45"/>
  <c r="H193" i="45"/>
  <c r="H129" i="45"/>
  <c r="H72" i="45"/>
  <c r="H56" i="45"/>
  <c r="H69" i="45"/>
  <c r="H142" i="45"/>
  <c r="H31" i="45"/>
  <c r="H10" i="45"/>
  <c r="H102" i="45"/>
  <c r="H165" i="45"/>
  <c r="H147" i="45"/>
  <c r="H51" i="45"/>
  <c r="H161" i="45"/>
  <c r="H145" i="45"/>
  <c r="H98" i="45"/>
  <c r="H5" i="45"/>
  <c r="H194" i="45"/>
  <c r="H110" i="45"/>
  <c r="H117" i="45"/>
  <c r="H77" i="45"/>
  <c r="H149" i="45"/>
  <c r="H107" i="45"/>
  <c r="H137" i="45"/>
  <c r="H27" i="45"/>
  <c r="H139" i="45"/>
  <c r="H20" i="45"/>
  <c r="H41" i="45"/>
  <c r="H201" i="45"/>
  <c r="B205" i="45"/>
  <c r="C205" i="45"/>
  <c r="E205" i="45" s="1"/>
  <c r="D205" i="45"/>
  <c r="G205" i="45" s="1"/>
  <c r="B202" i="45"/>
  <c r="C202" i="45"/>
  <c r="E202" i="45" s="1"/>
  <c r="D202" i="45"/>
  <c r="G202" i="45" s="1"/>
  <c r="B197" i="45"/>
  <c r="C197" i="45"/>
  <c r="E197" i="45" s="1"/>
  <c r="D197" i="45"/>
  <c r="G197" i="45" s="1"/>
  <c r="B212" i="45"/>
  <c r="C212" i="45"/>
  <c r="E212" i="45" s="1"/>
  <c r="D212" i="45"/>
  <c r="G212" i="45" s="1"/>
  <c r="B211" i="45"/>
  <c r="C211" i="45"/>
  <c r="E211" i="45" s="1"/>
  <c r="D211" i="45"/>
  <c r="G211" i="45" s="1"/>
  <c r="B74" i="45"/>
  <c r="C74" i="45"/>
  <c r="D74" i="45"/>
  <c r="G74" i="45" s="1"/>
  <c r="B203" i="45"/>
  <c r="C203" i="45"/>
  <c r="E203" i="45" s="1"/>
  <c r="D203" i="45"/>
  <c r="G203" i="45" s="1"/>
  <c r="B100" i="45"/>
  <c r="C100" i="45"/>
  <c r="E100" i="45" s="1"/>
  <c r="D100" i="45"/>
  <c r="G100" i="45" s="1"/>
  <c r="B70" i="45"/>
  <c r="C70" i="45"/>
  <c r="E70" i="45" s="1"/>
  <c r="D70" i="45"/>
  <c r="G70" i="45" s="1"/>
  <c r="B191" i="45"/>
  <c r="C191" i="45"/>
  <c r="E191" i="45" s="1"/>
  <c r="D191" i="45"/>
  <c r="G191" i="45" s="1"/>
  <c r="B159" i="45"/>
  <c r="C159" i="45"/>
  <c r="D159" i="45"/>
  <c r="G159" i="45" s="1"/>
  <c r="B184" i="45"/>
  <c r="C184" i="45"/>
  <c r="E184" i="45" s="1"/>
  <c r="D184" i="45"/>
  <c r="G184" i="45" s="1"/>
  <c r="B6" i="45"/>
  <c r="C6" i="45"/>
  <c r="E6" i="45" s="1"/>
  <c r="D6" i="45"/>
  <c r="G6" i="45" s="1"/>
  <c r="B106" i="45"/>
  <c r="C106" i="45"/>
  <c r="E106" i="45" s="1"/>
  <c r="D106" i="45"/>
  <c r="G106" i="45" s="1"/>
  <c r="B199" i="45"/>
  <c r="C199" i="45"/>
  <c r="E199" i="45" s="1"/>
  <c r="D199" i="45"/>
  <c r="G199" i="45" s="1"/>
  <c r="B92" i="45"/>
  <c r="C92" i="45"/>
  <c r="D92" i="45"/>
  <c r="G92" i="45" s="1"/>
  <c r="B208" i="45"/>
  <c r="C208" i="45"/>
  <c r="E208" i="45" s="1"/>
  <c r="D208" i="45"/>
  <c r="G208" i="45" s="1"/>
  <c r="B192" i="45"/>
  <c r="C192" i="45"/>
  <c r="E192" i="45" s="1"/>
  <c r="D192" i="45"/>
  <c r="G192" i="45" s="1"/>
  <c r="B198" i="45"/>
  <c r="C198" i="45"/>
  <c r="E198" i="45" s="1"/>
  <c r="D198" i="45"/>
  <c r="G198" i="45" s="1"/>
  <c r="B131" i="45"/>
  <c r="C131" i="45"/>
  <c r="E131" i="45" s="1"/>
  <c r="D131" i="45"/>
  <c r="G131" i="45" s="1"/>
  <c r="B52" i="45"/>
  <c r="C52" i="45"/>
  <c r="E52" i="45" s="1"/>
  <c r="D52" i="45"/>
  <c r="B204" i="45"/>
  <c r="C204" i="45"/>
  <c r="E204" i="45" s="1"/>
  <c r="D204" i="45"/>
  <c r="G204" i="45" s="1"/>
  <c r="B206" i="45"/>
  <c r="C206" i="45"/>
  <c r="E206" i="45" s="1"/>
  <c r="D206" i="45"/>
  <c r="G206" i="45" s="1"/>
  <c r="B207" i="45"/>
  <c r="C207" i="45"/>
  <c r="E207" i="45" s="1"/>
  <c r="D207" i="45"/>
  <c r="G207" i="45" s="1"/>
  <c r="B210" i="45"/>
  <c r="C210" i="45"/>
  <c r="E210" i="45" s="1"/>
  <c r="D210" i="45"/>
  <c r="G210" i="45" s="1"/>
  <c r="B174" i="45"/>
  <c r="C174" i="45"/>
  <c r="E174" i="45" s="1"/>
  <c r="D174" i="45"/>
  <c r="B209" i="45"/>
  <c r="C209" i="45"/>
  <c r="E209" i="45" s="1"/>
  <c r="D209" i="45"/>
  <c r="G209" i="45" s="1"/>
  <c r="B196" i="45"/>
  <c r="C196" i="45"/>
  <c r="E196" i="45" s="1"/>
  <c r="D196" i="45"/>
  <c r="G196" i="45" s="1"/>
  <c r="B3" i="45"/>
  <c r="C3" i="45"/>
  <c r="E3" i="45" s="1"/>
  <c r="D3" i="45"/>
  <c r="G3" i="45" s="1"/>
  <c r="B84" i="45"/>
  <c r="C84" i="45"/>
  <c r="E84" i="45" s="1"/>
  <c r="D84" i="45"/>
  <c r="G84" i="45" s="1"/>
  <c r="B59" i="45"/>
  <c r="C59" i="45"/>
  <c r="E59" i="45" s="1"/>
  <c r="D59" i="45"/>
  <c r="B24" i="45"/>
  <c r="C24" i="45"/>
  <c r="E24" i="45" s="1"/>
  <c r="D24" i="45"/>
  <c r="G24" i="45" s="1"/>
  <c r="B45" i="45"/>
  <c r="C45" i="45"/>
  <c r="E45" i="45" s="1"/>
  <c r="D45" i="45"/>
  <c r="G45" i="45" s="1"/>
  <c r="B118" i="45"/>
  <c r="C118" i="45"/>
  <c r="E118" i="45" s="1"/>
  <c r="D118" i="45"/>
  <c r="G118" i="45" s="1"/>
  <c r="B200" i="45"/>
  <c r="C200" i="45"/>
  <c r="E200" i="45" s="1"/>
  <c r="D200" i="45"/>
  <c r="G200" i="45" s="1"/>
  <c r="B39" i="45"/>
  <c r="C39" i="45"/>
  <c r="E39" i="45" s="1"/>
  <c r="D39" i="45"/>
  <c r="B79" i="45"/>
  <c r="C79" i="45"/>
  <c r="E79" i="45" s="1"/>
  <c r="D79" i="45"/>
  <c r="G79" i="45" s="1"/>
  <c r="B195" i="45"/>
  <c r="C195" i="45"/>
  <c r="E195" i="45" s="1"/>
  <c r="D195" i="45"/>
  <c r="G195" i="45" s="1"/>
  <c r="B62" i="45"/>
  <c r="C62" i="45"/>
  <c r="E62" i="45" s="1"/>
  <c r="D62" i="45"/>
  <c r="G62" i="45" s="1"/>
  <c r="B148" i="45"/>
  <c r="C148" i="45"/>
  <c r="E148" i="45" s="1"/>
  <c r="D148" i="45"/>
  <c r="G148" i="45" s="1"/>
  <c r="B17" i="45"/>
  <c r="C17" i="45"/>
  <c r="E17" i="45" s="1"/>
  <c r="D17" i="45"/>
  <c r="G17" i="45" s="1"/>
  <c r="B58" i="45"/>
  <c r="C58" i="45"/>
  <c r="E58" i="45" s="1"/>
  <c r="D58" i="45"/>
  <c r="G58" i="45" s="1"/>
  <c r="B35" i="45"/>
  <c r="C35" i="45"/>
  <c r="E35" i="45" s="1"/>
  <c r="D35" i="45"/>
  <c r="G35" i="45" s="1"/>
  <c r="B30" i="45"/>
  <c r="C30" i="45"/>
  <c r="E30" i="45" s="1"/>
  <c r="D30" i="45"/>
  <c r="G30" i="45" s="1"/>
  <c r="B123" i="45"/>
  <c r="C123" i="45"/>
  <c r="D123" i="45"/>
  <c r="G123" i="45" s="1"/>
  <c r="B90" i="45"/>
  <c r="C90" i="45"/>
  <c r="E90" i="45" s="1"/>
  <c r="D90" i="45"/>
  <c r="G90" i="45" s="1"/>
  <c r="B173" i="45"/>
  <c r="C173" i="45"/>
  <c r="E173" i="45" s="1"/>
  <c r="D173" i="45"/>
  <c r="G173" i="45" s="1"/>
  <c r="B125" i="45"/>
  <c r="C125" i="45"/>
  <c r="E125" i="45" s="1"/>
  <c r="D125" i="45"/>
  <c r="G125" i="45" s="1"/>
  <c r="B119" i="45"/>
  <c r="C119" i="45"/>
  <c r="E119" i="45" s="1"/>
  <c r="D119" i="45"/>
  <c r="G119" i="45" s="1"/>
  <c r="B13" i="45"/>
  <c r="C13" i="45"/>
  <c r="E13" i="45" s="1"/>
  <c r="D13" i="45"/>
  <c r="G13" i="45" s="1"/>
  <c r="B97" i="45"/>
  <c r="C97" i="45"/>
  <c r="E97" i="45" s="1"/>
  <c r="D97" i="45"/>
  <c r="G97" i="45" s="1"/>
  <c r="B133" i="45"/>
  <c r="C133" i="45"/>
  <c r="E133" i="45" s="1"/>
  <c r="D133" i="45"/>
  <c r="G133" i="45" s="1"/>
  <c r="B96" i="45"/>
  <c r="C96" i="45"/>
  <c r="E96" i="45" s="1"/>
  <c r="D96" i="45"/>
  <c r="G96" i="45" s="1"/>
  <c r="B76" i="45"/>
  <c r="C76" i="45"/>
  <c r="E76" i="45" s="1"/>
  <c r="D76" i="45"/>
  <c r="G76" i="45" s="1"/>
  <c r="B134" i="45"/>
  <c r="C134" i="45"/>
  <c r="E134" i="45" s="1"/>
  <c r="D134" i="45"/>
  <c r="G134" i="45" s="1"/>
  <c r="B57" i="45"/>
  <c r="C57" i="45"/>
  <c r="E57" i="45" s="1"/>
  <c r="D57" i="45"/>
  <c r="G57" i="45" s="1"/>
  <c r="B146" i="45"/>
  <c r="C146" i="45"/>
  <c r="E146" i="45" s="1"/>
  <c r="D146" i="45"/>
  <c r="G146" i="45" s="1"/>
  <c r="B152" i="45"/>
  <c r="C152" i="45"/>
  <c r="E152" i="45" s="1"/>
  <c r="D152" i="45"/>
  <c r="G152" i="45" s="1"/>
  <c r="B114" i="45"/>
  <c r="C114" i="45"/>
  <c r="E114" i="45" s="1"/>
  <c r="D114" i="45"/>
  <c r="G114" i="45" s="1"/>
  <c r="B180" i="45"/>
  <c r="C180" i="45"/>
  <c r="E180" i="45" s="1"/>
  <c r="D180" i="45"/>
  <c r="G180" i="45" s="1"/>
  <c r="B95" i="45"/>
  <c r="C95" i="45"/>
  <c r="E95" i="45" s="1"/>
  <c r="D95" i="45"/>
  <c r="G95" i="45" s="1"/>
  <c r="B67" i="45"/>
  <c r="C67" i="45"/>
  <c r="E67" i="45" s="1"/>
  <c r="D67" i="45"/>
  <c r="G67" i="45" s="1"/>
  <c r="B21" i="45"/>
  <c r="C21" i="45"/>
  <c r="E21" i="45" s="1"/>
  <c r="D21" i="45"/>
  <c r="G21" i="45" s="1"/>
  <c r="B151" i="45"/>
  <c r="C151" i="45"/>
  <c r="E151" i="45" s="1"/>
  <c r="D151" i="45"/>
  <c r="G151" i="45" s="1"/>
  <c r="B43" i="45"/>
  <c r="C43" i="45"/>
  <c r="E43" i="45" s="1"/>
  <c r="D43" i="45"/>
  <c r="G43" i="45" s="1"/>
  <c r="B158" i="45"/>
  <c r="C158" i="45"/>
  <c r="E158" i="45" s="1"/>
  <c r="D158" i="45"/>
  <c r="G158" i="45" s="1"/>
  <c r="B183" i="45"/>
  <c r="C183" i="45"/>
  <c r="E183" i="45" s="1"/>
  <c r="D183" i="45"/>
  <c r="G183" i="45" s="1"/>
  <c r="B130" i="45"/>
  <c r="C130" i="45"/>
  <c r="E130" i="45" s="1"/>
  <c r="D130" i="45"/>
  <c r="G130" i="45" s="1"/>
  <c r="B22" i="45"/>
  <c r="C22" i="45"/>
  <c r="E22" i="45" s="1"/>
  <c r="D22" i="45"/>
  <c r="G22" i="45" s="1"/>
  <c r="B144" i="45"/>
  <c r="C144" i="45"/>
  <c r="E144" i="45" s="1"/>
  <c r="D144" i="45"/>
  <c r="G144" i="45" s="1"/>
  <c r="B33" i="45"/>
  <c r="C33" i="45"/>
  <c r="E33" i="45" s="1"/>
  <c r="D33" i="45"/>
  <c r="G33" i="45" s="1"/>
  <c r="B138" i="45"/>
  <c r="C138" i="45"/>
  <c r="E138" i="45" s="1"/>
  <c r="D138" i="45"/>
  <c r="G138" i="45" s="1"/>
  <c r="B156" i="45"/>
  <c r="C156" i="45"/>
  <c r="E156" i="45" s="1"/>
  <c r="D156" i="45"/>
  <c r="G156" i="45" s="1"/>
  <c r="B49" i="45"/>
  <c r="C49" i="45"/>
  <c r="E49" i="45" s="1"/>
  <c r="D49" i="45"/>
  <c r="G49" i="45" s="1"/>
  <c r="B66" i="45"/>
  <c r="C66" i="45"/>
  <c r="E66" i="45" s="1"/>
  <c r="D66" i="45"/>
  <c r="G66" i="45" s="1"/>
  <c r="B8" i="45"/>
  <c r="C8" i="45"/>
  <c r="E8" i="45" s="1"/>
  <c r="D8" i="45"/>
  <c r="G8" i="45" s="1"/>
  <c r="B9" i="45"/>
  <c r="C9" i="45"/>
  <c r="E9" i="45" s="1"/>
  <c r="D9" i="45"/>
  <c r="G9" i="45" s="1"/>
  <c r="B4" i="45"/>
  <c r="C4" i="45"/>
  <c r="E4" i="45" s="1"/>
  <c r="D4" i="45"/>
  <c r="G4" i="45" s="1"/>
  <c r="B65" i="45"/>
  <c r="C65" i="45"/>
  <c r="E65" i="45" s="1"/>
  <c r="D65" i="45"/>
  <c r="G65" i="45" s="1"/>
  <c r="B160" i="45"/>
  <c r="C160" i="45"/>
  <c r="E160" i="45" s="1"/>
  <c r="D160" i="45"/>
  <c r="G160" i="45" s="1"/>
  <c r="B29" i="45"/>
  <c r="C29" i="45"/>
  <c r="E29" i="45" s="1"/>
  <c r="D29" i="45"/>
  <c r="G29" i="45" s="1"/>
  <c r="B86" i="45"/>
  <c r="C86" i="45"/>
  <c r="E86" i="45" s="1"/>
  <c r="D86" i="45"/>
  <c r="G86" i="45" s="1"/>
  <c r="B120" i="45"/>
  <c r="C120" i="45"/>
  <c r="E120" i="45" s="1"/>
  <c r="D120" i="45"/>
  <c r="G120" i="45" s="1"/>
  <c r="B91" i="45"/>
  <c r="C91" i="45"/>
  <c r="E91" i="45" s="1"/>
  <c r="D91" i="45"/>
  <c r="G91" i="45" s="1"/>
  <c r="B89" i="45"/>
  <c r="C89" i="45"/>
  <c r="E89" i="45" s="1"/>
  <c r="D89" i="45"/>
  <c r="G89" i="45" s="1"/>
  <c r="B140" i="45"/>
  <c r="C140" i="45"/>
  <c r="E140" i="45" s="1"/>
  <c r="D140" i="45"/>
  <c r="G140" i="45" s="1"/>
  <c r="B32" i="45"/>
  <c r="C32" i="45"/>
  <c r="E32" i="45" s="1"/>
  <c r="D32" i="45"/>
  <c r="G32" i="45" s="1"/>
  <c r="B48" i="45"/>
  <c r="C48" i="45"/>
  <c r="E48" i="45" s="1"/>
  <c r="D48" i="45"/>
  <c r="G48" i="45" s="1"/>
  <c r="B36" i="45"/>
  <c r="C36" i="45"/>
  <c r="E36" i="45" s="1"/>
  <c r="D36" i="45"/>
  <c r="G36" i="45" s="1"/>
  <c r="B87" i="45"/>
  <c r="C87" i="45"/>
  <c r="E87" i="45" s="1"/>
  <c r="D87" i="45"/>
  <c r="G87" i="45" s="1"/>
  <c r="B12" i="45"/>
  <c r="C12" i="45"/>
  <c r="E12" i="45" s="1"/>
  <c r="D12" i="45"/>
  <c r="G12" i="45" s="1"/>
  <c r="B11" i="45"/>
  <c r="C11" i="45"/>
  <c r="E11" i="45" s="1"/>
  <c r="D11" i="45"/>
  <c r="G11" i="45" s="1"/>
  <c r="B168" i="45"/>
  <c r="C168" i="45"/>
  <c r="E168" i="45" s="1"/>
  <c r="D168" i="45"/>
  <c r="G168" i="45" s="1"/>
  <c r="B34" i="45"/>
  <c r="C34" i="45"/>
  <c r="E34" i="45" s="1"/>
  <c r="D34" i="45"/>
  <c r="G34" i="45" s="1"/>
  <c r="B143" i="45"/>
  <c r="C143" i="45"/>
  <c r="E143" i="45" s="1"/>
  <c r="D143" i="45"/>
  <c r="G143" i="45" s="1"/>
  <c r="B176" i="45"/>
  <c r="C176" i="45"/>
  <c r="E176" i="45" s="1"/>
  <c r="D176" i="45"/>
  <c r="G176" i="45" s="1"/>
  <c r="B37" i="45"/>
  <c r="C37" i="45"/>
  <c r="E37" i="45" s="1"/>
  <c r="D37" i="45"/>
  <c r="G37" i="45" s="1"/>
  <c r="B14" i="45"/>
  <c r="C14" i="45"/>
  <c r="E14" i="45" s="1"/>
  <c r="D14" i="45"/>
  <c r="G14" i="45" s="1"/>
  <c r="B46" i="45"/>
  <c r="C46" i="45"/>
  <c r="E46" i="45" s="1"/>
  <c r="D46" i="45"/>
  <c r="G46" i="45" s="1"/>
  <c r="B166" i="45"/>
  <c r="C166" i="45"/>
  <c r="E166" i="45" s="1"/>
  <c r="D166" i="45"/>
  <c r="G166" i="45" s="1"/>
  <c r="B181" i="45"/>
  <c r="C181" i="45"/>
  <c r="E181" i="45" s="1"/>
  <c r="D181" i="45"/>
  <c r="G181" i="45" s="1"/>
  <c r="B112" i="45"/>
  <c r="C112" i="45"/>
  <c r="E112" i="45" s="1"/>
  <c r="D112" i="45"/>
  <c r="G112" i="45" s="1"/>
  <c r="B177" i="45"/>
  <c r="C177" i="45"/>
  <c r="E177" i="45" s="1"/>
  <c r="D177" i="45"/>
  <c r="G177" i="45" s="1"/>
  <c r="B68" i="45"/>
  <c r="C68" i="45"/>
  <c r="E68" i="45" s="1"/>
  <c r="D68" i="45"/>
  <c r="G68" i="45" s="1"/>
  <c r="B85" i="45"/>
  <c r="C85" i="45"/>
  <c r="E85" i="45" s="1"/>
  <c r="D85" i="45"/>
  <c r="G85" i="45" s="1"/>
  <c r="B75" i="45"/>
  <c r="C75" i="45"/>
  <c r="E75" i="45" s="1"/>
  <c r="D75" i="45"/>
  <c r="G75" i="45" s="1"/>
  <c r="B42" i="45"/>
  <c r="C42" i="45"/>
  <c r="E42" i="45" s="1"/>
  <c r="D42" i="45"/>
  <c r="G42" i="45" s="1"/>
  <c r="B116" i="45"/>
  <c r="C116" i="45"/>
  <c r="E116" i="45" s="1"/>
  <c r="D116" i="45"/>
  <c r="G116" i="45" s="1"/>
  <c r="B44" i="45"/>
  <c r="C44" i="45"/>
  <c r="E44" i="45" s="1"/>
  <c r="D44" i="45"/>
  <c r="G44" i="45" s="1"/>
  <c r="B63" i="45"/>
  <c r="C63" i="45"/>
  <c r="E63" i="45" s="1"/>
  <c r="D63" i="45"/>
  <c r="G63" i="45" s="1"/>
  <c r="B126" i="45"/>
  <c r="C126" i="45"/>
  <c r="E126" i="45" s="1"/>
  <c r="D126" i="45"/>
  <c r="G126" i="45" s="1"/>
  <c r="B19" i="45"/>
  <c r="C19" i="45"/>
  <c r="E19" i="45" s="1"/>
  <c r="D19" i="45"/>
  <c r="G19" i="45" s="1"/>
  <c r="B80" i="45"/>
  <c r="C80" i="45"/>
  <c r="E80" i="45" s="1"/>
  <c r="D80" i="45"/>
  <c r="G80" i="45" s="1"/>
  <c r="B101" i="45"/>
  <c r="C101" i="45"/>
  <c r="E101" i="45" s="1"/>
  <c r="D101" i="45"/>
  <c r="G101" i="45" s="1"/>
  <c r="B108" i="45"/>
  <c r="C108" i="45"/>
  <c r="E108" i="45" s="1"/>
  <c r="D108" i="45"/>
  <c r="G108" i="45" s="1"/>
  <c r="B122" i="45"/>
  <c r="C122" i="45"/>
  <c r="E122" i="45" s="1"/>
  <c r="D122" i="45"/>
  <c r="G122" i="45" s="1"/>
  <c r="B23" i="45"/>
  <c r="C23" i="45"/>
  <c r="E23" i="45" s="1"/>
  <c r="D23" i="45"/>
  <c r="G23" i="45" s="1"/>
  <c r="B47" i="45"/>
  <c r="C47" i="45"/>
  <c r="E47" i="45" s="1"/>
  <c r="D47" i="45"/>
  <c r="G47" i="45" s="1"/>
  <c r="B170" i="45"/>
  <c r="C170" i="45"/>
  <c r="E170" i="45" s="1"/>
  <c r="D170" i="45"/>
  <c r="G170" i="45" s="1"/>
  <c r="B135" i="45"/>
  <c r="C135" i="45"/>
  <c r="E135" i="45" s="1"/>
  <c r="D135" i="45"/>
  <c r="G135" i="45" s="1"/>
  <c r="B82" i="45"/>
  <c r="C82" i="45"/>
  <c r="E82" i="45" s="1"/>
  <c r="D82" i="45"/>
  <c r="G82" i="45" s="1"/>
  <c r="B105" i="45"/>
  <c r="C105" i="45"/>
  <c r="E105" i="45" s="1"/>
  <c r="D105" i="45"/>
  <c r="G105" i="45" s="1"/>
  <c r="B171" i="45"/>
  <c r="C171" i="45"/>
  <c r="E171" i="45" s="1"/>
  <c r="D171" i="45"/>
  <c r="G171" i="45" s="1"/>
  <c r="B104" i="45"/>
  <c r="C104" i="45"/>
  <c r="E104" i="45" s="1"/>
  <c r="D104" i="45"/>
  <c r="G104" i="45" s="1"/>
  <c r="B154" i="45"/>
  <c r="C154" i="45"/>
  <c r="E154" i="45" s="1"/>
  <c r="D154" i="45"/>
  <c r="G154" i="45" s="1"/>
  <c r="B71" i="45"/>
  <c r="C71" i="45"/>
  <c r="E71" i="45" s="1"/>
  <c r="D71" i="45"/>
  <c r="G71" i="45" s="1"/>
  <c r="B18" i="45"/>
  <c r="C18" i="45"/>
  <c r="E18" i="45" s="1"/>
  <c r="D18" i="45"/>
  <c r="G18" i="45" s="1"/>
  <c r="B153" i="45"/>
  <c r="C153" i="45"/>
  <c r="E153" i="45" s="1"/>
  <c r="D153" i="45"/>
  <c r="G153" i="45" s="1"/>
  <c r="B54" i="45"/>
  <c r="C54" i="45"/>
  <c r="E54" i="45" s="1"/>
  <c r="D54" i="45"/>
  <c r="G54" i="45" s="1"/>
  <c r="B60" i="45"/>
  <c r="C60" i="45"/>
  <c r="E60" i="45" s="1"/>
  <c r="D60" i="45"/>
  <c r="G60" i="45" s="1"/>
  <c r="B185" i="45"/>
  <c r="C185" i="45"/>
  <c r="E185" i="45" s="1"/>
  <c r="D185" i="45"/>
  <c r="G185" i="45" s="1"/>
  <c r="B141" i="45"/>
  <c r="C141" i="45"/>
  <c r="E141" i="45" s="1"/>
  <c r="D141" i="45"/>
  <c r="G141" i="45" s="1"/>
  <c r="B93" i="45"/>
  <c r="C93" i="45"/>
  <c r="E93" i="45" s="1"/>
  <c r="D93" i="45"/>
  <c r="G93" i="45" s="1"/>
  <c r="B73" i="45"/>
  <c r="C73" i="45"/>
  <c r="E73" i="45" s="1"/>
  <c r="D73" i="45"/>
  <c r="G73" i="45" s="1"/>
  <c r="B111" i="45"/>
  <c r="C111" i="45"/>
  <c r="E111" i="45" s="1"/>
  <c r="D111" i="45"/>
  <c r="G111" i="45" s="1"/>
  <c r="B109" i="45"/>
  <c r="C109" i="45"/>
  <c r="E109" i="45" s="1"/>
  <c r="D109" i="45"/>
  <c r="G109" i="45" s="1"/>
  <c r="B186" i="45"/>
  <c r="C186" i="45"/>
  <c r="E186" i="45" s="1"/>
  <c r="D186" i="45"/>
  <c r="G186" i="45" s="1"/>
  <c r="B121" i="45"/>
  <c r="C121" i="45"/>
  <c r="E121" i="45" s="1"/>
  <c r="D121" i="45"/>
  <c r="G121" i="45" s="1"/>
  <c r="B124" i="45"/>
  <c r="C124" i="45"/>
  <c r="E124" i="45" s="1"/>
  <c r="D124" i="45"/>
  <c r="G124" i="45" s="1"/>
  <c r="B179" i="45"/>
  <c r="C179" i="45"/>
  <c r="E179" i="45" s="1"/>
  <c r="D179" i="45"/>
  <c r="G179" i="45" s="1"/>
  <c r="B103" i="45"/>
  <c r="C103" i="45"/>
  <c r="E103" i="45" s="1"/>
  <c r="D103" i="45"/>
  <c r="G103" i="45" s="1"/>
  <c r="B157" i="45"/>
  <c r="C157" i="45"/>
  <c r="E157" i="45" s="1"/>
  <c r="D157" i="45"/>
  <c r="G157" i="45" s="1"/>
  <c r="B128" i="45"/>
  <c r="C128" i="45"/>
  <c r="E128" i="45" s="1"/>
  <c r="D128" i="45"/>
  <c r="G128" i="45" s="1"/>
  <c r="B15" i="45"/>
  <c r="C15" i="45"/>
  <c r="E15" i="45" s="1"/>
  <c r="D15" i="45"/>
  <c r="G15" i="45" s="1"/>
  <c r="B187" i="45"/>
  <c r="C187" i="45"/>
  <c r="E187" i="45" s="1"/>
  <c r="D187" i="45"/>
  <c r="G187" i="45" s="1"/>
  <c r="B94" i="45"/>
  <c r="C94" i="45"/>
  <c r="E94" i="45" s="1"/>
  <c r="D94" i="45"/>
  <c r="G94" i="45" s="1"/>
  <c r="B26" i="45"/>
  <c r="C26" i="45"/>
  <c r="E26" i="45" s="1"/>
  <c r="D26" i="45"/>
  <c r="G26" i="45" s="1"/>
  <c r="B188" i="45"/>
  <c r="C188" i="45"/>
  <c r="E188" i="45" s="1"/>
  <c r="D188" i="45"/>
  <c r="G188" i="45" s="1"/>
  <c r="B190" i="45"/>
  <c r="C190" i="45"/>
  <c r="E190" i="45" s="1"/>
  <c r="D190" i="45"/>
  <c r="G190" i="45" s="1"/>
  <c r="B7" i="45"/>
  <c r="C7" i="45"/>
  <c r="E7" i="45" s="1"/>
  <c r="D7" i="45"/>
  <c r="G7" i="45" s="1"/>
  <c r="B155" i="45"/>
  <c r="C155" i="45"/>
  <c r="E155" i="45" s="1"/>
  <c r="D155" i="45"/>
  <c r="G155" i="45" s="1"/>
  <c r="B55" i="45"/>
  <c r="C55" i="45"/>
  <c r="E55" i="45" s="1"/>
  <c r="D55" i="45"/>
  <c r="G55" i="45" s="1"/>
  <c r="B175" i="45"/>
  <c r="C175" i="45"/>
  <c r="E175" i="45" s="1"/>
  <c r="D175" i="45"/>
  <c r="G175" i="45" s="1"/>
  <c r="B182" i="45"/>
  <c r="C182" i="45"/>
  <c r="E182" i="45" s="1"/>
  <c r="D182" i="45"/>
  <c r="G182" i="45" s="1"/>
  <c r="B162" i="45"/>
  <c r="C162" i="45"/>
  <c r="E162" i="45" s="1"/>
  <c r="D162" i="45"/>
  <c r="G162" i="45" s="1"/>
  <c r="B178" i="45"/>
  <c r="C178" i="45"/>
  <c r="E178" i="45" s="1"/>
  <c r="D178" i="45"/>
  <c r="G178" i="45" s="1"/>
  <c r="B169" i="45"/>
  <c r="C169" i="45"/>
  <c r="E169" i="45" s="1"/>
  <c r="D169" i="45"/>
  <c r="G169" i="45" s="1"/>
  <c r="B25" i="45"/>
  <c r="C25" i="45"/>
  <c r="E25" i="45" s="1"/>
  <c r="D25" i="45"/>
  <c r="G25" i="45" s="1"/>
  <c r="B16" i="45"/>
  <c r="C16" i="45"/>
  <c r="E16" i="45" s="1"/>
  <c r="D16" i="45"/>
  <c r="G16" i="45" s="1"/>
  <c r="B167" i="45"/>
  <c r="C167" i="45"/>
  <c r="E167" i="45" s="1"/>
  <c r="D167" i="45"/>
  <c r="G167" i="45" s="1"/>
  <c r="B113" i="45"/>
  <c r="C113" i="45"/>
  <c r="E113" i="45" s="1"/>
  <c r="D113" i="45"/>
  <c r="G113" i="45" s="1"/>
  <c r="B99" i="45"/>
  <c r="C99" i="45"/>
  <c r="E99" i="45" s="1"/>
  <c r="D99" i="45"/>
  <c r="G99" i="45" s="1"/>
  <c r="B53" i="45"/>
  <c r="C53" i="45"/>
  <c r="E53" i="45" s="1"/>
  <c r="D53" i="45"/>
  <c r="G53" i="45" s="1"/>
  <c r="B28" i="45"/>
  <c r="C28" i="45"/>
  <c r="E28" i="45" s="1"/>
  <c r="D28" i="45"/>
  <c r="G28" i="45" s="1"/>
  <c r="B115" i="45"/>
  <c r="C115" i="45"/>
  <c r="E115" i="45" s="1"/>
  <c r="D115" i="45"/>
  <c r="G115" i="45" s="1"/>
  <c r="B164" i="45"/>
  <c r="C164" i="45"/>
  <c r="E164" i="45" s="1"/>
  <c r="D164" i="45"/>
  <c r="G164" i="45" s="1"/>
  <c r="B81" i="45"/>
  <c r="C81" i="45"/>
  <c r="E81" i="45" s="1"/>
  <c r="D81" i="45"/>
  <c r="G81" i="45" s="1"/>
  <c r="B163" i="45"/>
  <c r="C163" i="45"/>
  <c r="E163" i="45" s="1"/>
  <c r="D163" i="45"/>
  <c r="G163" i="45" s="1"/>
  <c r="B38" i="45"/>
  <c r="C38" i="45"/>
  <c r="E38" i="45" s="1"/>
  <c r="D38" i="45"/>
  <c r="G38" i="45" s="1"/>
  <c r="B83" i="45"/>
  <c r="C83" i="45"/>
  <c r="E83" i="45" s="1"/>
  <c r="D83" i="45"/>
  <c r="G83" i="45" s="1"/>
  <c r="B150" i="45"/>
  <c r="C150" i="45"/>
  <c r="E150" i="45" s="1"/>
  <c r="D150" i="45"/>
  <c r="G150" i="45" s="1"/>
  <c r="B78" i="45"/>
  <c r="C78" i="45"/>
  <c r="E78" i="45" s="1"/>
  <c r="D78" i="45"/>
  <c r="G78" i="45" s="1"/>
  <c r="B132" i="45"/>
  <c r="C132" i="45"/>
  <c r="E132" i="45" s="1"/>
  <c r="D132" i="45"/>
  <c r="G132" i="45" s="1"/>
  <c r="B189" i="45"/>
  <c r="C189" i="45"/>
  <c r="E189" i="45" s="1"/>
  <c r="D189" i="45"/>
  <c r="G189" i="45" s="1"/>
  <c r="B127" i="45"/>
  <c r="C127" i="45"/>
  <c r="E127" i="45" s="1"/>
  <c r="D127" i="45"/>
  <c r="G127" i="45" s="1"/>
  <c r="B172" i="45"/>
  <c r="C172" i="45"/>
  <c r="E172" i="45" s="1"/>
  <c r="D172" i="45"/>
  <c r="G172" i="45" s="1"/>
  <c r="B61" i="45"/>
  <c r="C61" i="45"/>
  <c r="E61" i="45" s="1"/>
  <c r="D61" i="45"/>
  <c r="G61" i="45" s="1"/>
  <c r="B136" i="45"/>
  <c r="C136" i="45"/>
  <c r="E136" i="45" s="1"/>
  <c r="D136" i="45"/>
  <c r="G136" i="45" s="1"/>
  <c r="B64" i="45"/>
  <c r="C64" i="45"/>
  <c r="E64" i="45" s="1"/>
  <c r="D64" i="45"/>
  <c r="G64" i="45" s="1"/>
  <c r="B88" i="45"/>
  <c r="C88" i="45"/>
  <c r="E88" i="45" s="1"/>
  <c r="D88" i="45"/>
  <c r="G88" i="45" s="1"/>
  <c r="B50" i="45"/>
  <c r="C50" i="45"/>
  <c r="E50" i="45" s="1"/>
  <c r="D50" i="45"/>
  <c r="G50" i="45" s="1"/>
  <c r="B40" i="45"/>
  <c r="C40" i="45"/>
  <c r="E40" i="45" s="1"/>
  <c r="D40" i="45"/>
  <c r="G40" i="45" s="1"/>
  <c r="B193" i="45"/>
  <c r="C193" i="45"/>
  <c r="E193" i="45" s="1"/>
  <c r="D193" i="45"/>
  <c r="G193" i="45" s="1"/>
  <c r="B129" i="45"/>
  <c r="C129" i="45"/>
  <c r="E129" i="45" s="1"/>
  <c r="D129" i="45"/>
  <c r="G129" i="45" s="1"/>
  <c r="B72" i="45"/>
  <c r="C72" i="45"/>
  <c r="E72" i="45" s="1"/>
  <c r="D72" i="45"/>
  <c r="G72" i="45" s="1"/>
  <c r="B56" i="45"/>
  <c r="C56" i="45"/>
  <c r="E56" i="45" s="1"/>
  <c r="D56" i="45"/>
  <c r="G56" i="45" s="1"/>
  <c r="B69" i="45"/>
  <c r="C69" i="45"/>
  <c r="E69" i="45" s="1"/>
  <c r="D69" i="45"/>
  <c r="G69" i="45" s="1"/>
  <c r="B142" i="45"/>
  <c r="C142" i="45"/>
  <c r="E142" i="45" s="1"/>
  <c r="D142" i="45"/>
  <c r="G142" i="45" s="1"/>
  <c r="B31" i="45"/>
  <c r="C31" i="45"/>
  <c r="E31" i="45" s="1"/>
  <c r="D31" i="45"/>
  <c r="G31" i="45" s="1"/>
  <c r="B10" i="45"/>
  <c r="C10" i="45"/>
  <c r="E10" i="45" s="1"/>
  <c r="D10" i="45"/>
  <c r="G10" i="45" s="1"/>
  <c r="B102" i="45"/>
  <c r="C102" i="45"/>
  <c r="E102" i="45" s="1"/>
  <c r="D102" i="45"/>
  <c r="G102" i="45" s="1"/>
  <c r="B165" i="45"/>
  <c r="C165" i="45"/>
  <c r="E165" i="45" s="1"/>
  <c r="D165" i="45"/>
  <c r="G165" i="45" s="1"/>
  <c r="B147" i="45"/>
  <c r="C147" i="45"/>
  <c r="E147" i="45" s="1"/>
  <c r="D147" i="45"/>
  <c r="G147" i="45" s="1"/>
  <c r="B51" i="45"/>
  <c r="C51" i="45"/>
  <c r="E51" i="45" s="1"/>
  <c r="D51" i="45"/>
  <c r="G51" i="45" s="1"/>
  <c r="B161" i="45"/>
  <c r="C161" i="45"/>
  <c r="E161" i="45" s="1"/>
  <c r="D161" i="45"/>
  <c r="G161" i="45" s="1"/>
  <c r="B145" i="45"/>
  <c r="C145" i="45"/>
  <c r="E145" i="45" s="1"/>
  <c r="D145" i="45"/>
  <c r="G145" i="45" s="1"/>
  <c r="B98" i="45"/>
  <c r="C98" i="45"/>
  <c r="E98" i="45" s="1"/>
  <c r="D98" i="45"/>
  <c r="G98" i="45" s="1"/>
  <c r="B5" i="45"/>
  <c r="C5" i="45"/>
  <c r="E5" i="45" s="1"/>
  <c r="D5" i="45"/>
  <c r="G5" i="45" s="1"/>
  <c r="B194" i="45"/>
  <c r="C194" i="45"/>
  <c r="E194" i="45" s="1"/>
  <c r="D194" i="45"/>
  <c r="G194" i="45" s="1"/>
  <c r="B110" i="45"/>
  <c r="C110" i="45"/>
  <c r="E110" i="45" s="1"/>
  <c r="D110" i="45"/>
  <c r="G110" i="45" s="1"/>
  <c r="B117" i="45"/>
  <c r="C117" i="45"/>
  <c r="E117" i="45" s="1"/>
  <c r="D117" i="45"/>
  <c r="G117" i="45" s="1"/>
  <c r="B77" i="45"/>
  <c r="C77" i="45"/>
  <c r="E77" i="45" s="1"/>
  <c r="D77" i="45"/>
  <c r="G77" i="45" s="1"/>
  <c r="B149" i="45"/>
  <c r="C149" i="45"/>
  <c r="E149" i="45" s="1"/>
  <c r="D149" i="45"/>
  <c r="G149" i="45" s="1"/>
  <c r="B107" i="45"/>
  <c r="C107" i="45"/>
  <c r="E107" i="45" s="1"/>
  <c r="D107" i="45"/>
  <c r="G107" i="45" s="1"/>
  <c r="B137" i="45"/>
  <c r="C137" i="45"/>
  <c r="E137" i="45" s="1"/>
  <c r="D137" i="45"/>
  <c r="G137" i="45" s="1"/>
  <c r="B27" i="45"/>
  <c r="C27" i="45"/>
  <c r="E27" i="45" s="1"/>
  <c r="D27" i="45"/>
  <c r="G27" i="45" s="1"/>
  <c r="B139" i="45"/>
  <c r="C139" i="45"/>
  <c r="E139" i="45" s="1"/>
  <c r="F139" i="45" s="1"/>
  <c r="D139" i="45"/>
  <c r="G139" i="45" s="1"/>
  <c r="B20" i="45"/>
  <c r="C20" i="45"/>
  <c r="E20" i="45" s="1"/>
  <c r="D20" i="45"/>
  <c r="G20" i="45" s="1"/>
  <c r="B41" i="45"/>
  <c r="C41" i="45"/>
  <c r="E41" i="45" s="1"/>
  <c r="D41" i="45"/>
  <c r="G41" i="45" s="1"/>
  <c r="C201" i="45"/>
  <c r="E201" i="45" s="1"/>
  <c r="D201" i="45"/>
  <c r="G201" i="45" s="1"/>
  <c r="B201" i="45"/>
  <c r="H205" i="44"/>
  <c r="H202" i="44"/>
  <c r="H197" i="44"/>
  <c r="H212" i="44"/>
  <c r="H211" i="44"/>
  <c r="H129" i="44"/>
  <c r="H204" i="44"/>
  <c r="H83" i="44"/>
  <c r="H75" i="44"/>
  <c r="H188" i="44"/>
  <c r="H160" i="44"/>
  <c r="H189" i="44"/>
  <c r="H15" i="44"/>
  <c r="H96" i="44"/>
  <c r="H199" i="44"/>
  <c r="H100" i="44"/>
  <c r="H208" i="44"/>
  <c r="H191" i="44"/>
  <c r="H198" i="44"/>
  <c r="H55" i="44"/>
  <c r="H203" i="44"/>
  <c r="H206" i="44"/>
  <c r="H207" i="44"/>
  <c r="H210" i="44"/>
  <c r="H180" i="44"/>
  <c r="H209" i="44"/>
  <c r="H196" i="44"/>
  <c r="H3" i="44"/>
  <c r="H92" i="44"/>
  <c r="H54" i="44"/>
  <c r="H28" i="44"/>
  <c r="H59" i="44"/>
  <c r="H123" i="44"/>
  <c r="H200" i="44"/>
  <c r="H37" i="44"/>
  <c r="H82" i="44"/>
  <c r="H195" i="44"/>
  <c r="H45" i="44"/>
  <c r="H162" i="44"/>
  <c r="H9" i="44"/>
  <c r="H72" i="44"/>
  <c r="H40" i="44"/>
  <c r="H27" i="44"/>
  <c r="H128" i="44"/>
  <c r="H88" i="44"/>
  <c r="H181" i="44"/>
  <c r="H121" i="44"/>
  <c r="H130" i="44"/>
  <c r="H11" i="44"/>
  <c r="H81" i="44"/>
  <c r="H124" i="44"/>
  <c r="H102" i="44"/>
  <c r="H77" i="44"/>
  <c r="H149" i="44"/>
  <c r="H56" i="44"/>
  <c r="H145" i="44"/>
  <c r="H155" i="44"/>
  <c r="H111" i="44"/>
  <c r="H172" i="44"/>
  <c r="H97" i="44"/>
  <c r="H49" i="44"/>
  <c r="H21" i="44"/>
  <c r="H148" i="44"/>
  <c r="H58" i="44"/>
  <c r="H159" i="44"/>
  <c r="H170" i="44"/>
  <c r="H116" i="44"/>
  <c r="H23" i="44"/>
  <c r="H138" i="44"/>
  <c r="H36" i="44"/>
  <c r="H101" i="44"/>
  <c r="H167" i="44"/>
  <c r="H19" i="44"/>
  <c r="H67" i="44"/>
  <c r="H50" i="44"/>
  <c r="H6" i="44"/>
  <c r="H7" i="44"/>
  <c r="H65" i="44"/>
  <c r="H154" i="44"/>
  <c r="H30" i="44"/>
  <c r="H17" i="44"/>
  <c r="H106" i="44"/>
  <c r="H91" i="44"/>
  <c r="H105" i="44"/>
  <c r="H142" i="44"/>
  <c r="H38" i="44"/>
  <c r="H47" i="44"/>
  <c r="H53" i="44"/>
  <c r="H87" i="44"/>
  <c r="H13" i="44"/>
  <c r="H8" i="44"/>
  <c r="H182" i="44"/>
  <c r="H34" i="44"/>
  <c r="H104" i="44"/>
  <c r="H171" i="44"/>
  <c r="H39" i="44"/>
  <c r="H12" i="44"/>
  <c r="H46" i="44"/>
  <c r="H135" i="44"/>
  <c r="H174" i="44"/>
  <c r="H113" i="44"/>
  <c r="H177" i="44"/>
  <c r="H74" i="44"/>
  <c r="H141" i="44"/>
  <c r="H70" i="44"/>
  <c r="H33" i="44"/>
  <c r="H99" i="44"/>
  <c r="H44" i="44"/>
  <c r="H63" i="44"/>
  <c r="H136" i="44"/>
  <c r="H18" i="44"/>
  <c r="H79" i="44"/>
  <c r="H78" i="44"/>
  <c r="H120" i="44"/>
  <c r="H131" i="44"/>
  <c r="H22" i="44"/>
  <c r="H41" i="44"/>
  <c r="H163" i="44"/>
  <c r="H152" i="44"/>
  <c r="H85" i="44"/>
  <c r="H115" i="44"/>
  <c r="H164" i="44"/>
  <c r="H112" i="44"/>
  <c r="H122" i="44"/>
  <c r="H119" i="44"/>
  <c r="H4" i="44"/>
  <c r="H157" i="44"/>
  <c r="H60" i="44"/>
  <c r="H62" i="44"/>
  <c r="H183" i="44"/>
  <c r="H147" i="44"/>
  <c r="H90" i="44"/>
  <c r="H93" i="44"/>
  <c r="H108" i="44"/>
  <c r="H103" i="44"/>
  <c r="H184" i="44"/>
  <c r="H126" i="44"/>
  <c r="H117" i="44"/>
  <c r="H178" i="44"/>
  <c r="H66" i="44"/>
  <c r="H153" i="44"/>
  <c r="H132" i="44"/>
  <c r="H14" i="44"/>
  <c r="H185" i="44"/>
  <c r="H109" i="44"/>
  <c r="H29" i="44"/>
  <c r="H186" i="44"/>
  <c r="H190" i="44"/>
  <c r="H5" i="44"/>
  <c r="H156" i="44"/>
  <c r="H64" i="44"/>
  <c r="H175" i="44"/>
  <c r="H176" i="44"/>
  <c r="H169" i="44"/>
  <c r="H187" i="44"/>
  <c r="H166" i="44"/>
  <c r="H26" i="44"/>
  <c r="H20" i="44"/>
  <c r="H173" i="44"/>
  <c r="H69" i="44"/>
  <c r="H80" i="44"/>
  <c r="H51" i="44"/>
  <c r="H42" i="44"/>
  <c r="H118" i="44"/>
  <c r="H165" i="44"/>
  <c r="H89" i="44"/>
  <c r="H168" i="44"/>
  <c r="H43" i="44"/>
  <c r="H86" i="44"/>
  <c r="H144" i="44"/>
  <c r="H73" i="44"/>
  <c r="H127" i="44"/>
  <c r="H193" i="44"/>
  <c r="H139" i="44"/>
  <c r="H179" i="44"/>
  <c r="H48" i="44"/>
  <c r="H151" i="44"/>
  <c r="H150" i="44"/>
  <c r="H71" i="44"/>
  <c r="H95" i="44"/>
  <c r="H68" i="44"/>
  <c r="H57" i="44"/>
  <c r="H192" i="44"/>
  <c r="H134" i="44"/>
  <c r="H76" i="44"/>
  <c r="H52" i="44"/>
  <c r="H25" i="44"/>
  <c r="H137" i="44"/>
  <c r="H32" i="44"/>
  <c r="H10" i="44"/>
  <c r="H110" i="44"/>
  <c r="H161" i="44"/>
  <c r="H133" i="44"/>
  <c r="H61" i="44"/>
  <c r="H158" i="44"/>
  <c r="H140" i="44"/>
  <c r="H107" i="44"/>
  <c r="H16" i="44"/>
  <c r="H194" i="44"/>
  <c r="H125" i="44"/>
  <c r="H114" i="44"/>
  <c r="H84" i="44"/>
  <c r="H146" i="44"/>
  <c r="H94" i="44"/>
  <c r="H143" i="44"/>
  <c r="H31" i="44"/>
  <c r="H98" i="44"/>
  <c r="H24" i="44"/>
  <c r="H35" i="44"/>
  <c r="H201" i="44"/>
  <c r="B205" i="44"/>
  <c r="C205" i="44"/>
  <c r="E205" i="44" s="1"/>
  <c r="D205" i="44"/>
  <c r="G205" i="44" s="1"/>
  <c r="B202" i="44"/>
  <c r="C202" i="44"/>
  <c r="E202" i="44" s="1"/>
  <c r="D202" i="44"/>
  <c r="G202" i="44" s="1"/>
  <c r="B197" i="44"/>
  <c r="C197" i="44"/>
  <c r="E197" i="44" s="1"/>
  <c r="D197" i="44"/>
  <c r="G197" i="44" s="1"/>
  <c r="B212" i="44"/>
  <c r="C212" i="44"/>
  <c r="E212" i="44" s="1"/>
  <c r="D212" i="44"/>
  <c r="G212" i="44" s="1"/>
  <c r="B211" i="44"/>
  <c r="C211" i="44"/>
  <c r="E211" i="44" s="1"/>
  <c r="D211" i="44"/>
  <c r="G211" i="44" s="1"/>
  <c r="B129" i="44"/>
  <c r="C129" i="44"/>
  <c r="E129" i="44" s="1"/>
  <c r="D129" i="44"/>
  <c r="G129" i="44" s="1"/>
  <c r="B204" i="44"/>
  <c r="C204" i="44"/>
  <c r="E204" i="44" s="1"/>
  <c r="D204" i="44"/>
  <c r="G204" i="44" s="1"/>
  <c r="B83" i="44"/>
  <c r="C83" i="44"/>
  <c r="E83" i="44" s="1"/>
  <c r="D83" i="44"/>
  <c r="G83" i="44" s="1"/>
  <c r="B75" i="44"/>
  <c r="C75" i="44"/>
  <c r="E75" i="44" s="1"/>
  <c r="D75" i="44"/>
  <c r="G75" i="44" s="1"/>
  <c r="B188" i="44"/>
  <c r="C188" i="44"/>
  <c r="E188" i="44" s="1"/>
  <c r="D188" i="44"/>
  <c r="G188" i="44" s="1"/>
  <c r="B160" i="44"/>
  <c r="C160" i="44"/>
  <c r="E160" i="44" s="1"/>
  <c r="D160" i="44"/>
  <c r="G160" i="44" s="1"/>
  <c r="B189" i="44"/>
  <c r="C189" i="44"/>
  <c r="E189" i="44" s="1"/>
  <c r="D189" i="44"/>
  <c r="G189" i="44" s="1"/>
  <c r="B15" i="44"/>
  <c r="C15" i="44"/>
  <c r="E15" i="44" s="1"/>
  <c r="D15" i="44"/>
  <c r="G15" i="44" s="1"/>
  <c r="B96" i="44"/>
  <c r="C96" i="44"/>
  <c r="E96" i="44" s="1"/>
  <c r="D96" i="44"/>
  <c r="G96" i="44" s="1"/>
  <c r="B199" i="44"/>
  <c r="C199" i="44"/>
  <c r="E199" i="44" s="1"/>
  <c r="D199" i="44"/>
  <c r="G199" i="44" s="1"/>
  <c r="B100" i="44"/>
  <c r="C100" i="44"/>
  <c r="E100" i="44" s="1"/>
  <c r="D100" i="44"/>
  <c r="G100" i="44" s="1"/>
  <c r="B208" i="44"/>
  <c r="C208" i="44"/>
  <c r="E208" i="44" s="1"/>
  <c r="D208" i="44"/>
  <c r="G208" i="44" s="1"/>
  <c r="B191" i="44"/>
  <c r="C191" i="44"/>
  <c r="E191" i="44" s="1"/>
  <c r="D191" i="44"/>
  <c r="G191" i="44" s="1"/>
  <c r="B198" i="44"/>
  <c r="C198" i="44"/>
  <c r="E198" i="44" s="1"/>
  <c r="D198" i="44"/>
  <c r="G198" i="44" s="1"/>
  <c r="B55" i="44"/>
  <c r="C55" i="44"/>
  <c r="E55" i="44" s="1"/>
  <c r="D55" i="44"/>
  <c r="G55" i="44" s="1"/>
  <c r="B203" i="44"/>
  <c r="C203" i="44"/>
  <c r="E203" i="44" s="1"/>
  <c r="D203" i="44"/>
  <c r="G203" i="44" s="1"/>
  <c r="B206" i="44"/>
  <c r="C206" i="44"/>
  <c r="E206" i="44" s="1"/>
  <c r="D206" i="44"/>
  <c r="G206" i="44" s="1"/>
  <c r="B207" i="44"/>
  <c r="C207" i="44"/>
  <c r="E207" i="44" s="1"/>
  <c r="D207" i="44"/>
  <c r="G207" i="44" s="1"/>
  <c r="B210" i="44"/>
  <c r="C210" i="44"/>
  <c r="E210" i="44" s="1"/>
  <c r="D210" i="44"/>
  <c r="G210" i="44" s="1"/>
  <c r="B180" i="44"/>
  <c r="C180" i="44"/>
  <c r="E180" i="44" s="1"/>
  <c r="D180" i="44"/>
  <c r="G180" i="44" s="1"/>
  <c r="B209" i="44"/>
  <c r="C209" i="44"/>
  <c r="E209" i="44" s="1"/>
  <c r="D209" i="44"/>
  <c r="G209" i="44" s="1"/>
  <c r="B196" i="44"/>
  <c r="C196" i="44"/>
  <c r="E196" i="44" s="1"/>
  <c r="D196" i="44"/>
  <c r="G196" i="44" s="1"/>
  <c r="B3" i="44"/>
  <c r="C3" i="44"/>
  <c r="E3" i="44" s="1"/>
  <c r="D3" i="44"/>
  <c r="G3" i="44" s="1"/>
  <c r="B92" i="44"/>
  <c r="C92" i="44"/>
  <c r="E92" i="44" s="1"/>
  <c r="D92" i="44"/>
  <c r="G92" i="44" s="1"/>
  <c r="B54" i="44"/>
  <c r="C54" i="44"/>
  <c r="E54" i="44" s="1"/>
  <c r="D54" i="44"/>
  <c r="G54" i="44" s="1"/>
  <c r="B28" i="44"/>
  <c r="C28" i="44"/>
  <c r="E28" i="44" s="1"/>
  <c r="D28" i="44"/>
  <c r="G28" i="44" s="1"/>
  <c r="B59" i="44"/>
  <c r="C59" i="44"/>
  <c r="E59" i="44" s="1"/>
  <c r="D59" i="44"/>
  <c r="G59" i="44" s="1"/>
  <c r="B123" i="44"/>
  <c r="C123" i="44"/>
  <c r="E123" i="44" s="1"/>
  <c r="D123" i="44"/>
  <c r="G123" i="44" s="1"/>
  <c r="B200" i="44"/>
  <c r="C200" i="44"/>
  <c r="E200" i="44" s="1"/>
  <c r="D200" i="44"/>
  <c r="G200" i="44" s="1"/>
  <c r="B37" i="44"/>
  <c r="C37" i="44"/>
  <c r="E37" i="44" s="1"/>
  <c r="D37" i="44"/>
  <c r="G37" i="44" s="1"/>
  <c r="B82" i="44"/>
  <c r="C82" i="44"/>
  <c r="E82" i="44" s="1"/>
  <c r="D82" i="44"/>
  <c r="G82" i="44" s="1"/>
  <c r="B195" i="44"/>
  <c r="C195" i="44"/>
  <c r="E195" i="44" s="1"/>
  <c r="D195" i="44"/>
  <c r="G195" i="44" s="1"/>
  <c r="B45" i="44"/>
  <c r="C45" i="44"/>
  <c r="E45" i="44" s="1"/>
  <c r="D45" i="44"/>
  <c r="G45" i="44" s="1"/>
  <c r="B162" i="44"/>
  <c r="C162" i="44"/>
  <c r="E162" i="44" s="1"/>
  <c r="D162" i="44"/>
  <c r="G162" i="44" s="1"/>
  <c r="B9" i="44"/>
  <c r="C9" i="44"/>
  <c r="E9" i="44" s="1"/>
  <c r="D9" i="44"/>
  <c r="G9" i="44" s="1"/>
  <c r="B72" i="44"/>
  <c r="C72" i="44"/>
  <c r="E72" i="44" s="1"/>
  <c r="D72" i="44"/>
  <c r="G72" i="44" s="1"/>
  <c r="B40" i="44"/>
  <c r="C40" i="44"/>
  <c r="E40" i="44" s="1"/>
  <c r="D40" i="44"/>
  <c r="G40" i="44" s="1"/>
  <c r="B27" i="44"/>
  <c r="C27" i="44"/>
  <c r="E27" i="44" s="1"/>
  <c r="D27" i="44"/>
  <c r="G27" i="44" s="1"/>
  <c r="B128" i="44"/>
  <c r="C128" i="44"/>
  <c r="E128" i="44" s="1"/>
  <c r="D128" i="44"/>
  <c r="G128" i="44" s="1"/>
  <c r="B88" i="44"/>
  <c r="C88" i="44"/>
  <c r="E88" i="44" s="1"/>
  <c r="D88" i="44"/>
  <c r="G88" i="44" s="1"/>
  <c r="B181" i="44"/>
  <c r="C181" i="44"/>
  <c r="E181" i="44" s="1"/>
  <c r="D181" i="44"/>
  <c r="G181" i="44" s="1"/>
  <c r="B121" i="44"/>
  <c r="C121" i="44"/>
  <c r="E121" i="44" s="1"/>
  <c r="D121" i="44"/>
  <c r="G121" i="44" s="1"/>
  <c r="B130" i="44"/>
  <c r="C130" i="44"/>
  <c r="E130" i="44" s="1"/>
  <c r="D130" i="44"/>
  <c r="G130" i="44" s="1"/>
  <c r="B11" i="44"/>
  <c r="C11" i="44"/>
  <c r="E11" i="44" s="1"/>
  <c r="D11" i="44"/>
  <c r="G11" i="44" s="1"/>
  <c r="B81" i="44"/>
  <c r="C81" i="44"/>
  <c r="E81" i="44" s="1"/>
  <c r="D81" i="44"/>
  <c r="G81" i="44" s="1"/>
  <c r="B124" i="44"/>
  <c r="C124" i="44"/>
  <c r="E124" i="44" s="1"/>
  <c r="D124" i="44"/>
  <c r="G124" i="44" s="1"/>
  <c r="B102" i="44"/>
  <c r="C102" i="44"/>
  <c r="E102" i="44" s="1"/>
  <c r="D102" i="44"/>
  <c r="G102" i="44" s="1"/>
  <c r="B77" i="44"/>
  <c r="C77" i="44"/>
  <c r="E77" i="44" s="1"/>
  <c r="D77" i="44"/>
  <c r="G77" i="44" s="1"/>
  <c r="B149" i="44"/>
  <c r="C149" i="44"/>
  <c r="E149" i="44" s="1"/>
  <c r="D149" i="44"/>
  <c r="G149" i="44" s="1"/>
  <c r="B56" i="44"/>
  <c r="C56" i="44"/>
  <c r="E56" i="44" s="1"/>
  <c r="D56" i="44"/>
  <c r="G56" i="44" s="1"/>
  <c r="B145" i="44"/>
  <c r="C145" i="44"/>
  <c r="E145" i="44" s="1"/>
  <c r="D145" i="44"/>
  <c r="G145" i="44" s="1"/>
  <c r="B155" i="44"/>
  <c r="C155" i="44"/>
  <c r="E155" i="44" s="1"/>
  <c r="D155" i="44"/>
  <c r="G155" i="44" s="1"/>
  <c r="B111" i="44"/>
  <c r="C111" i="44"/>
  <c r="E111" i="44" s="1"/>
  <c r="D111" i="44"/>
  <c r="G111" i="44" s="1"/>
  <c r="B172" i="44"/>
  <c r="C172" i="44"/>
  <c r="E172" i="44" s="1"/>
  <c r="D172" i="44"/>
  <c r="G172" i="44" s="1"/>
  <c r="B97" i="44"/>
  <c r="C97" i="44"/>
  <c r="E97" i="44" s="1"/>
  <c r="D97" i="44"/>
  <c r="G97" i="44" s="1"/>
  <c r="B49" i="44"/>
  <c r="C49" i="44"/>
  <c r="E49" i="44" s="1"/>
  <c r="D49" i="44"/>
  <c r="G49" i="44" s="1"/>
  <c r="B21" i="44"/>
  <c r="C21" i="44"/>
  <c r="E21" i="44" s="1"/>
  <c r="D21" i="44"/>
  <c r="G21" i="44" s="1"/>
  <c r="B148" i="44"/>
  <c r="C148" i="44"/>
  <c r="E148" i="44" s="1"/>
  <c r="D148" i="44"/>
  <c r="G148" i="44" s="1"/>
  <c r="B58" i="44"/>
  <c r="C58" i="44"/>
  <c r="E58" i="44" s="1"/>
  <c r="D58" i="44"/>
  <c r="G58" i="44" s="1"/>
  <c r="B159" i="44"/>
  <c r="C159" i="44"/>
  <c r="E159" i="44" s="1"/>
  <c r="D159" i="44"/>
  <c r="G159" i="44" s="1"/>
  <c r="B170" i="44"/>
  <c r="C170" i="44"/>
  <c r="E170" i="44" s="1"/>
  <c r="D170" i="44"/>
  <c r="G170" i="44" s="1"/>
  <c r="B116" i="44"/>
  <c r="C116" i="44"/>
  <c r="E116" i="44" s="1"/>
  <c r="D116" i="44"/>
  <c r="G116" i="44" s="1"/>
  <c r="B23" i="44"/>
  <c r="C23" i="44"/>
  <c r="E23" i="44" s="1"/>
  <c r="D23" i="44"/>
  <c r="G23" i="44" s="1"/>
  <c r="B138" i="44"/>
  <c r="C138" i="44"/>
  <c r="E138" i="44" s="1"/>
  <c r="D138" i="44"/>
  <c r="G138" i="44" s="1"/>
  <c r="B36" i="44"/>
  <c r="C36" i="44"/>
  <c r="E36" i="44" s="1"/>
  <c r="D36" i="44"/>
  <c r="G36" i="44" s="1"/>
  <c r="B101" i="44"/>
  <c r="C101" i="44"/>
  <c r="E101" i="44" s="1"/>
  <c r="D101" i="44"/>
  <c r="G101" i="44" s="1"/>
  <c r="B167" i="44"/>
  <c r="C167" i="44"/>
  <c r="E167" i="44" s="1"/>
  <c r="D167" i="44"/>
  <c r="G167" i="44" s="1"/>
  <c r="B19" i="44"/>
  <c r="C19" i="44"/>
  <c r="E19" i="44" s="1"/>
  <c r="D19" i="44"/>
  <c r="G19" i="44" s="1"/>
  <c r="B67" i="44"/>
  <c r="C67" i="44"/>
  <c r="E67" i="44" s="1"/>
  <c r="D67" i="44"/>
  <c r="G67" i="44" s="1"/>
  <c r="B50" i="44"/>
  <c r="C50" i="44"/>
  <c r="E50" i="44" s="1"/>
  <c r="D50" i="44"/>
  <c r="G50" i="44" s="1"/>
  <c r="B6" i="44"/>
  <c r="C6" i="44"/>
  <c r="E6" i="44" s="1"/>
  <c r="D6" i="44"/>
  <c r="G6" i="44" s="1"/>
  <c r="B7" i="44"/>
  <c r="C7" i="44"/>
  <c r="E7" i="44" s="1"/>
  <c r="D7" i="44"/>
  <c r="G7" i="44" s="1"/>
  <c r="B65" i="44"/>
  <c r="C65" i="44"/>
  <c r="E65" i="44" s="1"/>
  <c r="D65" i="44"/>
  <c r="G65" i="44" s="1"/>
  <c r="B154" i="44"/>
  <c r="C154" i="44"/>
  <c r="E154" i="44" s="1"/>
  <c r="D154" i="44"/>
  <c r="G154" i="44" s="1"/>
  <c r="B30" i="44"/>
  <c r="C30" i="44"/>
  <c r="E30" i="44" s="1"/>
  <c r="D30" i="44"/>
  <c r="G30" i="44" s="1"/>
  <c r="B17" i="44"/>
  <c r="C17" i="44"/>
  <c r="E17" i="44" s="1"/>
  <c r="D17" i="44"/>
  <c r="G17" i="44" s="1"/>
  <c r="B106" i="44"/>
  <c r="C106" i="44"/>
  <c r="E106" i="44" s="1"/>
  <c r="D106" i="44"/>
  <c r="G106" i="44" s="1"/>
  <c r="B91" i="44"/>
  <c r="C91" i="44"/>
  <c r="E91" i="44" s="1"/>
  <c r="D91" i="44"/>
  <c r="G91" i="44" s="1"/>
  <c r="B105" i="44"/>
  <c r="C105" i="44"/>
  <c r="E105" i="44" s="1"/>
  <c r="D105" i="44"/>
  <c r="G105" i="44" s="1"/>
  <c r="B142" i="44"/>
  <c r="C142" i="44"/>
  <c r="E142" i="44" s="1"/>
  <c r="D142" i="44"/>
  <c r="G142" i="44" s="1"/>
  <c r="B38" i="44"/>
  <c r="C38" i="44"/>
  <c r="E38" i="44" s="1"/>
  <c r="D38" i="44"/>
  <c r="G38" i="44" s="1"/>
  <c r="B47" i="44"/>
  <c r="C47" i="44"/>
  <c r="E47" i="44" s="1"/>
  <c r="D47" i="44"/>
  <c r="G47" i="44" s="1"/>
  <c r="B53" i="44"/>
  <c r="C53" i="44"/>
  <c r="E53" i="44" s="1"/>
  <c r="D53" i="44"/>
  <c r="G53" i="44" s="1"/>
  <c r="B87" i="44"/>
  <c r="C87" i="44"/>
  <c r="E87" i="44" s="1"/>
  <c r="D87" i="44"/>
  <c r="G87" i="44" s="1"/>
  <c r="B13" i="44"/>
  <c r="C13" i="44"/>
  <c r="E13" i="44" s="1"/>
  <c r="D13" i="44"/>
  <c r="G13" i="44" s="1"/>
  <c r="B8" i="44"/>
  <c r="C8" i="44"/>
  <c r="E8" i="44" s="1"/>
  <c r="D8" i="44"/>
  <c r="G8" i="44" s="1"/>
  <c r="B182" i="44"/>
  <c r="C182" i="44"/>
  <c r="E182" i="44" s="1"/>
  <c r="D182" i="44"/>
  <c r="G182" i="44" s="1"/>
  <c r="B34" i="44"/>
  <c r="C34" i="44"/>
  <c r="E34" i="44" s="1"/>
  <c r="D34" i="44"/>
  <c r="G34" i="44" s="1"/>
  <c r="B104" i="44"/>
  <c r="C104" i="44"/>
  <c r="E104" i="44" s="1"/>
  <c r="D104" i="44"/>
  <c r="G104" i="44" s="1"/>
  <c r="B171" i="44"/>
  <c r="C171" i="44"/>
  <c r="E171" i="44" s="1"/>
  <c r="D171" i="44"/>
  <c r="G171" i="44" s="1"/>
  <c r="B39" i="44"/>
  <c r="C39" i="44"/>
  <c r="E39" i="44" s="1"/>
  <c r="D39" i="44"/>
  <c r="G39" i="44" s="1"/>
  <c r="B12" i="44"/>
  <c r="C12" i="44"/>
  <c r="E12" i="44" s="1"/>
  <c r="D12" i="44"/>
  <c r="G12" i="44" s="1"/>
  <c r="B46" i="44"/>
  <c r="C46" i="44"/>
  <c r="E46" i="44" s="1"/>
  <c r="D46" i="44"/>
  <c r="G46" i="44" s="1"/>
  <c r="B135" i="44"/>
  <c r="C135" i="44"/>
  <c r="E135" i="44" s="1"/>
  <c r="D135" i="44"/>
  <c r="G135" i="44" s="1"/>
  <c r="B174" i="44"/>
  <c r="C174" i="44"/>
  <c r="E174" i="44" s="1"/>
  <c r="D174" i="44"/>
  <c r="G174" i="44" s="1"/>
  <c r="B113" i="44"/>
  <c r="C113" i="44"/>
  <c r="E113" i="44" s="1"/>
  <c r="D113" i="44"/>
  <c r="G113" i="44" s="1"/>
  <c r="B177" i="44"/>
  <c r="C177" i="44"/>
  <c r="E177" i="44" s="1"/>
  <c r="D177" i="44"/>
  <c r="G177" i="44" s="1"/>
  <c r="B74" i="44"/>
  <c r="C74" i="44"/>
  <c r="E74" i="44" s="1"/>
  <c r="D74" i="44"/>
  <c r="G74" i="44" s="1"/>
  <c r="B141" i="44"/>
  <c r="C141" i="44"/>
  <c r="E141" i="44" s="1"/>
  <c r="D141" i="44"/>
  <c r="G141" i="44" s="1"/>
  <c r="B70" i="44"/>
  <c r="C70" i="44"/>
  <c r="E70" i="44" s="1"/>
  <c r="D70" i="44"/>
  <c r="G70" i="44" s="1"/>
  <c r="B33" i="44"/>
  <c r="C33" i="44"/>
  <c r="E33" i="44" s="1"/>
  <c r="D33" i="44"/>
  <c r="G33" i="44" s="1"/>
  <c r="B99" i="44"/>
  <c r="C99" i="44"/>
  <c r="E99" i="44" s="1"/>
  <c r="D99" i="44"/>
  <c r="G99" i="44" s="1"/>
  <c r="B44" i="44"/>
  <c r="C44" i="44"/>
  <c r="E44" i="44" s="1"/>
  <c r="D44" i="44"/>
  <c r="G44" i="44" s="1"/>
  <c r="B63" i="44"/>
  <c r="C63" i="44"/>
  <c r="E63" i="44" s="1"/>
  <c r="D63" i="44"/>
  <c r="G63" i="44" s="1"/>
  <c r="B136" i="44"/>
  <c r="C136" i="44"/>
  <c r="E136" i="44" s="1"/>
  <c r="D136" i="44"/>
  <c r="G136" i="44" s="1"/>
  <c r="B18" i="44"/>
  <c r="C18" i="44"/>
  <c r="E18" i="44" s="1"/>
  <c r="D18" i="44"/>
  <c r="G18" i="44" s="1"/>
  <c r="B79" i="44"/>
  <c r="C79" i="44"/>
  <c r="E79" i="44" s="1"/>
  <c r="D79" i="44"/>
  <c r="G79" i="44" s="1"/>
  <c r="B78" i="44"/>
  <c r="C78" i="44"/>
  <c r="E78" i="44" s="1"/>
  <c r="D78" i="44"/>
  <c r="G78" i="44" s="1"/>
  <c r="B120" i="44"/>
  <c r="C120" i="44"/>
  <c r="E120" i="44" s="1"/>
  <c r="D120" i="44"/>
  <c r="G120" i="44" s="1"/>
  <c r="B131" i="44"/>
  <c r="C131" i="44"/>
  <c r="E131" i="44" s="1"/>
  <c r="D131" i="44"/>
  <c r="G131" i="44" s="1"/>
  <c r="B22" i="44"/>
  <c r="C22" i="44"/>
  <c r="E22" i="44" s="1"/>
  <c r="D22" i="44"/>
  <c r="G22" i="44" s="1"/>
  <c r="B41" i="44"/>
  <c r="C41" i="44"/>
  <c r="E41" i="44" s="1"/>
  <c r="D41" i="44"/>
  <c r="G41" i="44" s="1"/>
  <c r="B163" i="44"/>
  <c r="C163" i="44"/>
  <c r="E163" i="44" s="1"/>
  <c r="D163" i="44"/>
  <c r="G163" i="44" s="1"/>
  <c r="B152" i="44"/>
  <c r="C152" i="44"/>
  <c r="E152" i="44" s="1"/>
  <c r="D152" i="44"/>
  <c r="G152" i="44" s="1"/>
  <c r="B85" i="44"/>
  <c r="C85" i="44"/>
  <c r="E85" i="44" s="1"/>
  <c r="D85" i="44"/>
  <c r="G85" i="44" s="1"/>
  <c r="B115" i="44"/>
  <c r="C115" i="44"/>
  <c r="E115" i="44" s="1"/>
  <c r="D115" i="44"/>
  <c r="G115" i="44" s="1"/>
  <c r="B164" i="44"/>
  <c r="C164" i="44"/>
  <c r="E164" i="44" s="1"/>
  <c r="D164" i="44"/>
  <c r="G164" i="44" s="1"/>
  <c r="B112" i="44"/>
  <c r="C112" i="44"/>
  <c r="E112" i="44" s="1"/>
  <c r="D112" i="44"/>
  <c r="G112" i="44" s="1"/>
  <c r="B122" i="44"/>
  <c r="C122" i="44"/>
  <c r="E122" i="44" s="1"/>
  <c r="D122" i="44"/>
  <c r="G122" i="44" s="1"/>
  <c r="B119" i="44"/>
  <c r="C119" i="44"/>
  <c r="E119" i="44" s="1"/>
  <c r="D119" i="44"/>
  <c r="G119" i="44" s="1"/>
  <c r="B4" i="44"/>
  <c r="C4" i="44"/>
  <c r="E4" i="44" s="1"/>
  <c r="D4" i="44"/>
  <c r="G4" i="44" s="1"/>
  <c r="B157" i="44"/>
  <c r="C157" i="44"/>
  <c r="E157" i="44" s="1"/>
  <c r="D157" i="44"/>
  <c r="G157" i="44" s="1"/>
  <c r="B60" i="44"/>
  <c r="C60" i="44"/>
  <c r="E60" i="44" s="1"/>
  <c r="D60" i="44"/>
  <c r="G60" i="44" s="1"/>
  <c r="B62" i="44"/>
  <c r="C62" i="44"/>
  <c r="E62" i="44" s="1"/>
  <c r="D62" i="44"/>
  <c r="G62" i="44" s="1"/>
  <c r="B183" i="44"/>
  <c r="C183" i="44"/>
  <c r="E183" i="44" s="1"/>
  <c r="D183" i="44"/>
  <c r="G183" i="44" s="1"/>
  <c r="B147" i="44"/>
  <c r="C147" i="44"/>
  <c r="E147" i="44" s="1"/>
  <c r="D147" i="44"/>
  <c r="G147" i="44" s="1"/>
  <c r="B90" i="44"/>
  <c r="C90" i="44"/>
  <c r="E90" i="44" s="1"/>
  <c r="D90" i="44"/>
  <c r="G90" i="44" s="1"/>
  <c r="B93" i="44"/>
  <c r="C93" i="44"/>
  <c r="E93" i="44" s="1"/>
  <c r="D93" i="44"/>
  <c r="G93" i="44" s="1"/>
  <c r="B108" i="44"/>
  <c r="C108" i="44"/>
  <c r="E108" i="44" s="1"/>
  <c r="D108" i="44"/>
  <c r="G108" i="44" s="1"/>
  <c r="B103" i="44"/>
  <c r="C103" i="44"/>
  <c r="E103" i="44" s="1"/>
  <c r="D103" i="44"/>
  <c r="G103" i="44" s="1"/>
  <c r="B184" i="44"/>
  <c r="C184" i="44"/>
  <c r="E184" i="44" s="1"/>
  <c r="D184" i="44"/>
  <c r="G184" i="44" s="1"/>
  <c r="B126" i="44"/>
  <c r="C126" i="44"/>
  <c r="E126" i="44" s="1"/>
  <c r="D126" i="44"/>
  <c r="G126" i="44" s="1"/>
  <c r="B117" i="44"/>
  <c r="C117" i="44"/>
  <c r="E117" i="44" s="1"/>
  <c r="D117" i="44"/>
  <c r="G117" i="44" s="1"/>
  <c r="B178" i="44"/>
  <c r="C178" i="44"/>
  <c r="E178" i="44" s="1"/>
  <c r="D178" i="44"/>
  <c r="G178" i="44" s="1"/>
  <c r="B66" i="44"/>
  <c r="C66" i="44"/>
  <c r="E66" i="44" s="1"/>
  <c r="D66" i="44"/>
  <c r="G66" i="44" s="1"/>
  <c r="B153" i="44"/>
  <c r="C153" i="44"/>
  <c r="E153" i="44" s="1"/>
  <c r="D153" i="44"/>
  <c r="G153" i="44" s="1"/>
  <c r="B132" i="44"/>
  <c r="C132" i="44"/>
  <c r="E132" i="44" s="1"/>
  <c r="D132" i="44"/>
  <c r="G132" i="44" s="1"/>
  <c r="B14" i="44"/>
  <c r="C14" i="44"/>
  <c r="E14" i="44" s="1"/>
  <c r="D14" i="44"/>
  <c r="G14" i="44" s="1"/>
  <c r="B185" i="44"/>
  <c r="C185" i="44"/>
  <c r="E185" i="44" s="1"/>
  <c r="D185" i="44"/>
  <c r="G185" i="44" s="1"/>
  <c r="B109" i="44"/>
  <c r="C109" i="44"/>
  <c r="E109" i="44" s="1"/>
  <c r="D109" i="44"/>
  <c r="G109" i="44" s="1"/>
  <c r="B29" i="44"/>
  <c r="C29" i="44"/>
  <c r="E29" i="44" s="1"/>
  <c r="D29" i="44"/>
  <c r="G29" i="44" s="1"/>
  <c r="B186" i="44"/>
  <c r="C186" i="44"/>
  <c r="E186" i="44" s="1"/>
  <c r="D186" i="44"/>
  <c r="G186" i="44" s="1"/>
  <c r="B190" i="44"/>
  <c r="C190" i="44"/>
  <c r="E190" i="44" s="1"/>
  <c r="D190" i="44"/>
  <c r="G190" i="44" s="1"/>
  <c r="B5" i="44"/>
  <c r="C5" i="44"/>
  <c r="E5" i="44" s="1"/>
  <c r="D5" i="44"/>
  <c r="G5" i="44" s="1"/>
  <c r="B156" i="44"/>
  <c r="C156" i="44"/>
  <c r="E156" i="44" s="1"/>
  <c r="D156" i="44"/>
  <c r="G156" i="44" s="1"/>
  <c r="B64" i="44"/>
  <c r="C64" i="44"/>
  <c r="E64" i="44" s="1"/>
  <c r="D64" i="44"/>
  <c r="G64" i="44" s="1"/>
  <c r="B175" i="44"/>
  <c r="C175" i="44"/>
  <c r="E175" i="44" s="1"/>
  <c r="D175" i="44"/>
  <c r="G175" i="44" s="1"/>
  <c r="B176" i="44"/>
  <c r="C176" i="44"/>
  <c r="E176" i="44" s="1"/>
  <c r="D176" i="44"/>
  <c r="G176" i="44" s="1"/>
  <c r="B169" i="44"/>
  <c r="C169" i="44"/>
  <c r="E169" i="44" s="1"/>
  <c r="D169" i="44"/>
  <c r="G169" i="44" s="1"/>
  <c r="B187" i="44"/>
  <c r="C187" i="44"/>
  <c r="E187" i="44" s="1"/>
  <c r="D187" i="44"/>
  <c r="G187" i="44" s="1"/>
  <c r="B166" i="44"/>
  <c r="C166" i="44"/>
  <c r="E166" i="44" s="1"/>
  <c r="D166" i="44"/>
  <c r="G166" i="44" s="1"/>
  <c r="B26" i="44"/>
  <c r="C26" i="44"/>
  <c r="E26" i="44" s="1"/>
  <c r="D26" i="44"/>
  <c r="G26" i="44" s="1"/>
  <c r="B20" i="44"/>
  <c r="C20" i="44"/>
  <c r="E20" i="44" s="1"/>
  <c r="D20" i="44"/>
  <c r="G20" i="44" s="1"/>
  <c r="B173" i="44"/>
  <c r="C173" i="44"/>
  <c r="E173" i="44" s="1"/>
  <c r="D173" i="44"/>
  <c r="G173" i="44" s="1"/>
  <c r="B69" i="44"/>
  <c r="C69" i="44"/>
  <c r="E69" i="44" s="1"/>
  <c r="D69" i="44"/>
  <c r="G69" i="44" s="1"/>
  <c r="B80" i="44"/>
  <c r="C80" i="44"/>
  <c r="E80" i="44" s="1"/>
  <c r="D80" i="44"/>
  <c r="G80" i="44" s="1"/>
  <c r="B51" i="44"/>
  <c r="C51" i="44"/>
  <c r="E51" i="44" s="1"/>
  <c r="D51" i="44"/>
  <c r="G51" i="44" s="1"/>
  <c r="B42" i="44"/>
  <c r="C42" i="44"/>
  <c r="E42" i="44" s="1"/>
  <c r="D42" i="44"/>
  <c r="G42" i="44" s="1"/>
  <c r="B118" i="44"/>
  <c r="C118" i="44"/>
  <c r="E118" i="44" s="1"/>
  <c r="D118" i="44"/>
  <c r="G118" i="44" s="1"/>
  <c r="B165" i="44"/>
  <c r="C165" i="44"/>
  <c r="E165" i="44" s="1"/>
  <c r="D165" i="44"/>
  <c r="G165" i="44" s="1"/>
  <c r="B89" i="44"/>
  <c r="C89" i="44"/>
  <c r="E89" i="44" s="1"/>
  <c r="D89" i="44"/>
  <c r="G89" i="44" s="1"/>
  <c r="B168" i="44"/>
  <c r="C168" i="44"/>
  <c r="E168" i="44" s="1"/>
  <c r="D168" i="44"/>
  <c r="G168" i="44" s="1"/>
  <c r="B43" i="44"/>
  <c r="C43" i="44"/>
  <c r="E43" i="44" s="1"/>
  <c r="D43" i="44"/>
  <c r="G43" i="44" s="1"/>
  <c r="B86" i="44"/>
  <c r="C86" i="44"/>
  <c r="E86" i="44" s="1"/>
  <c r="D86" i="44"/>
  <c r="G86" i="44" s="1"/>
  <c r="B144" i="44"/>
  <c r="C144" i="44"/>
  <c r="E144" i="44" s="1"/>
  <c r="D144" i="44"/>
  <c r="G144" i="44" s="1"/>
  <c r="B73" i="44"/>
  <c r="C73" i="44"/>
  <c r="E73" i="44" s="1"/>
  <c r="D73" i="44"/>
  <c r="G73" i="44" s="1"/>
  <c r="B127" i="44"/>
  <c r="C127" i="44"/>
  <c r="E127" i="44" s="1"/>
  <c r="D127" i="44"/>
  <c r="G127" i="44" s="1"/>
  <c r="B193" i="44"/>
  <c r="C193" i="44"/>
  <c r="E193" i="44" s="1"/>
  <c r="D193" i="44"/>
  <c r="G193" i="44" s="1"/>
  <c r="B139" i="44"/>
  <c r="C139" i="44"/>
  <c r="E139" i="44" s="1"/>
  <c r="D139" i="44"/>
  <c r="G139" i="44" s="1"/>
  <c r="B179" i="44"/>
  <c r="C179" i="44"/>
  <c r="E179" i="44" s="1"/>
  <c r="D179" i="44"/>
  <c r="G179" i="44" s="1"/>
  <c r="B48" i="44"/>
  <c r="C48" i="44"/>
  <c r="E48" i="44" s="1"/>
  <c r="D48" i="44"/>
  <c r="G48" i="44" s="1"/>
  <c r="B151" i="44"/>
  <c r="C151" i="44"/>
  <c r="E151" i="44" s="1"/>
  <c r="D151" i="44"/>
  <c r="G151" i="44" s="1"/>
  <c r="B150" i="44"/>
  <c r="C150" i="44"/>
  <c r="E150" i="44" s="1"/>
  <c r="D150" i="44"/>
  <c r="G150" i="44" s="1"/>
  <c r="B71" i="44"/>
  <c r="C71" i="44"/>
  <c r="E71" i="44" s="1"/>
  <c r="D71" i="44"/>
  <c r="G71" i="44" s="1"/>
  <c r="B95" i="44"/>
  <c r="C95" i="44"/>
  <c r="E95" i="44" s="1"/>
  <c r="D95" i="44"/>
  <c r="G95" i="44" s="1"/>
  <c r="B68" i="44"/>
  <c r="C68" i="44"/>
  <c r="E68" i="44" s="1"/>
  <c r="D68" i="44"/>
  <c r="G68" i="44" s="1"/>
  <c r="B57" i="44"/>
  <c r="C57" i="44"/>
  <c r="E57" i="44" s="1"/>
  <c r="D57" i="44"/>
  <c r="G57" i="44" s="1"/>
  <c r="B192" i="44"/>
  <c r="C192" i="44"/>
  <c r="E192" i="44" s="1"/>
  <c r="D192" i="44"/>
  <c r="G192" i="44" s="1"/>
  <c r="B134" i="44"/>
  <c r="C134" i="44"/>
  <c r="E134" i="44" s="1"/>
  <c r="D134" i="44"/>
  <c r="G134" i="44" s="1"/>
  <c r="B76" i="44"/>
  <c r="C76" i="44"/>
  <c r="E76" i="44" s="1"/>
  <c r="D76" i="44"/>
  <c r="G76" i="44" s="1"/>
  <c r="B52" i="44"/>
  <c r="C52" i="44"/>
  <c r="E52" i="44" s="1"/>
  <c r="D52" i="44"/>
  <c r="G52" i="44" s="1"/>
  <c r="B25" i="44"/>
  <c r="C25" i="44"/>
  <c r="E25" i="44" s="1"/>
  <c r="D25" i="44"/>
  <c r="G25" i="44" s="1"/>
  <c r="B137" i="44"/>
  <c r="C137" i="44"/>
  <c r="E137" i="44" s="1"/>
  <c r="D137" i="44"/>
  <c r="G137" i="44" s="1"/>
  <c r="B32" i="44"/>
  <c r="C32" i="44"/>
  <c r="E32" i="44" s="1"/>
  <c r="D32" i="44"/>
  <c r="G32" i="44" s="1"/>
  <c r="B10" i="44"/>
  <c r="C10" i="44"/>
  <c r="E10" i="44" s="1"/>
  <c r="D10" i="44"/>
  <c r="G10" i="44" s="1"/>
  <c r="B110" i="44"/>
  <c r="C110" i="44"/>
  <c r="E110" i="44" s="1"/>
  <c r="D110" i="44"/>
  <c r="G110" i="44" s="1"/>
  <c r="B161" i="44"/>
  <c r="C161" i="44"/>
  <c r="E161" i="44" s="1"/>
  <c r="D161" i="44"/>
  <c r="G161" i="44" s="1"/>
  <c r="B133" i="44"/>
  <c r="C133" i="44"/>
  <c r="E133" i="44" s="1"/>
  <c r="D133" i="44"/>
  <c r="G133" i="44" s="1"/>
  <c r="B61" i="44"/>
  <c r="C61" i="44"/>
  <c r="E61" i="44" s="1"/>
  <c r="D61" i="44"/>
  <c r="G61" i="44" s="1"/>
  <c r="B158" i="44"/>
  <c r="C158" i="44"/>
  <c r="E158" i="44" s="1"/>
  <c r="D158" i="44"/>
  <c r="G158" i="44" s="1"/>
  <c r="B140" i="44"/>
  <c r="C140" i="44"/>
  <c r="E140" i="44" s="1"/>
  <c r="D140" i="44"/>
  <c r="G140" i="44" s="1"/>
  <c r="B107" i="44"/>
  <c r="C107" i="44"/>
  <c r="E107" i="44" s="1"/>
  <c r="D107" i="44"/>
  <c r="G107" i="44" s="1"/>
  <c r="B16" i="44"/>
  <c r="C16" i="44"/>
  <c r="E16" i="44" s="1"/>
  <c r="D16" i="44"/>
  <c r="G16" i="44" s="1"/>
  <c r="B194" i="44"/>
  <c r="C194" i="44"/>
  <c r="E194" i="44" s="1"/>
  <c r="D194" i="44"/>
  <c r="G194" i="44" s="1"/>
  <c r="B125" i="44"/>
  <c r="C125" i="44"/>
  <c r="E125" i="44" s="1"/>
  <c r="D125" i="44"/>
  <c r="G125" i="44" s="1"/>
  <c r="B114" i="44"/>
  <c r="C114" i="44"/>
  <c r="E114" i="44" s="1"/>
  <c r="D114" i="44"/>
  <c r="G114" i="44" s="1"/>
  <c r="B84" i="44"/>
  <c r="C84" i="44"/>
  <c r="E84" i="44" s="1"/>
  <c r="D84" i="44"/>
  <c r="G84" i="44" s="1"/>
  <c r="B146" i="44"/>
  <c r="C146" i="44"/>
  <c r="E146" i="44" s="1"/>
  <c r="D146" i="44"/>
  <c r="G146" i="44" s="1"/>
  <c r="B94" i="44"/>
  <c r="C94" i="44"/>
  <c r="E94" i="44" s="1"/>
  <c r="D94" i="44"/>
  <c r="G94" i="44" s="1"/>
  <c r="B143" i="44"/>
  <c r="C143" i="44"/>
  <c r="E143" i="44" s="1"/>
  <c r="D143" i="44"/>
  <c r="G143" i="44" s="1"/>
  <c r="B31" i="44"/>
  <c r="C31" i="44"/>
  <c r="E31" i="44" s="1"/>
  <c r="D31" i="44"/>
  <c r="G31" i="44" s="1"/>
  <c r="B98" i="44"/>
  <c r="C98" i="44"/>
  <c r="E98" i="44" s="1"/>
  <c r="D98" i="44"/>
  <c r="G98" i="44" s="1"/>
  <c r="B24" i="44"/>
  <c r="C24" i="44"/>
  <c r="E24" i="44" s="1"/>
  <c r="D24" i="44"/>
  <c r="G24" i="44" s="1"/>
  <c r="B35" i="44"/>
  <c r="C35" i="44"/>
  <c r="E35" i="44" s="1"/>
  <c r="D35" i="44"/>
  <c r="G35" i="44" s="1"/>
  <c r="C201" i="44"/>
  <c r="E201" i="44" s="1"/>
  <c r="D201" i="44"/>
  <c r="G201" i="44" s="1"/>
  <c r="B201" i="44"/>
  <c r="H203" i="43"/>
  <c r="H204" i="43"/>
  <c r="H197" i="43"/>
  <c r="H211" i="43"/>
  <c r="H212" i="43"/>
  <c r="H17" i="43"/>
  <c r="H205" i="43"/>
  <c r="H65" i="43"/>
  <c r="H82" i="43"/>
  <c r="H189" i="43"/>
  <c r="H164" i="43"/>
  <c r="H190" i="43"/>
  <c r="H25" i="43"/>
  <c r="H98" i="43"/>
  <c r="H199" i="43"/>
  <c r="H106" i="43"/>
  <c r="H207" i="43"/>
  <c r="H191" i="43"/>
  <c r="H198" i="43"/>
  <c r="H60" i="43"/>
  <c r="H202" i="43"/>
  <c r="H206" i="43"/>
  <c r="H208" i="43"/>
  <c r="H210" i="43"/>
  <c r="H168" i="43"/>
  <c r="H209" i="43"/>
  <c r="H196" i="43"/>
  <c r="H3" i="43"/>
  <c r="H76" i="43"/>
  <c r="H58" i="43"/>
  <c r="H41" i="43"/>
  <c r="H48" i="43"/>
  <c r="H130" i="43"/>
  <c r="H200" i="43"/>
  <c r="H46" i="43"/>
  <c r="H96" i="43"/>
  <c r="H195" i="43"/>
  <c r="H55" i="43"/>
  <c r="H165" i="43"/>
  <c r="H30" i="43"/>
  <c r="H75" i="43"/>
  <c r="H39" i="43"/>
  <c r="H31" i="43"/>
  <c r="H125" i="43"/>
  <c r="H86" i="43"/>
  <c r="H187" i="43"/>
  <c r="H111" i="43"/>
  <c r="H146" i="43"/>
  <c r="H13" i="43"/>
  <c r="H79" i="43"/>
  <c r="H84" i="43"/>
  <c r="H115" i="43"/>
  <c r="H92" i="43"/>
  <c r="H129" i="43"/>
  <c r="H52" i="43"/>
  <c r="H134" i="43"/>
  <c r="H155" i="43"/>
  <c r="H113" i="43"/>
  <c r="H179" i="43"/>
  <c r="H67" i="43"/>
  <c r="H66" i="43"/>
  <c r="H21" i="43"/>
  <c r="H136" i="43"/>
  <c r="H40" i="43"/>
  <c r="H148" i="43"/>
  <c r="H158" i="43"/>
  <c r="H99" i="43"/>
  <c r="H22" i="43"/>
  <c r="H133" i="43"/>
  <c r="H29" i="43"/>
  <c r="H116" i="43"/>
  <c r="H167" i="43"/>
  <c r="H18" i="43"/>
  <c r="H72" i="43"/>
  <c r="H9" i="43"/>
  <c r="H4" i="43"/>
  <c r="H6" i="43"/>
  <c r="H68" i="43"/>
  <c r="H169" i="43"/>
  <c r="H33" i="43"/>
  <c r="H36" i="43"/>
  <c r="H107" i="43"/>
  <c r="H93" i="43"/>
  <c r="H85" i="43"/>
  <c r="H142" i="43"/>
  <c r="H38" i="43"/>
  <c r="H73" i="43"/>
  <c r="H77" i="43"/>
  <c r="H83" i="43"/>
  <c r="H20" i="43"/>
  <c r="H10" i="43"/>
  <c r="H182" i="43"/>
  <c r="H28" i="43"/>
  <c r="H152" i="43"/>
  <c r="H170" i="43"/>
  <c r="H54" i="43"/>
  <c r="H26" i="43"/>
  <c r="H50" i="43"/>
  <c r="H176" i="43"/>
  <c r="H160" i="43"/>
  <c r="H121" i="43"/>
  <c r="H173" i="43"/>
  <c r="H90" i="43"/>
  <c r="H135" i="43"/>
  <c r="H97" i="43"/>
  <c r="H16" i="43"/>
  <c r="H105" i="43"/>
  <c r="H43" i="43"/>
  <c r="H47" i="43"/>
  <c r="H137" i="43"/>
  <c r="H19" i="43"/>
  <c r="H78" i="43"/>
  <c r="H74" i="43"/>
  <c r="H109" i="43"/>
  <c r="H118" i="43"/>
  <c r="H8" i="43"/>
  <c r="H44" i="43"/>
  <c r="H163" i="43"/>
  <c r="H147" i="43"/>
  <c r="H64" i="43"/>
  <c r="H100" i="43"/>
  <c r="H177" i="43"/>
  <c r="H122" i="43"/>
  <c r="H138" i="43"/>
  <c r="H59" i="43"/>
  <c r="H5" i="43"/>
  <c r="H161" i="43"/>
  <c r="H69" i="43"/>
  <c r="H70" i="43"/>
  <c r="H174" i="43"/>
  <c r="H139" i="43"/>
  <c r="H95" i="43"/>
  <c r="H101" i="43"/>
  <c r="H127" i="43"/>
  <c r="H91" i="43"/>
  <c r="H183" i="43"/>
  <c r="H124" i="43"/>
  <c r="H120" i="43"/>
  <c r="H175" i="43"/>
  <c r="H143" i="43"/>
  <c r="H157" i="43"/>
  <c r="H154" i="43"/>
  <c r="H12" i="43"/>
  <c r="H184" i="43"/>
  <c r="H103" i="43"/>
  <c r="H32" i="43"/>
  <c r="H185" i="43"/>
  <c r="H192" i="43"/>
  <c r="H7" i="43"/>
  <c r="H150" i="43"/>
  <c r="H62" i="43"/>
  <c r="H171" i="43"/>
  <c r="H172" i="43"/>
  <c r="H159" i="43"/>
  <c r="H186" i="43"/>
  <c r="H166" i="43"/>
  <c r="H27" i="43"/>
  <c r="H23" i="43"/>
  <c r="H180" i="43"/>
  <c r="H94" i="43"/>
  <c r="H63" i="43"/>
  <c r="H49" i="43"/>
  <c r="H42" i="43"/>
  <c r="H117" i="43"/>
  <c r="H178" i="43"/>
  <c r="H87" i="43"/>
  <c r="H153" i="43"/>
  <c r="H45" i="43"/>
  <c r="H81" i="43"/>
  <c r="H128" i="43"/>
  <c r="H141" i="43"/>
  <c r="H126" i="43"/>
  <c r="H193" i="43"/>
  <c r="H131" i="43"/>
  <c r="H181" i="43"/>
  <c r="H53" i="43"/>
  <c r="H123" i="43"/>
  <c r="H149" i="43"/>
  <c r="H88" i="43"/>
  <c r="H104" i="43"/>
  <c r="H56" i="43"/>
  <c r="H57" i="43"/>
  <c r="H188" i="43"/>
  <c r="H132" i="43"/>
  <c r="H80" i="43"/>
  <c r="H61" i="43"/>
  <c r="H24" i="43"/>
  <c r="H144" i="43"/>
  <c r="H37" i="43"/>
  <c r="H15" i="43"/>
  <c r="H119" i="43"/>
  <c r="H162" i="43"/>
  <c r="H145" i="43"/>
  <c r="H51" i="43"/>
  <c r="H151" i="43"/>
  <c r="H140" i="43"/>
  <c r="H102" i="43"/>
  <c r="H14" i="43"/>
  <c r="H194" i="43"/>
  <c r="H112" i="43"/>
  <c r="H71" i="43"/>
  <c r="H89" i="43"/>
  <c r="H114" i="43"/>
  <c r="H108" i="43"/>
  <c r="H156" i="43"/>
  <c r="H34" i="43"/>
  <c r="H110" i="43"/>
  <c r="H11" i="43"/>
  <c r="H35" i="43"/>
  <c r="H201" i="43"/>
  <c r="B203" i="43"/>
  <c r="C203" i="43"/>
  <c r="E203" i="43" s="1"/>
  <c r="D203" i="43"/>
  <c r="G203" i="43" s="1"/>
  <c r="B204" i="43"/>
  <c r="C204" i="43"/>
  <c r="E204" i="43" s="1"/>
  <c r="D204" i="43"/>
  <c r="G204" i="43" s="1"/>
  <c r="B197" i="43"/>
  <c r="C197" i="43"/>
  <c r="E197" i="43" s="1"/>
  <c r="D197" i="43"/>
  <c r="G197" i="43" s="1"/>
  <c r="B211" i="43"/>
  <c r="C211" i="43"/>
  <c r="E211" i="43" s="1"/>
  <c r="D211" i="43"/>
  <c r="G211" i="43" s="1"/>
  <c r="B212" i="43"/>
  <c r="C212" i="43"/>
  <c r="E212" i="43" s="1"/>
  <c r="D212" i="43"/>
  <c r="G212" i="43" s="1"/>
  <c r="B17" i="43"/>
  <c r="C17" i="43"/>
  <c r="E17" i="43" s="1"/>
  <c r="D17" i="43"/>
  <c r="G17" i="43" s="1"/>
  <c r="B205" i="43"/>
  <c r="C205" i="43"/>
  <c r="E205" i="43" s="1"/>
  <c r="D205" i="43"/>
  <c r="G205" i="43" s="1"/>
  <c r="B65" i="43"/>
  <c r="C65" i="43"/>
  <c r="E65" i="43" s="1"/>
  <c r="D65" i="43"/>
  <c r="G65" i="43" s="1"/>
  <c r="B82" i="43"/>
  <c r="C82" i="43"/>
  <c r="E82" i="43" s="1"/>
  <c r="D82" i="43"/>
  <c r="G82" i="43" s="1"/>
  <c r="B189" i="43"/>
  <c r="C189" i="43"/>
  <c r="E189" i="43" s="1"/>
  <c r="D189" i="43"/>
  <c r="G189" i="43" s="1"/>
  <c r="B164" i="43"/>
  <c r="C164" i="43"/>
  <c r="E164" i="43" s="1"/>
  <c r="D164" i="43"/>
  <c r="G164" i="43" s="1"/>
  <c r="B190" i="43"/>
  <c r="C190" i="43"/>
  <c r="E190" i="43" s="1"/>
  <c r="D190" i="43"/>
  <c r="G190" i="43" s="1"/>
  <c r="B25" i="43"/>
  <c r="C25" i="43"/>
  <c r="E25" i="43" s="1"/>
  <c r="D25" i="43"/>
  <c r="G25" i="43" s="1"/>
  <c r="B98" i="43"/>
  <c r="C98" i="43"/>
  <c r="E98" i="43" s="1"/>
  <c r="D98" i="43"/>
  <c r="G98" i="43" s="1"/>
  <c r="B199" i="43"/>
  <c r="C199" i="43"/>
  <c r="E199" i="43" s="1"/>
  <c r="D199" i="43"/>
  <c r="G199" i="43" s="1"/>
  <c r="B106" i="43"/>
  <c r="C106" i="43"/>
  <c r="E106" i="43" s="1"/>
  <c r="D106" i="43"/>
  <c r="G106" i="43" s="1"/>
  <c r="B207" i="43"/>
  <c r="C207" i="43"/>
  <c r="E207" i="43" s="1"/>
  <c r="D207" i="43"/>
  <c r="G207" i="43" s="1"/>
  <c r="B191" i="43"/>
  <c r="C191" i="43"/>
  <c r="E191" i="43" s="1"/>
  <c r="D191" i="43"/>
  <c r="G191" i="43" s="1"/>
  <c r="B198" i="43"/>
  <c r="C198" i="43"/>
  <c r="E198" i="43" s="1"/>
  <c r="D198" i="43"/>
  <c r="G198" i="43" s="1"/>
  <c r="B60" i="43"/>
  <c r="C60" i="43"/>
  <c r="E60" i="43" s="1"/>
  <c r="D60" i="43"/>
  <c r="G60" i="43" s="1"/>
  <c r="B202" i="43"/>
  <c r="C202" i="43"/>
  <c r="E202" i="43" s="1"/>
  <c r="D202" i="43"/>
  <c r="G202" i="43" s="1"/>
  <c r="B206" i="43"/>
  <c r="C206" i="43"/>
  <c r="E206" i="43" s="1"/>
  <c r="D206" i="43"/>
  <c r="G206" i="43" s="1"/>
  <c r="B208" i="43"/>
  <c r="C208" i="43"/>
  <c r="E208" i="43" s="1"/>
  <c r="D208" i="43"/>
  <c r="G208" i="43" s="1"/>
  <c r="B210" i="43"/>
  <c r="C210" i="43"/>
  <c r="E210" i="43" s="1"/>
  <c r="D210" i="43"/>
  <c r="G210" i="43" s="1"/>
  <c r="B168" i="43"/>
  <c r="C168" i="43"/>
  <c r="E168" i="43" s="1"/>
  <c r="D168" i="43"/>
  <c r="G168" i="43" s="1"/>
  <c r="B209" i="43"/>
  <c r="C209" i="43"/>
  <c r="E209" i="43" s="1"/>
  <c r="D209" i="43"/>
  <c r="G209" i="43" s="1"/>
  <c r="B196" i="43"/>
  <c r="C196" i="43"/>
  <c r="E196" i="43" s="1"/>
  <c r="D196" i="43"/>
  <c r="G196" i="43" s="1"/>
  <c r="B3" i="43"/>
  <c r="C3" i="43"/>
  <c r="E3" i="43" s="1"/>
  <c r="D3" i="43"/>
  <c r="G3" i="43" s="1"/>
  <c r="B76" i="43"/>
  <c r="C76" i="43"/>
  <c r="E76" i="43" s="1"/>
  <c r="D76" i="43"/>
  <c r="G76" i="43" s="1"/>
  <c r="B58" i="43"/>
  <c r="C58" i="43"/>
  <c r="E58" i="43" s="1"/>
  <c r="D58" i="43"/>
  <c r="G58" i="43" s="1"/>
  <c r="B41" i="43"/>
  <c r="C41" i="43"/>
  <c r="E41" i="43" s="1"/>
  <c r="D41" i="43"/>
  <c r="G41" i="43" s="1"/>
  <c r="B48" i="43"/>
  <c r="C48" i="43"/>
  <c r="E48" i="43" s="1"/>
  <c r="D48" i="43"/>
  <c r="G48" i="43" s="1"/>
  <c r="B130" i="43"/>
  <c r="C130" i="43"/>
  <c r="E130" i="43" s="1"/>
  <c r="D130" i="43"/>
  <c r="G130" i="43" s="1"/>
  <c r="B200" i="43"/>
  <c r="C200" i="43"/>
  <c r="E200" i="43" s="1"/>
  <c r="D200" i="43"/>
  <c r="G200" i="43" s="1"/>
  <c r="B46" i="43"/>
  <c r="C46" i="43"/>
  <c r="E46" i="43" s="1"/>
  <c r="D46" i="43"/>
  <c r="G46" i="43" s="1"/>
  <c r="B96" i="43"/>
  <c r="C96" i="43"/>
  <c r="E96" i="43" s="1"/>
  <c r="D96" i="43"/>
  <c r="G96" i="43" s="1"/>
  <c r="B195" i="43"/>
  <c r="C195" i="43"/>
  <c r="E195" i="43" s="1"/>
  <c r="D195" i="43"/>
  <c r="G195" i="43" s="1"/>
  <c r="B55" i="43"/>
  <c r="C55" i="43"/>
  <c r="E55" i="43" s="1"/>
  <c r="D55" i="43"/>
  <c r="G55" i="43" s="1"/>
  <c r="B165" i="43"/>
  <c r="C165" i="43"/>
  <c r="E165" i="43" s="1"/>
  <c r="D165" i="43"/>
  <c r="G165" i="43" s="1"/>
  <c r="B30" i="43"/>
  <c r="C30" i="43"/>
  <c r="E30" i="43" s="1"/>
  <c r="D30" i="43"/>
  <c r="G30" i="43" s="1"/>
  <c r="B75" i="43"/>
  <c r="C75" i="43"/>
  <c r="E75" i="43" s="1"/>
  <c r="D75" i="43"/>
  <c r="G75" i="43" s="1"/>
  <c r="B39" i="43"/>
  <c r="C39" i="43"/>
  <c r="E39" i="43" s="1"/>
  <c r="D39" i="43"/>
  <c r="G39" i="43" s="1"/>
  <c r="B31" i="43"/>
  <c r="C31" i="43"/>
  <c r="E31" i="43" s="1"/>
  <c r="D31" i="43"/>
  <c r="G31" i="43" s="1"/>
  <c r="B125" i="43"/>
  <c r="C125" i="43"/>
  <c r="E125" i="43" s="1"/>
  <c r="D125" i="43"/>
  <c r="G125" i="43" s="1"/>
  <c r="B86" i="43"/>
  <c r="C86" i="43"/>
  <c r="E86" i="43" s="1"/>
  <c r="D86" i="43"/>
  <c r="G86" i="43" s="1"/>
  <c r="B187" i="43"/>
  <c r="C187" i="43"/>
  <c r="E187" i="43" s="1"/>
  <c r="D187" i="43"/>
  <c r="G187" i="43" s="1"/>
  <c r="B111" i="43"/>
  <c r="C111" i="43"/>
  <c r="E111" i="43" s="1"/>
  <c r="D111" i="43"/>
  <c r="G111" i="43" s="1"/>
  <c r="B146" i="43"/>
  <c r="C146" i="43"/>
  <c r="E146" i="43" s="1"/>
  <c r="D146" i="43"/>
  <c r="G146" i="43" s="1"/>
  <c r="B13" i="43"/>
  <c r="C13" i="43"/>
  <c r="E13" i="43" s="1"/>
  <c r="D13" i="43"/>
  <c r="G13" i="43" s="1"/>
  <c r="B79" i="43"/>
  <c r="C79" i="43"/>
  <c r="E79" i="43" s="1"/>
  <c r="D79" i="43"/>
  <c r="G79" i="43" s="1"/>
  <c r="B84" i="43"/>
  <c r="C84" i="43"/>
  <c r="E84" i="43" s="1"/>
  <c r="D84" i="43"/>
  <c r="G84" i="43" s="1"/>
  <c r="B115" i="43"/>
  <c r="C115" i="43"/>
  <c r="E115" i="43" s="1"/>
  <c r="D115" i="43"/>
  <c r="G115" i="43" s="1"/>
  <c r="B92" i="43"/>
  <c r="E92" i="43" s="1"/>
  <c r="C92" i="43"/>
  <c r="D92" i="43"/>
  <c r="G92" i="43" s="1"/>
  <c r="B129" i="43"/>
  <c r="C129" i="43"/>
  <c r="E129" i="43" s="1"/>
  <c r="D129" i="43"/>
  <c r="G129" i="43" s="1"/>
  <c r="B52" i="43"/>
  <c r="C52" i="43"/>
  <c r="E52" i="43" s="1"/>
  <c r="D52" i="43"/>
  <c r="G52" i="43" s="1"/>
  <c r="B134" i="43"/>
  <c r="C134" i="43"/>
  <c r="E134" i="43" s="1"/>
  <c r="D134" i="43"/>
  <c r="G134" i="43" s="1"/>
  <c r="B155" i="43"/>
  <c r="C155" i="43"/>
  <c r="E155" i="43" s="1"/>
  <c r="D155" i="43"/>
  <c r="G155" i="43" s="1"/>
  <c r="B113" i="43"/>
  <c r="C113" i="43"/>
  <c r="E113" i="43" s="1"/>
  <c r="D113" i="43"/>
  <c r="G113" i="43" s="1"/>
  <c r="B179" i="43"/>
  <c r="C179" i="43"/>
  <c r="E179" i="43" s="1"/>
  <c r="D179" i="43"/>
  <c r="G179" i="43" s="1"/>
  <c r="B67" i="43"/>
  <c r="C67" i="43"/>
  <c r="E67" i="43" s="1"/>
  <c r="D67" i="43"/>
  <c r="G67" i="43" s="1"/>
  <c r="B66" i="43"/>
  <c r="C66" i="43"/>
  <c r="E66" i="43" s="1"/>
  <c r="D66" i="43"/>
  <c r="G66" i="43" s="1"/>
  <c r="B21" i="43"/>
  <c r="C21" i="43"/>
  <c r="E21" i="43" s="1"/>
  <c r="D21" i="43"/>
  <c r="G21" i="43" s="1"/>
  <c r="B136" i="43"/>
  <c r="C136" i="43"/>
  <c r="E136" i="43" s="1"/>
  <c r="D136" i="43"/>
  <c r="G136" i="43" s="1"/>
  <c r="B40" i="43"/>
  <c r="C40" i="43"/>
  <c r="E40" i="43" s="1"/>
  <c r="D40" i="43"/>
  <c r="G40" i="43" s="1"/>
  <c r="B148" i="43"/>
  <c r="C148" i="43"/>
  <c r="E148" i="43" s="1"/>
  <c r="D148" i="43"/>
  <c r="G148" i="43" s="1"/>
  <c r="B158" i="43"/>
  <c r="C158" i="43"/>
  <c r="E158" i="43" s="1"/>
  <c r="D158" i="43"/>
  <c r="G158" i="43" s="1"/>
  <c r="B99" i="43"/>
  <c r="C99" i="43"/>
  <c r="E99" i="43" s="1"/>
  <c r="D99" i="43"/>
  <c r="G99" i="43" s="1"/>
  <c r="B22" i="43"/>
  <c r="C22" i="43"/>
  <c r="E22" i="43" s="1"/>
  <c r="D22" i="43"/>
  <c r="G22" i="43" s="1"/>
  <c r="B133" i="43"/>
  <c r="C133" i="43"/>
  <c r="E133" i="43" s="1"/>
  <c r="D133" i="43"/>
  <c r="G133" i="43" s="1"/>
  <c r="B29" i="43"/>
  <c r="C29" i="43"/>
  <c r="E29" i="43" s="1"/>
  <c r="D29" i="43"/>
  <c r="G29" i="43" s="1"/>
  <c r="B116" i="43"/>
  <c r="C116" i="43"/>
  <c r="E116" i="43" s="1"/>
  <c r="D116" i="43"/>
  <c r="G116" i="43" s="1"/>
  <c r="B167" i="43"/>
  <c r="C167" i="43"/>
  <c r="E167" i="43" s="1"/>
  <c r="D167" i="43"/>
  <c r="G167" i="43" s="1"/>
  <c r="B18" i="43"/>
  <c r="C18" i="43"/>
  <c r="E18" i="43" s="1"/>
  <c r="D18" i="43"/>
  <c r="G18" i="43" s="1"/>
  <c r="B72" i="43"/>
  <c r="C72" i="43"/>
  <c r="E72" i="43" s="1"/>
  <c r="D72" i="43"/>
  <c r="G72" i="43" s="1"/>
  <c r="B9" i="43"/>
  <c r="C9" i="43"/>
  <c r="E9" i="43" s="1"/>
  <c r="D9" i="43"/>
  <c r="G9" i="43" s="1"/>
  <c r="B4" i="43"/>
  <c r="C4" i="43"/>
  <c r="E4" i="43" s="1"/>
  <c r="D4" i="43"/>
  <c r="G4" i="43" s="1"/>
  <c r="B6" i="43"/>
  <c r="C6" i="43"/>
  <c r="E6" i="43" s="1"/>
  <c r="D6" i="43"/>
  <c r="G6" i="43" s="1"/>
  <c r="B68" i="43"/>
  <c r="C68" i="43"/>
  <c r="E68" i="43" s="1"/>
  <c r="D68" i="43"/>
  <c r="G68" i="43" s="1"/>
  <c r="B169" i="43"/>
  <c r="C169" i="43"/>
  <c r="E169" i="43" s="1"/>
  <c r="D169" i="43"/>
  <c r="G169" i="43" s="1"/>
  <c r="B33" i="43"/>
  <c r="C33" i="43"/>
  <c r="E33" i="43" s="1"/>
  <c r="D33" i="43"/>
  <c r="G33" i="43" s="1"/>
  <c r="B36" i="43"/>
  <c r="C36" i="43"/>
  <c r="E36" i="43" s="1"/>
  <c r="D36" i="43"/>
  <c r="G36" i="43" s="1"/>
  <c r="B107" i="43"/>
  <c r="C107" i="43"/>
  <c r="E107" i="43" s="1"/>
  <c r="D107" i="43"/>
  <c r="G107" i="43" s="1"/>
  <c r="B93" i="43"/>
  <c r="C93" i="43"/>
  <c r="E93" i="43" s="1"/>
  <c r="D93" i="43"/>
  <c r="G93" i="43" s="1"/>
  <c r="B85" i="43"/>
  <c r="C85" i="43"/>
  <c r="E85" i="43" s="1"/>
  <c r="D85" i="43"/>
  <c r="G85" i="43" s="1"/>
  <c r="B142" i="43"/>
  <c r="C142" i="43"/>
  <c r="E142" i="43" s="1"/>
  <c r="D142" i="43"/>
  <c r="G142" i="43" s="1"/>
  <c r="B38" i="43"/>
  <c r="C38" i="43"/>
  <c r="E38" i="43" s="1"/>
  <c r="D38" i="43"/>
  <c r="G38" i="43" s="1"/>
  <c r="B73" i="43"/>
  <c r="C73" i="43"/>
  <c r="E73" i="43" s="1"/>
  <c r="D73" i="43"/>
  <c r="G73" i="43" s="1"/>
  <c r="B77" i="43"/>
  <c r="C77" i="43"/>
  <c r="E77" i="43" s="1"/>
  <c r="D77" i="43"/>
  <c r="G77" i="43" s="1"/>
  <c r="B83" i="43"/>
  <c r="C83" i="43"/>
  <c r="E83" i="43" s="1"/>
  <c r="D83" i="43"/>
  <c r="G83" i="43" s="1"/>
  <c r="B20" i="43"/>
  <c r="C20" i="43"/>
  <c r="E20" i="43" s="1"/>
  <c r="D20" i="43"/>
  <c r="G20" i="43" s="1"/>
  <c r="B10" i="43"/>
  <c r="C10" i="43"/>
  <c r="E10" i="43" s="1"/>
  <c r="D10" i="43"/>
  <c r="G10" i="43" s="1"/>
  <c r="B182" i="43"/>
  <c r="C182" i="43"/>
  <c r="E182" i="43" s="1"/>
  <c r="D182" i="43"/>
  <c r="G182" i="43" s="1"/>
  <c r="B28" i="43"/>
  <c r="C28" i="43"/>
  <c r="E28" i="43" s="1"/>
  <c r="D28" i="43"/>
  <c r="G28" i="43" s="1"/>
  <c r="B152" i="43"/>
  <c r="C152" i="43"/>
  <c r="E152" i="43" s="1"/>
  <c r="D152" i="43"/>
  <c r="G152" i="43" s="1"/>
  <c r="B170" i="43"/>
  <c r="C170" i="43"/>
  <c r="E170" i="43" s="1"/>
  <c r="D170" i="43"/>
  <c r="G170" i="43" s="1"/>
  <c r="B54" i="43"/>
  <c r="C54" i="43"/>
  <c r="E54" i="43" s="1"/>
  <c r="D54" i="43"/>
  <c r="G54" i="43" s="1"/>
  <c r="B26" i="43"/>
  <c r="C26" i="43"/>
  <c r="E26" i="43" s="1"/>
  <c r="D26" i="43"/>
  <c r="G26" i="43" s="1"/>
  <c r="B50" i="43"/>
  <c r="C50" i="43"/>
  <c r="E50" i="43" s="1"/>
  <c r="D50" i="43"/>
  <c r="G50" i="43" s="1"/>
  <c r="B176" i="43"/>
  <c r="C176" i="43"/>
  <c r="E176" i="43" s="1"/>
  <c r="D176" i="43"/>
  <c r="G176" i="43" s="1"/>
  <c r="B160" i="43"/>
  <c r="C160" i="43"/>
  <c r="E160" i="43" s="1"/>
  <c r="D160" i="43"/>
  <c r="G160" i="43" s="1"/>
  <c r="B121" i="43"/>
  <c r="C121" i="43"/>
  <c r="E121" i="43" s="1"/>
  <c r="D121" i="43"/>
  <c r="G121" i="43" s="1"/>
  <c r="B173" i="43"/>
  <c r="C173" i="43"/>
  <c r="E173" i="43" s="1"/>
  <c r="D173" i="43"/>
  <c r="G173" i="43" s="1"/>
  <c r="B90" i="43"/>
  <c r="C90" i="43"/>
  <c r="E90" i="43" s="1"/>
  <c r="D90" i="43"/>
  <c r="G90" i="43" s="1"/>
  <c r="B135" i="43"/>
  <c r="C135" i="43"/>
  <c r="E135" i="43" s="1"/>
  <c r="D135" i="43"/>
  <c r="G135" i="43" s="1"/>
  <c r="B97" i="43"/>
  <c r="C97" i="43"/>
  <c r="E97" i="43" s="1"/>
  <c r="D97" i="43"/>
  <c r="G97" i="43" s="1"/>
  <c r="B16" i="43"/>
  <c r="C16" i="43"/>
  <c r="E16" i="43" s="1"/>
  <c r="D16" i="43"/>
  <c r="G16" i="43" s="1"/>
  <c r="B105" i="43"/>
  <c r="C105" i="43"/>
  <c r="E105" i="43" s="1"/>
  <c r="D105" i="43"/>
  <c r="G105" i="43" s="1"/>
  <c r="B43" i="43"/>
  <c r="C43" i="43"/>
  <c r="E43" i="43" s="1"/>
  <c r="D43" i="43"/>
  <c r="G43" i="43" s="1"/>
  <c r="B47" i="43"/>
  <c r="C47" i="43"/>
  <c r="E47" i="43" s="1"/>
  <c r="D47" i="43"/>
  <c r="G47" i="43" s="1"/>
  <c r="B137" i="43"/>
  <c r="C137" i="43"/>
  <c r="E137" i="43" s="1"/>
  <c r="D137" i="43"/>
  <c r="G137" i="43" s="1"/>
  <c r="B19" i="43"/>
  <c r="C19" i="43"/>
  <c r="E19" i="43" s="1"/>
  <c r="D19" i="43"/>
  <c r="G19" i="43" s="1"/>
  <c r="B78" i="43"/>
  <c r="C78" i="43"/>
  <c r="E78" i="43" s="1"/>
  <c r="D78" i="43"/>
  <c r="G78" i="43" s="1"/>
  <c r="B74" i="43"/>
  <c r="C74" i="43"/>
  <c r="E74" i="43" s="1"/>
  <c r="D74" i="43"/>
  <c r="G74" i="43" s="1"/>
  <c r="B109" i="43"/>
  <c r="C109" i="43"/>
  <c r="E109" i="43" s="1"/>
  <c r="D109" i="43"/>
  <c r="G109" i="43" s="1"/>
  <c r="B118" i="43"/>
  <c r="C118" i="43"/>
  <c r="E118" i="43" s="1"/>
  <c r="D118" i="43"/>
  <c r="G118" i="43" s="1"/>
  <c r="B8" i="43"/>
  <c r="C8" i="43"/>
  <c r="E8" i="43" s="1"/>
  <c r="D8" i="43"/>
  <c r="G8" i="43" s="1"/>
  <c r="B44" i="43"/>
  <c r="C44" i="43"/>
  <c r="E44" i="43" s="1"/>
  <c r="D44" i="43"/>
  <c r="G44" i="43" s="1"/>
  <c r="B163" i="43"/>
  <c r="C163" i="43"/>
  <c r="E163" i="43" s="1"/>
  <c r="D163" i="43"/>
  <c r="G163" i="43" s="1"/>
  <c r="B147" i="43"/>
  <c r="C147" i="43"/>
  <c r="E147" i="43" s="1"/>
  <c r="D147" i="43"/>
  <c r="G147" i="43" s="1"/>
  <c r="B64" i="43"/>
  <c r="C64" i="43"/>
  <c r="E64" i="43" s="1"/>
  <c r="D64" i="43"/>
  <c r="G64" i="43" s="1"/>
  <c r="B100" i="43"/>
  <c r="C100" i="43"/>
  <c r="E100" i="43" s="1"/>
  <c r="D100" i="43"/>
  <c r="G100" i="43" s="1"/>
  <c r="B177" i="43"/>
  <c r="C177" i="43"/>
  <c r="E177" i="43" s="1"/>
  <c r="D177" i="43"/>
  <c r="G177" i="43" s="1"/>
  <c r="B122" i="43"/>
  <c r="C122" i="43"/>
  <c r="E122" i="43" s="1"/>
  <c r="D122" i="43"/>
  <c r="G122" i="43" s="1"/>
  <c r="B138" i="43"/>
  <c r="C138" i="43"/>
  <c r="E138" i="43" s="1"/>
  <c r="D138" i="43"/>
  <c r="G138" i="43" s="1"/>
  <c r="B59" i="43"/>
  <c r="C59" i="43"/>
  <c r="E59" i="43" s="1"/>
  <c r="D59" i="43"/>
  <c r="G59" i="43" s="1"/>
  <c r="B5" i="43"/>
  <c r="C5" i="43"/>
  <c r="E5" i="43" s="1"/>
  <c r="D5" i="43"/>
  <c r="G5" i="43" s="1"/>
  <c r="B161" i="43"/>
  <c r="C161" i="43"/>
  <c r="E161" i="43" s="1"/>
  <c r="D161" i="43"/>
  <c r="G161" i="43" s="1"/>
  <c r="B69" i="43"/>
  <c r="C69" i="43"/>
  <c r="E69" i="43" s="1"/>
  <c r="D69" i="43"/>
  <c r="G69" i="43" s="1"/>
  <c r="B70" i="43"/>
  <c r="C70" i="43"/>
  <c r="E70" i="43" s="1"/>
  <c r="D70" i="43"/>
  <c r="G70" i="43" s="1"/>
  <c r="B174" i="43"/>
  <c r="C174" i="43"/>
  <c r="E174" i="43" s="1"/>
  <c r="D174" i="43"/>
  <c r="G174" i="43" s="1"/>
  <c r="B139" i="43"/>
  <c r="C139" i="43"/>
  <c r="E139" i="43" s="1"/>
  <c r="D139" i="43"/>
  <c r="G139" i="43" s="1"/>
  <c r="B95" i="43"/>
  <c r="C95" i="43"/>
  <c r="E95" i="43" s="1"/>
  <c r="D95" i="43"/>
  <c r="G95" i="43" s="1"/>
  <c r="B101" i="43"/>
  <c r="C101" i="43"/>
  <c r="E101" i="43" s="1"/>
  <c r="D101" i="43"/>
  <c r="G101" i="43" s="1"/>
  <c r="B127" i="43"/>
  <c r="C127" i="43"/>
  <c r="E127" i="43" s="1"/>
  <c r="D127" i="43"/>
  <c r="G127" i="43" s="1"/>
  <c r="B91" i="43"/>
  <c r="C91" i="43"/>
  <c r="E91" i="43" s="1"/>
  <c r="D91" i="43"/>
  <c r="G91" i="43" s="1"/>
  <c r="B183" i="43"/>
  <c r="C183" i="43"/>
  <c r="E183" i="43" s="1"/>
  <c r="D183" i="43"/>
  <c r="G183" i="43" s="1"/>
  <c r="B124" i="43"/>
  <c r="C124" i="43"/>
  <c r="E124" i="43" s="1"/>
  <c r="D124" i="43"/>
  <c r="G124" i="43" s="1"/>
  <c r="B120" i="43"/>
  <c r="C120" i="43"/>
  <c r="E120" i="43" s="1"/>
  <c r="D120" i="43"/>
  <c r="G120" i="43" s="1"/>
  <c r="B175" i="43"/>
  <c r="C175" i="43"/>
  <c r="E175" i="43" s="1"/>
  <c r="D175" i="43"/>
  <c r="G175" i="43" s="1"/>
  <c r="B143" i="43"/>
  <c r="C143" i="43"/>
  <c r="E143" i="43" s="1"/>
  <c r="D143" i="43"/>
  <c r="G143" i="43" s="1"/>
  <c r="B157" i="43"/>
  <c r="C157" i="43"/>
  <c r="E157" i="43" s="1"/>
  <c r="D157" i="43"/>
  <c r="G157" i="43" s="1"/>
  <c r="B154" i="43"/>
  <c r="C154" i="43"/>
  <c r="E154" i="43" s="1"/>
  <c r="D154" i="43"/>
  <c r="G154" i="43" s="1"/>
  <c r="B12" i="43"/>
  <c r="C12" i="43"/>
  <c r="E12" i="43" s="1"/>
  <c r="D12" i="43"/>
  <c r="G12" i="43" s="1"/>
  <c r="B184" i="43"/>
  <c r="C184" i="43"/>
  <c r="E184" i="43" s="1"/>
  <c r="D184" i="43"/>
  <c r="G184" i="43" s="1"/>
  <c r="B103" i="43"/>
  <c r="C103" i="43"/>
  <c r="E103" i="43" s="1"/>
  <c r="D103" i="43"/>
  <c r="G103" i="43" s="1"/>
  <c r="B32" i="43"/>
  <c r="C32" i="43"/>
  <c r="E32" i="43" s="1"/>
  <c r="D32" i="43"/>
  <c r="G32" i="43" s="1"/>
  <c r="B185" i="43"/>
  <c r="C185" i="43"/>
  <c r="E185" i="43" s="1"/>
  <c r="D185" i="43"/>
  <c r="G185" i="43" s="1"/>
  <c r="B192" i="43"/>
  <c r="C192" i="43"/>
  <c r="E192" i="43" s="1"/>
  <c r="D192" i="43"/>
  <c r="G192" i="43" s="1"/>
  <c r="B7" i="43"/>
  <c r="C7" i="43"/>
  <c r="E7" i="43" s="1"/>
  <c r="D7" i="43"/>
  <c r="G7" i="43" s="1"/>
  <c r="B150" i="43"/>
  <c r="C150" i="43"/>
  <c r="E150" i="43" s="1"/>
  <c r="D150" i="43"/>
  <c r="G150" i="43" s="1"/>
  <c r="B62" i="43"/>
  <c r="C62" i="43"/>
  <c r="E62" i="43" s="1"/>
  <c r="D62" i="43"/>
  <c r="G62" i="43" s="1"/>
  <c r="B171" i="43"/>
  <c r="C171" i="43"/>
  <c r="E171" i="43" s="1"/>
  <c r="D171" i="43"/>
  <c r="G171" i="43" s="1"/>
  <c r="B172" i="43"/>
  <c r="C172" i="43"/>
  <c r="E172" i="43" s="1"/>
  <c r="D172" i="43"/>
  <c r="G172" i="43" s="1"/>
  <c r="B159" i="43"/>
  <c r="C159" i="43"/>
  <c r="E159" i="43" s="1"/>
  <c r="D159" i="43"/>
  <c r="G159" i="43" s="1"/>
  <c r="B186" i="43"/>
  <c r="C186" i="43"/>
  <c r="E186" i="43" s="1"/>
  <c r="D186" i="43"/>
  <c r="G186" i="43" s="1"/>
  <c r="B166" i="43"/>
  <c r="C166" i="43"/>
  <c r="E166" i="43" s="1"/>
  <c r="D166" i="43"/>
  <c r="G166" i="43" s="1"/>
  <c r="B27" i="43"/>
  <c r="C27" i="43"/>
  <c r="E27" i="43" s="1"/>
  <c r="D27" i="43"/>
  <c r="G27" i="43" s="1"/>
  <c r="B23" i="43"/>
  <c r="C23" i="43"/>
  <c r="E23" i="43" s="1"/>
  <c r="D23" i="43"/>
  <c r="G23" i="43" s="1"/>
  <c r="B180" i="43"/>
  <c r="C180" i="43"/>
  <c r="E180" i="43" s="1"/>
  <c r="D180" i="43"/>
  <c r="G180" i="43" s="1"/>
  <c r="B94" i="43"/>
  <c r="C94" i="43"/>
  <c r="E94" i="43" s="1"/>
  <c r="D94" i="43"/>
  <c r="G94" i="43" s="1"/>
  <c r="B63" i="43"/>
  <c r="C63" i="43"/>
  <c r="E63" i="43" s="1"/>
  <c r="D63" i="43"/>
  <c r="G63" i="43" s="1"/>
  <c r="B49" i="43"/>
  <c r="C49" i="43"/>
  <c r="E49" i="43" s="1"/>
  <c r="D49" i="43"/>
  <c r="G49" i="43" s="1"/>
  <c r="B42" i="43"/>
  <c r="C42" i="43"/>
  <c r="E42" i="43" s="1"/>
  <c r="D42" i="43"/>
  <c r="G42" i="43" s="1"/>
  <c r="B117" i="43"/>
  <c r="C117" i="43"/>
  <c r="E117" i="43" s="1"/>
  <c r="D117" i="43"/>
  <c r="G117" i="43" s="1"/>
  <c r="B178" i="43"/>
  <c r="C178" i="43"/>
  <c r="E178" i="43" s="1"/>
  <c r="D178" i="43"/>
  <c r="G178" i="43" s="1"/>
  <c r="B87" i="43"/>
  <c r="C87" i="43"/>
  <c r="E87" i="43" s="1"/>
  <c r="D87" i="43"/>
  <c r="G87" i="43" s="1"/>
  <c r="B153" i="43"/>
  <c r="C153" i="43"/>
  <c r="E153" i="43" s="1"/>
  <c r="D153" i="43"/>
  <c r="G153" i="43" s="1"/>
  <c r="B45" i="43"/>
  <c r="C45" i="43"/>
  <c r="E45" i="43" s="1"/>
  <c r="D45" i="43"/>
  <c r="G45" i="43" s="1"/>
  <c r="B81" i="43"/>
  <c r="C81" i="43"/>
  <c r="E81" i="43" s="1"/>
  <c r="D81" i="43"/>
  <c r="G81" i="43" s="1"/>
  <c r="B128" i="43"/>
  <c r="C128" i="43"/>
  <c r="E128" i="43" s="1"/>
  <c r="D128" i="43"/>
  <c r="G128" i="43" s="1"/>
  <c r="B141" i="43"/>
  <c r="C141" i="43"/>
  <c r="E141" i="43" s="1"/>
  <c r="D141" i="43"/>
  <c r="G141" i="43" s="1"/>
  <c r="B126" i="43"/>
  <c r="C126" i="43"/>
  <c r="E126" i="43" s="1"/>
  <c r="D126" i="43"/>
  <c r="G126" i="43" s="1"/>
  <c r="B193" i="43"/>
  <c r="C193" i="43"/>
  <c r="E193" i="43" s="1"/>
  <c r="D193" i="43"/>
  <c r="G193" i="43" s="1"/>
  <c r="B131" i="43"/>
  <c r="C131" i="43"/>
  <c r="E131" i="43" s="1"/>
  <c r="D131" i="43"/>
  <c r="G131" i="43" s="1"/>
  <c r="B181" i="43"/>
  <c r="C181" i="43"/>
  <c r="E181" i="43" s="1"/>
  <c r="D181" i="43"/>
  <c r="G181" i="43" s="1"/>
  <c r="B53" i="43"/>
  <c r="C53" i="43"/>
  <c r="E53" i="43" s="1"/>
  <c r="D53" i="43"/>
  <c r="G53" i="43" s="1"/>
  <c r="B123" i="43"/>
  <c r="C123" i="43"/>
  <c r="E123" i="43" s="1"/>
  <c r="D123" i="43"/>
  <c r="G123" i="43" s="1"/>
  <c r="B149" i="43"/>
  <c r="C149" i="43"/>
  <c r="E149" i="43" s="1"/>
  <c r="D149" i="43"/>
  <c r="G149" i="43" s="1"/>
  <c r="B88" i="43"/>
  <c r="C88" i="43"/>
  <c r="E88" i="43" s="1"/>
  <c r="D88" i="43"/>
  <c r="G88" i="43" s="1"/>
  <c r="B104" i="43"/>
  <c r="C104" i="43"/>
  <c r="E104" i="43" s="1"/>
  <c r="D104" i="43"/>
  <c r="G104" i="43" s="1"/>
  <c r="B56" i="43"/>
  <c r="C56" i="43"/>
  <c r="E56" i="43" s="1"/>
  <c r="D56" i="43"/>
  <c r="G56" i="43" s="1"/>
  <c r="B57" i="43"/>
  <c r="C57" i="43"/>
  <c r="E57" i="43" s="1"/>
  <c r="D57" i="43"/>
  <c r="G57" i="43" s="1"/>
  <c r="B188" i="43"/>
  <c r="C188" i="43"/>
  <c r="E188" i="43" s="1"/>
  <c r="D188" i="43"/>
  <c r="G188" i="43" s="1"/>
  <c r="B132" i="43"/>
  <c r="C132" i="43"/>
  <c r="E132" i="43" s="1"/>
  <c r="D132" i="43"/>
  <c r="G132" i="43" s="1"/>
  <c r="B80" i="43"/>
  <c r="C80" i="43"/>
  <c r="E80" i="43" s="1"/>
  <c r="D80" i="43"/>
  <c r="G80" i="43" s="1"/>
  <c r="B61" i="43"/>
  <c r="C61" i="43"/>
  <c r="E61" i="43" s="1"/>
  <c r="D61" i="43"/>
  <c r="G61" i="43" s="1"/>
  <c r="B24" i="43"/>
  <c r="C24" i="43"/>
  <c r="E24" i="43" s="1"/>
  <c r="D24" i="43"/>
  <c r="G24" i="43" s="1"/>
  <c r="B144" i="43"/>
  <c r="C144" i="43"/>
  <c r="E144" i="43" s="1"/>
  <c r="D144" i="43"/>
  <c r="G144" i="43" s="1"/>
  <c r="B37" i="43"/>
  <c r="C37" i="43"/>
  <c r="E37" i="43" s="1"/>
  <c r="D37" i="43"/>
  <c r="G37" i="43" s="1"/>
  <c r="B15" i="43"/>
  <c r="C15" i="43"/>
  <c r="E15" i="43" s="1"/>
  <c r="D15" i="43"/>
  <c r="G15" i="43" s="1"/>
  <c r="B119" i="43"/>
  <c r="C119" i="43"/>
  <c r="E119" i="43" s="1"/>
  <c r="D119" i="43"/>
  <c r="G119" i="43" s="1"/>
  <c r="B162" i="43"/>
  <c r="C162" i="43"/>
  <c r="E162" i="43" s="1"/>
  <c r="D162" i="43"/>
  <c r="G162" i="43" s="1"/>
  <c r="B145" i="43"/>
  <c r="C145" i="43"/>
  <c r="E145" i="43" s="1"/>
  <c r="D145" i="43"/>
  <c r="G145" i="43" s="1"/>
  <c r="B51" i="43"/>
  <c r="C51" i="43"/>
  <c r="E51" i="43" s="1"/>
  <c r="D51" i="43"/>
  <c r="G51" i="43" s="1"/>
  <c r="B151" i="43"/>
  <c r="C151" i="43"/>
  <c r="E151" i="43" s="1"/>
  <c r="D151" i="43"/>
  <c r="G151" i="43" s="1"/>
  <c r="B140" i="43"/>
  <c r="C140" i="43"/>
  <c r="E140" i="43" s="1"/>
  <c r="D140" i="43"/>
  <c r="G140" i="43" s="1"/>
  <c r="B102" i="43"/>
  <c r="C102" i="43"/>
  <c r="E102" i="43" s="1"/>
  <c r="D102" i="43"/>
  <c r="G102" i="43" s="1"/>
  <c r="B14" i="43"/>
  <c r="C14" i="43"/>
  <c r="E14" i="43" s="1"/>
  <c r="D14" i="43"/>
  <c r="G14" i="43" s="1"/>
  <c r="B194" i="43"/>
  <c r="C194" i="43"/>
  <c r="E194" i="43" s="1"/>
  <c r="D194" i="43"/>
  <c r="G194" i="43" s="1"/>
  <c r="B112" i="43"/>
  <c r="C112" i="43"/>
  <c r="E112" i="43" s="1"/>
  <c r="D112" i="43"/>
  <c r="G112" i="43" s="1"/>
  <c r="B71" i="43"/>
  <c r="C71" i="43"/>
  <c r="E71" i="43" s="1"/>
  <c r="D71" i="43"/>
  <c r="G71" i="43" s="1"/>
  <c r="B89" i="43"/>
  <c r="C89" i="43"/>
  <c r="E89" i="43" s="1"/>
  <c r="D89" i="43"/>
  <c r="G89" i="43" s="1"/>
  <c r="B114" i="43"/>
  <c r="C114" i="43"/>
  <c r="E114" i="43" s="1"/>
  <c r="D114" i="43"/>
  <c r="G114" i="43" s="1"/>
  <c r="B108" i="43"/>
  <c r="C108" i="43"/>
  <c r="E108" i="43" s="1"/>
  <c r="D108" i="43"/>
  <c r="G108" i="43" s="1"/>
  <c r="B156" i="43"/>
  <c r="C156" i="43"/>
  <c r="E156" i="43" s="1"/>
  <c r="D156" i="43"/>
  <c r="G156" i="43" s="1"/>
  <c r="B34" i="43"/>
  <c r="C34" i="43"/>
  <c r="E34" i="43" s="1"/>
  <c r="D34" i="43"/>
  <c r="G34" i="43" s="1"/>
  <c r="B110" i="43"/>
  <c r="C110" i="43"/>
  <c r="E110" i="43" s="1"/>
  <c r="F110" i="43" s="1"/>
  <c r="D110" i="43"/>
  <c r="G110" i="43" s="1"/>
  <c r="B11" i="43"/>
  <c r="C11" i="43"/>
  <c r="E11" i="43" s="1"/>
  <c r="D11" i="43"/>
  <c r="G11" i="43" s="1"/>
  <c r="B35" i="43"/>
  <c r="C35" i="43"/>
  <c r="E35" i="43" s="1"/>
  <c r="D35" i="43"/>
  <c r="G35" i="43" s="1"/>
  <c r="C201" i="43"/>
  <c r="E201" i="43" s="1"/>
  <c r="D201" i="43"/>
  <c r="G201" i="43" s="1"/>
  <c r="B201" i="43"/>
  <c r="H204" i="42"/>
  <c r="H205" i="42"/>
  <c r="H200" i="42"/>
  <c r="H212" i="42"/>
  <c r="H211" i="42"/>
  <c r="H4" i="42"/>
  <c r="H203" i="42"/>
  <c r="H72" i="42"/>
  <c r="H79" i="42"/>
  <c r="H188" i="42"/>
  <c r="H156" i="42"/>
  <c r="H185" i="42"/>
  <c r="H29" i="42"/>
  <c r="H98" i="42"/>
  <c r="H199" i="42"/>
  <c r="H101" i="42"/>
  <c r="H208" i="42"/>
  <c r="H191" i="42"/>
  <c r="H197" i="42"/>
  <c r="H51" i="42"/>
  <c r="H202" i="42"/>
  <c r="H206" i="42"/>
  <c r="H207" i="42"/>
  <c r="H210" i="42"/>
  <c r="H189" i="42"/>
  <c r="H209" i="42"/>
  <c r="H67" i="42"/>
  <c r="H3" i="42"/>
  <c r="H80" i="42"/>
  <c r="H71" i="42"/>
  <c r="H32" i="42"/>
  <c r="H70" i="42"/>
  <c r="H118" i="42"/>
  <c r="H201" i="42"/>
  <c r="H48" i="42"/>
  <c r="H87" i="42"/>
  <c r="H195" i="42"/>
  <c r="H53" i="42"/>
  <c r="H161" i="42"/>
  <c r="H35" i="42"/>
  <c r="H74" i="42"/>
  <c r="H43" i="42"/>
  <c r="H19" i="42"/>
  <c r="H113" i="42"/>
  <c r="H109" i="42"/>
  <c r="H176" i="42"/>
  <c r="H126" i="42"/>
  <c r="H123" i="42"/>
  <c r="H14" i="42"/>
  <c r="H81" i="42"/>
  <c r="H121" i="42"/>
  <c r="H128" i="42"/>
  <c r="H83" i="42"/>
  <c r="H134" i="42"/>
  <c r="H56" i="42"/>
  <c r="H149" i="42"/>
  <c r="H167" i="42"/>
  <c r="H115" i="42"/>
  <c r="H179" i="42"/>
  <c r="H103" i="42"/>
  <c r="H73" i="42"/>
  <c r="H22" i="42"/>
  <c r="H140" i="42"/>
  <c r="H42" i="42"/>
  <c r="H153" i="42"/>
  <c r="H173" i="42"/>
  <c r="H84" i="42"/>
  <c r="H25" i="42"/>
  <c r="H137" i="42"/>
  <c r="H38" i="42"/>
  <c r="H130" i="42"/>
  <c r="H171" i="42"/>
  <c r="H21" i="42"/>
  <c r="H16" i="42"/>
  <c r="H61" i="42"/>
  <c r="H7" i="42"/>
  <c r="H11" i="42"/>
  <c r="H64" i="42"/>
  <c r="H172" i="42"/>
  <c r="H24" i="42"/>
  <c r="H37" i="42"/>
  <c r="H92" i="42"/>
  <c r="H77" i="42"/>
  <c r="H91" i="42"/>
  <c r="H145" i="42"/>
  <c r="H33" i="42"/>
  <c r="H68" i="42"/>
  <c r="H59" i="42"/>
  <c r="H90" i="42"/>
  <c r="H17" i="42"/>
  <c r="H13" i="42"/>
  <c r="H186" i="42"/>
  <c r="H34" i="42"/>
  <c r="H157" i="42"/>
  <c r="H162" i="42"/>
  <c r="H45" i="42"/>
  <c r="H31" i="42"/>
  <c r="H57" i="42"/>
  <c r="H174" i="42"/>
  <c r="H180" i="42"/>
  <c r="H112" i="42"/>
  <c r="H181" i="42"/>
  <c r="H99" i="42"/>
  <c r="H150" i="42"/>
  <c r="H93" i="42"/>
  <c r="H18" i="42"/>
  <c r="H105" i="42"/>
  <c r="H44" i="42"/>
  <c r="H63" i="42"/>
  <c r="H117" i="42"/>
  <c r="H54" i="42"/>
  <c r="H86" i="42"/>
  <c r="H60" i="42"/>
  <c r="H111" i="42"/>
  <c r="H132" i="42"/>
  <c r="H8" i="42"/>
  <c r="H46" i="42"/>
  <c r="H163" i="42"/>
  <c r="H160" i="42"/>
  <c r="H95" i="42"/>
  <c r="H116" i="42"/>
  <c r="H166" i="42"/>
  <c r="H119" i="42"/>
  <c r="H164" i="42"/>
  <c r="H76" i="42"/>
  <c r="H5" i="42"/>
  <c r="H152" i="42"/>
  <c r="H52" i="42"/>
  <c r="H66" i="42"/>
  <c r="H178" i="42"/>
  <c r="H144" i="42"/>
  <c r="H102" i="42"/>
  <c r="H97" i="42"/>
  <c r="H135" i="42"/>
  <c r="H89" i="42"/>
  <c r="H187" i="42"/>
  <c r="H127" i="42"/>
  <c r="H136" i="42"/>
  <c r="H169" i="42"/>
  <c r="H131" i="42"/>
  <c r="H159" i="42"/>
  <c r="H158" i="42"/>
  <c r="H15" i="42"/>
  <c r="H190" i="42"/>
  <c r="H108" i="42"/>
  <c r="H23" i="42"/>
  <c r="H183" i="42"/>
  <c r="H193" i="42"/>
  <c r="H9" i="42"/>
  <c r="H154" i="42"/>
  <c r="H55" i="42"/>
  <c r="H177" i="42"/>
  <c r="H175" i="42"/>
  <c r="H139" i="42"/>
  <c r="H182" i="42"/>
  <c r="H170" i="42"/>
  <c r="H36" i="42"/>
  <c r="H20" i="42"/>
  <c r="H165" i="42"/>
  <c r="H96" i="42"/>
  <c r="H62" i="42"/>
  <c r="H49" i="42"/>
  <c r="H39" i="42"/>
  <c r="H114" i="42"/>
  <c r="H184" i="42"/>
  <c r="H85" i="42"/>
  <c r="H147" i="42"/>
  <c r="H41" i="42"/>
  <c r="H78" i="42"/>
  <c r="H104" i="42"/>
  <c r="H129" i="42"/>
  <c r="H122" i="42"/>
  <c r="H192" i="42"/>
  <c r="H125" i="42"/>
  <c r="H168" i="42"/>
  <c r="H50" i="42"/>
  <c r="H138" i="42"/>
  <c r="H142" i="42"/>
  <c r="H65" i="42"/>
  <c r="H94" i="42"/>
  <c r="H47" i="42"/>
  <c r="H27" i="42"/>
  <c r="H194" i="42"/>
  <c r="H124" i="42"/>
  <c r="H88" i="42"/>
  <c r="H58" i="42"/>
  <c r="H26" i="42"/>
  <c r="H133" i="42"/>
  <c r="H40" i="42"/>
  <c r="H10" i="42"/>
  <c r="H120" i="42"/>
  <c r="H155" i="42"/>
  <c r="H148" i="42"/>
  <c r="H69" i="42"/>
  <c r="H151" i="42"/>
  <c r="H146" i="42"/>
  <c r="H110" i="42"/>
  <c r="H6" i="42"/>
  <c r="H196" i="42"/>
  <c r="H106" i="42"/>
  <c r="H75" i="42"/>
  <c r="H82" i="42"/>
  <c r="H141" i="42"/>
  <c r="H107" i="42"/>
  <c r="H143" i="42"/>
  <c r="H30" i="42"/>
  <c r="H100" i="42"/>
  <c r="H12" i="42"/>
  <c r="H28" i="42"/>
  <c r="H198" i="42"/>
  <c r="B204" i="42"/>
  <c r="C204" i="42"/>
  <c r="E204" i="42" s="1"/>
  <c r="D204" i="42"/>
  <c r="G204" i="42" s="1"/>
  <c r="B205" i="42"/>
  <c r="C205" i="42"/>
  <c r="E205" i="42" s="1"/>
  <c r="D205" i="42"/>
  <c r="G205" i="42" s="1"/>
  <c r="B200" i="42"/>
  <c r="C200" i="42"/>
  <c r="E200" i="42" s="1"/>
  <c r="D200" i="42"/>
  <c r="G200" i="42" s="1"/>
  <c r="B212" i="42"/>
  <c r="C212" i="42"/>
  <c r="E212" i="42" s="1"/>
  <c r="D212" i="42"/>
  <c r="G212" i="42" s="1"/>
  <c r="B211" i="42"/>
  <c r="C211" i="42"/>
  <c r="E211" i="42" s="1"/>
  <c r="D211" i="42"/>
  <c r="G211" i="42" s="1"/>
  <c r="B4" i="42"/>
  <c r="C4" i="42"/>
  <c r="E4" i="42" s="1"/>
  <c r="D4" i="42"/>
  <c r="G4" i="42" s="1"/>
  <c r="B203" i="42"/>
  <c r="C203" i="42"/>
  <c r="E203" i="42" s="1"/>
  <c r="D203" i="42"/>
  <c r="G203" i="42" s="1"/>
  <c r="B72" i="42"/>
  <c r="C72" i="42"/>
  <c r="E72" i="42" s="1"/>
  <c r="D72" i="42"/>
  <c r="G72" i="42" s="1"/>
  <c r="B79" i="42"/>
  <c r="C79" i="42"/>
  <c r="E79" i="42" s="1"/>
  <c r="D79" i="42"/>
  <c r="G79" i="42" s="1"/>
  <c r="B188" i="42"/>
  <c r="C188" i="42"/>
  <c r="E188" i="42" s="1"/>
  <c r="D188" i="42"/>
  <c r="G188" i="42" s="1"/>
  <c r="B156" i="42"/>
  <c r="C156" i="42"/>
  <c r="E156" i="42" s="1"/>
  <c r="D156" i="42"/>
  <c r="G156" i="42" s="1"/>
  <c r="B185" i="42"/>
  <c r="C185" i="42"/>
  <c r="E185" i="42" s="1"/>
  <c r="D185" i="42"/>
  <c r="G185" i="42" s="1"/>
  <c r="B29" i="42"/>
  <c r="C29" i="42"/>
  <c r="E29" i="42" s="1"/>
  <c r="D29" i="42"/>
  <c r="G29" i="42" s="1"/>
  <c r="B98" i="42"/>
  <c r="C98" i="42"/>
  <c r="E98" i="42" s="1"/>
  <c r="D98" i="42"/>
  <c r="G98" i="42" s="1"/>
  <c r="B199" i="42"/>
  <c r="C199" i="42"/>
  <c r="E199" i="42" s="1"/>
  <c r="D199" i="42"/>
  <c r="G199" i="42" s="1"/>
  <c r="B101" i="42"/>
  <c r="C101" i="42"/>
  <c r="E101" i="42" s="1"/>
  <c r="D101" i="42"/>
  <c r="G101" i="42" s="1"/>
  <c r="B208" i="42"/>
  <c r="C208" i="42"/>
  <c r="E208" i="42" s="1"/>
  <c r="D208" i="42"/>
  <c r="G208" i="42" s="1"/>
  <c r="B191" i="42"/>
  <c r="C191" i="42"/>
  <c r="E191" i="42" s="1"/>
  <c r="D191" i="42"/>
  <c r="G191" i="42" s="1"/>
  <c r="B197" i="42"/>
  <c r="C197" i="42"/>
  <c r="E197" i="42" s="1"/>
  <c r="D197" i="42"/>
  <c r="G197" i="42" s="1"/>
  <c r="B51" i="42"/>
  <c r="C51" i="42"/>
  <c r="E51" i="42" s="1"/>
  <c r="D51" i="42"/>
  <c r="G51" i="42" s="1"/>
  <c r="B202" i="42"/>
  <c r="C202" i="42"/>
  <c r="E202" i="42" s="1"/>
  <c r="D202" i="42"/>
  <c r="G202" i="42" s="1"/>
  <c r="B206" i="42"/>
  <c r="C206" i="42"/>
  <c r="E206" i="42" s="1"/>
  <c r="D206" i="42"/>
  <c r="G206" i="42" s="1"/>
  <c r="B207" i="42"/>
  <c r="C207" i="42"/>
  <c r="E207" i="42" s="1"/>
  <c r="D207" i="42"/>
  <c r="G207" i="42" s="1"/>
  <c r="B210" i="42"/>
  <c r="C210" i="42"/>
  <c r="E210" i="42" s="1"/>
  <c r="D210" i="42"/>
  <c r="G210" i="42" s="1"/>
  <c r="B189" i="42"/>
  <c r="C189" i="42"/>
  <c r="E189" i="42" s="1"/>
  <c r="D189" i="42"/>
  <c r="G189" i="42" s="1"/>
  <c r="B209" i="42"/>
  <c r="C209" i="42"/>
  <c r="E209" i="42" s="1"/>
  <c r="D209" i="42"/>
  <c r="G209" i="42" s="1"/>
  <c r="B67" i="42"/>
  <c r="C67" i="42"/>
  <c r="E67" i="42" s="1"/>
  <c r="D67" i="42"/>
  <c r="G67" i="42" s="1"/>
  <c r="B3" i="42"/>
  <c r="C3" i="42"/>
  <c r="E3" i="42" s="1"/>
  <c r="D3" i="42"/>
  <c r="G3" i="42" s="1"/>
  <c r="B80" i="42"/>
  <c r="C80" i="42"/>
  <c r="E80" i="42" s="1"/>
  <c r="D80" i="42"/>
  <c r="G80" i="42" s="1"/>
  <c r="B71" i="42"/>
  <c r="C71" i="42"/>
  <c r="E71" i="42" s="1"/>
  <c r="D71" i="42"/>
  <c r="G71" i="42" s="1"/>
  <c r="B32" i="42"/>
  <c r="C32" i="42"/>
  <c r="E32" i="42" s="1"/>
  <c r="D32" i="42"/>
  <c r="G32" i="42" s="1"/>
  <c r="B70" i="42"/>
  <c r="C70" i="42"/>
  <c r="E70" i="42" s="1"/>
  <c r="D70" i="42"/>
  <c r="G70" i="42" s="1"/>
  <c r="B118" i="42"/>
  <c r="C118" i="42"/>
  <c r="E118" i="42" s="1"/>
  <c r="D118" i="42"/>
  <c r="G118" i="42" s="1"/>
  <c r="B201" i="42"/>
  <c r="C201" i="42"/>
  <c r="E201" i="42" s="1"/>
  <c r="D201" i="42"/>
  <c r="G201" i="42" s="1"/>
  <c r="B48" i="42"/>
  <c r="C48" i="42"/>
  <c r="E48" i="42" s="1"/>
  <c r="D48" i="42"/>
  <c r="G48" i="42" s="1"/>
  <c r="B87" i="42"/>
  <c r="C87" i="42"/>
  <c r="E87" i="42" s="1"/>
  <c r="D87" i="42"/>
  <c r="G87" i="42" s="1"/>
  <c r="B195" i="42"/>
  <c r="C195" i="42"/>
  <c r="E195" i="42" s="1"/>
  <c r="D195" i="42"/>
  <c r="G195" i="42" s="1"/>
  <c r="B53" i="42"/>
  <c r="C53" i="42"/>
  <c r="E53" i="42" s="1"/>
  <c r="D53" i="42"/>
  <c r="G53" i="42" s="1"/>
  <c r="B161" i="42"/>
  <c r="C161" i="42"/>
  <c r="E161" i="42" s="1"/>
  <c r="D161" i="42"/>
  <c r="G161" i="42" s="1"/>
  <c r="B35" i="42"/>
  <c r="C35" i="42"/>
  <c r="E35" i="42" s="1"/>
  <c r="D35" i="42"/>
  <c r="G35" i="42" s="1"/>
  <c r="B74" i="42"/>
  <c r="C74" i="42"/>
  <c r="E74" i="42" s="1"/>
  <c r="D74" i="42"/>
  <c r="G74" i="42" s="1"/>
  <c r="B43" i="42"/>
  <c r="C43" i="42"/>
  <c r="E43" i="42" s="1"/>
  <c r="D43" i="42"/>
  <c r="G43" i="42" s="1"/>
  <c r="B19" i="42"/>
  <c r="C19" i="42"/>
  <c r="E19" i="42" s="1"/>
  <c r="D19" i="42"/>
  <c r="G19" i="42" s="1"/>
  <c r="B113" i="42"/>
  <c r="C113" i="42"/>
  <c r="E113" i="42" s="1"/>
  <c r="D113" i="42"/>
  <c r="G113" i="42" s="1"/>
  <c r="B109" i="42"/>
  <c r="C109" i="42"/>
  <c r="E109" i="42" s="1"/>
  <c r="D109" i="42"/>
  <c r="G109" i="42" s="1"/>
  <c r="B176" i="42"/>
  <c r="C176" i="42"/>
  <c r="E176" i="42" s="1"/>
  <c r="D176" i="42"/>
  <c r="G176" i="42" s="1"/>
  <c r="B126" i="42"/>
  <c r="C126" i="42"/>
  <c r="E126" i="42" s="1"/>
  <c r="D126" i="42"/>
  <c r="G126" i="42" s="1"/>
  <c r="B123" i="42"/>
  <c r="C123" i="42"/>
  <c r="E123" i="42" s="1"/>
  <c r="D123" i="42"/>
  <c r="G123" i="42" s="1"/>
  <c r="B14" i="42"/>
  <c r="C14" i="42"/>
  <c r="E14" i="42" s="1"/>
  <c r="D14" i="42"/>
  <c r="G14" i="42" s="1"/>
  <c r="B81" i="42"/>
  <c r="C81" i="42"/>
  <c r="E81" i="42" s="1"/>
  <c r="D81" i="42"/>
  <c r="G81" i="42" s="1"/>
  <c r="B121" i="42"/>
  <c r="C121" i="42"/>
  <c r="E121" i="42" s="1"/>
  <c r="D121" i="42"/>
  <c r="G121" i="42" s="1"/>
  <c r="B128" i="42"/>
  <c r="C128" i="42"/>
  <c r="E128" i="42" s="1"/>
  <c r="D128" i="42"/>
  <c r="G128" i="42" s="1"/>
  <c r="B83" i="42"/>
  <c r="C83" i="42"/>
  <c r="E83" i="42" s="1"/>
  <c r="D83" i="42"/>
  <c r="G83" i="42" s="1"/>
  <c r="B134" i="42"/>
  <c r="C134" i="42"/>
  <c r="E134" i="42" s="1"/>
  <c r="D134" i="42"/>
  <c r="G134" i="42" s="1"/>
  <c r="B56" i="42"/>
  <c r="C56" i="42"/>
  <c r="E56" i="42" s="1"/>
  <c r="D56" i="42"/>
  <c r="G56" i="42" s="1"/>
  <c r="B149" i="42"/>
  <c r="C149" i="42"/>
  <c r="E149" i="42" s="1"/>
  <c r="D149" i="42"/>
  <c r="G149" i="42" s="1"/>
  <c r="B167" i="42"/>
  <c r="C167" i="42"/>
  <c r="E167" i="42" s="1"/>
  <c r="D167" i="42"/>
  <c r="G167" i="42" s="1"/>
  <c r="B115" i="42"/>
  <c r="C115" i="42"/>
  <c r="E115" i="42" s="1"/>
  <c r="D115" i="42"/>
  <c r="G115" i="42" s="1"/>
  <c r="B179" i="42"/>
  <c r="C179" i="42"/>
  <c r="E179" i="42" s="1"/>
  <c r="D179" i="42"/>
  <c r="G179" i="42" s="1"/>
  <c r="B103" i="42"/>
  <c r="C103" i="42"/>
  <c r="E103" i="42" s="1"/>
  <c r="D103" i="42"/>
  <c r="G103" i="42" s="1"/>
  <c r="B73" i="42"/>
  <c r="C73" i="42"/>
  <c r="E73" i="42" s="1"/>
  <c r="D73" i="42"/>
  <c r="G73" i="42" s="1"/>
  <c r="B22" i="42"/>
  <c r="C22" i="42"/>
  <c r="E22" i="42" s="1"/>
  <c r="D22" i="42"/>
  <c r="G22" i="42" s="1"/>
  <c r="B140" i="42"/>
  <c r="C140" i="42"/>
  <c r="E140" i="42" s="1"/>
  <c r="D140" i="42"/>
  <c r="G140" i="42" s="1"/>
  <c r="B42" i="42"/>
  <c r="C42" i="42"/>
  <c r="E42" i="42" s="1"/>
  <c r="D42" i="42"/>
  <c r="G42" i="42" s="1"/>
  <c r="B153" i="42"/>
  <c r="C153" i="42"/>
  <c r="E153" i="42" s="1"/>
  <c r="D153" i="42"/>
  <c r="G153" i="42" s="1"/>
  <c r="B173" i="42"/>
  <c r="C173" i="42"/>
  <c r="E173" i="42" s="1"/>
  <c r="D173" i="42"/>
  <c r="G173" i="42" s="1"/>
  <c r="B84" i="42"/>
  <c r="C84" i="42"/>
  <c r="E84" i="42" s="1"/>
  <c r="D84" i="42"/>
  <c r="G84" i="42" s="1"/>
  <c r="B25" i="42"/>
  <c r="C25" i="42"/>
  <c r="E25" i="42" s="1"/>
  <c r="D25" i="42"/>
  <c r="G25" i="42" s="1"/>
  <c r="B137" i="42"/>
  <c r="C137" i="42"/>
  <c r="E137" i="42" s="1"/>
  <c r="D137" i="42"/>
  <c r="G137" i="42" s="1"/>
  <c r="B38" i="42"/>
  <c r="C38" i="42"/>
  <c r="E38" i="42" s="1"/>
  <c r="D38" i="42"/>
  <c r="G38" i="42" s="1"/>
  <c r="B130" i="42"/>
  <c r="C130" i="42"/>
  <c r="E130" i="42" s="1"/>
  <c r="D130" i="42"/>
  <c r="G130" i="42" s="1"/>
  <c r="B171" i="42"/>
  <c r="C171" i="42"/>
  <c r="E171" i="42" s="1"/>
  <c r="D171" i="42"/>
  <c r="G171" i="42" s="1"/>
  <c r="B21" i="42"/>
  <c r="C21" i="42"/>
  <c r="E21" i="42" s="1"/>
  <c r="D21" i="42"/>
  <c r="G21" i="42" s="1"/>
  <c r="B16" i="42"/>
  <c r="C16" i="42"/>
  <c r="E16" i="42" s="1"/>
  <c r="D16" i="42"/>
  <c r="G16" i="42" s="1"/>
  <c r="B61" i="42"/>
  <c r="C61" i="42"/>
  <c r="E61" i="42" s="1"/>
  <c r="D61" i="42"/>
  <c r="G61" i="42" s="1"/>
  <c r="B7" i="42"/>
  <c r="C7" i="42"/>
  <c r="E7" i="42" s="1"/>
  <c r="D7" i="42"/>
  <c r="G7" i="42" s="1"/>
  <c r="B11" i="42"/>
  <c r="C11" i="42"/>
  <c r="E11" i="42" s="1"/>
  <c r="D11" i="42"/>
  <c r="G11" i="42" s="1"/>
  <c r="B64" i="42"/>
  <c r="C64" i="42"/>
  <c r="E64" i="42" s="1"/>
  <c r="D64" i="42"/>
  <c r="G64" i="42" s="1"/>
  <c r="B172" i="42"/>
  <c r="C172" i="42"/>
  <c r="E172" i="42" s="1"/>
  <c r="D172" i="42"/>
  <c r="G172" i="42" s="1"/>
  <c r="B24" i="42"/>
  <c r="C24" i="42"/>
  <c r="E24" i="42" s="1"/>
  <c r="D24" i="42"/>
  <c r="G24" i="42" s="1"/>
  <c r="B37" i="42"/>
  <c r="C37" i="42"/>
  <c r="E37" i="42" s="1"/>
  <c r="D37" i="42"/>
  <c r="G37" i="42" s="1"/>
  <c r="B92" i="42"/>
  <c r="C92" i="42"/>
  <c r="E92" i="42" s="1"/>
  <c r="D92" i="42"/>
  <c r="G92" i="42" s="1"/>
  <c r="B77" i="42"/>
  <c r="C77" i="42"/>
  <c r="E77" i="42" s="1"/>
  <c r="D77" i="42"/>
  <c r="G77" i="42" s="1"/>
  <c r="B91" i="42"/>
  <c r="C91" i="42"/>
  <c r="E91" i="42" s="1"/>
  <c r="D91" i="42"/>
  <c r="G91" i="42" s="1"/>
  <c r="B145" i="42"/>
  <c r="C145" i="42"/>
  <c r="E145" i="42" s="1"/>
  <c r="D145" i="42"/>
  <c r="G145" i="42" s="1"/>
  <c r="B33" i="42"/>
  <c r="C33" i="42"/>
  <c r="E33" i="42" s="1"/>
  <c r="D33" i="42"/>
  <c r="G33" i="42" s="1"/>
  <c r="B68" i="42"/>
  <c r="C68" i="42"/>
  <c r="E68" i="42" s="1"/>
  <c r="D68" i="42"/>
  <c r="G68" i="42" s="1"/>
  <c r="B59" i="42"/>
  <c r="C59" i="42"/>
  <c r="E59" i="42" s="1"/>
  <c r="D59" i="42"/>
  <c r="G59" i="42" s="1"/>
  <c r="B90" i="42"/>
  <c r="C90" i="42"/>
  <c r="E90" i="42" s="1"/>
  <c r="D90" i="42"/>
  <c r="G90" i="42" s="1"/>
  <c r="B17" i="42"/>
  <c r="C17" i="42"/>
  <c r="E17" i="42" s="1"/>
  <c r="D17" i="42"/>
  <c r="G17" i="42" s="1"/>
  <c r="B13" i="42"/>
  <c r="C13" i="42"/>
  <c r="E13" i="42" s="1"/>
  <c r="D13" i="42"/>
  <c r="G13" i="42" s="1"/>
  <c r="B186" i="42"/>
  <c r="C186" i="42"/>
  <c r="E186" i="42" s="1"/>
  <c r="D186" i="42"/>
  <c r="G186" i="42" s="1"/>
  <c r="B34" i="42"/>
  <c r="C34" i="42"/>
  <c r="E34" i="42" s="1"/>
  <c r="D34" i="42"/>
  <c r="G34" i="42" s="1"/>
  <c r="B157" i="42"/>
  <c r="C157" i="42"/>
  <c r="E157" i="42" s="1"/>
  <c r="D157" i="42"/>
  <c r="G157" i="42" s="1"/>
  <c r="B162" i="42"/>
  <c r="C162" i="42"/>
  <c r="E162" i="42" s="1"/>
  <c r="D162" i="42"/>
  <c r="G162" i="42" s="1"/>
  <c r="B45" i="42"/>
  <c r="C45" i="42"/>
  <c r="E45" i="42" s="1"/>
  <c r="D45" i="42"/>
  <c r="G45" i="42" s="1"/>
  <c r="B31" i="42"/>
  <c r="C31" i="42"/>
  <c r="E31" i="42" s="1"/>
  <c r="D31" i="42"/>
  <c r="G31" i="42" s="1"/>
  <c r="B57" i="42"/>
  <c r="C57" i="42"/>
  <c r="E57" i="42" s="1"/>
  <c r="D57" i="42"/>
  <c r="G57" i="42" s="1"/>
  <c r="B174" i="42"/>
  <c r="C174" i="42"/>
  <c r="E174" i="42" s="1"/>
  <c r="D174" i="42"/>
  <c r="G174" i="42" s="1"/>
  <c r="B180" i="42"/>
  <c r="C180" i="42"/>
  <c r="E180" i="42" s="1"/>
  <c r="D180" i="42"/>
  <c r="G180" i="42" s="1"/>
  <c r="B112" i="42"/>
  <c r="C112" i="42"/>
  <c r="E112" i="42" s="1"/>
  <c r="D112" i="42"/>
  <c r="G112" i="42" s="1"/>
  <c r="B181" i="42"/>
  <c r="C181" i="42"/>
  <c r="E181" i="42" s="1"/>
  <c r="D181" i="42"/>
  <c r="G181" i="42" s="1"/>
  <c r="B99" i="42"/>
  <c r="C99" i="42"/>
  <c r="E99" i="42" s="1"/>
  <c r="D99" i="42"/>
  <c r="G99" i="42" s="1"/>
  <c r="B150" i="42"/>
  <c r="C150" i="42"/>
  <c r="E150" i="42" s="1"/>
  <c r="D150" i="42"/>
  <c r="G150" i="42" s="1"/>
  <c r="B93" i="42"/>
  <c r="C93" i="42"/>
  <c r="E93" i="42" s="1"/>
  <c r="D93" i="42"/>
  <c r="G93" i="42" s="1"/>
  <c r="B18" i="42"/>
  <c r="C18" i="42"/>
  <c r="E18" i="42" s="1"/>
  <c r="D18" i="42"/>
  <c r="G18" i="42" s="1"/>
  <c r="B105" i="42"/>
  <c r="C105" i="42"/>
  <c r="E105" i="42" s="1"/>
  <c r="D105" i="42"/>
  <c r="G105" i="42" s="1"/>
  <c r="B44" i="42"/>
  <c r="C44" i="42"/>
  <c r="E44" i="42" s="1"/>
  <c r="D44" i="42"/>
  <c r="G44" i="42" s="1"/>
  <c r="B63" i="42"/>
  <c r="C63" i="42"/>
  <c r="E63" i="42" s="1"/>
  <c r="D63" i="42"/>
  <c r="G63" i="42" s="1"/>
  <c r="B117" i="42"/>
  <c r="C117" i="42"/>
  <c r="E117" i="42" s="1"/>
  <c r="D117" i="42"/>
  <c r="G117" i="42" s="1"/>
  <c r="B54" i="42"/>
  <c r="C54" i="42"/>
  <c r="E54" i="42" s="1"/>
  <c r="D54" i="42"/>
  <c r="G54" i="42" s="1"/>
  <c r="B86" i="42"/>
  <c r="C86" i="42"/>
  <c r="E86" i="42" s="1"/>
  <c r="D86" i="42"/>
  <c r="G86" i="42" s="1"/>
  <c r="B60" i="42"/>
  <c r="C60" i="42"/>
  <c r="E60" i="42" s="1"/>
  <c r="D60" i="42"/>
  <c r="G60" i="42" s="1"/>
  <c r="B111" i="42"/>
  <c r="C111" i="42"/>
  <c r="E111" i="42" s="1"/>
  <c r="D111" i="42"/>
  <c r="G111" i="42" s="1"/>
  <c r="B132" i="42"/>
  <c r="C132" i="42"/>
  <c r="E132" i="42" s="1"/>
  <c r="D132" i="42"/>
  <c r="G132" i="42" s="1"/>
  <c r="B8" i="42"/>
  <c r="C8" i="42"/>
  <c r="E8" i="42" s="1"/>
  <c r="D8" i="42"/>
  <c r="G8" i="42" s="1"/>
  <c r="B46" i="42"/>
  <c r="C46" i="42"/>
  <c r="E46" i="42" s="1"/>
  <c r="D46" i="42"/>
  <c r="G46" i="42" s="1"/>
  <c r="B163" i="42"/>
  <c r="C163" i="42"/>
  <c r="E163" i="42" s="1"/>
  <c r="D163" i="42"/>
  <c r="G163" i="42" s="1"/>
  <c r="B160" i="42"/>
  <c r="C160" i="42"/>
  <c r="E160" i="42" s="1"/>
  <c r="D160" i="42"/>
  <c r="G160" i="42" s="1"/>
  <c r="B95" i="42"/>
  <c r="C95" i="42"/>
  <c r="E95" i="42" s="1"/>
  <c r="D95" i="42"/>
  <c r="G95" i="42" s="1"/>
  <c r="B116" i="42"/>
  <c r="C116" i="42"/>
  <c r="E116" i="42" s="1"/>
  <c r="D116" i="42"/>
  <c r="G116" i="42" s="1"/>
  <c r="B166" i="42"/>
  <c r="C166" i="42"/>
  <c r="E166" i="42" s="1"/>
  <c r="D166" i="42"/>
  <c r="G166" i="42" s="1"/>
  <c r="B119" i="42"/>
  <c r="C119" i="42"/>
  <c r="E119" i="42" s="1"/>
  <c r="D119" i="42"/>
  <c r="G119" i="42" s="1"/>
  <c r="B164" i="42"/>
  <c r="C164" i="42"/>
  <c r="E164" i="42" s="1"/>
  <c r="D164" i="42"/>
  <c r="G164" i="42" s="1"/>
  <c r="B76" i="42"/>
  <c r="C76" i="42"/>
  <c r="E76" i="42" s="1"/>
  <c r="D76" i="42"/>
  <c r="G76" i="42" s="1"/>
  <c r="B5" i="42"/>
  <c r="C5" i="42"/>
  <c r="E5" i="42" s="1"/>
  <c r="D5" i="42"/>
  <c r="G5" i="42" s="1"/>
  <c r="B152" i="42"/>
  <c r="C152" i="42"/>
  <c r="E152" i="42" s="1"/>
  <c r="D152" i="42"/>
  <c r="G152" i="42" s="1"/>
  <c r="B52" i="42"/>
  <c r="C52" i="42"/>
  <c r="E52" i="42" s="1"/>
  <c r="D52" i="42"/>
  <c r="G52" i="42" s="1"/>
  <c r="B66" i="42"/>
  <c r="C66" i="42"/>
  <c r="E66" i="42" s="1"/>
  <c r="D66" i="42"/>
  <c r="G66" i="42" s="1"/>
  <c r="B178" i="42"/>
  <c r="C178" i="42"/>
  <c r="E178" i="42" s="1"/>
  <c r="D178" i="42"/>
  <c r="G178" i="42" s="1"/>
  <c r="B144" i="42"/>
  <c r="C144" i="42"/>
  <c r="E144" i="42" s="1"/>
  <c r="D144" i="42"/>
  <c r="G144" i="42" s="1"/>
  <c r="B102" i="42"/>
  <c r="C102" i="42"/>
  <c r="E102" i="42" s="1"/>
  <c r="D102" i="42"/>
  <c r="G102" i="42" s="1"/>
  <c r="B97" i="42"/>
  <c r="C97" i="42"/>
  <c r="E97" i="42" s="1"/>
  <c r="D97" i="42"/>
  <c r="G97" i="42" s="1"/>
  <c r="B135" i="42"/>
  <c r="C135" i="42"/>
  <c r="E135" i="42" s="1"/>
  <c r="D135" i="42"/>
  <c r="G135" i="42" s="1"/>
  <c r="B89" i="42"/>
  <c r="C89" i="42"/>
  <c r="E89" i="42" s="1"/>
  <c r="D89" i="42"/>
  <c r="G89" i="42" s="1"/>
  <c r="B187" i="42"/>
  <c r="C187" i="42"/>
  <c r="E187" i="42" s="1"/>
  <c r="D187" i="42"/>
  <c r="G187" i="42" s="1"/>
  <c r="B127" i="42"/>
  <c r="C127" i="42"/>
  <c r="E127" i="42" s="1"/>
  <c r="D127" i="42"/>
  <c r="G127" i="42" s="1"/>
  <c r="B136" i="42"/>
  <c r="C136" i="42"/>
  <c r="E136" i="42" s="1"/>
  <c r="D136" i="42"/>
  <c r="G136" i="42" s="1"/>
  <c r="B169" i="42"/>
  <c r="C169" i="42"/>
  <c r="E169" i="42" s="1"/>
  <c r="D169" i="42"/>
  <c r="G169" i="42" s="1"/>
  <c r="B131" i="42"/>
  <c r="C131" i="42"/>
  <c r="E131" i="42" s="1"/>
  <c r="D131" i="42"/>
  <c r="G131" i="42" s="1"/>
  <c r="B159" i="42"/>
  <c r="C159" i="42"/>
  <c r="E159" i="42" s="1"/>
  <c r="D159" i="42"/>
  <c r="G159" i="42" s="1"/>
  <c r="B158" i="42"/>
  <c r="C158" i="42"/>
  <c r="E158" i="42" s="1"/>
  <c r="D158" i="42"/>
  <c r="G158" i="42" s="1"/>
  <c r="B15" i="42"/>
  <c r="C15" i="42"/>
  <c r="E15" i="42" s="1"/>
  <c r="D15" i="42"/>
  <c r="G15" i="42" s="1"/>
  <c r="B190" i="42"/>
  <c r="C190" i="42"/>
  <c r="E190" i="42" s="1"/>
  <c r="D190" i="42"/>
  <c r="G190" i="42" s="1"/>
  <c r="B108" i="42"/>
  <c r="C108" i="42"/>
  <c r="E108" i="42" s="1"/>
  <c r="D108" i="42"/>
  <c r="G108" i="42" s="1"/>
  <c r="B23" i="42"/>
  <c r="C23" i="42"/>
  <c r="E23" i="42" s="1"/>
  <c r="D23" i="42"/>
  <c r="G23" i="42" s="1"/>
  <c r="B183" i="42"/>
  <c r="C183" i="42"/>
  <c r="E183" i="42" s="1"/>
  <c r="D183" i="42"/>
  <c r="G183" i="42" s="1"/>
  <c r="B193" i="42"/>
  <c r="C193" i="42"/>
  <c r="E193" i="42" s="1"/>
  <c r="D193" i="42"/>
  <c r="G193" i="42" s="1"/>
  <c r="B9" i="42"/>
  <c r="C9" i="42"/>
  <c r="E9" i="42" s="1"/>
  <c r="D9" i="42"/>
  <c r="G9" i="42" s="1"/>
  <c r="B154" i="42"/>
  <c r="C154" i="42"/>
  <c r="E154" i="42" s="1"/>
  <c r="D154" i="42"/>
  <c r="G154" i="42" s="1"/>
  <c r="B55" i="42"/>
  <c r="C55" i="42"/>
  <c r="E55" i="42" s="1"/>
  <c r="D55" i="42"/>
  <c r="G55" i="42" s="1"/>
  <c r="B177" i="42"/>
  <c r="C177" i="42"/>
  <c r="E177" i="42" s="1"/>
  <c r="D177" i="42"/>
  <c r="G177" i="42" s="1"/>
  <c r="B175" i="42"/>
  <c r="C175" i="42"/>
  <c r="E175" i="42" s="1"/>
  <c r="D175" i="42"/>
  <c r="G175" i="42" s="1"/>
  <c r="B139" i="42"/>
  <c r="C139" i="42"/>
  <c r="E139" i="42" s="1"/>
  <c r="D139" i="42"/>
  <c r="G139" i="42" s="1"/>
  <c r="B182" i="42"/>
  <c r="C182" i="42"/>
  <c r="E182" i="42" s="1"/>
  <c r="D182" i="42"/>
  <c r="G182" i="42" s="1"/>
  <c r="B170" i="42"/>
  <c r="C170" i="42"/>
  <c r="E170" i="42" s="1"/>
  <c r="D170" i="42"/>
  <c r="G170" i="42" s="1"/>
  <c r="B36" i="42"/>
  <c r="C36" i="42"/>
  <c r="E36" i="42" s="1"/>
  <c r="D36" i="42"/>
  <c r="G36" i="42" s="1"/>
  <c r="B20" i="42"/>
  <c r="C20" i="42"/>
  <c r="E20" i="42" s="1"/>
  <c r="D20" i="42"/>
  <c r="G20" i="42" s="1"/>
  <c r="B165" i="42"/>
  <c r="C165" i="42"/>
  <c r="E165" i="42" s="1"/>
  <c r="D165" i="42"/>
  <c r="G165" i="42" s="1"/>
  <c r="B96" i="42"/>
  <c r="C96" i="42"/>
  <c r="E96" i="42" s="1"/>
  <c r="D96" i="42"/>
  <c r="G96" i="42" s="1"/>
  <c r="B62" i="42"/>
  <c r="C62" i="42"/>
  <c r="E62" i="42" s="1"/>
  <c r="D62" i="42"/>
  <c r="G62" i="42" s="1"/>
  <c r="B49" i="42"/>
  <c r="C49" i="42"/>
  <c r="E49" i="42" s="1"/>
  <c r="D49" i="42"/>
  <c r="G49" i="42" s="1"/>
  <c r="B39" i="42"/>
  <c r="C39" i="42"/>
  <c r="E39" i="42" s="1"/>
  <c r="D39" i="42"/>
  <c r="G39" i="42" s="1"/>
  <c r="B114" i="42"/>
  <c r="C114" i="42"/>
  <c r="E114" i="42" s="1"/>
  <c r="D114" i="42"/>
  <c r="G114" i="42" s="1"/>
  <c r="B184" i="42"/>
  <c r="C184" i="42"/>
  <c r="E184" i="42" s="1"/>
  <c r="D184" i="42"/>
  <c r="G184" i="42" s="1"/>
  <c r="B85" i="42"/>
  <c r="C85" i="42"/>
  <c r="E85" i="42" s="1"/>
  <c r="D85" i="42"/>
  <c r="G85" i="42" s="1"/>
  <c r="B147" i="42"/>
  <c r="C147" i="42"/>
  <c r="E147" i="42" s="1"/>
  <c r="D147" i="42"/>
  <c r="G147" i="42" s="1"/>
  <c r="B41" i="42"/>
  <c r="C41" i="42"/>
  <c r="E41" i="42" s="1"/>
  <c r="D41" i="42"/>
  <c r="G41" i="42" s="1"/>
  <c r="B78" i="42"/>
  <c r="C78" i="42"/>
  <c r="E78" i="42" s="1"/>
  <c r="D78" i="42"/>
  <c r="G78" i="42" s="1"/>
  <c r="B104" i="42"/>
  <c r="C104" i="42"/>
  <c r="E104" i="42" s="1"/>
  <c r="D104" i="42"/>
  <c r="G104" i="42" s="1"/>
  <c r="B129" i="42"/>
  <c r="C129" i="42"/>
  <c r="E129" i="42" s="1"/>
  <c r="D129" i="42"/>
  <c r="G129" i="42" s="1"/>
  <c r="B122" i="42"/>
  <c r="C122" i="42"/>
  <c r="E122" i="42" s="1"/>
  <c r="D122" i="42"/>
  <c r="G122" i="42" s="1"/>
  <c r="B192" i="42"/>
  <c r="C192" i="42"/>
  <c r="E192" i="42" s="1"/>
  <c r="D192" i="42"/>
  <c r="G192" i="42" s="1"/>
  <c r="B125" i="42"/>
  <c r="C125" i="42"/>
  <c r="E125" i="42" s="1"/>
  <c r="D125" i="42"/>
  <c r="G125" i="42" s="1"/>
  <c r="B168" i="42"/>
  <c r="C168" i="42"/>
  <c r="E168" i="42" s="1"/>
  <c r="D168" i="42"/>
  <c r="G168" i="42" s="1"/>
  <c r="B50" i="42"/>
  <c r="C50" i="42"/>
  <c r="E50" i="42" s="1"/>
  <c r="D50" i="42"/>
  <c r="G50" i="42" s="1"/>
  <c r="B138" i="42"/>
  <c r="C138" i="42"/>
  <c r="E138" i="42" s="1"/>
  <c r="D138" i="42"/>
  <c r="G138" i="42" s="1"/>
  <c r="B142" i="42"/>
  <c r="C142" i="42"/>
  <c r="E142" i="42" s="1"/>
  <c r="D142" i="42"/>
  <c r="G142" i="42" s="1"/>
  <c r="B65" i="42"/>
  <c r="C65" i="42"/>
  <c r="E65" i="42" s="1"/>
  <c r="D65" i="42"/>
  <c r="G65" i="42" s="1"/>
  <c r="B94" i="42"/>
  <c r="C94" i="42"/>
  <c r="E94" i="42" s="1"/>
  <c r="D94" i="42"/>
  <c r="G94" i="42" s="1"/>
  <c r="B47" i="42"/>
  <c r="C47" i="42"/>
  <c r="E47" i="42" s="1"/>
  <c r="D47" i="42"/>
  <c r="G47" i="42" s="1"/>
  <c r="B27" i="42"/>
  <c r="C27" i="42"/>
  <c r="E27" i="42" s="1"/>
  <c r="D27" i="42"/>
  <c r="G27" i="42" s="1"/>
  <c r="B194" i="42"/>
  <c r="C194" i="42"/>
  <c r="E194" i="42" s="1"/>
  <c r="D194" i="42"/>
  <c r="G194" i="42" s="1"/>
  <c r="B124" i="42"/>
  <c r="C124" i="42"/>
  <c r="E124" i="42" s="1"/>
  <c r="D124" i="42"/>
  <c r="G124" i="42" s="1"/>
  <c r="B88" i="42"/>
  <c r="C88" i="42"/>
  <c r="E88" i="42" s="1"/>
  <c r="D88" i="42"/>
  <c r="G88" i="42" s="1"/>
  <c r="B58" i="42"/>
  <c r="C58" i="42"/>
  <c r="E58" i="42" s="1"/>
  <c r="D58" i="42"/>
  <c r="G58" i="42" s="1"/>
  <c r="B26" i="42"/>
  <c r="C26" i="42"/>
  <c r="E26" i="42" s="1"/>
  <c r="D26" i="42"/>
  <c r="G26" i="42" s="1"/>
  <c r="B133" i="42"/>
  <c r="C133" i="42"/>
  <c r="E133" i="42" s="1"/>
  <c r="D133" i="42"/>
  <c r="G133" i="42" s="1"/>
  <c r="B40" i="42"/>
  <c r="C40" i="42"/>
  <c r="E40" i="42" s="1"/>
  <c r="D40" i="42"/>
  <c r="G40" i="42" s="1"/>
  <c r="B10" i="42"/>
  <c r="C10" i="42"/>
  <c r="E10" i="42" s="1"/>
  <c r="D10" i="42"/>
  <c r="G10" i="42" s="1"/>
  <c r="B120" i="42"/>
  <c r="C120" i="42"/>
  <c r="E120" i="42" s="1"/>
  <c r="D120" i="42"/>
  <c r="G120" i="42" s="1"/>
  <c r="B155" i="42"/>
  <c r="C155" i="42"/>
  <c r="E155" i="42" s="1"/>
  <c r="D155" i="42"/>
  <c r="G155" i="42" s="1"/>
  <c r="B148" i="42"/>
  <c r="C148" i="42"/>
  <c r="E148" i="42" s="1"/>
  <c r="D148" i="42"/>
  <c r="G148" i="42" s="1"/>
  <c r="B69" i="42"/>
  <c r="C69" i="42"/>
  <c r="E69" i="42" s="1"/>
  <c r="D69" i="42"/>
  <c r="G69" i="42" s="1"/>
  <c r="B151" i="42"/>
  <c r="C151" i="42"/>
  <c r="E151" i="42" s="1"/>
  <c r="D151" i="42"/>
  <c r="G151" i="42" s="1"/>
  <c r="B146" i="42"/>
  <c r="C146" i="42"/>
  <c r="E146" i="42" s="1"/>
  <c r="D146" i="42"/>
  <c r="G146" i="42" s="1"/>
  <c r="B110" i="42"/>
  <c r="C110" i="42"/>
  <c r="E110" i="42" s="1"/>
  <c r="D110" i="42"/>
  <c r="G110" i="42" s="1"/>
  <c r="B6" i="42"/>
  <c r="C6" i="42"/>
  <c r="E6" i="42" s="1"/>
  <c r="D6" i="42"/>
  <c r="G6" i="42" s="1"/>
  <c r="B196" i="42"/>
  <c r="C196" i="42"/>
  <c r="E196" i="42" s="1"/>
  <c r="D196" i="42"/>
  <c r="G196" i="42" s="1"/>
  <c r="B106" i="42"/>
  <c r="C106" i="42"/>
  <c r="E106" i="42" s="1"/>
  <c r="D106" i="42"/>
  <c r="G106" i="42" s="1"/>
  <c r="B75" i="42"/>
  <c r="C75" i="42"/>
  <c r="E75" i="42" s="1"/>
  <c r="D75" i="42"/>
  <c r="G75" i="42" s="1"/>
  <c r="B82" i="42"/>
  <c r="C82" i="42"/>
  <c r="E82" i="42" s="1"/>
  <c r="D82" i="42"/>
  <c r="G82" i="42" s="1"/>
  <c r="B141" i="42"/>
  <c r="C141" i="42"/>
  <c r="E141" i="42" s="1"/>
  <c r="D141" i="42"/>
  <c r="G141" i="42" s="1"/>
  <c r="B107" i="42"/>
  <c r="C107" i="42"/>
  <c r="E107" i="42" s="1"/>
  <c r="D107" i="42"/>
  <c r="G107" i="42" s="1"/>
  <c r="B143" i="42"/>
  <c r="C143" i="42"/>
  <c r="E143" i="42" s="1"/>
  <c r="D143" i="42"/>
  <c r="G143" i="42" s="1"/>
  <c r="B30" i="42"/>
  <c r="C30" i="42"/>
  <c r="E30" i="42" s="1"/>
  <c r="D30" i="42"/>
  <c r="G30" i="42" s="1"/>
  <c r="B100" i="42"/>
  <c r="C100" i="42"/>
  <c r="E100" i="42" s="1"/>
  <c r="D100" i="42"/>
  <c r="G100" i="42" s="1"/>
  <c r="B12" i="42"/>
  <c r="C12" i="42"/>
  <c r="E12" i="42" s="1"/>
  <c r="D12" i="42"/>
  <c r="G12" i="42" s="1"/>
  <c r="B28" i="42"/>
  <c r="C28" i="42"/>
  <c r="E28" i="42" s="1"/>
  <c r="D28" i="42"/>
  <c r="G28" i="42" s="1"/>
  <c r="C198" i="42"/>
  <c r="E198" i="42" s="1"/>
  <c r="D198" i="42"/>
  <c r="G198" i="42" s="1"/>
  <c r="B198" i="42"/>
  <c r="H204" i="41"/>
  <c r="H205" i="41"/>
  <c r="H201" i="41"/>
  <c r="H211" i="41"/>
  <c r="H212" i="41"/>
  <c r="H65" i="41"/>
  <c r="H203" i="41"/>
  <c r="H68" i="41"/>
  <c r="H84" i="41"/>
  <c r="H192" i="41"/>
  <c r="H164" i="41"/>
  <c r="H190" i="41"/>
  <c r="H40" i="41"/>
  <c r="H101" i="41"/>
  <c r="H199" i="41"/>
  <c r="H100" i="41"/>
  <c r="H209" i="41"/>
  <c r="H193" i="41"/>
  <c r="H197" i="41"/>
  <c r="H70" i="41"/>
  <c r="H202" i="41"/>
  <c r="H206" i="41"/>
  <c r="H207" i="41"/>
  <c r="H210" i="41"/>
  <c r="H184" i="41"/>
  <c r="H208" i="41"/>
  <c r="H66" i="41"/>
  <c r="H3" i="41"/>
  <c r="H78" i="41"/>
  <c r="H80" i="41"/>
  <c r="H37" i="41"/>
  <c r="H63" i="41"/>
  <c r="H129" i="41"/>
  <c r="H200" i="41"/>
  <c r="H42" i="41"/>
  <c r="H93" i="41"/>
  <c r="H196" i="41"/>
  <c r="H48" i="41"/>
  <c r="H165" i="41"/>
  <c r="H27" i="41"/>
  <c r="H79" i="41"/>
  <c r="H46" i="41"/>
  <c r="H24" i="41"/>
  <c r="H112" i="41"/>
  <c r="H107" i="41"/>
  <c r="H179" i="41"/>
  <c r="H121" i="41"/>
  <c r="H123" i="41"/>
  <c r="H12" i="41"/>
  <c r="H49" i="41"/>
  <c r="H88" i="41"/>
  <c r="H150" i="41"/>
  <c r="H77" i="41"/>
  <c r="H135" i="41"/>
  <c r="H50" i="41"/>
  <c r="H138" i="41"/>
  <c r="H163" i="41"/>
  <c r="H87" i="41"/>
  <c r="H174" i="41"/>
  <c r="H69" i="41"/>
  <c r="H32" i="41"/>
  <c r="H22" i="41"/>
  <c r="H144" i="41"/>
  <c r="H47" i="41"/>
  <c r="H167" i="41"/>
  <c r="H168" i="41"/>
  <c r="H108" i="41"/>
  <c r="H21" i="41"/>
  <c r="H140" i="41"/>
  <c r="H36" i="41"/>
  <c r="H116" i="41"/>
  <c r="H176" i="41"/>
  <c r="H43" i="41"/>
  <c r="H7" i="41"/>
  <c r="H55" i="41"/>
  <c r="H8" i="41"/>
  <c r="H6" i="41"/>
  <c r="H57" i="41"/>
  <c r="H148" i="41"/>
  <c r="H23" i="41"/>
  <c r="H39" i="41"/>
  <c r="H72" i="41"/>
  <c r="H113" i="41"/>
  <c r="H89" i="41"/>
  <c r="H141" i="41"/>
  <c r="H86" i="41"/>
  <c r="H61" i="41"/>
  <c r="H81" i="41"/>
  <c r="H125" i="41"/>
  <c r="H16" i="41"/>
  <c r="H14" i="41"/>
  <c r="H182" i="41"/>
  <c r="H35" i="41"/>
  <c r="H153" i="41"/>
  <c r="H173" i="41"/>
  <c r="H58" i="41"/>
  <c r="H19" i="41"/>
  <c r="H29" i="41"/>
  <c r="H119" i="41"/>
  <c r="H175" i="41"/>
  <c r="H114" i="41"/>
  <c r="H178" i="41"/>
  <c r="H99" i="41"/>
  <c r="H133" i="41"/>
  <c r="H76" i="41"/>
  <c r="H15" i="41"/>
  <c r="H95" i="41"/>
  <c r="H41" i="41"/>
  <c r="H54" i="41"/>
  <c r="H124" i="41"/>
  <c r="H18" i="41"/>
  <c r="H92" i="41"/>
  <c r="H53" i="41"/>
  <c r="H75" i="41"/>
  <c r="H145" i="41"/>
  <c r="H28" i="41"/>
  <c r="H59" i="41"/>
  <c r="H166" i="41"/>
  <c r="H157" i="41"/>
  <c r="H94" i="41"/>
  <c r="H111" i="41"/>
  <c r="H170" i="41"/>
  <c r="H169" i="41"/>
  <c r="H74" i="41"/>
  <c r="H4" i="41"/>
  <c r="H158" i="41"/>
  <c r="H60" i="41"/>
  <c r="H56" i="41"/>
  <c r="H186" i="41"/>
  <c r="H115" i="41"/>
  <c r="H102" i="41"/>
  <c r="H106" i="41"/>
  <c r="H137" i="41"/>
  <c r="H90" i="41"/>
  <c r="H181" i="41"/>
  <c r="H136" i="41"/>
  <c r="H73" i="41"/>
  <c r="H159" i="41"/>
  <c r="H130" i="41"/>
  <c r="H149" i="41"/>
  <c r="H152" i="41"/>
  <c r="H17" i="41"/>
  <c r="H187" i="41"/>
  <c r="H105" i="41"/>
  <c r="H26" i="41"/>
  <c r="H188" i="41"/>
  <c r="H195" i="41"/>
  <c r="H9" i="41"/>
  <c r="H126" i="41"/>
  <c r="H156" i="41"/>
  <c r="H67" i="41"/>
  <c r="H177" i="41"/>
  <c r="H172" i="41"/>
  <c r="H155" i="41"/>
  <c r="H189" i="41"/>
  <c r="H171" i="41"/>
  <c r="H30" i="41"/>
  <c r="H20" i="41"/>
  <c r="H162" i="41"/>
  <c r="H71" i="41"/>
  <c r="H83" i="41"/>
  <c r="H51" i="41"/>
  <c r="H34" i="41"/>
  <c r="H131" i="41"/>
  <c r="H183" i="41"/>
  <c r="H118" i="41"/>
  <c r="H160" i="41"/>
  <c r="H44" i="41"/>
  <c r="H85" i="41"/>
  <c r="H128" i="41"/>
  <c r="H127" i="41"/>
  <c r="H143" i="41"/>
  <c r="H185" i="41"/>
  <c r="H134" i="41"/>
  <c r="H180" i="41"/>
  <c r="H96" i="41"/>
  <c r="H146" i="41"/>
  <c r="H151" i="41"/>
  <c r="H64" i="41"/>
  <c r="H98" i="41"/>
  <c r="H45" i="41"/>
  <c r="H11" i="41"/>
  <c r="H191" i="41"/>
  <c r="H139" i="41"/>
  <c r="H91" i="41"/>
  <c r="H52" i="41"/>
  <c r="H25" i="41"/>
  <c r="H110" i="41"/>
  <c r="H38" i="41"/>
  <c r="H13" i="41"/>
  <c r="H117" i="41"/>
  <c r="H154" i="41"/>
  <c r="H147" i="41"/>
  <c r="H62" i="41"/>
  <c r="H161" i="41"/>
  <c r="H142" i="41"/>
  <c r="H109" i="41"/>
  <c r="H5" i="41"/>
  <c r="H194" i="41"/>
  <c r="H122" i="41"/>
  <c r="H104" i="41"/>
  <c r="H82" i="41"/>
  <c r="H132" i="41"/>
  <c r="H103" i="41"/>
  <c r="H120" i="41"/>
  <c r="H33" i="41"/>
  <c r="H97" i="41"/>
  <c r="H10" i="41"/>
  <c r="H31" i="41"/>
  <c r="H198" i="41"/>
  <c r="B204" i="41"/>
  <c r="C204" i="41"/>
  <c r="E204" i="41" s="1"/>
  <c r="D204" i="41"/>
  <c r="G204" i="41" s="1"/>
  <c r="B205" i="41"/>
  <c r="C205" i="41"/>
  <c r="E205" i="41" s="1"/>
  <c r="D205" i="41"/>
  <c r="G205" i="41" s="1"/>
  <c r="B201" i="41"/>
  <c r="C201" i="41"/>
  <c r="E201" i="41" s="1"/>
  <c r="D201" i="41"/>
  <c r="G201" i="41" s="1"/>
  <c r="B211" i="41"/>
  <c r="C211" i="41"/>
  <c r="E211" i="41" s="1"/>
  <c r="D211" i="41"/>
  <c r="G211" i="41" s="1"/>
  <c r="B212" i="41"/>
  <c r="C212" i="41"/>
  <c r="E212" i="41" s="1"/>
  <c r="D212" i="41"/>
  <c r="G212" i="41" s="1"/>
  <c r="B65" i="41"/>
  <c r="C65" i="41"/>
  <c r="E65" i="41" s="1"/>
  <c r="D65" i="41"/>
  <c r="G65" i="41" s="1"/>
  <c r="B203" i="41"/>
  <c r="C203" i="41"/>
  <c r="E203" i="41" s="1"/>
  <c r="D203" i="41"/>
  <c r="G203" i="41" s="1"/>
  <c r="B68" i="41"/>
  <c r="C68" i="41"/>
  <c r="E68" i="41" s="1"/>
  <c r="D68" i="41"/>
  <c r="G68" i="41" s="1"/>
  <c r="B84" i="41"/>
  <c r="C84" i="41"/>
  <c r="E84" i="41" s="1"/>
  <c r="D84" i="41"/>
  <c r="G84" i="41" s="1"/>
  <c r="B192" i="41"/>
  <c r="C192" i="41"/>
  <c r="E192" i="41" s="1"/>
  <c r="D192" i="41"/>
  <c r="G192" i="41" s="1"/>
  <c r="B164" i="41"/>
  <c r="C164" i="41"/>
  <c r="E164" i="41" s="1"/>
  <c r="D164" i="41"/>
  <c r="G164" i="41" s="1"/>
  <c r="B190" i="41"/>
  <c r="C190" i="41"/>
  <c r="E190" i="41" s="1"/>
  <c r="D190" i="41"/>
  <c r="G190" i="41" s="1"/>
  <c r="B40" i="41"/>
  <c r="C40" i="41"/>
  <c r="E40" i="41" s="1"/>
  <c r="D40" i="41"/>
  <c r="G40" i="41" s="1"/>
  <c r="B101" i="41"/>
  <c r="C101" i="41"/>
  <c r="E101" i="41" s="1"/>
  <c r="D101" i="41"/>
  <c r="G101" i="41" s="1"/>
  <c r="B199" i="41"/>
  <c r="C199" i="41"/>
  <c r="E199" i="41" s="1"/>
  <c r="D199" i="41"/>
  <c r="G199" i="41" s="1"/>
  <c r="B100" i="41"/>
  <c r="C100" i="41"/>
  <c r="E100" i="41" s="1"/>
  <c r="D100" i="41"/>
  <c r="G100" i="41" s="1"/>
  <c r="B209" i="41"/>
  <c r="C209" i="41"/>
  <c r="E209" i="41" s="1"/>
  <c r="D209" i="41"/>
  <c r="G209" i="41" s="1"/>
  <c r="B193" i="41"/>
  <c r="C193" i="41"/>
  <c r="E193" i="41" s="1"/>
  <c r="D193" i="41"/>
  <c r="G193" i="41" s="1"/>
  <c r="B197" i="41"/>
  <c r="C197" i="41"/>
  <c r="E197" i="41" s="1"/>
  <c r="D197" i="41"/>
  <c r="G197" i="41" s="1"/>
  <c r="B70" i="41"/>
  <c r="C70" i="41"/>
  <c r="E70" i="41" s="1"/>
  <c r="D70" i="41"/>
  <c r="G70" i="41" s="1"/>
  <c r="B202" i="41"/>
  <c r="C202" i="41"/>
  <c r="E202" i="41" s="1"/>
  <c r="D202" i="41"/>
  <c r="G202" i="41" s="1"/>
  <c r="B206" i="41"/>
  <c r="C206" i="41"/>
  <c r="E206" i="41" s="1"/>
  <c r="D206" i="41"/>
  <c r="G206" i="41" s="1"/>
  <c r="B207" i="41"/>
  <c r="C207" i="41"/>
  <c r="E207" i="41" s="1"/>
  <c r="D207" i="41"/>
  <c r="G207" i="41" s="1"/>
  <c r="B210" i="41"/>
  <c r="C210" i="41"/>
  <c r="E210" i="41" s="1"/>
  <c r="D210" i="41"/>
  <c r="G210" i="41" s="1"/>
  <c r="B184" i="41"/>
  <c r="C184" i="41"/>
  <c r="E184" i="41" s="1"/>
  <c r="D184" i="41"/>
  <c r="G184" i="41" s="1"/>
  <c r="B208" i="41"/>
  <c r="C208" i="41"/>
  <c r="E208" i="41" s="1"/>
  <c r="D208" i="41"/>
  <c r="G208" i="41" s="1"/>
  <c r="B66" i="41"/>
  <c r="C66" i="41"/>
  <c r="E66" i="41" s="1"/>
  <c r="D66" i="41"/>
  <c r="G66" i="41" s="1"/>
  <c r="B3" i="41"/>
  <c r="C3" i="41"/>
  <c r="E3" i="41" s="1"/>
  <c r="D3" i="41"/>
  <c r="G3" i="41" s="1"/>
  <c r="B78" i="41"/>
  <c r="C78" i="41"/>
  <c r="E78" i="41" s="1"/>
  <c r="D78" i="41"/>
  <c r="G78" i="41" s="1"/>
  <c r="B80" i="41"/>
  <c r="C80" i="41"/>
  <c r="E80" i="41" s="1"/>
  <c r="D80" i="41"/>
  <c r="G80" i="41" s="1"/>
  <c r="B37" i="41"/>
  <c r="C37" i="41"/>
  <c r="E37" i="41" s="1"/>
  <c r="D37" i="41"/>
  <c r="G37" i="41" s="1"/>
  <c r="B63" i="41"/>
  <c r="C63" i="41"/>
  <c r="E63" i="41" s="1"/>
  <c r="D63" i="41"/>
  <c r="G63" i="41" s="1"/>
  <c r="B129" i="41"/>
  <c r="C129" i="41"/>
  <c r="E129" i="41" s="1"/>
  <c r="D129" i="41"/>
  <c r="G129" i="41" s="1"/>
  <c r="B200" i="41"/>
  <c r="C200" i="41"/>
  <c r="E200" i="41" s="1"/>
  <c r="D200" i="41"/>
  <c r="G200" i="41" s="1"/>
  <c r="B42" i="41"/>
  <c r="C42" i="41"/>
  <c r="E42" i="41" s="1"/>
  <c r="D42" i="41"/>
  <c r="G42" i="41" s="1"/>
  <c r="B93" i="41"/>
  <c r="C93" i="41"/>
  <c r="E93" i="41" s="1"/>
  <c r="D93" i="41"/>
  <c r="G93" i="41" s="1"/>
  <c r="B196" i="41"/>
  <c r="C196" i="41"/>
  <c r="E196" i="41" s="1"/>
  <c r="D196" i="41"/>
  <c r="G196" i="41" s="1"/>
  <c r="B48" i="41"/>
  <c r="C48" i="41"/>
  <c r="E48" i="41" s="1"/>
  <c r="D48" i="41"/>
  <c r="G48" i="41" s="1"/>
  <c r="B165" i="41"/>
  <c r="C165" i="41"/>
  <c r="E165" i="41" s="1"/>
  <c r="D165" i="41"/>
  <c r="G165" i="41" s="1"/>
  <c r="B27" i="41"/>
  <c r="C27" i="41"/>
  <c r="E27" i="41" s="1"/>
  <c r="D27" i="41"/>
  <c r="G27" i="41" s="1"/>
  <c r="B79" i="41"/>
  <c r="C79" i="41"/>
  <c r="E79" i="41" s="1"/>
  <c r="D79" i="41"/>
  <c r="G79" i="41" s="1"/>
  <c r="B46" i="41"/>
  <c r="C46" i="41"/>
  <c r="E46" i="41" s="1"/>
  <c r="D46" i="41"/>
  <c r="G46" i="41" s="1"/>
  <c r="B24" i="41"/>
  <c r="C24" i="41"/>
  <c r="E24" i="41" s="1"/>
  <c r="D24" i="41"/>
  <c r="G24" i="41" s="1"/>
  <c r="B112" i="41"/>
  <c r="C112" i="41"/>
  <c r="E112" i="41" s="1"/>
  <c r="D112" i="41"/>
  <c r="G112" i="41" s="1"/>
  <c r="B107" i="41"/>
  <c r="C107" i="41"/>
  <c r="E107" i="41" s="1"/>
  <c r="D107" i="41"/>
  <c r="G107" i="41" s="1"/>
  <c r="B179" i="41"/>
  <c r="C179" i="41"/>
  <c r="E179" i="41" s="1"/>
  <c r="D179" i="41"/>
  <c r="G179" i="41" s="1"/>
  <c r="B121" i="41"/>
  <c r="C121" i="41"/>
  <c r="E121" i="41" s="1"/>
  <c r="D121" i="41"/>
  <c r="G121" i="41" s="1"/>
  <c r="B123" i="41"/>
  <c r="C123" i="41"/>
  <c r="E123" i="41" s="1"/>
  <c r="D123" i="41"/>
  <c r="G123" i="41" s="1"/>
  <c r="B12" i="41"/>
  <c r="C12" i="41"/>
  <c r="E12" i="41" s="1"/>
  <c r="D12" i="41"/>
  <c r="G12" i="41" s="1"/>
  <c r="B49" i="41"/>
  <c r="C49" i="41"/>
  <c r="E49" i="41" s="1"/>
  <c r="D49" i="41"/>
  <c r="G49" i="41" s="1"/>
  <c r="B88" i="41"/>
  <c r="C88" i="41"/>
  <c r="E88" i="41" s="1"/>
  <c r="D88" i="41"/>
  <c r="G88" i="41" s="1"/>
  <c r="B150" i="41"/>
  <c r="C150" i="41"/>
  <c r="E150" i="41" s="1"/>
  <c r="D150" i="41"/>
  <c r="G150" i="41" s="1"/>
  <c r="B77" i="41"/>
  <c r="C77" i="41"/>
  <c r="E77" i="41" s="1"/>
  <c r="D77" i="41"/>
  <c r="G77" i="41" s="1"/>
  <c r="B135" i="41"/>
  <c r="C135" i="41"/>
  <c r="E135" i="41" s="1"/>
  <c r="D135" i="41"/>
  <c r="G135" i="41" s="1"/>
  <c r="B50" i="41"/>
  <c r="C50" i="41"/>
  <c r="E50" i="41" s="1"/>
  <c r="D50" i="41"/>
  <c r="G50" i="41" s="1"/>
  <c r="B138" i="41"/>
  <c r="C138" i="41"/>
  <c r="E138" i="41" s="1"/>
  <c r="D138" i="41"/>
  <c r="G138" i="41" s="1"/>
  <c r="B163" i="41"/>
  <c r="C163" i="41"/>
  <c r="E163" i="41" s="1"/>
  <c r="D163" i="41"/>
  <c r="G163" i="41" s="1"/>
  <c r="B87" i="41"/>
  <c r="C87" i="41"/>
  <c r="E87" i="41" s="1"/>
  <c r="D87" i="41"/>
  <c r="G87" i="41" s="1"/>
  <c r="B174" i="41"/>
  <c r="C174" i="41"/>
  <c r="E174" i="41" s="1"/>
  <c r="D174" i="41"/>
  <c r="G174" i="41" s="1"/>
  <c r="B69" i="41"/>
  <c r="C69" i="41"/>
  <c r="E69" i="41" s="1"/>
  <c r="D69" i="41"/>
  <c r="G69" i="41" s="1"/>
  <c r="B32" i="41"/>
  <c r="C32" i="41"/>
  <c r="E32" i="41" s="1"/>
  <c r="D32" i="41"/>
  <c r="G32" i="41" s="1"/>
  <c r="B22" i="41"/>
  <c r="C22" i="41"/>
  <c r="E22" i="41" s="1"/>
  <c r="D22" i="41"/>
  <c r="G22" i="41" s="1"/>
  <c r="B144" i="41"/>
  <c r="C144" i="41"/>
  <c r="E144" i="41" s="1"/>
  <c r="D144" i="41"/>
  <c r="G144" i="41" s="1"/>
  <c r="B47" i="41"/>
  <c r="C47" i="41"/>
  <c r="E47" i="41" s="1"/>
  <c r="D47" i="41"/>
  <c r="G47" i="41" s="1"/>
  <c r="B167" i="41"/>
  <c r="C167" i="41"/>
  <c r="E167" i="41" s="1"/>
  <c r="D167" i="41"/>
  <c r="G167" i="41" s="1"/>
  <c r="B168" i="41"/>
  <c r="C168" i="41"/>
  <c r="E168" i="41" s="1"/>
  <c r="D168" i="41"/>
  <c r="G168" i="41" s="1"/>
  <c r="B108" i="41"/>
  <c r="C108" i="41"/>
  <c r="E108" i="41" s="1"/>
  <c r="D108" i="41"/>
  <c r="G108" i="41" s="1"/>
  <c r="B21" i="41"/>
  <c r="C21" i="41"/>
  <c r="E21" i="41" s="1"/>
  <c r="D21" i="41"/>
  <c r="G21" i="41" s="1"/>
  <c r="B140" i="41"/>
  <c r="C140" i="41"/>
  <c r="E140" i="41" s="1"/>
  <c r="D140" i="41"/>
  <c r="G140" i="41" s="1"/>
  <c r="B36" i="41"/>
  <c r="C36" i="41"/>
  <c r="E36" i="41" s="1"/>
  <c r="D36" i="41"/>
  <c r="G36" i="41" s="1"/>
  <c r="B116" i="41"/>
  <c r="C116" i="41"/>
  <c r="E116" i="41" s="1"/>
  <c r="D116" i="41"/>
  <c r="G116" i="41" s="1"/>
  <c r="B176" i="41"/>
  <c r="C176" i="41"/>
  <c r="E176" i="41" s="1"/>
  <c r="D176" i="41"/>
  <c r="G176" i="41" s="1"/>
  <c r="B43" i="41"/>
  <c r="C43" i="41"/>
  <c r="E43" i="41" s="1"/>
  <c r="D43" i="41"/>
  <c r="G43" i="41" s="1"/>
  <c r="B7" i="41"/>
  <c r="C7" i="41"/>
  <c r="E7" i="41" s="1"/>
  <c r="D7" i="41"/>
  <c r="G7" i="41" s="1"/>
  <c r="B55" i="41"/>
  <c r="C55" i="41"/>
  <c r="E55" i="41" s="1"/>
  <c r="D55" i="41"/>
  <c r="G55" i="41" s="1"/>
  <c r="B8" i="41"/>
  <c r="C8" i="41"/>
  <c r="E8" i="41" s="1"/>
  <c r="D8" i="41"/>
  <c r="G8" i="41" s="1"/>
  <c r="B6" i="41"/>
  <c r="C6" i="41"/>
  <c r="E6" i="41" s="1"/>
  <c r="D6" i="41"/>
  <c r="G6" i="41" s="1"/>
  <c r="B57" i="41"/>
  <c r="C57" i="41"/>
  <c r="E57" i="41" s="1"/>
  <c r="D57" i="41"/>
  <c r="G57" i="41" s="1"/>
  <c r="B148" i="41"/>
  <c r="C148" i="41"/>
  <c r="E148" i="41" s="1"/>
  <c r="D148" i="41"/>
  <c r="G148" i="41" s="1"/>
  <c r="B23" i="41"/>
  <c r="C23" i="41"/>
  <c r="E23" i="41" s="1"/>
  <c r="D23" i="41"/>
  <c r="G23" i="41" s="1"/>
  <c r="B39" i="41"/>
  <c r="C39" i="41"/>
  <c r="E39" i="41" s="1"/>
  <c r="D39" i="41"/>
  <c r="G39" i="41" s="1"/>
  <c r="B72" i="41"/>
  <c r="C72" i="41"/>
  <c r="E72" i="41" s="1"/>
  <c r="D72" i="41"/>
  <c r="G72" i="41" s="1"/>
  <c r="B113" i="41"/>
  <c r="C113" i="41"/>
  <c r="E113" i="41" s="1"/>
  <c r="D113" i="41"/>
  <c r="G113" i="41" s="1"/>
  <c r="B89" i="41"/>
  <c r="C89" i="41"/>
  <c r="E89" i="41" s="1"/>
  <c r="D89" i="41"/>
  <c r="G89" i="41" s="1"/>
  <c r="B141" i="41"/>
  <c r="C141" i="41"/>
  <c r="E141" i="41" s="1"/>
  <c r="D141" i="41"/>
  <c r="G141" i="41" s="1"/>
  <c r="B86" i="41"/>
  <c r="C86" i="41"/>
  <c r="E86" i="41" s="1"/>
  <c r="D86" i="41"/>
  <c r="G86" i="41" s="1"/>
  <c r="B61" i="41"/>
  <c r="C61" i="41"/>
  <c r="E61" i="41" s="1"/>
  <c r="D61" i="41"/>
  <c r="G61" i="41" s="1"/>
  <c r="B81" i="41"/>
  <c r="C81" i="41"/>
  <c r="E81" i="41" s="1"/>
  <c r="D81" i="41"/>
  <c r="G81" i="41" s="1"/>
  <c r="B125" i="41"/>
  <c r="C125" i="41"/>
  <c r="E125" i="41" s="1"/>
  <c r="D125" i="41"/>
  <c r="G125" i="41" s="1"/>
  <c r="B16" i="41"/>
  <c r="C16" i="41"/>
  <c r="E16" i="41" s="1"/>
  <c r="D16" i="41"/>
  <c r="G16" i="41" s="1"/>
  <c r="B14" i="41"/>
  <c r="C14" i="41"/>
  <c r="E14" i="41" s="1"/>
  <c r="D14" i="41"/>
  <c r="G14" i="41" s="1"/>
  <c r="B182" i="41"/>
  <c r="C182" i="41"/>
  <c r="E182" i="41" s="1"/>
  <c r="D182" i="41"/>
  <c r="G182" i="41" s="1"/>
  <c r="B35" i="41"/>
  <c r="C35" i="41"/>
  <c r="E35" i="41" s="1"/>
  <c r="D35" i="41"/>
  <c r="G35" i="41" s="1"/>
  <c r="B153" i="41"/>
  <c r="C153" i="41"/>
  <c r="E153" i="41" s="1"/>
  <c r="D153" i="41"/>
  <c r="G153" i="41" s="1"/>
  <c r="B173" i="41"/>
  <c r="C173" i="41"/>
  <c r="E173" i="41" s="1"/>
  <c r="D173" i="41"/>
  <c r="G173" i="41" s="1"/>
  <c r="B58" i="41"/>
  <c r="C58" i="41"/>
  <c r="E58" i="41" s="1"/>
  <c r="D58" i="41"/>
  <c r="G58" i="41" s="1"/>
  <c r="B19" i="41"/>
  <c r="C19" i="41"/>
  <c r="E19" i="41" s="1"/>
  <c r="D19" i="41"/>
  <c r="G19" i="41" s="1"/>
  <c r="B29" i="41"/>
  <c r="C29" i="41"/>
  <c r="E29" i="41" s="1"/>
  <c r="D29" i="41"/>
  <c r="G29" i="41" s="1"/>
  <c r="B119" i="41"/>
  <c r="C119" i="41"/>
  <c r="E119" i="41" s="1"/>
  <c r="D119" i="41"/>
  <c r="G119" i="41" s="1"/>
  <c r="B175" i="41"/>
  <c r="C175" i="41"/>
  <c r="E175" i="41" s="1"/>
  <c r="D175" i="41"/>
  <c r="G175" i="41" s="1"/>
  <c r="B114" i="41"/>
  <c r="C114" i="41"/>
  <c r="E114" i="41" s="1"/>
  <c r="D114" i="41"/>
  <c r="G114" i="41" s="1"/>
  <c r="B178" i="41"/>
  <c r="C178" i="41"/>
  <c r="E178" i="41" s="1"/>
  <c r="D178" i="41"/>
  <c r="G178" i="41" s="1"/>
  <c r="B99" i="41"/>
  <c r="C99" i="41"/>
  <c r="E99" i="41" s="1"/>
  <c r="D99" i="41"/>
  <c r="G99" i="41" s="1"/>
  <c r="B133" i="41"/>
  <c r="C133" i="41"/>
  <c r="E133" i="41" s="1"/>
  <c r="D133" i="41"/>
  <c r="G133" i="41" s="1"/>
  <c r="B76" i="41"/>
  <c r="C76" i="41"/>
  <c r="E76" i="41" s="1"/>
  <c r="D76" i="41"/>
  <c r="G76" i="41" s="1"/>
  <c r="B15" i="41"/>
  <c r="C15" i="41"/>
  <c r="E15" i="41" s="1"/>
  <c r="D15" i="41"/>
  <c r="G15" i="41" s="1"/>
  <c r="B95" i="41"/>
  <c r="C95" i="41"/>
  <c r="E95" i="41" s="1"/>
  <c r="D95" i="41"/>
  <c r="G95" i="41" s="1"/>
  <c r="B41" i="41"/>
  <c r="C41" i="41"/>
  <c r="E41" i="41" s="1"/>
  <c r="D41" i="41"/>
  <c r="G41" i="41" s="1"/>
  <c r="B54" i="41"/>
  <c r="C54" i="41"/>
  <c r="E54" i="41" s="1"/>
  <c r="D54" i="41"/>
  <c r="G54" i="41" s="1"/>
  <c r="B124" i="41"/>
  <c r="C124" i="41"/>
  <c r="E124" i="41" s="1"/>
  <c r="D124" i="41"/>
  <c r="G124" i="41" s="1"/>
  <c r="B18" i="41"/>
  <c r="C18" i="41"/>
  <c r="E18" i="41" s="1"/>
  <c r="D18" i="41"/>
  <c r="G18" i="41" s="1"/>
  <c r="B92" i="41"/>
  <c r="C92" i="41"/>
  <c r="E92" i="41" s="1"/>
  <c r="D92" i="41"/>
  <c r="G92" i="41" s="1"/>
  <c r="B53" i="41"/>
  <c r="C53" i="41"/>
  <c r="E53" i="41" s="1"/>
  <c r="D53" i="41"/>
  <c r="G53" i="41" s="1"/>
  <c r="B75" i="41"/>
  <c r="C75" i="41"/>
  <c r="E75" i="41" s="1"/>
  <c r="D75" i="41"/>
  <c r="G75" i="41" s="1"/>
  <c r="B145" i="41"/>
  <c r="C145" i="41"/>
  <c r="E145" i="41" s="1"/>
  <c r="D145" i="41"/>
  <c r="G145" i="41" s="1"/>
  <c r="B28" i="41"/>
  <c r="C28" i="41"/>
  <c r="E28" i="41" s="1"/>
  <c r="D28" i="41"/>
  <c r="G28" i="41" s="1"/>
  <c r="B59" i="41"/>
  <c r="C59" i="41"/>
  <c r="E59" i="41" s="1"/>
  <c r="D59" i="41"/>
  <c r="G59" i="41" s="1"/>
  <c r="B166" i="41"/>
  <c r="C166" i="41"/>
  <c r="E166" i="41" s="1"/>
  <c r="D166" i="41"/>
  <c r="G166" i="41" s="1"/>
  <c r="B157" i="41"/>
  <c r="C157" i="41"/>
  <c r="E157" i="41" s="1"/>
  <c r="D157" i="41"/>
  <c r="G157" i="41" s="1"/>
  <c r="B94" i="41"/>
  <c r="C94" i="41"/>
  <c r="E94" i="41" s="1"/>
  <c r="D94" i="41"/>
  <c r="G94" i="41" s="1"/>
  <c r="B111" i="41"/>
  <c r="C111" i="41"/>
  <c r="E111" i="41" s="1"/>
  <c r="D111" i="41"/>
  <c r="G111" i="41" s="1"/>
  <c r="B170" i="41"/>
  <c r="C170" i="41"/>
  <c r="E170" i="41" s="1"/>
  <c r="D170" i="41"/>
  <c r="G170" i="41" s="1"/>
  <c r="B169" i="41"/>
  <c r="C169" i="41"/>
  <c r="E169" i="41" s="1"/>
  <c r="D169" i="41"/>
  <c r="G169" i="41" s="1"/>
  <c r="B74" i="41"/>
  <c r="C74" i="41"/>
  <c r="E74" i="41" s="1"/>
  <c r="D74" i="41"/>
  <c r="G74" i="41" s="1"/>
  <c r="B4" i="41"/>
  <c r="C4" i="41"/>
  <c r="E4" i="41" s="1"/>
  <c r="D4" i="41"/>
  <c r="G4" i="41" s="1"/>
  <c r="B158" i="41"/>
  <c r="C158" i="41"/>
  <c r="E158" i="41" s="1"/>
  <c r="D158" i="41"/>
  <c r="G158" i="41" s="1"/>
  <c r="B60" i="41"/>
  <c r="C60" i="41"/>
  <c r="E60" i="41" s="1"/>
  <c r="D60" i="41"/>
  <c r="G60" i="41" s="1"/>
  <c r="B56" i="41"/>
  <c r="C56" i="41"/>
  <c r="E56" i="41" s="1"/>
  <c r="D56" i="41"/>
  <c r="G56" i="41" s="1"/>
  <c r="B186" i="41"/>
  <c r="C186" i="41"/>
  <c r="E186" i="41" s="1"/>
  <c r="D186" i="41"/>
  <c r="G186" i="41" s="1"/>
  <c r="B115" i="41"/>
  <c r="C115" i="41"/>
  <c r="E115" i="41" s="1"/>
  <c r="D115" i="41"/>
  <c r="G115" i="41" s="1"/>
  <c r="B102" i="41"/>
  <c r="C102" i="41"/>
  <c r="E102" i="41" s="1"/>
  <c r="D102" i="41"/>
  <c r="G102" i="41" s="1"/>
  <c r="B106" i="41"/>
  <c r="C106" i="41"/>
  <c r="E106" i="41" s="1"/>
  <c r="D106" i="41"/>
  <c r="G106" i="41" s="1"/>
  <c r="B137" i="41"/>
  <c r="C137" i="41"/>
  <c r="E137" i="41" s="1"/>
  <c r="D137" i="41"/>
  <c r="G137" i="41" s="1"/>
  <c r="B90" i="41"/>
  <c r="C90" i="41"/>
  <c r="E90" i="41" s="1"/>
  <c r="D90" i="41"/>
  <c r="G90" i="41" s="1"/>
  <c r="B181" i="41"/>
  <c r="C181" i="41"/>
  <c r="E181" i="41" s="1"/>
  <c r="D181" i="41"/>
  <c r="G181" i="41" s="1"/>
  <c r="B136" i="41"/>
  <c r="C136" i="41"/>
  <c r="E136" i="41" s="1"/>
  <c r="D136" i="41"/>
  <c r="G136" i="41" s="1"/>
  <c r="B73" i="41"/>
  <c r="C73" i="41"/>
  <c r="E73" i="41" s="1"/>
  <c r="D73" i="41"/>
  <c r="G73" i="41" s="1"/>
  <c r="B159" i="41"/>
  <c r="C159" i="41"/>
  <c r="E159" i="41" s="1"/>
  <c r="D159" i="41"/>
  <c r="G159" i="41" s="1"/>
  <c r="B130" i="41"/>
  <c r="C130" i="41"/>
  <c r="E130" i="41" s="1"/>
  <c r="D130" i="41"/>
  <c r="G130" i="41" s="1"/>
  <c r="B149" i="41"/>
  <c r="C149" i="41"/>
  <c r="E149" i="41" s="1"/>
  <c r="D149" i="41"/>
  <c r="G149" i="41" s="1"/>
  <c r="B152" i="41"/>
  <c r="C152" i="41"/>
  <c r="E152" i="41" s="1"/>
  <c r="D152" i="41"/>
  <c r="G152" i="41" s="1"/>
  <c r="B17" i="41"/>
  <c r="C17" i="41"/>
  <c r="E17" i="41" s="1"/>
  <c r="D17" i="41"/>
  <c r="G17" i="41" s="1"/>
  <c r="B187" i="41"/>
  <c r="C187" i="41"/>
  <c r="E187" i="41" s="1"/>
  <c r="D187" i="41"/>
  <c r="G187" i="41" s="1"/>
  <c r="B105" i="41"/>
  <c r="C105" i="41"/>
  <c r="E105" i="41" s="1"/>
  <c r="D105" i="41"/>
  <c r="G105" i="41" s="1"/>
  <c r="B26" i="41"/>
  <c r="C26" i="41"/>
  <c r="E26" i="41" s="1"/>
  <c r="D26" i="41"/>
  <c r="G26" i="41" s="1"/>
  <c r="B188" i="41"/>
  <c r="C188" i="41"/>
  <c r="E188" i="41" s="1"/>
  <c r="D188" i="41"/>
  <c r="G188" i="41" s="1"/>
  <c r="B195" i="41"/>
  <c r="C195" i="41"/>
  <c r="E195" i="41" s="1"/>
  <c r="D195" i="41"/>
  <c r="G195" i="41" s="1"/>
  <c r="B9" i="41"/>
  <c r="C9" i="41"/>
  <c r="E9" i="41" s="1"/>
  <c r="D9" i="41"/>
  <c r="G9" i="41" s="1"/>
  <c r="B126" i="41"/>
  <c r="C126" i="41"/>
  <c r="E126" i="41" s="1"/>
  <c r="D126" i="41"/>
  <c r="G126" i="41" s="1"/>
  <c r="B156" i="41"/>
  <c r="C156" i="41"/>
  <c r="E156" i="41" s="1"/>
  <c r="D156" i="41"/>
  <c r="G156" i="41" s="1"/>
  <c r="B67" i="41"/>
  <c r="C67" i="41"/>
  <c r="E67" i="41" s="1"/>
  <c r="D67" i="41"/>
  <c r="G67" i="41" s="1"/>
  <c r="B177" i="41"/>
  <c r="C177" i="41"/>
  <c r="E177" i="41" s="1"/>
  <c r="D177" i="41"/>
  <c r="G177" i="41" s="1"/>
  <c r="B172" i="41"/>
  <c r="C172" i="41"/>
  <c r="E172" i="41" s="1"/>
  <c r="D172" i="41"/>
  <c r="G172" i="41" s="1"/>
  <c r="B155" i="41"/>
  <c r="C155" i="41"/>
  <c r="E155" i="41" s="1"/>
  <c r="D155" i="41"/>
  <c r="G155" i="41" s="1"/>
  <c r="B189" i="41"/>
  <c r="C189" i="41"/>
  <c r="E189" i="41" s="1"/>
  <c r="D189" i="41"/>
  <c r="G189" i="41" s="1"/>
  <c r="B171" i="41"/>
  <c r="C171" i="41"/>
  <c r="E171" i="41" s="1"/>
  <c r="D171" i="41"/>
  <c r="G171" i="41" s="1"/>
  <c r="B30" i="41"/>
  <c r="C30" i="41"/>
  <c r="E30" i="41" s="1"/>
  <c r="D30" i="41"/>
  <c r="G30" i="41" s="1"/>
  <c r="B20" i="41"/>
  <c r="C20" i="41"/>
  <c r="E20" i="41" s="1"/>
  <c r="D20" i="41"/>
  <c r="G20" i="41" s="1"/>
  <c r="B162" i="41"/>
  <c r="C162" i="41"/>
  <c r="E162" i="41" s="1"/>
  <c r="D162" i="41"/>
  <c r="G162" i="41" s="1"/>
  <c r="B71" i="41"/>
  <c r="C71" i="41"/>
  <c r="E71" i="41" s="1"/>
  <c r="D71" i="41"/>
  <c r="G71" i="41" s="1"/>
  <c r="B83" i="41"/>
  <c r="C83" i="41"/>
  <c r="E83" i="41" s="1"/>
  <c r="D83" i="41"/>
  <c r="G83" i="41" s="1"/>
  <c r="B51" i="41"/>
  <c r="C51" i="41"/>
  <c r="E51" i="41" s="1"/>
  <c r="D51" i="41"/>
  <c r="G51" i="41" s="1"/>
  <c r="B34" i="41"/>
  <c r="C34" i="41"/>
  <c r="E34" i="41" s="1"/>
  <c r="D34" i="41"/>
  <c r="G34" i="41" s="1"/>
  <c r="B131" i="41"/>
  <c r="C131" i="41"/>
  <c r="E131" i="41" s="1"/>
  <c r="D131" i="41"/>
  <c r="G131" i="41" s="1"/>
  <c r="B183" i="41"/>
  <c r="C183" i="41"/>
  <c r="E183" i="41" s="1"/>
  <c r="D183" i="41"/>
  <c r="G183" i="41" s="1"/>
  <c r="B118" i="41"/>
  <c r="C118" i="41"/>
  <c r="E118" i="41" s="1"/>
  <c r="D118" i="41"/>
  <c r="G118" i="41" s="1"/>
  <c r="B160" i="41"/>
  <c r="C160" i="41"/>
  <c r="E160" i="41" s="1"/>
  <c r="D160" i="41"/>
  <c r="G160" i="41" s="1"/>
  <c r="B44" i="41"/>
  <c r="C44" i="41"/>
  <c r="E44" i="41" s="1"/>
  <c r="D44" i="41"/>
  <c r="G44" i="41" s="1"/>
  <c r="B85" i="41"/>
  <c r="C85" i="41"/>
  <c r="E85" i="41" s="1"/>
  <c r="D85" i="41"/>
  <c r="G85" i="41" s="1"/>
  <c r="B128" i="41"/>
  <c r="C128" i="41"/>
  <c r="E128" i="41" s="1"/>
  <c r="D128" i="41"/>
  <c r="G128" i="41" s="1"/>
  <c r="B127" i="41"/>
  <c r="C127" i="41"/>
  <c r="E127" i="41" s="1"/>
  <c r="D127" i="41"/>
  <c r="G127" i="41" s="1"/>
  <c r="B143" i="41"/>
  <c r="C143" i="41"/>
  <c r="E143" i="41" s="1"/>
  <c r="D143" i="41"/>
  <c r="G143" i="41" s="1"/>
  <c r="B185" i="41"/>
  <c r="C185" i="41"/>
  <c r="E185" i="41" s="1"/>
  <c r="D185" i="41"/>
  <c r="G185" i="41" s="1"/>
  <c r="B134" i="41"/>
  <c r="C134" i="41"/>
  <c r="E134" i="41" s="1"/>
  <c r="D134" i="41"/>
  <c r="G134" i="41" s="1"/>
  <c r="B180" i="41"/>
  <c r="C180" i="41"/>
  <c r="E180" i="41" s="1"/>
  <c r="D180" i="41"/>
  <c r="G180" i="41" s="1"/>
  <c r="B96" i="41"/>
  <c r="C96" i="41"/>
  <c r="E96" i="41" s="1"/>
  <c r="D96" i="41"/>
  <c r="G96" i="41" s="1"/>
  <c r="B146" i="41"/>
  <c r="C146" i="41"/>
  <c r="E146" i="41" s="1"/>
  <c r="D146" i="41"/>
  <c r="G146" i="41" s="1"/>
  <c r="B151" i="41"/>
  <c r="C151" i="41"/>
  <c r="E151" i="41" s="1"/>
  <c r="D151" i="41"/>
  <c r="G151" i="41" s="1"/>
  <c r="B64" i="41"/>
  <c r="G64" i="41" s="1"/>
  <c r="C64" i="41"/>
  <c r="E64" i="41" s="1"/>
  <c r="D64" i="41"/>
  <c r="B98" i="41"/>
  <c r="C98" i="41"/>
  <c r="E98" i="41" s="1"/>
  <c r="D98" i="41"/>
  <c r="G98" i="41" s="1"/>
  <c r="B45" i="41"/>
  <c r="C45" i="41"/>
  <c r="E45" i="41" s="1"/>
  <c r="D45" i="41"/>
  <c r="G45" i="41" s="1"/>
  <c r="B11" i="41"/>
  <c r="C11" i="41"/>
  <c r="E11" i="41" s="1"/>
  <c r="D11" i="41"/>
  <c r="G11" i="41" s="1"/>
  <c r="B191" i="41"/>
  <c r="C191" i="41"/>
  <c r="E191" i="41" s="1"/>
  <c r="D191" i="41"/>
  <c r="G191" i="41" s="1"/>
  <c r="B139" i="41"/>
  <c r="C139" i="41"/>
  <c r="E139" i="41" s="1"/>
  <c r="D139" i="41"/>
  <c r="G139" i="41" s="1"/>
  <c r="B91" i="41"/>
  <c r="C91" i="41"/>
  <c r="E91" i="41" s="1"/>
  <c r="D91" i="41"/>
  <c r="G91" i="41" s="1"/>
  <c r="B52" i="41"/>
  <c r="C52" i="41"/>
  <c r="E52" i="41" s="1"/>
  <c r="D52" i="41"/>
  <c r="G52" i="41" s="1"/>
  <c r="B25" i="41"/>
  <c r="C25" i="41"/>
  <c r="E25" i="41" s="1"/>
  <c r="D25" i="41"/>
  <c r="G25" i="41" s="1"/>
  <c r="B110" i="41"/>
  <c r="C110" i="41"/>
  <c r="E110" i="41" s="1"/>
  <c r="D110" i="41"/>
  <c r="G110" i="41" s="1"/>
  <c r="B38" i="41"/>
  <c r="C38" i="41"/>
  <c r="E38" i="41" s="1"/>
  <c r="D38" i="41"/>
  <c r="G38" i="41" s="1"/>
  <c r="B13" i="41"/>
  <c r="C13" i="41"/>
  <c r="E13" i="41" s="1"/>
  <c r="D13" i="41"/>
  <c r="G13" i="41" s="1"/>
  <c r="B117" i="41"/>
  <c r="C117" i="41"/>
  <c r="E117" i="41" s="1"/>
  <c r="D117" i="41"/>
  <c r="G117" i="41" s="1"/>
  <c r="B154" i="41"/>
  <c r="C154" i="41"/>
  <c r="E154" i="41" s="1"/>
  <c r="D154" i="41"/>
  <c r="G154" i="41" s="1"/>
  <c r="B147" i="41"/>
  <c r="C147" i="41"/>
  <c r="E147" i="41" s="1"/>
  <c r="D147" i="41"/>
  <c r="G147" i="41" s="1"/>
  <c r="B62" i="41"/>
  <c r="C62" i="41"/>
  <c r="E62" i="41" s="1"/>
  <c r="D62" i="41"/>
  <c r="G62" i="41" s="1"/>
  <c r="B161" i="41"/>
  <c r="C161" i="41"/>
  <c r="E161" i="41" s="1"/>
  <c r="D161" i="41"/>
  <c r="G161" i="41" s="1"/>
  <c r="B142" i="41"/>
  <c r="C142" i="41"/>
  <c r="E142" i="41" s="1"/>
  <c r="D142" i="41"/>
  <c r="G142" i="41" s="1"/>
  <c r="B109" i="41"/>
  <c r="C109" i="41"/>
  <c r="E109" i="41" s="1"/>
  <c r="D109" i="41"/>
  <c r="G109" i="41" s="1"/>
  <c r="B5" i="41"/>
  <c r="C5" i="41"/>
  <c r="E5" i="41" s="1"/>
  <c r="D5" i="41"/>
  <c r="G5" i="41" s="1"/>
  <c r="B194" i="41"/>
  <c r="C194" i="41"/>
  <c r="E194" i="41" s="1"/>
  <c r="D194" i="41"/>
  <c r="G194" i="41" s="1"/>
  <c r="B122" i="41"/>
  <c r="C122" i="41"/>
  <c r="E122" i="41" s="1"/>
  <c r="D122" i="41"/>
  <c r="G122" i="41" s="1"/>
  <c r="B104" i="41"/>
  <c r="C104" i="41"/>
  <c r="E104" i="41" s="1"/>
  <c r="D104" i="41"/>
  <c r="G104" i="41" s="1"/>
  <c r="B82" i="41"/>
  <c r="C82" i="41"/>
  <c r="E82" i="41" s="1"/>
  <c r="D82" i="41"/>
  <c r="G82" i="41" s="1"/>
  <c r="B132" i="41"/>
  <c r="C132" i="41"/>
  <c r="E132" i="41" s="1"/>
  <c r="D132" i="41"/>
  <c r="G132" i="41" s="1"/>
  <c r="B103" i="41"/>
  <c r="C103" i="41"/>
  <c r="E103" i="41" s="1"/>
  <c r="D103" i="41"/>
  <c r="G103" i="41" s="1"/>
  <c r="B120" i="41"/>
  <c r="C120" i="41"/>
  <c r="E120" i="41" s="1"/>
  <c r="D120" i="41"/>
  <c r="G120" i="41" s="1"/>
  <c r="B33" i="41"/>
  <c r="C33" i="41"/>
  <c r="E33" i="41" s="1"/>
  <c r="D33" i="41"/>
  <c r="G33" i="41" s="1"/>
  <c r="B97" i="41"/>
  <c r="C97" i="41"/>
  <c r="E97" i="41" s="1"/>
  <c r="D97" i="41"/>
  <c r="G97" i="41" s="1"/>
  <c r="B10" i="41"/>
  <c r="C10" i="41"/>
  <c r="E10" i="41" s="1"/>
  <c r="D10" i="41"/>
  <c r="G10" i="41" s="1"/>
  <c r="B31" i="41"/>
  <c r="C31" i="41"/>
  <c r="E31" i="41" s="1"/>
  <c r="D31" i="41"/>
  <c r="G31" i="41" s="1"/>
  <c r="C198" i="41"/>
  <c r="E198" i="41" s="1"/>
  <c r="D198" i="41"/>
  <c r="G198" i="41" s="1"/>
  <c r="B198" i="41"/>
  <c r="H203" i="40"/>
  <c r="H205" i="40"/>
  <c r="H200" i="40"/>
  <c r="H211" i="40"/>
  <c r="H212" i="40"/>
  <c r="E4" i="40"/>
  <c r="H4" i="40"/>
  <c r="H204" i="40"/>
  <c r="H69" i="40"/>
  <c r="H190" i="40"/>
  <c r="H167" i="40"/>
  <c r="E189" i="40"/>
  <c r="H189" i="40"/>
  <c r="H49" i="40"/>
  <c r="H101" i="40"/>
  <c r="H198" i="40"/>
  <c r="H208" i="40"/>
  <c r="E192" i="40"/>
  <c r="H192" i="40"/>
  <c r="H197" i="40"/>
  <c r="H66" i="40"/>
  <c r="H202" i="40"/>
  <c r="H206" i="40"/>
  <c r="E207" i="40"/>
  <c r="G207" i="40"/>
  <c r="H207" i="40"/>
  <c r="H210" i="40"/>
  <c r="H183" i="40"/>
  <c r="H209" i="40"/>
  <c r="H196" i="40"/>
  <c r="E3" i="40"/>
  <c r="G3" i="40"/>
  <c r="H3" i="40"/>
  <c r="H77" i="40"/>
  <c r="H85" i="40"/>
  <c r="H41" i="40"/>
  <c r="H59" i="40"/>
  <c r="E129" i="40"/>
  <c r="H129" i="40"/>
  <c r="H199" i="40"/>
  <c r="H48" i="40"/>
  <c r="H96" i="40"/>
  <c r="H194" i="40"/>
  <c r="H55" i="40"/>
  <c r="H177" i="40"/>
  <c r="H25" i="40"/>
  <c r="H75" i="40"/>
  <c r="H45" i="40"/>
  <c r="H29" i="40"/>
  <c r="H113" i="40"/>
  <c r="H105" i="40"/>
  <c r="E181" i="40"/>
  <c r="H181" i="40"/>
  <c r="H120" i="40"/>
  <c r="H130" i="40"/>
  <c r="H15" i="40"/>
  <c r="E80" i="40"/>
  <c r="H80" i="40"/>
  <c r="H115" i="40"/>
  <c r="H123" i="40"/>
  <c r="H94" i="40"/>
  <c r="E114" i="40"/>
  <c r="H114" i="40"/>
  <c r="H51" i="40"/>
  <c r="H139" i="40"/>
  <c r="H161" i="40"/>
  <c r="H84" i="40"/>
  <c r="H173" i="40"/>
  <c r="H83" i="40"/>
  <c r="H33" i="40"/>
  <c r="E24" i="40"/>
  <c r="H24" i="40"/>
  <c r="H146" i="40"/>
  <c r="H46" i="40"/>
  <c r="H153" i="40"/>
  <c r="E176" i="40"/>
  <c r="H176" i="40"/>
  <c r="H108" i="40"/>
  <c r="H14" i="40"/>
  <c r="H133" i="40"/>
  <c r="E38" i="40"/>
  <c r="H38" i="40"/>
  <c r="H111" i="40"/>
  <c r="H171" i="40"/>
  <c r="H44" i="40"/>
  <c r="H8" i="40"/>
  <c r="H52" i="40"/>
  <c r="H5" i="40"/>
  <c r="H6" i="40"/>
  <c r="E58" i="40"/>
  <c r="H58" i="40"/>
  <c r="H158" i="40"/>
  <c r="H35" i="40"/>
  <c r="H20" i="40"/>
  <c r="E71" i="40"/>
  <c r="H71" i="40"/>
  <c r="H110" i="40"/>
  <c r="H106" i="40"/>
  <c r="H138" i="40"/>
  <c r="E81" i="40"/>
  <c r="H81" i="40"/>
  <c r="H64" i="40"/>
  <c r="H57" i="40"/>
  <c r="H122" i="40"/>
  <c r="H17" i="40"/>
  <c r="H9" i="40"/>
  <c r="H155" i="40"/>
  <c r="H34" i="40"/>
  <c r="E150" i="40"/>
  <c r="H150" i="40"/>
  <c r="H170" i="40"/>
  <c r="H65" i="40"/>
  <c r="H23" i="40"/>
  <c r="E32" i="40"/>
  <c r="H32" i="40"/>
  <c r="H144" i="40"/>
  <c r="H174" i="40"/>
  <c r="H132" i="40"/>
  <c r="E175" i="40"/>
  <c r="H175" i="40"/>
  <c r="H95" i="40"/>
  <c r="H152" i="40"/>
  <c r="H87" i="40"/>
  <c r="H16" i="40"/>
  <c r="H90" i="40"/>
  <c r="H43" i="40"/>
  <c r="H60" i="40"/>
  <c r="E128" i="40"/>
  <c r="H128" i="40"/>
  <c r="H19" i="40"/>
  <c r="H53" i="40"/>
  <c r="H61" i="40"/>
  <c r="E117" i="40"/>
  <c r="H117" i="40"/>
  <c r="H125" i="40"/>
  <c r="H28" i="40"/>
  <c r="H31" i="40"/>
  <c r="E182" i="40"/>
  <c r="H182" i="40"/>
  <c r="H156" i="40"/>
  <c r="H82" i="40"/>
  <c r="H118" i="40"/>
  <c r="H180" i="40"/>
  <c r="H148" i="40"/>
  <c r="H68" i="40"/>
  <c r="H11" i="40"/>
  <c r="E166" i="40"/>
  <c r="H166" i="40"/>
  <c r="H76" i="40"/>
  <c r="H79" i="40"/>
  <c r="H162" i="40"/>
  <c r="E140" i="40"/>
  <c r="H140" i="40"/>
  <c r="H98" i="40"/>
  <c r="H107" i="40"/>
  <c r="H121" i="40"/>
  <c r="E88" i="40"/>
  <c r="H88" i="40"/>
  <c r="H178" i="40"/>
  <c r="H126" i="40"/>
  <c r="H74" i="40"/>
  <c r="H165" i="40"/>
  <c r="H109" i="40"/>
  <c r="H134" i="40"/>
  <c r="H159" i="40"/>
  <c r="E18" i="40"/>
  <c r="H18" i="40"/>
  <c r="H184" i="40"/>
  <c r="H86" i="40"/>
  <c r="H30" i="40"/>
  <c r="E185" i="40"/>
  <c r="H185" i="40"/>
  <c r="H193" i="40"/>
  <c r="H7" i="40"/>
  <c r="H127" i="40"/>
  <c r="E154" i="40"/>
  <c r="H154" i="40"/>
  <c r="H67" i="40"/>
  <c r="H172" i="40"/>
  <c r="H169" i="40"/>
  <c r="H145" i="40"/>
  <c r="H186" i="40"/>
  <c r="H168" i="40"/>
  <c r="H37" i="40"/>
  <c r="E21" i="40"/>
  <c r="H21" i="40"/>
  <c r="H163" i="40"/>
  <c r="H73" i="40"/>
  <c r="H27" i="40"/>
  <c r="E62" i="40"/>
  <c r="H62" i="40"/>
  <c r="H42" i="40"/>
  <c r="H137" i="40"/>
  <c r="H89" i="40"/>
  <c r="E179" i="40"/>
  <c r="H179" i="40"/>
  <c r="H91" i="40"/>
  <c r="H164" i="40"/>
  <c r="H50" i="40"/>
  <c r="H56" i="40"/>
  <c r="H92" i="40"/>
  <c r="H99" i="40"/>
  <c r="H124" i="40"/>
  <c r="E116" i="40"/>
  <c r="H116" i="40"/>
  <c r="H188" i="40"/>
  <c r="H149" i="40"/>
  <c r="H187" i="40"/>
  <c r="E70" i="40"/>
  <c r="H70" i="40"/>
  <c r="H147" i="40"/>
  <c r="H151" i="40"/>
  <c r="H72" i="40"/>
  <c r="E97" i="40"/>
  <c r="H97" i="40"/>
  <c r="H47" i="40"/>
  <c r="H12" i="40"/>
  <c r="H191" i="40"/>
  <c r="H131" i="40"/>
  <c r="H100" i="40"/>
  <c r="H54" i="40"/>
  <c r="H26" i="40"/>
  <c r="E143" i="40"/>
  <c r="H143" i="40"/>
  <c r="H39" i="40"/>
  <c r="H22" i="40"/>
  <c r="H112" i="40"/>
  <c r="E157" i="40"/>
  <c r="H157" i="40"/>
  <c r="H142" i="40"/>
  <c r="H63" i="40"/>
  <c r="H160" i="40"/>
  <c r="E135" i="40"/>
  <c r="H135" i="40"/>
  <c r="H104" i="40"/>
  <c r="H13" i="40"/>
  <c r="H195" i="40"/>
  <c r="H119" i="40"/>
  <c r="H102" i="40"/>
  <c r="H78" i="40"/>
  <c r="H136" i="40"/>
  <c r="E103" i="40"/>
  <c r="H103" i="40"/>
  <c r="H141" i="40"/>
  <c r="H36" i="40"/>
  <c r="H93" i="40"/>
  <c r="E10" i="40"/>
  <c r="H10" i="40"/>
  <c r="H40" i="40"/>
  <c r="H201" i="40"/>
  <c r="B203" i="40"/>
  <c r="C203" i="40"/>
  <c r="E203" i="40" s="1"/>
  <c r="D203" i="40"/>
  <c r="G203" i="40" s="1"/>
  <c r="B205" i="40"/>
  <c r="C205" i="40"/>
  <c r="E205" i="40" s="1"/>
  <c r="D205" i="40"/>
  <c r="G205" i="40" s="1"/>
  <c r="B200" i="40"/>
  <c r="C200" i="40"/>
  <c r="E200" i="40" s="1"/>
  <c r="D200" i="40"/>
  <c r="G200" i="40" s="1"/>
  <c r="B211" i="40"/>
  <c r="C211" i="40"/>
  <c r="E211" i="40" s="1"/>
  <c r="D211" i="40"/>
  <c r="G211" i="40" s="1"/>
  <c r="B212" i="40"/>
  <c r="C212" i="40"/>
  <c r="E212" i="40" s="1"/>
  <c r="D212" i="40"/>
  <c r="G212" i="40" s="1"/>
  <c r="B4" i="40"/>
  <c r="C4" i="40"/>
  <c r="D4" i="40"/>
  <c r="G4" i="40" s="1"/>
  <c r="B204" i="40"/>
  <c r="C204" i="40"/>
  <c r="E204" i="40" s="1"/>
  <c r="D204" i="40"/>
  <c r="G204" i="40" s="1"/>
  <c r="B69" i="40"/>
  <c r="C69" i="40"/>
  <c r="E69" i="40" s="1"/>
  <c r="D69" i="40"/>
  <c r="G69" i="40" s="1"/>
  <c r="B190" i="40"/>
  <c r="C190" i="40"/>
  <c r="E190" i="40" s="1"/>
  <c r="D190" i="40"/>
  <c r="G190" i="40" s="1"/>
  <c r="B167" i="40"/>
  <c r="C167" i="40"/>
  <c r="E167" i="40" s="1"/>
  <c r="D167" i="40"/>
  <c r="G167" i="40" s="1"/>
  <c r="B189" i="40"/>
  <c r="C189" i="40"/>
  <c r="D189" i="40"/>
  <c r="G189" i="40" s="1"/>
  <c r="B49" i="40"/>
  <c r="C49" i="40"/>
  <c r="E49" i="40" s="1"/>
  <c r="D49" i="40"/>
  <c r="G49" i="40" s="1"/>
  <c r="B101" i="40"/>
  <c r="C101" i="40"/>
  <c r="E101" i="40" s="1"/>
  <c r="D101" i="40"/>
  <c r="G101" i="40" s="1"/>
  <c r="B198" i="40"/>
  <c r="C198" i="40"/>
  <c r="E198" i="40" s="1"/>
  <c r="D198" i="40"/>
  <c r="G198" i="40" s="1"/>
  <c r="B208" i="40"/>
  <c r="C208" i="40"/>
  <c r="E208" i="40" s="1"/>
  <c r="D208" i="40"/>
  <c r="G208" i="40" s="1"/>
  <c r="B192" i="40"/>
  <c r="C192" i="40"/>
  <c r="D192" i="40"/>
  <c r="G192" i="40" s="1"/>
  <c r="B197" i="40"/>
  <c r="C197" i="40"/>
  <c r="E197" i="40" s="1"/>
  <c r="D197" i="40"/>
  <c r="G197" i="40" s="1"/>
  <c r="B66" i="40"/>
  <c r="C66" i="40"/>
  <c r="E66" i="40" s="1"/>
  <c r="D66" i="40"/>
  <c r="G66" i="40" s="1"/>
  <c r="B202" i="40"/>
  <c r="C202" i="40"/>
  <c r="E202" i="40" s="1"/>
  <c r="D202" i="40"/>
  <c r="G202" i="40" s="1"/>
  <c r="B206" i="40"/>
  <c r="C206" i="40"/>
  <c r="E206" i="40" s="1"/>
  <c r="D206" i="40"/>
  <c r="G206" i="40" s="1"/>
  <c r="B207" i="40"/>
  <c r="C207" i="40"/>
  <c r="D207" i="40"/>
  <c r="B210" i="40"/>
  <c r="C210" i="40"/>
  <c r="E210" i="40" s="1"/>
  <c r="D210" i="40"/>
  <c r="G210" i="40" s="1"/>
  <c r="B183" i="40"/>
  <c r="C183" i="40"/>
  <c r="E183" i="40" s="1"/>
  <c r="D183" i="40"/>
  <c r="G183" i="40" s="1"/>
  <c r="B209" i="40"/>
  <c r="C209" i="40"/>
  <c r="E209" i="40" s="1"/>
  <c r="D209" i="40"/>
  <c r="G209" i="40" s="1"/>
  <c r="B196" i="40"/>
  <c r="C196" i="40"/>
  <c r="E196" i="40" s="1"/>
  <c r="D196" i="40"/>
  <c r="G196" i="40" s="1"/>
  <c r="B3" i="40"/>
  <c r="C3" i="40"/>
  <c r="D3" i="40"/>
  <c r="B77" i="40"/>
  <c r="C77" i="40"/>
  <c r="E77" i="40" s="1"/>
  <c r="D77" i="40"/>
  <c r="G77" i="40" s="1"/>
  <c r="B85" i="40"/>
  <c r="C85" i="40"/>
  <c r="E85" i="40" s="1"/>
  <c r="D85" i="40"/>
  <c r="G85" i="40" s="1"/>
  <c r="B41" i="40"/>
  <c r="C41" i="40"/>
  <c r="E41" i="40" s="1"/>
  <c r="D41" i="40"/>
  <c r="G41" i="40" s="1"/>
  <c r="B59" i="40"/>
  <c r="C59" i="40"/>
  <c r="E59" i="40" s="1"/>
  <c r="D59" i="40"/>
  <c r="G59" i="40" s="1"/>
  <c r="B129" i="40"/>
  <c r="C129" i="40"/>
  <c r="D129" i="40"/>
  <c r="G129" i="40" s="1"/>
  <c r="B199" i="40"/>
  <c r="C199" i="40"/>
  <c r="E199" i="40" s="1"/>
  <c r="D199" i="40"/>
  <c r="G199" i="40" s="1"/>
  <c r="B48" i="40"/>
  <c r="C48" i="40"/>
  <c r="E48" i="40" s="1"/>
  <c r="D48" i="40"/>
  <c r="G48" i="40" s="1"/>
  <c r="B96" i="40"/>
  <c r="C96" i="40"/>
  <c r="E96" i="40" s="1"/>
  <c r="D96" i="40"/>
  <c r="G96" i="40" s="1"/>
  <c r="B194" i="40"/>
  <c r="G194" i="40" s="1"/>
  <c r="C194" i="40"/>
  <c r="E194" i="40" s="1"/>
  <c r="D194" i="40"/>
  <c r="B55" i="40"/>
  <c r="C55" i="40"/>
  <c r="E55" i="40" s="1"/>
  <c r="D55" i="40"/>
  <c r="G55" i="40" s="1"/>
  <c r="B177" i="40"/>
  <c r="C177" i="40"/>
  <c r="E177" i="40" s="1"/>
  <c r="D177" i="40"/>
  <c r="G177" i="40" s="1"/>
  <c r="B25" i="40"/>
  <c r="C25" i="40"/>
  <c r="E25" i="40" s="1"/>
  <c r="D25" i="40"/>
  <c r="G25" i="40" s="1"/>
  <c r="B75" i="40"/>
  <c r="C75" i="40"/>
  <c r="E75" i="40" s="1"/>
  <c r="D75" i="40"/>
  <c r="G75" i="40" s="1"/>
  <c r="B45" i="40"/>
  <c r="C45" i="40"/>
  <c r="E45" i="40" s="1"/>
  <c r="D45" i="40"/>
  <c r="G45" i="40" s="1"/>
  <c r="B29" i="40"/>
  <c r="C29" i="40"/>
  <c r="E29" i="40" s="1"/>
  <c r="D29" i="40"/>
  <c r="G29" i="40" s="1"/>
  <c r="B113" i="40"/>
  <c r="C113" i="40"/>
  <c r="E113" i="40" s="1"/>
  <c r="D113" i="40"/>
  <c r="G113" i="40" s="1"/>
  <c r="B105" i="40"/>
  <c r="C105" i="40"/>
  <c r="E105" i="40" s="1"/>
  <c r="D105" i="40"/>
  <c r="G105" i="40" s="1"/>
  <c r="B181" i="40"/>
  <c r="C181" i="40"/>
  <c r="D181" i="40"/>
  <c r="G181" i="40" s="1"/>
  <c r="B120" i="40"/>
  <c r="C120" i="40"/>
  <c r="E120" i="40" s="1"/>
  <c r="D120" i="40"/>
  <c r="G120" i="40" s="1"/>
  <c r="B130" i="40"/>
  <c r="C130" i="40"/>
  <c r="E130" i="40" s="1"/>
  <c r="D130" i="40"/>
  <c r="G130" i="40" s="1"/>
  <c r="B15" i="40"/>
  <c r="C15" i="40"/>
  <c r="E15" i="40" s="1"/>
  <c r="D15" i="40"/>
  <c r="G15" i="40" s="1"/>
  <c r="B80" i="40"/>
  <c r="C80" i="40"/>
  <c r="D80" i="40"/>
  <c r="G80" i="40" s="1"/>
  <c r="B115" i="40"/>
  <c r="C115" i="40"/>
  <c r="E115" i="40" s="1"/>
  <c r="D115" i="40"/>
  <c r="G115" i="40" s="1"/>
  <c r="B123" i="40"/>
  <c r="C123" i="40"/>
  <c r="E123" i="40" s="1"/>
  <c r="D123" i="40"/>
  <c r="G123" i="40" s="1"/>
  <c r="B94" i="40"/>
  <c r="C94" i="40"/>
  <c r="E94" i="40" s="1"/>
  <c r="D94" i="40"/>
  <c r="G94" i="40" s="1"/>
  <c r="B114" i="40"/>
  <c r="C114" i="40"/>
  <c r="D114" i="40"/>
  <c r="G114" i="40" s="1"/>
  <c r="B51" i="40"/>
  <c r="C51" i="40"/>
  <c r="E51" i="40" s="1"/>
  <c r="D51" i="40"/>
  <c r="G51" i="40" s="1"/>
  <c r="B139" i="40"/>
  <c r="C139" i="40"/>
  <c r="E139" i="40" s="1"/>
  <c r="D139" i="40"/>
  <c r="G139" i="40" s="1"/>
  <c r="B161" i="40"/>
  <c r="C161" i="40"/>
  <c r="E161" i="40" s="1"/>
  <c r="D161" i="40"/>
  <c r="G161" i="40" s="1"/>
  <c r="B84" i="40"/>
  <c r="C84" i="40"/>
  <c r="E84" i="40" s="1"/>
  <c r="D84" i="40"/>
  <c r="G84" i="40" s="1"/>
  <c r="B173" i="40"/>
  <c r="C173" i="40"/>
  <c r="E173" i="40" s="1"/>
  <c r="D173" i="40"/>
  <c r="G173" i="40" s="1"/>
  <c r="B83" i="40"/>
  <c r="C83" i="40"/>
  <c r="E83" i="40" s="1"/>
  <c r="D83" i="40"/>
  <c r="G83" i="40" s="1"/>
  <c r="B33" i="40"/>
  <c r="C33" i="40"/>
  <c r="E33" i="40" s="1"/>
  <c r="D33" i="40"/>
  <c r="G33" i="40" s="1"/>
  <c r="B24" i="40"/>
  <c r="C24" i="40"/>
  <c r="D24" i="40"/>
  <c r="G24" i="40" s="1"/>
  <c r="B146" i="40"/>
  <c r="C146" i="40"/>
  <c r="E146" i="40" s="1"/>
  <c r="D146" i="40"/>
  <c r="G146" i="40" s="1"/>
  <c r="B46" i="40"/>
  <c r="C46" i="40"/>
  <c r="E46" i="40" s="1"/>
  <c r="D46" i="40"/>
  <c r="G46" i="40" s="1"/>
  <c r="B153" i="40"/>
  <c r="C153" i="40"/>
  <c r="E153" i="40" s="1"/>
  <c r="D153" i="40"/>
  <c r="G153" i="40" s="1"/>
  <c r="B176" i="40"/>
  <c r="C176" i="40"/>
  <c r="D176" i="40"/>
  <c r="G176" i="40" s="1"/>
  <c r="B108" i="40"/>
  <c r="C108" i="40"/>
  <c r="E108" i="40" s="1"/>
  <c r="D108" i="40"/>
  <c r="G108" i="40" s="1"/>
  <c r="B14" i="40"/>
  <c r="C14" i="40"/>
  <c r="E14" i="40" s="1"/>
  <c r="D14" i="40"/>
  <c r="G14" i="40" s="1"/>
  <c r="B133" i="40"/>
  <c r="C133" i="40"/>
  <c r="E133" i="40" s="1"/>
  <c r="D133" i="40"/>
  <c r="G133" i="40" s="1"/>
  <c r="B38" i="40"/>
  <c r="C38" i="40"/>
  <c r="D38" i="40"/>
  <c r="G38" i="40" s="1"/>
  <c r="B111" i="40"/>
  <c r="C111" i="40"/>
  <c r="E111" i="40" s="1"/>
  <c r="D111" i="40"/>
  <c r="G111" i="40" s="1"/>
  <c r="B171" i="40"/>
  <c r="C171" i="40"/>
  <c r="E171" i="40" s="1"/>
  <c r="D171" i="40"/>
  <c r="G171" i="40" s="1"/>
  <c r="B44" i="40"/>
  <c r="C44" i="40"/>
  <c r="E44" i="40" s="1"/>
  <c r="D44" i="40"/>
  <c r="G44" i="40" s="1"/>
  <c r="B8" i="40"/>
  <c r="C8" i="40"/>
  <c r="E8" i="40" s="1"/>
  <c r="D8" i="40"/>
  <c r="G8" i="40" s="1"/>
  <c r="B52" i="40"/>
  <c r="C52" i="40"/>
  <c r="E52" i="40" s="1"/>
  <c r="D52" i="40"/>
  <c r="G52" i="40" s="1"/>
  <c r="B5" i="40"/>
  <c r="C5" i="40"/>
  <c r="E5" i="40" s="1"/>
  <c r="D5" i="40"/>
  <c r="G5" i="40" s="1"/>
  <c r="B6" i="40"/>
  <c r="C6" i="40"/>
  <c r="E6" i="40" s="1"/>
  <c r="D6" i="40"/>
  <c r="G6" i="40" s="1"/>
  <c r="B58" i="40"/>
  <c r="C58" i="40"/>
  <c r="D58" i="40"/>
  <c r="G58" i="40" s="1"/>
  <c r="B158" i="40"/>
  <c r="C158" i="40"/>
  <c r="E158" i="40" s="1"/>
  <c r="D158" i="40"/>
  <c r="G158" i="40" s="1"/>
  <c r="B35" i="40"/>
  <c r="C35" i="40"/>
  <c r="E35" i="40" s="1"/>
  <c r="D35" i="40"/>
  <c r="G35" i="40" s="1"/>
  <c r="B20" i="40"/>
  <c r="C20" i="40"/>
  <c r="E20" i="40" s="1"/>
  <c r="D20" i="40"/>
  <c r="G20" i="40" s="1"/>
  <c r="B71" i="40"/>
  <c r="C71" i="40"/>
  <c r="D71" i="40"/>
  <c r="G71" i="40" s="1"/>
  <c r="B110" i="40"/>
  <c r="C110" i="40"/>
  <c r="E110" i="40" s="1"/>
  <c r="D110" i="40"/>
  <c r="G110" i="40" s="1"/>
  <c r="B106" i="40"/>
  <c r="C106" i="40"/>
  <c r="E106" i="40" s="1"/>
  <c r="D106" i="40"/>
  <c r="G106" i="40" s="1"/>
  <c r="B138" i="40"/>
  <c r="C138" i="40"/>
  <c r="E138" i="40" s="1"/>
  <c r="D138" i="40"/>
  <c r="G138" i="40" s="1"/>
  <c r="B81" i="40"/>
  <c r="C81" i="40"/>
  <c r="D81" i="40"/>
  <c r="G81" i="40" s="1"/>
  <c r="B64" i="40"/>
  <c r="C64" i="40"/>
  <c r="E64" i="40" s="1"/>
  <c r="D64" i="40"/>
  <c r="G64" i="40" s="1"/>
  <c r="B57" i="40"/>
  <c r="C57" i="40"/>
  <c r="E57" i="40" s="1"/>
  <c r="D57" i="40"/>
  <c r="G57" i="40" s="1"/>
  <c r="B122" i="40"/>
  <c r="C122" i="40"/>
  <c r="E122" i="40" s="1"/>
  <c r="D122" i="40"/>
  <c r="G122" i="40" s="1"/>
  <c r="B17" i="40"/>
  <c r="C17" i="40"/>
  <c r="E17" i="40" s="1"/>
  <c r="D17" i="40"/>
  <c r="G17" i="40" s="1"/>
  <c r="B9" i="40"/>
  <c r="C9" i="40"/>
  <c r="E9" i="40" s="1"/>
  <c r="D9" i="40"/>
  <c r="G9" i="40" s="1"/>
  <c r="B155" i="40"/>
  <c r="C155" i="40"/>
  <c r="E155" i="40" s="1"/>
  <c r="D155" i="40"/>
  <c r="G155" i="40" s="1"/>
  <c r="B34" i="40"/>
  <c r="C34" i="40"/>
  <c r="E34" i="40" s="1"/>
  <c r="D34" i="40"/>
  <c r="G34" i="40" s="1"/>
  <c r="B150" i="40"/>
  <c r="C150" i="40"/>
  <c r="D150" i="40"/>
  <c r="G150" i="40" s="1"/>
  <c r="B170" i="40"/>
  <c r="C170" i="40"/>
  <c r="E170" i="40" s="1"/>
  <c r="D170" i="40"/>
  <c r="G170" i="40" s="1"/>
  <c r="B65" i="40"/>
  <c r="C65" i="40"/>
  <c r="E65" i="40" s="1"/>
  <c r="D65" i="40"/>
  <c r="G65" i="40" s="1"/>
  <c r="B23" i="40"/>
  <c r="C23" i="40"/>
  <c r="E23" i="40" s="1"/>
  <c r="D23" i="40"/>
  <c r="G23" i="40" s="1"/>
  <c r="B32" i="40"/>
  <c r="C32" i="40"/>
  <c r="D32" i="40"/>
  <c r="G32" i="40" s="1"/>
  <c r="B144" i="40"/>
  <c r="C144" i="40"/>
  <c r="E144" i="40" s="1"/>
  <c r="D144" i="40"/>
  <c r="G144" i="40" s="1"/>
  <c r="B174" i="40"/>
  <c r="C174" i="40"/>
  <c r="E174" i="40" s="1"/>
  <c r="D174" i="40"/>
  <c r="G174" i="40" s="1"/>
  <c r="B132" i="40"/>
  <c r="C132" i="40"/>
  <c r="E132" i="40" s="1"/>
  <c r="D132" i="40"/>
  <c r="G132" i="40" s="1"/>
  <c r="B175" i="40"/>
  <c r="C175" i="40"/>
  <c r="D175" i="40"/>
  <c r="G175" i="40" s="1"/>
  <c r="B95" i="40"/>
  <c r="C95" i="40"/>
  <c r="E95" i="40" s="1"/>
  <c r="D95" i="40"/>
  <c r="G95" i="40" s="1"/>
  <c r="B152" i="40"/>
  <c r="C152" i="40"/>
  <c r="E152" i="40" s="1"/>
  <c r="D152" i="40"/>
  <c r="G152" i="40" s="1"/>
  <c r="B87" i="40"/>
  <c r="C87" i="40"/>
  <c r="E87" i="40" s="1"/>
  <c r="D87" i="40"/>
  <c r="G87" i="40" s="1"/>
  <c r="B16" i="40"/>
  <c r="C16" i="40"/>
  <c r="E16" i="40" s="1"/>
  <c r="D16" i="40"/>
  <c r="G16" i="40" s="1"/>
  <c r="B90" i="40"/>
  <c r="C90" i="40"/>
  <c r="E90" i="40" s="1"/>
  <c r="D90" i="40"/>
  <c r="G90" i="40" s="1"/>
  <c r="B43" i="40"/>
  <c r="C43" i="40"/>
  <c r="E43" i="40" s="1"/>
  <c r="D43" i="40"/>
  <c r="G43" i="40" s="1"/>
  <c r="B60" i="40"/>
  <c r="C60" i="40"/>
  <c r="E60" i="40" s="1"/>
  <c r="D60" i="40"/>
  <c r="G60" i="40" s="1"/>
  <c r="B128" i="40"/>
  <c r="C128" i="40"/>
  <c r="D128" i="40"/>
  <c r="G128" i="40" s="1"/>
  <c r="B19" i="40"/>
  <c r="C19" i="40"/>
  <c r="E19" i="40" s="1"/>
  <c r="D19" i="40"/>
  <c r="G19" i="40" s="1"/>
  <c r="B53" i="40"/>
  <c r="C53" i="40"/>
  <c r="E53" i="40" s="1"/>
  <c r="D53" i="40"/>
  <c r="G53" i="40" s="1"/>
  <c r="B61" i="40"/>
  <c r="C61" i="40"/>
  <c r="E61" i="40" s="1"/>
  <c r="D61" i="40"/>
  <c r="G61" i="40" s="1"/>
  <c r="B117" i="40"/>
  <c r="C117" i="40"/>
  <c r="D117" i="40"/>
  <c r="G117" i="40" s="1"/>
  <c r="B125" i="40"/>
  <c r="C125" i="40"/>
  <c r="E125" i="40" s="1"/>
  <c r="D125" i="40"/>
  <c r="G125" i="40" s="1"/>
  <c r="B28" i="40"/>
  <c r="C28" i="40"/>
  <c r="E28" i="40" s="1"/>
  <c r="D28" i="40"/>
  <c r="G28" i="40" s="1"/>
  <c r="B31" i="40"/>
  <c r="C31" i="40"/>
  <c r="E31" i="40" s="1"/>
  <c r="D31" i="40"/>
  <c r="G31" i="40" s="1"/>
  <c r="B182" i="40"/>
  <c r="C182" i="40"/>
  <c r="D182" i="40"/>
  <c r="G182" i="40" s="1"/>
  <c r="B156" i="40"/>
  <c r="C156" i="40"/>
  <c r="E156" i="40" s="1"/>
  <c r="D156" i="40"/>
  <c r="G156" i="40" s="1"/>
  <c r="B82" i="40"/>
  <c r="C82" i="40"/>
  <c r="E82" i="40" s="1"/>
  <c r="D82" i="40"/>
  <c r="G82" i="40" s="1"/>
  <c r="B118" i="40"/>
  <c r="C118" i="40"/>
  <c r="E118" i="40" s="1"/>
  <c r="D118" i="40"/>
  <c r="G118" i="40" s="1"/>
  <c r="B180" i="40"/>
  <c r="C180" i="40"/>
  <c r="E180" i="40" s="1"/>
  <c r="D180" i="40"/>
  <c r="G180" i="40" s="1"/>
  <c r="B148" i="40"/>
  <c r="C148" i="40"/>
  <c r="E148" i="40" s="1"/>
  <c r="D148" i="40"/>
  <c r="G148" i="40" s="1"/>
  <c r="B68" i="40"/>
  <c r="C68" i="40"/>
  <c r="E68" i="40" s="1"/>
  <c r="D68" i="40"/>
  <c r="G68" i="40" s="1"/>
  <c r="B11" i="40"/>
  <c r="C11" i="40"/>
  <c r="E11" i="40" s="1"/>
  <c r="D11" i="40"/>
  <c r="G11" i="40" s="1"/>
  <c r="B166" i="40"/>
  <c r="C166" i="40"/>
  <c r="D166" i="40"/>
  <c r="G166" i="40" s="1"/>
  <c r="B76" i="40"/>
  <c r="C76" i="40"/>
  <c r="E76" i="40" s="1"/>
  <c r="D76" i="40"/>
  <c r="G76" i="40" s="1"/>
  <c r="B79" i="40"/>
  <c r="C79" i="40"/>
  <c r="E79" i="40" s="1"/>
  <c r="D79" i="40"/>
  <c r="G79" i="40" s="1"/>
  <c r="B162" i="40"/>
  <c r="C162" i="40"/>
  <c r="E162" i="40" s="1"/>
  <c r="D162" i="40"/>
  <c r="G162" i="40" s="1"/>
  <c r="B140" i="40"/>
  <c r="C140" i="40"/>
  <c r="D140" i="40"/>
  <c r="G140" i="40" s="1"/>
  <c r="B98" i="40"/>
  <c r="C98" i="40"/>
  <c r="E98" i="40" s="1"/>
  <c r="D98" i="40"/>
  <c r="G98" i="40" s="1"/>
  <c r="B107" i="40"/>
  <c r="C107" i="40"/>
  <c r="E107" i="40" s="1"/>
  <c r="D107" i="40"/>
  <c r="G107" i="40" s="1"/>
  <c r="B121" i="40"/>
  <c r="C121" i="40"/>
  <c r="E121" i="40" s="1"/>
  <c r="D121" i="40"/>
  <c r="G121" i="40" s="1"/>
  <c r="B88" i="40"/>
  <c r="C88" i="40"/>
  <c r="D88" i="40"/>
  <c r="G88" i="40" s="1"/>
  <c r="B178" i="40"/>
  <c r="C178" i="40"/>
  <c r="E178" i="40" s="1"/>
  <c r="D178" i="40"/>
  <c r="G178" i="40" s="1"/>
  <c r="B126" i="40"/>
  <c r="C126" i="40"/>
  <c r="E126" i="40" s="1"/>
  <c r="D126" i="40"/>
  <c r="G126" i="40" s="1"/>
  <c r="B74" i="40"/>
  <c r="C74" i="40"/>
  <c r="E74" i="40" s="1"/>
  <c r="D74" i="40"/>
  <c r="G74" i="40" s="1"/>
  <c r="B165" i="40"/>
  <c r="C165" i="40"/>
  <c r="E165" i="40" s="1"/>
  <c r="D165" i="40"/>
  <c r="G165" i="40" s="1"/>
  <c r="B109" i="40"/>
  <c r="C109" i="40"/>
  <c r="E109" i="40" s="1"/>
  <c r="D109" i="40"/>
  <c r="G109" i="40" s="1"/>
  <c r="B134" i="40"/>
  <c r="C134" i="40"/>
  <c r="E134" i="40" s="1"/>
  <c r="D134" i="40"/>
  <c r="G134" i="40" s="1"/>
  <c r="B159" i="40"/>
  <c r="C159" i="40"/>
  <c r="E159" i="40" s="1"/>
  <c r="D159" i="40"/>
  <c r="G159" i="40" s="1"/>
  <c r="B18" i="40"/>
  <c r="C18" i="40"/>
  <c r="D18" i="40"/>
  <c r="G18" i="40" s="1"/>
  <c r="B184" i="40"/>
  <c r="C184" i="40"/>
  <c r="E184" i="40" s="1"/>
  <c r="D184" i="40"/>
  <c r="G184" i="40" s="1"/>
  <c r="B86" i="40"/>
  <c r="C86" i="40"/>
  <c r="E86" i="40" s="1"/>
  <c r="D86" i="40"/>
  <c r="G86" i="40" s="1"/>
  <c r="B30" i="40"/>
  <c r="C30" i="40"/>
  <c r="E30" i="40" s="1"/>
  <c r="D30" i="40"/>
  <c r="G30" i="40" s="1"/>
  <c r="B185" i="40"/>
  <c r="C185" i="40"/>
  <c r="D185" i="40"/>
  <c r="G185" i="40" s="1"/>
  <c r="B193" i="40"/>
  <c r="C193" i="40"/>
  <c r="E193" i="40" s="1"/>
  <c r="D193" i="40"/>
  <c r="G193" i="40" s="1"/>
  <c r="B7" i="40"/>
  <c r="C7" i="40"/>
  <c r="E7" i="40" s="1"/>
  <c r="D7" i="40"/>
  <c r="G7" i="40" s="1"/>
  <c r="B127" i="40"/>
  <c r="C127" i="40"/>
  <c r="E127" i="40" s="1"/>
  <c r="D127" i="40"/>
  <c r="G127" i="40" s="1"/>
  <c r="B154" i="40"/>
  <c r="C154" i="40"/>
  <c r="D154" i="40"/>
  <c r="G154" i="40" s="1"/>
  <c r="B67" i="40"/>
  <c r="C67" i="40"/>
  <c r="E67" i="40" s="1"/>
  <c r="D67" i="40"/>
  <c r="G67" i="40" s="1"/>
  <c r="B172" i="40"/>
  <c r="C172" i="40"/>
  <c r="E172" i="40" s="1"/>
  <c r="D172" i="40"/>
  <c r="G172" i="40" s="1"/>
  <c r="B169" i="40"/>
  <c r="C169" i="40"/>
  <c r="E169" i="40" s="1"/>
  <c r="D169" i="40"/>
  <c r="G169" i="40" s="1"/>
  <c r="B145" i="40"/>
  <c r="C145" i="40"/>
  <c r="E145" i="40" s="1"/>
  <c r="D145" i="40"/>
  <c r="G145" i="40" s="1"/>
  <c r="B186" i="40"/>
  <c r="C186" i="40"/>
  <c r="E186" i="40" s="1"/>
  <c r="D186" i="40"/>
  <c r="G186" i="40" s="1"/>
  <c r="B168" i="40"/>
  <c r="C168" i="40"/>
  <c r="E168" i="40" s="1"/>
  <c r="D168" i="40"/>
  <c r="G168" i="40" s="1"/>
  <c r="B37" i="40"/>
  <c r="C37" i="40"/>
  <c r="E37" i="40" s="1"/>
  <c r="D37" i="40"/>
  <c r="G37" i="40" s="1"/>
  <c r="B21" i="40"/>
  <c r="C21" i="40"/>
  <c r="D21" i="40"/>
  <c r="G21" i="40" s="1"/>
  <c r="B163" i="40"/>
  <c r="C163" i="40"/>
  <c r="E163" i="40" s="1"/>
  <c r="F163" i="40" s="1"/>
  <c r="D163" i="40"/>
  <c r="G163" i="40" s="1"/>
  <c r="B73" i="40"/>
  <c r="C73" i="40"/>
  <c r="E73" i="40" s="1"/>
  <c r="D73" i="40"/>
  <c r="G73" i="40" s="1"/>
  <c r="B27" i="40"/>
  <c r="C27" i="40"/>
  <c r="E27" i="40" s="1"/>
  <c r="D27" i="40"/>
  <c r="G27" i="40" s="1"/>
  <c r="B62" i="40"/>
  <c r="C62" i="40"/>
  <c r="D62" i="40"/>
  <c r="G62" i="40" s="1"/>
  <c r="B42" i="40"/>
  <c r="C42" i="40"/>
  <c r="E42" i="40" s="1"/>
  <c r="D42" i="40"/>
  <c r="G42" i="40" s="1"/>
  <c r="B137" i="40"/>
  <c r="C137" i="40"/>
  <c r="E137" i="40" s="1"/>
  <c r="D137" i="40"/>
  <c r="G137" i="40" s="1"/>
  <c r="B89" i="40"/>
  <c r="C89" i="40"/>
  <c r="E89" i="40" s="1"/>
  <c r="D89" i="40"/>
  <c r="G89" i="40" s="1"/>
  <c r="B179" i="40"/>
  <c r="C179" i="40"/>
  <c r="D179" i="40"/>
  <c r="G179" i="40" s="1"/>
  <c r="B91" i="40"/>
  <c r="C91" i="40"/>
  <c r="E91" i="40" s="1"/>
  <c r="D91" i="40"/>
  <c r="G91" i="40" s="1"/>
  <c r="B164" i="40"/>
  <c r="C164" i="40"/>
  <c r="E164" i="40" s="1"/>
  <c r="D164" i="40"/>
  <c r="G164" i="40" s="1"/>
  <c r="B50" i="40"/>
  <c r="C50" i="40"/>
  <c r="E50" i="40" s="1"/>
  <c r="D50" i="40"/>
  <c r="G50" i="40" s="1"/>
  <c r="B56" i="40"/>
  <c r="C56" i="40"/>
  <c r="E56" i="40" s="1"/>
  <c r="D56" i="40"/>
  <c r="G56" i="40" s="1"/>
  <c r="B92" i="40"/>
  <c r="C92" i="40"/>
  <c r="E92" i="40" s="1"/>
  <c r="D92" i="40"/>
  <c r="G92" i="40" s="1"/>
  <c r="B99" i="40"/>
  <c r="C99" i="40"/>
  <c r="E99" i="40" s="1"/>
  <c r="D99" i="40"/>
  <c r="G99" i="40" s="1"/>
  <c r="B124" i="40"/>
  <c r="C124" i="40"/>
  <c r="E124" i="40" s="1"/>
  <c r="D124" i="40"/>
  <c r="G124" i="40" s="1"/>
  <c r="B116" i="40"/>
  <c r="C116" i="40"/>
  <c r="D116" i="40"/>
  <c r="G116" i="40" s="1"/>
  <c r="B188" i="40"/>
  <c r="C188" i="40"/>
  <c r="E188" i="40" s="1"/>
  <c r="F188" i="40" s="1"/>
  <c r="D188" i="40"/>
  <c r="G188" i="40" s="1"/>
  <c r="B149" i="40"/>
  <c r="C149" i="40"/>
  <c r="E149" i="40" s="1"/>
  <c r="D149" i="40"/>
  <c r="G149" i="40" s="1"/>
  <c r="B187" i="40"/>
  <c r="C187" i="40"/>
  <c r="E187" i="40" s="1"/>
  <c r="D187" i="40"/>
  <c r="G187" i="40" s="1"/>
  <c r="B70" i="40"/>
  <c r="C70" i="40"/>
  <c r="D70" i="40"/>
  <c r="G70" i="40" s="1"/>
  <c r="B147" i="40"/>
  <c r="C147" i="40"/>
  <c r="E147" i="40" s="1"/>
  <c r="D147" i="40"/>
  <c r="G147" i="40" s="1"/>
  <c r="B151" i="40"/>
  <c r="C151" i="40"/>
  <c r="E151" i="40" s="1"/>
  <c r="D151" i="40"/>
  <c r="G151" i="40" s="1"/>
  <c r="B72" i="40"/>
  <c r="C72" i="40"/>
  <c r="E72" i="40" s="1"/>
  <c r="D72" i="40"/>
  <c r="G72" i="40" s="1"/>
  <c r="B97" i="40"/>
  <c r="C97" i="40"/>
  <c r="D97" i="40"/>
  <c r="G97" i="40" s="1"/>
  <c r="B47" i="40"/>
  <c r="C47" i="40"/>
  <c r="E47" i="40" s="1"/>
  <c r="D47" i="40"/>
  <c r="G47" i="40" s="1"/>
  <c r="B12" i="40"/>
  <c r="C12" i="40"/>
  <c r="E12" i="40" s="1"/>
  <c r="D12" i="40"/>
  <c r="G12" i="40" s="1"/>
  <c r="B191" i="40"/>
  <c r="C191" i="40"/>
  <c r="E191" i="40" s="1"/>
  <c r="D191" i="40"/>
  <c r="G191" i="40" s="1"/>
  <c r="B131" i="40"/>
  <c r="C131" i="40"/>
  <c r="E131" i="40" s="1"/>
  <c r="D131" i="40"/>
  <c r="G131" i="40" s="1"/>
  <c r="B100" i="40"/>
  <c r="C100" i="40"/>
  <c r="E100" i="40" s="1"/>
  <c r="D100" i="40"/>
  <c r="G100" i="40" s="1"/>
  <c r="B54" i="40"/>
  <c r="C54" i="40"/>
  <c r="E54" i="40" s="1"/>
  <c r="D54" i="40"/>
  <c r="G54" i="40" s="1"/>
  <c r="B26" i="40"/>
  <c r="C26" i="40"/>
  <c r="E26" i="40" s="1"/>
  <c r="D26" i="40"/>
  <c r="G26" i="40" s="1"/>
  <c r="B143" i="40"/>
  <c r="C143" i="40"/>
  <c r="D143" i="40"/>
  <c r="G143" i="40" s="1"/>
  <c r="B39" i="40"/>
  <c r="C39" i="40"/>
  <c r="E39" i="40" s="1"/>
  <c r="F39" i="40" s="1"/>
  <c r="D39" i="40"/>
  <c r="G39" i="40" s="1"/>
  <c r="B22" i="40"/>
  <c r="C22" i="40"/>
  <c r="E22" i="40" s="1"/>
  <c r="D22" i="40"/>
  <c r="G22" i="40" s="1"/>
  <c r="B112" i="40"/>
  <c r="C112" i="40"/>
  <c r="E112" i="40" s="1"/>
  <c r="D112" i="40"/>
  <c r="G112" i="40" s="1"/>
  <c r="B157" i="40"/>
  <c r="C157" i="40"/>
  <c r="D157" i="40"/>
  <c r="G157" i="40" s="1"/>
  <c r="B142" i="40"/>
  <c r="C142" i="40"/>
  <c r="E142" i="40" s="1"/>
  <c r="D142" i="40"/>
  <c r="G142" i="40" s="1"/>
  <c r="B63" i="40"/>
  <c r="C63" i="40"/>
  <c r="E63" i="40" s="1"/>
  <c r="D63" i="40"/>
  <c r="G63" i="40" s="1"/>
  <c r="B160" i="40"/>
  <c r="C160" i="40"/>
  <c r="E160" i="40" s="1"/>
  <c r="D160" i="40"/>
  <c r="G160" i="40" s="1"/>
  <c r="B135" i="40"/>
  <c r="C135" i="40"/>
  <c r="D135" i="40"/>
  <c r="G135" i="40" s="1"/>
  <c r="B104" i="40"/>
  <c r="C104" i="40"/>
  <c r="E104" i="40" s="1"/>
  <c r="D104" i="40"/>
  <c r="G104" i="40" s="1"/>
  <c r="B13" i="40"/>
  <c r="C13" i="40"/>
  <c r="E13" i="40" s="1"/>
  <c r="D13" i="40"/>
  <c r="G13" i="40" s="1"/>
  <c r="B195" i="40"/>
  <c r="C195" i="40"/>
  <c r="E195" i="40" s="1"/>
  <c r="D195" i="40"/>
  <c r="G195" i="40" s="1"/>
  <c r="B119" i="40"/>
  <c r="C119" i="40"/>
  <c r="E119" i="40" s="1"/>
  <c r="D119" i="40"/>
  <c r="G119" i="40" s="1"/>
  <c r="B102" i="40"/>
  <c r="C102" i="40"/>
  <c r="E102" i="40" s="1"/>
  <c r="D102" i="40"/>
  <c r="G102" i="40" s="1"/>
  <c r="B78" i="40"/>
  <c r="C78" i="40"/>
  <c r="E78" i="40" s="1"/>
  <c r="D78" i="40"/>
  <c r="G78" i="40" s="1"/>
  <c r="B136" i="40"/>
  <c r="C136" i="40"/>
  <c r="E136" i="40" s="1"/>
  <c r="D136" i="40"/>
  <c r="G136" i="40" s="1"/>
  <c r="B103" i="40"/>
  <c r="C103" i="40"/>
  <c r="D103" i="40"/>
  <c r="G103" i="40" s="1"/>
  <c r="B141" i="40"/>
  <c r="C141" i="40"/>
  <c r="E141" i="40" s="1"/>
  <c r="F141" i="40" s="1"/>
  <c r="D141" i="40"/>
  <c r="G141" i="40" s="1"/>
  <c r="B36" i="40"/>
  <c r="C36" i="40"/>
  <c r="E36" i="40" s="1"/>
  <c r="D36" i="40"/>
  <c r="G36" i="40" s="1"/>
  <c r="B93" i="40"/>
  <c r="C93" i="40"/>
  <c r="E93" i="40" s="1"/>
  <c r="D93" i="40"/>
  <c r="G93" i="40" s="1"/>
  <c r="B10" i="40"/>
  <c r="C10" i="40"/>
  <c r="D10" i="40"/>
  <c r="G10" i="40" s="1"/>
  <c r="B40" i="40"/>
  <c r="C40" i="40"/>
  <c r="E40" i="40" s="1"/>
  <c r="D40" i="40"/>
  <c r="G40" i="40" s="1"/>
  <c r="C201" i="40"/>
  <c r="E201" i="40" s="1"/>
  <c r="D201" i="40"/>
  <c r="G201" i="40" s="1"/>
  <c r="B201" i="40"/>
  <c r="H198" i="39"/>
  <c r="H205" i="39"/>
  <c r="H200" i="39"/>
  <c r="H211" i="39"/>
  <c r="H212" i="39"/>
  <c r="H191" i="39"/>
  <c r="H206" i="39"/>
  <c r="H71" i="39"/>
  <c r="H189" i="39"/>
  <c r="H165" i="39"/>
  <c r="E188" i="39"/>
  <c r="H188" i="39"/>
  <c r="H46" i="39"/>
  <c r="H107" i="39"/>
  <c r="H199" i="39"/>
  <c r="H209" i="39"/>
  <c r="E193" i="39"/>
  <c r="H193" i="39"/>
  <c r="H197" i="39"/>
  <c r="H35" i="39"/>
  <c r="H203" i="39"/>
  <c r="H204" i="39"/>
  <c r="H207" i="39"/>
  <c r="H210" i="39"/>
  <c r="H174" i="39"/>
  <c r="H208" i="39"/>
  <c r="H195" i="39"/>
  <c r="G3" i="39"/>
  <c r="H3" i="39"/>
  <c r="H94" i="39"/>
  <c r="H91" i="39"/>
  <c r="H44" i="39"/>
  <c r="H59" i="39"/>
  <c r="H135" i="39"/>
  <c r="H201" i="39"/>
  <c r="H43" i="39"/>
  <c r="H103" i="39"/>
  <c r="H196" i="39"/>
  <c r="G64" i="39"/>
  <c r="H64" i="39"/>
  <c r="H175" i="39"/>
  <c r="H26" i="39"/>
  <c r="H72" i="39"/>
  <c r="H48" i="39"/>
  <c r="H27" i="39"/>
  <c r="H123" i="39"/>
  <c r="H108" i="39"/>
  <c r="H187" i="39"/>
  <c r="H133" i="39"/>
  <c r="H138" i="39"/>
  <c r="H13" i="39"/>
  <c r="H74" i="39"/>
  <c r="H105" i="39"/>
  <c r="H131" i="39"/>
  <c r="H73" i="39"/>
  <c r="H104" i="39"/>
  <c r="H51" i="39"/>
  <c r="H119" i="39"/>
  <c r="H159" i="39"/>
  <c r="H77" i="39"/>
  <c r="H171" i="39"/>
  <c r="H87" i="39"/>
  <c r="H22" i="39"/>
  <c r="H15" i="39"/>
  <c r="H152" i="39"/>
  <c r="H50" i="39"/>
  <c r="H156" i="39"/>
  <c r="H176" i="39"/>
  <c r="H98" i="39"/>
  <c r="H37" i="39"/>
  <c r="H127" i="39"/>
  <c r="H41" i="39"/>
  <c r="H128" i="39"/>
  <c r="H183" i="39"/>
  <c r="H53" i="39"/>
  <c r="H8" i="39"/>
  <c r="H63" i="39"/>
  <c r="H5" i="39"/>
  <c r="H7" i="39"/>
  <c r="H66" i="39"/>
  <c r="H147" i="39"/>
  <c r="H29" i="39"/>
  <c r="H32" i="39"/>
  <c r="H67" i="39"/>
  <c r="H102" i="39"/>
  <c r="H81" i="39"/>
  <c r="H114" i="39"/>
  <c r="H97" i="39"/>
  <c r="H57" i="39"/>
  <c r="H52" i="39"/>
  <c r="H49" i="39"/>
  <c r="H14" i="39"/>
  <c r="H11" i="39"/>
  <c r="H179" i="39"/>
  <c r="H21" i="39"/>
  <c r="H161" i="39"/>
  <c r="H170" i="39"/>
  <c r="H62" i="39"/>
  <c r="H20" i="39"/>
  <c r="H33" i="39"/>
  <c r="H155" i="39"/>
  <c r="H173" i="39"/>
  <c r="H145" i="39"/>
  <c r="H168" i="39"/>
  <c r="H96" i="39"/>
  <c r="H148" i="39"/>
  <c r="H93" i="39"/>
  <c r="H16" i="39"/>
  <c r="H86" i="39"/>
  <c r="H45" i="39"/>
  <c r="H55" i="39"/>
  <c r="H122" i="39"/>
  <c r="H25" i="39"/>
  <c r="H82" i="39"/>
  <c r="H60" i="39"/>
  <c r="H80" i="39"/>
  <c r="H132" i="39"/>
  <c r="H31" i="39"/>
  <c r="H39" i="39"/>
  <c r="H181" i="39"/>
  <c r="H158" i="39"/>
  <c r="H109" i="39"/>
  <c r="H137" i="39"/>
  <c r="H182" i="39"/>
  <c r="H144" i="39"/>
  <c r="H65" i="39"/>
  <c r="H4" i="39"/>
  <c r="H162" i="39"/>
  <c r="H83" i="39"/>
  <c r="H75" i="39"/>
  <c r="H169" i="39"/>
  <c r="H151" i="39"/>
  <c r="H99" i="39"/>
  <c r="H117" i="39"/>
  <c r="H118" i="39"/>
  <c r="H85" i="39"/>
  <c r="H178" i="39"/>
  <c r="H130" i="39"/>
  <c r="H106" i="39"/>
  <c r="H163" i="39"/>
  <c r="H125" i="39"/>
  <c r="H141" i="39"/>
  <c r="H154" i="39"/>
  <c r="H18" i="39"/>
  <c r="H184" i="39"/>
  <c r="H84" i="39"/>
  <c r="H36" i="39"/>
  <c r="H185" i="39"/>
  <c r="H192" i="39"/>
  <c r="H6" i="39"/>
  <c r="H134" i="39"/>
  <c r="H150" i="39"/>
  <c r="H76" i="39"/>
  <c r="H167" i="39"/>
  <c r="H166" i="39"/>
  <c r="H143" i="39"/>
  <c r="H186" i="39"/>
  <c r="H164" i="39"/>
  <c r="H34" i="39"/>
  <c r="H19" i="39"/>
  <c r="H172" i="39"/>
  <c r="H70" i="39"/>
  <c r="H24" i="39"/>
  <c r="H42" i="39"/>
  <c r="H28" i="39"/>
  <c r="H90" i="39"/>
  <c r="H89" i="39"/>
  <c r="H157" i="39"/>
  <c r="H68" i="39"/>
  <c r="H146" i="39"/>
  <c r="H58" i="39"/>
  <c r="H56" i="39"/>
  <c r="H95" i="39"/>
  <c r="H92" i="39"/>
  <c r="H126" i="39"/>
  <c r="H142" i="39"/>
  <c r="H180" i="39"/>
  <c r="H110" i="39"/>
  <c r="H177" i="39"/>
  <c r="H78" i="39"/>
  <c r="H116" i="39"/>
  <c r="H149" i="39"/>
  <c r="H40" i="39"/>
  <c r="H112" i="39"/>
  <c r="H47" i="39"/>
  <c r="H12" i="39"/>
  <c r="H190" i="39"/>
  <c r="H136" i="39"/>
  <c r="H100" i="39"/>
  <c r="H61" i="39"/>
  <c r="H23" i="39"/>
  <c r="H129" i="39"/>
  <c r="H38" i="39"/>
  <c r="H17" i="39"/>
  <c r="H111" i="39"/>
  <c r="H160" i="39"/>
  <c r="H113" i="39"/>
  <c r="H69" i="39"/>
  <c r="H153" i="39"/>
  <c r="H121" i="39"/>
  <c r="H124" i="39"/>
  <c r="H9" i="39"/>
  <c r="H194" i="39"/>
  <c r="H101" i="39"/>
  <c r="H115" i="39"/>
  <c r="H79" i="39"/>
  <c r="H139" i="39"/>
  <c r="H88" i="39"/>
  <c r="H140" i="39"/>
  <c r="H30" i="39"/>
  <c r="H120" i="39"/>
  <c r="H10" i="39"/>
  <c r="H54" i="39"/>
  <c r="H202" i="39"/>
  <c r="B198" i="39"/>
  <c r="C198" i="39"/>
  <c r="E198" i="39" s="1"/>
  <c r="D198" i="39"/>
  <c r="G198" i="39" s="1"/>
  <c r="B205" i="39"/>
  <c r="C205" i="39"/>
  <c r="E205" i="39" s="1"/>
  <c r="D205" i="39"/>
  <c r="G205" i="39" s="1"/>
  <c r="B200" i="39"/>
  <c r="C200" i="39"/>
  <c r="E200" i="39" s="1"/>
  <c r="D200" i="39"/>
  <c r="G200" i="39" s="1"/>
  <c r="B211" i="39"/>
  <c r="C211" i="39"/>
  <c r="E211" i="39" s="1"/>
  <c r="D211" i="39"/>
  <c r="G211" i="39" s="1"/>
  <c r="B212" i="39"/>
  <c r="C212" i="39"/>
  <c r="E212" i="39" s="1"/>
  <c r="D212" i="39"/>
  <c r="G212" i="39" s="1"/>
  <c r="B191" i="39"/>
  <c r="C191" i="39"/>
  <c r="E191" i="39" s="1"/>
  <c r="D191" i="39"/>
  <c r="G191" i="39" s="1"/>
  <c r="B206" i="39"/>
  <c r="C206" i="39"/>
  <c r="E206" i="39" s="1"/>
  <c r="D206" i="39"/>
  <c r="G206" i="39" s="1"/>
  <c r="B71" i="39"/>
  <c r="C71" i="39"/>
  <c r="E71" i="39" s="1"/>
  <c r="D71" i="39"/>
  <c r="G71" i="39" s="1"/>
  <c r="B189" i="39"/>
  <c r="C189" i="39"/>
  <c r="E189" i="39" s="1"/>
  <c r="D189" i="39"/>
  <c r="G189" i="39" s="1"/>
  <c r="B165" i="39"/>
  <c r="C165" i="39"/>
  <c r="E165" i="39" s="1"/>
  <c r="D165" i="39"/>
  <c r="G165" i="39" s="1"/>
  <c r="B188" i="39"/>
  <c r="C188" i="39"/>
  <c r="D188" i="39"/>
  <c r="G188" i="39" s="1"/>
  <c r="B46" i="39"/>
  <c r="C46" i="39"/>
  <c r="E46" i="39" s="1"/>
  <c r="D46" i="39"/>
  <c r="G46" i="39" s="1"/>
  <c r="B107" i="39"/>
  <c r="C107" i="39"/>
  <c r="E107" i="39" s="1"/>
  <c r="D107" i="39"/>
  <c r="G107" i="39" s="1"/>
  <c r="B199" i="39"/>
  <c r="C199" i="39"/>
  <c r="E199" i="39" s="1"/>
  <c r="D199" i="39"/>
  <c r="G199" i="39" s="1"/>
  <c r="B209" i="39"/>
  <c r="C209" i="39"/>
  <c r="E209" i="39" s="1"/>
  <c r="D209" i="39"/>
  <c r="G209" i="39" s="1"/>
  <c r="B193" i="39"/>
  <c r="C193" i="39"/>
  <c r="D193" i="39"/>
  <c r="G193" i="39" s="1"/>
  <c r="B197" i="39"/>
  <c r="C197" i="39"/>
  <c r="E197" i="39" s="1"/>
  <c r="D197" i="39"/>
  <c r="G197" i="39" s="1"/>
  <c r="B35" i="39"/>
  <c r="C35" i="39"/>
  <c r="E35" i="39" s="1"/>
  <c r="D35" i="39"/>
  <c r="G35" i="39" s="1"/>
  <c r="B203" i="39"/>
  <c r="C203" i="39"/>
  <c r="E203" i="39" s="1"/>
  <c r="D203" i="39"/>
  <c r="G203" i="39" s="1"/>
  <c r="B204" i="39"/>
  <c r="C204" i="39"/>
  <c r="E204" i="39" s="1"/>
  <c r="D204" i="39"/>
  <c r="G204" i="39" s="1"/>
  <c r="B207" i="39"/>
  <c r="G207" i="39" s="1"/>
  <c r="C207" i="39"/>
  <c r="E207" i="39" s="1"/>
  <c r="D207" i="39"/>
  <c r="B210" i="39"/>
  <c r="C210" i="39"/>
  <c r="E210" i="39" s="1"/>
  <c r="D210" i="39"/>
  <c r="G210" i="39" s="1"/>
  <c r="B174" i="39"/>
  <c r="C174" i="39"/>
  <c r="E174" i="39" s="1"/>
  <c r="D174" i="39"/>
  <c r="G174" i="39" s="1"/>
  <c r="B208" i="39"/>
  <c r="C208" i="39"/>
  <c r="E208" i="39" s="1"/>
  <c r="D208" i="39"/>
  <c r="G208" i="39" s="1"/>
  <c r="B195" i="39"/>
  <c r="C195" i="39"/>
  <c r="E195" i="39" s="1"/>
  <c r="D195" i="39"/>
  <c r="G195" i="39" s="1"/>
  <c r="B3" i="39"/>
  <c r="C3" i="39"/>
  <c r="E3" i="39" s="1"/>
  <c r="D3" i="39"/>
  <c r="B94" i="39"/>
  <c r="C94" i="39"/>
  <c r="E94" i="39" s="1"/>
  <c r="D94" i="39"/>
  <c r="G94" i="39" s="1"/>
  <c r="B91" i="39"/>
  <c r="C91" i="39"/>
  <c r="E91" i="39" s="1"/>
  <c r="D91" i="39"/>
  <c r="G91" i="39" s="1"/>
  <c r="B44" i="39"/>
  <c r="C44" i="39"/>
  <c r="E44" i="39" s="1"/>
  <c r="D44" i="39"/>
  <c r="G44" i="39" s="1"/>
  <c r="B59" i="39"/>
  <c r="C59" i="39"/>
  <c r="E59" i="39" s="1"/>
  <c r="D59" i="39"/>
  <c r="G59" i="39" s="1"/>
  <c r="B135" i="39"/>
  <c r="C135" i="39"/>
  <c r="E135" i="39" s="1"/>
  <c r="D135" i="39"/>
  <c r="G135" i="39" s="1"/>
  <c r="B201" i="39"/>
  <c r="C201" i="39"/>
  <c r="E201" i="39" s="1"/>
  <c r="D201" i="39"/>
  <c r="G201" i="39" s="1"/>
  <c r="B43" i="39"/>
  <c r="C43" i="39"/>
  <c r="E43" i="39" s="1"/>
  <c r="D43" i="39"/>
  <c r="G43" i="39" s="1"/>
  <c r="B103" i="39"/>
  <c r="C103" i="39"/>
  <c r="E103" i="39" s="1"/>
  <c r="D103" i="39"/>
  <c r="G103" i="39" s="1"/>
  <c r="B196" i="39"/>
  <c r="C196" i="39"/>
  <c r="E196" i="39" s="1"/>
  <c r="D196" i="39"/>
  <c r="G196" i="39" s="1"/>
  <c r="B64" i="39"/>
  <c r="C64" i="39"/>
  <c r="E64" i="39" s="1"/>
  <c r="D64" i="39"/>
  <c r="B175" i="39"/>
  <c r="C175" i="39"/>
  <c r="E175" i="39" s="1"/>
  <c r="D175" i="39"/>
  <c r="G175" i="39" s="1"/>
  <c r="B26" i="39"/>
  <c r="C26" i="39"/>
  <c r="E26" i="39" s="1"/>
  <c r="D26" i="39"/>
  <c r="G26" i="39" s="1"/>
  <c r="B72" i="39"/>
  <c r="C72" i="39"/>
  <c r="E72" i="39" s="1"/>
  <c r="D72" i="39"/>
  <c r="G72" i="39" s="1"/>
  <c r="B48" i="39"/>
  <c r="C48" i="39"/>
  <c r="E48" i="39" s="1"/>
  <c r="D48" i="39"/>
  <c r="G48" i="39" s="1"/>
  <c r="B27" i="39"/>
  <c r="C27" i="39"/>
  <c r="E27" i="39" s="1"/>
  <c r="D27" i="39"/>
  <c r="G27" i="39" s="1"/>
  <c r="B123" i="39"/>
  <c r="C123" i="39"/>
  <c r="E123" i="39" s="1"/>
  <c r="D123" i="39"/>
  <c r="G123" i="39" s="1"/>
  <c r="B108" i="39"/>
  <c r="C108" i="39"/>
  <c r="E108" i="39" s="1"/>
  <c r="D108" i="39"/>
  <c r="G108" i="39" s="1"/>
  <c r="B187" i="39"/>
  <c r="C187" i="39"/>
  <c r="E187" i="39" s="1"/>
  <c r="D187" i="39"/>
  <c r="G187" i="39" s="1"/>
  <c r="B133" i="39"/>
  <c r="E133" i="39" s="1"/>
  <c r="C133" i="39"/>
  <c r="D133" i="39"/>
  <c r="G133" i="39" s="1"/>
  <c r="B138" i="39"/>
  <c r="C138" i="39"/>
  <c r="E138" i="39" s="1"/>
  <c r="D138" i="39"/>
  <c r="G138" i="39" s="1"/>
  <c r="B13" i="39"/>
  <c r="C13" i="39"/>
  <c r="E13" i="39" s="1"/>
  <c r="D13" i="39"/>
  <c r="G13" i="39" s="1"/>
  <c r="B74" i="39"/>
  <c r="C74" i="39"/>
  <c r="E74" i="39" s="1"/>
  <c r="D74" i="39"/>
  <c r="G74" i="39" s="1"/>
  <c r="B105" i="39"/>
  <c r="G105" i="39" s="1"/>
  <c r="C105" i="39"/>
  <c r="E105" i="39" s="1"/>
  <c r="D105" i="39"/>
  <c r="B131" i="39"/>
  <c r="C131" i="39"/>
  <c r="E131" i="39" s="1"/>
  <c r="D131" i="39"/>
  <c r="G131" i="39" s="1"/>
  <c r="B73" i="39"/>
  <c r="C73" i="39"/>
  <c r="E73" i="39" s="1"/>
  <c r="D73" i="39"/>
  <c r="G73" i="39" s="1"/>
  <c r="B104" i="39"/>
  <c r="C104" i="39"/>
  <c r="E104" i="39" s="1"/>
  <c r="D104" i="39"/>
  <c r="G104" i="39" s="1"/>
  <c r="B51" i="39"/>
  <c r="G51" i="39" s="1"/>
  <c r="C51" i="39"/>
  <c r="E51" i="39" s="1"/>
  <c r="D51" i="39"/>
  <c r="B119" i="39"/>
  <c r="C119" i="39"/>
  <c r="E119" i="39" s="1"/>
  <c r="D119" i="39"/>
  <c r="G119" i="39" s="1"/>
  <c r="B159" i="39"/>
  <c r="C159" i="39"/>
  <c r="E159" i="39" s="1"/>
  <c r="D159" i="39"/>
  <c r="G159" i="39" s="1"/>
  <c r="B77" i="39"/>
  <c r="C77" i="39"/>
  <c r="E77" i="39" s="1"/>
  <c r="D77" i="39"/>
  <c r="G77" i="39" s="1"/>
  <c r="B171" i="39"/>
  <c r="C171" i="39"/>
  <c r="E171" i="39" s="1"/>
  <c r="D171" i="39"/>
  <c r="G171" i="39" s="1"/>
  <c r="B87" i="39"/>
  <c r="C87" i="39"/>
  <c r="E87" i="39" s="1"/>
  <c r="D87" i="39"/>
  <c r="G87" i="39" s="1"/>
  <c r="B22" i="39"/>
  <c r="C22" i="39"/>
  <c r="E22" i="39" s="1"/>
  <c r="D22" i="39"/>
  <c r="G22" i="39" s="1"/>
  <c r="B15" i="39"/>
  <c r="C15" i="39"/>
  <c r="E15" i="39" s="1"/>
  <c r="D15" i="39"/>
  <c r="G15" i="39" s="1"/>
  <c r="B152" i="39"/>
  <c r="C152" i="39"/>
  <c r="E152" i="39" s="1"/>
  <c r="D152" i="39"/>
  <c r="G152" i="39" s="1"/>
  <c r="B50" i="39"/>
  <c r="C50" i="39"/>
  <c r="E50" i="39" s="1"/>
  <c r="D50" i="39"/>
  <c r="G50" i="39" s="1"/>
  <c r="B156" i="39"/>
  <c r="C156" i="39"/>
  <c r="E156" i="39" s="1"/>
  <c r="D156" i="39"/>
  <c r="G156" i="39" s="1"/>
  <c r="B176" i="39"/>
  <c r="C176" i="39"/>
  <c r="E176" i="39" s="1"/>
  <c r="D176" i="39"/>
  <c r="G176" i="39" s="1"/>
  <c r="B98" i="39"/>
  <c r="C98" i="39"/>
  <c r="E98" i="39" s="1"/>
  <c r="D98" i="39"/>
  <c r="G98" i="39" s="1"/>
  <c r="B37" i="39"/>
  <c r="C37" i="39"/>
  <c r="E37" i="39" s="1"/>
  <c r="D37" i="39"/>
  <c r="G37" i="39" s="1"/>
  <c r="B127" i="39"/>
  <c r="C127" i="39"/>
  <c r="E127" i="39" s="1"/>
  <c r="D127" i="39"/>
  <c r="G127" i="39" s="1"/>
  <c r="B41" i="39"/>
  <c r="C41" i="39"/>
  <c r="E41" i="39" s="1"/>
  <c r="D41" i="39"/>
  <c r="G41" i="39" s="1"/>
  <c r="B128" i="39"/>
  <c r="C128" i="39"/>
  <c r="E128" i="39" s="1"/>
  <c r="D128" i="39"/>
  <c r="G128" i="39" s="1"/>
  <c r="B183" i="39"/>
  <c r="C183" i="39"/>
  <c r="E183" i="39" s="1"/>
  <c r="D183" i="39"/>
  <c r="G183" i="39" s="1"/>
  <c r="B53" i="39"/>
  <c r="C53" i="39"/>
  <c r="E53" i="39" s="1"/>
  <c r="D53" i="39"/>
  <c r="G53" i="39" s="1"/>
  <c r="B8" i="39"/>
  <c r="C8" i="39"/>
  <c r="E8" i="39" s="1"/>
  <c r="D8" i="39"/>
  <c r="G8" i="39" s="1"/>
  <c r="B63" i="39"/>
  <c r="C63" i="39"/>
  <c r="E63" i="39" s="1"/>
  <c r="D63" i="39"/>
  <c r="G63" i="39" s="1"/>
  <c r="B5" i="39"/>
  <c r="C5" i="39"/>
  <c r="E5" i="39" s="1"/>
  <c r="D5" i="39"/>
  <c r="G5" i="39" s="1"/>
  <c r="B7" i="39"/>
  <c r="C7" i="39"/>
  <c r="E7" i="39" s="1"/>
  <c r="D7" i="39"/>
  <c r="G7" i="39" s="1"/>
  <c r="B66" i="39"/>
  <c r="C66" i="39"/>
  <c r="E66" i="39" s="1"/>
  <c r="D66" i="39"/>
  <c r="G66" i="39" s="1"/>
  <c r="B147" i="39"/>
  <c r="C147" i="39"/>
  <c r="E147" i="39" s="1"/>
  <c r="D147" i="39"/>
  <c r="G147" i="39" s="1"/>
  <c r="B29" i="39"/>
  <c r="C29" i="39"/>
  <c r="E29" i="39" s="1"/>
  <c r="D29" i="39"/>
  <c r="G29" i="39" s="1"/>
  <c r="B32" i="39"/>
  <c r="C32" i="39"/>
  <c r="E32" i="39" s="1"/>
  <c r="D32" i="39"/>
  <c r="G32" i="39" s="1"/>
  <c r="B67" i="39"/>
  <c r="C67" i="39"/>
  <c r="E67" i="39" s="1"/>
  <c r="D67" i="39"/>
  <c r="G67" i="39" s="1"/>
  <c r="B102" i="39"/>
  <c r="C102" i="39"/>
  <c r="E102" i="39" s="1"/>
  <c r="D102" i="39"/>
  <c r="G102" i="39" s="1"/>
  <c r="B81" i="39"/>
  <c r="C81" i="39"/>
  <c r="E81" i="39" s="1"/>
  <c r="D81" i="39"/>
  <c r="G81" i="39" s="1"/>
  <c r="B114" i="39"/>
  <c r="C114" i="39"/>
  <c r="E114" i="39" s="1"/>
  <c r="D114" i="39"/>
  <c r="G114" i="39" s="1"/>
  <c r="B97" i="39"/>
  <c r="C97" i="39"/>
  <c r="E97" i="39" s="1"/>
  <c r="D97" i="39"/>
  <c r="G97" i="39" s="1"/>
  <c r="B57" i="39"/>
  <c r="C57" i="39"/>
  <c r="E57" i="39" s="1"/>
  <c r="D57" i="39"/>
  <c r="G57" i="39" s="1"/>
  <c r="B52" i="39"/>
  <c r="C52" i="39"/>
  <c r="E52" i="39" s="1"/>
  <c r="D52" i="39"/>
  <c r="G52" i="39" s="1"/>
  <c r="B49" i="39"/>
  <c r="C49" i="39"/>
  <c r="E49" i="39" s="1"/>
  <c r="D49" i="39"/>
  <c r="G49" i="39" s="1"/>
  <c r="B14" i="39"/>
  <c r="C14" i="39"/>
  <c r="E14" i="39" s="1"/>
  <c r="D14" i="39"/>
  <c r="G14" i="39" s="1"/>
  <c r="B11" i="39"/>
  <c r="C11" i="39"/>
  <c r="E11" i="39" s="1"/>
  <c r="D11" i="39"/>
  <c r="G11" i="39" s="1"/>
  <c r="B179" i="39"/>
  <c r="C179" i="39"/>
  <c r="E179" i="39" s="1"/>
  <c r="D179" i="39"/>
  <c r="G179" i="39" s="1"/>
  <c r="B21" i="39"/>
  <c r="C21" i="39"/>
  <c r="E21" i="39" s="1"/>
  <c r="D21" i="39"/>
  <c r="G21" i="39" s="1"/>
  <c r="B161" i="39"/>
  <c r="C161" i="39"/>
  <c r="E161" i="39" s="1"/>
  <c r="D161" i="39"/>
  <c r="G161" i="39" s="1"/>
  <c r="B170" i="39"/>
  <c r="C170" i="39"/>
  <c r="E170" i="39" s="1"/>
  <c r="D170" i="39"/>
  <c r="G170" i="39" s="1"/>
  <c r="B62" i="39"/>
  <c r="C62" i="39"/>
  <c r="E62" i="39" s="1"/>
  <c r="D62" i="39"/>
  <c r="G62" i="39" s="1"/>
  <c r="B20" i="39"/>
  <c r="C20" i="39"/>
  <c r="E20" i="39" s="1"/>
  <c r="D20" i="39"/>
  <c r="G20" i="39" s="1"/>
  <c r="B33" i="39"/>
  <c r="C33" i="39"/>
  <c r="E33" i="39" s="1"/>
  <c r="D33" i="39"/>
  <c r="G33" i="39" s="1"/>
  <c r="B155" i="39"/>
  <c r="C155" i="39"/>
  <c r="E155" i="39" s="1"/>
  <c r="D155" i="39"/>
  <c r="G155" i="39" s="1"/>
  <c r="B173" i="39"/>
  <c r="C173" i="39"/>
  <c r="E173" i="39" s="1"/>
  <c r="D173" i="39"/>
  <c r="G173" i="39" s="1"/>
  <c r="B145" i="39"/>
  <c r="C145" i="39"/>
  <c r="E145" i="39" s="1"/>
  <c r="D145" i="39"/>
  <c r="G145" i="39" s="1"/>
  <c r="B168" i="39"/>
  <c r="C168" i="39"/>
  <c r="E168" i="39" s="1"/>
  <c r="D168" i="39"/>
  <c r="G168" i="39" s="1"/>
  <c r="B96" i="39"/>
  <c r="C96" i="39"/>
  <c r="E96" i="39" s="1"/>
  <c r="D96" i="39"/>
  <c r="G96" i="39" s="1"/>
  <c r="B148" i="39"/>
  <c r="C148" i="39"/>
  <c r="E148" i="39" s="1"/>
  <c r="D148" i="39"/>
  <c r="G148" i="39" s="1"/>
  <c r="B93" i="39"/>
  <c r="C93" i="39"/>
  <c r="E93" i="39" s="1"/>
  <c r="D93" i="39"/>
  <c r="G93" i="39" s="1"/>
  <c r="B16" i="39"/>
  <c r="C16" i="39"/>
  <c r="E16" i="39" s="1"/>
  <c r="D16" i="39"/>
  <c r="G16" i="39" s="1"/>
  <c r="B86" i="39"/>
  <c r="C86" i="39"/>
  <c r="E86" i="39" s="1"/>
  <c r="D86" i="39"/>
  <c r="G86" i="39" s="1"/>
  <c r="B45" i="39"/>
  <c r="C45" i="39"/>
  <c r="E45" i="39" s="1"/>
  <c r="D45" i="39"/>
  <c r="G45" i="39" s="1"/>
  <c r="B55" i="39"/>
  <c r="C55" i="39"/>
  <c r="E55" i="39" s="1"/>
  <c r="D55" i="39"/>
  <c r="G55" i="39" s="1"/>
  <c r="B122" i="39"/>
  <c r="C122" i="39"/>
  <c r="E122" i="39" s="1"/>
  <c r="D122" i="39"/>
  <c r="G122" i="39" s="1"/>
  <c r="B25" i="39"/>
  <c r="C25" i="39"/>
  <c r="E25" i="39" s="1"/>
  <c r="D25" i="39"/>
  <c r="G25" i="39" s="1"/>
  <c r="B82" i="39"/>
  <c r="C82" i="39"/>
  <c r="E82" i="39" s="1"/>
  <c r="D82" i="39"/>
  <c r="G82" i="39" s="1"/>
  <c r="B60" i="39"/>
  <c r="C60" i="39"/>
  <c r="E60" i="39" s="1"/>
  <c r="D60" i="39"/>
  <c r="G60" i="39" s="1"/>
  <c r="B80" i="39"/>
  <c r="C80" i="39"/>
  <c r="E80" i="39" s="1"/>
  <c r="D80" i="39"/>
  <c r="G80" i="39" s="1"/>
  <c r="B132" i="39"/>
  <c r="C132" i="39"/>
  <c r="E132" i="39" s="1"/>
  <c r="D132" i="39"/>
  <c r="G132" i="39" s="1"/>
  <c r="B31" i="39"/>
  <c r="C31" i="39"/>
  <c r="E31" i="39" s="1"/>
  <c r="D31" i="39"/>
  <c r="G31" i="39" s="1"/>
  <c r="B39" i="39"/>
  <c r="C39" i="39"/>
  <c r="E39" i="39" s="1"/>
  <c r="D39" i="39"/>
  <c r="G39" i="39" s="1"/>
  <c r="B181" i="39"/>
  <c r="C181" i="39"/>
  <c r="E181" i="39" s="1"/>
  <c r="D181" i="39"/>
  <c r="G181" i="39" s="1"/>
  <c r="B158" i="39"/>
  <c r="C158" i="39"/>
  <c r="E158" i="39" s="1"/>
  <c r="D158" i="39"/>
  <c r="G158" i="39" s="1"/>
  <c r="B109" i="39"/>
  <c r="C109" i="39"/>
  <c r="E109" i="39" s="1"/>
  <c r="D109" i="39"/>
  <c r="G109" i="39" s="1"/>
  <c r="B137" i="39"/>
  <c r="C137" i="39"/>
  <c r="E137" i="39" s="1"/>
  <c r="D137" i="39"/>
  <c r="G137" i="39" s="1"/>
  <c r="B182" i="39"/>
  <c r="C182" i="39"/>
  <c r="E182" i="39" s="1"/>
  <c r="D182" i="39"/>
  <c r="G182" i="39" s="1"/>
  <c r="B144" i="39"/>
  <c r="C144" i="39"/>
  <c r="E144" i="39" s="1"/>
  <c r="D144" i="39"/>
  <c r="G144" i="39" s="1"/>
  <c r="B65" i="39"/>
  <c r="C65" i="39"/>
  <c r="E65" i="39" s="1"/>
  <c r="D65" i="39"/>
  <c r="G65" i="39" s="1"/>
  <c r="B4" i="39"/>
  <c r="C4" i="39"/>
  <c r="E4" i="39" s="1"/>
  <c r="D4" i="39"/>
  <c r="G4" i="39" s="1"/>
  <c r="B162" i="39"/>
  <c r="C162" i="39"/>
  <c r="E162" i="39" s="1"/>
  <c r="D162" i="39"/>
  <c r="G162" i="39" s="1"/>
  <c r="B83" i="39"/>
  <c r="C83" i="39"/>
  <c r="E83" i="39" s="1"/>
  <c r="D83" i="39"/>
  <c r="G83" i="39" s="1"/>
  <c r="B75" i="39"/>
  <c r="C75" i="39"/>
  <c r="E75" i="39" s="1"/>
  <c r="D75" i="39"/>
  <c r="G75" i="39" s="1"/>
  <c r="B169" i="39"/>
  <c r="C169" i="39"/>
  <c r="E169" i="39" s="1"/>
  <c r="D169" i="39"/>
  <c r="G169" i="39" s="1"/>
  <c r="B151" i="39"/>
  <c r="C151" i="39"/>
  <c r="E151" i="39" s="1"/>
  <c r="D151" i="39"/>
  <c r="G151" i="39" s="1"/>
  <c r="B99" i="39"/>
  <c r="C99" i="39"/>
  <c r="E99" i="39" s="1"/>
  <c r="D99" i="39"/>
  <c r="G99" i="39" s="1"/>
  <c r="B117" i="39"/>
  <c r="C117" i="39"/>
  <c r="E117" i="39" s="1"/>
  <c r="D117" i="39"/>
  <c r="G117" i="39" s="1"/>
  <c r="B118" i="39"/>
  <c r="C118" i="39"/>
  <c r="E118" i="39" s="1"/>
  <c r="D118" i="39"/>
  <c r="G118" i="39" s="1"/>
  <c r="B85" i="39"/>
  <c r="C85" i="39"/>
  <c r="E85" i="39" s="1"/>
  <c r="D85" i="39"/>
  <c r="G85" i="39" s="1"/>
  <c r="B178" i="39"/>
  <c r="C178" i="39"/>
  <c r="E178" i="39" s="1"/>
  <c r="D178" i="39"/>
  <c r="G178" i="39" s="1"/>
  <c r="B130" i="39"/>
  <c r="C130" i="39"/>
  <c r="E130" i="39" s="1"/>
  <c r="D130" i="39"/>
  <c r="G130" i="39" s="1"/>
  <c r="B106" i="39"/>
  <c r="C106" i="39"/>
  <c r="E106" i="39" s="1"/>
  <c r="D106" i="39"/>
  <c r="G106" i="39" s="1"/>
  <c r="B163" i="39"/>
  <c r="C163" i="39"/>
  <c r="E163" i="39" s="1"/>
  <c r="D163" i="39"/>
  <c r="G163" i="39" s="1"/>
  <c r="B125" i="39"/>
  <c r="C125" i="39"/>
  <c r="E125" i="39" s="1"/>
  <c r="D125" i="39"/>
  <c r="G125" i="39" s="1"/>
  <c r="B141" i="39"/>
  <c r="C141" i="39"/>
  <c r="E141" i="39" s="1"/>
  <c r="D141" i="39"/>
  <c r="G141" i="39" s="1"/>
  <c r="B154" i="39"/>
  <c r="C154" i="39"/>
  <c r="E154" i="39" s="1"/>
  <c r="D154" i="39"/>
  <c r="G154" i="39" s="1"/>
  <c r="B18" i="39"/>
  <c r="C18" i="39"/>
  <c r="E18" i="39" s="1"/>
  <c r="D18" i="39"/>
  <c r="G18" i="39" s="1"/>
  <c r="B184" i="39"/>
  <c r="C184" i="39"/>
  <c r="E184" i="39" s="1"/>
  <c r="D184" i="39"/>
  <c r="G184" i="39" s="1"/>
  <c r="B84" i="39"/>
  <c r="C84" i="39"/>
  <c r="E84" i="39" s="1"/>
  <c r="D84" i="39"/>
  <c r="G84" i="39" s="1"/>
  <c r="B36" i="39"/>
  <c r="C36" i="39"/>
  <c r="E36" i="39" s="1"/>
  <c r="D36" i="39"/>
  <c r="G36" i="39" s="1"/>
  <c r="B185" i="39"/>
  <c r="C185" i="39"/>
  <c r="E185" i="39" s="1"/>
  <c r="D185" i="39"/>
  <c r="G185" i="39" s="1"/>
  <c r="B192" i="39"/>
  <c r="C192" i="39"/>
  <c r="E192" i="39" s="1"/>
  <c r="D192" i="39"/>
  <c r="G192" i="39" s="1"/>
  <c r="B6" i="39"/>
  <c r="C6" i="39"/>
  <c r="E6" i="39" s="1"/>
  <c r="D6" i="39"/>
  <c r="G6" i="39" s="1"/>
  <c r="B134" i="39"/>
  <c r="C134" i="39"/>
  <c r="E134" i="39" s="1"/>
  <c r="D134" i="39"/>
  <c r="G134" i="39" s="1"/>
  <c r="B150" i="39"/>
  <c r="C150" i="39"/>
  <c r="E150" i="39" s="1"/>
  <c r="D150" i="39"/>
  <c r="G150" i="39" s="1"/>
  <c r="B76" i="39"/>
  <c r="C76" i="39"/>
  <c r="E76" i="39" s="1"/>
  <c r="D76" i="39"/>
  <c r="G76" i="39" s="1"/>
  <c r="B167" i="39"/>
  <c r="C167" i="39"/>
  <c r="E167" i="39" s="1"/>
  <c r="D167" i="39"/>
  <c r="G167" i="39" s="1"/>
  <c r="B166" i="39"/>
  <c r="C166" i="39"/>
  <c r="E166" i="39" s="1"/>
  <c r="D166" i="39"/>
  <c r="G166" i="39" s="1"/>
  <c r="B143" i="39"/>
  <c r="C143" i="39"/>
  <c r="E143" i="39" s="1"/>
  <c r="D143" i="39"/>
  <c r="G143" i="39" s="1"/>
  <c r="B186" i="39"/>
  <c r="C186" i="39"/>
  <c r="E186" i="39" s="1"/>
  <c r="D186" i="39"/>
  <c r="G186" i="39" s="1"/>
  <c r="B164" i="39"/>
  <c r="C164" i="39"/>
  <c r="E164" i="39" s="1"/>
  <c r="D164" i="39"/>
  <c r="G164" i="39" s="1"/>
  <c r="B34" i="39"/>
  <c r="C34" i="39"/>
  <c r="E34" i="39" s="1"/>
  <c r="D34" i="39"/>
  <c r="G34" i="39" s="1"/>
  <c r="B19" i="39"/>
  <c r="C19" i="39"/>
  <c r="E19" i="39" s="1"/>
  <c r="D19" i="39"/>
  <c r="G19" i="39" s="1"/>
  <c r="B172" i="39"/>
  <c r="C172" i="39"/>
  <c r="E172" i="39" s="1"/>
  <c r="D172" i="39"/>
  <c r="G172" i="39" s="1"/>
  <c r="B70" i="39"/>
  <c r="C70" i="39"/>
  <c r="E70" i="39" s="1"/>
  <c r="D70" i="39"/>
  <c r="G70" i="39" s="1"/>
  <c r="B24" i="39"/>
  <c r="C24" i="39"/>
  <c r="E24" i="39" s="1"/>
  <c r="D24" i="39"/>
  <c r="G24" i="39" s="1"/>
  <c r="B42" i="39"/>
  <c r="C42" i="39"/>
  <c r="E42" i="39" s="1"/>
  <c r="D42" i="39"/>
  <c r="G42" i="39" s="1"/>
  <c r="B28" i="39"/>
  <c r="C28" i="39"/>
  <c r="E28" i="39" s="1"/>
  <c r="D28" i="39"/>
  <c r="G28" i="39" s="1"/>
  <c r="B90" i="39"/>
  <c r="C90" i="39"/>
  <c r="E90" i="39" s="1"/>
  <c r="D90" i="39"/>
  <c r="G90" i="39" s="1"/>
  <c r="B89" i="39"/>
  <c r="C89" i="39"/>
  <c r="E89" i="39" s="1"/>
  <c r="D89" i="39"/>
  <c r="G89" i="39" s="1"/>
  <c r="B157" i="39"/>
  <c r="C157" i="39"/>
  <c r="E157" i="39" s="1"/>
  <c r="D157" i="39"/>
  <c r="G157" i="39" s="1"/>
  <c r="B68" i="39"/>
  <c r="C68" i="39"/>
  <c r="E68" i="39" s="1"/>
  <c r="D68" i="39"/>
  <c r="G68" i="39" s="1"/>
  <c r="B146" i="39"/>
  <c r="C146" i="39"/>
  <c r="E146" i="39" s="1"/>
  <c r="D146" i="39"/>
  <c r="G146" i="39" s="1"/>
  <c r="B58" i="39"/>
  <c r="C58" i="39"/>
  <c r="E58" i="39" s="1"/>
  <c r="D58" i="39"/>
  <c r="G58" i="39" s="1"/>
  <c r="B56" i="39"/>
  <c r="C56" i="39"/>
  <c r="E56" i="39" s="1"/>
  <c r="D56" i="39"/>
  <c r="G56" i="39" s="1"/>
  <c r="B95" i="39"/>
  <c r="C95" i="39"/>
  <c r="E95" i="39" s="1"/>
  <c r="D95" i="39"/>
  <c r="G95" i="39" s="1"/>
  <c r="B92" i="39"/>
  <c r="C92" i="39"/>
  <c r="E92" i="39" s="1"/>
  <c r="D92" i="39"/>
  <c r="G92" i="39" s="1"/>
  <c r="B126" i="39"/>
  <c r="C126" i="39"/>
  <c r="E126" i="39" s="1"/>
  <c r="D126" i="39"/>
  <c r="G126" i="39" s="1"/>
  <c r="B142" i="39"/>
  <c r="C142" i="39"/>
  <c r="E142" i="39" s="1"/>
  <c r="D142" i="39"/>
  <c r="G142" i="39" s="1"/>
  <c r="B180" i="39"/>
  <c r="C180" i="39"/>
  <c r="E180" i="39" s="1"/>
  <c r="D180" i="39"/>
  <c r="G180" i="39" s="1"/>
  <c r="B110" i="39"/>
  <c r="C110" i="39"/>
  <c r="E110" i="39" s="1"/>
  <c r="D110" i="39"/>
  <c r="G110" i="39" s="1"/>
  <c r="B177" i="39"/>
  <c r="C177" i="39"/>
  <c r="E177" i="39" s="1"/>
  <c r="D177" i="39"/>
  <c r="G177" i="39" s="1"/>
  <c r="B78" i="39"/>
  <c r="C78" i="39"/>
  <c r="E78" i="39" s="1"/>
  <c r="D78" i="39"/>
  <c r="G78" i="39" s="1"/>
  <c r="B116" i="39"/>
  <c r="C116" i="39"/>
  <c r="E116" i="39" s="1"/>
  <c r="D116" i="39"/>
  <c r="G116" i="39" s="1"/>
  <c r="B149" i="39"/>
  <c r="C149" i="39"/>
  <c r="E149" i="39" s="1"/>
  <c r="D149" i="39"/>
  <c r="G149" i="39" s="1"/>
  <c r="B40" i="39"/>
  <c r="C40" i="39"/>
  <c r="E40" i="39" s="1"/>
  <c r="D40" i="39"/>
  <c r="G40" i="39" s="1"/>
  <c r="B112" i="39"/>
  <c r="C112" i="39"/>
  <c r="E112" i="39" s="1"/>
  <c r="D112" i="39"/>
  <c r="G112" i="39" s="1"/>
  <c r="B47" i="39"/>
  <c r="C47" i="39"/>
  <c r="E47" i="39" s="1"/>
  <c r="D47" i="39"/>
  <c r="G47" i="39" s="1"/>
  <c r="B12" i="39"/>
  <c r="C12" i="39"/>
  <c r="E12" i="39" s="1"/>
  <c r="D12" i="39"/>
  <c r="G12" i="39" s="1"/>
  <c r="B190" i="39"/>
  <c r="C190" i="39"/>
  <c r="E190" i="39" s="1"/>
  <c r="D190" i="39"/>
  <c r="G190" i="39" s="1"/>
  <c r="B136" i="39"/>
  <c r="C136" i="39"/>
  <c r="E136" i="39" s="1"/>
  <c r="D136" i="39"/>
  <c r="G136" i="39" s="1"/>
  <c r="B100" i="39"/>
  <c r="C100" i="39"/>
  <c r="E100" i="39" s="1"/>
  <c r="D100" i="39"/>
  <c r="G100" i="39" s="1"/>
  <c r="B61" i="39"/>
  <c r="C61" i="39"/>
  <c r="E61" i="39" s="1"/>
  <c r="D61" i="39"/>
  <c r="G61" i="39" s="1"/>
  <c r="B23" i="39"/>
  <c r="C23" i="39"/>
  <c r="E23" i="39" s="1"/>
  <c r="D23" i="39"/>
  <c r="G23" i="39" s="1"/>
  <c r="B129" i="39"/>
  <c r="C129" i="39"/>
  <c r="E129" i="39" s="1"/>
  <c r="D129" i="39"/>
  <c r="G129" i="39" s="1"/>
  <c r="B38" i="39"/>
  <c r="C38" i="39"/>
  <c r="E38" i="39" s="1"/>
  <c r="D38" i="39"/>
  <c r="G38" i="39" s="1"/>
  <c r="B17" i="39"/>
  <c r="C17" i="39"/>
  <c r="E17" i="39" s="1"/>
  <c r="D17" i="39"/>
  <c r="G17" i="39" s="1"/>
  <c r="B111" i="39"/>
  <c r="C111" i="39"/>
  <c r="E111" i="39" s="1"/>
  <c r="D111" i="39"/>
  <c r="G111" i="39" s="1"/>
  <c r="B160" i="39"/>
  <c r="C160" i="39"/>
  <c r="E160" i="39" s="1"/>
  <c r="D160" i="39"/>
  <c r="G160" i="39" s="1"/>
  <c r="B113" i="39"/>
  <c r="C113" i="39"/>
  <c r="E113" i="39" s="1"/>
  <c r="D113" i="39"/>
  <c r="G113" i="39" s="1"/>
  <c r="B69" i="39"/>
  <c r="C69" i="39"/>
  <c r="E69" i="39" s="1"/>
  <c r="D69" i="39"/>
  <c r="G69" i="39" s="1"/>
  <c r="B153" i="39"/>
  <c r="C153" i="39"/>
  <c r="E153" i="39" s="1"/>
  <c r="D153" i="39"/>
  <c r="G153" i="39" s="1"/>
  <c r="B121" i="39"/>
  <c r="C121" i="39"/>
  <c r="E121" i="39" s="1"/>
  <c r="D121" i="39"/>
  <c r="G121" i="39" s="1"/>
  <c r="B124" i="39"/>
  <c r="C124" i="39"/>
  <c r="E124" i="39" s="1"/>
  <c r="D124" i="39"/>
  <c r="G124" i="39" s="1"/>
  <c r="B9" i="39"/>
  <c r="C9" i="39"/>
  <c r="E9" i="39" s="1"/>
  <c r="D9" i="39"/>
  <c r="G9" i="39" s="1"/>
  <c r="B194" i="39"/>
  <c r="C194" i="39"/>
  <c r="E194" i="39" s="1"/>
  <c r="D194" i="39"/>
  <c r="G194" i="39" s="1"/>
  <c r="B101" i="39"/>
  <c r="C101" i="39"/>
  <c r="E101" i="39" s="1"/>
  <c r="D101" i="39"/>
  <c r="G101" i="39" s="1"/>
  <c r="B115" i="39"/>
  <c r="C115" i="39"/>
  <c r="E115" i="39" s="1"/>
  <c r="D115" i="39"/>
  <c r="G115" i="39" s="1"/>
  <c r="B79" i="39"/>
  <c r="C79" i="39"/>
  <c r="E79" i="39" s="1"/>
  <c r="D79" i="39"/>
  <c r="G79" i="39" s="1"/>
  <c r="B139" i="39"/>
  <c r="C139" i="39"/>
  <c r="E139" i="39" s="1"/>
  <c r="D139" i="39"/>
  <c r="G139" i="39" s="1"/>
  <c r="B88" i="39"/>
  <c r="C88" i="39"/>
  <c r="E88" i="39" s="1"/>
  <c r="D88" i="39"/>
  <c r="G88" i="39" s="1"/>
  <c r="B140" i="39"/>
  <c r="C140" i="39"/>
  <c r="E140" i="39" s="1"/>
  <c r="F140" i="39" s="1"/>
  <c r="D140" i="39"/>
  <c r="G140" i="39" s="1"/>
  <c r="B30" i="39"/>
  <c r="C30" i="39"/>
  <c r="E30" i="39" s="1"/>
  <c r="D30" i="39"/>
  <c r="G30" i="39" s="1"/>
  <c r="B120" i="39"/>
  <c r="C120" i="39"/>
  <c r="E120" i="39" s="1"/>
  <c r="D120" i="39"/>
  <c r="G120" i="39" s="1"/>
  <c r="B10" i="39"/>
  <c r="C10" i="39"/>
  <c r="E10" i="39" s="1"/>
  <c r="D10" i="39"/>
  <c r="G10" i="39" s="1"/>
  <c r="B54" i="39"/>
  <c r="C54" i="39"/>
  <c r="E54" i="39" s="1"/>
  <c r="D54" i="39"/>
  <c r="G54" i="39" s="1"/>
  <c r="C202" i="39"/>
  <c r="E202" i="39" s="1"/>
  <c r="D202" i="39"/>
  <c r="G202" i="39" s="1"/>
  <c r="H205" i="38"/>
  <c r="H202" i="38"/>
  <c r="H199" i="38"/>
  <c r="H211" i="38"/>
  <c r="H212" i="38"/>
  <c r="H196" i="38"/>
  <c r="H206" i="38"/>
  <c r="H75" i="38"/>
  <c r="H189" i="38"/>
  <c r="H182" i="38"/>
  <c r="H188" i="38"/>
  <c r="H51" i="38"/>
  <c r="H96" i="38"/>
  <c r="H198" i="38"/>
  <c r="H209" i="38"/>
  <c r="H191" i="38"/>
  <c r="H197" i="38"/>
  <c r="H72" i="38"/>
  <c r="H203" i="38"/>
  <c r="H204" i="38"/>
  <c r="H208" i="38"/>
  <c r="H210" i="38"/>
  <c r="H173" i="38"/>
  <c r="H207" i="38"/>
  <c r="H193" i="38"/>
  <c r="H3" i="38"/>
  <c r="H58" i="38"/>
  <c r="H93" i="38"/>
  <c r="H48" i="38"/>
  <c r="H54" i="38"/>
  <c r="H140" i="38"/>
  <c r="H200" i="38"/>
  <c r="H40" i="38"/>
  <c r="H107" i="38"/>
  <c r="H195" i="38"/>
  <c r="H74" i="38"/>
  <c r="H174" i="38"/>
  <c r="H24" i="38"/>
  <c r="H63" i="38"/>
  <c r="H39" i="38"/>
  <c r="H33" i="38"/>
  <c r="H118" i="38"/>
  <c r="H147" i="38"/>
  <c r="H187" i="38"/>
  <c r="H113" i="38"/>
  <c r="H143" i="38"/>
  <c r="H12" i="38"/>
  <c r="H73" i="38"/>
  <c r="H127" i="38"/>
  <c r="H124" i="38"/>
  <c r="H76" i="38"/>
  <c r="H117" i="38"/>
  <c r="H32" i="38"/>
  <c r="H126" i="38"/>
  <c r="H146" i="38"/>
  <c r="H77" i="38"/>
  <c r="H168" i="38"/>
  <c r="H106" i="38"/>
  <c r="H30" i="38"/>
  <c r="H16" i="38"/>
  <c r="H128" i="38"/>
  <c r="H43" i="38"/>
  <c r="H148" i="38"/>
  <c r="H172" i="38"/>
  <c r="H103" i="38"/>
  <c r="H11" i="38"/>
  <c r="H115" i="38"/>
  <c r="H35" i="38"/>
  <c r="H116" i="38"/>
  <c r="H179" i="38"/>
  <c r="H60" i="38"/>
  <c r="H6" i="38"/>
  <c r="H59" i="38"/>
  <c r="H5" i="38"/>
  <c r="H4" i="38"/>
  <c r="H55" i="38"/>
  <c r="H142" i="38"/>
  <c r="H34" i="38"/>
  <c r="H22" i="38"/>
  <c r="H101" i="38"/>
  <c r="H94" i="38"/>
  <c r="H82" i="38"/>
  <c r="H104" i="38"/>
  <c r="H88" i="38"/>
  <c r="H47" i="38"/>
  <c r="H67" i="38"/>
  <c r="H100" i="38"/>
  <c r="H14" i="38"/>
  <c r="H10" i="38"/>
  <c r="H177" i="38"/>
  <c r="H21" i="38"/>
  <c r="H161" i="38"/>
  <c r="H165" i="38"/>
  <c r="H61" i="38"/>
  <c r="H26" i="38"/>
  <c r="H27" i="38"/>
  <c r="H152" i="38"/>
  <c r="H170" i="38"/>
  <c r="H154" i="38"/>
  <c r="H167" i="38"/>
  <c r="H37" i="38"/>
  <c r="H144" i="38"/>
  <c r="H71" i="38"/>
  <c r="H13" i="38"/>
  <c r="H83" i="38"/>
  <c r="H41" i="38"/>
  <c r="H46" i="38"/>
  <c r="H123" i="38"/>
  <c r="H44" i="38"/>
  <c r="H49" i="38"/>
  <c r="H78" i="38"/>
  <c r="H114" i="38"/>
  <c r="H132" i="38"/>
  <c r="H25" i="38"/>
  <c r="H36" i="38"/>
  <c r="H175" i="38"/>
  <c r="H125" i="38"/>
  <c r="H108" i="38"/>
  <c r="H133" i="38"/>
  <c r="H185" i="38"/>
  <c r="H145" i="38"/>
  <c r="H57" i="38"/>
  <c r="H28" i="38"/>
  <c r="H171" i="38"/>
  <c r="H92" i="38"/>
  <c r="H79" i="38"/>
  <c r="H160" i="38"/>
  <c r="H129" i="38"/>
  <c r="H120" i="38"/>
  <c r="H122" i="38"/>
  <c r="H97" i="38"/>
  <c r="H87" i="38"/>
  <c r="H176" i="38"/>
  <c r="H119" i="38"/>
  <c r="H84" i="38"/>
  <c r="H138" i="38"/>
  <c r="H99" i="38"/>
  <c r="H134" i="38"/>
  <c r="H153" i="38"/>
  <c r="H20" i="38"/>
  <c r="H180" i="38"/>
  <c r="H68" i="38"/>
  <c r="H38" i="38"/>
  <c r="H178" i="38"/>
  <c r="H192" i="38"/>
  <c r="H7" i="38"/>
  <c r="H139" i="38"/>
  <c r="H156" i="38"/>
  <c r="H86" i="38"/>
  <c r="H164" i="38"/>
  <c r="H163" i="38"/>
  <c r="H159" i="38"/>
  <c r="H181" i="38"/>
  <c r="H151" i="38"/>
  <c r="H29" i="38"/>
  <c r="H17" i="38"/>
  <c r="H169" i="38"/>
  <c r="H91" i="38"/>
  <c r="H53" i="38"/>
  <c r="H52" i="38"/>
  <c r="H45" i="38"/>
  <c r="H137" i="38"/>
  <c r="H89" i="38"/>
  <c r="H183" i="38"/>
  <c r="H65" i="38"/>
  <c r="H166" i="38"/>
  <c r="H70" i="38"/>
  <c r="H56" i="38"/>
  <c r="H85" i="38"/>
  <c r="H90" i="38"/>
  <c r="H110" i="38"/>
  <c r="H150" i="38"/>
  <c r="H186" i="38"/>
  <c r="H155" i="38"/>
  <c r="H184" i="38"/>
  <c r="H130" i="38"/>
  <c r="H141" i="38"/>
  <c r="H157" i="38"/>
  <c r="H80" i="38"/>
  <c r="H102" i="38"/>
  <c r="H42" i="38"/>
  <c r="H15" i="38"/>
  <c r="H190" i="38"/>
  <c r="H136" i="38"/>
  <c r="H95" i="38"/>
  <c r="H50" i="38"/>
  <c r="H23" i="38"/>
  <c r="H149" i="38"/>
  <c r="H31" i="38"/>
  <c r="H19" i="38"/>
  <c r="H109" i="38"/>
  <c r="H162" i="38"/>
  <c r="H98" i="38"/>
  <c r="H62" i="38"/>
  <c r="H158" i="38"/>
  <c r="H112" i="38"/>
  <c r="H111" i="38"/>
  <c r="H8" i="38"/>
  <c r="H194" i="38"/>
  <c r="H121" i="38"/>
  <c r="H66" i="38"/>
  <c r="H81" i="38"/>
  <c r="H131" i="38"/>
  <c r="H69" i="38"/>
  <c r="H135" i="38"/>
  <c r="H18" i="38"/>
  <c r="H105" i="38"/>
  <c r="H9" i="38"/>
  <c r="H64" i="38"/>
  <c r="H201" i="38"/>
  <c r="B205" i="38"/>
  <c r="C205" i="38"/>
  <c r="E205" i="38" s="1"/>
  <c r="D205" i="38"/>
  <c r="G205" i="38" s="1"/>
  <c r="B202" i="38"/>
  <c r="C202" i="38"/>
  <c r="E202" i="38" s="1"/>
  <c r="D202" i="38"/>
  <c r="G202" i="38" s="1"/>
  <c r="B199" i="38"/>
  <c r="C199" i="38"/>
  <c r="E199" i="38" s="1"/>
  <c r="D199" i="38"/>
  <c r="G199" i="38" s="1"/>
  <c r="B211" i="38"/>
  <c r="C211" i="38"/>
  <c r="E211" i="38" s="1"/>
  <c r="D211" i="38"/>
  <c r="G211" i="38" s="1"/>
  <c r="B212" i="38"/>
  <c r="C212" i="38"/>
  <c r="E212" i="38" s="1"/>
  <c r="D212" i="38"/>
  <c r="G212" i="38" s="1"/>
  <c r="B196" i="38"/>
  <c r="C196" i="38"/>
  <c r="E196" i="38" s="1"/>
  <c r="D196" i="38"/>
  <c r="G196" i="38" s="1"/>
  <c r="B206" i="38"/>
  <c r="C206" i="38"/>
  <c r="E206" i="38" s="1"/>
  <c r="D206" i="38"/>
  <c r="G206" i="38" s="1"/>
  <c r="B75" i="38"/>
  <c r="C75" i="38"/>
  <c r="E75" i="38" s="1"/>
  <c r="D75" i="38"/>
  <c r="G75" i="38" s="1"/>
  <c r="B189" i="38"/>
  <c r="C189" i="38"/>
  <c r="E189" i="38" s="1"/>
  <c r="D189" i="38"/>
  <c r="G189" i="38" s="1"/>
  <c r="B182" i="38"/>
  <c r="C182" i="38"/>
  <c r="E182" i="38" s="1"/>
  <c r="D182" i="38"/>
  <c r="G182" i="38" s="1"/>
  <c r="B188" i="38"/>
  <c r="C188" i="38"/>
  <c r="E188" i="38" s="1"/>
  <c r="D188" i="38"/>
  <c r="G188" i="38" s="1"/>
  <c r="B51" i="38"/>
  <c r="C51" i="38"/>
  <c r="E51" i="38" s="1"/>
  <c r="D51" i="38"/>
  <c r="G51" i="38" s="1"/>
  <c r="B96" i="38"/>
  <c r="C96" i="38"/>
  <c r="E96" i="38" s="1"/>
  <c r="D96" i="38"/>
  <c r="G96" i="38" s="1"/>
  <c r="B198" i="38"/>
  <c r="C198" i="38"/>
  <c r="E198" i="38" s="1"/>
  <c r="D198" i="38"/>
  <c r="G198" i="38" s="1"/>
  <c r="B209" i="38"/>
  <c r="C209" i="38"/>
  <c r="E209" i="38" s="1"/>
  <c r="D209" i="38"/>
  <c r="G209" i="38" s="1"/>
  <c r="B191" i="38"/>
  <c r="C191" i="38"/>
  <c r="E191" i="38" s="1"/>
  <c r="D191" i="38"/>
  <c r="G191" i="38" s="1"/>
  <c r="B197" i="38"/>
  <c r="C197" i="38"/>
  <c r="E197" i="38" s="1"/>
  <c r="D197" i="38"/>
  <c r="G197" i="38" s="1"/>
  <c r="B72" i="38"/>
  <c r="C72" i="38"/>
  <c r="E72" i="38" s="1"/>
  <c r="D72" i="38"/>
  <c r="G72" i="38" s="1"/>
  <c r="B203" i="38"/>
  <c r="C203" i="38"/>
  <c r="E203" i="38" s="1"/>
  <c r="D203" i="38"/>
  <c r="G203" i="38" s="1"/>
  <c r="B204" i="38"/>
  <c r="C204" i="38"/>
  <c r="E204" i="38" s="1"/>
  <c r="D204" i="38"/>
  <c r="G204" i="38" s="1"/>
  <c r="B208" i="38"/>
  <c r="C208" i="38"/>
  <c r="E208" i="38" s="1"/>
  <c r="D208" i="38"/>
  <c r="G208" i="38" s="1"/>
  <c r="B210" i="38"/>
  <c r="C210" i="38"/>
  <c r="E210" i="38" s="1"/>
  <c r="D210" i="38"/>
  <c r="G210" i="38" s="1"/>
  <c r="B173" i="38"/>
  <c r="C173" i="38"/>
  <c r="E173" i="38" s="1"/>
  <c r="D173" i="38"/>
  <c r="G173" i="38" s="1"/>
  <c r="B207" i="38"/>
  <c r="C207" i="38"/>
  <c r="E207" i="38" s="1"/>
  <c r="D207" i="38"/>
  <c r="G207" i="38" s="1"/>
  <c r="B193" i="38"/>
  <c r="C193" i="38"/>
  <c r="E193" i="38" s="1"/>
  <c r="D193" i="38"/>
  <c r="G193" i="38" s="1"/>
  <c r="B3" i="38"/>
  <c r="C3" i="38"/>
  <c r="E3" i="38" s="1"/>
  <c r="D3" i="38"/>
  <c r="G3" i="38" s="1"/>
  <c r="B58" i="38"/>
  <c r="C58" i="38"/>
  <c r="E58" i="38" s="1"/>
  <c r="D58" i="38"/>
  <c r="G58" i="38" s="1"/>
  <c r="B93" i="38"/>
  <c r="C93" i="38"/>
  <c r="E93" i="38" s="1"/>
  <c r="D93" i="38"/>
  <c r="G93" i="38" s="1"/>
  <c r="B48" i="38"/>
  <c r="C48" i="38"/>
  <c r="E48" i="38" s="1"/>
  <c r="D48" i="38"/>
  <c r="G48" i="38" s="1"/>
  <c r="B54" i="38"/>
  <c r="C54" i="38"/>
  <c r="E54" i="38" s="1"/>
  <c r="D54" i="38"/>
  <c r="G54" i="38" s="1"/>
  <c r="B140" i="38"/>
  <c r="C140" i="38"/>
  <c r="E140" i="38" s="1"/>
  <c r="D140" i="38"/>
  <c r="G140" i="38" s="1"/>
  <c r="B200" i="38"/>
  <c r="C200" i="38"/>
  <c r="E200" i="38" s="1"/>
  <c r="D200" i="38"/>
  <c r="G200" i="38" s="1"/>
  <c r="B40" i="38"/>
  <c r="C40" i="38"/>
  <c r="E40" i="38" s="1"/>
  <c r="D40" i="38"/>
  <c r="G40" i="38" s="1"/>
  <c r="B107" i="38"/>
  <c r="C107" i="38"/>
  <c r="E107" i="38" s="1"/>
  <c r="D107" i="38"/>
  <c r="G107" i="38" s="1"/>
  <c r="B195" i="38"/>
  <c r="C195" i="38"/>
  <c r="E195" i="38" s="1"/>
  <c r="D195" i="38"/>
  <c r="G195" i="38" s="1"/>
  <c r="B74" i="38"/>
  <c r="C74" i="38"/>
  <c r="E74" i="38" s="1"/>
  <c r="D74" i="38"/>
  <c r="G74" i="38" s="1"/>
  <c r="B174" i="38"/>
  <c r="C174" i="38"/>
  <c r="E174" i="38" s="1"/>
  <c r="D174" i="38"/>
  <c r="G174" i="38" s="1"/>
  <c r="B24" i="38"/>
  <c r="C24" i="38"/>
  <c r="E24" i="38" s="1"/>
  <c r="D24" i="38"/>
  <c r="G24" i="38" s="1"/>
  <c r="B63" i="38"/>
  <c r="C63" i="38"/>
  <c r="E63" i="38" s="1"/>
  <c r="D63" i="38"/>
  <c r="G63" i="38" s="1"/>
  <c r="B39" i="38"/>
  <c r="C39" i="38"/>
  <c r="E39" i="38" s="1"/>
  <c r="D39" i="38"/>
  <c r="G39" i="38" s="1"/>
  <c r="B33" i="38"/>
  <c r="C33" i="38"/>
  <c r="E33" i="38" s="1"/>
  <c r="D33" i="38"/>
  <c r="G33" i="38" s="1"/>
  <c r="B118" i="38"/>
  <c r="C118" i="38"/>
  <c r="E118" i="38" s="1"/>
  <c r="D118" i="38"/>
  <c r="G118" i="38" s="1"/>
  <c r="B147" i="38"/>
  <c r="C147" i="38"/>
  <c r="E147" i="38" s="1"/>
  <c r="D147" i="38"/>
  <c r="G147" i="38" s="1"/>
  <c r="B187" i="38"/>
  <c r="C187" i="38"/>
  <c r="E187" i="38" s="1"/>
  <c r="D187" i="38"/>
  <c r="G187" i="38" s="1"/>
  <c r="B113" i="38"/>
  <c r="C113" i="38"/>
  <c r="E113" i="38" s="1"/>
  <c r="D113" i="38"/>
  <c r="G113" i="38" s="1"/>
  <c r="B143" i="38"/>
  <c r="C143" i="38"/>
  <c r="E143" i="38" s="1"/>
  <c r="D143" i="38"/>
  <c r="G143" i="38" s="1"/>
  <c r="B12" i="38"/>
  <c r="C12" i="38"/>
  <c r="E12" i="38" s="1"/>
  <c r="D12" i="38"/>
  <c r="G12" i="38" s="1"/>
  <c r="B73" i="38"/>
  <c r="C73" i="38"/>
  <c r="E73" i="38" s="1"/>
  <c r="D73" i="38"/>
  <c r="G73" i="38" s="1"/>
  <c r="B127" i="38"/>
  <c r="C127" i="38"/>
  <c r="E127" i="38" s="1"/>
  <c r="D127" i="38"/>
  <c r="G127" i="38" s="1"/>
  <c r="B124" i="38"/>
  <c r="C124" i="38"/>
  <c r="E124" i="38" s="1"/>
  <c r="D124" i="38"/>
  <c r="G124" i="38" s="1"/>
  <c r="B76" i="38"/>
  <c r="C76" i="38"/>
  <c r="E76" i="38" s="1"/>
  <c r="D76" i="38"/>
  <c r="G76" i="38" s="1"/>
  <c r="B117" i="38"/>
  <c r="C117" i="38"/>
  <c r="E117" i="38" s="1"/>
  <c r="D117" i="38"/>
  <c r="G117" i="38" s="1"/>
  <c r="B32" i="38"/>
  <c r="C32" i="38"/>
  <c r="E32" i="38" s="1"/>
  <c r="D32" i="38"/>
  <c r="G32" i="38" s="1"/>
  <c r="B126" i="38"/>
  <c r="C126" i="38"/>
  <c r="E126" i="38" s="1"/>
  <c r="D126" i="38"/>
  <c r="G126" i="38" s="1"/>
  <c r="B146" i="38"/>
  <c r="C146" i="38"/>
  <c r="E146" i="38" s="1"/>
  <c r="D146" i="38"/>
  <c r="G146" i="38" s="1"/>
  <c r="B77" i="38"/>
  <c r="C77" i="38"/>
  <c r="E77" i="38" s="1"/>
  <c r="D77" i="38"/>
  <c r="G77" i="38" s="1"/>
  <c r="B168" i="38"/>
  <c r="C168" i="38"/>
  <c r="E168" i="38" s="1"/>
  <c r="D168" i="38"/>
  <c r="G168" i="38" s="1"/>
  <c r="B106" i="38"/>
  <c r="C106" i="38"/>
  <c r="E106" i="38" s="1"/>
  <c r="D106" i="38"/>
  <c r="G106" i="38" s="1"/>
  <c r="B30" i="38"/>
  <c r="C30" i="38"/>
  <c r="E30" i="38" s="1"/>
  <c r="D30" i="38"/>
  <c r="G30" i="38" s="1"/>
  <c r="B16" i="38"/>
  <c r="C16" i="38"/>
  <c r="E16" i="38" s="1"/>
  <c r="D16" i="38"/>
  <c r="G16" i="38" s="1"/>
  <c r="B128" i="38"/>
  <c r="C128" i="38"/>
  <c r="E128" i="38" s="1"/>
  <c r="D128" i="38"/>
  <c r="G128" i="38" s="1"/>
  <c r="B43" i="38"/>
  <c r="C43" i="38"/>
  <c r="E43" i="38" s="1"/>
  <c r="D43" i="38"/>
  <c r="G43" i="38" s="1"/>
  <c r="B148" i="38"/>
  <c r="C148" i="38"/>
  <c r="E148" i="38" s="1"/>
  <c r="D148" i="38"/>
  <c r="G148" i="38" s="1"/>
  <c r="B172" i="38"/>
  <c r="C172" i="38"/>
  <c r="E172" i="38" s="1"/>
  <c r="D172" i="38"/>
  <c r="G172" i="38" s="1"/>
  <c r="B103" i="38"/>
  <c r="C103" i="38"/>
  <c r="E103" i="38" s="1"/>
  <c r="D103" i="38"/>
  <c r="G103" i="38" s="1"/>
  <c r="B11" i="38"/>
  <c r="C11" i="38"/>
  <c r="E11" i="38" s="1"/>
  <c r="D11" i="38"/>
  <c r="G11" i="38" s="1"/>
  <c r="B115" i="38"/>
  <c r="C115" i="38"/>
  <c r="E115" i="38" s="1"/>
  <c r="D115" i="38"/>
  <c r="G115" i="38" s="1"/>
  <c r="B35" i="38"/>
  <c r="C35" i="38"/>
  <c r="E35" i="38" s="1"/>
  <c r="D35" i="38"/>
  <c r="G35" i="38" s="1"/>
  <c r="B116" i="38"/>
  <c r="C116" i="38"/>
  <c r="E116" i="38" s="1"/>
  <c r="D116" i="38"/>
  <c r="G116" i="38" s="1"/>
  <c r="B179" i="38"/>
  <c r="C179" i="38"/>
  <c r="E179" i="38" s="1"/>
  <c r="D179" i="38"/>
  <c r="G179" i="38" s="1"/>
  <c r="B60" i="38"/>
  <c r="C60" i="38"/>
  <c r="E60" i="38" s="1"/>
  <c r="D60" i="38"/>
  <c r="G60" i="38" s="1"/>
  <c r="B6" i="38"/>
  <c r="C6" i="38"/>
  <c r="E6" i="38" s="1"/>
  <c r="D6" i="38"/>
  <c r="G6" i="38" s="1"/>
  <c r="B59" i="38"/>
  <c r="C59" i="38"/>
  <c r="E59" i="38" s="1"/>
  <c r="D59" i="38"/>
  <c r="G59" i="38" s="1"/>
  <c r="B5" i="38"/>
  <c r="C5" i="38"/>
  <c r="E5" i="38" s="1"/>
  <c r="D5" i="38"/>
  <c r="G5" i="38" s="1"/>
  <c r="B4" i="38"/>
  <c r="C4" i="38"/>
  <c r="E4" i="38" s="1"/>
  <c r="D4" i="38"/>
  <c r="G4" i="38" s="1"/>
  <c r="B55" i="38"/>
  <c r="C55" i="38"/>
  <c r="E55" i="38" s="1"/>
  <c r="D55" i="38"/>
  <c r="G55" i="38" s="1"/>
  <c r="B142" i="38"/>
  <c r="C142" i="38"/>
  <c r="E142" i="38" s="1"/>
  <c r="D142" i="38"/>
  <c r="G142" i="38" s="1"/>
  <c r="B34" i="38"/>
  <c r="C34" i="38"/>
  <c r="E34" i="38" s="1"/>
  <c r="D34" i="38"/>
  <c r="G34" i="38" s="1"/>
  <c r="B22" i="38"/>
  <c r="C22" i="38"/>
  <c r="E22" i="38" s="1"/>
  <c r="D22" i="38"/>
  <c r="G22" i="38" s="1"/>
  <c r="B101" i="38"/>
  <c r="C101" i="38"/>
  <c r="E101" i="38" s="1"/>
  <c r="D101" i="38"/>
  <c r="G101" i="38" s="1"/>
  <c r="B94" i="38"/>
  <c r="C94" i="38"/>
  <c r="E94" i="38" s="1"/>
  <c r="D94" i="38"/>
  <c r="G94" i="38" s="1"/>
  <c r="B82" i="38"/>
  <c r="C82" i="38"/>
  <c r="E82" i="38" s="1"/>
  <c r="D82" i="38"/>
  <c r="G82" i="38" s="1"/>
  <c r="B104" i="38"/>
  <c r="C104" i="38"/>
  <c r="E104" i="38" s="1"/>
  <c r="D104" i="38"/>
  <c r="G104" i="38" s="1"/>
  <c r="B88" i="38"/>
  <c r="C88" i="38"/>
  <c r="E88" i="38" s="1"/>
  <c r="D88" i="38"/>
  <c r="G88" i="38" s="1"/>
  <c r="B47" i="38"/>
  <c r="C47" i="38"/>
  <c r="E47" i="38" s="1"/>
  <c r="D47" i="38"/>
  <c r="G47" i="38" s="1"/>
  <c r="B67" i="38"/>
  <c r="C67" i="38"/>
  <c r="E67" i="38" s="1"/>
  <c r="D67" i="38"/>
  <c r="G67" i="38" s="1"/>
  <c r="B100" i="38"/>
  <c r="C100" i="38"/>
  <c r="E100" i="38" s="1"/>
  <c r="D100" i="38"/>
  <c r="G100" i="38" s="1"/>
  <c r="B14" i="38"/>
  <c r="C14" i="38"/>
  <c r="E14" i="38" s="1"/>
  <c r="D14" i="38"/>
  <c r="G14" i="38" s="1"/>
  <c r="B10" i="38"/>
  <c r="C10" i="38"/>
  <c r="E10" i="38" s="1"/>
  <c r="D10" i="38"/>
  <c r="G10" i="38" s="1"/>
  <c r="B177" i="38"/>
  <c r="C177" i="38"/>
  <c r="E177" i="38" s="1"/>
  <c r="D177" i="38"/>
  <c r="G177" i="38" s="1"/>
  <c r="B21" i="38"/>
  <c r="C21" i="38"/>
  <c r="E21" i="38" s="1"/>
  <c r="D21" i="38"/>
  <c r="G21" i="38" s="1"/>
  <c r="B161" i="38"/>
  <c r="C161" i="38"/>
  <c r="E161" i="38" s="1"/>
  <c r="D161" i="38"/>
  <c r="G161" i="38" s="1"/>
  <c r="B165" i="38"/>
  <c r="C165" i="38"/>
  <c r="E165" i="38" s="1"/>
  <c r="D165" i="38"/>
  <c r="G165" i="38" s="1"/>
  <c r="B61" i="38"/>
  <c r="C61" i="38"/>
  <c r="E61" i="38" s="1"/>
  <c r="D61" i="38"/>
  <c r="G61" i="38" s="1"/>
  <c r="B26" i="38"/>
  <c r="C26" i="38"/>
  <c r="E26" i="38" s="1"/>
  <c r="D26" i="38"/>
  <c r="G26" i="38" s="1"/>
  <c r="B27" i="38"/>
  <c r="C27" i="38"/>
  <c r="E27" i="38" s="1"/>
  <c r="D27" i="38"/>
  <c r="G27" i="38" s="1"/>
  <c r="B152" i="38"/>
  <c r="C152" i="38"/>
  <c r="E152" i="38" s="1"/>
  <c r="D152" i="38"/>
  <c r="G152" i="38" s="1"/>
  <c r="B170" i="38"/>
  <c r="C170" i="38"/>
  <c r="E170" i="38" s="1"/>
  <c r="D170" i="38"/>
  <c r="G170" i="38" s="1"/>
  <c r="B154" i="38"/>
  <c r="C154" i="38"/>
  <c r="E154" i="38" s="1"/>
  <c r="D154" i="38"/>
  <c r="G154" i="38" s="1"/>
  <c r="B167" i="38"/>
  <c r="C167" i="38"/>
  <c r="E167" i="38" s="1"/>
  <c r="D167" i="38"/>
  <c r="G167" i="38" s="1"/>
  <c r="B37" i="38"/>
  <c r="C37" i="38"/>
  <c r="E37" i="38" s="1"/>
  <c r="D37" i="38"/>
  <c r="G37" i="38" s="1"/>
  <c r="B144" i="38"/>
  <c r="C144" i="38"/>
  <c r="E144" i="38" s="1"/>
  <c r="D144" i="38"/>
  <c r="G144" i="38" s="1"/>
  <c r="B71" i="38"/>
  <c r="C71" i="38"/>
  <c r="E71" i="38" s="1"/>
  <c r="D71" i="38"/>
  <c r="G71" i="38" s="1"/>
  <c r="B13" i="38"/>
  <c r="C13" i="38"/>
  <c r="E13" i="38" s="1"/>
  <c r="D13" i="38"/>
  <c r="G13" i="38" s="1"/>
  <c r="B83" i="38"/>
  <c r="C83" i="38"/>
  <c r="E83" i="38" s="1"/>
  <c r="D83" i="38"/>
  <c r="G83" i="38" s="1"/>
  <c r="B41" i="38"/>
  <c r="C41" i="38"/>
  <c r="E41" i="38" s="1"/>
  <c r="D41" i="38"/>
  <c r="G41" i="38" s="1"/>
  <c r="B46" i="38"/>
  <c r="C46" i="38"/>
  <c r="E46" i="38" s="1"/>
  <c r="D46" i="38"/>
  <c r="G46" i="38" s="1"/>
  <c r="B123" i="38"/>
  <c r="C123" i="38"/>
  <c r="E123" i="38" s="1"/>
  <c r="D123" i="38"/>
  <c r="G123" i="38" s="1"/>
  <c r="B44" i="38"/>
  <c r="C44" i="38"/>
  <c r="E44" i="38" s="1"/>
  <c r="D44" i="38"/>
  <c r="G44" i="38" s="1"/>
  <c r="B49" i="38"/>
  <c r="C49" i="38"/>
  <c r="E49" i="38" s="1"/>
  <c r="D49" i="38"/>
  <c r="G49" i="38" s="1"/>
  <c r="B78" i="38"/>
  <c r="C78" i="38"/>
  <c r="E78" i="38" s="1"/>
  <c r="D78" i="38"/>
  <c r="G78" i="38" s="1"/>
  <c r="B114" i="38"/>
  <c r="C114" i="38"/>
  <c r="E114" i="38" s="1"/>
  <c r="D114" i="38"/>
  <c r="G114" i="38" s="1"/>
  <c r="B132" i="38"/>
  <c r="C132" i="38"/>
  <c r="E132" i="38" s="1"/>
  <c r="D132" i="38"/>
  <c r="G132" i="38" s="1"/>
  <c r="B25" i="38"/>
  <c r="C25" i="38"/>
  <c r="E25" i="38" s="1"/>
  <c r="D25" i="38"/>
  <c r="G25" i="38" s="1"/>
  <c r="B36" i="38"/>
  <c r="C36" i="38"/>
  <c r="E36" i="38" s="1"/>
  <c r="D36" i="38"/>
  <c r="G36" i="38" s="1"/>
  <c r="B175" i="38"/>
  <c r="C175" i="38"/>
  <c r="E175" i="38" s="1"/>
  <c r="D175" i="38"/>
  <c r="G175" i="38" s="1"/>
  <c r="B125" i="38"/>
  <c r="C125" i="38"/>
  <c r="E125" i="38" s="1"/>
  <c r="D125" i="38"/>
  <c r="G125" i="38" s="1"/>
  <c r="B108" i="38"/>
  <c r="C108" i="38"/>
  <c r="E108" i="38" s="1"/>
  <c r="D108" i="38"/>
  <c r="G108" i="38" s="1"/>
  <c r="B133" i="38"/>
  <c r="C133" i="38"/>
  <c r="E133" i="38" s="1"/>
  <c r="D133" i="38"/>
  <c r="G133" i="38" s="1"/>
  <c r="B185" i="38"/>
  <c r="C185" i="38"/>
  <c r="E185" i="38" s="1"/>
  <c r="D185" i="38"/>
  <c r="G185" i="38" s="1"/>
  <c r="B145" i="38"/>
  <c r="C145" i="38"/>
  <c r="E145" i="38" s="1"/>
  <c r="D145" i="38"/>
  <c r="G145" i="38" s="1"/>
  <c r="B57" i="38"/>
  <c r="C57" i="38"/>
  <c r="E57" i="38" s="1"/>
  <c r="D57" i="38"/>
  <c r="G57" i="38" s="1"/>
  <c r="B28" i="38"/>
  <c r="C28" i="38"/>
  <c r="E28" i="38" s="1"/>
  <c r="D28" i="38"/>
  <c r="G28" i="38" s="1"/>
  <c r="B171" i="38"/>
  <c r="C171" i="38"/>
  <c r="E171" i="38" s="1"/>
  <c r="D171" i="38"/>
  <c r="G171" i="38" s="1"/>
  <c r="B92" i="38"/>
  <c r="C92" i="38"/>
  <c r="E92" i="38" s="1"/>
  <c r="D92" i="38"/>
  <c r="G92" i="38" s="1"/>
  <c r="B79" i="38"/>
  <c r="C79" i="38"/>
  <c r="E79" i="38" s="1"/>
  <c r="D79" i="38"/>
  <c r="G79" i="38" s="1"/>
  <c r="B160" i="38"/>
  <c r="C160" i="38"/>
  <c r="E160" i="38" s="1"/>
  <c r="D160" i="38"/>
  <c r="G160" i="38" s="1"/>
  <c r="B129" i="38"/>
  <c r="C129" i="38"/>
  <c r="E129" i="38" s="1"/>
  <c r="D129" i="38"/>
  <c r="G129" i="38" s="1"/>
  <c r="B120" i="38"/>
  <c r="C120" i="38"/>
  <c r="E120" i="38" s="1"/>
  <c r="D120" i="38"/>
  <c r="G120" i="38" s="1"/>
  <c r="B122" i="38"/>
  <c r="C122" i="38"/>
  <c r="E122" i="38" s="1"/>
  <c r="D122" i="38"/>
  <c r="G122" i="38" s="1"/>
  <c r="B97" i="38"/>
  <c r="C97" i="38"/>
  <c r="E97" i="38" s="1"/>
  <c r="D97" i="38"/>
  <c r="G97" i="38" s="1"/>
  <c r="B87" i="38"/>
  <c r="C87" i="38"/>
  <c r="E87" i="38" s="1"/>
  <c r="D87" i="38"/>
  <c r="G87" i="38" s="1"/>
  <c r="B176" i="38"/>
  <c r="C176" i="38"/>
  <c r="E176" i="38" s="1"/>
  <c r="D176" i="38"/>
  <c r="G176" i="38" s="1"/>
  <c r="B119" i="38"/>
  <c r="C119" i="38"/>
  <c r="E119" i="38" s="1"/>
  <c r="D119" i="38"/>
  <c r="G119" i="38" s="1"/>
  <c r="B84" i="38"/>
  <c r="C84" i="38"/>
  <c r="E84" i="38" s="1"/>
  <c r="D84" i="38"/>
  <c r="G84" i="38" s="1"/>
  <c r="B138" i="38"/>
  <c r="C138" i="38"/>
  <c r="E138" i="38" s="1"/>
  <c r="D138" i="38"/>
  <c r="G138" i="38" s="1"/>
  <c r="B99" i="38"/>
  <c r="C99" i="38"/>
  <c r="E99" i="38" s="1"/>
  <c r="D99" i="38"/>
  <c r="G99" i="38" s="1"/>
  <c r="B134" i="38"/>
  <c r="C134" i="38"/>
  <c r="E134" i="38" s="1"/>
  <c r="D134" i="38"/>
  <c r="G134" i="38" s="1"/>
  <c r="B153" i="38"/>
  <c r="C153" i="38"/>
  <c r="E153" i="38" s="1"/>
  <c r="D153" i="38"/>
  <c r="G153" i="38" s="1"/>
  <c r="B20" i="38"/>
  <c r="C20" i="38"/>
  <c r="E20" i="38" s="1"/>
  <c r="D20" i="38"/>
  <c r="G20" i="38" s="1"/>
  <c r="B180" i="38"/>
  <c r="C180" i="38"/>
  <c r="E180" i="38" s="1"/>
  <c r="D180" i="38"/>
  <c r="G180" i="38" s="1"/>
  <c r="B68" i="38"/>
  <c r="C68" i="38"/>
  <c r="E68" i="38" s="1"/>
  <c r="D68" i="38"/>
  <c r="G68" i="38" s="1"/>
  <c r="B38" i="38"/>
  <c r="C38" i="38"/>
  <c r="E38" i="38" s="1"/>
  <c r="D38" i="38"/>
  <c r="G38" i="38" s="1"/>
  <c r="B178" i="38"/>
  <c r="C178" i="38"/>
  <c r="E178" i="38" s="1"/>
  <c r="D178" i="38"/>
  <c r="G178" i="38" s="1"/>
  <c r="B192" i="38"/>
  <c r="C192" i="38"/>
  <c r="E192" i="38" s="1"/>
  <c r="D192" i="38"/>
  <c r="G192" i="38" s="1"/>
  <c r="B7" i="38"/>
  <c r="C7" i="38"/>
  <c r="E7" i="38" s="1"/>
  <c r="D7" i="38"/>
  <c r="G7" i="38" s="1"/>
  <c r="B139" i="38"/>
  <c r="C139" i="38"/>
  <c r="E139" i="38" s="1"/>
  <c r="D139" i="38"/>
  <c r="G139" i="38" s="1"/>
  <c r="B156" i="38"/>
  <c r="C156" i="38"/>
  <c r="E156" i="38" s="1"/>
  <c r="D156" i="38"/>
  <c r="G156" i="38" s="1"/>
  <c r="B86" i="38"/>
  <c r="C86" i="38"/>
  <c r="E86" i="38" s="1"/>
  <c r="D86" i="38"/>
  <c r="G86" i="38" s="1"/>
  <c r="B164" i="38"/>
  <c r="C164" i="38"/>
  <c r="E164" i="38" s="1"/>
  <c r="D164" i="38"/>
  <c r="G164" i="38" s="1"/>
  <c r="B163" i="38"/>
  <c r="C163" i="38"/>
  <c r="E163" i="38" s="1"/>
  <c r="D163" i="38"/>
  <c r="G163" i="38" s="1"/>
  <c r="B159" i="38"/>
  <c r="C159" i="38"/>
  <c r="E159" i="38" s="1"/>
  <c r="D159" i="38"/>
  <c r="G159" i="38" s="1"/>
  <c r="B181" i="38"/>
  <c r="C181" i="38"/>
  <c r="E181" i="38" s="1"/>
  <c r="D181" i="38"/>
  <c r="G181" i="38" s="1"/>
  <c r="B151" i="38"/>
  <c r="C151" i="38"/>
  <c r="E151" i="38" s="1"/>
  <c r="D151" i="38"/>
  <c r="G151" i="38" s="1"/>
  <c r="B29" i="38"/>
  <c r="C29" i="38"/>
  <c r="E29" i="38" s="1"/>
  <c r="D29" i="38"/>
  <c r="G29" i="38" s="1"/>
  <c r="B17" i="38"/>
  <c r="C17" i="38"/>
  <c r="E17" i="38" s="1"/>
  <c r="D17" i="38"/>
  <c r="G17" i="38" s="1"/>
  <c r="B169" i="38"/>
  <c r="C169" i="38"/>
  <c r="E169" i="38" s="1"/>
  <c r="D169" i="38"/>
  <c r="G169" i="38" s="1"/>
  <c r="B91" i="38"/>
  <c r="C91" i="38"/>
  <c r="E91" i="38" s="1"/>
  <c r="D91" i="38"/>
  <c r="G91" i="38" s="1"/>
  <c r="B53" i="38"/>
  <c r="C53" i="38"/>
  <c r="E53" i="38" s="1"/>
  <c r="D53" i="38"/>
  <c r="G53" i="38" s="1"/>
  <c r="B52" i="38"/>
  <c r="C52" i="38"/>
  <c r="E52" i="38" s="1"/>
  <c r="D52" i="38"/>
  <c r="G52" i="38" s="1"/>
  <c r="B45" i="38"/>
  <c r="C45" i="38"/>
  <c r="E45" i="38" s="1"/>
  <c r="D45" i="38"/>
  <c r="G45" i="38" s="1"/>
  <c r="B137" i="38"/>
  <c r="C137" i="38"/>
  <c r="E137" i="38" s="1"/>
  <c r="D137" i="38"/>
  <c r="G137" i="38" s="1"/>
  <c r="B89" i="38"/>
  <c r="C89" i="38"/>
  <c r="E89" i="38" s="1"/>
  <c r="D89" i="38"/>
  <c r="G89" i="38" s="1"/>
  <c r="B183" i="38"/>
  <c r="C183" i="38"/>
  <c r="E183" i="38" s="1"/>
  <c r="D183" i="38"/>
  <c r="G183" i="38" s="1"/>
  <c r="B65" i="38"/>
  <c r="C65" i="38"/>
  <c r="E65" i="38" s="1"/>
  <c r="D65" i="38"/>
  <c r="G65" i="38" s="1"/>
  <c r="B166" i="38"/>
  <c r="C166" i="38"/>
  <c r="E166" i="38" s="1"/>
  <c r="D166" i="38"/>
  <c r="G166" i="38" s="1"/>
  <c r="B70" i="38"/>
  <c r="C70" i="38"/>
  <c r="E70" i="38" s="1"/>
  <c r="D70" i="38"/>
  <c r="G70" i="38" s="1"/>
  <c r="B56" i="38"/>
  <c r="C56" i="38"/>
  <c r="E56" i="38" s="1"/>
  <c r="D56" i="38"/>
  <c r="G56" i="38" s="1"/>
  <c r="B85" i="38"/>
  <c r="C85" i="38"/>
  <c r="E85" i="38" s="1"/>
  <c r="D85" i="38"/>
  <c r="G85" i="38" s="1"/>
  <c r="B90" i="38"/>
  <c r="C90" i="38"/>
  <c r="E90" i="38" s="1"/>
  <c r="D90" i="38"/>
  <c r="G90" i="38" s="1"/>
  <c r="B110" i="38"/>
  <c r="C110" i="38"/>
  <c r="E110" i="38" s="1"/>
  <c r="D110" i="38"/>
  <c r="G110" i="38" s="1"/>
  <c r="B150" i="38"/>
  <c r="C150" i="38"/>
  <c r="E150" i="38" s="1"/>
  <c r="D150" i="38"/>
  <c r="G150" i="38" s="1"/>
  <c r="B186" i="38"/>
  <c r="C186" i="38"/>
  <c r="E186" i="38" s="1"/>
  <c r="D186" i="38"/>
  <c r="G186" i="38" s="1"/>
  <c r="B155" i="38"/>
  <c r="C155" i="38"/>
  <c r="E155" i="38" s="1"/>
  <c r="D155" i="38"/>
  <c r="G155" i="38" s="1"/>
  <c r="B184" i="38"/>
  <c r="C184" i="38"/>
  <c r="E184" i="38" s="1"/>
  <c r="D184" i="38"/>
  <c r="G184" i="38" s="1"/>
  <c r="B130" i="38"/>
  <c r="C130" i="38"/>
  <c r="E130" i="38" s="1"/>
  <c r="D130" i="38"/>
  <c r="G130" i="38" s="1"/>
  <c r="B141" i="38"/>
  <c r="C141" i="38"/>
  <c r="E141" i="38" s="1"/>
  <c r="D141" i="38"/>
  <c r="G141" i="38" s="1"/>
  <c r="B157" i="38"/>
  <c r="C157" i="38"/>
  <c r="E157" i="38" s="1"/>
  <c r="D157" i="38"/>
  <c r="G157" i="38" s="1"/>
  <c r="B80" i="38"/>
  <c r="C80" i="38"/>
  <c r="E80" i="38" s="1"/>
  <c r="D80" i="38"/>
  <c r="G80" i="38" s="1"/>
  <c r="B102" i="38"/>
  <c r="C102" i="38"/>
  <c r="E102" i="38" s="1"/>
  <c r="D102" i="38"/>
  <c r="G102" i="38" s="1"/>
  <c r="B42" i="38"/>
  <c r="C42" i="38"/>
  <c r="E42" i="38" s="1"/>
  <c r="D42" i="38"/>
  <c r="G42" i="38" s="1"/>
  <c r="B15" i="38"/>
  <c r="C15" i="38"/>
  <c r="E15" i="38" s="1"/>
  <c r="D15" i="38"/>
  <c r="G15" i="38" s="1"/>
  <c r="B190" i="38"/>
  <c r="C190" i="38"/>
  <c r="E190" i="38" s="1"/>
  <c r="D190" i="38"/>
  <c r="G190" i="38" s="1"/>
  <c r="B136" i="38"/>
  <c r="C136" i="38"/>
  <c r="E136" i="38" s="1"/>
  <c r="D136" i="38"/>
  <c r="G136" i="38" s="1"/>
  <c r="B95" i="38"/>
  <c r="C95" i="38"/>
  <c r="E95" i="38" s="1"/>
  <c r="D95" i="38"/>
  <c r="G95" i="38" s="1"/>
  <c r="B50" i="38"/>
  <c r="C50" i="38"/>
  <c r="E50" i="38" s="1"/>
  <c r="D50" i="38"/>
  <c r="G50" i="38" s="1"/>
  <c r="B23" i="38"/>
  <c r="C23" i="38"/>
  <c r="E23" i="38" s="1"/>
  <c r="D23" i="38"/>
  <c r="G23" i="38" s="1"/>
  <c r="B149" i="38"/>
  <c r="C149" i="38"/>
  <c r="E149" i="38" s="1"/>
  <c r="D149" i="38"/>
  <c r="G149" i="38" s="1"/>
  <c r="B31" i="38"/>
  <c r="C31" i="38"/>
  <c r="E31" i="38" s="1"/>
  <c r="D31" i="38"/>
  <c r="G31" i="38" s="1"/>
  <c r="B19" i="38"/>
  <c r="C19" i="38"/>
  <c r="E19" i="38" s="1"/>
  <c r="D19" i="38"/>
  <c r="G19" i="38" s="1"/>
  <c r="B109" i="38"/>
  <c r="C109" i="38"/>
  <c r="E109" i="38" s="1"/>
  <c r="D109" i="38"/>
  <c r="G109" i="38" s="1"/>
  <c r="B162" i="38"/>
  <c r="C162" i="38"/>
  <c r="E162" i="38" s="1"/>
  <c r="D162" i="38"/>
  <c r="G162" i="38" s="1"/>
  <c r="B98" i="38"/>
  <c r="C98" i="38"/>
  <c r="E98" i="38" s="1"/>
  <c r="D98" i="38"/>
  <c r="G98" i="38" s="1"/>
  <c r="B62" i="38"/>
  <c r="C62" i="38"/>
  <c r="E62" i="38" s="1"/>
  <c r="D62" i="38"/>
  <c r="G62" i="38" s="1"/>
  <c r="B158" i="38"/>
  <c r="C158" i="38"/>
  <c r="E158" i="38" s="1"/>
  <c r="D158" i="38"/>
  <c r="G158" i="38" s="1"/>
  <c r="B112" i="38"/>
  <c r="C112" i="38"/>
  <c r="E112" i="38" s="1"/>
  <c r="D112" i="38"/>
  <c r="G112" i="38" s="1"/>
  <c r="B111" i="38"/>
  <c r="C111" i="38"/>
  <c r="E111" i="38" s="1"/>
  <c r="D111" i="38"/>
  <c r="G111" i="38" s="1"/>
  <c r="B8" i="38"/>
  <c r="C8" i="38"/>
  <c r="E8" i="38" s="1"/>
  <c r="D8" i="38"/>
  <c r="G8" i="38" s="1"/>
  <c r="B194" i="38"/>
  <c r="C194" i="38"/>
  <c r="E194" i="38" s="1"/>
  <c r="D194" i="38"/>
  <c r="G194" i="38" s="1"/>
  <c r="B121" i="38"/>
  <c r="C121" i="38"/>
  <c r="E121" i="38" s="1"/>
  <c r="D121" i="38"/>
  <c r="G121" i="38" s="1"/>
  <c r="B66" i="38"/>
  <c r="C66" i="38"/>
  <c r="E66" i="38" s="1"/>
  <c r="D66" i="38"/>
  <c r="G66" i="38" s="1"/>
  <c r="B81" i="38"/>
  <c r="C81" i="38"/>
  <c r="E81" i="38" s="1"/>
  <c r="D81" i="38"/>
  <c r="G81" i="38" s="1"/>
  <c r="B131" i="38"/>
  <c r="C131" i="38"/>
  <c r="E131" i="38" s="1"/>
  <c r="D131" i="38"/>
  <c r="G131" i="38" s="1"/>
  <c r="B69" i="38"/>
  <c r="C69" i="38"/>
  <c r="E69" i="38" s="1"/>
  <c r="D69" i="38"/>
  <c r="G69" i="38" s="1"/>
  <c r="B135" i="38"/>
  <c r="C135" i="38"/>
  <c r="E135" i="38" s="1"/>
  <c r="D135" i="38"/>
  <c r="G135" i="38" s="1"/>
  <c r="B18" i="38"/>
  <c r="C18" i="38"/>
  <c r="E18" i="38" s="1"/>
  <c r="D18" i="38"/>
  <c r="G18" i="38" s="1"/>
  <c r="B105" i="38"/>
  <c r="C105" i="38"/>
  <c r="E105" i="38" s="1"/>
  <c r="D105" i="38"/>
  <c r="G105" i="38" s="1"/>
  <c r="B9" i="38"/>
  <c r="C9" i="38"/>
  <c r="E9" i="38" s="1"/>
  <c r="D9" i="38"/>
  <c r="G9" i="38" s="1"/>
  <c r="B64" i="38"/>
  <c r="C64" i="38"/>
  <c r="E64" i="38" s="1"/>
  <c r="D64" i="38"/>
  <c r="G64" i="38" s="1"/>
  <c r="C201" i="38"/>
  <c r="E201" i="38" s="1"/>
  <c r="D201" i="38"/>
  <c r="G201" i="38" s="1"/>
  <c r="B201" i="38"/>
  <c r="H205" i="37"/>
  <c r="H202" i="37"/>
  <c r="H198" i="37"/>
  <c r="H211" i="37"/>
  <c r="H212" i="37"/>
  <c r="H196" i="37"/>
  <c r="H206" i="37"/>
  <c r="H74" i="37"/>
  <c r="H190" i="37"/>
  <c r="H185" i="37"/>
  <c r="H188" i="37"/>
  <c r="H59" i="37"/>
  <c r="H102" i="37"/>
  <c r="H199" i="37"/>
  <c r="H209" i="37"/>
  <c r="H192" i="37"/>
  <c r="H197" i="37"/>
  <c r="H76" i="37"/>
  <c r="H203" i="37"/>
  <c r="H204" i="37"/>
  <c r="H208" i="37"/>
  <c r="H210" i="37"/>
  <c r="H181" i="37"/>
  <c r="H207" i="37"/>
  <c r="H191" i="37"/>
  <c r="H3" i="37"/>
  <c r="H75" i="37"/>
  <c r="H91" i="37"/>
  <c r="H45" i="37"/>
  <c r="H61" i="37"/>
  <c r="H128" i="37"/>
  <c r="H200" i="37"/>
  <c r="H49" i="37"/>
  <c r="H104" i="37"/>
  <c r="H195" i="37"/>
  <c r="H67" i="37"/>
  <c r="H168" i="37"/>
  <c r="H29" i="37"/>
  <c r="H57" i="37"/>
  <c r="H40" i="37"/>
  <c r="H34" i="37"/>
  <c r="H103" i="37"/>
  <c r="H101" i="37"/>
  <c r="H187" i="37"/>
  <c r="H113" i="37"/>
  <c r="H140" i="37"/>
  <c r="H11" i="37"/>
  <c r="H77" i="37"/>
  <c r="H121" i="37"/>
  <c r="H127" i="37"/>
  <c r="H95" i="37"/>
  <c r="H124" i="37"/>
  <c r="H36" i="37"/>
  <c r="H129" i="37"/>
  <c r="H146" i="37"/>
  <c r="H97" i="37"/>
  <c r="H175" i="37"/>
  <c r="H90" i="37"/>
  <c r="H33" i="37"/>
  <c r="H16" i="37"/>
  <c r="H142" i="37"/>
  <c r="H51" i="37"/>
  <c r="H166" i="37"/>
  <c r="H176" i="37"/>
  <c r="H111" i="37"/>
  <c r="H10" i="37"/>
  <c r="H137" i="37"/>
  <c r="H38" i="37"/>
  <c r="H114" i="37"/>
  <c r="H173" i="37"/>
  <c r="H65" i="37"/>
  <c r="H6" i="37"/>
  <c r="H14" i="37"/>
  <c r="H17" i="37"/>
  <c r="H4" i="37"/>
  <c r="H23" i="37"/>
  <c r="H134" i="37"/>
  <c r="H35" i="37"/>
  <c r="H47" i="37"/>
  <c r="H136" i="37"/>
  <c r="H119" i="37"/>
  <c r="H110" i="37"/>
  <c r="H130" i="37"/>
  <c r="H48" i="37"/>
  <c r="H55" i="37"/>
  <c r="H72" i="37"/>
  <c r="H112" i="37"/>
  <c r="H12" i="37"/>
  <c r="H9" i="37"/>
  <c r="H165" i="37"/>
  <c r="H20" i="37"/>
  <c r="H158" i="37"/>
  <c r="H174" i="37"/>
  <c r="H44" i="37"/>
  <c r="H73" i="37"/>
  <c r="H31" i="37"/>
  <c r="H153" i="37"/>
  <c r="H161" i="37"/>
  <c r="H139" i="37"/>
  <c r="H170" i="37"/>
  <c r="H42" i="37"/>
  <c r="H151" i="37"/>
  <c r="H71" i="37"/>
  <c r="H13" i="37"/>
  <c r="H85" i="37"/>
  <c r="H50" i="37"/>
  <c r="H54" i="37"/>
  <c r="H116" i="37"/>
  <c r="H53" i="37"/>
  <c r="H62" i="37"/>
  <c r="H96" i="37"/>
  <c r="H100" i="37"/>
  <c r="H109" i="37"/>
  <c r="H28" i="37"/>
  <c r="H41" i="37"/>
  <c r="H177" i="37"/>
  <c r="H150" i="37"/>
  <c r="H83" i="37"/>
  <c r="H138" i="37"/>
  <c r="H180" i="37"/>
  <c r="H155" i="37"/>
  <c r="H120" i="37"/>
  <c r="H30" i="37"/>
  <c r="H163" i="37"/>
  <c r="H92" i="37"/>
  <c r="H26" i="37"/>
  <c r="H171" i="37"/>
  <c r="H131" i="37"/>
  <c r="H125" i="37"/>
  <c r="H118" i="37"/>
  <c r="H69" i="37"/>
  <c r="H89" i="37"/>
  <c r="H179" i="37"/>
  <c r="H98" i="37"/>
  <c r="H105" i="37"/>
  <c r="H152" i="37"/>
  <c r="H94" i="37"/>
  <c r="H132" i="37"/>
  <c r="H141" i="37"/>
  <c r="H21" i="37"/>
  <c r="H183" i="37"/>
  <c r="H52" i="37"/>
  <c r="H43" i="37"/>
  <c r="H182" i="37"/>
  <c r="H193" i="37"/>
  <c r="H19" i="37"/>
  <c r="H126" i="37"/>
  <c r="H164" i="37"/>
  <c r="H99" i="37"/>
  <c r="H169" i="37"/>
  <c r="H167" i="37"/>
  <c r="H144" i="37"/>
  <c r="H184" i="37"/>
  <c r="H162" i="37"/>
  <c r="H32" i="37"/>
  <c r="H15" i="37"/>
  <c r="H157" i="37"/>
  <c r="H107" i="37"/>
  <c r="H64" i="37"/>
  <c r="H58" i="37"/>
  <c r="H39" i="37"/>
  <c r="H135" i="37"/>
  <c r="H87" i="37"/>
  <c r="H178" i="37"/>
  <c r="H93" i="37"/>
  <c r="H156" i="37"/>
  <c r="H70" i="37"/>
  <c r="H88" i="37"/>
  <c r="H46" i="37"/>
  <c r="H66" i="37"/>
  <c r="H106" i="37"/>
  <c r="H149" i="37"/>
  <c r="H186" i="37"/>
  <c r="H148" i="37"/>
  <c r="H172" i="37"/>
  <c r="H143" i="37"/>
  <c r="H123" i="37"/>
  <c r="H147" i="37"/>
  <c r="H79" i="37"/>
  <c r="H81" i="37"/>
  <c r="H60" i="37"/>
  <c r="H18" i="37"/>
  <c r="H189" i="37"/>
  <c r="H115" i="37"/>
  <c r="H63" i="37"/>
  <c r="H7" i="37"/>
  <c r="H25" i="37"/>
  <c r="H160" i="37"/>
  <c r="H37" i="37"/>
  <c r="H24" i="37"/>
  <c r="H84" i="37"/>
  <c r="H159" i="37"/>
  <c r="H108" i="37"/>
  <c r="H68" i="37"/>
  <c r="H154" i="37"/>
  <c r="H117" i="37"/>
  <c r="H56" i="37"/>
  <c r="H5" i="37"/>
  <c r="H194" i="37"/>
  <c r="H122" i="37"/>
  <c r="H78" i="37"/>
  <c r="H27" i="37"/>
  <c r="H145" i="37"/>
  <c r="H80" i="37"/>
  <c r="H133" i="37"/>
  <c r="H22" i="37"/>
  <c r="H86" i="37"/>
  <c r="H8" i="37"/>
  <c r="H82" i="37"/>
  <c r="H201" i="37"/>
  <c r="B205" i="37"/>
  <c r="C205" i="37"/>
  <c r="E205" i="37" s="1"/>
  <c r="D205" i="37"/>
  <c r="G205" i="37" s="1"/>
  <c r="B202" i="37"/>
  <c r="C202" i="37"/>
  <c r="E202" i="37" s="1"/>
  <c r="D202" i="37"/>
  <c r="G202" i="37" s="1"/>
  <c r="B198" i="37"/>
  <c r="C198" i="37"/>
  <c r="E198" i="37" s="1"/>
  <c r="D198" i="37"/>
  <c r="G198" i="37" s="1"/>
  <c r="B211" i="37"/>
  <c r="C211" i="37"/>
  <c r="E211" i="37" s="1"/>
  <c r="D211" i="37"/>
  <c r="G211" i="37" s="1"/>
  <c r="B212" i="37"/>
  <c r="C212" i="37"/>
  <c r="E212" i="37" s="1"/>
  <c r="D212" i="37"/>
  <c r="G212" i="37" s="1"/>
  <c r="B196" i="37"/>
  <c r="C196" i="37"/>
  <c r="E196" i="37" s="1"/>
  <c r="D196" i="37"/>
  <c r="G196" i="37" s="1"/>
  <c r="B206" i="37"/>
  <c r="C206" i="37"/>
  <c r="E206" i="37" s="1"/>
  <c r="D206" i="37"/>
  <c r="G206" i="37" s="1"/>
  <c r="B74" i="37"/>
  <c r="C74" i="37"/>
  <c r="E74" i="37" s="1"/>
  <c r="D74" i="37"/>
  <c r="G74" i="37" s="1"/>
  <c r="B190" i="37"/>
  <c r="C190" i="37"/>
  <c r="E190" i="37" s="1"/>
  <c r="D190" i="37"/>
  <c r="G190" i="37" s="1"/>
  <c r="B185" i="37"/>
  <c r="C185" i="37"/>
  <c r="E185" i="37" s="1"/>
  <c r="D185" i="37"/>
  <c r="G185" i="37" s="1"/>
  <c r="B188" i="37"/>
  <c r="C188" i="37"/>
  <c r="E188" i="37" s="1"/>
  <c r="D188" i="37"/>
  <c r="G188" i="37" s="1"/>
  <c r="B59" i="37"/>
  <c r="C59" i="37"/>
  <c r="E59" i="37" s="1"/>
  <c r="D59" i="37"/>
  <c r="G59" i="37" s="1"/>
  <c r="B102" i="37"/>
  <c r="C102" i="37"/>
  <c r="E102" i="37" s="1"/>
  <c r="D102" i="37"/>
  <c r="G102" i="37" s="1"/>
  <c r="B199" i="37"/>
  <c r="C199" i="37"/>
  <c r="E199" i="37" s="1"/>
  <c r="D199" i="37"/>
  <c r="G199" i="37" s="1"/>
  <c r="B209" i="37"/>
  <c r="C209" i="37"/>
  <c r="E209" i="37" s="1"/>
  <c r="D209" i="37"/>
  <c r="G209" i="37" s="1"/>
  <c r="B192" i="37"/>
  <c r="C192" i="37"/>
  <c r="E192" i="37" s="1"/>
  <c r="D192" i="37"/>
  <c r="G192" i="37" s="1"/>
  <c r="B197" i="37"/>
  <c r="C197" i="37"/>
  <c r="E197" i="37" s="1"/>
  <c r="D197" i="37"/>
  <c r="G197" i="37" s="1"/>
  <c r="B76" i="37"/>
  <c r="C76" i="37"/>
  <c r="E76" i="37" s="1"/>
  <c r="D76" i="37"/>
  <c r="G76" i="37" s="1"/>
  <c r="B203" i="37"/>
  <c r="C203" i="37"/>
  <c r="E203" i="37" s="1"/>
  <c r="D203" i="37"/>
  <c r="G203" i="37" s="1"/>
  <c r="B204" i="37"/>
  <c r="C204" i="37"/>
  <c r="E204" i="37" s="1"/>
  <c r="D204" i="37"/>
  <c r="G204" i="37" s="1"/>
  <c r="B208" i="37"/>
  <c r="C208" i="37"/>
  <c r="E208" i="37" s="1"/>
  <c r="D208" i="37"/>
  <c r="G208" i="37" s="1"/>
  <c r="B210" i="37"/>
  <c r="C210" i="37"/>
  <c r="E210" i="37" s="1"/>
  <c r="D210" i="37"/>
  <c r="G210" i="37" s="1"/>
  <c r="B181" i="37"/>
  <c r="C181" i="37"/>
  <c r="E181" i="37" s="1"/>
  <c r="D181" i="37"/>
  <c r="G181" i="37" s="1"/>
  <c r="B207" i="37"/>
  <c r="C207" i="37"/>
  <c r="E207" i="37" s="1"/>
  <c r="D207" i="37"/>
  <c r="G207" i="37" s="1"/>
  <c r="B191" i="37"/>
  <c r="C191" i="37"/>
  <c r="E191" i="37" s="1"/>
  <c r="D191" i="37"/>
  <c r="G191" i="37" s="1"/>
  <c r="B3" i="37"/>
  <c r="C3" i="37"/>
  <c r="E3" i="37" s="1"/>
  <c r="D3" i="37"/>
  <c r="G3" i="37" s="1"/>
  <c r="B75" i="37"/>
  <c r="C75" i="37"/>
  <c r="E75" i="37" s="1"/>
  <c r="D75" i="37"/>
  <c r="G75" i="37" s="1"/>
  <c r="B91" i="37"/>
  <c r="C91" i="37"/>
  <c r="E91" i="37" s="1"/>
  <c r="D91" i="37"/>
  <c r="G91" i="37" s="1"/>
  <c r="B45" i="37"/>
  <c r="C45" i="37"/>
  <c r="E45" i="37" s="1"/>
  <c r="D45" i="37"/>
  <c r="G45" i="37" s="1"/>
  <c r="B61" i="37"/>
  <c r="C61" i="37"/>
  <c r="E61" i="37" s="1"/>
  <c r="D61" i="37"/>
  <c r="G61" i="37" s="1"/>
  <c r="B128" i="37"/>
  <c r="C128" i="37"/>
  <c r="E128" i="37" s="1"/>
  <c r="D128" i="37"/>
  <c r="G128" i="37" s="1"/>
  <c r="B200" i="37"/>
  <c r="C200" i="37"/>
  <c r="E200" i="37" s="1"/>
  <c r="D200" i="37"/>
  <c r="G200" i="37" s="1"/>
  <c r="B49" i="37"/>
  <c r="C49" i="37"/>
  <c r="E49" i="37" s="1"/>
  <c r="D49" i="37"/>
  <c r="G49" i="37" s="1"/>
  <c r="B104" i="37"/>
  <c r="C104" i="37"/>
  <c r="E104" i="37" s="1"/>
  <c r="D104" i="37"/>
  <c r="G104" i="37" s="1"/>
  <c r="B195" i="37"/>
  <c r="C195" i="37"/>
  <c r="E195" i="37" s="1"/>
  <c r="D195" i="37"/>
  <c r="G195" i="37" s="1"/>
  <c r="B67" i="37"/>
  <c r="C67" i="37"/>
  <c r="E67" i="37" s="1"/>
  <c r="D67" i="37"/>
  <c r="G67" i="37" s="1"/>
  <c r="B168" i="37"/>
  <c r="C168" i="37"/>
  <c r="E168" i="37" s="1"/>
  <c r="D168" i="37"/>
  <c r="G168" i="37" s="1"/>
  <c r="B29" i="37"/>
  <c r="C29" i="37"/>
  <c r="E29" i="37" s="1"/>
  <c r="D29" i="37"/>
  <c r="G29" i="37" s="1"/>
  <c r="B57" i="37"/>
  <c r="C57" i="37"/>
  <c r="E57" i="37" s="1"/>
  <c r="D57" i="37"/>
  <c r="G57" i="37" s="1"/>
  <c r="B40" i="37"/>
  <c r="C40" i="37"/>
  <c r="E40" i="37" s="1"/>
  <c r="D40" i="37"/>
  <c r="G40" i="37" s="1"/>
  <c r="B34" i="37"/>
  <c r="C34" i="37"/>
  <c r="E34" i="37" s="1"/>
  <c r="D34" i="37"/>
  <c r="G34" i="37" s="1"/>
  <c r="B103" i="37"/>
  <c r="C103" i="37"/>
  <c r="E103" i="37" s="1"/>
  <c r="D103" i="37"/>
  <c r="G103" i="37" s="1"/>
  <c r="B101" i="37"/>
  <c r="C101" i="37"/>
  <c r="E101" i="37" s="1"/>
  <c r="D101" i="37"/>
  <c r="G101" i="37" s="1"/>
  <c r="B187" i="37"/>
  <c r="C187" i="37"/>
  <c r="E187" i="37" s="1"/>
  <c r="D187" i="37"/>
  <c r="G187" i="37" s="1"/>
  <c r="B113" i="37"/>
  <c r="C113" i="37"/>
  <c r="E113" i="37" s="1"/>
  <c r="D113" i="37"/>
  <c r="G113" i="37" s="1"/>
  <c r="B140" i="37"/>
  <c r="C140" i="37"/>
  <c r="E140" i="37" s="1"/>
  <c r="D140" i="37"/>
  <c r="G140" i="37" s="1"/>
  <c r="B11" i="37"/>
  <c r="C11" i="37"/>
  <c r="E11" i="37" s="1"/>
  <c r="D11" i="37"/>
  <c r="G11" i="37" s="1"/>
  <c r="B77" i="37"/>
  <c r="C77" i="37"/>
  <c r="E77" i="37" s="1"/>
  <c r="D77" i="37"/>
  <c r="G77" i="37" s="1"/>
  <c r="B121" i="37"/>
  <c r="C121" i="37"/>
  <c r="E121" i="37" s="1"/>
  <c r="D121" i="37"/>
  <c r="G121" i="37" s="1"/>
  <c r="B127" i="37"/>
  <c r="C127" i="37"/>
  <c r="E127" i="37" s="1"/>
  <c r="D127" i="37"/>
  <c r="G127" i="37" s="1"/>
  <c r="B95" i="37"/>
  <c r="C95" i="37"/>
  <c r="E95" i="37" s="1"/>
  <c r="D95" i="37"/>
  <c r="G95" i="37" s="1"/>
  <c r="B124" i="37"/>
  <c r="C124" i="37"/>
  <c r="E124" i="37" s="1"/>
  <c r="D124" i="37"/>
  <c r="G124" i="37" s="1"/>
  <c r="B36" i="37"/>
  <c r="C36" i="37"/>
  <c r="E36" i="37" s="1"/>
  <c r="D36" i="37"/>
  <c r="G36" i="37" s="1"/>
  <c r="B129" i="37"/>
  <c r="C129" i="37"/>
  <c r="E129" i="37" s="1"/>
  <c r="D129" i="37"/>
  <c r="G129" i="37" s="1"/>
  <c r="B146" i="37"/>
  <c r="C146" i="37"/>
  <c r="E146" i="37" s="1"/>
  <c r="D146" i="37"/>
  <c r="G146" i="37" s="1"/>
  <c r="B97" i="37"/>
  <c r="C97" i="37"/>
  <c r="E97" i="37" s="1"/>
  <c r="D97" i="37"/>
  <c r="G97" i="37" s="1"/>
  <c r="B175" i="37"/>
  <c r="C175" i="37"/>
  <c r="E175" i="37" s="1"/>
  <c r="D175" i="37"/>
  <c r="G175" i="37" s="1"/>
  <c r="B90" i="37"/>
  <c r="C90" i="37"/>
  <c r="E90" i="37" s="1"/>
  <c r="D90" i="37"/>
  <c r="G90" i="37" s="1"/>
  <c r="B33" i="37"/>
  <c r="C33" i="37"/>
  <c r="E33" i="37" s="1"/>
  <c r="D33" i="37"/>
  <c r="G33" i="37" s="1"/>
  <c r="B16" i="37"/>
  <c r="C16" i="37"/>
  <c r="E16" i="37" s="1"/>
  <c r="D16" i="37"/>
  <c r="G16" i="37" s="1"/>
  <c r="B142" i="37"/>
  <c r="C142" i="37"/>
  <c r="E142" i="37" s="1"/>
  <c r="D142" i="37"/>
  <c r="G142" i="37" s="1"/>
  <c r="B51" i="37"/>
  <c r="C51" i="37"/>
  <c r="E51" i="37" s="1"/>
  <c r="D51" i="37"/>
  <c r="G51" i="37" s="1"/>
  <c r="B166" i="37"/>
  <c r="C166" i="37"/>
  <c r="E166" i="37" s="1"/>
  <c r="D166" i="37"/>
  <c r="G166" i="37" s="1"/>
  <c r="B176" i="37"/>
  <c r="C176" i="37"/>
  <c r="E176" i="37" s="1"/>
  <c r="D176" i="37"/>
  <c r="G176" i="37" s="1"/>
  <c r="B111" i="37"/>
  <c r="C111" i="37"/>
  <c r="E111" i="37" s="1"/>
  <c r="D111" i="37"/>
  <c r="G111" i="37" s="1"/>
  <c r="B10" i="37"/>
  <c r="C10" i="37"/>
  <c r="E10" i="37" s="1"/>
  <c r="D10" i="37"/>
  <c r="G10" i="37" s="1"/>
  <c r="B137" i="37"/>
  <c r="C137" i="37"/>
  <c r="E137" i="37" s="1"/>
  <c r="D137" i="37"/>
  <c r="G137" i="37" s="1"/>
  <c r="B38" i="37"/>
  <c r="C38" i="37"/>
  <c r="E38" i="37" s="1"/>
  <c r="D38" i="37"/>
  <c r="G38" i="37" s="1"/>
  <c r="B114" i="37"/>
  <c r="C114" i="37"/>
  <c r="E114" i="37" s="1"/>
  <c r="D114" i="37"/>
  <c r="G114" i="37" s="1"/>
  <c r="B173" i="37"/>
  <c r="C173" i="37"/>
  <c r="E173" i="37" s="1"/>
  <c r="D173" i="37"/>
  <c r="G173" i="37" s="1"/>
  <c r="B65" i="37"/>
  <c r="C65" i="37"/>
  <c r="E65" i="37" s="1"/>
  <c r="D65" i="37"/>
  <c r="G65" i="37" s="1"/>
  <c r="B6" i="37"/>
  <c r="C6" i="37"/>
  <c r="E6" i="37" s="1"/>
  <c r="D6" i="37"/>
  <c r="G6" i="37" s="1"/>
  <c r="B14" i="37"/>
  <c r="C14" i="37"/>
  <c r="E14" i="37" s="1"/>
  <c r="D14" i="37"/>
  <c r="G14" i="37" s="1"/>
  <c r="B17" i="37"/>
  <c r="C17" i="37"/>
  <c r="E17" i="37" s="1"/>
  <c r="D17" i="37"/>
  <c r="G17" i="37" s="1"/>
  <c r="B4" i="37"/>
  <c r="C4" i="37"/>
  <c r="E4" i="37" s="1"/>
  <c r="D4" i="37"/>
  <c r="G4" i="37" s="1"/>
  <c r="B23" i="37"/>
  <c r="C23" i="37"/>
  <c r="E23" i="37" s="1"/>
  <c r="D23" i="37"/>
  <c r="G23" i="37" s="1"/>
  <c r="B134" i="37"/>
  <c r="C134" i="37"/>
  <c r="E134" i="37" s="1"/>
  <c r="D134" i="37"/>
  <c r="G134" i="37" s="1"/>
  <c r="B35" i="37"/>
  <c r="C35" i="37"/>
  <c r="E35" i="37" s="1"/>
  <c r="D35" i="37"/>
  <c r="G35" i="37" s="1"/>
  <c r="B47" i="37"/>
  <c r="C47" i="37"/>
  <c r="E47" i="37" s="1"/>
  <c r="D47" i="37"/>
  <c r="G47" i="37" s="1"/>
  <c r="B136" i="37"/>
  <c r="C136" i="37"/>
  <c r="E136" i="37" s="1"/>
  <c r="D136" i="37"/>
  <c r="G136" i="37" s="1"/>
  <c r="B119" i="37"/>
  <c r="C119" i="37"/>
  <c r="E119" i="37" s="1"/>
  <c r="D119" i="37"/>
  <c r="G119" i="37" s="1"/>
  <c r="B110" i="37"/>
  <c r="C110" i="37"/>
  <c r="E110" i="37" s="1"/>
  <c r="D110" i="37"/>
  <c r="G110" i="37" s="1"/>
  <c r="B130" i="37"/>
  <c r="C130" i="37"/>
  <c r="E130" i="37" s="1"/>
  <c r="D130" i="37"/>
  <c r="G130" i="37" s="1"/>
  <c r="B48" i="37"/>
  <c r="C48" i="37"/>
  <c r="E48" i="37" s="1"/>
  <c r="D48" i="37"/>
  <c r="G48" i="37" s="1"/>
  <c r="B55" i="37"/>
  <c r="C55" i="37"/>
  <c r="E55" i="37" s="1"/>
  <c r="D55" i="37"/>
  <c r="G55" i="37" s="1"/>
  <c r="B72" i="37"/>
  <c r="C72" i="37"/>
  <c r="E72" i="37" s="1"/>
  <c r="D72" i="37"/>
  <c r="G72" i="37" s="1"/>
  <c r="B112" i="37"/>
  <c r="C112" i="37"/>
  <c r="E112" i="37" s="1"/>
  <c r="D112" i="37"/>
  <c r="G112" i="37" s="1"/>
  <c r="B12" i="37"/>
  <c r="C12" i="37"/>
  <c r="E12" i="37" s="1"/>
  <c r="D12" i="37"/>
  <c r="G12" i="37" s="1"/>
  <c r="B9" i="37"/>
  <c r="C9" i="37"/>
  <c r="E9" i="37" s="1"/>
  <c r="D9" i="37"/>
  <c r="G9" i="37" s="1"/>
  <c r="B165" i="37"/>
  <c r="C165" i="37"/>
  <c r="E165" i="37" s="1"/>
  <c r="D165" i="37"/>
  <c r="G165" i="37" s="1"/>
  <c r="B20" i="37"/>
  <c r="C20" i="37"/>
  <c r="E20" i="37" s="1"/>
  <c r="D20" i="37"/>
  <c r="G20" i="37" s="1"/>
  <c r="B158" i="37"/>
  <c r="C158" i="37"/>
  <c r="E158" i="37" s="1"/>
  <c r="D158" i="37"/>
  <c r="G158" i="37" s="1"/>
  <c r="B174" i="37"/>
  <c r="C174" i="37"/>
  <c r="E174" i="37" s="1"/>
  <c r="D174" i="37"/>
  <c r="G174" i="37" s="1"/>
  <c r="B44" i="37"/>
  <c r="C44" i="37"/>
  <c r="E44" i="37" s="1"/>
  <c r="D44" i="37"/>
  <c r="G44" i="37" s="1"/>
  <c r="B73" i="37"/>
  <c r="C73" i="37"/>
  <c r="E73" i="37" s="1"/>
  <c r="D73" i="37"/>
  <c r="G73" i="37" s="1"/>
  <c r="B31" i="37"/>
  <c r="C31" i="37"/>
  <c r="E31" i="37" s="1"/>
  <c r="D31" i="37"/>
  <c r="G31" i="37" s="1"/>
  <c r="B153" i="37"/>
  <c r="C153" i="37"/>
  <c r="E153" i="37" s="1"/>
  <c r="D153" i="37"/>
  <c r="G153" i="37" s="1"/>
  <c r="B161" i="37"/>
  <c r="C161" i="37"/>
  <c r="E161" i="37" s="1"/>
  <c r="D161" i="37"/>
  <c r="G161" i="37" s="1"/>
  <c r="B139" i="37"/>
  <c r="C139" i="37"/>
  <c r="E139" i="37" s="1"/>
  <c r="D139" i="37"/>
  <c r="G139" i="37" s="1"/>
  <c r="B170" i="37"/>
  <c r="C170" i="37"/>
  <c r="E170" i="37" s="1"/>
  <c r="D170" i="37"/>
  <c r="G170" i="37" s="1"/>
  <c r="B42" i="37"/>
  <c r="C42" i="37"/>
  <c r="E42" i="37" s="1"/>
  <c r="D42" i="37"/>
  <c r="G42" i="37" s="1"/>
  <c r="B151" i="37"/>
  <c r="C151" i="37"/>
  <c r="E151" i="37" s="1"/>
  <c r="D151" i="37"/>
  <c r="G151" i="37" s="1"/>
  <c r="B71" i="37"/>
  <c r="C71" i="37"/>
  <c r="E71" i="37" s="1"/>
  <c r="D71" i="37"/>
  <c r="G71" i="37" s="1"/>
  <c r="B13" i="37"/>
  <c r="C13" i="37"/>
  <c r="E13" i="37" s="1"/>
  <c r="D13" i="37"/>
  <c r="G13" i="37" s="1"/>
  <c r="B85" i="37"/>
  <c r="C85" i="37"/>
  <c r="E85" i="37" s="1"/>
  <c r="D85" i="37"/>
  <c r="G85" i="37" s="1"/>
  <c r="B50" i="37"/>
  <c r="C50" i="37"/>
  <c r="E50" i="37" s="1"/>
  <c r="D50" i="37"/>
  <c r="G50" i="37" s="1"/>
  <c r="B54" i="37"/>
  <c r="C54" i="37"/>
  <c r="E54" i="37" s="1"/>
  <c r="D54" i="37"/>
  <c r="G54" i="37" s="1"/>
  <c r="B116" i="37"/>
  <c r="C116" i="37"/>
  <c r="E116" i="37" s="1"/>
  <c r="D116" i="37"/>
  <c r="G116" i="37" s="1"/>
  <c r="B53" i="37"/>
  <c r="C53" i="37"/>
  <c r="E53" i="37" s="1"/>
  <c r="D53" i="37"/>
  <c r="G53" i="37" s="1"/>
  <c r="B62" i="37"/>
  <c r="C62" i="37"/>
  <c r="E62" i="37" s="1"/>
  <c r="D62" i="37"/>
  <c r="G62" i="37" s="1"/>
  <c r="B96" i="37"/>
  <c r="C96" i="37"/>
  <c r="E96" i="37" s="1"/>
  <c r="D96" i="37"/>
  <c r="G96" i="37" s="1"/>
  <c r="B100" i="37"/>
  <c r="C100" i="37"/>
  <c r="E100" i="37" s="1"/>
  <c r="D100" i="37"/>
  <c r="G100" i="37" s="1"/>
  <c r="B109" i="37"/>
  <c r="C109" i="37"/>
  <c r="E109" i="37" s="1"/>
  <c r="D109" i="37"/>
  <c r="G109" i="37" s="1"/>
  <c r="B28" i="37"/>
  <c r="C28" i="37"/>
  <c r="E28" i="37" s="1"/>
  <c r="D28" i="37"/>
  <c r="G28" i="37" s="1"/>
  <c r="B41" i="37"/>
  <c r="C41" i="37"/>
  <c r="E41" i="37" s="1"/>
  <c r="D41" i="37"/>
  <c r="G41" i="37" s="1"/>
  <c r="B177" i="37"/>
  <c r="C177" i="37"/>
  <c r="E177" i="37" s="1"/>
  <c r="D177" i="37"/>
  <c r="G177" i="37" s="1"/>
  <c r="B150" i="37"/>
  <c r="C150" i="37"/>
  <c r="E150" i="37" s="1"/>
  <c r="D150" i="37"/>
  <c r="G150" i="37" s="1"/>
  <c r="B83" i="37"/>
  <c r="C83" i="37"/>
  <c r="E83" i="37" s="1"/>
  <c r="D83" i="37"/>
  <c r="G83" i="37" s="1"/>
  <c r="B138" i="37"/>
  <c r="C138" i="37"/>
  <c r="E138" i="37" s="1"/>
  <c r="D138" i="37"/>
  <c r="G138" i="37" s="1"/>
  <c r="B180" i="37"/>
  <c r="C180" i="37"/>
  <c r="E180" i="37" s="1"/>
  <c r="D180" i="37"/>
  <c r="G180" i="37" s="1"/>
  <c r="B155" i="37"/>
  <c r="C155" i="37"/>
  <c r="E155" i="37" s="1"/>
  <c r="D155" i="37"/>
  <c r="G155" i="37" s="1"/>
  <c r="B120" i="37"/>
  <c r="C120" i="37"/>
  <c r="E120" i="37" s="1"/>
  <c r="D120" i="37"/>
  <c r="G120" i="37" s="1"/>
  <c r="B30" i="37"/>
  <c r="C30" i="37"/>
  <c r="E30" i="37" s="1"/>
  <c r="D30" i="37"/>
  <c r="G30" i="37" s="1"/>
  <c r="B163" i="37"/>
  <c r="C163" i="37"/>
  <c r="E163" i="37" s="1"/>
  <c r="D163" i="37"/>
  <c r="G163" i="37" s="1"/>
  <c r="B92" i="37"/>
  <c r="C92" i="37"/>
  <c r="E92" i="37" s="1"/>
  <c r="D92" i="37"/>
  <c r="G92" i="37" s="1"/>
  <c r="B26" i="37"/>
  <c r="C26" i="37"/>
  <c r="E26" i="37" s="1"/>
  <c r="D26" i="37"/>
  <c r="G26" i="37" s="1"/>
  <c r="B171" i="37"/>
  <c r="C171" i="37"/>
  <c r="E171" i="37" s="1"/>
  <c r="D171" i="37"/>
  <c r="G171" i="37" s="1"/>
  <c r="B131" i="37"/>
  <c r="C131" i="37"/>
  <c r="E131" i="37" s="1"/>
  <c r="D131" i="37"/>
  <c r="G131" i="37" s="1"/>
  <c r="B125" i="37"/>
  <c r="C125" i="37"/>
  <c r="E125" i="37" s="1"/>
  <c r="D125" i="37"/>
  <c r="G125" i="37" s="1"/>
  <c r="B118" i="37"/>
  <c r="C118" i="37"/>
  <c r="E118" i="37" s="1"/>
  <c r="D118" i="37"/>
  <c r="G118" i="37" s="1"/>
  <c r="B69" i="37"/>
  <c r="C69" i="37"/>
  <c r="E69" i="37" s="1"/>
  <c r="D69" i="37"/>
  <c r="G69" i="37" s="1"/>
  <c r="B89" i="37"/>
  <c r="C89" i="37"/>
  <c r="E89" i="37" s="1"/>
  <c r="D89" i="37"/>
  <c r="G89" i="37" s="1"/>
  <c r="B179" i="37"/>
  <c r="C179" i="37"/>
  <c r="E179" i="37" s="1"/>
  <c r="D179" i="37"/>
  <c r="G179" i="37" s="1"/>
  <c r="B98" i="37"/>
  <c r="C98" i="37"/>
  <c r="E98" i="37" s="1"/>
  <c r="D98" i="37"/>
  <c r="G98" i="37" s="1"/>
  <c r="B105" i="37"/>
  <c r="C105" i="37"/>
  <c r="E105" i="37" s="1"/>
  <c r="D105" i="37"/>
  <c r="G105" i="37" s="1"/>
  <c r="B152" i="37"/>
  <c r="C152" i="37"/>
  <c r="E152" i="37" s="1"/>
  <c r="D152" i="37"/>
  <c r="G152" i="37" s="1"/>
  <c r="B94" i="37"/>
  <c r="C94" i="37"/>
  <c r="E94" i="37" s="1"/>
  <c r="D94" i="37"/>
  <c r="G94" i="37" s="1"/>
  <c r="B132" i="37"/>
  <c r="C132" i="37"/>
  <c r="E132" i="37" s="1"/>
  <c r="D132" i="37"/>
  <c r="G132" i="37" s="1"/>
  <c r="B141" i="37"/>
  <c r="C141" i="37"/>
  <c r="E141" i="37" s="1"/>
  <c r="D141" i="37"/>
  <c r="G141" i="37" s="1"/>
  <c r="B21" i="37"/>
  <c r="C21" i="37"/>
  <c r="E21" i="37" s="1"/>
  <c r="D21" i="37"/>
  <c r="G21" i="37" s="1"/>
  <c r="B183" i="37"/>
  <c r="C183" i="37"/>
  <c r="E183" i="37" s="1"/>
  <c r="D183" i="37"/>
  <c r="G183" i="37" s="1"/>
  <c r="B52" i="37"/>
  <c r="C52" i="37"/>
  <c r="E52" i="37" s="1"/>
  <c r="D52" i="37"/>
  <c r="G52" i="37" s="1"/>
  <c r="B43" i="37"/>
  <c r="C43" i="37"/>
  <c r="E43" i="37" s="1"/>
  <c r="D43" i="37"/>
  <c r="G43" i="37" s="1"/>
  <c r="B182" i="37"/>
  <c r="C182" i="37"/>
  <c r="E182" i="37" s="1"/>
  <c r="D182" i="37"/>
  <c r="G182" i="37" s="1"/>
  <c r="B193" i="37"/>
  <c r="C193" i="37"/>
  <c r="E193" i="37" s="1"/>
  <c r="D193" i="37"/>
  <c r="G193" i="37" s="1"/>
  <c r="B19" i="37"/>
  <c r="C19" i="37"/>
  <c r="E19" i="37" s="1"/>
  <c r="D19" i="37"/>
  <c r="G19" i="37" s="1"/>
  <c r="B126" i="37"/>
  <c r="C126" i="37"/>
  <c r="E126" i="37" s="1"/>
  <c r="D126" i="37"/>
  <c r="G126" i="37" s="1"/>
  <c r="B164" i="37"/>
  <c r="C164" i="37"/>
  <c r="E164" i="37" s="1"/>
  <c r="D164" i="37"/>
  <c r="G164" i="37" s="1"/>
  <c r="B99" i="37"/>
  <c r="C99" i="37"/>
  <c r="E99" i="37" s="1"/>
  <c r="D99" i="37"/>
  <c r="G99" i="37" s="1"/>
  <c r="B169" i="37"/>
  <c r="C169" i="37"/>
  <c r="E169" i="37" s="1"/>
  <c r="D169" i="37"/>
  <c r="G169" i="37" s="1"/>
  <c r="B167" i="37"/>
  <c r="C167" i="37"/>
  <c r="E167" i="37" s="1"/>
  <c r="D167" i="37"/>
  <c r="G167" i="37" s="1"/>
  <c r="B144" i="37"/>
  <c r="C144" i="37"/>
  <c r="E144" i="37" s="1"/>
  <c r="D144" i="37"/>
  <c r="G144" i="37" s="1"/>
  <c r="B184" i="37"/>
  <c r="C184" i="37"/>
  <c r="E184" i="37" s="1"/>
  <c r="D184" i="37"/>
  <c r="G184" i="37" s="1"/>
  <c r="B162" i="37"/>
  <c r="C162" i="37"/>
  <c r="E162" i="37" s="1"/>
  <c r="D162" i="37"/>
  <c r="G162" i="37" s="1"/>
  <c r="B32" i="37"/>
  <c r="C32" i="37"/>
  <c r="E32" i="37" s="1"/>
  <c r="D32" i="37"/>
  <c r="G32" i="37" s="1"/>
  <c r="B15" i="37"/>
  <c r="C15" i="37"/>
  <c r="E15" i="37" s="1"/>
  <c r="D15" i="37"/>
  <c r="G15" i="37" s="1"/>
  <c r="B157" i="37"/>
  <c r="C157" i="37"/>
  <c r="E157" i="37" s="1"/>
  <c r="D157" i="37"/>
  <c r="G157" i="37" s="1"/>
  <c r="B107" i="37"/>
  <c r="C107" i="37"/>
  <c r="E107" i="37" s="1"/>
  <c r="D107" i="37"/>
  <c r="G107" i="37" s="1"/>
  <c r="B64" i="37"/>
  <c r="C64" i="37"/>
  <c r="E64" i="37" s="1"/>
  <c r="D64" i="37"/>
  <c r="G64" i="37" s="1"/>
  <c r="B58" i="37"/>
  <c r="C58" i="37"/>
  <c r="E58" i="37" s="1"/>
  <c r="D58" i="37"/>
  <c r="G58" i="37" s="1"/>
  <c r="B39" i="37"/>
  <c r="C39" i="37"/>
  <c r="E39" i="37" s="1"/>
  <c r="D39" i="37"/>
  <c r="G39" i="37" s="1"/>
  <c r="B135" i="37"/>
  <c r="C135" i="37"/>
  <c r="E135" i="37" s="1"/>
  <c r="D135" i="37"/>
  <c r="G135" i="37" s="1"/>
  <c r="B87" i="37"/>
  <c r="C87" i="37"/>
  <c r="E87" i="37" s="1"/>
  <c r="D87" i="37"/>
  <c r="G87" i="37" s="1"/>
  <c r="B178" i="37"/>
  <c r="C178" i="37"/>
  <c r="E178" i="37" s="1"/>
  <c r="D178" i="37"/>
  <c r="G178" i="37" s="1"/>
  <c r="B93" i="37"/>
  <c r="C93" i="37"/>
  <c r="E93" i="37" s="1"/>
  <c r="D93" i="37"/>
  <c r="G93" i="37" s="1"/>
  <c r="B156" i="37"/>
  <c r="C156" i="37"/>
  <c r="E156" i="37" s="1"/>
  <c r="D156" i="37"/>
  <c r="G156" i="37" s="1"/>
  <c r="B70" i="37"/>
  <c r="C70" i="37"/>
  <c r="E70" i="37" s="1"/>
  <c r="D70" i="37"/>
  <c r="G70" i="37" s="1"/>
  <c r="B88" i="37"/>
  <c r="C88" i="37"/>
  <c r="E88" i="37" s="1"/>
  <c r="D88" i="37"/>
  <c r="G88" i="37" s="1"/>
  <c r="B46" i="37"/>
  <c r="C46" i="37"/>
  <c r="E46" i="37" s="1"/>
  <c r="D46" i="37"/>
  <c r="G46" i="37" s="1"/>
  <c r="B66" i="37"/>
  <c r="C66" i="37"/>
  <c r="E66" i="37" s="1"/>
  <c r="D66" i="37"/>
  <c r="G66" i="37" s="1"/>
  <c r="B106" i="37"/>
  <c r="C106" i="37"/>
  <c r="E106" i="37" s="1"/>
  <c r="D106" i="37"/>
  <c r="G106" i="37" s="1"/>
  <c r="B149" i="37"/>
  <c r="C149" i="37"/>
  <c r="E149" i="37" s="1"/>
  <c r="D149" i="37"/>
  <c r="G149" i="37" s="1"/>
  <c r="B186" i="37"/>
  <c r="C186" i="37"/>
  <c r="E186" i="37" s="1"/>
  <c r="D186" i="37"/>
  <c r="G186" i="37" s="1"/>
  <c r="B148" i="37"/>
  <c r="C148" i="37"/>
  <c r="E148" i="37" s="1"/>
  <c r="D148" i="37"/>
  <c r="G148" i="37" s="1"/>
  <c r="B172" i="37"/>
  <c r="C172" i="37"/>
  <c r="E172" i="37" s="1"/>
  <c r="D172" i="37"/>
  <c r="G172" i="37" s="1"/>
  <c r="B143" i="37"/>
  <c r="C143" i="37"/>
  <c r="E143" i="37" s="1"/>
  <c r="D143" i="37"/>
  <c r="G143" i="37" s="1"/>
  <c r="B123" i="37"/>
  <c r="C123" i="37"/>
  <c r="E123" i="37" s="1"/>
  <c r="D123" i="37"/>
  <c r="G123" i="37" s="1"/>
  <c r="B147" i="37"/>
  <c r="C147" i="37"/>
  <c r="E147" i="37" s="1"/>
  <c r="D147" i="37"/>
  <c r="G147" i="37" s="1"/>
  <c r="B79" i="37"/>
  <c r="C79" i="37"/>
  <c r="E79" i="37" s="1"/>
  <c r="D79" i="37"/>
  <c r="G79" i="37" s="1"/>
  <c r="B81" i="37"/>
  <c r="C81" i="37"/>
  <c r="E81" i="37" s="1"/>
  <c r="D81" i="37"/>
  <c r="G81" i="37" s="1"/>
  <c r="B60" i="37"/>
  <c r="C60" i="37"/>
  <c r="E60" i="37" s="1"/>
  <c r="D60" i="37"/>
  <c r="G60" i="37" s="1"/>
  <c r="B18" i="37"/>
  <c r="C18" i="37"/>
  <c r="E18" i="37" s="1"/>
  <c r="D18" i="37"/>
  <c r="G18" i="37" s="1"/>
  <c r="B189" i="37"/>
  <c r="C189" i="37"/>
  <c r="E189" i="37" s="1"/>
  <c r="D189" i="37"/>
  <c r="G189" i="37" s="1"/>
  <c r="B115" i="37"/>
  <c r="C115" i="37"/>
  <c r="E115" i="37" s="1"/>
  <c r="D115" i="37"/>
  <c r="G115" i="37" s="1"/>
  <c r="B63" i="37"/>
  <c r="C63" i="37"/>
  <c r="E63" i="37" s="1"/>
  <c r="D63" i="37"/>
  <c r="G63" i="37" s="1"/>
  <c r="B7" i="37"/>
  <c r="C7" i="37"/>
  <c r="E7" i="37" s="1"/>
  <c r="D7" i="37"/>
  <c r="G7" i="37" s="1"/>
  <c r="B25" i="37"/>
  <c r="C25" i="37"/>
  <c r="E25" i="37" s="1"/>
  <c r="D25" i="37"/>
  <c r="G25" i="37" s="1"/>
  <c r="B160" i="37"/>
  <c r="C160" i="37"/>
  <c r="E160" i="37" s="1"/>
  <c r="D160" i="37"/>
  <c r="G160" i="37" s="1"/>
  <c r="B37" i="37"/>
  <c r="C37" i="37"/>
  <c r="E37" i="37" s="1"/>
  <c r="D37" i="37"/>
  <c r="G37" i="37" s="1"/>
  <c r="B24" i="37"/>
  <c r="C24" i="37"/>
  <c r="E24" i="37" s="1"/>
  <c r="D24" i="37"/>
  <c r="G24" i="37" s="1"/>
  <c r="B84" i="37"/>
  <c r="C84" i="37"/>
  <c r="E84" i="37" s="1"/>
  <c r="D84" i="37"/>
  <c r="G84" i="37" s="1"/>
  <c r="B159" i="37"/>
  <c r="C159" i="37"/>
  <c r="E159" i="37" s="1"/>
  <c r="D159" i="37"/>
  <c r="G159" i="37" s="1"/>
  <c r="B108" i="37"/>
  <c r="C108" i="37"/>
  <c r="E108" i="37" s="1"/>
  <c r="D108" i="37"/>
  <c r="G108" i="37" s="1"/>
  <c r="B68" i="37"/>
  <c r="C68" i="37"/>
  <c r="E68" i="37" s="1"/>
  <c r="D68" i="37"/>
  <c r="G68" i="37" s="1"/>
  <c r="B154" i="37"/>
  <c r="C154" i="37"/>
  <c r="E154" i="37" s="1"/>
  <c r="D154" i="37"/>
  <c r="G154" i="37" s="1"/>
  <c r="B117" i="37"/>
  <c r="C117" i="37"/>
  <c r="E117" i="37" s="1"/>
  <c r="D117" i="37"/>
  <c r="G117" i="37" s="1"/>
  <c r="B56" i="37"/>
  <c r="C56" i="37"/>
  <c r="E56" i="37" s="1"/>
  <c r="D56" i="37"/>
  <c r="G56" i="37" s="1"/>
  <c r="B5" i="37"/>
  <c r="C5" i="37"/>
  <c r="E5" i="37" s="1"/>
  <c r="D5" i="37"/>
  <c r="G5" i="37" s="1"/>
  <c r="B194" i="37"/>
  <c r="C194" i="37"/>
  <c r="E194" i="37" s="1"/>
  <c r="D194" i="37"/>
  <c r="G194" i="37" s="1"/>
  <c r="B122" i="37"/>
  <c r="C122" i="37"/>
  <c r="E122" i="37" s="1"/>
  <c r="D122" i="37"/>
  <c r="G122" i="37" s="1"/>
  <c r="B78" i="37"/>
  <c r="C78" i="37"/>
  <c r="E78" i="37" s="1"/>
  <c r="D78" i="37"/>
  <c r="G78" i="37" s="1"/>
  <c r="B27" i="37"/>
  <c r="C27" i="37"/>
  <c r="E27" i="37" s="1"/>
  <c r="D27" i="37"/>
  <c r="G27" i="37" s="1"/>
  <c r="B145" i="37"/>
  <c r="C145" i="37"/>
  <c r="E145" i="37" s="1"/>
  <c r="D145" i="37"/>
  <c r="G145" i="37" s="1"/>
  <c r="B80" i="37"/>
  <c r="C80" i="37"/>
  <c r="E80" i="37" s="1"/>
  <c r="D80" i="37"/>
  <c r="G80" i="37" s="1"/>
  <c r="B133" i="37"/>
  <c r="C133" i="37"/>
  <c r="E133" i="37" s="1"/>
  <c r="D133" i="37"/>
  <c r="G133" i="37" s="1"/>
  <c r="B22" i="37"/>
  <c r="C22" i="37"/>
  <c r="E22" i="37" s="1"/>
  <c r="D22" i="37"/>
  <c r="G22" i="37" s="1"/>
  <c r="B86" i="37"/>
  <c r="C86" i="37"/>
  <c r="E86" i="37" s="1"/>
  <c r="F86" i="37" s="1"/>
  <c r="D86" i="37"/>
  <c r="G86" i="37" s="1"/>
  <c r="B8" i="37"/>
  <c r="C8" i="37"/>
  <c r="E8" i="37" s="1"/>
  <c r="D8" i="37"/>
  <c r="G8" i="37" s="1"/>
  <c r="B82" i="37"/>
  <c r="C82" i="37"/>
  <c r="E82" i="37" s="1"/>
  <c r="D82" i="37"/>
  <c r="G82" i="37" s="1"/>
  <c r="C201" i="37"/>
  <c r="E201" i="37" s="1"/>
  <c r="F201" i="37" s="1"/>
  <c r="D201" i="37"/>
  <c r="G201" i="37" s="1"/>
  <c r="B201" i="37"/>
  <c r="B202" i="39"/>
  <c r="H204" i="36"/>
  <c r="H203" i="36"/>
  <c r="H199" i="36"/>
  <c r="H211" i="36"/>
  <c r="H212" i="36"/>
  <c r="H198" i="36"/>
  <c r="H197" i="36"/>
  <c r="H91" i="36"/>
  <c r="H191" i="36"/>
  <c r="H186" i="36"/>
  <c r="H188" i="36"/>
  <c r="H70" i="36"/>
  <c r="H104" i="36"/>
  <c r="H200" i="36"/>
  <c r="H209" i="36"/>
  <c r="H190" i="36"/>
  <c r="H196" i="36"/>
  <c r="H205" i="36"/>
  <c r="H206" i="36"/>
  <c r="H207" i="36"/>
  <c r="H210" i="36"/>
  <c r="H150" i="36"/>
  <c r="H208" i="36"/>
  <c r="H192" i="36"/>
  <c r="H3" i="36"/>
  <c r="H74" i="36"/>
  <c r="H90" i="36"/>
  <c r="H48" i="36"/>
  <c r="H54" i="36"/>
  <c r="H132" i="36"/>
  <c r="H201" i="36"/>
  <c r="H66" i="36"/>
  <c r="H109" i="36"/>
  <c r="H194" i="36"/>
  <c r="H72" i="36"/>
  <c r="H177" i="36"/>
  <c r="H22" i="36"/>
  <c r="H34" i="36"/>
  <c r="H44" i="36"/>
  <c r="H65" i="36"/>
  <c r="H113" i="36"/>
  <c r="H125" i="36"/>
  <c r="H187" i="36"/>
  <c r="H122" i="36"/>
  <c r="H144" i="36"/>
  <c r="H13" i="36"/>
  <c r="H84" i="36"/>
  <c r="H112" i="36"/>
  <c r="H105" i="36"/>
  <c r="H82" i="36"/>
  <c r="H123" i="36"/>
  <c r="H38" i="36"/>
  <c r="H134" i="36"/>
  <c r="H143" i="36"/>
  <c r="H95" i="36"/>
  <c r="H165" i="36"/>
  <c r="H116" i="36"/>
  <c r="H40" i="36"/>
  <c r="H17" i="36"/>
  <c r="H140" i="36"/>
  <c r="H71" i="36"/>
  <c r="H137" i="36"/>
  <c r="H168" i="36"/>
  <c r="H101" i="36"/>
  <c r="H14" i="36"/>
  <c r="H139" i="36"/>
  <c r="H46" i="36"/>
  <c r="H128" i="36"/>
  <c r="H174" i="36"/>
  <c r="H73" i="36"/>
  <c r="H5" i="36"/>
  <c r="H12" i="36"/>
  <c r="H8" i="36"/>
  <c r="H4" i="36"/>
  <c r="H18" i="36"/>
  <c r="H142" i="36"/>
  <c r="H50" i="36"/>
  <c r="H47" i="36"/>
  <c r="H103" i="36"/>
  <c r="H119" i="36"/>
  <c r="H110" i="36"/>
  <c r="H127" i="36"/>
  <c r="H51" i="36"/>
  <c r="H57" i="36"/>
  <c r="H63" i="36"/>
  <c r="H111" i="36"/>
  <c r="H15" i="36"/>
  <c r="H11" i="36"/>
  <c r="H163" i="36"/>
  <c r="H24" i="36"/>
  <c r="H156" i="36"/>
  <c r="H175" i="36"/>
  <c r="H28" i="36"/>
  <c r="H53" i="36"/>
  <c r="H39" i="36"/>
  <c r="H152" i="36"/>
  <c r="H160" i="36"/>
  <c r="H149" i="36"/>
  <c r="H171" i="36"/>
  <c r="H41" i="36"/>
  <c r="H115" i="36"/>
  <c r="H68" i="36"/>
  <c r="H19" i="36"/>
  <c r="H80" i="36"/>
  <c r="H61" i="36"/>
  <c r="H62" i="36"/>
  <c r="H124" i="36"/>
  <c r="H36" i="36"/>
  <c r="H83" i="36"/>
  <c r="H78" i="36"/>
  <c r="H135" i="36"/>
  <c r="H107" i="36"/>
  <c r="H32" i="36"/>
  <c r="H49" i="36"/>
  <c r="H178" i="36"/>
  <c r="H154" i="36"/>
  <c r="H60" i="36"/>
  <c r="H138" i="36"/>
  <c r="H183" i="36"/>
  <c r="H148" i="36"/>
  <c r="H85" i="36"/>
  <c r="H30" i="36"/>
  <c r="H169" i="36"/>
  <c r="H100" i="36"/>
  <c r="H25" i="36"/>
  <c r="H172" i="36"/>
  <c r="H86" i="36"/>
  <c r="H121" i="36"/>
  <c r="H126" i="36"/>
  <c r="H59" i="36"/>
  <c r="H89" i="36"/>
  <c r="H179" i="36"/>
  <c r="H92" i="36"/>
  <c r="H96" i="36"/>
  <c r="H151" i="36"/>
  <c r="H69" i="36"/>
  <c r="H131" i="36"/>
  <c r="H145" i="36"/>
  <c r="H23" i="36"/>
  <c r="H181" i="36"/>
  <c r="H58" i="36"/>
  <c r="H45" i="36"/>
  <c r="H180" i="36"/>
  <c r="H193" i="36"/>
  <c r="H27" i="36"/>
  <c r="H136" i="36"/>
  <c r="H162" i="36"/>
  <c r="H102" i="36"/>
  <c r="H170" i="36"/>
  <c r="H166" i="36"/>
  <c r="H141" i="36"/>
  <c r="H182" i="36"/>
  <c r="H157" i="36"/>
  <c r="H37" i="36"/>
  <c r="H16" i="36"/>
  <c r="H155" i="36"/>
  <c r="H97" i="36"/>
  <c r="H64" i="36"/>
  <c r="H43" i="36"/>
  <c r="H33" i="36"/>
  <c r="H146" i="36"/>
  <c r="H88" i="36"/>
  <c r="H184" i="36"/>
  <c r="H98" i="36"/>
  <c r="H164" i="36"/>
  <c r="H79" i="36"/>
  <c r="H94" i="36"/>
  <c r="H108" i="36"/>
  <c r="H76" i="36"/>
  <c r="H114" i="36"/>
  <c r="H173" i="36"/>
  <c r="H185" i="36"/>
  <c r="H161" i="36"/>
  <c r="H176" i="36"/>
  <c r="H167" i="36"/>
  <c r="H129" i="36"/>
  <c r="H77" i="36"/>
  <c r="H147" i="36"/>
  <c r="H75" i="36"/>
  <c r="H93" i="36"/>
  <c r="H31" i="36"/>
  <c r="H7" i="36"/>
  <c r="H189" i="36"/>
  <c r="H130" i="36"/>
  <c r="H56" i="36"/>
  <c r="H6" i="36"/>
  <c r="H26" i="36"/>
  <c r="H159" i="36"/>
  <c r="H35" i="36"/>
  <c r="H20" i="36"/>
  <c r="H52" i="36"/>
  <c r="H158" i="36"/>
  <c r="H106" i="36"/>
  <c r="H55" i="36"/>
  <c r="H153" i="36"/>
  <c r="H118" i="36"/>
  <c r="H42" i="36"/>
  <c r="H9" i="36"/>
  <c r="H195" i="36"/>
  <c r="H120" i="36"/>
  <c r="H67" i="36"/>
  <c r="H29" i="36"/>
  <c r="H117" i="36"/>
  <c r="H81" i="36"/>
  <c r="H133" i="36"/>
  <c r="H21" i="36"/>
  <c r="H99" i="36"/>
  <c r="H10" i="36"/>
  <c r="H87" i="36"/>
  <c r="H202" i="36"/>
  <c r="B204" i="36"/>
  <c r="C204" i="36"/>
  <c r="E204" i="36" s="1"/>
  <c r="D204" i="36"/>
  <c r="G204" i="36" s="1"/>
  <c r="B203" i="36"/>
  <c r="C203" i="36"/>
  <c r="E203" i="36" s="1"/>
  <c r="D203" i="36"/>
  <c r="G203" i="36" s="1"/>
  <c r="B199" i="36"/>
  <c r="C199" i="36"/>
  <c r="E199" i="36" s="1"/>
  <c r="D199" i="36"/>
  <c r="G199" i="36" s="1"/>
  <c r="B211" i="36"/>
  <c r="C211" i="36"/>
  <c r="E211" i="36" s="1"/>
  <c r="D211" i="36"/>
  <c r="G211" i="36" s="1"/>
  <c r="B212" i="36"/>
  <c r="C212" i="36"/>
  <c r="E212" i="36" s="1"/>
  <c r="D212" i="36"/>
  <c r="G212" i="36" s="1"/>
  <c r="B198" i="36"/>
  <c r="C198" i="36"/>
  <c r="E198" i="36" s="1"/>
  <c r="D198" i="36"/>
  <c r="G198" i="36" s="1"/>
  <c r="B197" i="36"/>
  <c r="C197" i="36"/>
  <c r="E197" i="36" s="1"/>
  <c r="D197" i="36"/>
  <c r="G197" i="36" s="1"/>
  <c r="B91" i="36"/>
  <c r="C91" i="36"/>
  <c r="E91" i="36" s="1"/>
  <c r="D91" i="36"/>
  <c r="G91" i="36" s="1"/>
  <c r="B191" i="36"/>
  <c r="C191" i="36"/>
  <c r="E191" i="36" s="1"/>
  <c r="D191" i="36"/>
  <c r="G191" i="36" s="1"/>
  <c r="B186" i="36"/>
  <c r="C186" i="36"/>
  <c r="E186" i="36" s="1"/>
  <c r="D186" i="36"/>
  <c r="G186" i="36" s="1"/>
  <c r="B188" i="36"/>
  <c r="C188" i="36"/>
  <c r="E188" i="36" s="1"/>
  <c r="D188" i="36"/>
  <c r="G188" i="36" s="1"/>
  <c r="B70" i="36"/>
  <c r="C70" i="36"/>
  <c r="E70" i="36" s="1"/>
  <c r="D70" i="36"/>
  <c r="G70" i="36" s="1"/>
  <c r="B104" i="36"/>
  <c r="C104" i="36"/>
  <c r="E104" i="36" s="1"/>
  <c r="D104" i="36"/>
  <c r="G104" i="36" s="1"/>
  <c r="B200" i="36"/>
  <c r="C200" i="36"/>
  <c r="E200" i="36" s="1"/>
  <c r="D200" i="36"/>
  <c r="G200" i="36" s="1"/>
  <c r="B209" i="36"/>
  <c r="C209" i="36"/>
  <c r="E209" i="36" s="1"/>
  <c r="D209" i="36"/>
  <c r="G209" i="36" s="1"/>
  <c r="B190" i="36"/>
  <c r="C190" i="36"/>
  <c r="E190" i="36" s="1"/>
  <c r="D190" i="36"/>
  <c r="G190" i="36" s="1"/>
  <c r="B196" i="36"/>
  <c r="C196" i="36"/>
  <c r="E196" i="36" s="1"/>
  <c r="D196" i="36"/>
  <c r="G196" i="36" s="1"/>
  <c r="B205" i="36"/>
  <c r="C205" i="36"/>
  <c r="E205" i="36" s="1"/>
  <c r="D205" i="36"/>
  <c r="G205" i="36" s="1"/>
  <c r="B206" i="36"/>
  <c r="C206" i="36"/>
  <c r="E206" i="36" s="1"/>
  <c r="D206" i="36"/>
  <c r="G206" i="36" s="1"/>
  <c r="B207" i="36"/>
  <c r="C207" i="36"/>
  <c r="E207" i="36" s="1"/>
  <c r="D207" i="36"/>
  <c r="G207" i="36" s="1"/>
  <c r="B210" i="36"/>
  <c r="C210" i="36"/>
  <c r="E210" i="36" s="1"/>
  <c r="D210" i="36"/>
  <c r="G210" i="36" s="1"/>
  <c r="B150" i="36"/>
  <c r="C150" i="36"/>
  <c r="E150" i="36" s="1"/>
  <c r="D150" i="36"/>
  <c r="G150" i="36" s="1"/>
  <c r="B208" i="36"/>
  <c r="C208" i="36"/>
  <c r="E208" i="36" s="1"/>
  <c r="D208" i="36"/>
  <c r="G208" i="36" s="1"/>
  <c r="B192" i="36"/>
  <c r="C192" i="36"/>
  <c r="E192" i="36" s="1"/>
  <c r="D192" i="36"/>
  <c r="G192" i="36" s="1"/>
  <c r="B3" i="36"/>
  <c r="C3" i="36"/>
  <c r="E3" i="36" s="1"/>
  <c r="D3" i="36"/>
  <c r="G3" i="36" s="1"/>
  <c r="B74" i="36"/>
  <c r="C74" i="36"/>
  <c r="E74" i="36" s="1"/>
  <c r="D74" i="36"/>
  <c r="G74" i="36" s="1"/>
  <c r="B90" i="36"/>
  <c r="C90" i="36"/>
  <c r="E90" i="36" s="1"/>
  <c r="D90" i="36"/>
  <c r="G90" i="36" s="1"/>
  <c r="B48" i="36"/>
  <c r="C48" i="36"/>
  <c r="E48" i="36" s="1"/>
  <c r="D48" i="36"/>
  <c r="G48" i="36" s="1"/>
  <c r="B54" i="36"/>
  <c r="C54" i="36"/>
  <c r="E54" i="36" s="1"/>
  <c r="D54" i="36"/>
  <c r="G54" i="36" s="1"/>
  <c r="B132" i="36"/>
  <c r="C132" i="36"/>
  <c r="E132" i="36" s="1"/>
  <c r="D132" i="36"/>
  <c r="G132" i="36" s="1"/>
  <c r="B201" i="36"/>
  <c r="C201" i="36"/>
  <c r="E201" i="36" s="1"/>
  <c r="D201" i="36"/>
  <c r="G201" i="36" s="1"/>
  <c r="B66" i="36"/>
  <c r="C66" i="36"/>
  <c r="E66" i="36" s="1"/>
  <c r="D66" i="36"/>
  <c r="G66" i="36" s="1"/>
  <c r="B109" i="36"/>
  <c r="C109" i="36"/>
  <c r="E109" i="36" s="1"/>
  <c r="D109" i="36"/>
  <c r="G109" i="36" s="1"/>
  <c r="B194" i="36"/>
  <c r="C194" i="36"/>
  <c r="E194" i="36" s="1"/>
  <c r="D194" i="36"/>
  <c r="G194" i="36" s="1"/>
  <c r="B72" i="36"/>
  <c r="C72" i="36"/>
  <c r="E72" i="36" s="1"/>
  <c r="D72" i="36"/>
  <c r="G72" i="36" s="1"/>
  <c r="B177" i="36"/>
  <c r="C177" i="36"/>
  <c r="E177" i="36" s="1"/>
  <c r="D177" i="36"/>
  <c r="G177" i="36" s="1"/>
  <c r="B22" i="36"/>
  <c r="C22" i="36"/>
  <c r="E22" i="36" s="1"/>
  <c r="D22" i="36"/>
  <c r="G22" i="36" s="1"/>
  <c r="B34" i="36"/>
  <c r="C34" i="36"/>
  <c r="E34" i="36" s="1"/>
  <c r="D34" i="36"/>
  <c r="G34" i="36" s="1"/>
  <c r="B44" i="36"/>
  <c r="C44" i="36"/>
  <c r="E44" i="36" s="1"/>
  <c r="D44" i="36"/>
  <c r="G44" i="36" s="1"/>
  <c r="B65" i="36"/>
  <c r="C65" i="36"/>
  <c r="E65" i="36" s="1"/>
  <c r="D65" i="36"/>
  <c r="G65" i="36" s="1"/>
  <c r="B113" i="36"/>
  <c r="C113" i="36"/>
  <c r="E113" i="36" s="1"/>
  <c r="D113" i="36"/>
  <c r="G113" i="36" s="1"/>
  <c r="B125" i="36"/>
  <c r="C125" i="36"/>
  <c r="E125" i="36" s="1"/>
  <c r="D125" i="36"/>
  <c r="G125" i="36" s="1"/>
  <c r="B187" i="36"/>
  <c r="C187" i="36"/>
  <c r="E187" i="36" s="1"/>
  <c r="D187" i="36"/>
  <c r="G187" i="36" s="1"/>
  <c r="B122" i="36"/>
  <c r="C122" i="36"/>
  <c r="E122" i="36" s="1"/>
  <c r="D122" i="36"/>
  <c r="G122" i="36" s="1"/>
  <c r="B144" i="36"/>
  <c r="C144" i="36"/>
  <c r="E144" i="36" s="1"/>
  <c r="D144" i="36"/>
  <c r="G144" i="36" s="1"/>
  <c r="B13" i="36"/>
  <c r="C13" i="36"/>
  <c r="E13" i="36" s="1"/>
  <c r="D13" i="36"/>
  <c r="G13" i="36" s="1"/>
  <c r="B84" i="36"/>
  <c r="C84" i="36"/>
  <c r="E84" i="36" s="1"/>
  <c r="D84" i="36"/>
  <c r="G84" i="36" s="1"/>
  <c r="B112" i="36"/>
  <c r="C112" i="36"/>
  <c r="E112" i="36" s="1"/>
  <c r="D112" i="36"/>
  <c r="G112" i="36" s="1"/>
  <c r="B105" i="36"/>
  <c r="C105" i="36"/>
  <c r="E105" i="36" s="1"/>
  <c r="D105" i="36"/>
  <c r="G105" i="36" s="1"/>
  <c r="B82" i="36"/>
  <c r="C82" i="36"/>
  <c r="E82" i="36" s="1"/>
  <c r="D82" i="36"/>
  <c r="G82" i="36" s="1"/>
  <c r="B123" i="36"/>
  <c r="C123" i="36"/>
  <c r="E123" i="36" s="1"/>
  <c r="D123" i="36"/>
  <c r="G123" i="36" s="1"/>
  <c r="B38" i="36"/>
  <c r="C38" i="36"/>
  <c r="E38" i="36" s="1"/>
  <c r="D38" i="36"/>
  <c r="G38" i="36" s="1"/>
  <c r="B134" i="36"/>
  <c r="C134" i="36"/>
  <c r="E134" i="36" s="1"/>
  <c r="D134" i="36"/>
  <c r="G134" i="36" s="1"/>
  <c r="B143" i="36"/>
  <c r="C143" i="36"/>
  <c r="E143" i="36" s="1"/>
  <c r="D143" i="36"/>
  <c r="G143" i="36" s="1"/>
  <c r="B95" i="36"/>
  <c r="C95" i="36"/>
  <c r="E95" i="36" s="1"/>
  <c r="D95" i="36"/>
  <c r="G95" i="36" s="1"/>
  <c r="B165" i="36"/>
  <c r="C165" i="36"/>
  <c r="E165" i="36" s="1"/>
  <c r="D165" i="36"/>
  <c r="G165" i="36" s="1"/>
  <c r="B116" i="36"/>
  <c r="C116" i="36"/>
  <c r="E116" i="36" s="1"/>
  <c r="D116" i="36"/>
  <c r="G116" i="36" s="1"/>
  <c r="B40" i="36"/>
  <c r="C40" i="36"/>
  <c r="E40" i="36" s="1"/>
  <c r="D40" i="36"/>
  <c r="G40" i="36" s="1"/>
  <c r="B17" i="36"/>
  <c r="C17" i="36"/>
  <c r="E17" i="36" s="1"/>
  <c r="D17" i="36"/>
  <c r="G17" i="36" s="1"/>
  <c r="B140" i="36"/>
  <c r="C140" i="36"/>
  <c r="E140" i="36" s="1"/>
  <c r="D140" i="36"/>
  <c r="G140" i="36" s="1"/>
  <c r="B71" i="36"/>
  <c r="C71" i="36"/>
  <c r="E71" i="36" s="1"/>
  <c r="D71" i="36"/>
  <c r="G71" i="36" s="1"/>
  <c r="B137" i="36"/>
  <c r="C137" i="36"/>
  <c r="E137" i="36" s="1"/>
  <c r="D137" i="36"/>
  <c r="G137" i="36" s="1"/>
  <c r="B168" i="36"/>
  <c r="C168" i="36"/>
  <c r="E168" i="36" s="1"/>
  <c r="D168" i="36"/>
  <c r="G168" i="36" s="1"/>
  <c r="B101" i="36"/>
  <c r="C101" i="36"/>
  <c r="E101" i="36" s="1"/>
  <c r="D101" i="36"/>
  <c r="G101" i="36" s="1"/>
  <c r="B14" i="36"/>
  <c r="C14" i="36"/>
  <c r="E14" i="36" s="1"/>
  <c r="D14" i="36"/>
  <c r="G14" i="36" s="1"/>
  <c r="B139" i="36"/>
  <c r="C139" i="36"/>
  <c r="E139" i="36" s="1"/>
  <c r="D139" i="36"/>
  <c r="G139" i="36" s="1"/>
  <c r="B46" i="36"/>
  <c r="C46" i="36"/>
  <c r="E46" i="36" s="1"/>
  <c r="D46" i="36"/>
  <c r="G46" i="36" s="1"/>
  <c r="B128" i="36"/>
  <c r="C128" i="36"/>
  <c r="E128" i="36" s="1"/>
  <c r="D128" i="36"/>
  <c r="G128" i="36" s="1"/>
  <c r="B174" i="36"/>
  <c r="C174" i="36"/>
  <c r="E174" i="36" s="1"/>
  <c r="D174" i="36"/>
  <c r="G174" i="36" s="1"/>
  <c r="B73" i="36"/>
  <c r="C73" i="36"/>
  <c r="E73" i="36" s="1"/>
  <c r="D73" i="36"/>
  <c r="G73" i="36" s="1"/>
  <c r="B5" i="36"/>
  <c r="C5" i="36"/>
  <c r="E5" i="36" s="1"/>
  <c r="D5" i="36"/>
  <c r="G5" i="36" s="1"/>
  <c r="B12" i="36"/>
  <c r="C12" i="36"/>
  <c r="E12" i="36" s="1"/>
  <c r="D12" i="36"/>
  <c r="G12" i="36" s="1"/>
  <c r="B8" i="36"/>
  <c r="C8" i="36"/>
  <c r="E8" i="36" s="1"/>
  <c r="D8" i="36"/>
  <c r="G8" i="36" s="1"/>
  <c r="B4" i="36"/>
  <c r="C4" i="36"/>
  <c r="E4" i="36" s="1"/>
  <c r="D4" i="36"/>
  <c r="G4" i="36" s="1"/>
  <c r="B18" i="36"/>
  <c r="C18" i="36"/>
  <c r="E18" i="36" s="1"/>
  <c r="D18" i="36"/>
  <c r="G18" i="36" s="1"/>
  <c r="B142" i="36"/>
  <c r="C142" i="36"/>
  <c r="E142" i="36" s="1"/>
  <c r="D142" i="36"/>
  <c r="G142" i="36" s="1"/>
  <c r="B50" i="36"/>
  <c r="C50" i="36"/>
  <c r="E50" i="36" s="1"/>
  <c r="D50" i="36"/>
  <c r="G50" i="36" s="1"/>
  <c r="B47" i="36"/>
  <c r="C47" i="36"/>
  <c r="E47" i="36" s="1"/>
  <c r="D47" i="36"/>
  <c r="G47" i="36" s="1"/>
  <c r="B103" i="36"/>
  <c r="C103" i="36"/>
  <c r="E103" i="36" s="1"/>
  <c r="D103" i="36"/>
  <c r="G103" i="36" s="1"/>
  <c r="B119" i="36"/>
  <c r="C119" i="36"/>
  <c r="E119" i="36" s="1"/>
  <c r="D119" i="36"/>
  <c r="G119" i="36" s="1"/>
  <c r="B110" i="36"/>
  <c r="C110" i="36"/>
  <c r="E110" i="36" s="1"/>
  <c r="D110" i="36"/>
  <c r="G110" i="36" s="1"/>
  <c r="B127" i="36"/>
  <c r="C127" i="36"/>
  <c r="E127" i="36" s="1"/>
  <c r="D127" i="36"/>
  <c r="G127" i="36" s="1"/>
  <c r="B51" i="36"/>
  <c r="C51" i="36"/>
  <c r="E51" i="36" s="1"/>
  <c r="D51" i="36"/>
  <c r="G51" i="36" s="1"/>
  <c r="B57" i="36"/>
  <c r="C57" i="36"/>
  <c r="E57" i="36" s="1"/>
  <c r="D57" i="36"/>
  <c r="G57" i="36" s="1"/>
  <c r="B63" i="36"/>
  <c r="C63" i="36"/>
  <c r="E63" i="36" s="1"/>
  <c r="D63" i="36"/>
  <c r="G63" i="36" s="1"/>
  <c r="B111" i="36"/>
  <c r="C111" i="36"/>
  <c r="E111" i="36" s="1"/>
  <c r="D111" i="36"/>
  <c r="G111" i="36" s="1"/>
  <c r="B15" i="36"/>
  <c r="C15" i="36"/>
  <c r="E15" i="36" s="1"/>
  <c r="D15" i="36"/>
  <c r="G15" i="36" s="1"/>
  <c r="B11" i="36"/>
  <c r="C11" i="36"/>
  <c r="E11" i="36" s="1"/>
  <c r="D11" i="36"/>
  <c r="G11" i="36" s="1"/>
  <c r="B163" i="36"/>
  <c r="C163" i="36"/>
  <c r="E163" i="36" s="1"/>
  <c r="D163" i="36"/>
  <c r="G163" i="36" s="1"/>
  <c r="B24" i="36"/>
  <c r="C24" i="36"/>
  <c r="E24" i="36" s="1"/>
  <c r="D24" i="36"/>
  <c r="G24" i="36" s="1"/>
  <c r="B156" i="36"/>
  <c r="C156" i="36"/>
  <c r="E156" i="36" s="1"/>
  <c r="D156" i="36"/>
  <c r="G156" i="36" s="1"/>
  <c r="B175" i="36"/>
  <c r="C175" i="36"/>
  <c r="E175" i="36" s="1"/>
  <c r="D175" i="36"/>
  <c r="G175" i="36" s="1"/>
  <c r="B28" i="36"/>
  <c r="C28" i="36"/>
  <c r="E28" i="36" s="1"/>
  <c r="D28" i="36"/>
  <c r="G28" i="36" s="1"/>
  <c r="B53" i="36"/>
  <c r="C53" i="36"/>
  <c r="E53" i="36" s="1"/>
  <c r="D53" i="36"/>
  <c r="G53" i="36" s="1"/>
  <c r="B39" i="36"/>
  <c r="C39" i="36"/>
  <c r="E39" i="36" s="1"/>
  <c r="D39" i="36"/>
  <c r="G39" i="36" s="1"/>
  <c r="B152" i="36"/>
  <c r="C152" i="36"/>
  <c r="E152" i="36" s="1"/>
  <c r="D152" i="36"/>
  <c r="G152" i="36" s="1"/>
  <c r="B160" i="36"/>
  <c r="C160" i="36"/>
  <c r="E160" i="36" s="1"/>
  <c r="D160" i="36"/>
  <c r="G160" i="36" s="1"/>
  <c r="B149" i="36"/>
  <c r="C149" i="36"/>
  <c r="E149" i="36" s="1"/>
  <c r="D149" i="36"/>
  <c r="G149" i="36" s="1"/>
  <c r="B171" i="36"/>
  <c r="C171" i="36"/>
  <c r="E171" i="36" s="1"/>
  <c r="D171" i="36"/>
  <c r="G171" i="36" s="1"/>
  <c r="B41" i="36"/>
  <c r="C41" i="36"/>
  <c r="E41" i="36" s="1"/>
  <c r="D41" i="36"/>
  <c r="G41" i="36" s="1"/>
  <c r="B115" i="36"/>
  <c r="C115" i="36"/>
  <c r="E115" i="36" s="1"/>
  <c r="D115" i="36"/>
  <c r="G115" i="36" s="1"/>
  <c r="B68" i="36"/>
  <c r="C68" i="36"/>
  <c r="E68" i="36" s="1"/>
  <c r="D68" i="36"/>
  <c r="G68" i="36" s="1"/>
  <c r="B19" i="36"/>
  <c r="C19" i="36"/>
  <c r="E19" i="36" s="1"/>
  <c r="D19" i="36"/>
  <c r="G19" i="36" s="1"/>
  <c r="B80" i="36"/>
  <c r="C80" i="36"/>
  <c r="E80" i="36" s="1"/>
  <c r="D80" i="36"/>
  <c r="G80" i="36" s="1"/>
  <c r="B61" i="36"/>
  <c r="C61" i="36"/>
  <c r="E61" i="36" s="1"/>
  <c r="D61" i="36"/>
  <c r="G61" i="36" s="1"/>
  <c r="B62" i="36"/>
  <c r="C62" i="36"/>
  <c r="E62" i="36" s="1"/>
  <c r="D62" i="36"/>
  <c r="G62" i="36" s="1"/>
  <c r="B124" i="36"/>
  <c r="C124" i="36"/>
  <c r="E124" i="36" s="1"/>
  <c r="D124" i="36"/>
  <c r="G124" i="36" s="1"/>
  <c r="B36" i="36"/>
  <c r="C36" i="36"/>
  <c r="E36" i="36" s="1"/>
  <c r="D36" i="36"/>
  <c r="G36" i="36" s="1"/>
  <c r="B83" i="36"/>
  <c r="C83" i="36"/>
  <c r="E83" i="36" s="1"/>
  <c r="D83" i="36"/>
  <c r="G83" i="36" s="1"/>
  <c r="B78" i="36"/>
  <c r="C78" i="36"/>
  <c r="E78" i="36" s="1"/>
  <c r="D78" i="36"/>
  <c r="G78" i="36" s="1"/>
  <c r="B135" i="36"/>
  <c r="C135" i="36"/>
  <c r="E135" i="36" s="1"/>
  <c r="D135" i="36"/>
  <c r="G135" i="36" s="1"/>
  <c r="B107" i="36"/>
  <c r="C107" i="36"/>
  <c r="E107" i="36" s="1"/>
  <c r="D107" i="36"/>
  <c r="G107" i="36" s="1"/>
  <c r="B32" i="36"/>
  <c r="C32" i="36"/>
  <c r="E32" i="36" s="1"/>
  <c r="D32" i="36"/>
  <c r="G32" i="36" s="1"/>
  <c r="B49" i="36"/>
  <c r="C49" i="36"/>
  <c r="E49" i="36" s="1"/>
  <c r="D49" i="36"/>
  <c r="G49" i="36" s="1"/>
  <c r="B178" i="36"/>
  <c r="C178" i="36"/>
  <c r="E178" i="36" s="1"/>
  <c r="D178" i="36"/>
  <c r="G178" i="36" s="1"/>
  <c r="B154" i="36"/>
  <c r="C154" i="36"/>
  <c r="E154" i="36" s="1"/>
  <c r="D154" i="36"/>
  <c r="G154" i="36" s="1"/>
  <c r="B60" i="36"/>
  <c r="C60" i="36"/>
  <c r="E60" i="36" s="1"/>
  <c r="D60" i="36"/>
  <c r="G60" i="36" s="1"/>
  <c r="B138" i="36"/>
  <c r="C138" i="36"/>
  <c r="E138" i="36" s="1"/>
  <c r="D138" i="36"/>
  <c r="G138" i="36" s="1"/>
  <c r="B183" i="36"/>
  <c r="C183" i="36"/>
  <c r="E183" i="36" s="1"/>
  <c r="D183" i="36"/>
  <c r="G183" i="36" s="1"/>
  <c r="B148" i="36"/>
  <c r="C148" i="36"/>
  <c r="E148" i="36" s="1"/>
  <c r="D148" i="36"/>
  <c r="G148" i="36" s="1"/>
  <c r="B85" i="36"/>
  <c r="C85" i="36"/>
  <c r="E85" i="36" s="1"/>
  <c r="D85" i="36"/>
  <c r="G85" i="36" s="1"/>
  <c r="B30" i="36"/>
  <c r="C30" i="36"/>
  <c r="E30" i="36" s="1"/>
  <c r="D30" i="36"/>
  <c r="G30" i="36" s="1"/>
  <c r="B169" i="36"/>
  <c r="C169" i="36"/>
  <c r="E169" i="36" s="1"/>
  <c r="D169" i="36"/>
  <c r="G169" i="36" s="1"/>
  <c r="B100" i="36"/>
  <c r="C100" i="36"/>
  <c r="E100" i="36" s="1"/>
  <c r="D100" i="36"/>
  <c r="G100" i="36" s="1"/>
  <c r="B25" i="36"/>
  <c r="C25" i="36"/>
  <c r="E25" i="36" s="1"/>
  <c r="D25" i="36"/>
  <c r="G25" i="36" s="1"/>
  <c r="B172" i="36"/>
  <c r="C172" i="36"/>
  <c r="E172" i="36" s="1"/>
  <c r="D172" i="36"/>
  <c r="G172" i="36" s="1"/>
  <c r="B86" i="36"/>
  <c r="C86" i="36"/>
  <c r="E86" i="36" s="1"/>
  <c r="D86" i="36"/>
  <c r="G86" i="36" s="1"/>
  <c r="B121" i="36"/>
  <c r="C121" i="36"/>
  <c r="E121" i="36" s="1"/>
  <c r="D121" i="36"/>
  <c r="G121" i="36" s="1"/>
  <c r="B126" i="36"/>
  <c r="C126" i="36"/>
  <c r="E126" i="36" s="1"/>
  <c r="D126" i="36"/>
  <c r="G126" i="36" s="1"/>
  <c r="B59" i="36"/>
  <c r="C59" i="36"/>
  <c r="E59" i="36" s="1"/>
  <c r="D59" i="36"/>
  <c r="G59" i="36" s="1"/>
  <c r="B89" i="36"/>
  <c r="C89" i="36"/>
  <c r="E89" i="36" s="1"/>
  <c r="D89" i="36"/>
  <c r="G89" i="36" s="1"/>
  <c r="B179" i="36"/>
  <c r="C179" i="36"/>
  <c r="E179" i="36" s="1"/>
  <c r="D179" i="36"/>
  <c r="G179" i="36" s="1"/>
  <c r="B92" i="36"/>
  <c r="C92" i="36"/>
  <c r="E92" i="36" s="1"/>
  <c r="D92" i="36"/>
  <c r="G92" i="36" s="1"/>
  <c r="B96" i="36"/>
  <c r="C96" i="36"/>
  <c r="E96" i="36" s="1"/>
  <c r="D96" i="36"/>
  <c r="G96" i="36" s="1"/>
  <c r="B151" i="36"/>
  <c r="C151" i="36"/>
  <c r="E151" i="36" s="1"/>
  <c r="D151" i="36"/>
  <c r="G151" i="36" s="1"/>
  <c r="B69" i="36"/>
  <c r="C69" i="36"/>
  <c r="E69" i="36" s="1"/>
  <c r="D69" i="36"/>
  <c r="G69" i="36" s="1"/>
  <c r="B131" i="36"/>
  <c r="C131" i="36"/>
  <c r="E131" i="36" s="1"/>
  <c r="D131" i="36"/>
  <c r="G131" i="36" s="1"/>
  <c r="B145" i="36"/>
  <c r="C145" i="36"/>
  <c r="E145" i="36" s="1"/>
  <c r="D145" i="36"/>
  <c r="G145" i="36" s="1"/>
  <c r="B23" i="36"/>
  <c r="C23" i="36"/>
  <c r="E23" i="36" s="1"/>
  <c r="D23" i="36"/>
  <c r="G23" i="36" s="1"/>
  <c r="B181" i="36"/>
  <c r="C181" i="36"/>
  <c r="E181" i="36" s="1"/>
  <c r="D181" i="36"/>
  <c r="G181" i="36" s="1"/>
  <c r="B58" i="36"/>
  <c r="C58" i="36"/>
  <c r="E58" i="36" s="1"/>
  <c r="D58" i="36"/>
  <c r="G58" i="36" s="1"/>
  <c r="B45" i="36"/>
  <c r="C45" i="36"/>
  <c r="E45" i="36" s="1"/>
  <c r="D45" i="36"/>
  <c r="G45" i="36" s="1"/>
  <c r="B180" i="36"/>
  <c r="C180" i="36"/>
  <c r="E180" i="36" s="1"/>
  <c r="D180" i="36"/>
  <c r="G180" i="36" s="1"/>
  <c r="B193" i="36"/>
  <c r="C193" i="36"/>
  <c r="E193" i="36" s="1"/>
  <c r="D193" i="36"/>
  <c r="G193" i="36" s="1"/>
  <c r="B27" i="36"/>
  <c r="C27" i="36"/>
  <c r="E27" i="36" s="1"/>
  <c r="D27" i="36"/>
  <c r="G27" i="36" s="1"/>
  <c r="B136" i="36"/>
  <c r="C136" i="36"/>
  <c r="E136" i="36" s="1"/>
  <c r="D136" i="36"/>
  <c r="G136" i="36" s="1"/>
  <c r="B162" i="36"/>
  <c r="C162" i="36"/>
  <c r="E162" i="36" s="1"/>
  <c r="D162" i="36"/>
  <c r="G162" i="36" s="1"/>
  <c r="B102" i="36"/>
  <c r="C102" i="36"/>
  <c r="E102" i="36" s="1"/>
  <c r="D102" i="36"/>
  <c r="G102" i="36" s="1"/>
  <c r="B170" i="36"/>
  <c r="C170" i="36"/>
  <c r="E170" i="36" s="1"/>
  <c r="D170" i="36"/>
  <c r="G170" i="36" s="1"/>
  <c r="B166" i="36"/>
  <c r="C166" i="36"/>
  <c r="E166" i="36" s="1"/>
  <c r="D166" i="36"/>
  <c r="G166" i="36" s="1"/>
  <c r="B141" i="36"/>
  <c r="C141" i="36"/>
  <c r="E141" i="36" s="1"/>
  <c r="D141" i="36"/>
  <c r="G141" i="36" s="1"/>
  <c r="B182" i="36"/>
  <c r="C182" i="36"/>
  <c r="E182" i="36" s="1"/>
  <c r="D182" i="36"/>
  <c r="G182" i="36" s="1"/>
  <c r="B157" i="36"/>
  <c r="C157" i="36"/>
  <c r="E157" i="36" s="1"/>
  <c r="D157" i="36"/>
  <c r="G157" i="36" s="1"/>
  <c r="B37" i="36"/>
  <c r="C37" i="36"/>
  <c r="E37" i="36" s="1"/>
  <c r="D37" i="36"/>
  <c r="G37" i="36" s="1"/>
  <c r="B16" i="36"/>
  <c r="C16" i="36"/>
  <c r="E16" i="36" s="1"/>
  <c r="D16" i="36"/>
  <c r="G16" i="36" s="1"/>
  <c r="B155" i="36"/>
  <c r="C155" i="36"/>
  <c r="E155" i="36" s="1"/>
  <c r="D155" i="36"/>
  <c r="G155" i="36" s="1"/>
  <c r="B97" i="36"/>
  <c r="C97" i="36"/>
  <c r="E97" i="36" s="1"/>
  <c r="D97" i="36"/>
  <c r="G97" i="36" s="1"/>
  <c r="B64" i="36"/>
  <c r="C64" i="36"/>
  <c r="E64" i="36" s="1"/>
  <c r="D64" i="36"/>
  <c r="G64" i="36" s="1"/>
  <c r="B43" i="36"/>
  <c r="C43" i="36"/>
  <c r="E43" i="36" s="1"/>
  <c r="D43" i="36"/>
  <c r="G43" i="36" s="1"/>
  <c r="B33" i="36"/>
  <c r="C33" i="36"/>
  <c r="E33" i="36" s="1"/>
  <c r="D33" i="36"/>
  <c r="G33" i="36" s="1"/>
  <c r="B146" i="36"/>
  <c r="C146" i="36"/>
  <c r="E146" i="36" s="1"/>
  <c r="D146" i="36"/>
  <c r="G146" i="36" s="1"/>
  <c r="B88" i="36"/>
  <c r="C88" i="36"/>
  <c r="E88" i="36" s="1"/>
  <c r="D88" i="36"/>
  <c r="G88" i="36" s="1"/>
  <c r="B184" i="36"/>
  <c r="C184" i="36"/>
  <c r="E184" i="36" s="1"/>
  <c r="D184" i="36"/>
  <c r="G184" i="36" s="1"/>
  <c r="B98" i="36"/>
  <c r="C98" i="36"/>
  <c r="E98" i="36" s="1"/>
  <c r="D98" i="36"/>
  <c r="G98" i="36" s="1"/>
  <c r="B164" i="36"/>
  <c r="C164" i="36"/>
  <c r="E164" i="36" s="1"/>
  <c r="D164" i="36"/>
  <c r="G164" i="36" s="1"/>
  <c r="B79" i="36"/>
  <c r="C79" i="36"/>
  <c r="E79" i="36" s="1"/>
  <c r="D79" i="36"/>
  <c r="G79" i="36" s="1"/>
  <c r="B94" i="36"/>
  <c r="C94" i="36"/>
  <c r="E94" i="36" s="1"/>
  <c r="D94" i="36"/>
  <c r="G94" i="36" s="1"/>
  <c r="B108" i="36"/>
  <c r="C108" i="36"/>
  <c r="E108" i="36" s="1"/>
  <c r="D108" i="36"/>
  <c r="G108" i="36" s="1"/>
  <c r="B76" i="36"/>
  <c r="C76" i="36"/>
  <c r="E76" i="36" s="1"/>
  <c r="D76" i="36"/>
  <c r="G76" i="36" s="1"/>
  <c r="B114" i="36"/>
  <c r="C114" i="36"/>
  <c r="E114" i="36" s="1"/>
  <c r="D114" i="36"/>
  <c r="G114" i="36" s="1"/>
  <c r="B173" i="36"/>
  <c r="C173" i="36"/>
  <c r="E173" i="36" s="1"/>
  <c r="D173" i="36"/>
  <c r="G173" i="36" s="1"/>
  <c r="B185" i="36"/>
  <c r="C185" i="36"/>
  <c r="E185" i="36" s="1"/>
  <c r="D185" i="36"/>
  <c r="G185" i="36" s="1"/>
  <c r="B161" i="36"/>
  <c r="C161" i="36"/>
  <c r="E161" i="36" s="1"/>
  <c r="D161" i="36"/>
  <c r="G161" i="36" s="1"/>
  <c r="B176" i="36"/>
  <c r="C176" i="36"/>
  <c r="E176" i="36" s="1"/>
  <c r="D176" i="36"/>
  <c r="G176" i="36" s="1"/>
  <c r="B167" i="36"/>
  <c r="C167" i="36"/>
  <c r="E167" i="36" s="1"/>
  <c r="D167" i="36"/>
  <c r="G167" i="36" s="1"/>
  <c r="B129" i="36"/>
  <c r="C129" i="36"/>
  <c r="E129" i="36" s="1"/>
  <c r="D129" i="36"/>
  <c r="G129" i="36" s="1"/>
  <c r="B77" i="36"/>
  <c r="C77" i="36"/>
  <c r="E77" i="36" s="1"/>
  <c r="D77" i="36"/>
  <c r="G77" i="36" s="1"/>
  <c r="B147" i="36"/>
  <c r="C147" i="36"/>
  <c r="E147" i="36" s="1"/>
  <c r="D147" i="36"/>
  <c r="G147" i="36" s="1"/>
  <c r="B75" i="36"/>
  <c r="C75" i="36"/>
  <c r="E75" i="36" s="1"/>
  <c r="D75" i="36"/>
  <c r="G75" i="36" s="1"/>
  <c r="B93" i="36"/>
  <c r="C93" i="36"/>
  <c r="E93" i="36" s="1"/>
  <c r="D93" i="36"/>
  <c r="G93" i="36" s="1"/>
  <c r="B31" i="36"/>
  <c r="C31" i="36"/>
  <c r="E31" i="36" s="1"/>
  <c r="D31" i="36"/>
  <c r="G31" i="36" s="1"/>
  <c r="B7" i="36"/>
  <c r="C7" i="36"/>
  <c r="E7" i="36" s="1"/>
  <c r="D7" i="36"/>
  <c r="G7" i="36" s="1"/>
  <c r="B189" i="36"/>
  <c r="C189" i="36"/>
  <c r="E189" i="36" s="1"/>
  <c r="D189" i="36"/>
  <c r="G189" i="36" s="1"/>
  <c r="B130" i="36"/>
  <c r="C130" i="36"/>
  <c r="E130" i="36" s="1"/>
  <c r="D130" i="36"/>
  <c r="G130" i="36" s="1"/>
  <c r="B56" i="36"/>
  <c r="C56" i="36"/>
  <c r="E56" i="36" s="1"/>
  <c r="D56" i="36"/>
  <c r="G56" i="36" s="1"/>
  <c r="B6" i="36"/>
  <c r="C6" i="36"/>
  <c r="E6" i="36" s="1"/>
  <c r="D6" i="36"/>
  <c r="G6" i="36" s="1"/>
  <c r="B26" i="36"/>
  <c r="C26" i="36"/>
  <c r="E26" i="36" s="1"/>
  <c r="D26" i="36"/>
  <c r="G26" i="36" s="1"/>
  <c r="B159" i="36"/>
  <c r="C159" i="36"/>
  <c r="E159" i="36" s="1"/>
  <c r="D159" i="36"/>
  <c r="G159" i="36" s="1"/>
  <c r="B35" i="36"/>
  <c r="C35" i="36"/>
  <c r="E35" i="36" s="1"/>
  <c r="D35" i="36"/>
  <c r="G35" i="36" s="1"/>
  <c r="B20" i="36"/>
  <c r="C20" i="36"/>
  <c r="E20" i="36" s="1"/>
  <c r="D20" i="36"/>
  <c r="G20" i="36" s="1"/>
  <c r="B52" i="36"/>
  <c r="C52" i="36"/>
  <c r="E52" i="36" s="1"/>
  <c r="D52" i="36"/>
  <c r="G52" i="36" s="1"/>
  <c r="B158" i="36"/>
  <c r="C158" i="36"/>
  <c r="E158" i="36" s="1"/>
  <c r="D158" i="36"/>
  <c r="G158" i="36" s="1"/>
  <c r="B106" i="36"/>
  <c r="C106" i="36"/>
  <c r="E106" i="36" s="1"/>
  <c r="D106" i="36"/>
  <c r="G106" i="36" s="1"/>
  <c r="B55" i="36"/>
  <c r="C55" i="36"/>
  <c r="E55" i="36" s="1"/>
  <c r="D55" i="36"/>
  <c r="G55" i="36" s="1"/>
  <c r="B153" i="36"/>
  <c r="C153" i="36"/>
  <c r="E153" i="36" s="1"/>
  <c r="D153" i="36"/>
  <c r="G153" i="36" s="1"/>
  <c r="B118" i="36"/>
  <c r="C118" i="36"/>
  <c r="E118" i="36" s="1"/>
  <c r="D118" i="36"/>
  <c r="G118" i="36" s="1"/>
  <c r="B42" i="36"/>
  <c r="C42" i="36"/>
  <c r="E42" i="36" s="1"/>
  <c r="D42" i="36"/>
  <c r="G42" i="36" s="1"/>
  <c r="B9" i="36"/>
  <c r="C9" i="36"/>
  <c r="E9" i="36" s="1"/>
  <c r="D9" i="36"/>
  <c r="G9" i="36" s="1"/>
  <c r="B195" i="36"/>
  <c r="C195" i="36"/>
  <c r="E195" i="36" s="1"/>
  <c r="D195" i="36"/>
  <c r="G195" i="36" s="1"/>
  <c r="B120" i="36"/>
  <c r="C120" i="36"/>
  <c r="E120" i="36" s="1"/>
  <c r="D120" i="36"/>
  <c r="G120" i="36" s="1"/>
  <c r="B67" i="36"/>
  <c r="C67" i="36"/>
  <c r="E67" i="36" s="1"/>
  <c r="D67" i="36"/>
  <c r="G67" i="36" s="1"/>
  <c r="B29" i="36"/>
  <c r="C29" i="36"/>
  <c r="E29" i="36" s="1"/>
  <c r="D29" i="36"/>
  <c r="G29" i="36" s="1"/>
  <c r="B117" i="36"/>
  <c r="C117" i="36"/>
  <c r="E117" i="36" s="1"/>
  <c r="D117" i="36"/>
  <c r="G117" i="36" s="1"/>
  <c r="B81" i="36"/>
  <c r="C81" i="36"/>
  <c r="E81" i="36" s="1"/>
  <c r="D81" i="36"/>
  <c r="G81" i="36" s="1"/>
  <c r="B133" i="36"/>
  <c r="C133" i="36"/>
  <c r="E133" i="36" s="1"/>
  <c r="D133" i="36"/>
  <c r="G133" i="36" s="1"/>
  <c r="B21" i="36"/>
  <c r="C21" i="36"/>
  <c r="E21" i="36" s="1"/>
  <c r="D21" i="36"/>
  <c r="G21" i="36" s="1"/>
  <c r="B99" i="36"/>
  <c r="C99" i="36"/>
  <c r="E99" i="36" s="1"/>
  <c r="D99" i="36"/>
  <c r="G99" i="36" s="1"/>
  <c r="B10" i="36"/>
  <c r="C10" i="36"/>
  <c r="E10" i="36" s="1"/>
  <c r="D10" i="36"/>
  <c r="G10" i="36" s="1"/>
  <c r="B87" i="36"/>
  <c r="C87" i="36"/>
  <c r="E87" i="36" s="1"/>
  <c r="D87" i="36"/>
  <c r="G87" i="36" s="1"/>
  <c r="C202" i="36"/>
  <c r="E202" i="36" s="1"/>
  <c r="D202" i="36"/>
  <c r="G202" i="36" s="1"/>
  <c r="B202" i="36"/>
  <c r="H202" i="35"/>
  <c r="H203" i="35"/>
  <c r="H198" i="35"/>
  <c r="H210" i="35"/>
  <c r="H211" i="35"/>
  <c r="H197" i="35"/>
  <c r="H196" i="35"/>
  <c r="H93" i="35"/>
  <c r="H190" i="35"/>
  <c r="H185" i="35"/>
  <c r="H188" i="35"/>
  <c r="H63" i="35"/>
  <c r="H112" i="35"/>
  <c r="H199" i="35"/>
  <c r="H208" i="35"/>
  <c r="H189" i="35"/>
  <c r="H195" i="35"/>
  <c r="H204" i="35"/>
  <c r="H205" i="35"/>
  <c r="H206" i="35"/>
  <c r="H209" i="35"/>
  <c r="H180" i="35"/>
  <c r="H207" i="35"/>
  <c r="H191" i="35"/>
  <c r="H3" i="35"/>
  <c r="H74" i="35"/>
  <c r="H81" i="35"/>
  <c r="H38" i="35"/>
  <c r="H45" i="35"/>
  <c r="H128" i="35"/>
  <c r="H200" i="35"/>
  <c r="H67" i="35"/>
  <c r="H116" i="35"/>
  <c r="H194" i="35"/>
  <c r="H68" i="35"/>
  <c r="H168" i="35"/>
  <c r="H24" i="35"/>
  <c r="H58" i="35"/>
  <c r="H32" i="35"/>
  <c r="H37" i="35"/>
  <c r="H111" i="35"/>
  <c r="H138" i="35"/>
  <c r="H186" i="35"/>
  <c r="H120" i="35"/>
  <c r="H142" i="35"/>
  <c r="H13" i="35"/>
  <c r="H86" i="35"/>
  <c r="H117" i="35"/>
  <c r="H51" i="35"/>
  <c r="H83" i="35"/>
  <c r="H121" i="35"/>
  <c r="H43" i="35"/>
  <c r="H131" i="35"/>
  <c r="H155" i="35"/>
  <c r="H101" i="35"/>
  <c r="H173" i="35"/>
  <c r="H109" i="35"/>
  <c r="H39" i="35"/>
  <c r="H18" i="35"/>
  <c r="H137" i="35"/>
  <c r="H53" i="35"/>
  <c r="H167" i="35"/>
  <c r="H166" i="35"/>
  <c r="H106" i="35"/>
  <c r="H27" i="35"/>
  <c r="H136" i="35"/>
  <c r="H44" i="35"/>
  <c r="H130" i="35"/>
  <c r="H172" i="35"/>
  <c r="H77" i="35"/>
  <c r="H5" i="35"/>
  <c r="H16" i="35"/>
  <c r="H6" i="35"/>
  <c r="H4" i="35"/>
  <c r="H19" i="35"/>
  <c r="H143" i="35"/>
  <c r="H49" i="35"/>
  <c r="H76" i="35"/>
  <c r="H84" i="35"/>
  <c r="H133" i="35"/>
  <c r="H100" i="35"/>
  <c r="H129" i="35"/>
  <c r="H50" i="35"/>
  <c r="H85" i="35"/>
  <c r="H64" i="35"/>
  <c r="H125" i="35"/>
  <c r="H17" i="35"/>
  <c r="H8" i="35"/>
  <c r="H163" i="35"/>
  <c r="H21" i="35"/>
  <c r="H151" i="35"/>
  <c r="H165" i="35"/>
  <c r="H31" i="35"/>
  <c r="H52" i="35"/>
  <c r="H72" i="35"/>
  <c r="H157" i="35"/>
  <c r="H175" i="35"/>
  <c r="H148" i="35"/>
  <c r="H170" i="35"/>
  <c r="H40" i="35"/>
  <c r="H144" i="35"/>
  <c r="H97" i="35"/>
  <c r="H20" i="35"/>
  <c r="H80" i="35"/>
  <c r="H60" i="35"/>
  <c r="H65" i="35"/>
  <c r="H119" i="35"/>
  <c r="H35" i="35"/>
  <c r="H108" i="35"/>
  <c r="H87" i="35"/>
  <c r="H141" i="35"/>
  <c r="H113" i="35"/>
  <c r="H34" i="35"/>
  <c r="H47" i="35"/>
  <c r="H178" i="35"/>
  <c r="H140" i="35"/>
  <c r="H89" i="35"/>
  <c r="H135" i="35"/>
  <c r="H176" i="35"/>
  <c r="H114" i="35"/>
  <c r="H90" i="35"/>
  <c r="H28" i="35"/>
  <c r="H159" i="35"/>
  <c r="H104" i="35"/>
  <c r="H14" i="35"/>
  <c r="H171" i="35"/>
  <c r="H156" i="35"/>
  <c r="H122" i="35"/>
  <c r="H126" i="35"/>
  <c r="H62" i="35"/>
  <c r="H91" i="35"/>
  <c r="H177" i="35"/>
  <c r="H105" i="35"/>
  <c r="H115" i="35"/>
  <c r="H160" i="35"/>
  <c r="H102" i="35"/>
  <c r="H132" i="35"/>
  <c r="H124" i="35"/>
  <c r="H11" i="35"/>
  <c r="H181" i="35"/>
  <c r="H59" i="35"/>
  <c r="H46" i="35"/>
  <c r="H179" i="35"/>
  <c r="H192" i="35"/>
  <c r="H26" i="35"/>
  <c r="H147" i="35"/>
  <c r="H161" i="35"/>
  <c r="H107" i="35"/>
  <c r="H169" i="35"/>
  <c r="H164" i="35"/>
  <c r="H139" i="35"/>
  <c r="H182" i="35"/>
  <c r="H154" i="35"/>
  <c r="H36" i="35"/>
  <c r="H15" i="35"/>
  <c r="H174" i="35"/>
  <c r="H103" i="35"/>
  <c r="H95" i="35"/>
  <c r="H71" i="35"/>
  <c r="H29" i="35"/>
  <c r="H145" i="35"/>
  <c r="H94" i="35"/>
  <c r="H183" i="35"/>
  <c r="H75" i="35"/>
  <c r="H152" i="35"/>
  <c r="H69" i="35"/>
  <c r="H57" i="35"/>
  <c r="H98" i="35"/>
  <c r="H78" i="35"/>
  <c r="H134" i="35"/>
  <c r="H184" i="35"/>
  <c r="H110" i="35"/>
  <c r="H162" i="35"/>
  <c r="H41" i="35"/>
  <c r="H123" i="35"/>
  <c r="H70" i="35"/>
  <c r="H146" i="35"/>
  <c r="H73" i="35"/>
  <c r="H92" i="35"/>
  <c r="H56" i="35"/>
  <c r="H12" i="35"/>
  <c r="H187" i="35"/>
  <c r="H127" i="35"/>
  <c r="H55" i="35"/>
  <c r="H9" i="35"/>
  <c r="H25" i="35"/>
  <c r="H158" i="35"/>
  <c r="H33" i="35"/>
  <c r="H22" i="35"/>
  <c r="H48" i="35"/>
  <c r="H153" i="35"/>
  <c r="H96" i="35"/>
  <c r="H54" i="35"/>
  <c r="H150" i="35"/>
  <c r="H118" i="35"/>
  <c r="H42" i="35"/>
  <c r="H7" i="35"/>
  <c r="H193" i="35"/>
  <c r="H61" i="35"/>
  <c r="H66" i="35"/>
  <c r="H30" i="35"/>
  <c r="H99" i="35"/>
  <c r="H82" i="35"/>
  <c r="H149" i="35"/>
  <c r="H23" i="35"/>
  <c r="H88" i="35"/>
  <c r="H10" i="35"/>
  <c r="H79" i="35"/>
  <c r="B202" i="35"/>
  <c r="C202" i="35"/>
  <c r="E202" i="35" s="1"/>
  <c r="D202" i="35"/>
  <c r="G202" i="35" s="1"/>
  <c r="B203" i="35"/>
  <c r="C203" i="35"/>
  <c r="E203" i="35" s="1"/>
  <c r="D203" i="35"/>
  <c r="G203" i="35" s="1"/>
  <c r="B198" i="35"/>
  <c r="C198" i="35"/>
  <c r="E198" i="35" s="1"/>
  <c r="D198" i="35"/>
  <c r="G198" i="35" s="1"/>
  <c r="B210" i="35"/>
  <c r="C210" i="35"/>
  <c r="E210" i="35" s="1"/>
  <c r="D210" i="35"/>
  <c r="G210" i="35" s="1"/>
  <c r="B211" i="35"/>
  <c r="C211" i="35"/>
  <c r="E211" i="35" s="1"/>
  <c r="D211" i="35"/>
  <c r="G211" i="35" s="1"/>
  <c r="B197" i="35"/>
  <c r="C197" i="35"/>
  <c r="E197" i="35" s="1"/>
  <c r="D197" i="35"/>
  <c r="G197" i="35" s="1"/>
  <c r="B196" i="35"/>
  <c r="C196" i="35"/>
  <c r="E196" i="35" s="1"/>
  <c r="D196" i="35"/>
  <c r="G196" i="35" s="1"/>
  <c r="B93" i="35"/>
  <c r="C93" i="35"/>
  <c r="E93" i="35" s="1"/>
  <c r="D93" i="35"/>
  <c r="G93" i="35" s="1"/>
  <c r="B190" i="35"/>
  <c r="C190" i="35"/>
  <c r="E190" i="35" s="1"/>
  <c r="D190" i="35"/>
  <c r="G190" i="35" s="1"/>
  <c r="B185" i="35"/>
  <c r="C185" i="35"/>
  <c r="E185" i="35" s="1"/>
  <c r="D185" i="35"/>
  <c r="G185" i="35" s="1"/>
  <c r="B188" i="35"/>
  <c r="C188" i="35"/>
  <c r="E188" i="35" s="1"/>
  <c r="D188" i="35"/>
  <c r="G188" i="35" s="1"/>
  <c r="B63" i="35"/>
  <c r="C63" i="35"/>
  <c r="E63" i="35" s="1"/>
  <c r="D63" i="35"/>
  <c r="G63" i="35" s="1"/>
  <c r="B112" i="35"/>
  <c r="C112" i="35"/>
  <c r="E112" i="35" s="1"/>
  <c r="D112" i="35"/>
  <c r="G112" i="35" s="1"/>
  <c r="B199" i="35"/>
  <c r="C199" i="35"/>
  <c r="E199" i="35" s="1"/>
  <c r="D199" i="35"/>
  <c r="G199" i="35" s="1"/>
  <c r="B208" i="35"/>
  <c r="C208" i="35"/>
  <c r="E208" i="35" s="1"/>
  <c r="D208" i="35"/>
  <c r="G208" i="35" s="1"/>
  <c r="B189" i="35"/>
  <c r="C189" i="35"/>
  <c r="E189" i="35" s="1"/>
  <c r="D189" i="35"/>
  <c r="G189" i="35" s="1"/>
  <c r="B195" i="35"/>
  <c r="C195" i="35"/>
  <c r="E195" i="35" s="1"/>
  <c r="D195" i="35"/>
  <c r="G195" i="35" s="1"/>
  <c r="B204" i="35"/>
  <c r="C204" i="35"/>
  <c r="E204" i="35" s="1"/>
  <c r="D204" i="35"/>
  <c r="G204" i="35" s="1"/>
  <c r="B205" i="35"/>
  <c r="C205" i="35"/>
  <c r="E205" i="35" s="1"/>
  <c r="D205" i="35"/>
  <c r="G205" i="35" s="1"/>
  <c r="B206" i="35"/>
  <c r="C206" i="35"/>
  <c r="E206" i="35" s="1"/>
  <c r="D206" i="35"/>
  <c r="G206" i="35" s="1"/>
  <c r="B209" i="35"/>
  <c r="C209" i="35"/>
  <c r="E209" i="35" s="1"/>
  <c r="D209" i="35"/>
  <c r="G209" i="35" s="1"/>
  <c r="B180" i="35"/>
  <c r="C180" i="35"/>
  <c r="E180" i="35" s="1"/>
  <c r="D180" i="35"/>
  <c r="G180" i="35" s="1"/>
  <c r="B207" i="35"/>
  <c r="C207" i="35"/>
  <c r="E207" i="35" s="1"/>
  <c r="D207" i="35"/>
  <c r="G207" i="35" s="1"/>
  <c r="B191" i="35"/>
  <c r="C191" i="35"/>
  <c r="E191" i="35" s="1"/>
  <c r="D191" i="35"/>
  <c r="G191" i="35" s="1"/>
  <c r="B3" i="35"/>
  <c r="C3" i="35"/>
  <c r="E3" i="35" s="1"/>
  <c r="D3" i="35"/>
  <c r="G3" i="35" s="1"/>
  <c r="B74" i="35"/>
  <c r="C74" i="35"/>
  <c r="E74" i="35" s="1"/>
  <c r="D74" i="35"/>
  <c r="G74" i="35" s="1"/>
  <c r="B81" i="35"/>
  <c r="C81" i="35"/>
  <c r="E81" i="35" s="1"/>
  <c r="D81" i="35"/>
  <c r="G81" i="35" s="1"/>
  <c r="B38" i="35"/>
  <c r="C38" i="35"/>
  <c r="E38" i="35" s="1"/>
  <c r="D38" i="35"/>
  <c r="G38" i="35" s="1"/>
  <c r="B45" i="35"/>
  <c r="C45" i="35"/>
  <c r="E45" i="35" s="1"/>
  <c r="D45" i="35"/>
  <c r="G45" i="35" s="1"/>
  <c r="B128" i="35"/>
  <c r="C128" i="35"/>
  <c r="E128" i="35" s="1"/>
  <c r="D128" i="35"/>
  <c r="G128" i="35" s="1"/>
  <c r="B200" i="35"/>
  <c r="C200" i="35"/>
  <c r="E200" i="35" s="1"/>
  <c r="D200" i="35"/>
  <c r="G200" i="35" s="1"/>
  <c r="B67" i="35"/>
  <c r="C67" i="35"/>
  <c r="E67" i="35" s="1"/>
  <c r="D67" i="35"/>
  <c r="G67" i="35" s="1"/>
  <c r="B116" i="35"/>
  <c r="C116" i="35"/>
  <c r="E116" i="35" s="1"/>
  <c r="D116" i="35"/>
  <c r="G116" i="35" s="1"/>
  <c r="B194" i="35"/>
  <c r="C194" i="35"/>
  <c r="E194" i="35" s="1"/>
  <c r="D194" i="35"/>
  <c r="G194" i="35" s="1"/>
  <c r="B68" i="35"/>
  <c r="C68" i="35"/>
  <c r="E68" i="35" s="1"/>
  <c r="D68" i="35"/>
  <c r="G68" i="35" s="1"/>
  <c r="B168" i="35"/>
  <c r="C168" i="35"/>
  <c r="E168" i="35" s="1"/>
  <c r="D168" i="35"/>
  <c r="G168" i="35" s="1"/>
  <c r="B24" i="35"/>
  <c r="C24" i="35"/>
  <c r="E24" i="35" s="1"/>
  <c r="D24" i="35"/>
  <c r="G24" i="35" s="1"/>
  <c r="B58" i="35"/>
  <c r="C58" i="35"/>
  <c r="E58" i="35" s="1"/>
  <c r="D58" i="35"/>
  <c r="G58" i="35" s="1"/>
  <c r="B32" i="35"/>
  <c r="C32" i="35"/>
  <c r="E32" i="35" s="1"/>
  <c r="D32" i="35"/>
  <c r="G32" i="35" s="1"/>
  <c r="B37" i="35"/>
  <c r="C37" i="35"/>
  <c r="E37" i="35" s="1"/>
  <c r="D37" i="35"/>
  <c r="G37" i="35" s="1"/>
  <c r="B111" i="35"/>
  <c r="C111" i="35"/>
  <c r="E111" i="35" s="1"/>
  <c r="D111" i="35"/>
  <c r="G111" i="35" s="1"/>
  <c r="B138" i="35"/>
  <c r="C138" i="35"/>
  <c r="E138" i="35" s="1"/>
  <c r="D138" i="35"/>
  <c r="G138" i="35" s="1"/>
  <c r="B186" i="35"/>
  <c r="C186" i="35"/>
  <c r="E186" i="35" s="1"/>
  <c r="D186" i="35"/>
  <c r="G186" i="35" s="1"/>
  <c r="B120" i="35"/>
  <c r="C120" i="35"/>
  <c r="E120" i="35" s="1"/>
  <c r="D120" i="35"/>
  <c r="G120" i="35" s="1"/>
  <c r="B142" i="35"/>
  <c r="C142" i="35"/>
  <c r="E142" i="35" s="1"/>
  <c r="D142" i="35"/>
  <c r="G142" i="35" s="1"/>
  <c r="B13" i="35"/>
  <c r="C13" i="35"/>
  <c r="E13" i="35" s="1"/>
  <c r="D13" i="35"/>
  <c r="G13" i="35" s="1"/>
  <c r="B86" i="35"/>
  <c r="C86" i="35"/>
  <c r="E86" i="35" s="1"/>
  <c r="D86" i="35"/>
  <c r="G86" i="35" s="1"/>
  <c r="B117" i="35"/>
  <c r="C117" i="35"/>
  <c r="E117" i="35" s="1"/>
  <c r="D117" i="35"/>
  <c r="G117" i="35" s="1"/>
  <c r="B51" i="35"/>
  <c r="C51" i="35"/>
  <c r="E51" i="35" s="1"/>
  <c r="D51" i="35"/>
  <c r="G51" i="35" s="1"/>
  <c r="B83" i="35"/>
  <c r="C83" i="35"/>
  <c r="E83" i="35" s="1"/>
  <c r="D83" i="35"/>
  <c r="G83" i="35" s="1"/>
  <c r="B121" i="35"/>
  <c r="C121" i="35"/>
  <c r="E121" i="35" s="1"/>
  <c r="D121" i="35"/>
  <c r="G121" i="35" s="1"/>
  <c r="B43" i="35"/>
  <c r="C43" i="35"/>
  <c r="E43" i="35" s="1"/>
  <c r="D43" i="35"/>
  <c r="G43" i="35" s="1"/>
  <c r="B131" i="35"/>
  <c r="C131" i="35"/>
  <c r="E131" i="35" s="1"/>
  <c r="D131" i="35"/>
  <c r="G131" i="35" s="1"/>
  <c r="B155" i="35"/>
  <c r="C155" i="35"/>
  <c r="E155" i="35" s="1"/>
  <c r="D155" i="35"/>
  <c r="G155" i="35" s="1"/>
  <c r="B101" i="35"/>
  <c r="C101" i="35"/>
  <c r="E101" i="35" s="1"/>
  <c r="D101" i="35"/>
  <c r="G101" i="35" s="1"/>
  <c r="B173" i="35"/>
  <c r="C173" i="35"/>
  <c r="E173" i="35" s="1"/>
  <c r="D173" i="35"/>
  <c r="G173" i="35" s="1"/>
  <c r="B109" i="35"/>
  <c r="C109" i="35"/>
  <c r="E109" i="35" s="1"/>
  <c r="D109" i="35"/>
  <c r="G109" i="35" s="1"/>
  <c r="B39" i="35"/>
  <c r="C39" i="35"/>
  <c r="E39" i="35" s="1"/>
  <c r="D39" i="35"/>
  <c r="G39" i="35" s="1"/>
  <c r="B18" i="35"/>
  <c r="C18" i="35"/>
  <c r="E18" i="35" s="1"/>
  <c r="D18" i="35"/>
  <c r="G18" i="35" s="1"/>
  <c r="B137" i="35"/>
  <c r="C137" i="35"/>
  <c r="E137" i="35" s="1"/>
  <c r="D137" i="35"/>
  <c r="G137" i="35" s="1"/>
  <c r="B53" i="35"/>
  <c r="C53" i="35"/>
  <c r="E53" i="35" s="1"/>
  <c r="D53" i="35"/>
  <c r="G53" i="35" s="1"/>
  <c r="B167" i="35"/>
  <c r="C167" i="35"/>
  <c r="E167" i="35" s="1"/>
  <c r="D167" i="35"/>
  <c r="G167" i="35" s="1"/>
  <c r="B166" i="35"/>
  <c r="C166" i="35"/>
  <c r="E166" i="35" s="1"/>
  <c r="D166" i="35"/>
  <c r="G166" i="35" s="1"/>
  <c r="B106" i="35"/>
  <c r="C106" i="35"/>
  <c r="E106" i="35" s="1"/>
  <c r="D106" i="35"/>
  <c r="G106" i="35" s="1"/>
  <c r="B27" i="35"/>
  <c r="C27" i="35"/>
  <c r="E27" i="35" s="1"/>
  <c r="D27" i="35"/>
  <c r="G27" i="35" s="1"/>
  <c r="B136" i="35"/>
  <c r="C136" i="35"/>
  <c r="E136" i="35" s="1"/>
  <c r="D136" i="35"/>
  <c r="G136" i="35" s="1"/>
  <c r="B44" i="35"/>
  <c r="C44" i="35"/>
  <c r="E44" i="35" s="1"/>
  <c r="D44" i="35"/>
  <c r="G44" i="35" s="1"/>
  <c r="B130" i="35"/>
  <c r="C130" i="35"/>
  <c r="E130" i="35" s="1"/>
  <c r="D130" i="35"/>
  <c r="G130" i="35" s="1"/>
  <c r="B172" i="35"/>
  <c r="C172" i="35"/>
  <c r="E172" i="35" s="1"/>
  <c r="D172" i="35"/>
  <c r="G172" i="35" s="1"/>
  <c r="B77" i="35"/>
  <c r="C77" i="35"/>
  <c r="E77" i="35" s="1"/>
  <c r="D77" i="35"/>
  <c r="G77" i="35" s="1"/>
  <c r="B5" i="35"/>
  <c r="C5" i="35"/>
  <c r="E5" i="35" s="1"/>
  <c r="D5" i="35"/>
  <c r="G5" i="35" s="1"/>
  <c r="B16" i="35"/>
  <c r="C16" i="35"/>
  <c r="E16" i="35" s="1"/>
  <c r="D16" i="35"/>
  <c r="G16" i="35" s="1"/>
  <c r="B6" i="35"/>
  <c r="C6" i="35"/>
  <c r="E6" i="35" s="1"/>
  <c r="D6" i="35"/>
  <c r="G6" i="35" s="1"/>
  <c r="B4" i="35"/>
  <c r="C4" i="35"/>
  <c r="E4" i="35" s="1"/>
  <c r="D4" i="35"/>
  <c r="G4" i="35" s="1"/>
  <c r="B19" i="35"/>
  <c r="C19" i="35"/>
  <c r="E19" i="35" s="1"/>
  <c r="D19" i="35"/>
  <c r="G19" i="35" s="1"/>
  <c r="B143" i="35"/>
  <c r="C143" i="35"/>
  <c r="E143" i="35" s="1"/>
  <c r="D143" i="35"/>
  <c r="G143" i="35" s="1"/>
  <c r="B49" i="35"/>
  <c r="C49" i="35"/>
  <c r="E49" i="35" s="1"/>
  <c r="D49" i="35"/>
  <c r="G49" i="35" s="1"/>
  <c r="B76" i="35"/>
  <c r="C76" i="35"/>
  <c r="E76" i="35" s="1"/>
  <c r="D76" i="35"/>
  <c r="G76" i="35" s="1"/>
  <c r="B84" i="35"/>
  <c r="C84" i="35"/>
  <c r="E84" i="35" s="1"/>
  <c r="D84" i="35"/>
  <c r="G84" i="35" s="1"/>
  <c r="B133" i="35"/>
  <c r="C133" i="35"/>
  <c r="E133" i="35" s="1"/>
  <c r="D133" i="35"/>
  <c r="G133" i="35" s="1"/>
  <c r="B100" i="35"/>
  <c r="C100" i="35"/>
  <c r="E100" i="35" s="1"/>
  <c r="D100" i="35"/>
  <c r="G100" i="35" s="1"/>
  <c r="B129" i="35"/>
  <c r="C129" i="35"/>
  <c r="E129" i="35" s="1"/>
  <c r="D129" i="35"/>
  <c r="G129" i="35" s="1"/>
  <c r="B50" i="35"/>
  <c r="C50" i="35"/>
  <c r="E50" i="35" s="1"/>
  <c r="D50" i="35"/>
  <c r="G50" i="35" s="1"/>
  <c r="B85" i="35"/>
  <c r="C85" i="35"/>
  <c r="E85" i="35" s="1"/>
  <c r="D85" i="35"/>
  <c r="G85" i="35" s="1"/>
  <c r="B64" i="35"/>
  <c r="C64" i="35"/>
  <c r="E64" i="35" s="1"/>
  <c r="D64" i="35"/>
  <c r="G64" i="35" s="1"/>
  <c r="B125" i="35"/>
  <c r="C125" i="35"/>
  <c r="E125" i="35" s="1"/>
  <c r="D125" i="35"/>
  <c r="G125" i="35" s="1"/>
  <c r="B17" i="35"/>
  <c r="C17" i="35"/>
  <c r="E17" i="35" s="1"/>
  <c r="D17" i="35"/>
  <c r="G17" i="35" s="1"/>
  <c r="B8" i="35"/>
  <c r="C8" i="35"/>
  <c r="E8" i="35" s="1"/>
  <c r="D8" i="35"/>
  <c r="G8" i="35" s="1"/>
  <c r="B163" i="35"/>
  <c r="C163" i="35"/>
  <c r="E163" i="35" s="1"/>
  <c r="D163" i="35"/>
  <c r="G163" i="35" s="1"/>
  <c r="B21" i="35"/>
  <c r="C21" i="35"/>
  <c r="E21" i="35" s="1"/>
  <c r="D21" i="35"/>
  <c r="G21" i="35" s="1"/>
  <c r="B151" i="35"/>
  <c r="C151" i="35"/>
  <c r="E151" i="35" s="1"/>
  <c r="D151" i="35"/>
  <c r="G151" i="35" s="1"/>
  <c r="B165" i="35"/>
  <c r="C165" i="35"/>
  <c r="E165" i="35" s="1"/>
  <c r="D165" i="35"/>
  <c r="G165" i="35" s="1"/>
  <c r="B31" i="35"/>
  <c r="C31" i="35"/>
  <c r="E31" i="35" s="1"/>
  <c r="D31" i="35"/>
  <c r="G31" i="35" s="1"/>
  <c r="B52" i="35"/>
  <c r="C52" i="35"/>
  <c r="E52" i="35" s="1"/>
  <c r="D52" i="35"/>
  <c r="G52" i="35" s="1"/>
  <c r="B72" i="35"/>
  <c r="C72" i="35"/>
  <c r="E72" i="35" s="1"/>
  <c r="D72" i="35"/>
  <c r="G72" i="35" s="1"/>
  <c r="B157" i="35"/>
  <c r="C157" i="35"/>
  <c r="E157" i="35" s="1"/>
  <c r="D157" i="35"/>
  <c r="G157" i="35" s="1"/>
  <c r="B175" i="35"/>
  <c r="C175" i="35"/>
  <c r="E175" i="35" s="1"/>
  <c r="D175" i="35"/>
  <c r="G175" i="35" s="1"/>
  <c r="B148" i="35"/>
  <c r="C148" i="35"/>
  <c r="E148" i="35" s="1"/>
  <c r="D148" i="35"/>
  <c r="G148" i="35" s="1"/>
  <c r="B170" i="35"/>
  <c r="C170" i="35"/>
  <c r="E170" i="35" s="1"/>
  <c r="D170" i="35"/>
  <c r="G170" i="35" s="1"/>
  <c r="B40" i="35"/>
  <c r="C40" i="35"/>
  <c r="E40" i="35" s="1"/>
  <c r="D40" i="35"/>
  <c r="G40" i="35" s="1"/>
  <c r="B144" i="35"/>
  <c r="C144" i="35"/>
  <c r="E144" i="35" s="1"/>
  <c r="D144" i="35"/>
  <c r="G144" i="35" s="1"/>
  <c r="B97" i="35"/>
  <c r="C97" i="35"/>
  <c r="E97" i="35" s="1"/>
  <c r="D97" i="35"/>
  <c r="G97" i="35" s="1"/>
  <c r="B20" i="35"/>
  <c r="C20" i="35"/>
  <c r="E20" i="35" s="1"/>
  <c r="D20" i="35"/>
  <c r="G20" i="35" s="1"/>
  <c r="B80" i="35"/>
  <c r="C80" i="35"/>
  <c r="E80" i="35" s="1"/>
  <c r="D80" i="35"/>
  <c r="G80" i="35" s="1"/>
  <c r="B60" i="35"/>
  <c r="C60" i="35"/>
  <c r="E60" i="35" s="1"/>
  <c r="D60" i="35"/>
  <c r="G60" i="35" s="1"/>
  <c r="B65" i="35"/>
  <c r="C65" i="35"/>
  <c r="E65" i="35" s="1"/>
  <c r="D65" i="35"/>
  <c r="G65" i="35" s="1"/>
  <c r="B119" i="35"/>
  <c r="C119" i="35"/>
  <c r="E119" i="35" s="1"/>
  <c r="D119" i="35"/>
  <c r="G119" i="35" s="1"/>
  <c r="B35" i="35"/>
  <c r="C35" i="35"/>
  <c r="E35" i="35" s="1"/>
  <c r="D35" i="35"/>
  <c r="G35" i="35" s="1"/>
  <c r="B108" i="35"/>
  <c r="C108" i="35"/>
  <c r="E108" i="35" s="1"/>
  <c r="D108" i="35"/>
  <c r="G108" i="35" s="1"/>
  <c r="B87" i="35"/>
  <c r="C87" i="35"/>
  <c r="E87" i="35" s="1"/>
  <c r="D87" i="35"/>
  <c r="G87" i="35" s="1"/>
  <c r="B141" i="35"/>
  <c r="C141" i="35"/>
  <c r="E141" i="35" s="1"/>
  <c r="D141" i="35"/>
  <c r="G141" i="35" s="1"/>
  <c r="B113" i="35"/>
  <c r="C113" i="35"/>
  <c r="E113" i="35" s="1"/>
  <c r="D113" i="35"/>
  <c r="G113" i="35" s="1"/>
  <c r="B34" i="35"/>
  <c r="C34" i="35"/>
  <c r="E34" i="35" s="1"/>
  <c r="D34" i="35"/>
  <c r="G34" i="35" s="1"/>
  <c r="B47" i="35"/>
  <c r="C47" i="35"/>
  <c r="E47" i="35" s="1"/>
  <c r="D47" i="35"/>
  <c r="G47" i="35" s="1"/>
  <c r="B178" i="35"/>
  <c r="C178" i="35"/>
  <c r="E178" i="35" s="1"/>
  <c r="D178" i="35"/>
  <c r="G178" i="35" s="1"/>
  <c r="B140" i="35"/>
  <c r="C140" i="35"/>
  <c r="E140" i="35" s="1"/>
  <c r="D140" i="35"/>
  <c r="G140" i="35" s="1"/>
  <c r="B89" i="35"/>
  <c r="C89" i="35"/>
  <c r="E89" i="35" s="1"/>
  <c r="D89" i="35"/>
  <c r="G89" i="35" s="1"/>
  <c r="B135" i="35"/>
  <c r="C135" i="35"/>
  <c r="E135" i="35" s="1"/>
  <c r="D135" i="35"/>
  <c r="G135" i="35" s="1"/>
  <c r="B176" i="35"/>
  <c r="C176" i="35"/>
  <c r="E176" i="35" s="1"/>
  <c r="D176" i="35"/>
  <c r="G176" i="35" s="1"/>
  <c r="B114" i="35"/>
  <c r="C114" i="35"/>
  <c r="E114" i="35" s="1"/>
  <c r="D114" i="35"/>
  <c r="G114" i="35" s="1"/>
  <c r="B90" i="35"/>
  <c r="C90" i="35"/>
  <c r="E90" i="35" s="1"/>
  <c r="D90" i="35"/>
  <c r="G90" i="35" s="1"/>
  <c r="B28" i="35"/>
  <c r="C28" i="35"/>
  <c r="E28" i="35" s="1"/>
  <c r="D28" i="35"/>
  <c r="G28" i="35" s="1"/>
  <c r="B159" i="35"/>
  <c r="C159" i="35"/>
  <c r="E159" i="35" s="1"/>
  <c r="D159" i="35"/>
  <c r="G159" i="35" s="1"/>
  <c r="B104" i="35"/>
  <c r="C104" i="35"/>
  <c r="E104" i="35" s="1"/>
  <c r="D104" i="35"/>
  <c r="G104" i="35" s="1"/>
  <c r="B14" i="35"/>
  <c r="C14" i="35"/>
  <c r="E14" i="35" s="1"/>
  <c r="D14" i="35"/>
  <c r="G14" i="35" s="1"/>
  <c r="B171" i="35"/>
  <c r="C171" i="35"/>
  <c r="E171" i="35" s="1"/>
  <c r="D171" i="35"/>
  <c r="G171" i="35" s="1"/>
  <c r="B156" i="35"/>
  <c r="C156" i="35"/>
  <c r="E156" i="35" s="1"/>
  <c r="D156" i="35"/>
  <c r="G156" i="35" s="1"/>
  <c r="B122" i="35"/>
  <c r="C122" i="35"/>
  <c r="E122" i="35" s="1"/>
  <c r="D122" i="35"/>
  <c r="G122" i="35" s="1"/>
  <c r="B126" i="35"/>
  <c r="C126" i="35"/>
  <c r="E126" i="35" s="1"/>
  <c r="D126" i="35"/>
  <c r="G126" i="35" s="1"/>
  <c r="B62" i="35"/>
  <c r="C62" i="35"/>
  <c r="E62" i="35" s="1"/>
  <c r="D62" i="35"/>
  <c r="G62" i="35" s="1"/>
  <c r="B91" i="35"/>
  <c r="C91" i="35"/>
  <c r="E91" i="35" s="1"/>
  <c r="D91" i="35"/>
  <c r="G91" i="35" s="1"/>
  <c r="B177" i="35"/>
  <c r="C177" i="35"/>
  <c r="E177" i="35" s="1"/>
  <c r="D177" i="35"/>
  <c r="G177" i="35" s="1"/>
  <c r="B105" i="35"/>
  <c r="C105" i="35"/>
  <c r="E105" i="35" s="1"/>
  <c r="D105" i="35"/>
  <c r="G105" i="35" s="1"/>
  <c r="B115" i="35"/>
  <c r="C115" i="35"/>
  <c r="E115" i="35" s="1"/>
  <c r="D115" i="35"/>
  <c r="G115" i="35" s="1"/>
  <c r="B160" i="35"/>
  <c r="C160" i="35"/>
  <c r="E160" i="35" s="1"/>
  <c r="D160" i="35"/>
  <c r="G160" i="35" s="1"/>
  <c r="B102" i="35"/>
  <c r="C102" i="35"/>
  <c r="E102" i="35" s="1"/>
  <c r="D102" i="35"/>
  <c r="G102" i="35" s="1"/>
  <c r="B132" i="35"/>
  <c r="C132" i="35"/>
  <c r="E132" i="35" s="1"/>
  <c r="D132" i="35"/>
  <c r="G132" i="35" s="1"/>
  <c r="B124" i="35"/>
  <c r="C124" i="35"/>
  <c r="E124" i="35" s="1"/>
  <c r="D124" i="35"/>
  <c r="G124" i="35" s="1"/>
  <c r="B11" i="35"/>
  <c r="C11" i="35"/>
  <c r="E11" i="35" s="1"/>
  <c r="D11" i="35"/>
  <c r="G11" i="35" s="1"/>
  <c r="B181" i="35"/>
  <c r="C181" i="35"/>
  <c r="E181" i="35" s="1"/>
  <c r="D181" i="35"/>
  <c r="G181" i="35" s="1"/>
  <c r="B59" i="35"/>
  <c r="C59" i="35"/>
  <c r="E59" i="35" s="1"/>
  <c r="D59" i="35"/>
  <c r="G59" i="35" s="1"/>
  <c r="B46" i="35"/>
  <c r="C46" i="35"/>
  <c r="E46" i="35" s="1"/>
  <c r="D46" i="35"/>
  <c r="G46" i="35" s="1"/>
  <c r="B179" i="35"/>
  <c r="C179" i="35"/>
  <c r="E179" i="35" s="1"/>
  <c r="D179" i="35"/>
  <c r="G179" i="35" s="1"/>
  <c r="B192" i="35"/>
  <c r="C192" i="35"/>
  <c r="E192" i="35" s="1"/>
  <c r="D192" i="35"/>
  <c r="G192" i="35" s="1"/>
  <c r="B26" i="35"/>
  <c r="C26" i="35"/>
  <c r="E26" i="35" s="1"/>
  <c r="D26" i="35"/>
  <c r="G26" i="35" s="1"/>
  <c r="B147" i="35"/>
  <c r="C147" i="35"/>
  <c r="E147" i="35" s="1"/>
  <c r="D147" i="35"/>
  <c r="G147" i="35" s="1"/>
  <c r="B161" i="35"/>
  <c r="C161" i="35"/>
  <c r="E161" i="35" s="1"/>
  <c r="D161" i="35"/>
  <c r="G161" i="35" s="1"/>
  <c r="B107" i="35"/>
  <c r="C107" i="35"/>
  <c r="E107" i="35" s="1"/>
  <c r="D107" i="35"/>
  <c r="G107" i="35" s="1"/>
  <c r="B169" i="35"/>
  <c r="C169" i="35"/>
  <c r="E169" i="35" s="1"/>
  <c r="D169" i="35"/>
  <c r="G169" i="35" s="1"/>
  <c r="B164" i="35"/>
  <c r="C164" i="35"/>
  <c r="E164" i="35" s="1"/>
  <c r="D164" i="35"/>
  <c r="G164" i="35" s="1"/>
  <c r="B139" i="35"/>
  <c r="C139" i="35"/>
  <c r="E139" i="35" s="1"/>
  <c r="D139" i="35"/>
  <c r="G139" i="35" s="1"/>
  <c r="B182" i="35"/>
  <c r="C182" i="35"/>
  <c r="E182" i="35" s="1"/>
  <c r="D182" i="35"/>
  <c r="G182" i="35" s="1"/>
  <c r="B154" i="35"/>
  <c r="C154" i="35"/>
  <c r="E154" i="35" s="1"/>
  <c r="D154" i="35"/>
  <c r="G154" i="35" s="1"/>
  <c r="B36" i="35"/>
  <c r="C36" i="35"/>
  <c r="E36" i="35" s="1"/>
  <c r="D36" i="35"/>
  <c r="G36" i="35" s="1"/>
  <c r="B15" i="35"/>
  <c r="C15" i="35"/>
  <c r="E15" i="35" s="1"/>
  <c r="D15" i="35"/>
  <c r="G15" i="35" s="1"/>
  <c r="B174" i="35"/>
  <c r="C174" i="35"/>
  <c r="E174" i="35" s="1"/>
  <c r="D174" i="35"/>
  <c r="G174" i="35" s="1"/>
  <c r="B103" i="35"/>
  <c r="C103" i="35"/>
  <c r="E103" i="35" s="1"/>
  <c r="D103" i="35"/>
  <c r="G103" i="35" s="1"/>
  <c r="B95" i="35"/>
  <c r="C95" i="35"/>
  <c r="E95" i="35" s="1"/>
  <c r="D95" i="35"/>
  <c r="G95" i="35" s="1"/>
  <c r="B71" i="35"/>
  <c r="C71" i="35"/>
  <c r="E71" i="35" s="1"/>
  <c r="D71" i="35"/>
  <c r="G71" i="35" s="1"/>
  <c r="B29" i="35"/>
  <c r="C29" i="35"/>
  <c r="E29" i="35" s="1"/>
  <c r="D29" i="35"/>
  <c r="G29" i="35" s="1"/>
  <c r="B145" i="35"/>
  <c r="C145" i="35"/>
  <c r="E145" i="35" s="1"/>
  <c r="D145" i="35"/>
  <c r="G145" i="35" s="1"/>
  <c r="B94" i="35"/>
  <c r="C94" i="35"/>
  <c r="E94" i="35" s="1"/>
  <c r="D94" i="35"/>
  <c r="G94" i="35" s="1"/>
  <c r="B183" i="35"/>
  <c r="C183" i="35"/>
  <c r="E183" i="35" s="1"/>
  <c r="D183" i="35"/>
  <c r="G183" i="35" s="1"/>
  <c r="B75" i="35"/>
  <c r="C75" i="35"/>
  <c r="E75" i="35" s="1"/>
  <c r="D75" i="35"/>
  <c r="G75" i="35" s="1"/>
  <c r="B152" i="35"/>
  <c r="C152" i="35"/>
  <c r="E152" i="35" s="1"/>
  <c r="D152" i="35"/>
  <c r="G152" i="35" s="1"/>
  <c r="B69" i="35"/>
  <c r="C69" i="35"/>
  <c r="E69" i="35" s="1"/>
  <c r="D69" i="35"/>
  <c r="G69" i="35" s="1"/>
  <c r="B57" i="35"/>
  <c r="C57" i="35"/>
  <c r="E57" i="35" s="1"/>
  <c r="D57" i="35"/>
  <c r="G57" i="35" s="1"/>
  <c r="B98" i="35"/>
  <c r="C98" i="35"/>
  <c r="E98" i="35" s="1"/>
  <c r="D98" i="35"/>
  <c r="G98" i="35" s="1"/>
  <c r="B78" i="35"/>
  <c r="C78" i="35"/>
  <c r="E78" i="35" s="1"/>
  <c r="D78" i="35"/>
  <c r="G78" i="35" s="1"/>
  <c r="B134" i="35"/>
  <c r="C134" i="35"/>
  <c r="E134" i="35" s="1"/>
  <c r="D134" i="35"/>
  <c r="G134" i="35" s="1"/>
  <c r="B184" i="35"/>
  <c r="C184" i="35"/>
  <c r="E184" i="35" s="1"/>
  <c r="D184" i="35"/>
  <c r="G184" i="35" s="1"/>
  <c r="B110" i="35"/>
  <c r="C110" i="35"/>
  <c r="E110" i="35" s="1"/>
  <c r="D110" i="35"/>
  <c r="G110" i="35" s="1"/>
  <c r="B162" i="35"/>
  <c r="C162" i="35"/>
  <c r="E162" i="35" s="1"/>
  <c r="D162" i="35"/>
  <c r="G162" i="35" s="1"/>
  <c r="B41" i="35"/>
  <c r="C41" i="35"/>
  <c r="E41" i="35" s="1"/>
  <c r="D41" i="35"/>
  <c r="G41" i="35" s="1"/>
  <c r="B123" i="35"/>
  <c r="C123" i="35"/>
  <c r="E123" i="35" s="1"/>
  <c r="D123" i="35"/>
  <c r="G123" i="35" s="1"/>
  <c r="B70" i="35"/>
  <c r="C70" i="35"/>
  <c r="E70" i="35" s="1"/>
  <c r="D70" i="35"/>
  <c r="G70" i="35" s="1"/>
  <c r="B146" i="35"/>
  <c r="C146" i="35"/>
  <c r="E146" i="35" s="1"/>
  <c r="D146" i="35"/>
  <c r="G146" i="35" s="1"/>
  <c r="B73" i="35"/>
  <c r="C73" i="35"/>
  <c r="E73" i="35" s="1"/>
  <c r="D73" i="35"/>
  <c r="G73" i="35" s="1"/>
  <c r="B92" i="35"/>
  <c r="C92" i="35"/>
  <c r="E92" i="35" s="1"/>
  <c r="D92" i="35"/>
  <c r="G92" i="35" s="1"/>
  <c r="B56" i="35"/>
  <c r="C56" i="35"/>
  <c r="E56" i="35" s="1"/>
  <c r="D56" i="35"/>
  <c r="G56" i="35" s="1"/>
  <c r="B12" i="35"/>
  <c r="C12" i="35"/>
  <c r="E12" i="35" s="1"/>
  <c r="D12" i="35"/>
  <c r="G12" i="35" s="1"/>
  <c r="B187" i="35"/>
  <c r="C187" i="35"/>
  <c r="E187" i="35" s="1"/>
  <c r="D187" i="35"/>
  <c r="G187" i="35" s="1"/>
  <c r="B127" i="35"/>
  <c r="C127" i="35"/>
  <c r="E127" i="35" s="1"/>
  <c r="D127" i="35"/>
  <c r="G127" i="35" s="1"/>
  <c r="B55" i="35"/>
  <c r="C55" i="35"/>
  <c r="E55" i="35" s="1"/>
  <c r="D55" i="35"/>
  <c r="G55" i="35" s="1"/>
  <c r="B9" i="35"/>
  <c r="C9" i="35"/>
  <c r="E9" i="35" s="1"/>
  <c r="D9" i="35"/>
  <c r="G9" i="35" s="1"/>
  <c r="B25" i="35"/>
  <c r="C25" i="35"/>
  <c r="E25" i="35" s="1"/>
  <c r="D25" i="35"/>
  <c r="G25" i="35" s="1"/>
  <c r="B158" i="35"/>
  <c r="C158" i="35"/>
  <c r="E158" i="35" s="1"/>
  <c r="D158" i="35"/>
  <c r="G158" i="35" s="1"/>
  <c r="B33" i="35"/>
  <c r="C33" i="35"/>
  <c r="E33" i="35" s="1"/>
  <c r="D33" i="35"/>
  <c r="G33" i="35" s="1"/>
  <c r="B22" i="35"/>
  <c r="C22" i="35"/>
  <c r="E22" i="35" s="1"/>
  <c r="D22" i="35"/>
  <c r="G22" i="35" s="1"/>
  <c r="B48" i="35"/>
  <c r="C48" i="35"/>
  <c r="E48" i="35" s="1"/>
  <c r="D48" i="35"/>
  <c r="G48" i="35" s="1"/>
  <c r="B153" i="35"/>
  <c r="C153" i="35"/>
  <c r="E153" i="35" s="1"/>
  <c r="D153" i="35"/>
  <c r="G153" i="35" s="1"/>
  <c r="B96" i="35"/>
  <c r="C96" i="35"/>
  <c r="E96" i="35" s="1"/>
  <c r="D96" i="35"/>
  <c r="G96" i="35" s="1"/>
  <c r="B54" i="35"/>
  <c r="C54" i="35"/>
  <c r="E54" i="35" s="1"/>
  <c r="D54" i="35"/>
  <c r="G54" i="35" s="1"/>
  <c r="B150" i="35"/>
  <c r="C150" i="35"/>
  <c r="E150" i="35" s="1"/>
  <c r="D150" i="35"/>
  <c r="G150" i="35" s="1"/>
  <c r="B118" i="35"/>
  <c r="C118" i="35"/>
  <c r="E118" i="35" s="1"/>
  <c r="D118" i="35"/>
  <c r="G118" i="35" s="1"/>
  <c r="B42" i="35"/>
  <c r="C42" i="35"/>
  <c r="E42" i="35" s="1"/>
  <c r="D42" i="35"/>
  <c r="G42" i="35" s="1"/>
  <c r="B7" i="35"/>
  <c r="E7" i="35" s="1"/>
  <c r="C7" i="35"/>
  <c r="D7" i="35"/>
  <c r="G7" i="35" s="1"/>
  <c r="B193" i="35"/>
  <c r="C193" i="35"/>
  <c r="E193" i="35" s="1"/>
  <c r="D193" i="35"/>
  <c r="G193" i="35" s="1"/>
  <c r="B61" i="35"/>
  <c r="C61" i="35"/>
  <c r="E61" i="35" s="1"/>
  <c r="D61" i="35"/>
  <c r="G61" i="35" s="1"/>
  <c r="B66" i="35"/>
  <c r="C66" i="35"/>
  <c r="E66" i="35" s="1"/>
  <c r="D66" i="35"/>
  <c r="G66" i="35" s="1"/>
  <c r="B30" i="35"/>
  <c r="C30" i="35"/>
  <c r="E30" i="35" s="1"/>
  <c r="D30" i="35"/>
  <c r="G30" i="35" s="1"/>
  <c r="B99" i="35"/>
  <c r="C99" i="35"/>
  <c r="E99" i="35" s="1"/>
  <c r="D99" i="35"/>
  <c r="G99" i="35" s="1"/>
  <c r="B82" i="35"/>
  <c r="C82" i="35"/>
  <c r="E82" i="35" s="1"/>
  <c r="D82" i="35"/>
  <c r="G82" i="35" s="1"/>
  <c r="B149" i="35"/>
  <c r="C149" i="35"/>
  <c r="E149" i="35" s="1"/>
  <c r="D149" i="35"/>
  <c r="G149" i="35" s="1"/>
  <c r="B23" i="35"/>
  <c r="C23" i="35"/>
  <c r="E23" i="35" s="1"/>
  <c r="D23" i="35"/>
  <c r="G23" i="35" s="1"/>
  <c r="B88" i="35"/>
  <c r="C88" i="35"/>
  <c r="E88" i="35" s="1"/>
  <c r="D88" i="35"/>
  <c r="G88" i="35" s="1"/>
  <c r="B10" i="35"/>
  <c r="C10" i="35"/>
  <c r="E10" i="35" s="1"/>
  <c r="D10" i="35"/>
  <c r="G10" i="35" s="1"/>
  <c r="B79" i="35"/>
  <c r="C79" i="35"/>
  <c r="E79" i="35" s="1"/>
  <c r="D79" i="35"/>
  <c r="G79" i="35" s="1"/>
  <c r="C201" i="35"/>
  <c r="D201" i="35"/>
  <c r="G201" i="35" s="1"/>
  <c r="B201" i="35"/>
  <c r="H201" i="35"/>
  <c r="F4" i="34"/>
  <c r="G4" i="34"/>
  <c r="H4" i="34"/>
  <c r="F5" i="34"/>
  <c r="G5" i="34"/>
  <c r="H5" i="34"/>
  <c r="F6" i="34"/>
  <c r="G6" i="34"/>
  <c r="H6" i="34"/>
  <c r="F7" i="34"/>
  <c r="G7" i="34"/>
  <c r="H7" i="34"/>
  <c r="F8" i="34"/>
  <c r="G8" i="34"/>
  <c r="H8" i="34"/>
  <c r="F9" i="34"/>
  <c r="G9" i="34"/>
  <c r="H9" i="34"/>
  <c r="F10" i="34"/>
  <c r="G10" i="34"/>
  <c r="H10" i="34"/>
  <c r="F11" i="34"/>
  <c r="G11" i="34"/>
  <c r="H11" i="34"/>
  <c r="F12" i="34"/>
  <c r="G12" i="34"/>
  <c r="H12" i="34"/>
  <c r="F13" i="34"/>
  <c r="G13" i="34"/>
  <c r="H13" i="34"/>
  <c r="F14" i="34"/>
  <c r="G14" i="34"/>
  <c r="H14" i="34"/>
  <c r="F15" i="34"/>
  <c r="G15" i="34"/>
  <c r="H15" i="34"/>
  <c r="F16" i="34"/>
  <c r="G16" i="34"/>
  <c r="H16" i="34"/>
  <c r="F17" i="34"/>
  <c r="G17" i="34"/>
  <c r="H17" i="34"/>
  <c r="F18" i="34"/>
  <c r="G18" i="34"/>
  <c r="H18" i="34"/>
  <c r="F19" i="34"/>
  <c r="G19" i="34"/>
  <c r="H19" i="34"/>
  <c r="F20" i="34"/>
  <c r="G20" i="34"/>
  <c r="H20" i="34"/>
  <c r="F21" i="34"/>
  <c r="G21" i="34"/>
  <c r="H21" i="34"/>
  <c r="F22" i="34"/>
  <c r="G22" i="34"/>
  <c r="H22" i="34"/>
  <c r="F23" i="34"/>
  <c r="G23" i="34"/>
  <c r="H23" i="34"/>
  <c r="F24" i="34"/>
  <c r="G24" i="34"/>
  <c r="H24" i="34"/>
  <c r="F25" i="34"/>
  <c r="G25" i="34"/>
  <c r="H25" i="34"/>
  <c r="F26" i="34"/>
  <c r="G26" i="34"/>
  <c r="H26" i="34"/>
  <c r="F27" i="34"/>
  <c r="G27" i="34"/>
  <c r="H27" i="34"/>
  <c r="F28" i="34"/>
  <c r="G28" i="34"/>
  <c r="H28" i="34"/>
  <c r="F29" i="34"/>
  <c r="G29" i="34"/>
  <c r="H29" i="34"/>
  <c r="F30" i="34"/>
  <c r="G30" i="34"/>
  <c r="H30" i="34"/>
  <c r="F31" i="34"/>
  <c r="G31" i="34"/>
  <c r="H31" i="34"/>
  <c r="F32" i="34"/>
  <c r="G32" i="34"/>
  <c r="H32" i="34"/>
  <c r="F33" i="34"/>
  <c r="G33" i="34"/>
  <c r="H33" i="34"/>
  <c r="F34" i="34"/>
  <c r="G34" i="34"/>
  <c r="H34" i="34"/>
  <c r="F35" i="34"/>
  <c r="G35" i="34"/>
  <c r="H35" i="34"/>
  <c r="F36" i="34"/>
  <c r="G36" i="34"/>
  <c r="H36" i="34"/>
  <c r="F37" i="34"/>
  <c r="G37" i="34"/>
  <c r="H37" i="34"/>
  <c r="F38" i="34"/>
  <c r="G38" i="34"/>
  <c r="H38" i="34"/>
  <c r="F39" i="34"/>
  <c r="G39" i="34"/>
  <c r="H39" i="34"/>
  <c r="F40" i="34"/>
  <c r="G40" i="34"/>
  <c r="H40" i="34"/>
  <c r="F41" i="34"/>
  <c r="G41" i="34"/>
  <c r="H41" i="34"/>
  <c r="F42" i="34"/>
  <c r="G42" i="34"/>
  <c r="H42" i="34"/>
  <c r="F43" i="34"/>
  <c r="G43" i="34"/>
  <c r="H43" i="34"/>
  <c r="F44" i="34"/>
  <c r="G44" i="34"/>
  <c r="H44" i="34"/>
  <c r="F45" i="34"/>
  <c r="G45" i="34"/>
  <c r="H45" i="34"/>
  <c r="F46" i="34"/>
  <c r="G46" i="34"/>
  <c r="H46" i="34"/>
  <c r="F47" i="34"/>
  <c r="G47" i="34"/>
  <c r="H47" i="34"/>
  <c r="F48" i="34"/>
  <c r="G48" i="34"/>
  <c r="H48" i="34"/>
  <c r="F49" i="34"/>
  <c r="G49" i="34"/>
  <c r="H49" i="34"/>
  <c r="F50" i="34"/>
  <c r="G50" i="34"/>
  <c r="H50" i="34"/>
  <c r="F51" i="34"/>
  <c r="G51" i="34"/>
  <c r="H51" i="34"/>
  <c r="F52" i="34"/>
  <c r="G52" i="34"/>
  <c r="H52" i="34"/>
  <c r="F53" i="34"/>
  <c r="G53" i="34"/>
  <c r="H53" i="34"/>
  <c r="F54" i="34"/>
  <c r="G54" i="34"/>
  <c r="H54" i="34"/>
  <c r="F55" i="34"/>
  <c r="G55" i="34"/>
  <c r="H55" i="34"/>
  <c r="F56" i="34"/>
  <c r="G56" i="34"/>
  <c r="H56" i="34"/>
  <c r="F57" i="34"/>
  <c r="G57" i="34"/>
  <c r="H57" i="34"/>
  <c r="F58" i="34"/>
  <c r="G58" i="34"/>
  <c r="H58" i="34"/>
  <c r="F59" i="34"/>
  <c r="G59" i="34"/>
  <c r="H59" i="34"/>
  <c r="F60" i="34"/>
  <c r="G60" i="34"/>
  <c r="H60" i="34"/>
  <c r="F61" i="34"/>
  <c r="G61" i="34"/>
  <c r="H61" i="34"/>
  <c r="F62" i="34"/>
  <c r="G62" i="34"/>
  <c r="H62" i="34"/>
  <c r="F63" i="34"/>
  <c r="G63" i="34"/>
  <c r="H63" i="34"/>
  <c r="F64" i="34"/>
  <c r="G64" i="34"/>
  <c r="H64" i="34"/>
  <c r="F65" i="34"/>
  <c r="G65" i="34"/>
  <c r="H65" i="34"/>
  <c r="F66" i="34"/>
  <c r="G66" i="34"/>
  <c r="H66" i="34"/>
  <c r="F67" i="34"/>
  <c r="G67" i="34"/>
  <c r="H67" i="34"/>
  <c r="F68" i="34"/>
  <c r="G68" i="34"/>
  <c r="H68" i="34"/>
  <c r="F69" i="34"/>
  <c r="G69" i="34"/>
  <c r="H69" i="34"/>
  <c r="F70" i="34"/>
  <c r="G70" i="34"/>
  <c r="H70" i="34"/>
  <c r="F71" i="34"/>
  <c r="G71" i="34"/>
  <c r="H71" i="34"/>
  <c r="F72" i="34"/>
  <c r="G72" i="34"/>
  <c r="H72" i="34"/>
  <c r="F73" i="34"/>
  <c r="G73" i="34"/>
  <c r="H73" i="34"/>
  <c r="F74" i="34"/>
  <c r="G74" i="34"/>
  <c r="H74" i="34"/>
  <c r="F75" i="34"/>
  <c r="G75" i="34"/>
  <c r="H75" i="34"/>
  <c r="F76" i="34"/>
  <c r="G76" i="34"/>
  <c r="H76" i="34"/>
  <c r="F77" i="34"/>
  <c r="G77" i="34"/>
  <c r="H77" i="34"/>
  <c r="F78" i="34"/>
  <c r="G78" i="34"/>
  <c r="H78" i="34"/>
  <c r="F79" i="34"/>
  <c r="G79" i="34"/>
  <c r="H79" i="34"/>
  <c r="F80" i="34"/>
  <c r="G80" i="34"/>
  <c r="H80" i="34"/>
  <c r="F81" i="34"/>
  <c r="G81" i="34"/>
  <c r="H81" i="34"/>
  <c r="F82" i="34"/>
  <c r="G82" i="34"/>
  <c r="H82" i="34"/>
  <c r="F83" i="34"/>
  <c r="G83" i="34"/>
  <c r="H83" i="34"/>
  <c r="F84" i="34"/>
  <c r="G84" i="34"/>
  <c r="H84" i="34"/>
  <c r="F85" i="34"/>
  <c r="G85" i="34"/>
  <c r="H85" i="34"/>
  <c r="F86" i="34"/>
  <c r="G86" i="34"/>
  <c r="H86" i="34"/>
  <c r="F87" i="34"/>
  <c r="G87" i="34"/>
  <c r="H87" i="34"/>
  <c r="F88" i="34"/>
  <c r="G88" i="34"/>
  <c r="H88" i="34"/>
  <c r="F89" i="34"/>
  <c r="G89" i="34"/>
  <c r="H89" i="34"/>
  <c r="F90" i="34"/>
  <c r="G90" i="34"/>
  <c r="H90" i="34"/>
  <c r="F91" i="34"/>
  <c r="G91" i="34"/>
  <c r="H91" i="34"/>
  <c r="F92" i="34"/>
  <c r="G92" i="34"/>
  <c r="H92" i="34"/>
  <c r="F93" i="34"/>
  <c r="G93" i="34"/>
  <c r="H93" i="34"/>
  <c r="F94" i="34"/>
  <c r="G94" i="34"/>
  <c r="H94" i="34"/>
  <c r="F95" i="34"/>
  <c r="G95" i="34"/>
  <c r="H95" i="34"/>
  <c r="F96" i="34"/>
  <c r="G96" i="34"/>
  <c r="H96" i="34"/>
  <c r="F97" i="34"/>
  <c r="G97" i="34"/>
  <c r="H97" i="34"/>
  <c r="F98" i="34"/>
  <c r="G98" i="34"/>
  <c r="H98" i="34"/>
  <c r="F99" i="34"/>
  <c r="G99" i="34"/>
  <c r="H99" i="34"/>
  <c r="F100" i="34"/>
  <c r="G100" i="34"/>
  <c r="H100" i="34"/>
  <c r="F101" i="34"/>
  <c r="G101" i="34"/>
  <c r="H101" i="34"/>
  <c r="F102" i="34"/>
  <c r="G102" i="34"/>
  <c r="H102" i="34"/>
  <c r="F103" i="34"/>
  <c r="G103" i="34"/>
  <c r="H103" i="34"/>
  <c r="F104" i="34"/>
  <c r="G104" i="34"/>
  <c r="H104" i="34"/>
  <c r="F105" i="34"/>
  <c r="G105" i="34"/>
  <c r="H105" i="34"/>
  <c r="F106" i="34"/>
  <c r="G106" i="34"/>
  <c r="H106" i="34"/>
  <c r="F107" i="34"/>
  <c r="G107" i="34"/>
  <c r="H107" i="34"/>
  <c r="F108" i="34"/>
  <c r="G108" i="34"/>
  <c r="H108" i="34"/>
  <c r="F109" i="34"/>
  <c r="G109" i="34"/>
  <c r="H109" i="34"/>
  <c r="F110" i="34"/>
  <c r="G110" i="34"/>
  <c r="H110" i="34"/>
  <c r="F111" i="34"/>
  <c r="G111" i="34"/>
  <c r="H111" i="34"/>
  <c r="F112" i="34"/>
  <c r="G112" i="34"/>
  <c r="H112" i="34"/>
  <c r="F113" i="34"/>
  <c r="G113" i="34"/>
  <c r="H113" i="34"/>
  <c r="F114" i="34"/>
  <c r="G114" i="34"/>
  <c r="H114" i="34"/>
  <c r="F115" i="34"/>
  <c r="G115" i="34"/>
  <c r="H115" i="34"/>
  <c r="F116" i="34"/>
  <c r="G116" i="34"/>
  <c r="H116" i="34"/>
  <c r="F117" i="34"/>
  <c r="G117" i="34"/>
  <c r="H117" i="34"/>
  <c r="F118" i="34"/>
  <c r="G118" i="34"/>
  <c r="H118" i="34"/>
  <c r="F119" i="34"/>
  <c r="G119" i="34"/>
  <c r="H119" i="34"/>
  <c r="F120" i="34"/>
  <c r="G120" i="34"/>
  <c r="H120" i="34"/>
  <c r="F121" i="34"/>
  <c r="G121" i="34"/>
  <c r="H121" i="34"/>
  <c r="F122" i="34"/>
  <c r="G122" i="34"/>
  <c r="H122" i="34"/>
  <c r="F123" i="34"/>
  <c r="G123" i="34"/>
  <c r="H123" i="34"/>
  <c r="F124" i="34"/>
  <c r="G124" i="34"/>
  <c r="H124" i="34"/>
  <c r="F125" i="34"/>
  <c r="G125" i="34"/>
  <c r="H125" i="34"/>
  <c r="F126" i="34"/>
  <c r="G126" i="34"/>
  <c r="H126" i="34"/>
  <c r="F127" i="34"/>
  <c r="G127" i="34"/>
  <c r="H127" i="34"/>
  <c r="F128" i="34"/>
  <c r="G128" i="34"/>
  <c r="H128" i="34"/>
  <c r="F129" i="34"/>
  <c r="G129" i="34"/>
  <c r="H129" i="34"/>
  <c r="F130" i="34"/>
  <c r="G130" i="34"/>
  <c r="H130" i="34"/>
  <c r="F131" i="34"/>
  <c r="G131" i="34"/>
  <c r="H131" i="34"/>
  <c r="F132" i="34"/>
  <c r="G132" i="34"/>
  <c r="H132" i="34"/>
  <c r="F133" i="34"/>
  <c r="G133" i="34"/>
  <c r="H133" i="34"/>
  <c r="F134" i="34"/>
  <c r="G134" i="34"/>
  <c r="H134" i="34"/>
  <c r="F135" i="34"/>
  <c r="G135" i="34"/>
  <c r="H135" i="34"/>
  <c r="F136" i="34"/>
  <c r="G136" i="34"/>
  <c r="H136" i="34"/>
  <c r="F137" i="34"/>
  <c r="G137" i="34"/>
  <c r="H137" i="34"/>
  <c r="F138" i="34"/>
  <c r="G138" i="34"/>
  <c r="H138" i="34"/>
  <c r="F139" i="34"/>
  <c r="G139" i="34"/>
  <c r="H139" i="34"/>
  <c r="F140" i="34"/>
  <c r="G140" i="34"/>
  <c r="H140" i="34"/>
  <c r="F141" i="34"/>
  <c r="G141" i="34"/>
  <c r="H141" i="34"/>
  <c r="F142" i="34"/>
  <c r="G142" i="34"/>
  <c r="H142" i="34"/>
  <c r="F143" i="34"/>
  <c r="G143" i="34"/>
  <c r="H143" i="34"/>
  <c r="F144" i="34"/>
  <c r="G144" i="34"/>
  <c r="H144" i="34"/>
  <c r="F145" i="34"/>
  <c r="G145" i="34"/>
  <c r="H145" i="34"/>
  <c r="F146" i="34"/>
  <c r="G146" i="34"/>
  <c r="H146" i="34"/>
  <c r="F147" i="34"/>
  <c r="G147" i="34"/>
  <c r="H147" i="34"/>
  <c r="F148" i="34"/>
  <c r="G148" i="34"/>
  <c r="H148" i="34"/>
  <c r="F149" i="34"/>
  <c r="G149" i="34"/>
  <c r="H149" i="34"/>
  <c r="F150" i="34"/>
  <c r="G150" i="34"/>
  <c r="H150" i="34"/>
  <c r="F151" i="34"/>
  <c r="G151" i="34"/>
  <c r="H151" i="34"/>
  <c r="F152" i="34"/>
  <c r="G152" i="34"/>
  <c r="H152" i="34"/>
  <c r="F153" i="34"/>
  <c r="G153" i="34"/>
  <c r="H153" i="34"/>
  <c r="F154" i="34"/>
  <c r="G154" i="34"/>
  <c r="H154" i="34"/>
  <c r="F155" i="34"/>
  <c r="G155" i="34"/>
  <c r="H155" i="34"/>
  <c r="F156" i="34"/>
  <c r="G156" i="34"/>
  <c r="H156" i="34"/>
  <c r="F157" i="34"/>
  <c r="G157" i="34"/>
  <c r="H157" i="34"/>
  <c r="F158" i="34"/>
  <c r="G158" i="34"/>
  <c r="H158" i="34"/>
  <c r="F159" i="34"/>
  <c r="G159" i="34"/>
  <c r="H159" i="34"/>
  <c r="F160" i="34"/>
  <c r="G160" i="34"/>
  <c r="H160" i="34"/>
  <c r="F161" i="34"/>
  <c r="G161" i="34"/>
  <c r="H161" i="34"/>
  <c r="F162" i="34"/>
  <c r="G162" i="34"/>
  <c r="H162" i="34"/>
  <c r="F163" i="34"/>
  <c r="G163" i="34"/>
  <c r="H163" i="34"/>
  <c r="F164" i="34"/>
  <c r="G164" i="34"/>
  <c r="H164" i="34"/>
  <c r="F165" i="34"/>
  <c r="G165" i="34"/>
  <c r="H165" i="34"/>
  <c r="F166" i="34"/>
  <c r="G166" i="34"/>
  <c r="H166" i="34"/>
  <c r="F167" i="34"/>
  <c r="G167" i="34"/>
  <c r="H167" i="34"/>
  <c r="F168" i="34"/>
  <c r="G168" i="34"/>
  <c r="H168" i="34"/>
  <c r="F169" i="34"/>
  <c r="G169" i="34"/>
  <c r="H169" i="34"/>
  <c r="F170" i="34"/>
  <c r="G170" i="34"/>
  <c r="H170" i="34"/>
  <c r="F171" i="34"/>
  <c r="G171" i="34"/>
  <c r="H171" i="34"/>
  <c r="F172" i="34"/>
  <c r="G172" i="34"/>
  <c r="H172" i="34"/>
  <c r="F173" i="34"/>
  <c r="G173" i="34"/>
  <c r="H173" i="34"/>
  <c r="F174" i="34"/>
  <c r="G174" i="34"/>
  <c r="H174" i="34"/>
  <c r="F175" i="34"/>
  <c r="G175" i="34"/>
  <c r="H175" i="34"/>
  <c r="F176" i="34"/>
  <c r="G176" i="34"/>
  <c r="H176" i="34"/>
  <c r="F177" i="34"/>
  <c r="G177" i="34"/>
  <c r="H177" i="34"/>
  <c r="F178" i="34"/>
  <c r="G178" i="34"/>
  <c r="H178" i="34"/>
  <c r="F179" i="34"/>
  <c r="G179" i="34"/>
  <c r="H179" i="34"/>
  <c r="F180" i="34"/>
  <c r="G180" i="34"/>
  <c r="H180" i="34"/>
  <c r="F181" i="34"/>
  <c r="G181" i="34"/>
  <c r="H181" i="34"/>
  <c r="F182" i="34"/>
  <c r="G182" i="34"/>
  <c r="H182" i="34"/>
  <c r="F183" i="34"/>
  <c r="G183" i="34"/>
  <c r="H183" i="34"/>
  <c r="F184" i="34"/>
  <c r="G184" i="34"/>
  <c r="H184" i="34"/>
  <c r="F185" i="34"/>
  <c r="G185" i="34"/>
  <c r="H185" i="34"/>
  <c r="F186" i="34"/>
  <c r="G186" i="34"/>
  <c r="H186" i="34"/>
  <c r="F187" i="34"/>
  <c r="G187" i="34"/>
  <c r="H187" i="34"/>
  <c r="F188" i="34"/>
  <c r="G188" i="34"/>
  <c r="H188" i="34"/>
  <c r="F189" i="34"/>
  <c r="G189" i="34"/>
  <c r="H189" i="34"/>
  <c r="F190" i="34"/>
  <c r="G190" i="34"/>
  <c r="H190" i="34"/>
  <c r="F191" i="34"/>
  <c r="G191" i="34"/>
  <c r="H191" i="34"/>
  <c r="F192" i="34"/>
  <c r="G192" i="34"/>
  <c r="H192" i="34"/>
  <c r="F193" i="34"/>
  <c r="G193" i="34"/>
  <c r="H193" i="34"/>
  <c r="F194" i="34"/>
  <c r="G194" i="34"/>
  <c r="H194" i="34"/>
  <c r="F195" i="34"/>
  <c r="G195" i="34"/>
  <c r="H195" i="34"/>
  <c r="F196" i="34"/>
  <c r="G196" i="34"/>
  <c r="H196" i="34"/>
  <c r="F197" i="34"/>
  <c r="G197" i="34"/>
  <c r="H197" i="34"/>
  <c r="F198" i="34"/>
  <c r="G198" i="34"/>
  <c r="H198" i="34"/>
  <c r="F199" i="34"/>
  <c r="G199" i="34"/>
  <c r="H199" i="34"/>
  <c r="F200" i="34"/>
  <c r="G200" i="34"/>
  <c r="H200" i="34"/>
  <c r="F201" i="34"/>
  <c r="G201" i="34"/>
  <c r="H201" i="34"/>
  <c r="F202" i="34"/>
  <c r="G202" i="34"/>
  <c r="H202" i="34"/>
  <c r="F203" i="34"/>
  <c r="G203" i="34"/>
  <c r="H203" i="34"/>
  <c r="F204" i="34"/>
  <c r="G204" i="34"/>
  <c r="H204" i="34"/>
  <c r="F205" i="34"/>
  <c r="G205" i="34"/>
  <c r="H205" i="34"/>
  <c r="F206" i="34"/>
  <c r="G206" i="34"/>
  <c r="H206" i="34"/>
  <c r="F207" i="34"/>
  <c r="G207" i="34"/>
  <c r="H207" i="34"/>
  <c r="F208" i="34"/>
  <c r="G208" i="34"/>
  <c r="H208" i="34"/>
  <c r="F209" i="34"/>
  <c r="G209" i="34"/>
  <c r="H209" i="34"/>
  <c r="F210" i="34"/>
  <c r="G210" i="34"/>
  <c r="H210" i="34"/>
  <c r="F211" i="34"/>
  <c r="G211" i="34"/>
  <c r="H211" i="34"/>
  <c r="F212" i="34"/>
  <c r="G212" i="34"/>
  <c r="H212" i="34"/>
  <c r="H3" i="34"/>
  <c r="G3" i="34"/>
  <c r="F3" i="34"/>
  <c r="F4" i="33"/>
  <c r="G4" i="33"/>
  <c r="H4" i="33"/>
  <c r="F5" i="33"/>
  <c r="G5" i="33"/>
  <c r="H5" i="33"/>
  <c r="F6" i="33"/>
  <c r="G6" i="33"/>
  <c r="H6" i="33"/>
  <c r="F7" i="33"/>
  <c r="G7" i="33"/>
  <c r="H7" i="33"/>
  <c r="F8" i="33"/>
  <c r="G8" i="33"/>
  <c r="H8" i="33"/>
  <c r="F9" i="33"/>
  <c r="G9" i="33"/>
  <c r="H9" i="33"/>
  <c r="F10" i="33"/>
  <c r="G10" i="33"/>
  <c r="H10" i="33"/>
  <c r="F11" i="33"/>
  <c r="G11" i="33"/>
  <c r="H11" i="33"/>
  <c r="F12" i="33"/>
  <c r="G12" i="33"/>
  <c r="H12" i="33"/>
  <c r="F13" i="33"/>
  <c r="G13" i="33"/>
  <c r="H13" i="33"/>
  <c r="F14" i="33"/>
  <c r="G14" i="33"/>
  <c r="H14" i="33"/>
  <c r="F15" i="33"/>
  <c r="G15" i="33"/>
  <c r="H15" i="33"/>
  <c r="F16" i="33"/>
  <c r="G16" i="33"/>
  <c r="H16" i="33"/>
  <c r="F17" i="33"/>
  <c r="G17" i="33"/>
  <c r="H17" i="33"/>
  <c r="F18" i="33"/>
  <c r="G18" i="33"/>
  <c r="H18" i="33"/>
  <c r="F19" i="33"/>
  <c r="G19" i="33"/>
  <c r="H19" i="33"/>
  <c r="F20" i="33"/>
  <c r="G20" i="33"/>
  <c r="H20" i="33"/>
  <c r="F21" i="33"/>
  <c r="G21" i="33"/>
  <c r="H21" i="33"/>
  <c r="F22" i="33"/>
  <c r="G22" i="33"/>
  <c r="H22" i="33"/>
  <c r="F23" i="33"/>
  <c r="G23" i="33"/>
  <c r="H23" i="33"/>
  <c r="F24" i="33"/>
  <c r="G24" i="33"/>
  <c r="H24" i="33"/>
  <c r="F25" i="33"/>
  <c r="G25" i="33"/>
  <c r="H25" i="33"/>
  <c r="F26" i="33"/>
  <c r="G26" i="33"/>
  <c r="H26" i="33"/>
  <c r="F27" i="33"/>
  <c r="G27" i="33"/>
  <c r="H27" i="33"/>
  <c r="F28" i="33"/>
  <c r="G28" i="33"/>
  <c r="H28" i="33"/>
  <c r="F29" i="33"/>
  <c r="G29" i="33"/>
  <c r="H29" i="33"/>
  <c r="F30" i="33"/>
  <c r="G30" i="33"/>
  <c r="H30" i="33"/>
  <c r="F31" i="33"/>
  <c r="G31" i="33"/>
  <c r="H31" i="33"/>
  <c r="F32" i="33"/>
  <c r="G32" i="33"/>
  <c r="H32" i="33"/>
  <c r="F33" i="33"/>
  <c r="G33" i="33"/>
  <c r="H33" i="33"/>
  <c r="F34" i="33"/>
  <c r="G34" i="33"/>
  <c r="H34" i="33"/>
  <c r="F35" i="33"/>
  <c r="G35" i="33"/>
  <c r="H35" i="33"/>
  <c r="F36" i="33"/>
  <c r="G36" i="33"/>
  <c r="H36" i="33"/>
  <c r="F37" i="33"/>
  <c r="G37" i="33"/>
  <c r="H37" i="33"/>
  <c r="F38" i="33"/>
  <c r="G38" i="33"/>
  <c r="H38" i="33"/>
  <c r="F39" i="33"/>
  <c r="G39" i="33"/>
  <c r="H39" i="33"/>
  <c r="F40" i="33"/>
  <c r="G40" i="33"/>
  <c r="H40" i="33"/>
  <c r="F41" i="33"/>
  <c r="G41" i="33"/>
  <c r="H41" i="33"/>
  <c r="F42" i="33"/>
  <c r="G42" i="33"/>
  <c r="H42" i="33"/>
  <c r="F43" i="33"/>
  <c r="G43" i="33"/>
  <c r="H43" i="33"/>
  <c r="F44" i="33"/>
  <c r="G44" i="33"/>
  <c r="H44" i="33"/>
  <c r="F45" i="33"/>
  <c r="G45" i="33"/>
  <c r="H45" i="33"/>
  <c r="F46" i="33"/>
  <c r="G46" i="33"/>
  <c r="H46" i="33"/>
  <c r="F47" i="33"/>
  <c r="G47" i="33"/>
  <c r="H47" i="33"/>
  <c r="F48" i="33"/>
  <c r="G48" i="33"/>
  <c r="H48" i="33"/>
  <c r="F49" i="33"/>
  <c r="G49" i="33"/>
  <c r="H49" i="33"/>
  <c r="F50" i="33"/>
  <c r="G50" i="33"/>
  <c r="H50" i="33"/>
  <c r="F51" i="33"/>
  <c r="G51" i="33"/>
  <c r="H51" i="33"/>
  <c r="F52" i="33"/>
  <c r="G52" i="33"/>
  <c r="H52" i="33"/>
  <c r="F53" i="33"/>
  <c r="G53" i="33"/>
  <c r="H53" i="33"/>
  <c r="F54" i="33"/>
  <c r="G54" i="33"/>
  <c r="H54" i="33"/>
  <c r="F55" i="33"/>
  <c r="G55" i="33"/>
  <c r="H55" i="33"/>
  <c r="F56" i="33"/>
  <c r="G56" i="33"/>
  <c r="H56" i="33"/>
  <c r="F57" i="33"/>
  <c r="G57" i="33"/>
  <c r="H57" i="33"/>
  <c r="F58" i="33"/>
  <c r="G58" i="33"/>
  <c r="H58" i="33"/>
  <c r="F59" i="33"/>
  <c r="G59" i="33"/>
  <c r="H59" i="33"/>
  <c r="F60" i="33"/>
  <c r="G60" i="33"/>
  <c r="H60" i="33"/>
  <c r="F61" i="33"/>
  <c r="G61" i="33"/>
  <c r="H61" i="33"/>
  <c r="F62" i="33"/>
  <c r="G62" i="33"/>
  <c r="H62" i="33"/>
  <c r="F63" i="33"/>
  <c r="G63" i="33"/>
  <c r="H63" i="33"/>
  <c r="F64" i="33"/>
  <c r="G64" i="33"/>
  <c r="H64" i="33"/>
  <c r="F65" i="33"/>
  <c r="G65" i="33"/>
  <c r="H65" i="33"/>
  <c r="F66" i="33"/>
  <c r="G66" i="33"/>
  <c r="H66" i="33"/>
  <c r="F67" i="33"/>
  <c r="G67" i="33"/>
  <c r="H67" i="33"/>
  <c r="F68" i="33"/>
  <c r="G68" i="33"/>
  <c r="H68" i="33"/>
  <c r="F69" i="33"/>
  <c r="G69" i="33"/>
  <c r="H69" i="33"/>
  <c r="F70" i="33"/>
  <c r="G70" i="33"/>
  <c r="H70" i="33"/>
  <c r="F71" i="33"/>
  <c r="G71" i="33"/>
  <c r="H71" i="33"/>
  <c r="F72" i="33"/>
  <c r="G72" i="33"/>
  <c r="H72" i="33"/>
  <c r="F73" i="33"/>
  <c r="G73" i="33"/>
  <c r="H73" i="33"/>
  <c r="F74" i="33"/>
  <c r="G74" i="33"/>
  <c r="H74" i="33"/>
  <c r="F75" i="33"/>
  <c r="G75" i="33"/>
  <c r="H75" i="33"/>
  <c r="F76" i="33"/>
  <c r="G76" i="33"/>
  <c r="H76" i="33"/>
  <c r="F77" i="33"/>
  <c r="G77" i="33"/>
  <c r="H77" i="33"/>
  <c r="F78" i="33"/>
  <c r="G78" i="33"/>
  <c r="H78" i="33"/>
  <c r="F79" i="33"/>
  <c r="G79" i="33"/>
  <c r="H79" i="33"/>
  <c r="F80" i="33"/>
  <c r="G80" i="33"/>
  <c r="H80" i="33"/>
  <c r="F81" i="33"/>
  <c r="G81" i="33"/>
  <c r="H81" i="33"/>
  <c r="F82" i="33"/>
  <c r="G82" i="33"/>
  <c r="H82" i="33"/>
  <c r="F83" i="33"/>
  <c r="G83" i="33"/>
  <c r="H83" i="33"/>
  <c r="F84" i="33"/>
  <c r="G84" i="33"/>
  <c r="H84" i="33"/>
  <c r="F85" i="33"/>
  <c r="G85" i="33"/>
  <c r="H85" i="33"/>
  <c r="F86" i="33"/>
  <c r="G86" i="33"/>
  <c r="H86" i="33"/>
  <c r="F87" i="33"/>
  <c r="G87" i="33"/>
  <c r="H87" i="33"/>
  <c r="F88" i="33"/>
  <c r="G88" i="33"/>
  <c r="H88" i="33"/>
  <c r="F89" i="33"/>
  <c r="G89" i="33"/>
  <c r="H89" i="33"/>
  <c r="F90" i="33"/>
  <c r="G90" i="33"/>
  <c r="H90" i="33"/>
  <c r="F91" i="33"/>
  <c r="G91" i="33"/>
  <c r="H91" i="33"/>
  <c r="F92" i="33"/>
  <c r="G92" i="33"/>
  <c r="H92" i="33"/>
  <c r="F93" i="33"/>
  <c r="G93" i="33"/>
  <c r="H93" i="33"/>
  <c r="F94" i="33"/>
  <c r="G94" i="33"/>
  <c r="H94" i="33"/>
  <c r="F95" i="33"/>
  <c r="G95" i="33"/>
  <c r="H95" i="33"/>
  <c r="F96" i="33"/>
  <c r="G96" i="33"/>
  <c r="H96" i="33"/>
  <c r="F97" i="33"/>
  <c r="G97" i="33"/>
  <c r="H97" i="33"/>
  <c r="F98" i="33"/>
  <c r="G98" i="33"/>
  <c r="H98" i="33"/>
  <c r="F99" i="33"/>
  <c r="G99" i="33"/>
  <c r="H99" i="33"/>
  <c r="F100" i="33"/>
  <c r="G100" i="33"/>
  <c r="H100" i="33"/>
  <c r="F101" i="33"/>
  <c r="G101" i="33"/>
  <c r="H101" i="33"/>
  <c r="F102" i="33"/>
  <c r="G102" i="33"/>
  <c r="H102" i="33"/>
  <c r="F103" i="33"/>
  <c r="G103" i="33"/>
  <c r="H103" i="33"/>
  <c r="F104" i="33"/>
  <c r="G104" i="33"/>
  <c r="H104" i="33"/>
  <c r="F105" i="33"/>
  <c r="G105" i="33"/>
  <c r="H105" i="33"/>
  <c r="F106" i="33"/>
  <c r="G106" i="33"/>
  <c r="H106" i="33"/>
  <c r="F107" i="33"/>
  <c r="G107" i="33"/>
  <c r="H107" i="33"/>
  <c r="F108" i="33"/>
  <c r="G108" i="33"/>
  <c r="H108" i="33"/>
  <c r="F109" i="33"/>
  <c r="G109" i="33"/>
  <c r="H109" i="33"/>
  <c r="F110" i="33"/>
  <c r="G110" i="33"/>
  <c r="H110" i="33"/>
  <c r="F111" i="33"/>
  <c r="G111" i="33"/>
  <c r="H111" i="33"/>
  <c r="F112" i="33"/>
  <c r="G112" i="33"/>
  <c r="H112" i="33"/>
  <c r="F113" i="33"/>
  <c r="G113" i="33"/>
  <c r="H113" i="33"/>
  <c r="F114" i="33"/>
  <c r="G114" i="33"/>
  <c r="H114" i="33"/>
  <c r="F115" i="33"/>
  <c r="G115" i="33"/>
  <c r="H115" i="33"/>
  <c r="F116" i="33"/>
  <c r="G116" i="33"/>
  <c r="H116" i="33"/>
  <c r="F117" i="33"/>
  <c r="G117" i="33"/>
  <c r="H117" i="33"/>
  <c r="F118" i="33"/>
  <c r="G118" i="33"/>
  <c r="H118" i="33"/>
  <c r="F119" i="33"/>
  <c r="G119" i="33"/>
  <c r="H119" i="33"/>
  <c r="F120" i="33"/>
  <c r="G120" i="33"/>
  <c r="H120" i="33"/>
  <c r="F121" i="33"/>
  <c r="G121" i="33"/>
  <c r="H121" i="33"/>
  <c r="F122" i="33"/>
  <c r="G122" i="33"/>
  <c r="H122" i="33"/>
  <c r="F123" i="33"/>
  <c r="G123" i="33"/>
  <c r="H123" i="33"/>
  <c r="F124" i="33"/>
  <c r="G124" i="33"/>
  <c r="H124" i="33"/>
  <c r="F125" i="33"/>
  <c r="G125" i="33"/>
  <c r="H125" i="33"/>
  <c r="F126" i="33"/>
  <c r="G126" i="33"/>
  <c r="H126" i="33"/>
  <c r="F127" i="33"/>
  <c r="G127" i="33"/>
  <c r="H127" i="33"/>
  <c r="F128" i="33"/>
  <c r="G128" i="33"/>
  <c r="H128" i="33"/>
  <c r="F129" i="33"/>
  <c r="G129" i="33"/>
  <c r="H129" i="33"/>
  <c r="F130" i="33"/>
  <c r="G130" i="33"/>
  <c r="H130" i="33"/>
  <c r="F131" i="33"/>
  <c r="G131" i="33"/>
  <c r="H131" i="33"/>
  <c r="F132" i="33"/>
  <c r="G132" i="33"/>
  <c r="H132" i="33"/>
  <c r="F133" i="33"/>
  <c r="G133" i="33"/>
  <c r="H133" i="33"/>
  <c r="F134" i="33"/>
  <c r="G134" i="33"/>
  <c r="H134" i="33"/>
  <c r="F135" i="33"/>
  <c r="G135" i="33"/>
  <c r="H135" i="33"/>
  <c r="F136" i="33"/>
  <c r="G136" i="33"/>
  <c r="H136" i="33"/>
  <c r="F137" i="33"/>
  <c r="G137" i="33"/>
  <c r="H137" i="33"/>
  <c r="F138" i="33"/>
  <c r="G138" i="33"/>
  <c r="H138" i="33"/>
  <c r="F139" i="33"/>
  <c r="G139" i="33"/>
  <c r="H139" i="33"/>
  <c r="F140" i="33"/>
  <c r="G140" i="33"/>
  <c r="H140" i="33"/>
  <c r="F141" i="33"/>
  <c r="G141" i="33"/>
  <c r="H141" i="33"/>
  <c r="F142" i="33"/>
  <c r="G142" i="33"/>
  <c r="H142" i="33"/>
  <c r="F143" i="33"/>
  <c r="G143" i="33"/>
  <c r="H143" i="33"/>
  <c r="F144" i="33"/>
  <c r="G144" i="33"/>
  <c r="H144" i="33"/>
  <c r="F145" i="33"/>
  <c r="G145" i="33"/>
  <c r="H145" i="33"/>
  <c r="F146" i="33"/>
  <c r="G146" i="33"/>
  <c r="H146" i="33"/>
  <c r="F147" i="33"/>
  <c r="G147" i="33"/>
  <c r="H147" i="33"/>
  <c r="F148" i="33"/>
  <c r="G148" i="33"/>
  <c r="H148" i="33"/>
  <c r="F149" i="33"/>
  <c r="G149" i="33"/>
  <c r="H149" i="33"/>
  <c r="F150" i="33"/>
  <c r="G150" i="33"/>
  <c r="H150" i="33"/>
  <c r="F151" i="33"/>
  <c r="G151" i="33"/>
  <c r="H151" i="33"/>
  <c r="F152" i="33"/>
  <c r="G152" i="33"/>
  <c r="H152" i="33"/>
  <c r="F153" i="33"/>
  <c r="G153" i="33"/>
  <c r="H153" i="33"/>
  <c r="F154" i="33"/>
  <c r="G154" i="33"/>
  <c r="H154" i="33"/>
  <c r="F155" i="33"/>
  <c r="G155" i="33"/>
  <c r="H155" i="33"/>
  <c r="F156" i="33"/>
  <c r="G156" i="33"/>
  <c r="H156" i="33"/>
  <c r="F157" i="33"/>
  <c r="G157" i="33"/>
  <c r="H157" i="33"/>
  <c r="F158" i="33"/>
  <c r="G158" i="33"/>
  <c r="H158" i="33"/>
  <c r="F159" i="33"/>
  <c r="G159" i="33"/>
  <c r="H159" i="33"/>
  <c r="F160" i="33"/>
  <c r="G160" i="33"/>
  <c r="H160" i="33"/>
  <c r="F161" i="33"/>
  <c r="G161" i="33"/>
  <c r="H161" i="33"/>
  <c r="F162" i="33"/>
  <c r="G162" i="33"/>
  <c r="H162" i="33"/>
  <c r="F163" i="33"/>
  <c r="G163" i="33"/>
  <c r="H163" i="33"/>
  <c r="F164" i="33"/>
  <c r="G164" i="33"/>
  <c r="H164" i="33"/>
  <c r="F165" i="33"/>
  <c r="G165" i="33"/>
  <c r="H165" i="33"/>
  <c r="F166" i="33"/>
  <c r="G166" i="33"/>
  <c r="H166" i="33"/>
  <c r="F167" i="33"/>
  <c r="G167" i="33"/>
  <c r="H167" i="33"/>
  <c r="F168" i="33"/>
  <c r="G168" i="33"/>
  <c r="H168" i="33"/>
  <c r="F169" i="33"/>
  <c r="G169" i="33"/>
  <c r="H169" i="33"/>
  <c r="F170" i="33"/>
  <c r="G170" i="33"/>
  <c r="H170" i="33"/>
  <c r="F171" i="33"/>
  <c r="G171" i="33"/>
  <c r="H171" i="33"/>
  <c r="F172" i="33"/>
  <c r="G172" i="33"/>
  <c r="H172" i="33"/>
  <c r="F173" i="33"/>
  <c r="G173" i="33"/>
  <c r="H173" i="33"/>
  <c r="F174" i="33"/>
  <c r="G174" i="33"/>
  <c r="H174" i="33"/>
  <c r="F175" i="33"/>
  <c r="G175" i="33"/>
  <c r="H175" i="33"/>
  <c r="F176" i="33"/>
  <c r="G176" i="33"/>
  <c r="H176" i="33"/>
  <c r="F177" i="33"/>
  <c r="G177" i="33"/>
  <c r="H177" i="33"/>
  <c r="F178" i="33"/>
  <c r="G178" i="33"/>
  <c r="H178" i="33"/>
  <c r="F179" i="33"/>
  <c r="G179" i="33"/>
  <c r="H179" i="33"/>
  <c r="F180" i="33"/>
  <c r="G180" i="33"/>
  <c r="H180" i="33"/>
  <c r="F181" i="33"/>
  <c r="G181" i="33"/>
  <c r="H181" i="33"/>
  <c r="F182" i="33"/>
  <c r="G182" i="33"/>
  <c r="H182" i="33"/>
  <c r="F183" i="33"/>
  <c r="G183" i="33"/>
  <c r="H183" i="33"/>
  <c r="F184" i="33"/>
  <c r="G184" i="33"/>
  <c r="H184" i="33"/>
  <c r="F185" i="33"/>
  <c r="G185" i="33"/>
  <c r="H185" i="33"/>
  <c r="F186" i="33"/>
  <c r="G186" i="33"/>
  <c r="H186" i="33"/>
  <c r="F187" i="33"/>
  <c r="G187" i="33"/>
  <c r="H187" i="33"/>
  <c r="F188" i="33"/>
  <c r="G188" i="33"/>
  <c r="H188" i="33"/>
  <c r="F189" i="33"/>
  <c r="G189" i="33"/>
  <c r="H189" i="33"/>
  <c r="F190" i="33"/>
  <c r="G190" i="33"/>
  <c r="H190" i="33"/>
  <c r="F191" i="33"/>
  <c r="G191" i="33"/>
  <c r="H191" i="33"/>
  <c r="F192" i="33"/>
  <c r="G192" i="33"/>
  <c r="H192" i="33"/>
  <c r="F193" i="33"/>
  <c r="G193" i="33"/>
  <c r="H193" i="33"/>
  <c r="F194" i="33"/>
  <c r="G194" i="33"/>
  <c r="H194" i="33"/>
  <c r="F195" i="33"/>
  <c r="G195" i="33"/>
  <c r="H195" i="33"/>
  <c r="F196" i="33"/>
  <c r="G196" i="33"/>
  <c r="H196" i="33"/>
  <c r="F197" i="33"/>
  <c r="G197" i="33"/>
  <c r="H197" i="33"/>
  <c r="F198" i="33"/>
  <c r="G198" i="33"/>
  <c r="H198" i="33"/>
  <c r="F199" i="33"/>
  <c r="G199" i="33"/>
  <c r="H199" i="33"/>
  <c r="F200" i="33"/>
  <c r="G200" i="33"/>
  <c r="H200" i="33"/>
  <c r="F201" i="33"/>
  <c r="G201" i="33"/>
  <c r="H201" i="33"/>
  <c r="F202" i="33"/>
  <c r="G202" i="33"/>
  <c r="H202" i="33"/>
  <c r="F203" i="33"/>
  <c r="G203" i="33"/>
  <c r="H203" i="33"/>
  <c r="F204" i="33"/>
  <c r="G204" i="33"/>
  <c r="H204" i="33"/>
  <c r="F205" i="33"/>
  <c r="G205" i="33"/>
  <c r="H205" i="33"/>
  <c r="F206" i="33"/>
  <c r="G206" i="33"/>
  <c r="H206" i="33"/>
  <c r="F207" i="33"/>
  <c r="G207" i="33"/>
  <c r="H207" i="33"/>
  <c r="F208" i="33"/>
  <c r="G208" i="33"/>
  <c r="H208" i="33"/>
  <c r="F209" i="33"/>
  <c r="G209" i="33"/>
  <c r="H209" i="33"/>
  <c r="F210" i="33"/>
  <c r="G210" i="33"/>
  <c r="H210" i="33"/>
  <c r="F211" i="33"/>
  <c r="G211" i="33"/>
  <c r="H211" i="33"/>
  <c r="H3" i="33"/>
  <c r="G3" i="33"/>
  <c r="F3" i="33"/>
  <c r="F4" i="32"/>
  <c r="G4" i="32"/>
  <c r="H4" i="32"/>
  <c r="F5" i="32"/>
  <c r="G5" i="32"/>
  <c r="H5" i="32"/>
  <c r="F6" i="32"/>
  <c r="G6" i="32"/>
  <c r="H6" i="32"/>
  <c r="F7" i="32"/>
  <c r="G7" i="32"/>
  <c r="H7" i="32"/>
  <c r="F8" i="32"/>
  <c r="G8" i="32"/>
  <c r="H8" i="32"/>
  <c r="F9" i="32"/>
  <c r="G9" i="32"/>
  <c r="H9" i="32"/>
  <c r="F10" i="32"/>
  <c r="G10" i="32"/>
  <c r="H10" i="32"/>
  <c r="F11" i="32"/>
  <c r="G11" i="32"/>
  <c r="H11" i="32"/>
  <c r="F12" i="32"/>
  <c r="G12" i="32"/>
  <c r="H12" i="32"/>
  <c r="F13" i="32"/>
  <c r="G13" i="32"/>
  <c r="H13" i="32"/>
  <c r="F14" i="32"/>
  <c r="G14" i="32"/>
  <c r="H14" i="32"/>
  <c r="F15" i="32"/>
  <c r="G15" i="32"/>
  <c r="H15" i="32"/>
  <c r="F16" i="32"/>
  <c r="G16" i="32"/>
  <c r="H16" i="32"/>
  <c r="F17" i="32"/>
  <c r="G17" i="32"/>
  <c r="H17" i="32"/>
  <c r="F18" i="32"/>
  <c r="G18" i="32"/>
  <c r="H18" i="32"/>
  <c r="F19" i="32"/>
  <c r="G19" i="32"/>
  <c r="H19" i="32"/>
  <c r="F20" i="32"/>
  <c r="G20" i="32"/>
  <c r="H20" i="32"/>
  <c r="F21" i="32"/>
  <c r="G21" i="32"/>
  <c r="H21" i="32"/>
  <c r="F22" i="32"/>
  <c r="G22" i="32"/>
  <c r="H22" i="32"/>
  <c r="F23" i="32"/>
  <c r="G23" i="32"/>
  <c r="H23" i="32"/>
  <c r="F24" i="32"/>
  <c r="G24" i="32"/>
  <c r="H24" i="32"/>
  <c r="F25" i="32"/>
  <c r="G25" i="32"/>
  <c r="H25" i="32"/>
  <c r="F26" i="32"/>
  <c r="G26" i="32"/>
  <c r="H26" i="32"/>
  <c r="F27" i="32"/>
  <c r="G27" i="32"/>
  <c r="H27" i="32"/>
  <c r="F28" i="32"/>
  <c r="G28" i="32"/>
  <c r="H28" i="32"/>
  <c r="F29" i="32"/>
  <c r="G29" i="32"/>
  <c r="H29" i="32"/>
  <c r="F30" i="32"/>
  <c r="G30" i="32"/>
  <c r="H30" i="32"/>
  <c r="F31" i="32"/>
  <c r="G31" i="32"/>
  <c r="H31" i="32"/>
  <c r="F32" i="32"/>
  <c r="G32" i="32"/>
  <c r="H32" i="32"/>
  <c r="F33" i="32"/>
  <c r="G33" i="32"/>
  <c r="H33" i="32"/>
  <c r="F34" i="32"/>
  <c r="G34" i="32"/>
  <c r="H34" i="32"/>
  <c r="F35" i="32"/>
  <c r="G35" i="32"/>
  <c r="H35" i="32"/>
  <c r="F36" i="32"/>
  <c r="G36" i="32"/>
  <c r="H36" i="32"/>
  <c r="F37" i="32"/>
  <c r="G37" i="32"/>
  <c r="H37" i="32"/>
  <c r="F38" i="32"/>
  <c r="G38" i="32"/>
  <c r="H38" i="32"/>
  <c r="F39" i="32"/>
  <c r="G39" i="32"/>
  <c r="H39" i="32"/>
  <c r="F40" i="32"/>
  <c r="G40" i="32"/>
  <c r="H40" i="32"/>
  <c r="F41" i="32"/>
  <c r="G41" i="32"/>
  <c r="H41" i="32"/>
  <c r="F42" i="32"/>
  <c r="G42" i="32"/>
  <c r="H42" i="32"/>
  <c r="F43" i="32"/>
  <c r="G43" i="32"/>
  <c r="H43" i="32"/>
  <c r="F44" i="32"/>
  <c r="G44" i="32"/>
  <c r="H44" i="32"/>
  <c r="F45" i="32"/>
  <c r="G45" i="32"/>
  <c r="H45" i="32"/>
  <c r="F46" i="32"/>
  <c r="G46" i="32"/>
  <c r="H46" i="32"/>
  <c r="F47" i="32"/>
  <c r="G47" i="32"/>
  <c r="H47" i="32"/>
  <c r="F48" i="32"/>
  <c r="G48" i="32"/>
  <c r="H48" i="32"/>
  <c r="F49" i="32"/>
  <c r="G49" i="32"/>
  <c r="H49" i="32"/>
  <c r="F50" i="32"/>
  <c r="G50" i="32"/>
  <c r="H50" i="32"/>
  <c r="F51" i="32"/>
  <c r="G51" i="32"/>
  <c r="H51" i="32"/>
  <c r="F52" i="32"/>
  <c r="G52" i="32"/>
  <c r="H52" i="32"/>
  <c r="F53" i="32"/>
  <c r="G53" i="32"/>
  <c r="H53" i="32"/>
  <c r="F54" i="32"/>
  <c r="G54" i="32"/>
  <c r="H54" i="32"/>
  <c r="F55" i="32"/>
  <c r="G55" i="32"/>
  <c r="H55" i="32"/>
  <c r="F56" i="32"/>
  <c r="G56" i="32"/>
  <c r="H56" i="32"/>
  <c r="F57" i="32"/>
  <c r="G57" i="32"/>
  <c r="H57" i="32"/>
  <c r="F58" i="32"/>
  <c r="G58" i="32"/>
  <c r="H58" i="32"/>
  <c r="F59" i="32"/>
  <c r="G59" i="32"/>
  <c r="H59" i="32"/>
  <c r="F60" i="32"/>
  <c r="G60" i="32"/>
  <c r="H60" i="32"/>
  <c r="F61" i="32"/>
  <c r="G61" i="32"/>
  <c r="H61" i="32"/>
  <c r="F62" i="32"/>
  <c r="G62" i="32"/>
  <c r="H62" i="32"/>
  <c r="F63" i="32"/>
  <c r="G63" i="32"/>
  <c r="H63" i="32"/>
  <c r="F64" i="32"/>
  <c r="G64" i="32"/>
  <c r="H64" i="32"/>
  <c r="F65" i="32"/>
  <c r="G65" i="32"/>
  <c r="H65" i="32"/>
  <c r="F66" i="32"/>
  <c r="G66" i="32"/>
  <c r="H66" i="32"/>
  <c r="F67" i="32"/>
  <c r="G67" i="32"/>
  <c r="H67" i="32"/>
  <c r="F68" i="32"/>
  <c r="G68" i="32"/>
  <c r="H68" i="32"/>
  <c r="F69" i="32"/>
  <c r="G69" i="32"/>
  <c r="H69" i="32"/>
  <c r="F70" i="32"/>
  <c r="G70" i="32"/>
  <c r="H70" i="32"/>
  <c r="F71" i="32"/>
  <c r="G71" i="32"/>
  <c r="H71" i="32"/>
  <c r="F72" i="32"/>
  <c r="G72" i="32"/>
  <c r="H72" i="32"/>
  <c r="F73" i="32"/>
  <c r="G73" i="32"/>
  <c r="H73" i="32"/>
  <c r="F74" i="32"/>
  <c r="G74" i="32"/>
  <c r="H74" i="32"/>
  <c r="F75" i="32"/>
  <c r="G75" i="32"/>
  <c r="H75" i="32"/>
  <c r="F76" i="32"/>
  <c r="G76" i="32"/>
  <c r="H76" i="32"/>
  <c r="F77" i="32"/>
  <c r="G77" i="32"/>
  <c r="H77" i="32"/>
  <c r="F78" i="32"/>
  <c r="G78" i="32"/>
  <c r="H78" i="32"/>
  <c r="F79" i="32"/>
  <c r="G79" i="32"/>
  <c r="H79" i="32"/>
  <c r="F80" i="32"/>
  <c r="G80" i="32"/>
  <c r="H80" i="32"/>
  <c r="F81" i="32"/>
  <c r="G81" i="32"/>
  <c r="H81" i="32"/>
  <c r="F82" i="32"/>
  <c r="G82" i="32"/>
  <c r="H82" i="32"/>
  <c r="F83" i="32"/>
  <c r="G83" i="32"/>
  <c r="H83" i="32"/>
  <c r="F84" i="32"/>
  <c r="G84" i="32"/>
  <c r="H84" i="32"/>
  <c r="F85" i="32"/>
  <c r="G85" i="32"/>
  <c r="H85" i="32"/>
  <c r="F86" i="32"/>
  <c r="G86" i="32"/>
  <c r="H86" i="32"/>
  <c r="F87" i="32"/>
  <c r="G87" i="32"/>
  <c r="H87" i="32"/>
  <c r="F88" i="32"/>
  <c r="G88" i="32"/>
  <c r="H88" i="32"/>
  <c r="F89" i="32"/>
  <c r="G89" i="32"/>
  <c r="H89" i="32"/>
  <c r="F90" i="32"/>
  <c r="G90" i="32"/>
  <c r="H90" i="32"/>
  <c r="F91" i="32"/>
  <c r="G91" i="32"/>
  <c r="H91" i="32"/>
  <c r="F92" i="32"/>
  <c r="G92" i="32"/>
  <c r="H92" i="32"/>
  <c r="F93" i="32"/>
  <c r="G93" i="32"/>
  <c r="H93" i="32"/>
  <c r="F94" i="32"/>
  <c r="G94" i="32"/>
  <c r="H94" i="32"/>
  <c r="F95" i="32"/>
  <c r="G95" i="32"/>
  <c r="H95" i="32"/>
  <c r="F96" i="32"/>
  <c r="G96" i="32"/>
  <c r="H96" i="32"/>
  <c r="F97" i="32"/>
  <c r="G97" i="32"/>
  <c r="H97" i="32"/>
  <c r="F98" i="32"/>
  <c r="G98" i="32"/>
  <c r="H98" i="32"/>
  <c r="F99" i="32"/>
  <c r="G99" i="32"/>
  <c r="H99" i="32"/>
  <c r="F100" i="32"/>
  <c r="G100" i="32"/>
  <c r="H100" i="32"/>
  <c r="F101" i="32"/>
  <c r="G101" i="32"/>
  <c r="H101" i="32"/>
  <c r="F102" i="32"/>
  <c r="G102" i="32"/>
  <c r="H102" i="32"/>
  <c r="F103" i="32"/>
  <c r="G103" i="32"/>
  <c r="H103" i="32"/>
  <c r="F104" i="32"/>
  <c r="G104" i="32"/>
  <c r="H104" i="32"/>
  <c r="F105" i="32"/>
  <c r="G105" i="32"/>
  <c r="H105" i="32"/>
  <c r="F106" i="32"/>
  <c r="G106" i="32"/>
  <c r="H106" i="32"/>
  <c r="F107" i="32"/>
  <c r="G107" i="32"/>
  <c r="H107" i="32"/>
  <c r="F108" i="32"/>
  <c r="G108" i="32"/>
  <c r="H108" i="32"/>
  <c r="F109" i="32"/>
  <c r="G109" i="32"/>
  <c r="H109" i="32"/>
  <c r="F110" i="32"/>
  <c r="G110" i="32"/>
  <c r="H110" i="32"/>
  <c r="F111" i="32"/>
  <c r="G111" i="32"/>
  <c r="H111" i="32"/>
  <c r="F112" i="32"/>
  <c r="G112" i="32"/>
  <c r="H112" i="32"/>
  <c r="F113" i="32"/>
  <c r="G113" i="32"/>
  <c r="H113" i="32"/>
  <c r="F114" i="32"/>
  <c r="G114" i="32"/>
  <c r="H114" i="32"/>
  <c r="F115" i="32"/>
  <c r="G115" i="32"/>
  <c r="H115" i="32"/>
  <c r="F116" i="32"/>
  <c r="G116" i="32"/>
  <c r="H116" i="32"/>
  <c r="F117" i="32"/>
  <c r="G117" i="32"/>
  <c r="H117" i="32"/>
  <c r="F118" i="32"/>
  <c r="G118" i="32"/>
  <c r="H118" i="32"/>
  <c r="F119" i="32"/>
  <c r="G119" i="32"/>
  <c r="H119" i="32"/>
  <c r="F120" i="32"/>
  <c r="G120" i="32"/>
  <c r="H120" i="32"/>
  <c r="F121" i="32"/>
  <c r="G121" i="32"/>
  <c r="H121" i="32"/>
  <c r="F122" i="32"/>
  <c r="G122" i="32"/>
  <c r="H122" i="32"/>
  <c r="F123" i="32"/>
  <c r="G123" i="32"/>
  <c r="H123" i="32"/>
  <c r="F124" i="32"/>
  <c r="G124" i="32"/>
  <c r="H124" i="32"/>
  <c r="F125" i="32"/>
  <c r="G125" i="32"/>
  <c r="H125" i="32"/>
  <c r="F126" i="32"/>
  <c r="G126" i="32"/>
  <c r="H126" i="32"/>
  <c r="F127" i="32"/>
  <c r="G127" i="32"/>
  <c r="H127" i="32"/>
  <c r="F128" i="32"/>
  <c r="G128" i="32"/>
  <c r="H128" i="32"/>
  <c r="F129" i="32"/>
  <c r="G129" i="32"/>
  <c r="H129" i="32"/>
  <c r="F130" i="32"/>
  <c r="G130" i="32"/>
  <c r="H130" i="32"/>
  <c r="F131" i="32"/>
  <c r="G131" i="32"/>
  <c r="H131" i="32"/>
  <c r="F132" i="32"/>
  <c r="G132" i="32"/>
  <c r="H132" i="32"/>
  <c r="F133" i="32"/>
  <c r="G133" i="32"/>
  <c r="H133" i="32"/>
  <c r="F134" i="32"/>
  <c r="G134" i="32"/>
  <c r="H134" i="32"/>
  <c r="F135" i="32"/>
  <c r="G135" i="32"/>
  <c r="H135" i="32"/>
  <c r="F136" i="32"/>
  <c r="G136" i="32"/>
  <c r="H136" i="32"/>
  <c r="F137" i="32"/>
  <c r="G137" i="32"/>
  <c r="H137" i="32"/>
  <c r="F138" i="32"/>
  <c r="G138" i="32"/>
  <c r="H138" i="32"/>
  <c r="F139" i="32"/>
  <c r="G139" i="32"/>
  <c r="H139" i="32"/>
  <c r="F140" i="32"/>
  <c r="G140" i="32"/>
  <c r="H140" i="32"/>
  <c r="F141" i="32"/>
  <c r="G141" i="32"/>
  <c r="H141" i="32"/>
  <c r="F142" i="32"/>
  <c r="G142" i="32"/>
  <c r="H142" i="32"/>
  <c r="F143" i="32"/>
  <c r="G143" i="32"/>
  <c r="H143" i="32"/>
  <c r="F144" i="32"/>
  <c r="G144" i="32"/>
  <c r="H144" i="32"/>
  <c r="F145" i="32"/>
  <c r="G145" i="32"/>
  <c r="H145" i="32"/>
  <c r="F146" i="32"/>
  <c r="G146" i="32"/>
  <c r="H146" i="32"/>
  <c r="F147" i="32"/>
  <c r="G147" i="32"/>
  <c r="H147" i="32"/>
  <c r="F148" i="32"/>
  <c r="G148" i="32"/>
  <c r="H148" i="32"/>
  <c r="F149" i="32"/>
  <c r="G149" i="32"/>
  <c r="H149" i="32"/>
  <c r="F150" i="32"/>
  <c r="G150" i="32"/>
  <c r="H150" i="32"/>
  <c r="F151" i="32"/>
  <c r="G151" i="32"/>
  <c r="H151" i="32"/>
  <c r="F152" i="32"/>
  <c r="G152" i="32"/>
  <c r="H152" i="32"/>
  <c r="F153" i="32"/>
  <c r="G153" i="32"/>
  <c r="H153" i="32"/>
  <c r="F154" i="32"/>
  <c r="G154" i="32"/>
  <c r="H154" i="32"/>
  <c r="F155" i="32"/>
  <c r="G155" i="32"/>
  <c r="H155" i="32"/>
  <c r="F156" i="32"/>
  <c r="G156" i="32"/>
  <c r="H156" i="32"/>
  <c r="F157" i="32"/>
  <c r="G157" i="32"/>
  <c r="H157" i="32"/>
  <c r="F158" i="32"/>
  <c r="G158" i="32"/>
  <c r="H158" i="32"/>
  <c r="F159" i="32"/>
  <c r="G159" i="32"/>
  <c r="H159" i="32"/>
  <c r="F160" i="32"/>
  <c r="G160" i="32"/>
  <c r="H160" i="32"/>
  <c r="F161" i="32"/>
  <c r="G161" i="32"/>
  <c r="H161" i="32"/>
  <c r="F162" i="32"/>
  <c r="G162" i="32"/>
  <c r="H162" i="32"/>
  <c r="F163" i="32"/>
  <c r="G163" i="32"/>
  <c r="H163" i="32"/>
  <c r="F164" i="32"/>
  <c r="G164" i="32"/>
  <c r="H164" i="32"/>
  <c r="F165" i="32"/>
  <c r="G165" i="32"/>
  <c r="H165" i="32"/>
  <c r="F166" i="32"/>
  <c r="G166" i="32"/>
  <c r="H166" i="32"/>
  <c r="F167" i="32"/>
  <c r="G167" i="32"/>
  <c r="H167" i="32"/>
  <c r="F168" i="32"/>
  <c r="G168" i="32"/>
  <c r="H168" i="32"/>
  <c r="F169" i="32"/>
  <c r="G169" i="32"/>
  <c r="H169" i="32"/>
  <c r="F170" i="32"/>
  <c r="G170" i="32"/>
  <c r="H170" i="32"/>
  <c r="F171" i="32"/>
  <c r="G171" i="32"/>
  <c r="H171" i="32"/>
  <c r="F172" i="32"/>
  <c r="G172" i="32"/>
  <c r="H172" i="32"/>
  <c r="F173" i="32"/>
  <c r="G173" i="32"/>
  <c r="H173" i="32"/>
  <c r="F174" i="32"/>
  <c r="G174" i="32"/>
  <c r="H174" i="32"/>
  <c r="F175" i="32"/>
  <c r="G175" i="32"/>
  <c r="H175" i="32"/>
  <c r="F176" i="32"/>
  <c r="G176" i="32"/>
  <c r="H176" i="32"/>
  <c r="F177" i="32"/>
  <c r="G177" i="32"/>
  <c r="H177" i="32"/>
  <c r="F178" i="32"/>
  <c r="G178" i="32"/>
  <c r="H178" i="32"/>
  <c r="F179" i="32"/>
  <c r="G179" i="32"/>
  <c r="H179" i="32"/>
  <c r="F180" i="32"/>
  <c r="G180" i="32"/>
  <c r="H180" i="32"/>
  <c r="F181" i="32"/>
  <c r="G181" i="32"/>
  <c r="H181" i="32"/>
  <c r="F182" i="32"/>
  <c r="G182" i="32"/>
  <c r="H182" i="32"/>
  <c r="F183" i="32"/>
  <c r="G183" i="32"/>
  <c r="H183" i="32"/>
  <c r="F184" i="32"/>
  <c r="G184" i="32"/>
  <c r="H184" i="32"/>
  <c r="F185" i="32"/>
  <c r="G185" i="32"/>
  <c r="H185" i="32"/>
  <c r="F186" i="32"/>
  <c r="G186" i="32"/>
  <c r="H186" i="32"/>
  <c r="F187" i="32"/>
  <c r="G187" i="32"/>
  <c r="H187" i="32"/>
  <c r="F188" i="32"/>
  <c r="G188" i="32"/>
  <c r="H188" i="32"/>
  <c r="F189" i="32"/>
  <c r="G189" i="32"/>
  <c r="H189" i="32"/>
  <c r="F190" i="32"/>
  <c r="G190" i="32"/>
  <c r="H190" i="32"/>
  <c r="F191" i="32"/>
  <c r="G191" i="32"/>
  <c r="H191" i="32"/>
  <c r="F192" i="32"/>
  <c r="G192" i="32"/>
  <c r="H192" i="32"/>
  <c r="F193" i="32"/>
  <c r="G193" i="32"/>
  <c r="H193" i="32"/>
  <c r="F194" i="32"/>
  <c r="G194" i="32"/>
  <c r="H194" i="32"/>
  <c r="F195" i="32"/>
  <c r="G195" i="32"/>
  <c r="H195" i="32"/>
  <c r="F196" i="32"/>
  <c r="G196" i="32"/>
  <c r="H196" i="32"/>
  <c r="F197" i="32"/>
  <c r="G197" i="32"/>
  <c r="H197" i="32"/>
  <c r="F198" i="32"/>
  <c r="G198" i="32"/>
  <c r="H198" i="32"/>
  <c r="F199" i="32"/>
  <c r="G199" i="32"/>
  <c r="H199" i="32"/>
  <c r="F200" i="32"/>
  <c r="G200" i="32"/>
  <c r="H200" i="32"/>
  <c r="F201" i="32"/>
  <c r="G201" i="32"/>
  <c r="H201" i="32"/>
  <c r="F202" i="32"/>
  <c r="G202" i="32"/>
  <c r="H202" i="32"/>
  <c r="F203" i="32"/>
  <c r="G203" i="32"/>
  <c r="H203" i="32"/>
  <c r="F204" i="32"/>
  <c r="G204" i="32"/>
  <c r="H204" i="32"/>
  <c r="F205" i="32"/>
  <c r="G205" i="32"/>
  <c r="H205" i="32"/>
  <c r="F206" i="32"/>
  <c r="G206" i="32"/>
  <c r="H206" i="32"/>
  <c r="F207" i="32"/>
  <c r="G207" i="32"/>
  <c r="H207" i="32"/>
  <c r="F208" i="32"/>
  <c r="G208" i="32"/>
  <c r="H208" i="32"/>
  <c r="F209" i="32"/>
  <c r="G209" i="32"/>
  <c r="H209" i="32"/>
  <c r="F210" i="32"/>
  <c r="G210" i="32"/>
  <c r="H210" i="32"/>
  <c r="F211" i="32"/>
  <c r="G211" i="32"/>
  <c r="H211" i="32"/>
  <c r="F212" i="32"/>
  <c r="G212" i="32"/>
  <c r="H212" i="32"/>
  <c r="F213" i="32"/>
  <c r="G213" i="32"/>
  <c r="H213" i="32"/>
  <c r="H3" i="32"/>
  <c r="G3" i="32"/>
  <c r="F3" i="32"/>
  <c r="F4" i="31"/>
  <c r="G4" i="31"/>
  <c r="H4" i="31"/>
  <c r="F5" i="31"/>
  <c r="G5" i="31"/>
  <c r="H5" i="31"/>
  <c r="F6" i="31"/>
  <c r="G6" i="31"/>
  <c r="H6" i="31"/>
  <c r="F7" i="31"/>
  <c r="G7" i="31"/>
  <c r="H7" i="31"/>
  <c r="F8" i="31"/>
  <c r="G8" i="31"/>
  <c r="H8" i="31"/>
  <c r="F9" i="31"/>
  <c r="G9" i="31"/>
  <c r="H9" i="31"/>
  <c r="F10" i="31"/>
  <c r="G10" i="31"/>
  <c r="H10" i="31"/>
  <c r="F11" i="31"/>
  <c r="G11" i="31"/>
  <c r="H11" i="31"/>
  <c r="F12" i="31"/>
  <c r="G12" i="31"/>
  <c r="H12" i="31"/>
  <c r="F13" i="31"/>
  <c r="G13" i="31"/>
  <c r="H13" i="31"/>
  <c r="F14" i="31"/>
  <c r="G14" i="31"/>
  <c r="H14" i="31"/>
  <c r="F15" i="31"/>
  <c r="G15" i="31"/>
  <c r="H15" i="31"/>
  <c r="F16" i="31"/>
  <c r="G16" i="31"/>
  <c r="H16" i="31"/>
  <c r="F17" i="31"/>
  <c r="G17" i="31"/>
  <c r="H17" i="31"/>
  <c r="F18" i="31"/>
  <c r="G18" i="31"/>
  <c r="H18" i="31"/>
  <c r="F19" i="31"/>
  <c r="G19" i="31"/>
  <c r="H19" i="31"/>
  <c r="F20" i="31"/>
  <c r="G20" i="31"/>
  <c r="H20" i="31"/>
  <c r="F21" i="31"/>
  <c r="G21" i="31"/>
  <c r="H21" i="31"/>
  <c r="F22" i="31"/>
  <c r="G22" i="31"/>
  <c r="H22" i="31"/>
  <c r="F23" i="31"/>
  <c r="G23" i="31"/>
  <c r="H23" i="31"/>
  <c r="F24" i="31"/>
  <c r="G24" i="31"/>
  <c r="H24" i="31"/>
  <c r="F25" i="31"/>
  <c r="G25" i="31"/>
  <c r="H25" i="31"/>
  <c r="F26" i="31"/>
  <c r="G26" i="31"/>
  <c r="H26" i="31"/>
  <c r="F27" i="31"/>
  <c r="G27" i="31"/>
  <c r="H27" i="31"/>
  <c r="F28" i="31"/>
  <c r="G28" i="31"/>
  <c r="H28" i="31"/>
  <c r="F29" i="31"/>
  <c r="G29" i="31"/>
  <c r="H29" i="31"/>
  <c r="F30" i="31"/>
  <c r="G30" i="31"/>
  <c r="H30" i="31"/>
  <c r="F31" i="31"/>
  <c r="G31" i="31"/>
  <c r="H31" i="31"/>
  <c r="F32" i="31"/>
  <c r="G32" i="31"/>
  <c r="H32" i="31"/>
  <c r="F33" i="31"/>
  <c r="G33" i="31"/>
  <c r="H33" i="31"/>
  <c r="F34" i="31"/>
  <c r="G34" i="31"/>
  <c r="H34" i="31"/>
  <c r="F35" i="31"/>
  <c r="G35" i="31"/>
  <c r="H35" i="31"/>
  <c r="F36" i="31"/>
  <c r="G36" i="31"/>
  <c r="H36" i="31"/>
  <c r="F37" i="31"/>
  <c r="G37" i="31"/>
  <c r="H37" i="31"/>
  <c r="F38" i="31"/>
  <c r="G38" i="31"/>
  <c r="H38" i="31"/>
  <c r="F39" i="31"/>
  <c r="G39" i="31"/>
  <c r="H39" i="31"/>
  <c r="F40" i="31"/>
  <c r="G40" i="31"/>
  <c r="H40" i="31"/>
  <c r="F41" i="31"/>
  <c r="G41" i="31"/>
  <c r="H41" i="31"/>
  <c r="F42" i="31"/>
  <c r="G42" i="31"/>
  <c r="H42" i="31"/>
  <c r="F43" i="31"/>
  <c r="G43" i="31"/>
  <c r="H43" i="31"/>
  <c r="F44" i="31"/>
  <c r="G44" i="31"/>
  <c r="H44" i="31"/>
  <c r="F45" i="31"/>
  <c r="G45" i="31"/>
  <c r="H45" i="31"/>
  <c r="F46" i="31"/>
  <c r="G46" i="31"/>
  <c r="H46" i="31"/>
  <c r="F47" i="31"/>
  <c r="G47" i="31"/>
  <c r="H47" i="31"/>
  <c r="F48" i="31"/>
  <c r="G48" i="31"/>
  <c r="H48" i="31"/>
  <c r="F49" i="31"/>
  <c r="G49" i="31"/>
  <c r="H49" i="31"/>
  <c r="F50" i="31"/>
  <c r="G50" i="31"/>
  <c r="H50" i="31"/>
  <c r="F51" i="31"/>
  <c r="G51" i="31"/>
  <c r="H51" i="31"/>
  <c r="F52" i="31"/>
  <c r="G52" i="31"/>
  <c r="H52" i="31"/>
  <c r="F53" i="31"/>
  <c r="G53" i="31"/>
  <c r="H53" i="31"/>
  <c r="F54" i="31"/>
  <c r="G54" i="31"/>
  <c r="H54" i="31"/>
  <c r="F55" i="31"/>
  <c r="G55" i="31"/>
  <c r="H55" i="31"/>
  <c r="F56" i="31"/>
  <c r="G56" i="31"/>
  <c r="H56" i="31"/>
  <c r="F57" i="31"/>
  <c r="G57" i="31"/>
  <c r="H57" i="31"/>
  <c r="F58" i="31"/>
  <c r="G58" i="31"/>
  <c r="H58" i="31"/>
  <c r="F59" i="31"/>
  <c r="G59" i="31"/>
  <c r="H59" i="31"/>
  <c r="F60" i="31"/>
  <c r="G60" i="31"/>
  <c r="H60" i="31"/>
  <c r="F61" i="31"/>
  <c r="G61" i="31"/>
  <c r="H61" i="31"/>
  <c r="F62" i="31"/>
  <c r="G62" i="31"/>
  <c r="H62" i="31"/>
  <c r="F63" i="31"/>
  <c r="G63" i="31"/>
  <c r="H63" i="31"/>
  <c r="F64" i="31"/>
  <c r="G64" i="31"/>
  <c r="H64" i="31"/>
  <c r="F65" i="31"/>
  <c r="G65" i="31"/>
  <c r="H65" i="31"/>
  <c r="F66" i="31"/>
  <c r="G66" i="31"/>
  <c r="H66" i="31"/>
  <c r="F67" i="31"/>
  <c r="G67" i="31"/>
  <c r="H67" i="31"/>
  <c r="F68" i="31"/>
  <c r="G68" i="31"/>
  <c r="H68" i="31"/>
  <c r="F69" i="31"/>
  <c r="G69" i="31"/>
  <c r="H69" i="31"/>
  <c r="F70" i="31"/>
  <c r="G70" i="31"/>
  <c r="H70" i="31"/>
  <c r="F71" i="31"/>
  <c r="G71" i="31"/>
  <c r="H71" i="31"/>
  <c r="F72" i="31"/>
  <c r="G72" i="31"/>
  <c r="H72" i="31"/>
  <c r="F73" i="31"/>
  <c r="G73" i="31"/>
  <c r="H73" i="31"/>
  <c r="F74" i="31"/>
  <c r="G74" i="31"/>
  <c r="H74" i="31"/>
  <c r="F75" i="31"/>
  <c r="G75" i="31"/>
  <c r="H75" i="31"/>
  <c r="F76" i="31"/>
  <c r="G76" i="31"/>
  <c r="H76" i="31"/>
  <c r="F77" i="31"/>
  <c r="G77" i="31"/>
  <c r="H77" i="31"/>
  <c r="F78" i="31"/>
  <c r="G78" i="31"/>
  <c r="H78" i="31"/>
  <c r="F79" i="31"/>
  <c r="G79" i="31"/>
  <c r="H79" i="31"/>
  <c r="F80" i="31"/>
  <c r="G80" i="31"/>
  <c r="H80" i="31"/>
  <c r="F81" i="31"/>
  <c r="G81" i="31"/>
  <c r="H81" i="31"/>
  <c r="F82" i="31"/>
  <c r="G82" i="31"/>
  <c r="H82" i="31"/>
  <c r="F83" i="31"/>
  <c r="G83" i="31"/>
  <c r="H83" i="31"/>
  <c r="F84" i="31"/>
  <c r="G84" i="31"/>
  <c r="H84" i="31"/>
  <c r="F85" i="31"/>
  <c r="G85" i="31"/>
  <c r="H85" i="31"/>
  <c r="F86" i="31"/>
  <c r="G86" i="31"/>
  <c r="H86" i="31"/>
  <c r="F87" i="31"/>
  <c r="G87" i="31"/>
  <c r="H87" i="31"/>
  <c r="F88" i="31"/>
  <c r="G88" i="31"/>
  <c r="H88" i="31"/>
  <c r="F89" i="31"/>
  <c r="G89" i="31"/>
  <c r="H89" i="31"/>
  <c r="F90" i="31"/>
  <c r="G90" i="31"/>
  <c r="H90" i="31"/>
  <c r="F91" i="31"/>
  <c r="G91" i="31"/>
  <c r="H91" i="31"/>
  <c r="F92" i="31"/>
  <c r="G92" i="31"/>
  <c r="H92" i="31"/>
  <c r="F93" i="31"/>
  <c r="G93" i="31"/>
  <c r="H93" i="31"/>
  <c r="F94" i="31"/>
  <c r="G94" i="31"/>
  <c r="H94" i="31"/>
  <c r="F95" i="31"/>
  <c r="G95" i="31"/>
  <c r="H95" i="31"/>
  <c r="F96" i="31"/>
  <c r="G96" i="31"/>
  <c r="H96" i="31"/>
  <c r="F97" i="31"/>
  <c r="G97" i="31"/>
  <c r="H97" i="31"/>
  <c r="F98" i="31"/>
  <c r="G98" i="31"/>
  <c r="H98" i="31"/>
  <c r="F99" i="31"/>
  <c r="G99" i="31"/>
  <c r="H99" i="31"/>
  <c r="F100" i="31"/>
  <c r="G100" i="31"/>
  <c r="H100" i="31"/>
  <c r="F101" i="31"/>
  <c r="G101" i="31"/>
  <c r="H101" i="31"/>
  <c r="F102" i="31"/>
  <c r="G102" i="31"/>
  <c r="H102" i="31"/>
  <c r="F103" i="31"/>
  <c r="G103" i="31"/>
  <c r="H103" i="31"/>
  <c r="F104" i="31"/>
  <c r="G104" i="31"/>
  <c r="H104" i="31"/>
  <c r="F105" i="31"/>
  <c r="G105" i="31"/>
  <c r="H105" i="31"/>
  <c r="F106" i="31"/>
  <c r="G106" i="31"/>
  <c r="H106" i="31"/>
  <c r="F107" i="31"/>
  <c r="G107" i="31"/>
  <c r="H107" i="31"/>
  <c r="F108" i="31"/>
  <c r="G108" i="31"/>
  <c r="H108" i="31"/>
  <c r="F109" i="31"/>
  <c r="G109" i="31"/>
  <c r="H109" i="31"/>
  <c r="F110" i="31"/>
  <c r="G110" i="31"/>
  <c r="H110" i="31"/>
  <c r="F111" i="31"/>
  <c r="G111" i="31"/>
  <c r="H111" i="31"/>
  <c r="F112" i="31"/>
  <c r="G112" i="31"/>
  <c r="H112" i="31"/>
  <c r="F113" i="31"/>
  <c r="G113" i="31"/>
  <c r="H113" i="31"/>
  <c r="F114" i="31"/>
  <c r="G114" i="31"/>
  <c r="H114" i="31"/>
  <c r="F115" i="31"/>
  <c r="G115" i="31"/>
  <c r="H115" i="31"/>
  <c r="F116" i="31"/>
  <c r="G116" i="31"/>
  <c r="H116" i="31"/>
  <c r="F117" i="31"/>
  <c r="G117" i="31"/>
  <c r="H117" i="31"/>
  <c r="F118" i="31"/>
  <c r="G118" i="31"/>
  <c r="H118" i="31"/>
  <c r="F119" i="31"/>
  <c r="G119" i="31"/>
  <c r="H119" i="31"/>
  <c r="F120" i="31"/>
  <c r="G120" i="31"/>
  <c r="H120" i="31"/>
  <c r="F121" i="31"/>
  <c r="G121" i="31"/>
  <c r="H121" i="31"/>
  <c r="F122" i="31"/>
  <c r="G122" i="31"/>
  <c r="H122" i="31"/>
  <c r="F123" i="31"/>
  <c r="G123" i="31"/>
  <c r="H123" i="31"/>
  <c r="F124" i="31"/>
  <c r="G124" i="31"/>
  <c r="H124" i="31"/>
  <c r="F125" i="31"/>
  <c r="G125" i="31"/>
  <c r="H125" i="31"/>
  <c r="F126" i="31"/>
  <c r="G126" i="31"/>
  <c r="H126" i="31"/>
  <c r="F127" i="31"/>
  <c r="G127" i="31"/>
  <c r="H127" i="31"/>
  <c r="F128" i="31"/>
  <c r="G128" i="31"/>
  <c r="H128" i="31"/>
  <c r="F129" i="31"/>
  <c r="G129" i="31"/>
  <c r="H129" i="31"/>
  <c r="F130" i="31"/>
  <c r="G130" i="31"/>
  <c r="H130" i="31"/>
  <c r="F131" i="31"/>
  <c r="G131" i="31"/>
  <c r="H131" i="31"/>
  <c r="F132" i="31"/>
  <c r="G132" i="31"/>
  <c r="H132" i="31"/>
  <c r="F133" i="31"/>
  <c r="G133" i="31"/>
  <c r="H133" i="31"/>
  <c r="F134" i="31"/>
  <c r="G134" i="31"/>
  <c r="H134" i="31"/>
  <c r="F135" i="31"/>
  <c r="G135" i="31"/>
  <c r="H135" i="31"/>
  <c r="F136" i="31"/>
  <c r="G136" i="31"/>
  <c r="H136" i="31"/>
  <c r="F137" i="31"/>
  <c r="G137" i="31"/>
  <c r="H137" i="31"/>
  <c r="F138" i="31"/>
  <c r="G138" i="31"/>
  <c r="H138" i="31"/>
  <c r="F139" i="31"/>
  <c r="G139" i="31"/>
  <c r="H139" i="31"/>
  <c r="F140" i="31"/>
  <c r="G140" i="31"/>
  <c r="H140" i="31"/>
  <c r="F141" i="31"/>
  <c r="G141" i="31"/>
  <c r="H141" i="31"/>
  <c r="F142" i="31"/>
  <c r="G142" i="31"/>
  <c r="H142" i="31"/>
  <c r="F143" i="31"/>
  <c r="G143" i="31"/>
  <c r="H143" i="31"/>
  <c r="F144" i="31"/>
  <c r="G144" i="31"/>
  <c r="H144" i="31"/>
  <c r="F145" i="31"/>
  <c r="G145" i="31"/>
  <c r="H145" i="31"/>
  <c r="F146" i="31"/>
  <c r="G146" i="31"/>
  <c r="H146" i="31"/>
  <c r="F147" i="31"/>
  <c r="G147" i="31"/>
  <c r="H147" i="31"/>
  <c r="F148" i="31"/>
  <c r="G148" i="31"/>
  <c r="H148" i="31"/>
  <c r="F149" i="31"/>
  <c r="G149" i="31"/>
  <c r="H149" i="31"/>
  <c r="F150" i="31"/>
  <c r="G150" i="31"/>
  <c r="H150" i="31"/>
  <c r="F151" i="31"/>
  <c r="G151" i="31"/>
  <c r="H151" i="31"/>
  <c r="F152" i="31"/>
  <c r="G152" i="31"/>
  <c r="H152" i="31"/>
  <c r="F153" i="31"/>
  <c r="G153" i="31"/>
  <c r="H153" i="31"/>
  <c r="F154" i="31"/>
  <c r="G154" i="31"/>
  <c r="H154" i="31"/>
  <c r="F155" i="31"/>
  <c r="G155" i="31"/>
  <c r="H155" i="31"/>
  <c r="F156" i="31"/>
  <c r="G156" i="31"/>
  <c r="H156" i="31"/>
  <c r="F157" i="31"/>
  <c r="G157" i="31"/>
  <c r="H157" i="31"/>
  <c r="F158" i="31"/>
  <c r="G158" i="31"/>
  <c r="H158" i="31"/>
  <c r="F159" i="31"/>
  <c r="G159" i="31"/>
  <c r="H159" i="31"/>
  <c r="F160" i="31"/>
  <c r="G160" i="31"/>
  <c r="H160" i="31"/>
  <c r="F161" i="31"/>
  <c r="G161" i="31"/>
  <c r="H161" i="31"/>
  <c r="F162" i="31"/>
  <c r="G162" i="31"/>
  <c r="H162" i="31"/>
  <c r="F163" i="31"/>
  <c r="G163" i="31"/>
  <c r="H163" i="31"/>
  <c r="F164" i="31"/>
  <c r="G164" i="31"/>
  <c r="H164" i="31"/>
  <c r="F165" i="31"/>
  <c r="G165" i="31"/>
  <c r="H165" i="31"/>
  <c r="F166" i="31"/>
  <c r="G166" i="31"/>
  <c r="H166" i="31"/>
  <c r="F167" i="31"/>
  <c r="G167" i="31"/>
  <c r="H167" i="31"/>
  <c r="F168" i="31"/>
  <c r="G168" i="31"/>
  <c r="H168" i="31"/>
  <c r="F169" i="31"/>
  <c r="G169" i="31"/>
  <c r="H169" i="31"/>
  <c r="F170" i="31"/>
  <c r="G170" i="31"/>
  <c r="H170" i="31"/>
  <c r="F171" i="31"/>
  <c r="G171" i="31"/>
  <c r="H171" i="31"/>
  <c r="F172" i="31"/>
  <c r="G172" i="31"/>
  <c r="H172" i="31"/>
  <c r="F173" i="31"/>
  <c r="G173" i="31"/>
  <c r="H173" i="31"/>
  <c r="F174" i="31"/>
  <c r="G174" i="31"/>
  <c r="H174" i="31"/>
  <c r="F175" i="31"/>
  <c r="G175" i="31"/>
  <c r="H175" i="31"/>
  <c r="F176" i="31"/>
  <c r="G176" i="31"/>
  <c r="H176" i="31"/>
  <c r="F177" i="31"/>
  <c r="G177" i="31"/>
  <c r="H177" i="31"/>
  <c r="F178" i="31"/>
  <c r="G178" i="31"/>
  <c r="H178" i="31"/>
  <c r="F179" i="31"/>
  <c r="G179" i="31"/>
  <c r="H179" i="31"/>
  <c r="F180" i="31"/>
  <c r="G180" i="31"/>
  <c r="H180" i="31"/>
  <c r="F181" i="31"/>
  <c r="G181" i="31"/>
  <c r="H181" i="31"/>
  <c r="F182" i="31"/>
  <c r="G182" i="31"/>
  <c r="H182" i="31"/>
  <c r="F183" i="31"/>
  <c r="G183" i="31"/>
  <c r="H183" i="31"/>
  <c r="F184" i="31"/>
  <c r="G184" i="31"/>
  <c r="H184" i="31"/>
  <c r="F185" i="31"/>
  <c r="G185" i="31"/>
  <c r="H185" i="31"/>
  <c r="F186" i="31"/>
  <c r="G186" i="31"/>
  <c r="H186" i="31"/>
  <c r="F187" i="31"/>
  <c r="G187" i="31"/>
  <c r="H187" i="31"/>
  <c r="F188" i="31"/>
  <c r="G188" i="31"/>
  <c r="H188" i="31"/>
  <c r="F189" i="31"/>
  <c r="G189" i="31"/>
  <c r="H189" i="31"/>
  <c r="F190" i="31"/>
  <c r="G190" i="31"/>
  <c r="H190" i="31"/>
  <c r="F191" i="31"/>
  <c r="G191" i="31"/>
  <c r="H191" i="31"/>
  <c r="F192" i="31"/>
  <c r="G192" i="31"/>
  <c r="H192" i="31"/>
  <c r="F193" i="31"/>
  <c r="G193" i="31"/>
  <c r="H193" i="31"/>
  <c r="F194" i="31"/>
  <c r="G194" i="31"/>
  <c r="H194" i="31"/>
  <c r="F195" i="31"/>
  <c r="G195" i="31"/>
  <c r="H195" i="31"/>
  <c r="F196" i="31"/>
  <c r="G196" i="31"/>
  <c r="H196" i="31"/>
  <c r="F197" i="31"/>
  <c r="G197" i="31"/>
  <c r="H197" i="31"/>
  <c r="F198" i="31"/>
  <c r="G198" i="31"/>
  <c r="H198" i="31"/>
  <c r="F199" i="31"/>
  <c r="G199" i="31"/>
  <c r="H199" i="31"/>
  <c r="F200" i="31"/>
  <c r="G200" i="31"/>
  <c r="H200" i="31"/>
  <c r="F201" i="31"/>
  <c r="G201" i="31"/>
  <c r="H201" i="31"/>
  <c r="F202" i="31"/>
  <c r="G202" i="31"/>
  <c r="H202" i="31"/>
  <c r="F203" i="31"/>
  <c r="G203" i="31"/>
  <c r="H203" i="31"/>
  <c r="F204" i="31"/>
  <c r="G204" i="31"/>
  <c r="H204" i="31"/>
  <c r="F205" i="31"/>
  <c r="G205" i="31"/>
  <c r="H205" i="31"/>
  <c r="F206" i="31"/>
  <c r="G206" i="31"/>
  <c r="H206" i="31"/>
  <c r="F207" i="31"/>
  <c r="G207" i="31"/>
  <c r="H207" i="31"/>
  <c r="F208" i="31"/>
  <c r="G208" i="31"/>
  <c r="H208" i="31"/>
  <c r="F209" i="31"/>
  <c r="G209" i="31"/>
  <c r="H209" i="31"/>
  <c r="F210" i="31"/>
  <c r="G210" i="31"/>
  <c r="H210" i="31"/>
  <c r="F211" i="31"/>
  <c r="G211" i="31"/>
  <c r="H211" i="31"/>
  <c r="H3" i="31"/>
  <c r="G3" i="31"/>
  <c r="F3" i="31"/>
  <c r="F4" i="30"/>
  <c r="G4" i="30"/>
  <c r="H4" i="30"/>
  <c r="F5" i="30"/>
  <c r="G5" i="30"/>
  <c r="H5" i="30"/>
  <c r="F6" i="30"/>
  <c r="G6" i="30"/>
  <c r="H6" i="30"/>
  <c r="F7" i="30"/>
  <c r="G7" i="30"/>
  <c r="H7" i="30"/>
  <c r="F8" i="30"/>
  <c r="G8" i="30"/>
  <c r="H8" i="30"/>
  <c r="F9" i="30"/>
  <c r="G9" i="30"/>
  <c r="H9" i="30"/>
  <c r="F10" i="30"/>
  <c r="G10" i="30"/>
  <c r="H10" i="30"/>
  <c r="F11" i="30"/>
  <c r="G11" i="30"/>
  <c r="H11" i="30"/>
  <c r="F12" i="30"/>
  <c r="G12" i="30"/>
  <c r="H12" i="30"/>
  <c r="F13" i="30"/>
  <c r="G13" i="30"/>
  <c r="H13" i="30"/>
  <c r="F14" i="30"/>
  <c r="G14" i="30"/>
  <c r="H14" i="30"/>
  <c r="F15" i="30"/>
  <c r="G15" i="30"/>
  <c r="H15" i="30"/>
  <c r="F16" i="30"/>
  <c r="G16" i="30"/>
  <c r="H16" i="30"/>
  <c r="F17" i="30"/>
  <c r="G17" i="30"/>
  <c r="H17" i="30"/>
  <c r="F18" i="30"/>
  <c r="G18" i="30"/>
  <c r="H18" i="30"/>
  <c r="F19" i="30"/>
  <c r="G19" i="30"/>
  <c r="H19" i="30"/>
  <c r="F20" i="30"/>
  <c r="G20" i="30"/>
  <c r="H20" i="30"/>
  <c r="F21" i="30"/>
  <c r="G21" i="30"/>
  <c r="H21" i="30"/>
  <c r="F22" i="30"/>
  <c r="G22" i="30"/>
  <c r="H22" i="30"/>
  <c r="F23" i="30"/>
  <c r="G23" i="30"/>
  <c r="H23" i="30"/>
  <c r="F24" i="30"/>
  <c r="G24" i="30"/>
  <c r="H24" i="30"/>
  <c r="F25" i="30"/>
  <c r="G25" i="30"/>
  <c r="H25" i="30"/>
  <c r="F26" i="30"/>
  <c r="G26" i="30"/>
  <c r="H26" i="30"/>
  <c r="F27" i="30"/>
  <c r="G27" i="30"/>
  <c r="H27" i="30"/>
  <c r="F28" i="30"/>
  <c r="G28" i="30"/>
  <c r="H28" i="30"/>
  <c r="F29" i="30"/>
  <c r="G29" i="30"/>
  <c r="H29" i="30"/>
  <c r="F30" i="30"/>
  <c r="G30" i="30"/>
  <c r="H30" i="30"/>
  <c r="F31" i="30"/>
  <c r="G31" i="30"/>
  <c r="H31" i="30"/>
  <c r="F32" i="30"/>
  <c r="G32" i="30"/>
  <c r="H32" i="30"/>
  <c r="F33" i="30"/>
  <c r="G33" i="30"/>
  <c r="H33" i="30"/>
  <c r="F34" i="30"/>
  <c r="G34" i="30"/>
  <c r="H34" i="30"/>
  <c r="F35" i="30"/>
  <c r="G35" i="30"/>
  <c r="H35" i="30"/>
  <c r="F36" i="30"/>
  <c r="G36" i="30"/>
  <c r="H36" i="30"/>
  <c r="F37" i="30"/>
  <c r="G37" i="30"/>
  <c r="H37" i="30"/>
  <c r="F38" i="30"/>
  <c r="G38" i="30"/>
  <c r="H38" i="30"/>
  <c r="F39" i="30"/>
  <c r="G39" i="30"/>
  <c r="H39" i="30"/>
  <c r="F40" i="30"/>
  <c r="G40" i="30"/>
  <c r="H40" i="30"/>
  <c r="F41" i="30"/>
  <c r="G41" i="30"/>
  <c r="H41" i="30"/>
  <c r="F42" i="30"/>
  <c r="G42" i="30"/>
  <c r="H42" i="30"/>
  <c r="F43" i="30"/>
  <c r="G43" i="30"/>
  <c r="H43" i="30"/>
  <c r="F44" i="30"/>
  <c r="G44" i="30"/>
  <c r="H44" i="30"/>
  <c r="F45" i="30"/>
  <c r="G45" i="30"/>
  <c r="H45" i="30"/>
  <c r="F46" i="30"/>
  <c r="G46" i="30"/>
  <c r="H46" i="30"/>
  <c r="F47" i="30"/>
  <c r="G47" i="30"/>
  <c r="H47" i="30"/>
  <c r="F48" i="30"/>
  <c r="G48" i="30"/>
  <c r="H48" i="30"/>
  <c r="F49" i="30"/>
  <c r="G49" i="30"/>
  <c r="H49" i="30"/>
  <c r="F50" i="30"/>
  <c r="G50" i="30"/>
  <c r="H50" i="30"/>
  <c r="F51" i="30"/>
  <c r="G51" i="30"/>
  <c r="H51" i="30"/>
  <c r="F52" i="30"/>
  <c r="G52" i="30"/>
  <c r="H52" i="30"/>
  <c r="F53" i="30"/>
  <c r="G53" i="30"/>
  <c r="H53" i="30"/>
  <c r="F54" i="30"/>
  <c r="G54" i="30"/>
  <c r="H54" i="30"/>
  <c r="F55" i="30"/>
  <c r="G55" i="30"/>
  <c r="H55" i="30"/>
  <c r="F56" i="30"/>
  <c r="G56" i="30"/>
  <c r="H56" i="30"/>
  <c r="F57" i="30"/>
  <c r="G57" i="30"/>
  <c r="H57" i="30"/>
  <c r="F58" i="30"/>
  <c r="G58" i="30"/>
  <c r="H58" i="30"/>
  <c r="F59" i="30"/>
  <c r="G59" i="30"/>
  <c r="H59" i="30"/>
  <c r="F60" i="30"/>
  <c r="G60" i="30"/>
  <c r="H60" i="30"/>
  <c r="F61" i="30"/>
  <c r="G61" i="30"/>
  <c r="H61" i="30"/>
  <c r="F62" i="30"/>
  <c r="G62" i="30"/>
  <c r="H62" i="30"/>
  <c r="F63" i="30"/>
  <c r="G63" i="30"/>
  <c r="H63" i="30"/>
  <c r="F64" i="30"/>
  <c r="G64" i="30"/>
  <c r="H64" i="30"/>
  <c r="F65" i="30"/>
  <c r="G65" i="30"/>
  <c r="H65" i="30"/>
  <c r="F66" i="30"/>
  <c r="G66" i="30"/>
  <c r="H66" i="30"/>
  <c r="F67" i="30"/>
  <c r="G67" i="30"/>
  <c r="H67" i="30"/>
  <c r="F68" i="30"/>
  <c r="G68" i="30"/>
  <c r="H68" i="30"/>
  <c r="F69" i="30"/>
  <c r="G69" i="30"/>
  <c r="H69" i="30"/>
  <c r="F70" i="30"/>
  <c r="G70" i="30"/>
  <c r="H70" i="30"/>
  <c r="F71" i="30"/>
  <c r="G71" i="30"/>
  <c r="H71" i="30"/>
  <c r="F72" i="30"/>
  <c r="G72" i="30"/>
  <c r="H72" i="30"/>
  <c r="F73" i="30"/>
  <c r="G73" i="30"/>
  <c r="H73" i="30"/>
  <c r="F74" i="30"/>
  <c r="G74" i="30"/>
  <c r="H74" i="30"/>
  <c r="F75" i="30"/>
  <c r="G75" i="30"/>
  <c r="H75" i="30"/>
  <c r="F76" i="30"/>
  <c r="G76" i="30"/>
  <c r="H76" i="30"/>
  <c r="F77" i="30"/>
  <c r="G77" i="30"/>
  <c r="H77" i="30"/>
  <c r="F78" i="30"/>
  <c r="G78" i="30"/>
  <c r="H78" i="30"/>
  <c r="F79" i="30"/>
  <c r="G79" i="30"/>
  <c r="H79" i="30"/>
  <c r="F80" i="30"/>
  <c r="G80" i="30"/>
  <c r="H80" i="30"/>
  <c r="F81" i="30"/>
  <c r="G81" i="30"/>
  <c r="H81" i="30"/>
  <c r="F82" i="30"/>
  <c r="G82" i="30"/>
  <c r="H82" i="30"/>
  <c r="F83" i="30"/>
  <c r="G83" i="30"/>
  <c r="H83" i="30"/>
  <c r="F84" i="30"/>
  <c r="G84" i="30"/>
  <c r="H84" i="30"/>
  <c r="F85" i="30"/>
  <c r="G85" i="30"/>
  <c r="H85" i="30"/>
  <c r="F86" i="30"/>
  <c r="G86" i="30"/>
  <c r="H86" i="30"/>
  <c r="F87" i="30"/>
  <c r="G87" i="30"/>
  <c r="H87" i="30"/>
  <c r="F88" i="30"/>
  <c r="G88" i="30"/>
  <c r="H88" i="30"/>
  <c r="F89" i="30"/>
  <c r="G89" i="30"/>
  <c r="H89" i="30"/>
  <c r="F90" i="30"/>
  <c r="G90" i="30"/>
  <c r="H90" i="30"/>
  <c r="F91" i="30"/>
  <c r="G91" i="30"/>
  <c r="H91" i="30"/>
  <c r="F92" i="30"/>
  <c r="G92" i="30"/>
  <c r="H92" i="30"/>
  <c r="F93" i="30"/>
  <c r="G93" i="30"/>
  <c r="H93" i="30"/>
  <c r="F94" i="30"/>
  <c r="G94" i="30"/>
  <c r="H94" i="30"/>
  <c r="F95" i="30"/>
  <c r="G95" i="30"/>
  <c r="H95" i="30"/>
  <c r="F96" i="30"/>
  <c r="G96" i="30"/>
  <c r="H96" i="30"/>
  <c r="F97" i="30"/>
  <c r="G97" i="30"/>
  <c r="H97" i="30"/>
  <c r="F98" i="30"/>
  <c r="G98" i="30"/>
  <c r="H98" i="30"/>
  <c r="F99" i="30"/>
  <c r="G99" i="30"/>
  <c r="H99" i="30"/>
  <c r="F100" i="30"/>
  <c r="G100" i="30"/>
  <c r="H100" i="30"/>
  <c r="F101" i="30"/>
  <c r="G101" i="30"/>
  <c r="H101" i="30"/>
  <c r="F102" i="30"/>
  <c r="G102" i="30"/>
  <c r="H102" i="30"/>
  <c r="F103" i="30"/>
  <c r="G103" i="30"/>
  <c r="H103" i="30"/>
  <c r="F104" i="30"/>
  <c r="G104" i="30"/>
  <c r="H104" i="30"/>
  <c r="F105" i="30"/>
  <c r="G105" i="30"/>
  <c r="H105" i="30"/>
  <c r="F106" i="30"/>
  <c r="G106" i="30"/>
  <c r="H106" i="30"/>
  <c r="F107" i="30"/>
  <c r="G107" i="30"/>
  <c r="H107" i="30"/>
  <c r="F108" i="30"/>
  <c r="G108" i="30"/>
  <c r="H108" i="30"/>
  <c r="F109" i="30"/>
  <c r="G109" i="30"/>
  <c r="H109" i="30"/>
  <c r="F110" i="30"/>
  <c r="G110" i="30"/>
  <c r="H110" i="30"/>
  <c r="F111" i="30"/>
  <c r="G111" i="30"/>
  <c r="H111" i="30"/>
  <c r="F112" i="30"/>
  <c r="G112" i="30"/>
  <c r="H112" i="30"/>
  <c r="F113" i="30"/>
  <c r="G113" i="30"/>
  <c r="H113" i="30"/>
  <c r="F114" i="30"/>
  <c r="G114" i="30"/>
  <c r="H114" i="30"/>
  <c r="F115" i="30"/>
  <c r="G115" i="30"/>
  <c r="H115" i="30"/>
  <c r="F116" i="30"/>
  <c r="G116" i="30"/>
  <c r="H116" i="30"/>
  <c r="F117" i="30"/>
  <c r="G117" i="30"/>
  <c r="H117" i="30"/>
  <c r="F118" i="30"/>
  <c r="G118" i="30"/>
  <c r="H118" i="30"/>
  <c r="F119" i="30"/>
  <c r="G119" i="30"/>
  <c r="H119" i="30"/>
  <c r="F120" i="30"/>
  <c r="G120" i="30"/>
  <c r="H120" i="30"/>
  <c r="F121" i="30"/>
  <c r="G121" i="30"/>
  <c r="H121" i="30"/>
  <c r="F122" i="30"/>
  <c r="G122" i="30"/>
  <c r="H122" i="30"/>
  <c r="F123" i="30"/>
  <c r="G123" i="30"/>
  <c r="H123" i="30"/>
  <c r="F124" i="30"/>
  <c r="G124" i="30"/>
  <c r="H124" i="30"/>
  <c r="F125" i="30"/>
  <c r="G125" i="30"/>
  <c r="H125" i="30"/>
  <c r="F126" i="30"/>
  <c r="G126" i="30"/>
  <c r="H126" i="30"/>
  <c r="F127" i="30"/>
  <c r="G127" i="30"/>
  <c r="H127" i="30"/>
  <c r="F128" i="30"/>
  <c r="G128" i="30"/>
  <c r="H128" i="30"/>
  <c r="F129" i="30"/>
  <c r="G129" i="30"/>
  <c r="H129" i="30"/>
  <c r="F130" i="30"/>
  <c r="G130" i="30"/>
  <c r="H130" i="30"/>
  <c r="F131" i="30"/>
  <c r="G131" i="30"/>
  <c r="H131" i="30"/>
  <c r="F132" i="30"/>
  <c r="G132" i="30"/>
  <c r="H132" i="30"/>
  <c r="F133" i="30"/>
  <c r="G133" i="30"/>
  <c r="H133" i="30"/>
  <c r="F134" i="30"/>
  <c r="G134" i="30"/>
  <c r="H134" i="30"/>
  <c r="F135" i="30"/>
  <c r="G135" i="30"/>
  <c r="H135" i="30"/>
  <c r="F136" i="30"/>
  <c r="G136" i="30"/>
  <c r="H136" i="30"/>
  <c r="F137" i="30"/>
  <c r="G137" i="30"/>
  <c r="H137" i="30"/>
  <c r="F138" i="30"/>
  <c r="G138" i="30"/>
  <c r="H138" i="30"/>
  <c r="F139" i="30"/>
  <c r="G139" i="30"/>
  <c r="H139" i="30"/>
  <c r="F140" i="30"/>
  <c r="G140" i="30"/>
  <c r="H140" i="30"/>
  <c r="F141" i="30"/>
  <c r="G141" i="30"/>
  <c r="H141" i="30"/>
  <c r="F142" i="30"/>
  <c r="G142" i="30"/>
  <c r="H142" i="30"/>
  <c r="F143" i="30"/>
  <c r="G143" i="30"/>
  <c r="H143" i="30"/>
  <c r="F144" i="30"/>
  <c r="G144" i="30"/>
  <c r="H144" i="30"/>
  <c r="F145" i="30"/>
  <c r="G145" i="30"/>
  <c r="H145" i="30"/>
  <c r="F146" i="30"/>
  <c r="G146" i="30"/>
  <c r="H146" i="30"/>
  <c r="F147" i="30"/>
  <c r="G147" i="30"/>
  <c r="H147" i="30"/>
  <c r="F148" i="30"/>
  <c r="G148" i="30"/>
  <c r="H148" i="30"/>
  <c r="F149" i="30"/>
  <c r="G149" i="30"/>
  <c r="H149" i="30"/>
  <c r="F150" i="30"/>
  <c r="G150" i="30"/>
  <c r="H150" i="30"/>
  <c r="F151" i="30"/>
  <c r="G151" i="30"/>
  <c r="H151" i="30"/>
  <c r="F152" i="30"/>
  <c r="G152" i="30"/>
  <c r="H152" i="30"/>
  <c r="F153" i="30"/>
  <c r="G153" i="30"/>
  <c r="H153" i="30"/>
  <c r="F154" i="30"/>
  <c r="G154" i="30"/>
  <c r="H154" i="30"/>
  <c r="F155" i="30"/>
  <c r="G155" i="30"/>
  <c r="H155" i="30"/>
  <c r="F156" i="30"/>
  <c r="G156" i="30"/>
  <c r="H156" i="30"/>
  <c r="F157" i="30"/>
  <c r="G157" i="30"/>
  <c r="H157" i="30"/>
  <c r="F158" i="30"/>
  <c r="G158" i="30"/>
  <c r="H158" i="30"/>
  <c r="F159" i="30"/>
  <c r="G159" i="30"/>
  <c r="H159" i="30"/>
  <c r="F160" i="30"/>
  <c r="G160" i="30"/>
  <c r="H160" i="30"/>
  <c r="F161" i="30"/>
  <c r="G161" i="30"/>
  <c r="H161" i="30"/>
  <c r="F162" i="30"/>
  <c r="G162" i="30"/>
  <c r="H162" i="30"/>
  <c r="F163" i="30"/>
  <c r="G163" i="30"/>
  <c r="H163" i="30"/>
  <c r="F164" i="30"/>
  <c r="G164" i="30"/>
  <c r="H164" i="30"/>
  <c r="F165" i="30"/>
  <c r="G165" i="30"/>
  <c r="H165" i="30"/>
  <c r="F166" i="30"/>
  <c r="G166" i="30"/>
  <c r="H166" i="30"/>
  <c r="F167" i="30"/>
  <c r="G167" i="30"/>
  <c r="H167" i="30"/>
  <c r="F168" i="30"/>
  <c r="G168" i="30"/>
  <c r="H168" i="30"/>
  <c r="F169" i="30"/>
  <c r="G169" i="30"/>
  <c r="H169" i="30"/>
  <c r="F170" i="30"/>
  <c r="G170" i="30"/>
  <c r="H170" i="30"/>
  <c r="F171" i="30"/>
  <c r="G171" i="30"/>
  <c r="H171" i="30"/>
  <c r="F172" i="30"/>
  <c r="G172" i="30"/>
  <c r="H172" i="30"/>
  <c r="F173" i="30"/>
  <c r="G173" i="30"/>
  <c r="H173" i="30"/>
  <c r="F174" i="30"/>
  <c r="G174" i="30"/>
  <c r="H174" i="30"/>
  <c r="F175" i="30"/>
  <c r="G175" i="30"/>
  <c r="H175" i="30"/>
  <c r="F176" i="30"/>
  <c r="G176" i="30"/>
  <c r="H176" i="30"/>
  <c r="F177" i="30"/>
  <c r="G177" i="30"/>
  <c r="H177" i="30"/>
  <c r="F178" i="30"/>
  <c r="G178" i="30"/>
  <c r="H178" i="30"/>
  <c r="F179" i="30"/>
  <c r="G179" i="30"/>
  <c r="H179" i="30"/>
  <c r="F180" i="30"/>
  <c r="G180" i="30"/>
  <c r="H180" i="30"/>
  <c r="F181" i="30"/>
  <c r="G181" i="30"/>
  <c r="H181" i="30"/>
  <c r="F182" i="30"/>
  <c r="G182" i="30"/>
  <c r="H182" i="30"/>
  <c r="F183" i="30"/>
  <c r="G183" i="30"/>
  <c r="H183" i="30"/>
  <c r="F184" i="30"/>
  <c r="G184" i="30"/>
  <c r="H184" i="30"/>
  <c r="F185" i="30"/>
  <c r="G185" i="30"/>
  <c r="H185" i="30"/>
  <c r="F186" i="30"/>
  <c r="G186" i="30"/>
  <c r="H186" i="30"/>
  <c r="F187" i="30"/>
  <c r="G187" i="30"/>
  <c r="H187" i="30"/>
  <c r="F188" i="30"/>
  <c r="G188" i="30"/>
  <c r="H188" i="30"/>
  <c r="F189" i="30"/>
  <c r="G189" i="30"/>
  <c r="H189" i="30"/>
  <c r="F190" i="30"/>
  <c r="G190" i="30"/>
  <c r="H190" i="30"/>
  <c r="F191" i="30"/>
  <c r="G191" i="30"/>
  <c r="H191" i="30"/>
  <c r="F192" i="30"/>
  <c r="G192" i="30"/>
  <c r="H192" i="30"/>
  <c r="F193" i="30"/>
  <c r="G193" i="30"/>
  <c r="H193" i="30"/>
  <c r="F194" i="30"/>
  <c r="G194" i="30"/>
  <c r="H194" i="30"/>
  <c r="F195" i="30"/>
  <c r="G195" i="30"/>
  <c r="H195" i="30"/>
  <c r="F196" i="30"/>
  <c r="G196" i="30"/>
  <c r="H196" i="30"/>
  <c r="F197" i="30"/>
  <c r="G197" i="30"/>
  <c r="H197" i="30"/>
  <c r="F198" i="30"/>
  <c r="G198" i="30"/>
  <c r="H198" i="30"/>
  <c r="F199" i="30"/>
  <c r="G199" i="30"/>
  <c r="H199" i="30"/>
  <c r="F200" i="30"/>
  <c r="G200" i="30"/>
  <c r="H200" i="30"/>
  <c r="F201" i="30"/>
  <c r="G201" i="30"/>
  <c r="H201" i="30"/>
  <c r="F202" i="30"/>
  <c r="G202" i="30"/>
  <c r="H202" i="30"/>
  <c r="F203" i="30"/>
  <c r="G203" i="30"/>
  <c r="H203" i="30"/>
  <c r="F204" i="30"/>
  <c r="G204" i="30"/>
  <c r="H204" i="30"/>
  <c r="F205" i="30"/>
  <c r="G205" i="30"/>
  <c r="H205" i="30"/>
  <c r="F206" i="30"/>
  <c r="G206" i="30"/>
  <c r="H206" i="30"/>
  <c r="F207" i="30"/>
  <c r="G207" i="30"/>
  <c r="H207" i="30"/>
  <c r="F208" i="30"/>
  <c r="G208" i="30"/>
  <c r="H208" i="30"/>
  <c r="F209" i="30"/>
  <c r="G209" i="30"/>
  <c r="H209" i="30"/>
  <c r="F210" i="30"/>
  <c r="G210" i="30"/>
  <c r="H210" i="30"/>
  <c r="F211" i="30"/>
  <c r="G211" i="30"/>
  <c r="H211" i="30"/>
  <c r="F212" i="30"/>
  <c r="G212" i="30"/>
  <c r="H212" i="30"/>
  <c r="F213" i="30"/>
  <c r="G213" i="30"/>
  <c r="H213" i="30"/>
  <c r="F214" i="30"/>
  <c r="G214" i="30"/>
  <c r="H214" i="30"/>
  <c r="F215" i="30"/>
  <c r="G215" i="30"/>
  <c r="H215" i="30"/>
  <c r="H3" i="30"/>
  <c r="G3" i="30"/>
  <c r="F3" i="30"/>
  <c r="F4" i="28"/>
  <c r="G4" i="28"/>
  <c r="H4" i="28"/>
  <c r="F5" i="28"/>
  <c r="G5" i="28"/>
  <c r="H5" i="28"/>
  <c r="F6" i="28"/>
  <c r="G6" i="28"/>
  <c r="H6" i="28"/>
  <c r="F7" i="28"/>
  <c r="G7" i="28"/>
  <c r="H7" i="28"/>
  <c r="F8" i="28"/>
  <c r="G8" i="28"/>
  <c r="H8" i="28"/>
  <c r="F9" i="28"/>
  <c r="G9" i="28"/>
  <c r="H9" i="28"/>
  <c r="F10" i="28"/>
  <c r="G10" i="28"/>
  <c r="H10" i="28"/>
  <c r="F11" i="28"/>
  <c r="G11" i="28"/>
  <c r="H11" i="28"/>
  <c r="F12" i="28"/>
  <c r="G12" i="28"/>
  <c r="H12" i="28"/>
  <c r="F13" i="28"/>
  <c r="G13" i="28"/>
  <c r="H13" i="28"/>
  <c r="F14" i="28"/>
  <c r="G14" i="28"/>
  <c r="H14" i="28"/>
  <c r="F15" i="28"/>
  <c r="G15" i="28"/>
  <c r="H15" i="28"/>
  <c r="F16" i="28"/>
  <c r="G16" i="28"/>
  <c r="H16" i="28"/>
  <c r="F17" i="28"/>
  <c r="G17" i="28"/>
  <c r="H17" i="28"/>
  <c r="F18" i="28"/>
  <c r="G18" i="28"/>
  <c r="H18" i="28"/>
  <c r="F19" i="28"/>
  <c r="G19" i="28"/>
  <c r="H19" i="28"/>
  <c r="F20" i="28"/>
  <c r="G20" i="28"/>
  <c r="H20" i="28"/>
  <c r="F21" i="28"/>
  <c r="G21" i="28"/>
  <c r="H21" i="28"/>
  <c r="F22" i="28"/>
  <c r="G22" i="28"/>
  <c r="H22" i="28"/>
  <c r="F23" i="28"/>
  <c r="G23" i="28"/>
  <c r="H23" i="28"/>
  <c r="F24" i="28"/>
  <c r="G24" i="28"/>
  <c r="H24" i="28"/>
  <c r="F25" i="28"/>
  <c r="G25" i="28"/>
  <c r="H25" i="28"/>
  <c r="F26" i="28"/>
  <c r="G26" i="28"/>
  <c r="H26" i="28"/>
  <c r="F27" i="28"/>
  <c r="G27" i="28"/>
  <c r="H27" i="28"/>
  <c r="F28" i="28"/>
  <c r="G28" i="28"/>
  <c r="H28" i="28"/>
  <c r="F29" i="28"/>
  <c r="G29" i="28"/>
  <c r="H29" i="28"/>
  <c r="F30" i="28"/>
  <c r="G30" i="28"/>
  <c r="H30" i="28"/>
  <c r="F31" i="28"/>
  <c r="G31" i="28"/>
  <c r="H31" i="28"/>
  <c r="F32" i="28"/>
  <c r="G32" i="28"/>
  <c r="H32" i="28"/>
  <c r="F33" i="28"/>
  <c r="G33" i="28"/>
  <c r="H33" i="28"/>
  <c r="F34" i="28"/>
  <c r="G34" i="28"/>
  <c r="H34" i="28"/>
  <c r="F35" i="28"/>
  <c r="G35" i="28"/>
  <c r="H35" i="28"/>
  <c r="F36" i="28"/>
  <c r="G36" i="28"/>
  <c r="H36" i="28"/>
  <c r="F37" i="28"/>
  <c r="G37" i="28"/>
  <c r="H37" i="28"/>
  <c r="F38" i="28"/>
  <c r="G38" i="28"/>
  <c r="H38" i="28"/>
  <c r="F39" i="28"/>
  <c r="G39" i="28"/>
  <c r="H39" i="28"/>
  <c r="F40" i="28"/>
  <c r="G40" i="28"/>
  <c r="H40" i="28"/>
  <c r="F41" i="28"/>
  <c r="G41" i="28"/>
  <c r="H41" i="28"/>
  <c r="F42" i="28"/>
  <c r="G42" i="28"/>
  <c r="H42" i="28"/>
  <c r="F43" i="28"/>
  <c r="G43" i="28"/>
  <c r="H43" i="28"/>
  <c r="F44" i="28"/>
  <c r="G44" i="28"/>
  <c r="H44" i="28"/>
  <c r="F45" i="28"/>
  <c r="G45" i="28"/>
  <c r="H45" i="28"/>
  <c r="F46" i="28"/>
  <c r="G46" i="28"/>
  <c r="H46" i="28"/>
  <c r="F47" i="28"/>
  <c r="G47" i="28"/>
  <c r="H47" i="28"/>
  <c r="F48" i="28"/>
  <c r="G48" i="28"/>
  <c r="H48" i="28"/>
  <c r="F49" i="28"/>
  <c r="G49" i="28"/>
  <c r="H49" i="28"/>
  <c r="F50" i="28"/>
  <c r="G50" i="28"/>
  <c r="H50" i="28"/>
  <c r="F51" i="28"/>
  <c r="G51" i="28"/>
  <c r="H51" i="28"/>
  <c r="F52" i="28"/>
  <c r="G52" i="28"/>
  <c r="H52" i="28"/>
  <c r="F53" i="28"/>
  <c r="G53" i="28"/>
  <c r="H53" i="28"/>
  <c r="F54" i="28"/>
  <c r="G54" i="28"/>
  <c r="H54" i="28"/>
  <c r="F55" i="28"/>
  <c r="G55" i="28"/>
  <c r="H55" i="28"/>
  <c r="F56" i="28"/>
  <c r="G56" i="28"/>
  <c r="H56" i="28"/>
  <c r="F57" i="28"/>
  <c r="G57" i="28"/>
  <c r="H57" i="28"/>
  <c r="F58" i="28"/>
  <c r="G58" i="28"/>
  <c r="H58" i="28"/>
  <c r="F59" i="28"/>
  <c r="G59" i="28"/>
  <c r="H59" i="28"/>
  <c r="F60" i="28"/>
  <c r="G60" i="28"/>
  <c r="H60" i="28"/>
  <c r="F61" i="28"/>
  <c r="G61" i="28"/>
  <c r="H61" i="28"/>
  <c r="F62" i="28"/>
  <c r="G62" i="28"/>
  <c r="H62" i="28"/>
  <c r="F63" i="28"/>
  <c r="G63" i="28"/>
  <c r="H63" i="28"/>
  <c r="F64" i="28"/>
  <c r="G64" i="28"/>
  <c r="H64" i="28"/>
  <c r="F65" i="28"/>
  <c r="G65" i="28"/>
  <c r="H65" i="28"/>
  <c r="F66" i="28"/>
  <c r="G66" i="28"/>
  <c r="H66" i="28"/>
  <c r="F67" i="28"/>
  <c r="G67" i="28"/>
  <c r="H67" i="28"/>
  <c r="F68" i="28"/>
  <c r="G68" i="28"/>
  <c r="H68" i="28"/>
  <c r="F69" i="28"/>
  <c r="G69" i="28"/>
  <c r="H69" i="28"/>
  <c r="F70" i="28"/>
  <c r="G70" i="28"/>
  <c r="H70" i="28"/>
  <c r="F71" i="28"/>
  <c r="G71" i="28"/>
  <c r="H71" i="28"/>
  <c r="F72" i="28"/>
  <c r="G72" i="28"/>
  <c r="H72" i="28"/>
  <c r="F73" i="28"/>
  <c r="G73" i="28"/>
  <c r="H73" i="28"/>
  <c r="F74" i="28"/>
  <c r="G74" i="28"/>
  <c r="H74" i="28"/>
  <c r="F75" i="28"/>
  <c r="G75" i="28"/>
  <c r="H75" i="28"/>
  <c r="F76" i="28"/>
  <c r="G76" i="28"/>
  <c r="H76" i="28"/>
  <c r="F77" i="28"/>
  <c r="G77" i="28"/>
  <c r="H77" i="28"/>
  <c r="F78" i="28"/>
  <c r="G78" i="28"/>
  <c r="H78" i="28"/>
  <c r="F79" i="28"/>
  <c r="G79" i="28"/>
  <c r="H79" i="28"/>
  <c r="F80" i="28"/>
  <c r="G80" i="28"/>
  <c r="H80" i="28"/>
  <c r="F81" i="28"/>
  <c r="G81" i="28"/>
  <c r="H81" i="28"/>
  <c r="F82" i="28"/>
  <c r="G82" i="28"/>
  <c r="H82" i="28"/>
  <c r="F83" i="28"/>
  <c r="G83" i="28"/>
  <c r="H83" i="28"/>
  <c r="F84" i="28"/>
  <c r="G84" i="28"/>
  <c r="H84" i="28"/>
  <c r="F85" i="28"/>
  <c r="G85" i="28"/>
  <c r="H85" i="28"/>
  <c r="F86" i="28"/>
  <c r="G86" i="28"/>
  <c r="H86" i="28"/>
  <c r="F87" i="28"/>
  <c r="G87" i="28"/>
  <c r="H87" i="28"/>
  <c r="F88" i="28"/>
  <c r="G88" i="28"/>
  <c r="H88" i="28"/>
  <c r="F89" i="28"/>
  <c r="G89" i="28"/>
  <c r="H89" i="28"/>
  <c r="F90" i="28"/>
  <c r="G90" i="28"/>
  <c r="H90" i="28"/>
  <c r="F91" i="28"/>
  <c r="G91" i="28"/>
  <c r="H91" i="28"/>
  <c r="F92" i="28"/>
  <c r="G92" i="28"/>
  <c r="H92" i="28"/>
  <c r="F93" i="28"/>
  <c r="G93" i="28"/>
  <c r="H93" i="28"/>
  <c r="F94" i="28"/>
  <c r="G94" i="28"/>
  <c r="H94" i="28"/>
  <c r="F95" i="28"/>
  <c r="G95" i="28"/>
  <c r="H95" i="28"/>
  <c r="F96" i="28"/>
  <c r="G96" i="28"/>
  <c r="H96" i="28"/>
  <c r="F97" i="28"/>
  <c r="G97" i="28"/>
  <c r="H97" i="28"/>
  <c r="F98" i="28"/>
  <c r="G98" i="28"/>
  <c r="H98" i="28"/>
  <c r="F99" i="28"/>
  <c r="G99" i="28"/>
  <c r="H99" i="28"/>
  <c r="F100" i="28"/>
  <c r="G100" i="28"/>
  <c r="H100" i="28"/>
  <c r="F101" i="28"/>
  <c r="G101" i="28"/>
  <c r="H101" i="28"/>
  <c r="F102" i="28"/>
  <c r="G102" i="28"/>
  <c r="H102" i="28"/>
  <c r="F103" i="28"/>
  <c r="G103" i="28"/>
  <c r="H103" i="28"/>
  <c r="F104" i="28"/>
  <c r="G104" i="28"/>
  <c r="H104" i="28"/>
  <c r="F105" i="28"/>
  <c r="G105" i="28"/>
  <c r="H105" i="28"/>
  <c r="F106" i="28"/>
  <c r="G106" i="28"/>
  <c r="H106" i="28"/>
  <c r="F107" i="28"/>
  <c r="G107" i="28"/>
  <c r="H107" i="28"/>
  <c r="F108" i="28"/>
  <c r="G108" i="28"/>
  <c r="H108" i="28"/>
  <c r="F109" i="28"/>
  <c r="G109" i="28"/>
  <c r="H109" i="28"/>
  <c r="F110" i="28"/>
  <c r="G110" i="28"/>
  <c r="H110" i="28"/>
  <c r="F111" i="28"/>
  <c r="G111" i="28"/>
  <c r="H111" i="28"/>
  <c r="F112" i="28"/>
  <c r="G112" i="28"/>
  <c r="H112" i="28"/>
  <c r="F113" i="28"/>
  <c r="G113" i="28"/>
  <c r="H113" i="28"/>
  <c r="F114" i="28"/>
  <c r="G114" i="28"/>
  <c r="H114" i="28"/>
  <c r="F115" i="28"/>
  <c r="G115" i="28"/>
  <c r="H115" i="28"/>
  <c r="F116" i="28"/>
  <c r="G116" i="28"/>
  <c r="H116" i="28"/>
  <c r="F117" i="28"/>
  <c r="G117" i="28"/>
  <c r="H117" i="28"/>
  <c r="F118" i="28"/>
  <c r="G118" i="28"/>
  <c r="H118" i="28"/>
  <c r="F119" i="28"/>
  <c r="G119" i="28"/>
  <c r="H119" i="28"/>
  <c r="F120" i="28"/>
  <c r="G120" i="28"/>
  <c r="H120" i="28"/>
  <c r="F121" i="28"/>
  <c r="G121" i="28"/>
  <c r="H121" i="28"/>
  <c r="F122" i="28"/>
  <c r="G122" i="28"/>
  <c r="H122" i="28"/>
  <c r="F123" i="28"/>
  <c r="G123" i="28"/>
  <c r="H123" i="28"/>
  <c r="F124" i="28"/>
  <c r="G124" i="28"/>
  <c r="H124" i="28"/>
  <c r="F125" i="28"/>
  <c r="G125" i="28"/>
  <c r="H125" i="28"/>
  <c r="F126" i="28"/>
  <c r="G126" i="28"/>
  <c r="H126" i="28"/>
  <c r="F127" i="28"/>
  <c r="G127" i="28"/>
  <c r="H127" i="28"/>
  <c r="F128" i="28"/>
  <c r="G128" i="28"/>
  <c r="H128" i="28"/>
  <c r="F129" i="28"/>
  <c r="G129" i="28"/>
  <c r="H129" i="28"/>
  <c r="F130" i="28"/>
  <c r="G130" i="28"/>
  <c r="H130" i="28"/>
  <c r="F131" i="28"/>
  <c r="G131" i="28"/>
  <c r="H131" i="28"/>
  <c r="F132" i="28"/>
  <c r="G132" i="28"/>
  <c r="H132" i="28"/>
  <c r="F133" i="28"/>
  <c r="G133" i="28"/>
  <c r="H133" i="28"/>
  <c r="F134" i="28"/>
  <c r="G134" i="28"/>
  <c r="H134" i="28"/>
  <c r="F135" i="28"/>
  <c r="G135" i="28"/>
  <c r="H135" i="28"/>
  <c r="F136" i="28"/>
  <c r="G136" i="28"/>
  <c r="H136" i="28"/>
  <c r="F137" i="28"/>
  <c r="G137" i="28"/>
  <c r="H137" i="28"/>
  <c r="F138" i="28"/>
  <c r="G138" i="28"/>
  <c r="H138" i="28"/>
  <c r="F139" i="28"/>
  <c r="G139" i="28"/>
  <c r="H139" i="28"/>
  <c r="F140" i="28"/>
  <c r="G140" i="28"/>
  <c r="H140" i="28"/>
  <c r="F141" i="28"/>
  <c r="G141" i="28"/>
  <c r="H141" i="28"/>
  <c r="F142" i="28"/>
  <c r="G142" i="28"/>
  <c r="H142" i="28"/>
  <c r="F143" i="28"/>
  <c r="G143" i="28"/>
  <c r="H143" i="28"/>
  <c r="F144" i="28"/>
  <c r="G144" i="28"/>
  <c r="H144" i="28"/>
  <c r="F145" i="28"/>
  <c r="G145" i="28"/>
  <c r="H145" i="28"/>
  <c r="F146" i="28"/>
  <c r="G146" i="28"/>
  <c r="H146" i="28"/>
  <c r="F147" i="28"/>
  <c r="G147" i="28"/>
  <c r="H147" i="28"/>
  <c r="F148" i="28"/>
  <c r="G148" i="28"/>
  <c r="H148" i="28"/>
  <c r="F149" i="28"/>
  <c r="G149" i="28"/>
  <c r="H149" i="28"/>
  <c r="F150" i="28"/>
  <c r="G150" i="28"/>
  <c r="H150" i="28"/>
  <c r="F151" i="28"/>
  <c r="G151" i="28"/>
  <c r="H151" i="28"/>
  <c r="F152" i="28"/>
  <c r="G152" i="28"/>
  <c r="H152" i="28"/>
  <c r="F153" i="28"/>
  <c r="G153" i="28"/>
  <c r="H153" i="28"/>
  <c r="F154" i="28"/>
  <c r="G154" i="28"/>
  <c r="H154" i="28"/>
  <c r="F155" i="28"/>
  <c r="G155" i="28"/>
  <c r="H155" i="28"/>
  <c r="F156" i="28"/>
  <c r="G156" i="28"/>
  <c r="H156" i="28"/>
  <c r="F157" i="28"/>
  <c r="G157" i="28"/>
  <c r="H157" i="28"/>
  <c r="F158" i="28"/>
  <c r="G158" i="28"/>
  <c r="H158" i="28"/>
  <c r="F159" i="28"/>
  <c r="G159" i="28"/>
  <c r="H159" i="28"/>
  <c r="F160" i="28"/>
  <c r="G160" i="28"/>
  <c r="H160" i="28"/>
  <c r="F161" i="28"/>
  <c r="G161" i="28"/>
  <c r="H161" i="28"/>
  <c r="F162" i="28"/>
  <c r="G162" i="28"/>
  <c r="H162" i="28"/>
  <c r="F163" i="28"/>
  <c r="G163" i="28"/>
  <c r="H163" i="28"/>
  <c r="F164" i="28"/>
  <c r="G164" i="28"/>
  <c r="H164" i="28"/>
  <c r="F165" i="28"/>
  <c r="G165" i="28"/>
  <c r="H165" i="28"/>
  <c r="F166" i="28"/>
  <c r="G166" i="28"/>
  <c r="H166" i="28"/>
  <c r="F167" i="28"/>
  <c r="G167" i="28"/>
  <c r="H167" i="28"/>
  <c r="F168" i="28"/>
  <c r="G168" i="28"/>
  <c r="H168" i="28"/>
  <c r="F169" i="28"/>
  <c r="G169" i="28"/>
  <c r="H169" i="28"/>
  <c r="F170" i="28"/>
  <c r="G170" i="28"/>
  <c r="H170" i="28"/>
  <c r="F171" i="28"/>
  <c r="G171" i="28"/>
  <c r="H171" i="28"/>
  <c r="F172" i="28"/>
  <c r="G172" i="28"/>
  <c r="H172" i="28"/>
  <c r="F173" i="28"/>
  <c r="G173" i="28"/>
  <c r="H173" i="28"/>
  <c r="F174" i="28"/>
  <c r="G174" i="28"/>
  <c r="H174" i="28"/>
  <c r="F175" i="28"/>
  <c r="G175" i="28"/>
  <c r="H175" i="28"/>
  <c r="F176" i="28"/>
  <c r="G176" i="28"/>
  <c r="H176" i="28"/>
  <c r="F177" i="28"/>
  <c r="G177" i="28"/>
  <c r="H177" i="28"/>
  <c r="F178" i="28"/>
  <c r="G178" i="28"/>
  <c r="H178" i="28"/>
  <c r="F179" i="28"/>
  <c r="G179" i="28"/>
  <c r="H179" i="28"/>
  <c r="F180" i="28"/>
  <c r="G180" i="28"/>
  <c r="H180" i="28"/>
  <c r="F181" i="28"/>
  <c r="G181" i="28"/>
  <c r="H181" i="28"/>
  <c r="F182" i="28"/>
  <c r="G182" i="28"/>
  <c r="H182" i="28"/>
  <c r="F183" i="28"/>
  <c r="G183" i="28"/>
  <c r="H183" i="28"/>
  <c r="F184" i="28"/>
  <c r="G184" i="28"/>
  <c r="H184" i="28"/>
  <c r="F185" i="28"/>
  <c r="G185" i="28"/>
  <c r="H185" i="28"/>
  <c r="F186" i="28"/>
  <c r="G186" i="28"/>
  <c r="H186" i="28"/>
  <c r="F187" i="28"/>
  <c r="G187" i="28"/>
  <c r="H187" i="28"/>
  <c r="F188" i="28"/>
  <c r="G188" i="28"/>
  <c r="H188" i="28"/>
  <c r="F189" i="28"/>
  <c r="G189" i="28"/>
  <c r="H189" i="28"/>
  <c r="F190" i="28"/>
  <c r="G190" i="28"/>
  <c r="H190" i="28"/>
  <c r="F191" i="28"/>
  <c r="G191" i="28"/>
  <c r="H191" i="28"/>
  <c r="F192" i="28"/>
  <c r="G192" i="28"/>
  <c r="H192" i="28"/>
  <c r="F193" i="28"/>
  <c r="G193" i="28"/>
  <c r="H193" i="28"/>
  <c r="F194" i="28"/>
  <c r="G194" i="28"/>
  <c r="H194" i="28"/>
  <c r="F195" i="28"/>
  <c r="G195" i="28"/>
  <c r="H195" i="28"/>
  <c r="F196" i="28"/>
  <c r="G196" i="28"/>
  <c r="H196" i="28"/>
  <c r="F197" i="28"/>
  <c r="G197" i="28"/>
  <c r="H197" i="28"/>
  <c r="F198" i="28"/>
  <c r="G198" i="28"/>
  <c r="H198" i="28"/>
  <c r="F199" i="28"/>
  <c r="G199" i="28"/>
  <c r="H199" i="28"/>
  <c r="F200" i="28"/>
  <c r="G200" i="28"/>
  <c r="H200" i="28"/>
  <c r="F201" i="28"/>
  <c r="G201" i="28"/>
  <c r="H201" i="28"/>
  <c r="F202" i="28"/>
  <c r="G202" i="28"/>
  <c r="H202" i="28"/>
  <c r="F203" i="28"/>
  <c r="G203" i="28"/>
  <c r="H203" i="28"/>
  <c r="F204" i="28"/>
  <c r="G204" i="28"/>
  <c r="H204" i="28"/>
  <c r="F205" i="28"/>
  <c r="G205" i="28"/>
  <c r="H205" i="28"/>
  <c r="F206" i="28"/>
  <c r="G206" i="28"/>
  <c r="H206" i="28"/>
  <c r="F207" i="28"/>
  <c r="G207" i="28"/>
  <c r="H207" i="28"/>
  <c r="F208" i="28"/>
  <c r="G208" i="28"/>
  <c r="H208" i="28"/>
  <c r="F209" i="28"/>
  <c r="G209" i="28"/>
  <c r="H209" i="28"/>
  <c r="F210" i="28"/>
  <c r="G210" i="28"/>
  <c r="H210" i="28"/>
  <c r="F211" i="28"/>
  <c r="G211" i="28"/>
  <c r="H211" i="28"/>
  <c r="H3" i="28"/>
  <c r="G3" i="28"/>
  <c r="F3" i="28"/>
  <c r="F4" i="27"/>
  <c r="G4" i="27"/>
  <c r="H4" i="27"/>
  <c r="F5" i="27"/>
  <c r="G5" i="27"/>
  <c r="H5" i="27"/>
  <c r="F6" i="27"/>
  <c r="G6" i="27"/>
  <c r="H6" i="27"/>
  <c r="F7" i="27"/>
  <c r="G7" i="27"/>
  <c r="H7" i="27"/>
  <c r="F8" i="27"/>
  <c r="G8" i="27"/>
  <c r="H8" i="27"/>
  <c r="F9" i="27"/>
  <c r="G9" i="27"/>
  <c r="H9" i="27"/>
  <c r="F10" i="27"/>
  <c r="G10" i="27"/>
  <c r="H10" i="27"/>
  <c r="F11" i="27"/>
  <c r="G11" i="27"/>
  <c r="H11" i="27"/>
  <c r="F12" i="27"/>
  <c r="G12" i="27"/>
  <c r="H12" i="27"/>
  <c r="F13" i="27"/>
  <c r="G13" i="27"/>
  <c r="H13" i="27"/>
  <c r="F14" i="27"/>
  <c r="G14" i="27"/>
  <c r="H14" i="27"/>
  <c r="F15" i="27"/>
  <c r="G15" i="27"/>
  <c r="H15" i="27"/>
  <c r="F16" i="27"/>
  <c r="G16" i="27"/>
  <c r="H16" i="27"/>
  <c r="F17" i="27"/>
  <c r="G17" i="27"/>
  <c r="H17" i="27"/>
  <c r="F18" i="27"/>
  <c r="G18" i="27"/>
  <c r="H18" i="27"/>
  <c r="F19" i="27"/>
  <c r="G19" i="27"/>
  <c r="H19" i="27"/>
  <c r="F20" i="27"/>
  <c r="G20" i="27"/>
  <c r="H20" i="27"/>
  <c r="F21" i="27"/>
  <c r="G21" i="27"/>
  <c r="H21" i="27"/>
  <c r="F22" i="27"/>
  <c r="G22" i="27"/>
  <c r="H22" i="27"/>
  <c r="F23" i="27"/>
  <c r="G23" i="27"/>
  <c r="H23" i="27"/>
  <c r="F24" i="27"/>
  <c r="G24" i="27"/>
  <c r="H24" i="27"/>
  <c r="F25" i="27"/>
  <c r="G25" i="27"/>
  <c r="H25" i="27"/>
  <c r="F26" i="27"/>
  <c r="G26" i="27"/>
  <c r="H26" i="27"/>
  <c r="F27" i="27"/>
  <c r="G27" i="27"/>
  <c r="H27" i="27"/>
  <c r="F28" i="27"/>
  <c r="G28" i="27"/>
  <c r="H28" i="27"/>
  <c r="F29" i="27"/>
  <c r="G29" i="27"/>
  <c r="H29" i="27"/>
  <c r="F30" i="27"/>
  <c r="G30" i="27"/>
  <c r="H30" i="27"/>
  <c r="F31" i="27"/>
  <c r="G31" i="27"/>
  <c r="H31" i="27"/>
  <c r="F32" i="27"/>
  <c r="G32" i="27"/>
  <c r="H32" i="27"/>
  <c r="F33" i="27"/>
  <c r="G33" i="27"/>
  <c r="H33" i="27"/>
  <c r="F34" i="27"/>
  <c r="G34" i="27"/>
  <c r="H34" i="27"/>
  <c r="F35" i="27"/>
  <c r="G35" i="27"/>
  <c r="H35" i="27"/>
  <c r="F36" i="27"/>
  <c r="G36" i="27"/>
  <c r="H36" i="27"/>
  <c r="F37" i="27"/>
  <c r="G37" i="27"/>
  <c r="H37" i="27"/>
  <c r="F38" i="27"/>
  <c r="G38" i="27"/>
  <c r="H38" i="27"/>
  <c r="F39" i="27"/>
  <c r="G39" i="27"/>
  <c r="H39" i="27"/>
  <c r="F40" i="27"/>
  <c r="G40" i="27"/>
  <c r="H40" i="27"/>
  <c r="F41" i="27"/>
  <c r="G41" i="27"/>
  <c r="H41" i="27"/>
  <c r="F42" i="27"/>
  <c r="G42" i="27"/>
  <c r="H42" i="27"/>
  <c r="F43" i="27"/>
  <c r="G43" i="27"/>
  <c r="H43" i="27"/>
  <c r="F44" i="27"/>
  <c r="G44" i="27"/>
  <c r="H44" i="27"/>
  <c r="F45" i="27"/>
  <c r="G45" i="27"/>
  <c r="H45" i="27"/>
  <c r="F46" i="27"/>
  <c r="G46" i="27"/>
  <c r="H46" i="27"/>
  <c r="F47" i="27"/>
  <c r="G47" i="27"/>
  <c r="H47" i="27"/>
  <c r="F48" i="27"/>
  <c r="G48" i="27"/>
  <c r="H48" i="27"/>
  <c r="F49" i="27"/>
  <c r="G49" i="27"/>
  <c r="H49" i="27"/>
  <c r="F50" i="27"/>
  <c r="G50" i="27"/>
  <c r="H50" i="27"/>
  <c r="F51" i="27"/>
  <c r="G51" i="27"/>
  <c r="H51" i="27"/>
  <c r="F52" i="27"/>
  <c r="G52" i="27"/>
  <c r="H52" i="27"/>
  <c r="F53" i="27"/>
  <c r="G53" i="27"/>
  <c r="H53" i="27"/>
  <c r="F54" i="27"/>
  <c r="G54" i="27"/>
  <c r="H54" i="27"/>
  <c r="F55" i="27"/>
  <c r="G55" i="27"/>
  <c r="H55" i="27"/>
  <c r="F56" i="27"/>
  <c r="G56" i="27"/>
  <c r="H56" i="27"/>
  <c r="F57" i="27"/>
  <c r="G57" i="27"/>
  <c r="H57" i="27"/>
  <c r="F58" i="27"/>
  <c r="G58" i="27"/>
  <c r="H58" i="27"/>
  <c r="F59" i="27"/>
  <c r="G59" i="27"/>
  <c r="H59" i="27"/>
  <c r="F60" i="27"/>
  <c r="G60" i="27"/>
  <c r="H60" i="27"/>
  <c r="F61" i="27"/>
  <c r="G61" i="27"/>
  <c r="H61" i="27"/>
  <c r="F62" i="27"/>
  <c r="G62" i="27"/>
  <c r="H62" i="27"/>
  <c r="F63" i="27"/>
  <c r="G63" i="27"/>
  <c r="H63" i="27"/>
  <c r="F64" i="27"/>
  <c r="G64" i="27"/>
  <c r="H64" i="27"/>
  <c r="F65" i="27"/>
  <c r="G65" i="27"/>
  <c r="H65" i="27"/>
  <c r="F66" i="27"/>
  <c r="G66" i="27"/>
  <c r="H66" i="27"/>
  <c r="F67" i="27"/>
  <c r="G67" i="27"/>
  <c r="H67" i="27"/>
  <c r="F68" i="27"/>
  <c r="G68" i="27"/>
  <c r="H68" i="27"/>
  <c r="F69" i="27"/>
  <c r="G69" i="27"/>
  <c r="H69" i="27"/>
  <c r="F70" i="27"/>
  <c r="G70" i="27"/>
  <c r="H70" i="27"/>
  <c r="F71" i="27"/>
  <c r="G71" i="27"/>
  <c r="H71" i="27"/>
  <c r="F72" i="27"/>
  <c r="G72" i="27"/>
  <c r="H72" i="27"/>
  <c r="F73" i="27"/>
  <c r="G73" i="27"/>
  <c r="H73" i="27"/>
  <c r="F74" i="27"/>
  <c r="G74" i="27"/>
  <c r="H74" i="27"/>
  <c r="F75" i="27"/>
  <c r="G75" i="27"/>
  <c r="H75" i="27"/>
  <c r="F76" i="27"/>
  <c r="G76" i="27"/>
  <c r="H76" i="27"/>
  <c r="F77" i="27"/>
  <c r="G77" i="27"/>
  <c r="H77" i="27"/>
  <c r="F78" i="27"/>
  <c r="G78" i="27"/>
  <c r="H78" i="27"/>
  <c r="F79" i="27"/>
  <c r="G79" i="27"/>
  <c r="H79" i="27"/>
  <c r="F80" i="27"/>
  <c r="G80" i="27"/>
  <c r="H80" i="27"/>
  <c r="F81" i="27"/>
  <c r="G81" i="27"/>
  <c r="H81" i="27"/>
  <c r="F82" i="27"/>
  <c r="G82" i="27"/>
  <c r="H82" i="27"/>
  <c r="F83" i="27"/>
  <c r="G83" i="27"/>
  <c r="H83" i="27"/>
  <c r="F84" i="27"/>
  <c r="G84" i="27"/>
  <c r="H84" i="27"/>
  <c r="F85" i="27"/>
  <c r="G85" i="27"/>
  <c r="H85" i="27"/>
  <c r="F86" i="27"/>
  <c r="G86" i="27"/>
  <c r="H86" i="27"/>
  <c r="F87" i="27"/>
  <c r="G87" i="27"/>
  <c r="H87" i="27"/>
  <c r="F88" i="27"/>
  <c r="G88" i="27"/>
  <c r="H88" i="27"/>
  <c r="F89" i="27"/>
  <c r="G89" i="27"/>
  <c r="H89" i="27"/>
  <c r="F90" i="27"/>
  <c r="G90" i="27"/>
  <c r="H90" i="27"/>
  <c r="F91" i="27"/>
  <c r="G91" i="27"/>
  <c r="H91" i="27"/>
  <c r="F92" i="27"/>
  <c r="G92" i="27"/>
  <c r="H92" i="27"/>
  <c r="F93" i="27"/>
  <c r="G93" i="27"/>
  <c r="H93" i="27"/>
  <c r="F94" i="27"/>
  <c r="G94" i="27"/>
  <c r="H94" i="27"/>
  <c r="F95" i="27"/>
  <c r="G95" i="27"/>
  <c r="H95" i="27"/>
  <c r="F96" i="27"/>
  <c r="G96" i="27"/>
  <c r="H96" i="27"/>
  <c r="F97" i="27"/>
  <c r="G97" i="27"/>
  <c r="H97" i="27"/>
  <c r="F98" i="27"/>
  <c r="G98" i="27"/>
  <c r="H98" i="27"/>
  <c r="F99" i="27"/>
  <c r="G99" i="27"/>
  <c r="H99" i="27"/>
  <c r="F100" i="27"/>
  <c r="G100" i="27"/>
  <c r="H100" i="27"/>
  <c r="F101" i="27"/>
  <c r="G101" i="27"/>
  <c r="H101" i="27"/>
  <c r="F102" i="27"/>
  <c r="G102" i="27"/>
  <c r="H102" i="27"/>
  <c r="F103" i="27"/>
  <c r="G103" i="27"/>
  <c r="H103" i="27"/>
  <c r="F104" i="27"/>
  <c r="G104" i="27"/>
  <c r="H104" i="27"/>
  <c r="F105" i="27"/>
  <c r="G105" i="27"/>
  <c r="H105" i="27"/>
  <c r="F106" i="27"/>
  <c r="G106" i="27"/>
  <c r="H106" i="27"/>
  <c r="F107" i="27"/>
  <c r="G107" i="27"/>
  <c r="H107" i="27"/>
  <c r="F108" i="27"/>
  <c r="G108" i="27"/>
  <c r="H108" i="27"/>
  <c r="F109" i="27"/>
  <c r="G109" i="27"/>
  <c r="H109" i="27"/>
  <c r="F110" i="27"/>
  <c r="G110" i="27"/>
  <c r="H110" i="27"/>
  <c r="F111" i="27"/>
  <c r="G111" i="27"/>
  <c r="H111" i="27"/>
  <c r="F112" i="27"/>
  <c r="G112" i="27"/>
  <c r="H112" i="27"/>
  <c r="F113" i="27"/>
  <c r="G113" i="27"/>
  <c r="H113" i="27"/>
  <c r="F114" i="27"/>
  <c r="G114" i="27"/>
  <c r="H114" i="27"/>
  <c r="F115" i="27"/>
  <c r="G115" i="27"/>
  <c r="H115" i="27"/>
  <c r="F116" i="27"/>
  <c r="G116" i="27"/>
  <c r="H116" i="27"/>
  <c r="F117" i="27"/>
  <c r="G117" i="27"/>
  <c r="H117" i="27"/>
  <c r="F118" i="27"/>
  <c r="G118" i="27"/>
  <c r="H118" i="27"/>
  <c r="F119" i="27"/>
  <c r="G119" i="27"/>
  <c r="H119" i="27"/>
  <c r="F120" i="27"/>
  <c r="G120" i="27"/>
  <c r="H120" i="27"/>
  <c r="F121" i="27"/>
  <c r="G121" i="27"/>
  <c r="H121" i="27"/>
  <c r="F122" i="27"/>
  <c r="G122" i="27"/>
  <c r="H122" i="27"/>
  <c r="F123" i="27"/>
  <c r="G123" i="27"/>
  <c r="H123" i="27"/>
  <c r="F124" i="27"/>
  <c r="G124" i="27"/>
  <c r="H124" i="27"/>
  <c r="F125" i="27"/>
  <c r="G125" i="27"/>
  <c r="H125" i="27"/>
  <c r="F126" i="27"/>
  <c r="G126" i="27"/>
  <c r="H126" i="27"/>
  <c r="F127" i="27"/>
  <c r="G127" i="27"/>
  <c r="H127" i="27"/>
  <c r="F128" i="27"/>
  <c r="G128" i="27"/>
  <c r="H128" i="27"/>
  <c r="F129" i="27"/>
  <c r="G129" i="27"/>
  <c r="H129" i="27"/>
  <c r="F130" i="27"/>
  <c r="G130" i="27"/>
  <c r="H130" i="27"/>
  <c r="F131" i="27"/>
  <c r="G131" i="27"/>
  <c r="H131" i="27"/>
  <c r="F132" i="27"/>
  <c r="G132" i="27"/>
  <c r="H132" i="27"/>
  <c r="F133" i="27"/>
  <c r="G133" i="27"/>
  <c r="H133" i="27"/>
  <c r="F134" i="27"/>
  <c r="G134" i="27"/>
  <c r="H134" i="27"/>
  <c r="F135" i="27"/>
  <c r="G135" i="27"/>
  <c r="H135" i="27"/>
  <c r="F136" i="27"/>
  <c r="G136" i="27"/>
  <c r="H136" i="27"/>
  <c r="F137" i="27"/>
  <c r="G137" i="27"/>
  <c r="H137" i="27"/>
  <c r="F138" i="27"/>
  <c r="G138" i="27"/>
  <c r="H138" i="27"/>
  <c r="F139" i="27"/>
  <c r="G139" i="27"/>
  <c r="H139" i="27"/>
  <c r="F140" i="27"/>
  <c r="G140" i="27"/>
  <c r="H140" i="27"/>
  <c r="F141" i="27"/>
  <c r="G141" i="27"/>
  <c r="H141" i="27"/>
  <c r="F142" i="27"/>
  <c r="G142" i="27"/>
  <c r="H142" i="27"/>
  <c r="F143" i="27"/>
  <c r="G143" i="27"/>
  <c r="H143" i="27"/>
  <c r="F144" i="27"/>
  <c r="G144" i="27"/>
  <c r="H144" i="27"/>
  <c r="F145" i="27"/>
  <c r="G145" i="27"/>
  <c r="H145" i="27"/>
  <c r="F146" i="27"/>
  <c r="G146" i="27"/>
  <c r="H146" i="27"/>
  <c r="F147" i="27"/>
  <c r="G147" i="27"/>
  <c r="H147" i="27"/>
  <c r="F148" i="27"/>
  <c r="G148" i="27"/>
  <c r="H148" i="27"/>
  <c r="F149" i="27"/>
  <c r="G149" i="27"/>
  <c r="H149" i="27"/>
  <c r="F150" i="27"/>
  <c r="G150" i="27"/>
  <c r="H150" i="27"/>
  <c r="F151" i="27"/>
  <c r="G151" i="27"/>
  <c r="H151" i="27"/>
  <c r="F152" i="27"/>
  <c r="G152" i="27"/>
  <c r="H152" i="27"/>
  <c r="F153" i="27"/>
  <c r="G153" i="27"/>
  <c r="H153" i="27"/>
  <c r="F154" i="27"/>
  <c r="G154" i="27"/>
  <c r="H154" i="27"/>
  <c r="F155" i="27"/>
  <c r="G155" i="27"/>
  <c r="H155" i="27"/>
  <c r="F156" i="27"/>
  <c r="G156" i="27"/>
  <c r="H156" i="27"/>
  <c r="F157" i="27"/>
  <c r="G157" i="27"/>
  <c r="H157" i="27"/>
  <c r="F158" i="27"/>
  <c r="G158" i="27"/>
  <c r="H158" i="27"/>
  <c r="F159" i="27"/>
  <c r="G159" i="27"/>
  <c r="H159" i="27"/>
  <c r="F160" i="27"/>
  <c r="G160" i="27"/>
  <c r="H160" i="27"/>
  <c r="F161" i="27"/>
  <c r="G161" i="27"/>
  <c r="H161" i="27"/>
  <c r="F162" i="27"/>
  <c r="G162" i="27"/>
  <c r="H162" i="27"/>
  <c r="F163" i="27"/>
  <c r="G163" i="27"/>
  <c r="H163" i="27"/>
  <c r="F164" i="27"/>
  <c r="G164" i="27"/>
  <c r="H164" i="27"/>
  <c r="F165" i="27"/>
  <c r="G165" i="27"/>
  <c r="H165" i="27"/>
  <c r="F166" i="27"/>
  <c r="G166" i="27"/>
  <c r="H166" i="27"/>
  <c r="F167" i="27"/>
  <c r="G167" i="27"/>
  <c r="H167" i="27"/>
  <c r="F168" i="27"/>
  <c r="G168" i="27"/>
  <c r="H168" i="27"/>
  <c r="F169" i="27"/>
  <c r="G169" i="27"/>
  <c r="H169" i="27"/>
  <c r="F170" i="27"/>
  <c r="G170" i="27"/>
  <c r="H170" i="27"/>
  <c r="F171" i="27"/>
  <c r="G171" i="27"/>
  <c r="H171" i="27"/>
  <c r="F172" i="27"/>
  <c r="G172" i="27"/>
  <c r="H172" i="27"/>
  <c r="F173" i="27"/>
  <c r="G173" i="27"/>
  <c r="H173" i="27"/>
  <c r="F174" i="27"/>
  <c r="G174" i="27"/>
  <c r="H174" i="27"/>
  <c r="F175" i="27"/>
  <c r="G175" i="27"/>
  <c r="H175" i="27"/>
  <c r="F176" i="27"/>
  <c r="G176" i="27"/>
  <c r="H176" i="27"/>
  <c r="F177" i="27"/>
  <c r="G177" i="27"/>
  <c r="H177" i="27"/>
  <c r="F178" i="27"/>
  <c r="G178" i="27"/>
  <c r="H178" i="27"/>
  <c r="F179" i="27"/>
  <c r="G179" i="27"/>
  <c r="H179" i="27"/>
  <c r="F180" i="27"/>
  <c r="G180" i="27"/>
  <c r="H180" i="27"/>
  <c r="F181" i="27"/>
  <c r="G181" i="27"/>
  <c r="H181" i="27"/>
  <c r="F182" i="27"/>
  <c r="G182" i="27"/>
  <c r="H182" i="27"/>
  <c r="F183" i="27"/>
  <c r="G183" i="27"/>
  <c r="H183" i="27"/>
  <c r="F184" i="27"/>
  <c r="G184" i="27"/>
  <c r="H184" i="27"/>
  <c r="F185" i="27"/>
  <c r="G185" i="27"/>
  <c r="H185" i="27"/>
  <c r="F186" i="27"/>
  <c r="G186" i="27"/>
  <c r="H186" i="27"/>
  <c r="F187" i="27"/>
  <c r="G187" i="27"/>
  <c r="H187" i="27"/>
  <c r="F188" i="27"/>
  <c r="G188" i="27"/>
  <c r="H188" i="27"/>
  <c r="F189" i="27"/>
  <c r="G189" i="27"/>
  <c r="H189" i="27"/>
  <c r="F190" i="27"/>
  <c r="G190" i="27"/>
  <c r="H190" i="27"/>
  <c r="F191" i="27"/>
  <c r="G191" i="27"/>
  <c r="H191" i="27"/>
  <c r="F192" i="27"/>
  <c r="G192" i="27"/>
  <c r="H192" i="27"/>
  <c r="F193" i="27"/>
  <c r="G193" i="27"/>
  <c r="H193" i="27"/>
  <c r="F194" i="27"/>
  <c r="G194" i="27"/>
  <c r="H194" i="27"/>
  <c r="F195" i="27"/>
  <c r="G195" i="27"/>
  <c r="H195" i="27"/>
  <c r="F196" i="27"/>
  <c r="G196" i="27"/>
  <c r="H196" i="27"/>
  <c r="F197" i="27"/>
  <c r="G197" i="27"/>
  <c r="H197" i="27"/>
  <c r="F198" i="27"/>
  <c r="G198" i="27"/>
  <c r="H198" i="27"/>
  <c r="F199" i="27"/>
  <c r="G199" i="27"/>
  <c r="H199" i="27"/>
  <c r="F200" i="27"/>
  <c r="G200" i="27"/>
  <c r="H200" i="27"/>
  <c r="F201" i="27"/>
  <c r="G201" i="27"/>
  <c r="H201" i="27"/>
  <c r="F202" i="27"/>
  <c r="G202" i="27"/>
  <c r="H202" i="27"/>
  <c r="F203" i="27"/>
  <c r="G203" i="27"/>
  <c r="H203" i="27"/>
  <c r="F204" i="27"/>
  <c r="G204" i="27"/>
  <c r="H204" i="27"/>
  <c r="F205" i="27"/>
  <c r="G205" i="27"/>
  <c r="H205" i="27"/>
  <c r="F206" i="27"/>
  <c r="G206" i="27"/>
  <c r="H206" i="27"/>
  <c r="F207" i="27"/>
  <c r="G207" i="27"/>
  <c r="H207" i="27"/>
  <c r="F208" i="27"/>
  <c r="G208" i="27"/>
  <c r="H208" i="27"/>
  <c r="F209" i="27"/>
  <c r="G209" i="27"/>
  <c r="H209" i="27"/>
  <c r="F210" i="27"/>
  <c r="G210" i="27"/>
  <c r="H210" i="27"/>
  <c r="F211" i="27"/>
  <c r="G211" i="27"/>
  <c r="H211" i="27"/>
  <c r="H3" i="27"/>
  <c r="G3" i="27"/>
  <c r="F3" i="27"/>
  <c r="F4" i="26"/>
  <c r="G4" i="26"/>
  <c r="H4" i="26"/>
  <c r="F5" i="26"/>
  <c r="G5" i="26"/>
  <c r="H5" i="26"/>
  <c r="F6" i="26"/>
  <c r="G6" i="26"/>
  <c r="H6" i="26"/>
  <c r="F7" i="26"/>
  <c r="G7" i="26"/>
  <c r="H7" i="26"/>
  <c r="F8" i="26"/>
  <c r="G8" i="26"/>
  <c r="H8" i="26"/>
  <c r="F9" i="26"/>
  <c r="G9" i="26"/>
  <c r="H9" i="26"/>
  <c r="F10" i="26"/>
  <c r="G10" i="26"/>
  <c r="H10" i="26"/>
  <c r="F11" i="26"/>
  <c r="G11" i="26"/>
  <c r="H11" i="26"/>
  <c r="F12" i="26"/>
  <c r="G12" i="26"/>
  <c r="H12" i="26"/>
  <c r="F13" i="26"/>
  <c r="G13" i="26"/>
  <c r="H13" i="26"/>
  <c r="F14" i="26"/>
  <c r="G14" i="26"/>
  <c r="H14" i="26"/>
  <c r="F15" i="26"/>
  <c r="G15" i="26"/>
  <c r="H15" i="26"/>
  <c r="F16" i="26"/>
  <c r="G16" i="26"/>
  <c r="H16" i="26"/>
  <c r="F17" i="26"/>
  <c r="G17" i="26"/>
  <c r="H17" i="26"/>
  <c r="F18" i="26"/>
  <c r="G18" i="26"/>
  <c r="H18" i="26"/>
  <c r="F19" i="26"/>
  <c r="G19" i="26"/>
  <c r="H19" i="26"/>
  <c r="F20" i="26"/>
  <c r="G20" i="26"/>
  <c r="H20" i="26"/>
  <c r="F21" i="26"/>
  <c r="G21" i="26"/>
  <c r="H21" i="26"/>
  <c r="F22" i="26"/>
  <c r="G22" i="26"/>
  <c r="H22" i="26"/>
  <c r="F23" i="26"/>
  <c r="G23" i="26"/>
  <c r="H23" i="26"/>
  <c r="F24" i="26"/>
  <c r="G24" i="26"/>
  <c r="H24" i="26"/>
  <c r="F25" i="26"/>
  <c r="G25" i="26"/>
  <c r="H25" i="26"/>
  <c r="F26" i="26"/>
  <c r="G26" i="26"/>
  <c r="H26" i="26"/>
  <c r="F27" i="26"/>
  <c r="G27" i="26"/>
  <c r="H27" i="26"/>
  <c r="F28" i="26"/>
  <c r="G28" i="26"/>
  <c r="H28" i="26"/>
  <c r="F29" i="26"/>
  <c r="G29" i="26"/>
  <c r="H29" i="26"/>
  <c r="F30" i="26"/>
  <c r="G30" i="26"/>
  <c r="H30" i="26"/>
  <c r="F31" i="26"/>
  <c r="G31" i="26"/>
  <c r="H31" i="26"/>
  <c r="F32" i="26"/>
  <c r="G32" i="26"/>
  <c r="H32" i="26"/>
  <c r="F33" i="26"/>
  <c r="G33" i="26"/>
  <c r="H33" i="26"/>
  <c r="F34" i="26"/>
  <c r="G34" i="26"/>
  <c r="H34" i="26"/>
  <c r="F35" i="26"/>
  <c r="G35" i="26"/>
  <c r="H35" i="26"/>
  <c r="F36" i="26"/>
  <c r="G36" i="26"/>
  <c r="H36" i="26"/>
  <c r="F37" i="26"/>
  <c r="G37" i="26"/>
  <c r="H37" i="26"/>
  <c r="F38" i="26"/>
  <c r="G38" i="26"/>
  <c r="H38" i="26"/>
  <c r="F39" i="26"/>
  <c r="G39" i="26"/>
  <c r="H39" i="26"/>
  <c r="F40" i="26"/>
  <c r="G40" i="26"/>
  <c r="H40" i="26"/>
  <c r="F41" i="26"/>
  <c r="G41" i="26"/>
  <c r="H41" i="26"/>
  <c r="F42" i="26"/>
  <c r="G42" i="26"/>
  <c r="H42" i="26"/>
  <c r="F43" i="26"/>
  <c r="G43" i="26"/>
  <c r="H43" i="26"/>
  <c r="F44" i="26"/>
  <c r="G44" i="26"/>
  <c r="H44" i="26"/>
  <c r="F45" i="26"/>
  <c r="G45" i="26"/>
  <c r="H45" i="26"/>
  <c r="F46" i="26"/>
  <c r="G46" i="26"/>
  <c r="H46" i="26"/>
  <c r="F47" i="26"/>
  <c r="G47" i="26"/>
  <c r="H47" i="26"/>
  <c r="F48" i="26"/>
  <c r="G48" i="26"/>
  <c r="H48" i="26"/>
  <c r="F49" i="26"/>
  <c r="G49" i="26"/>
  <c r="H49" i="26"/>
  <c r="F50" i="26"/>
  <c r="G50" i="26"/>
  <c r="H50" i="26"/>
  <c r="F51" i="26"/>
  <c r="G51" i="26"/>
  <c r="H51" i="26"/>
  <c r="F52" i="26"/>
  <c r="G52" i="26"/>
  <c r="H52" i="26"/>
  <c r="F53" i="26"/>
  <c r="G53" i="26"/>
  <c r="H53" i="26"/>
  <c r="F54" i="26"/>
  <c r="G54" i="26"/>
  <c r="H54" i="26"/>
  <c r="F55" i="26"/>
  <c r="G55" i="26"/>
  <c r="H55" i="26"/>
  <c r="F56" i="26"/>
  <c r="G56" i="26"/>
  <c r="H56" i="26"/>
  <c r="F57" i="26"/>
  <c r="G57" i="26"/>
  <c r="H57" i="26"/>
  <c r="F58" i="26"/>
  <c r="G58" i="26"/>
  <c r="H58" i="26"/>
  <c r="F59" i="26"/>
  <c r="G59" i="26"/>
  <c r="H59" i="26"/>
  <c r="F60" i="26"/>
  <c r="G60" i="26"/>
  <c r="H60" i="26"/>
  <c r="F61" i="26"/>
  <c r="G61" i="26"/>
  <c r="H61" i="26"/>
  <c r="F62" i="26"/>
  <c r="G62" i="26"/>
  <c r="H62" i="26"/>
  <c r="F63" i="26"/>
  <c r="G63" i="26"/>
  <c r="H63" i="26"/>
  <c r="F64" i="26"/>
  <c r="G64" i="26"/>
  <c r="H64" i="26"/>
  <c r="F65" i="26"/>
  <c r="G65" i="26"/>
  <c r="H65" i="26"/>
  <c r="F66" i="26"/>
  <c r="G66" i="26"/>
  <c r="H66" i="26"/>
  <c r="F67" i="26"/>
  <c r="G67" i="26"/>
  <c r="H67" i="26"/>
  <c r="F68" i="26"/>
  <c r="G68" i="26"/>
  <c r="H68" i="26"/>
  <c r="F69" i="26"/>
  <c r="G69" i="26"/>
  <c r="H69" i="26"/>
  <c r="F70" i="26"/>
  <c r="G70" i="26"/>
  <c r="H70" i="26"/>
  <c r="F71" i="26"/>
  <c r="G71" i="26"/>
  <c r="H71" i="26"/>
  <c r="F72" i="26"/>
  <c r="G72" i="26"/>
  <c r="H72" i="26"/>
  <c r="F73" i="26"/>
  <c r="G73" i="26"/>
  <c r="H73" i="26"/>
  <c r="F74" i="26"/>
  <c r="G74" i="26"/>
  <c r="H74" i="26"/>
  <c r="F75" i="26"/>
  <c r="G75" i="26"/>
  <c r="H75" i="26"/>
  <c r="F76" i="26"/>
  <c r="G76" i="26"/>
  <c r="H76" i="26"/>
  <c r="F77" i="26"/>
  <c r="G77" i="26"/>
  <c r="H77" i="26"/>
  <c r="F78" i="26"/>
  <c r="G78" i="26"/>
  <c r="H78" i="26"/>
  <c r="F79" i="26"/>
  <c r="G79" i="26"/>
  <c r="H79" i="26"/>
  <c r="F80" i="26"/>
  <c r="G80" i="26"/>
  <c r="H80" i="26"/>
  <c r="F81" i="26"/>
  <c r="G81" i="26"/>
  <c r="H81" i="26"/>
  <c r="F82" i="26"/>
  <c r="G82" i="26"/>
  <c r="H82" i="26"/>
  <c r="F83" i="26"/>
  <c r="G83" i="26"/>
  <c r="H83" i="26"/>
  <c r="F84" i="26"/>
  <c r="G84" i="26"/>
  <c r="H84" i="26"/>
  <c r="F85" i="26"/>
  <c r="G85" i="26"/>
  <c r="H85" i="26"/>
  <c r="F86" i="26"/>
  <c r="G86" i="26"/>
  <c r="H86" i="26"/>
  <c r="F87" i="26"/>
  <c r="G87" i="26"/>
  <c r="H87" i="26"/>
  <c r="F88" i="26"/>
  <c r="G88" i="26"/>
  <c r="H88" i="26"/>
  <c r="F89" i="26"/>
  <c r="G89" i="26"/>
  <c r="H89" i="26"/>
  <c r="F90" i="26"/>
  <c r="G90" i="26"/>
  <c r="H90" i="26"/>
  <c r="F91" i="26"/>
  <c r="G91" i="26"/>
  <c r="H91" i="26"/>
  <c r="F92" i="26"/>
  <c r="G92" i="26"/>
  <c r="H92" i="26"/>
  <c r="F93" i="26"/>
  <c r="G93" i="26"/>
  <c r="H93" i="26"/>
  <c r="F94" i="26"/>
  <c r="G94" i="26"/>
  <c r="H94" i="26"/>
  <c r="F95" i="26"/>
  <c r="G95" i="26"/>
  <c r="H95" i="26"/>
  <c r="F96" i="26"/>
  <c r="G96" i="26"/>
  <c r="H96" i="26"/>
  <c r="F97" i="26"/>
  <c r="G97" i="26"/>
  <c r="H97" i="26"/>
  <c r="F98" i="26"/>
  <c r="G98" i="26"/>
  <c r="H98" i="26"/>
  <c r="F99" i="26"/>
  <c r="G99" i="26"/>
  <c r="H99" i="26"/>
  <c r="F100" i="26"/>
  <c r="G100" i="26"/>
  <c r="H100" i="26"/>
  <c r="F101" i="26"/>
  <c r="G101" i="26"/>
  <c r="H101" i="26"/>
  <c r="F102" i="26"/>
  <c r="G102" i="26"/>
  <c r="H102" i="26"/>
  <c r="F103" i="26"/>
  <c r="G103" i="26"/>
  <c r="H103" i="26"/>
  <c r="F104" i="26"/>
  <c r="G104" i="26"/>
  <c r="H104" i="26"/>
  <c r="F105" i="26"/>
  <c r="G105" i="26"/>
  <c r="H105" i="26"/>
  <c r="F106" i="26"/>
  <c r="G106" i="26"/>
  <c r="H106" i="26"/>
  <c r="F107" i="26"/>
  <c r="G107" i="26"/>
  <c r="H107" i="26"/>
  <c r="F108" i="26"/>
  <c r="G108" i="26"/>
  <c r="H108" i="26"/>
  <c r="F109" i="26"/>
  <c r="G109" i="26"/>
  <c r="H109" i="26"/>
  <c r="F110" i="26"/>
  <c r="G110" i="26"/>
  <c r="H110" i="26"/>
  <c r="F111" i="26"/>
  <c r="G111" i="26"/>
  <c r="H111" i="26"/>
  <c r="F112" i="26"/>
  <c r="G112" i="26"/>
  <c r="H112" i="26"/>
  <c r="F113" i="26"/>
  <c r="G113" i="26"/>
  <c r="H113" i="26"/>
  <c r="F114" i="26"/>
  <c r="G114" i="26"/>
  <c r="H114" i="26"/>
  <c r="F115" i="26"/>
  <c r="G115" i="26"/>
  <c r="H115" i="26"/>
  <c r="F116" i="26"/>
  <c r="G116" i="26"/>
  <c r="H116" i="26"/>
  <c r="F117" i="26"/>
  <c r="G117" i="26"/>
  <c r="H117" i="26"/>
  <c r="F118" i="26"/>
  <c r="G118" i="26"/>
  <c r="H118" i="26"/>
  <c r="F119" i="26"/>
  <c r="G119" i="26"/>
  <c r="H119" i="26"/>
  <c r="F120" i="26"/>
  <c r="G120" i="26"/>
  <c r="H120" i="26"/>
  <c r="F121" i="26"/>
  <c r="G121" i="26"/>
  <c r="H121" i="26"/>
  <c r="F122" i="26"/>
  <c r="G122" i="26"/>
  <c r="H122" i="26"/>
  <c r="F123" i="26"/>
  <c r="G123" i="26"/>
  <c r="H123" i="26"/>
  <c r="F124" i="26"/>
  <c r="G124" i="26"/>
  <c r="H124" i="26"/>
  <c r="F125" i="26"/>
  <c r="G125" i="26"/>
  <c r="H125" i="26"/>
  <c r="F126" i="26"/>
  <c r="G126" i="26"/>
  <c r="H126" i="26"/>
  <c r="F127" i="26"/>
  <c r="G127" i="26"/>
  <c r="H127" i="26"/>
  <c r="F128" i="26"/>
  <c r="G128" i="26"/>
  <c r="H128" i="26"/>
  <c r="F129" i="26"/>
  <c r="G129" i="26"/>
  <c r="H129" i="26"/>
  <c r="F130" i="26"/>
  <c r="G130" i="26"/>
  <c r="H130" i="26"/>
  <c r="F131" i="26"/>
  <c r="G131" i="26"/>
  <c r="H131" i="26"/>
  <c r="F132" i="26"/>
  <c r="G132" i="26"/>
  <c r="H132" i="26"/>
  <c r="F133" i="26"/>
  <c r="G133" i="26"/>
  <c r="H133" i="26"/>
  <c r="F134" i="26"/>
  <c r="G134" i="26"/>
  <c r="H134" i="26"/>
  <c r="F135" i="26"/>
  <c r="G135" i="26"/>
  <c r="H135" i="26"/>
  <c r="F136" i="26"/>
  <c r="G136" i="26"/>
  <c r="H136" i="26"/>
  <c r="F137" i="26"/>
  <c r="G137" i="26"/>
  <c r="H137" i="26"/>
  <c r="F138" i="26"/>
  <c r="G138" i="26"/>
  <c r="H138" i="26"/>
  <c r="F139" i="26"/>
  <c r="G139" i="26"/>
  <c r="H139" i="26"/>
  <c r="F140" i="26"/>
  <c r="G140" i="26"/>
  <c r="H140" i="26"/>
  <c r="F141" i="26"/>
  <c r="G141" i="26"/>
  <c r="H141" i="26"/>
  <c r="F142" i="26"/>
  <c r="G142" i="26"/>
  <c r="H142" i="26"/>
  <c r="F143" i="26"/>
  <c r="G143" i="26"/>
  <c r="H143" i="26"/>
  <c r="F144" i="26"/>
  <c r="G144" i="26"/>
  <c r="H144" i="26"/>
  <c r="F145" i="26"/>
  <c r="G145" i="26"/>
  <c r="H145" i="26"/>
  <c r="F146" i="26"/>
  <c r="G146" i="26"/>
  <c r="H146" i="26"/>
  <c r="F147" i="26"/>
  <c r="G147" i="26"/>
  <c r="H147" i="26"/>
  <c r="F148" i="26"/>
  <c r="G148" i="26"/>
  <c r="H148" i="26"/>
  <c r="F149" i="26"/>
  <c r="G149" i="26"/>
  <c r="H149" i="26"/>
  <c r="F150" i="26"/>
  <c r="G150" i="26"/>
  <c r="H150" i="26"/>
  <c r="F151" i="26"/>
  <c r="G151" i="26"/>
  <c r="H151" i="26"/>
  <c r="F152" i="26"/>
  <c r="G152" i="26"/>
  <c r="H152" i="26"/>
  <c r="F153" i="26"/>
  <c r="G153" i="26"/>
  <c r="H153" i="26"/>
  <c r="F154" i="26"/>
  <c r="G154" i="26"/>
  <c r="H154" i="26"/>
  <c r="F155" i="26"/>
  <c r="G155" i="26"/>
  <c r="H155" i="26"/>
  <c r="F156" i="26"/>
  <c r="G156" i="26"/>
  <c r="H156" i="26"/>
  <c r="F157" i="26"/>
  <c r="G157" i="26"/>
  <c r="H157" i="26"/>
  <c r="F158" i="26"/>
  <c r="G158" i="26"/>
  <c r="H158" i="26"/>
  <c r="F159" i="26"/>
  <c r="G159" i="26"/>
  <c r="H159" i="26"/>
  <c r="F160" i="26"/>
  <c r="G160" i="26"/>
  <c r="H160" i="26"/>
  <c r="F161" i="26"/>
  <c r="G161" i="26"/>
  <c r="H161" i="26"/>
  <c r="F162" i="26"/>
  <c r="G162" i="26"/>
  <c r="H162" i="26"/>
  <c r="F163" i="26"/>
  <c r="G163" i="26"/>
  <c r="H163" i="26"/>
  <c r="F164" i="26"/>
  <c r="G164" i="26"/>
  <c r="H164" i="26"/>
  <c r="F165" i="26"/>
  <c r="G165" i="26"/>
  <c r="H165" i="26"/>
  <c r="F166" i="26"/>
  <c r="G166" i="26"/>
  <c r="H166" i="26"/>
  <c r="F167" i="26"/>
  <c r="G167" i="26"/>
  <c r="H167" i="26"/>
  <c r="F168" i="26"/>
  <c r="G168" i="26"/>
  <c r="H168" i="26"/>
  <c r="F169" i="26"/>
  <c r="G169" i="26"/>
  <c r="H169" i="26"/>
  <c r="F170" i="26"/>
  <c r="G170" i="26"/>
  <c r="H170" i="26"/>
  <c r="F171" i="26"/>
  <c r="G171" i="26"/>
  <c r="H171" i="26"/>
  <c r="F172" i="26"/>
  <c r="G172" i="26"/>
  <c r="H172" i="26"/>
  <c r="F173" i="26"/>
  <c r="G173" i="26"/>
  <c r="H173" i="26"/>
  <c r="F174" i="26"/>
  <c r="G174" i="26"/>
  <c r="H174" i="26"/>
  <c r="F175" i="26"/>
  <c r="G175" i="26"/>
  <c r="H175" i="26"/>
  <c r="F176" i="26"/>
  <c r="G176" i="26"/>
  <c r="H176" i="26"/>
  <c r="F177" i="26"/>
  <c r="G177" i="26"/>
  <c r="H177" i="26"/>
  <c r="F178" i="26"/>
  <c r="G178" i="26"/>
  <c r="H178" i="26"/>
  <c r="F179" i="26"/>
  <c r="G179" i="26"/>
  <c r="H179" i="26"/>
  <c r="F180" i="26"/>
  <c r="G180" i="26"/>
  <c r="H180" i="26"/>
  <c r="F181" i="26"/>
  <c r="G181" i="26"/>
  <c r="H181" i="26"/>
  <c r="F182" i="26"/>
  <c r="G182" i="26"/>
  <c r="H182" i="26"/>
  <c r="F183" i="26"/>
  <c r="G183" i="26"/>
  <c r="H183" i="26"/>
  <c r="F184" i="26"/>
  <c r="G184" i="26"/>
  <c r="H184" i="26"/>
  <c r="F185" i="26"/>
  <c r="G185" i="26"/>
  <c r="H185" i="26"/>
  <c r="F186" i="26"/>
  <c r="G186" i="26"/>
  <c r="H186" i="26"/>
  <c r="F187" i="26"/>
  <c r="G187" i="26"/>
  <c r="H187" i="26"/>
  <c r="F188" i="26"/>
  <c r="G188" i="26"/>
  <c r="H188" i="26"/>
  <c r="F189" i="26"/>
  <c r="G189" i="26"/>
  <c r="H189" i="26"/>
  <c r="F190" i="26"/>
  <c r="G190" i="26"/>
  <c r="H190" i="26"/>
  <c r="F191" i="26"/>
  <c r="G191" i="26"/>
  <c r="H191" i="26"/>
  <c r="F192" i="26"/>
  <c r="G192" i="26"/>
  <c r="H192" i="26"/>
  <c r="F193" i="26"/>
  <c r="G193" i="26"/>
  <c r="H193" i="26"/>
  <c r="F194" i="26"/>
  <c r="G194" i="26"/>
  <c r="H194" i="26"/>
  <c r="F195" i="26"/>
  <c r="G195" i="26"/>
  <c r="H195" i="26"/>
  <c r="F196" i="26"/>
  <c r="G196" i="26"/>
  <c r="H196" i="26"/>
  <c r="F197" i="26"/>
  <c r="G197" i="26"/>
  <c r="H197" i="26"/>
  <c r="F198" i="26"/>
  <c r="G198" i="26"/>
  <c r="H198" i="26"/>
  <c r="F199" i="26"/>
  <c r="G199" i="26"/>
  <c r="H199" i="26"/>
  <c r="F200" i="26"/>
  <c r="G200" i="26"/>
  <c r="H200" i="26"/>
  <c r="F201" i="26"/>
  <c r="G201" i="26"/>
  <c r="H201" i="26"/>
  <c r="F202" i="26"/>
  <c r="G202" i="26"/>
  <c r="H202" i="26"/>
  <c r="F203" i="26"/>
  <c r="G203" i="26"/>
  <c r="H203" i="26"/>
  <c r="F204" i="26"/>
  <c r="G204" i="26"/>
  <c r="H204" i="26"/>
  <c r="F205" i="26"/>
  <c r="G205" i="26"/>
  <c r="H205" i="26"/>
  <c r="F206" i="26"/>
  <c r="G206" i="26"/>
  <c r="H206" i="26"/>
  <c r="F207" i="26"/>
  <c r="G207" i="26"/>
  <c r="H207" i="26"/>
  <c r="F208" i="26"/>
  <c r="G208" i="26"/>
  <c r="H208" i="26"/>
  <c r="F209" i="26"/>
  <c r="G209" i="26"/>
  <c r="H209" i="26"/>
  <c r="F210" i="26"/>
  <c r="G210" i="26"/>
  <c r="H210" i="26"/>
  <c r="F211" i="26"/>
  <c r="G211" i="26"/>
  <c r="H211" i="26"/>
  <c r="H3" i="26"/>
  <c r="G3" i="26"/>
  <c r="F3" i="26"/>
  <c r="F4" i="24"/>
  <c r="G4" i="24"/>
  <c r="H4" i="24"/>
  <c r="F5" i="24"/>
  <c r="G5" i="24"/>
  <c r="H5" i="24"/>
  <c r="F6" i="24"/>
  <c r="G6" i="24"/>
  <c r="H6" i="24"/>
  <c r="F7" i="24"/>
  <c r="G7" i="24"/>
  <c r="H7" i="24"/>
  <c r="F8" i="24"/>
  <c r="G8" i="24"/>
  <c r="H8" i="24"/>
  <c r="F9" i="24"/>
  <c r="G9" i="24"/>
  <c r="H9" i="24"/>
  <c r="F10" i="24"/>
  <c r="G10" i="24"/>
  <c r="H10" i="24"/>
  <c r="F11" i="24"/>
  <c r="G11" i="24"/>
  <c r="H11" i="24"/>
  <c r="F12" i="24"/>
  <c r="G12" i="24"/>
  <c r="H12" i="24"/>
  <c r="F13" i="24"/>
  <c r="G13" i="24"/>
  <c r="H13" i="24"/>
  <c r="F14" i="24"/>
  <c r="G14" i="24"/>
  <c r="H14" i="24"/>
  <c r="F15" i="24"/>
  <c r="G15" i="24"/>
  <c r="H15" i="24"/>
  <c r="F16" i="24"/>
  <c r="G16" i="24"/>
  <c r="H16" i="24"/>
  <c r="F17" i="24"/>
  <c r="G17" i="24"/>
  <c r="H17" i="24"/>
  <c r="F18" i="24"/>
  <c r="G18" i="24"/>
  <c r="H18" i="24"/>
  <c r="F19" i="24"/>
  <c r="G19" i="24"/>
  <c r="H19" i="24"/>
  <c r="F20" i="24"/>
  <c r="G20" i="24"/>
  <c r="H20" i="24"/>
  <c r="F21" i="24"/>
  <c r="G21" i="24"/>
  <c r="H21" i="24"/>
  <c r="F22" i="24"/>
  <c r="G22" i="24"/>
  <c r="H22" i="24"/>
  <c r="F23" i="24"/>
  <c r="G23" i="24"/>
  <c r="H23" i="24"/>
  <c r="F24" i="24"/>
  <c r="G24" i="24"/>
  <c r="H24" i="24"/>
  <c r="F25" i="24"/>
  <c r="G25" i="24"/>
  <c r="H25" i="24"/>
  <c r="F26" i="24"/>
  <c r="G26" i="24"/>
  <c r="H26" i="24"/>
  <c r="F27" i="24"/>
  <c r="G27" i="24"/>
  <c r="H27" i="24"/>
  <c r="F28" i="24"/>
  <c r="G28" i="24"/>
  <c r="H28" i="24"/>
  <c r="F29" i="24"/>
  <c r="G29" i="24"/>
  <c r="H29" i="24"/>
  <c r="F30" i="24"/>
  <c r="G30" i="24"/>
  <c r="H30" i="24"/>
  <c r="F31" i="24"/>
  <c r="G31" i="24"/>
  <c r="H31" i="24"/>
  <c r="F32" i="24"/>
  <c r="G32" i="24"/>
  <c r="H32" i="24"/>
  <c r="F33" i="24"/>
  <c r="G33" i="24"/>
  <c r="H33" i="24"/>
  <c r="F34" i="24"/>
  <c r="G34" i="24"/>
  <c r="H34" i="24"/>
  <c r="F35" i="24"/>
  <c r="G35" i="24"/>
  <c r="H35" i="24"/>
  <c r="F36" i="24"/>
  <c r="G36" i="24"/>
  <c r="H36" i="24"/>
  <c r="F37" i="24"/>
  <c r="G37" i="24"/>
  <c r="H37" i="24"/>
  <c r="F38" i="24"/>
  <c r="G38" i="24"/>
  <c r="H38" i="24"/>
  <c r="F39" i="24"/>
  <c r="G39" i="24"/>
  <c r="H39" i="24"/>
  <c r="F40" i="24"/>
  <c r="G40" i="24"/>
  <c r="H40" i="24"/>
  <c r="F41" i="24"/>
  <c r="G41" i="24"/>
  <c r="H41" i="24"/>
  <c r="F42" i="24"/>
  <c r="G42" i="24"/>
  <c r="H42" i="24"/>
  <c r="F43" i="24"/>
  <c r="G43" i="24"/>
  <c r="H43" i="24"/>
  <c r="F44" i="24"/>
  <c r="G44" i="24"/>
  <c r="H44" i="24"/>
  <c r="F45" i="24"/>
  <c r="G45" i="24"/>
  <c r="H45" i="24"/>
  <c r="F46" i="24"/>
  <c r="G46" i="24"/>
  <c r="H46" i="24"/>
  <c r="F47" i="24"/>
  <c r="G47" i="24"/>
  <c r="H47" i="24"/>
  <c r="F48" i="24"/>
  <c r="G48" i="24"/>
  <c r="H48" i="24"/>
  <c r="F49" i="24"/>
  <c r="G49" i="24"/>
  <c r="H49" i="24"/>
  <c r="F50" i="24"/>
  <c r="G50" i="24"/>
  <c r="H50" i="24"/>
  <c r="F51" i="24"/>
  <c r="G51" i="24"/>
  <c r="H51" i="24"/>
  <c r="F52" i="24"/>
  <c r="G52" i="24"/>
  <c r="H52" i="24"/>
  <c r="F53" i="24"/>
  <c r="G53" i="24"/>
  <c r="H53" i="24"/>
  <c r="F54" i="24"/>
  <c r="G54" i="24"/>
  <c r="H54" i="24"/>
  <c r="F55" i="24"/>
  <c r="G55" i="24"/>
  <c r="H55" i="24"/>
  <c r="F56" i="24"/>
  <c r="G56" i="24"/>
  <c r="H56" i="24"/>
  <c r="F57" i="24"/>
  <c r="G57" i="24"/>
  <c r="H57" i="24"/>
  <c r="F58" i="24"/>
  <c r="G58" i="24"/>
  <c r="H58" i="24"/>
  <c r="F59" i="24"/>
  <c r="G59" i="24"/>
  <c r="H59" i="24"/>
  <c r="F60" i="24"/>
  <c r="G60" i="24"/>
  <c r="H60" i="24"/>
  <c r="F61" i="24"/>
  <c r="G61" i="24"/>
  <c r="H61" i="24"/>
  <c r="F62" i="24"/>
  <c r="G62" i="24"/>
  <c r="H62" i="24"/>
  <c r="F63" i="24"/>
  <c r="G63" i="24"/>
  <c r="H63" i="24"/>
  <c r="F64" i="24"/>
  <c r="G64" i="24"/>
  <c r="H64" i="24"/>
  <c r="F65" i="24"/>
  <c r="G65" i="24"/>
  <c r="H65" i="24"/>
  <c r="F66" i="24"/>
  <c r="G66" i="24"/>
  <c r="H66" i="24"/>
  <c r="F67" i="24"/>
  <c r="G67" i="24"/>
  <c r="H67" i="24"/>
  <c r="F68" i="24"/>
  <c r="G68" i="24"/>
  <c r="H68" i="24"/>
  <c r="F69" i="24"/>
  <c r="G69" i="24"/>
  <c r="H69" i="24"/>
  <c r="F70" i="24"/>
  <c r="G70" i="24"/>
  <c r="H70" i="24"/>
  <c r="F71" i="24"/>
  <c r="G71" i="24"/>
  <c r="H71" i="24"/>
  <c r="F72" i="24"/>
  <c r="G72" i="24"/>
  <c r="H72" i="24"/>
  <c r="F73" i="24"/>
  <c r="G73" i="24"/>
  <c r="H73" i="24"/>
  <c r="F74" i="24"/>
  <c r="G74" i="24"/>
  <c r="H74" i="24"/>
  <c r="F75" i="24"/>
  <c r="G75" i="24"/>
  <c r="H75" i="24"/>
  <c r="F76" i="24"/>
  <c r="G76" i="24"/>
  <c r="H76" i="24"/>
  <c r="F77" i="24"/>
  <c r="G77" i="24"/>
  <c r="H77" i="24"/>
  <c r="F78" i="24"/>
  <c r="G78" i="24"/>
  <c r="H78" i="24"/>
  <c r="F79" i="24"/>
  <c r="G79" i="24"/>
  <c r="H79" i="24"/>
  <c r="F80" i="24"/>
  <c r="G80" i="24"/>
  <c r="H80" i="24"/>
  <c r="F81" i="24"/>
  <c r="G81" i="24"/>
  <c r="H81" i="24"/>
  <c r="F82" i="24"/>
  <c r="G82" i="24"/>
  <c r="H82" i="24"/>
  <c r="F83" i="24"/>
  <c r="G83" i="24"/>
  <c r="H83" i="24"/>
  <c r="F84" i="24"/>
  <c r="G84" i="24"/>
  <c r="H84" i="24"/>
  <c r="F85" i="24"/>
  <c r="G85" i="24"/>
  <c r="H85" i="24"/>
  <c r="F86" i="24"/>
  <c r="G86" i="24"/>
  <c r="H86" i="24"/>
  <c r="F87" i="24"/>
  <c r="G87" i="24"/>
  <c r="H87" i="24"/>
  <c r="F88" i="24"/>
  <c r="G88" i="24"/>
  <c r="H88" i="24"/>
  <c r="F89" i="24"/>
  <c r="G89" i="24"/>
  <c r="H89" i="24"/>
  <c r="F90" i="24"/>
  <c r="G90" i="24"/>
  <c r="H90" i="24"/>
  <c r="F91" i="24"/>
  <c r="G91" i="24"/>
  <c r="H91" i="24"/>
  <c r="F92" i="24"/>
  <c r="G92" i="24"/>
  <c r="H92" i="24"/>
  <c r="F93" i="24"/>
  <c r="G93" i="24"/>
  <c r="H93" i="24"/>
  <c r="F94" i="24"/>
  <c r="G94" i="24"/>
  <c r="H94" i="24"/>
  <c r="F95" i="24"/>
  <c r="G95" i="24"/>
  <c r="H95" i="24"/>
  <c r="F96" i="24"/>
  <c r="G96" i="24"/>
  <c r="H96" i="24"/>
  <c r="F97" i="24"/>
  <c r="G97" i="24"/>
  <c r="H97" i="24"/>
  <c r="F98" i="24"/>
  <c r="G98" i="24"/>
  <c r="H98" i="24"/>
  <c r="F99" i="24"/>
  <c r="G99" i="24"/>
  <c r="H99" i="24"/>
  <c r="F100" i="24"/>
  <c r="G100" i="24"/>
  <c r="H100" i="24"/>
  <c r="F101" i="24"/>
  <c r="G101" i="24"/>
  <c r="H101" i="24"/>
  <c r="F102" i="24"/>
  <c r="G102" i="24"/>
  <c r="H102" i="24"/>
  <c r="F103" i="24"/>
  <c r="G103" i="24"/>
  <c r="H103" i="24"/>
  <c r="F104" i="24"/>
  <c r="G104" i="24"/>
  <c r="H104" i="24"/>
  <c r="F105" i="24"/>
  <c r="G105" i="24"/>
  <c r="H105" i="24"/>
  <c r="F106" i="24"/>
  <c r="G106" i="24"/>
  <c r="H106" i="24"/>
  <c r="F107" i="24"/>
  <c r="G107" i="24"/>
  <c r="H107" i="24"/>
  <c r="F108" i="24"/>
  <c r="G108" i="24"/>
  <c r="H108" i="24"/>
  <c r="F109" i="24"/>
  <c r="G109" i="24"/>
  <c r="H109" i="24"/>
  <c r="F110" i="24"/>
  <c r="G110" i="24"/>
  <c r="H110" i="24"/>
  <c r="F111" i="24"/>
  <c r="G111" i="24"/>
  <c r="H111" i="24"/>
  <c r="F112" i="24"/>
  <c r="G112" i="24"/>
  <c r="H112" i="24"/>
  <c r="F113" i="24"/>
  <c r="G113" i="24"/>
  <c r="H113" i="24"/>
  <c r="F114" i="24"/>
  <c r="G114" i="24"/>
  <c r="H114" i="24"/>
  <c r="F115" i="24"/>
  <c r="G115" i="24"/>
  <c r="H115" i="24"/>
  <c r="F116" i="24"/>
  <c r="G116" i="24"/>
  <c r="H116" i="24"/>
  <c r="F117" i="24"/>
  <c r="G117" i="24"/>
  <c r="H117" i="24"/>
  <c r="F118" i="24"/>
  <c r="G118" i="24"/>
  <c r="H118" i="24"/>
  <c r="F119" i="24"/>
  <c r="G119" i="24"/>
  <c r="H119" i="24"/>
  <c r="F120" i="24"/>
  <c r="G120" i="24"/>
  <c r="H120" i="24"/>
  <c r="F121" i="24"/>
  <c r="G121" i="24"/>
  <c r="H121" i="24"/>
  <c r="F122" i="24"/>
  <c r="G122" i="24"/>
  <c r="H122" i="24"/>
  <c r="F123" i="24"/>
  <c r="G123" i="24"/>
  <c r="H123" i="24"/>
  <c r="F124" i="24"/>
  <c r="G124" i="24"/>
  <c r="H124" i="24"/>
  <c r="F125" i="24"/>
  <c r="G125" i="24"/>
  <c r="H125" i="24"/>
  <c r="F126" i="24"/>
  <c r="G126" i="24"/>
  <c r="H126" i="24"/>
  <c r="F127" i="24"/>
  <c r="G127" i="24"/>
  <c r="H127" i="24"/>
  <c r="F128" i="24"/>
  <c r="G128" i="24"/>
  <c r="H128" i="24"/>
  <c r="F129" i="24"/>
  <c r="G129" i="24"/>
  <c r="H129" i="24"/>
  <c r="F130" i="24"/>
  <c r="G130" i="24"/>
  <c r="H130" i="24"/>
  <c r="F131" i="24"/>
  <c r="G131" i="24"/>
  <c r="H131" i="24"/>
  <c r="F132" i="24"/>
  <c r="G132" i="24"/>
  <c r="H132" i="24"/>
  <c r="F133" i="24"/>
  <c r="G133" i="24"/>
  <c r="H133" i="24"/>
  <c r="F134" i="24"/>
  <c r="G134" i="24"/>
  <c r="H134" i="24"/>
  <c r="F135" i="24"/>
  <c r="G135" i="24"/>
  <c r="H135" i="24"/>
  <c r="F136" i="24"/>
  <c r="G136" i="24"/>
  <c r="H136" i="24"/>
  <c r="F137" i="24"/>
  <c r="G137" i="24"/>
  <c r="H137" i="24"/>
  <c r="F138" i="24"/>
  <c r="G138" i="24"/>
  <c r="H138" i="24"/>
  <c r="F139" i="24"/>
  <c r="G139" i="24"/>
  <c r="H139" i="24"/>
  <c r="F140" i="24"/>
  <c r="G140" i="24"/>
  <c r="H140" i="24"/>
  <c r="F141" i="24"/>
  <c r="G141" i="24"/>
  <c r="H141" i="24"/>
  <c r="F142" i="24"/>
  <c r="G142" i="24"/>
  <c r="H142" i="24"/>
  <c r="F143" i="24"/>
  <c r="G143" i="24"/>
  <c r="H143" i="24"/>
  <c r="F144" i="24"/>
  <c r="G144" i="24"/>
  <c r="H144" i="24"/>
  <c r="F145" i="24"/>
  <c r="G145" i="24"/>
  <c r="H145" i="24"/>
  <c r="F146" i="24"/>
  <c r="G146" i="24"/>
  <c r="H146" i="24"/>
  <c r="F147" i="24"/>
  <c r="G147" i="24"/>
  <c r="H147" i="24"/>
  <c r="F148" i="24"/>
  <c r="G148" i="24"/>
  <c r="H148" i="24"/>
  <c r="F149" i="24"/>
  <c r="G149" i="24"/>
  <c r="H149" i="24"/>
  <c r="F150" i="24"/>
  <c r="G150" i="24"/>
  <c r="H150" i="24"/>
  <c r="F151" i="24"/>
  <c r="G151" i="24"/>
  <c r="H151" i="24"/>
  <c r="F152" i="24"/>
  <c r="G152" i="24"/>
  <c r="H152" i="24"/>
  <c r="F153" i="24"/>
  <c r="G153" i="24"/>
  <c r="H153" i="24"/>
  <c r="F154" i="24"/>
  <c r="G154" i="24"/>
  <c r="H154" i="24"/>
  <c r="F155" i="24"/>
  <c r="G155" i="24"/>
  <c r="H155" i="24"/>
  <c r="F156" i="24"/>
  <c r="G156" i="24"/>
  <c r="H156" i="24"/>
  <c r="F157" i="24"/>
  <c r="G157" i="24"/>
  <c r="H157" i="24"/>
  <c r="F158" i="24"/>
  <c r="G158" i="24"/>
  <c r="H158" i="24"/>
  <c r="F159" i="24"/>
  <c r="G159" i="24"/>
  <c r="H159" i="24"/>
  <c r="F160" i="24"/>
  <c r="G160" i="24"/>
  <c r="H160" i="24"/>
  <c r="F161" i="24"/>
  <c r="G161" i="24"/>
  <c r="H161" i="24"/>
  <c r="F162" i="24"/>
  <c r="G162" i="24"/>
  <c r="H162" i="24"/>
  <c r="F163" i="24"/>
  <c r="G163" i="24"/>
  <c r="H163" i="24"/>
  <c r="F164" i="24"/>
  <c r="G164" i="24"/>
  <c r="H164" i="24"/>
  <c r="F165" i="24"/>
  <c r="G165" i="24"/>
  <c r="H165" i="24"/>
  <c r="F166" i="24"/>
  <c r="G166" i="24"/>
  <c r="H166" i="24"/>
  <c r="F167" i="24"/>
  <c r="G167" i="24"/>
  <c r="H167" i="24"/>
  <c r="F168" i="24"/>
  <c r="G168" i="24"/>
  <c r="H168" i="24"/>
  <c r="F169" i="24"/>
  <c r="G169" i="24"/>
  <c r="H169" i="24"/>
  <c r="F170" i="24"/>
  <c r="G170" i="24"/>
  <c r="H170" i="24"/>
  <c r="F171" i="24"/>
  <c r="G171" i="24"/>
  <c r="H171" i="24"/>
  <c r="F172" i="24"/>
  <c r="G172" i="24"/>
  <c r="H172" i="24"/>
  <c r="F173" i="24"/>
  <c r="G173" i="24"/>
  <c r="H173" i="24"/>
  <c r="F174" i="24"/>
  <c r="G174" i="24"/>
  <c r="H174" i="24"/>
  <c r="F175" i="24"/>
  <c r="G175" i="24"/>
  <c r="H175" i="24"/>
  <c r="F176" i="24"/>
  <c r="G176" i="24"/>
  <c r="H176" i="24"/>
  <c r="F177" i="24"/>
  <c r="G177" i="24"/>
  <c r="H177" i="24"/>
  <c r="F178" i="24"/>
  <c r="G178" i="24"/>
  <c r="H178" i="24"/>
  <c r="F179" i="24"/>
  <c r="G179" i="24"/>
  <c r="H179" i="24"/>
  <c r="F180" i="24"/>
  <c r="G180" i="24"/>
  <c r="H180" i="24"/>
  <c r="F181" i="24"/>
  <c r="G181" i="24"/>
  <c r="H181" i="24"/>
  <c r="F182" i="24"/>
  <c r="G182" i="24"/>
  <c r="H182" i="24"/>
  <c r="F183" i="24"/>
  <c r="G183" i="24"/>
  <c r="H183" i="24"/>
  <c r="F184" i="24"/>
  <c r="G184" i="24"/>
  <c r="H184" i="24"/>
  <c r="F185" i="24"/>
  <c r="G185" i="24"/>
  <c r="H185" i="24"/>
  <c r="F186" i="24"/>
  <c r="G186" i="24"/>
  <c r="H186" i="24"/>
  <c r="F187" i="24"/>
  <c r="G187" i="24"/>
  <c r="H187" i="24"/>
  <c r="F188" i="24"/>
  <c r="G188" i="24"/>
  <c r="H188" i="24"/>
  <c r="F189" i="24"/>
  <c r="G189" i="24"/>
  <c r="H189" i="24"/>
  <c r="F190" i="24"/>
  <c r="G190" i="24"/>
  <c r="H190" i="24"/>
  <c r="F191" i="24"/>
  <c r="G191" i="24"/>
  <c r="H191" i="24"/>
  <c r="F192" i="24"/>
  <c r="G192" i="24"/>
  <c r="H192" i="24"/>
  <c r="F193" i="24"/>
  <c r="G193" i="24"/>
  <c r="H193" i="24"/>
  <c r="F194" i="24"/>
  <c r="G194" i="24"/>
  <c r="H194" i="24"/>
  <c r="F195" i="24"/>
  <c r="G195" i="24"/>
  <c r="H195" i="24"/>
  <c r="F196" i="24"/>
  <c r="G196" i="24"/>
  <c r="H196" i="24"/>
  <c r="F197" i="24"/>
  <c r="G197" i="24"/>
  <c r="H197" i="24"/>
  <c r="F198" i="24"/>
  <c r="G198" i="24"/>
  <c r="H198" i="24"/>
  <c r="F199" i="24"/>
  <c r="G199" i="24"/>
  <c r="H199" i="24"/>
  <c r="F200" i="24"/>
  <c r="G200" i="24"/>
  <c r="H200" i="24"/>
  <c r="F201" i="24"/>
  <c r="G201" i="24"/>
  <c r="H201" i="24"/>
  <c r="F202" i="24"/>
  <c r="G202" i="24"/>
  <c r="H202" i="24"/>
  <c r="F203" i="24"/>
  <c r="G203" i="24"/>
  <c r="H203" i="24"/>
  <c r="F204" i="24"/>
  <c r="G204" i="24"/>
  <c r="H204" i="24"/>
  <c r="F205" i="24"/>
  <c r="G205" i="24"/>
  <c r="H205" i="24"/>
  <c r="F206" i="24"/>
  <c r="G206" i="24"/>
  <c r="H206" i="24"/>
  <c r="F207" i="24"/>
  <c r="G207" i="24"/>
  <c r="H207" i="24"/>
  <c r="F208" i="24"/>
  <c r="G208" i="24"/>
  <c r="H208" i="24"/>
  <c r="F209" i="24"/>
  <c r="G209" i="24"/>
  <c r="H209" i="24"/>
  <c r="F210" i="24"/>
  <c r="G210" i="24"/>
  <c r="H210" i="24"/>
  <c r="F211" i="24"/>
  <c r="G211" i="24"/>
  <c r="H211" i="24"/>
  <c r="F212" i="24"/>
  <c r="G212" i="24"/>
  <c r="H212" i="24"/>
  <c r="H3" i="24"/>
  <c r="G3" i="24"/>
  <c r="F3" i="24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3" i="23"/>
  <c r="F4" i="22"/>
  <c r="G4" i="22"/>
  <c r="H4" i="22"/>
  <c r="F5" i="22"/>
  <c r="G5" i="22"/>
  <c r="H5" i="22"/>
  <c r="F6" i="22"/>
  <c r="G6" i="22"/>
  <c r="H6" i="22"/>
  <c r="F7" i="22"/>
  <c r="G7" i="22"/>
  <c r="H7" i="22"/>
  <c r="F8" i="22"/>
  <c r="G8" i="22"/>
  <c r="H8" i="22"/>
  <c r="F9" i="22"/>
  <c r="G9" i="22"/>
  <c r="H9" i="22"/>
  <c r="F10" i="22"/>
  <c r="G10" i="22"/>
  <c r="H10" i="22"/>
  <c r="F11" i="22"/>
  <c r="G11" i="22"/>
  <c r="H11" i="22"/>
  <c r="F12" i="22"/>
  <c r="G12" i="22"/>
  <c r="H12" i="22"/>
  <c r="F13" i="22"/>
  <c r="G13" i="22"/>
  <c r="H13" i="22"/>
  <c r="F14" i="22"/>
  <c r="G14" i="22"/>
  <c r="H14" i="22"/>
  <c r="F15" i="22"/>
  <c r="G15" i="22"/>
  <c r="H15" i="22"/>
  <c r="F16" i="22"/>
  <c r="G16" i="22"/>
  <c r="H16" i="22"/>
  <c r="F17" i="22"/>
  <c r="G17" i="22"/>
  <c r="H17" i="22"/>
  <c r="F18" i="22"/>
  <c r="G18" i="22"/>
  <c r="H18" i="22"/>
  <c r="F19" i="22"/>
  <c r="G19" i="22"/>
  <c r="H19" i="22"/>
  <c r="F20" i="22"/>
  <c r="G20" i="22"/>
  <c r="H20" i="22"/>
  <c r="F21" i="22"/>
  <c r="G21" i="22"/>
  <c r="H21" i="22"/>
  <c r="F22" i="22"/>
  <c r="G22" i="22"/>
  <c r="H22" i="22"/>
  <c r="F23" i="22"/>
  <c r="G23" i="22"/>
  <c r="H23" i="22"/>
  <c r="F24" i="22"/>
  <c r="G24" i="22"/>
  <c r="H24" i="22"/>
  <c r="F25" i="22"/>
  <c r="G25" i="22"/>
  <c r="H25" i="22"/>
  <c r="F26" i="22"/>
  <c r="G26" i="22"/>
  <c r="H26" i="22"/>
  <c r="F27" i="22"/>
  <c r="G27" i="22"/>
  <c r="H27" i="22"/>
  <c r="F28" i="22"/>
  <c r="G28" i="22"/>
  <c r="H28" i="22"/>
  <c r="F29" i="22"/>
  <c r="G29" i="22"/>
  <c r="H29" i="22"/>
  <c r="F30" i="22"/>
  <c r="G30" i="22"/>
  <c r="H30" i="22"/>
  <c r="F31" i="22"/>
  <c r="G31" i="22"/>
  <c r="H31" i="22"/>
  <c r="F32" i="22"/>
  <c r="G32" i="22"/>
  <c r="H32" i="22"/>
  <c r="F33" i="22"/>
  <c r="G33" i="22"/>
  <c r="H33" i="22"/>
  <c r="F34" i="22"/>
  <c r="G34" i="22"/>
  <c r="H34" i="22"/>
  <c r="F35" i="22"/>
  <c r="G35" i="22"/>
  <c r="H35" i="22"/>
  <c r="F36" i="22"/>
  <c r="G36" i="22"/>
  <c r="H36" i="22"/>
  <c r="F37" i="22"/>
  <c r="G37" i="22"/>
  <c r="H37" i="22"/>
  <c r="F38" i="22"/>
  <c r="G38" i="22"/>
  <c r="H38" i="22"/>
  <c r="F39" i="22"/>
  <c r="G39" i="22"/>
  <c r="H39" i="22"/>
  <c r="F40" i="22"/>
  <c r="G40" i="22"/>
  <c r="H40" i="22"/>
  <c r="F41" i="22"/>
  <c r="G41" i="22"/>
  <c r="H41" i="22"/>
  <c r="F42" i="22"/>
  <c r="G42" i="22"/>
  <c r="H42" i="22"/>
  <c r="F43" i="22"/>
  <c r="G43" i="22"/>
  <c r="H43" i="22"/>
  <c r="F44" i="22"/>
  <c r="G44" i="22"/>
  <c r="H44" i="22"/>
  <c r="F45" i="22"/>
  <c r="G45" i="22"/>
  <c r="H45" i="22"/>
  <c r="F46" i="22"/>
  <c r="G46" i="22"/>
  <c r="H46" i="22"/>
  <c r="F47" i="22"/>
  <c r="G47" i="22"/>
  <c r="H47" i="22"/>
  <c r="F48" i="22"/>
  <c r="G48" i="22"/>
  <c r="H48" i="22"/>
  <c r="F49" i="22"/>
  <c r="G49" i="22"/>
  <c r="H49" i="22"/>
  <c r="F50" i="22"/>
  <c r="G50" i="22"/>
  <c r="H50" i="22"/>
  <c r="F51" i="22"/>
  <c r="G51" i="22"/>
  <c r="H51" i="22"/>
  <c r="F52" i="22"/>
  <c r="G52" i="22"/>
  <c r="H52" i="22"/>
  <c r="F53" i="22"/>
  <c r="G53" i="22"/>
  <c r="H53" i="22"/>
  <c r="F54" i="22"/>
  <c r="G54" i="22"/>
  <c r="H54" i="22"/>
  <c r="F55" i="22"/>
  <c r="G55" i="22"/>
  <c r="H55" i="22"/>
  <c r="F56" i="22"/>
  <c r="G56" i="22"/>
  <c r="H56" i="22"/>
  <c r="F57" i="22"/>
  <c r="G57" i="22"/>
  <c r="H57" i="22"/>
  <c r="F58" i="22"/>
  <c r="G58" i="22"/>
  <c r="H58" i="22"/>
  <c r="F59" i="22"/>
  <c r="G59" i="22"/>
  <c r="H59" i="22"/>
  <c r="F60" i="22"/>
  <c r="G60" i="22"/>
  <c r="H60" i="22"/>
  <c r="F61" i="22"/>
  <c r="G61" i="22"/>
  <c r="H61" i="22"/>
  <c r="F62" i="22"/>
  <c r="G62" i="22"/>
  <c r="H62" i="22"/>
  <c r="F63" i="22"/>
  <c r="G63" i="22"/>
  <c r="H63" i="22"/>
  <c r="F64" i="22"/>
  <c r="G64" i="22"/>
  <c r="H64" i="22"/>
  <c r="F65" i="22"/>
  <c r="G65" i="22"/>
  <c r="H65" i="22"/>
  <c r="F66" i="22"/>
  <c r="G66" i="22"/>
  <c r="H66" i="22"/>
  <c r="F67" i="22"/>
  <c r="G67" i="22"/>
  <c r="H67" i="22"/>
  <c r="F68" i="22"/>
  <c r="G68" i="22"/>
  <c r="H68" i="22"/>
  <c r="F69" i="22"/>
  <c r="G69" i="22"/>
  <c r="H69" i="22"/>
  <c r="F70" i="22"/>
  <c r="G70" i="22"/>
  <c r="H70" i="22"/>
  <c r="F71" i="22"/>
  <c r="G71" i="22"/>
  <c r="H71" i="22"/>
  <c r="F72" i="22"/>
  <c r="G72" i="22"/>
  <c r="H72" i="22"/>
  <c r="F73" i="22"/>
  <c r="G73" i="22"/>
  <c r="H73" i="22"/>
  <c r="F74" i="22"/>
  <c r="G74" i="22"/>
  <c r="H74" i="22"/>
  <c r="F75" i="22"/>
  <c r="G75" i="22"/>
  <c r="H75" i="22"/>
  <c r="F76" i="22"/>
  <c r="G76" i="22"/>
  <c r="H76" i="22"/>
  <c r="F77" i="22"/>
  <c r="G77" i="22"/>
  <c r="H77" i="22"/>
  <c r="F78" i="22"/>
  <c r="G78" i="22"/>
  <c r="H78" i="22"/>
  <c r="F79" i="22"/>
  <c r="G79" i="22"/>
  <c r="H79" i="22"/>
  <c r="F80" i="22"/>
  <c r="G80" i="22"/>
  <c r="H80" i="22"/>
  <c r="F81" i="22"/>
  <c r="G81" i="22"/>
  <c r="H81" i="22"/>
  <c r="F82" i="22"/>
  <c r="G82" i="22"/>
  <c r="H82" i="22"/>
  <c r="F83" i="22"/>
  <c r="G83" i="22"/>
  <c r="H83" i="22"/>
  <c r="F84" i="22"/>
  <c r="G84" i="22"/>
  <c r="H84" i="22"/>
  <c r="F85" i="22"/>
  <c r="G85" i="22"/>
  <c r="H85" i="22"/>
  <c r="F86" i="22"/>
  <c r="G86" i="22"/>
  <c r="H86" i="22"/>
  <c r="F87" i="22"/>
  <c r="G87" i="22"/>
  <c r="H87" i="22"/>
  <c r="F88" i="22"/>
  <c r="G88" i="22"/>
  <c r="H88" i="22"/>
  <c r="F89" i="22"/>
  <c r="G89" i="22"/>
  <c r="H89" i="22"/>
  <c r="F90" i="22"/>
  <c r="G90" i="22"/>
  <c r="H90" i="22"/>
  <c r="F91" i="22"/>
  <c r="G91" i="22"/>
  <c r="H91" i="22"/>
  <c r="F92" i="22"/>
  <c r="G92" i="22"/>
  <c r="H92" i="22"/>
  <c r="F93" i="22"/>
  <c r="G93" i="22"/>
  <c r="H93" i="22"/>
  <c r="F94" i="22"/>
  <c r="G94" i="22"/>
  <c r="H94" i="22"/>
  <c r="F95" i="22"/>
  <c r="G95" i="22"/>
  <c r="H95" i="22"/>
  <c r="F96" i="22"/>
  <c r="G96" i="22"/>
  <c r="H96" i="22"/>
  <c r="F97" i="22"/>
  <c r="G97" i="22"/>
  <c r="H97" i="22"/>
  <c r="F98" i="22"/>
  <c r="G98" i="22"/>
  <c r="H98" i="22"/>
  <c r="F99" i="22"/>
  <c r="G99" i="22"/>
  <c r="H99" i="22"/>
  <c r="F100" i="22"/>
  <c r="G100" i="22"/>
  <c r="H100" i="22"/>
  <c r="F101" i="22"/>
  <c r="G101" i="22"/>
  <c r="H101" i="22"/>
  <c r="F102" i="22"/>
  <c r="G102" i="22"/>
  <c r="H102" i="22"/>
  <c r="F103" i="22"/>
  <c r="G103" i="22"/>
  <c r="H103" i="22"/>
  <c r="F104" i="22"/>
  <c r="G104" i="22"/>
  <c r="H104" i="22"/>
  <c r="F105" i="22"/>
  <c r="G105" i="22"/>
  <c r="H105" i="22"/>
  <c r="F106" i="22"/>
  <c r="G106" i="22"/>
  <c r="H106" i="22"/>
  <c r="F107" i="22"/>
  <c r="G107" i="22"/>
  <c r="H107" i="22"/>
  <c r="F108" i="22"/>
  <c r="G108" i="22"/>
  <c r="H108" i="22"/>
  <c r="F109" i="22"/>
  <c r="G109" i="22"/>
  <c r="H109" i="22"/>
  <c r="F110" i="22"/>
  <c r="G110" i="22"/>
  <c r="H110" i="22"/>
  <c r="F111" i="22"/>
  <c r="G111" i="22"/>
  <c r="H111" i="22"/>
  <c r="F112" i="22"/>
  <c r="G112" i="22"/>
  <c r="H112" i="22"/>
  <c r="F113" i="22"/>
  <c r="G113" i="22"/>
  <c r="H113" i="22"/>
  <c r="F114" i="22"/>
  <c r="G114" i="22"/>
  <c r="H114" i="22"/>
  <c r="F115" i="22"/>
  <c r="G115" i="22"/>
  <c r="H115" i="22"/>
  <c r="F116" i="22"/>
  <c r="G116" i="22"/>
  <c r="H116" i="22"/>
  <c r="F117" i="22"/>
  <c r="G117" i="22"/>
  <c r="H117" i="22"/>
  <c r="F118" i="22"/>
  <c r="G118" i="22"/>
  <c r="H118" i="22"/>
  <c r="F119" i="22"/>
  <c r="G119" i="22"/>
  <c r="H119" i="22"/>
  <c r="F120" i="22"/>
  <c r="G120" i="22"/>
  <c r="H120" i="22"/>
  <c r="F121" i="22"/>
  <c r="G121" i="22"/>
  <c r="H121" i="22"/>
  <c r="F122" i="22"/>
  <c r="G122" i="22"/>
  <c r="H122" i="22"/>
  <c r="F123" i="22"/>
  <c r="G123" i="22"/>
  <c r="H123" i="22"/>
  <c r="F124" i="22"/>
  <c r="G124" i="22"/>
  <c r="H124" i="22"/>
  <c r="F125" i="22"/>
  <c r="G125" i="22"/>
  <c r="H125" i="22"/>
  <c r="F126" i="22"/>
  <c r="G126" i="22"/>
  <c r="H126" i="22"/>
  <c r="F127" i="22"/>
  <c r="G127" i="22"/>
  <c r="H127" i="22"/>
  <c r="F128" i="22"/>
  <c r="G128" i="22"/>
  <c r="H128" i="22"/>
  <c r="F129" i="22"/>
  <c r="G129" i="22"/>
  <c r="H129" i="22"/>
  <c r="F130" i="22"/>
  <c r="G130" i="22"/>
  <c r="H130" i="22"/>
  <c r="F131" i="22"/>
  <c r="G131" i="22"/>
  <c r="H131" i="22"/>
  <c r="F132" i="22"/>
  <c r="G132" i="22"/>
  <c r="H132" i="22"/>
  <c r="F133" i="22"/>
  <c r="G133" i="22"/>
  <c r="H133" i="22"/>
  <c r="F134" i="22"/>
  <c r="G134" i="22"/>
  <c r="H134" i="22"/>
  <c r="F135" i="22"/>
  <c r="G135" i="22"/>
  <c r="H135" i="22"/>
  <c r="F136" i="22"/>
  <c r="G136" i="22"/>
  <c r="H136" i="22"/>
  <c r="F137" i="22"/>
  <c r="G137" i="22"/>
  <c r="H137" i="22"/>
  <c r="F138" i="22"/>
  <c r="G138" i="22"/>
  <c r="H138" i="22"/>
  <c r="F139" i="22"/>
  <c r="G139" i="22"/>
  <c r="H139" i="22"/>
  <c r="F140" i="22"/>
  <c r="G140" i="22"/>
  <c r="H140" i="22"/>
  <c r="F141" i="22"/>
  <c r="G141" i="22"/>
  <c r="H141" i="22"/>
  <c r="F142" i="22"/>
  <c r="G142" i="22"/>
  <c r="H142" i="22"/>
  <c r="F143" i="22"/>
  <c r="G143" i="22"/>
  <c r="H143" i="22"/>
  <c r="F144" i="22"/>
  <c r="G144" i="22"/>
  <c r="H144" i="22"/>
  <c r="F145" i="22"/>
  <c r="G145" i="22"/>
  <c r="H145" i="22"/>
  <c r="F146" i="22"/>
  <c r="G146" i="22"/>
  <c r="H146" i="22"/>
  <c r="F147" i="22"/>
  <c r="G147" i="22"/>
  <c r="H147" i="22"/>
  <c r="F148" i="22"/>
  <c r="G148" i="22"/>
  <c r="H148" i="22"/>
  <c r="F149" i="22"/>
  <c r="G149" i="22"/>
  <c r="H149" i="22"/>
  <c r="F150" i="22"/>
  <c r="G150" i="22"/>
  <c r="H150" i="22"/>
  <c r="F151" i="22"/>
  <c r="G151" i="22"/>
  <c r="H151" i="22"/>
  <c r="F152" i="22"/>
  <c r="G152" i="22"/>
  <c r="H152" i="22"/>
  <c r="F153" i="22"/>
  <c r="G153" i="22"/>
  <c r="H153" i="22"/>
  <c r="F154" i="22"/>
  <c r="G154" i="22"/>
  <c r="H154" i="22"/>
  <c r="F155" i="22"/>
  <c r="G155" i="22"/>
  <c r="H155" i="22"/>
  <c r="F156" i="22"/>
  <c r="G156" i="22"/>
  <c r="H156" i="22"/>
  <c r="F157" i="22"/>
  <c r="G157" i="22"/>
  <c r="H157" i="22"/>
  <c r="F158" i="22"/>
  <c r="G158" i="22"/>
  <c r="H158" i="22"/>
  <c r="F159" i="22"/>
  <c r="G159" i="22"/>
  <c r="H159" i="22"/>
  <c r="F160" i="22"/>
  <c r="G160" i="22"/>
  <c r="H160" i="22"/>
  <c r="F161" i="22"/>
  <c r="G161" i="22"/>
  <c r="H161" i="22"/>
  <c r="F162" i="22"/>
  <c r="G162" i="22"/>
  <c r="H162" i="22"/>
  <c r="F163" i="22"/>
  <c r="G163" i="22"/>
  <c r="H163" i="22"/>
  <c r="F164" i="22"/>
  <c r="G164" i="22"/>
  <c r="H164" i="22"/>
  <c r="F165" i="22"/>
  <c r="G165" i="22"/>
  <c r="H165" i="22"/>
  <c r="F166" i="22"/>
  <c r="G166" i="22"/>
  <c r="H166" i="22"/>
  <c r="F167" i="22"/>
  <c r="G167" i="22"/>
  <c r="H167" i="22"/>
  <c r="F168" i="22"/>
  <c r="G168" i="22"/>
  <c r="H168" i="22"/>
  <c r="F169" i="22"/>
  <c r="G169" i="22"/>
  <c r="H169" i="22"/>
  <c r="F170" i="22"/>
  <c r="G170" i="22"/>
  <c r="H170" i="22"/>
  <c r="F171" i="22"/>
  <c r="G171" i="22"/>
  <c r="H171" i="22"/>
  <c r="F172" i="22"/>
  <c r="G172" i="22"/>
  <c r="H172" i="22"/>
  <c r="F173" i="22"/>
  <c r="G173" i="22"/>
  <c r="H173" i="22"/>
  <c r="F174" i="22"/>
  <c r="G174" i="22"/>
  <c r="H174" i="22"/>
  <c r="F175" i="22"/>
  <c r="G175" i="22"/>
  <c r="H175" i="22"/>
  <c r="F176" i="22"/>
  <c r="G176" i="22"/>
  <c r="H176" i="22"/>
  <c r="F177" i="22"/>
  <c r="G177" i="22"/>
  <c r="H177" i="22"/>
  <c r="F178" i="22"/>
  <c r="G178" i="22"/>
  <c r="H178" i="22"/>
  <c r="F179" i="22"/>
  <c r="G179" i="22"/>
  <c r="H179" i="22"/>
  <c r="F180" i="22"/>
  <c r="G180" i="22"/>
  <c r="H180" i="22"/>
  <c r="F181" i="22"/>
  <c r="G181" i="22"/>
  <c r="H181" i="22"/>
  <c r="F182" i="22"/>
  <c r="G182" i="22"/>
  <c r="H182" i="22"/>
  <c r="F183" i="22"/>
  <c r="G183" i="22"/>
  <c r="H183" i="22"/>
  <c r="F184" i="22"/>
  <c r="G184" i="22"/>
  <c r="H184" i="22"/>
  <c r="F185" i="22"/>
  <c r="G185" i="22"/>
  <c r="H185" i="22"/>
  <c r="F186" i="22"/>
  <c r="G186" i="22"/>
  <c r="H186" i="22"/>
  <c r="F187" i="22"/>
  <c r="G187" i="22"/>
  <c r="H187" i="22"/>
  <c r="F188" i="22"/>
  <c r="G188" i="22"/>
  <c r="H188" i="22"/>
  <c r="F189" i="22"/>
  <c r="G189" i="22"/>
  <c r="H189" i="22"/>
  <c r="F190" i="22"/>
  <c r="G190" i="22"/>
  <c r="H190" i="22"/>
  <c r="F191" i="22"/>
  <c r="G191" i="22"/>
  <c r="H191" i="22"/>
  <c r="F192" i="22"/>
  <c r="G192" i="22"/>
  <c r="H192" i="22"/>
  <c r="F193" i="22"/>
  <c r="G193" i="22"/>
  <c r="H193" i="22"/>
  <c r="F194" i="22"/>
  <c r="G194" i="22"/>
  <c r="H194" i="22"/>
  <c r="F195" i="22"/>
  <c r="G195" i="22"/>
  <c r="H195" i="22"/>
  <c r="F196" i="22"/>
  <c r="G196" i="22"/>
  <c r="H196" i="22"/>
  <c r="F197" i="22"/>
  <c r="G197" i="22"/>
  <c r="H197" i="22"/>
  <c r="F198" i="22"/>
  <c r="G198" i="22"/>
  <c r="H198" i="22"/>
  <c r="F199" i="22"/>
  <c r="G199" i="22"/>
  <c r="H199" i="22"/>
  <c r="F200" i="22"/>
  <c r="G200" i="22"/>
  <c r="H200" i="22"/>
  <c r="F201" i="22"/>
  <c r="G201" i="22"/>
  <c r="H201" i="22"/>
  <c r="F202" i="22"/>
  <c r="G202" i="22"/>
  <c r="H202" i="22"/>
  <c r="F203" i="22"/>
  <c r="G203" i="22"/>
  <c r="H203" i="22"/>
  <c r="F204" i="22"/>
  <c r="G204" i="22"/>
  <c r="H204" i="22"/>
  <c r="F205" i="22"/>
  <c r="G205" i="22"/>
  <c r="H205" i="22"/>
  <c r="F206" i="22"/>
  <c r="G206" i="22"/>
  <c r="H206" i="22"/>
  <c r="F207" i="22"/>
  <c r="G207" i="22"/>
  <c r="H207" i="22"/>
  <c r="F208" i="22"/>
  <c r="G208" i="22"/>
  <c r="H208" i="22"/>
  <c r="F209" i="22"/>
  <c r="G209" i="22"/>
  <c r="H209" i="22"/>
  <c r="F210" i="22"/>
  <c r="G210" i="22"/>
  <c r="H210" i="22"/>
  <c r="F211" i="22"/>
  <c r="G211" i="22"/>
  <c r="H211" i="22"/>
  <c r="H3" i="22"/>
  <c r="G3" i="22"/>
  <c r="F3" i="22"/>
  <c r="F4" i="21"/>
  <c r="G4" i="21"/>
  <c r="H4" i="21"/>
  <c r="F5" i="21"/>
  <c r="G5" i="21"/>
  <c r="H5" i="21"/>
  <c r="F6" i="21"/>
  <c r="G6" i="21"/>
  <c r="H6" i="21"/>
  <c r="F7" i="21"/>
  <c r="G7" i="21"/>
  <c r="H7" i="21"/>
  <c r="F8" i="21"/>
  <c r="G8" i="21"/>
  <c r="H8" i="21"/>
  <c r="F9" i="21"/>
  <c r="G9" i="21"/>
  <c r="H9" i="21"/>
  <c r="F10" i="21"/>
  <c r="G10" i="21"/>
  <c r="H10" i="21"/>
  <c r="F11" i="21"/>
  <c r="G11" i="21"/>
  <c r="H11" i="21"/>
  <c r="F12" i="21"/>
  <c r="G12" i="21"/>
  <c r="H12" i="21"/>
  <c r="F13" i="21"/>
  <c r="G13" i="21"/>
  <c r="H13" i="21"/>
  <c r="F14" i="21"/>
  <c r="G14" i="21"/>
  <c r="H14" i="21"/>
  <c r="F15" i="21"/>
  <c r="G15" i="21"/>
  <c r="H15" i="21"/>
  <c r="F16" i="21"/>
  <c r="G16" i="21"/>
  <c r="H16" i="21"/>
  <c r="F17" i="21"/>
  <c r="G17" i="21"/>
  <c r="H17" i="21"/>
  <c r="F18" i="21"/>
  <c r="G18" i="21"/>
  <c r="H18" i="21"/>
  <c r="F19" i="21"/>
  <c r="G19" i="21"/>
  <c r="H19" i="21"/>
  <c r="F20" i="21"/>
  <c r="G20" i="21"/>
  <c r="H20" i="21"/>
  <c r="F21" i="21"/>
  <c r="G21" i="21"/>
  <c r="H21" i="21"/>
  <c r="F22" i="21"/>
  <c r="G22" i="21"/>
  <c r="H22" i="21"/>
  <c r="F23" i="21"/>
  <c r="G23" i="21"/>
  <c r="H23" i="21"/>
  <c r="F24" i="21"/>
  <c r="G24" i="21"/>
  <c r="H24" i="21"/>
  <c r="F25" i="21"/>
  <c r="G25" i="21"/>
  <c r="H25" i="21"/>
  <c r="F26" i="21"/>
  <c r="G26" i="21"/>
  <c r="H26" i="21"/>
  <c r="F27" i="21"/>
  <c r="G27" i="21"/>
  <c r="H27" i="21"/>
  <c r="F28" i="21"/>
  <c r="G28" i="21"/>
  <c r="H28" i="21"/>
  <c r="F29" i="21"/>
  <c r="G29" i="21"/>
  <c r="H29" i="21"/>
  <c r="F30" i="21"/>
  <c r="G30" i="21"/>
  <c r="H30" i="21"/>
  <c r="F31" i="21"/>
  <c r="G31" i="21"/>
  <c r="H31" i="21"/>
  <c r="F32" i="21"/>
  <c r="G32" i="21"/>
  <c r="H32" i="21"/>
  <c r="F33" i="21"/>
  <c r="G33" i="21"/>
  <c r="H33" i="21"/>
  <c r="F34" i="21"/>
  <c r="G34" i="21"/>
  <c r="H34" i="21"/>
  <c r="F35" i="21"/>
  <c r="G35" i="21"/>
  <c r="H35" i="21"/>
  <c r="F36" i="21"/>
  <c r="G36" i="21"/>
  <c r="H36" i="21"/>
  <c r="F37" i="21"/>
  <c r="G37" i="21"/>
  <c r="H37" i="21"/>
  <c r="F38" i="21"/>
  <c r="G38" i="21"/>
  <c r="H38" i="21"/>
  <c r="F39" i="21"/>
  <c r="G39" i="21"/>
  <c r="H39" i="21"/>
  <c r="F40" i="21"/>
  <c r="G40" i="21"/>
  <c r="H40" i="21"/>
  <c r="F41" i="21"/>
  <c r="G41" i="21"/>
  <c r="H41" i="21"/>
  <c r="F42" i="21"/>
  <c r="G42" i="21"/>
  <c r="H42" i="21"/>
  <c r="F43" i="21"/>
  <c r="G43" i="21"/>
  <c r="H43" i="21"/>
  <c r="F44" i="21"/>
  <c r="G44" i="21"/>
  <c r="H44" i="21"/>
  <c r="F45" i="21"/>
  <c r="G45" i="21"/>
  <c r="H45" i="21"/>
  <c r="F46" i="21"/>
  <c r="G46" i="21"/>
  <c r="H46" i="21"/>
  <c r="F47" i="21"/>
  <c r="G47" i="21"/>
  <c r="H47" i="21"/>
  <c r="F48" i="21"/>
  <c r="G48" i="21"/>
  <c r="H48" i="21"/>
  <c r="F49" i="21"/>
  <c r="G49" i="21"/>
  <c r="H49" i="21"/>
  <c r="F50" i="21"/>
  <c r="G50" i="21"/>
  <c r="H50" i="21"/>
  <c r="F51" i="21"/>
  <c r="G51" i="21"/>
  <c r="H51" i="21"/>
  <c r="F52" i="21"/>
  <c r="G52" i="21"/>
  <c r="H52" i="21"/>
  <c r="F53" i="21"/>
  <c r="G53" i="21"/>
  <c r="H53" i="21"/>
  <c r="F54" i="21"/>
  <c r="G54" i="21"/>
  <c r="H54" i="21"/>
  <c r="F55" i="21"/>
  <c r="G55" i="21"/>
  <c r="H55" i="21"/>
  <c r="F56" i="21"/>
  <c r="G56" i="21"/>
  <c r="H56" i="21"/>
  <c r="F57" i="21"/>
  <c r="G57" i="21"/>
  <c r="H57" i="21"/>
  <c r="F58" i="21"/>
  <c r="G58" i="21"/>
  <c r="H58" i="21"/>
  <c r="F59" i="21"/>
  <c r="G59" i="21"/>
  <c r="H59" i="21"/>
  <c r="F60" i="21"/>
  <c r="G60" i="21"/>
  <c r="H60" i="21"/>
  <c r="F61" i="21"/>
  <c r="G61" i="21"/>
  <c r="H61" i="21"/>
  <c r="F62" i="21"/>
  <c r="G62" i="21"/>
  <c r="H62" i="21"/>
  <c r="F63" i="21"/>
  <c r="G63" i="21"/>
  <c r="H63" i="21"/>
  <c r="F64" i="21"/>
  <c r="G64" i="21"/>
  <c r="H64" i="21"/>
  <c r="F65" i="21"/>
  <c r="G65" i="21"/>
  <c r="H65" i="21"/>
  <c r="F66" i="21"/>
  <c r="G66" i="21"/>
  <c r="H66" i="21"/>
  <c r="F67" i="21"/>
  <c r="G67" i="21"/>
  <c r="H67" i="21"/>
  <c r="F68" i="21"/>
  <c r="G68" i="21"/>
  <c r="H68" i="21"/>
  <c r="F69" i="21"/>
  <c r="G69" i="21"/>
  <c r="H69" i="21"/>
  <c r="F70" i="21"/>
  <c r="G70" i="21"/>
  <c r="H70" i="21"/>
  <c r="F71" i="21"/>
  <c r="G71" i="21"/>
  <c r="H71" i="21"/>
  <c r="F72" i="21"/>
  <c r="G72" i="21"/>
  <c r="H72" i="21"/>
  <c r="F73" i="21"/>
  <c r="G73" i="21"/>
  <c r="H73" i="21"/>
  <c r="F74" i="21"/>
  <c r="G74" i="21"/>
  <c r="H74" i="21"/>
  <c r="F75" i="21"/>
  <c r="G75" i="21"/>
  <c r="H75" i="21"/>
  <c r="F76" i="21"/>
  <c r="G76" i="21"/>
  <c r="H76" i="21"/>
  <c r="F77" i="21"/>
  <c r="G77" i="21"/>
  <c r="H77" i="21"/>
  <c r="F78" i="21"/>
  <c r="G78" i="21"/>
  <c r="H78" i="21"/>
  <c r="F79" i="21"/>
  <c r="G79" i="21"/>
  <c r="H79" i="21"/>
  <c r="F80" i="21"/>
  <c r="G80" i="21"/>
  <c r="H80" i="21"/>
  <c r="F81" i="21"/>
  <c r="G81" i="21"/>
  <c r="H81" i="21"/>
  <c r="F82" i="21"/>
  <c r="G82" i="21"/>
  <c r="H82" i="21"/>
  <c r="F83" i="21"/>
  <c r="G83" i="21"/>
  <c r="H83" i="21"/>
  <c r="F84" i="21"/>
  <c r="G84" i="21"/>
  <c r="H84" i="21"/>
  <c r="F85" i="21"/>
  <c r="G85" i="21"/>
  <c r="H85" i="21"/>
  <c r="F86" i="21"/>
  <c r="G86" i="21"/>
  <c r="H86" i="21"/>
  <c r="F87" i="21"/>
  <c r="G87" i="21"/>
  <c r="H87" i="21"/>
  <c r="F88" i="21"/>
  <c r="G88" i="21"/>
  <c r="H88" i="21"/>
  <c r="F89" i="21"/>
  <c r="G89" i="21"/>
  <c r="H89" i="21"/>
  <c r="F90" i="21"/>
  <c r="G90" i="21"/>
  <c r="H90" i="21"/>
  <c r="F91" i="21"/>
  <c r="G91" i="21"/>
  <c r="H91" i="21"/>
  <c r="F92" i="21"/>
  <c r="G92" i="21"/>
  <c r="H92" i="21"/>
  <c r="F93" i="21"/>
  <c r="G93" i="21"/>
  <c r="H93" i="21"/>
  <c r="F94" i="21"/>
  <c r="G94" i="21"/>
  <c r="H94" i="21"/>
  <c r="F95" i="21"/>
  <c r="G95" i="21"/>
  <c r="H95" i="21"/>
  <c r="F96" i="21"/>
  <c r="G96" i="21"/>
  <c r="H96" i="21"/>
  <c r="F97" i="21"/>
  <c r="G97" i="21"/>
  <c r="H97" i="21"/>
  <c r="F98" i="21"/>
  <c r="G98" i="21"/>
  <c r="H98" i="21"/>
  <c r="F99" i="21"/>
  <c r="G99" i="21"/>
  <c r="H99" i="21"/>
  <c r="F100" i="21"/>
  <c r="G100" i="21"/>
  <c r="H100" i="21"/>
  <c r="F101" i="21"/>
  <c r="G101" i="21"/>
  <c r="H101" i="21"/>
  <c r="F102" i="21"/>
  <c r="G102" i="21"/>
  <c r="H102" i="21"/>
  <c r="F103" i="21"/>
  <c r="G103" i="21"/>
  <c r="H103" i="21"/>
  <c r="F104" i="21"/>
  <c r="G104" i="21"/>
  <c r="H104" i="21"/>
  <c r="F105" i="21"/>
  <c r="G105" i="21"/>
  <c r="H105" i="21"/>
  <c r="F106" i="21"/>
  <c r="G106" i="21"/>
  <c r="H106" i="21"/>
  <c r="F107" i="21"/>
  <c r="G107" i="21"/>
  <c r="H107" i="21"/>
  <c r="F108" i="21"/>
  <c r="G108" i="21"/>
  <c r="H108" i="21"/>
  <c r="F109" i="21"/>
  <c r="G109" i="21"/>
  <c r="H109" i="21"/>
  <c r="F110" i="21"/>
  <c r="G110" i="21"/>
  <c r="H110" i="21"/>
  <c r="F111" i="21"/>
  <c r="G111" i="21"/>
  <c r="H111" i="21"/>
  <c r="F112" i="21"/>
  <c r="G112" i="21"/>
  <c r="H112" i="21"/>
  <c r="F113" i="21"/>
  <c r="G113" i="21"/>
  <c r="H113" i="21"/>
  <c r="F114" i="21"/>
  <c r="G114" i="21"/>
  <c r="H114" i="21"/>
  <c r="F115" i="21"/>
  <c r="G115" i="21"/>
  <c r="H115" i="21"/>
  <c r="F116" i="21"/>
  <c r="G116" i="21"/>
  <c r="H116" i="21"/>
  <c r="F117" i="21"/>
  <c r="G117" i="21"/>
  <c r="H117" i="21"/>
  <c r="F118" i="21"/>
  <c r="G118" i="21"/>
  <c r="H118" i="21"/>
  <c r="F119" i="21"/>
  <c r="G119" i="21"/>
  <c r="H119" i="21"/>
  <c r="F120" i="21"/>
  <c r="G120" i="21"/>
  <c r="H120" i="21"/>
  <c r="F121" i="21"/>
  <c r="G121" i="21"/>
  <c r="H121" i="21"/>
  <c r="F122" i="21"/>
  <c r="G122" i="21"/>
  <c r="H122" i="21"/>
  <c r="F123" i="21"/>
  <c r="G123" i="21"/>
  <c r="H123" i="21"/>
  <c r="F124" i="21"/>
  <c r="G124" i="21"/>
  <c r="H124" i="21"/>
  <c r="F125" i="21"/>
  <c r="G125" i="21"/>
  <c r="H125" i="21"/>
  <c r="F126" i="21"/>
  <c r="G126" i="21"/>
  <c r="H126" i="21"/>
  <c r="F127" i="21"/>
  <c r="G127" i="21"/>
  <c r="H127" i="21"/>
  <c r="F128" i="21"/>
  <c r="G128" i="21"/>
  <c r="H128" i="21"/>
  <c r="F129" i="21"/>
  <c r="G129" i="21"/>
  <c r="H129" i="21"/>
  <c r="F130" i="21"/>
  <c r="G130" i="21"/>
  <c r="H130" i="21"/>
  <c r="F131" i="21"/>
  <c r="G131" i="21"/>
  <c r="H131" i="21"/>
  <c r="F132" i="21"/>
  <c r="G132" i="21"/>
  <c r="H132" i="21"/>
  <c r="F133" i="21"/>
  <c r="G133" i="21"/>
  <c r="H133" i="21"/>
  <c r="F134" i="21"/>
  <c r="G134" i="21"/>
  <c r="H134" i="21"/>
  <c r="F135" i="21"/>
  <c r="G135" i="21"/>
  <c r="H135" i="21"/>
  <c r="F136" i="21"/>
  <c r="G136" i="21"/>
  <c r="H136" i="21"/>
  <c r="F137" i="21"/>
  <c r="G137" i="21"/>
  <c r="H137" i="21"/>
  <c r="F138" i="21"/>
  <c r="G138" i="21"/>
  <c r="H138" i="21"/>
  <c r="F139" i="21"/>
  <c r="G139" i="21"/>
  <c r="H139" i="21"/>
  <c r="F140" i="21"/>
  <c r="G140" i="21"/>
  <c r="H140" i="21"/>
  <c r="F141" i="21"/>
  <c r="G141" i="21"/>
  <c r="H141" i="21"/>
  <c r="F142" i="21"/>
  <c r="G142" i="21"/>
  <c r="H142" i="21"/>
  <c r="F143" i="21"/>
  <c r="G143" i="21"/>
  <c r="H143" i="21"/>
  <c r="F144" i="21"/>
  <c r="G144" i="21"/>
  <c r="H144" i="21"/>
  <c r="F145" i="21"/>
  <c r="G145" i="21"/>
  <c r="H145" i="21"/>
  <c r="F146" i="21"/>
  <c r="G146" i="21"/>
  <c r="H146" i="21"/>
  <c r="F147" i="21"/>
  <c r="G147" i="21"/>
  <c r="H147" i="21"/>
  <c r="F148" i="21"/>
  <c r="G148" i="21"/>
  <c r="H148" i="21"/>
  <c r="F149" i="21"/>
  <c r="G149" i="21"/>
  <c r="H149" i="21"/>
  <c r="F150" i="21"/>
  <c r="G150" i="21"/>
  <c r="H150" i="21"/>
  <c r="F151" i="21"/>
  <c r="G151" i="21"/>
  <c r="H151" i="21"/>
  <c r="F152" i="21"/>
  <c r="G152" i="21"/>
  <c r="H152" i="21"/>
  <c r="F153" i="21"/>
  <c r="G153" i="21"/>
  <c r="H153" i="21"/>
  <c r="F154" i="21"/>
  <c r="G154" i="21"/>
  <c r="H154" i="21"/>
  <c r="F155" i="21"/>
  <c r="G155" i="21"/>
  <c r="H155" i="21"/>
  <c r="F156" i="21"/>
  <c r="G156" i="21"/>
  <c r="H156" i="21"/>
  <c r="F157" i="21"/>
  <c r="G157" i="21"/>
  <c r="H157" i="21"/>
  <c r="F158" i="21"/>
  <c r="G158" i="21"/>
  <c r="H158" i="21"/>
  <c r="F159" i="21"/>
  <c r="G159" i="21"/>
  <c r="H159" i="21"/>
  <c r="F160" i="21"/>
  <c r="G160" i="21"/>
  <c r="H160" i="21"/>
  <c r="F161" i="21"/>
  <c r="G161" i="21"/>
  <c r="H161" i="21"/>
  <c r="F162" i="21"/>
  <c r="G162" i="21"/>
  <c r="H162" i="21"/>
  <c r="F163" i="21"/>
  <c r="G163" i="21"/>
  <c r="H163" i="21"/>
  <c r="F164" i="21"/>
  <c r="G164" i="21"/>
  <c r="H164" i="21"/>
  <c r="F165" i="21"/>
  <c r="G165" i="21"/>
  <c r="H165" i="21"/>
  <c r="F166" i="21"/>
  <c r="G166" i="21"/>
  <c r="H166" i="21"/>
  <c r="F167" i="21"/>
  <c r="G167" i="21"/>
  <c r="H167" i="21"/>
  <c r="F168" i="21"/>
  <c r="G168" i="21"/>
  <c r="H168" i="21"/>
  <c r="F169" i="21"/>
  <c r="G169" i="21"/>
  <c r="H169" i="21"/>
  <c r="F170" i="21"/>
  <c r="G170" i="21"/>
  <c r="H170" i="21"/>
  <c r="F171" i="21"/>
  <c r="G171" i="21"/>
  <c r="H171" i="21"/>
  <c r="F172" i="21"/>
  <c r="G172" i="21"/>
  <c r="H172" i="21"/>
  <c r="F173" i="21"/>
  <c r="G173" i="21"/>
  <c r="H173" i="21"/>
  <c r="F174" i="21"/>
  <c r="G174" i="21"/>
  <c r="H174" i="21"/>
  <c r="F175" i="21"/>
  <c r="G175" i="21"/>
  <c r="H175" i="21"/>
  <c r="F176" i="21"/>
  <c r="G176" i="21"/>
  <c r="H176" i="21"/>
  <c r="F177" i="21"/>
  <c r="G177" i="21"/>
  <c r="H177" i="21"/>
  <c r="F178" i="21"/>
  <c r="G178" i="21"/>
  <c r="H178" i="21"/>
  <c r="F179" i="21"/>
  <c r="G179" i="21"/>
  <c r="H179" i="21"/>
  <c r="F180" i="21"/>
  <c r="G180" i="21"/>
  <c r="H180" i="21"/>
  <c r="F181" i="21"/>
  <c r="G181" i="21"/>
  <c r="H181" i="21"/>
  <c r="F182" i="21"/>
  <c r="G182" i="21"/>
  <c r="H182" i="21"/>
  <c r="F183" i="21"/>
  <c r="G183" i="21"/>
  <c r="H183" i="21"/>
  <c r="F184" i="21"/>
  <c r="G184" i="21"/>
  <c r="H184" i="21"/>
  <c r="F185" i="21"/>
  <c r="G185" i="21"/>
  <c r="H185" i="21"/>
  <c r="F186" i="21"/>
  <c r="G186" i="21"/>
  <c r="H186" i="21"/>
  <c r="F187" i="21"/>
  <c r="G187" i="21"/>
  <c r="H187" i="21"/>
  <c r="F188" i="21"/>
  <c r="G188" i="21"/>
  <c r="H188" i="21"/>
  <c r="F189" i="21"/>
  <c r="G189" i="21"/>
  <c r="H189" i="21"/>
  <c r="F190" i="21"/>
  <c r="G190" i="21"/>
  <c r="H190" i="21"/>
  <c r="F191" i="21"/>
  <c r="G191" i="21"/>
  <c r="H191" i="21"/>
  <c r="F192" i="21"/>
  <c r="G192" i="21"/>
  <c r="H192" i="21"/>
  <c r="F193" i="21"/>
  <c r="G193" i="21"/>
  <c r="H193" i="21"/>
  <c r="F194" i="21"/>
  <c r="G194" i="21"/>
  <c r="H194" i="21"/>
  <c r="F195" i="21"/>
  <c r="G195" i="21"/>
  <c r="H195" i="21"/>
  <c r="F196" i="21"/>
  <c r="G196" i="21"/>
  <c r="H196" i="21"/>
  <c r="F197" i="21"/>
  <c r="G197" i="21"/>
  <c r="H197" i="21"/>
  <c r="F198" i="21"/>
  <c r="G198" i="21"/>
  <c r="H198" i="21"/>
  <c r="F199" i="21"/>
  <c r="G199" i="21"/>
  <c r="H199" i="21"/>
  <c r="F200" i="21"/>
  <c r="G200" i="21"/>
  <c r="H200" i="21"/>
  <c r="F201" i="21"/>
  <c r="G201" i="21"/>
  <c r="H201" i="21"/>
  <c r="F202" i="21"/>
  <c r="G202" i="21"/>
  <c r="H202" i="21"/>
  <c r="F203" i="21"/>
  <c r="G203" i="21"/>
  <c r="H203" i="21"/>
  <c r="F204" i="21"/>
  <c r="G204" i="21"/>
  <c r="H204" i="21"/>
  <c r="F205" i="21"/>
  <c r="G205" i="21"/>
  <c r="H205" i="21"/>
  <c r="F206" i="21"/>
  <c r="G206" i="21"/>
  <c r="H206" i="21"/>
  <c r="F207" i="21"/>
  <c r="G207" i="21"/>
  <c r="H207" i="21"/>
  <c r="F208" i="21"/>
  <c r="G208" i="21"/>
  <c r="H208" i="21"/>
  <c r="F209" i="21"/>
  <c r="G209" i="21"/>
  <c r="H209" i="21"/>
  <c r="F210" i="21"/>
  <c r="G210" i="21"/>
  <c r="H210" i="21"/>
  <c r="H3" i="21"/>
  <c r="G3" i="21"/>
  <c r="F3" i="21"/>
  <c r="F4" i="20"/>
  <c r="G4" i="20"/>
  <c r="H4" i="20"/>
  <c r="F5" i="20"/>
  <c r="G5" i="20"/>
  <c r="H5" i="20"/>
  <c r="F6" i="20"/>
  <c r="G6" i="20"/>
  <c r="H6" i="20"/>
  <c r="F7" i="20"/>
  <c r="G7" i="20"/>
  <c r="H7" i="20"/>
  <c r="F8" i="20"/>
  <c r="G8" i="20"/>
  <c r="H8" i="20"/>
  <c r="F9" i="20"/>
  <c r="G9" i="20"/>
  <c r="H9" i="20"/>
  <c r="F10" i="20"/>
  <c r="G10" i="20"/>
  <c r="H10" i="20"/>
  <c r="F11" i="20"/>
  <c r="G11" i="20"/>
  <c r="H11" i="20"/>
  <c r="F12" i="20"/>
  <c r="G12" i="20"/>
  <c r="H12" i="20"/>
  <c r="F13" i="20"/>
  <c r="G13" i="20"/>
  <c r="H13" i="20"/>
  <c r="F14" i="20"/>
  <c r="G14" i="20"/>
  <c r="H14" i="20"/>
  <c r="F15" i="20"/>
  <c r="G15" i="20"/>
  <c r="H15" i="20"/>
  <c r="F16" i="20"/>
  <c r="G16" i="20"/>
  <c r="H16" i="20"/>
  <c r="F17" i="20"/>
  <c r="G17" i="20"/>
  <c r="H17" i="20"/>
  <c r="F18" i="20"/>
  <c r="G18" i="20"/>
  <c r="H18" i="20"/>
  <c r="F19" i="20"/>
  <c r="G19" i="20"/>
  <c r="H19" i="20"/>
  <c r="F20" i="20"/>
  <c r="G20" i="20"/>
  <c r="H20" i="20"/>
  <c r="F21" i="20"/>
  <c r="G21" i="20"/>
  <c r="H21" i="20"/>
  <c r="F22" i="20"/>
  <c r="G22" i="20"/>
  <c r="H22" i="20"/>
  <c r="F23" i="20"/>
  <c r="G23" i="20"/>
  <c r="H23" i="20"/>
  <c r="F24" i="20"/>
  <c r="G24" i="20"/>
  <c r="H24" i="20"/>
  <c r="F25" i="20"/>
  <c r="G25" i="20"/>
  <c r="H25" i="20"/>
  <c r="F26" i="20"/>
  <c r="G26" i="20"/>
  <c r="H26" i="20"/>
  <c r="F27" i="20"/>
  <c r="G27" i="20"/>
  <c r="H27" i="20"/>
  <c r="F28" i="20"/>
  <c r="G28" i="20"/>
  <c r="H28" i="20"/>
  <c r="F29" i="20"/>
  <c r="G29" i="20"/>
  <c r="H29" i="20"/>
  <c r="F30" i="20"/>
  <c r="G30" i="20"/>
  <c r="H30" i="20"/>
  <c r="F31" i="20"/>
  <c r="G31" i="20"/>
  <c r="H31" i="20"/>
  <c r="F32" i="20"/>
  <c r="G32" i="20"/>
  <c r="H32" i="20"/>
  <c r="F33" i="20"/>
  <c r="G33" i="20"/>
  <c r="H33" i="20"/>
  <c r="F34" i="20"/>
  <c r="G34" i="20"/>
  <c r="H34" i="20"/>
  <c r="F35" i="20"/>
  <c r="G35" i="20"/>
  <c r="H35" i="20"/>
  <c r="F36" i="20"/>
  <c r="G36" i="20"/>
  <c r="H36" i="20"/>
  <c r="F37" i="20"/>
  <c r="G37" i="20"/>
  <c r="H37" i="20"/>
  <c r="F38" i="20"/>
  <c r="G38" i="20"/>
  <c r="H38" i="20"/>
  <c r="F39" i="20"/>
  <c r="G39" i="20"/>
  <c r="H39" i="20"/>
  <c r="F40" i="20"/>
  <c r="G40" i="20"/>
  <c r="H40" i="20"/>
  <c r="F41" i="20"/>
  <c r="G41" i="20"/>
  <c r="H41" i="20"/>
  <c r="F42" i="20"/>
  <c r="G42" i="20"/>
  <c r="H42" i="20"/>
  <c r="F43" i="20"/>
  <c r="G43" i="20"/>
  <c r="H43" i="20"/>
  <c r="F44" i="20"/>
  <c r="G44" i="20"/>
  <c r="H44" i="20"/>
  <c r="F45" i="20"/>
  <c r="G45" i="20"/>
  <c r="H45" i="20"/>
  <c r="F46" i="20"/>
  <c r="G46" i="20"/>
  <c r="H46" i="20"/>
  <c r="F47" i="20"/>
  <c r="G47" i="20"/>
  <c r="H47" i="20"/>
  <c r="F48" i="20"/>
  <c r="G48" i="20"/>
  <c r="H48" i="20"/>
  <c r="F49" i="20"/>
  <c r="G49" i="20"/>
  <c r="H49" i="20"/>
  <c r="F50" i="20"/>
  <c r="G50" i="20"/>
  <c r="H50" i="20"/>
  <c r="F51" i="20"/>
  <c r="G51" i="20"/>
  <c r="H51" i="20"/>
  <c r="F52" i="20"/>
  <c r="G52" i="20"/>
  <c r="H52" i="20"/>
  <c r="F53" i="20"/>
  <c r="G53" i="20"/>
  <c r="H53" i="20"/>
  <c r="F54" i="20"/>
  <c r="G54" i="20"/>
  <c r="H54" i="20"/>
  <c r="F55" i="20"/>
  <c r="G55" i="20"/>
  <c r="H55" i="20"/>
  <c r="F56" i="20"/>
  <c r="G56" i="20"/>
  <c r="H56" i="20"/>
  <c r="F57" i="20"/>
  <c r="G57" i="20"/>
  <c r="H57" i="20"/>
  <c r="F58" i="20"/>
  <c r="G58" i="20"/>
  <c r="H58" i="20"/>
  <c r="F59" i="20"/>
  <c r="G59" i="20"/>
  <c r="H59" i="20"/>
  <c r="F60" i="20"/>
  <c r="G60" i="20"/>
  <c r="H60" i="20"/>
  <c r="F61" i="20"/>
  <c r="G61" i="20"/>
  <c r="H61" i="20"/>
  <c r="F62" i="20"/>
  <c r="G62" i="20"/>
  <c r="H62" i="20"/>
  <c r="F63" i="20"/>
  <c r="G63" i="20"/>
  <c r="H63" i="20"/>
  <c r="F64" i="20"/>
  <c r="G64" i="20"/>
  <c r="H64" i="20"/>
  <c r="F65" i="20"/>
  <c r="G65" i="20"/>
  <c r="H65" i="20"/>
  <c r="F66" i="20"/>
  <c r="G66" i="20"/>
  <c r="H66" i="20"/>
  <c r="F67" i="20"/>
  <c r="G67" i="20"/>
  <c r="H67" i="20"/>
  <c r="F68" i="20"/>
  <c r="G68" i="20"/>
  <c r="H68" i="20"/>
  <c r="F69" i="20"/>
  <c r="G69" i="20"/>
  <c r="H69" i="20"/>
  <c r="F70" i="20"/>
  <c r="G70" i="20"/>
  <c r="H70" i="20"/>
  <c r="F71" i="20"/>
  <c r="G71" i="20"/>
  <c r="H71" i="20"/>
  <c r="F72" i="20"/>
  <c r="G72" i="20"/>
  <c r="H72" i="20"/>
  <c r="F73" i="20"/>
  <c r="G73" i="20"/>
  <c r="H73" i="20"/>
  <c r="F74" i="20"/>
  <c r="G74" i="20"/>
  <c r="H74" i="20"/>
  <c r="F75" i="20"/>
  <c r="G75" i="20"/>
  <c r="H75" i="20"/>
  <c r="F76" i="20"/>
  <c r="G76" i="20"/>
  <c r="H76" i="20"/>
  <c r="F77" i="20"/>
  <c r="G77" i="20"/>
  <c r="H77" i="20"/>
  <c r="F78" i="20"/>
  <c r="G78" i="20"/>
  <c r="H78" i="20"/>
  <c r="F79" i="20"/>
  <c r="G79" i="20"/>
  <c r="H79" i="20"/>
  <c r="F80" i="20"/>
  <c r="G80" i="20"/>
  <c r="H80" i="20"/>
  <c r="F81" i="20"/>
  <c r="G81" i="20"/>
  <c r="H81" i="20"/>
  <c r="F82" i="20"/>
  <c r="G82" i="20"/>
  <c r="H82" i="20"/>
  <c r="F83" i="20"/>
  <c r="G83" i="20"/>
  <c r="H83" i="20"/>
  <c r="F84" i="20"/>
  <c r="G84" i="20"/>
  <c r="H84" i="20"/>
  <c r="F85" i="20"/>
  <c r="G85" i="20"/>
  <c r="H85" i="20"/>
  <c r="F86" i="20"/>
  <c r="G86" i="20"/>
  <c r="H86" i="20"/>
  <c r="F87" i="20"/>
  <c r="G87" i="20"/>
  <c r="H87" i="20"/>
  <c r="F88" i="20"/>
  <c r="G88" i="20"/>
  <c r="H88" i="20"/>
  <c r="F89" i="20"/>
  <c r="G89" i="20"/>
  <c r="H89" i="20"/>
  <c r="F90" i="20"/>
  <c r="G90" i="20"/>
  <c r="H90" i="20"/>
  <c r="F91" i="20"/>
  <c r="G91" i="20"/>
  <c r="H91" i="20"/>
  <c r="F92" i="20"/>
  <c r="G92" i="20"/>
  <c r="H92" i="20"/>
  <c r="F93" i="20"/>
  <c r="G93" i="20"/>
  <c r="H93" i="20"/>
  <c r="F94" i="20"/>
  <c r="G94" i="20"/>
  <c r="H94" i="20"/>
  <c r="F95" i="20"/>
  <c r="G95" i="20"/>
  <c r="H95" i="20"/>
  <c r="F96" i="20"/>
  <c r="G96" i="20"/>
  <c r="H96" i="20"/>
  <c r="F97" i="20"/>
  <c r="G97" i="20"/>
  <c r="H97" i="20"/>
  <c r="F98" i="20"/>
  <c r="G98" i="20"/>
  <c r="H98" i="20"/>
  <c r="F99" i="20"/>
  <c r="G99" i="20"/>
  <c r="H99" i="20"/>
  <c r="F100" i="20"/>
  <c r="G100" i="20"/>
  <c r="H100" i="20"/>
  <c r="F101" i="20"/>
  <c r="G101" i="20"/>
  <c r="H101" i="20"/>
  <c r="F102" i="20"/>
  <c r="G102" i="20"/>
  <c r="H102" i="20"/>
  <c r="F103" i="20"/>
  <c r="G103" i="20"/>
  <c r="H103" i="20"/>
  <c r="F104" i="20"/>
  <c r="G104" i="20"/>
  <c r="H104" i="20"/>
  <c r="F105" i="20"/>
  <c r="G105" i="20"/>
  <c r="H105" i="20"/>
  <c r="F106" i="20"/>
  <c r="G106" i="20"/>
  <c r="H106" i="20"/>
  <c r="F107" i="20"/>
  <c r="G107" i="20"/>
  <c r="H107" i="20"/>
  <c r="F108" i="20"/>
  <c r="G108" i="20"/>
  <c r="H108" i="20"/>
  <c r="F109" i="20"/>
  <c r="G109" i="20"/>
  <c r="H109" i="20"/>
  <c r="F110" i="20"/>
  <c r="G110" i="20"/>
  <c r="H110" i="20"/>
  <c r="F111" i="20"/>
  <c r="G111" i="20"/>
  <c r="H111" i="20"/>
  <c r="F112" i="20"/>
  <c r="G112" i="20"/>
  <c r="H112" i="20"/>
  <c r="F113" i="20"/>
  <c r="G113" i="20"/>
  <c r="H113" i="20"/>
  <c r="F114" i="20"/>
  <c r="G114" i="20"/>
  <c r="H114" i="20"/>
  <c r="F115" i="20"/>
  <c r="G115" i="20"/>
  <c r="H115" i="20"/>
  <c r="F116" i="20"/>
  <c r="G116" i="20"/>
  <c r="H116" i="20"/>
  <c r="F117" i="20"/>
  <c r="G117" i="20"/>
  <c r="H117" i="20"/>
  <c r="F118" i="20"/>
  <c r="G118" i="20"/>
  <c r="H118" i="20"/>
  <c r="F119" i="20"/>
  <c r="G119" i="20"/>
  <c r="H119" i="20"/>
  <c r="F120" i="20"/>
  <c r="G120" i="20"/>
  <c r="H120" i="20"/>
  <c r="F121" i="20"/>
  <c r="G121" i="20"/>
  <c r="H121" i="20"/>
  <c r="F122" i="20"/>
  <c r="G122" i="20"/>
  <c r="H122" i="20"/>
  <c r="F123" i="20"/>
  <c r="G123" i="20"/>
  <c r="H123" i="20"/>
  <c r="F124" i="20"/>
  <c r="G124" i="20"/>
  <c r="H124" i="20"/>
  <c r="F125" i="20"/>
  <c r="G125" i="20"/>
  <c r="H125" i="20"/>
  <c r="F126" i="20"/>
  <c r="G126" i="20"/>
  <c r="H126" i="20"/>
  <c r="F127" i="20"/>
  <c r="G127" i="20"/>
  <c r="H127" i="20"/>
  <c r="F128" i="20"/>
  <c r="G128" i="20"/>
  <c r="H128" i="20"/>
  <c r="F129" i="20"/>
  <c r="G129" i="20"/>
  <c r="H129" i="20"/>
  <c r="F130" i="20"/>
  <c r="G130" i="20"/>
  <c r="H130" i="20"/>
  <c r="F131" i="20"/>
  <c r="G131" i="20"/>
  <c r="H131" i="20"/>
  <c r="F132" i="20"/>
  <c r="G132" i="20"/>
  <c r="H132" i="20"/>
  <c r="F133" i="20"/>
  <c r="G133" i="20"/>
  <c r="H133" i="20"/>
  <c r="F134" i="20"/>
  <c r="G134" i="20"/>
  <c r="H134" i="20"/>
  <c r="F135" i="20"/>
  <c r="G135" i="20"/>
  <c r="H135" i="20"/>
  <c r="F136" i="20"/>
  <c r="G136" i="20"/>
  <c r="H136" i="20"/>
  <c r="F137" i="20"/>
  <c r="G137" i="20"/>
  <c r="H137" i="20"/>
  <c r="F138" i="20"/>
  <c r="G138" i="20"/>
  <c r="H138" i="20"/>
  <c r="F139" i="20"/>
  <c r="G139" i="20"/>
  <c r="H139" i="20"/>
  <c r="F140" i="20"/>
  <c r="G140" i="20"/>
  <c r="H140" i="20"/>
  <c r="F141" i="20"/>
  <c r="G141" i="20"/>
  <c r="H141" i="20"/>
  <c r="F142" i="20"/>
  <c r="G142" i="20"/>
  <c r="H142" i="20"/>
  <c r="F143" i="20"/>
  <c r="G143" i="20"/>
  <c r="H143" i="20"/>
  <c r="F144" i="20"/>
  <c r="G144" i="20"/>
  <c r="H144" i="20"/>
  <c r="F145" i="20"/>
  <c r="G145" i="20"/>
  <c r="H145" i="20"/>
  <c r="F146" i="20"/>
  <c r="G146" i="20"/>
  <c r="H146" i="20"/>
  <c r="F147" i="20"/>
  <c r="G147" i="20"/>
  <c r="H147" i="20"/>
  <c r="F148" i="20"/>
  <c r="G148" i="20"/>
  <c r="H148" i="20"/>
  <c r="F149" i="20"/>
  <c r="G149" i="20"/>
  <c r="H149" i="20"/>
  <c r="F150" i="20"/>
  <c r="G150" i="20"/>
  <c r="H150" i="20"/>
  <c r="F151" i="20"/>
  <c r="G151" i="20"/>
  <c r="H151" i="20"/>
  <c r="F152" i="20"/>
  <c r="G152" i="20"/>
  <c r="H152" i="20"/>
  <c r="F153" i="20"/>
  <c r="G153" i="20"/>
  <c r="H153" i="20"/>
  <c r="F154" i="20"/>
  <c r="G154" i="20"/>
  <c r="H154" i="20"/>
  <c r="F155" i="20"/>
  <c r="G155" i="20"/>
  <c r="H155" i="20"/>
  <c r="F156" i="20"/>
  <c r="G156" i="20"/>
  <c r="H156" i="20"/>
  <c r="F157" i="20"/>
  <c r="G157" i="20"/>
  <c r="H157" i="20"/>
  <c r="F158" i="20"/>
  <c r="G158" i="20"/>
  <c r="H158" i="20"/>
  <c r="F159" i="20"/>
  <c r="G159" i="20"/>
  <c r="H159" i="20"/>
  <c r="F160" i="20"/>
  <c r="G160" i="20"/>
  <c r="H160" i="20"/>
  <c r="F161" i="20"/>
  <c r="G161" i="20"/>
  <c r="H161" i="20"/>
  <c r="F162" i="20"/>
  <c r="G162" i="20"/>
  <c r="H162" i="20"/>
  <c r="F163" i="20"/>
  <c r="G163" i="20"/>
  <c r="H163" i="20"/>
  <c r="F164" i="20"/>
  <c r="G164" i="20"/>
  <c r="H164" i="20"/>
  <c r="F165" i="20"/>
  <c r="G165" i="20"/>
  <c r="H165" i="20"/>
  <c r="F166" i="20"/>
  <c r="G166" i="20"/>
  <c r="H166" i="20"/>
  <c r="F167" i="20"/>
  <c r="G167" i="20"/>
  <c r="H167" i="20"/>
  <c r="F168" i="20"/>
  <c r="G168" i="20"/>
  <c r="H168" i="20"/>
  <c r="F169" i="20"/>
  <c r="G169" i="20"/>
  <c r="H169" i="20"/>
  <c r="F170" i="20"/>
  <c r="G170" i="20"/>
  <c r="H170" i="20"/>
  <c r="F171" i="20"/>
  <c r="G171" i="20"/>
  <c r="H171" i="20"/>
  <c r="F172" i="20"/>
  <c r="G172" i="20"/>
  <c r="H172" i="20"/>
  <c r="F173" i="20"/>
  <c r="G173" i="20"/>
  <c r="H173" i="20"/>
  <c r="F174" i="20"/>
  <c r="G174" i="20"/>
  <c r="H174" i="20"/>
  <c r="F175" i="20"/>
  <c r="G175" i="20"/>
  <c r="H175" i="20"/>
  <c r="F176" i="20"/>
  <c r="G176" i="20"/>
  <c r="H176" i="20"/>
  <c r="F177" i="20"/>
  <c r="G177" i="20"/>
  <c r="H177" i="20"/>
  <c r="F178" i="20"/>
  <c r="G178" i="20"/>
  <c r="H178" i="20"/>
  <c r="F179" i="20"/>
  <c r="G179" i="20"/>
  <c r="H179" i="20"/>
  <c r="F180" i="20"/>
  <c r="G180" i="20"/>
  <c r="H180" i="20"/>
  <c r="F181" i="20"/>
  <c r="G181" i="20"/>
  <c r="H181" i="20"/>
  <c r="F182" i="20"/>
  <c r="G182" i="20"/>
  <c r="H182" i="20"/>
  <c r="F183" i="20"/>
  <c r="G183" i="20"/>
  <c r="H183" i="20"/>
  <c r="F184" i="20"/>
  <c r="G184" i="20"/>
  <c r="H184" i="20"/>
  <c r="F185" i="20"/>
  <c r="G185" i="20"/>
  <c r="H185" i="20"/>
  <c r="F186" i="20"/>
  <c r="G186" i="20"/>
  <c r="H186" i="20"/>
  <c r="F187" i="20"/>
  <c r="G187" i="20"/>
  <c r="H187" i="20"/>
  <c r="F188" i="20"/>
  <c r="G188" i="20"/>
  <c r="H188" i="20"/>
  <c r="F189" i="20"/>
  <c r="G189" i="20"/>
  <c r="H189" i="20"/>
  <c r="F190" i="20"/>
  <c r="G190" i="20"/>
  <c r="H190" i="20"/>
  <c r="F191" i="20"/>
  <c r="G191" i="20"/>
  <c r="H191" i="20"/>
  <c r="F192" i="20"/>
  <c r="G192" i="20"/>
  <c r="H192" i="20"/>
  <c r="F193" i="20"/>
  <c r="G193" i="20"/>
  <c r="H193" i="20"/>
  <c r="F194" i="20"/>
  <c r="G194" i="20"/>
  <c r="H194" i="20"/>
  <c r="F195" i="20"/>
  <c r="G195" i="20"/>
  <c r="H195" i="20"/>
  <c r="F196" i="20"/>
  <c r="G196" i="20"/>
  <c r="H196" i="20"/>
  <c r="F197" i="20"/>
  <c r="G197" i="20"/>
  <c r="H197" i="20"/>
  <c r="F198" i="20"/>
  <c r="G198" i="20"/>
  <c r="H198" i="20"/>
  <c r="F199" i="20"/>
  <c r="G199" i="20"/>
  <c r="H199" i="20"/>
  <c r="F200" i="20"/>
  <c r="G200" i="20"/>
  <c r="H200" i="20"/>
  <c r="F201" i="20"/>
  <c r="G201" i="20"/>
  <c r="H201" i="20"/>
  <c r="F202" i="20"/>
  <c r="G202" i="20"/>
  <c r="H202" i="20"/>
  <c r="F203" i="20"/>
  <c r="G203" i="20"/>
  <c r="H203" i="20"/>
  <c r="F204" i="20"/>
  <c r="G204" i="20"/>
  <c r="H204" i="20"/>
  <c r="F205" i="20"/>
  <c r="G205" i="20"/>
  <c r="H205" i="20"/>
  <c r="F206" i="20"/>
  <c r="G206" i="20"/>
  <c r="H206" i="20"/>
  <c r="F207" i="20"/>
  <c r="G207" i="20"/>
  <c r="H207" i="20"/>
  <c r="F208" i="20"/>
  <c r="G208" i="20"/>
  <c r="H208" i="20"/>
  <c r="F209" i="20"/>
  <c r="G209" i="20"/>
  <c r="H209" i="20"/>
  <c r="F210" i="20"/>
  <c r="G210" i="20"/>
  <c r="H210" i="20"/>
  <c r="F211" i="20"/>
  <c r="G211" i="20"/>
  <c r="H211" i="20"/>
  <c r="F3" i="20"/>
  <c r="H3" i="20"/>
  <c r="G3" i="20"/>
  <c r="F4" i="19"/>
  <c r="G4" i="19"/>
  <c r="H4" i="19"/>
  <c r="F5" i="19"/>
  <c r="G5" i="19"/>
  <c r="H5" i="19"/>
  <c r="F6" i="19"/>
  <c r="G6" i="19"/>
  <c r="H6" i="19"/>
  <c r="F7" i="19"/>
  <c r="G7" i="19"/>
  <c r="H7" i="19"/>
  <c r="F8" i="19"/>
  <c r="G8" i="19"/>
  <c r="H8" i="19"/>
  <c r="F9" i="19"/>
  <c r="G9" i="19"/>
  <c r="H9" i="19"/>
  <c r="F10" i="19"/>
  <c r="G10" i="19"/>
  <c r="H10" i="19"/>
  <c r="F11" i="19"/>
  <c r="G11" i="19"/>
  <c r="H11" i="19"/>
  <c r="F12" i="19"/>
  <c r="G12" i="19"/>
  <c r="H12" i="19"/>
  <c r="F13" i="19"/>
  <c r="G13" i="19"/>
  <c r="H13" i="19"/>
  <c r="F14" i="19"/>
  <c r="G14" i="19"/>
  <c r="H14" i="19"/>
  <c r="F15" i="19"/>
  <c r="G15" i="19"/>
  <c r="H15" i="19"/>
  <c r="F16" i="19"/>
  <c r="G16" i="19"/>
  <c r="H16" i="19"/>
  <c r="F17" i="19"/>
  <c r="G17" i="19"/>
  <c r="H17" i="19"/>
  <c r="F18" i="19"/>
  <c r="G18" i="19"/>
  <c r="H18" i="19"/>
  <c r="F19" i="19"/>
  <c r="G19" i="19"/>
  <c r="H19" i="19"/>
  <c r="F20" i="19"/>
  <c r="G20" i="19"/>
  <c r="H20" i="19"/>
  <c r="F21" i="19"/>
  <c r="G21" i="19"/>
  <c r="H21" i="19"/>
  <c r="F22" i="19"/>
  <c r="G22" i="19"/>
  <c r="H22" i="19"/>
  <c r="F23" i="19"/>
  <c r="G23" i="19"/>
  <c r="H23" i="19"/>
  <c r="F24" i="19"/>
  <c r="G24" i="19"/>
  <c r="H24" i="19"/>
  <c r="F25" i="19"/>
  <c r="G25" i="19"/>
  <c r="H25" i="19"/>
  <c r="F26" i="19"/>
  <c r="G26" i="19"/>
  <c r="H26" i="19"/>
  <c r="F27" i="19"/>
  <c r="G27" i="19"/>
  <c r="H27" i="19"/>
  <c r="F28" i="19"/>
  <c r="G28" i="19"/>
  <c r="H28" i="19"/>
  <c r="F29" i="19"/>
  <c r="G29" i="19"/>
  <c r="H29" i="19"/>
  <c r="F30" i="19"/>
  <c r="G30" i="19"/>
  <c r="H30" i="19"/>
  <c r="F31" i="19"/>
  <c r="G31" i="19"/>
  <c r="H31" i="19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F57" i="19"/>
  <c r="G57" i="19"/>
  <c r="H57" i="19"/>
  <c r="F58" i="19"/>
  <c r="G58" i="19"/>
  <c r="H58" i="19"/>
  <c r="F59" i="19"/>
  <c r="G59" i="19"/>
  <c r="H59" i="19"/>
  <c r="F60" i="19"/>
  <c r="G60" i="19"/>
  <c r="H60" i="19"/>
  <c r="F61" i="19"/>
  <c r="G61" i="19"/>
  <c r="H61" i="19"/>
  <c r="F62" i="19"/>
  <c r="G62" i="19"/>
  <c r="H62" i="19"/>
  <c r="F63" i="19"/>
  <c r="G63" i="19"/>
  <c r="H63" i="19"/>
  <c r="F64" i="19"/>
  <c r="G64" i="19"/>
  <c r="H64" i="19"/>
  <c r="F65" i="19"/>
  <c r="G65" i="19"/>
  <c r="H65" i="19"/>
  <c r="F66" i="19"/>
  <c r="G66" i="19"/>
  <c r="H66" i="19"/>
  <c r="F67" i="19"/>
  <c r="G67" i="19"/>
  <c r="H67" i="19"/>
  <c r="F68" i="19"/>
  <c r="G68" i="19"/>
  <c r="H68" i="19"/>
  <c r="F69" i="19"/>
  <c r="G69" i="19"/>
  <c r="H69" i="19"/>
  <c r="F70" i="19"/>
  <c r="G70" i="19"/>
  <c r="H70" i="19"/>
  <c r="F71" i="19"/>
  <c r="G71" i="19"/>
  <c r="H71" i="19"/>
  <c r="F72" i="19"/>
  <c r="G72" i="19"/>
  <c r="H72" i="19"/>
  <c r="F73" i="19"/>
  <c r="G73" i="19"/>
  <c r="H73" i="19"/>
  <c r="F74" i="19"/>
  <c r="G74" i="19"/>
  <c r="H74" i="19"/>
  <c r="F75" i="19"/>
  <c r="G75" i="19"/>
  <c r="H75" i="19"/>
  <c r="F76" i="19"/>
  <c r="G76" i="19"/>
  <c r="H76" i="19"/>
  <c r="F77" i="19"/>
  <c r="G77" i="19"/>
  <c r="H77" i="19"/>
  <c r="F78" i="19"/>
  <c r="G78" i="19"/>
  <c r="H78" i="19"/>
  <c r="F79" i="19"/>
  <c r="G79" i="19"/>
  <c r="H79" i="19"/>
  <c r="F80" i="19"/>
  <c r="G80" i="19"/>
  <c r="H80" i="19"/>
  <c r="F81" i="19"/>
  <c r="G81" i="19"/>
  <c r="H81" i="19"/>
  <c r="F82" i="19"/>
  <c r="G82" i="19"/>
  <c r="H82" i="19"/>
  <c r="F83" i="19"/>
  <c r="G83" i="19"/>
  <c r="H83" i="19"/>
  <c r="F84" i="19"/>
  <c r="G84" i="19"/>
  <c r="H84" i="19"/>
  <c r="F85" i="19"/>
  <c r="G85" i="19"/>
  <c r="H85" i="19"/>
  <c r="F86" i="19"/>
  <c r="G86" i="19"/>
  <c r="H86" i="19"/>
  <c r="F87" i="19"/>
  <c r="G87" i="19"/>
  <c r="H87" i="19"/>
  <c r="F88" i="19"/>
  <c r="G88" i="19"/>
  <c r="H88" i="19"/>
  <c r="F89" i="19"/>
  <c r="G89" i="19"/>
  <c r="H89" i="19"/>
  <c r="F90" i="19"/>
  <c r="G90" i="19"/>
  <c r="H90" i="19"/>
  <c r="F91" i="19"/>
  <c r="G91" i="19"/>
  <c r="H91" i="19"/>
  <c r="F92" i="19"/>
  <c r="G92" i="19"/>
  <c r="H92" i="19"/>
  <c r="F93" i="19"/>
  <c r="G93" i="19"/>
  <c r="H93" i="19"/>
  <c r="F94" i="19"/>
  <c r="G94" i="19"/>
  <c r="H94" i="19"/>
  <c r="F95" i="19"/>
  <c r="G95" i="19"/>
  <c r="H95" i="19"/>
  <c r="F96" i="19"/>
  <c r="G96" i="19"/>
  <c r="H96" i="19"/>
  <c r="F97" i="19"/>
  <c r="G97" i="19"/>
  <c r="H97" i="19"/>
  <c r="F98" i="19"/>
  <c r="G98" i="19"/>
  <c r="H98" i="19"/>
  <c r="F99" i="19"/>
  <c r="G99" i="19"/>
  <c r="H99" i="19"/>
  <c r="F100" i="19"/>
  <c r="G100" i="19"/>
  <c r="H100" i="19"/>
  <c r="F101" i="19"/>
  <c r="G101" i="19"/>
  <c r="H101" i="19"/>
  <c r="F102" i="19"/>
  <c r="G102" i="19"/>
  <c r="H102" i="19"/>
  <c r="F103" i="19"/>
  <c r="G103" i="19"/>
  <c r="H103" i="19"/>
  <c r="F104" i="19"/>
  <c r="G104" i="19"/>
  <c r="H104" i="19"/>
  <c r="F105" i="19"/>
  <c r="G105" i="19"/>
  <c r="H105" i="19"/>
  <c r="F106" i="19"/>
  <c r="G106" i="19"/>
  <c r="H106" i="19"/>
  <c r="F107" i="19"/>
  <c r="G107" i="19"/>
  <c r="H107" i="19"/>
  <c r="F108" i="19"/>
  <c r="G108" i="19"/>
  <c r="H108" i="19"/>
  <c r="F109" i="19"/>
  <c r="G109" i="19"/>
  <c r="H109" i="19"/>
  <c r="F110" i="19"/>
  <c r="G110" i="19"/>
  <c r="H110" i="19"/>
  <c r="F111" i="19"/>
  <c r="G111" i="19"/>
  <c r="H111" i="19"/>
  <c r="F112" i="19"/>
  <c r="G112" i="19"/>
  <c r="H112" i="19"/>
  <c r="F113" i="19"/>
  <c r="G113" i="19"/>
  <c r="H113" i="19"/>
  <c r="F114" i="19"/>
  <c r="G114" i="19"/>
  <c r="H114" i="19"/>
  <c r="F115" i="19"/>
  <c r="G115" i="19"/>
  <c r="H115" i="19"/>
  <c r="F116" i="19"/>
  <c r="G116" i="19"/>
  <c r="H116" i="19"/>
  <c r="F117" i="19"/>
  <c r="G117" i="19"/>
  <c r="H117" i="19"/>
  <c r="F118" i="19"/>
  <c r="G118" i="19"/>
  <c r="H118" i="19"/>
  <c r="F119" i="19"/>
  <c r="G119" i="19"/>
  <c r="H119" i="19"/>
  <c r="F120" i="19"/>
  <c r="G120" i="19"/>
  <c r="H120" i="19"/>
  <c r="F121" i="19"/>
  <c r="G121" i="19"/>
  <c r="H121" i="19"/>
  <c r="F122" i="19"/>
  <c r="G122" i="19"/>
  <c r="H122" i="19"/>
  <c r="F123" i="19"/>
  <c r="G123" i="19"/>
  <c r="H123" i="19"/>
  <c r="F124" i="19"/>
  <c r="G124" i="19"/>
  <c r="H124" i="19"/>
  <c r="F125" i="19"/>
  <c r="G125" i="19"/>
  <c r="H125" i="19"/>
  <c r="F126" i="19"/>
  <c r="G126" i="19"/>
  <c r="H126" i="19"/>
  <c r="F127" i="19"/>
  <c r="G127" i="19"/>
  <c r="H127" i="19"/>
  <c r="F128" i="19"/>
  <c r="G128" i="19"/>
  <c r="H128" i="19"/>
  <c r="F129" i="19"/>
  <c r="G129" i="19"/>
  <c r="H129" i="19"/>
  <c r="F130" i="19"/>
  <c r="G130" i="19"/>
  <c r="H130" i="19"/>
  <c r="F131" i="19"/>
  <c r="G131" i="19"/>
  <c r="H131" i="19"/>
  <c r="F132" i="19"/>
  <c r="G132" i="19"/>
  <c r="H132" i="19"/>
  <c r="F133" i="19"/>
  <c r="G133" i="19"/>
  <c r="H133" i="19"/>
  <c r="F134" i="19"/>
  <c r="G134" i="19"/>
  <c r="H134" i="19"/>
  <c r="F135" i="19"/>
  <c r="G135" i="19"/>
  <c r="H135" i="19"/>
  <c r="F136" i="19"/>
  <c r="G136" i="19"/>
  <c r="H136" i="19"/>
  <c r="F137" i="19"/>
  <c r="G137" i="19"/>
  <c r="H137" i="19"/>
  <c r="F138" i="19"/>
  <c r="G138" i="19"/>
  <c r="H138" i="19"/>
  <c r="F139" i="19"/>
  <c r="G139" i="19"/>
  <c r="H139" i="19"/>
  <c r="F140" i="19"/>
  <c r="G140" i="19"/>
  <c r="H140" i="19"/>
  <c r="F141" i="19"/>
  <c r="G141" i="19"/>
  <c r="H141" i="19"/>
  <c r="F142" i="19"/>
  <c r="G142" i="19"/>
  <c r="H142" i="19"/>
  <c r="F143" i="19"/>
  <c r="G143" i="19"/>
  <c r="H143" i="19"/>
  <c r="F144" i="19"/>
  <c r="G144" i="19"/>
  <c r="H144" i="19"/>
  <c r="F145" i="19"/>
  <c r="G145" i="19"/>
  <c r="H145" i="19"/>
  <c r="F146" i="19"/>
  <c r="G146" i="19"/>
  <c r="H146" i="19"/>
  <c r="F147" i="19"/>
  <c r="G147" i="19"/>
  <c r="H147" i="19"/>
  <c r="F148" i="19"/>
  <c r="G148" i="19"/>
  <c r="H148" i="19"/>
  <c r="F149" i="19"/>
  <c r="G149" i="19"/>
  <c r="H149" i="19"/>
  <c r="F150" i="19"/>
  <c r="G150" i="19"/>
  <c r="H150" i="19"/>
  <c r="F151" i="19"/>
  <c r="G151" i="19"/>
  <c r="H151" i="19"/>
  <c r="F152" i="19"/>
  <c r="G152" i="19"/>
  <c r="H152" i="19"/>
  <c r="F153" i="19"/>
  <c r="G153" i="19"/>
  <c r="H153" i="19"/>
  <c r="F154" i="19"/>
  <c r="G154" i="19"/>
  <c r="H154" i="19"/>
  <c r="F155" i="19"/>
  <c r="G155" i="19"/>
  <c r="H155" i="19"/>
  <c r="F156" i="19"/>
  <c r="G156" i="19"/>
  <c r="H156" i="19"/>
  <c r="F157" i="19"/>
  <c r="G157" i="19"/>
  <c r="H157" i="19"/>
  <c r="F158" i="19"/>
  <c r="G158" i="19"/>
  <c r="H158" i="19"/>
  <c r="F159" i="19"/>
  <c r="G159" i="19"/>
  <c r="H159" i="19"/>
  <c r="F160" i="19"/>
  <c r="G160" i="19"/>
  <c r="H160" i="19"/>
  <c r="F161" i="19"/>
  <c r="G161" i="19"/>
  <c r="H161" i="19"/>
  <c r="F162" i="19"/>
  <c r="G162" i="19"/>
  <c r="H162" i="19"/>
  <c r="F163" i="19"/>
  <c r="G163" i="19"/>
  <c r="H163" i="19"/>
  <c r="F164" i="19"/>
  <c r="G164" i="19"/>
  <c r="H164" i="19"/>
  <c r="F165" i="19"/>
  <c r="G165" i="19"/>
  <c r="H165" i="19"/>
  <c r="F166" i="19"/>
  <c r="G166" i="19"/>
  <c r="H166" i="19"/>
  <c r="F167" i="19"/>
  <c r="G167" i="19"/>
  <c r="H167" i="19"/>
  <c r="F168" i="19"/>
  <c r="G168" i="19"/>
  <c r="H168" i="19"/>
  <c r="F169" i="19"/>
  <c r="G169" i="19"/>
  <c r="H169" i="19"/>
  <c r="F170" i="19"/>
  <c r="G170" i="19"/>
  <c r="H170" i="19"/>
  <c r="F171" i="19"/>
  <c r="G171" i="19"/>
  <c r="H171" i="19"/>
  <c r="F172" i="19"/>
  <c r="G172" i="19"/>
  <c r="H172" i="19"/>
  <c r="F173" i="19"/>
  <c r="G173" i="19"/>
  <c r="H173" i="19"/>
  <c r="F174" i="19"/>
  <c r="G174" i="19"/>
  <c r="H174" i="19"/>
  <c r="F175" i="19"/>
  <c r="G175" i="19"/>
  <c r="H175" i="19"/>
  <c r="F176" i="19"/>
  <c r="G176" i="19"/>
  <c r="H176" i="19"/>
  <c r="F177" i="19"/>
  <c r="G177" i="19"/>
  <c r="H177" i="19"/>
  <c r="F178" i="19"/>
  <c r="G178" i="19"/>
  <c r="H178" i="19"/>
  <c r="F179" i="19"/>
  <c r="G179" i="19"/>
  <c r="H179" i="19"/>
  <c r="F180" i="19"/>
  <c r="G180" i="19"/>
  <c r="H180" i="19"/>
  <c r="F181" i="19"/>
  <c r="G181" i="19"/>
  <c r="H181" i="19"/>
  <c r="F182" i="19"/>
  <c r="G182" i="19"/>
  <c r="H182" i="19"/>
  <c r="F183" i="19"/>
  <c r="G183" i="19"/>
  <c r="H183" i="19"/>
  <c r="F184" i="19"/>
  <c r="G184" i="19"/>
  <c r="H184" i="19"/>
  <c r="F185" i="19"/>
  <c r="G185" i="19"/>
  <c r="H185" i="19"/>
  <c r="F186" i="19"/>
  <c r="G186" i="19"/>
  <c r="H186" i="19"/>
  <c r="F187" i="19"/>
  <c r="G187" i="19"/>
  <c r="H187" i="19"/>
  <c r="F188" i="19"/>
  <c r="G188" i="19"/>
  <c r="H188" i="19"/>
  <c r="F189" i="19"/>
  <c r="G189" i="19"/>
  <c r="H189" i="19"/>
  <c r="F190" i="19"/>
  <c r="G190" i="19"/>
  <c r="H190" i="19"/>
  <c r="F191" i="19"/>
  <c r="G191" i="19"/>
  <c r="H191" i="19"/>
  <c r="F192" i="19"/>
  <c r="G192" i="19"/>
  <c r="H192" i="19"/>
  <c r="F193" i="19"/>
  <c r="G193" i="19"/>
  <c r="H193" i="19"/>
  <c r="F194" i="19"/>
  <c r="G194" i="19"/>
  <c r="H194" i="19"/>
  <c r="F195" i="19"/>
  <c r="G195" i="19"/>
  <c r="H195" i="19"/>
  <c r="F196" i="19"/>
  <c r="G196" i="19"/>
  <c r="H196" i="19"/>
  <c r="F197" i="19"/>
  <c r="G197" i="19"/>
  <c r="H197" i="19"/>
  <c r="F198" i="19"/>
  <c r="G198" i="19"/>
  <c r="H198" i="19"/>
  <c r="F199" i="19"/>
  <c r="G199" i="19"/>
  <c r="H199" i="19"/>
  <c r="F200" i="19"/>
  <c r="G200" i="19"/>
  <c r="H200" i="19"/>
  <c r="F201" i="19"/>
  <c r="G201" i="19"/>
  <c r="H201" i="19"/>
  <c r="F202" i="19"/>
  <c r="G202" i="19"/>
  <c r="H202" i="19"/>
  <c r="F203" i="19"/>
  <c r="G203" i="19"/>
  <c r="H203" i="19"/>
  <c r="F204" i="19"/>
  <c r="G204" i="19"/>
  <c r="H204" i="19"/>
  <c r="F205" i="19"/>
  <c r="G205" i="19"/>
  <c r="H205" i="19"/>
  <c r="F206" i="19"/>
  <c r="G206" i="19"/>
  <c r="H206" i="19"/>
  <c r="F207" i="19"/>
  <c r="G207" i="19"/>
  <c r="H207" i="19"/>
  <c r="H3" i="19"/>
  <c r="G3" i="19"/>
  <c r="F3" i="19"/>
  <c r="F4" i="18"/>
  <c r="G4" i="18"/>
  <c r="H4" i="18"/>
  <c r="F5" i="18"/>
  <c r="G5" i="18"/>
  <c r="H5" i="18"/>
  <c r="F6" i="18"/>
  <c r="G6" i="18"/>
  <c r="H6" i="18"/>
  <c r="F7" i="18"/>
  <c r="G7" i="18"/>
  <c r="H7" i="18"/>
  <c r="F8" i="18"/>
  <c r="G8" i="18"/>
  <c r="H8" i="18"/>
  <c r="F9" i="18"/>
  <c r="G9" i="18"/>
  <c r="H9" i="18"/>
  <c r="F10" i="18"/>
  <c r="G10" i="18"/>
  <c r="H10" i="18"/>
  <c r="F11" i="18"/>
  <c r="G11" i="18"/>
  <c r="H11" i="18"/>
  <c r="F12" i="18"/>
  <c r="G12" i="18"/>
  <c r="H12" i="18"/>
  <c r="F13" i="18"/>
  <c r="G13" i="18"/>
  <c r="H13" i="18"/>
  <c r="F14" i="18"/>
  <c r="G14" i="18"/>
  <c r="H14" i="18"/>
  <c r="F15" i="18"/>
  <c r="G15" i="18"/>
  <c r="H15" i="18"/>
  <c r="F16" i="18"/>
  <c r="G16" i="18"/>
  <c r="H16" i="18"/>
  <c r="F17" i="18"/>
  <c r="G17" i="18"/>
  <c r="H17" i="18"/>
  <c r="F18" i="18"/>
  <c r="G18" i="18"/>
  <c r="H18" i="18"/>
  <c r="F19" i="18"/>
  <c r="G19" i="18"/>
  <c r="H19" i="18"/>
  <c r="F20" i="18"/>
  <c r="G20" i="18"/>
  <c r="H20" i="18"/>
  <c r="F21" i="18"/>
  <c r="G21" i="18"/>
  <c r="H21" i="18"/>
  <c r="F22" i="18"/>
  <c r="G22" i="18"/>
  <c r="H22" i="18"/>
  <c r="F23" i="18"/>
  <c r="G23" i="18"/>
  <c r="H23" i="18"/>
  <c r="F24" i="18"/>
  <c r="G24" i="18"/>
  <c r="H24" i="18"/>
  <c r="F25" i="18"/>
  <c r="G25" i="18"/>
  <c r="H25" i="18"/>
  <c r="F26" i="18"/>
  <c r="G26" i="18"/>
  <c r="H26" i="18"/>
  <c r="F27" i="18"/>
  <c r="G27" i="18"/>
  <c r="H27" i="18"/>
  <c r="F28" i="18"/>
  <c r="G28" i="18"/>
  <c r="H28" i="18"/>
  <c r="F29" i="18"/>
  <c r="G29" i="18"/>
  <c r="H29" i="18"/>
  <c r="F30" i="18"/>
  <c r="G30" i="18"/>
  <c r="H30" i="18"/>
  <c r="F31" i="18"/>
  <c r="G31" i="18"/>
  <c r="H31" i="18"/>
  <c r="F32" i="18"/>
  <c r="G32" i="18"/>
  <c r="H32" i="18"/>
  <c r="F33" i="18"/>
  <c r="G33" i="18"/>
  <c r="H33" i="18"/>
  <c r="F34" i="18"/>
  <c r="G34" i="18"/>
  <c r="H34" i="18"/>
  <c r="F35" i="18"/>
  <c r="G35" i="18"/>
  <c r="H35" i="18"/>
  <c r="F36" i="18"/>
  <c r="G36" i="18"/>
  <c r="H36" i="18"/>
  <c r="F37" i="18"/>
  <c r="G37" i="18"/>
  <c r="H37" i="18"/>
  <c r="F38" i="18"/>
  <c r="G38" i="18"/>
  <c r="H38" i="18"/>
  <c r="F39" i="18"/>
  <c r="G39" i="18"/>
  <c r="H39" i="18"/>
  <c r="F40" i="18"/>
  <c r="G40" i="18"/>
  <c r="H40" i="18"/>
  <c r="F41" i="18"/>
  <c r="G41" i="18"/>
  <c r="H41" i="18"/>
  <c r="F42" i="18"/>
  <c r="G42" i="18"/>
  <c r="H42" i="18"/>
  <c r="F43" i="18"/>
  <c r="G43" i="18"/>
  <c r="H43" i="18"/>
  <c r="F44" i="18"/>
  <c r="G44" i="18"/>
  <c r="H44" i="18"/>
  <c r="F45" i="18"/>
  <c r="G45" i="18"/>
  <c r="H45" i="18"/>
  <c r="F46" i="18"/>
  <c r="G46" i="18"/>
  <c r="H46" i="18"/>
  <c r="F47" i="18"/>
  <c r="G47" i="18"/>
  <c r="H47" i="18"/>
  <c r="F48" i="18"/>
  <c r="G48" i="18"/>
  <c r="H48" i="18"/>
  <c r="F49" i="18"/>
  <c r="G49" i="18"/>
  <c r="H49" i="18"/>
  <c r="F50" i="18"/>
  <c r="G50" i="18"/>
  <c r="H50" i="18"/>
  <c r="F51" i="18"/>
  <c r="G51" i="18"/>
  <c r="H51" i="18"/>
  <c r="F52" i="18"/>
  <c r="G52" i="18"/>
  <c r="H52" i="18"/>
  <c r="F53" i="18"/>
  <c r="G53" i="18"/>
  <c r="H53" i="18"/>
  <c r="F54" i="18"/>
  <c r="G54" i="18"/>
  <c r="H54" i="18"/>
  <c r="F55" i="18"/>
  <c r="G55" i="18"/>
  <c r="H55" i="18"/>
  <c r="F56" i="18"/>
  <c r="G56" i="18"/>
  <c r="H56" i="18"/>
  <c r="F57" i="18"/>
  <c r="G57" i="18"/>
  <c r="H57" i="18"/>
  <c r="F58" i="18"/>
  <c r="G58" i="18"/>
  <c r="H58" i="18"/>
  <c r="F59" i="18"/>
  <c r="G59" i="18"/>
  <c r="H59" i="18"/>
  <c r="F60" i="18"/>
  <c r="G60" i="18"/>
  <c r="H60" i="18"/>
  <c r="F61" i="18"/>
  <c r="G61" i="18"/>
  <c r="H61" i="18"/>
  <c r="F62" i="18"/>
  <c r="G62" i="18"/>
  <c r="H62" i="18"/>
  <c r="F63" i="18"/>
  <c r="G63" i="18"/>
  <c r="H63" i="18"/>
  <c r="F64" i="18"/>
  <c r="G64" i="18"/>
  <c r="H64" i="18"/>
  <c r="F65" i="18"/>
  <c r="G65" i="18"/>
  <c r="H65" i="18"/>
  <c r="F66" i="18"/>
  <c r="G66" i="18"/>
  <c r="H66" i="18"/>
  <c r="F67" i="18"/>
  <c r="G67" i="18"/>
  <c r="H67" i="18"/>
  <c r="F68" i="18"/>
  <c r="G68" i="18"/>
  <c r="H68" i="18"/>
  <c r="F69" i="18"/>
  <c r="G69" i="18"/>
  <c r="H69" i="18"/>
  <c r="F70" i="18"/>
  <c r="G70" i="18"/>
  <c r="H70" i="18"/>
  <c r="F71" i="18"/>
  <c r="G71" i="18"/>
  <c r="H71" i="18"/>
  <c r="F72" i="18"/>
  <c r="G72" i="18"/>
  <c r="H72" i="18"/>
  <c r="F73" i="18"/>
  <c r="G73" i="18"/>
  <c r="H73" i="18"/>
  <c r="F74" i="18"/>
  <c r="G74" i="18"/>
  <c r="H74" i="18"/>
  <c r="F75" i="18"/>
  <c r="G75" i="18"/>
  <c r="H75" i="18"/>
  <c r="F76" i="18"/>
  <c r="G76" i="18"/>
  <c r="H76" i="18"/>
  <c r="F77" i="18"/>
  <c r="G77" i="18"/>
  <c r="H77" i="18"/>
  <c r="F78" i="18"/>
  <c r="G78" i="18"/>
  <c r="H78" i="18"/>
  <c r="F79" i="18"/>
  <c r="G79" i="18"/>
  <c r="H79" i="18"/>
  <c r="F80" i="18"/>
  <c r="G80" i="18"/>
  <c r="H80" i="18"/>
  <c r="F81" i="18"/>
  <c r="G81" i="18"/>
  <c r="H81" i="18"/>
  <c r="F82" i="18"/>
  <c r="G82" i="18"/>
  <c r="H82" i="18"/>
  <c r="F83" i="18"/>
  <c r="G83" i="18"/>
  <c r="H83" i="18"/>
  <c r="F84" i="18"/>
  <c r="G84" i="18"/>
  <c r="H84" i="18"/>
  <c r="F85" i="18"/>
  <c r="G85" i="18"/>
  <c r="H85" i="18"/>
  <c r="F86" i="18"/>
  <c r="G86" i="18"/>
  <c r="H86" i="18"/>
  <c r="F87" i="18"/>
  <c r="G87" i="18"/>
  <c r="H87" i="18"/>
  <c r="F88" i="18"/>
  <c r="G88" i="18"/>
  <c r="H88" i="18"/>
  <c r="F89" i="18"/>
  <c r="G89" i="18"/>
  <c r="H89" i="18"/>
  <c r="F90" i="18"/>
  <c r="G90" i="18"/>
  <c r="H90" i="18"/>
  <c r="F91" i="18"/>
  <c r="G91" i="18"/>
  <c r="H91" i="18"/>
  <c r="F92" i="18"/>
  <c r="G92" i="18"/>
  <c r="H92" i="18"/>
  <c r="F93" i="18"/>
  <c r="G93" i="18"/>
  <c r="H93" i="18"/>
  <c r="F94" i="18"/>
  <c r="G94" i="18"/>
  <c r="H94" i="18"/>
  <c r="F95" i="18"/>
  <c r="G95" i="18"/>
  <c r="H95" i="18"/>
  <c r="F96" i="18"/>
  <c r="G96" i="18"/>
  <c r="H96" i="18"/>
  <c r="F97" i="18"/>
  <c r="G97" i="18"/>
  <c r="H97" i="18"/>
  <c r="F98" i="18"/>
  <c r="G98" i="18"/>
  <c r="H98" i="18"/>
  <c r="F99" i="18"/>
  <c r="G99" i="18"/>
  <c r="H99" i="18"/>
  <c r="F100" i="18"/>
  <c r="G100" i="18"/>
  <c r="H100" i="18"/>
  <c r="F101" i="18"/>
  <c r="G101" i="18"/>
  <c r="H101" i="18"/>
  <c r="F102" i="18"/>
  <c r="G102" i="18"/>
  <c r="H102" i="18"/>
  <c r="F103" i="18"/>
  <c r="G103" i="18"/>
  <c r="H103" i="18"/>
  <c r="F104" i="18"/>
  <c r="G104" i="18"/>
  <c r="H104" i="18"/>
  <c r="F105" i="18"/>
  <c r="G105" i="18"/>
  <c r="H105" i="18"/>
  <c r="F106" i="18"/>
  <c r="G106" i="18"/>
  <c r="H106" i="18"/>
  <c r="F107" i="18"/>
  <c r="G107" i="18"/>
  <c r="H107" i="18"/>
  <c r="F108" i="18"/>
  <c r="G108" i="18"/>
  <c r="H108" i="18"/>
  <c r="F109" i="18"/>
  <c r="G109" i="18"/>
  <c r="H109" i="18"/>
  <c r="F110" i="18"/>
  <c r="G110" i="18"/>
  <c r="H110" i="18"/>
  <c r="F111" i="18"/>
  <c r="G111" i="18"/>
  <c r="H111" i="18"/>
  <c r="F112" i="18"/>
  <c r="G112" i="18"/>
  <c r="H112" i="18"/>
  <c r="F113" i="18"/>
  <c r="G113" i="18"/>
  <c r="H113" i="18"/>
  <c r="F114" i="18"/>
  <c r="G114" i="18"/>
  <c r="H114" i="18"/>
  <c r="F115" i="18"/>
  <c r="G115" i="18"/>
  <c r="H115" i="18"/>
  <c r="F116" i="18"/>
  <c r="G116" i="18"/>
  <c r="H116" i="18"/>
  <c r="F117" i="18"/>
  <c r="G117" i="18"/>
  <c r="H117" i="18"/>
  <c r="F118" i="18"/>
  <c r="G118" i="18"/>
  <c r="H118" i="18"/>
  <c r="F119" i="18"/>
  <c r="G119" i="18"/>
  <c r="H119" i="18"/>
  <c r="F120" i="18"/>
  <c r="G120" i="18"/>
  <c r="H120" i="18"/>
  <c r="F121" i="18"/>
  <c r="G121" i="18"/>
  <c r="H121" i="18"/>
  <c r="F122" i="18"/>
  <c r="G122" i="18"/>
  <c r="H122" i="18"/>
  <c r="F123" i="18"/>
  <c r="G123" i="18"/>
  <c r="H123" i="18"/>
  <c r="F124" i="18"/>
  <c r="G124" i="18"/>
  <c r="H124" i="18"/>
  <c r="F125" i="18"/>
  <c r="G125" i="18"/>
  <c r="H125" i="18"/>
  <c r="F126" i="18"/>
  <c r="G126" i="18"/>
  <c r="H126" i="18"/>
  <c r="F127" i="18"/>
  <c r="G127" i="18"/>
  <c r="H127" i="18"/>
  <c r="F128" i="18"/>
  <c r="G128" i="18"/>
  <c r="H128" i="18"/>
  <c r="F129" i="18"/>
  <c r="G129" i="18"/>
  <c r="H129" i="18"/>
  <c r="F130" i="18"/>
  <c r="G130" i="18"/>
  <c r="H130" i="18"/>
  <c r="F131" i="18"/>
  <c r="G131" i="18"/>
  <c r="H131" i="18"/>
  <c r="F132" i="18"/>
  <c r="G132" i="18"/>
  <c r="H132" i="18"/>
  <c r="F133" i="18"/>
  <c r="G133" i="18"/>
  <c r="H133" i="18"/>
  <c r="F134" i="18"/>
  <c r="G134" i="18"/>
  <c r="H134" i="18"/>
  <c r="F135" i="18"/>
  <c r="G135" i="18"/>
  <c r="H135" i="18"/>
  <c r="F136" i="18"/>
  <c r="G136" i="18"/>
  <c r="H136" i="18"/>
  <c r="F137" i="18"/>
  <c r="G137" i="18"/>
  <c r="H137" i="18"/>
  <c r="F138" i="18"/>
  <c r="G138" i="18"/>
  <c r="H138" i="18"/>
  <c r="F139" i="18"/>
  <c r="G139" i="18"/>
  <c r="H139" i="18"/>
  <c r="F140" i="18"/>
  <c r="G140" i="18"/>
  <c r="H140" i="18"/>
  <c r="F141" i="18"/>
  <c r="G141" i="18"/>
  <c r="H141" i="18"/>
  <c r="F142" i="18"/>
  <c r="G142" i="18"/>
  <c r="H142" i="18"/>
  <c r="F143" i="18"/>
  <c r="G143" i="18"/>
  <c r="H143" i="18"/>
  <c r="F144" i="18"/>
  <c r="G144" i="18"/>
  <c r="H144" i="18"/>
  <c r="F145" i="18"/>
  <c r="G145" i="18"/>
  <c r="H145" i="18"/>
  <c r="F146" i="18"/>
  <c r="G146" i="18"/>
  <c r="H146" i="18"/>
  <c r="F147" i="18"/>
  <c r="G147" i="18"/>
  <c r="H147" i="18"/>
  <c r="F148" i="18"/>
  <c r="G148" i="18"/>
  <c r="H148" i="18"/>
  <c r="F149" i="18"/>
  <c r="G149" i="18"/>
  <c r="H149" i="18"/>
  <c r="F150" i="18"/>
  <c r="G150" i="18"/>
  <c r="H150" i="18"/>
  <c r="F151" i="18"/>
  <c r="G151" i="18"/>
  <c r="H151" i="18"/>
  <c r="F152" i="18"/>
  <c r="G152" i="18"/>
  <c r="H152" i="18"/>
  <c r="F153" i="18"/>
  <c r="G153" i="18"/>
  <c r="H153" i="18"/>
  <c r="F154" i="18"/>
  <c r="G154" i="18"/>
  <c r="H154" i="18"/>
  <c r="F155" i="18"/>
  <c r="G155" i="18"/>
  <c r="H155" i="18"/>
  <c r="F156" i="18"/>
  <c r="G156" i="18"/>
  <c r="H156" i="18"/>
  <c r="F157" i="18"/>
  <c r="G157" i="18"/>
  <c r="H157" i="18"/>
  <c r="F158" i="18"/>
  <c r="G158" i="18"/>
  <c r="H158" i="18"/>
  <c r="F159" i="18"/>
  <c r="G159" i="18"/>
  <c r="H159" i="18"/>
  <c r="F160" i="18"/>
  <c r="G160" i="18"/>
  <c r="H160" i="18"/>
  <c r="F161" i="18"/>
  <c r="G161" i="18"/>
  <c r="H161" i="18"/>
  <c r="F162" i="18"/>
  <c r="G162" i="18"/>
  <c r="H162" i="18"/>
  <c r="F163" i="18"/>
  <c r="G163" i="18"/>
  <c r="H163" i="18"/>
  <c r="F164" i="18"/>
  <c r="G164" i="18"/>
  <c r="H164" i="18"/>
  <c r="F165" i="18"/>
  <c r="G165" i="18"/>
  <c r="H165" i="18"/>
  <c r="F166" i="18"/>
  <c r="G166" i="18"/>
  <c r="H166" i="18"/>
  <c r="F167" i="18"/>
  <c r="G167" i="18"/>
  <c r="H167" i="18"/>
  <c r="F168" i="18"/>
  <c r="G168" i="18"/>
  <c r="H168" i="18"/>
  <c r="F169" i="18"/>
  <c r="G169" i="18"/>
  <c r="H169" i="18"/>
  <c r="F170" i="18"/>
  <c r="G170" i="18"/>
  <c r="H170" i="18"/>
  <c r="F171" i="18"/>
  <c r="G171" i="18"/>
  <c r="H171" i="18"/>
  <c r="F172" i="18"/>
  <c r="G172" i="18"/>
  <c r="H172" i="18"/>
  <c r="F173" i="18"/>
  <c r="G173" i="18"/>
  <c r="H173" i="18"/>
  <c r="F174" i="18"/>
  <c r="G174" i="18"/>
  <c r="H174" i="18"/>
  <c r="F175" i="18"/>
  <c r="G175" i="18"/>
  <c r="H175" i="18"/>
  <c r="F176" i="18"/>
  <c r="G176" i="18"/>
  <c r="H176" i="18"/>
  <c r="F177" i="18"/>
  <c r="G177" i="18"/>
  <c r="H177" i="18"/>
  <c r="F178" i="18"/>
  <c r="G178" i="18"/>
  <c r="H178" i="18"/>
  <c r="F179" i="18"/>
  <c r="G179" i="18"/>
  <c r="H179" i="18"/>
  <c r="F180" i="18"/>
  <c r="G180" i="18"/>
  <c r="H180" i="18"/>
  <c r="F181" i="18"/>
  <c r="G181" i="18"/>
  <c r="H181" i="18"/>
  <c r="F182" i="18"/>
  <c r="G182" i="18"/>
  <c r="H182" i="18"/>
  <c r="F183" i="18"/>
  <c r="G183" i="18"/>
  <c r="H183" i="18"/>
  <c r="F184" i="18"/>
  <c r="G184" i="18"/>
  <c r="H184" i="18"/>
  <c r="F185" i="18"/>
  <c r="G185" i="18"/>
  <c r="H185" i="18"/>
  <c r="F186" i="18"/>
  <c r="G186" i="18"/>
  <c r="H186" i="18"/>
  <c r="F187" i="18"/>
  <c r="G187" i="18"/>
  <c r="H187" i="18"/>
  <c r="F188" i="18"/>
  <c r="G188" i="18"/>
  <c r="H188" i="18"/>
  <c r="F189" i="18"/>
  <c r="G189" i="18"/>
  <c r="H189" i="18"/>
  <c r="F190" i="18"/>
  <c r="G190" i="18"/>
  <c r="H190" i="18"/>
  <c r="F191" i="18"/>
  <c r="G191" i="18"/>
  <c r="H191" i="18"/>
  <c r="F192" i="18"/>
  <c r="G192" i="18"/>
  <c r="H192" i="18"/>
  <c r="F193" i="18"/>
  <c r="G193" i="18"/>
  <c r="H193" i="18"/>
  <c r="F194" i="18"/>
  <c r="G194" i="18"/>
  <c r="H194" i="18"/>
  <c r="F195" i="18"/>
  <c r="G195" i="18"/>
  <c r="H195" i="18"/>
  <c r="F196" i="18"/>
  <c r="G196" i="18"/>
  <c r="H196" i="18"/>
  <c r="F197" i="18"/>
  <c r="G197" i="18"/>
  <c r="H197" i="18"/>
  <c r="F198" i="18"/>
  <c r="G198" i="18"/>
  <c r="H198" i="18"/>
  <c r="F199" i="18"/>
  <c r="G199" i="18"/>
  <c r="H199" i="18"/>
  <c r="F200" i="18"/>
  <c r="G200" i="18"/>
  <c r="H200" i="18"/>
  <c r="F201" i="18"/>
  <c r="G201" i="18"/>
  <c r="H201" i="18"/>
  <c r="F202" i="18"/>
  <c r="G202" i="18"/>
  <c r="H202" i="18"/>
  <c r="F203" i="18"/>
  <c r="G203" i="18"/>
  <c r="H203" i="18"/>
  <c r="F204" i="18"/>
  <c r="G204" i="18"/>
  <c r="H204" i="18"/>
  <c r="F205" i="18"/>
  <c r="G205" i="18"/>
  <c r="H205" i="18"/>
  <c r="F206" i="18"/>
  <c r="G206" i="18"/>
  <c r="H206" i="18"/>
  <c r="F207" i="18"/>
  <c r="G207" i="18"/>
  <c r="H207" i="18"/>
  <c r="H3" i="18"/>
  <c r="G3" i="18"/>
  <c r="F3" i="18"/>
  <c r="F4" i="17"/>
  <c r="G4" i="17"/>
  <c r="H4" i="17"/>
  <c r="F5" i="17"/>
  <c r="G5" i="17"/>
  <c r="H5" i="17"/>
  <c r="F6" i="17"/>
  <c r="G6" i="17"/>
  <c r="H6" i="17"/>
  <c r="F7" i="17"/>
  <c r="G7" i="17"/>
  <c r="H7" i="17"/>
  <c r="F8" i="17"/>
  <c r="G8" i="17"/>
  <c r="H8" i="17"/>
  <c r="F9" i="17"/>
  <c r="G9" i="17"/>
  <c r="H9" i="17"/>
  <c r="F10" i="17"/>
  <c r="G10" i="17"/>
  <c r="H10" i="17"/>
  <c r="F11" i="17"/>
  <c r="G11" i="17"/>
  <c r="H11" i="17"/>
  <c r="F12" i="17"/>
  <c r="G12" i="17"/>
  <c r="H12" i="17"/>
  <c r="F13" i="17"/>
  <c r="G13" i="17"/>
  <c r="H13" i="17"/>
  <c r="F14" i="17"/>
  <c r="G14" i="17"/>
  <c r="H14" i="17"/>
  <c r="F15" i="17"/>
  <c r="G15" i="17"/>
  <c r="H15" i="17"/>
  <c r="F16" i="17"/>
  <c r="G16" i="17"/>
  <c r="H16" i="17"/>
  <c r="F17" i="17"/>
  <c r="G17" i="17"/>
  <c r="H17" i="17"/>
  <c r="F18" i="17"/>
  <c r="G18" i="17"/>
  <c r="H18" i="17"/>
  <c r="F19" i="17"/>
  <c r="G19" i="17"/>
  <c r="H19" i="17"/>
  <c r="F20" i="17"/>
  <c r="G20" i="17"/>
  <c r="H20" i="17"/>
  <c r="F21" i="17"/>
  <c r="G21" i="17"/>
  <c r="H21" i="17"/>
  <c r="F22" i="17"/>
  <c r="G22" i="17"/>
  <c r="H22" i="17"/>
  <c r="F23" i="17"/>
  <c r="G23" i="17"/>
  <c r="H23" i="17"/>
  <c r="F24" i="17"/>
  <c r="G24" i="17"/>
  <c r="H24" i="17"/>
  <c r="F25" i="17"/>
  <c r="G25" i="17"/>
  <c r="H25" i="17"/>
  <c r="F26" i="17"/>
  <c r="G26" i="17"/>
  <c r="H26" i="17"/>
  <c r="F27" i="17"/>
  <c r="G27" i="17"/>
  <c r="H27" i="17"/>
  <c r="F28" i="17"/>
  <c r="G28" i="17"/>
  <c r="H28" i="17"/>
  <c r="F29" i="17"/>
  <c r="G29" i="17"/>
  <c r="H29" i="17"/>
  <c r="F30" i="17"/>
  <c r="G30" i="17"/>
  <c r="H30" i="17"/>
  <c r="F31" i="17"/>
  <c r="G31" i="17"/>
  <c r="H31" i="17"/>
  <c r="F32" i="17"/>
  <c r="G32" i="17"/>
  <c r="H32" i="17"/>
  <c r="F33" i="17"/>
  <c r="G33" i="17"/>
  <c r="H33" i="17"/>
  <c r="F34" i="17"/>
  <c r="G34" i="17"/>
  <c r="H34" i="17"/>
  <c r="F35" i="17"/>
  <c r="G35" i="17"/>
  <c r="H35" i="17"/>
  <c r="F36" i="17"/>
  <c r="G36" i="17"/>
  <c r="H36" i="17"/>
  <c r="F37" i="17"/>
  <c r="G37" i="17"/>
  <c r="H37" i="17"/>
  <c r="F38" i="17"/>
  <c r="G38" i="17"/>
  <c r="H38" i="17"/>
  <c r="F39" i="17"/>
  <c r="G39" i="17"/>
  <c r="H39" i="17"/>
  <c r="F40" i="17"/>
  <c r="G40" i="17"/>
  <c r="H40" i="17"/>
  <c r="F41" i="17"/>
  <c r="G41" i="17"/>
  <c r="H41" i="17"/>
  <c r="F42" i="17"/>
  <c r="G42" i="17"/>
  <c r="H42" i="17"/>
  <c r="F43" i="17"/>
  <c r="G43" i="17"/>
  <c r="H43" i="17"/>
  <c r="F44" i="17"/>
  <c r="G44" i="17"/>
  <c r="H44" i="17"/>
  <c r="F45" i="17"/>
  <c r="G45" i="17"/>
  <c r="H45" i="17"/>
  <c r="F46" i="17"/>
  <c r="G46" i="17"/>
  <c r="H46" i="17"/>
  <c r="F47" i="17"/>
  <c r="G47" i="17"/>
  <c r="H47" i="17"/>
  <c r="F48" i="17"/>
  <c r="G48" i="17"/>
  <c r="H48" i="17"/>
  <c r="F49" i="17"/>
  <c r="G49" i="17"/>
  <c r="H49" i="17"/>
  <c r="F50" i="17"/>
  <c r="G50" i="17"/>
  <c r="H50" i="17"/>
  <c r="F51" i="17"/>
  <c r="G51" i="17"/>
  <c r="H51" i="17"/>
  <c r="F52" i="17"/>
  <c r="G52" i="17"/>
  <c r="H52" i="17"/>
  <c r="F53" i="17"/>
  <c r="G53" i="17"/>
  <c r="H53" i="17"/>
  <c r="F54" i="17"/>
  <c r="G54" i="17"/>
  <c r="H54" i="17"/>
  <c r="F55" i="17"/>
  <c r="G55" i="17"/>
  <c r="H55" i="17"/>
  <c r="F56" i="17"/>
  <c r="G56" i="17"/>
  <c r="H56" i="17"/>
  <c r="F57" i="17"/>
  <c r="G57" i="17"/>
  <c r="H57" i="17"/>
  <c r="F58" i="17"/>
  <c r="G58" i="17"/>
  <c r="H58" i="17"/>
  <c r="F59" i="17"/>
  <c r="G59" i="17"/>
  <c r="H59" i="17"/>
  <c r="F60" i="17"/>
  <c r="G60" i="17"/>
  <c r="H60" i="17"/>
  <c r="F61" i="17"/>
  <c r="G61" i="17"/>
  <c r="H61" i="17"/>
  <c r="F62" i="17"/>
  <c r="G62" i="17"/>
  <c r="H62" i="17"/>
  <c r="F63" i="17"/>
  <c r="G63" i="17"/>
  <c r="H63" i="17"/>
  <c r="F64" i="17"/>
  <c r="G64" i="17"/>
  <c r="H64" i="17"/>
  <c r="F65" i="17"/>
  <c r="G65" i="17"/>
  <c r="H65" i="17"/>
  <c r="F66" i="17"/>
  <c r="G66" i="17"/>
  <c r="H66" i="17"/>
  <c r="F67" i="17"/>
  <c r="G67" i="17"/>
  <c r="H67" i="17"/>
  <c r="F68" i="17"/>
  <c r="G68" i="17"/>
  <c r="H68" i="17"/>
  <c r="F69" i="17"/>
  <c r="G69" i="17"/>
  <c r="H69" i="17"/>
  <c r="F70" i="17"/>
  <c r="G70" i="17"/>
  <c r="H70" i="17"/>
  <c r="F71" i="17"/>
  <c r="G71" i="17"/>
  <c r="H71" i="17"/>
  <c r="F72" i="17"/>
  <c r="G72" i="17"/>
  <c r="H72" i="17"/>
  <c r="F73" i="17"/>
  <c r="G73" i="17"/>
  <c r="H73" i="17"/>
  <c r="F74" i="17"/>
  <c r="G74" i="17"/>
  <c r="H74" i="17"/>
  <c r="F75" i="17"/>
  <c r="G75" i="17"/>
  <c r="H75" i="17"/>
  <c r="F76" i="17"/>
  <c r="G76" i="17"/>
  <c r="H76" i="17"/>
  <c r="F77" i="17"/>
  <c r="G77" i="17"/>
  <c r="H77" i="17"/>
  <c r="F78" i="17"/>
  <c r="G78" i="17"/>
  <c r="H78" i="17"/>
  <c r="F79" i="17"/>
  <c r="G79" i="17"/>
  <c r="H79" i="17"/>
  <c r="F80" i="17"/>
  <c r="G80" i="17"/>
  <c r="H80" i="17"/>
  <c r="F81" i="17"/>
  <c r="G81" i="17"/>
  <c r="H81" i="17"/>
  <c r="F82" i="17"/>
  <c r="G82" i="17"/>
  <c r="H82" i="17"/>
  <c r="F83" i="17"/>
  <c r="G83" i="17"/>
  <c r="H83" i="17"/>
  <c r="F84" i="17"/>
  <c r="G84" i="17"/>
  <c r="H84" i="17"/>
  <c r="F85" i="17"/>
  <c r="G85" i="17"/>
  <c r="H85" i="17"/>
  <c r="F86" i="17"/>
  <c r="G86" i="17"/>
  <c r="H86" i="17"/>
  <c r="F87" i="17"/>
  <c r="G87" i="17"/>
  <c r="H87" i="17"/>
  <c r="F88" i="17"/>
  <c r="G88" i="17"/>
  <c r="H88" i="17"/>
  <c r="F89" i="17"/>
  <c r="G89" i="17"/>
  <c r="H89" i="17"/>
  <c r="F90" i="17"/>
  <c r="G90" i="17"/>
  <c r="H90" i="17"/>
  <c r="F91" i="17"/>
  <c r="G91" i="17"/>
  <c r="H91" i="17"/>
  <c r="F92" i="17"/>
  <c r="G92" i="17"/>
  <c r="H92" i="17"/>
  <c r="F93" i="17"/>
  <c r="G93" i="17"/>
  <c r="H93" i="17"/>
  <c r="F94" i="17"/>
  <c r="G94" i="17"/>
  <c r="H94" i="17"/>
  <c r="F95" i="17"/>
  <c r="G95" i="17"/>
  <c r="H95" i="17"/>
  <c r="F96" i="17"/>
  <c r="G96" i="17"/>
  <c r="H96" i="17"/>
  <c r="F97" i="17"/>
  <c r="G97" i="17"/>
  <c r="H97" i="17"/>
  <c r="F98" i="17"/>
  <c r="G98" i="17"/>
  <c r="H98" i="17"/>
  <c r="F99" i="17"/>
  <c r="G99" i="17"/>
  <c r="H99" i="17"/>
  <c r="F100" i="17"/>
  <c r="G100" i="17"/>
  <c r="H100" i="17"/>
  <c r="F101" i="17"/>
  <c r="G101" i="17"/>
  <c r="H101" i="17"/>
  <c r="F102" i="17"/>
  <c r="G102" i="17"/>
  <c r="H102" i="17"/>
  <c r="F103" i="17"/>
  <c r="G103" i="17"/>
  <c r="H103" i="17"/>
  <c r="F104" i="17"/>
  <c r="G104" i="17"/>
  <c r="H104" i="17"/>
  <c r="F105" i="17"/>
  <c r="G105" i="17"/>
  <c r="H105" i="17"/>
  <c r="F106" i="17"/>
  <c r="G106" i="17"/>
  <c r="H106" i="17"/>
  <c r="F107" i="17"/>
  <c r="G107" i="17"/>
  <c r="H107" i="17"/>
  <c r="F108" i="17"/>
  <c r="G108" i="17"/>
  <c r="H108" i="17"/>
  <c r="F109" i="17"/>
  <c r="G109" i="17"/>
  <c r="H109" i="17"/>
  <c r="F110" i="17"/>
  <c r="G110" i="17"/>
  <c r="H110" i="17"/>
  <c r="F111" i="17"/>
  <c r="G111" i="17"/>
  <c r="H111" i="17"/>
  <c r="F112" i="17"/>
  <c r="G112" i="17"/>
  <c r="H112" i="17"/>
  <c r="F113" i="17"/>
  <c r="G113" i="17"/>
  <c r="H113" i="17"/>
  <c r="F114" i="17"/>
  <c r="G114" i="17"/>
  <c r="H114" i="17"/>
  <c r="F115" i="17"/>
  <c r="G115" i="17"/>
  <c r="H115" i="17"/>
  <c r="F116" i="17"/>
  <c r="G116" i="17"/>
  <c r="H116" i="17"/>
  <c r="F117" i="17"/>
  <c r="G117" i="17"/>
  <c r="H117" i="17"/>
  <c r="F118" i="17"/>
  <c r="G118" i="17"/>
  <c r="H118" i="17"/>
  <c r="F119" i="17"/>
  <c r="G119" i="17"/>
  <c r="H119" i="17"/>
  <c r="F120" i="17"/>
  <c r="G120" i="17"/>
  <c r="H120" i="17"/>
  <c r="F121" i="17"/>
  <c r="G121" i="17"/>
  <c r="H121" i="17"/>
  <c r="F122" i="17"/>
  <c r="G122" i="17"/>
  <c r="H122" i="17"/>
  <c r="F123" i="17"/>
  <c r="G123" i="17"/>
  <c r="H123" i="17"/>
  <c r="F124" i="17"/>
  <c r="G124" i="17"/>
  <c r="H124" i="17"/>
  <c r="F125" i="17"/>
  <c r="G125" i="17"/>
  <c r="H125" i="17"/>
  <c r="F126" i="17"/>
  <c r="G126" i="17"/>
  <c r="H126" i="17"/>
  <c r="F127" i="17"/>
  <c r="G127" i="17"/>
  <c r="H127" i="17"/>
  <c r="F128" i="17"/>
  <c r="G128" i="17"/>
  <c r="H128" i="17"/>
  <c r="F129" i="17"/>
  <c r="G129" i="17"/>
  <c r="H129" i="17"/>
  <c r="F130" i="17"/>
  <c r="G130" i="17"/>
  <c r="H130" i="17"/>
  <c r="F131" i="17"/>
  <c r="G131" i="17"/>
  <c r="H131" i="17"/>
  <c r="F132" i="17"/>
  <c r="G132" i="17"/>
  <c r="H132" i="17"/>
  <c r="F133" i="17"/>
  <c r="G133" i="17"/>
  <c r="H133" i="17"/>
  <c r="F134" i="17"/>
  <c r="G134" i="17"/>
  <c r="H134" i="17"/>
  <c r="F135" i="17"/>
  <c r="G135" i="17"/>
  <c r="H135" i="17"/>
  <c r="F136" i="17"/>
  <c r="G136" i="17"/>
  <c r="H136" i="17"/>
  <c r="F137" i="17"/>
  <c r="G137" i="17"/>
  <c r="H137" i="17"/>
  <c r="F138" i="17"/>
  <c r="G138" i="17"/>
  <c r="H138" i="17"/>
  <c r="F139" i="17"/>
  <c r="G139" i="17"/>
  <c r="H139" i="17"/>
  <c r="F140" i="17"/>
  <c r="G140" i="17"/>
  <c r="H140" i="17"/>
  <c r="F141" i="17"/>
  <c r="G141" i="17"/>
  <c r="H141" i="17"/>
  <c r="F142" i="17"/>
  <c r="G142" i="17"/>
  <c r="H142" i="17"/>
  <c r="F143" i="17"/>
  <c r="G143" i="17"/>
  <c r="H143" i="17"/>
  <c r="F144" i="17"/>
  <c r="G144" i="17"/>
  <c r="H144" i="17"/>
  <c r="F145" i="17"/>
  <c r="G145" i="17"/>
  <c r="H145" i="17"/>
  <c r="F146" i="17"/>
  <c r="G146" i="17"/>
  <c r="H146" i="17"/>
  <c r="F147" i="17"/>
  <c r="G147" i="17"/>
  <c r="H147" i="17"/>
  <c r="F148" i="17"/>
  <c r="G148" i="17"/>
  <c r="H148" i="17"/>
  <c r="F149" i="17"/>
  <c r="G149" i="17"/>
  <c r="H149" i="17"/>
  <c r="F150" i="17"/>
  <c r="G150" i="17"/>
  <c r="H150" i="17"/>
  <c r="F151" i="17"/>
  <c r="G151" i="17"/>
  <c r="H151" i="17"/>
  <c r="F152" i="17"/>
  <c r="G152" i="17"/>
  <c r="H152" i="17"/>
  <c r="F153" i="17"/>
  <c r="G153" i="17"/>
  <c r="H153" i="17"/>
  <c r="F154" i="17"/>
  <c r="G154" i="17"/>
  <c r="H154" i="17"/>
  <c r="F155" i="17"/>
  <c r="G155" i="17"/>
  <c r="H155" i="17"/>
  <c r="F156" i="17"/>
  <c r="G156" i="17"/>
  <c r="H156" i="17"/>
  <c r="F157" i="17"/>
  <c r="G157" i="17"/>
  <c r="H157" i="17"/>
  <c r="F158" i="17"/>
  <c r="G158" i="17"/>
  <c r="H158" i="17"/>
  <c r="F159" i="17"/>
  <c r="G159" i="17"/>
  <c r="H159" i="17"/>
  <c r="F160" i="17"/>
  <c r="G160" i="17"/>
  <c r="H160" i="17"/>
  <c r="F161" i="17"/>
  <c r="G161" i="17"/>
  <c r="H161" i="17"/>
  <c r="F162" i="17"/>
  <c r="G162" i="17"/>
  <c r="H162" i="17"/>
  <c r="F163" i="17"/>
  <c r="G163" i="17"/>
  <c r="H163" i="17"/>
  <c r="F164" i="17"/>
  <c r="G164" i="17"/>
  <c r="H164" i="17"/>
  <c r="F165" i="17"/>
  <c r="G165" i="17"/>
  <c r="H165" i="17"/>
  <c r="F166" i="17"/>
  <c r="G166" i="17"/>
  <c r="H166" i="17"/>
  <c r="F167" i="17"/>
  <c r="G167" i="17"/>
  <c r="H167" i="17"/>
  <c r="F168" i="17"/>
  <c r="G168" i="17"/>
  <c r="H168" i="17"/>
  <c r="F169" i="17"/>
  <c r="G169" i="17"/>
  <c r="H169" i="17"/>
  <c r="F170" i="17"/>
  <c r="G170" i="17"/>
  <c r="H170" i="17"/>
  <c r="F171" i="17"/>
  <c r="G171" i="17"/>
  <c r="H171" i="17"/>
  <c r="F172" i="17"/>
  <c r="G172" i="17"/>
  <c r="H172" i="17"/>
  <c r="F173" i="17"/>
  <c r="G173" i="17"/>
  <c r="H173" i="17"/>
  <c r="F174" i="17"/>
  <c r="G174" i="17"/>
  <c r="H174" i="17"/>
  <c r="F175" i="17"/>
  <c r="G175" i="17"/>
  <c r="H175" i="17"/>
  <c r="F176" i="17"/>
  <c r="G176" i="17"/>
  <c r="H176" i="17"/>
  <c r="F177" i="17"/>
  <c r="G177" i="17"/>
  <c r="H177" i="17"/>
  <c r="F178" i="17"/>
  <c r="G178" i="17"/>
  <c r="H178" i="17"/>
  <c r="F179" i="17"/>
  <c r="G179" i="17"/>
  <c r="H179" i="17"/>
  <c r="F180" i="17"/>
  <c r="G180" i="17"/>
  <c r="H180" i="17"/>
  <c r="F181" i="17"/>
  <c r="G181" i="17"/>
  <c r="H181" i="17"/>
  <c r="F182" i="17"/>
  <c r="G182" i="17"/>
  <c r="H182" i="17"/>
  <c r="F183" i="17"/>
  <c r="G183" i="17"/>
  <c r="H183" i="17"/>
  <c r="F184" i="17"/>
  <c r="G184" i="17"/>
  <c r="H184" i="17"/>
  <c r="F185" i="17"/>
  <c r="G185" i="17"/>
  <c r="H185" i="17"/>
  <c r="F186" i="17"/>
  <c r="G186" i="17"/>
  <c r="H186" i="17"/>
  <c r="F187" i="17"/>
  <c r="G187" i="17"/>
  <c r="H187" i="17"/>
  <c r="F188" i="17"/>
  <c r="G188" i="17"/>
  <c r="H188" i="17"/>
  <c r="F189" i="17"/>
  <c r="G189" i="17"/>
  <c r="H189" i="17"/>
  <c r="F190" i="17"/>
  <c r="G190" i="17"/>
  <c r="H190" i="17"/>
  <c r="F191" i="17"/>
  <c r="G191" i="17"/>
  <c r="H191" i="17"/>
  <c r="F192" i="17"/>
  <c r="G192" i="17"/>
  <c r="H192" i="17"/>
  <c r="F193" i="17"/>
  <c r="G193" i="17"/>
  <c r="H193" i="17"/>
  <c r="F194" i="17"/>
  <c r="G194" i="17"/>
  <c r="H194" i="17"/>
  <c r="F195" i="17"/>
  <c r="G195" i="17"/>
  <c r="H195" i="17"/>
  <c r="F196" i="17"/>
  <c r="G196" i="17"/>
  <c r="H196" i="17"/>
  <c r="F197" i="17"/>
  <c r="G197" i="17"/>
  <c r="H197" i="17"/>
  <c r="F198" i="17"/>
  <c r="G198" i="17"/>
  <c r="H198" i="17"/>
  <c r="F199" i="17"/>
  <c r="G199" i="17"/>
  <c r="H199" i="17"/>
  <c r="F200" i="17"/>
  <c r="G200" i="17"/>
  <c r="H200" i="17"/>
  <c r="F201" i="17"/>
  <c r="G201" i="17"/>
  <c r="H201" i="17"/>
  <c r="F202" i="17"/>
  <c r="G202" i="17"/>
  <c r="H202" i="17"/>
  <c r="F203" i="17"/>
  <c r="G203" i="17"/>
  <c r="H203" i="17"/>
  <c r="F204" i="17"/>
  <c r="G204" i="17"/>
  <c r="H204" i="17"/>
  <c r="F205" i="17"/>
  <c r="G205" i="17"/>
  <c r="H205" i="17"/>
  <c r="F206" i="17"/>
  <c r="G206" i="17"/>
  <c r="H206" i="17"/>
  <c r="F207" i="17"/>
  <c r="G207" i="17"/>
  <c r="H207" i="17"/>
  <c r="H3" i="17"/>
  <c r="G3" i="17"/>
  <c r="F3" i="17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3" i="16"/>
  <c r="B203" i="34"/>
  <c r="C203" i="34"/>
  <c r="E203" i="34" s="1"/>
  <c r="D203" i="34"/>
  <c r="B204" i="34"/>
  <c r="C204" i="34"/>
  <c r="E204" i="34" s="1"/>
  <c r="D204" i="34"/>
  <c r="B197" i="34"/>
  <c r="C197" i="34"/>
  <c r="D197" i="34"/>
  <c r="B211" i="34"/>
  <c r="C211" i="34"/>
  <c r="D211" i="34"/>
  <c r="B212" i="34"/>
  <c r="C212" i="34"/>
  <c r="D212" i="34"/>
  <c r="B198" i="34"/>
  <c r="C198" i="34"/>
  <c r="E198" i="34" s="1"/>
  <c r="D198" i="34"/>
  <c r="B199" i="34"/>
  <c r="C199" i="34"/>
  <c r="D199" i="34"/>
  <c r="B94" i="34"/>
  <c r="C94" i="34"/>
  <c r="D94" i="34"/>
  <c r="B191" i="34"/>
  <c r="C191" i="34"/>
  <c r="E191" i="34" s="1"/>
  <c r="D191" i="34"/>
  <c r="B186" i="34"/>
  <c r="C186" i="34"/>
  <c r="E186" i="34" s="1"/>
  <c r="D186" i="34"/>
  <c r="B188" i="34"/>
  <c r="C188" i="34"/>
  <c r="D188" i="34"/>
  <c r="B64" i="34"/>
  <c r="C64" i="34"/>
  <c r="E64" i="34" s="1"/>
  <c r="D64" i="34"/>
  <c r="B107" i="34"/>
  <c r="C107" i="34"/>
  <c r="D107" i="34"/>
  <c r="B200" i="34"/>
  <c r="C200" i="34"/>
  <c r="E200" i="34" s="1"/>
  <c r="D200" i="34"/>
  <c r="B209" i="34"/>
  <c r="C209" i="34"/>
  <c r="D209" i="34"/>
  <c r="B190" i="34"/>
  <c r="C190" i="34"/>
  <c r="D190" i="34"/>
  <c r="B196" i="34"/>
  <c r="C196" i="34"/>
  <c r="E196" i="34" s="1"/>
  <c r="D196" i="34"/>
  <c r="B205" i="34"/>
  <c r="C205" i="34"/>
  <c r="E205" i="34" s="1"/>
  <c r="D205" i="34"/>
  <c r="B206" i="34"/>
  <c r="C206" i="34"/>
  <c r="D206" i="34"/>
  <c r="B207" i="34"/>
  <c r="C207" i="34"/>
  <c r="D207" i="34"/>
  <c r="B210" i="34"/>
  <c r="C210" i="34"/>
  <c r="D210" i="34"/>
  <c r="B179" i="34"/>
  <c r="C179" i="34"/>
  <c r="E179" i="34" s="1"/>
  <c r="D179" i="34"/>
  <c r="B208" i="34"/>
  <c r="C208" i="34"/>
  <c r="D208" i="34"/>
  <c r="B192" i="34"/>
  <c r="C192" i="34"/>
  <c r="D192" i="34"/>
  <c r="B3" i="34"/>
  <c r="C3" i="34"/>
  <c r="E3" i="34" s="1"/>
  <c r="D3" i="34"/>
  <c r="B77" i="34"/>
  <c r="C77" i="34"/>
  <c r="E77" i="34" s="1"/>
  <c r="D77" i="34"/>
  <c r="B88" i="34"/>
  <c r="C88" i="34"/>
  <c r="D88" i="34"/>
  <c r="B39" i="34"/>
  <c r="C39" i="34"/>
  <c r="E39" i="34" s="1"/>
  <c r="D39" i="34"/>
  <c r="B51" i="34"/>
  <c r="C51" i="34"/>
  <c r="D51" i="34"/>
  <c r="B141" i="34"/>
  <c r="C141" i="34"/>
  <c r="E141" i="34" s="1"/>
  <c r="D141" i="34"/>
  <c r="B201" i="34"/>
  <c r="C201" i="34"/>
  <c r="D201" i="34"/>
  <c r="B55" i="34"/>
  <c r="C55" i="34"/>
  <c r="D55" i="34"/>
  <c r="B105" i="34"/>
  <c r="C105" i="34"/>
  <c r="E105" i="34" s="1"/>
  <c r="D105" i="34"/>
  <c r="B195" i="34"/>
  <c r="C195" i="34"/>
  <c r="E195" i="34" s="1"/>
  <c r="D195" i="34"/>
  <c r="B72" i="34"/>
  <c r="C72" i="34"/>
  <c r="D72" i="34"/>
  <c r="B165" i="34"/>
  <c r="C165" i="34"/>
  <c r="D165" i="34"/>
  <c r="B26" i="34"/>
  <c r="C26" i="34"/>
  <c r="D26" i="34"/>
  <c r="B70" i="34"/>
  <c r="C70" i="34"/>
  <c r="E70" i="34" s="1"/>
  <c r="D70" i="34"/>
  <c r="B45" i="34"/>
  <c r="C45" i="34"/>
  <c r="D45" i="34"/>
  <c r="B31" i="34"/>
  <c r="C31" i="34"/>
  <c r="D31" i="34"/>
  <c r="B106" i="34"/>
  <c r="C106" i="34"/>
  <c r="E106" i="34" s="1"/>
  <c r="D106" i="34"/>
  <c r="B137" i="34"/>
  <c r="C137" i="34"/>
  <c r="E137" i="34" s="1"/>
  <c r="D137" i="34"/>
  <c r="B187" i="34"/>
  <c r="C187" i="34"/>
  <c r="D187" i="34"/>
  <c r="B114" i="34"/>
  <c r="C114" i="34"/>
  <c r="E114" i="34" s="1"/>
  <c r="D114" i="34"/>
  <c r="B145" i="34"/>
  <c r="C145" i="34"/>
  <c r="D145" i="34"/>
  <c r="B15" i="34"/>
  <c r="C15" i="34"/>
  <c r="E15" i="34" s="1"/>
  <c r="D15" i="34"/>
  <c r="B86" i="34"/>
  <c r="C86" i="34"/>
  <c r="D86" i="34"/>
  <c r="B67" i="34"/>
  <c r="C67" i="34"/>
  <c r="D67" i="34"/>
  <c r="B104" i="34"/>
  <c r="C104" i="34"/>
  <c r="E104" i="34" s="1"/>
  <c r="D104" i="34"/>
  <c r="B83" i="34"/>
  <c r="C83" i="34"/>
  <c r="E83" i="34" s="1"/>
  <c r="D83" i="34"/>
  <c r="B122" i="34"/>
  <c r="C122" i="34"/>
  <c r="D122" i="34"/>
  <c r="B44" i="34"/>
  <c r="C44" i="34"/>
  <c r="D44" i="34"/>
  <c r="B131" i="34"/>
  <c r="C131" i="34"/>
  <c r="D131" i="34"/>
  <c r="B161" i="34"/>
  <c r="C161" i="34"/>
  <c r="E161" i="34" s="1"/>
  <c r="D161" i="34"/>
  <c r="B98" i="34"/>
  <c r="C98" i="34"/>
  <c r="D98" i="34"/>
  <c r="B174" i="34"/>
  <c r="C174" i="34"/>
  <c r="D174" i="34"/>
  <c r="B87" i="34"/>
  <c r="C87" i="34"/>
  <c r="E87" i="34" s="1"/>
  <c r="D87" i="34"/>
  <c r="B24" i="34"/>
  <c r="C24" i="34"/>
  <c r="E24" i="34" s="1"/>
  <c r="D24" i="34"/>
  <c r="B18" i="34"/>
  <c r="C18" i="34"/>
  <c r="D18" i="34"/>
  <c r="B125" i="34"/>
  <c r="C125" i="34"/>
  <c r="D125" i="34"/>
  <c r="B43" i="34"/>
  <c r="C43" i="34"/>
  <c r="D43" i="34"/>
  <c r="B170" i="34"/>
  <c r="C170" i="34"/>
  <c r="E170" i="34" s="1"/>
  <c r="D170" i="34"/>
  <c r="B168" i="34"/>
  <c r="C168" i="34"/>
  <c r="D168" i="34"/>
  <c r="B46" i="34"/>
  <c r="C46" i="34"/>
  <c r="D46" i="34"/>
  <c r="B28" i="34"/>
  <c r="C28" i="34"/>
  <c r="E28" i="34" s="1"/>
  <c r="D28" i="34"/>
  <c r="B143" i="34"/>
  <c r="C143" i="34"/>
  <c r="E143" i="34" s="1"/>
  <c r="D143" i="34"/>
  <c r="B50" i="34"/>
  <c r="C50" i="34"/>
  <c r="D50" i="34"/>
  <c r="B132" i="34"/>
  <c r="C132" i="34"/>
  <c r="D132" i="34"/>
  <c r="B172" i="34"/>
  <c r="C172" i="34"/>
  <c r="D172" i="34"/>
  <c r="B62" i="34"/>
  <c r="C62" i="34"/>
  <c r="E62" i="34" s="1"/>
  <c r="D62" i="34"/>
  <c r="B6" i="34"/>
  <c r="C6" i="34"/>
  <c r="D6" i="34"/>
  <c r="B12" i="34"/>
  <c r="C12" i="34"/>
  <c r="D12" i="34"/>
  <c r="B4" i="34"/>
  <c r="C4" i="34"/>
  <c r="E4" i="34" s="1"/>
  <c r="D4" i="34"/>
  <c r="B5" i="34"/>
  <c r="C5" i="34"/>
  <c r="E5" i="34" s="1"/>
  <c r="D5" i="34"/>
  <c r="B21" i="34"/>
  <c r="C21" i="34"/>
  <c r="D21" i="34"/>
  <c r="B147" i="34"/>
  <c r="C147" i="34"/>
  <c r="E147" i="34" s="1"/>
  <c r="D147" i="34"/>
  <c r="B57" i="34"/>
  <c r="C57" i="34"/>
  <c r="D57" i="34"/>
  <c r="B79" i="34"/>
  <c r="C79" i="34"/>
  <c r="E79" i="34" s="1"/>
  <c r="D79" i="34"/>
  <c r="B116" i="34"/>
  <c r="C116" i="34"/>
  <c r="D116" i="34"/>
  <c r="B136" i="34"/>
  <c r="C136" i="34"/>
  <c r="D136" i="34"/>
  <c r="B108" i="34"/>
  <c r="C108" i="34"/>
  <c r="E108" i="34" s="1"/>
  <c r="D108" i="34"/>
  <c r="B130" i="34"/>
  <c r="C130" i="34"/>
  <c r="E130" i="34" s="1"/>
  <c r="D130" i="34"/>
  <c r="B56" i="34"/>
  <c r="C56" i="34"/>
  <c r="D56" i="34"/>
  <c r="B71" i="34"/>
  <c r="C71" i="34"/>
  <c r="D71" i="34"/>
  <c r="B49" i="34"/>
  <c r="C49" i="34"/>
  <c r="D49" i="34"/>
  <c r="B140" i="34"/>
  <c r="C140" i="34"/>
  <c r="E140" i="34" s="1"/>
  <c r="D140" i="34"/>
  <c r="B17" i="34"/>
  <c r="C17" i="34"/>
  <c r="D17" i="34"/>
  <c r="B9" i="34"/>
  <c r="C9" i="34"/>
  <c r="D9" i="34"/>
  <c r="B146" i="34"/>
  <c r="C146" i="34"/>
  <c r="E146" i="34" s="1"/>
  <c r="D146" i="34"/>
  <c r="B19" i="34"/>
  <c r="C19" i="34"/>
  <c r="E19" i="34" s="1"/>
  <c r="D19" i="34"/>
  <c r="B158" i="34"/>
  <c r="C158" i="34"/>
  <c r="D158" i="34"/>
  <c r="B173" i="34"/>
  <c r="C173" i="34"/>
  <c r="E173" i="34" s="1"/>
  <c r="D173" i="34"/>
  <c r="B37" i="34"/>
  <c r="C37" i="34"/>
  <c r="D37" i="34"/>
  <c r="B59" i="34"/>
  <c r="C59" i="34"/>
  <c r="E59" i="34" s="1"/>
  <c r="D59" i="34"/>
  <c r="B73" i="34"/>
  <c r="C73" i="34"/>
  <c r="D73" i="34"/>
  <c r="B160" i="34"/>
  <c r="C160" i="34"/>
  <c r="D160" i="34"/>
  <c r="B176" i="34"/>
  <c r="C176" i="34"/>
  <c r="E176" i="34" s="1"/>
  <c r="D176" i="34"/>
  <c r="B149" i="34"/>
  <c r="C149" i="34"/>
  <c r="E149" i="34" s="1"/>
  <c r="D149" i="34"/>
  <c r="B171" i="34"/>
  <c r="C171" i="34"/>
  <c r="D171" i="34"/>
  <c r="B42" i="34"/>
  <c r="C42" i="34"/>
  <c r="D42" i="34"/>
  <c r="B129" i="34"/>
  <c r="C129" i="34"/>
  <c r="D129" i="34"/>
  <c r="B93" i="34"/>
  <c r="C93" i="34"/>
  <c r="E93" i="34" s="1"/>
  <c r="D93" i="34"/>
  <c r="B22" i="34"/>
  <c r="C22" i="34"/>
  <c r="D22" i="34"/>
  <c r="B81" i="34"/>
  <c r="C81" i="34"/>
  <c r="D81" i="34"/>
  <c r="B66" i="34"/>
  <c r="C66" i="34"/>
  <c r="E66" i="34" s="1"/>
  <c r="D66" i="34"/>
  <c r="B68" i="34"/>
  <c r="C68" i="34"/>
  <c r="E68" i="34" s="1"/>
  <c r="D68" i="34"/>
  <c r="B113" i="34"/>
  <c r="C113" i="34"/>
  <c r="D113" i="34"/>
  <c r="B35" i="34"/>
  <c r="C35" i="34"/>
  <c r="E35" i="34" s="1"/>
  <c r="D35" i="34"/>
  <c r="B47" i="34"/>
  <c r="C47" i="34"/>
  <c r="D47" i="34"/>
  <c r="B40" i="34"/>
  <c r="C40" i="34"/>
  <c r="E40" i="34" s="1"/>
  <c r="D40" i="34"/>
  <c r="B118" i="34"/>
  <c r="C118" i="34"/>
  <c r="D118" i="34"/>
  <c r="B111" i="34"/>
  <c r="C111" i="34"/>
  <c r="D111" i="34"/>
  <c r="B36" i="34"/>
  <c r="C36" i="34"/>
  <c r="E36" i="34" s="1"/>
  <c r="D36" i="34"/>
  <c r="B52" i="34"/>
  <c r="C52" i="34"/>
  <c r="E52" i="34" s="1"/>
  <c r="D52" i="34"/>
  <c r="B164" i="34"/>
  <c r="C164" i="34"/>
  <c r="D164" i="34"/>
  <c r="B120" i="34"/>
  <c r="C120" i="34"/>
  <c r="D120" i="34"/>
  <c r="B76" i="34"/>
  <c r="C76" i="34"/>
  <c r="D76" i="34"/>
  <c r="B124" i="34"/>
  <c r="C124" i="34"/>
  <c r="E124" i="34" s="1"/>
  <c r="D124" i="34"/>
  <c r="B177" i="34"/>
  <c r="C177" i="34"/>
  <c r="D177" i="34"/>
  <c r="B152" i="34"/>
  <c r="C152" i="34"/>
  <c r="D152" i="34"/>
  <c r="B119" i="34"/>
  <c r="C119" i="34"/>
  <c r="E119" i="34" s="1"/>
  <c r="D119" i="34"/>
  <c r="B30" i="34"/>
  <c r="C30" i="34"/>
  <c r="E30" i="34" s="1"/>
  <c r="D30" i="34"/>
  <c r="B155" i="34"/>
  <c r="C155" i="34"/>
  <c r="D155" i="34"/>
  <c r="B97" i="34"/>
  <c r="C97" i="34"/>
  <c r="E97" i="34" s="1"/>
  <c r="D97" i="34"/>
  <c r="B20" i="34"/>
  <c r="C20" i="34"/>
  <c r="D20" i="34"/>
  <c r="B169" i="34"/>
  <c r="C169" i="34"/>
  <c r="E169" i="34" s="1"/>
  <c r="D169" i="34"/>
  <c r="B138" i="34"/>
  <c r="C138" i="34"/>
  <c r="D138" i="34"/>
  <c r="B134" i="34"/>
  <c r="C134" i="34"/>
  <c r="D134" i="34"/>
  <c r="B127" i="34"/>
  <c r="C127" i="34"/>
  <c r="E127" i="34" s="1"/>
  <c r="D127" i="34"/>
  <c r="B95" i="34"/>
  <c r="C95" i="34"/>
  <c r="E95" i="34" s="1"/>
  <c r="D95" i="34"/>
  <c r="B89" i="34"/>
  <c r="C89" i="34"/>
  <c r="D89" i="34"/>
  <c r="B183" i="34"/>
  <c r="C183" i="34"/>
  <c r="D183" i="34"/>
  <c r="B103" i="34"/>
  <c r="C103" i="34"/>
  <c r="D103" i="34"/>
  <c r="B101" i="34"/>
  <c r="C101" i="34"/>
  <c r="E101" i="34" s="1"/>
  <c r="D101" i="34"/>
  <c r="B163" i="34"/>
  <c r="C163" i="34"/>
  <c r="D163" i="34"/>
  <c r="B115" i="34"/>
  <c r="C115" i="34"/>
  <c r="D115" i="34"/>
  <c r="B133" i="34"/>
  <c r="C133" i="34"/>
  <c r="E133" i="34" s="1"/>
  <c r="D133" i="34"/>
  <c r="B123" i="34"/>
  <c r="C123" i="34"/>
  <c r="E123" i="34" s="1"/>
  <c r="D123" i="34"/>
  <c r="B11" i="34"/>
  <c r="C11" i="34"/>
  <c r="D11" i="34"/>
  <c r="B184" i="34"/>
  <c r="C184" i="34"/>
  <c r="E184" i="34" s="1"/>
  <c r="D184" i="34"/>
  <c r="B85" i="34"/>
  <c r="C85" i="34"/>
  <c r="D85" i="34"/>
  <c r="B60" i="34"/>
  <c r="C60" i="34"/>
  <c r="E60" i="34" s="1"/>
  <c r="D60" i="34"/>
  <c r="B180" i="34"/>
  <c r="C180" i="34"/>
  <c r="D180" i="34"/>
  <c r="B193" i="34"/>
  <c r="C193" i="34"/>
  <c r="D193" i="34"/>
  <c r="B8" i="34"/>
  <c r="C8" i="34"/>
  <c r="E8" i="34" s="1"/>
  <c r="D8" i="34"/>
  <c r="B139" i="34"/>
  <c r="C139" i="34"/>
  <c r="E139" i="34" s="1"/>
  <c r="D139" i="34"/>
  <c r="B162" i="34"/>
  <c r="C162" i="34"/>
  <c r="D162" i="34"/>
  <c r="B102" i="34"/>
  <c r="C102" i="34"/>
  <c r="D102" i="34"/>
  <c r="B181" i="34"/>
  <c r="C181" i="34"/>
  <c r="D181" i="34"/>
  <c r="B154" i="34"/>
  <c r="C154" i="34"/>
  <c r="E154" i="34" s="1"/>
  <c r="D154" i="34"/>
  <c r="B156" i="34"/>
  <c r="C156" i="34"/>
  <c r="D156" i="34"/>
  <c r="B185" i="34"/>
  <c r="C185" i="34"/>
  <c r="D185" i="34"/>
  <c r="B159" i="34"/>
  <c r="C159" i="34"/>
  <c r="E159" i="34" s="1"/>
  <c r="D159" i="34"/>
  <c r="B38" i="34"/>
  <c r="C38" i="34"/>
  <c r="E38" i="34" s="1"/>
  <c r="D38" i="34"/>
  <c r="B16" i="34"/>
  <c r="C16" i="34"/>
  <c r="D16" i="34"/>
  <c r="B175" i="34"/>
  <c r="C175" i="34"/>
  <c r="E175" i="34" s="1"/>
  <c r="D175" i="34"/>
  <c r="B78" i="34"/>
  <c r="C78" i="34"/>
  <c r="D78" i="34"/>
  <c r="B92" i="34"/>
  <c r="C92" i="34"/>
  <c r="E92" i="34" s="1"/>
  <c r="D92" i="34"/>
  <c r="B110" i="34"/>
  <c r="C110" i="34"/>
  <c r="D110" i="34"/>
  <c r="B29" i="34"/>
  <c r="C29" i="34"/>
  <c r="D29" i="34"/>
  <c r="B148" i="34"/>
  <c r="C148" i="34"/>
  <c r="E148" i="34" s="1"/>
  <c r="D148" i="34"/>
  <c r="B84" i="34"/>
  <c r="C84" i="34"/>
  <c r="E84" i="34" s="1"/>
  <c r="D84" i="34"/>
  <c r="B178" i="34"/>
  <c r="C178" i="34"/>
  <c r="D178" i="34"/>
  <c r="B99" i="34"/>
  <c r="C99" i="34"/>
  <c r="D99" i="34"/>
  <c r="B157" i="34"/>
  <c r="C157" i="34"/>
  <c r="D157" i="34"/>
  <c r="B54" i="34"/>
  <c r="C54" i="34"/>
  <c r="E54" i="34" s="1"/>
  <c r="D54" i="34"/>
  <c r="B58" i="34"/>
  <c r="C58" i="34"/>
  <c r="D58" i="34"/>
  <c r="B121" i="34"/>
  <c r="C121" i="34"/>
  <c r="D121" i="34"/>
  <c r="B80" i="34"/>
  <c r="C80" i="34"/>
  <c r="E80" i="34" s="1"/>
  <c r="D80" i="34"/>
  <c r="B151" i="34"/>
  <c r="C151" i="34"/>
  <c r="E151" i="34" s="1"/>
  <c r="D151" i="34"/>
  <c r="B182" i="34"/>
  <c r="C182" i="34"/>
  <c r="D182" i="34"/>
  <c r="B100" i="34"/>
  <c r="C100" i="34"/>
  <c r="E100" i="34" s="1"/>
  <c r="D100" i="34"/>
  <c r="B167" i="34"/>
  <c r="C167" i="34"/>
  <c r="D167" i="34"/>
  <c r="B34" i="34"/>
  <c r="C34" i="34"/>
  <c r="E34" i="34" s="1"/>
  <c r="D34" i="34"/>
  <c r="B128" i="34"/>
  <c r="C128" i="34"/>
  <c r="D128" i="34"/>
  <c r="B75" i="34"/>
  <c r="C75" i="34"/>
  <c r="D75" i="34"/>
  <c r="B142" i="34"/>
  <c r="C142" i="34"/>
  <c r="E142" i="34" s="1"/>
  <c r="D142" i="34"/>
  <c r="B48" i="34"/>
  <c r="C48" i="34"/>
  <c r="E48" i="34" s="1"/>
  <c r="D48" i="34"/>
  <c r="B90" i="34"/>
  <c r="C90" i="34"/>
  <c r="D90" i="34"/>
  <c r="B65" i="34"/>
  <c r="C65" i="34"/>
  <c r="D65" i="34"/>
  <c r="B13" i="34"/>
  <c r="C13" i="34"/>
  <c r="D13" i="34"/>
  <c r="B189" i="34"/>
  <c r="C189" i="34"/>
  <c r="E189" i="34" s="1"/>
  <c r="D189" i="34"/>
  <c r="B135" i="34"/>
  <c r="C135" i="34"/>
  <c r="D135" i="34"/>
  <c r="B63" i="34"/>
  <c r="C63" i="34"/>
  <c r="D63" i="34"/>
  <c r="B7" i="34"/>
  <c r="C7" i="34"/>
  <c r="E7" i="34" s="1"/>
  <c r="D7" i="34"/>
  <c r="B27" i="34"/>
  <c r="C27" i="34"/>
  <c r="E27" i="34" s="1"/>
  <c r="D27" i="34"/>
  <c r="B150" i="34"/>
  <c r="C150" i="34"/>
  <c r="D150" i="34"/>
  <c r="B33" i="34"/>
  <c r="C33" i="34"/>
  <c r="D33" i="34"/>
  <c r="B23" i="34"/>
  <c r="C23" i="34"/>
  <c r="D23" i="34"/>
  <c r="B53" i="34"/>
  <c r="C53" i="34"/>
  <c r="E53" i="34" s="1"/>
  <c r="D53" i="34"/>
  <c r="B166" i="34"/>
  <c r="C166" i="34"/>
  <c r="D166" i="34"/>
  <c r="B109" i="34"/>
  <c r="C109" i="34"/>
  <c r="D109" i="34"/>
  <c r="B61" i="34"/>
  <c r="C61" i="34"/>
  <c r="E61" i="34" s="1"/>
  <c r="D61" i="34"/>
  <c r="B144" i="34"/>
  <c r="C144" i="34"/>
  <c r="E144" i="34" s="1"/>
  <c r="D144" i="34"/>
  <c r="B117" i="34"/>
  <c r="C117" i="34"/>
  <c r="D117" i="34"/>
  <c r="B41" i="34"/>
  <c r="C41" i="34"/>
  <c r="D41" i="34"/>
  <c r="B14" i="34"/>
  <c r="C14" i="34"/>
  <c r="D14" i="34"/>
  <c r="B194" i="34"/>
  <c r="C194" i="34"/>
  <c r="E194" i="34" s="1"/>
  <c r="D194" i="34"/>
  <c r="B91" i="34"/>
  <c r="C91" i="34"/>
  <c r="D91" i="34"/>
  <c r="B69" i="34"/>
  <c r="C69" i="34"/>
  <c r="D69" i="34"/>
  <c r="B32" i="34"/>
  <c r="C32" i="34"/>
  <c r="E32" i="34" s="1"/>
  <c r="D32" i="34"/>
  <c r="B96" i="34"/>
  <c r="C96" i="34"/>
  <c r="E96" i="34" s="1"/>
  <c r="D96" i="34"/>
  <c r="B82" i="34"/>
  <c r="C82" i="34"/>
  <c r="D82" i="34"/>
  <c r="B126" i="34"/>
  <c r="C126" i="34"/>
  <c r="D126" i="34"/>
  <c r="B25" i="34"/>
  <c r="C25" i="34"/>
  <c r="D25" i="34"/>
  <c r="B112" i="34"/>
  <c r="C112" i="34"/>
  <c r="E112" i="34" s="1"/>
  <c r="D112" i="34"/>
  <c r="B10" i="34"/>
  <c r="C10" i="34"/>
  <c r="D10" i="34"/>
  <c r="B74" i="34"/>
  <c r="C74" i="34"/>
  <c r="D74" i="34"/>
  <c r="B153" i="34"/>
  <c r="C153" i="34"/>
  <c r="E153" i="34" s="1"/>
  <c r="D153" i="34"/>
  <c r="C202" i="34"/>
  <c r="D202" i="34"/>
  <c r="B202" i="34"/>
  <c r="B202" i="33"/>
  <c r="C202" i="33"/>
  <c r="E202" i="33" s="1"/>
  <c r="D202" i="33"/>
  <c r="B203" i="33"/>
  <c r="C203" i="33"/>
  <c r="E203" i="33" s="1"/>
  <c r="D203" i="33"/>
  <c r="B197" i="33"/>
  <c r="C197" i="33"/>
  <c r="E197" i="33" s="1"/>
  <c r="D197" i="33"/>
  <c r="B210" i="33"/>
  <c r="C210" i="33"/>
  <c r="E210" i="33" s="1"/>
  <c r="D210" i="33"/>
  <c r="B211" i="33"/>
  <c r="C211" i="33"/>
  <c r="E211" i="33" s="1"/>
  <c r="D211" i="33"/>
  <c r="B196" i="33"/>
  <c r="C196" i="33"/>
  <c r="E196" i="33" s="1"/>
  <c r="D196" i="33"/>
  <c r="B198" i="33"/>
  <c r="C198" i="33"/>
  <c r="E198" i="33" s="1"/>
  <c r="D198" i="33"/>
  <c r="B85" i="33"/>
  <c r="C85" i="33"/>
  <c r="E85" i="33" s="1"/>
  <c r="D85" i="33"/>
  <c r="B190" i="33"/>
  <c r="C190" i="33"/>
  <c r="E190" i="33" s="1"/>
  <c r="D190" i="33"/>
  <c r="B185" i="33"/>
  <c r="C185" i="33"/>
  <c r="E185" i="33" s="1"/>
  <c r="D185" i="33"/>
  <c r="B187" i="33"/>
  <c r="C187" i="33"/>
  <c r="E187" i="33" s="1"/>
  <c r="D187" i="33"/>
  <c r="B60" i="33"/>
  <c r="C60" i="33"/>
  <c r="E60" i="33" s="1"/>
  <c r="D60" i="33"/>
  <c r="B108" i="33"/>
  <c r="C108" i="33"/>
  <c r="E108" i="33" s="1"/>
  <c r="D108" i="33"/>
  <c r="B199" i="33"/>
  <c r="C199" i="33"/>
  <c r="E199" i="33" s="1"/>
  <c r="D199" i="33"/>
  <c r="B208" i="33"/>
  <c r="C208" i="33"/>
  <c r="E208" i="33" s="1"/>
  <c r="D208" i="33"/>
  <c r="B188" i="33"/>
  <c r="C188" i="33"/>
  <c r="E188" i="33" s="1"/>
  <c r="D188" i="33"/>
  <c r="B195" i="33"/>
  <c r="C195" i="33"/>
  <c r="E195" i="33" s="1"/>
  <c r="D195" i="33"/>
  <c r="B205" i="33"/>
  <c r="C205" i="33"/>
  <c r="E205" i="33" s="1"/>
  <c r="D205" i="33"/>
  <c r="B204" i="33"/>
  <c r="C204" i="33"/>
  <c r="E204" i="33" s="1"/>
  <c r="D204" i="33"/>
  <c r="B206" i="33"/>
  <c r="C206" i="33"/>
  <c r="E206" i="33" s="1"/>
  <c r="D206" i="33"/>
  <c r="B209" i="33"/>
  <c r="C209" i="33"/>
  <c r="E209" i="33" s="1"/>
  <c r="D209" i="33"/>
  <c r="B176" i="33"/>
  <c r="C176" i="33"/>
  <c r="E176" i="33" s="1"/>
  <c r="D176" i="33"/>
  <c r="B207" i="33"/>
  <c r="C207" i="33"/>
  <c r="E207" i="33" s="1"/>
  <c r="D207" i="33"/>
  <c r="B191" i="33"/>
  <c r="C191" i="33"/>
  <c r="E191" i="33" s="1"/>
  <c r="D191" i="33"/>
  <c r="B3" i="33"/>
  <c r="C3" i="33"/>
  <c r="E3" i="33" s="1"/>
  <c r="D3" i="33"/>
  <c r="B74" i="33"/>
  <c r="C74" i="33"/>
  <c r="E74" i="33" s="1"/>
  <c r="D74" i="33"/>
  <c r="B96" i="33"/>
  <c r="C96" i="33"/>
  <c r="E96" i="33" s="1"/>
  <c r="D96" i="33"/>
  <c r="B45" i="33"/>
  <c r="C45" i="33"/>
  <c r="E45" i="33" s="1"/>
  <c r="D45" i="33"/>
  <c r="B50" i="33"/>
  <c r="C50" i="33"/>
  <c r="E50" i="33" s="1"/>
  <c r="D50" i="33"/>
  <c r="B142" i="33"/>
  <c r="C142" i="33"/>
  <c r="E142" i="33" s="1"/>
  <c r="D142" i="33"/>
  <c r="B200" i="33"/>
  <c r="C200" i="33"/>
  <c r="E200" i="33" s="1"/>
  <c r="D200" i="33"/>
  <c r="B53" i="33"/>
  <c r="C53" i="33"/>
  <c r="E53" i="33" s="1"/>
  <c r="D53" i="33"/>
  <c r="B106" i="33"/>
  <c r="C106" i="33"/>
  <c r="E106" i="33" s="1"/>
  <c r="D106" i="33"/>
  <c r="B193" i="33"/>
  <c r="C193" i="33"/>
  <c r="E193" i="33" s="1"/>
  <c r="D193" i="33"/>
  <c r="B57" i="33"/>
  <c r="C57" i="33"/>
  <c r="E57" i="33" s="1"/>
  <c r="D57" i="33"/>
  <c r="B171" i="33"/>
  <c r="C171" i="33"/>
  <c r="E171" i="33" s="1"/>
  <c r="D171" i="33"/>
  <c r="B21" i="33"/>
  <c r="C21" i="33"/>
  <c r="E21" i="33" s="1"/>
  <c r="D21" i="33"/>
  <c r="B66" i="33"/>
  <c r="C66" i="33"/>
  <c r="E66" i="33" s="1"/>
  <c r="D66" i="33"/>
  <c r="B40" i="33"/>
  <c r="C40" i="33"/>
  <c r="E40" i="33" s="1"/>
  <c r="D40" i="33"/>
  <c r="B38" i="33"/>
  <c r="C38" i="33"/>
  <c r="E38" i="33" s="1"/>
  <c r="D38" i="33"/>
  <c r="B113" i="33"/>
  <c r="C113" i="33"/>
  <c r="E113" i="33" s="1"/>
  <c r="D113" i="33"/>
  <c r="B132" i="33"/>
  <c r="C132" i="33"/>
  <c r="E132" i="33" s="1"/>
  <c r="D132" i="33"/>
  <c r="B186" i="33"/>
  <c r="C186" i="33"/>
  <c r="E186" i="33" s="1"/>
  <c r="D186" i="33"/>
  <c r="B120" i="33"/>
  <c r="C120" i="33"/>
  <c r="E120" i="33" s="1"/>
  <c r="D120" i="33"/>
  <c r="B145" i="33"/>
  <c r="C145" i="33"/>
  <c r="E145" i="33" s="1"/>
  <c r="D145" i="33"/>
  <c r="B14" i="33"/>
  <c r="C14" i="33"/>
  <c r="E14" i="33" s="1"/>
  <c r="D14" i="33"/>
  <c r="B89" i="33"/>
  <c r="C89" i="33"/>
  <c r="E89" i="33" s="1"/>
  <c r="D89" i="33"/>
  <c r="B97" i="33"/>
  <c r="C97" i="33"/>
  <c r="E97" i="33" s="1"/>
  <c r="D97" i="33"/>
  <c r="B98" i="33"/>
  <c r="C98" i="33"/>
  <c r="E98" i="33" s="1"/>
  <c r="D98" i="33"/>
  <c r="B102" i="33"/>
  <c r="C102" i="33"/>
  <c r="E102" i="33" s="1"/>
  <c r="D102" i="33"/>
  <c r="B123" i="33"/>
  <c r="C123" i="33"/>
  <c r="E123" i="33" s="1"/>
  <c r="D123" i="33"/>
  <c r="B43" i="33"/>
  <c r="C43" i="33"/>
  <c r="E43" i="33" s="1"/>
  <c r="D43" i="33"/>
  <c r="B131" i="33"/>
  <c r="C131" i="33"/>
  <c r="E131" i="33" s="1"/>
  <c r="D131" i="33"/>
  <c r="B141" i="33"/>
  <c r="C141" i="33"/>
  <c r="E141" i="33" s="1"/>
  <c r="D141" i="33"/>
  <c r="B104" i="33"/>
  <c r="C104" i="33"/>
  <c r="E104" i="33" s="1"/>
  <c r="D104" i="33"/>
  <c r="B173" i="33"/>
  <c r="C173" i="33"/>
  <c r="E173" i="33" s="1"/>
  <c r="D173" i="33"/>
  <c r="B88" i="33"/>
  <c r="C88" i="33"/>
  <c r="E88" i="33" s="1"/>
  <c r="D88" i="33"/>
  <c r="B78" i="33"/>
  <c r="C78" i="33"/>
  <c r="E78" i="33" s="1"/>
  <c r="D78" i="33"/>
  <c r="B17" i="33"/>
  <c r="C17" i="33"/>
  <c r="E17" i="33" s="1"/>
  <c r="D17" i="33"/>
  <c r="B135" i="33"/>
  <c r="C135" i="33"/>
  <c r="E135" i="33" s="1"/>
  <c r="D135" i="33"/>
  <c r="B49" i="33"/>
  <c r="C49" i="33"/>
  <c r="E49" i="33" s="1"/>
  <c r="D49" i="33"/>
  <c r="B155" i="33"/>
  <c r="C155" i="33"/>
  <c r="E155" i="33" s="1"/>
  <c r="D155" i="33"/>
  <c r="B180" i="33"/>
  <c r="C180" i="33"/>
  <c r="E180" i="33" s="1"/>
  <c r="D180" i="33"/>
  <c r="B25" i="33"/>
  <c r="C25" i="33"/>
  <c r="E25" i="33" s="1"/>
  <c r="D25" i="33"/>
  <c r="B30" i="33"/>
  <c r="C30" i="33"/>
  <c r="E30" i="33" s="1"/>
  <c r="D30" i="33"/>
  <c r="B143" i="33"/>
  <c r="C143" i="33"/>
  <c r="E143" i="33" s="1"/>
  <c r="D143" i="33"/>
  <c r="B48" i="33"/>
  <c r="C48" i="33"/>
  <c r="E48" i="33" s="1"/>
  <c r="D48" i="33"/>
  <c r="B127" i="33"/>
  <c r="C127" i="33"/>
  <c r="E127" i="33" s="1"/>
  <c r="D127" i="33"/>
  <c r="B172" i="33"/>
  <c r="C172" i="33"/>
  <c r="E172" i="33" s="1"/>
  <c r="D172" i="33"/>
  <c r="B68" i="33"/>
  <c r="C68" i="33"/>
  <c r="E68" i="33" s="1"/>
  <c r="D68" i="33"/>
  <c r="B5" i="33"/>
  <c r="C5" i="33"/>
  <c r="E5" i="33" s="1"/>
  <c r="D5" i="33"/>
  <c r="B26" i="33"/>
  <c r="C26" i="33"/>
  <c r="E26" i="33" s="1"/>
  <c r="D26" i="33"/>
  <c r="B11" i="33"/>
  <c r="C11" i="33"/>
  <c r="E11" i="33" s="1"/>
  <c r="D11" i="33"/>
  <c r="B4" i="33"/>
  <c r="C4" i="33"/>
  <c r="E4" i="33" s="1"/>
  <c r="D4" i="33"/>
  <c r="B19" i="33"/>
  <c r="C19" i="33"/>
  <c r="E19" i="33" s="1"/>
  <c r="D19" i="33"/>
  <c r="B138" i="33"/>
  <c r="C138" i="33"/>
  <c r="E138" i="33" s="1"/>
  <c r="D138" i="33"/>
  <c r="B54" i="33"/>
  <c r="C54" i="33"/>
  <c r="E54" i="33" s="1"/>
  <c r="D54" i="33"/>
  <c r="B76" i="33"/>
  <c r="C76" i="33"/>
  <c r="E76" i="33" s="1"/>
  <c r="D76" i="33"/>
  <c r="B119" i="33"/>
  <c r="C119" i="33"/>
  <c r="E119" i="33" s="1"/>
  <c r="D119" i="33"/>
  <c r="B140" i="33"/>
  <c r="C140" i="33"/>
  <c r="E140" i="33" s="1"/>
  <c r="D140" i="33"/>
  <c r="B128" i="33"/>
  <c r="C128" i="33"/>
  <c r="E128" i="33" s="1"/>
  <c r="D128" i="33"/>
  <c r="B136" i="33"/>
  <c r="C136" i="33"/>
  <c r="E136" i="33" s="1"/>
  <c r="D136" i="33"/>
  <c r="B55" i="33"/>
  <c r="C55" i="33"/>
  <c r="E55" i="33" s="1"/>
  <c r="D55" i="33"/>
  <c r="B70" i="33"/>
  <c r="C70" i="33"/>
  <c r="E70" i="33" s="1"/>
  <c r="D70" i="33"/>
  <c r="B69" i="33"/>
  <c r="C69" i="33"/>
  <c r="E69" i="33" s="1"/>
  <c r="D69" i="33"/>
  <c r="B100" i="33"/>
  <c r="C100" i="33"/>
  <c r="E100" i="33" s="1"/>
  <c r="D100" i="33"/>
  <c r="B16" i="33"/>
  <c r="C16" i="33"/>
  <c r="E16" i="33" s="1"/>
  <c r="D16" i="33"/>
  <c r="B9" i="33"/>
  <c r="C9" i="33"/>
  <c r="E9" i="33" s="1"/>
  <c r="D9" i="33"/>
  <c r="B137" i="33"/>
  <c r="C137" i="33"/>
  <c r="E137" i="33" s="1"/>
  <c r="D137" i="33"/>
  <c r="B31" i="33"/>
  <c r="C31" i="33"/>
  <c r="E31" i="33" s="1"/>
  <c r="D31" i="33"/>
  <c r="B146" i="33"/>
  <c r="C146" i="33"/>
  <c r="E146" i="33" s="1"/>
  <c r="D146" i="33"/>
  <c r="B165" i="33"/>
  <c r="C165" i="33"/>
  <c r="E165" i="33" s="1"/>
  <c r="D165" i="33"/>
  <c r="B42" i="33"/>
  <c r="C42" i="33"/>
  <c r="E42" i="33" s="1"/>
  <c r="D42" i="33"/>
  <c r="B20" i="33"/>
  <c r="C20" i="33"/>
  <c r="E20" i="33" s="1"/>
  <c r="D20" i="33"/>
  <c r="B82" i="33"/>
  <c r="C82" i="33"/>
  <c r="E82" i="33" s="1"/>
  <c r="D82" i="33"/>
  <c r="B149" i="33"/>
  <c r="C149" i="33"/>
  <c r="E149" i="33" s="1"/>
  <c r="D149" i="33"/>
  <c r="B175" i="33"/>
  <c r="C175" i="33"/>
  <c r="E175" i="33" s="1"/>
  <c r="D175" i="33"/>
  <c r="B158" i="33"/>
  <c r="C158" i="33"/>
  <c r="E158" i="33" s="1"/>
  <c r="D158" i="33"/>
  <c r="B168" i="33"/>
  <c r="C168" i="33"/>
  <c r="E168" i="33" s="1"/>
  <c r="D168" i="33"/>
  <c r="B52" i="33"/>
  <c r="C52" i="33"/>
  <c r="E52" i="33" s="1"/>
  <c r="D52" i="33"/>
  <c r="B125" i="33"/>
  <c r="C125" i="33"/>
  <c r="E125" i="33" s="1"/>
  <c r="D125" i="33"/>
  <c r="B81" i="33"/>
  <c r="C81" i="33"/>
  <c r="E81" i="33" s="1"/>
  <c r="D81" i="33"/>
  <c r="B23" i="33"/>
  <c r="C23" i="33"/>
  <c r="E23" i="33" s="1"/>
  <c r="D23" i="33"/>
  <c r="B80" i="33"/>
  <c r="C80" i="33"/>
  <c r="E80" i="33" s="1"/>
  <c r="D80" i="33"/>
  <c r="B63" i="33"/>
  <c r="C63" i="33"/>
  <c r="E63" i="33" s="1"/>
  <c r="D63" i="33"/>
  <c r="B64" i="33"/>
  <c r="C64" i="33"/>
  <c r="E64" i="33" s="1"/>
  <c r="D64" i="33"/>
  <c r="B116" i="33"/>
  <c r="C116" i="33"/>
  <c r="E116" i="33" s="1"/>
  <c r="D116" i="33"/>
  <c r="B37" i="33"/>
  <c r="C37" i="33"/>
  <c r="E37" i="33" s="1"/>
  <c r="D37" i="33"/>
  <c r="B83" i="33"/>
  <c r="C83" i="33"/>
  <c r="E83" i="33" s="1"/>
  <c r="D83" i="33"/>
  <c r="B39" i="33"/>
  <c r="C39" i="33"/>
  <c r="E39" i="33" s="1"/>
  <c r="D39" i="33"/>
  <c r="B139" i="33"/>
  <c r="C139" i="33"/>
  <c r="E139" i="33" s="1"/>
  <c r="D139" i="33"/>
  <c r="B114" i="33"/>
  <c r="C114" i="33"/>
  <c r="E114" i="33" s="1"/>
  <c r="D114" i="33"/>
  <c r="B36" i="33"/>
  <c r="C36" i="33"/>
  <c r="E36" i="33" s="1"/>
  <c r="D36" i="33"/>
  <c r="B56" i="33"/>
  <c r="C56" i="33"/>
  <c r="E56" i="33" s="1"/>
  <c r="D56" i="33"/>
  <c r="B178" i="33"/>
  <c r="C178" i="33"/>
  <c r="E178" i="33" s="1"/>
  <c r="D178" i="33"/>
  <c r="B157" i="33"/>
  <c r="C157" i="33"/>
  <c r="E157" i="33" s="1"/>
  <c r="D157" i="33"/>
  <c r="B91" i="33"/>
  <c r="C91" i="33"/>
  <c r="E91" i="33" s="1"/>
  <c r="D91" i="33"/>
  <c r="B122" i="33"/>
  <c r="C122" i="33"/>
  <c r="E122" i="33" s="1"/>
  <c r="D122" i="33"/>
  <c r="B170" i="33"/>
  <c r="C170" i="33"/>
  <c r="E170" i="33" s="1"/>
  <c r="D170" i="33"/>
  <c r="B156" i="33"/>
  <c r="C156" i="33"/>
  <c r="E156" i="33" s="1"/>
  <c r="D156" i="33"/>
  <c r="B92" i="33"/>
  <c r="C92" i="33"/>
  <c r="E92" i="33" s="1"/>
  <c r="D92" i="33"/>
  <c r="B34" i="33"/>
  <c r="C34" i="33"/>
  <c r="E34" i="33" s="1"/>
  <c r="D34" i="33"/>
  <c r="B159" i="33"/>
  <c r="C159" i="33"/>
  <c r="E159" i="33" s="1"/>
  <c r="D159" i="33"/>
  <c r="B101" i="33"/>
  <c r="C101" i="33"/>
  <c r="E101" i="33" s="1"/>
  <c r="D101" i="33"/>
  <c r="B18" i="33"/>
  <c r="C18" i="33"/>
  <c r="E18" i="33" s="1"/>
  <c r="D18" i="33"/>
  <c r="B169" i="33"/>
  <c r="C169" i="33"/>
  <c r="E169" i="33" s="1"/>
  <c r="D169" i="33"/>
  <c r="B130" i="33"/>
  <c r="C130" i="33"/>
  <c r="E130" i="33" s="1"/>
  <c r="D130" i="33"/>
  <c r="B129" i="33"/>
  <c r="C129" i="33"/>
  <c r="E129" i="33" s="1"/>
  <c r="D129" i="33"/>
  <c r="B126" i="33"/>
  <c r="C126" i="33"/>
  <c r="E126" i="33" s="1"/>
  <c r="D126" i="33"/>
  <c r="B62" i="33"/>
  <c r="C62" i="33"/>
  <c r="E62" i="33" s="1"/>
  <c r="D62" i="33"/>
  <c r="B90" i="33"/>
  <c r="C90" i="33"/>
  <c r="E90" i="33" s="1"/>
  <c r="D90" i="33"/>
  <c r="B181" i="33"/>
  <c r="C181" i="33"/>
  <c r="E181" i="33" s="1"/>
  <c r="D181" i="33"/>
  <c r="B105" i="33"/>
  <c r="C105" i="33"/>
  <c r="E105" i="33" s="1"/>
  <c r="D105" i="33"/>
  <c r="B72" i="33"/>
  <c r="C72" i="33"/>
  <c r="E72" i="33" s="1"/>
  <c r="D72" i="33"/>
  <c r="B150" i="33"/>
  <c r="C150" i="33"/>
  <c r="E150" i="33" s="1"/>
  <c r="D150" i="33"/>
  <c r="B103" i="33"/>
  <c r="C103" i="33"/>
  <c r="E103" i="33" s="1"/>
  <c r="D103" i="33"/>
  <c r="B107" i="33"/>
  <c r="C107" i="33"/>
  <c r="E107" i="33" s="1"/>
  <c r="D107" i="33"/>
  <c r="B121" i="33"/>
  <c r="C121" i="33"/>
  <c r="E121" i="33" s="1"/>
  <c r="D121" i="33"/>
  <c r="B12" i="33"/>
  <c r="C12" i="33"/>
  <c r="E12" i="33" s="1"/>
  <c r="D12" i="33"/>
  <c r="B182" i="33"/>
  <c r="C182" i="33"/>
  <c r="E182" i="33" s="1"/>
  <c r="D182" i="33"/>
  <c r="B86" i="33"/>
  <c r="C86" i="33"/>
  <c r="E86" i="33" s="1"/>
  <c r="D86" i="33"/>
  <c r="B67" i="33"/>
  <c r="C67" i="33"/>
  <c r="E67" i="33" s="1"/>
  <c r="D67" i="33"/>
  <c r="B179" i="33"/>
  <c r="C179" i="33"/>
  <c r="E179" i="33" s="1"/>
  <c r="D179" i="33"/>
  <c r="B192" i="33"/>
  <c r="C192" i="33"/>
  <c r="E192" i="33" s="1"/>
  <c r="D192" i="33"/>
  <c r="B8" i="33"/>
  <c r="C8" i="33"/>
  <c r="E8" i="33" s="1"/>
  <c r="D8" i="33"/>
  <c r="B147" i="33"/>
  <c r="C147" i="33"/>
  <c r="E147" i="33" s="1"/>
  <c r="D147" i="33"/>
  <c r="B162" i="33"/>
  <c r="C162" i="33"/>
  <c r="E162" i="33" s="1"/>
  <c r="D162" i="33"/>
  <c r="B112" i="33"/>
  <c r="C112" i="33"/>
  <c r="E112" i="33" s="1"/>
  <c r="D112" i="33"/>
  <c r="B167" i="33"/>
  <c r="C167" i="33"/>
  <c r="E167" i="33" s="1"/>
  <c r="D167" i="33"/>
  <c r="B164" i="33"/>
  <c r="C164" i="33"/>
  <c r="E164" i="33" s="1"/>
  <c r="D164" i="33"/>
  <c r="B153" i="33"/>
  <c r="C153" i="33"/>
  <c r="E153" i="33" s="1"/>
  <c r="D153" i="33"/>
  <c r="B183" i="33"/>
  <c r="C183" i="33"/>
  <c r="E183" i="33" s="1"/>
  <c r="D183" i="33"/>
  <c r="B161" i="33"/>
  <c r="C161" i="33"/>
  <c r="E161" i="33" s="1"/>
  <c r="D161" i="33"/>
  <c r="B22" i="33"/>
  <c r="C22" i="33"/>
  <c r="E22" i="33" s="1"/>
  <c r="D22" i="33"/>
  <c r="B15" i="33"/>
  <c r="C15" i="33"/>
  <c r="E15" i="33" s="1"/>
  <c r="D15" i="33"/>
  <c r="B174" i="33"/>
  <c r="C174" i="33"/>
  <c r="E174" i="33" s="1"/>
  <c r="D174" i="33"/>
  <c r="B94" i="33"/>
  <c r="C94" i="33"/>
  <c r="E94" i="33" s="1"/>
  <c r="D94" i="33"/>
  <c r="B95" i="33"/>
  <c r="C95" i="33"/>
  <c r="E95" i="33" s="1"/>
  <c r="D95" i="33"/>
  <c r="B109" i="33"/>
  <c r="C109" i="33"/>
  <c r="E109" i="33" s="1"/>
  <c r="D109" i="33"/>
  <c r="B33" i="33"/>
  <c r="C33" i="33"/>
  <c r="E33" i="33" s="1"/>
  <c r="D33" i="33"/>
  <c r="B133" i="33"/>
  <c r="C133" i="33"/>
  <c r="E133" i="33" s="1"/>
  <c r="D133" i="33"/>
  <c r="B84" i="33"/>
  <c r="C84" i="33"/>
  <c r="E84" i="33" s="1"/>
  <c r="D84" i="33"/>
  <c r="B177" i="33"/>
  <c r="C177" i="33"/>
  <c r="E177" i="33" s="1"/>
  <c r="D177" i="33"/>
  <c r="B77" i="33"/>
  <c r="C77" i="33"/>
  <c r="E77" i="33" s="1"/>
  <c r="D77" i="33"/>
  <c r="B160" i="33"/>
  <c r="C160" i="33"/>
  <c r="E160" i="33" s="1"/>
  <c r="D160" i="33"/>
  <c r="B46" i="33"/>
  <c r="C46" i="33"/>
  <c r="E46" i="33" s="1"/>
  <c r="D46" i="33"/>
  <c r="B59" i="33"/>
  <c r="C59" i="33"/>
  <c r="E59" i="33" s="1"/>
  <c r="D59" i="33"/>
  <c r="B117" i="33"/>
  <c r="C117" i="33"/>
  <c r="E117" i="33" s="1"/>
  <c r="D117" i="33"/>
  <c r="B75" i="33"/>
  <c r="C75" i="33"/>
  <c r="E75" i="33" s="1"/>
  <c r="D75" i="33"/>
  <c r="B152" i="33"/>
  <c r="C152" i="33"/>
  <c r="E152" i="33" s="1"/>
  <c r="D152" i="33"/>
  <c r="B184" i="33"/>
  <c r="C184" i="33"/>
  <c r="E184" i="33" s="1"/>
  <c r="D184" i="33"/>
  <c r="B99" i="33"/>
  <c r="C99" i="33"/>
  <c r="E99" i="33" s="1"/>
  <c r="D99" i="33"/>
  <c r="B166" i="33"/>
  <c r="C166" i="33"/>
  <c r="E166" i="33" s="1"/>
  <c r="D166" i="33"/>
  <c r="B28" i="33"/>
  <c r="C28" i="33"/>
  <c r="E28" i="33" s="1"/>
  <c r="D28" i="33"/>
  <c r="B124" i="33"/>
  <c r="C124" i="33"/>
  <c r="E124" i="33" s="1"/>
  <c r="D124" i="33"/>
  <c r="B71" i="33"/>
  <c r="C71" i="33"/>
  <c r="E71" i="33" s="1"/>
  <c r="D71" i="33"/>
  <c r="B144" i="33"/>
  <c r="C144" i="33"/>
  <c r="E144" i="33" s="1"/>
  <c r="D144" i="33"/>
  <c r="B44" i="33"/>
  <c r="C44" i="33"/>
  <c r="E44" i="33" s="1"/>
  <c r="D44" i="33"/>
  <c r="B93" i="33"/>
  <c r="C93" i="33"/>
  <c r="E93" i="33" s="1"/>
  <c r="D93" i="33"/>
  <c r="B58" i="33"/>
  <c r="C58" i="33"/>
  <c r="E58" i="33" s="1"/>
  <c r="D58" i="33"/>
  <c r="B13" i="33"/>
  <c r="C13" i="33"/>
  <c r="E13" i="33" s="1"/>
  <c r="D13" i="33"/>
  <c r="B189" i="33"/>
  <c r="C189" i="33"/>
  <c r="E189" i="33" s="1"/>
  <c r="D189" i="33"/>
  <c r="B134" i="33"/>
  <c r="C134" i="33"/>
  <c r="E134" i="33" s="1"/>
  <c r="D134" i="33"/>
  <c r="B61" i="33"/>
  <c r="C61" i="33"/>
  <c r="E61" i="33" s="1"/>
  <c r="D61" i="33"/>
  <c r="B6" i="33"/>
  <c r="C6" i="33"/>
  <c r="E6" i="33" s="1"/>
  <c r="D6" i="33"/>
  <c r="B29" i="33"/>
  <c r="C29" i="33"/>
  <c r="E29" i="33" s="1"/>
  <c r="D29" i="33"/>
  <c r="B148" i="33"/>
  <c r="C148" i="33"/>
  <c r="E148" i="33" s="1"/>
  <c r="D148" i="33"/>
  <c r="B35" i="33"/>
  <c r="C35" i="33"/>
  <c r="E35" i="33" s="1"/>
  <c r="D35" i="33"/>
  <c r="B24" i="33"/>
  <c r="C24" i="33"/>
  <c r="E24" i="33" s="1"/>
  <c r="D24" i="33"/>
  <c r="B51" i="33"/>
  <c r="C51" i="33"/>
  <c r="E51" i="33" s="1"/>
  <c r="D51" i="33"/>
  <c r="B151" i="33"/>
  <c r="C151" i="33"/>
  <c r="E151" i="33" s="1"/>
  <c r="D151" i="33"/>
  <c r="B110" i="33"/>
  <c r="C110" i="33"/>
  <c r="E110" i="33" s="1"/>
  <c r="D110" i="33"/>
  <c r="B79" i="33"/>
  <c r="C79" i="33"/>
  <c r="E79" i="33" s="1"/>
  <c r="D79" i="33"/>
  <c r="B154" i="33"/>
  <c r="C154" i="33"/>
  <c r="E154" i="33" s="1"/>
  <c r="D154" i="33"/>
  <c r="B115" i="33"/>
  <c r="C115" i="33"/>
  <c r="E115" i="33" s="1"/>
  <c r="D115" i="33"/>
  <c r="B41" i="33"/>
  <c r="C41" i="33"/>
  <c r="E41" i="33" s="1"/>
  <c r="D41" i="33"/>
  <c r="B7" i="33"/>
  <c r="C7" i="33"/>
  <c r="E7" i="33" s="1"/>
  <c r="D7" i="33"/>
  <c r="B194" i="33"/>
  <c r="C194" i="33"/>
  <c r="E194" i="33" s="1"/>
  <c r="D194" i="33"/>
  <c r="B47" i="33"/>
  <c r="C47" i="33"/>
  <c r="E47" i="33" s="1"/>
  <c r="D47" i="33"/>
  <c r="B65" i="33"/>
  <c r="C65" i="33"/>
  <c r="E65" i="33" s="1"/>
  <c r="D65" i="33"/>
  <c r="B32" i="33"/>
  <c r="C32" i="33"/>
  <c r="E32" i="33" s="1"/>
  <c r="D32" i="33"/>
  <c r="B118" i="33"/>
  <c r="C118" i="33"/>
  <c r="E118" i="33" s="1"/>
  <c r="D118" i="33"/>
  <c r="B87" i="33"/>
  <c r="C87" i="33"/>
  <c r="E87" i="33" s="1"/>
  <c r="D87" i="33"/>
  <c r="B163" i="33"/>
  <c r="C163" i="33"/>
  <c r="E163" i="33" s="1"/>
  <c r="D163" i="33"/>
  <c r="B27" i="33"/>
  <c r="C27" i="33"/>
  <c r="E27" i="33" s="1"/>
  <c r="D27" i="33"/>
  <c r="B111" i="33"/>
  <c r="C111" i="33"/>
  <c r="E111" i="33" s="1"/>
  <c r="D111" i="33"/>
  <c r="B10" i="33"/>
  <c r="C10" i="33"/>
  <c r="E10" i="33" s="1"/>
  <c r="D10" i="33"/>
  <c r="B73" i="33"/>
  <c r="C73" i="33"/>
  <c r="E73" i="33" s="1"/>
  <c r="D73" i="33"/>
  <c r="D201" i="33"/>
  <c r="C201" i="33"/>
  <c r="B201" i="33"/>
  <c r="B204" i="32"/>
  <c r="C204" i="32"/>
  <c r="E204" i="32" s="1"/>
  <c r="D204" i="32"/>
  <c r="B205" i="32"/>
  <c r="C205" i="32"/>
  <c r="E205" i="32" s="1"/>
  <c r="D205" i="32"/>
  <c r="B198" i="32"/>
  <c r="C198" i="32"/>
  <c r="E198" i="32" s="1"/>
  <c r="D198" i="32"/>
  <c r="B212" i="32"/>
  <c r="C212" i="32"/>
  <c r="E212" i="32" s="1"/>
  <c r="D212" i="32"/>
  <c r="B213" i="32"/>
  <c r="C213" i="32"/>
  <c r="E213" i="32" s="1"/>
  <c r="D213" i="32"/>
  <c r="B199" i="32"/>
  <c r="C199" i="32"/>
  <c r="E199" i="32" s="1"/>
  <c r="D199" i="32"/>
  <c r="B201" i="32"/>
  <c r="C201" i="32"/>
  <c r="E201" i="32" s="1"/>
  <c r="D201" i="32"/>
  <c r="B94" i="32"/>
  <c r="C94" i="32"/>
  <c r="E94" i="32" s="1"/>
  <c r="D94" i="32"/>
  <c r="B194" i="32"/>
  <c r="C194" i="32"/>
  <c r="E194" i="32" s="1"/>
  <c r="D194" i="32"/>
  <c r="B187" i="32"/>
  <c r="C187" i="32"/>
  <c r="E187" i="32" s="1"/>
  <c r="D187" i="32"/>
  <c r="B189" i="32"/>
  <c r="C189" i="32"/>
  <c r="E189" i="32" s="1"/>
  <c r="D189" i="32"/>
  <c r="B55" i="32"/>
  <c r="C55" i="32"/>
  <c r="E55" i="32" s="1"/>
  <c r="D55" i="32"/>
  <c r="B108" i="32"/>
  <c r="C108" i="32"/>
  <c r="E108" i="32" s="1"/>
  <c r="D108" i="32"/>
  <c r="B200" i="32"/>
  <c r="C200" i="32"/>
  <c r="E200" i="32" s="1"/>
  <c r="D200" i="32"/>
  <c r="B210" i="32"/>
  <c r="C210" i="32"/>
  <c r="E210" i="32" s="1"/>
  <c r="D210" i="32"/>
  <c r="B190" i="32"/>
  <c r="C190" i="32"/>
  <c r="E190" i="32" s="1"/>
  <c r="D190" i="32"/>
  <c r="B195" i="32"/>
  <c r="C195" i="32"/>
  <c r="E195" i="32" s="1"/>
  <c r="D195" i="32"/>
  <c r="B207" i="32"/>
  <c r="C207" i="32"/>
  <c r="E207" i="32" s="1"/>
  <c r="D207" i="32"/>
  <c r="B206" i="32"/>
  <c r="C206" i="32"/>
  <c r="E206" i="32" s="1"/>
  <c r="D206" i="32"/>
  <c r="B208" i="32"/>
  <c r="C208" i="32"/>
  <c r="E208" i="32" s="1"/>
  <c r="D208" i="32"/>
  <c r="B211" i="32"/>
  <c r="C211" i="32"/>
  <c r="E211" i="32" s="1"/>
  <c r="D211" i="32"/>
  <c r="B178" i="32"/>
  <c r="C178" i="32"/>
  <c r="E178" i="32" s="1"/>
  <c r="D178" i="32"/>
  <c r="B209" i="32"/>
  <c r="C209" i="32"/>
  <c r="E209" i="32" s="1"/>
  <c r="D209" i="32"/>
  <c r="B192" i="32"/>
  <c r="C192" i="32"/>
  <c r="E192" i="32" s="1"/>
  <c r="D192" i="32"/>
  <c r="B3" i="32"/>
  <c r="C3" i="32"/>
  <c r="E3" i="32" s="1"/>
  <c r="D3" i="32"/>
  <c r="B73" i="32"/>
  <c r="C73" i="32"/>
  <c r="E73" i="32" s="1"/>
  <c r="D73" i="32"/>
  <c r="B101" i="32"/>
  <c r="C101" i="32"/>
  <c r="E101" i="32" s="1"/>
  <c r="D101" i="32"/>
  <c r="B67" i="32"/>
  <c r="C67" i="32"/>
  <c r="E67" i="32" s="1"/>
  <c r="D67" i="32"/>
  <c r="B41" i="32"/>
  <c r="C41" i="32"/>
  <c r="E41" i="32" s="1"/>
  <c r="D41" i="32"/>
  <c r="B141" i="32"/>
  <c r="C141" i="32"/>
  <c r="E141" i="32" s="1"/>
  <c r="D141" i="32"/>
  <c r="B203" i="32"/>
  <c r="C203" i="32"/>
  <c r="E203" i="32" s="1"/>
  <c r="D203" i="32"/>
  <c r="B52" i="32"/>
  <c r="C52" i="32"/>
  <c r="E52" i="32" s="1"/>
  <c r="D52" i="32"/>
  <c r="B98" i="32"/>
  <c r="C98" i="32"/>
  <c r="E98" i="32" s="1"/>
  <c r="D98" i="32"/>
  <c r="B196" i="32"/>
  <c r="C196" i="32"/>
  <c r="E196" i="32" s="1"/>
  <c r="D196" i="32"/>
  <c r="B51" i="32"/>
  <c r="C51" i="32"/>
  <c r="E51" i="32" s="1"/>
  <c r="D51" i="32"/>
  <c r="B177" i="32"/>
  <c r="C177" i="32"/>
  <c r="E177" i="32" s="1"/>
  <c r="D177" i="32"/>
  <c r="B24" i="32"/>
  <c r="C24" i="32"/>
  <c r="E24" i="32" s="1"/>
  <c r="D24" i="32"/>
  <c r="B56" i="32"/>
  <c r="C56" i="32"/>
  <c r="E56" i="32" s="1"/>
  <c r="D56" i="32"/>
  <c r="B39" i="32"/>
  <c r="C39" i="32"/>
  <c r="E39" i="32" s="1"/>
  <c r="D39" i="32"/>
  <c r="B30" i="32"/>
  <c r="C30" i="32"/>
  <c r="E30" i="32" s="1"/>
  <c r="D30" i="32"/>
  <c r="B113" i="32"/>
  <c r="C113" i="32"/>
  <c r="E113" i="32" s="1"/>
  <c r="D113" i="32"/>
  <c r="B125" i="32"/>
  <c r="C125" i="32"/>
  <c r="E125" i="32" s="1"/>
  <c r="D125" i="32"/>
  <c r="B188" i="32"/>
  <c r="C188" i="32"/>
  <c r="E188" i="32" s="1"/>
  <c r="D188" i="32"/>
  <c r="B131" i="32"/>
  <c r="C131" i="32"/>
  <c r="E131" i="32" s="1"/>
  <c r="D131" i="32"/>
  <c r="B145" i="32"/>
  <c r="C145" i="32"/>
  <c r="E145" i="32" s="1"/>
  <c r="D145" i="32"/>
  <c r="B18" i="32"/>
  <c r="C18" i="32"/>
  <c r="E18" i="32" s="1"/>
  <c r="D18" i="32"/>
  <c r="B57" i="32"/>
  <c r="C57" i="32"/>
  <c r="E57" i="32" s="1"/>
  <c r="D57" i="32"/>
  <c r="B60" i="32"/>
  <c r="C60" i="32"/>
  <c r="E60" i="32" s="1"/>
  <c r="D60" i="32"/>
  <c r="B112" i="32"/>
  <c r="C112" i="32"/>
  <c r="E112" i="32" s="1"/>
  <c r="D112" i="32"/>
  <c r="B102" i="32"/>
  <c r="C102" i="32"/>
  <c r="E102" i="32" s="1"/>
  <c r="D102" i="32"/>
  <c r="B122" i="32"/>
  <c r="C122" i="32"/>
  <c r="E122" i="32" s="1"/>
  <c r="D122" i="32"/>
  <c r="B42" i="32"/>
  <c r="C42" i="32"/>
  <c r="E42" i="32" s="1"/>
  <c r="D42" i="32"/>
  <c r="B138" i="32"/>
  <c r="C138" i="32"/>
  <c r="E138" i="32" s="1"/>
  <c r="D138" i="32"/>
  <c r="B142" i="32"/>
  <c r="C142" i="32"/>
  <c r="E142" i="32" s="1"/>
  <c r="D142" i="32"/>
  <c r="B103" i="32"/>
  <c r="C103" i="32"/>
  <c r="E103" i="32" s="1"/>
  <c r="D103" i="32"/>
  <c r="B172" i="32"/>
  <c r="C172" i="32"/>
  <c r="E172" i="32" s="1"/>
  <c r="D172" i="32"/>
  <c r="B89" i="32"/>
  <c r="C89" i="32"/>
  <c r="E89" i="32" s="1"/>
  <c r="D89" i="32"/>
  <c r="B84" i="32"/>
  <c r="C84" i="32"/>
  <c r="E84" i="32" s="1"/>
  <c r="D84" i="32"/>
  <c r="B27" i="32"/>
  <c r="C27" i="32"/>
  <c r="E27" i="32" s="1"/>
  <c r="D27" i="32"/>
  <c r="B121" i="32"/>
  <c r="C121" i="32"/>
  <c r="E121" i="32" s="1"/>
  <c r="D121" i="32"/>
  <c r="B53" i="32"/>
  <c r="C53" i="32"/>
  <c r="E53" i="32" s="1"/>
  <c r="D53" i="32"/>
  <c r="B162" i="32"/>
  <c r="C162" i="32"/>
  <c r="E162" i="32" s="1"/>
  <c r="D162" i="32"/>
  <c r="B179" i="32"/>
  <c r="C179" i="32"/>
  <c r="E179" i="32" s="1"/>
  <c r="D179" i="32"/>
  <c r="B62" i="32"/>
  <c r="C62" i="32"/>
  <c r="E62" i="32" s="1"/>
  <c r="D62" i="32"/>
  <c r="B17" i="32"/>
  <c r="C17" i="32"/>
  <c r="E17" i="32" s="1"/>
  <c r="D17" i="32"/>
  <c r="B144" i="32"/>
  <c r="C144" i="32"/>
  <c r="E144" i="32" s="1"/>
  <c r="D144" i="32"/>
  <c r="B50" i="32"/>
  <c r="C50" i="32"/>
  <c r="E50" i="32" s="1"/>
  <c r="D50" i="32"/>
  <c r="B126" i="32"/>
  <c r="C126" i="32"/>
  <c r="E126" i="32" s="1"/>
  <c r="D126" i="32"/>
  <c r="B170" i="32"/>
  <c r="C170" i="32"/>
  <c r="E170" i="32" s="1"/>
  <c r="D170" i="32"/>
  <c r="B79" i="32"/>
  <c r="C79" i="32"/>
  <c r="E79" i="32" s="1"/>
  <c r="D79" i="32"/>
  <c r="B6" i="32"/>
  <c r="C6" i="32"/>
  <c r="E6" i="32" s="1"/>
  <c r="D6" i="32"/>
  <c r="B15" i="32"/>
  <c r="C15" i="32"/>
  <c r="E15" i="32" s="1"/>
  <c r="D15" i="32"/>
  <c r="B8" i="32"/>
  <c r="C8" i="32"/>
  <c r="E8" i="32" s="1"/>
  <c r="D8" i="32"/>
  <c r="B4" i="32"/>
  <c r="C4" i="32"/>
  <c r="E4" i="32" s="1"/>
  <c r="D4" i="32"/>
  <c r="B21" i="32"/>
  <c r="C21" i="32"/>
  <c r="E21" i="32" s="1"/>
  <c r="D21" i="32"/>
  <c r="B123" i="32"/>
  <c r="C123" i="32"/>
  <c r="E123" i="32" s="1"/>
  <c r="D123" i="32"/>
  <c r="B49" i="32"/>
  <c r="C49" i="32"/>
  <c r="E49" i="32" s="1"/>
  <c r="D49" i="32"/>
  <c r="B105" i="32"/>
  <c r="C105" i="32"/>
  <c r="E105" i="32" s="1"/>
  <c r="D105" i="32"/>
  <c r="B86" i="32"/>
  <c r="C86" i="32"/>
  <c r="E86" i="32" s="1"/>
  <c r="D86" i="32"/>
  <c r="B134" i="32"/>
  <c r="C134" i="32"/>
  <c r="E134" i="32" s="1"/>
  <c r="D134" i="32"/>
  <c r="B110" i="32"/>
  <c r="C110" i="32"/>
  <c r="E110" i="32" s="1"/>
  <c r="D110" i="32"/>
  <c r="B136" i="32"/>
  <c r="C136" i="32"/>
  <c r="E136" i="32" s="1"/>
  <c r="D136" i="32"/>
  <c r="B61" i="32"/>
  <c r="C61" i="32"/>
  <c r="E61" i="32" s="1"/>
  <c r="D61" i="32"/>
  <c r="B58" i="32"/>
  <c r="C58" i="32"/>
  <c r="E58" i="32" s="1"/>
  <c r="D58" i="32"/>
  <c r="B70" i="32"/>
  <c r="C70" i="32"/>
  <c r="E70" i="32" s="1"/>
  <c r="D70" i="32"/>
  <c r="B97" i="32"/>
  <c r="C97" i="32"/>
  <c r="E97" i="32" s="1"/>
  <c r="D97" i="32"/>
  <c r="B16" i="32"/>
  <c r="C16" i="32"/>
  <c r="E16" i="32" s="1"/>
  <c r="D16" i="32"/>
  <c r="B13" i="32"/>
  <c r="C13" i="32"/>
  <c r="E13" i="32" s="1"/>
  <c r="D13" i="32"/>
  <c r="B137" i="32"/>
  <c r="C137" i="32"/>
  <c r="E137" i="32" s="1"/>
  <c r="D137" i="32"/>
  <c r="B19" i="32"/>
  <c r="C19" i="32"/>
  <c r="E19" i="32" s="1"/>
  <c r="D19" i="32"/>
  <c r="B143" i="32"/>
  <c r="C143" i="32"/>
  <c r="E143" i="32" s="1"/>
  <c r="D143" i="32"/>
  <c r="B166" i="32"/>
  <c r="C166" i="32"/>
  <c r="E166" i="32" s="1"/>
  <c r="D166" i="32"/>
  <c r="B44" i="32"/>
  <c r="C44" i="32"/>
  <c r="E44" i="32" s="1"/>
  <c r="D44" i="32"/>
  <c r="B54" i="32"/>
  <c r="C54" i="32"/>
  <c r="E54" i="32" s="1"/>
  <c r="D54" i="32"/>
  <c r="B82" i="32"/>
  <c r="C82" i="32"/>
  <c r="E82" i="32" s="1"/>
  <c r="D82" i="32"/>
  <c r="B147" i="32"/>
  <c r="C147" i="32"/>
  <c r="E147" i="32" s="1"/>
  <c r="D147" i="32"/>
  <c r="B174" i="32"/>
  <c r="C174" i="32"/>
  <c r="E174" i="32" s="1"/>
  <c r="D174" i="32"/>
  <c r="B160" i="32"/>
  <c r="C160" i="32"/>
  <c r="E160" i="32" s="1"/>
  <c r="D160" i="32"/>
  <c r="B180" i="32"/>
  <c r="C180" i="32"/>
  <c r="E180" i="32" s="1"/>
  <c r="D180" i="32"/>
  <c r="B81" i="32"/>
  <c r="C81" i="32"/>
  <c r="E81" i="32" s="1"/>
  <c r="D81" i="32"/>
  <c r="B132" i="32"/>
  <c r="C132" i="32"/>
  <c r="E132" i="32" s="1"/>
  <c r="D132" i="32"/>
  <c r="B88" i="32"/>
  <c r="C88" i="32"/>
  <c r="E88" i="32" s="1"/>
  <c r="D88" i="32"/>
  <c r="B20" i="32"/>
  <c r="C20" i="32"/>
  <c r="E20" i="32" s="1"/>
  <c r="D20" i="32"/>
  <c r="B80" i="32"/>
  <c r="C80" i="32"/>
  <c r="E80" i="32" s="1"/>
  <c r="D80" i="32"/>
  <c r="B59" i="32"/>
  <c r="C59" i="32"/>
  <c r="E59" i="32" s="1"/>
  <c r="D59" i="32"/>
  <c r="B76" i="32"/>
  <c r="C76" i="32"/>
  <c r="E76" i="32" s="1"/>
  <c r="D76" i="32"/>
  <c r="B114" i="32"/>
  <c r="C114" i="32"/>
  <c r="E114" i="32" s="1"/>
  <c r="D114" i="32"/>
  <c r="B33" i="32"/>
  <c r="C33" i="32"/>
  <c r="E33" i="32" s="1"/>
  <c r="D33" i="32"/>
  <c r="B77" i="32"/>
  <c r="C77" i="32"/>
  <c r="E77" i="32" s="1"/>
  <c r="D77" i="32"/>
  <c r="B72" i="32"/>
  <c r="C72" i="32"/>
  <c r="E72" i="32" s="1"/>
  <c r="D72" i="32"/>
  <c r="B148" i="32"/>
  <c r="C148" i="32"/>
  <c r="E148" i="32" s="1"/>
  <c r="D148" i="32"/>
  <c r="B109" i="32"/>
  <c r="C109" i="32"/>
  <c r="E109" i="32" s="1"/>
  <c r="D109" i="32"/>
  <c r="B32" i="32"/>
  <c r="C32" i="32"/>
  <c r="E32" i="32" s="1"/>
  <c r="D32" i="32"/>
  <c r="B46" i="32"/>
  <c r="C46" i="32"/>
  <c r="E46" i="32" s="1"/>
  <c r="D46" i="32"/>
  <c r="B163" i="32"/>
  <c r="C163" i="32"/>
  <c r="E163" i="32" s="1"/>
  <c r="D163" i="32"/>
  <c r="B135" i="32"/>
  <c r="C135" i="32"/>
  <c r="E135" i="32" s="1"/>
  <c r="D135" i="32"/>
  <c r="B75" i="32"/>
  <c r="C75" i="32"/>
  <c r="E75" i="32" s="1"/>
  <c r="D75" i="32"/>
  <c r="B120" i="32"/>
  <c r="C120" i="32"/>
  <c r="E120" i="32" s="1"/>
  <c r="D120" i="32"/>
  <c r="B176" i="32"/>
  <c r="C176" i="32"/>
  <c r="E176" i="32" s="1"/>
  <c r="D176" i="32"/>
  <c r="B159" i="32"/>
  <c r="C159" i="32"/>
  <c r="E159" i="32" s="1"/>
  <c r="D159" i="32"/>
  <c r="B119" i="32"/>
  <c r="C119" i="32"/>
  <c r="E119" i="32" s="1"/>
  <c r="D119" i="32"/>
  <c r="B31" i="32"/>
  <c r="C31" i="32"/>
  <c r="E31" i="32" s="1"/>
  <c r="D31" i="32"/>
  <c r="B161" i="32"/>
  <c r="C161" i="32"/>
  <c r="E161" i="32" s="1"/>
  <c r="D161" i="32"/>
  <c r="B104" i="32"/>
  <c r="C104" i="32"/>
  <c r="E104" i="32" s="1"/>
  <c r="D104" i="32"/>
  <c r="B22" i="32"/>
  <c r="C22" i="32"/>
  <c r="E22" i="32" s="1"/>
  <c r="D22" i="32"/>
  <c r="B181" i="32"/>
  <c r="C181" i="32"/>
  <c r="E181" i="32" s="1"/>
  <c r="D181" i="32"/>
  <c r="B124" i="32"/>
  <c r="C124" i="32"/>
  <c r="E124" i="32" s="1"/>
  <c r="D124" i="32"/>
  <c r="B130" i="32"/>
  <c r="C130" i="32"/>
  <c r="E130" i="32" s="1"/>
  <c r="D130" i="32"/>
  <c r="B133" i="32"/>
  <c r="C133" i="32"/>
  <c r="E133" i="32" s="1"/>
  <c r="D133" i="32"/>
  <c r="B63" i="32"/>
  <c r="C63" i="32"/>
  <c r="E63" i="32" s="1"/>
  <c r="D63" i="32"/>
  <c r="B93" i="32"/>
  <c r="C93" i="32"/>
  <c r="E93" i="32" s="1"/>
  <c r="D93" i="32"/>
  <c r="B182" i="32"/>
  <c r="C182" i="32"/>
  <c r="E182" i="32" s="1"/>
  <c r="D182" i="32"/>
  <c r="B115" i="32"/>
  <c r="C115" i="32"/>
  <c r="E115" i="32" s="1"/>
  <c r="D115" i="32"/>
  <c r="B92" i="32"/>
  <c r="C92" i="32"/>
  <c r="E92" i="32" s="1"/>
  <c r="D92" i="32"/>
  <c r="B168" i="32"/>
  <c r="C168" i="32"/>
  <c r="E168" i="32" s="1"/>
  <c r="D168" i="32"/>
  <c r="B99" i="32"/>
  <c r="C99" i="32"/>
  <c r="E99" i="32" s="1"/>
  <c r="D99" i="32"/>
  <c r="B129" i="32"/>
  <c r="C129" i="32"/>
  <c r="E129" i="32" s="1"/>
  <c r="D129" i="32"/>
  <c r="B117" i="32"/>
  <c r="C117" i="32"/>
  <c r="E117" i="32" s="1"/>
  <c r="D117" i="32"/>
  <c r="B11" i="32"/>
  <c r="C11" i="32"/>
  <c r="E11" i="32" s="1"/>
  <c r="D11" i="32"/>
  <c r="B183" i="32"/>
  <c r="C183" i="32"/>
  <c r="E183" i="32" s="1"/>
  <c r="D183" i="32"/>
  <c r="B37" i="32"/>
  <c r="C37" i="32"/>
  <c r="E37" i="32" s="1"/>
  <c r="D37" i="32"/>
  <c r="B74" i="32"/>
  <c r="C74" i="32"/>
  <c r="E74" i="32" s="1"/>
  <c r="D74" i="32"/>
  <c r="B184" i="32"/>
  <c r="C184" i="32"/>
  <c r="E184" i="32" s="1"/>
  <c r="D184" i="32"/>
  <c r="B193" i="32"/>
  <c r="C193" i="32"/>
  <c r="E193" i="32" s="1"/>
  <c r="D193" i="32"/>
  <c r="B7" i="32"/>
  <c r="C7" i="32"/>
  <c r="E7" i="32" s="1"/>
  <c r="D7" i="32"/>
  <c r="B154" i="32"/>
  <c r="C154" i="32"/>
  <c r="E154" i="32" s="1"/>
  <c r="D154" i="32"/>
  <c r="B165" i="32"/>
  <c r="C165" i="32"/>
  <c r="E165" i="32" s="1"/>
  <c r="D165" i="32"/>
  <c r="B111" i="32"/>
  <c r="C111" i="32"/>
  <c r="E111" i="32" s="1"/>
  <c r="D111" i="32"/>
  <c r="B167" i="32"/>
  <c r="C167" i="32"/>
  <c r="E167" i="32" s="1"/>
  <c r="D167" i="32"/>
  <c r="B164" i="32"/>
  <c r="C164" i="32"/>
  <c r="E164" i="32" s="1"/>
  <c r="D164" i="32"/>
  <c r="B157" i="32"/>
  <c r="C157" i="32"/>
  <c r="E157" i="32" s="1"/>
  <c r="D157" i="32"/>
  <c r="B171" i="32"/>
  <c r="C171" i="32"/>
  <c r="E171" i="32" s="1"/>
  <c r="D171" i="32"/>
  <c r="B158" i="32"/>
  <c r="C158" i="32"/>
  <c r="E158" i="32" s="1"/>
  <c r="D158" i="32"/>
  <c r="B14" i="32"/>
  <c r="C14" i="32"/>
  <c r="E14" i="32" s="1"/>
  <c r="D14" i="32"/>
  <c r="B12" i="32"/>
  <c r="C12" i="32"/>
  <c r="E12" i="32" s="1"/>
  <c r="D12" i="32"/>
  <c r="B173" i="32"/>
  <c r="C173" i="32"/>
  <c r="E173" i="32" s="1"/>
  <c r="D173" i="32"/>
  <c r="B78" i="32"/>
  <c r="C78" i="32"/>
  <c r="E78" i="32" s="1"/>
  <c r="D78" i="32"/>
  <c r="B64" i="32"/>
  <c r="C64" i="32"/>
  <c r="E64" i="32" s="1"/>
  <c r="D64" i="32"/>
  <c r="B116" i="32"/>
  <c r="C116" i="32"/>
  <c r="E116" i="32" s="1"/>
  <c r="D116" i="32"/>
  <c r="B28" i="32"/>
  <c r="C28" i="32"/>
  <c r="E28" i="32" s="1"/>
  <c r="D28" i="32"/>
  <c r="B139" i="32"/>
  <c r="C139" i="32"/>
  <c r="E139" i="32" s="1"/>
  <c r="D139" i="32"/>
  <c r="B91" i="32"/>
  <c r="C91" i="32"/>
  <c r="E91" i="32" s="1"/>
  <c r="D91" i="32"/>
  <c r="B185" i="32"/>
  <c r="C185" i="32"/>
  <c r="E185" i="32" s="1"/>
  <c r="D185" i="32"/>
  <c r="B68" i="32"/>
  <c r="C68" i="32"/>
  <c r="E68" i="32" s="1"/>
  <c r="D68" i="32"/>
  <c r="B169" i="32"/>
  <c r="C169" i="32"/>
  <c r="E169" i="32" s="1"/>
  <c r="D169" i="32"/>
  <c r="B29" i="32"/>
  <c r="C29" i="32"/>
  <c r="E29" i="32" s="1"/>
  <c r="D29" i="32"/>
  <c r="B34" i="32"/>
  <c r="C34" i="32"/>
  <c r="E34" i="32" s="1"/>
  <c r="D34" i="32"/>
  <c r="B40" i="32"/>
  <c r="C40" i="32"/>
  <c r="E40" i="32" s="1"/>
  <c r="D40" i="32"/>
  <c r="B85" i="32"/>
  <c r="C85" i="32"/>
  <c r="E85" i="32" s="1"/>
  <c r="D85" i="32"/>
  <c r="B153" i="32"/>
  <c r="C153" i="32"/>
  <c r="E153" i="32" s="1"/>
  <c r="D153" i="32"/>
  <c r="B186" i="32"/>
  <c r="C186" i="32"/>
  <c r="E186" i="32" s="1"/>
  <c r="D186" i="32"/>
  <c r="B100" i="32"/>
  <c r="C100" i="32"/>
  <c r="E100" i="32" s="1"/>
  <c r="D100" i="32"/>
  <c r="B175" i="32"/>
  <c r="C175" i="32"/>
  <c r="E175" i="32" s="1"/>
  <c r="D175" i="32"/>
  <c r="B26" i="32"/>
  <c r="C26" i="32"/>
  <c r="E26" i="32" s="1"/>
  <c r="D26" i="32"/>
  <c r="B128" i="32"/>
  <c r="C128" i="32"/>
  <c r="E128" i="32" s="1"/>
  <c r="D128" i="32"/>
  <c r="B71" i="32"/>
  <c r="C71" i="32"/>
  <c r="E71" i="32" s="1"/>
  <c r="D71" i="32"/>
  <c r="B146" i="32"/>
  <c r="C146" i="32"/>
  <c r="E146" i="32" s="1"/>
  <c r="D146" i="32"/>
  <c r="B43" i="32"/>
  <c r="C43" i="32"/>
  <c r="E43" i="32" s="1"/>
  <c r="D43" i="32"/>
  <c r="B96" i="32"/>
  <c r="C96" i="32"/>
  <c r="E96" i="32" s="1"/>
  <c r="D96" i="32"/>
  <c r="B65" i="32"/>
  <c r="C65" i="32"/>
  <c r="E65" i="32" s="1"/>
  <c r="D65" i="32"/>
  <c r="B45" i="32"/>
  <c r="C45" i="32"/>
  <c r="E45" i="32" s="1"/>
  <c r="D45" i="32"/>
  <c r="B191" i="32"/>
  <c r="C191" i="32"/>
  <c r="E191" i="32" s="1"/>
  <c r="D191" i="32"/>
  <c r="B140" i="32"/>
  <c r="C140" i="32"/>
  <c r="E140" i="32" s="1"/>
  <c r="D140" i="32"/>
  <c r="B66" i="32"/>
  <c r="C66" i="32"/>
  <c r="E66" i="32" s="1"/>
  <c r="D66" i="32"/>
  <c r="B5" i="32"/>
  <c r="C5" i="32"/>
  <c r="E5" i="32" s="1"/>
  <c r="D5" i="32"/>
  <c r="B23" i="32"/>
  <c r="C23" i="32"/>
  <c r="E23" i="32" s="1"/>
  <c r="D23" i="32"/>
  <c r="B155" i="32"/>
  <c r="C155" i="32"/>
  <c r="E155" i="32" s="1"/>
  <c r="D155" i="32"/>
  <c r="B35" i="32"/>
  <c r="C35" i="32"/>
  <c r="E35" i="32" s="1"/>
  <c r="D35" i="32"/>
  <c r="B36" i="32"/>
  <c r="C36" i="32"/>
  <c r="E36" i="32" s="1"/>
  <c r="D36" i="32"/>
  <c r="B48" i="32"/>
  <c r="C48" i="32"/>
  <c r="E48" i="32" s="1"/>
  <c r="D48" i="32"/>
  <c r="B152" i="32"/>
  <c r="C152" i="32"/>
  <c r="E152" i="32" s="1"/>
  <c r="D152" i="32"/>
  <c r="B107" i="32"/>
  <c r="C107" i="32"/>
  <c r="E107" i="32" s="1"/>
  <c r="D107" i="32"/>
  <c r="B83" i="32"/>
  <c r="C83" i="32"/>
  <c r="E83" i="32" s="1"/>
  <c r="D83" i="32"/>
  <c r="B149" i="32"/>
  <c r="C149" i="32"/>
  <c r="E149" i="32" s="1"/>
  <c r="D149" i="32"/>
  <c r="B127" i="32"/>
  <c r="C127" i="32"/>
  <c r="E127" i="32" s="1"/>
  <c r="D127" i="32"/>
  <c r="B38" i="32"/>
  <c r="C38" i="32"/>
  <c r="E38" i="32" s="1"/>
  <c r="D38" i="32"/>
  <c r="B9" i="32"/>
  <c r="C9" i="32"/>
  <c r="E9" i="32" s="1"/>
  <c r="D9" i="32"/>
  <c r="B197" i="32"/>
  <c r="C197" i="32"/>
  <c r="E197" i="32" s="1"/>
  <c r="D197" i="32"/>
  <c r="B95" i="32"/>
  <c r="C95" i="32"/>
  <c r="E95" i="32" s="1"/>
  <c r="D95" i="32"/>
  <c r="B69" i="32"/>
  <c r="C69" i="32"/>
  <c r="E69" i="32" s="1"/>
  <c r="D69" i="32"/>
  <c r="B47" i="32"/>
  <c r="C47" i="32"/>
  <c r="E47" i="32" s="1"/>
  <c r="D47" i="32"/>
  <c r="B118" i="32"/>
  <c r="C118" i="32"/>
  <c r="E118" i="32" s="1"/>
  <c r="D118" i="32"/>
  <c r="B90" i="32"/>
  <c r="C90" i="32"/>
  <c r="E90" i="32" s="1"/>
  <c r="D90" i="32"/>
  <c r="B156" i="32"/>
  <c r="C156" i="32"/>
  <c r="E156" i="32" s="1"/>
  <c r="D156" i="32"/>
  <c r="B25" i="32"/>
  <c r="C25" i="32"/>
  <c r="E25" i="32" s="1"/>
  <c r="D25" i="32"/>
  <c r="B106" i="32"/>
  <c r="C106" i="32"/>
  <c r="E106" i="32" s="1"/>
  <c r="D106" i="32"/>
  <c r="B10" i="32"/>
  <c r="C10" i="32"/>
  <c r="E10" i="32" s="1"/>
  <c r="D10" i="32"/>
  <c r="B87" i="32"/>
  <c r="C87" i="32"/>
  <c r="E87" i="32" s="1"/>
  <c r="D87" i="32"/>
  <c r="B150" i="32"/>
  <c r="C150" i="32"/>
  <c r="E150" i="32" s="1"/>
  <c r="D150" i="32"/>
  <c r="B151" i="32"/>
  <c r="C151" i="32"/>
  <c r="E151" i="32" s="1"/>
  <c r="D151" i="32"/>
  <c r="C202" i="32"/>
  <c r="D202" i="32"/>
  <c r="B202" i="32"/>
  <c r="E209" i="31"/>
  <c r="E72" i="31"/>
  <c r="E201" i="31"/>
  <c r="E7" i="31"/>
  <c r="E74" i="31"/>
  <c r="E44" i="31"/>
  <c r="E60" i="31"/>
  <c r="E164" i="31"/>
  <c r="E161" i="31"/>
  <c r="E170" i="31"/>
  <c r="E168" i="31"/>
  <c r="E17" i="31"/>
  <c r="E12" i="31"/>
  <c r="E114" i="31"/>
  <c r="E30" i="31"/>
  <c r="E52" i="31"/>
  <c r="E57" i="31"/>
  <c r="E36" i="31"/>
  <c r="B202" i="31"/>
  <c r="C202" i="31"/>
  <c r="E202" i="31" s="1"/>
  <c r="D202" i="31"/>
  <c r="B203" i="31"/>
  <c r="C203" i="31"/>
  <c r="E203" i="31" s="1"/>
  <c r="D203" i="31"/>
  <c r="B196" i="31"/>
  <c r="C196" i="31"/>
  <c r="E196" i="31" s="1"/>
  <c r="D196" i="31"/>
  <c r="B210" i="31"/>
  <c r="C210" i="31"/>
  <c r="E210" i="31" s="1"/>
  <c r="D210" i="31"/>
  <c r="B211" i="31"/>
  <c r="C211" i="31"/>
  <c r="E211" i="31" s="1"/>
  <c r="D211" i="31"/>
  <c r="B199" i="31"/>
  <c r="C199" i="31"/>
  <c r="E199" i="31" s="1"/>
  <c r="D199" i="31"/>
  <c r="B197" i="31"/>
  <c r="C197" i="31"/>
  <c r="E197" i="31" s="1"/>
  <c r="D197" i="31"/>
  <c r="B106" i="31"/>
  <c r="C106" i="31"/>
  <c r="E106" i="31" s="1"/>
  <c r="D106" i="31"/>
  <c r="B192" i="31"/>
  <c r="C192" i="31"/>
  <c r="E192" i="31" s="1"/>
  <c r="D192" i="31"/>
  <c r="B180" i="31"/>
  <c r="C180" i="31"/>
  <c r="E180" i="31" s="1"/>
  <c r="D180" i="31"/>
  <c r="B188" i="31"/>
  <c r="C188" i="31"/>
  <c r="E188" i="31" s="1"/>
  <c r="D188" i="31"/>
  <c r="B42" i="31"/>
  <c r="C42" i="31"/>
  <c r="E42" i="31" s="1"/>
  <c r="D42" i="31"/>
  <c r="B105" i="31"/>
  <c r="C105" i="31"/>
  <c r="E105" i="31" s="1"/>
  <c r="D105" i="31"/>
  <c r="B198" i="31"/>
  <c r="C198" i="31"/>
  <c r="E198" i="31" s="1"/>
  <c r="D198" i="31"/>
  <c r="B208" i="31"/>
  <c r="C208" i="31"/>
  <c r="E208" i="31" s="1"/>
  <c r="D208" i="31"/>
  <c r="B189" i="31"/>
  <c r="C189" i="31"/>
  <c r="E189" i="31" s="1"/>
  <c r="D189" i="31"/>
  <c r="B194" i="31"/>
  <c r="C194" i="31"/>
  <c r="E194" i="31" s="1"/>
  <c r="D194" i="31"/>
  <c r="B204" i="31"/>
  <c r="C204" i="31"/>
  <c r="E204" i="31" s="1"/>
  <c r="D204" i="31"/>
  <c r="B205" i="31"/>
  <c r="C205" i="31"/>
  <c r="E205" i="31" s="1"/>
  <c r="D205" i="31"/>
  <c r="B206" i="31"/>
  <c r="C206" i="31"/>
  <c r="E206" i="31" s="1"/>
  <c r="D206" i="31"/>
  <c r="B209" i="31"/>
  <c r="C209" i="31"/>
  <c r="D209" i="31"/>
  <c r="B174" i="31"/>
  <c r="C174" i="31"/>
  <c r="E174" i="31" s="1"/>
  <c r="D174" i="31"/>
  <c r="B207" i="31"/>
  <c r="C207" i="31"/>
  <c r="E207" i="31" s="1"/>
  <c r="D207" i="31"/>
  <c r="B191" i="31"/>
  <c r="C191" i="31"/>
  <c r="E191" i="31" s="1"/>
  <c r="D191" i="31"/>
  <c r="B3" i="31"/>
  <c r="C3" i="31"/>
  <c r="E3" i="31" s="1"/>
  <c r="D3" i="31"/>
  <c r="B72" i="31"/>
  <c r="C72" i="31"/>
  <c r="D72" i="31"/>
  <c r="B75" i="31"/>
  <c r="C75" i="31"/>
  <c r="E75" i="31" s="1"/>
  <c r="D75" i="31"/>
  <c r="B32" i="31"/>
  <c r="C32" i="31"/>
  <c r="E32" i="31" s="1"/>
  <c r="D32" i="31"/>
  <c r="B46" i="31"/>
  <c r="C46" i="31"/>
  <c r="E46" i="31" s="1"/>
  <c r="D46" i="31"/>
  <c r="B120" i="31"/>
  <c r="C120" i="31"/>
  <c r="E120" i="31" s="1"/>
  <c r="D120" i="31"/>
  <c r="B201" i="31"/>
  <c r="C201" i="31"/>
  <c r="D201" i="31"/>
  <c r="B51" i="31"/>
  <c r="C51" i="31"/>
  <c r="E51" i="31" s="1"/>
  <c r="D51" i="31"/>
  <c r="B91" i="31"/>
  <c r="C91" i="31"/>
  <c r="E91" i="31" s="1"/>
  <c r="D91" i="31"/>
  <c r="B195" i="31"/>
  <c r="C195" i="31"/>
  <c r="E195" i="31" s="1"/>
  <c r="D195" i="31"/>
  <c r="B50" i="31"/>
  <c r="C50" i="31"/>
  <c r="E50" i="31" s="1"/>
  <c r="D50" i="31"/>
  <c r="B172" i="31"/>
  <c r="C172" i="31"/>
  <c r="E172" i="31" s="1"/>
  <c r="D172" i="31"/>
  <c r="B26" i="31"/>
  <c r="C26" i="31"/>
  <c r="E26" i="31" s="1"/>
  <c r="D26" i="31"/>
  <c r="B64" i="31"/>
  <c r="C64" i="31"/>
  <c r="E64" i="31" s="1"/>
  <c r="D64" i="31"/>
  <c r="B34" i="31"/>
  <c r="C34" i="31"/>
  <c r="E34" i="31" s="1"/>
  <c r="D34" i="31"/>
  <c r="B29" i="31"/>
  <c r="C29" i="31"/>
  <c r="E29" i="31" s="1"/>
  <c r="D29" i="31"/>
  <c r="B99" i="31"/>
  <c r="C99" i="31"/>
  <c r="E99" i="31" s="1"/>
  <c r="D99" i="31"/>
  <c r="B186" i="31"/>
  <c r="C186" i="31"/>
  <c r="E186" i="31" s="1"/>
  <c r="D186" i="31"/>
  <c r="B152" i="31"/>
  <c r="C152" i="31"/>
  <c r="E152" i="31" s="1"/>
  <c r="D152" i="31"/>
  <c r="B129" i="31"/>
  <c r="C129" i="31"/>
  <c r="E129" i="31" s="1"/>
  <c r="D129" i="31"/>
  <c r="B19" i="31"/>
  <c r="C19" i="31"/>
  <c r="E19" i="31" s="1"/>
  <c r="D19" i="31"/>
  <c r="B71" i="31"/>
  <c r="C71" i="31"/>
  <c r="E71" i="31" s="1"/>
  <c r="D71" i="31"/>
  <c r="B123" i="31"/>
  <c r="C123" i="31"/>
  <c r="E123" i="31" s="1"/>
  <c r="D123" i="31"/>
  <c r="B135" i="31"/>
  <c r="C135" i="31"/>
  <c r="E135" i="31" s="1"/>
  <c r="D135" i="31"/>
  <c r="B98" i="31"/>
  <c r="C98" i="31"/>
  <c r="E98" i="31" s="1"/>
  <c r="D98" i="31"/>
  <c r="B148" i="31"/>
  <c r="C148" i="31"/>
  <c r="E148" i="31" s="1"/>
  <c r="D148" i="31"/>
  <c r="B48" i="31"/>
  <c r="C48" i="31"/>
  <c r="E48" i="31" s="1"/>
  <c r="D48" i="31"/>
  <c r="B144" i="31"/>
  <c r="C144" i="31"/>
  <c r="E144" i="31" s="1"/>
  <c r="D144" i="31"/>
  <c r="B149" i="31"/>
  <c r="C149" i="31"/>
  <c r="E149" i="31" s="1"/>
  <c r="D149" i="31"/>
  <c r="B104" i="31"/>
  <c r="C104" i="31"/>
  <c r="E104" i="31" s="1"/>
  <c r="D104" i="31"/>
  <c r="B176" i="31"/>
  <c r="C176" i="31"/>
  <c r="E176" i="31" s="1"/>
  <c r="D176" i="31"/>
  <c r="B88" i="31"/>
  <c r="C88" i="31"/>
  <c r="E88" i="31" s="1"/>
  <c r="D88" i="31"/>
  <c r="B82" i="31"/>
  <c r="C82" i="31"/>
  <c r="E82" i="31" s="1"/>
  <c r="D82" i="31"/>
  <c r="B31" i="31"/>
  <c r="C31" i="31"/>
  <c r="E31" i="31" s="1"/>
  <c r="D31" i="31"/>
  <c r="B140" i="31"/>
  <c r="C140" i="31"/>
  <c r="E140" i="31" s="1"/>
  <c r="D140" i="31"/>
  <c r="B37" i="31"/>
  <c r="C37" i="31"/>
  <c r="E37" i="31" s="1"/>
  <c r="D37" i="31"/>
  <c r="B167" i="31"/>
  <c r="C167" i="31"/>
  <c r="E167" i="31" s="1"/>
  <c r="D167" i="31"/>
  <c r="B156" i="31"/>
  <c r="E156" i="31" s="1"/>
  <c r="C156" i="31"/>
  <c r="D156" i="31"/>
  <c r="B62" i="31"/>
  <c r="C62" i="31"/>
  <c r="E62" i="31" s="1"/>
  <c r="D62" i="31"/>
  <c r="B67" i="31"/>
  <c r="C67" i="31"/>
  <c r="E67" i="31" s="1"/>
  <c r="D67" i="31"/>
  <c r="B103" i="31"/>
  <c r="C103" i="31"/>
  <c r="E103" i="31" s="1"/>
  <c r="D103" i="31"/>
  <c r="B38" i="31"/>
  <c r="C38" i="31"/>
  <c r="E38" i="31" s="1"/>
  <c r="D38" i="31"/>
  <c r="B143" i="31"/>
  <c r="C143" i="31"/>
  <c r="E143" i="31" s="1"/>
  <c r="D143" i="31"/>
  <c r="B171" i="31"/>
  <c r="C171" i="31"/>
  <c r="E171" i="31" s="1"/>
  <c r="D171" i="31"/>
  <c r="B61" i="31"/>
  <c r="C61" i="31"/>
  <c r="E61" i="31" s="1"/>
  <c r="D61" i="31"/>
  <c r="B6" i="31"/>
  <c r="C6" i="31"/>
  <c r="E6" i="31" s="1"/>
  <c r="D6" i="31"/>
  <c r="B14" i="31"/>
  <c r="C14" i="31"/>
  <c r="E14" i="31" s="1"/>
  <c r="D14" i="31"/>
  <c r="B7" i="31"/>
  <c r="C7" i="31"/>
  <c r="D7" i="31"/>
  <c r="B4" i="31"/>
  <c r="C4" i="31"/>
  <c r="E4" i="31" s="1"/>
  <c r="D4" i="31"/>
  <c r="B16" i="31"/>
  <c r="C16" i="31"/>
  <c r="E16" i="31" s="1"/>
  <c r="D16" i="31"/>
  <c r="B126" i="31"/>
  <c r="C126" i="31"/>
  <c r="E126" i="31" s="1"/>
  <c r="D126" i="31"/>
  <c r="B41" i="31"/>
  <c r="C41" i="31"/>
  <c r="E41" i="31" s="1"/>
  <c r="D41" i="31"/>
  <c r="B66" i="31"/>
  <c r="C66" i="31"/>
  <c r="E66" i="31" s="1"/>
  <c r="D66" i="31"/>
  <c r="B86" i="31"/>
  <c r="C86" i="31"/>
  <c r="E86" i="31" s="1"/>
  <c r="D86" i="31"/>
  <c r="B134" i="31"/>
  <c r="C134" i="31"/>
  <c r="E134" i="31" s="1"/>
  <c r="D134" i="31"/>
  <c r="B108" i="31"/>
  <c r="C108" i="31"/>
  <c r="E108" i="31" s="1"/>
  <c r="D108" i="31"/>
  <c r="B147" i="31"/>
  <c r="C147" i="31"/>
  <c r="E147" i="31" s="1"/>
  <c r="D147" i="31"/>
  <c r="B49" i="31"/>
  <c r="C49" i="31"/>
  <c r="E49" i="31" s="1"/>
  <c r="D49" i="31"/>
  <c r="B92" i="31"/>
  <c r="C92" i="31"/>
  <c r="E92" i="31" s="1"/>
  <c r="D92" i="31"/>
  <c r="B93" i="31"/>
  <c r="C93" i="31"/>
  <c r="E93" i="31" s="1"/>
  <c r="D93" i="31"/>
  <c r="B122" i="31"/>
  <c r="C122" i="31"/>
  <c r="E122" i="31" s="1"/>
  <c r="D122" i="31"/>
  <c r="B15" i="31"/>
  <c r="C15" i="31"/>
  <c r="E15" i="31" s="1"/>
  <c r="D15" i="31"/>
  <c r="B10" i="31"/>
  <c r="C10" i="31"/>
  <c r="E10" i="31" s="1"/>
  <c r="D10" i="31"/>
  <c r="B165" i="31"/>
  <c r="C165" i="31"/>
  <c r="E165" i="31" s="1"/>
  <c r="D165" i="31"/>
  <c r="B13" i="31"/>
  <c r="C13" i="31"/>
  <c r="E13" i="31" s="1"/>
  <c r="D13" i="31"/>
  <c r="B150" i="31"/>
  <c r="C150" i="31"/>
  <c r="E150" i="31" s="1"/>
  <c r="D150" i="31"/>
  <c r="B169" i="31"/>
  <c r="C169" i="31"/>
  <c r="E169" i="31" s="1"/>
  <c r="D169" i="31"/>
  <c r="B35" i="31"/>
  <c r="C35" i="31"/>
  <c r="E35" i="31" s="1"/>
  <c r="D35" i="31"/>
  <c r="B59" i="31"/>
  <c r="C59" i="31"/>
  <c r="E59" i="31" s="1"/>
  <c r="D59" i="31"/>
  <c r="B85" i="31"/>
  <c r="C85" i="31"/>
  <c r="E85" i="31" s="1"/>
  <c r="D85" i="31"/>
  <c r="B162" i="31"/>
  <c r="C162" i="31"/>
  <c r="E162" i="31" s="1"/>
  <c r="D162" i="31"/>
  <c r="B178" i="31"/>
  <c r="C178" i="31"/>
  <c r="E178" i="31" s="1"/>
  <c r="D178" i="31"/>
  <c r="B136" i="31"/>
  <c r="C136" i="31"/>
  <c r="E136" i="31" s="1"/>
  <c r="D136" i="31"/>
  <c r="B181" i="31"/>
  <c r="C181" i="31"/>
  <c r="E181" i="31" s="1"/>
  <c r="D181" i="31"/>
  <c r="B95" i="31"/>
  <c r="C95" i="31"/>
  <c r="E95" i="31" s="1"/>
  <c r="D95" i="31"/>
  <c r="B138" i="31"/>
  <c r="C138" i="31"/>
  <c r="E138" i="31" s="1"/>
  <c r="D138" i="31"/>
  <c r="B81" i="31"/>
  <c r="C81" i="31"/>
  <c r="E81" i="31" s="1"/>
  <c r="D81" i="31"/>
  <c r="B25" i="31"/>
  <c r="C25" i="31"/>
  <c r="E25" i="31" s="1"/>
  <c r="D25" i="31"/>
  <c r="B84" i="31"/>
  <c r="C84" i="31"/>
  <c r="E84" i="31" s="1"/>
  <c r="D84" i="31"/>
  <c r="B58" i="31"/>
  <c r="C58" i="31"/>
  <c r="E58" i="31" s="1"/>
  <c r="D58" i="31"/>
  <c r="B73" i="31"/>
  <c r="C73" i="31"/>
  <c r="E73" i="31" s="1"/>
  <c r="D73" i="31"/>
  <c r="B97" i="31"/>
  <c r="C97" i="31"/>
  <c r="E97" i="31" s="1"/>
  <c r="D97" i="31"/>
  <c r="B39" i="31"/>
  <c r="C39" i="31"/>
  <c r="E39" i="31" s="1"/>
  <c r="D39" i="31"/>
  <c r="B74" i="31"/>
  <c r="C74" i="31"/>
  <c r="D74" i="31"/>
  <c r="B44" i="31"/>
  <c r="C44" i="31"/>
  <c r="D44" i="31"/>
  <c r="B153" i="31"/>
  <c r="C153" i="31"/>
  <c r="E153" i="31" s="1"/>
  <c r="D153" i="31"/>
  <c r="B109" i="31"/>
  <c r="C109" i="31"/>
  <c r="E109" i="31" s="1"/>
  <c r="D109" i="31"/>
  <c r="B78" i="31"/>
  <c r="C78" i="31"/>
  <c r="E78" i="31" s="1"/>
  <c r="D78" i="31"/>
  <c r="B60" i="31"/>
  <c r="C60" i="31"/>
  <c r="D60" i="31"/>
  <c r="B164" i="31"/>
  <c r="C164" i="31"/>
  <c r="D164" i="31"/>
  <c r="B142" i="31"/>
  <c r="C142" i="31"/>
  <c r="E142" i="31" s="1"/>
  <c r="D142" i="31"/>
  <c r="B90" i="31"/>
  <c r="C90" i="31"/>
  <c r="E90" i="31" s="1"/>
  <c r="D90" i="31"/>
  <c r="B127" i="31"/>
  <c r="C127" i="31"/>
  <c r="E127" i="31" s="1"/>
  <c r="D127" i="31"/>
  <c r="B155" i="31"/>
  <c r="C155" i="31"/>
  <c r="E155" i="31" s="1"/>
  <c r="D155" i="31"/>
  <c r="B161" i="31"/>
  <c r="C161" i="31"/>
  <c r="D161" i="31"/>
  <c r="B101" i="31"/>
  <c r="C101" i="31"/>
  <c r="E101" i="31" s="1"/>
  <c r="D101" i="31"/>
  <c r="B33" i="31"/>
  <c r="C33" i="31"/>
  <c r="E33" i="31" s="1"/>
  <c r="D33" i="31"/>
  <c r="B141" i="31"/>
  <c r="C141" i="31"/>
  <c r="E141" i="31" s="1"/>
  <c r="D141" i="31"/>
  <c r="B87" i="31"/>
  <c r="C87" i="31"/>
  <c r="E87" i="31" s="1"/>
  <c r="D87" i="31"/>
  <c r="B18" i="31"/>
  <c r="C18" i="31"/>
  <c r="E18" i="31" s="1"/>
  <c r="D18" i="31"/>
  <c r="B182" i="31"/>
  <c r="C182" i="31"/>
  <c r="E182" i="31" s="1"/>
  <c r="D182" i="31"/>
  <c r="B118" i="31"/>
  <c r="C118" i="31"/>
  <c r="E118" i="31" s="1"/>
  <c r="D118" i="31"/>
  <c r="B128" i="31"/>
  <c r="C128" i="31"/>
  <c r="E128" i="31" s="1"/>
  <c r="D128" i="31"/>
  <c r="B125" i="31"/>
  <c r="C125" i="31"/>
  <c r="E125" i="31" s="1"/>
  <c r="D125" i="31"/>
  <c r="B63" i="31"/>
  <c r="C63" i="31"/>
  <c r="E63" i="31" s="1"/>
  <c r="D63" i="31"/>
  <c r="B89" i="31"/>
  <c r="C89" i="31"/>
  <c r="E89" i="31" s="1"/>
  <c r="D89" i="31"/>
  <c r="B183" i="31"/>
  <c r="C183" i="31"/>
  <c r="E183" i="31" s="1"/>
  <c r="D183" i="31"/>
  <c r="B137" i="31"/>
  <c r="C137" i="31"/>
  <c r="E137" i="31" s="1"/>
  <c r="D137" i="31"/>
  <c r="B113" i="31"/>
  <c r="C113" i="31"/>
  <c r="E113" i="31" s="1"/>
  <c r="D113" i="31"/>
  <c r="B166" i="31"/>
  <c r="C166" i="31"/>
  <c r="E166" i="31" s="1"/>
  <c r="D166" i="31"/>
  <c r="B112" i="31"/>
  <c r="C112" i="31"/>
  <c r="E112" i="31" s="1"/>
  <c r="D112" i="31"/>
  <c r="B132" i="31"/>
  <c r="C132" i="31"/>
  <c r="E132" i="31" s="1"/>
  <c r="D132" i="31"/>
  <c r="B119" i="31"/>
  <c r="C119" i="31"/>
  <c r="E119" i="31" s="1"/>
  <c r="D119" i="31"/>
  <c r="B8" i="31"/>
  <c r="C8" i="31"/>
  <c r="E8" i="31" s="1"/>
  <c r="D8" i="31"/>
  <c r="B184" i="31"/>
  <c r="C184" i="31"/>
  <c r="E184" i="31" s="1"/>
  <c r="D184" i="31"/>
  <c r="B43" i="31"/>
  <c r="C43" i="31"/>
  <c r="E43" i="31" s="1"/>
  <c r="D43" i="31"/>
  <c r="B54" i="31"/>
  <c r="C54" i="31"/>
  <c r="E54" i="31" s="1"/>
  <c r="D54" i="31"/>
  <c r="B130" i="31"/>
  <c r="C130" i="31"/>
  <c r="E130" i="31" s="1"/>
  <c r="D130" i="31"/>
  <c r="B185" i="31"/>
  <c r="C185" i="31"/>
  <c r="E185" i="31" s="1"/>
  <c r="D185" i="31"/>
  <c r="B190" i="31"/>
  <c r="C190" i="31"/>
  <c r="E190" i="31" s="1"/>
  <c r="D190" i="31"/>
  <c r="B21" i="31"/>
  <c r="C21" i="31"/>
  <c r="E21" i="31" s="1"/>
  <c r="D21" i="31"/>
  <c r="B131" i="31"/>
  <c r="C131" i="31"/>
  <c r="E131" i="31" s="1"/>
  <c r="D131" i="31"/>
  <c r="B163" i="31"/>
  <c r="C163" i="31"/>
  <c r="E163" i="31" s="1"/>
  <c r="D163" i="31"/>
  <c r="B94" i="31"/>
  <c r="C94" i="31"/>
  <c r="E94" i="31" s="1"/>
  <c r="D94" i="31"/>
  <c r="B170" i="31"/>
  <c r="C170" i="31"/>
  <c r="D170" i="31"/>
  <c r="B168" i="31"/>
  <c r="C168" i="31"/>
  <c r="D168" i="31"/>
  <c r="B151" i="31"/>
  <c r="C151" i="31"/>
  <c r="E151" i="31" s="1"/>
  <c r="D151" i="31"/>
  <c r="B175" i="31"/>
  <c r="C175" i="31"/>
  <c r="E175" i="31" s="1"/>
  <c r="D175" i="31"/>
  <c r="B159" i="31"/>
  <c r="C159" i="31"/>
  <c r="E159" i="31" s="1"/>
  <c r="D159" i="31"/>
  <c r="B17" i="31"/>
  <c r="C17" i="31"/>
  <c r="D17" i="31"/>
  <c r="B12" i="31"/>
  <c r="C12" i="31"/>
  <c r="D12" i="31"/>
  <c r="B177" i="31"/>
  <c r="C177" i="31"/>
  <c r="E177" i="31" s="1"/>
  <c r="D177" i="31"/>
  <c r="B100" i="31"/>
  <c r="C100" i="31"/>
  <c r="E100" i="31" s="1"/>
  <c r="D100" i="31"/>
  <c r="B107" i="31"/>
  <c r="C107" i="31"/>
  <c r="E107" i="31" s="1"/>
  <c r="D107" i="31"/>
  <c r="B114" i="31"/>
  <c r="C114" i="31"/>
  <c r="D114" i="31"/>
  <c r="B30" i="31"/>
  <c r="C30" i="31"/>
  <c r="D30" i="31"/>
  <c r="B117" i="31"/>
  <c r="C117" i="31"/>
  <c r="E117" i="31" s="1"/>
  <c r="D117" i="31"/>
  <c r="B69" i="31"/>
  <c r="C69" i="31"/>
  <c r="E69" i="31" s="1"/>
  <c r="D69" i="31"/>
  <c r="B173" i="31"/>
  <c r="C173" i="31"/>
  <c r="E173" i="31" s="1"/>
  <c r="D173" i="31"/>
  <c r="B47" i="31"/>
  <c r="C47" i="31"/>
  <c r="E47" i="31" s="1"/>
  <c r="D47" i="31"/>
  <c r="B154" i="31"/>
  <c r="C154" i="31"/>
  <c r="E154" i="31" s="1"/>
  <c r="D154" i="31"/>
  <c r="B23" i="31"/>
  <c r="C23" i="31"/>
  <c r="E23" i="31" s="1"/>
  <c r="D23" i="31"/>
  <c r="B28" i="31"/>
  <c r="C28" i="31"/>
  <c r="E28" i="31" s="1"/>
  <c r="D28" i="31"/>
  <c r="B139" i="31"/>
  <c r="C139" i="31"/>
  <c r="E139" i="31" s="1"/>
  <c r="D139" i="31"/>
  <c r="B65" i="31"/>
  <c r="C65" i="31"/>
  <c r="E65" i="31" s="1"/>
  <c r="D65" i="31"/>
  <c r="B157" i="31"/>
  <c r="C157" i="31"/>
  <c r="E157" i="31" s="1"/>
  <c r="D157" i="31"/>
  <c r="B179" i="31"/>
  <c r="C179" i="31"/>
  <c r="E179" i="31" s="1"/>
  <c r="D179" i="31"/>
  <c r="B76" i="31"/>
  <c r="C76" i="31"/>
  <c r="E76" i="31" s="1"/>
  <c r="D76" i="31"/>
  <c r="B145" i="31"/>
  <c r="C145" i="31"/>
  <c r="E145" i="31" s="1"/>
  <c r="D145" i="31"/>
  <c r="B20" i="31"/>
  <c r="C20" i="31"/>
  <c r="E20" i="31" s="1"/>
  <c r="D20" i="31"/>
  <c r="B111" i="31"/>
  <c r="C111" i="31"/>
  <c r="E111" i="31" s="1"/>
  <c r="D111" i="31"/>
  <c r="B56" i="31"/>
  <c r="C56" i="31"/>
  <c r="E56" i="31" s="1"/>
  <c r="D56" i="31"/>
  <c r="B124" i="31"/>
  <c r="C124" i="31"/>
  <c r="E124" i="31" s="1"/>
  <c r="D124" i="31"/>
  <c r="B79" i="31"/>
  <c r="C79" i="31"/>
  <c r="E79" i="31" s="1"/>
  <c r="D79" i="31"/>
  <c r="B77" i="31"/>
  <c r="C77" i="31"/>
  <c r="E77" i="31" s="1"/>
  <c r="D77" i="31"/>
  <c r="B40" i="31"/>
  <c r="C40" i="31"/>
  <c r="E40" i="31" s="1"/>
  <c r="D40" i="31"/>
  <c r="B70" i="31"/>
  <c r="C70" i="31"/>
  <c r="E70" i="31" s="1"/>
  <c r="D70" i="31"/>
  <c r="B187" i="31"/>
  <c r="C187" i="31"/>
  <c r="E187" i="31" s="1"/>
  <c r="D187" i="31"/>
  <c r="B121" i="31"/>
  <c r="C121" i="31"/>
  <c r="E121" i="31" s="1"/>
  <c r="D121" i="31"/>
  <c r="B45" i="31"/>
  <c r="C45" i="31"/>
  <c r="E45" i="31" s="1"/>
  <c r="D45" i="31"/>
  <c r="B5" i="31"/>
  <c r="C5" i="31"/>
  <c r="E5" i="31" s="1"/>
  <c r="D5" i="31"/>
  <c r="B27" i="31"/>
  <c r="C27" i="31"/>
  <c r="E27" i="31" s="1"/>
  <c r="D27" i="31"/>
  <c r="B158" i="31"/>
  <c r="C158" i="31"/>
  <c r="E158" i="31" s="1"/>
  <c r="D158" i="31"/>
  <c r="B53" i="31"/>
  <c r="C53" i="31"/>
  <c r="E53" i="31" s="1"/>
  <c r="D53" i="31"/>
  <c r="B24" i="31"/>
  <c r="C24" i="31"/>
  <c r="E24" i="31" s="1"/>
  <c r="D24" i="31"/>
  <c r="B55" i="31"/>
  <c r="E55" i="31" s="1"/>
  <c r="C55" i="31"/>
  <c r="D55" i="31"/>
  <c r="B146" i="31"/>
  <c r="C146" i="31"/>
  <c r="E146" i="31" s="1"/>
  <c r="D146" i="31"/>
  <c r="B96" i="31"/>
  <c r="C96" i="31"/>
  <c r="E96" i="31" s="1"/>
  <c r="D96" i="31"/>
  <c r="B83" i="31"/>
  <c r="C83" i="31"/>
  <c r="E83" i="31" s="1"/>
  <c r="D83" i="31"/>
  <c r="B133" i="31"/>
  <c r="C133" i="31"/>
  <c r="E133" i="31" s="1"/>
  <c r="D133" i="31"/>
  <c r="B116" i="31"/>
  <c r="C116" i="31"/>
  <c r="E116" i="31" s="1"/>
  <c r="D116" i="31"/>
  <c r="B52" i="31"/>
  <c r="C52" i="31"/>
  <c r="D52" i="31"/>
  <c r="B11" i="31"/>
  <c r="C11" i="31"/>
  <c r="E11" i="31" s="1"/>
  <c r="D11" i="31"/>
  <c r="B193" i="31"/>
  <c r="C193" i="31"/>
  <c r="E193" i="31" s="1"/>
  <c r="D193" i="31"/>
  <c r="B102" i="31"/>
  <c r="C102" i="31"/>
  <c r="E102" i="31" s="1"/>
  <c r="D102" i="31"/>
  <c r="B57" i="31"/>
  <c r="C57" i="31"/>
  <c r="D57" i="31"/>
  <c r="B36" i="31"/>
  <c r="C36" i="31"/>
  <c r="D36" i="31"/>
  <c r="B115" i="31"/>
  <c r="C115" i="31"/>
  <c r="E115" i="31" s="1"/>
  <c r="D115" i="31"/>
  <c r="B80" i="31"/>
  <c r="C80" i="31"/>
  <c r="E80" i="31" s="1"/>
  <c r="D80" i="31"/>
  <c r="B160" i="31"/>
  <c r="C160" i="31"/>
  <c r="E160" i="31" s="1"/>
  <c r="D160" i="31"/>
  <c r="B22" i="31"/>
  <c r="C22" i="31"/>
  <c r="E22" i="31" s="1"/>
  <c r="D22" i="31"/>
  <c r="B110" i="31"/>
  <c r="C110" i="31"/>
  <c r="E110" i="31" s="1"/>
  <c r="D110" i="31"/>
  <c r="B9" i="31"/>
  <c r="C9" i="31"/>
  <c r="E9" i="31" s="1"/>
  <c r="D9" i="31"/>
  <c r="B68" i="31"/>
  <c r="C68" i="31"/>
  <c r="E68" i="31" s="1"/>
  <c r="D68" i="31"/>
  <c r="C200" i="31"/>
  <c r="D200" i="31"/>
  <c r="B200" i="31"/>
  <c r="B209" i="30"/>
  <c r="C209" i="30"/>
  <c r="E209" i="30" s="1"/>
  <c r="D209" i="30"/>
  <c r="B206" i="30"/>
  <c r="C206" i="30"/>
  <c r="E206" i="30" s="1"/>
  <c r="D206" i="30"/>
  <c r="B201" i="30"/>
  <c r="C201" i="30"/>
  <c r="E201" i="30" s="1"/>
  <c r="D201" i="30"/>
  <c r="B214" i="30"/>
  <c r="C214" i="30"/>
  <c r="E214" i="30" s="1"/>
  <c r="D214" i="30"/>
  <c r="B215" i="30"/>
  <c r="C215" i="30"/>
  <c r="E215" i="30" s="1"/>
  <c r="D215" i="30"/>
  <c r="B203" i="30"/>
  <c r="C203" i="30"/>
  <c r="E203" i="30" s="1"/>
  <c r="D203" i="30"/>
  <c r="B202" i="30"/>
  <c r="C202" i="30"/>
  <c r="E202" i="30" s="1"/>
  <c r="D202" i="30"/>
  <c r="B101" i="30"/>
  <c r="C101" i="30"/>
  <c r="E101" i="30" s="1"/>
  <c r="D101" i="30"/>
  <c r="B196" i="30"/>
  <c r="C196" i="30"/>
  <c r="E196" i="30" s="1"/>
  <c r="D196" i="30"/>
  <c r="B181" i="30"/>
  <c r="C181" i="30"/>
  <c r="E181" i="30" s="1"/>
  <c r="D181" i="30"/>
  <c r="B192" i="30"/>
  <c r="C192" i="30"/>
  <c r="E192" i="30" s="1"/>
  <c r="D192" i="30"/>
  <c r="B38" i="30"/>
  <c r="C38" i="30"/>
  <c r="E38" i="30" s="1"/>
  <c r="D38" i="30"/>
  <c r="B100" i="30"/>
  <c r="C100" i="30"/>
  <c r="E100" i="30" s="1"/>
  <c r="D100" i="30"/>
  <c r="B200" i="30"/>
  <c r="C200" i="30"/>
  <c r="E200" i="30" s="1"/>
  <c r="D200" i="30"/>
  <c r="B213" i="30"/>
  <c r="C213" i="30"/>
  <c r="E213" i="30" s="1"/>
  <c r="D213" i="30"/>
  <c r="B191" i="30"/>
  <c r="C191" i="30"/>
  <c r="E191" i="30" s="1"/>
  <c r="D191" i="30"/>
  <c r="B198" i="30"/>
  <c r="C198" i="30"/>
  <c r="E198" i="30" s="1"/>
  <c r="D198" i="30"/>
  <c r="B208" i="30"/>
  <c r="C208" i="30"/>
  <c r="E208" i="30" s="1"/>
  <c r="D208" i="30"/>
  <c r="B207" i="30"/>
  <c r="C207" i="30"/>
  <c r="E207" i="30" s="1"/>
  <c r="D207" i="30"/>
  <c r="B211" i="30"/>
  <c r="C211" i="30"/>
  <c r="E211" i="30" s="1"/>
  <c r="D211" i="30"/>
  <c r="B210" i="30"/>
  <c r="C210" i="30"/>
  <c r="E210" i="30" s="1"/>
  <c r="D210" i="30"/>
  <c r="B157" i="30"/>
  <c r="C157" i="30"/>
  <c r="E157" i="30" s="1"/>
  <c r="D157" i="30"/>
  <c r="B212" i="30"/>
  <c r="C212" i="30"/>
  <c r="E212" i="30" s="1"/>
  <c r="D212" i="30"/>
  <c r="B195" i="30"/>
  <c r="C195" i="30"/>
  <c r="E195" i="30" s="1"/>
  <c r="D195" i="30"/>
  <c r="B3" i="30"/>
  <c r="C3" i="30"/>
  <c r="E3" i="30" s="1"/>
  <c r="D3" i="30"/>
  <c r="B75" i="30"/>
  <c r="C75" i="30"/>
  <c r="E75" i="30" s="1"/>
  <c r="D75" i="30"/>
  <c r="B80" i="30"/>
  <c r="C80" i="30"/>
  <c r="E80" i="30" s="1"/>
  <c r="D80" i="30"/>
  <c r="B31" i="30"/>
  <c r="C31" i="30"/>
  <c r="E31" i="30" s="1"/>
  <c r="D31" i="30"/>
  <c r="B49" i="30"/>
  <c r="C49" i="30"/>
  <c r="E49" i="30" s="1"/>
  <c r="D49" i="30"/>
  <c r="B133" i="30"/>
  <c r="C133" i="30"/>
  <c r="E133" i="30" s="1"/>
  <c r="D133" i="30"/>
  <c r="B205" i="30"/>
  <c r="C205" i="30"/>
  <c r="E205" i="30" s="1"/>
  <c r="D205" i="30"/>
  <c r="B50" i="30"/>
  <c r="C50" i="30"/>
  <c r="E50" i="30" s="1"/>
  <c r="D50" i="30"/>
  <c r="B94" i="30"/>
  <c r="C94" i="30"/>
  <c r="E94" i="30" s="1"/>
  <c r="D94" i="30"/>
  <c r="B199" i="30"/>
  <c r="C199" i="30"/>
  <c r="E199" i="30" s="1"/>
  <c r="D199" i="30"/>
  <c r="B54" i="30"/>
  <c r="C54" i="30"/>
  <c r="E54" i="30" s="1"/>
  <c r="D54" i="30"/>
  <c r="B170" i="30"/>
  <c r="C170" i="30"/>
  <c r="E170" i="30" s="1"/>
  <c r="D170" i="30"/>
  <c r="B28" i="30"/>
  <c r="C28" i="30"/>
  <c r="E28" i="30" s="1"/>
  <c r="D28" i="30"/>
  <c r="B68" i="30"/>
  <c r="C68" i="30"/>
  <c r="E68" i="30" s="1"/>
  <c r="D68" i="30"/>
  <c r="B45" i="30"/>
  <c r="C45" i="30"/>
  <c r="E45" i="30" s="1"/>
  <c r="D45" i="30"/>
  <c r="B36" i="30"/>
  <c r="C36" i="30"/>
  <c r="E36" i="30" s="1"/>
  <c r="D36" i="30"/>
  <c r="B97" i="30"/>
  <c r="C97" i="30"/>
  <c r="E97" i="30" s="1"/>
  <c r="D97" i="30"/>
  <c r="B188" i="30"/>
  <c r="C188" i="30"/>
  <c r="E188" i="30" s="1"/>
  <c r="D188" i="30"/>
  <c r="B146" i="30"/>
  <c r="C146" i="30"/>
  <c r="E146" i="30" s="1"/>
  <c r="D146" i="30"/>
  <c r="B121" i="30"/>
  <c r="C121" i="30"/>
  <c r="E121" i="30" s="1"/>
  <c r="D121" i="30"/>
  <c r="B17" i="30"/>
  <c r="C17" i="30"/>
  <c r="E17" i="30" s="1"/>
  <c r="D17" i="30"/>
  <c r="B73" i="30"/>
  <c r="C73" i="30"/>
  <c r="E73" i="30" s="1"/>
  <c r="D73" i="30"/>
  <c r="B113" i="30"/>
  <c r="C113" i="30"/>
  <c r="E113" i="30" s="1"/>
  <c r="D113" i="30"/>
  <c r="B107" i="30"/>
  <c r="E107" i="30" s="1"/>
  <c r="C107" i="30"/>
  <c r="D107" i="30"/>
  <c r="B117" i="30"/>
  <c r="C117" i="30"/>
  <c r="E117" i="30" s="1"/>
  <c r="D117" i="30"/>
  <c r="B147" i="30"/>
  <c r="C147" i="30"/>
  <c r="E147" i="30" s="1"/>
  <c r="D147" i="30"/>
  <c r="B48" i="30"/>
  <c r="C48" i="30"/>
  <c r="E48" i="30" s="1"/>
  <c r="D48" i="30"/>
  <c r="B143" i="30"/>
  <c r="C143" i="30"/>
  <c r="E143" i="30" s="1"/>
  <c r="D143" i="30"/>
  <c r="B148" i="30"/>
  <c r="C148" i="30"/>
  <c r="E148" i="30" s="1"/>
  <c r="D148" i="30"/>
  <c r="B99" i="30"/>
  <c r="C99" i="30"/>
  <c r="E99" i="30" s="1"/>
  <c r="D99" i="30"/>
  <c r="B176" i="30"/>
  <c r="C176" i="30"/>
  <c r="E176" i="30" s="1"/>
  <c r="D176" i="30"/>
  <c r="B87" i="30"/>
  <c r="C87" i="30"/>
  <c r="E87" i="30" s="1"/>
  <c r="D87" i="30"/>
  <c r="B111" i="30"/>
  <c r="C111" i="30"/>
  <c r="E111" i="30" s="1"/>
  <c r="D111" i="30"/>
  <c r="B151" i="30"/>
  <c r="C151" i="30"/>
  <c r="E151" i="30" s="1"/>
  <c r="D151" i="30"/>
  <c r="B142" i="30"/>
  <c r="C142" i="30"/>
  <c r="E142" i="30" s="1"/>
  <c r="D142" i="30"/>
  <c r="B37" i="30"/>
  <c r="C37" i="30"/>
  <c r="E37" i="30" s="1"/>
  <c r="D37" i="30"/>
  <c r="B173" i="30"/>
  <c r="C173" i="30"/>
  <c r="E173" i="30" s="1"/>
  <c r="D173" i="30"/>
  <c r="B154" i="30"/>
  <c r="C154" i="30"/>
  <c r="E154" i="30" s="1"/>
  <c r="D154" i="30"/>
  <c r="B67" i="30"/>
  <c r="C67" i="30"/>
  <c r="E67" i="30" s="1"/>
  <c r="D67" i="30"/>
  <c r="B71" i="30"/>
  <c r="E71" i="30" s="1"/>
  <c r="C71" i="30"/>
  <c r="D71" i="30"/>
  <c r="B150" i="30"/>
  <c r="C150" i="30"/>
  <c r="E150" i="30" s="1"/>
  <c r="D150" i="30"/>
  <c r="B39" i="30"/>
  <c r="C39" i="30"/>
  <c r="E39" i="30" s="1"/>
  <c r="D39" i="30"/>
  <c r="B109" i="30"/>
  <c r="C109" i="30"/>
  <c r="E109" i="30" s="1"/>
  <c r="D109" i="30"/>
  <c r="B172" i="30"/>
  <c r="C172" i="30"/>
  <c r="E172" i="30" s="1"/>
  <c r="D172" i="30"/>
  <c r="B61" i="30"/>
  <c r="C61" i="30"/>
  <c r="E61" i="30" s="1"/>
  <c r="D61" i="30"/>
  <c r="B27" i="30"/>
  <c r="C27" i="30"/>
  <c r="E27" i="30" s="1"/>
  <c r="D27" i="30"/>
  <c r="B10" i="30"/>
  <c r="C10" i="30"/>
  <c r="E10" i="30" s="1"/>
  <c r="D10" i="30"/>
  <c r="B15" i="30"/>
  <c r="C15" i="30"/>
  <c r="E15" i="30" s="1"/>
  <c r="D15" i="30"/>
  <c r="B4" i="30"/>
  <c r="C4" i="30"/>
  <c r="E4" i="30" s="1"/>
  <c r="D4" i="30"/>
  <c r="B20" i="30"/>
  <c r="C20" i="30"/>
  <c r="E20" i="30" s="1"/>
  <c r="D20" i="30"/>
  <c r="B127" i="30"/>
  <c r="C127" i="30"/>
  <c r="E127" i="30" s="1"/>
  <c r="D127" i="30"/>
  <c r="B43" i="30"/>
  <c r="C43" i="30"/>
  <c r="E43" i="30" s="1"/>
  <c r="D43" i="30"/>
  <c r="B58" i="30"/>
  <c r="C58" i="30"/>
  <c r="E58" i="30" s="1"/>
  <c r="D58" i="30"/>
  <c r="B60" i="30"/>
  <c r="C60" i="30"/>
  <c r="E60" i="30" s="1"/>
  <c r="D60" i="30"/>
  <c r="B141" i="30"/>
  <c r="C141" i="30"/>
  <c r="E141" i="30" s="1"/>
  <c r="D141" i="30"/>
  <c r="B103" i="30"/>
  <c r="E103" i="30" s="1"/>
  <c r="C103" i="30"/>
  <c r="D103" i="30"/>
  <c r="B144" i="30"/>
  <c r="C144" i="30"/>
  <c r="E144" i="30" s="1"/>
  <c r="D144" i="30"/>
  <c r="B41" i="30"/>
  <c r="C41" i="30"/>
  <c r="E41" i="30" s="1"/>
  <c r="D41" i="30"/>
  <c r="B91" i="30"/>
  <c r="C91" i="30"/>
  <c r="E91" i="30" s="1"/>
  <c r="D91" i="30"/>
  <c r="B92" i="30"/>
  <c r="C92" i="30"/>
  <c r="E92" i="30" s="1"/>
  <c r="D92" i="30"/>
  <c r="B140" i="30"/>
  <c r="C140" i="30"/>
  <c r="E140" i="30" s="1"/>
  <c r="D140" i="30"/>
  <c r="B14" i="30"/>
  <c r="C14" i="30"/>
  <c r="E14" i="30" s="1"/>
  <c r="D14" i="30"/>
  <c r="B8" i="30"/>
  <c r="C8" i="30"/>
  <c r="E8" i="30" s="1"/>
  <c r="D8" i="30"/>
  <c r="B169" i="30"/>
  <c r="C169" i="30"/>
  <c r="E169" i="30" s="1"/>
  <c r="D169" i="30"/>
  <c r="B12" i="30"/>
  <c r="C12" i="30"/>
  <c r="E12" i="30" s="1"/>
  <c r="D12" i="30"/>
  <c r="B149" i="30"/>
  <c r="C149" i="30"/>
  <c r="E149" i="30" s="1"/>
  <c r="D149" i="30"/>
  <c r="B177" i="30"/>
  <c r="C177" i="30"/>
  <c r="E177" i="30" s="1"/>
  <c r="D177" i="30"/>
  <c r="B34" i="30"/>
  <c r="C34" i="30"/>
  <c r="E34" i="30" s="1"/>
  <c r="D34" i="30"/>
  <c r="B35" i="30"/>
  <c r="C35" i="30"/>
  <c r="E35" i="30" s="1"/>
  <c r="D35" i="30"/>
  <c r="B72" i="30"/>
  <c r="C72" i="30"/>
  <c r="E72" i="30" s="1"/>
  <c r="D72" i="30"/>
  <c r="B163" i="30"/>
  <c r="C163" i="30"/>
  <c r="E163" i="30" s="1"/>
  <c r="D163" i="30"/>
  <c r="B179" i="30"/>
  <c r="C179" i="30"/>
  <c r="E179" i="30" s="1"/>
  <c r="D179" i="30"/>
  <c r="B74" i="30"/>
  <c r="C74" i="30"/>
  <c r="E74" i="30" s="1"/>
  <c r="D74" i="30"/>
  <c r="B183" i="30"/>
  <c r="C183" i="30"/>
  <c r="E183" i="30" s="1"/>
  <c r="D183" i="30"/>
  <c r="B95" i="30"/>
  <c r="C95" i="30"/>
  <c r="E95" i="30" s="1"/>
  <c r="D95" i="30"/>
  <c r="B102" i="30"/>
  <c r="C102" i="30"/>
  <c r="E102" i="30" s="1"/>
  <c r="D102" i="30"/>
  <c r="B70" i="30"/>
  <c r="C70" i="30"/>
  <c r="E70" i="30" s="1"/>
  <c r="D70" i="30"/>
  <c r="B123" i="30"/>
  <c r="C123" i="30"/>
  <c r="E123" i="30" s="1"/>
  <c r="D123" i="30"/>
  <c r="B182" i="30"/>
  <c r="C182" i="30"/>
  <c r="E182" i="30" s="1"/>
  <c r="D182" i="30"/>
  <c r="B22" i="30"/>
  <c r="C22" i="30"/>
  <c r="E22" i="30" s="1"/>
  <c r="D22" i="30"/>
  <c r="B81" i="30"/>
  <c r="C81" i="30"/>
  <c r="E81" i="30" s="1"/>
  <c r="D81" i="30"/>
  <c r="B55" i="30"/>
  <c r="C55" i="30"/>
  <c r="E55" i="30" s="1"/>
  <c r="D55" i="30"/>
  <c r="B77" i="30"/>
  <c r="C77" i="30"/>
  <c r="E77" i="30" s="1"/>
  <c r="D77" i="30"/>
  <c r="B79" i="30"/>
  <c r="C79" i="30"/>
  <c r="E79" i="30" s="1"/>
  <c r="D79" i="30"/>
  <c r="B40" i="30"/>
  <c r="C40" i="30"/>
  <c r="E40" i="30" s="1"/>
  <c r="D40" i="30"/>
  <c r="B64" i="30"/>
  <c r="C64" i="30"/>
  <c r="E64" i="30" s="1"/>
  <c r="D64" i="30"/>
  <c r="B78" i="30"/>
  <c r="C78" i="30"/>
  <c r="E78" i="30" s="1"/>
  <c r="D78" i="30"/>
  <c r="B152" i="30"/>
  <c r="C152" i="30"/>
  <c r="E152" i="30" s="1"/>
  <c r="D152" i="30"/>
  <c r="B108" i="30"/>
  <c r="C108" i="30"/>
  <c r="E108" i="30" s="1"/>
  <c r="D108" i="30"/>
  <c r="B30" i="30"/>
  <c r="C30" i="30"/>
  <c r="E30" i="30" s="1"/>
  <c r="D30" i="30"/>
  <c r="B62" i="30"/>
  <c r="C62" i="30"/>
  <c r="E62" i="30" s="1"/>
  <c r="D62" i="30"/>
  <c r="B167" i="30"/>
  <c r="C167" i="30"/>
  <c r="E167" i="30" s="1"/>
  <c r="D167" i="30"/>
  <c r="B160" i="30"/>
  <c r="C160" i="30"/>
  <c r="E160" i="30" s="1"/>
  <c r="D160" i="30"/>
  <c r="B90" i="30"/>
  <c r="C90" i="30"/>
  <c r="E90" i="30" s="1"/>
  <c r="D90" i="30"/>
  <c r="B128" i="30"/>
  <c r="C128" i="30"/>
  <c r="E128" i="30" s="1"/>
  <c r="D128" i="30"/>
  <c r="B145" i="30"/>
  <c r="C145" i="30"/>
  <c r="E145" i="30" s="1"/>
  <c r="D145" i="30"/>
  <c r="B153" i="30"/>
  <c r="C153" i="30"/>
  <c r="E153" i="30" s="1"/>
  <c r="D153" i="30"/>
  <c r="B98" i="30"/>
  <c r="C98" i="30"/>
  <c r="E98" i="30" s="1"/>
  <c r="D98" i="30"/>
  <c r="B83" i="30"/>
  <c r="C83" i="30"/>
  <c r="E83" i="30" s="1"/>
  <c r="D83" i="30"/>
  <c r="B131" i="30"/>
  <c r="C131" i="30"/>
  <c r="E131" i="30" s="1"/>
  <c r="D131" i="30"/>
  <c r="B84" i="30"/>
  <c r="C84" i="30"/>
  <c r="E84" i="30" s="1"/>
  <c r="D84" i="30"/>
  <c r="B16" i="30"/>
  <c r="C16" i="30"/>
  <c r="E16" i="30" s="1"/>
  <c r="D16" i="30"/>
  <c r="B175" i="30"/>
  <c r="C175" i="30"/>
  <c r="E175" i="30" s="1"/>
  <c r="D175" i="30"/>
  <c r="B135" i="30"/>
  <c r="C135" i="30"/>
  <c r="E135" i="30" s="1"/>
  <c r="D135" i="30"/>
  <c r="B125" i="30"/>
  <c r="C125" i="30"/>
  <c r="E125" i="30" s="1"/>
  <c r="D125" i="30"/>
  <c r="B122" i="30"/>
  <c r="C122" i="30"/>
  <c r="E122" i="30" s="1"/>
  <c r="D122" i="30"/>
  <c r="B106" i="30"/>
  <c r="C106" i="30"/>
  <c r="E106" i="30" s="1"/>
  <c r="D106" i="30"/>
  <c r="B89" i="30"/>
  <c r="C89" i="30"/>
  <c r="E89" i="30" s="1"/>
  <c r="D89" i="30"/>
  <c r="B184" i="30"/>
  <c r="C184" i="30"/>
  <c r="E184" i="30" s="1"/>
  <c r="D184" i="30"/>
  <c r="B139" i="30"/>
  <c r="C139" i="30"/>
  <c r="E139" i="30" s="1"/>
  <c r="D139" i="30"/>
  <c r="B115" i="30"/>
  <c r="C115" i="30"/>
  <c r="E115" i="30" s="1"/>
  <c r="D115" i="30"/>
  <c r="B165" i="30"/>
  <c r="C165" i="30"/>
  <c r="E165" i="30" s="1"/>
  <c r="D165" i="30"/>
  <c r="B124" i="30"/>
  <c r="C124" i="30"/>
  <c r="E124" i="30" s="1"/>
  <c r="D124" i="30"/>
  <c r="B120" i="30"/>
  <c r="C120" i="30"/>
  <c r="E120" i="30" s="1"/>
  <c r="D120" i="30"/>
  <c r="B138" i="30"/>
  <c r="C138" i="30"/>
  <c r="E138" i="30" s="1"/>
  <c r="D138" i="30"/>
  <c r="B7" i="30"/>
  <c r="C7" i="30"/>
  <c r="E7" i="30" s="1"/>
  <c r="D7" i="30"/>
  <c r="B185" i="30"/>
  <c r="C185" i="30"/>
  <c r="E185" i="30" s="1"/>
  <c r="D185" i="30"/>
  <c r="B46" i="30"/>
  <c r="C46" i="30"/>
  <c r="E46" i="30" s="1"/>
  <c r="D46" i="30"/>
  <c r="B52" i="30"/>
  <c r="C52" i="30"/>
  <c r="E52" i="30" s="1"/>
  <c r="D52" i="30"/>
  <c r="B136" i="30"/>
  <c r="C136" i="30"/>
  <c r="E136" i="30" s="1"/>
  <c r="D136" i="30"/>
  <c r="B186" i="30"/>
  <c r="C186" i="30"/>
  <c r="E186" i="30" s="1"/>
  <c r="D186" i="30"/>
  <c r="B193" i="30"/>
  <c r="C193" i="30"/>
  <c r="E193" i="30" s="1"/>
  <c r="D193" i="30"/>
  <c r="B5" i="30"/>
  <c r="C5" i="30"/>
  <c r="E5" i="30" s="1"/>
  <c r="D5" i="30"/>
  <c r="B155" i="30"/>
  <c r="C155" i="30"/>
  <c r="E155" i="30" s="1"/>
  <c r="D155" i="30"/>
  <c r="B162" i="30"/>
  <c r="C162" i="30"/>
  <c r="E162" i="30" s="1"/>
  <c r="D162" i="30"/>
  <c r="B88" i="30"/>
  <c r="C88" i="30"/>
  <c r="E88" i="30" s="1"/>
  <c r="D88" i="30"/>
  <c r="B174" i="30"/>
  <c r="C174" i="30"/>
  <c r="E174" i="30" s="1"/>
  <c r="D174" i="30"/>
  <c r="B156" i="30"/>
  <c r="C156" i="30"/>
  <c r="E156" i="30" s="1"/>
  <c r="D156" i="30"/>
  <c r="B129" i="30"/>
  <c r="C129" i="30"/>
  <c r="E129" i="30" s="1"/>
  <c r="D129" i="30"/>
  <c r="B187" i="30"/>
  <c r="C187" i="30"/>
  <c r="E187" i="30" s="1"/>
  <c r="D187" i="30"/>
  <c r="B161" i="30"/>
  <c r="C161" i="30"/>
  <c r="E161" i="30" s="1"/>
  <c r="D161" i="30"/>
  <c r="B24" i="30"/>
  <c r="C24" i="30"/>
  <c r="E24" i="30" s="1"/>
  <c r="D24" i="30"/>
  <c r="B11" i="30"/>
  <c r="C11" i="30"/>
  <c r="E11" i="30" s="1"/>
  <c r="D11" i="30"/>
  <c r="B178" i="30"/>
  <c r="C178" i="30"/>
  <c r="E178" i="30" s="1"/>
  <c r="D178" i="30"/>
  <c r="B171" i="30"/>
  <c r="C171" i="30"/>
  <c r="E171" i="30" s="1"/>
  <c r="D171" i="30"/>
  <c r="B110" i="30"/>
  <c r="C110" i="30"/>
  <c r="E110" i="30" s="1"/>
  <c r="D110" i="30"/>
  <c r="B104" i="30"/>
  <c r="C104" i="30"/>
  <c r="E104" i="30" s="1"/>
  <c r="D104" i="30"/>
  <c r="B114" i="30"/>
  <c r="C114" i="30"/>
  <c r="E114" i="30" s="1"/>
  <c r="D114" i="30"/>
  <c r="B29" i="30"/>
  <c r="C29" i="30"/>
  <c r="E29" i="30" s="1"/>
  <c r="D29" i="30"/>
  <c r="B130" i="30"/>
  <c r="C130" i="30"/>
  <c r="E130" i="30" s="1"/>
  <c r="D130" i="30"/>
  <c r="B65" i="30"/>
  <c r="C65" i="30"/>
  <c r="E65" i="30" s="1"/>
  <c r="D65" i="30"/>
  <c r="B189" i="30"/>
  <c r="C189" i="30"/>
  <c r="E189" i="30" s="1"/>
  <c r="D189" i="30"/>
  <c r="B42" i="30"/>
  <c r="C42" i="30"/>
  <c r="E42" i="30" s="1"/>
  <c r="D42" i="30"/>
  <c r="B158" i="30"/>
  <c r="C158" i="30"/>
  <c r="E158" i="30" s="1"/>
  <c r="D158" i="30"/>
  <c r="B19" i="30"/>
  <c r="C19" i="30"/>
  <c r="E19" i="30" s="1"/>
  <c r="D19" i="30"/>
  <c r="B25" i="30"/>
  <c r="C25" i="30"/>
  <c r="E25" i="30" s="1"/>
  <c r="D25" i="30"/>
  <c r="B126" i="30"/>
  <c r="C126" i="30"/>
  <c r="E126" i="30" s="1"/>
  <c r="D126" i="30"/>
  <c r="B69" i="30"/>
  <c r="C69" i="30"/>
  <c r="E69" i="30" s="1"/>
  <c r="D69" i="30"/>
  <c r="B164" i="30"/>
  <c r="C164" i="30"/>
  <c r="E164" i="30" s="1"/>
  <c r="D164" i="30"/>
  <c r="B180" i="30"/>
  <c r="C180" i="30"/>
  <c r="E180" i="30" s="1"/>
  <c r="D180" i="30"/>
  <c r="B66" i="30"/>
  <c r="C66" i="30"/>
  <c r="E66" i="30" s="1"/>
  <c r="D66" i="30"/>
  <c r="B137" i="30"/>
  <c r="C137" i="30"/>
  <c r="E137" i="30" s="1"/>
  <c r="D137" i="30"/>
  <c r="B23" i="30"/>
  <c r="C23" i="30"/>
  <c r="E23" i="30" s="1"/>
  <c r="D23" i="30"/>
  <c r="B132" i="30"/>
  <c r="C132" i="30"/>
  <c r="E132" i="30" s="1"/>
  <c r="D132" i="30"/>
  <c r="B53" i="30"/>
  <c r="C53" i="30"/>
  <c r="E53" i="30" s="1"/>
  <c r="D53" i="30"/>
  <c r="B112" i="30"/>
  <c r="C112" i="30"/>
  <c r="E112" i="30" s="1"/>
  <c r="D112" i="30"/>
  <c r="B18" i="30"/>
  <c r="C18" i="30"/>
  <c r="E18" i="30" s="1"/>
  <c r="D18" i="30"/>
  <c r="B194" i="30"/>
  <c r="C194" i="30"/>
  <c r="E194" i="30" s="1"/>
  <c r="D194" i="30"/>
  <c r="B82" i="30"/>
  <c r="C82" i="30"/>
  <c r="E82" i="30" s="1"/>
  <c r="D82" i="30"/>
  <c r="B57" i="30"/>
  <c r="C57" i="30"/>
  <c r="E57" i="30" s="1"/>
  <c r="D57" i="30"/>
  <c r="B76" i="30"/>
  <c r="C76" i="30"/>
  <c r="E76" i="30" s="1"/>
  <c r="D76" i="30"/>
  <c r="B190" i="30"/>
  <c r="C190" i="30"/>
  <c r="E190" i="30" s="1"/>
  <c r="D190" i="30"/>
  <c r="B118" i="30"/>
  <c r="C118" i="30"/>
  <c r="E118" i="30" s="1"/>
  <c r="D118" i="30"/>
  <c r="B44" i="30"/>
  <c r="C44" i="30"/>
  <c r="E44" i="30" s="1"/>
  <c r="D44" i="30"/>
  <c r="B6" i="30"/>
  <c r="C6" i="30"/>
  <c r="E6" i="30" s="1"/>
  <c r="D6" i="30"/>
  <c r="B32" i="30"/>
  <c r="C32" i="30"/>
  <c r="E32" i="30" s="1"/>
  <c r="D32" i="30"/>
  <c r="B166" i="30"/>
  <c r="C166" i="30"/>
  <c r="E166" i="30" s="1"/>
  <c r="D166" i="30"/>
  <c r="B51" i="30"/>
  <c r="C51" i="30"/>
  <c r="E51" i="30" s="1"/>
  <c r="D51" i="30"/>
  <c r="B26" i="30"/>
  <c r="C26" i="30"/>
  <c r="E26" i="30" s="1"/>
  <c r="D26" i="30"/>
  <c r="B56" i="30"/>
  <c r="C56" i="30"/>
  <c r="E56" i="30" s="1"/>
  <c r="D56" i="30"/>
  <c r="B134" i="30"/>
  <c r="C134" i="30"/>
  <c r="E134" i="30" s="1"/>
  <c r="D134" i="30"/>
  <c r="B96" i="30"/>
  <c r="C96" i="30"/>
  <c r="E96" i="30" s="1"/>
  <c r="D96" i="30"/>
  <c r="B86" i="30"/>
  <c r="C86" i="30"/>
  <c r="E86" i="30" s="1"/>
  <c r="D86" i="30"/>
  <c r="B159" i="30"/>
  <c r="C159" i="30"/>
  <c r="E159" i="30" s="1"/>
  <c r="D159" i="30"/>
  <c r="B119" i="30"/>
  <c r="C119" i="30"/>
  <c r="E119" i="30" s="1"/>
  <c r="D119" i="30"/>
  <c r="B47" i="30"/>
  <c r="C47" i="30"/>
  <c r="E47" i="30" s="1"/>
  <c r="D47" i="30"/>
  <c r="B13" i="30"/>
  <c r="C13" i="30"/>
  <c r="E13" i="30" s="1"/>
  <c r="D13" i="30"/>
  <c r="B197" i="30"/>
  <c r="C197" i="30"/>
  <c r="E197" i="30" s="1"/>
  <c r="D197" i="30"/>
  <c r="B105" i="30"/>
  <c r="C105" i="30"/>
  <c r="E105" i="30" s="1"/>
  <c r="D105" i="30"/>
  <c r="B59" i="30"/>
  <c r="C59" i="30"/>
  <c r="E59" i="30" s="1"/>
  <c r="D59" i="30"/>
  <c r="B33" i="30"/>
  <c r="C33" i="30"/>
  <c r="E33" i="30" s="1"/>
  <c r="D33" i="30"/>
  <c r="B116" i="30"/>
  <c r="C116" i="30"/>
  <c r="E116" i="30" s="1"/>
  <c r="D116" i="30"/>
  <c r="B85" i="30"/>
  <c r="C85" i="30"/>
  <c r="E85" i="30" s="1"/>
  <c r="D85" i="30"/>
  <c r="B168" i="30"/>
  <c r="C168" i="30"/>
  <c r="E168" i="30" s="1"/>
  <c r="D168" i="30"/>
  <c r="B21" i="30"/>
  <c r="C21" i="30"/>
  <c r="E21" i="30" s="1"/>
  <c r="D21" i="30"/>
  <c r="B93" i="30"/>
  <c r="C93" i="30"/>
  <c r="E93" i="30" s="1"/>
  <c r="D93" i="30"/>
  <c r="B9" i="30"/>
  <c r="C9" i="30"/>
  <c r="E9" i="30" s="1"/>
  <c r="D9" i="30"/>
  <c r="B63" i="30"/>
  <c r="C63" i="30"/>
  <c r="E63" i="30" s="1"/>
  <c r="D63" i="30"/>
  <c r="C204" i="30"/>
  <c r="D204" i="30"/>
  <c r="B204" i="30"/>
  <c r="B201" i="28"/>
  <c r="C201" i="28"/>
  <c r="E201" i="28" s="1"/>
  <c r="D201" i="28"/>
  <c r="B204" i="28"/>
  <c r="C204" i="28"/>
  <c r="E204" i="28" s="1"/>
  <c r="D204" i="28"/>
  <c r="B198" i="28"/>
  <c r="C198" i="28"/>
  <c r="E198" i="28" s="1"/>
  <c r="D198" i="28"/>
  <c r="B210" i="28"/>
  <c r="C210" i="28"/>
  <c r="E210" i="28" s="1"/>
  <c r="D210" i="28"/>
  <c r="B211" i="28"/>
  <c r="C211" i="28"/>
  <c r="E211" i="28" s="1"/>
  <c r="D211" i="28"/>
  <c r="B199" i="28"/>
  <c r="C199" i="28"/>
  <c r="E199" i="28" s="1"/>
  <c r="D199" i="28"/>
  <c r="B197" i="28"/>
  <c r="C197" i="28"/>
  <c r="E197" i="28" s="1"/>
  <c r="D197" i="28"/>
  <c r="B97" i="28"/>
  <c r="C97" i="28"/>
  <c r="E97" i="28" s="1"/>
  <c r="D97" i="28"/>
  <c r="B192" i="28"/>
  <c r="C192" i="28"/>
  <c r="E192" i="28" s="1"/>
  <c r="D192" i="28"/>
  <c r="B172" i="28"/>
  <c r="C172" i="28"/>
  <c r="E172" i="28" s="1"/>
  <c r="D172" i="28"/>
  <c r="B161" i="28"/>
  <c r="C161" i="28"/>
  <c r="E161" i="28" s="1"/>
  <c r="D161" i="28"/>
  <c r="B26" i="28"/>
  <c r="C26" i="28"/>
  <c r="E26" i="28" s="1"/>
  <c r="D26" i="28"/>
  <c r="B105" i="28"/>
  <c r="C105" i="28"/>
  <c r="E105" i="28" s="1"/>
  <c r="D105" i="28"/>
  <c r="B196" i="28"/>
  <c r="C196" i="28"/>
  <c r="E196" i="28" s="1"/>
  <c r="D196" i="28"/>
  <c r="B209" i="28"/>
  <c r="C209" i="28"/>
  <c r="E209" i="28" s="1"/>
  <c r="D209" i="28"/>
  <c r="B168" i="28"/>
  <c r="C168" i="28"/>
  <c r="E168" i="28" s="1"/>
  <c r="D168" i="28"/>
  <c r="B159" i="28"/>
  <c r="C159" i="28"/>
  <c r="E159" i="28" s="1"/>
  <c r="D159" i="28"/>
  <c r="B205" i="28"/>
  <c r="C205" i="28"/>
  <c r="E205" i="28" s="1"/>
  <c r="D205" i="28"/>
  <c r="B206" i="28"/>
  <c r="C206" i="28"/>
  <c r="E206" i="28" s="1"/>
  <c r="D206" i="28"/>
  <c r="B208" i="28"/>
  <c r="C208" i="28"/>
  <c r="E208" i="28" s="1"/>
  <c r="D208" i="28"/>
  <c r="B203" i="28"/>
  <c r="C203" i="28"/>
  <c r="E203" i="28" s="1"/>
  <c r="D203" i="28"/>
  <c r="B183" i="28"/>
  <c r="C183" i="28"/>
  <c r="E183" i="28" s="1"/>
  <c r="D183" i="28"/>
  <c r="B207" i="28"/>
  <c r="C207" i="28"/>
  <c r="E207" i="28" s="1"/>
  <c r="D207" i="28"/>
  <c r="B195" i="28"/>
  <c r="C195" i="28"/>
  <c r="E195" i="28" s="1"/>
  <c r="D195" i="28"/>
  <c r="B3" i="28"/>
  <c r="C3" i="28"/>
  <c r="E3" i="28" s="1"/>
  <c r="D3" i="28"/>
  <c r="B102" i="28"/>
  <c r="C102" i="28"/>
  <c r="E102" i="28" s="1"/>
  <c r="D102" i="28"/>
  <c r="B62" i="28"/>
  <c r="C62" i="28"/>
  <c r="E62" i="28" s="1"/>
  <c r="D62" i="28"/>
  <c r="B30" i="28"/>
  <c r="C30" i="28"/>
  <c r="E30" i="28" s="1"/>
  <c r="D30" i="28"/>
  <c r="B54" i="28"/>
  <c r="C54" i="28"/>
  <c r="E54" i="28" s="1"/>
  <c r="D54" i="28"/>
  <c r="B116" i="28"/>
  <c r="C116" i="28"/>
  <c r="E116" i="28" s="1"/>
  <c r="D116" i="28"/>
  <c r="B200" i="28"/>
  <c r="C200" i="28"/>
  <c r="E200" i="28" s="1"/>
  <c r="D200" i="28"/>
  <c r="B53" i="28"/>
  <c r="C53" i="28"/>
  <c r="E53" i="28" s="1"/>
  <c r="D53" i="28"/>
  <c r="B81" i="28"/>
  <c r="C81" i="28"/>
  <c r="E81" i="28" s="1"/>
  <c r="D81" i="28"/>
  <c r="B194" i="28"/>
  <c r="C194" i="28"/>
  <c r="E194" i="28" s="1"/>
  <c r="D194" i="28"/>
  <c r="B47" i="28"/>
  <c r="C47" i="28"/>
  <c r="E47" i="28" s="1"/>
  <c r="D47" i="28"/>
  <c r="B157" i="28"/>
  <c r="C157" i="28"/>
  <c r="E157" i="28" s="1"/>
  <c r="D157" i="28"/>
  <c r="B31" i="28"/>
  <c r="C31" i="28"/>
  <c r="E31" i="28" s="1"/>
  <c r="D31" i="28"/>
  <c r="B50" i="28"/>
  <c r="C50" i="28"/>
  <c r="E50" i="28" s="1"/>
  <c r="D50" i="28"/>
  <c r="B48" i="28"/>
  <c r="C48" i="28"/>
  <c r="E48" i="28" s="1"/>
  <c r="D48" i="28"/>
  <c r="B36" i="28"/>
  <c r="C36" i="28"/>
  <c r="E36" i="28" s="1"/>
  <c r="D36" i="28"/>
  <c r="B106" i="28"/>
  <c r="C106" i="28"/>
  <c r="E106" i="28" s="1"/>
  <c r="D106" i="28"/>
  <c r="B166" i="28"/>
  <c r="C166" i="28"/>
  <c r="E166" i="28" s="1"/>
  <c r="D166" i="28"/>
  <c r="B125" i="28"/>
  <c r="C125" i="28"/>
  <c r="E125" i="28" s="1"/>
  <c r="D125" i="28"/>
  <c r="B108" i="28"/>
  <c r="C108" i="28"/>
  <c r="E108" i="28" s="1"/>
  <c r="D108" i="28"/>
  <c r="B16" i="28"/>
  <c r="C16" i="28"/>
  <c r="E16" i="28" s="1"/>
  <c r="D16" i="28"/>
  <c r="B51" i="28"/>
  <c r="C51" i="28"/>
  <c r="E51" i="28" s="1"/>
  <c r="D51" i="28"/>
  <c r="B101" i="28"/>
  <c r="C101" i="28"/>
  <c r="E101" i="28" s="1"/>
  <c r="D101" i="28"/>
  <c r="B119" i="28"/>
  <c r="C119" i="28"/>
  <c r="E119" i="28" s="1"/>
  <c r="D119" i="28"/>
  <c r="B121" i="28"/>
  <c r="C121" i="28"/>
  <c r="E121" i="28" s="1"/>
  <c r="D121" i="28"/>
  <c r="B156" i="28"/>
  <c r="C156" i="28"/>
  <c r="E156" i="28" s="1"/>
  <c r="D156" i="28"/>
  <c r="B49" i="28"/>
  <c r="C49" i="28"/>
  <c r="E49" i="28" s="1"/>
  <c r="D49" i="28"/>
  <c r="B142" i="28"/>
  <c r="C142" i="28"/>
  <c r="E142" i="28" s="1"/>
  <c r="D142" i="28"/>
  <c r="B135" i="28"/>
  <c r="C135" i="28"/>
  <c r="E135" i="28" s="1"/>
  <c r="D135" i="28"/>
  <c r="B107" i="28"/>
  <c r="C107" i="28"/>
  <c r="E107" i="28" s="1"/>
  <c r="D107" i="28"/>
  <c r="B185" i="28"/>
  <c r="C185" i="28"/>
  <c r="E185" i="28" s="1"/>
  <c r="D185" i="28"/>
  <c r="B110" i="28"/>
  <c r="C110" i="28"/>
  <c r="E110" i="28" s="1"/>
  <c r="D110" i="28"/>
  <c r="B86" i="28"/>
  <c r="C86" i="28"/>
  <c r="E86" i="28" s="1"/>
  <c r="D86" i="28"/>
  <c r="B73" i="28"/>
  <c r="C73" i="28"/>
  <c r="E73" i="28" s="1"/>
  <c r="D73" i="28"/>
  <c r="B146" i="28"/>
  <c r="C146" i="28"/>
  <c r="E146" i="28" s="1"/>
  <c r="D146" i="28"/>
  <c r="B21" i="28"/>
  <c r="C21" i="28"/>
  <c r="E21" i="28" s="1"/>
  <c r="D21" i="28"/>
  <c r="B173" i="28"/>
  <c r="C173" i="28"/>
  <c r="E173" i="28" s="1"/>
  <c r="D173" i="28"/>
  <c r="B139" i="28"/>
  <c r="C139" i="28"/>
  <c r="E139" i="28" s="1"/>
  <c r="D139" i="28"/>
  <c r="B57" i="28"/>
  <c r="C57" i="28"/>
  <c r="E57" i="28" s="1"/>
  <c r="D57" i="28"/>
  <c r="B59" i="28"/>
  <c r="C59" i="28"/>
  <c r="E59" i="28" s="1"/>
  <c r="D59" i="28"/>
  <c r="B151" i="28"/>
  <c r="C151" i="28"/>
  <c r="E151" i="28" s="1"/>
  <c r="D151" i="28"/>
  <c r="B56" i="28"/>
  <c r="C56" i="28"/>
  <c r="E56" i="28" s="1"/>
  <c r="D56" i="28"/>
  <c r="B128" i="28"/>
  <c r="C128" i="28"/>
  <c r="E128" i="28" s="1"/>
  <c r="D128" i="28"/>
  <c r="B179" i="28"/>
  <c r="C179" i="28"/>
  <c r="E179" i="28" s="1"/>
  <c r="D179" i="28"/>
  <c r="B43" i="28"/>
  <c r="C43" i="28"/>
  <c r="E43" i="28" s="1"/>
  <c r="D43" i="28"/>
  <c r="B34" i="28"/>
  <c r="C34" i="28"/>
  <c r="E34" i="28" s="1"/>
  <c r="D34" i="28"/>
  <c r="B69" i="28"/>
  <c r="C69" i="28"/>
  <c r="E69" i="28" s="1"/>
  <c r="D69" i="28"/>
  <c r="B17" i="28"/>
  <c r="C17" i="28"/>
  <c r="E17" i="28" s="1"/>
  <c r="D17" i="28"/>
  <c r="B5" i="28"/>
  <c r="C5" i="28"/>
  <c r="E5" i="28" s="1"/>
  <c r="D5" i="28"/>
  <c r="B12" i="28"/>
  <c r="C12" i="28"/>
  <c r="E12" i="28" s="1"/>
  <c r="D12" i="28"/>
  <c r="B131" i="28"/>
  <c r="C131" i="28"/>
  <c r="E131" i="28" s="1"/>
  <c r="D131" i="28"/>
  <c r="B40" i="28"/>
  <c r="C40" i="28"/>
  <c r="E40" i="28" s="1"/>
  <c r="D40" i="28"/>
  <c r="B85" i="28"/>
  <c r="C85" i="28"/>
  <c r="E85" i="28" s="1"/>
  <c r="D85" i="28"/>
  <c r="B90" i="28"/>
  <c r="C90" i="28"/>
  <c r="E90" i="28" s="1"/>
  <c r="D90" i="28"/>
  <c r="B136" i="28"/>
  <c r="C136" i="28"/>
  <c r="E136" i="28" s="1"/>
  <c r="D136" i="28"/>
  <c r="B120" i="28"/>
  <c r="C120" i="28"/>
  <c r="E120" i="28" s="1"/>
  <c r="D120" i="28"/>
  <c r="B150" i="28"/>
  <c r="C150" i="28"/>
  <c r="E150" i="28" s="1"/>
  <c r="D150" i="28"/>
  <c r="B39" i="28"/>
  <c r="C39" i="28"/>
  <c r="E39" i="28" s="1"/>
  <c r="D39" i="28"/>
  <c r="B91" i="28"/>
  <c r="C91" i="28"/>
  <c r="E91" i="28" s="1"/>
  <c r="D91" i="28"/>
  <c r="B80" i="28"/>
  <c r="C80" i="28"/>
  <c r="E80" i="28" s="1"/>
  <c r="D80" i="28"/>
  <c r="B140" i="28"/>
  <c r="C140" i="28"/>
  <c r="E140" i="28" s="1"/>
  <c r="D140" i="28"/>
  <c r="B13" i="28"/>
  <c r="C13" i="28"/>
  <c r="E13" i="28" s="1"/>
  <c r="D13" i="28"/>
  <c r="B8" i="28"/>
  <c r="C8" i="28"/>
  <c r="E8" i="28" s="1"/>
  <c r="D8" i="28"/>
  <c r="B178" i="28"/>
  <c r="C178" i="28"/>
  <c r="E178" i="28" s="1"/>
  <c r="D178" i="28"/>
  <c r="B9" i="28"/>
  <c r="C9" i="28"/>
  <c r="E9" i="28" s="1"/>
  <c r="D9" i="28"/>
  <c r="B155" i="28"/>
  <c r="C155" i="28"/>
  <c r="E155" i="28" s="1"/>
  <c r="D155" i="28"/>
  <c r="B184" i="28"/>
  <c r="C184" i="28"/>
  <c r="E184" i="28" s="1"/>
  <c r="D184" i="28"/>
  <c r="B27" i="28"/>
  <c r="C27" i="28"/>
  <c r="E27" i="28" s="1"/>
  <c r="D27" i="28"/>
  <c r="B20" i="28"/>
  <c r="C20" i="28"/>
  <c r="E20" i="28" s="1"/>
  <c r="D20" i="28"/>
  <c r="B92" i="28"/>
  <c r="C92" i="28"/>
  <c r="E92" i="28" s="1"/>
  <c r="D92" i="28"/>
  <c r="B167" i="28"/>
  <c r="C167" i="28"/>
  <c r="E167" i="28" s="1"/>
  <c r="D167" i="28"/>
  <c r="B177" i="28"/>
  <c r="C177" i="28"/>
  <c r="E177" i="28" s="1"/>
  <c r="D177" i="28"/>
  <c r="B67" i="28"/>
  <c r="C67" i="28"/>
  <c r="E67" i="28" s="1"/>
  <c r="D67" i="28"/>
  <c r="B187" i="28"/>
  <c r="C187" i="28"/>
  <c r="E187" i="28" s="1"/>
  <c r="D187" i="28"/>
  <c r="B70" i="28"/>
  <c r="C70" i="28"/>
  <c r="E70" i="28" s="1"/>
  <c r="D70" i="28"/>
  <c r="B145" i="28"/>
  <c r="C145" i="28"/>
  <c r="E145" i="28" s="1"/>
  <c r="D145" i="28"/>
  <c r="B72" i="28"/>
  <c r="C72" i="28"/>
  <c r="E72" i="28" s="1"/>
  <c r="D72" i="28"/>
  <c r="B29" i="28"/>
  <c r="C29" i="28"/>
  <c r="E29" i="28" s="1"/>
  <c r="D29" i="28"/>
  <c r="B89" i="28"/>
  <c r="C89" i="28"/>
  <c r="E89" i="28" s="1"/>
  <c r="D89" i="28"/>
  <c r="B58" i="28"/>
  <c r="C58" i="28"/>
  <c r="E58" i="28" s="1"/>
  <c r="D58" i="28"/>
  <c r="B83" i="28"/>
  <c r="C83" i="28"/>
  <c r="E83" i="28" s="1"/>
  <c r="D83" i="28"/>
  <c r="B61" i="28"/>
  <c r="C61" i="28"/>
  <c r="E61" i="28" s="1"/>
  <c r="D61" i="28"/>
  <c r="B93" i="28"/>
  <c r="C93" i="28"/>
  <c r="E93" i="28" s="1"/>
  <c r="D93" i="28"/>
  <c r="B84" i="28"/>
  <c r="C84" i="28"/>
  <c r="E84" i="28" s="1"/>
  <c r="D84" i="28"/>
  <c r="B52" i="28"/>
  <c r="C52" i="28"/>
  <c r="E52" i="28" s="1"/>
  <c r="D52" i="28"/>
  <c r="B174" i="28"/>
  <c r="C174" i="28"/>
  <c r="E174" i="28" s="1"/>
  <c r="D174" i="28"/>
  <c r="B134" i="28"/>
  <c r="C134" i="28"/>
  <c r="E134" i="28" s="1"/>
  <c r="D134" i="28"/>
  <c r="B82" i="28"/>
  <c r="C82" i="28"/>
  <c r="E82" i="28" s="1"/>
  <c r="D82" i="28"/>
  <c r="B63" i="28"/>
  <c r="C63" i="28"/>
  <c r="E63" i="28" s="1"/>
  <c r="D63" i="28"/>
  <c r="B176" i="28"/>
  <c r="C176" i="28"/>
  <c r="E176" i="28" s="1"/>
  <c r="D176" i="28"/>
  <c r="B143" i="28"/>
  <c r="C143" i="28"/>
  <c r="E143" i="28" s="1"/>
  <c r="D143" i="28"/>
  <c r="B96" i="28"/>
  <c r="C96" i="28"/>
  <c r="E96" i="28" s="1"/>
  <c r="D96" i="28"/>
  <c r="B132" i="28"/>
  <c r="C132" i="28"/>
  <c r="E132" i="28" s="1"/>
  <c r="D132" i="28"/>
  <c r="B118" i="28"/>
  <c r="C118" i="28"/>
  <c r="E118" i="28" s="1"/>
  <c r="D118" i="28"/>
  <c r="B163" i="28"/>
  <c r="C163" i="28"/>
  <c r="E163" i="28" s="1"/>
  <c r="D163" i="28"/>
  <c r="B130" i="28"/>
  <c r="C130" i="28"/>
  <c r="E130" i="28" s="1"/>
  <c r="D130" i="28"/>
  <c r="B15" i="28"/>
  <c r="C15" i="28"/>
  <c r="E15" i="28" s="1"/>
  <c r="D15" i="28"/>
  <c r="B109" i="28"/>
  <c r="C109" i="28"/>
  <c r="E109" i="28" s="1"/>
  <c r="D109" i="28"/>
  <c r="B74" i="28"/>
  <c r="C74" i="28"/>
  <c r="E74" i="28" s="1"/>
  <c r="D74" i="28"/>
  <c r="B66" i="28"/>
  <c r="C66" i="28"/>
  <c r="E66" i="28" s="1"/>
  <c r="D66" i="28"/>
  <c r="B188" i="28"/>
  <c r="C188" i="28"/>
  <c r="E188" i="28" s="1"/>
  <c r="D188" i="28"/>
  <c r="B153" i="28"/>
  <c r="C153" i="28"/>
  <c r="E153" i="28" s="1"/>
  <c r="D153" i="28"/>
  <c r="B164" i="28"/>
  <c r="C164" i="28"/>
  <c r="E164" i="28" s="1"/>
  <c r="D164" i="28"/>
  <c r="B104" i="28"/>
  <c r="C104" i="28"/>
  <c r="E104" i="28" s="1"/>
  <c r="D104" i="28"/>
  <c r="B114" i="28"/>
  <c r="C114" i="28"/>
  <c r="E114" i="28" s="1"/>
  <c r="D114" i="28"/>
  <c r="B115" i="28"/>
  <c r="C115" i="28"/>
  <c r="E115" i="28" s="1"/>
  <c r="D115" i="28"/>
  <c r="B189" i="28"/>
  <c r="C189" i="28"/>
  <c r="E189" i="28" s="1"/>
  <c r="D189" i="28"/>
  <c r="B141" i="28"/>
  <c r="C141" i="28"/>
  <c r="E141" i="28" s="1"/>
  <c r="D141" i="28"/>
  <c r="B95" i="28"/>
  <c r="C95" i="28"/>
  <c r="E95" i="28" s="1"/>
  <c r="D95" i="28"/>
  <c r="B181" i="28"/>
  <c r="C181" i="28"/>
  <c r="E181" i="28" s="1"/>
  <c r="D181" i="28"/>
  <c r="B129" i="28"/>
  <c r="C129" i="28"/>
  <c r="E129" i="28" s="1"/>
  <c r="D129" i="28"/>
  <c r="B124" i="28"/>
  <c r="C124" i="28"/>
  <c r="E124" i="28" s="1"/>
  <c r="D124" i="28"/>
  <c r="B127" i="28"/>
  <c r="C127" i="28"/>
  <c r="E127" i="28" s="1"/>
  <c r="D127" i="28"/>
  <c r="B7" i="28"/>
  <c r="C7" i="28"/>
  <c r="E7" i="28" s="1"/>
  <c r="D7" i="28"/>
  <c r="B190" i="28"/>
  <c r="C190" i="28"/>
  <c r="E190" i="28" s="1"/>
  <c r="D190" i="28"/>
  <c r="B46" i="28"/>
  <c r="C46" i="28"/>
  <c r="E46" i="28" s="1"/>
  <c r="D46" i="28"/>
  <c r="B41" i="28"/>
  <c r="C41" i="28"/>
  <c r="E41" i="28" s="1"/>
  <c r="D41" i="28"/>
  <c r="B144" i="28"/>
  <c r="C144" i="28"/>
  <c r="E144" i="28" s="1"/>
  <c r="D144" i="28"/>
  <c r="B171" i="28"/>
  <c r="C171" i="28"/>
  <c r="E171" i="28" s="1"/>
  <c r="D171" i="28"/>
  <c r="B180" i="28"/>
  <c r="C180" i="28"/>
  <c r="E180" i="28" s="1"/>
  <c r="D180" i="28"/>
  <c r="B4" i="28"/>
  <c r="C4" i="28"/>
  <c r="E4" i="28" s="1"/>
  <c r="D4" i="28"/>
  <c r="B117" i="28"/>
  <c r="C117" i="28"/>
  <c r="E117" i="28" s="1"/>
  <c r="D117" i="28"/>
  <c r="B170" i="28"/>
  <c r="C170" i="28"/>
  <c r="E170" i="28" s="1"/>
  <c r="D170" i="28"/>
  <c r="B75" i="28"/>
  <c r="C75" i="28"/>
  <c r="E75" i="28" s="1"/>
  <c r="D75" i="28"/>
  <c r="B182" i="28"/>
  <c r="C182" i="28"/>
  <c r="E182" i="28" s="1"/>
  <c r="D182" i="28"/>
  <c r="B175" i="28"/>
  <c r="C175" i="28"/>
  <c r="E175" i="28" s="1"/>
  <c r="D175" i="28"/>
  <c r="B133" i="28"/>
  <c r="C133" i="28"/>
  <c r="E133" i="28" s="1"/>
  <c r="D133" i="28"/>
  <c r="B191" i="28"/>
  <c r="C191" i="28"/>
  <c r="E191" i="28" s="1"/>
  <c r="D191" i="28"/>
  <c r="B147" i="28"/>
  <c r="C147" i="28"/>
  <c r="E147" i="28" s="1"/>
  <c r="D147" i="28"/>
  <c r="B23" i="28"/>
  <c r="C23" i="28"/>
  <c r="E23" i="28" s="1"/>
  <c r="D23" i="28"/>
  <c r="B14" i="28"/>
  <c r="C14" i="28"/>
  <c r="E14" i="28" s="1"/>
  <c r="D14" i="28"/>
  <c r="B186" i="28"/>
  <c r="C186" i="28"/>
  <c r="E186" i="28" s="1"/>
  <c r="D186" i="28"/>
  <c r="B78" i="28"/>
  <c r="C78" i="28"/>
  <c r="E78" i="28" s="1"/>
  <c r="D78" i="28"/>
  <c r="B112" i="28"/>
  <c r="C112" i="28"/>
  <c r="E112" i="28" s="1"/>
  <c r="D112" i="28"/>
  <c r="B87" i="28"/>
  <c r="C87" i="28"/>
  <c r="E87" i="28" s="1"/>
  <c r="D87" i="28"/>
  <c r="B18" i="28"/>
  <c r="C18" i="28"/>
  <c r="E18" i="28" s="1"/>
  <c r="D18" i="28"/>
  <c r="B88" i="28"/>
  <c r="C88" i="28"/>
  <c r="E88" i="28" s="1"/>
  <c r="D88" i="28"/>
  <c r="B100" i="28"/>
  <c r="C100" i="28"/>
  <c r="E100" i="28" s="1"/>
  <c r="D100" i="28"/>
  <c r="B149" i="28"/>
  <c r="C149" i="28"/>
  <c r="E149" i="28" s="1"/>
  <c r="D149" i="28"/>
  <c r="B33" i="28"/>
  <c r="C33" i="28"/>
  <c r="E33" i="28" s="1"/>
  <c r="D33" i="28"/>
  <c r="B113" i="28"/>
  <c r="C113" i="28"/>
  <c r="E113" i="28" s="1"/>
  <c r="D113" i="28"/>
  <c r="B76" i="28"/>
  <c r="C76" i="28"/>
  <c r="E76" i="28" s="1"/>
  <c r="D76" i="28"/>
  <c r="B22" i="28"/>
  <c r="C22" i="28"/>
  <c r="E22" i="28" s="1"/>
  <c r="D22" i="28"/>
  <c r="B126" i="28"/>
  <c r="C126" i="28"/>
  <c r="E126" i="28" s="1"/>
  <c r="D126" i="28"/>
  <c r="B99" i="28"/>
  <c r="C99" i="28"/>
  <c r="E99" i="28" s="1"/>
  <c r="D99" i="28"/>
  <c r="B137" i="28"/>
  <c r="C137" i="28"/>
  <c r="E137" i="28" s="1"/>
  <c r="D137" i="28"/>
  <c r="B148" i="28"/>
  <c r="C148" i="28"/>
  <c r="E148" i="28" s="1"/>
  <c r="D148" i="28"/>
  <c r="B35" i="28"/>
  <c r="C35" i="28"/>
  <c r="E35" i="28" s="1"/>
  <c r="D35" i="28"/>
  <c r="B123" i="28"/>
  <c r="C123" i="28"/>
  <c r="E123" i="28" s="1"/>
  <c r="D123" i="28"/>
  <c r="B45" i="28"/>
  <c r="C45" i="28"/>
  <c r="E45" i="28" s="1"/>
  <c r="D45" i="28"/>
  <c r="B71" i="28"/>
  <c r="C71" i="28"/>
  <c r="E71" i="28" s="1"/>
  <c r="D71" i="28"/>
  <c r="B28" i="28"/>
  <c r="C28" i="28"/>
  <c r="E28" i="28" s="1"/>
  <c r="D28" i="28"/>
  <c r="B103" i="28"/>
  <c r="C103" i="28"/>
  <c r="E103" i="28" s="1"/>
  <c r="D103" i="28"/>
  <c r="B10" i="28"/>
  <c r="C10" i="28"/>
  <c r="E10" i="28" s="1"/>
  <c r="D10" i="28"/>
  <c r="B64" i="28"/>
  <c r="C64" i="28"/>
  <c r="E64" i="28" s="1"/>
  <c r="D64" i="28"/>
  <c r="B44" i="28"/>
  <c r="C44" i="28"/>
  <c r="E44" i="28" s="1"/>
  <c r="D44" i="28"/>
  <c r="B79" i="28"/>
  <c r="C79" i="28"/>
  <c r="E79" i="28" s="1"/>
  <c r="D79" i="28"/>
  <c r="B158" i="28"/>
  <c r="C158" i="28"/>
  <c r="E158" i="28" s="1"/>
  <c r="D158" i="28"/>
  <c r="B122" i="28"/>
  <c r="C122" i="28"/>
  <c r="E122" i="28" s="1"/>
  <c r="D122" i="28"/>
  <c r="B37" i="28"/>
  <c r="C37" i="28"/>
  <c r="E37" i="28" s="1"/>
  <c r="D37" i="28"/>
  <c r="B6" i="28"/>
  <c r="C6" i="28"/>
  <c r="E6" i="28" s="1"/>
  <c r="D6" i="28"/>
  <c r="B25" i="28"/>
  <c r="C25" i="28"/>
  <c r="E25" i="28" s="1"/>
  <c r="D25" i="28"/>
  <c r="B165" i="28"/>
  <c r="C165" i="28"/>
  <c r="E165" i="28" s="1"/>
  <c r="D165" i="28"/>
  <c r="B68" i="28"/>
  <c r="C68" i="28"/>
  <c r="E68" i="28" s="1"/>
  <c r="D68" i="28"/>
  <c r="B24" i="28"/>
  <c r="C24" i="28"/>
  <c r="E24" i="28" s="1"/>
  <c r="D24" i="28"/>
  <c r="B60" i="28"/>
  <c r="C60" i="28"/>
  <c r="E60" i="28" s="1"/>
  <c r="D60" i="28"/>
  <c r="B138" i="28"/>
  <c r="C138" i="28"/>
  <c r="E138" i="28" s="1"/>
  <c r="D138" i="28"/>
  <c r="B98" i="28"/>
  <c r="C98" i="28"/>
  <c r="E98" i="28" s="1"/>
  <c r="D98" i="28"/>
  <c r="B77" i="28"/>
  <c r="C77" i="28"/>
  <c r="E77" i="28" s="1"/>
  <c r="D77" i="28"/>
  <c r="B160" i="28"/>
  <c r="C160" i="28"/>
  <c r="E160" i="28" s="1"/>
  <c r="D160" i="28"/>
  <c r="B162" i="28"/>
  <c r="C162" i="28"/>
  <c r="E162" i="28" s="1"/>
  <c r="D162" i="28"/>
  <c r="B55" i="28"/>
  <c r="C55" i="28"/>
  <c r="E55" i="28" s="1"/>
  <c r="D55" i="28"/>
  <c r="B19" i="28"/>
  <c r="C19" i="28"/>
  <c r="E19" i="28" s="1"/>
  <c r="D19" i="28"/>
  <c r="B193" i="28"/>
  <c r="C193" i="28"/>
  <c r="E193" i="28" s="1"/>
  <c r="D193" i="28"/>
  <c r="B111" i="28"/>
  <c r="C111" i="28"/>
  <c r="E111" i="28" s="1"/>
  <c r="D111" i="28"/>
  <c r="B65" i="28"/>
  <c r="C65" i="28"/>
  <c r="E65" i="28" s="1"/>
  <c r="D65" i="28"/>
  <c r="B32" i="28"/>
  <c r="C32" i="28"/>
  <c r="E32" i="28" s="1"/>
  <c r="D32" i="28"/>
  <c r="B154" i="28"/>
  <c r="C154" i="28"/>
  <c r="E154" i="28" s="1"/>
  <c r="D154" i="28"/>
  <c r="B94" i="28"/>
  <c r="C94" i="28"/>
  <c r="E94" i="28" s="1"/>
  <c r="D94" i="28"/>
  <c r="B169" i="28"/>
  <c r="C169" i="28"/>
  <c r="E169" i="28" s="1"/>
  <c r="D169" i="28"/>
  <c r="B42" i="28"/>
  <c r="C42" i="28"/>
  <c r="E42" i="28" s="1"/>
  <c r="D42" i="28"/>
  <c r="B152" i="28"/>
  <c r="C152" i="28"/>
  <c r="E152" i="28" s="1"/>
  <c r="D152" i="28"/>
  <c r="B11" i="28"/>
  <c r="C11" i="28"/>
  <c r="E11" i="28" s="1"/>
  <c r="D11" i="28"/>
  <c r="B38" i="28"/>
  <c r="C38" i="28"/>
  <c r="E38" i="28" s="1"/>
  <c r="D38" i="28"/>
  <c r="C202" i="28"/>
  <c r="D202" i="28"/>
  <c r="B202" i="28"/>
  <c r="E41" i="27"/>
  <c r="E11" i="27"/>
  <c r="E171" i="27"/>
  <c r="E126" i="27"/>
  <c r="E128" i="27"/>
  <c r="E14" i="27"/>
  <c r="E181" i="27"/>
  <c r="E87" i="27"/>
  <c r="E16" i="27"/>
  <c r="E151" i="27"/>
  <c r="B200" i="27"/>
  <c r="C200" i="27"/>
  <c r="E200" i="27" s="1"/>
  <c r="D200" i="27"/>
  <c r="B205" i="27"/>
  <c r="C205" i="27"/>
  <c r="E205" i="27" s="1"/>
  <c r="D205" i="27"/>
  <c r="B199" i="27"/>
  <c r="C199" i="27"/>
  <c r="E199" i="27" s="1"/>
  <c r="D199" i="27"/>
  <c r="B210" i="27"/>
  <c r="C210" i="27"/>
  <c r="E210" i="27" s="1"/>
  <c r="D210" i="27"/>
  <c r="B211" i="27"/>
  <c r="C211" i="27"/>
  <c r="E211" i="27" s="1"/>
  <c r="D211" i="27"/>
  <c r="B196" i="27"/>
  <c r="C196" i="27"/>
  <c r="E196" i="27" s="1"/>
  <c r="D196" i="27"/>
  <c r="B198" i="27"/>
  <c r="C198" i="27"/>
  <c r="E198" i="27" s="1"/>
  <c r="D198" i="27"/>
  <c r="B94" i="27"/>
  <c r="C94" i="27"/>
  <c r="E94" i="27" s="1"/>
  <c r="D94" i="27"/>
  <c r="B175" i="27"/>
  <c r="C175" i="27"/>
  <c r="E175" i="27" s="1"/>
  <c r="D175" i="27"/>
  <c r="B147" i="27"/>
  <c r="C147" i="27"/>
  <c r="E147" i="27" s="1"/>
  <c r="D147" i="27"/>
  <c r="B174" i="27"/>
  <c r="C174" i="27"/>
  <c r="E174" i="27" s="1"/>
  <c r="D174" i="27"/>
  <c r="B22" i="27"/>
  <c r="C22" i="27"/>
  <c r="E22" i="27" s="1"/>
  <c r="D22" i="27"/>
  <c r="B106" i="27"/>
  <c r="C106" i="27"/>
  <c r="E106" i="27" s="1"/>
  <c r="D106" i="27"/>
  <c r="B197" i="27"/>
  <c r="C197" i="27"/>
  <c r="E197" i="27" s="1"/>
  <c r="D197" i="27"/>
  <c r="B209" i="27"/>
  <c r="C209" i="27"/>
  <c r="E209" i="27" s="1"/>
  <c r="D209" i="27"/>
  <c r="B163" i="27"/>
  <c r="C163" i="27"/>
  <c r="E163" i="27" s="1"/>
  <c r="D163" i="27"/>
  <c r="B192" i="27"/>
  <c r="C192" i="27"/>
  <c r="E192" i="27" s="1"/>
  <c r="D192" i="27"/>
  <c r="B204" i="27"/>
  <c r="C204" i="27"/>
  <c r="E204" i="27" s="1"/>
  <c r="D204" i="27"/>
  <c r="B201" i="27"/>
  <c r="C201" i="27"/>
  <c r="E201" i="27" s="1"/>
  <c r="D201" i="27"/>
  <c r="B208" i="27"/>
  <c r="C208" i="27"/>
  <c r="E208" i="27" s="1"/>
  <c r="D208" i="27"/>
  <c r="B206" i="27"/>
  <c r="C206" i="27"/>
  <c r="E206" i="27" s="1"/>
  <c r="D206" i="27"/>
  <c r="B187" i="27"/>
  <c r="C187" i="27"/>
  <c r="E187" i="27" s="1"/>
  <c r="D187" i="27"/>
  <c r="B207" i="27"/>
  <c r="C207" i="27"/>
  <c r="E207" i="27" s="1"/>
  <c r="D207" i="27"/>
  <c r="B194" i="27"/>
  <c r="C194" i="27"/>
  <c r="E194" i="27" s="1"/>
  <c r="D194" i="27"/>
  <c r="B3" i="27"/>
  <c r="C3" i="27"/>
  <c r="E3" i="27" s="1"/>
  <c r="D3" i="27"/>
  <c r="B96" i="27"/>
  <c r="C96" i="27"/>
  <c r="E96" i="27" s="1"/>
  <c r="D96" i="27"/>
  <c r="B72" i="27"/>
  <c r="C72" i="27"/>
  <c r="E72" i="27" s="1"/>
  <c r="D72" i="27"/>
  <c r="B34" i="27"/>
  <c r="C34" i="27"/>
  <c r="E34" i="27" s="1"/>
  <c r="D34" i="27"/>
  <c r="B82" i="27"/>
  <c r="C82" i="27"/>
  <c r="E82" i="27" s="1"/>
  <c r="D82" i="27"/>
  <c r="B127" i="27"/>
  <c r="C127" i="27"/>
  <c r="E127" i="27" s="1"/>
  <c r="D127" i="27"/>
  <c r="B202" i="27"/>
  <c r="C202" i="27"/>
  <c r="E202" i="27" s="1"/>
  <c r="D202" i="27"/>
  <c r="B58" i="27"/>
  <c r="C58" i="27"/>
  <c r="E58" i="27" s="1"/>
  <c r="D58" i="27"/>
  <c r="B92" i="27"/>
  <c r="C92" i="27"/>
  <c r="E92" i="27" s="1"/>
  <c r="D92" i="27"/>
  <c r="B195" i="27"/>
  <c r="C195" i="27"/>
  <c r="E195" i="27" s="1"/>
  <c r="D195" i="27"/>
  <c r="B44" i="27"/>
  <c r="C44" i="27"/>
  <c r="E44" i="27" s="1"/>
  <c r="D44" i="27"/>
  <c r="B161" i="27"/>
  <c r="C161" i="27"/>
  <c r="E161" i="27" s="1"/>
  <c r="D161" i="27"/>
  <c r="B26" i="27"/>
  <c r="C26" i="27"/>
  <c r="E26" i="27" s="1"/>
  <c r="D26" i="27"/>
  <c r="B43" i="27"/>
  <c r="C43" i="27"/>
  <c r="E43" i="27" s="1"/>
  <c r="D43" i="27"/>
  <c r="B49" i="27"/>
  <c r="C49" i="27"/>
  <c r="E49" i="27" s="1"/>
  <c r="D49" i="27"/>
  <c r="B30" i="27"/>
  <c r="C30" i="27"/>
  <c r="E30" i="27" s="1"/>
  <c r="D30" i="27"/>
  <c r="B113" i="27"/>
  <c r="C113" i="27"/>
  <c r="E113" i="27" s="1"/>
  <c r="D113" i="27"/>
  <c r="B184" i="27"/>
  <c r="C184" i="27"/>
  <c r="E184" i="27" s="1"/>
  <c r="D184" i="27"/>
  <c r="B122" i="27"/>
  <c r="C122" i="27"/>
  <c r="E122" i="27" s="1"/>
  <c r="D122" i="27"/>
  <c r="B115" i="27"/>
  <c r="C115" i="27"/>
  <c r="E115" i="27" s="1"/>
  <c r="D115" i="27"/>
  <c r="B15" i="27"/>
  <c r="C15" i="27"/>
  <c r="E15" i="27" s="1"/>
  <c r="D15" i="27"/>
  <c r="B45" i="27"/>
  <c r="C45" i="27"/>
  <c r="E45" i="27" s="1"/>
  <c r="D45" i="27"/>
  <c r="B95" i="27"/>
  <c r="C95" i="27"/>
  <c r="E95" i="27" s="1"/>
  <c r="D95" i="27"/>
  <c r="B112" i="27"/>
  <c r="C112" i="27"/>
  <c r="E112" i="27" s="1"/>
  <c r="D112" i="27"/>
  <c r="B120" i="27"/>
  <c r="C120" i="27"/>
  <c r="E120" i="27" s="1"/>
  <c r="D120" i="27"/>
  <c r="B148" i="27"/>
  <c r="C148" i="27"/>
  <c r="E148" i="27" s="1"/>
  <c r="D148" i="27"/>
  <c r="B50" i="27"/>
  <c r="C50" i="27"/>
  <c r="E50" i="27" s="1"/>
  <c r="D50" i="27"/>
  <c r="B159" i="27"/>
  <c r="C159" i="27"/>
  <c r="E159" i="27" s="1"/>
  <c r="D159" i="27"/>
  <c r="B118" i="27"/>
  <c r="C118" i="27"/>
  <c r="E118" i="27" s="1"/>
  <c r="D118" i="27"/>
  <c r="B102" i="27"/>
  <c r="C102" i="27"/>
  <c r="E102" i="27" s="1"/>
  <c r="D102" i="27"/>
  <c r="B179" i="27"/>
  <c r="C179" i="27"/>
  <c r="E179" i="27" s="1"/>
  <c r="D179" i="27"/>
  <c r="B111" i="27"/>
  <c r="C111" i="27"/>
  <c r="E111" i="27" s="1"/>
  <c r="D111" i="27"/>
  <c r="B104" i="27"/>
  <c r="C104" i="27"/>
  <c r="E104" i="27" s="1"/>
  <c r="D104" i="27"/>
  <c r="B69" i="27"/>
  <c r="C69" i="27"/>
  <c r="E69" i="27" s="1"/>
  <c r="D69" i="27"/>
  <c r="B143" i="27"/>
  <c r="C143" i="27"/>
  <c r="E143" i="27" s="1"/>
  <c r="D143" i="27"/>
  <c r="B29" i="27"/>
  <c r="C29" i="27"/>
  <c r="E29" i="27" s="1"/>
  <c r="D29" i="27"/>
  <c r="B160" i="27"/>
  <c r="C160" i="27"/>
  <c r="E160" i="27" s="1"/>
  <c r="D160" i="27"/>
  <c r="B157" i="27"/>
  <c r="C157" i="27"/>
  <c r="E157" i="27" s="1"/>
  <c r="D157" i="27"/>
  <c r="B42" i="27"/>
  <c r="C42" i="27"/>
  <c r="E42" i="27" s="1"/>
  <c r="D42" i="27"/>
  <c r="B57" i="27"/>
  <c r="C57" i="27"/>
  <c r="E57" i="27" s="1"/>
  <c r="D57" i="27"/>
  <c r="B153" i="27"/>
  <c r="C153" i="27"/>
  <c r="E153" i="27" s="1"/>
  <c r="D153" i="27"/>
  <c r="B53" i="27"/>
  <c r="C53" i="27"/>
  <c r="E53" i="27" s="1"/>
  <c r="D53" i="27"/>
  <c r="B110" i="27"/>
  <c r="C110" i="27"/>
  <c r="E110" i="27" s="1"/>
  <c r="D110" i="27"/>
  <c r="B176" i="27"/>
  <c r="C176" i="27"/>
  <c r="E176" i="27" s="1"/>
  <c r="D176" i="27"/>
  <c r="B41" i="27"/>
  <c r="C41" i="27"/>
  <c r="D41" i="27"/>
  <c r="B32" i="27"/>
  <c r="C32" i="27"/>
  <c r="E32" i="27" s="1"/>
  <c r="D32" i="27"/>
  <c r="B76" i="27"/>
  <c r="C76" i="27"/>
  <c r="E76" i="27" s="1"/>
  <c r="D76" i="27"/>
  <c r="B12" i="27"/>
  <c r="C12" i="27"/>
  <c r="E12" i="27" s="1"/>
  <c r="D12" i="27"/>
  <c r="B8" i="27"/>
  <c r="C8" i="27"/>
  <c r="E8" i="27" s="1"/>
  <c r="D8" i="27"/>
  <c r="B11" i="27"/>
  <c r="C11" i="27"/>
  <c r="D11" i="27"/>
  <c r="B125" i="27"/>
  <c r="C125" i="27"/>
  <c r="E125" i="27" s="1"/>
  <c r="D125" i="27"/>
  <c r="B47" i="27"/>
  <c r="C47" i="27"/>
  <c r="E47" i="27" s="1"/>
  <c r="D47" i="27"/>
  <c r="B75" i="27"/>
  <c r="C75" i="27"/>
  <c r="E75" i="27" s="1"/>
  <c r="D75" i="27"/>
  <c r="B86" i="27"/>
  <c r="C86" i="27"/>
  <c r="E86" i="27" s="1"/>
  <c r="D86" i="27"/>
  <c r="B145" i="27"/>
  <c r="E145" i="27" s="1"/>
  <c r="C145" i="27"/>
  <c r="D145" i="27"/>
  <c r="B150" i="27"/>
  <c r="C150" i="27"/>
  <c r="E150" i="27" s="1"/>
  <c r="D150" i="27"/>
  <c r="B97" i="27"/>
  <c r="C97" i="27"/>
  <c r="E97" i="27" s="1"/>
  <c r="D97" i="27"/>
  <c r="B39" i="27"/>
  <c r="C39" i="27"/>
  <c r="E39" i="27" s="1"/>
  <c r="D39" i="27"/>
  <c r="B88" i="27"/>
  <c r="C88" i="27"/>
  <c r="E88" i="27" s="1"/>
  <c r="D88" i="27"/>
  <c r="B59" i="27"/>
  <c r="C59" i="27"/>
  <c r="E59" i="27" s="1"/>
  <c r="D59" i="27"/>
  <c r="B114" i="27"/>
  <c r="C114" i="27"/>
  <c r="E114" i="27" s="1"/>
  <c r="D114" i="27"/>
  <c r="B18" i="27"/>
  <c r="C18" i="27"/>
  <c r="E18" i="27" s="1"/>
  <c r="D18" i="27"/>
  <c r="B5" i="27"/>
  <c r="C5" i="27"/>
  <c r="E5" i="27" s="1"/>
  <c r="D5" i="27"/>
  <c r="B177" i="27"/>
  <c r="C177" i="27"/>
  <c r="E177" i="27" s="1"/>
  <c r="D177" i="27"/>
  <c r="B13" i="27"/>
  <c r="C13" i="27"/>
  <c r="E13" i="27" s="1"/>
  <c r="D13" i="27"/>
  <c r="B149" i="27"/>
  <c r="C149" i="27"/>
  <c r="E149" i="27" s="1"/>
  <c r="D149" i="27"/>
  <c r="B180" i="27"/>
  <c r="C180" i="27"/>
  <c r="E180" i="27" s="1"/>
  <c r="D180" i="27"/>
  <c r="B33" i="27"/>
  <c r="C33" i="27"/>
  <c r="E33" i="27" s="1"/>
  <c r="D33" i="27"/>
  <c r="B19" i="27"/>
  <c r="C19" i="27"/>
  <c r="E19" i="27" s="1"/>
  <c r="D19" i="27"/>
  <c r="B89" i="27"/>
  <c r="C89" i="27"/>
  <c r="E89" i="27" s="1"/>
  <c r="D89" i="27"/>
  <c r="B170" i="27"/>
  <c r="C170" i="27"/>
  <c r="E170" i="27" s="1"/>
  <c r="D170" i="27"/>
  <c r="B182" i="27"/>
  <c r="C182" i="27"/>
  <c r="E182" i="27" s="1"/>
  <c r="D182" i="27"/>
  <c r="B73" i="27"/>
  <c r="C73" i="27"/>
  <c r="E73" i="27" s="1"/>
  <c r="D73" i="27"/>
  <c r="B188" i="27"/>
  <c r="C188" i="27"/>
  <c r="E188" i="27" s="1"/>
  <c r="D188" i="27"/>
  <c r="B101" i="27"/>
  <c r="C101" i="27"/>
  <c r="E101" i="27" s="1"/>
  <c r="D101" i="27"/>
  <c r="B162" i="27"/>
  <c r="C162" i="27"/>
  <c r="E162" i="27" s="1"/>
  <c r="D162" i="27"/>
  <c r="B64" i="27"/>
  <c r="C64" i="27"/>
  <c r="E64" i="27" s="1"/>
  <c r="D64" i="27"/>
  <c r="B20" i="27"/>
  <c r="C20" i="27"/>
  <c r="E20" i="27" s="1"/>
  <c r="D20" i="27"/>
  <c r="B85" i="27"/>
  <c r="C85" i="27"/>
  <c r="E85" i="27" s="1"/>
  <c r="D85" i="27"/>
  <c r="B63" i="27"/>
  <c r="C63" i="27"/>
  <c r="E63" i="27" s="1"/>
  <c r="D63" i="27"/>
  <c r="B67" i="27"/>
  <c r="C67" i="27"/>
  <c r="E67" i="27" s="1"/>
  <c r="D67" i="27"/>
  <c r="B61" i="27"/>
  <c r="C61" i="27"/>
  <c r="E61" i="27" s="1"/>
  <c r="D61" i="27"/>
  <c r="B84" i="27"/>
  <c r="C84" i="27"/>
  <c r="E84" i="27" s="1"/>
  <c r="D84" i="27"/>
  <c r="B99" i="27"/>
  <c r="C99" i="27"/>
  <c r="E99" i="27" s="1"/>
  <c r="D99" i="27"/>
  <c r="B51" i="27"/>
  <c r="C51" i="27"/>
  <c r="E51" i="27" s="1"/>
  <c r="D51" i="27"/>
  <c r="B171" i="27"/>
  <c r="C171" i="27"/>
  <c r="D171" i="27"/>
  <c r="B156" i="27"/>
  <c r="C156" i="27"/>
  <c r="E156" i="27" s="1"/>
  <c r="D156" i="27"/>
  <c r="B31" i="27"/>
  <c r="C31" i="27"/>
  <c r="E31" i="27" s="1"/>
  <c r="D31" i="27"/>
  <c r="B62" i="27"/>
  <c r="C62" i="27"/>
  <c r="E62" i="27" s="1"/>
  <c r="D62" i="27"/>
  <c r="B173" i="27"/>
  <c r="C173" i="27"/>
  <c r="E173" i="27" s="1"/>
  <c r="D173" i="27"/>
  <c r="B126" i="27"/>
  <c r="C126" i="27"/>
  <c r="D126" i="27"/>
  <c r="B71" i="27"/>
  <c r="C71" i="27"/>
  <c r="E71" i="27" s="1"/>
  <c r="D71" i="27"/>
  <c r="B123" i="27"/>
  <c r="C123" i="27"/>
  <c r="E123" i="27" s="1"/>
  <c r="D123" i="27"/>
  <c r="B131" i="27"/>
  <c r="C131" i="27"/>
  <c r="E131" i="27" s="1"/>
  <c r="D131" i="27"/>
  <c r="B168" i="27"/>
  <c r="C168" i="27"/>
  <c r="E168" i="27" s="1"/>
  <c r="D168" i="27"/>
  <c r="B128" i="27"/>
  <c r="C128" i="27"/>
  <c r="D128" i="27"/>
  <c r="B60" i="27"/>
  <c r="C60" i="27"/>
  <c r="E60" i="27" s="1"/>
  <c r="D60" i="27"/>
  <c r="B116" i="27"/>
  <c r="C116" i="27"/>
  <c r="E116" i="27" s="1"/>
  <c r="D116" i="27"/>
  <c r="B79" i="27"/>
  <c r="C79" i="27"/>
  <c r="E79" i="27" s="1"/>
  <c r="D79" i="27"/>
  <c r="B55" i="27"/>
  <c r="C55" i="27"/>
  <c r="E55" i="27" s="1"/>
  <c r="D55" i="27"/>
  <c r="B183" i="27"/>
  <c r="C183" i="27"/>
  <c r="E183" i="27" s="1"/>
  <c r="D183" i="27"/>
  <c r="B138" i="27"/>
  <c r="C138" i="27"/>
  <c r="E138" i="27" s="1"/>
  <c r="D138" i="27"/>
  <c r="B146" i="27"/>
  <c r="C146" i="27"/>
  <c r="E146" i="27" s="1"/>
  <c r="D146" i="27"/>
  <c r="B108" i="27"/>
  <c r="C108" i="27"/>
  <c r="E108" i="27" s="1"/>
  <c r="D108" i="27"/>
  <c r="B117" i="27"/>
  <c r="C117" i="27"/>
  <c r="E117" i="27" s="1"/>
  <c r="D117" i="27"/>
  <c r="B135" i="27"/>
  <c r="C135" i="27"/>
  <c r="E135" i="27" s="1"/>
  <c r="D135" i="27"/>
  <c r="B189" i="27"/>
  <c r="C189" i="27"/>
  <c r="E189" i="27" s="1"/>
  <c r="D189" i="27"/>
  <c r="B133" i="27"/>
  <c r="C133" i="27"/>
  <c r="E133" i="27" s="1"/>
  <c r="D133" i="27"/>
  <c r="B83" i="27"/>
  <c r="C83" i="27"/>
  <c r="E83" i="27" s="1"/>
  <c r="D83" i="27"/>
  <c r="B167" i="27"/>
  <c r="C167" i="27"/>
  <c r="E167" i="27" s="1"/>
  <c r="D167" i="27"/>
  <c r="B103" i="27"/>
  <c r="C103" i="27"/>
  <c r="E103" i="27" s="1"/>
  <c r="D103" i="27"/>
  <c r="B154" i="27"/>
  <c r="C154" i="27"/>
  <c r="E154" i="27" s="1"/>
  <c r="D154" i="27"/>
  <c r="B141" i="27"/>
  <c r="C141" i="27"/>
  <c r="E141" i="27" s="1"/>
  <c r="D141" i="27"/>
  <c r="B7" i="27"/>
  <c r="C7" i="27"/>
  <c r="E7" i="27" s="1"/>
  <c r="D7" i="27"/>
  <c r="B190" i="27"/>
  <c r="C190" i="27"/>
  <c r="E190" i="27" s="1"/>
  <c r="D190" i="27"/>
  <c r="B65" i="27"/>
  <c r="C65" i="27"/>
  <c r="E65" i="27" s="1"/>
  <c r="D65" i="27"/>
  <c r="B54" i="27"/>
  <c r="C54" i="27"/>
  <c r="E54" i="27" s="1"/>
  <c r="D54" i="27"/>
  <c r="B142" i="27"/>
  <c r="C142" i="27"/>
  <c r="E142" i="27" s="1"/>
  <c r="D142" i="27"/>
  <c r="B178" i="27"/>
  <c r="C178" i="27"/>
  <c r="E178" i="27" s="1"/>
  <c r="D178" i="27"/>
  <c r="B185" i="27"/>
  <c r="C185" i="27"/>
  <c r="E185" i="27" s="1"/>
  <c r="D185" i="27"/>
  <c r="B21" i="27"/>
  <c r="C21" i="27"/>
  <c r="E21" i="27" s="1"/>
  <c r="D21" i="27"/>
  <c r="B134" i="27"/>
  <c r="C134" i="27"/>
  <c r="E134" i="27" s="1"/>
  <c r="D134" i="27"/>
  <c r="B165" i="27"/>
  <c r="C165" i="27"/>
  <c r="E165" i="27" s="1"/>
  <c r="D165" i="27"/>
  <c r="B81" i="27"/>
  <c r="C81" i="27"/>
  <c r="E81" i="27" s="1"/>
  <c r="D81" i="27"/>
  <c r="B186" i="27"/>
  <c r="C186" i="27"/>
  <c r="E186" i="27" s="1"/>
  <c r="D186" i="27"/>
  <c r="B172" i="27"/>
  <c r="C172" i="27"/>
  <c r="E172" i="27" s="1"/>
  <c r="D172" i="27"/>
  <c r="B129" i="27"/>
  <c r="C129" i="27"/>
  <c r="E129" i="27" s="1"/>
  <c r="D129" i="27"/>
  <c r="B191" i="27"/>
  <c r="C191" i="27"/>
  <c r="E191" i="27" s="1"/>
  <c r="D191" i="27"/>
  <c r="B121" i="27"/>
  <c r="C121" i="27"/>
  <c r="E121" i="27" s="1"/>
  <c r="D121" i="27"/>
  <c r="B14" i="27"/>
  <c r="C14" i="27"/>
  <c r="D14" i="27"/>
  <c r="B10" i="27"/>
  <c r="C10" i="27"/>
  <c r="E10" i="27" s="1"/>
  <c r="D10" i="27"/>
  <c r="B181" i="27"/>
  <c r="C181" i="27"/>
  <c r="D181" i="27"/>
  <c r="B93" i="27"/>
  <c r="C93" i="27"/>
  <c r="E93" i="27" s="1"/>
  <c r="D93" i="27"/>
  <c r="B109" i="27"/>
  <c r="C109" i="27"/>
  <c r="E109" i="27" s="1"/>
  <c r="D109" i="27"/>
  <c r="B107" i="27"/>
  <c r="E107" i="27" s="1"/>
  <c r="C107" i="27"/>
  <c r="D107" i="27"/>
  <c r="B17" i="27"/>
  <c r="C17" i="27"/>
  <c r="E17" i="27" s="1"/>
  <c r="D17" i="27"/>
  <c r="B87" i="27"/>
  <c r="C87" i="27"/>
  <c r="D87" i="27"/>
  <c r="B98" i="27"/>
  <c r="C98" i="27"/>
  <c r="E98" i="27" s="1"/>
  <c r="D98" i="27"/>
  <c r="B155" i="27"/>
  <c r="C155" i="27"/>
  <c r="E155" i="27" s="1"/>
  <c r="D155" i="27"/>
  <c r="B37" i="27"/>
  <c r="C37" i="27"/>
  <c r="E37" i="27" s="1"/>
  <c r="D37" i="27"/>
  <c r="B119" i="27"/>
  <c r="C119" i="27"/>
  <c r="E119" i="27" s="1"/>
  <c r="D119" i="27"/>
  <c r="B74" i="27"/>
  <c r="C74" i="27"/>
  <c r="E74" i="27" s="1"/>
  <c r="D74" i="27"/>
  <c r="B25" i="27"/>
  <c r="C25" i="27"/>
  <c r="E25" i="27" s="1"/>
  <c r="D25" i="27"/>
  <c r="B137" i="27"/>
  <c r="C137" i="27"/>
  <c r="E137" i="27" s="1"/>
  <c r="D137" i="27"/>
  <c r="B100" i="27"/>
  <c r="C100" i="27"/>
  <c r="E100" i="27" s="1"/>
  <c r="D100" i="27"/>
  <c r="B158" i="27"/>
  <c r="C158" i="27"/>
  <c r="E158" i="27" s="1"/>
  <c r="D158" i="27"/>
  <c r="B152" i="27"/>
  <c r="C152" i="27"/>
  <c r="E152" i="27" s="1"/>
  <c r="D152" i="27"/>
  <c r="B23" i="27"/>
  <c r="C23" i="27"/>
  <c r="E23" i="27" s="1"/>
  <c r="D23" i="27"/>
  <c r="B130" i="27"/>
  <c r="C130" i="27"/>
  <c r="E130" i="27" s="1"/>
  <c r="D130" i="27"/>
  <c r="B46" i="27"/>
  <c r="C46" i="27"/>
  <c r="E46" i="27" s="1"/>
  <c r="D46" i="27"/>
  <c r="B68" i="27"/>
  <c r="C68" i="27"/>
  <c r="E68" i="27" s="1"/>
  <c r="D68" i="27"/>
  <c r="B28" i="27"/>
  <c r="C28" i="27"/>
  <c r="E28" i="27" s="1"/>
  <c r="D28" i="27"/>
  <c r="B105" i="27"/>
  <c r="C105" i="27"/>
  <c r="E105" i="27" s="1"/>
  <c r="D105" i="27"/>
  <c r="B6" i="27"/>
  <c r="C6" i="27"/>
  <c r="E6" i="27" s="1"/>
  <c r="D6" i="27"/>
  <c r="B80" i="27"/>
  <c r="C80" i="27"/>
  <c r="E80" i="27" s="1"/>
  <c r="D80" i="27"/>
  <c r="B48" i="27"/>
  <c r="C48" i="27"/>
  <c r="E48" i="27" s="1"/>
  <c r="D48" i="27"/>
  <c r="B78" i="27"/>
  <c r="C78" i="27"/>
  <c r="E78" i="27" s="1"/>
  <c r="D78" i="27"/>
  <c r="B169" i="27"/>
  <c r="C169" i="27"/>
  <c r="E169" i="27" s="1"/>
  <c r="D169" i="27"/>
  <c r="B132" i="27"/>
  <c r="C132" i="27"/>
  <c r="E132" i="27" s="1"/>
  <c r="D132" i="27"/>
  <c r="B35" i="27"/>
  <c r="C35" i="27"/>
  <c r="E35" i="27" s="1"/>
  <c r="D35" i="27"/>
  <c r="B4" i="27"/>
  <c r="C4" i="27"/>
  <c r="E4" i="27" s="1"/>
  <c r="D4" i="27"/>
  <c r="B24" i="27"/>
  <c r="C24" i="27"/>
  <c r="E24" i="27" s="1"/>
  <c r="D24" i="27"/>
  <c r="B164" i="27"/>
  <c r="C164" i="27"/>
  <c r="E164" i="27" s="1"/>
  <c r="D164" i="27"/>
  <c r="B56" i="27"/>
  <c r="C56" i="27"/>
  <c r="E56" i="27" s="1"/>
  <c r="D56" i="27"/>
  <c r="B38" i="27"/>
  <c r="C38" i="27"/>
  <c r="E38" i="27" s="1"/>
  <c r="D38" i="27"/>
  <c r="B70" i="27"/>
  <c r="C70" i="27"/>
  <c r="E70" i="27" s="1"/>
  <c r="D70" i="27"/>
  <c r="B140" i="27"/>
  <c r="C140" i="27"/>
  <c r="E140" i="27" s="1"/>
  <c r="D140" i="27"/>
  <c r="B91" i="27"/>
  <c r="C91" i="27"/>
  <c r="E91" i="27" s="1"/>
  <c r="D91" i="27"/>
  <c r="B77" i="27"/>
  <c r="C77" i="27"/>
  <c r="E77" i="27" s="1"/>
  <c r="D77" i="27"/>
  <c r="B139" i="27"/>
  <c r="C139" i="27"/>
  <c r="E139" i="27" s="1"/>
  <c r="D139" i="27"/>
  <c r="B124" i="27"/>
  <c r="C124" i="27"/>
  <c r="E124" i="27" s="1"/>
  <c r="D124" i="27"/>
  <c r="B66" i="27"/>
  <c r="C66" i="27"/>
  <c r="E66" i="27" s="1"/>
  <c r="D66" i="27"/>
  <c r="B16" i="27"/>
  <c r="C16" i="27"/>
  <c r="D16" i="27"/>
  <c r="B193" i="27"/>
  <c r="C193" i="27"/>
  <c r="E193" i="27" s="1"/>
  <c r="D193" i="27"/>
  <c r="B136" i="27"/>
  <c r="C136" i="27"/>
  <c r="E136" i="27" s="1"/>
  <c r="D136" i="27"/>
  <c r="B52" i="27"/>
  <c r="C52" i="27"/>
  <c r="E52" i="27" s="1"/>
  <c r="D52" i="27"/>
  <c r="B27" i="27"/>
  <c r="C27" i="27"/>
  <c r="E27" i="27" s="1"/>
  <c r="D27" i="27"/>
  <c r="B151" i="27"/>
  <c r="C151" i="27"/>
  <c r="D151" i="27"/>
  <c r="B90" i="27"/>
  <c r="C90" i="27"/>
  <c r="E90" i="27" s="1"/>
  <c r="D90" i="27"/>
  <c r="B166" i="27"/>
  <c r="C166" i="27"/>
  <c r="E166" i="27" s="1"/>
  <c r="D166" i="27"/>
  <c r="B36" i="27"/>
  <c r="C36" i="27"/>
  <c r="E36" i="27" s="1"/>
  <c r="D36" i="27"/>
  <c r="B144" i="27"/>
  <c r="C144" i="27"/>
  <c r="E144" i="27" s="1"/>
  <c r="D144" i="27"/>
  <c r="B9" i="27"/>
  <c r="E9" i="27" s="1"/>
  <c r="C9" i="27"/>
  <c r="D9" i="27"/>
  <c r="B40" i="27"/>
  <c r="C40" i="27"/>
  <c r="E40" i="27" s="1"/>
  <c r="D40" i="27"/>
  <c r="C203" i="27"/>
  <c r="D203" i="27"/>
  <c r="B203" i="27"/>
  <c r="E204" i="26"/>
  <c r="E208" i="26"/>
  <c r="E207" i="26"/>
  <c r="E34" i="26"/>
  <c r="E195" i="26"/>
  <c r="E163" i="26"/>
  <c r="E174" i="26"/>
  <c r="E68" i="26"/>
  <c r="E6" i="26"/>
  <c r="E76" i="26"/>
  <c r="E142" i="26"/>
  <c r="E96" i="26"/>
  <c r="E149" i="26"/>
  <c r="E26" i="26"/>
  <c r="E125" i="26"/>
  <c r="E131" i="26"/>
  <c r="B201" i="26"/>
  <c r="C201" i="26"/>
  <c r="E201" i="26" s="1"/>
  <c r="D201" i="26"/>
  <c r="B205" i="26"/>
  <c r="E205" i="26" s="1"/>
  <c r="C205" i="26"/>
  <c r="D205" i="26"/>
  <c r="B199" i="26"/>
  <c r="C199" i="26"/>
  <c r="E199" i="26" s="1"/>
  <c r="D199" i="26"/>
  <c r="B210" i="26"/>
  <c r="C210" i="26"/>
  <c r="E210" i="26" s="1"/>
  <c r="D210" i="26"/>
  <c r="B211" i="26"/>
  <c r="C211" i="26"/>
  <c r="E211" i="26" s="1"/>
  <c r="D211" i="26"/>
  <c r="B198" i="26"/>
  <c r="C198" i="26"/>
  <c r="E198" i="26" s="1"/>
  <c r="D198" i="26"/>
  <c r="B196" i="26"/>
  <c r="C196" i="26"/>
  <c r="E196" i="26" s="1"/>
  <c r="D196" i="26"/>
  <c r="B91" i="26"/>
  <c r="C91" i="26"/>
  <c r="E91" i="26" s="1"/>
  <c r="D91" i="26"/>
  <c r="B176" i="26"/>
  <c r="C176" i="26"/>
  <c r="E176" i="26" s="1"/>
  <c r="D176" i="26"/>
  <c r="B140" i="26"/>
  <c r="E140" i="26" s="1"/>
  <c r="C140" i="26"/>
  <c r="D140" i="26"/>
  <c r="B166" i="26"/>
  <c r="C166" i="26"/>
  <c r="E166" i="26" s="1"/>
  <c r="D166" i="26"/>
  <c r="B22" i="26"/>
  <c r="C22" i="26"/>
  <c r="E22" i="26" s="1"/>
  <c r="D22" i="26"/>
  <c r="B110" i="26"/>
  <c r="C110" i="26"/>
  <c r="E110" i="26" s="1"/>
  <c r="D110" i="26"/>
  <c r="B197" i="26"/>
  <c r="C197" i="26"/>
  <c r="E197" i="26" s="1"/>
  <c r="D197" i="26"/>
  <c r="B209" i="26"/>
  <c r="C209" i="26"/>
  <c r="E209" i="26" s="1"/>
  <c r="D209" i="26"/>
  <c r="B167" i="26"/>
  <c r="C167" i="26"/>
  <c r="E167" i="26" s="1"/>
  <c r="D167" i="26"/>
  <c r="B177" i="26"/>
  <c r="C177" i="26"/>
  <c r="E177" i="26" s="1"/>
  <c r="D177" i="26"/>
  <c r="B204" i="26"/>
  <c r="C204" i="26"/>
  <c r="D204" i="26"/>
  <c r="B203" i="26"/>
  <c r="C203" i="26"/>
  <c r="E203" i="26" s="1"/>
  <c r="D203" i="26"/>
  <c r="B208" i="26"/>
  <c r="C208" i="26"/>
  <c r="D208" i="26"/>
  <c r="B206" i="26"/>
  <c r="C206" i="26"/>
  <c r="E206" i="26" s="1"/>
  <c r="D206" i="26"/>
  <c r="B178" i="26"/>
  <c r="C178" i="26"/>
  <c r="E178" i="26" s="1"/>
  <c r="D178" i="26"/>
  <c r="B207" i="26"/>
  <c r="C207" i="26"/>
  <c r="D207" i="26"/>
  <c r="B193" i="26"/>
  <c r="C193" i="26"/>
  <c r="E193" i="26" s="1"/>
  <c r="D193" i="26"/>
  <c r="B3" i="26"/>
  <c r="E3" i="26" s="1"/>
  <c r="C3" i="26"/>
  <c r="D3" i="26"/>
  <c r="B85" i="26"/>
  <c r="C85" i="26"/>
  <c r="E85" i="26" s="1"/>
  <c r="D85" i="26"/>
  <c r="B66" i="26"/>
  <c r="C66" i="26"/>
  <c r="E66" i="26" s="1"/>
  <c r="D66" i="26"/>
  <c r="B34" i="26"/>
  <c r="C34" i="26"/>
  <c r="D34" i="26"/>
  <c r="B73" i="26"/>
  <c r="C73" i="26"/>
  <c r="E73" i="26" s="1"/>
  <c r="D73" i="26"/>
  <c r="B118" i="26"/>
  <c r="C118" i="26"/>
  <c r="E118" i="26" s="1"/>
  <c r="D118" i="26"/>
  <c r="B200" i="26"/>
  <c r="C200" i="26"/>
  <c r="E200" i="26" s="1"/>
  <c r="D200" i="26"/>
  <c r="B60" i="26"/>
  <c r="C60" i="26"/>
  <c r="E60" i="26" s="1"/>
  <c r="D60" i="26"/>
  <c r="B89" i="26"/>
  <c r="C89" i="26"/>
  <c r="E89" i="26" s="1"/>
  <c r="D89" i="26"/>
  <c r="B195" i="26"/>
  <c r="C195" i="26"/>
  <c r="D195" i="26"/>
  <c r="B41" i="26"/>
  <c r="C41" i="26"/>
  <c r="E41" i="26" s="1"/>
  <c r="D41" i="26"/>
  <c r="B163" i="26"/>
  <c r="C163" i="26"/>
  <c r="D163" i="26"/>
  <c r="B27" i="26"/>
  <c r="C27" i="26"/>
  <c r="E27" i="26" s="1"/>
  <c r="D27" i="26"/>
  <c r="B54" i="26"/>
  <c r="C54" i="26"/>
  <c r="E54" i="26" s="1"/>
  <c r="D54" i="26"/>
  <c r="B44" i="26"/>
  <c r="C44" i="26"/>
  <c r="E44" i="26" s="1"/>
  <c r="D44" i="26"/>
  <c r="B30" i="26"/>
  <c r="C30" i="26"/>
  <c r="E30" i="26" s="1"/>
  <c r="D30" i="26"/>
  <c r="B113" i="26"/>
  <c r="E113" i="26" s="1"/>
  <c r="C113" i="26"/>
  <c r="D113" i="26"/>
  <c r="B186" i="26"/>
  <c r="C186" i="26"/>
  <c r="E186" i="26" s="1"/>
  <c r="D186" i="26"/>
  <c r="B122" i="26"/>
  <c r="C122" i="26"/>
  <c r="E122" i="26" s="1"/>
  <c r="D122" i="26"/>
  <c r="B126" i="26"/>
  <c r="C126" i="26"/>
  <c r="E126" i="26" s="1"/>
  <c r="D126" i="26"/>
  <c r="B14" i="26"/>
  <c r="C14" i="26"/>
  <c r="E14" i="26" s="1"/>
  <c r="D14" i="26"/>
  <c r="B46" i="26"/>
  <c r="C46" i="26"/>
  <c r="E46" i="26" s="1"/>
  <c r="D46" i="26"/>
  <c r="B94" i="26"/>
  <c r="C94" i="26"/>
  <c r="E94" i="26" s="1"/>
  <c r="D94" i="26"/>
  <c r="B147" i="26"/>
  <c r="C147" i="26"/>
  <c r="E147" i="26" s="1"/>
  <c r="D147" i="26"/>
  <c r="B120" i="26"/>
  <c r="E120" i="26" s="1"/>
  <c r="C120" i="26"/>
  <c r="D120" i="26"/>
  <c r="B150" i="26"/>
  <c r="C150" i="26"/>
  <c r="E150" i="26" s="1"/>
  <c r="D150" i="26"/>
  <c r="B45" i="26"/>
  <c r="C45" i="26"/>
  <c r="E45" i="26" s="1"/>
  <c r="D45" i="26"/>
  <c r="B156" i="26"/>
  <c r="C156" i="26"/>
  <c r="E156" i="26" s="1"/>
  <c r="D156" i="26"/>
  <c r="B138" i="26"/>
  <c r="C138" i="26"/>
  <c r="E138" i="26" s="1"/>
  <c r="D138" i="26"/>
  <c r="B102" i="26"/>
  <c r="C102" i="26"/>
  <c r="E102" i="26" s="1"/>
  <c r="D102" i="26"/>
  <c r="B174" i="26"/>
  <c r="C174" i="26"/>
  <c r="D174" i="26"/>
  <c r="B86" i="26"/>
  <c r="C86" i="26"/>
  <c r="E86" i="26" s="1"/>
  <c r="D86" i="26"/>
  <c r="B78" i="26"/>
  <c r="E78" i="26" s="1"/>
  <c r="C78" i="26"/>
  <c r="D78" i="26"/>
  <c r="B23" i="26"/>
  <c r="C23" i="26"/>
  <c r="E23" i="26" s="1"/>
  <c r="D23" i="26"/>
  <c r="B162" i="26"/>
  <c r="C162" i="26"/>
  <c r="E162" i="26" s="1"/>
  <c r="D162" i="26"/>
  <c r="B29" i="26"/>
  <c r="C29" i="26"/>
  <c r="E29" i="26" s="1"/>
  <c r="D29" i="26"/>
  <c r="B159" i="26"/>
  <c r="C159" i="26"/>
  <c r="E159" i="26" s="1"/>
  <c r="D159" i="26"/>
  <c r="B155" i="26"/>
  <c r="C155" i="26"/>
  <c r="E155" i="26" s="1"/>
  <c r="D155" i="26"/>
  <c r="B108" i="26"/>
  <c r="C108" i="26"/>
  <c r="E108" i="26" s="1"/>
  <c r="D108" i="26"/>
  <c r="B56" i="26"/>
  <c r="C56" i="26"/>
  <c r="E56" i="26" s="1"/>
  <c r="D56" i="26"/>
  <c r="B144" i="26"/>
  <c r="E144" i="26" s="1"/>
  <c r="C144" i="26"/>
  <c r="D144" i="26"/>
  <c r="B53" i="26"/>
  <c r="C53" i="26"/>
  <c r="E53" i="26" s="1"/>
  <c r="D53" i="26"/>
  <c r="B123" i="26"/>
  <c r="C123" i="26"/>
  <c r="E123" i="26" s="1"/>
  <c r="D123" i="26"/>
  <c r="B175" i="26"/>
  <c r="C175" i="26"/>
  <c r="E175" i="26" s="1"/>
  <c r="D175" i="26"/>
  <c r="B39" i="26"/>
  <c r="C39" i="26"/>
  <c r="E39" i="26" s="1"/>
  <c r="D39" i="26"/>
  <c r="B5" i="26"/>
  <c r="C5" i="26"/>
  <c r="E5" i="26" s="1"/>
  <c r="D5" i="26"/>
  <c r="B68" i="26"/>
  <c r="C68" i="26"/>
  <c r="D68" i="26"/>
  <c r="B15" i="26"/>
  <c r="C15" i="26"/>
  <c r="E15" i="26" s="1"/>
  <c r="D15" i="26"/>
  <c r="B10" i="26"/>
  <c r="E10" i="26" s="1"/>
  <c r="C10" i="26"/>
  <c r="D10" i="26"/>
  <c r="B18" i="26"/>
  <c r="C18" i="26"/>
  <c r="E18" i="26" s="1"/>
  <c r="D18" i="26"/>
  <c r="B128" i="26"/>
  <c r="C128" i="26"/>
  <c r="E128" i="26" s="1"/>
  <c r="D128" i="26"/>
  <c r="B43" i="26"/>
  <c r="C43" i="26"/>
  <c r="E43" i="26" s="1"/>
  <c r="D43" i="26"/>
  <c r="B87" i="26"/>
  <c r="C87" i="26"/>
  <c r="E87" i="26" s="1"/>
  <c r="D87" i="26"/>
  <c r="B80" i="26"/>
  <c r="C80" i="26"/>
  <c r="E80" i="26" s="1"/>
  <c r="D80" i="26"/>
  <c r="B148" i="26"/>
  <c r="C148" i="26"/>
  <c r="E148" i="26" s="1"/>
  <c r="D148" i="26"/>
  <c r="B151" i="26"/>
  <c r="C151" i="26"/>
  <c r="E151" i="26" s="1"/>
  <c r="D151" i="26"/>
  <c r="B145" i="26"/>
  <c r="E145" i="26" s="1"/>
  <c r="C145" i="26"/>
  <c r="D145" i="26"/>
  <c r="B40" i="26"/>
  <c r="C40" i="26"/>
  <c r="E40" i="26" s="1"/>
  <c r="D40" i="26"/>
  <c r="B81" i="26"/>
  <c r="C81" i="26"/>
  <c r="E81" i="26" s="1"/>
  <c r="D81" i="26"/>
  <c r="B59" i="26"/>
  <c r="C59" i="26"/>
  <c r="E59" i="26" s="1"/>
  <c r="D59" i="26"/>
  <c r="B119" i="26"/>
  <c r="C119" i="26"/>
  <c r="E119" i="26" s="1"/>
  <c r="D119" i="26"/>
  <c r="B11" i="26"/>
  <c r="C11" i="26"/>
  <c r="E11" i="26" s="1"/>
  <c r="D11" i="26"/>
  <c r="B6" i="26"/>
  <c r="C6" i="26"/>
  <c r="D6" i="26"/>
  <c r="B181" i="26"/>
  <c r="C181" i="26"/>
  <c r="E181" i="26" s="1"/>
  <c r="D181" i="26"/>
  <c r="B24" i="26"/>
  <c r="E24" i="26" s="1"/>
  <c r="C24" i="26"/>
  <c r="D24" i="26"/>
  <c r="B117" i="26"/>
  <c r="C117" i="26"/>
  <c r="E117" i="26" s="1"/>
  <c r="D117" i="26"/>
  <c r="B182" i="26"/>
  <c r="C182" i="26"/>
  <c r="E182" i="26" s="1"/>
  <c r="D182" i="26"/>
  <c r="B33" i="26"/>
  <c r="C33" i="26"/>
  <c r="E33" i="26" s="1"/>
  <c r="D33" i="26"/>
  <c r="B28" i="26"/>
  <c r="C28" i="26"/>
  <c r="E28" i="26" s="1"/>
  <c r="D28" i="26"/>
  <c r="B83" i="26"/>
  <c r="C83" i="26"/>
  <c r="E83" i="26" s="1"/>
  <c r="D83" i="26"/>
  <c r="B172" i="26"/>
  <c r="C172" i="26"/>
  <c r="E172" i="26" s="1"/>
  <c r="D172" i="26"/>
  <c r="B185" i="26"/>
  <c r="C185" i="26"/>
  <c r="E185" i="26" s="1"/>
  <c r="D185" i="26"/>
  <c r="B67" i="26"/>
  <c r="E67" i="26" s="1"/>
  <c r="C67" i="26"/>
  <c r="D67" i="26"/>
  <c r="B188" i="26"/>
  <c r="C188" i="26"/>
  <c r="E188" i="26" s="1"/>
  <c r="D188" i="26"/>
  <c r="B105" i="26"/>
  <c r="C105" i="26"/>
  <c r="E105" i="26" s="1"/>
  <c r="D105" i="26"/>
  <c r="B161" i="26"/>
  <c r="C161" i="26"/>
  <c r="E161" i="26" s="1"/>
  <c r="D161" i="26"/>
  <c r="B63" i="26"/>
  <c r="C63" i="26"/>
  <c r="E63" i="26" s="1"/>
  <c r="D63" i="26"/>
  <c r="B19" i="26"/>
  <c r="C19" i="26"/>
  <c r="E19" i="26" s="1"/>
  <c r="D19" i="26"/>
  <c r="B76" i="26"/>
  <c r="C76" i="26"/>
  <c r="D76" i="26"/>
  <c r="B58" i="26"/>
  <c r="C58" i="26"/>
  <c r="E58" i="26" s="1"/>
  <c r="D58" i="26"/>
  <c r="B97" i="26"/>
  <c r="E97" i="26" s="1"/>
  <c r="C97" i="26"/>
  <c r="D97" i="26"/>
  <c r="B61" i="26"/>
  <c r="C61" i="26"/>
  <c r="E61" i="26" s="1"/>
  <c r="D61" i="26"/>
  <c r="B84" i="26"/>
  <c r="C84" i="26"/>
  <c r="E84" i="26" s="1"/>
  <c r="D84" i="26"/>
  <c r="B101" i="26"/>
  <c r="C101" i="26"/>
  <c r="E101" i="26" s="1"/>
  <c r="D101" i="26"/>
  <c r="B48" i="26"/>
  <c r="C48" i="26"/>
  <c r="E48" i="26" s="1"/>
  <c r="D48" i="26"/>
  <c r="B169" i="26"/>
  <c r="C169" i="26"/>
  <c r="E169" i="26" s="1"/>
  <c r="D169" i="26"/>
  <c r="B157" i="26"/>
  <c r="C157" i="26"/>
  <c r="E157" i="26" s="1"/>
  <c r="D157" i="26"/>
  <c r="B69" i="26"/>
  <c r="C69" i="26"/>
  <c r="E69" i="26" s="1"/>
  <c r="D69" i="26"/>
  <c r="B47" i="26"/>
  <c r="E47" i="26" s="1"/>
  <c r="C47" i="26"/>
  <c r="D47" i="26"/>
  <c r="B171" i="26"/>
  <c r="C171" i="26"/>
  <c r="E171" i="26" s="1"/>
  <c r="D171" i="26"/>
  <c r="B129" i="26"/>
  <c r="C129" i="26"/>
  <c r="E129" i="26" s="1"/>
  <c r="D129" i="26"/>
  <c r="B72" i="26"/>
  <c r="C72" i="26"/>
  <c r="E72" i="26" s="1"/>
  <c r="D72" i="26"/>
  <c r="B124" i="26"/>
  <c r="C124" i="26"/>
  <c r="E124" i="26" s="1"/>
  <c r="D124" i="26"/>
  <c r="B132" i="26"/>
  <c r="C132" i="26"/>
  <c r="E132" i="26" s="1"/>
  <c r="D132" i="26"/>
  <c r="B142" i="26"/>
  <c r="C142" i="26"/>
  <c r="D142" i="26"/>
  <c r="B112" i="26"/>
  <c r="C112" i="26"/>
  <c r="E112" i="26" s="1"/>
  <c r="D112" i="26"/>
  <c r="B99" i="26"/>
  <c r="E99" i="26" s="1"/>
  <c r="C99" i="26"/>
  <c r="D99" i="26"/>
  <c r="B116" i="26"/>
  <c r="C116" i="26"/>
  <c r="E116" i="26" s="1"/>
  <c r="D116" i="26"/>
  <c r="B71" i="26"/>
  <c r="C71" i="26"/>
  <c r="E71" i="26" s="1"/>
  <c r="D71" i="26"/>
  <c r="B50" i="26"/>
  <c r="C50" i="26"/>
  <c r="E50" i="26" s="1"/>
  <c r="D50" i="26"/>
  <c r="B189" i="26"/>
  <c r="C189" i="26"/>
  <c r="E189" i="26" s="1"/>
  <c r="D189" i="26"/>
  <c r="B115" i="26"/>
  <c r="C115" i="26"/>
  <c r="E115" i="26" s="1"/>
  <c r="D115" i="26"/>
  <c r="B160" i="26"/>
  <c r="C160" i="26"/>
  <c r="E160" i="26" s="1"/>
  <c r="D160" i="26"/>
  <c r="B111" i="26"/>
  <c r="C111" i="26"/>
  <c r="E111" i="26" s="1"/>
  <c r="D111" i="26"/>
  <c r="B90" i="26"/>
  <c r="E90" i="26" s="1"/>
  <c r="C90" i="26"/>
  <c r="D90" i="26"/>
  <c r="B136" i="26"/>
  <c r="C136" i="26"/>
  <c r="E136" i="26" s="1"/>
  <c r="D136" i="26"/>
  <c r="B190" i="26"/>
  <c r="C190" i="26"/>
  <c r="E190" i="26" s="1"/>
  <c r="D190" i="26"/>
  <c r="B133" i="26"/>
  <c r="C133" i="26"/>
  <c r="E133" i="26" s="1"/>
  <c r="D133" i="26"/>
  <c r="B79" i="26"/>
  <c r="C79" i="26"/>
  <c r="E79" i="26" s="1"/>
  <c r="D79" i="26"/>
  <c r="B179" i="26"/>
  <c r="C179" i="26"/>
  <c r="E179" i="26" s="1"/>
  <c r="D179" i="26"/>
  <c r="B96" i="26"/>
  <c r="C96" i="26"/>
  <c r="D96" i="26"/>
  <c r="B173" i="26"/>
  <c r="C173" i="26"/>
  <c r="E173" i="26" s="1"/>
  <c r="D173" i="26"/>
  <c r="B141" i="26"/>
  <c r="E141" i="26" s="1"/>
  <c r="C141" i="26"/>
  <c r="D141" i="26"/>
  <c r="B8" i="26"/>
  <c r="C8" i="26"/>
  <c r="E8" i="26" s="1"/>
  <c r="D8" i="26"/>
  <c r="B191" i="26"/>
  <c r="C191" i="26"/>
  <c r="E191" i="26" s="1"/>
  <c r="D191" i="26"/>
  <c r="B65" i="26"/>
  <c r="C65" i="26"/>
  <c r="E65" i="26" s="1"/>
  <c r="D65" i="26"/>
  <c r="B55" i="26"/>
  <c r="C55" i="26"/>
  <c r="E55" i="26" s="1"/>
  <c r="D55" i="26"/>
  <c r="B93" i="26"/>
  <c r="C93" i="26"/>
  <c r="E93" i="26" s="1"/>
  <c r="D93" i="26"/>
  <c r="B183" i="26"/>
  <c r="C183" i="26"/>
  <c r="E183" i="26" s="1"/>
  <c r="D183" i="26"/>
  <c r="B187" i="26"/>
  <c r="C187" i="26"/>
  <c r="E187" i="26" s="1"/>
  <c r="D187" i="26"/>
  <c r="B21" i="26"/>
  <c r="E21" i="26" s="1"/>
  <c r="C21" i="26"/>
  <c r="D21" i="26"/>
  <c r="B137" i="26"/>
  <c r="C137" i="26"/>
  <c r="E137" i="26" s="1"/>
  <c r="D137" i="26"/>
  <c r="B168" i="26"/>
  <c r="C168" i="26"/>
  <c r="E168" i="26" s="1"/>
  <c r="D168" i="26"/>
  <c r="B75" i="26"/>
  <c r="C75" i="26"/>
  <c r="E75" i="26" s="1"/>
  <c r="D75" i="26"/>
  <c r="B180" i="26"/>
  <c r="C180" i="26"/>
  <c r="E180" i="26" s="1"/>
  <c r="D180" i="26"/>
  <c r="B170" i="26"/>
  <c r="C170" i="26"/>
  <c r="E170" i="26" s="1"/>
  <c r="D170" i="26"/>
  <c r="B149" i="26"/>
  <c r="C149" i="26"/>
  <c r="D149" i="26"/>
  <c r="B192" i="26"/>
  <c r="C192" i="26"/>
  <c r="E192" i="26" s="1"/>
  <c r="D192" i="26"/>
  <c r="B121" i="26"/>
  <c r="E121" i="26" s="1"/>
  <c r="C121" i="26"/>
  <c r="D121" i="26"/>
  <c r="B16" i="26"/>
  <c r="C16" i="26"/>
  <c r="E16" i="26" s="1"/>
  <c r="D16" i="26"/>
  <c r="B12" i="26"/>
  <c r="C12" i="26"/>
  <c r="E12" i="26" s="1"/>
  <c r="D12" i="26"/>
  <c r="B184" i="26"/>
  <c r="C184" i="26"/>
  <c r="E184" i="26" s="1"/>
  <c r="D184" i="26"/>
  <c r="B92" i="26"/>
  <c r="C92" i="26"/>
  <c r="E92" i="26" s="1"/>
  <c r="D92" i="26"/>
  <c r="B100" i="26"/>
  <c r="C100" i="26"/>
  <c r="E100" i="26" s="1"/>
  <c r="D100" i="26"/>
  <c r="B109" i="26"/>
  <c r="C109" i="26"/>
  <c r="E109" i="26" s="1"/>
  <c r="D109" i="26"/>
  <c r="B13" i="26"/>
  <c r="C13" i="26"/>
  <c r="E13" i="26" s="1"/>
  <c r="D13" i="26"/>
  <c r="B82" i="26"/>
  <c r="E82" i="26" s="1"/>
  <c r="C82" i="26"/>
  <c r="D82" i="26"/>
  <c r="B95" i="26"/>
  <c r="C95" i="26"/>
  <c r="E95" i="26" s="1"/>
  <c r="D95" i="26"/>
  <c r="B154" i="26"/>
  <c r="C154" i="26"/>
  <c r="E154" i="26" s="1"/>
  <c r="D154" i="26"/>
  <c r="B35" i="26"/>
  <c r="C35" i="26"/>
  <c r="E35" i="26" s="1"/>
  <c r="D35" i="26"/>
  <c r="B114" i="26"/>
  <c r="C114" i="26"/>
  <c r="E114" i="26" s="1"/>
  <c r="D114" i="26"/>
  <c r="B98" i="26"/>
  <c r="C98" i="26"/>
  <c r="E98" i="26" s="1"/>
  <c r="D98" i="26"/>
  <c r="B26" i="26"/>
  <c r="C26" i="26"/>
  <c r="D26" i="26"/>
  <c r="B134" i="26"/>
  <c r="C134" i="26"/>
  <c r="E134" i="26" s="1"/>
  <c r="D134" i="26"/>
  <c r="B104" i="26"/>
  <c r="E104" i="26" s="1"/>
  <c r="C104" i="26"/>
  <c r="D104" i="26"/>
  <c r="B135" i="26"/>
  <c r="C135" i="26"/>
  <c r="E135" i="26" s="1"/>
  <c r="D135" i="26"/>
  <c r="B143" i="26"/>
  <c r="C143" i="26"/>
  <c r="E143" i="26" s="1"/>
  <c r="D143" i="26"/>
  <c r="B20" i="26"/>
  <c r="C20" i="26"/>
  <c r="E20" i="26" s="1"/>
  <c r="D20" i="26"/>
  <c r="B130" i="26"/>
  <c r="C130" i="26"/>
  <c r="E130" i="26" s="1"/>
  <c r="D130" i="26"/>
  <c r="B88" i="26"/>
  <c r="C88" i="26"/>
  <c r="E88" i="26" s="1"/>
  <c r="D88" i="26"/>
  <c r="B62" i="26"/>
  <c r="C62" i="26"/>
  <c r="E62" i="26" s="1"/>
  <c r="D62" i="26"/>
  <c r="B25" i="26"/>
  <c r="C25" i="26"/>
  <c r="E25" i="26" s="1"/>
  <c r="D25" i="26"/>
  <c r="B107" i="26"/>
  <c r="E107" i="26" s="1"/>
  <c r="C107" i="26"/>
  <c r="D107" i="26"/>
  <c r="B7" i="26"/>
  <c r="C7" i="26"/>
  <c r="E7" i="26" s="1"/>
  <c r="D7" i="26"/>
  <c r="B74" i="26"/>
  <c r="C74" i="26"/>
  <c r="E74" i="26" s="1"/>
  <c r="D74" i="26"/>
  <c r="B49" i="26"/>
  <c r="C49" i="26"/>
  <c r="E49" i="26" s="1"/>
  <c r="D49" i="26"/>
  <c r="B106" i="26"/>
  <c r="C106" i="26"/>
  <c r="E106" i="26" s="1"/>
  <c r="D106" i="26"/>
  <c r="B164" i="26"/>
  <c r="C164" i="26"/>
  <c r="E164" i="26" s="1"/>
  <c r="D164" i="26"/>
  <c r="B125" i="26"/>
  <c r="C125" i="26"/>
  <c r="D125" i="26"/>
  <c r="B32" i="26"/>
  <c r="C32" i="26"/>
  <c r="E32" i="26" s="1"/>
  <c r="D32" i="26"/>
  <c r="B4" i="26"/>
  <c r="E4" i="26" s="1"/>
  <c r="C4" i="26"/>
  <c r="D4" i="26"/>
  <c r="B36" i="26"/>
  <c r="C36" i="26"/>
  <c r="E36" i="26" s="1"/>
  <c r="D36" i="26"/>
  <c r="B165" i="26"/>
  <c r="C165" i="26"/>
  <c r="E165" i="26" s="1"/>
  <c r="D165" i="26"/>
  <c r="B57" i="26"/>
  <c r="C57" i="26"/>
  <c r="E57" i="26" s="1"/>
  <c r="D57" i="26"/>
  <c r="B38" i="26"/>
  <c r="C38" i="26"/>
  <c r="E38" i="26" s="1"/>
  <c r="D38" i="26"/>
  <c r="B51" i="26"/>
  <c r="C51" i="26"/>
  <c r="E51" i="26" s="1"/>
  <c r="D51" i="26"/>
  <c r="B139" i="26"/>
  <c r="C139" i="26"/>
  <c r="E139" i="26" s="1"/>
  <c r="D139" i="26"/>
  <c r="B77" i="26"/>
  <c r="C77" i="26"/>
  <c r="E77" i="26" s="1"/>
  <c r="D77" i="26"/>
  <c r="B70" i="26"/>
  <c r="E70" i="26" s="1"/>
  <c r="C70" i="26"/>
  <c r="D70" i="26"/>
  <c r="B153" i="26"/>
  <c r="C153" i="26"/>
  <c r="E153" i="26" s="1"/>
  <c r="D153" i="26"/>
  <c r="B127" i="26"/>
  <c r="C127" i="26"/>
  <c r="E127" i="26" s="1"/>
  <c r="D127" i="26"/>
  <c r="B64" i="26"/>
  <c r="C64" i="26"/>
  <c r="E64" i="26" s="1"/>
  <c r="D64" i="26"/>
  <c r="B17" i="26"/>
  <c r="C17" i="26"/>
  <c r="E17" i="26" s="1"/>
  <c r="D17" i="26"/>
  <c r="B194" i="26"/>
  <c r="C194" i="26"/>
  <c r="E194" i="26" s="1"/>
  <c r="D194" i="26"/>
  <c r="B131" i="26"/>
  <c r="C131" i="26"/>
  <c r="D131" i="26"/>
  <c r="B52" i="26"/>
  <c r="C52" i="26"/>
  <c r="E52" i="26" s="1"/>
  <c r="D52" i="26"/>
  <c r="B31" i="26"/>
  <c r="E31" i="26" s="1"/>
  <c r="C31" i="26"/>
  <c r="D31" i="26"/>
  <c r="B152" i="26"/>
  <c r="C152" i="26"/>
  <c r="E152" i="26" s="1"/>
  <c r="D152" i="26"/>
  <c r="B103" i="26"/>
  <c r="C103" i="26"/>
  <c r="E103" i="26" s="1"/>
  <c r="D103" i="26"/>
  <c r="B158" i="26"/>
  <c r="C158" i="26"/>
  <c r="E158" i="26" s="1"/>
  <c r="D158" i="26"/>
  <c r="B37" i="26"/>
  <c r="C37" i="26"/>
  <c r="E37" i="26" s="1"/>
  <c r="D37" i="26"/>
  <c r="B146" i="26"/>
  <c r="C146" i="26"/>
  <c r="E146" i="26" s="1"/>
  <c r="D146" i="26"/>
  <c r="B9" i="26"/>
  <c r="C9" i="26"/>
  <c r="E9" i="26" s="1"/>
  <c r="D9" i="26"/>
  <c r="B42" i="26"/>
  <c r="C42" i="26"/>
  <c r="E42" i="26" s="1"/>
  <c r="D42" i="26"/>
  <c r="C202" i="26"/>
  <c r="D202" i="26"/>
  <c r="B202" i="26"/>
  <c r="E65" i="24"/>
  <c r="B202" i="24"/>
  <c r="C202" i="24"/>
  <c r="E202" i="24" s="1"/>
  <c r="D202" i="24"/>
  <c r="B205" i="24"/>
  <c r="E205" i="24" s="1"/>
  <c r="C205" i="24"/>
  <c r="D205" i="24"/>
  <c r="B201" i="24"/>
  <c r="C201" i="24"/>
  <c r="E201" i="24" s="1"/>
  <c r="D201" i="24"/>
  <c r="B193" i="24"/>
  <c r="C193" i="24"/>
  <c r="E193" i="24" s="1"/>
  <c r="D193" i="24"/>
  <c r="B211" i="24"/>
  <c r="C211" i="24"/>
  <c r="E211" i="24" s="1"/>
  <c r="D211" i="24"/>
  <c r="B212" i="24"/>
  <c r="C212" i="24"/>
  <c r="E212" i="24" s="1"/>
  <c r="D212" i="24"/>
  <c r="B198" i="24"/>
  <c r="C198" i="24"/>
  <c r="E198" i="24" s="1"/>
  <c r="D198" i="24"/>
  <c r="B94" i="24"/>
  <c r="C94" i="24"/>
  <c r="E94" i="24" s="1"/>
  <c r="D94" i="24"/>
  <c r="B132" i="24"/>
  <c r="C132" i="24"/>
  <c r="E132" i="24" s="1"/>
  <c r="D132" i="24"/>
  <c r="B163" i="24"/>
  <c r="C163" i="24"/>
  <c r="E163" i="24" s="1"/>
  <c r="D163" i="24"/>
  <c r="B23" i="24"/>
  <c r="C23" i="24"/>
  <c r="E23" i="24" s="1"/>
  <c r="D23" i="24"/>
  <c r="B199" i="24"/>
  <c r="C199" i="24"/>
  <c r="E199" i="24" s="1"/>
  <c r="D199" i="24"/>
  <c r="B111" i="24"/>
  <c r="C111" i="24"/>
  <c r="E111" i="24" s="1"/>
  <c r="D111" i="24"/>
  <c r="B197" i="24"/>
  <c r="C197" i="24"/>
  <c r="E197" i="24" s="1"/>
  <c r="D197" i="24"/>
  <c r="B210" i="24"/>
  <c r="C210" i="24"/>
  <c r="E210" i="24" s="1"/>
  <c r="D210" i="24"/>
  <c r="B170" i="24"/>
  <c r="C170" i="24"/>
  <c r="E170" i="24" s="1"/>
  <c r="D170" i="24"/>
  <c r="B186" i="24"/>
  <c r="C186" i="24"/>
  <c r="E186" i="24" s="1"/>
  <c r="D186" i="24"/>
  <c r="B206" i="24"/>
  <c r="E206" i="24" s="1"/>
  <c r="C206" i="24"/>
  <c r="D206" i="24"/>
  <c r="B203" i="24"/>
  <c r="C203" i="24"/>
  <c r="E203" i="24" s="1"/>
  <c r="D203" i="24"/>
  <c r="B208" i="24"/>
  <c r="C208" i="24"/>
  <c r="E208" i="24" s="1"/>
  <c r="D208" i="24"/>
  <c r="B207" i="24"/>
  <c r="C207" i="24"/>
  <c r="E207" i="24" s="1"/>
  <c r="D207" i="24"/>
  <c r="B188" i="24"/>
  <c r="C188" i="24"/>
  <c r="E188" i="24" s="1"/>
  <c r="D188" i="24"/>
  <c r="B209" i="24"/>
  <c r="C209" i="24"/>
  <c r="E209" i="24" s="1"/>
  <c r="D209" i="24"/>
  <c r="B194" i="24"/>
  <c r="C194" i="24"/>
  <c r="E194" i="24" s="1"/>
  <c r="D194" i="24"/>
  <c r="B3" i="24"/>
  <c r="C3" i="24"/>
  <c r="E3" i="24" s="1"/>
  <c r="D3" i="24"/>
  <c r="B91" i="24"/>
  <c r="C91" i="24"/>
  <c r="E91" i="24" s="1"/>
  <c r="D91" i="24"/>
  <c r="B73" i="24"/>
  <c r="C73" i="24"/>
  <c r="E73" i="24" s="1"/>
  <c r="D73" i="24"/>
  <c r="B32" i="24"/>
  <c r="C32" i="24"/>
  <c r="E32" i="24" s="1"/>
  <c r="D32" i="24"/>
  <c r="B72" i="24"/>
  <c r="C72" i="24"/>
  <c r="E72" i="24" s="1"/>
  <c r="D72" i="24"/>
  <c r="B81" i="24"/>
  <c r="C81" i="24"/>
  <c r="E81" i="24" s="1"/>
  <c r="D81" i="24"/>
  <c r="B200" i="24"/>
  <c r="C200" i="24"/>
  <c r="E200" i="24" s="1"/>
  <c r="D200" i="24"/>
  <c r="B65" i="24"/>
  <c r="C65" i="24"/>
  <c r="D65" i="24"/>
  <c r="B82" i="24"/>
  <c r="C82" i="24"/>
  <c r="E82" i="24" s="1"/>
  <c r="D82" i="24"/>
  <c r="B196" i="24"/>
  <c r="E196" i="24" s="1"/>
  <c r="C196" i="24"/>
  <c r="D196" i="24"/>
  <c r="B48" i="24"/>
  <c r="C48" i="24"/>
  <c r="E48" i="24" s="1"/>
  <c r="D48" i="24"/>
  <c r="B157" i="24"/>
  <c r="C157" i="24"/>
  <c r="E157" i="24" s="1"/>
  <c r="D157" i="24"/>
  <c r="B34" i="24"/>
  <c r="E34" i="24" s="1"/>
  <c r="C34" i="24"/>
  <c r="D34" i="24"/>
  <c r="B66" i="24"/>
  <c r="C66" i="24"/>
  <c r="E66" i="24" s="1"/>
  <c r="D66" i="24"/>
  <c r="B59" i="24"/>
  <c r="C59" i="24"/>
  <c r="E59" i="24" s="1"/>
  <c r="D59" i="24"/>
  <c r="B45" i="24"/>
  <c r="C45" i="24"/>
  <c r="E45" i="24" s="1"/>
  <c r="D45" i="24"/>
  <c r="B116" i="24"/>
  <c r="C116" i="24"/>
  <c r="E116" i="24" s="1"/>
  <c r="D116" i="24"/>
  <c r="B180" i="24"/>
  <c r="C180" i="24"/>
  <c r="E180" i="24" s="1"/>
  <c r="D180" i="24"/>
  <c r="B125" i="24"/>
  <c r="C125" i="24"/>
  <c r="E125" i="24" s="1"/>
  <c r="D125" i="24"/>
  <c r="B115" i="24"/>
  <c r="C115" i="24"/>
  <c r="E115" i="24" s="1"/>
  <c r="D115" i="24"/>
  <c r="B17" i="24"/>
  <c r="C17" i="24"/>
  <c r="E17" i="24" s="1"/>
  <c r="D17" i="24"/>
  <c r="B56" i="24"/>
  <c r="C56" i="24"/>
  <c r="E56" i="24" s="1"/>
  <c r="D56" i="24"/>
  <c r="B76" i="24"/>
  <c r="C76" i="24"/>
  <c r="E76" i="24" s="1"/>
  <c r="D76" i="24"/>
  <c r="B120" i="24"/>
  <c r="C120" i="24"/>
  <c r="E120" i="24" s="1"/>
  <c r="D120" i="24"/>
  <c r="B97" i="24"/>
  <c r="C97" i="24"/>
  <c r="E97" i="24" s="1"/>
  <c r="D97" i="24"/>
  <c r="B166" i="24"/>
  <c r="E166" i="24" s="1"/>
  <c r="C166" i="24"/>
  <c r="D166" i="24"/>
  <c r="B50" i="24"/>
  <c r="C50" i="24"/>
  <c r="E50" i="24" s="1"/>
  <c r="D50" i="24"/>
  <c r="B143" i="24"/>
  <c r="C143" i="24"/>
  <c r="E143" i="24" s="1"/>
  <c r="D143" i="24"/>
  <c r="B149" i="24"/>
  <c r="E149" i="24" s="1"/>
  <c r="C149" i="24"/>
  <c r="D149" i="24"/>
  <c r="B101" i="24"/>
  <c r="C101" i="24"/>
  <c r="E101" i="24" s="1"/>
  <c r="D101" i="24"/>
  <c r="B174" i="24"/>
  <c r="C174" i="24"/>
  <c r="E174" i="24" s="1"/>
  <c r="D174" i="24"/>
  <c r="B90" i="24"/>
  <c r="C90" i="24"/>
  <c r="E90" i="24" s="1"/>
  <c r="D90" i="24"/>
  <c r="B106" i="24"/>
  <c r="C106" i="24"/>
  <c r="E106" i="24" s="1"/>
  <c r="D106" i="24"/>
  <c r="B29" i="24"/>
  <c r="C29" i="24"/>
  <c r="E29" i="24" s="1"/>
  <c r="D29" i="24"/>
  <c r="B155" i="24"/>
  <c r="C155" i="24"/>
  <c r="E155" i="24" s="1"/>
  <c r="D155" i="24"/>
  <c r="B36" i="24"/>
  <c r="C36" i="24"/>
  <c r="E36" i="24" s="1"/>
  <c r="D36" i="24"/>
  <c r="B159" i="24"/>
  <c r="C159" i="24"/>
  <c r="E159" i="24" s="1"/>
  <c r="D159" i="24"/>
  <c r="B169" i="24"/>
  <c r="C169" i="24"/>
  <c r="E169" i="24" s="1"/>
  <c r="D169" i="24"/>
  <c r="B108" i="24"/>
  <c r="C108" i="24"/>
  <c r="E108" i="24" s="1"/>
  <c r="D108" i="24"/>
  <c r="B61" i="24"/>
  <c r="C61" i="24"/>
  <c r="E61" i="24" s="1"/>
  <c r="D61" i="24"/>
  <c r="B148" i="24"/>
  <c r="C148" i="24"/>
  <c r="E148" i="24" s="1"/>
  <c r="D148" i="24"/>
  <c r="B58" i="24"/>
  <c r="E58" i="24" s="1"/>
  <c r="C58" i="24"/>
  <c r="D58" i="24"/>
  <c r="B139" i="24"/>
  <c r="C139" i="24"/>
  <c r="E139" i="24" s="1"/>
  <c r="D139" i="24"/>
  <c r="B176" i="24"/>
  <c r="C176" i="24"/>
  <c r="E176" i="24" s="1"/>
  <c r="D176" i="24"/>
  <c r="B40" i="24"/>
  <c r="E40" i="24" s="1"/>
  <c r="C40" i="24"/>
  <c r="D40" i="24"/>
  <c r="B5" i="24"/>
  <c r="C5" i="24"/>
  <c r="E5" i="24" s="1"/>
  <c r="D5" i="24"/>
  <c r="B62" i="24"/>
  <c r="C62" i="24"/>
  <c r="E62" i="24" s="1"/>
  <c r="D62" i="24"/>
  <c r="B26" i="24"/>
  <c r="C26" i="24"/>
  <c r="E26" i="24" s="1"/>
  <c r="D26" i="24"/>
  <c r="B11" i="24"/>
  <c r="C11" i="24"/>
  <c r="E11" i="24" s="1"/>
  <c r="D11" i="24"/>
  <c r="B14" i="24"/>
  <c r="C14" i="24"/>
  <c r="E14" i="24" s="1"/>
  <c r="D14" i="24"/>
  <c r="B128" i="24"/>
  <c r="C128" i="24"/>
  <c r="E128" i="24" s="1"/>
  <c r="D128" i="24"/>
  <c r="B44" i="24"/>
  <c r="C44" i="24"/>
  <c r="E44" i="24" s="1"/>
  <c r="D44" i="24"/>
  <c r="B103" i="24"/>
  <c r="C103" i="24"/>
  <c r="E103" i="24" s="1"/>
  <c r="D103" i="24"/>
  <c r="B83" i="24"/>
  <c r="C83" i="24"/>
  <c r="E83" i="24" s="1"/>
  <c r="D83" i="24"/>
  <c r="B135" i="24"/>
  <c r="C135" i="24"/>
  <c r="E135" i="24" s="1"/>
  <c r="D135" i="24"/>
  <c r="B122" i="24"/>
  <c r="C122" i="24"/>
  <c r="E122" i="24" s="1"/>
  <c r="D122" i="24"/>
  <c r="B126" i="24"/>
  <c r="C126" i="24"/>
  <c r="E126" i="24" s="1"/>
  <c r="D126" i="24"/>
  <c r="B41" i="24"/>
  <c r="E41" i="24" s="1"/>
  <c r="C41" i="24"/>
  <c r="D41" i="24"/>
  <c r="B85" i="24"/>
  <c r="C85" i="24"/>
  <c r="E85" i="24" s="1"/>
  <c r="D85" i="24"/>
  <c r="B63" i="24"/>
  <c r="C63" i="24"/>
  <c r="E63" i="24" s="1"/>
  <c r="D63" i="24"/>
  <c r="B107" i="24"/>
  <c r="C107" i="24"/>
  <c r="E107" i="24" s="1"/>
  <c r="D107" i="24"/>
  <c r="B13" i="24"/>
  <c r="C13" i="24"/>
  <c r="E13" i="24" s="1"/>
  <c r="D13" i="24"/>
  <c r="B7" i="24"/>
  <c r="C7" i="24"/>
  <c r="E7" i="24" s="1"/>
  <c r="D7" i="24"/>
  <c r="B179" i="24"/>
  <c r="C179" i="24"/>
  <c r="E179" i="24" s="1"/>
  <c r="D179" i="24"/>
  <c r="B8" i="24"/>
  <c r="C8" i="24"/>
  <c r="E8" i="24" s="1"/>
  <c r="D8" i="24"/>
  <c r="B93" i="24"/>
  <c r="C93" i="24"/>
  <c r="E93" i="24" s="1"/>
  <c r="D93" i="24"/>
  <c r="B182" i="24"/>
  <c r="C182" i="24"/>
  <c r="E182" i="24" s="1"/>
  <c r="D182" i="24"/>
  <c r="B27" i="24"/>
  <c r="C27" i="24"/>
  <c r="E27" i="24" s="1"/>
  <c r="D27" i="24"/>
  <c r="B31" i="24"/>
  <c r="C31" i="24"/>
  <c r="E31" i="24" s="1"/>
  <c r="D31" i="24"/>
  <c r="B87" i="24"/>
  <c r="C87" i="24"/>
  <c r="E87" i="24" s="1"/>
  <c r="D87" i="24"/>
  <c r="B156" i="24"/>
  <c r="C156" i="24"/>
  <c r="E156" i="24" s="1"/>
  <c r="D156" i="24"/>
  <c r="B184" i="24"/>
  <c r="C184" i="24"/>
  <c r="E184" i="24" s="1"/>
  <c r="D184" i="24"/>
  <c r="B52" i="24"/>
  <c r="C52" i="24"/>
  <c r="E52" i="24" s="1"/>
  <c r="D52" i="24"/>
  <c r="B189" i="24"/>
  <c r="E189" i="24" s="1"/>
  <c r="C189" i="24"/>
  <c r="D189" i="24"/>
  <c r="B102" i="24"/>
  <c r="C102" i="24"/>
  <c r="E102" i="24" s="1"/>
  <c r="D102" i="24"/>
  <c r="B165" i="24"/>
  <c r="C165" i="24"/>
  <c r="E165" i="24" s="1"/>
  <c r="D165" i="24"/>
  <c r="B88" i="24"/>
  <c r="C88" i="24"/>
  <c r="E88" i="24" s="1"/>
  <c r="D88" i="24"/>
  <c r="B24" i="24"/>
  <c r="C24" i="24"/>
  <c r="E24" i="24" s="1"/>
  <c r="D24" i="24"/>
  <c r="B80" i="24"/>
  <c r="C80" i="24"/>
  <c r="E80" i="24" s="1"/>
  <c r="D80" i="24"/>
  <c r="B60" i="24"/>
  <c r="C60" i="24"/>
  <c r="E60" i="24" s="1"/>
  <c r="D60" i="24"/>
  <c r="B96" i="24"/>
  <c r="C96" i="24"/>
  <c r="E96" i="24" s="1"/>
  <c r="D96" i="24"/>
  <c r="B43" i="24"/>
  <c r="C43" i="24"/>
  <c r="E43" i="24" s="1"/>
  <c r="D43" i="24"/>
  <c r="B42" i="24"/>
  <c r="C42" i="24"/>
  <c r="E42" i="24" s="1"/>
  <c r="D42" i="24"/>
  <c r="B99" i="24"/>
  <c r="C99" i="24"/>
  <c r="E99" i="24" s="1"/>
  <c r="D99" i="24"/>
  <c r="B70" i="24"/>
  <c r="C70" i="24"/>
  <c r="E70" i="24" s="1"/>
  <c r="D70" i="24"/>
  <c r="B175" i="24"/>
  <c r="C175" i="24"/>
  <c r="E175" i="24" s="1"/>
  <c r="D175" i="24"/>
  <c r="B145" i="24"/>
  <c r="C145" i="24"/>
  <c r="E145" i="24" s="1"/>
  <c r="D145" i="24"/>
  <c r="B74" i="24"/>
  <c r="C74" i="24"/>
  <c r="E74" i="24" s="1"/>
  <c r="D74" i="24"/>
  <c r="B71" i="24"/>
  <c r="C71" i="24"/>
  <c r="E71" i="24" s="1"/>
  <c r="D71" i="24"/>
  <c r="B172" i="24"/>
  <c r="E172" i="24" s="1"/>
  <c r="C172" i="24"/>
  <c r="D172" i="24"/>
  <c r="B147" i="24"/>
  <c r="C147" i="24"/>
  <c r="E147" i="24" s="1"/>
  <c r="D147" i="24"/>
  <c r="B77" i="24"/>
  <c r="C77" i="24"/>
  <c r="E77" i="24" s="1"/>
  <c r="D77" i="24"/>
  <c r="B127" i="24"/>
  <c r="C127" i="24"/>
  <c r="E127" i="24" s="1"/>
  <c r="D127" i="24"/>
  <c r="B121" i="24"/>
  <c r="C121" i="24"/>
  <c r="E121" i="24" s="1"/>
  <c r="D121" i="24"/>
  <c r="B164" i="24"/>
  <c r="C164" i="24"/>
  <c r="E164" i="24" s="1"/>
  <c r="D164" i="24"/>
  <c r="B151" i="24"/>
  <c r="C151" i="24"/>
  <c r="E151" i="24" s="1"/>
  <c r="D151" i="24"/>
  <c r="B22" i="24"/>
  <c r="C22" i="24"/>
  <c r="E22" i="24" s="1"/>
  <c r="D22" i="24"/>
  <c r="B114" i="24"/>
  <c r="C114" i="24"/>
  <c r="E114" i="24" s="1"/>
  <c r="D114" i="24"/>
  <c r="B75" i="24"/>
  <c r="C75" i="24"/>
  <c r="E75" i="24" s="1"/>
  <c r="D75" i="24"/>
  <c r="B55" i="24"/>
  <c r="C55" i="24"/>
  <c r="E55" i="24" s="1"/>
  <c r="D55" i="24"/>
  <c r="B173" i="24"/>
  <c r="C173" i="24"/>
  <c r="E173" i="24" s="1"/>
  <c r="D173" i="24"/>
  <c r="B140" i="24"/>
  <c r="C140" i="24"/>
  <c r="E140" i="24" s="1"/>
  <c r="D140" i="24"/>
  <c r="B162" i="24"/>
  <c r="C162" i="24"/>
  <c r="E162" i="24" s="1"/>
  <c r="D162" i="24"/>
  <c r="B104" i="24"/>
  <c r="C104" i="24"/>
  <c r="E104" i="24" s="1"/>
  <c r="D104" i="24"/>
  <c r="B119" i="24"/>
  <c r="C119" i="24"/>
  <c r="E119" i="24" s="1"/>
  <c r="D119" i="24"/>
  <c r="B133" i="24"/>
  <c r="E133" i="24" s="1"/>
  <c r="C133" i="24"/>
  <c r="D133" i="24"/>
  <c r="B190" i="24"/>
  <c r="C190" i="24"/>
  <c r="E190" i="24" s="1"/>
  <c r="D190" i="24"/>
  <c r="B112" i="24"/>
  <c r="C112" i="24"/>
  <c r="E112" i="24" s="1"/>
  <c r="D112" i="24"/>
  <c r="B79" i="24"/>
  <c r="C79" i="24"/>
  <c r="E79" i="24" s="1"/>
  <c r="D79" i="24"/>
  <c r="B178" i="24"/>
  <c r="C178" i="24"/>
  <c r="E178" i="24" s="1"/>
  <c r="D178" i="24"/>
  <c r="B117" i="24"/>
  <c r="C117" i="24"/>
  <c r="E117" i="24" s="1"/>
  <c r="D117" i="24"/>
  <c r="B185" i="24"/>
  <c r="C185" i="24"/>
  <c r="E185" i="24" s="1"/>
  <c r="D185" i="24"/>
  <c r="B138" i="24"/>
  <c r="C138" i="24"/>
  <c r="E138" i="24" s="1"/>
  <c r="D138" i="24"/>
  <c r="B9" i="24"/>
  <c r="C9" i="24"/>
  <c r="E9" i="24" s="1"/>
  <c r="D9" i="24"/>
  <c r="B187" i="24"/>
  <c r="C187" i="24"/>
  <c r="E187" i="24" s="1"/>
  <c r="D187" i="24"/>
  <c r="B53" i="24"/>
  <c r="C53" i="24"/>
  <c r="E53" i="24" s="1"/>
  <c r="D53" i="24"/>
  <c r="B64" i="24"/>
  <c r="C64" i="24"/>
  <c r="E64" i="24" s="1"/>
  <c r="D64" i="24"/>
  <c r="B152" i="24"/>
  <c r="C152" i="24"/>
  <c r="E152" i="24" s="1"/>
  <c r="D152" i="24"/>
  <c r="B183" i="24"/>
  <c r="C183" i="24"/>
  <c r="E183" i="24" s="1"/>
  <c r="D183" i="24"/>
  <c r="B158" i="24"/>
  <c r="C158" i="24"/>
  <c r="E158" i="24" s="1"/>
  <c r="D158" i="24"/>
  <c r="B16" i="24"/>
  <c r="C16" i="24"/>
  <c r="E16" i="24" s="1"/>
  <c r="D16" i="24"/>
  <c r="B160" i="24"/>
  <c r="E160" i="24" s="1"/>
  <c r="C160" i="24"/>
  <c r="D160" i="24"/>
  <c r="B153" i="24"/>
  <c r="C153" i="24"/>
  <c r="E153" i="24" s="1"/>
  <c r="D153" i="24"/>
  <c r="B84" i="24"/>
  <c r="C84" i="24"/>
  <c r="E84" i="24" s="1"/>
  <c r="D84" i="24"/>
  <c r="B191" i="24"/>
  <c r="C191" i="24"/>
  <c r="E191" i="24" s="1"/>
  <c r="D191" i="24"/>
  <c r="B171" i="24"/>
  <c r="C171" i="24"/>
  <c r="E171" i="24" s="1"/>
  <c r="D171" i="24"/>
  <c r="B130" i="24"/>
  <c r="C130" i="24"/>
  <c r="E130" i="24" s="1"/>
  <c r="D130" i="24"/>
  <c r="B192" i="24"/>
  <c r="C192" i="24"/>
  <c r="E192" i="24" s="1"/>
  <c r="D192" i="24"/>
  <c r="B144" i="24"/>
  <c r="C144" i="24"/>
  <c r="E144" i="24" s="1"/>
  <c r="D144" i="24"/>
  <c r="B20" i="24"/>
  <c r="C20" i="24"/>
  <c r="E20" i="24" s="1"/>
  <c r="D20" i="24"/>
  <c r="B6" i="24"/>
  <c r="C6" i="24"/>
  <c r="E6" i="24" s="1"/>
  <c r="D6" i="24"/>
  <c r="B181" i="24"/>
  <c r="C181" i="24"/>
  <c r="E181" i="24" s="1"/>
  <c r="D181" i="24"/>
  <c r="B168" i="24"/>
  <c r="C168" i="24"/>
  <c r="E168" i="24" s="1"/>
  <c r="D168" i="24"/>
  <c r="B123" i="24"/>
  <c r="C123" i="24"/>
  <c r="E123" i="24" s="1"/>
  <c r="D123" i="24"/>
  <c r="B98" i="24"/>
  <c r="C98" i="24"/>
  <c r="E98" i="24" s="1"/>
  <c r="D98" i="24"/>
  <c r="B110" i="24"/>
  <c r="C110" i="24"/>
  <c r="E110" i="24" s="1"/>
  <c r="D110" i="24"/>
  <c r="B15" i="24"/>
  <c r="C15" i="24"/>
  <c r="E15" i="24" s="1"/>
  <c r="D15" i="24"/>
  <c r="B89" i="24"/>
  <c r="E89" i="24" s="1"/>
  <c r="C89" i="24"/>
  <c r="D89" i="24"/>
  <c r="B95" i="24"/>
  <c r="C95" i="24"/>
  <c r="E95" i="24" s="1"/>
  <c r="D95" i="24"/>
  <c r="B154" i="24"/>
  <c r="C154" i="24"/>
  <c r="E154" i="24" s="1"/>
  <c r="D154" i="24"/>
  <c r="B37" i="24"/>
  <c r="C37" i="24"/>
  <c r="E37" i="24" s="1"/>
  <c r="D37" i="24"/>
  <c r="B105" i="24"/>
  <c r="C105" i="24"/>
  <c r="E105" i="24" s="1"/>
  <c r="D105" i="24"/>
  <c r="B18" i="24"/>
  <c r="C18" i="24"/>
  <c r="E18" i="24" s="1"/>
  <c r="D18" i="24"/>
  <c r="B30" i="24"/>
  <c r="C30" i="24"/>
  <c r="E30" i="24" s="1"/>
  <c r="D30" i="24"/>
  <c r="B118" i="24"/>
  <c r="C118" i="24"/>
  <c r="E118" i="24" s="1"/>
  <c r="D118" i="24"/>
  <c r="B100" i="24"/>
  <c r="C100" i="24"/>
  <c r="E100" i="24" s="1"/>
  <c r="D100" i="24"/>
  <c r="B136" i="24"/>
  <c r="C136" i="24"/>
  <c r="E136" i="24" s="1"/>
  <c r="D136" i="24"/>
  <c r="B150" i="24"/>
  <c r="C150" i="24"/>
  <c r="E150" i="24" s="1"/>
  <c r="D150" i="24"/>
  <c r="B25" i="24"/>
  <c r="C25" i="24"/>
  <c r="E25" i="24" s="1"/>
  <c r="D25" i="24"/>
  <c r="B129" i="24"/>
  <c r="C129" i="24"/>
  <c r="E129" i="24" s="1"/>
  <c r="D129" i="24"/>
  <c r="B49" i="24"/>
  <c r="C49" i="24"/>
  <c r="E49" i="24" s="1"/>
  <c r="D49" i="24"/>
  <c r="B67" i="24"/>
  <c r="C67" i="24"/>
  <c r="E67" i="24" s="1"/>
  <c r="D67" i="24"/>
  <c r="B33" i="24"/>
  <c r="C33" i="24"/>
  <c r="E33" i="24" s="1"/>
  <c r="D33" i="24"/>
  <c r="B109" i="24"/>
  <c r="E109" i="24" s="1"/>
  <c r="C109" i="24"/>
  <c r="D109" i="24"/>
  <c r="B12" i="24"/>
  <c r="C12" i="24"/>
  <c r="E12" i="24" s="1"/>
  <c r="D12" i="24"/>
  <c r="B92" i="24"/>
  <c r="C92" i="24"/>
  <c r="E92" i="24" s="1"/>
  <c r="D92" i="24"/>
  <c r="B47" i="24"/>
  <c r="C47" i="24"/>
  <c r="E47" i="24" s="1"/>
  <c r="D47" i="24"/>
  <c r="B78" i="24"/>
  <c r="C78" i="24"/>
  <c r="E78" i="24" s="1"/>
  <c r="D78" i="24"/>
  <c r="B167" i="24"/>
  <c r="C167" i="24"/>
  <c r="E167" i="24" s="1"/>
  <c r="D167" i="24"/>
  <c r="B137" i="24"/>
  <c r="C137" i="24"/>
  <c r="E137" i="24" s="1"/>
  <c r="D137" i="24"/>
  <c r="B35" i="24"/>
  <c r="C35" i="24"/>
  <c r="E35" i="24" s="1"/>
  <c r="D35" i="24"/>
  <c r="B4" i="24"/>
  <c r="C4" i="24"/>
  <c r="E4" i="24" s="1"/>
  <c r="D4" i="24"/>
  <c r="B38" i="24"/>
  <c r="C38" i="24"/>
  <c r="E38" i="24" s="1"/>
  <c r="D38" i="24"/>
  <c r="B177" i="24"/>
  <c r="C177" i="24"/>
  <c r="E177" i="24" s="1"/>
  <c r="D177" i="24"/>
  <c r="B54" i="24"/>
  <c r="C54" i="24"/>
  <c r="E54" i="24" s="1"/>
  <c r="D54" i="24"/>
  <c r="B19" i="24"/>
  <c r="C19" i="24"/>
  <c r="E19" i="24" s="1"/>
  <c r="D19" i="24"/>
  <c r="B69" i="24"/>
  <c r="C69" i="24"/>
  <c r="E69" i="24" s="1"/>
  <c r="D69" i="24"/>
  <c r="B142" i="24"/>
  <c r="C142" i="24"/>
  <c r="E142" i="24" s="1"/>
  <c r="D142" i="24"/>
  <c r="B86" i="24"/>
  <c r="C86" i="24"/>
  <c r="E86" i="24" s="1"/>
  <c r="D86" i="24"/>
  <c r="B57" i="24"/>
  <c r="E57" i="24" s="1"/>
  <c r="C57" i="24"/>
  <c r="D57" i="24"/>
  <c r="B141" i="24"/>
  <c r="C141" i="24"/>
  <c r="E141" i="24" s="1"/>
  <c r="D141" i="24"/>
  <c r="B161" i="24"/>
  <c r="C161" i="24"/>
  <c r="E161" i="24" s="1"/>
  <c r="D161" i="24"/>
  <c r="B68" i="24"/>
  <c r="C68" i="24"/>
  <c r="E68" i="24" s="1"/>
  <c r="D68" i="24"/>
  <c r="B21" i="24"/>
  <c r="C21" i="24"/>
  <c r="E21" i="24" s="1"/>
  <c r="D21" i="24"/>
  <c r="B195" i="24"/>
  <c r="C195" i="24"/>
  <c r="E195" i="24" s="1"/>
  <c r="D195" i="24"/>
  <c r="B131" i="24"/>
  <c r="C131" i="24"/>
  <c r="E131" i="24" s="1"/>
  <c r="D131" i="24"/>
  <c r="B51" i="24"/>
  <c r="C51" i="24"/>
  <c r="E51" i="24" s="1"/>
  <c r="D51" i="24"/>
  <c r="B39" i="24"/>
  <c r="C39" i="24"/>
  <c r="E39" i="24" s="1"/>
  <c r="D39" i="24"/>
  <c r="B124" i="24"/>
  <c r="C124" i="24"/>
  <c r="E124" i="24" s="1"/>
  <c r="D124" i="24"/>
  <c r="B113" i="24"/>
  <c r="C113" i="24"/>
  <c r="E113" i="24" s="1"/>
  <c r="D113" i="24"/>
  <c r="B146" i="24"/>
  <c r="C146" i="24"/>
  <c r="E146" i="24" s="1"/>
  <c r="D146" i="24"/>
  <c r="B28" i="24"/>
  <c r="C28" i="24"/>
  <c r="E28" i="24" s="1"/>
  <c r="D28" i="24"/>
  <c r="B134" i="24"/>
  <c r="C134" i="24"/>
  <c r="E134" i="24" s="1"/>
  <c r="D134" i="24"/>
  <c r="B10" i="24"/>
  <c r="C10" i="24"/>
  <c r="E10" i="24" s="1"/>
  <c r="D10" i="24"/>
  <c r="B46" i="24"/>
  <c r="C46" i="24"/>
  <c r="E46" i="24" s="1"/>
  <c r="D46" i="24"/>
  <c r="C204" i="24"/>
  <c r="D204" i="24"/>
  <c r="B204" i="24"/>
  <c r="B203" i="23"/>
  <c r="C203" i="23"/>
  <c r="D203" i="23"/>
  <c r="G203" i="23" s="1"/>
  <c r="B199" i="23"/>
  <c r="C199" i="23"/>
  <c r="E199" i="23" s="1"/>
  <c r="D199" i="23"/>
  <c r="G199" i="23" s="1"/>
  <c r="B192" i="23"/>
  <c r="C192" i="23"/>
  <c r="E192" i="23" s="1"/>
  <c r="D192" i="23"/>
  <c r="G192" i="23" s="1"/>
  <c r="B188" i="23"/>
  <c r="C188" i="23"/>
  <c r="E188" i="23" s="1"/>
  <c r="D188" i="23"/>
  <c r="G188" i="23" s="1"/>
  <c r="B209" i="23"/>
  <c r="C209" i="23"/>
  <c r="E209" i="23" s="1"/>
  <c r="D209" i="23"/>
  <c r="G209" i="23" s="1"/>
  <c r="B210" i="23"/>
  <c r="C210" i="23"/>
  <c r="E210" i="23" s="1"/>
  <c r="D210" i="23"/>
  <c r="G210" i="23" s="1"/>
  <c r="B200" i="23"/>
  <c r="C200" i="23"/>
  <c r="D200" i="23"/>
  <c r="B106" i="23"/>
  <c r="C106" i="23"/>
  <c r="D106" i="23"/>
  <c r="B154" i="23"/>
  <c r="C154" i="23"/>
  <c r="D154" i="23"/>
  <c r="B5" i="23"/>
  <c r="C5" i="23"/>
  <c r="D5" i="23"/>
  <c r="G5" i="23" s="1"/>
  <c r="B197" i="23"/>
  <c r="C197" i="23"/>
  <c r="D197" i="23"/>
  <c r="G197" i="23" s="1"/>
  <c r="B111" i="23"/>
  <c r="C111" i="23"/>
  <c r="D111" i="23"/>
  <c r="G111" i="23" s="1"/>
  <c r="B196" i="23"/>
  <c r="C196" i="23"/>
  <c r="D196" i="23"/>
  <c r="B208" i="23"/>
  <c r="C208" i="23"/>
  <c r="D208" i="23"/>
  <c r="B179" i="23"/>
  <c r="C179" i="23"/>
  <c r="D179" i="23"/>
  <c r="B169" i="23"/>
  <c r="C169" i="23"/>
  <c r="D169" i="23"/>
  <c r="B204" i="23"/>
  <c r="C204" i="23"/>
  <c r="D204" i="23"/>
  <c r="B201" i="23"/>
  <c r="C201" i="23"/>
  <c r="D201" i="23"/>
  <c r="B207" i="23"/>
  <c r="C207" i="23"/>
  <c r="D207" i="23"/>
  <c r="B205" i="23"/>
  <c r="C205" i="23"/>
  <c r="D205" i="23"/>
  <c r="B180" i="23"/>
  <c r="C180" i="23"/>
  <c r="D180" i="23"/>
  <c r="B193" i="23"/>
  <c r="C193" i="23"/>
  <c r="E193" i="23" s="1"/>
  <c r="D193" i="23"/>
  <c r="G193" i="23" s="1"/>
  <c r="B206" i="23"/>
  <c r="C206" i="23"/>
  <c r="D206" i="23"/>
  <c r="B108" i="23"/>
  <c r="C108" i="23"/>
  <c r="D108" i="23"/>
  <c r="B3" i="23"/>
  <c r="C3" i="23"/>
  <c r="D3" i="23"/>
  <c r="G3" i="23" s="1"/>
  <c r="B87" i="23"/>
  <c r="C87" i="23"/>
  <c r="D87" i="23"/>
  <c r="B67" i="23"/>
  <c r="C67" i="23"/>
  <c r="D67" i="23"/>
  <c r="G67" i="23" s="1"/>
  <c r="B33" i="23"/>
  <c r="C33" i="23"/>
  <c r="D33" i="23"/>
  <c r="G33" i="23" s="1"/>
  <c r="B76" i="23"/>
  <c r="C76" i="23"/>
  <c r="D76" i="23"/>
  <c r="B89" i="23"/>
  <c r="C89" i="23"/>
  <c r="D89" i="23"/>
  <c r="B198" i="23"/>
  <c r="C198" i="23"/>
  <c r="D198" i="23"/>
  <c r="B54" i="23"/>
  <c r="E54" i="23" s="1"/>
  <c r="C54" i="23"/>
  <c r="D54" i="23"/>
  <c r="B77" i="23"/>
  <c r="C77" i="23"/>
  <c r="D77" i="23"/>
  <c r="B195" i="23"/>
  <c r="C195" i="23"/>
  <c r="D195" i="23"/>
  <c r="B41" i="23"/>
  <c r="C41" i="23"/>
  <c r="D41" i="23"/>
  <c r="B147" i="23"/>
  <c r="C147" i="23"/>
  <c r="D147" i="23"/>
  <c r="G147" i="23" s="1"/>
  <c r="B31" i="23"/>
  <c r="C31" i="23"/>
  <c r="E31" i="23" s="1"/>
  <c r="D31" i="23"/>
  <c r="B72" i="23"/>
  <c r="C72" i="23"/>
  <c r="E72" i="23" s="1"/>
  <c r="D72" i="23"/>
  <c r="G72" i="23" s="1"/>
  <c r="B53" i="23"/>
  <c r="C53" i="23"/>
  <c r="D53" i="23"/>
  <c r="B42" i="23"/>
  <c r="C42" i="23"/>
  <c r="D42" i="23"/>
  <c r="B118" i="23"/>
  <c r="C118" i="23"/>
  <c r="D118" i="23"/>
  <c r="B174" i="23"/>
  <c r="C174" i="23"/>
  <c r="D174" i="23"/>
  <c r="B128" i="23"/>
  <c r="C128" i="23"/>
  <c r="D128" i="23"/>
  <c r="G128" i="23" s="1"/>
  <c r="B110" i="23"/>
  <c r="C110" i="23"/>
  <c r="D110" i="23"/>
  <c r="G110" i="23" s="1"/>
  <c r="B13" i="23"/>
  <c r="C13" i="23"/>
  <c r="D13" i="23"/>
  <c r="B51" i="23"/>
  <c r="C51" i="23"/>
  <c r="D51" i="23"/>
  <c r="B119" i="23"/>
  <c r="C119" i="23"/>
  <c r="D119" i="23"/>
  <c r="B121" i="23"/>
  <c r="E121" i="23" s="1"/>
  <c r="C121" i="23"/>
  <c r="D121" i="23"/>
  <c r="B94" i="23"/>
  <c r="C94" i="23"/>
  <c r="D94" i="23"/>
  <c r="B151" i="23"/>
  <c r="C151" i="23"/>
  <c r="D151" i="23"/>
  <c r="B47" i="23"/>
  <c r="C47" i="23"/>
  <c r="D47" i="23"/>
  <c r="B159" i="23"/>
  <c r="C159" i="23"/>
  <c r="D159" i="23"/>
  <c r="G159" i="23" s="1"/>
  <c r="B149" i="23"/>
  <c r="C149" i="23"/>
  <c r="E149" i="23" s="1"/>
  <c r="D149" i="23"/>
  <c r="B101" i="23"/>
  <c r="C101" i="23"/>
  <c r="E101" i="23" s="1"/>
  <c r="D101" i="23"/>
  <c r="G101" i="23" s="1"/>
  <c r="B172" i="23"/>
  <c r="C172" i="23"/>
  <c r="E172" i="23" s="1"/>
  <c r="D172" i="23"/>
  <c r="B88" i="23"/>
  <c r="C88" i="23"/>
  <c r="D88" i="23"/>
  <c r="B68" i="23"/>
  <c r="C68" i="23"/>
  <c r="D68" i="23"/>
  <c r="G68" i="23" s="1"/>
  <c r="B29" i="23"/>
  <c r="C29" i="23"/>
  <c r="D29" i="23"/>
  <c r="G29" i="23" s="1"/>
  <c r="B158" i="23"/>
  <c r="C158" i="23"/>
  <c r="D158" i="23"/>
  <c r="G158" i="23" s="1"/>
  <c r="B32" i="23"/>
  <c r="C32" i="23"/>
  <c r="D32" i="23"/>
  <c r="G32" i="23" s="1"/>
  <c r="B185" i="23"/>
  <c r="C185" i="23"/>
  <c r="D185" i="23"/>
  <c r="G185" i="23" s="1"/>
  <c r="B166" i="23"/>
  <c r="C166" i="23"/>
  <c r="D166" i="23"/>
  <c r="B139" i="23"/>
  <c r="C139" i="23"/>
  <c r="D139" i="23"/>
  <c r="B64" i="23"/>
  <c r="E64" i="23" s="1"/>
  <c r="C64" i="23"/>
  <c r="D64" i="23"/>
  <c r="B134" i="23"/>
  <c r="C134" i="23"/>
  <c r="D134" i="23"/>
  <c r="B48" i="23"/>
  <c r="C48" i="23"/>
  <c r="D48" i="23"/>
  <c r="B56" i="23"/>
  <c r="C56" i="23"/>
  <c r="D56" i="23"/>
  <c r="B173" i="23"/>
  <c r="C173" i="23"/>
  <c r="D173" i="23"/>
  <c r="G173" i="23" s="1"/>
  <c r="B37" i="23"/>
  <c r="C37" i="23"/>
  <c r="E37" i="23" s="1"/>
  <c r="D37" i="23"/>
  <c r="B7" i="23"/>
  <c r="C7" i="23"/>
  <c r="D7" i="23"/>
  <c r="B66" i="23"/>
  <c r="C66" i="23"/>
  <c r="E66" i="23" s="1"/>
  <c r="D66" i="23"/>
  <c r="G66" i="23" s="1"/>
  <c r="B14" i="23"/>
  <c r="C14" i="23"/>
  <c r="E14" i="23" s="1"/>
  <c r="D14" i="23"/>
  <c r="B17" i="23"/>
  <c r="C17" i="23"/>
  <c r="D17" i="23"/>
  <c r="G17" i="23" s="1"/>
  <c r="B15" i="23"/>
  <c r="C15" i="23"/>
  <c r="D15" i="23"/>
  <c r="G15" i="23" s="1"/>
  <c r="B132" i="23"/>
  <c r="C132" i="23"/>
  <c r="D132" i="23"/>
  <c r="G132" i="23" s="1"/>
  <c r="B43" i="23"/>
  <c r="C43" i="23"/>
  <c r="D43" i="23"/>
  <c r="G43" i="23" s="1"/>
  <c r="B70" i="23"/>
  <c r="C70" i="23"/>
  <c r="D70" i="23"/>
  <c r="G70" i="23" s="1"/>
  <c r="B84" i="23"/>
  <c r="C84" i="23"/>
  <c r="D84" i="23"/>
  <c r="B133" i="23"/>
  <c r="C133" i="23"/>
  <c r="D133" i="23"/>
  <c r="G133" i="23" s="1"/>
  <c r="B116" i="23"/>
  <c r="C116" i="23"/>
  <c r="D116" i="23"/>
  <c r="B129" i="23"/>
  <c r="C129" i="23"/>
  <c r="D129" i="23"/>
  <c r="B35" i="23"/>
  <c r="C35" i="23"/>
  <c r="D35" i="23"/>
  <c r="B85" i="23"/>
  <c r="C85" i="23"/>
  <c r="D85" i="23"/>
  <c r="B117" i="23"/>
  <c r="C117" i="23"/>
  <c r="D117" i="23"/>
  <c r="G117" i="23" s="1"/>
  <c r="B150" i="23"/>
  <c r="C150" i="23"/>
  <c r="E150" i="23" s="1"/>
  <c r="D150" i="23"/>
  <c r="B10" i="23"/>
  <c r="C10" i="23"/>
  <c r="E10" i="23" s="1"/>
  <c r="D10" i="23"/>
  <c r="B11" i="23"/>
  <c r="C11" i="23"/>
  <c r="E11" i="23" s="1"/>
  <c r="D11" i="23"/>
  <c r="G11" i="23" s="1"/>
  <c r="B178" i="23"/>
  <c r="C178" i="23"/>
  <c r="D178" i="23"/>
  <c r="B26" i="23"/>
  <c r="C26" i="23"/>
  <c r="D26" i="23"/>
  <c r="G26" i="23" s="1"/>
  <c r="B92" i="23"/>
  <c r="C92" i="23"/>
  <c r="D92" i="23"/>
  <c r="G92" i="23" s="1"/>
  <c r="B183" i="23"/>
  <c r="C183" i="23"/>
  <c r="D183" i="23"/>
  <c r="G183" i="23" s="1"/>
  <c r="B27" i="23"/>
  <c r="C27" i="23"/>
  <c r="D27" i="23"/>
  <c r="G27" i="23" s="1"/>
  <c r="B30" i="23"/>
  <c r="C30" i="23"/>
  <c r="D30" i="23"/>
  <c r="B86" i="23"/>
  <c r="C86" i="23"/>
  <c r="D86" i="23"/>
  <c r="B161" i="23"/>
  <c r="C161" i="23"/>
  <c r="D161" i="23"/>
  <c r="G161" i="23" s="1"/>
  <c r="B184" i="23"/>
  <c r="C184" i="23"/>
  <c r="D184" i="23"/>
  <c r="B65" i="23"/>
  <c r="C65" i="23"/>
  <c r="D65" i="23"/>
  <c r="B186" i="23"/>
  <c r="C186" i="23"/>
  <c r="D186" i="23"/>
  <c r="B81" i="23"/>
  <c r="C81" i="23"/>
  <c r="D81" i="23"/>
  <c r="B168" i="23"/>
  <c r="C168" i="23"/>
  <c r="D168" i="23"/>
  <c r="G168" i="23" s="1"/>
  <c r="B99" i="23"/>
  <c r="C99" i="23"/>
  <c r="E99" i="23" s="1"/>
  <c r="D99" i="23"/>
  <c r="B34" i="23"/>
  <c r="C34" i="23"/>
  <c r="E34" i="23" s="1"/>
  <c r="D34" i="23"/>
  <c r="B75" i="23"/>
  <c r="C75" i="23"/>
  <c r="D75" i="23"/>
  <c r="G75" i="23" s="1"/>
  <c r="B46" i="23"/>
  <c r="C46" i="23"/>
  <c r="D46" i="23"/>
  <c r="B97" i="23"/>
  <c r="C97" i="23"/>
  <c r="D97" i="23"/>
  <c r="G97" i="23" s="1"/>
  <c r="B45" i="23"/>
  <c r="C45" i="23"/>
  <c r="D45" i="23"/>
  <c r="G45" i="23" s="1"/>
  <c r="B82" i="23"/>
  <c r="C82" i="23"/>
  <c r="D82" i="23"/>
  <c r="G82" i="23" s="1"/>
  <c r="B102" i="23"/>
  <c r="C102" i="23"/>
  <c r="D102" i="23"/>
  <c r="G102" i="23" s="1"/>
  <c r="B60" i="23"/>
  <c r="C60" i="23"/>
  <c r="D60" i="23"/>
  <c r="B176" i="23"/>
  <c r="C176" i="23"/>
  <c r="D176" i="23"/>
  <c r="B162" i="23"/>
  <c r="C162" i="23"/>
  <c r="D162" i="23"/>
  <c r="B93" i="23"/>
  <c r="C93" i="23"/>
  <c r="D93" i="23"/>
  <c r="B62" i="23"/>
  <c r="C62" i="23"/>
  <c r="D62" i="23"/>
  <c r="B160" i="23"/>
  <c r="C160" i="23"/>
  <c r="D160" i="23"/>
  <c r="B146" i="23"/>
  <c r="C146" i="23"/>
  <c r="D146" i="23"/>
  <c r="B79" i="23"/>
  <c r="C79" i="23"/>
  <c r="D79" i="23"/>
  <c r="G79" i="23" s="1"/>
  <c r="B131" i="23"/>
  <c r="C131" i="23"/>
  <c r="D131" i="23"/>
  <c r="B126" i="23"/>
  <c r="C126" i="23"/>
  <c r="D126" i="23"/>
  <c r="B171" i="23"/>
  <c r="C171" i="23"/>
  <c r="E171" i="23" s="1"/>
  <c r="D171" i="23"/>
  <c r="G171" i="23" s="1"/>
  <c r="B141" i="23"/>
  <c r="C141" i="23"/>
  <c r="D141" i="23"/>
  <c r="B23" i="23"/>
  <c r="C23" i="23"/>
  <c r="D23" i="23"/>
  <c r="G23" i="23" s="1"/>
  <c r="B114" i="23"/>
  <c r="C114" i="23"/>
  <c r="E114" i="23" s="1"/>
  <c r="D114" i="23"/>
  <c r="G114" i="23" s="1"/>
  <c r="B73" i="23"/>
  <c r="C73" i="23"/>
  <c r="D73" i="23"/>
  <c r="G73" i="23" s="1"/>
  <c r="B61" i="23"/>
  <c r="C61" i="23"/>
  <c r="D61" i="23"/>
  <c r="G61" i="23" s="1"/>
  <c r="B170" i="23"/>
  <c r="C170" i="23"/>
  <c r="D170" i="23"/>
  <c r="B140" i="23"/>
  <c r="C140" i="23"/>
  <c r="D140" i="23"/>
  <c r="B142" i="23"/>
  <c r="C142" i="23"/>
  <c r="D142" i="23"/>
  <c r="G142" i="23" s="1"/>
  <c r="B109" i="23"/>
  <c r="C109" i="23"/>
  <c r="D109" i="23"/>
  <c r="B120" i="23"/>
  <c r="C120" i="23"/>
  <c r="D120" i="23"/>
  <c r="B148" i="23"/>
  <c r="C148" i="23"/>
  <c r="D148" i="23"/>
  <c r="B189" i="23"/>
  <c r="C189" i="23"/>
  <c r="D189" i="23"/>
  <c r="B115" i="23"/>
  <c r="C115" i="23"/>
  <c r="D115" i="23"/>
  <c r="G115" i="23" s="1"/>
  <c r="B80" i="23"/>
  <c r="C80" i="23"/>
  <c r="E80" i="23" s="1"/>
  <c r="D80" i="23"/>
  <c r="B177" i="23"/>
  <c r="C177" i="23"/>
  <c r="D177" i="23"/>
  <c r="B104" i="23"/>
  <c r="C104" i="23"/>
  <c r="E104" i="23" s="1"/>
  <c r="D104" i="23"/>
  <c r="G104" i="23" s="1"/>
  <c r="B190" i="23"/>
  <c r="C190" i="23"/>
  <c r="D190" i="23"/>
  <c r="B157" i="23"/>
  <c r="C157" i="23"/>
  <c r="D157" i="23"/>
  <c r="G157" i="23" s="1"/>
  <c r="B16" i="23"/>
  <c r="C16" i="23"/>
  <c r="D16" i="23"/>
  <c r="G16" i="23" s="1"/>
  <c r="B187" i="23"/>
  <c r="C187" i="23"/>
  <c r="E187" i="23" s="1"/>
  <c r="D187" i="23"/>
  <c r="B74" i="23"/>
  <c r="C74" i="23"/>
  <c r="D74" i="23"/>
  <c r="G74" i="23" s="1"/>
  <c r="B57" i="23"/>
  <c r="C57" i="23"/>
  <c r="D57" i="23"/>
  <c r="B181" i="23"/>
  <c r="C181" i="23"/>
  <c r="D181" i="23"/>
  <c r="B156" i="23"/>
  <c r="C156" i="23"/>
  <c r="D156" i="23"/>
  <c r="G156" i="23" s="1"/>
  <c r="B24" i="23"/>
  <c r="C24" i="23"/>
  <c r="D24" i="23"/>
  <c r="B127" i="23"/>
  <c r="C127" i="23"/>
  <c r="D127" i="23"/>
  <c r="B155" i="23"/>
  <c r="C155" i="23"/>
  <c r="D155" i="23"/>
  <c r="B90" i="23"/>
  <c r="C90" i="23"/>
  <c r="D90" i="23"/>
  <c r="B164" i="23"/>
  <c r="C164" i="23"/>
  <c r="D164" i="23"/>
  <c r="G164" i="23" s="1"/>
  <c r="B135" i="23"/>
  <c r="C135" i="23"/>
  <c r="E135" i="23" s="1"/>
  <c r="D135" i="23"/>
  <c r="B191" i="23"/>
  <c r="C191" i="23"/>
  <c r="D191" i="23"/>
  <c r="B123" i="23"/>
  <c r="C123" i="23"/>
  <c r="D123" i="23"/>
  <c r="G123" i="23" s="1"/>
  <c r="B63" i="23"/>
  <c r="C63" i="23"/>
  <c r="D63" i="23"/>
  <c r="B8" i="23"/>
  <c r="C8" i="23"/>
  <c r="D8" i="23"/>
  <c r="G8" i="23" s="1"/>
  <c r="B182" i="23"/>
  <c r="C182" i="23"/>
  <c r="D182" i="23"/>
  <c r="G182" i="23" s="1"/>
  <c r="B152" i="23"/>
  <c r="C152" i="23"/>
  <c r="E152" i="23" s="1"/>
  <c r="D152" i="23"/>
  <c r="B122" i="23"/>
  <c r="C122" i="23"/>
  <c r="D122" i="23"/>
  <c r="G122" i="23" s="1"/>
  <c r="B100" i="23"/>
  <c r="C100" i="23"/>
  <c r="D100" i="23"/>
  <c r="B112" i="23"/>
  <c r="C112" i="23"/>
  <c r="D112" i="23"/>
  <c r="B12" i="23"/>
  <c r="C12" i="23"/>
  <c r="E12" i="23" s="1"/>
  <c r="D12" i="23"/>
  <c r="G12" i="23" s="1"/>
  <c r="B71" i="23"/>
  <c r="C71" i="23"/>
  <c r="D71" i="23"/>
  <c r="B98" i="23"/>
  <c r="C98" i="23"/>
  <c r="D98" i="23"/>
  <c r="B144" i="23"/>
  <c r="C144" i="23"/>
  <c r="D144" i="23"/>
  <c r="B36" i="23"/>
  <c r="C36" i="23"/>
  <c r="D36" i="23"/>
  <c r="B103" i="23"/>
  <c r="C103" i="23"/>
  <c r="D103" i="23"/>
  <c r="G103" i="23" s="1"/>
  <c r="B18" i="23"/>
  <c r="C18" i="23"/>
  <c r="E18" i="23" s="1"/>
  <c r="D18" i="23"/>
  <c r="B25" i="23"/>
  <c r="C25" i="23"/>
  <c r="D25" i="23"/>
  <c r="B130" i="23"/>
  <c r="C130" i="23"/>
  <c r="D130" i="23"/>
  <c r="G130" i="23" s="1"/>
  <c r="B105" i="23"/>
  <c r="C105" i="23"/>
  <c r="D105" i="23"/>
  <c r="B138" i="23"/>
  <c r="C138" i="23"/>
  <c r="D138" i="23"/>
  <c r="G138" i="23" s="1"/>
  <c r="B145" i="23"/>
  <c r="C145" i="23"/>
  <c r="D145" i="23"/>
  <c r="G145" i="23" s="1"/>
  <c r="B22" i="23"/>
  <c r="C22" i="23"/>
  <c r="E22" i="23" s="1"/>
  <c r="D22" i="23"/>
  <c r="B124" i="23"/>
  <c r="C124" i="23"/>
  <c r="D124" i="23"/>
  <c r="G124" i="23" s="1"/>
  <c r="B49" i="23"/>
  <c r="C49" i="23"/>
  <c r="D49" i="23"/>
  <c r="B28" i="23"/>
  <c r="C28" i="23"/>
  <c r="D28" i="23"/>
  <c r="B113" i="23"/>
  <c r="C113" i="23"/>
  <c r="E113" i="23" s="1"/>
  <c r="D113" i="23"/>
  <c r="G113" i="23" s="1"/>
  <c r="B6" i="23"/>
  <c r="C6" i="23"/>
  <c r="D6" i="23"/>
  <c r="B78" i="23"/>
  <c r="C78" i="23"/>
  <c r="D78" i="23"/>
  <c r="B96" i="23"/>
  <c r="C96" i="23"/>
  <c r="D96" i="23"/>
  <c r="B55" i="23"/>
  <c r="C55" i="23"/>
  <c r="D55" i="23"/>
  <c r="B107" i="23"/>
  <c r="C107" i="23"/>
  <c r="D107" i="23"/>
  <c r="G107" i="23" s="1"/>
  <c r="B167" i="23"/>
  <c r="C167" i="23"/>
  <c r="D167" i="23"/>
  <c r="B137" i="23"/>
  <c r="C137" i="23"/>
  <c r="D137" i="23"/>
  <c r="B39" i="23"/>
  <c r="C39" i="23"/>
  <c r="D39" i="23"/>
  <c r="G39" i="23" s="1"/>
  <c r="B4" i="23"/>
  <c r="C4" i="23"/>
  <c r="D4" i="23"/>
  <c r="B40" i="23"/>
  <c r="C40" i="23"/>
  <c r="D40" i="23"/>
  <c r="G40" i="23" s="1"/>
  <c r="B175" i="23"/>
  <c r="C175" i="23"/>
  <c r="D175" i="23"/>
  <c r="G175" i="23" s="1"/>
  <c r="B50" i="23"/>
  <c r="C50" i="23"/>
  <c r="E50" i="23" s="1"/>
  <c r="D50" i="23"/>
  <c r="B20" i="23"/>
  <c r="C20" i="23"/>
  <c r="D20" i="23"/>
  <c r="G20" i="23" s="1"/>
  <c r="B59" i="23"/>
  <c r="C59" i="23"/>
  <c r="D59" i="23"/>
  <c r="B143" i="23"/>
  <c r="C143" i="23"/>
  <c r="D143" i="23"/>
  <c r="B83" i="23"/>
  <c r="C83" i="23"/>
  <c r="E83" i="23" s="1"/>
  <c r="D83" i="23"/>
  <c r="G83" i="23" s="1"/>
  <c r="B52" i="23"/>
  <c r="C52" i="23"/>
  <c r="D52" i="23"/>
  <c r="B153" i="23"/>
  <c r="C153" i="23"/>
  <c r="D153" i="23"/>
  <c r="G153" i="23" s="1"/>
  <c r="B163" i="23"/>
  <c r="C163" i="23"/>
  <c r="D163" i="23"/>
  <c r="B58" i="23"/>
  <c r="C58" i="23"/>
  <c r="D58" i="23"/>
  <c r="B21" i="23"/>
  <c r="C21" i="23"/>
  <c r="D21" i="23"/>
  <c r="G21" i="23" s="1"/>
  <c r="B194" i="23"/>
  <c r="C194" i="23"/>
  <c r="D194" i="23"/>
  <c r="B136" i="23"/>
  <c r="C136" i="23"/>
  <c r="D136" i="23"/>
  <c r="B69" i="23"/>
  <c r="C69" i="23"/>
  <c r="E69" i="23" s="1"/>
  <c r="D69" i="23"/>
  <c r="G69" i="23" s="1"/>
  <c r="B38" i="23"/>
  <c r="C38" i="23"/>
  <c r="D38" i="23"/>
  <c r="B125" i="23"/>
  <c r="C125" i="23"/>
  <c r="D125" i="23"/>
  <c r="G125" i="23" s="1"/>
  <c r="B95" i="23"/>
  <c r="C95" i="23"/>
  <c r="D95" i="23"/>
  <c r="B165" i="23"/>
  <c r="C165" i="23"/>
  <c r="E165" i="23" s="1"/>
  <c r="D165" i="23"/>
  <c r="B19" i="23"/>
  <c r="C19" i="23"/>
  <c r="D19" i="23"/>
  <c r="G19" i="23" s="1"/>
  <c r="B91" i="23"/>
  <c r="C91" i="23"/>
  <c r="D91" i="23"/>
  <c r="B9" i="23"/>
  <c r="C9" i="23"/>
  <c r="D9" i="23"/>
  <c r="B44" i="23"/>
  <c r="C44" i="23"/>
  <c r="E44" i="23" s="1"/>
  <c r="D44" i="23"/>
  <c r="G44" i="23" s="1"/>
  <c r="C202" i="23"/>
  <c r="D202" i="23"/>
  <c r="B202" i="23"/>
  <c r="B206" i="22"/>
  <c r="C206" i="22"/>
  <c r="E206" i="22" s="1"/>
  <c r="D206" i="22"/>
  <c r="B200" i="22"/>
  <c r="C200" i="22"/>
  <c r="E200" i="22" s="1"/>
  <c r="D200" i="22"/>
  <c r="B193" i="22"/>
  <c r="C193" i="22"/>
  <c r="E193" i="22" s="1"/>
  <c r="D193" i="22"/>
  <c r="B192" i="22"/>
  <c r="C192" i="22"/>
  <c r="E192" i="22" s="1"/>
  <c r="D192" i="22"/>
  <c r="B210" i="22"/>
  <c r="C210" i="22"/>
  <c r="E210" i="22" s="1"/>
  <c r="D210" i="22"/>
  <c r="B211" i="22"/>
  <c r="C211" i="22"/>
  <c r="E211" i="22" s="1"/>
  <c r="D211" i="22"/>
  <c r="B201" i="22"/>
  <c r="C201" i="22"/>
  <c r="E201" i="22" s="1"/>
  <c r="D201" i="22"/>
  <c r="B128" i="22"/>
  <c r="C128" i="22"/>
  <c r="E128" i="22" s="1"/>
  <c r="D128" i="22"/>
  <c r="B153" i="22"/>
  <c r="C153" i="22"/>
  <c r="E153" i="22" s="1"/>
  <c r="D153" i="22"/>
  <c r="B5" i="22"/>
  <c r="C5" i="22"/>
  <c r="E5" i="22" s="1"/>
  <c r="D5" i="22"/>
  <c r="B199" i="22"/>
  <c r="C199" i="22"/>
  <c r="E199" i="22" s="1"/>
  <c r="D199" i="22"/>
  <c r="B104" i="22"/>
  <c r="C104" i="22"/>
  <c r="E104" i="22" s="1"/>
  <c r="D104" i="22"/>
  <c r="B196" i="22"/>
  <c r="C196" i="22"/>
  <c r="E196" i="22" s="1"/>
  <c r="D196" i="22"/>
  <c r="B209" i="22"/>
  <c r="C209" i="22"/>
  <c r="E209" i="22" s="1"/>
  <c r="D209" i="22"/>
  <c r="B188" i="22"/>
  <c r="C188" i="22"/>
  <c r="E188" i="22" s="1"/>
  <c r="D188" i="22"/>
  <c r="B173" i="22"/>
  <c r="C173" i="22"/>
  <c r="E173" i="22" s="1"/>
  <c r="D173" i="22"/>
  <c r="B205" i="22"/>
  <c r="C205" i="22"/>
  <c r="E205" i="22" s="1"/>
  <c r="D205" i="22"/>
  <c r="B202" i="22"/>
  <c r="C202" i="22"/>
  <c r="E202" i="22" s="1"/>
  <c r="D202" i="22"/>
  <c r="B207" i="22"/>
  <c r="C207" i="22"/>
  <c r="E207" i="22" s="1"/>
  <c r="D207" i="22"/>
  <c r="B204" i="22"/>
  <c r="C204" i="22"/>
  <c r="E204" i="22" s="1"/>
  <c r="D204" i="22"/>
  <c r="B170" i="22"/>
  <c r="C170" i="22"/>
  <c r="E170" i="22" s="1"/>
  <c r="D170" i="22"/>
  <c r="B194" i="22"/>
  <c r="C194" i="22"/>
  <c r="E194" i="22" s="1"/>
  <c r="D194" i="22"/>
  <c r="B208" i="22"/>
  <c r="C208" i="22"/>
  <c r="E208" i="22" s="1"/>
  <c r="D208" i="22"/>
  <c r="B107" i="22"/>
  <c r="E107" i="22" s="1"/>
  <c r="C107" i="22"/>
  <c r="D107" i="22"/>
  <c r="B3" i="22"/>
  <c r="E3" i="22" s="1"/>
  <c r="C3" i="22"/>
  <c r="D3" i="22"/>
  <c r="B118" i="22"/>
  <c r="C118" i="22"/>
  <c r="E118" i="22" s="1"/>
  <c r="D118" i="22"/>
  <c r="B55" i="22"/>
  <c r="C55" i="22"/>
  <c r="E55" i="22" s="1"/>
  <c r="D55" i="22"/>
  <c r="B38" i="22"/>
  <c r="C38" i="22"/>
  <c r="E38" i="22" s="1"/>
  <c r="D38" i="22"/>
  <c r="B70" i="22"/>
  <c r="C70" i="22"/>
  <c r="E70" i="22" s="1"/>
  <c r="D70" i="22"/>
  <c r="B72" i="22"/>
  <c r="C72" i="22"/>
  <c r="E72" i="22" s="1"/>
  <c r="D72" i="22"/>
  <c r="B198" i="22"/>
  <c r="C198" i="22"/>
  <c r="E198" i="22" s="1"/>
  <c r="D198" i="22"/>
  <c r="B47" i="22"/>
  <c r="C47" i="22"/>
  <c r="E47" i="22" s="1"/>
  <c r="D47" i="22"/>
  <c r="B73" i="22"/>
  <c r="C73" i="22"/>
  <c r="E73" i="22" s="1"/>
  <c r="D73" i="22"/>
  <c r="B197" i="22"/>
  <c r="C197" i="22"/>
  <c r="E197" i="22" s="1"/>
  <c r="D197" i="22"/>
  <c r="B41" i="22"/>
  <c r="C41" i="22"/>
  <c r="E41" i="22" s="1"/>
  <c r="D41" i="22"/>
  <c r="B154" i="22"/>
  <c r="C154" i="22"/>
  <c r="E154" i="22" s="1"/>
  <c r="D154" i="22"/>
  <c r="B32" i="22"/>
  <c r="C32" i="22"/>
  <c r="E32" i="22" s="1"/>
  <c r="D32" i="22"/>
  <c r="B66" i="22"/>
  <c r="E66" i="22" s="1"/>
  <c r="C66" i="22"/>
  <c r="D66" i="22"/>
  <c r="B52" i="22"/>
  <c r="C52" i="22"/>
  <c r="E52" i="22" s="1"/>
  <c r="D52" i="22"/>
  <c r="B82" i="22"/>
  <c r="E82" i="22" s="1"/>
  <c r="C82" i="22"/>
  <c r="D82" i="22"/>
  <c r="B114" i="22"/>
  <c r="E114" i="22" s="1"/>
  <c r="C114" i="22"/>
  <c r="D114" i="22"/>
  <c r="B183" i="22"/>
  <c r="E183" i="22" s="1"/>
  <c r="C183" i="22"/>
  <c r="D183" i="22"/>
  <c r="B143" i="22"/>
  <c r="C143" i="22"/>
  <c r="E143" i="22" s="1"/>
  <c r="D143" i="22"/>
  <c r="B113" i="22"/>
  <c r="C113" i="22"/>
  <c r="E113" i="22" s="1"/>
  <c r="D113" i="22"/>
  <c r="B15" i="22"/>
  <c r="C15" i="22"/>
  <c r="E15" i="22" s="1"/>
  <c r="D15" i="22"/>
  <c r="B50" i="22"/>
  <c r="E50" i="22" s="1"/>
  <c r="C50" i="22"/>
  <c r="D50" i="22"/>
  <c r="B87" i="22"/>
  <c r="C87" i="22"/>
  <c r="E87" i="22" s="1"/>
  <c r="D87" i="22"/>
  <c r="B122" i="22"/>
  <c r="C122" i="22"/>
  <c r="E122" i="22" s="1"/>
  <c r="D122" i="22"/>
  <c r="B127" i="22"/>
  <c r="C127" i="22"/>
  <c r="E127" i="22" s="1"/>
  <c r="D127" i="22"/>
  <c r="B151" i="22"/>
  <c r="C151" i="22"/>
  <c r="E151" i="22" s="1"/>
  <c r="D151" i="22"/>
  <c r="B57" i="22"/>
  <c r="C57" i="22"/>
  <c r="E57" i="22" s="1"/>
  <c r="D57" i="22"/>
  <c r="B156" i="22"/>
  <c r="C156" i="22"/>
  <c r="E156" i="22" s="1"/>
  <c r="D156" i="22"/>
  <c r="B150" i="22"/>
  <c r="C150" i="22"/>
  <c r="E150" i="22" s="1"/>
  <c r="D150" i="22"/>
  <c r="B94" i="22"/>
  <c r="E94" i="22" s="1"/>
  <c r="C94" i="22"/>
  <c r="D94" i="22"/>
  <c r="B176" i="22"/>
  <c r="C176" i="22"/>
  <c r="E176" i="22" s="1"/>
  <c r="D176" i="22"/>
  <c r="B80" i="22"/>
  <c r="E80" i="22" s="1"/>
  <c r="C80" i="22"/>
  <c r="D80" i="22"/>
  <c r="B99" i="22"/>
  <c r="E99" i="22" s="1"/>
  <c r="C99" i="22"/>
  <c r="D99" i="22"/>
  <c r="B28" i="22"/>
  <c r="C28" i="22"/>
  <c r="E28" i="22" s="1"/>
  <c r="D28" i="22"/>
  <c r="B155" i="22"/>
  <c r="C155" i="22"/>
  <c r="E155" i="22" s="1"/>
  <c r="D155" i="22"/>
  <c r="B35" i="22"/>
  <c r="C35" i="22"/>
  <c r="E35" i="22" s="1"/>
  <c r="D35" i="22"/>
  <c r="B161" i="22"/>
  <c r="C161" i="22"/>
  <c r="E161" i="22" s="1"/>
  <c r="D161" i="22"/>
  <c r="B167" i="22"/>
  <c r="E167" i="22" s="1"/>
  <c r="C167" i="22"/>
  <c r="D167" i="22"/>
  <c r="B145" i="22"/>
  <c r="C145" i="22"/>
  <c r="E145" i="22" s="1"/>
  <c r="D145" i="22"/>
  <c r="B89" i="22"/>
  <c r="C89" i="22"/>
  <c r="E89" i="22" s="1"/>
  <c r="D89" i="22"/>
  <c r="B140" i="22"/>
  <c r="C140" i="22"/>
  <c r="E140" i="22" s="1"/>
  <c r="D140" i="22"/>
  <c r="B48" i="22"/>
  <c r="C48" i="22"/>
  <c r="E48" i="22" s="1"/>
  <c r="D48" i="22"/>
  <c r="B91" i="22"/>
  <c r="C91" i="22"/>
  <c r="E91" i="22" s="1"/>
  <c r="D91" i="22"/>
  <c r="B187" i="22"/>
  <c r="C187" i="22"/>
  <c r="E187" i="22" s="1"/>
  <c r="D187" i="22"/>
  <c r="B37" i="22"/>
  <c r="C37" i="22"/>
  <c r="E37" i="22" s="1"/>
  <c r="D37" i="22"/>
  <c r="B6" i="22"/>
  <c r="E6" i="22" s="1"/>
  <c r="C6" i="22"/>
  <c r="D6" i="22"/>
  <c r="B23" i="22"/>
  <c r="C23" i="22"/>
  <c r="E23" i="22" s="1"/>
  <c r="D23" i="22"/>
  <c r="B12" i="22"/>
  <c r="E12" i="22" s="1"/>
  <c r="C12" i="22"/>
  <c r="D12" i="22"/>
  <c r="B16" i="22"/>
  <c r="E16" i="22" s="1"/>
  <c r="C16" i="22"/>
  <c r="D16" i="22"/>
  <c r="B19" i="22"/>
  <c r="C19" i="22"/>
  <c r="E19" i="22" s="1"/>
  <c r="D19" i="22"/>
  <c r="B130" i="22"/>
  <c r="C130" i="22"/>
  <c r="E130" i="22" s="1"/>
  <c r="D130" i="22"/>
  <c r="B42" i="22"/>
  <c r="C42" i="22"/>
  <c r="E42" i="22" s="1"/>
  <c r="D42" i="22"/>
  <c r="B77" i="22"/>
  <c r="C77" i="22"/>
  <c r="E77" i="22" s="1"/>
  <c r="D77" i="22"/>
  <c r="B111" i="22"/>
  <c r="C111" i="22"/>
  <c r="E111" i="22" s="1"/>
  <c r="D111" i="22"/>
  <c r="B129" i="22"/>
  <c r="C129" i="22"/>
  <c r="E129" i="22" s="1"/>
  <c r="D129" i="22"/>
  <c r="B121" i="22"/>
  <c r="C121" i="22"/>
  <c r="E121" i="22" s="1"/>
  <c r="D121" i="22"/>
  <c r="B112" i="22"/>
  <c r="C112" i="22"/>
  <c r="E112" i="22" s="1"/>
  <c r="D112" i="22"/>
  <c r="B33" i="22"/>
  <c r="C33" i="22"/>
  <c r="E33" i="22" s="1"/>
  <c r="D33" i="22"/>
  <c r="B79" i="22"/>
  <c r="C79" i="22"/>
  <c r="E79" i="22" s="1"/>
  <c r="D79" i="22"/>
  <c r="B115" i="22"/>
  <c r="C115" i="22"/>
  <c r="E115" i="22" s="1"/>
  <c r="D115" i="22"/>
  <c r="B166" i="22"/>
  <c r="C166" i="22"/>
  <c r="E166" i="22" s="1"/>
  <c r="D166" i="22"/>
  <c r="B10" i="22"/>
  <c r="E10" i="22" s="1"/>
  <c r="C10" i="22"/>
  <c r="D10" i="22"/>
  <c r="B13" i="22"/>
  <c r="C13" i="22"/>
  <c r="E13" i="22" s="1"/>
  <c r="D13" i="22"/>
  <c r="B178" i="22"/>
  <c r="E178" i="22" s="1"/>
  <c r="C178" i="22"/>
  <c r="D178" i="22"/>
  <c r="B26" i="22"/>
  <c r="E26" i="22" s="1"/>
  <c r="C26" i="22"/>
  <c r="D26" i="22"/>
  <c r="B146" i="22"/>
  <c r="C146" i="22"/>
  <c r="E146" i="22" s="1"/>
  <c r="D146" i="22"/>
  <c r="B180" i="22"/>
  <c r="C180" i="22"/>
  <c r="E180" i="22" s="1"/>
  <c r="D180" i="22"/>
  <c r="B31" i="22"/>
  <c r="C31" i="22"/>
  <c r="E31" i="22" s="1"/>
  <c r="D31" i="22"/>
  <c r="B96" i="22"/>
  <c r="C96" i="22"/>
  <c r="E96" i="22" s="1"/>
  <c r="D96" i="22"/>
  <c r="B78" i="22"/>
  <c r="C78" i="22"/>
  <c r="E78" i="22" s="1"/>
  <c r="D78" i="22"/>
  <c r="B179" i="22"/>
  <c r="C179" i="22"/>
  <c r="E179" i="22" s="1"/>
  <c r="D179" i="22"/>
  <c r="B189" i="22"/>
  <c r="C189" i="22"/>
  <c r="E189" i="22" s="1"/>
  <c r="D189" i="22"/>
  <c r="B59" i="22"/>
  <c r="C59" i="22"/>
  <c r="E59" i="22" s="1"/>
  <c r="D59" i="22"/>
  <c r="B184" i="22"/>
  <c r="C184" i="22"/>
  <c r="E184" i="22" s="1"/>
  <c r="D184" i="22"/>
  <c r="B92" i="22"/>
  <c r="C92" i="22"/>
  <c r="E92" i="22" s="1"/>
  <c r="D92" i="22"/>
  <c r="B134" i="22"/>
  <c r="C134" i="22"/>
  <c r="E134" i="22" s="1"/>
  <c r="D134" i="22"/>
  <c r="B56" i="22"/>
  <c r="C56" i="22"/>
  <c r="E56" i="22" s="1"/>
  <c r="D56" i="22"/>
  <c r="B34" i="22"/>
  <c r="E34" i="22" s="1"/>
  <c r="C34" i="22"/>
  <c r="D34" i="22"/>
  <c r="B108" i="22"/>
  <c r="C108" i="22"/>
  <c r="E108" i="22" s="1"/>
  <c r="D108" i="22"/>
  <c r="B46" i="22"/>
  <c r="E46" i="22" s="1"/>
  <c r="C46" i="22"/>
  <c r="D46" i="22"/>
  <c r="B60" i="22"/>
  <c r="E60" i="22" s="1"/>
  <c r="C60" i="22"/>
  <c r="D60" i="22"/>
  <c r="B43" i="22"/>
  <c r="C43" i="22"/>
  <c r="E43" i="22" s="1"/>
  <c r="D43" i="22"/>
  <c r="B71" i="22"/>
  <c r="C71" i="22"/>
  <c r="E71" i="22" s="1"/>
  <c r="D71" i="22"/>
  <c r="B93" i="22"/>
  <c r="C93" i="22"/>
  <c r="E93" i="22" s="1"/>
  <c r="D93" i="22"/>
  <c r="B63" i="22"/>
  <c r="C63" i="22"/>
  <c r="E63" i="22" s="1"/>
  <c r="D63" i="22"/>
  <c r="B168" i="22"/>
  <c r="C168" i="22"/>
  <c r="E168" i="22" s="1"/>
  <c r="D168" i="22"/>
  <c r="B158" i="22"/>
  <c r="C158" i="22"/>
  <c r="E158" i="22" s="1"/>
  <c r="D158" i="22"/>
  <c r="B84" i="22"/>
  <c r="C84" i="22"/>
  <c r="E84" i="22" s="1"/>
  <c r="D84" i="22"/>
  <c r="B68" i="22"/>
  <c r="C68" i="22"/>
  <c r="E68" i="22" s="1"/>
  <c r="D68" i="22"/>
  <c r="B169" i="22"/>
  <c r="C169" i="22"/>
  <c r="E169" i="22" s="1"/>
  <c r="D169" i="22"/>
  <c r="B144" i="22"/>
  <c r="C144" i="22"/>
  <c r="E144" i="22" s="1"/>
  <c r="D144" i="22"/>
  <c r="B76" i="22"/>
  <c r="C76" i="22"/>
  <c r="E76" i="22" s="1"/>
  <c r="D76" i="22"/>
  <c r="B131" i="22"/>
  <c r="C131" i="22"/>
  <c r="E131" i="22" s="1"/>
  <c r="D131" i="22"/>
  <c r="B125" i="22"/>
  <c r="C125" i="22"/>
  <c r="E125" i="22" s="1"/>
  <c r="D125" i="22"/>
  <c r="B185" i="22"/>
  <c r="C185" i="22"/>
  <c r="E185" i="22" s="1"/>
  <c r="D185" i="22"/>
  <c r="B135" i="22"/>
  <c r="E135" i="22" s="1"/>
  <c r="C135" i="22"/>
  <c r="D135" i="22"/>
  <c r="B25" i="22"/>
  <c r="E25" i="22" s="1"/>
  <c r="C25" i="22"/>
  <c r="D25" i="22"/>
  <c r="B102" i="22"/>
  <c r="C102" i="22"/>
  <c r="E102" i="22" s="1"/>
  <c r="D102" i="22"/>
  <c r="B75" i="22"/>
  <c r="C75" i="22"/>
  <c r="E75" i="22" s="1"/>
  <c r="D75" i="22"/>
  <c r="B64" i="22"/>
  <c r="C64" i="22"/>
  <c r="E64" i="22" s="1"/>
  <c r="D64" i="22"/>
  <c r="B174" i="22"/>
  <c r="C174" i="22"/>
  <c r="E174" i="22" s="1"/>
  <c r="D174" i="22"/>
  <c r="B157" i="22"/>
  <c r="C157" i="22"/>
  <c r="E157" i="22" s="1"/>
  <c r="D157" i="22"/>
  <c r="B119" i="22"/>
  <c r="C119" i="22"/>
  <c r="E119" i="22" s="1"/>
  <c r="D119" i="22"/>
  <c r="B105" i="22"/>
  <c r="C105" i="22"/>
  <c r="E105" i="22" s="1"/>
  <c r="D105" i="22"/>
  <c r="B97" i="22"/>
  <c r="C97" i="22"/>
  <c r="E97" i="22" s="1"/>
  <c r="D97" i="22"/>
  <c r="B149" i="22"/>
  <c r="C149" i="22"/>
  <c r="E149" i="22" s="1"/>
  <c r="D149" i="22"/>
  <c r="B190" i="22"/>
  <c r="C190" i="22"/>
  <c r="E190" i="22" s="1"/>
  <c r="D190" i="22"/>
  <c r="B126" i="22"/>
  <c r="C126" i="22"/>
  <c r="E126" i="22" s="1"/>
  <c r="D126" i="22"/>
  <c r="B106" i="22"/>
  <c r="C106" i="22"/>
  <c r="E106" i="22" s="1"/>
  <c r="D106" i="22"/>
  <c r="B177" i="22"/>
  <c r="C177" i="22"/>
  <c r="E177" i="22" s="1"/>
  <c r="D177" i="22"/>
  <c r="B98" i="22"/>
  <c r="C98" i="22"/>
  <c r="E98" i="22" s="1"/>
  <c r="D98" i="22"/>
  <c r="B165" i="22"/>
  <c r="E165" i="22" s="1"/>
  <c r="C165" i="22"/>
  <c r="D165" i="22"/>
  <c r="B148" i="22"/>
  <c r="E148" i="22" s="1"/>
  <c r="C148" i="22"/>
  <c r="D148" i="22"/>
  <c r="B17" i="22"/>
  <c r="C17" i="22"/>
  <c r="E17" i="22" s="1"/>
  <c r="D17" i="22"/>
  <c r="B186" i="22"/>
  <c r="C186" i="22"/>
  <c r="E186" i="22" s="1"/>
  <c r="D186" i="22"/>
  <c r="B100" i="22"/>
  <c r="C100" i="22"/>
  <c r="E100" i="22" s="1"/>
  <c r="D100" i="22"/>
  <c r="B58" i="22"/>
  <c r="C58" i="22"/>
  <c r="E58" i="22" s="1"/>
  <c r="D58" i="22"/>
  <c r="B181" i="22"/>
  <c r="C181" i="22"/>
  <c r="E181" i="22" s="1"/>
  <c r="D181" i="22"/>
  <c r="B159" i="22"/>
  <c r="C159" i="22"/>
  <c r="E159" i="22" s="1"/>
  <c r="D159" i="22"/>
  <c r="B24" i="22"/>
  <c r="C24" i="22"/>
  <c r="E24" i="22" s="1"/>
  <c r="D24" i="22"/>
  <c r="B160" i="22"/>
  <c r="C160" i="22"/>
  <c r="E160" i="22" s="1"/>
  <c r="D160" i="22"/>
  <c r="B152" i="22"/>
  <c r="C152" i="22"/>
  <c r="E152" i="22" s="1"/>
  <c r="D152" i="22"/>
  <c r="B81" i="22"/>
  <c r="C81" i="22"/>
  <c r="E81" i="22" s="1"/>
  <c r="D81" i="22"/>
  <c r="B162" i="22"/>
  <c r="C162" i="22"/>
  <c r="E162" i="22" s="1"/>
  <c r="D162" i="22"/>
  <c r="B132" i="22"/>
  <c r="C132" i="22"/>
  <c r="E132" i="22" s="1"/>
  <c r="D132" i="22"/>
  <c r="B191" i="22"/>
  <c r="C191" i="22"/>
  <c r="E191" i="22" s="1"/>
  <c r="D191" i="22"/>
  <c r="B124" i="22"/>
  <c r="C124" i="22"/>
  <c r="E124" i="22" s="1"/>
  <c r="D124" i="22"/>
  <c r="B74" i="22"/>
  <c r="E74" i="22" s="1"/>
  <c r="C74" i="22"/>
  <c r="D74" i="22"/>
  <c r="B8" i="22"/>
  <c r="E8" i="22" s="1"/>
  <c r="C8" i="22"/>
  <c r="D8" i="22"/>
  <c r="B182" i="22"/>
  <c r="C182" i="22"/>
  <c r="E182" i="22" s="1"/>
  <c r="D182" i="22"/>
  <c r="B120" i="22"/>
  <c r="C120" i="22"/>
  <c r="E120" i="22" s="1"/>
  <c r="D120" i="22"/>
  <c r="B163" i="22"/>
  <c r="C163" i="22"/>
  <c r="E163" i="22" s="1"/>
  <c r="D163" i="22"/>
  <c r="B83" i="22"/>
  <c r="C83" i="22"/>
  <c r="E83" i="22" s="1"/>
  <c r="D83" i="22"/>
  <c r="B110" i="22"/>
  <c r="C110" i="22"/>
  <c r="E110" i="22" s="1"/>
  <c r="D110" i="22"/>
  <c r="B101" i="22"/>
  <c r="C101" i="22"/>
  <c r="E101" i="22" s="1"/>
  <c r="D101" i="22"/>
  <c r="B9" i="22"/>
  <c r="C9" i="22"/>
  <c r="E9" i="22" s="1"/>
  <c r="D9" i="22"/>
  <c r="B69" i="22"/>
  <c r="C69" i="22"/>
  <c r="E69" i="22" s="1"/>
  <c r="D69" i="22"/>
  <c r="B88" i="22"/>
  <c r="C88" i="22"/>
  <c r="E88" i="22" s="1"/>
  <c r="D88" i="22"/>
  <c r="B141" i="22"/>
  <c r="C141" i="22"/>
  <c r="E141" i="22" s="1"/>
  <c r="D141" i="22"/>
  <c r="B30" i="22"/>
  <c r="C30" i="22"/>
  <c r="E30" i="22" s="1"/>
  <c r="D30" i="22"/>
  <c r="B90" i="22"/>
  <c r="C90" i="22"/>
  <c r="E90" i="22" s="1"/>
  <c r="D90" i="22"/>
  <c r="B14" i="22"/>
  <c r="C14" i="22"/>
  <c r="E14" i="22" s="1"/>
  <c r="D14" i="22"/>
  <c r="B22" i="22"/>
  <c r="C22" i="22"/>
  <c r="E22" i="22" s="1"/>
  <c r="D22" i="22"/>
  <c r="B116" i="22"/>
  <c r="E116" i="22" s="1"/>
  <c r="C116" i="22"/>
  <c r="D116" i="22"/>
  <c r="B85" i="22"/>
  <c r="E85" i="22" s="1"/>
  <c r="C85" i="22"/>
  <c r="D85" i="22"/>
  <c r="B142" i="22"/>
  <c r="C142" i="22"/>
  <c r="E142" i="22" s="1"/>
  <c r="D142" i="22"/>
  <c r="B147" i="22"/>
  <c r="C147" i="22"/>
  <c r="E147" i="22" s="1"/>
  <c r="D147" i="22"/>
  <c r="B21" i="22"/>
  <c r="C21" i="22"/>
  <c r="E21" i="22" s="1"/>
  <c r="D21" i="22"/>
  <c r="B123" i="22"/>
  <c r="C123" i="22"/>
  <c r="E123" i="22" s="1"/>
  <c r="D123" i="22"/>
  <c r="B51" i="22"/>
  <c r="C51" i="22"/>
  <c r="E51" i="22" s="1"/>
  <c r="D51" i="22"/>
  <c r="B27" i="22"/>
  <c r="C27" i="22"/>
  <c r="E27" i="22" s="1"/>
  <c r="D27" i="22"/>
  <c r="B103" i="22"/>
  <c r="C103" i="22"/>
  <c r="E103" i="22" s="1"/>
  <c r="D103" i="22"/>
  <c r="B7" i="22"/>
  <c r="C7" i="22"/>
  <c r="E7" i="22" s="1"/>
  <c r="D7" i="22"/>
  <c r="B44" i="22"/>
  <c r="C44" i="22"/>
  <c r="E44" i="22" s="1"/>
  <c r="D44" i="22"/>
  <c r="B95" i="22"/>
  <c r="C95" i="22"/>
  <c r="E95" i="22" s="1"/>
  <c r="D95" i="22"/>
  <c r="B45" i="22"/>
  <c r="C45" i="22"/>
  <c r="E45" i="22" s="1"/>
  <c r="D45" i="22"/>
  <c r="B67" i="22"/>
  <c r="C67" i="22"/>
  <c r="E67" i="22" s="1"/>
  <c r="D67" i="22"/>
  <c r="B171" i="22"/>
  <c r="C171" i="22"/>
  <c r="E171" i="22" s="1"/>
  <c r="D171" i="22"/>
  <c r="B136" i="22"/>
  <c r="C136" i="22"/>
  <c r="E136" i="22" s="1"/>
  <c r="D136" i="22"/>
  <c r="B29" i="22"/>
  <c r="E29" i="22" s="1"/>
  <c r="C29" i="22"/>
  <c r="D29" i="22"/>
  <c r="B4" i="22"/>
  <c r="E4" i="22" s="1"/>
  <c r="C4" i="22"/>
  <c r="D4" i="22"/>
  <c r="B40" i="22"/>
  <c r="C40" i="22"/>
  <c r="E40" i="22" s="1"/>
  <c r="D40" i="22"/>
  <c r="B164" i="22"/>
  <c r="C164" i="22"/>
  <c r="E164" i="22" s="1"/>
  <c r="D164" i="22"/>
  <c r="B54" i="22"/>
  <c r="C54" i="22"/>
  <c r="E54" i="22" s="1"/>
  <c r="D54" i="22"/>
  <c r="B36" i="22"/>
  <c r="C36" i="22"/>
  <c r="E36" i="22" s="1"/>
  <c r="D36" i="22"/>
  <c r="B62" i="22"/>
  <c r="C62" i="22"/>
  <c r="E62" i="22" s="1"/>
  <c r="D62" i="22"/>
  <c r="B138" i="22"/>
  <c r="C138" i="22"/>
  <c r="E138" i="22" s="1"/>
  <c r="D138" i="22"/>
  <c r="B109" i="22"/>
  <c r="C109" i="22"/>
  <c r="E109" i="22" s="1"/>
  <c r="D109" i="22"/>
  <c r="B53" i="22"/>
  <c r="C53" i="22"/>
  <c r="E53" i="22" s="1"/>
  <c r="D53" i="22"/>
  <c r="B137" i="22"/>
  <c r="C137" i="22"/>
  <c r="E137" i="22" s="1"/>
  <c r="D137" i="22"/>
  <c r="B175" i="22"/>
  <c r="C175" i="22"/>
  <c r="E175" i="22" s="1"/>
  <c r="D175" i="22"/>
  <c r="B61" i="22"/>
  <c r="C61" i="22"/>
  <c r="E61" i="22" s="1"/>
  <c r="D61" i="22"/>
  <c r="B18" i="22"/>
  <c r="C18" i="22"/>
  <c r="E18" i="22" s="1"/>
  <c r="D18" i="22"/>
  <c r="B195" i="22"/>
  <c r="C195" i="22"/>
  <c r="E195" i="22" s="1"/>
  <c r="D195" i="22"/>
  <c r="B133" i="22"/>
  <c r="C133" i="22"/>
  <c r="E133" i="22" s="1"/>
  <c r="D133" i="22"/>
  <c r="B65" i="22"/>
  <c r="E65" i="22" s="1"/>
  <c r="C65" i="22"/>
  <c r="D65" i="22"/>
  <c r="B39" i="22"/>
  <c r="E39" i="22" s="1"/>
  <c r="C39" i="22"/>
  <c r="D39" i="22"/>
  <c r="B139" i="22"/>
  <c r="C139" i="22"/>
  <c r="E139" i="22" s="1"/>
  <c r="D139" i="22"/>
  <c r="B117" i="22"/>
  <c r="C117" i="22"/>
  <c r="E117" i="22" s="1"/>
  <c r="D117" i="22"/>
  <c r="B172" i="22"/>
  <c r="C172" i="22"/>
  <c r="E172" i="22" s="1"/>
  <c r="D172" i="22"/>
  <c r="B20" i="22"/>
  <c r="C20" i="22"/>
  <c r="E20" i="22" s="1"/>
  <c r="D20" i="22"/>
  <c r="B86" i="22"/>
  <c r="C86" i="22"/>
  <c r="E86" i="22" s="1"/>
  <c r="D86" i="22"/>
  <c r="B11" i="22"/>
  <c r="C11" i="22"/>
  <c r="E11" i="22" s="1"/>
  <c r="D11" i="22"/>
  <c r="B49" i="22"/>
  <c r="C49" i="22"/>
  <c r="E49" i="22" s="1"/>
  <c r="D49" i="22"/>
  <c r="C203" i="22"/>
  <c r="D203" i="22"/>
  <c r="B203" i="22"/>
  <c r="E74" i="21"/>
  <c r="E5" i="21"/>
  <c r="E69" i="21"/>
  <c r="B203" i="21"/>
  <c r="C203" i="21"/>
  <c r="E203" i="21" s="1"/>
  <c r="D203" i="21"/>
  <c r="B197" i="21"/>
  <c r="C197" i="21"/>
  <c r="E197" i="21" s="1"/>
  <c r="D197" i="21"/>
  <c r="B192" i="21"/>
  <c r="C192" i="21"/>
  <c r="E192" i="21" s="1"/>
  <c r="D192" i="21"/>
  <c r="B191" i="21"/>
  <c r="C191" i="21"/>
  <c r="E191" i="21" s="1"/>
  <c r="D191" i="21"/>
  <c r="B209" i="21"/>
  <c r="C209" i="21"/>
  <c r="E209" i="21" s="1"/>
  <c r="D209" i="21"/>
  <c r="B210" i="21"/>
  <c r="C210" i="21"/>
  <c r="E210" i="21" s="1"/>
  <c r="D210" i="21"/>
  <c r="B202" i="21"/>
  <c r="C202" i="21"/>
  <c r="E202" i="21" s="1"/>
  <c r="D202" i="21"/>
  <c r="B96" i="21"/>
  <c r="C96" i="21"/>
  <c r="E96" i="21" s="1"/>
  <c r="D96" i="21"/>
  <c r="B168" i="21"/>
  <c r="C168" i="21"/>
  <c r="E168" i="21" s="1"/>
  <c r="D168" i="21"/>
  <c r="B16" i="21"/>
  <c r="C16" i="21"/>
  <c r="E16" i="21" s="1"/>
  <c r="D16" i="21"/>
  <c r="B199" i="21"/>
  <c r="C199" i="21"/>
  <c r="E199" i="21" s="1"/>
  <c r="D199" i="21"/>
  <c r="B107" i="21"/>
  <c r="C107" i="21"/>
  <c r="E107" i="21" s="1"/>
  <c r="D107" i="21"/>
  <c r="B195" i="21"/>
  <c r="C195" i="21"/>
  <c r="E195" i="21" s="1"/>
  <c r="D195" i="21"/>
  <c r="B207" i="21"/>
  <c r="C207" i="21"/>
  <c r="E207" i="21" s="1"/>
  <c r="D207" i="21"/>
  <c r="B189" i="21"/>
  <c r="C189" i="21"/>
  <c r="E189" i="21" s="1"/>
  <c r="D189" i="21"/>
  <c r="B172" i="21"/>
  <c r="C172" i="21"/>
  <c r="E172" i="21" s="1"/>
  <c r="D172" i="21"/>
  <c r="B204" i="21"/>
  <c r="C204" i="21"/>
  <c r="E204" i="21" s="1"/>
  <c r="D204" i="21"/>
  <c r="B200" i="21"/>
  <c r="C200" i="21"/>
  <c r="E200" i="21" s="1"/>
  <c r="D200" i="21"/>
  <c r="B205" i="21"/>
  <c r="C205" i="21"/>
  <c r="E205" i="21" s="1"/>
  <c r="D205" i="21"/>
  <c r="B206" i="21"/>
  <c r="C206" i="21"/>
  <c r="E206" i="21" s="1"/>
  <c r="D206" i="21"/>
  <c r="B163" i="21"/>
  <c r="C163" i="21"/>
  <c r="E163" i="21" s="1"/>
  <c r="D163" i="21"/>
  <c r="B193" i="21"/>
  <c r="C193" i="21"/>
  <c r="E193" i="21" s="1"/>
  <c r="D193" i="21"/>
  <c r="B208" i="21"/>
  <c r="C208" i="21"/>
  <c r="E208" i="21" s="1"/>
  <c r="D208" i="21"/>
  <c r="B113" i="21"/>
  <c r="C113" i="21"/>
  <c r="E113" i="21" s="1"/>
  <c r="D113" i="21"/>
  <c r="B3" i="21"/>
  <c r="C3" i="21"/>
  <c r="E3" i="21" s="1"/>
  <c r="D3" i="21"/>
  <c r="B106" i="21"/>
  <c r="C106" i="21"/>
  <c r="E106" i="21" s="1"/>
  <c r="D106" i="21"/>
  <c r="B85" i="21"/>
  <c r="C85" i="21"/>
  <c r="E85" i="21" s="1"/>
  <c r="D85" i="21"/>
  <c r="B38" i="21"/>
  <c r="C38" i="21"/>
  <c r="E38" i="21" s="1"/>
  <c r="D38" i="21"/>
  <c r="B71" i="21"/>
  <c r="C71" i="21"/>
  <c r="E71" i="21" s="1"/>
  <c r="D71" i="21"/>
  <c r="B90" i="21"/>
  <c r="C90" i="21"/>
  <c r="E90" i="21" s="1"/>
  <c r="D90" i="21"/>
  <c r="B198" i="21"/>
  <c r="C198" i="21"/>
  <c r="E198" i="21" s="1"/>
  <c r="D198" i="21"/>
  <c r="B45" i="21"/>
  <c r="C45" i="21"/>
  <c r="E45" i="21" s="1"/>
  <c r="D45" i="21"/>
  <c r="B75" i="21"/>
  <c r="C75" i="21"/>
  <c r="E75" i="21" s="1"/>
  <c r="D75" i="21"/>
  <c r="B196" i="21"/>
  <c r="C196" i="21"/>
  <c r="E196" i="21" s="1"/>
  <c r="D196" i="21"/>
  <c r="B40" i="21"/>
  <c r="C40" i="21"/>
  <c r="E40" i="21" s="1"/>
  <c r="D40" i="21"/>
  <c r="B158" i="21"/>
  <c r="C158" i="21"/>
  <c r="E158" i="21" s="1"/>
  <c r="D158" i="21"/>
  <c r="B31" i="21"/>
  <c r="C31" i="21"/>
  <c r="E31" i="21" s="1"/>
  <c r="D31" i="21"/>
  <c r="B62" i="21"/>
  <c r="C62" i="21"/>
  <c r="E62" i="21" s="1"/>
  <c r="D62" i="21"/>
  <c r="B51" i="21"/>
  <c r="C51" i="21"/>
  <c r="E51" i="21" s="1"/>
  <c r="D51" i="21"/>
  <c r="B98" i="21"/>
  <c r="C98" i="21"/>
  <c r="E98" i="21" s="1"/>
  <c r="D98" i="21"/>
  <c r="B122" i="21"/>
  <c r="C122" i="21"/>
  <c r="E122" i="21" s="1"/>
  <c r="D122" i="21"/>
  <c r="B190" i="21"/>
  <c r="C190" i="21"/>
  <c r="E190" i="21" s="1"/>
  <c r="D190" i="21"/>
  <c r="B120" i="21"/>
  <c r="C120" i="21"/>
  <c r="E120" i="21" s="1"/>
  <c r="D120" i="21"/>
  <c r="B108" i="21"/>
  <c r="C108" i="21"/>
  <c r="E108" i="21" s="1"/>
  <c r="D108" i="21"/>
  <c r="B14" i="21"/>
  <c r="C14" i="21"/>
  <c r="E14" i="21" s="1"/>
  <c r="D14" i="21"/>
  <c r="B49" i="21"/>
  <c r="C49" i="21"/>
  <c r="E49" i="21" s="1"/>
  <c r="D49" i="21"/>
  <c r="B135" i="21"/>
  <c r="C135" i="21"/>
  <c r="E135" i="21" s="1"/>
  <c r="D135" i="21"/>
  <c r="B129" i="21"/>
  <c r="C129" i="21"/>
  <c r="E129" i="21" s="1"/>
  <c r="D129" i="21"/>
  <c r="B91" i="21"/>
  <c r="C91" i="21"/>
  <c r="E91" i="21" s="1"/>
  <c r="D91" i="21"/>
  <c r="B157" i="21"/>
  <c r="C157" i="21"/>
  <c r="E157" i="21" s="1"/>
  <c r="D157" i="21"/>
  <c r="B48" i="21"/>
  <c r="C48" i="21"/>
  <c r="E48" i="21" s="1"/>
  <c r="D48" i="21"/>
  <c r="B160" i="21"/>
  <c r="C160" i="21"/>
  <c r="E160" i="21" s="1"/>
  <c r="D160" i="21"/>
  <c r="B156" i="21"/>
  <c r="C156" i="21"/>
  <c r="E156" i="21" s="1"/>
  <c r="D156" i="21"/>
  <c r="B100" i="21"/>
  <c r="C100" i="21"/>
  <c r="E100" i="21" s="1"/>
  <c r="D100" i="21"/>
  <c r="B173" i="21"/>
  <c r="C173" i="21"/>
  <c r="E173" i="21" s="1"/>
  <c r="D173" i="21"/>
  <c r="B58" i="21"/>
  <c r="C58" i="21"/>
  <c r="E58" i="21" s="1"/>
  <c r="D58" i="21"/>
  <c r="B103" i="21"/>
  <c r="C103" i="21"/>
  <c r="E103" i="21" s="1"/>
  <c r="D103" i="21"/>
  <c r="B25" i="21"/>
  <c r="C25" i="21"/>
  <c r="E25" i="21" s="1"/>
  <c r="D25" i="21"/>
  <c r="B146" i="21"/>
  <c r="C146" i="21"/>
  <c r="E146" i="21" s="1"/>
  <c r="D146" i="21"/>
  <c r="B36" i="21"/>
  <c r="C36" i="21"/>
  <c r="E36" i="21" s="1"/>
  <c r="D36" i="21"/>
  <c r="B142" i="21"/>
  <c r="C142" i="21"/>
  <c r="E142" i="21" s="1"/>
  <c r="D142" i="21"/>
  <c r="B169" i="21"/>
  <c r="C169" i="21"/>
  <c r="E169" i="21" s="1"/>
  <c r="D169" i="21"/>
  <c r="B131" i="21"/>
  <c r="C131" i="21"/>
  <c r="E131" i="21" s="1"/>
  <c r="D131" i="21"/>
  <c r="B52" i="21"/>
  <c r="C52" i="21"/>
  <c r="E52" i="21" s="1"/>
  <c r="D52" i="21"/>
  <c r="B143" i="21"/>
  <c r="C143" i="21"/>
  <c r="E143" i="21" s="1"/>
  <c r="D143" i="21"/>
  <c r="B46" i="21"/>
  <c r="C46" i="21"/>
  <c r="E46" i="21" s="1"/>
  <c r="D46" i="21"/>
  <c r="B111" i="21"/>
  <c r="C111" i="21"/>
  <c r="E111" i="21" s="1"/>
  <c r="D111" i="21"/>
  <c r="B175" i="21"/>
  <c r="C175" i="21"/>
  <c r="E175" i="21" s="1"/>
  <c r="D175" i="21"/>
  <c r="B35" i="21"/>
  <c r="C35" i="21"/>
  <c r="E35" i="21" s="1"/>
  <c r="D35" i="21"/>
  <c r="B6" i="21"/>
  <c r="C6" i="21"/>
  <c r="E6" i="21" s="1"/>
  <c r="D6" i="21"/>
  <c r="B23" i="21"/>
  <c r="C23" i="21"/>
  <c r="E23" i="21" s="1"/>
  <c r="D23" i="21"/>
  <c r="B12" i="21"/>
  <c r="C12" i="21"/>
  <c r="E12" i="21" s="1"/>
  <c r="D12" i="21"/>
  <c r="B13" i="21"/>
  <c r="C13" i="21"/>
  <c r="E13" i="21" s="1"/>
  <c r="D13" i="21"/>
  <c r="B21" i="21"/>
  <c r="C21" i="21"/>
  <c r="E21" i="21" s="1"/>
  <c r="D21" i="21"/>
  <c r="B127" i="21"/>
  <c r="C127" i="21"/>
  <c r="E127" i="21" s="1"/>
  <c r="D127" i="21"/>
  <c r="B47" i="21"/>
  <c r="C47" i="21"/>
  <c r="E47" i="21" s="1"/>
  <c r="D47" i="21"/>
  <c r="B78" i="21"/>
  <c r="C78" i="21"/>
  <c r="E78" i="21" s="1"/>
  <c r="D78" i="21"/>
  <c r="B79" i="21"/>
  <c r="C79" i="21"/>
  <c r="E79" i="21" s="1"/>
  <c r="D79" i="21"/>
  <c r="B144" i="21"/>
  <c r="C144" i="21"/>
  <c r="E144" i="21" s="1"/>
  <c r="D144" i="21"/>
  <c r="B128" i="21"/>
  <c r="C128" i="21"/>
  <c r="E128" i="21" s="1"/>
  <c r="D128" i="21"/>
  <c r="B151" i="21"/>
  <c r="C151" i="21"/>
  <c r="E151" i="21" s="1"/>
  <c r="D151" i="21"/>
  <c r="B41" i="21"/>
  <c r="C41" i="21"/>
  <c r="E41" i="21" s="1"/>
  <c r="D41" i="21"/>
  <c r="B70" i="21"/>
  <c r="C70" i="21"/>
  <c r="E70" i="21" s="1"/>
  <c r="D70" i="21"/>
  <c r="B119" i="21"/>
  <c r="C119" i="21"/>
  <c r="E119" i="21" s="1"/>
  <c r="D119" i="21"/>
  <c r="B134" i="21"/>
  <c r="C134" i="21"/>
  <c r="E134" i="21" s="1"/>
  <c r="D134" i="21"/>
  <c r="B8" i="21"/>
  <c r="C8" i="21"/>
  <c r="E8" i="21" s="1"/>
  <c r="D8" i="21"/>
  <c r="B10" i="21"/>
  <c r="C10" i="21"/>
  <c r="E10" i="21" s="1"/>
  <c r="D10" i="21"/>
  <c r="B179" i="21"/>
  <c r="C179" i="21"/>
  <c r="E179" i="21" s="1"/>
  <c r="D179" i="21"/>
  <c r="B22" i="21"/>
  <c r="C22" i="21"/>
  <c r="E22" i="21" s="1"/>
  <c r="D22" i="21"/>
  <c r="B133" i="21"/>
  <c r="C133" i="21"/>
  <c r="E133" i="21" s="1"/>
  <c r="D133" i="21"/>
  <c r="B174" i="21"/>
  <c r="C174" i="21"/>
  <c r="E174" i="21" s="1"/>
  <c r="D174" i="21"/>
  <c r="B33" i="21"/>
  <c r="C33" i="21"/>
  <c r="E33" i="21" s="1"/>
  <c r="D33" i="21"/>
  <c r="B59" i="21"/>
  <c r="C59" i="21"/>
  <c r="E59" i="21" s="1"/>
  <c r="D59" i="21"/>
  <c r="B80" i="21"/>
  <c r="C80" i="21"/>
  <c r="E80" i="21" s="1"/>
  <c r="D80" i="21"/>
  <c r="B178" i="21"/>
  <c r="C178" i="21"/>
  <c r="E178" i="21" s="1"/>
  <c r="D178" i="21"/>
  <c r="B181" i="21"/>
  <c r="C181" i="21"/>
  <c r="E181" i="21" s="1"/>
  <c r="D181" i="21"/>
  <c r="B61" i="21"/>
  <c r="C61" i="21"/>
  <c r="E61" i="21" s="1"/>
  <c r="D61" i="21"/>
  <c r="B182" i="21"/>
  <c r="C182" i="21"/>
  <c r="E182" i="21" s="1"/>
  <c r="D182" i="21"/>
  <c r="B97" i="21"/>
  <c r="C97" i="21"/>
  <c r="E97" i="21" s="1"/>
  <c r="D97" i="21"/>
  <c r="B137" i="21"/>
  <c r="C137" i="21"/>
  <c r="E137" i="21" s="1"/>
  <c r="D137" i="21"/>
  <c r="B63" i="21"/>
  <c r="C63" i="21"/>
  <c r="E63" i="21" s="1"/>
  <c r="D63" i="21"/>
  <c r="B28" i="21"/>
  <c r="C28" i="21"/>
  <c r="E28" i="21" s="1"/>
  <c r="D28" i="21"/>
  <c r="B76" i="21"/>
  <c r="C76" i="21"/>
  <c r="E76" i="21" s="1"/>
  <c r="D76" i="21"/>
  <c r="B44" i="21"/>
  <c r="C44" i="21"/>
  <c r="E44" i="21" s="1"/>
  <c r="D44" i="21"/>
  <c r="B86" i="21"/>
  <c r="C86" i="21"/>
  <c r="E86" i="21" s="1"/>
  <c r="D86" i="21"/>
  <c r="B54" i="21"/>
  <c r="C54" i="21"/>
  <c r="E54" i="21" s="1"/>
  <c r="D54" i="21"/>
  <c r="B37" i="21"/>
  <c r="C37" i="21"/>
  <c r="E37" i="21" s="1"/>
  <c r="D37" i="21"/>
  <c r="B95" i="21"/>
  <c r="C95" i="21"/>
  <c r="E95" i="21" s="1"/>
  <c r="D95" i="21"/>
  <c r="B81" i="21"/>
  <c r="C81" i="21"/>
  <c r="E81" i="21" s="1"/>
  <c r="D81" i="21"/>
  <c r="B185" i="21"/>
  <c r="C185" i="21"/>
  <c r="E185" i="21" s="1"/>
  <c r="D185" i="21"/>
  <c r="B147" i="21"/>
  <c r="C147" i="21"/>
  <c r="E147" i="21" s="1"/>
  <c r="D147" i="21"/>
  <c r="B82" i="21"/>
  <c r="C82" i="21"/>
  <c r="E82" i="21" s="1"/>
  <c r="D82" i="21"/>
  <c r="B67" i="21"/>
  <c r="C67" i="21"/>
  <c r="E67" i="21" s="1"/>
  <c r="D67" i="21"/>
  <c r="B170" i="21"/>
  <c r="C170" i="21"/>
  <c r="E170" i="21" s="1"/>
  <c r="D170" i="21"/>
  <c r="B161" i="21"/>
  <c r="C161" i="21"/>
  <c r="E161" i="21" s="1"/>
  <c r="D161" i="21"/>
  <c r="B83" i="21"/>
  <c r="C83" i="21"/>
  <c r="E83" i="21" s="1"/>
  <c r="D83" i="21"/>
  <c r="B101" i="21"/>
  <c r="C101" i="21"/>
  <c r="E101" i="21" s="1"/>
  <c r="D101" i="21"/>
  <c r="B141" i="21"/>
  <c r="C141" i="21"/>
  <c r="E141" i="21" s="1"/>
  <c r="D141" i="21"/>
  <c r="B152" i="21"/>
  <c r="C152" i="21"/>
  <c r="E152" i="21" s="1"/>
  <c r="D152" i="21"/>
  <c r="B154" i="21"/>
  <c r="C154" i="21"/>
  <c r="E154" i="21" s="1"/>
  <c r="D154" i="21"/>
  <c r="B88" i="21"/>
  <c r="C88" i="21"/>
  <c r="E88" i="21" s="1"/>
  <c r="D88" i="21"/>
  <c r="B110" i="21"/>
  <c r="C110" i="21"/>
  <c r="E110" i="21" s="1"/>
  <c r="D110" i="21"/>
  <c r="B87" i="21"/>
  <c r="C87" i="21"/>
  <c r="E87" i="21" s="1"/>
  <c r="D87" i="21"/>
  <c r="B64" i="21"/>
  <c r="C64" i="21"/>
  <c r="E64" i="21" s="1"/>
  <c r="D64" i="21"/>
  <c r="B171" i="21"/>
  <c r="C171" i="21"/>
  <c r="E171" i="21" s="1"/>
  <c r="D171" i="21"/>
  <c r="B140" i="21"/>
  <c r="C140" i="21"/>
  <c r="E140" i="21" s="1"/>
  <c r="D140" i="21"/>
  <c r="B148" i="21"/>
  <c r="C148" i="21"/>
  <c r="E148" i="21" s="1"/>
  <c r="D148" i="21"/>
  <c r="B114" i="21"/>
  <c r="C114" i="21"/>
  <c r="E114" i="21" s="1"/>
  <c r="D114" i="21"/>
  <c r="B112" i="21"/>
  <c r="C112" i="21"/>
  <c r="E112" i="21" s="1"/>
  <c r="D112" i="21"/>
  <c r="B155" i="21"/>
  <c r="C155" i="21"/>
  <c r="E155" i="21" s="1"/>
  <c r="D155" i="21"/>
  <c r="B186" i="21"/>
  <c r="C186" i="21"/>
  <c r="E186" i="21" s="1"/>
  <c r="D186" i="21"/>
  <c r="B149" i="21"/>
  <c r="C149" i="21"/>
  <c r="E149" i="21" s="1"/>
  <c r="D149" i="21"/>
  <c r="B72" i="21"/>
  <c r="C72" i="21"/>
  <c r="E72" i="21" s="1"/>
  <c r="D72" i="21"/>
  <c r="B176" i="21"/>
  <c r="C176" i="21"/>
  <c r="E176" i="21" s="1"/>
  <c r="D176" i="21"/>
  <c r="B102" i="21"/>
  <c r="C102" i="21"/>
  <c r="E102" i="21" s="1"/>
  <c r="D102" i="21"/>
  <c r="B177" i="21"/>
  <c r="C177" i="21"/>
  <c r="E177" i="21" s="1"/>
  <c r="D177" i="21"/>
  <c r="B117" i="21"/>
  <c r="C117" i="21"/>
  <c r="E117" i="21" s="1"/>
  <c r="D117" i="21"/>
  <c r="B15" i="21"/>
  <c r="C15" i="21"/>
  <c r="E15" i="21" s="1"/>
  <c r="D15" i="21"/>
  <c r="B184" i="21"/>
  <c r="C184" i="21"/>
  <c r="E184" i="21" s="1"/>
  <c r="D184" i="21"/>
  <c r="B65" i="21"/>
  <c r="C65" i="21"/>
  <c r="E65" i="21" s="1"/>
  <c r="D65" i="21"/>
  <c r="B60" i="21"/>
  <c r="C60" i="21"/>
  <c r="E60" i="21" s="1"/>
  <c r="D60" i="21"/>
  <c r="B167" i="21"/>
  <c r="C167" i="21"/>
  <c r="E167" i="21" s="1"/>
  <c r="D167" i="21"/>
  <c r="B166" i="21"/>
  <c r="C166" i="21"/>
  <c r="E166" i="21" s="1"/>
  <c r="D166" i="21"/>
  <c r="B20" i="21"/>
  <c r="C20" i="21"/>
  <c r="E20" i="21" s="1"/>
  <c r="D20" i="21"/>
  <c r="B123" i="21"/>
  <c r="C123" i="21"/>
  <c r="E123" i="21" s="1"/>
  <c r="D123" i="21"/>
  <c r="B159" i="21"/>
  <c r="C159" i="21"/>
  <c r="E159" i="21" s="1"/>
  <c r="D159" i="21"/>
  <c r="B99" i="21"/>
  <c r="C99" i="21"/>
  <c r="E99" i="21" s="1"/>
  <c r="D99" i="21"/>
  <c r="B162" i="21"/>
  <c r="C162" i="21"/>
  <c r="E162" i="21" s="1"/>
  <c r="D162" i="21"/>
  <c r="B118" i="21"/>
  <c r="C118" i="21"/>
  <c r="E118" i="21" s="1"/>
  <c r="D118" i="21"/>
  <c r="B187" i="21"/>
  <c r="C187" i="21"/>
  <c r="E187" i="21" s="1"/>
  <c r="D187" i="21"/>
  <c r="B77" i="21"/>
  <c r="C77" i="21"/>
  <c r="E77" i="21" s="1"/>
  <c r="D77" i="21"/>
  <c r="B73" i="21"/>
  <c r="C73" i="21"/>
  <c r="E73" i="21" s="1"/>
  <c r="D73" i="21"/>
  <c r="B17" i="21"/>
  <c r="C17" i="21"/>
  <c r="E17" i="21" s="1"/>
  <c r="D17" i="21"/>
  <c r="B188" i="21"/>
  <c r="C188" i="21"/>
  <c r="E188" i="21" s="1"/>
  <c r="D188" i="21"/>
  <c r="B124" i="21"/>
  <c r="C124" i="21"/>
  <c r="E124" i="21" s="1"/>
  <c r="D124" i="21"/>
  <c r="B84" i="21"/>
  <c r="E84" i="21" s="1"/>
  <c r="C84" i="21"/>
  <c r="D84" i="21"/>
  <c r="B109" i="21"/>
  <c r="C109" i="21"/>
  <c r="E109" i="21" s="1"/>
  <c r="D109" i="21"/>
  <c r="B105" i="21"/>
  <c r="C105" i="21"/>
  <c r="E105" i="21" s="1"/>
  <c r="D105" i="21"/>
  <c r="B7" i="21"/>
  <c r="C7" i="21"/>
  <c r="E7" i="21" s="1"/>
  <c r="D7" i="21"/>
  <c r="B74" i="21"/>
  <c r="C74" i="21"/>
  <c r="D74" i="21"/>
  <c r="B94" i="21"/>
  <c r="C94" i="21"/>
  <c r="E94" i="21" s="1"/>
  <c r="D94" i="21"/>
  <c r="B150" i="21"/>
  <c r="C150" i="21"/>
  <c r="E150" i="21" s="1"/>
  <c r="D150" i="21"/>
  <c r="B29" i="21"/>
  <c r="C29" i="21"/>
  <c r="E29" i="21" s="1"/>
  <c r="D29" i="21"/>
  <c r="B104" i="21"/>
  <c r="E104" i="21" s="1"/>
  <c r="C104" i="21"/>
  <c r="D104" i="21"/>
  <c r="B11" i="21"/>
  <c r="C11" i="21"/>
  <c r="E11" i="21" s="1"/>
  <c r="D11" i="21"/>
  <c r="B18" i="21"/>
  <c r="C18" i="21"/>
  <c r="E18" i="21" s="1"/>
  <c r="D18" i="21"/>
  <c r="B125" i="21"/>
  <c r="C125" i="21"/>
  <c r="E125" i="21" s="1"/>
  <c r="D125" i="21"/>
  <c r="B93" i="21"/>
  <c r="C93" i="21"/>
  <c r="E93" i="21" s="1"/>
  <c r="D93" i="21"/>
  <c r="B145" i="21"/>
  <c r="C145" i="21"/>
  <c r="E145" i="21" s="1"/>
  <c r="D145" i="21"/>
  <c r="B165" i="21"/>
  <c r="C165" i="21"/>
  <c r="E165" i="21" s="1"/>
  <c r="D165" i="21"/>
  <c r="B19" i="21"/>
  <c r="C19" i="21"/>
  <c r="E19" i="21" s="1"/>
  <c r="D19" i="21"/>
  <c r="B126" i="21"/>
  <c r="E126" i="21" s="1"/>
  <c r="C126" i="21"/>
  <c r="D126" i="21"/>
  <c r="B55" i="21"/>
  <c r="C55" i="21"/>
  <c r="E55" i="21" s="1"/>
  <c r="D55" i="21"/>
  <c r="B24" i="21"/>
  <c r="C24" i="21"/>
  <c r="E24" i="21" s="1"/>
  <c r="D24" i="21"/>
  <c r="B116" i="21"/>
  <c r="C116" i="21"/>
  <c r="E116" i="21" s="1"/>
  <c r="D116" i="21"/>
  <c r="B5" i="21"/>
  <c r="C5" i="21"/>
  <c r="D5" i="21"/>
  <c r="B26" i="21"/>
  <c r="C26" i="21"/>
  <c r="E26" i="21" s="1"/>
  <c r="D26" i="21"/>
  <c r="B115" i="21"/>
  <c r="C115" i="21"/>
  <c r="E115" i="21" s="1"/>
  <c r="D115" i="21"/>
  <c r="B42" i="21"/>
  <c r="C42" i="21"/>
  <c r="E42" i="21" s="1"/>
  <c r="D42" i="21"/>
  <c r="B68" i="21"/>
  <c r="E68" i="21" s="1"/>
  <c r="C68" i="21"/>
  <c r="D68" i="21"/>
  <c r="B183" i="21"/>
  <c r="C183" i="21"/>
  <c r="E183" i="21" s="1"/>
  <c r="D183" i="21"/>
  <c r="B153" i="21"/>
  <c r="C153" i="21"/>
  <c r="E153" i="21" s="1"/>
  <c r="D153" i="21"/>
  <c r="B34" i="21"/>
  <c r="C34" i="21"/>
  <c r="E34" i="21" s="1"/>
  <c r="D34" i="21"/>
  <c r="B4" i="21"/>
  <c r="C4" i="21"/>
  <c r="E4" i="21" s="1"/>
  <c r="D4" i="21"/>
  <c r="B43" i="21"/>
  <c r="C43" i="21"/>
  <c r="E43" i="21" s="1"/>
  <c r="D43" i="21"/>
  <c r="B180" i="21"/>
  <c r="C180" i="21"/>
  <c r="E180" i="21" s="1"/>
  <c r="D180" i="21"/>
  <c r="B53" i="21"/>
  <c r="C53" i="21"/>
  <c r="E53" i="21" s="1"/>
  <c r="D53" i="21"/>
  <c r="B32" i="21"/>
  <c r="E32" i="21" s="1"/>
  <c r="C32" i="21"/>
  <c r="D32" i="21"/>
  <c r="B56" i="21"/>
  <c r="C56" i="21"/>
  <c r="E56" i="21" s="1"/>
  <c r="D56" i="21"/>
  <c r="B139" i="21"/>
  <c r="C139" i="21"/>
  <c r="E139" i="21" s="1"/>
  <c r="D139" i="21"/>
  <c r="B130" i="21"/>
  <c r="C130" i="21"/>
  <c r="E130" i="21" s="1"/>
  <c r="D130" i="21"/>
  <c r="B69" i="21"/>
  <c r="C69" i="21"/>
  <c r="D69" i="21"/>
  <c r="B138" i="21"/>
  <c r="C138" i="21"/>
  <c r="E138" i="21" s="1"/>
  <c r="D138" i="21"/>
  <c r="B164" i="21"/>
  <c r="C164" i="21"/>
  <c r="E164" i="21" s="1"/>
  <c r="D164" i="21"/>
  <c r="B50" i="21"/>
  <c r="C50" i="21"/>
  <c r="E50" i="21" s="1"/>
  <c r="D50" i="21"/>
  <c r="B30" i="21"/>
  <c r="E30" i="21" s="1"/>
  <c r="C30" i="21"/>
  <c r="D30" i="21"/>
  <c r="B194" i="21"/>
  <c r="C194" i="21"/>
  <c r="E194" i="21" s="1"/>
  <c r="D194" i="21"/>
  <c r="B132" i="21"/>
  <c r="C132" i="21"/>
  <c r="E132" i="21" s="1"/>
  <c r="D132" i="21"/>
  <c r="B66" i="21"/>
  <c r="C66" i="21"/>
  <c r="E66" i="21" s="1"/>
  <c r="D66" i="21"/>
  <c r="B39" i="21"/>
  <c r="C39" i="21"/>
  <c r="E39" i="21" s="1"/>
  <c r="D39" i="21"/>
  <c r="B121" i="21"/>
  <c r="C121" i="21"/>
  <c r="E121" i="21" s="1"/>
  <c r="D121" i="21"/>
  <c r="B92" i="21"/>
  <c r="C92" i="21"/>
  <c r="E92" i="21" s="1"/>
  <c r="D92" i="21"/>
  <c r="B136" i="21"/>
  <c r="C136" i="21"/>
  <c r="E136" i="21" s="1"/>
  <c r="D136" i="21"/>
  <c r="B27" i="21"/>
  <c r="E27" i="21" s="1"/>
  <c r="C27" i="21"/>
  <c r="D27" i="21"/>
  <c r="B89" i="21"/>
  <c r="C89" i="21"/>
  <c r="E89" i="21" s="1"/>
  <c r="D89" i="21"/>
  <c r="B9" i="21"/>
  <c r="C9" i="21"/>
  <c r="E9" i="21" s="1"/>
  <c r="D9" i="21"/>
  <c r="B57" i="21"/>
  <c r="C57" i="21"/>
  <c r="E57" i="21" s="1"/>
  <c r="D57" i="21"/>
  <c r="C201" i="21"/>
  <c r="D201" i="21"/>
  <c r="B201" i="21"/>
  <c r="E65" i="20"/>
  <c r="B205" i="20"/>
  <c r="C205" i="20"/>
  <c r="E205" i="20" s="1"/>
  <c r="D205" i="20"/>
  <c r="B198" i="20"/>
  <c r="C198" i="20"/>
  <c r="E198" i="20" s="1"/>
  <c r="D198" i="20"/>
  <c r="B193" i="20"/>
  <c r="C193" i="20"/>
  <c r="E193" i="20" s="1"/>
  <c r="D193" i="20"/>
  <c r="B192" i="20"/>
  <c r="C192" i="20"/>
  <c r="E192" i="20" s="1"/>
  <c r="D192" i="20"/>
  <c r="B210" i="20"/>
  <c r="C210" i="20"/>
  <c r="E210" i="20" s="1"/>
  <c r="D210" i="20"/>
  <c r="B211" i="20"/>
  <c r="C211" i="20"/>
  <c r="E211" i="20" s="1"/>
  <c r="D211" i="20"/>
  <c r="B203" i="20"/>
  <c r="C203" i="20"/>
  <c r="E203" i="20" s="1"/>
  <c r="D203" i="20"/>
  <c r="B84" i="20"/>
  <c r="C84" i="20"/>
  <c r="E84" i="20" s="1"/>
  <c r="D84" i="20"/>
  <c r="B156" i="20"/>
  <c r="C156" i="20"/>
  <c r="E156" i="20" s="1"/>
  <c r="D156" i="20"/>
  <c r="B12" i="20"/>
  <c r="C12" i="20"/>
  <c r="E12" i="20" s="1"/>
  <c r="D12" i="20"/>
  <c r="B199" i="20"/>
  <c r="C199" i="20"/>
  <c r="E199" i="20" s="1"/>
  <c r="D199" i="20"/>
  <c r="B108" i="20"/>
  <c r="C108" i="20"/>
  <c r="E108" i="20" s="1"/>
  <c r="D108" i="20"/>
  <c r="B196" i="20"/>
  <c r="C196" i="20"/>
  <c r="E196" i="20" s="1"/>
  <c r="D196" i="20"/>
  <c r="B208" i="20"/>
  <c r="C208" i="20"/>
  <c r="E208" i="20" s="1"/>
  <c r="D208" i="20"/>
  <c r="B183" i="20"/>
  <c r="C183" i="20"/>
  <c r="E183" i="20" s="1"/>
  <c r="D183" i="20"/>
  <c r="B182" i="20"/>
  <c r="C182" i="20"/>
  <c r="E182" i="20" s="1"/>
  <c r="D182" i="20"/>
  <c r="B204" i="20"/>
  <c r="C204" i="20"/>
  <c r="E204" i="20" s="1"/>
  <c r="D204" i="20"/>
  <c r="B202" i="20"/>
  <c r="C202" i="20"/>
  <c r="E202" i="20" s="1"/>
  <c r="D202" i="20"/>
  <c r="B207" i="20"/>
  <c r="C207" i="20"/>
  <c r="E207" i="20" s="1"/>
  <c r="D207" i="20"/>
  <c r="B206" i="20"/>
  <c r="C206" i="20"/>
  <c r="E206" i="20" s="1"/>
  <c r="D206" i="20"/>
  <c r="B168" i="20"/>
  <c r="C168" i="20"/>
  <c r="E168" i="20" s="1"/>
  <c r="D168" i="20"/>
  <c r="B194" i="20"/>
  <c r="C194" i="20"/>
  <c r="E194" i="20" s="1"/>
  <c r="D194" i="20"/>
  <c r="B209" i="20"/>
  <c r="C209" i="20"/>
  <c r="E209" i="20" s="1"/>
  <c r="D209" i="20"/>
  <c r="B95" i="20"/>
  <c r="C95" i="20"/>
  <c r="E95" i="20" s="1"/>
  <c r="D95" i="20"/>
  <c r="B3" i="20"/>
  <c r="C3" i="20"/>
  <c r="E3" i="20" s="1"/>
  <c r="D3" i="20"/>
  <c r="B109" i="20"/>
  <c r="C109" i="20"/>
  <c r="E109" i="20" s="1"/>
  <c r="D109" i="20"/>
  <c r="B43" i="20"/>
  <c r="C43" i="20"/>
  <c r="E43" i="20" s="1"/>
  <c r="D43" i="20"/>
  <c r="B35" i="20"/>
  <c r="C35" i="20"/>
  <c r="E35" i="20" s="1"/>
  <c r="D35" i="20"/>
  <c r="B69" i="20"/>
  <c r="C69" i="20"/>
  <c r="E69" i="20" s="1"/>
  <c r="D69" i="20"/>
  <c r="B70" i="20"/>
  <c r="C70" i="20"/>
  <c r="E70" i="20" s="1"/>
  <c r="D70" i="20"/>
  <c r="B200" i="20"/>
  <c r="C200" i="20"/>
  <c r="E200" i="20" s="1"/>
  <c r="D200" i="20"/>
  <c r="B52" i="20"/>
  <c r="C52" i="20"/>
  <c r="E52" i="20" s="1"/>
  <c r="D52" i="20"/>
  <c r="B120" i="20"/>
  <c r="C120" i="20"/>
  <c r="E120" i="20" s="1"/>
  <c r="D120" i="20"/>
  <c r="B197" i="20"/>
  <c r="C197" i="20"/>
  <c r="E197" i="20" s="1"/>
  <c r="D197" i="20"/>
  <c r="B102" i="20"/>
  <c r="C102" i="20"/>
  <c r="E102" i="20" s="1"/>
  <c r="D102" i="20"/>
  <c r="B160" i="20"/>
  <c r="C160" i="20"/>
  <c r="E160" i="20" s="1"/>
  <c r="D160" i="20"/>
  <c r="B31" i="20"/>
  <c r="C31" i="20"/>
  <c r="E31" i="20" s="1"/>
  <c r="D31" i="20"/>
  <c r="B67" i="20"/>
  <c r="C67" i="20"/>
  <c r="E67" i="20" s="1"/>
  <c r="D67" i="20"/>
  <c r="B56" i="20"/>
  <c r="C56" i="20"/>
  <c r="E56" i="20" s="1"/>
  <c r="D56" i="20"/>
  <c r="B81" i="20"/>
  <c r="C81" i="20"/>
  <c r="E81" i="20" s="1"/>
  <c r="D81" i="20"/>
  <c r="B117" i="20"/>
  <c r="C117" i="20"/>
  <c r="E117" i="20" s="1"/>
  <c r="D117" i="20"/>
  <c r="B184" i="20"/>
  <c r="C184" i="20"/>
  <c r="E184" i="20" s="1"/>
  <c r="D184" i="20"/>
  <c r="B144" i="20"/>
  <c r="C144" i="20"/>
  <c r="E144" i="20" s="1"/>
  <c r="D144" i="20"/>
  <c r="B112" i="20"/>
  <c r="C112" i="20"/>
  <c r="E112" i="20" s="1"/>
  <c r="D112" i="20"/>
  <c r="B14" i="20"/>
  <c r="C14" i="20"/>
  <c r="E14" i="20" s="1"/>
  <c r="D14" i="20"/>
  <c r="B51" i="20"/>
  <c r="C51" i="20"/>
  <c r="E51" i="20" s="1"/>
  <c r="D51" i="20"/>
  <c r="B126" i="20"/>
  <c r="C126" i="20"/>
  <c r="E126" i="20" s="1"/>
  <c r="D126" i="20"/>
  <c r="B163" i="20"/>
  <c r="C163" i="20"/>
  <c r="E163" i="20" s="1"/>
  <c r="D163" i="20"/>
  <c r="B122" i="20"/>
  <c r="C122" i="20"/>
  <c r="E122" i="20" s="1"/>
  <c r="D122" i="20"/>
  <c r="B155" i="20"/>
  <c r="C155" i="20"/>
  <c r="E155" i="20" s="1"/>
  <c r="D155" i="20"/>
  <c r="B47" i="20"/>
  <c r="C47" i="20"/>
  <c r="E47" i="20" s="1"/>
  <c r="D47" i="20"/>
  <c r="B158" i="20"/>
  <c r="C158" i="20"/>
  <c r="E158" i="20" s="1"/>
  <c r="D158" i="20"/>
  <c r="B154" i="20"/>
  <c r="C154" i="20"/>
  <c r="E154" i="20" s="1"/>
  <c r="D154" i="20"/>
  <c r="B100" i="20"/>
  <c r="C100" i="20"/>
  <c r="E100" i="20" s="1"/>
  <c r="D100" i="20"/>
  <c r="B173" i="20"/>
  <c r="C173" i="20"/>
  <c r="E173" i="20" s="1"/>
  <c r="D173" i="20"/>
  <c r="B61" i="20"/>
  <c r="C61" i="20"/>
  <c r="E61" i="20" s="1"/>
  <c r="D61" i="20"/>
  <c r="B64" i="20"/>
  <c r="C64" i="20"/>
  <c r="E64" i="20" s="1"/>
  <c r="D64" i="20"/>
  <c r="B23" i="20"/>
  <c r="C23" i="20"/>
  <c r="E23" i="20" s="1"/>
  <c r="D23" i="20"/>
  <c r="B157" i="20"/>
  <c r="C157" i="20"/>
  <c r="E157" i="20" s="1"/>
  <c r="D157" i="20"/>
  <c r="B36" i="20"/>
  <c r="C36" i="20"/>
  <c r="E36" i="20" s="1"/>
  <c r="D36" i="20"/>
  <c r="B169" i="20"/>
  <c r="C169" i="20"/>
  <c r="E169" i="20" s="1"/>
  <c r="D169" i="20"/>
  <c r="B187" i="20"/>
  <c r="C187" i="20"/>
  <c r="E187" i="20" s="1"/>
  <c r="D187" i="20"/>
  <c r="B132" i="20"/>
  <c r="C132" i="20"/>
  <c r="E132" i="20" s="1"/>
  <c r="D132" i="20"/>
  <c r="B96" i="20"/>
  <c r="C96" i="20"/>
  <c r="E96" i="20" s="1"/>
  <c r="D96" i="20"/>
  <c r="B146" i="20"/>
  <c r="C146" i="20"/>
  <c r="E146" i="20" s="1"/>
  <c r="D146" i="20"/>
  <c r="B50" i="20"/>
  <c r="C50" i="20"/>
  <c r="E50" i="20" s="1"/>
  <c r="D50" i="20"/>
  <c r="B141" i="20"/>
  <c r="C141" i="20"/>
  <c r="E141" i="20" s="1"/>
  <c r="D141" i="20"/>
  <c r="B174" i="20"/>
  <c r="C174" i="20"/>
  <c r="E174" i="20" s="1"/>
  <c r="D174" i="20"/>
  <c r="B29" i="20"/>
  <c r="C29" i="20"/>
  <c r="E29" i="20" s="1"/>
  <c r="D29" i="20"/>
  <c r="B6" i="20"/>
  <c r="C6" i="20"/>
  <c r="E6" i="20" s="1"/>
  <c r="D6" i="20"/>
  <c r="B22" i="20"/>
  <c r="C22" i="20"/>
  <c r="E22" i="20" s="1"/>
  <c r="D22" i="20"/>
  <c r="B11" i="20"/>
  <c r="C11" i="20"/>
  <c r="E11" i="20" s="1"/>
  <c r="D11" i="20"/>
  <c r="B7" i="20"/>
  <c r="C7" i="20"/>
  <c r="E7" i="20" s="1"/>
  <c r="D7" i="20"/>
  <c r="B20" i="20"/>
  <c r="C20" i="20"/>
  <c r="E20" i="20" s="1"/>
  <c r="D20" i="20"/>
  <c r="B131" i="20"/>
  <c r="C131" i="20"/>
  <c r="E131" i="20" s="1"/>
  <c r="D131" i="20"/>
  <c r="B42" i="20"/>
  <c r="C42" i="20"/>
  <c r="E42" i="20" s="1"/>
  <c r="D42" i="20"/>
  <c r="B78" i="20"/>
  <c r="C78" i="20"/>
  <c r="E78" i="20" s="1"/>
  <c r="D78" i="20"/>
  <c r="B116" i="20"/>
  <c r="C116" i="20"/>
  <c r="E116" i="20" s="1"/>
  <c r="D116" i="20"/>
  <c r="B143" i="20"/>
  <c r="C143" i="20"/>
  <c r="E143" i="20" s="1"/>
  <c r="D143" i="20"/>
  <c r="B145" i="20"/>
  <c r="C145" i="20"/>
  <c r="E145" i="20" s="1"/>
  <c r="D145" i="20"/>
  <c r="B151" i="20"/>
  <c r="C151" i="20"/>
  <c r="E151" i="20" s="1"/>
  <c r="D151" i="20"/>
  <c r="B40" i="20"/>
  <c r="C40" i="20"/>
  <c r="E40" i="20" s="1"/>
  <c r="D40" i="20"/>
  <c r="B71" i="20"/>
  <c r="C71" i="20"/>
  <c r="E71" i="20" s="1"/>
  <c r="D71" i="20"/>
  <c r="B135" i="20"/>
  <c r="C135" i="20"/>
  <c r="E135" i="20" s="1"/>
  <c r="D135" i="20"/>
  <c r="B165" i="20"/>
  <c r="C165" i="20"/>
  <c r="E165" i="20" s="1"/>
  <c r="D165" i="20"/>
  <c r="B9" i="20"/>
  <c r="C9" i="20"/>
  <c r="E9" i="20" s="1"/>
  <c r="D9" i="20"/>
  <c r="B10" i="20"/>
  <c r="C10" i="20"/>
  <c r="E10" i="20" s="1"/>
  <c r="D10" i="20"/>
  <c r="B177" i="20"/>
  <c r="C177" i="20"/>
  <c r="E177" i="20" s="1"/>
  <c r="D177" i="20"/>
  <c r="B15" i="20"/>
  <c r="C15" i="20"/>
  <c r="E15" i="20" s="1"/>
  <c r="D15" i="20"/>
  <c r="B137" i="20"/>
  <c r="C137" i="20"/>
  <c r="E137" i="20" s="1"/>
  <c r="D137" i="20"/>
  <c r="B175" i="20"/>
  <c r="C175" i="20"/>
  <c r="E175" i="20" s="1"/>
  <c r="D175" i="20"/>
  <c r="B27" i="20"/>
  <c r="C27" i="20"/>
  <c r="E27" i="20" s="1"/>
  <c r="D27" i="20"/>
  <c r="B57" i="20"/>
  <c r="C57" i="20"/>
  <c r="E57" i="20" s="1"/>
  <c r="D57" i="20"/>
  <c r="B80" i="20"/>
  <c r="C80" i="20"/>
  <c r="E80" i="20" s="1"/>
  <c r="D80" i="20"/>
  <c r="B178" i="20"/>
  <c r="C178" i="20"/>
  <c r="E178" i="20" s="1"/>
  <c r="D178" i="20"/>
  <c r="B180" i="20"/>
  <c r="C180" i="20"/>
  <c r="E180" i="20" s="1"/>
  <c r="D180" i="20"/>
  <c r="B49" i="20"/>
  <c r="C49" i="20"/>
  <c r="E49" i="20" s="1"/>
  <c r="D49" i="20"/>
  <c r="B185" i="20"/>
  <c r="C185" i="20"/>
  <c r="E185" i="20" s="1"/>
  <c r="D185" i="20"/>
  <c r="B75" i="20"/>
  <c r="C75" i="20"/>
  <c r="E75" i="20" s="1"/>
  <c r="D75" i="20"/>
  <c r="B150" i="20"/>
  <c r="C150" i="20"/>
  <c r="E150" i="20" s="1"/>
  <c r="D150" i="20"/>
  <c r="B97" i="20"/>
  <c r="C97" i="20"/>
  <c r="E97" i="20" s="1"/>
  <c r="D97" i="20"/>
  <c r="B33" i="20"/>
  <c r="C33" i="20"/>
  <c r="E33" i="20" s="1"/>
  <c r="D33" i="20"/>
  <c r="B114" i="20"/>
  <c r="C114" i="20"/>
  <c r="E114" i="20" s="1"/>
  <c r="D114" i="20"/>
  <c r="B45" i="20"/>
  <c r="C45" i="20"/>
  <c r="E45" i="20" s="1"/>
  <c r="D45" i="20"/>
  <c r="B79" i="20"/>
  <c r="C79" i="20"/>
  <c r="E79" i="20" s="1"/>
  <c r="D79" i="20"/>
  <c r="B48" i="20"/>
  <c r="C48" i="20"/>
  <c r="E48" i="20" s="1"/>
  <c r="D48" i="20"/>
  <c r="B83" i="20"/>
  <c r="C83" i="20"/>
  <c r="E83" i="20" s="1"/>
  <c r="D83" i="20"/>
  <c r="B88" i="20"/>
  <c r="C88" i="20"/>
  <c r="E88" i="20" s="1"/>
  <c r="D88" i="20"/>
  <c r="B62" i="20"/>
  <c r="C62" i="20"/>
  <c r="E62" i="20" s="1"/>
  <c r="D62" i="20"/>
  <c r="B166" i="20"/>
  <c r="C166" i="20"/>
  <c r="E166" i="20" s="1"/>
  <c r="D166" i="20"/>
  <c r="B140" i="20"/>
  <c r="C140" i="20"/>
  <c r="E140" i="20" s="1"/>
  <c r="D140" i="20"/>
  <c r="B74" i="20"/>
  <c r="C74" i="20"/>
  <c r="E74" i="20" s="1"/>
  <c r="D74" i="20"/>
  <c r="B66" i="20"/>
  <c r="C66" i="20"/>
  <c r="E66" i="20" s="1"/>
  <c r="D66" i="20"/>
  <c r="B167" i="20"/>
  <c r="C167" i="20"/>
  <c r="E167" i="20" s="1"/>
  <c r="D167" i="20"/>
  <c r="B123" i="20"/>
  <c r="C123" i="20"/>
  <c r="E123" i="20" s="1"/>
  <c r="D123" i="20"/>
  <c r="B87" i="20"/>
  <c r="C87" i="20"/>
  <c r="E87" i="20" s="1"/>
  <c r="D87" i="20"/>
  <c r="B124" i="20"/>
  <c r="C124" i="20"/>
  <c r="E124" i="20" s="1"/>
  <c r="D124" i="20"/>
  <c r="B111" i="20"/>
  <c r="C111" i="20"/>
  <c r="E111" i="20" s="1"/>
  <c r="D111" i="20"/>
  <c r="B164" i="20"/>
  <c r="C164" i="20"/>
  <c r="E164" i="20" s="1"/>
  <c r="D164" i="20"/>
  <c r="B129" i="20"/>
  <c r="C129" i="20"/>
  <c r="E129" i="20" s="1"/>
  <c r="D129" i="20"/>
  <c r="B106" i="20"/>
  <c r="C106" i="20"/>
  <c r="E106" i="20" s="1"/>
  <c r="D106" i="20"/>
  <c r="B93" i="20"/>
  <c r="C93" i="20"/>
  <c r="E93" i="20" s="1"/>
  <c r="D93" i="20"/>
  <c r="B73" i="20"/>
  <c r="C73" i="20"/>
  <c r="E73" i="20" s="1"/>
  <c r="D73" i="20"/>
  <c r="B58" i="20"/>
  <c r="C58" i="20"/>
  <c r="E58" i="20" s="1"/>
  <c r="D58" i="20"/>
  <c r="B170" i="20"/>
  <c r="C170" i="20"/>
  <c r="E170" i="20" s="1"/>
  <c r="D170" i="20"/>
  <c r="B161" i="20"/>
  <c r="C161" i="20"/>
  <c r="E161" i="20" s="1"/>
  <c r="D161" i="20"/>
  <c r="B128" i="20"/>
  <c r="C128" i="20"/>
  <c r="E128" i="20" s="1"/>
  <c r="D128" i="20"/>
  <c r="B68" i="20"/>
  <c r="C68" i="20"/>
  <c r="E68" i="20" s="1"/>
  <c r="D68" i="20"/>
  <c r="B104" i="20"/>
  <c r="C104" i="20"/>
  <c r="E104" i="20" s="1"/>
  <c r="D104" i="20"/>
  <c r="B119" i="20"/>
  <c r="C119" i="20"/>
  <c r="E119" i="20" s="1"/>
  <c r="D119" i="20"/>
  <c r="B149" i="20"/>
  <c r="C149" i="20"/>
  <c r="E149" i="20" s="1"/>
  <c r="D149" i="20"/>
  <c r="B188" i="20"/>
  <c r="C188" i="20"/>
  <c r="E188" i="20" s="1"/>
  <c r="D188" i="20"/>
  <c r="B153" i="20"/>
  <c r="C153" i="20"/>
  <c r="E153" i="20" s="1"/>
  <c r="D153" i="20"/>
  <c r="B110" i="20"/>
  <c r="C110" i="20"/>
  <c r="E110" i="20" s="1"/>
  <c r="D110" i="20"/>
  <c r="B176" i="20"/>
  <c r="C176" i="20"/>
  <c r="E176" i="20" s="1"/>
  <c r="D176" i="20"/>
  <c r="B94" i="20"/>
  <c r="C94" i="20"/>
  <c r="E94" i="20" s="1"/>
  <c r="D94" i="20"/>
  <c r="B186" i="20"/>
  <c r="C186" i="20"/>
  <c r="E186" i="20" s="1"/>
  <c r="D186" i="20"/>
  <c r="B85" i="20"/>
  <c r="C85" i="20"/>
  <c r="E85" i="20" s="1"/>
  <c r="D85" i="20"/>
  <c r="B16" i="20"/>
  <c r="C16" i="20"/>
  <c r="E16" i="20" s="1"/>
  <c r="D16" i="20"/>
  <c r="B189" i="20"/>
  <c r="C189" i="20"/>
  <c r="E189" i="20" s="1"/>
  <c r="D189" i="20"/>
  <c r="B98" i="20"/>
  <c r="C98" i="20"/>
  <c r="E98" i="20" s="1"/>
  <c r="D98" i="20"/>
  <c r="B54" i="20"/>
  <c r="C54" i="20"/>
  <c r="E54" i="20" s="1"/>
  <c r="D54" i="20"/>
  <c r="B179" i="20"/>
  <c r="C179" i="20"/>
  <c r="E179" i="20" s="1"/>
  <c r="D179" i="20"/>
  <c r="B159" i="20"/>
  <c r="C159" i="20"/>
  <c r="E159" i="20" s="1"/>
  <c r="D159" i="20"/>
  <c r="B21" i="20"/>
  <c r="C21" i="20"/>
  <c r="E21" i="20" s="1"/>
  <c r="D21" i="20"/>
  <c r="B101" i="20"/>
  <c r="C101" i="20"/>
  <c r="E101" i="20" s="1"/>
  <c r="D101" i="20"/>
  <c r="B134" i="20"/>
  <c r="C134" i="20"/>
  <c r="E134" i="20" s="1"/>
  <c r="D134" i="20"/>
  <c r="B82" i="20"/>
  <c r="C82" i="20"/>
  <c r="E82" i="20" s="1"/>
  <c r="D82" i="20"/>
  <c r="B162" i="20"/>
  <c r="C162" i="20"/>
  <c r="E162" i="20" s="1"/>
  <c r="D162" i="20"/>
  <c r="B127" i="20"/>
  <c r="C127" i="20"/>
  <c r="E127" i="20" s="1"/>
  <c r="D127" i="20"/>
  <c r="B190" i="20"/>
  <c r="C190" i="20"/>
  <c r="E190" i="20" s="1"/>
  <c r="D190" i="20"/>
  <c r="B113" i="20"/>
  <c r="C113" i="20"/>
  <c r="E113" i="20" s="1"/>
  <c r="D113" i="20"/>
  <c r="B72" i="20"/>
  <c r="C72" i="20"/>
  <c r="E72" i="20" s="1"/>
  <c r="D72" i="20"/>
  <c r="B24" i="20"/>
  <c r="C24" i="20"/>
  <c r="E24" i="20" s="1"/>
  <c r="D24" i="20"/>
  <c r="B191" i="20"/>
  <c r="C191" i="20"/>
  <c r="E191" i="20" s="1"/>
  <c r="D191" i="20"/>
  <c r="B148" i="20"/>
  <c r="C148" i="20"/>
  <c r="E148" i="20" s="1"/>
  <c r="D148" i="20"/>
  <c r="B130" i="20"/>
  <c r="C130" i="20"/>
  <c r="E130" i="20" s="1"/>
  <c r="D130" i="20"/>
  <c r="B115" i="20"/>
  <c r="C115" i="20"/>
  <c r="E115" i="20" s="1"/>
  <c r="D115" i="20"/>
  <c r="B107" i="20"/>
  <c r="C107" i="20"/>
  <c r="E107" i="20" s="1"/>
  <c r="D107" i="20"/>
  <c r="B8" i="20"/>
  <c r="C8" i="20"/>
  <c r="E8" i="20" s="1"/>
  <c r="D8" i="20"/>
  <c r="B63" i="20"/>
  <c r="C63" i="20"/>
  <c r="E63" i="20" s="1"/>
  <c r="D63" i="20"/>
  <c r="B89" i="20"/>
  <c r="C89" i="20"/>
  <c r="E89" i="20" s="1"/>
  <c r="D89" i="20"/>
  <c r="B136" i="20"/>
  <c r="C136" i="20"/>
  <c r="E136" i="20" s="1"/>
  <c r="D136" i="20"/>
  <c r="B32" i="20"/>
  <c r="C32" i="20"/>
  <c r="E32" i="20" s="1"/>
  <c r="D32" i="20"/>
  <c r="B92" i="20"/>
  <c r="C92" i="20"/>
  <c r="E92" i="20" s="1"/>
  <c r="D92" i="20"/>
  <c r="B28" i="20"/>
  <c r="C28" i="20"/>
  <c r="E28" i="20" s="1"/>
  <c r="D28" i="20"/>
  <c r="B19" i="20"/>
  <c r="C19" i="20"/>
  <c r="E19" i="20" s="1"/>
  <c r="D19" i="20"/>
  <c r="B77" i="20"/>
  <c r="C77" i="20"/>
  <c r="E77" i="20" s="1"/>
  <c r="D77" i="20"/>
  <c r="B86" i="20"/>
  <c r="C86" i="20"/>
  <c r="E86" i="20" s="1"/>
  <c r="D86" i="20"/>
  <c r="B147" i="20"/>
  <c r="C147" i="20"/>
  <c r="E147" i="20" s="1"/>
  <c r="D147" i="20"/>
  <c r="B152" i="20"/>
  <c r="C152" i="20"/>
  <c r="E152" i="20" s="1"/>
  <c r="D152" i="20"/>
  <c r="B17" i="20"/>
  <c r="C17" i="20"/>
  <c r="E17" i="20" s="1"/>
  <c r="D17" i="20"/>
  <c r="B121" i="20"/>
  <c r="C121" i="20"/>
  <c r="E121" i="20" s="1"/>
  <c r="D121" i="20"/>
  <c r="B44" i="20"/>
  <c r="C44" i="20"/>
  <c r="E44" i="20" s="1"/>
  <c r="D44" i="20"/>
  <c r="B18" i="20"/>
  <c r="C18" i="20"/>
  <c r="E18" i="20" s="1"/>
  <c r="D18" i="20"/>
  <c r="B99" i="20"/>
  <c r="C99" i="20"/>
  <c r="E99" i="20" s="1"/>
  <c r="D99" i="20"/>
  <c r="B5" i="20"/>
  <c r="C5" i="20"/>
  <c r="E5" i="20" s="1"/>
  <c r="D5" i="20"/>
  <c r="B30" i="20"/>
  <c r="C30" i="20"/>
  <c r="E30" i="20" s="1"/>
  <c r="D30" i="20"/>
  <c r="B103" i="20"/>
  <c r="C103" i="20"/>
  <c r="E103" i="20" s="1"/>
  <c r="D103" i="20"/>
  <c r="B76" i="20"/>
  <c r="C76" i="20"/>
  <c r="E76" i="20" s="1"/>
  <c r="D76" i="20"/>
  <c r="B39" i="20"/>
  <c r="C39" i="20"/>
  <c r="E39" i="20" s="1"/>
  <c r="D39" i="20"/>
  <c r="B181" i="20"/>
  <c r="C181" i="20"/>
  <c r="E181" i="20" s="1"/>
  <c r="D181" i="20"/>
  <c r="B125" i="20"/>
  <c r="C125" i="20"/>
  <c r="E125" i="20" s="1"/>
  <c r="D125" i="20"/>
  <c r="B34" i="20"/>
  <c r="C34" i="20"/>
  <c r="E34" i="20" s="1"/>
  <c r="D34" i="20"/>
  <c r="B4" i="20"/>
  <c r="C4" i="20"/>
  <c r="E4" i="20" s="1"/>
  <c r="D4" i="20"/>
  <c r="B37" i="20"/>
  <c r="C37" i="20"/>
  <c r="E37" i="20" s="1"/>
  <c r="D37" i="20"/>
  <c r="B171" i="20"/>
  <c r="C171" i="20"/>
  <c r="E171" i="20" s="1"/>
  <c r="D171" i="20"/>
  <c r="B46" i="20"/>
  <c r="C46" i="20"/>
  <c r="E46" i="20" s="1"/>
  <c r="D46" i="20"/>
  <c r="B38" i="20"/>
  <c r="C38" i="20"/>
  <c r="E38" i="20" s="1"/>
  <c r="D38" i="20"/>
  <c r="B60" i="20"/>
  <c r="C60" i="20"/>
  <c r="E60" i="20" s="1"/>
  <c r="D60" i="20"/>
  <c r="B138" i="20"/>
  <c r="C138" i="20"/>
  <c r="E138" i="20" s="1"/>
  <c r="D138" i="20"/>
  <c r="B105" i="20"/>
  <c r="C105" i="20"/>
  <c r="E105" i="20" s="1"/>
  <c r="D105" i="20"/>
  <c r="B59" i="20"/>
  <c r="C59" i="20"/>
  <c r="E59" i="20" s="1"/>
  <c r="D59" i="20"/>
  <c r="B142" i="20"/>
  <c r="C142" i="20"/>
  <c r="E142" i="20" s="1"/>
  <c r="D142" i="20"/>
  <c r="B172" i="20"/>
  <c r="C172" i="20"/>
  <c r="E172" i="20" s="1"/>
  <c r="D172" i="20"/>
  <c r="B53" i="20"/>
  <c r="C53" i="20"/>
  <c r="E53" i="20" s="1"/>
  <c r="D53" i="20"/>
  <c r="B25" i="20"/>
  <c r="C25" i="20"/>
  <c r="E25" i="20" s="1"/>
  <c r="D25" i="20"/>
  <c r="B195" i="20"/>
  <c r="C195" i="20"/>
  <c r="E195" i="20" s="1"/>
  <c r="D195" i="20"/>
  <c r="B133" i="20"/>
  <c r="C133" i="20"/>
  <c r="E133" i="20" s="1"/>
  <c r="D133" i="20"/>
  <c r="B65" i="20"/>
  <c r="C65" i="20"/>
  <c r="D65" i="20"/>
  <c r="B41" i="20"/>
  <c r="C41" i="20"/>
  <c r="E41" i="20" s="1"/>
  <c r="D41" i="20"/>
  <c r="B118" i="20"/>
  <c r="C118" i="20"/>
  <c r="E118" i="20" s="1"/>
  <c r="D118" i="20"/>
  <c r="B91" i="20"/>
  <c r="C91" i="20"/>
  <c r="E91" i="20" s="1"/>
  <c r="D91" i="20"/>
  <c r="B139" i="20"/>
  <c r="C139" i="20"/>
  <c r="E139" i="20" s="1"/>
  <c r="D139" i="20"/>
  <c r="B26" i="20"/>
  <c r="C26" i="20"/>
  <c r="E26" i="20" s="1"/>
  <c r="D26" i="20"/>
  <c r="B90" i="20"/>
  <c r="C90" i="20"/>
  <c r="E90" i="20" s="1"/>
  <c r="D90" i="20"/>
  <c r="B13" i="20"/>
  <c r="C13" i="20"/>
  <c r="E13" i="20" s="1"/>
  <c r="D13" i="20"/>
  <c r="B55" i="20"/>
  <c r="C55" i="20"/>
  <c r="E55" i="20" s="1"/>
  <c r="D55" i="20"/>
  <c r="C201" i="20"/>
  <c r="D201" i="20"/>
  <c r="B201" i="20"/>
  <c r="E191" i="19"/>
  <c r="E185" i="19"/>
  <c r="E182" i="19"/>
  <c r="E70" i="19"/>
  <c r="E197" i="19"/>
  <c r="E121" i="19"/>
  <c r="E87" i="19"/>
  <c r="E124" i="19"/>
  <c r="E131" i="19"/>
  <c r="E146" i="19"/>
  <c r="E135" i="19"/>
  <c r="E170" i="19"/>
  <c r="E108" i="19"/>
  <c r="B200" i="19"/>
  <c r="C200" i="19"/>
  <c r="E200" i="19" s="1"/>
  <c r="D200" i="19"/>
  <c r="B194" i="19"/>
  <c r="C194" i="19"/>
  <c r="E194" i="19" s="1"/>
  <c r="D194" i="19"/>
  <c r="B188" i="19"/>
  <c r="C188" i="19"/>
  <c r="E188" i="19" s="1"/>
  <c r="D188" i="19"/>
  <c r="B189" i="19"/>
  <c r="E189" i="19" s="1"/>
  <c r="C189" i="19"/>
  <c r="D189" i="19"/>
  <c r="B206" i="19"/>
  <c r="C206" i="19"/>
  <c r="E206" i="19" s="1"/>
  <c r="D206" i="19"/>
  <c r="B207" i="19"/>
  <c r="C207" i="19"/>
  <c r="E207" i="19" s="1"/>
  <c r="D207" i="19"/>
  <c r="B198" i="19"/>
  <c r="C198" i="19"/>
  <c r="E198" i="19" s="1"/>
  <c r="D198" i="19"/>
  <c r="B114" i="19"/>
  <c r="C114" i="19"/>
  <c r="E114" i="19" s="1"/>
  <c r="D114" i="19"/>
  <c r="B162" i="19"/>
  <c r="C162" i="19"/>
  <c r="E162" i="19" s="1"/>
  <c r="D162" i="19"/>
  <c r="B15" i="19"/>
  <c r="C15" i="19"/>
  <c r="E15" i="19" s="1"/>
  <c r="D15" i="19"/>
  <c r="B195" i="19"/>
  <c r="C195" i="19"/>
  <c r="E195" i="19" s="1"/>
  <c r="D195" i="19"/>
  <c r="B106" i="19"/>
  <c r="C106" i="19"/>
  <c r="E106" i="19" s="1"/>
  <c r="D106" i="19"/>
  <c r="B191" i="19"/>
  <c r="C191" i="19"/>
  <c r="D191" i="19"/>
  <c r="B202" i="19"/>
  <c r="C202" i="19"/>
  <c r="E202" i="19" s="1"/>
  <c r="D202" i="19"/>
  <c r="B185" i="19"/>
  <c r="C185" i="19"/>
  <c r="D185" i="19"/>
  <c r="B182" i="19"/>
  <c r="C182" i="19"/>
  <c r="D182" i="19"/>
  <c r="B201" i="19"/>
  <c r="C201" i="19"/>
  <c r="E201" i="19" s="1"/>
  <c r="D201" i="19"/>
  <c r="B196" i="19"/>
  <c r="C196" i="19"/>
  <c r="E196" i="19" s="1"/>
  <c r="D196" i="19"/>
  <c r="B203" i="19"/>
  <c r="C203" i="19"/>
  <c r="E203" i="19" s="1"/>
  <c r="D203" i="19"/>
  <c r="B204" i="19"/>
  <c r="C204" i="19"/>
  <c r="E204" i="19" s="1"/>
  <c r="D204" i="19"/>
  <c r="B156" i="19"/>
  <c r="C156" i="19"/>
  <c r="E156" i="19" s="1"/>
  <c r="D156" i="19"/>
  <c r="B190" i="19"/>
  <c r="C190" i="19"/>
  <c r="E190" i="19" s="1"/>
  <c r="D190" i="19"/>
  <c r="B205" i="19"/>
  <c r="C205" i="19"/>
  <c r="E205" i="19" s="1"/>
  <c r="D205" i="19"/>
  <c r="B102" i="19"/>
  <c r="C102" i="19"/>
  <c r="E102" i="19" s="1"/>
  <c r="D102" i="19"/>
  <c r="B3" i="19"/>
  <c r="C3" i="19"/>
  <c r="E3" i="19" s="1"/>
  <c r="D3" i="19"/>
  <c r="B104" i="19"/>
  <c r="C104" i="19"/>
  <c r="E104" i="19" s="1"/>
  <c r="D104" i="19"/>
  <c r="B76" i="19"/>
  <c r="C76" i="19"/>
  <c r="E76" i="19" s="1"/>
  <c r="D76" i="19"/>
  <c r="B37" i="19"/>
  <c r="C37" i="19"/>
  <c r="E37" i="19" s="1"/>
  <c r="D37" i="19"/>
  <c r="B70" i="19"/>
  <c r="C70" i="19"/>
  <c r="D70" i="19"/>
  <c r="B83" i="19"/>
  <c r="C83" i="19"/>
  <c r="E83" i="19" s="1"/>
  <c r="D83" i="19"/>
  <c r="B197" i="19"/>
  <c r="C197" i="19"/>
  <c r="D197" i="19"/>
  <c r="B121" i="19"/>
  <c r="C121" i="19"/>
  <c r="D121" i="19"/>
  <c r="B193" i="19"/>
  <c r="C193" i="19"/>
  <c r="E193" i="19" s="1"/>
  <c r="D193" i="19"/>
  <c r="B103" i="19"/>
  <c r="C103" i="19"/>
  <c r="E103" i="19" s="1"/>
  <c r="D103" i="19"/>
  <c r="B160" i="19"/>
  <c r="C160" i="19"/>
  <c r="E160" i="19" s="1"/>
  <c r="D160" i="19"/>
  <c r="B33" i="19"/>
  <c r="C33" i="19"/>
  <c r="E33" i="19" s="1"/>
  <c r="D33" i="19"/>
  <c r="B53" i="19"/>
  <c r="C53" i="19"/>
  <c r="E53" i="19" s="1"/>
  <c r="D53" i="19"/>
  <c r="B85" i="19"/>
  <c r="C85" i="19"/>
  <c r="E85" i="19" s="1"/>
  <c r="D85" i="19"/>
  <c r="B96" i="19"/>
  <c r="C96" i="19"/>
  <c r="E96" i="19" s="1"/>
  <c r="D96" i="19"/>
  <c r="B187" i="19"/>
  <c r="C187" i="19"/>
  <c r="E187" i="19" s="1"/>
  <c r="D187" i="19"/>
  <c r="B132" i="19"/>
  <c r="C132" i="19"/>
  <c r="E132" i="19" s="1"/>
  <c r="D132" i="19"/>
  <c r="B109" i="19"/>
  <c r="C109" i="19"/>
  <c r="E109" i="19" s="1"/>
  <c r="D109" i="19"/>
  <c r="B13" i="19"/>
  <c r="C13" i="19"/>
  <c r="E13" i="19" s="1"/>
  <c r="D13" i="19"/>
  <c r="B56" i="19"/>
  <c r="C56" i="19"/>
  <c r="E56" i="19" s="1"/>
  <c r="D56" i="19"/>
  <c r="B87" i="19"/>
  <c r="C87" i="19"/>
  <c r="D87" i="19"/>
  <c r="B118" i="19"/>
  <c r="C118" i="19"/>
  <c r="E118" i="19" s="1"/>
  <c r="D118" i="19"/>
  <c r="B124" i="19"/>
  <c r="C124" i="19"/>
  <c r="D124" i="19"/>
  <c r="B155" i="19"/>
  <c r="C155" i="19"/>
  <c r="E155" i="19" s="1"/>
  <c r="D155" i="19"/>
  <c r="B52" i="19"/>
  <c r="C52" i="19"/>
  <c r="E52" i="19" s="1"/>
  <c r="D52" i="19"/>
  <c r="B154" i="19"/>
  <c r="C154" i="19"/>
  <c r="E154" i="19" s="1"/>
  <c r="D154" i="19"/>
  <c r="B157" i="19"/>
  <c r="C157" i="19"/>
  <c r="E157" i="19" s="1"/>
  <c r="D157" i="19"/>
  <c r="B98" i="19"/>
  <c r="C98" i="19"/>
  <c r="E98" i="19" s="1"/>
  <c r="D98" i="19"/>
  <c r="B173" i="19"/>
  <c r="C173" i="19"/>
  <c r="E173" i="19" s="1"/>
  <c r="D173" i="19"/>
  <c r="B119" i="19"/>
  <c r="C119" i="19"/>
  <c r="E119" i="19" s="1"/>
  <c r="D119" i="19"/>
  <c r="B94" i="19"/>
  <c r="C94" i="19"/>
  <c r="E94" i="19" s="1"/>
  <c r="D94" i="19"/>
  <c r="B23" i="19"/>
  <c r="C23" i="19"/>
  <c r="E23" i="19" s="1"/>
  <c r="D23" i="19"/>
  <c r="B153" i="19"/>
  <c r="C153" i="19"/>
  <c r="E153" i="19" s="1"/>
  <c r="D153" i="19"/>
  <c r="B39" i="19"/>
  <c r="C39" i="19"/>
  <c r="E39" i="19" s="1"/>
  <c r="D39" i="19"/>
  <c r="B158" i="19"/>
  <c r="C158" i="19"/>
  <c r="E158" i="19" s="1"/>
  <c r="D158" i="19"/>
  <c r="B183" i="19"/>
  <c r="C183" i="19"/>
  <c r="E183" i="19" s="1"/>
  <c r="D183" i="19"/>
  <c r="B131" i="19"/>
  <c r="C131" i="19"/>
  <c r="D131" i="19"/>
  <c r="B63" i="19"/>
  <c r="C63" i="19"/>
  <c r="E63" i="19" s="1"/>
  <c r="D63" i="19"/>
  <c r="B146" i="19"/>
  <c r="C146" i="19"/>
  <c r="D146" i="19"/>
  <c r="B51" i="19"/>
  <c r="C51" i="19"/>
  <c r="E51" i="19" s="1"/>
  <c r="D51" i="19"/>
  <c r="B122" i="19"/>
  <c r="C122" i="19"/>
  <c r="E122" i="19" s="1"/>
  <c r="D122" i="19"/>
  <c r="B174" i="19"/>
  <c r="C174" i="19"/>
  <c r="E174" i="19" s="1"/>
  <c r="D174" i="19"/>
  <c r="B31" i="19"/>
  <c r="C31" i="19"/>
  <c r="E31" i="19" s="1"/>
  <c r="D31" i="19"/>
  <c r="B9" i="19"/>
  <c r="C9" i="19"/>
  <c r="E9" i="19" s="1"/>
  <c r="D9" i="19"/>
  <c r="B26" i="19"/>
  <c r="C26" i="19"/>
  <c r="E26" i="19" s="1"/>
  <c r="D26" i="19"/>
  <c r="B11" i="19"/>
  <c r="C11" i="19"/>
  <c r="E11" i="19" s="1"/>
  <c r="D11" i="19"/>
  <c r="B8" i="19"/>
  <c r="C8" i="19"/>
  <c r="E8" i="19" s="1"/>
  <c r="D8" i="19"/>
  <c r="B19" i="19"/>
  <c r="C19" i="19"/>
  <c r="E19" i="19" s="1"/>
  <c r="D19" i="19"/>
  <c r="B134" i="19"/>
  <c r="C134" i="19"/>
  <c r="E134" i="19" s="1"/>
  <c r="D134" i="19"/>
  <c r="B43" i="19"/>
  <c r="C43" i="19"/>
  <c r="E43" i="19" s="1"/>
  <c r="D43" i="19"/>
  <c r="B115" i="19"/>
  <c r="C115" i="19"/>
  <c r="E115" i="19" s="1"/>
  <c r="D115" i="19"/>
  <c r="B141" i="19"/>
  <c r="C141" i="19"/>
  <c r="E141" i="19" s="1"/>
  <c r="D141" i="19"/>
  <c r="B135" i="19"/>
  <c r="C135" i="19"/>
  <c r="D135" i="19"/>
  <c r="B112" i="19"/>
  <c r="C112" i="19"/>
  <c r="E112" i="19" s="1"/>
  <c r="D112" i="19"/>
  <c r="B42" i="19"/>
  <c r="E42" i="19" s="1"/>
  <c r="C42" i="19"/>
  <c r="D42" i="19"/>
  <c r="B41" i="19"/>
  <c r="C41" i="19"/>
  <c r="E41" i="19" s="1"/>
  <c r="D41" i="19"/>
  <c r="B73" i="19"/>
  <c r="C73" i="19"/>
  <c r="E73" i="19" s="1"/>
  <c r="D73" i="19"/>
  <c r="B129" i="19"/>
  <c r="C129" i="19"/>
  <c r="E129" i="19" s="1"/>
  <c r="D129" i="19"/>
  <c r="B145" i="19"/>
  <c r="C145" i="19"/>
  <c r="E145" i="19" s="1"/>
  <c r="D145" i="19"/>
  <c r="B10" i="19"/>
  <c r="C10" i="19"/>
  <c r="E10" i="19" s="1"/>
  <c r="D10" i="19"/>
  <c r="B12" i="19"/>
  <c r="C12" i="19"/>
  <c r="E12" i="19" s="1"/>
  <c r="D12" i="19"/>
  <c r="B176" i="19"/>
  <c r="C176" i="19"/>
  <c r="E176" i="19" s="1"/>
  <c r="D176" i="19"/>
  <c r="B18" i="19"/>
  <c r="C18" i="19"/>
  <c r="E18" i="19" s="1"/>
  <c r="D18" i="19"/>
  <c r="B140" i="19"/>
  <c r="C140" i="19"/>
  <c r="E140" i="19" s="1"/>
  <c r="D140" i="19"/>
  <c r="B178" i="19"/>
  <c r="C178" i="19"/>
  <c r="E178" i="19" s="1"/>
  <c r="D178" i="19"/>
  <c r="B36" i="19"/>
  <c r="C36" i="19"/>
  <c r="E36" i="19" s="1"/>
  <c r="D36" i="19"/>
  <c r="B89" i="19"/>
  <c r="C89" i="19"/>
  <c r="E89" i="19" s="1"/>
  <c r="D89" i="19"/>
  <c r="B77" i="19"/>
  <c r="C77" i="19"/>
  <c r="E77" i="19" s="1"/>
  <c r="D77" i="19"/>
  <c r="B170" i="19"/>
  <c r="C170" i="19"/>
  <c r="D170" i="19"/>
  <c r="B179" i="19"/>
  <c r="C179" i="19"/>
  <c r="E179" i="19" s="1"/>
  <c r="D179" i="19"/>
  <c r="B48" i="19"/>
  <c r="C48" i="19"/>
  <c r="E48" i="19" s="1"/>
  <c r="D48" i="19"/>
  <c r="B180" i="19"/>
  <c r="C180" i="19"/>
  <c r="E180" i="19" s="1"/>
  <c r="D180" i="19"/>
  <c r="B93" i="19"/>
  <c r="C93" i="19"/>
  <c r="E93" i="19" s="1"/>
  <c r="D93" i="19"/>
  <c r="B149" i="19"/>
  <c r="C149" i="19"/>
  <c r="E149" i="19" s="1"/>
  <c r="D149" i="19"/>
  <c r="B67" i="19"/>
  <c r="C67" i="19"/>
  <c r="E67" i="19" s="1"/>
  <c r="D67" i="19"/>
  <c r="B29" i="19"/>
  <c r="C29" i="19"/>
  <c r="E29" i="19" s="1"/>
  <c r="D29" i="19"/>
  <c r="B111" i="19"/>
  <c r="C111" i="19"/>
  <c r="E111" i="19" s="1"/>
  <c r="D111" i="19"/>
  <c r="B50" i="19"/>
  <c r="C50" i="19"/>
  <c r="E50" i="19" s="1"/>
  <c r="D50" i="19"/>
  <c r="B74" i="19"/>
  <c r="C74" i="19"/>
  <c r="E74" i="19" s="1"/>
  <c r="D74" i="19"/>
  <c r="B57" i="19"/>
  <c r="C57" i="19"/>
  <c r="E57" i="19" s="1"/>
  <c r="D57" i="19"/>
  <c r="B80" i="19"/>
  <c r="C80" i="19"/>
  <c r="E80" i="19" s="1"/>
  <c r="D80" i="19"/>
  <c r="B78" i="19"/>
  <c r="C78" i="19"/>
  <c r="E78" i="19" s="1"/>
  <c r="D78" i="19"/>
  <c r="B60" i="19"/>
  <c r="C60" i="19"/>
  <c r="E60" i="19" s="1"/>
  <c r="D60" i="19"/>
  <c r="B166" i="19"/>
  <c r="C166" i="19"/>
  <c r="E166" i="19" s="1"/>
  <c r="D166" i="19"/>
  <c r="B108" i="19"/>
  <c r="C108" i="19"/>
  <c r="D108" i="19"/>
  <c r="B30" i="19"/>
  <c r="C30" i="19"/>
  <c r="E30" i="19" s="1"/>
  <c r="D30" i="19"/>
  <c r="B69" i="19"/>
  <c r="C69" i="19"/>
  <c r="E69" i="19" s="1"/>
  <c r="D69" i="19"/>
  <c r="B167" i="19"/>
  <c r="C167" i="19"/>
  <c r="E167" i="19" s="1"/>
  <c r="D167" i="19"/>
  <c r="B125" i="19"/>
  <c r="C125" i="19"/>
  <c r="E125" i="19" s="1"/>
  <c r="D125" i="19"/>
  <c r="B82" i="19"/>
  <c r="C82" i="19"/>
  <c r="E82" i="19" s="1"/>
  <c r="D82" i="19"/>
  <c r="B120" i="19"/>
  <c r="C120" i="19"/>
  <c r="E120" i="19" s="1"/>
  <c r="D120" i="19"/>
  <c r="B137" i="19"/>
  <c r="C137" i="19"/>
  <c r="E137" i="19" s="1"/>
  <c r="D137" i="19"/>
  <c r="B172" i="19"/>
  <c r="C172" i="19"/>
  <c r="E172" i="19" s="1"/>
  <c r="D172" i="19"/>
  <c r="B142" i="19"/>
  <c r="C142" i="19"/>
  <c r="E142" i="19" s="1"/>
  <c r="D142" i="19"/>
  <c r="B97" i="19"/>
  <c r="C97" i="19"/>
  <c r="E97" i="19" s="1"/>
  <c r="D97" i="19"/>
  <c r="B90" i="19"/>
  <c r="C90" i="19"/>
  <c r="E90" i="19" s="1"/>
  <c r="D90" i="19"/>
  <c r="B86" i="19"/>
  <c r="C86" i="19"/>
  <c r="E86" i="19" s="1"/>
  <c r="D86" i="19"/>
  <c r="B6" i="19"/>
  <c r="C6" i="19"/>
  <c r="E6" i="19" s="1"/>
  <c r="D6" i="19"/>
  <c r="B169" i="19"/>
  <c r="C169" i="19"/>
  <c r="E169" i="19" s="1"/>
  <c r="D169" i="19"/>
  <c r="B161" i="19"/>
  <c r="C161" i="19"/>
  <c r="E161" i="19" s="1"/>
  <c r="D161" i="19"/>
  <c r="B143" i="19"/>
  <c r="C143" i="19"/>
  <c r="E143" i="19" s="1"/>
  <c r="D143" i="19"/>
  <c r="B75" i="19"/>
  <c r="C75" i="19"/>
  <c r="E75" i="19" s="1"/>
  <c r="D75" i="19"/>
  <c r="B113" i="19"/>
  <c r="C113" i="19"/>
  <c r="E113" i="19" s="1"/>
  <c r="D113" i="19"/>
  <c r="B116" i="19"/>
  <c r="C116" i="19"/>
  <c r="E116" i="19" s="1"/>
  <c r="D116" i="19"/>
  <c r="B144" i="19"/>
  <c r="C144" i="19"/>
  <c r="E144" i="19" s="1"/>
  <c r="D144" i="19"/>
  <c r="B139" i="19"/>
  <c r="C139" i="19"/>
  <c r="E139" i="19" s="1"/>
  <c r="D139" i="19"/>
  <c r="B175" i="19"/>
  <c r="C175" i="19"/>
  <c r="E175" i="19" s="1"/>
  <c r="D175" i="19"/>
  <c r="B123" i="19"/>
  <c r="C123" i="19"/>
  <c r="E123" i="19" s="1"/>
  <c r="D123" i="19"/>
  <c r="B164" i="19"/>
  <c r="C164" i="19"/>
  <c r="E164" i="19" s="1"/>
  <c r="D164" i="19"/>
  <c r="B138" i="19"/>
  <c r="C138" i="19"/>
  <c r="E138" i="19" s="1"/>
  <c r="D138" i="19"/>
  <c r="B20" i="19"/>
  <c r="C20" i="19"/>
  <c r="E20" i="19" s="1"/>
  <c r="D20" i="19"/>
  <c r="B101" i="19"/>
  <c r="C101" i="19"/>
  <c r="E101" i="19" s="1"/>
  <c r="D101" i="19"/>
  <c r="B64" i="19"/>
  <c r="C64" i="19"/>
  <c r="E64" i="19" s="1"/>
  <c r="D64" i="19"/>
  <c r="B177" i="19"/>
  <c r="C177" i="19"/>
  <c r="E177" i="19" s="1"/>
  <c r="D177" i="19"/>
  <c r="B168" i="19"/>
  <c r="C168" i="19"/>
  <c r="E168" i="19" s="1"/>
  <c r="D168" i="19"/>
  <c r="B25" i="19"/>
  <c r="C25" i="19"/>
  <c r="E25" i="19" s="1"/>
  <c r="D25" i="19"/>
  <c r="B128" i="19"/>
  <c r="C128" i="19"/>
  <c r="E128" i="19" s="1"/>
  <c r="D128" i="19"/>
  <c r="B152" i="19"/>
  <c r="C152" i="19"/>
  <c r="E152" i="19" s="1"/>
  <c r="D152" i="19"/>
  <c r="B99" i="19"/>
  <c r="C99" i="19"/>
  <c r="E99" i="19" s="1"/>
  <c r="D99" i="19"/>
  <c r="B159" i="19"/>
  <c r="C159" i="19"/>
  <c r="E159" i="19" s="1"/>
  <c r="D159" i="19"/>
  <c r="B105" i="19"/>
  <c r="C105" i="19"/>
  <c r="E105" i="19" s="1"/>
  <c r="D105" i="19"/>
  <c r="B184" i="19"/>
  <c r="C184" i="19"/>
  <c r="E184" i="19" s="1"/>
  <c r="D184" i="19"/>
  <c r="B79" i="19"/>
  <c r="C79" i="19"/>
  <c r="E79" i="19" s="1"/>
  <c r="D79" i="19"/>
  <c r="B65" i="19"/>
  <c r="C65" i="19"/>
  <c r="E65" i="19" s="1"/>
  <c r="D65" i="19"/>
  <c r="B22" i="19"/>
  <c r="C22" i="19"/>
  <c r="E22" i="19" s="1"/>
  <c r="D22" i="19"/>
  <c r="B181" i="19"/>
  <c r="C181" i="19"/>
  <c r="E181" i="19" s="1"/>
  <c r="D181" i="19"/>
  <c r="B150" i="19"/>
  <c r="C150" i="19"/>
  <c r="E150" i="19" s="1"/>
  <c r="D150" i="19"/>
  <c r="B147" i="19"/>
  <c r="C147" i="19"/>
  <c r="E147" i="19" s="1"/>
  <c r="D147" i="19"/>
  <c r="B110" i="19"/>
  <c r="C110" i="19"/>
  <c r="E110" i="19" s="1"/>
  <c r="D110" i="19"/>
  <c r="B95" i="19"/>
  <c r="C95" i="19"/>
  <c r="E95" i="19" s="1"/>
  <c r="D95" i="19"/>
  <c r="B7" i="19"/>
  <c r="C7" i="19"/>
  <c r="E7" i="19" s="1"/>
  <c r="D7" i="19"/>
  <c r="B44" i="19"/>
  <c r="C44" i="19"/>
  <c r="E44" i="19" s="1"/>
  <c r="D44" i="19"/>
  <c r="B55" i="19"/>
  <c r="C55" i="19"/>
  <c r="E55" i="19" s="1"/>
  <c r="D55" i="19"/>
  <c r="B130" i="19"/>
  <c r="C130" i="19"/>
  <c r="E130" i="19" s="1"/>
  <c r="D130" i="19"/>
  <c r="B38" i="19"/>
  <c r="C38" i="19"/>
  <c r="E38" i="19" s="1"/>
  <c r="D38" i="19"/>
  <c r="B54" i="19"/>
  <c r="C54" i="19"/>
  <c r="E54" i="19" s="1"/>
  <c r="D54" i="19"/>
  <c r="B92" i="19"/>
  <c r="C92" i="19"/>
  <c r="E92" i="19" s="1"/>
  <c r="D92" i="19"/>
  <c r="B27" i="19"/>
  <c r="C27" i="19"/>
  <c r="E27" i="19" s="1"/>
  <c r="D27" i="19"/>
  <c r="B14" i="19"/>
  <c r="C14" i="19"/>
  <c r="E14" i="19" s="1"/>
  <c r="D14" i="19"/>
  <c r="B133" i="19"/>
  <c r="C133" i="19"/>
  <c r="E133" i="19" s="1"/>
  <c r="D133" i="19"/>
  <c r="B62" i="19"/>
  <c r="C62" i="19"/>
  <c r="E62" i="19" s="1"/>
  <c r="D62" i="19"/>
  <c r="B148" i="19"/>
  <c r="C148" i="19"/>
  <c r="E148" i="19" s="1"/>
  <c r="D148" i="19"/>
  <c r="B163" i="19"/>
  <c r="C163" i="19"/>
  <c r="E163" i="19" s="1"/>
  <c r="D163" i="19"/>
  <c r="B16" i="19"/>
  <c r="C16" i="19"/>
  <c r="E16" i="19" s="1"/>
  <c r="D16" i="19"/>
  <c r="B91" i="19"/>
  <c r="C91" i="19"/>
  <c r="E91" i="19" s="1"/>
  <c r="D91" i="19"/>
  <c r="B47" i="19"/>
  <c r="C47" i="19"/>
  <c r="E47" i="19" s="1"/>
  <c r="D47" i="19"/>
  <c r="B21" i="19"/>
  <c r="C21" i="19"/>
  <c r="E21" i="19" s="1"/>
  <c r="D21" i="19"/>
  <c r="B81" i="19"/>
  <c r="C81" i="19"/>
  <c r="E81" i="19" s="1"/>
  <c r="D81" i="19"/>
  <c r="B5" i="19"/>
  <c r="C5" i="19"/>
  <c r="E5" i="19" s="1"/>
  <c r="D5" i="19"/>
  <c r="B32" i="19"/>
  <c r="C32" i="19"/>
  <c r="E32" i="19" s="1"/>
  <c r="D32" i="19"/>
  <c r="B126" i="19"/>
  <c r="C126" i="19"/>
  <c r="E126" i="19" s="1"/>
  <c r="D126" i="19"/>
  <c r="B45" i="19"/>
  <c r="C45" i="19"/>
  <c r="E45" i="19" s="1"/>
  <c r="D45" i="19"/>
  <c r="B71" i="19"/>
  <c r="C71" i="19"/>
  <c r="E71" i="19" s="1"/>
  <c r="D71" i="19"/>
  <c r="B186" i="19"/>
  <c r="C186" i="19"/>
  <c r="E186" i="19" s="1"/>
  <c r="D186" i="19"/>
  <c r="B136" i="19"/>
  <c r="C136" i="19"/>
  <c r="E136" i="19" s="1"/>
  <c r="D136" i="19"/>
  <c r="B40" i="19"/>
  <c r="C40" i="19"/>
  <c r="E40" i="19" s="1"/>
  <c r="D40" i="19"/>
  <c r="B4" i="19"/>
  <c r="C4" i="19"/>
  <c r="E4" i="19" s="1"/>
  <c r="D4" i="19"/>
  <c r="B35" i="19"/>
  <c r="C35" i="19"/>
  <c r="E35" i="19" s="1"/>
  <c r="D35" i="19"/>
  <c r="B165" i="19"/>
  <c r="C165" i="19"/>
  <c r="E165" i="19" s="1"/>
  <c r="D165" i="19"/>
  <c r="B49" i="19"/>
  <c r="C49" i="19"/>
  <c r="E49" i="19" s="1"/>
  <c r="D49" i="19"/>
  <c r="B34" i="19"/>
  <c r="C34" i="19"/>
  <c r="E34" i="19" s="1"/>
  <c r="D34" i="19"/>
  <c r="B59" i="19"/>
  <c r="C59" i="19"/>
  <c r="E59" i="19" s="1"/>
  <c r="D59" i="19"/>
  <c r="B151" i="19"/>
  <c r="C151" i="19"/>
  <c r="E151" i="19" s="1"/>
  <c r="D151" i="19"/>
  <c r="B66" i="19"/>
  <c r="C66" i="19"/>
  <c r="E66" i="19" s="1"/>
  <c r="D66" i="19"/>
  <c r="B72" i="19"/>
  <c r="C72" i="19"/>
  <c r="E72" i="19" s="1"/>
  <c r="D72" i="19"/>
  <c r="B117" i="19"/>
  <c r="C117" i="19"/>
  <c r="E117" i="19" s="1"/>
  <c r="D117" i="19"/>
  <c r="B171" i="19"/>
  <c r="C171" i="19"/>
  <c r="E171" i="19" s="1"/>
  <c r="D171" i="19"/>
  <c r="B58" i="19"/>
  <c r="C58" i="19"/>
  <c r="E58" i="19" s="1"/>
  <c r="D58" i="19"/>
  <c r="B24" i="19"/>
  <c r="C24" i="19"/>
  <c r="E24" i="19" s="1"/>
  <c r="D24" i="19"/>
  <c r="B192" i="19"/>
  <c r="C192" i="19"/>
  <c r="E192" i="19" s="1"/>
  <c r="D192" i="19"/>
  <c r="B107" i="19"/>
  <c r="C107" i="19"/>
  <c r="E107" i="19" s="1"/>
  <c r="D107" i="19"/>
  <c r="B68" i="19"/>
  <c r="C68" i="19"/>
  <c r="E68" i="19" s="1"/>
  <c r="D68" i="19"/>
  <c r="B46" i="19"/>
  <c r="C46" i="19"/>
  <c r="E46" i="19" s="1"/>
  <c r="D46" i="19"/>
  <c r="B100" i="19"/>
  <c r="C100" i="19"/>
  <c r="E100" i="19" s="1"/>
  <c r="D100" i="19"/>
  <c r="B84" i="19"/>
  <c r="C84" i="19"/>
  <c r="E84" i="19" s="1"/>
  <c r="D84" i="19"/>
  <c r="B127" i="19"/>
  <c r="C127" i="19"/>
  <c r="E127" i="19" s="1"/>
  <c r="D127" i="19"/>
  <c r="B28" i="19"/>
  <c r="C28" i="19"/>
  <c r="E28" i="19" s="1"/>
  <c r="D28" i="19"/>
  <c r="B88" i="19"/>
  <c r="C88" i="19"/>
  <c r="E88" i="19" s="1"/>
  <c r="D88" i="19"/>
  <c r="B17" i="19"/>
  <c r="C17" i="19"/>
  <c r="E17" i="19" s="1"/>
  <c r="D17" i="19"/>
  <c r="B61" i="19"/>
  <c r="C61" i="19"/>
  <c r="E61" i="19" s="1"/>
  <c r="D61" i="19"/>
  <c r="C199" i="19"/>
  <c r="D199" i="19"/>
  <c r="B199" i="19"/>
  <c r="E107" i="18"/>
  <c r="E174" i="18"/>
  <c r="E204" i="18"/>
  <c r="E205" i="18"/>
  <c r="B61" i="18"/>
  <c r="C61" i="18"/>
  <c r="E61" i="18" s="1"/>
  <c r="D61" i="18"/>
  <c r="B200" i="18"/>
  <c r="C200" i="18"/>
  <c r="E200" i="18" s="1"/>
  <c r="D200" i="18"/>
  <c r="B195" i="18"/>
  <c r="C195" i="18"/>
  <c r="E195" i="18" s="1"/>
  <c r="D195" i="18"/>
  <c r="B187" i="18"/>
  <c r="C187" i="18"/>
  <c r="E187" i="18" s="1"/>
  <c r="D187" i="18"/>
  <c r="B189" i="18"/>
  <c r="C189" i="18"/>
  <c r="E189" i="18" s="1"/>
  <c r="D189" i="18"/>
  <c r="B206" i="18"/>
  <c r="E206" i="18" s="1"/>
  <c r="C206" i="18"/>
  <c r="D206" i="18"/>
  <c r="B207" i="18"/>
  <c r="C207" i="18"/>
  <c r="E207" i="18" s="1"/>
  <c r="D207" i="18"/>
  <c r="B197" i="18"/>
  <c r="C197" i="18"/>
  <c r="E197" i="18" s="1"/>
  <c r="D197" i="18"/>
  <c r="B129" i="18"/>
  <c r="C129" i="18"/>
  <c r="E129" i="18" s="1"/>
  <c r="D129" i="18"/>
  <c r="B153" i="18"/>
  <c r="C153" i="18"/>
  <c r="E153" i="18" s="1"/>
  <c r="D153" i="18"/>
  <c r="B13" i="18"/>
  <c r="C13" i="18"/>
  <c r="E13" i="18" s="1"/>
  <c r="D13" i="18"/>
  <c r="B194" i="18"/>
  <c r="C194" i="18"/>
  <c r="E194" i="18" s="1"/>
  <c r="D194" i="18"/>
  <c r="B107" i="18"/>
  <c r="C107" i="18"/>
  <c r="D107" i="18"/>
  <c r="B191" i="18"/>
  <c r="E191" i="18" s="1"/>
  <c r="C191" i="18"/>
  <c r="D191" i="18"/>
  <c r="B201" i="18"/>
  <c r="C201" i="18"/>
  <c r="E201" i="18" s="1"/>
  <c r="D201" i="18"/>
  <c r="B174" i="18"/>
  <c r="C174" i="18"/>
  <c r="D174" i="18"/>
  <c r="B179" i="18"/>
  <c r="C179" i="18"/>
  <c r="E179" i="18" s="1"/>
  <c r="D179" i="18"/>
  <c r="B202" i="18"/>
  <c r="E202" i="18" s="1"/>
  <c r="C202" i="18"/>
  <c r="D202" i="18"/>
  <c r="B198" i="18"/>
  <c r="C198" i="18"/>
  <c r="E198" i="18" s="1"/>
  <c r="D198" i="18"/>
  <c r="B203" i="18"/>
  <c r="C203" i="18"/>
  <c r="E203" i="18" s="1"/>
  <c r="D203" i="18"/>
  <c r="B204" i="18"/>
  <c r="C204" i="18"/>
  <c r="D204" i="18"/>
  <c r="B168" i="18"/>
  <c r="C168" i="18"/>
  <c r="E168" i="18" s="1"/>
  <c r="D168" i="18"/>
  <c r="B190" i="18"/>
  <c r="C190" i="18"/>
  <c r="E190" i="18" s="1"/>
  <c r="D190" i="18"/>
  <c r="B205" i="18"/>
  <c r="C205" i="18"/>
  <c r="D205" i="18"/>
  <c r="B92" i="18"/>
  <c r="C92" i="18"/>
  <c r="E92" i="18" s="1"/>
  <c r="D92" i="18"/>
  <c r="B3" i="18"/>
  <c r="E3" i="18" s="1"/>
  <c r="C3" i="18"/>
  <c r="D3" i="18"/>
  <c r="B105" i="18"/>
  <c r="C105" i="18"/>
  <c r="E105" i="18" s="1"/>
  <c r="D105" i="18"/>
  <c r="B72" i="18"/>
  <c r="C72" i="18"/>
  <c r="E72" i="18" s="1"/>
  <c r="D72" i="18"/>
  <c r="B33" i="18"/>
  <c r="E33" i="18" s="1"/>
  <c r="C33" i="18"/>
  <c r="D33" i="18"/>
  <c r="B75" i="18"/>
  <c r="E75" i="18" s="1"/>
  <c r="C75" i="18"/>
  <c r="D75" i="18"/>
  <c r="B86" i="18"/>
  <c r="C86" i="18"/>
  <c r="E86" i="18" s="1"/>
  <c r="D86" i="18"/>
  <c r="B196" i="18"/>
  <c r="C196" i="18"/>
  <c r="E196" i="18" s="1"/>
  <c r="D196" i="18"/>
  <c r="B118" i="18"/>
  <c r="C118" i="18"/>
  <c r="E118" i="18" s="1"/>
  <c r="D118" i="18"/>
  <c r="B193" i="18"/>
  <c r="C193" i="18"/>
  <c r="E193" i="18" s="1"/>
  <c r="D193" i="18"/>
  <c r="B102" i="18"/>
  <c r="C102" i="18"/>
  <c r="E102" i="18" s="1"/>
  <c r="D102" i="18"/>
  <c r="B149" i="18"/>
  <c r="C149" i="18"/>
  <c r="E149" i="18" s="1"/>
  <c r="D149" i="18"/>
  <c r="B37" i="18"/>
  <c r="C37" i="18"/>
  <c r="E37" i="18" s="1"/>
  <c r="D37" i="18"/>
  <c r="B52" i="18"/>
  <c r="C52" i="18"/>
  <c r="E52" i="18" s="1"/>
  <c r="D52" i="18"/>
  <c r="B81" i="18"/>
  <c r="C81" i="18"/>
  <c r="E81" i="18" s="1"/>
  <c r="D81" i="18"/>
  <c r="B94" i="18"/>
  <c r="C94" i="18"/>
  <c r="E94" i="18" s="1"/>
  <c r="D94" i="18"/>
  <c r="B182" i="18"/>
  <c r="C182" i="18"/>
  <c r="E182" i="18" s="1"/>
  <c r="D182" i="18"/>
  <c r="B139" i="18"/>
  <c r="C139" i="18"/>
  <c r="E139" i="18" s="1"/>
  <c r="D139" i="18"/>
  <c r="B96" i="18"/>
  <c r="C96" i="18"/>
  <c r="E96" i="18" s="1"/>
  <c r="D96" i="18"/>
  <c r="B16" i="18"/>
  <c r="C16" i="18"/>
  <c r="E16" i="18" s="1"/>
  <c r="D16" i="18"/>
  <c r="B59" i="18"/>
  <c r="E59" i="18" s="1"/>
  <c r="C59" i="18"/>
  <c r="D59" i="18"/>
  <c r="B131" i="18"/>
  <c r="E131" i="18" s="1"/>
  <c r="C131" i="18"/>
  <c r="D131" i="18"/>
  <c r="B154" i="18"/>
  <c r="C154" i="18"/>
  <c r="E154" i="18" s="1"/>
  <c r="D154" i="18"/>
  <c r="B120" i="18"/>
  <c r="C120" i="18"/>
  <c r="E120" i="18" s="1"/>
  <c r="D120" i="18"/>
  <c r="B159" i="18"/>
  <c r="C159" i="18"/>
  <c r="E159" i="18" s="1"/>
  <c r="D159" i="18"/>
  <c r="B53" i="18"/>
  <c r="C53" i="18"/>
  <c r="E53" i="18" s="1"/>
  <c r="D53" i="18"/>
  <c r="B146" i="18"/>
  <c r="C146" i="18"/>
  <c r="E146" i="18" s="1"/>
  <c r="D146" i="18"/>
  <c r="B157" i="18"/>
  <c r="C157" i="18"/>
  <c r="E157" i="18" s="1"/>
  <c r="D157" i="18"/>
  <c r="B98" i="18"/>
  <c r="C98" i="18"/>
  <c r="E98" i="18" s="1"/>
  <c r="D98" i="18"/>
  <c r="B171" i="18"/>
  <c r="C171" i="18"/>
  <c r="E171" i="18" s="1"/>
  <c r="D171" i="18"/>
  <c r="B67" i="18"/>
  <c r="C67" i="18"/>
  <c r="E67" i="18" s="1"/>
  <c r="D67" i="18"/>
  <c r="B126" i="18"/>
  <c r="C126" i="18"/>
  <c r="E126" i="18" s="1"/>
  <c r="D126" i="18"/>
  <c r="B26" i="18"/>
  <c r="C26" i="18"/>
  <c r="E26" i="18" s="1"/>
  <c r="D26" i="18"/>
  <c r="B164" i="18"/>
  <c r="C164" i="18"/>
  <c r="E164" i="18" s="1"/>
  <c r="D164" i="18"/>
  <c r="B40" i="18"/>
  <c r="C40" i="18"/>
  <c r="E40" i="18" s="1"/>
  <c r="D40" i="18"/>
  <c r="B156" i="18"/>
  <c r="C156" i="18"/>
  <c r="E156" i="18" s="1"/>
  <c r="D156" i="18"/>
  <c r="B183" i="18"/>
  <c r="E183" i="18" s="1"/>
  <c r="C183" i="18"/>
  <c r="D183" i="18"/>
  <c r="B127" i="18"/>
  <c r="E127" i="18" s="1"/>
  <c r="C127" i="18"/>
  <c r="D127" i="18"/>
  <c r="B88" i="18"/>
  <c r="C88" i="18"/>
  <c r="E88" i="18" s="1"/>
  <c r="D88" i="18"/>
  <c r="B143" i="18"/>
  <c r="C143" i="18"/>
  <c r="E143" i="18" s="1"/>
  <c r="D143" i="18"/>
  <c r="B54" i="18"/>
  <c r="C54" i="18"/>
  <c r="E54" i="18" s="1"/>
  <c r="D54" i="18"/>
  <c r="B148" i="18"/>
  <c r="C148" i="18"/>
  <c r="E148" i="18" s="1"/>
  <c r="D148" i="18"/>
  <c r="B172" i="18"/>
  <c r="C172" i="18"/>
  <c r="E172" i="18" s="1"/>
  <c r="D172" i="18"/>
  <c r="B30" i="18"/>
  <c r="C30" i="18"/>
  <c r="E30" i="18" s="1"/>
  <c r="D30" i="18"/>
  <c r="B8" i="18"/>
  <c r="C8" i="18"/>
  <c r="E8" i="18" s="1"/>
  <c r="D8" i="18"/>
  <c r="B14" i="18"/>
  <c r="C14" i="18"/>
  <c r="E14" i="18" s="1"/>
  <c r="D14" i="18"/>
  <c r="B12" i="18"/>
  <c r="C12" i="18"/>
  <c r="E12" i="18" s="1"/>
  <c r="D12" i="18"/>
  <c r="B10" i="18"/>
  <c r="C10" i="18"/>
  <c r="E10" i="18" s="1"/>
  <c r="D10" i="18"/>
  <c r="B23" i="18"/>
  <c r="C23" i="18"/>
  <c r="E23" i="18" s="1"/>
  <c r="D23" i="18"/>
  <c r="B133" i="18"/>
  <c r="C133" i="18"/>
  <c r="E133" i="18" s="1"/>
  <c r="D133" i="18"/>
  <c r="B108" i="18"/>
  <c r="C108" i="18"/>
  <c r="E108" i="18" s="1"/>
  <c r="D108" i="18"/>
  <c r="B113" i="18"/>
  <c r="C113" i="18"/>
  <c r="E113" i="18" s="1"/>
  <c r="D113" i="18"/>
  <c r="B117" i="18"/>
  <c r="E117" i="18" s="1"/>
  <c r="C117" i="18"/>
  <c r="D117" i="18"/>
  <c r="B134" i="18"/>
  <c r="E134" i="18" s="1"/>
  <c r="C134" i="18"/>
  <c r="D134" i="18"/>
  <c r="B137" i="18"/>
  <c r="C137" i="18"/>
  <c r="E137" i="18" s="1"/>
  <c r="D137" i="18"/>
  <c r="B46" i="18"/>
  <c r="C46" i="18"/>
  <c r="E46" i="18" s="1"/>
  <c r="D46" i="18"/>
  <c r="B43" i="18"/>
  <c r="C43" i="18"/>
  <c r="E43" i="18" s="1"/>
  <c r="D43" i="18"/>
  <c r="B78" i="18"/>
  <c r="C78" i="18"/>
  <c r="E78" i="18" s="1"/>
  <c r="D78" i="18"/>
  <c r="B128" i="18"/>
  <c r="C128" i="18"/>
  <c r="E128" i="18" s="1"/>
  <c r="D128" i="18"/>
  <c r="B141" i="18"/>
  <c r="C141" i="18"/>
  <c r="E141" i="18" s="1"/>
  <c r="D141" i="18"/>
  <c r="B9" i="18"/>
  <c r="C9" i="18"/>
  <c r="E9" i="18" s="1"/>
  <c r="D9" i="18"/>
  <c r="B11" i="18"/>
  <c r="C11" i="18"/>
  <c r="E11" i="18" s="1"/>
  <c r="D11" i="18"/>
  <c r="B175" i="18"/>
  <c r="C175" i="18"/>
  <c r="E175" i="18" s="1"/>
  <c r="D175" i="18"/>
  <c r="B19" i="18"/>
  <c r="C19" i="18"/>
  <c r="E19" i="18" s="1"/>
  <c r="D19" i="18"/>
  <c r="B138" i="18"/>
  <c r="C138" i="18"/>
  <c r="E138" i="18" s="1"/>
  <c r="D138" i="18"/>
  <c r="B173" i="18"/>
  <c r="C173" i="18"/>
  <c r="E173" i="18" s="1"/>
  <c r="D173" i="18"/>
  <c r="B36" i="18"/>
  <c r="C36" i="18"/>
  <c r="E36" i="18" s="1"/>
  <c r="D36" i="18"/>
  <c r="B64" i="18"/>
  <c r="C64" i="18"/>
  <c r="E64" i="18" s="1"/>
  <c r="D64" i="18"/>
  <c r="B62" i="18"/>
  <c r="E62" i="18" s="1"/>
  <c r="C62" i="18"/>
  <c r="D62" i="18"/>
  <c r="B165" i="18"/>
  <c r="E165" i="18" s="1"/>
  <c r="C165" i="18"/>
  <c r="D165" i="18"/>
  <c r="B181" i="18"/>
  <c r="C181" i="18"/>
  <c r="E181" i="18" s="1"/>
  <c r="D181" i="18"/>
  <c r="B49" i="18"/>
  <c r="C49" i="18"/>
  <c r="E49" i="18" s="1"/>
  <c r="D49" i="18"/>
  <c r="B184" i="18"/>
  <c r="C184" i="18"/>
  <c r="E184" i="18" s="1"/>
  <c r="D184" i="18"/>
  <c r="B97" i="18"/>
  <c r="C97" i="18"/>
  <c r="E97" i="18" s="1"/>
  <c r="D97" i="18"/>
  <c r="B130" i="18"/>
  <c r="C130" i="18"/>
  <c r="E130" i="18" s="1"/>
  <c r="D130" i="18"/>
  <c r="B99" i="18"/>
  <c r="C99" i="18"/>
  <c r="E99" i="18" s="1"/>
  <c r="D99" i="18"/>
  <c r="B34" i="18"/>
  <c r="C34" i="18"/>
  <c r="E34" i="18" s="1"/>
  <c r="D34" i="18"/>
  <c r="B111" i="18"/>
  <c r="C111" i="18"/>
  <c r="E111" i="18" s="1"/>
  <c r="D111" i="18"/>
  <c r="B50" i="18"/>
  <c r="C50" i="18"/>
  <c r="E50" i="18" s="1"/>
  <c r="D50" i="18"/>
  <c r="B77" i="18"/>
  <c r="C77" i="18"/>
  <c r="E77" i="18" s="1"/>
  <c r="D77" i="18"/>
  <c r="B56" i="18"/>
  <c r="C56" i="18"/>
  <c r="E56" i="18" s="1"/>
  <c r="D56" i="18"/>
  <c r="B55" i="18"/>
  <c r="C55" i="18"/>
  <c r="E55" i="18" s="1"/>
  <c r="D55" i="18"/>
  <c r="B82" i="18"/>
  <c r="C82" i="18"/>
  <c r="E82" i="18" s="1"/>
  <c r="D82" i="18"/>
  <c r="B66" i="18"/>
  <c r="C66" i="18"/>
  <c r="E66" i="18" s="1"/>
  <c r="D66" i="18"/>
  <c r="B166" i="18"/>
  <c r="E166" i="18" s="1"/>
  <c r="C166" i="18"/>
  <c r="D166" i="18"/>
  <c r="B109" i="18"/>
  <c r="E109" i="18" s="1"/>
  <c r="C109" i="18"/>
  <c r="D109" i="18"/>
  <c r="B35" i="18"/>
  <c r="C35" i="18"/>
  <c r="E35" i="18" s="1"/>
  <c r="D35" i="18"/>
  <c r="B70" i="18"/>
  <c r="C70" i="18"/>
  <c r="E70" i="18" s="1"/>
  <c r="D70" i="18"/>
  <c r="B167" i="18"/>
  <c r="C167" i="18"/>
  <c r="E167" i="18" s="1"/>
  <c r="D167" i="18"/>
  <c r="B121" i="18"/>
  <c r="C121" i="18"/>
  <c r="E121" i="18" s="1"/>
  <c r="D121" i="18"/>
  <c r="B85" i="18"/>
  <c r="C85" i="18"/>
  <c r="E85" i="18" s="1"/>
  <c r="D85" i="18"/>
  <c r="B123" i="18"/>
  <c r="C123" i="18"/>
  <c r="E123" i="18" s="1"/>
  <c r="D123" i="18"/>
  <c r="B122" i="18"/>
  <c r="C122" i="18"/>
  <c r="E122" i="18" s="1"/>
  <c r="D122" i="18"/>
  <c r="B170" i="18"/>
  <c r="C170" i="18"/>
  <c r="E170" i="18" s="1"/>
  <c r="D170" i="18"/>
  <c r="B140" i="18"/>
  <c r="C140" i="18"/>
  <c r="E140" i="18" s="1"/>
  <c r="D140" i="18"/>
  <c r="B95" i="18"/>
  <c r="C95" i="18"/>
  <c r="E95" i="18" s="1"/>
  <c r="D95" i="18"/>
  <c r="B84" i="18"/>
  <c r="C84" i="18"/>
  <c r="E84" i="18" s="1"/>
  <c r="D84" i="18"/>
  <c r="B79" i="18"/>
  <c r="C79" i="18"/>
  <c r="E79" i="18" s="1"/>
  <c r="D79" i="18"/>
  <c r="B5" i="18"/>
  <c r="C5" i="18"/>
  <c r="E5" i="18" s="1"/>
  <c r="D5" i="18"/>
  <c r="B176" i="18"/>
  <c r="C176" i="18"/>
  <c r="E176" i="18" s="1"/>
  <c r="D176" i="18"/>
  <c r="B150" i="18"/>
  <c r="E150" i="18" s="1"/>
  <c r="C150" i="18"/>
  <c r="D150" i="18"/>
  <c r="B161" i="18"/>
  <c r="E161" i="18" s="1"/>
  <c r="C161" i="18"/>
  <c r="D161" i="18"/>
  <c r="B63" i="18"/>
  <c r="C63" i="18"/>
  <c r="E63" i="18" s="1"/>
  <c r="D63" i="18"/>
  <c r="B103" i="18"/>
  <c r="C103" i="18"/>
  <c r="E103" i="18" s="1"/>
  <c r="D103" i="18"/>
  <c r="B116" i="18"/>
  <c r="C116" i="18"/>
  <c r="E116" i="18" s="1"/>
  <c r="D116" i="18"/>
  <c r="B142" i="18"/>
  <c r="C142" i="18"/>
  <c r="E142" i="18" s="1"/>
  <c r="D142" i="18"/>
  <c r="B136" i="18"/>
  <c r="C136" i="18"/>
  <c r="E136" i="18" s="1"/>
  <c r="D136" i="18"/>
  <c r="B177" i="18"/>
  <c r="C177" i="18"/>
  <c r="E177" i="18" s="1"/>
  <c r="D177" i="18"/>
  <c r="B124" i="18"/>
  <c r="C124" i="18"/>
  <c r="E124" i="18" s="1"/>
  <c r="D124" i="18"/>
  <c r="B178" i="18"/>
  <c r="C178" i="18"/>
  <c r="E178" i="18" s="1"/>
  <c r="D178" i="18"/>
  <c r="B132" i="18"/>
  <c r="C132" i="18"/>
  <c r="E132" i="18" s="1"/>
  <c r="D132" i="18"/>
  <c r="B24" i="18"/>
  <c r="C24" i="18"/>
  <c r="E24" i="18" s="1"/>
  <c r="D24" i="18"/>
  <c r="B100" i="18"/>
  <c r="C100" i="18"/>
  <c r="E100" i="18" s="1"/>
  <c r="D100" i="18"/>
  <c r="B69" i="18"/>
  <c r="C69" i="18"/>
  <c r="E69" i="18" s="1"/>
  <c r="D69" i="18"/>
  <c r="B180" i="18"/>
  <c r="C180" i="18"/>
  <c r="E180" i="18" s="1"/>
  <c r="D180" i="18"/>
  <c r="B162" i="18"/>
  <c r="C162" i="18"/>
  <c r="E162" i="18" s="1"/>
  <c r="D162" i="18"/>
  <c r="B27" i="18"/>
  <c r="E27" i="18" s="1"/>
  <c r="C27" i="18"/>
  <c r="D27" i="18"/>
  <c r="B106" i="18"/>
  <c r="E106" i="18" s="1"/>
  <c r="C106" i="18"/>
  <c r="D106" i="18"/>
  <c r="B151" i="18"/>
  <c r="C151" i="18"/>
  <c r="E151" i="18" s="1"/>
  <c r="D151" i="18"/>
  <c r="B93" i="18"/>
  <c r="C93" i="18"/>
  <c r="E93" i="18" s="1"/>
  <c r="D93" i="18"/>
  <c r="B160" i="18"/>
  <c r="C160" i="18"/>
  <c r="E160" i="18" s="1"/>
  <c r="D160" i="18"/>
  <c r="B135" i="18"/>
  <c r="C135" i="18"/>
  <c r="E135" i="18" s="1"/>
  <c r="D135" i="18"/>
  <c r="B185" i="18"/>
  <c r="C185" i="18"/>
  <c r="E185" i="18" s="1"/>
  <c r="D185" i="18"/>
  <c r="B89" i="18"/>
  <c r="C89" i="18"/>
  <c r="E89" i="18" s="1"/>
  <c r="D89" i="18"/>
  <c r="B38" i="18"/>
  <c r="C38" i="18"/>
  <c r="E38" i="18" s="1"/>
  <c r="D38" i="18"/>
  <c r="B21" i="18"/>
  <c r="C21" i="18"/>
  <c r="E21" i="18" s="1"/>
  <c r="D21" i="18"/>
  <c r="B186" i="18"/>
  <c r="C186" i="18"/>
  <c r="E186" i="18" s="1"/>
  <c r="D186" i="18"/>
  <c r="B158" i="18"/>
  <c r="C158" i="18"/>
  <c r="E158" i="18" s="1"/>
  <c r="D158" i="18"/>
  <c r="B144" i="18"/>
  <c r="C144" i="18"/>
  <c r="E144" i="18" s="1"/>
  <c r="D144" i="18"/>
  <c r="B147" i="18"/>
  <c r="C147" i="18"/>
  <c r="E147" i="18" s="1"/>
  <c r="D147" i="18"/>
  <c r="B101" i="18"/>
  <c r="C101" i="18"/>
  <c r="E101" i="18" s="1"/>
  <c r="D101" i="18"/>
  <c r="B7" i="18"/>
  <c r="C7" i="18"/>
  <c r="E7" i="18" s="1"/>
  <c r="D7" i="18"/>
  <c r="B44" i="18"/>
  <c r="E44" i="18" s="1"/>
  <c r="C44" i="18"/>
  <c r="D44" i="18"/>
  <c r="B57" i="18"/>
  <c r="E57" i="18" s="1"/>
  <c r="C57" i="18"/>
  <c r="D57" i="18"/>
  <c r="B119" i="18"/>
  <c r="C119" i="18"/>
  <c r="E119" i="18" s="1"/>
  <c r="D119" i="18"/>
  <c r="B28" i="18"/>
  <c r="C28" i="18"/>
  <c r="E28" i="18" s="1"/>
  <c r="D28" i="18"/>
  <c r="B60" i="18"/>
  <c r="C60" i="18"/>
  <c r="E60" i="18" s="1"/>
  <c r="D60" i="18"/>
  <c r="B83" i="18"/>
  <c r="C83" i="18"/>
  <c r="E83" i="18" s="1"/>
  <c r="D83" i="18"/>
  <c r="B29" i="18"/>
  <c r="C29" i="18"/>
  <c r="E29" i="18" s="1"/>
  <c r="D29" i="18"/>
  <c r="B17" i="18"/>
  <c r="C17" i="18"/>
  <c r="E17" i="18" s="1"/>
  <c r="D17" i="18"/>
  <c r="B110" i="18"/>
  <c r="C110" i="18"/>
  <c r="E110" i="18" s="1"/>
  <c r="D110" i="18"/>
  <c r="B65" i="18"/>
  <c r="C65" i="18"/>
  <c r="E65" i="18" s="1"/>
  <c r="D65" i="18"/>
  <c r="B145" i="18"/>
  <c r="C145" i="18"/>
  <c r="E145" i="18" s="1"/>
  <c r="D145" i="18"/>
  <c r="B155" i="18"/>
  <c r="C155" i="18"/>
  <c r="E155" i="18" s="1"/>
  <c r="D155" i="18"/>
  <c r="B15" i="18"/>
  <c r="C15" i="18"/>
  <c r="E15" i="18" s="1"/>
  <c r="D15" i="18"/>
  <c r="B87" i="18"/>
  <c r="C87" i="18"/>
  <c r="E87" i="18" s="1"/>
  <c r="D87" i="18"/>
  <c r="B45" i="18"/>
  <c r="C45" i="18"/>
  <c r="E45" i="18" s="1"/>
  <c r="D45" i="18"/>
  <c r="B22" i="18"/>
  <c r="C22" i="18"/>
  <c r="E22" i="18" s="1"/>
  <c r="D22" i="18"/>
  <c r="B80" i="18"/>
  <c r="E80" i="18" s="1"/>
  <c r="C80" i="18"/>
  <c r="D80" i="18"/>
  <c r="B6" i="18"/>
  <c r="E6" i="18" s="1"/>
  <c r="C6" i="18"/>
  <c r="D6" i="18"/>
  <c r="B39" i="18"/>
  <c r="C39" i="18"/>
  <c r="E39" i="18" s="1"/>
  <c r="D39" i="18"/>
  <c r="B114" i="18"/>
  <c r="C114" i="18"/>
  <c r="E114" i="18" s="1"/>
  <c r="D114" i="18"/>
  <c r="B48" i="18"/>
  <c r="C48" i="18"/>
  <c r="E48" i="18" s="1"/>
  <c r="D48" i="18"/>
  <c r="B76" i="18"/>
  <c r="C76" i="18"/>
  <c r="E76" i="18" s="1"/>
  <c r="D76" i="18"/>
  <c r="B188" i="18"/>
  <c r="C188" i="18"/>
  <c r="E188" i="18" s="1"/>
  <c r="D188" i="18"/>
  <c r="B125" i="18"/>
  <c r="C125" i="18"/>
  <c r="E125" i="18" s="1"/>
  <c r="D125" i="18"/>
  <c r="B42" i="18"/>
  <c r="C42" i="18"/>
  <c r="E42" i="18" s="1"/>
  <c r="D42" i="18"/>
  <c r="B4" i="18"/>
  <c r="C4" i="18"/>
  <c r="E4" i="18" s="1"/>
  <c r="D4" i="18"/>
  <c r="B41" i="18"/>
  <c r="C41" i="18"/>
  <c r="E41" i="18" s="1"/>
  <c r="D41" i="18"/>
  <c r="B163" i="18"/>
  <c r="C163" i="18"/>
  <c r="E163" i="18" s="1"/>
  <c r="D163" i="18"/>
  <c r="B51" i="18"/>
  <c r="C51" i="18"/>
  <c r="E51" i="18" s="1"/>
  <c r="D51" i="18"/>
  <c r="B18" i="18"/>
  <c r="C18" i="18"/>
  <c r="E18" i="18" s="1"/>
  <c r="D18" i="18"/>
  <c r="B68" i="18"/>
  <c r="C68" i="18"/>
  <c r="E68" i="18" s="1"/>
  <c r="D68" i="18"/>
  <c r="B152" i="18"/>
  <c r="C152" i="18"/>
  <c r="E152" i="18" s="1"/>
  <c r="D152" i="18"/>
  <c r="B71" i="18"/>
  <c r="E71" i="18" s="1"/>
  <c r="C71" i="18"/>
  <c r="D71" i="18"/>
  <c r="B74" i="18"/>
  <c r="E74" i="18" s="1"/>
  <c r="C74" i="18"/>
  <c r="D74" i="18"/>
  <c r="B115" i="18"/>
  <c r="C115" i="18"/>
  <c r="E115" i="18" s="1"/>
  <c r="D115" i="18"/>
  <c r="B169" i="18"/>
  <c r="C169" i="18"/>
  <c r="E169" i="18" s="1"/>
  <c r="D169" i="18"/>
  <c r="B58" i="18"/>
  <c r="C58" i="18"/>
  <c r="E58" i="18" s="1"/>
  <c r="D58" i="18"/>
  <c r="B25" i="18"/>
  <c r="C25" i="18"/>
  <c r="E25" i="18" s="1"/>
  <c r="D25" i="18"/>
  <c r="B192" i="18"/>
  <c r="C192" i="18"/>
  <c r="E192" i="18" s="1"/>
  <c r="D192" i="18"/>
  <c r="B32" i="18"/>
  <c r="C32" i="18"/>
  <c r="E32" i="18" s="1"/>
  <c r="D32" i="18"/>
  <c r="B73" i="18"/>
  <c r="C73" i="18"/>
  <c r="E73" i="18" s="1"/>
  <c r="D73" i="18"/>
  <c r="B47" i="18"/>
  <c r="C47" i="18"/>
  <c r="E47" i="18" s="1"/>
  <c r="D47" i="18"/>
  <c r="B104" i="18"/>
  <c r="C104" i="18"/>
  <c r="E104" i="18" s="1"/>
  <c r="D104" i="18"/>
  <c r="B91" i="18"/>
  <c r="C91" i="18"/>
  <c r="E91" i="18" s="1"/>
  <c r="D91" i="18"/>
  <c r="B112" i="18"/>
  <c r="C112" i="18"/>
  <c r="E112" i="18" s="1"/>
  <c r="D112" i="18"/>
  <c r="B31" i="18"/>
  <c r="C31" i="18"/>
  <c r="E31" i="18" s="1"/>
  <c r="D31" i="18"/>
  <c r="B90" i="18"/>
  <c r="C90" i="18"/>
  <c r="E90" i="18" s="1"/>
  <c r="D90" i="18"/>
  <c r="B20" i="18"/>
  <c r="C20" i="18"/>
  <c r="E20" i="18" s="1"/>
  <c r="D20" i="18"/>
  <c r="C199" i="18"/>
  <c r="D199" i="18"/>
  <c r="B199" i="18"/>
  <c r="E200" i="17"/>
  <c r="E207" i="17"/>
  <c r="E16" i="17"/>
  <c r="E201" i="17"/>
  <c r="E202" i="17"/>
  <c r="E191" i="17"/>
  <c r="E103" i="17"/>
  <c r="E194" i="17"/>
  <c r="E53" i="17"/>
  <c r="E148" i="17"/>
  <c r="E120" i="17"/>
  <c r="B200" i="17"/>
  <c r="C200" i="17"/>
  <c r="D200" i="17"/>
  <c r="B197" i="17"/>
  <c r="C197" i="17"/>
  <c r="E197" i="17" s="1"/>
  <c r="D197" i="17"/>
  <c r="B187" i="17"/>
  <c r="E187" i="17" s="1"/>
  <c r="C187" i="17"/>
  <c r="D187" i="17"/>
  <c r="B190" i="17"/>
  <c r="C190" i="17"/>
  <c r="E190" i="17" s="1"/>
  <c r="D190" i="17"/>
  <c r="B206" i="17"/>
  <c r="C206" i="17"/>
  <c r="E206" i="17" s="1"/>
  <c r="D206" i="17"/>
  <c r="B207" i="17"/>
  <c r="C207" i="17"/>
  <c r="D207" i="17"/>
  <c r="B4" i="17"/>
  <c r="E4" i="17" s="1"/>
  <c r="C4" i="17"/>
  <c r="D4" i="17"/>
  <c r="B88" i="17"/>
  <c r="C88" i="17"/>
  <c r="E88" i="17" s="1"/>
  <c r="D88" i="17"/>
  <c r="B157" i="17"/>
  <c r="C157" i="17"/>
  <c r="E157" i="17" s="1"/>
  <c r="D157" i="17"/>
  <c r="B16" i="17"/>
  <c r="C16" i="17"/>
  <c r="D16" i="17"/>
  <c r="B192" i="17"/>
  <c r="C192" i="17"/>
  <c r="E192" i="17" s="1"/>
  <c r="D192" i="17"/>
  <c r="B105" i="17"/>
  <c r="C105" i="17"/>
  <c r="E105" i="17" s="1"/>
  <c r="D105" i="17"/>
  <c r="B193" i="17"/>
  <c r="C193" i="17"/>
  <c r="E193" i="17" s="1"/>
  <c r="D193" i="17"/>
  <c r="B201" i="17"/>
  <c r="C201" i="17"/>
  <c r="D201" i="17"/>
  <c r="B181" i="17"/>
  <c r="C181" i="17"/>
  <c r="E181" i="17" s="1"/>
  <c r="D181" i="17"/>
  <c r="B182" i="17"/>
  <c r="E182" i="17" s="1"/>
  <c r="C182" i="17"/>
  <c r="D182" i="17"/>
  <c r="B202" i="17"/>
  <c r="C202" i="17"/>
  <c r="D202" i="17"/>
  <c r="B196" i="17"/>
  <c r="C196" i="17"/>
  <c r="E196" i="17" s="1"/>
  <c r="D196" i="17"/>
  <c r="B203" i="17"/>
  <c r="E203" i="17" s="1"/>
  <c r="C203" i="17"/>
  <c r="D203" i="17"/>
  <c r="B204" i="17"/>
  <c r="C204" i="17"/>
  <c r="E204" i="17" s="1"/>
  <c r="D204" i="17"/>
  <c r="B160" i="17"/>
  <c r="C160" i="17"/>
  <c r="E160" i="17" s="1"/>
  <c r="D160" i="17"/>
  <c r="B191" i="17"/>
  <c r="C191" i="17"/>
  <c r="D191" i="17"/>
  <c r="B205" i="17"/>
  <c r="E205" i="17" s="1"/>
  <c r="C205" i="17"/>
  <c r="D205" i="17"/>
  <c r="B98" i="17"/>
  <c r="C98" i="17"/>
  <c r="E98" i="17" s="1"/>
  <c r="D98" i="17"/>
  <c r="B3" i="17"/>
  <c r="C3" i="17"/>
  <c r="E3" i="17" s="1"/>
  <c r="D3" i="17"/>
  <c r="B103" i="17"/>
  <c r="C103" i="17"/>
  <c r="D103" i="17"/>
  <c r="B74" i="17"/>
  <c r="C74" i="17"/>
  <c r="E74" i="17" s="1"/>
  <c r="D74" i="17"/>
  <c r="B35" i="17"/>
  <c r="C35" i="17"/>
  <c r="E35" i="17" s="1"/>
  <c r="D35" i="17"/>
  <c r="B76" i="17"/>
  <c r="C76" i="17"/>
  <c r="E76" i="17" s="1"/>
  <c r="D76" i="17"/>
  <c r="B83" i="17"/>
  <c r="E83" i="17" s="1"/>
  <c r="C83" i="17"/>
  <c r="D83" i="17"/>
  <c r="B198" i="17"/>
  <c r="C198" i="17"/>
  <c r="E198" i="17" s="1"/>
  <c r="D198" i="17"/>
  <c r="B129" i="17"/>
  <c r="E129" i="17" s="1"/>
  <c r="C129" i="17"/>
  <c r="D129" i="17"/>
  <c r="B194" i="17"/>
  <c r="C194" i="17"/>
  <c r="D194" i="17"/>
  <c r="B133" i="17"/>
  <c r="C133" i="17"/>
  <c r="E133" i="17" s="1"/>
  <c r="D133" i="17"/>
  <c r="B155" i="17"/>
  <c r="E155" i="17" s="1"/>
  <c r="C155" i="17"/>
  <c r="D155" i="17"/>
  <c r="B33" i="17"/>
  <c r="C33" i="17"/>
  <c r="E33" i="17" s="1"/>
  <c r="D33" i="17"/>
  <c r="B59" i="17"/>
  <c r="C59" i="17"/>
  <c r="E59" i="17" s="1"/>
  <c r="D59" i="17"/>
  <c r="B84" i="17"/>
  <c r="E84" i="17" s="1"/>
  <c r="C84" i="17"/>
  <c r="D84" i="17"/>
  <c r="B110" i="17"/>
  <c r="E110" i="17" s="1"/>
  <c r="C110" i="17"/>
  <c r="D110" i="17"/>
  <c r="B188" i="17"/>
  <c r="C188" i="17"/>
  <c r="E188" i="17" s="1"/>
  <c r="D188" i="17"/>
  <c r="B149" i="17"/>
  <c r="C149" i="17"/>
  <c r="E149" i="17" s="1"/>
  <c r="D149" i="17"/>
  <c r="B94" i="17"/>
  <c r="E94" i="17" s="1"/>
  <c r="C94" i="17"/>
  <c r="D94" i="17"/>
  <c r="B17" i="17"/>
  <c r="C17" i="17"/>
  <c r="E17" i="17" s="1"/>
  <c r="D17" i="17"/>
  <c r="B58" i="17"/>
  <c r="C58" i="17"/>
  <c r="E58" i="17" s="1"/>
  <c r="D58" i="17"/>
  <c r="B126" i="17"/>
  <c r="C126" i="17"/>
  <c r="E126" i="17" s="1"/>
  <c r="D126" i="17"/>
  <c r="B137" i="17"/>
  <c r="E137" i="17" s="1"/>
  <c r="C137" i="17"/>
  <c r="D137" i="17"/>
  <c r="B108" i="17"/>
  <c r="C108" i="17"/>
  <c r="E108" i="17" s="1"/>
  <c r="D108" i="17"/>
  <c r="B162" i="17"/>
  <c r="E162" i="17" s="1"/>
  <c r="C162" i="17"/>
  <c r="D162" i="17"/>
  <c r="B53" i="17"/>
  <c r="C53" i="17"/>
  <c r="D53" i="17"/>
  <c r="B128" i="17"/>
  <c r="C128" i="17"/>
  <c r="E128" i="17" s="1"/>
  <c r="D128" i="17"/>
  <c r="B164" i="17"/>
  <c r="E164" i="17" s="1"/>
  <c r="C164" i="17"/>
  <c r="D164" i="17"/>
  <c r="B91" i="17"/>
  <c r="C91" i="17"/>
  <c r="E91" i="17" s="1"/>
  <c r="D91" i="17"/>
  <c r="B179" i="17"/>
  <c r="C179" i="17"/>
  <c r="E179" i="17" s="1"/>
  <c r="D179" i="17"/>
  <c r="B62" i="17"/>
  <c r="E62" i="17" s="1"/>
  <c r="C62" i="17"/>
  <c r="D62" i="17"/>
  <c r="B90" i="17"/>
  <c r="C90" i="17"/>
  <c r="E90" i="17" s="1"/>
  <c r="D90" i="17"/>
  <c r="B24" i="17"/>
  <c r="C24" i="17"/>
  <c r="E24" i="17" s="1"/>
  <c r="D24" i="17"/>
  <c r="B158" i="17"/>
  <c r="C158" i="17"/>
  <c r="E158" i="17" s="1"/>
  <c r="D158" i="17"/>
  <c r="B41" i="17"/>
  <c r="E41" i="17" s="1"/>
  <c r="C41" i="17"/>
  <c r="D41" i="17"/>
  <c r="B161" i="17"/>
  <c r="C161" i="17"/>
  <c r="E161" i="17" s="1"/>
  <c r="D161" i="17"/>
  <c r="B183" i="17"/>
  <c r="C183" i="17"/>
  <c r="E183" i="17" s="1"/>
  <c r="D183" i="17"/>
  <c r="B150" i="17"/>
  <c r="C150" i="17"/>
  <c r="E150" i="17" s="1"/>
  <c r="D150" i="17"/>
  <c r="B89" i="17"/>
  <c r="E89" i="17" s="1"/>
  <c r="C89" i="17"/>
  <c r="D89" i="17"/>
  <c r="B154" i="17"/>
  <c r="C154" i="17"/>
  <c r="E154" i="17" s="1"/>
  <c r="D154" i="17"/>
  <c r="B51" i="17"/>
  <c r="C51" i="17"/>
  <c r="E51" i="17" s="1"/>
  <c r="D51" i="17"/>
  <c r="B148" i="17"/>
  <c r="C148" i="17"/>
  <c r="D148" i="17"/>
  <c r="B174" i="17"/>
  <c r="C174" i="17"/>
  <c r="E174" i="17" s="1"/>
  <c r="D174" i="17"/>
  <c r="B18" i="17"/>
  <c r="E18" i="17" s="1"/>
  <c r="C18" i="17"/>
  <c r="D18" i="17"/>
  <c r="B5" i="17"/>
  <c r="C5" i="17"/>
  <c r="E5" i="17" s="1"/>
  <c r="D5" i="17"/>
  <c r="B21" i="17"/>
  <c r="C21" i="17"/>
  <c r="E21" i="17" s="1"/>
  <c r="D21" i="17"/>
  <c r="B10" i="17"/>
  <c r="E10" i="17" s="1"/>
  <c r="C10" i="17"/>
  <c r="D10" i="17"/>
  <c r="B9" i="17"/>
  <c r="C9" i="17"/>
  <c r="E9" i="17" s="1"/>
  <c r="D9" i="17"/>
  <c r="B42" i="17"/>
  <c r="C42" i="17"/>
  <c r="E42" i="17" s="1"/>
  <c r="D42" i="17"/>
  <c r="B134" i="17"/>
  <c r="C134" i="17"/>
  <c r="E134" i="17" s="1"/>
  <c r="D134" i="17"/>
  <c r="B50" i="17"/>
  <c r="E50" i="17" s="1"/>
  <c r="C50" i="17"/>
  <c r="D50" i="17"/>
  <c r="B113" i="17"/>
  <c r="C113" i="17"/>
  <c r="E113" i="17" s="1"/>
  <c r="D113" i="17"/>
  <c r="B119" i="17"/>
  <c r="C119" i="17"/>
  <c r="E119" i="17" s="1"/>
  <c r="D119" i="17"/>
  <c r="B135" i="17"/>
  <c r="C135" i="17"/>
  <c r="E135" i="17" s="1"/>
  <c r="D135" i="17"/>
  <c r="B123" i="17"/>
  <c r="E123" i="17" s="1"/>
  <c r="C123" i="17"/>
  <c r="D123" i="17"/>
  <c r="B46" i="17"/>
  <c r="C46" i="17"/>
  <c r="E46" i="17" s="1"/>
  <c r="D46" i="17"/>
  <c r="B38" i="17"/>
  <c r="C38" i="17"/>
  <c r="E38" i="17" s="1"/>
  <c r="D38" i="17"/>
  <c r="B120" i="17"/>
  <c r="C120" i="17"/>
  <c r="D120" i="17"/>
  <c r="B114" i="17"/>
  <c r="C114" i="17"/>
  <c r="E114" i="17" s="1"/>
  <c r="D114" i="17"/>
  <c r="B124" i="17"/>
  <c r="E124" i="17" s="1"/>
  <c r="C124" i="17"/>
  <c r="D124" i="17"/>
  <c r="B8" i="17"/>
  <c r="C8" i="17"/>
  <c r="E8" i="17" s="1"/>
  <c r="D8" i="17"/>
  <c r="B13" i="17"/>
  <c r="C13" i="17"/>
  <c r="E13" i="17" s="1"/>
  <c r="D13" i="17"/>
  <c r="B177" i="17"/>
  <c r="E177" i="17" s="1"/>
  <c r="C177" i="17"/>
  <c r="D177" i="17"/>
  <c r="B32" i="17"/>
  <c r="C32" i="17"/>
  <c r="E32" i="17" s="1"/>
  <c r="D32" i="17"/>
  <c r="B146" i="17"/>
  <c r="C146" i="17"/>
  <c r="E146" i="17" s="1"/>
  <c r="D146" i="17"/>
  <c r="B168" i="17"/>
  <c r="C168" i="17"/>
  <c r="E168" i="17" s="1"/>
  <c r="D168" i="17"/>
  <c r="B39" i="17"/>
  <c r="E39" i="17" s="1"/>
  <c r="C39" i="17"/>
  <c r="D39" i="17"/>
  <c r="B87" i="17"/>
  <c r="C87" i="17"/>
  <c r="E87" i="17" s="1"/>
  <c r="D87" i="17"/>
  <c r="B56" i="17"/>
  <c r="C56" i="17"/>
  <c r="E56" i="17" s="1"/>
  <c r="D56" i="17"/>
  <c r="B130" i="17"/>
  <c r="C130" i="17"/>
  <c r="E130" i="17" s="1"/>
  <c r="D130" i="17"/>
  <c r="B180" i="17"/>
  <c r="E180" i="17" s="1"/>
  <c r="C180" i="17"/>
  <c r="D180" i="17"/>
  <c r="B54" i="17"/>
  <c r="C54" i="17"/>
  <c r="E54" i="17" s="1"/>
  <c r="D54" i="17"/>
  <c r="B184" i="17"/>
  <c r="C184" i="17"/>
  <c r="E184" i="17" s="1"/>
  <c r="D184" i="17"/>
  <c r="B75" i="17"/>
  <c r="C75" i="17"/>
  <c r="E75" i="17" s="1"/>
  <c r="D75" i="17"/>
  <c r="B159" i="17"/>
  <c r="C159" i="17"/>
  <c r="E159" i="17" s="1"/>
  <c r="D159" i="17"/>
  <c r="B80" i="17"/>
  <c r="E80" i="17" s="1"/>
  <c r="C80" i="17"/>
  <c r="D80" i="17"/>
  <c r="B28" i="17"/>
  <c r="C28" i="17"/>
  <c r="E28" i="17" s="1"/>
  <c r="D28" i="17"/>
  <c r="B107" i="17"/>
  <c r="C107" i="17"/>
  <c r="E107" i="17" s="1"/>
  <c r="D107" i="17"/>
  <c r="B47" i="17"/>
  <c r="E47" i="17" s="1"/>
  <c r="C47" i="17"/>
  <c r="D47" i="17"/>
  <c r="B72" i="17"/>
  <c r="C72" i="17"/>
  <c r="E72" i="17" s="1"/>
  <c r="D72" i="17"/>
  <c r="B57" i="17"/>
  <c r="C57" i="17"/>
  <c r="E57" i="17" s="1"/>
  <c r="D57" i="17"/>
  <c r="B77" i="17"/>
  <c r="C77" i="17"/>
  <c r="E77" i="17" s="1"/>
  <c r="D77" i="17"/>
  <c r="B106" i="17"/>
  <c r="E106" i="17" s="1"/>
  <c r="C106" i="17"/>
  <c r="D106" i="17"/>
  <c r="B79" i="17"/>
  <c r="C79" i="17"/>
  <c r="E79" i="17" s="1"/>
  <c r="D79" i="17"/>
  <c r="B167" i="17"/>
  <c r="C167" i="17"/>
  <c r="E167" i="17" s="1"/>
  <c r="D167" i="17"/>
  <c r="B118" i="17"/>
  <c r="C118" i="17"/>
  <c r="E118" i="17" s="1"/>
  <c r="D118" i="17"/>
  <c r="B29" i="17"/>
  <c r="E29" i="17" s="1"/>
  <c r="C29" i="17"/>
  <c r="D29" i="17"/>
  <c r="B68" i="17"/>
  <c r="C68" i="17"/>
  <c r="E68" i="17" s="1"/>
  <c r="D68" i="17"/>
  <c r="B169" i="17"/>
  <c r="C169" i="17"/>
  <c r="E169" i="17" s="1"/>
  <c r="D169" i="17"/>
  <c r="B121" i="17"/>
  <c r="C121" i="17"/>
  <c r="E121" i="17" s="1"/>
  <c r="D121" i="17"/>
  <c r="B104" i="17"/>
  <c r="C104" i="17"/>
  <c r="E104" i="17" s="1"/>
  <c r="D104" i="17"/>
  <c r="B125" i="17"/>
  <c r="E125" i="17" s="1"/>
  <c r="C125" i="17"/>
  <c r="D125" i="17"/>
  <c r="B138" i="17"/>
  <c r="C138" i="17"/>
  <c r="E138" i="17" s="1"/>
  <c r="D138" i="17"/>
  <c r="B175" i="17"/>
  <c r="C175" i="17"/>
  <c r="E175" i="17" s="1"/>
  <c r="D175" i="17"/>
  <c r="B140" i="17"/>
  <c r="E140" i="17" s="1"/>
  <c r="C140" i="17"/>
  <c r="D140" i="17"/>
  <c r="B97" i="17"/>
  <c r="C97" i="17"/>
  <c r="E97" i="17" s="1"/>
  <c r="D97" i="17"/>
  <c r="B95" i="17"/>
  <c r="C95" i="17"/>
  <c r="E95" i="17" s="1"/>
  <c r="D95" i="17"/>
  <c r="B93" i="17"/>
  <c r="C93" i="17"/>
  <c r="E93" i="17" s="1"/>
  <c r="D93" i="17"/>
  <c r="B20" i="17"/>
  <c r="E20" i="17" s="1"/>
  <c r="C20" i="17"/>
  <c r="D20" i="17"/>
  <c r="B176" i="17"/>
  <c r="C176" i="17"/>
  <c r="E176" i="17" s="1"/>
  <c r="D176" i="17"/>
  <c r="B141" i="17"/>
  <c r="C141" i="17"/>
  <c r="E141" i="17" s="1"/>
  <c r="D141" i="17"/>
  <c r="B151" i="17"/>
  <c r="C151" i="17"/>
  <c r="E151" i="17" s="1"/>
  <c r="D151" i="17"/>
  <c r="B69" i="17"/>
  <c r="C69" i="17"/>
  <c r="E69" i="17" s="1"/>
  <c r="D69" i="17"/>
  <c r="B122" i="17"/>
  <c r="C122" i="17"/>
  <c r="E122" i="17" s="1"/>
  <c r="D122" i="17"/>
  <c r="B115" i="17"/>
  <c r="C115" i="17"/>
  <c r="E115" i="17" s="1"/>
  <c r="D115" i="17"/>
  <c r="B132" i="17"/>
  <c r="C132" i="17"/>
  <c r="E132" i="17" s="1"/>
  <c r="D132" i="17"/>
  <c r="B142" i="17"/>
  <c r="C142" i="17"/>
  <c r="E142" i="17" s="1"/>
  <c r="D142" i="17"/>
  <c r="B185" i="17"/>
  <c r="C185" i="17"/>
  <c r="E185" i="17" s="1"/>
  <c r="D185" i="17"/>
  <c r="B101" i="17"/>
  <c r="C101" i="17"/>
  <c r="E101" i="17" s="1"/>
  <c r="D101" i="17"/>
  <c r="B171" i="17"/>
  <c r="C171" i="17"/>
  <c r="E171" i="17" s="1"/>
  <c r="D171" i="17"/>
  <c r="B92" i="17"/>
  <c r="E92" i="17" s="1"/>
  <c r="C92" i="17"/>
  <c r="D92" i="17"/>
  <c r="B23" i="17"/>
  <c r="C23" i="17"/>
  <c r="E23" i="17" s="1"/>
  <c r="D23" i="17"/>
  <c r="B112" i="17"/>
  <c r="C112" i="17"/>
  <c r="E112" i="17" s="1"/>
  <c r="D112" i="17"/>
  <c r="B67" i="17"/>
  <c r="C67" i="17"/>
  <c r="E67" i="17" s="1"/>
  <c r="D67" i="17"/>
  <c r="B178" i="17"/>
  <c r="E178" i="17" s="1"/>
  <c r="C178" i="17"/>
  <c r="D178" i="17"/>
  <c r="B172" i="17"/>
  <c r="C172" i="17"/>
  <c r="E172" i="17" s="1"/>
  <c r="D172" i="17"/>
  <c r="B25" i="17"/>
  <c r="C25" i="17"/>
  <c r="E25" i="17" s="1"/>
  <c r="D25" i="17"/>
  <c r="B96" i="17"/>
  <c r="C96" i="17"/>
  <c r="E96" i="17" s="1"/>
  <c r="D96" i="17"/>
  <c r="B165" i="17"/>
  <c r="C165" i="17"/>
  <c r="E165" i="17" s="1"/>
  <c r="D165" i="17"/>
  <c r="B116" i="17"/>
  <c r="C116" i="17"/>
  <c r="E116" i="17" s="1"/>
  <c r="D116" i="17"/>
  <c r="B163" i="17"/>
  <c r="C163" i="17"/>
  <c r="E163" i="17" s="1"/>
  <c r="D163" i="17"/>
  <c r="B139" i="17"/>
  <c r="C139" i="17"/>
  <c r="E139" i="17" s="1"/>
  <c r="D139" i="17"/>
  <c r="B170" i="17"/>
  <c r="C170" i="17"/>
  <c r="E170" i="17" s="1"/>
  <c r="D170" i="17"/>
  <c r="B100" i="17"/>
  <c r="C100" i="17"/>
  <c r="E100" i="17" s="1"/>
  <c r="D100" i="17"/>
  <c r="B44" i="17"/>
  <c r="C44" i="17"/>
  <c r="E44" i="17" s="1"/>
  <c r="D44" i="17"/>
  <c r="B14" i="17"/>
  <c r="C14" i="17"/>
  <c r="E14" i="17" s="1"/>
  <c r="D14" i="17"/>
  <c r="B186" i="17"/>
  <c r="E186" i="17" s="1"/>
  <c r="C186" i="17"/>
  <c r="D186" i="17"/>
  <c r="B156" i="17"/>
  <c r="C156" i="17"/>
  <c r="E156" i="17" s="1"/>
  <c r="D156" i="17"/>
  <c r="B153" i="17"/>
  <c r="C153" i="17"/>
  <c r="E153" i="17" s="1"/>
  <c r="D153" i="17"/>
  <c r="B131" i="17"/>
  <c r="C131" i="17"/>
  <c r="E131" i="17" s="1"/>
  <c r="D131" i="17"/>
  <c r="B102" i="17"/>
  <c r="C102" i="17"/>
  <c r="E102" i="17" s="1"/>
  <c r="D102" i="17"/>
  <c r="B12" i="17"/>
  <c r="C12" i="17"/>
  <c r="E12" i="17" s="1"/>
  <c r="D12" i="17"/>
  <c r="B22" i="17"/>
  <c r="C22" i="17"/>
  <c r="E22" i="17" s="1"/>
  <c r="D22" i="17"/>
  <c r="B60" i="17"/>
  <c r="C60" i="17"/>
  <c r="E60" i="17" s="1"/>
  <c r="D60" i="17"/>
  <c r="B117" i="17"/>
  <c r="C117" i="17"/>
  <c r="E117" i="17" s="1"/>
  <c r="D117" i="17"/>
  <c r="B36" i="17"/>
  <c r="C36" i="17"/>
  <c r="E36" i="17" s="1"/>
  <c r="D36" i="17"/>
  <c r="B61" i="17"/>
  <c r="C61" i="17"/>
  <c r="E61" i="17" s="1"/>
  <c r="D61" i="17"/>
  <c r="B78" i="17"/>
  <c r="C78" i="17"/>
  <c r="E78" i="17" s="1"/>
  <c r="D78" i="17"/>
  <c r="B27" i="17"/>
  <c r="C27" i="17"/>
  <c r="E27" i="17" s="1"/>
  <c r="D27" i="17"/>
  <c r="B7" i="17"/>
  <c r="C7" i="17"/>
  <c r="E7" i="17" s="1"/>
  <c r="D7" i="17"/>
  <c r="B111" i="17"/>
  <c r="C111" i="17"/>
  <c r="E111" i="17" s="1"/>
  <c r="D111" i="17"/>
  <c r="B63" i="17"/>
  <c r="C63" i="17"/>
  <c r="E63" i="17" s="1"/>
  <c r="D63" i="17"/>
  <c r="B144" i="17"/>
  <c r="E144" i="17" s="1"/>
  <c r="C144" i="17"/>
  <c r="D144" i="17"/>
  <c r="B152" i="17"/>
  <c r="C152" i="17"/>
  <c r="E152" i="17" s="1"/>
  <c r="D152" i="17"/>
  <c r="B19" i="17"/>
  <c r="C19" i="17"/>
  <c r="E19" i="17" s="1"/>
  <c r="D19" i="17"/>
  <c r="B109" i="17"/>
  <c r="C109" i="17"/>
  <c r="E109" i="17" s="1"/>
  <c r="D109" i="17"/>
  <c r="B31" i="17"/>
  <c r="C31" i="17"/>
  <c r="E31" i="17" s="1"/>
  <c r="D31" i="17"/>
  <c r="B26" i="17"/>
  <c r="C26" i="17"/>
  <c r="E26" i="17" s="1"/>
  <c r="D26" i="17"/>
  <c r="B81" i="17"/>
  <c r="C81" i="17"/>
  <c r="E81" i="17" s="1"/>
  <c r="D81" i="17"/>
  <c r="B11" i="17"/>
  <c r="C11" i="17"/>
  <c r="E11" i="17" s="1"/>
  <c r="D11" i="17"/>
  <c r="B37" i="17"/>
  <c r="C37" i="17"/>
  <c r="E37" i="17" s="1"/>
  <c r="D37" i="17"/>
  <c r="B143" i="17"/>
  <c r="C143" i="17"/>
  <c r="E143" i="17" s="1"/>
  <c r="D143" i="17"/>
  <c r="B55" i="17"/>
  <c r="C55" i="17"/>
  <c r="E55" i="17" s="1"/>
  <c r="D55" i="17"/>
  <c r="B65" i="17"/>
  <c r="C65" i="17"/>
  <c r="E65" i="17" s="1"/>
  <c r="D65" i="17"/>
  <c r="B189" i="17"/>
  <c r="C189" i="17"/>
  <c r="E189" i="17" s="1"/>
  <c r="D189" i="17"/>
  <c r="B147" i="17"/>
  <c r="C147" i="17"/>
  <c r="E147" i="17" s="1"/>
  <c r="D147" i="17"/>
  <c r="B52" i="17"/>
  <c r="C52" i="17"/>
  <c r="E52" i="17" s="1"/>
  <c r="D52" i="17"/>
  <c r="B6" i="17"/>
  <c r="C6" i="17"/>
  <c r="E6" i="17" s="1"/>
  <c r="D6" i="17"/>
  <c r="B43" i="17"/>
  <c r="C43" i="17"/>
  <c r="E43" i="17" s="1"/>
  <c r="D43" i="17"/>
  <c r="B166" i="17"/>
  <c r="C166" i="17"/>
  <c r="E166" i="17" s="1"/>
  <c r="D166" i="17"/>
  <c r="B48" i="17"/>
  <c r="C48" i="17"/>
  <c r="E48" i="17" s="1"/>
  <c r="D48" i="17"/>
  <c r="B15" i="17"/>
  <c r="C15" i="17"/>
  <c r="E15" i="17" s="1"/>
  <c r="D15" i="17"/>
  <c r="B86" i="17"/>
  <c r="C86" i="17"/>
  <c r="E86" i="17" s="1"/>
  <c r="D86" i="17"/>
  <c r="B127" i="17"/>
  <c r="C127" i="17"/>
  <c r="E127" i="17" s="1"/>
  <c r="D127" i="17"/>
  <c r="B66" i="17"/>
  <c r="C66" i="17"/>
  <c r="E66" i="17" s="1"/>
  <c r="D66" i="17"/>
  <c r="B71" i="17"/>
  <c r="C71" i="17"/>
  <c r="E71" i="17" s="1"/>
  <c r="D71" i="17"/>
  <c r="B145" i="17"/>
  <c r="C145" i="17"/>
  <c r="E145" i="17" s="1"/>
  <c r="D145" i="17"/>
  <c r="B173" i="17"/>
  <c r="C173" i="17"/>
  <c r="E173" i="17" s="1"/>
  <c r="D173" i="17"/>
  <c r="B49" i="17"/>
  <c r="C49" i="17"/>
  <c r="E49" i="17" s="1"/>
  <c r="D49" i="17"/>
  <c r="B30" i="17"/>
  <c r="C30" i="17"/>
  <c r="E30" i="17" s="1"/>
  <c r="D30" i="17"/>
  <c r="B195" i="17"/>
  <c r="C195" i="17"/>
  <c r="E195" i="17" s="1"/>
  <c r="D195" i="17"/>
  <c r="B64" i="17"/>
  <c r="C64" i="17"/>
  <c r="E64" i="17" s="1"/>
  <c r="D64" i="17"/>
  <c r="B73" i="17"/>
  <c r="C73" i="17"/>
  <c r="E73" i="17" s="1"/>
  <c r="D73" i="17"/>
  <c r="B40" i="17"/>
  <c r="C40" i="17"/>
  <c r="E40" i="17" s="1"/>
  <c r="D40" i="17"/>
  <c r="B99" i="17"/>
  <c r="C99" i="17"/>
  <c r="E99" i="17" s="1"/>
  <c r="D99" i="17"/>
  <c r="B82" i="17"/>
  <c r="C82" i="17"/>
  <c r="E82" i="17" s="1"/>
  <c r="D82" i="17"/>
  <c r="B136" i="17"/>
  <c r="C136" i="17"/>
  <c r="E136" i="17" s="1"/>
  <c r="D136" i="17"/>
  <c r="B45" i="17"/>
  <c r="C45" i="17"/>
  <c r="E45" i="17" s="1"/>
  <c r="D45" i="17"/>
  <c r="B85" i="17"/>
  <c r="C85" i="17"/>
  <c r="E85" i="17" s="1"/>
  <c r="D85" i="17"/>
  <c r="B34" i="17"/>
  <c r="C34" i="17"/>
  <c r="E34" i="17" s="1"/>
  <c r="D34" i="17"/>
  <c r="B70" i="17"/>
  <c r="C70" i="17"/>
  <c r="E70" i="17" s="1"/>
  <c r="D70" i="17"/>
  <c r="C199" i="17"/>
  <c r="D199" i="17"/>
  <c r="B199" i="17"/>
  <c r="H92" i="16"/>
  <c r="H35" i="16"/>
  <c r="H66" i="16"/>
  <c r="H203" i="16"/>
  <c r="E200" i="16"/>
  <c r="H200" i="16"/>
  <c r="H189" i="16"/>
  <c r="H191" i="16"/>
  <c r="H208" i="16"/>
  <c r="H209" i="16"/>
  <c r="H4" i="16"/>
  <c r="H94" i="16"/>
  <c r="H145" i="16"/>
  <c r="H16" i="16"/>
  <c r="H194" i="16"/>
  <c r="G109" i="16"/>
  <c r="H109" i="16"/>
  <c r="H195" i="16"/>
  <c r="H202" i="16"/>
  <c r="H172" i="16"/>
  <c r="H178" i="16"/>
  <c r="H205" i="16"/>
  <c r="H199" i="16"/>
  <c r="H204" i="16"/>
  <c r="H206" i="16"/>
  <c r="H182" i="16"/>
  <c r="G192" i="16"/>
  <c r="H192" i="16"/>
  <c r="H207" i="16"/>
  <c r="H81" i="16"/>
  <c r="H3" i="16"/>
  <c r="H110" i="16"/>
  <c r="G67" i="16"/>
  <c r="H67" i="16"/>
  <c r="H33" i="16"/>
  <c r="H74" i="16"/>
  <c r="H86" i="16"/>
  <c r="H201" i="16"/>
  <c r="E116" i="16"/>
  <c r="H116" i="16"/>
  <c r="H196" i="16"/>
  <c r="H133" i="16"/>
  <c r="H169" i="16"/>
  <c r="G31" i="16"/>
  <c r="H31" i="16"/>
  <c r="H51" i="16"/>
  <c r="H80" i="16"/>
  <c r="H103" i="16"/>
  <c r="G190" i="16"/>
  <c r="H190" i="16"/>
  <c r="H141" i="16"/>
  <c r="H99" i="16"/>
  <c r="H19" i="16"/>
  <c r="G62" i="16"/>
  <c r="H62" i="16"/>
  <c r="H101" i="16"/>
  <c r="H113" i="16"/>
  <c r="H131" i="16"/>
  <c r="G166" i="16"/>
  <c r="H166" i="16"/>
  <c r="H54" i="16"/>
  <c r="H155" i="16"/>
  <c r="H170" i="16"/>
  <c r="G143" i="16"/>
  <c r="H143" i="16"/>
  <c r="H177" i="16"/>
  <c r="H60" i="16"/>
  <c r="H124" i="16"/>
  <c r="G29" i="16"/>
  <c r="H29" i="16"/>
  <c r="H156" i="16"/>
  <c r="H38" i="16"/>
  <c r="H160" i="16"/>
  <c r="G183" i="16"/>
  <c r="H183" i="16"/>
  <c r="H98" i="16"/>
  <c r="H95" i="16"/>
  <c r="H150" i="16"/>
  <c r="G55" i="16"/>
  <c r="H55" i="16"/>
  <c r="H144" i="16"/>
  <c r="H175" i="16"/>
  <c r="H9" i="16"/>
  <c r="G6" i="16"/>
  <c r="H6" i="16"/>
  <c r="H22" i="16"/>
  <c r="H11" i="16"/>
  <c r="H12" i="16"/>
  <c r="G25" i="16"/>
  <c r="H25" i="16"/>
  <c r="H130" i="16"/>
  <c r="H78" i="16"/>
  <c r="H115" i="16"/>
  <c r="G134" i="16"/>
  <c r="H134" i="16"/>
  <c r="H129" i="16"/>
  <c r="H137" i="16"/>
  <c r="H48" i="16"/>
  <c r="G40" i="16"/>
  <c r="H40" i="16"/>
  <c r="H88" i="16"/>
  <c r="H85" i="16"/>
  <c r="H151" i="16"/>
  <c r="G8" i="16"/>
  <c r="H8" i="16"/>
  <c r="H17" i="16"/>
  <c r="H180" i="16"/>
  <c r="H23" i="16"/>
  <c r="G168" i="16"/>
  <c r="H168" i="16"/>
  <c r="H171" i="16"/>
  <c r="H37" i="16"/>
  <c r="H96" i="16"/>
  <c r="G57" i="16"/>
  <c r="H57" i="16"/>
  <c r="H165" i="16"/>
  <c r="H181" i="16"/>
  <c r="H61" i="16"/>
  <c r="G184" i="16"/>
  <c r="H184" i="16"/>
  <c r="H79" i="16"/>
  <c r="H121" i="16"/>
  <c r="H72" i="16"/>
  <c r="G20" i="16"/>
  <c r="H20" i="16"/>
  <c r="H90" i="16"/>
  <c r="H49" i="16"/>
  <c r="H77" i="16"/>
  <c r="G50" i="16"/>
  <c r="H50" i="16"/>
  <c r="H46" i="16"/>
  <c r="H112" i="16"/>
  <c r="H82" i="16"/>
  <c r="G146" i="16"/>
  <c r="H146" i="16"/>
  <c r="H117" i="16"/>
  <c r="H34" i="16"/>
  <c r="H73" i="16"/>
  <c r="G185" i="16"/>
  <c r="H185" i="16"/>
  <c r="H163" i="16"/>
  <c r="H83" i="16"/>
  <c r="H128" i="16"/>
  <c r="G119" i="16"/>
  <c r="H119" i="16"/>
  <c r="H176" i="16"/>
  <c r="H122" i="16"/>
  <c r="H89" i="16"/>
  <c r="G84" i="16"/>
  <c r="H84" i="16"/>
  <c r="H97" i="16"/>
  <c r="H21" i="16"/>
  <c r="H179" i="16"/>
  <c r="G157" i="16"/>
  <c r="H157" i="16"/>
  <c r="H139" i="16"/>
  <c r="H64" i="16"/>
  <c r="H111" i="16"/>
  <c r="G118" i="16"/>
  <c r="H118" i="16"/>
  <c r="H135" i="16"/>
  <c r="H127" i="16"/>
  <c r="H186" i="16"/>
  <c r="G159" i="16"/>
  <c r="H159" i="16"/>
  <c r="H173" i="16"/>
  <c r="H132" i="16"/>
  <c r="H24" i="16"/>
  <c r="G114" i="16"/>
  <c r="H114" i="16"/>
  <c r="H63" i="16"/>
  <c r="H162" i="16"/>
  <c r="H158" i="16"/>
  <c r="G26" i="16"/>
  <c r="H26" i="16"/>
  <c r="H154" i="16"/>
  <c r="H152" i="16"/>
  <c r="H104" i="16"/>
  <c r="G161" i="16"/>
  <c r="H161" i="16"/>
  <c r="H126" i="16"/>
  <c r="H187" i="16"/>
  <c r="H105" i="16"/>
  <c r="G43" i="16"/>
  <c r="H43" i="16"/>
  <c r="H15" i="16"/>
  <c r="H188" i="16"/>
  <c r="H148" i="16"/>
  <c r="G149" i="16"/>
  <c r="H149" i="16"/>
  <c r="H164" i="16"/>
  <c r="H142" i="16"/>
  <c r="H107" i="16"/>
  <c r="G108" i="16"/>
  <c r="H108" i="16"/>
  <c r="H5" i="16"/>
  <c r="H27" i="16"/>
  <c r="H58" i="16"/>
  <c r="G106" i="16"/>
  <c r="H106" i="16"/>
  <c r="H39" i="16"/>
  <c r="H59" i="16"/>
  <c r="H76" i="16"/>
  <c r="G30" i="16"/>
  <c r="H30" i="16"/>
  <c r="H10" i="16"/>
  <c r="H87" i="16"/>
  <c r="H68" i="16"/>
  <c r="G147" i="16"/>
  <c r="H147" i="16"/>
  <c r="H123" i="16"/>
  <c r="H18" i="16"/>
  <c r="H102" i="16"/>
  <c r="G32" i="16"/>
  <c r="H32" i="16"/>
  <c r="H28" i="16"/>
  <c r="H91" i="16"/>
  <c r="H13" i="16"/>
  <c r="G41" i="16"/>
  <c r="H41" i="16"/>
  <c r="H167" i="16"/>
  <c r="H52" i="16"/>
  <c r="H69" i="16"/>
  <c r="G193" i="16"/>
  <c r="H193" i="16"/>
  <c r="H125" i="16"/>
  <c r="H47" i="16"/>
  <c r="H7" i="16"/>
  <c r="G44" i="16"/>
  <c r="H44" i="16"/>
  <c r="H138" i="16"/>
  <c r="H53" i="16"/>
  <c r="H14" i="16"/>
  <c r="G65" i="16"/>
  <c r="H65" i="16"/>
  <c r="H140" i="16"/>
  <c r="H100" i="16"/>
  <c r="H70" i="16"/>
  <c r="G136" i="16"/>
  <c r="H136" i="16"/>
  <c r="H174" i="16"/>
  <c r="H56" i="16"/>
  <c r="H36" i="16"/>
  <c r="G197" i="16"/>
  <c r="H197" i="16"/>
  <c r="H71" i="16"/>
  <c r="H75" i="16"/>
  <c r="H42" i="16"/>
  <c r="G120" i="16"/>
  <c r="H120" i="16"/>
  <c r="H93" i="16"/>
  <c r="H153" i="16"/>
  <c r="H45" i="16"/>
  <c r="B203" i="16"/>
  <c r="C203" i="16"/>
  <c r="E203" i="16" s="1"/>
  <c r="D203" i="16"/>
  <c r="G203" i="16" s="1"/>
  <c r="B200" i="16"/>
  <c r="C200" i="16"/>
  <c r="D200" i="16"/>
  <c r="G200" i="16" s="1"/>
  <c r="B189" i="16"/>
  <c r="C189" i="16"/>
  <c r="E189" i="16" s="1"/>
  <c r="D189" i="16"/>
  <c r="G189" i="16" s="1"/>
  <c r="B191" i="16"/>
  <c r="C191" i="16"/>
  <c r="E191" i="16" s="1"/>
  <c r="D191" i="16"/>
  <c r="G191" i="16" s="1"/>
  <c r="B208" i="16"/>
  <c r="C208" i="16"/>
  <c r="E208" i="16" s="1"/>
  <c r="D208" i="16"/>
  <c r="G208" i="16" s="1"/>
  <c r="B209" i="16"/>
  <c r="C209" i="16"/>
  <c r="E209" i="16" s="1"/>
  <c r="D209" i="16"/>
  <c r="G209" i="16" s="1"/>
  <c r="B4" i="16"/>
  <c r="E4" i="16" s="1"/>
  <c r="C4" i="16"/>
  <c r="D4" i="16"/>
  <c r="G4" i="16" s="1"/>
  <c r="B94" i="16"/>
  <c r="C94" i="16"/>
  <c r="E94" i="16" s="1"/>
  <c r="D94" i="16"/>
  <c r="G94" i="16" s="1"/>
  <c r="B145" i="16"/>
  <c r="C145" i="16"/>
  <c r="E145" i="16" s="1"/>
  <c r="D145" i="16"/>
  <c r="G145" i="16" s="1"/>
  <c r="B16" i="16"/>
  <c r="C16" i="16"/>
  <c r="E16" i="16" s="1"/>
  <c r="D16" i="16"/>
  <c r="G16" i="16" s="1"/>
  <c r="B194" i="16"/>
  <c r="C194" i="16"/>
  <c r="E194" i="16" s="1"/>
  <c r="D194" i="16"/>
  <c r="G194" i="16" s="1"/>
  <c r="B109" i="16"/>
  <c r="C109" i="16"/>
  <c r="E109" i="16" s="1"/>
  <c r="D109" i="16"/>
  <c r="B195" i="16"/>
  <c r="C195" i="16"/>
  <c r="E195" i="16" s="1"/>
  <c r="D195" i="16"/>
  <c r="G195" i="16" s="1"/>
  <c r="B202" i="16"/>
  <c r="E202" i="16" s="1"/>
  <c r="C202" i="16"/>
  <c r="D202" i="16"/>
  <c r="G202" i="16" s="1"/>
  <c r="B172" i="16"/>
  <c r="C172" i="16"/>
  <c r="E172" i="16" s="1"/>
  <c r="D172" i="16"/>
  <c r="G172" i="16" s="1"/>
  <c r="B178" i="16"/>
  <c r="C178" i="16"/>
  <c r="E178" i="16" s="1"/>
  <c r="D178" i="16"/>
  <c r="G178" i="16" s="1"/>
  <c r="B205" i="16"/>
  <c r="C205" i="16"/>
  <c r="E205" i="16" s="1"/>
  <c r="D205" i="16"/>
  <c r="G205" i="16" s="1"/>
  <c r="B199" i="16"/>
  <c r="C199" i="16"/>
  <c r="E199" i="16" s="1"/>
  <c r="D199" i="16"/>
  <c r="G199" i="16" s="1"/>
  <c r="B204" i="16"/>
  <c r="C204" i="16"/>
  <c r="E204" i="16" s="1"/>
  <c r="D204" i="16"/>
  <c r="G204" i="16" s="1"/>
  <c r="B206" i="16"/>
  <c r="C206" i="16"/>
  <c r="E206" i="16" s="1"/>
  <c r="D206" i="16"/>
  <c r="G206" i="16" s="1"/>
  <c r="B182" i="16"/>
  <c r="C182" i="16"/>
  <c r="E182" i="16" s="1"/>
  <c r="D182" i="16"/>
  <c r="G182" i="16" s="1"/>
  <c r="B192" i="16"/>
  <c r="C192" i="16"/>
  <c r="E192" i="16" s="1"/>
  <c r="D192" i="16"/>
  <c r="B207" i="16"/>
  <c r="C207" i="16"/>
  <c r="E207" i="16" s="1"/>
  <c r="D207" i="16"/>
  <c r="G207" i="16" s="1"/>
  <c r="B81" i="16"/>
  <c r="C81" i="16"/>
  <c r="E81" i="16" s="1"/>
  <c r="D81" i="16"/>
  <c r="G81" i="16" s="1"/>
  <c r="B3" i="16"/>
  <c r="C3" i="16"/>
  <c r="E3" i="16" s="1"/>
  <c r="D3" i="16"/>
  <c r="G3" i="16" s="1"/>
  <c r="B110" i="16"/>
  <c r="C110" i="16"/>
  <c r="E110" i="16" s="1"/>
  <c r="D110" i="16"/>
  <c r="G110" i="16" s="1"/>
  <c r="B67" i="16"/>
  <c r="C67" i="16"/>
  <c r="E67" i="16" s="1"/>
  <c r="D67" i="16"/>
  <c r="B33" i="16"/>
  <c r="C33" i="16"/>
  <c r="E33" i="16" s="1"/>
  <c r="D33" i="16"/>
  <c r="G33" i="16" s="1"/>
  <c r="B74" i="16"/>
  <c r="C74" i="16"/>
  <c r="E74" i="16" s="1"/>
  <c r="D74" i="16"/>
  <c r="G74" i="16" s="1"/>
  <c r="B86" i="16"/>
  <c r="C86" i="16"/>
  <c r="E86" i="16" s="1"/>
  <c r="D86" i="16"/>
  <c r="G86" i="16" s="1"/>
  <c r="B201" i="16"/>
  <c r="C201" i="16"/>
  <c r="E201" i="16" s="1"/>
  <c r="D201" i="16"/>
  <c r="G201" i="16" s="1"/>
  <c r="B116" i="16"/>
  <c r="C116" i="16"/>
  <c r="D116" i="16"/>
  <c r="G116" i="16" s="1"/>
  <c r="B196" i="16"/>
  <c r="C196" i="16"/>
  <c r="E196" i="16" s="1"/>
  <c r="D196" i="16"/>
  <c r="G196" i="16" s="1"/>
  <c r="B133" i="16"/>
  <c r="C133" i="16"/>
  <c r="E133" i="16" s="1"/>
  <c r="D133" i="16"/>
  <c r="G133" i="16" s="1"/>
  <c r="B169" i="16"/>
  <c r="G169" i="16" s="1"/>
  <c r="C169" i="16"/>
  <c r="E169" i="16" s="1"/>
  <c r="D169" i="16"/>
  <c r="B31" i="16"/>
  <c r="C31" i="16"/>
  <c r="E31" i="16" s="1"/>
  <c r="D31" i="16"/>
  <c r="B51" i="16"/>
  <c r="C51" i="16"/>
  <c r="E51" i="16" s="1"/>
  <c r="D51" i="16"/>
  <c r="G51" i="16" s="1"/>
  <c r="B80" i="16"/>
  <c r="C80" i="16"/>
  <c r="E80" i="16" s="1"/>
  <c r="D80" i="16"/>
  <c r="G80" i="16" s="1"/>
  <c r="B103" i="16"/>
  <c r="C103" i="16"/>
  <c r="E103" i="16" s="1"/>
  <c r="D103" i="16"/>
  <c r="G103" i="16" s="1"/>
  <c r="B190" i="16"/>
  <c r="C190" i="16"/>
  <c r="E190" i="16" s="1"/>
  <c r="D190" i="16"/>
  <c r="B141" i="16"/>
  <c r="C141" i="16"/>
  <c r="E141" i="16" s="1"/>
  <c r="D141" i="16"/>
  <c r="G141" i="16" s="1"/>
  <c r="B99" i="16"/>
  <c r="C99" i="16"/>
  <c r="E99" i="16" s="1"/>
  <c r="D99" i="16"/>
  <c r="G99" i="16" s="1"/>
  <c r="B19" i="16"/>
  <c r="C19" i="16"/>
  <c r="E19" i="16" s="1"/>
  <c r="D19" i="16"/>
  <c r="G19" i="16" s="1"/>
  <c r="B62" i="16"/>
  <c r="C62" i="16"/>
  <c r="E62" i="16" s="1"/>
  <c r="D62" i="16"/>
  <c r="B101" i="16"/>
  <c r="C101" i="16"/>
  <c r="E101" i="16" s="1"/>
  <c r="D101" i="16"/>
  <c r="G101" i="16" s="1"/>
  <c r="B113" i="16"/>
  <c r="C113" i="16"/>
  <c r="E113" i="16" s="1"/>
  <c r="D113" i="16"/>
  <c r="G113" i="16" s="1"/>
  <c r="B131" i="16"/>
  <c r="C131" i="16"/>
  <c r="E131" i="16" s="1"/>
  <c r="D131" i="16"/>
  <c r="G131" i="16" s="1"/>
  <c r="B166" i="16"/>
  <c r="C166" i="16"/>
  <c r="E166" i="16" s="1"/>
  <c r="D166" i="16"/>
  <c r="B54" i="16"/>
  <c r="C54" i="16"/>
  <c r="E54" i="16" s="1"/>
  <c r="D54" i="16"/>
  <c r="G54" i="16" s="1"/>
  <c r="B155" i="16"/>
  <c r="C155" i="16"/>
  <c r="E155" i="16" s="1"/>
  <c r="D155" i="16"/>
  <c r="G155" i="16" s="1"/>
  <c r="B170" i="16"/>
  <c r="G170" i="16" s="1"/>
  <c r="C170" i="16"/>
  <c r="E170" i="16" s="1"/>
  <c r="D170" i="16"/>
  <c r="B143" i="16"/>
  <c r="C143" i="16"/>
  <c r="E143" i="16" s="1"/>
  <c r="D143" i="16"/>
  <c r="B177" i="16"/>
  <c r="C177" i="16"/>
  <c r="E177" i="16" s="1"/>
  <c r="D177" i="16"/>
  <c r="G177" i="16" s="1"/>
  <c r="B60" i="16"/>
  <c r="C60" i="16"/>
  <c r="E60" i="16" s="1"/>
  <c r="D60" i="16"/>
  <c r="G60" i="16" s="1"/>
  <c r="B124" i="16"/>
  <c r="C124" i="16"/>
  <c r="E124" i="16" s="1"/>
  <c r="D124" i="16"/>
  <c r="G124" i="16" s="1"/>
  <c r="B29" i="16"/>
  <c r="C29" i="16"/>
  <c r="E29" i="16" s="1"/>
  <c r="D29" i="16"/>
  <c r="B156" i="16"/>
  <c r="C156" i="16"/>
  <c r="E156" i="16" s="1"/>
  <c r="D156" i="16"/>
  <c r="G156" i="16" s="1"/>
  <c r="B38" i="16"/>
  <c r="C38" i="16"/>
  <c r="E38" i="16" s="1"/>
  <c r="D38" i="16"/>
  <c r="G38" i="16" s="1"/>
  <c r="B160" i="16"/>
  <c r="C160" i="16"/>
  <c r="E160" i="16" s="1"/>
  <c r="D160" i="16"/>
  <c r="G160" i="16" s="1"/>
  <c r="B183" i="16"/>
  <c r="C183" i="16"/>
  <c r="E183" i="16" s="1"/>
  <c r="D183" i="16"/>
  <c r="B98" i="16"/>
  <c r="C98" i="16"/>
  <c r="E98" i="16" s="1"/>
  <c r="D98" i="16"/>
  <c r="G98" i="16" s="1"/>
  <c r="B95" i="16"/>
  <c r="C95" i="16"/>
  <c r="E95" i="16" s="1"/>
  <c r="D95" i="16"/>
  <c r="G95" i="16" s="1"/>
  <c r="B150" i="16"/>
  <c r="C150" i="16"/>
  <c r="E150" i="16" s="1"/>
  <c r="D150" i="16"/>
  <c r="G150" i="16" s="1"/>
  <c r="B55" i="16"/>
  <c r="C55" i="16"/>
  <c r="E55" i="16" s="1"/>
  <c r="D55" i="16"/>
  <c r="B144" i="16"/>
  <c r="C144" i="16"/>
  <c r="E144" i="16" s="1"/>
  <c r="D144" i="16"/>
  <c r="G144" i="16" s="1"/>
  <c r="B175" i="16"/>
  <c r="C175" i="16"/>
  <c r="E175" i="16" s="1"/>
  <c r="D175" i="16"/>
  <c r="G175" i="16" s="1"/>
  <c r="B9" i="16"/>
  <c r="G9" i="16" s="1"/>
  <c r="C9" i="16"/>
  <c r="E9" i="16" s="1"/>
  <c r="D9" i="16"/>
  <c r="B6" i="16"/>
  <c r="C6" i="16"/>
  <c r="E6" i="16" s="1"/>
  <c r="D6" i="16"/>
  <c r="B22" i="16"/>
  <c r="C22" i="16"/>
  <c r="E22" i="16" s="1"/>
  <c r="D22" i="16"/>
  <c r="G22" i="16" s="1"/>
  <c r="B11" i="16"/>
  <c r="C11" i="16"/>
  <c r="E11" i="16" s="1"/>
  <c r="D11" i="16"/>
  <c r="G11" i="16" s="1"/>
  <c r="B12" i="16"/>
  <c r="C12" i="16"/>
  <c r="E12" i="16" s="1"/>
  <c r="D12" i="16"/>
  <c r="G12" i="16" s="1"/>
  <c r="B25" i="16"/>
  <c r="C25" i="16"/>
  <c r="E25" i="16" s="1"/>
  <c r="D25" i="16"/>
  <c r="B130" i="16"/>
  <c r="C130" i="16"/>
  <c r="E130" i="16" s="1"/>
  <c r="D130" i="16"/>
  <c r="G130" i="16" s="1"/>
  <c r="B78" i="16"/>
  <c r="C78" i="16"/>
  <c r="E78" i="16" s="1"/>
  <c r="D78" i="16"/>
  <c r="G78" i="16" s="1"/>
  <c r="B115" i="16"/>
  <c r="C115" i="16"/>
  <c r="E115" i="16" s="1"/>
  <c r="D115" i="16"/>
  <c r="G115" i="16" s="1"/>
  <c r="B134" i="16"/>
  <c r="C134" i="16"/>
  <c r="E134" i="16" s="1"/>
  <c r="D134" i="16"/>
  <c r="B129" i="16"/>
  <c r="C129" i="16"/>
  <c r="E129" i="16" s="1"/>
  <c r="D129" i="16"/>
  <c r="G129" i="16" s="1"/>
  <c r="B137" i="16"/>
  <c r="C137" i="16"/>
  <c r="E137" i="16" s="1"/>
  <c r="D137" i="16"/>
  <c r="G137" i="16" s="1"/>
  <c r="B48" i="16"/>
  <c r="C48" i="16"/>
  <c r="E48" i="16" s="1"/>
  <c r="D48" i="16"/>
  <c r="G48" i="16" s="1"/>
  <c r="B40" i="16"/>
  <c r="C40" i="16"/>
  <c r="E40" i="16" s="1"/>
  <c r="D40" i="16"/>
  <c r="B88" i="16"/>
  <c r="C88" i="16"/>
  <c r="E88" i="16" s="1"/>
  <c r="D88" i="16"/>
  <c r="G88" i="16" s="1"/>
  <c r="B85" i="16"/>
  <c r="C85" i="16"/>
  <c r="E85" i="16" s="1"/>
  <c r="D85" i="16"/>
  <c r="G85" i="16" s="1"/>
  <c r="B151" i="16"/>
  <c r="C151" i="16"/>
  <c r="E151" i="16" s="1"/>
  <c r="D151" i="16"/>
  <c r="G151" i="16" s="1"/>
  <c r="B8" i="16"/>
  <c r="C8" i="16"/>
  <c r="E8" i="16" s="1"/>
  <c r="D8" i="16"/>
  <c r="B17" i="16"/>
  <c r="C17" i="16"/>
  <c r="E17" i="16" s="1"/>
  <c r="D17" i="16"/>
  <c r="G17" i="16" s="1"/>
  <c r="B180" i="16"/>
  <c r="C180" i="16"/>
  <c r="E180" i="16" s="1"/>
  <c r="D180" i="16"/>
  <c r="G180" i="16" s="1"/>
  <c r="B23" i="16"/>
  <c r="C23" i="16"/>
  <c r="E23" i="16" s="1"/>
  <c r="D23" i="16"/>
  <c r="G23" i="16" s="1"/>
  <c r="B168" i="16"/>
  <c r="C168" i="16"/>
  <c r="E168" i="16" s="1"/>
  <c r="D168" i="16"/>
  <c r="B171" i="16"/>
  <c r="C171" i="16"/>
  <c r="E171" i="16" s="1"/>
  <c r="D171" i="16"/>
  <c r="G171" i="16" s="1"/>
  <c r="B37" i="16"/>
  <c r="C37" i="16"/>
  <c r="E37" i="16" s="1"/>
  <c r="D37" i="16"/>
  <c r="G37" i="16" s="1"/>
  <c r="B96" i="16"/>
  <c r="C96" i="16"/>
  <c r="E96" i="16" s="1"/>
  <c r="D96" i="16"/>
  <c r="G96" i="16" s="1"/>
  <c r="B57" i="16"/>
  <c r="C57" i="16"/>
  <c r="E57" i="16" s="1"/>
  <c r="D57" i="16"/>
  <c r="B165" i="16"/>
  <c r="C165" i="16"/>
  <c r="E165" i="16" s="1"/>
  <c r="D165" i="16"/>
  <c r="G165" i="16" s="1"/>
  <c r="B181" i="16"/>
  <c r="C181" i="16"/>
  <c r="E181" i="16" s="1"/>
  <c r="D181" i="16"/>
  <c r="G181" i="16" s="1"/>
  <c r="B61" i="16"/>
  <c r="C61" i="16"/>
  <c r="E61" i="16" s="1"/>
  <c r="D61" i="16"/>
  <c r="G61" i="16" s="1"/>
  <c r="B184" i="16"/>
  <c r="C184" i="16"/>
  <c r="E184" i="16" s="1"/>
  <c r="D184" i="16"/>
  <c r="B79" i="16"/>
  <c r="C79" i="16"/>
  <c r="E79" i="16" s="1"/>
  <c r="D79" i="16"/>
  <c r="G79" i="16" s="1"/>
  <c r="B121" i="16"/>
  <c r="C121" i="16"/>
  <c r="E121" i="16" s="1"/>
  <c r="D121" i="16"/>
  <c r="G121" i="16" s="1"/>
  <c r="B72" i="16"/>
  <c r="C72" i="16"/>
  <c r="E72" i="16" s="1"/>
  <c r="D72" i="16"/>
  <c r="G72" i="16" s="1"/>
  <c r="B20" i="16"/>
  <c r="C20" i="16"/>
  <c r="E20" i="16" s="1"/>
  <c r="D20" i="16"/>
  <c r="B90" i="16"/>
  <c r="C90" i="16"/>
  <c r="E90" i="16" s="1"/>
  <c r="D90" i="16"/>
  <c r="G90" i="16" s="1"/>
  <c r="B49" i="16"/>
  <c r="C49" i="16"/>
  <c r="E49" i="16" s="1"/>
  <c r="D49" i="16"/>
  <c r="G49" i="16" s="1"/>
  <c r="B77" i="16"/>
  <c r="C77" i="16"/>
  <c r="E77" i="16" s="1"/>
  <c r="D77" i="16"/>
  <c r="G77" i="16" s="1"/>
  <c r="B50" i="16"/>
  <c r="C50" i="16"/>
  <c r="E50" i="16" s="1"/>
  <c r="D50" i="16"/>
  <c r="B46" i="16"/>
  <c r="C46" i="16"/>
  <c r="E46" i="16" s="1"/>
  <c r="D46" i="16"/>
  <c r="G46" i="16" s="1"/>
  <c r="B112" i="16"/>
  <c r="C112" i="16"/>
  <c r="E112" i="16" s="1"/>
  <c r="D112" i="16"/>
  <c r="G112" i="16" s="1"/>
  <c r="B82" i="16"/>
  <c r="C82" i="16"/>
  <c r="E82" i="16" s="1"/>
  <c r="D82" i="16"/>
  <c r="G82" i="16" s="1"/>
  <c r="B146" i="16"/>
  <c r="C146" i="16"/>
  <c r="E146" i="16" s="1"/>
  <c r="D146" i="16"/>
  <c r="B117" i="16"/>
  <c r="C117" i="16"/>
  <c r="E117" i="16" s="1"/>
  <c r="D117" i="16"/>
  <c r="G117" i="16" s="1"/>
  <c r="B34" i="16"/>
  <c r="C34" i="16"/>
  <c r="E34" i="16" s="1"/>
  <c r="D34" i="16"/>
  <c r="G34" i="16" s="1"/>
  <c r="B73" i="16"/>
  <c r="C73" i="16"/>
  <c r="E73" i="16" s="1"/>
  <c r="D73" i="16"/>
  <c r="G73" i="16" s="1"/>
  <c r="B185" i="16"/>
  <c r="C185" i="16"/>
  <c r="E185" i="16" s="1"/>
  <c r="D185" i="16"/>
  <c r="B163" i="16"/>
  <c r="C163" i="16"/>
  <c r="E163" i="16" s="1"/>
  <c r="D163" i="16"/>
  <c r="G163" i="16" s="1"/>
  <c r="B83" i="16"/>
  <c r="C83" i="16"/>
  <c r="E83" i="16" s="1"/>
  <c r="D83" i="16"/>
  <c r="G83" i="16" s="1"/>
  <c r="B128" i="16"/>
  <c r="C128" i="16"/>
  <c r="E128" i="16" s="1"/>
  <c r="D128" i="16"/>
  <c r="G128" i="16" s="1"/>
  <c r="B119" i="16"/>
  <c r="C119" i="16"/>
  <c r="E119" i="16" s="1"/>
  <c r="D119" i="16"/>
  <c r="B176" i="16"/>
  <c r="C176" i="16"/>
  <c r="E176" i="16" s="1"/>
  <c r="D176" i="16"/>
  <c r="G176" i="16" s="1"/>
  <c r="B122" i="16"/>
  <c r="C122" i="16"/>
  <c r="E122" i="16" s="1"/>
  <c r="D122" i="16"/>
  <c r="G122" i="16" s="1"/>
  <c r="B89" i="16"/>
  <c r="C89" i="16"/>
  <c r="E89" i="16" s="1"/>
  <c r="D89" i="16"/>
  <c r="G89" i="16" s="1"/>
  <c r="B84" i="16"/>
  <c r="C84" i="16"/>
  <c r="E84" i="16" s="1"/>
  <c r="D84" i="16"/>
  <c r="B97" i="16"/>
  <c r="C97" i="16"/>
  <c r="E97" i="16" s="1"/>
  <c r="D97" i="16"/>
  <c r="G97" i="16" s="1"/>
  <c r="B21" i="16"/>
  <c r="C21" i="16"/>
  <c r="E21" i="16" s="1"/>
  <c r="D21" i="16"/>
  <c r="G21" i="16" s="1"/>
  <c r="B179" i="16"/>
  <c r="C179" i="16"/>
  <c r="E179" i="16" s="1"/>
  <c r="D179" i="16"/>
  <c r="G179" i="16" s="1"/>
  <c r="B157" i="16"/>
  <c r="C157" i="16"/>
  <c r="E157" i="16" s="1"/>
  <c r="D157" i="16"/>
  <c r="B139" i="16"/>
  <c r="C139" i="16"/>
  <c r="E139" i="16" s="1"/>
  <c r="D139" i="16"/>
  <c r="G139" i="16" s="1"/>
  <c r="B64" i="16"/>
  <c r="C64" i="16"/>
  <c r="E64" i="16" s="1"/>
  <c r="D64" i="16"/>
  <c r="G64" i="16" s="1"/>
  <c r="B111" i="16"/>
  <c r="C111" i="16"/>
  <c r="E111" i="16" s="1"/>
  <c r="D111" i="16"/>
  <c r="G111" i="16" s="1"/>
  <c r="B118" i="16"/>
  <c r="C118" i="16"/>
  <c r="E118" i="16" s="1"/>
  <c r="D118" i="16"/>
  <c r="B135" i="16"/>
  <c r="C135" i="16"/>
  <c r="E135" i="16" s="1"/>
  <c r="D135" i="16"/>
  <c r="G135" i="16" s="1"/>
  <c r="B127" i="16"/>
  <c r="C127" i="16"/>
  <c r="E127" i="16" s="1"/>
  <c r="D127" i="16"/>
  <c r="G127" i="16" s="1"/>
  <c r="B186" i="16"/>
  <c r="C186" i="16"/>
  <c r="E186" i="16" s="1"/>
  <c r="D186" i="16"/>
  <c r="G186" i="16" s="1"/>
  <c r="B159" i="16"/>
  <c r="C159" i="16"/>
  <c r="E159" i="16" s="1"/>
  <c r="D159" i="16"/>
  <c r="B173" i="16"/>
  <c r="C173" i="16"/>
  <c r="E173" i="16" s="1"/>
  <c r="D173" i="16"/>
  <c r="G173" i="16" s="1"/>
  <c r="B132" i="16"/>
  <c r="C132" i="16"/>
  <c r="E132" i="16" s="1"/>
  <c r="D132" i="16"/>
  <c r="G132" i="16" s="1"/>
  <c r="B24" i="16"/>
  <c r="C24" i="16"/>
  <c r="E24" i="16" s="1"/>
  <c r="D24" i="16"/>
  <c r="G24" i="16" s="1"/>
  <c r="B114" i="16"/>
  <c r="C114" i="16"/>
  <c r="E114" i="16" s="1"/>
  <c r="D114" i="16"/>
  <c r="B63" i="16"/>
  <c r="C63" i="16"/>
  <c r="E63" i="16" s="1"/>
  <c r="D63" i="16"/>
  <c r="G63" i="16" s="1"/>
  <c r="B162" i="16"/>
  <c r="C162" i="16"/>
  <c r="E162" i="16" s="1"/>
  <c r="D162" i="16"/>
  <c r="G162" i="16" s="1"/>
  <c r="B158" i="16"/>
  <c r="C158" i="16"/>
  <c r="E158" i="16" s="1"/>
  <c r="D158" i="16"/>
  <c r="G158" i="16" s="1"/>
  <c r="B26" i="16"/>
  <c r="C26" i="16"/>
  <c r="E26" i="16" s="1"/>
  <c r="D26" i="16"/>
  <c r="B154" i="16"/>
  <c r="C154" i="16"/>
  <c r="E154" i="16" s="1"/>
  <c r="D154" i="16"/>
  <c r="G154" i="16" s="1"/>
  <c r="B152" i="16"/>
  <c r="C152" i="16"/>
  <c r="E152" i="16" s="1"/>
  <c r="D152" i="16"/>
  <c r="G152" i="16" s="1"/>
  <c r="B104" i="16"/>
  <c r="C104" i="16"/>
  <c r="E104" i="16" s="1"/>
  <c r="D104" i="16"/>
  <c r="G104" i="16" s="1"/>
  <c r="B161" i="16"/>
  <c r="C161" i="16"/>
  <c r="E161" i="16" s="1"/>
  <c r="D161" i="16"/>
  <c r="B126" i="16"/>
  <c r="C126" i="16"/>
  <c r="E126" i="16" s="1"/>
  <c r="D126" i="16"/>
  <c r="G126" i="16" s="1"/>
  <c r="B187" i="16"/>
  <c r="C187" i="16"/>
  <c r="E187" i="16" s="1"/>
  <c r="D187" i="16"/>
  <c r="G187" i="16" s="1"/>
  <c r="B105" i="16"/>
  <c r="C105" i="16"/>
  <c r="E105" i="16" s="1"/>
  <c r="D105" i="16"/>
  <c r="G105" i="16" s="1"/>
  <c r="B43" i="16"/>
  <c r="C43" i="16"/>
  <c r="E43" i="16" s="1"/>
  <c r="D43" i="16"/>
  <c r="B15" i="16"/>
  <c r="C15" i="16"/>
  <c r="E15" i="16" s="1"/>
  <c r="D15" i="16"/>
  <c r="G15" i="16" s="1"/>
  <c r="B188" i="16"/>
  <c r="C188" i="16"/>
  <c r="E188" i="16" s="1"/>
  <c r="D188" i="16"/>
  <c r="G188" i="16" s="1"/>
  <c r="B148" i="16"/>
  <c r="C148" i="16"/>
  <c r="E148" i="16" s="1"/>
  <c r="D148" i="16"/>
  <c r="G148" i="16" s="1"/>
  <c r="B149" i="16"/>
  <c r="C149" i="16"/>
  <c r="E149" i="16" s="1"/>
  <c r="D149" i="16"/>
  <c r="B164" i="16"/>
  <c r="C164" i="16"/>
  <c r="E164" i="16" s="1"/>
  <c r="D164" i="16"/>
  <c r="G164" i="16" s="1"/>
  <c r="B142" i="16"/>
  <c r="C142" i="16"/>
  <c r="E142" i="16" s="1"/>
  <c r="D142" i="16"/>
  <c r="G142" i="16" s="1"/>
  <c r="B107" i="16"/>
  <c r="C107" i="16"/>
  <c r="E107" i="16" s="1"/>
  <c r="D107" i="16"/>
  <c r="G107" i="16" s="1"/>
  <c r="B108" i="16"/>
  <c r="C108" i="16"/>
  <c r="E108" i="16" s="1"/>
  <c r="D108" i="16"/>
  <c r="B5" i="16"/>
  <c r="C5" i="16"/>
  <c r="E5" i="16" s="1"/>
  <c r="D5" i="16"/>
  <c r="G5" i="16" s="1"/>
  <c r="B27" i="16"/>
  <c r="C27" i="16"/>
  <c r="E27" i="16" s="1"/>
  <c r="D27" i="16"/>
  <c r="G27" i="16" s="1"/>
  <c r="B58" i="16"/>
  <c r="C58" i="16"/>
  <c r="E58" i="16" s="1"/>
  <c r="D58" i="16"/>
  <c r="G58" i="16" s="1"/>
  <c r="B106" i="16"/>
  <c r="C106" i="16"/>
  <c r="E106" i="16" s="1"/>
  <c r="D106" i="16"/>
  <c r="B39" i="16"/>
  <c r="C39" i="16"/>
  <c r="E39" i="16" s="1"/>
  <c r="D39" i="16"/>
  <c r="G39" i="16" s="1"/>
  <c r="B59" i="16"/>
  <c r="C59" i="16"/>
  <c r="E59" i="16" s="1"/>
  <c r="D59" i="16"/>
  <c r="G59" i="16" s="1"/>
  <c r="B76" i="16"/>
  <c r="C76" i="16"/>
  <c r="E76" i="16" s="1"/>
  <c r="D76" i="16"/>
  <c r="G76" i="16" s="1"/>
  <c r="B30" i="16"/>
  <c r="C30" i="16"/>
  <c r="E30" i="16" s="1"/>
  <c r="D30" i="16"/>
  <c r="B10" i="16"/>
  <c r="C10" i="16"/>
  <c r="E10" i="16" s="1"/>
  <c r="D10" i="16"/>
  <c r="G10" i="16" s="1"/>
  <c r="B87" i="16"/>
  <c r="C87" i="16"/>
  <c r="E87" i="16" s="1"/>
  <c r="D87" i="16"/>
  <c r="G87" i="16" s="1"/>
  <c r="B68" i="16"/>
  <c r="C68" i="16"/>
  <c r="E68" i="16" s="1"/>
  <c r="D68" i="16"/>
  <c r="G68" i="16" s="1"/>
  <c r="B147" i="16"/>
  <c r="C147" i="16"/>
  <c r="E147" i="16" s="1"/>
  <c r="D147" i="16"/>
  <c r="B123" i="16"/>
  <c r="C123" i="16"/>
  <c r="E123" i="16" s="1"/>
  <c r="D123" i="16"/>
  <c r="G123" i="16" s="1"/>
  <c r="B18" i="16"/>
  <c r="C18" i="16"/>
  <c r="E18" i="16" s="1"/>
  <c r="D18" i="16"/>
  <c r="G18" i="16" s="1"/>
  <c r="B102" i="16"/>
  <c r="C102" i="16"/>
  <c r="E102" i="16" s="1"/>
  <c r="D102" i="16"/>
  <c r="G102" i="16" s="1"/>
  <c r="B32" i="16"/>
  <c r="C32" i="16"/>
  <c r="E32" i="16" s="1"/>
  <c r="D32" i="16"/>
  <c r="B28" i="16"/>
  <c r="C28" i="16"/>
  <c r="E28" i="16" s="1"/>
  <c r="D28" i="16"/>
  <c r="G28" i="16" s="1"/>
  <c r="B91" i="16"/>
  <c r="C91" i="16"/>
  <c r="E91" i="16" s="1"/>
  <c r="D91" i="16"/>
  <c r="G91" i="16" s="1"/>
  <c r="B13" i="16"/>
  <c r="C13" i="16"/>
  <c r="E13" i="16" s="1"/>
  <c r="D13" i="16"/>
  <c r="G13" i="16" s="1"/>
  <c r="B41" i="16"/>
  <c r="C41" i="16"/>
  <c r="E41" i="16" s="1"/>
  <c r="D41" i="16"/>
  <c r="B167" i="16"/>
  <c r="C167" i="16"/>
  <c r="E167" i="16" s="1"/>
  <c r="D167" i="16"/>
  <c r="G167" i="16" s="1"/>
  <c r="B52" i="16"/>
  <c r="C52" i="16"/>
  <c r="E52" i="16" s="1"/>
  <c r="D52" i="16"/>
  <c r="G52" i="16" s="1"/>
  <c r="B69" i="16"/>
  <c r="C69" i="16"/>
  <c r="E69" i="16" s="1"/>
  <c r="D69" i="16"/>
  <c r="G69" i="16" s="1"/>
  <c r="B193" i="16"/>
  <c r="C193" i="16"/>
  <c r="E193" i="16" s="1"/>
  <c r="D193" i="16"/>
  <c r="B125" i="16"/>
  <c r="C125" i="16"/>
  <c r="E125" i="16" s="1"/>
  <c r="D125" i="16"/>
  <c r="G125" i="16" s="1"/>
  <c r="B47" i="16"/>
  <c r="C47" i="16"/>
  <c r="E47" i="16" s="1"/>
  <c r="D47" i="16"/>
  <c r="G47" i="16" s="1"/>
  <c r="B7" i="16"/>
  <c r="C7" i="16"/>
  <c r="E7" i="16" s="1"/>
  <c r="D7" i="16"/>
  <c r="G7" i="16" s="1"/>
  <c r="B44" i="16"/>
  <c r="C44" i="16"/>
  <c r="E44" i="16" s="1"/>
  <c r="D44" i="16"/>
  <c r="B138" i="16"/>
  <c r="C138" i="16"/>
  <c r="E138" i="16" s="1"/>
  <c r="D138" i="16"/>
  <c r="G138" i="16" s="1"/>
  <c r="B53" i="16"/>
  <c r="C53" i="16"/>
  <c r="E53" i="16" s="1"/>
  <c r="D53" i="16"/>
  <c r="G53" i="16" s="1"/>
  <c r="B14" i="16"/>
  <c r="C14" i="16"/>
  <c r="E14" i="16" s="1"/>
  <c r="D14" i="16"/>
  <c r="G14" i="16" s="1"/>
  <c r="B65" i="16"/>
  <c r="C65" i="16"/>
  <c r="E65" i="16" s="1"/>
  <c r="D65" i="16"/>
  <c r="B140" i="16"/>
  <c r="C140" i="16"/>
  <c r="E140" i="16" s="1"/>
  <c r="D140" i="16"/>
  <c r="G140" i="16" s="1"/>
  <c r="B100" i="16"/>
  <c r="C100" i="16"/>
  <c r="E100" i="16" s="1"/>
  <c r="D100" i="16"/>
  <c r="G100" i="16" s="1"/>
  <c r="B70" i="16"/>
  <c r="C70" i="16"/>
  <c r="E70" i="16" s="1"/>
  <c r="D70" i="16"/>
  <c r="G70" i="16" s="1"/>
  <c r="B136" i="16"/>
  <c r="C136" i="16"/>
  <c r="E136" i="16" s="1"/>
  <c r="D136" i="16"/>
  <c r="B174" i="16"/>
  <c r="C174" i="16"/>
  <c r="E174" i="16" s="1"/>
  <c r="D174" i="16"/>
  <c r="G174" i="16" s="1"/>
  <c r="B56" i="16"/>
  <c r="C56" i="16"/>
  <c r="E56" i="16" s="1"/>
  <c r="D56" i="16"/>
  <c r="G56" i="16" s="1"/>
  <c r="B36" i="16"/>
  <c r="C36" i="16"/>
  <c r="E36" i="16" s="1"/>
  <c r="D36" i="16"/>
  <c r="G36" i="16" s="1"/>
  <c r="B197" i="16"/>
  <c r="C197" i="16"/>
  <c r="E197" i="16" s="1"/>
  <c r="D197" i="16"/>
  <c r="B71" i="16"/>
  <c r="C71" i="16"/>
  <c r="E71" i="16" s="1"/>
  <c r="D71" i="16"/>
  <c r="G71" i="16" s="1"/>
  <c r="B75" i="16"/>
  <c r="C75" i="16"/>
  <c r="E75" i="16" s="1"/>
  <c r="D75" i="16"/>
  <c r="G75" i="16" s="1"/>
  <c r="B42" i="16"/>
  <c r="C42" i="16"/>
  <c r="E42" i="16" s="1"/>
  <c r="D42" i="16"/>
  <c r="G42" i="16" s="1"/>
  <c r="B120" i="16"/>
  <c r="C120" i="16"/>
  <c r="E120" i="16" s="1"/>
  <c r="D120" i="16"/>
  <c r="B93" i="16"/>
  <c r="C93" i="16"/>
  <c r="E93" i="16" s="1"/>
  <c r="D93" i="16"/>
  <c r="G93" i="16" s="1"/>
  <c r="B153" i="16"/>
  <c r="C153" i="16"/>
  <c r="E153" i="16" s="1"/>
  <c r="D153" i="16"/>
  <c r="G153" i="16" s="1"/>
  <c r="B45" i="16"/>
  <c r="C45" i="16"/>
  <c r="E45" i="16" s="1"/>
  <c r="D45" i="16"/>
  <c r="G45" i="16" s="1"/>
  <c r="B92" i="16"/>
  <c r="C92" i="16"/>
  <c r="E92" i="16" s="1"/>
  <c r="D92" i="16"/>
  <c r="G92" i="16" s="1"/>
  <c r="B35" i="16"/>
  <c r="C35" i="16"/>
  <c r="E35" i="16" s="1"/>
  <c r="D35" i="16"/>
  <c r="G35" i="16" s="1"/>
  <c r="B66" i="16"/>
  <c r="C66" i="16"/>
  <c r="E66" i="16" s="1"/>
  <c r="D66" i="16"/>
  <c r="G66" i="16" s="1"/>
  <c r="C198" i="16"/>
  <c r="D198" i="16"/>
  <c r="B198" i="16"/>
  <c r="E10" i="15"/>
  <c r="E199" i="15"/>
  <c r="E136" i="15"/>
  <c r="E138" i="15"/>
  <c r="E109" i="15"/>
  <c r="E77" i="15"/>
  <c r="E195" i="15"/>
  <c r="E193" i="15"/>
  <c r="E100" i="15"/>
  <c r="E54" i="15"/>
  <c r="E152" i="15"/>
  <c r="E165" i="15"/>
  <c r="E161" i="15"/>
  <c r="E174" i="15"/>
  <c r="E19" i="15"/>
  <c r="E118" i="15"/>
  <c r="E130" i="15"/>
  <c r="E134" i="15"/>
  <c r="E75" i="15"/>
  <c r="E123" i="15"/>
  <c r="E45" i="15"/>
  <c r="E120" i="15"/>
  <c r="E151" i="15"/>
  <c r="E178" i="15"/>
  <c r="E110" i="15"/>
  <c r="E43" i="15"/>
  <c r="E99" i="15"/>
  <c r="E79" i="15"/>
  <c r="B198" i="15"/>
  <c r="C198" i="15"/>
  <c r="E198" i="15" s="1"/>
  <c r="D198" i="15"/>
  <c r="B196" i="15"/>
  <c r="C196" i="15"/>
  <c r="E196" i="15" s="1"/>
  <c r="D196" i="15"/>
  <c r="B163" i="15"/>
  <c r="E163" i="15" s="1"/>
  <c r="C163" i="15"/>
  <c r="D163" i="15"/>
  <c r="B166" i="15"/>
  <c r="C166" i="15"/>
  <c r="E166" i="15" s="1"/>
  <c r="D166" i="15"/>
  <c r="B203" i="15"/>
  <c r="C203" i="15"/>
  <c r="E203" i="15" s="1"/>
  <c r="D203" i="15"/>
  <c r="B204" i="15"/>
  <c r="C204" i="15"/>
  <c r="E204" i="15" s="1"/>
  <c r="D204" i="15"/>
  <c r="B4" i="15"/>
  <c r="C4" i="15"/>
  <c r="E4" i="15" s="1"/>
  <c r="D4" i="15"/>
  <c r="B90" i="15"/>
  <c r="C90" i="15"/>
  <c r="E90" i="15" s="1"/>
  <c r="D90" i="15"/>
  <c r="B114" i="15"/>
  <c r="C114" i="15"/>
  <c r="E114" i="15" s="1"/>
  <c r="D114" i="15"/>
  <c r="B10" i="15"/>
  <c r="C10" i="15"/>
  <c r="D10" i="15"/>
  <c r="B189" i="15"/>
  <c r="C189" i="15"/>
  <c r="E189" i="15" s="1"/>
  <c r="D189" i="15"/>
  <c r="B106" i="15"/>
  <c r="C106" i="15"/>
  <c r="E106" i="15" s="1"/>
  <c r="D106" i="15"/>
  <c r="B190" i="15"/>
  <c r="C190" i="15"/>
  <c r="E190" i="15" s="1"/>
  <c r="D190" i="15"/>
  <c r="B199" i="15"/>
  <c r="C199" i="15"/>
  <c r="D199" i="15"/>
  <c r="B136" i="15"/>
  <c r="C136" i="15"/>
  <c r="D136" i="15"/>
  <c r="B138" i="15"/>
  <c r="C138" i="15"/>
  <c r="D138" i="15"/>
  <c r="B201" i="15"/>
  <c r="C201" i="15"/>
  <c r="E201" i="15" s="1"/>
  <c r="D201" i="15"/>
  <c r="B194" i="15"/>
  <c r="C194" i="15"/>
  <c r="E194" i="15" s="1"/>
  <c r="D194" i="15"/>
  <c r="B200" i="15"/>
  <c r="E200" i="15" s="1"/>
  <c r="C200" i="15"/>
  <c r="D200" i="15"/>
  <c r="B197" i="15"/>
  <c r="C197" i="15"/>
  <c r="E197" i="15" s="1"/>
  <c r="D197" i="15"/>
  <c r="B159" i="15"/>
  <c r="C159" i="15"/>
  <c r="E159" i="15" s="1"/>
  <c r="D159" i="15"/>
  <c r="B181" i="15"/>
  <c r="C181" i="15"/>
  <c r="E181" i="15" s="1"/>
  <c r="D181" i="15"/>
  <c r="B202" i="15"/>
  <c r="C202" i="15"/>
  <c r="E202" i="15" s="1"/>
  <c r="D202" i="15"/>
  <c r="B67" i="15"/>
  <c r="C67" i="15"/>
  <c r="E67" i="15" s="1"/>
  <c r="D67" i="15"/>
  <c r="B3" i="15"/>
  <c r="C3" i="15"/>
  <c r="E3" i="15" s="1"/>
  <c r="D3" i="15"/>
  <c r="B109" i="15"/>
  <c r="C109" i="15"/>
  <c r="D109" i="15"/>
  <c r="B56" i="15"/>
  <c r="C56" i="15"/>
  <c r="E56" i="15" s="1"/>
  <c r="D56" i="15"/>
  <c r="B25" i="15"/>
  <c r="C25" i="15"/>
  <c r="E25" i="15" s="1"/>
  <c r="D25" i="15"/>
  <c r="B85" i="15"/>
  <c r="C85" i="15"/>
  <c r="E85" i="15" s="1"/>
  <c r="D85" i="15"/>
  <c r="B77" i="15"/>
  <c r="C77" i="15"/>
  <c r="D77" i="15"/>
  <c r="B195" i="15"/>
  <c r="C195" i="15"/>
  <c r="D195" i="15"/>
  <c r="B193" i="15"/>
  <c r="C193" i="15"/>
  <c r="D193" i="15"/>
  <c r="B13" i="15"/>
  <c r="C13" i="15"/>
  <c r="E13" i="15" s="1"/>
  <c r="D13" i="15"/>
  <c r="B37" i="15"/>
  <c r="C37" i="15"/>
  <c r="E37" i="15" s="1"/>
  <c r="D37" i="15"/>
  <c r="B59" i="15"/>
  <c r="E59" i="15" s="1"/>
  <c r="C59" i="15"/>
  <c r="D59" i="15"/>
  <c r="B88" i="15"/>
  <c r="C88" i="15"/>
  <c r="E88" i="15" s="1"/>
  <c r="D88" i="15"/>
  <c r="B175" i="15"/>
  <c r="C175" i="15"/>
  <c r="E175" i="15" s="1"/>
  <c r="D175" i="15"/>
  <c r="B127" i="15"/>
  <c r="C127" i="15"/>
  <c r="E127" i="15" s="1"/>
  <c r="D127" i="15"/>
  <c r="B91" i="15"/>
  <c r="C91" i="15"/>
  <c r="E91" i="15" s="1"/>
  <c r="D91" i="15"/>
  <c r="B15" i="15"/>
  <c r="C15" i="15"/>
  <c r="E15" i="15" s="1"/>
  <c r="D15" i="15"/>
  <c r="B64" i="15"/>
  <c r="C64" i="15"/>
  <c r="E64" i="15" s="1"/>
  <c r="D64" i="15"/>
  <c r="B100" i="15"/>
  <c r="C100" i="15"/>
  <c r="D100" i="15"/>
  <c r="B113" i="15"/>
  <c r="C113" i="15"/>
  <c r="E113" i="15" s="1"/>
  <c r="D113" i="15"/>
  <c r="B108" i="15"/>
  <c r="C108" i="15"/>
  <c r="E108" i="15" s="1"/>
  <c r="D108" i="15"/>
  <c r="B170" i="15"/>
  <c r="C170" i="15"/>
  <c r="E170" i="15" s="1"/>
  <c r="D170" i="15"/>
  <c r="B54" i="15"/>
  <c r="C54" i="15"/>
  <c r="D54" i="15"/>
  <c r="B152" i="15"/>
  <c r="C152" i="15"/>
  <c r="D152" i="15"/>
  <c r="B165" i="15"/>
  <c r="C165" i="15"/>
  <c r="D165" i="15"/>
  <c r="B148" i="15"/>
  <c r="C148" i="15"/>
  <c r="E148" i="15" s="1"/>
  <c r="D148" i="15"/>
  <c r="B176" i="15"/>
  <c r="C176" i="15"/>
  <c r="E176" i="15" s="1"/>
  <c r="D176" i="15"/>
  <c r="B69" i="15"/>
  <c r="E69" i="15" s="1"/>
  <c r="C69" i="15"/>
  <c r="D69" i="15"/>
  <c r="B128" i="15"/>
  <c r="C128" i="15"/>
  <c r="E128" i="15" s="1"/>
  <c r="D128" i="15"/>
  <c r="B24" i="15"/>
  <c r="C24" i="15"/>
  <c r="E24" i="15" s="1"/>
  <c r="D24" i="15"/>
  <c r="B153" i="15"/>
  <c r="C153" i="15"/>
  <c r="E153" i="15" s="1"/>
  <c r="D153" i="15"/>
  <c r="B29" i="15"/>
  <c r="C29" i="15"/>
  <c r="E29" i="15" s="1"/>
  <c r="D29" i="15"/>
  <c r="B167" i="15"/>
  <c r="C167" i="15"/>
  <c r="E167" i="15" s="1"/>
  <c r="D167" i="15"/>
  <c r="B183" i="15"/>
  <c r="C183" i="15"/>
  <c r="E183" i="15" s="1"/>
  <c r="D183" i="15"/>
  <c r="B122" i="15"/>
  <c r="E122" i="15" s="1"/>
  <c r="C122" i="15"/>
  <c r="D122" i="15"/>
  <c r="B98" i="15"/>
  <c r="C98" i="15"/>
  <c r="E98" i="15" s="1"/>
  <c r="D98" i="15"/>
  <c r="B164" i="15"/>
  <c r="C164" i="15"/>
  <c r="E164" i="15" s="1"/>
  <c r="D164" i="15"/>
  <c r="B62" i="15"/>
  <c r="C62" i="15"/>
  <c r="E62" i="15" s="1"/>
  <c r="D62" i="15"/>
  <c r="B161" i="15"/>
  <c r="C161" i="15"/>
  <c r="D161" i="15"/>
  <c r="B174" i="15"/>
  <c r="C174" i="15"/>
  <c r="D174" i="15"/>
  <c r="B19" i="15"/>
  <c r="C19" i="15"/>
  <c r="D19" i="15"/>
  <c r="B6" i="15"/>
  <c r="C6" i="15"/>
  <c r="E6" i="15" s="1"/>
  <c r="D6" i="15"/>
  <c r="B18" i="15"/>
  <c r="C18" i="15"/>
  <c r="E18" i="15" s="1"/>
  <c r="D18" i="15"/>
  <c r="B12" i="15"/>
  <c r="C12" i="15"/>
  <c r="E12" i="15" s="1"/>
  <c r="D12" i="15"/>
  <c r="B11" i="15"/>
  <c r="C11" i="15"/>
  <c r="E11" i="15" s="1"/>
  <c r="D11" i="15"/>
  <c r="B23" i="15"/>
  <c r="C23" i="15"/>
  <c r="E23" i="15" s="1"/>
  <c r="D23" i="15"/>
  <c r="B144" i="15"/>
  <c r="C144" i="15"/>
  <c r="E144" i="15" s="1"/>
  <c r="D144" i="15"/>
  <c r="B47" i="15"/>
  <c r="C47" i="15"/>
  <c r="E47" i="15" s="1"/>
  <c r="D47" i="15"/>
  <c r="B116" i="15"/>
  <c r="C116" i="15"/>
  <c r="E116" i="15" s="1"/>
  <c r="D116" i="15"/>
  <c r="B145" i="15"/>
  <c r="C145" i="15"/>
  <c r="E145" i="15" s="1"/>
  <c r="D145" i="15"/>
  <c r="B142" i="15"/>
  <c r="E142" i="15" s="1"/>
  <c r="C142" i="15"/>
  <c r="D142" i="15"/>
  <c r="B137" i="15"/>
  <c r="C137" i="15"/>
  <c r="E137" i="15" s="1"/>
  <c r="D137" i="15"/>
  <c r="B48" i="15"/>
  <c r="C48" i="15"/>
  <c r="E48" i="15" s="1"/>
  <c r="D48" i="15"/>
  <c r="B30" i="15"/>
  <c r="C30" i="15"/>
  <c r="E30" i="15" s="1"/>
  <c r="D30" i="15"/>
  <c r="B118" i="15"/>
  <c r="C118" i="15"/>
  <c r="D118" i="15"/>
  <c r="B130" i="15"/>
  <c r="C130" i="15"/>
  <c r="D130" i="15"/>
  <c r="B134" i="15"/>
  <c r="C134" i="15"/>
  <c r="D134" i="15"/>
  <c r="B8" i="15"/>
  <c r="C8" i="15"/>
  <c r="E8" i="15" s="1"/>
  <c r="D8" i="15"/>
  <c r="B14" i="15"/>
  <c r="C14" i="15"/>
  <c r="E14" i="15" s="1"/>
  <c r="D14" i="15"/>
  <c r="B177" i="15"/>
  <c r="C177" i="15"/>
  <c r="E177" i="15" s="1"/>
  <c r="D177" i="15"/>
  <c r="B55" i="15"/>
  <c r="C55" i="15"/>
  <c r="E55" i="15" s="1"/>
  <c r="D55" i="15"/>
  <c r="B169" i="15"/>
  <c r="C169" i="15"/>
  <c r="E169" i="15" s="1"/>
  <c r="D169" i="15"/>
  <c r="B168" i="15"/>
  <c r="C168" i="15"/>
  <c r="E168" i="15" s="1"/>
  <c r="D168" i="15"/>
  <c r="B32" i="15"/>
  <c r="C32" i="15"/>
  <c r="E32" i="15" s="1"/>
  <c r="D32" i="15"/>
  <c r="B70" i="15"/>
  <c r="C70" i="15"/>
  <c r="E70" i="15" s="1"/>
  <c r="D70" i="15"/>
  <c r="B92" i="15"/>
  <c r="C92" i="15"/>
  <c r="E92" i="15" s="1"/>
  <c r="D92" i="15"/>
  <c r="B173" i="15"/>
  <c r="C173" i="15"/>
  <c r="E173" i="15" s="1"/>
  <c r="D173" i="15"/>
  <c r="B180" i="15"/>
  <c r="C180" i="15"/>
  <c r="E180" i="15" s="1"/>
  <c r="D180" i="15"/>
  <c r="B41" i="15"/>
  <c r="C41" i="15"/>
  <c r="E41" i="15" s="1"/>
  <c r="D41" i="15"/>
  <c r="B184" i="15"/>
  <c r="C184" i="15"/>
  <c r="E184" i="15" s="1"/>
  <c r="D184" i="15"/>
  <c r="B75" i="15"/>
  <c r="C75" i="15"/>
  <c r="D75" i="15"/>
  <c r="B123" i="15"/>
  <c r="C123" i="15"/>
  <c r="D123" i="15"/>
  <c r="B45" i="15"/>
  <c r="C45" i="15"/>
  <c r="D45" i="15"/>
  <c r="B26" i="15"/>
  <c r="C26" i="15"/>
  <c r="E26" i="15" s="1"/>
  <c r="D26" i="15"/>
  <c r="B115" i="15"/>
  <c r="C115" i="15"/>
  <c r="E115" i="15" s="1"/>
  <c r="D115" i="15"/>
  <c r="B49" i="15"/>
  <c r="C49" i="15"/>
  <c r="E49" i="15" s="1"/>
  <c r="D49" i="15"/>
  <c r="B97" i="15"/>
  <c r="C97" i="15"/>
  <c r="E97" i="15" s="1"/>
  <c r="D97" i="15"/>
  <c r="B33" i="15"/>
  <c r="C33" i="15"/>
  <c r="E33" i="15" s="1"/>
  <c r="D33" i="15"/>
  <c r="B40" i="15"/>
  <c r="C40" i="15"/>
  <c r="E40" i="15" s="1"/>
  <c r="D40" i="15"/>
  <c r="B111" i="15"/>
  <c r="C111" i="15"/>
  <c r="E111" i="15" s="1"/>
  <c r="D111" i="15"/>
  <c r="B93" i="15"/>
  <c r="C93" i="15"/>
  <c r="E93" i="15" s="1"/>
  <c r="D93" i="15"/>
  <c r="B156" i="15"/>
  <c r="C156" i="15"/>
  <c r="E156" i="15" s="1"/>
  <c r="D156" i="15"/>
  <c r="B140" i="15"/>
  <c r="C140" i="15"/>
  <c r="E140" i="15" s="1"/>
  <c r="D140" i="15"/>
  <c r="B42" i="15"/>
  <c r="C42" i="15"/>
  <c r="E42" i="15" s="1"/>
  <c r="D42" i="15"/>
  <c r="B102" i="15"/>
  <c r="C102" i="15"/>
  <c r="E102" i="15" s="1"/>
  <c r="D102" i="15"/>
  <c r="B185" i="15"/>
  <c r="C185" i="15"/>
  <c r="E185" i="15" s="1"/>
  <c r="D185" i="15"/>
  <c r="B120" i="15"/>
  <c r="C120" i="15"/>
  <c r="D120" i="15"/>
  <c r="B135" i="15"/>
  <c r="E135" i="15" s="1"/>
  <c r="C135" i="15"/>
  <c r="D135" i="15"/>
  <c r="B151" i="15"/>
  <c r="C151" i="15"/>
  <c r="D151" i="15"/>
  <c r="B94" i="15"/>
  <c r="C94" i="15"/>
  <c r="E94" i="15" s="1"/>
  <c r="D94" i="15"/>
  <c r="B171" i="15"/>
  <c r="C171" i="15"/>
  <c r="E171" i="15" s="1"/>
  <c r="D171" i="15"/>
  <c r="B125" i="15"/>
  <c r="C125" i="15"/>
  <c r="E125" i="15" s="1"/>
  <c r="D125" i="15"/>
  <c r="B133" i="15"/>
  <c r="C133" i="15"/>
  <c r="E133" i="15" s="1"/>
  <c r="D133" i="15"/>
  <c r="B71" i="15"/>
  <c r="C71" i="15"/>
  <c r="E71" i="15" s="1"/>
  <c r="D71" i="15"/>
  <c r="B84" i="15"/>
  <c r="C84" i="15"/>
  <c r="E84" i="15" s="1"/>
  <c r="D84" i="15"/>
  <c r="B60" i="15"/>
  <c r="C60" i="15"/>
  <c r="E60" i="15" s="1"/>
  <c r="D60" i="15"/>
  <c r="B186" i="15"/>
  <c r="C186" i="15"/>
  <c r="E186" i="15" s="1"/>
  <c r="D186" i="15"/>
  <c r="B154" i="15"/>
  <c r="C154" i="15"/>
  <c r="E154" i="15" s="1"/>
  <c r="D154" i="15"/>
  <c r="B158" i="15"/>
  <c r="C158" i="15"/>
  <c r="E158" i="15" s="1"/>
  <c r="D158" i="15"/>
  <c r="B72" i="15"/>
  <c r="C72" i="15"/>
  <c r="E72" i="15" s="1"/>
  <c r="D72" i="15"/>
  <c r="B89" i="15"/>
  <c r="C89" i="15"/>
  <c r="E89" i="15" s="1"/>
  <c r="D89" i="15"/>
  <c r="B119" i="15"/>
  <c r="C119" i="15"/>
  <c r="E119" i="15" s="1"/>
  <c r="D119" i="15"/>
  <c r="B139" i="15"/>
  <c r="C139" i="15"/>
  <c r="E139" i="15" s="1"/>
  <c r="D139" i="15"/>
  <c r="B103" i="15"/>
  <c r="E103" i="15" s="1"/>
  <c r="C103" i="15"/>
  <c r="D103" i="15"/>
  <c r="B178" i="15"/>
  <c r="C178" i="15"/>
  <c r="D178" i="15"/>
  <c r="B65" i="15"/>
  <c r="C65" i="15"/>
  <c r="E65" i="15" s="1"/>
  <c r="D65" i="15"/>
  <c r="B141" i="15"/>
  <c r="C141" i="15"/>
  <c r="E141" i="15" s="1"/>
  <c r="D141" i="15"/>
  <c r="B104" i="15"/>
  <c r="C104" i="15"/>
  <c r="E104" i="15" s="1"/>
  <c r="D104" i="15"/>
  <c r="B17" i="15"/>
  <c r="C17" i="15"/>
  <c r="E17" i="15" s="1"/>
  <c r="D17" i="15"/>
  <c r="B87" i="15"/>
  <c r="C87" i="15"/>
  <c r="E87" i="15" s="1"/>
  <c r="D87" i="15"/>
  <c r="B36" i="15"/>
  <c r="C36" i="15"/>
  <c r="E36" i="15" s="1"/>
  <c r="D36" i="15"/>
  <c r="B179" i="15"/>
  <c r="C179" i="15"/>
  <c r="E179" i="15" s="1"/>
  <c r="D179" i="15"/>
  <c r="B121" i="15"/>
  <c r="C121" i="15"/>
  <c r="E121" i="15" s="1"/>
  <c r="D121" i="15"/>
  <c r="B28" i="15"/>
  <c r="C28" i="15"/>
  <c r="E28" i="15" s="1"/>
  <c r="D28" i="15"/>
  <c r="B73" i="15"/>
  <c r="C73" i="15"/>
  <c r="E73" i="15" s="1"/>
  <c r="D73" i="15"/>
  <c r="B149" i="15"/>
  <c r="C149" i="15"/>
  <c r="E149" i="15" s="1"/>
  <c r="D149" i="15"/>
  <c r="B82" i="15"/>
  <c r="C82" i="15"/>
  <c r="E82" i="15" s="1"/>
  <c r="D82" i="15"/>
  <c r="B157" i="15"/>
  <c r="C157" i="15"/>
  <c r="E157" i="15" s="1"/>
  <c r="D157" i="15"/>
  <c r="B117" i="15"/>
  <c r="C117" i="15"/>
  <c r="E117" i="15" s="1"/>
  <c r="D117" i="15"/>
  <c r="B187" i="15"/>
  <c r="E187" i="15" s="1"/>
  <c r="C187" i="15"/>
  <c r="D187" i="15"/>
  <c r="B110" i="15"/>
  <c r="C110" i="15"/>
  <c r="D110" i="15"/>
  <c r="B83" i="15"/>
  <c r="C83" i="15"/>
  <c r="E83" i="15" s="1"/>
  <c r="D83" i="15"/>
  <c r="B22" i="15"/>
  <c r="C22" i="15"/>
  <c r="E22" i="15" s="1"/>
  <c r="D22" i="15"/>
  <c r="B188" i="15"/>
  <c r="C188" i="15"/>
  <c r="E188" i="15" s="1"/>
  <c r="D188" i="15"/>
  <c r="B147" i="15"/>
  <c r="C147" i="15"/>
  <c r="E147" i="15" s="1"/>
  <c r="D147" i="15"/>
  <c r="B131" i="15"/>
  <c r="C131" i="15"/>
  <c r="E131" i="15" s="1"/>
  <c r="D131" i="15"/>
  <c r="B112" i="15"/>
  <c r="C112" i="15"/>
  <c r="E112" i="15" s="1"/>
  <c r="D112" i="15"/>
  <c r="B95" i="15"/>
  <c r="C95" i="15"/>
  <c r="E95" i="15" s="1"/>
  <c r="D95" i="15"/>
  <c r="B5" i="15"/>
  <c r="C5" i="15"/>
  <c r="E5" i="15" s="1"/>
  <c r="D5" i="15"/>
  <c r="B66" i="15"/>
  <c r="C66" i="15"/>
  <c r="E66" i="15" s="1"/>
  <c r="D66" i="15"/>
  <c r="B58" i="15"/>
  <c r="C58" i="15"/>
  <c r="E58" i="15" s="1"/>
  <c r="D58" i="15"/>
  <c r="B68" i="15"/>
  <c r="C68" i="15"/>
  <c r="E68" i="15" s="1"/>
  <c r="D68" i="15"/>
  <c r="B74" i="15"/>
  <c r="C74" i="15"/>
  <c r="E74" i="15" s="1"/>
  <c r="D74" i="15"/>
  <c r="B61" i="15"/>
  <c r="C61" i="15"/>
  <c r="E61" i="15" s="1"/>
  <c r="D61" i="15"/>
  <c r="B57" i="15"/>
  <c r="C57" i="15"/>
  <c r="E57" i="15" s="1"/>
  <c r="D57" i="15"/>
  <c r="B86" i="15"/>
  <c r="E86" i="15" s="1"/>
  <c r="C86" i="15"/>
  <c r="D86" i="15"/>
  <c r="B43" i="15"/>
  <c r="C43" i="15"/>
  <c r="D43" i="15"/>
  <c r="B107" i="15"/>
  <c r="C107" i="15"/>
  <c r="E107" i="15" s="1"/>
  <c r="D107" i="15"/>
  <c r="B80" i="15"/>
  <c r="C80" i="15"/>
  <c r="E80" i="15" s="1"/>
  <c r="D80" i="15"/>
  <c r="B143" i="15"/>
  <c r="C143" i="15"/>
  <c r="E143" i="15" s="1"/>
  <c r="D143" i="15"/>
  <c r="B105" i="15"/>
  <c r="C105" i="15"/>
  <c r="E105" i="15" s="1"/>
  <c r="D105" i="15"/>
  <c r="B9" i="15"/>
  <c r="C9" i="15"/>
  <c r="E9" i="15" s="1"/>
  <c r="D9" i="15"/>
  <c r="B76" i="15"/>
  <c r="C76" i="15"/>
  <c r="E76" i="15" s="1"/>
  <c r="D76" i="15"/>
  <c r="B21" i="15"/>
  <c r="C21" i="15"/>
  <c r="E21" i="15" s="1"/>
  <c r="D21" i="15"/>
  <c r="B44" i="15"/>
  <c r="C44" i="15"/>
  <c r="E44" i="15" s="1"/>
  <c r="D44" i="15"/>
  <c r="B78" i="15"/>
  <c r="C78" i="15"/>
  <c r="E78" i="15" s="1"/>
  <c r="D78" i="15"/>
  <c r="B39" i="15"/>
  <c r="C39" i="15"/>
  <c r="E39" i="15" s="1"/>
  <c r="D39" i="15"/>
  <c r="B34" i="15"/>
  <c r="C34" i="15"/>
  <c r="E34" i="15" s="1"/>
  <c r="D34" i="15"/>
  <c r="B146" i="15"/>
  <c r="C146" i="15"/>
  <c r="E146" i="15" s="1"/>
  <c r="D146" i="15"/>
  <c r="B96" i="15"/>
  <c r="C96" i="15"/>
  <c r="E96" i="15" s="1"/>
  <c r="D96" i="15"/>
  <c r="B53" i="15"/>
  <c r="C53" i="15"/>
  <c r="E53" i="15" s="1"/>
  <c r="D53" i="15"/>
  <c r="B182" i="15"/>
  <c r="E182" i="15" s="1"/>
  <c r="C182" i="15"/>
  <c r="D182" i="15"/>
  <c r="B99" i="15"/>
  <c r="C99" i="15"/>
  <c r="D99" i="15"/>
  <c r="B31" i="15"/>
  <c r="C31" i="15"/>
  <c r="E31" i="15" s="1"/>
  <c r="D31" i="15"/>
  <c r="B7" i="15"/>
  <c r="C7" i="15"/>
  <c r="E7" i="15" s="1"/>
  <c r="D7" i="15"/>
  <c r="B52" i="15"/>
  <c r="C52" i="15"/>
  <c r="E52" i="15" s="1"/>
  <c r="D52" i="15"/>
  <c r="B155" i="15"/>
  <c r="C155" i="15"/>
  <c r="E155" i="15" s="1"/>
  <c r="D155" i="15"/>
  <c r="B51" i="15"/>
  <c r="C51" i="15"/>
  <c r="E51" i="15" s="1"/>
  <c r="D51" i="15"/>
  <c r="B16" i="15"/>
  <c r="C16" i="15"/>
  <c r="E16" i="15" s="1"/>
  <c r="D16" i="15"/>
  <c r="B132" i="15"/>
  <c r="C132" i="15"/>
  <c r="E132" i="15" s="1"/>
  <c r="D132" i="15"/>
  <c r="B162" i="15"/>
  <c r="C162" i="15"/>
  <c r="E162" i="15" s="1"/>
  <c r="D162" i="15"/>
  <c r="B101" i="15"/>
  <c r="C101" i="15"/>
  <c r="E101" i="15" s="1"/>
  <c r="D101" i="15"/>
  <c r="B46" i="15"/>
  <c r="C46" i="15"/>
  <c r="E46" i="15" s="1"/>
  <c r="D46" i="15"/>
  <c r="B129" i="15"/>
  <c r="C129" i="15"/>
  <c r="E129" i="15" s="1"/>
  <c r="D129" i="15"/>
  <c r="B172" i="15"/>
  <c r="C172" i="15"/>
  <c r="E172" i="15" s="1"/>
  <c r="D172" i="15"/>
  <c r="B63" i="15"/>
  <c r="C63" i="15"/>
  <c r="E63" i="15" s="1"/>
  <c r="D63" i="15"/>
  <c r="B27" i="15"/>
  <c r="C27" i="15"/>
  <c r="E27" i="15" s="1"/>
  <c r="D27" i="15"/>
  <c r="B191" i="15"/>
  <c r="E191" i="15" s="1"/>
  <c r="C191" i="15"/>
  <c r="D191" i="15"/>
  <c r="B79" i="15"/>
  <c r="C79" i="15"/>
  <c r="D79" i="15"/>
  <c r="B81" i="15"/>
  <c r="C81" i="15"/>
  <c r="E81" i="15" s="1"/>
  <c r="D81" i="15"/>
  <c r="B35" i="15"/>
  <c r="C35" i="15"/>
  <c r="E35" i="15" s="1"/>
  <c r="D35" i="15"/>
  <c r="B150" i="15"/>
  <c r="C150" i="15"/>
  <c r="E150" i="15" s="1"/>
  <c r="D150" i="15"/>
  <c r="B126" i="15"/>
  <c r="C126" i="15"/>
  <c r="E126" i="15" s="1"/>
  <c r="D126" i="15"/>
  <c r="B160" i="15"/>
  <c r="C160" i="15"/>
  <c r="E160" i="15" s="1"/>
  <c r="D160" i="15"/>
  <c r="B38" i="15"/>
  <c r="C38" i="15"/>
  <c r="E38" i="15" s="1"/>
  <c r="D38" i="15"/>
  <c r="B124" i="15"/>
  <c r="C124" i="15"/>
  <c r="E124" i="15" s="1"/>
  <c r="D124" i="15"/>
  <c r="B20" i="15"/>
  <c r="C20" i="15"/>
  <c r="E20" i="15" s="1"/>
  <c r="D20" i="15"/>
  <c r="B50" i="15"/>
  <c r="C50" i="15"/>
  <c r="E50" i="15" s="1"/>
  <c r="D50" i="15"/>
  <c r="C192" i="15"/>
  <c r="D192" i="15"/>
  <c r="B192" i="15"/>
  <c r="H199" i="14"/>
  <c r="H177" i="14"/>
  <c r="H83" i="14"/>
  <c r="H126" i="14"/>
  <c r="H202" i="14"/>
  <c r="H204" i="14"/>
  <c r="H6" i="14"/>
  <c r="H109" i="14"/>
  <c r="H9" i="14"/>
  <c r="H21" i="14"/>
  <c r="H5" i="14"/>
  <c r="H117" i="14"/>
  <c r="H7" i="14"/>
  <c r="H200" i="14"/>
  <c r="H67" i="14"/>
  <c r="H18" i="14"/>
  <c r="H198" i="14"/>
  <c r="H121" i="14"/>
  <c r="H201" i="14"/>
  <c r="H4" i="14"/>
  <c r="H165" i="14"/>
  <c r="H59" i="14"/>
  <c r="H203" i="14"/>
  <c r="H14" i="14"/>
  <c r="H3" i="14"/>
  <c r="H123" i="14"/>
  <c r="H53" i="14"/>
  <c r="H29" i="14"/>
  <c r="H102" i="14"/>
  <c r="H16" i="14"/>
  <c r="H159" i="14"/>
  <c r="H90" i="14"/>
  <c r="H34" i="14"/>
  <c r="H26" i="14"/>
  <c r="H12" i="14"/>
  <c r="H64" i="14"/>
  <c r="H66" i="14"/>
  <c r="H143" i="14"/>
  <c r="H87" i="14"/>
  <c r="H36" i="14"/>
  <c r="H91" i="14"/>
  <c r="H119" i="14"/>
  <c r="H140" i="14"/>
  <c r="H129" i="14"/>
  <c r="H178" i="14"/>
  <c r="H105" i="14"/>
  <c r="H167" i="14"/>
  <c r="H175" i="14"/>
  <c r="H161" i="14"/>
  <c r="H184" i="14"/>
  <c r="H101" i="14"/>
  <c r="H142" i="14"/>
  <c r="H55" i="14"/>
  <c r="H164" i="14"/>
  <c r="H25" i="14"/>
  <c r="H171" i="14"/>
  <c r="H193" i="14"/>
  <c r="H145" i="14"/>
  <c r="H113" i="14"/>
  <c r="H173" i="14"/>
  <c r="H94" i="14"/>
  <c r="H163" i="14"/>
  <c r="H183" i="14"/>
  <c r="H46" i="14"/>
  <c r="H44" i="14"/>
  <c r="H27" i="14"/>
  <c r="H51" i="14"/>
  <c r="H48" i="14"/>
  <c r="H33" i="14"/>
  <c r="H144" i="14"/>
  <c r="H128" i="14"/>
  <c r="H125" i="14"/>
  <c r="H162" i="14"/>
  <c r="H135" i="14"/>
  <c r="H130" i="14"/>
  <c r="H88" i="14"/>
  <c r="H22" i="14"/>
  <c r="H149" i="14"/>
  <c r="H134" i="14"/>
  <c r="H160" i="14"/>
  <c r="H43" i="14"/>
  <c r="H63" i="14"/>
  <c r="H190" i="14"/>
  <c r="H70" i="14"/>
  <c r="H176" i="14"/>
  <c r="H179" i="14"/>
  <c r="H41" i="14"/>
  <c r="H93" i="14"/>
  <c r="H115" i="14"/>
  <c r="H174" i="14"/>
  <c r="H187" i="14"/>
  <c r="H19" i="14"/>
  <c r="H194" i="14"/>
  <c r="H97" i="14"/>
  <c r="H154" i="14"/>
  <c r="H86" i="14"/>
  <c r="H52" i="14"/>
  <c r="H131" i="14"/>
  <c r="H85" i="14"/>
  <c r="H112" i="14"/>
  <c r="H30" i="14"/>
  <c r="H78" i="14"/>
  <c r="H136" i="14"/>
  <c r="H99" i="14"/>
  <c r="H157" i="14"/>
  <c r="H156" i="14"/>
  <c r="H80" i="14"/>
  <c r="H107" i="14"/>
  <c r="H192" i="14"/>
  <c r="H137" i="14"/>
  <c r="H133" i="14"/>
  <c r="H158" i="14"/>
  <c r="H39" i="14"/>
  <c r="H182" i="14"/>
  <c r="H146" i="14"/>
  <c r="H151" i="14"/>
  <c r="H13" i="14"/>
  <c r="H40" i="14"/>
  <c r="H73" i="14"/>
  <c r="H191" i="14"/>
  <c r="H169" i="14"/>
  <c r="H147" i="14"/>
  <c r="H106" i="14"/>
  <c r="H47" i="14"/>
  <c r="H155" i="14"/>
  <c r="H150" i="14"/>
  <c r="H114" i="14"/>
  <c r="H195" i="14"/>
  <c r="H110" i="14"/>
  <c r="H185" i="14"/>
  <c r="H98" i="14"/>
  <c r="H31" i="14"/>
  <c r="H76" i="14"/>
  <c r="H20" i="14"/>
  <c r="H189" i="14"/>
  <c r="H54" i="14"/>
  <c r="H61" i="14"/>
  <c r="H32" i="14"/>
  <c r="H139" i="14"/>
  <c r="H37" i="14"/>
  <c r="H168" i="14"/>
  <c r="H118" i="14"/>
  <c r="H196" i="14"/>
  <c r="H138" i="14"/>
  <c r="H95" i="14"/>
  <c r="H60" i="14"/>
  <c r="H197" i="14"/>
  <c r="H186" i="14"/>
  <c r="H152" i="14"/>
  <c r="H132" i="14"/>
  <c r="H111" i="14"/>
  <c r="H24" i="14"/>
  <c r="H71" i="14"/>
  <c r="H82" i="14"/>
  <c r="H28" i="14"/>
  <c r="H81" i="14"/>
  <c r="H84" i="14"/>
  <c r="H11" i="14"/>
  <c r="H77" i="14"/>
  <c r="H72" i="14"/>
  <c r="H127" i="14"/>
  <c r="H89" i="14"/>
  <c r="H153" i="14"/>
  <c r="H17" i="14"/>
  <c r="H23" i="14"/>
  <c r="H8" i="14"/>
  <c r="H38" i="14"/>
  <c r="H69" i="14"/>
  <c r="H10" i="14"/>
  <c r="H108" i="14"/>
  <c r="H68" i="14"/>
  <c r="H65" i="14"/>
  <c r="H116" i="14"/>
  <c r="H57" i="14"/>
  <c r="H58" i="14"/>
  <c r="H50" i="14"/>
  <c r="H15" i="14"/>
  <c r="H49" i="14"/>
  <c r="H79" i="14"/>
  <c r="H166" i="14"/>
  <c r="H92" i="14"/>
  <c r="H56" i="14"/>
  <c r="H122" i="14"/>
  <c r="H172" i="14"/>
  <c r="H120" i="14"/>
  <c r="H100" i="14"/>
  <c r="H148" i="14"/>
  <c r="H181" i="14"/>
  <c r="H96" i="14"/>
  <c r="H62" i="14"/>
  <c r="H74" i="14"/>
  <c r="H103" i="14"/>
  <c r="H104" i="14"/>
  <c r="H45" i="14"/>
  <c r="H188" i="14"/>
  <c r="H124" i="14"/>
  <c r="H170" i="14"/>
  <c r="H75" i="14"/>
  <c r="H141" i="14"/>
  <c r="H42" i="14"/>
  <c r="H35" i="14"/>
  <c r="G126" i="14"/>
  <c r="G67" i="14"/>
  <c r="G4" i="14"/>
  <c r="G159" i="14"/>
  <c r="G64" i="14"/>
  <c r="G167" i="14"/>
  <c r="G142" i="14"/>
  <c r="G183" i="14"/>
  <c r="E21" i="14"/>
  <c r="E7" i="14"/>
  <c r="B199" i="14"/>
  <c r="G199" i="14" s="1"/>
  <c r="C199" i="14"/>
  <c r="D199" i="14"/>
  <c r="B177" i="14"/>
  <c r="E177" i="14" s="1"/>
  <c r="C177" i="14"/>
  <c r="D177" i="14"/>
  <c r="G177" i="14" s="1"/>
  <c r="B83" i="14"/>
  <c r="C83" i="14"/>
  <c r="E83" i="14" s="1"/>
  <c r="D83" i="14"/>
  <c r="G83" i="14" s="1"/>
  <c r="B126" i="14"/>
  <c r="C126" i="14"/>
  <c r="E126" i="14" s="1"/>
  <c r="D126" i="14"/>
  <c r="B202" i="14"/>
  <c r="C202" i="14"/>
  <c r="E202" i="14" s="1"/>
  <c r="D202" i="14"/>
  <c r="G202" i="14" s="1"/>
  <c r="B204" i="14"/>
  <c r="C204" i="14"/>
  <c r="E204" i="14" s="1"/>
  <c r="D204" i="14"/>
  <c r="G204" i="14" s="1"/>
  <c r="B6" i="14"/>
  <c r="C6" i="14"/>
  <c r="E6" i="14" s="1"/>
  <c r="D6" i="14"/>
  <c r="G6" i="14" s="1"/>
  <c r="B109" i="14"/>
  <c r="C109" i="14"/>
  <c r="E109" i="14" s="1"/>
  <c r="D109" i="14"/>
  <c r="G109" i="14" s="1"/>
  <c r="B9" i="14"/>
  <c r="G9" i="14" s="1"/>
  <c r="C9" i="14"/>
  <c r="D9" i="14"/>
  <c r="B21" i="14"/>
  <c r="C21" i="14"/>
  <c r="D21" i="14"/>
  <c r="G21" i="14" s="1"/>
  <c r="B5" i="14"/>
  <c r="C5" i="14"/>
  <c r="E5" i="14" s="1"/>
  <c r="D5" i="14"/>
  <c r="G5" i="14" s="1"/>
  <c r="B117" i="14"/>
  <c r="C117" i="14"/>
  <c r="E117" i="14" s="1"/>
  <c r="D117" i="14"/>
  <c r="G117" i="14" s="1"/>
  <c r="B7" i="14"/>
  <c r="C7" i="14"/>
  <c r="D7" i="14"/>
  <c r="G7" i="14" s="1"/>
  <c r="B200" i="14"/>
  <c r="C200" i="14"/>
  <c r="E200" i="14" s="1"/>
  <c r="D200" i="14"/>
  <c r="G200" i="14" s="1"/>
  <c r="B67" i="14"/>
  <c r="C67" i="14"/>
  <c r="E67" i="14" s="1"/>
  <c r="D67" i="14"/>
  <c r="B18" i="14"/>
  <c r="C18" i="14"/>
  <c r="E18" i="14" s="1"/>
  <c r="D18" i="14"/>
  <c r="G18" i="14" s="1"/>
  <c r="B198" i="14"/>
  <c r="C198" i="14"/>
  <c r="E198" i="14" s="1"/>
  <c r="D198" i="14"/>
  <c r="G198" i="14" s="1"/>
  <c r="B121" i="14"/>
  <c r="E121" i="14" s="1"/>
  <c r="C121" i="14"/>
  <c r="D121" i="14"/>
  <c r="G121" i="14" s="1"/>
  <c r="B201" i="14"/>
  <c r="C201" i="14"/>
  <c r="E201" i="14" s="1"/>
  <c r="D201" i="14"/>
  <c r="G201" i="14" s="1"/>
  <c r="B4" i="14"/>
  <c r="C4" i="14"/>
  <c r="E4" i="14" s="1"/>
  <c r="D4" i="14"/>
  <c r="B165" i="14"/>
  <c r="C165" i="14"/>
  <c r="E165" i="14" s="1"/>
  <c r="D165" i="14"/>
  <c r="G165" i="14" s="1"/>
  <c r="B59" i="14"/>
  <c r="C59" i="14"/>
  <c r="E59" i="14" s="1"/>
  <c r="D59" i="14"/>
  <c r="G59" i="14" s="1"/>
  <c r="B203" i="14"/>
  <c r="C203" i="14"/>
  <c r="E203" i="14" s="1"/>
  <c r="D203" i="14"/>
  <c r="G203" i="14" s="1"/>
  <c r="B14" i="14"/>
  <c r="C14" i="14"/>
  <c r="E14" i="14" s="1"/>
  <c r="D14" i="14"/>
  <c r="G14" i="14" s="1"/>
  <c r="B3" i="14"/>
  <c r="G3" i="14" s="1"/>
  <c r="C3" i="14"/>
  <c r="D3" i="14"/>
  <c r="B123" i="14"/>
  <c r="E123" i="14" s="1"/>
  <c r="C123" i="14"/>
  <c r="D123" i="14"/>
  <c r="G123" i="14" s="1"/>
  <c r="B53" i="14"/>
  <c r="C53" i="14"/>
  <c r="E53" i="14" s="1"/>
  <c r="D53" i="14"/>
  <c r="G53" i="14" s="1"/>
  <c r="B29" i="14"/>
  <c r="C29" i="14"/>
  <c r="E29" i="14" s="1"/>
  <c r="D29" i="14"/>
  <c r="G29" i="14" s="1"/>
  <c r="B102" i="14"/>
  <c r="E102" i="14" s="1"/>
  <c r="C102" i="14"/>
  <c r="D102" i="14"/>
  <c r="G102" i="14" s="1"/>
  <c r="B16" i="14"/>
  <c r="C16" i="14"/>
  <c r="E16" i="14" s="1"/>
  <c r="D16" i="14"/>
  <c r="G16" i="14" s="1"/>
  <c r="B159" i="14"/>
  <c r="C159" i="14"/>
  <c r="E159" i="14" s="1"/>
  <c r="D159" i="14"/>
  <c r="B90" i="14"/>
  <c r="C90" i="14"/>
  <c r="E90" i="14" s="1"/>
  <c r="D90" i="14"/>
  <c r="G90" i="14" s="1"/>
  <c r="B34" i="14"/>
  <c r="C34" i="14"/>
  <c r="E34" i="14" s="1"/>
  <c r="D34" i="14"/>
  <c r="G34" i="14" s="1"/>
  <c r="B26" i="14"/>
  <c r="E26" i="14" s="1"/>
  <c r="C26" i="14"/>
  <c r="D26" i="14"/>
  <c r="G26" i="14" s="1"/>
  <c r="B12" i="14"/>
  <c r="C12" i="14"/>
  <c r="E12" i="14" s="1"/>
  <c r="D12" i="14"/>
  <c r="G12" i="14" s="1"/>
  <c r="B64" i="14"/>
  <c r="C64" i="14"/>
  <c r="E64" i="14" s="1"/>
  <c r="D64" i="14"/>
  <c r="B66" i="14"/>
  <c r="C66" i="14"/>
  <c r="E66" i="14" s="1"/>
  <c r="D66" i="14"/>
  <c r="G66" i="14" s="1"/>
  <c r="B143" i="14"/>
  <c r="C143" i="14"/>
  <c r="E143" i="14" s="1"/>
  <c r="D143" i="14"/>
  <c r="G143" i="14" s="1"/>
  <c r="B87" i="14"/>
  <c r="C87" i="14"/>
  <c r="E87" i="14" s="1"/>
  <c r="D87" i="14"/>
  <c r="G87" i="14" s="1"/>
  <c r="B36" i="14"/>
  <c r="C36" i="14"/>
  <c r="E36" i="14" s="1"/>
  <c r="D36" i="14"/>
  <c r="G36" i="14" s="1"/>
  <c r="B91" i="14"/>
  <c r="G91" i="14" s="1"/>
  <c r="C91" i="14"/>
  <c r="D91" i="14"/>
  <c r="B119" i="14"/>
  <c r="E119" i="14" s="1"/>
  <c r="C119" i="14"/>
  <c r="D119" i="14"/>
  <c r="G119" i="14" s="1"/>
  <c r="B140" i="14"/>
  <c r="C140" i="14"/>
  <c r="E140" i="14" s="1"/>
  <c r="D140" i="14"/>
  <c r="G140" i="14" s="1"/>
  <c r="B129" i="14"/>
  <c r="C129" i="14"/>
  <c r="E129" i="14" s="1"/>
  <c r="D129" i="14"/>
  <c r="G129" i="14" s="1"/>
  <c r="B178" i="14"/>
  <c r="E178" i="14" s="1"/>
  <c r="C178" i="14"/>
  <c r="D178" i="14"/>
  <c r="G178" i="14" s="1"/>
  <c r="B105" i="14"/>
  <c r="C105" i="14"/>
  <c r="E105" i="14" s="1"/>
  <c r="D105" i="14"/>
  <c r="G105" i="14" s="1"/>
  <c r="B167" i="14"/>
  <c r="C167" i="14"/>
  <c r="E167" i="14" s="1"/>
  <c r="D167" i="14"/>
  <c r="B175" i="14"/>
  <c r="C175" i="14"/>
  <c r="E175" i="14" s="1"/>
  <c r="D175" i="14"/>
  <c r="G175" i="14" s="1"/>
  <c r="B161" i="14"/>
  <c r="C161" i="14"/>
  <c r="E161" i="14" s="1"/>
  <c r="D161" i="14"/>
  <c r="G161" i="14" s="1"/>
  <c r="B184" i="14"/>
  <c r="C184" i="14"/>
  <c r="E184" i="14" s="1"/>
  <c r="D184" i="14"/>
  <c r="G184" i="14" s="1"/>
  <c r="B101" i="14"/>
  <c r="C101" i="14"/>
  <c r="E101" i="14" s="1"/>
  <c r="D101" i="14"/>
  <c r="G101" i="14" s="1"/>
  <c r="B142" i="14"/>
  <c r="C142" i="14"/>
  <c r="E142" i="14" s="1"/>
  <c r="D142" i="14"/>
  <c r="B55" i="14"/>
  <c r="C55" i="14"/>
  <c r="E55" i="14" s="1"/>
  <c r="D55" i="14"/>
  <c r="G55" i="14" s="1"/>
  <c r="B164" i="14"/>
  <c r="C164" i="14"/>
  <c r="E164" i="14" s="1"/>
  <c r="D164" i="14"/>
  <c r="G164" i="14" s="1"/>
  <c r="B25" i="14"/>
  <c r="C25" i="14"/>
  <c r="E25" i="14" s="1"/>
  <c r="D25" i="14"/>
  <c r="G25" i="14" s="1"/>
  <c r="B171" i="14"/>
  <c r="C171" i="14"/>
  <c r="E171" i="14" s="1"/>
  <c r="D171" i="14"/>
  <c r="G171" i="14" s="1"/>
  <c r="B193" i="14"/>
  <c r="G193" i="14" s="1"/>
  <c r="C193" i="14"/>
  <c r="D193" i="14"/>
  <c r="B145" i="14"/>
  <c r="E145" i="14" s="1"/>
  <c r="C145" i="14"/>
  <c r="D145" i="14"/>
  <c r="G145" i="14" s="1"/>
  <c r="B113" i="14"/>
  <c r="C113" i="14"/>
  <c r="E113" i="14" s="1"/>
  <c r="D113" i="14"/>
  <c r="G113" i="14" s="1"/>
  <c r="B173" i="14"/>
  <c r="C173" i="14"/>
  <c r="E173" i="14" s="1"/>
  <c r="D173" i="14"/>
  <c r="G173" i="14" s="1"/>
  <c r="B94" i="14"/>
  <c r="E94" i="14" s="1"/>
  <c r="C94" i="14"/>
  <c r="D94" i="14"/>
  <c r="G94" i="14" s="1"/>
  <c r="B163" i="14"/>
  <c r="C163" i="14"/>
  <c r="E163" i="14" s="1"/>
  <c r="D163" i="14"/>
  <c r="G163" i="14" s="1"/>
  <c r="B183" i="14"/>
  <c r="C183" i="14"/>
  <c r="E183" i="14" s="1"/>
  <c r="D183" i="14"/>
  <c r="B46" i="14"/>
  <c r="C46" i="14"/>
  <c r="E46" i="14" s="1"/>
  <c r="D46" i="14"/>
  <c r="G46" i="14" s="1"/>
  <c r="B44" i="14"/>
  <c r="C44" i="14"/>
  <c r="E44" i="14" s="1"/>
  <c r="D44" i="14"/>
  <c r="G44" i="14" s="1"/>
  <c r="B27" i="14"/>
  <c r="C27" i="14"/>
  <c r="E27" i="14" s="1"/>
  <c r="D27" i="14"/>
  <c r="G27" i="14" s="1"/>
  <c r="B51" i="14"/>
  <c r="C51" i="14"/>
  <c r="E51" i="14" s="1"/>
  <c r="D51" i="14"/>
  <c r="G51" i="14" s="1"/>
  <c r="B48" i="14"/>
  <c r="C48" i="14"/>
  <c r="E48" i="14" s="1"/>
  <c r="D48" i="14"/>
  <c r="G48" i="14" s="1"/>
  <c r="B33" i="14"/>
  <c r="C33" i="14"/>
  <c r="E33" i="14" s="1"/>
  <c r="D33" i="14"/>
  <c r="G33" i="14" s="1"/>
  <c r="B144" i="14"/>
  <c r="C144" i="14"/>
  <c r="E144" i="14" s="1"/>
  <c r="D144" i="14"/>
  <c r="G144" i="14" s="1"/>
  <c r="B128" i="14"/>
  <c r="C128" i="14"/>
  <c r="E128" i="14" s="1"/>
  <c r="D128" i="14"/>
  <c r="G128" i="14" s="1"/>
  <c r="B125" i="14"/>
  <c r="C125" i="14"/>
  <c r="E125" i="14" s="1"/>
  <c r="D125" i="14"/>
  <c r="G125" i="14" s="1"/>
  <c r="B162" i="14"/>
  <c r="G162" i="14" s="1"/>
  <c r="C162" i="14"/>
  <c r="D162" i="14"/>
  <c r="B135" i="14"/>
  <c r="C135" i="14"/>
  <c r="E135" i="14" s="1"/>
  <c r="D135" i="14"/>
  <c r="G135" i="14" s="1"/>
  <c r="B130" i="14"/>
  <c r="C130" i="14"/>
  <c r="E130" i="14" s="1"/>
  <c r="D130" i="14"/>
  <c r="G130" i="14" s="1"/>
  <c r="B88" i="14"/>
  <c r="C88" i="14"/>
  <c r="E88" i="14" s="1"/>
  <c r="D88" i="14"/>
  <c r="G88" i="14" s="1"/>
  <c r="B22" i="14"/>
  <c r="C22" i="14"/>
  <c r="E22" i="14" s="1"/>
  <c r="D22" i="14"/>
  <c r="G22" i="14" s="1"/>
  <c r="B149" i="14"/>
  <c r="C149" i="14"/>
  <c r="E149" i="14" s="1"/>
  <c r="D149" i="14"/>
  <c r="G149" i="14" s="1"/>
  <c r="B134" i="14"/>
  <c r="C134" i="14"/>
  <c r="E134" i="14" s="1"/>
  <c r="D134" i="14"/>
  <c r="G134" i="14" s="1"/>
  <c r="B160" i="14"/>
  <c r="C160" i="14"/>
  <c r="E160" i="14" s="1"/>
  <c r="D160" i="14"/>
  <c r="G160" i="14" s="1"/>
  <c r="B43" i="14"/>
  <c r="C43" i="14"/>
  <c r="E43" i="14" s="1"/>
  <c r="D43" i="14"/>
  <c r="G43" i="14" s="1"/>
  <c r="B63" i="14"/>
  <c r="C63" i="14"/>
  <c r="E63" i="14" s="1"/>
  <c r="D63" i="14"/>
  <c r="G63" i="14" s="1"/>
  <c r="B190" i="14"/>
  <c r="C190" i="14"/>
  <c r="E190" i="14" s="1"/>
  <c r="D190" i="14"/>
  <c r="G190" i="14" s="1"/>
  <c r="B70" i="14"/>
  <c r="C70" i="14"/>
  <c r="E70" i="14" s="1"/>
  <c r="D70" i="14"/>
  <c r="G70" i="14" s="1"/>
  <c r="B176" i="14"/>
  <c r="C176" i="14"/>
  <c r="E176" i="14" s="1"/>
  <c r="D176" i="14"/>
  <c r="G176" i="14" s="1"/>
  <c r="B179" i="14"/>
  <c r="C179" i="14"/>
  <c r="E179" i="14" s="1"/>
  <c r="D179" i="14"/>
  <c r="G179" i="14" s="1"/>
  <c r="B41" i="14"/>
  <c r="C41" i="14"/>
  <c r="E41" i="14" s="1"/>
  <c r="D41" i="14"/>
  <c r="G41" i="14" s="1"/>
  <c r="B93" i="14"/>
  <c r="C93" i="14"/>
  <c r="E93" i="14" s="1"/>
  <c r="D93" i="14"/>
  <c r="G93" i="14" s="1"/>
  <c r="B115" i="14"/>
  <c r="G115" i="14" s="1"/>
  <c r="C115" i="14"/>
  <c r="D115" i="14"/>
  <c r="B174" i="14"/>
  <c r="C174" i="14"/>
  <c r="E174" i="14" s="1"/>
  <c r="D174" i="14"/>
  <c r="G174" i="14" s="1"/>
  <c r="B187" i="14"/>
  <c r="C187" i="14"/>
  <c r="E187" i="14" s="1"/>
  <c r="D187" i="14"/>
  <c r="G187" i="14" s="1"/>
  <c r="B19" i="14"/>
  <c r="C19" i="14"/>
  <c r="E19" i="14" s="1"/>
  <c r="D19" i="14"/>
  <c r="G19" i="14" s="1"/>
  <c r="B194" i="14"/>
  <c r="C194" i="14"/>
  <c r="E194" i="14" s="1"/>
  <c r="D194" i="14"/>
  <c r="G194" i="14" s="1"/>
  <c r="B97" i="14"/>
  <c r="C97" i="14"/>
  <c r="E97" i="14" s="1"/>
  <c r="D97" i="14"/>
  <c r="G97" i="14" s="1"/>
  <c r="B154" i="14"/>
  <c r="C154" i="14"/>
  <c r="E154" i="14" s="1"/>
  <c r="D154" i="14"/>
  <c r="G154" i="14" s="1"/>
  <c r="B86" i="14"/>
  <c r="C86" i="14"/>
  <c r="E86" i="14" s="1"/>
  <c r="D86" i="14"/>
  <c r="G86" i="14" s="1"/>
  <c r="B52" i="14"/>
  <c r="C52" i="14"/>
  <c r="E52" i="14" s="1"/>
  <c r="D52" i="14"/>
  <c r="G52" i="14" s="1"/>
  <c r="B131" i="14"/>
  <c r="C131" i="14"/>
  <c r="E131" i="14" s="1"/>
  <c r="D131" i="14"/>
  <c r="G131" i="14" s="1"/>
  <c r="B85" i="14"/>
  <c r="C85" i="14"/>
  <c r="E85" i="14" s="1"/>
  <c r="D85" i="14"/>
  <c r="G85" i="14" s="1"/>
  <c r="B112" i="14"/>
  <c r="C112" i="14"/>
  <c r="E112" i="14" s="1"/>
  <c r="D112" i="14"/>
  <c r="G112" i="14" s="1"/>
  <c r="B30" i="14"/>
  <c r="C30" i="14"/>
  <c r="E30" i="14" s="1"/>
  <c r="D30" i="14"/>
  <c r="G30" i="14" s="1"/>
  <c r="B78" i="14"/>
  <c r="C78" i="14"/>
  <c r="E78" i="14" s="1"/>
  <c r="D78" i="14"/>
  <c r="G78" i="14" s="1"/>
  <c r="B136" i="14"/>
  <c r="C136" i="14"/>
  <c r="E136" i="14" s="1"/>
  <c r="D136" i="14"/>
  <c r="G136" i="14" s="1"/>
  <c r="B99" i="14"/>
  <c r="C99" i="14"/>
  <c r="E99" i="14" s="1"/>
  <c r="D99" i="14"/>
  <c r="G99" i="14" s="1"/>
  <c r="B157" i="14"/>
  <c r="G157" i="14" s="1"/>
  <c r="C157" i="14"/>
  <c r="D157" i="14"/>
  <c r="B156" i="14"/>
  <c r="C156" i="14"/>
  <c r="E156" i="14" s="1"/>
  <c r="D156" i="14"/>
  <c r="G156" i="14" s="1"/>
  <c r="B80" i="14"/>
  <c r="C80" i="14"/>
  <c r="E80" i="14" s="1"/>
  <c r="D80" i="14"/>
  <c r="G80" i="14" s="1"/>
  <c r="B107" i="14"/>
  <c r="C107" i="14"/>
  <c r="E107" i="14" s="1"/>
  <c r="D107" i="14"/>
  <c r="G107" i="14" s="1"/>
  <c r="B192" i="14"/>
  <c r="C192" i="14"/>
  <c r="E192" i="14" s="1"/>
  <c r="D192" i="14"/>
  <c r="G192" i="14" s="1"/>
  <c r="B137" i="14"/>
  <c r="C137" i="14"/>
  <c r="E137" i="14" s="1"/>
  <c r="D137" i="14"/>
  <c r="G137" i="14" s="1"/>
  <c r="B133" i="14"/>
  <c r="C133" i="14"/>
  <c r="E133" i="14" s="1"/>
  <c r="D133" i="14"/>
  <c r="G133" i="14" s="1"/>
  <c r="B158" i="14"/>
  <c r="C158" i="14"/>
  <c r="E158" i="14" s="1"/>
  <c r="D158" i="14"/>
  <c r="G158" i="14" s="1"/>
  <c r="B39" i="14"/>
  <c r="C39" i="14"/>
  <c r="E39" i="14" s="1"/>
  <c r="D39" i="14"/>
  <c r="G39" i="14" s="1"/>
  <c r="B182" i="14"/>
  <c r="C182" i="14"/>
  <c r="E182" i="14" s="1"/>
  <c r="D182" i="14"/>
  <c r="G182" i="14" s="1"/>
  <c r="B146" i="14"/>
  <c r="C146" i="14"/>
  <c r="E146" i="14" s="1"/>
  <c r="D146" i="14"/>
  <c r="G146" i="14" s="1"/>
  <c r="B151" i="14"/>
  <c r="C151" i="14"/>
  <c r="E151" i="14" s="1"/>
  <c r="D151" i="14"/>
  <c r="G151" i="14" s="1"/>
  <c r="B13" i="14"/>
  <c r="C13" i="14"/>
  <c r="E13" i="14" s="1"/>
  <c r="D13" i="14"/>
  <c r="G13" i="14" s="1"/>
  <c r="B40" i="14"/>
  <c r="C40" i="14"/>
  <c r="E40" i="14" s="1"/>
  <c r="D40" i="14"/>
  <c r="G40" i="14" s="1"/>
  <c r="B73" i="14"/>
  <c r="C73" i="14"/>
  <c r="E73" i="14" s="1"/>
  <c r="D73" i="14"/>
  <c r="G73" i="14" s="1"/>
  <c r="B191" i="14"/>
  <c r="C191" i="14"/>
  <c r="E191" i="14" s="1"/>
  <c r="D191" i="14"/>
  <c r="G191" i="14" s="1"/>
  <c r="B169" i="14"/>
  <c r="G169" i="14" s="1"/>
  <c r="C169" i="14"/>
  <c r="D169" i="14"/>
  <c r="B147" i="14"/>
  <c r="C147" i="14"/>
  <c r="E147" i="14" s="1"/>
  <c r="D147" i="14"/>
  <c r="G147" i="14" s="1"/>
  <c r="B106" i="14"/>
  <c r="C106" i="14"/>
  <c r="E106" i="14" s="1"/>
  <c r="D106" i="14"/>
  <c r="G106" i="14" s="1"/>
  <c r="B47" i="14"/>
  <c r="C47" i="14"/>
  <c r="E47" i="14" s="1"/>
  <c r="D47" i="14"/>
  <c r="G47" i="14" s="1"/>
  <c r="B155" i="14"/>
  <c r="C155" i="14"/>
  <c r="E155" i="14" s="1"/>
  <c r="D155" i="14"/>
  <c r="G155" i="14" s="1"/>
  <c r="B150" i="14"/>
  <c r="C150" i="14"/>
  <c r="E150" i="14" s="1"/>
  <c r="D150" i="14"/>
  <c r="G150" i="14" s="1"/>
  <c r="B114" i="14"/>
  <c r="C114" i="14"/>
  <c r="E114" i="14" s="1"/>
  <c r="D114" i="14"/>
  <c r="G114" i="14" s="1"/>
  <c r="B195" i="14"/>
  <c r="C195" i="14"/>
  <c r="E195" i="14" s="1"/>
  <c r="D195" i="14"/>
  <c r="G195" i="14" s="1"/>
  <c r="B110" i="14"/>
  <c r="C110" i="14"/>
  <c r="E110" i="14" s="1"/>
  <c r="D110" i="14"/>
  <c r="G110" i="14" s="1"/>
  <c r="B185" i="14"/>
  <c r="C185" i="14"/>
  <c r="E185" i="14" s="1"/>
  <c r="D185" i="14"/>
  <c r="G185" i="14" s="1"/>
  <c r="B98" i="14"/>
  <c r="C98" i="14"/>
  <c r="E98" i="14" s="1"/>
  <c r="D98" i="14"/>
  <c r="G98" i="14" s="1"/>
  <c r="B31" i="14"/>
  <c r="C31" i="14"/>
  <c r="E31" i="14" s="1"/>
  <c r="D31" i="14"/>
  <c r="G31" i="14" s="1"/>
  <c r="B76" i="14"/>
  <c r="C76" i="14"/>
  <c r="E76" i="14" s="1"/>
  <c r="D76" i="14"/>
  <c r="G76" i="14" s="1"/>
  <c r="B20" i="14"/>
  <c r="C20" i="14"/>
  <c r="E20" i="14" s="1"/>
  <c r="D20" i="14"/>
  <c r="G20" i="14" s="1"/>
  <c r="B189" i="14"/>
  <c r="C189" i="14"/>
  <c r="E189" i="14" s="1"/>
  <c r="D189" i="14"/>
  <c r="G189" i="14" s="1"/>
  <c r="B54" i="14"/>
  <c r="C54" i="14"/>
  <c r="E54" i="14" s="1"/>
  <c r="D54" i="14"/>
  <c r="G54" i="14" s="1"/>
  <c r="B61" i="14"/>
  <c r="G61" i="14" s="1"/>
  <c r="C61" i="14"/>
  <c r="D61" i="14"/>
  <c r="B32" i="14"/>
  <c r="C32" i="14"/>
  <c r="E32" i="14" s="1"/>
  <c r="D32" i="14"/>
  <c r="G32" i="14" s="1"/>
  <c r="B139" i="14"/>
  <c r="C139" i="14"/>
  <c r="E139" i="14" s="1"/>
  <c r="D139" i="14"/>
  <c r="G139" i="14" s="1"/>
  <c r="B37" i="14"/>
  <c r="C37" i="14"/>
  <c r="E37" i="14" s="1"/>
  <c r="D37" i="14"/>
  <c r="G37" i="14" s="1"/>
  <c r="B168" i="14"/>
  <c r="C168" i="14"/>
  <c r="E168" i="14" s="1"/>
  <c r="D168" i="14"/>
  <c r="G168" i="14" s="1"/>
  <c r="B118" i="14"/>
  <c r="C118" i="14"/>
  <c r="E118" i="14" s="1"/>
  <c r="D118" i="14"/>
  <c r="G118" i="14" s="1"/>
  <c r="B196" i="14"/>
  <c r="C196" i="14"/>
  <c r="E196" i="14" s="1"/>
  <c r="D196" i="14"/>
  <c r="G196" i="14" s="1"/>
  <c r="B138" i="14"/>
  <c r="C138" i="14"/>
  <c r="E138" i="14" s="1"/>
  <c r="D138" i="14"/>
  <c r="G138" i="14" s="1"/>
  <c r="B95" i="14"/>
  <c r="C95" i="14"/>
  <c r="E95" i="14" s="1"/>
  <c r="D95" i="14"/>
  <c r="G95" i="14" s="1"/>
  <c r="B60" i="14"/>
  <c r="C60" i="14"/>
  <c r="E60" i="14" s="1"/>
  <c r="D60" i="14"/>
  <c r="G60" i="14" s="1"/>
  <c r="B197" i="14"/>
  <c r="C197" i="14"/>
  <c r="E197" i="14" s="1"/>
  <c r="D197" i="14"/>
  <c r="G197" i="14" s="1"/>
  <c r="B186" i="14"/>
  <c r="C186" i="14"/>
  <c r="E186" i="14" s="1"/>
  <c r="D186" i="14"/>
  <c r="G186" i="14" s="1"/>
  <c r="B152" i="14"/>
  <c r="C152" i="14"/>
  <c r="E152" i="14" s="1"/>
  <c r="D152" i="14"/>
  <c r="G152" i="14" s="1"/>
  <c r="B132" i="14"/>
  <c r="C132" i="14"/>
  <c r="E132" i="14" s="1"/>
  <c r="D132" i="14"/>
  <c r="G132" i="14" s="1"/>
  <c r="B111" i="14"/>
  <c r="C111" i="14"/>
  <c r="E111" i="14" s="1"/>
  <c r="D111" i="14"/>
  <c r="G111" i="14" s="1"/>
  <c r="B24" i="14"/>
  <c r="C24" i="14"/>
  <c r="E24" i="14" s="1"/>
  <c r="D24" i="14"/>
  <c r="G24" i="14" s="1"/>
  <c r="B71" i="14"/>
  <c r="E71" i="14" s="1"/>
  <c r="C71" i="14"/>
  <c r="D71" i="14"/>
  <c r="G71" i="14" s="1"/>
  <c r="B82" i="14"/>
  <c r="C82" i="14"/>
  <c r="E82" i="14" s="1"/>
  <c r="D82" i="14"/>
  <c r="G82" i="14" s="1"/>
  <c r="B28" i="14"/>
  <c r="C28" i="14"/>
  <c r="E28" i="14" s="1"/>
  <c r="D28" i="14"/>
  <c r="G28" i="14" s="1"/>
  <c r="B81" i="14"/>
  <c r="C81" i="14"/>
  <c r="E81" i="14" s="1"/>
  <c r="D81" i="14"/>
  <c r="G81" i="14" s="1"/>
  <c r="B84" i="14"/>
  <c r="C84" i="14"/>
  <c r="E84" i="14" s="1"/>
  <c r="D84" i="14"/>
  <c r="G84" i="14" s="1"/>
  <c r="B11" i="14"/>
  <c r="C11" i="14"/>
  <c r="E11" i="14" s="1"/>
  <c r="D11" i="14"/>
  <c r="G11" i="14" s="1"/>
  <c r="B77" i="14"/>
  <c r="C77" i="14"/>
  <c r="E77" i="14" s="1"/>
  <c r="D77" i="14"/>
  <c r="G77" i="14" s="1"/>
  <c r="B72" i="14"/>
  <c r="C72" i="14"/>
  <c r="E72" i="14" s="1"/>
  <c r="D72" i="14"/>
  <c r="G72" i="14" s="1"/>
  <c r="B127" i="14"/>
  <c r="C127" i="14"/>
  <c r="E127" i="14" s="1"/>
  <c r="D127" i="14"/>
  <c r="G127" i="14" s="1"/>
  <c r="B89" i="14"/>
  <c r="C89" i="14"/>
  <c r="E89" i="14" s="1"/>
  <c r="D89" i="14"/>
  <c r="G89" i="14" s="1"/>
  <c r="B153" i="14"/>
  <c r="C153" i="14"/>
  <c r="E153" i="14" s="1"/>
  <c r="D153" i="14"/>
  <c r="G153" i="14" s="1"/>
  <c r="B17" i="14"/>
  <c r="C17" i="14"/>
  <c r="E17" i="14" s="1"/>
  <c r="D17" i="14"/>
  <c r="G17" i="14" s="1"/>
  <c r="B23" i="14"/>
  <c r="C23" i="14"/>
  <c r="E23" i="14" s="1"/>
  <c r="D23" i="14"/>
  <c r="G23" i="14" s="1"/>
  <c r="B8" i="14"/>
  <c r="C8" i="14"/>
  <c r="E8" i="14" s="1"/>
  <c r="D8" i="14"/>
  <c r="G8" i="14" s="1"/>
  <c r="B38" i="14"/>
  <c r="C38" i="14"/>
  <c r="E38" i="14" s="1"/>
  <c r="D38" i="14"/>
  <c r="G38" i="14" s="1"/>
  <c r="B69" i="14"/>
  <c r="C69" i="14"/>
  <c r="E69" i="14" s="1"/>
  <c r="D69" i="14"/>
  <c r="G69" i="14" s="1"/>
  <c r="B10" i="14"/>
  <c r="E10" i="14" s="1"/>
  <c r="C10" i="14"/>
  <c r="D10" i="14"/>
  <c r="G10" i="14" s="1"/>
  <c r="B108" i="14"/>
  <c r="C108" i="14"/>
  <c r="E108" i="14" s="1"/>
  <c r="D108" i="14"/>
  <c r="G108" i="14" s="1"/>
  <c r="B68" i="14"/>
  <c r="C68" i="14"/>
  <c r="E68" i="14" s="1"/>
  <c r="D68" i="14"/>
  <c r="G68" i="14" s="1"/>
  <c r="B65" i="14"/>
  <c r="C65" i="14"/>
  <c r="E65" i="14" s="1"/>
  <c r="D65" i="14"/>
  <c r="G65" i="14" s="1"/>
  <c r="B116" i="14"/>
  <c r="C116" i="14"/>
  <c r="E116" i="14" s="1"/>
  <c r="D116" i="14"/>
  <c r="G116" i="14" s="1"/>
  <c r="B57" i="14"/>
  <c r="C57" i="14"/>
  <c r="E57" i="14" s="1"/>
  <c r="D57" i="14"/>
  <c r="G57" i="14" s="1"/>
  <c r="B58" i="14"/>
  <c r="C58" i="14"/>
  <c r="E58" i="14" s="1"/>
  <c r="D58" i="14"/>
  <c r="G58" i="14" s="1"/>
  <c r="B50" i="14"/>
  <c r="C50" i="14"/>
  <c r="E50" i="14" s="1"/>
  <c r="D50" i="14"/>
  <c r="G50" i="14" s="1"/>
  <c r="B15" i="14"/>
  <c r="C15" i="14"/>
  <c r="E15" i="14" s="1"/>
  <c r="D15" i="14"/>
  <c r="G15" i="14" s="1"/>
  <c r="B49" i="14"/>
  <c r="C49" i="14"/>
  <c r="E49" i="14" s="1"/>
  <c r="D49" i="14"/>
  <c r="G49" i="14" s="1"/>
  <c r="B79" i="14"/>
  <c r="C79" i="14"/>
  <c r="E79" i="14" s="1"/>
  <c r="D79" i="14"/>
  <c r="G79" i="14" s="1"/>
  <c r="B166" i="14"/>
  <c r="C166" i="14"/>
  <c r="E166" i="14" s="1"/>
  <c r="D166" i="14"/>
  <c r="G166" i="14" s="1"/>
  <c r="B92" i="14"/>
  <c r="C92" i="14"/>
  <c r="E92" i="14" s="1"/>
  <c r="D92" i="14"/>
  <c r="G92" i="14" s="1"/>
  <c r="B56" i="14"/>
  <c r="C56" i="14"/>
  <c r="E56" i="14" s="1"/>
  <c r="D56" i="14"/>
  <c r="G56" i="14" s="1"/>
  <c r="B122" i="14"/>
  <c r="C122" i="14"/>
  <c r="E122" i="14" s="1"/>
  <c r="D122" i="14"/>
  <c r="G122" i="14" s="1"/>
  <c r="B172" i="14"/>
  <c r="C172" i="14"/>
  <c r="E172" i="14" s="1"/>
  <c r="D172" i="14"/>
  <c r="G172" i="14" s="1"/>
  <c r="B120" i="14"/>
  <c r="E120" i="14" s="1"/>
  <c r="C120" i="14"/>
  <c r="D120" i="14"/>
  <c r="G120" i="14" s="1"/>
  <c r="B100" i="14"/>
  <c r="C100" i="14"/>
  <c r="E100" i="14" s="1"/>
  <c r="D100" i="14"/>
  <c r="G100" i="14" s="1"/>
  <c r="B148" i="14"/>
  <c r="C148" i="14"/>
  <c r="E148" i="14" s="1"/>
  <c r="D148" i="14"/>
  <c r="G148" i="14" s="1"/>
  <c r="B181" i="14"/>
  <c r="C181" i="14"/>
  <c r="E181" i="14" s="1"/>
  <c r="D181" i="14"/>
  <c r="G181" i="14" s="1"/>
  <c r="B96" i="14"/>
  <c r="C96" i="14"/>
  <c r="E96" i="14" s="1"/>
  <c r="D96" i="14"/>
  <c r="G96" i="14" s="1"/>
  <c r="B62" i="14"/>
  <c r="C62" i="14"/>
  <c r="E62" i="14" s="1"/>
  <c r="D62" i="14"/>
  <c r="G62" i="14" s="1"/>
  <c r="B74" i="14"/>
  <c r="C74" i="14"/>
  <c r="E74" i="14" s="1"/>
  <c r="D74" i="14"/>
  <c r="G74" i="14" s="1"/>
  <c r="B103" i="14"/>
  <c r="C103" i="14"/>
  <c r="E103" i="14" s="1"/>
  <c r="D103" i="14"/>
  <c r="G103" i="14" s="1"/>
  <c r="B104" i="14"/>
  <c r="C104" i="14"/>
  <c r="E104" i="14" s="1"/>
  <c r="D104" i="14"/>
  <c r="G104" i="14" s="1"/>
  <c r="B45" i="14"/>
  <c r="C45" i="14"/>
  <c r="E45" i="14" s="1"/>
  <c r="D45" i="14"/>
  <c r="G45" i="14" s="1"/>
  <c r="B188" i="14"/>
  <c r="C188" i="14"/>
  <c r="E188" i="14" s="1"/>
  <c r="D188" i="14"/>
  <c r="G188" i="14" s="1"/>
  <c r="B124" i="14"/>
  <c r="C124" i="14"/>
  <c r="E124" i="14" s="1"/>
  <c r="D124" i="14"/>
  <c r="G124" i="14" s="1"/>
  <c r="B170" i="14"/>
  <c r="C170" i="14"/>
  <c r="E170" i="14" s="1"/>
  <c r="D170" i="14"/>
  <c r="G170" i="14" s="1"/>
  <c r="B75" i="14"/>
  <c r="C75" i="14"/>
  <c r="E75" i="14" s="1"/>
  <c r="D75" i="14"/>
  <c r="G75" i="14" s="1"/>
  <c r="B141" i="14"/>
  <c r="C141" i="14"/>
  <c r="E141" i="14" s="1"/>
  <c r="D141" i="14"/>
  <c r="G141" i="14" s="1"/>
  <c r="B42" i="14"/>
  <c r="C42" i="14"/>
  <c r="E42" i="14" s="1"/>
  <c r="D42" i="14"/>
  <c r="G42" i="14" s="1"/>
  <c r="B35" i="14"/>
  <c r="E35" i="14" s="1"/>
  <c r="C35" i="14"/>
  <c r="D35" i="14"/>
  <c r="G35" i="14" s="1"/>
  <c r="C180" i="14"/>
  <c r="D180" i="14"/>
  <c r="B180" i="14"/>
  <c r="G180" i="14" s="1"/>
  <c r="H180" i="14"/>
  <c r="H199" i="13"/>
  <c r="H185" i="13"/>
  <c r="H95" i="13"/>
  <c r="H133" i="13"/>
  <c r="H202" i="13"/>
  <c r="H204" i="13"/>
  <c r="H6" i="13"/>
  <c r="H115" i="13"/>
  <c r="H9" i="13"/>
  <c r="H13" i="13"/>
  <c r="H5" i="13"/>
  <c r="H118" i="13"/>
  <c r="H74" i="13"/>
  <c r="H200" i="13"/>
  <c r="H71" i="13"/>
  <c r="H62" i="13"/>
  <c r="H198" i="13"/>
  <c r="H119" i="13"/>
  <c r="H201" i="13"/>
  <c r="H4" i="13"/>
  <c r="H186" i="13"/>
  <c r="H64" i="13"/>
  <c r="H203" i="13"/>
  <c r="H11" i="13"/>
  <c r="H3" i="13"/>
  <c r="H130" i="13"/>
  <c r="H57" i="13"/>
  <c r="H28" i="13"/>
  <c r="H102" i="13"/>
  <c r="H48" i="13"/>
  <c r="H178" i="13"/>
  <c r="H101" i="13"/>
  <c r="H20" i="13"/>
  <c r="H34" i="13"/>
  <c r="H16" i="13"/>
  <c r="H60" i="13"/>
  <c r="H88" i="13"/>
  <c r="H139" i="13"/>
  <c r="H83" i="13"/>
  <c r="H36" i="13"/>
  <c r="H91" i="13"/>
  <c r="H125" i="13"/>
  <c r="H142" i="13"/>
  <c r="H134" i="13"/>
  <c r="H174" i="13"/>
  <c r="H82" i="13"/>
  <c r="H157" i="13"/>
  <c r="H171" i="13"/>
  <c r="H154" i="13"/>
  <c r="H180" i="13"/>
  <c r="H93" i="13"/>
  <c r="H137" i="13"/>
  <c r="H51" i="13"/>
  <c r="H184" i="13"/>
  <c r="H30" i="13"/>
  <c r="H176" i="13"/>
  <c r="H173" i="13"/>
  <c r="H113" i="13"/>
  <c r="H110" i="13"/>
  <c r="H167" i="13"/>
  <c r="H80" i="13"/>
  <c r="H136" i="13"/>
  <c r="H183" i="13"/>
  <c r="H40" i="13"/>
  <c r="H32" i="13"/>
  <c r="H21" i="13"/>
  <c r="H58" i="13"/>
  <c r="H41" i="13"/>
  <c r="H26" i="13"/>
  <c r="H150" i="13"/>
  <c r="H124" i="13"/>
  <c r="H135" i="13"/>
  <c r="H155" i="13"/>
  <c r="H152" i="13"/>
  <c r="H166" i="13"/>
  <c r="H81" i="13"/>
  <c r="H15" i="13"/>
  <c r="H123" i="13"/>
  <c r="H144" i="13"/>
  <c r="H146" i="13"/>
  <c r="H31" i="13"/>
  <c r="H35" i="13"/>
  <c r="H190" i="13"/>
  <c r="H67" i="13"/>
  <c r="H170" i="13"/>
  <c r="H175" i="13"/>
  <c r="H42" i="13"/>
  <c r="H49" i="13"/>
  <c r="H116" i="13"/>
  <c r="H177" i="13"/>
  <c r="H187" i="13"/>
  <c r="H23" i="13"/>
  <c r="H193" i="13"/>
  <c r="H108" i="13"/>
  <c r="H172" i="13"/>
  <c r="H96" i="13"/>
  <c r="H39" i="13"/>
  <c r="H162" i="13"/>
  <c r="H77" i="13"/>
  <c r="H111" i="13"/>
  <c r="H25" i="13"/>
  <c r="H114" i="13"/>
  <c r="H106" i="13"/>
  <c r="H84" i="13"/>
  <c r="H160" i="13"/>
  <c r="H151" i="13"/>
  <c r="H97" i="13"/>
  <c r="H107" i="13"/>
  <c r="H192" i="13"/>
  <c r="H131" i="13"/>
  <c r="H164" i="13"/>
  <c r="H153" i="13"/>
  <c r="H50" i="13"/>
  <c r="H179" i="13"/>
  <c r="H143" i="13"/>
  <c r="H148" i="13"/>
  <c r="H8" i="13"/>
  <c r="H54" i="13"/>
  <c r="H69" i="13"/>
  <c r="H191" i="13"/>
  <c r="H165" i="13"/>
  <c r="H158" i="13"/>
  <c r="H99" i="13"/>
  <c r="H45" i="13"/>
  <c r="H140" i="13"/>
  <c r="H156" i="13"/>
  <c r="H117" i="13"/>
  <c r="H194" i="13"/>
  <c r="H109" i="13"/>
  <c r="H181" i="13"/>
  <c r="H98" i="13"/>
  <c r="H19" i="13"/>
  <c r="H61" i="13"/>
  <c r="H24" i="13"/>
  <c r="H189" i="13"/>
  <c r="H59" i="13"/>
  <c r="H55" i="13"/>
  <c r="H22" i="13"/>
  <c r="H147" i="13"/>
  <c r="H43" i="13"/>
  <c r="H159" i="13"/>
  <c r="H122" i="13"/>
  <c r="H195" i="13"/>
  <c r="H127" i="13"/>
  <c r="H90" i="13"/>
  <c r="H53" i="13"/>
  <c r="H196" i="13"/>
  <c r="H182" i="13"/>
  <c r="H149" i="13"/>
  <c r="H121" i="13"/>
  <c r="H112" i="13"/>
  <c r="H12" i="13"/>
  <c r="H70" i="13"/>
  <c r="H78" i="13"/>
  <c r="H29" i="13"/>
  <c r="H94" i="13"/>
  <c r="H79" i="13"/>
  <c r="H18" i="13"/>
  <c r="H72" i="13"/>
  <c r="H68" i="13"/>
  <c r="H132" i="13"/>
  <c r="H89" i="13"/>
  <c r="H141" i="13"/>
  <c r="H38" i="13"/>
  <c r="H14" i="13"/>
  <c r="H7" i="13"/>
  <c r="H27" i="13"/>
  <c r="H66" i="13"/>
  <c r="H17" i="13"/>
  <c r="H104" i="13"/>
  <c r="H105" i="13"/>
  <c r="H76" i="13"/>
  <c r="H120" i="13"/>
  <c r="H100" i="13"/>
  <c r="H63" i="13"/>
  <c r="H52" i="13"/>
  <c r="H10" i="13"/>
  <c r="H46" i="13"/>
  <c r="H75" i="13"/>
  <c r="H161" i="13"/>
  <c r="H87" i="13"/>
  <c r="H44" i="13"/>
  <c r="H129" i="13"/>
  <c r="H168" i="13"/>
  <c r="H128" i="13"/>
  <c r="H86" i="13"/>
  <c r="H145" i="13"/>
  <c r="H169" i="13"/>
  <c r="H92" i="13"/>
  <c r="H56" i="13"/>
  <c r="H85" i="13"/>
  <c r="H65" i="13"/>
  <c r="H103" i="13"/>
  <c r="H47" i="13"/>
  <c r="H188" i="13"/>
  <c r="H126" i="13"/>
  <c r="H163" i="13"/>
  <c r="H73" i="13"/>
  <c r="H138" i="13"/>
  <c r="H33" i="13"/>
  <c r="H37" i="13"/>
  <c r="G133" i="13"/>
  <c r="G202" i="13"/>
  <c r="G204" i="13"/>
  <c r="G118" i="13"/>
  <c r="G74" i="13"/>
  <c r="G200" i="13"/>
  <c r="G4" i="13"/>
  <c r="G186" i="13"/>
  <c r="G64" i="13"/>
  <c r="G28" i="13"/>
  <c r="G102" i="13"/>
  <c r="G48" i="13"/>
  <c r="G60" i="13"/>
  <c r="G88" i="13"/>
  <c r="G139" i="13"/>
  <c r="G134" i="13"/>
  <c r="G174" i="13"/>
  <c r="G82" i="13"/>
  <c r="G137" i="13"/>
  <c r="G51" i="13"/>
  <c r="G184" i="13"/>
  <c r="G167" i="13"/>
  <c r="G80" i="13"/>
  <c r="G136" i="13"/>
  <c r="G41" i="13"/>
  <c r="G26" i="13"/>
  <c r="G150" i="13"/>
  <c r="G81" i="13"/>
  <c r="G15" i="13"/>
  <c r="G123" i="13"/>
  <c r="G67" i="13"/>
  <c r="G170" i="13"/>
  <c r="G175" i="13"/>
  <c r="G23" i="13"/>
  <c r="G193" i="13"/>
  <c r="G108" i="13"/>
  <c r="G111" i="13"/>
  <c r="G25" i="13"/>
  <c r="G114" i="13"/>
  <c r="G107" i="13"/>
  <c r="G192" i="13"/>
  <c r="G131" i="13"/>
  <c r="G148" i="13"/>
  <c r="G8" i="13"/>
  <c r="G54" i="13"/>
  <c r="G45" i="13"/>
  <c r="G140" i="13"/>
  <c r="G156" i="13"/>
  <c r="G19" i="13"/>
  <c r="G61" i="13"/>
  <c r="G24" i="13"/>
  <c r="G43" i="13"/>
  <c r="G159" i="13"/>
  <c r="G122" i="13"/>
  <c r="G182" i="13"/>
  <c r="G149" i="13"/>
  <c r="G121" i="13"/>
  <c r="G94" i="13"/>
  <c r="G79" i="13"/>
  <c r="G18" i="13"/>
  <c r="G38" i="13"/>
  <c r="G14" i="13"/>
  <c r="G7" i="13"/>
  <c r="G76" i="13"/>
  <c r="G120" i="13"/>
  <c r="G100" i="13"/>
  <c r="G161" i="13"/>
  <c r="G87" i="13"/>
  <c r="G44" i="13"/>
  <c r="G169" i="13"/>
  <c r="G92" i="13"/>
  <c r="G56" i="13"/>
  <c r="G126" i="13"/>
  <c r="G163" i="13"/>
  <c r="G73" i="13"/>
  <c r="E95" i="13"/>
  <c r="E133" i="13"/>
  <c r="E5" i="13"/>
  <c r="E118" i="13"/>
  <c r="E201" i="13"/>
  <c r="E4" i="13"/>
  <c r="E57" i="13"/>
  <c r="E28" i="13"/>
  <c r="E16" i="13"/>
  <c r="E60" i="13"/>
  <c r="E142" i="13"/>
  <c r="E134" i="13"/>
  <c r="E93" i="13"/>
  <c r="E137" i="13"/>
  <c r="E110" i="13"/>
  <c r="E167" i="13"/>
  <c r="E58" i="13"/>
  <c r="E41" i="13"/>
  <c r="E166" i="13"/>
  <c r="E81" i="13"/>
  <c r="E190" i="13"/>
  <c r="E67" i="13"/>
  <c r="E187" i="13"/>
  <c r="E23" i="13"/>
  <c r="E77" i="13"/>
  <c r="E111" i="13"/>
  <c r="E97" i="13"/>
  <c r="E107" i="13"/>
  <c r="E143" i="13"/>
  <c r="E148" i="13"/>
  <c r="E99" i="13"/>
  <c r="E45" i="13"/>
  <c r="E98" i="13"/>
  <c r="E19" i="13"/>
  <c r="E147" i="13"/>
  <c r="E43" i="13"/>
  <c r="E196" i="13"/>
  <c r="E182" i="13"/>
  <c r="E29" i="13"/>
  <c r="E94" i="13"/>
  <c r="E141" i="13"/>
  <c r="E38" i="13"/>
  <c r="E105" i="13"/>
  <c r="E76" i="13"/>
  <c r="E75" i="13"/>
  <c r="E161" i="13"/>
  <c r="E145" i="13"/>
  <c r="E169" i="13"/>
  <c r="E188" i="13"/>
  <c r="E126" i="13"/>
  <c r="D199" i="13"/>
  <c r="G199" i="13" s="1"/>
  <c r="D185" i="13"/>
  <c r="G185" i="13" s="1"/>
  <c r="D95" i="13"/>
  <c r="G95" i="13" s="1"/>
  <c r="D133" i="13"/>
  <c r="D202" i="13"/>
  <c r="D204" i="13"/>
  <c r="D6" i="13"/>
  <c r="G6" i="13" s="1"/>
  <c r="D115" i="13"/>
  <c r="G115" i="13" s="1"/>
  <c r="D9" i="13"/>
  <c r="G9" i="13" s="1"/>
  <c r="D13" i="13"/>
  <c r="G13" i="13" s="1"/>
  <c r="D5" i="13"/>
  <c r="G5" i="13" s="1"/>
  <c r="D118" i="13"/>
  <c r="D74" i="13"/>
  <c r="D200" i="13"/>
  <c r="D71" i="13"/>
  <c r="G71" i="13" s="1"/>
  <c r="D62" i="13"/>
  <c r="G62" i="13" s="1"/>
  <c r="D198" i="13"/>
  <c r="G198" i="13" s="1"/>
  <c r="D119" i="13"/>
  <c r="G119" i="13" s="1"/>
  <c r="D201" i="13"/>
  <c r="G201" i="13" s="1"/>
  <c r="D4" i="13"/>
  <c r="D186" i="13"/>
  <c r="D64" i="13"/>
  <c r="D203" i="13"/>
  <c r="G203" i="13" s="1"/>
  <c r="D11" i="13"/>
  <c r="G11" i="13" s="1"/>
  <c r="D3" i="13"/>
  <c r="G3" i="13" s="1"/>
  <c r="D130" i="13"/>
  <c r="G130" i="13" s="1"/>
  <c r="D57" i="13"/>
  <c r="G57" i="13" s="1"/>
  <c r="D28" i="13"/>
  <c r="D102" i="13"/>
  <c r="D48" i="13"/>
  <c r="D178" i="13"/>
  <c r="G178" i="13" s="1"/>
  <c r="D101" i="13"/>
  <c r="G101" i="13" s="1"/>
  <c r="D20" i="13"/>
  <c r="G20" i="13" s="1"/>
  <c r="D34" i="13"/>
  <c r="G34" i="13" s="1"/>
  <c r="D16" i="13"/>
  <c r="G16" i="13" s="1"/>
  <c r="D60" i="13"/>
  <c r="D88" i="13"/>
  <c r="D139" i="13"/>
  <c r="D83" i="13"/>
  <c r="G83" i="13" s="1"/>
  <c r="D36" i="13"/>
  <c r="G36" i="13" s="1"/>
  <c r="D91" i="13"/>
  <c r="G91" i="13" s="1"/>
  <c r="D125" i="13"/>
  <c r="G125" i="13" s="1"/>
  <c r="D142" i="13"/>
  <c r="G142" i="13" s="1"/>
  <c r="D134" i="13"/>
  <c r="D174" i="13"/>
  <c r="D82" i="13"/>
  <c r="D157" i="13"/>
  <c r="G157" i="13" s="1"/>
  <c r="D171" i="13"/>
  <c r="G171" i="13" s="1"/>
  <c r="D154" i="13"/>
  <c r="G154" i="13" s="1"/>
  <c r="D180" i="13"/>
  <c r="G180" i="13" s="1"/>
  <c r="D93" i="13"/>
  <c r="G93" i="13" s="1"/>
  <c r="D137" i="13"/>
  <c r="D51" i="13"/>
  <c r="D184" i="13"/>
  <c r="D30" i="13"/>
  <c r="G30" i="13" s="1"/>
  <c r="D176" i="13"/>
  <c r="G176" i="13" s="1"/>
  <c r="D173" i="13"/>
  <c r="G173" i="13" s="1"/>
  <c r="D113" i="13"/>
  <c r="G113" i="13" s="1"/>
  <c r="D110" i="13"/>
  <c r="G110" i="13" s="1"/>
  <c r="D167" i="13"/>
  <c r="D80" i="13"/>
  <c r="D136" i="13"/>
  <c r="D183" i="13"/>
  <c r="G183" i="13" s="1"/>
  <c r="D40" i="13"/>
  <c r="G40" i="13" s="1"/>
  <c r="D32" i="13"/>
  <c r="G32" i="13" s="1"/>
  <c r="D21" i="13"/>
  <c r="G21" i="13" s="1"/>
  <c r="D58" i="13"/>
  <c r="G58" i="13" s="1"/>
  <c r="D41" i="13"/>
  <c r="D26" i="13"/>
  <c r="D150" i="13"/>
  <c r="D124" i="13"/>
  <c r="G124" i="13" s="1"/>
  <c r="D135" i="13"/>
  <c r="G135" i="13" s="1"/>
  <c r="D155" i="13"/>
  <c r="G155" i="13" s="1"/>
  <c r="D152" i="13"/>
  <c r="G152" i="13" s="1"/>
  <c r="D166" i="13"/>
  <c r="G166" i="13" s="1"/>
  <c r="D81" i="13"/>
  <c r="D15" i="13"/>
  <c r="D123" i="13"/>
  <c r="D144" i="13"/>
  <c r="G144" i="13" s="1"/>
  <c r="D146" i="13"/>
  <c r="G146" i="13" s="1"/>
  <c r="D31" i="13"/>
  <c r="G31" i="13" s="1"/>
  <c r="D35" i="13"/>
  <c r="G35" i="13" s="1"/>
  <c r="D190" i="13"/>
  <c r="G190" i="13" s="1"/>
  <c r="D67" i="13"/>
  <c r="D170" i="13"/>
  <c r="D175" i="13"/>
  <c r="D42" i="13"/>
  <c r="G42" i="13" s="1"/>
  <c r="D49" i="13"/>
  <c r="G49" i="13" s="1"/>
  <c r="D116" i="13"/>
  <c r="G116" i="13" s="1"/>
  <c r="D177" i="13"/>
  <c r="G177" i="13" s="1"/>
  <c r="D187" i="13"/>
  <c r="G187" i="13" s="1"/>
  <c r="D23" i="13"/>
  <c r="D193" i="13"/>
  <c r="D108" i="13"/>
  <c r="D172" i="13"/>
  <c r="G172" i="13" s="1"/>
  <c r="D96" i="13"/>
  <c r="G96" i="13" s="1"/>
  <c r="D39" i="13"/>
  <c r="G39" i="13" s="1"/>
  <c r="D162" i="13"/>
  <c r="G162" i="13" s="1"/>
  <c r="D77" i="13"/>
  <c r="G77" i="13" s="1"/>
  <c r="D111" i="13"/>
  <c r="D25" i="13"/>
  <c r="D114" i="13"/>
  <c r="D106" i="13"/>
  <c r="G106" i="13" s="1"/>
  <c r="D84" i="13"/>
  <c r="G84" i="13" s="1"/>
  <c r="D160" i="13"/>
  <c r="G160" i="13" s="1"/>
  <c r="D151" i="13"/>
  <c r="G151" i="13" s="1"/>
  <c r="D97" i="13"/>
  <c r="G97" i="13" s="1"/>
  <c r="D107" i="13"/>
  <c r="D192" i="13"/>
  <c r="D131" i="13"/>
  <c r="D164" i="13"/>
  <c r="G164" i="13" s="1"/>
  <c r="D153" i="13"/>
  <c r="G153" i="13" s="1"/>
  <c r="D50" i="13"/>
  <c r="G50" i="13" s="1"/>
  <c r="D179" i="13"/>
  <c r="G179" i="13" s="1"/>
  <c r="D143" i="13"/>
  <c r="G143" i="13" s="1"/>
  <c r="D148" i="13"/>
  <c r="D8" i="13"/>
  <c r="D54" i="13"/>
  <c r="D69" i="13"/>
  <c r="G69" i="13" s="1"/>
  <c r="D191" i="13"/>
  <c r="G191" i="13" s="1"/>
  <c r="D165" i="13"/>
  <c r="G165" i="13" s="1"/>
  <c r="D158" i="13"/>
  <c r="G158" i="13" s="1"/>
  <c r="D99" i="13"/>
  <c r="G99" i="13" s="1"/>
  <c r="D45" i="13"/>
  <c r="D140" i="13"/>
  <c r="D156" i="13"/>
  <c r="D117" i="13"/>
  <c r="G117" i="13" s="1"/>
  <c r="D194" i="13"/>
  <c r="G194" i="13" s="1"/>
  <c r="D109" i="13"/>
  <c r="G109" i="13" s="1"/>
  <c r="D181" i="13"/>
  <c r="G181" i="13" s="1"/>
  <c r="D98" i="13"/>
  <c r="G98" i="13" s="1"/>
  <c r="D19" i="13"/>
  <c r="D61" i="13"/>
  <c r="D24" i="13"/>
  <c r="D189" i="13"/>
  <c r="G189" i="13" s="1"/>
  <c r="D59" i="13"/>
  <c r="G59" i="13" s="1"/>
  <c r="D55" i="13"/>
  <c r="G55" i="13" s="1"/>
  <c r="D22" i="13"/>
  <c r="G22" i="13" s="1"/>
  <c r="D147" i="13"/>
  <c r="G147" i="13" s="1"/>
  <c r="D43" i="13"/>
  <c r="D159" i="13"/>
  <c r="D122" i="13"/>
  <c r="D195" i="13"/>
  <c r="G195" i="13" s="1"/>
  <c r="D127" i="13"/>
  <c r="G127" i="13" s="1"/>
  <c r="D90" i="13"/>
  <c r="G90" i="13" s="1"/>
  <c r="D53" i="13"/>
  <c r="G53" i="13" s="1"/>
  <c r="D196" i="13"/>
  <c r="G196" i="13" s="1"/>
  <c r="D182" i="13"/>
  <c r="D149" i="13"/>
  <c r="D121" i="13"/>
  <c r="D112" i="13"/>
  <c r="G112" i="13" s="1"/>
  <c r="D12" i="13"/>
  <c r="G12" i="13" s="1"/>
  <c r="D70" i="13"/>
  <c r="G70" i="13" s="1"/>
  <c r="D78" i="13"/>
  <c r="G78" i="13" s="1"/>
  <c r="D29" i="13"/>
  <c r="G29" i="13" s="1"/>
  <c r="D94" i="13"/>
  <c r="D79" i="13"/>
  <c r="D18" i="13"/>
  <c r="D72" i="13"/>
  <c r="G72" i="13" s="1"/>
  <c r="D68" i="13"/>
  <c r="G68" i="13" s="1"/>
  <c r="D132" i="13"/>
  <c r="G132" i="13" s="1"/>
  <c r="D89" i="13"/>
  <c r="G89" i="13" s="1"/>
  <c r="D141" i="13"/>
  <c r="G141" i="13" s="1"/>
  <c r="D38" i="13"/>
  <c r="D14" i="13"/>
  <c r="D7" i="13"/>
  <c r="D27" i="13"/>
  <c r="G27" i="13" s="1"/>
  <c r="D66" i="13"/>
  <c r="G66" i="13" s="1"/>
  <c r="D17" i="13"/>
  <c r="G17" i="13" s="1"/>
  <c r="D104" i="13"/>
  <c r="G104" i="13" s="1"/>
  <c r="D105" i="13"/>
  <c r="G105" i="13" s="1"/>
  <c r="D76" i="13"/>
  <c r="D120" i="13"/>
  <c r="D100" i="13"/>
  <c r="D63" i="13"/>
  <c r="G63" i="13" s="1"/>
  <c r="D52" i="13"/>
  <c r="G52" i="13" s="1"/>
  <c r="D10" i="13"/>
  <c r="G10" i="13" s="1"/>
  <c r="D46" i="13"/>
  <c r="G46" i="13" s="1"/>
  <c r="D75" i="13"/>
  <c r="G75" i="13" s="1"/>
  <c r="D161" i="13"/>
  <c r="D87" i="13"/>
  <c r="D44" i="13"/>
  <c r="D129" i="13"/>
  <c r="G129" i="13" s="1"/>
  <c r="D168" i="13"/>
  <c r="G168" i="13" s="1"/>
  <c r="D128" i="13"/>
  <c r="G128" i="13" s="1"/>
  <c r="D86" i="13"/>
  <c r="G86" i="13" s="1"/>
  <c r="D145" i="13"/>
  <c r="G145" i="13" s="1"/>
  <c r="D169" i="13"/>
  <c r="D92" i="13"/>
  <c r="D56" i="13"/>
  <c r="D85" i="13"/>
  <c r="G85" i="13" s="1"/>
  <c r="D65" i="13"/>
  <c r="G65" i="13" s="1"/>
  <c r="D103" i="13"/>
  <c r="G103" i="13" s="1"/>
  <c r="D47" i="13"/>
  <c r="G47" i="13" s="1"/>
  <c r="D188" i="13"/>
  <c r="G188" i="13" s="1"/>
  <c r="D126" i="13"/>
  <c r="D163" i="13"/>
  <c r="D73" i="13"/>
  <c r="D138" i="13"/>
  <c r="G138" i="13" s="1"/>
  <c r="D33" i="13"/>
  <c r="G33" i="13" s="1"/>
  <c r="D37" i="13"/>
  <c r="G37" i="13" s="1"/>
  <c r="C199" i="13"/>
  <c r="E199" i="13" s="1"/>
  <c r="C185" i="13"/>
  <c r="E185" i="13" s="1"/>
  <c r="C95" i="13"/>
  <c r="C133" i="13"/>
  <c r="C202" i="13"/>
  <c r="E202" i="13" s="1"/>
  <c r="C204" i="13"/>
  <c r="E204" i="13" s="1"/>
  <c r="C6" i="13"/>
  <c r="E6" i="13" s="1"/>
  <c r="C115" i="13"/>
  <c r="E115" i="13" s="1"/>
  <c r="C9" i="13"/>
  <c r="E9" i="13" s="1"/>
  <c r="C13" i="13"/>
  <c r="E13" i="13" s="1"/>
  <c r="C5" i="13"/>
  <c r="C118" i="13"/>
  <c r="C74" i="13"/>
  <c r="E74" i="13" s="1"/>
  <c r="C200" i="13"/>
  <c r="E200" i="13" s="1"/>
  <c r="C71" i="13"/>
  <c r="E71" i="13" s="1"/>
  <c r="C62" i="13"/>
  <c r="E62" i="13" s="1"/>
  <c r="C198" i="13"/>
  <c r="E198" i="13" s="1"/>
  <c r="C119" i="13"/>
  <c r="E119" i="13" s="1"/>
  <c r="C201" i="13"/>
  <c r="C4" i="13"/>
  <c r="C186" i="13"/>
  <c r="E186" i="13" s="1"/>
  <c r="C64" i="13"/>
  <c r="E64" i="13" s="1"/>
  <c r="C203" i="13"/>
  <c r="E203" i="13" s="1"/>
  <c r="C11" i="13"/>
  <c r="E11" i="13" s="1"/>
  <c r="C3" i="13"/>
  <c r="E3" i="13" s="1"/>
  <c r="C130" i="13"/>
  <c r="E130" i="13" s="1"/>
  <c r="C57" i="13"/>
  <c r="C28" i="13"/>
  <c r="C102" i="13"/>
  <c r="E102" i="13" s="1"/>
  <c r="C48" i="13"/>
  <c r="E48" i="13" s="1"/>
  <c r="C178" i="13"/>
  <c r="E178" i="13" s="1"/>
  <c r="C101" i="13"/>
  <c r="E101" i="13" s="1"/>
  <c r="C20" i="13"/>
  <c r="E20" i="13" s="1"/>
  <c r="C34" i="13"/>
  <c r="E34" i="13" s="1"/>
  <c r="C16" i="13"/>
  <c r="C60" i="13"/>
  <c r="C88" i="13"/>
  <c r="E88" i="13" s="1"/>
  <c r="C139" i="13"/>
  <c r="E139" i="13" s="1"/>
  <c r="C83" i="13"/>
  <c r="E83" i="13" s="1"/>
  <c r="C36" i="13"/>
  <c r="E36" i="13" s="1"/>
  <c r="C91" i="13"/>
  <c r="E91" i="13" s="1"/>
  <c r="C125" i="13"/>
  <c r="E125" i="13" s="1"/>
  <c r="C142" i="13"/>
  <c r="C134" i="13"/>
  <c r="C174" i="13"/>
  <c r="E174" i="13" s="1"/>
  <c r="C82" i="13"/>
  <c r="E82" i="13" s="1"/>
  <c r="C157" i="13"/>
  <c r="E157" i="13" s="1"/>
  <c r="C171" i="13"/>
  <c r="E171" i="13" s="1"/>
  <c r="C154" i="13"/>
  <c r="E154" i="13" s="1"/>
  <c r="C180" i="13"/>
  <c r="E180" i="13" s="1"/>
  <c r="C93" i="13"/>
  <c r="C137" i="13"/>
  <c r="C51" i="13"/>
  <c r="E51" i="13" s="1"/>
  <c r="C184" i="13"/>
  <c r="E184" i="13" s="1"/>
  <c r="C30" i="13"/>
  <c r="E30" i="13" s="1"/>
  <c r="C176" i="13"/>
  <c r="E176" i="13" s="1"/>
  <c r="C173" i="13"/>
  <c r="E173" i="13" s="1"/>
  <c r="C113" i="13"/>
  <c r="E113" i="13" s="1"/>
  <c r="C110" i="13"/>
  <c r="C167" i="13"/>
  <c r="C80" i="13"/>
  <c r="E80" i="13" s="1"/>
  <c r="C136" i="13"/>
  <c r="E136" i="13" s="1"/>
  <c r="C183" i="13"/>
  <c r="E183" i="13" s="1"/>
  <c r="C40" i="13"/>
  <c r="E40" i="13" s="1"/>
  <c r="C32" i="13"/>
  <c r="E32" i="13" s="1"/>
  <c r="C21" i="13"/>
  <c r="E21" i="13" s="1"/>
  <c r="C58" i="13"/>
  <c r="C41" i="13"/>
  <c r="C26" i="13"/>
  <c r="E26" i="13" s="1"/>
  <c r="C150" i="13"/>
  <c r="E150" i="13" s="1"/>
  <c r="C124" i="13"/>
  <c r="E124" i="13" s="1"/>
  <c r="C135" i="13"/>
  <c r="E135" i="13" s="1"/>
  <c r="C155" i="13"/>
  <c r="E155" i="13" s="1"/>
  <c r="C152" i="13"/>
  <c r="E152" i="13" s="1"/>
  <c r="C166" i="13"/>
  <c r="C81" i="13"/>
  <c r="C15" i="13"/>
  <c r="E15" i="13" s="1"/>
  <c r="C123" i="13"/>
  <c r="E123" i="13" s="1"/>
  <c r="C144" i="13"/>
  <c r="E144" i="13" s="1"/>
  <c r="C146" i="13"/>
  <c r="E146" i="13" s="1"/>
  <c r="C31" i="13"/>
  <c r="E31" i="13" s="1"/>
  <c r="C35" i="13"/>
  <c r="E35" i="13" s="1"/>
  <c r="C190" i="13"/>
  <c r="C67" i="13"/>
  <c r="C170" i="13"/>
  <c r="E170" i="13" s="1"/>
  <c r="C175" i="13"/>
  <c r="E175" i="13" s="1"/>
  <c r="C42" i="13"/>
  <c r="E42" i="13" s="1"/>
  <c r="C49" i="13"/>
  <c r="E49" i="13" s="1"/>
  <c r="C116" i="13"/>
  <c r="E116" i="13" s="1"/>
  <c r="C177" i="13"/>
  <c r="E177" i="13" s="1"/>
  <c r="C187" i="13"/>
  <c r="C23" i="13"/>
  <c r="C193" i="13"/>
  <c r="E193" i="13" s="1"/>
  <c r="C108" i="13"/>
  <c r="E108" i="13" s="1"/>
  <c r="C172" i="13"/>
  <c r="E172" i="13" s="1"/>
  <c r="C96" i="13"/>
  <c r="E96" i="13" s="1"/>
  <c r="C39" i="13"/>
  <c r="E39" i="13" s="1"/>
  <c r="C162" i="13"/>
  <c r="E162" i="13" s="1"/>
  <c r="C77" i="13"/>
  <c r="C111" i="13"/>
  <c r="C25" i="13"/>
  <c r="E25" i="13" s="1"/>
  <c r="C114" i="13"/>
  <c r="E114" i="13" s="1"/>
  <c r="C106" i="13"/>
  <c r="E106" i="13" s="1"/>
  <c r="C84" i="13"/>
  <c r="E84" i="13" s="1"/>
  <c r="C160" i="13"/>
  <c r="E160" i="13" s="1"/>
  <c r="C151" i="13"/>
  <c r="E151" i="13" s="1"/>
  <c r="C97" i="13"/>
  <c r="C107" i="13"/>
  <c r="C192" i="13"/>
  <c r="E192" i="13" s="1"/>
  <c r="C131" i="13"/>
  <c r="E131" i="13" s="1"/>
  <c r="C164" i="13"/>
  <c r="E164" i="13" s="1"/>
  <c r="C153" i="13"/>
  <c r="E153" i="13" s="1"/>
  <c r="C50" i="13"/>
  <c r="E50" i="13" s="1"/>
  <c r="C179" i="13"/>
  <c r="E179" i="13" s="1"/>
  <c r="C143" i="13"/>
  <c r="C148" i="13"/>
  <c r="C8" i="13"/>
  <c r="E8" i="13" s="1"/>
  <c r="C54" i="13"/>
  <c r="E54" i="13" s="1"/>
  <c r="C69" i="13"/>
  <c r="E69" i="13" s="1"/>
  <c r="C191" i="13"/>
  <c r="E191" i="13" s="1"/>
  <c r="C165" i="13"/>
  <c r="E165" i="13" s="1"/>
  <c r="C158" i="13"/>
  <c r="E158" i="13" s="1"/>
  <c r="C99" i="13"/>
  <c r="C45" i="13"/>
  <c r="C140" i="13"/>
  <c r="E140" i="13" s="1"/>
  <c r="C156" i="13"/>
  <c r="E156" i="13" s="1"/>
  <c r="C117" i="13"/>
  <c r="E117" i="13" s="1"/>
  <c r="C194" i="13"/>
  <c r="E194" i="13" s="1"/>
  <c r="C109" i="13"/>
  <c r="E109" i="13" s="1"/>
  <c r="C181" i="13"/>
  <c r="E181" i="13" s="1"/>
  <c r="C98" i="13"/>
  <c r="C19" i="13"/>
  <c r="C61" i="13"/>
  <c r="E61" i="13" s="1"/>
  <c r="C24" i="13"/>
  <c r="E24" i="13" s="1"/>
  <c r="C189" i="13"/>
  <c r="E189" i="13" s="1"/>
  <c r="C59" i="13"/>
  <c r="E59" i="13" s="1"/>
  <c r="C55" i="13"/>
  <c r="E55" i="13" s="1"/>
  <c r="C22" i="13"/>
  <c r="E22" i="13" s="1"/>
  <c r="C147" i="13"/>
  <c r="C43" i="13"/>
  <c r="C159" i="13"/>
  <c r="E159" i="13" s="1"/>
  <c r="C122" i="13"/>
  <c r="E122" i="13" s="1"/>
  <c r="C195" i="13"/>
  <c r="E195" i="13" s="1"/>
  <c r="C127" i="13"/>
  <c r="E127" i="13" s="1"/>
  <c r="C90" i="13"/>
  <c r="E90" i="13" s="1"/>
  <c r="C53" i="13"/>
  <c r="E53" i="13" s="1"/>
  <c r="C196" i="13"/>
  <c r="C182" i="13"/>
  <c r="C149" i="13"/>
  <c r="E149" i="13" s="1"/>
  <c r="C121" i="13"/>
  <c r="E121" i="13" s="1"/>
  <c r="C112" i="13"/>
  <c r="E112" i="13" s="1"/>
  <c r="C12" i="13"/>
  <c r="E12" i="13" s="1"/>
  <c r="C70" i="13"/>
  <c r="E70" i="13" s="1"/>
  <c r="C78" i="13"/>
  <c r="E78" i="13" s="1"/>
  <c r="C29" i="13"/>
  <c r="C94" i="13"/>
  <c r="C79" i="13"/>
  <c r="E79" i="13" s="1"/>
  <c r="C18" i="13"/>
  <c r="E18" i="13" s="1"/>
  <c r="C72" i="13"/>
  <c r="E72" i="13" s="1"/>
  <c r="C68" i="13"/>
  <c r="E68" i="13" s="1"/>
  <c r="C132" i="13"/>
  <c r="E132" i="13" s="1"/>
  <c r="C89" i="13"/>
  <c r="E89" i="13" s="1"/>
  <c r="C141" i="13"/>
  <c r="C38" i="13"/>
  <c r="C14" i="13"/>
  <c r="E14" i="13" s="1"/>
  <c r="C7" i="13"/>
  <c r="E7" i="13" s="1"/>
  <c r="C27" i="13"/>
  <c r="E27" i="13" s="1"/>
  <c r="C66" i="13"/>
  <c r="E66" i="13" s="1"/>
  <c r="C17" i="13"/>
  <c r="E17" i="13" s="1"/>
  <c r="C104" i="13"/>
  <c r="E104" i="13" s="1"/>
  <c r="C105" i="13"/>
  <c r="C76" i="13"/>
  <c r="C120" i="13"/>
  <c r="E120" i="13" s="1"/>
  <c r="C100" i="13"/>
  <c r="E100" i="13" s="1"/>
  <c r="C63" i="13"/>
  <c r="E63" i="13" s="1"/>
  <c r="C52" i="13"/>
  <c r="E52" i="13" s="1"/>
  <c r="C10" i="13"/>
  <c r="E10" i="13" s="1"/>
  <c r="C46" i="13"/>
  <c r="E46" i="13" s="1"/>
  <c r="C75" i="13"/>
  <c r="C161" i="13"/>
  <c r="C87" i="13"/>
  <c r="E87" i="13" s="1"/>
  <c r="C44" i="13"/>
  <c r="E44" i="13" s="1"/>
  <c r="C129" i="13"/>
  <c r="E129" i="13" s="1"/>
  <c r="C168" i="13"/>
  <c r="E168" i="13" s="1"/>
  <c r="C128" i="13"/>
  <c r="E128" i="13" s="1"/>
  <c r="C86" i="13"/>
  <c r="E86" i="13" s="1"/>
  <c r="C145" i="13"/>
  <c r="C169" i="13"/>
  <c r="C92" i="13"/>
  <c r="E92" i="13" s="1"/>
  <c r="C56" i="13"/>
  <c r="E56" i="13" s="1"/>
  <c r="C85" i="13"/>
  <c r="E85" i="13" s="1"/>
  <c r="C65" i="13"/>
  <c r="E65" i="13" s="1"/>
  <c r="C103" i="13"/>
  <c r="E103" i="13" s="1"/>
  <c r="C47" i="13"/>
  <c r="E47" i="13" s="1"/>
  <c r="C188" i="13"/>
  <c r="C126" i="13"/>
  <c r="C163" i="13"/>
  <c r="E163" i="13" s="1"/>
  <c r="C73" i="13"/>
  <c r="E73" i="13" s="1"/>
  <c r="C138" i="13"/>
  <c r="E138" i="13" s="1"/>
  <c r="C33" i="13"/>
  <c r="E33" i="13" s="1"/>
  <c r="F33" i="13" s="1"/>
  <c r="C37" i="13"/>
  <c r="E37" i="13" s="1"/>
  <c r="C197" i="13"/>
  <c r="E197" i="13" s="1"/>
  <c r="D197" i="13"/>
  <c r="B199" i="13"/>
  <c r="B185" i="13"/>
  <c r="B95" i="13"/>
  <c r="B133" i="13"/>
  <c r="B202" i="13"/>
  <c r="B204" i="13"/>
  <c r="B6" i="13"/>
  <c r="B115" i="13"/>
  <c r="B9" i="13"/>
  <c r="B13" i="13"/>
  <c r="B5" i="13"/>
  <c r="B118" i="13"/>
  <c r="B74" i="13"/>
  <c r="B200" i="13"/>
  <c r="B71" i="13"/>
  <c r="B62" i="13"/>
  <c r="B198" i="13"/>
  <c r="B119" i="13"/>
  <c r="B201" i="13"/>
  <c r="B4" i="13"/>
  <c r="B186" i="13"/>
  <c r="B64" i="13"/>
  <c r="B203" i="13"/>
  <c r="B11" i="13"/>
  <c r="B3" i="13"/>
  <c r="B130" i="13"/>
  <c r="B57" i="13"/>
  <c r="B28" i="13"/>
  <c r="B102" i="13"/>
  <c r="B48" i="13"/>
  <c r="B178" i="13"/>
  <c r="B101" i="13"/>
  <c r="B20" i="13"/>
  <c r="B34" i="13"/>
  <c r="B16" i="13"/>
  <c r="B60" i="13"/>
  <c r="B88" i="13"/>
  <c r="B139" i="13"/>
  <c r="B83" i="13"/>
  <c r="B36" i="13"/>
  <c r="B91" i="13"/>
  <c r="B125" i="13"/>
  <c r="B142" i="13"/>
  <c r="B134" i="13"/>
  <c r="B174" i="13"/>
  <c r="B82" i="13"/>
  <c r="B157" i="13"/>
  <c r="B171" i="13"/>
  <c r="B154" i="13"/>
  <c r="B180" i="13"/>
  <c r="B93" i="13"/>
  <c r="B137" i="13"/>
  <c r="B51" i="13"/>
  <c r="B184" i="13"/>
  <c r="B30" i="13"/>
  <c r="B176" i="13"/>
  <c r="B173" i="13"/>
  <c r="B113" i="13"/>
  <c r="B110" i="13"/>
  <c r="B167" i="13"/>
  <c r="B80" i="13"/>
  <c r="B136" i="13"/>
  <c r="B183" i="13"/>
  <c r="B40" i="13"/>
  <c r="B32" i="13"/>
  <c r="B21" i="13"/>
  <c r="B58" i="13"/>
  <c r="B41" i="13"/>
  <c r="B26" i="13"/>
  <c r="B150" i="13"/>
  <c r="B124" i="13"/>
  <c r="B135" i="13"/>
  <c r="B155" i="13"/>
  <c r="B152" i="13"/>
  <c r="B166" i="13"/>
  <c r="B81" i="13"/>
  <c r="B15" i="13"/>
  <c r="B123" i="13"/>
  <c r="B144" i="13"/>
  <c r="B146" i="13"/>
  <c r="B31" i="13"/>
  <c r="B35" i="13"/>
  <c r="B190" i="13"/>
  <c r="B67" i="13"/>
  <c r="B170" i="13"/>
  <c r="B175" i="13"/>
  <c r="B42" i="13"/>
  <c r="B49" i="13"/>
  <c r="B116" i="13"/>
  <c r="B177" i="13"/>
  <c r="B187" i="13"/>
  <c r="B23" i="13"/>
  <c r="B193" i="13"/>
  <c r="B108" i="13"/>
  <c r="B172" i="13"/>
  <c r="B96" i="13"/>
  <c r="B39" i="13"/>
  <c r="B162" i="13"/>
  <c r="B77" i="13"/>
  <c r="B111" i="13"/>
  <c r="B25" i="13"/>
  <c r="B114" i="13"/>
  <c r="B106" i="13"/>
  <c r="B84" i="13"/>
  <c r="B160" i="13"/>
  <c r="B151" i="13"/>
  <c r="B97" i="13"/>
  <c r="B107" i="13"/>
  <c r="B192" i="13"/>
  <c r="B131" i="13"/>
  <c r="B164" i="13"/>
  <c r="B153" i="13"/>
  <c r="B50" i="13"/>
  <c r="B179" i="13"/>
  <c r="B143" i="13"/>
  <c r="B148" i="13"/>
  <c r="B8" i="13"/>
  <c r="B54" i="13"/>
  <c r="B69" i="13"/>
  <c r="B191" i="13"/>
  <c r="B165" i="13"/>
  <c r="B158" i="13"/>
  <c r="B99" i="13"/>
  <c r="B45" i="13"/>
  <c r="B140" i="13"/>
  <c r="B156" i="13"/>
  <c r="B117" i="13"/>
  <c r="B194" i="13"/>
  <c r="B109" i="13"/>
  <c r="B181" i="13"/>
  <c r="B98" i="13"/>
  <c r="B19" i="13"/>
  <c r="B61" i="13"/>
  <c r="B24" i="13"/>
  <c r="B189" i="13"/>
  <c r="B59" i="13"/>
  <c r="B55" i="13"/>
  <c r="B22" i="13"/>
  <c r="B147" i="13"/>
  <c r="B43" i="13"/>
  <c r="B159" i="13"/>
  <c r="B122" i="13"/>
  <c r="B195" i="13"/>
  <c r="B127" i="13"/>
  <c r="B90" i="13"/>
  <c r="B53" i="13"/>
  <c r="B196" i="13"/>
  <c r="B182" i="13"/>
  <c r="B149" i="13"/>
  <c r="B121" i="13"/>
  <c r="B112" i="13"/>
  <c r="B12" i="13"/>
  <c r="B70" i="13"/>
  <c r="B78" i="13"/>
  <c r="B29" i="13"/>
  <c r="B94" i="13"/>
  <c r="B79" i="13"/>
  <c r="B18" i="13"/>
  <c r="B72" i="13"/>
  <c r="B68" i="13"/>
  <c r="B132" i="13"/>
  <c r="B89" i="13"/>
  <c r="B141" i="13"/>
  <c r="B38" i="13"/>
  <c r="B14" i="13"/>
  <c r="B7" i="13"/>
  <c r="B27" i="13"/>
  <c r="B66" i="13"/>
  <c r="B17" i="13"/>
  <c r="B104" i="13"/>
  <c r="B105" i="13"/>
  <c r="B76" i="13"/>
  <c r="B120" i="13"/>
  <c r="B100" i="13"/>
  <c r="B63" i="13"/>
  <c r="B52" i="13"/>
  <c r="B10" i="13"/>
  <c r="B46" i="13"/>
  <c r="B75" i="13"/>
  <c r="B161" i="13"/>
  <c r="B87" i="13"/>
  <c r="B44" i="13"/>
  <c r="B129" i="13"/>
  <c r="B168" i="13"/>
  <c r="B128" i="13"/>
  <c r="B86" i="13"/>
  <c r="B145" i="13"/>
  <c r="B169" i="13"/>
  <c r="B92" i="13"/>
  <c r="B56" i="13"/>
  <c r="B85" i="13"/>
  <c r="B65" i="13"/>
  <c r="B103" i="13"/>
  <c r="B47" i="13"/>
  <c r="B188" i="13"/>
  <c r="B126" i="13"/>
  <c r="B163" i="13"/>
  <c r="B73" i="13"/>
  <c r="B138" i="13"/>
  <c r="B33" i="13"/>
  <c r="B37" i="13"/>
  <c r="B197" i="13"/>
  <c r="H197" i="13"/>
  <c r="G197" i="13"/>
  <c r="B198" i="12"/>
  <c r="C198" i="12"/>
  <c r="E198" i="12" s="1"/>
  <c r="D198" i="12"/>
  <c r="B179" i="12"/>
  <c r="C179" i="12"/>
  <c r="E179" i="12" s="1"/>
  <c r="D179" i="12"/>
  <c r="B73" i="12"/>
  <c r="C73" i="12"/>
  <c r="E73" i="12" s="1"/>
  <c r="D73" i="12"/>
  <c r="B97" i="12"/>
  <c r="C97" i="12"/>
  <c r="E97" i="12" s="1"/>
  <c r="D97" i="12"/>
  <c r="B201" i="12"/>
  <c r="C201" i="12"/>
  <c r="E201" i="12" s="1"/>
  <c r="D201" i="12"/>
  <c r="B203" i="12"/>
  <c r="C203" i="12"/>
  <c r="E203" i="12" s="1"/>
  <c r="D203" i="12"/>
  <c r="B6" i="12"/>
  <c r="C6" i="12"/>
  <c r="E6" i="12" s="1"/>
  <c r="D6" i="12"/>
  <c r="B112" i="12"/>
  <c r="C112" i="12"/>
  <c r="E112" i="12" s="1"/>
  <c r="D112" i="12"/>
  <c r="B8" i="12"/>
  <c r="C8" i="12"/>
  <c r="E8" i="12" s="1"/>
  <c r="D8" i="12"/>
  <c r="B16" i="12"/>
  <c r="C16" i="12"/>
  <c r="E16" i="12" s="1"/>
  <c r="D16" i="12"/>
  <c r="B5" i="12"/>
  <c r="E5" i="12" s="1"/>
  <c r="C5" i="12"/>
  <c r="D5" i="12"/>
  <c r="B118" i="12"/>
  <c r="C118" i="12"/>
  <c r="D118" i="12"/>
  <c r="B30" i="12"/>
  <c r="C30" i="12"/>
  <c r="D30" i="12"/>
  <c r="B199" i="12"/>
  <c r="E199" i="12" s="1"/>
  <c r="C199" i="12"/>
  <c r="D199" i="12"/>
  <c r="B69" i="12"/>
  <c r="C69" i="12"/>
  <c r="D69" i="12"/>
  <c r="B68" i="12"/>
  <c r="C68" i="12"/>
  <c r="D68" i="12"/>
  <c r="B197" i="12"/>
  <c r="C197" i="12"/>
  <c r="E197" i="12" s="1"/>
  <c r="D197" i="12"/>
  <c r="B126" i="12"/>
  <c r="C126" i="12"/>
  <c r="D126" i="12"/>
  <c r="B200" i="12"/>
  <c r="C200" i="12"/>
  <c r="E200" i="12" s="1"/>
  <c r="D200" i="12"/>
  <c r="B4" i="12"/>
  <c r="C4" i="12"/>
  <c r="E4" i="12" s="1"/>
  <c r="D4" i="12"/>
  <c r="B171" i="12"/>
  <c r="C171" i="12"/>
  <c r="E171" i="12" s="1"/>
  <c r="D171" i="12"/>
  <c r="B55" i="12"/>
  <c r="C55" i="12"/>
  <c r="E55" i="12" s="1"/>
  <c r="D55" i="12"/>
  <c r="B202" i="12"/>
  <c r="C202" i="12"/>
  <c r="E202" i="12" s="1"/>
  <c r="D202" i="12"/>
  <c r="B21" i="12"/>
  <c r="C21" i="12"/>
  <c r="D21" i="12"/>
  <c r="B3" i="12"/>
  <c r="C3" i="12"/>
  <c r="E3" i="12" s="1"/>
  <c r="D3" i="12"/>
  <c r="B127" i="12"/>
  <c r="C127" i="12"/>
  <c r="D127" i="12"/>
  <c r="B58" i="12"/>
  <c r="E58" i="12" s="1"/>
  <c r="C58" i="12"/>
  <c r="D58" i="12"/>
  <c r="B32" i="12"/>
  <c r="C32" i="12"/>
  <c r="D32" i="12"/>
  <c r="B102" i="12"/>
  <c r="C102" i="12"/>
  <c r="D102" i="12"/>
  <c r="B26" i="12"/>
  <c r="E26" i="12" s="1"/>
  <c r="C26" i="12"/>
  <c r="D26" i="12"/>
  <c r="B155" i="12"/>
  <c r="C155" i="12"/>
  <c r="D155" i="12"/>
  <c r="B87" i="12"/>
  <c r="C87" i="12"/>
  <c r="E87" i="12" s="1"/>
  <c r="D87" i="12"/>
  <c r="B31" i="12"/>
  <c r="C31" i="12"/>
  <c r="E31" i="12" s="1"/>
  <c r="D31" i="12"/>
  <c r="B17" i="12"/>
  <c r="C17" i="12"/>
  <c r="E17" i="12" s="1"/>
  <c r="D17" i="12"/>
  <c r="B11" i="12"/>
  <c r="C11" i="12"/>
  <c r="E11" i="12" s="1"/>
  <c r="D11" i="12"/>
  <c r="B66" i="12"/>
  <c r="C66" i="12"/>
  <c r="D66" i="12"/>
  <c r="B80" i="12"/>
  <c r="C80" i="12"/>
  <c r="D80" i="12"/>
  <c r="B141" i="12"/>
  <c r="C141" i="12"/>
  <c r="E141" i="12" s="1"/>
  <c r="D141" i="12"/>
  <c r="B84" i="12"/>
  <c r="C84" i="12"/>
  <c r="D84" i="12"/>
  <c r="B74" i="12"/>
  <c r="C74" i="12"/>
  <c r="D74" i="12"/>
  <c r="B92" i="12"/>
  <c r="C92" i="12"/>
  <c r="E92" i="12" s="1"/>
  <c r="D92" i="12"/>
  <c r="B139" i="12"/>
  <c r="C139" i="12"/>
  <c r="D139" i="12"/>
  <c r="B140" i="12"/>
  <c r="C140" i="12"/>
  <c r="D140" i="12"/>
  <c r="B148" i="12"/>
  <c r="C148" i="12"/>
  <c r="D148" i="12"/>
  <c r="B176" i="12"/>
  <c r="C176" i="12"/>
  <c r="D176" i="12"/>
  <c r="B103" i="12"/>
  <c r="C103" i="12"/>
  <c r="D103" i="12"/>
  <c r="B161" i="12"/>
  <c r="C161" i="12"/>
  <c r="D161" i="12"/>
  <c r="B170" i="12"/>
  <c r="C170" i="12"/>
  <c r="E170" i="12" s="1"/>
  <c r="D170" i="12"/>
  <c r="B187" i="12"/>
  <c r="C187" i="12"/>
  <c r="E187" i="12" s="1"/>
  <c r="D187" i="12"/>
  <c r="B181" i="12"/>
  <c r="C181" i="12"/>
  <c r="E181" i="12" s="1"/>
  <c r="D181" i="12"/>
  <c r="B98" i="12"/>
  <c r="C98" i="12"/>
  <c r="E98" i="12" s="1"/>
  <c r="D98" i="12"/>
  <c r="B137" i="12"/>
  <c r="C137" i="12"/>
  <c r="D137" i="12"/>
  <c r="B60" i="12"/>
  <c r="C60" i="12"/>
  <c r="D60" i="12"/>
  <c r="B184" i="12"/>
  <c r="C184" i="12"/>
  <c r="D184" i="12"/>
  <c r="B20" i="12"/>
  <c r="C20" i="12"/>
  <c r="D20" i="12"/>
  <c r="B180" i="12"/>
  <c r="C180" i="12"/>
  <c r="D180" i="12"/>
  <c r="B190" i="12"/>
  <c r="C190" i="12"/>
  <c r="E190" i="12" s="1"/>
  <c r="D190" i="12"/>
  <c r="B108" i="12"/>
  <c r="C108" i="12"/>
  <c r="D108" i="12"/>
  <c r="B79" i="12"/>
  <c r="C79" i="12"/>
  <c r="D79" i="12"/>
  <c r="B173" i="12"/>
  <c r="C173" i="12"/>
  <c r="D173" i="12"/>
  <c r="B86" i="12"/>
  <c r="C86" i="12"/>
  <c r="D86" i="12"/>
  <c r="B125" i="12"/>
  <c r="E125" i="12" s="1"/>
  <c r="C125" i="12"/>
  <c r="D125" i="12"/>
  <c r="B183" i="12"/>
  <c r="C183" i="12"/>
  <c r="D183" i="12"/>
  <c r="B46" i="12"/>
  <c r="C46" i="12"/>
  <c r="E46" i="12" s="1"/>
  <c r="D46" i="12"/>
  <c r="B39" i="12"/>
  <c r="C39" i="12"/>
  <c r="D39" i="12"/>
  <c r="B22" i="12"/>
  <c r="C22" i="12"/>
  <c r="E22" i="12" s="1"/>
  <c r="D22" i="12"/>
  <c r="B53" i="12"/>
  <c r="C53" i="12"/>
  <c r="E53" i="12" s="1"/>
  <c r="D53" i="12"/>
  <c r="B48" i="12"/>
  <c r="C48" i="12"/>
  <c r="D48" i="12"/>
  <c r="B33" i="12"/>
  <c r="C33" i="12"/>
  <c r="D33" i="12"/>
  <c r="B134" i="12"/>
  <c r="C134" i="12"/>
  <c r="E134" i="12" s="1"/>
  <c r="D134" i="12"/>
  <c r="B101" i="12"/>
  <c r="C101" i="12"/>
  <c r="E101" i="12" s="1"/>
  <c r="D101" i="12"/>
  <c r="B132" i="12"/>
  <c r="C132" i="12"/>
  <c r="D132" i="12"/>
  <c r="B160" i="12"/>
  <c r="C160" i="12"/>
  <c r="E160" i="12" s="1"/>
  <c r="D160" i="12"/>
  <c r="B142" i="12"/>
  <c r="C142" i="12"/>
  <c r="D142" i="12"/>
  <c r="B172" i="12"/>
  <c r="C172" i="12"/>
  <c r="D172" i="12"/>
  <c r="B96" i="12"/>
  <c r="C96" i="12"/>
  <c r="D96" i="12"/>
  <c r="B18" i="12"/>
  <c r="C18" i="12"/>
  <c r="D18" i="12"/>
  <c r="B123" i="12"/>
  <c r="E123" i="12" s="1"/>
  <c r="C123" i="12"/>
  <c r="D123" i="12"/>
  <c r="B144" i="12"/>
  <c r="C144" i="12"/>
  <c r="D144" i="12"/>
  <c r="B151" i="12"/>
  <c r="C151" i="12"/>
  <c r="E151" i="12" s="1"/>
  <c r="D151" i="12"/>
  <c r="B38" i="12"/>
  <c r="C38" i="12"/>
  <c r="E38" i="12" s="1"/>
  <c r="D38" i="12"/>
  <c r="B63" i="12"/>
  <c r="C63" i="12"/>
  <c r="E63" i="12" s="1"/>
  <c r="D63" i="12"/>
  <c r="B165" i="12"/>
  <c r="C165" i="12"/>
  <c r="E165" i="12" s="1"/>
  <c r="D165" i="12"/>
  <c r="B40" i="12"/>
  <c r="C40" i="12"/>
  <c r="D40" i="12"/>
  <c r="B147" i="12"/>
  <c r="C147" i="12"/>
  <c r="D147" i="12"/>
  <c r="B177" i="12"/>
  <c r="C177" i="12"/>
  <c r="E177" i="12" s="1"/>
  <c r="D177" i="12"/>
  <c r="B44" i="12"/>
  <c r="C44" i="12"/>
  <c r="E44" i="12" s="1"/>
  <c r="D44" i="12"/>
  <c r="B61" i="12"/>
  <c r="C61" i="12"/>
  <c r="E61" i="12" s="1"/>
  <c r="D61" i="12"/>
  <c r="B100" i="12"/>
  <c r="C100" i="12"/>
  <c r="E100" i="12" s="1"/>
  <c r="D100" i="12"/>
  <c r="B178" i="12"/>
  <c r="C178" i="12"/>
  <c r="E178" i="12" s="1"/>
  <c r="D178" i="12"/>
  <c r="B185" i="12"/>
  <c r="C185" i="12"/>
  <c r="D185" i="12"/>
  <c r="B14" i="12"/>
  <c r="C14" i="12"/>
  <c r="D14" i="12"/>
  <c r="B195" i="12"/>
  <c r="C195" i="12"/>
  <c r="D195" i="12"/>
  <c r="B110" i="12"/>
  <c r="E110" i="12" s="1"/>
  <c r="C110" i="12"/>
  <c r="D110" i="12"/>
  <c r="B167" i="12"/>
  <c r="C167" i="12"/>
  <c r="D167" i="12"/>
  <c r="B94" i="12"/>
  <c r="C94" i="12"/>
  <c r="E94" i="12" s="1"/>
  <c r="D94" i="12"/>
  <c r="B49" i="12"/>
  <c r="C49" i="12"/>
  <c r="D49" i="12"/>
  <c r="B133" i="12"/>
  <c r="C133" i="12"/>
  <c r="D133" i="12"/>
  <c r="B85" i="12"/>
  <c r="C85" i="12"/>
  <c r="E85" i="12" s="1"/>
  <c r="D85" i="12"/>
  <c r="B115" i="12"/>
  <c r="C115" i="12"/>
  <c r="D115" i="12"/>
  <c r="B34" i="12"/>
  <c r="C34" i="12"/>
  <c r="D34" i="12"/>
  <c r="B119" i="12"/>
  <c r="C119" i="12"/>
  <c r="E119" i="12" s="1"/>
  <c r="D119" i="12"/>
  <c r="B131" i="12"/>
  <c r="C131" i="12"/>
  <c r="E131" i="12" s="1"/>
  <c r="D131" i="12"/>
  <c r="B89" i="12"/>
  <c r="C89" i="12"/>
  <c r="E89" i="12" s="1"/>
  <c r="D89" i="12"/>
  <c r="B163" i="12"/>
  <c r="C163" i="12"/>
  <c r="E163" i="12" s="1"/>
  <c r="D163" i="12"/>
  <c r="B169" i="12"/>
  <c r="C169" i="12"/>
  <c r="D169" i="12"/>
  <c r="B120" i="12"/>
  <c r="C120" i="12"/>
  <c r="D120" i="12"/>
  <c r="B106" i="12"/>
  <c r="C106" i="12"/>
  <c r="D106" i="12"/>
  <c r="B193" i="12"/>
  <c r="C193" i="12"/>
  <c r="D193" i="12"/>
  <c r="B128" i="12"/>
  <c r="C128" i="12"/>
  <c r="D128" i="12"/>
  <c r="B122" i="12"/>
  <c r="C122" i="12"/>
  <c r="D122" i="12"/>
  <c r="B156" i="12"/>
  <c r="C156" i="12"/>
  <c r="E156" i="12" s="1"/>
  <c r="D156" i="12"/>
  <c r="B41" i="12"/>
  <c r="C41" i="12"/>
  <c r="E41" i="12" s="1"/>
  <c r="D41" i="12"/>
  <c r="B174" i="12"/>
  <c r="C174" i="12"/>
  <c r="D174" i="12"/>
  <c r="B153" i="12"/>
  <c r="C153" i="12"/>
  <c r="E153" i="12" s="1"/>
  <c r="D153" i="12"/>
  <c r="B150" i="12"/>
  <c r="C150" i="12"/>
  <c r="D150" i="12"/>
  <c r="B10" i="12"/>
  <c r="C10" i="12"/>
  <c r="D10" i="12"/>
  <c r="B52" i="12"/>
  <c r="C52" i="12"/>
  <c r="E52" i="12" s="1"/>
  <c r="D52" i="12"/>
  <c r="B47" i="12"/>
  <c r="C47" i="12"/>
  <c r="E47" i="12" s="1"/>
  <c r="D47" i="12"/>
  <c r="B192" i="12"/>
  <c r="C192" i="12"/>
  <c r="D192" i="12"/>
  <c r="B157" i="12"/>
  <c r="C157" i="12"/>
  <c r="D157" i="12"/>
  <c r="B129" i="12"/>
  <c r="C129" i="12"/>
  <c r="E129" i="12" s="1"/>
  <c r="D129" i="12"/>
  <c r="B105" i="12"/>
  <c r="C105" i="12"/>
  <c r="D105" i="12"/>
  <c r="B43" i="12"/>
  <c r="C43" i="12"/>
  <c r="D43" i="12"/>
  <c r="B136" i="12"/>
  <c r="C136" i="12"/>
  <c r="D136" i="12"/>
  <c r="B154" i="12"/>
  <c r="C154" i="12"/>
  <c r="D154" i="12"/>
  <c r="B117" i="12"/>
  <c r="C117" i="12"/>
  <c r="D117" i="12"/>
  <c r="B191" i="12"/>
  <c r="C191" i="12"/>
  <c r="E191" i="12" s="1"/>
  <c r="D191" i="12"/>
  <c r="B164" i="12"/>
  <c r="C164" i="12"/>
  <c r="E164" i="12" s="1"/>
  <c r="D164" i="12"/>
  <c r="B182" i="12"/>
  <c r="C182" i="12"/>
  <c r="D182" i="12"/>
  <c r="B82" i="12"/>
  <c r="C82" i="12"/>
  <c r="E82" i="12" s="1"/>
  <c r="D82" i="12"/>
  <c r="B29" i="12"/>
  <c r="C29" i="12"/>
  <c r="D29" i="12"/>
  <c r="B104" i="12"/>
  <c r="C104" i="12"/>
  <c r="D104" i="12"/>
  <c r="B15" i="12"/>
  <c r="C15" i="12"/>
  <c r="E15" i="12" s="1"/>
  <c r="D15" i="12"/>
  <c r="B189" i="12"/>
  <c r="C189" i="12"/>
  <c r="E189" i="12" s="1"/>
  <c r="D189" i="12"/>
  <c r="B56" i="12"/>
  <c r="C56" i="12"/>
  <c r="D56" i="12"/>
  <c r="B62" i="12"/>
  <c r="C62" i="12"/>
  <c r="D62" i="12"/>
  <c r="B24" i="12"/>
  <c r="C24" i="12"/>
  <c r="D24" i="12"/>
  <c r="B149" i="12"/>
  <c r="C149" i="12"/>
  <c r="D149" i="12"/>
  <c r="B45" i="12"/>
  <c r="C45" i="12"/>
  <c r="D45" i="12"/>
  <c r="B162" i="12"/>
  <c r="C162" i="12"/>
  <c r="D162" i="12"/>
  <c r="B121" i="12"/>
  <c r="C121" i="12"/>
  <c r="D121" i="12"/>
  <c r="B194" i="12"/>
  <c r="C194" i="12"/>
  <c r="D194" i="12"/>
  <c r="B124" i="12"/>
  <c r="C124" i="12"/>
  <c r="E124" i="12" s="1"/>
  <c r="D124" i="12"/>
  <c r="B81" i="12"/>
  <c r="C81" i="12"/>
  <c r="E81" i="12" s="1"/>
  <c r="D81" i="12"/>
  <c r="B65" i="12"/>
  <c r="C65" i="12"/>
  <c r="D65" i="12"/>
  <c r="B188" i="12"/>
  <c r="C188" i="12"/>
  <c r="E188" i="12" s="1"/>
  <c r="D188" i="12"/>
  <c r="B175" i="12"/>
  <c r="C175" i="12"/>
  <c r="D175" i="12"/>
  <c r="B152" i="12"/>
  <c r="C152" i="12"/>
  <c r="D152" i="12"/>
  <c r="B138" i="12"/>
  <c r="C138" i="12"/>
  <c r="E138" i="12" s="1"/>
  <c r="D138" i="12"/>
  <c r="B116" i="12"/>
  <c r="C116" i="12"/>
  <c r="E116" i="12" s="1"/>
  <c r="D116" i="12"/>
  <c r="B23" i="12"/>
  <c r="C23" i="12"/>
  <c r="D23" i="12"/>
  <c r="B75" i="12"/>
  <c r="C75" i="12"/>
  <c r="E75" i="12" s="1"/>
  <c r="D75" i="12"/>
  <c r="B83" i="12"/>
  <c r="C83" i="12"/>
  <c r="D83" i="12"/>
  <c r="B28" i="12"/>
  <c r="C28" i="12"/>
  <c r="D28" i="12"/>
  <c r="B64" i="12"/>
  <c r="C64" i="12"/>
  <c r="D64" i="12"/>
  <c r="B88" i="12"/>
  <c r="C88" i="12"/>
  <c r="D88" i="12"/>
  <c r="B12" i="12"/>
  <c r="C12" i="12"/>
  <c r="D12" i="12"/>
  <c r="B77" i="12"/>
  <c r="C77" i="12"/>
  <c r="D77" i="12"/>
  <c r="B42" i="12"/>
  <c r="C42" i="12"/>
  <c r="E42" i="12" s="1"/>
  <c r="D42" i="12"/>
  <c r="B113" i="12"/>
  <c r="C113" i="12"/>
  <c r="E113" i="12" s="1"/>
  <c r="D113" i="12"/>
  <c r="B95" i="12"/>
  <c r="C95" i="12"/>
  <c r="D95" i="12"/>
  <c r="B143" i="12"/>
  <c r="C143" i="12"/>
  <c r="E143" i="12" s="1"/>
  <c r="D143" i="12"/>
  <c r="B25" i="12"/>
  <c r="C25" i="12"/>
  <c r="D25" i="12"/>
  <c r="B19" i="12"/>
  <c r="C19" i="12"/>
  <c r="D19" i="12"/>
  <c r="B7" i="12"/>
  <c r="C7" i="12"/>
  <c r="E7" i="12" s="1"/>
  <c r="D7" i="12"/>
  <c r="B35" i="12"/>
  <c r="C35" i="12"/>
  <c r="D35" i="12"/>
  <c r="B37" i="12"/>
  <c r="C37" i="12"/>
  <c r="D37" i="12"/>
  <c r="B9" i="12"/>
  <c r="C9" i="12"/>
  <c r="E9" i="12" s="1"/>
  <c r="D9" i="12"/>
  <c r="B109" i="12"/>
  <c r="C109" i="12"/>
  <c r="D109" i="12"/>
  <c r="B70" i="12"/>
  <c r="C70" i="12"/>
  <c r="E70" i="12" s="1"/>
  <c r="D70" i="12"/>
  <c r="B90" i="12"/>
  <c r="C90" i="12"/>
  <c r="D90" i="12"/>
  <c r="B71" i="12"/>
  <c r="C71" i="12"/>
  <c r="D71" i="12"/>
  <c r="B59" i="12"/>
  <c r="C59" i="12"/>
  <c r="D59" i="12"/>
  <c r="B50" i="12"/>
  <c r="C50" i="12"/>
  <c r="E50" i="12" s="1"/>
  <c r="D50" i="12"/>
  <c r="B13" i="12"/>
  <c r="C13" i="12"/>
  <c r="E13" i="12" s="1"/>
  <c r="D13" i="12"/>
  <c r="B57" i="12"/>
  <c r="C57" i="12"/>
  <c r="E57" i="12" s="1"/>
  <c r="D57" i="12"/>
  <c r="B78" i="12"/>
  <c r="C78" i="12"/>
  <c r="D78" i="12"/>
  <c r="B158" i="12"/>
  <c r="C158" i="12"/>
  <c r="E158" i="12" s="1"/>
  <c r="D158" i="12"/>
  <c r="B114" i="12"/>
  <c r="C114" i="12"/>
  <c r="D114" i="12"/>
  <c r="B54" i="12"/>
  <c r="C54" i="12"/>
  <c r="D54" i="12"/>
  <c r="B111" i="12"/>
  <c r="C111" i="12"/>
  <c r="D111" i="12"/>
  <c r="B159" i="12"/>
  <c r="C159" i="12"/>
  <c r="D159" i="12"/>
  <c r="B146" i="12"/>
  <c r="C146" i="12"/>
  <c r="D146" i="12"/>
  <c r="B91" i="12"/>
  <c r="C91" i="12"/>
  <c r="E91" i="12" s="1"/>
  <c r="D91" i="12"/>
  <c r="B145" i="12"/>
  <c r="C145" i="12"/>
  <c r="D145" i="12"/>
  <c r="B166" i="12"/>
  <c r="C166" i="12"/>
  <c r="D166" i="12"/>
  <c r="B99" i="12"/>
  <c r="C99" i="12"/>
  <c r="D99" i="12"/>
  <c r="B72" i="12"/>
  <c r="C72" i="12"/>
  <c r="D72" i="12"/>
  <c r="B67" i="12"/>
  <c r="C67" i="12"/>
  <c r="D67" i="12"/>
  <c r="B93" i="12"/>
  <c r="C93" i="12"/>
  <c r="E93" i="12" s="1"/>
  <c r="D93" i="12"/>
  <c r="B107" i="12"/>
  <c r="C107" i="12"/>
  <c r="E107" i="12" s="1"/>
  <c r="D107" i="12"/>
  <c r="B51" i="12"/>
  <c r="C51" i="12"/>
  <c r="D51" i="12"/>
  <c r="B186" i="12"/>
  <c r="C186" i="12"/>
  <c r="D186" i="12"/>
  <c r="B135" i="12"/>
  <c r="C135" i="12"/>
  <c r="E135" i="12" s="1"/>
  <c r="D135" i="12"/>
  <c r="B168" i="12"/>
  <c r="C168" i="12"/>
  <c r="D168" i="12"/>
  <c r="B76" i="12"/>
  <c r="C76" i="12"/>
  <c r="D76" i="12"/>
  <c r="B130" i="12"/>
  <c r="C130" i="12"/>
  <c r="D130" i="12"/>
  <c r="B36" i="12"/>
  <c r="C36" i="12"/>
  <c r="E36" i="12" s="1"/>
  <c r="D36" i="12"/>
  <c r="B27" i="12"/>
  <c r="C27" i="12"/>
  <c r="D27" i="12"/>
  <c r="C196" i="12"/>
  <c r="E196" i="12" s="1"/>
  <c r="D196" i="12"/>
  <c r="B196" i="12"/>
  <c r="H196" i="12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3" i="5"/>
  <c r="D199" i="10"/>
  <c r="G199" i="10" s="1"/>
  <c r="D146" i="10"/>
  <c r="G146" i="10" s="1"/>
  <c r="D16" i="10"/>
  <c r="G16" i="10" s="1"/>
  <c r="D77" i="10"/>
  <c r="G77" i="10" s="1"/>
  <c r="D201" i="10"/>
  <c r="G201" i="10" s="1"/>
  <c r="D203" i="10"/>
  <c r="D6" i="10"/>
  <c r="G6" i="10" s="1"/>
  <c r="D112" i="10"/>
  <c r="G112" i="10" s="1"/>
  <c r="D14" i="10"/>
  <c r="G14" i="10" s="1"/>
  <c r="D48" i="10"/>
  <c r="G48" i="10" s="1"/>
  <c r="D5" i="10"/>
  <c r="G5" i="10" s="1"/>
  <c r="D106" i="10"/>
  <c r="G106" i="10" s="1"/>
  <c r="D7" i="10"/>
  <c r="G7" i="10" s="1"/>
  <c r="D200" i="10"/>
  <c r="G200" i="10" s="1"/>
  <c r="D8" i="10"/>
  <c r="D76" i="10"/>
  <c r="D180" i="10"/>
  <c r="G180" i="10" s="1"/>
  <c r="D71" i="10"/>
  <c r="G71" i="10" s="1"/>
  <c r="D9" i="10"/>
  <c r="G9" i="10" s="1"/>
  <c r="D4" i="10"/>
  <c r="G4" i="10" s="1"/>
  <c r="D192" i="10"/>
  <c r="G192" i="10" s="1"/>
  <c r="D13" i="10"/>
  <c r="D202" i="10"/>
  <c r="G202" i="10" s="1"/>
  <c r="D43" i="10"/>
  <c r="G43" i="10" s="1"/>
  <c r="D3" i="10"/>
  <c r="G3" i="10" s="1"/>
  <c r="D128" i="10"/>
  <c r="G128" i="10" s="1"/>
  <c r="D40" i="10"/>
  <c r="G40" i="10" s="1"/>
  <c r="D60" i="10"/>
  <c r="G60" i="10" s="1"/>
  <c r="D108" i="10"/>
  <c r="G108" i="10" s="1"/>
  <c r="D24" i="10"/>
  <c r="G24" i="10" s="1"/>
  <c r="D21" i="10"/>
  <c r="D10" i="10"/>
  <c r="D52" i="10"/>
  <c r="G52" i="10" s="1"/>
  <c r="D34" i="10"/>
  <c r="G34" i="10" s="1"/>
  <c r="D25" i="10"/>
  <c r="G25" i="10" s="1"/>
  <c r="D44" i="10"/>
  <c r="G44" i="10" s="1"/>
  <c r="D11" i="10"/>
  <c r="G11" i="10" s="1"/>
  <c r="D177" i="10"/>
  <c r="D84" i="10"/>
  <c r="G84" i="10" s="1"/>
  <c r="D80" i="10"/>
  <c r="G80" i="10" s="1"/>
  <c r="D99" i="10"/>
  <c r="G99" i="10" s="1"/>
  <c r="D164" i="10"/>
  <c r="G164" i="10" s="1"/>
  <c r="D148" i="10"/>
  <c r="G148" i="10" s="1"/>
  <c r="D150" i="10"/>
  <c r="G150" i="10" s="1"/>
  <c r="D167" i="10"/>
  <c r="G167" i="10" s="1"/>
  <c r="D110" i="10"/>
  <c r="G110" i="10" s="1"/>
  <c r="D156" i="10"/>
  <c r="D182" i="10"/>
  <c r="D184" i="10"/>
  <c r="G184" i="10" s="1"/>
  <c r="D183" i="10"/>
  <c r="G183" i="10" s="1"/>
  <c r="D114" i="10"/>
  <c r="G114" i="10" s="1"/>
  <c r="D138" i="10"/>
  <c r="G138" i="10" s="1"/>
  <c r="D72" i="10"/>
  <c r="G72" i="10" s="1"/>
  <c r="D187" i="10"/>
  <c r="D35" i="10"/>
  <c r="G35" i="10" s="1"/>
  <c r="D178" i="10"/>
  <c r="G178" i="10" s="1"/>
  <c r="D176" i="10"/>
  <c r="G176" i="10" s="1"/>
  <c r="D87" i="10"/>
  <c r="G87" i="10" s="1"/>
  <c r="D79" i="10"/>
  <c r="G79" i="10" s="1"/>
  <c r="D171" i="10"/>
  <c r="G171" i="10" s="1"/>
  <c r="D95" i="10"/>
  <c r="G95" i="10" s="1"/>
  <c r="D152" i="10"/>
  <c r="G152" i="10" s="1"/>
  <c r="D185" i="10"/>
  <c r="D50" i="10"/>
  <c r="D63" i="10"/>
  <c r="G63" i="10" s="1"/>
  <c r="D45" i="10"/>
  <c r="G45" i="10" s="1"/>
  <c r="D67" i="10"/>
  <c r="G67" i="10" s="1"/>
  <c r="D65" i="10"/>
  <c r="G65" i="10" s="1"/>
  <c r="D51" i="10"/>
  <c r="G51" i="10" s="1"/>
  <c r="D137" i="10"/>
  <c r="D121" i="10"/>
  <c r="G121" i="10" s="1"/>
  <c r="D129" i="10"/>
  <c r="G129" i="10" s="1"/>
  <c r="D174" i="10"/>
  <c r="G174" i="10" s="1"/>
  <c r="D120" i="10"/>
  <c r="G120" i="10" s="1"/>
  <c r="D172" i="10"/>
  <c r="G172" i="10" s="1"/>
  <c r="D94" i="10"/>
  <c r="G94" i="10" s="1"/>
  <c r="D47" i="10"/>
  <c r="G47" i="10" s="1"/>
  <c r="D126" i="10"/>
  <c r="G126" i="10" s="1"/>
  <c r="D142" i="10"/>
  <c r="D144" i="10"/>
  <c r="D61" i="10"/>
  <c r="G61" i="10" s="1"/>
  <c r="D64" i="10"/>
  <c r="G64" i="10" s="1"/>
  <c r="D166" i="10"/>
  <c r="G166" i="10" s="1"/>
  <c r="D49" i="10"/>
  <c r="G49" i="10" s="1"/>
  <c r="D136" i="10"/>
  <c r="G136" i="10" s="1"/>
  <c r="D189" i="10"/>
  <c r="D27" i="10"/>
  <c r="G27" i="10" s="1"/>
  <c r="D103" i="10"/>
  <c r="G103" i="10" s="1"/>
  <c r="D139" i="10"/>
  <c r="G139" i="10" s="1"/>
  <c r="D168" i="10"/>
  <c r="G168" i="10" s="1"/>
  <c r="D161" i="10"/>
  <c r="G161" i="10" s="1"/>
  <c r="D29" i="10"/>
  <c r="G29" i="10" s="1"/>
  <c r="D193" i="10"/>
  <c r="G193" i="10" s="1"/>
  <c r="D123" i="10"/>
  <c r="G123" i="10" s="1"/>
  <c r="D153" i="10"/>
  <c r="D102" i="10"/>
  <c r="D73" i="10"/>
  <c r="G73" i="10" s="1"/>
  <c r="D130" i="10"/>
  <c r="G130" i="10" s="1"/>
  <c r="D91" i="10"/>
  <c r="G91" i="10" s="1"/>
  <c r="D124" i="10"/>
  <c r="G124" i="10" s="1"/>
  <c r="D42" i="10"/>
  <c r="G42" i="10" s="1"/>
  <c r="D113" i="10"/>
  <c r="D133" i="10"/>
  <c r="G133" i="10" s="1"/>
  <c r="D98" i="10"/>
  <c r="G98" i="10" s="1"/>
  <c r="D163" i="10"/>
  <c r="G163" i="10" s="1"/>
  <c r="D165" i="10"/>
  <c r="G165" i="10" s="1"/>
  <c r="D117" i="10"/>
  <c r="G117" i="10" s="1"/>
  <c r="D118" i="10"/>
  <c r="G118" i="10" s="1"/>
  <c r="D191" i="10"/>
  <c r="G191" i="10" s="1"/>
  <c r="D141" i="10"/>
  <c r="G141" i="10" s="1"/>
  <c r="D131" i="10"/>
  <c r="D132" i="10"/>
  <c r="D17" i="10"/>
  <c r="G17" i="10" s="1"/>
  <c r="D173" i="10"/>
  <c r="G173" i="10" s="1"/>
  <c r="D159" i="10"/>
  <c r="G159" i="10" s="1"/>
  <c r="D154" i="10"/>
  <c r="G154" i="10" s="1"/>
  <c r="D26" i="10"/>
  <c r="G26" i="10" s="1"/>
  <c r="D23" i="10"/>
  <c r="D78" i="10"/>
  <c r="G78" i="10" s="1"/>
  <c r="D194" i="10"/>
  <c r="G194" i="10" s="1"/>
  <c r="D157" i="10"/>
  <c r="G157" i="10" s="1"/>
  <c r="D162" i="10"/>
  <c r="G162" i="10" s="1"/>
  <c r="D100" i="10"/>
  <c r="G100" i="10" s="1"/>
  <c r="D38" i="10"/>
  <c r="G38" i="10" s="1"/>
  <c r="D143" i="10"/>
  <c r="G143" i="10" s="1"/>
  <c r="D175" i="10"/>
  <c r="G175" i="10" s="1"/>
  <c r="D115" i="10"/>
  <c r="D195" i="10"/>
  <c r="D147" i="10"/>
  <c r="G147" i="10" s="1"/>
  <c r="D169" i="10"/>
  <c r="G169" i="10" s="1"/>
  <c r="D93" i="10"/>
  <c r="G93" i="10" s="1"/>
  <c r="D54" i="10"/>
  <c r="G54" i="10" s="1"/>
  <c r="D85" i="10"/>
  <c r="G85" i="10" s="1"/>
  <c r="D37" i="10"/>
  <c r="D190" i="10"/>
  <c r="G190" i="10" s="1"/>
  <c r="D22" i="10"/>
  <c r="G22" i="10" s="1"/>
  <c r="D68" i="10"/>
  <c r="G68" i="10" s="1"/>
  <c r="D28" i="10"/>
  <c r="G28" i="10" s="1"/>
  <c r="D145" i="10"/>
  <c r="G145" i="10" s="1"/>
  <c r="D39" i="10"/>
  <c r="G39" i="10" s="1"/>
  <c r="D158" i="10"/>
  <c r="G158" i="10" s="1"/>
  <c r="D105" i="10"/>
  <c r="G105" i="10" s="1"/>
  <c r="D196" i="10"/>
  <c r="D151" i="10"/>
  <c r="D90" i="10"/>
  <c r="G90" i="10" s="1"/>
  <c r="D74" i="10"/>
  <c r="G74" i="10" s="1"/>
  <c r="D197" i="10"/>
  <c r="G197" i="10" s="1"/>
  <c r="D186" i="10"/>
  <c r="G186" i="10" s="1"/>
  <c r="D122" i="10"/>
  <c r="G122" i="10" s="1"/>
  <c r="D140" i="10"/>
  <c r="D101" i="10"/>
  <c r="G101" i="10" s="1"/>
  <c r="D59" i="10"/>
  <c r="G59" i="10" s="1"/>
  <c r="D57" i="10"/>
  <c r="G57" i="10" s="1"/>
  <c r="D89" i="10"/>
  <c r="G89" i="10" s="1"/>
  <c r="D41" i="10"/>
  <c r="G41" i="10" s="1"/>
  <c r="D75" i="10"/>
  <c r="G75" i="10" s="1"/>
  <c r="D97" i="10"/>
  <c r="G97" i="10" s="1"/>
  <c r="D30" i="10"/>
  <c r="G30" i="10" s="1"/>
  <c r="D62" i="10"/>
  <c r="D70" i="10"/>
  <c r="D127" i="10"/>
  <c r="G127" i="10" s="1"/>
  <c r="D92" i="10"/>
  <c r="G92" i="10" s="1"/>
  <c r="D155" i="10"/>
  <c r="G155" i="10" s="1"/>
  <c r="D31" i="10"/>
  <c r="G31" i="10" s="1"/>
  <c r="D53" i="10"/>
  <c r="G53" i="10" s="1"/>
  <c r="D12" i="10"/>
  <c r="D58" i="10"/>
  <c r="G58" i="10" s="1"/>
  <c r="D56" i="10"/>
  <c r="G56" i="10" s="1"/>
  <c r="D19" i="10"/>
  <c r="G19" i="10" s="1"/>
  <c r="D96" i="10"/>
  <c r="G96" i="10" s="1"/>
  <c r="D20" i="10"/>
  <c r="G20" i="10" s="1"/>
  <c r="D111" i="10"/>
  <c r="G111" i="10" s="1"/>
  <c r="D82" i="10"/>
  <c r="G82" i="10" s="1"/>
  <c r="D15" i="10"/>
  <c r="G15" i="10" s="1"/>
  <c r="D32" i="10"/>
  <c r="D33" i="10"/>
  <c r="D69" i="10"/>
  <c r="G69" i="10" s="1"/>
  <c r="D81" i="10"/>
  <c r="G81" i="10" s="1"/>
  <c r="D160" i="10"/>
  <c r="G160" i="10" s="1"/>
  <c r="D104" i="10"/>
  <c r="G104" i="10" s="1"/>
  <c r="D66" i="10"/>
  <c r="G66" i="10" s="1"/>
  <c r="D119" i="10"/>
  <c r="D188" i="10"/>
  <c r="G188" i="10" s="1"/>
  <c r="D134" i="10"/>
  <c r="G134" i="10" s="1"/>
  <c r="D109" i="10"/>
  <c r="G109" i="10" s="1"/>
  <c r="D149" i="10"/>
  <c r="G149" i="10" s="1"/>
  <c r="D170" i="10"/>
  <c r="G170" i="10" s="1"/>
  <c r="D107" i="10"/>
  <c r="G107" i="10" s="1"/>
  <c r="D83" i="10"/>
  <c r="G83" i="10" s="1"/>
  <c r="D18" i="10"/>
  <c r="G18" i="10" s="1"/>
  <c r="D86" i="10"/>
  <c r="D116" i="10"/>
  <c r="D46" i="10"/>
  <c r="G46" i="10" s="1"/>
  <c r="D179" i="10"/>
  <c r="G179" i="10" s="1"/>
  <c r="D135" i="10"/>
  <c r="G135" i="10" s="1"/>
  <c r="D181" i="10"/>
  <c r="G181" i="10" s="1"/>
  <c r="D88" i="10"/>
  <c r="G88" i="10" s="1"/>
  <c r="D125" i="10"/>
  <c r="D55" i="10"/>
  <c r="G55" i="10" s="1"/>
  <c r="D36" i="10"/>
  <c r="G36" i="10" s="1"/>
  <c r="C199" i="10"/>
  <c r="C146" i="10"/>
  <c r="C16" i="10"/>
  <c r="C77" i="10"/>
  <c r="C201" i="10"/>
  <c r="C203" i="10"/>
  <c r="C6" i="10"/>
  <c r="C112" i="10"/>
  <c r="C14" i="10"/>
  <c r="C48" i="10"/>
  <c r="C5" i="10"/>
  <c r="C106" i="10"/>
  <c r="C7" i="10"/>
  <c r="C200" i="10"/>
  <c r="C8" i="10"/>
  <c r="C76" i="10"/>
  <c r="C180" i="10"/>
  <c r="C71" i="10"/>
  <c r="C9" i="10"/>
  <c r="C4" i="10"/>
  <c r="C192" i="10"/>
  <c r="C13" i="10"/>
  <c r="C202" i="10"/>
  <c r="C43" i="10"/>
  <c r="C3" i="10"/>
  <c r="C128" i="10"/>
  <c r="C40" i="10"/>
  <c r="C60" i="10"/>
  <c r="C108" i="10"/>
  <c r="C24" i="10"/>
  <c r="C21" i="10"/>
  <c r="C10" i="10"/>
  <c r="C52" i="10"/>
  <c r="C34" i="10"/>
  <c r="C25" i="10"/>
  <c r="C44" i="10"/>
  <c r="C11" i="10"/>
  <c r="C177" i="10"/>
  <c r="C84" i="10"/>
  <c r="C80" i="10"/>
  <c r="C99" i="10"/>
  <c r="C164" i="10"/>
  <c r="C148" i="10"/>
  <c r="C150" i="10"/>
  <c r="C167" i="10"/>
  <c r="C110" i="10"/>
  <c r="C156" i="10"/>
  <c r="C182" i="10"/>
  <c r="C184" i="10"/>
  <c r="C183" i="10"/>
  <c r="C114" i="10"/>
  <c r="C138" i="10"/>
  <c r="C72" i="10"/>
  <c r="C187" i="10"/>
  <c r="C35" i="10"/>
  <c r="C178" i="10"/>
  <c r="C176" i="10"/>
  <c r="C87" i="10"/>
  <c r="C79" i="10"/>
  <c r="C171" i="10"/>
  <c r="C95" i="10"/>
  <c r="C152" i="10"/>
  <c r="C185" i="10"/>
  <c r="C50" i="10"/>
  <c r="C63" i="10"/>
  <c r="C45" i="10"/>
  <c r="C67" i="10"/>
  <c r="C65" i="10"/>
  <c r="C51" i="10"/>
  <c r="C137" i="10"/>
  <c r="C121" i="10"/>
  <c r="C129" i="10"/>
  <c r="C174" i="10"/>
  <c r="C120" i="10"/>
  <c r="C172" i="10"/>
  <c r="C94" i="10"/>
  <c r="C47" i="10"/>
  <c r="C126" i="10"/>
  <c r="C142" i="10"/>
  <c r="C144" i="10"/>
  <c r="C61" i="10"/>
  <c r="C64" i="10"/>
  <c r="C166" i="10"/>
  <c r="C49" i="10"/>
  <c r="C136" i="10"/>
  <c r="C189" i="10"/>
  <c r="C27" i="10"/>
  <c r="C103" i="10"/>
  <c r="C139" i="10"/>
  <c r="C168" i="10"/>
  <c r="C161" i="10"/>
  <c r="C29" i="10"/>
  <c r="C193" i="10"/>
  <c r="C123" i="10"/>
  <c r="C153" i="10"/>
  <c r="C102" i="10"/>
  <c r="C73" i="10"/>
  <c r="C130" i="10"/>
  <c r="C91" i="10"/>
  <c r="C124" i="10"/>
  <c r="C42" i="10"/>
  <c r="C113" i="10"/>
  <c r="C133" i="10"/>
  <c r="C98" i="10"/>
  <c r="C163" i="10"/>
  <c r="C165" i="10"/>
  <c r="C117" i="10"/>
  <c r="C118" i="10"/>
  <c r="C191" i="10"/>
  <c r="C141" i="10"/>
  <c r="C131" i="10"/>
  <c r="C132" i="10"/>
  <c r="C17" i="10"/>
  <c r="C173" i="10"/>
  <c r="C159" i="10"/>
  <c r="C154" i="10"/>
  <c r="C26" i="10"/>
  <c r="C23" i="10"/>
  <c r="C78" i="10"/>
  <c r="C194" i="10"/>
  <c r="C157" i="10"/>
  <c r="C162" i="10"/>
  <c r="C100" i="10"/>
  <c r="C38" i="10"/>
  <c r="C143" i="10"/>
  <c r="C175" i="10"/>
  <c r="C115" i="10"/>
  <c r="C195" i="10"/>
  <c r="C147" i="10"/>
  <c r="C169" i="10"/>
  <c r="C93" i="10"/>
  <c r="C54" i="10"/>
  <c r="C85" i="10"/>
  <c r="C37" i="10"/>
  <c r="C190" i="10"/>
  <c r="C22" i="10"/>
  <c r="C68" i="10"/>
  <c r="C28" i="10"/>
  <c r="C145" i="10"/>
  <c r="C39" i="10"/>
  <c r="C158" i="10"/>
  <c r="C105" i="10"/>
  <c r="C196" i="10"/>
  <c r="C151" i="10"/>
  <c r="C90" i="10"/>
  <c r="C74" i="10"/>
  <c r="C197" i="10"/>
  <c r="C186" i="10"/>
  <c r="C122" i="10"/>
  <c r="C140" i="10"/>
  <c r="C101" i="10"/>
  <c r="C59" i="10"/>
  <c r="C57" i="10"/>
  <c r="C89" i="10"/>
  <c r="C41" i="10"/>
  <c r="C75" i="10"/>
  <c r="C97" i="10"/>
  <c r="C30" i="10"/>
  <c r="C62" i="10"/>
  <c r="C70" i="10"/>
  <c r="C127" i="10"/>
  <c r="C92" i="10"/>
  <c r="C155" i="10"/>
  <c r="C31" i="10"/>
  <c r="C53" i="10"/>
  <c r="C12" i="10"/>
  <c r="C58" i="10"/>
  <c r="C56" i="10"/>
  <c r="C19" i="10"/>
  <c r="C96" i="10"/>
  <c r="C20" i="10"/>
  <c r="C111" i="10"/>
  <c r="C82" i="10"/>
  <c r="C15" i="10"/>
  <c r="C32" i="10"/>
  <c r="C33" i="10"/>
  <c r="C69" i="10"/>
  <c r="C81" i="10"/>
  <c r="C160" i="10"/>
  <c r="C104" i="10"/>
  <c r="C66" i="10"/>
  <c r="C119" i="10"/>
  <c r="C188" i="10"/>
  <c r="C134" i="10"/>
  <c r="C109" i="10"/>
  <c r="C149" i="10"/>
  <c r="C170" i="10"/>
  <c r="C107" i="10"/>
  <c r="C83" i="10"/>
  <c r="C18" i="10"/>
  <c r="C86" i="10"/>
  <c r="C116" i="10"/>
  <c r="C46" i="10"/>
  <c r="C179" i="10"/>
  <c r="C135" i="10"/>
  <c r="C181" i="10"/>
  <c r="C88" i="10"/>
  <c r="C125" i="10"/>
  <c r="C55" i="10"/>
  <c r="C36" i="10"/>
  <c r="B199" i="10"/>
  <c r="B146" i="10"/>
  <c r="B16" i="10"/>
  <c r="B77" i="10"/>
  <c r="B201" i="10"/>
  <c r="B203" i="10"/>
  <c r="G203" i="10" s="1"/>
  <c r="B6" i="10"/>
  <c r="B112" i="10"/>
  <c r="B14" i="10"/>
  <c r="B48" i="10"/>
  <c r="B5" i="10"/>
  <c r="B106" i="10"/>
  <c r="B7" i="10"/>
  <c r="B200" i="10"/>
  <c r="B8" i="10"/>
  <c r="G8" i="10" s="1"/>
  <c r="B76" i="10"/>
  <c r="G76" i="10" s="1"/>
  <c r="B180" i="10"/>
  <c r="B71" i="10"/>
  <c r="B9" i="10"/>
  <c r="B4" i="10"/>
  <c r="B192" i="10"/>
  <c r="B13" i="10"/>
  <c r="G13" i="10" s="1"/>
  <c r="B202" i="10"/>
  <c r="B43" i="10"/>
  <c r="B3" i="10"/>
  <c r="B128" i="10"/>
  <c r="B40" i="10"/>
  <c r="B60" i="10"/>
  <c r="B108" i="10"/>
  <c r="B24" i="10"/>
  <c r="B21" i="10"/>
  <c r="G21" i="10" s="1"/>
  <c r="B10" i="10"/>
  <c r="G10" i="10" s="1"/>
  <c r="B52" i="10"/>
  <c r="B34" i="10"/>
  <c r="B25" i="10"/>
  <c r="B44" i="10"/>
  <c r="B11" i="10"/>
  <c r="B177" i="10"/>
  <c r="G177" i="10" s="1"/>
  <c r="B84" i="10"/>
  <c r="B80" i="10"/>
  <c r="B99" i="10"/>
  <c r="B164" i="10"/>
  <c r="B148" i="10"/>
  <c r="B150" i="10"/>
  <c r="B167" i="10"/>
  <c r="B110" i="10"/>
  <c r="B156" i="10"/>
  <c r="G156" i="10" s="1"/>
  <c r="B182" i="10"/>
  <c r="G182" i="10" s="1"/>
  <c r="B184" i="10"/>
  <c r="B183" i="10"/>
  <c r="B114" i="10"/>
  <c r="B138" i="10"/>
  <c r="B72" i="10"/>
  <c r="B187" i="10"/>
  <c r="G187" i="10" s="1"/>
  <c r="B35" i="10"/>
  <c r="B178" i="10"/>
  <c r="B176" i="10"/>
  <c r="B87" i="10"/>
  <c r="B79" i="10"/>
  <c r="B171" i="10"/>
  <c r="B95" i="10"/>
  <c r="B152" i="10"/>
  <c r="B185" i="10"/>
  <c r="G185" i="10" s="1"/>
  <c r="B50" i="10"/>
  <c r="G50" i="10" s="1"/>
  <c r="B63" i="10"/>
  <c r="B45" i="10"/>
  <c r="B67" i="10"/>
  <c r="B65" i="10"/>
  <c r="B51" i="10"/>
  <c r="B137" i="10"/>
  <c r="G137" i="10" s="1"/>
  <c r="B121" i="10"/>
  <c r="B129" i="10"/>
  <c r="B174" i="10"/>
  <c r="B120" i="10"/>
  <c r="B172" i="10"/>
  <c r="B94" i="10"/>
  <c r="B47" i="10"/>
  <c r="B126" i="10"/>
  <c r="B142" i="10"/>
  <c r="G142" i="10" s="1"/>
  <c r="B144" i="10"/>
  <c r="G144" i="10" s="1"/>
  <c r="B61" i="10"/>
  <c r="B64" i="10"/>
  <c r="B166" i="10"/>
  <c r="B49" i="10"/>
  <c r="B136" i="10"/>
  <c r="B189" i="10"/>
  <c r="G189" i="10" s="1"/>
  <c r="B27" i="10"/>
  <c r="B103" i="10"/>
  <c r="B139" i="10"/>
  <c r="B168" i="10"/>
  <c r="B161" i="10"/>
  <c r="B29" i="10"/>
  <c r="B193" i="10"/>
  <c r="B123" i="10"/>
  <c r="B153" i="10"/>
  <c r="G153" i="10" s="1"/>
  <c r="B102" i="10"/>
  <c r="G102" i="10" s="1"/>
  <c r="B73" i="10"/>
  <c r="B130" i="10"/>
  <c r="B91" i="10"/>
  <c r="B124" i="10"/>
  <c r="B42" i="10"/>
  <c r="B113" i="10"/>
  <c r="G113" i="10" s="1"/>
  <c r="B133" i="10"/>
  <c r="B98" i="10"/>
  <c r="B163" i="10"/>
  <c r="B165" i="10"/>
  <c r="B117" i="10"/>
  <c r="B118" i="10"/>
  <c r="B191" i="10"/>
  <c r="B141" i="10"/>
  <c r="B131" i="10"/>
  <c r="G131" i="10" s="1"/>
  <c r="B132" i="10"/>
  <c r="G132" i="10" s="1"/>
  <c r="B17" i="10"/>
  <c r="B173" i="10"/>
  <c r="B159" i="10"/>
  <c r="B154" i="10"/>
  <c r="B26" i="10"/>
  <c r="B23" i="10"/>
  <c r="G23" i="10" s="1"/>
  <c r="B78" i="10"/>
  <c r="B194" i="10"/>
  <c r="B157" i="10"/>
  <c r="B162" i="10"/>
  <c r="B100" i="10"/>
  <c r="B38" i="10"/>
  <c r="B143" i="10"/>
  <c r="B175" i="10"/>
  <c r="B115" i="10"/>
  <c r="G115" i="10" s="1"/>
  <c r="B195" i="10"/>
  <c r="G195" i="10" s="1"/>
  <c r="B147" i="10"/>
  <c r="B169" i="10"/>
  <c r="B93" i="10"/>
  <c r="B54" i="10"/>
  <c r="B85" i="10"/>
  <c r="B37" i="10"/>
  <c r="G37" i="10" s="1"/>
  <c r="B190" i="10"/>
  <c r="B22" i="10"/>
  <c r="B68" i="10"/>
  <c r="B28" i="10"/>
  <c r="B145" i="10"/>
  <c r="B39" i="10"/>
  <c r="B158" i="10"/>
  <c r="B105" i="10"/>
  <c r="B196" i="10"/>
  <c r="G196" i="10" s="1"/>
  <c r="B151" i="10"/>
  <c r="G151" i="10" s="1"/>
  <c r="B90" i="10"/>
  <c r="B74" i="10"/>
  <c r="B197" i="10"/>
  <c r="B186" i="10"/>
  <c r="B122" i="10"/>
  <c r="B140" i="10"/>
  <c r="G140" i="10" s="1"/>
  <c r="B101" i="10"/>
  <c r="B59" i="10"/>
  <c r="B57" i="10"/>
  <c r="B89" i="10"/>
  <c r="B41" i="10"/>
  <c r="B75" i="10"/>
  <c r="B97" i="10"/>
  <c r="B30" i="10"/>
  <c r="B62" i="10"/>
  <c r="G62" i="10" s="1"/>
  <c r="B70" i="10"/>
  <c r="G70" i="10" s="1"/>
  <c r="B127" i="10"/>
  <c r="B92" i="10"/>
  <c r="B155" i="10"/>
  <c r="B31" i="10"/>
  <c r="B53" i="10"/>
  <c r="B12" i="10"/>
  <c r="G12" i="10" s="1"/>
  <c r="B58" i="10"/>
  <c r="B56" i="10"/>
  <c r="B19" i="10"/>
  <c r="B96" i="10"/>
  <c r="B20" i="10"/>
  <c r="B111" i="10"/>
  <c r="B82" i="10"/>
  <c r="B15" i="10"/>
  <c r="B32" i="10"/>
  <c r="G32" i="10" s="1"/>
  <c r="B33" i="10"/>
  <c r="G33" i="10" s="1"/>
  <c r="B69" i="10"/>
  <c r="B81" i="10"/>
  <c r="B160" i="10"/>
  <c r="B104" i="10"/>
  <c r="B66" i="10"/>
  <c r="B119" i="10"/>
  <c r="G119" i="10" s="1"/>
  <c r="B188" i="10"/>
  <c r="B134" i="10"/>
  <c r="B109" i="10"/>
  <c r="B149" i="10"/>
  <c r="B170" i="10"/>
  <c r="B107" i="10"/>
  <c r="B83" i="10"/>
  <c r="B18" i="10"/>
  <c r="B86" i="10"/>
  <c r="G86" i="10" s="1"/>
  <c r="B116" i="10"/>
  <c r="G116" i="10" s="1"/>
  <c r="B46" i="10"/>
  <c r="B179" i="10"/>
  <c r="B135" i="10"/>
  <c r="B181" i="10"/>
  <c r="B88" i="10"/>
  <c r="B125" i="10"/>
  <c r="G125" i="10" s="1"/>
  <c r="B55" i="10"/>
  <c r="B36" i="10"/>
  <c r="C198" i="10"/>
  <c r="D198" i="10"/>
  <c r="G198" i="10" s="1"/>
  <c r="B198" i="10"/>
  <c r="H198" i="10"/>
  <c r="E198" i="10"/>
  <c r="B3" i="5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3" i="9"/>
  <c r="D185" i="5"/>
  <c r="D109" i="5"/>
  <c r="D20" i="5"/>
  <c r="D67" i="5"/>
  <c r="D201" i="5"/>
  <c r="D203" i="5"/>
  <c r="D6" i="5"/>
  <c r="D113" i="5"/>
  <c r="D18" i="5"/>
  <c r="D50" i="5"/>
  <c r="D5" i="5"/>
  <c r="D103" i="5"/>
  <c r="D7" i="5"/>
  <c r="D200" i="5"/>
  <c r="D23" i="5"/>
  <c r="D78" i="5"/>
  <c r="D101" i="5"/>
  <c r="D30" i="5"/>
  <c r="D8" i="5"/>
  <c r="D4" i="5"/>
  <c r="D169" i="5"/>
  <c r="D12" i="5"/>
  <c r="D202" i="5"/>
  <c r="D48" i="5"/>
  <c r="D3" i="5"/>
  <c r="D129" i="5"/>
  <c r="D43" i="5"/>
  <c r="D54" i="5"/>
  <c r="D110" i="5"/>
  <c r="D25" i="5"/>
  <c r="D9" i="5"/>
  <c r="D10" i="5"/>
  <c r="D59" i="5"/>
  <c r="D37" i="5"/>
  <c r="D24" i="5"/>
  <c r="D36" i="5"/>
  <c r="D11" i="5"/>
  <c r="D182" i="5"/>
  <c r="D79" i="5"/>
  <c r="D53" i="5"/>
  <c r="D96" i="5"/>
  <c r="D175" i="5"/>
  <c r="D131" i="5"/>
  <c r="D146" i="5"/>
  <c r="D167" i="5"/>
  <c r="D111" i="5"/>
  <c r="D156" i="5"/>
  <c r="D177" i="5"/>
  <c r="D186" i="5"/>
  <c r="D187" i="5"/>
  <c r="D115" i="5"/>
  <c r="D137" i="5"/>
  <c r="D68" i="5"/>
  <c r="D189" i="5"/>
  <c r="D41" i="5"/>
  <c r="D183" i="5"/>
  <c r="D179" i="5"/>
  <c r="D105" i="5"/>
  <c r="D108" i="5"/>
  <c r="D171" i="5"/>
  <c r="D90" i="5"/>
  <c r="D147" i="5"/>
  <c r="D191" i="5"/>
  <c r="D46" i="5"/>
  <c r="D65" i="5"/>
  <c r="D45" i="5"/>
  <c r="D70" i="5"/>
  <c r="D71" i="5"/>
  <c r="D55" i="5"/>
  <c r="D140" i="5"/>
  <c r="D148" i="5"/>
  <c r="D130" i="5"/>
  <c r="D150" i="5"/>
  <c r="D149" i="5"/>
  <c r="D172" i="5"/>
  <c r="D92" i="5"/>
  <c r="D47" i="5"/>
  <c r="D116" i="5"/>
  <c r="D141" i="5"/>
  <c r="D139" i="5"/>
  <c r="D63" i="5"/>
  <c r="D66" i="5"/>
  <c r="D168" i="5"/>
  <c r="D51" i="5"/>
  <c r="D134" i="5"/>
  <c r="D192" i="5"/>
  <c r="D33" i="5"/>
  <c r="D89" i="5"/>
  <c r="D138" i="5"/>
  <c r="D154" i="5"/>
  <c r="D164" i="5"/>
  <c r="D29" i="5"/>
  <c r="D196" i="5"/>
  <c r="D128" i="5"/>
  <c r="D161" i="5"/>
  <c r="D117" i="5"/>
  <c r="D112" i="5"/>
  <c r="D174" i="5"/>
  <c r="D87" i="5"/>
  <c r="D106" i="5"/>
  <c r="D49" i="5"/>
  <c r="D118" i="5"/>
  <c r="D125" i="5"/>
  <c r="D95" i="5"/>
  <c r="D166" i="5"/>
  <c r="D153" i="5"/>
  <c r="D127" i="5"/>
  <c r="D121" i="5"/>
  <c r="D197" i="5"/>
  <c r="D145" i="5"/>
  <c r="D151" i="5"/>
  <c r="D135" i="5"/>
  <c r="D19" i="5"/>
  <c r="D173" i="5"/>
  <c r="D163" i="5"/>
  <c r="D152" i="5"/>
  <c r="D27" i="5"/>
  <c r="D22" i="5"/>
  <c r="D76" i="5"/>
  <c r="D178" i="5"/>
  <c r="D158" i="5"/>
  <c r="D157" i="5"/>
  <c r="D104" i="5"/>
  <c r="D38" i="5"/>
  <c r="D143" i="5"/>
  <c r="D176" i="5"/>
  <c r="D100" i="5"/>
  <c r="D195" i="5"/>
  <c r="D119" i="5"/>
  <c r="D194" i="5"/>
  <c r="D97" i="5"/>
  <c r="D52" i="5"/>
  <c r="D83" i="5"/>
  <c r="D39" i="5"/>
  <c r="D193" i="5"/>
  <c r="D17" i="5"/>
  <c r="D77" i="5"/>
  <c r="D26" i="5"/>
  <c r="D142" i="5"/>
  <c r="D34" i="5"/>
  <c r="D160" i="5"/>
  <c r="D122" i="5"/>
  <c r="D198" i="5"/>
  <c r="D124" i="5"/>
  <c r="D91" i="5"/>
  <c r="D73" i="5"/>
  <c r="D199" i="5"/>
  <c r="D180" i="5"/>
  <c r="D144" i="5"/>
  <c r="D162" i="5"/>
  <c r="D98" i="5"/>
  <c r="D62" i="5"/>
  <c r="D60" i="5"/>
  <c r="D84" i="5"/>
  <c r="D42" i="5"/>
  <c r="D75" i="5"/>
  <c r="D93" i="5"/>
  <c r="D32" i="5"/>
  <c r="D64" i="5"/>
  <c r="D72" i="5"/>
  <c r="D126" i="5"/>
  <c r="D88" i="5"/>
  <c r="D155" i="5"/>
  <c r="D31" i="5"/>
  <c r="D58" i="5"/>
  <c r="D13" i="5"/>
  <c r="D56" i="5"/>
  <c r="D61" i="5"/>
  <c r="D21" i="5"/>
  <c r="D94" i="5"/>
  <c r="D15" i="5"/>
  <c r="D99" i="5"/>
  <c r="D74" i="5"/>
  <c r="D14" i="5"/>
  <c r="D28" i="5"/>
  <c r="D35" i="5"/>
  <c r="D80" i="5"/>
  <c r="D81" i="5"/>
  <c r="D165" i="5"/>
  <c r="D102" i="5"/>
  <c r="D69" i="5"/>
  <c r="D123" i="5"/>
  <c r="D190" i="5"/>
  <c r="D136" i="5"/>
  <c r="D107" i="5"/>
  <c r="D159" i="5"/>
  <c r="D170" i="5"/>
  <c r="D114" i="5"/>
  <c r="D82" i="5"/>
  <c r="D16" i="5"/>
  <c r="D85" i="5"/>
  <c r="D120" i="5"/>
  <c r="D44" i="5"/>
  <c r="D184" i="5"/>
  <c r="D132" i="5"/>
  <c r="D181" i="5"/>
  <c r="D86" i="5"/>
  <c r="D133" i="5"/>
  <c r="D57" i="5"/>
  <c r="D40" i="5"/>
  <c r="C185" i="5"/>
  <c r="E185" i="5" s="1"/>
  <c r="C109" i="5"/>
  <c r="E109" i="5" s="1"/>
  <c r="C20" i="5"/>
  <c r="E20" i="5" s="1"/>
  <c r="C67" i="5"/>
  <c r="E67" i="5" s="1"/>
  <c r="C201" i="5"/>
  <c r="E201" i="5" s="1"/>
  <c r="C203" i="5"/>
  <c r="E203" i="5" s="1"/>
  <c r="C6" i="5"/>
  <c r="E6" i="5" s="1"/>
  <c r="C113" i="5"/>
  <c r="E113" i="5" s="1"/>
  <c r="C18" i="5"/>
  <c r="E18" i="5" s="1"/>
  <c r="C50" i="5"/>
  <c r="E50" i="5" s="1"/>
  <c r="C5" i="5"/>
  <c r="E5" i="5" s="1"/>
  <c r="C103" i="5"/>
  <c r="E103" i="5" s="1"/>
  <c r="C7" i="5"/>
  <c r="E7" i="5" s="1"/>
  <c r="C200" i="5"/>
  <c r="E200" i="5" s="1"/>
  <c r="C23" i="5"/>
  <c r="E23" i="5" s="1"/>
  <c r="C78" i="5"/>
  <c r="E78" i="5" s="1"/>
  <c r="C101" i="5"/>
  <c r="E101" i="5" s="1"/>
  <c r="C30" i="5"/>
  <c r="E30" i="5" s="1"/>
  <c r="C8" i="5"/>
  <c r="E8" i="5" s="1"/>
  <c r="C4" i="5"/>
  <c r="E4" i="5" s="1"/>
  <c r="C169" i="5"/>
  <c r="E169" i="5" s="1"/>
  <c r="C12" i="5"/>
  <c r="E12" i="5" s="1"/>
  <c r="C202" i="5"/>
  <c r="E202" i="5" s="1"/>
  <c r="C48" i="5"/>
  <c r="E48" i="5" s="1"/>
  <c r="C3" i="5"/>
  <c r="E3" i="5" s="1"/>
  <c r="C129" i="5"/>
  <c r="E129" i="5" s="1"/>
  <c r="C43" i="5"/>
  <c r="E43" i="5" s="1"/>
  <c r="C54" i="5"/>
  <c r="E54" i="5" s="1"/>
  <c r="C110" i="5"/>
  <c r="E110" i="5" s="1"/>
  <c r="C25" i="5"/>
  <c r="E25" i="5" s="1"/>
  <c r="C9" i="5"/>
  <c r="E9" i="5" s="1"/>
  <c r="C10" i="5"/>
  <c r="E10" i="5" s="1"/>
  <c r="C59" i="5"/>
  <c r="E59" i="5" s="1"/>
  <c r="C37" i="5"/>
  <c r="E37" i="5" s="1"/>
  <c r="C24" i="5"/>
  <c r="E24" i="5" s="1"/>
  <c r="C36" i="5"/>
  <c r="E36" i="5" s="1"/>
  <c r="C11" i="5"/>
  <c r="E11" i="5" s="1"/>
  <c r="C182" i="5"/>
  <c r="E182" i="5" s="1"/>
  <c r="C79" i="5"/>
  <c r="E79" i="5" s="1"/>
  <c r="C53" i="5"/>
  <c r="E53" i="5" s="1"/>
  <c r="C96" i="5"/>
  <c r="E96" i="5" s="1"/>
  <c r="C175" i="5"/>
  <c r="E175" i="5" s="1"/>
  <c r="C131" i="5"/>
  <c r="E131" i="5" s="1"/>
  <c r="C146" i="5"/>
  <c r="E146" i="5" s="1"/>
  <c r="C167" i="5"/>
  <c r="E167" i="5" s="1"/>
  <c r="C111" i="5"/>
  <c r="E111" i="5" s="1"/>
  <c r="C156" i="5"/>
  <c r="E156" i="5" s="1"/>
  <c r="C177" i="5"/>
  <c r="E177" i="5" s="1"/>
  <c r="C186" i="5"/>
  <c r="E186" i="5" s="1"/>
  <c r="C187" i="5"/>
  <c r="E187" i="5" s="1"/>
  <c r="C115" i="5"/>
  <c r="E115" i="5" s="1"/>
  <c r="C137" i="5"/>
  <c r="E137" i="5" s="1"/>
  <c r="C68" i="5"/>
  <c r="E68" i="5" s="1"/>
  <c r="C189" i="5"/>
  <c r="E189" i="5" s="1"/>
  <c r="C41" i="5"/>
  <c r="E41" i="5" s="1"/>
  <c r="C183" i="5"/>
  <c r="E183" i="5" s="1"/>
  <c r="C179" i="5"/>
  <c r="E179" i="5" s="1"/>
  <c r="C105" i="5"/>
  <c r="E105" i="5" s="1"/>
  <c r="C108" i="5"/>
  <c r="E108" i="5" s="1"/>
  <c r="C171" i="5"/>
  <c r="E171" i="5" s="1"/>
  <c r="C90" i="5"/>
  <c r="E90" i="5" s="1"/>
  <c r="C147" i="5"/>
  <c r="E147" i="5" s="1"/>
  <c r="C191" i="5"/>
  <c r="E191" i="5" s="1"/>
  <c r="C46" i="5"/>
  <c r="E46" i="5" s="1"/>
  <c r="C65" i="5"/>
  <c r="E65" i="5" s="1"/>
  <c r="C45" i="5"/>
  <c r="E45" i="5" s="1"/>
  <c r="C70" i="5"/>
  <c r="E70" i="5" s="1"/>
  <c r="C71" i="5"/>
  <c r="E71" i="5" s="1"/>
  <c r="C55" i="5"/>
  <c r="E55" i="5" s="1"/>
  <c r="C140" i="5"/>
  <c r="E140" i="5" s="1"/>
  <c r="C148" i="5"/>
  <c r="E148" i="5" s="1"/>
  <c r="C130" i="5"/>
  <c r="E130" i="5" s="1"/>
  <c r="C150" i="5"/>
  <c r="E150" i="5" s="1"/>
  <c r="C149" i="5"/>
  <c r="E149" i="5" s="1"/>
  <c r="C172" i="5"/>
  <c r="E172" i="5" s="1"/>
  <c r="C92" i="5"/>
  <c r="E92" i="5" s="1"/>
  <c r="C47" i="5"/>
  <c r="E47" i="5" s="1"/>
  <c r="C116" i="5"/>
  <c r="E116" i="5" s="1"/>
  <c r="C141" i="5"/>
  <c r="E141" i="5" s="1"/>
  <c r="C139" i="5"/>
  <c r="E139" i="5" s="1"/>
  <c r="C63" i="5"/>
  <c r="E63" i="5" s="1"/>
  <c r="C66" i="5"/>
  <c r="E66" i="5" s="1"/>
  <c r="C168" i="5"/>
  <c r="E168" i="5" s="1"/>
  <c r="C51" i="5"/>
  <c r="E51" i="5" s="1"/>
  <c r="C134" i="5"/>
  <c r="E134" i="5" s="1"/>
  <c r="C192" i="5"/>
  <c r="E192" i="5" s="1"/>
  <c r="C33" i="5"/>
  <c r="E33" i="5" s="1"/>
  <c r="C89" i="5"/>
  <c r="E89" i="5" s="1"/>
  <c r="C138" i="5"/>
  <c r="E138" i="5" s="1"/>
  <c r="C154" i="5"/>
  <c r="E154" i="5" s="1"/>
  <c r="C164" i="5"/>
  <c r="E164" i="5" s="1"/>
  <c r="C29" i="5"/>
  <c r="E29" i="5" s="1"/>
  <c r="C196" i="5"/>
  <c r="E196" i="5" s="1"/>
  <c r="C128" i="5"/>
  <c r="E128" i="5" s="1"/>
  <c r="C161" i="5"/>
  <c r="E161" i="5" s="1"/>
  <c r="C117" i="5"/>
  <c r="E117" i="5" s="1"/>
  <c r="C112" i="5"/>
  <c r="E112" i="5" s="1"/>
  <c r="C174" i="5"/>
  <c r="E174" i="5" s="1"/>
  <c r="C87" i="5"/>
  <c r="E87" i="5" s="1"/>
  <c r="C106" i="5"/>
  <c r="E106" i="5" s="1"/>
  <c r="C49" i="5"/>
  <c r="E49" i="5" s="1"/>
  <c r="C118" i="5"/>
  <c r="E118" i="5" s="1"/>
  <c r="C125" i="5"/>
  <c r="E125" i="5" s="1"/>
  <c r="C95" i="5"/>
  <c r="E95" i="5" s="1"/>
  <c r="C166" i="5"/>
  <c r="E166" i="5" s="1"/>
  <c r="C153" i="5"/>
  <c r="E153" i="5" s="1"/>
  <c r="C127" i="5"/>
  <c r="E127" i="5" s="1"/>
  <c r="C121" i="5"/>
  <c r="E121" i="5" s="1"/>
  <c r="C197" i="5"/>
  <c r="E197" i="5" s="1"/>
  <c r="C145" i="5"/>
  <c r="E145" i="5" s="1"/>
  <c r="C151" i="5"/>
  <c r="E151" i="5" s="1"/>
  <c r="C135" i="5"/>
  <c r="E135" i="5" s="1"/>
  <c r="C19" i="5"/>
  <c r="E19" i="5" s="1"/>
  <c r="C173" i="5"/>
  <c r="E173" i="5" s="1"/>
  <c r="C163" i="5"/>
  <c r="E163" i="5" s="1"/>
  <c r="C152" i="5"/>
  <c r="E152" i="5" s="1"/>
  <c r="C27" i="5"/>
  <c r="E27" i="5" s="1"/>
  <c r="C22" i="5"/>
  <c r="E22" i="5" s="1"/>
  <c r="C76" i="5"/>
  <c r="E76" i="5" s="1"/>
  <c r="C178" i="5"/>
  <c r="E178" i="5" s="1"/>
  <c r="C158" i="5"/>
  <c r="E158" i="5" s="1"/>
  <c r="C157" i="5"/>
  <c r="E157" i="5" s="1"/>
  <c r="C104" i="5"/>
  <c r="E104" i="5" s="1"/>
  <c r="C38" i="5"/>
  <c r="E38" i="5" s="1"/>
  <c r="C143" i="5"/>
  <c r="E143" i="5" s="1"/>
  <c r="C176" i="5"/>
  <c r="E176" i="5" s="1"/>
  <c r="C100" i="5"/>
  <c r="E100" i="5" s="1"/>
  <c r="C195" i="5"/>
  <c r="E195" i="5" s="1"/>
  <c r="C119" i="5"/>
  <c r="E119" i="5" s="1"/>
  <c r="C194" i="5"/>
  <c r="E194" i="5" s="1"/>
  <c r="C97" i="5"/>
  <c r="E97" i="5" s="1"/>
  <c r="C52" i="5"/>
  <c r="E52" i="5" s="1"/>
  <c r="C83" i="5"/>
  <c r="E83" i="5" s="1"/>
  <c r="C39" i="5"/>
  <c r="E39" i="5" s="1"/>
  <c r="C193" i="5"/>
  <c r="E193" i="5" s="1"/>
  <c r="C17" i="5"/>
  <c r="E17" i="5" s="1"/>
  <c r="C77" i="5"/>
  <c r="E77" i="5" s="1"/>
  <c r="C26" i="5"/>
  <c r="E26" i="5" s="1"/>
  <c r="C142" i="5"/>
  <c r="E142" i="5" s="1"/>
  <c r="C34" i="5"/>
  <c r="E34" i="5" s="1"/>
  <c r="C160" i="5"/>
  <c r="E160" i="5" s="1"/>
  <c r="C122" i="5"/>
  <c r="E122" i="5" s="1"/>
  <c r="C198" i="5"/>
  <c r="E198" i="5" s="1"/>
  <c r="C124" i="5"/>
  <c r="E124" i="5" s="1"/>
  <c r="C91" i="5"/>
  <c r="E91" i="5" s="1"/>
  <c r="C73" i="5"/>
  <c r="E73" i="5" s="1"/>
  <c r="C199" i="5"/>
  <c r="E199" i="5" s="1"/>
  <c r="C180" i="5"/>
  <c r="E180" i="5" s="1"/>
  <c r="C144" i="5"/>
  <c r="E144" i="5" s="1"/>
  <c r="C162" i="5"/>
  <c r="E162" i="5" s="1"/>
  <c r="C98" i="5"/>
  <c r="E98" i="5" s="1"/>
  <c r="C62" i="5"/>
  <c r="E62" i="5" s="1"/>
  <c r="C60" i="5"/>
  <c r="E60" i="5" s="1"/>
  <c r="F60" i="5" s="1"/>
  <c r="C84" i="5"/>
  <c r="E84" i="5" s="1"/>
  <c r="C42" i="5"/>
  <c r="E42" i="5" s="1"/>
  <c r="C75" i="5"/>
  <c r="E75" i="5" s="1"/>
  <c r="C93" i="5"/>
  <c r="E93" i="5" s="1"/>
  <c r="C32" i="5"/>
  <c r="E32" i="5" s="1"/>
  <c r="C64" i="5"/>
  <c r="E64" i="5" s="1"/>
  <c r="C72" i="5"/>
  <c r="E72" i="5" s="1"/>
  <c r="C126" i="5"/>
  <c r="E126" i="5" s="1"/>
  <c r="C88" i="5"/>
  <c r="E88" i="5" s="1"/>
  <c r="C155" i="5"/>
  <c r="E155" i="5" s="1"/>
  <c r="C31" i="5"/>
  <c r="E31" i="5" s="1"/>
  <c r="C58" i="5"/>
  <c r="E58" i="5" s="1"/>
  <c r="C13" i="5"/>
  <c r="E13" i="5" s="1"/>
  <c r="C56" i="5"/>
  <c r="E56" i="5" s="1"/>
  <c r="C61" i="5"/>
  <c r="E61" i="5" s="1"/>
  <c r="C21" i="5"/>
  <c r="E21" i="5" s="1"/>
  <c r="C94" i="5"/>
  <c r="E94" i="5" s="1"/>
  <c r="C15" i="5"/>
  <c r="E15" i="5" s="1"/>
  <c r="C99" i="5"/>
  <c r="E99" i="5" s="1"/>
  <c r="C74" i="5"/>
  <c r="E74" i="5" s="1"/>
  <c r="C14" i="5"/>
  <c r="E14" i="5" s="1"/>
  <c r="C28" i="5"/>
  <c r="E28" i="5" s="1"/>
  <c r="C35" i="5"/>
  <c r="E35" i="5" s="1"/>
  <c r="C80" i="5"/>
  <c r="E80" i="5" s="1"/>
  <c r="C81" i="5"/>
  <c r="E81" i="5" s="1"/>
  <c r="C165" i="5"/>
  <c r="E165" i="5" s="1"/>
  <c r="C102" i="5"/>
  <c r="E102" i="5" s="1"/>
  <c r="C69" i="5"/>
  <c r="E69" i="5" s="1"/>
  <c r="C123" i="5"/>
  <c r="E123" i="5" s="1"/>
  <c r="C190" i="5"/>
  <c r="E190" i="5" s="1"/>
  <c r="C136" i="5"/>
  <c r="E136" i="5" s="1"/>
  <c r="C107" i="5"/>
  <c r="E107" i="5" s="1"/>
  <c r="C159" i="5"/>
  <c r="E159" i="5" s="1"/>
  <c r="C170" i="5"/>
  <c r="E170" i="5" s="1"/>
  <c r="C114" i="5"/>
  <c r="E114" i="5" s="1"/>
  <c r="C82" i="5"/>
  <c r="E82" i="5" s="1"/>
  <c r="C16" i="5"/>
  <c r="E16" i="5" s="1"/>
  <c r="C85" i="5"/>
  <c r="E85" i="5" s="1"/>
  <c r="C120" i="5"/>
  <c r="E120" i="5" s="1"/>
  <c r="C44" i="5"/>
  <c r="E44" i="5" s="1"/>
  <c r="C184" i="5"/>
  <c r="E184" i="5" s="1"/>
  <c r="C132" i="5"/>
  <c r="E132" i="5" s="1"/>
  <c r="C181" i="5"/>
  <c r="E181" i="5" s="1"/>
  <c r="C86" i="5"/>
  <c r="E86" i="5" s="1"/>
  <c r="C133" i="5"/>
  <c r="E133" i="5" s="1"/>
  <c r="C57" i="5"/>
  <c r="E57" i="5" s="1"/>
  <c r="C40" i="5"/>
  <c r="E40" i="5" s="1"/>
  <c r="B185" i="5"/>
  <c r="B109" i="5"/>
  <c r="B20" i="5"/>
  <c r="B67" i="5"/>
  <c r="B201" i="5"/>
  <c r="B203" i="5"/>
  <c r="B6" i="5"/>
  <c r="B113" i="5"/>
  <c r="B18" i="5"/>
  <c r="B50" i="5"/>
  <c r="B5" i="5"/>
  <c r="B103" i="5"/>
  <c r="B7" i="5"/>
  <c r="B200" i="5"/>
  <c r="B23" i="5"/>
  <c r="B78" i="5"/>
  <c r="B101" i="5"/>
  <c r="B30" i="5"/>
  <c r="B8" i="5"/>
  <c r="B4" i="5"/>
  <c r="B169" i="5"/>
  <c r="B12" i="5"/>
  <c r="B202" i="5"/>
  <c r="B48" i="5"/>
  <c r="B129" i="5"/>
  <c r="B43" i="5"/>
  <c r="B54" i="5"/>
  <c r="B110" i="5"/>
  <c r="B25" i="5"/>
  <c r="B9" i="5"/>
  <c r="B10" i="5"/>
  <c r="B59" i="5"/>
  <c r="B37" i="5"/>
  <c r="B24" i="5"/>
  <c r="B36" i="5"/>
  <c r="B11" i="5"/>
  <c r="B182" i="5"/>
  <c r="B79" i="5"/>
  <c r="B53" i="5"/>
  <c r="B96" i="5"/>
  <c r="B175" i="5"/>
  <c r="B131" i="5"/>
  <c r="B146" i="5"/>
  <c r="B167" i="5"/>
  <c r="B111" i="5"/>
  <c r="B156" i="5"/>
  <c r="B177" i="5"/>
  <c r="B186" i="5"/>
  <c r="B187" i="5"/>
  <c r="B115" i="5"/>
  <c r="B137" i="5"/>
  <c r="B68" i="5"/>
  <c r="B189" i="5"/>
  <c r="B41" i="5"/>
  <c r="B183" i="5"/>
  <c r="B179" i="5"/>
  <c r="B105" i="5"/>
  <c r="B108" i="5"/>
  <c r="B171" i="5"/>
  <c r="B90" i="5"/>
  <c r="B147" i="5"/>
  <c r="B191" i="5"/>
  <c r="B46" i="5"/>
  <c r="B65" i="5"/>
  <c r="B45" i="5"/>
  <c r="B70" i="5"/>
  <c r="B71" i="5"/>
  <c r="B55" i="5"/>
  <c r="B140" i="5"/>
  <c r="B148" i="5"/>
  <c r="B130" i="5"/>
  <c r="B150" i="5"/>
  <c r="B149" i="5"/>
  <c r="B172" i="5"/>
  <c r="B92" i="5"/>
  <c r="B47" i="5"/>
  <c r="B116" i="5"/>
  <c r="B141" i="5"/>
  <c r="B139" i="5"/>
  <c r="B63" i="5"/>
  <c r="B66" i="5"/>
  <c r="B168" i="5"/>
  <c r="B51" i="5"/>
  <c r="B134" i="5"/>
  <c r="B192" i="5"/>
  <c r="B33" i="5"/>
  <c r="B89" i="5"/>
  <c r="B138" i="5"/>
  <c r="B154" i="5"/>
  <c r="B164" i="5"/>
  <c r="B29" i="5"/>
  <c r="B196" i="5"/>
  <c r="B128" i="5"/>
  <c r="B161" i="5"/>
  <c r="B117" i="5"/>
  <c r="B112" i="5"/>
  <c r="B174" i="5"/>
  <c r="B87" i="5"/>
  <c r="B106" i="5"/>
  <c r="B49" i="5"/>
  <c r="B118" i="5"/>
  <c r="B125" i="5"/>
  <c r="B95" i="5"/>
  <c r="B166" i="5"/>
  <c r="B153" i="5"/>
  <c r="B127" i="5"/>
  <c r="B121" i="5"/>
  <c r="B197" i="5"/>
  <c r="B145" i="5"/>
  <c r="B151" i="5"/>
  <c r="B135" i="5"/>
  <c r="B19" i="5"/>
  <c r="B173" i="5"/>
  <c r="B163" i="5"/>
  <c r="B152" i="5"/>
  <c r="B27" i="5"/>
  <c r="B22" i="5"/>
  <c r="B76" i="5"/>
  <c r="B178" i="5"/>
  <c r="B158" i="5"/>
  <c r="B157" i="5"/>
  <c r="B104" i="5"/>
  <c r="B38" i="5"/>
  <c r="B143" i="5"/>
  <c r="B176" i="5"/>
  <c r="B100" i="5"/>
  <c r="B195" i="5"/>
  <c r="B119" i="5"/>
  <c r="B194" i="5"/>
  <c r="B97" i="5"/>
  <c r="B52" i="5"/>
  <c r="B83" i="5"/>
  <c r="B39" i="5"/>
  <c r="B193" i="5"/>
  <c r="B17" i="5"/>
  <c r="B77" i="5"/>
  <c r="B26" i="5"/>
  <c r="B142" i="5"/>
  <c r="B34" i="5"/>
  <c r="B160" i="5"/>
  <c r="B122" i="5"/>
  <c r="B198" i="5"/>
  <c r="B124" i="5"/>
  <c r="B91" i="5"/>
  <c r="B73" i="5"/>
  <c r="B199" i="5"/>
  <c r="B180" i="5"/>
  <c r="B144" i="5"/>
  <c r="B162" i="5"/>
  <c r="B98" i="5"/>
  <c r="B62" i="5"/>
  <c r="B60" i="5"/>
  <c r="B84" i="5"/>
  <c r="B42" i="5"/>
  <c r="B75" i="5"/>
  <c r="B93" i="5"/>
  <c r="B32" i="5"/>
  <c r="B64" i="5"/>
  <c r="B72" i="5"/>
  <c r="B126" i="5"/>
  <c r="B88" i="5"/>
  <c r="B155" i="5"/>
  <c r="B31" i="5"/>
  <c r="B58" i="5"/>
  <c r="B13" i="5"/>
  <c r="B56" i="5"/>
  <c r="B61" i="5"/>
  <c r="B21" i="5"/>
  <c r="B94" i="5"/>
  <c r="B15" i="5"/>
  <c r="B99" i="5"/>
  <c r="B74" i="5"/>
  <c r="B14" i="5"/>
  <c r="B28" i="5"/>
  <c r="B35" i="5"/>
  <c r="B80" i="5"/>
  <c r="B81" i="5"/>
  <c r="B165" i="5"/>
  <c r="B102" i="5"/>
  <c r="B69" i="5"/>
  <c r="B123" i="5"/>
  <c r="B190" i="5"/>
  <c r="B136" i="5"/>
  <c r="B107" i="5"/>
  <c r="B159" i="5"/>
  <c r="B170" i="5"/>
  <c r="B114" i="5"/>
  <c r="B82" i="5"/>
  <c r="B16" i="5"/>
  <c r="B85" i="5"/>
  <c r="B120" i="5"/>
  <c r="B44" i="5"/>
  <c r="B184" i="5"/>
  <c r="B132" i="5"/>
  <c r="B181" i="5"/>
  <c r="B86" i="5"/>
  <c r="B133" i="5"/>
  <c r="B57" i="5"/>
  <c r="B40" i="5"/>
  <c r="C188" i="5"/>
  <c r="E188" i="5" s="1"/>
  <c r="F188" i="5" s="1"/>
  <c r="D188" i="5"/>
  <c r="B188" i="5"/>
  <c r="H188" i="5"/>
  <c r="H172" i="9"/>
  <c r="H81" i="9"/>
  <c r="H25" i="9"/>
  <c r="H68" i="9"/>
  <c r="H205" i="9"/>
  <c r="H206" i="9"/>
  <c r="H6" i="9"/>
  <c r="H5" i="9"/>
  <c r="H204" i="9"/>
  <c r="H7" i="9"/>
  <c r="H203" i="9"/>
  <c r="H26" i="9"/>
  <c r="H129" i="9"/>
  <c r="H11" i="9"/>
  <c r="H8" i="9"/>
  <c r="H4" i="9"/>
  <c r="H3" i="9"/>
  <c r="H128" i="9"/>
  <c r="H13" i="9"/>
  <c r="H93" i="9"/>
  <c r="H100" i="9"/>
  <c r="H21" i="9"/>
  <c r="H57" i="9"/>
  <c r="H109" i="9"/>
  <c r="H97" i="9"/>
  <c r="H48" i="9"/>
  <c r="H19" i="9"/>
  <c r="H23" i="9"/>
  <c r="H171" i="9"/>
  <c r="H52" i="9"/>
  <c r="H121" i="9"/>
  <c r="H61" i="9"/>
  <c r="H125" i="9"/>
  <c r="H65" i="9"/>
  <c r="H134" i="9"/>
  <c r="H46" i="9"/>
  <c r="H53" i="9"/>
  <c r="H107" i="9"/>
  <c r="H28" i="9"/>
  <c r="H9" i="9"/>
  <c r="H10" i="9"/>
  <c r="H60" i="9"/>
  <c r="H41" i="9"/>
  <c r="H27" i="9"/>
  <c r="H36" i="9"/>
  <c r="H12" i="9"/>
  <c r="H187" i="9"/>
  <c r="H77" i="9"/>
  <c r="H112" i="9"/>
  <c r="H67" i="9"/>
  <c r="H40" i="9"/>
  <c r="H47" i="9"/>
  <c r="H63" i="9"/>
  <c r="H34" i="9"/>
  <c r="H39" i="9"/>
  <c r="H64" i="9"/>
  <c r="H14" i="9"/>
  <c r="H168" i="9"/>
  <c r="H127" i="9"/>
  <c r="H150" i="9"/>
  <c r="H79" i="9"/>
  <c r="H154" i="9"/>
  <c r="H85" i="9"/>
  <c r="H158" i="9"/>
  <c r="H70" i="9"/>
  <c r="H76" i="9"/>
  <c r="H147" i="9"/>
  <c r="H15" i="9"/>
  <c r="H142" i="9"/>
  <c r="H120" i="9"/>
  <c r="H101" i="9"/>
  <c r="H84" i="9"/>
  <c r="H16" i="9"/>
  <c r="H104" i="9"/>
  <c r="H87" i="9"/>
  <c r="H17" i="9"/>
  <c r="H31" i="9"/>
  <c r="H38" i="9"/>
  <c r="H80" i="9"/>
  <c r="H88" i="9"/>
  <c r="H161" i="9"/>
  <c r="H123" i="9"/>
  <c r="H71" i="9"/>
  <c r="H108" i="9"/>
  <c r="H191" i="9"/>
  <c r="H152" i="9"/>
  <c r="H111" i="9"/>
  <c r="H159" i="9"/>
  <c r="H185" i="9"/>
  <c r="H114" i="9"/>
  <c r="H90" i="9"/>
  <c r="H18" i="9"/>
  <c r="H91" i="9"/>
  <c r="H122" i="9"/>
  <c r="H45" i="9"/>
  <c r="H188" i="9"/>
  <c r="H132" i="9"/>
  <c r="H190" i="9"/>
  <c r="H94" i="9"/>
  <c r="H133" i="9"/>
  <c r="H58" i="9"/>
  <c r="H43" i="9"/>
  <c r="H44" i="9"/>
  <c r="H49" i="9"/>
  <c r="H69" i="9"/>
  <c r="H51" i="9"/>
  <c r="H75" i="9"/>
  <c r="H59" i="9"/>
  <c r="H140" i="9"/>
  <c r="H66" i="9"/>
  <c r="H176" i="9"/>
  <c r="H56" i="9"/>
  <c r="H35" i="9"/>
  <c r="H145" i="9"/>
  <c r="H54" i="9"/>
  <c r="H92" i="9"/>
  <c r="H62" i="9"/>
  <c r="H102" i="9"/>
  <c r="H169" i="9"/>
  <c r="H136" i="9"/>
  <c r="H146" i="9"/>
  <c r="H181" i="9"/>
  <c r="H117" i="9"/>
  <c r="H157" i="9"/>
  <c r="H182" i="9"/>
  <c r="H156" i="9"/>
  <c r="H189" i="9"/>
  <c r="H113" i="9"/>
  <c r="H138" i="9"/>
  <c r="H72" i="9"/>
  <c r="H183" i="9"/>
  <c r="H186" i="9"/>
  <c r="H199" i="9"/>
  <c r="H82" i="9"/>
  <c r="H110" i="9"/>
  <c r="H170" i="9"/>
  <c r="H98" i="9"/>
  <c r="H149" i="9"/>
  <c r="H194" i="9"/>
  <c r="H73" i="9"/>
  <c r="H143" i="9"/>
  <c r="H135" i="9"/>
  <c r="H153" i="9"/>
  <c r="H137" i="9"/>
  <c r="H173" i="9"/>
  <c r="H99" i="9"/>
  <c r="H50" i="9"/>
  <c r="H115" i="9"/>
  <c r="H130" i="9"/>
  <c r="H167" i="9"/>
  <c r="H74" i="9"/>
  <c r="H151" i="9"/>
  <c r="H192" i="9"/>
  <c r="H106" i="9"/>
  <c r="H126" i="9"/>
  <c r="H184" i="9"/>
  <c r="H165" i="9"/>
  <c r="H32" i="9"/>
  <c r="H200" i="9"/>
  <c r="H131" i="9"/>
  <c r="H162" i="9"/>
  <c r="H86" i="9"/>
  <c r="H177" i="9"/>
  <c r="H96" i="9"/>
  <c r="H163" i="9"/>
  <c r="H118" i="9"/>
  <c r="H103" i="9"/>
  <c r="H174" i="9"/>
  <c r="H124" i="9"/>
  <c r="H195" i="9"/>
  <c r="H141" i="9"/>
  <c r="H155" i="9"/>
  <c r="H148" i="9"/>
  <c r="H22" i="9"/>
  <c r="H175" i="9"/>
  <c r="H164" i="9"/>
  <c r="H30" i="9"/>
  <c r="H24" i="9"/>
  <c r="H179" i="9"/>
  <c r="H139" i="9"/>
  <c r="H20" i="9"/>
  <c r="H180" i="9"/>
  <c r="H105" i="9"/>
  <c r="H42" i="9"/>
  <c r="H144" i="9"/>
  <c r="H178" i="9"/>
  <c r="H119" i="9"/>
  <c r="H197" i="9"/>
  <c r="H95" i="9"/>
  <c r="H196" i="9"/>
  <c r="H55" i="9"/>
  <c r="H89" i="9"/>
  <c r="H37" i="9"/>
  <c r="H193" i="9"/>
  <c r="H78" i="9"/>
  <c r="H29" i="9"/>
  <c r="H33" i="9"/>
  <c r="H160" i="9"/>
  <c r="H201" i="9"/>
  <c r="H116" i="9"/>
  <c r="H83" i="9"/>
  <c r="H202" i="9"/>
  <c r="H166" i="9"/>
  <c r="H198" i="9"/>
  <c r="G25" i="9"/>
  <c r="G206" i="9"/>
  <c r="G13" i="9"/>
  <c r="G21" i="9"/>
  <c r="G134" i="9"/>
  <c r="G107" i="9"/>
  <c r="G40" i="9"/>
  <c r="G34" i="9"/>
  <c r="G147" i="9"/>
  <c r="G120" i="9"/>
  <c r="G71" i="9"/>
  <c r="G152" i="9"/>
  <c r="G94" i="9"/>
  <c r="G43" i="9"/>
  <c r="G54" i="9"/>
  <c r="G102" i="9"/>
  <c r="G183" i="9"/>
  <c r="G82" i="9"/>
  <c r="G50" i="9"/>
  <c r="G167" i="9"/>
  <c r="G177" i="9"/>
  <c r="G118" i="9"/>
  <c r="G179" i="9"/>
  <c r="G78" i="9"/>
  <c r="E172" i="9"/>
  <c r="E206" i="9"/>
  <c r="E6" i="9"/>
  <c r="E5" i="9"/>
  <c r="E204" i="9"/>
  <c r="E3" i="9"/>
  <c r="E57" i="9"/>
  <c r="E109" i="9"/>
  <c r="E97" i="9"/>
  <c r="E125" i="9"/>
  <c r="E28" i="9"/>
  <c r="E9" i="9"/>
  <c r="E10" i="9"/>
  <c r="E112" i="9"/>
  <c r="E39" i="9"/>
  <c r="E64" i="9"/>
  <c r="E14" i="9"/>
  <c r="E70" i="9"/>
  <c r="E101" i="9"/>
  <c r="E84" i="9"/>
  <c r="E16" i="9"/>
  <c r="E161" i="9"/>
  <c r="E111" i="9"/>
  <c r="E159" i="9"/>
  <c r="E185" i="9"/>
  <c r="E132" i="9"/>
  <c r="E44" i="9"/>
  <c r="E69" i="9"/>
  <c r="E35" i="9"/>
  <c r="E169" i="9"/>
  <c r="E146" i="9"/>
  <c r="E138" i="9"/>
  <c r="E110" i="9"/>
  <c r="E98" i="9"/>
  <c r="E192" i="9"/>
  <c r="E124" i="9"/>
  <c r="E144" i="9"/>
  <c r="B172" i="9"/>
  <c r="C172" i="9"/>
  <c r="D172" i="9"/>
  <c r="G172" i="9" s="1"/>
  <c r="B81" i="9"/>
  <c r="C81" i="9"/>
  <c r="E81" i="9" s="1"/>
  <c r="D81" i="9"/>
  <c r="G81" i="9" s="1"/>
  <c r="B25" i="9"/>
  <c r="C25" i="9"/>
  <c r="E25" i="9" s="1"/>
  <c r="D25" i="9"/>
  <c r="B68" i="9"/>
  <c r="C68" i="9"/>
  <c r="E68" i="9" s="1"/>
  <c r="D68" i="9"/>
  <c r="G68" i="9" s="1"/>
  <c r="B205" i="9"/>
  <c r="G205" i="9" s="1"/>
  <c r="C205" i="9"/>
  <c r="E205" i="9" s="1"/>
  <c r="D205" i="9"/>
  <c r="B206" i="9"/>
  <c r="C206" i="9"/>
  <c r="D206" i="9"/>
  <c r="B6" i="9"/>
  <c r="C6" i="9"/>
  <c r="D6" i="9"/>
  <c r="G6" i="9" s="1"/>
  <c r="B5" i="9"/>
  <c r="C5" i="9"/>
  <c r="D5" i="9"/>
  <c r="G5" i="9" s="1"/>
  <c r="B204" i="9"/>
  <c r="C204" i="9"/>
  <c r="D204" i="9"/>
  <c r="G204" i="9" s="1"/>
  <c r="B7" i="9"/>
  <c r="C7" i="9"/>
  <c r="E7" i="9" s="1"/>
  <c r="D7" i="9"/>
  <c r="G7" i="9" s="1"/>
  <c r="B203" i="9"/>
  <c r="E203" i="9" s="1"/>
  <c r="C203" i="9"/>
  <c r="D203" i="9"/>
  <c r="G203" i="9" s="1"/>
  <c r="B26" i="9"/>
  <c r="C26" i="9"/>
  <c r="E26" i="9" s="1"/>
  <c r="D26" i="9"/>
  <c r="G26" i="9" s="1"/>
  <c r="B129" i="9"/>
  <c r="G129" i="9" s="1"/>
  <c r="C129" i="9"/>
  <c r="E129" i="9" s="1"/>
  <c r="D129" i="9"/>
  <c r="B11" i="9"/>
  <c r="E11" i="9" s="1"/>
  <c r="C11" i="9"/>
  <c r="D11" i="9"/>
  <c r="G11" i="9" s="1"/>
  <c r="B8" i="9"/>
  <c r="C8" i="9"/>
  <c r="E8" i="9" s="1"/>
  <c r="D8" i="9"/>
  <c r="G8" i="9" s="1"/>
  <c r="B4" i="9"/>
  <c r="G4" i="9" s="1"/>
  <c r="C4" i="9"/>
  <c r="E4" i="9" s="1"/>
  <c r="D4" i="9"/>
  <c r="B3" i="9"/>
  <c r="C3" i="9"/>
  <c r="D3" i="9"/>
  <c r="G3" i="9" s="1"/>
  <c r="B128" i="9"/>
  <c r="C128" i="9"/>
  <c r="E128" i="9" s="1"/>
  <c r="D128" i="9"/>
  <c r="G128" i="9" s="1"/>
  <c r="B13" i="9"/>
  <c r="C13" i="9"/>
  <c r="E13" i="9" s="1"/>
  <c r="D13" i="9"/>
  <c r="B93" i="9"/>
  <c r="C93" i="9"/>
  <c r="E93" i="9" s="1"/>
  <c r="D93" i="9"/>
  <c r="G93" i="9" s="1"/>
  <c r="B100" i="9"/>
  <c r="G100" i="9" s="1"/>
  <c r="C100" i="9"/>
  <c r="E100" i="9" s="1"/>
  <c r="D100" i="9"/>
  <c r="B21" i="9"/>
  <c r="C21" i="9"/>
  <c r="E21" i="9" s="1"/>
  <c r="D21" i="9"/>
  <c r="B57" i="9"/>
  <c r="C57" i="9"/>
  <c r="D57" i="9"/>
  <c r="G57" i="9" s="1"/>
  <c r="B109" i="9"/>
  <c r="C109" i="9"/>
  <c r="D109" i="9"/>
  <c r="G109" i="9" s="1"/>
  <c r="B97" i="9"/>
  <c r="C97" i="9"/>
  <c r="D97" i="9"/>
  <c r="G97" i="9" s="1"/>
  <c r="B48" i="9"/>
  <c r="C48" i="9"/>
  <c r="E48" i="9" s="1"/>
  <c r="D48" i="9"/>
  <c r="G48" i="9" s="1"/>
  <c r="B19" i="9"/>
  <c r="E19" i="9" s="1"/>
  <c r="C19" i="9"/>
  <c r="D19" i="9"/>
  <c r="G19" i="9" s="1"/>
  <c r="B23" i="9"/>
  <c r="C23" i="9"/>
  <c r="E23" i="9" s="1"/>
  <c r="D23" i="9"/>
  <c r="G23" i="9" s="1"/>
  <c r="B171" i="9"/>
  <c r="G171" i="9" s="1"/>
  <c r="C171" i="9"/>
  <c r="E171" i="9" s="1"/>
  <c r="D171" i="9"/>
  <c r="B52" i="9"/>
  <c r="C52" i="9"/>
  <c r="E52" i="9" s="1"/>
  <c r="D52" i="9"/>
  <c r="G52" i="9" s="1"/>
  <c r="B121" i="9"/>
  <c r="C121" i="9"/>
  <c r="E121" i="9" s="1"/>
  <c r="D121" i="9"/>
  <c r="G121" i="9" s="1"/>
  <c r="B61" i="9"/>
  <c r="C61" i="9"/>
  <c r="E61" i="9" s="1"/>
  <c r="D61" i="9"/>
  <c r="G61" i="9" s="1"/>
  <c r="B125" i="9"/>
  <c r="C125" i="9"/>
  <c r="D125" i="9"/>
  <c r="G125" i="9" s="1"/>
  <c r="B65" i="9"/>
  <c r="C65" i="9"/>
  <c r="E65" i="9" s="1"/>
  <c r="D65" i="9"/>
  <c r="G65" i="9" s="1"/>
  <c r="B134" i="9"/>
  <c r="C134" i="9"/>
  <c r="E134" i="9" s="1"/>
  <c r="D134" i="9"/>
  <c r="B46" i="9"/>
  <c r="C46" i="9"/>
  <c r="E46" i="9" s="1"/>
  <c r="D46" i="9"/>
  <c r="G46" i="9" s="1"/>
  <c r="B53" i="9"/>
  <c r="G53" i="9" s="1"/>
  <c r="C53" i="9"/>
  <c r="E53" i="9" s="1"/>
  <c r="D53" i="9"/>
  <c r="B107" i="9"/>
  <c r="C107" i="9"/>
  <c r="E107" i="9" s="1"/>
  <c r="D107" i="9"/>
  <c r="B28" i="9"/>
  <c r="C28" i="9"/>
  <c r="D28" i="9"/>
  <c r="G28" i="9" s="1"/>
  <c r="B9" i="9"/>
  <c r="C9" i="9"/>
  <c r="D9" i="9"/>
  <c r="G9" i="9" s="1"/>
  <c r="B10" i="9"/>
  <c r="C10" i="9"/>
  <c r="D10" i="9"/>
  <c r="G10" i="9" s="1"/>
  <c r="B60" i="9"/>
  <c r="C60" i="9"/>
  <c r="E60" i="9" s="1"/>
  <c r="D60" i="9"/>
  <c r="G60" i="9" s="1"/>
  <c r="B41" i="9"/>
  <c r="E41" i="9" s="1"/>
  <c r="C41" i="9"/>
  <c r="D41" i="9"/>
  <c r="G41" i="9" s="1"/>
  <c r="B27" i="9"/>
  <c r="C27" i="9"/>
  <c r="E27" i="9" s="1"/>
  <c r="D27" i="9"/>
  <c r="G27" i="9" s="1"/>
  <c r="B36" i="9"/>
  <c r="G36" i="9" s="1"/>
  <c r="C36" i="9"/>
  <c r="E36" i="9" s="1"/>
  <c r="D36" i="9"/>
  <c r="B12" i="9"/>
  <c r="C12" i="9"/>
  <c r="E12" i="9" s="1"/>
  <c r="D12" i="9"/>
  <c r="G12" i="9" s="1"/>
  <c r="B187" i="9"/>
  <c r="C187" i="9"/>
  <c r="E187" i="9" s="1"/>
  <c r="D187" i="9"/>
  <c r="G187" i="9" s="1"/>
  <c r="B77" i="9"/>
  <c r="C77" i="9"/>
  <c r="E77" i="9" s="1"/>
  <c r="D77" i="9"/>
  <c r="G77" i="9" s="1"/>
  <c r="B112" i="9"/>
  <c r="C112" i="9"/>
  <c r="D112" i="9"/>
  <c r="G112" i="9" s="1"/>
  <c r="B67" i="9"/>
  <c r="C67" i="9"/>
  <c r="E67" i="9" s="1"/>
  <c r="D67" i="9"/>
  <c r="G67" i="9" s="1"/>
  <c r="B40" i="9"/>
  <c r="C40" i="9"/>
  <c r="E40" i="9" s="1"/>
  <c r="D40" i="9"/>
  <c r="B47" i="9"/>
  <c r="C47" i="9"/>
  <c r="E47" i="9" s="1"/>
  <c r="D47" i="9"/>
  <c r="G47" i="9" s="1"/>
  <c r="B63" i="9"/>
  <c r="G63" i="9" s="1"/>
  <c r="C63" i="9"/>
  <c r="E63" i="9" s="1"/>
  <c r="D63" i="9"/>
  <c r="B34" i="9"/>
  <c r="C34" i="9"/>
  <c r="E34" i="9" s="1"/>
  <c r="D34" i="9"/>
  <c r="B39" i="9"/>
  <c r="C39" i="9"/>
  <c r="D39" i="9"/>
  <c r="G39" i="9" s="1"/>
  <c r="B64" i="9"/>
  <c r="C64" i="9"/>
  <c r="D64" i="9"/>
  <c r="G64" i="9" s="1"/>
  <c r="B14" i="9"/>
  <c r="C14" i="9"/>
  <c r="D14" i="9"/>
  <c r="G14" i="9" s="1"/>
  <c r="B168" i="9"/>
  <c r="C168" i="9"/>
  <c r="E168" i="9" s="1"/>
  <c r="D168" i="9"/>
  <c r="G168" i="9" s="1"/>
  <c r="B127" i="9"/>
  <c r="C127" i="9"/>
  <c r="E127" i="9" s="1"/>
  <c r="D127" i="9"/>
  <c r="G127" i="9" s="1"/>
  <c r="B150" i="9"/>
  <c r="C150" i="9"/>
  <c r="E150" i="9" s="1"/>
  <c r="D150" i="9"/>
  <c r="G150" i="9" s="1"/>
  <c r="B79" i="9"/>
  <c r="G79" i="9" s="1"/>
  <c r="C79" i="9"/>
  <c r="E79" i="9" s="1"/>
  <c r="D79" i="9"/>
  <c r="B154" i="9"/>
  <c r="C154" i="9"/>
  <c r="E154" i="9" s="1"/>
  <c r="D154" i="9"/>
  <c r="G154" i="9" s="1"/>
  <c r="B85" i="9"/>
  <c r="C85" i="9"/>
  <c r="E85" i="9" s="1"/>
  <c r="D85" i="9"/>
  <c r="G85" i="9" s="1"/>
  <c r="B158" i="9"/>
  <c r="C158" i="9"/>
  <c r="E158" i="9" s="1"/>
  <c r="D158" i="9"/>
  <c r="G158" i="9" s="1"/>
  <c r="B70" i="9"/>
  <c r="C70" i="9"/>
  <c r="D70" i="9"/>
  <c r="G70" i="9" s="1"/>
  <c r="B76" i="9"/>
  <c r="C76" i="9"/>
  <c r="E76" i="9" s="1"/>
  <c r="D76" i="9"/>
  <c r="G76" i="9" s="1"/>
  <c r="B147" i="9"/>
  <c r="C147" i="9"/>
  <c r="E147" i="9" s="1"/>
  <c r="D147" i="9"/>
  <c r="B15" i="9"/>
  <c r="C15" i="9"/>
  <c r="E15" i="9" s="1"/>
  <c r="D15" i="9"/>
  <c r="G15" i="9" s="1"/>
  <c r="B142" i="9"/>
  <c r="G142" i="9" s="1"/>
  <c r="C142" i="9"/>
  <c r="E142" i="9" s="1"/>
  <c r="D142" i="9"/>
  <c r="B120" i="9"/>
  <c r="C120" i="9"/>
  <c r="E120" i="9" s="1"/>
  <c r="D120" i="9"/>
  <c r="B101" i="9"/>
  <c r="C101" i="9"/>
  <c r="D101" i="9"/>
  <c r="G101" i="9" s="1"/>
  <c r="B84" i="9"/>
  <c r="C84" i="9"/>
  <c r="D84" i="9"/>
  <c r="G84" i="9" s="1"/>
  <c r="B16" i="9"/>
  <c r="C16" i="9"/>
  <c r="D16" i="9"/>
  <c r="G16" i="9" s="1"/>
  <c r="B104" i="9"/>
  <c r="C104" i="9"/>
  <c r="E104" i="9" s="1"/>
  <c r="D104" i="9"/>
  <c r="G104" i="9" s="1"/>
  <c r="B87" i="9"/>
  <c r="C87" i="9"/>
  <c r="E87" i="9" s="1"/>
  <c r="D87" i="9"/>
  <c r="G87" i="9" s="1"/>
  <c r="B17" i="9"/>
  <c r="C17" i="9"/>
  <c r="E17" i="9" s="1"/>
  <c r="D17" i="9"/>
  <c r="G17" i="9" s="1"/>
  <c r="B31" i="9"/>
  <c r="G31" i="9" s="1"/>
  <c r="C31" i="9"/>
  <c r="E31" i="9" s="1"/>
  <c r="D31" i="9"/>
  <c r="B38" i="9"/>
  <c r="C38" i="9"/>
  <c r="E38" i="9" s="1"/>
  <c r="D38" i="9"/>
  <c r="G38" i="9" s="1"/>
  <c r="B80" i="9"/>
  <c r="C80" i="9"/>
  <c r="E80" i="9" s="1"/>
  <c r="D80" i="9"/>
  <c r="G80" i="9" s="1"/>
  <c r="B88" i="9"/>
  <c r="C88" i="9"/>
  <c r="E88" i="9" s="1"/>
  <c r="D88" i="9"/>
  <c r="G88" i="9" s="1"/>
  <c r="B161" i="9"/>
  <c r="C161" i="9"/>
  <c r="D161" i="9"/>
  <c r="G161" i="9" s="1"/>
  <c r="B123" i="9"/>
  <c r="C123" i="9"/>
  <c r="E123" i="9" s="1"/>
  <c r="D123" i="9"/>
  <c r="G123" i="9" s="1"/>
  <c r="B71" i="9"/>
  <c r="C71" i="9"/>
  <c r="E71" i="9" s="1"/>
  <c r="D71" i="9"/>
  <c r="B108" i="9"/>
  <c r="C108" i="9"/>
  <c r="E108" i="9" s="1"/>
  <c r="D108" i="9"/>
  <c r="G108" i="9" s="1"/>
  <c r="B191" i="9"/>
  <c r="G191" i="9" s="1"/>
  <c r="C191" i="9"/>
  <c r="E191" i="9" s="1"/>
  <c r="D191" i="9"/>
  <c r="B152" i="9"/>
  <c r="C152" i="9"/>
  <c r="E152" i="9" s="1"/>
  <c r="D152" i="9"/>
  <c r="B111" i="9"/>
  <c r="C111" i="9"/>
  <c r="D111" i="9"/>
  <c r="G111" i="9" s="1"/>
  <c r="B159" i="9"/>
  <c r="C159" i="9"/>
  <c r="D159" i="9"/>
  <c r="G159" i="9" s="1"/>
  <c r="B185" i="9"/>
  <c r="C185" i="9"/>
  <c r="D185" i="9"/>
  <c r="G185" i="9" s="1"/>
  <c r="B114" i="9"/>
  <c r="C114" i="9"/>
  <c r="E114" i="9" s="1"/>
  <c r="D114" i="9"/>
  <c r="G114" i="9" s="1"/>
  <c r="B90" i="9"/>
  <c r="C90" i="9"/>
  <c r="E90" i="9" s="1"/>
  <c r="D90" i="9"/>
  <c r="G90" i="9" s="1"/>
  <c r="B18" i="9"/>
  <c r="C18" i="9"/>
  <c r="E18" i="9" s="1"/>
  <c r="D18" i="9"/>
  <c r="G18" i="9" s="1"/>
  <c r="B91" i="9"/>
  <c r="G91" i="9" s="1"/>
  <c r="C91" i="9"/>
  <c r="E91" i="9" s="1"/>
  <c r="D91" i="9"/>
  <c r="B122" i="9"/>
  <c r="C122" i="9"/>
  <c r="E122" i="9" s="1"/>
  <c r="D122" i="9"/>
  <c r="G122" i="9" s="1"/>
  <c r="B45" i="9"/>
  <c r="C45" i="9"/>
  <c r="E45" i="9" s="1"/>
  <c r="D45" i="9"/>
  <c r="G45" i="9" s="1"/>
  <c r="B188" i="9"/>
  <c r="C188" i="9"/>
  <c r="E188" i="9" s="1"/>
  <c r="D188" i="9"/>
  <c r="G188" i="9" s="1"/>
  <c r="B132" i="9"/>
  <c r="C132" i="9"/>
  <c r="D132" i="9"/>
  <c r="G132" i="9" s="1"/>
  <c r="B190" i="9"/>
  <c r="C190" i="9"/>
  <c r="E190" i="9" s="1"/>
  <c r="D190" i="9"/>
  <c r="G190" i="9" s="1"/>
  <c r="B94" i="9"/>
  <c r="C94" i="9"/>
  <c r="E94" i="9" s="1"/>
  <c r="D94" i="9"/>
  <c r="B133" i="9"/>
  <c r="C133" i="9"/>
  <c r="E133" i="9" s="1"/>
  <c r="D133" i="9"/>
  <c r="G133" i="9" s="1"/>
  <c r="B58" i="9"/>
  <c r="G58" i="9" s="1"/>
  <c r="C58" i="9"/>
  <c r="E58" i="9" s="1"/>
  <c r="D58" i="9"/>
  <c r="B43" i="9"/>
  <c r="C43" i="9"/>
  <c r="E43" i="9" s="1"/>
  <c r="D43" i="9"/>
  <c r="B44" i="9"/>
  <c r="C44" i="9"/>
  <c r="D44" i="9"/>
  <c r="G44" i="9" s="1"/>
  <c r="B49" i="9"/>
  <c r="E49" i="9" s="1"/>
  <c r="C49" i="9"/>
  <c r="D49" i="9"/>
  <c r="G49" i="9" s="1"/>
  <c r="B69" i="9"/>
  <c r="C69" i="9"/>
  <c r="D69" i="9"/>
  <c r="G69" i="9" s="1"/>
  <c r="B51" i="9"/>
  <c r="C51" i="9"/>
  <c r="E51" i="9" s="1"/>
  <c r="D51" i="9"/>
  <c r="G51" i="9" s="1"/>
  <c r="B75" i="9"/>
  <c r="C75" i="9"/>
  <c r="E75" i="9" s="1"/>
  <c r="D75" i="9"/>
  <c r="G75" i="9" s="1"/>
  <c r="B59" i="9"/>
  <c r="C59" i="9"/>
  <c r="E59" i="9" s="1"/>
  <c r="D59" i="9"/>
  <c r="G59" i="9" s="1"/>
  <c r="B140" i="9"/>
  <c r="G140" i="9" s="1"/>
  <c r="C140" i="9"/>
  <c r="E140" i="9" s="1"/>
  <c r="D140" i="9"/>
  <c r="B66" i="9"/>
  <c r="C66" i="9"/>
  <c r="E66" i="9" s="1"/>
  <c r="D66" i="9"/>
  <c r="G66" i="9" s="1"/>
  <c r="B176" i="9"/>
  <c r="C176" i="9"/>
  <c r="E176" i="9" s="1"/>
  <c r="D176" i="9"/>
  <c r="G176" i="9" s="1"/>
  <c r="B56" i="9"/>
  <c r="C56" i="9"/>
  <c r="E56" i="9" s="1"/>
  <c r="D56" i="9"/>
  <c r="G56" i="9" s="1"/>
  <c r="B35" i="9"/>
  <c r="C35" i="9"/>
  <c r="D35" i="9"/>
  <c r="G35" i="9" s="1"/>
  <c r="B145" i="9"/>
  <c r="C145" i="9"/>
  <c r="E145" i="9" s="1"/>
  <c r="D145" i="9"/>
  <c r="G145" i="9" s="1"/>
  <c r="B54" i="9"/>
  <c r="C54" i="9"/>
  <c r="E54" i="9" s="1"/>
  <c r="D54" i="9"/>
  <c r="B92" i="9"/>
  <c r="C92" i="9"/>
  <c r="E92" i="9" s="1"/>
  <c r="D92" i="9"/>
  <c r="G92" i="9" s="1"/>
  <c r="B62" i="9"/>
  <c r="G62" i="9" s="1"/>
  <c r="C62" i="9"/>
  <c r="E62" i="9" s="1"/>
  <c r="D62" i="9"/>
  <c r="B102" i="9"/>
  <c r="C102" i="9"/>
  <c r="E102" i="9" s="1"/>
  <c r="D102" i="9"/>
  <c r="B169" i="9"/>
  <c r="C169" i="9"/>
  <c r="D169" i="9"/>
  <c r="G169" i="9" s="1"/>
  <c r="B136" i="9"/>
  <c r="E136" i="9" s="1"/>
  <c r="C136" i="9"/>
  <c r="D136" i="9"/>
  <c r="G136" i="9" s="1"/>
  <c r="B146" i="9"/>
  <c r="C146" i="9"/>
  <c r="D146" i="9"/>
  <c r="G146" i="9" s="1"/>
  <c r="B181" i="9"/>
  <c r="C181" i="9"/>
  <c r="E181" i="9" s="1"/>
  <c r="D181" i="9"/>
  <c r="G181" i="9" s="1"/>
  <c r="B117" i="9"/>
  <c r="C117" i="9"/>
  <c r="E117" i="9" s="1"/>
  <c r="D117" i="9"/>
  <c r="G117" i="9" s="1"/>
  <c r="B157" i="9"/>
  <c r="C157" i="9"/>
  <c r="E157" i="9" s="1"/>
  <c r="D157" i="9"/>
  <c r="G157" i="9" s="1"/>
  <c r="B182" i="9"/>
  <c r="G182" i="9" s="1"/>
  <c r="C182" i="9"/>
  <c r="E182" i="9" s="1"/>
  <c r="D182" i="9"/>
  <c r="B156" i="9"/>
  <c r="C156" i="9"/>
  <c r="E156" i="9" s="1"/>
  <c r="D156" i="9"/>
  <c r="G156" i="9" s="1"/>
  <c r="B189" i="9"/>
  <c r="C189" i="9"/>
  <c r="E189" i="9" s="1"/>
  <c r="D189" i="9"/>
  <c r="G189" i="9" s="1"/>
  <c r="B113" i="9"/>
  <c r="C113" i="9"/>
  <c r="E113" i="9" s="1"/>
  <c r="D113" i="9"/>
  <c r="G113" i="9" s="1"/>
  <c r="B138" i="9"/>
  <c r="C138" i="9"/>
  <c r="D138" i="9"/>
  <c r="G138" i="9" s="1"/>
  <c r="B72" i="9"/>
  <c r="C72" i="9"/>
  <c r="E72" i="9" s="1"/>
  <c r="D72" i="9"/>
  <c r="G72" i="9" s="1"/>
  <c r="B183" i="9"/>
  <c r="C183" i="9"/>
  <c r="E183" i="9" s="1"/>
  <c r="D183" i="9"/>
  <c r="B186" i="9"/>
  <c r="C186" i="9"/>
  <c r="E186" i="9" s="1"/>
  <c r="D186" i="9"/>
  <c r="G186" i="9" s="1"/>
  <c r="B199" i="9"/>
  <c r="C199" i="9"/>
  <c r="E199" i="9" s="1"/>
  <c r="D199" i="9"/>
  <c r="G199" i="9" s="1"/>
  <c r="B82" i="9"/>
  <c r="C82" i="9"/>
  <c r="E82" i="9" s="1"/>
  <c r="D82" i="9"/>
  <c r="B110" i="9"/>
  <c r="C110" i="9"/>
  <c r="D110" i="9"/>
  <c r="G110" i="9" s="1"/>
  <c r="B170" i="9"/>
  <c r="E170" i="9" s="1"/>
  <c r="C170" i="9"/>
  <c r="D170" i="9"/>
  <c r="G170" i="9" s="1"/>
  <c r="B98" i="9"/>
  <c r="C98" i="9"/>
  <c r="D98" i="9"/>
  <c r="G98" i="9" s="1"/>
  <c r="B149" i="9"/>
  <c r="C149" i="9"/>
  <c r="E149" i="9" s="1"/>
  <c r="D149" i="9"/>
  <c r="G149" i="9" s="1"/>
  <c r="B194" i="9"/>
  <c r="C194" i="9"/>
  <c r="E194" i="9" s="1"/>
  <c r="D194" i="9"/>
  <c r="G194" i="9" s="1"/>
  <c r="B73" i="9"/>
  <c r="C73" i="9"/>
  <c r="E73" i="9" s="1"/>
  <c r="D73" i="9"/>
  <c r="G73" i="9" s="1"/>
  <c r="B143" i="9"/>
  <c r="G143" i="9" s="1"/>
  <c r="C143" i="9"/>
  <c r="E143" i="9" s="1"/>
  <c r="D143" i="9"/>
  <c r="B135" i="9"/>
  <c r="C135" i="9"/>
  <c r="E135" i="9" s="1"/>
  <c r="D135" i="9"/>
  <c r="G135" i="9" s="1"/>
  <c r="B153" i="9"/>
  <c r="C153" i="9"/>
  <c r="E153" i="9" s="1"/>
  <c r="D153" i="9"/>
  <c r="G153" i="9" s="1"/>
  <c r="B137" i="9"/>
  <c r="C137" i="9"/>
  <c r="E137" i="9" s="1"/>
  <c r="D137" i="9"/>
  <c r="G137" i="9" s="1"/>
  <c r="B173" i="9"/>
  <c r="C173" i="9"/>
  <c r="E173" i="9" s="1"/>
  <c r="D173" i="9"/>
  <c r="G173" i="9" s="1"/>
  <c r="B99" i="9"/>
  <c r="C99" i="9"/>
  <c r="E99" i="9" s="1"/>
  <c r="D99" i="9"/>
  <c r="G99" i="9" s="1"/>
  <c r="B50" i="9"/>
  <c r="C50" i="9"/>
  <c r="E50" i="9" s="1"/>
  <c r="D50" i="9"/>
  <c r="B115" i="9"/>
  <c r="C115" i="9"/>
  <c r="E115" i="9" s="1"/>
  <c r="D115" i="9"/>
  <c r="G115" i="9" s="1"/>
  <c r="B130" i="9"/>
  <c r="C130" i="9"/>
  <c r="E130" i="9" s="1"/>
  <c r="D130" i="9"/>
  <c r="G130" i="9" s="1"/>
  <c r="B167" i="9"/>
  <c r="C167" i="9"/>
  <c r="E167" i="9" s="1"/>
  <c r="D167" i="9"/>
  <c r="B74" i="9"/>
  <c r="C74" i="9"/>
  <c r="E74" i="9" s="1"/>
  <c r="D74" i="9"/>
  <c r="G74" i="9" s="1"/>
  <c r="B151" i="9"/>
  <c r="E151" i="9" s="1"/>
  <c r="C151" i="9"/>
  <c r="D151" i="9"/>
  <c r="G151" i="9" s="1"/>
  <c r="B192" i="9"/>
  <c r="C192" i="9"/>
  <c r="D192" i="9"/>
  <c r="G192" i="9" s="1"/>
  <c r="B106" i="9"/>
  <c r="C106" i="9"/>
  <c r="E106" i="9" s="1"/>
  <c r="D106" i="9"/>
  <c r="G106" i="9" s="1"/>
  <c r="B126" i="9"/>
  <c r="C126" i="9"/>
  <c r="E126" i="9" s="1"/>
  <c r="D126" i="9"/>
  <c r="G126" i="9" s="1"/>
  <c r="B184" i="9"/>
  <c r="C184" i="9"/>
  <c r="E184" i="9" s="1"/>
  <c r="D184" i="9"/>
  <c r="G184" i="9" s="1"/>
  <c r="B165" i="9"/>
  <c r="G165" i="9" s="1"/>
  <c r="C165" i="9"/>
  <c r="E165" i="9" s="1"/>
  <c r="D165" i="9"/>
  <c r="B32" i="9"/>
  <c r="C32" i="9"/>
  <c r="E32" i="9" s="1"/>
  <c r="D32" i="9"/>
  <c r="G32" i="9" s="1"/>
  <c r="B200" i="9"/>
  <c r="C200" i="9"/>
  <c r="E200" i="9" s="1"/>
  <c r="D200" i="9"/>
  <c r="G200" i="9" s="1"/>
  <c r="B131" i="9"/>
  <c r="C131" i="9"/>
  <c r="E131" i="9" s="1"/>
  <c r="D131" i="9"/>
  <c r="G131" i="9" s="1"/>
  <c r="B162" i="9"/>
  <c r="C162" i="9"/>
  <c r="E162" i="9" s="1"/>
  <c r="D162" i="9"/>
  <c r="G162" i="9" s="1"/>
  <c r="B86" i="9"/>
  <c r="C86" i="9"/>
  <c r="E86" i="9" s="1"/>
  <c r="D86" i="9"/>
  <c r="G86" i="9" s="1"/>
  <c r="B177" i="9"/>
  <c r="C177" i="9"/>
  <c r="E177" i="9" s="1"/>
  <c r="D177" i="9"/>
  <c r="B96" i="9"/>
  <c r="C96" i="9"/>
  <c r="E96" i="9" s="1"/>
  <c r="D96" i="9"/>
  <c r="G96" i="9" s="1"/>
  <c r="B163" i="9"/>
  <c r="C163" i="9"/>
  <c r="E163" i="9" s="1"/>
  <c r="D163" i="9"/>
  <c r="G163" i="9" s="1"/>
  <c r="B118" i="9"/>
  <c r="C118" i="9"/>
  <c r="E118" i="9" s="1"/>
  <c r="D118" i="9"/>
  <c r="B103" i="9"/>
  <c r="C103" i="9"/>
  <c r="E103" i="9" s="1"/>
  <c r="D103" i="9"/>
  <c r="G103" i="9" s="1"/>
  <c r="B174" i="9"/>
  <c r="E174" i="9" s="1"/>
  <c r="C174" i="9"/>
  <c r="D174" i="9"/>
  <c r="G174" i="9" s="1"/>
  <c r="B124" i="9"/>
  <c r="C124" i="9"/>
  <c r="D124" i="9"/>
  <c r="G124" i="9" s="1"/>
  <c r="B195" i="9"/>
  <c r="C195" i="9"/>
  <c r="E195" i="9" s="1"/>
  <c r="D195" i="9"/>
  <c r="G195" i="9" s="1"/>
  <c r="B141" i="9"/>
  <c r="C141" i="9"/>
  <c r="E141" i="9" s="1"/>
  <c r="D141" i="9"/>
  <c r="G141" i="9" s="1"/>
  <c r="B155" i="9"/>
  <c r="C155" i="9"/>
  <c r="E155" i="9" s="1"/>
  <c r="D155" i="9"/>
  <c r="G155" i="9" s="1"/>
  <c r="B148" i="9"/>
  <c r="G148" i="9" s="1"/>
  <c r="C148" i="9"/>
  <c r="E148" i="9" s="1"/>
  <c r="D148" i="9"/>
  <c r="B22" i="9"/>
  <c r="C22" i="9"/>
  <c r="E22" i="9" s="1"/>
  <c r="D22" i="9"/>
  <c r="G22" i="9" s="1"/>
  <c r="B175" i="9"/>
  <c r="C175" i="9"/>
  <c r="E175" i="9" s="1"/>
  <c r="D175" i="9"/>
  <c r="G175" i="9" s="1"/>
  <c r="B164" i="9"/>
  <c r="C164" i="9"/>
  <c r="E164" i="9" s="1"/>
  <c r="D164" i="9"/>
  <c r="G164" i="9" s="1"/>
  <c r="B30" i="9"/>
  <c r="C30" i="9"/>
  <c r="E30" i="9" s="1"/>
  <c r="D30" i="9"/>
  <c r="G30" i="9" s="1"/>
  <c r="B24" i="9"/>
  <c r="C24" i="9"/>
  <c r="E24" i="9" s="1"/>
  <c r="D24" i="9"/>
  <c r="G24" i="9" s="1"/>
  <c r="B179" i="9"/>
  <c r="C179" i="9"/>
  <c r="E179" i="9" s="1"/>
  <c r="D179" i="9"/>
  <c r="B139" i="9"/>
  <c r="C139" i="9"/>
  <c r="E139" i="9" s="1"/>
  <c r="D139" i="9"/>
  <c r="G139" i="9" s="1"/>
  <c r="B20" i="9"/>
  <c r="C20" i="9"/>
  <c r="E20" i="9" s="1"/>
  <c r="D20" i="9"/>
  <c r="G20" i="9" s="1"/>
  <c r="B180" i="9"/>
  <c r="C180" i="9"/>
  <c r="E180" i="9" s="1"/>
  <c r="D180" i="9"/>
  <c r="G180" i="9" s="1"/>
  <c r="B105" i="9"/>
  <c r="C105" i="9"/>
  <c r="E105" i="9" s="1"/>
  <c r="D105" i="9"/>
  <c r="G105" i="9" s="1"/>
  <c r="B42" i="9"/>
  <c r="E42" i="9" s="1"/>
  <c r="C42" i="9"/>
  <c r="D42" i="9"/>
  <c r="G42" i="9" s="1"/>
  <c r="B144" i="9"/>
  <c r="C144" i="9"/>
  <c r="D144" i="9"/>
  <c r="G144" i="9" s="1"/>
  <c r="B178" i="9"/>
  <c r="C178" i="9"/>
  <c r="E178" i="9" s="1"/>
  <c r="D178" i="9"/>
  <c r="G178" i="9" s="1"/>
  <c r="B119" i="9"/>
  <c r="C119" i="9"/>
  <c r="E119" i="9" s="1"/>
  <c r="D119" i="9"/>
  <c r="G119" i="9" s="1"/>
  <c r="B197" i="9"/>
  <c r="C197" i="9"/>
  <c r="E197" i="9" s="1"/>
  <c r="D197" i="9"/>
  <c r="G197" i="9" s="1"/>
  <c r="B95" i="9"/>
  <c r="C95" i="9"/>
  <c r="E95" i="9" s="1"/>
  <c r="D95" i="9"/>
  <c r="G95" i="9" s="1"/>
  <c r="B196" i="9"/>
  <c r="C196" i="9"/>
  <c r="E196" i="9" s="1"/>
  <c r="D196" i="9"/>
  <c r="G196" i="9" s="1"/>
  <c r="B55" i="9"/>
  <c r="C55" i="9"/>
  <c r="E55" i="9" s="1"/>
  <c r="D55" i="9"/>
  <c r="G55" i="9" s="1"/>
  <c r="B89" i="9"/>
  <c r="C89" i="9"/>
  <c r="E89" i="9" s="1"/>
  <c r="D89" i="9"/>
  <c r="G89" i="9" s="1"/>
  <c r="B37" i="9"/>
  <c r="C37" i="9"/>
  <c r="E37" i="9" s="1"/>
  <c r="D37" i="9"/>
  <c r="G37" i="9" s="1"/>
  <c r="B193" i="9"/>
  <c r="C193" i="9"/>
  <c r="E193" i="9" s="1"/>
  <c r="D193" i="9"/>
  <c r="G193" i="9" s="1"/>
  <c r="B78" i="9"/>
  <c r="C78" i="9"/>
  <c r="E78" i="9" s="1"/>
  <c r="D78" i="9"/>
  <c r="B29" i="9"/>
  <c r="C29" i="9"/>
  <c r="E29" i="9" s="1"/>
  <c r="D29" i="9"/>
  <c r="G29" i="9" s="1"/>
  <c r="B33" i="9"/>
  <c r="C33" i="9"/>
  <c r="E33" i="9" s="1"/>
  <c r="D33" i="9"/>
  <c r="G33" i="9" s="1"/>
  <c r="B160" i="9"/>
  <c r="C160" i="9"/>
  <c r="E160" i="9" s="1"/>
  <c r="D160" i="9"/>
  <c r="G160" i="9" s="1"/>
  <c r="B201" i="9"/>
  <c r="C201" i="9"/>
  <c r="E201" i="9" s="1"/>
  <c r="D201" i="9"/>
  <c r="G201" i="9" s="1"/>
  <c r="B116" i="9"/>
  <c r="E116" i="9" s="1"/>
  <c r="C116" i="9"/>
  <c r="D116" i="9"/>
  <c r="G116" i="9" s="1"/>
  <c r="B83" i="9"/>
  <c r="C83" i="9"/>
  <c r="E83" i="9" s="1"/>
  <c r="D83" i="9"/>
  <c r="G83" i="9" s="1"/>
  <c r="B202" i="9"/>
  <c r="C202" i="9"/>
  <c r="E202" i="9" s="1"/>
  <c r="D202" i="9"/>
  <c r="G202" i="9" s="1"/>
  <c r="B166" i="9"/>
  <c r="C166" i="9"/>
  <c r="E166" i="9" s="1"/>
  <c r="D166" i="9"/>
  <c r="G166" i="9" s="1"/>
  <c r="C198" i="9"/>
  <c r="E198" i="9" s="1"/>
  <c r="D198" i="9"/>
  <c r="G198" i="9" s="1"/>
  <c r="B198" i="9"/>
  <c r="B202" i="7"/>
  <c r="C202" i="7"/>
  <c r="D202" i="7"/>
  <c r="B15" i="7"/>
  <c r="C15" i="7"/>
  <c r="D15" i="7"/>
  <c r="B20" i="7"/>
  <c r="C20" i="7"/>
  <c r="D20" i="7"/>
  <c r="B72" i="7"/>
  <c r="C72" i="7"/>
  <c r="D72" i="7"/>
  <c r="B205" i="7"/>
  <c r="C205" i="7"/>
  <c r="D205" i="7"/>
  <c r="B206" i="7"/>
  <c r="C206" i="7"/>
  <c r="D206" i="7"/>
  <c r="B6" i="7"/>
  <c r="C6" i="7"/>
  <c r="D6" i="7"/>
  <c r="B5" i="7"/>
  <c r="C5" i="7"/>
  <c r="D5" i="7"/>
  <c r="B204" i="7"/>
  <c r="C204" i="7"/>
  <c r="D204" i="7"/>
  <c r="B7" i="7"/>
  <c r="C7" i="7"/>
  <c r="D7" i="7"/>
  <c r="B203" i="7"/>
  <c r="C203" i="7"/>
  <c r="D203" i="7"/>
  <c r="B21" i="7"/>
  <c r="C21" i="7"/>
  <c r="D21" i="7"/>
  <c r="B88" i="7"/>
  <c r="C88" i="7"/>
  <c r="D88" i="7"/>
  <c r="B10" i="7"/>
  <c r="C10" i="7"/>
  <c r="D10" i="7"/>
  <c r="B9" i="7"/>
  <c r="C9" i="7"/>
  <c r="D9" i="7"/>
  <c r="B4" i="7"/>
  <c r="C4" i="7"/>
  <c r="D4" i="7"/>
  <c r="C3" i="7"/>
  <c r="D3" i="7"/>
  <c r="B111" i="7"/>
  <c r="C111" i="7"/>
  <c r="D111" i="7"/>
  <c r="B18" i="7"/>
  <c r="C18" i="7"/>
  <c r="D18" i="7"/>
  <c r="B85" i="7"/>
  <c r="C85" i="7"/>
  <c r="D85" i="7"/>
  <c r="B92" i="7"/>
  <c r="C92" i="7"/>
  <c r="D92" i="7"/>
  <c r="B24" i="7"/>
  <c r="C24" i="7"/>
  <c r="D24" i="7"/>
  <c r="B57" i="7"/>
  <c r="C57" i="7"/>
  <c r="D57" i="7"/>
  <c r="B103" i="7"/>
  <c r="C103" i="7"/>
  <c r="D103" i="7"/>
  <c r="B90" i="7"/>
  <c r="C90" i="7"/>
  <c r="D90" i="7"/>
  <c r="B55" i="7"/>
  <c r="C55" i="7"/>
  <c r="D55" i="7"/>
  <c r="B23" i="7"/>
  <c r="C23" i="7"/>
  <c r="D23" i="7"/>
  <c r="B27" i="7"/>
  <c r="C27" i="7"/>
  <c r="D27" i="7"/>
  <c r="B172" i="7"/>
  <c r="C172" i="7"/>
  <c r="D172" i="7"/>
  <c r="B50" i="7"/>
  <c r="C50" i="7"/>
  <c r="D50" i="7"/>
  <c r="B127" i="7"/>
  <c r="C127" i="7"/>
  <c r="D127" i="7"/>
  <c r="B58" i="7"/>
  <c r="C58" i="7"/>
  <c r="D58" i="7"/>
  <c r="B154" i="7"/>
  <c r="C154" i="7"/>
  <c r="D154" i="7"/>
  <c r="B65" i="7"/>
  <c r="C65" i="7"/>
  <c r="D65" i="7"/>
  <c r="B139" i="7"/>
  <c r="C139" i="7"/>
  <c r="D139" i="7"/>
  <c r="B47" i="7"/>
  <c r="C47" i="7"/>
  <c r="D47" i="7"/>
  <c r="B53" i="7"/>
  <c r="C53" i="7"/>
  <c r="D53" i="7"/>
  <c r="B104" i="7"/>
  <c r="C104" i="7"/>
  <c r="D104" i="7"/>
  <c r="B32" i="7"/>
  <c r="C32" i="7"/>
  <c r="D32" i="7"/>
  <c r="B8" i="7"/>
  <c r="C8" i="7"/>
  <c r="D8" i="7"/>
  <c r="B13" i="7"/>
  <c r="C13" i="7"/>
  <c r="D13" i="7"/>
  <c r="B71" i="7"/>
  <c r="C71" i="7"/>
  <c r="D71" i="7"/>
  <c r="B41" i="7"/>
  <c r="C41" i="7"/>
  <c r="D41" i="7"/>
  <c r="B28" i="7"/>
  <c r="C28" i="7"/>
  <c r="D28" i="7"/>
  <c r="B35" i="7"/>
  <c r="C35" i="7"/>
  <c r="D35" i="7"/>
  <c r="B12" i="7"/>
  <c r="C12" i="7"/>
  <c r="D12" i="7"/>
  <c r="B153" i="7"/>
  <c r="C153" i="7"/>
  <c r="D153" i="7"/>
  <c r="B81" i="7"/>
  <c r="C81" i="7"/>
  <c r="D81" i="7"/>
  <c r="B152" i="7"/>
  <c r="C152" i="7"/>
  <c r="D152" i="7"/>
  <c r="B78" i="7"/>
  <c r="C78" i="7"/>
  <c r="D78" i="7"/>
  <c r="B36" i="7"/>
  <c r="C36" i="7"/>
  <c r="D36" i="7"/>
  <c r="B44" i="7"/>
  <c r="C44" i="7"/>
  <c r="D44" i="7"/>
  <c r="B59" i="7"/>
  <c r="C59" i="7"/>
  <c r="D59" i="7"/>
  <c r="B37" i="7"/>
  <c r="C37" i="7"/>
  <c r="D37" i="7"/>
  <c r="B33" i="7"/>
  <c r="C33" i="7"/>
  <c r="D33" i="7"/>
  <c r="B62" i="7"/>
  <c r="C62" i="7"/>
  <c r="D62" i="7"/>
  <c r="B11" i="7"/>
  <c r="C11" i="7"/>
  <c r="D11" i="7"/>
  <c r="B165" i="7"/>
  <c r="C165" i="7"/>
  <c r="D165" i="7"/>
  <c r="B124" i="7"/>
  <c r="C124" i="7"/>
  <c r="D124" i="7"/>
  <c r="B131" i="7"/>
  <c r="C131" i="7"/>
  <c r="D131" i="7"/>
  <c r="B80" i="7"/>
  <c r="C80" i="7"/>
  <c r="D80" i="7"/>
  <c r="B129" i="7"/>
  <c r="C129" i="7"/>
  <c r="D129" i="7"/>
  <c r="B77" i="7"/>
  <c r="C77" i="7"/>
  <c r="D77" i="7"/>
  <c r="B167" i="7"/>
  <c r="C167" i="7"/>
  <c r="D167" i="7"/>
  <c r="B87" i="7"/>
  <c r="C87" i="7"/>
  <c r="D87" i="7"/>
  <c r="B83" i="7"/>
  <c r="C83" i="7"/>
  <c r="D83" i="7"/>
  <c r="B133" i="7"/>
  <c r="C133" i="7"/>
  <c r="D133" i="7"/>
  <c r="B14" i="7"/>
  <c r="C14" i="7"/>
  <c r="D14" i="7"/>
  <c r="B134" i="7"/>
  <c r="C134" i="7"/>
  <c r="D134" i="7"/>
  <c r="B110" i="7"/>
  <c r="C110" i="7"/>
  <c r="D110" i="7"/>
  <c r="B107" i="7"/>
  <c r="C107" i="7"/>
  <c r="D107" i="7"/>
  <c r="B97" i="7"/>
  <c r="C97" i="7"/>
  <c r="D97" i="7"/>
  <c r="B19" i="7"/>
  <c r="C19" i="7"/>
  <c r="D19" i="7"/>
  <c r="B128" i="7"/>
  <c r="C128" i="7"/>
  <c r="D128" i="7"/>
  <c r="B94" i="7"/>
  <c r="C94" i="7"/>
  <c r="D94" i="7"/>
  <c r="B17" i="7"/>
  <c r="C17" i="7"/>
  <c r="D17" i="7"/>
  <c r="B29" i="7"/>
  <c r="C29" i="7"/>
  <c r="D29" i="7"/>
  <c r="B40" i="7"/>
  <c r="C40" i="7"/>
  <c r="D40" i="7"/>
  <c r="B74" i="7"/>
  <c r="C74" i="7"/>
  <c r="D74" i="7"/>
  <c r="B91" i="7"/>
  <c r="C91" i="7"/>
  <c r="D91" i="7"/>
  <c r="B164" i="7"/>
  <c r="C164" i="7"/>
  <c r="D164" i="7"/>
  <c r="B108" i="7"/>
  <c r="C108" i="7"/>
  <c r="D108" i="7"/>
  <c r="B67" i="7"/>
  <c r="C67" i="7"/>
  <c r="D67" i="7"/>
  <c r="B102" i="7"/>
  <c r="C102" i="7"/>
  <c r="D102" i="7"/>
  <c r="B193" i="7"/>
  <c r="C193" i="7"/>
  <c r="D193" i="7"/>
  <c r="B143" i="7"/>
  <c r="C143" i="7"/>
  <c r="D143" i="7"/>
  <c r="B101" i="7"/>
  <c r="C101" i="7"/>
  <c r="D101" i="7"/>
  <c r="B156" i="7"/>
  <c r="C156" i="7"/>
  <c r="D156" i="7"/>
  <c r="B178" i="7"/>
  <c r="C178" i="7"/>
  <c r="D178" i="7"/>
  <c r="B106" i="7"/>
  <c r="C106" i="7"/>
  <c r="D106" i="7"/>
  <c r="B84" i="7"/>
  <c r="C84" i="7"/>
  <c r="D84" i="7"/>
  <c r="B16" i="7"/>
  <c r="C16" i="7"/>
  <c r="D16" i="7"/>
  <c r="B98" i="7"/>
  <c r="C98" i="7"/>
  <c r="D98" i="7"/>
  <c r="B125" i="7"/>
  <c r="C125" i="7"/>
  <c r="D125" i="7"/>
  <c r="B51" i="7"/>
  <c r="C51" i="7"/>
  <c r="D51" i="7"/>
  <c r="B187" i="7"/>
  <c r="C187" i="7"/>
  <c r="D187" i="7"/>
  <c r="B137" i="7"/>
  <c r="C137" i="7"/>
  <c r="D137" i="7"/>
  <c r="B184" i="7"/>
  <c r="C184" i="7"/>
  <c r="D184" i="7"/>
  <c r="B86" i="7"/>
  <c r="C86" i="7"/>
  <c r="D86" i="7"/>
  <c r="B161" i="7"/>
  <c r="C161" i="7"/>
  <c r="D161" i="7"/>
  <c r="B56" i="7"/>
  <c r="C56" i="7"/>
  <c r="D56" i="7"/>
  <c r="B43" i="7"/>
  <c r="C43" i="7"/>
  <c r="D43" i="7"/>
  <c r="B52" i="7"/>
  <c r="C52" i="7"/>
  <c r="D52" i="7"/>
  <c r="B46" i="7"/>
  <c r="C46" i="7"/>
  <c r="D46" i="7"/>
  <c r="B79" i="7"/>
  <c r="C79" i="7"/>
  <c r="D79" i="7"/>
  <c r="B48" i="7"/>
  <c r="C48" i="7"/>
  <c r="D48" i="7"/>
  <c r="B69" i="7"/>
  <c r="C69" i="7"/>
  <c r="D69" i="7"/>
  <c r="B63" i="7"/>
  <c r="C63" i="7"/>
  <c r="D63" i="7"/>
  <c r="B118" i="7"/>
  <c r="C118" i="7"/>
  <c r="D118" i="7"/>
  <c r="B66" i="7"/>
  <c r="C66" i="7"/>
  <c r="D66" i="7"/>
  <c r="B176" i="7"/>
  <c r="C176" i="7"/>
  <c r="D176" i="7"/>
  <c r="B61" i="7"/>
  <c r="C61" i="7"/>
  <c r="D61" i="7"/>
  <c r="B45" i="7"/>
  <c r="C45" i="7"/>
  <c r="D45" i="7"/>
  <c r="B121" i="7"/>
  <c r="C121" i="7"/>
  <c r="D121" i="7"/>
  <c r="B60" i="7"/>
  <c r="C60" i="7"/>
  <c r="D60" i="7"/>
  <c r="B112" i="7"/>
  <c r="C112" i="7"/>
  <c r="D112" i="7"/>
  <c r="B76" i="7"/>
  <c r="C76" i="7"/>
  <c r="D76" i="7"/>
  <c r="B93" i="7"/>
  <c r="C93" i="7"/>
  <c r="D93" i="7"/>
  <c r="B182" i="7"/>
  <c r="C182" i="7"/>
  <c r="D182" i="7"/>
  <c r="B142" i="7"/>
  <c r="C142" i="7"/>
  <c r="D142" i="7"/>
  <c r="B159" i="7"/>
  <c r="C159" i="7"/>
  <c r="D159" i="7"/>
  <c r="B146" i="7"/>
  <c r="C146" i="7"/>
  <c r="D146" i="7"/>
  <c r="B109" i="7"/>
  <c r="C109" i="7"/>
  <c r="D109" i="7"/>
  <c r="B190" i="7"/>
  <c r="C190" i="7"/>
  <c r="D190" i="7"/>
  <c r="B175" i="7"/>
  <c r="C175" i="7"/>
  <c r="D175" i="7"/>
  <c r="B181" i="7"/>
  <c r="C181" i="7"/>
  <c r="D181" i="7"/>
  <c r="B183" i="7"/>
  <c r="C183" i="7"/>
  <c r="D183" i="7"/>
  <c r="B148" i="7"/>
  <c r="C148" i="7"/>
  <c r="D148" i="7"/>
  <c r="B119" i="7"/>
  <c r="C119" i="7"/>
  <c r="D119" i="7"/>
  <c r="B64" i="7"/>
  <c r="C64" i="7"/>
  <c r="D64" i="7"/>
  <c r="B185" i="7"/>
  <c r="C185" i="7"/>
  <c r="D185" i="7"/>
  <c r="B179" i="7"/>
  <c r="C179" i="7"/>
  <c r="D179" i="7"/>
  <c r="B195" i="7"/>
  <c r="C195" i="7"/>
  <c r="D195" i="7"/>
  <c r="B99" i="7"/>
  <c r="C99" i="7"/>
  <c r="D99" i="7"/>
  <c r="B122" i="7"/>
  <c r="C122" i="7"/>
  <c r="D122" i="7"/>
  <c r="B180" i="7"/>
  <c r="C180" i="7"/>
  <c r="D180" i="7"/>
  <c r="B95" i="7"/>
  <c r="C95" i="7"/>
  <c r="D95" i="7"/>
  <c r="B138" i="7"/>
  <c r="C138" i="7"/>
  <c r="D138" i="7"/>
  <c r="B191" i="7"/>
  <c r="C191" i="7"/>
  <c r="D191" i="7"/>
  <c r="B68" i="7"/>
  <c r="C68" i="7"/>
  <c r="D68" i="7"/>
  <c r="B160" i="7"/>
  <c r="C160" i="7"/>
  <c r="D160" i="7"/>
  <c r="B155" i="7"/>
  <c r="C155" i="7"/>
  <c r="D155" i="7"/>
  <c r="B150" i="7"/>
  <c r="C150" i="7"/>
  <c r="D150" i="7"/>
  <c r="B147" i="7"/>
  <c r="C147" i="7"/>
  <c r="D147" i="7"/>
  <c r="B173" i="7"/>
  <c r="C173" i="7"/>
  <c r="D173" i="7"/>
  <c r="B100" i="7"/>
  <c r="C100" i="7"/>
  <c r="D100" i="7"/>
  <c r="B49" i="7"/>
  <c r="C49" i="7"/>
  <c r="D49" i="7"/>
  <c r="B132" i="7"/>
  <c r="C132" i="7"/>
  <c r="D132" i="7"/>
  <c r="B123" i="7"/>
  <c r="C123" i="7"/>
  <c r="D123" i="7"/>
  <c r="B177" i="7"/>
  <c r="C177" i="7"/>
  <c r="D177" i="7"/>
  <c r="B75" i="7"/>
  <c r="C75" i="7"/>
  <c r="D75" i="7"/>
  <c r="B141" i="7"/>
  <c r="C141" i="7"/>
  <c r="D141" i="7"/>
  <c r="B189" i="7"/>
  <c r="C189" i="7"/>
  <c r="D189" i="7"/>
  <c r="B135" i="7"/>
  <c r="C135" i="7"/>
  <c r="D135" i="7"/>
  <c r="B115" i="7"/>
  <c r="C115" i="7"/>
  <c r="D115" i="7"/>
  <c r="B163" i="7"/>
  <c r="C163" i="7"/>
  <c r="D163" i="7"/>
  <c r="B188" i="7"/>
  <c r="C188" i="7"/>
  <c r="D188" i="7"/>
  <c r="B30" i="7"/>
  <c r="C30" i="7"/>
  <c r="D30" i="7"/>
  <c r="B196" i="7"/>
  <c r="C196" i="7"/>
  <c r="D196" i="7"/>
  <c r="B120" i="7"/>
  <c r="C120" i="7"/>
  <c r="D120" i="7"/>
  <c r="B162" i="7"/>
  <c r="C162" i="7"/>
  <c r="D162" i="7"/>
  <c r="B105" i="7"/>
  <c r="C105" i="7"/>
  <c r="D105" i="7"/>
  <c r="B140" i="7"/>
  <c r="C140" i="7"/>
  <c r="D140" i="7"/>
  <c r="B89" i="7"/>
  <c r="C89" i="7"/>
  <c r="D89" i="7"/>
  <c r="B113" i="7"/>
  <c r="C113" i="7"/>
  <c r="D113" i="7"/>
  <c r="B116" i="7"/>
  <c r="C116" i="7"/>
  <c r="D116" i="7"/>
  <c r="B96" i="7"/>
  <c r="C96" i="7"/>
  <c r="D96" i="7"/>
  <c r="B168" i="7"/>
  <c r="C168" i="7"/>
  <c r="D168" i="7"/>
  <c r="B130" i="7"/>
  <c r="C130" i="7"/>
  <c r="D130" i="7"/>
  <c r="B197" i="7"/>
  <c r="C197" i="7"/>
  <c r="D197" i="7"/>
  <c r="B145" i="7"/>
  <c r="C145" i="7"/>
  <c r="D145" i="7"/>
  <c r="B126" i="7"/>
  <c r="C126" i="7"/>
  <c r="D126" i="7"/>
  <c r="B158" i="7"/>
  <c r="C158" i="7"/>
  <c r="D158" i="7"/>
  <c r="B25" i="7"/>
  <c r="C25" i="7"/>
  <c r="D25" i="7"/>
  <c r="B169" i="7"/>
  <c r="C169" i="7"/>
  <c r="D169" i="7"/>
  <c r="B170" i="7"/>
  <c r="C170" i="7"/>
  <c r="D170" i="7"/>
  <c r="B34" i="7"/>
  <c r="C34" i="7"/>
  <c r="D34" i="7"/>
  <c r="B26" i="7"/>
  <c r="C26" i="7"/>
  <c r="D26" i="7"/>
  <c r="B198" i="7"/>
  <c r="C198" i="7"/>
  <c r="D198" i="7"/>
  <c r="B117" i="7"/>
  <c r="C117" i="7"/>
  <c r="D117" i="7"/>
  <c r="B22" i="7"/>
  <c r="C22" i="7"/>
  <c r="D22" i="7"/>
  <c r="B166" i="7"/>
  <c r="C166" i="7"/>
  <c r="D166" i="7"/>
  <c r="B114" i="7"/>
  <c r="C114" i="7"/>
  <c r="D114" i="7"/>
  <c r="B42" i="7"/>
  <c r="C42" i="7"/>
  <c r="D42" i="7"/>
  <c r="B151" i="7"/>
  <c r="C151" i="7"/>
  <c r="D151" i="7"/>
  <c r="B174" i="7"/>
  <c r="C174" i="7"/>
  <c r="D174" i="7"/>
  <c r="B144" i="7"/>
  <c r="C144" i="7"/>
  <c r="D144" i="7"/>
  <c r="B194" i="7"/>
  <c r="C194" i="7"/>
  <c r="D194" i="7"/>
  <c r="B149" i="7"/>
  <c r="C149" i="7"/>
  <c r="D149" i="7"/>
  <c r="B171" i="7"/>
  <c r="C171" i="7"/>
  <c r="D171" i="7"/>
  <c r="B54" i="7"/>
  <c r="C54" i="7"/>
  <c r="D54" i="7"/>
  <c r="B82" i="7"/>
  <c r="C82" i="7"/>
  <c r="D82" i="7"/>
  <c r="B39" i="7"/>
  <c r="C39" i="7"/>
  <c r="D39" i="7"/>
  <c r="B192" i="7"/>
  <c r="C192" i="7"/>
  <c r="D192" i="7"/>
  <c r="B70" i="7"/>
  <c r="C70" i="7"/>
  <c r="D70" i="7"/>
  <c r="B38" i="7"/>
  <c r="C38" i="7"/>
  <c r="D38" i="7"/>
  <c r="B31" i="7"/>
  <c r="C31" i="7"/>
  <c r="D31" i="7"/>
  <c r="B157" i="7"/>
  <c r="C157" i="7"/>
  <c r="D157" i="7"/>
  <c r="B199" i="7"/>
  <c r="C199" i="7"/>
  <c r="D199" i="7"/>
  <c r="B136" i="7"/>
  <c r="C136" i="7"/>
  <c r="D136" i="7"/>
  <c r="B73" i="7"/>
  <c r="C73" i="7"/>
  <c r="D73" i="7"/>
  <c r="B200" i="7"/>
  <c r="C200" i="7"/>
  <c r="D200" i="7"/>
  <c r="B186" i="7"/>
  <c r="C186" i="7"/>
  <c r="D186" i="7"/>
  <c r="C201" i="7"/>
  <c r="D201" i="7"/>
  <c r="B201" i="7"/>
  <c r="H121" i="7"/>
  <c r="H129" i="7"/>
  <c r="H9" i="7"/>
  <c r="H71" i="7"/>
  <c r="H73" i="7"/>
  <c r="H186" i="7"/>
  <c r="H20" i="7"/>
  <c r="H61" i="7"/>
  <c r="H4" i="7"/>
  <c r="H44" i="7"/>
  <c r="H15" i="7"/>
  <c r="H161" i="7"/>
  <c r="H72" i="7"/>
  <c r="H136" i="7"/>
  <c r="H92" i="7"/>
  <c r="H28" i="7"/>
  <c r="H27" i="7"/>
  <c r="H111" i="7"/>
  <c r="H205" i="7"/>
  <c r="H202" i="7"/>
  <c r="H168" i="7"/>
  <c r="H204" i="7"/>
  <c r="H200" i="7"/>
  <c r="H81" i="7"/>
  <c r="H201" i="7"/>
  <c r="H183" i="7"/>
  <c r="H32" i="7"/>
  <c r="H36" i="7"/>
  <c r="H48" i="7"/>
  <c r="H57" i="7"/>
  <c r="H206" i="7"/>
  <c r="H6" i="7"/>
  <c r="H165" i="7"/>
  <c r="H47" i="7"/>
  <c r="H24" i="7"/>
  <c r="H172" i="7"/>
  <c r="H5" i="7"/>
  <c r="H22" i="7"/>
  <c r="H110" i="7"/>
  <c r="H37" i="7"/>
  <c r="H125" i="7"/>
  <c r="H25" i="7"/>
  <c r="H119" i="7"/>
  <c r="H147" i="7"/>
  <c r="H116" i="7"/>
  <c r="H63" i="7"/>
  <c r="H135" i="7"/>
  <c r="H170" i="7"/>
  <c r="H42" i="7"/>
  <c r="H151" i="7"/>
  <c r="H176" i="7"/>
  <c r="H122" i="7"/>
  <c r="H14" i="7"/>
  <c r="H174" i="7"/>
  <c r="H13" i="7"/>
  <c r="H166" i="7"/>
  <c r="H26" i="7"/>
  <c r="H52" i="7"/>
  <c r="H69" i="7"/>
  <c r="H197" i="7"/>
  <c r="H106" i="7"/>
  <c r="H173" i="7"/>
  <c r="H194" i="7"/>
  <c r="H12" i="7"/>
  <c r="H83" i="7"/>
  <c r="H35" i="7"/>
  <c r="H107" i="7"/>
  <c r="H97" i="7"/>
  <c r="H11" i="7"/>
  <c r="H138" i="7"/>
  <c r="H100" i="7"/>
  <c r="H148" i="7"/>
  <c r="H132" i="7"/>
  <c r="H49" i="7"/>
  <c r="H145" i="7"/>
  <c r="H84" i="7"/>
  <c r="H153" i="7"/>
  <c r="H45" i="7"/>
  <c r="H191" i="7"/>
  <c r="H95" i="7"/>
  <c r="H87" i="7"/>
  <c r="H167" i="7"/>
  <c r="H96" i="7"/>
  <c r="H78" i="7"/>
  <c r="H179" i="7"/>
  <c r="H149" i="7"/>
  <c r="H154" i="7"/>
  <c r="H156" i="7"/>
  <c r="H180" i="7"/>
  <c r="H141" i="7"/>
  <c r="H140" i="7"/>
  <c r="H50" i="7"/>
  <c r="H38" i="7"/>
  <c r="H181" i="7"/>
  <c r="H120" i="7"/>
  <c r="H60" i="7"/>
  <c r="H118" i="7"/>
  <c r="H158" i="7"/>
  <c r="H143" i="7"/>
  <c r="H79" i="7"/>
  <c r="H152" i="7"/>
  <c r="H112" i="7"/>
  <c r="H109" i="7"/>
  <c r="H51" i="7"/>
  <c r="H113" i="7"/>
  <c r="H75" i="7"/>
  <c r="H175" i="7"/>
  <c r="H142" i="7"/>
  <c r="H31" i="7"/>
  <c r="H155" i="7"/>
  <c r="H123" i="7"/>
  <c r="H195" i="7"/>
  <c r="H3" i="7"/>
  <c r="H126" i="7"/>
  <c r="H105" i="7"/>
  <c r="H177" i="7"/>
  <c r="H90" i="7"/>
  <c r="H18" i="7"/>
  <c r="H29" i="7"/>
  <c r="H34" i="7"/>
  <c r="H188" i="7"/>
  <c r="H163" i="7"/>
  <c r="H43" i="7"/>
  <c r="H65" i="7"/>
  <c r="H160" i="7"/>
  <c r="H169" i="7"/>
  <c r="H86" i="7"/>
  <c r="H70" i="7"/>
  <c r="H76" i="7"/>
  <c r="H192" i="7"/>
  <c r="H187" i="7"/>
  <c r="H59" i="7"/>
  <c r="H108" i="7"/>
  <c r="H53" i="7"/>
  <c r="H171" i="7"/>
  <c r="H10" i="7"/>
  <c r="H40" i="7"/>
  <c r="H103" i="7"/>
  <c r="H68" i="7"/>
  <c r="H23" i="7"/>
  <c r="H196" i="7"/>
  <c r="H182" i="7"/>
  <c r="H157" i="7"/>
  <c r="H146" i="7"/>
  <c r="H178" i="7"/>
  <c r="H94" i="7"/>
  <c r="H199" i="7"/>
  <c r="H198" i="7"/>
  <c r="H150" i="7"/>
  <c r="H162" i="7"/>
  <c r="H137" i="7"/>
  <c r="H77" i="7"/>
  <c r="H131" i="7"/>
  <c r="H67" i="7"/>
  <c r="H8" i="7"/>
  <c r="H17" i="7"/>
  <c r="H16" i="7"/>
  <c r="H58" i="7"/>
  <c r="H133" i="7"/>
  <c r="H19" i="7"/>
  <c r="H190" i="7"/>
  <c r="H101" i="7"/>
  <c r="H189" i="7"/>
  <c r="H127" i="7"/>
  <c r="H124" i="7"/>
  <c r="H21" i="7"/>
  <c r="H33" i="7"/>
  <c r="H80" i="7"/>
  <c r="H85" i="7"/>
  <c r="H98" i="7"/>
  <c r="H203" i="7"/>
  <c r="H184" i="7"/>
  <c r="H128" i="7"/>
  <c r="H7" i="7"/>
  <c r="H55" i="7"/>
  <c r="H139" i="7"/>
  <c r="H74" i="7"/>
  <c r="H91" i="7"/>
  <c r="H89" i="7"/>
  <c r="H56" i="7"/>
  <c r="H134" i="7"/>
  <c r="H159" i="7"/>
  <c r="H144" i="7"/>
  <c r="H99" i="7"/>
  <c r="H46" i="7"/>
  <c r="H30" i="7"/>
  <c r="H130" i="7"/>
  <c r="H66" i="7"/>
  <c r="H164" i="7"/>
  <c r="H88" i="7"/>
  <c r="H102" i="7"/>
  <c r="H93" i="7"/>
  <c r="H41" i="7"/>
  <c r="H114" i="7"/>
  <c r="H64" i="7"/>
  <c r="H117" i="7"/>
  <c r="H193" i="7"/>
  <c r="H185" i="7"/>
  <c r="H62" i="7"/>
  <c r="H104" i="7"/>
  <c r="H54" i="7"/>
  <c r="H82" i="7"/>
  <c r="H39" i="7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3" i="11"/>
  <c r="H199" i="10"/>
  <c r="H146" i="10"/>
  <c r="H16" i="10"/>
  <c r="H77" i="10"/>
  <c r="H201" i="10"/>
  <c r="H203" i="10"/>
  <c r="H6" i="10"/>
  <c r="H112" i="10"/>
  <c r="H14" i="10"/>
  <c r="H48" i="10"/>
  <c r="H5" i="10"/>
  <c r="H106" i="10"/>
  <c r="H7" i="10"/>
  <c r="H200" i="10"/>
  <c r="H8" i="10"/>
  <c r="H76" i="10"/>
  <c r="H180" i="10"/>
  <c r="H71" i="10"/>
  <c r="H9" i="10"/>
  <c r="H4" i="10"/>
  <c r="H192" i="10"/>
  <c r="H13" i="10"/>
  <c r="H202" i="10"/>
  <c r="H43" i="10"/>
  <c r="H3" i="10"/>
  <c r="H128" i="10"/>
  <c r="H40" i="10"/>
  <c r="H60" i="10"/>
  <c r="H108" i="10"/>
  <c r="H24" i="10"/>
  <c r="H21" i="10"/>
  <c r="H10" i="10"/>
  <c r="H52" i="10"/>
  <c r="H34" i="10"/>
  <c r="H25" i="10"/>
  <c r="H44" i="10"/>
  <c r="H11" i="10"/>
  <c r="H177" i="10"/>
  <c r="H84" i="10"/>
  <c r="H80" i="10"/>
  <c r="H99" i="10"/>
  <c r="H164" i="10"/>
  <c r="H148" i="10"/>
  <c r="H150" i="10"/>
  <c r="H167" i="10"/>
  <c r="H110" i="10"/>
  <c r="H156" i="10"/>
  <c r="H182" i="10"/>
  <c r="H184" i="10"/>
  <c r="H183" i="10"/>
  <c r="H114" i="10"/>
  <c r="H138" i="10"/>
  <c r="H72" i="10"/>
  <c r="H187" i="10"/>
  <c r="H35" i="10"/>
  <c r="H178" i="10"/>
  <c r="H176" i="10"/>
  <c r="H87" i="10"/>
  <c r="H79" i="10"/>
  <c r="H171" i="10"/>
  <c r="H95" i="10"/>
  <c r="H152" i="10"/>
  <c r="H185" i="10"/>
  <c r="H50" i="10"/>
  <c r="H63" i="10"/>
  <c r="H45" i="10"/>
  <c r="H67" i="10"/>
  <c r="H65" i="10"/>
  <c r="H51" i="10"/>
  <c r="H137" i="10"/>
  <c r="H121" i="10"/>
  <c r="H129" i="10"/>
  <c r="H174" i="10"/>
  <c r="H120" i="10"/>
  <c r="H172" i="10"/>
  <c r="H94" i="10"/>
  <c r="H47" i="10"/>
  <c r="H126" i="10"/>
  <c r="H142" i="10"/>
  <c r="H144" i="10"/>
  <c r="H61" i="10"/>
  <c r="H64" i="10"/>
  <c r="H166" i="10"/>
  <c r="H49" i="10"/>
  <c r="H136" i="10"/>
  <c r="H189" i="10"/>
  <c r="H27" i="10"/>
  <c r="H103" i="10"/>
  <c r="H139" i="10"/>
  <c r="H168" i="10"/>
  <c r="H161" i="10"/>
  <c r="H29" i="10"/>
  <c r="H193" i="10"/>
  <c r="H123" i="10"/>
  <c r="H153" i="10"/>
  <c r="H102" i="10"/>
  <c r="H73" i="10"/>
  <c r="H130" i="10"/>
  <c r="H91" i="10"/>
  <c r="H124" i="10"/>
  <c r="H42" i="10"/>
  <c r="H113" i="10"/>
  <c r="H133" i="10"/>
  <c r="H98" i="10"/>
  <c r="H163" i="10"/>
  <c r="H165" i="10"/>
  <c r="H117" i="10"/>
  <c r="H118" i="10"/>
  <c r="H191" i="10"/>
  <c r="H141" i="10"/>
  <c r="H131" i="10"/>
  <c r="H132" i="10"/>
  <c r="H17" i="10"/>
  <c r="H173" i="10"/>
  <c r="H159" i="10"/>
  <c r="H154" i="10"/>
  <c r="H26" i="10"/>
  <c r="H23" i="10"/>
  <c r="H78" i="10"/>
  <c r="H194" i="10"/>
  <c r="H157" i="10"/>
  <c r="H162" i="10"/>
  <c r="H100" i="10"/>
  <c r="H38" i="10"/>
  <c r="H143" i="10"/>
  <c r="H175" i="10"/>
  <c r="H115" i="10"/>
  <c r="H195" i="10"/>
  <c r="H147" i="10"/>
  <c r="H169" i="10"/>
  <c r="H93" i="10"/>
  <c r="H54" i="10"/>
  <c r="H85" i="10"/>
  <c r="H37" i="10"/>
  <c r="H190" i="10"/>
  <c r="H22" i="10"/>
  <c r="H68" i="10"/>
  <c r="H28" i="10"/>
  <c r="H145" i="10"/>
  <c r="H39" i="10"/>
  <c r="H158" i="10"/>
  <c r="H105" i="10"/>
  <c r="H196" i="10"/>
  <c r="H151" i="10"/>
  <c r="H90" i="10"/>
  <c r="H74" i="10"/>
  <c r="H197" i="10"/>
  <c r="H186" i="10"/>
  <c r="H122" i="10"/>
  <c r="H140" i="10"/>
  <c r="H101" i="10"/>
  <c r="H59" i="10"/>
  <c r="H57" i="10"/>
  <c r="H89" i="10"/>
  <c r="H41" i="10"/>
  <c r="H75" i="10"/>
  <c r="H97" i="10"/>
  <c r="H30" i="10"/>
  <c r="H62" i="10"/>
  <c r="H70" i="10"/>
  <c r="H127" i="10"/>
  <c r="H92" i="10"/>
  <c r="H155" i="10"/>
  <c r="H31" i="10"/>
  <c r="H53" i="10"/>
  <c r="H12" i="10"/>
  <c r="H58" i="10"/>
  <c r="H56" i="10"/>
  <c r="H19" i="10"/>
  <c r="H96" i="10"/>
  <c r="H20" i="10"/>
  <c r="H111" i="10"/>
  <c r="H82" i="10"/>
  <c r="H15" i="10"/>
  <c r="H32" i="10"/>
  <c r="H33" i="10"/>
  <c r="H69" i="10"/>
  <c r="H81" i="10"/>
  <c r="H160" i="10"/>
  <c r="H104" i="10"/>
  <c r="H66" i="10"/>
  <c r="H119" i="10"/>
  <c r="H188" i="10"/>
  <c r="H134" i="10"/>
  <c r="H109" i="10"/>
  <c r="H149" i="10"/>
  <c r="H170" i="10"/>
  <c r="H107" i="10"/>
  <c r="H83" i="10"/>
  <c r="H18" i="10"/>
  <c r="H86" i="10"/>
  <c r="H116" i="10"/>
  <c r="H46" i="10"/>
  <c r="H179" i="10"/>
  <c r="H135" i="10"/>
  <c r="H181" i="10"/>
  <c r="H88" i="10"/>
  <c r="H125" i="10"/>
  <c r="H55" i="10"/>
  <c r="H36" i="10"/>
  <c r="B64" i="70" a="1"/>
  <c r="B66" i="70" a="1"/>
  <c r="B65" i="70" a="1"/>
  <c r="B3" i="70" a="1"/>
  <c r="B11" i="70" a="1"/>
  <c r="B19" i="70" a="1"/>
  <c r="B27" i="70" a="1"/>
  <c r="B35" i="70" a="1"/>
  <c r="B43" i="70" a="1"/>
  <c r="B51" i="70" a="1"/>
  <c r="B59" i="70" a="1"/>
  <c r="B21" i="70" a="1"/>
  <c r="B37" i="70" a="1"/>
  <c r="B30" i="70" a="1"/>
  <c r="B46" i="70" a="1"/>
  <c r="B23" i="70" a="1"/>
  <c r="B55" i="70" a="1"/>
  <c r="B24" i="70" a="1"/>
  <c r="B49" i="70" a="1"/>
  <c r="B28" i="70" a="1"/>
  <c r="B29" i="70" a="1"/>
  <c r="B61" i="70" a="1"/>
  <c r="B22" i="70" a="1"/>
  <c r="B54" i="70" a="1"/>
  <c r="B15" i="70" a="1"/>
  <c r="B16" i="70" a="1"/>
  <c r="B56" i="70" a="1"/>
  <c r="B25" i="70" a="1"/>
  <c r="B4" i="70" a="1"/>
  <c r="B12" i="70" a="1"/>
  <c r="B20" i="70" a="1"/>
  <c r="B36" i="70" a="1"/>
  <c r="B44" i="70" a="1"/>
  <c r="B52" i="70" a="1"/>
  <c r="B60" i="70" a="1"/>
  <c r="B13" i="70" a="1"/>
  <c r="B45" i="70" a="1"/>
  <c r="B14" i="70" a="1"/>
  <c r="B38" i="70" a="1"/>
  <c r="B39" i="70" a="1"/>
  <c r="B63" i="70" a="1"/>
  <c r="B40" i="70" a="1"/>
  <c r="B17" i="70" a="1"/>
  <c r="B34" i="70" a="1"/>
  <c r="B5" i="70" a="1"/>
  <c r="B53" i="70" a="1"/>
  <c r="B31" i="70" a="1"/>
  <c r="B47" i="70" a="1"/>
  <c r="B8" i="70" a="1"/>
  <c r="B33" i="70" a="1"/>
  <c r="B42" i="70" a="1"/>
  <c r="B62" i="70" a="1"/>
  <c r="B32" i="70" a="1"/>
  <c r="B57" i="70" a="1"/>
  <c r="B6" i="70" a="1"/>
  <c r="B9" i="70" a="1"/>
  <c r="B18" i="70" a="1"/>
  <c r="B48" i="70" a="1"/>
  <c r="B26" i="70" a="1"/>
  <c r="B7" i="70" a="1"/>
  <c r="B41" i="70" a="1"/>
  <c r="B58" i="70" a="1"/>
  <c r="B10" i="70" a="1"/>
  <c r="B50" i="70" a="1"/>
  <c r="B2" i="70" a="1"/>
  <c r="T19" i="69"/>
  <c r="AC34" i="69"/>
  <c r="AW14" i="69"/>
  <c r="F15" i="69"/>
  <c r="AV8" i="69"/>
  <c r="AM8" i="69"/>
  <c r="U18" i="69"/>
  <c r="H35" i="69"/>
  <c r="AJ8" i="69"/>
  <c r="AF43" i="69"/>
  <c r="K14" i="69"/>
  <c r="AE35" i="69"/>
  <c r="U29" i="69"/>
  <c r="AM3" i="69"/>
  <c r="F43" i="69"/>
  <c r="AB23" i="69"/>
  <c r="AT8" i="69"/>
  <c r="AP19" i="69"/>
  <c r="AB35" i="69"/>
  <c r="E4" i="69"/>
  <c r="E28" i="69"/>
  <c r="AJ45" i="69"/>
  <c r="H30" i="69"/>
  <c r="Q25" i="69"/>
  <c r="T29" i="69"/>
  <c r="W41" i="69"/>
  <c r="AP13" i="69"/>
  <c r="AT30" i="69"/>
  <c r="BC34" i="69"/>
  <c r="BB40" i="69"/>
  <c r="C9" i="69"/>
  <c r="AP33" i="69"/>
  <c r="Y26" i="69"/>
  <c r="D19" i="69"/>
  <c r="AW35" i="69"/>
  <c r="AF10" i="69"/>
  <c r="AV3" i="69"/>
  <c r="G23" i="69"/>
  <c r="U19" i="69"/>
  <c r="X21" i="69"/>
  <c r="Q18" i="69"/>
  <c r="S9" i="69"/>
  <c r="M20" i="69"/>
  <c r="K8" i="69"/>
  <c r="N39" i="69"/>
  <c r="V44" i="69"/>
  <c r="AC33" i="69"/>
  <c r="AQ18" i="69"/>
  <c r="AS15" i="69"/>
  <c r="I13" i="69"/>
  <c r="AJ44" i="69"/>
  <c r="AK5" i="69"/>
  <c r="V24" i="69"/>
  <c r="G28" i="69"/>
  <c r="AI29" i="69"/>
  <c r="Q41" i="69"/>
  <c r="D35" i="69"/>
  <c r="AG21" i="69"/>
  <c r="AI8" i="69"/>
  <c r="O41" i="69"/>
  <c r="AT40" i="69"/>
  <c r="G5" i="69"/>
  <c r="AC30" i="69"/>
  <c r="AS34" i="69"/>
  <c r="AO34" i="69"/>
  <c r="P21" i="69"/>
  <c r="AJ33" i="69"/>
  <c r="AN24" i="69"/>
  <c r="AO8" i="69"/>
  <c r="C14" i="69"/>
  <c r="BB39" i="69"/>
  <c r="S25" i="69"/>
  <c r="AM33" i="69"/>
  <c r="AS5" i="69"/>
  <c r="E15" i="69"/>
  <c r="M39" i="69"/>
  <c r="AX19" i="69"/>
  <c r="BK20" i="69"/>
  <c r="AC10" i="69"/>
  <c r="Y19" i="69"/>
  <c r="AL4" i="69"/>
  <c r="N44" i="69"/>
  <c r="AV10" i="69"/>
  <c r="AO10" i="69"/>
  <c r="Z45" i="69"/>
  <c r="J13" i="69"/>
  <c r="X25" i="69"/>
  <c r="G18" i="69"/>
  <c r="AD38" i="69"/>
  <c r="AW10" i="69"/>
  <c r="N19" i="69"/>
  <c r="AX35" i="69"/>
  <c r="AQ13" i="69"/>
  <c r="AK45" i="69"/>
  <c r="AG9" i="69"/>
  <c r="BA29" i="69"/>
  <c r="AI33" i="69"/>
  <c r="BI4" i="69"/>
  <c r="BF38" i="69"/>
  <c r="BD3" i="69"/>
  <c r="BE8" i="69"/>
  <c r="BE4" i="69"/>
  <c r="BE13" i="69"/>
  <c r="BI23" i="69"/>
  <c r="BH3" i="69"/>
  <c r="AZ33" i="69"/>
  <c r="BD38" i="69"/>
  <c r="AM21" i="69"/>
  <c r="AS9" i="69"/>
  <c r="AA33" i="69"/>
  <c r="BB13" i="69"/>
  <c r="AM18" i="69"/>
  <c r="N13" i="69"/>
  <c r="W20" i="69"/>
  <c r="AE25" i="69"/>
  <c r="AE3" i="69"/>
  <c r="AH35" i="69"/>
  <c r="AM41" i="69"/>
  <c r="I29" i="69"/>
  <c r="W23" i="69"/>
  <c r="AB13" i="69"/>
  <c r="AB14" i="69"/>
  <c r="I21" i="69"/>
  <c r="AV33" i="69"/>
  <c r="M30" i="69"/>
  <c r="X30" i="69"/>
  <c r="AQ8" i="69"/>
  <c r="G19" i="69"/>
  <c r="E35" i="69"/>
  <c r="AT9" i="69"/>
  <c r="AQ44" i="69"/>
  <c r="J28" i="69"/>
  <c r="D34" i="69"/>
  <c r="Y40" i="69"/>
  <c r="AM40" i="69"/>
  <c r="H33" i="69"/>
  <c r="K13" i="69"/>
  <c r="AH25" i="69"/>
  <c r="AN21" i="69"/>
  <c r="X3" i="69"/>
  <c r="W18" i="69"/>
  <c r="M4" i="69"/>
  <c r="N33" i="69"/>
  <c r="R29" i="69"/>
  <c r="F3" i="69"/>
  <c r="Z15" i="69"/>
  <c r="S19" i="69"/>
  <c r="V16" i="69"/>
  <c r="C25" i="69"/>
  <c r="X4" i="69"/>
  <c r="BL25" i="69"/>
  <c r="P14" i="69"/>
  <c r="H10" i="69"/>
  <c r="X38" i="69"/>
  <c r="AS24" i="69"/>
  <c r="AT14" i="69"/>
  <c r="AK13" i="69"/>
  <c r="AJ21" i="69"/>
  <c r="BC30" i="69"/>
  <c r="AU9" i="69"/>
  <c r="Y21" i="69"/>
  <c r="AK35" i="69"/>
  <c r="L5" i="69"/>
  <c r="AA45" i="69"/>
  <c r="AA40" i="69"/>
  <c r="AE5" i="69"/>
  <c r="AN9" i="69"/>
  <c r="G13" i="69"/>
  <c r="T38" i="69"/>
  <c r="BB45" i="69"/>
  <c r="L38" i="69"/>
  <c r="AD30" i="69"/>
  <c r="AR43" i="69"/>
  <c r="C20" i="69"/>
  <c r="AI13" i="69"/>
  <c r="AP45" i="69"/>
  <c r="O35" i="69"/>
  <c r="AH18" i="69"/>
  <c r="W5" i="69"/>
  <c r="D25" i="69"/>
  <c r="C23" i="69"/>
  <c r="BK19" i="69"/>
  <c r="L44" i="69"/>
  <c r="J35" i="69"/>
  <c r="BB10" i="69"/>
  <c r="BK18" i="69"/>
  <c r="BB25" i="69"/>
  <c r="N23" i="69"/>
  <c r="U14" i="69"/>
  <c r="L39" i="69"/>
  <c r="AM30" i="69"/>
  <c r="AT34" i="69"/>
  <c r="AA8" i="69"/>
  <c r="AC25" i="69"/>
  <c r="AB45" i="69"/>
  <c r="U20" i="69"/>
  <c r="R39" i="69"/>
  <c r="O9" i="69"/>
  <c r="F44" i="69"/>
  <c r="AO40" i="69"/>
  <c r="AA10" i="69"/>
  <c r="AC23" i="69"/>
  <c r="AL10" i="69"/>
  <c r="S20" i="69"/>
  <c r="S23" i="69"/>
  <c r="AX23" i="69"/>
  <c r="BF19" i="69"/>
  <c r="BJ3" i="69"/>
  <c r="AY43" i="69"/>
  <c r="BJ24" i="69"/>
  <c r="AZ14" i="69"/>
  <c r="BH29" i="69"/>
  <c r="BJ44" i="69"/>
  <c r="BE18" i="69"/>
  <c r="BG29" i="69"/>
  <c r="AZ34" i="69"/>
  <c r="W4" i="69"/>
  <c r="Q14" i="69"/>
  <c r="R28" i="69"/>
  <c r="BA9" i="69"/>
  <c r="AU19" i="69"/>
  <c r="AD13" i="69"/>
  <c r="AB41" i="69"/>
  <c r="Q4" i="69"/>
  <c r="J34" i="69"/>
  <c r="AH28" i="69"/>
  <c r="R13" i="69"/>
  <c r="BL15" i="69"/>
  <c r="E24" i="69"/>
  <c r="AX39" i="69"/>
  <c r="M18" i="69"/>
  <c r="BK4" i="69"/>
  <c r="F24" i="69"/>
  <c r="AH23" i="69"/>
  <c r="N29" i="69"/>
  <c r="X14" i="69"/>
  <c r="E33" i="69"/>
  <c r="AU28" i="69"/>
  <c r="BC35" i="69"/>
  <c r="AV41" i="69"/>
  <c r="BC24" i="69"/>
  <c r="V21" i="69"/>
  <c r="BC38" i="69"/>
  <c r="AI39" i="69"/>
  <c r="AC35" i="69"/>
  <c r="J29" i="69"/>
  <c r="AT45" i="69"/>
  <c r="O29" i="69"/>
  <c r="X43" i="69"/>
  <c r="N25" i="69"/>
  <c r="AL33" i="69"/>
  <c r="G35" i="69"/>
  <c r="BA21" i="69"/>
  <c r="AU41" i="69"/>
  <c r="AI15" i="69"/>
  <c r="V35" i="69"/>
  <c r="AL18" i="69"/>
  <c r="AQ35" i="69"/>
  <c r="F8" i="69"/>
  <c r="BK34" i="69"/>
  <c r="T30" i="69"/>
  <c r="AR23" i="69"/>
  <c r="U13" i="69"/>
  <c r="AE34" i="69"/>
  <c r="AD44" i="69"/>
  <c r="AR19" i="69"/>
  <c r="AK21" i="69"/>
  <c r="BL40" i="69"/>
  <c r="AK3" i="69"/>
  <c r="X15" i="69"/>
  <c r="AJ20" i="69"/>
  <c r="AM28" i="69"/>
  <c r="AW34" i="69"/>
  <c r="AR3" i="69"/>
  <c r="H28" i="69"/>
  <c r="V33" i="69"/>
  <c r="L33" i="69"/>
  <c r="AS4" i="69"/>
  <c r="AM38" i="69"/>
  <c r="AG19" i="69"/>
  <c r="N5" i="69"/>
  <c r="D45" i="69"/>
  <c r="W16" i="69"/>
  <c r="AW4" i="69"/>
  <c r="AO5" i="69"/>
  <c r="T24" i="69"/>
  <c r="AJ38" i="69"/>
  <c r="AC40" i="69"/>
  <c r="E13" i="69"/>
  <c r="N43" i="69"/>
  <c r="C45" i="69"/>
  <c r="AU30" i="69"/>
  <c r="AJ10" i="69"/>
  <c r="AQ25" i="69"/>
  <c r="G39" i="69"/>
  <c r="Y44" i="69"/>
  <c r="C4" i="69"/>
  <c r="AK23" i="69"/>
  <c r="H8" i="69"/>
  <c r="AH44" i="69"/>
  <c r="P30" i="69"/>
  <c r="AI41" i="69"/>
  <c r="E30" i="69"/>
  <c r="V45" i="69"/>
  <c r="AI18" i="69"/>
  <c r="Q28" i="69"/>
  <c r="AB9" i="69"/>
  <c r="R25" i="69"/>
  <c r="AD4" i="69"/>
  <c r="BC23" i="69"/>
  <c r="V11" i="69"/>
  <c r="AO20" i="69"/>
  <c r="Q9" i="69"/>
  <c r="J41" i="69"/>
  <c r="J39" i="69"/>
  <c r="K38" i="69"/>
  <c r="W3" i="69"/>
  <c r="V14" i="69"/>
  <c r="Q3" i="69"/>
  <c r="BA43" i="69"/>
  <c r="AI43" i="69"/>
  <c r="J24" i="69"/>
  <c r="AT25" i="69"/>
  <c r="AG10" i="69"/>
  <c r="AL24" i="69"/>
  <c r="AL35" i="69"/>
  <c r="AO21" i="69"/>
  <c r="BA14" i="69"/>
  <c r="BD19" i="69"/>
  <c r="AZ19" i="69"/>
  <c r="BJ8" i="69"/>
  <c r="BE19" i="69"/>
  <c r="BH43" i="69"/>
  <c r="BJ18" i="69"/>
  <c r="BF24" i="69"/>
  <c r="BD24" i="69"/>
  <c r="AZ3" i="69"/>
  <c r="BG9" i="69"/>
  <c r="N9" i="69"/>
  <c r="BA15" i="69"/>
  <c r="AD21" i="69"/>
  <c r="BC13" i="69"/>
  <c r="I15" i="69"/>
  <c r="V15" i="69"/>
  <c r="AH21" i="69"/>
  <c r="D43" i="69"/>
  <c r="AD18" i="69"/>
  <c r="BL23" i="69"/>
  <c r="Q33" i="69"/>
  <c r="AX14" i="69"/>
  <c r="BC46" i="69"/>
  <c r="M44" i="69"/>
  <c r="AV40" i="69"/>
  <c r="AD14" i="69"/>
  <c r="AR35" i="69"/>
  <c r="I40" i="69"/>
  <c r="W8" i="69"/>
  <c r="AL19" i="69"/>
  <c r="C39" i="69"/>
  <c r="AM20" i="69"/>
  <c r="AR29" i="69"/>
  <c r="G15" i="69"/>
  <c r="X20" i="69"/>
  <c r="Q45" i="69"/>
  <c r="AJ34" i="69"/>
  <c r="AE30" i="69"/>
  <c r="Q13" i="69"/>
  <c r="AU13" i="69"/>
  <c r="AM19" i="69"/>
  <c r="V38" i="69"/>
  <c r="AO3" i="69"/>
  <c r="AN33" i="69"/>
  <c r="BK30" i="69"/>
  <c r="AK10" i="69"/>
  <c r="Z13" i="69"/>
  <c r="AA18" i="69"/>
  <c r="W29" i="69"/>
  <c r="Q40" i="69"/>
  <c r="BL19" i="69"/>
  <c r="G30" i="69"/>
  <c r="AK30" i="69"/>
  <c r="P43" i="69"/>
  <c r="AV34" i="69"/>
  <c r="W15" i="69"/>
  <c r="AX28" i="69"/>
  <c r="AX13" i="69"/>
  <c r="AX18" i="69"/>
  <c r="AL3" i="69"/>
  <c r="AS13" i="69"/>
  <c r="R40" i="69"/>
  <c r="U9" i="69"/>
  <c r="AM13" i="69"/>
  <c r="AH9" i="69"/>
  <c r="N18" i="69"/>
  <c r="D9" i="69"/>
  <c r="BB41" i="69"/>
  <c r="Y35" i="69"/>
  <c r="F35" i="69"/>
  <c r="L24" i="69"/>
  <c r="F38" i="69"/>
  <c r="AH14" i="69"/>
  <c r="AP24" i="69"/>
  <c r="V31" i="69"/>
  <c r="U16" i="69"/>
  <c r="K41" i="69"/>
  <c r="BA4" i="69"/>
  <c r="AO44" i="69"/>
  <c r="I33" i="69"/>
  <c r="AQ45" i="69"/>
  <c r="Q24" i="69"/>
  <c r="J3" i="69"/>
  <c r="H5" i="69"/>
  <c r="AX3" i="69"/>
  <c r="AD39" i="69"/>
  <c r="AH33" i="69"/>
  <c r="AL30" i="69"/>
  <c r="U45" i="69"/>
  <c r="AF39" i="69"/>
  <c r="BL18" i="69"/>
  <c r="M25" i="69"/>
  <c r="BB21" i="69"/>
  <c r="AQ9" i="69"/>
  <c r="AL40" i="69"/>
  <c r="N4" i="69"/>
  <c r="U43" i="69"/>
  <c r="F18" i="69"/>
  <c r="P35" i="69"/>
  <c r="T13" i="69"/>
  <c r="AA15" i="69"/>
  <c r="E8" i="69"/>
  <c r="AV29" i="69"/>
  <c r="X10" i="69"/>
  <c r="M43" i="69"/>
  <c r="BA45" i="69"/>
  <c r="T28" i="69"/>
  <c r="V3" i="69"/>
  <c r="AJ14" i="69"/>
  <c r="AP10" i="69"/>
  <c r="V8" i="69"/>
  <c r="L40" i="69"/>
  <c r="E23" i="69"/>
  <c r="BK35" i="69"/>
  <c r="AR41" i="69"/>
  <c r="E9" i="69"/>
  <c r="M23" i="69"/>
  <c r="AU44" i="69"/>
  <c r="Z10" i="69"/>
  <c r="AB40" i="69"/>
  <c r="AR38" i="69"/>
  <c r="AZ18" i="69"/>
  <c r="BH4" i="69"/>
  <c r="BJ33" i="69"/>
  <c r="BG23" i="69"/>
  <c r="BI9" i="69"/>
  <c r="BF18" i="69"/>
  <c r="BH19" i="69"/>
  <c r="BI18" i="69"/>
  <c r="BH38" i="69"/>
  <c r="BI8" i="69"/>
  <c r="AK38" i="69"/>
  <c r="AN35" i="69"/>
  <c r="AW29" i="69"/>
  <c r="L8" i="69"/>
  <c r="X26" i="69"/>
  <c r="AM44" i="69"/>
  <c r="R21" i="69"/>
  <c r="G41" i="69"/>
  <c r="V13" i="69"/>
  <c r="AQ14" i="69"/>
  <c r="AX33" i="69"/>
  <c r="W46" i="69"/>
  <c r="BA3" i="69"/>
  <c r="AN23" i="69"/>
  <c r="AW38" i="69"/>
  <c r="AG13" i="69"/>
  <c r="AP3" i="69"/>
  <c r="U3" i="69"/>
  <c r="S38" i="69"/>
  <c r="AX5" i="69"/>
  <c r="AE8" i="69"/>
  <c r="K44" i="69"/>
  <c r="S45" i="69"/>
  <c r="Y14" i="69"/>
  <c r="AC20" i="69"/>
  <c r="AR15" i="69"/>
  <c r="BC15" i="69"/>
  <c r="AR13" i="69"/>
  <c r="BC6" i="69"/>
  <c r="F28" i="69"/>
  <c r="X40" i="69"/>
  <c r="M15" i="69"/>
  <c r="AN19" i="69"/>
  <c r="M29" i="69"/>
  <c r="T40" i="69"/>
  <c r="K45" i="69"/>
  <c r="X23" i="69"/>
  <c r="I41" i="69"/>
  <c r="AC5" i="69"/>
  <c r="AG29" i="69"/>
  <c r="AW43" i="69"/>
  <c r="J8" i="69"/>
  <c r="X24" i="69"/>
  <c r="Y8" i="69"/>
  <c r="AG41" i="69"/>
  <c r="AA43" i="69"/>
  <c r="AT3" i="69"/>
  <c r="AT44" i="69"/>
  <c r="AQ39" i="69"/>
  <c r="AE44" i="69"/>
  <c r="BC25" i="69"/>
  <c r="J25" i="69"/>
  <c r="O39" i="69"/>
  <c r="C35" i="69"/>
  <c r="BK24" i="69"/>
  <c r="I25" i="69"/>
  <c r="U30" i="69"/>
  <c r="AE33" i="69"/>
  <c r="BB3" i="69"/>
  <c r="AO24" i="69"/>
  <c r="BC9" i="69"/>
  <c r="P33" i="69"/>
  <c r="M8" i="69"/>
  <c r="W9" i="69"/>
  <c r="R15" i="69"/>
  <c r="J23" i="69"/>
  <c r="AN25" i="69"/>
  <c r="D28" i="69"/>
  <c r="AO29" i="69"/>
  <c r="N24" i="69"/>
  <c r="AP20" i="69"/>
  <c r="AV43" i="69"/>
  <c r="AP35" i="69"/>
  <c r="AS19" i="69"/>
  <c r="K19" i="69"/>
  <c r="AF15" i="69"/>
  <c r="V39" i="69"/>
  <c r="P41" i="69"/>
  <c r="T3" i="69"/>
  <c r="P3" i="69"/>
  <c r="AU5" i="69"/>
  <c r="AE13" i="69"/>
  <c r="AL21" i="69"/>
  <c r="R19" i="69"/>
  <c r="W45" i="69"/>
  <c r="P29" i="69"/>
  <c r="AB21" i="69"/>
  <c r="F20" i="69"/>
  <c r="AG28" i="69"/>
  <c r="F41" i="69"/>
  <c r="AW41" i="69"/>
  <c r="AP40" i="69"/>
  <c r="AV20" i="69"/>
  <c r="AA5" i="69"/>
  <c r="AN14" i="69"/>
  <c r="D23" i="69"/>
  <c r="AO9" i="69"/>
  <c r="AC18" i="69"/>
  <c r="Y10" i="69"/>
  <c r="L29" i="69"/>
  <c r="BL8" i="69"/>
  <c r="AU4" i="69"/>
  <c r="AT43" i="69"/>
  <c r="BB23" i="69"/>
  <c r="T23" i="69"/>
  <c r="G9" i="69"/>
  <c r="BK5" i="69"/>
  <c r="K29" i="69"/>
  <c r="BC29" i="69"/>
  <c r="BF13" i="69"/>
  <c r="BG44" i="69"/>
  <c r="BG3" i="69"/>
  <c r="BF23" i="69"/>
  <c r="AZ44" i="69"/>
  <c r="BE38" i="69"/>
  <c r="C3" i="69"/>
  <c r="BF43" i="69"/>
  <c r="BG18" i="69"/>
  <c r="BD23" i="69"/>
  <c r="D20" i="69"/>
  <c r="R3" i="69"/>
  <c r="AJ29" i="69"/>
  <c r="AM14" i="69"/>
  <c r="G29" i="69"/>
  <c r="AI23" i="69"/>
  <c r="BK3" i="69"/>
  <c r="AF29" i="69"/>
  <c r="AX41" i="69"/>
  <c r="W33" i="69"/>
  <c r="U46" i="69"/>
  <c r="M28" i="69"/>
  <c r="C38" i="69"/>
  <c r="AF25" i="69"/>
  <c r="AJ41" i="69"/>
  <c r="BL45" i="69"/>
  <c r="AC9" i="69"/>
  <c r="Z29" i="69"/>
  <c r="BK44" i="69"/>
  <c r="BC33" i="69"/>
  <c r="K35" i="69"/>
  <c r="AK44" i="69"/>
  <c r="Q30" i="69"/>
  <c r="X11" i="69"/>
  <c r="BL28" i="69"/>
  <c r="T20" i="69"/>
  <c r="AO39" i="69"/>
  <c r="E14" i="69"/>
  <c r="R38" i="69"/>
  <c r="U35" i="69"/>
  <c r="AB3" i="69"/>
  <c r="AN5" i="69"/>
  <c r="BB34" i="69"/>
  <c r="M33" i="69"/>
  <c r="AR34" i="69"/>
  <c r="X16" i="69"/>
  <c r="W21" i="69"/>
  <c r="AI45" i="69"/>
  <c r="AF14" i="69"/>
  <c r="C13" i="69"/>
  <c r="P45" i="69"/>
  <c r="M24" i="69"/>
  <c r="BA5" i="69"/>
  <c r="BC45" i="69"/>
  <c r="Q5" i="69"/>
  <c r="AK8" i="69"/>
  <c r="AD23" i="69"/>
  <c r="M5" i="69"/>
  <c r="Q35" i="69"/>
  <c r="F14" i="69"/>
  <c r="AB28" i="69"/>
  <c r="R45" i="69"/>
  <c r="D39" i="69"/>
  <c r="J4" i="69"/>
  <c r="AQ43" i="69"/>
  <c r="AW40" i="69"/>
  <c r="U24" i="69"/>
  <c r="AH45" i="69"/>
  <c r="AP8" i="69"/>
  <c r="AP38" i="69"/>
  <c r="BB33" i="69"/>
  <c r="AV35" i="69"/>
  <c r="BB9" i="69"/>
  <c r="AC29" i="69"/>
  <c r="AT4" i="69"/>
  <c r="Z4" i="69"/>
  <c r="L9" i="69"/>
  <c r="AG5" i="69"/>
  <c r="O14" i="69"/>
  <c r="X44" i="69"/>
  <c r="R43" i="69"/>
  <c r="H39" i="69"/>
  <c r="BA20" i="69"/>
  <c r="AF35" i="69"/>
  <c r="C5" i="69"/>
  <c r="AG23" i="69"/>
  <c r="X33" i="69"/>
  <c r="AT15" i="69"/>
  <c r="R35" i="69"/>
  <c r="P20" i="69"/>
  <c r="I14" i="69"/>
  <c r="K24" i="69"/>
  <c r="AG38" i="69"/>
  <c r="BL13" i="69"/>
  <c r="X39" i="69"/>
  <c r="N28" i="69"/>
  <c r="BK10" i="69"/>
  <c r="AI24" i="69"/>
  <c r="AA14" i="69"/>
  <c r="O15" i="69"/>
  <c r="J19" i="69"/>
  <c r="AJ3" i="69"/>
  <c r="BK43" i="69"/>
  <c r="Z30" i="69"/>
  <c r="L14" i="69"/>
  <c r="C10" i="69"/>
  <c r="AA35" i="69"/>
  <c r="S15" i="69"/>
  <c r="H41" i="69"/>
  <c r="AR40" i="69"/>
  <c r="AV23" i="69"/>
  <c r="O18" i="69"/>
  <c r="AD5" i="69"/>
  <c r="T18" i="69"/>
  <c r="BK28" i="69"/>
  <c r="P28" i="69"/>
  <c r="G38" i="69"/>
  <c r="AW44" i="69"/>
  <c r="Q34" i="69"/>
  <c r="BD44" i="69"/>
  <c r="AZ8" i="69"/>
  <c r="BG43" i="69"/>
  <c r="BJ34" i="69"/>
  <c r="BI29" i="69"/>
  <c r="BJ29" i="69"/>
  <c r="BF39" i="69"/>
  <c r="BI3" i="69"/>
  <c r="BE23" i="69"/>
  <c r="AZ13" i="69"/>
  <c r="H20" i="69"/>
  <c r="AP9" i="69"/>
  <c r="R18" i="69"/>
  <c r="BC39" i="69"/>
  <c r="AR44" i="69"/>
  <c r="AP21" i="69"/>
  <c r="AJ35" i="69"/>
  <c r="U40" i="69"/>
  <c r="AW21" i="69"/>
  <c r="AK28" i="69"/>
  <c r="N41" i="69"/>
  <c r="AA3" i="69"/>
  <c r="R9" i="69"/>
  <c r="BA8" i="69"/>
  <c r="O8" i="69"/>
  <c r="G44" i="69"/>
  <c r="BB28" i="69"/>
  <c r="AD40" i="69"/>
  <c r="AE23" i="69"/>
  <c r="AC4" i="69"/>
  <c r="U4" i="69"/>
  <c r="S3" i="69"/>
  <c r="D40" i="69"/>
  <c r="Q29" i="69"/>
  <c r="AR28" i="69"/>
  <c r="AE9" i="69"/>
  <c r="AE39" i="69"/>
  <c r="V29" i="69"/>
  <c r="L28" i="69"/>
  <c r="L45" i="69"/>
  <c r="AD29" i="69"/>
  <c r="AA38" i="69"/>
  <c r="AR30" i="69"/>
  <c r="AF30" i="69"/>
  <c r="Y20" i="69"/>
  <c r="AU24" i="69"/>
  <c r="M38" i="69"/>
  <c r="AM24" i="69"/>
  <c r="AJ25" i="69"/>
  <c r="O21" i="69"/>
  <c r="BL5" i="69"/>
  <c r="L13" i="69"/>
  <c r="AO30" i="69"/>
  <c r="AW15" i="69"/>
  <c r="AU45" i="69"/>
  <c r="AX30" i="69"/>
  <c r="AP15" i="69"/>
  <c r="AJ43" i="69"/>
  <c r="AI10" i="69"/>
  <c r="G33" i="69"/>
  <c r="AE15" i="69"/>
  <c r="AS8" i="69"/>
  <c r="M41" i="69"/>
  <c r="J14" i="69"/>
  <c r="X18" i="69"/>
  <c r="G34" i="69"/>
  <c r="I18" i="69"/>
  <c r="K40" i="69"/>
  <c r="AX20" i="69"/>
  <c r="AI21" i="69"/>
  <c r="AD20" i="69"/>
  <c r="AH38" i="69"/>
  <c r="AB20" i="69"/>
  <c r="H23" i="69"/>
  <c r="AW33" i="69"/>
  <c r="AH24" i="69"/>
  <c r="M14" i="69"/>
  <c r="Y38" i="69"/>
  <c r="AD15" i="69"/>
  <c r="AI25" i="69"/>
  <c r="AS20" i="69"/>
  <c r="Z43" i="69"/>
  <c r="BC8" i="69"/>
  <c r="K10" i="69"/>
  <c r="V28" i="69"/>
  <c r="AY41" i="69"/>
  <c r="J33" i="69"/>
  <c r="AU8" i="69"/>
  <c r="H34" i="69"/>
  <c r="H18" i="69"/>
  <c r="W39" i="69"/>
  <c r="AW13" i="69"/>
  <c r="Y33" i="69"/>
  <c r="AA41" i="69"/>
  <c r="D18" i="69"/>
  <c r="M35" i="69"/>
  <c r="AK15" i="69"/>
  <c r="AG40" i="69"/>
  <c r="AF3" i="69"/>
  <c r="L30" i="69"/>
  <c r="AD3" i="69"/>
  <c r="G25" i="69"/>
  <c r="AF34" i="69"/>
  <c r="BK45" i="69"/>
  <c r="AL38" i="69"/>
  <c r="D14" i="69"/>
  <c r="BK8" i="69"/>
  <c r="S21" i="69"/>
  <c r="AW28" i="69"/>
  <c r="BB8" i="69"/>
  <c r="AC21" i="69"/>
  <c r="I35" i="69"/>
  <c r="F40" i="69"/>
  <c r="D13" i="69"/>
  <c r="S13" i="69"/>
  <c r="AD8" i="69"/>
  <c r="BI13" i="69"/>
  <c r="AY29" i="69"/>
  <c r="BI19" i="69"/>
  <c r="BG13" i="69"/>
  <c r="BE34" i="69"/>
  <c r="BJ4" i="69"/>
  <c r="AY23" i="69"/>
  <c r="BH24" i="69"/>
  <c r="AY34" i="69"/>
  <c r="BH14" i="69"/>
  <c r="S29" i="69"/>
  <c r="I43" i="69"/>
  <c r="BA25" i="69"/>
  <c r="N45" i="69"/>
  <c r="I38" i="69"/>
  <c r="H21" i="69"/>
  <c r="AD33" i="69"/>
  <c r="BL43" i="69"/>
  <c r="W34" i="69"/>
  <c r="Y31" i="69"/>
  <c r="Y25" i="69"/>
  <c r="C19" i="69"/>
  <c r="AU34" i="69"/>
  <c r="AJ39" i="69"/>
  <c r="AP41" i="69"/>
  <c r="T44" i="69"/>
  <c r="W43" i="69"/>
  <c r="E18" i="69"/>
  <c r="BA10" i="69"/>
  <c r="S41" i="69"/>
  <c r="AH41" i="69"/>
  <c r="AH19" i="69"/>
  <c r="R14" i="69"/>
  <c r="N35" i="69"/>
  <c r="AT5" i="69"/>
  <c r="BC16" i="69"/>
  <c r="BK39" i="69"/>
  <c r="BA41" i="69"/>
  <c r="I23" i="69"/>
  <c r="U15" i="69"/>
  <c r="AL39" i="69"/>
  <c r="AP39" i="69"/>
  <c r="R33" i="69"/>
  <c r="AQ38" i="69"/>
  <c r="AB10" i="69"/>
  <c r="AK34" i="69"/>
  <c r="C29" i="69"/>
  <c r="BA28" i="69"/>
  <c r="AB34" i="69"/>
  <c r="M19" i="69"/>
  <c r="AQ19" i="69"/>
  <c r="AV25" i="69"/>
  <c r="AJ9" i="69"/>
  <c r="AQ20" i="69"/>
  <c r="AN44" i="69"/>
  <c r="AS45" i="69"/>
  <c r="AX40" i="69"/>
  <c r="U44" i="69"/>
  <c r="E19" i="69"/>
  <c r="AF8" i="69"/>
  <c r="AF24" i="69"/>
  <c r="AA20" i="69"/>
  <c r="AR33" i="69"/>
  <c r="P18" i="69"/>
  <c r="BC4" i="69"/>
  <c r="J44" i="69"/>
  <c r="Z5" i="69"/>
  <c r="S43" i="69"/>
  <c r="Z44" i="69"/>
  <c r="H43" i="69"/>
  <c r="BA24" i="69"/>
  <c r="Z28" i="69"/>
  <c r="AB39" i="69"/>
  <c r="AB33" i="69"/>
  <c r="H4" i="69"/>
  <c r="J18" i="69"/>
  <c r="BL29" i="69"/>
  <c r="W24" i="69"/>
  <c r="BB38" i="69"/>
  <c r="R10" i="69"/>
  <c r="AO13" i="69"/>
  <c r="AD25" i="69"/>
  <c r="AB8" i="69"/>
  <c r="X13" i="69"/>
  <c r="AB30" i="69"/>
  <c r="N3" i="69"/>
  <c r="I44" i="69"/>
  <c r="AD34" i="69"/>
  <c r="Q20" i="69"/>
  <c r="U25" i="69"/>
  <c r="AD45" i="69"/>
  <c r="X19" i="69"/>
  <c r="T45" i="69"/>
  <c r="AU25" i="69"/>
  <c r="AC28" i="69"/>
  <c r="AO23" i="69"/>
  <c r="X45" i="69"/>
  <c r="BB20" i="69"/>
  <c r="AS29" i="69"/>
  <c r="AC39" i="69"/>
  <c r="AU15" i="69"/>
  <c r="AQ34" i="69"/>
  <c r="S35" i="69"/>
  <c r="V43" i="69"/>
  <c r="BA38" i="69"/>
  <c r="AE14" i="69"/>
  <c r="BB15" i="69"/>
  <c r="O3" i="69"/>
  <c r="AG45" i="69"/>
  <c r="AS40" i="69"/>
  <c r="F21" i="69"/>
  <c r="AJ28" i="69"/>
  <c r="AE28" i="69"/>
  <c r="BB14" i="69"/>
  <c r="AU35" i="69"/>
  <c r="BE29" i="69"/>
  <c r="BG14" i="69"/>
  <c r="BJ9" i="69"/>
  <c r="BD8" i="69"/>
  <c r="BE44" i="69"/>
  <c r="BJ13" i="69"/>
  <c r="BJ43" i="69"/>
  <c r="BE14" i="69"/>
  <c r="BJ19" i="69"/>
  <c r="BD4" i="69"/>
  <c r="AY21" i="69"/>
  <c r="V20" i="69"/>
  <c r="AO33" i="69"/>
  <c r="I24" i="69"/>
  <c r="AR10" i="69"/>
  <c r="J38" i="69"/>
  <c r="AL15" i="69"/>
  <c r="U38" i="69"/>
  <c r="AX15" i="69"/>
  <c r="AF41" i="69"/>
  <c r="AE43" i="69"/>
  <c r="AE38" i="69"/>
  <c r="E34" i="69"/>
  <c r="AD24" i="69"/>
  <c r="BC3" i="69"/>
  <c r="I10" i="69"/>
  <c r="AR25" i="69"/>
  <c r="AV14" i="69"/>
  <c r="AE19" i="69"/>
  <c r="T43" i="69"/>
  <c r="X8" i="69"/>
  <c r="AN15" i="69"/>
  <c r="AP34" i="69"/>
  <c r="M3" i="69"/>
  <c r="BK33" i="69"/>
  <c r="P38" i="69"/>
  <c r="R41" i="69"/>
  <c r="O38" i="69"/>
  <c r="F25" i="69"/>
  <c r="M13" i="69"/>
  <c r="AI40" i="69"/>
  <c r="I9" i="69"/>
  <c r="AF40" i="69"/>
  <c r="Y43" i="69"/>
  <c r="AN3" i="69"/>
  <c r="BB44" i="69"/>
  <c r="AA9" i="69"/>
  <c r="H29" i="69"/>
  <c r="Q39" i="69"/>
  <c r="I3" i="69"/>
  <c r="X41" i="69"/>
  <c r="AV9" i="69"/>
  <c r="AN4" i="69"/>
  <c r="AL14" i="69"/>
  <c r="AH3" i="69"/>
  <c r="Y4" i="69"/>
  <c r="E25" i="69"/>
  <c r="BL3" i="69"/>
  <c r="AI3" i="69"/>
  <c r="AS18" i="69"/>
  <c r="D4" i="69"/>
  <c r="L41" i="69"/>
  <c r="W44" i="69"/>
  <c r="AP30" i="69"/>
  <c r="AL25" i="69"/>
  <c r="AS39" i="69"/>
  <c r="V5" i="69"/>
  <c r="J9" i="69"/>
  <c r="AI9" i="69"/>
  <c r="Y18" i="69"/>
  <c r="AH43" i="69"/>
  <c r="AD35" i="69"/>
  <c r="AN10" i="69"/>
  <c r="AS41" i="69"/>
  <c r="F45" i="69"/>
  <c r="AG35" i="69"/>
  <c r="Y5" i="69"/>
  <c r="AF13" i="69"/>
  <c r="AI35" i="69"/>
  <c r="AN28" i="69"/>
  <c r="BB4" i="69"/>
  <c r="BK29" i="69"/>
  <c r="W19" i="69"/>
  <c r="AP25" i="69"/>
  <c r="Y13" i="69"/>
  <c r="AR20" i="69"/>
  <c r="AH34" i="69"/>
  <c r="AX4" i="69"/>
  <c r="AI44" i="69"/>
  <c r="AU40" i="69"/>
  <c r="Y39" i="69"/>
  <c r="AB15" i="69"/>
  <c r="N21" i="69"/>
  <c r="J15" i="69"/>
  <c r="AI28" i="69"/>
  <c r="AF38" i="69"/>
  <c r="AH5" i="69"/>
  <c r="Y45" i="69"/>
  <c r="AX38" i="69"/>
  <c r="K20" i="69"/>
  <c r="BB43" i="69"/>
  <c r="F39" i="69"/>
  <c r="O24" i="69"/>
  <c r="AC14" i="69"/>
  <c r="AT21" i="69"/>
  <c r="S44" i="69"/>
  <c r="BL30" i="69"/>
  <c r="AP4" i="69"/>
  <c r="AL45" i="69"/>
  <c r="BE33" i="69"/>
  <c r="BF33" i="69"/>
  <c r="AZ4" i="69"/>
  <c r="BD34" i="69"/>
  <c r="AZ9" i="69"/>
  <c r="BJ39" i="69"/>
  <c r="BD14" i="69"/>
  <c r="AZ43" i="69"/>
  <c r="BF3" i="69"/>
  <c r="BF28" i="69"/>
  <c r="AW20" i="69"/>
  <c r="AK4" i="69"/>
  <c r="Y28" i="69"/>
  <c r="Q43" i="69"/>
  <c r="AV4" i="69"/>
  <c r="AS43" i="69"/>
  <c r="AU10" i="69"/>
  <c r="AT24" i="69"/>
  <c r="AM15" i="69"/>
  <c r="T10" i="69"/>
  <c r="K18" i="69"/>
  <c r="I28" i="69"/>
  <c r="I19" i="69"/>
  <c r="AQ10" i="69"/>
  <c r="AM34" i="69"/>
  <c r="AF4" i="69"/>
  <c r="W35" i="69"/>
  <c r="W14" i="69"/>
  <c r="AJ19" i="69"/>
  <c r="I4" i="69"/>
  <c r="S33" i="69"/>
  <c r="Z19" i="69"/>
  <c r="BC43" i="69"/>
  <c r="V40" i="69"/>
  <c r="AD9" i="69"/>
  <c r="K15" i="69"/>
  <c r="D38" i="69"/>
  <c r="BK13" i="69"/>
  <c r="AF23" i="69"/>
  <c r="X46" i="69"/>
  <c r="P34" i="69"/>
  <c r="AN18" i="69"/>
  <c r="H14" i="69"/>
  <c r="AS38" i="69"/>
  <c r="N30" i="69"/>
  <c r="AD28" i="69"/>
  <c r="AE41" i="69"/>
  <c r="U5" i="69"/>
  <c r="AP18" i="69"/>
  <c r="K43" i="69"/>
  <c r="AH15" i="69"/>
  <c r="L3" i="69"/>
  <c r="AE24" i="69"/>
  <c r="AA44" i="69"/>
  <c r="AN43" i="69"/>
  <c r="AX34" i="69"/>
  <c r="AV15" i="69"/>
  <c r="AO41" i="69"/>
  <c r="AL20" i="69"/>
  <c r="AM5" i="69"/>
  <c r="W38" i="69"/>
  <c r="AZ21" i="69"/>
  <c r="E44" i="69"/>
  <c r="BC14" i="69"/>
  <c r="E41" i="69"/>
  <c r="AL9" i="69"/>
  <c r="AV30" i="69"/>
  <c r="V36" i="69"/>
  <c r="AW19" i="69"/>
  <c r="AD43" i="69"/>
  <c r="AS25" i="69"/>
  <c r="AJ4" i="69"/>
  <c r="BA23" i="69"/>
  <c r="O40" i="69"/>
  <c r="AK40" i="69"/>
  <c r="E38" i="69"/>
  <c r="AT28" i="69"/>
  <c r="AK19" i="69"/>
  <c r="AL29" i="69"/>
  <c r="Y41" i="69"/>
  <c r="AA23" i="69"/>
  <c r="AQ28" i="69"/>
  <c r="K28" i="69"/>
  <c r="BB30" i="69"/>
  <c r="BC31" i="69"/>
  <c r="C24" i="69"/>
  <c r="W13" i="69"/>
  <c r="AF18" i="69"/>
  <c r="AM35" i="69"/>
  <c r="AI34" i="69"/>
  <c r="M21" i="69"/>
  <c r="AR4" i="69"/>
  <c r="I5" i="69"/>
  <c r="U10" i="69"/>
  <c r="AT23" i="69"/>
  <c r="AS21" i="69"/>
  <c r="AC38" i="69"/>
  <c r="BA34" i="69"/>
  <c r="N34" i="69"/>
  <c r="Y16" i="69"/>
  <c r="AJ23" i="69"/>
  <c r="U8" i="69"/>
  <c r="AP28" i="69"/>
  <c r="O44" i="69"/>
  <c r="Q38" i="69"/>
  <c r="AC15" i="69"/>
  <c r="BL38" i="69"/>
  <c r="U34" i="69"/>
  <c r="AT13" i="69"/>
  <c r="Z25" i="69"/>
  <c r="AS35" i="69"/>
  <c r="AG20" i="69"/>
  <c r="AF21" i="69"/>
  <c r="AL13" i="69"/>
  <c r="U41" i="69"/>
  <c r="AN38" i="69"/>
  <c r="G14" i="69"/>
  <c r="AK39" i="69"/>
  <c r="AN39" i="69"/>
  <c r="G8" i="69"/>
  <c r="BK9" i="69"/>
  <c r="D15" i="69"/>
  <c r="Q8" i="69"/>
  <c r="C15" i="69"/>
  <c r="F30" i="69"/>
  <c r="AT35" i="69"/>
  <c r="AY39" i="69"/>
  <c r="BD18" i="69"/>
  <c r="BF29" i="69"/>
  <c r="BJ28" i="69"/>
  <c r="BD43" i="69"/>
  <c r="BH23" i="69"/>
  <c r="AY44" i="69"/>
  <c r="AY18" i="69"/>
  <c r="BH13" i="69"/>
  <c r="BJ14" i="69"/>
  <c r="BC11" i="69"/>
  <c r="AK29" i="69"/>
  <c r="W11" i="69"/>
  <c r="AG3" i="69"/>
  <c r="L10" i="69"/>
  <c r="AL28" i="69"/>
  <c r="S18" i="69"/>
  <c r="AR24" i="69"/>
  <c r="X34" i="69"/>
  <c r="AH4" i="69"/>
  <c r="AT18" i="69"/>
  <c r="C28" i="69"/>
  <c r="R4" i="69"/>
  <c r="L15" i="69"/>
  <c r="V41" i="69"/>
  <c r="BA39" i="69"/>
  <c r="O4" i="69"/>
  <c r="N10" i="69"/>
  <c r="H24" i="69"/>
  <c r="BK38" i="69"/>
  <c r="AD10" i="69"/>
  <c r="AW23" i="69"/>
  <c r="E39" i="69"/>
  <c r="AV18" i="69"/>
  <c r="AJ13" i="69"/>
  <c r="AP23" i="69"/>
  <c r="F23" i="69"/>
  <c r="P8" i="69"/>
  <c r="AV28" i="69"/>
  <c r="AN20" i="69"/>
  <c r="AN13" i="69"/>
  <c r="BL44" i="69"/>
  <c r="AB44" i="69"/>
  <c r="O13" i="69"/>
  <c r="AE20" i="69"/>
  <c r="U33" i="69"/>
  <c r="AO4" i="69"/>
  <c r="AH30" i="69"/>
  <c r="AE29" i="69"/>
  <c r="AX43" i="69"/>
  <c r="AL8" i="69"/>
  <c r="O19" i="69"/>
  <c r="X35" i="69"/>
  <c r="K25" i="69"/>
  <c r="Z8" i="69"/>
  <c r="AH10" i="69"/>
  <c r="D3" i="69"/>
  <c r="F9" i="69"/>
  <c r="C18" i="69"/>
  <c r="F10" i="69"/>
  <c r="BC19" i="69"/>
  <c r="F33" i="69"/>
  <c r="AC45" i="69"/>
  <c r="Q19" i="69"/>
  <c r="T14" i="69"/>
  <c r="W36" i="69"/>
  <c r="AS30" i="69"/>
  <c r="AC13" i="69"/>
  <c r="T41" i="69"/>
  <c r="P10" i="69"/>
  <c r="S40" i="69"/>
  <c r="AX8" i="69"/>
  <c r="Y3" i="69"/>
  <c r="AB38" i="69"/>
  <c r="BB24" i="69"/>
  <c r="Z41" i="69"/>
  <c r="I30" i="69"/>
  <c r="AM43" i="69"/>
  <c r="AP29" i="69"/>
  <c r="AA4" i="69"/>
  <c r="BK25" i="69"/>
  <c r="G10" i="69"/>
  <c r="AV44" i="69"/>
  <c r="AQ5" i="69"/>
  <c r="Y6" i="69"/>
  <c r="R34" i="69"/>
  <c r="W10" i="69"/>
  <c r="AJ40" i="69"/>
  <c r="AB24" i="69"/>
  <c r="AP14" i="69"/>
  <c r="AC44" i="69"/>
  <c r="G45" i="69"/>
  <c r="X31" i="69"/>
  <c r="N14" i="69"/>
  <c r="S14" i="69"/>
  <c r="AP5" i="69"/>
  <c r="AX9" i="69"/>
  <c r="I20" i="69"/>
  <c r="AN45" i="69"/>
  <c r="V34" i="69"/>
  <c r="AS33" i="69"/>
  <c r="H44" i="69"/>
  <c r="J45" i="69"/>
  <c r="AK20" i="69"/>
  <c r="BL14" i="69"/>
  <c r="AW18" i="69"/>
  <c r="M9" i="69"/>
  <c r="T5" i="69"/>
  <c r="Z14" i="69"/>
  <c r="AO25" i="69"/>
  <c r="BG33" i="69"/>
  <c r="BG28" i="69"/>
  <c r="BH34" i="69"/>
  <c r="BI39" i="69"/>
  <c r="BD29" i="69"/>
  <c r="BD9" i="69"/>
  <c r="BD33" i="69"/>
  <c r="BH33" i="69"/>
  <c r="AY24" i="69"/>
  <c r="AY19" i="69"/>
  <c r="AZ39" i="69"/>
  <c r="BL24" i="69"/>
  <c r="BK14" i="69"/>
  <c r="W40" i="69"/>
  <c r="AB4" i="69"/>
  <c r="AF19" i="69"/>
  <c r="L20" i="69"/>
  <c r="T15" i="69"/>
  <c r="L21" i="69"/>
  <c r="AU43" i="69"/>
  <c r="E10" i="69"/>
  <c r="G20" i="69"/>
  <c r="L35" i="69"/>
  <c r="C33" i="69"/>
  <c r="Q23" i="69"/>
  <c r="U11" i="69"/>
  <c r="AN40" i="69"/>
  <c r="AM39" i="69"/>
  <c r="AU29" i="69"/>
  <c r="AQ15" i="69"/>
  <c r="Z40" i="69"/>
  <c r="BA30" i="69"/>
  <c r="X29" i="69"/>
  <c r="AG14" i="69"/>
  <c r="P23" i="69"/>
  <c r="AQ21" i="69"/>
  <c r="I34" i="69"/>
  <c r="AK14" i="69"/>
  <c r="AU18" i="69"/>
  <c r="AV24" i="69"/>
  <c r="AK9" i="69"/>
  <c r="T4" i="69"/>
  <c r="AS10" i="69"/>
  <c r="V25" i="69"/>
  <c r="AL41" i="69"/>
  <c r="W25" i="69"/>
  <c r="AN30" i="69"/>
  <c r="F13" i="69"/>
  <c r="AT10" i="69"/>
  <c r="G24" i="69"/>
  <c r="AV13" i="69"/>
  <c r="BF14" i="69"/>
  <c r="BF4" i="69"/>
  <c r="BH28" i="69"/>
  <c r="AZ24" i="69"/>
  <c r="F5" i="69"/>
  <c r="BA33" i="69"/>
  <c r="E29" i="69"/>
  <c r="AJ5" i="69"/>
  <c r="N20" i="69"/>
  <c r="AK33" i="69"/>
  <c r="AF9" i="69"/>
  <c r="AK43" i="69"/>
  <c r="BA35" i="69"/>
  <c r="AX45" i="69"/>
  <c r="O33" i="69"/>
  <c r="D29" i="69"/>
  <c r="P5" i="69"/>
  <c r="AW24" i="69"/>
  <c r="AQ24" i="69"/>
  <c r="AL43" i="69"/>
  <c r="Z24" i="69"/>
  <c r="N15" i="69"/>
  <c r="H40" i="69"/>
  <c r="AC8" i="69"/>
  <c r="AE40" i="69"/>
  <c r="H9" i="69"/>
  <c r="Z35" i="69"/>
  <c r="P24" i="69"/>
  <c r="AL34" i="69"/>
  <c r="BH9" i="69"/>
  <c r="BH39" i="69"/>
  <c r="BJ23" i="69"/>
  <c r="G43" i="69"/>
  <c r="T39" i="69"/>
  <c r="X28" i="69"/>
  <c r="Z20" i="69"/>
  <c r="K30" i="69"/>
  <c r="BE28" i="69"/>
  <c r="AY9" i="69"/>
  <c r="AG18" i="69"/>
  <c r="E40" i="69"/>
  <c r="BK40" i="69"/>
  <c r="P19" i="69"/>
  <c r="V9" i="69"/>
  <c r="I39" i="69"/>
  <c r="AA34" i="69"/>
  <c r="Y36" i="69"/>
  <c r="AM45" i="69"/>
  <c r="AM9" i="69"/>
  <c r="L34" i="69"/>
  <c r="AQ41" i="69"/>
  <c r="BG8" i="69"/>
  <c r="AY3" i="69"/>
  <c r="H45" i="69"/>
  <c r="AW8" i="69"/>
  <c r="P40" i="69"/>
  <c r="AT33" i="69"/>
  <c r="AO28" i="69"/>
  <c r="E43" i="69"/>
  <c r="N38" i="69"/>
  <c r="I8" i="69"/>
  <c r="D44" i="69"/>
  <c r="P9" i="69"/>
  <c r="AM25" i="69"/>
  <c r="AT20" i="69"/>
  <c r="R20" i="69"/>
  <c r="AM4" i="69"/>
  <c r="U39" i="69"/>
  <c r="T9" i="69"/>
  <c r="BB29" i="69"/>
  <c r="AQ40" i="69"/>
  <c r="AD41" i="69"/>
  <c r="H3" i="69"/>
  <c r="AZ28" i="69"/>
  <c r="BC20" i="69"/>
  <c r="M10" i="69"/>
  <c r="K23" i="69"/>
  <c r="AL44" i="69"/>
  <c r="AH20" i="69"/>
  <c r="K3" i="69"/>
  <c r="AZ41" i="69"/>
  <c r="C40" i="69"/>
  <c r="AA29" i="69"/>
  <c r="Y15" i="69"/>
  <c r="BA18" i="69"/>
  <c r="R30" i="69"/>
  <c r="R8" i="69"/>
  <c r="O28" i="69"/>
  <c r="O43" i="69"/>
  <c r="Z21" i="69"/>
  <c r="Q10" i="69"/>
  <c r="Z3" i="69"/>
  <c r="S5" i="69"/>
  <c r="AW25" i="69"/>
  <c r="L25" i="69"/>
  <c r="U26" i="69"/>
  <c r="AG25" i="69"/>
  <c r="BB35" i="69"/>
  <c r="AX10" i="69"/>
  <c r="AY33" i="69"/>
  <c r="AZ23" i="69"/>
  <c r="BI43" i="69"/>
  <c r="R5" i="69"/>
  <c r="AF33" i="69"/>
  <c r="AR9" i="69"/>
  <c r="I45" i="69"/>
  <c r="AU38" i="69"/>
  <c r="AT19" i="69"/>
  <c r="T25" i="69"/>
  <c r="R23" i="69"/>
  <c r="C8" i="69"/>
  <c r="AW5" i="69"/>
  <c r="AU39" i="69"/>
  <c r="AG44" i="69"/>
  <c r="BE3" i="69"/>
  <c r="AV19" i="69"/>
  <c r="H19" i="69"/>
  <c r="AM10" i="69"/>
  <c r="AO38" i="69"/>
  <c r="AU33" i="69"/>
  <c r="V18" i="69"/>
  <c r="AJ15" i="69"/>
  <c r="AV38" i="69"/>
  <c r="AB18" i="69"/>
  <c r="BB19" i="69"/>
  <c r="T8" i="69"/>
  <c r="AN41" i="69"/>
  <c r="E3" i="69"/>
  <c r="D5" i="69"/>
  <c r="X36" i="69"/>
  <c r="AH8" i="69"/>
  <c r="AM23" i="69"/>
  <c r="BA19" i="69"/>
  <c r="W31" i="69"/>
  <c r="AQ23" i="69"/>
  <c r="BC10" i="69"/>
  <c r="Z38" i="69"/>
  <c r="J40" i="69"/>
  <c r="AA19" i="69"/>
  <c r="AG43" i="69"/>
  <c r="BC41" i="69"/>
  <c r="AY38" i="69"/>
  <c r="BI24" i="69"/>
  <c r="BI14" i="69"/>
  <c r="BI38" i="69"/>
  <c r="AY13" i="69"/>
  <c r="X5" i="69"/>
  <c r="D8" i="69"/>
  <c r="AR5" i="69"/>
  <c r="K4" i="69"/>
  <c r="BA40" i="69"/>
  <c r="AO35" i="69"/>
  <c r="U21" i="69"/>
  <c r="BB18" i="69"/>
  <c r="P13" i="69"/>
  <c r="AO45" i="69"/>
  <c r="J43" i="69"/>
  <c r="AO15" i="69"/>
  <c r="AS44" i="69"/>
  <c r="F19" i="69"/>
  <c r="AW9" i="69"/>
  <c r="BL39" i="69"/>
  <c r="J5" i="69"/>
  <c r="Y30" i="69"/>
  <c r="P15" i="69"/>
  <c r="U31" i="69"/>
  <c r="AQ29" i="69"/>
  <c r="O23" i="69"/>
  <c r="AW45" i="69"/>
  <c r="D24" i="69"/>
  <c r="F34" i="69"/>
  <c r="N8" i="69"/>
  <c r="BL33" i="69"/>
  <c r="K34" i="69"/>
  <c r="AY8" i="69"/>
  <c r="AW30" i="69"/>
  <c r="T35" i="69"/>
  <c r="BC36" i="69"/>
  <c r="Q44" i="69"/>
  <c r="P39" i="69"/>
  <c r="L43" i="69"/>
  <c r="O25" i="69"/>
  <c r="G40" i="69"/>
  <c r="AR8" i="69"/>
  <c r="AB19" i="69"/>
  <c r="AV45" i="69"/>
  <c r="J20" i="69"/>
  <c r="O30" i="69"/>
  <c r="U28" i="69"/>
  <c r="N40" i="69"/>
  <c r="Y24" i="69"/>
  <c r="AA21" i="69"/>
  <c r="V10" i="69"/>
  <c r="AE18" i="69"/>
  <c r="AX44" i="69"/>
  <c r="S10" i="69"/>
  <c r="AF5" i="69"/>
  <c r="D33" i="69"/>
  <c r="M45" i="69"/>
  <c r="AJ24" i="69"/>
  <c r="AK18" i="69"/>
  <c r="BI28" i="69"/>
  <c r="BI33" i="69"/>
  <c r="BE24" i="69"/>
  <c r="C30" i="69"/>
  <c r="AU3" i="69"/>
  <c r="Y46" i="69"/>
  <c r="AX25" i="69"/>
  <c r="AU14" i="69"/>
  <c r="BC28" i="69"/>
  <c r="AN29" i="69"/>
  <c r="X9" i="69"/>
  <c r="AA39" i="69"/>
  <c r="S4" i="69"/>
  <c r="AA30" i="69"/>
  <c r="BG38" i="69"/>
  <c r="AN34" i="69"/>
  <c r="O10" i="69"/>
  <c r="AB5" i="69"/>
  <c r="AN8" i="69"/>
  <c r="AF44" i="69"/>
  <c r="Y23" i="69"/>
  <c r="O5" i="69"/>
  <c r="AO14" i="69"/>
  <c r="AL5" i="69"/>
  <c r="AU20" i="69"/>
  <c r="AC3" i="69"/>
  <c r="AG8" i="69"/>
  <c r="H13" i="69"/>
  <c r="AC24" i="69"/>
  <c r="Q15" i="69"/>
  <c r="S39" i="69"/>
  <c r="AG4" i="69"/>
  <c r="AY28" i="69"/>
  <c r="BG34" i="69"/>
  <c r="AS3" i="69"/>
  <c r="AT29" i="69"/>
  <c r="BL10" i="69"/>
  <c r="BC18" i="69"/>
  <c r="AF45" i="69"/>
  <c r="AR21" i="69"/>
  <c r="AQ4" i="69"/>
  <c r="AT38" i="69"/>
  <c r="T34" i="69"/>
  <c r="AF28" i="69"/>
  <c r="AR14" i="69"/>
  <c r="AR45" i="69"/>
  <c r="W30" i="69"/>
  <c r="S8" i="69"/>
  <c r="V19" i="69"/>
  <c r="F29" i="69"/>
  <c r="S34" i="69"/>
  <c r="R44" i="69"/>
  <c r="AI14" i="69"/>
  <c r="BA44" i="69"/>
  <c r="AF20" i="69"/>
  <c r="AP44" i="69"/>
  <c r="AQ3" i="69"/>
  <c r="K5" i="69"/>
  <c r="K9" i="69"/>
  <c r="BE43" i="69"/>
  <c r="BI34" i="69"/>
  <c r="BF44" i="69"/>
  <c r="BL4" i="69"/>
  <c r="Y29" i="69"/>
  <c r="K21" i="69"/>
  <c r="AV39" i="69"/>
  <c r="T33" i="69"/>
  <c r="BD28" i="69"/>
  <c r="AU21" i="69"/>
  <c r="V23" i="69"/>
  <c r="Y9" i="69"/>
  <c r="P44" i="69"/>
  <c r="L19" i="69"/>
  <c r="U6" i="69"/>
  <c r="AE10" i="69"/>
  <c r="AI19" i="69"/>
  <c r="BL20" i="69"/>
  <c r="Z39" i="69"/>
  <c r="AC43" i="69"/>
  <c r="AL23" i="69"/>
  <c r="G21" i="69"/>
  <c r="BK15" i="69"/>
  <c r="AP43" i="69"/>
  <c r="AS23" i="69"/>
  <c r="Z33" i="69"/>
  <c r="D30" i="69"/>
  <c r="AU23" i="69"/>
  <c r="AI5" i="69"/>
  <c r="Z23" i="69"/>
  <c r="BC5" i="69"/>
  <c r="J30" i="69"/>
  <c r="AR39" i="69"/>
  <c r="AI4" i="69"/>
  <c r="BF9" i="69"/>
  <c r="AY14" i="69"/>
  <c r="BG4" i="69"/>
  <c r="BH18" i="69"/>
  <c r="H25" i="69"/>
  <c r="BL35" i="69"/>
  <c r="AQ33" i="69"/>
  <c r="AV5" i="69"/>
  <c r="AB25" i="69"/>
  <c r="M40" i="69"/>
  <c r="D10" i="69"/>
  <c r="G4" i="69"/>
  <c r="L4" i="69"/>
  <c r="F4" i="69"/>
  <c r="BK23" i="69"/>
  <c r="AG30" i="69"/>
  <c r="AI30" i="69"/>
  <c r="AI20" i="69"/>
  <c r="T21" i="69"/>
  <c r="AB29" i="69"/>
  <c r="O34" i="69"/>
  <c r="E5" i="69"/>
  <c r="L23" i="69"/>
  <c r="AJ30" i="69"/>
  <c r="AX24" i="69"/>
  <c r="E20" i="69"/>
  <c r="AK24" i="69"/>
  <c r="AH39" i="69"/>
  <c r="AE45" i="69"/>
  <c r="BH44" i="69"/>
  <c r="BG19" i="69"/>
  <c r="AZ29" i="69"/>
  <c r="BE9" i="69"/>
  <c r="BH8" i="69"/>
  <c r="Z18" i="69"/>
  <c r="W26" i="69"/>
  <c r="AA24" i="69"/>
  <c r="BA13" i="69"/>
  <c r="Z9" i="69"/>
  <c r="K39" i="69"/>
  <c r="AI38" i="69"/>
  <c r="AS28" i="69"/>
  <c r="AS14" i="69"/>
  <c r="AD19" i="69"/>
  <c r="O20" i="69"/>
  <c r="U36" i="69"/>
  <c r="Z34" i="69"/>
  <c r="AB43" i="69"/>
  <c r="E21" i="69"/>
  <c r="C34" i="69"/>
  <c r="AO43" i="69"/>
  <c r="AH13" i="69"/>
  <c r="AG15" i="69"/>
  <c r="E45" i="69"/>
  <c r="AH29" i="69"/>
  <c r="C44" i="69"/>
  <c r="J10" i="69"/>
  <c r="AX21" i="69"/>
  <c r="BC44" i="69"/>
  <c r="BF8" i="69"/>
  <c r="BJ38" i="69"/>
  <c r="AY4" i="69"/>
  <c r="G3" i="69"/>
  <c r="AC41" i="69"/>
  <c r="AO18" i="69"/>
  <c r="J21" i="69"/>
  <c r="AG34" i="69"/>
  <c r="AT41" i="69"/>
  <c r="AC19" i="69"/>
  <c r="BL34" i="69"/>
  <c r="AK41" i="69"/>
  <c r="L18" i="69"/>
  <c r="V30" i="69"/>
  <c r="M34" i="69"/>
  <c r="R24" i="69"/>
  <c r="AE4" i="69"/>
  <c r="AO19" i="69"/>
  <c r="V4" i="69"/>
  <c r="W28" i="69"/>
  <c r="P25" i="69"/>
  <c r="V46" i="69"/>
  <c r="C43" i="69"/>
  <c r="AM29" i="69"/>
  <c r="AR18" i="69"/>
  <c r="AE21" i="69"/>
  <c r="AV21" i="69"/>
  <c r="BI44" i="69"/>
  <c r="BE39" i="69"/>
  <c r="BG24" i="69"/>
  <c r="P4" i="69"/>
  <c r="BC26" i="69"/>
  <c r="Y34" i="69"/>
  <c r="AX29" i="69"/>
  <c r="BB5" i="69"/>
  <c r="AQ30" i="69"/>
  <c r="S30" i="69"/>
  <c r="H38" i="69"/>
  <c r="K33" i="69"/>
  <c r="Q21" i="69"/>
  <c r="AA25" i="69"/>
  <c r="AW39" i="69"/>
  <c r="AG33" i="69"/>
  <c r="AW3" i="69"/>
  <c r="S28" i="69"/>
  <c r="AK25" i="69"/>
  <c r="AG39" i="69"/>
  <c r="U23" i="69"/>
  <c r="BL9" i="69"/>
  <c r="V26" i="69"/>
  <c r="AG24" i="69"/>
  <c r="AA13" i="69"/>
  <c r="O45" i="69"/>
  <c r="H15" i="69"/>
  <c r="AJ18" i="69"/>
  <c r="BG39" i="69"/>
  <c r="BD13" i="69"/>
  <c r="BF34" i="69"/>
  <c r="BC40" i="69"/>
  <c r="AA28" i="69"/>
  <c r="BC21" i="69"/>
  <c r="S24" i="69"/>
  <c r="AT39" i="69"/>
  <c r="AH40" i="69"/>
  <c r="BD39" i="69"/>
  <c r="AZ38" i="69"/>
  <c r="Y11" i="69"/>
  <c r="J130" i="29" l="1"/>
  <c r="J168" i="29"/>
  <c r="J95" i="29"/>
  <c r="J107" i="29"/>
  <c r="J143" i="29"/>
  <c r="J188" i="29"/>
  <c r="J189" i="29"/>
  <c r="J47" i="29"/>
  <c r="J22" i="29"/>
  <c r="J212" i="29"/>
  <c r="J192" i="29"/>
  <c r="J127" i="29"/>
  <c r="J102" i="29"/>
  <c r="J53" i="29"/>
  <c r="J204" i="25"/>
  <c r="J203" i="25"/>
  <c r="F148" i="59"/>
  <c r="J148" i="59" s="1"/>
  <c r="F204" i="59"/>
  <c r="F192" i="59"/>
  <c r="J192" i="59" s="1"/>
  <c r="F145" i="59"/>
  <c r="J205" i="59"/>
  <c r="F31" i="59"/>
  <c r="J31" i="59" s="1"/>
  <c r="F198" i="59"/>
  <c r="J198" i="59" s="1"/>
  <c r="F116" i="59"/>
  <c r="J116" i="59" s="1"/>
  <c r="F35" i="59"/>
  <c r="J35" i="59" s="1"/>
  <c r="F64" i="59"/>
  <c r="F181" i="59"/>
  <c r="J181" i="59" s="1"/>
  <c r="J104" i="59"/>
  <c r="J177" i="59"/>
  <c r="F129" i="59"/>
  <c r="J129" i="59" s="1"/>
  <c r="F44" i="59"/>
  <c r="J44" i="59" s="1"/>
  <c r="J168" i="59"/>
  <c r="J60" i="59"/>
  <c r="J149" i="59"/>
  <c r="F136" i="59"/>
  <c r="J136" i="59" s="1"/>
  <c r="F150" i="59"/>
  <c r="J150" i="59" s="1"/>
  <c r="F176" i="59"/>
  <c r="F70" i="59"/>
  <c r="J70" i="59" s="1"/>
  <c r="J99" i="59"/>
  <c r="F177" i="59"/>
  <c r="F85" i="59"/>
  <c r="J85" i="59" s="1"/>
  <c r="J64" i="59"/>
  <c r="F62" i="59"/>
  <c r="J62" i="59" s="1"/>
  <c r="F159" i="59"/>
  <c r="J159" i="59" s="1"/>
  <c r="J145" i="59"/>
  <c r="J176" i="59"/>
  <c r="F193" i="59"/>
  <c r="J193" i="59" s="1"/>
  <c r="F183" i="59"/>
  <c r="J183" i="59" s="1"/>
  <c r="J204" i="59"/>
  <c r="F90" i="59"/>
  <c r="J90" i="59" s="1"/>
  <c r="F25" i="59"/>
  <c r="J25" i="59" s="1"/>
  <c r="J144" i="59"/>
  <c r="F4" i="59"/>
  <c r="J4" i="59" s="1"/>
  <c r="F88" i="59"/>
  <c r="J88" i="59" s="1"/>
  <c r="F164" i="59"/>
  <c r="J164" i="59" s="1"/>
  <c r="J23" i="59"/>
  <c r="J146" i="59"/>
  <c r="J170" i="59"/>
  <c r="J61" i="59"/>
  <c r="J78" i="59"/>
  <c r="J34" i="59"/>
  <c r="J139" i="59"/>
  <c r="J140" i="59"/>
  <c r="J187" i="59"/>
  <c r="J10" i="59"/>
  <c r="J5" i="59"/>
  <c r="J39" i="59"/>
  <c r="J179" i="59"/>
  <c r="J100" i="59"/>
  <c r="G213" i="66"/>
  <c r="G212" i="63"/>
  <c r="G214" i="63"/>
  <c r="E103" i="66"/>
  <c r="E38" i="66"/>
  <c r="E96" i="66"/>
  <c r="E199" i="66"/>
  <c r="E215" i="66"/>
  <c r="G38" i="65"/>
  <c r="G168" i="65"/>
  <c r="G22" i="66"/>
  <c r="G200" i="64"/>
  <c r="E155" i="65"/>
  <c r="E59" i="65"/>
  <c r="E137" i="65"/>
  <c r="G204" i="66"/>
  <c r="G72" i="60"/>
  <c r="G88" i="60"/>
  <c r="G47" i="60"/>
  <c r="G11" i="60"/>
  <c r="G6" i="60"/>
  <c r="G137" i="60"/>
  <c r="G68" i="60"/>
  <c r="G154" i="60"/>
  <c r="G170" i="60"/>
  <c r="G73" i="60"/>
  <c r="G44" i="60"/>
  <c r="G19" i="60"/>
  <c r="G196" i="60"/>
  <c r="E182" i="65"/>
  <c r="E8" i="66"/>
  <c r="G6" i="64"/>
  <c r="G83" i="64"/>
  <c r="G80" i="64"/>
  <c r="G204" i="64"/>
  <c r="G129" i="65"/>
  <c r="G88" i="65"/>
  <c r="G26" i="65"/>
  <c r="G131" i="66"/>
  <c r="G91" i="66"/>
  <c r="E44" i="62"/>
  <c r="E209" i="62"/>
  <c r="E56" i="62"/>
  <c r="E151" i="63"/>
  <c r="E126" i="63"/>
  <c r="E6" i="63"/>
  <c r="E36" i="63"/>
  <c r="E59" i="63"/>
  <c r="E171" i="63"/>
  <c r="E188" i="63"/>
  <c r="E160" i="63"/>
  <c r="E122" i="63"/>
  <c r="E54" i="63"/>
  <c r="E114" i="63"/>
  <c r="E204" i="63"/>
  <c r="E103" i="64"/>
  <c r="E72" i="64"/>
  <c r="E144" i="64"/>
  <c r="E133" i="64"/>
  <c r="E184" i="64"/>
  <c r="E146" i="64"/>
  <c r="E139" i="64"/>
  <c r="E71" i="64"/>
  <c r="E16" i="64"/>
  <c r="E193" i="64"/>
  <c r="E6" i="64"/>
  <c r="E83" i="64"/>
  <c r="E80" i="64"/>
  <c r="E204" i="64"/>
  <c r="E129" i="65"/>
  <c r="E88" i="65"/>
  <c r="E26" i="65"/>
  <c r="E63" i="65"/>
  <c r="E134" i="65"/>
  <c r="E181" i="65"/>
  <c r="E190" i="65"/>
  <c r="E32" i="65"/>
  <c r="E95" i="65"/>
  <c r="E157" i="65"/>
  <c r="E37" i="65"/>
  <c r="E212" i="65"/>
  <c r="E195" i="65"/>
  <c r="E68" i="66"/>
  <c r="E129" i="61"/>
  <c r="E200" i="61"/>
  <c r="E72" i="61"/>
  <c r="E63" i="61"/>
  <c r="E105" i="61"/>
  <c r="E36" i="61"/>
  <c r="E165" i="61"/>
  <c r="E133" i="61"/>
  <c r="E56" i="61"/>
  <c r="E118" i="61"/>
  <c r="E82" i="61"/>
  <c r="E210" i="61"/>
  <c r="E8" i="61"/>
  <c r="E45" i="64"/>
  <c r="E156" i="60"/>
  <c r="E35" i="60"/>
  <c r="E97" i="60"/>
  <c r="E192" i="60"/>
  <c r="E8" i="60"/>
  <c r="E17" i="60"/>
  <c r="E202" i="60"/>
  <c r="E203" i="60"/>
  <c r="E31" i="64"/>
  <c r="E89" i="64"/>
  <c r="E173" i="64"/>
  <c r="E10" i="64"/>
  <c r="E99" i="64"/>
  <c r="E8" i="64"/>
  <c r="E17" i="64"/>
  <c r="E24" i="64"/>
  <c r="E94" i="64"/>
  <c r="G78" i="62"/>
  <c r="E96" i="64"/>
  <c r="E170" i="64"/>
  <c r="E178" i="65"/>
  <c r="G207" i="66"/>
  <c r="G82" i="66"/>
  <c r="G145" i="66"/>
  <c r="G107" i="66"/>
  <c r="G184" i="66"/>
  <c r="G86" i="66"/>
  <c r="G143" i="66"/>
  <c r="G110" i="66"/>
  <c r="G76" i="66"/>
  <c r="G140" i="66"/>
  <c r="G112" i="66"/>
  <c r="G36" i="66"/>
  <c r="G177" i="66"/>
  <c r="G10" i="66"/>
  <c r="G42" i="66"/>
  <c r="G125" i="66"/>
  <c r="G35" i="66"/>
  <c r="G88" i="66"/>
  <c r="G117" i="66"/>
  <c r="G61" i="66"/>
  <c r="G165" i="66"/>
  <c r="G49" i="66"/>
  <c r="G95" i="66"/>
  <c r="G128" i="66"/>
  <c r="G21" i="66"/>
  <c r="G197" i="66"/>
  <c r="G194" i="66"/>
  <c r="E42" i="66"/>
  <c r="E130" i="66"/>
  <c r="E125" i="66"/>
  <c r="E35" i="66"/>
  <c r="E88" i="66"/>
  <c r="E117" i="66"/>
  <c r="E61" i="66"/>
  <c r="E165" i="66"/>
  <c r="E49" i="66"/>
  <c r="E95" i="66"/>
  <c r="E128" i="66"/>
  <c r="E21" i="66"/>
  <c r="E197" i="66"/>
  <c r="E194" i="66"/>
  <c r="E106" i="66"/>
  <c r="E62" i="66"/>
  <c r="E92" i="66"/>
  <c r="E173" i="66"/>
  <c r="E14" i="66"/>
  <c r="E18" i="66"/>
  <c r="E33" i="66"/>
  <c r="E121" i="66"/>
  <c r="E202" i="66"/>
  <c r="E201" i="66"/>
  <c r="G75" i="65"/>
  <c r="G96" i="65"/>
  <c r="G107" i="65"/>
  <c r="G118" i="65"/>
  <c r="G186" i="65"/>
  <c r="G70" i="65"/>
  <c r="G18" i="65"/>
  <c r="G19" i="65"/>
  <c r="G163" i="65"/>
  <c r="G78" i="65"/>
  <c r="G55" i="65"/>
  <c r="G196" i="65"/>
  <c r="G208" i="60"/>
  <c r="G145" i="60"/>
  <c r="G4" i="60"/>
  <c r="G96" i="60"/>
  <c r="G7" i="60"/>
  <c r="G38" i="60"/>
  <c r="G61" i="60"/>
  <c r="G175" i="60"/>
  <c r="G191" i="60"/>
  <c r="G171" i="60"/>
  <c r="G84" i="62"/>
  <c r="G26" i="62"/>
  <c r="G181" i="62"/>
  <c r="G108" i="62"/>
  <c r="G160" i="62"/>
  <c r="G87" i="62"/>
  <c r="G72" i="62"/>
  <c r="G154" i="62"/>
  <c r="G104" i="62"/>
  <c r="G36" i="62"/>
  <c r="G175" i="62"/>
  <c r="G198" i="62"/>
  <c r="G3" i="63"/>
  <c r="G27" i="63"/>
  <c r="G76" i="63"/>
  <c r="G179" i="63"/>
  <c r="G154" i="63"/>
  <c r="G67" i="63"/>
  <c r="G143" i="63"/>
  <c r="G111" i="63"/>
  <c r="G86" i="63"/>
  <c r="G131" i="63"/>
  <c r="G40" i="63"/>
  <c r="G209" i="63"/>
  <c r="G50" i="63"/>
  <c r="G155" i="64"/>
  <c r="G4" i="64"/>
  <c r="G160" i="64"/>
  <c r="G7" i="64"/>
  <c r="G27" i="64"/>
  <c r="G109" i="64"/>
  <c r="G190" i="64"/>
  <c r="G194" i="64"/>
  <c r="G179" i="64"/>
  <c r="G168" i="64"/>
  <c r="G50" i="64"/>
  <c r="G82" i="64"/>
  <c r="G205" i="64"/>
  <c r="G22" i="65"/>
  <c r="G204" i="65"/>
  <c r="G132" i="66"/>
  <c r="G85" i="66"/>
  <c r="G28" i="66"/>
  <c r="G63" i="66"/>
  <c r="G135" i="66"/>
  <c r="G182" i="66"/>
  <c r="G190" i="66"/>
  <c r="G30" i="66"/>
  <c r="G90" i="66"/>
  <c r="G163" i="66"/>
  <c r="G37" i="66"/>
  <c r="G212" i="66"/>
  <c r="G196" i="66"/>
  <c r="G92" i="65"/>
  <c r="G49" i="65"/>
  <c r="G80" i="65"/>
  <c r="G152" i="65"/>
  <c r="G72" i="65"/>
  <c r="G119" i="65"/>
  <c r="G13" i="65"/>
  <c r="G45" i="65"/>
  <c r="G114" i="65"/>
  <c r="E39" i="60"/>
  <c r="E124" i="60"/>
  <c r="E122" i="60"/>
  <c r="E80" i="60"/>
  <c r="E147" i="65"/>
  <c r="E127" i="65"/>
  <c r="E94" i="65"/>
  <c r="E167" i="65"/>
  <c r="G11" i="62"/>
  <c r="E77" i="66"/>
  <c r="E166" i="60"/>
  <c r="E49" i="60"/>
  <c r="E118" i="60"/>
  <c r="E50" i="60"/>
  <c r="E115" i="60"/>
  <c r="E147" i="60"/>
  <c r="E40" i="60"/>
  <c r="E89" i="60"/>
  <c r="E155" i="61"/>
  <c r="E73" i="61"/>
  <c r="E164" i="61"/>
  <c r="E119" i="61"/>
  <c r="E88" i="61"/>
  <c r="E171" i="65"/>
  <c r="G82" i="65"/>
  <c r="G37" i="60"/>
  <c r="G31" i="60"/>
  <c r="G141" i="60"/>
  <c r="G186" i="60"/>
  <c r="G144" i="60"/>
  <c r="G64" i="61"/>
  <c r="G41" i="61"/>
  <c r="G32" i="61"/>
  <c r="G21" i="61"/>
  <c r="G130" i="61"/>
  <c r="G185" i="61"/>
  <c r="G191" i="61"/>
  <c r="G30" i="61"/>
  <c r="G99" i="61"/>
  <c r="G146" i="61"/>
  <c r="G42" i="61"/>
  <c r="G212" i="61"/>
  <c r="G213" i="61"/>
  <c r="G71" i="62"/>
  <c r="G83" i="62"/>
  <c r="G42" i="62"/>
  <c r="G12" i="62"/>
  <c r="G27" i="62"/>
  <c r="G100" i="62"/>
  <c r="G52" i="62"/>
  <c r="G149" i="62"/>
  <c r="G183" i="62"/>
  <c r="G79" i="62"/>
  <c r="G46" i="62"/>
  <c r="G29" i="62"/>
  <c r="G196" i="62"/>
  <c r="G189" i="64"/>
  <c r="G210" i="64"/>
  <c r="G206" i="64"/>
  <c r="G36" i="65"/>
  <c r="G24" i="65"/>
  <c r="G71" i="65"/>
  <c r="G170" i="65"/>
  <c r="G48" i="65"/>
  <c r="G87" i="65"/>
  <c r="G41" i="65"/>
  <c r="G121" i="65"/>
  <c r="G156" i="65"/>
  <c r="G83" i="65"/>
  <c r="G15" i="65"/>
  <c r="G211" i="65"/>
  <c r="G74" i="66"/>
  <c r="G101" i="66"/>
  <c r="G109" i="66"/>
  <c r="G108" i="66"/>
  <c r="G186" i="66"/>
  <c r="G80" i="66"/>
  <c r="G15" i="66"/>
  <c r="G19" i="66"/>
  <c r="G171" i="66"/>
  <c r="G70" i="66"/>
  <c r="G46" i="66"/>
  <c r="G83" i="66"/>
  <c r="G195" i="66"/>
  <c r="E93" i="56"/>
  <c r="E64" i="61"/>
  <c r="E41" i="61"/>
  <c r="E32" i="61"/>
  <c r="E21" i="61"/>
  <c r="E130" i="61"/>
  <c r="E185" i="61"/>
  <c r="E191" i="61"/>
  <c r="E30" i="61"/>
  <c r="E99" i="61"/>
  <c r="E146" i="61"/>
  <c r="E42" i="61"/>
  <c r="E212" i="61"/>
  <c r="E71" i="62"/>
  <c r="E83" i="62"/>
  <c r="E42" i="62"/>
  <c r="E12" i="62"/>
  <c r="E27" i="62"/>
  <c r="E100" i="62"/>
  <c r="E52" i="62"/>
  <c r="E149" i="62"/>
  <c r="E183" i="62"/>
  <c r="E79" i="62"/>
  <c r="E46" i="62"/>
  <c r="E29" i="62"/>
  <c r="E196" i="62"/>
  <c r="E74" i="66"/>
  <c r="E101" i="66"/>
  <c r="E109" i="66"/>
  <c r="E108" i="66"/>
  <c r="E186" i="66"/>
  <c r="E80" i="66"/>
  <c r="E15" i="66"/>
  <c r="E19" i="66"/>
  <c r="E171" i="66"/>
  <c r="E70" i="66"/>
  <c r="E46" i="66"/>
  <c r="E83" i="66"/>
  <c r="E195" i="66"/>
  <c r="E73" i="63"/>
  <c r="E152" i="63"/>
  <c r="E102" i="63"/>
  <c r="E176" i="63"/>
  <c r="G39" i="60"/>
  <c r="G124" i="60"/>
  <c r="G122" i="60"/>
  <c r="G80" i="60"/>
  <c r="G166" i="60"/>
  <c r="G49" i="60"/>
  <c r="G118" i="60"/>
  <c r="G16" i="60"/>
  <c r="G50" i="60"/>
  <c r="G115" i="60"/>
  <c r="G147" i="60"/>
  <c r="G40" i="60"/>
  <c r="G89" i="60"/>
  <c r="G184" i="60"/>
  <c r="G155" i="61"/>
  <c r="G73" i="61"/>
  <c r="G164" i="61"/>
  <c r="G119" i="61"/>
  <c r="G88" i="61"/>
  <c r="G148" i="61"/>
  <c r="G147" i="61"/>
  <c r="G143" i="61"/>
  <c r="G75" i="61"/>
  <c r="G5" i="61"/>
  <c r="G129" i="62"/>
  <c r="G14" i="62"/>
  <c r="G60" i="62"/>
  <c r="G147" i="62"/>
  <c r="G43" i="62"/>
  <c r="G81" i="62"/>
  <c r="G34" i="62"/>
  <c r="G122" i="62"/>
  <c r="G155" i="62"/>
  <c r="G76" i="62"/>
  <c r="G51" i="62"/>
  <c r="G211" i="62"/>
  <c r="G215" i="62"/>
  <c r="G105" i="63"/>
  <c r="G62" i="63"/>
  <c r="G104" i="63"/>
  <c r="G88" i="63"/>
  <c r="G182" i="63"/>
  <c r="G64" i="63"/>
  <c r="G10" i="63"/>
  <c r="G24" i="63"/>
  <c r="G177" i="63"/>
  <c r="G56" i="63"/>
  <c r="G63" i="63"/>
  <c r="G69" i="63"/>
  <c r="G68" i="63"/>
  <c r="G28" i="64"/>
  <c r="G138" i="64"/>
  <c r="G56" i="64"/>
  <c r="G87" i="64"/>
  <c r="G174" i="64"/>
  <c r="G37" i="64"/>
  <c r="G128" i="64"/>
  <c r="G14" i="64"/>
  <c r="G54" i="64"/>
  <c r="G125" i="64"/>
  <c r="G135" i="64"/>
  <c r="G45" i="64"/>
  <c r="G96" i="64"/>
  <c r="G170" i="64"/>
  <c r="G155" i="65"/>
  <c r="G59" i="65"/>
  <c r="G137" i="65"/>
  <c r="G182" i="65"/>
  <c r="G178" i="65"/>
  <c r="G147" i="65"/>
  <c r="G127" i="65"/>
  <c r="G94" i="65"/>
  <c r="G167" i="65"/>
  <c r="G171" i="65"/>
  <c r="G90" i="65"/>
  <c r="G214" i="65"/>
  <c r="G5" i="65"/>
  <c r="E184" i="60"/>
  <c r="E148" i="61"/>
  <c r="E147" i="61"/>
  <c r="E143" i="61"/>
  <c r="E57" i="61"/>
  <c r="E180" i="61"/>
  <c r="E47" i="61"/>
  <c r="E75" i="61"/>
  <c r="E129" i="62"/>
  <c r="E14" i="62"/>
  <c r="E60" i="62"/>
  <c r="E147" i="62"/>
  <c r="E43" i="62"/>
  <c r="E81" i="62"/>
  <c r="E34" i="62"/>
  <c r="E122" i="62"/>
  <c r="E155" i="62"/>
  <c r="E76" i="62"/>
  <c r="E51" i="62"/>
  <c r="E211" i="62"/>
  <c r="E215" i="62"/>
  <c r="E90" i="65"/>
  <c r="E214" i="65"/>
  <c r="G142" i="55"/>
  <c r="E64" i="55"/>
  <c r="G86" i="55"/>
  <c r="E80" i="55"/>
  <c r="G20" i="55"/>
  <c r="E60" i="55"/>
  <c r="G186" i="55"/>
  <c r="E190" i="55"/>
  <c r="G181" i="55"/>
  <c r="E150" i="55"/>
  <c r="G143" i="55"/>
  <c r="E151" i="55"/>
  <c r="G75" i="55"/>
  <c r="E39" i="55"/>
  <c r="G59" i="55"/>
  <c r="E166" i="55"/>
  <c r="G172" i="55"/>
  <c r="E179" i="55"/>
  <c r="G109" i="55"/>
  <c r="E106" i="55"/>
  <c r="G41" i="55"/>
  <c r="E36" i="55"/>
  <c r="G180" i="55"/>
  <c r="E30" i="55"/>
  <c r="G195" i="55"/>
  <c r="E199" i="55"/>
  <c r="E146" i="60"/>
  <c r="E98" i="60"/>
  <c r="E21" i="60"/>
  <c r="E182" i="60"/>
  <c r="E105" i="60"/>
  <c r="E159" i="60"/>
  <c r="E78" i="60"/>
  <c r="E77" i="60"/>
  <c r="E157" i="60"/>
  <c r="E106" i="60"/>
  <c r="E45" i="60"/>
  <c r="E178" i="60"/>
  <c r="E199" i="60"/>
  <c r="E55" i="61"/>
  <c r="E54" i="61"/>
  <c r="E186" i="61"/>
  <c r="E161" i="61"/>
  <c r="E135" i="61"/>
  <c r="E181" i="61"/>
  <c r="E100" i="61"/>
  <c r="E144" i="61"/>
  <c r="E139" i="61"/>
  <c r="E52" i="61"/>
  <c r="E209" i="61"/>
  <c r="E71" i="61"/>
  <c r="E161" i="62"/>
  <c r="E35" i="62"/>
  <c r="E139" i="62"/>
  <c r="E89" i="62"/>
  <c r="E184" i="62"/>
  <c r="E7" i="62"/>
  <c r="E159" i="62"/>
  <c r="E40" i="62"/>
  <c r="E58" i="62"/>
  <c r="E96" i="62"/>
  <c r="E188" i="62"/>
  <c r="E57" i="62"/>
  <c r="E190" i="62"/>
  <c r="E24" i="62"/>
  <c r="E141" i="62"/>
  <c r="E169" i="62"/>
  <c r="E151" i="62"/>
  <c r="E189" i="62"/>
  <c r="E63" i="62"/>
  <c r="E118" i="62"/>
  <c r="E206" i="62"/>
  <c r="E204" i="62"/>
  <c r="E3" i="65"/>
  <c r="E33" i="65"/>
  <c r="E66" i="65"/>
  <c r="E9" i="65"/>
  <c r="E43" i="65"/>
  <c r="E113" i="65"/>
  <c r="E57" i="65"/>
  <c r="E131" i="65"/>
  <c r="E188" i="65"/>
  <c r="E93" i="65"/>
  <c r="E58" i="65"/>
  <c r="E56" i="65"/>
  <c r="G58" i="62"/>
  <c r="G188" i="62"/>
  <c r="G190" i="62"/>
  <c r="G141" i="62"/>
  <c r="G151" i="62"/>
  <c r="G63" i="62"/>
  <c r="G23" i="63"/>
  <c r="G32" i="63"/>
  <c r="G142" i="63"/>
  <c r="G183" i="63"/>
  <c r="G168" i="63"/>
  <c r="G196" i="63"/>
  <c r="G95" i="63"/>
  <c r="G39" i="63"/>
  <c r="G18" i="63"/>
  <c r="G166" i="63"/>
  <c r="G187" i="63"/>
  <c r="G185" i="63"/>
  <c r="G206" i="63"/>
  <c r="G205" i="63"/>
  <c r="G39" i="66"/>
  <c r="G79" i="66"/>
  <c r="G207" i="64"/>
  <c r="E146" i="63"/>
  <c r="E87" i="63"/>
  <c r="E16" i="63"/>
  <c r="E180" i="63"/>
  <c r="E108" i="63"/>
  <c r="E28" i="63"/>
  <c r="E163" i="63"/>
  <c r="E199" i="63"/>
  <c r="G180" i="65"/>
  <c r="G39" i="65"/>
  <c r="G98" i="65"/>
  <c r="G207" i="62"/>
  <c r="G98" i="66"/>
  <c r="G52" i="66"/>
  <c r="G78" i="66"/>
  <c r="G153" i="66"/>
  <c r="G73" i="66"/>
  <c r="G116" i="66"/>
  <c r="G23" i="66"/>
  <c r="G48" i="66"/>
  <c r="G113" i="66"/>
  <c r="G180" i="66"/>
  <c r="G103" i="66"/>
  <c r="G130" i="66"/>
  <c r="G3" i="55"/>
  <c r="G19" i="55"/>
  <c r="G77" i="55"/>
  <c r="G120" i="55"/>
  <c r="G114" i="55"/>
  <c r="G111" i="55"/>
  <c r="G147" i="55"/>
  <c r="G78" i="55"/>
  <c r="G124" i="55"/>
  <c r="G130" i="55"/>
  <c r="G38" i="55"/>
  <c r="G209" i="55"/>
  <c r="G50" i="55"/>
  <c r="E42" i="64"/>
  <c r="E78" i="64"/>
  <c r="E182" i="64"/>
  <c r="E12" i="64"/>
  <c r="E209" i="64"/>
  <c r="E150" i="66"/>
  <c r="G138" i="55"/>
  <c r="G128" i="55"/>
  <c r="G149" i="55"/>
  <c r="G152" i="55"/>
  <c r="G148" i="55"/>
  <c r="G128" i="60"/>
  <c r="G56" i="60"/>
  <c r="G104" i="60"/>
  <c r="G205" i="60"/>
  <c r="G167" i="61"/>
  <c r="G114" i="61"/>
  <c r="G81" i="61"/>
  <c r="G166" i="61"/>
  <c r="G175" i="61"/>
  <c r="G168" i="61"/>
  <c r="G141" i="61"/>
  <c r="G69" i="61"/>
  <c r="G40" i="61"/>
  <c r="G179" i="61"/>
  <c r="G7" i="61"/>
  <c r="G142" i="61"/>
  <c r="G116" i="61"/>
  <c r="G201" i="61"/>
  <c r="G142" i="62"/>
  <c r="E79" i="56"/>
  <c r="G113" i="60"/>
  <c r="G174" i="60"/>
  <c r="G101" i="60"/>
  <c r="G183" i="60"/>
  <c r="G179" i="60"/>
  <c r="G142" i="60"/>
  <c r="G107" i="60"/>
  <c r="G100" i="60"/>
  <c r="G165" i="60"/>
  <c r="G155" i="60"/>
  <c r="G99" i="60"/>
  <c r="G214" i="60"/>
  <c r="G12" i="60"/>
  <c r="G152" i="62"/>
  <c r="G30" i="62"/>
  <c r="G90" i="62"/>
  <c r="G192" i="62"/>
  <c r="G6" i="62"/>
  <c r="G93" i="62"/>
  <c r="G23" i="62"/>
  <c r="G16" i="62"/>
  <c r="G19" i="62"/>
  <c r="G103" i="62"/>
  <c r="G202" i="62"/>
  <c r="G200" i="62"/>
  <c r="G91" i="62"/>
  <c r="G34" i="63"/>
  <c r="G147" i="63"/>
  <c r="G85" i="63"/>
  <c r="G107" i="63"/>
  <c r="G116" i="63"/>
  <c r="G49" i="63"/>
  <c r="G165" i="63"/>
  <c r="G55" i="63"/>
  <c r="G70" i="63"/>
  <c r="G125" i="63"/>
  <c r="G9" i="63"/>
  <c r="G200" i="63"/>
  <c r="G197" i="63"/>
  <c r="E207" i="64"/>
  <c r="G58" i="64"/>
  <c r="G44" i="64"/>
  <c r="G172" i="64"/>
  <c r="G159" i="64"/>
  <c r="E151" i="64"/>
  <c r="E90" i="64"/>
  <c r="E158" i="64"/>
  <c r="E97" i="64"/>
  <c r="E131" i="64"/>
  <c r="E140" i="64"/>
  <c r="E60" i="64"/>
  <c r="G10" i="60"/>
  <c r="G152" i="60"/>
  <c r="G76" i="60"/>
  <c r="G65" i="60"/>
  <c r="G119" i="60"/>
  <c r="G135" i="60"/>
  <c r="G55" i="60"/>
  <c r="G167" i="60"/>
  <c r="G48" i="60"/>
  <c r="G69" i="60"/>
  <c r="G120" i="60"/>
  <c r="G13" i="60"/>
  <c r="G200" i="60"/>
  <c r="G198" i="60"/>
  <c r="E208" i="61"/>
  <c r="E172" i="66"/>
  <c r="E154" i="66"/>
  <c r="G156" i="60"/>
  <c r="G35" i="60"/>
  <c r="G97" i="60"/>
  <c r="G192" i="60"/>
  <c r="G8" i="60"/>
  <c r="G90" i="60"/>
  <c r="G25" i="60"/>
  <c r="G17" i="60"/>
  <c r="G27" i="60"/>
  <c r="G102" i="60"/>
  <c r="G202" i="60"/>
  <c r="G203" i="60"/>
  <c r="G91" i="60"/>
  <c r="G16" i="61"/>
  <c r="G172" i="61"/>
  <c r="G79" i="61"/>
  <c r="G68" i="61"/>
  <c r="G140" i="61"/>
  <c r="G122" i="61"/>
  <c r="G74" i="61"/>
  <c r="G173" i="61"/>
  <c r="G60" i="61"/>
  <c r="G94" i="61"/>
  <c r="G132" i="61"/>
  <c r="G12" i="61"/>
  <c r="G120" i="61"/>
  <c r="G138" i="61"/>
  <c r="E208" i="62"/>
  <c r="G112" i="62"/>
  <c r="G174" i="62"/>
  <c r="G99" i="62"/>
  <c r="G178" i="62"/>
  <c r="G191" i="62"/>
  <c r="G140" i="62"/>
  <c r="G119" i="62"/>
  <c r="G124" i="62"/>
  <c r="G176" i="62"/>
  <c r="G135" i="62"/>
  <c r="G86" i="62"/>
  <c r="G214" i="62"/>
  <c r="G8" i="62"/>
  <c r="G149" i="64"/>
  <c r="G31" i="64"/>
  <c r="G89" i="64"/>
  <c r="G173" i="64"/>
  <c r="G10" i="64"/>
  <c r="G99" i="64"/>
  <c r="G8" i="64"/>
  <c r="G17" i="64"/>
  <c r="G24" i="64"/>
  <c r="G94" i="64"/>
  <c r="G199" i="64"/>
  <c r="G203" i="64"/>
  <c r="G62" i="64"/>
  <c r="E136" i="63"/>
  <c r="E81" i="64"/>
  <c r="E18" i="64"/>
  <c r="E49" i="64"/>
  <c r="E30" i="64"/>
  <c r="E102" i="64"/>
  <c r="E21" i="64"/>
  <c r="E132" i="64"/>
  <c r="E167" i="64"/>
  <c r="E123" i="64"/>
  <c r="E19" i="64"/>
  <c r="E213" i="64"/>
  <c r="E202" i="64"/>
  <c r="E62" i="65"/>
  <c r="E97" i="65"/>
  <c r="E174" i="65"/>
  <c r="E8" i="65"/>
  <c r="E68" i="65"/>
  <c r="E21" i="65"/>
  <c r="E17" i="65"/>
  <c r="E31" i="65"/>
  <c r="E116" i="65"/>
  <c r="E202" i="65"/>
  <c r="G159" i="55"/>
  <c r="G5" i="55"/>
  <c r="G82" i="55"/>
  <c r="G189" i="55"/>
  <c r="G23" i="55"/>
  <c r="G37" i="55"/>
  <c r="G185" i="55"/>
  <c r="G194" i="55"/>
  <c r="G146" i="55"/>
  <c r="G127" i="55"/>
  <c r="G52" i="55"/>
  <c r="G121" i="55"/>
  <c r="G204" i="55"/>
  <c r="E91" i="56"/>
  <c r="E113" i="56"/>
  <c r="E95" i="56"/>
  <c r="E179" i="56"/>
  <c r="E196" i="56"/>
  <c r="E207" i="56"/>
  <c r="E63" i="56"/>
  <c r="E41" i="56"/>
  <c r="E4" i="56"/>
  <c r="E170" i="56"/>
  <c r="E137" i="56"/>
  <c r="E159" i="55"/>
  <c r="E82" i="55"/>
  <c r="E189" i="55"/>
  <c r="E23" i="55"/>
  <c r="E37" i="55"/>
  <c r="E185" i="55"/>
  <c r="E194" i="55"/>
  <c r="E146" i="55"/>
  <c r="E127" i="55"/>
  <c r="E52" i="55"/>
  <c r="E121" i="55"/>
  <c r="E204" i="55"/>
  <c r="G205" i="55"/>
  <c r="E42" i="60"/>
  <c r="E207" i="60"/>
  <c r="E19" i="55"/>
  <c r="E77" i="55"/>
  <c r="E120" i="55"/>
  <c r="E114" i="55"/>
  <c r="E111" i="55"/>
  <c r="E147" i="55"/>
  <c r="E78" i="55"/>
  <c r="E124" i="55"/>
  <c r="E130" i="55"/>
  <c r="E38" i="55"/>
  <c r="E209" i="55"/>
  <c r="E50" i="55"/>
  <c r="E71" i="56"/>
  <c r="E215" i="56"/>
  <c r="E113" i="60"/>
  <c r="E174" i="60"/>
  <c r="E101" i="60"/>
  <c r="E183" i="60"/>
  <c r="E179" i="60"/>
  <c r="E142" i="60"/>
  <c r="E107" i="60"/>
  <c r="E100" i="60"/>
  <c r="E165" i="60"/>
  <c r="E155" i="60"/>
  <c r="E99" i="60"/>
  <c r="E12" i="60"/>
  <c r="G153" i="56"/>
  <c r="E144" i="56"/>
  <c r="G7" i="55"/>
  <c r="G168" i="55"/>
  <c r="G115" i="55"/>
  <c r="G67" i="55"/>
  <c r="G171" i="55"/>
  <c r="G116" i="55"/>
  <c r="G42" i="55"/>
  <c r="G163" i="55"/>
  <c r="G56" i="55"/>
  <c r="G70" i="55"/>
  <c r="G123" i="55"/>
  <c r="G13" i="55"/>
  <c r="G197" i="55"/>
  <c r="G200" i="55"/>
  <c r="E10" i="60"/>
  <c r="E152" i="60"/>
  <c r="E76" i="60"/>
  <c r="E65" i="60"/>
  <c r="E119" i="60"/>
  <c r="E135" i="60"/>
  <c r="E171" i="55"/>
  <c r="E116" i="55"/>
  <c r="E42" i="55"/>
  <c r="E163" i="55"/>
  <c r="E56" i="55"/>
  <c r="E70" i="55"/>
  <c r="E123" i="55"/>
  <c r="E13" i="55"/>
  <c r="E197" i="55"/>
  <c r="E178" i="56"/>
  <c r="E73" i="56"/>
  <c r="E186" i="56"/>
  <c r="E203" i="56"/>
  <c r="E76" i="56"/>
  <c r="E191" i="56"/>
  <c r="E65" i="56"/>
  <c r="E69" i="56"/>
  <c r="E14" i="56"/>
  <c r="E59" i="56"/>
  <c r="E173" i="56"/>
  <c r="E142" i="56"/>
  <c r="G81" i="56"/>
  <c r="G61" i="56"/>
  <c r="G118" i="56"/>
  <c r="G200" i="56"/>
  <c r="G195" i="56"/>
  <c r="G189" i="56"/>
  <c r="G42" i="56"/>
  <c r="G7" i="56"/>
  <c r="G13" i="56"/>
  <c r="G32" i="56"/>
  <c r="G102" i="56"/>
  <c r="G209" i="56"/>
  <c r="G127" i="56"/>
  <c r="G156" i="55"/>
  <c r="G27" i="55"/>
  <c r="G97" i="55"/>
  <c r="G98" i="55"/>
  <c r="G8" i="55"/>
  <c r="G101" i="55"/>
  <c r="G126" i="60"/>
  <c r="G63" i="60"/>
  <c r="G24" i="60"/>
  <c r="G172" i="60"/>
  <c r="G43" i="60"/>
  <c r="G92" i="60"/>
  <c r="E90" i="60"/>
  <c r="G41" i="60"/>
  <c r="E126" i="60"/>
  <c r="E63" i="60"/>
  <c r="E24" i="60"/>
  <c r="E172" i="60"/>
  <c r="E43" i="60"/>
  <c r="E92" i="60"/>
  <c r="E41" i="60"/>
  <c r="E121" i="60"/>
  <c r="E168" i="60"/>
  <c r="E109" i="60"/>
  <c r="E52" i="60"/>
  <c r="E211" i="60"/>
  <c r="E215" i="60"/>
  <c r="E145" i="60"/>
  <c r="E96" i="60"/>
  <c r="E7" i="60"/>
  <c r="E38" i="60"/>
  <c r="E61" i="60"/>
  <c r="G160" i="60"/>
  <c r="E175" i="60"/>
  <c r="G129" i="60"/>
  <c r="E191" i="60"/>
  <c r="G29" i="60"/>
  <c r="E171" i="60"/>
  <c r="G117" i="60"/>
  <c r="E128" i="60"/>
  <c r="G197" i="60"/>
  <c r="E56" i="60"/>
  <c r="G210" i="60"/>
  <c r="E104" i="60"/>
  <c r="G95" i="60"/>
  <c r="E205" i="60"/>
  <c r="E208" i="63"/>
  <c r="G113" i="63"/>
  <c r="G172" i="63"/>
  <c r="E27" i="63"/>
  <c r="G132" i="63"/>
  <c r="E76" i="63"/>
  <c r="G178" i="63"/>
  <c r="E179" i="63"/>
  <c r="G189" i="63"/>
  <c r="E154" i="63"/>
  <c r="G141" i="63"/>
  <c r="E67" i="63"/>
  <c r="G97" i="63"/>
  <c r="E143" i="63"/>
  <c r="G124" i="63"/>
  <c r="E111" i="63"/>
  <c r="G175" i="63"/>
  <c r="E86" i="63"/>
  <c r="G149" i="63"/>
  <c r="E131" i="63"/>
  <c r="G82" i="63"/>
  <c r="E40" i="63"/>
  <c r="G213" i="63"/>
  <c r="E209" i="63"/>
  <c r="G7" i="63"/>
  <c r="E50" i="63"/>
  <c r="E155" i="64"/>
  <c r="E160" i="64"/>
  <c r="E7" i="64"/>
  <c r="E27" i="64"/>
  <c r="E109" i="64"/>
  <c r="E190" i="64"/>
  <c r="E194" i="64"/>
  <c r="E179" i="64"/>
  <c r="E168" i="64"/>
  <c r="E50" i="64"/>
  <c r="E82" i="64"/>
  <c r="E205" i="64"/>
  <c r="E117" i="65"/>
  <c r="E112" i="65"/>
  <c r="E165" i="65"/>
  <c r="E187" i="65"/>
  <c r="E133" i="65"/>
  <c r="E105" i="65"/>
  <c r="E46" i="65"/>
  <c r="E23" i="65"/>
  <c r="E149" i="65"/>
  <c r="E192" i="65"/>
  <c r="G126" i="65"/>
  <c r="E22" i="65"/>
  <c r="E204" i="65"/>
  <c r="G106" i="66"/>
  <c r="G62" i="66"/>
  <c r="G92" i="66"/>
  <c r="G173" i="66"/>
  <c r="G18" i="66"/>
  <c r="G33" i="66"/>
  <c r="G70" i="62"/>
  <c r="E102" i="62"/>
  <c r="G18" i="62"/>
  <c r="E22" i="62"/>
  <c r="G20" i="62"/>
  <c r="E133" i="62"/>
  <c r="G39" i="62"/>
  <c r="E114" i="62"/>
  <c r="G126" i="62"/>
  <c r="E182" i="62"/>
  <c r="G179" i="62"/>
  <c r="E61" i="62"/>
  <c r="G185" i="62"/>
  <c r="E13" i="62"/>
  <c r="G25" i="62"/>
  <c r="E67" i="62"/>
  <c r="G88" i="62"/>
  <c r="E177" i="62"/>
  <c r="G153" i="62"/>
  <c r="E68" i="62"/>
  <c r="E65" i="62"/>
  <c r="G212" i="62"/>
  <c r="E69" i="62"/>
  <c r="G213" i="62"/>
  <c r="E64" i="62"/>
  <c r="E106" i="61"/>
  <c r="E53" i="61"/>
  <c r="E44" i="61"/>
  <c r="E174" i="61"/>
  <c r="E195" i="61"/>
  <c r="G101" i="64"/>
  <c r="G148" i="64"/>
  <c r="G120" i="64"/>
  <c r="G180" i="64"/>
  <c r="G195" i="64"/>
  <c r="G64" i="64"/>
  <c r="G137" i="64"/>
  <c r="G40" i="64"/>
  <c r="G105" i="64"/>
  <c r="G156" i="64"/>
  <c r="G66" i="64"/>
  <c r="G57" i="64"/>
  <c r="G178" i="64"/>
  <c r="G95" i="64"/>
  <c r="G129" i="64"/>
  <c r="G176" i="64"/>
  <c r="G106" i="64"/>
  <c r="G215" i="64"/>
  <c r="G15" i="64"/>
  <c r="G100" i="65"/>
  <c r="E145" i="65"/>
  <c r="G179" i="65"/>
  <c r="G85" i="65"/>
  <c r="E173" i="65"/>
  <c r="G183" i="65"/>
  <c r="E154" i="65"/>
  <c r="G160" i="65"/>
  <c r="E111" i="65"/>
  <c r="G73" i="65"/>
  <c r="E64" i="65"/>
  <c r="G148" i="65"/>
  <c r="E144" i="65"/>
  <c r="G110" i="65"/>
  <c r="E52" i="65"/>
  <c r="G140" i="65"/>
  <c r="E74" i="65"/>
  <c r="G130" i="65"/>
  <c r="E166" i="65"/>
  <c r="G14" i="65"/>
  <c r="E53" i="65"/>
  <c r="G207" i="65"/>
  <c r="E209" i="65"/>
  <c r="G123" i="65"/>
  <c r="E206" i="65"/>
  <c r="E34" i="63"/>
  <c r="E147" i="63"/>
  <c r="E123" i="63"/>
  <c r="E85" i="63"/>
  <c r="E107" i="63"/>
  <c r="E116" i="63"/>
  <c r="E49" i="63"/>
  <c r="E165" i="63"/>
  <c r="E55" i="63"/>
  <c r="E70" i="63"/>
  <c r="E125" i="63"/>
  <c r="E9" i="63"/>
  <c r="E200" i="63"/>
  <c r="E101" i="64"/>
  <c r="E148" i="64"/>
  <c r="E120" i="64"/>
  <c r="E180" i="64"/>
  <c r="E195" i="64"/>
  <c r="E137" i="64"/>
  <c r="E105" i="64"/>
  <c r="E66" i="64"/>
  <c r="E178" i="64"/>
  <c r="E129" i="64"/>
  <c r="E106" i="64"/>
  <c r="E215" i="64"/>
  <c r="E15" i="64"/>
  <c r="E100" i="65"/>
  <c r="E179" i="65"/>
  <c r="E85" i="65"/>
  <c r="E183" i="65"/>
  <c r="E160" i="65"/>
  <c r="E73" i="65"/>
  <c r="E148" i="65"/>
  <c r="G20" i="66"/>
  <c r="G44" i="66"/>
  <c r="G126" i="66"/>
  <c r="G139" i="66"/>
  <c r="G102" i="66"/>
  <c r="G138" i="66"/>
  <c r="G147" i="66"/>
  <c r="G152" i="66"/>
  <c r="G146" i="60"/>
  <c r="E72" i="60"/>
  <c r="G98" i="60"/>
  <c r="E88" i="60"/>
  <c r="G21" i="60"/>
  <c r="E47" i="60"/>
  <c r="G182" i="60"/>
  <c r="E11" i="60"/>
  <c r="G105" i="60"/>
  <c r="E6" i="60"/>
  <c r="G159" i="60"/>
  <c r="E137" i="60"/>
  <c r="G78" i="60"/>
  <c r="E68" i="60"/>
  <c r="G77" i="60"/>
  <c r="E154" i="60"/>
  <c r="G157" i="60"/>
  <c r="E170" i="60"/>
  <c r="G106" i="60"/>
  <c r="E73" i="60"/>
  <c r="G45" i="60"/>
  <c r="E44" i="60"/>
  <c r="G178" i="60"/>
  <c r="E19" i="60"/>
  <c r="G199" i="60"/>
  <c r="E196" i="60"/>
  <c r="G150" i="63"/>
  <c r="E66" i="63"/>
  <c r="G99" i="63"/>
  <c r="E17" i="63"/>
  <c r="G193" i="63"/>
  <c r="E11" i="63"/>
  <c r="G137" i="63"/>
  <c r="E33" i="63"/>
  <c r="G167" i="63"/>
  <c r="E121" i="63"/>
  <c r="G148" i="63"/>
  <c r="E170" i="63"/>
  <c r="G134" i="63"/>
  <c r="E184" i="63"/>
  <c r="G61" i="63"/>
  <c r="E20" i="63"/>
  <c r="G42" i="63"/>
  <c r="E90" i="63"/>
  <c r="G174" i="63"/>
  <c r="E159" i="63"/>
  <c r="G19" i="63"/>
  <c r="E78" i="63"/>
  <c r="G127" i="63"/>
  <c r="E212" i="63"/>
  <c r="G96" i="63"/>
  <c r="G203" i="63"/>
  <c r="E47" i="64"/>
  <c r="E73" i="64"/>
  <c r="E55" i="64"/>
  <c r="E9" i="64"/>
  <c r="E174" i="64"/>
  <c r="E130" i="64"/>
  <c r="E100" i="64"/>
  <c r="E52" i="64"/>
  <c r="E164" i="64"/>
  <c r="E187" i="64"/>
  <c r="E93" i="64"/>
  <c r="E63" i="64"/>
  <c r="E29" i="64"/>
  <c r="E200" i="64"/>
  <c r="G56" i="65"/>
  <c r="E98" i="65"/>
  <c r="G150" i="66"/>
  <c r="G4" i="66"/>
  <c r="G172" i="66"/>
  <c r="G154" i="66"/>
  <c r="G115" i="66"/>
  <c r="G60" i="66"/>
  <c r="G119" i="66"/>
  <c r="G47" i="66"/>
  <c r="G75" i="66"/>
  <c r="G164" i="66"/>
  <c r="G58" i="66"/>
  <c r="G208" i="66"/>
  <c r="G206" i="66"/>
  <c r="G127" i="61"/>
  <c r="G182" i="61"/>
  <c r="G113" i="61"/>
  <c r="G188" i="61"/>
  <c r="G197" i="61"/>
  <c r="G150" i="61"/>
  <c r="G131" i="61"/>
  <c r="G115" i="61"/>
  <c r="G184" i="61"/>
  <c r="G159" i="61"/>
  <c r="G91" i="61"/>
  <c r="G214" i="61"/>
  <c r="G17" i="61"/>
  <c r="G95" i="62"/>
  <c r="G194" i="62"/>
  <c r="G136" i="62"/>
  <c r="G50" i="62"/>
  <c r="G117" i="62"/>
  <c r="G17" i="62"/>
  <c r="G158" i="62"/>
  <c r="G128" i="62"/>
  <c r="G32" i="62"/>
  <c r="G105" i="62"/>
  <c r="G197" i="62"/>
  <c r="G210" i="62"/>
  <c r="G106" i="62"/>
  <c r="E208" i="65"/>
  <c r="E115" i="66"/>
  <c r="E60" i="66"/>
  <c r="E119" i="66"/>
  <c r="E47" i="66"/>
  <c r="E75" i="66"/>
  <c r="E164" i="66"/>
  <c r="E58" i="66"/>
  <c r="E208" i="66"/>
  <c r="E206" i="66"/>
  <c r="E55" i="60"/>
  <c r="E167" i="60"/>
  <c r="E48" i="60"/>
  <c r="E69" i="60"/>
  <c r="E120" i="60"/>
  <c r="E13" i="60"/>
  <c r="E200" i="60"/>
  <c r="E106" i="62"/>
  <c r="G119" i="64"/>
  <c r="G74" i="64"/>
  <c r="G126" i="64"/>
  <c r="G107" i="64"/>
  <c r="G185" i="64"/>
  <c r="G86" i="64"/>
  <c r="G34" i="64"/>
  <c r="G22" i="64"/>
  <c r="G152" i="64"/>
  <c r="G92" i="64"/>
  <c r="G51" i="64"/>
  <c r="G70" i="64"/>
  <c r="G77" i="64"/>
  <c r="G29" i="65"/>
  <c r="E84" i="65"/>
  <c r="G153" i="65"/>
  <c r="E175" i="65"/>
  <c r="G122" i="65"/>
  <c r="E135" i="65"/>
  <c r="G35" i="65"/>
  <c r="E184" i="65"/>
  <c r="G91" i="65"/>
  <c r="E77" i="65"/>
  <c r="G120" i="65"/>
  <c r="E139" i="65"/>
  <c r="G60" i="65"/>
  <c r="E109" i="65"/>
  <c r="G176" i="65"/>
  <c r="E79" i="65"/>
  <c r="G50" i="65"/>
  <c r="E115" i="65"/>
  <c r="G108" i="65"/>
  <c r="E104" i="65"/>
  <c r="G125" i="65"/>
  <c r="E38" i="65"/>
  <c r="G20" i="65"/>
  <c r="E168" i="65"/>
  <c r="E129" i="63"/>
  <c r="E58" i="63"/>
  <c r="E60" i="63"/>
  <c r="E169" i="63"/>
  <c r="E51" i="63"/>
  <c r="E83" i="63"/>
  <c r="E41" i="63"/>
  <c r="E119" i="63"/>
  <c r="E156" i="63"/>
  <c r="E80" i="63"/>
  <c r="E48" i="63"/>
  <c r="E211" i="63"/>
  <c r="E215" i="63"/>
  <c r="E119" i="64"/>
  <c r="E74" i="64"/>
  <c r="E126" i="64"/>
  <c r="E107" i="64"/>
  <c r="E70" i="64"/>
  <c r="E77" i="64"/>
  <c r="G55" i="62"/>
  <c r="G101" i="62"/>
  <c r="E142" i="63"/>
  <c r="G42" i="65"/>
  <c r="G158" i="65"/>
  <c r="G128" i="65"/>
  <c r="G141" i="65"/>
  <c r="G185" i="65"/>
  <c r="G138" i="65"/>
  <c r="G132" i="65"/>
  <c r="G61" i="65"/>
  <c r="G12" i="65"/>
  <c r="G161" i="65"/>
  <c r="G6" i="65"/>
  <c r="G103" i="65"/>
  <c r="G69" i="65"/>
  <c r="G198" i="65"/>
  <c r="E25" i="60"/>
  <c r="G121" i="60"/>
  <c r="G168" i="60"/>
  <c r="E27" i="60"/>
  <c r="G109" i="60"/>
  <c r="E102" i="60"/>
  <c r="G52" i="60"/>
  <c r="G211" i="60"/>
  <c r="G215" i="60"/>
  <c r="E16" i="61"/>
  <c r="G117" i="61"/>
  <c r="E172" i="61"/>
  <c r="G23" i="61"/>
  <c r="E79" i="61"/>
  <c r="G136" i="61"/>
  <c r="E68" i="61"/>
  <c r="G107" i="61"/>
  <c r="E140" i="61"/>
  <c r="G189" i="61"/>
  <c r="E122" i="61"/>
  <c r="G85" i="61"/>
  <c r="E74" i="61"/>
  <c r="G29" i="61"/>
  <c r="E173" i="61"/>
  <c r="G89" i="61"/>
  <c r="E60" i="61"/>
  <c r="G176" i="61"/>
  <c r="E94" i="61"/>
  <c r="G76" i="61"/>
  <c r="E132" i="61"/>
  <c r="G90" i="61"/>
  <c r="E12" i="61"/>
  <c r="E120" i="61"/>
  <c r="G21" i="62"/>
  <c r="E112" i="62"/>
  <c r="G127" i="62"/>
  <c r="E174" i="62"/>
  <c r="G121" i="62"/>
  <c r="E99" i="62"/>
  <c r="G77" i="62"/>
  <c r="E178" i="62"/>
  <c r="G163" i="62"/>
  <c r="E191" i="62"/>
  <c r="G54" i="62"/>
  <c r="E140" i="62"/>
  <c r="G116" i="62"/>
  <c r="E119" i="62"/>
  <c r="G15" i="62"/>
  <c r="E124" i="62"/>
  <c r="G45" i="62"/>
  <c r="E176" i="62"/>
  <c r="G120" i="62"/>
  <c r="E135" i="62"/>
  <c r="G164" i="62"/>
  <c r="E86" i="62"/>
  <c r="G38" i="62"/>
  <c r="G80" i="62"/>
  <c r="E8" i="62"/>
  <c r="G170" i="62"/>
  <c r="G21" i="64"/>
  <c r="G132" i="64"/>
  <c r="G213" i="64"/>
  <c r="E203" i="64"/>
  <c r="G202" i="64"/>
  <c r="E42" i="65"/>
  <c r="E158" i="65"/>
  <c r="E128" i="65"/>
  <c r="E141" i="65"/>
  <c r="E185" i="65"/>
  <c r="E138" i="65"/>
  <c r="E132" i="65"/>
  <c r="E61" i="65"/>
  <c r="E12" i="65"/>
  <c r="E161" i="65"/>
  <c r="E6" i="65"/>
  <c r="E103" i="65"/>
  <c r="E69" i="65"/>
  <c r="E82" i="66"/>
  <c r="E145" i="66"/>
  <c r="E107" i="66"/>
  <c r="E184" i="66"/>
  <c r="E86" i="66"/>
  <c r="E143" i="66"/>
  <c r="E110" i="66"/>
  <c r="E76" i="66"/>
  <c r="E128" i="63"/>
  <c r="E45" i="63"/>
  <c r="E153" i="63"/>
  <c r="E110" i="63"/>
  <c r="E112" i="63"/>
  <c r="E140" i="63"/>
  <c r="E101" i="63"/>
  <c r="E25" i="63"/>
  <c r="E155" i="63"/>
  <c r="E79" i="63"/>
  <c r="E162" i="63"/>
  <c r="E106" i="65"/>
  <c r="E7" i="55"/>
  <c r="G104" i="55"/>
  <c r="E168" i="55"/>
  <c r="G54" i="55"/>
  <c r="E115" i="55"/>
  <c r="G58" i="55"/>
  <c r="E67" i="55"/>
  <c r="G12" i="55"/>
  <c r="G188" i="55"/>
  <c r="G108" i="55"/>
  <c r="G14" i="55"/>
  <c r="G49" i="55"/>
  <c r="G160" i="55"/>
  <c r="G61" i="55"/>
  <c r="G84" i="55"/>
  <c r="G46" i="55"/>
  <c r="G87" i="55"/>
  <c r="G109" i="56"/>
  <c r="G190" i="56"/>
  <c r="G125" i="56"/>
  <c r="G51" i="56"/>
  <c r="G23" i="56"/>
  <c r="G74" i="56"/>
  <c r="G26" i="56"/>
  <c r="G164" i="56"/>
  <c r="G35" i="56"/>
  <c r="G3" i="56"/>
  <c r="G160" i="56"/>
  <c r="G140" i="56"/>
  <c r="G126" i="56"/>
  <c r="G147" i="56"/>
  <c r="G71" i="60"/>
  <c r="G66" i="60"/>
  <c r="G132" i="60"/>
  <c r="G114" i="60"/>
  <c r="G185" i="60"/>
  <c r="G59" i="60"/>
  <c r="G15" i="60"/>
  <c r="G110" i="60"/>
  <c r="G180" i="60"/>
  <c r="G67" i="60"/>
  <c r="G84" i="60"/>
  <c r="G28" i="60"/>
  <c r="G83" i="60"/>
  <c r="E198" i="60"/>
  <c r="G72" i="55"/>
  <c r="E104" i="55"/>
  <c r="G62" i="55"/>
  <c r="E54" i="55"/>
  <c r="G18" i="55"/>
  <c r="E58" i="55"/>
  <c r="G25" i="55"/>
  <c r="E12" i="55"/>
  <c r="G102" i="55"/>
  <c r="E188" i="55"/>
  <c r="G165" i="55"/>
  <c r="E108" i="55"/>
  <c r="G184" i="55"/>
  <c r="E14" i="55"/>
  <c r="G24" i="55"/>
  <c r="E49" i="55"/>
  <c r="G94" i="55"/>
  <c r="E160" i="55"/>
  <c r="G157" i="55"/>
  <c r="E61" i="55"/>
  <c r="G74" i="55"/>
  <c r="E84" i="55"/>
  <c r="G213" i="55"/>
  <c r="E46" i="55"/>
  <c r="G214" i="55"/>
  <c r="E87" i="55"/>
  <c r="G74" i="60"/>
  <c r="E71" i="60"/>
  <c r="G22" i="60"/>
  <c r="E66" i="60"/>
  <c r="G20" i="60"/>
  <c r="E132" i="60"/>
  <c r="G34" i="60"/>
  <c r="E114" i="60"/>
  <c r="G127" i="60"/>
  <c r="E185" i="60"/>
  <c r="G173" i="60"/>
  <c r="E59" i="60"/>
  <c r="E74" i="60"/>
  <c r="E22" i="60"/>
  <c r="E20" i="60"/>
  <c r="E34" i="60"/>
  <c r="E127" i="60"/>
  <c r="E173" i="60"/>
  <c r="E187" i="60"/>
  <c r="E23" i="60"/>
  <c r="E94" i="60"/>
  <c r="E158" i="60"/>
  <c r="E79" i="60"/>
  <c r="E212" i="60"/>
  <c r="E213" i="60"/>
  <c r="E62" i="61"/>
  <c r="G129" i="61"/>
  <c r="G200" i="61"/>
  <c r="E4" i="61"/>
  <c r="E156" i="55"/>
  <c r="E27" i="55"/>
  <c r="E97" i="55"/>
  <c r="E98" i="55"/>
  <c r="E8" i="55"/>
  <c r="E101" i="55"/>
  <c r="E22" i="55"/>
  <c r="E21" i="55"/>
  <c r="E26" i="55"/>
  <c r="E99" i="55"/>
  <c r="E201" i="55"/>
  <c r="E202" i="55"/>
  <c r="E92" i="55"/>
  <c r="E91" i="60"/>
  <c r="G206" i="56"/>
  <c r="G195" i="60"/>
  <c r="G87" i="60"/>
  <c r="G60" i="60"/>
  <c r="G26" i="60"/>
  <c r="G169" i="60"/>
  <c r="G190" i="60"/>
  <c r="G188" i="60"/>
  <c r="G206" i="60"/>
  <c r="G201" i="60"/>
  <c r="G110" i="61"/>
  <c r="G93" i="61"/>
  <c r="G199" i="61"/>
  <c r="E37" i="60"/>
  <c r="E31" i="60"/>
  <c r="E141" i="60"/>
  <c r="E186" i="60"/>
  <c r="E144" i="60"/>
  <c r="E195" i="60"/>
  <c r="E87" i="60"/>
  <c r="E60" i="60"/>
  <c r="E26" i="60"/>
  <c r="E169" i="60"/>
  <c r="E190" i="60"/>
  <c r="E188" i="60"/>
  <c r="E206" i="60"/>
  <c r="E201" i="60"/>
  <c r="G136" i="55"/>
  <c r="G193" i="55"/>
  <c r="G129" i="55"/>
  <c r="G76" i="55"/>
  <c r="G28" i="55"/>
  <c r="G15" i="55"/>
  <c r="G177" i="55"/>
  <c r="G131" i="55"/>
  <c r="G29" i="55"/>
  <c r="G119" i="55"/>
  <c r="G196" i="55"/>
  <c r="G210" i="55"/>
  <c r="G110" i="55"/>
  <c r="G20" i="56"/>
  <c r="G82" i="56"/>
  <c r="G110" i="56"/>
  <c r="G177" i="56"/>
  <c r="G120" i="56"/>
  <c r="G40" i="56"/>
  <c r="G155" i="56"/>
  <c r="G6" i="56"/>
  <c r="G84" i="56"/>
  <c r="G176" i="56"/>
  <c r="G214" i="56"/>
  <c r="G128" i="56"/>
  <c r="G172" i="56"/>
  <c r="G130" i="60"/>
  <c r="G194" i="60"/>
  <c r="E4" i="60"/>
  <c r="G70" i="60"/>
  <c r="G54" i="60"/>
  <c r="G112" i="60"/>
  <c r="G14" i="60"/>
  <c r="E3" i="61"/>
  <c r="G64" i="56"/>
  <c r="E20" i="56"/>
  <c r="G88" i="56"/>
  <c r="E82" i="56"/>
  <c r="G119" i="56"/>
  <c r="E110" i="56"/>
  <c r="G38" i="56"/>
  <c r="E177" i="56"/>
  <c r="G182" i="56"/>
  <c r="E120" i="56"/>
  <c r="G36" i="56"/>
  <c r="E40" i="56"/>
  <c r="G89" i="56"/>
  <c r="E155" i="56"/>
  <c r="G37" i="56"/>
  <c r="E6" i="56"/>
  <c r="G22" i="56"/>
  <c r="E84" i="56"/>
  <c r="G11" i="56"/>
  <c r="E176" i="56"/>
  <c r="G168" i="56"/>
  <c r="E214" i="56"/>
  <c r="G159" i="56"/>
  <c r="E128" i="56"/>
  <c r="G141" i="56"/>
  <c r="E172" i="56"/>
  <c r="G148" i="60"/>
  <c r="E130" i="60"/>
  <c r="G53" i="60"/>
  <c r="E194" i="60"/>
  <c r="G161" i="60"/>
  <c r="E70" i="60"/>
  <c r="G75" i="60"/>
  <c r="E54" i="60"/>
  <c r="G62" i="60"/>
  <c r="E112" i="60"/>
  <c r="G139" i="60"/>
  <c r="E14" i="60"/>
  <c r="G116" i="60"/>
  <c r="E160" i="60"/>
  <c r="G125" i="60"/>
  <c r="E129" i="60"/>
  <c r="G36" i="60"/>
  <c r="E29" i="60"/>
  <c r="G177" i="60"/>
  <c r="E117" i="60"/>
  <c r="G32" i="60"/>
  <c r="E197" i="60"/>
  <c r="G163" i="60"/>
  <c r="E210" i="60"/>
  <c r="G5" i="60"/>
  <c r="E95" i="60"/>
  <c r="G133" i="56"/>
  <c r="G78" i="56"/>
  <c r="G100" i="56"/>
  <c r="G208" i="56"/>
  <c r="G197" i="56"/>
  <c r="G80" i="56"/>
  <c r="G29" i="56"/>
  <c r="G54" i="56"/>
  <c r="G85" i="56"/>
  <c r="G21" i="56"/>
  <c r="G210" i="56"/>
  <c r="G157" i="56"/>
  <c r="G139" i="56"/>
  <c r="G145" i="56"/>
  <c r="E148" i="60"/>
  <c r="G93" i="60"/>
  <c r="E53" i="60"/>
  <c r="G85" i="60"/>
  <c r="E161" i="60"/>
  <c r="G193" i="60"/>
  <c r="E75" i="60"/>
  <c r="G151" i="60"/>
  <c r="E62" i="60"/>
  <c r="G111" i="60"/>
  <c r="E139" i="60"/>
  <c r="G57" i="60"/>
  <c r="E116" i="60"/>
  <c r="G140" i="60"/>
  <c r="E125" i="60"/>
  <c r="G51" i="60"/>
  <c r="E36" i="60"/>
  <c r="G82" i="60"/>
  <c r="E177" i="60"/>
  <c r="G189" i="60"/>
  <c r="E32" i="60"/>
  <c r="G42" i="60"/>
  <c r="E163" i="60"/>
  <c r="G207" i="60"/>
  <c r="E5" i="60"/>
  <c r="G108" i="60"/>
  <c r="E39" i="61"/>
  <c r="G92" i="61"/>
  <c r="E145" i="61"/>
  <c r="G108" i="61"/>
  <c r="E25" i="61"/>
  <c r="G45" i="61"/>
  <c r="E70" i="61"/>
  <c r="G15" i="61"/>
  <c r="E171" i="61"/>
  <c r="G6" i="61"/>
  <c r="E78" i="61"/>
  <c r="G134" i="61"/>
  <c r="E93" i="60"/>
  <c r="E85" i="60"/>
  <c r="E193" i="60"/>
  <c r="E151" i="60"/>
  <c r="E111" i="60"/>
  <c r="E57" i="60"/>
  <c r="E140" i="60"/>
  <c r="E51" i="60"/>
  <c r="E82" i="60"/>
  <c r="E189" i="60"/>
  <c r="E108" i="60"/>
  <c r="E92" i="61"/>
  <c r="E108" i="61"/>
  <c r="E45" i="61"/>
  <c r="E15" i="61"/>
  <c r="E6" i="61"/>
  <c r="E134" i="61"/>
  <c r="G103" i="55"/>
  <c r="G173" i="55"/>
  <c r="G133" i="55"/>
  <c r="G191" i="55"/>
  <c r="G71" i="55"/>
  <c r="G141" i="55"/>
  <c r="G139" i="55"/>
  <c r="G88" i="55"/>
  <c r="G182" i="55"/>
  <c r="G176" i="55"/>
  <c r="G91" i="55"/>
  <c r="G212" i="55"/>
  <c r="G6" i="55"/>
  <c r="E3" i="60"/>
  <c r="E87" i="61"/>
  <c r="E158" i="61"/>
  <c r="E177" i="61"/>
  <c r="E97" i="61"/>
  <c r="E65" i="61"/>
  <c r="E214" i="60"/>
  <c r="E16" i="60"/>
  <c r="E117" i="61"/>
  <c r="E23" i="61"/>
  <c r="E4" i="62"/>
  <c r="E195" i="62"/>
  <c r="E186" i="62"/>
  <c r="E3" i="63"/>
  <c r="G39" i="61"/>
  <c r="E127" i="61"/>
  <c r="G145" i="61"/>
  <c r="E182" i="61"/>
  <c r="G25" i="61"/>
  <c r="E113" i="61"/>
  <c r="G70" i="61"/>
  <c r="E188" i="61"/>
  <c r="G171" i="61"/>
  <c r="E197" i="61"/>
  <c r="G78" i="61"/>
  <c r="E150" i="61"/>
  <c r="G123" i="61"/>
  <c r="E131" i="61"/>
  <c r="G48" i="61"/>
  <c r="E115" i="61"/>
  <c r="G58" i="61"/>
  <c r="E184" i="61"/>
  <c r="G121" i="61"/>
  <c r="E159" i="61"/>
  <c r="G26" i="61"/>
  <c r="E91" i="61"/>
  <c r="G43" i="61"/>
  <c r="E214" i="61"/>
  <c r="G86" i="61"/>
  <c r="E17" i="61"/>
  <c r="G50" i="61"/>
  <c r="G144" i="62"/>
  <c r="E95" i="62"/>
  <c r="G48" i="62"/>
  <c r="E194" i="62"/>
  <c r="G156" i="62"/>
  <c r="E136" i="62"/>
  <c r="G111" i="62"/>
  <c r="E50" i="62"/>
  <c r="G66" i="62"/>
  <c r="E117" i="62"/>
  <c r="G137" i="62"/>
  <c r="E17" i="62"/>
  <c r="G113" i="62"/>
  <c r="E158" i="62"/>
  <c r="G143" i="62"/>
  <c r="E128" i="62"/>
  <c r="G33" i="62"/>
  <c r="E32" i="62"/>
  <c r="G172" i="62"/>
  <c r="E105" i="62"/>
  <c r="G37" i="62"/>
  <c r="E197" i="62"/>
  <c r="G162" i="62"/>
  <c r="E210" i="62"/>
  <c r="G5" i="62"/>
  <c r="G26" i="63"/>
  <c r="E113" i="63"/>
  <c r="G145" i="63"/>
  <c r="E172" i="63"/>
  <c r="G139" i="63"/>
  <c r="E132" i="63"/>
  <c r="G75" i="63"/>
  <c r="E178" i="63"/>
  <c r="G164" i="63"/>
  <c r="E189" i="63"/>
  <c r="G38" i="63"/>
  <c r="E141" i="63"/>
  <c r="G115" i="63"/>
  <c r="E97" i="63"/>
  <c r="G13" i="63"/>
  <c r="E124" i="63"/>
  <c r="G37" i="63"/>
  <c r="E175" i="63"/>
  <c r="G118" i="63"/>
  <c r="E149" i="63"/>
  <c r="G173" i="63"/>
  <c r="E82" i="63"/>
  <c r="G31" i="63"/>
  <c r="E213" i="63"/>
  <c r="E123" i="61"/>
  <c r="G87" i="61"/>
  <c r="E48" i="61"/>
  <c r="G158" i="61"/>
  <c r="E58" i="61"/>
  <c r="G177" i="61"/>
  <c r="E121" i="61"/>
  <c r="G97" i="61"/>
  <c r="E26" i="61"/>
  <c r="G65" i="61"/>
  <c r="E43" i="61"/>
  <c r="G33" i="61"/>
  <c r="E86" i="61"/>
  <c r="G151" i="61"/>
  <c r="E50" i="61"/>
  <c r="E144" i="62"/>
  <c r="G85" i="62"/>
  <c r="E48" i="62"/>
  <c r="G82" i="62"/>
  <c r="E156" i="62"/>
  <c r="G193" i="62"/>
  <c r="E111" i="62"/>
  <c r="G145" i="62"/>
  <c r="E66" i="62"/>
  <c r="G115" i="62"/>
  <c r="G59" i="62"/>
  <c r="G138" i="62"/>
  <c r="G47" i="62"/>
  <c r="G75" i="62"/>
  <c r="G187" i="62"/>
  <c r="E26" i="63"/>
  <c r="G71" i="63"/>
  <c r="E145" i="63"/>
  <c r="G89" i="63"/>
  <c r="E139" i="63"/>
  <c r="G47" i="63"/>
  <c r="E75" i="63"/>
  <c r="G8" i="63"/>
  <c r="E164" i="63"/>
  <c r="G65" i="63"/>
  <c r="E38" i="63"/>
  <c r="G109" i="63"/>
  <c r="E115" i="63"/>
  <c r="G35" i="63"/>
  <c r="E13" i="63"/>
  <c r="G130" i="63"/>
  <c r="E37" i="63"/>
  <c r="G181" i="63"/>
  <c r="E118" i="63"/>
  <c r="G72" i="63"/>
  <c r="E173" i="63"/>
  <c r="G46" i="63"/>
  <c r="E31" i="63"/>
  <c r="G22" i="63"/>
  <c r="E77" i="63"/>
  <c r="G195" i="63"/>
  <c r="E194" i="63"/>
  <c r="E85" i="62"/>
  <c r="E82" i="62"/>
  <c r="E193" i="62"/>
  <c r="E145" i="62"/>
  <c r="E115" i="62"/>
  <c r="E59" i="62"/>
  <c r="E138" i="62"/>
  <c r="E47" i="62"/>
  <c r="E75" i="62"/>
  <c r="E187" i="62"/>
  <c r="E55" i="62"/>
  <c r="E207" i="62"/>
  <c r="E101" i="62"/>
  <c r="E71" i="63"/>
  <c r="E89" i="63"/>
  <c r="E47" i="63"/>
  <c r="E8" i="63"/>
  <c r="E65" i="63"/>
  <c r="E109" i="63"/>
  <c r="E35" i="63"/>
  <c r="E130" i="63"/>
  <c r="E181" i="63"/>
  <c r="E72" i="63"/>
  <c r="E46" i="63"/>
  <c r="E22" i="63"/>
  <c r="E195" i="63"/>
  <c r="G3" i="64"/>
  <c r="E3" i="62"/>
  <c r="E3" i="64"/>
  <c r="G49" i="61"/>
  <c r="G66" i="61"/>
  <c r="E138" i="61"/>
  <c r="E197" i="63"/>
  <c r="E136" i="61"/>
  <c r="E107" i="61"/>
  <c r="E189" i="61"/>
  <c r="E85" i="61"/>
  <c r="E29" i="61"/>
  <c r="E89" i="61"/>
  <c r="E176" i="61"/>
  <c r="E76" i="61"/>
  <c r="E90" i="61"/>
  <c r="E49" i="61"/>
  <c r="E66" i="61"/>
  <c r="E21" i="62"/>
  <c r="E127" i="62"/>
  <c r="E121" i="62"/>
  <c r="E77" i="62"/>
  <c r="E163" i="62"/>
  <c r="E54" i="62"/>
  <c r="E116" i="62"/>
  <c r="E15" i="62"/>
  <c r="E45" i="62"/>
  <c r="E120" i="62"/>
  <c r="E164" i="62"/>
  <c r="E38" i="62"/>
  <c r="E80" i="62"/>
  <c r="E170" i="62"/>
  <c r="E105" i="63"/>
  <c r="E62" i="63"/>
  <c r="G123" i="63"/>
  <c r="E104" i="63"/>
  <c r="E88" i="63"/>
  <c r="E182" i="63"/>
  <c r="E64" i="63"/>
  <c r="E10" i="63"/>
  <c r="E24" i="63"/>
  <c r="E177" i="63"/>
  <c r="E56" i="63"/>
  <c r="E63" i="63"/>
  <c r="E69" i="63"/>
  <c r="E68" i="63"/>
  <c r="E213" i="61"/>
  <c r="E214" i="63"/>
  <c r="G187" i="60"/>
  <c r="E15" i="60"/>
  <c r="G23" i="60"/>
  <c r="E110" i="60"/>
  <c r="G94" i="60"/>
  <c r="E180" i="60"/>
  <c r="G158" i="60"/>
  <c r="E67" i="60"/>
  <c r="G79" i="60"/>
  <c r="E84" i="60"/>
  <c r="G212" i="60"/>
  <c r="E28" i="60"/>
  <c r="G213" i="60"/>
  <c r="E83" i="60"/>
  <c r="E167" i="61"/>
  <c r="G162" i="61"/>
  <c r="E114" i="61"/>
  <c r="G37" i="61"/>
  <c r="E81" i="61"/>
  <c r="G103" i="61"/>
  <c r="E166" i="61"/>
  <c r="G198" i="61"/>
  <c r="E175" i="61"/>
  <c r="G13" i="61"/>
  <c r="E168" i="61"/>
  <c r="G98" i="61"/>
  <c r="E141" i="61"/>
  <c r="G18" i="61"/>
  <c r="E69" i="61"/>
  <c r="G22" i="61"/>
  <c r="E40" i="61"/>
  <c r="G27" i="61"/>
  <c r="E179" i="61"/>
  <c r="G38" i="61"/>
  <c r="E7" i="61"/>
  <c r="G77" i="61"/>
  <c r="E142" i="61"/>
  <c r="G203" i="61"/>
  <c r="E116" i="61"/>
  <c r="G126" i="61"/>
  <c r="E201" i="61"/>
  <c r="G9" i="62"/>
  <c r="E142" i="62"/>
  <c r="G165" i="62"/>
  <c r="E84" i="62"/>
  <c r="G110" i="62"/>
  <c r="E26" i="62"/>
  <c r="G41" i="62"/>
  <c r="E181" i="62"/>
  <c r="G109" i="62"/>
  <c r="E108" i="62"/>
  <c r="G134" i="62"/>
  <c r="E160" i="62"/>
  <c r="G53" i="62"/>
  <c r="E87" i="62"/>
  <c r="G166" i="62"/>
  <c r="E72" i="62"/>
  <c r="G49" i="62"/>
  <c r="E154" i="62"/>
  <c r="G107" i="62"/>
  <c r="E104" i="62"/>
  <c r="G123" i="62"/>
  <c r="E36" i="62"/>
  <c r="E175" i="62"/>
  <c r="G201" i="62"/>
  <c r="E198" i="62"/>
  <c r="G199" i="62"/>
  <c r="E150" i="63"/>
  <c r="G135" i="63"/>
  <c r="E99" i="63"/>
  <c r="G21" i="63"/>
  <c r="E193" i="63"/>
  <c r="G92" i="63"/>
  <c r="E137" i="63"/>
  <c r="G190" i="63"/>
  <c r="E167" i="63"/>
  <c r="G29" i="63"/>
  <c r="E148" i="63"/>
  <c r="G94" i="63"/>
  <c r="E134" i="63"/>
  <c r="G12" i="63"/>
  <c r="E61" i="63"/>
  <c r="G128" i="61"/>
  <c r="E162" i="61"/>
  <c r="G51" i="61"/>
  <c r="E37" i="61"/>
  <c r="G28" i="61"/>
  <c r="E103" i="61"/>
  <c r="G169" i="61"/>
  <c r="E198" i="61"/>
  <c r="G19" i="61"/>
  <c r="E13" i="61"/>
  <c r="G96" i="61"/>
  <c r="E98" i="61"/>
  <c r="G10" i="61"/>
  <c r="E18" i="61"/>
  <c r="G125" i="61"/>
  <c r="E22" i="61"/>
  <c r="G178" i="61"/>
  <c r="E27" i="61"/>
  <c r="G104" i="61"/>
  <c r="E38" i="61"/>
  <c r="G67" i="61"/>
  <c r="E77" i="61"/>
  <c r="G211" i="61"/>
  <c r="E203" i="61"/>
  <c r="G215" i="61"/>
  <c r="E126" i="61"/>
  <c r="E9" i="62"/>
  <c r="G102" i="62"/>
  <c r="E165" i="62"/>
  <c r="G22" i="62"/>
  <c r="E110" i="62"/>
  <c r="G133" i="62"/>
  <c r="E41" i="62"/>
  <c r="G114" i="62"/>
  <c r="E109" i="62"/>
  <c r="G182" i="62"/>
  <c r="E134" i="62"/>
  <c r="G61" i="62"/>
  <c r="E53" i="62"/>
  <c r="G13" i="62"/>
  <c r="E166" i="62"/>
  <c r="G67" i="62"/>
  <c r="E49" i="62"/>
  <c r="G177" i="62"/>
  <c r="E107" i="62"/>
  <c r="G68" i="62"/>
  <c r="E123" i="62"/>
  <c r="G65" i="62"/>
  <c r="E11" i="62"/>
  <c r="G69" i="62"/>
  <c r="E201" i="62"/>
  <c r="G64" i="62"/>
  <c r="E199" i="62"/>
  <c r="G129" i="63"/>
  <c r="E135" i="63"/>
  <c r="G58" i="63"/>
  <c r="E21" i="63"/>
  <c r="G60" i="63"/>
  <c r="E92" i="63"/>
  <c r="G169" i="63"/>
  <c r="E190" i="63"/>
  <c r="G51" i="63"/>
  <c r="E29" i="63"/>
  <c r="G83" i="63"/>
  <c r="E94" i="63"/>
  <c r="G41" i="63"/>
  <c r="E12" i="63"/>
  <c r="G119" i="63"/>
  <c r="E15" i="63"/>
  <c r="G156" i="63"/>
  <c r="E53" i="63"/>
  <c r="G80" i="63"/>
  <c r="E106" i="63"/>
  <c r="G48" i="63"/>
  <c r="E202" i="63"/>
  <c r="G211" i="63"/>
  <c r="E201" i="63"/>
  <c r="G215" i="63"/>
  <c r="E93" i="63"/>
  <c r="G62" i="61"/>
  <c r="E128" i="61"/>
  <c r="G61" i="61"/>
  <c r="E51" i="61"/>
  <c r="G154" i="61"/>
  <c r="E28" i="61"/>
  <c r="G190" i="61"/>
  <c r="E169" i="61"/>
  <c r="G152" i="61"/>
  <c r="E19" i="61"/>
  <c r="G101" i="61"/>
  <c r="E96" i="61"/>
  <c r="G106" i="61"/>
  <c r="E10" i="61"/>
  <c r="G53" i="61"/>
  <c r="E125" i="61"/>
  <c r="G44" i="61"/>
  <c r="E178" i="61"/>
  <c r="G174" i="61"/>
  <c r="E104" i="61"/>
  <c r="G195" i="61"/>
  <c r="E67" i="61"/>
  <c r="G204" i="61"/>
  <c r="G206" i="61"/>
  <c r="E214" i="62"/>
  <c r="E61" i="61"/>
  <c r="E154" i="61"/>
  <c r="E190" i="61"/>
  <c r="E152" i="61"/>
  <c r="E101" i="61"/>
  <c r="E192" i="61"/>
  <c r="E204" i="61"/>
  <c r="E206" i="61"/>
  <c r="E70" i="62"/>
  <c r="E18" i="62"/>
  <c r="E20" i="62"/>
  <c r="E39" i="62"/>
  <c r="E126" i="62"/>
  <c r="E179" i="62"/>
  <c r="E185" i="62"/>
  <c r="E25" i="62"/>
  <c r="E88" i="62"/>
  <c r="E153" i="62"/>
  <c r="E78" i="62"/>
  <c r="E212" i="62"/>
  <c r="E213" i="62"/>
  <c r="E23" i="63"/>
  <c r="E32" i="63"/>
  <c r="E183" i="63"/>
  <c r="E168" i="63"/>
  <c r="E196" i="63"/>
  <c r="E95" i="63"/>
  <c r="E39" i="63"/>
  <c r="E18" i="63"/>
  <c r="E166" i="63"/>
  <c r="E187" i="63"/>
  <c r="E185" i="63"/>
  <c r="E206" i="63"/>
  <c r="E205" i="63"/>
  <c r="G72" i="61"/>
  <c r="G63" i="61"/>
  <c r="G105" i="61"/>
  <c r="G36" i="61"/>
  <c r="G165" i="61"/>
  <c r="G133" i="61"/>
  <c r="G56" i="61"/>
  <c r="G118" i="61"/>
  <c r="G82" i="61"/>
  <c r="G192" i="61"/>
  <c r="G210" i="61"/>
  <c r="G8" i="61"/>
  <c r="E5" i="62"/>
  <c r="G133" i="63"/>
  <c r="G192" i="63"/>
  <c r="E4" i="63"/>
  <c r="G158" i="63"/>
  <c r="G44" i="63"/>
  <c r="G120" i="63"/>
  <c r="G14" i="63"/>
  <c r="G157" i="63"/>
  <c r="G144" i="63"/>
  <c r="G30" i="63"/>
  <c r="G103" i="63"/>
  <c r="G198" i="63"/>
  <c r="G210" i="63"/>
  <c r="G100" i="63"/>
  <c r="E152" i="62"/>
  <c r="E30" i="62"/>
  <c r="E90" i="62"/>
  <c r="E192" i="62"/>
  <c r="E6" i="62"/>
  <c r="E93" i="62"/>
  <c r="E23" i="62"/>
  <c r="E16" i="62"/>
  <c r="E19" i="62"/>
  <c r="E103" i="62"/>
  <c r="E202" i="62"/>
  <c r="E200" i="62"/>
  <c r="E91" i="62"/>
  <c r="G128" i="63"/>
  <c r="E133" i="63"/>
  <c r="G45" i="63"/>
  <c r="E192" i="63"/>
  <c r="G153" i="63"/>
  <c r="E158" i="63"/>
  <c r="G110" i="63"/>
  <c r="E44" i="63"/>
  <c r="G112" i="63"/>
  <c r="E120" i="63"/>
  <c r="G140" i="63"/>
  <c r="E14" i="63"/>
  <c r="G136" i="63"/>
  <c r="E157" i="63"/>
  <c r="G101" i="63"/>
  <c r="E144" i="63"/>
  <c r="G25" i="63"/>
  <c r="E30" i="63"/>
  <c r="G155" i="63"/>
  <c r="E103" i="63"/>
  <c r="G79" i="63"/>
  <c r="E198" i="63"/>
  <c r="G162" i="63"/>
  <c r="E210" i="63"/>
  <c r="G5" i="63"/>
  <c r="E100" i="63"/>
  <c r="G156" i="61"/>
  <c r="G20" i="61"/>
  <c r="G35" i="61"/>
  <c r="G149" i="61"/>
  <c r="G59" i="61"/>
  <c r="G84" i="61"/>
  <c r="G193" i="61"/>
  <c r="G80" i="61"/>
  <c r="G207" i="61"/>
  <c r="E5" i="61"/>
  <c r="G46" i="61"/>
  <c r="G28" i="62"/>
  <c r="G35" i="62"/>
  <c r="G139" i="62"/>
  <c r="G184" i="62"/>
  <c r="G159" i="62"/>
  <c r="G195" i="62"/>
  <c r="G96" i="62"/>
  <c r="G57" i="62"/>
  <c r="G24" i="62"/>
  <c r="G169" i="62"/>
  <c r="G189" i="62"/>
  <c r="G186" i="62"/>
  <c r="G206" i="62"/>
  <c r="G205" i="62"/>
  <c r="G84" i="63"/>
  <c r="G81" i="63"/>
  <c r="G191" i="63"/>
  <c r="G138" i="63"/>
  <c r="G117" i="63"/>
  <c r="G52" i="63"/>
  <c r="G161" i="63"/>
  <c r="G43" i="63"/>
  <c r="G74" i="63"/>
  <c r="G186" i="63"/>
  <c r="G57" i="63"/>
  <c r="G207" i="63"/>
  <c r="E5" i="63"/>
  <c r="G98" i="63"/>
  <c r="G208" i="61"/>
  <c r="G3" i="61"/>
  <c r="E110" i="61"/>
  <c r="G55" i="61"/>
  <c r="E93" i="61"/>
  <c r="G54" i="61"/>
  <c r="E199" i="61"/>
  <c r="G186" i="61"/>
  <c r="E156" i="61"/>
  <c r="G161" i="61"/>
  <c r="E20" i="61"/>
  <c r="G135" i="61"/>
  <c r="E35" i="61"/>
  <c r="G181" i="61"/>
  <c r="E149" i="61"/>
  <c r="G100" i="61"/>
  <c r="E59" i="61"/>
  <c r="G57" i="61"/>
  <c r="G144" i="61"/>
  <c r="E84" i="61"/>
  <c r="G180" i="61"/>
  <c r="G139" i="61"/>
  <c r="E193" i="61"/>
  <c r="G47" i="61"/>
  <c r="G52" i="61"/>
  <c r="E80" i="61"/>
  <c r="G209" i="61"/>
  <c r="E207" i="61"/>
  <c r="G71" i="61"/>
  <c r="E46" i="61"/>
  <c r="E28" i="62"/>
  <c r="G161" i="62"/>
  <c r="G4" i="62"/>
  <c r="G89" i="62"/>
  <c r="G7" i="62"/>
  <c r="G40" i="62"/>
  <c r="G118" i="62"/>
  <c r="G204" i="62"/>
  <c r="E205" i="62"/>
  <c r="G208" i="63"/>
  <c r="E84" i="63"/>
  <c r="E81" i="63"/>
  <c r="E191" i="63"/>
  <c r="E138" i="63"/>
  <c r="E117" i="63"/>
  <c r="E52" i="63"/>
  <c r="E161" i="63"/>
  <c r="E43" i="63"/>
  <c r="E74" i="63"/>
  <c r="E186" i="63"/>
  <c r="E57" i="63"/>
  <c r="E207" i="63"/>
  <c r="E98" i="63"/>
  <c r="G15" i="63"/>
  <c r="E42" i="63"/>
  <c r="G53" i="63"/>
  <c r="E174" i="63"/>
  <c r="G106" i="63"/>
  <c r="E19" i="63"/>
  <c r="G202" i="63"/>
  <c r="E127" i="63"/>
  <c r="G201" i="63"/>
  <c r="E96" i="63"/>
  <c r="G93" i="63"/>
  <c r="E203" i="63"/>
  <c r="G46" i="64"/>
  <c r="E116" i="64"/>
  <c r="G47" i="64"/>
  <c r="G145" i="64"/>
  <c r="E104" i="64"/>
  <c r="G73" i="64"/>
  <c r="G112" i="64"/>
  <c r="E39" i="64"/>
  <c r="G55" i="64"/>
  <c r="G65" i="64"/>
  <c r="E183" i="64"/>
  <c r="G9" i="64"/>
  <c r="G150" i="64"/>
  <c r="E88" i="64"/>
  <c r="G130" i="64"/>
  <c r="G127" i="64"/>
  <c r="E134" i="64"/>
  <c r="G100" i="64"/>
  <c r="G61" i="64"/>
  <c r="E121" i="64"/>
  <c r="G52" i="64"/>
  <c r="G165" i="64"/>
  <c r="E91" i="64"/>
  <c r="G164" i="64"/>
  <c r="G76" i="64"/>
  <c r="E122" i="64"/>
  <c r="G187" i="64"/>
  <c r="G84" i="64"/>
  <c r="E115" i="64"/>
  <c r="G93" i="64"/>
  <c r="G111" i="64"/>
  <c r="E53" i="64"/>
  <c r="G63" i="64"/>
  <c r="G11" i="64"/>
  <c r="E177" i="64"/>
  <c r="G166" i="64"/>
  <c r="E201" i="64"/>
  <c r="G197" i="64"/>
  <c r="E201" i="65"/>
  <c r="G213" i="65"/>
  <c r="E76" i="65"/>
  <c r="G43" i="66"/>
  <c r="E132" i="66"/>
  <c r="G159" i="66"/>
  <c r="E85" i="66"/>
  <c r="G134" i="66"/>
  <c r="E28" i="66"/>
  <c r="G144" i="66"/>
  <c r="E63" i="66"/>
  <c r="G185" i="66"/>
  <c r="E135" i="66"/>
  <c r="G114" i="66"/>
  <c r="E182" i="66"/>
  <c r="G129" i="66"/>
  <c r="E190" i="66"/>
  <c r="G59" i="66"/>
  <c r="E30" i="66"/>
  <c r="G11" i="66"/>
  <c r="E90" i="66"/>
  <c r="G174" i="66"/>
  <c r="E163" i="66"/>
  <c r="G6" i="66"/>
  <c r="E37" i="66"/>
  <c r="G97" i="66"/>
  <c r="E212" i="66"/>
  <c r="G65" i="66"/>
  <c r="E196" i="66"/>
  <c r="G198" i="66"/>
  <c r="E46" i="64"/>
  <c r="E145" i="64"/>
  <c r="E112" i="64"/>
  <c r="E65" i="64"/>
  <c r="E150" i="64"/>
  <c r="E127" i="64"/>
  <c r="E61" i="64"/>
  <c r="E165" i="64"/>
  <c r="E76" i="64"/>
  <c r="E84" i="64"/>
  <c r="E111" i="64"/>
  <c r="E11" i="64"/>
  <c r="E166" i="64"/>
  <c r="E197" i="64"/>
  <c r="E36" i="65"/>
  <c r="E24" i="65"/>
  <c r="E71" i="65"/>
  <c r="E170" i="65"/>
  <c r="E48" i="65"/>
  <c r="E87" i="65"/>
  <c r="E41" i="65"/>
  <c r="E121" i="65"/>
  <c r="E156" i="65"/>
  <c r="E83" i="65"/>
  <c r="E15" i="65"/>
  <c r="E211" i="65"/>
  <c r="E43" i="66"/>
  <c r="E159" i="66"/>
  <c r="E134" i="66"/>
  <c r="E144" i="66"/>
  <c r="E185" i="66"/>
  <c r="G8" i="66"/>
  <c r="E114" i="66"/>
  <c r="G68" i="66"/>
  <c r="E129" i="66"/>
  <c r="G14" i="66"/>
  <c r="E59" i="66"/>
  <c r="E11" i="66"/>
  <c r="E174" i="66"/>
  <c r="G121" i="66"/>
  <c r="E6" i="66"/>
  <c r="G202" i="66"/>
  <c r="E97" i="66"/>
  <c r="G201" i="66"/>
  <c r="E65" i="66"/>
  <c r="G77" i="66"/>
  <c r="E198" i="66"/>
  <c r="E38" i="64"/>
  <c r="E32" i="64"/>
  <c r="E20" i="64"/>
  <c r="E41" i="64"/>
  <c r="E142" i="64"/>
  <c r="E185" i="64"/>
  <c r="E181" i="64"/>
  <c r="E86" i="64"/>
  <c r="E188" i="64"/>
  <c r="E34" i="64"/>
  <c r="E13" i="64"/>
  <c r="E22" i="64"/>
  <c r="E113" i="64"/>
  <c r="E152" i="64"/>
  <c r="E175" i="64"/>
  <c r="E92" i="64"/>
  <c r="E26" i="64"/>
  <c r="E51" i="64"/>
  <c r="E212" i="64"/>
  <c r="G117" i="65"/>
  <c r="G101" i="65"/>
  <c r="E159" i="65"/>
  <c r="G112" i="65"/>
  <c r="G16" i="65"/>
  <c r="E28" i="65"/>
  <c r="G165" i="65"/>
  <c r="G150" i="65"/>
  <c r="E102" i="65"/>
  <c r="G187" i="65"/>
  <c r="G51" i="65"/>
  <c r="E7" i="65"/>
  <c r="G133" i="65"/>
  <c r="G86" i="65"/>
  <c r="E47" i="65"/>
  <c r="G200" i="65"/>
  <c r="G11" i="65"/>
  <c r="E89" i="65"/>
  <c r="G105" i="65"/>
  <c r="G162" i="65"/>
  <c r="E191" i="65"/>
  <c r="G46" i="65"/>
  <c r="G142" i="65"/>
  <c r="E193" i="65"/>
  <c r="G23" i="65"/>
  <c r="G40" i="65"/>
  <c r="E169" i="65"/>
  <c r="G149" i="65"/>
  <c r="G99" i="65"/>
  <c r="E164" i="65"/>
  <c r="G192" i="65"/>
  <c r="G199" i="65"/>
  <c r="E67" i="65"/>
  <c r="G189" i="65"/>
  <c r="G210" i="65"/>
  <c r="G167" i="66"/>
  <c r="E213" i="66"/>
  <c r="G38" i="64"/>
  <c r="G32" i="64"/>
  <c r="G20" i="64"/>
  <c r="G41" i="64"/>
  <c r="G142" i="64"/>
  <c r="G181" i="64"/>
  <c r="G188" i="64"/>
  <c r="G13" i="64"/>
  <c r="G113" i="64"/>
  <c r="G175" i="64"/>
  <c r="G26" i="64"/>
  <c r="E214" i="64"/>
  <c r="G27" i="65"/>
  <c r="E101" i="65"/>
  <c r="G159" i="65"/>
  <c r="G44" i="65"/>
  <c r="E16" i="65"/>
  <c r="G28" i="65"/>
  <c r="G124" i="65"/>
  <c r="E150" i="65"/>
  <c r="G102" i="65"/>
  <c r="G136" i="65"/>
  <c r="E51" i="65"/>
  <c r="G7" i="65"/>
  <c r="G65" i="65"/>
  <c r="E86" i="65"/>
  <c r="G47" i="65"/>
  <c r="G146" i="65"/>
  <c r="E11" i="65"/>
  <c r="G89" i="65"/>
  <c r="G143" i="65"/>
  <c r="E162" i="65"/>
  <c r="G191" i="65"/>
  <c r="G151" i="65"/>
  <c r="E142" i="65"/>
  <c r="G193" i="65"/>
  <c r="G30" i="65"/>
  <c r="E40" i="65"/>
  <c r="G169" i="65"/>
  <c r="G172" i="65"/>
  <c r="E99" i="65"/>
  <c r="G164" i="65"/>
  <c r="G34" i="65"/>
  <c r="E199" i="65"/>
  <c r="G67" i="65"/>
  <c r="G177" i="65"/>
  <c r="E210" i="65"/>
  <c r="G203" i="65"/>
  <c r="E215" i="65"/>
  <c r="G205" i="65"/>
  <c r="E141" i="66"/>
  <c r="G160" i="66"/>
  <c r="E94" i="66"/>
  <c r="G29" i="66"/>
  <c r="E167" i="66"/>
  <c r="G99" i="66"/>
  <c r="E187" i="66"/>
  <c r="G7" i="66"/>
  <c r="E136" i="66"/>
  <c r="G50" i="66"/>
  <c r="E200" i="66"/>
  <c r="G54" i="66"/>
  <c r="E105" i="66"/>
  <c r="G191" i="66"/>
  <c r="E45" i="66"/>
  <c r="G193" i="66"/>
  <c r="E25" i="66"/>
  <c r="G166" i="66"/>
  <c r="E149" i="66"/>
  <c r="G146" i="66"/>
  <c r="E192" i="66"/>
  <c r="G67" i="66"/>
  <c r="E189" i="66"/>
  <c r="G127" i="66"/>
  <c r="E22" i="66"/>
  <c r="G55" i="66"/>
  <c r="E204" i="66"/>
  <c r="G81" i="64"/>
  <c r="E149" i="64"/>
  <c r="G18" i="64"/>
  <c r="G49" i="64"/>
  <c r="G169" i="64"/>
  <c r="G30" i="64"/>
  <c r="G102" i="64"/>
  <c r="E199" i="64"/>
  <c r="E62" i="64"/>
  <c r="E27" i="65"/>
  <c r="E44" i="65"/>
  <c r="E124" i="65"/>
  <c r="E136" i="65"/>
  <c r="E65" i="65"/>
  <c r="E146" i="65"/>
  <c r="E143" i="65"/>
  <c r="E151" i="65"/>
  <c r="E30" i="65"/>
  <c r="E172" i="65"/>
  <c r="E34" i="65"/>
  <c r="E177" i="65"/>
  <c r="E203" i="65"/>
  <c r="E205" i="65"/>
  <c r="G100" i="66"/>
  <c r="E160" i="66"/>
  <c r="G16" i="66"/>
  <c r="E29" i="66"/>
  <c r="G155" i="66"/>
  <c r="E99" i="66"/>
  <c r="G51" i="66"/>
  <c r="E7" i="66"/>
  <c r="G81" i="66"/>
  <c r="E50" i="66"/>
  <c r="G17" i="66"/>
  <c r="E54" i="66"/>
  <c r="G162" i="66"/>
  <c r="E191" i="66"/>
  <c r="G120" i="66"/>
  <c r="E193" i="66"/>
  <c r="G38" i="66"/>
  <c r="E166" i="66"/>
  <c r="G96" i="66"/>
  <c r="E146" i="66"/>
  <c r="G199" i="66"/>
  <c r="E67" i="66"/>
  <c r="G209" i="66"/>
  <c r="E127" i="66"/>
  <c r="G215" i="66"/>
  <c r="E55" i="66"/>
  <c r="E4" i="65"/>
  <c r="G31" i="66"/>
  <c r="G170" i="66"/>
  <c r="G34" i="66"/>
  <c r="G179" i="66"/>
  <c r="G203" i="66"/>
  <c r="G205" i="66"/>
  <c r="E36" i="64"/>
  <c r="E25" i="64"/>
  <c r="E110" i="64"/>
  <c r="E186" i="64"/>
  <c r="E169" i="64"/>
  <c r="E143" i="64"/>
  <c r="E198" i="64"/>
  <c r="E68" i="64"/>
  <c r="E69" i="64"/>
  <c r="E33" i="64"/>
  <c r="G167" i="64"/>
  <c r="E162" i="64"/>
  <c r="G123" i="64"/>
  <c r="E191" i="64"/>
  <c r="G19" i="64"/>
  <c r="E210" i="64"/>
  <c r="E206" i="64"/>
  <c r="E110" i="65"/>
  <c r="E140" i="65"/>
  <c r="E130" i="65"/>
  <c r="E14" i="65"/>
  <c r="E207" i="65"/>
  <c r="E123" i="65"/>
  <c r="E213" i="65"/>
  <c r="E20" i="66"/>
  <c r="E44" i="66"/>
  <c r="E126" i="66"/>
  <c r="E139" i="66"/>
  <c r="E102" i="66"/>
  <c r="E138" i="66"/>
  <c r="E147" i="66"/>
  <c r="E152" i="66"/>
  <c r="E31" i="66"/>
  <c r="E170" i="66"/>
  <c r="E34" i="66"/>
  <c r="E179" i="66"/>
  <c r="E209" i="66"/>
  <c r="E203" i="66"/>
  <c r="E205" i="66"/>
  <c r="G36" i="64"/>
  <c r="G85" i="64"/>
  <c r="G25" i="64"/>
  <c r="G163" i="64"/>
  <c r="E4" i="64"/>
  <c r="G110" i="64"/>
  <c r="G114" i="64"/>
  <c r="G186" i="64"/>
  <c r="G59" i="64"/>
  <c r="G143" i="64"/>
  <c r="G108" i="64"/>
  <c r="G198" i="64"/>
  <c r="G23" i="64"/>
  <c r="G68" i="64"/>
  <c r="G171" i="64"/>
  <c r="G69" i="64"/>
  <c r="G147" i="64"/>
  <c r="G33" i="64"/>
  <c r="G43" i="64"/>
  <c r="G162" i="64"/>
  <c r="G117" i="64"/>
  <c r="G191" i="64"/>
  <c r="G196" i="64"/>
  <c r="E189" i="64"/>
  <c r="G211" i="64"/>
  <c r="G67" i="64"/>
  <c r="G81" i="65"/>
  <c r="E5" i="65"/>
  <c r="G104" i="66"/>
  <c r="G176" i="66"/>
  <c r="E4" i="66"/>
  <c r="G87" i="66"/>
  <c r="G183" i="66"/>
  <c r="G161" i="66"/>
  <c r="G72" i="66"/>
  <c r="G148" i="66"/>
  <c r="G111" i="66"/>
  <c r="G118" i="66"/>
  <c r="G133" i="66"/>
  <c r="G12" i="66"/>
  <c r="G210" i="66"/>
  <c r="G124" i="66"/>
  <c r="G77" i="63"/>
  <c r="E7" i="63"/>
  <c r="G194" i="63"/>
  <c r="G161" i="64"/>
  <c r="E85" i="64"/>
  <c r="G79" i="64"/>
  <c r="E163" i="64"/>
  <c r="G141" i="64"/>
  <c r="E114" i="64"/>
  <c r="G124" i="64"/>
  <c r="E59" i="64"/>
  <c r="G118" i="64"/>
  <c r="E108" i="64"/>
  <c r="G136" i="64"/>
  <c r="E23" i="64"/>
  <c r="G154" i="64"/>
  <c r="E171" i="64"/>
  <c r="G157" i="64"/>
  <c r="E147" i="64"/>
  <c r="G35" i="64"/>
  <c r="E43" i="64"/>
  <c r="G192" i="64"/>
  <c r="E117" i="64"/>
  <c r="G48" i="64"/>
  <c r="E196" i="64"/>
  <c r="G153" i="64"/>
  <c r="E211" i="64"/>
  <c r="G5" i="64"/>
  <c r="E67" i="64"/>
  <c r="G208" i="65"/>
  <c r="G3" i="65"/>
  <c r="E92" i="65"/>
  <c r="G33" i="65"/>
  <c r="E49" i="65"/>
  <c r="G66" i="65"/>
  <c r="E80" i="65"/>
  <c r="G9" i="65"/>
  <c r="E152" i="65"/>
  <c r="G43" i="65"/>
  <c r="E72" i="65"/>
  <c r="G113" i="65"/>
  <c r="E119" i="65"/>
  <c r="G57" i="65"/>
  <c r="E13" i="65"/>
  <c r="G131" i="65"/>
  <c r="E45" i="65"/>
  <c r="G188" i="65"/>
  <c r="E114" i="65"/>
  <c r="G93" i="65"/>
  <c r="E180" i="65"/>
  <c r="G58" i="65"/>
  <c r="E39" i="65"/>
  <c r="G25" i="65"/>
  <c r="E81" i="65"/>
  <c r="G156" i="66"/>
  <c r="E104" i="66"/>
  <c r="G64" i="66"/>
  <c r="E176" i="66"/>
  <c r="G157" i="66"/>
  <c r="E87" i="66"/>
  <c r="G181" i="66"/>
  <c r="E183" i="66"/>
  <c r="G175" i="66"/>
  <c r="E161" i="66"/>
  <c r="G151" i="66"/>
  <c r="E72" i="66"/>
  <c r="E148" i="66"/>
  <c r="E111" i="66"/>
  <c r="E118" i="66"/>
  <c r="E133" i="66"/>
  <c r="E12" i="66"/>
  <c r="E210" i="66"/>
  <c r="G5" i="66"/>
  <c r="E124" i="66"/>
  <c r="E161" i="64"/>
  <c r="E79" i="64"/>
  <c r="E141" i="64"/>
  <c r="E124" i="64"/>
  <c r="E118" i="64"/>
  <c r="E136" i="64"/>
  <c r="E154" i="64"/>
  <c r="E157" i="64"/>
  <c r="E35" i="64"/>
  <c r="E192" i="64"/>
  <c r="E48" i="64"/>
  <c r="G75" i="64"/>
  <c r="E153" i="64"/>
  <c r="G208" i="64"/>
  <c r="E5" i="64"/>
  <c r="G98" i="64"/>
  <c r="E25" i="65"/>
  <c r="E200" i="65"/>
  <c r="E156" i="66"/>
  <c r="E64" i="66"/>
  <c r="E157" i="66"/>
  <c r="E181" i="66"/>
  <c r="E175" i="66"/>
  <c r="E151" i="66"/>
  <c r="E131" i="66"/>
  <c r="E91" i="66"/>
  <c r="E178" i="66"/>
  <c r="E169" i="66"/>
  <c r="E89" i="66"/>
  <c r="E5" i="66"/>
  <c r="E58" i="64"/>
  <c r="G42" i="64"/>
  <c r="E44" i="64"/>
  <c r="G78" i="64"/>
  <c r="E172" i="64"/>
  <c r="G182" i="64"/>
  <c r="E159" i="64"/>
  <c r="G151" i="64"/>
  <c r="E64" i="64"/>
  <c r="G90" i="64"/>
  <c r="E40" i="64"/>
  <c r="G158" i="64"/>
  <c r="E156" i="64"/>
  <c r="G97" i="64"/>
  <c r="E57" i="64"/>
  <c r="G131" i="64"/>
  <c r="E95" i="64"/>
  <c r="G140" i="64"/>
  <c r="E176" i="64"/>
  <c r="G12" i="64"/>
  <c r="E75" i="64"/>
  <c r="G209" i="64"/>
  <c r="E208" i="64"/>
  <c r="G60" i="64"/>
  <c r="E98" i="64"/>
  <c r="E23" i="66"/>
  <c r="E214" i="66"/>
  <c r="E29" i="65"/>
  <c r="E153" i="65"/>
  <c r="E122" i="65"/>
  <c r="E35" i="65"/>
  <c r="E91" i="65"/>
  <c r="E120" i="65"/>
  <c r="E60" i="65"/>
  <c r="E176" i="65"/>
  <c r="E50" i="65"/>
  <c r="E108" i="65"/>
  <c r="E125" i="65"/>
  <c r="E20" i="65"/>
  <c r="E197" i="65"/>
  <c r="E10" i="65"/>
  <c r="E194" i="65"/>
  <c r="E207" i="66"/>
  <c r="E3" i="66"/>
  <c r="G197" i="65"/>
  <c r="G194" i="65"/>
  <c r="E140" i="66"/>
  <c r="E112" i="66"/>
  <c r="E36" i="66"/>
  <c r="E177" i="66"/>
  <c r="E10" i="66"/>
  <c r="E28" i="64"/>
  <c r="E138" i="64"/>
  <c r="E56" i="64"/>
  <c r="E87" i="64"/>
  <c r="E189" i="65"/>
  <c r="G116" i="64"/>
  <c r="G104" i="64"/>
  <c r="G39" i="64"/>
  <c r="G183" i="64"/>
  <c r="G88" i="64"/>
  <c r="E37" i="64"/>
  <c r="G134" i="64"/>
  <c r="E128" i="64"/>
  <c r="G121" i="64"/>
  <c r="E14" i="64"/>
  <c r="G91" i="64"/>
  <c r="E54" i="64"/>
  <c r="G122" i="64"/>
  <c r="E125" i="64"/>
  <c r="G115" i="64"/>
  <c r="E135" i="64"/>
  <c r="G53" i="64"/>
  <c r="G177" i="64"/>
  <c r="G201" i="64"/>
  <c r="G106" i="65"/>
  <c r="G62" i="65"/>
  <c r="G97" i="65"/>
  <c r="G174" i="65"/>
  <c r="G8" i="65"/>
  <c r="G68" i="65"/>
  <c r="G21" i="65"/>
  <c r="G17" i="65"/>
  <c r="G31" i="65"/>
  <c r="G116" i="65"/>
  <c r="G202" i="65"/>
  <c r="G201" i="65"/>
  <c r="G76" i="65"/>
  <c r="E198" i="65"/>
  <c r="I48" i="22"/>
  <c r="J48" i="22" s="1"/>
  <c r="I48" i="24"/>
  <c r="J48" i="24" s="1"/>
  <c r="I210" i="26"/>
  <c r="J210" i="26" s="1"/>
  <c r="I211" i="27"/>
  <c r="I196" i="28"/>
  <c r="J196" i="28" s="1"/>
  <c r="I32" i="32"/>
  <c r="J32" i="32" s="1"/>
  <c r="I200" i="22"/>
  <c r="J200" i="22" s="1"/>
  <c r="I100" i="14"/>
  <c r="I206" i="18"/>
  <c r="J206" i="18" s="1"/>
  <c r="I203" i="19"/>
  <c r="J203" i="19" s="1"/>
  <c r="I204" i="20"/>
  <c r="J204" i="20" s="1"/>
  <c r="I210" i="34"/>
  <c r="J210" i="34" s="1"/>
  <c r="I32" i="17"/>
  <c r="I9" i="62"/>
  <c r="I199" i="33"/>
  <c r="J199" i="33" s="1"/>
  <c r="I201" i="34"/>
  <c r="J201" i="34" s="1"/>
  <c r="I215" i="30"/>
  <c r="I200" i="31"/>
  <c r="J200" i="31" s="1"/>
  <c r="I203" i="32"/>
  <c r="J203" i="32" s="1"/>
  <c r="I96" i="14"/>
  <c r="I116" i="14"/>
  <c r="I84" i="14"/>
  <c r="I168" i="14"/>
  <c r="I155" i="14"/>
  <c r="I192" i="14"/>
  <c r="I194" i="14"/>
  <c r="I22" i="14"/>
  <c r="I94" i="14"/>
  <c r="I178" i="14"/>
  <c r="I102" i="14"/>
  <c r="I7" i="14"/>
  <c r="I18" i="17"/>
  <c r="J18" i="17" s="1"/>
  <c r="I207" i="18"/>
  <c r="I191" i="18"/>
  <c r="J191" i="18" s="1"/>
  <c r="I175" i="18"/>
  <c r="J175" i="18" s="1"/>
  <c r="I159" i="18"/>
  <c r="J159" i="18" s="1"/>
  <c r="I143" i="18"/>
  <c r="J143" i="18" s="1"/>
  <c r="I127" i="18"/>
  <c r="J127" i="18" s="1"/>
  <c r="I111" i="18"/>
  <c r="J111" i="18" s="1"/>
  <c r="I95" i="18"/>
  <c r="J95" i="18" s="1"/>
  <c r="I79" i="18"/>
  <c r="J79" i="18" s="1"/>
  <c r="I63" i="18"/>
  <c r="J63" i="18" s="1"/>
  <c r="I47" i="18"/>
  <c r="J47" i="18" s="1"/>
  <c r="I131" i="21"/>
  <c r="J131" i="21" s="1"/>
  <c r="I181" i="14"/>
  <c r="I65" i="14"/>
  <c r="I81" i="14"/>
  <c r="I37" i="14"/>
  <c r="I47" i="14"/>
  <c r="I107" i="14"/>
  <c r="I19" i="14"/>
  <c r="I88" i="14"/>
  <c r="I173" i="14"/>
  <c r="I129" i="14"/>
  <c r="I29" i="14"/>
  <c r="I117" i="14"/>
  <c r="I204" i="17"/>
  <c r="J204" i="17" s="1"/>
  <c r="I188" i="17"/>
  <c r="J188" i="17" s="1"/>
  <c r="I172" i="17"/>
  <c r="J172" i="17" s="1"/>
  <c r="I156" i="17"/>
  <c r="J156" i="17" s="1"/>
  <c r="I140" i="17"/>
  <c r="J140" i="17" s="1"/>
  <c r="I124" i="17"/>
  <c r="J124" i="17" s="1"/>
  <c r="I108" i="17"/>
  <c r="J108" i="17" s="1"/>
  <c r="I92" i="17"/>
  <c r="J92" i="17" s="1"/>
  <c r="I76" i="17"/>
  <c r="J76" i="17" s="1"/>
  <c r="I60" i="17"/>
  <c r="J60" i="17" s="1"/>
  <c r="I44" i="17"/>
  <c r="J44" i="17" s="1"/>
  <c r="I196" i="18"/>
  <c r="J196" i="18" s="1"/>
  <c r="I180" i="18"/>
  <c r="J180" i="18" s="1"/>
  <c r="I164" i="18"/>
  <c r="J164" i="18" s="1"/>
  <c r="I148" i="18"/>
  <c r="J148" i="18" s="1"/>
  <c r="I132" i="18"/>
  <c r="J132" i="18" s="1"/>
  <c r="I116" i="18"/>
  <c r="J116" i="18" s="1"/>
  <c r="I100" i="18"/>
  <c r="J100" i="18" s="1"/>
  <c r="I84" i="18"/>
  <c r="J84" i="18" s="1"/>
  <c r="I68" i="18"/>
  <c r="J68" i="18" s="1"/>
  <c r="I52" i="18"/>
  <c r="J52" i="18" s="1"/>
  <c r="I36" i="18"/>
  <c r="J36" i="18" s="1"/>
  <c r="I148" i="14"/>
  <c r="I68" i="14"/>
  <c r="I28" i="14"/>
  <c r="I139" i="14"/>
  <c r="I106" i="14"/>
  <c r="I80" i="14"/>
  <c r="I187" i="14"/>
  <c r="I130" i="14"/>
  <c r="I113" i="14"/>
  <c r="I140" i="14"/>
  <c r="I53" i="14"/>
  <c r="I5" i="14"/>
  <c r="I28" i="17"/>
  <c r="J28" i="17" s="1"/>
  <c r="I12" i="17"/>
  <c r="J12" i="17" s="1"/>
  <c r="I108" i="14"/>
  <c r="I82" i="14"/>
  <c r="I32" i="14"/>
  <c r="I147" i="14"/>
  <c r="I156" i="14"/>
  <c r="I174" i="14"/>
  <c r="I135" i="14"/>
  <c r="I145" i="14"/>
  <c r="I119" i="14"/>
  <c r="I123" i="14"/>
  <c r="I21" i="14"/>
  <c r="I70" i="17"/>
  <c r="J70" i="17" s="1"/>
  <c r="I54" i="17"/>
  <c r="J54" i="17" s="1"/>
  <c r="I38" i="17"/>
  <c r="J38" i="17" s="1"/>
  <c r="I190" i="18"/>
  <c r="J190" i="18" s="1"/>
  <c r="I174" i="18"/>
  <c r="J174" i="18" s="1"/>
  <c r="I158" i="18"/>
  <c r="J158" i="18" s="1"/>
  <c r="I142" i="18"/>
  <c r="J142" i="18" s="1"/>
  <c r="I126" i="18"/>
  <c r="J126" i="18" s="1"/>
  <c r="I110" i="18"/>
  <c r="J110" i="18" s="1"/>
  <c r="I94" i="18"/>
  <c r="J94" i="18" s="1"/>
  <c r="I78" i="18"/>
  <c r="J78" i="18" s="1"/>
  <c r="I62" i="18"/>
  <c r="J62" i="18" s="1"/>
  <c r="I187" i="19"/>
  <c r="J187" i="19" s="1"/>
  <c r="I171" i="19"/>
  <c r="J171" i="19" s="1"/>
  <c r="I155" i="19"/>
  <c r="J155" i="19" s="1"/>
  <c r="I139" i="19"/>
  <c r="J139" i="19" s="1"/>
  <c r="I123" i="19"/>
  <c r="J123" i="19" s="1"/>
  <c r="I107" i="19"/>
  <c r="J107" i="19" s="1"/>
  <c r="I91" i="19"/>
  <c r="J91" i="19" s="1"/>
  <c r="I75" i="19"/>
  <c r="J75" i="19" s="1"/>
  <c r="I59" i="19"/>
  <c r="J59" i="19" s="1"/>
  <c r="I43" i="19"/>
  <c r="J43" i="19" s="1"/>
  <c r="I27" i="19"/>
  <c r="J27" i="19" s="1"/>
  <c r="I11" i="19"/>
  <c r="J11" i="19" s="1"/>
  <c r="I188" i="20"/>
  <c r="J188" i="20" s="1"/>
  <c r="I172" i="20"/>
  <c r="J172" i="20" s="1"/>
  <c r="I156" i="20"/>
  <c r="J156" i="20" s="1"/>
  <c r="I140" i="20"/>
  <c r="J140" i="20" s="1"/>
  <c r="I124" i="20"/>
  <c r="J124" i="20" s="1"/>
  <c r="I108" i="20"/>
  <c r="J108" i="20" s="1"/>
  <c r="I92" i="20"/>
  <c r="J92" i="20" s="1"/>
  <c r="I76" i="20"/>
  <c r="J76" i="20" s="1"/>
  <c r="I60" i="20"/>
  <c r="J60" i="20" s="1"/>
  <c r="I44" i="20"/>
  <c r="J44" i="20" s="1"/>
  <c r="I28" i="20"/>
  <c r="J28" i="20" s="1"/>
  <c r="I12" i="20"/>
  <c r="J12" i="20" s="1"/>
  <c r="I204" i="21"/>
  <c r="J204" i="21" s="1"/>
  <c r="I188" i="21"/>
  <c r="J188" i="21" s="1"/>
  <c r="I172" i="21"/>
  <c r="J172" i="21" s="1"/>
  <c r="I156" i="21"/>
  <c r="J156" i="21" s="1"/>
  <c r="I140" i="21"/>
  <c r="J140" i="21" s="1"/>
  <c r="I35" i="14"/>
  <c r="I120" i="14"/>
  <c r="I10" i="14"/>
  <c r="I71" i="14"/>
  <c r="I61" i="14"/>
  <c r="I169" i="14"/>
  <c r="I157" i="14"/>
  <c r="I115" i="14"/>
  <c r="I162" i="14"/>
  <c r="I193" i="14"/>
  <c r="I91" i="14"/>
  <c r="I3" i="14"/>
  <c r="I9" i="14"/>
  <c r="I203" i="17"/>
  <c r="J203" i="17" s="1"/>
  <c r="I187" i="17"/>
  <c r="J187" i="17" s="1"/>
  <c r="I171" i="17"/>
  <c r="J171" i="17" s="1"/>
  <c r="I155" i="17"/>
  <c r="J155" i="17" s="1"/>
  <c r="I139" i="17"/>
  <c r="J139" i="17" s="1"/>
  <c r="I123" i="17"/>
  <c r="J123" i="17" s="1"/>
  <c r="I107" i="17"/>
  <c r="J107" i="17" s="1"/>
  <c r="I91" i="17"/>
  <c r="J91" i="17" s="1"/>
  <c r="I75" i="17"/>
  <c r="J75" i="17" s="1"/>
  <c r="I59" i="17"/>
  <c r="J59" i="17" s="1"/>
  <c r="I43" i="17"/>
  <c r="J43" i="17" s="1"/>
  <c r="I7" i="17"/>
  <c r="J7" i="17" s="1"/>
  <c r="I42" i="14"/>
  <c r="I172" i="14"/>
  <c r="I69" i="14"/>
  <c r="I24" i="14"/>
  <c r="I54" i="14"/>
  <c r="I191" i="14"/>
  <c r="I99" i="14"/>
  <c r="I93" i="14"/>
  <c r="I125" i="14"/>
  <c r="I171" i="14"/>
  <c r="I36" i="14"/>
  <c r="I14" i="14"/>
  <c r="I109" i="14"/>
  <c r="I27" i="17"/>
  <c r="J27" i="17" s="1"/>
  <c r="I11" i="17"/>
  <c r="J11" i="17" s="1"/>
  <c r="I141" i="14"/>
  <c r="I122" i="14"/>
  <c r="I38" i="14"/>
  <c r="I111" i="14"/>
  <c r="I189" i="14"/>
  <c r="I73" i="14"/>
  <c r="I136" i="14"/>
  <c r="I41" i="14"/>
  <c r="I128" i="14"/>
  <c r="I25" i="14"/>
  <c r="I87" i="14"/>
  <c r="I197" i="17"/>
  <c r="J197" i="17" s="1"/>
  <c r="I181" i="17"/>
  <c r="J181" i="17" s="1"/>
  <c r="I165" i="17"/>
  <c r="J165" i="17" s="1"/>
  <c r="I149" i="17"/>
  <c r="J149" i="17" s="1"/>
  <c r="I133" i="17"/>
  <c r="J133" i="17" s="1"/>
  <c r="I117" i="17"/>
  <c r="J117" i="17" s="1"/>
  <c r="I101" i="17"/>
  <c r="J101" i="17" s="1"/>
  <c r="I85" i="17"/>
  <c r="J85" i="17" s="1"/>
  <c r="I69" i="17"/>
  <c r="J69" i="17" s="1"/>
  <c r="I53" i="17"/>
  <c r="J53" i="17" s="1"/>
  <c r="I37" i="17"/>
  <c r="J37" i="17" s="1"/>
  <c r="I205" i="18"/>
  <c r="I189" i="18"/>
  <c r="J189" i="18" s="1"/>
  <c r="I173" i="18"/>
  <c r="J173" i="18" s="1"/>
  <c r="I157" i="18"/>
  <c r="J157" i="18" s="1"/>
  <c r="I141" i="18"/>
  <c r="J141" i="18" s="1"/>
  <c r="I125" i="18"/>
  <c r="J125" i="18" s="1"/>
  <c r="I109" i="18"/>
  <c r="J109" i="18" s="1"/>
  <c r="I93" i="18"/>
  <c r="J93" i="18" s="1"/>
  <c r="I77" i="18"/>
  <c r="J77" i="18" s="1"/>
  <c r="I75" i="14"/>
  <c r="I56" i="14"/>
  <c r="I8" i="14"/>
  <c r="I132" i="14"/>
  <c r="I20" i="14"/>
  <c r="I40" i="14"/>
  <c r="I78" i="14"/>
  <c r="I179" i="14"/>
  <c r="I144" i="14"/>
  <c r="I164" i="14"/>
  <c r="I143" i="14"/>
  <c r="I59" i="14"/>
  <c r="I204" i="14"/>
  <c r="I202" i="17"/>
  <c r="J202" i="17" s="1"/>
  <c r="I186" i="17"/>
  <c r="J186" i="17" s="1"/>
  <c r="I170" i="17"/>
  <c r="J170" i="17" s="1"/>
  <c r="I154" i="17"/>
  <c r="J154" i="17" s="1"/>
  <c r="I138" i="17"/>
  <c r="I122" i="17"/>
  <c r="J122" i="17" s="1"/>
  <c r="I106" i="17"/>
  <c r="J106" i="17" s="1"/>
  <c r="I90" i="17"/>
  <c r="J90" i="17" s="1"/>
  <c r="I74" i="17"/>
  <c r="J74" i="17" s="1"/>
  <c r="I58" i="17"/>
  <c r="J58" i="17" s="1"/>
  <c r="I42" i="17"/>
  <c r="J42" i="17" s="1"/>
  <c r="I21" i="17"/>
  <c r="J21" i="17" s="1"/>
  <c r="I5" i="17"/>
  <c r="J5" i="17" s="1"/>
  <c r="I194" i="18"/>
  <c r="J194" i="18" s="1"/>
  <c r="I178" i="18"/>
  <c r="J178" i="18" s="1"/>
  <c r="I162" i="18"/>
  <c r="J162" i="18" s="1"/>
  <c r="I98" i="18"/>
  <c r="J98" i="18" s="1"/>
  <c r="I82" i="18"/>
  <c r="J82" i="18" s="1"/>
  <c r="I66" i="18"/>
  <c r="J66" i="18" s="1"/>
  <c r="I50" i="18"/>
  <c r="J50" i="18" s="1"/>
  <c r="I34" i="18"/>
  <c r="J34" i="18" s="1"/>
  <c r="I170" i="14"/>
  <c r="I92" i="14"/>
  <c r="I23" i="14"/>
  <c r="I152" i="14"/>
  <c r="I76" i="14"/>
  <c r="I13" i="14"/>
  <c r="I30" i="14"/>
  <c r="I176" i="14"/>
  <c r="I33" i="14"/>
  <c r="I55" i="14"/>
  <c r="I66" i="14"/>
  <c r="I165" i="14"/>
  <c r="I202" i="14"/>
  <c r="I26" i="17"/>
  <c r="J26" i="17" s="1"/>
  <c r="I10" i="17"/>
  <c r="J10" i="17" s="1"/>
  <c r="I199" i="18"/>
  <c r="J199" i="18" s="1"/>
  <c r="I183" i="18"/>
  <c r="J183" i="18" s="1"/>
  <c r="I167" i="18"/>
  <c r="J167" i="18" s="1"/>
  <c r="I103" i="18"/>
  <c r="J103" i="18" s="1"/>
  <c r="I87" i="18"/>
  <c r="J87" i="18" s="1"/>
  <c r="I71" i="18"/>
  <c r="J71" i="18" s="1"/>
  <c r="I196" i="19"/>
  <c r="J196" i="19" s="1"/>
  <c r="I180" i="19"/>
  <c r="J180" i="19" s="1"/>
  <c r="I164" i="19"/>
  <c r="J164" i="19" s="1"/>
  <c r="I148" i="19"/>
  <c r="J148" i="19" s="1"/>
  <c r="I124" i="14"/>
  <c r="I166" i="14"/>
  <c r="I17" i="14"/>
  <c r="I186" i="14"/>
  <c r="I31" i="14"/>
  <c r="I151" i="14"/>
  <c r="I112" i="14"/>
  <c r="I70" i="14"/>
  <c r="I48" i="14"/>
  <c r="I142" i="14"/>
  <c r="I64" i="14"/>
  <c r="I4" i="14"/>
  <c r="I126" i="14"/>
  <c r="I196" i="17"/>
  <c r="J196" i="17" s="1"/>
  <c r="I180" i="17"/>
  <c r="J180" i="17" s="1"/>
  <c r="I164" i="17"/>
  <c r="J164" i="17" s="1"/>
  <c r="I148" i="17"/>
  <c r="J148" i="17" s="1"/>
  <c r="I132" i="17"/>
  <c r="J132" i="17" s="1"/>
  <c r="I116" i="17"/>
  <c r="J116" i="17" s="1"/>
  <c r="I100" i="17"/>
  <c r="J100" i="17" s="1"/>
  <c r="I84" i="17"/>
  <c r="J84" i="17" s="1"/>
  <c r="I68" i="17"/>
  <c r="J68" i="17" s="1"/>
  <c r="I52" i="17"/>
  <c r="J52" i="17" s="1"/>
  <c r="I36" i="17"/>
  <c r="J36" i="17" s="1"/>
  <c r="I172" i="18"/>
  <c r="J172" i="18" s="1"/>
  <c r="I156" i="18"/>
  <c r="J156" i="18" s="1"/>
  <c r="I140" i="18"/>
  <c r="J140" i="18" s="1"/>
  <c r="I124" i="18"/>
  <c r="J124" i="18" s="1"/>
  <c r="I108" i="18"/>
  <c r="J108" i="18" s="1"/>
  <c r="I92" i="18"/>
  <c r="J92" i="18" s="1"/>
  <c r="I76" i="18"/>
  <c r="J76" i="18" s="1"/>
  <c r="I188" i="14"/>
  <c r="I79" i="14"/>
  <c r="I153" i="14"/>
  <c r="I197" i="14"/>
  <c r="I98" i="14"/>
  <c r="I146" i="14"/>
  <c r="I85" i="14"/>
  <c r="I190" i="14"/>
  <c r="I51" i="14"/>
  <c r="I101" i="14"/>
  <c r="I12" i="14"/>
  <c r="I201" i="14"/>
  <c r="I83" i="14"/>
  <c r="I201" i="17"/>
  <c r="J201" i="17" s="1"/>
  <c r="I185" i="17"/>
  <c r="J185" i="17" s="1"/>
  <c r="I169" i="17"/>
  <c r="J169" i="17" s="1"/>
  <c r="I153" i="17"/>
  <c r="J153" i="17" s="1"/>
  <c r="I137" i="17"/>
  <c r="J137" i="17" s="1"/>
  <c r="I121" i="17"/>
  <c r="J121" i="17" s="1"/>
  <c r="I105" i="17"/>
  <c r="J105" i="17" s="1"/>
  <c r="I89" i="17"/>
  <c r="J89" i="17" s="1"/>
  <c r="I73" i="17"/>
  <c r="J73" i="17" s="1"/>
  <c r="I57" i="17"/>
  <c r="J57" i="17" s="1"/>
  <c r="I41" i="17"/>
  <c r="J41" i="17" s="1"/>
  <c r="I20" i="17"/>
  <c r="J20" i="17" s="1"/>
  <c r="I4" i="17"/>
  <c r="J4" i="17" s="1"/>
  <c r="I45" i="14"/>
  <c r="I49" i="14"/>
  <c r="I89" i="14"/>
  <c r="I60" i="14"/>
  <c r="I185" i="14"/>
  <c r="I182" i="14"/>
  <c r="I131" i="14"/>
  <c r="I63" i="14"/>
  <c r="I27" i="14"/>
  <c r="I184" i="14"/>
  <c r="I26" i="14"/>
  <c r="I121" i="14"/>
  <c r="I177" i="14"/>
  <c r="I190" i="17"/>
  <c r="J190" i="17" s="1"/>
  <c r="I174" i="17"/>
  <c r="J174" i="17" s="1"/>
  <c r="I158" i="17"/>
  <c r="J158" i="17" s="1"/>
  <c r="I142" i="17"/>
  <c r="J142" i="17" s="1"/>
  <c r="I126" i="17"/>
  <c r="J126" i="17" s="1"/>
  <c r="I110" i="17"/>
  <c r="J110" i="17" s="1"/>
  <c r="I94" i="17"/>
  <c r="J94" i="17" s="1"/>
  <c r="I78" i="17"/>
  <c r="J78" i="17" s="1"/>
  <c r="I62" i="17"/>
  <c r="J62" i="17" s="1"/>
  <c r="I46" i="17"/>
  <c r="J46" i="17" s="1"/>
  <c r="I25" i="17"/>
  <c r="J25" i="17" s="1"/>
  <c r="I9" i="17"/>
  <c r="J9" i="17" s="1"/>
  <c r="I198" i="18"/>
  <c r="J198" i="18" s="1"/>
  <c r="I182" i="18"/>
  <c r="J182" i="18" s="1"/>
  <c r="I166" i="18"/>
  <c r="J166" i="18" s="1"/>
  <c r="I150" i="18"/>
  <c r="J150" i="18" s="1"/>
  <c r="I134" i="18"/>
  <c r="J134" i="18" s="1"/>
  <c r="I118" i="18"/>
  <c r="J118" i="18" s="1"/>
  <c r="I102" i="18"/>
  <c r="J102" i="18" s="1"/>
  <c r="I86" i="18"/>
  <c r="J86" i="18" s="1"/>
  <c r="I70" i="18"/>
  <c r="J70" i="18" s="1"/>
  <c r="I54" i="18"/>
  <c r="J54" i="18" s="1"/>
  <c r="I38" i="18"/>
  <c r="J38" i="18" s="1"/>
  <c r="I104" i="14"/>
  <c r="I15" i="14"/>
  <c r="I127" i="14"/>
  <c r="I95" i="14"/>
  <c r="I110" i="14"/>
  <c r="I39" i="14"/>
  <c r="I52" i="14"/>
  <c r="I43" i="14"/>
  <c r="I44" i="14"/>
  <c r="I161" i="14"/>
  <c r="I34" i="14"/>
  <c r="I198" i="14"/>
  <c r="I199" i="14"/>
  <c r="I195" i="17"/>
  <c r="J195" i="17" s="1"/>
  <c r="I179" i="17"/>
  <c r="J179" i="17" s="1"/>
  <c r="I163" i="17"/>
  <c r="J163" i="17" s="1"/>
  <c r="I147" i="17"/>
  <c r="J147" i="17" s="1"/>
  <c r="I131" i="17"/>
  <c r="J131" i="17" s="1"/>
  <c r="I115" i="17"/>
  <c r="J115" i="17" s="1"/>
  <c r="I99" i="17"/>
  <c r="J99" i="17" s="1"/>
  <c r="I83" i="17"/>
  <c r="J83" i="17" s="1"/>
  <c r="I67" i="17"/>
  <c r="J67" i="17" s="1"/>
  <c r="I51" i="17"/>
  <c r="J51" i="17" s="1"/>
  <c r="I35" i="17"/>
  <c r="J35" i="17" s="1"/>
  <c r="I30" i="17"/>
  <c r="J30" i="17" s="1"/>
  <c r="I14" i="17"/>
  <c r="J14" i="17" s="1"/>
  <c r="I203" i="18"/>
  <c r="J203" i="18" s="1"/>
  <c r="I187" i="18"/>
  <c r="J187" i="18" s="1"/>
  <c r="I171" i="18"/>
  <c r="J171" i="18" s="1"/>
  <c r="I155" i="18"/>
  <c r="J155" i="18" s="1"/>
  <c r="I139" i="18"/>
  <c r="J139" i="18" s="1"/>
  <c r="I123" i="18"/>
  <c r="J123" i="18" s="1"/>
  <c r="I103" i="14"/>
  <c r="I50" i="14"/>
  <c r="I72" i="14"/>
  <c r="I138" i="14"/>
  <c r="I195" i="14"/>
  <c r="I158" i="14"/>
  <c r="I86" i="14"/>
  <c r="I160" i="14"/>
  <c r="I46" i="14"/>
  <c r="I175" i="14"/>
  <c r="I90" i="14"/>
  <c r="I18" i="14"/>
  <c r="I19" i="17"/>
  <c r="J19" i="17" s="1"/>
  <c r="I74" i="14"/>
  <c r="I58" i="14"/>
  <c r="I77" i="14"/>
  <c r="I196" i="14"/>
  <c r="I114" i="14"/>
  <c r="I133" i="14"/>
  <c r="I154" i="14"/>
  <c r="I134" i="14"/>
  <c r="I183" i="14"/>
  <c r="I167" i="14"/>
  <c r="I159" i="14"/>
  <c r="I67" i="14"/>
  <c r="I205" i="17"/>
  <c r="I189" i="17"/>
  <c r="I173" i="17"/>
  <c r="J173" i="17" s="1"/>
  <c r="I157" i="17"/>
  <c r="J157" i="17" s="1"/>
  <c r="I141" i="17"/>
  <c r="J141" i="17" s="1"/>
  <c r="I125" i="17"/>
  <c r="J125" i="17" s="1"/>
  <c r="I109" i="17"/>
  <c r="J109" i="17" s="1"/>
  <c r="I93" i="17"/>
  <c r="J93" i="17" s="1"/>
  <c r="I77" i="17"/>
  <c r="J77" i="17" s="1"/>
  <c r="I61" i="17"/>
  <c r="J61" i="17" s="1"/>
  <c r="I45" i="17"/>
  <c r="J45" i="17" s="1"/>
  <c r="I8" i="17"/>
  <c r="J8" i="17" s="1"/>
  <c r="I149" i="18"/>
  <c r="J149" i="18" s="1"/>
  <c r="I62" i="14"/>
  <c r="I57" i="14"/>
  <c r="I11" i="14"/>
  <c r="I118" i="14"/>
  <c r="I150" i="14"/>
  <c r="I137" i="14"/>
  <c r="I97" i="14"/>
  <c r="I149" i="14"/>
  <c r="I163" i="14"/>
  <c r="I105" i="14"/>
  <c r="I16" i="14"/>
  <c r="I200" i="14"/>
  <c r="I146" i="17"/>
  <c r="J146" i="17" s="1"/>
  <c r="I29" i="17"/>
  <c r="J29" i="17" s="1"/>
  <c r="I13" i="17"/>
  <c r="J13" i="17" s="1"/>
  <c r="I202" i="18"/>
  <c r="J202" i="18" s="1"/>
  <c r="I138" i="18"/>
  <c r="J138" i="18" s="1"/>
  <c r="I184" i="22"/>
  <c r="J184" i="22" s="1"/>
  <c r="I168" i="22"/>
  <c r="J168" i="22" s="1"/>
  <c r="I152" i="22"/>
  <c r="J152" i="22" s="1"/>
  <c r="I136" i="22"/>
  <c r="J136" i="22" s="1"/>
  <c r="I120" i="22"/>
  <c r="J120" i="22" s="1"/>
  <c r="I104" i="22"/>
  <c r="J104" i="22" s="1"/>
  <c r="I88" i="22"/>
  <c r="J88" i="22" s="1"/>
  <c r="I72" i="22"/>
  <c r="J72" i="22" s="1"/>
  <c r="I56" i="22"/>
  <c r="J56" i="22" s="1"/>
  <c r="I194" i="26"/>
  <c r="J194" i="26" s="1"/>
  <c r="I178" i="26"/>
  <c r="J178" i="26" s="1"/>
  <c r="I162" i="26"/>
  <c r="J162" i="26" s="1"/>
  <c r="I146" i="26"/>
  <c r="J146" i="26" s="1"/>
  <c r="I130" i="26"/>
  <c r="J130" i="26" s="1"/>
  <c r="I114" i="26"/>
  <c r="J114" i="26" s="1"/>
  <c r="I98" i="26"/>
  <c r="J98" i="26" s="1"/>
  <c r="I66" i="26"/>
  <c r="J66" i="26" s="1"/>
  <c r="I18" i="26"/>
  <c r="J18" i="26" s="1"/>
  <c r="J211" i="27"/>
  <c r="I195" i="27"/>
  <c r="J195" i="27" s="1"/>
  <c r="I179" i="27"/>
  <c r="J179" i="27" s="1"/>
  <c r="I163" i="27"/>
  <c r="J163" i="27" s="1"/>
  <c r="I147" i="27"/>
  <c r="J147" i="27" s="1"/>
  <c r="I131" i="27"/>
  <c r="I115" i="27"/>
  <c r="J115" i="27" s="1"/>
  <c r="I99" i="27"/>
  <c r="J99" i="27" s="1"/>
  <c r="I83" i="27"/>
  <c r="J83" i="27" s="1"/>
  <c r="I67" i="27"/>
  <c r="J67" i="27" s="1"/>
  <c r="I51" i="27"/>
  <c r="J51" i="27" s="1"/>
  <c r="I35" i="27"/>
  <c r="J35" i="27" s="1"/>
  <c r="I19" i="27"/>
  <c r="J19" i="27" s="1"/>
  <c r="I180" i="28"/>
  <c r="J180" i="28" s="1"/>
  <c r="I164" i="28"/>
  <c r="J164" i="28" s="1"/>
  <c r="I148" i="28"/>
  <c r="J148" i="28" s="1"/>
  <c r="I132" i="28"/>
  <c r="J132" i="28" s="1"/>
  <c r="I116" i="28"/>
  <c r="J116" i="28" s="1"/>
  <c r="I100" i="28"/>
  <c r="J100" i="28" s="1"/>
  <c r="I84" i="28"/>
  <c r="J84" i="28" s="1"/>
  <c r="I68" i="28"/>
  <c r="J68" i="28" s="1"/>
  <c r="I52" i="28"/>
  <c r="J52" i="28" s="1"/>
  <c r="I36" i="28"/>
  <c r="J36" i="28" s="1"/>
  <c r="I209" i="20"/>
  <c r="I193" i="20"/>
  <c r="J193" i="20" s="1"/>
  <c r="I177" i="20"/>
  <c r="J177" i="20" s="1"/>
  <c r="I161" i="20"/>
  <c r="J161" i="20" s="1"/>
  <c r="I145" i="20"/>
  <c r="J145" i="20" s="1"/>
  <c r="I129" i="20"/>
  <c r="J129" i="20" s="1"/>
  <c r="I113" i="20"/>
  <c r="J113" i="20" s="1"/>
  <c r="I97" i="20"/>
  <c r="J97" i="20" s="1"/>
  <c r="I81" i="20"/>
  <c r="J81" i="20" s="1"/>
  <c r="I49" i="20"/>
  <c r="J49" i="20" s="1"/>
  <c r="I209" i="21"/>
  <c r="J209" i="21" s="1"/>
  <c r="I193" i="21"/>
  <c r="J193" i="21" s="1"/>
  <c r="I177" i="21"/>
  <c r="J177" i="21" s="1"/>
  <c r="I161" i="21"/>
  <c r="J161" i="21" s="1"/>
  <c r="I145" i="21"/>
  <c r="J145" i="21" s="1"/>
  <c r="I124" i="21"/>
  <c r="J124" i="21" s="1"/>
  <c r="I108" i="21"/>
  <c r="J108" i="21" s="1"/>
  <c r="I92" i="21"/>
  <c r="J92" i="21" s="1"/>
  <c r="I76" i="21"/>
  <c r="J76" i="21" s="1"/>
  <c r="I60" i="21"/>
  <c r="J60" i="21" s="1"/>
  <c r="I44" i="21"/>
  <c r="J44" i="21" s="1"/>
  <c r="I28" i="21"/>
  <c r="J28" i="21" s="1"/>
  <c r="I12" i="21"/>
  <c r="J12" i="21" s="1"/>
  <c r="I205" i="22"/>
  <c r="J205" i="22" s="1"/>
  <c r="I189" i="22"/>
  <c r="J189" i="22" s="1"/>
  <c r="I173" i="22"/>
  <c r="J173" i="22" s="1"/>
  <c r="I157" i="22"/>
  <c r="J157" i="22" s="1"/>
  <c r="I141" i="22"/>
  <c r="J141" i="22" s="1"/>
  <c r="I125" i="22"/>
  <c r="I109" i="22"/>
  <c r="J109" i="22" s="1"/>
  <c r="I93" i="22"/>
  <c r="J93" i="22" s="1"/>
  <c r="I77" i="22"/>
  <c r="J77" i="22" s="1"/>
  <c r="I61" i="22"/>
  <c r="J61" i="22" s="1"/>
  <c r="I40" i="22"/>
  <c r="J40" i="22" s="1"/>
  <c r="I24" i="22"/>
  <c r="J24" i="22" s="1"/>
  <c r="I8" i="22"/>
  <c r="J8" i="22" s="1"/>
  <c r="I202" i="24"/>
  <c r="J202" i="24" s="1"/>
  <c r="I186" i="24"/>
  <c r="J186" i="24" s="1"/>
  <c r="I170" i="24"/>
  <c r="J170" i="24" s="1"/>
  <c r="I154" i="24"/>
  <c r="J154" i="24" s="1"/>
  <c r="I138" i="24"/>
  <c r="J138" i="24" s="1"/>
  <c r="I122" i="24"/>
  <c r="J122" i="24" s="1"/>
  <c r="I106" i="24"/>
  <c r="J106" i="24" s="1"/>
  <c r="I90" i="24"/>
  <c r="J90" i="24" s="1"/>
  <c r="I74" i="24"/>
  <c r="J74" i="24" s="1"/>
  <c r="I58" i="24"/>
  <c r="J58" i="24" s="1"/>
  <c r="I21" i="24"/>
  <c r="J21" i="24" s="1"/>
  <c r="I5" i="24"/>
  <c r="J5" i="24" s="1"/>
  <c r="I199" i="26"/>
  <c r="J199" i="26" s="1"/>
  <c r="I183" i="26"/>
  <c r="J183" i="26" s="1"/>
  <c r="I167" i="26"/>
  <c r="J167" i="26" s="1"/>
  <c r="I151" i="26"/>
  <c r="J151" i="26" s="1"/>
  <c r="I135" i="26"/>
  <c r="J135" i="26" s="1"/>
  <c r="I119" i="26"/>
  <c r="J119" i="26" s="1"/>
  <c r="I103" i="26"/>
  <c r="J103" i="26" s="1"/>
  <c r="I71" i="26"/>
  <c r="J71" i="26" s="1"/>
  <c r="I55" i="26"/>
  <c r="J55" i="26" s="1"/>
  <c r="I39" i="26"/>
  <c r="J39" i="26" s="1"/>
  <c r="I23" i="26"/>
  <c r="J23" i="26" s="1"/>
  <c r="I197" i="19"/>
  <c r="J197" i="19" s="1"/>
  <c r="I181" i="19"/>
  <c r="J181" i="19" s="1"/>
  <c r="I165" i="19"/>
  <c r="J165" i="19" s="1"/>
  <c r="I149" i="19"/>
  <c r="J149" i="19" s="1"/>
  <c r="I133" i="19"/>
  <c r="J133" i="19" s="1"/>
  <c r="I117" i="19"/>
  <c r="J117" i="19" s="1"/>
  <c r="I101" i="19"/>
  <c r="J101" i="19" s="1"/>
  <c r="I85" i="19"/>
  <c r="J85" i="19" s="1"/>
  <c r="I69" i="19"/>
  <c r="J69" i="19" s="1"/>
  <c r="I53" i="19"/>
  <c r="J53" i="19" s="1"/>
  <c r="I37" i="19"/>
  <c r="J37" i="19" s="1"/>
  <c r="I21" i="19"/>
  <c r="J21" i="19" s="1"/>
  <c r="I7" i="19"/>
  <c r="J7" i="19" s="1"/>
  <c r="I198" i="20"/>
  <c r="J198" i="20" s="1"/>
  <c r="I182" i="20"/>
  <c r="J182" i="20" s="1"/>
  <c r="I166" i="20"/>
  <c r="J166" i="20" s="1"/>
  <c r="I150" i="20"/>
  <c r="J150" i="20" s="1"/>
  <c r="I134" i="20"/>
  <c r="J134" i="20" s="1"/>
  <c r="I118" i="20"/>
  <c r="J118" i="20" s="1"/>
  <c r="I102" i="20"/>
  <c r="J102" i="20" s="1"/>
  <c r="I86" i="20"/>
  <c r="J86" i="20" s="1"/>
  <c r="I70" i="20"/>
  <c r="J70" i="20" s="1"/>
  <c r="I54" i="20"/>
  <c r="J54" i="20" s="1"/>
  <c r="I38" i="20"/>
  <c r="J38" i="20" s="1"/>
  <c r="I22" i="20"/>
  <c r="J22" i="20" s="1"/>
  <c r="I8" i="20"/>
  <c r="J8" i="20" s="1"/>
  <c r="I198" i="21"/>
  <c r="J198" i="21" s="1"/>
  <c r="I182" i="21"/>
  <c r="J182" i="21" s="1"/>
  <c r="I166" i="21"/>
  <c r="J166" i="21" s="1"/>
  <c r="I150" i="21"/>
  <c r="J150" i="21" s="1"/>
  <c r="I134" i="21"/>
  <c r="J134" i="21" s="1"/>
  <c r="I129" i="21"/>
  <c r="J129" i="21" s="1"/>
  <c r="I113" i="21"/>
  <c r="J113" i="21" s="1"/>
  <c r="I97" i="21"/>
  <c r="J97" i="21" s="1"/>
  <c r="I81" i="21"/>
  <c r="J81" i="21" s="1"/>
  <c r="I65" i="21"/>
  <c r="J65" i="21" s="1"/>
  <c r="I49" i="21"/>
  <c r="J49" i="21" s="1"/>
  <c r="I33" i="21"/>
  <c r="J33" i="21" s="1"/>
  <c r="I17" i="21"/>
  <c r="J17" i="21" s="1"/>
  <c r="I210" i="22"/>
  <c r="J210" i="22" s="1"/>
  <c r="I194" i="22"/>
  <c r="J194" i="22" s="1"/>
  <c r="I178" i="22"/>
  <c r="J178" i="22" s="1"/>
  <c r="I162" i="22"/>
  <c r="J162" i="22" s="1"/>
  <c r="I146" i="22"/>
  <c r="J146" i="22" s="1"/>
  <c r="I130" i="22"/>
  <c r="J130" i="22" s="1"/>
  <c r="I114" i="22"/>
  <c r="J114" i="22" s="1"/>
  <c r="I98" i="22"/>
  <c r="J98" i="22" s="1"/>
  <c r="I45" i="22"/>
  <c r="J45" i="22" s="1"/>
  <c r="I29" i="22"/>
  <c r="J29" i="22" s="1"/>
  <c r="I13" i="22"/>
  <c r="J13" i="22" s="1"/>
  <c r="I111" i="24"/>
  <c r="J111" i="24" s="1"/>
  <c r="I42" i="24"/>
  <c r="J42" i="24" s="1"/>
  <c r="I26" i="24"/>
  <c r="J26" i="24" s="1"/>
  <c r="I10" i="24"/>
  <c r="J10" i="24" s="1"/>
  <c r="I204" i="26"/>
  <c r="J204" i="26" s="1"/>
  <c r="I188" i="26"/>
  <c r="J188" i="26" s="1"/>
  <c r="I172" i="26"/>
  <c r="J172" i="26" s="1"/>
  <c r="I156" i="26"/>
  <c r="J156" i="26" s="1"/>
  <c r="I140" i="26"/>
  <c r="J140" i="26" s="1"/>
  <c r="I124" i="26"/>
  <c r="J124" i="26" s="1"/>
  <c r="I108" i="26"/>
  <c r="J108" i="26" s="1"/>
  <c r="I92" i="26"/>
  <c r="J92" i="26" s="1"/>
  <c r="I76" i="26"/>
  <c r="J76" i="26" s="1"/>
  <c r="I60" i="26"/>
  <c r="J60" i="26" s="1"/>
  <c r="I44" i="26"/>
  <c r="J44" i="26" s="1"/>
  <c r="I61" i="18"/>
  <c r="J61" i="18" s="1"/>
  <c r="I45" i="18"/>
  <c r="J45" i="18" s="1"/>
  <c r="I29" i="18"/>
  <c r="J29" i="18" s="1"/>
  <c r="I13" i="18"/>
  <c r="J13" i="18" s="1"/>
  <c r="I138" i="19"/>
  <c r="J138" i="19" s="1"/>
  <c r="I122" i="19"/>
  <c r="J122" i="19" s="1"/>
  <c r="I106" i="19"/>
  <c r="J106" i="19" s="1"/>
  <c r="I90" i="19"/>
  <c r="J90" i="19" s="1"/>
  <c r="I74" i="19"/>
  <c r="J74" i="19" s="1"/>
  <c r="I58" i="19"/>
  <c r="J58" i="19" s="1"/>
  <c r="I42" i="19"/>
  <c r="J42" i="19" s="1"/>
  <c r="I26" i="19"/>
  <c r="J26" i="19" s="1"/>
  <c r="I10" i="19"/>
  <c r="J10" i="19" s="1"/>
  <c r="I203" i="20"/>
  <c r="J203" i="20" s="1"/>
  <c r="I187" i="20"/>
  <c r="J187" i="20" s="1"/>
  <c r="I171" i="20"/>
  <c r="J171" i="20" s="1"/>
  <c r="I155" i="20"/>
  <c r="J155" i="20" s="1"/>
  <c r="I139" i="20"/>
  <c r="J139" i="20" s="1"/>
  <c r="I123" i="20"/>
  <c r="J123" i="20" s="1"/>
  <c r="I107" i="20"/>
  <c r="J107" i="20" s="1"/>
  <c r="I91" i="20"/>
  <c r="J91" i="20" s="1"/>
  <c r="I75" i="20"/>
  <c r="J75" i="20" s="1"/>
  <c r="I59" i="20"/>
  <c r="J59" i="20" s="1"/>
  <c r="I43" i="20"/>
  <c r="J43" i="20" s="1"/>
  <c r="I27" i="20"/>
  <c r="J27" i="20" s="1"/>
  <c r="I11" i="20"/>
  <c r="J11" i="20" s="1"/>
  <c r="I203" i="21"/>
  <c r="J203" i="21" s="1"/>
  <c r="I187" i="21"/>
  <c r="J187" i="21" s="1"/>
  <c r="I171" i="21"/>
  <c r="J171" i="21" s="1"/>
  <c r="I155" i="21"/>
  <c r="J155" i="21" s="1"/>
  <c r="I139" i="21"/>
  <c r="J139" i="21" s="1"/>
  <c r="I118" i="21"/>
  <c r="J118" i="21" s="1"/>
  <c r="I102" i="21"/>
  <c r="J102" i="21" s="1"/>
  <c r="I86" i="21"/>
  <c r="J86" i="21" s="1"/>
  <c r="I70" i="21"/>
  <c r="J70" i="21" s="1"/>
  <c r="I54" i="21"/>
  <c r="J54" i="21" s="1"/>
  <c r="I38" i="21"/>
  <c r="J38" i="21" s="1"/>
  <c r="I22" i="21"/>
  <c r="I6" i="21"/>
  <c r="J6" i="21" s="1"/>
  <c r="I199" i="22"/>
  <c r="J199" i="22" s="1"/>
  <c r="I183" i="22"/>
  <c r="J183" i="22" s="1"/>
  <c r="I167" i="22"/>
  <c r="J167" i="22" s="1"/>
  <c r="I151" i="22"/>
  <c r="J151" i="22" s="1"/>
  <c r="I135" i="22"/>
  <c r="J135" i="22" s="1"/>
  <c r="I119" i="22"/>
  <c r="J119" i="22" s="1"/>
  <c r="I103" i="22"/>
  <c r="I87" i="22"/>
  <c r="J87" i="22" s="1"/>
  <c r="I71" i="22"/>
  <c r="J71" i="22" s="1"/>
  <c r="I55" i="22"/>
  <c r="J55" i="22" s="1"/>
  <c r="I34" i="22"/>
  <c r="J34" i="22" s="1"/>
  <c r="I18" i="22"/>
  <c r="J18" i="22" s="1"/>
  <c r="I212" i="24"/>
  <c r="I196" i="24"/>
  <c r="J196" i="24" s="1"/>
  <c r="I180" i="24"/>
  <c r="J180" i="24" s="1"/>
  <c r="I52" i="24"/>
  <c r="J52" i="24" s="1"/>
  <c r="I209" i="26"/>
  <c r="J209" i="26" s="1"/>
  <c r="I193" i="26"/>
  <c r="J193" i="26" s="1"/>
  <c r="I177" i="26"/>
  <c r="J177" i="26" s="1"/>
  <c r="I161" i="26"/>
  <c r="J161" i="26" s="1"/>
  <c r="I145" i="26"/>
  <c r="J145" i="26" s="1"/>
  <c r="I129" i="26"/>
  <c r="J129" i="26" s="1"/>
  <c r="I113" i="26"/>
  <c r="J113" i="26" s="1"/>
  <c r="I97" i="26"/>
  <c r="J97" i="26" s="1"/>
  <c r="I81" i="26"/>
  <c r="J81" i="26" s="1"/>
  <c r="I65" i="26"/>
  <c r="J65" i="26" s="1"/>
  <c r="I49" i="26"/>
  <c r="J49" i="26" s="1"/>
  <c r="I207" i="19"/>
  <c r="I191" i="19"/>
  <c r="J191" i="19" s="1"/>
  <c r="I175" i="19"/>
  <c r="J175" i="19" s="1"/>
  <c r="I159" i="19"/>
  <c r="J159" i="19" s="1"/>
  <c r="I143" i="19"/>
  <c r="J143" i="19" s="1"/>
  <c r="I127" i="19"/>
  <c r="J127" i="19" s="1"/>
  <c r="I47" i="19"/>
  <c r="J47" i="19" s="1"/>
  <c r="I123" i="21"/>
  <c r="J123" i="21" s="1"/>
  <c r="I107" i="21"/>
  <c r="J107" i="21" s="1"/>
  <c r="I91" i="21"/>
  <c r="J91" i="21" s="1"/>
  <c r="I75" i="21"/>
  <c r="J75" i="21" s="1"/>
  <c r="I59" i="21"/>
  <c r="J59" i="21" s="1"/>
  <c r="I43" i="21"/>
  <c r="J43" i="21" s="1"/>
  <c r="I27" i="21"/>
  <c r="J27" i="21" s="1"/>
  <c r="I11" i="21"/>
  <c r="J11" i="21" s="1"/>
  <c r="I204" i="22"/>
  <c r="J204" i="22" s="1"/>
  <c r="I188" i="22"/>
  <c r="J188" i="22" s="1"/>
  <c r="I172" i="22"/>
  <c r="J172" i="22" s="1"/>
  <c r="I156" i="22"/>
  <c r="J156" i="22" s="1"/>
  <c r="I140" i="22"/>
  <c r="J140" i="22" s="1"/>
  <c r="I124" i="22"/>
  <c r="J124" i="22" s="1"/>
  <c r="I108" i="22"/>
  <c r="J108" i="22" s="1"/>
  <c r="I92" i="22"/>
  <c r="J92" i="22" s="1"/>
  <c r="I76" i="22"/>
  <c r="J76" i="22" s="1"/>
  <c r="I60" i="22"/>
  <c r="J60" i="22" s="1"/>
  <c r="I39" i="22"/>
  <c r="J39" i="22" s="1"/>
  <c r="I23" i="22"/>
  <c r="J23" i="22" s="1"/>
  <c r="I7" i="22"/>
  <c r="J7" i="22" s="1"/>
  <c r="I36" i="24"/>
  <c r="J36" i="24" s="1"/>
  <c r="I20" i="24"/>
  <c r="J20" i="24" s="1"/>
  <c r="I4" i="24"/>
  <c r="J4" i="24" s="1"/>
  <c r="I198" i="26"/>
  <c r="J198" i="26" s="1"/>
  <c r="I182" i="26"/>
  <c r="J182" i="26" s="1"/>
  <c r="I166" i="26"/>
  <c r="J166" i="26" s="1"/>
  <c r="I150" i="26"/>
  <c r="J150" i="26" s="1"/>
  <c r="I134" i="26"/>
  <c r="J134" i="26" s="1"/>
  <c r="I118" i="26"/>
  <c r="J118" i="26" s="1"/>
  <c r="I102" i="26"/>
  <c r="J102" i="26" s="1"/>
  <c r="I86" i="26"/>
  <c r="J86" i="26" s="1"/>
  <c r="I70" i="26"/>
  <c r="J70" i="26" s="1"/>
  <c r="I54" i="26"/>
  <c r="J54" i="26" s="1"/>
  <c r="I38" i="26"/>
  <c r="J38" i="26" s="1"/>
  <c r="I132" i="19"/>
  <c r="J132" i="19" s="1"/>
  <c r="I116" i="19"/>
  <c r="J116" i="19" s="1"/>
  <c r="I4" i="19"/>
  <c r="J4" i="19" s="1"/>
  <c r="I37" i="20"/>
  <c r="J37" i="20" s="1"/>
  <c r="I21" i="20"/>
  <c r="J21" i="20" s="1"/>
  <c r="I5" i="20"/>
  <c r="J5" i="20" s="1"/>
  <c r="I197" i="21"/>
  <c r="J197" i="21" s="1"/>
  <c r="I181" i="21"/>
  <c r="J181" i="21" s="1"/>
  <c r="I165" i="21"/>
  <c r="J165" i="21" s="1"/>
  <c r="I149" i="21"/>
  <c r="J149" i="21" s="1"/>
  <c r="I133" i="21"/>
  <c r="J133" i="21" s="1"/>
  <c r="I128" i="21"/>
  <c r="J128" i="21" s="1"/>
  <c r="I115" i="21"/>
  <c r="J115" i="21" s="1"/>
  <c r="I209" i="22"/>
  <c r="J209" i="22" s="1"/>
  <c r="I193" i="22"/>
  <c r="J193" i="22" s="1"/>
  <c r="I177" i="22"/>
  <c r="J177" i="22" s="1"/>
  <c r="I161" i="22"/>
  <c r="J161" i="22" s="1"/>
  <c r="I145" i="22"/>
  <c r="J145" i="22" s="1"/>
  <c r="I129" i="22"/>
  <c r="J129" i="22" s="1"/>
  <c r="I113" i="22"/>
  <c r="J113" i="22" s="1"/>
  <c r="I97" i="22"/>
  <c r="J97" i="22" s="1"/>
  <c r="I81" i="22"/>
  <c r="J81" i="22" s="1"/>
  <c r="I65" i="22"/>
  <c r="J65" i="22" s="1"/>
  <c r="I49" i="22"/>
  <c r="J49" i="22" s="1"/>
  <c r="I44" i="22"/>
  <c r="J44" i="22" s="1"/>
  <c r="I28" i="22"/>
  <c r="J28" i="22" s="1"/>
  <c r="I12" i="22"/>
  <c r="J12" i="22" s="1"/>
  <c r="I206" i="24"/>
  <c r="J206" i="24" s="1"/>
  <c r="I190" i="24"/>
  <c r="J190" i="24" s="1"/>
  <c r="I174" i="24"/>
  <c r="J174" i="24" s="1"/>
  <c r="I158" i="24"/>
  <c r="J158" i="24" s="1"/>
  <c r="I142" i="24"/>
  <c r="J142" i="24" s="1"/>
  <c r="I126" i="24"/>
  <c r="J126" i="24" s="1"/>
  <c r="I94" i="24"/>
  <c r="J94" i="24" s="1"/>
  <c r="I78" i="24"/>
  <c r="J78" i="24" s="1"/>
  <c r="I62" i="24"/>
  <c r="J62" i="24" s="1"/>
  <c r="I203" i="26"/>
  <c r="J203" i="26" s="1"/>
  <c r="I187" i="26"/>
  <c r="J187" i="26" s="1"/>
  <c r="I171" i="26"/>
  <c r="J171" i="26" s="1"/>
  <c r="I155" i="26"/>
  <c r="J155" i="26" s="1"/>
  <c r="I139" i="26"/>
  <c r="J139" i="26" s="1"/>
  <c r="I123" i="26"/>
  <c r="J123" i="26" s="1"/>
  <c r="I107" i="26"/>
  <c r="I91" i="26"/>
  <c r="J91" i="26" s="1"/>
  <c r="I75" i="26"/>
  <c r="J75" i="26" s="1"/>
  <c r="I59" i="26"/>
  <c r="J59" i="26" s="1"/>
  <c r="I43" i="26"/>
  <c r="J43" i="26" s="1"/>
  <c r="I27" i="26"/>
  <c r="J27" i="26" s="1"/>
  <c r="I11" i="26"/>
  <c r="J11" i="26" s="1"/>
  <c r="I204" i="27"/>
  <c r="J204" i="27" s="1"/>
  <c r="I188" i="27"/>
  <c r="J188" i="27" s="1"/>
  <c r="I172" i="27"/>
  <c r="J172" i="27" s="1"/>
  <c r="I60" i="18"/>
  <c r="J60" i="18" s="1"/>
  <c r="I44" i="18"/>
  <c r="J44" i="18" s="1"/>
  <c r="I28" i="18"/>
  <c r="J28" i="18" s="1"/>
  <c r="I12" i="18"/>
  <c r="J12" i="18" s="1"/>
  <c r="I201" i="19"/>
  <c r="J201" i="19" s="1"/>
  <c r="I185" i="19"/>
  <c r="J185" i="19" s="1"/>
  <c r="I169" i="19"/>
  <c r="J169" i="19" s="1"/>
  <c r="I137" i="19"/>
  <c r="I121" i="19"/>
  <c r="J121" i="19" s="1"/>
  <c r="I202" i="20"/>
  <c r="J202" i="20" s="1"/>
  <c r="I186" i="20"/>
  <c r="J186" i="20" s="1"/>
  <c r="I170" i="20"/>
  <c r="J170" i="20" s="1"/>
  <c r="I154" i="20"/>
  <c r="J154" i="20" s="1"/>
  <c r="I138" i="20"/>
  <c r="J138" i="20" s="1"/>
  <c r="I122" i="20"/>
  <c r="J122" i="20" s="1"/>
  <c r="I106" i="20"/>
  <c r="J106" i="20" s="1"/>
  <c r="I90" i="20"/>
  <c r="J90" i="20" s="1"/>
  <c r="I74" i="20"/>
  <c r="J74" i="20" s="1"/>
  <c r="I58" i="20"/>
  <c r="J58" i="20" s="1"/>
  <c r="I42" i="20"/>
  <c r="J42" i="20" s="1"/>
  <c r="I26" i="20"/>
  <c r="J26" i="20" s="1"/>
  <c r="I10" i="20"/>
  <c r="J10" i="20" s="1"/>
  <c r="I202" i="21"/>
  <c r="J202" i="21" s="1"/>
  <c r="I186" i="21"/>
  <c r="J186" i="21" s="1"/>
  <c r="I170" i="21"/>
  <c r="J170" i="21" s="1"/>
  <c r="I154" i="21"/>
  <c r="J154" i="21" s="1"/>
  <c r="I138" i="21"/>
  <c r="J138" i="21" s="1"/>
  <c r="I117" i="21"/>
  <c r="J117" i="21" s="1"/>
  <c r="I101" i="21"/>
  <c r="J101" i="21" s="1"/>
  <c r="I85" i="21"/>
  <c r="J85" i="21" s="1"/>
  <c r="I69" i="21"/>
  <c r="J69" i="21" s="1"/>
  <c r="I53" i="21"/>
  <c r="J53" i="21" s="1"/>
  <c r="I37" i="21"/>
  <c r="J37" i="21" s="1"/>
  <c r="I21" i="21"/>
  <c r="J21" i="21" s="1"/>
  <c r="I7" i="21"/>
  <c r="J7" i="21" s="1"/>
  <c r="I198" i="22"/>
  <c r="J198" i="22" s="1"/>
  <c r="I182" i="22"/>
  <c r="J182" i="22" s="1"/>
  <c r="I166" i="22"/>
  <c r="J166" i="22" s="1"/>
  <c r="I150" i="22"/>
  <c r="J150" i="22" s="1"/>
  <c r="I134" i="22"/>
  <c r="J134" i="22" s="1"/>
  <c r="I118" i="22"/>
  <c r="J118" i="22" s="1"/>
  <c r="I102" i="22"/>
  <c r="J102" i="22" s="1"/>
  <c r="I86" i="22"/>
  <c r="J86" i="22" s="1"/>
  <c r="I70" i="22"/>
  <c r="J70" i="22" s="1"/>
  <c r="I54" i="22"/>
  <c r="J54" i="22" s="1"/>
  <c r="I33" i="22"/>
  <c r="J33" i="22" s="1"/>
  <c r="I17" i="22"/>
  <c r="J17" i="22" s="1"/>
  <c r="I211" i="24"/>
  <c r="J211" i="24" s="1"/>
  <c r="I195" i="24"/>
  <c r="J195" i="24" s="1"/>
  <c r="I179" i="24"/>
  <c r="J179" i="24" s="1"/>
  <c r="I163" i="24"/>
  <c r="J163" i="24" s="1"/>
  <c r="I147" i="24"/>
  <c r="J147" i="24" s="1"/>
  <c r="I131" i="24"/>
  <c r="J131" i="24" s="1"/>
  <c r="I115" i="24"/>
  <c r="J115" i="24" s="1"/>
  <c r="I99" i="24"/>
  <c r="J99" i="24" s="1"/>
  <c r="I83" i="24"/>
  <c r="J83" i="24" s="1"/>
  <c r="I67" i="24"/>
  <c r="J67" i="24" s="1"/>
  <c r="I51" i="24"/>
  <c r="J51" i="24" s="1"/>
  <c r="I46" i="24"/>
  <c r="J46" i="24" s="1"/>
  <c r="I30" i="24"/>
  <c r="J30" i="24" s="1"/>
  <c r="I14" i="24"/>
  <c r="J14" i="24" s="1"/>
  <c r="I208" i="26"/>
  <c r="J208" i="26" s="1"/>
  <c r="I192" i="26"/>
  <c r="J192" i="26" s="1"/>
  <c r="I176" i="26"/>
  <c r="J176" i="26" s="1"/>
  <c r="I160" i="26"/>
  <c r="J160" i="26" s="1"/>
  <c r="I144" i="26"/>
  <c r="J144" i="26" s="1"/>
  <c r="I128" i="26"/>
  <c r="J128" i="26" s="1"/>
  <c r="I112" i="26"/>
  <c r="J112" i="26" s="1"/>
  <c r="I96" i="26"/>
  <c r="J96" i="26" s="1"/>
  <c r="I80" i="26"/>
  <c r="J80" i="26" s="1"/>
  <c r="I64" i="26"/>
  <c r="J64" i="26" s="1"/>
  <c r="I48" i="26"/>
  <c r="J48" i="26" s="1"/>
  <c r="I32" i="26"/>
  <c r="J32" i="26" s="1"/>
  <c r="I51" i="26"/>
  <c r="J51" i="26" s="1"/>
  <c r="I206" i="19"/>
  <c r="J206" i="19" s="1"/>
  <c r="I190" i="19"/>
  <c r="J190" i="19" s="1"/>
  <c r="I174" i="19"/>
  <c r="J174" i="19" s="1"/>
  <c r="I158" i="19"/>
  <c r="J158" i="19" s="1"/>
  <c r="I142" i="19"/>
  <c r="J142" i="19" s="1"/>
  <c r="I126" i="19"/>
  <c r="J126" i="19" s="1"/>
  <c r="I110" i="19"/>
  <c r="J110" i="19" s="1"/>
  <c r="I94" i="19"/>
  <c r="J94" i="19" s="1"/>
  <c r="I78" i="19"/>
  <c r="J78" i="19" s="1"/>
  <c r="I62" i="19"/>
  <c r="J62" i="19" s="1"/>
  <c r="I31" i="20"/>
  <c r="J31" i="20" s="1"/>
  <c r="I15" i="20"/>
  <c r="I122" i="21"/>
  <c r="J122" i="21" s="1"/>
  <c r="I106" i="21"/>
  <c r="J106" i="21" s="1"/>
  <c r="I90" i="21"/>
  <c r="J90" i="21" s="1"/>
  <c r="I74" i="21"/>
  <c r="J74" i="21" s="1"/>
  <c r="I58" i="21"/>
  <c r="J58" i="21" s="1"/>
  <c r="I42" i="21"/>
  <c r="J42" i="21" s="1"/>
  <c r="I26" i="21"/>
  <c r="J26" i="21" s="1"/>
  <c r="I10" i="21"/>
  <c r="J10" i="21" s="1"/>
  <c r="I203" i="22"/>
  <c r="J203" i="22" s="1"/>
  <c r="I187" i="22"/>
  <c r="J187" i="22" s="1"/>
  <c r="I171" i="22"/>
  <c r="I155" i="22"/>
  <c r="J155" i="22" s="1"/>
  <c r="I139" i="22"/>
  <c r="J139" i="22" s="1"/>
  <c r="I123" i="22"/>
  <c r="J123" i="22" s="1"/>
  <c r="I107" i="22"/>
  <c r="J107" i="22" s="1"/>
  <c r="I91" i="22"/>
  <c r="J91" i="22" s="1"/>
  <c r="I75" i="22"/>
  <c r="J75" i="22" s="1"/>
  <c r="I59" i="22"/>
  <c r="J59" i="22" s="1"/>
  <c r="I38" i="22"/>
  <c r="J38" i="22" s="1"/>
  <c r="I22" i="22"/>
  <c r="J22" i="22" s="1"/>
  <c r="I6" i="22"/>
  <c r="J6" i="22" s="1"/>
  <c r="I200" i="24"/>
  <c r="J200" i="24" s="1"/>
  <c r="I184" i="24"/>
  <c r="J184" i="24" s="1"/>
  <c r="I168" i="24"/>
  <c r="J168" i="24" s="1"/>
  <c r="I152" i="24"/>
  <c r="J152" i="24" s="1"/>
  <c r="I136" i="24"/>
  <c r="J136" i="24" s="1"/>
  <c r="I120" i="24"/>
  <c r="J120" i="24" s="1"/>
  <c r="I104" i="24"/>
  <c r="J104" i="24" s="1"/>
  <c r="I88" i="24"/>
  <c r="J88" i="24" s="1"/>
  <c r="I72" i="24"/>
  <c r="J72" i="24" s="1"/>
  <c r="I56" i="24"/>
  <c r="J56" i="24" s="1"/>
  <c r="I197" i="26"/>
  <c r="J197" i="26" s="1"/>
  <c r="I181" i="26"/>
  <c r="J181" i="26" s="1"/>
  <c r="I165" i="26"/>
  <c r="J165" i="26" s="1"/>
  <c r="I149" i="26"/>
  <c r="J149" i="26" s="1"/>
  <c r="I133" i="26"/>
  <c r="J133" i="26" s="1"/>
  <c r="I117" i="26"/>
  <c r="J117" i="26" s="1"/>
  <c r="I101" i="26"/>
  <c r="J101" i="26" s="1"/>
  <c r="I85" i="26"/>
  <c r="J85" i="26" s="1"/>
  <c r="I69" i="26"/>
  <c r="J69" i="26" s="1"/>
  <c r="I53" i="26"/>
  <c r="J53" i="26" s="1"/>
  <c r="I37" i="26"/>
  <c r="J37" i="26" s="1"/>
  <c r="I21" i="26"/>
  <c r="J21" i="26" s="1"/>
  <c r="I22" i="18"/>
  <c r="J22" i="18" s="1"/>
  <c r="I8" i="18"/>
  <c r="J8" i="18" s="1"/>
  <c r="I196" i="20"/>
  <c r="J196" i="20" s="1"/>
  <c r="I180" i="20"/>
  <c r="J180" i="20" s="1"/>
  <c r="I164" i="20"/>
  <c r="J164" i="20" s="1"/>
  <c r="I148" i="20"/>
  <c r="J148" i="20" s="1"/>
  <c r="I116" i="20"/>
  <c r="J116" i="20" s="1"/>
  <c r="I100" i="20"/>
  <c r="J100" i="20" s="1"/>
  <c r="I84" i="20"/>
  <c r="J84" i="20" s="1"/>
  <c r="I68" i="20"/>
  <c r="J68" i="20" s="1"/>
  <c r="I52" i="20"/>
  <c r="J52" i="20" s="1"/>
  <c r="I20" i="20"/>
  <c r="J20" i="20" s="1"/>
  <c r="I4" i="20"/>
  <c r="J4" i="20" s="1"/>
  <c r="I43" i="22"/>
  <c r="J43" i="22" s="1"/>
  <c r="I27" i="22"/>
  <c r="J27" i="22" s="1"/>
  <c r="I20" i="22"/>
  <c r="J20" i="22" s="1"/>
  <c r="I205" i="24"/>
  <c r="J205" i="24" s="1"/>
  <c r="I189" i="24"/>
  <c r="J189" i="24" s="1"/>
  <c r="I173" i="24"/>
  <c r="J173" i="24" s="1"/>
  <c r="I157" i="24"/>
  <c r="J157" i="24" s="1"/>
  <c r="I141" i="24"/>
  <c r="J141" i="24" s="1"/>
  <c r="I125" i="24"/>
  <c r="J125" i="24" s="1"/>
  <c r="I109" i="24"/>
  <c r="I93" i="24"/>
  <c r="J93" i="24" s="1"/>
  <c r="I77" i="24"/>
  <c r="J77" i="24" s="1"/>
  <c r="I61" i="24"/>
  <c r="J61" i="24" s="1"/>
  <c r="I40" i="24"/>
  <c r="J40" i="24" s="1"/>
  <c r="I24" i="24"/>
  <c r="J24" i="24" s="1"/>
  <c r="I8" i="24"/>
  <c r="I202" i="26"/>
  <c r="J202" i="26" s="1"/>
  <c r="I186" i="26"/>
  <c r="J186" i="26" s="1"/>
  <c r="I170" i="26"/>
  <c r="J170" i="26" s="1"/>
  <c r="I154" i="26"/>
  <c r="J154" i="26" s="1"/>
  <c r="I138" i="26"/>
  <c r="J138" i="26" s="1"/>
  <c r="I122" i="26"/>
  <c r="J122" i="26" s="1"/>
  <c r="I106" i="26"/>
  <c r="J106" i="26" s="1"/>
  <c r="I90" i="26"/>
  <c r="J90" i="26" s="1"/>
  <c r="I74" i="26"/>
  <c r="J74" i="26" s="1"/>
  <c r="I58" i="26"/>
  <c r="J58" i="26" s="1"/>
  <c r="I42" i="26"/>
  <c r="J42" i="26" s="1"/>
  <c r="I26" i="26"/>
  <c r="J26" i="26" s="1"/>
  <c r="I10" i="26"/>
  <c r="J10" i="26" s="1"/>
  <c r="I203" i="27"/>
  <c r="J203" i="27" s="1"/>
  <c r="I187" i="27"/>
  <c r="J187" i="27" s="1"/>
  <c r="I171" i="27"/>
  <c r="J171" i="27" s="1"/>
  <c r="I155" i="27"/>
  <c r="J155" i="27" s="1"/>
  <c r="I107" i="18"/>
  <c r="J107" i="18" s="1"/>
  <c r="I91" i="18"/>
  <c r="J91" i="18" s="1"/>
  <c r="I75" i="18"/>
  <c r="J75" i="18" s="1"/>
  <c r="I59" i="18"/>
  <c r="J59" i="18" s="1"/>
  <c r="I43" i="18"/>
  <c r="J43" i="18" s="1"/>
  <c r="I27" i="18"/>
  <c r="J27" i="18" s="1"/>
  <c r="I11" i="18"/>
  <c r="J11" i="18" s="1"/>
  <c r="I185" i="20"/>
  <c r="J185" i="20" s="1"/>
  <c r="I57" i="20"/>
  <c r="J57" i="20" s="1"/>
  <c r="I41" i="20"/>
  <c r="J41" i="20" s="1"/>
  <c r="I9" i="20"/>
  <c r="J9" i="20" s="1"/>
  <c r="I169" i="21"/>
  <c r="J169" i="21" s="1"/>
  <c r="I153" i="21"/>
  <c r="J153" i="21" s="1"/>
  <c r="I137" i="21"/>
  <c r="J137" i="21" s="1"/>
  <c r="I4" i="21"/>
  <c r="J4" i="21" s="1"/>
  <c r="I210" i="24"/>
  <c r="J210" i="24" s="1"/>
  <c r="I194" i="24"/>
  <c r="J194" i="24" s="1"/>
  <c r="I178" i="24"/>
  <c r="J178" i="24" s="1"/>
  <c r="I162" i="24"/>
  <c r="J162" i="24" s="1"/>
  <c r="I146" i="24"/>
  <c r="J146" i="24" s="1"/>
  <c r="I130" i="24"/>
  <c r="J130" i="24" s="1"/>
  <c r="I114" i="24"/>
  <c r="J114" i="24" s="1"/>
  <c r="I98" i="24"/>
  <c r="J98" i="24" s="1"/>
  <c r="I82" i="24"/>
  <c r="J82" i="24" s="1"/>
  <c r="I66" i="24"/>
  <c r="J66" i="24" s="1"/>
  <c r="I45" i="24"/>
  <c r="J45" i="24" s="1"/>
  <c r="I29" i="24"/>
  <c r="J29" i="24" s="1"/>
  <c r="I13" i="24"/>
  <c r="J13" i="24" s="1"/>
  <c r="I205" i="19"/>
  <c r="I189" i="19"/>
  <c r="J189" i="19" s="1"/>
  <c r="I173" i="19"/>
  <c r="J173" i="19" s="1"/>
  <c r="I157" i="19"/>
  <c r="J157" i="19" s="1"/>
  <c r="I141" i="19"/>
  <c r="J141" i="19" s="1"/>
  <c r="I125" i="19"/>
  <c r="J125" i="19" s="1"/>
  <c r="I109" i="19"/>
  <c r="J109" i="19" s="1"/>
  <c r="I93" i="19"/>
  <c r="J93" i="19" s="1"/>
  <c r="I77" i="19"/>
  <c r="J77" i="19" s="1"/>
  <c r="I61" i="19"/>
  <c r="J61" i="19" s="1"/>
  <c r="I45" i="19"/>
  <c r="J45" i="19" s="1"/>
  <c r="I29" i="19"/>
  <c r="J29" i="19" s="1"/>
  <c r="I13" i="19"/>
  <c r="J13" i="19" s="1"/>
  <c r="I110" i="20"/>
  <c r="J110" i="20" s="1"/>
  <c r="I30" i="20"/>
  <c r="J30" i="20" s="1"/>
  <c r="I206" i="21"/>
  <c r="J206" i="21" s="1"/>
  <c r="I190" i="21"/>
  <c r="J190" i="21" s="1"/>
  <c r="I174" i="21"/>
  <c r="J174" i="21" s="1"/>
  <c r="I158" i="21"/>
  <c r="J158" i="21" s="1"/>
  <c r="I142" i="21"/>
  <c r="J142" i="21" s="1"/>
  <c r="I121" i="21"/>
  <c r="J121" i="21" s="1"/>
  <c r="I105" i="21"/>
  <c r="J105" i="21" s="1"/>
  <c r="I89" i="21"/>
  <c r="J89" i="21" s="1"/>
  <c r="I73" i="21"/>
  <c r="J73" i="21" s="1"/>
  <c r="I57" i="21"/>
  <c r="J57" i="21" s="1"/>
  <c r="I41" i="21"/>
  <c r="J41" i="21" s="1"/>
  <c r="I8" i="21"/>
  <c r="J8" i="21" s="1"/>
  <c r="I202" i="22"/>
  <c r="J202" i="22" s="1"/>
  <c r="I186" i="22"/>
  <c r="J186" i="22" s="1"/>
  <c r="I170" i="22"/>
  <c r="J170" i="22" s="1"/>
  <c r="I154" i="22"/>
  <c r="J154" i="22" s="1"/>
  <c r="I106" i="22"/>
  <c r="J106" i="22" s="1"/>
  <c r="I90" i="22"/>
  <c r="J90" i="22" s="1"/>
  <c r="I74" i="22"/>
  <c r="J74" i="22" s="1"/>
  <c r="I58" i="22"/>
  <c r="J58" i="22" s="1"/>
  <c r="I21" i="22"/>
  <c r="J21" i="22" s="1"/>
  <c r="I5" i="22"/>
  <c r="J5" i="22" s="1"/>
  <c r="I151" i="24"/>
  <c r="J151" i="24" s="1"/>
  <c r="I135" i="24"/>
  <c r="J135" i="24" s="1"/>
  <c r="I119" i="24"/>
  <c r="J119" i="24" s="1"/>
  <c r="I71" i="24"/>
  <c r="J71" i="24" s="1"/>
  <c r="I55" i="24"/>
  <c r="J55" i="24" s="1"/>
  <c r="I34" i="24"/>
  <c r="J34" i="24" s="1"/>
  <c r="I18" i="24"/>
  <c r="J18" i="24" s="1"/>
  <c r="I37" i="18"/>
  <c r="J37" i="18" s="1"/>
  <c r="I21" i="18"/>
  <c r="J21" i="18" s="1"/>
  <c r="I7" i="18"/>
  <c r="J7" i="18" s="1"/>
  <c r="I211" i="20"/>
  <c r="I195" i="20"/>
  <c r="J195" i="20" s="1"/>
  <c r="I179" i="20"/>
  <c r="J179" i="20" s="1"/>
  <c r="I163" i="20"/>
  <c r="J163" i="20" s="1"/>
  <c r="I147" i="20"/>
  <c r="J147" i="20" s="1"/>
  <c r="I131" i="20"/>
  <c r="J131" i="20" s="1"/>
  <c r="I115" i="20"/>
  <c r="J115" i="20" s="1"/>
  <c r="I99" i="20"/>
  <c r="I83" i="20"/>
  <c r="J83" i="20" s="1"/>
  <c r="I67" i="20"/>
  <c r="J67" i="20" s="1"/>
  <c r="I126" i="21"/>
  <c r="J126" i="21" s="1"/>
  <c r="I110" i="21"/>
  <c r="J110" i="21" s="1"/>
  <c r="I94" i="21"/>
  <c r="J94" i="21" s="1"/>
  <c r="I78" i="21"/>
  <c r="J78" i="21" s="1"/>
  <c r="I62" i="21"/>
  <c r="J62" i="21" s="1"/>
  <c r="I46" i="21"/>
  <c r="J46" i="21" s="1"/>
  <c r="I63" i="22"/>
  <c r="J63" i="22" s="1"/>
  <c r="I42" i="22"/>
  <c r="J42" i="22" s="1"/>
  <c r="I26" i="22"/>
  <c r="I10" i="22"/>
  <c r="J10" i="22" s="1"/>
  <c r="I204" i="24"/>
  <c r="J204" i="24" s="1"/>
  <c r="I188" i="24"/>
  <c r="J188" i="24" s="1"/>
  <c r="I172" i="24"/>
  <c r="J172" i="24" s="1"/>
  <c r="I156" i="24"/>
  <c r="J156" i="24" s="1"/>
  <c r="I140" i="24"/>
  <c r="J140" i="24" s="1"/>
  <c r="I124" i="24"/>
  <c r="J124" i="24" s="1"/>
  <c r="I108" i="24"/>
  <c r="J108" i="24" s="1"/>
  <c r="I92" i="24"/>
  <c r="J92" i="24" s="1"/>
  <c r="I76" i="24"/>
  <c r="J76" i="24" s="1"/>
  <c r="I60" i="24"/>
  <c r="J60" i="24" s="1"/>
  <c r="I39" i="24"/>
  <c r="J39" i="24" s="1"/>
  <c r="I23" i="24"/>
  <c r="J23" i="24" s="1"/>
  <c r="I7" i="24"/>
  <c r="J7" i="24" s="1"/>
  <c r="I201" i="26"/>
  <c r="J201" i="26" s="1"/>
  <c r="I185" i="26"/>
  <c r="J185" i="26" s="1"/>
  <c r="I169" i="26"/>
  <c r="J169" i="26" s="1"/>
  <c r="I153" i="26"/>
  <c r="J153" i="26" s="1"/>
  <c r="I137" i="26"/>
  <c r="J137" i="26" s="1"/>
  <c r="I121" i="26"/>
  <c r="J121" i="26" s="1"/>
  <c r="I105" i="26"/>
  <c r="J105" i="26" s="1"/>
  <c r="I89" i="26"/>
  <c r="J89" i="26" s="1"/>
  <c r="I73" i="26"/>
  <c r="J73" i="26" s="1"/>
  <c r="I57" i="26"/>
  <c r="J57" i="26" s="1"/>
  <c r="I41" i="26"/>
  <c r="J41" i="26" s="1"/>
  <c r="I25" i="26"/>
  <c r="J25" i="26" s="1"/>
  <c r="I9" i="26"/>
  <c r="J9" i="26" s="1"/>
  <c r="I202" i="27"/>
  <c r="J202" i="27" s="1"/>
  <c r="I122" i="18"/>
  <c r="I106" i="18"/>
  <c r="J106" i="18" s="1"/>
  <c r="I90" i="18"/>
  <c r="J90" i="18" s="1"/>
  <c r="I74" i="18"/>
  <c r="J74" i="18" s="1"/>
  <c r="I58" i="18"/>
  <c r="J58" i="18" s="1"/>
  <c r="I42" i="18"/>
  <c r="J42" i="18" s="1"/>
  <c r="I26" i="18"/>
  <c r="J26" i="18" s="1"/>
  <c r="I10" i="18"/>
  <c r="J10" i="18" s="1"/>
  <c r="I200" i="20"/>
  <c r="J200" i="20" s="1"/>
  <c r="I184" i="20"/>
  <c r="J184" i="20" s="1"/>
  <c r="I168" i="20"/>
  <c r="J168" i="20" s="1"/>
  <c r="I152" i="20"/>
  <c r="J152" i="20" s="1"/>
  <c r="I136" i="20"/>
  <c r="J136" i="20" s="1"/>
  <c r="I120" i="20"/>
  <c r="J120" i="20" s="1"/>
  <c r="I104" i="20"/>
  <c r="J104" i="20" s="1"/>
  <c r="I88" i="20"/>
  <c r="J88" i="20" s="1"/>
  <c r="I72" i="20"/>
  <c r="J72" i="20" s="1"/>
  <c r="I56" i="20"/>
  <c r="J56" i="20" s="1"/>
  <c r="I40" i="20"/>
  <c r="J40" i="20" s="1"/>
  <c r="I47" i="22"/>
  <c r="J47" i="22" s="1"/>
  <c r="I129" i="24"/>
  <c r="J129" i="24" s="1"/>
  <c r="I113" i="24"/>
  <c r="J113" i="24" s="1"/>
  <c r="I81" i="24"/>
  <c r="J81" i="24" s="1"/>
  <c r="I44" i="24"/>
  <c r="J44" i="24" s="1"/>
  <c r="I28" i="24"/>
  <c r="J28" i="24" s="1"/>
  <c r="I12" i="24"/>
  <c r="J12" i="24" s="1"/>
  <c r="I32" i="28"/>
  <c r="J32" i="28" s="1"/>
  <c r="I31" i="18"/>
  <c r="J31" i="18" s="1"/>
  <c r="I15" i="18"/>
  <c r="J15" i="18" s="1"/>
  <c r="I204" i="19"/>
  <c r="J204" i="19" s="1"/>
  <c r="I188" i="19"/>
  <c r="J188" i="19" s="1"/>
  <c r="I172" i="19"/>
  <c r="J172" i="19" s="1"/>
  <c r="I156" i="19"/>
  <c r="J156" i="19" s="1"/>
  <c r="I140" i="19"/>
  <c r="J140" i="19" s="1"/>
  <c r="I124" i="19"/>
  <c r="J124" i="19" s="1"/>
  <c r="I108" i="19"/>
  <c r="J108" i="19" s="1"/>
  <c r="I92" i="19"/>
  <c r="J92" i="19" s="1"/>
  <c r="I76" i="19"/>
  <c r="J76" i="19" s="1"/>
  <c r="I60" i="19"/>
  <c r="J60" i="19" s="1"/>
  <c r="I44" i="19"/>
  <c r="J44" i="19" s="1"/>
  <c r="I28" i="19"/>
  <c r="J28" i="19" s="1"/>
  <c r="I18" i="19"/>
  <c r="I205" i="20"/>
  <c r="J205" i="20" s="1"/>
  <c r="I189" i="20"/>
  <c r="J189" i="20" s="1"/>
  <c r="I173" i="20"/>
  <c r="J173" i="20" s="1"/>
  <c r="I157" i="20"/>
  <c r="J157" i="20" s="1"/>
  <c r="I141" i="20"/>
  <c r="J141" i="20" s="1"/>
  <c r="I125" i="20"/>
  <c r="J125" i="20" s="1"/>
  <c r="I109" i="20"/>
  <c r="J109" i="20" s="1"/>
  <c r="I93" i="20"/>
  <c r="J93" i="20" s="1"/>
  <c r="I77" i="20"/>
  <c r="J77" i="20" s="1"/>
  <c r="I61" i="20"/>
  <c r="J61" i="20" s="1"/>
  <c r="I45" i="20"/>
  <c r="J45" i="20" s="1"/>
  <c r="I29" i="20"/>
  <c r="J29" i="20" s="1"/>
  <c r="I13" i="20"/>
  <c r="J13" i="20" s="1"/>
  <c r="I205" i="21"/>
  <c r="J205" i="21" s="1"/>
  <c r="I189" i="21"/>
  <c r="J189" i="21" s="1"/>
  <c r="I173" i="21"/>
  <c r="J173" i="21" s="1"/>
  <c r="I157" i="21"/>
  <c r="J157" i="21" s="1"/>
  <c r="I141" i="21"/>
  <c r="I201" i="22"/>
  <c r="J201" i="22" s="1"/>
  <c r="I185" i="22"/>
  <c r="J185" i="22" s="1"/>
  <c r="I169" i="22"/>
  <c r="J169" i="22" s="1"/>
  <c r="I153" i="22"/>
  <c r="J153" i="22" s="1"/>
  <c r="I137" i="22"/>
  <c r="J137" i="22" s="1"/>
  <c r="I121" i="22"/>
  <c r="J121" i="22" s="1"/>
  <c r="I105" i="22"/>
  <c r="J105" i="22" s="1"/>
  <c r="I89" i="22"/>
  <c r="J89" i="22" s="1"/>
  <c r="I73" i="22"/>
  <c r="J73" i="22" s="1"/>
  <c r="I57" i="22"/>
  <c r="J57" i="22" s="1"/>
  <c r="I4" i="22"/>
  <c r="J4" i="22" s="1"/>
  <c r="I198" i="24"/>
  <c r="J198" i="24" s="1"/>
  <c r="I182" i="24"/>
  <c r="J182" i="24" s="1"/>
  <c r="I166" i="24"/>
  <c r="J166" i="24" s="1"/>
  <c r="I150" i="24"/>
  <c r="J150" i="24" s="1"/>
  <c r="I134" i="24"/>
  <c r="J134" i="24" s="1"/>
  <c r="I118" i="24"/>
  <c r="J118" i="24" s="1"/>
  <c r="I102" i="24"/>
  <c r="J102" i="24" s="1"/>
  <c r="I86" i="24"/>
  <c r="J86" i="24" s="1"/>
  <c r="I70" i="24"/>
  <c r="J70" i="24" s="1"/>
  <c r="I54" i="24"/>
  <c r="J54" i="24" s="1"/>
  <c r="I196" i="27"/>
  <c r="J196" i="27" s="1"/>
  <c r="I180" i="27"/>
  <c r="J180" i="27" s="1"/>
  <c r="I20" i="18"/>
  <c r="J20" i="18" s="1"/>
  <c r="I4" i="18"/>
  <c r="J4" i="18" s="1"/>
  <c r="I193" i="19"/>
  <c r="J193" i="19" s="1"/>
  <c r="I177" i="19"/>
  <c r="J177" i="19" s="1"/>
  <c r="I161" i="19"/>
  <c r="J161" i="19" s="1"/>
  <c r="I145" i="19"/>
  <c r="J145" i="19" s="1"/>
  <c r="I129" i="19"/>
  <c r="J129" i="19" s="1"/>
  <c r="I113" i="19"/>
  <c r="J113" i="19" s="1"/>
  <c r="I97" i="19"/>
  <c r="J97" i="19" s="1"/>
  <c r="I81" i="19"/>
  <c r="I65" i="19"/>
  <c r="J65" i="19" s="1"/>
  <c r="I49" i="19"/>
  <c r="J49" i="19" s="1"/>
  <c r="I33" i="19"/>
  <c r="J33" i="19" s="1"/>
  <c r="I17" i="19"/>
  <c r="J17" i="19" s="1"/>
  <c r="I210" i="20"/>
  <c r="J210" i="20" s="1"/>
  <c r="I194" i="20"/>
  <c r="J194" i="20" s="1"/>
  <c r="I178" i="20"/>
  <c r="J178" i="20" s="1"/>
  <c r="I162" i="20"/>
  <c r="J162" i="20" s="1"/>
  <c r="I146" i="20"/>
  <c r="J146" i="20" s="1"/>
  <c r="I130" i="20"/>
  <c r="J130" i="20" s="1"/>
  <c r="I114" i="20"/>
  <c r="J114" i="20" s="1"/>
  <c r="I98" i="20"/>
  <c r="J98" i="20" s="1"/>
  <c r="I18" i="20"/>
  <c r="J18" i="20" s="1"/>
  <c r="I210" i="21"/>
  <c r="I194" i="21"/>
  <c r="J194" i="21" s="1"/>
  <c r="I178" i="21"/>
  <c r="J178" i="21" s="1"/>
  <c r="I162" i="21"/>
  <c r="J162" i="21" s="1"/>
  <c r="I146" i="21"/>
  <c r="J146" i="21" s="1"/>
  <c r="I125" i="21"/>
  <c r="J125" i="21" s="1"/>
  <c r="I109" i="21"/>
  <c r="J109" i="21" s="1"/>
  <c r="I93" i="21"/>
  <c r="J93" i="21" s="1"/>
  <c r="I77" i="21"/>
  <c r="J77" i="21" s="1"/>
  <c r="I61" i="21"/>
  <c r="J61" i="21" s="1"/>
  <c r="I45" i="21"/>
  <c r="J45" i="21" s="1"/>
  <c r="I29" i="21"/>
  <c r="J29" i="21" s="1"/>
  <c r="I13" i="21"/>
  <c r="J13" i="21" s="1"/>
  <c r="I206" i="22"/>
  <c r="J206" i="22" s="1"/>
  <c r="I190" i="22"/>
  <c r="J190" i="22" s="1"/>
  <c r="I174" i="22"/>
  <c r="J174" i="22" s="1"/>
  <c r="I41" i="22"/>
  <c r="J41" i="22" s="1"/>
  <c r="I203" i="24"/>
  <c r="J203" i="24" s="1"/>
  <c r="I187" i="24"/>
  <c r="J187" i="24" s="1"/>
  <c r="I171" i="24"/>
  <c r="J171" i="24" s="1"/>
  <c r="I155" i="24"/>
  <c r="J155" i="24" s="1"/>
  <c r="I139" i="24"/>
  <c r="J139" i="24" s="1"/>
  <c r="I123" i="24"/>
  <c r="J123" i="24" s="1"/>
  <c r="I107" i="24"/>
  <c r="J107" i="24" s="1"/>
  <c r="I91" i="24"/>
  <c r="J91" i="24" s="1"/>
  <c r="I75" i="24"/>
  <c r="J75" i="24" s="1"/>
  <c r="I59" i="24"/>
  <c r="J59" i="24" s="1"/>
  <c r="I38" i="24"/>
  <c r="J38" i="24" s="1"/>
  <c r="I22" i="24"/>
  <c r="J22" i="24" s="1"/>
  <c r="I6" i="24"/>
  <c r="J6" i="24" s="1"/>
  <c r="I8" i="26"/>
  <c r="J8" i="26" s="1"/>
  <c r="I198" i="19"/>
  <c r="J198" i="19" s="1"/>
  <c r="I182" i="19"/>
  <c r="J182" i="19" s="1"/>
  <c r="I166" i="19"/>
  <c r="J166" i="19" s="1"/>
  <c r="I150" i="19"/>
  <c r="J150" i="19" s="1"/>
  <c r="I134" i="19"/>
  <c r="J134" i="19" s="1"/>
  <c r="I118" i="19"/>
  <c r="J118" i="19" s="1"/>
  <c r="I102" i="19"/>
  <c r="J102" i="19" s="1"/>
  <c r="I86" i="19"/>
  <c r="J86" i="19" s="1"/>
  <c r="I70" i="19"/>
  <c r="J70" i="19" s="1"/>
  <c r="I54" i="19"/>
  <c r="J54" i="19" s="1"/>
  <c r="I38" i="19"/>
  <c r="J38" i="19" s="1"/>
  <c r="I22" i="19"/>
  <c r="J22" i="19" s="1"/>
  <c r="I6" i="19"/>
  <c r="J6" i="19" s="1"/>
  <c r="I7" i="20"/>
  <c r="J7" i="20" s="1"/>
  <c r="I130" i="21"/>
  <c r="J130" i="21" s="1"/>
  <c r="I114" i="21"/>
  <c r="J114" i="21" s="1"/>
  <c r="I98" i="21"/>
  <c r="J98" i="21" s="1"/>
  <c r="I82" i="21"/>
  <c r="J82" i="21" s="1"/>
  <c r="I66" i="21"/>
  <c r="J66" i="21" s="1"/>
  <c r="I50" i="21"/>
  <c r="J50" i="21" s="1"/>
  <c r="I34" i="21"/>
  <c r="J34" i="21" s="1"/>
  <c r="I18" i="21"/>
  <c r="J18" i="21" s="1"/>
  <c r="I43" i="24"/>
  <c r="J43" i="24" s="1"/>
  <c r="I27" i="24"/>
  <c r="J27" i="24" s="1"/>
  <c r="I11" i="24"/>
  <c r="J11" i="24" s="1"/>
  <c r="I205" i="26"/>
  <c r="J205" i="26" s="1"/>
  <c r="I189" i="26"/>
  <c r="J189" i="26" s="1"/>
  <c r="I173" i="26"/>
  <c r="J173" i="26" s="1"/>
  <c r="I157" i="26"/>
  <c r="J157" i="26" s="1"/>
  <c r="I141" i="26"/>
  <c r="J141" i="26" s="1"/>
  <c r="I125" i="26"/>
  <c r="J125" i="26" s="1"/>
  <c r="I109" i="26"/>
  <c r="J109" i="26" s="1"/>
  <c r="I93" i="26"/>
  <c r="J93" i="26" s="1"/>
  <c r="I77" i="26"/>
  <c r="J77" i="26" s="1"/>
  <c r="I61" i="26"/>
  <c r="J61" i="26" s="1"/>
  <c r="I45" i="26"/>
  <c r="J45" i="26" s="1"/>
  <c r="I29" i="26"/>
  <c r="J29" i="26" s="1"/>
  <c r="I28" i="26"/>
  <c r="J28" i="26" s="1"/>
  <c r="I14" i="26"/>
  <c r="J14" i="26" s="1"/>
  <c r="I205" i="27"/>
  <c r="J205" i="27" s="1"/>
  <c r="I189" i="27"/>
  <c r="J189" i="27" s="1"/>
  <c r="I173" i="27"/>
  <c r="J173" i="27" s="1"/>
  <c r="I157" i="27"/>
  <c r="J157" i="27" s="1"/>
  <c r="I141" i="27"/>
  <c r="J141" i="27" s="1"/>
  <c r="I125" i="27"/>
  <c r="J125" i="27" s="1"/>
  <c r="I109" i="27"/>
  <c r="J109" i="27" s="1"/>
  <c r="I93" i="27"/>
  <c r="J93" i="27" s="1"/>
  <c r="I77" i="27"/>
  <c r="J77" i="27" s="1"/>
  <c r="I61" i="27"/>
  <c r="J61" i="27" s="1"/>
  <c r="I45" i="27"/>
  <c r="J45" i="27" s="1"/>
  <c r="I29" i="27"/>
  <c r="J29" i="27" s="1"/>
  <c r="I13" i="27"/>
  <c r="I206" i="28"/>
  <c r="J206" i="28" s="1"/>
  <c r="I190" i="28"/>
  <c r="J190" i="28" s="1"/>
  <c r="I158" i="28"/>
  <c r="I142" i="28"/>
  <c r="J142" i="28" s="1"/>
  <c r="I126" i="28"/>
  <c r="J126" i="28" s="1"/>
  <c r="I110" i="28"/>
  <c r="J110" i="28" s="1"/>
  <c r="I94" i="28"/>
  <c r="J94" i="28" s="1"/>
  <c r="I78" i="28"/>
  <c r="J78" i="28" s="1"/>
  <c r="I62" i="28"/>
  <c r="J62" i="28" s="1"/>
  <c r="I46" i="28"/>
  <c r="J46" i="28" s="1"/>
  <c r="I9" i="28"/>
  <c r="I85" i="32"/>
  <c r="J85" i="32" s="1"/>
  <c r="I69" i="32"/>
  <c r="J69" i="32" s="1"/>
  <c r="I53" i="32"/>
  <c r="J53" i="32" s="1"/>
  <c r="I37" i="32"/>
  <c r="J37" i="32" s="1"/>
  <c r="I14" i="49"/>
  <c r="J14" i="49" s="1"/>
  <c r="I17" i="26"/>
  <c r="J17" i="26" s="1"/>
  <c r="I50" i="27"/>
  <c r="J50" i="27" s="1"/>
  <c r="I34" i="27"/>
  <c r="J34" i="27" s="1"/>
  <c r="I18" i="27"/>
  <c r="J18" i="27" s="1"/>
  <c r="I211" i="28"/>
  <c r="I195" i="28"/>
  <c r="J195" i="28" s="1"/>
  <c r="I179" i="28"/>
  <c r="J179" i="28" s="1"/>
  <c r="I163" i="28"/>
  <c r="J163" i="28" s="1"/>
  <c r="I147" i="28"/>
  <c r="J147" i="28" s="1"/>
  <c r="I131" i="28"/>
  <c r="J131" i="28" s="1"/>
  <c r="I115" i="28"/>
  <c r="J115" i="28" s="1"/>
  <c r="I99" i="28"/>
  <c r="J99" i="28" s="1"/>
  <c r="I83" i="28"/>
  <c r="J83" i="28" s="1"/>
  <c r="I67" i="28"/>
  <c r="J67" i="28" s="1"/>
  <c r="I51" i="28"/>
  <c r="J51" i="28" s="1"/>
  <c r="I35" i="28"/>
  <c r="J35" i="28" s="1"/>
  <c r="I30" i="28"/>
  <c r="J30" i="28" s="1"/>
  <c r="I14" i="28"/>
  <c r="J14" i="28" s="1"/>
  <c r="I214" i="30"/>
  <c r="J214" i="30" s="1"/>
  <c r="I198" i="30"/>
  <c r="J198" i="30" s="1"/>
  <c r="I182" i="30"/>
  <c r="J182" i="30" s="1"/>
  <c r="I166" i="30"/>
  <c r="J166" i="30" s="1"/>
  <c r="I150" i="30"/>
  <c r="J150" i="30" s="1"/>
  <c r="I134" i="30"/>
  <c r="J134" i="30" s="1"/>
  <c r="I118" i="30"/>
  <c r="J118" i="30" s="1"/>
  <c r="I102" i="30"/>
  <c r="J102" i="30" s="1"/>
  <c r="I86" i="30"/>
  <c r="J86" i="30" s="1"/>
  <c r="I70" i="30"/>
  <c r="J70" i="30" s="1"/>
  <c r="I54" i="30"/>
  <c r="J54" i="30" s="1"/>
  <c r="I38" i="30"/>
  <c r="J38" i="30" s="1"/>
  <c r="I22" i="30"/>
  <c r="J22" i="30" s="1"/>
  <c r="I8" i="30"/>
  <c r="J8" i="30" s="1"/>
  <c r="I202" i="32"/>
  <c r="J202" i="32" s="1"/>
  <c r="I186" i="32"/>
  <c r="J186" i="32" s="1"/>
  <c r="I170" i="32"/>
  <c r="J170" i="32" s="1"/>
  <c r="I154" i="32"/>
  <c r="J154" i="32" s="1"/>
  <c r="I138" i="32"/>
  <c r="J138" i="32" s="1"/>
  <c r="I122" i="32"/>
  <c r="J122" i="32" s="1"/>
  <c r="I106" i="32"/>
  <c r="J106" i="32" s="1"/>
  <c r="I90" i="32"/>
  <c r="J90" i="32" s="1"/>
  <c r="I74" i="32"/>
  <c r="J74" i="32" s="1"/>
  <c r="I58" i="32"/>
  <c r="J58" i="32" s="1"/>
  <c r="I42" i="32"/>
  <c r="J42" i="32" s="1"/>
  <c r="I21" i="32"/>
  <c r="J21" i="32" s="1"/>
  <c r="I5" i="32"/>
  <c r="J5" i="32" s="1"/>
  <c r="I198" i="33"/>
  <c r="J198" i="33" s="1"/>
  <c r="I182" i="33"/>
  <c r="J182" i="33" s="1"/>
  <c r="I166" i="33"/>
  <c r="J166" i="33" s="1"/>
  <c r="I150" i="33"/>
  <c r="J150" i="33" s="1"/>
  <c r="I134" i="33"/>
  <c r="J134" i="33" s="1"/>
  <c r="I118" i="33"/>
  <c r="J118" i="33" s="1"/>
  <c r="I102" i="33"/>
  <c r="J102" i="33" s="1"/>
  <c r="I86" i="33"/>
  <c r="J86" i="33" s="1"/>
  <c r="I70" i="33"/>
  <c r="J70" i="33" s="1"/>
  <c r="I54" i="33"/>
  <c r="J54" i="33" s="1"/>
  <c r="I38" i="33"/>
  <c r="J38" i="33" s="1"/>
  <c r="I22" i="33"/>
  <c r="J22" i="33" s="1"/>
  <c r="I7" i="33"/>
  <c r="J7" i="33" s="1"/>
  <c r="I88" i="34"/>
  <c r="J88" i="34" s="1"/>
  <c r="I72" i="34"/>
  <c r="J72" i="34" s="1"/>
  <c r="I56" i="34"/>
  <c r="J56" i="34" s="1"/>
  <c r="I40" i="34"/>
  <c r="J40" i="34" s="1"/>
  <c r="I24" i="34"/>
  <c r="J24" i="34" s="1"/>
  <c r="I8" i="34"/>
  <c r="J8" i="34" s="1"/>
  <c r="I134" i="46"/>
  <c r="I22" i="26"/>
  <c r="J22" i="26" s="1"/>
  <c r="I6" i="26"/>
  <c r="J6" i="26" s="1"/>
  <c r="I199" i="27"/>
  <c r="J199" i="27" s="1"/>
  <c r="I183" i="27"/>
  <c r="J183" i="27" s="1"/>
  <c r="I167" i="27"/>
  <c r="J167" i="27" s="1"/>
  <c r="I151" i="27"/>
  <c r="J151" i="27" s="1"/>
  <c r="I135" i="27"/>
  <c r="J135" i="27" s="1"/>
  <c r="I71" i="27"/>
  <c r="J71" i="27" s="1"/>
  <c r="I55" i="27"/>
  <c r="J55" i="27" s="1"/>
  <c r="I39" i="27"/>
  <c r="J39" i="27" s="1"/>
  <c r="I23" i="27"/>
  <c r="J23" i="27" s="1"/>
  <c r="I7" i="27"/>
  <c r="J7" i="27" s="1"/>
  <c r="I19" i="28"/>
  <c r="J19" i="28" s="1"/>
  <c r="I203" i="30"/>
  <c r="J203" i="30" s="1"/>
  <c r="I187" i="30"/>
  <c r="J187" i="30" s="1"/>
  <c r="I171" i="30"/>
  <c r="J171" i="30" s="1"/>
  <c r="I155" i="30"/>
  <c r="J155" i="30" s="1"/>
  <c r="I139" i="30"/>
  <c r="J139" i="30" s="1"/>
  <c r="I123" i="30"/>
  <c r="J123" i="30" s="1"/>
  <c r="I107" i="30"/>
  <c r="J107" i="30" s="1"/>
  <c r="I91" i="30"/>
  <c r="J91" i="30" s="1"/>
  <c r="I75" i="30"/>
  <c r="J75" i="30" s="1"/>
  <c r="I59" i="30"/>
  <c r="J59" i="30" s="1"/>
  <c r="I43" i="30"/>
  <c r="J43" i="30" s="1"/>
  <c r="I27" i="30"/>
  <c r="J27" i="30" s="1"/>
  <c r="I11" i="30"/>
  <c r="J11" i="30" s="1"/>
  <c r="I204" i="31"/>
  <c r="J204" i="31" s="1"/>
  <c r="I188" i="31"/>
  <c r="J188" i="31" s="1"/>
  <c r="I172" i="31"/>
  <c r="J172" i="31" s="1"/>
  <c r="I156" i="31"/>
  <c r="J156" i="31" s="1"/>
  <c r="I140" i="31"/>
  <c r="J140" i="31" s="1"/>
  <c r="I124" i="31"/>
  <c r="I92" i="31"/>
  <c r="J92" i="31" s="1"/>
  <c r="I76" i="31"/>
  <c r="J76" i="31" s="1"/>
  <c r="I60" i="31"/>
  <c r="J60" i="31" s="1"/>
  <c r="I44" i="31"/>
  <c r="J44" i="31" s="1"/>
  <c r="I28" i="31"/>
  <c r="J28" i="31" s="1"/>
  <c r="I17" i="31"/>
  <c r="J17" i="31" s="1"/>
  <c r="I207" i="32"/>
  <c r="J207" i="32" s="1"/>
  <c r="I191" i="32"/>
  <c r="I175" i="32"/>
  <c r="J175" i="32" s="1"/>
  <c r="I159" i="32"/>
  <c r="J159" i="32" s="1"/>
  <c r="I143" i="32"/>
  <c r="J143" i="32" s="1"/>
  <c r="I127" i="32"/>
  <c r="J127" i="32" s="1"/>
  <c r="I111" i="32"/>
  <c r="J111" i="32" s="1"/>
  <c r="I95" i="32"/>
  <c r="J95" i="32" s="1"/>
  <c r="I79" i="32"/>
  <c r="J79" i="32" s="1"/>
  <c r="I63" i="32"/>
  <c r="J63" i="32" s="1"/>
  <c r="I26" i="32"/>
  <c r="J26" i="32" s="1"/>
  <c r="I10" i="32"/>
  <c r="J10" i="32" s="1"/>
  <c r="I203" i="33"/>
  <c r="J203" i="33" s="1"/>
  <c r="I187" i="33"/>
  <c r="J187" i="33" s="1"/>
  <c r="I171" i="33"/>
  <c r="J171" i="33" s="1"/>
  <c r="I155" i="33"/>
  <c r="J155" i="33" s="1"/>
  <c r="I139" i="33"/>
  <c r="J139" i="33" s="1"/>
  <c r="I123" i="33"/>
  <c r="J123" i="33" s="1"/>
  <c r="I107" i="33"/>
  <c r="J107" i="33" s="1"/>
  <c r="I91" i="33"/>
  <c r="J91" i="33" s="1"/>
  <c r="I75" i="33"/>
  <c r="J75" i="33" s="1"/>
  <c r="I59" i="33"/>
  <c r="J59" i="33" s="1"/>
  <c r="I43" i="33"/>
  <c r="J43" i="33" s="1"/>
  <c r="I27" i="33"/>
  <c r="J27" i="33" s="1"/>
  <c r="I11" i="33"/>
  <c r="J11" i="33" s="1"/>
  <c r="I205" i="34"/>
  <c r="J205" i="34" s="1"/>
  <c r="I189" i="34"/>
  <c r="I173" i="34"/>
  <c r="J173" i="34" s="1"/>
  <c r="I157" i="34"/>
  <c r="J157" i="34" s="1"/>
  <c r="I141" i="34"/>
  <c r="J141" i="34" s="1"/>
  <c r="I125" i="34"/>
  <c r="J125" i="34" s="1"/>
  <c r="I109" i="34"/>
  <c r="J109" i="34" s="1"/>
  <c r="I93" i="34"/>
  <c r="J93" i="34" s="1"/>
  <c r="I77" i="34"/>
  <c r="J77" i="34" s="1"/>
  <c r="I61" i="34"/>
  <c r="J61" i="34" s="1"/>
  <c r="I45" i="34"/>
  <c r="J45" i="34" s="1"/>
  <c r="I29" i="34"/>
  <c r="J29" i="34" s="1"/>
  <c r="I13" i="34"/>
  <c r="J13" i="34" s="1"/>
  <c r="I101" i="36"/>
  <c r="I65" i="36"/>
  <c r="I34" i="43"/>
  <c r="I133" i="49"/>
  <c r="I146" i="57"/>
  <c r="J146" i="57" s="1"/>
  <c r="I156" i="27"/>
  <c r="J156" i="27" s="1"/>
  <c r="I140" i="27"/>
  <c r="J140" i="27" s="1"/>
  <c r="I124" i="27"/>
  <c r="J124" i="27" s="1"/>
  <c r="I108" i="27"/>
  <c r="J108" i="27" s="1"/>
  <c r="I92" i="27"/>
  <c r="J92" i="27" s="1"/>
  <c r="I76" i="27"/>
  <c r="J76" i="27" s="1"/>
  <c r="I60" i="27"/>
  <c r="J60" i="27" s="1"/>
  <c r="I44" i="27"/>
  <c r="J44" i="27" s="1"/>
  <c r="I28" i="27"/>
  <c r="J28" i="27" s="1"/>
  <c r="I12" i="27"/>
  <c r="J12" i="27" s="1"/>
  <c r="I205" i="28"/>
  <c r="J205" i="28" s="1"/>
  <c r="I189" i="28"/>
  <c r="J189" i="28" s="1"/>
  <c r="I173" i="28"/>
  <c r="J173" i="28" s="1"/>
  <c r="I157" i="28"/>
  <c r="J157" i="28" s="1"/>
  <c r="I141" i="28"/>
  <c r="J141" i="28" s="1"/>
  <c r="I125" i="28"/>
  <c r="J125" i="28" s="1"/>
  <c r="I109" i="28"/>
  <c r="J109" i="28" s="1"/>
  <c r="I93" i="28"/>
  <c r="J93" i="28" s="1"/>
  <c r="I77" i="28"/>
  <c r="J77" i="28" s="1"/>
  <c r="I61" i="28"/>
  <c r="J61" i="28" s="1"/>
  <c r="I45" i="28"/>
  <c r="J45" i="28" s="1"/>
  <c r="I209" i="31"/>
  <c r="J209" i="31" s="1"/>
  <c r="I193" i="31"/>
  <c r="J193" i="31" s="1"/>
  <c r="I177" i="31"/>
  <c r="J177" i="31" s="1"/>
  <c r="I161" i="31"/>
  <c r="J161" i="31" s="1"/>
  <c r="I145" i="31"/>
  <c r="J145" i="31" s="1"/>
  <c r="I129" i="31"/>
  <c r="J129" i="31" s="1"/>
  <c r="I113" i="31"/>
  <c r="J113" i="31" s="1"/>
  <c r="I97" i="31"/>
  <c r="J97" i="31" s="1"/>
  <c r="I81" i="31"/>
  <c r="J81" i="31" s="1"/>
  <c r="I65" i="31"/>
  <c r="J65" i="31" s="1"/>
  <c r="I49" i="31"/>
  <c r="J49" i="31" s="1"/>
  <c r="I100" i="32"/>
  <c r="J100" i="32" s="1"/>
  <c r="I84" i="32"/>
  <c r="J84" i="32" s="1"/>
  <c r="I68" i="32"/>
  <c r="J68" i="32" s="1"/>
  <c r="I52" i="32"/>
  <c r="J52" i="32" s="1"/>
  <c r="I36" i="32"/>
  <c r="J36" i="32" s="1"/>
  <c r="I194" i="34"/>
  <c r="J194" i="34" s="1"/>
  <c r="I178" i="34"/>
  <c r="J178" i="34" s="1"/>
  <c r="I162" i="34"/>
  <c r="J162" i="34" s="1"/>
  <c r="I146" i="34"/>
  <c r="J146" i="34" s="1"/>
  <c r="I130" i="34"/>
  <c r="J130" i="34" s="1"/>
  <c r="I114" i="34"/>
  <c r="J114" i="34" s="1"/>
  <c r="I98" i="34"/>
  <c r="J98" i="34" s="1"/>
  <c r="I82" i="34"/>
  <c r="J82" i="34" s="1"/>
  <c r="I66" i="34"/>
  <c r="J66" i="34" s="1"/>
  <c r="I34" i="34"/>
  <c r="J34" i="34" s="1"/>
  <c r="I18" i="34"/>
  <c r="J18" i="34" s="1"/>
  <c r="I67" i="36"/>
  <c r="I54" i="39"/>
  <c r="I25" i="50"/>
  <c r="I35" i="57"/>
  <c r="I29" i="28"/>
  <c r="J29" i="28" s="1"/>
  <c r="I13" i="28"/>
  <c r="J13" i="28" s="1"/>
  <c r="I213" i="30"/>
  <c r="J213" i="30" s="1"/>
  <c r="I197" i="30"/>
  <c r="J197" i="30" s="1"/>
  <c r="I181" i="30"/>
  <c r="J181" i="30" s="1"/>
  <c r="I165" i="30"/>
  <c r="J165" i="30" s="1"/>
  <c r="I149" i="30"/>
  <c r="J149" i="30" s="1"/>
  <c r="I133" i="30"/>
  <c r="J133" i="30" s="1"/>
  <c r="I117" i="30"/>
  <c r="J117" i="30" s="1"/>
  <c r="I101" i="30"/>
  <c r="J101" i="30" s="1"/>
  <c r="I85" i="30"/>
  <c r="J85" i="30" s="1"/>
  <c r="I69" i="30"/>
  <c r="J69" i="30" s="1"/>
  <c r="I53" i="30"/>
  <c r="J53" i="30" s="1"/>
  <c r="I37" i="30"/>
  <c r="J37" i="30" s="1"/>
  <c r="I21" i="30"/>
  <c r="J21" i="30" s="1"/>
  <c r="I7" i="30"/>
  <c r="J7" i="30" s="1"/>
  <c r="I198" i="31"/>
  <c r="J198" i="31" s="1"/>
  <c r="I182" i="31"/>
  <c r="J182" i="31" s="1"/>
  <c r="I166" i="31"/>
  <c r="J166" i="31" s="1"/>
  <c r="I150" i="31"/>
  <c r="J150" i="31" s="1"/>
  <c r="I134" i="31"/>
  <c r="J134" i="31" s="1"/>
  <c r="I118" i="31"/>
  <c r="J118" i="31" s="1"/>
  <c r="I102" i="31"/>
  <c r="J102" i="31" s="1"/>
  <c r="I86" i="31"/>
  <c r="J86" i="31" s="1"/>
  <c r="I70" i="31"/>
  <c r="J70" i="31" s="1"/>
  <c r="I54" i="31"/>
  <c r="J54" i="31" s="1"/>
  <c r="I38" i="31"/>
  <c r="J38" i="31" s="1"/>
  <c r="I22" i="31"/>
  <c r="J22" i="31" s="1"/>
  <c r="I7" i="31"/>
  <c r="J7" i="31" s="1"/>
  <c r="I20" i="32"/>
  <c r="J20" i="32" s="1"/>
  <c r="I4" i="32"/>
  <c r="J4" i="32" s="1"/>
  <c r="I117" i="33"/>
  <c r="J117" i="33" s="1"/>
  <c r="I69" i="33"/>
  <c r="J69" i="33" s="1"/>
  <c r="I53" i="33"/>
  <c r="J53" i="33" s="1"/>
  <c r="I37" i="33"/>
  <c r="J37" i="33" s="1"/>
  <c r="I21" i="33"/>
  <c r="J21" i="33" s="1"/>
  <c r="I5" i="33"/>
  <c r="J5" i="33" s="1"/>
  <c r="I55" i="34"/>
  <c r="J55" i="34" s="1"/>
  <c r="I130" i="36"/>
  <c r="I108" i="36"/>
  <c r="I69" i="36"/>
  <c r="I148" i="36"/>
  <c r="I80" i="36"/>
  <c r="I165" i="36"/>
  <c r="I91" i="36"/>
  <c r="I82" i="37"/>
  <c r="I5" i="26"/>
  <c r="J5" i="26" s="1"/>
  <c r="I198" i="27"/>
  <c r="J198" i="27" s="1"/>
  <c r="I182" i="27"/>
  <c r="J182" i="27" s="1"/>
  <c r="I86" i="27"/>
  <c r="J86" i="27" s="1"/>
  <c r="I70" i="27"/>
  <c r="J70" i="27" s="1"/>
  <c r="I54" i="27"/>
  <c r="J54" i="27" s="1"/>
  <c r="I38" i="27"/>
  <c r="J38" i="27" s="1"/>
  <c r="I22" i="27"/>
  <c r="J22" i="27" s="1"/>
  <c r="I8" i="27"/>
  <c r="J8" i="27" s="1"/>
  <c r="I26" i="30"/>
  <c r="J26" i="30" s="1"/>
  <c r="I10" i="30"/>
  <c r="J10" i="30" s="1"/>
  <c r="I203" i="31"/>
  <c r="J203" i="31" s="1"/>
  <c r="I187" i="31"/>
  <c r="I171" i="31"/>
  <c r="J171" i="31" s="1"/>
  <c r="I155" i="31"/>
  <c r="I139" i="31"/>
  <c r="J139" i="31" s="1"/>
  <c r="I123" i="31"/>
  <c r="J123" i="31" s="1"/>
  <c r="I107" i="31"/>
  <c r="J107" i="31" s="1"/>
  <c r="I91" i="31"/>
  <c r="J91" i="31" s="1"/>
  <c r="I75" i="31"/>
  <c r="J75" i="31" s="1"/>
  <c r="I59" i="31"/>
  <c r="J59" i="31" s="1"/>
  <c r="I43" i="31"/>
  <c r="J43" i="31" s="1"/>
  <c r="I27" i="31"/>
  <c r="J27" i="31" s="1"/>
  <c r="I11" i="31"/>
  <c r="J11" i="31" s="1"/>
  <c r="I202" i="33"/>
  <c r="J202" i="33" s="1"/>
  <c r="I186" i="33"/>
  <c r="J186" i="33" s="1"/>
  <c r="I170" i="33"/>
  <c r="I154" i="33"/>
  <c r="J154" i="33" s="1"/>
  <c r="I138" i="33"/>
  <c r="J138" i="33" s="1"/>
  <c r="I122" i="33"/>
  <c r="J122" i="33" s="1"/>
  <c r="I106" i="33"/>
  <c r="J106" i="33" s="1"/>
  <c r="I90" i="33"/>
  <c r="J90" i="33" s="1"/>
  <c r="I74" i="33"/>
  <c r="J74" i="33" s="1"/>
  <c r="I58" i="33"/>
  <c r="J58" i="33" s="1"/>
  <c r="I42" i="33"/>
  <c r="J42" i="33" s="1"/>
  <c r="I26" i="33"/>
  <c r="J26" i="33" s="1"/>
  <c r="I10" i="33"/>
  <c r="J10" i="33" s="1"/>
  <c r="I92" i="34"/>
  <c r="J92" i="34" s="1"/>
  <c r="I76" i="34"/>
  <c r="J76" i="34" s="1"/>
  <c r="I60" i="34"/>
  <c r="J60" i="34" s="1"/>
  <c r="I44" i="34"/>
  <c r="J44" i="34" s="1"/>
  <c r="I28" i="34"/>
  <c r="J28" i="34" s="1"/>
  <c r="I12" i="34"/>
  <c r="J12" i="34" s="1"/>
  <c r="I11" i="58"/>
  <c r="J11" i="58" s="1"/>
  <c r="I139" i="27"/>
  <c r="J139" i="27" s="1"/>
  <c r="I123" i="27"/>
  <c r="J123" i="27" s="1"/>
  <c r="I107" i="27"/>
  <c r="J107" i="27" s="1"/>
  <c r="I91" i="27"/>
  <c r="J91" i="27" s="1"/>
  <c r="I75" i="27"/>
  <c r="J75" i="27" s="1"/>
  <c r="I59" i="27"/>
  <c r="J59" i="27" s="1"/>
  <c r="I43" i="27"/>
  <c r="J43" i="27" s="1"/>
  <c r="I27" i="27"/>
  <c r="J27" i="27" s="1"/>
  <c r="I11" i="27"/>
  <c r="J11" i="27" s="1"/>
  <c r="I204" i="28"/>
  <c r="J204" i="28" s="1"/>
  <c r="I188" i="28"/>
  <c r="J188" i="28" s="1"/>
  <c r="I172" i="28"/>
  <c r="J172" i="28" s="1"/>
  <c r="I156" i="28"/>
  <c r="J156" i="28" s="1"/>
  <c r="I140" i="28"/>
  <c r="J140" i="28" s="1"/>
  <c r="I124" i="28"/>
  <c r="J124" i="28" s="1"/>
  <c r="I108" i="28"/>
  <c r="J108" i="28" s="1"/>
  <c r="I92" i="28"/>
  <c r="J92" i="28" s="1"/>
  <c r="I76" i="28"/>
  <c r="J76" i="28" s="1"/>
  <c r="I60" i="28"/>
  <c r="J60" i="28" s="1"/>
  <c r="I44" i="28"/>
  <c r="J44" i="28" s="1"/>
  <c r="I207" i="30"/>
  <c r="J207" i="30" s="1"/>
  <c r="I191" i="30"/>
  <c r="J191" i="30" s="1"/>
  <c r="I175" i="30"/>
  <c r="J175" i="30" s="1"/>
  <c r="I159" i="30"/>
  <c r="J159" i="30" s="1"/>
  <c r="I143" i="30"/>
  <c r="J143" i="30" s="1"/>
  <c r="I127" i="30"/>
  <c r="J127" i="30" s="1"/>
  <c r="I111" i="30"/>
  <c r="J111" i="30" s="1"/>
  <c r="I95" i="30"/>
  <c r="J95" i="30" s="1"/>
  <c r="I79" i="30"/>
  <c r="J79" i="30" s="1"/>
  <c r="I211" i="32"/>
  <c r="J211" i="32" s="1"/>
  <c r="I195" i="32"/>
  <c r="J195" i="32" s="1"/>
  <c r="I179" i="32"/>
  <c r="J179" i="32" s="1"/>
  <c r="I163" i="32"/>
  <c r="J163" i="32" s="1"/>
  <c r="I147" i="32"/>
  <c r="J147" i="32" s="1"/>
  <c r="I131" i="32"/>
  <c r="J131" i="32" s="1"/>
  <c r="I115" i="32"/>
  <c r="J115" i="32" s="1"/>
  <c r="I99" i="32"/>
  <c r="J99" i="32" s="1"/>
  <c r="I83" i="32"/>
  <c r="J83" i="32" s="1"/>
  <c r="I67" i="32"/>
  <c r="J67" i="32" s="1"/>
  <c r="I51" i="32"/>
  <c r="J51" i="32" s="1"/>
  <c r="I35" i="32"/>
  <c r="J35" i="32" s="1"/>
  <c r="I14" i="32"/>
  <c r="J14" i="32" s="1"/>
  <c r="I63" i="33"/>
  <c r="J63" i="33" s="1"/>
  <c r="I15" i="33"/>
  <c r="J15" i="33" s="1"/>
  <c r="I209" i="34"/>
  <c r="J209" i="34" s="1"/>
  <c r="I193" i="34"/>
  <c r="J193" i="34" s="1"/>
  <c r="I177" i="34"/>
  <c r="I161" i="34"/>
  <c r="J161" i="34" s="1"/>
  <c r="I145" i="34"/>
  <c r="J145" i="34" s="1"/>
  <c r="I129" i="34"/>
  <c r="J129" i="34" s="1"/>
  <c r="I113" i="34"/>
  <c r="J113" i="34" s="1"/>
  <c r="I97" i="34"/>
  <c r="J97" i="34" s="1"/>
  <c r="I81" i="34"/>
  <c r="J81" i="34" s="1"/>
  <c r="I65" i="34"/>
  <c r="J65" i="34" s="1"/>
  <c r="I49" i="34"/>
  <c r="J49" i="34" s="1"/>
  <c r="I33" i="34"/>
  <c r="J33" i="34" s="1"/>
  <c r="I17" i="34"/>
  <c r="J17" i="34" s="1"/>
  <c r="I190" i="38"/>
  <c r="I28" i="28"/>
  <c r="J28" i="28" s="1"/>
  <c r="I18" i="28"/>
  <c r="J18" i="28" s="1"/>
  <c r="I212" i="30"/>
  <c r="I196" i="30"/>
  <c r="J196" i="30" s="1"/>
  <c r="I180" i="30"/>
  <c r="J180" i="30" s="1"/>
  <c r="I164" i="30"/>
  <c r="J164" i="30" s="1"/>
  <c r="I148" i="30"/>
  <c r="J148" i="30" s="1"/>
  <c r="I132" i="30"/>
  <c r="J132" i="30" s="1"/>
  <c r="I116" i="30"/>
  <c r="J116" i="30" s="1"/>
  <c r="I100" i="30"/>
  <c r="J100" i="30" s="1"/>
  <c r="I84" i="30"/>
  <c r="J84" i="30" s="1"/>
  <c r="I68" i="30"/>
  <c r="J68" i="30" s="1"/>
  <c r="I52" i="30"/>
  <c r="J52" i="30" s="1"/>
  <c r="I36" i="30"/>
  <c r="J36" i="30" s="1"/>
  <c r="I20" i="30"/>
  <c r="J20" i="30" s="1"/>
  <c r="I4" i="30"/>
  <c r="J4" i="30" s="1"/>
  <c r="I21" i="31"/>
  <c r="J21" i="31" s="1"/>
  <c r="I5" i="31"/>
  <c r="J5" i="31" s="1"/>
  <c r="I200" i="32"/>
  <c r="J200" i="32" s="1"/>
  <c r="I184" i="32"/>
  <c r="J184" i="32" s="1"/>
  <c r="I168" i="32"/>
  <c r="J168" i="32" s="1"/>
  <c r="I152" i="32"/>
  <c r="J152" i="32" s="1"/>
  <c r="I136" i="32"/>
  <c r="J136" i="32" s="1"/>
  <c r="I120" i="32"/>
  <c r="J120" i="32" s="1"/>
  <c r="I104" i="32"/>
  <c r="J104" i="32" s="1"/>
  <c r="I88" i="32"/>
  <c r="J88" i="32" s="1"/>
  <c r="I72" i="32"/>
  <c r="J72" i="32" s="1"/>
  <c r="I56" i="32"/>
  <c r="J56" i="32" s="1"/>
  <c r="I19" i="32"/>
  <c r="I196" i="33"/>
  <c r="J196" i="33" s="1"/>
  <c r="I180" i="33"/>
  <c r="J180" i="33" s="1"/>
  <c r="I164" i="33"/>
  <c r="J164" i="33" s="1"/>
  <c r="I148" i="33"/>
  <c r="J148" i="33" s="1"/>
  <c r="I132" i="33"/>
  <c r="J132" i="33" s="1"/>
  <c r="I116" i="33"/>
  <c r="J116" i="33" s="1"/>
  <c r="I100" i="33"/>
  <c r="J100" i="33" s="1"/>
  <c r="I84" i="33"/>
  <c r="J84" i="33" s="1"/>
  <c r="I68" i="33"/>
  <c r="J68" i="33" s="1"/>
  <c r="I52" i="33"/>
  <c r="J52" i="33" s="1"/>
  <c r="I36" i="33"/>
  <c r="J36" i="33" s="1"/>
  <c r="I20" i="33"/>
  <c r="J20" i="33" s="1"/>
  <c r="I4" i="33"/>
  <c r="J4" i="33" s="1"/>
  <c r="I198" i="34"/>
  <c r="J198" i="34" s="1"/>
  <c r="I182" i="34"/>
  <c r="J182" i="34" s="1"/>
  <c r="I166" i="34"/>
  <c r="J166" i="34" s="1"/>
  <c r="I150" i="34"/>
  <c r="J150" i="34" s="1"/>
  <c r="I134" i="34"/>
  <c r="J134" i="34" s="1"/>
  <c r="I118" i="34"/>
  <c r="J118" i="34" s="1"/>
  <c r="I102" i="34"/>
  <c r="J102" i="34" s="1"/>
  <c r="I86" i="34"/>
  <c r="J86" i="34" s="1"/>
  <c r="I70" i="34"/>
  <c r="J70" i="34" s="1"/>
  <c r="I54" i="34"/>
  <c r="J54" i="34" s="1"/>
  <c r="I38" i="34"/>
  <c r="J38" i="34" s="1"/>
  <c r="I22" i="34"/>
  <c r="J22" i="34" s="1"/>
  <c r="I7" i="34"/>
  <c r="J7" i="34" s="1"/>
  <c r="I19" i="51"/>
  <c r="J19" i="51" s="1"/>
  <c r="I12" i="52"/>
  <c r="I20" i="26"/>
  <c r="J20" i="26" s="1"/>
  <c r="I4" i="26"/>
  <c r="J4" i="26" s="1"/>
  <c r="I197" i="27"/>
  <c r="J197" i="27" s="1"/>
  <c r="I181" i="27"/>
  <c r="J181" i="27" s="1"/>
  <c r="I165" i="27"/>
  <c r="J165" i="27" s="1"/>
  <c r="I149" i="27"/>
  <c r="J149" i="27" s="1"/>
  <c r="I133" i="27"/>
  <c r="J133" i="27" s="1"/>
  <c r="I117" i="27"/>
  <c r="J117" i="27" s="1"/>
  <c r="I101" i="27"/>
  <c r="J101" i="27" s="1"/>
  <c r="I85" i="27"/>
  <c r="J85" i="27" s="1"/>
  <c r="I69" i="27"/>
  <c r="J69" i="27" s="1"/>
  <c r="I53" i="27"/>
  <c r="J53" i="27" s="1"/>
  <c r="I37" i="27"/>
  <c r="J37" i="27" s="1"/>
  <c r="I21" i="27"/>
  <c r="J21" i="27" s="1"/>
  <c r="I5" i="27"/>
  <c r="J5" i="27" s="1"/>
  <c r="I102" i="28"/>
  <c r="J102" i="28" s="1"/>
  <c r="I86" i="28"/>
  <c r="J86" i="28" s="1"/>
  <c r="I70" i="28"/>
  <c r="J70" i="28" s="1"/>
  <c r="I54" i="28"/>
  <c r="J54" i="28" s="1"/>
  <c r="I38" i="28"/>
  <c r="J38" i="28" s="1"/>
  <c r="I201" i="30"/>
  <c r="J201" i="30" s="1"/>
  <c r="I185" i="30"/>
  <c r="J185" i="30" s="1"/>
  <c r="I169" i="30"/>
  <c r="J169" i="30" s="1"/>
  <c r="I153" i="30"/>
  <c r="J153" i="30" s="1"/>
  <c r="I137" i="30"/>
  <c r="J137" i="30" s="1"/>
  <c r="I121" i="30"/>
  <c r="J121" i="30" s="1"/>
  <c r="I105" i="30"/>
  <c r="J105" i="30" s="1"/>
  <c r="I89" i="30"/>
  <c r="J89" i="30" s="1"/>
  <c r="I57" i="30"/>
  <c r="J57" i="30" s="1"/>
  <c r="I41" i="30"/>
  <c r="J41" i="30" s="1"/>
  <c r="I25" i="30"/>
  <c r="J25" i="30" s="1"/>
  <c r="I9" i="30"/>
  <c r="J9" i="30" s="1"/>
  <c r="I202" i="31"/>
  <c r="J202" i="31" s="1"/>
  <c r="I186" i="31"/>
  <c r="J186" i="31" s="1"/>
  <c r="I170" i="31"/>
  <c r="J170" i="31" s="1"/>
  <c r="I154" i="31"/>
  <c r="J154" i="31" s="1"/>
  <c r="I138" i="31"/>
  <c r="J138" i="31" s="1"/>
  <c r="I122" i="31"/>
  <c r="J122" i="31" s="1"/>
  <c r="I106" i="31"/>
  <c r="J106" i="31" s="1"/>
  <c r="I90" i="31"/>
  <c r="J90" i="31" s="1"/>
  <c r="I74" i="31"/>
  <c r="J74" i="31" s="1"/>
  <c r="I58" i="31"/>
  <c r="J58" i="31" s="1"/>
  <c r="I42" i="31"/>
  <c r="J42" i="31" s="1"/>
  <c r="I26" i="31"/>
  <c r="J26" i="31" s="1"/>
  <c r="I10" i="31"/>
  <c r="J10" i="31" s="1"/>
  <c r="I205" i="32"/>
  <c r="J205" i="32" s="1"/>
  <c r="I189" i="32"/>
  <c r="J189" i="32" s="1"/>
  <c r="I173" i="32"/>
  <c r="J173" i="32" s="1"/>
  <c r="I157" i="32"/>
  <c r="J157" i="32" s="1"/>
  <c r="I141" i="32"/>
  <c r="J141" i="32" s="1"/>
  <c r="I125" i="32"/>
  <c r="J125" i="32" s="1"/>
  <c r="I109" i="32"/>
  <c r="J109" i="32" s="1"/>
  <c r="I93" i="32"/>
  <c r="J93" i="32" s="1"/>
  <c r="I77" i="32"/>
  <c r="J77" i="32" s="1"/>
  <c r="I61" i="32"/>
  <c r="J61" i="32" s="1"/>
  <c r="I45" i="32"/>
  <c r="J45" i="32" s="1"/>
  <c r="I9" i="33"/>
  <c r="J9" i="33" s="1"/>
  <c r="I123" i="34"/>
  <c r="J123" i="34" s="1"/>
  <c r="I107" i="34"/>
  <c r="J107" i="34" s="1"/>
  <c r="I75" i="34"/>
  <c r="J75" i="34" s="1"/>
  <c r="I59" i="34"/>
  <c r="J59" i="34" s="1"/>
  <c r="I43" i="34"/>
  <c r="J43" i="34" s="1"/>
  <c r="I27" i="34"/>
  <c r="J27" i="34" s="1"/>
  <c r="I11" i="34"/>
  <c r="J11" i="34" s="1"/>
  <c r="I20" i="48"/>
  <c r="I167" i="61"/>
  <c r="I186" i="27"/>
  <c r="J186" i="27" s="1"/>
  <c r="I170" i="27"/>
  <c r="J170" i="27" s="1"/>
  <c r="I154" i="27"/>
  <c r="J154" i="27" s="1"/>
  <c r="I138" i="27"/>
  <c r="J138" i="27" s="1"/>
  <c r="I122" i="27"/>
  <c r="J122" i="27" s="1"/>
  <c r="I106" i="27"/>
  <c r="J106" i="27" s="1"/>
  <c r="I90" i="27"/>
  <c r="J90" i="27" s="1"/>
  <c r="I74" i="27"/>
  <c r="J74" i="27" s="1"/>
  <c r="I58" i="27"/>
  <c r="J58" i="27" s="1"/>
  <c r="I42" i="27"/>
  <c r="J42" i="27" s="1"/>
  <c r="I26" i="27"/>
  <c r="J26" i="27" s="1"/>
  <c r="I10" i="27"/>
  <c r="J10" i="27" s="1"/>
  <c r="I203" i="28"/>
  <c r="J203" i="28" s="1"/>
  <c r="I187" i="28"/>
  <c r="J187" i="28" s="1"/>
  <c r="I171" i="28"/>
  <c r="J171" i="28" s="1"/>
  <c r="I155" i="28"/>
  <c r="J155" i="28" s="1"/>
  <c r="I139" i="28"/>
  <c r="J139" i="28" s="1"/>
  <c r="I123" i="28"/>
  <c r="J123" i="28" s="1"/>
  <c r="I107" i="28"/>
  <c r="J107" i="28" s="1"/>
  <c r="I91" i="28"/>
  <c r="J91" i="28" s="1"/>
  <c r="I75" i="28"/>
  <c r="J75" i="28" s="1"/>
  <c r="I59" i="28"/>
  <c r="J59" i="28" s="1"/>
  <c r="I43" i="28"/>
  <c r="J43" i="28" s="1"/>
  <c r="I22" i="28"/>
  <c r="J22" i="28" s="1"/>
  <c r="I7" i="28"/>
  <c r="J7" i="28" s="1"/>
  <c r="I46" i="30"/>
  <c r="J46" i="30" s="1"/>
  <c r="I14" i="30"/>
  <c r="J14" i="30" s="1"/>
  <c r="I191" i="31"/>
  <c r="J191" i="31" s="1"/>
  <c r="I175" i="31"/>
  <c r="J175" i="31" s="1"/>
  <c r="I159" i="31"/>
  <c r="J159" i="31" s="1"/>
  <c r="I143" i="31"/>
  <c r="J143" i="31" s="1"/>
  <c r="I127" i="31"/>
  <c r="J127" i="31" s="1"/>
  <c r="I111" i="31"/>
  <c r="J111" i="31" s="1"/>
  <c r="I95" i="31"/>
  <c r="J95" i="31" s="1"/>
  <c r="I79" i="31"/>
  <c r="J79" i="31" s="1"/>
  <c r="I63" i="31"/>
  <c r="J63" i="31" s="1"/>
  <c r="I31" i="31"/>
  <c r="J31" i="31" s="1"/>
  <c r="I29" i="32"/>
  <c r="J29" i="32" s="1"/>
  <c r="I13" i="32"/>
  <c r="J13" i="32" s="1"/>
  <c r="I206" i="33"/>
  <c r="J206" i="33" s="1"/>
  <c r="I190" i="33"/>
  <c r="J190" i="33" s="1"/>
  <c r="I174" i="33"/>
  <c r="J174" i="33" s="1"/>
  <c r="I158" i="33"/>
  <c r="J158" i="33" s="1"/>
  <c r="I142" i="33"/>
  <c r="J142" i="33" s="1"/>
  <c r="I78" i="33"/>
  <c r="J78" i="33" s="1"/>
  <c r="I62" i="33"/>
  <c r="J62" i="33" s="1"/>
  <c r="I148" i="45"/>
  <c r="I111" i="47"/>
  <c r="I155" i="55"/>
  <c r="I10" i="60"/>
  <c r="I27" i="28"/>
  <c r="J27" i="28" s="1"/>
  <c r="I11" i="28"/>
  <c r="J11" i="28" s="1"/>
  <c r="I211" i="30"/>
  <c r="J211" i="30" s="1"/>
  <c r="I195" i="30"/>
  <c r="J195" i="30" s="1"/>
  <c r="I179" i="30"/>
  <c r="J179" i="30" s="1"/>
  <c r="I163" i="30"/>
  <c r="J163" i="30" s="1"/>
  <c r="I147" i="30"/>
  <c r="J147" i="30" s="1"/>
  <c r="I131" i="30"/>
  <c r="J131" i="30" s="1"/>
  <c r="I115" i="30"/>
  <c r="J115" i="30" s="1"/>
  <c r="I99" i="30"/>
  <c r="J99" i="30" s="1"/>
  <c r="I83" i="30"/>
  <c r="J83" i="30" s="1"/>
  <c r="I67" i="30"/>
  <c r="J67" i="30" s="1"/>
  <c r="I51" i="30"/>
  <c r="J51" i="30" s="1"/>
  <c r="I35" i="30"/>
  <c r="J35" i="30" s="1"/>
  <c r="I196" i="31"/>
  <c r="J196" i="31" s="1"/>
  <c r="I180" i="31"/>
  <c r="J180" i="31" s="1"/>
  <c r="I164" i="31"/>
  <c r="J164" i="31" s="1"/>
  <c r="I148" i="31"/>
  <c r="J148" i="31" s="1"/>
  <c r="I132" i="31"/>
  <c r="J132" i="31" s="1"/>
  <c r="I116" i="31"/>
  <c r="J116" i="31" s="1"/>
  <c r="I100" i="31"/>
  <c r="J100" i="31" s="1"/>
  <c r="I84" i="31"/>
  <c r="J84" i="31" s="1"/>
  <c r="I68" i="31"/>
  <c r="J68" i="31" s="1"/>
  <c r="I52" i="31"/>
  <c r="J52" i="31" s="1"/>
  <c r="I36" i="31"/>
  <c r="J36" i="31" s="1"/>
  <c r="I20" i="31"/>
  <c r="J20" i="31" s="1"/>
  <c r="I4" i="31"/>
  <c r="J4" i="31" s="1"/>
  <c r="I199" i="32"/>
  <c r="J199" i="32" s="1"/>
  <c r="I183" i="32"/>
  <c r="J183" i="32" s="1"/>
  <c r="I167" i="32"/>
  <c r="J167" i="32" s="1"/>
  <c r="I151" i="32"/>
  <c r="J151" i="32" s="1"/>
  <c r="I135" i="32"/>
  <c r="J135" i="32" s="1"/>
  <c r="I119" i="32"/>
  <c r="J119" i="32" s="1"/>
  <c r="I87" i="32"/>
  <c r="J87" i="32" s="1"/>
  <c r="I39" i="32"/>
  <c r="J39" i="32" s="1"/>
  <c r="I211" i="33"/>
  <c r="I195" i="33"/>
  <c r="J195" i="33" s="1"/>
  <c r="I179" i="33"/>
  <c r="J179" i="33" s="1"/>
  <c r="I163" i="33"/>
  <c r="J163" i="33" s="1"/>
  <c r="I147" i="33"/>
  <c r="J147" i="33" s="1"/>
  <c r="I131" i="33"/>
  <c r="J131" i="33" s="1"/>
  <c r="I115" i="33"/>
  <c r="J115" i="33" s="1"/>
  <c r="I99" i="33"/>
  <c r="J99" i="33" s="1"/>
  <c r="I83" i="33"/>
  <c r="J83" i="33" s="1"/>
  <c r="I67" i="33"/>
  <c r="J67" i="33" s="1"/>
  <c r="I21" i="34"/>
  <c r="J21" i="34" s="1"/>
  <c r="I5" i="34"/>
  <c r="J5" i="34" s="1"/>
  <c r="I31" i="44"/>
  <c r="I42" i="65"/>
  <c r="I164" i="27"/>
  <c r="J164" i="27" s="1"/>
  <c r="I148" i="27"/>
  <c r="J148" i="27" s="1"/>
  <c r="I132" i="27"/>
  <c r="J132" i="27" s="1"/>
  <c r="I116" i="27"/>
  <c r="J116" i="27" s="1"/>
  <c r="I100" i="27"/>
  <c r="J100" i="27" s="1"/>
  <c r="I84" i="27"/>
  <c r="J84" i="27" s="1"/>
  <c r="I68" i="27"/>
  <c r="J68" i="27" s="1"/>
  <c r="I52" i="27"/>
  <c r="J52" i="27" s="1"/>
  <c r="I36" i="27"/>
  <c r="J36" i="27" s="1"/>
  <c r="I20" i="27"/>
  <c r="J20" i="27" s="1"/>
  <c r="I4" i="27"/>
  <c r="J4" i="27" s="1"/>
  <c r="I197" i="28"/>
  <c r="J197" i="28" s="1"/>
  <c r="I181" i="28"/>
  <c r="J181" i="28" s="1"/>
  <c r="I165" i="28"/>
  <c r="J165" i="28" s="1"/>
  <c r="I149" i="28"/>
  <c r="J149" i="28" s="1"/>
  <c r="I133" i="28"/>
  <c r="J133" i="28" s="1"/>
  <c r="I117" i="28"/>
  <c r="J117" i="28" s="1"/>
  <c r="I101" i="28"/>
  <c r="J101" i="28" s="1"/>
  <c r="I85" i="28"/>
  <c r="J85" i="28" s="1"/>
  <c r="I69" i="28"/>
  <c r="J69" i="28" s="1"/>
  <c r="I53" i="28"/>
  <c r="J53" i="28" s="1"/>
  <c r="I37" i="28"/>
  <c r="J37" i="28" s="1"/>
  <c r="I200" i="30"/>
  <c r="J200" i="30" s="1"/>
  <c r="I184" i="30"/>
  <c r="J184" i="30" s="1"/>
  <c r="I168" i="30"/>
  <c r="J168" i="30" s="1"/>
  <c r="I152" i="30"/>
  <c r="J152" i="30" s="1"/>
  <c r="I136" i="30"/>
  <c r="J136" i="30" s="1"/>
  <c r="I120" i="30"/>
  <c r="J120" i="30" s="1"/>
  <c r="I104" i="30"/>
  <c r="J104" i="30" s="1"/>
  <c r="I88" i="30"/>
  <c r="J88" i="30" s="1"/>
  <c r="I72" i="30"/>
  <c r="J72" i="30" s="1"/>
  <c r="I56" i="30"/>
  <c r="J56" i="30" s="1"/>
  <c r="I40" i="30"/>
  <c r="J40" i="30" s="1"/>
  <c r="I24" i="30"/>
  <c r="J24" i="30" s="1"/>
  <c r="I201" i="31"/>
  <c r="J201" i="31" s="1"/>
  <c r="I185" i="31"/>
  <c r="J185" i="31" s="1"/>
  <c r="I169" i="31"/>
  <c r="J169" i="31" s="1"/>
  <c r="I153" i="31"/>
  <c r="J153" i="31" s="1"/>
  <c r="I137" i="31"/>
  <c r="J137" i="31" s="1"/>
  <c r="I121" i="31"/>
  <c r="J121" i="31" s="1"/>
  <c r="I105" i="31"/>
  <c r="J105" i="31" s="1"/>
  <c r="I89" i="31"/>
  <c r="J89" i="31" s="1"/>
  <c r="I73" i="31"/>
  <c r="J73" i="31" s="1"/>
  <c r="I57" i="31"/>
  <c r="J57" i="31" s="1"/>
  <c r="I41" i="31"/>
  <c r="J41" i="31" s="1"/>
  <c r="I25" i="31"/>
  <c r="J25" i="31" s="1"/>
  <c r="I9" i="31"/>
  <c r="J9" i="31" s="1"/>
  <c r="I204" i="32"/>
  <c r="J204" i="32" s="1"/>
  <c r="I188" i="32"/>
  <c r="J188" i="32" s="1"/>
  <c r="I172" i="32"/>
  <c r="J172" i="32" s="1"/>
  <c r="I156" i="32"/>
  <c r="J156" i="32" s="1"/>
  <c r="I140" i="32"/>
  <c r="J140" i="32" s="1"/>
  <c r="I124" i="32"/>
  <c r="J124" i="32" s="1"/>
  <c r="I108" i="32"/>
  <c r="J108" i="32" s="1"/>
  <c r="I92" i="32"/>
  <c r="J92" i="32" s="1"/>
  <c r="I76" i="32"/>
  <c r="J76" i="32" s="1"/>
  <c r="I60" i="32"/>
  <c r="J60" i="32" s="1"/>
  <c r="I44" i="32"/>
  <c r="J44" i="32" s="1"/>
  <c r="I23" i="32"/>
  <c r="J23" i="32" s="1"/>
  <c r="I7" i="32"/>
  <c r="J7" i="32" s="1"/>
  <c r="I200" i="33"/>
  <c r="J200" i="33" s="1"/>
  <c r="I184" i="33"/>
  <c r="J184" i="33" s="1"/>
  <c r="I168" i="33"/>
  <c r="J168" i="33" s="1"/>
  <c r="I152" i="33"/>
  <c r="J152" i="33" s="1"/>
  <c r="I136" i="33"/>
  <c r="J136" i="33" s="1"/>
  <c r="I120" i="33"/>
  <c r="J120" i="33" s="1"/>
  <c r="I40" i="33"/>
  <c r="J40" i="33" s="1"/>
  <c r="I24" i="33"/>
  <c r="J24" i="33" s="1"/>
  <c r="I8" i="33"/>
  <c r="J8" i="33" s="1"/>
  <c r="I202" i="34"/>
  <c r="J202" i="34" s="1"/>
  <c r="I186" i="34"/>
  <c r="J186" i="34" s="1"/>
  <c r="I170" i="34"/>
  <c r="J170" i="34" s="1"/>
  <c r="I154" i="34"/>
  <c r="J154" i="34" s="1"/>
  <c r="I138" i="34"/>
  <c r="J138" i="34" s="1"/>
  <c r="I122" i="34"/>
  <c r="J122" i="34" s="1"/>
  <c r="I106" i="34"/>
  <c r="J106" i="34" s="1"/>
  <c r="I90" i="34"/>
  <c r="J90" i="34" s="1"/>
  <c r="I74" i="34"/>
  <c r="J74" i="34" s="1"/>
  <c r="I58" i="34"/>
  <c r="J58" i="34" s="1"/>
  <c r="I42" i="34"/>
  <c r="J42" i="34" s="1"/>
  <c r="I26" i="34"/>
  <c r="J26" i="34" s="1"/>
  <c r="I10" i="34"/>
  <c r="J10" i="34" s="1"/>
  <c r="I56" i="48"/>
  <c r="I46" i="64"/>
  <c r="I43" i="66"/>
  <c r="I153" i="27"/>
  <c r="J153" i="27" s="1"/>
  <c r="I137" i="27"/>
  <c r="J137" i="27" s="1"/>
  <c r="I121" i="27"/>
  <c r="J121" i="27" s="1"/>
  <c r="I105" i="27"/>
  <c r="I21" i="28"/>
  <c r="J21" i="28" s="1"/>
  <c r="I5" i="28"/>
  <c r="J5" i="28" s="1"/>
  <c r="I205" i="30"/>
  <c r="J205" i="30" s="1"/>
  <c r="I189" i="30"/>
  <c r="J189" i="30" s="1"/>
  <c r="I173" i="30"/>
  <c r="J173" i="30" s="1"/>
  <c r="I157" i="30"/>
  <c r="J157" i="30" s="1"/>
  <c r="I141" i="30"/>
  <c r="J141" i="30" s="1"/>
  <c r="I125" i="30"/>
  <c r="J125" i="30" s="1"/>
  <c r="I109" i="30"/>
  <c r="J109" i="30" s="1"/>
  <c r="I93" i="30"/>
  <c r="J93" i="30" s="1"/>
  <c r="I77" i="30"/>
  <c r="J77" i="30" s="1"/>
  <c r="I61" i="30"/>
  <c r="J61" i="30" s="1"/>
  <c r="I45" i="30"/>
  <c r="J45" i="30" s="1"/>
  <c r="I29" i="30"/>
  <c r="J29" i="30" s="1"/>
  <c r="I13" i="30"/>
  <c r="J13" i="30" s="1"/>
  <c r="I206" i="31"/>
  <c r="J206" i="31" s="1"/>
  <c r="I30" i="31"/>
  <c r="J30" i="31" s="1"/>
  <c r="I14" i="31"/>
  <c r="J14" i="31" s="1"/>
  <c r="I209" i="32"/>
  <c r="I193" i="32"/>
  <c r="J193" i="32" s="1"/>
  <c r="I177" i="32"/>
  <c r="J177" i="32" s="1"/>
  <c r="I161" i="32"/>
  <c r="J161" i="32" s="1"/>
  <c r="I145" i="32"/>
  <c r="J145" i="32" s="1"/>
  <c r="I129" i="32"/>
  <c r="J129" i="32" s="1"/>
  <c r="I113" i="32"/>
  <c r="J113" i="32" s="1"/>
  <c r="I97" i="32"/>
  <c r="J97" i="32" s="1"/>
  <c r="I81" i="32"/>
  <c r="J81" i="32" s="1"/>
  <c r="I65" i="32"/>
  <c r="J65" i="32" s="1"/>
  <c r="I28" i="32"/>
  <c r="J28" i="32" s="1"/>
  <c r="I12" i="32"/>
  <c r="J12" i="32" s="1"/>
  <c r="I205" i="33"/>
  <c r="J205" i="33" s="1"/>
  <c r="I189" i="33"/>
  <c r="I173" i="33"/>
  <c r="J173" i="33" s="1"/>
  <c r="I157" i="33"/>
  <c r="J157" i="33" s="1"/>
  <c r="I141" i="33"/>
  <c r="J141" i="33" s="1"/>
  <c r="I125" i="33"/>
  <c r="J125" i="33" s="1"/>
  <c r="I109" i="33"/>
  <c r="J109" i="33" s="1"/>
  <c r="I93" i="33"/>
  <c r="J93" i="33" s="1"/>
  <c r="I77" i="33"/>
  <c r="J77" i="33" s="1"/>
  <c r="I61" i="33"/>
  <c r="J61" i="33" s="1"/>
  <c r="I45" i="33"/>
  <c r="J45" i="33" s="1"/>
  <c r="I29" i="33"/>
  <c r="J29" i="33" s="1"/>
  <c r="I13" i="33"/>
  <c r="J13" i="33" s="1"/>
  <c r="I207" i="34"/>
  <c r="J207" i="34" s="1"/>
  <c r="I191" i="34"/>
  <c r="J191" i="34" s="1"/>
  <c r="I175" i="34"/>
  <c r="J175" i="34" s="1"/>
  <c r="I159" i="34"/>
  <c r="J159" i="34" s="1"/>
  <c r="I143" i="34"/>
  <c r="J143" i="34" s="1"/>
  <c r="I127" i="34"/>
  <c r="J127" i="34" s="1"/>
  <c r="I111" i="34"/>
  <c r="J111" i="34" s="1"/>
  <c r="I95" i="34"/>
  <c r="J95" i="34" s="1"/>
  <c r="I79" i="34"/>
  <c r="J79" i="34" s="1"/>
  <c r="I63" i="34"/>
  <c r="J63" i="34" s="1"/>
  <c r="I47" i="34"/>
  <c r="J47" i="34" s="1"/>
  <c r="I31" i="34"/>
  <c r="J31" i="34" s="1"/>
  <c r="I10" i="36"/>
  <c r="I129" i="36"/>
  <c r="I193" i="36"/>
  <c r="I121" i="36"/>
  <c r="I119" i="36"/>
  <c r="I13" i="26"/>
  <c r="J13" i="26" s="1"/>
  <c r="I206" i="27"/>
  <c r="J206" i="27" s="1"/>
  <c r="I190" i="27"/>
  <c r="J190" i="27" s="1"/>
  <c r="I174" i="27"/>
  <c r="J174" i="27" s="1"/>
  <c r="I158" i="27"/>
  <c r="J158" i="27" s="1"/>
  <c r="I142" i="27"/>
  <c r="J142" i="27" s="1"/>
  <c r="I126" i="27"/>
  <c r="J126" i="27" s="1"/>
  <c r="I110" i="27"/>
  <c r="J110" i="27" s="1"/>
  <c r="I94" i="27"/>
  <c r="J94" i="27" s="1"/>
  <c r="I78" i="27"/>
  <c r="J78" i="27" s="1"/>
  <c r="I62" i="27"/>
  <c r="J62" i="27" s="1"/>
  <c r="I46" i="27"/>
  <c r="J46" i="27" s="1"/>
  <c r="I30" i="27"/>
  <c r="J30" i="27" s="1"/>
  <c r="I14" i="27"/>
  <c r="J14" i="27" s="1"/>
  <c r="I207" i="28"/>
  <c r="I26" i="28"/>
  <c r="J26" i="28" s="1"/>
  <c r="I10" i="28"/>
  <c r="J10" i="28" s="1"/>
  <c r="I211" i="31"/>
  <c r="I195" i="31"/>
  <c r="J195" i="31" s="1"/>
  <c r="I179" i="31"/>
  <c r="J179" i="31" s="1"/>
  <c r="I163" i="31"/>
  <c r="J163" i="31" s="1"/>
  <c r="I147" i="31"/>
  <c r="J147" i="31" s="1"/>
  <c r="I131" i="31"/>
  <c r="J131" i="31" s="1"/>
  <c r="I115" i="31"/>
  <c r="J115" i="31" s="1"/>
  <c r="I99" i="31"/>
  <c r="J99" i="31" s="1"/>
  <c r="I83" i="31"/>
  <c r="J83" i="31" s="1"/>
  <c r="I67" i="31"/>
  <c r="J67" i="31" s="1"/>
  <c r="I51" i="31"/>
  <c r="J51" i="31" s="1"/>
  <c r="I35" i="31"/>
  <c r="J35" i="31" s="1"/>
  <c r="I198" i="32"/>
  <c r="J198" i="32" s="1"/>
  <c r="I182" i="32"/>
  <c r="J182" i="32" s="1"/>
  <c r="I166" i="32"/>
  <c r="J166" i="32" s="1"/>
  <c r="I150" i="32"/>
  <c r="J150" i="32" s="1"/>
  <c r="I134" i="32"/>
  <c r="J134" i="32" s="1"/>
  <c r="I118" i="32"/>
  <c r="J118" i="32" s="1"/>
  <c r="I102" i="32"/>
  <c r="J102" i="32" s="1"/>
  <c r="I86" i="32"/>
  <c r="J86" i="32" s="1"/>
  <c r="I70" i="32"/>
  <c r="J70" i="32" s="1"/>
  <c r="I54" i="32"/>
  <c r="J54" i="32" s="1"/>
  <c r="I38" i="32"/>
  <c r="J38" i="32" s="1"/>
  <c r="I4" i="34"/>
  <c r="J4" i="34" s="1"/>
  <c r="I194" i="40"/>
  <c r="J215" i="30"/>
  <c r="I199" i="30"/>
  <c r="J199" i="30" s="1"/>
  <c r="I183" i="30"/>
  <c r="J183" i="30" s="1"/>
  <c r="I55" i="30"/>
  <c r="J55" i="30" s="1"/>
  <c r="I23" i="30"/>
  <c r="J23" i="30" s="1"/>
  <c r="I184" i="31"/>
  <c r="J184" i="31" s="1"/>
  <c r="I168" i="31"/>
  <c r="J168" i="31" s="1"/>
  <c r="I152" i="31"/>
  <c r="J152" i="31" s="1"/>
  <c r="I136" i="31"/>
  <c r="J136" i="31" s="1"/>
  <c r="I120" i="31"/>
  <c r="J120" i="31" s="1"/>
  <c r="I104" i="31"/>
  <c r="J104" i="31" s="1"/>
  <c r="I88" i="31"/>
  <c r="J88" i="31" s="1"/>
  <c r="I72" i="31"/>
  <c r="J72" i="31" s="1"/>
  <c r="I56" i="31"/>
  <c r="J56" i="31" s="1"/>
  <c r="I40" i="31"/>
  <c r="J40" i="31" s="1"/>
  <c r="I24" i="31"/>
  <c r="J24" i="31" s="1"/>
  <c r="I8" i="31"/>
  <c r="J8" i="31" s="1"/>
  <c r="I187" i="32"/>
  <c r="J187" i="32" s="1"/>
  <c r="I171" i="32"/>
  <c r="J171" i="32" s="1"/>
  <c r="I155" i="32"/>
  <c r="J155" i="32" s="1"/>
  <c r="I139" i="32"/>
  <c r="J139" i="32" s="1"/>
  <c r="I123" i="32"/>
  <c r="J123" i="32" s="1"/>
  <c r="I107" i="32"/>
  <c r="J107" i="32" s="1"/>
  <c r="I91" i="32"/>
  <c r="J91" i="32" s="1"/>
  <c r="I75" i="32"/>
  <c r="J75" i="32" s="1"/>
  <c r="I59" i="32"/>
  <c r="J59" i="32" s="1"/>
  <c r="I43" i="32"/>
  <c r="J43" i="32" s="1"/>
  <c r="I22" i="32"/>
  <c r="J22" i="32" s="1"/>
  <c r="I8" i="32"/>
  <c r="J8" i="32" s="1"/>
  <c r="I183" i="33"/>
  <c r="J183" i="33" s="1"/>
  <c r="I167" i="33"/>
  <c r="J167" i="33" s="1"/>
  <c r="I151" i="33"/>
  <c r="J151" i="33" s="1"/>
  <c r="I135" i="33"/>
  <c r="J135" i="33" s="1"/>
  <c r="I119" i="33"/>
  <c r="J119" i="33" s="1"/>
  <c r="I103" i="33"/>
  <c r="J103" i="33" s="1"/>
  <c r="I87" i="33"/>
  <c r="J87" i="33" s="1"/>
  <c r="I71" i="33"/>
  <c r="J71" i="33" s="1"/>
  <c r="I55" i="33"/>
  <c r="J55" i="33" s="1"/>
  <c r="I39" i="33"/>
  <c r="J39" i="33" s="1"/>
  <c r="I185" i="34"/>
  <c r="J185" i="34" s="1"/>
  <c r="I169" i="34"/>
  <c r="J169" i="34" s="1"/>
  <c r="I153" i="34"/>
  <c r="J153" i="34" s="1"/>
  <c r="I137" i="34"/>
  <c r="J137" i="34" s="1"/>
  <c r="I121" i="34"/>
  <c r="J121" i="34" s="1"/>
  <c r="I25" i="34"/>
  <c r="J25" i="34" s="1"/>
  <c r="I9" i="34"/>
  <c r="J9" i="34" s="1"/>
  <c r="I7" i="26"/>
  <c r="J7" i="26" s="1"/>
  <c r="I169" i="28"/>
  <c r="J169" i="28" s="1"/>
  <c r="I137" i="28"/>
  <c r="J137" i="28" s="1"/>
  <c r="I20" i="28"/>
  <c r="J20" i="28" s="1"/>
  <c r="I4" i="28"/>
  <c r="J4" i="28" s="1"/>
  <c r="I92" i="30"/>
  <c r="J92" i="30" s="1"/>
  <c r="I76" i="30"/>
  <c r="J76" i="30" s="1"/>
  <c r="I60" i="30"/>
  <c r="J60" i="30" s="1"/>
  <c r="I44" i="30"/>
  <c r="J44" i="30" s="1"/>
  <c r="I28" i="30"/>
  <c r="J28" i="30" s="1"/>
  <c r="I12" i="30"/>
  <c r="I205" i="31"/>
  <c r="J205" i="31" s="1"/>
  <c r="I189" i="31"/>
  <c r="J189" i="31" s="1"/>
  <c r="I173" i="31"/>
  <c r="J173" i="31" s="1"/>
  <c r="I157" i="31"/>
  <c r="J157" i="31" s="1"/>
  <c r="I141" i="31"/>
  <c r="J141" i="31" s="1"/>
  <c r="I125" i="31"/>
  <c r="J125" i="31" s="1"/>
  <c r="I109" i="31"/>
  <c r="J109" i="31" s="1"/>
  <c r="I93" i="31"/>
  <c r="J93" i="31" s="1"/>
  <c r="I77" i="31"/>
  <c r="J77" i="31" s="1"/>
  <c r="I61" i="31"/>
  <c r="J61" i="31" s="1"/>
  <c r="I45" i="31"/>
  <c r="J45" i="31" s="1"/>
  <c r="I29" i="31"/>
  <c r="J29" i="31" s="1"/>
  <c r="I13" i="31"/>
  <c r="I27" i="32"/>
  <c r="J27" i="32" s="1"/>
  <c r="I11" i="32"/>
  <c r="J11" i="32" s="1"/>
  <c r="I204" i="33"/>
  <c r="J204" i="33" s="1"/>
  <c r="I188" i="33"/>
  <c r="J188" i="33" s="1"/>
  <c r="I172" i="33"/>
  <c r="J172" i="33" s="1"/>
  <c r="I156" i="33"/>
  <c r="J156" i="33" s="1"/>
  <c r="I140" i="33"/>
  <c r="J140" i="33" s="1"/>
  <c r="I124" i="33"/>
  <c r="J124" i="33" s="1"/>
  <c r="I108" i="33"/>
  <c r="J108" i="33" s="1"/>
  <c r="I92" i="33"/>
  <c r="J92" i="33" s="1"/>
  <c r="I76" i="33"/>
  <c r="J76" i="33" s="1"/>
  <c r="I60" i="33"/>
  <c r="J60" i="33" s="1"/>
  <c r="I44" i="33"/>
  <c r="J44" i="33" s="1"/>
  <c r="I28" i="33"/>
  <c r="J28" i="33" s="1"/>
  <c r="I12" i="33"/>
  <c r="J12" i="33" s="1"/>
  <c r="I206" i="34"/>
  <c r="J206" i="34" s="1"/>
  <c r="I190" i="34"/>
  <c r="J190" i="34" s="1"/>
  <c r="I174" i="34"/>
  <c r="J174" i="34" s="1"/>
  <c r="I158" i="34"/>
  <c r="J158" i="34" s="1"/>
  <c r="I142" i="34"/>
  <c r="I126" i="34"/>
  <c r="J126" i="34" s="1"/>
  <c r="I110" i="34"/>
  <c r="J110" i="34" s="1"/>
  <c r="I94" i="34"/>
  <c r="J94" i="34" s="1"/>
  <c r="I78" i="34"/>
  <c r="J78" i="34" s="1"/>
  <c r="I62" i="34"/>
  <c r="J62" i="34" s="1"/>
  <c r="I46" i="34"/>
  <c r="J46" i="34" s="1"/>
  <c r="I30" i="34"/>
  <c r="J30" i="34" s="1"/>
  <c r="E108" i="56"/>
  <c r="E206" i="56"/>
  <c r="E107" i="56"/>
  <c r="E66" i="56"/>
  <c r="E199" i="56"/>
  <c r="E181" i="56"/>
  <c r="E83" i="56"/>
  <c r="E52" i="56"/>
  <c r="E86" i="56"/>
  <c r="E57" i="56"/>
  <c r="E183" i="56"/>
  <c r="E165" i="56"/>
  <c r="E158" i="56"/>
  <c r="E151" i="56"/>
  <c r="E64" i="56"/>
  <c r="E88" i="56"/>
  <c r="E119" i="56"/>
  <c r="E38" i="56"/>
  <c r="E182" i="56"/>
  <c r="E36" i="56"/>
  <c r="E89" i="56"/>
  <c r="E37" i="56"/>
  <c r="E22" i="56"/>
  <c r="E11" i="56"/>
  <c r="E168" i="56"/>
  <c r="E159" i="56"/>
  <c r="E141" i="56"/>
  <c r="G198" i="56"/>
  <c r="G111" i="56"/>
  <c r="G77" i="56"/>
  <c r="G201" i="56"/>
  <c r="G71" i="56"/>
  <c r="G44" i="56"/>
  <c r="G39" i="56"/>
  <c r="G30" i="56"/>
  <c r="G34" i="56"/>
  <c r="G184" i="56"/>
  <c r="G169" i="56"/>
  <c r="G163" i="56"/>
  <c r="G215" i="56"/>
  <c r="E198" i="56"/>
  <c r="E77" i="56"/>
  <c r="E201" i="56"/>
  <c r="E44" i="56"/>
  <c r="E39" i="56"/>
  <c r="E30" i="56"/>
  <c r="E34" i="56"/>
  <c r="E184" i="56"/>
  <c r="E169" i="56"/>
  <c r="E163" i="56"/>
  <c r="G43" i="56"/>
  <c r="E114" i="56"/>
  <c r="G156" i="56"/>
  <c r="G99" i="56"/>
  <c r="E60" i="56"/>
  <c r="G55" i="56"/>
  <c r="E92" i="56"/>
  <c r="G116" i="56"/>
  <c r="E212" i="56"/>
  <c r="G136" i="56"/>
  <c r="E49" i="56"/>
  <c r="G47" i="56"/>
  <c r="E50" i="56"/>
  <c r="G70" i="56"/>
  <c r="E161" i="56"/>
  <c r="G17" i="56"/>
  <c r="E15" i="56"/>
  <c r="G8" i="56"/>
  <c r="E162" i="56"/>
  <c r="G9" i="56"/>
  <c r="E31" i="56"/>
  <c r="G25" i="56"/>
  <c r="E204" i="56"/>
  <c r="G167" i="56"/>
  <c r="E90" i="56"/>
  <c r="G134" i="56"/>
  <c r="E153" i="56"/>
  <c r="G123" i="56"/>
  <c r="E115" i="56"/>
  <c r="G49" i="56"/>
  <c r="E109" i="56"/>
  <c r="G178" i="56"/>
  <c r="G62" i="56"/>
  <c r="E190" i="56"/>
  <c r="G171" i="56"/>
  <c r="G98" i="56"/>
  <c r="E51" i="56"/>
  <c r="G202" i="56"/>
  <c r="E23" i="56"/>
  <c r="G45" i="56"/>
  <c r="E74" i="56"/>
  <c r="G24" i="56"/>
  <c r="E26" i="56"/>
  <c r="G121" i="56"/>
  <c r="E164" i="56"/>
  <c r="G12" i="56"/>
  <c r="E35" i="56"/>
  <c r="G205" i="56"/>
  <c r="E3" i="56"/>
  <c r="G68" i="56"/>
  <c r="E160" i="56"/>
  <c r="G166" i="56"/>
  <c r="E140" i="56"/>
  <c r="G129" i="56"/>
  <c r="E126" i="56"/>
  <c r="G149" i="56"/>
  <c r="E147" i="56"/>
  <c r="G108" i="56"/>
  <c r="G107" i="56"/>
  <c r="G66" i="56"/>
  <c r="G199" i="56"/>
  <c r="G181" i="56"/>
  <c r="G83" i="56"/>
  <c r="G52" i="56"/>
  <c r="G86" i="56"/>
  <c r="G57" i="56"/>
  <c r="G183" i="56"/>
  <c r="G165" i="56"/>
  <c r="G158" i="56"/>
  <c r="G97" i="56"/>
  <c r="G79" i="56"/>
  <c r="E48" i="56"/>
  <c r="G91" i="56"/>
  <c r="E117" i="56"/>
  <c r="G113" i="56"/>
  <c r="E75" i="56"/>
  <c r="G95" i="56"/>
  <c r="E56" i="56"/>
  <c r="G179" i="56"/>
  <c r="E211" i="56"/>
  <c r="G196" i="56"/>
  <c r="E19" i="56"/>
  <c r="G207" i="56"/>
  <c r="E27" i="56"/>
  <c r="G63" i="56"/>
  <c r="G41" i="56"/>
  <c r="E150" i="56"/>
  <c r="G4" i="56"/>
  <c r="E94" i="56"/>
  <c r="G170" i="56"/>
  <c r="E174" i="56"/>
  <c r="G137" i="56"/>
  <c r="E124" i="56"/>
  <c r="G148" i="56"/>
  <c r="E131" i="56"/>
  <c r="G187" i="56"/>
  <c r="G67" i="56"/>
  <c r="G122" i="56"/>
  <c r="G193" i="56"/>
  <c r="G28" i="56"/>
  <c r="G180" i="56"/>
  <c r="G10" i="56"/>
  <c r="G151" i="56"/>
  <c r="G132" i="56"/>
  <c r="G16" i="56"/>
  <c r="G106" i="56"/>
  <c r="G192" i="56"/>
  <c r="G175" i="56"/>
  <c r="E148" i="56"/>
  <c r="G143" i="56"/>
  <c r="E187" i="56"/>
  <c r="E67" i="56"/>
  <c r="E122" i="56"/>
  <c r="E193" i="56"/>
  <c r="E28" i="56"/>
  <c r="E180" i="56"/>
  <c r="E10" i="56"/>
  <c r="E132" i="56"/>
  <c r="E16" i="56"/>
  <c r="E106" i="56"/>
  <c r="E192" i="56"/>
  <c r="E175" i="56"/>
  <c r="E143" i="56"/>
  <c r="E80" i="56"/>
  <c r="E157" i="56"/>
  <c r="G46" i="56"/>
  <c r="G213" i="56"/>
  <c r="E111" i="56"/>
  <c r="G130" i="56"/>
  <c r="G72" i="56"/>
  <c r="G114" i="56"/>
  <c r="G101" i="56"/>
  <c r="G188" i="56"/>
  <c r="G18" i="56"/>
  <c r="G103" i="56"/>
  <c r="G96" i="56"/>
  <c r="G152" i="56"/>
  <c r="G146" i="56"/>
  <c r="G144" i="56"/>
  <c r="G185" i="56"/>
  <c r="E46" i="56"/>
  <c r="G87" i="56"/>
  <c r="E213" i="56"/>
  <c r="G53" i="56"/>
  <c r="E130" i="56"/>
  <c r="G105" i="56"/>
  <c r="E72" i="56"/>
  <c r="G33" i="56"/>
  <c r="E101" i="56"/>
  <c r="G58" i="56"/>
  <c r="E188" i="56"/>
  <c r="G5" i="56"/>
  <c r="E18" i="56"/>
  <c r="G112" i="56"/>
  <c r="E103" i="56"/>
  <c r="G194" i="56"/>
  <c r="E96" i="56"/>
  <c r="G104" i="56"/>
  <c r="E152" i="56"/>
  <c r="G135" i="56"/>
  <c r="E146" i="56"/>
  <c r="E185" i="56"/>
  <c r="G60" i="56"/>
  <c r="E87" i="56"/>
  <c r="G92" i="56"/>
  <c r="E53" i="56"/>
  <c r="G212" i="56"/>
  <c r="E105" i="56"/>
  <c r="E43" i="56"/>
  <c r="G50" i="56"/>
  <c r="E33" i="56"/>
  <c r="G161" i="56"/>
  <c r="E58" i="56"/>
  <c r="G15" i="56"/>
  <c r="E5" i="56"/>
  <c r="G162" i="56"/>
  <c r="E112" i="56"/>
  <c r="G31" i="56"/>
  <c r="E194" i="56"/>
  <c r="G204" i="56"/>
  <c r="E104" i="56"/>
  <c r="G90" i="56"/>
  <c r="E135" i="56"/>
  <c r="E156" i="56"/>
  <c r="G115" i="56"/>
  <c r="G73" i="56"/>
  <c r="E55" i="56"/>
  <c r="G186" i="56"/>
  <c r="E116" i="56"/>
  <c r="G203" i="56"/>
  <c r="E136" i="56"/>
  <c r="G76" i="56"/>
  <c r="E47" i="56"/>
  <c r="G191" i="56"/>
  <c r="E70" i="56"/>
  <c r="G65" i="56"/>
  <c r="E17" i="56"/>
  <c r="G69" i="56"/>
  <c r="E8" i="56"/>
  <c r="G14" i="56"/>
  <c r="E9" i="56"/>
  <c r="G59" i="56"/>
  <c r="E25" i="56"/>
  <c r="G173" i="56"/>
  <c r="E167" i="56"/>
  <c r="G138" i="56"/>
  <c r="E134" i="56"/>
  <c r="G142" i="56"/>
  <c r="E123" i="56"/>
  <c r="E99" i="56"/>
  <c r="E138" i="56"/>
  <c r="E125" i="56"/>
  <c r="E81" i="56"/>
  <c r="E61" i="56"/>
  <c r="E118" i="56"/>
  <c r="E200" i="56"/>
  <c r="E195" i="56"/>
  <c r="E189" i="56"/>
  <c r="E42" i="56"/>
  <c r="E7" i="56"/>
  <c r="E13" i="56"/>
  <c r="E32" i="56"/>
  <c r="E102" i="56"/>
  <c r="E209" i="56"/>
  <c r="E127" i="56"/>
  <c r="G48" i="56"/>
  <c r="G117" i="56"/>
  <c r="G75" i="56"/>
  <c r="G56" i="56"/>
  <c r="G211" i="56"/>
  <c r="G19" i="56"/>
  <c r="G27" i="56"/>
  <c r="G93" i="56"/>
  <c r="G150" i="56"/>
  <c r="G94" i="56"/>
  <c r="G174" i="56"/>
  <c r="G124" i="56"/>
  <c r="G131" i="56"/>
  <c r="E97" i="56"/>
  <c r="G89" i="55"/>
  <c r="G81" i="55"/>
  <c r="G192" i="55"/>
  <c r="G11" i="55"/>
  <c r="G105" i="55"/>
  <c r="G47" i="55"/>
  <c r="G153" i="55"/>
  <c r="G63" i="55"/>
  <c r="G83" i="55"/>
  <c r="G175" i="55"/>
  <c r="G55" i="55"/>
  <c r="G208" i="55"/>
  <c r="G95" i="55"/>
  <c r="E103" i="55"/>
  <c r="E173" i="55"/>
  <c r="E133" i="55"/>
  <c r="E191" i="55"/>
  <c r="E71" i="55"/>
  <c r="E141" i="55"/>
  <c r="E139" i="55"/>
  <c r="E88" i="55"/>
  <c r="E182" i="55"/>
  <c r="E176" i="55"/>
  <c r="E91" i="55"/>
  <c r="E6" i="55"/>
  <c r="E142" i="55"/>
  <c r="E86" i="55"/>
  <c r="G117" i="55"/>
  <c r="G132" i="55"/>
  <c r="G57" i="55"/>
  <c r="G9" i="55"/>
  <c r="G162" i="55"/>
  <c r="G16" i="55"/>
  <c r="G125" i="55"/>
  <c r="G90" i="55"/>
  <c r="G203" i="55"/>
  <c r="G40" i="55"/>
  <c r="E137" i="55"/>
  <c r="G35" i="55"/>
  <c r="E65" i="55"/>
  <c r="G134" i="55"/>
  <c r="E68" i="55"/>
  <c r="G183" i="55"/>
  <c r="E158" i="55"/>
  <c r="G164" i="55"/>
  <c r="E118" i="55"/>
  <c r="G169" i="55"/>
  <c r="E93" i="55"/>
  <c r="G107" i="55"/>
  <c r="E32" i="55"/>
  <c r="G53" i="55"/>
  <c r="E113" i="55"/>
  <c r="G73" i="55"/>
  <c r="E161" i="55"/>
  <c r="G174" i="55"/>
  <c r="E79" i="55"/>
  <c r="G187" i="55"/>
  <c r="E45" i="55"/>
  <c r="G4" i="55"/>
  <c r="E211" i="55"/>
  <c r="G206" i="55"/>
  <c r="E215" i="55"/>
  <c r="G207" i="55"/>
  <c r="I108" i="55"/>
  <c r="I49" i="55"/>
  <c r="I160" i="55"/>
  <c r="E40" i="55"/>
  <c r="E35" i="55"/>
  <c r="E134" i="55"/>
  <c r="E183" i="55"/>
  <c r="E164" i="55"/>
  <c r="E169" i="55"/>
  <c r="E107" i="55"/>
  <c r="E53" i="55"/>
  <c r="E73" i="55"/>
  <c r="E174" i="55"/>
  <c r="E187" i="55"/>
  <c r="E4" i="55"/>
  <c r="E206" i="55"/>
  <c r="E207" i="55"/>
  <c r="E5" i="55"/>
  <c r="G126" i="55"/>
  <c r="E136" i="55"/>
  <c r="G48" i="55"/>
  <c r="E193" i="55"/>
  <c r="G96" i="55"/>
  <c r="E129" i="55"/>
  <c r="G155" i="55"/>
  <c r="E76" i="55"/>
  <c r="G167" i="55"/>
  <c r="E28" i="55"/>
  <c r="G144" i="55"/>
  <c r="E15" i="55"/>
  <c r="G17" i="55"/>
  <c r="E177" i="55"/>
  <c r="G140" i="55"/>
  <c r="E131" i="55"/>
  <c r="G34" i="55"/>
  <c r="E29" i="55"/>
  <c r="G170" i="55"/>
  <c r="E119" i="55"/>
  <c r="G43" i="55"/>
  <c r="E196" i="55"/>
  <c r="G198" i="55"/>
  <c r="E210" i="55"/>
  <c r="G31" i="55"/>
  <c r="E110" i="55"/>
  <c r="E126" i="55"/>
  <c r="E48" i="55"/>
  <c r="E96" i="55"/>
  <c r="E155" i="55"/>
  <c r="E167" i="55"/>
  <c r="E144" i="55"/>
  <c r="E17" i="55"/>
  <c r="E140" i="55"/>
  <c r="E34" i="55"/>
  <c r="E170" i="55"/>
  <c r="E43" i="55"/>
  <c r="E198" i="55"/>
  <c r="E31" i="55"/>
  <c r="I126" i="55"/>
  <c r="E205" i="55"/>
  <c r="E3" i="55"/>
  <c r="G10" i="55"/>
  <c r="G122" i="55"/>
  <c r="G100" i="55"/>
  <c r="G69" i="55"/>
  <c r="G154" i="55"/>
  <c r="G44" i="55"/>
  <c r="G112" i="55"/>
  <c r="G66" i="55"/>
  <c r="G51" i="55"/>
  <c r="G135" i="55"/>
  <c r="G145" i="55"/>
  <c r="G33" i="55"/>
  <c r="E212" i="55"/>
  <c r="G85" i="55"/>
  <c r="G178" i="55"/>
  <c r="I40" i="55"/>
  <c r="E10" i="55"/>
  <c r="G64" i="55"/>
  <c r="E122" i="55"/>
  <c r="G80" i="55"/>
  <c r="E100" i="55"/>
  <c r="G60" i="55"/>
  <c r="E69" i="55"/>
  <c r="G190" i="55"/>
  <c r="E154" i="55"/>
  <c r="G150" i="55"/>
  <c r="E44" i="55"/>
  <c r="G151" i="55"/>
  <c r="E112" i="55"/>
  <c r="G39" i="55"/>
  <c r="E66" i="55"/>
  <c r="G166" i="55"/>
  <c r="E51" i="55"/>
  <c r="G179" i="55"/>
  <c r="E135" i="55"/>
  <c r="G106" i="55"/>
  <c r="E145" i="55"/>
  <c r="G36" i="55"/>
  <c r="E33" i="55"/>
  <c r="G30" i="55"/>
  <c r="E85" i="55"/>
  <c r="G199" i="55"/>
  <c r="E178" i="55"/>
  <c r="I96" i="55"/>
  <c r="I144" i="55"/>
  <c r="I43" i="55"/>
  <c r="E20" i="55"/>
  <c r="E186" i="55"/>
  <c r="E181" i="55"/>
  <c r="E143" i="55"/>
  <c r="E75" i="55"/>
  <c r="E59" i="55"/>
  <c r="E172" i="55"/>
  <c r="E109" i="55"/>
  <c r="E41" i="55"/>
  <c r="E180" i="55"/>
  <c r="E195" i="55"/>
  <c r="E200" i="55"/>
  <c r="E214" i="55"/>
  <c r="E138" i="55"/>
  <c r="E128" i="55"/>
  <c r="E149" i="55"/>
  <c r="E152" i="55"/>
  <c r="E148" i="55"/>
  <c r="E117" i="55"/>
  <c r="E132" i="55"/>
  <c r="G22" i="55"/>
  <c r="E57" i="55"/>
  <c r="G21" i="55"/>
  <c r="E9" i="55"/>
  <c r="G26" i="55"/>
  <c r="E162" i="55"/>
  <c r="G99" i="55"/>
  <c r="E16" i="55"/>
  <c r="G201" i="55"/>
  <c r="E125" i="55"/>
  <c r="G202" i="55"/>
  <c r="E90" i="55"/>
  <c r="G92" i="55"/>
  <c r="E203" i="55"/>
  <c r="I170" i="55"/>
  <c r="G137" i="55"/>
  <c r="G65" i="55"/>
  <c r="G68" i="55"/>
  <c r="G158" i="55"/>
  <c r="G118" i="55"/>
  <c r="G93" i="55"/>
  <c r="G32" i="55"/>
  <c r="G113" i="55"/>
  <c r="G161" i="55"/>
  <c r="G79" i="55"/>
  <c r="G45" i="55"/>
  <c r="G211" i="55"/>
  <c r="G215" i="55"/>
  <c r="I64" i="55"/>
  <c r="B65" i="70"/>
  <c r="B66" i="70"/>
  <c r="B64" i="70"/>
  <c r="B50" i="70"/>
  <c r="B10" i="70"/>
  <c r="B58" i="70"/>
  <c r="B41" i="70"/>
  <c r="B7" i="70"/>
  <c r="B26" i="70"/>
  <c r="B48" i="70"/>
  <c r="B18" i="70"/>
  <c r="B9" i="70"/>
  <c r="B6" i="70"/>
  <c r="B57" i="70"/>
  <c r="B32" i="70"/>
  <c r="B62" i="70"/>
  <c r="B42" i="70"/>
  <c r="B33" i="70"/>
  <c r="B8" i="70"/>
  <c r="B47" i="70"/>
  <c r="B31" i="70"/>
  <c r="B53" i="70"/>
  <c r="B5" i="70"/>
  <c r="B34" i="70"/>
  <c r="B17" i="70"/>
  <c r="B40" i="70"/>
  <c r="B63" i="70"/>
  <c r="B39" i="70"/>
  <c r="B38" i="70"/>
  <c r="B14" i="70"/>
  <c r="B45" i="70"/>
  <c r="B13" i="70"/>
  <c r="B60" i="70"/>
  <c r="B52" i="70"/>
  <c r="B44" i="70"/>
  <c r="B36" i="70"/>
  <c r="B20" i="70"/>
  <c r="B12" i="70"/>
  <c r="B4" i="70"/>
  <c r="B25" i="70"/>
  <c r="B56" i="70"/>
  <c r="B16" i="70"/>
  <c r="B15" i="70"/>
  <c r="B54" i="70"/>
  <c r="B22" i="70"/>
  <c r="B61" i="70"/>
  <c r="B29" i="70"/>
  <c r="B28" i="70"/>
  <c r="B49" i="70"/>
  <c r="B24" i="70"/>
  <c r="B55" i="70"/>
  <c r="B23" i="70"/>
  <c r="B46" i="70"/>
  <c r="B30" i="70"/>
  <c r="B37" i="70"/>
  <c r="B21" i="70"/>
  <c r="B59" i="70"/>
  <c r="B51" i="70"/>
  <c r="B43" i="70"/>
  <c r="B35" i="70"/>
  <c r="B27" i="70"/>
  <c r="B19" i="70"/>
  <c r="B11" i="70"/>
  <c r="B3" i="70"/>
  <c r="B2" i="70"/>
  <c r="I212" i="66"/>
  <c r="I141" i="66"/>
  <c r="I132" i="66"/>
  <c r="I3" i="66"/>
  <c r="I150" i="66"/>
  <c r="I94" i="66"/>
  <c r="I85" i="66"/>
  <c r="I24" i="66"/>
  <c r="I4" i="66"/>
  <c r="I167" i="66"/>
  <c r="I28" i="66"/>
  <c r="I66" i="66"/>
  <c r="I172" i="66"/>
  <c r="I187" i="66"/>
  <c r="I63" i="66"/>
  <c r="I9" i="66"/>
  <c r="I154" i="66"/>
  <c r="I136" i="66"/>
  <c r="I135" i="66"/>
  <c r="I27" i="66"/>
  <c r="I115" i="66"/>
  <c r="I200" i="66"/>
  <c r="I182" i="66"/>
  <c r="I142" i="66"/>
  <c r="I60" i="66"/>
  <c r="I105" i="66"/>
  <c r="I190" i="66"/>
  <c r="I57" i="66"/>
  <c r="I119" i="66"/>
  <c r="I45" i="66"/>
  <c r="I30" i="66"/>
  <c r="I137" i="66"/>
  <c r="I47" i="66"/>
  <c r="I25" i="66"/>
  <c r="I90" i="66"/>
  <c r="I188" i="66"/>
  <c r="I75" i="66"/>
  <c r="I149" i="66"/>
  <c r="I163" i="66"/>
  <c r="I93" i="66"/>
  <c r="I164" i="66"/>
  <c r="I192" i="66"/>
  <c r="I37" i="66"/>
  <c r="I56" i="66"/>
  <c r="I58" i="66"/>
  <c r="I189" i="66"/>
  <c r="I10" i="66"/>
  <c r="I71" i="66"/>
  <c r="I103" i="66"/>
  <c r="I83" i="66"/>
  <c r="I197" i="66"/>
  <c r="I211" i="66"/>
  <c r="I196" i="66"/>
  <c r="I195" i="66"/>
  <c r="I194" i="66"/>
  <c r="I20" i="66"/>
  <c r="I40" i="66"/>
  <c r="I74" i="66"/>
  <c r="I98" i="66"/>
  <c r="I44" i="66"/>
  <c r="I26" i="66"/>
  <c r="I101" i="66"/>
  <c r="I52" i="66"/>
  <c r="I126" i="66"/>
  <c r="I69" i="66"/>
  <c r="I109" i="66"/>
  <c r="I78" i="66"/>
  <c r="I139" i="66"/>
  <c r="I168" i="66"/>
  <c r="I108" i="66"/>
  <c r="I153" i="66"/>
  <c r="I102" i="66"/>
  <c r="I53" i="66"/>
  <c r="I186" i="66"/>
  <c r="I73" i="66"/>
  <c r="I138" i="66"/>
  <c r="I84" i="66"/>
  <c r="I80" i="66"/>
  <c r="I116" i="66"/>
  <c r="I147" i="66"/>
  <c r="I41" i="66"/>
  <c r="I15" i="66"/>
  <c r="I23" i="66"/>
  <c r="I152" i="66"/>
  <c r="I122" i="66"/>
  <c r="I19" i="66"/>
  <c r="I48" i="66"/>
  <c r="I31" i="66"/>
  <c r="I158" i="66"/>
  <c r="I171" i="66"/>
  <c r="I113" i="66"/>
  <c r="I170" i="66"/>
  <c r="I123" i="66"/>
  <c r="I70" i="66"/>
  <c r="I180" i="66"/>
  <c r="I34" i="66"/>
  <c r="I13" i="66"/>
  <c r="I46" i="66"/>
  <c r="I39" i="66"/>
  <c r="I179" i="66"/>
  <c r="I201" i="66"/>
  <c r="I65" i="66"/>
  <c r="I77" i="66"/>
  <c r="I198" i="66"/>
  <c r="I209" i="66"/>
  <c r="I127" i="66"/>
  <c r="I22" i="66"/>
  <c r="I213" i="66"/>
  <c r="I42" i="66"/>
  <c r="I156" i="66"/>
  <c r="I100" i="66"/>
  <c r="I106" i="66"/>
  <c r="I130" i="66"/>
  <c r="I64" i="66"/>
  <c r="I16" i="66"/>
  <c r="I62" i="66"/>
  <c r="I125" i="66"/>
  <c r="I157" i="66"/>
  <c r="I155" i="66"/>
  <c r="I92" i="66"/>
  <c r="I35" i="66"/>
  <c r="I181" i="66"/>
  <c r="I51" i="66"/>
  <c r="I173" i="66"/>
  <c r="I88" i="66"/>
  <c r="I175" i="66"/>
  <c r="I81" i="66"/>
  <c r="I8" i="66"/>
  <c r="I117" i="66"/>
  <c r="I151" i="66"/>
  <c r="I17" i="66"/>
  <c r="I68" i="66"/>
  <c r="I61" i="66"/>
  <c r="I131" i="66"/>
  <c r="I162" i="66"/>
  <c r="I14" i="66"/>
  <c r="I165" i="66"/>
  <c r="I91" i="66"/>
  <c r="I120" i="66"/>
  <c r="I18" i="66"/>
  <c r="I49" i="66"/>
  <c r="I178" i="66"/>
  <c r="I38" i="66"/>
  <c r="I33" i="66"/>
  <c r="I95" i="66"/>
  <c r="I169" i="66"/>
  <c r="I96" i="66"/>
  <c r="I121" i="66"/>
  <c r="I128" i="66"/>
  <c r="I89" i="66"/>
  <c r="I199" i="66"/>
  <c r="I202" i="66"/>
  <c r="I21" i="66"/>
  <c r="I214" i="66"/>
  <c r="G214" i="66"/>
  <c r="I55" i="66"/>
  <c r="I204" i="66"/>
  <c r="I210" i="66"/>
  <c r="I208" i="66"/>
  <c r="I203" i="66"/>
  <c r="I215" i="66"/>
  <c r="I177" i="66"/>
  <c r="I82" i="66"/>
  <c r="I104" i="66"/>
  <c r="I160" i="66"/>
  <c r="I159" i="66"/>
  <c r="I145" i="66"/>
  <c r="I176" i="66"/>
  <c r="I29" i="66"/>
  <c r="I134" i="66"/>
  <c r="I107" i="66"/>
  <c r="I87" i="66"/>
  <c r="I99" i="66"/>
  <c r="I144" i="66"/>
  <c r="I184" i="66"/>
  <c r="I183" i="66"/>
  <c r="I7" i="66"/>
  <c r="I185" i="66"/>
  <c r="I86" i="66"/>
  <c r="I161" i="66"/>
  <c r="I50" i="66"/>
  <c r="I114" i="66"/>
  <c r="I143" i="66"/>
  <c r="I72" i="66"/>
  <c r="I54" i="66"/>
  <c r="I129" i="66"/>
  <c r="I110" i="66"/>
  <c r="I148" i="66"/>
  <c r="I191" i="66"/>
  <c r="I59" i="66"/>
  <c r="I76" i="66"/>
  <c r="I111" i="66"/>
  <c r="I193" i="66"/>
  <c r="I11" i="66"/>
  <c r="I140" i="66"/>
  <c r="I118" i="66"/>
  <c r="I166" i="66"/>
  <c r="I174" i="66"/>
  <c r="I112" i="66"/>
  <c r="I133" i="66"/>
  <c r="I146" i="66"/>
  <c r="I6" i="66"/>
  <c r="I36" i="66"/>
  <c r="I12" i="66"/>
  <c r="I67" i="66"/>
  <c r="I97" i="66"/>
  <c r="I206" i="66"/>
  <c r="I205" i="66"/>
  <c r="I5" i="66"/>
  <c r="I124" i="66"/>
  <c r="I32" i="66"/>
  <c r="I79" i="66"/>
  <c r="I207" i="66"/>
  <c r="F191" i="65"/>
  <c r="I117" i="65"/>
  <c r="I129" i="65"/>
  <c r="I3" i="65"/>
  <c r="I145" i="65"/>
  <c r="I112" i="65"/>
  <c r="I88" i="65"/>
  <c r="I33" i="65"/>
  <c r="I4" i="65"/>
  <c r="I165" i="65"/>
  <c r="I26" i="65"/>
  <c r="I66" i="65"/>
  <c r="I173" i="65"/>
  <c r="I187" i="65"/>
  <c r="I63" i="65"/>
  <c r="I9" i="65"/>
  <c r="I154" i="65"/>
  <c r="I133" i="65"/>
  <c r="I134" i="65"/>
  <c r="I43" i="65"/>
  <c r="I111" i="65"/>
  <c r="I200" i="65"/>
  <c r="I181" i="65"/>
  <c r="I113" i="65"/>
  <c r="I64" i="65"/>
  <c r="I105" i="65"/>
  <c r="I190" i="65"/>
  <c r="I57" i="65"/>
  <c r="I144" i="65"/>
  <c r="I46" i="65"/>
  <c r="I32" i="65"/>
  <c r="I131" i="65"/>
  <c r="I52" i="65"/>
  <c r="I23" i="65"/>
  <c r="I95" i="65"/>
  <c r="I188" i="65"/>
  <c r="I74" i="65"/>
  <c r="I149" i="65"/>
  <c r="I157" i="65"/>
  <c r="I93" i="65"/>
  <c r="I166" i="65"/>
  <c r="I192" i="65"/>
  <c r="I37" i="65"/>
  <c r="I58" i="65"/>
  <c r="I53" i="65"/>
  <c r="I189" i="65"/>
  <c r="I212" i="65"/>
  <c r="I82" i="65"/>
  <c r="I10" i="65"/>
  <c r="I56" i="65"/>
  <c r="I98" i="65"/>
  <c r="I197" i="65"/>
  <c r="G10" i="65"/>
  <c r="I27" i="65"/>
  <c r="I36" i="65"/>
  <c r="I75" i="65"/>
  <c r="I92" i="65"/>
  <c r="I44" i="65"/>
  <c r="I24" i="65"/>
  <c r="I96" i="65"/>
  <c r="I49" i="65"/>
  <c r="I124" i="65"/>
  <c r="I71" i="65"/>
  <c r="I107" i="65"/>
  <c r="I80" i="65"/>
  <c r="I136" i="65"/>
  <c r="I170" i="65"/>
  <c r="I118" i="65"/>
  <c r="I152" i="65"/>
  <c r="I65" i="65"/>
  <c r="I48" i="65"/>
  <c r="I186" i="65"/>
  <c r="I72" i="65"/>
  <c r="I146" i="65"/>
  <c r="I87" i="65"/>
  <c r="I70" i="65"/>
  <c r="I119" i="65"/>
  <c r="I143" i="65"/>
  <c r="I41" i="65"/>
  <c r="I18" i="65"/>
  <c r="I13" i="65"/>
  <c r="I151" i="65"/>
  <c r="I121" i="65"/>
  <c r="I19" i="65"/>
  <c r="I45" i="65"/>
  <c r="I30" i="65"/>
  <c r="I156" i="65"/>
  <c r="I163" i="65"/>
  <c r="I114" i="65"/>
  <c r="I172" i="65"/>
  <c r="I83" i="65"/>
  <c r="I78" i="65"/>
  <c r="I180" i="65"/>
  <c r="I34" i="65"/>
  <c r="I15" i="65"/>
  <c r="I55" i="65"/>
  <c r="I39" i="65"/>
  <c r="I177" i="65"/>
  <c r="I211" i="65"/>
  <c r="I195" i="65"/>
  <c r="I196" i="65"/>
  <c r="I194" i="65"/>
  <c r="I201" i="65"/>
  <c r="I69" i="65"/>
  <c r="I210" i="65"/>
  <c r="I76" i="65"/>
  <c r="I198" i="65"/>
  <c r="I29" i="65"/>
  <c r="I155" i="65"/>
  <c r="I101" i="65"/>
  <c r="I106" i="65"/>
  <c r="I153" i="65"/>
  <c r="I59" i="65"/>
  <c r="I16" i="65"/>
  <c r="I62" i="65"/>
  <c r="I122" i="65"/>
  <c r="I137" i="65"/>
  <c r="I150" i="65"/>
  <c r="I97" i="65"/>
  <c r="I35" i="65"/>
  <c r="I182" i="65"/>
  <c r="I51" i="65"/>
  <c r="I174" i="65"/>
  <c r="I91" i="65"/>
  <c r="I178" i="65"/>
  <c r="I86" i="65"/>
  <c r="I8" i="65"/>
  <c r="I120" i="65"/>
  <c r="I147" i="65"/>
  <c r="I11" i="65"/>
  <c r="I68" i="65"/>
  <c r="I60" i="65"/>
  <c r="I127" i="65"/>
  <c r="I162" i="65"/>
  <c r="I21" i="65"/>
  <c r="I176" i="65"/>
  <c r="I94" i="65"/>
  <c r="I142" i="65"/>
  <c r="I17" i="65"/>
  <c r="I50" i="65"/>
  <c r="I167" i="65"/>
  <c r="I40" i="65"/>
  <c r="I31" i="65"/>
  <c r="I108" i="65"/>
  <c r="I171" i="65"/>
  <c r="I99" i="65"/>
  <c r="I116" i="65"/>
  <c r="I125" i="65"/>
  <c r="I90" i="65"/>
  <c r="I199" i="65"/>
  <c r="I202" i="65"/>
  <c r="I20" i="65"/>
  <c r="I214" i="65"/>
  <c r="I126" i="65"/>
  <c r="I22" i="65"/>
  <c r="I213" i="65"/>
  <c r="I207" i="65"/>
  <c r="I54" i="65"/>
  <c r="I204" i="65"/>
  <c r="I209" i="65"/>
  <c r="I203" i="65"/>
  <c r="I215" i="65"/>
  <c r="G54" i="65"/>
  <c r="I84" i="65"/>
  <c r="I100" i="65"/>
  <c r="I159" i="65"/>
  <c r="I158" i="65"/>
  <c r="I175" i="65"/>
  <c r="I179" i="65"/>
  <c r="I28" i="65"/>
  <c r="I128" i="65"/>
  <c r="I135" i="65"/>
  <c r="I85" i="65"/>
  <c r="I102" i="65"/>
  <c r="I141" i="65"/>
  <c r="I184" i="65"/>
  <c r="I183" i="65"/>
  <c r="I7" i="65"/>
  <c r="I185" i="65"/>
  <c r="I77" i="65"/>
  <c r="I160" i="65"/>
  <c r="I47" i="65"/>
  <c r="I138" i="65"/>
  <c r="I139" i="65"/>
  <c r="I73" i="65"/>
  <c r="I89" i="65"/>
  <c r="I132" i="65"/>
  <c r="I109" i="65"/>
  <c r="I148" i="65"/>
  <c r="I191" i="65"/>
  <c r="I61" i="65"/>
  <c r="I79" i="65"/>
  <c r="I110" i="65"/>
  <c r="I193" i="65"/>
  <c r="I12" i="65"/>
  <c r="I115" i="65"/>
  <c r="I140" i="65"/>
  <c r="I169" i="65"/>
  <c r="I161" i="65"/>
  <c r="I104" i="65"/>
  <c r="I130" i="65"/>
  <c r="I164" i="65"/>
  <c r="I6" i="65"/>
  <c r="I38" i="65"/>
  <c r="I14" i="65"/>
  <c r="I67" i="65"/>
  <c r="I103" i="65"/>
  <c r="I168" i="65"/>
  <c r="I25" i="65"/>
  <c r="I206" i="65"/>
  <c r="I205" i="65"/>
  <c r="I5" i="65"/>
  <c r="I123" i="65"/>
  <c r="I81" i="65"/>
  <c r="I208" i="65"/>
  <c r="I101" i="64"/>
  <c r="I85" i="64"/>
  <c r="I149" i="64"/>
  <c r="I145" i="64"/>
  <c r="I148" i="64"/>
  <c r="I163" i="64"/>
  <c r="I31" i="64"/>
  <c r="I112" i="64"/>
  <c r="I120" i="64"/>
  <c r="I114" i="64"/>
  <c r="I89" i="64"/>
  <c r="I65" i="64"/>
  <c r="I180" i="64"/>
  <c r="I59" i="64"/>
  <c r="I173" i="64"/>
  <c r="I150" i="64"/>
  <c r="I195" i="64"/>
  <c r="I108" i="64"/>
  <c r="I10" i="64"/>
  <c r="I127" i="64"/>
  <c r="I137" i="64"/>
  <c r="I23" i="64"/>
  <c r="I99" i="64"/>
  <c r="I61" i="64"/>
  <c r="I105" i="64"/>
  <c r="I171" i="64"/>
  <c r="I8" i="64"/>
  <c r="I165" i="64"/>
  <c r="I66" i="64"/>
  <c r="I147" i="64"/>
  <c r="I17" i="64"/>
  <c r="I76" i="64"/>
  <c r="I178" i="64"/>
  <c r="I43" i="64"/>
  <c r="I24" i="64"/>
  <c r="I84" i="64"/>
  <c r="I129" i="64"/>
  <c r="I117" i="64"/>
  <c r="I94" i="64"/>
  <c r="I111" i="64"/>
  <c r="I106" i="64"/>
  <c r="I196" i="64"/>
  <c r="I199" i="64"/>
  <c r="I177" i="64"/>
  <c r="I29" i="64"/>
  <c r="I15" i="64"/>
  <c r="I60" i="64"/>
  <c r="I98" i="64"/>
  <c r="I96" i="64"/>
  <c r="I83" i="64"/>
  <c r="I50" i="64"/>
  <c r="I201" i="64"/>
  <c r="I200" i="64"/>
  <c r="I170" i="64"/>
  <c r="I103" i="64"/>
  <c r="I116" i="64"/>
  <c r="I3" i="64"/>
  <c r="I155" i="64"/>
  <c r="I72" i="64"/>
  <c r="I104" i="64"/>
  <c r="I42" i="64"/>
  <c r="I4" i="64"/>
  <c r="I144" i="64"/>
  <c r="I39" i="64"/>
  <c r="I78" i="64"/>
  <c r="I160" i="64"/>
  <c r="I133" i="64"/>
  <c r="I183" i="64"/>
  <c r="I182" i="64"/>
  <c r="I7" i="64"/>
  <c r="I184" i="64"/>
  <c r="I88" i="64"/>
  <c r="I151" i="64"/>
  <c r="I27" i="64"/>
  <c r="I146" i="64"/>
  <c r="I134" i="64"/>
  <c r="I90" i="64"/>
  <c r="I109" i="64"/>
  <c r="I139" i="64"/>
  <c r="I121" i="64"/>
  <c r="I158" i="64"/>
  <c r="I190" i="64"/>
  <c r="I71" i="64"/>
  <c r="I91" i="64"/>
  <c r="I97" i="64"/>
  <c r="I194" i="64"/>
  <c r="I16" i="64"/>
  <c r="I122" i="64"/>
  <c r="I131" i="64"/>
  <c r="I179" i="64"/>
  <c r="I193" i="64"/>
  <c r="I115" i="64"/>
  <c r="I140" i="64"/>
  <c r="I168" i="64"/>
  <c r="I6" i="64"/>
  <c r="I53" i="64"/>
  <c r="I12" i="64"/>
  <c r="I212" i="64"/>
  <c r="I70" i="64"/>
  <c r="I166" i="64"/>
  <c r="I189" i="64"/>
  <c r="I77" i="64"/>
  <c r="I197" i="64"/>
  <c r="I75" i="64"/>
  <c r="I213" i="64"/>
  <c r="I203" i="64"/>
  <c r="I80" i="64"/>
  <c r="I214" i="64"/>
  <c r="I36" i="64"/>
  <c r="I38" i="64"/>
  <c r="I47" i="64"/>
  <c r="I58" i="64"/>
  <c r="I25" i="64"/>
  <c r="I32" i="64"/>
  <c r="I73" i="64"/>
  <c r="I44" i="64"/>
  <c r="I110" i="64"/>
  <c r="I20" i="64"/>
  <c r="I55" i="64"/>
  <c r="I172" i="64"/>
  <c r="I186" i="64"/>
  <c r="I41" i="64"/>
  <c r="I9" i="64"/>
  <c r="I159" i="64"/>
  <c r="I143" i="64"/>
  <c r="I142" i="64"/>
  <c r="I130" i="64"/>
  <c r="I64" i="64"/>
  <c r="I198" i="64"/>
  <c r="I181" i="64"/>
  <c r="I100" i="64"/>
  <c r="I40" i="64"/>
  <c r="I68" i="64"/>
  <c r="I188" i="64"/>
  <c r="I52" i="64"/>
  <c r="I156" i="64"/>
  <c r="I69" i="64"/>
  <c r="I13" i="64"/>
  <c r="I164" i="64"/>
  <c r="I57" i="64"/>
  <c r="I33" i="64"/>
  <c r="I113" i="64"/>
  <c r="I187" i="64"/>
  <c r="I95" i="64"/>
  <c r="I162" i="64"/>
  <c r="I175" i="64"/>
  <c r="I93" i="64"/>
  <c r="I176" i="64"/>
  <c r="I191" i="64"/>
  <c r="I26" i="64"/>
  <c r="I63" i="64"/>
  <c r="I62" i="64"/>
  <c r="I204" i="64"/>
  <c r="I153" i="64"/>
  <c r="I211" i="64"/>
  <c r="I82" i="64"/>
  <c r="I210" i="64"/>
  <c r="I202" i="64"/>
  <c r="I45" i="64"/>
  <c r="I28" i="64"/>
  <c r="I161" i="64"/>
  <c r="I81" i="64"/>
  <c r="I119" i="64"/>
  <c r="I138" i="64"/>
  <c r="I79" i="64"/>
  <c r="I18" i="64"/>
  <c r="I74" i="64"/>
  <c r="I56" i="64"/>
  <c r="I141" i="64"/>
  <c r="I49" i="64"/>
  <c r="I126" i="64"/>
  <c r="I87" i="64"/>
  <c r="I124" i="64"/>
  <c r="I169" i="64"/>
  <c r="I107" i="64"/>
  <c r="I174" i="64"/>
  <c r="I118" i="64"/>
  <c r="I30" i="64"/>
  <c r="I185" i="64"/>
  <c r="I37" i="64"/>
  <c r="I136" i="64"/>
  <c r="I102" i="64"/>
  <c r="I86" i="64"/>
  <c r="I128" i="64"/>
  <c r="I154" i="64"/>
  <c r="I21" i="64"/>
  <c r="I34" i="64"/>
  <c r="I14" i="64"/>
  <c r="I157" i="64"/>
  <c r="I132" i="64"/>
  <c r="I22" i="64"/>
  <c r="I54" i="64"/>
  <c r="I35" i="64"/>
  <c r="I167" i="64"/>
  <c r="I152" i="64"/>
  <c r="I125" i="64"/>
  <c r="I192" i="64"/>
  <c r="I123" i="64"/>
  <c r="I92" i="64"/>
  <c r="I135" i="64"/>
  <c r="I48" i="64"/>
  <c r="I19" i="64"/>
  <c r="I51" i="64"/>
  <c r="I205" i="64"/>
  <c r="I215" i="64"/>
  <c r="I209" i="64"/>
  <c r="I5" i="64"/>
  <c r="I67" i="64"/>
  <c r="I11" i="64"/>
  <c r="I208" i="64"/>
  <c r="I207" i="64"/>
  <c r="I206" i="64"/>
  <c r="I150" i="63"/>
  <c r="I66" i="63"/>
  <c r="I16" i="63"/>
  <c r="I47" i="63"/>
  <c r="I75" i="63"/>
  <c r="I14" i="63"/>
  <c r="I15" i="63"/>
  <c r="I42" i="63"/>
  <c r="I90" i="63"/>
  <c r="I28" i="63"/>
  <c r="I46" i="63"/>
  <c r="I31" i="63"/>
  <c r="I123" i="63"/>
  <c r="I189" i="63"/>
  <c r="I154" i="63"/>
  <c r="I117" i="63"/>
  <c r="I171" i="63"/>
  <c r="I39" i="63"/>
  <c r="I119" i="63"/>
  <c r="I125" i="63"/>
  <c r="I7" i="63"/>
  <c r="I50" i="63"/>
  <c r="I98" i="63"/>
  <c r="I135" i="63"/>
  <c r="I99" i="63"/>
  <c r="I17" i="63"/>
  <c r="I180" i="63"/>
  <c r="I8" i="63"/>
  <c r="I164" i="63"/>
  <c r="I157" i="63"/>
  <c r="I53" i="63"/>
  <c r="I174" i="63"/>
  <c r="I159" i="63"/>
  <c r="I176" i="63"/>
  <c r="I22" i="63"/>
  <c r="I77" i="63"/>
  <c r="I23" i="63"/>
  <c r="I129" i="63"/>
  <c r="I85" i="63"/>
  <c r="I141" i="63"/>
  <c r="I67" i="63"/>
  <c r="I52" i="63"/>
  <c r="I188" i="63"/>
  <c r="I18" i="63"/>
  <c r="I156" i="63"/>
  <c r="I9" i="63"/>
  <c r="I21" i="63"/>
  <c r="I193" i="63"/>
  <c r="I11" i="63"/>
  <c r="I108" i="63"/>
  <c r="I65" i="63"/>
  <c r="I38" i="63"/>
  <c r="I144" i="63"/>
  <c r="I106" i="63"/>
  <c r="I19" i="63"/>
  <c r="I78" i="63"/>
  <c r="I199" i="63"/>
  <c r="I194" i="63"/>
  <c r="I151" i="63"/>
  <c r="I32" i="63"/>
  <c r="I58" i="63"/>
  <c r="I107" i="63"/>
  <c r="I97" i="63"/>
  <c r="I143" i="63"/>
  <c r="I161" i="63"/>
  <c r="I160" i="63"/>
  <c r="I166" i="63"/>
  <c r="I80" i="63"/>
  <c r="I200" i="63"/>
  <c r="I133" i="63"/>
  <c r="I92" i="63"/>
  <c r="I137" i="63"/>
  <c r="I33" i="63"/>
  <c r="I163" i="63"/>
  <c r="I109" i="63"/>
  <c r="I115" i="63"/>
  <c r="I30" i="63"/>
  <c r="I202" i="63"/>
  <c r="I127" i="63"/>
  <c r="I212" i="63"/>
  <c r="I4" i="63"/>
  <c r="I142" i="63"/>
  <c r="I60" i="63"/>
  <c r="I116" i="63"/>
  <c r="I124" i="63"/>
  <c r="I111" i="63"/>
  <c r="I43" i="63"/>
  <c r="I122" i="63"/>
  <c r="I187" i="63"/>
  <c r="I48" i="63"/>
  <c r="I197" i="63"/>
  <c r="I192" i="63"/>
  <c r="I190" i="63"/>
  <c r="I167" i="63"/>
  <c r="I121" i="63"/>
  <c r="I91" i="63"/>
  <c r="I35" i="63"/>
  <c r="I13" i="63"/>
  <c r="I103" i="63"/>
  <c r="I201" i="63"/>
  <c r="I96" i="63"/>
  <c r="I214" i="63"/>
  <c r="I113" i="63"/>
  <c r="I3" i="63"/>
  <c r="I84" i="63"/>
  <c r="I126" i="63"/>
  <c r="I183" i="63"/>
  <c r="I169" i="63"/>
  <c r="I49" i="63"/>
  <c r="I175" i="63"/>
  <c r="I86" i="63"/>
  <c r="I74" i="63"/>
  <c r="I54" i="63"/>
  <c r="I185" i="63"/>
  <c r="I211" i="63"/>
  <c r="I26" i="63"/>
  <c r="I158" i="63"/>
  <c r="I29" i="63"/>
  <c r="I148" i="63"/>
  <c r="I170" i="63"/>
  <c r="I73" i="63"/>
  <c r="I130" i="63"/>
  <c r="I37" i="63"/>
  <c r="I198" i="63"/>
  <c r="I93" i="63"/>
  <c r="I203" i="63"/>
  <c r="I172" i="63"/>
  <c r="I27" i="63"/>
  <c r="I81" i="63"/>
  <c r="I6" i="63"/>
  <c r="I168" i="63"/>
  <c r="I51" i="63"/>
  <c r="I165" i="63"/>
  <c r="I149" i="63"/>
  <c r="I131" i="63"/>
  <c r="I186" i="63"/>
  <c r="I114" i="63"/>
  <c r="I206" i="63"/>
  <c r="I215" i="63"/>
  <c r="I146" i="63"/>
  <c r="I71" i="63"/>
  <c r="I145" i="63"/>
  <c r="I44" i="63"/>
  <c r="I94" i="63"/>
  <c r="I134" i="63"/>
  <c r="I184" i="63"/>
  <c r="I152" i="63"/>
  <c r="I181" i="63"/>
  <c r="I118" i="63"/>
  <c r="I210" i="63"/>
  <c r="I34" i="63"/>
  <c r="I132" i="63"/>
  <c r="I76" i="63"/>
  <c r="I191" i="63"/>
  <c r="I36" i="63"/>
  <c r="I196" i="63"/>
  <c r="I83" i="63"/>
  <c r="I55" i="63"/>
  <c r="I82" i="63"/>
  <c r="I40" i="63"/>
  <c r="I57" i="63"/>
  <c r="I204" i="63"/>
  <c r="I87" i="63"/>
  <c r="I89" i="63"/>
  <c r="I139" i="63"/>
  <c r="I120" i="63"/>
  <c r="I12" i="63"/>
  <c r="I61" i="63"/>
  <c r="I20" i="63"/>
  <c r="I102" i="63"/>
  <c r="I72" i="63"/>
  <c r="I173" i="63"/>
  <c r="I100" i="63"/>
  <c r="I147" i="63"/>
  <c r="I178" i="63"/>
  <c r="I179" i="63"/>
  <c r="I138" i="63"/>
  <c r="I59" i="63"/>
  <c r="I95" i="63"/>
  <c r="I41" i="63"/>
  <c r="I70" i="63"/>
  <c r="I213" i="63"/>
  <c r="I209" i="63"/>
  <c r="I207" i="63"/>
  <c r="I128" i="63"/>
  <c r="I105" i="63"/>
  <c r="I45" i="63"/>
  <c r="I62" i="63"/>
  <c r="I153" i="63"/>
  <c r="I104" i="63"/>
  <c r="I110" i="63"/>
  <c r="I88" i="63"/>
  <c r="I112" i="63"/>
  <c r="I182" i="63"/>
  <c r="I140" i="63"/>
  <c r="I64" i="63"/>
  <c r="I136" i="63"/>
  <c r="I10" i="63"/>
  <c r="I101" i="63"/>
  <c r="I24" i="63"/>
  <c r="I25" i="63"/>
  <c r="I177" i="63"/>
  <c r="I155" i="63"/>
  <c r="I56" i="63"/>
  <c r="I79" i="63"/>
  <c r="I63" i="63"/>
  <c r="I162" i="63"/>
  <c r="I69" i="63"/>
  <c r="I5" i="63"/>
  <c r="I68" i="63"/>
  <c r="F120" i="63"/>
  <c r="F100" i="63"/>
  <c r="F186" i="63"/>
  <c r="I208" i="63"/>
  <c r="F167" i="63"/>
  <c r="I195" i="63"/>
  <c r="I205" i="63"/>
  <c r="F173" i="63"/>
  <c r="F14" i="62"/>
  <c r="F80" i="62"/>
  <c r="F17" i="62"/>
  <c r="F176" i="62"/>
  <c r="F97" i="62"/>
  <c r="F98" i="62"/>
  <c r="I112" i="62"/>
  <c r="I95" i="62"/>
  <c r="I152" i="62"/>
  <c r="I165" i="62"/>
  <c r="I174" i="62"/>
  <c r="I194" i="62"/>
  <c r="I30" i="62"/>
  <c r="I110" i="62"/>
  <c r="I99" i="62"/>
  <c r="I136" i="62"/>
  <c r="I90" i="62"/>
  <c r="I41" i="62"/>
  <c r="I178" i="62"/>
  <c r="I50" i="62"/>
  <c r="I192" i="62"/>
  <c r="I109" i="62"/>
  <c r="I191" i="62"/>
  <c r="I117" i="62"/>
  <c r="I6" i="62"/>
  <c r="I134" i="62"/>
  <c r="I140" i="62"/>
  <c r="I17" i="62"/>
  <c r="I93" i="62"/>
  <c r="I53" i="62"/>
  <c r="I119" i="62"/>
  <c r="I158" i="62"/>
  <c r="I23" i="62"/>
  <c r="I166" i="62"/>
  <c r="I124" i="62"/>
  <c r="I128" i="62"/>
  <c r="I16" i="62"/>
  <c r="I49" i="62"/>
  <c r="I176" i="62"/>
  <c r="I32" i="62"/>
  <c r="I19" i="62"/>
  <c r="I107" i="62"/>
  <c r="I135" i="62"/>
  <c r="I105" i="62"/>
  <c r="I103" i="62"/>
  <c r="I123" i="62"/>
  <c r="I86" i="62"/>
  <c r="I197" i="62"/>
  <c r="I202" i="62"/>
  <c r="I175" i="62"/>
  <c r="I29" i="62"/>
  <c r="I8" i="62"/>
  <c r="I56" i="62"/>
  <c r="I101" i="62"/>
  <c r="I80" i="62"/>
  <c r="I63" i="62"/>
  <c r="I125" i="62"/>
  <c r="I150" i="62"/>
  <c r="I142" i="62"/>
  <c r="I3" i="62"/>
  <c r="I161" i="62"/>
  <c r="I98" i="62"/>
  <c r="I84" i="62"/>
  <c r="I31" i="62"/>
  <c r="I4" i="62"/>
  <c r="I168" i="62"/>
  <c r="I26" i="62"/>
  <c r="I73" i="62"/>
  <c r="I89" i="62"/>
  <c r="I148" i="62"/>
  <c r="I181" i="62"/>
  <c r="I180" i="62"/>
  <c r="I7" i="62"/>
  <c r="I167" i="62"/>
  <c r="I108" i="62"/>
  <c r="I157" i="62"/>
  <c r="I40" i="62"/>
  <c r="I146" i="62"/>
  <c r="I160" i="62"/>
  <c r="I130" i="62"/>
  <c r="I58" i="62"/>
  <c r="I132" i="62"/>
  <c r="I87" i="62"/>
  <c r="I173" i="62"/>
  <c r="I188" i="62"/>
  <c r="I62" i="62"/>
  <c r="I72" i="62"/>
  <c r="I74" i="62"/>
  <c r="I190" i="62"/>
  <c r="I10" i="62"/>
  <c r="I154" i="62"/>
  <c r="I92" i="62"/>
  <c r="I141" i="62"/>
  <c r="I171" i="62"/>
  <c r="I104" i="62"/>
  <c r="I131" i="62"/>
  <c r="I151" i="62"/>
  <c r="I94" i="62"/>
  <c r="I36" i="62"/>
  <c r="I44" i="62"/>
  <c r="I198" i="62"/>
  <c r="I196" i="62"/>
  <c r="I170" i="62"/>
  <c r="I212" i="62"/>
  <c r="I69" i="62"/>
  <c r="I201" i="62"/>
  <c r="I55" i="62"/>
  <c r="I186" i="62"/>
  <c r="I64" i="62"/>
  <c r="I199" i="62"/>
  <c r="I28" i="62"/>
  <c r="I70" i="62"/>
  <c r="I71" i="62"/>
  <c r="I85" i="62"/>
  <c r="I35" i="62"/>
  <c r="I18" i="62"/>
  <c r="I83" i="62"/>
  <c r="I82" i="62"/>
  <c r="I139" i="62"/>
  <c r="I20" i="62"/>
  <c r="I42" i="62"/>
  <c r="I193" i="62"/>
  <c r="I184" i="62"/>
  <c r="I39" i="62"/>
  <c r="I12" i="62"/>
  <c r="I145" i="62"/>
  <c r="I159" i="62"/>
  <c r="I126" i="62"/>
  <c r="I27" i="62"/>
  <c r="I115" i="62"/>
  <c r="I195" i="62"/>
  <c r="I179" i="62"/>
  <c r="I100" i="62"/>
  <c r="I59" i="62"/>
  <c r="I96" i="62"/>
  <c r="I185" i="62"/>
  <c r="I52" i="62"/>
  <c r="I138" i="62"/>
  <c r="I57" i="62"/>
  <c r="I25" i="62"/>
  <c r="I149" i="62"/>
  <c r="I47" i="62"/>
  <c r="I24" i="62"/>
  <c r="I88" i="62"/>
  <c r="I183" i="62"/>
  <c r="I75" i="62"/>
  <c r="I169" i="62"/>
  <c r="I153" i="62"/>
  <c r="I79" i="62"/>
  <c r="I187" i="62"/>
  <c r="I189" i="62"/>
  <c r="I78" i="62"/>
  <c r="I46" i="62"/>
  <c r="I211" i="62"/>
  <c r="I200" i="62"/>
  <c r="I97" i="62"/>
  <c r="I213" i="62"/>
  <c r="I91" i="62"/>
  <c r="I203" i="62"/>
  <c r="I38" i="62"/>
  <c r="I162" i="62"/>
  <c r="I210" i="62"/>
  <c r="I118" i="62"/>
  <c r="I206" i="62"/>
  <c r="I215" i="62"/>
  <c r="I21" i="62"/>
  <c r="I144" i="62"/>
  <c r="I129" i="62"/>
  <c r="I102" i="62"/>
  <c r="I127" i="62"/>
  <c r="I48" i="62"/>
  <c r="I14" i="62"/>
  <c r="I22" i="62"/>
  <c r="I121" i="62"/>
  <c r="I156" i="62"/>
  <c r="I60" i="62"/>
  <c r="I133" i="62"/>
  <c r="I77" i="62"/>
  <c r="I111" i="62"/>
  <c r="I147" i="62"/>
  <c r="I114" i="62"/>
  <c r="I163" i="62"/>
  <c r="I66" i="62"/>
  <c r="I43" i="62"/>
  <c r="I182" i="62"/>
  <c r="I54" i="62"/>
  <c r="I137" i="62"/>
  <c r="I81" i="62"/>
  <c r="I61" i="62"/>
  <c r="I116" i="62"/>
  <c r="I113" i="62"/>
  <c r="I34" i="62"/>
  <c r="I13" i="62"/>
  <c r="I15" i="62"/>
  <c r="I143" i="62"/>
  <c r="I122" i="62"/>
  <c r="I67" i="62"/>
  <c r="I45" i="62"/>
  <c r="I33" i="62"/>
  <c r="I155" i="62"/>
  <c r="I177" i="62"/>
  <c r="I120" i="62"/>
  <c r="I172" i="62"/>
  <c r="I76" i="62"/>
  <c r="I68" i="62"/>
  <c r="I164" i="62"/>
  <c r="I37" i="62"/>
  <c r="I51" i="62"/>
  <c r="I65" i="62"/>
  <c r="I204" i="62"/>
  <c r="I205" i="62"/>
  <c r="I214" i="62"/>
  <c r="I209" i="62"/>
  <c r="I5" i="62"/>
  <c r="I106" i="62"/>
  <c r="I11" i="62"/>
  <c r="I207" i="62"/>
  <c r="F213" i="62"/>
  <c r="I208" i="62"/>
  <c r="F121" i="61"/>
  <c r="F109" i="61"/>
  <c r="F64" i="61"/>
  <c r="F38" i="61"/>
  <c r="F190" i="61"/>
  <c r="F72" i="61"/>
  <c r="F159" i="61"/>
  <c r="I16" i="61"/>
  <c r="I127" i="61"/>
  <c r="I129" i="61"/>
  <c r="I162" i="61"/>
  <c r="I172" i="61"/>
  <c r="I182" i="61"/>
  <c r="I200" i="61"/>
  <c r="I37" i="61"/>
  <c r="I79" i="61"/>
  <c r="I113" i="61"/>
  <c r="I72" i="61"/>
  <c r="I103" i="61"/>
  <c r="I68" i="61"/>
  <c r="I188" i="61"/>
  <c r="I63" i="61"/>
  <c r="I198" i="61"/>
  <c r="I140" i="61"/>
  <c r="I197" i="61"/>
  <c r="I105" i="61"/>
  <c r="I13" i="61"/>
  <c r="I122" i="61"/>
  <c r="I150" i="61"/>
  <c r="I36" i="61"/>
  <c r="I98" i="61"/>
  <c r="I74" i="61"/>
  <c r="I131" i="61"/>
  <c r="I165" i="61"/>
  <c r="I18" i="61"/>
  <c r="I173" i="61"/>
  <c r="I115" i="61"/>
  <c r="I133" i="61"/>
  <c r="I22" i="61"/>
  <c r="I60" i="61"/>
  <c r="I184" i="61"/>
  <c r="I56" i="61"/>
  <c r="I27" i="61"/>
  <c r="I94" i="61"/>
  <c r="I159" i="61"/>
  <c r="I118" i="61"/>
  <c r="I38" i="61"/>
  <c r="I132" i="61"/>
  <c r="I91" i="61"/>
  <c r="I82" i="61"/>
  <c r="I77" i="61"/>
  <c r="I183" i="61"/>
  <c r="I33" i="61"/>
  <c r="I17" i="61"/>
  <c r="I71" i="61"/>
  <c r="I46" i="61"/>
  <c r="I86" i="61"/>
  <c r="I31" i="61"/>
  <c r="I142" i="61"/>
  <c r="I160" i="61"/>
  <c r="I3" i="61"/>
  <c r="I157" i="61"/>
  <c r="I114" i="61"/>
  <c r="I102" i="61"/>
  <c r="I55" i="61"/>
  <c r="I4" i="61"/>
  <c r="I81" i="61"/>
  <c r="I34" i="61"/>
  <c r="I54" i="61"/>
  <c r="I112" i="61"/>
  <c r="I166" i="61"/>
  <c r="I187" i="61"/>
  <c r="I186" i="61"/>
  <c r="I9" i="61"/>
  <c r="I175" i="61"/>
  <c r="I109" i="61"/>
  <c r="I161" i="61"/>
  <c r="I14" i="61"/>
  <c r="I168" i="61"/>
  <c r="I170" i="61"/>
  <c r="I135" i="61"/>
  <c r="I83" i="61"/>
  <c r="I141" i="61"/>
  <c r="I137" i="61"/>
  <c r="I181" i="61"/>
  <c r="I194" i="61"/>
  <c r="I69" i="61"/>
  <c r="I95" i="61"/>
  <c r="I100" i="61"/>
  <c r="I196" i="61"/>
  <c r="I40" i="61"/>
  <c r="I163" i="61"/>
  <c r="I144" i="61"/>
  <c r="I124" i="61"/>
  <c r="I179" i="61"/>
  <c r="I111" i="61"/>
  <c r="I139" i="61"/>
  <c r="I153" i="61"/>
  <c r="I7" i="61"/>
  <c r="I24" i="61"/>
  <c r="I52" i="61"/>
  <c r="I202" i="61"/>
  <c r="I151" i="61"/>
  <c r="I50" i="61"/>
  <c r="I212" i="61"/>
  <c r="I49" i="61"/>
  <c r="I120" i="61"/>
  <c r="I80" i="61"/>
  <c r="I192" i="61"/>
  <c r="I66" i="61"/>
  <c r="I138" i="61"/>
  <c r="I62" i="61"/>
  <c r="I64" i="61"/>
  <c r="I92" i="61"/>
  <c r="I110" i="61"/>
  <c r="I61" i="61"/>
  <c r="I41" i="61"/>
  <c r="I108" i="61"/>
  <c r="I93" i="61"/>
  <c r="I154" i="61"/>
  <c r="I32" i="61"/>
  <c r="I45" i="61"/>
  <c r="I199" i="61"/>
  <c r="I190" i="61"/>
  <c r="I21" i="61"/>
  <c r="I15" i="61"/>
  <c r="I156" i="61"/>
  <c r="I152" i="61"/>
  <c r="I130" i="61"/>
  <c r="I6" i="61"/>
  <c r="I20" i="61"/>
  <c r="I101" i="61"/>
  <c r="I185" i="61"/>
  <c r="I134" i="61"/>
  <c r="I35" i="61"/>
  <c r="I106" i="61"/>
  <c r="I191" i="61"/>
  <c r="I87" i="61"/>
  <c r="I149" i="61"/>
  <c r="I53" i="61"/>
  <c r="I30" i="61"/>
  <c r="I158" i="61"/>
  <c r="I59" i="61"/>
  <c r="I44" i="61"/>
  <c r="I99" i="61"/>
  <c r="I177" i="61"/>
  <c r="I84" i="61"/>
  <c r="I174" i="61"/>
  <c r="I146" i="61"/>
  <c r="I97" i="61"/>
  <c r="I193" i="61"/>
  <c r="I195" i="61"/>
  <c r="I42" i="61"/>
  <c r="I65" i="61"/>
  <c r="I211" i="61"/>
  <c r="I203" i="61"/>
  <c r="I116" i="61"/>
  <c r="I213" i="61"/>
  <c r="I126" i="61"/>
  <c r="I201" i="61"/>
  <c r="I43" i="61"/>
  <c r="I75" i="61"/>
  <c r="I210" i="61"/>
  <c r="I11" i="61"/>
  <c r="I204" i="61"/>
  <c r="I215" i="61"/>
  <c r="I39" i="61"/>
  <c r="I155" i="61"/>
  <c r="I128" i="61"/>
  <c r="I117" i="61"/>
  <c r="I145" i="61"/>
  <c r="I73" i="61"/>
  <c r="I51" i="61"/>
  <c r="I23" i="61"/>
  <c r="I25" i="61"/>
  <c r="I164" i="61"/>
  <c r="I28" i="61"/>
  <c r="I136" i="61"/>
  <c r="I70" i="61"/>
  <c r="I119" i="61"/>
  <c r="I169" i="61"/>
  <c r="I107" i="61"/>
  <c r="I171" i="61"/>
  <c r="I88" i="61"/>
  <c r="I19" i="61"/>
  <c r="I189" i="61"/>
  <c r="I78" i="61"/>
  <c r="I148" i="61"/>
  <c r="I96" i="61"/>
  <c r="I85" i="61"/>
  <c r="I123" i="61"/>
  <c r="I147" i="61"/>
  <c r="I10" i="61"/>
  <c r="I29" i="61"/>
  <c r="I48" i="61"/>
  <c r="I143" i="61"/>
  <c r="I125" i="61"/>
  <c r="I89" i="61"/>
  <c r="I58" i="61"/>
  <c r="I57" i="61"/>
  <c r="I178" i="61"/>
  <c r="I176" i="61"/>
  <c r="I121" i="61"/>
  <c r="I180" i="61"/>
  <c r="I104" i="61"/>
  <c r="I76" i="61"/>
  <c r="I26" i="61"/>
  <c r="I47" i="61"/>
  <c r="I67" i="61"/>
  <c r="I90" i="61"/>
  <c r="I205" i="61"/>
  <c r="I206" i="61"/>
  <c r="I214" i="61"/>
  <c r="I209" i="61"/>
  <c r="I5" i="61"/>
  <c r="I8" i="61"/>
  <c r="I12" i="61"/>
  <c r="I207" i="61"/>
  <c r="I208" i="61"/>
  <c r="F4" i="60"/>
  <c r="F215" i="60"/>
  <c r="F53" i="60"/>
  <c r="F57" i="60"/>
  <c r="F42" i="60"/>
  <c r="F50" i="60"/>
  <c r="F146" i="60"/>
  <c r="F213" i="60"/>
  <c r="F48" i="60"/>
  <c r="F84" i="60"/>
  <c r="F153" i="60"/>
  <c r="F97" i="60"/>
  <c r="F195" i="60"/>
  <c r="I113" i="60"/>
  <c r="I130" i="60"/>
  <c r="I156" i="60"/>
  <c r="I152" i="60"/>
  <c r="I174" i="60"/>
  <c r="I194" i="60"/>
  <c r="I35" i="60"/>
  <c r="I76" i="60"/>
  <c r="I101" i="60"/>
  <c r="I70" i="60"/>
  <c r="I97" i="60"/>
  <c r="I65" i="60"/>
  <c r="I183" i="60"/>
  <c r="I54" i="60"/>
  <c r="I192" i="60"/>
  <c r="I119" i="60"/>
  <c r="I179" i="60"/>
  <c r="I112" i="60"/>
  <c r="I8" i="60"/>
  <c r="I135" i="60"/>
  <c r="I142" i="60"/>
  <c r="I14" i="60"/>
  <c r="I90" i="60"/>
  <c r="I55" i="60"/>
  <c r="I107" i="60"/>
  <c r="I160" i="60"/>
  <c r="I25" i="60"/>
  <c r="I167" i="60"/>
  <c r="I100" i="60"/>
  <c r="I129" i="60"/>
  <c r="I17" i="60"/>
  <c r="I48" i="60"/>
  <c r="I165" i="60"/>
  <c r="I29" i="60"/>
  <c r="I27" i="60"/>
  <c r="I69" i="60"/>
  <c r="I155" i="60"/>
  <c r="I117" i="60"/>
  <c r="I102" i="60"/>
  <c r="I120" i="60"/>
  <c r="I99" i="60"/>
  <c r="I197" i="60"/>
  <c r="I202" i="60"/>
  <c r="I178" i="60"/>
  <c r="I19" i="60"/>
  <c r="I12" i="60"/>
  <c r="I64" i="60"/>
  <c r="I108" i="60"/>
  <c r="I89" i="60"/>
  <c r="I123" i="60"/>
  <c r="I56" i="60"/>
  <c r="I199" i="60"/>
  <c r="I196" i="60"/>
  <c r="I184" i="60"/>
  <c r="I136" i="60"/>
  <c r="I146" i="60"/>
  <c r="I3" i="60"/>
  <c r="I145" i="60"/>
  <c r="I86" i="60"/>
  <c r="I98" i="60"/>
  <c r="I30" i="60"/>
  <c r="I4" i="60"/>
  <c r="I164" i="60"/>
  <c r="I21" i="60"/>
  <c r="I33" i="60"/>
  <c r="I96" i="60"/>
  <c r="I153" i="60"/>
  <c r="I182" i="60"/>
  <c r="I181" i="60"/>
  <c r="I7" i="60"/>
  <c r="I162" i="60"/>
  <c r="I105" i="60"/>
  <c r="I149" i="60"/>
  <c r="I38" i="60"/>
  <c r="I138" i="60"/>
  <c r="I159" i="60"/>
  <c r="I131" i="60"/>
  <c r="I61" i="60"/>
  <c r="I134" i="60"/>
  <c r="I78" i="60"/>
  <c r="I150" i="60"/>
  <c r="I175" i="60"/>
  <c r="I58" i="60"/>
  <c r="I77" i="60"/>
  <c r="I81" i="60"/>
  <c r="I191" i="60"/>
  <c r="I9" i="60"/>
  <c r="I157" i="60"/>
  <c r="I143" i="60"/>
  <c r="I171" i="60"/>
  <c r="I176" i="60"/>
  <c r="I106" i="60"/>
  <c r="I133" i="60"/>
  <c r="I128" i="60"/>
  <c r="I18" i="60"/>
  <c r="I45" i="60"/>
  <c r="I46" i="60"/>
  <c r="I212" i="60"/>
  <c r="I28" i="60"/>
  <c r="I200" i="60"/>
  <c r="I188" i="60"/>
  <c r="I83" i="60"/>
  <c r="I198" i="60"/>
  <c r="I42" i="60"/>
  <c r="J42" i="60" s="1"/>
  <c r="I211" i="60"/>
  <c r="I203" i="60"/>
  <c r="I103" i="60"/>
  <c r="I213" i="60"/>
  <c r="I37" i="60"/>
  <c r="I74" i="60"/>
  <c r="I72" i="60"/>
  <c r="I93" i="60"/>
  <c r="I31" i="60"/>
  <c r="I22" i="60"/>
  <c r="I88" i="60"/>
  <c r="I85" i="60"/>
  <c r="I141" i="60"/>
  <c r="I20" i="60"/>
  <c r="I47" i="60"/>
  <c r="I193" i="60"/>
  <c r="I186" i="60"/>
  <c r="I34" i="60"/>
  <c r="I11" i="60"/>
  <c r="I151" i="60"/>
  <c r="I144" i="60"/>
  <c r="I127" i="60"/>
  <c r="I6" i="60"/>
  <c r="I111" i="60"/>
  <c r="I195" i="60"/>
  <c r="I173" i="60"/>
  <c r="I137" i="60"/>
  <c r="I57" i="60"/>
  <c r="I87" i="60"/>
  <c r="I187" i="60"/>
  <c r="I68" i="60"/>
  <c r="I140" i="60"/>
  <c r="I60" i="60"/>
  <c r="I23" i="60"/>
  <c r="I154" i="60"/>
  <c r="I51" i="60"/>
  <c r="I26" i="60"/>
  <c r="I94" i="60"/>
  <c r="I170" i="60"/>
  <c r="I82" i="60"/>
  <c r="I169" i="60"/>
  <c r="I158" i="60"/>
  <c r="I73" i="60"/>
  <c r="I189" i="60"/>
  <c r="I190" i="60"/>
  <c r="I79" i="60"/>
  <c r="I44" i="60"/>
  <c r="I91" i="60"/>
  <c r="I204" i="60"/>
  <c r="I163" i="60"/>
  <c r="I210" i="60"/>
  <c r="I104" i="60"/>
  <c r="I206" i="60"/>
  <c r="I215" i="60"/>
  <c r="I40" i="60"/>
  <c r="I39" i="60"/>
  <c r="I148" i="60"/>
  <c r="I126" i="60"/>
  <c r="I71" i="60"/>
  <c r="I124" i="60"/>
  <c r="I53" i="60"/>
  <c r="I63" i="60"/>
  <c r="I66" i="60"/>
  <c r="I122" i="60"/>
  <c r="I161" i="60"/>
  <c r="I24" i="60"/>
  <c r="I132" i="60"/>
  <c r="I80" i="60"/>
  <c r="I75" i="60"/>
  <c r="I172" i="60"/>
  <c r="I114" i="60"/>
  <c r="I166" i="60"/>
  <c r="I62" i="60"/>
  <c r="I43" i="60"/>
  <c r="I185" i="60"/>
  <c r="I49" i="60"/>
  <c r="I139" i="60"/>
  <c r="I92" i="60"/>
  <c r="I59" i="60"/>
  <c r="I118" i="60"/>
  <c r="I116" i="60"/>
  <c r="I41" i="60"/>
  <c r="I15" i="60"/>
  <c r="I16" i="60"/>
  <c r="I125" i="60"/>
  <c r="I121" i="60"/>
  <c r="I110" i="60"/>
  <c r="I50" i="60"/>
  <c r="I36" i="60"/>
  <c r="I168" i="60"/>
  <c r="I180" i="60"/>
  <c r="I115" i="60"/>
  <c r="I177" i="60"/>
  <c r="I109" i="60"/>
  <c r="I67" i="60"/>
  <c r="I147" i="60"/>
  <c r="I32" i="60"/>
  <c r="I52" i="60"/>
  <c r="I84" i="60"/>
  <c r="I205" i="60"/>
  <c r="I201" i="60"/>
  <c r="I214" i="60"/>
  <c r="I209" i="60"/>
  <c r="I5" i="60"/>
  <c r="I95" i="60"/>
  <c r="I13" i="60"/>
  <c r="I207" i="60"/>
  <c r="F207" i="60"/>
  <c r="I208" i="60"/>
  <c r="E43" i="12"/>
  <c r="E106" i="12"/>
  <c r="E14" i="12"/>
  <c r="E96" i="12"/>
  <c r="E49" i="12"/>
  <c r="E28" i="12"/>
  <c r="E149" i="12"/>
  <c r="E120" i="12"/>
  <c r="E185" i="12"/>
  <c r="E172" i="12"/>
  <c r="E79" i="12"/>
  <c r="E104" i="12"/>
  <c r="E142" i="12"/>
  <c r="E77" i="12"/>
  <c r="E194" i="12"/>
  <c r="E117" i="12"/>
  <c r="E155" i="12"/>
  <c r="E29" i="12"/>
  <c r="E150" i="12"/>
  <c r="E115" i="12"/>
  <c r="E40" i="12"/>
  <c r="E48" i="12"/>
  <c r="E137" i="12"/>
  <c r="E136" i="12"/>
  <c r="E148" i="12"/>
  <c r="E130" i="12"/>
  <c r="E166" i="12"/>
  <c r="E167" i="12"/>
  <c r="E183" i="12"/>
  <c r="E161" i="12"/>
  <c r="E25" i="12"/>
  <c r="E175" i="12"/>
  <c r="E66" i="12"/>
  <c r="E62" i="12"/>
  <c r="E59" i="12"/>
  <c r="E12" i="12"/>
  <c r="E121" i="12"/>
  <c r="E154" i="12"/>
  <c r="E128" i="12"/>
  <c r="E133" i="12"/>
  <c r="E20" i="12"/>
  <c r="E84" i="12"/>
  <c r="E32" i="12"/>
  <c r="E39" i="12"/>
  <c r="E111" i="12"/>
  <c r="E184" i="12"/>
  <c r="E105" i="12"/>
  <c r="E140" i="12"/>
  <c r="E60" i="12"/>
  <c r="E169" i="12"/>
  <c r="E108" i="12"/>
  <c r="E139" i="12"/>
  <c r="E127" i="12"/>
  <c r="E122" i="12"/>
  <c r="E144" i="12"/>
  <c r="E69" i="12"/>
  <c r="E168" i="12"/>
  <c r="E114" i="12"/>
  <c r="G196" i="12"/>
  <c r="E157" i="12"/>
  <c r="E67" i="12"/>
  <c r="E95" i="12"/>
  <c r="E65" i="12"/>
  <c r="E182" i="12"/>
  <c r="E174" i="12"/>
  <c r="E103" i="12"/>
  <c r="E27" i="12"/>
  <c r="E146" i="12"/>
  <c r="E37" i="12"/>
  <c r="E23" i="12"/>
  <c r="E56" i="12"/>
  <c r="E192" i="12"/>
  <c r="E132" i="12"/>
  <c r="E180" i="12"/>
  <c r="E74" i="12"/>
  <c r="E21" i="12"/>
  <c r="E72" i="12"/>
  <c r="E71" i="12"/>
  <c r="E88" i="12"/>
  <c r="E162" i="12"/>
  <c r="E193" i="12"/>
  <c r="E195" i="12"/>
  <c r="E18" i="12"/>
  <c r="E86" i="12"/>
  <c r="E176" i="12"/>
  <c r="E102" i="12"/>
  <c r="E30" i="12"/>
  <c r="E186" i="12"/>
  <c r="E78" i="12"/>
  <c r="E126" i="12"/>
  <c r="E159" i="12"/>
  <c r="E35" i="12"/>
  <c r="E99" i="12"/>
  <c r="E90" i="12"/>
  <c r="E64" i="12"/>
  <c r="E45" i="12"/>
  <c r="E173" i="12"/>
  <c r="E118" i="12"/>
  <c r="E51" i="12"/>
  <c r="E68" i="12"/>
  <c r="E76" i="12"/>
  <c r="E54" i="12"/>
  <c r="E19" i="12"/>
  <c r="E152" i="12"/>
  <c r="E10" i="12"/>
  <c r="E34" i="12"/>
  <c r="E147" i="12"/>
  <c r="E33" i="12"/>
  <c r="E80" i="12"/>
  <c r="E145" i="12"/>
  <c r="E109" i="12"/>
  <c r="E83" i="12"/>
  <c r="E24" i="12"/>
  <c r="F15" i="58"/>
  <c r="F142" i="58"/>
  <c r="F93" i="58"/>
  <c r="F63" i="58"/>
  <c r="F140" i="58"/>
  <c r="F41" i="58"/>
  <c r="F119" i="58"/>
  <c r="F18" i="58"/>
  <c r="F49" i="58"/>
  <c r="F121" i="58"/>
  <c r="F133" i="58"/>
  <c r="F40" i="58"/>
  <c r="F62" i="58"/>
  <c r="F84" i="58"/>
  <c r="F42" i="58"/>
  <c r="F185" i="58"/>
  <c r="F155" i="58"/>
  <c r="F147" i="58"/>
  <c r="F48" i="58"/>
  <c r="F151" i="58"/>
  <c r="F168" i="58"/>
  <c r="F108" i="58"/>
  <c r="F39" i="58"/>
  <c r="F64" i="58"/>
  <c r="F138" i="58"/>
  <c r="F107" i="58"/>
  <c r="F208" i="58"/>
  <c r="F23" i="58"/>
  <c r="F210" i="58"/>
  <c r="F191" i="58"/>
  <c r="F193" i="58"/>
  <c r="F212" i="58"/>
  <c r="F135" i="58"/>
  <c r="F206" i="58"/>
  <c r="F87" i="58"/>
  <c r="F67" i="58"/>
  <c r="F172" i="58"/>
  <c r="F199" i="58"/>
  <c r="F111" i="58"/>
  <c r="F6" i="58"/>
  <c r="F45" i="58"/>
  <c r="F177" i="58"/>
  <c r="F214" i="58"/>
  <c r="F197" i="58"/>
  <c r="F11" i="58"/>
  <c r="F150" i="58"/>
  <c r="F103" i="58"/>
  <c r="F57" i="58"/>
  <c r="F164" i="58"/>
  <c r="F118" i="58"/>
  <c r="F51" i="58"/>
  <c r="F166" i="58"/>
  <c r="F44" i="58"/>
  <c r="F73" i="58"/>
  <c r="F120" i="58"/>
  <c r="F17" i="58"/>
  <c r="F109" i="58"/>
  <c r="F29" i="58"/>
  <c r="F129" i="58"/>
  <c r="F10" i="58"/>
  <c r="F187" i="58"/>
  <c r="F66" i="58"/>
  <c r="F16" i="58"/>
  <c r="F105" i="58"/>
  <c r="F169" i="58"/>
  <c r="F69" i="58"/>
  <c r="F77" i="58"/>
  <c r="F74" i="58"/>
  <c r="F65" i="58"/>
  <c r="F20" i="58"/>
  <c r="F25" i="58"/>
  <c r="F101" i="58"/>
  <c r="F171" i="58"/>
  <c r="F189" i="58"/>
  <c r="F21" i="58"/>
  <c r="F91" i="58"/>
  <c r="F160" i="58"/>
  <c r="F60" i="58"/>
  <c r="F149" i="58"/>
  <c r="F126" i="58"/>
  <c r="F144" i="58"/>
  <c r="F153" i="58"/>
  <c r="F146" i="58"/>
  <c r="F134" i="58"/>
  <c r="F132" i="58"/>
  <c r="F53" i="58"/>
  <c r="F12" i="58"/>
  <c r="F174" i="58"/>
  <c r="F13" i="58"/>
  <c r="F152" i="58"/>
  <c r="F203" i="58"/>
  <c r="F158" i="58"/>
  <c r="F30" i="58"/>
  <c r="F99" i="58"/>
  <c r="F88" i="58"/>
  <c r="F9" i="58"/>
  <c r="F82" i="58"/>
  <c r="F14" i="58"/>
  <c r="F19" i="58"/>
  <c r="F26" i="58"/>
  <c r="F83" i="58"/>
  <c r="F85" i="58"/>
  <c r="F128" i="58"/>
  <c r="F52" i="58"/>
  <c r="F95" i="58"/>
  <c r="F170" i="58"/>
  <c r="F116" i="58"/>
  <c r="F94" i="58"/>
  <c r="F31" i="58"/>
  <c r="F79" i="58"/>
  <c r="F167" i="58"/>
  <c r="F112" i="58"/>
  <c r="F43" i="58"/>
  <c r="F37" i="58"/>
  <c r="F36" i="58"/>
  <c r="F137" i="58"/>
  <c r="F188" i="58"/>
  <c r="F161" i="58"/>
  <c r="F165" i="58"/>
  <c r="F122" i="58"/>
  <c r="F47" i="58"/>
  <c r="F71" i="58"/>
  <c r="F176" i="58"/>
  <c r="F192" i="58"/>
  <c r="F4" i="58"/>
  <c r="F205" i="58"/>
  <c r="F156" i="58"/>
  <c r="F5" i="58"/>
  <c r="F35" i="58"/>
  <c r="F96" i="58"/>
  <c r="F211" i="58"/>
  <c r="F194" i="58"/>
  <c r="F213" i="58"/>
  <c r="F24" i="58"/>
  <c r="F98" i="58"/>
  <c r="F56" i="58"/>
  <c r="F46" i="58"/>
  <c r="F190" i="58"/>
  <c r="F198" i="58"/>
  <c r="F173" i="58"/>
  <c r="F81" i="58"/>
  <c r="F145" i="58"/>
  <c r="F125" i="58"/>
  <c r="F102" i="58"/>
  <c r="F50" i="58"/>
  <c r="F215" i="58"/>
  <c r="F106" i="58"/>
  <c r="F178" i="58"/>
  <c r="F204" i="58"/>
  <c r="F130" i="58"/>
  <c r="F196" i="58"/>
  <c r="F117" i="58"/>
  <c r="F72" i="58"/>
  <c r="F28" i="58"/>
  <c r="F27" i="58"/>
  <c r="F159" i="58"/>
  <c r="F124" i="58"/>
  <c r="F32" i="58"/>
  <c r="F123" i="58"/>
  <c r="F186" i="58"/>
  <c r="F127" i="58"/>
  <c r="F59" i="58"/>
  <c r="F162" i="58"/>
  <c r="F136" i="58"/>
  <c r="F148" i="58"/>
  <c r="F139" i="58"/>
  <c r="F70" i="58"/>
  <c r="F157" i="58"/>
  <c r="F34" i="58"/>
  <c r="F175" i="58"/>
  <c r="F33" i="58"/>
  <c r="F90" i="58"/>
  <c r="F78" i="58"/>
  <c r="F195" i="58"/>
  <c r="F8" i="58"/>
  <c r="F89" i="58"/>
  <c r="F55" i="58"/>
  <c r="F163" i="58"/>
  <c r="F54" i="58"/>
  <c r="F76" i="58"/>
  <c r="F182" i="58"/>
  <c r="F3" i="58"/>
  <c r="F22" i="58"/>
  <c r="F61" i="58"/>
  <c r="F115" i="58"/>
  <c r="F113" i="58"/>
  <c r="F104" i="58"/>
  <c r="F183" i="58"/>
  <c r="F80" i="58"/>
  <c r="F143" i="58"/>
  <c r="F131" i="58"/>
  <c r="F38" i="58"/>
  <c r="F110" i="58"/>
  <c r="F179" i="58"/>
  <c r="F100" i="58"/>
  <c r="F184" i="58"/>
  <c r="F75" i="58"/>
  <c r="F141" i="58"/>
  <c r="F114" i="58"/>
  <c r="F92" i="58"/>
  <c r="F181" i="58"/>
  <c r="F154" i="58"/>
  <c r="F97" i="58"/>
  <c r="I17" i="58"/>
  <c r="J17" i="58" s="1"/>
  <c r="I7" i="58"/>
  <c r="I58" i="58"/>
  <c r="I86" i="58"/>
  <c r="I110" i="58"/>
  <c r="J110" i="58" s="1"/>
  <c r="I130" i="58"/>
  <c r="J130" i="58" s="1"/>
  <c r="I158" i="58"/>
  <c r="J158" i="58" s="1"/>
  <c r="I150" i="58"/>
  <c r="J150" i="58" s="1"/>
  <c r="I179" i="58"/>
  <c r="J179" i="58" s="1"/>
  <c r="I196" i="58"/>
  <c r="J196" i="58" s="1"/>
  <c r="I30" i="58"/>
  <c r="J30" i="58" s="1"/>
  <c r="I103" i="58"/>
  <c r="J103" i="58" s="1"/>
  <c r="I100" i="58"/>
  <c r="J100" i="58" s="1"/>
  <c r="I117" i="58"/>
  <c r="J117" i="58" s="1"/>
  <c r="I99" i="58"/>
  <c r="J99" i="58" s="1"/>
  <c r="I57" i="58"/>
  <c r="J57" i="58" s="1"/>
  <c r="I184" i="58"/>
  <c r="J184" i="58" s="1"/>
  <c r="I72" i="58"/>
  <c r="J72" i="58" s="1"/>
  <c r="I88" i="58"/>
  <c r="J88" i="58" s="1"/>
  <c r="I164" i="58"/>
  <c r="J164" i="58" s="1"/>
  <c r="I75" i="58"/>
  <c r="J75" i="58" s="1"/>
  <c r="I28" i="58"/>
  <c r="J28" i="58" s="1"/>
  <c r="I9" i="58"/>
  <c r="J9" i="58" s="1"/>
  <c r="I118" i="58"/>
  <c r="J118" i="58" s="1"/>
  <c r="I141" i="58"/>
  <c r="J141" i="58" s="1"/>
  <c r="I27" i="58"/>
  <c r="J27" i="58" s="1"/>
  <c r="I82" i="58"/>
  <c r="J82" i="58" s="1"/>
  <c r="I51" i="58"/>
  <c r="J51" i="58" s="1"/>
  <c r="I114" i="58"/>
  <c r="J114" i="58" s="1"/>
  <c r="I159" i="58"/>
  <c r="J159" i="58" s="1"/>
  <c r="I14" i="58"/>
  <c r="J14" i="58" s="1"/>
  <c r="I166" i="58"/>
  <c r="J166" i="58" s="1"/>
  <c r="I92" i="58"/>
  <c r="J92" i="58" s="1"/>
  <c r="I124" i="58"/>
  <c r="J124" i="58" s="1"/>
  <c r="I19" i="58"/>
  <c r="J19" i="58" s="1"/>
  <c r="I44" i="58"/>
  <c r="J44" i="58" s="1"/>
  <c r="I181" i="58"/>
  <c r="J181" i="58" s="1"/>
  <c r="I32" i="58"/>
  <c r="J32" i="58" s="1"/>
  <c r="I26" i="58"/>
  <c r="J26" i="58" s="1"/>
  <c r="I73" i="58"/>
  <c r="J73" i="58" s="1"/>
  <c r="I154" i="58"/>
  <c r="J154" i="58" s="1"/>
  <c r="I123" i="58"/>
  <c r="J123" i="58" s="1"/>
  <c r="I83" i="58"/>
  <c r="J83" i="58" s="1"/>
  <c r="I120" i="58"/>
  <c r="J120" i="58" s="1"/>
  <c r="I97" i="58"/>
  <c r="J97" i="58" s="1"/>
  <c r="I186" i="58"/>
  <c r="J186" i="58" s="1"/>
  <c r="I201" i="58"/>
  <c r="I177" i="58"/>
  <c r="J177" i="58" s="1"/>
  <c r="I35" i="58"/>
  <c r="J35" i="58" s="1"/>
  <c r="I81" i="58"/>
  <c r="J81" i="58" s="1"/>
  <c r="I152" i="58"/>
  <c r="J152" i="58" s="1"/>
  <c r="I197" i="58"/>
  <c r="J197" i="58" s="1"/>
  <c r="I199" i="58"/>
  <c r="J199" i="58" s="1"/>
  <c r="I178" i="58"/>
  <c r="J178" i="58" s="1"/>
  <c r="I50" i="58"/>
  <c r="J50" i="58" s="1"/>
  <c r="I46" i="58"/>
  <c r="J46" i="58" s="1"/>
  <c r="I198" i="58"/>
  <c r="J198" i="58" s="1"/>
  <c r="I149" i="58"/>
  <c r="J149" i="58" s="1"/>
  <c r="I138" i="58"/>
  <c r="J138" i="58" s="1"/>
  <c r="I3" i="58"/>
  <c r="J3" i="58" s="1"/>
  <c r="I156" i="58"/>
  <c r="J156" i="58" s="1"/>
  <c r="I126" i="58"/>
  <c r="J126" i="58" s="1"/>
  <c r="I107" i="58"/>
  <c r="J107" i="58" s="1"/>
  <c r="I22" i="58"/>
  <c r="J22" i="58" s="1"/>
  <c r="I5" i="58"/>
  <c r="I144" i="58"/>
  <c r="J144" i="58" s="1"/>
  <c r="I23" i="58"/>
  <c r="J23" i="58" s="1"/>
  <c r="I61" i="58"/>
  <c r="J61" i="58" s="1"/>
  <c r="I96" i="58"/>
  <c r="J96" i="58" s="1"/>
  <c r="I153" i="58"/>
  <c r="J153" i="58" s="1"/>
  <c r="I191" i="58"/>
  <c r="J191" i="58" s="1"/>
  <c r="I115" i="58"/>
  <c r="J115" i="58" s="1"/>
  <c r="I194" i="58"/>
  <c r="J194" i="58" s="1"/>
  <c r="I146" i="58"/>
  <c r="J146" i="58" s="1"/>
  <c r="I193" i="58"/>
  <c r="J193" i="58" s="1"/>
  <c r="I113" i="58"/>
  <c r="J113" i="58" s="1"/>
  <c r="I24" i="58"/>
  <c r="J24" i="58" s="1"/>
  <c r="I134" i="58"/>
  <c r="J134" i="58" s="1"/>
  <c r="I135" i="58"/>
  <c r="J135" i="58" s="1"/>
  <c r="I104" i="58"/>
  <c r="J104" i="58" s="1"/>
  <c r="I56" i="58"/>
  <c r="J56" i="58" s="1"/>
  <c r="I132" i="58"/>
  <c r="J132" i="58" s="1"/>
  <c r="I87" i="58"/>
  <c r="J87" i="58" s="1"/>
  <c r="I183" i="58"/>
  <c r="J183" i="58" s="1"/>
  <c r="I190" i="58"/>
  <c r="J190" i="58" s="1"/>
  <c r="I53" i="58"/>
  <c r="J53" i="58" s="1"/>
  <c r="I67" i="58"/>
  <c r="J67" i="58" s="1"/>
  <c r="I80" i="58"/>
  <c r="J80" i="58" s="1"/>
  <c r="I173" i="58"/>
  <c r="J173" i="58" s="1"/>
  <c r="I12" i="58"/>
  <c r="J12" i="58" s="1"/>
  <c r="I172" i="58"/>
  <c r="J172" i="58" s="1"/>
  <c r="I143" i="58"/>
  <c r="J143" i="58" s="1"/>
  <c r="I145" i="58"/>
  <c r="J145" i="58" s="1"/>
  <c r="I174" i="58"/>
  <c r="J174" i="58" s="1"/>
  <c r="I111" i="58"/>
  <c r="J111" i="58" s="1"/>
  <c r="I131" i="58"/>
  <c r="J131" i="58" s="1"/>
  <c r="I125" i="58"/>
  <c r="J125" i="58" s="1"/>
  <c r="I13" i="58"/>
  <c r="J13" i="58" s="1"/>
  <c r="I45" i="58"/>
  <c r="J45" i="58" s="1"/>
  <c r="I38" i="58"/>
  <c r="J38" i="58" s="1"/>
  <c r="I212" i="58"/>
  <c r="J212" i="58" s="1"/>
  <c r="I68" i="58"/>
  <c r="I200" i="58"/>
  <c r="I4" i="58"/>
  <c r="I202" i="58"/>
  <c r="I98" i="58"/>
  <c r="J98" i="58" s="1"/>
  <c r="I214" i="58"/>
  <c r="J214" i="58" s="1"/>
  <c r="I64" i="58"/>
  <c r="J64" i="58" s="1"/>
  <c r="I211" i="58"/>
  <c r="J211" i="58" s="1"/>
  <c r="I37" i="58"/>
  <c r="J37" i="58" s="1"/>
  <c r="I74" i="58"/>
  <c r="J74" i="58" s="1"/>
  <c r="I62" i="58"/>
  <c r="J62" i="58" s="1"/>
  <c r="I90" i="58"/>
  <c r="J90" i="58" s="1"/>
  <c r="I36" i="58"/>
  <c r="J36" i="58" s="1"/>
  <c r="I65" i="58"/>
  <c r="J65" i="58" s="1"/>
  <c r="I84" i="58"/>
  <c r="J84" i="58" s="1"/>
  <c r="I78" i="58"/>
  <c r="J78" i="58" s="1"/>
  <c r="I137" i="58"/>
  <c r="J137" i="58" s="1"/>
  <c r="I20" i="58"/>
  <c r="J20" i="58" s="1"/>
  <c r="I42" i="58"/>
  <c r="J42" i="58" s="1"/>
  <c r="I195" i="58"/>
  <c r="J195" i="58" s="1"/>
  <c r="I188" i="58"/>
  <c r="J188" i="58" s="1"/>
  <c r="I25" i="58"/>
  <c r="J25" i="58" s="1"/>
  <c r="I185" i="58"/>
  <c r="J185" i="58" s="1"/>
  <c r="I8" i="58"/>
  <c r="J8" i="58" s="1"/>
  <c r="I161" i="58"/>
  <c r="J161" i="58" s="1"/>
  <c r="I101" i="58"/>
  <c r="J101" i="58" s="1"/>
  <c r="I155" i="58"/>
  <c r="J155" i="58" s="1"/>
  <c r="I89" i="58"/>
  <c r="J89" i="58" s="1"/>
  <c r="I165" i="58"/>
  <c r="I171" i="58"/>
  <c r="J171" i="58" s="1"/>
  <c r="I147" i="58"/>
  <c r="J147" i="58" s="1"/>
  <c r="I55" i="58"/>
  <c r="J55" i="58" s="1"/>
  <c r="I122" i="58"/>
  <c r="J122" i="58" s="1"/>
  <c r="I189" i="58"/>
  <c r="J189" i="58" s="1"/>
  <c r="I48" i="58"/>
  <c r="J48" i="58" s="1"/>
  <c r="I163" i="58"/>
  <c r="J163" i="58" s="1"/>
  <c r="I47" i="58"/>
  <c r="J47" i="58" s="1"/>
  <c r="I21" i="58"/>
  <c r="J21" i="58" s="1"/>
  <c r="I151" i="58"/>
  <c r="J151" i="58" s="1"/>
  <c r="I54" i="58"/>
  <c r="J54" i="58" s="1"/>
  <c r="I71" i="58"/>
  <c r="J71" i="58" s="1"/>
  <c r="I91" i="58"/>
  <c r="J91" i="58" s="1"/>
  <c r="I168" i="58"/>
  <c r="J168" i="58" s="1"/>
  <c r="I76" i="58"/>
  <c r="J76" i="58" s="1"/>
  <c r="I176" i="58"/>
  <c r="J176" i="58" s="1"/>
  <c r="I160" i="58"/>
  <c r="J160" i="58" s="1"/>
  <c r="I108" i="58"/>
  <c r="J108" i="58" s="1"/>
  <c r="I182" i="58"/>
  <c r="J182" i="58" s="1"/>
  <c r="I192" i="58"/>
  <c r="J192" i="58" s="1"/>
  <c r="I60" i="58"/>
  <c r="J60" i="58" s="1"/>
  <c r="I39" i="58"/>
  <c r="J39" i="58" s="1"/>
  <c r="I85" i="58"/>
  <c r="J85" i="58" s="1"/>
  <c r="I203" i="58"/>
  <c r="J203" i="58" s="1"/>
  <c r="I106" i="58"/>
  <c r="J106" i="58" s="1"/>
  <c r="I206" i="58"/>
  <c r="J206" i="58" s="1"/>
  <c r="I215" i="58"/>
  <c r="J215" i="58" s="1"/>
  <c r="I40" i="58"/>
  <c r="J40" i="58" s="1"/>
  <c r="I180" i="58"/>
  <c r="I210" i="58"/>
  <c r="J210" i="58" s="1"/>
  <c r="I204" i="58"/>
  <c r="J204" i="58" s="1"/>
  <c r="I205" i="58"/>
  <c r="J205" i="58" s="1"/>
  <c r="I15" i="58"/>
  <c r="J15" i="58" s="1"/>
  <c r="I127" i="58"/>
  <c r="J127" i="58" s="1"/>
  <c r="I128" i="58"/>
  <c r="J128" i="58" s="1"/>
  <c r="I109" i="58"/>
  <c r="J109" i="58" s="1"/>
  <c r="I142" i="58"/>
  <c r="J142" i="58" s="1"/>
  <c r="I59" i="58"/>
  <c r="J59" i="58" s="1"/>
  <c r="I52" i="58"/>
  <c r="J52" i="58" s="1"/>
  <c r="I29" i="58"/>
  <c r="J29" i="58" s="1"/>
  <c r="I93" i="58"/>
  <c r="J93" i="58" s="1"/>
  <c r="I162" i="58"/>
  <c r="J162" i="58" s="1"/>
  <c r="I95" i="58"/>
  <c r="J95" i="58" s="1"/>
  <c r="I129" i="58"/>
  <c r="J129" i="58" s="1"/>
  <c r="I63" i="58"/>
  <c r="J63" i="58" s="1"/>
  <c r="I136" i="58"/>
  <c r="J136" i="58" s="1"/>
  <c r="I170" i="58"/>
  <c r="J170" i="58" s="1"/>
  <c r="I10" i="58"/>
  <c r="J10" i="58" s="1"/>
  <c r="I140" i="58"/>
  <c r="J140" i="58" s="1"/>
  <c r="I148" i="58"/>
  <c r="J148" i="58" s="1"/>
  <c r="I116" i="58"/>
  <c r="J116" i="58" s="1"/>
  <c r="I187" i="58"/>
  <c r="J187" i="58" s="1"/>
  <c r="I41" i="58"/>
  <c r="J41" i="58" s="1"/>
  <c r="I139" i="58"/>
  <c r="J139" i="58" s="1"/>
  <c r="I94" i="58"/>
  <c r="J94" i="58" s="1"/>
  <c r="I66" i="58"/>
  <c r="J66" i="58" s="1"/>
  <c r="I119" i="58"/>
  <c r="J119" i="58" s="1"/>
  <c r="I70" i="58"/>
  <c r="J70" i="58" s="1"/>
  <c r="I31" i="58"/>
  <c r="J31" i="58" s="1"/>
  <c r="I16" i="58"/>
  <c r="J16" i="58" s="1"/>
  <c r="I18" i="58"/>
  <c r="I157" i="58"/>
  <c r="J157" i="58" s="1"/>
  <c r="I79" i="58"/>
  <c r="J79" i="58" s="1"/>
  <c r="I105" i="58"/>
  <c r="J105" i="58" s="1"/>
  <c r="I49" i="58"/>
  <c r="J49" i="58" s="1"/>
  <c r="I34" i="58"/>
  <c r="J34" i="58" s="1"/>
  <c r="I167" i="58"/>
  <c r="J167" i="58" s="1"/>
  <c r="I169" i="58"/>
  <c r="J169" i="58" s="1"/>
  <c r="I121" i="58"/>
  <c r="J121" i="58" s="1"/>
  <c r="I175" i="58"/>
  <c r="J175" i="58" s="1"/>
  <c r="I112" i="58"/>
  <c r="J112" i="58" s="1"/>
  <c r="I69" i="58"/>
  <c r="J69" i="58" s="1"/>
  <c r="I133" i="58"/>
  <c r="J133" i="58" s="1"/>
  <c r="I33" i="58"/>
  <c r="J33" i="58" s="1"/>
  <c r="I43" i="58"/>
  <c r="J43" i="58" s="1"/>
  <c r="I77" i="58"/>
  <c r="J77" i="58" s="1"/>
  <c r="I6" i="58"/>
  <c r="J6" i="58" s="1"/>
  <c r="I102" i="58"/>
  <c r="J102" i="58" s="1"/>
  <c r="I213" i="58"/>
  <c r="I208" i="58"/>
  <c r="J208" i="58" s="1"/>
  <c r="I207" i="58"/>
  <c r="F200" i="58"/>
  <c r="F180" i="58"/>
  <c r="F68" i="58"/>
  <c r="F209" i="58"/>
  <c r="F207" i="58"/>
  <c r="F86" i="58"/>
  <c r="I209" i="58"/>
  <c r="F58" i="58"/>
  <c r="F201" i="58"/>
  <c r="F202" i="58"/>
  <c r="F7" i="58"/>
  <c r="F9" i="57"/>
  <c r="F120" i="57"/>
  <c r="F79" i="57"/>
  <c r="F66" i="57"/>
  <c r="F161" i="57"/>
  <c r="F36" i="57"/>
  <c r="F117" i="57"/>
  <c r="F54" i="57"/>
  <c r="F53" i="57"/>
  <c r="F135" i="57"/>
  <c r="F138" i="57"/>
  <c r="F26" i="57"/>
  <c r="F70" i="57"/>
  <c r="F83" i="57"/>
  <c r="F43" i="57"/>
  <c r="F191" i="57"/>
  <c r="F136" i="57"/>
  <c r="F152" i="57"/>
  <c r="F41" i="57"/>
  <c r="F92" i="57"/>
  <c r="F182" i="57"/>
  <c r="F104" i="57"/>
  <c r="F37" i="57"/>
  <c r="F31" i="57"/>
  <c r="F139" i="57"/>
  <c r="F108" i="57"/>
  <c r="F19" i="57"/>
  <c r="F186" i="57"/>
  <c r="F88" i="57"/>
  <c r="F190" i="57"/>
  <c r="F133" i="57"/>
  <c r="F86" i="57"/>
  <c r="F202" i="57"/>
  <c r="F58" i="57"/>
  <c r="F171" i="57"/>
  <c r="F112" i="57"/>
  <c r="F6" i="57"/>
  <c r="F40" i="57"/>
  <c r="F215" i="57"/>
  <c r="F178" i="57"/>
  <c r="F195" i="57"/>
  <c r="F201" i="57"/>
  <c r="F11" i="57"/>
  <c r="F149" i="57"/>
  <c r="F214" i="57"/>
  <c r="F115" i="57"/>
  <c r="F211" i="57"/>
  <c r="F59" i="57"/>
  <c r="F168" i="57"/>
  <c r="F121" i="57"/>
  <c r="F42" i="57"/>
  <c r="F166" i="57"/>
  <c r="F47" i="57"/>
  <c r="F67" i="57"/>
  <c r="F125" i="57"/>
  <c r="F14" i="57"/>
  <c r="F203" i="57"/>
  <c r="F109" i="57"/>
  <c r="F62" i="57"/>
  <c r="F102" i="57"/>
  <c r="F12" i="57"/>
  <c r="F181" i="57"/>
  <c r="F61" i="57"/>
  <c r="F15" i="57"/>
  <c r="F64" i="57"/>
  <c r="F172" i="57"/>
  <c r="F57" i="57"/>
  <c r="F74" i="57"/>
  <c r="F65" i="57"/>
  <c r="F63" i="57"/>
  <c r="F17" i="57"/>
  <c r="F24" i="57"/>
  <c r="F103" i="57"/>
  <c r="F155" i="57"/>
  <c r="F184" i="57"/>
  <c r="F22" i="57"/>
  <c r="F98" i="57"/>
  <c r="F158" i="57"/>
  <c r="F68" i="57"/>
  <c r="F146" i="57"/>
  <c r="F128" i="57"/>
  <c r="F151" i="57"/>
  <c r="F150" i="57"/>
  <c r="F145" i="57"/>
  <c r="F122" i="57"/>
  <c r="F132" i="57"/>
  <c r="F49" i="57"/>
  <c r="F13" i="57"/>
  <c r="F173" i="57"/>
  <c r="F99" i="57"/>
  <c r="F148" i="57"/>
  <c r="F153" i="57"/>
  <c r="F25" i="57"/>
  <c r="F93" i="57"/>
  <c r="F94" i="57"/>
  <c r="F8" i="57"/>
  <c r="F101" i="57"/>
  <c r="F16" i="57"/>
  <c r="F20" i="57"/>
  <c r="F29" i="57"/>
  <c r="F89" i="57"/>
  <c r="F82" i="57"/>
  <c r="F130" i="57"/>
  <c r="F55" i="57"/>
  <c r="F96" i="57"/>
  <c r="F164" i="57"/>
  <c r="F113" i="57"/>
  <c r="F95" i="57"/>
  <c r="F32" i="57"/>
  <c r="F118" i="57"/>
  <c r="F159" i="57"/>
  <c r="F76" i="57"/>
  <c r="F45" i="57"/>
  <c r="F35" i="57"/>
  <c r="F39" i="57"/>
  <c r="F137" i="57"/>
  <c r="F183" i="57"/>
  <c r="F165" i="57"/>
  <c r="F162" i="57"/>
  <c r="F105" i="57"/>
  <c r="F52" i="57"/>
  <c r="F71" i="57"/>
  <c r="F176" i="57"/>
  <c r="F4" i="57"/>
  <c r="F206" i="57"/>
  <c r="F147" i="57"/>
  <c r="F5" i="57"/>
  <c r="F119" i="57"/>
  <c r="F169" i="57"/>
  <c r="F21" i="57"/>
  <c r="F56" i="57"/>
  <c r="F199" i="57"/>
  <c r="F185" i="57"/>
  <c r="F81" i="57"/>
  <c r="F188" i="57"/>
  <c r="F144" i="57"/>
  <c r="F140" i="57"/>
  <c r="F187" i="57"/>
  <c r="F50" i="57"/>
  <c r="F106" i="57"/>
  <c r="F180" i="57"/>
  <c r="F204" i="57"/>
  <c r="F209" i="57"/>
  <c r="F97" i="57"/>
  <c r="F46" i="57"/>
  <c r="F194" i="57"/>
  <c r="F160" i="57"/>
  <c r="F198" i="57"/>
  <c r="F127" i="57"/>
  <c r="F154" i="57"/>
  <c r="F207" i="57"/>
  <c r="F80" i="57"/>
  <c r="F167" i="57"/>
  <c r="F28" i="57"/>
  <c r="F142" i="57"/>
  <c r="F23" i="57"/>
  <c r="F73" i="57"/>
  <c r="F175" i="57"/>
  <c r="F156" i="57"/>
  <c r="F131" i="57"/>
  <c r="F33" i="57"/>
  <c r="F27" i="57"/>
  <c r="F174" i="57"/>
  <c r="F124" i="57"/>
  <c r="F30" i="57"/>
  <c r="F196" i="57"/>
  <c r="F85" i="57"/>
  <c r="F78" i="57"/>
  <c r="F193" i="57"/>
  <c r="F10" i="57"/>
  <c r="F90" i="57"/>
  <c r="F34" i="57"/>
  <c r="F163" i="57"/>
  <c r="F60" i="57"/>
  <c r="F84" i="57"/>
  <c r="F170" i="57"/>
  <c r="F51" i="57"/>
  <c r="F3" i="57"/>
  <c r="F18" i="57"/>
  <c r="F72" i="57"/>
  <c r="F114" i="57"/>
  <c r="F116" i="57"/>
  <c r="F100" i="57"/>
  <c r="F189" i="57"/>
  <c r="F77" i="57"/>
  <c r="F123" i="57"/>
  <c r="F141" i="57"/>
  <c r="F38" i="57"/>
  <c r="F107" i="57"/>
  <c r="F177" i="57"/>
  <c r="F134" i="57"/>
  <c r="F192" i="57"/>
  <c r="F75" i="57"/>
  <c r="F143" i="57"/>
  <c r="F110" i="57"/>
  <c r="F126" i="57"/>
  <c r="F179" i="57"/>
  <c r="F157" i="57"/>
  <c r="F91" i="57"/>
  <c r="I11" i="57"/>
  <c r="J11" i="57" s="1"/>
  <c r="I107" i="57"/>
  <c r="J107" i="57" s="1"/>
  <c r="I97" i="57"/>
  <c r="J97" i="57" s="1"/>
  <c r="I153" i="57"/>
  <c r="J153" i="57" s="1"/>
  <c r="I149" i="57"/>
  <c r="J149" i="57" s="1"/>
  <c r="I177" i="57"/>
  <c r="J177" i="57" s="1"/>
  <c r="I194" i="57"/>
  <c r="J194" i="57" s="1"/>
  <c r="I25" i="57"/>
  <c r="J25" i="57" s="1"/>
  <c r="I115" i="57"/>
  <c r="J115" i="57" s="1"/>
  <c r="I134" i="57"/>
  <c r="J134" i="57" s="1"/>
  <c r="I127" i="57"/>
  <c r="J127" i="57" s="1"/>
  <c r="I93" i="57"/>
  <c r="J93" i="57" s="1"/>
  <c r="I59" i="57"/>
  <c r="J59" i="57" s="1"/>
  <c r="I192" i="57"/>
  <c r="J192" i="57" s="1"/>
  <c r="I80" i="57"/>
  <c r="J80" i="57" s="1"/>
  <c r="I94" i="57"/>
  <c r="J94" i="57" s="1"/>
  <c r="I168" i="57"/>
  <c r="J168" i="57" s="1"/>
  <c r="I75" i="57"/>
  <c r="J75" i="57" s="1"/>
  <c r="I28" i="57"/>
  <c r="J28" i="57" s="1"/>
  <c r="I8" i="57"/>
  <c r="J8" i="57" s="1"/>
  <c r="I121" i="57"/>
  <c r="J121" i="57" s="1"/>
  <c r="I143" i="57"/>
  <c r="J143" i="57" s="1"/>
  <c r="I23" i="57"/>
  <c r="J23" i="57" s="1"/>
  <c r="I101" i="57"/>
  <c r="J101" i="57" s="1"/>
  <c r="I42" i="57"/>
  <c r="J42" i="57" s="1"/>
  <c r="I110" i="57"/>
  <c r="J110" i="57" s="1"/>
  <c r="I175" i="57"/>
  <c r="J175" i="57" s="1"/>
  <c r="I16" i="57"/>
  <c r="J16" i="57" s="1"/>
  <c r="I166" i="57"/>
  <c r="J166" i="57" s="1"/>
  <c r="I126" i="57"/>
  <c r="J126" i="57" s="1"/>
  <c r="I131" i="57"/>
  <c r="J131" i="57" s="1"/>
  <c r="I20" i="57"/>
  <c r="J20" i="57" s="1"/>
  <c r="I47" i="57"/>
  <c r="J47" i="57" s="1"/>
  <c r="I179" i="57"/>
  <c r="J179" i="57" s="1"/>
  <c r="I27" i="57"/>
  <c r="J27" i="57" s="1"/>
  <c r="I29" i="57"/>
  <c r="J29" i="57" s="1"/>
  <c r="I67" i="57"/>
  <c r="J67" i="57" s="1"/>
  <c r="I157" i="57"/>
  <c r="J157" i="57" s="1"/>
  <c r="I124" i="57"/>
  <c r="J124" i="57" s="1"/>
  <c r="I89" i="57"/>
  <c r="J89" i="57" s="1"/>
  <c r="I125" i="57"/>
  <c r="J125" i="57" s="1"/>
  <c r="I91" i="57"/>
  <c r="J91" i="57" s="1"/>
  <c r="I196" i="57"/>
  <c r="J196" i="57" s="1"/>
  <c r="I201" i="57"/>
  <c r="J201" i="57" s="1"/>
  <c r="I178" i="57"/>
  <c r="J178" i="57" s="1"/>
  <c r="I31" i="57"/>
  <c r="J31" i="57" s="1"/>
  <c r="I7" i="57"/>
  <c r="I48" i="57"/>
  <c r="I87" i="57"/>
  <c r="I81" i="57"/>
  <c r="J81" i="57" s="1"/>
  <c r="I50" i="57"/>
  <c r="J50" i="57" s="1"/>
  <c r="I148" i="57"/>
  <c r="J148" i="57" s="1"/>
  <c r="I139" i="57"/>
  <c r="J139" i="57" s="1"/>
  <c r="I3" i="57"/>
  <c r="J3" i="57" s="1"/>
  <c r="I147" i="57"/>
  <c r="J147" i="57" s="1"/>
  <c r="I128" i="57"/>
  <c r="J128" i="57" s="1"/>
  <c r="I108" i="57"/>
  <c r="J108" i="57" s="1"/>
  <c r="I18" i="57"/>
  <c r="J18" i="57" s="1"/>
  <c r="I5" i="57"/>
  <c r="I151" i="57"/>
  <c r="J151" i="57" s="1"/>
  <c r="I19" i="57"/>
  <c r="J19" i="57" s="1"/>
  <c r="I72" i="57"/>
  <c r="J72" i="57" s="1"/>
  <c r="I119" i="57"/>
  <c r="J119" i="57" s="1"/>
  <c r="I150" i="57"/>
  <c r="J150" i="57" s="1"/>
  <c r="I186" i="57"/>
  <c r="J186" i="57" s="1"/>
  <c r="I114" i="57"/>
  <c r="J114" i="57" s="1"/>
  <c r="I169" i="57"/>
  <c r="J169" i="57" s="1"/>
  <c r="I145" i="57"/>
  <c r="J145" i="57" s="1"/>
  <c r="I190" i="57"/>
  <c r="J190" i="57" s="1"/>
  <c r="I116" i="57"/>
  <c r="J116" i="57" s="1"/>
  <c r="I21" i="57"/>
  <c r="J21" i="57" s="1"/>
  <c r="I122" i="57"/>
  <c r="J122" i="57" s="1"/>
  <c r="I133" i="57"/>
  <c r="J133" i="57" s="1"/>
  <c r="I100" i="57"/>
  <c r="J100" i="57" s="1"/>
  <c r="I56" i="57"/>
  <c r="J56" i="57" s="1"/>
  <c r="I132" i="57"/>
  <c r="J132" i="57" s="1"/>
  <c r="I86" i="57"/>
  <c r="J86" i="57" s="1"/>
  <c r="I189" i="57"/>
  <c r="J189" i="57" s="1"/>
  <c r="I185" i="57"/>
  <c r="J185" i="57" s="1"/>
  <c r="I49" i="57"/>
  <c r="J49" i="57" s="1"/>
  <c r="I58" i="57"/>
  <c r="J58" i="57" s="1"/>
  <c r="I77" i="57"/>
  <c r="J77" i="57" s="1"/>
  <c r="I188" i="57"/>
  <c r="J188" i="57" s="1"/>
  <c r="I13" i="57"/>
  <c r="J13" i="57" s="1"/>
  <c r="I171" i="57"/>
  <c r="J171" i="57" s="1"/>
  <c r="I123" i="57"/>
  <c r="J123" i="57" s="1"/>
  <c r="I144" i="57"/>
  <c r="J144" i="57" s="1"/>
  <c r="I173" i="57"/>
  <c r="J173" i="57" s="1"/>
  <c r="I112" i="57"/>
  <c r="J112" i="57" s="1"/>
  <c r="I141" i="57"/>
  <c r="J141" i="57" s="1"/>
  <c r="I140" i="57"/>
  <c r="J140" i="57" s="1"/>
  <c r="I99" i="57"/>
  <c r="J99" i="57" s="1"/>
  <c r="I40" i="57"/>
  <c r="J40" i="57" s="1"/>
  <c r="I38" i="57"/>
  <c r="J38" i="57" s="1"/>
  <c r="I195" i="57"/>
  <c r="J195" i="57" s="1"/>
  <c r="I199" i="57"/>
  <c r="J199" i="57" s="1"/>
  <c r="I180" i="57"/>
  <c r="J180" i="57" s="1"/>
  <c r="I214" i="57"/>
  <c r="J214" i="57" s="1"/>
  <c r="I44" i="57"/>
  <c r="I197" i="57"/>
  <c r="I51" i="57"/>
  <c r="J51" i="57" s="1"/>
  <c r="I4" i="57"/>
  <c r="I69" i="57"/>
  <c r="I200" i="57"/>
  <c r="J35" i="57"/>
  <c r="I65" i="57"/>
  <c r="J65" i="57" s="1"/>
  <c r="I70" i="57"/>
  <c r="J70" i="57" s="1"/>
  <c r="I85" i="57"/>
  <c r="J85" i="57" s="1"/>
  <c r="I39" i="57"/>
  <c r="J39" i="57" s="1"/>
  <c r="I63" i="57"/>
  <c r="J63" i="57" s="1"/>
  <c r="I83" i="57"/>
  <c r="J83" i="57" s="1"/>
  <c r="I78" i="57"/>
  <c r="J78" i="57" s="1"/>
  <c r="I137" i="57"/>
  <c r="J137" i="57" s="1"/>
  <c r="I17" i="57"/>
  <c r="J17" i="57" s="1"/>
  <c r="I43" i="57"/>
  <c r="J43" i="57" s="1"/>
  <c r="I193" i="57"/>
  <c r="J193" i="57" s="1"/>
  <c r="I183" i="57"/>
  <c r="J183" i="57" s="1"/>
  <c r="I24" i="57"/>
  <c r="J24" i="57" s="1"/>
  <c r="I191" i="57"/>
  <c r="J191" i="57" s="1"/>
  <c r="I10" i="57"/>
  <c r="J10" i="57" s="1"/>
  <c r="I165" i="57"/>
  <c r="J165" i="57" s="1"/>
  <c r="I103" i="57"/>
  <c r="J103" i="57" s="1"/>
  <c r="I136" i="57"/>
  <c r="J136" i="57" s="1"/>
  <c r="I90" i="57"/>
  <c r="J90" i="57" s="1"/>
  <c r="I162" i="57"/>
  <c r="I155" i="57"/>
  <c r="J155" i="57" s="1"/>
  <c r="I152" i="57"/>
  <c r="J152" i="57" s="1"/>
  <c r="I34" i="57"/>
  <c r="J34" i="57" s="1"/>
  <c r="I105" i="57"/>
  <c r="J105" i="57" s="1"/>
  <c r="I184" i="57"/>
  <c r="J184" i="57" s="1"/>
  <c r="I41" i="57"/>
  <c r="J41" i="57" s="1"/>
  <c r="I163" i="57"/>
  <c r="J163" i="57" s="1"/>
  <c r="I52" i="57"/>
  <c r="J52" i="57" s="1"/>
  <c r="I22" i="57"/>
  <c r="J22" i="57" s="1"/>
  <c r="I92" i="57"/>
  <c r="J92" i="57" s="1"/>
  <c r="I60" i="57"/>
  <c r="J60" i="57" s="1"/>
  <c r="I71" i="57"/>
  <c r="J71" i="57" s="1"/>
  <c r="I98" i="57"/>
  <c r="J98" i="57" s="1"/>
  <c r="I182" i="57"/>
  <c r="J182" i="57" s="1"/>
  <c r="I84" i="57"/>
  <c r="J84" i="57" s="1"/>
  <c r="I176" i="57"/>
  <c r="J176" i="57" s="1"/>
  <c r="I158" i="57"/>
  <c r="J158" i="57" s="1"/>
  <c r="I104" i="57"/>
  <c r="J104" i="57" s="1"/>
  <c r="I170" i="57"/>
  <c r="J170" i="57" s="1"/>
  <c r="I187" i="57"/>
  <c r="J187" i="57" s="1"/>
  <c r="I68" i="57"/>
  <c r="J68" i="57" s="1"/>
  <c r="I37" i="57"/>
  <c r="J37" i="57" s="1"/>
  <c r="I211" i="57"/>
  <c r="J211" i="57" s="1"/>
  <c r="I202" i="57"/>
  <c r="J202" i="57" s="1"/>
  <c r="I88" i="57"/>
  <c r="J88" i="57" s="1"/>
  <c r="I213" i="57"/>
  <c r="I82" i="57"/>
  <c r="J82" i="57" s="1"/>
  <c r="I203" i="57"/>
  <c r="J203" i="57" s="1"/>
  <c r="I26" i="57"/>
  <c r="J26" i="57" s="1"/>
  <c r="I198" i="57"/>
  <c r="J198" i="57" s="1"/>
  <c r="I210" i="57"/>
  <c r="I106" i="57"/>
  <c r="J106" i="57" s="1"/>
  <c r="I207" i="57"/>
  <c r="J207" i="57" s="1"/>
  <c r="I215" i="57"/>
  <c r="J215" i="57" s="1"/>
  <c r="I9" i="57"/>
  <c r="J9" i="57" s="1"/>
  <c r="I129" i="57"/>
  <c r="J129" i="57" s="1"/>
  <c r="I130" i="57"/>
  <c r="J130" i="57" s="1"/>
  <c r="I109" i="57"/>
  <c r="J109" i="57" s="1"/>
  <c r="I120" i="57"/>
  <c r="J120" i="57" s="1"/>
  <c r="I46" i="57"/>
  <c r="J46" i="57" s="1"/>
  <c r="I55" i="57"/>
  <c r="J55" i="57" s="1"/>
  <c r="I62" i="57"/>
  <c r="J62" i="57" s="1"/>
  <c r="I79" i="57"/>
  <c r="J79" i="57" s="1"/>
  <c r="I160" i="57"/>
  <c r="J160" i="57" s="1"/>
  <c r="I96" i="57"/>
  <c r="J96" i="57" s="1"/>
  <c r="I102" i="57"/>
  <c r="J102" i="57" s="1"/>
  <c r="I66" i="57"/>
  <c r="J66" i="57" s="1"/>
  <c r="I154" i="57"/>
  <c r="J154" i="57" s="1"/>
  <c r="I164" i="57"/>
  <c r="J164" i="57" s="1"/>
  <c r="I12" i="57"/>
  <c r="J12" i="57" s="1"/>
  <c r="I161" i="57"/>
  <c r="J161" i="57" s="1"/>
  <c r="I167" i="57"/>
  <c r="J167" i="57" s="1"/>
  <c r="I113" i="57"/>
  <c r="J113" i="57" s="1"/>
  <c r="I181" i="57"/>
  <c r="J181" i="57" s="1"/>
  <c r="I36" i="57"/>
  <c r="J36" i="57" s="1"/>
  <c r="I142" i="57"/>
  <c r="J142" i="57" s="1"/>
  <c r="I95" i="57"/>
  <c r="J95" i="57" s="1"/>
  <c r="I61" i="57"/>
  <c r="J61" i="57" s="1"/>
  <c r="I117" i="57"/>
  <c r="J117" i="57" s="1"/>
  <c r="I73" i="57"/>
  <c r="J73" i="57" s="1"/>
  <c r="I32" i="57"/>
  <c r="J32" i="57" s="1"/>
  <c r="I15" i="57"/>
  <c r="J15" i="57" s="1"/>
  <c r="I54" i="57"/>
  <c r="I156" i="57"/>
  <c r="J156" i="57" s="1"/>
  <c r="I118" i="57"/>
  <c r="J118" i="57" s="1"/>
  <c r="I64" i="57"/>
  <c r="J64" i="57" s="1"/>
  <c r="I53" i="57"/>
  <c r="J53" i="57" s="1"/>
  <c r="I33" i="57"/>
  <c r="J33" i="57" s="1"/>
  <c r="I159" i="57"/>
  <c r="J159" i="57" s="1"/>
  <c r="I172" i="57"/>
  <c r="J172" i="57" s="1"/>
  <c r="I135" i="57"/>
  <c r="J135" i="57" s="1"/>
  <c r="I174" i="57"/>
  <c r="J174" i="57" s="1"/>
  <c r="I76" i="57"/>
  <c r="J76" i="57" s="1"/>
  <c r="I57" i="57"/>
  <c r="J57" i="57" s="1"/>
  <c r="I138" i="57"/>
  <c r="J138" i="57" s="1"/>
  <c r="I30" i="57"/>
  <c r="J30" i="57" s="1"/>
  <c r="I45" i="57"/>
  <c r="J45" i="57" s="1"/>
  <c r="I74" i="57"/>
  <c r="J74" i="57" s="1"/>
  <c r="I204" i="57"/>
  <c r="J204" i="57" s="1"/>
  <c r="I206" i="57"/>
  <c r="J206" i="57" s="1"/>
  <c r="I212" i="57"/>
  <c r="I209" i="57"/>
  <c r="J209" i="57" s="1"/>
  <c r="I6" i="57"/>
  <c r="J6" i="57" s="1"/>
  <c r="I111" i="57"/>
  <c r="I14" i="57"/>
  <c r="J14" i="57" s="1"/>
  <c r="I208" i="57"/>
  <c r="F210" i="57"/>
  <c r="F197" i="57"/>
  <c r="F111" i="57"/>
  <c r="F200" i="57"/>
  <c r="F44" i="57"/>
  <c r="F69" i="57"/>
  <c r="F205" i="57"/>
  <c r="F208" i="57"/>
  <c r="F213" i="57"/>
  <c r="F87" i="57"/>
  <c r="I205" i="57"/>
  <c r="F48" i="57"/>
  <c r="J48" i="57" s="1"/>
  <c r="F212" i="57"/>
  <c r="F7" i="57"/>
  <c r="I138" i="55"/>
  <c r="I72" i="55"/>
  <c r="I60" i="55"/>
  <c r="I69" i="55"/>
  <c r="I191" i="55"/>
  <c r="I15" i="55"/>
  <c r="I37" i="55"/>
  <c r="I9" i="55"/>
  <c r="I94" i="55"/>
  <c r="I36" i="55"/>
  <c r="I33" i="55"/>
  <c r="I212" i="55"/>
  <c r="I54" i="55"/>
  <c r="I115" i="55"/>
  <c r="I20" i="55"/>
  <c r="I114" i="55"/>
  <c r="I105" i="55"/>
  <c r="I53" i="55"/>
  <c r="I113" i="55"/>
  <c r="I21" i="55"/>
  <c r="I61" i="55"/>
  <c r="I123" i="55"/>
  <c r="I41" i="55"/>
  <c r="I50" i="55"/>
  <c r="I95" i="55"/>
  <c r="I128" i="55"/>
  <c r="I62" i="55"/>
  <c r="I190" i="55"/>
  <c r="I154" i="55"/>
  <c r="I71" i="55"/>
  <c r="I17" i="55"/>
  <c r="I177" i="55"/>
  <c r="I185" i="55"/>
  <c r="I162" i="55"/>
  <c r="I157" i="55"/>
  <c r="I30" i="55"/>
  <c r="I85" i="55"/>
  <c r="I6" i="55"/>
  <c r="I137" i="55"/>
  <c r="I156" i="55"/>
  <c r="I58" i="55"/>
  <c r="I67" i="55"/>
  <c r="I186" i="55"/>
  <c r="I111" i="55"/>
  <c r="I47" i="55"/>
  <c r="I73" i="55"/>
  <c r="I161" i="55"/>
  <c r="I26" i="55"/>
  <c r="I84" i="55"/>
  <c r="I13" i="55"/>
  <c r="I180" i="55"/>
  <c r="I149" i="55"/>
  <c r="I18" i="55"/>
  <c r="I150" i="55"/>
  <c r="I44" i="55"/>
  <c r="I141" i="55"/>
  <c r="I140" i="55"/>
  <c r="I131" i="55"/>
  <c r="I194" i="55"/>
  <c r="I16" i="55"/>
  <c r="I74" i="55"/>
  <c r="I199" i="55"/>
  <c r="I178" i="55"/>
  <c r="I35" i="55"/>
  <c r="I65" i="55"/>
  <c r="I27" i="55"/>
  <c r="I12" i="55"/>
  <c r="I171" i="55"/>
  <c r="I181" i="55"/>
  <c r="I147" i="55"/>
  <c r="I153" i="55"/>
  <c r="I174" i="55"/>
  <c r="I79" i="55"/>
  <c r="I99" i="55"/>
  <c r="I46" i="55"/>
  <c r="I197" i="55"/>
  <c r="I195" i="55"/>
  <c r="I136" i="55"/>
  <c r="I159" i="55"/>
  <c r="I152" i="55"/>
  <c r="I25" i="55"/>
  <c r="I151" i="55"/>
  <c r="I112" i="55"/>
  <c r="I139" i="55"/>
  <c r="I34" i="55"/>
  <c r="I29" i="55"/>
  <c r="I146" i="55"/>
  <c r="I125" i="55"/>
  <c r="I213" i="55"/>
  <c r="I134" i="55"/>
  <c r="I68" i="55"/>
  <c r="I97" i="55"/>
  <c r="I188" i="55"/>
  <c r="I116" i="55"/>
  <c r="I143" i="55"/>
  <c r="I78" i="55"/>
  <c r="I63" i="55"/>
  <c r="I187" i="55"/>
  <c r="I45" i="55"/>
  <c r="I201" i="55"/>
  <c r="I87" i="55"/>
  <c r="I200" i="55"/>
  <c r="I48" i="55"/>
  <c r="I193" i="55"/>
  <c r="I5" i="55"/>
  <c r="I148" i="55"/>
  <c r="I102" i="55"/>
  <c r="I39" i="55"/>
  <c r="I66" i="55"/>
  <c r="I88" i="55"/>
  <c r="I119" i="55"/>
  <c r="I127" i="55"/>
  <c r="I90" i="55"/>
  <c r="I214" i="55"/>
  <c r="I3" i="55"/>
  <c r="I89" i="55"/>
  <c r="I183" i="55"/>
  <c r="I158" i="55"/>
  <c r="I98" i="55"/>
  <c r="I42" i="55"/>
  <c r="I75" i="55"/>
  <c r="I124" i="55"/>
  <c r="I83" i="55"/>
  <c r="I4" i="55"/>
  <c r="I211" i="55"/>
  <c r="I202" i="55"/>
  <c r="I10" i="55"/>
  <c r="I103" i="55"/>
  <c r="I129" i="55"/>
  <c r="I82" i="55"/>
  <c r="I117" i="55"/>
  <c r="I165" i="55"/>
  <c r="I166" i="55"/>
  <c r="I51" i="55"/>
  <c r="I182" i="55"/>
  <c r="I196" i="55"/>
  <c r="I52" i="55"/>
  <c r="I203" i="55"/>
  <c r="I19" i="55"/>
  <c r="I81" i="55"/>
  <c r="I164" i="55"/>
  <c r="I118" i="55"/>
  <c r="I8" i="55"/>
  <c r="I14" i="55"/>
  <c r="I163" i="55"/>
  <c r="I59" i="55"/>
  <c r="I130" i="55"/>
  <c r="I175" i="55"/>
  <c r="I206" i="55"/>
  <c r="I215" i="55"/>
  <c r="I92" i="55"/>
  <c r="I122" i="55"/>
  <c r="I173" i="55"/>
  <c r="I76" i="55"/>
  <c r="I189" i="55"/>
  <c r="I132" i="55"/>
  <c r="I184" i="55"/>
  <c r="I179" i="55"/>
  <c r="I135" i="55"/>
  <c r="I176" i="55"/>
  <c r="I198" i="55"/>
  <c r="I210" i="55"/>
  <c r="I121" i="55"/>
  <c r="I7" i="55"/>
  <c r="I142" i="55"/>
  <c r="I77" i="55"/>
  <c r="I192" i="55"/>
  <c r="I169" i="55"/>
  <c r="I93" i="55"/>
  <c r="I101" i="55"/>
  <c r="I56" i="55"/>
  <c r="I172" i="55"/>
  <c r="I38" i="55"/>
  <c r="I55" i="55"/>
  <c r="I207" i="55"/>
  <c r="I80" i="55"/>
  <c r="I100" i="55"/>
  <c r="I133" i="55"/>
  <c r="I167" i="55"/>
  <c r="I28" i="55"/>
  <c r="I23" i="55"/>
  <c r="I57" i="55"/>
  <c r="I24" i="55"/>
  <c r="I106" i="55"/>
  <c r="I145" i="55"/>
  <c r="I91" i="55"/>
  <c r="I31" i="55"/>
  <c r="I110" i="55"/>
  <c r="I204" i="55"/>
  <c r="I104" i="55"/>
  <c r="I168" i="55"/>
  <c r="I86" i="55"/>
  <c r="I120" i="55"/>
  <c r="I11" i="55"/>
  <c r="I107" i="55"/>
  <c r="I32" i="55"/>
  <c r="I22" i="55"/>
  <c r="I70" i="55"/>
  <c r="I109" i="55"/>
  <c r="I209" i="55"/>
  <c r="I208" i="55"/>
  <c r="I205" i="55"/>
  <c r="E182" i="54"/>
  <c r="E143" i="54"/>
  <c r="E173" i="54"/>
  <c r="E118" i="54"/>
  <c r="E196" i="54"/>
  <c r="G67" i="54"/>
  <c r="G190" i="54"/>
  <c r="G170" i="54"/>
  <c r="G30" i="54"/>
  <c r="G166" i="54"/>
  <c r="E205" i="54"/>
  <c r="G112" i="54"/>
  <c r="E204" i="54"/>
  <c r="G158" i="54"/>
  <c r="E178" i="54"/>
  <c r="G165" i="54"/>
  <c r="E53" i="54"/>
  <c r="G68" i="54"/>
  <c r="G175" i="54"/>
  <c r="G133" i="54"/>
  <c r="G134" i="54"/>
  <c r="G136" i="54"/>
  <c r="G168" i="54"/>
  <c r="G51" i="54"/>
  <c r="G131" i="54"/>
  <c r="G177" i="54"/>
  <c r="G50" i="54"/>
  <c r="E166" i="54"/>
  <c r="E112" i="54"/>
  <c r="E158" i="54"/>
  <c r="E165" i="54"/>
  <c r="E68" i="54"/>
  <c r="E175" i="54"/>
  <c r="E133" i="54"/>
  <c r="E134" i="54"/>
  <c r="E136" i="54"/>
  <c r="E168" i="54"/>
  <c r="E51" i="54"/>
  <c r="E131" i="54"/>
  <c r="E177" i="54"/>
  <c r="E57" i="54"/>
  <c r="G32" i="54"/>
  <c r="E152" i="54"/>
  <c r="G43" i="54"/>
  <c r="E189" i="54"/>
  <c r="G9" i="54"/>
  <c r="E108" i="54"/>
  <c r="G16" i="54"/>
  <c r="E183" i="54"/>
  <c r="G191" i="54"/>
  <c r="E69" i="54"/>
  <c r="G153" i="54"/>
  <c r="E213" i="54"/>
  <c r="G28" i="54"/>
  <c r="E10" i="54"/>
  <c r="G184" i="54"/>
  <c r="E19" i="54"/>
  <c r="G114" i="54"/>
  <c r="E154" i="54"/>
  <c r="G157" i="54"/>
  <c r="E208" i="54"/>
  <c r="G120" i="54"/>
  <c r="E62" i="54"/>
  <c r="G31" i="54"/>
  <c r="E85" i="54"/>
  <c r="G72" i="54"/>
  <c r="G167" i="54"/>
  <c r="E210" i="54"/>
  <c r="G214" i="54"/>
  <c r="G197" i="54"/>
  <c r="E130" i="54"/>
  <c r="G26" i="54"/>
  <c r="G38" i="54"/>
  <c r="G24" i="54"/>
  <c r="E107" i="54"/>
  <c r="G207" i="54"/>
  <c r="E21" i="54"/>
  <c r="G179" i="54"/>
  <c r="E88" i="54"/>
  <c r="G42" i="54"/>
  <c r="E100" i="54"/>
  <c r="G117" i="54"/>
  <c r="E49" i="54"/>
  <c r="G11" i="54"/>
  <c r="E113" i="54"/>
  <c r="G13" i="54"/>
  <c r="E162" i="54"/>
  <c r="G144" i="54"/>
  <c r="E72" i="54"/>
  <c r="G94" i="54"/>
  <c r="E167" i="54"/>
  <c r="G188" i="54"/>
  <c r="E214" i="54"/>
  <c r="G164" i="54"/>
  <c r="E197" i="54"/>
  <c r="G18" i="54"/>
  <c r="E26" i="54"/>
  <c r="G99" i="54"/>
  <c r="E38" i="54"/>
  <c r="G83" i="54"/>
  <c r="E24" i="54"/>
  <c r="G46" i="54"/>
  <c r="E207" i="54"/>
  <c r="G200" i="54"/>
  <c r="E179" i="54"/>
  <c r="G149" i="54"/>
  <c r="E42" i="54"/>
  <c r="G199" i="54"/>
  <c r="E117" i="54"/>
  <c r="G119" i="54"/>
  <c r="E11" i="54"/>
  <c r="G138" i="54"/>
  <c r="E13" i="54"/>
  <c r="G129" i="54"/>
  <c r="E144" i="54"/>
  <c r="G14" i="54"/>
  <c r="E94" i="54"/>
  <c r="G89" i="54"/>
  <c r="E188" i="54"/>
  <c r="G17" i="54"/>
  <c r="E164" i="54"/>
  <c r="G187" i="54"/>
  <c r="E18" i="54"/>
  <c r="G77" i="54"/>
  <c r="E99" i="54"/>
  <c r="G45" i="54"/>
  <c r="E83" i="54"/>
  <c r="G198" i="54"/>
  <c r="E46" i="54"/>
  <c r="G202" i="54"/>
  <c r="E200" i="54"/>
  <c r="G146" i="54"/>
  <c r="E149" i="54"/>
  <c r="G64" i="54"/>
  <c r="E199" i="54"/>
  <c r="G155" i="54"/>
  <c r="E119" i="54"/>
  <c r="G86" i="54"/>
  <c r="E138" i="54"/>
  <c r="G3" i="54"/>
  <c r="E129" i="54"/>
  <c r="G139" i="54"/>
  <c r="E14" i="54"/>
  <c r="G141" i="54"/>
  <c r="E89" i="54"/>
  <c r="G71" i="54"/>
  <c r="E17" i="54"/>
  <c r="G185" i="54"/>
  <c r="E187" i="54"/>
  <c r="G173" i="54"/>
  <c r="E77" i="54"/>
  <c r="G66" i="54"/>
  <c r="E45" i="54"/>
  <c r="G98" i="54"/>
  <c r="E198" i="54"/>
  <c r="G122" i="54"/>
  <c r="E202" i="54"/>
  <c r="G75" i="54"/>
  <c r="E146" i="54"/>
  <c r="G76" i="54"/>
  <c r="E64" i="54"/>
  <c r="G29" i="54"/>
  <c r="E155" i="54"/>
  <c r="G33" i="54"/>
  <c r="E86" i="54"/>
  <c r="G145" i="54"/>
  <c r="E3" i="54"/>
  <c r="G60" i="54"/>
  <c r="G127" i="54"/>
  <c r="E172" i="54"/>
  <c r="E5" i="54"/>
  <c r="E209" i="54"/>
  <c r="E125" i="54"/>
  <c r="E73" i="54"/>
  <c r="E70" i="54"/>
  <c r="E15" i="54"/>
  <c r="E48" i="54"/>
  <c r="E163" i="54"/>
  <c r="E60" i="54"/>
  <c r="E8" i="54"/>
  <c r="E127" i="54"/>
  <c r="G37" i="54"/>
  <c r="G44" i="54"/>
  <c r="G58" i="54"/>
  <c r="G35" i="54"/>
  <c r="G79" i="54"/>
  <c r="G90" i="54"/>
  <c r="G201" i="54"/>
  <c r="G171" i="54"/>
  <c r="G54" i="54"/>
  <c r="G160" i="54"/>
  <c r="G27" i="54"/>
  <c r="G180" i="54"/>
  <c r="G87" i="54"/>
  <c r="G159" i="54"/>
  <c r="E37" i="54"/>
  <c r="G82" i="54"/>
  <c r="E44" i="54"/>
  <c r="G25" i="54"/>
  <c r="E58" i="54"/>
  <c r="G47" i="54"/>
  <c r="E35" i="54"/>
  <c r="G215" i="54"/>
  <c r="E79" i="54"/>
  <c r="G65" i="54"/>
  <c r="E90" i="54"/>
  <c r="G96" i="54"/>
  <c r="E201" i="54"/>
  <c r="G156" i="54"/>
  <c r="E171" i="54"/>
  <c r="G103" i="54"/>
  <c r="E54" i="54"/>
  <c r="G176" i="54"/>
  <c r="E160" i="54"/>
  <c r="G194" i="54"/>
  <c r="E27" i="54"/>
  <c r="G4" i="54"/>
  <c r="E180" i="54"/>
  <c r="G121" i="54"/>
  <c r="E87" i="54"/>
  <c r="G124" i="54"/>
  <c r="I159" i="54"/>
  <c r="I196" i="54"/>
  <c r="I117" i="54"/>
  <c r="I177" i="54"/>
  <c r="I97" i="54"/>
  <c r="I120" i="54"/>
  <c r="I62" i="54"/>
  <c r="I190" i="54"/>
  <c r="I174" i="54"/>
  <c r="I72" i="54"/>
  <c r="I57" i="54"/>
  <c r="I82" i="54"/>
  <c r="I211" i="54"/>
  <c r="I167" i="54"/>
  <c r="I152" i="54"/>
  <c r="I25" i="54"/>
  <c r="I111" i="54"/>
  <c r="I214" i="54"/>
  <c r="I189" i="54"/>
  <c r="I47" i="54"/>
  <c r="I23" i="54"/>
  <c r="I197" i="54"/>
  <c r="I108" i="54"/>
  <c r="I215" i="54"/>
  <c r="I74" i="54"/>
  <c r="I26" i="54"/>
  <c r="I183" i="54"/>
  <c r="I65" i="54"/>
  <c r="I52" i="54"/>
  <c r="I38" i="54"/>
  <c r="I69" i="54"/>
  <c r="I96" i="54"/>
  <c r="I118" i="54"/>
  <c r="I24" i="54"/>
  <c r="I213" i="54"/>
  <c r="I156" i="54"/>
  <c r="I95" i="54"/>
  <c r="I207" i="54"/>
  <c r="I10" i="54"/>
  <c r="I103" i="54"/>
  <c r="I147" i="54"/>
  <c r="I179" i="54"/>
  <c r="I19" i="54"/>
  <c r="I176" i="54"/>
  <c r="I105" i="54"/>
  <c r="I42" i="54"/>
  <c r="I154" i="54"/>
  <c r="I194" i="54"/>
  <c r="I182" i="54"/>
  <c r="I49" i="54"/>
  <c r="I195" i="54"/>
  <c r="I31" i="54"/>
  <c r="I80" i="54"/>
  <c r="I124" i="54"/>
  <c r="I29" i="54"/>
  <c r="I113" i="54"/>
  <c r="I140" i="54"/>
  <c r="I155" i="54"/>
  <c r="I119" i="54"/>
  <c r="I11" i="54"/>
  <c r="I50" i="54"/>
  <c r="I37" i="54"/>
  <c r="I139" i="54"/>
  <c r="I40" i="54"/>
  <c r="I148" i="54"/>
  <c r="I44" i="54"/>
  <c r="I141" i="54"/>
  <c r="I210" i="54"/>
  <c r="I151" i="54"/>
  <c r="I58" i="54"/>
  <c r="I71" i="54"/>
  <c r="I78" i="54"/>
  <c r="I135" i="54"/>
  <c r="I35" i="54"/>
  <c r="I185" i="54"/>
  <c r="I130" i="54"/>
  <c r="I192" i="54"/>
  <c r="I79" i="54"/>
  <c r="I173" i="54"/>
  <c r="I56" i="54"/>
  <c r="I67" i="54"/>
  <c r="I90" i="54"/>
  <c r="I66" i="54"/>
  <c r="I132" i="54"/>
  <c r="I39" i="54"/>
  <c r="I201" i="54"/>
  <c r="I98" i="54"/>
  <c r="I107" i="54"/>
  <c r="I115" i="54"/>
  <c r="I171" i="54"/>
  <c r="I122" i="54"/>
  <c r="I21" i="54"/>
  <c r="I55" i="54"/>
  <c r="I54" i="54"/>
  <c r="I75" i="54"/>
  <c r="I88" i="54"/>
  <c r="I20" i="54"/>
  <c r="I160" i="54"/>
  <c r="I76" i="54"/>
  <c r="I100" i="54"/>
  <c r="I142" i="54"/>
  <c r="I27" i="54"/>
  <c r="I170" i="54"/>
  <c r="I116" i="54"/>
  <c r="I86" i="54"/>
  <c r="I138" i="54"/>
  <c r="I13" i="54"/>
  <c r="I163" i="54"/>
  <c r="I206" i="54"/>
  <c r="I33" i="54"/>
  <c r="I51" i="54"/>
  <c r="I162" i="54"/>
  <c r="I59" i="54"/>
  <c r="I93" i="54"/>
  <c r="I166" i="54"/>
  <c r="I84" i="54"/>
  <c r="I14" i="54"/>
  <c r="I161" i="54"/>
  <c r="I112" i="54"/>
  <c r="I104" i="54"/>
  <c r="I89" i="54"/>
  <c r="I169" i="54"/>
  <c r="I158" i="54"/>
  <c r="I110" i="54"/>
  <c r="I17" i="54"/>
  <c r="I186" i="54"/>
  <c r="I165" i="54"/>
  <c r="I150" i="54"/>
  <c r="I187" i="54"/>
  <c r="I126" i="54"/>
  <c r="I68" i="54"/>
  <c r="I12" i="54"/>
  <c r="I77" i="54"/>
  <c r="I123" i="54"/>
  <c r="I175" i="54"/>
  <c r="I7" i="54"/>
  <c r="I45" i="54"/>
  <c r="I212" i="54"/>
  <c r="I133" i="54"/>
  <c r="I143" i="54"/>
  <c r="I198" i="54"/>
  <c r="I61" i="54"/>
  <c r="I134" i="54"/>
  <c r="I34" i="54"/>
  <c r="I202" i="54"/>
  <c r="I36" i="54"/>
  <c r="I136" i="54"/>
  <c r="I92" i="54"/>
  <c r="I146" i="54"/>
  <c r="I106" i="54"/>
  <c r="I168" i="54"/>
  <c r="I81" i="54"/>
  <c r="I64" i="54"/>
  <c r="I181" i="54"/>
  <c r="I60" i="54"/>
  <c r="I63" i="54"/>
  <c r="I109" i="54"/>
  <c r="I180" i="54"/>
  <c r="I102" i="54"/>
  <c r="I157" i="54"/>
  <c r="I4" i="54"/>
  <c r="I3" i="54"/>
  <c r="I129" i="54"/>
  <c r="I87" i="54"/>
  <c r="I145" i="54"/>
  <c r="I144" i="54"/>
  <c r="I30" i="54"/>
  <c r="I205" i="54"/>
  <c r="I91" i="54"/>
  <c r="I94" i="54"/>
  <c r="I32" i="54"/>
  <c r="I204" i="54"/>
  <c r="I203" i="54"/>
  <c r="I188" i="54"/>
  <c r="I43" i="54"/>
  <c r="I178" i="54"/>
  <c r="I172" i="54"/>
  <c r="I164" i="54"/>
  <c r="I9" i="54"/>
  <c r="I53" i="54"/>
  <c r="I5" i="54"/>
  <c r="I18" i="54"/>
  <c r="I16" i="54"/>
  <c r="I22" i="54"/>
  <c r="I209" i="54"/>
  <c r="I99" i="54"/>
  <c r="I191" i="54"/>
  <c r="I101" i="54"/>
  <c r="I125" i="54"/>
  <c r="I83" i="54"/>
  <c r="I153" i="54"/>
  <c r="I128" i="54"/>
  <c r="I73" i="54"/>
  <c r="I46" i="54"/>
  <c r="I28" i="54"/>
  <c r="I6" i="54"/>
  <c r="I70" i="54"/>
  <c r="I200" i="54"/>
  <c r="I184" i="54"/>
  <c r="I193" i="54"/>
  <c r="I15" i="54"/>
  <c r="I149" i="54"/>
  <c r="I114" i="54"/>
  <c r="I41" i="54"/>
  <c r="I48" i="54"/>
  <c r="I199" i="54"/>
  <c r="I208" i="54"/>
  <c r="I131" i="54"/>
  <c r="I137" i="54"/>
  <c r="I121" i="54"/>
  <c r="I127" i="54"/>
  <c r="I85" i="54"/>
  <c r="I8" i="54"/>
  <c r="G126" i="53"/>
  <c r="E152" i="53"/>
  <c r="G65" i="53"/>
  <c r="E22" i="53"/>
  <c r="G119" i="53"/>
  <c r="E39" i="53"/>
  <c r="G164" i="53"/>
  <c r="E129" i="53"/>
  <c r="G108" i="53"/>
  <c r="E14" i="53"/>
  <c r="G85" i="53"/>
  <c r="E93" i="53"/>
  <c r="G69" i="53"/>
  <c r="E21" i="53"/>
  <c r="G105" i="53"/>
  <c r="E26" i="53"/>
  <c r="G172" i="53"/>
  <c r="E28" i="53"/>
  <c r="G72" i="53"/>
  <c r="E100" i="53"/>
  <c r="G47" i="53"/>
  <c r="E201" i="53"/>
  <c r="E151" i="53"/>
  <c r="G211" i="53"/>
  <c r="E202" i="53"/>
  <c r="G23" i="53"/>
  <c r="E126" i="53"/>
  <c r="G33" i="53"/>
  <c r="E65" i="53"/>
  <c r="G157" i="53"/>
  <c r="E119" i="53"/>
  <c r="G185" i="53"/>
  <c r="E164" i="53"/>
  <c r="G183" i="53"/>
  <c r="E108" i="53"/>
  <c r="G159" i="53"/>
  <c r="E85" i="53"/>
  <c r="G59" i="53"/>
  <c r="E69" i="53"/>
  <c r="G41" i="53"/>
  <c r="E105" i="53"/>
  <c r="G66" i="53"/>
  <c r="E172" i="53"/>
  <c r="G149" i="53"/>
  <c r="E72" i="53"/>
  <c r="G189" i="53"/>
  <c r="E47" i="53"/>
  <c r="G4" i="53"/>
  <c r="E211" i="53"/>
  <c r="E215" i="53"/>
  <c r="G207" i="53"/>
  <c r="E23" i="53"/>
  <c r="G167" i="53"/>
  <c r="E33" i="53"/>
  <c r="G5" i="53"/>
  <c r="E157" i="53"/>
  <c r="G79" i="53"/>
  <c r="E185" i="53"/>
  <c r="G184" i="53"/>
  <c r="E183" i="53"/>
  <c r="G31" i="53"/>
  <c r="E159" i="53"/>
  <c r="G35" i="53"/>
  <c r="E59" i="53"/>
  <c r="G187" i="53"/>
  <c r="E41" i="53"/>
  <c r="G190" i="53"/>
  <c r="E66" i="53"/>
  <c r="G148" i="53"/>
  <c r="E149" i="53"/>
  <c r="G83" i="53"/>
  <c r="E189" i="53"/>
  <c r="G67" i="53"/>
  <c r="E4" i="53"/>
  <c r="E206" i="53"/>
  <c r="G204" i="53"/>
  <c r="E207" i="53"/>
  <c r="E167" i="53"/>
  <c r="E5" i="53"/>
  <c r="E79" i="53"/>
  <c r="E184" i="53"/>
  <c r="E31" i="53"/>
  <c r="E35" i="53"/>
  <c r="E187" i="53"/>
  <c r="E190" i="53"/>
  <c r="E148" i="53"/>
  <c r="E83" i="53"/>
  <c r="E67" i="53"/>
  <c r="E141" i="53"/>
  <c r="E204" i="53"/>
  <c r="G146" i="53"/>
  <c r="E127" i="53"/>
  <c r="G57" i="53"/>
  <c r="E46" i="53"/>
  <c r="G73" i="53"/>
  <c r="E162" i="53"/>
  <c r="G171" i="53"/>
  <c r="E32" i="53"/>
  <c r="G42" i="53"/>
  <c r="E197" i="53"/>
  <c r="G210" i="53"/>
  <c r="E50" i="53"/>
  <c r="G103" i="53"/>
  <c r="G205" i="53"/>
  <c r="G3" i="53"/>
  <c r="E78" i="53"/>
  <c r="G11" i="53"/>
  <c r="E76" i="53"/>
  <c r="G74" i="53"/>
  <c r="E194" i="53"/>
  <c r="G142" i="53"/>
  <c r="E19" i="53"/>
  <c r="G104" i="53"/>
  <c r="E114" i="53"/>
  <c r="G125" i="53"/>
  <c r="E71" i="53"/>
  <c r="G181" i="53"/>
  <c r="E146" i="53"/>
  <c r="G84" i="53"/>
  <c r="E57" i="53"/>
  <c r="G143" i="53"/>
  <c r="E73" i="53"/>
  <c r="G132" i="53"/>
  <c r="E171" i="53"/>
  <c r="G56" i="53"/>
  <c r="E42" i="53"/>
  <c r="G208" i="53"/>
  <c r="E210" i="53"/>
  <c r="G44" i="53"/>
  <c r="E103" i="53"/>
  <c r="I12" i="53"/>
  <c r="E3" i="53"/>
  <c r="E11" i="53"/>
  <c r="E74" i="53"/>
  <c r="E142" i="53"/>
  <c r="E104" i="53"/>
  <c r="E125" i="53"/>
  <c r="E181" i="53"/>
  <c r="E84" i="53"/>
  <c r="E143" i="53"/>
  <c r="E132" i="53"/>
  <c r="E56" i="53"/>
  <c r="E208" i="53"/>
  <c r="E44" i="53"/>
  <c r="E12" i="53"/>
  <c r="G55" i="53"/>
  <c r="E135" i="53"/>
  <c r="G77" i="53"/>
  <c r="E92" i="53"/>
  <c r="G58" i="53"/>
  <c r="E62" i="53"/>
  <c r="G192" i="53"/>
  <c r="E160" i="53"/>
  <c r="G145" i="53"/>
  <c r="E40" i="53"/>
  <c r="G154" i="53"/>
  <c r="E102" i="53"/>
  <c r="G36" i="53"/>
  <c r="E61" i="53"/>
  <c r="G158" i="53"/>
  <c r="E51" i="53"/>
  <c r="G176" i="53"/>
  <c r="E130" i="53"/>
  <c r="G96" i="53"/>
  <c r="E147" i="53"/>
  <c r="G30" i="53"/>
  <c r="E48" i="53"/>
  <c r="G25" i="53"/>
  <c r="E87" i="53"/>
  <c r="G199" i="53"/>
  <c r="E177" i="53"/>
  <c r="E29" i="53"/>
  <c r="E175" i="53"/>
  <c r="E43" i="53"/>
  <c r="E137" i="53"/>
  <c r="E113" i="53"/>
  <c r="E18" i="53"/>
  <c r="E198" i="53"/>
  <c r="E195" i="53"/>
  <c r="E200" i="53"/>
  <c r="G63" i="53"/>
  <c r="G52" i="53"/>
  <c r="G17" i="53"/>
  <c r="G37" i="53"/>
  <c r="G88" i="53"/>
  <c r="G166" i="53"/>
  <c r="G186" i="53"/>
  <c r="G20" i="53"/>
  <c r="G82" i="53"/>
  <c r="G112" i="53"/>
  <c r="G99" i="53"/>
  <c r="G213" i="53"/>
  <c r="G214" i="53"/>
  <c r="G144" i="53"/>
  <c r="E63" i="53"/>
  <c r="G120" i="53"/>
  <c r="E52" i="53"/>
  <c r="G155" i="53"/>
  <c r="E17" i="53"/>
  <c r="G156" i="53"/>
  <c r="E37" i="53"/>
  <c r="G124" i="53"/>
  <c r="E88" i="53"/>
  <c r="G122" i="53"/>
  <c r="E166" i="53"/>
  <c r="G121" i="53"/>
  <c r="E186" i="53"/>
  <c r="G45" i="53"/>
  <c r="E20" i="53"/>
  <c r="G6" i="53"/>
  <c r="E82" i="53"/>
  <c r="F82" i="53" s="1"/>
  <c r="G170" i="53"/>
  <c r="E112" i="53"/>
  <c r="G91" i="53"/>
  <c r="E99" i="53"/>
  <c r="G151" i="53"/>
  <c r="E213" i="53"/>
  <c r="G89" i="53"/>
  <c r="E214" i="53"/>
  <c r="G203" i="53"/>
  <c r="I13" i="53"/>
  <c r="I101" i="53"/>
  <c r="I110" i="53"/>
  <c r="I152" i="53"/>
  <c r="I180" i="53"/>
  <c r="I165" i="53"/>
  <c r="I182" i="53"/>
  <c r="I22" i="53"/>
  <c r="I118" i="53"/>
  <c r="I123" i="53"/>
  <c r="I138" i="53"/>
  <c r="I39" i="53"/>
  <c r="I109" i="53"/>
  <c r="I193" i="53"/>
  <c r="I68" i="53"/>
  <c r="I129" i="53"/>
  <c r="I163" i="53"/>
  <c r="I60" i="53"/>
  <c r="I53" i="53"/>
  <c r="I14" i="53"/>
  <c r="I134" i="53"/>
  <c r="I140" i="53"/>
  <c r="I27" i="53"/>
  <c r="I93" i="53"/>
  <c r="I29" i="53"/>
  <c r="I131" i="53"/>
  <c r="I169" i="53"/>
  <c r="I21" i="53"/>
  <c r="I175" i="53"/>
  <c r="I115" i="53"/>
  <c r="I139" i="53"/>
  <c r="I26" i="53"/>
  <c r="I43" i="53"/>
  <c r="I179" i="53"/>
  <c r="I10" i="53"/>
  <c r="I28" i="53"/>
  <c r="I137" i="53"/>
  <c r="I161" i="53"/>
  <c r="I128" i="53"/>
  <c r="I100" i="53"/>
  <c r="I113" i="53"/>
  <c r="I95" i="53"/>
  <c r="I196" i="53"/>
  <c r="I201" i="53"/>
  <c r="I18" i="53"/>
  <c r="I7" i="53"/>
  <c r="I44" i="53"/>
  <c r="I103" i="53"/>
  <c r="I173" i="53"/>
  <c r="I25" i="53"/>
  <c r="I87" i="53"/>
  <c r="I144" i="53"/>
  <c r="I133" i="53"/>
  <c r="I3" i="53"/>
  <c r="I167" i="53"/>
  <c r="I120" i="53"/>
  <c r="I106" i="53"/>
  <c r="I11" i="53"/>
  <c r="I5" i="53"/>
  <c r="I155" i="53"/>
  <c r="I15" i="53"/>
  <c r="I74" i="53"/>
  <c r="I79" i="53"/>
  <c r="I156" i="53"/>
  <c r="I188" i="53"/>
  <c r="I142" i="53"/>
  <c r="I184" i="53"/>
  <c r="I124" i="53"/>
  <c r="I174" i="53"/>
  <c r="I104" i="53"/>
  <c r="I31" i="53"/>
  <c r="I122" i="53"/>
  <c r="I136" i="53"/>
  <c r="I125" i="53"/>
  <c r="I35" i="53"/>
  <c r="I121" i="53"/>
  <c r="I81" i="53"/>
  <c r="I181" i="53"/>
  <c r="I187" i="53"/>
  <c r="I45" i="53"/>
  <c r="I49" i="53"/>
  <c r="I84" i="53"/>
  <c r="I190" i="53"/>
  <c r="I6" i="53"/>
  <c r="I150" i="53"/>
  <c r="I143" i="53"/>
  <c r="I148" i="53"/>
  <c r="I170" i="53"/>
  <c r="I97" i="53"/>
  <c r="I132" i="53"/>
  <c r="I83" i="53"/>
  <c r="I91" i="53"/>
  <c r="I54" i="53"/>
  <c r="I56" i="53"/>
  <c r="I67" i="53"/>
  <c r="I151" i="53"/>
  <c r="I195" i="53"/>
  <c r="I199" i="53"/>
  <c r="I177" i="53"/>
  <c r="I64" i="53"/>
  <c r="I198" i="53"/>
  <c r="I213" i="53"/>
  <c r="I75" i="53"/>
  <c r="I200" i="53"/>
  <c r="I23" i="53"/>
  <c r="I63" i="53"/>
  <c r="I55" i="53"/>
  <c r="I78" i="53"/>
  <c r="I33" i="53"/>
  <c r="I52" i="53"/>
  <c r="I77" i="53"/>
  <c r="I76" i="53"/>
  <c r="I157" i="53"/>
  <c r="I17" i="53"/>
  <c r="I58" i="53"/>
  <c r="I194" i="53"/>
  <c r="I185" i="53"/>
  <c r="I37" i="53"/>
  <c r="I192" i="53"/>
  <c r="I19" i="53"/>
  <c r="I183" i="53"/>
  <c r="I88" i="53"/>
  <c r="I145" i="53"/>
  <c r="I114" i="53"/>
  <c r="I159" i="53"/>
  <c r="I166" i="53"/>
  <c r="I154" i="53"/>
  <c r="I71" i="53"/>
  <c r="I59" i="53"/>
  <c r="I186" i="53"/>
  <c r="I36" i="53"/>
  <c r="I146" i="53"/>
  <c r="I41" i="53"/>
  <c r="I20" i="53"/>
  <c r="I158" i="53"/>
  <c r="I57" i="53"/>
  <c r="I66" i="53"/>
  <c r="I82" i="53"/>
  <c r="I176" i="53"/>
  <c r="I73" i="53"/>
  <c r="I149" i="53"/>
  <c r="I112" i="53"/>
  <c r="I96" i="53"/>
  <c r="I171" i="53"/>
  <c r="I189" i="53"/>
  <c r="I99" i="53"/>
  <c r="I30" i="53"/>
  <c r="I42" i="53"/>
  <c r="I4" i="53"/>
  <c r="I202" i="53"/>
  <c r="I89" i="53"/>
  <c r="I214" i="53"/>
  <c r="I211" i="53"/>
  <c r="I80" i="53"/>
  <c r="I203" i="53"/>
  <c r="I141" i="53"/>
  <c r="I206" i="53"/>
  <c r="I215" i="53"/>
  <c r="I117" i="53"/>
  <c r="I126" i="53"/>
  <c r="I94" i="53"/>
  <c r="I135" i="53"/>
  <c r="I34" i="53"/>
  <c r="I65" i="53"/>
  <c r="I70" i="53"/>
  <c r="I92" i="53"/>
  <c r="I111" i="53"/>
  <c r="I119" i="53"/>
  <c r="I90" i="53"/>
  <c r="I62" i="53"/>
  <c r="I168" i="53"/>
  <c r="I164" i="53"/>
  <c r="I16" i="53"/>
  <c r="I160" i="53"/>
  <c r="I153" i="53"/>
  <c r="I108" i="53"/>
  <c r="I191" i="53"/>
  <c r="I40" i="53"/>
  <c r="I107" i="53"/>
  <c r="I85" i="53"/>
  <c r="I98" i="53"/>
  <c r="I102" i="53"/>
  <c r="I24" i="53"/>
  <c r="I69" i="53"/>
  <c r="I8" i="53"/>
  <c r="I61" i="53"/>
  <c r="I127" i="53"/>
  <c r="I105" i="53"/>
  <c r="I38" i="53"/>
  <c r="I51" i="53"/>
  <c r="I46" i="53"/>
  <c r="I172" i="53"/>
  <c r="I178" i="53"/>
  <c r="I130" i="53"/>
  <c r="I162" i="53"/>
  <c r="I72" i="53"/>
  <c r="I9" i="53"/>
  <c r="I147" i="53"/>
  <c r="I32" i="53"/>
  <c r="I47" i="53"/>
  <c r="I86" i="53"/>
  <c r="I48" i="53"/>
  <c r="I197" i="53"/>
  <c r="I209" i="53"/>
  <c r="I204" i="53"/>
  <c r="I207" i="53"/>
  <c r="I50" i="53"/>
  <c r="I116" i="53"/>
  <c r="I212" i="53"/>
  <c r="I208" i="53"/>
  <c r="I210" i="53"/>
  <c r="I205" i="53"/>
  <c r="F133" i="52"/>
  <c r="F129" i="52"/>
  <c r="F145" i="52"/>
  <c r="F77" i="52"/>
  <c r="F148" i="52"/>
  <c r="F112" i="52"/>
  <c r="F35" i="52"/>
  <c r="F176" i="52"/>
  <c r="F47" i="52"/>
  <c r="F115" i="52"/>
  <c r="F120" i="52"/>
  <c r="F15" i="52"/>
  <c r="F203" i="52"/>
  <c r="F154" i="52"/>
  <c r="F25" i="52"/>
  <c r="F91" i="52"/>
  <c r="F13" i="52"/>
  <c r="F190" i="52"/>
  <c r="F104" i="52"/>
  <c r="F14" i="52"/>
  <c r="F84" i="52"/>
  <c r="F30" i="52"/>
  <c r="F132" i="52"/>
  <c r="F64" i="52"/>
  <c r="F113" i="52"/>
  <c r="F31" i="52"/>
  <c r="F89" i="52"/>
  <c r="F170" i="52"/>
  <c r="F182" i="52"/>
  <c r="F19" i="52"/>
  <c r="F82" i="52"/>
  <c r="F118" i="52"/>
  <c r="F96" i="52"/>
  <c r="F37" i="52"/>
  <c r="F36" i="52"/>
  <c r="F143" i="52"/>
  <c r="F156" i="52"/>
  <c r="F131" i="52"/>
  <c r="F128" i="52"/>
  <c r="F126" i="52"/>
  <c r="F46" i="52"/>
  <c r="F6" i="52"/>
  <c r="F173" i="52"/>
  <c r="F55" i="52"/>
  <c r="F134" i="52"/>
  <c r="F207" i="52"/>
  <c r="F213" i="52"/>
  <c r="F163" i="52"/>
  <c r="F5" i="52"/>
  <c r="F75" i="52"/>
  <c r="F42" i="52"/>
  <c r="F186" i="52"/>
  <c r="F107" i="52"/>
  <c r="F8" i="52"/>
  <c r="F210" i="52"/>
  <c r="F94" i="52"/>
  <c r="F23" i="52"/>
  <c r="F20" i="52"/>
  <c r="F26" i="52"/>
  <c r="F109" i="52"/>
  <c r="F34" i="52"/>
  <c r="F92" i="52"/>
  <c r="F206" i="52"/>
  <c r="F200" i="52"/>
  <c r="F214" i="52"/>
  <c r="F202" i="52"/>
  <c r="F172" i="52"/>
  <c r="F204" i="52"/>
  <c r="F9" i="52"/>
  <c r="F119" i="52"/>
  <c r="F180" i="52"/>
  <c r="F49" i="52"/>
  <c r="F165" i="52"/>
  <c r="F142" i="52"/>
  <c r="F86" i="52"/>
  <c r="F67" i="52"/>
  <c r="F121" i="52"/>
  <c r="F161" i="52"/>
  <c r="F106" i="52"/>
  <c r="F45" i="52"/>
  <c r="F123" i="52"/>
  <c r="F33" i="52"/>
  <c r="F117" i="52"/>
  <c r="F181" i="52"/>
  <c r="F192" i="52"/>
  <c r="F150" i="52"/>
  <c r="F61" i="52"/>
  <c r="F50" i="52"/>
  <c r="F99" i="52"/>
  <c r="F167" i="52"/>
  <c r="F187" i="52"/>
  <c r="F164" i="52"/>
  <c r="F79" i="52"/>
  <c r="F72" i="52"/>
  <c r="F76" i="52"/>
  <c r="F179" i="52"/>
  <c r="F27" i="52"/>
  <c r="F38" i="52"/>
  <c r="F183" i="52"/>
  <c r="F189" i="52"/>
  <c r="F158" i="52"/>
  <c r="F83" i="52"/>
  <c r="F73" i="52"/>
  <c r="F205" i="52"/>
  <c r="F4" i="52"/>
  <c r="F16" i="52"/>
  <c r="F135" i="52"/>
  <c r="F69" i="52"/>
  <c r="F44" i="52"/>
  <c r="F28" i="52"/>
  <c r="F174" i="52"/>
  <c r="F122" i="52"/>
  <c r="F24" i="52"/>
  <c r="F114" i="52"/>
  <c r="F196" i="52"/>
  <c r="F57" i="52"/>
  <c r="F101" i="52"/>
  <c r="F168" i="52"/>
  <c r="F116" i="52"/>
  <c r="F166" i="52"/>
  <c r="F169" i="52"/>
  <c r="F110" i="52"/>
  <c r="F32" i="52"/>
  <c r="F141" i="52"/>
  <c r="F87" i="52"/>
  <c r="F194" i="52"/>
  <c r="F18" i="52"/>
  <c r="F111" i="52"/>
  <c r="F68" i="52"/>
  <c r="F151" i="52"/>
  <c r="F98" i="52"/>
  <c r="F53" i="52"/>
  <c r="F74" i="52"/>
  <c r="F188" i="52"/>
  <c r="F41" i="52"/>
  <c r="F62" i="52"/>
  <c r="F78" i="52"/>
  <c r="F70" i="52"/>
  <c r="F138" i="52"/>
  <c r="F95" i="52"/>
  <c r="F127" i="52"/>
  <c r="F171" i="52"/>
  <c r="F85" i="52"/>
  <c r="F147" i="52"/>
  <c r="F152" i="52"/>
  <c r="F52" i="52"/>
  <c r="F208" i="52"/>
  <c r="F139" i="52"/>
  <c r="F209" i="52"/>
  <c r="F108" i="52"/>
  <c r="F17" i="52"/>
  <c r="F193" i="52"/>
  <c r="F97" i="52"/>
  <c r="F93" i="52"/>
  <c r="F144" i="52"/>
  <c r="F140" i="52"/>
  <c r="F90" i="52"/>
  <c r="F125" i="52"/>
  <c r="F197" i="52"/>
  <c r="F177" i="52"/>
  <c r="F60" i="52"/>
  <c r="F160" i="52"/>
  <c r="F215" i="52"/>
  <c r="F102" i="52"/>
  <c r="F212" i="52"/>
  <c r="F7" i="52"/>
  <c r="F10" i="52"/>
  <c r="F178" i="52"/>
  <c r="F124" i="52"/>
  <c r="F63" i="52"/>
  <c r="F157" i="52"/>
  <c r="F58" i="52"/>
  <c r="F103" i="52"/>
  <c r="F21" i="52"/>
  <c r="F51" i="52"/>
  <c r="F130" i="52"/>
  <c r="F146" i="52"/>
  <c r="F40" i="52"/>
  <c r="F48" i="52"/>
  <c r="F88" i="52"/>
  <c r="F22" i="52"/>
  <c r="F59" i="52"/>
  <c r="F185" i="52"/>
  <c r="F155" i="52"/>
  <c r="F159" i="52"/>
  <c r="F39" i="52"/>
  <c r="F153" i="52"/>
  <c r="F175" i="52"/>
  <c r="F65" i="52"/>
  <c r="F29" i="52"/>
  <c r="F66" i="52"/>
  <c r="F54" i="52"/>
  <c r="F11" i="52"/>
  <c r="F184" i="52"/>
  <c r="F191" i="52"/>
  <c r="F149" i="52"/>
  <c r="F80" i="52"/>
  <c r="F81" i="52"/>
  <c r="F137" i="52"/>
  <c r="F100" i="52"/>
  <c r="F56" i="52"/>
  <c r="F162" i="52"/>
  <c r="I10" i="52"/>
  <c r="J10" i="52" s="1"/>
  <c r="I101" i="52"/>
  <c r="J101" i="52" s="1"/>
  <c r="I119" i="52"/>
  <c r="J119" i="52" s="1"/>
  <c r="I154" i="52"/>
  <c r="J154" i="52" s="1"/>
  <c r="I178" i="52"/>
  <c r="J178" i="52" s="1"/>
  <c r="I168" i="52"/>
  <c r="J168" i="52" s="1"/>
  <c r="I180" i="52"/>
  <c r="J180" i="52" s="1"/>
  <c r="I25" i="52"/>
  <c r="J25" i="52" s="1"/>
  <c r="I124" i="52"/>
  <c r="J124" i="52" s="1"/>
  <c r="I116" i="52"/>
  <c r="J116" i="52" s="1"/>
  <c r="I49" i="52"/>
  <c r="J49" i="52" s="1"/>
  <c r="I91" i="52"/>
  <c r="J91" i="52" s="1"/>
  <c r="I63" i="52"/>
  <c r="J63" i="52" s="1"/>
  <c r="I166" i="52"/>
  <c r="J166" i="52" s="1"/>
  <c r="I165" i="52"/>
  <c r="J165" i="52" s="1"/>
  <c r="I13" i="52"/>
  <c r="J13" i="52" s="1"/>
  <c r="I157" i="52"/>
  <c r="J157" i="52" s="1"/>
  <c r="I169" i="52"/>
  <c r="J169" i="52" s="1"/>
  <c r="I142" i="52"/>
  <c r="J142" i="52" s="1"/>
  <c r="I190" i="52"/>
  <c r="J190" i="52" s="1"/>
  <c r="I58" i="52"/>
  <c r="J58" i="52" s="1"/>
  <c r="I110" i="52"/>
  <c r="J110" i="52" s="1"/>
  <c r="I86" i="52"/>
  <c r="J86" i="52" s="1"/>
  <c r="I104" i="52"/>
  <c r="J104" i="52" s="1"/>
  <c r="I103" i="52"/>
  <c r="J103" i="52" s="1"/>
  <c r="I32" i="52"/>
  <c r="J32" i="52" s="1"/>
  <c r="I67" i="52"/>
  <c r="J67" i="52" s="1"/>
  <c r="I14" i="52"/>
  <c r="J14" i="52" s="1"/>
  <c r="I21" i="52"/>
  <c r="I98" i="52"/>
  <c r="J98" i="52" s="1"/>
  <c r="I121" i="52"/>
  <c r="J121" i="52" s="1"/>
  <c r="I9" i="52"/>
  <c r="J9" i="52" s="1"/>
  <c r="I51" i="52"/>
  <c r="J51" i="52" s="1"/>
  <c r="I48" i="52"/>
  <c r="J48" i="52" s="1"/>
  <c r="I161" i="52"/>
  <c r="J161" i="52" s="1"/>
  <c r="I164" i="52"/>
  <c r="J164" i="52" s="1"/>
  <c r="I130" i="52"/>
  <c r="J130" i="52" s="1"/>
  <c r="I162" i="52"/>
  <c r="J162" i="52" s="1"/>
  <c r="I106" i="52"/>
  <c r="J106" i="52" s="1"/>
  <c r="I57" i="52"/>
  <c r="J57" i="52" s="1"/>
  <c r="I146" i="52"/>
  <c r="J146" i="52" s="1"/>
  <c r="I30" i="52"/>
  <c r="J30" i="52" s="1"/>
  <c r="I45" i="52"/>
  <c r="J45" i="52" s="1"/>
  <c r="I75" i="52"/>
  <c r="J75" i="52" s="1"/>
  <c r="I43" i="52"/>
  <c r="I109" i="52"/>
  <c r="J109" i="52" s="1"/>
  <c r="I105" i="52"/>
  <c r="I212" i="52"/>
  <c r="I208" i="52"/>
  <c r="J208" i="52" s="1"/>
  <c r="I210" i="52"/>
  <c r="J210" i="52" s="1"/>
  <c r="I200" i="52"/>
  <c r="J200" i="52" s="1"/>
  <c r="I15" i="52"/>
  <c r="J15" i="52" s="1"/>
  <c r="I7" i="52"/>
  <c r="J7" i="52" s="1"/>
  <c r="I197" i="52"/>
  <c r="J197" i="52" s="1"/>
  <c r="I172" i="52"/>
  <c r="J172" i="52" s="1"/>
  <c r="I133" i="52"/>
  <c r="J133" i="52" s="1"/>
  <c r="I139" i="52"/>
  <c r="J139" i="52" s="1"/>
  <c r="I4" i="52"/>
  <c r="J4" i="52" s="1"/>
  <c r="I163" i="52"/>
  <c r="J163" i="52" s="1"/>
  <c r="I129" i="52"/>
  <c r="J129" i="52" s="1"/>
  <c r="I108" i="52"/>
  <c r="J108" i="52" s="1"/>
  <c r="I16" i="52"/>
  <c r="J16" i="52" s="1"/>
  <c r="I5" i="52"/>
  <c r="I145" i="52"/>
  <c r="J145" i="52" s="1"/>
  <c r="I17" i="52"/>
  <c r="J17" i="52" s="1"/>
  <c r="I135" i="52"/>
  <c r="J135" i="52" s="1"/>
  <c r="I42" i="52"/>
  <c r="J42" i="52" s="1"/>
  <c r="I77" i="52"/>
  <c r="J77" i="52" s="1"/>
  <c r="I193" i="52"/>
  <c r="J193" i="52" s="1"/>
  <c r="I69" i="52"/>
  <c r="J69" i="52" s="1"/>
  <c r="I107" i="52"/>
  <c r="J107" i="52" s="1"/>
  <c r="I148" i="52"/>
  <c r="J148" i="52" s="1"/>
  <c r="I97" i="52"/>
  <c r="J97" i="52" s="1"/>
  <c r="I44" i="52"/>
  <c r="J44" i="52" s="1"/>
  <c r="I8" i="52"/>
  <c r="J8" i="52" s="1"/>
  <c r="I112" i="52"/>
  <c r="J112" i="52" s="1"/>
  <c r="I144" i="52"/>
  <c r="J144" i="52" s="1"/>
  <c r="I28" i="52"/>
  <c r="J28" i="52" s="1"/>
  <c r="I94" i="52"/>
  <c r="J94" i="52" s="1"/>
  <c r="I35" i="52"/>
  <c r="J35" i="52" s="1"/>
  <c r="I140" i="52"/>
  <c r="J140" i="52" s="1"/>
  <c r="I174" i="52"/>
  <c r="J174" i="52" s="1"/>
  <c r="I20" i="52"/>
  <c r="J20" i="52" s="1"/>
  <c r="I176" i="52"/>
  <c r="J176" i="52" s="1"/>
  <c r="I125" i="52"/>
  <c r="J125" i="52" s="1"/>
  <c r="I122" i="52"/>
  <c r="J122" i="52" s="1"/>
  <c r="I26" i="52"/>
  <c r="J26" i="52" s="1"/>
  <c r="I47" i="52"/>
  <c r="J47" i="52" s="1"/>
  <c r="I177" i="52"/>
  <c r="J177" i="52" s="1"/>
  <c r="I24" i="52"/>
  <c r="J24" i="52" s="1"/>
  <c r="I34" i="52"/>
  <c r="J34" i="52" s="1"/>
  <c r="I115" i="52"/>
  <c r="J115" i="52" s="1"/>
  <c r="I160" i="52"/>
  <c r="J160" i="52" s="1"/>
  <c r="I114" i="52"/>
  <c r="J114" i="52" s="1"/>
  <c r="I92" i="52"/>
  <c r="J92" i="52" s="1"/>
  <c r="I120" i="52"/>
  <c r="J120" i="52" s="1"/>
  <c r="I102" i="52"/>
  <c r="J102" i="52" s="1"/>
  <c r="I196" i="52"/>
  <c r="J196" i="52" s="1"/>
  <c r="I23" i="52"/>
  <c r="J23" i="52" s="1"/>
  <c r="I90" i="52"/>
  <c r="J90" i="52" s="1"/>
  <c r="I186" i="52"/>
  <c r="J186" i="52" s="1"/>
  <c r="I71" i="52"/>
  <c r="I201" i="52"/>
  <c r="I73" i="52"/>
  <c r="J73" i="52" s="1"/>
  <c r="I134" i="52"/>
  <c r="J134" i="52" s="1"/>
  <c r="I60" i="52"/>
  <c r="J60" i="52" s="1"/>
  <c r="I198" i="52"/>
  <c r="I195" i="52"/>
  <c r="I37" i="52"/>
  <c r="J37" i="52" s="1"/>
  <c r="I66" i="52"/>
  <c r="J66" i="52" s="1"/>
  <c r="I62" i="52"/>
  <c r="J62" i="52" s="1"/>
  <c r="I79" i="52"/>
  <c r="J79" i="52" s="1"/>
  <c r="I36" i="52"/>
  <c r="J36" i="52" s="1"/>
  <c r="I54" i="52"/>
  <c r="J54" i="52" s="1"/>
  <c r="I78" i="52"/>
  <c r="J78" i="52" s="1"/>
  <c r="I72" i="52"/>
  <c r="J72" i="52" s="1"/>
  <c r="I143" i="52"/>
  <c r="J143" i="52" s="1"/>
  <c r="I11" i="52"/>
  <c r="J11" i="52" s="1"/>
  <c r="I70" i="52"/>
  <c r="J70" i="52" s="1"/>
  <c r="I76" i="52"/>
  <c r="J76" i="52" s="1"/>
  <c r="I156" i="52"/>
  <c r="J156" i="52" s="1"/>
  <c r="I184" i="52"/>
  <c r="J184" i="52" s="1"/>
  <c r="I138" i="52"/>
  <c r="J138" i="52" s="1"/>
  <c r="I179" i="52"/>
  <c r="J179" i="52" s="1"/>
  <c r="I131" i="52"/>
  <c r="J131" i="52" s="1"/>
  <c r="I191" i="52"/>
  <c r="J191" i="52" s="1"/>
  <c r="I95" i="52"/>
  <c r="J95" i="52" s="1"/>
  <c r="I27" i="52"/>
  <c r="J27" i="52" s="1"/>
  <c r="I128" i="52"/>
  <c r="J128" i="52" s="1"/>
  <c r="I149" i="52"/>
  <c r="J149" i="52" s="1"/>
  <c r="I127" i="52"/>
  <c r="J127" i="52" s="1"/>
  <c r="I38" i="52"/>
  <c r="J38" i="52" s="1"/>
  <c r="I126" i="52"/>
  <c r="J126" i="52" s="1"/>
  <c r="I80" i="52"/>
  <c r="J80" i="52" s="1"/>
  <c r="I171" i="52"/>
  <c r="J171" i="52" s="1"/>
  <c r="I183" i="52"/>
  <c r="J183" i="52" s="1"/>
  <c r="I46" i="52"/>
  <c r="J46" i="52" s="1"/>
  <c r="I81" i="52"/>
  <c r="J81" i="52" s="1"/>
  <c r="I85" i="52"/>
  <c r="J85" i="52" s="1"/>
  <c r="I189" i="52"/>
  <c r="J189" i="52" s="1"/>
  <c r="I6" i="52"/>
  <c r="J6" i="52" s="1"/>
  <c r="I137" i="52"/>
  <c r="J137" i="52" s="1"/>
  <c r="I147" i="52"/>
  <c r="J147" i="52" s="1"/>
  <c r="I158" i="52"/>
  <c r="J158" i="52" s="1"/>
  <c r="I173" i="52"/>
  <c r="J173" i="52" s="1"/>
  <c r="I100" i="52"/>
  <c r="J100" i="52" s="1"/>
  <c r="I152" i="52"/>
  <c r="J152" i="52" s="1"/>
  <c r="I83" i="52"/>
  <c r="J83" i="52" s="1"/>
  <c r="I55" i="52"/>
  <c r="J55" i="52" s="1"/>
  <c r="I56" i="52"/>
  <c r="J56" i="52" s="1"/>
  <c r="I52" i="52"/>
  <c r="J52" i="52" s="1"/>
  <c r="I213" i="52"/>
  <c r="J213" i="52" s="1"/>
  <c r="I84" i="52"/>
  <c r="J84" i="52" s="1"/>
  <c r="I203" i="52"/>
  <c r="J203" i="52" s="1"/>
  <c r="I202" i="52"/>
  <c r="J202" i="52" s="1"/>
  <c r="I93" i="52"/>
  <c r="J93" i="52" s="1"/>
  <c r="I214" i="52"/>
  <c r="J214" i="52" s="1"/>
  <c r="I41" i="52"/>
  <c r="J41" i="52" s="1"/>
  <c r="I3" i="52"/>
  <c r="I211" i="52"/>
  <c r="J12" i="52"/>
  <c r="I123" i="52"/>
  <c r="J123" i="52" s="1"/>
  <c r="I132" i="52"/>
  <c r="J132" i="52" s="1"/>
  <c r="I88" i="52"/>
  <c r="J88" i="52" s="1"/>
  <c r="I141" i="52"/>
  <c r="J141" i="52" s="1"/>
  <c r="I33" i="52"/>
  <c r="J33" i="52" s="1"/>
  <c r="I64" i="52"/>
  <c r="J64" i="52" s="1"/>
  <c r="I22" i="52"/>
  <c r="J22" i="52" s="1"/>
  <c r="I87" i="52"/>
  <c r="J87" i="52" s="1"/>
  <c r="I117" i="52"/>
  <c r="J117" i="52" s="1"/>
  <c r="I113" i="52"/>
  <c r="J113" i="52" s="1"/>
  <c r="I59" i="52"/>
  <c r="J59" i="52" s="1"/>
  <c r="I194" i="52"/>
  <c r="J194" i="52" s="1"/>
  <c r="I181" i="52"/>
  <c r="J181" i="52" s="1"/>
  <c r="I31" i="52"/>
  <c r="J31" i="52" s="1"/>
  <c r="I185" i="52"/>
  <c r="J185" i="52" s="1"/>
  <c r="I18" i="52"/>
  <c r="J18" i="52" s="1"/>
  <c r="I192" i="52"/>
  <c r="J192" i="52" s="1"/>
  <c r="I89" i="52"/>
  <c r="J89" i="52" s="1"/>
  <c r="I155" i="52"/>
  <c r="J155" i="52" s="1"/>
  <c r="I111" i="52"/>
  <c r="J111" i="52" s="1"/>
  <c r="I150" i="52"/>
  <c r="I170" i="52"/>
  <c r="J170" i="52" s="1"/>
  <c r="I159" i="52"/>
  <c r="J159" i="52" s="1"/>
  <c r="I68" i="52"/>
  <c r="J68" i="52" s="1"/>
  <c r="I61" i="52"/>
  <c r="J61" i="52" s="1"/>
  <c r="I182" i="52"/>
  <c r="J182" i="52" s="1"/>
  <c r="I39" i="52"/>
  <c r="J39" i="52" s="1"/>
  <c r="I151" i="52"/>
  <c r="J151" i="52" s="1"/>
  <c r="I50" i="52"/>
  <c r="J50" i="52" s="1"/>
  <c r="I19" i="52"/>
  <c r="J19" i="52" s="1"/>
  <c r="I153" i="52"/>
  <c r="J153" i="52" s="1"/>
  <c r="I53" i="52"/>
  <c r="J53" i="52" s="1"/>
  <c r="I99" i="52"/>
  <c r="J99" i="52" s="1"/>
  <c r="I82" i="52"/>
  <c r="J82" i="52" s="1"/>
  <c r="I175" i="52"/>
  <c r="J175" i="52" s="1"/>
  <c r="I74" i="52"/>
  <c r="J74" i="52" s="1"/>
  <c r="I167" i="52"/>
  <c r="J167" i="52" s="1"/>
  <c r="I118" i="52"/>
  <c r="J118" i="52" s="1"/>
  <c r="I65" i="52"/>
  <c r="J65" i="52" s="1"/>
  <c r="I188" i="52"/>
  <c r="J188" i="52" s="1"/>
  <c r="I187" i="52"/>
  <c r="J187" i="52" s="1"/>
  <c r="I96" i="52"/>
  <c r="J96" i="52" s="1"/>
  <c r="I29" i="52"/>
  <c r="J29" i="52" s="1"/>
  <c r="I204" i="52"/>
  <c r="J204" i="52" s="1"/>
  <c r="I207" i="52"/>
  <c r="J207" i="52" s="1"/>
  <c r="I206" i="52"/>
  <c r="J206" i="52" s="1"/>
  <c r="I215" i="52"/>
  <c r="J215" i="52" s="1"/>
  <c r="I199" i="52"/>
  <c r="I209" i="52"/>
  <c r="J209" i="52" s="1"/>
  <c r="I136" i="52"/>
  <c r="I40" i="52"/>
  <c r="J40" i="52" s="1"/>
  <c r="F211" i="52"/>
  <c r="F201" i="52"/>
  <c r="F3" i="52"/>
  <c r="F71" i="52"/>
  <c r="F136" i="52"/>
  <c r="F195" i="52"/>
  <c r="F105" i="52"/>
  <c r="I205" i="52"/>
  <c r="J205" i="52" s="1"/>
  <c r="F198" i="52"/>
  <c r="F199" i="52"/>
  <c r="F43" i="52"/>
  <c r="F63" i="51"/>
  <c r="F52" i="51"/>
  <c r="F113" i="51"/>
  <c r="F40" i="51"/>
  <c r="F90" i="51"/>
  <c r="F171" i="51"/>
  <c r="F186" i="51"/>
  <c r="F25" i="51"/>
  <c r="F89" i="51"/>
  <c r="F144" i="51"/>
  <c r="F44" i="51"/>
  <c r="F206" i="51"/>
  <c r="F125" i="51"/>
  <c r="F130" i="51"/>
  <c r="F98" i="51"/>
  <c r="F163" i="51"/>
  <c r="F134" i="51"/>
  <c r="F128" i="51"/>
  <c r="F124" i="51"/>
  <c r="F51" i="51"/>
  <c r="F9" i="51"/>
  <c r="F174" i="51"/>
  <c r="F5" i="51"/>
  <c r="F45" i="51"/>
  <c r="F143" i="51"/>
  <c r="F17" i="51"/>
  <c r="F97" i="51"/>
  <c r="F24" i="51"/>
  <c r="F26" i="51"/>
  <c r="F30" i="51"/>
  <c r="F88" i="51"/>
  <c r="F81" i="51"/>
  <c r="F135" i="51"/>
  <c r="F183" i="51"/>
  <c r="F204" i="51"/>
  <c r="F41" i="51"/>
  <c r="F11" i="51"/>
  <c r="F71" i="51"/>
  <c r="F118" i="51"/>
  <c r="F56" i="51"/>
  <c r="F185" i="51"/>
  <c r="F168" i="51"/>
  <c r="F193" i="51"/>
  <c r="F140" i="51"/>
  <c r="F126" i="51"/>
  <c r="F93" i="51"/>
  <c r="F70" i="51"/>
  <c r="F59" i="51"/>
  <c r="F50" i="51"/>
  <c r="F153" i="51"/>
  <c r="F64" i="51"/>
  <c r="F165" i="51"/>
  <c r="F131" i="51"/>
  <c r="F77" i="51"/>
  <c r="F211" i="51"/>
  <c r="F42" i="51"/>
  <c r="F6" i="51"/>
  <c r="F210" i="51"/>
  <c r="F8" i="51"/>
  <c r="F209" i="51"/>
  <c r="F167" i="51"/>
  <c r="F14" i="51"/>
  <c r="F74" i="51"/>
  <c r="F79" i="51"/>
  <c r="F29" i="51"/>
  <c r="F184" i="51"/>
  <c r="F197" i="51"/>
  <c r="F32" i="51"/>
  <c r="F7" i="51"/>
  <c r="F34" i="51"/>
  <c r="F176" i="51"/>
  <c r="F189" i="51"/>
  <c r="F162" i="51"/>
  <c r="F129" i="51"/>
  <c r="F46" i="51"/>
  <c r="F201" i="51"/>
  <c r="F150" i="51"/>
  <c r="F133" i="51"/>
  <c r="F36" i="51"/>
  <c r="F61" i="51"/>
  <c r="F119" i="51"/>
  <c r="F116" i="51"/>
  <c r="F169" i="51"/>
  <c r="F54" i="51"/>
  <c r="F159" i="51"/>
  <c r="F39" i="51"/>
  <c r="F83" i="51"/>
  <c r="F35" i="51"/>
  <c r="F80" i="51"/>
  <c r="F190" i="51"/>
  <c r="F101" i="51"/>
  <c r="F145" i="51"/>
  <c r="F13" i="51"/>
  <c r="F33" i="51"/>
  <c r="F164" i="51"/>
  <c r="F155" i="51"/>
  <c r="F112" i="51"/>
  <c r="F53" i="51"/>
  <c r="F91" i="51"/>
  <c r="F87" i="51"/>
  <c r="F195" i="51"/>
  <c r="F18" i="51"/>
  <c r="F99" i="51"/>
  <c r="F73" i="51"/>
  <c r="F154" i="51"/>
  <c r="F62" i="51"/>
  <c r="F78" i="51"/>
  <c r="F117" i="51"/>
  <c r="F23" i="51"/>
  <c r="F4" i="51"/>
  <c r="F82" i="51"/>
  <c r="F68" i="51"/>
  <c r="F136" i="51"/>
  <c r="F106" i="51"/>
  <c r="F123" i="51"/>
  <c r="F173" i="51"/>
  <c r="F111" i="51"/>
  <c r="F147" i="51"/>
  <c r="F139" i="51"/>
  <c r="F172" i="51"/>
  <c r="F21" i="51"/>
  <c r="F194" i="51"/>
  <c r="F152" i="51"/>
  <c r="F149" i="51"/>
  <c r="F110" i="51"/>
  <c r="F49" i="51"/>
  <c r="F180" i="51"/>
  <c r="F166" i="51"/>
  <c r="F60" i="51"/>
  <c r="F10" i="51"/>
  <c r="F161" i="51"/>
  <c r="F109" i="51"/>
  <c r="F67" i="51"/>
  <c r="F156" i="51"/>
  <c r="F65" i="51"/>
  <c r="F105" i="51"/>
  <c r="F28" i="51"/>
  <c r="F55" i="51"/>
  <c r="F137" i="51"/>
  <c r="F121" i="51"/>
  <c r="F157" i="51"/>
  <c r="F205" i="51"/>
  <c r="F72" i="51"/>
  <c r="F27" i="51"/>
  <c r="F48" i="51"/>
  <c r="F188" i="51"/>
  <c r="F146" i="51"/>
  <c r="F142" i="51"/>
  <c r="F43" i="51"/>
  <c r="F132" i="51"/>
  <c r="F212" i="51"/>
  <c r="F170" i="51"/>
  <c r="F66" i="51"/>
  <c r="F75" i="51"/>
  <c r="F199" i="51"/>
  <c r="F200" i="51"/>
  <c r="F177" i="51"/>
  <c r="F202" i="51"/>
  <c r="F141" i="51"/>
  <c r="F208" i="51"/>
  <c r="F108" i="51"/>
  <c r="F22" i="51"/>
  <c r="F178" i="51"/>
  <c r="F187" i="51"/>
  <c r="F95" i="51"/>
  <c r="F192" i="51"/>
  <c r="F207" i="51"/>
  <c r="F151" i="51"/>
  <c r="F85" i="51"/>
  <c r="F196" i="51"/>
  <c r="F86" i="51"/>
  <c r="F58" i="51"/>
  <c r="F127" i="51"/>
  <c r="F102" i="51"/>
  <c r="F92" i="51"/>
  <c r="F182" i="51"/>
  <c r="F19" i="51"/>
  <c r="F181" i="51"/>
  <c r="F138" i="51"/>
  <c r="F69" i="51"/>
  <c r="F148" i="51"/>
  <c r="F114" i="51"/>
  <c r="F38" i="51"/>
  <c r="F179" i="51"/>
  <c r="F47" i="51"/>
  <c r="F107" i="51"/>
  <c r="F115" i="51"/>
  <c r="F3" i="51"/>
  <c r="F122" i="51"/>
  <c r="F31" i="51"/>
  <c r="F96" i="51"/>
  <c r="F16" i="51"/>
  <c r="F191" i="51"/>
  <c r="F104" i="51"/>
  <c r="F20" i="51"/>
  <c r="F12" i="51"/>
  <c r="F160" i="51"/>
  <c r="F15" i="51"/>
  <c r="F76" i="51"/>
  <c r="I210" i="51"/>
  <c r="I199" i="51"/>
  <c r="J199" i="51" s="1"/>
  <c r="I23" i="51"/>
  <c r="J23" i="51" s="1"/>
  <c r="I204" i="51"/>
  <c r="J204" i="51" s="1"/>
  <c r="I6" i="51"/>
  <c r="J6" i="51" s="1"/>
  <c r="I100" i="51"/>
  <c r="I57" i="51"/>
  <c r="I42" i="51"/>
  <c r="J42" i="51" s="1"/>
  <c r="I44" i="51"/>
  <c r="J44" i="51" s="1"/>
  <c r="I207" i="51"/>
  <c r="J207" i="51" s="1"/>
  <c r="I41" i="51"/>
  <c r="J41" i="51" s="1"/>
  <c r="I63" i="51"/>
  <c r="J63" i="51" s="1"/>
  <c r="I72" i="51"/>
  <c r="J72" i="51" s="1"/>
  <c r="I91" i="51"/>
  <c r="J91" i="51" s="1"/>
  <c r="I11" i="51"/>
  <c r="J11" i="51" s="1"/>
  <c r="I52" i="51"/>
  <c r="J52" i="51" s="1"/>
  <c r="I27" i="51"/>
  <c r="J27" i="51" s="1"/>
  <c r="I87" i="51"/>
  <c r="J87" i="51" s="1"/>
  <c r="I118" i="51"/>
  <c r="J118" i="51" s="1"/>
  <c r="I113" i="51"/>
  <c r="J113" i="51" s="1"/>
  <c r="I48" i="51"/>
  <c r="J48" i="51" s="1"/>
  <c r="I195" i="51"/>
  <c r="J195" i="51" s="1"/>
  <c r="I185" i="51"/>
  <c r="J185" i="51" s="1"/>
  <c r="I40" i="51"/>
  <c r="J40" i="51" s="1"/>
  <c r="I188" i="51"/>
  <c r="J188" i="51" s="1"/>
  <c r="I18" i="51"/>
  <c r="J18" i="51" s="1"/>
  <c r="I193" i="51"/>
  <c r="J193" i="51" s="1"/>
  <c r="I90" i="51"/>
  <c r="J90" i="51" s="1"/>
  <c r="I146" i="51"/>
  <c r="J146" i="51" s="1"/>
  <c r="I99" i="51"/>
  <c r="J99" i="51" s="1"/>
  <c r="I126" i="51"/>
  <c r="I171" i="51"/>
  <c r="J171" i="51" s="1"/>
  <c r="I142" i="51"/>
  <c r="J142" i="51" s="1"/>
  <c r="I73" i="51"/>
  <c r="J73" i="51" s="1"/>
  <c r="I70" i="51"/>
  <c r="J70" i="51" s="1"/>
  <c r="I186" i="51"/>
  <c r="J186" i="51" s="1"/>
  <c r="I43" i="51"/>
  <c r="J43" i="51" s="1"/>
  <c r="I154" i="51"/>
  <c r="J154" i="51" s="1"/>
  <c r="I50" i="51"/>
  <c r="J50" i="51" s="1"/>
  <c r="I25" i="51"/>
  <c r="J25" i="51" s="1"/>
  <c r="I132" i="51"/>
  <c r="J132" i="51" s="1"/>
  <c r="I62" i="51"/>
  <c r="J62" i="51" s="1"/>
  <c r="I64" i="51"/>
  <c r="J64" i="51" s="1"/>
  <c r="I89" i="51"/>
  <c r="J89" i="51" s="1"/>
  <c r="I170" i="51"/>
  <c r="J170" i="51" s="1"/>
  <c r="I78" i="51"/>
  <c r="J78" i="51" s="1"/>
  <c r="I131" i="51"/>
  <c r="J131" i="51" s="1"/>
  <c r="I144" i="51"/>
  <c r="J144" i="51" s="1"/>
  <c r="I66" i="51"/>
  <c r="J66" i="51" s="1"/>
  <c r="I117" i="51"/>
  <c r="J117" i="51" s="1"/>
  <c r="I178" i="51"/>
  <c r="J178" i="51" s="1"/>
  <c r="I8" i="51"/>
  <c r="J8" i="51" s="1"/>
  <c r="I196" i="51"/>
  <c r="J196" i="51" s="1"/>
  <c r="I177" i="51"/>
  <c r="J177" i="51" s="1"/>
  <c r="I76" i="51"/>
  <c r="J76" i="51" s="1"/>
  <c r="I157" i="51"/>
  <c r="J157" i="51" s="1"/>
  <c r="I29" i="51"/>
  <c r="J29" i="51" s="1"/>
  <c r="I94" i="51"/>
  <c r="I112" i="51"/>
  <c r="J112" i="51" s="1"/>
  <c r="I183" i="51"/>
  <c r="J183" i="51" s="1"/>
  <c r="I10" i="51"/>
  <c r="J10" i="51" s="1"/>
  <c r="I150" i="51"/>
  <c r="J150" i="51" s="1"/>
  <c r="I135" i="51"/>
  <c r="J135" i="51" s="1"/>
  <c r="I122" i="51"/>
  <c r="J122" i="51" s="1"/>
  <c r="I161" i="51"/>
  <c r="J161" i="51" s="1"/>
  <c r="I36" i="51"/>
  <c r="J36" i="51" s="1"/>
  <c r="I71" i="51"/>
  <c r="J71" i="51" s="1"/>
  <c r="I31" i="51"/>
  <c r="J31" i="51" s="1"/>
  <c r="I109" i="51"/>
  <c r="J109" i="51" s="1"/>
  <c r="I119" i="51"/>
  <c r="J119" i="51" s="1"/>
  <c r="I56" i="51"/>
  <c r="J56" i="51" s="1"/>
  <c r="I96" i="51"/>
  <c r="J96" i="51" s="1"/>
  <c r="I67" i="51"/>
  <c r="J67" i="51" s="1"/>
  <c r="I169" i="51"/>
  <c r="J169" i="51" s="1"/>
  <c r="I168" i="51"/>
  <c r="J168" i="51" s="1"/>
  <c r="I16" i="51"/>
  <c r="J16" i="51" s="1"/>
  <c r="I156" i="51"/>
  <c r="J156" i="51" s="1"/>
  <c r="I159" i="51"/>
  <c r="J159" i="51" s="1"/>
  <c r="I140" i="51"/>
  <c r="J140" i="51" s="1"/>
  <c r="I191" i="51"/>
  <c r="J191" i="51" s="1"/>
  <c r="I65" i="51"/>
  <c r="J65" i="51" s="1"/>
  <c r="I83" i="51"/>
  <c r="J83" i="51" s="1"/>
  <c r="I93" i="51"/>
  <c r="J93" i="51" s="1"/>
  <c r="I104" i="51"/>
  <c r="J104" i="51" s="1"/>
  <c r="I105" i="51"/>
  <c r="J105" i="51" s="1"/>
  <c r="I80" i="51"/>
  <c r="J80" i="51" s="1"/>
  <c r="I59" i="51"/>
  <c r="J59" i="51" s="1"/>
  <c r="I20" i="51"/>
  <c r="J20" i="51" s="1"/>
  <c r="I28" i="51"/>
  <c r="I101" i="51"/>
  <c r="J101" i="51" s="1"/>
  <c r="I153" i="51"/>
  <c r="J153" i="51" s="1"/>
  <c r="I12" i="51"/>
  <c r="J12" i="51" s="1"/>
  <c r="I55" i="51"/>
  <c r="J55" i="51" s="1"/>
  <c r="I13" i="51"/>
  <c r="J13" i="51" s="1"/>
  <c r="I165" i="51"/>
  <c r="J165" i="51" s="1"/>
  <c r="I160" i="51"/>
  <c r="J160" i="51" s="1"/>
  <c r="I137" i="51"/>
  <c r="J137" i="51" s="1"/>
  <c r="I164" i="51"/>
  <c r="J164" i="51" s="1"/>
  <c r="I77" i="51"/>
  <c r="J77" i="51" s="1"/>
  <c r="I15" i="51"/>
  <c r="J15" i="51" s="1"/>
  <c r="I121" i="51"/>
  <c r="J121" i="51" s="1"/>
  <c r="I209" i="51"/>
  <c r="J209" i="51" s="1"/>
  <c r="I75" i="51"/>
  <c r="J75" i="51" s="1"/>
  <c r="I198" i="51"/>
  <c r="I58" i="51"/>
  <c r="J58" i="51" s="1"/>
  <c r="I197" i="51"/>
  <c r="J197" i="51" s="1"/>
  <c r="I175" i="51"/>
  <c r="I81" i="51"/>
  <c r="J81" i="51" s="1"/>
  <c r="I3" i="51"/>
  <c r="I60" i="51"/>
  <c r="J60" i="51" s="1"/>
  <c r="I53" i="51"/>
  <c r="J53" i="51" s="1"/>
  <c r="I208" i="51"/>
  <c r="J208" i="51" s="1"/>
  <c r="I84" i="51"/>
  <c r="I201" i="51"/>
  <c r="J201" i="51" s="1"/>
  <c r="I103" i="51"/>
  <c r="J103" i="51" s="1"/>
  <c r="I133" i="51"/>
  <c r="J133" i="51" s="1"/>
  <c r="I158" i="51"/>
  <c r="J158" i="51" s="1"/>
  <c r="I181" i="51"/>
  <c r="J181" i="51" s="1"/>
  <c r="I172" i="51"/>
  <c r="J172" i="51" s="1"/>
  <c r="I61" i="51"/>
  <c r="J61" i="51" s="1"/>
  <c r="I5" i="51"/>
  <c r="I138" i="51"/>
  <c r="J138" i="51" s="1"/>
  <c r="I21" i="51"/>
  <c r="J21" i="51" s="1"/>
  <c r="I116" i="51"/>
  <c r="J116" i="51" s="1"/>
  <c r="I45" i="51"/>
  <c r="J45" i="51" s="1"/>
  <c r="I69" i="51"/>
  <c r="J69" i="51" s="1"/>
  <c r="I194" i="51"/>
  <c r="J194" i="51" s="1"/>
  <c r="I54" i="51"/>
  <c r="J54" i="51" s="1"/>
  <c r="I143" i="51"/>
  <c r="J143" i="51" s="1"/>
  <c r="I148" i="51"/>
  <c r="J148" i="51" s="1"/>
  <c r="I152" i="51"/>
  <c r="J152" i="51" s="1"/>
  <c r="I39" i="51"/>
  <c r="J39" i="51" s="1"/>
  <c r="I17" i="51"/>
  <c r="J17" i="51" s="1"/>
  <c r="I114" i="51"/>
  <c r="J114" i="51" s="1"/>
  <c r="I149" i="51"/>
  <c r="J149" i="51" s="1"/>
  <c r="I35" i="51"/>
  <c r="J35" i="51" s="1"/>
  <c r="I97" i="51"/>
  <c r="J97" i="51" s="1"/>
  <c r="I38" i="51"/>
  <c r="J38" i="51" s="1"/>
  <c r="I110" i="51"/>
  <c r="J110" i="51" s="1"/>
  <c r="I190" i="51"/>
  <c r="J190" i="51" s="1"/>
  <c r="I24" i="51"/>
  <c r="J24" i="51" s="1"/>
  <c r="I179" i="51"/>
  <c r="J179" i="51" s="1"/>
  <c r="I49" i="51"/>
  <c r="J49" i="51" s="1"/>
  <c r="I145" i="51"/>
  <c r="J145" i="51" s="1"/>
  <c r="I26" i="51"/>
  <c r="J26" i="51" s="1"/>
  <c r="I47" i="51"/>
  <c r="J47" i="51" s="1"/>
  <c r="I180" i="51"/>
  <c r="J180" i="51" s="1"/>
  <c r="I33" i="51"/>
  <c r="J33" i="51" s="1"/>
  <c r="I30" i="51"/>
  <c r="J30" i="51" s="1"/>
  <c r="I107" i="51"/>
  <c r="J107" i="51" s="1"/>
  <c r="I166" i="51"/>
  <c r="J166" i="51" s="1"/>
  <c r="I155" i="51"/>
  <c r="J155" i="51" s="1"/>
  <c r="I88" i="51"/>
  <c r="J88" i="51" s="1"/>
  <c r="I115" i="51"/>
  <c r="J115" i="51" s="1"/>
  <c r="I200" i="51"/>
  <c r="J200" i="51" s="1"/>
  <c r="I95" i="51"/>
  <c r="J95" i="51" s="1"/>
  <c r="I211" i="51"/>
  <c r="I46" i="51"/>
  <c r="J46" i="51" s="1"/>
  <c r="I7" i="51"/>
  <c r="J7" i="51" s="1"/>
  <c r="I206" i="51"/>
  <c r="J206" i="51" s="1"/>
  <c r="I202" i="51"/>
  <c r="J202" i="51" s="1"/>
  <c r="I205" i="51"/>
  <c r="J205" i="51" s="1"/>
  <c r="I92" i="51"/>
  <c r="J92" i="51" s="1"/>
  <c r="I37" i="51"/>
  <c r="I203" i="51"/>
  <c r="I212" i="51"/>
  <c r="J212" i="51" s="1"/>
  <c r="I125" i="51"/>
  <c r="J125" i="51" s="1"/>
  <c r="I141" i="51"/>
  <c r="J141" i="51" s="1"/>
  <c r="I4" i="51"/>
  <c r="J4" i="51" s="1"/>
  <c r="I167" i="51"/>
  <c r="J167" i="51" s="1"/>
  <c r="I130" i="51"/>
  <c r="J130" i="51" s="1"/>
  <c r="I108" i="51"/>
  <c r="J108" i="51" s="1"/>
  <c r="I82" i="51"/>
  <c r="J82" i="51" s="1"/>
  <c r="I74" i="51"/>
  <c r="J74" i="51" s="1"/>
  <c r="I98" i="51"/>
  <c r="J98" i="51" s="1"/>
  <c r="I22" i="51"/>
  <c r="J22" i="51" s="1"/>
  <c r="I68" i="51"/>
  <c r="J68" i="51" s="1"/>
  <c r="I79" i="51"/>
  <c r="J79" i="51" s="1"/>
  <c r="I163" i="51"/>
  <c r="J163" i="51" s="1"/>
  <c r="I187" i="51"/>
  <c r="J187" i="51" s="1"/>
  <c r="I136" i="51"/>
  <c r="J136" i="51" s="1"/>
  <c r="I184" i="51"/>
  <c r="J184" i="51" s="1"/>
  <c r="I134" i="51"/>
  <c r="J134" i="51" s="1"/>
  <c r="I192" i="51"/>
  <c r="J192" i="51" s="1"/>
  <c r="I106" i="51"/>
  <c r="J106" i="51" s="1"/>
  <c r="I32" i="51"/>
  <c r="J32" i="51" s="1"/>
  <c r="I128" i="51"/>
  <c r="J128" i="51" s="1"/>
  <c r="I151" i="51"/>
  <c r="J151" i="51" s="1"/>
  <c r="I123" i="51"/>
  <c r="J123" i="51" s="1"/>
  <c r="I34" i="51"/>
  <c r="J34" i="51" s="1"/>
  <c r="I124" i="51"/>
  <c r="J124" i="51" s="1"/>
  <c r="I85" i="51"/>
  <c r="J85" i="51" s="1"/>
  <c r="I173" i="51"/>
  <c r="J173" i="51" s="1"/>
  <c r="I176" i="51"/>
  <c r="J176" i="51" s="1"/>
  <c r="I51" i="51"/>
  <c r="J51" i="51" s="1"/>
  <c r="I86" i="51"/>
  <c r="J86" i="51" s="1"/>
  <c r="I111" i="51"/>
  <c r="J111" i="51" s="1"/>
  <c r="I189" i="51"/>
  <c r="J189" i="51" s="1"/>
  <c r="I9" i="51"/>
  <c r="J9" i="51" s="1"/>
  <c r="I127" i="51"/>
  <c r="J127" i="51" s="1"/>
  <c r="I147" i="51"/>
  <c r="J147" i="51" s="1"/>
  <c r="I162" i="51"/>
  <c r="J162" i="51" s="1"/>
  <c r="I174" i="51"/>
  <c r="J174" i="51" s="1"/>
  <c r="I102" i="51"/>
  <c r="J102" i="51" s="1"/>
  <c r="I139" i="51"/>
  <c r="J139" i="51" s="1"/>
  <c r="I129" i="51"/>
  <c r="J129" i="51" s="1"/>
  <c r="I14" i="51"/>
  <c r="J14" i="51" s="1"/>
  <c r="I120" i="51"/>
  <c r="F94" i="51"/>
  <c r="F198" i="51"/>
  <c r="F203" i="51"/>
  <c r="F120" i="51"/>
  <c r="F175" i="51"/>
  <c r="F57" i="51"/>
  <c r="J57" i="51" s="1"/>
  <c r="F100" i="51"/>
  <c r="I182" i="51"/>
  <c r="J182" i="51" s="1"/>
  <c r="F37" i="51"/>
  <c r="F84" i="51"/>
  <c r="F70" i="50"/>
  <c r="F43" i="50"/>
  <c r="F191" i="50"/>
  <c r="F117" i="50"/>
  <c r="F181" i="50"/>
  <c r="F105" i="50"/>
  <c r="F189" i="50"/>
  <c r="F150" i="50"/>
  <c r="F136" i="50"/>
  <c r="F71" i="50"/>
  <c r="F147" i="50"/>
  <c r="F55" i="50"/>
  <c r="F137" i="50"/>
  <c r="F75" i="50"/>
  <c r="F157" i="50"/>
  <c r="F128" i="50"/>
  <c r="F152" i="50"/>
  <c r="F38" i="50"/>
  <c r="F22" i="50"/>
  <c r="F209" i="50"/>
  <c r="F204" i="50"/>
  <c r="F7" i="50"/>
  <c r="F84" i="50"/>
  <c r="F130" i="50"/>
  <c r="F16" i="50"/>
  <c r="F115" i="50"/>
  <c r="F119" i="50"/>
  <c r="F166" i="50"/>
  <c r="F37" i="50"/>
  <c r="F93" i="50"/>
  <c r="F4" i="50"/>
  <c r="F99" i="50"/>
  <c r="F168" i="50"/>
  <c r="F10" i="50"/>
  <c r="F155" i="50"/>
  <c r="F111" i="50"/>
  <c r="F20" i="50"/>
  <c r="F205" i="50"/>
  <c r="F190" i="50"/>
  <c r="F62" i="50"/>
  <c r="F31" i="50"/>
  <c r="F60" i="50"/>
  <c r="F145" i="50"/>
  <c r="F185" i="50"/>
  <c r="F159" i="50"/>
  <c r="F41" i="50"/>
  <c r="F72" i="50"/>
  <c r="F151" i="50"/>
  <c r="F178" i="50"/>
  <c r="F63" i="50"/>
  <c r="F210" i="50"/>
  <c r="F199" i="50"/>
  <c r="F206" i="50"/>
  <c r="F198" i="50"/>
  <c r="F132" i="50"/>
  <c r="F176" i="50"/>
  <c r="F139" i="50"/>
  <c r="F64" i="50"/>
  <c r="F90" i="50"/>
  <c r="F34" i="50"/>
  <c r="F48" i="50"/>
  <c r="F87" i="50"/>
  <c r="F21" i="50"/>
  <c r="F66" i="50"/>
  <c r="F124" i="50"/>
  <c r="F121" i="50"/>
  <c r="F153" i="50"/>
  <c r="F5" i="50"/>
  <c r="F114" i="50"/>
  <c r="F135" i="50"/>
  <c r="F25" i="50"/>
  <c r="J25" i="50" s="1"/>
  <c r="F57" i="50"/>
  <c r="F81" i="50"/>
  <c r="F163" i="50"/>
  <c r="I146" i="50"/>
  <c r="I74" i="50"/>
  <c r="I19" i="50"/>
  <c r="I11" i="50"/>
  <c r="I38" i="50"/>
  <c r="J38" i="50" s="1"/>
  <c r="I177" i="50"/>
  <c r="I50" i="50"/>
  <c r="F195" i="50"/>
  <c r="I155" i="50"/>
  <c r="J155" i="50" s="1"/>
  <c r="I37" i="50"/>
  <c r="J37" i="50" s="1"/>
  <c r="I20" i="50"/>
  <c r="J20" i="50" s="1"/>
  <c r="I122" i="50"/>
  <c r="I89" i="50"/>
  <c r="I170" i="50"/>
  <c r="I41" i="50"/>
  <c r="J41" i="50" s="1"/>
  <c r="I27" i="50"/>
  <c r="I125" i="50"/>
  <c r="I127" i="50"/>
  <c r="I6" i="50"/>
  <c r="I109" i="50"/>
  <c r="I67" i="50"/>
  <c r="I10" i="50"/>
  <c r="J10" i="50" s="1"/>
  <c r="I166" i="50"/>
  <c r="J166" i="50" s="1"/>
  <c r="I135" i="50"/>
  <c r="J135" i="50" s="1"/>
  <c r="I90" i="50"/>
  <c r="J90" i="50" s="1"/>
  <c r="I80" i="50"/>
  <c r="I181" i="50"/>
  <c r="J181" i="50" s="1"/>
  <c r="I163" i="50"/>
  <c r="J163" i="50" s="1"/>
  <c r="I105" i="50"/>
  <c r="J105" i="50" s="1"/>
  <c r="I82" i="50"/>
  <c r="I116" i="50"/>
  <c r="I79" i="50"/>
  <c r="I162" i="50"/>
  <c r="I209" i="50"/>
  <c r="I204" i="50"/>
  <c r="J204" i="50" s="1"/>
  <c r="I207" i="50"/>
  <c r="I5" i="50"/>
  <c r="I72" i="50"/>
  <c r="J72" i="50" s="1"/>
  <c r="I164" i="50"/>
  <c r="I167" i="50"/>
  <c r="I126" i="50"/>
  <c r="I151" i="50"/>
  <c r="J151" i="50" s="1"/>
  <c r="I53" i="50"/>
  <c r="I175" i="50"/>
  <c r="I49" i="50"/>
  <c r="I189" i="50"/>
  <c r="J189" i="50" s="1"/>
  <c r="I113" i="50"/>
  <c r="I14" i="50"/>
  <c r="I86" i="50"/>
  <c r="I148" i="50"/>
  <c r="I123" i="50"/>
  <c r="I98" i="50"/>
  <c r="I7" i="50"/>
  <c r="J7" i="50" s="1"/>
  <c r="I195" i="50"/>
  <c r="J195" i="50" s="1"/>
  <c r="I193" i="50"/>
  <c r="I168" i="50"/>
  <c r="J168" i="50" s="1"/>
  <c r="I18" i="50"/>
  <c r="I191" i="50"/>
  <c r="J191" i="50" s="1"/>
  <c r="I180" i="50"/>
  <c r="I131" i="50"/>
  <c r="I182" i="50"/>
  <c r="I17" i="50"/>
  <c r="I178" i="50"/>
  <c r="J178" i="50" s="1"/>
  <c r="I104" i="50"/>
  <c r="I161" i="50"/>
  <c r="I91" i="50"/>
  <c r="I13" i="50"/>
  <c r="J13" i="50" s="1"/>
  <c r="I99" i="50"/>
  <c r="J99" i="50" s="1"/>
  <c r="I130" i="50"/>
  <c r="J130" i="50" s="1"/>
  <c r="I153" i="50"/>
  <c r="J153" i="50" s="1"/>
  <c r="I150" i="50"/>
  <c r="J150" i="50" s="1"/>
  <c r="I60" i="50"/>
  <c r="J60" i="50" s="1"/>
  <c r="I172" i="50"/>
  <c r="I136" i="50"/>
  <c r="I88" i="50"/>
  <c r="I94" i="50"/>
  <c r="I129" i="50"/>
  <c r="I39" i="50"/>
  <c r="I35" i="50"/>
  <c r="I171" i="50"/>
  <c r="I73" i="50"/>
  <c r="I29" i="50"/>
  <c r="I54" i="50"/>
  <c r="I23" i="50"/>
  <c r="I42" i="50"/>
  <c r="I63" i="50"/>
  <c r="J63" i="50" s="1"/>
  <c r="I110" i="50"/>
  <c r="I61" i="50"/>
  <c r="I196" i="50"/>
  <c r="I81" i="50"/>
  <c r="J81" i="50" s="1"/>
  <c r="I118" i="50"/>
  <c r="I70" i="50"/>
  <c r="J70" i="50" s="1"/>
  <c r="I143" i="50"/>
  <c r="I12" i="50"/>
  <c r="I165" i="50"/>
  <c r="I71" i="50"/>
  <c r="J71" i="50" s="1"/>
  <c r="I59" i="50"/>
  <c r="I24" i="50"/>
  <c r="I100" i="50"/>
  <c r="I65" i="50"/>
  <c r="I197" i="50"/>
  <c r="I192" i="50"/>
  <c r="I121" i="50"/>
  <c r="J121" i="50" s="1"/>
  <c r="I103" i="50"/>
  <c r="I117" i="50"/>
  <c r="J117" i="50" s="1"/>
  <c r="I190" i="50"/>
  <c r="J190" i="50" s="1"/>
  <c r="I44" i="50"/>
  <c r="I8" i="50"/>
  <c r="I85" i="50"/>
  <c r="I173" i="50"/>
  <c r="I199" i="50"/>
  <c r="J199" i="50" s="1"/>
  <c r="I152" i="50"/>
  <c r="J152" i="50" s="1"/>
  <c r="I210" i="50"/>
  <c r="J210" i="50" s="1"/>
  <c r="I124" i="50"/>
  <c r="J124" i="50" s="1"/>
  <c r="I132" i="50"/>
  <c r="J132" i="50" s="1"/>
  <c r="I4" i="50"/>
  <c r="J4" i="50" s="1"/>
  <c r="I142" i="50"/>
  <c r="I93" i="50"/>
  <c r="J93" i="50" s="1"/>
  <c r="I48" i="50"/>
  <c r="J48" i="50" s="1"/>
  <c r="I102" i="50"/>
  <c r="I107" i="50"/>
  <c r="I112" i="50"/>
  <c r="I55" i="50"/>
  <c r="J55" i="50" s="1"/>
  <c r="I141" i="50"/>
  <c r="I32" i="50"/>
  <c r="I95" i="50"/>
  <c r="I84" i="50"/>
  <c r="J84" i="50" s="1"/>
  <c r="I200" i="50"/>
  <c r="I31" i="50"/>
  <c r="J31" i="50" s="1"/>
  <c r="I57" i="50"/>
  <c r="J57" i="50" s="1"/>
  <c r="I185" i="50"/>
  <c r="J185" i="50" s="1"/>
  <c r="I137" i="50"/>
  <c r="J137" i="50" s="1"/>
  <c r="I147" i="50"/>
  <c r="J147" i="50" s="1"/>
  <c r="I183" i="50"/>
  <c r="I186" i="50"/>
  <c r="I138" i="50"/>
  <c r="I9" i="50"/>
  <c r="I198" i="50"/>
  <c r="J198" i="50" s="1"/>
  <c r="I92" i="50"/>
  <c r="I211" i="50"/>
  <c r="I66" i="50"/>
  <c r="J66" i="50" s="1"/>
  <c r="I184" i="50"/>
  <c r="I97" i="50"/>
  <c r="I76" i="50"/>
  <c r="I83" i="50"/>
  <c r="I75" i="50"/>
  <c r="J75" i="50" s="1"/>
  <c r="I160" i="50"/>
  <c r="I26" i="50"/>
  <c r="I208" i="50"/>
  <c r="I87" i="50"/>
  <c r="J87" i="50" s="1"/>
  <c r="I51" i="50"/>
  <c r="I119" i="50"/>
  <c r="J119" i="50" s="1"/>
  <c r="I154" i="50"/>
  <c r="I68" i="50"/>
  <c r="I144" i="50"/>
  <c r="I179" i="50"/>
  <c r="I22" i="50"/>
  <c r="J22" i="50" s="1"/>
  <c r="I47" i="50"/>
  <c r="I46" i="50"/>
  <c r="I202" i="50"/>
  <c r="I205" i="50"/>
  <c r="J205" i="50" s="1"/>
  <c r="I43" i="50"/>
  <c r="J43" i="50" s="1"/>
  <c r="I21" i="50"/>
  <c r="J21" i="50" s="1"/>
  <c r="I62" i="50"/>
  <c r="J62" i="50" s="1"/>
  <c r="I111" i="50"/>
  <c r="J111" i="50" s="1"/>
  <c r="I114" i="50"/>
  <c r="J114" i="50" s="1"/>
  <c r="I188" i="50"/>
  <c r="I169" i="50"/>
  <c r="I156" i="50"/>
  <c r="I134" i="50"/>
  <c r="I128" i="50"/>
  <c r="J128" i="50" s="1"/>
  <c r="I78" i="50"/>
  <c r="I96" i="50"/>
  <c r="I212" i="50"/>
  <c r="F51" i="50"/>
  <c r="I34" i="50"/>
  <c r="J34" i="50" s="1"/>
  <c r="I157" i="50"/>
  <c r="J157" i="50" s="1"/>
  <c r="I40" i="50"/>
  <c r="I15" i="50"/>
  <c r="F154" i="50"/>
  <c r="I159" i="50"/>
  <c r="J159" i="50" s="1"/>
  <c r="I101" i="50"/>
  <c r="I106" i="50"/>
  <c r="I158" i="50"/>
  <c r="I194" i="50"/>
  <c r="I206" i="50"/>
  <c r="J206" i="50" s="1"/>
  <c r="I133" i="50"/>
  <c r="F202" i="50"/>
  <c r="I176" i="50"/>
  <c r="J176" i="50" s="1"/>
  <c r="I16" i="50"/>
  <c r="J16" i="50" s="1"/>
  <c r="I139" i="50"/>
  <c r="J139" i="50" s="1"/>
  <c r="I115" i="50"/>
  <c r="J115" i="50" s="1"/>
  <c r="I64" i="50"/>
  <c r="J64" i="50" s="1"/>
  <c r="I56" i="50"/>
  <c r="I145" i="50"/>
  <c r="J145" i="50" s="1"/>
  <c r="I45" i="50"/>
  <c r="I108" i="50"/>
  <c r="I33" i="50"/>
  <c r="I36" i="50"/>
  <c r="I187" i="50"/>
  <c r="I174" i="50"/>
  <c r="I140" i="50"/>
  <c r="I52" i="50"/>
  <c r="I30" i="50"/>
  <c r="I120" i="50"/>
  <c r="I149" i="50"/>
  <c r="I69" i="50"/>
  <c r="I58" i="50"/>
  <c r="I3" i="50"/>
  <c r="I28" i="50"/>
  <c r="I203" i="50"/>
  <c r="I77" i="50"/>
  <c r="F142" i="50"/>
  <c r="F103" i="50"/>
  <c r="F73" i="50"/>
  <c r="F18" i="50"/>
  <c r="F80" i="50"/>
  <c r="F184" i="50"/>
  <c r="F180" i="50"/>
  <c r="F188" i="50"/>
  <c r="F29" i="50"/>
  <c r="F146" i="50"/>
  <c r="F44" i="50"/>
  <c r="F82" i="50"/>
  <c r="F183" i="50"/>
  <c r="F86" i="50"/>
  <c r="F179" i="50"/>
  <c r="F129" i="50"/>
  <c r="F158" i="50"/>
  <c r="F100" i="50"/>
  <c r="F127" i="50"/>
  <c r="F95" i="50"/>
  <c r="F49" i="50"/>
  <c r="F208" i="50"/>
  <c r="F91" i="50"/>
  <c r="F212" i="50"/>
  <c r="F196" i="50"/>
  <c r="F56" i="50"/>
  <c r="F45" i="50"/>
  <c r="F108" i="50"/>
  <c r="F33" i="50"/>
  <c r="F36" i="50"/>
  <c r="F187" i="50"/>
  <c r="F174" i="50"/>
  <c r="F140" i="50"/>
  <c r="F52" i="50"/>
  <c r="F30" i="50"/>
  <c r="F120" i="50"/>
  <c r="F149" i="50"/>
  <c r="F69" i="50"/>
  <c r="F58" i="50"/>
  <c r="F3" i="50"/>
  <c r="F28" i="50"/>
  <c r="F203" i="50"/>
  <c r="F77" i="50"/>
  <c r="F172" i="50"/>
  <c r="F15" i="50"/>
  <c r="F165" i="50"/>
  <c r="F170" i="50"/>
  <c r="F112" i="50"/>
  <c r="F126" i="50"/>
  <c r="F83" i="50"/>
  <c r="F17" i="50"/>
  <c r="F134" i="50"/>
  <c r="F42" i="50"/>
  <c r="F11" i="50"/>
  <c r="F173" i="50"/>
  <c r="F162" i="50"/>
  <c r="F9" i="50"/>
  <c r="F98" i="50"/>
  <c r="F46" i="50"/>
  <c r="F171" i="50"/>
  <c r="F133" i="50"/>
  <c r="F192" i="50"/>
  <c r="F67" i="50"/>
  <c r="F201" i="50"/>
  <c r="F118" i="50"/>
  <c r="F40" i="50"/>
  <c r="F12" i="50"/>
  <c r="F89" i="50"/>
  <c r="F107" i="50"/>
  <c r="F167" i="50"/>
  <c r="F76" i="50"/>
  <c r="F182" i="50"/>
  <c r="F156" i="50"/>
  <c r="F23" i="50"/>
  <c r="F19" i="50"/>
  <c r="F85" i="50"/>
  <c r="F79" i="50"/>
  <c r="F138" i="50"/>
  <c r="F123" i="50"/>
  <c r="F47" i="50"/>
  <c r="F35" i="50"/>
  <c r="F197" i="50"/>
  <c r="F109" i="50"/>
  <c r="F200" i="50"/>
  <c r="I201" i="50"/>
  <c r="J201" i="50" s="1"/>
  <c r="F143" i="50"/>
  <c r="F122" i="50"/>
  <c r="F102" i="50"/>
  <c r="F164" i="50"/>
  <c r="F97" i="50"/>
  <c r="F131" i="50"/>
  <c r="F169" i="50"/>
  <c r="F54" i="50"/>
  <c r="F74" i="50"/>
  <c r="F8" i="50"/>
  <c r="F116" i="50"/>
  <c r="F186" i="50"/>
  <c r="F148" i="50"/>
  <c r="F39" i="50"/>
  <c r="F194" i="50"/>
  <c r="F65" i="50"/>
  <c r="F6" i="50"/>
  <c r="F14" i="50"/>
  <c r="F144" i="50"/>
  <c r="F94" i="50"/>
  <c r="F106" i="50"/>
  <c r="F24" i="50"/>
  <c r="F125" i="50"/>
  <c r="F32" i="50"/>
  <c r="F175" i="50"/>
  <c r="F26" i="50"/>
  <c r="F161" i="50"/>
  <c r="F96" i="50"/>
  <c r="F61" i="50"/>
  <c r="F50" i="50"/>
  <c r="F207" i="50"/>
  <c r="F211" i="50"/>
  <c r="F193" i="50"/>
  <c r="F113" i="50"/>
  <c r="F68" i="50"/>
  <c r="F88" i="50"/>
  <c r="F101" i="50"/>
  <c r="F59" i="50"/>
  <c r="F27" i="50"/>
  <c r="J27" i="50" s="1"/>
  <c r="F141" i="50"/>
  <c r="F53" i="50"/>
  <c r="F160" i="50"/>
  <c r="F104" i="50"/>
  <c r="F78" i="50"/>
  <c r="F110" i="50"/>
  <c r="F177" i="50"/>
  <c r="F92" i="50"/>
  <c r="F39" i="49"/>
  <c r="F57" i="49"/>
  <c r="F22" i="49"/>
  <c r="F191" i="49"/>
  <c r="F71" i="49"/>
  <c r="F31" i="49"/>
  <c r="F49" i="49"/>
  <c r="F166" i="49"/>
  <c r="F21" i="49"/>
  <c r="F80" i="49"/>
  <c r="F75" i="49"/>
  <c r="F128" i="49"/>
  <c r="F42" i="49"/>
  <c r="F98" i="49"/>
  <c r="F177" i="49"/>
  <c r="F173" i="49"/>
  <c r="F32" i="49"/>
  <c r="F47" i="49"/>
  <c r="F145" i="49"/>
  <c r="F56" i="49"/>
  <c r="F133" i="49"/>
  <c r="F129" i="49"/>
  <c r="F160" i="49"/>
  <c r="F170" i="49"/>
  <c r="F103" i="49"/>
  <c r="F142" i="49"/>
  <c r="F152" i="49"/>
  <c r="F15" i="49"/>
  <c r="F7" i="49"/>
  <c r="F182" i="49"/>
  <c r="F17" i="49"/>
  <c r="F143" i="49"/>
  <c r="F6" i="49"/>
  <c r="F64" i="49"/>
  <c r="F149" i="49"/>
  <c r="F73" i="49"/>
  <c r="F60" i="49"/>
  <c r="F25" i="49"/>
  <c r="F33" i="49"/>
  <c r="F30" i="49"/>
  <c r="F92" i="49"/>
  <c r="F93" i="49"/>
  <c r="F139" i="49"/>
  <c r="F110" i="49"/>
  <c r="F70" i="49"/>
  <c r="F172" i="49"/>
  <c r="F122" i="49"/>
  <c r="F53" i="49"/>
  <c r="F52" i="49"/>
  <c r="F151" i="49"/>
  <c r="F146" i="49"/>
  <c r="F89" i="49"/>
  <c r="F168" i="49"/>
  <c r="F43" i="49"/>
  <c r="F10" i="49"/>
  <c r="F127" i="49"/>
  <c r="F187" i="49"/>
  <c r="F180" i="49"/>
  <c r="F123" i="49"/>
  <c r="F102" i="49"/>
  <c r="F34" i="49"/>
  <c r="F208" i="49"/>
  <c r="F20" i="49"/>
  <c r="F117" i="49"/>
  <c r="F87" i="49"/>
  <c r="F109" i="49"/>
  <c r="F108" i="49"/>
  <c r="F44" i="49"/>
  <c r="F212" i="49"/>
  <c r="F209" i="49"/>
  <c r="F11" i="49"/>
  <c r="F206" i="49"/>
  <c r="F150" i="49"/>
  <c r="F82" i="49"/>
  <c r="F203" i="49"/>
  <c r="F90" i="49"/>
  <c r="F202" i="49"/>
  <c r="F186" i="49"/>
  <c r="F194" i="49"/>
  <c r="F36" i="49"/>
  <c r="F35" i="49"/>
  <c r="F163" i="49"/>
  <c r="F188" i="49"/>
  <c r="F178" i="49"/>
  <c r="F144" i="49"/>
  <c r="F119" i="49"/>
  <c r="F19" i="49"/>
  <c r="F185" i="49"/>
  <c r="F138" i="49"/>
  <c r="F74" i="49"/>
  <c r="F125" i="49"/>
  <c r="F18" i="49"/>
  <c r="F40" i="49"/>
  <c r="F45" i="49"/>
  <c r="F190" i="49"/>
  <c r="F118" i="49"/>
  <c r="F41" i="49"/>
  <c r="F136" i="49"/>
  <c r="F62" i="49"/>
  <c r="F184" i="49"/>
  <c r="F48" i="49"/>
  <c r="F104" i="49"/>
  <c r="F162" i="49"/>
  <c r="F131" i="49"/>
  <c r="F107" i="49"/>
  <c r="F100" i="49"/>
  <c r="F135" i="49"/>
  <c r="F12" i="49"/>
  <c r="F169" i="49"/>
  <c r="F65" i="49"/>
  <c r="F59" i="49"/>
  <c r="F101" i="49"/>
  <c r="F181" i="49"/>
  <c r="F13" i="49"/>
  <c r="F99" i="49"/>
  <c r="F67" i="49"/>
  <c r="F167" i="49"/>
  <c r="F69" i="49"/>
  <c r="F26" i="49"/>
  <c r="F124" i="49"/>
  <c r="F37" i="49"/>
  <c r="F4" i="49"/>
  <c r="F95" i="49"/>
  <c r="F83" i="49"/>
  <c r="F137" i="49"/>
  <c r="F78" i="49"/>
  <c r="F120" i="49"/>
  <c r="F159" i="49"/>
  <c r="F126" i="49"/>
  <c r="F121" i="49"/>
  <c r="F112" i="49"/>
  <c r="F91" i="49"/>
  <c r="F105" i="49"/>
  <c r="F176" i="49"/>
  <c r="F29" i="49"/>
  <c r="F193" i="49"/>
  <c r="F132" i="49"/>
  <c r="F94" i="49"/>
  <c r="F140" i="49"/>
  <c r="F55" i="49"/>
  <c r="F174" i="49"/>
  <c r="F157" i="49"/>
  <c r="F23" i="49"/>
  <c r="F14" i="49"/>
  <c r="F154" i="49"/>
  <c r="F114" i="49"/>
  <c r="F24" i="49"/>
  <c r="F161" i="49"/>
  <c r="F84" i="49"/>
  <c r="F76" i="49"/>
  <c r="F28" i="49"/>
  <c r="F9" i="49"/>
  <c r="F66" i="49"/>
  <c r="F130" i="49"/>
  <c r="F141" i="49"/>
  <c r="F205" i="49"/>
  <c r="F72" i="49"/>
  <c r="F85" i="49"/>
  <c r="F63" i="49"/>
  <c r="F189" i="49"/>
  <c r="F153" i="49"/>
  <c r="F116" i="49"/>
  <c r="F38" i="49"/>
  <c r="F51" i="49"/>
  <c r="F97" i="49"/>
  <c r="F148" i="49"/>
  <c r="F197" i="49"/>
  <c r="F183" i="49"/>
  <c r="F61" i="49"/>
  <c r="F147" i="49"/>
  <c r="F198" i="49"/>
  <c r="F199" i="49"/>
  <c r="F210" i="49"/>
  <c r="F200" i="49"/>
  <c r="F164" i="49"/>
  <c r="F81" i="49"/>
  <c r="F211" i="49"/>
  <c r="F27" i="49"/>
  <c r="F207" i="49"/>
  <c r="F179" i="49"/>
  <c r="F192" i="49"/>
  <c r="F156" i="49"/>
  <c r="F54" i="49"/>
  <c r="F58" i="49"/>
  <c r="F115" i="49"/>
  <c r="F68" i="49"/>
  <c r="F96" i="49"/>
  <c r="F16" i="49"/>
  <c r="F175" i="49"/>
  <c r="F165" i="49"/>
  <c r="F79" i="49"/>
  <c r="F155" i="49"/>
  <c r="F113" i="49"/>
  <c r="F50" i="49"/>
  <c r="F158" i="49"/>
  <c r="F8" i="49"/>
  <c r="F111" i="49"/>
  <c r="F86" i="49"/>
  <c r="I19" i="49"/>
  <c r="J19" i="49" s="1"/>
  <c r="I5" i="49"/>
  <c r="I117" i="49"/>
  <c r="J117" i="49" s="1"/>
  <c r="I106" i="49"/>
  <c r="J133" i="49"/>
  <c r="I164" i="49"/>
  <c r="J164" i="49" s="1"/>
  <c r="I4" i="49"/>
  <c r="J4" i="49" s="1"/>
  <c r="I150" i="49"/>
  <c r="J150" i="49" s="1"/>
  <c r="I129" i="49"/>
  <c r="J129" i="49" s="1"/>
  <c r="I81" i="49"/>
  <c r="J81" i="49" s="1"/>
  <c r="I95" i="49"/>
  <c r="J95" i="49" s="1"/>
  <c r="I82" i="49"/>
  <c r="J82" i="49" s="1"/>
  <c r="I160" i="49"/>
  <c r="J160" i="49" s="1"/>
  <c r="I27" i="49"/>
  <c r="J27" i="49" s="1"/>
  <c r="I83" i="49"/>
  <c r="J83" i="49" s="1"/>
  <c r="I90" i="49"/>
  <c r="J90" i="49" s="1"/>
  <c r="I170" i="49"/>
  <c r="J170" i="49" s="1"/>
  <c r="I179" i="49"/>
  <c r="J179" i="49" s="1"/>
  <c r="I137" i="49"/>
  <c r="J137" i="49" s="1"/>
  <c r="I186" i="49"/>
  <c r="J186" i="49" s="1"/>
  <c r="I103" i="49"/>
  <c r="J103" i="49" s="1"/>
  <c r="I192" i="49"/>
  <c r="J192" i="49" s="1"/>
  <c r="I78" i="49"/>
  <c r="J78" i="49" s="1"/>
  <c r="I36" i="49"/>
  <c r="J36" i="49" s="1"/>
  <c r="I142" i="49"/>
  <c r="J142" i="49" s="1"/>
  <c r="I156" i="49"/>
  <c r="J156" i="49" s="1"/>
  <c r="I120" i="49"/>
  <c r="J120" i="49" s="1"/>
  <c r="I35" i="49"/>
  <c r="J35" i="49" s="1"/>
  <c r="I152" i="49"/>
  <c r="J152" i="49" s="1"/>
  <c r="I54" i="49"/>
  <c r="J54" i="49" s="1"/>
  <c r="I159" i="49"/>
  <c r="J159" i="49" s="1"/>
  <c r="I188" i="49"/>
  <c r="J188" i="49" s="1"/>
  <c r="I15" i="49"/>
  <c r="J15" i="49" s="1"/>
  <c r="I58" i="49"/>
  <c r="J58" i="49" s="1"/>
  <c r="I126" i="49"/>
  <c r="J126" i="49" s="1"/>
  <c r="I178" i="49"/>
  <c r="J178" i="49" s="1"/>
  <c r="I7" i="49"/>
  <c r="J7" i="49" s="1"/>
  <c r="I115" i="49"/>
  <c r="J115" i="49" s="1"/>
  <c r="I121" i="49"/>
  <c r="J121" i="49" s="1"/>
  <c r="I144" i="49"/>
  <c r="J144" i="49" s="1"/>
  <c r="I182" i="49"/>
  <c r="J182" i="49" s="1"/>
  <c r="I68" i="49"/>
  <c r="J68" i="49" s="1"/>
  <c r="I112" i="49"/>
  <c r="J112" i="49" s="1"/>
  <c r="I119" i="49"/>
  <c r="J119" i="49" s="1"/>
  <c r="I17" i="49"/>
  <c r="J17" i="49" s="1"/>
  <c r="I96" i="49"/>
  <c r="J96" i="49" s="1"/>
  <c r="I46" i="49"/>
  <c r="I209" i="49"/>
  <c r="I203" i="49"/>
  <c r="I208" i="49"/>
  <c r="J208" i="49" s="1"/>
  <c r="I37" i="49"/>
  <c r="J37" i="49" s="1"/>
  <c r="I11" i="49"/>
  <c r="J11" i="49" s="1"/>
  <c r="I197" i="49"/>
  <c r="J197" i="49" s="1"/>
  <c r="I185" i="49"/>
  <c r="J185" i="49" s="1"/>
  <c r="I198" i="49"/>
  <c r="J198" i="49" s="1"/>
  <c r="I38" i="49"/>
  <c r="J38" i="49" s="1"/>
  <c r="I97" i="49"/>
  <c r="J97" i="49" s="1"/>
  <c r="I43" i="49"/>
  <c r="J43" i="49" s="1"/>
  <c r="I80" i="49"/>
  <c r="J80" i="49" s="1"/>
  <c r="I72" i="49"/>
  <c r="J72" i="49" s="1"/>
  <c r="I59" i="49"/>
  <c r="J59" i="49" s="1"/>
  <c r="I10" i="49"/>
  <c r="J10" i="49" s="1"/>
  <c r="I75" i="49"/>
  <c r="J75" i="49" s="1"/>
  <c r="I85" i="49"/>
  <c r="J85" i="49" s="1"/>
  <c r="I101" i="49"/>
  <c r="J101" i="49" s="1"/>
  <c r="I127" i="49"/>
  <c r="J127" i="49" s="1"/>
  <c r="I128" i="49"/>
  <c r="J128" i="49" s="1"/>
  <c r="I63" i="49"/>
  <c r="J63" i="49" s="1"/>
  <c r="I181" i="49"/>
  <c r="J181" i="49" s="1"/>
  <c r="I187" i="49"/>
  <c r="J187" i="49" s="1"/>
  <c r="I42" i="49"/>
  <c r="J42" i="49" s="1"/>
  <c r="I189" i="49"/>
  <c r="J189" i="49" s="1"/>
  <c r="I13" i="49"/>
  <c r="J13" i="49" s="1"/>
  <c r="I180" i="49"/>
  <c r="J180" i="49" s="1"/>
  <c r="I98" i="49"/>
  <c r="J98" i="49" s="1"/>
  <c r="I153" i="49"/>
  <c r="J153" i="49" s="1"/>
  <c r="I99" i="49"/>
  <c r="J99" i="49" s="1"/>
  <c r="I123" i="49"/>
  <c r="I177" i="49"/>
  <c r="J177" i="49" s="1"/>
  <c r="I116" i="49"/>
  <c r="J116" i="49" s="1"/>
  <c r="I67" i="49"/>
  <c r="J67" i="49" s="1"/>
  <c r="I34" i="49"/>
  <c r="J34" i="49" s="1"/>
  <c r="I173" i="49"/>
  <c r="J173" i="49" s="1"/>
  <c r="I51" i="49"/>
  <c r="J51" i="49" s="1"/>
  <c r="I167" i="49"/>
  <c r="J167" i="49" s="1"/>
  <c r="I20" i="49"/>
  <c r="J20" i="49" s="1"/>
  <c r="I32" i="49"/>
  <c r="J32" i="49" s="1"/>
  <c r="I148" i="49"/>
  <c r="J148" i="49" s="1"/>
  <c r="I69" i="49"/>
  <c r="J69" i="49" s="1"/>
  <c r="I87" i="49"/>
  <c r="J87" i="49" s="1"/>
  <c r="I47" i="49"/>
  <c r="J47" i="49" s="1"/>
  <c r="I183" i="49"/>
  <c r="J183" i="49" s="1"/>
  <c r="I26" i="49"/>
  <c r="J26" i="49" s="1"/>
  <c r="I108" i="49"/>
  <c r="J108" i="49" s="1"/>
  <c r="I145" i="49"/>
  <c r="J145" i="49" s="1"/>
  <c r="I61" i="49"/>
  <c r="J61" i="49" s="1"/>
  <c r="I124" i="49"/>
  <c r="J124" i="49" s="1"/>
  <c r="I44" i="49"/>
  <c r="J44" i="49" s="1"/>
  <c r="I56" i="49"/>
  <c r="J56" i="49" s="1"/>
  <c r="I163" i="49"/>
  <c r="J163" i="49" s="1"/>
  <c r="I77" i="49"/>
  <c r="I195" i="49"/>
  <c r="I141" i="49"/>
  <c r="J141" i="49" s="1"/>
  <c r="I109" i="49"/>
  <c r="J109" i="49" s="1"/>
  <c r="I196" i="49"/>
  <c r="I171" i="49"/>
  <c r="I88" i="49"/>
  <c r="I211" i="49"/>
  <c r="J211" i="49" s="1"/>
  <c r="I184" i="49"/>
  <c r="J184" i="49" s="1"/>
  <c r="I139" i="49"/>
  <c r="J139" i="49" s="1"/>
  <c r="I134" i="49"/>
  <c r="J134" i="49" s="1"/>
  <c r="I154" i="49"/>
  <c r="J154" i="49" s="1"/>
  <c r="I48" i="49"/>
  <c r="J48" i="49" s="1"/>
  <c r="I110" i="49"/>
  <c r="J110" i="49" s="1"/>
  <c r="I39" i="49"/>
  <c r="J39" i="49" s="1"/>
  <c r="I114" i="49"/>
  <c r="J114" i="49" s="1"/>
  <c r="I104" i="49"/>
  <c r="J104" i="49" s="1"/>
  <c r="I70" i="49"/>
  <c r="J70" i="49" s="1"/>
  <c r="I57" i="49"/>
  <c r="J57" i="49" s="1"/>
  <c r="I24" i="49"/>
  <c r="J24" i="49" s="1"/>
  <c r="I162" i="49"/>
  <c r="J162" i="49" s="1"/>
  <c r="I172" i="49"/>
  <c r="J172" i="49" s="1"/>
  <c r="I22" i="49"/>
  <c r="J22" i="49" s="1"/>
  <c r="I161" i="49"/>
  <c r="J161" i="49" s="1"/>
  <c r="I131" i="49"/>
  <c r="J131" i="49" s="1"/>
  <c r="I122" i="49"/>
  <c r="J122" i="49" s="1"/>
  <c r="I191" i="49"/>
  <c r="J191" i="49" s="1"/>
  <c r="I84" i="49"/>
  <c r="J84" i="49" s="1"/>
  <c r="I107" i="49"/>
  <c r="J107" i="49" s="1"/>
  <c r="I53" i="49"/>
  <c r="J53" i="49" s="1"/>
  <c r="I71" i="49"/>
  <c r="J71" i="49" s="1"/>
  <c r="I76" i="49"/>
  <c r="J76" i="49" s="1"/>
  <c r="I100" i="49"/>
  <c r="J100" i="49" s="1"/>
  <c r="I52" i="49"/>
  <c r="J52" i="49" s="1"/>
  <c r="I31" i="49"/>
  <c r="J31" i="49" s="1"/>
  <c r="I28" i="49"/>
  <c r="I135" i="49"/>
  <c r="J135" i="49" s="1"/>
  <c r="I151" i="49"/>
  <c r="J151" i="49" s="1"/>
  <c r="I49" i="49"/>
  <c r="J49" i="49" s="1"/>
  <c r="I9" i="49"/>
  <c r="J9" i="49" s="1"/>
  <c r="I12" i="49"/>
  <c r="J12" i="49" s="1"/>
  <c r="I146" i="49"/>
  <c r="J146" i="49" s="1"/>
  <c r="I166" i="49"/>
  <c r="J166" i="49" s="1"/>
  <c r="I66" i="49"/>
  <c r="J66" i="49" s="1"/>
  <c r="I169" i="49"/>
  <c r="J169" i="49" s="1"/>
  <c r="I89" i="49"/>
  <c r="J89" i="49" s="1"/>
  <c r="I21" i="49"/>
  <c r="J21" i="49" s="1"/>
  <c r="I130" i="49"/>
  <c r="J130" i="49" s="1"/>
  <c r="I65" i="49"/>
  <c r="J65" i="49" s="1"/>
  <c r="I168" i="49"/>
  <c r="J168" i="49" s="1"/>
  <c r="I91" i="49"/>
  <c r="J91" i="49" s="1"/>
  <c r="I201" i="49"/>
  <c r="I199" i="49"/>
  <c r="J199" i="49" s="1"/>
  <c r="I102" i="49"/>
  <c r="J102" i="49" s="1"/>
  <c r="I210" i="49"/>
  <c r="J210" i="49" s="1"/>
  <c r="I93" i="49"/>
  <c r="J93" i="49" s="1"/>
  <c r="I3" i="49"/>
  <c r="I207" i="49"/>
  <c r="J207" i="49" s="1"/>
  <c r="I200" i="49"/>
  <c r="J200" i="49" s="1"/>
  <c r="I205" i="49"/>
  <c r="J205" i="49" s="1"/>
  <c r="I16" i="49"/>
  <c r="J16" i="49" s="1"/>
  <c r="I105" i="49"/>
  <c r="J105" i="49" s="1"/>
  <c r="I138" i="49"/>
  <c r="J138" i="49" s="1"/>
  <c r="I143" i="49"/>
  <c r="J143" i="49" s="1"/>
  <c r="I175" i="49"/>
  <c r="J175" i="49" s="1"/>
  <c r="I176" i="49"/>
  <c r="J176" i="49" s="1"/>
  <c r="I74" i="49"/>
  <c r="J74" i="49" s="1"/>
  <c r="I6" i="49"/>
  <c r="I165" i="49"/>
  <c r="J165" i="49" s="1"/>
  <c r="I29" i="49"/>
  <c r="J29" i="49" s="1"/>
  <c r="I125" i="49"/>
  <c r="J125" i="49" s="1"/>
  <c r="I64" i="49"/>
  <c r="J64" i="49" s="1"/>
  <c r="I79" i="49"/>
  <c r="J79" i="49" s="1"/>
  <c r="I193" i="49"/>
  <c r="J193" i="49" s="1"/>
  <c r="I18" i="49"/>
  <c r="J18" i="49" s="1"/>
  <c r="I149" i="49"/>
  <c r="J149" i="49" s="1"/>
  <c r="I155" i="49"/>
  <c r="J155" i="49" s="1"/>
  <c r="I132" i="49"/>
  <c r="J132" i="49" s="1"/>
  <c r="I40" i="49"/>
  <c r="J40" i="49" s="1"/>
  <c r="I73" i="49"/>
  <c r="J73" i="49" s="1"/>
  <c r="I113" i="49"/>
  <c r="J113" i="49" s="1"/>
  <c r="I94" i="49"/>
  <c r="J94" i="49" s="1"/>
  <c r="I45" i="49"/>
  <c r="J45" i="49" s="1"/>
  <c r="I60" i="49"/>
  <c r="J60" i="49" s="1"/>
  <c r="I50" i="49"/>
  <c r="J50" i="49" s="1"/>
  <c r="I140" i="49"/>
  <c r="J140" i="49" s="1"/>
  <c r="I190" i="49"/>
  <c r="J190" i="49" s="1"/>
  <c r="I25" i="49"/>
  <c r="J25" i="49" s="1"/>
  <c r="I158" i="49"/>
  <c r="J158" i="49" s="1"/>
  <c r="I55" i="49"/>
  <c r="J55" i="49" s="1"/>
  <c r="I118" i="49"/>
  <c r="J118" i="49" s="1"/>
  <c r="I33" i="49"/>
  <c r="J33" i="49" s="1"/>
  <c r="I8" i="49"/>
  <c r="J8" i="49" s="1"/>
  <c r="I174" i="49"/>
  <c r="J174" i="49" s="1"/>
  <c r="I41" i="49"/>
  <c r="J41" i="49" s="1"/>
  <c r="I30" i="49"/>
  <c r="J30" i="49" s="1"/>
  <c r="I111" i="49"/>
  <c r="J111" i="49" s="1"/>
  <c r="I157" i="49"/>
  <c r="J157" i="49" s="1"/>
  <c r="I136" i="49"/>
  <c r="J136" i="49" s="1"/>
  <c r="I92" i="49"/>
  <c r="J92" i="49" s="1"/>
  <c r="I86" i="49"/>
  <c r="J86" i="49" s="1"/>
  <c r="I23" i="49"/>
  <c r="J23" i="49" s="1"/>
  <c r="I62" i="49"/>
  <c r="J62" i="49" s="1"/>
  <c r="I204" i="49"/>
  <c r="I212" i="49"/>
  <c r="J212" i="49" s="1"/>
  <c r="I194" i="49"/>
  <c r="J194" i="49" s="1"/>
  <c r="I206" i="49"/>
  <c r="J206" i="49" s="1"/>
  <c r="I147" i="49"/>
  <c r="J147" i="49" s="1"/>
  <c r="J203" i="49"/>
  <c r="F195" i="49"/>
  <c r="F3" i="49"/>
  <c r="F204" i="49"/>
  <c r="F77" i="49"/>
  <c r="F88" i="49"/>
  <c r="F171" i="49"/>
  <c r="F106" i="49"/>
  <c r="F196" i="49"/>
  <c r="F201" i="49"/>
  <c r="I202" i="49"/>
  <c r="J202" i="49" s="1"/>
  <c r="F46" i="49"/>
  <c r="F5" i="49"/>
  <c r="F114" i="48"/>
  <c r="F41" i="48"/>
  <c r="F59" i="48"/>
  <c r="F25" i="48"/>
  <c r="F190" i="48"/>
  <c r="F93" i="48"/>
  <c r="F39" i="48"/>
  <c r="F18" i="48"/>
  <c r="F156" i="48"/>
  <c r="F21" i="48"/>
  <c r="F97" i="48"/>
  <c r="F73" i="48"/>
  <c r="F76" i="48"/>
  <c r="F145" i="48"/>
  <c r="F53" i="48"/>
  <c r="F100" i="48"/>
  <c r="F175" i="48"/>
  <c r="F180" i="48"/>
  <c r="F28" i="48"/>
  <c r="F48" i="48"/>
  <c r="F157" i="48"/>
  <c r="F61" i="48"/>
  <c r="F111" i="48"/>
  <c r="F103" i="48"/>
  <c r="F144" i="48"/>
  <c r="F169" i="48"/>
  <c r="F139" i="48"/>
  <c r="F147" i="48"/>
  <c r="F125" i="48"/>
  <c r="F14" i="48"/>
  <c r="F7" i="48"/>
  <c r="F177" i="48"/>
  <c r="F19" i="48"/>
  <c r="F194" i="48"/>
  <c r="F123" i="48"/>
  <c r="F6" i="48"/>
  <c r="F96" i="48"/>
  <c r="F95" i="48"/>
  <c r="F72" i="48"/>
  <c r="F65" i="48"/>
  <c r="F33" i="48"/>
  <c r="F37" i="48"/>
  <c r="F29" i="48"/>
  <c r="F102" i="48"/>
  <c r="F45" i="48"/>
  <c r="F113" i="48"/>
  <c r="F79" i="48"/>
  <c r="F75" i="48"/>
  <c r="F164" i="48"/>
  <c r="F131" i="48"/>
  <c r="F57" i="48"/>
  <c r="F70" i="48"/>
  <c r="F146" i="48"/>
  <c r="F154" i="48"/>
  <c r="F126" i="48"/>
  <c r="F183" i="48"/>
  <c r="F203" i="48"/>
  <c r="F56" i="48"/>
  <c r="F11" i="48"/>
  <c r="F132" i="48"/>
  <c r="F187" i="48"/>
  <c r="F185" i="48"/>
  <c r="F182" i="48"/>
  <c r="F142" i="48"/>
  <c r="F208" i="48"/>
  <c r="F36" i="48"/>
  <c r="F15" i="48"/>
  <c r="F197" i="48"/>
  <c r="F85" i="48"/>
  <c r="F119" i="48"/>
  <c r="F89" i="48"/>
  <c r="F46" i="48"/>
  <c r="F209" i="48"/>
  <c r="F172" i="48"/>
  <c r="F12" i="48"/>
  <c r="F210" i="48"/>
  <c r="F174" i="48"/>
  <c r="F82" i="48"/>
  <c r="F94" i="48"/>
  <c r="F186" i="48"/>
  <c r="F42" i="48"/>
  <c r="F35" i="48"/>
  <c r="F188" i="48"/>
  <c r="F161" i="48"/>
  <c r="F153" i="48"/>
  <c r="F127" i="48"/>
  <c r="F13" i="48"/>
  <c r="F193" i="48"/>
  <c r="F106" i="48"/>
  <c r="F26" i="48"/>
  <c r="F143" i="48"/>
  <c r="F10" i="48"/>
  <c r="F52" i="48"/>
  <c r="F40" i="48"/>
  <c r="F179" i="48"/>
  <c r="F118" i="48"/>
  <c r="F38" i="48"/>
  <c r="F92" i="48"/>
  <c r="F68" i="48"/>
  <c r="F170" i="48"/>
  <c r="F49" i="48"/>
  <c r="F62" i="48"/>
  <c r="F176" i="48"/>
  <c r="F165" i="48"/>
  <c r="F101" i="48"/>
  <c r="F98" i="48"/>
  <c r="F90" i="48"/>
  <c r="F47" i="48"/>
  <c r="F168" i="48"/>
  <c r="F69" i="48"/>
  <c r="F60" i="48"/>
  <c r="F117" i="48"/>
  <c r="F166" i="48"/>
  <c r="F17" i="48"/>
  <c r="F121" i="48"/>
  <c r="F84" i="48"/>
  <c r="F150" i="48"/>
  <c r="F66" i="48"/>
  <c r="F31" i="48"/>
  <c r="F148" i="48"/>
  <c r="F43" i="48"/>
  <c r="F201" i="48"/>
  <c r="F4" i="48"/>
  <c r="F54" i="48"/>
  <c r="F87" i="48"/>
  <c r="F163" i="48"/>
  <c r="F80" i="48"/>
  <c r="F128" i="48"/>
  <c r="F141" i="48"/>
  <c r="F104" i="48"/>
  <c r="F129" i="48"/>
  <c r="F149" i="48"/>
  <c r="F51" i="48"/>
  <c r="F140" i="48"/>
  <c r="F34" i="48"/>
  <c r="F192" i="48"/>
  <c r="F138" i="48"/>
  <c r="F99" i="48"/>
  <c r="F108" i="48"/>
  <c r="F58" i="48"/>
  <c r="F162" i="48"/>
  <c r="F158" i="48"/>
  <c r="F22" i="48"/>
  <c r="F20" i="48"/>
  <c r="F136" i="48"/>
  <c r="F134" i="48"/>
  <c r="F24" i="48"/>
  <c r="F159" i="48"/>
  <c r="F32" i="48"/>
  <c r="F78" i="48"/>
  <c r="F23" i="48"/>
  <c r="F9" i="48"/>
  <c r="F122" i="48"/>
  <c r="F109" i="48"/>
  <c r="F135" i="48"/>
  <c r="F205" i="48"/>
  <c r="F27" i="48"/>
  <c r="F204" i="48"/>
  <c r="F81" i="48"/>
  <c r="F74" i="48"/>
  <c r="F189" i="48"/>
  <c r="F105" i="48"/>
  <c r="F133" i="48"/>
  <c r="F130" i="48"/>
  <c r="F5" i="48"/>
  <c r="F55" i="48"/>
  <c r="F151" i="48"/>
  <c r="F167" i="48"/>
  <c r="F184" i="48"/>
  <c r="F67" i="48"/>
  <c r="F199" i="48"/>
  <c r="F211" i="48"/>
  <c r="F198" i="48"/>
  <c r="F83" i="48"/>
  <c r="F200" i="48"/>
  <c r="F155" i="48"/>
  <c r="F77" i="48"/>
  <c r="F124" i="48"/>
  <c r="F30" i="48"/>
  <c r="F181" i="48"/>
  <c r="F191" i="48"/>
  <c r="F137" i="48"/>
  <c r="F86" i="48"/>
  <c r="F63" i="48"/>
  <c r="F116" i="48"/>
  <c r="F71" i="48"/>
  <c r="F115" i="48"/>
  <c r="F16" i="48"/>
  <c r="F173" i="48"/>
  <c r="F171" i="48"/>
  <c r="F64" i="48"/>
  <c r="F160" i="48"/>
  <c r="F88" i="48"/>
  <c r="F50" i="48"/>
  <c r="F178" i="48"/>
  <c r="F8" i="48"/>
  <c r="F112" i="48"/>
  <c r="F91" i="48"/>
  <c r="F3" i="48"/>
  <c r="J56" i="48"/>
  <c r="I73" i="48"/>
  <c r="J73" i="48" s="1"/>
  <c r="I27" i="48"/>
  <c r="J27" i="48" s="1"/>
  <c r="I60" i="48"/>
  <c r="J60" i="48" s="1"/>
  <c r="I11" i="48"/>
  <c r="J11" i="48" s="1"/>
  <c r="I76" i="48"/>
  <c r="J76" i="48" s="1"/>
  <c r="I81" i="48"/>
  <c r="J81" i="48" s="1"/>
  <c r="I117" i="48"/>
  <c r="J117" i="48" s="1"/>
  <c r="I132" i="48"/>
  <c r="J132" i="48" s="1"/>
  <c r="I145" i="48"/>
  <c r="J145" i="48" s="1"/>
  <c r="I74" i="48"/>
  <c r="J74" i="48" s="1"/>
  <c r="I166" i="48"/>
  <c r="J166" i="48" s="1"/>
  <c r="I187" i="48"/>
  <c r="J187" i="48" s="1"/>
  <c r="I53" i="48"/>
  <c r="J53" i="48" s="1"/>
  <c r="I189" i="48"/>
  <c r="J189" i="48" s="1"/>
  <c r="I17" i="48"/>
  <c r="J17" i="48" s="1"/>
  <c r="I182" i="48"/>
  <c r="J182" i="48" s="1"/>
  <c r="I100" i="48"/>
  <c r="J100" i="48" s="1"/>
  <c r="I133" i="48"/>
  <c r="J133" i="48" s="1"/>
  <c r="I121" i="48"/>
  <c r="J121" i="48" s="1"/>
  <c r="I142" i="48"/>
  <c r="I175" i="48"/>
  <c r="J175" i="48" s="1"/>
  <c r="I130" i="48"/>
  <c r="J130" i="48" s="1"/>
  <c r="I84" i="48"/>
  <c r="J84" i="48" s="1"/>
  <c r="I36" i="48"/>
  <c r="J36" i="48" s="1"/>
  <c r="I180" i="48"/>
  <c r="J180" i="48" s="1"/>
  <c r="I55" i="48"/>
  <c r="J55" i="48" s="1"/>
  <c r="I150" i="48"/>
  <c r="J150" i="48" s="1"/>
  <c r="I15" i="48"/>
  <c r="J15" i="48" s="1"/>
  <c r="I28" i="48"/>
  <c r="J28" i="48" s="1"/>
  <c r="I151" i="48"/>
  <c r="J151" i="48" s="1"/>
  <c r="I66" i="48"/>
  <c r="J66" i="48" s="1"/>
  <c r="I85" i="48"/>
  <c r="J85" i="48" s="1"/>
  <c r="I48" i="48"/>
  <c r="J48" i="48" s="1"/>
  <c r="I184" i="48"/>
  <c r="J184" i="48" s="1"/>
  <c r="I31" i="48"/>
  <c r="J31" i="48" s="1"/>
  <c r="I119" i="48"/>
  <c r="J119" i="48" s="1"/>
  <c r="I157" i="48"/>
  <c r="J157" i="48" s="1"/>
  <c r="I67" i="48"/>
  <c r="J67" i="48" s="1"/>
  <c r="I148" i="48"/>
  <c r="J148" i="48" s="1"/>
  <c r="I46" i="48"/>
  <c r="J46" i="48" s="1"/>
  <c r="I61" i="48"/>
  <c r="J61" i="48" s="1"/>
  <c r="I199" i="48"/>
  <c r="J199" i="48" s="1"/>
  <c r="I43" i="48"/>
  <c r="J43" i="48" s="1"/>
  <c r="I209" i="48"/>
  <c r="I203" i="48"/>
  <c r="J203" i="48" s="1"/>
  <c r="I5" i="48"/>
  <c r="J5" i="48" s="1"/>
  <c r="I152" i="48"/>
  <c r="I120" i="48"/>
  <c r="I208" i="48"/>
  <c r="J208" i="48" s="1"/>
  <c r="I12" i="48"/>
  <c r="J12" i="48" s="1"/>
  <c r="I197" i="48"/>
  <c r="J197" i="48" s="1"/>
  <c r="I193" i="48"/>
  <c r="J193" i="48" s="1"/>
  <c r="J20" i="48"/>
  <c r="I170" i="48"/>
  <c r="J170" i="48" s="1"/>
  <c r="I113" i="48"/>
  <c r="J113" i="48" s="1"/>
  <c r="I114" i="48"/>
  <c r="J114" i="48" s="1"/>
  <c r="I136" i="48"/>
  <c r="J136" i="48" s="1"/>
  <c r="I49" i="48"/>
  <c r="J49" i="48" s="1"/>
  <c r="I79" i="48"/>
  <c r="J79" i="48" s="1"/>
  <c r="I41" i="48"/>
  <c r="J41" i="48" s="1"/>
  <c r="I134" i="48"/>
  <c r="J134" i="48" s="1"/>
  <c r="I62" i="48"/>
  <c r="J62" i="48" s="1"/>
  <c r="I75" i="48"/>
  <c r="J75" i="48" s="1"/>
  <c r="I59" i="48"/>
  <c r="J59" i="48" s="1"/>
  <c r="I24" i="48"/>
  <c r="J24" i="48" s="1"/>
  <c r="I176" i="48"/>
  <c r="J176" i="48" s="1"/>
  <c r="I164" i="48"/>
  <c r="J164" i="48" s="1"/>
  <c r="I25" i="48"/>
  <c r="J25" i="48" s="1"/>
  <c r="I159" i="48"/>
  <c r="J159" i="48" s="1"/>
  <c r="I165" i="48"/>
  <c r="J165" i="48" s="1"/>
  <c r="I131" i="48"/>
  <c r="J131" i="48" s="1"/>
  <c r="I190" i="48"/>
  <c r="J190" i="48" s="1"/>
  <c r="I32" i="48"/>
  <c r="J32" i="48" s="1"/>
  <c r="I101" i="48"/>
  <c r="J101" i="48" s="1"/>
  <c r="I57" i="48"/>
  <c r="J57" i="48" s="1"/>
  <c r="I93" i="48"/>
  <c r="J93" i="48" s="1"/>
  <c r="I78" i="48"/>
  <c r="J78" i="48" s="1"/>
  <c r="I98" i="48"/>
  <c r="J98" i="48" s="1"/>
  <c r="I70" i="48"/>
  <c r="J70" i="48" s="1"/>
  <c r="I39" i="48"/>
  <c r="J39" i="48" s="1"/>
  <c r="I23" i="48"/>
  <c r="I90" i="48"/>
  <c r="J90" i="48" s="1"/>
  <c r="I146" i="48"/>
  <c r="J146" i="48" s="1"/>
  <c r="I18" i="48"/>
  <c r="J18" i="48" s="1"/>
  <c r="I9" i="48"/>
  <c r="J9" i="48" s="1"/>
  <c r="I47" i="48"/>
  <c r="J47" i="48" s="1"/>
  <c r="I154" i="48"/>
  <c r="J154" i="48" s="1"/>
  <c r="I156" i="48"/>
  <c r="J156" i="48" s="1"/>
  <c r="I122" i="48"/>
  <c r="J122" i="48" s="1"/>
  <c r="I168" i="48"/>
  <c r="J168" i="48" s="1"/>
  <c r="I126" i="48"/>
  <c r="J126" i="48" s="1"/>
  <c r="I21" i="48"/>
  <c r="J21" i="48" s="1"/>
  <c r="I109" i="48"/>
  <c r="J109" i="48" s="1"/>
  <c r="I69" i="48"/>
  <c r="J69" i="48" s="1"/>
  <c r="I183" i="48"/>
  <c r="J183" i="48" s="1"/>
  <c r="I97" i="48"/>
  <c r="J97" i="48" s="1"/>
  <c r="I135" i="48"/>
  <c r="J135" i="48" s="1"/>
  <c r="I185" i="48"/>
  <c r="J185" i="48" s="1"/>
  <c r="I44" i="48"/>
  <c r="I107" i="48"/>
  <c r="I83" i="48"/>
  <c r="J83" i="48" s="1"/>
  <c r="I195" i="48"/>
  <c r="I210" i="48"/>
  <c r="J210" i="48" s="1"/>
  <c r="I124" i="48"/>
  <c r="J124" i="48" s="1"/>
  <c r="I196" i="48"/>
  <c r="I172" i="48"/>
  <c r="J172" i="48" s="1"/>
  <c r="I16" i="48"/>
  <c r="J16" i="48" s="1"/>
  <c r="I110" i="48"/>
  <c r="J110" i="48" s="1"/>
  <c r="I106" i="48"/>
  <c r="J106" i="48" s="1"/>
  <c r="I123" i="48"/>
  <c r="J123" i="48" s="1"/>
  <c r="I173" i="48"/>
  <c r="J173" i="48" s="1"/>
  <c r="I140" i="48"/>
  <c r="J140" i="48" s="1"/>
  <c r="I26" i="48"/>
  <c r="J26" i="48" s="1"/>
  <c r="I6" i="48"/>
  <c r="I171" i="48"/>
  <c r="J171" i="48" s="1"/>
  <c r="I34" i="48"/>
  <c r="J34" i="48" s="1"/>
  <c r="I143" i="48"/>
  <c r="J143" i="48" s="1"/>
  <c r="I96" i="48"/>
  <c r="J96" i="48" s="1"/>
  <c r="I64" i="48"/>
  <c r="J64" i="48" s="1"/>
  <c r="I192" i="48"/>
  <c r="J192" i="48" s="1"/>
  <c r="I10" i="48"/>
  <c r="J10" i="48" s="1"/>
  <c r="I95" i="48"/>
  <c r="J95" i="48" s="1"/>
  <c r="I160" i="48"/>
  <c r="J160" i="48" s="1"/>
  <c r="I138" i="48"/>
  <c r="J138" i="48" s="1"/>
  <c r="I52" i="48"/>
  <c r="J52" i="48" s="1"/>
  <c r="I72" i="48"/>
  <c r="J72" i="48" s="1"/>
  <c r="I88" i="48"/>
  <c r="J88" i="48" s="1"/>
  <c r="I99" i="48"/>
  <c r="J99" i="48" s="1"/>
  <c r="I40" i="48"/>
  <c r="J40" i="48" s="1"/>
  <c r="I65" i="48"/>
  <c r="J65" i="48" s="1"/>
  <c r="I50" i="48"/>
  <c r="J50" i="48" s="1"/>
  <c r="I108" i="48"/>
  <c r="J108" i="48" s="1"/>
  <c r="I179" i="48"/>
  <c r="J179" i="48" s="1"/>
  <c r="I33" i="48"/>
  <c r="J33" i="48" s="1"/>
  <c r="I178" i="48"/>
  <c r="J178" i="48" s="1"/>
  <c r="I58" i="48"/>
  <c r="J58" i="48" s="1"/>
  <c r="I118" i="48"/>
  <c r="J118" i="48" s="1"/>
  <c r="I37" i="48"/>
  <c r="J37" i="48" s="1"/>
  <c r="I8" i="48"/>
  <c r="J8" i="48" s="1"/>
  <c r="I162" i="48"/>
  <c r="J162" i="48" s="1"/>
  <c r="I38" i="48"/>
  <c r="J38" i="48" s="1"/>
  <c r="I29" i="48"/>
  <c r="J29" i="48" s="1"/>
  <c r="I112" i="48"/>
  <c r="J112" i="48" s="1"/>
  <c r="I158" i="48"/>
  <c r="J158" i="48" s="1"/>
  <c r="I92" i="48"/>
  <c r="J92" i="48" s="1"/>
  <c r="I102" i="48"/>
  <c r="J102" i="48" s="1"/>
  <c r="I91" i="48"/>
  <c r="J91" i="48" s="1"/>
  <c r="I22" i="48"/>
  <c r="J22" i="48" s="1"/>
  <c r="I68" i="48"/>
  <c r="J68" i="48" s="1"/>
  <c r="I45" i="48"/>
  <c r="J45" i="48" s="1"/>
  <c r="I3" i="48"/>
  <c r="I89" i="48"/>
  <c r="J89" i="48" s="1"/>
  <c r="I201" i="48"/>
  <c r="J201" i="48" s="1"/>
  <c r="I207" i="48"/>
  <c r="I198" i="48"/>
  <c r="J198" i="48" s="1"/>
  <c r="I105" i="48"/>
  <c r="J105" i="48" s="1"/>
  <c r="I211" i="48"/>
  <c r="J211" i="48" s="1"/>
  <c r="I111" i="48"/>
  <c r="J111" i="48" s="1"/>
  <c r="I155" i="48"/>
  <c r="J155" i="48" s="1"/>
  <c r="I4" i="48"/>
  <c r="J4" i="48" s="1"/>
  <c r="I174" i="48"/>
  <c r="J174" i="48" s="1"/>
  <c r="I103" i="48"/>
  <c r="J103" i="48" s="1"/>
  <c r="I77" i="48"/>
  <c r="J77" i="48" s="1"/>
  <c r="I54" i="48"/>
  <c r="J54" i="48" s="1"/>
  <c r="I82" i="48"/>
  <c r="J82" i="48" s="1"/>
  <c r="I144" i="48"/>
  <c r="J144" i="48" s="1"/>
  <c r="I30" i="48"/>
  <c r="J30" i="48" s="1"/>
  <c r="I87" i="48"/>
  <c r="J87" i="48" s="1"/>
  <c r="I94" i="48"/>
  <c r="J94" i="48" s="1"/>
  <c r="I169" i="48"/>
  <c r="J169" i="48" s="1"/>
  <c r="I181" i="48"/>
  <c r="J181" i="48" s="1"/>
  <c r="I163" i="48"/>
  <c r="J163" i="48" s="1"/>
  <c r="I186" i="48"/>
  <c r="J186" i="48" s="1"/>
  <c r="I139" i="48"/>
  <c r="J139" i="48" s="1"/>
  <c r="I191" i="48"/>
  <c r="J191" i="48" s="1"/>
  <c r="I80" i="48"/>
  <c r="J80" i="48" s="1"/>
  <c r="I42" i="48"/>
  <c r="J42" i="48" s="1"/>
  <c r="I147" i="48"/>
  <c r="J147" i="48" s="1"/>
  <c r="I137" i="48"/>
  <c r="J137" i="48" s="1"/>
  <c r="I128" i="48"/>
  <c r="J128" i="48" s="1"/>
  <c r="I35" i="48"/>
  <c r="J35" i="48" s="1"/>
  <c r="I125" i="48"/>
  <c r="J125" i="48" s="1"/>
  <c r="I86" i="48"/>
  <c r="J86" i="48" s="1"/>
  <c r="I141" i="48"/>
  <c r="J141" i="48" s="1"/>
  <c r="I188" i="48"/>
  <c r="J188" i="48" s="1"/>
  <c r="I14" i="48"/>
  <c r="J14" i="48" s="1"/>
  <c r="I63" i="48"/>
  <c r="J63" i="48" s="1"/>
  <c r="I104" i="48"/>
  <c r="J104" i="48" s="1"/>
  <c r="I161" i="48"/>
  <c r="J161" i="48" s="1"/>
  <c r="I7" i="48"/>
  <c r="J7" i="48" s="1"/>
  <c r="I116" i="48"/>
  <c r="J116" i="48" s="1"/>
  <c r="I129" i="48"/>
  <c r="J129" i="48" s="1"/>
  <c r="I153" i="48"/>
  <c r="J153" i="48" s="1"/>
  <c r="I177" i="48"/>
  <c r="J177" i="48" s="1"/>
  <c r="I71" i="48"/>
  <c r="J71" i="48" s="1"/>
  <c r="I149" i="48"/>
  <c r="J149" i="48" s="1"/>
  <c r="I127" i="48"/>
  <c r="J127" i="48" s="1"/>
  <c r="I19" i="48"/>
  <c r="J19" i="48" s="1"/>
  <c r="I115" i="48"/>
  <c r="J115" i="48" s="1"/>
  <c r="I51" i="48"/>
  <c r="J51" i="48" s="1"/>
  <c r="I13" i="48"/>
  <c r="J13" i="48" s="1"/>
  <c r="I194" i="48"/>
  <c r="J194" i="48" s="1"/>
  <c r="I200" i="48"/>
  <c r="J200" i="48" s="1"/>
  <c r="I206" i="48"/>
  <c r="I202" i="48"/>
  <c r="I212" i="48"/>
  <c r="I167" i="48"/>
  <c r="J167" i="48" s="1"/>
  <c r="F207" i="48"/>
  <c r="F107" i="48"/>
  <c r="F212" i="48"/>
  <c r="F195" i="48"/>
  <c r="F44" i="48"/>
  <c r="F202" i="48"/>
  <c r="F120" i="48"/>
  <c r="F206" i="48"/>
  <c r="F196" i="48"/>
  <c r="F152" i="48"/>
  <c r="I204" i="48"/>
  <c r="J204" i="48" s="1"/>
  <c r="I205" i="48"/>
  <c r="J205" i="48" s="1"/>
  <c r="F4" i="47"/>
  <c r="F54" i="47"/>
  <c r="F86" i="47"/>
  <c r="F169" i="47"/>
  <c r="F82" i="47"/>
  <c r="F144" i="47"/>
  <c r="F141" i="47"/>
  <c r="F94" i="47"/>
  <c r="F133" i="47"/>
  <c r="F139" i="47"/>
  <c r="F89" i="47"/>
  <c r="F176" i="47"/>
  <c r="F71" i="47"/>
  <c r="F42" i="47"/>
  <c r="F120" i="47"/>
  <c r="F58" i="47"/>
  <c r="F12" i="47"/>
  <c r="F129" i="47"/>
  <c r="F151" i="47"/>
  <c r="F136" i="47"/>
  <c r="F130" i="47"/>
  <c r="F25" i="47"/>
  <c r="F157" i="47"/>
  <c r="F17" i="47"/>
  <c r="F77" i="47"/>
  <c r="F29" i="47"/>
  <c r="F9" i="47"/>
  <c r="F119" i="47"/>
  <c r="F105" i="47"/>
  <c r="F135" i="47"/>
  <c r="F205" i="47"/>
  <c r="F6" i="47"/>
  <c r="F73" i="47"/>
  <c r="F114" i="47"/>
  <c r="F189" i="47"/>
  <c r="F14" i="47"/>
  <c r="F187" i="47"/>
  <c r="F85" i="47"/>
  <c r="F45" i="47"/>
  <c r="F61" i="47"/>
  <c r="F190" i="47"/>
  <c r="F156" i="47"/>
  <c r="F194" i="47"/>
  <c r="F108" i="47"/>
  <c r="F37" i="47"/>
  <c r="F57" i="47"/>
  <c r="F208" i="47"/>
  <c r="F149" i="47"/>
  <c r="F155" i="47"/>
  <c r="F184" i="47"/>
  <c r="F62" i="47"/>
  <c r="F122" i="47"/>
  <c r="F199" i="47"/>
  <c r="F198" i="47"/>
  <c r="F98" i="47"/>
  <c r="F8" i="47"/>
  <c r="F33" i="47"/>
  <c r="F132" i="47"/>
  <c r="F80" i="47"/>
  <c r="F32" i="47"/>
  <c r="F96" i="47"/>
  <c r="F81" i="47"/>
  <c r="F124" i="47"/>
  <c r="F67" i="47"/>
  <c r="F88" i="47"/>
  <c r="F179" i="47"/>
  <c r="F191" i="47"/>
  <c r="F137" i="47"/>
  <c r="F107" i="47"/>
  <c r="F3" i="47"/>
  <c r="F78" i="47"/>
  <c r="F172" i="47"/>
  <c r="F110" i="47"/>
  <c r="F39" i="47"/>
  <c r="F90" i="47"/>
  <c r="F26" i="47"/>
  <c r="F183" i="47"/>
  <c r="F100" i="47"/>
  <c r="F28" i="47"/>
  <c r="F51" i="47"/>
  <c r="F143" i="47"/>
  <c r="F22" i="47"/>
  <c r="F97" i="47"/>
  <c r="F60" i="47"/>
  <c r="F178" i="47"/>
  <c r="F152" i="47"/>
  <c r="F75" i="47"/>
  <c r="F68" i="47"/>
  <c r="F145" i="47"/>
  <c r="F47" i="47"/>
  <c r="F106" i="47"/>
  <c r="F177" i="47"/>
  <c r="F180" i="47"/>
  <c r="F30" i="47"/>
  <c r="F49" i="47"/>
  <c r="F163" i="47"/>
  <c r="F64" i="47"/>
  <c r="F13" i="47"/>
  <c r="F162" i="47"/>
  <c r="F188" i="47"/>
  <c r="F153" i="47"/>
  <c r="F164" i="47"/>
  <c r="F21" i="47"/>
  <c r="F5" i="47"/>
  <c r="F150" i="47"/>
  <c r="F173" i="47"/>
  <c r="F192" i="47"/>
  <c r="F35" i="47"/>
  <c r="F15" i="47"/>
  <c r="F38" i="47"/>
  <c r="F102" i="47"/>
  <c r="F83" i="47"/>
  <c r="F74" i="47"/>
  <c r="F167" i="47"/>
  <c r="F112" i="47"/>
  <c r="F53" i="47"/>
  <c r="F79" i="47"/>
  <c r="F168" i="47"/>
  <c r="F148" i="47"/>
  <c r="F126" i="47"/>
  <c r="F185" i="47"/>
  <c r="F56" i="47"/>
  <c r="F203" i="47"/>
  <c r="F111" i="47"/>
  <c r="F125" i="47"/>
  <c r="F63" i="47"/>
  <c r="F41" i="47"/>
  <c r="F210" i="47"/>
  <c r="F11" i="47"/>
  <c r="F204" i="47"/>
  <c r="F131" i="47"/>
  <c r="F103" i="47"/>
  <c r="F186" i="47"/>
  <c r="F175" i="47"/>
  <c r="F196" i="47"/>
  <c r="F142" i="47"/>
  <c r="F24" i="47"/>
  <c r="F101" i="47"/>
  <c r="F18" i="47"/>
  <c r="F197" i="47"/>
  <c r="F72" i="47"/>
  <c r="F115" i="47"/>
  <c r="F43" i="47"/>
  <c r="F140" i="47"/>
  <c r="F209" i="47"/>
  <c r="F7" i="47"/>
  <c r="F121" i="47"/>
  <c r="F161" i="47"/>
  <c r="F92" i="47"/>
  <c r="F23" i="47"/>
  <c r="F193" i="47"/>
  <c r="F158" i="47"/>
  <c r="F138" i="47"/>
  <c r="F154" i="47"/>
  <c r="F16" i="47"/>
  <c r="F65" i="47"/>
  <c r="F50" i="47"/>
  <c r="F55" i="47"/>
  <c r="F181" i="47"/>
  <c r="F104" i="47"/>
  <c r="F160" i="47"/>
  <c r="F99" i="47"/>
  <c r="F44" i="47"/>
  <c r="F27" i="47"/>
  <c r="F95" i="47"/>
  <c r="F147" i="47"/>
  <c r="F166" i="47"/>
  <c r="F10" i="47"/>
  <c r="F165" i="47"/>
  <c r="F52" i="47"/>
  <c r="F70" i="47"/>
  <c r="F40" i="47"/>
  <c r="F93" i="47"/>
  <c r="F182" i="47"/>
  <c r="F87" i="47"/>
  <c r="F113" i="47"/>
  <c r="F48" i="47"/>
  <c r="F34" i="47"/>
  <c r="F171" i="47"/>
  <c r="F146" i="47"/>
  <c r="F66" i="47"/>
  <c r="F76" i="47"/>
  <c r="F109" i="47"/>
  <c r="F117" i="47"/>
  <c r="F118" i="47"/>
  <c r="F127" i="47"/>
  <c r="F59" i="47"/>
  <c r="F134" i="47"/>
  <c r="F170" i="47"/>
  <c r="F19" i="47"/>
  <c r="F128" i="47"/>
  <c r="F91" i="47"/>
  <c r="F123" i="47"/>
  <c r="F69" i="47"/>
  <c r="F31" i="47"/>
  <c r="F159" i="47"/>
  <c r="F46" i="47"/>
  <c r="F36" i="47"/>
  <c r="F211" i="47"/>
  <c r="I209" i="47"/>
  <c r="I203" i="47"/>
  <c r="J203" i="47" s="1"/>
  <c r="I5" i="47"/>
  <c r="J5" i="47" s="1"/>
  <c r="I155" i="47"/>
  <c r="J155" i="47" s="1"/>
  <c r="I116" i="47"/>
  <c r="I199" i="47"/>
  <c r="J199" i="47" s="1"/>
  <c r="I46" i="47"/>
  <c r="J46" i="47" s="1"/>
  <c r="I208" i="47"/>
  <c r="J208" i="47" s="1"/>
  <c r="I41" i="47"/>
  <c r="J41" i="47" s="1"/>
  <c r="I75" i="47"/>
  <c r="J75" i="47" s="1"/>
  <c r="I14" i="47"/>
  <c r="J14" i="47" s="1"/>
  <c r="I59" i="47"/>
  <c r="J59" i="47" s="1"/>
  <c r="I11" i="47"/>
  <c r="I68" i="47"/>
  <c r="J68" i="47" s="1"/>
  <c r="I85" i="47"/>
  <c r="J85" i="47" s="1"/>
  <c r="I134" i="47"/>
  <c r="J134" i="47" s="1"/>
  <c r="I131" i="47"/>
  <c r="J131" i="47" s="1"/>
  <c r="I145" i="47"/>
  <c r="J145" i="47" s="1"/>
  <c r="I61" i="47"/>
  <c r="J61" i="47" s="1"/>
  <c r="I170" i="47"/>
  <c r="J170" i="47" s="1"/>
  <c r="I186" i="47"/>
  <c r="J186" i="47" s="1"/>
  <c r="I47" i="47"/>
  <c r="J47" i="47" s="1"/>
  <c r="I190" i="47"/>
  <c r="J190" i="47" s="1"/>
  <c r="I19" i="47"/>
  <c r="J19" i="47" s="1"/>
  <c r="I175" i="47"/>
  <c r="J175" i="47" s="1"/>
  <c r="I106" i="47"/>
  <c r="J106" i="47" s="1"/>
  <c r="I156" i="47"/>
  <c r="J156" i="47" s="1"/>
  <c r="I128" i="47"/>
  <c r="J128" i="47" s="1"/>
  <c r="I142" i="47"/>
  <c r="I177" i="47"/>
  <c r="J177" i="47" s="1"/>
  <c r="I108" i="47"/>
  <c r="J108" i="47" s="1"/>
  <c r="I91" i="47"/>
  <c r="J91" i="47" s="1"/>
  <c r="I24" i="47"/>
  <c r="J24" i="47" s="1"/>
  <c r="I180" i="47"/>
  <c r="J180" i="47" s="1"/>
  <c r="I57" i="47"/>
  <c r="J57" i="47" s="1"/>
  <c r="I123" i="47"/>
  <c r="I18" i="47"/>
  <c r="J18" i="47" s="1"/>
  <c r="I30" i="47"/>
  <c r="J30" i="47" s="1"/>
  <c r="I149" i="47"/>
  <c r="J149" i="47" s="1"/>
  <c r="I69" i="47"/>
  <c r="I72" i="47"/>
  <c r="J72" i="47" s="1"/>
  <c r="I49" i="47"/>
  <c r="J49" i="47" s="1"/>
  <c r="I184" i="47"/>
  <c r="J184" i="47" s="1"/>
  <c r="I31" i="47"/>
  <c r="J31" i="47" s="1"/>
  <c r="I115" i="47"/>
  <c r="J115" i="47" s="1"/>
  <c r="I163" i="47"/>
  <c r="J163" i="47" s="1"/>
  <c r="I62" i="47"/>
  <c r="J62" i="47" s="1"/>
  <c r="I159" i="47"/>
  <c r="J159" i="47" s="1"/>
  <c r="I43" i="47"/>
  <c r="J43" i="47" s="1"/>
  <c r="I64" i="47"/>
  <c r="J64" i="47" s="1"/>
  <c r="I7" i="47"/>
  <c r="J7" i="47" s="1"/>
  <c r="I193" i="47"/>
  <c r="J193" i="47" s="1"/>
  <c r="I187" i="47"/>
  <c r="J187" i="47" s="1"/>
  <c r="I37" i="47"/>
  <c r="J37" i="47" s="1"/>
  <c r="I101" i="47"/>
  <c r="J101" i="47" s="1"/>
  <c r="I97" i="47"/>
  <c r="J97" i="47" s="1"/>
  <c r="I135" i="47"/>
  <c r="J135" i="47" s="1"/>
  <c r="I20" i="47"/>
  <c r="J20" i="47" s="1"/>
  <c r="I160" i="47"/>
  <c r="J160" i="47" s="1"/>
  <c r="I102" i="47"/>
  <c r="J102" i="47" s="1"/>
  <c r="I110" i="47"/>
  <c r="J110" i="47" s="1"/>
  <c r="I136" i="47"/>
  <c r="J136" i="47" s="1"/>
  <c r="I44" i="47"/>
  <c r="J44" i="47" s="1"/>
  <c r="I83" i="47"/>
  <c r="J83" i="47" s="1"/>
  <c r="I39" i="47"/>
  <c r="J39" i="47" s="1"/>
  <c r="I130" i="47"/>
  <c r="J130" i="47" s="1"/>
  <c r="I95" i="47"/>
  <c r="J95" i="47" s="1"/>
  <c r="I74" i="47"/>
  <c r="J74" i="47" s="1"/>
  <c r="I90" i="47"/>
  <c r="J90" i="47" s="1"/>
  <c r="I25" i="47"/>
  <c r="J25" i="47" s="1"/>
  <c r="I166" i="47"/>
  <c r="J166" i="47" s="1"/>
  <c r="I167" i="47"/>
  <c r="J167" i="47" s="1"/>
  <c r="I26" i="47"/>
  <c r="J26" i="47" s="1"/>
  <c r="I157" i="47"/>
  <c r="J157" i="47" s="1"/>
  <c r="I165" i="47"/>
  <c r="J165" i="47" s="1"/>
  <c r="I112" i="47"/>
  <c r="J112" i="47" s="1"/>
  <c r="I183" i="47"/>
  <c r="J183" i="47" s="1"/>
  <c r="I17" i="47"/>
  <c r="J17" i="47" s="1"/>
  <c r="I70" i="47"/>
  <c r="J70" i="47" s="1"/>
  <c r="I53" i="47"/>
  <c r="J53" i="47" s="1"/>
  <c r="I100" i="47"/>
  <c r="J100" i="47" s="1"/>
  <c r="I77" i="47"/>
  <c r="J77" i="47" s="1"/>
  <c r="I93" i="47"/>
  <c r="J93" i="47" s="1"/>
  <c r="I79" i="47"/>
  <c r="J79" i="47" s="1"/>
  <c r="I28" i="47"/>
  <c r="J28" i="47" s="1"/>
  <c r="I29" i="47"/>
  <c r="I87" i="47"/>
  <c r="J87" i="47" s="1"/>
  <c r="I168" i="47"/>
  <c r="J168" i="47" s="1"/>
  <c r="I51" i="47"/>
  <c r="J51" i="47" s="1"/>
  <c r="I9" i="47"/>
  <c r="J9" i="47" s="1"/>
  <c r="I48" i="47"/>
  <c r="J48" i="47" s="1"/>
  <c r="I148" i="47"/>
  <c r="J148" i="47" s="1"/>
  <c r="I143" i="47"/>
  <c r="J143" i="47" s="1"/>
  <c r="I119" i="47"/>
  <c r="J119" i="47" s="1"/>
  <c r="I171" i="47"/>
  <c r="J171" i="47" s="1"/>
  <c r="I126" i="47"/>
  <c r="J126" i="47" s="1"/>
  <c r="I22" i="47"/>
  <c r="J22" i="47" s="1"/>
  <c r="I105" i="47"/>
  <c r="J105" i="47" s="1"/>
  <c r="I66" i="47"/>
  <c r="J66" i="47" s="1"/>
  <c r="I185" i="47"/>
  <c r="J185" i="47" s="1"/>
  <c r="I84" i="47"/>
  <c r="I195" i="47"/>
  <c r="I210" i="47"/>
  <c r="J210" i="47" s="1"/>
  <c r="I122" i="47"/>
  <c r="J122" i="47" s="1"/>
  <c r="I196" i="47"/>
  <c r="J196" i="47" s="1"/>
  <c r="I140" i="47"/>
  <c r="J140" i="47" s="1"/>
  <c r="I56" i="47"/>
  <c r="J56" i="47" s="1"/>
  <c r="I3" i="47"/>
  <c r="I89" i="47"/>
  <c r="J89" i="47" s="1"/>
  <c r="I202" i="47"/>
  <c r="I13" i="47"/>
  <c r="J13" i="47" s="1"/>
  <c r="I109" i="47"/>
  <c r="J109" i="47" s="1"/>
  <c r="I99" i="47"/>
  <c r="J99" i="47" s="1"/>
  <c r="I150" i="47"/>
  <c r="J150" i="47" s="1"/>
  <c r="I176" i="47"/>
  <c r="J176" i="47" s="1"/>
  <c r="I162" i="47"/>
  <c r="J162" i="47" s="1"/>
  <c r="I27" i="47"/>
  <c r="J27" i="47" s="1"/>
  <c r="I6" i="47"/>
  <c r="I173" i="47"/>
  <c r="J173" i="47" s="1"/>
  <c r="I71" i="47"/>
  <c r="J71" i="47" s="1"/>
  <c r="I147" i="47"/>
  <c r="J147" i="47" s="1"/>
  <c r="I121" i="47"/>
  <c r="J121" i="47" s="1"/>
  <c r="I73" i="47"/>
  <c r="J73" i="47" s="1"/>
  <c r="I192" i="47"/>
  <c r="J192" i="47" s="1"/>
  <c r="I10" i="47"/>
  <c r="J10" i="47" s="1"/>
  <c r="I96" i="47"/>
  <c r="J96" i="47" s="1"/>
  <c r="I161" i="47"/>
  <c r="J161" i="47" s="1"/>
  <c r="I114" i="47"/>
  <c r="J114" i="47" s="1"/>
  <c r="I52" i="47"/>
  <c r="J52" i="47" s="1"/>
  <c r="I65" i="47"/>
  <c r="J65" i="47" s="1"/>
  <c r="I81" i="47"/>
  <c r="J81" i="47" s="1"/>
  <c r="I92" i="47"/>
  <c r="J92" i="47" s="1"/>
  <c r="I40" i="47"/>
  <c r="J40" i="47" s="1"/>
  <c r="I60" i="47"/>
  <c r="J60" i="47" s="1"/>
  <c r="I50" i="47"/>
  <c r="J50" i="47" s="1"/>
  <c r="I124" i="47"/>
  <c r="J124" i="47" s="1"/>
  <c r="I182" i="47"/>
  <c r="J182" i="47" s="1"/>
  <c r="I36" i="47"/>
  <c r="J36" i="47" s="1"/>
  <c r="I178" i="47"/>
  <c r="J178" i="47" s="1"/>
  <c r="I55" i="47"/>
  <c r="J55" i="47" s="1"/>
  <c r="I113" i="47"/>
  <c r="J113" i="47" s="1"/>
  <c r="I38" i="47"/>
  <c r="J38" i="47" s="1"/>
  <c r="I12" i="47"/>
  <c r="J12" i="47" s="1"/>
  <c r="I164" i="47"/>
  <c r="J164" i="47" s="1"/>
  <c r="I34" i="47"/>
  <c r="J34" i="47" s="1"/>
  <c r="I33" i="47"/>
  <c r="J33" i="47" s="1"/>
  <c r="I63" i="47"/>
  <c r="J63" i="47" s="1"/>
  <c r="I151" i="47"/>
  <c r="J151" i="47" s="1"/>
  <c r="I146" i="47"/>
  <c r="J146" i="47" s="1"/>
  <c r="I104" i="47"/>
  <c r="J104" i="47" s="1"/>
  <c r="I88" i="47"/>
  <c r="J88" i="47" s="1"/>
  <c r="I23" i="47"/>
  <c r="J23" i="47" s="1"/>
  <c r="I76" i="47"/>
  <c r="J76" i="47" s="1"/>
  <c r="I207" i="47"/>
  <c r="I198" i="47"/>
  <c r="J198" i="47" s="1"/>
  <c r="I103" i="47"/>
  <c r="J103" i="47" s="1"/>
  <c r="I211" i="47"/>
  <c r="I200" i="47"/>
  <c r="I16" i="47"/>
  <c r="J16" i="47" s="1"/>
  <c r="I194" i="47"/>
  <c r="J194" i="47" s="1"/>
  <c r="I206" i="47"/>
  <c r="I201" i="47"/>
  <c r="I212" i="47"/>
  <c r="J111" i="47"/>
  <c r="I132" i="47"/>
  <c r="J132" i="47" s="1"/>
  <c r="I4" i="47"/>
  <c r="J4" i="47" s="1"/>
  <c r="I158" i="47"/>
  <c r="J158" i="47" s="1"/>
  <c r="I98" i="47"/>
  <c r="J98" i="47" s="1"/>
  <c r="I80" i="47"/>
  <c r="J80" i="47" s="1"/>
  <c r="I54" i="47"/>
  <c r="J54" i="47" s="1"/>
  <c r="I78" i="47"/>
  <c r="J78" i="47" s="1"/>
  <c r="I138" i="47"/>
  <c r="J138" i="47" s="1"/>
  <c r="I32" i="47"/>
  <c r="J32" i="47" s="1"/>
  <c r="I86" i="47"/>
  <c r="J86" i="47" s="1"/>
  <c r="I117" i="47"/>
  <c r="J117" i="47" s="1"/>
  <c r="I172" i="47"/>
  <c r="J172" i="47" s="1"/>
  <c r="I179" i="47"/>
  <c r="J179" i="47" s="1"/>
  <c r="I169" i="47"/>
  <c r="J169" i="47" s="1"/>
  <c r="I188" i="47"/>
  <c r="J188" i="47" s="1"/>
  <c r="I118" i="47"/>
  <c r="J118" i="47" s="1"/>
  <c r="I191" i="47"/>
  <c r="J191" i="47" s="1"/>
  <c r="I82" i="47"/>
  <c r="J82" i="47" s="1"/>
  <c r="I42" i="47"/>
  <c r="J42" i="47" s="1"/>
  <c r="I153" i="47"/>
  <c r="J153" i="47" s="1"/>
  <c r="I137" i="47"/>
  <c r="J137" i="47" s="1"/>
  <c r="I144" i="47"/>
  <c r="J144" i="47" s="1"/>
  <c r="I35" i="47"/>
  <c r="J35" i="47" s="1"/>
  <c r="I120" i="47"/>
  <c r="J120" i="47" s="1"/>
  <c r="I107" i="47"/>
  <c r="J107" i="47" s="1"/>
  <c r="I141" i="47"/>
  <c r="J141" i="47" s="1"/>
  <c r="I189" i="47"/>
  <c r="J189" i="47" s="1"/>
  <c r="I15" i="47"/>
  <c r="J15" i="47" s="1"/>
  <c r="I58" i="47"/>
  <c r="J58" i="47" s="1"/>
  <c r="I94" i="47"/>
  <c r="J94" i="47" s="1"/>
  <c r="I154" i="47"/>
  <c r="J154" i="47" s="1"/>
  <c r="I8" i="47"/>
  <c r="J8" i="47" s="1"/>
  <c r="I125" i="47"/>
  <c r="J125" i="47" s="1"/>
  <c r="I133" i="47"/>
  <c r="J133" i="47" s="1"/>
  <c r="I152" i="47"/>
  <c r="J152" i="47" s="1"/>
  <c r="I181" i="47"/>
  <c r="J181" i="47" s="1"/>
  <c r="I67" i="47"/>
  <c r="J67" i="47" s="1"/>
  <c r="I139" i="47"/>
  <c r="J139" i="47" s="1"/>
  <c r="I129" i="47"/>
  <c r="J129" i="47" s="1"/>
  <c r="I21" i="47"/>
  <c r="J21" i="47" s="1"/>
  <c r="I127" i="47"/>
  <c r="J127" i="47" s="1"/>
  <c r="I45" i="47"/>
  <c r="J45" i="47" s="1"/>
  <c r="I174" i="47"/>
  <c r="F200" i="47"/>
  <c r="F207" i="47"/>
  <c r="F212" i="47"/>
  <c r="F195" i="47"/>
  <c r="F201" i="47"/>
  <c r="F84" i="47"/>
  <c r="F174" i="47"/>
  <c r="F116" i="47"/>
  <c r="F206" i="47"/>
  <c r="F202" i="47"/>
  <c r="I204" i="47"/>
  <c r="J204" i="47" s="1"/>
  <c r="I197" i="47"/>
  <c r="J197" i="47" s="1"/>
  <c r="I205" i="47"/>
  <c r="J205" i="47" s="1"/>
  <c r="F134" i="46"/>
  <c r="F102" i="46"/>
  <c r="F114" i="46"/>
  <c r="F18" i="46"/>
  <c r="F136" i="46"/>
  <c r="F13" i="46"/>
  <c r="F100" i="46"/>
  <c r="F147" i="46"/>
  <c r="F72" i="46"/>
  <c r="F26" i="46"/>
  <c r="F160" i="46"/>
  <c r="F148" i="46"/>
  <c r="F85" i="46"/>
  <c r="F31" i="46"/>
  <c r="F195" i="46"/>
  <c r="F141" i="46"/>
  <c r="F144" i="46"/>
  <c r="F146" i="46"/>
  <c r="F77" i="46"/>
  <c r="F128" i="46"/>
  <c r="F117" i="46"/>
  <c r="F110" i="46"/>
  <c r="F87" i="46"/>
  <c r="F38" i="46"/>
  <c r="F180" i="46"/>
  <c r="F192" i="46"/>
  <c r="F92" i="46"/>
  <c r="F93" i="46"/>
  <c r="F48" i="46"/>
  <c r="F163" i="46"/>
  <c r="F151" i="46"/>
  <c r="F23" i="46"/>
  <c r="F12" i="46"/>
  <c r="F210" i="46"/>
  <c r="F179" i="46"/>
  <c r="F109" i="46"/>
  <c r="F30" i="46"/>
  <c r="F197" i="46"/>
  <c r="F162" i="46"/>
  <c r="F82" i="46"/>
  <c r="F70" i="46"/>
  <c r="F207" i="46"/>
  <c r="F29" i="46"/>
  <c r="F6" i="46"/>
  <c r="F74" i="46"/>
  <c r="F106" i="46"/>
  <c r="F198" i="46"/>
  <c r="F124" i="46"/>
  <c r="F108" i="46"/>
  <c r="F158" i="46"/>
  <c r="F49" i="46"/>
  <c r="F58" i="46"/>
  <c r="F24" i="46"/>
  <c r="F182" i="46"/>
  <c r="F112" i="46"/>
  <c r="F56" i="46"/>
  <c r="F145" i="46"/>
  <c r="F188" i="46"/>
  <c r="F62" i="46"/>
  <c r="F200" i="46"/>
  <c r="F196" i="46"/>
  <c r="F118" i="46"/>
  <c r="F113" i="46"/>
  <c r="F121" i="46"/>
  <c r="F157" i="46"/>
  <c r="F47" i="46"/>
  <c r="F105" i="46"/>
  <c r="F137" i="46"/>
  <c r="F76" i="46"/>
  <c r="F57" i="46"/>
  <c r="F138" i="46"/>
  <c r="F59" i="46"/>
  <c r="F130" i="46"/>
  <c r="F43" i="46"/>
  <c r="F165" i="46"/>
  <c r="F40" i="46"/>
  <c r="F135" i="46"/>
  <c r="F173" i="46"/>
  <c r="F120" i="46"/>
  <c r="F156" i="46"/>
  <c r="F52" i="46"/>
  <c r="F183" i="46"/>
  <c r="F11" i="46"/>
  <c r="F75" i="46"/>
  <c r="F116" i="46"/>
  <c r="F41" i="46"/>
  <c r="F123" i="46"/>
  <c r="F68" i="46"/>
  <c r="F97" i="46"/>
  <c r="F63" i="46"/>
  <c r="F104" i="46"/>
  <c r="F22" i="46"/>
  <c r="F54" i="46"/>
  <c r="F175" i="46"/>
  <c r="F19" i="46"/>
  <c r="F203" i="46"/>
  <c r="F177" i="46"/>
  <c r="F187" i="46"/>
  <c r="F84" i="46"/>
  <c r="F159" i="46"/>
  <c r="F115" i="46"/>
  <c r="F178" i="46"/>
  <c r="F181" i="46"/>
  <c r="F34" i="46"/>
  <c r="F45" i="46"/>
  <c r="F169" i="46"/>
  <c r="F69" i="46"/>
  <c r="F111" i="46"/>
  <c r="F142" i="46"/>
  <c r="F125" i="46"/>
  <c r="F174" i="46"/>
  <c r="F193" i="46"/>
  <c r="F83" i="46"/>
  <c r="F131" i="46"/>
  <c r="F14" i="46"/>
  <c r="F5" i="46"/>
  <c r="F184" i="46"/>
  <c r="F28" i="46"/>
  <c r="F35" i="46"/>
  <c r="F152" i="46"/>
  <c r="F67" i="46"/>
  <c r="F88" i="46"/>
  <c r="F194" i="46"/>
  <c r="F44" i="46"/>
  <c r="F91" i="46"/>
  <c r="F33" i="46"/>
  <c r="F32" i="46"/>
  <c r="F36" i="46"/>
  <c r="F103" i="46"/>
  <c r="F50" i="46"/>
  <c r="F205" i="46"/>
  <c r="F9" i="46"/>
  <c r="F51" i="46"/>
  <c r="F17" i="46"/>
  <c r="F153" i="46"/>
  <c r="F53" i="46"/>
  <c r="F8" i="46"/>
  <c r="F61" i="46"/>
  <c r="F55" i="46"/>
  <c r="F208" i="46"/>
  <c r="F89" i="46"/>
  <c r="F206" i="46"/>
  <c r="F139" i="46"/>
  <c r="F126" i="46"/>
  <c r="F122" i="46"/>
  <c r="F119" i="46"/>
  <c r="F96" i="46"/>
  <c r="F189" i="46"/>
  <c r="F171" i="46"/>
  <c r="F204" i="46"/>
  <c r="F66" i="46"/>
  <c r="F4" i="46"/>
  <c r="F209" i="46"/>
  <c r="F7" i="46"/>
  <c r="F155" i="46"/>
  <c r="F164" i="46"/>
  <c r="F73" i="46"/>
  <c r="F150" i="46"/>
  <c r="F132" i="46"/>
  <c r="F168" i="46"/>
  <c r="F167" i="46"/>
  <c r="F20" i="46"/>
  <c r="F140" i="46"/>
  <c r="F129" i="46"/>
  <c r="F143" i="46"/>
  <c r="F25" i="46"/>
  <c r="F21" i="46"/>
  <c r="F191" i="46"/>
  <c r="F15" i="46"/>
  <c r="F166" i="46"/>
  <c r="F71" i="46"/>
  <c r="F154" i="46"/>
  <c r="F127" i="46"/>
  <c r="F101" i="46"/>
  <c r="F60" i="46"/>
  <c r="F98" i="46"/>
  <c r="F170" i="46"/>
  <c r="F78" i="46"/>
  <c r="F37" i="46"/>
  <c r="F185" i="46"/>
  <c r="F86" i="46"/>
  <c r="F27" i="46"/>
  <c r="F99" i="46"/>
  <c r="F79" i="46"/>
  <c r="F80" i="46"/>
  <c r="F64" i="46"/>
  <c r="F81" i="46"/>
  <c r="F186" i="46"/>
  <c r="F133" i="46"/>
  <c r="F94" i="46"/>
  <c r="F107" i="46"/>
  <c r="F95" i="46"/>
  <c r="F16" i="46"/>
  <c r="F161" i="46"/>
  <c r="F65" i="46"/>
  <c r="I200" i="46"/>
  <c r="J200" i="46" s="1"/>
  <c r="J134" i="46"/>
  <c r="I155" i="46"/>
  <c r="J155" i="46" s="1"/>
  <c r="I177" i="46"/>
  <c r="J177" i="46" s="1"/>
  <c r="I158" i="46"/>
  <c r="J158" i="46" s="1"/>
  <c r="I102" i="46"/>
  <c r="J102" i="46" s="1"/>
  <c r="I73" i="46"/>
  <c r="J73" i="46" s="1"/>
  <c r="I187" i="46"/>
  <c r="I49" i="46"/>
  <c r="J49" i="46" s="1"/>
  <c r="I114" i="46"/>
  <c r="J114" i="46" s="1"/>
  <c r="I132" i="46"/>
  <c r="J132" i="46" s="1"/>
  <c r="I84" i="46"/>
  <c r="J84" i="46" s="1"/>
  <c r="I58" i="46"/>
  <c r="J58" i="46" s="1"/>
  <c r="I18" i="46"/>
  <c r="J18" i="46" s="1"/>
  <c r="I167" i="46"/>
  <c r="J167" i="46" s="1"/>
  <c r="I159" i="46"/>
  <c r="J159" i="46" s="1"/>
  <c r="I24" i="46"/>
  <c r="J24" i="46" s="1"/>
  <c r="I136" i="46"/>
  <c r="J136" i="46" s="1"/>
  <c r="I140" i="46"/>
  <c r="J140" i="46" s="1"/>
  <c r="I115" i="46"/>
  <c r="J115" i="46" s="1"/>
  <c r="I182" i="46"/>
  <c r="J182" i="46" s="1"/>
  <c r="I13" i="46"/>
  <c r="J13" i="46" s="1"/>
  <c r="I143" i="46"/>
  <c r="I178" i="46"/>
  <c r="J178" i="46" s="1"/>
  <c r="I112" i="46"/>
  <c r="J112" i="46" s="1"/>
  <c r="I100" i="46"/>
  <c r="J100" i="46" s="1"/>
  <c r="I21" i="46"/>
  <c r="J21" i="46" s="1"/>
  <c r="I181" i="46"/>
  <c r="J181" i="46" s="1"/>
  <c r="I56" i="46"/>
  <c r="J56" i="46" s="1"/>
  <c r="I147" i="46"/>
  <c r="J147" i="46" s="1"/>
  <c r="I15" i="46"/>
  <c r="J15" i="46" s="1"/>
  <c r="I34" i="46"/>
  <c r="J34" i="46" s="1"/>
  <c r="I145" i="46"/>
  <c r="J145" i="46" s="1"/>
  <c r="I72" i="46"/>
  <c r="J72" i="46" s="1"/>
  <c r="I71" i="46"/>
  <c r="J71" i="46" s="1"/>
  <c r="I45" i="46"/>
  <c r="J45" i="46" s="1"/>
  <c r="I188" i="46"/>
  <c r="J188" i="46" s="1"/>
  <c r="I26" i="46"/>
  <c r="J26" i="46" s="1"/>
  <c r="I118" i="46"/>
  <c r="J118" i="46" s="1"/>
  <c r="I169" i="46"/>
  <c r="J169" i="46" s="1"/>
  <c r="I62" i="46"/>
  <c r="J62" i="46" s="1"/>
  <c r="I160" i="46"/>
  <c r="J160" i="46" s="1"/>
  <c r="I43" i="46"/>
  <c r="J43" i="46" s="1"/>
  <c r="I69" i="46"/>
  <c r="J69" i="46" s="1"/>
  <c r="I124" i="46"/>
  <c r="J124" i="46" s="1"/>
  <c r="I198" i="46"/>
  <c r="J198" i="46" s="1"/>
  <c r="I176" i="46"/>
  <c r="I211" i="46"/>
  <c r="I210" i="46"/>
  <c r="J210" i="46" s="1"/>
  <c r="I126" i="46"/>
  <c r="J126" i="46" s="1"/>
  <c r="I109" i="46"/>
  <c r="J109" i="46" s="1"/>
  <c r="I108" i="46"/>
  <c r="J108" i="46" s="1"/>
  <c r="I66" i="46"/>
  <c r="J66" i="46" s="1"/>
  <c r="I212" i="46"/>
  <c r="I39" i="46"/>
  <c r="J39" i="46" s="1"/>
  <c r="I80" i="46"/>
  <c r="J80" i="46" s="1"/>
  <c r="I9" i="46"/>
  <c r="J9" i="46" s="1"/>
  <c r="I41" i="46"/>
  <c r="J41" i="46" s="1"/>
  <c r="I12" i="46"/>
  <c r="J12" i="46" s="1"/>
  <c r="I64" i="46"/>
  <c r="J64" i="46" s="1"/>
  <c r="I51" i="46"/>
  <c r="J51" i="46" s="1"/>
  <c r="I123" i="46"/>
  <c r="I179" i="46"/>
  <c r="J179" i="46" s="1"/>
  <c r="I81" i="46"/>
  <c r="J81" i="46" s="1"/>
  <c r="I153" i="46"/>
  <c r="J153" i="46" s="1"/>
  <c r="I68" i="46"/>
  <c r="J68" i="46" s="1"/>
  <c r="I30" i="46"/>
  <c r="J30" i="46" s="1"/>
  <c r="I186" i="46"/>
  <c r="J186" i="46" s="1"/>
  <c r="I8" i="46"/>
  <c r="J8" i="46" s="1"/>
  <c r="I97" i="46"/>
  <c r="J97" i="46" s="1"/>
  <c r="I162" i="46"/>
  <c r="J162" i="46" s="1"/>
  <c r="I133" i="46"/>
  <c r="J133" i="46" s="1"/>
  <c r="I61" i="46"/>
  <c r="J61" i="46" s="1"/>
  <c r="I63" i="46"/>
  <c r="J63" i="46" s="1"/>
  <c r="I82" i="46"/>
  <c r="J82" i="46" s="1"/>
  <c r="I94" i="46"/>
  <c r="J94" i="46" s="1"/>
  <c r="I55" i="46"/>
  <c r="J55" i="46" s="1"/>
  <c r="I104" i="46"/>
  <c r="J104" i="46" s="1"/>
  <c r="I70" i="46"/>
  <c r="J70" i="46" s="1"/>
  <c r="I107" i="46"/>
  <c r="J107" i="46" s="1"/>
  <c r="I89" i="46"/>
  <c r="J89" i="46" s="1"/>
  <c r="I22" i="46"/>
  <c r="J22" i="46" s="1"/>
  <c r="I29" i="46"/>
  <c r="I95" i="46"/>
  <c r="J95" i="46" s="1"/>
  <c r="I139" i="46"/>
  <c r="J139" i="46" s="1"/>
  <c r="I54" i="46"/>
  <c r="J54" i="46" s="1"/>
  <c r="I6" i="46"/>
  <c r="J6" i="46" s="1"/>
  <c r="I16" i="46"/>
  <c r="J16" i="46" s="1"/>
  <c r="I122" i="46"/>
  <c r="J122" i="46" s="1"/>
  <c r="I175" i="46"/>
  <c r="J175" i="46" s="1"/>
  <c r="I74" i="46"/>
  <c r="J74" i="46" s="1"/>
  <c r="I161" i="46"/>
  <c r="J161" i="46" s="1"/>
  <c r="I119" i="46"/>
  <c r="J119" i="46" s="1"/>
  <c r="I19" i="46"/>
  <c r="J19" i="46" s="1"/>
  <c r="I106" i="46"/>
  <c r="J106" i="46" s="1"/>
  <c r="I65" i="46"/>
  <c r="J65" i="46" s="1"/>
  <c r="I189" i="46"/>
  <c r="J189" i="46" s="1"/>
  <c r="I3" i="46"/>
  <c r="I207" i="46"/>
  <c r="J207" i="46" s="1"/>
  <c r="I199" i="46"/>
  <c r="I50" i="46"/>
  <c r="J50" i="46" s="1"/>
  <c r="I90" i="46"/>
  <c r="I196" i="46"/>
  <c r="J196" i="46" s="1"/>
  <c r="I197" i="46"/>
  <c r="J197" i="46" s="1"/>
  <c r="I206" i="46"/>
  <c r="J206" i="46" s="1"/>
  <c r="I172" i="46"/>
  <c r="I10" i="46"/>
  <c r="I35" i="46"/>
  <c r="J35" i="46" s="1"/>
  <c r="I165" i="46"/>
  <c r="J165" i="46" s="1"/>
  <c r="I110" i="46"/>
  <c r="J110" i="46" s="1"/>
  <c r="I101" i="46"/>
  <c r="J101" i="46" s="1"/>
  <c r="I152" i="46"/>
  <c r="J152" i="46" s="1"/>
  <c r="I40" i="46"/>
  <c r="J40" i="46" s="1"/>
  <c r="I87" i="46"/>
  <c r="J87" i="46" s="1"/>
  <c r="I60" i="46"/>
  <c r="J60" i="46" s="1"/>
  <c r="I67" i="46"/>
  <c r="J67" i="46" s="1"/>
  <c r="I135" i="46"/>
  <c r="J135" i="46" s="1"/>
  <c r="I38" i="46"/>
  <c r="J38" i="46" s="1"/>
  <c r="I98" i="46"/>
  <c r="J98" i="46" s="1"/>
  <c r="I88" i="46"/>
  <c r="J88" i="46" s="1"/>
  <c r="I173" i="46"/>
  <c r="J173" i="46" s="1"/>
  <c r="I180" i="46"/>
  <c r="J180" i="46" s="1"/>
  <c r="I170" i="46"/>
  <c r="J170" i="46" s="1"/>
  <c r="I194" i="46"/>
  <c r="J194" i="46" s="1"/>
  <c r="I120" i="46"/>
  <c r="J120" i="46" s="1"/>
  <c r="I192" i="46"/>
  <c r="J192" i="46" s="1"/>
  <c r="I78" i="46"/>
  <c r="J78" i="46" s="1"/>
  <c r="I44" i="46"/>
  <c r="J44" i="46" s="1"/>
  <c r="I156" i="46"/>
  <c r="J156" i="46" s="1"/>
  <c r="I92" i="46"/>
  <c r="J92" i="46" s="1"/>
  <c r="I37" i="46"/>
  <c r="J37" i="46" s="1"/>
  <c r="I91" i="46"/>
  <c r="J91" i="46" s="1"/>
  <c r="I52" i="46"/>
  <c r="J52" i="46" s="1"/>
  <c r="I93" i="46"/>
  <c r="J93" i="46" s="1"/>
  <c r="I185" i="46"/>
  <c r="J185" i="46" s="1"/>
  <c r="I33" i="46"/>
  <c r="J33" i="46" s="1"/>
  <c r="I183" i="46"/>
  <c r="J183" i="46" s="1"/>
  <c r="I48" i="46"/>
  <c r="J48" i="46" s="1"/>
  <c r="I86" i="46"/>
  <c r="J86" i="46" s="1"/>
  <c r="I32" i="46"/>
  <c r="J32" i="46" s="1"/>
  <c r="I11" i="46"/>
  <c r="J11" i="46" s="1"/>
  <c r="I163" i="46"/>
  <c r="J163" i="46" s="1"/>
  <c r="I27" i="46"/>
  <c r="J27" i="46" s="1"/>
  <c r="I36" i="46"/>
  <c r="J36" i="46" s="1"/>
  <c r="I75" i="46"/>
  <c r="J75" i="46" s="1"/>
  <c r="I151" i="46"/>
  <c r="J151" i="46" s="1"/>
  <c r="I99" i="46"/>
  <c r="J99" i="46" s="1"/>
  <c r="I103" i="46"/>
  <c r="J103" i="46" s="1"/>
  <c r="I116" i="46"/>
  <c r="J116" i="46" s="1"/>
  <c r="I23" i="46"/>
  <c r="J23" i="46" s="1"/>
  <c r="I79" i="46"/>
  <c r="J79" i="46" s="1"/>
  <c r="I202" i="46"/>
  <c r="I203" i="46"/>
  <c r="J203" i="46" s="1"/>
  <c r="I17" i="46"/>
  <c r="J17" i="46" s="1"/>
  <c r="I209" i="46"/>
  <c r="I204" i="46"/>
  <c r="J204" i="46" s="1"/>
  <c r="I208" i="46"/>
  <c r="J208" i="46" s="1"/>
  <c r="I171" i="46"/>
  <c r="J171" i="46" s="1"/>
  <c r="I7" i="46"/>
  <c r="J7" i="46" s="1"/>
  <c r="I111" i="46"/>
  <c r="J111" i="46" s="1"/>
  <c r="I113" i="46"/>
  <c r="J113" i="46" s="1"/>
  <c r="I148" i="46"/>
  <c r="J148" i="46" s="1"/>
  <c r="I164" i="46"/>
  <c r="J164" i="46" s="1"/>
  <c r="I142" i="46"/>
  <c r="J142" i="46" s="1"/>
  <c r="I121" i="46"/>
  <c r="J121" i="46" s="1"/>
  <c r="I85" i="46"/>
  <c r="J85" i="46" s="1"/>
  <c r="I150" i="46"/>
  <c r="J150" i="46" s="1"/>
  <c r="I125" i="46"/>
  <c r="J125" i="46" s="1"/>
  <c r="I157" i="46"/>
  <c r="J157" i="46" s="1"/>
  <c r="I31" i="46"/>
  <c r="J31" i="46" s="1"/>
  <c r="I168" i="46"/>
  <c r="J168" i="46" s="1"/>
  <c r="I174" i="46"/>
  <c r="J174" i="46" s="1"/>
  <c r="I47" i="46"/>
  <c r="J47" i="46" s="1"/>
  <c r="I195" i="46"/>
  <c r="J195" i="46" s="1"/>
  <c r="I20" i="46"/>
  <c r="J20" i="46" s="1"/>
  <c r="I193" i="46"/>
  <c r="J193" i="46" s="1"/>
  <c r="I105" i="46"/>
  <c r="J105" i="46" s="1"/>
  <c r="I141" i="46"/>
  <c r="J141" i="46" s="1"/>
  <c r="I129" i="46"/>
  <c r="J129" i="46" s="1"/>
  <c r="I83" i="46"/>
  <c r="J83" i="46" s="1"/>
  <c r="I137" i="46"/>
  <c r="J137" i="46" s="1"/>
  <c r="I144" i="46"/>
  <c r="J144" i="46" s="1"/>
  <c r="I25" i="46"/>
  <c r="J25" i="46" s="1"/>
  <c r="I131" i="46"/>
  <c r="J131" i="46" s="1"/>
  <c r="I76" i="46"/>
  <c r="J76" i="46" s="1"/>
  <c r="I146" i="46"/>
  <c r="J146" i="46" s="1"/>
  <c r="I191" i="46"/>
  <c r="J191" i="46" s="1"/>
  <c r="I14" i="46"/>
  <c r="J14" i="46" s="1"/>
  <c r="I57" i="46"/>
  <c r="J57" i="46" s="1"/>
  <c r="I77" i="46"/>
  <c r="J77" i="46" s="1"/>
  <c r="I166" i="46"/>
  <c r="J166" i="46" s="1"/>
  <c r="I5" i="46"/>
  <c r="J5" i="46" s="1"/>
  <c r="I138" i="46"/>
  <c r="J138" i="46" s="1"/>
  <c r="I128" i="46"/>
  <c r="J128" i="46" s="1"/>
  <c r="I154" i="46"/>
  <c r="J154" i="46" s="1"/>
  <c r="I184" i="46"/>
  <c r="J184" i="46" s="1"/>
  <c r="I59" i="46"/>
  <c r="J59" i="46" s="1"/>
  <c r="I117" i="46"/>
  <c r="J117" i="46" s="1"/>
  <c r="I127" i="46"/>
  <c r="J127" i="46" s="1"/>
  <c r="I28" i="46"/>
  <c r="J28" i="46" s="1"/>
  <c r="I130" i="46"/>
  <c r="J130" i="46" s="1"/>
  <c r="I46" i="46"/>
  <c r="I4" i="46"/>
  <c r="J4" i="46" s="1"/>
  <c r="I205" i="46"/>
  <c r="J205" i="46" s="1"/>
  <c r="I53" i="46"/>
  <c r="J53" i="46" s="1"/>
  <c r="I96" i="46"/>
  <c r="J96" i="46" s="1"/>
  <c r="I149" i="46"/>
  <c r="I190" i="46"/>
  <c r="I42" i="46"/>
  <c r="F199" i="46"/>
  <c r="F149" i="46"/>
  <c r="F90" i="46"/>
  <c r="F3" i="46"/>
  <c r="F42" i="46"/>
  <c r="F10" i="46"/>
  <c r="F211" i="46"/>
  <c r="F201" i="46"/>
  <c r="F190" i="46"/>
  <c r="F172" i="46"/>
  <c r="F176" i="46"/>
  <c r="I201" i="46"/>
  <c r="F202" i="46"/>
  <c r="F46" i="46"/>
  <c r="F212" i="46"/>
  <c r="F137" i="45"/>
  <c r="F31" i="45"/>
  <c r="F132" i="45"/>
  <c r="F169" i="45"/>
  <c r="F103" i="45"/>
  <c r="F154" i="45"/>
  <c r="F44" i="45"/>
  <c r="F168" i="45"/>
  <c r="F9" i="45"/>
  <c r="F95" i="45"/>
  <c r="F51" i="45"/>
  <c r="F136" i="45"/>
  <c r="F99" i="45"/>
  <c r="F94" i="45"/>
  <c r="F60" i="45"/>
  <c r="F101" i="45"/>
  <c r="F14" i="45"/>
  <c r="F86" i="45"/>
  <c r="F158" i="45"/>
  <c r="F13" i="45"/>
  <c r="F194" i="45"/>
  <c r="F193" i="45"/>
  <c r="F81" i="45"/>
  <c r="F155" i="45"/>
  <c r="F111" i="45"/>
  <c r="F170" i="45"/>
  <c r="F177" i="45"/>
  <c r="F32" i="45"/>
  <c r="F33" i="45"/>
  <c r="F134" i="45"/>
  <c r="F62" i="45"/>
  <c r="F203" i="45"/>
  <c r="F107" i="45"/>
  <c r="F142" i="45"/>
  <c r="F78" i="45"/>
  <c r="F178" i="45"/>
  <c r="F179" i="45"/>
  <c r="F104" i="45"/>
  <c r="F116" i="45"/>
  <c r="F11" i="45"/>
  <c r="F8" i="45"/>
  <c r="F180" i="45"/>
  <c r="F41" i="45"/>
  <c r="F147" i="45"/>
  <c r="F61" i="45"/>
  <c r="F113" i="45"/>
  <c r="F187" i="45"/>
  <c r="F54" i="45"/>
  <c r="F80" i="45"/>
  <c r="F37" i="45"/>
  <c r="F29" i="45"/>
  <c r="F43" i="45"/>
  <c r="F119" i="45"/>
  <c r="F205" i="45"/>
  <c r="F45" i="45"/>
  <c r="F5" i="45"/>
  <c r="F30" i="45"/>
  <c r="F40" i="45"/>
  <c r="F164" i="45"/>
  <c r="F118" i="45"/>
  <c r="F7" i="45"/>
  <c r="F210" i="45"/>
  <c r="F73" i="45"/>
  <c r="F47" i="45"/>
  <c r="F112" i="45"/>
  <c r="F208" i="45"/>
  <c r="F140" i="45"/>
  <c r="F144" i="45"/>
  <c r="F76" i="45"/>
  <c r="F52" i="45"/>
  <c r="F195" i="45"/>
  <c r="F199" i="45"/>
  <c r="F204" i="45"/>
  <c r="F149" i="45"/>
  <c r="F69" i="45"/>
  <c r="F150" i="45"/>
  <c r="F162" i="45"/>
  <c r="F124" i="45"/>
  <c r="F171" i="45"/>
  <c r="F42" i="45"/>
  <c r="F12" i="45"/>
  <c r="F66" i="45"/>
  <c r="F114" i="45"/>
  <c r="F35" i="45"/>
  <c r="F20" i="45"/>
  <c r="F165" i="45"/>
  <c r="F172" i="45"/>
  <c r="F167" i="45"/>
  <c r="F15" i="45"/>
  <c r="F153" i="45"/>
  <c r="F19" i="45"/>
  <c r="F176" i="45"/>
  <c r="F160" i="45"/>
  <c r="F151" i="45"/>
  <c r="F125" i="45"/>
  <c r="F98" i="45"/>
  <c r="F50" i="45"/>
  <c r="F115" i="45"/>
  <c r="F190" i="45"/>
  <c r="F93" i="45"/>
  <c r="F23" i="45"/>
  <c r="F181" i="45"/>
  <c r="F89" i="45"/>
  <c r="F22" i="45"/>
  <c r="F96" i="45"/>
  <c r="F77" i="45"/>
  <c r="F56" i="45"/>
  <c r="F83" i="45"/>
  <c r="F182" i="45"/>
  <c r="F121" i="45"/>
  <c r="F105" i="45"/>
  <c r="F75" i="45"/>
  <c r="F87" i="45"/>
  <c r="F49" i="45"/>
  <c r="F152" i="45"/>
  <c r="F58" i="45"/>
  <c r="F102" i="45"/>
  <c r="F127" i="45"/>
  <c r="F16" i="45"/>
  <c r="F128" i="45"/>
  <c r="F18" i="45"/>
  <c r="F126" i="45"/>
  <c r="F143" i="45"/>
  <c r="F65" i="45"/>
  <c r="F21" i="45"/>
  <c r="F173" i="45"/>
  <c r="F145" i="45"/>
  <c r="F88" i="45"/>
  <c r="F28" i="45"/>
  <c r="F188" i="45"/>
  <c r="F141" i="45"/>
  <c r="F122" i="45"/>
  <c r="F166" i="45"/>
  <c r="F91" i="45"/>
  <c r="F130" i="45"/>
  <c r="F133" i="45"/>
  <c r="F117" i="45"/>
  <c r="F72" i="45"/>
  <c r="F38" i="45"/>
  <c r="F175" i="45"/>
  <c r="F186" i="45"/>
  <c r="F82" i="45"/>
  <c r="F85" i="45"/>
  <c r="F36" i="45"/>
  <c r="F156" i="45"/>
  <c r="F146" i="45"/>
  <c r="F17" i="45"/>
  <c r="F123" i="45"/>
  <c r="F27" i="45"/>
  <c r="F10" i="45"/>
  <c r="F189" i="45"/>
  <c r="F25" i="45"/>
  <c r="F157" i="45"/>
  <c r="F39" i="45"/>
  <c r="F71" i="45"/>
  <c r="F63" i="45"/>
  <c r="F196" i="45"/>
  <c r="F34" i="45"/>
  <c r="F206" i="45"/>
  <c r="F4" i="45"/>
  <c r="F67" i="45"/>
  <c r="F131" i="45"/>
  <c r="F90" i="45"/>
  <c r="F84" i="45"/>
  <c r="F191" i="45"/>
  <c r="F106" i="45"/>
  <c r="F161" i="45"/>
  <c r="F64" i="45"/>
  <c r="F53" i="45"/>
  <c r="F26" i="45"/>
  <c r="F185" i="45"/>
  <c r="F108" i="45"/>
  <c r="F46" i="45"/>
  <c r="F120" i="45"/>
  <c r="F183" i="45"/>
  <c r="F97" i="45"/>
  <c r="F200" i="45"/>
  <c r="F212" i="45"/>
  <c r="F110" i="45"/>
  <c r="F129" i="45"/>
  <c r="F163" i="45"/>
  <c r="F55" i="45"/>
  <c r="F109" i="45"/>
  <c r="F135" i="45"/>
  <c r="F68" i="45"/>
  <c r="F48" i="45"/>
  <c r="F138" i="45"/>
  <c r="F57" i="45"/>
  <c r="F148" i="45"/>
  <c r="F70" i="45"/>
  <c r="I30" i="45"/>
  <c r="J30" i="45" s="1"/>
  <c r="I199" i="45"/>
  <c r="J199" i="45" s="1"/>
  <c r="I191" i="45"/>
  <c r="J191" i="45" s="1"/>
  <c r="I211" i="45"/>
  <c r="I20" i="45"/>
  <c r="J20" i="45" s="1"/>
  <c r="I107" i="45"/>
  <c r="J107" i="45" s="1"/>
  <c r="I110" i="45"/>
  <c r="J110" i="45" s="1"/>
  <c r="I145" i="45"/>
  <c r="J145" i="45" s="1"/>
  <c r="I165" i="45"/>
  <c r="J165" i="45" s="1"/>
  <c r="I142" i="45"/>
  <c r="J142" i="45" s="1"/>
  <c r="I129" i="45"/>
  <c r="J129" i="45" s="1"/>
  <c r="I88" i="45"/>
  <c r="J88" i="45" s="1"/>
  <c r="I172" i="45"/>
  <c r="J172" i="45" s="1"/>
  <c r="I78" i="45"/>
  <c r="J78" i="45" s="1"/>
  <c r="I163" i="45"/>
  <c r="J163" i="45" s="1"/>
  <c r="I28" i="45"/>
  <c r="J28" i="45" s="1"/>
  <c r="I167" i="45"/>
  <c r="J167" i="45" s="1"/>
  <c r="I178" i="45"/>
  <c r="J178" i="45" s="1"/>
  <c r="I55" i="45"/>
  <c r="J55" i="45" s="1"/>
  <c r="I188" i="45"/>
  <c r="J188" i="45" s="1"/>
  <c r="I15" i="45"/>
  <c r="J15" i="45" s="1"/>
  <c r="I179" i="45"/>
  <c r="J179" i="45" s="1"/>
  <c r="I109" i="45"/>
  <c r="J109" i="45" s="1"/>
  <c r="I141" i="45"/>
  <c r="J141" i="45" s="1"/>
  <c r="I153" i="45"/>
  <c r="J153" i="45" s="1"/>
  <c r="I104" i="45"/>
  <c r="J104" i="45" s="1"/>
  <c r="I135" i="45"/>
  <c r="J135" i="45" s="1"/>
  <c r="I122" i="45"/>
  <c r="J122" i="45" s="1"/>
  <c r="I19" i="45"/>
  <c r="J19" i="45" s="1"/>
  <c r="I116" i="45"/>
  <c r="J116" i="45" s="1"/>
  <c r="I68" i="45"/>
  <c r="J68" i="45" s="1"/>
  <c r="I166" i="45"/>
  <c r="J166" i="45" s="1"/>
  <c r="I176" i="45"/>
  <c r="J176" i="45" s="1"/>
  <c r="I11" i="45"/>
  <c r="J11" i="45" s="1"/>
  <c r="I48" i="45"/>
  <c r="J48" i="45" s="1"/>
  <c r="I91" i="45"/>
  <c r="J91" i="45" s="1"/>
  <c r="I160" i="45"/>
  <c r="J160" i="45" s="1"/>
  <c r="I8" i="45"/>
  <c r="J8" i="45" s="1"/>
  <c r="I138" i="45"/>
  <c r="J138" i="45" s="1"/>
  <c r="I130" i="45"/>
  <c r="J130" i="45" s="1"/>
  <c r="I151" i="45"/>
  <c r="J151" i="45" s="1"/>
  <c r="I180" i="45"/>
  <c r="J180" i="45" s="1"/>
  <c r="I57" i="45"/>
  <c r="J57" i="45" s="1"/>
  <c r="I133" i="45"/>
  <c r="J133" i="45" s="1"/>
  <c r="I125" i="45"/>
  <c r="J125" i="45" s="1"/>
  <c r="I200" i="45"/>
  <c r="J200" i="45" s="1"/>
  <c r="I84" i="45"/>
  <c r="J84" i="45" s="1"/>
  <c r="I210" i="45"/>
  <c r="J210" i="45" s="1"/>
  <c r="I131" i="45"/>
  <c r="J131" i="45" s="1"/>
  <c r="I35" i="45"/>
  <c r="J35" i="45" s="1"/>
  <c r="I62" i="45"/>
  <c r="J62" i="45" s="1"/>
  <c r="I106" i="45"/>
  <c r="J106" i="45" s="1"/>
  <c r="I70" i="45"/>
  <c r="J70" i="45" s="1"/>
  <c r="I212" i="45"/>
  <c r="J212" i="45" s="1"/>
  <c r="I207" i="45"/>
  <c r="I198" i="45"/>
  <c r="I139" i="45"/>
  <c r="J139" i="45" s="1"/>
  <c r="I149" i="45"/>
  <c r="J149" i="45" s="1"/>
  <c r="I194" i="45"/>
  <c r="J194" i="45" s="1"/>
  <c r="I161" i="45"/>
  <c r="J161" i="45" s="1"/>
  <c r="I102" i="45"/>
  <c r="J102" i="45" s="1"/>
  <c r="I69" i="45"/>
  <c r="J69" i="45" s="1"/>
  <c r="I193" i="45"/>
  <c r="I64" i="45"/>
  <c r="J64" i="45" s="1"/>
  <c r="I127" i="45"/>
  <c r="J127" i="45" s="1"/>
  <c r="I150" i="45"/>
  <c r="J150" i="45" s="1"/>
  <c r="I81" i="45"/>
  <c r="J81" i="45" s="1"/>
  <c r="I53" i="45"/>
  <c r="J53" i="45" s="1"/>
  <c r="I16" i="45"/>
  <c r="J16" i="45" s="1"/>
  <c r="I162" i="45"/>
  <c r="J162" i="45" s="1"/>
  <c r="I155" i="45"/>
  <c r="J155" i="45" s="1"/>
  <c r="I26" i="45"/>
  <c r="J26" i="45" s="1"/>
  <c r="I128" i="45"/>
  <c r="J128" i="45" s="1"/>
  <c r="I124" i="45"/>
  <c r="J124" i="45" s="1"/>
  <c r="I111" i="45"/>
  <c r="J111" i="45" s="1"/>
  <c r="I185" i="45"/>
  <c r="J185" i="45" s="1"/>
  <c r="I18" i="45"/>
  <c r="J18" i="45" s="1"/>
  <c r="I171" i="45"/>
  <c r="I170" i="45"/>
  <c r="J170" i="45" s="1"/>
  <c r="I108" i="45"/>
  <c r="J108" i="45" s="1"/>
  <c r="I126" i="45"/>
  <c r="J126" i="45" s="1"/>
  <c r="I42" i="45"/>
  <c r="J42" i="45" s="1"/>
  <c r="I177" i="45"/>
  <c r="J177" i="45" s="1"/>
  <c r="I46" i="45"/>
  <c r="J46" i="45" s="1"/>
  <c r="I143" i="45"/>
  <c r="J143" i="45" s="1"/>
  <c r="I12" i="45"/>
  <c r="J12" i="45" s="1"/>
  <c r="I32" i="45"/>
  <c r="J32" i="45" s="1"/>
  <c r="I120" i="45"/>
  <c r="J120" i="45" s="1"/>
  <c r="I65" i="45"/>
  <c r="J65" i="45" s="1"/>
  <c r="I66" i="45"/>
  <c r="J66" i="45" s="1"/>
  <c r="I33" i="45"/>
  <c r="J33" i="45" s="1"/>
  <c r="I183" i="45"/>
  <c r="J183" i="45" s="1"/>
  <c r="I21" i="45"/>
  <c r="J21" i="45" s="1"/>
  <c r="I114" i="45"/>
  <c r="J114" i="45" s="1"/>
  <c r="I134" i="45"/>
  <c r="J134" i="45" s="1"/>
  <c r="I97" i="45"/>
  <c r="J97" i="45" s="1"/>
  <c r="I173" i="45"/>
  <c r="J173" i="45" s="1"/>
  <c r="I118" i="45"/>
  <c r="J118" i="45" s="1"/>
  <c r="I3" i="45"/>
  <c r="I100" i="45"/>
  <c r="I197" i="45"/>
  <c r="I58" i="45"/>
  <c r="J58" i="45" s="1"/>
  <c r="I195" i="45"/>
  <c r="J195" i="45" s="1"/>
  <c r="I206" i="45"/>
  <c r="J206" i="45" s="1"/>
  <c r="I192" i="45"/>
  <c r="I6" i="45"/>
  <c r="I45" i="45"/>
  <c r="J45" i="45" s="1"/>
  <c r="I196" i="45"/>
  <c r="J196" i="45" s="1"/>
  <c r="I27" i="45"/>
  <c r="J27" i="45" s="1"/>
  <c r="I77" i="45"/>
  <c r="J77" i="45" s="1"/>
  <c r="I5" i="45"/>
  <c r="J5" i="45" s="1"/>
  <c r="I51" i="45"/>
  <c r="J51" i="45" s="1"/>
  <c r="I10" i="45"/>
  <c r="J10" i="45" s="1"/>
  <c r="I56" i="45"/>
  <c r="J56" i="45" s="1"/>
  <c r="I40" i="45"/>
  <c r="J40" i="45" s="1"/>
  <c r="I136" i="45"/>
  <c r="I189" i="45"/>
  <c r="J189" i="45" s="1"/>
  <c r="I83" i="45"/>
  <c r="J83" i="45" s="1"/>
  <c r="I164" i="45"/>
  <c r="J164" i="45" s="1"/>
  <c r="I99" i="45"/>
  <c r="J99" i="45" s="1"/>
  <c r="I25" i="45"/>
  <c r="J25" i="45" s="1"/>
  <c r="I182" i="45"/>
  <c r="J182" i="45" s="1"/>
  <c r="I7" i="45"/>
  <c r="J7" i="45" s="1"/>
  <c r="I94" i="45"/>
  <c r="J94" i="45" s="1"/>
  <c r="I157" i="45"/>
  <c r="J157" i="45" s="1"/>
  <c r="I121" i="45"/>
  <c r="J121" i="45" s="1"/>
  <c r="I73" i="45"/>
  <c r="J73" i="45" s="1"/>
  <c r="I60" i="45"/>
  <c r="J60" i="45" s="1"/>
  <c r="I71" i="45"/>
  <c r="J71" i="45" s="1"/>
  <c r="I105" i="45"/>
  <c r="J105" i="45" s="1"/>
  <c r="I47" i="45"/>
  <c r="J47" i="45" s="1"/>
  <c r="I101" i="45"/>
  <c r="J101" i="45" s="1"/>
  <c r="I63" i="45"/>
  <c r="J63" i="45" s="1"/>
  <c r="I75" i="45"/>
  <c r="J75" i="45" s="1"/>
  <c r="I112" i="45"/>
  <c r="J112" i="45" s="1"/>
  <c r="I14" i="45"/>
  <c r="J14" i="45" s="1"/>
  <c r="I34" i="45"/>
  <c r="I87" i="45"/>
  <c r="J87" i="45" s="1"/>
  <c r="I140" i="45"/>
  <c r="J140" i="45" s="1"/>
  <c r="I86" i="45"/>
  <c r="J86" i="45" s="1"/>
  <c r="I4" i="45"/>
  <c r="J4" i="45" s="1"/>
  <c r="I49" i="45"/>
  <c r="J49" i="45" s="1"/>
  <c r="I144" i="45"/>
  <c r="J144" i="45" s="1"/>
  <c r="I158" i="45"/>
  <c r="J158" i="45" s="1"/>
  <c r="I67" i="45"/>
  <c r="J67" i="45" s="1"/>
  <c r="I152" i="45"/>
  <c r="J152" i="45" s="1"/>
  <c r="I76" i="45"/>
  <c r="J76" i="45" s="1"/>
  <c r="I13" i="45"/>
  <c r="J13" i="45" s="1"/>
  <c r="I90" i="45"/>
  <c r="J90" i="45" s="1"/>
  <c r="I203" i="45"/>
  <c r="J203" i="45" s="1"/>
  <c r="I202" i="45"/>
  <c r="J148" i="45"/>
  <c r="I204" i="45"/>
  <c r="J204" i="45" s="1"/>
  <c r="I208" i="45"/>
  <c r="J208" i="45" s="1"/>
  <c r="I184" i="45"/>
  <c r="I17" i="45"/>
  <c r="J17" i="45" s="1"/>
  <c r="I79" i="45"/>
  <c r="I24" i="45"/>
  <c r="I209" i="45"/>
  <c r="I74" i="45"/>
  <c r="I41" i="45"/>
  <c r="J41" i="45" s="1"/>
  <c r="I137" i="45"/>
  <c r="J137" i="45" s="1"/>
  <c r="I117" i="45"/>
  <c r="J117" i="45" s="1"/>
  <c r="I98" i="45"/>
  <c r="J98" i="45" s="1"/>
  <c r="I147" i="45"/>
  <c r="J147" i="45" s="1"/>
  <c r="I31" i="45"/>
  <c r="J31" i="45" s="1"/>
  <c r="I72" i="45"/>
  <c r="J72" i="45" s="1"/>
  <c r="I50" i="45"/>
  <c r="J50" i="45" s="1"/>
  <c r="I61" i="45"/>
  <c r="J61" i="45" s="1"/>
  <c r="I132" i="45"/>
  <c r="J132" i="45" s="1"/>
  <c r="I38" i="45"/>
  <c r="J38" i="45" s="1"/>
  <c r="I115" i="45"/>
  <c r="J115" i="45" s="1"/>
  <c r="I113" i="45"/>
  <c r="J113" i="45" s="1"/>
  <c r="I169" i="45"/>
  <c r="J169" i="45" s="1"/>
  <c r="I175" i="45"/>
  <c r="J175" i="45" s="1"/>
  <c r="I190" i="45"/>
  <c r="J190" i="45" s="1"/>
  <c r="I187" i="45"/>
  <c r="J187" i="45" s="1"/>
  <c r="I103" i="45"/>
  <c r="J103" i="45" s="1"/>
  <c r="I186" i="45"/>
  <c r="J186" i="45" s="1"/>
  <c r="I93" i="45"/>
  <c r="J93" i="45" s="1"/>
  <c r="I54" i="45"/>
  <c r="J54" i="45" s="1"/>
  <c r="I154" i="45"/>
  <c r="J154" i="45" s="1"/>
  <c r="I82" i="45"/>
  <c r="J82" i="45" s="1"/>
  <c r="I23" i="45"/>
  <c r="J23" i="45" s="1"/>
  <c r="I80" i="45"/>
  <c r="J80" i="45" s="1"/>
  <c r="I44" i="45"/>
  <c r="J44" i="45" s="1"/>
  <c r="I85" i="45"/>
  <c r="J85" i="45" s="1"/>
  <c r="I181" i="45"/>
  <c r="J181" i="45" s="1"/>
  <c r="I37" i="45"/>
  <c r="J37" i="45" s="1"/>
  <c r="I168" i="45"/>
  <c r="J168" i="45" s="1"/>
  <c r="I36" i="45"/>
  <c r="J36" i="45" s="1"/>
  <c r="I89" i="45"/>
  <c r="J89" i="45" s="1"/>
  <c r="I29" i="45"/>
  <c r="J29" i="45" s="1"/>
  <c r="I9" i="45"/>
  <c r="J9" i="45" s="1"/>
  <c r="I156" i="45"/>
  <c r="J156" i="45" s="1"/>
  <c r="I22" i="45"/>
  <c r="J22" i="45" s="1"/>
  <c r="I43" i="45"/>
  <c r="J43" i="45" s="1"/>
  <c r="I95" i="45"/>
  <c r="J95" i="45" s="1"/>
  <c r="I146" i="45"/>
  <c r="J146" i="45" s="1"/>
  <c r="I96" i="45"/>
  <c r="J96" i="45" s="1"/>
  <c r="I119" i="45"/>
  <c r="J119" i="45" s="1"/>
  <c r="I123" i="45"/>
  <c r="J123" i="45" s="1"/>
  <c r="I92" i="45"/>
  <c r="J92" i="45" s="1"/>
  <c r="I159" i="45"/>
  <c r="I39" i="45"/>
  <c r="J39" i="45" s="1"/>
  <c r="I59" i="45"/>
  <c r="I174" i="45"/>
  <c r="I52" i="45"/>
  <c r="J52" i="45" s="1"/>
  <c r="F74" i="45"/>
  <c r="F209" i="45"/>
  <c r="F198" i="45"/>
  <c r="F159" i="45"/>
  <c r="F197" i="45"/>
  <c r="F24" i="45"/>
  <c r="F207" i="45"/>
  <c r="F92" i="45"/>
  <c r="F100" i="45"/>
  <c r="F79" i="45"/>
  <c r="F3" i="45"/>
  <c r="F6" i="45"/>
  <c r="F211" i="45"/>
  <c r="F201" i="45"/>
  <c r="F174" i="45"/>
  <c r="F192" i="45"/>
  <c r="F202" i="45"/>
  <c r="I201" i="45"/>
  <c r="J201" i="45" s="1"/>
  <c r="F59" i="45"/>
  <c r="I205" i="45"/>
  <c r="J205" i="45" s="1"/>
  <c r="F184" i="45"/>
  <c r="F107" i="44"/>
  <c r="F68" i="44"/>
  <c r="F165" i="44"/>
  <c r="F5" i="44"/>
  <c r="F93" i="44"/>
  <c r="F41" i="44"/>
  <c r="F113" i="44"/>
  <c r="F142" i="44"/>
  <c r="F138" i="44"/>
  <c r="F77" i="44"/>
  <c r="F84" i="44"/>
  <c r="F52" i="44"/>
  <c r="F144" i="44"/>
  <c r="F169" i="44"/>
  <c r="F117" i="44"/>
  <c r="F164" i="44"/>
  <c r="F33" i="44"/>
  <c r="F13" i="44"/>
  <c r="F67" i="44"/>
  <c r="F111" i="44"/>
  <c r="F40" i="44"/>
  <c r="F98" i="44"/>
  <c r="F110" i="44"/>
  <c r="F179" i="44"/>
  <c r="F173" i="44"/>
  <c r="F14" i="44"/>
  <c r="F157" i="44"/>
  <c r="F18" i="44"/>
  <c r="F171" i="44"/>
  <c r="F154" i="44"/>
  <c r="F148" i="44"/>
  <c r="F121" i="44"/>
  <c r="F140" i="44"/>
  <c r="F95" i="44"/>
  <c r="F118" i="44"/>
  <c r="F190" i="44"/>
  <c r="F90" i="44"/>
  <c r="F22" i="44"/>
  <c r="F174" i="44"/>
  <c r="F105" i="44"/>
  <c r="F23" i="44"/>
  <c r="F102" i="44"/>
  <c r="F82" i="44"/>
  <c r="F114" i="44"/>
  <c r="F76" i="44"/>
  <c r="F86" i="44"/>
  <c r="F176" i="44"/>
  <c r="F126" i="44"/>
  <c r="F115" i="44"/>
  <c r="F70" i="44"/>
  <c r="F87" i="44"/>
  <c r="F19" i="44"/>
  <c r="F155" i="44"/>
  <c r="F72" i="44"/>
  <c r="F31" i="44"/>
  <c r="F10" i="44"/>
  <c r="F139" i="44"/>
  <c r="F198" i="44"/>
  <c r="F20" i="44"/>
  <c r="F180" i="44"/>
  <c r="F132" i="44"/>
  <c r="F200" i="44"/>
  <c r="F4" i="44"/>
  <c r="F210" i="44"/>
  <c r="F136" i="44"/>
  <c r="F207" i="44"/>
  <c r="F104" i="44"/>
  <c r="F208" i="44"/>
  <c r="F65" i="44"/>
  <c r="F203" i="44"/>
  <c r="F21" i="44"/>
  <c r="F55" i="44"/>
  <c r="F181" i="44"/>
  <c r="F54" i="44"/>
  <c r="F188" i="44"/>
  <c r="F96" i="44"/>
  <c r="F158" i="44"/>
  <c r="F71" i="44"/>
  <c r="F42" i="44"/>
  <c r="F186" i="44"/>
  <c r="F147" i="44"/>
  <c r="F131" i="44"/>
  <c r="F135" i="44"/>
  <c r="F91" i="44"/>
  <c r="F116" i="44"/>
  <c r="F124" i="44"/>
  <c r="F37" i="44"/>
  <c r="F212" i="44"/>
  <c r="F125" i="44"/>
  <c r="F134" i="44"/>
  <c r="F43" i="44"/>
  <c r="F175" i="44"/>
  <c r="F184" i="44"/>
  <c r="F85" i="44"/>
  <c r="F141" i="44"/>
  <c r="F53" i="44"/>
  <c r="F167" i="44"/>
  <c r="F145" i="44"/>
  <c r="F9" i="44"/>
  <c r="F143" i="44"/>
  <c r="F32" i="44"/>
  <c r="F193" i="44"/>
  <c r="F26" i="44"/>
  <c r="F153" i="44"/>
  <c r="F119" i="44"/>
  <c r="F63" i="44"/>
  <c r="F34" i="44"/>
  <c r="F7" i="44"/>
  <c r="F49" i="44"/>
  <c r="F88" i="44"/>
  <c r="F61" i="44"/>
  <c r="F150" i="44"/>
  <c r="F51" i="44"/>
  <c r="F29" i="44"/>
  <c r="F183" i="44"/>
  <c r="F120" i="44"/>
  <c r="F46" i="44"/>
  <c r="F106" i="44"/>
  <c r="F170" i="44"/>
  <c r="F81" i="44"/>
  <c r="F194" i="44"/>
  <c r="F192" i="44"/>
  <c r="F168" i="44"/>
  <c r="F64" i="44"/>
  <c r="F103" i="44"/>
  <c r="F152" i="44"/>
  <c r="F74" i="44"/>
  <c r="F47" i="44"/>
  <c r="F101" i="44"/>
  <c r="F56" i="44"/>
  <c r="F162" i="44"/>
  <c r="F204" i="44"/>
  <c r="F94" i="44"/>
  <c r="F137" i="44"/>
  <c r="F127" i="44"/>
  <c r="F166" i="44"/>
  <c r="F66" i="44"/>
  <c r="F122" i="44"/>
  <c r="F44" i="44"/>
  <c r="F182" i="44"/>
  <c r="F6" i="44"/>
  <c r="F97" i="44"/>
  <c r="F128" i="44"/>
  <c r="F35" i="44"/>
  <c r="F133" i="44"/>
  <c r="F151" i="44"/>
  <c r="F80" i="44"/>
  <c r="F109" i="44"/>
  <c r="F62" i="44"/>
  <c r="F78" i="44"/>
  <c r="F12" i="44"/>
  <c r="F17" i="44"/>
  <c r="F159" i="44"/>
  <c r="F11" i="44"/>
  <c r="F123" i="44"/>
  <c r="F205" i="44"/>
  <c r="F16" i="44"/>
  <c r="F201" i="44"/>
  <c r="F57" i="44"/>
  <c r="F28" i="44"/>
  <c r="F89" i="44"/>
  <c r="F156" i="44"/>
  <c r="F108" i="44"/>
  <c r="F163" i="44"/>
  <c r="F209" i="44"/>
  <c r="F177" i="44"/>
  <c r="F38" i="44"/>
  <c r="F36" i="44"/>
  <c r="F191" i="44"/>
  <c r="F149" i="44"/>
  <c r="F100" i="44"/>
  <c r="F45" i="44"/>
  <c r="F199" i="44"/>
  <c r="F206" i="44"/>
  <c r="F75" i="44"/>
  <c r="F129" i="44"/>
  <c r="F146" i="44"/>
  <c r="F25" i="44"/>
  <c r="F195" i="44"/>
  <c r="F73" i="44"/>
  <c r="F187" i="44"/>
  <c r="F178" i="44"/>
  <c r="F112" i="44"/>
  <c r="F99" i="44"/>
  <c r="F8" i="44"/>
  <c r="F50" i="44"/>
  <c r="F172" i="44"/>
  <c r="F27" i="44"/>
  <c r="F196" i="44"/>
  <c r="F24" i="44"/>
  <c r="F161" i="44"/>
  <c r="F48" i="44"/>
  <c r="F69" i="44"/>
  <c r="F185" i="44"/>
  <c r="F60" i="44"/>
  <c r="F79" i="44"/>
  <c r="F39" i="44"/>
  <c r="F30" i="44"/>
  <c r="F58" i="44"/>
  <c r="F130" i="44"/>
  <c r="F59" i="44"/>
  <c r="I98" i="44"/>
  <c r="J98" i="44" s="1"/>
  <c r="I146" i="44"/>
  <c r="J146" i="44" s="1"/>
  <c r="I194" i="44"/>
  <c r="J194" i="44" s="1"/>
  <c r="I158" i="44"/>
  <c r="J158" i="44" s="1"/>
  <c r="I110" i="44"/>
  <c r="J110" i="44" s="1"/>
  <c r="I25" i="44"/>
  <c r="J25" i="44" s="1"/>
  <c r="I192" i="44"/>
  <c r="I71" i="44"/>
  <c r="J71" i="44" s="1"/>
  <c r="I179" i="44"/>
  <c r="J179" i="44" s="1"/>
  <c r="I73" i="44"/>
  <c r="J73" i="44" s="1"/>
  <c r="I168" i="44"/>
  <c r="J168" i="44" s="1"/>
  <c r="I42" i="44"/>
  <c r="J42" i="44" s="1"/>
  <c r="I173" i="44"/>
  <c r="J173" i="44" s="1"/>
  <c r="I187" i="44"/>
  <c r="J187" i="44" s="1"/>
  <c r="I64" i="44"/>
  <c r="J64" i="44" s="1"/>
  <c r="I186" i="44"/>
  <c r="J186" i="44" s="1"/>
  <c r="I14" i="44"/>
  <c r="J14" i="44" s="1"/>
  <c r="I178" i="44"/>
  <c r="J178" i="44" s="1"/>
  <c r="I103" i="44"/>
  <c r="J103" i="44" s="1"/>
  <c r="I147" i="44"/>
  <c r="J147" i="44" s="1"/>
  <c r="I157" i="44"/>
  <c r="J157" i="44" s="1"/>
  <c r="I112" i="44"/>
  <c r="J112" i="44" s="1"/>
  <c r="I152" i="44"/>
  <c r="J152" i="44" s="1"/>
  <c r="I131" i="44"/>
  <c r="J131" i="44" s="1"/>
  <c r="I18" i="44"/>
  <c r="J18" i="44" s="1"/>
  <c r="I99" i="44"/>
  <c r="J99" i="44" s="1"/>
  <c r="I74" i="44"/>
  <c r="J74" i="44" s="1"/>
  <c r="I135" i="44"/>
  <c r="J135" i="44" s="1"/>
  <c r="I171" i="44"/>
  <c r="J171" i="44" s="1"/>
  <c r="I8" i="44"/>
  <c r="J8" i="44" s="1"/>
  <c r="I47" i="44"/>
  <c r="J47" i="44" s="1"/>
  <c r="I91" i="44"/>
  <c r="J91" i="44" s="1"/>
  <c r="I154" i="44"/>
  <c r="J154" i="44" s="1"/>
  <c r="I50" i="44"/>
  <c r="J50" i="44" s="1"/>
  <c r="I101" i="44"/>
  <c r="J101" i="44" s="1"/>
  <c r="I116" i="44"/>
  <c r="J116" i="44" s="1"/>
  <c r="I148" i="44"/>
  <c r="J148" i="44" s="1"/>
  <c r="I172" i="44"/>
  <c r="J172" i="44" s="1"/>
  <c r="I56" i="44"/>
  <c r="J56" i="44" s="1"/>
  <c r="I124" i="44"/>
  <c r="J124" i="44" s="1"/>
  <c r="I121" i="44"/>
  <c r="J121" i="44" s="1"/>
  <c r="I27" i="44"/>
  <c r="J27" i="44" s="1"/>
  <c r="I162" i="44"/>
  <c r="J162" i="44" s="1"/>
  <c r="I54" i="44"/>
  <c r="J54" i="44" s="1"/>
  <c r="I199" i="44"/>
  <c r="J199" i="44" s="1"/>
  <c r="I188" i="44"/>
  <c r="J188" i="44" s="1"/>
  <c r="I211" i="44"/>
  <c r="I180" i="44"/>
  <c r="I55" i="44"/>
  <c r="I200" i="44"/>
  <c r="J200" i="44" s="1"/>
  <c r="J31" i="44"/>
  <c r="I84" i="44"/>
  <c r="J84" i="44" s="1"/>
  <c r="I16" i="44"/>
  <c r="J16" i="44" s="1"/>
  <c r="I61" i="44"/>
  <c r="J61" i="44" s="1"/>
  <c r="I10" i="44"/>
  <c r="J10" i="44" s="1"/>
  <c r="I52" i="44"/>
  <c r="J52" i="44" s="1"/>
  <c r="I57" i="44"/>
  <c r="J57" i="44" s="1"/>
  <c r="I150" i="44"/>
  <c r="I139" i="44"/>
  <c r="J139" i="44" s="1"/>
  <c r="I144" i="44"/>
  <c r="J144" i="44" s="1"/>
  <c r="I89" i="44"/>
  <c r="J89" i="44" s="1"/>
  <c r="I51" i="44"/>
  <c r="J51" i="44" s="1"/>
  <c r="I20" i="44"/>
  <c r="J20" i="44" s="1"/>
  <c r="I169" i="44"/>
  <c r="J169" i="44" s="1"/>
  <c r="I156" i="44"/>
  <c r="J156" i="44" s="1"/>
  <c r="I29" i="44"/>
  <c r="J29" i="44" s="1"/>
  <c r="I132" i="44"/>
  <c r="J132" i="44" s="1"/>
  <c r="I117" i="44"/>
  <c r="J117" i="44" s="1"/>
  <c r="I108" i="44"/>
  <c r="J108" i="44" s="1"/>
  <c r="I183" i="44"/>
  <c r="J183" i="44" s="1"/>
  <c r="I4" i="44"/>
  <c r="J4" i="44" s="1"/>
  <c r="I164" i="44"/>
  <c r="I163" i="44"/>
  <c r="J163" i="44" s="1"/>
  <c r="I120" i="44"/>
  <c r="J120" i="44" s="1"/>
  <c r="I136" i="44"/>
  <c r="J136" i="44" s="1"/>
  <c r="I33" i="44"/>
  <c r="J33" i="44" s="1"/>
  <c r="I177" i="44"/>
  <c r="J177" i="44" s="1"/>
  <c r="I46" i="44"/>
  <c r="J46" i="44" s="1"/>
  <c r="I104" i="44"/>
  <c r="J104" i="44" s="1"/>
  <c r="I13" i="44"/>
  <c r="J13" i="44" s="1"/>
  <c r="I38" i="44"/>
  <c r="J38" i="44" s="1"/>
  <c r="I106" i="44"/>
  <c r="J106" i="44" s="1"/>
  <c r="I65" i="44"/>
  <c r="J65" i="44" s="1"/>
  <c r="I67" i="44"/>
  <c r="J67" i="44" s="1"/>
  <c r="I36" i="44"/>
  <c r="J36" i="44" s="1"/>
  <c r="I170" i="44"/>
  <c r="J170" i="44" s="1"/>
  <c r="I21" i="44"/>
  <c r="J21" i="44" s="1"/>
  <c r="I111" i="44"/>
  <c r="J111" i="44" s="1"/>
  <c r="I149" i="44"/>
  <c r="J149" i="44" s="1"/>
  <c r="I81" i="44"/>
  <c r="J81" i="44" s="1"/>
  <c r="I181" i="44"/>
  <c r="J181" i="44" s="1"/>
  <c r="I40" i="44"/>
  <c r="J40" i="44" s="1"/>
  <c r="I45" i="44"/>
  <c r="J45" i="44" s="1"/>
  <c r="I96" i="44"/>
  <c r="J96" i="44" s="1"/>
  <c r="I212" i="44"/>
  <c r="J212" i="44" s="1"/>
  <c r="I92" i="44"/>
  <c r="I210" i="44"/>
  <c r="J210" i="44" s="1"/>
  <c r="I198" i="44"/>
  <c r="J198" i="44" s="1"/>
  <c r="I123" i="44"/>
  <c r="J123" i="44" s="1"/>
  <c r="I83" i="44"/>
  <c r="I197" i="44"/>
  <c r="I35" i="44"/>
  <c r="J35" i="44" s="1"/>
  <c r="I143" i="44"/>
  <c r="J143" i="44" s="1"/>
  <c r="I114" i="44"/>
  <c r="J114" i="44" s="1"/>
  <c r="I107" i="44"/>
  <c r="J107" i="44" s="1"/>
  <c r="I133" i="44"/>
  <c r="J133" i="44" s="1"/>
  <c r="I32" i="44"/>
  <c r="J32" i="44" s="1"/>
  <c r="I76" i="44"/>
  <c r="J76" i="44" s="1"/>
  <c r="I68" i="44"/>
  <c r="J68" i="44" s="1"/>
  <c r="I151" i="44"/>
  <c r="J151" i="44" s="1"/>
  <c r="I193" i="44"/>
  <c r="J193" i="44" s="1"/>
  <c r="I86" i="44"/>
  <c r="J86" i="44" s="1"/>
  <c r="I165" i="44"/>
  <c r="J165" i="44" s="1"/>
  <c r="I80" i="44"/>
  <c r="J80" i="44" s="1"/>
  <c r="I26" i="44"/>
  <c r="J26" i="44" s="1"/>
  <c r="I176" i="44"/>
  <c r="J176" i="44" s="1"/>
  <c r="I5" i="44"/>
  <c r="J5" i="44" s="1"/>
  <c r="I109" i="44"/>
  <c r="J109" i="44" s="1"/>
  <c r="I153" i="44"/>
  <c r="J153" i="44" s="1"/>
  <c r="I126" i="44"/>
  <c r="J126" i="44" s="1"/>
  <c r="I93" i="44"/>
  <c r="J93" i="44" s="1"/>
  <c r="I62" i="44"/>
  <c r="J62" i="44" s="1"/>
  <c r="I119" i="44"/>
  <c r="J119" i="44" s="1"/>
  <c r="I115" i="44"/>
  <c r="J115" i="44" s="1"/>
  <c r="I41" i="44"/>
  <c r="J41" i="44" s="1"/>
  <c r="I78" i="44"/>
  <c r="J78" i="44" s="1"/>
  <c r="I63" i="44"/>
  <c r="J63" i="44" s="1"/>
  <c r="I70" i="44"/>
  <c r="J70" i="44" s="1"/>
  <c r="I113" i="44"/>
  <c r="J113" i="44" s="1"/>
  <c r="I12" i="44"/>
  <c r="J12" i="44" s="1"/>
  <c r="I34" i="44"/>
  <c r="I87" i="44"/>
  <c r="J87" i="44" s="1"/>
  <c r="I142" i="44"/>
  <c r="J142" i="44" s="1"/>
  <c r="I17" i="44"/>
  <c r="J17" i="44" s="1"/>
  <c r="I7" i="44"/>
  <c r="J7" i="44" s="1"/>
  <c r="I19" i="44"/>
  <c r="J19" i="44" s="1"/>
  <c r="I138" i="44"/>
  <c r="J138" i="44" s="1"/>
  <c r="I159" i="44"/>
  <c r="J159" i="44" s="1"/>
  <c r="I49" i="44"/>
  <c r="J49" i="44" s="1"/>
  <c r="I155" i="44"/>
  <c r="J155" i="44" s="1"/>
  <c r="I77" i="44"/>
  <c r="J77" i="44" s="1"/>
  <c r="I11" i="44"/>
  <c r="J11" i="44" s="1"/>
  <c r="I88" i="44"/>
  <c r="J88" i="44" s="1"/>
  <c r="I72" i="44"/>
  <c r="J72" i="44" s="1"/>
  <c r="I195" i="44"/>
  <c r="J195" i="44" s="1"/>
  <c r="I3" i="44"/>
  <c r="I207" i="44"/>
  <c r="J207" i="44" s="1"/>
  <c r="I191" i="44"/>
  <c r="J191" i="44" s="1"/>
  <c r="I15" i="44"/>
  <c r="I59" i="44"/>
  <c r="J59" i="44" s="1"/>
  <c r="I204" i="44"/>
  <c r="J204" i="44" s="1"/>
  <c r="I202" i="44"/>
  <c r="I82" i="44"/>
  <c r="J82" i="44" s="1"/>
  <c r="I196" i="44"/>
  <c r="J196" i="44" s="1"/>
  <c r="I206" i="44"/>
  <c r="J206" i="44" s="1"/>
  <c r="I208" i="44"/>
  <c r="J208" i="44" s="1"/>
  <c r="I189" i="44"/>
  <c r="I24" i="44"/>
  <c r="J24" i="44" s="1"/>
  <c r="I94" i="44"/>
  <c r="J94" i="44" s="1"/>
  <c r="I125" i="44"/>
  <c r="J125" i="44" s="1"/>
  <c r="I140" i="44"/>
  <c r="J140" i="44" s="1"/>
  <c r="I161" i="44"/>
  <c r="J161" i="44" s="1"/>
  <c r="I137" i="44"/>
  <c r="J137" i="44" s="1"/>
  <c r="I134" i="44"/>
  <c r="J134" i="44" s="1"/>
  <c r="I95" i="44"/>
  <c r="J95" i="44" s="1"/>
  <c r="I48" i="44"/>
  <c r="J48" i="44" s="1"/>
  <c r="I127" i="44"/>
  <c r="J127" i="44" s="1"/>
  <c r="I43" i="44"/>
  <c r="J43" i="44" s="1"/>
  <c r="I118" i="44"/>
  <c r="J118" i="44" s="1"/>
  <c r="I69" i="44"/>
  <c r="J69" i="44" s="1"/>
  <c r="I166" i="44"/>
  <c r="J166" i="44" s="1"/>
  <c r="I175" i="44"/>
  <c r="J175" i="44" s="1"/>
  <c r="I190" i="44"/>
  <c r="J190" i="44" s="1"/>
  <c r="I185" i="44"/>
  <c r="J185" i="44" s="1"/>
  <c r="I66" i="44"/>
  <c r="J66" i="44" s="1"/>
  <c r="I184" i="44"/>
  <c r="J184" i="44" s="1"/>
  <c r="I90" i="44"/>
  <c r="J90" i="44" s="1"/>
  <c r="I60" i="44"/>
  <c r="J60" i="44" s="1"/>
  <c r="I122" i="44"/>
  <c r="J122" i="44" s="1"/>
  <c r="I85" i="44"/>
  <c r="J85" i="44" s="1"/>
  <c r="I22" i="44"/>
  <c r="J22" i="44" s="1"/>
  <c r="I79" i="44"/>
  <c r="J79" i="44" s="1"/>
  <c r="I44" i="44"/>
  <c r="J44" i="44" s="1"/>
  <c r="I141" i="44"/>
  <c r="J141" i="44" s="1"/>
  <c r="I174" i="44"/>
  <c r="J174" i="44" s="1"/>
  <c r="I39" i="44"/>
  <c r="J39" i="44" s="1"/>
  <c r="I182" i="44"/>
  <c r="J182" i="44" s="1"/>
  <c r="I53" i="44"/>
  <c r="J53" i="44" s="1"/>
  <c r="I105" i="44"/>
  <c r="J105" i="44" s="1"/>
  <c r="I30" i="44"/>
  <c r="J30" i="44" s="1"/>
  <c r="I6" i="44"/>
  <c r="J6" i="44" s="1"/>
  <c r="I167" i="44"/>
  <c r="J167" i="44" s="1"/>
  <c r="I23" i="44"/>
  <c r="J23" i="44" s="1"/>
  <c r="I58" i="44"/>
  <c r="J58" i="44" s="1"/>
  <c r="I97" i="44"/>
  <c r="J97" i="44" s="1"/>
  <c r="I145" i="44"/>
  <c r="J145" i="44" s="1"/>
  <c r="I102" i="44"/>
  <c r="J102" i="44" s="1"/>
  <c r="I130" i="44"/>
  <c r="J130" i="44" s="1"/>
  <c r="I128" i="44"/>
  <c r="J128" i="44" s="1"/>
  <c r="I9" i="44"/>
  <c r="J9" i="44" s="1"/>
  <c r="I129" i="44"/>
  <c r="J129" i="44" s="1"/>
  <c r="I28" i="44"/>
  <c r="J28" i="44" s="1"/>
  <c r="I100" i="44"/>
  <c r="J100" i="44" s="1"/>
  <c r="I160" i="44"/>
  <c r="I37" i="44"/>
  <c r="J37" i="44" s="1"/>
  <c r="I209" i="44"/>
  <c r="I203" i="44"/>
  <c r="J203" i="44" s="1"/>
  <c r="J180" i="44"/>
  <c r="J55" i="44"/>
  <c r="F160" i="44"/>
  <c r="F197" i="44"/>
  <c r="F83" i="44"/>
  <c r="F92" i="44"/>
  <c r="F15" i="44"/>
  <c r="F211" i="44"/>
  <c r="F202" i="44"/>
  <c r="I201" i="44"/>
  <c r="J201" i="44" s="1"/>
  <c r="I75" i="44"/>
  <c r="J75" i="44" s="1"/>
  <c r="I205" i="44"/>
  <c r="J205" i="44" s="1"/>
  <c r="F3" i="44"/>
  <c r="F189" i="44"/>
  <c r="F102" i="43"/>
  <c r="F56" i="43"/>
  <c r="F178" i="43"/>
  <c r="F7" i="43"/>
  <c r="F101" i="43"/>
  <c r="F44" i="43"/>
  <c r="F121" i="43"/>
  <c r="F142" i="43"/>
  <c r="F133" i="43"/>
  <c r="F89" i="43"/>
  <c r="F61" i="43"/>
  <c r="F128" i="43"/>
  <c r="F159" i="43"/>
  <c r="F120" i="43"/>
  <c r="F177" i="43"/>
  <c r="F16" i="43"/>
  <c r="F20" i="43"/>
  <c r="F72" i="43"/>
  <c r="F113" i="43"/>
  <c r="F92" i="43"/>
  <c r="F39" i="43"/>
  <c r="F119" i="43"/>
  <c r="F181" i="43"/>
  <c r="F180" i="43"/>
  <c r="F12" i="43"/>
  <c r="F161" i="43"/>
  <c r="F19" i="43"/>
  <c r="F170" i="43"/>
  <c r="F169" i="43"/>
  <c r="F136" i="43"/>
  <c r="F111" i="43"/>
  <c r="F140" i="43"/>
  <c r="F104" i="43"/>
  <c r="F117" i="43"/>
  <c r="F192" i="43"/>
  <c r="F95" i="43"/>
  <c r="F8" i="43"/>
  <c r="F160" i="43"/>
  <c r="F85" i="43"/>
  <c r="F22" i="43"/>
  <c r="F115" i="43"/>
  <c r="F96" i="43"/>
  <c r="F71" i="43"/>
  <c r="F80" i="43"/>
  <c r="F81" i="43"/>
  <c r="F172" i="43"/>
  <c r="F124" i="43"/>
  <c r="F100" i="43"/>
  <c r="F97" i="43"/>
  <c r="F83" i="43"/>
  <c r="F18" i="43"/>
  <c r="F155" i="43"/>
  <c r="F75" i="43"/>
  <c r="F34" i="43"/>
  <c r="F15" i="43"/>
  <c r="F131" i="43"/>
  <c r="F200" i="43"/>
  <c r="F23" i="43"/>
  <c r="F154" i="43"/>
  <c r="F209" i="43"/>
  <c r="F5" i="43"/>
  <c r="F137" i="43"/>
  <c r="F152" i="43"/>
  <c r="F68" i="43"/>
  <c r="F202" i="43"/>
  <c r="F21" i="43"/>
  <c r="F199" i="43"/>
  <c r="F187" i="43"/>
  <c r="F58" i="43"/>
  <c r="F65" i="43"/>
  <c r="F98" i="43"/>
  <c r="F168" i="43"/>
  <c r="F151" i="43"/>
  <c r="F41" i="43"/>
  <c r="F88" i="43"/>
  <c r="F42" i="43"/>
  <c r="F185" i="43"/>
  <c r="F139" i="43"/>
  <c r="F118" i="43"/>
  <c r="F176" i="43"/>
  <c r="F93" i="43"/>
  <c r="F99" i="43"/>
  <c r="F84" i="43"/>
  <c r="F46" i="43"/>
  <c r="F211" i="43"/>
  <c r="F112" i="43"/>
  <c r="F132" i="43"/>
  <c r="F45" i="43"/>
  <c r="F171" i="43"/>
  <c r="F183" i="43"/>
  <c r="F64" i="43"/>
  <c r="F135" i="43"/>
  <c r="F77" i="43"/>
  <c r="F167" i="43"/>
  <c r="F134" i="43"/>
  <c r="F30" i="43"/>
  <c r="F156" i="43"/>
  <c r="F37" i="43"/>
  <c r="F193" i="43"/>
  <c r="F27" i="43"/>
  <c r="F157" i="43"/>
  <c r="F59" i="43"/>
  <c r="F47" i="43"/>
  <c r="F28" i="43"/>
  <c r="F6" i="43"/>
  <c r="F66" i="43"/>
  <c r="F86" i="43"/>
  <c r="F51" i="43"/>
  <c r="F149" i="43"/>
  <c r="F49" i="43"/>
  <c r="F32" i="43"/>
  <c r="F174" i="43"/>
  <c r="F109" i="43"/>
  <c r="F50" i="43"/>
  <c r="F107" i="43"/>
  <c r="F158" i="43"/>
  <c r="F79" i="43"/>
  <c r="F194" i="43"/>
  <c r="F188" i="43"/>
  <c r="F153" i="43"/>
  <c r="F62" i="43"/>
  <c r="F91" i="43"/>
  <c r="F147" i="43"/>
  <c r="F90" i="43"/>
  <c r="F73" i="43"/>
  <c r="F116" i="43"/>
  <c r="F52" i="43"/>
  <c r="F165" i="43"/>
  <c r="F108" i="43"/>
  <c r="F144" i="43"/>
  <c r="F126" i="43"/>
  <c r="F166" i="43"/>
  <c r="F143" i="43"/>
  <c r="F138" i="43"/>
  <c r="F43" i="43"/>
  <c r="F182" i="43"/>
  <c r="F4" i="43"/>
  <c r="F67" i="43"/>
  <c r="F125" i="43"/>
  <c r="F35" i="43"/>
  <c r="F145" i="43"/>
  <c r="F123" i="43"/>
  <c r="F63" i="43"/>
  <c r="F103" i="43"/>
  <c r="F70" i="43"/>
  <c r="F74" i="43"/>
  <c r="F26" i="43"/>
  <c r="F36" i="43"/>
  <c r="F148" i="43"/>
  <c r="F13" i="43"/>
  <c r="F130" i="43"/>
  <c r="F203" i="43"/>
  <c r="F14" i="43"/>
  <c r="F57" i="43"/>
  <c r="F87" i="43"/>
  <c r="F3" i="43"/>
  <c r="F150" i="43"/>
  <c r="F210" i="43"/>
  <c r="F127" i="43"/>
  <c r="F207" i="43"/>
  <c r="F163" i="43"/>
  <c r="F173" i="43"/>
  <c r="F38" i="43"/>
  <c r="F191" i="43"/>
  <c r="F29" i="43"/>
  <c r="F60" i="43"/>
  <c r="F129" i="43"/>
  <c r="F55" i="43"/>
  <c r="F189" i="43"/>
  <c r="F206" i="43"/>
  <c r="F82" i="43"/>
  <c r="F17" i="43"/>
  <c r="F114" i="43"/>
  <c r="F24" i="43"/>
  <c r="F141" i="43"/>
  <c r="F186" i="43"/>
  <c r="F175" i="43"/>
  <c r="F122" i="43"/>
  <c r="F105" i="43"/>
  <c r="F10" i="43"/>
  <c r="F9" i="43"/>
  <c r="F179" i="43"/>
  <c r="F31" i="43"/>
  <c r="F196" i="43"/>
  <c r="F11" i="43"/>
  <c r="F162" i="43"/>
  <c r="F53" i="43"/>
  <c r="F94" i="43"/>
  <c r="F184" i="43"/>
  <c r="F69" i="43"/>
  <c r="F78" i="43"/>
  <c r="F54" i="43"/>
  <c r="F33" i="43"/>
  <c r="F40" i="43"/>
  <c r="F146" i="43"/>
  <c r="F48" i="43"/>
  <c r="I110" i="43"/>
  <c r="J110" i="43" s="1"/>
  <c r="I114" i="43"/>
  <c r="J114" i="43" s="1"/>
  <c r="I194" i="43"/>
  <c r="J194" i="43" s="1"/>
  <c r="I151" i="43"/>
  <c r="J151" i="43" s="1"/>
  <c r="I119" i="43"/>
  <c r="J119" i="43" s="1"/>
  <c r="I24" i="43"/>
  <c r="I188" i="43"/>
  <c r="I88" i="43"/>
  <c r="J88" i="43" s="1"/>
  <c r="I181" i="43"/>
  <c r="J181" i="43" s="1"/>
  <c r="I141" i="43"/>
  <c r="J141" i="43" s="1"/>
  <c r="I153" i="43"/>
  <c r="J153" i="43" s="1"/>
  <c r="I42" i="43"/>
  <c r="J42" i="43" s="1"/>
  <c r="I180" i="43"/>
  <c r="J180" i="43" s="1"/>
  <c r="I186" i="43"/>
  <c r="J186" i="43" s="1"/>
  <c r="I62" i="43"/>
  <c r="J62" i="43" s="1"/>
  <c r="I185" i="43"/>
  <c r="J185" i="43" s="1"/>
  <c r="I12" i="43"/>
  <c r="J12" i="43" s="1"/>
  <c r="I175" i="43"/>
  <c r="J175" i="43" s="1"/>
  <c r="I91" i="43"/>
  <c r="J91" i="43" s="1"/>
  <c r="I139" i="43"/>
  <c r="J139" i="43" s="1"/>
  <c r="I161" i="43"/>
  <c r="J161" i="43" s="1"/>
  <c r="I122" i="43"/>
  <c r="J122" i="43" s="1"/>
  <c r="I147" i="43"/>
  <c r="J147" i="43" s="1"/>
  <c r="I118" i="43"/>
  <c r="J118" i="43" s="1"/>
  <c r="I19" i="43"/>
  <c r="J19" i="43" s="1"/>
  <c r="I105" i="43"/>
  <c r="J105" i="43" s="1"/>
  <c r="I90" i="43"/>
  <c r="J90" i="43" s="1"/>
  <c r="I176" i="43"/>
  <c r="J176" i="43" s="1"/>
  <c r="I170" i="43"/>
  <c r="J170" i="43" s="1"/>
  <c r="I10" i="43"/>
  <c r="J10" i="43" s="1"/>
  <c r="I73" i="43"/>
  <c r="J73" i="43" s="1"/>
  <c r="I93" i="43"/>
  <c r="J93" i="43" s="1"/>
  <c r="I169" i="43"/>
  <c r="J169" i="43" s="1"/>
  <c r="I9" i="43"/>
  <c r="J9" i="43" s="1"/>
  <c r="I116" i="43"/>
  <c r="J116" i="43" s="1"/>
  <c r="I99" i="43"/>
  <c r="J99" i="43" s="1"/>
  <c r="I136" i="43"/>
  <c r="J136" i="43" s="1"/>
  <c r="I179" i="43"/>
  <c r="J179" i="43" s="1"/>
  <c r="I52" i="43"/>
  <c r="J52" i="43" s="1"/>
  <c r="I84" i="43"/>
  <c r="J84" i="43" s="1"/>
  <c r="I111" i="43"/>
  <c r="J111" i="43" s="1"/>
  <c r="I31" i="43"/>
  <c r="J31" i="43" s="1"/>
  <c r="I165" i="43"/>
  <c r="J165" i="43" s="1"/>
  <c r="I58" i="43"/>
  <c r="J58" i="43" s="1"/>
  <c r="I199" i="43"/>
  <c r="J199" i="43" s="1"/>
  <c r="I189" i="43"/>
  <c r="J189" i="43" s="1"/>
  <c r="I212" i="43"/>
  <c r="I168" i="43"/>
  <c r="J168" i="43" s="1"/>
  <c r="I60" i="43"/>
  <c r="J60" i="43" s="1"/>
  <c r="I200" i="43"/>
  <c r="J34" i="43"/>
  <c r="I89" i="43"/>
  <c r="J89" i="43" s="1"/>
  <c r="I14" i="43"/>
  <c r="J14" i="43" s="1"/>
  <c r="I51" i="43"/>
  <c r="J51" i="43" s="1"/>
  <c r="I15" i="43"/>
  <c r="J15" i="43" s="1"/>
  <c r="I61" i="43"/>
  <c r="J61" i="43" s="1"/>
  <c r="I57" i="43"/>
  <c r="J57" i="43" s="1"/>
  <c r="I149" i="43"/>
  <c r="I131" i="43"/>
  <c r="J131" i="43" s="1"/>
  <c r="I128" i="43"/>
  <c r="J128" i="43" s="1"/>
  <c r="I87" i="43"/>
  <c r="J87" i="43" s="1"/>
  <c r="I49" i="43"/>
  <c r="J49" i="43" s="1"/>
  <c r="I23" i="43"/>
  <c r="J23" i="43" s="1"/>
  <c r="I159" i="43"/>
  <c r="J159" i="43" s="1"/>
  <c r="I150" i="43"/>
  <c r="J150" i="43" s="1"/>
  <c r="I32" i="43"/>
  <c r="J32" i="43" s="1"/>
  <c r="I154" i="43"/>
  <c r="J154" i="43" s="1"/>
  <c r="I120" i="43"/>
  <c r="J120" i="43" s="1"/>
  <c r="I127" i="43"/>
  <c r="J127" i="43" s="1"/>
  <c r="I174" i="43"/>
  <c r="J174" i="43" s="1"/>
  <c r="I5" i="43"/>
  <c r="J5" i="43" s="1"/>
  <c r="I177" i="43"/>
  <c r="I163" i="43"/>
  <c r="J163" i="43" s="1"/>
  <c r="I109" i="43"/>
  <c r="J109" i="43" s="1"/>
  <c r="I137" i="43"/>
  <c r="J137" i="43" s="1"/>
  <c r="I16" i="43"/>
  <c r="J16" i="43" s="1"/>
  <c r="I173" i="43"/>
  <c r="J173" i="43" s="1"/>
  <c r="I50" i="43"/>
  <c r="J50" i="43" s="1"/>
  <c r="I152" i="43"/>
  <c r="J152" i="43" s="1"/>
  <c r="I20" i="43"/>
  <c r="J20" i="43" s="1"/>
  <c r="I38" i="43"/>
  <c r="J38" i="43" s="1"/>
  <c r="I107" i="43"/>
  <c r="J107" i="43" s="1"/>
  <c r="I68" i="43"/>
  <c r="J68" i="43" s="1"/>
  <c r="I72" i="43"/>
  <c r="J72" i="43" s="1"/>
  <c r="I29" i="43"/>
  <c r="J29" i="43" s="1"/>
  <c r="I158" i="43"/>
  <c r="J158" i="43" s="1"/>
  <c r="I21" i="43"/>
  <c r="J21" i="43" s="1"/>
  <c r="I113" i="43"/>
  <c r="J113" i="43" s="1"/>
  <c r="I129" i="43"/>
  <c r="J129" i="43" s="1"/>
  <c r="I79" i="43"/>
  <c r="J79" i="43" s="1"/>
  <c r="I187" i="43"/>
  <c r="J187" i="43" s="1"/>
  <c r="I39" i="43"/>
  <c r="J39" i="43" s="1"/>
  <c r="I55" i="43"/>
  <c r="J55" i="43" s="1"/>
  <c r="I98" i="43"/>
  <c r="J98" i="43" s="1"/>
  <c r="I82" i="43"/>
  <c r="J82" i="43" s="1"/>
  <c r="I211" i="43"/>
  <c r="J211" i="43" s="1"/>
  <c r="I76" i="43"/>
  <c r="I210" i="43"/>
  <c r="J210" i="43" s="1"/>
  <c r="I198" i="43"/>
  <c r="I130" i="43"/>
  <c r="J130" i="43" s="1"/>
  <c r="I65" i="43"/>
  <c r="J65" i="43" s="1"/>
  <c r="I197" i="43"/>
  <c r="I35" i="43"/>
  <c r="J35" i="43" s="1"/>
  <c r="I156" i="43"/>
  <c r="J156" i="43" s="1"/>
  <c r="I71" i="43"/>
  <c r="J71" i="43" s="1"/>
  <c r="I102" i="43"/>
  <c r="J102" i="43" s="1"/>
  <c r="I145" i="43"/>
  <c r="J145" i="43" s="1"/>
  <c r="I37" i="43"/>
  <c r="J37" i="43" s="1"/>
  <c r="I80" i="43"/>
  <c r="J80" i="43" s="1"/>
  <c r="I56" i="43"/>
  <c r="J56" i="43" s="1"/>
  <c r="I123" i="43"/>
  <c r="J123" i="43" s="1"/>
  <c r="I193" i="43"/>
  <c r="J193" i="43" s="1"/>
  <c r="I81" i="43"/>
  <c r="J81" i="43" s="1"/>
  <c r="I178" i="43"/>
  <c r="J178" i="43" s="1"/>
  <c r="I63" i="43"/>
  <c r="J63" i="43" s="1"/>
  <c r="I27" i="43"/>
  <c r="J27" i="43" s="1"/>
  <c r="I172" i="43"/>
  <c r="J172" i="43" s="1"/>
  <c r="I7" i="43"/>
  <c r="J7" i="43" s="1"/>
  <c r="I103" i="43"/>
  <c r="J103" i="43" s="1"/>
  <c r="I157" i="43"/>
  <c r="J157" i="43" s="1"/>
  <c r="I124" i="43"/>
  <c r="J124" i="43" s="1"/>
  <c r="I101" i="43"/>
  <c r="J101" i="43" s="1"/>
  <c r="I70" i="43"/>
  <c r="J70" i="43" s="1"/>
  <c r="I59" i="43"/>
  <c r="J59" i="43" s="1"/>
  <c r="I100" i="43"/>
  <c r="J100" i="43" s="1"/>
  <c r="I44" i="43"/>
  <c r="J44" i="43" s="1"/>
  <c r="I74" i="43"/>
  <c r="J74" i="43" s="1"/>
  <c r="I47" i="43"/>
  <c r="J47" i="43" s="1"/>
  <c r="I97" i="43"/>
  <c r="J97" i="43" s="1"/>
  <c r="I121" i="43"/>
  <c r="J121" i="43" s="1"/>
  <c r="I26" i="43"/>
  <c r="J26" i="43" s="1"/>
  <c r="I28" i="43"/>
  <c r="I83" i="43"/>
  <c r="J83" i="43" s="1"/>
  <c r="I142" i="43"/>
  <c r="J142" i="43" s="1"/>
  <c r="I36" i="43"/>
  <c r="J36" i="43" s="1"/>
  <c r="I6" i="43"/>
  <c r="J6" i="43" s="1"/>
  <c r="I18" i="43"/>
  <c r="J18" i="43" s="1"/>
  <c r="I133" i="43"/>
  <c r="J133" i="43" s="1"/>
  <c r="I148" i="43"/>
  <c r="J148" i="43" s="1"/>
  <c r="I66" i="43"/>
  <c r="J66" i="43" s="1"/>
  <c r="I155" i="43"/>
  <c r="J155" i="43" s="1"/>
  <c r="I92" i="43"/>
  <c r="J92" i="43" s="1"/>
  <c r="I13" i="43"/>
  <c r="J13" i="43" s="1"/>
  <c r="I86" i="43"/>
  <c r="J86" i="43" s="1"/>
  <c r="I75" i="43"/>
  <c r="J75" i="43" s="1"/>
  <c r="I195" i="43"/>
  <c r="I3" i="43"/>
  <c r="J3" i="43" s="1"/>
  <c r="I208" i="43"/>
  <c r="I191" i="43"/>
  <c r="J191" i="43" s="1"/>
  <c r="I25" i="43"/>
  <c r="I48" i="43"/>
  <c r="J48" i="43" s="1"/>
  <c r="I205" i="43"/>
  <c r="I204" i="43"/>
  <c r="I96" i="43"/>
  <c r="J96" i="43" s="1"/>
  <c r="I196" i="43"/>
  <c r="J196" i="43" s="1"/>
  <c r="I206" i="43"/>
  <c r="J206" i="43" s="1"/>
  <c r="I207" i="43"/>
  <c r="J207" i="43" s="1"/>
  <c r="I190" i="43"/>
  <c r="I11" i="43"/>
  <c r="J11" i="43" s="1"/>
  <c r="I108" i="43"/>
  <c r="J108" i="43" s="1"/>
  <c r="I112" i="43"/>
  <c r="J112" i="43" s="1"/>
  <c r="I140" i="43"/>
  <c r="J140" i="43" s="1"/>
  <c r="I162" i="43"/>
  <c r="J162" i="43" s="1"/>
  <c r="I144" i="43"/>
  <c r="J144" i="43" s="1"/>
  <c r="I132" i="43"/>
  <c r="J132" i="43" s="1"/>
  <c r="I104" i="43"/>
  <c r="J104" i="43" s="1"/>
  <c r="I53" i="43"/>
  <c r="J53" i="43" s="1"/>
  <c r="I126" i="43"/>
  <c r="J126" i="43" s="1"/>
  <c r="I45" i="43"/>
  <c r="J45" i="43" s="1"/>
  <c r="I117" i="43"/>
  <c r="J117" i="43" s="1"/>
  <c r="I94" i="43"/>
  <c r="J94" i="43" s="1"/>
  <c r="I166" i="43"/>
  <c r="J166" i="43" s="1"/>
  <c r="I171" i="43"/>
  <c r="J171" i="43" s="1"/>
  <c r="I192" i="43"/>
  <c r="J192" i="43" s="1"/>
  <c r="I184" i="43"/>
  <c r="J184" i="43" s="1"/>
  <c r="I143" i="43"/>
  <c r="J143" i="43" s="1"/>
  <c r="I183" i="43"/>
  <c r="J183" i="43" s="1"/>
  <c r="I95" i="43"/>
  <c r="J95" i="43" s="1"/>
  <c r="I69" i="43"/>
  <c r="J69" i="43" s="1"/>
  <c r="I138" i="43"/>
  <c r="J138" i="43" s="1"/>
  <c r="I64" i="43"/>
  <c r="J64" i="43" s="1"/>
  <c r="I8" i="43"/>
  <c r="J8" i="43" s="1"/>
  <c r="I78" i="43"/>
  <c r="J78" i="43" s="1"/>
  <c r="I43" i="43"/>
  <c r="J43" i="43" s="1"/>
  <c r="I135" i="43"/>
  <c r="J135" i="43" s="1"/>
  <c r="I160" i="43"/>
  <c r="J160" i="43" s="1"/>
  <c r="I54" i="43"/>
  <c r="J54" i="43" s="1"/>
  <c r="I182" i="43"/>
  <c r="J182" i="43" s="1"/>
  <c r="I77" i="43"/>
  <c r="J77" i="43" s="1"/>
  <c r="I85" i="43"/>
  <c r="J85" i="43" s="1"/>
  <c r="I33" i="43"/>
  <c r="J33" i="43" s="1"/>
  <c r="I4" i="43"/>
  <c r="J4" i="43" s="1"/>
  <c r="I167" i="43"/>
  <c r="J167" i="43" s="1"/>
  <c r="I22" i="43"/>
  <c r="J22" i="43" s="1"/>
  <c r="I40" i="43"/>
  <c r="J40" i="43" s="1"/>
  <c r="I67" i="43"/>
  <c r="J67" i="43" s="1"/>
  <c r="I134" i="43"/>
  <c r="J134" i="43" s="1"/>
  <c r="I115" i="43"/>
  <c r="J115" i="43" s="1"/>
  <c r="I146" i="43"/>
  <c r="J146" i="43" s="1"/>
  <c r="I125" i="43"/>
  <c r="J125" i="43" s="1"/>
  <c r="I30" i="43"/>
  <c r="J30" i="43" s="1"/>
  <c r="I17" i="43"/>
  <c r="J17" i="43" s="1"/>
  <c r="I203" i="43"/>
  <c r="J203" i="43" s="1"/>
  <c r="I41" i="43"/>
  <c r="J41" i="43" s="1"/>
  <c r="I106" i="43"/>
  <c r="I164" i="43"/>
  <c r="I46" i="43"/>
  <c r="J46" i="43" s="1"/>
  <c r="I209" i="43"/>
  <c r="I202" i="43"/>
  <c r="J202" i="43" s="1"/>
  <c r="J200" i="43"/>
  <c r="F198" i="43"/>
  <c r="F164" i="43"/>
  <c r="F197" i="43"/>
  <c r="F106" i="43"/>
  <c r="F195" i="43"/>
  <c r="F76" i="43"/>
  <c r="F25" i="43"/>
  <c r="F212" i="43"/>
  <c r="F201" i="43"/>
  <c r="F204" i="43"/>
  <c r="I201" i="43"/>
  <c r="J201" i="43" s="1"/>
  <c r="F208" i="43"/>
  <c r="F205" i="43"/>
  <c r="F190" i="43"/>
  <c r="F30" i="42"/>
  <c r="F10" i="42"/>
  <c r="F125" i="42"/>
  <c r="F20" i="42"/>
  <c r="F158" i="42"/>
  <c r="F5" i="42"/>
  <c r="F117" i="42"/>
  <c r="F157" i="42"/>
  <c r="F64" i="42"/>
  <c r="F22" i="42"/>
  <c r="F176" i="42"/>
  <c r="F71" i="42"/>
  <c r="F98" i="42"/>
  <c r="F205" i="42"/>
  <c r="F204" i="42"/>
  <c r="F6" i="42"/>
  <c r="F27" i="42"/>
  <c r="F85" i="42"/>
  <c r="F154" i="42"/>
  <c r="F135" i="42"/>
  <c r="F163" i="42"/>
  <c r="F181" i="42"/>
  <c r="F33" i="42"/>
  <c r="F38" i="42"/>
  <c r="F134" i="42"/>
  <c r="F53" i="42"/>
  <c r="F206" i="42"/>
  <c r="F79" i="42"/>
  <c r="F4" i="42"/>
  <c r="I143" i="42"/>
  <c r="I125" i="42"/>
  <c r="J125" i="42" s="1"/>
  <c r="I78" i="42"/>
  <c r="I114" i="42"/>
  <c r="I119" i="42"/>
  <c r="I68" i="42"/>
  <c r="I92" i="42"/>
  <c r="I11" i="42"/>
  <c r="I176" i="42"/>
  <c r="J176" i="42" s="1"/>
  <c r="I74" i="42"/>
  <c r="I87" i="42"/>
  <c r="I65" i="42"/>
  <c r="I15" i="42"/>
  <c r="I136" i="42"/>
  <c r="I97" i="42"/>
  <c r="I181" i="42"/>
  <c r="J181" i="42" s="1"/>
  <c r="I31" i="42"/>
  <c r="I186" i="42"/>
  <c r="I121" i="42"/>
  <c r="I199" i="42"/>
  <c r="I188" i="42"/>
  <c r="I211" i="42"/>
  <c r="I196" i="42"/>
  <c r="I69" i="42"/>
  <c r="I40" i="42"/>
  <c r="I20" i="42"/>
  <c r="J20" i="42" s="1"/>
  <c r="I175" i="42"/>
  <c r="I193" i="42"/>
  <c r="I105" i="42"/>
  <c r="I130" i="42"/>
  <c r="I173" i="42"/>
  <c r="I73" i="42"/>
  <c r="I71" i="42"/>
  <c r="J71" i="42" s="1"/>
  <c r="I189" i="42"/>
  <c r="I51" i="42"/>
  <c r="I28" i="42"/>
  <c r="I107" i="42"/>
  <c r="I39" i="42"/>
  <c r="I152" i="42"/>
  <c r="I166" i="42"/>
  <c r="I46" i="42"/>
  <c r="I33" i="42"/>
  <c r="J33" i="42" s="1"/>
  <c r="I37" i="42"/>
  <c r="I7" i="42"/>
  <c r="I48" i="42"/>
  <c r="I194" i="42"/>
  <c r="I142" i="42"/>
  <c r="I192" i="42"/>
  <c r="I158" i="42"/>
  <c r="J158" i="42" s="1"/>
  <c r="I127" i="42"/>
  <c r="I102" i="42"/>
  <c r="I13" i="42"/>
  <c r="I56" i="42"/>
  <c r="I81" i="42"/>
  <c r="I109" i="42"/>
  <c r="I98" i="42"/>
  <c r="J98" i="42" s="1"/>
  <c r="I79" i="42"/>
  <c r="J79" i="42" s="1"/>
  <c r="I212" i="42"/>
  <c r="I6" i="42"/>
  <c r="J6" i="42" s="1"/>
  <c r="I148" i="42"/>
  <c r="I133" i="42"/>
  <c r="I183" i="42"/>
  <c r="I54" i="42"/>
  <c r="I18" i="42"/>
  <c r="I112" i="42"/>
  <c r="I38" i="42"/>
  <c r="J38" i="42" s="1"/>
  <c r="I153" i="42"/>
  <c r="I103" i="42"/>
  <c r="I197" i="42"/>
  <c r="I141" i="42"/>
  <c r="I147" i="42"/>
  <c r="I49" i="42"/>
  <c r="I36" i="42"/>
  <c r="I5" i="42"/>
  <c r="J5" i="42" s="1"/>
  <c r="I116" i="42"/>
  <c r="I8" i="42"/>
  <c r="I61" i="42"/>
  <c r="I161" i="42"/>
  <c r="I201" i="42"/>
  <c r="I80" i="42"/>
  <c r="I27" i="42"/>
  <c r="J27" i="42" s="1"/>
  <c r="I138" i="42"/>
  <c r="I122" i="42"/>
  <c r="I144" i="42"/>
  <c r="I162" i="42"/>
  <c r="I17" i="42"/>
  <c r="I145" i="42"/>
  <c r="I134" i="42"/>
  <c r="J134" i="42" s="1"/>
  <c r="I14" i="42"/>
  <c r="I113" i="42"/>
  <c r="I200" i="42"/>
  <c r="I26" i="42"/>
  <c r="I55" i="42"/>
  <c r="I23" i="42"/>
  <c r="I159" i="42"/>
  <c r="I117" i="42"/>
  <c r="J117" i="42" s="1"/>
  <c r="I93" i="42"/>
  <c r="I180" i="42"/>
  <c r="I179" i="42"/>
  <c r="I207" i="42"/>
  <c r="I191" i="42"/>
  <c r="I29" i="42"/>
  <c r="I100" i="42"/>
  <c r="I82" i="42"/>
  <c r="I110" i="42"/>
  <c r="I85" i="42"/>
  <c r="J85" i="42" s="1"/>
  <c r="I62" i="42"/>
  <c r="I170" i="42"/>
  <c r="I132" i="42"/>
  <c r="I172" i="42"/>
  <c r="I16" i="42"/>
  <c r="I137" i="42"/>
  <c r="I53" i="42"/>
  <c r="J53" i="42" s="1"/>
  <c r="I118" i="42"/>
  <c r="I3" i="42"/>
  <c r="I129" i="42"/>
  <c r="I89" i="42"/>
  <c r="I178" i="42"/>
  <c r="I76" i="42"/>
  <c r="I157" i="42"/>
  <c r="J157" i="42" s="1"/>
  <c r="I90" i="42"/>
  <c r="I91" i="42"/>
  <c r="I19" i="42"/>
  <c r="I203" i="42"/>
  <c r="I205" i="42"/>
  <c r="J205" i="42" s="1"/>
  <c r="I120" i="42"/>
  <c r="I58" i="42"/>
  <c r="I47" i="42"/>
  <c r="I154" i="42"/>
  <c r="J154" i="42" s="1"/>
  <c r="I108" i="42"/>
  <c r="I131" i="42"/>
  <c r="I174" i="42"/>
  <c r="I140" i="42"/>
  <c r="I115" i="42"/>
  <c r="I83" i="42"/>
  <c r="I206" i="42"/>
  <c r="J206" i="42" s="1"/>
  <c r="I208" i="42"/>
  <c r="I185" i="42"/>
  <c r="I30" i="42"/>
  <c r="J30" i="42" s="1"/>
  <c r="I75" i="42"/>
  <c r="I146" i="42"/>
  <c r="I182" i="42"/>
  <c r="I160" i="42"/>
  <c r="I111" i="42"/>
  <c r="I63" i="42"/>
  <c r="I64" i="42"/>
  <c r="J64" i="42" s="1"/>
  <c r="I21" i="42"/>
  <c r="I25" i="42"/>
  <c r="I67" i="42"/>
  <c r="J67" i="42" s="1"/>
  <c r="I168" i="42"/>
  <c r="I104" i="42"/>
  <c r="I184" i="42"/>
  <c r="I135" i="42"/>
  <c r="J135" i="42" s="1"/>
  <c r="I66" i="42"/>
  <c r="I164" i="42"/>
  <c r="I77" i="42"/>
  <c r="I126" i="42"/>
  <c r="I43" i="42"/>
  <c r="I195" i="42"/>
  <c r="I4" i="42"/>
  <c r="J4" i="42" s="1"/>
  <c r="I204" i="42"/>
  <c r="J204" i="42" s="1"/>
  <c r="I10" i="42"/>
  <c r="J10" i="42" s="1"/>
  <c r="I88" i="42"/>
  <c r="I94" i="42"/>
  <c r="I169" i="42"/>
  <c r="I99" i="42"/>
  <c r="I57" i="42"/>
  <c r="I34" i="42"/>
  <c r="I22" i="42"/>
  <c r="J22" i="42" s="1"/>
  <c r="I167" i="42"/>
  <c r="I128" i="42"/>
  <c r="I156" i="42"/>
  <c r="I151" i="42"/>
  <c r="I165" i="42"/>
  <c r="I139" i="42"/>
  <c r="I9" i="42"/>
  <c r="I163" i="42"/>
  <c r="J163" i="42" s="1"/>
  <c r="I60" i="42"/>
  <c r="I44" i="42"/>
  <c r="I84" i="42"/>
  <c r="I32" i="42"/>
  <c r="I209" i="42"/>
  <c r="I202" i="42"/>
  <c r="I96" i="42"/>
  <c r="I95" i="42"/>
  <c r="F141" i="42"/>
  <c r="F151" i="42"/>
  <c r="F26" i="42"/>
  <c r="F65" i="42"/>
  <c r="F129" i="42"/>
  <c r="F39" i="42"/>
  <c r="F182" i="42"/>
  <c r="F183" i="42"/>
  <c r="F169" i="42"/>
  <c r="F144" i="42"/>
  <c r="F119" i="42"/>
  <c r="F132" i="42"/>
  <c r="F105" i="42"/>
  <c r="F174" i="42"/>
  <c r="F13" i="42"/>
  <c r="F77" i="42"/>
  <c r="F61" i="42"/>
  <c r="F84" i="42"/>
  <c r="F179" i="42"/>
  <c r="F121" i="42"/>
  <c r="F19" i="42"/>
  <c r="F48" i="42"/>
  <c r="F67" i="42"/>
  <c r="F197" i="42"/>
  <c r="F156" i="42"/>
  <c r="F200" i="42"/>
  <c r="F12" i="42"/>
  <c r="F106" i="42"/>
  <c r="F155" i="42"/>
  <c r="F124" i="42"/>
  <c r="F50" i="42"/>
  <c r="F41" i="42"/>
  <c r="F96" i="42"/>
  <c r="F177" i="42"/>
  <c r="F190" i="42"/>
  <c r="F187" i="42"/>
  <c r="F52" i="42"/>
  <c r="F95" i="42"/>
  <c r="F86" i="42"/>
  <c r="F150" i="42"/>
  <c r="F45" i="42"/>
  <c r="F59" i="42"/>
  <c r="F24" i="42"/>
  <c r="F171" i="42"/>
  <c r="F42" i="42"/>
  <c r="F149" i="42"/>
  <c r="F123" i="42"/>
  <c r="F35" i="42"/>
  <c r="F70" i="42"/>
  <c r="F210" i="42"/>
  <c r="F101" i="42"/>
  <c r="F72" i="42"/>
  <c r="I106" i="42"/>
  <c r="J106" i="42" s="1"/>
  <c r="I177" i="42"/>
  <c r="F143" i="42"/>
  <c r="F110" i="42"/>
  <c r="F40" i="42"/>
  <c r="F47" i="42"/>
  <c r="F192" i="42"/>
  <c r="F184" i="42"/>
  <c r="F36" i="42"/>
  <c r="F9" i="42"/>
  <c r="F159" i="42"/>
  <c r="F97" i="42"/>
  <c r="F76" i="42"/>
  <c r="F46" i="42"/>
  <c r="F63" i="42"/>
  <c r="F112" i="42"/>
  <c r="F34" i="42"/>
  <c r="F145" i="42"/>
  <c r="F11" i="42"/>
  <c r="F137" i="42"/>
  <c r="F73" i="42"/>
  <c r="F83" i="42"/>
  <c r="F109" i="42"/>
  <c r="F195" i="42"/>
  <c r="F80" i="42"/>
  <c r="F202" i="42"/>
  <c r="F29" i="42"/>
  <c r="F211" i="42"/>
  <c r="I12" i="42"/>
  <c r="J12" i="42" s="1"/>
  <c r="I124" i="42"/>
  <c r="J124" i="42" s="1"/>
  <c r="I190" i="42"/>
  <c r="J190" i="42" s="1"/>
  <c r="I52" i="42"/>
  <c r="J52" i="42" s="1"/>
  <c r="I86" i="42"/>
  <c r="J86" i="42" s="1"/>
  <c r="I59" i="42"/>
  <c r="J59" i="42" s="1"/>
  <c r="I149" i="42"/>
  <c r="J149" i="42" s="1"/>
  <c r="I123" i="42"/>
  <c r="J123" i="42" s="1"/>
  <c r="F198" i="42"/>
  <c r="F82" i="42"/>
  <c r="F69" i="42"/>
  <c r="F58" i="42"/>
  <c r="F142" i="42"/>
  <c r="F104" i="42"/>
  <c r="F49" i="42"/>
  <c r="J49" i="42" s="1"/>
  <c r="F139" i="42"/>
  <c r="F23" i="42"/>
  <c r="F136" i="42"/>
  <c r="F178" i="42"/>
  <c r="F166" i="42"/>
  <c r="F111" i="42"/>
  <c r="F18" i="42"/>
  <c r="F57" i="42"/>
  <c r="F17" i="42"/>
  <c r="F92" i="42"/>
  <c r="F16" i="42"/>
  <c r="F173" i="42"/>
  <c r="F115" i="42"/>
  <c r="F81" i="42"/>
  <c r="F43" i="42"/>
  <c r="F201" i="42"/>
  <c r="F209" i="42"/>
  <c r="F191" i="42"/>
  <c r="F188" i="42"/>
  <c r="I70" i="42"/>
  <c r="I198" i="42"/>
  <c r="I155" i="42"/>
  <c r="J155" i="42" s="1"/>
  <c r="I41" i="42"/>
  <c r="J41" i="42" s="1"/>
  <c r="I101" i="42"/>
  <c r="J101" i="42" s="1"/>
  <c r="F100" i="42"/>
  <c r="F196" i="42"/>
  <c r="F120" i="42"/>
  <c r="F194" i="42"/>
  <c r="F168" i="42"/>
  <c r="F147" i="42"/>
  <c r="F165" i="42"/>
  <c r="F55" i="42"/>
  <c r="F15" i="42"/>
  <c r="F89" i="42"/>
  <c r="F152" i="42"/>
  <c r="F160" i="42"/>
  <c r="F54" i="42"/>
  <c r="F99" i="42"/>
  <c r="F162" i="42"/>
  <c r="F68" i="42"/>
  <c r="F172" i="42"/>
  <c r="F130" i="42"/>
  <c r="F140" i="42"/>
  <c r="F56" i="42"/>
  <c r="F126" i="42"/>
  <c r="F161" i="42"/>
  <c r="F32" i="42"/>
  <c r="F207" i="42"/>
  <c r="F199" i="42"/>
  <c r="F203" i="42"/>
  <c r="I210" i="42"/>
  <c r="J210" i="42" s="1"/>
  <c r="F107" i="42"/>
  <c r="F146" i="42"/>
  <c r="F133" i="42"/>
  <c r="F94" i="42"/>
  <c r="F122" i="42"/>
  <c r="F114" i="42"/>
  <c r="F170" i="42"/>
  <c r="F193" i="42"/>
  <c r="F131" i="42"/>
  <c r="F102" i="42"/>
  <c r="F164" i="42"/>
  <c r="F8" i="42"/>
  <c r="F44" i="42"/>
  <c r="F180" i="42"/>
  <c r="F186" i="42"/>
  <c r="F91" i="42"/>
  <c r="F7" i="42"/>
  <c r="J7" i="42" s="1"/>
  <c r="F25" i="42"/>
  <c r="F103" i="42"/>
  <c r="F128" i="42"/>
  <c r="F113" i="42"/>
  <c r="F87" i="42"/>
  <c r="F3" i="42"/>
  <c r="F51" i="42"/>
  <c r="J51" i="42" s="1"/>
  <c r="F185" i="42"/>
  <c r="F212" i="42"/>
  <c r="I50" i="42"/>
  <c r="J50" i="42" s="1"/>
  <c r="I45" i="42"/>
  <c r="I72" i="42"/>
  <c r="J72" i="42" s="1"/>
  <c r="F28" i="42"/>
  <c r="F75" i="42"/>
  <c r="F148" i="42"/>
  <c r="F88" i="42"/>
  <c r="F138" i="42"/>
  <c r="F78" i="42"/>
  <c r="F62" i="42"/>
  <c r="F175" i="42"/>
  <c r="F108" i="42"/>
  <c r="F127" i="42"/>
  <c r="F66" i="42"/>
  <c r="F116" i="42"/>
  <c r="F60" i="42"/>
  <c r="F93" i="42"/>
  <c r="F31" i="42"/>
  <c r="F90" i="42"/>
  <c r="F37" i="42"/>
  <c r="F21" i="42"/>
  <c r="F153" i="42"/>
  <c r="F167" i="42"/>
  <c r="F14" i="42"/>
  <c r="F74" i="42"/>
  <c r="F118" i="42"/>
  <c r="F189" i="42"/>
  <c r="F208" i="42"/>
  <c r="I187" i="42"/>
  <c r="J187" i="42" s="1"/>
  <c r="I150" i="42"/>
  <c r="J150" i="42" s="1"/>
  <c r="I24" i="42"/>
  <c r="J24" i="42" s="1"/>
  <c r="I171" i="42"/>
  <c r="J171" i="42" s="1"/>
  <c r="I42" i="42"/>
  <c r="J42" i="42" s="1"/>
  <c r="I35" i="42"/>
  <c r="J35" i="42" s="1"/>
  <c r="F33" i="41"/>
  <c r="F13" i="41"/>
  <c r="F134" i="41"/>
  <c r="F20" i="41"/>
  <c r="F17" i="41"/>
  <c r="F158" i="41"/>
  <c r="F124" i="41"/>
  <c r="F153" i="41"/>
  <c r="F57" i="41"/>
  <c r="F22" i="41"/>
  <c r="F179" i="41"/>
  <c r="F80" i="41"/>
  <c r="F101" i="41"/>
  <c r="F205" i="41"/>
  <c r="F204" i="41"/>
  <c r="F5" i="41"/>
  <c r="F11" i="41"/>
  <c r="F118" i="41"/>
  <c r="F156" i="41"/>
  <c r="F90" i="41"/>
  <c r="F166" i="41"/>
  <c r="F178" i="41"/>
  <c r="F86" i="41"/>
  <c r="F36" i="41"/>
  <c r="F135" i="41"/>
  <c r="F48" i="41"/>
  <c r="F206" i="41"/>
  <c r="F84" i="41"/>
  <c r="F65" i="41"/>
  <c r="I120" i="41"/>
  <c r="I134" i="41"/>
  <c r="J134" i="41" s="1"/>
  <c r="I85" i="41"/>
  <c r="I131" i="41"/>
  <c r="I169" i="41"/>
  <c r="I61" i="41"/>
  <c r="I72" i="41"/>
  <c r="I6" i="41"/>
  <c r="I179" i="41"/>
  <c r="J179" i="41" s="1"/>
  <c r="I79" i="41"/>
  <c r="I93" i="41"/>
  <c r="I64" i="41"/>
  <c r="J64" i="41" s="1"/>
  <c r="I187" i="41"/>
  <c r="I159" i="41"/>
  <c r="I137" i="41"/>
  <c r="I178" i="41"/>
  <c r="J178" i="41" s="1"/>
  <c r="I19" i="41"/>
  <c r="I182" i="41"/>
  <c r="I88" i="41"/>
  <c r="I199" i="41"/>
  <c r="I192" i="41"/>
  <c r="I212" i="41"/>
  <c r="I194" i="41"/>
  <c r="I62" i="41"/>
  <c r="I38" i="41"/>
  <c r="I20" i="41"/>
  <c r="J20" i="41" s="1"/>
  <c r="I172" i="41"/>
  <c r="I9" i="41"/>
  <c r="I95" i="41"/>
  <c r="I116" i="41"/>
  <c r="I168" i="41"/>
  <c r="I32" i="41"/>
  <c r="I80" i="41"/>
  <c r="J80" i="41" s="1"/>
  <c r="I184" i="41"/>
  <c r="I70" i="41"/>
  <c r="I31" i="41"/>
  <c r="I103" i="41"/>
  <c r="I34" i="41"/>
  <c r="I60" i="41"/>
  <c r="I170" i="41"/>
  <c r="I59" i="41"/>
  <c r="I86" i="41"/>
  <c r="J86" i="41" s="1"/>
  <c r="I39" i="41"/>
  <c r="I8" i="41"/>
  <c r="I42" i="41"/>
  <c r="I191" i="41"/>
  <c r="I151" i="41"/>
  <c r="I185" i="41"/>
  <c r="I17" i="41"/>
  <c r="J17" i="41" s="1"/>
  <c r="I73" i="41"/>
  <c r="I106" i="41"/>
  <c r="I14" i="41"/>
  <c r="I50" i="41"/>
  <c r="I49" i="41"/>
  <c r="I107" i="41"/>
  <c r="I101" i="41"/>
  <c r="J101" i="41" s="1"/>
  <c r="I84" i="41"/>
  <c r="J84" i="41" s="1"/>
  <c r="I211" i="41"/>
  <c r="I5" i="41"/>
  <c r="J5" i="41" s="1"/>
  <c r="I147" i="41"/>
  <c r="I110" i="41"/>
  <c r="I195" i="41"/>
  <c r="I18" i="41"/>
  <c r="I15" i="41"/>
  <c r="I114" i="41"/>
  <c r="I36" i="41"/>
  <c r="J36" i="41" s="1"/>
  <c r="I167" i="41"/>
  <c r="I69" i="41"/>
  <c r="I197" i="41"/>
  <c r="I132" i="41"/>
  <c r="I160" i="41"/>
  <c r="I51" i="41"/>
  <c r="I30" i="41"/>
  <c r="I158" i="41"/>
  <c r="J158" i="41" s="1"/>
  <c r="I111" i="41"/>
  <c r="I28" i="41"/>
  <c r="I55" i="41"/>
  <c r="I165" i="41"/>
  <c r="I200" i="41"/>
  <c r="I78" i="41"/>
  <c r="I11" i="41"/>
  <c r="J11" i="41" s="1"/>
  <c r="I146" i="41"/>
  <c r="I143" i="41"/>
  <c r="I102" i="41"/>
  <c r="I173" i="41"/>
  <c r="I16" i="41"/>
  <c r="I141" i="41"/>
  <c r="I135" i="41"/>
  <c r="J135" i="41" s="1"/>
  <c r="I12" i="41"/>
  <c r="I112" i="41"/>
  <c r="I201" i="41"/>
  <c r="I25" i="41"/>
  <c r="I67" i="41"/>
  <c r="I188" i="41"/>
  <c r="I152" i="41"/>
  <c r="I124" i="41"/>
  <c r="J124" i="41" s="1"/>
  <c r="I76" i="41"/>
  <c r="I175" i="41"/>
  <c r="I174" i="41"/>
  <c r="I207" i="41"/>
  <c r="I193" i="41"/>
  <c r="I40" i="41"/>
  <c r="I97" i="41"/>
  <c r="I82" i="41"/>
  <c r="I109" i="41"/>
  <c r="I118" i="41"/>
  <c r="J118" i="41" s="1"/>
  <c r="I83" i="41"/>
  <c r="I171" i="41"/>
  <c r="I145" i="41"/>
  <c r="I148" i="41"/>
  <c r="I7" i="41"/>
  <c r="I140" i="41"/>
  <c r="I48" i="41"/>
  <c r="J48" i="41" s="1"/>
  <c r="I129" i="41"/>
  <c r="I3" i="41"/>
  <c r="I127" i="41"/>
  <c r="I181" i="41"/>
  <c r="I115" i="41"/>
  <c r="I4" i="41"/>
  <c r="I153" i="41"/>
  <c r="J153" i="41" s="1"/>
  <c r="I125" i="41"/>
  <c r="I89" i="41"/>
  <c r="I24" i="41"/>
  <c r="I203" i="41"/>
  <c r="I205" i="41"/>
  <c r="J205" i="41" s="1"/>
  <c r="I117" i="41"/>
  <c r="I52" i="41"/>
  <c r="I45" i="41"/>
  <c r="I156" i="41"/>
  <c r="J156" i="41" s="1"/>
  <c r="I26" i="41"/>
  <c r="I149" i="41"/>
  <c r="I119" i="41"/>
  <c r="I144" i="41"/>
  <c r="I87" i="41"/>
  <c r="I77" i="41"/>
  <c r="I206" i="41"/>
  <c r="J206" i="41" s="1"/>
  <c r="I209" i="41"/>
  <c r="I190" i="41"/>
  <c r="I33" i="41"/>
  <c r="J33" i="41" s="1"/>
  <c r="I104" i="41"/>
  <c r="I142" i="41"/>
  <c r="I189" i="41"/>
  <c r="I157" i="41"/>
  <c r="I75" i="41"/>
  <c r="I54" i="41"/>
  <c r="I57" i="41"/>
  <c r="J57" i="41" s="1"/>
  <c r="I43" i="41"/>
  <c r="I21" i="41"/>
  <c r="I66" i="41"/>
  <c r="I180" i="41"/>
  <c r="I128" i="41"/>
  <c r="I183" i="41"/>
  <c r="I90" i="41"/>
  <c r="J90" i="41" s="1"/>
  <c r="I186" i="41"/>
  <c r="I74" i="41"/>
  <c r="I113" i="41"/>
  <c r="I121" i="41"/>
  <c r="I46" i="41"/>
  <c r="I196" i="41"/>
  <c r="I65" i="41"/>
  <c r="J65" i="41" s="1"/>
  <c r="I204" i="41"/>
  <c r="J204" i="41" s="1"/>
  <c r="I13" i="41"/>
  <c r="J13" i="41" s="1"/>
  <c r="I91" i="41"/>
  <c r="I98" i="41"/>
  <c r="I130" i="41"/>
  <c r="I99" i="41"/>
  <c r="I29" i="41"/>
  <c r="I35" i="41"/>
  <c r="I22" i="41"/>
  <c r="J22" i="41" s="1"/>
  <c r="I163" i="41"/>
  <c r="I150" i="41"/>
  <c r="J150" i="41" s="1"/>
  <c r="I164" i="41"/>
  <c r="J164" i="41" s="1"/>
  <c r="I161" i="41"/>
  <c r="I162" i="41"/>
  <c r="I155" i="41"/>
  <c r="I126" i="41"/>
  <c r="I166" i="41"/>
  <c r="J166" i="41" s="1"/>
  <c r="I53" i="41"/>
  <c r="I41" i="41"/>
  <c r="I108" i="41"/>
  <c r="I37" i="41"/>
  <c r="I208" i="41"/>
  <c r="I202" i="41"/>
  <c r="I122" i="41"/>
  <c r="I71" i="41"/>
  <c r="I136" i="41"/>
  <c r="I133" i="41"/>
  <c r="I23" i="41"/>
  <c r="I123" i="41"/>
  <c r="F132" i="41"/>
  <c r="F161" i="41"/>
  <c r="F25" i="41"/>
  <c r="F64" i="41"/>
  <c r="F127" i="41"/>
  <c r="F34" i="41"/>
  <c r="F189" i="41"/>
  <c r="F195" i="41"/>
  <c r="F130" i="41"/>
  <c r="F102" i="41"/>
  <c r="F169" i="41"/>
  <c r="F145" i="41"/>
  <c r="F95" i="41"/>
  <c r="F119" i="41"/>
  <c r="F14" i="41"/>
  <c r="F113" i="41"/>
  <c r="F55" i="41"/>
  <c r="F108" i="41"/>
  <c r="F174" i="41"/>
  <c r="F88" i="41"/>
  <c r="F24" i="41"/>
  <c r="F42" i="41"/>
  <c r="F66" i="41"/>
  <c r="F197" i="41"/>
  <c r="J197" i="41" s="1"/>
  <c r="F164" i="41"/>
  <c r="F201" i="41"/>
  <c r="I68" i="41"/>
  <c r="F10" i="41"/>
  <c r="F122" i="41"/>
  <c r="F154" i="41"/>
  <c r="F139" i="41"/>
  <c r="F96" i="41"/>
  <c r="F44" i="41"/>
  <c r="F71" i="41"/>
  <c r="F177" i="41"/>
  <c r="F105" i="41"/>
  <c r="F136" i="41"/>
  <c r="F56" i="41"/>
  <c r="F94" i="41"/>
  <c r="F92" i="41"/>
  <c r="F133" i="41"/>
  <c r="F58" i="41"/>
  <c r="F81" i="41"/>
  <c r="F23" i="41"/>
  <c r="F176" i="41"/>
  <c r="F47" i="41"/>
  <c r="F138" i="41"/>
  <c r="F123" i="41"/>
  <c r="F27" i="41"/>
  <c r="F63" i="41"/>
  <c r="F210" i="41"/>
  <c r="F100" i="41"/>
  <c r="F68" i="41"/>
  <c r="I105" i="41"/>
  <c r="J105" i="41" s="1"/>
  <c r="F120" i="41"/>
  <c r="F109" i="41"/>
  <c r="F38" i="41"/>
  <c r="F45" i="41"/>
  <c r="F185" i="41"/>
  <c r="F183" i="41"/>
  <c r="F30" i="41"/>
  <c r="F126" i="41"/>
  <c r="F152" i="41"/>
  <c r="F137" i="41"/>
  <c r="F4" i="41"/>
  <c r="F59" i="41"/>
  <c r="F54" i="41"/>
  <c r="F114" i="41"/>
  <c r="F35" i="41"/>
  <c r="F141" i="41"/>
  <c r="F6" i="41"/>
  <c r="F140" i="41"/>
  <c r="F32" i="41"/>
  <c r="F77" i="41"/>
  <c r="F107" i="41"/>
  <c r="F196" i="41"/>
  <c r="F78" i="41"/>
  <c r="F202" i="41"/>
  <c r="F40" i="41"/>
  <c r="F212" i="41"/>
  <c r="I96" i="41"/>
  <c r="J96" i="41" s="1"/>
  <c r="I177" i="41"/>
  <c r="J177" i="41" s="1"/>
  <c r="I94" i="41"/>
  <c r="J94" i="41" s="1"/>
  <c r="I176" i="41"/>
  <c r="F198" i="41"/>
  <c r="I100" i="41"/>
  <c r="J100" i="41" s="1"/>
  <c r="F82" i="41"/>
  <c r="F62" i="41"/>
  <c r="F52" i="41"/>
  <c r="F151" i="41"/>
  <c r="F128" i="41"/>
  <c r="F51" i="41"/>
  <c r="F155" i="41"/>
  <c r="F188" i="41"/>
  <c r="F159" i="41"/>
  <c r="F115" i="41"/>
  <c r="F170" i="41"/>
  <c r="F75" i="41"/>
  <c r="F15" i="41"/>
  <c r="J15" i="41" s="1"/>
  <c r="F29" i="41"/>
  <c r="F16" i="41"/>
  <c r="F72" i="41"/>
  <c r="F7" i="41"/>
  <c r="F168" i="41"/>
  <c r="F87" i="41"/>
  <c r="J87" i="41" s="1"/>
  <c r="F49" i="41"/>
  <c r="F46" i="41"/>
  <c r="F200" i="41"/>
  <c r="F208" i="41"/>
  <c r="F193" i="41"/>
  <c r="F192" i="41"/>
  <c r="I10" i="41"/>
  <c r="J10" i="41" s="1"/>
  <c r="I44" i="41"/>
  <c r="J44" i="41" s="1"/>
  <c r="I92" i="41"/>
  <c r="J92" i="41" s="1"/>
  <c r="I58" i="41"/>
  <c r="J58" i="41" s="1"/>
  <c r="I81" i="41"/>
  <c r="J81" i="41" s="1"/>
  <c r="I47" i="41"/>
  <c r="I138" i="41"/>
  <c r="J138" i="41" s="1"/>
  <c r="I27" i="41"/>
  <c r="J27" i="41" s="1"/>
  <c r="I198" i="41"/>
  <c r="J198" i="41" s="1"/>
  <c r="I63" i="41"/>
  <c r="J63" i="41" s="1"/>
  <c r="F97" i="41"/>
  <c r="F194" i="41"/>
  <c r="F117" i="41"/>
  <c r="F191" i="41"/>
  <c r="F180" i="41"/>
  <c r="F160" i="41"/>
  <c r="F162" i="41"/>
  <c r="F67" i="41"/>
  <c r="F187" i="41"/>
  <c r="F181" i="41"/>
  <c r="F60" i="41"/>
  <c r="F157" i="41"/>
  <c r="F18" i="41"/>
  <c r="F99" i="41"/>
  <c r="F173" i="41"/>
  <c r="J173" i="41" s="1"/>
  <c r="F61" i="41"/>
  <c r="J61" i="41" s="1"/>
  <c r="F148" i="41"/>
  <c r="F116" i="41"/>
  <c r="F144" i="41"/>
  <c r="F50" i="41"/>
  <c r="F121" i="41"/>
  <c r="F165" i="41"/>
  <c r="F37" i="41"/>
  <c r="F207" i="41"/>
  <c r="F199" i="41"/>
  <c r="F203" i="41"/>
  <c r="I210" i="41"/>
  <c r="J210" i="41" s="1"/>
  <c r="F103" i="41"/>
  <c r="F142" i="41"/>
  <c r="F110" i="41"/>
  <c r="F98" i="41"/>
  <c r="F143" i="41"/>
  <c r="F131" i="41"/>
  <c r="F171" i="41"/>
  <c r="F9" i="41"/>
  <c r="F149" i="41"/>
  <c r="F106" i="41"/>
  <c r="F74" i="41"/>
  <c r="F28" i="41"/>
  <c r="F41" i="41"/>
  <c r="F175" i="41"/>
  <c r="F182" i="41"/>
  <c r="F89" i="41"/>
  <c r="F8" i="41"/>
  <c r="F21" i="41"/>
  <c r="F69" i="41"/>
  <c r="F150" i="41"/>
  <c r="F112" i="41"/>
  <c r="F93" i="41"/>
  <c r="F3" i="41"/>
  <c r="F70" i="41"/>
  <c r="F190" i="41"/>
  <c r="F211" i="41"/>
  <c r="I139" i="41"/>
  <c r="J139" i="41" s="1"/>
  <c r="I56" i="41"/>
  <c r="J56" i="41" s="1"/>
  <c r="F31" i="41"/>
  <c r="F104" i="41"/>
  <c r="F147" i="41"/>
  <c r="F91" i="41"/>
  <c r="F146" i="41"/>
  <c r="F85" i="41"/>
  <c r="J85" i="41" s="1"/>
  <c r="F83" i="41"/>
  <c r="F172" i="41"/>
  <c r="F26" i="41"/>
  <c r="F73" i="41"/>
  <c r="F186" i="41"/>
  <c r="F111" i="41"/>
  <c r="F53" i="41"/>
  <c r="F76" i="41"/>
  <c r="F19" i="41"/>
  <c r="F125" i="41"/>
  <c r="F39" i="41"/>
  <c r="F43" i="41"/>
  <c r="F167" i="41"/>
  <c r="F163" i="41"/>
  <c r="F12" i="41"/>
  <c r="F79" i="41"/>
  <c r="F129" i="41"/>
  <c r="F184" i="41"/>
  <c r="F209" i="41"/>
  <c r="I154" i="41"/>
  <c r="F184" i="40"/>
  <c r="F63" i="40"/>
  <c r="F151" i="40"/>
  <c r="F137" i="40"/>
  <c r="F7" i="40"/>
  <c r="F107" i="40"/>
  <c r="F28" i="40"/>
  <c r="F174" i="40"/>
  <c r="F106" i="40"/>
  <c r="F14" i="40"/>
  <c r="F123" i="40"/>
  <c r="F205" i="40"/>
  <c r="F195" i="40"/>
  <c r="F191" i="40"/>
  <c r="F50" i="40"/>
  <c r="F169" i="40"/>
  <c r="F74" i="40"/>
  <c r="F118" i="40"/>
  <c r="F87" i="40"/>
  <c r="F122" i="40"/>
  <c r="F44" i="40"/>
  <c r="F161" i="40"/>
  <c r="F75" i="40"/>
  <c r="F40" i="40"/>
  <c r="F142" i="40"/>
  <c r="F147" i="40"/>
  <c r="F42" i="40"/>
  <c r="F193" i="40"/>
  <c r="F98" i="40"/>
  <c r="F125" i="40"/>
  <c r="F144" i="40"/>
  <c r="F110" i="40"/>
  <c r="F108" i="40"/>
  <c r="F115" i="40"/>
  <c r="F203" i="40"/>
  <c r="F13" i="40"/>
  <c r="F12" i="40"/>
  <c r="F164" i="40"/>
  <c r="F172" i="40"/>
  <c r="F3" i="40"/>
  <c r="F126" i="40"/>
  <c r="F183" i="40"/>
  <c r="F82" i="40"/>
  <c r="F196" i="40"/>
  <c r="F152" i="40"/>
  <c r="F206" i="40"/>
  <c r="F57" i="40"/>
  <c r="F171" i="40"/>
  <c r="F208" i="40"/>
  <c r="F139" i="40"/>
  <c r="F25" i="40"/>
  <c r="F200" i="40"/>
  <c r="F210" i="40"/>
  <c r="F170" i="40"/>
  <c r="F136" i="40"/>
  <c r="F26" i="40"/>
  <c r="F124" i="40"/>
  <c r="F37" i="40"/>
  <c r="F159" i="40"/>
  <c r="F11" i="40"/>
  <c r="F60" i="40"/>
  <c r="F34" i="40"/>
  <c r="F6" i="40"/>
  <c r="F33" i="40"/>
  <c r="F105" i="40"/>
  <c r="F77" i="40"/>
  <c r="F19" i="40"/>
  <c r="F199" i="40"/>
  <c r="F104" i="40"/>
  <c r="F47" i="40"/>
  <c r="F91" i="40"/>
  <c r="F67" i="40"/>
  <c r="F178" i="40"/>
  <c r="F156" i="40"/>
  <c r="F95" i="40"/>
  <c r="F64" i="40"/>
  <c r="F111" i="40"/>
  <c r="F51" i="40"/>
  <c r="F146" i="40"/>
  <c r="F78" i="40"/>
  <c r="F54" i="40"/>
  <c r="F99" i="40"/>
  <c r="F168" i="40"/>
  <c r="F134" i="40"/>
  <c r="F68" i="40"/>
  <c r="F43" i="40"/>
  <c r="F155" i="40"/>
  <c r="F24" i="40"/>
  <c r="F5" i="40"/>
  <c r="F114" i="40"/>
  <c r="F176" i="40"/>
  <c r="F83" i="40"/>
  <c r="F113" i="40"/>
  <c r="F120" i="40"/>
  <c r="F93" i="40"/>
  <c r="F112" i="40"/>
  <c r="F187" i="40"/>
  <c r="F27" i="40"/>
  <c r="F30" i="40"/>
  <c r="F162" i="40"/>
  <c r="F61" i="40"/>
  <c r="F23" i="40"/>
  <c r="F20" i="40"/>
  <c r="F153" i="40"/>
  <c r="F15" i="40"/>
  <c r="F181" i="40"/>
  <c r="F158" i="40"/>
  <c r="F55" i="40"/>
  <c r="F102" i="40"/>
  <c r="F100" i="40"/>
  <c r="F92" i="40"/>
  <c r="F186" i="40"/>
  <c r="F109" i="40"/>
  <c r="F148" i="40"/>
  <c r="F90" i="40"/>
  <c r="F9" i="40"/>
  <c r="F52" i="40"/>
  <c r="F173" i="40"/>
  <c r="F129" i="40"/>
  <c r="F36" i="40"/>
  <c r="F96" i="40"/>
  <c r="F22" i="40"/>
  <c r="F29" i="40"/>
  <c r="F149" i="40"/>
  <c r="F73" i="40"/>
  <c r="F85" i="40"/>
  <c r="F86" i="40"/>
  <c r="F48" i="40"/>
  <c r="F79" i="40"/>
  <c r="F53" i="40"/>
  <c r="F65" i="40"/>
  <c r="F35" i="40"/>
  <c r="F46" i="40"/>
  <c r="F197" i="40"/>
  <c r="F130" i="40"/>
  <c r="F49" i="40"/>
  <c r="F59" i="40"/>
  <c r="F198" i="40"/>
  <c r="F160" i="40"/>
  <c r="F72" i="40"/>
  <c r="F89" i="40"/>
  <c r="F127" i="40"/>
  <c r="F121" i="40"/>
  <c r="F31" i="40"/>
  <c r="F132" i="40"/>
  <c r="F138" i="40"/>
  <c r="F133" i="40"/>
  <c r="F94" i="40"/>
  <c r="F194" i="40"/>
  <c r="F76" i="40"/>
  <c r="F119" i="40"/>
  <c r="F131" i="40"/>
  <c r="F56" i="40"/>
  <c r="F145" i="40"/>
  <c r="F165" i="40"/>
  <c r="F180" i="40"/>
  <c r="F16" i="40"/>
  <c r="F17" i="40"/>
  <c r="F8" i="40"/>
  <c r="F84" i="40"/>
  <c r="F45" i="40"/>
  <c r="F62" i="40"/>
  <c r="F80" i="40"/>
  <c r="I212" i="40"/>
  <c r="I93" i="40"/>
  <c r="J93" i="40" s="1"/>
  <c r="I136" i="40"/>
  <c r="J136" i="40" s="1"/>
  <c r="I195" i="40"/>
  <c r="J195" i="40" s="1"/>
  <c r="I160" i="40"/>
  <c r="J160" i="40" s="1"/>
  <c r="I112" i="40"/>
  <c r="I26" i="40"/>
  <c r="J26" i="40" s="1"/>
  <c r="I191" i="40"/>
  <c r="I72" i="40"/>
  <c r="J72" i="40" s="1"/>
  <c r="I187" i="40"/>
  <c r="J187" i="40" s="1"/>
  <c r="I124" i="40"/>
  <c r="J124" i="40" s="1"/>
  <c r="I50" i="40"/>
  <c r="J50" i="40" s="1"/>
  <c r="I89" i="40"/>
  <c r="J89" i="40" s="1"/>
  <c r="I27" i="40"/>
  <c r="J27" i="40" s="1"/>
  <c r="I37" i="40"/>
  <c r="J37" i="40" s="1"/>
  <c r="I169" i="40"/>
  <c r="I127" i="40"/>
  <c r="J127" i="40" s="1"/>
  <c r="I30" i="40"/>
  <c r="J30" i="40" s="1"/>
  <c r="I159" i="40"/>
  <c r="J159" i="40" s="1"/>
  <c r="I74" i="40"/>
  <c r="J74" i="40" s="1"/>
  <c r="I121" i="40"/>
  <c r="J121" i="40" s="1"/>
  <c r="I162" i="40"/>
  <c r="J162" i="40" s="1"/>
  <c r="I11" i="40"/>
  <c r="J11" i="40" s="1"/>
  <c r="I118" i="40"/>
  <c r="J118" i="40" s="1"/>
  <c r="I31" i="40"/>
  <c r="I61" i="40"/>
  <c r="J61" i="40" s="1"/>
  <c r="I60" i="40"/>
  <c r="J60" i="40" s="1"/>
  <c r="I87" i="40"/>
  <c r="J87" i="40" s="1"/>
  <c r="I132" i="40"/>
  <c r="J132" i="40" s="1"/>
  <c r="I23" i="40"/>
  <c r="J23" i="40" s="1"/>
  <c r="I34" i="40"/>
  <c r="I122" i="40"/>
  <c r="J122" i="40" s="1"/>
  <c r="I138" i="40"/>
  <c r="J138" i="40" s="1"/>
  <c r="I20" i="40"/>
  <c r="J20" i="40" s="1"/>
  <c r="I6" i="40"/>
  <c r="J6" i="40" s="1"/>
  <c r="I44" i="40"/>
  <c r="J44" i="40" s="1"/>
  <c r="I133" i="40"/>
  <c r="J133" i="40" s="1"/>
  <c r="I153" i="40"/>
  <c r="J153" i="40" s="1"/>
  <c r="I33" i="40"/>
  <c r="I161" i="40"/>
  <c r="J161" i="40" s="1"/>
  <c r="I94" i="40"/>
  <c r="J94" i="40" s="1"/>
  <c r="I15" i="40"/>
  <c r="J15" i="40" s="1"/>
  <c r="I105" i="40"/>
  <c r="J105" i="40" s="1"/>
  <c r="I196" i="40"/>
  <c r="J196" i="40" s="1"/>
  <c r="I206" i="40"/>
  <c r="J206" i="40" s="1"/>
  <c r="I167" i="40"/>
  <c r="I96" i="40"/>
  <c r="J96" i="40" s="1"/>
  <c r="I198" i="40"/>
  <c r="J198" i="40" s="1"/>
  <c r="I190" i="40"/>
  <c r="J190" i="40" s="1"/>
  <c r="I211" i="40"/>
  <c r="F135" i="40"/>
  <c r="F18" i="40"/>
  <c r="I208" i="40"/>
  <c r="J208" i="40" s="1"/>
  <c r="I25" i="40"/>
  <c r="J25" i="40" s="1"/>
  <c r="I41" i="40"/>
  <c r="I209" i="40"/>
  <c r="I202" i="40"/>
  <c r="F97" i="40"/>
  <c r="F116" i="40"/>
  <c r="F154" i="40"/>
  <c r="F166" i="40"/>
  <c r="F117" i="40"/>
  <c r="F32" i="40"/>
  <c r="F71" i="40"/>
  <c r="F58" i="40"/>
  <c r="I36" i="40"/>
  <c r="J36" i="40" s="1"/>
  <c r="I78" i="40"/>
  <c r="I13" i="40"/>
  <c r="J13" i="40" s="1"/>
  <c r="I63" i="40"/>
  <c r="J63" i="40" s="1"/>
  <c r="I22" i="40"/>
  <c r="J22" i="40" s="1"/>
  <c r="I54" i="40"/>
  <c r="J54" i="40" s="1"/>
  <c r="I12" i="40"/>
  <c r="J12" i="40" s="1"/>
  <c r="I151" i="40"/>
  <c r="I149" i="40"/>
  <c r="J149" i="40" s="1"/>
  <c r="I99" i="40"/>
  <c r="J99" i="40" s="1"/>
  <c r="I164" i="40"/>
  <c r="J164" i="40" s="1"/>
  <c r="I137" i="40"/>
  <c r="J137" i="40" s="1"/>
  <c r="I73" i="40"/>
  <c r="J73" i="40" s="1"/>
  <c r="I168" i="40"/>
  <c r="J168" i="40" s="1"/>
  <c r="I172" i="40"/>
  <c r="J172" i="40" s="1"/>
  <c r="I7" i="40"/>
  <c r="J7" i="40" s="1"/>
  <c r="I86" i="40"/>
  <c r="J86" i="40" s="1"/>
  <c r="I134" i="40"/>
  <c r="J134" i="40" s="1"/>
  <c r="I126" i="40"/>
  <c r="J126" i="40" s="1"/>
  <c r="I107" i="40"/>
  <c r="J107" i="40" s="1"/>
  <c r="I79" i="40"/>
  <c r="J79" i="40" s="1"/>
  <c r="I68" i="40"/>
  <c r="J68" i="40" s="1"/>
  <c r="I82" i="40"/>
  <c r="J82" i="40" s="1"/>
  <c r="I28" i="40"/>
  <c r="J28" i="40" s="1"/>
  <c r="I53" i="40"/>
  <c r="J53" i="40" s="1"/>
  <c r="I43" i="40"/>
  <c r="J43" i="40" s="1"/>
  <c r="I152" i="40"/>
  <c r="J152" i="40" s="1"/>
  <c r="I174" i="40"/>
  <c r="J174" i="40" s="1"/>
  <c r="I65" i="40"/>
  <c r="J65" i="40" s="1"/>
  <c r="I155" i="40"/>
  <c r="J155" i="40" s="1"/>
  <c r="I57" i="40"/>
  <c r="J57" i="40" s="1"/>
  <c r="I106" i="40"/>
  <c r="J106" i="40" s="1"/>
  <c r="I35" i="40"/>
  <c r="J35" i="40" s="1"/>
  <c r="I5" i="40"/>
  <c r="J5" i="40" s="1"/>
  <c r="I171" i="40"/>
  <c r="I14" i="40"/>
  <c r="J14" i="40" s="1"/>
  <c r="I46" i="40"/>
  <c r="J46" i="40" s="1"/>
  <c r="I83" i="40"/>
  <c r="J83" i="40" s="1"/>
  <c r="I139" i="40"/>
  <c r="J139" i="40" s="1"/>
  <c r="I123" i="40"/>
  <c r="J123" i="40" s="1"/>
  <c r="I130" i="40"/>
  <c r="J130" i="40" s="1"/>
  <c r="I113" i="40"/>
  <c r="J113" i="40" s="1"/>
  <c r="F10" i="40"/>
  <c r="F157" i="40"/>
  <c r="F70" i="40"/>
  <c r="F182" i="40"/>
  <c r="I48" i="40"/>
  <c r="I69" i="40"/>
  <c r="I200" i="40"/>
  <c r="J200" i="40" s="1"/>
  <c r="I85" i="40"/>
  <c r="J85" i="40" s="1"/>
  <c r="I183" i="40"/>
  <c r="J183" i="40" s="1"/>
  <c r="I66" i="40"/>
  <c r="I101" i="40"/>
  <c r="F21" i="40"/>
  <c r="I59" i="40"/>
  <c r="J59" i="40" s="1"/>
  <c r="I177" i="40"/>
  <c r="I40" i="40"/>
  <c r="J40" i="40" s="1"/>
  <c r="I141" i="40"/>
  <c r="J141" i="40" s="1"/>
  <c r="I102" i="40"/>
  <c r="J102" i="40" s="1"/>
  <c r="I104" i="40"/>
  <c r="J104" i="40" s="1"/>
  <c r="I142" i="40"/>
  <c r="J142" i="40" s="1"/>
  <c r="I39" i="40"/>
  <c r="J39" i="40" s="1"/>
  <c r="I100" i="40"/>
  <c r="J100" i="40" s="1"/>
  <c r="I47" i="40"/>
  <c r="J47" i="40" s="1"/>
  <c r="I147" i="40"/>
  <c r="J147" i="40" s="1"/>
  <c r="I188" i="40"/>
  <c r="J188" i="40" s="1"/>
  <c r="I92" i="40"/>
  <c r="J92" i="40" s="1"/>
  <c r="I91" i="40"/>
  <c r="J91" i="40" s="1"/>
  <c r="I42" i="40"/>
  <c r="J42" i="40" s="1"/>
  <c r="I163" i="40"/>
  <c r="J163" i="40" s="1"/>
  <c r="I186" i="40"/>
  <c r="I67" i="40"/>
  <c r="J67" i="40" s="1"/>
  <c r="I193" i="40"/>
  <c r="J193" i="40" s="1"/>
  <c r="I184" i="40"/>
  <c r="J184" i="40" s="1"/>
  <c r="I109" i="40"/>
  <c r="J109" i="40" s="1"/>
  <c r="I178" i="40"/>
  <c r="J178" i="40" s="1"/>
  <c r="I98" i="40"/>
  <c r="J98" i="40" s="1"/>
  <c r="I76" i="40"/>
  <c r="J76" i="40" s="1"/>
  <c r="I148" i="40"/>
  <c r="J148" i="40" s="1"/>
  <c r="I156" i="40"/>
  <c r="J156" i="40" s="1"/>
  <c r="I125" i="40"/>
  <c r="J125" i="40" s="1"/>
  <c r="I19" i="40"/>
  <c r="J19" i="40" s="1"/>
  <c r="I90" i="40"/>
  <c r="J90" i="40" s="1"/>
  <c r="I95" i="40"/>
  <c r="J95" i="40" s="1"/>
  <c r="I144" i="40"/>
  <c r="J144" i="40" s="1"/>
  <c r="I170" i="40"/>
  <c r="J170" i="40" s="1"/>
  <c r="I9" i="40"/>
  <c r="J9" i="40" s="1"/>
  <c r="I64" i="40"/>
  <c r="J64" i="40" s="1"/>
  <c r="I110" i="40"/>
  <c r="I158" i="40"/>
  <c r="J158" i="40" s="1"/>
  <c r="I52" i="40"/>
  <c r="J52" i="40" s="1"/>
  <c r="I111" i="40"/>
  <c r="J111" i="40" s="1"/>
  <c r="I108" i="40"/>
  <c r="J108" i="40" s="1"/>
  <c r="I146" i="40"/>
  <c r="J146" i="40" s="1"/>
  <c r="I173" i="40"/>
  <c r="J173" i="40" s="1"/>
  <c r="I51" i="40"/>
  <c r="J51" i="40" s="1"/>
  <c r="I115" i="40"/>
  <c r="J115" i="40" s="1"/>
  <c r="I120" i="40"/>
  <c r="J120" i="40" s="1"/>
  <c r="I29" i="40"/>
  <c r="J29" i="40" s="1"/>
  <c r="I199" i="40"/>
  <c r="J199" i="40" s="1"/>
  <c r="I204" i="40"/>
  <c r="I205" i="40"/>
  <c r="J205" i="40" s="1"/>
  <c r="F190" i="40"/>
  <c r="I77" i="40"/>
  <c r="J77" i="40" s="1"/>
  <c r="I210" i="40"/>
  <c r="J210" i="40" s="1"/>
  <c r="I197" i="40"/>
  <c r="J197" i="40" s="1"/>
  <c r="I49" i="40"/>
  <c r="J49" i="40" s="1"/>
  <c r="J194" i="40"/>
  <c r="I55" i="40"/>
  <c r="J55" i="40" s="1"/>
  <c r="F103" i="40"/>
  <c r="F179" i="40"/>
  <c r="F185" i="40"/>
  <c r="F140" i="40"/>
  <c r="F128" i="40"/>
  <c r="F175" i="40"/>
  <c r="F81" i="40"/>
  <c r="F38" i="40"/>
  <c r="I45" i="40"/>
  <c r="J45" i="40" s="1"/>
  <c r="I4" i="40"/>
  <c r="I203" i="40"/>
  <c r="J203" i="40" s="1"/>
  <c r="F143" i="40"/>
  <c r="F88" i="40"/>
  <c r="F150" i="40"/>
  <c r="I10" i="40"/>
  <c r="J10" i="40" s="1"/>
  <c r="I103" i="40"/>
  <c r="J103" i="40" s="1"/>
  <c r="I119" i="40"/>
  <c r="J119" i="40" s="1"/>
  <c r="I135" i="40"/>
  <c r="J135" i="40" s="1"/>
  <c r="I157" i="40"/>
  <c r="I143" i="40"/>
  <c r="J143" i="40" s="1"/>
  <c r="I131" i="40"/>
  <c r="J131" i="40" s="1"/>
  <c r="I97" i="40"/>
  <c r="J97" i="40" s="1"/>
  <c r="I70" i="40"/>
  <c r="J70" i="40" s="1"/>
  <c r="I116" i="40"/>
  <c r="J116" i="40" s="1"/>
  <c r="I56" i="40"/>
  <c r="J56" i="40" s="1"/>
  <c r="I179" i="40"/>
  <c r="J179" i="40" s="1"/>
  <c r="I62" i="40"/>
  <c r="J62" i="40" s="1"/>
  <c r="I21" i="40"/>
  <c r="J21" i="40" s="1"/>
  <c r="I145" i="40"/>
  <c r="J145" i="40" s="1"/>
  <c r="I154" i="40"/>
  <c r="J154" i="40" s="1"/>
  <c r="I185" i="40"/>
  <c r="J185" i="40" s="1"/>
  <c r="I18" i="40"/>
  <c r="J18" i="40" s="1"/>
  <c r="I165" i="40"/>
  <c r="J165" i="40" s="1"/>
  <c r="I88" i="40"/>
  <c r="J88" i="40" s="1"/>
  <c r="I140" i="40"/>
  <c r="J140" i="40" s="1"/>
  <c r="I166" i="40"/>
  <c r="I180" i="40"/>
  <c r="I182" i="40"/>
  <c r="J182" i="40" s="1"/>
  <c r="I117" i="40"/>
  <c r="J117" i="40" s="1"/>
  <c r="I128" i="40"/>
  <c r="J128" i="40" s="1"/>
  <c r="I16" i="40"/>
  <c r="J16" i="40" s="1"/>
  <c r="I175" i="40"/>
  <c r="J175" i="40" s="1"/>
  <c r="I32" i="40"/>
  <c r="J32" i="40" s="1"/>
  <c r="I150" i="40"/>
  <c r="J150" i="40" s="1"/>
  <c r="I17" i="40"/>
  <c r="J17" i="40" s="1"/>
  <c r="I81" i="40"/>
  <c r="J81" i="40" s="1"/>
  <c r="I71" i="40"/>
  <c r="J71" i="40" s="1"/>
  <c r="I58" i="40"/>
  <c r="J58" i="40" s="1"/>
  <c r="I8" i="40"/>
  <c r="J8" i="40" s="1"/>
  <c r="I38" i="40"/>
  <c r="J38" i="40" s="1"/>
  <c r="I176" i="40"/>
  <c r="J176" i="40" s="1"/>
  <c r="I24" i="40"/>
  <c r="J24" i="40" s="1"/>
  <c r="I84" i="40"/>
  <c r="I114" i="40"/>
  <c r="J114" i="40" s="1"/>
  <c r="I80" i="40"/>
  <c r="J80" i="40" s="1"/>
  <c r="I181" i="40"/>
  <c r="J181" i="40" s="1"/>
  <c r="I129" i="40"/>
  <c r="J129" i="40" s="1"/>
  <c r="I192" i="40"/>
  <c r="I189" i="40"/>
  <c r="I75" i="40"/>
  <c r="J75" i="40" s="1"/>
  <c r="I3" i="40"/>
  <c r="I207" i="40"/>
  <c r="F4" i="40"/>
  <c r="F202" i="40"/>
  <c r="F189" i="40"/>
  <c r="F209" i="40"/>
  <c r="F192" i="40"/>
  <c r="F69" i="40"/>
  <c r="F177" i="40"/>
  <c r="F41" i="40"/>
  <c r="F207" i="40"/>
  <c r="F101" i="40"/>
  <c r="F212" i="40"/>
  <c r="F201" i="40"/>
  <c r="F66" i="40"/>
  <c r="F167" i="40"/>
  <c r="I201" i="40"/>
  <c r="F204" i="40"/>
  <c r="F211" i="40"/>
  <c r="F115" i="39"/>
  <c r="F100" i="39"/>
  <c r="F95" i="39"/>
  <c r="F186" i="39"/>
  <c r="F125" i="39"/>
  <c r="F144" i="39"/>
  <c r="F86" i="39"/>
  <c r="F11" i="39"/>
  <c r="F63" i="39"/>
  <c r="F30" i="39"/>
  <c r="F17" i="39"/>
  <c r="F110" i="39"/>
  <c r="F103" i="39"/>
  <c r="F70" i="39"/>
  <c r="F84" i="39"/>
  <c r="F75" i="39"/>
  <c r="F27" i="39"/>
  <c r="F82" i="39"/>
  <c r="F62" i="39"/>
  <c r="F43" i="39"/>
  <c r="F29" i="39"/>
  <c r="F195" i="39"/>
  <c r="F50" i="39"/>
  <c r="F204" i="39"/>
  <c r="F138" i="39"/>
  <c r="F59" i="39"/>
  <c r="F199" i="39"/>
  <c r="F94" i="39"/>
  <c r="F153" i="39"/>
  <c r="F40" i="39"/>
  <c r="F105" i="39"/>
  <c r="F89" i="39"/>
  <c r="F134" i="39"/>
  <c r="F118" i="39"/>
  <c r="F39" i="39"/>
  <c r="F145" i="39"/>
  <c r="F114" i="39"/>
  <c r="F127" i="39"/>
  <c r="F73" i="39"/>
  <c r="F196" i="39"/>
  <c r="F189" i="39"/>
  <c r="F101" i="39"/>
  <c r="F136" i="39"/>
  <c r="F56" i="39"/>
  <c r="F143" i="39"/>
  <c r="F163" i="39"/>
  <c r="F182" i="39"/>
  <c r="F16" i="39"/>
  <c r="F14" i="39"/>
  <c r="F8" i="39"/>
  <c r="F77" i="39"/>
  <c r="F48" i="39"/>
  <c r="F38" i="39"/>
  <c r="F180" i="39"/>
  <c r="F172" i="39"/>
  <c r="F184" i="39"/>
  <c r="F83" i="39"/>
  <c r="F25" i="39"/>
  <c r="F170" i="39"/>
  <c r="F147" i="39"/>
  <c r="F152" i="39"/>
  <c r="F69" i="39"/>
  <c r="F149" i="39"/>
  <c r="F90" i="39"/>
  <c r="F6" i="39"/>
  <c r="F117" i="39"/>
  <c r="F31" i="39"/>
  <c r="F173" i="39"/>
  <c r="F81" i="39"/>
  <c r="F37" i="39"/>
  <c r="F131" i="39"/>
  <c r="F194" i="39"/>
  <c r="F133" i="39"/>
  <c r="F190" i="39"/>
  <c r="F201" i="39"/>
  <c r="F58" i="39"/>
  <c r="F166" i="39"/>
  <c r="F203" i="39"/>
  <c r="F106" i="39"/>
  <c r="F137" i="39"/>
  <c r="F93" i="39"/>
  <c r="F49" i="39"/>
  <c r="F53" i="39"/>
  <c r="F159" i="39"/>
  <c r="F72" i="39"/>
  <c r="F206" i="39"/>
  <c r="F88" i="39"/>
  <c r="F129" i="39"/>
  <c r="F142" i="39"/>
  <c r="F19" i="39"/>
  <c r="F18" i="39"/>
  <c r="F162" i="39"/>
  <c r="F122" i="39"/>
  <c r="F161" i="39"/>
  <c r="F66" i="39"/>
  <c r="F15" i="39"/>
  <c r="F187" i="39"/>
  <c r="F54" i="39"/>
  <c r="F113" i="39"/>
  <c r="F116" i="39"/>
  <c r="F28" i="39"/>
  <c r="F192" i="39"/>
  <c r="F99" i="39"/>
  <c r="F132" i="39"/>
  <c r="F155" i="39"/>
  <c r="F102" i="39"/>
  <c r="F98" i="39"/>
  <c r="F198" i="39"/>
  <c r="F9" i="39"/>
  <c r="F12" i="39"/>
  <c r="F146" i="39"/>
  <c r="F135" i="39"/>
  <c r="F167" i="39"/>
  <c r="F175" i="39"/>
  <c r="F130" i="39"/>
  <c r="F109" i="39"/>
  <c r="F148" i="39"/>
  <c r="F193" i="39"/>
  <c r="F52" i="39"/>
  <c r="F174" i="39"/>
  <c r="F183" i="39"/>
  <c r="F35" i="39"/>
  <c r="F119" i="39"/>
  <c r="F207" i="39"/>
  <c r="F26" i="39"/>
  <c r="F197" i="39"/>
  <c r="F210" i="39"/>
  <c r="F46" i="39"/>
  <c r="F191" i="39"/>
  <c r="F171" i="39"/>
  <c r="F139" i="39"/>
  <c r="F23" i="39"/>
  <c r="F126" i="39"/>
  <c r="F64" i="39"/>
  <c r="F34" i="39"/>
  <c r="F154" i="39"/>
  <c r="F4" i="39"/>
  <c r="F3" i="39"/>
  <c r="F55" i="39"/>
  <c r="F91" i="39"/>
  <c r="F21" i="39"/>
  <c r="F7" i="39"/>
  <c r="F22" i="39"/>
  <c r="F108" i="39"/>
  <c r="F10" i="39"/>
  <c r="F160" i="39"/>
  <c r="F78" i="39"/>
  <c r="F42" i="39"/>
  <c r="F185" i="39"/>
  <c r="F151" i="39"/>
  <c r="F80" i="39"/>
  <c r="F33" i="39"/>
  <c r="F67" i="39"/>
  <c r="F176" i="39"/>
  <c r="F74" i="39"/>
  <c r="F124" i="39"/>
  <c r="F47" i="39"/>
  <c r="F68" i="39"/>
  <c r="F76" i="39"/>
  <c r="F178" i="39"/>
  <c r="F158" i="39"/>
  <c r="F96" i="39"/>
  <c r="F57" i="39"/>
  <c r="F128" i="39"/>
  <c r="F51" i="39"/>
  <c r="F79" i="39"/>
  <c r="F61" i="39"/>
  <c r="F92" i="39"/>
  <c r="F164" i="39"/>
  <c r="F141" i="39"/>
  <c r="F65" i="39"/>
  <c r="F45" i="39"/>
  <c r="F179" i="39"/>
  <c r="F5" i="39"/>
  <c r="F87" i="39"/>
  <c r="F123" i="39"/>
  <c r="F120" i="39"/>
  <c r="F111" i="39"/>
  <c r="F177" i="39"/>
  <c r="F24" i="39"/>
  <c r="F36" i="39"/>
  <c r="F169" i="39"/>
  <c r="F60" i="39"/>
  <c r="F20" i="39"/>
  <c r="F32" i="39"/>
  <c r="F156" i="39"/>
  <c r="F13" i="39"/>
  <c r="F209" i="39"/>
  <c r="F121" i="39"/>
  <c r="F112" i="39"/>
  <c r="F157" i="39"/>
  <c r="F150" i="39"/>
  <c r="F85" i="39"/>
  <c r="F181" i="39"/>
  <c r="F168" i="39"/>
  <c r="F97" i="39"/>
  <c r="F41" i="39"/>
  <c r="F104" i="39"/>
  <c r="J54" i="39"/>
  <c r="I140" i="39"/>
  <c r="J140" i="39" s="1"/>
  <c r="I115" i="39"/>
  <c r="J115" i="39" s="1"/>
  <c r="I124" i="39"/>
  <c r="J124" i="39" s="1"/>
  <c r="I113" i="39"/>
  <c r="J113" i="39" s="1"/>
  <c r="I38" i="39"/>
  <c r="J38" i="39" s="1"/>
  <c r="I100" i="39"/>
  <c r="J100" i="39" s="1"/>
  <c r="I47" i="39"/>
  <c r="J47" i="39" s="1"/>
  <c r="I116" i="39"/>
  <c r="J116" i="39" s="1"/>
  <c r="I180" i="39"/>
  <c r="J180" i="39" s="1"/>
  <c r="I95" i="39"/>
  <c r="J95" i="39" s="1"/>
  <c r="I68" i="39"/>
  <c r="J68" i="39" s="1"/>
  <c r="I28" i="39"/>
  <c r="J28" i="39" s="1"/>
  <c r="I172" i="39"/>
  <c r="J172" i="39" s="1"/>
  <c r="I186" i="39"/>
  <c r="J186" i="39" s="1"/>
  <c r="I76" i="39"/>
  <c r="J76" i="39" s="1"/>
  <c r="I192" i="39"/>
  <c r="J192" i="39" s="1"/>
  <c r="I184" i="39"/>
  <c r="J184" i="39" s="1"/>
  <c r="I125" i="39"/>
  <c r="J125" i="39" s="1"/>
  <c r="I178" i="39"/>
  <c r="J178" i="39" s="1"/>
  <c r="I99" i="39"/>
  <c r="J99" i="39" s="1"/>
  <c r="I83" i="39"/>
  <c r="J83" i="39" s="1"/>
  <c r="I144" i="39"/>
  <c r="J144" i="39" s="1"/>
  <c r="I158" i="39"/>
  <c r="J158" i="39" s="1"/>
  <c r="I132" i="39"/>
  <c r="J132" i="39" s="1"/>
  <c r="I25" i="39"/>
  <c r="J25" i="39" s="1"/>
  <c r="I86" i="39"/>
  <c r="J86" i="39" s="1"/>
  <c r="I96" i="39"/>
  <c r="J96" i="39" s="1"/>
  <c r="I155" i="39"/>
  <c r="J155" i="39" s="1"/>
  <c r="I170" i="39"/>
  <c r="J170" i="39" s="1"/>
  <c r="I11" i="39"/>
  <c r="J11" i="39" s="1"/>
  <c r="I57" i="39"/>
  <c r="J57" i="39" s="1"/>
  <c r="I102" i="39"/>
  <c r="J102" i="39" s="1"/>
  <c r="I147" i="39"/>
  <c r="J147" i="39" s="1"/>
  <c r="I63" i="39"/>
  <c r="J63" i="39" s="1"/>
  <c r="I128" i="39"/>
  <c r="J128" i="39" s="1"/>
  <c r="I98" i="39"/>
  <c r="J98" i="39" s="1"/>
  <c r="I152" i="39"/>
  <c r="J152" i="39" s="1"/>
  <c r="I171" i="39"/>
  <c r="J171" i="39" s="1"/>
  <c r="I48" i="39"/>
  <c r="J48" i="39" s="1"/>
  <c r="I187" i="39"/>
  <c r="J187" i="39" s="1"/>
  <c r="I209" i="39"/>
  <c r="J209" i="39" s="1"/>
  <c r="I165" i="39"/>
  <c r="I212" i="39"/>
  <c r="I74" i="39"/>
  <c r="J74" i="39" s="1"/>
  <c r="I196" i="39"/>
  <c r="J196" i="39" s="1"/>
  <c r="I59" i="39"/>
  <c r="J59" i="39" s="1"/>
  <c r="I195" i="39"/>
  <c r="J195" i="39" s="1"/>
  <c r="I204" i="39"/>
  <c r="J204" i="39" s="1"/>
  <c r="I77" i="39"/>
  <c r="J77" i="39" s="1"/>
  <c r="I104" i="39"/>
  <c r="J104" i="39" s="1"/>
  <c r="I10" i="39"/>
  <c r="J10" i="39" s="1"/>
  <c r="I88" i="39"/>
  <c r="J88" i="39" s="1"/>
  <c r="I101" i="39"/>
  <c r="J101" i="39" s="1"/>
  <c r="I121" i="39"/>
  <c r="J121" i="39" s="1"/>
  <c r="I160" i="39"/>
  <c r="J160" i="39" s="1"/>
  <c r="I129" i="39"/>
  <c r="J129" i="39" s="1"/>
  <c r="I136" i="39"/>
  <c r="J136" i="39" s="1"/>
  <c r="I112" i="39"/>
  <c r="J112" i="39" s="1"/>
  <c r="I78" i="39"/>
  <c r="J78" i="39" s="1"/>
  <c r="I142" i="39"/>
  <c r="J142" i="39" s="1"/>
  <c r="I56" i="39"/>
  <c r="J56" i="39" s="1"/>
  <c r="I157" i="39"/>
  <c r="J157" i="39" s="1"/>
  <c r="I42" i="39"/>
  <c r="J42" i="39" s="1"/>
  <c r="I19" i="39"/>
  <c r="J19" i="39" s="1"/>
  <c r="I143" i="39"/>
  <c r="J143" i="39" s="1"/>
  <c r="I150" i="39"/>
  <c r="J150" i="39" s="1"/>
  <c r="I185" i="39"/>
  <c r="J185" i="39" s="1"/>
  <c r="I18" i="39"/>
  <c r="J18" i="39" s="1"/>
  <c r="I163" i="39"/>
  <c r="J163" i="39" s="1"/>
  <c r="I85" i="39"/>
  <c r="J85" i="39" s="1"/>
  <c r="I151" i="39"/>
  <c r="J151" i="39" s="1"/>
  <c r="I162" i="39"/>
  <c r="J162" i="39" s="1"/>
  <c r="I182" i="39"/>
  <c r="I181" i="39"/>
  <c r="J181" i="39" s="1"/>
  <c r="I80" i="39"/>
  <c r="J80" i="39" s="1"/>
  <c r="I122" i="39"/>
  <c r="J122" i="39" s="1"/>
  <c r="I16" i="39"/>
  <c r="J16" i="39" s="1"/>
  <c r="I168" i="39"/>
  <c r="J168" i="39" s="1"/>
  <c r="I33" i="39"/>
  <c r="J33" i="39" s="1"/>
  <c r="I161" i="39"/>
  <c r="J161" i="39" s="1"/>
  <c r="I14" i="39"/>
  <c r="J14" i="39" s="1"/>
  <c r="I97" i="39"/>
  <c r="J97" i="39" s="1"/>
  <c r="I67" i="39"/>
  <c r="J67" i="39" s="1"/>
  <c r="I66" i="39"/>
  <c r="J66" i="39" s="1"/>
  <c r="I8" i="39"/>
  <c r="J8" i="39" s="1"/>
  <c r="I41" i="39"/>
  <c r="J41" i="39" s="1"/>
  <c r="I176" i="39"/>
  <c r="J176" i="39" s="1"/>
  <c r="I15" i="39"/>
  <c r="J15" i="39" s="1"/>
  <c r="I72" i="39"/>
  <c r="J72" i="39" s="1"/>
  <c r="I199" i="39"/>
  <c r="J199" i="39" s="1"/>
  <c r="I211" i="39"/>
  <c r="I108" i="39"/>
  <c r="J108" i="39" s="1"/>
  <c r="I208" i="39"/>
  <c r="I203" i="39"/>
  <c r="J203" i="39" s="1"/>
  <c r="I13" i="39"/>
  <c r="J13" i="39" s="1"/>
  <c r="I103" i="39"/>
  <c r="J103" i="39" s="1"/>
  <c r="I44" i="39"/>
  <c r="I159" i="39"/>
  <c r="J159" i="39" s="1"/>
  <c r="I73" i="39"/>
  <c r="J73" i="39" s="1"/>
  <c r="I71" i="39"/>
  <c r="I200" i="39"/>
  <c r="I120" i="39"/>
  <c r="J120" i="39" s="1"/>
  <c r="I139" i="39"/>
  <c r="J139" i="39" s="1"/>
  <c r="I194" i="39"/>
  <c r="J194" i="39" s="1"/>
  <c r="I153" i="39"/>
  <c r="J153" i="39" s="1"/>
  <c r="I111" i="39"/>
  <c r="J111" i="39" s="1"/>
  <c r="I23" i="39"/>
  <c r="J23" i="39" s="1"/>
  <c r="I190" i="39"/>
  <c r="I40" i="39"/>
  <c r="J40" i="39" s="1"/>
  <c r="I177" i="39"/>
  <c r="J177" i="39" s="1"/>
  <c r="I126" i="39"/>
  <c r="J126" i="39" s="1"/>
  <c r="I58" i="39"/>
  <c r="J58" i="39" s="1"/>
  <c r="I89" i="39"/>
  <c r="J89" i="39" s="1"/>
  <c r="I24" i="39"/>
  <c r="J24" i="39" s="1"/>
  <c r="I34" i="39"/>
  <c r="J34" i="39" s="1"/>
  <c r="I166" i="39"/>
  <c r="J166" i="39" s="1"/>
  <c r="I134" i="39"/>
  <c r="J134" i="39" s="1"/>
  <c r="I36" i="39"/>
  <c r="J36" i="39" s="1"/>
  <c r="I154" i="39"/>
  <c r="J154" i="39" s="1"/>
  <c r="I106" i="39"/>
  <c r="J106" i="39" s="1"/>
  <c r="I118" i="39"/>
  <c r="J118" i="39" s="1"/>
  <c r="I169" i="39"/>
  <c r="J169" i="39" s="1"/>
  <c r="I4" i="39"/>
  <c r="J4" i="39" s="1"/>
  <c r="I137" i="39"/>
  <c r="J137" i="39" s="1"/>
  <c r="I39" i="39"/>
  <c r="J39" i="39" s="1"/>
  <c r="I60" i="39"/>
  <c r="J60" i="39" s="1"/>
  <c r="I55" i="39"/>
  <c r="J55" i="39" s="1"/>
  <c r="I93" i="39"/>
  <c r="J93" i="39" s="1"/>
  <c r="I145" i="39"/>
  <c r="J145" i="39" s="1"/>
  <c r="I20" i="39"/>
  <c r="J20" i="39" s="1"/>
  <c r="I21" i="39"/>
  <c r="I49" i="39"/>
  <c r="J49" i="39" s="1"/>
  <c r="I114" i="39"/>
  <c r="J114" i="39" s="1"/>
  <c r="I32" i="39"/>
  <c r="J32" i="39" s="1"/>
  <c r="I7" i="39"/>
  <c r="J7" i="39" s="1"/>
  <c r="I53" i="39"/>
  <c r="J53" i="39" s="1"/>
  <c r="I127" i="39"/>
  <c r="J127" i="39" s="1"/>
  <c r="I156" i="39"/>
  <c r="J156" i="39" s="1"/>
  <c r="I22" i="39"/>
  <c r="J22" i="39" s="1"/>
  <c r="I26" i="39"/>
  <c r="J26" i="39" s="1"/>
  <c r="I174" i="39"/>
  <c r="J174" i="39" s="1"/>
  <c r="I35" i="39"/>
  <c r="J35" i="39" s="1"/>
  <c r="I107" i="39"/>
  <c r="I123" i="39"/>
  <c r="J123" i="39" s="1"/>
  <c r="I43" i="39"/>
  <c r="J43" i="39" s="1"/>
  <c r="I91" i="39"/>
  <c r="J91" i="39" s="1"/>
  <c r="I138" i="39"/>
  <c r="J138" i="39" s="1"/>
  <c r="I206" i="39"/>
  <c r="J206" i="39" s="1"/>
  <c r="I205" i="39"/>
  <c r="I119" i="39"/>
  <c r="J119" i="39" s="1"/>
  <c r="I131" i="39"/>
  <c r="J131" i="39" s="1"/>
  <c r="I210" i="39"/>
  <c r="J210" i="39" s="1"/>
  <c r="I197" i="39"/>
  <c r="J197" i="39" s="1"/>
  <c r="I46" i="39"/>
  <c r="J46" i="39" s="1"/>
  <c r="I30" i="39"/>
  <c r="J30" i="39" s="1"/>
  <c r="I79" i="39"/>
  <c r="J79" i="39" s="1"/>
  <c r="I9" i="39"/>
  <c r="J9" i="39" s="1"/>
  <c r="I69" i="39"/>
  <c r="J69" i="39" s="1"/>
  <c r="I17" i="39"/>
  <c r="J17" i="39" s="1"/>
  <c r="I61" i="39"/>
  <c r="J61" i="39" s="1"/>
  <c r="I12" i="39"/>
  <c r="J12" i="39" s="1"/>
  <c r="I149" i="39"/>
  <c r="I110" i="39"/>
  <c r="J110" i="39" s="1"/>
  <c r="I92" i="39"/>
  <c r="J92" i="39" s="1"/>
  <c r="I146" i="39"/>
  <c r="J146" i="39" s="1"/>
  <c r="I90" i="39"/>
  <c r="J90" i="39" s="1"/>
  <c r="I70" i="39"/>
  <c r="J70" i="39" s="1"/>
  <c r="I164" i="39"/>
  <c r="J164" i="39" s="1"/>
  <c r="I167" i="39"/>
  <c r="J167" i="39" s="1"/>
  <c r="I6" i="39"/>
  <c r="J6" i="39" s="1"/>
  <c r="I84" i="39"/>
  <c r="J84" i="39" s="1"/>
  <c r="I141" i="39"/>
  <c r="J141" i="39" s="1"/>
  <c r="I130" i="39"/>
  <c r="J130" i="39" s="1"/>
  <c r="I117" i="39"/>
  <c r="J117" i="39" s="1"/>
  <c r="I75" i="39"/>
  <c r="J75" i="39" s="1"/>
  <c r="I65" i="39"/>
  <c r="J65" i="39" s="1"/>
  <c r="I109" i="39"/>
  <c r="J109" i="39" s="1"/>
  <c r="I31" i="39"/>
  <c r="J31" i="39" s="1"/>
  <c r="I82" i="39"/>
  <c r="J82" i="39" s="1"/>
  <c r="I45" i="39"/>
  <c r="J45" i="39" s="1"/>
  <c r="I148" i="39"/>
  <c r="J148" i="39" s="1"/>
  <c r="I173" i="39"/>
  <c r="J173" i="39" s="1"/>
  <c r="I62" i="39"/>
  <c r="J62" i="39" s="1"/>
  <c r="I179" i="39"/>
  <c r="J179" i="39" s="1"/>
  <c r="I52" i="39"/>
  <c r="J52" i="39" s="1"/>
  <c r="I81" i="39"/>
  <c r="J81" i="39" s="1"/>
  <c r="I29" i="39"/>
  <c r="J29" i="39" s="1"/>
  <c r="I5" i="39"/>
  <c r="J5" i="39" s="1"/>
  <c r="I183" i="39"/>
  <c r="J183" i="39" s="1"/>
  <c r="I37" i="39"/>
  <c r="J37" i="39" s="1"/>
  <c r="I50" i="39"/>
  <c r="J50" i="39" s="1"/>
  <c r="I87" i="39"/>
  <c r="J87" i="39" s="1"/>
  <c r="I175" i="39"/>
  <c r="J175" i="39" s="1"/>
  <c r="I201" i="39"/>
  <c r="J201" i="39" s="1"/>
  <c r="I94" i="39"/>
  <c r="J94" i="39" s="1"/>
  <c r="I27" i="39"/>
  <c r="J27" i="39" s="1"/>
  <c r="I191" i="39"/>
  <c r="J191" i="39" s="1"/>
  <c r="I133" i="39"/>
  <c r="J133" i="39" s="1"/>
  <c r="I193" i="39"/>
  <c r="J193" i="39" s="1"/>
  <c r="I188" i="39"/>
  <c r="I51" i="39"/>
  <c r="J51" i="39" s="1"/>
  <c r="I105" i="39"/>
  <c r="J105" i="39" s="1"/>
  <c r="I64" i="39"/>
  <c r="J64" i="39" s="1"/>
  <c r="I135" i="39"/>
  <c r="J135" i="39" s="1"/>
  <c r="I3" i="39"/>
  <c r="J3" i="39" s="1"/>
  <c r="I207" i="39"/>
  <c r="J207" i="39" s="1"/>
  <c r="F188" i="39"/>
  <c r="F200" i="39"/>
  <c r="F208" i="39"/>
  <c r="F71" i="39"/>
  <c r="F44" i="39"/>
  <c r="F107" i="39"/>
  <c r="F212" i="39"/>
  <c r="F202" i="39"/>
  <c r="F165" i="39"/>
  <c r="F205" i="39"/>
  <c r="I202" i="39"/>
  <c r="I189" i="39"/>
  <c r="J189" i="39" s="1"/>
  <c r="I198" i="39"/>
  <c r="J198" i="39" s="1"/>
  <c r="F211" i="39"/>
  <c r="F18" i="38"/>
  <c r="F19" i="38"/>
  <c r="F155" i="38"/>
  <c r="F91" i="38"/>
  <c r="F68" i="38"/>
  <c r="F79" i="38"/>
  <c r="F49" i="38"/>
  <c r="F61" i="38"/>
  <c r="F34" i="38"/>
  <c r="F43" i="38"/>
  <c r="F143" i="38"/>
  <c r="F54" i="38"/>
  <c r="F198" i="38"/>
  <c r="F189" i="38"/>
  <c r="F205" i="38"/>
  <c r="F8" i="38"/>
  <c r="F15" i="38"/>
  <c r="F166" i="38"/>
  <c r="F164" i="38"/>
  <c r="F119" i="38"/>
  <c r="F108" i="38"/>
  <c r="F144" i="38"/>
  <c r="F67" i="38"/>
  <c r="F179" i="38"/>
  <c r="F126" i="38"/>
  <c r="F24" i="38"/>
  <c r="F210" i="38"/>
  <c r="F197" i="38"/>
  <c r="F196" i="38"/>
  <c r="I135" i="38"/>
  <c r="I155" i="38"/>
  <c r="J155" i="38" s="1"/>
  <c r="I85" i="38"/>
  <c r="I183" i="38"/>
  <c r="I28" i="38"/>
  <c r="I100" i="38"/>
  <c r="I82" i="38"/>
  <c r="I142" i="38"/>
  <c r="I143" i="38"/>
  <c r="J143" i="38" s="1"/>
  <c r="I33" i="38"/>
  <c r="I74" i="38"/>
  <c r="I80" i="38"/>
  <c r="I38" i="38"/>
  <c r="I134" i="38"/>
  <c r="I176" i="38"/>
  <c r="I144" i="38"/>
  <c r="J144" i="38" s="1"/>
  <c r="I152" i="38"/>
  <c r="I161" i="38"/>
  <c r="I76" i="38"/>
  <c r="I209" i="38"/>
  <c r="I182" i="38"/>
  <c r="I194" i="38"/>
  <c r="I62" i="38"/>
  <c r="I31" i="38"/>
  <c r="I91" i="38"/>
  <c r="J91" i="38" s="1"/>
  <c r="I181" i="38"/>
  <c r="I156" i="38"/>
  <c r="I46" i="38"/>
  <c r="I60" i="38"/>
  <c r="I11" i="38"/>
  <c r="I128" i="38"/>
  <c r="I54" i="38"/>
  <c r="J54" i="38" s="1"/>
  <c r="I193" i="38"/>
  <c r="I204" i="38"/>
  <c r="I64" i="38"/>
  <c r="I69" i="38"/>
  <c r="I89" i="38"/>
  <c r="I160" i="38"/>
  <c r="I57" i="38"/>
  <c r="I125" i="38"/>
  <c r="I67" i="38"/>
  <c r="J67" i="38" s="1"/>
  <c r="I94" i="38"/>
  <c r="I55" i="38"/>
  <c r="I195" i="38"/>
  <c r="I157" i="38"/>
  <c r="I186" i="38"/>
  <c r="I68" i="38"/>
  <c r="J68" i="38" s="1"/>
  <c r="I99" i="38"/>
  <c r="I87" i="38"/>
  <c r="I21" i="38"/>
  <c r="I146" i="38"/>
  <c r="I124" i="38"/>
  <c r="I113" i="38"/>
  <c r="I198" i="38"/>
  <c r="J198" i="38" s="1"/>
  <c r="I189" i="38"/>
  <c r="J189" i="38" s="1"/>
  <c r="I211" i="38"/>
  <c r="I8" i="38"/>
  <c r="J8" i="38" s="1"/>
  <c r="I98" i="38"/>
  <c r="I149" i="38"/>
  <c r="I139" i="38"/>
  <c r="I78" i="38"/>
  <c r="I41" i="38"/>
  <c r="I37" i="38"/>
  <c r="I179" i="38"/>
  <c r="J179" i="38" s="1"/>
  <c r="I103" i="38"/>
  <c r="I16" i="38"/>
  <c r="I203" i="38"/>
  <c r="I131" i="38"/>
  <c r="I70" i="38"/>
  <c r="I137" i="38"/>
  <c r="I169" i="38"/>
  <c r="I79" i="38"/>
  <c r="J79" i="38" s="1"/>
  <c r="I145" i="38"/>
  <c r="I175" i="38"/>
  <c r="I4" i="38"/>
  <c r="I63" i="38"/>
  <c r="I107" i="38"/>
  <c r="I48" i="38"/>
  <c r="I15" i="38"/>
  <c r="J15" i="38" s="1"/>
  <c r="I141" i="38"/>
  <c r="I150" i="38"/>
  <c r="I97" i="38"/>
  <c r="I26" i="38"/>
  <c r="I177" i="38"/>
  <c r="I47" i="38"/>
  <c r="I126" i="38"/>
  <c r="J126" i="38" s="1"/>
  <c r="I127" i="38"/>
  <c r="I187" i="38"/>
  <c r="I199" i="38"/>
  <c r="I23" i="38"/>
  <c r="I163" i="38"/>
  <c r="I7" i="38"/>
  <c r="I180" i="38"/>
  <c r="I49" i="38"/>
  <c r="J49" i="38" s="1"/>
  <c r="I83" i="38"/>
  <c r="I167" i="38"/>
  <c r="I30" i="38"/>
  <c r="I173" i="38"/>
  <c r="I72" i="38"/>
  <c r="I96" i="38"/>
  <c r="I105" i="38"/>
  <c r="I81" i="38"/>
  <c r="I111" i="38"/>
  <c r="I166" i="38"/>
  <c r="J166" i="38" s="1"/>
  <c r="I45" i="38"/>
  <c r="I17" i="38"/>
  <c r="I36" i="38"/>
  <c r="I22" i="38"/>
  <c r="I5" i="38"/>
  <c r="I116" i="38"/>
  <c r="I24" i="38"/>
  <c r="J24" i="38" s="1"/>
  <c r="I40" i="38"/>
  <c r="I93" i="38"/>
  <c r="I110" i="38"/>
  <c r="I84" i="38"/>
  <c r="I122" i="38"/>
  <c r="I92" i="38"/>
  <c r="I61" i="38"/>
  <c r="J61" i="38" s="1"/>
  <c r="I10" i="38"/>
  <c r="I88" i="38"/>
  <c r="I147" i="38"/>
  <c r="I206" i="38"/>
  <c r="I202" i="38"/>
  <c r="I109" i="38"/>
  <c r="I50" i="38"/>
  <c r="I42" i="38"/>
  <c r="I164" i="38"/>
  <c r="J164" i="38" s="1"/>
  <c r="I192" i="38"/>
  <c r="I20" i="38"/>
  <c r="I154" i="38"/>
  <c r="I148" i="38"/>
  <c r="I106" i="38"/>
  <c r="I32" i="38"/>
  <c r="I210" i="38"/>
  <c r="J210" i="38" s="1"/>
  <c r="I197" i="38"/>
  <c r="J197" i="38" s="1"/>
  <c r="I51" i="38"/>
  <c r="I18" i="38"/>
  <c r="J18" i="38" s="1"/>
  <c r="I66" i="38"/>
  <c r="I112" i="38"/>
  <c r="I29" i="38"/>
  <c r="I133" i="38"/>
  <c r="I25" i="38"/>
  <c r="I44" i="38"/>
  <c r="I34" i="38"/>
  <c r="J34" i="38" s="1"/>
  <c r="I59" i="38"/>
  <c r="I35" i="38"/>
  <c r="I58" i="38"/>
  <c r="I184" i="38"/>
  <c r="I90" i="38"/>
  <c r="I65" i="38"/>
  <c r="I119" i="38"/>
  <c r="J119" i="38" s="1"/>
  <c r="I120" i="38"/>
  <c r="I171" i="38"/>
  <c r="I104" i="38"/>
  <c r="I12" i="38"/>
  <c r="I118" i="38"/>
  <c r="I174" i="38"/>
  <c r="I196" i="38"/>
  <c r="J196" i="38" s="1"/>
  <c r="I205" i="38"/>
  <c r="J205" i="38" s="1"/>
  <c r="I19" i="38"/>
  <c r="J19" i="38" s="1"/>
  <c r="I95" i="38"/>
  <c r="I102" i="38"/>
  <c r="I153" i="38"/>
  <c r="I71" i="38"/>
  <c r="I170" i="38"/>
  <c r="I165" i="38"/>
  <c r="I43" i="38"/>
  <c r="J43" i="38" s="1"/>
  <c r="I168" i="38"/>
  <c r="I117" i="38"/>
  <c r="I188" i="38"/>
  <c r="I158" i="38"/>
  <c r="I53" i="38"/>
  <c r="I151" i="38"/>
  <c r="I86" i="38"/>
  <c r="I108" i="38"/>
  <c r="J108" i="38" s="1"/>
  <c r="I132" i="38"/>
  <c r="I123" i="38"/>
  <c r="I115" i="38"/>
  <c r="I140" i="38"/>
  <c r="I3" i="38"/>
  <c r="I208" i="38"/>
  <c r="I159" i="38"/>
  <c r="I129" i="38"/>
  <c r="I27" i="38"/>
  <c r="I39" i="38"/>
  <c r="F131" i="38"/>
  <c r="F158" i="38"/>
  <c r="F23" i="38"/>
  <c r="F80" i="38"/>
  <c r="F110" i="38"/>
  <c r="F89" i="38"/>
  <c r="F29" i="38"/>
  <c r="F139" i="38"/>
  <c r="F153" i="38"/>
  <c r="F97" i="38"/>
  <c r="F28" i="38"/>
  <c r="F36" i="38"/>
  <c r="F46" i="38"/>
  <c r="F154" i="38"/>
  <c r="F21" i="38"/>
  <c r="F104" i="38"/>
  <c r="F4" i="38"/>
  <c r="F115" i="38"/>
  <c r="F30" i="38"/>
  <c r="F76" i="38"/>
  <c r="F147" i="38"/>
  <c r="F195" i="38"/>
  <c r="F58" i="38"/>
  <c r="F203" i="38"/>
  <c r="F188" i="38"/>
  <c r="F199" i="38"/>
  <c r="I138" i="38"/>
  <c r="I212" i="38"/>
  <c r="I130" i="38"/>
  <c r="F9" i="38"/>
  <c r="F121" i="38"/>
  <c r="F162" i="38"/>
  <c r="F136" i="38"/>
  <c r="F130" i="38"/>
  <c r="F56" i="38"/>
  <c r="F52" i="38"/>
  <c r="F159" i="38"/>
  <c r="F178" i="38"/>
  <c r="F138" i="38"/>
  <c r="F129" i="38"/>
  <c r="F185" i="38"/>
  <c r="F114" i="38"/>
  <c r="F13" i="38"/>
  <c r="F27" i="38"/>
  <c r="F14" i="38"/>
  <c r="F101" i="38"/>
  <c r="F6" i="38"/>
  <c r="F172" i="38"/>
  <c r="F77" i="38"/>
  <c r="F73" i="38"/>
  <c r="F39" i="38"/>
  <c r="F200" i="38"/>
  <c r="F207" i="38"/>
  <c r="F191" i="38"/>
  <c r="F75" i="38"/>
  <c r="I191" i="38"/>
  <c r="I75" i="38"/>
  <c r="J75" i="38" s="1"/>
  <c r="F135" i="38"/>
  <c r="F111" i="38"/>
  <c r="F31" i="38"/>
  <c r="F42" i="38"/>
  <c r="F186" i="38"/>
  <c r="F65" i="38"/>
  <c r="F169" i="38"/>
  <c r="F86" i="38"/>
  <c r="F180" i="38"/>
  <c r="F176" i="38"/>
  <c r="F92" i="38"/>
  <c r="F125" i="38"/>
  <c r="F44" i="38"/>
  <c r="F37" i="38"/>
  <c r="F165" i="38"/>
  <c r="F47" i="38"/>
  <c r="F142" i="38"/>
  <c r="F116" i="38"/>
  <c r="F128" i="38"/>
  <c r="F32" i="38"/>
  <c r="F113" i="38"/>
  <c r="F174" i="38"/>
  <c r="F48" i="38"/>
  <c r="F208" i="38"/>
  <c r="F96" i="38"/>
  <c r="F212" i="38"/>
  <c r="I9" i="38"/>
  <c r="J9" i="38" s="1"/>
  <c r="I52" i="38"/>
  <c r="J52" i="38" s="1"/>
  <c r="I101" i="38"/>
  <c r="J101" i="38" s="1"/>
  <c r="I73" i="38"/>
  <c r="F201" i="38"/>
  <c r="I162" i="38"/>
  <c r="J162" i="38" s="1"/>
  <c r="F81" i="38"/>
  <c r="F62" i="38"/>
  <c r="F50" i="38"/>
  <c r="F157" i="38"/>
  <c r="F90" i="38"/>
  <c r="F137" i="38"/>
  <c r="F151" i="38"/>
  <c r="F7" i="38"/>
  <c r="F134" i="38"/>
  <c r="F122" i="38"/>
  <c r="F57" i="38"/>
  <c r="F25" i="38"/>
  <c r="F41" i="38"/>
  <c r="F170" i="38"/>
  <c r="F177" i="38"/>
  <c r="F82" i="38"/>
  <c r="F5" i="38"/>
  <c r="F11" i="38"/>
  <c r="F106" i="38"/>
  <c r="F124" i="38"/>
  <c r="F118" i="38"/>
  <c r="F107" i="38"/>
  <c r="F3" i="38"/>
  <c r="F72" i="38"/>
  <c r="F182" i="38"/>
  <c r="F202" i="38"/>
  <c r="I13" i="38"/>
  <c r="J13" i="38" s="1"/>
  <c r="I6" i="38"/>
  <c r="J6" i="38" s="1"/>
  <c r="I207" i="38"/>
  <c r="I201" i="38"/>
  <c r="J201" i="38" s="1"/>
  <c r="F105" i="38"/>
  <c r="F194" i="38"/>
  <c r="F109" i="38"/>
  <c r="F190" i="38"/>
  <c r="J190" i="38" s="1"/>
  <c r="F184" i="38"/>
  <c r="F70" i="38"/>
  <c r="F53" i="38"/>
  <c r="F163" i="38"/>
  <c r="F38" i="38"/>
  <c r="F84" i="38"/>
  <c r="F160" i="38"/>
  <c r="F133" i="38"/>
  <c r="F78" i="38"/>
  <c r="F71" i="38"/>
  <c r="F26" i="38"/>
  <c r="F100" i="38"/>
  <c r="F22" i="38"/>
  <c r="F60" i="38"/>
  <c r="F148" i="38"/>
  <c r="J148" i="38" s="1"/>
  <c r="F146" i="38"/>
  <c r="F12" i="38"/>
  <c r="F63" i="38"/>
  <c r="F140" i="38"/>
  <c r="F173" i="38"/>
  <c r="F209" i="38"/>
  <c r="F206" i="38"/>
  <c r="I114" i="38"/>
  <c r="J114" i="38" s="1"/>
  <c r="I200" i="38"/>
  <c r="J200" i="38" s="1"/>
  <c r="F69" i="38"/>
  <c r="F112" i="38"/>
  <c r="F149" i="38"/>
  <c r="F102" i="38"/>
  <c r="F150" i="38"/>
  <c r="F183" i="38"/>
  <c r="F17" i="38"/>
  <c r="F156" i="38"/>
  <c r="F20" i="38"/>
  <c r="F87" i="38"/>
  <c r="F171" i="38"/>
  <c r="F175" i="38"/>
  <c r="F123" i="38"/>
  <c r="F167" i="38"/>
  <c r="F161" i="38"/>
  <c r="F88" i="38"/>
  <c r="F55" i="38"/>
  <c r="F35" i="38"/>
  <c r="F16" i="38"/>
  <c r="F117" i="38"/>
  <c r="F187" i="38"/>
  <c r="F74" i="38"/>
  <c r="F93" i="38"/>
  <c r="F204" i="38"/>
  <c r="F51" i="38"/>
  <c r="F211" i="38"/>
  <c r="I121" i="38"/>
  <c r="J121" i="38" s="1"/>
  <c r="I56" i="38"/>
  <c r="J56" i="38" s="1"/>
  <c r="I185" i="38"/>
  <c r="I77" i="38"/>
  <c r="J77" i="38" s="1"/>
  <c r="F64" i="38"/>
  <c r="F66" i="38"/>
  <c r="F98" i="38"/>
  <c r="F95" i="38"/>
  <c r="F141" i="38"/>
  <c r="F85" i="38"/>
  <c r="F45" i="38"/>
  <c r="F181" i="38"/>
  <c r="F192" i="38"/>
  <c r="F99" i="38"/>
  <c r="F120" i="38"/>
  <c r="F145" i="38"/>
  <c r="F132" i="38"/>
  <c r="F83" i="38"/>
  <c r="F152" i="38"/>
  <c r="F10" i="38"/>
  <c r="F94" i="38"/>
  <c r="F59" i="38"/>
  <c r="F103" i="38"/>
  <c r="F168" i="38"/>
  <c r="F127" i="38"/>
  <c r="F33" i="38"/>
  <c r="F40" i="38"/>
  <c r="F193" i="38"/>
  <c r="I136" i="38"/>
  <c r="I178" i="38"/>
  <c r="J178" i="38" s="1"/>
  <c r="I14" i="38"/>
  <c r="J14" i="38" s="1"/>
  <c r="I172" i="38"/>
  <c r="J172" i="38" s="1"/>
  <c r="F56" i="37"/>
  <c r="F60" i="37"/>
  <c r="F93" i="37"/>
  <c r="F99" i="37"/>
  <c r="F179" i="37"/>
  <c r="F150" i="37"/>
  <c r="F42" i="37"/>
  <c r="F55" i="37"/>
  <c r="F114" i="37"/>
  <c r="F36" i="37"/>
  <c r="F27" i="37"/>
  <c r="F7" i="37"/>
  <c r="F66" i="37"/>
  <c r="F162" i="37"/>
  <c r="F132" i="37"/>
  <c r="F120" i="37"/>
  <c r="F50" i="37"/>
  <c r="F165" i="37"/>
  <c r="F17" i="37"/>
  <c r="F90" i="37"/>
  <c r="F84" i="37"/>
  <c r="F172" i="37"/>
  <c r="F64" i="37"/>
  <c r="F43" i="37"/>
  <c r="F171" i="37"/>
  <c r="F96" i="37"/>
  <c r="F73" i="37"/>
  <c r="F47" i="37"/>
  <c r="F166" i="37"/>
  <c r="F11" i="37"/>
  <c r="F209" i="37"/>
  <c r="F117" i="37"/>
  <c r="F81" i="37"/>
  <c r="F178" i="37"/>
  <c r="F164" i="37"/>
  <c r="F89" i="37"/>
  <c r="F177" i="37"/>
  <c r="F170" i="37"/>
  <c r="F48" i="37"/>
  <c r="F38" i="37"/>
  <c r="F124" i="37"/>
  <c r="F78" i="37"/>
  <c r="F63" i="37"/>
  <c r="F46" i="37"/>
  <c r="F184" i="37"/>
  <c r="F94" i="37"/>
  <c r="F155" i="37"/>
  <c r="F85" i="37"/>
  <c r="F9" i="37"/>
  <c r="F14" i="37"/>
  <c r="F187" i="37"/>
  <c r="F22" i="37"/>
  <c r="F24" i="37"/>
  <c r="F103" i="37"/>
  <c r="F148" i="37"/>
  <c r="F200" i="37"/>
  <c r="F107" i="37"/>
  <c r="F67" i="37"/>
  <c r="F52" i="37"/>
  <c r="F128" i="37"/>
  <c r="F26" i="37"/>
  <c r="F34" i="37"/>
  <c r="F62" i="37"/>
  <c r="F44" i="37"/>
  <c r="F49" i="37"/>
  <c r="F35" i="37"/>
  <c r="F191" i="37"/>
  <c r="F51" i="37"/>
  <c r="F204" i="37"/>
  <c r="F140" i="37"/>
  <c r="F61" i="37"/>
  <c r="F197" i="37"/>
  <c r="F199" i="37"/>
  <c r="F154" i="37"/>
  <c r="F79" i="37"/>
  <c r="F87" i="37"/>
  <c r="F126" i="37"/>
  <c r="F69" i="37"/>
  <c r="F41" i="37"/>
  <c r="F139" i="37"/>
  <c r="F130" i="37"/>
  <c r="F137" i="37"/>
  <c r="F95" i="37"/>
  <c r="F195" i="37"/>
  <c r="F190" i="37"/>
  <c r="F122" i="37"/>
  <c r="F115" i="37"/>
  <c r="F88" i="37"/>
  <c r="F144" i="37"/>
  <c r="F152" i="37"/>
  <c r="F180" i="37"/>
  <c r="F13" i="37"/>
  <c r="F12" i="37"/>
  <c r="F6" i="37"/>
  <c r="F97" i="37"/>
  <c r="F40" i="37"/>
  <c r="F133" i="37"/>
  <c r="F37" i="37"/>
  <c r="F186" i="37"/>
  <c r="F157" i="37"/>
  <c r="F183" i="37"/>
  <c r="F92" i="37"/>
  <c r="F53" i="37"/>
  <c r="F174" i="37"/>
  <c r="F134" i="37"/>
  <c r="F142" i="37"/>
  <c r="F68" i="37"/>
  <c r="F147" i="37"/>
  <c r="F135" i="37"/>
  <c r="F19" i="37"/>
  <c r="F118" i="37"/>
  <c r="F28" i="37"/>
  <c r="F161" i="37"/>
  <c r="F110" i="37"/>
  <c r="F10" i="37"/>
  <c r="F194" i="37"/>
  <c r="F189" i="37"/>
  <c r="F70" i="37"/>
  <c r="F167" i="37"/>
  <c r="F105" i="37"/>
  <c r="F138" i="37"/>
  <c r="F71" i="37"/>
  <c r="F112" i="37"/>
  <c r="F65" i="37"/>
  <c r="F146" i="37"/>
  <c r="F206" i="37"/>
  <c r="F80" i="37"/>
  <c r="F160" i="37"/>
  <c r="F149" i="37"/>
  <c r="F15" i="37"/>
  <c r="F21" i="37"/>
  <c r="F163" i="37"/>
  <c r="F116" i="37"/>
  <c r="F158" i="37"/>
  <c r="F23" i="37"/>
  <c r="F16" i="37"/>
  <c r="F82" i="37"/>
  <c r="F108" i="37"/>
  <c r="F123" i="37"/>
  <c r="F39" i="37"/>
  <c r="F193" i="37"/>
  <c r="F125" i="37"/>
  <c r="F109" i="37"/>
  <c r="F153" i="37"/>
  <c r="F119" i="37"/>
  <c r="F111" i="37"/>
  <c r="F205" i="37"/>
  <c r="F57" i="37"/>
  <c r="F5" i="37"/>
  <c r="F175" i="37"/>
  <c r="F18" i="37"/>
  <c r="F156" i="37"/>
  <c r="F121" i="37"/>
  <c r="F169" i="37"/>
  <c r="F168" i="37"/>
  <c r="F98" i="37"/>
  <c r="F83" i="37"/>
  <c r="F151" i="37"/>
  <c r="F3" i="37"/>
  <c r="F72" i="37"/>
  <c r="F173" i="37"/>
  <c r="F208" i="37"/>
  <c r="F129" i="37"/>
  <c r="F76" i="37"/>
  <c r="F29" i="37"/>
  <c r="F210" i="37"/>
  <c r="F59" i="37"/>
  <c r="F196" i="37"/>
  <c r="F145" i="37"/>
  <c r="F25" i="37"/>
  <c r="F106" i="37"/>
  <c r="F32" i="37"/>
  <c r="F141" i="37"/>
  <c r="F30" i="37"/>
  <c r="F54" i="37"/>
  <c r="F20" i="37"/>
  <c r="F4" i="37"/>
  <c r="F33" i="37"/>
  <c r="F101" i="37"/>
  <c r="F8" i="37"/>
  <c r="F159" i="37"/>
  <c r="F143" i="37"/>
  <c r="F58" i="37"/>
  <c r="F182" i="37"/>
  <c r="F131" i="37"/>
  <c r="F100" i="37"/>
  <c r="F31" i="37"/>
  <c r="F136" i="37"/>
  <c r="F176" i="37"/>
  <c r="F77" i="37"/>
  <c r="I22" i="37"/>
  <c r="J22" i="37" s="1"/>
  <c r="I27" i="37"/>
  <c r="J27" i="37" s="1"/>
  <c r="I5" i="37"/>
  <c r="J5" i="37" s="1"/>
  <c r="I68" i="37"/>
  <c r="J68" i="37" s="1"/>
  <c r="I24" i="37"/>
  <c r="J24" i="37" s="1"/>
  <c r="I7" i="37"/>
  <c r="J7" i="37" s="1"/>
  <c r="I18" i="37"/>
  <c r="J18" i="37" s="1"/>
  <c r="I147" i="37"/>
  <c r="I148" i="37"/>
  <c r="J148" i="37" s="1"/>
  <c r="I66" i="37"/>
  <c r="J66" i="37" s="1"/>
  <c r="I156" i="37"/>
  <c r="J156" i="37" s="1"/>
  <c r="I135" i="37"/>
  <c r="J135" i="37" s="1"/>
  <c r="I107" i="37"/>
  <c r="J107" i="37" s="1"/>
  <c r="I162" i="37"/>
  <c r="J162" i="37" s="1"/>
  <c r="I169" i="37"/>
  <c r="J169" i="37" s="1"/>
  <c r="I19" i="37"/>
  <c r="J19" i="37" s="1"/>
  <c r="I52" i="37"/>
  <c r="J52" i="37" s="1"/>
  <c r="I132" i="37"/>
  <c r="J132" i="37" s="1"/>
  <c r="I98" i="37"/>
  <c r="J98" i="37" s="1"/>
  <c r="I118" i="37"/>
  <c r="J118" i="37" s="1"/>
  <c r="I26" i="37"/>
  <c r="J26" i="37" s="1"/>
  <c r="I120" i="37"/>
  <c r="J120" i="37" s="1"/>
  <c r="I83" i="37"/>
  <c r="J83" i="37" s="1"/>
  <c r="I28" i="37"/>
  <c r="J28" i="37" s="1"/>
  <c r="I62" i="37"/>
  <c r="J62" i="37" s="1"/>
  <c r="I50" i="37"/>
  <c r="J50" i="37" s="1"/>
  <c r="I151" i="37"/>
  <c r="J151" i="37" s="1"/>
  <c r="I161" i="37"/>
  <c r="J161" i="37" s="1"/>
  <c r="I44" i="37"/>
  <c r="J44" i="37" s="1"/>
  <c r="I165" i="37"/>
  <c r="J165" i="37" s="1"/>
  <c r="I72" i="37"/>
  <c r="J72" i="37" s="1"/>
  <c r="I110" i="37"/>
  <c r="J110" i="37" s="1"/>
  <c r="I35" i="37"/>
  <c r="J35" i="37" s="1"/>
  <c r="I17" i="37"/>
  <c r="J17" i="37" s="1"/>
  <c r="I173" i="37"/>
  <c r="J173" i="37" s="1"/>
  <c r="I10" i="37"/>
  <c r="J10" i="37" s="1"/>
  <c r="I51" i="37"/>
  <c r="J51" i="37" s="1"/>
  <c r="I90" i="37"/>
  <c r="J90" i="37" s="1"/>
  <c r="I113" i="37"/>
  <c r="I40" i="37"/>
  <c r="J40" i="37" s="1"/>
  <c r="I209" i="37"/>
  <c r="J209" i="37" s="1"/>
  <c r="I185" i="37"/>
  <c r="I212" i="37"/>
  <c r="I121" i="37"/>
  <c r="J121" i="37" s="1"/>
  <c r="I195" i="37"/>
  <c r="J195" i="37" s="1"/>
  <c r="I61" i="37"/>
  <c r="J61" i="37" s="1"/>
  <c r="I191" i="37"/>
  <c r="J191" i="37" s="1"/>
  <c r="I204" i="37"/>
  <c r="J204" i="37" s="1"/>
  <c r="I36" i="37"/>
  <c r="J36" i="37" s="1"/>
  <c r="J82" i="37"/>
  <c r="I133" i="37"/>
  <c r="J133" i="37" s="1"/>
  <c r="I78" i="37"/>
  <c r="J78" i="37" s="1"/>
  <c r="I56" i="37"/>
  <c r="J56" i="37" s="1"/>
  <c r="I108" i="37"/>
  <c r="J108" i="37" s="1"/>
  <c r="I37" i="37"/>
  <c r="J37" i="37" s="1"/>
  <c r="I63" i="37"/>
  <c r="J63" i="37" s="1"/>
  <c r="I60" i="37"/>
  <c r="J60" i="37" s="1"/>
  <c r="I123" i="37"/>
  <c r="J123" i="37" s="1"/>
  <c r="I186" i="37"/>
  <c r="J186" i="37" s="1"/>
  <c r="I46" i="37"/>
  <c r="J46" i="37" s="1"/>
  <c r="I93" i="37"/>
  <c r="J93" i="37" s="1"/>
  <c r="I39" i="37"/>
  <c r="J39" i="37" s="1"/>
  <c r="I157" i="37"/>
  <c r="J157" i="37" s="1"/>
  <c r="I184" i="37"/>
  <c r="J184" i="37" s="1"/>
  <c r="I99" i="37"/>
  <c r="J99" i="37" s="1"/>
  <c r="I193" i="37"/>
  <c r="J193" i="37" s="1"/>
  <c r="I183" i="37"/>
  <c r="J183" i="37" s="1"/>
  <c r="I94" i="37"/>
  <c r="J94" i="37" s="1"/>
  <c r="I179" i="37"/>
  <c r="J179" i="37" s="1"/>
  <c r="I125" i="37"/>
  <c r="J125" i="37" s="1"/>
  <c r="I92" i="37"/>
  <c r="J92" i="37" s="1"/>
  <c r="I155" i="37"/>
  <c r="J155" i="37" s="1"/>
  <c r="I150" i="37"/>
  <c r="J150" i="37" s="1"/>
  <c r="I109" i="37"/>
  <c r="J109" i="37" s="1"/>
  <c r="I53" i="37"/>
  <c r="J53" i="37" s="1"/>
  <c r="I85" i="37"/>
  <c r="J85" i="37" s="1"/>
  <c r="I42" i="37"/>
  <c r="J42" i="37" s="1"/>
  <c r="I153" i="37"/>
  <c r="J153" i="37" s="1"/>
  <c r="I174" i="37"/>
  <c r="J174" i="37" s="1"/>
  <c r="I9" i="37"/>
  <c r="J9" i="37" s="1"/>
  <c r="I55" i="37"/>
  <c r="J55" i="37" s="1"/>
  <c r="I119" i="37"/>
  <c r="J119" i="37" s="1"/>
  <c r="I134" i="37"/>
  <c r="J134" i="37" s="1"/>
  <c r="I14" i="37"/>
  <c r="J14" i="37" s="1"/>
  <c r="I114" i="37"/>
  <c r="J114" i="37" s="1"/>
  <c r="I111" i="37"/>
  <c r="J111" i="37" s="1"/>
  <c r="I142" i="37"/>
  <c r="J142" i="37" s="1"/>
  <c r="I175" i="37"/>
  <c r="J175" i="37" s="1"/>
  <c r="I187" i="37"/>
  <c r="J187" i="37" s="1"/>
  <c r="I199" i="37"/>
  <c r="J199" i="37" s="1"/>
  <c r="I211" i="37"/>
  <c r="I77" i="37"/>
  <c r="J77" i="37" s="1"/>
  <c r="I57" i="37"/>
  <c r="J57" i="37" s="1"/>
  <c r="I207" i="37"/>
  <c r="I203" i="37"/>
  <c r="I104" i="37"/>
  <c r="I45" i="37"/>
  <c r="I97" i="37"/>
  <c r="J97" i="37" s="1"/>
  <c r="I124" i="37"/>
  <c r="J124" i="37" s="1"/>
  <c r="I101" i="37"/>
  <c r="J101" i="37" s="1"/>
  <c r="I74" i="37"/>
  <c r="I198" i="37"/>
  <c r="I8" i="37"/>
  <c r="J8" i="37" s="1"/>
  <c r="I80" i="37"/>
  <c r="J80" i="37" s="1"/>
  <c r="I122" i="37"/>
  <c r="J122" i="37" s="1"/>
  <c r="I117" i="37"/>
  <c r="J117" i="37" s="1"/>
  <c r="I159" i="37"/>
  <c r="J159" i="37" s="1"/>
  <c r="I160" i="37"/>
  <c r="J160" i="37" s="1"/>
  <c r="I115" i="37"/>
  <c r="J115" i="37" s="1"/>
  <c r="I81" i="37"/>
  <c r="J81" i="37" s="1"/>
  <c r="I143" i="37"/>
  <c r="J143" i="37" s="1"/>
  <c r="I149" i="37"/>
  <c r="J149" i="37" s="1"/>
  <c r="I88" i="37"/>
  <c r="J88" i="37" s="1"/>
  <c r="I178" i="37"/>
  <c r="J178" i="37" s="1"/>
  <c r="I58" i="37"/>
  <c r="J58" i="37" s="1"/>
  <c r="I15" i="37"/>
  <c r="J15" i="37" s="1"/>
  <c r="I144" i="37"/>
  <c r="J144" i="37" s="1"/>
  <c r="I164" i="37"/>
  <c r="J164" i="37" s="1"/>
  <c r="I182" i="37"/>
  <c r="J182" i="37" s="1"/>
  <c r="I21" i="37"/>
  <c r="J21" i="37" s="1"/>
  <c r="I152" i="37"/>
  <c r="J152" i="37" s="1"/>
  <c r="I89" i="37"/>
  <c r="J89" i="37" s="1"/>
  <c r="I131" i="37"/>
  <c r="J131" i="37" s="1"/>
  <c r="I163" i="37"/>
  <c r="J163" i="37" s="1"/>
  <c r="I180" i="37"/>
  <c r="I177" i="37"/>
  <c r="J177" i="37" s="1"/>
  <c r="I100" i="37"/>
  <c r="J100" i="37" s="1"/>
  <c r="I116" i="37"/>
  <c r="J116" i="37" s="1"/>
  <c r="I13" i="37"/>
  <c r="J13" i="37" s="1"/>
  <c r="I170" i="37"/>
  <c r="J170" i="37" s="1"/>
  <c r="I31" i="37"/>
  <c r="J31" i="37" s="1"/>
  <c r="I158" i="37"/>
  <c r="J158" i="37" s="1"/>
  <c r="I12" i="37"/>
  <c r="J12" i="37" s="1"/>
  <c r="I48" i="37"/>
  <c r="J48" i="37" s="1"/>
  <c r="I136" i="37"/>
  <c r="J136" i="37" s="1"/>
  <c r="I23" i="37"/>
  <c r="J23" i="37" s="1"/>
  <c r="I6" i="37"/>
  <c r="J6" i="37" s="1"/>
  <c r="I38" i="37"/>
  <c r="J38" i="37" s="1"/>
  <c r="I176" i="37"/>
  <c r="J176" i="37" s="1"/>
  <c r="I16" i="37"/>
  <c r="J16" i="37" s="1"/>
  <c r="I29" i="37"/>
  <c r="J29" i="37" s="1"/>
  <c r="I181" i="37"/>
  <c r="I76" i="37"/>
  <c r="J76" i="37" s="1"/>
  <c r="I102" i="37"/>
  <c r="I11" i="37"/>
  <c r="J11" i="37" s="1"/>
  <c r="I49" i="37"/>
  <c r="J49" i="37" s="1"/>
  <c r="I91" i="37"/>
  <c r="I206" i="37"/>
  <c r="J206" i="37" s="1"/>
  <c r="I202" i="37"/>
  <c r="I146" i="37"/>
  <c r="J146" i="37" s="1"/>
  <c r="I95" i="37"/>
  <c r="J95" i="37" s="1"/>
  <c r="I103" i="37"/>
  <c r="J103" i="37" s="1"/>
  <c r="I210" i="37"/>
  <c r="J210" i="37" s="1"/>
  <c r="I197" i="37"/>
  <c r="J197" i="37" s="1"/>
  <c r="I59" i="37"/>
  <c r="J59" i="37" s="1"/>
  <c r="I86" i="37"/>
  <c r="J86" i="37" s="1"/>
  <c r="I145" i="37"/>
  <c r="J145" i="37" s="1"/>
  <c r="I194" i="37"/>
  <c r="J194" i="37" s="1"/>
  <c r="I154" i="37"/>
  <c r="J154" i="37" s="1"/>
  <c r="I84" i="37"/>
  <c r="J84" i="37" s="1"/>
  <c r="I25" i="37"/>
  <c r="J25" i="37" s="1"/>
  <c r="I189" i="37"/>
  <c r="I79" i="37"/>
  <c r="J79" i="37" s="1"/>
  <c r="I172" i="37"/>
  <c r="J172" i="37" s="1"/>
  <c r="I106" i="37"/>
  <c r="J106" i="37" s="1"/>
  <c r="I70" i="37"/>
  <c r="J70" i="37" s="1"/>
  <c r="I87" i="37"/>
  <c r="J87" i="37" s="1"/>
  <c r="I64" i="37"/>
  <c r="J64" i="37" s="1"/>
  <c r="I32" i="37"/>
  <c r="J32" i="37" s="1"/>
  <c r="I167" i="37"/>
  <c r="J167" i="37" s="1"/>
  <c r="I126" i="37"/>
  <c r="J126" i="37" s="1"/>
  <c r="I43" i="37"/>
  <c r="J43" i="37" s="1"/>
  <c r="I141" i="37"/>
  <c r="J141" i="37" s="1"/>
  <c r="I105" i="37"/>
  <c r="J105" i="37" s="1"/>
  <c r="I69" i="37"/>
  <c r="J69" i="37" s="1"/>
  <c r="I171" i="37"/>
  <c r="J171" i="37" s="1"/>
  <c r="I30" i="37"/>
  <c r="J30" i="37" s="1"/>
  <c r="I138" i="37"/>
  <c r="J138" i="37" s="1"/>
  <c r="I41" i="37"/>
  <c r="J41" i="37" s="1"/>
  <c r="I96" i="37"/>
  <c r="J96" i="37" s="1"/>
  <c r="I54" i="37"/>
  <c r="J54" i="37" s="1"/>
  <c r="I71" i="37"/>
  <c r="J71" i="37" s="1"/>
  <c r="I139" i="37"/>
  <c r="J139" i="37" s="1"/>
  <c r="I73" i="37"/>
  <c r="J73" i="37" s="1"/>
  <c r="I20" i="37"/>
  <c r="I112" i="37"/>
  <c r="J112" i="37" s="1"/>
  <c r="I130" i="37"/>
  <c r="J130" i="37" s="1"/>
  <c r="I47" i="37"/>
  <c r="J47" i="37" s="1"/>
  <c r="I4" i="37"/>
  <c r="J4" i="37" s="1"/>
  <c r="I65" i="37"/>
  <c r="J65" i="37" s="1"/>
  <c r="I137" i="37"/>
  <c r="J137" i="37" s="1"/>
  <c r="I166" i="37"/>
  <c r="J166" i="37" s="1"/>
  <c r="I33" i="37"/>
  <c r="J33" i="37" s="1"/>
  <c r="I168" i="37"/>
  <c r="J168" i="37" s="1"/>
  <c r="I200" i="37"/>
  <c r="J200" i="37" s="1"/>
  <c r="I75" i="37"/>
  <c r="I140" i="37"/>
  <c r="J140" i="37" s="1"/>
  <c r="I196" i="37"/>
  <c r="J196" i="37" s="1"/>
  <c r="I34" i="37"/>
  <c r="J34" i="37" s="1"/>
  <c r="I192" i="37"/>
  <c r="I188" i="37"/>
  <c r="I129" i="37"/>
  <c r="J129" i="37" s="1"/>
  <c r="I127" i="37"/>
  <c r="I67" i="37"/>
  <c r="J67" i="37" s="1"/>
  <c r="I128" i="37"/>
  <c r="J128" i="37" s="1"/>
  <c r="I3" i="37"/>
  <c r="I208" i="37"/>
  <c r="J208" i="37" s="1"/>
  <c r="F75" i="37"/>
  <c r="F203" i="37"/>
  <c r="F188" i="37"/>
  <c r="F198" i="37"/>
  <c r="F207" i="37"/>
  <c r="F192" i="37"/>
  <c r="F74" i="37"/>
  <c r="F113" i="37"/>
  <c r="F45" i="37"/>
  <c r="F102" i="37"/>
  <c r="F212" i="37"/>
  <c r="F127" i="37"/>
  <c r="F104" i="37"/>
  <c r="F185" i="37"/>
  <c r="F202" i="37"/>
  <c r="I201" i="37"/>
  <c r="J201" i="37" s="1"/>
  <c r="F181" i="37"/>
  <c r="I190" i="37"/>
  <c r="J190" i="37" s="1"/>
  <c r="I205" i="37"/>
  <c r="J205" i="37" s="1"/>
  <c r="F91" i="37"/>
  <c r="J91" i="37" s="1"/>
  <c r="F211" i="37"/>
  <c r="F21" i="36"/>
  <c r="F20" i="36"/>
  <c r="F176" i="36"/>
  <c r="F64" i="36"/>
  <c r="F45" i="36"/>
  <c r="F172" i="36"/>
  <c r="F78" i="36"/>
  <c r="F53" i="36"/>
  <c r="F47" i="36"/>
  <c r="F137" i="36"/>
  <c r="F13" i="36"/>
  <c r="F132" i="36"/>
  <c r="F200" i="36"/>
  <c r="F203" i="36"/>
  <c r="F204" i="36"/>
  <c r="F9" i="36"/>
  <c r="F7" i="36"/>
  <c r="F79" i="36"/>
  <c r="F166" i="36"/>
  <c r="F96" i="36"/>
  <c r="F138" i="36"/>
  <c r="F68" i="36"/>
  <c r="F111" i="36"/>
  <c r="F73" i="36"/>
  <c r="F143" i="36"/>
  <c r="F34" i="36"/>
  <c r="F150" i="36"/>
  <c r="F72" i="36"/>
  <c r="I133" i="36"/>
  <c r="I76" i="36"/>
  <c r="I98" i="36"/>
  <c r="I43" i="36"/>
  <c r="I169" i="36"/>
  <c r="I138" i="36"/>
  <c r="J138" i="36" s="1"/>
  <c r="I127" i="36"/>
  <c r="I50" i="36"/>
  <c r="I113" i="36"/>
  <c r="I177" i="36"/>
  <c r="I201" i="36"/>
  <c r="I75" i="36"/>
  <c r="I176" i="36"/>
  <c r="J176" i="36" s="1"/>
  <c r="I145" i="36"/>
  <c r="I92" i="36"/>
  <c r="I160" i="36"/>
  <c r="I175" i="36"/>
  <c r="I15" i="36"/>
  <c r="I123" i="36"/>
  <c r="I13" i="36"/>
  <c r="J13" i="36" s="1"/>
  <c r="I186" i="36"/>
  <c r="I212" i="36"/>
  <c r="I55" i="36"/>
  <c r="I35" i="36"/>
  <c r="I157" i="36"/>
  <c r="I102" i="36"/>
  <c r="I180" i="36"/>
  <c r="I107" i="36"/>
  <c r="I124" i="36"/>
  <c r="I68" i="36"/>
  <c r="J68" i="36" s="1"/>
  <c r="I139" i="36"/>
  <c r="I71" i="36"/>
  <c r="I3" i="36"/>
  <c r="I207" i="36"/>
  <c r="I209" i="36"/>
  <c r="I87" i="36"/>
  <c r="I81" i="36"/>
  <c r="I195" i="36"/>
  <c r="I184" i="36"/>
  <c r="I64" i="36"/>
  <c r="J64" i="36" s="1"/>
  <c r="I30" i="36"/>
  <c r="I60" i="36"/>
  <c r="I110" i="36"/>
  <c r="I142" i="36"/>
  <c r="I5" i="36"/>
  <c r="I72" i="36"/>
  <c r="J72" i="36" s="1"/>
  <c r="I132" i="36"/>
  <c r="J132" i="36" s="1"/>
  <c r="I147" i="36"/>
  <c r="I161" i="36"/>
  <c r="I131" i="36"/>
  <c r="I179" i="36"/>
  <c r="I86" i="36"/>
  <c r="I152" i="36"/>
  <c r="I156" i="36"/>
  <c r="I111" i="36"/>
  <c r="J111" i="36" s="1"/>
  <c r="I82" i="36"/>
  <c r="I144" i="36"/>
  <c r="I191" i="36"/>
  <c r="I211" i="36"/>
  <c r="I106" i="36"/>
  <c r="I159" i="36"/>
  <c r="I189" i="36"/>
  <c r="I182" i="36"/>
  <c r="I162" i="36"/>
  <c r="I45" i="36"/>
  <c r="J45" i="36" s="1"/>
  <c r="I62" i="36"/>
  <c r="I115" i="36"/>
  <c r="I14" i="36"/>
  <c r="I140" i="36"/>
  <c r="I95" i="36"/>
  <c r="I192" i="36"/>
  <c r="I206" i="36"/>
  <c r="I200" i="36"/>
  <c r="J200" i="36" s="1"/>
  <c r="I117" i="36"/>
  <c r="I9" i="36"/>
  <c r="J9" i="36" s="1"/>
  <c r="I88" i="36"/>
  <c r="I97" i="36"/>
  <c r="I85" i="36"/>
  <c r="I154" i="36"/>
  <c r="I135" i="36"/>
  <c r="I18" i="36"/>
  <c r="I73" i="36"/>
  <c r="J73" i="36" s="1"/>
  <c r="I194" i="36"/>
  <c r="I54" i="36"/>
  <c r="I77" i="36"/>
  <c r="I185" i="36"/>
  <c r="I94" i="36"/>
  <c r="I89" i="36"/>
  <c r="I172" i="36"/>
  <c r="J172" i="36" s="1"/>
  <c r="I24" i="36"/>
  <c r="I63" i="36"/>
  <c r="I105" i="36"/>
  <c r="I122" i="36"/>
  <c r="I44" i="36"/>
  <c r="I199" i="36"/>
  <c r="I158" i="36"/>
  <c r="I26" i="36"/>
  <c r="I7" i="36"/>
  <c r="J7" i="36" s="1"/>
  <c r="I136" i="36"/>
  <c r="I58" i="36"/>
  <c r="I61" i="36"/>
  <c r="I41" i="36"/>
  <c r="I39" i="36"/>
  <c r="I17" i="36"/>
  <c r="I143" i="36"/>
  <c r="J143" i="36" s="1"/>
  <c r="I205" i="36"/>
  <c r="I104" i="36"/>
  <c r="I29" i="36"/>
  <c r="I42" i="36"/>
  <c r="I146" i="36"/>
  <c r="I155" i="36"/>
  <c r="I141" i="36"/>
  <c r="I178" i="36"/>
  <c r="I78" i="36"/>
  <c r="J78" i="36" s="1"/>
  <c r="I4" i="36"/>
  <c r="I174" i="36"/>
  <c r="I109" i="36"/>
  <c r="I48" i="36"/>
  <c r="I208" i="36"/>
  <c r="I99" i="36"/>
  <c r="I173" i="36"/>
  <c r="I79" i="36"/>
  <c r="J79" i="36" s="1"/>
  <c r="I59" i="36"/>
  <c r="I25" i="36"/>
  <c r="I163" i="36"/>
  <c r="I57" i="36"/>
  <c r="I103" i="36"/>
  <c r="I112" i="36"/>
  <c r="I187" i="36"/>
  <c r="I34" i="36"/>
  <c r="J34" i="36" s="1"/>
  <c r="I203" i="36"/>
  <c r="J203" i="36" s="1"/>
  <c r="I6" i="36"/>
  <c r="I31" i="36"/>
  <c r="I27" i="36"/>
  <c r="I181" i="36"/>
  <c r="I151" i="36"/>
  <c r="I171" i="36"/>
  <c r="I53" i="36"/>
  <c r="J53" i="36" s="1"/>
  <c r="I40" i="36"/>
  <c r="I134" i="36"/>
  <c r="I196" i="36"/>
  <c r="I70" i="36"/>
  <c r="I197" i="36"/>
  <c r="I118" i="36"/>
  <c r="I52" i="36"/>
  <c r="I33" i="36"/>
  <c r="I16" i="36"/>
  <c r="I166" i="36"/>
  <c r="J166" i="36" s="1"/>
  <c r="I49" i="36"/>
  <c r="I83" i="36"/>
  <c r="I8" i="36"/>
  <c r="I128" i="36"/>
  <c r="I168" i="36"/>
  <c r="I66" i="36"/>
  <c r="I90" i="36"/>
  <c r="I150" i="36"/>
  <c r="J150" i="36" s="1"/>
  <c r="I21" i="36"/>
  <c r="J21" i="36" s="1"/>
  <c r="I114" i="36"/>
  <c r="I164" i="36"/>
  <c r="I126" i="36"/>
  <c r="I100" i="36"/>
  <c r="I183" i="36"/>
  <c r="I11" i="36"/>
  <c r="I51" i="36"/>
  <c r="I47" i="36"/>
  <c r="J47" i="36" s="1"/>
  <c r="I125" i="36"/>
  <c r="I22" i="36"/>
  <c r="I204" i="36"/>
  <c r="J204" i="36" s="1"/>
  <c r="I56" i="36"/>
  <c r="I93" i="36"/>
  <c r="I167" i="36"/>
  <c r="I23" i="36"/>
  <c r="I96" i="36"/>
  <c r="J96" i="36" s="1"/>
  <c r="I149" i="36"/>
  <c r="I28" i="36"/>
  <c r="I116" i="36"/>
  <c r="I38" i="36"/>
  <c r="I84" i="36"/>
  <c r="I190" i="36"/>
  <c r="I188" i="36"/>
  <c r="I198" i="36"/>
  <c r="I120" i="36"/>
  <c r="I153" i="36"/>
  <c r="I20" i="36"/>
  <c r="J20" i="36" s="1"/>
  <c r="I37" i="36"/>
  <c r="J37" i="36" s="1"/>
  <c r="I170" i="36"/>
  <c r="J170" i="36" s="1"/>
  <c r="I32" i="36"/>
  <c r="I36" i="36"/>
  <c r="I19" i="36"/>
  <c r="I12" i="36"/>
  <c r="I46" i="36"/>
  <c r="I137" i="36"/>
  <c r="J137" i="36" s="1"/>
  <c r="I74" i="36"/>
  <c r="I210" i="36"/>
  <c r="J193" i="36"/>
  <c r="F198" i="36"/>
  <c r="F156" i="36"/>
  <c r="F51" i="36"/>
  <c r="F199" i="36"/>
  <c r="F10" i="36"/>
  <c r="J10" i="36" s="1"/>
  <c r="F120" i="36"/>
  <c r="F158" i="36"/>
  <c r="F130" i="36"/>
  <c r="J130" i="36" s="1"/>
  <c r="F129" i="36"/>
  <c r="J129" i="36" s="1"/>
  <c r="F108" i="36"/>
  <c r="J108" i="36" s="1"/>
  <c r="F33" i="36"/>
  <c r="F182" i="36"/>
  <c r="F193" i="36"/>
  <c r="F69" i="36"/>
  <c r="J69" i="36" s="1"/>
  <c r="F121" i="36"/>
  <c r="J121" i="36" s="1"/>
  <c r="F148" i="36"/>
  <c r="J148" i="36" s="1"/>
  <c r="F107" i="36"/>
  <c r="F80" i="36"/>
  <c r="J80" i="36" s="1"/>
  <c r="F152" i="36"/>
  <c r="F11" i="36"/>
  <c r="F119" i="36"/>
  <c r="F12" i="36"/>
  <c r="F101" i="36"/>
  <c r="J101" i="36" s="1"/>
  <c r="F165" i="36"/>
  <c r="F112" i="36"/>
  <c r="F65" i="36"/>
  <c r="J65" i="36" s="1"/>
  <c r="F66" i="36"/>
  <c r="F192" i="36"/>
  <c r="F190" i="36"/>
  <c r="F91" i="36"/>
  <c r="J91" i="36" s="1"/>
  <c r="F117" i="36"/>
  <c r="F23" i="36"/>
  <c r="F173" i="36"/>
  <c r="F184" i="36"/>
  <c r="F16" i="36"/>
  <c r="F162" i="36"/>
  <c r="F171" i="36"/>
  <c r="F188" i="36"/>
  <c r="F133" i="36"/>
  <c r="F42" i="36"/>
  <c r="F35" i="36"/>
  <c r="F31" i="36"/>
  <c r="F161" i="36"/>
  <c r="F164" i="36"/>
  <c r="F97" i="36"/>
  <c r="F170" i="36"/>
  <c r="F58" i="36"/>
  <c r="F92" i="36"/>
  <c r="F25" i="36"/>
  <c r="F60" i="36"/>
  <c r="F83" i="36"/>
  <c r="F115" i="36"/>
  <c r="F28" i="36"/>
  <c r="F63" i="36"/>
  <c r="F50" i="36"/>
  <c r="F174" i="36"/>
  <c r="F71" i="36"/>
  <c r="F134" i="36"/>
  <c r="F144" i="36"/>
  <c r="F22" i="36"/>
  <c r="F54" i="36"/>
  <c r="F210" i="36"/>
  <c r="F104" i="36"/>
  <c r="F212" i="36"/>
  <c r="F75" i="36"/>
  <c r="F169" i="36"/>
  <c r="F18" i="36"/>
  <c r="F46" i="36"/>
  <c r="F17" i="36"/>
  <c r="F202" i="36"/>
  <c r="F26" i="36"/>
  <c r="F206" i="36"/>
  <c r="F29" i="36"/>
  <c r="F55" i="36"/>
  <c r="F6" i="36"/>
  <c r="F147" i="36"/>
  <c r="F114" i="36"/>
  <c r="F88" i="36"/>
  <c r="F37" i="36"/>
  <c r="F136" i="36"/>
  <c r="F145" i="36"/>
  <c r="F59" i="36"/>
  <c r="F30" i="36"/>
  <c r="F49" i="36"/>
  <c r="F62" i="36"/>
  <c r="F149" i="36"/>
  <c r="F24" i="36"/>
  <c r="F127" i="36"/>
  <c r="F4" i="36"/>
  <c r="F139" i="36"/>
  <c r="F40" i="36"/>
  <c r="F82" i="36"/>
  <c r="F125" i="36"/>
  <c r="F194" i="36"/>
  <c r="F74" i="36"/>
  <c r="F205" i="36"/>
  <c r="F186" i="36"/>
  <c r="I202" i="36"/>
  <c r="J202" i="36" s="1"/>
  <c r="F99" i="36"/>
  <c r="F195" i="36"/>
  <c r="F52" i="36"/>
  <c r="F189" i="36"/>
  <c r="F167" i="36"/>
  <c r="F94" i="36"/>
  <c r="F43" i="36"/>
  <c r="F141" i="36"/>
  <c r="F180" i="36"/>
  <c r="F151" i="36"/>
  <c r="F86" i="36"/>
  <c r="F183" i="36"/>
  <c r="F135" i="36"/>
  <c r="F19" i="36"/>
  <c r="F39" i="36"/>
  <c r="F15" i="36"/>
  <c r="F103" i="36"/>
  <c r="F5" i="36"/>
  <c r="F168" i="36"/>
  <c r="F95" i="36"/>
  <c r="F84" i="36"/>
  <c r="F44" i="36"/>
  <c r="F201" i="36"/>
  <c r="F208" i="36"/>
  <c r="F209" i="36"/>
  <c r="F197" i="36"/>
  <c r="F153" i="36"/>
  <c r="F178" i="36"/>
  <c r="F187" i="36"/>
  <c r="F90" i="36"/>
  <c r="F81" i="36"/>
  <c r="F118" i="36"/>
  <c r="F159" i="36"/>
  <c r="F93" i="36"/>
  <c r="F185" i="36"/>
  <c r="F98" i="36"/>
  <c r="F155" i="36"/>
  <c r="F102" i="36"/>
  <c r="F181" i="36"/>
  <c r="F179" i="36"/>
  <c r="F100" i="36"/>
  <c r="F154" i="36"/>
  <c r="F36" i="36"/>
  <c r="F41" i="36"/>
  <c r="F175" i="36"/>
  <c r="F57" i="36"/>
  <c r="F142" i="36"/>
  <c r="F128" i="36"/>
  <c r="F140" i="36"/>
  <c r="F38" i="36"/>
  <c r="F122" i="36"/>
  <c r="F177" i="36"/>
  <c r="F48" i="36"/>
  <c r="F207" i="36"/>
  <c r="F70" i="36"/>
  <c r="F211" i="36"/>
  <c r="F89" i="36"/>
  <c r="F124" i="36"/>
  <c r="F123" i="36"/>
  <c r="F87" i="36"/>
  <c r="F67" i="36"/>
  <c r="J67" i="36" s="1"/>
  <c r="F106" i="36"/>
  <c r="F56" i="36"/>
  <c r="F77" i="36"/>
  <c r="F76" i="36"/>
  <c r="F146" i="36"/>
  <c r="F157" i="36"/>
  <c r="F27" i="36"/>
  <c r="F131" i="36"/>
  <c r="F126" i="36"/>
  <c r="F85" i="36"/>
  <c r="F32" i="36"/>
  <c r="F61" i="36"/>
  <c r="F160" i="36"/>
  <c r="F163" i="36"/>
  <c r="F110" i="36"/>
  <c r="F8" i="36"/>
  <c r="F14" i="36"/>
  <c r="F116" i="36"/>
  <c r="F105" i="36"/>
  <c r="F113" i="36"/>
  <c r="F109" i="36"/>
  <c r="F3" i="36"/>
  <c r="F196" i="36"/>
  <c r="F191" i="36"/>
  <c r="I23" i="35"/>
  <c r="I41" i="35"/>
  <c r="I78" i="35"/>
  <c r="I75" i="35"/>
  <c r="I159" i="35"/>
  <c r="I17" i="35"/>
  <c r="I129" i="35"/>
  <c r="I49" i="35"/>
  <c r="I13" i="35"/>
  <c r="I111" i="35"/>
  <c r="I168" i="35"/>
  <c r="I92" i="35"/>
  <c r="I179" i="35"/>
  <c r="I124" i="35"/>
  <c r="I105" i="35"/>
  <c r="I97" i="35"/>
  <c r="I175" i="35"/>
  <c r="I165" i="35"/>
  <c r="I121" i="35"/>
  <c r="I208" i="35"/>
  <c r="I185" i="35"/>
  <c r="I211" i="35"/>
  <c r="I61" i="35"/>
  <c r="I150" i="35"/>
  <c r="I22" i="35"/>
  <c r="I95" i="35"/>
  <c r="I154" i="35"/>
  <c r="I107" i="35"/>
  <c r="I119" i="35"/>
  <c r="I5" i="35"/>
  <c r="I136" i="35"/>
  <c r="I53" i="35"/>
  <c r="I128" i="35"/>
  <c r="I3" i="35"/>
  <c r="I206" i="35"/>
  <c r="I149" i="35"/>
  <c r="I183" i="35"/>
  <c r="I156" i="35"/>
  <c r="I28" i="35"/>
  <c r="I89" i="35"/>
  <c r="I125" i="35"/>
  <c r="I100" i="35"/>
  <c r="I143" i="35"/>
  <c r="I68" i="35"/>
  <c r="I127" i="35"/>
  <c r="I73" i="35"/>
  <c r="I162" i="35"/>
  <c r="I46" i="35"/>
  <c r="I132" i="35"/>
  <c r="I177" i="35"/>
  <c r="I151" i="35"/>
  <c r="I101" i="35"/>
  <c r="I83" i="35"/>
  <c r="I142" i="35"/>
  <c r="I199" i="35"/>
  <c r="I190" i="35"/>
  <c r="I210" i="35"/>
  <c r="I193" i="35"/>
  <c r="I54" i="35"/>
  <c r="I33" i="35"/>
  <c r="I161" i="35"/>
  <c r="I141" i="35"/>
  <c r="I65" i="35"/>
  <c r="I144" i="35"/>
  <c r="I77" i="35"/>
  <c r="I27" i="35"/>
  <c r="I137" i="35"/>
  <c r="I205" i="35"/>
  <c r="I82" i="35"/>
  <c r="I57" i="35"/>
  <c r="I94" i="35"/>
  <c r="I103" i="35"/>
  <c r="I171" i="35"/>
  <c r="I90" i="35"/>
  <c r="I140" i="35"/>
  <c r="I19" i="35"/>
  <c r="I32" i="35"/>
  <c r="I194" i="35"/>
  <c r="I45" i="35"/>
  <c r="I187" i="35"/>
  <c r="I146" i="35"/>
  <c r="I110" i="35"/>
  <c r="I91" i="35"/>
  <c r="I72" i="35"/>
  <c r="I21" i="35"/>
  <c r="I64" i="35"/>
  <c r="I155" i="35"/>
  <c r="I51" i="35"/>
  <c r="I120" i="35"/>
  <c r="I198" i="35"/>
  <c r="I158" i="35"/>
  <c r="I139" i="35"/>
  <c r="I147" i="35"/>
  <c r="I59" i="35"/>
  <c r="I87" i="35"/>
  <c r="I60" i="35"/>
  <c r="I40" i="35"/>
  <c r="I18" i="35"/>
  <c r="I207" i="35"/>
  <c r="I204" i="35"/>
  <c r="I112" i="35"/>
  <c r="I10" i="35"/>
  <c r="I99" i="35"/>
  <c r="I7" i="35"/>
  <c r="I69" i="35"/>
  <c r="I145" i="35"/>
  <c r="I174" i="35"/>
  <c r="I178" i="35"/>
  <c r="I84" i="35"/>
  <c r="I4" i="35"/>
  <c r="I172" i="35"/>
  <c r="I58" i="35"/>
  <c r="I116" i="35"/>
  <c r="I38" i="35"/>
  <c r="I184" i="35"/>
  <c r="I160" i="35"/>
  <c r="I62" i="35"/>
  <c r="I14" i="35"/>
  <c r="I52" i="35"/>
  <c r="I163" i="35"/>
  <c r="I85" i="35"/>
  <c r="I186" i="35"/>
  <c r="I196" i="35"/>
  <c r="I203" i="35"/>
  <c r="I153" i="35"/>
  <c r="I25" i="35"/>
  <c r="I12" i="35"/>
  <c r="I164" i="35"/>
  <c r="I26" i="35"/>
  <c r="I181" i="35"/>
  <c r="I170" i="35"/>
  <c r="I166" i="35"/>
  <c r="I39" i="35"/>
  <c r="I131" i="35"/>
  <c r="I180" i="35"/>
  <c r="I195" i="35"/>
  <c r="I63" i="35"/>
  <c r="I88" i="35"/>
  <c r="I30" i="35"/>
  <c r="I42" i="35"/>
  <c r="I15" i="35"/>
  <c r="I176" i="35"/>
  <c r="I47" i="35"/>
  <c r="I108" i="35"/>
  <c r="I76" i="35"/>
  <c r="I6" i="35"/>
  <c r="I130" i="35"/>
  <c r="I81" i="35"/>
  <c r="I123" i="35"/>
  <c r="I134" i="35"/>
  <c r="I152" i="35"/>
  <c r="I115" i="35"/>
  <c r="I126" i="35"/>
  <c r="I104" i="35"/>
  <c r="I50" i="35"/>
  <c r="I86" i="35"/>
  <c r="I138" i="35"/>
  <c r="I24" i="35"/>
  <c r="I197" i="35"/>
  <c r="I202" i="35"/>
  <c r="I48" i="35"/>
  <c r="I9" i="35"/>
  <c r="I56" i="35"/>
  <c r="I11" i="35"/>
  <c r="I20" i="35"/>
  <c r="I148" i="35"/>
  <c r="I31" i="35"/>
  <c r="I167" i="35"/>
  <c r="I109" i="35"/>
  <c r="I43" i="35"/>
  <c r="I188" i="35"/>
  <c r="I118" i="35"/>
  <c r="I71" i="35"/>
  <c r="I36" i="35"/>
  <c r="I169" i="35"/>
  <c r="I135" i="35"/>
  <c r="I34" i="35"/>
  <c r="I35" i="35"/>
  <c r="I44" i="35"/>
  <c r="I200" i="35"/>
  <c r="I74" i="35"/>
  <c r="I209" i="35"/>
  <c r="I79" i="35"/>
  <c r="I70" i="35"/>
  <c r="I102" i="35"/>
  <c r="I106" i="35"/>
  <c r="I96" i="35"/>
  <c r="I117" i="35"/>
  <c r="I93" i="35"/>
  <c r="I66" i="35"/>
  <c r="I80" i="35"/>
  <c r="I157" i="35"/>
  <c r="I189" i="35"/>
  <c r="I98" i="35"/>
  <c r="I133" i="35"/>
  <c r="I191" i="35"/>
  <c r="I8" i="35"/>
  <c r="I29" i="35"/>
  <c r="I114" i="35"/>
  <c r="I37" i="35"/>
  <c r="I182" i="35"/>
  <c r="I173" i="35"/>
  <c r="I55" i="35"/>
  <c r="I192" i="35"/>
  <c r="I122" i="35"/>
  <c r="I113" i="35"/>
  <c r="I16" i="35"/>
  <c r="I67" i="35"/>
  <c r="I201" i="35"/>
  <c r="I112" i="34"/>
  <c r="J112" i="34" s="1"/>
  <c r="I6" i="34"/>
  <c r="J6" i="34" s="1"/>
  <c r="I208" i="34"/>
  <c r="I176" i="34"/>
  <c r="J176" i="34" s="1"/>
  <c r="I64" i="34"/>
  <c r="J64" i="34" s="1"/>
  <c r="I163" i="34"/>
  <c r="J163" i="34" s="1"/>
  <c r="I147" i="34"/>
  <c r="J147" i="34" s="1"/>
  <c r="I105" i="34"/>
  <c r="J105" i="34" s="1"/>
  <c r="I89" i="34"/>
  <c r="J89" i="34" s="1"/>
  <c r="I73" i="34"/>
  <c r="J73" i="34" s="1"/>
  <c r="I57" i="34"/>
  <c r="J57" i="34" s="1"/>
  <c r="I41" i="34"/>
  <c r="J41" i="34" s="1"/>
  <c r="I128" i="34"/>
  <c r="J128" i="34" s="1"/>
  <c r="I179" i="34"/>
  <c r="J179" i="34" s="1"/>
  <c r="I204" i="34"/>
  <c r="J204" i="34" s="1"/>
  <c r="I188" i="34"/>
  <c r="J188" i="34" s="1"/>
  <c r="I172" i="34"/>
  <c r="J172" i="34" s="1"/>
  <c r="I156" i="34"/>
  <c r="J156" i="34" s="1"/>
  <c r="I140" i="34"/>
  <c r="J140" i="34" s="1"/>
  <c r="I124" i="34"/>
  <c r="J124" i="34" s="1"/>
  <c r="I108" i="34"/>
  <c r="J108" i="34" s="1"/>
  <c r="I192" i="34"/>
  <c r="J192" i="34" s="1"/>
  <c r="I195" i="34"/>
  <c r="J195" i="34" s="1"/>
  <c r="I83" i="34"/>
  <c r="J83" i="34" s="1"/>
  <c r="I15" i="34"/>
  <c r="J15" i="34" s="1"/>
  <c r="I96" i="34"/>
  <c r="J96" i="34" s="1"/>
  <c r="I131" i="34"/>
  <c r="J131" i="34" s="1"/>
  <c r="I115" i="34"/>
  <c r="J115" i="34" s="1"/>
  <c r="I50" i="34"/>
  <c r="J50" i="34" s="1"/>
  <c r="I99" i="34"/>
  <c r="J99" i="34" s="1"/>
  <c r="I19" i="34"/>
  <c r="I197" i="34"/>
  <c r="J197" i="34" s="1"/>
  <c r="I181" i="34"/>
  <c r="J181" i="34" s="1"/>
  <c r="I165" i="34"/>
  <c r="J165" i="34" s="1"/>
  <c r="I149" i="34"/>
  <c r="J149" i="34" s="1"/>
  <c r="I133" i="34"/>
  <c r="J133" i="34" s="1"/>
  <c r="I117" i="34"/>
  <c r="J117" i="34" s="1"/>
  <c r="I101" i="34"/>
  <c r="J101" i="34" s="1"/>
  <c r="I85" i="34"/>
  <c r="J85" i="34" s="1"/>
  <c r="I69" i="34"/>
  <c r="J69" i="34" s="1"/>
  <c r="I53" i="34"/>
  <c r="J53" i="34" s="1"/>
  <c r="I37" i="34"/>
  <c r="J37" i="34" s="1"/>
  <c r="I200" i="34"/>
  <c r="J200" i="34" s="1"/>
  <c r="I184" i="34"/>
  <c r="J184" i="34" s="1"/>
  <c r="I168" i="34"/>
  <c r="J168" i="34" s="1"/>
  <c r="I152" i="34"/>
  <c r="J152" i="34" s="1"/>
  <c r="I136" i="34"/>
  <c r="J136" i="34" s="1"/>
  <c r="I120" i="34"/>
  <c r="J120" i="34" s="1"/>
  <c r="I104" i="34"/>
  <c r="J104" i="34" s="1"/>
  <c r="I48" i="34"/>
  <c r="J48" i="34" s="1"/>
  <c r="I203" i="34"/>
  <c r="J203" i="34" s="1"/>
  <c r="I187" i="34"/>
  <c r="J187" i="34" s="1"/>
  <c r="I171" i="34"/>
  <c r="J171" i="34" s="1"/>
  <c r="I155" i="34"/>
  <c r="J155" i="34" s="1"/>
  <c r="I139" i="34"/>
  <c r="J139" i="34" s="1"/>
  <c r="I91" i="34"/>
  <c r="J91" i="34" s="1"/>
  <c r="I3" i="34"/>
  <c r="I14" i="34"/>
  <c r="J14" i="34" s="1"/>
  <c r="I144" i="34"/>
  <c r="J144" i="34" s="1"/>
  <c r="I80" i="34"/>
  <c r="J80" i="34" s="1"/>
  <c r="I32" i="34"/>
  <c r="J32" i="34" s="1"/>
  <c r="I211" i="34"/>
  <c r="J211" i="34" s="1"/>
  <c r="I51" i="34"/>
  <c r="J51" i="34" s="1"/>
  <c r="I16" i="34"/>
  <c r="J16" i="34" s="1"/>
  <c r="I212" i="34"/>
  <c r="I196" i="34"/>
  <c r="J196" i="34" s="1"/>
  <c r="I180" i="34"/>
  <c r="J180" i="34" s="1"/>
  <c r="I164" i="34"/>
  <c r="J164" i="34" s="1"/>
  <c r="I148" i="34"/>
  <c r="J148" i="34" s="1"/>
  <c r="I132" i="34"/>
  <c r="J132" i="34" s="1"/>
  <c r="I116" i="34"/>
  <c r="J116" i="34" s="1"/>
  <c r="I100" i="34"/>
  <c r="J100" i="34" s="1"/>
  <c r="I84" i="34"/>
  <c r="J84" i="34" s="1"/>
  <c r="I68" i="34"/>
  <c r="J68" i="34" s="1"/>
  <c r="I52" i="34"/>
  <c r="J52" i="34" s="1"/>
  <c r="I36" i="34"/>
  <c r="J36" i="34" s="1"/>
  <c r="I20" i="34"/>
  <c r="J20" i="34" s="1"/>
  <c r="I199" i="34"/>
  <c r="J199" i="34" s="1"/>
  <c r="I183" i="34"/>
  <c r="J183" i="34" s="1"/>
  <c r="I167" i="34"/>
  <c r="J167" i="34" s="1"/>
  <c r="I151" i="34"/>
  <c r="J151" i="34" s="1"/>
  <c r="I135" i="34"/>
  <c r="J135" i="34" s="1"/>
  <c r="I119" i="34"/>
  <c r="J119" i="34" s="1"/>
  <c r="I103" i="34"/>
  <c r="J103" i="34" s="1"/>
  <c r="I87" i="34"/>
  <c r="J87" i="34" s="1"/>
  <c r="I71" i="34"/>
  <c r="J71" i="34" s="1"/>
  <c r="I39" i="34"/>
  <c r="J39" i="34" s="1"/>
  <c r="I23" i="34"/>
  <c r="J23" i="34" s="1"/>
  <c r="I67" i="34"/>
  <c r="J67" i="34" s="1"/>
  <c r="I35" i="34"/>
  <c r="J35" i="34" s="1"/>
  <c r="I160" i="34"/>
  <c r="J160" i="34" s="1"/>
  <c r="I51" i="33"/>
  <c r="J51" i="33" s="1"/>
  <c r="I35" i="33"/>
  <c r="J35" i="33" s="1"/>
  <c r="I19" i="33"/>
  <c r="J19" i="33" s="1"/>
  <c r="I6" i="33"/>
  <c r="J6" i="33" s="1"/>
  <c r="I201" i="33"/>
  <c r="J201" i="33" s="1"/>
  <c r="I185" i="33"/>
  <c r="J185" i="33" s="1"/>
  <c r="I169" i="33"/>
  <c r="J169" i="33" s="1"/>
  <c r="I153" i="33"/>
  <c r="J153" i="33" s="1"/>
  <c r="I137" i="33"/>
  <c r="J137" i="33" s="1"/>
  <c r="I121" i="33"/>
  <c r="J121" i="33" s="1"/>
  <c r="I105" i="33"/>
  <c r="J105" i="33" s="1"/>
  <c r="I89" i="33"/>
  <c r="J89" i="33" s="1"/>
  <c r="I73" i="33"/>
  <c r="J73" i="33" s="1"/>
  <c r="I57" i="33"/>
  <c r="J57" i="33" s="1"/>
  <c r="I41" i="33"/>
  <c r="J41" i="33" s="1"/>
  <c r="I25" i="33"/>
  <c r="J25" i="33" s="1"/>
  <c r="I176" i="33"/>
  <c r="J176" i="33" s="1"/>
  <c r="I16" i="33"/>
  <c r="J16" i="33" s="1"/>
  <c r="I207" i="33"/>
  <c r="I191" i="33"/>
  <c r="J191" i="33" s="1"/>
  <c r="I175" i="33"/>
  <c r="J175" i="33" s="1"/>
  <c r="I159" i="33"/>
  <c r="J159" i="33" s="1"/>
  <c r="I143" i="33"/>
  <c r="J143" i="33" s="1"/>
  <c r="I127" i="33"/>
  <c r="J127" i="33" s="1"/>
  <c r="I111" i="33"/>
  <c r="J111" i="33" s="1"/>
  <c r="I95" i="33"/>
  <c r="J95" i="33" s="1"/>
  <c r="I79" i="33"/>
  <c r="J79" i="33" s="1"/>
  <c r="I47" i="33"/>
  <c r="J47" i="33" s="1"/>
  <c r="I31" i="33"/>
  <c r="I210" i="33"/>
  <c r="J210" i="33" s="1"/>
  <c r="I194" i="33"/>
  <c r="J194" i="33" s="1"/>
  <c r="I178" i="33"/>
  <c r="J178" i="33" s="1"/>
  <c r="I162" i="33"/>
  <c r="J162" i="33" s="1"/>
  <c r="I146" i="33"/>
  <c r="J146" i="33" s="1"/>
  <c r="I130" i="33"/>
  <c r="J130" i="33" s="1"/>
  <c r="I114" i="33"/>
  <c r="J114" i="33" s="1"/>
  <c r="I98" i="33"/>
  <c r="J98" i="33" s="1"/>
  <c r="I82" i="33"/>
  <c r="J82" i="33" s="1"/>
  <c r="I66" i="33"/>
  <c r="J66" i="33" s="1"/>
  <c r="I50" i="33"/>
  <c r="J50" i="33" s="1"/>
  <c r="I34" i="33"/>
  <c r="J34" i="33" s="1"/>
  <c r="I18" i="33"/>
  <c r="J18" i="33" s="1"/>
  <c r="I128" i="33"/>
  <c r="J128" i="33" s="1"/>
  <c r="I112" i="33"/>
  <c r="J112" i="33" s="1"/>
  <c r="I80" i="33"/>
  <c r="J80" i="33" s="1"/>
  <c r="I197" i="33"/>
  <c r="J197" i="33" s="1"/>
  <c r="I181" i="33"/>
  <c r="J181" i="33" s="1"/>
  <c r="I165" i="33"/>
  <c r="J165" i="33" s="1"/>
  <c r="I149" i="33"/>
  <c r="J149" i="33" s="1"/>
  <c r="I133" i="33"/>
  <c r="J133" i="33" s="1"/>
  <c r="I101" i="33"/>
  <c r="J101" i="33" s="1"/>
  <c r="I85" i="33"/>
  <c r="J85" i="33" s="1"/>
  <c r="I208" i="33"/>
  <c r="J208" i="33" s="1"/>
  <c r="I96" i="33"/>
  <c r="J96" i="33" s="1"/>
  <c r="I104" i="33"/>
  <c r="J104" i="33" s="1"/>
  <c r="I88" i="33"/>
  <c r="J88" i="33" s="1"/>
  <c r="I72" i="33"/>
  <c r="J72" i="33" s="1"/>
  <c r="I56" i="33"/>
  <c r="J56" i="33" s="1"/>
  <c r="I144" i="33"/>
  <c r="I126" i="33"/>
  <c r="J126" i="33" s="1"/>
  <c r="I110" i="33"/>
  <c r="J110" i="33" s="1"/>
  <c r="I94" i="33"/>
  <c r="J94" i="33" s="1"/>
  <c r="I46" i="33"/>
  <c r="J46" i="33" s="1"/>
  <c r="I30" i="33"/>
  <c r="J30" i="33" s="1"/>
  <c r="I14" i="33"/>
  <c r="J14" i="33" s="1"/>
  <c r="I209" i="33"/>
  <c r="J209" i="33" s="1"/>
  <c r="I193" i="33"/>
  <c r="J193" i="33" s="1"/>
  <c r="I177" i="33"/>
  <c r="J177" i="33" s="1"/>
  <c r="I161" i="33"/>
  <c r="J161" i="33" s="1"/>
  <c r="I145" i="33"/>
  <c r="J145" i="33" s="1"/>
  <c r="I129" i="33"/>
  <c r="J129" i="33" s="1"/>
  <c r="I113" i="33"/>
  <c r="J113" i="33" s="1"/>
  <c r="I97" i="33"/>
  <c r="J97" i="33" s="1"/>
  <c r="I81" i="33"/>
  <c r="J81" i="33" s="1"/>
  <c r="I65" i="33"/>
  <c r="J65" i="33" s="1"/>
  <c r="I49" i="33"/>
  <c r="J49" i="33" s="1"/>
  <c r="I33" i="33"/>
  <c r="J33" i="33" s="1"/>
  <c r="I17" i="33"/>
  <c r="J17" i="33" s="1"/>
  <c r="I160" i="33"/>
  <c r="J160" i="33" s="1"/>
  <c r="I48" i="33"/>
  <c r="J48" i="33" s="1"/>
  <c r="I23" i="33"/>
  <c r="J23" i="33" s="1"/>
  <c r="I32" i="33"/>
  <c r="J32" i="33" s="1"/>
  <c r="I192" i="33"/>
  <c r="J192" i="33" s="1"/>
  <c r="I64" i="33"/>
  <c r="J64" i="33" s="1"/>
  <c r="I3" i="33"/>
  <c r="I6" i="32"/>
  <c r="J6" i="32" s="1"/>
  <c r="I201" i="32"/>
  <c r="J201" i="32" s="1"/>
  <c r="I185" i="32"/>
  <c r="J185" i="32" s="1"/>
  <c r="I169" i="32"/>
  <c r="J169" i="32" s="1"/>
  <c r="I153" i="32"/>
  <c r="J153" i="32" s="1"/>
  <c r="I137" i="32"/>
  <c r="J137" i="32" s="1"/>
  <c r="I121" i="32"/>
  <c r="J121" i="32" s="1"/>
  <c r="I105" i="32"/>
  <c r="J105" i="32" s="1"/>
  <c r="I89" i="32"/>
  <c r="J89" i="32" s="1"/>
  <c r="I73" i="32"/>
  <c r="J73" i="32" s="1"/>
  <c r="I57" i="32"/>
  <c r="J57" i="32" s="1"/>
  <c r="I41" i="32"/>
  <c r="J41" i="32" s="1"/>
  <c r="I25" i="32"/>
  <c r="J25" i="32" s="1"/>
  <c r="I9" i="32"/>
  <c r="J9" i="32" s="1"/>
  <c r="I160" i="32"/>
  <c r="J160" i="32" s="1"/>
  <c r="I64" i="32"/>
  <c r="J64" i="32" s="1"/>
  <c r="I16" i="32"/>
  <c r="J16" i="32" s="1"/>
  <c r="I112" i="32"/>
  <c r="J112" i="32" s="1"/>
  <c r="I96" i="32"/>
  <c r="J96" i="32" s="1"/>
  <c r="I3" i="32"/>
  <c r="I47" i="32"/>
  <c r="J47" i="32" s="1"/>
  <c r="I31" i="32"/>
  <c r="J31" i="32" s="1"/>
  <c r="I15" i="32"/>
  <c r="J15" i="32" s="1"/>
  <c r="I128" i="32"/>
  <c r="J128" i="32" s="1"/>
  <c r="I210" i="32"/>
  <c r="J210" i="32" s="1"/>
  <c r="I194" i="32"/>
  <c r="J194" i="32" s="1"/>
  <c r="I178" i="32"/>
  <c r="J178" i="32" s="1"/>
  <c r="I162" i="32"/>
  <c r="J162" i="32" s="1"/>
  <c r="I146" i="32"/>
  <c r="I130" i="32"/>
  <c r="J130" i="32" s="1"/>
  <c r="I114" i="32"/>
  <c r="J114" i="32" s="1"/>
  <c r="I98" i="32"/>
  <c r="J98" i="32" s="1"/>
  <c r="I82" i="32"/>
  <c r="J82" i="32" s="1"/>
  <c r="I66" i="32"/>
  <c r="J66" i="32" s="1"/>
  <c r="I50" i="32"/>
  <c r="J50" i="32" s="1"/>
  <c r="I34" i="32"/>
  <c r="J34" i="32" s="1"/>
  <c r="I18" i="32"/>
  <c r="J18" i="32" s="1"/>
  <c r="I213" i="32"/>
  <c r="I197" i="32"/>
  <c r="J197" i="32" s="1"/>
  <c r="I181" i="32"/>
  <c r="J181" i="32" s="1"/>
  <c r="I165" i="32"/>
  <c r="J165" i="32" s="1"/>
  <c r="I149" i="32"/>
  <c r="J149" i="32" s="1"/>
  <c r="I133" i="32"/>
  <c r="J133" i="32" s="1"/>
  <c r="I117" i="32"/>
  <c r="J117" i="32" s="1"/>
  <c r="I101" i="32"/>
  <c r="J101" i="32" s="1"/>
  <c r="I176" i="32"/>
  <c r="I40" i="32"/>
  <c r="J40" i="32" s="1"/>
  <c r="I24" i="32"/>
  <c r="J24" i="32" s="1"/>
  <c r="I206" i="32"/>
  <c r="J206" i="32" s="1"/>
  <c r="I190" i="32"/>
  <c r="J190" i="32" s="1"/>
  <c r="I174" i="32"/>
  <c r="J174" i="32" s="1"/>
  <c r="I158" i="32"/>
  <c r="J158" i="32" s="1"/>
  <c r="I142" i="32"/>
  <c r="J142" i="32" s="1"/>
  <c r="I126" i="32"/>
  <c r="J126" i="32" s="1"/>
  <c r="I110" i="32"/>
  <c r="J110" i="32" s="1"/>
  <c r="I94" i="32"/>
  <c r="J94" i="32" s="1"/>
  <c r="I78" i="32"/>
  <c r="J78" i="32" s="1"/>
  <c r="I62" i="32"/>
  <c r="J62" i="32" s="1"/>
  <c r="I46" i="32"/>
  <c r="J46" i="32" s="1"/>
  <c r="I30" i="32"/>
  <c r="J30" i="32" s="1"/>
  <c r="I48" i="32"/>
  <c r="J48" i="32" s="1"/>
  <c r="I49" i="32"/>
  <c r="J49" i="32" s="1"/>
  <c r="I33" i="32"/>
  <c r="J33" i="32" s="1"/>
  <c r="I17" i="32"/>
  <c r="J17" i="32" s="1"/>
  <c r="I212" i="32"/>
  <c r="J212" i="32" s="1"/>
  <c r="I196" i="32"/>
  <c r="J196" i="32" s="1"/>
  <c r="I180" i="32"/>
  <c r="J180" i="32" s="1"/>
  <c r="I164" i="32"/>
  <c r="J164" i="32" s="1"/>
  <c r="I148" i="32"/>
  <c r="J148" i="32" s="1"/>
  <c r="I132" i="32"/>
  <c r="J132" i="32" s="1"/>
  <c r="I116" i="32"/>
  <c r="J116" i="32" s="1"/>
  <c r="I103" i="32"/>
  <c r="J103" i="32" s="1"/>
  <c r="I71" i="32"/>
  <c r="J71" i="32" s="1"/>
  <c r="I55" i="32"/>
  <c r="J55" i="32" s="1"/>
  <c r="I192" i="32"/>
  <c r="J192" i="32" s="1"/>
  <c r="I80" i="32"/>
  <c r="J80" i="32" s="1"/>
  <c r="I208" i="32"/>
  <c r="J208" i="32" s="1"/>
  <c r="I144" i="32"/>
  <c r="J144" i="32" s="1"/>
  <c r="I19" i="31"/>
  <c r="J19" i="31" s="1"/>
  <c r="I160" i="31"/>
  <c r="J160" i="31" s="1"/>
  <c r="I144" i="31"/>
  <c r="J144" i="31" s="1"/>
  <c r="I6" i="31"/>
  <c r="J6" i="31" s="1"/>
  <c r="I96" i="31"/>
  <c r="J96" i="31" s="1"/>
  <c r="I80" i="31"/>
  <c r="J80" i="31" s="1"/>
  <c r="I108" i="31"/>
  <c r="J108" i="31" s="1"/>
  <c r="I12" i="31"/>
  <c r="J12" i="31" s="1"/>
  <c r="I208" i="31"/>
  <c r="J208" i="31" s="1"/>
  <c r="I176" i="31"/>
  <c r="J176" i="31" s="1"/>
  <c r="I16" i="31"/>
  <c r="J16" i="31" s="1"/>
  <c r="I207" i="31"/>
  <c r="I47" i="31"/>
  <c r="J47" i="31" s="1"/>
  <c r="I15" i="31"/>
  <c r="J15" i="31" s="1"/>
  <c r="I210" i="31"/>
  <c r="J210" i="31" s="1"/>
  <c r="I194" i="31"/>
  <c r="J194" i="31" s="1"/>
  <c r="I178" i="31"/>
  <c r="J178" i="31" s="1"/>
  <c r="I162" i="31"/>
  <c r="J162" i="31" s="1"/>
  <c r="I146" i="31"/>
  <c r="J146" i="31" s="1"/>
  <c r="I130" i="31"/>
  <c r="J130" i="31" s="1"/>
  <c r="I114" i="31"/>
  <c r="J114" i="31" s="1"/>
  <c r="I98" i="31"/>
  <c r="J98" i="31" s="1"/>
  <c r="I82" i="31"/>
  <c r="J82" i="31" s="1"/>
  <c r="I66" i="31"/>
  <c r="J66" i="31" s="1"/>
  <c r="I50" i="31"/>
  <c r="J50" i="31" s="1"/>
  <c r="I34" i="31"/>
  <c r="J34" i="31" s="1"/>
  <c r="I18" i="31"/>
  <c r="J18" i="31" s="1"/>
  <c r="I197" i="31"/>
  <c r="J197" i="31" s="1"/>
  <c r="I181" i="31"/>
  <c r="J181" i="31" s="1"/>
  <c r="I165" i="31"/>
  <c r="J165" i="31" s="1"/>
  <c r="I149" i="31"/>
  <c r="J149" i="31" s="1"/>
  <c r="I133" i="31"/>
  <c r="J133" i="31" s="1"/>
  <c r="I117" i="31"/>
  <c r="J117" i="31" s="1"/>
  <c r="I101" i="31"/>
  <c r="J101" i="31" s="1"/>
  <c r="I85" i="31"/>
  <c r="J85" i="31" s="1"/>
  <c r="I69" i="31"/>
  <c r="J69" i="31" s="1"/>
  <c r="I53" i="31"/>
  <c r="J53" i="31" s="1"/>
  <c r="I37" i="31"/>
  <c r="J37" i="31" s="1"/>
  <c r="I128" i="31"/>
  <c r="J128" i="31" s="1"/>
  <c r="I64" i="31"/>
  <c r="J64" i="31" s="1"/>
  <c r="I32" i="31"/>
  <c r="J32" i="31" s="1"/>
  <c r="I190" i="31"/>
  <c r="J190" i="31" s="1"/>
  <c r="I174" i="31"/>
  <c r="J174" i="31" s="1"/>
  <c r="I158" i="31"/>
  <c r="J158" i="31" s="1"/>
  <c r="I142" i="31"/>
  <c r="J142" i="31" s="1"/>
  <c r="I126" i="31"/>
  <c r="J126" i="31" s="1"/>
  <c r="I110" i="31"/>
  <c r="J110" i="31" s="1"/>
  <c r="I94" i="31"/>
  <c r="J94" i="31" s="1"/>
  <c r="I78" i="31"/>
  <c r="J78" i="31" s="1"/>
  <c r="I62" i="31"/>
  <c r="J62" i="31" s="1"/>
  <c r="I46" i="31"/>
  <c r="J46" i="31" s="1"/>
  <c r="I112" i="31"/>
  <c r="J112" i="31" s="1"/>
  <c r="I33" i="31"/>
  <c r="J33" i="31" s="1"/>
  <c r="I48" i="31"/>
  <c r="J48" i="31" s="1"/>
  <c r="I192" i="31"/>
  <c r="J192" i="31" s="1"/>
  <c r="I199" i="31"/>
  <c r="J199" i="31" s="1"/>
  <c r="I183" i="31"/>
  <c r="J183" i="31" s="1"/>
  <c r="I167" i="31"/>
  <c r="J167" i="31" s="1"/>
  <c r="I151" i="31"/>
  <c r="J151" i="31" s="1"/>
  <c r="I135" i="31"/>
  <c r="J135" i="31" s="1"/>
  <c r="I119" i="31"/>
  <c r="J119" i="31" s="1"/>
  <c r="I103" i="31"/>
  <c r="J103" i="31" s="1"/>
  <c r="I87" i="31"/>
  <c r="J87" i="31" s="1"/>
  <c r="I71" i="31"/>
  <c r="J71" i="31" s="1"/>
  <c r="I55" i="31"/>
  <c r="J55" i="31" s="1"/>
  <c r="I39" i="31"/>
  <c r="J39" i="31" s="1"/>
  <c r="I23" i="31"/>
  <c r="J23" i="31" s="1"/>
  <c r="I3" i="31"/>
  <c r="I192" i="30"/>
  <c r="J192" i="30" s="1"/>
  <c r="I128" i="30"/>
  <c r="J128" i="30" s="1"/>
  <c r="I112" i="30"/>
  <c r="I80" i="30"/>
  <c r="J80" i="30" s="1"/>
  <c r="I19" i="30"/>
  <c r="J19" i="30" s="1"/>
  <c r="I6" i="30"/>
  <c r="J6" i="30" s="1"/>
  <c r="I73" i="30"/>
  <c r="J73" i="30" s="1"/>
  <c r="I96" i="30"/>
  <c r="J96" i="30" s="1"/>
  <c r="I16" i="30"/>
  <c r="J16" i="30" s="1"/>
  <c r="I204" i="30"/>
  <c r="J204" i="30" s="1"/>
  <c r="I188" i="30"/>
  <c r="J188" i="30" s="1"/>
  <c r="I172" i="30"/>
  <c r="J172" i="30" s="1"/>
  <c r="I156" i="30"/>
  <c r="J156" i="30" s="1"/>
  <c r="I140" i="30"/>
  <c r="J140" i="30" s="1"/>
  <c r="I124" i="30"/>
  <c r="J124" i="30" s="1"/>
  <c r="I108" i="30"/>
  <c r="J108" i="30" s="1"/>
  <c r="I64" i="30"/>
  <c r="J64" i="30" s="1"/>
  <c r="I63" i="30"/>
  <c r="J63" i="30" s="1"/>
  <c r="I47" i="30"/>
  <c r="J47" i="30" s="1"/>
  <c r="I31" i="30"/>
  <c r="J31" i="30" s="1"/>
  <c r="I15" i="30"/>
  <c r="J15" i="30" s="1"/>
  <c r="I208" i="30"/>
  <c r="J208" i="30" s="1"/>
  <c r="I160" i="30"/>
  <c r="J160" i="30" s="1"/>
  <c r="I144" i="30"/>
  <c r="J144" i="30" s="1"/>
  <c r="I210" i="30"/>
  <c r="J210" i="30" s="1"/>
  <c r="I194" i="30"/>
  <c r="J194" i="30" s="1"/>
  <c r="I178" i="30"/>
  <c r="J178" i="30" s="1"/>
  <c r="I162" i="30"/>
  <c r="J162" i="30" s="1"/>
  <c r="I146" i="30"/>
  <c r="J146" i="30" s="1"/>
  <c r="I130" i="30"/>
  <c r="J130" i="30" s="1"/>
  <c r="I114" i="30"/>
  <c r="J114" i="30" s="1"/>
  <c r="I98" i="30"/>
  <c r="J98" i="30" s="1"/>
  <c r="I82" i="30"/>
  <c r="J82" i="30" s="1"/>
  <c r="I66" i="30"/>
  <c r="J66" i="30" s="1"/>
  <c r="I50" i="30"/>
  <c r="J50" i="30" s="1"/>
  <c r="I34" i="30"/>
  <c r="J34" i="30" s="1"/>
  <c r="I18" i="30"/>
  <c r="J18" i="30" s="1"/>
  <c r="I5" i="30"/>
  <c r="J5" i="30" s="1"/>
  <c r="I32" i="30"/>
  <c r="J32" i="30" s="1"/>
  <c r="I206" i="30"/>
  <c r="J206" i="30" s="1"/>
  <c r="I190" i="30"/>
  <c r="I174" i="30"/>
  <c r="J174" i="30" s="1"/>
  <c r="I158" i="30"/>
  <c r="J158" i="30" s="1"/>
  <c r="I142" i="30"/>
  <c r="J142" i="30" s="1"/>
  <c r="I126" i="30"/>
  <c r="J126" i="30" s="1"/>
  <c r="I110" i="30"/>
  <c r="J110" i="30" s="1"/>
  <c r="I94" i="30"/>
  <c r="J94" i="30" s="1"/>
  <c r="I78" i="30"/>
  <c r="J78" i="30" s="1"/>
  <c r="I62" i="30"/>
  <c r="J62" i="30" s="1"/>
  <c r="I30" i="30"/>
  <c r="J30" i="30" s="1"/>
  <c r="I176" i="30"/>
  <c r="J176" i="30" s="1"/>
  <c r="I3" i="30"/>
  <c r="I209" i="30"/>
  <c r="J209" i="30" s="1"/>
  <c r="I193" i="30"/>
  <c r="J193" i="30" s="1"/>
  <c r="I177" i="30"/>
  <c r="J177" i="30" s="1"/>
  <c r="I161" i="30"/>
  <c r="J161" i="30" s="1"/>
  <c r="I145" i="30"/>
  <c r="I129" i="30"/>
  <c r="J129" i="30" s="1"/>
  <c r="I113" i="30"/>
  <c r="J113" i="30" s="1"/>
  <c r="I97" i="30"/>
  <c r="J97" i="30" s="1"/>
  <c r="I81" i="30"/>
  <c r="J81" i="30" s="1"/>
  <c r="I65" i="30"/>
  <c r="J65" i="30" s="1"/>
  <c r="I49" i="30"/>
  <c r="J49" i="30" s="1"/>
  <c r="I33" i="30"/>
  <c r="J33" i="30" s="1"/>
  <c r="I17" i="30"/>
  <c r="J17" i="30" s="1"/>
  <c r="I167" i="30"/>
  <c r="J167" i="30" s="1"/>
  <c r="I151" i="30"/>
  <c r="J151" i="30" s="1"/>
  <c r="I135" i="30"/>
  <c r="J135" i="30" s="1"/>
  <c r="I119" i="30"/>
  <c r="J119" i="30" s="1"/>
  <c r="I103" i="30"/>
  <c r="J103" i="30" s="1"/>
  <c r="I87" i="30"/>
  <c r="J87" i="30" s="1"/>
  <c r="I71" i="30"/>
  <c r="J71" i="30" s="1"/>
  <c r="I39" i="30"/>
  <c r="J39" i="30" s="1"/>
  <c r="I202" i="30"/>
  <c r="J202" i="30" s="1"/>
  <c r="I186" i="30"/>
  <c r="J186" i="30" s="1"/>
  <c r="I170" i="30"/>
  <c r="J170" i="30" s="1"/>
  <c r="I154" i="30"/>
  <c r="J154" i="30" s="1"/>
  <c r="I138" i="30"/>
  <c r="J138" i="30" s="1"/>
  <c r="I122" i="30"/>
  <c r="J122" i="30" s="1"/>
  <c r="I106" i="30"/>
  <c r="J106" i="30" s="1"/>
  <c r="I90" i="30"/>
  <c r="J90" i="30" s="1"/>
  <c r="I74" i="30"/>
  <c r="J74" i="30" s="1"/>
  <c r="I58" i="30"/>
  <c r="J58" i="30" s="1"/>
  <c r="I42" i="30"/>
  <c r="J42" i="30" s="1"/>
  <c r="I48" i="30"/>
  <c r="J48" i="30" s="1"/>
  <c r="I80" i="28"/>
  <c r="J80" i="28" s="1"/>
  <c r="I198" i="28"/>
  <c r="J198" i="28" s="1"/>
  <c r="I182" i="28"/>
  <c r="J182" i="28" s="1"/>
  <c r="I166" i="28"/>
  <c r="J166" i="28" s="1"/>
  <c r="I150" i="28"/>
  <c r="J150" i="28" s="1"/>
  <c r="I134" i="28"/>
  <c r="J134" i="28" s="1"/>
  <c r="I118" i="28"/>
  <c r="I6" i="28"/>
  <c r="J6" i="28" s="1"/>
  <c r="I176" i="28"/>
  <c r="J176" i="28" s="1"/>
  <c r="I144" i="28"/>
  <c r="J144" i="28" s="1"/>
  <c r="I201" i="28"/>
  <c r="J201" i="28" s="1"/>
  <c r="I185" i="28"/>
  <c r="J185" i="28" s="1"/>
  <c r="I153" i="28"/>
  <c r="J153" i="28" s="1"/>
  <c r="I121" i="28"/>
  <c r="J121" i="28" s="1"/>
  <c r="I105" i="28"/>
  <c r="J105" i="28" s="1"/>
  <c r="I89" i="28"/>
  <c r="J89" i="28" s="1"/>
  <c r="I73" i="28"/>
  <c r="J73" i="28" s="1"/>
  <c r="I57" i="28"/>
  <c r="J57" i="28" s="1"/>
  <c r="I41" i="28"/>
  <c r="J41" i="28" s="1"/>
  <c r="I25" i="28"/>
  <c r="J25" i="28" s="1"/>
  <c r="I192" i="28"/>
  <c r="J192" i="28" s="1"/>
  <c r="I12" i="28"/>
  <c r="J12" i="28" s="1"/>
  <c r="I191" i="28"/>
  <c r="J191" i="28" s="1"/>
  <c r="I175" i="28"/>
  <c r="J175" i="28" s="1"/>
  <c r="I159" i="28"/>
  <c r="J159" i="28" s="1"/>
  <c r="I143" i="28"/>
  <c r="J143" i="28" s="1"/>
  <c r="I127" i="28"/>
  <c r="J127" i="28" s="1"/>
  <c r="I111" i="28"/>
  <c r="J111" i="28" s="1"/>
  <c r="I95" i="28"/>
  <c r="J95" i="28" s="1"/>
  <c r="I79" i="28"/>
  <c r="J79" i="28" s="1"/>
  <c r="I63" i="28"/>
  <c r="J63" i="28" s="1"/>
  <c r="I47" i="28"/>
  <c r="J47" i="28" s="1"/>
  <c r="I31" i="28"/>
  <c r="J31" i="28" s="1"/>
  <c r="I15" i="28"/>
  <c r="J15" i="28" s="1"/>
  <c r="I128" i="28"/>
  <c r="J128" i="28" s="1"/>
  <c r="I16" i="28"/>
  <c r="J16" i="28" s="1"/>
  <c r="I210" i="28"/>
  <c r="J210" i="28" s="1"/>
  <c r="I194" i="28"/>
  <c r="J194" i="28" s="1"/>
  <c r="I178" i="28"/>
  <c r="J178" i="28" s="1"/>
  <c r="I162" i="28"/>
  <c r="J162" i="28" s="1"/>
  <c r="I146" i="28"/>
  <c r="J146" i="28" s="1"/>
  <c r="I130" i="28"/>
  <c r="J130" i="28" s="1"/>
  <c r="I114" i="28"/>
  <c r="J114" i="28" s="1"/>
  <c r="I98" i="28"/>
  <c r="J98" i="28" s="1"/>
  <c r="I82" i="28"/>
  <c r="J82" i="28" s="1"/>
  <c r="I66" i="28"/>
  <c r="J66" i="28" s="1"/>
  <c r="I50" i="28"/>
  <c r="J50" i="28" s="1"/>
  <c r="I34" i="28"/>
  <c r="J34" i="28" s="1"/>
  <c r="I200" i="28"/>
  <c r="J200" i="28" s="1"/>
  <c r="I184" i="28"/>
  <c r="J184" i="28" s="1"/>
  <c r="I168" i="28"/>
  <c r="J168" i="28" s="1"/>
  <c r="I152" i="28"/>
  <c r="J152" i="28" s="1"/>
  <c r="I136" i="28"/>
  <c r="J136" i="28" s="1"/>
  <c r="I120" i="28"/>
  <c r="J120" i="28" s="1"/>
  <c r="I104" i="28"/>
  <c r="J104" i="28" s="1"/>
  <c r="I88" i="28"/>
  <c r="J88" i="28" s="1"/>
  <c r="I72" i="28"/>
  <c r="J72" i="28" s="1"/>
  <c r="I56" i="28"/>
  <c r="J56" i="28" s="1"/>
  <c r="I40" i="28"/>
  <c r="J40" i="28" s="1"/>
  <c r="I24" i="28"/>
  <c r="J24" i="28" s="1"/>
  <c r="I8" i="28"/>
  <c r="J8" i="28" s="1"/>
  <c r="I64" i="28"/>
  <c r="J64" i="28" s="1"/>
  <c r="I48" i="28"/>
  <c r="J48" i="28" s="1"/>
  <c r="I174" i="28"/>
  <c r="J174" i="28" s="1"/>
  <c r="I209" i="28"/>
  <c r="J209" i="28" s="1"/>
  <c r="I193" i="28"/>
  <c r="J193" i="28" s="1"/>
  <c r="I177" i="28"/>
  <c r="J177" i="28" s="1"/>
  <c r="I161" i="28"/>
  <c r="J161" i="28" s="1"/>
  <c r="I145" i="28"/>
  <c r="J145" i="28" s="1"/>
  <c r="I129" i="28"/>
  <c r="J129" i="28" s="1"/>
  <c r="I113" i="28"/>
  <c r="J113" i="28" s="1"/>
  <c r="I97" i="28"/>
  <c r="J97" i="28" s="1"/>
  <c r="I81" i="28"/>
  <c r="J81" i="28" s="1"/>
  <c r="I65" i="28"/>
  <c r="J65" i="28" s="1"/>
  <c r="I49" i="28"/>
  <c r="J49" i="28" s="1"/>
  <c r="I33" i="28"/>
  <c r="J33" i="28" s="1"/>
  <c r="I17" i="28"/>
  <c r="J17" i="28" s="1"/>
  <c r="I160" i="28"/>
  <c r="J160" i="28" s="1"/>
  <c r="I112" i="28"/>
  <c r="J112" i="28" s="1"/>
  <c r="I96" i="28"/>
  <c r="J96" i="28" s="1"/>
  <c r="I199" i="28"/>
  <c r="J199" i="28" s="1"/>
  <c r="I183" i="28"/>
  <c r="J183" i="28" s="1"/>
  <c r="I167" i="28"/>
  <c r="J167" i="28" s="1"/>
  <c r="I151" i="28"/>
  <c r="J151" i="28" s="1"/>
  <c r="I135" i="28"/>
  <c r="J135" i="28" s="1"/>
  <c r="I119" i="28"/>
  <c r="J119" i="28" s="1"/>
  <c r="I103" i="28"/>
  <c r="I87" i="28"/>
  <c r="J87" i="28" s="1"/>
  <c r="I71" i="28"/>
  <c r="J71" i="28" s="1"/>
  <c r="I55" i="28"/>
  <c r="J55" i="28" s="1"/>
  <c r="I39" i="28"/>
  <c r="J39" i="28" s="1"/>
  <c r="I23" i="28"/>
  <c r="J23" i="28" s="1"/>
  <c r="I208" i="28"/>
  <c r="J208" i="28" s="1"/>
  <c r="I202" i="28"/>
  <c r="J202" i="28" s="1"/>
  <c r="I186" i="28"/>
  <c r="J186" i="28" s="1"/>
  <c r="I170" i="28"/>
  <c r="J170" i="28" s="1"/>
  <c r="I154" i="28"/>
  <c r="J154" i="28" s="1"/>
  <c r="I138" i="28"/>
  <c r="J138" i="28" s="1"/>
  <c r="I122" i="28"/>
  <c r="J122" i="28" s="1"/>
  <c r="I106" i="28"/>
  <c r="J106" i="28" s="1"/>
  <c r="I90" i="28"/>
  <c r="J90" i="28" s="1"/>
  <c r="I74" i="28"/>
  <c r="J74" i="28" s="1"/>
  <c r="I58" i="28"/>
  <c r="J58" i="28" s="1"/>
  <c r="I42" i="28"/>
  <c r="J42" i="28" s="1"/>
  <c r="I3" i="28"/>
  <c r="I16" i="27"/>
  <c r="J16" i="27" s="1"/>
  <c r="I166" i="27"/>
  <c r="J166" i="27" s="1"/>
  <c r="I150" i="27"/>
  <c r="J150" i="27" s="1"/>
  <c r="I134" i="27"/>
  <c r="J134" i="27" s="1"/>
  <c r="I118" i="27"/>
  <c r="J118" i="27" s="1"/>
  <c r="I102" i="27"/>
  <c r="J102" i="27" s="1"/>
  <c r="I6" i="27"/>
  <c r="J6" i="27" s="1"/>
  <c r="I201" i="27"/>
  <c r="J201" i="27" s="1"/>
  <c r="I185" i="27"/>
  <c r="J185" i="27" s="1"/>
  <c r="I169" i="27"/>
  <c r="I89" i="27"/>
  <c r="J89" i="27" s="1"/>
  <c r="I73" i="27"/>
  <c r="J73" i="27" s="1"/>
  <c r="I57" i="27"/>
  <c r="J57" i="27" s="1"/>
  <c r="I41" i="27"/>
  <c r="J41" i="27" s="1"/>
  <c r="I25" i="27"/>
  <c r="J25" i="27" s="1"/>
  <c r="I9" i="27"/>
  <c r="J9" i="27" s="1"/>
  <c r="I80" i="27"/>
  <c r="J80" i="27" s="1"/>
  <c r="I64" i="27"/>
  <c r="J64" i="27" s="1"/>
  <c r="I207" i="27"/>
  <c r="I191" i="27"/>
  <c r="J191" i="27" s="1"/>
  <c r="I175" i="27"/>
  <c r="J175" i="27" s="1"/>
  <c r="I159" i="27"/>
  <c r="J159" i="27" s="1"/>
  <c r="I143" i="27"/>
  <c r="J143" i="27" s="1"/>
  <c r="I127" i="27"/>
  <c r="J127" i="27" s="1"/>
  <c r="I111" i="27"/>
  <c r="J111" i="27" s="1"/>
  <c r="I95" i="27"/>
  <c r="J95" i="27" s="1"/>
  <c r="I79" i="27"/>
  <c r="J79" i="27" s="1"/>
  <c r="I63" i="27"/>
  <c r="J63" i="27" s="1"/>
  <c r="I47" i="27"/>
  <c r="J47" i="27" s="1"/>
  <c r="I31" i="27"/>
  <c r="J31" i="27" s="1"/>
  <c r="I15" i="27"/>
  <c r="J15" i="27" s="1"/>
  <c r="I160" i="27"/>
  <c r="J160" i="27" s="1"/>
  <c r="I210" i="27"/>
  <c r="J210" i="27" s="1"/>
  <c r="I194" i="27"/>
  <c r="J194" i="27" s="1"/>
  <c r="I178" i="27"/>
  <c r="J178" i="27" s="1"/>
  <c r="I162" i="27"/>
  <c r="J162" i="27" s="1"/>
  <c r="I146" i="27"/>
  <c r="J146" i="27" s="1"/>
  <c r="I130" i="27"/>
  <c r="J130" i="27" s="1"/>
  <c r="I114" i="27"/>
  <c r="J114" i="27" s="1"/>
  <c r="I98" i="27"/>
  <c r="J98" i="27" s="1"/>
  <c r="I82" i="27"/>
  <c r="J82" i="27" s="1"/>
  <c r="I66" i="27"/>
  <c r="J66" i="27" s="1"/>
  <c r="I200" i="27"/>
  <c r="J200" i="27" s="1"/>
  <c r="I184" i="27"/>
  <c r="J184" i="27" s="1"/>
  <c r="I168" i="27"/>
  <c r="J168" i="27" s="1"/>
  <c r="I152" i="27"/>
  <c r="J152" i="27" s="1"/>
  <c r="I136" i="27"/>
  <c r="J136" i="27" s="1"/>
  <c r="I120" i="27"/>
  <c r="J120" i="27" s="1"/>
  <c r="I104" i="27"/>
  <c r="J104" i="27" s="1"/>
  <c r="I88" i="27"/>
  <c r="J88" i="27" s="1"/>
  <c r="I72" i="27"/>
  <c r="J72" i="27" s="1"/>
  <c r="I56" i="27"/>
  <c r="J56" i="27" s="1"/>
  <c r="I40" i="27"/>
  <c r="J40" i="27" s="1"/>
  <c r="I24" i="27"/>
  <c r="J24" i="27" s="1"/>
  <c r="I144" i="27"/>
  <c r="J144" i="27" s="1"/>
  <c r="I208" i="27"/>
  <c r="J208" i="27" s="1"/>
  <c r="I112" i="27"/>
  <c r="J112" i="27" s="1"/>
  <c r="I96" i="27"/>
  <c r="J96" i="27" s="1"/>
  <c r="I48" i="27"/>
  <c r="J48" i="27" s="1"/>
  <c r="I192" i="27"/>
  <c r="J192" i="27" s="1"/>
  <c r="I209" i="27"/>
  <c r="J209" i="27" s="1"/>
  <c r="I193" i="27"/>
  <c r="J193" i="27" s="1"/>
  <c r="I177" i="27"/>
  <c r="J177" i="27" s="1"/>
  <c r="I161" i="27"/>
  <c r="J161" i="27" s="1"/>
  <c r="I145" i="27"/>
  <c r="J145" i="27" s="1"/>
  <c r="I129" i="27"/>
  <c r="J129" i="27" s="1"/>
  <c r="I113" i="27"/>
  <c r="J113" i="27" s="1"/>
  <c r="I97" i="27"/>
  <c r="J97" i="27" s="1"/>
  <c r="I81" i="27"/>
  <c r="J81" i="27" s="1"/>
  <c r="I65" i="27"/>
  <c r="J65" i="27" s="1"/>
  <c r="I49" i="27"/>
  <c r="J49" i="27" s="1"/>
  <c r="I33" i="27"/>
  <c r="J33" i="27" s="1"/>
  <c r="I17" i="27"/>
  <c r="J17" i="27" s="1"/>
  <c r="I176" i="27"/>
  <c r="J176" i="27" s="1"/>
  <c r="I128" i="27"/>
  <c r="J128" i="27" s="1"/>
  <c r="I32" i="27"/>
  <c r="J32" i="27" s="1"/>
  <c r="I119" i="27"/>
  <c r="J119" i="27" s="1"/>
  <c r="I103" i="27"/>
  <c r="J103" i="27" s="1"/>
  <c r="I87" i="27"/>
  <c r="J87" i="27" s="1"/>
  <c r="I3" i="27"/>
  <c r="I16" i="26"/>
  <c r="J16" i="26" s="1"/>
  <c r="I67" i="26"/>
  <c r="J67" i="26" s="1"/>
  <c r="I12" i="26"/>
  <c r="J12" i="26" s="1"/>
  <c r="I147" i="26"/>
  <c r="J147" i="26" s="1"/>
  <c r="I207" i="26"/>
  <c r="I191" i="26"/>
  <c r="J191" i="26" s="1"/>
  <c r="I175" i="26"/>
  <c r="J175" i="26" s="1"/>
  <c r="I159" i="26"/>
  <c r="J159" i="26" s="1"/>
  <c r="I143" i="26"/>
  <c r="J143" i="26" s="1"/>
  <c r="I127" i="26"/>
  <c r="J127" i="26" s="1"/>
  <c r="I111" i="26"/>
  <c r="J111" i="26" s="1"/>
  <c r="I95" i="26"/>
  <c r="J95" i="26" s="1"/>
  <c r="I79" i="26"/>
  <c r="J79" i="26" s="1"/>
  <c r="I63" i="26"/>
  <c r="J63" i="26" s="1"/>
  <c r="I47" i="26"/>
  <c r="J47" i="26" s="1"/>
  <c r="I31" i="26"/>
  <c r="J31" i="26" s="1"/>
  <c r="I15" i="26"/>
  <c r="J15" i="26" s="1"/>
  <c r="I82" i="26"/>
  <c r="J82" i="26" s="1"/>
  <c r="I50" i="26"/>
  <c r="J50" i="26" s="1"/>
  <c r="I34" i="26"/>
  <c r="J34" i="26" s="1"/>
  <c r="I163" i="26"/>
  <c r="J163" i="26" s="1"/>
  <c r="I19" i="26"/>
  <c r="J19" i="26" s="1"/>
  <c r="I195" i="26"/>
  <c r="J195" i="26" s="1"/>
  <c r="I35" i="26"/>
  <c r="J35" i="26" s="1"/>
  <c r="I200" i="26"/>
  <c r="J200" i="26" s="1"/>
  <c r="I184" i="26"/>
  <c r="J184" i="26" s="1"/>
  <c r="I168" i="26"/>
  <c r="J168" i="26" s="1"/>
  <c r="I152" i="26"/>
  <c r="J152" i="26" s="1"/>
  <c r="I136" i="26"/>
  <c r="J136" i="26" s="1"/>
  <c r="I120" i="26"/>
  <c r="J120" i="26" s="1"/>
  <c r="I104" i="26"/>
  <c r="J104" i="26" s="1"/>
  <c r="I88" i="26"/>
  <c r="J88" i="26" s="1"/>
  <c r="I72" i="26"/>
  <c r="J72" i="26" s="1"/>
  <c r="I56" i="26"/>
  <c r="J56" i="26" s="1"/>
  <c r="I40" i="26"/>
  <c r="J40" i="26" s="1"/>
  <c r="I24" i="26"/>
  <c r="I206" i="26"/>
  <c r="J206" i="26" s="1"/>
  <c r="I190" i="26"/>
  <c r="J190" i="26" s="1"/>
  <c r="I174" i="26"/>
  <c r="J174" i="26" s="1"/>
  <c r="I158" i="26"/>
  <c r="J158" i="26" s="1"/>
  <c r="I142" i="26"/>
  <c r="J142" i="26" s="1"/>
  <c r="I126" i="26"/>
  <c r="J126" i="26" s="1"/>
  <c r="I110" i="26"/>
  <c r="J110" i="26" s="1"/>
  <c r="I94" i="26"/>
  <c r="J94" i="26" s="1"/>
  <c r="I78" i="26"/>
  <c r="J78" i="26" s="1"/>
  <c r="I62" i="26"/>
  <c r="J62" i="26" s="1"/>
  <c r="I46" i="26"/>
  <c r="J46" i="26" s="1"/>
  <c r="I30" i="26"/>
  <c r="J30" i="26" s="1"/>
  <c r="I131" i="26"/>
  <c r="J131" i="26" s="1"/>
  <c r="I115" i="26"/>
  <c r="J115" i="26" s="1"/>
  <c r="I83" i="26"/>
  <c r="J83" i="26" s="1"/>
  <c r="I33" i="26"/>
  <c r="J33" i="26" s="1"/>
  <c r="I196" i="26"/>
  <c r="J196" i="26" s="1"/>
  <c r="I180" i="26"/>
  <c r="J180" i="26" s="1"/>
  <c r="I164" i="26"/>
  <c r="I148" i="26"/>
  <c r="J148" i="26" s="1"/>
  <c r="I132" i="26"/>
  <c r="I116" i="26"/>
  <c r="J116" i="26" s="1"/>
  <c r="I100" i="26"/>
  <c r="J100" i="26" s="1"/>
  <c r="I84" i="26"/>
  <c r="J84" i="26" s="1"/>
  <c r="I68" i="26"/>
  <c r="J68" i="26" s="1"/>
  <c r="I52" i="26"/>
  <c r="J52" i="26" s="1"/>
  <c r="I36" i="26"/>
  <c r="J36" i="26" s="1"/>
  <c r="I179" i="26"/>
  <c r="J179" i="26" s="1"/>
  <c r="I87" i="26"/>
  <c r="J87" i="26" s="1"/>
  <c r="I211" i="26"/>
  <c r="I99" i="26"/>
  <c r="J99" i="26" s="1"/>
  <c r="I3" i="26"/>
  <c r="I192" i="24"/>
  <c r="J192" i="24" s="1"/>
  <c r="I35" i="24"/>
  <c r="J35" i="24" s="1"/>
  <c r="I19" i="24"/>
  <c r="J19" i="24" s="1"/>
  <c r="I128" i="24"/>
  <c r="J128" i="24" s="1"/>
  <c r="I96" i="24"/>
  <c r="J96" i="24" s="1"/>
  <c r="I201" i="24"/>
  <c r="J201" i="24" s="1"/>
  <c r="I185" i="24"/>
  <c r="J185" i="24" s="1"/>
  <c r="I169" i="24"/>
  <c r="J169" i="24" s="1"/>
  <c r="I153" i="24"/>
  <c r="J153" i="24" s="1"/>
  <c r="I137" i="24"/>
  <c r="J137" i="24" s="1"/>
  <c r="I121" i="24"/>
  <c r="I105" i="24"/>
  <c r="J105" i="24" s="1"/>
  <c r="I89" i="24"/>
  <c r="J89" i="24" s="1"/>
  <c r="I73" i="24"/>
  <c r="J73" i="24" s="1"/>
  <c r="I57" i="24"/>
  <c r="J57" i="24" s="1"/>
  <c r="I41" i="24"/>
  <c r="J41" i="24" s="1"/>
  <c r="I25" i="24"/>
  <c r="J25" i="24" s="1"/>
  <c r="I9" i="24"/>
  <c r="J9" i="24" s="1"/>
  <c r="I160" i="24"/>
  <c r="J160" i="24" s="1"/>
  <c r="I16" i="24"/>
  <c r="J16" i="24" s="1"/>
  <c r="I207" i="24"/>
  <c r="J207" i="24" s="1"/>
  <c r="I191" i="24"/>
  <c r="J191" i="24" s="1"/>
  <c r="I175" i="24"/>
  <c r="J175" i="24" s="1"/>
  <c r="I159" i="24"/>
  <c r="J159" i="24" s="1"/>
  <c r="I143" i="24"/>
  <c r="J143" i="24" s="1"/>
  <c r="I127" i="24"/>
  <c r="J127" i="24" s="1"/>
  <c r="I95" i="24"/>
  <c r="J95" i="24" s="1"/>
  <c r="I79" i="24"/>
  <c r="J79" i="24" s="1"/>
  <c r="I63" i="24"/>
  <c r="J63" i="24" s="1"/>
  <c r="I47" i="24"/>
  <c r="J47" i="24" s="1"/>
  <c r="I31" i="24"/>
  <c r="J31" i="24" s="1"/>
  <c r="I15" i="24"/>
  <c r="J15" i="24" s="1"/>
  <c r="I112" i="24"/>
  <c r="J112" i="24" s="1"/>
  <c r="I32" i="24"/>
  <c r="J32" i="24" s="1"/>
  <c r="I50" i="24"/>
  <c r="J50" i="24" s="1"/>
  <c r="I197" i="24"/>
  <c r="J197" i="24" s="1"/>
  <c r="I181" i="24"/>
  <c r="J181" i="24" s="1"/>
  <c r="I165" i="24"/>
  <c r="J165" i="24" s="1"/>
  <c r="I149" i="24"/>
  <c r="J149" i="24" s="1"/>
  <c r="I133" i="24"/>
  <c r="J133" i="24" s="1"/>
  <c r="I117" i="24"/>
  <c r="J117" i="24" s="1"/>
  <c r="I101" i="24"/>
  <c r="J101" i="24" s="1"/>
  <c r="I85" i="24"/>
  <c r="J85" i="24" s="1"/>
  <c r="I69" i="24"/>
  <c r="J69" i="24" s="1"/>
  <c r="I53" i="24"/>
  <c r="J53" i="24" s="1"/>
  <c r="I37" i="24"/>
  <c r="J37" i="24" s="1"/>
  <c r="I3" i="24"/>
  <c r="I110" i="24"/>
  <c r="J110" i="24" s="1"/>
  <c r="I208" i="24"/>
  <c r="J208" i="24" s="1"/>
  <c r="I209" i="24"/>
  <c r="I193" i="24"/>
  <c r="J193" i="24" s="1"/>
  <c r="I177" i="24"/>
  <c r="J177" i="24" s="1"/>
  <c r="I161" i="24"/>
  <c r="J161" i="24" s="1"/>
  <c r="I145" i="24"/>
  <c r="J145" i="24" s="1"/>
  <c r="I97" i="24"/>
  <c r="J97" i="24" s="1"/>
  <c r="I65" i="24"/>
  <c r="J65" i="24" s="1"/>
  <c r="I49" i="24"/>
  <c r="J49" i="24" s="1"/>
  <c r="I33" i="24"/>
  <c r="J33" i="24" s="1"/>
  <c r="I17" i="24"/>
  <c r="J17" i="24" s="1"/>
  <c r="I164" i="24"/>
  <c r="J164" i="24" s="1"/>
  <c r="I148" i="24"/>
  <c r="J148" i="24" s="1"/>
  <c r="I132" i="24"/>
  <c r="J132" i="24" s="1"/>
  <c r="I116" i="24"/>
  <c r="J116" i="24" s="1"/>
  <c r="I100" i="24"/>
  <c r="J100" i="24" s="1"/>
  <c r="I84" i="24"/>
  <c r="J84" i="24" s="1"/>
  <c r="I68" i="24"/>
  <c r="J68" i="24" s="1"/>
  <c r="I176" i="24"/>
  <c r="J176" i="24" s="1"/>
  <c r="I80" i="24"/>
  <c r="J80" i="24" s="1"/>
  <c r="I64" i="24"/>
  <c r="J64" i="24" s="1"/>
  <c r="I199" i="24"/>
  <c r="J199" i="24" s="1"/>
  <c r="I183" i="24"/>
  <c r="J183" i="24" s="1"/>
  <c r="I167" i="24"/>
  <c r="I103" i="24"/>
  <c r="J103" i="24" s="1"/>
  <c r="I87" i="24"/>
  <c r="J87" i="24" s="1"/>
  <c r="I144" i="24"/>
  <c r="J144" i="24" s="1"/>
  <c r="G30" i="23"/>
  <c r="E88" i="23"/>
  <c r="E73" i="23"/>
  <c r="G95" i="23"/>
  <c r="E131" i="23"/>
  <c r="E95" i="23"/>
  <c r="G162" i="23"/>
  <c r="E156" i="23"/>
  <c r="E42" i="23"/>
  <c r="E132" i="23"/>
  <c r="E175" i="23"/>
  <c r="E145" i="23"/>
  <c r="E182" i="23"/>
  <c r="E16" i="23"/>
  <c r="E45" i="23"/>
  <c r="G139" i="23"/>
  <c r="E142" i="23"/>
  <c r="E30" i="23"/>
  <c r="G172" i="23"/>
  <c r="G206" i="23"/>
  <c r="E53" i="23"/>
  <c r="G94" i="23"/>
  <c r="G77" i="23"/>
  <c r="G119" i="23"/>
  <c r="E119" i="23"/>
  <c r="G154" i="23"/>
  <c r="G106" i="23"/>
  <c r="G13" i="23"/>
  <c r="G76" i="23"/>
  <c r="E70" i="23"/>
  <c r="E185" i="23"/>
  <c r="E13" i="23"/>
  <c r="E163" i="23"/>
  <c r="E96" i="23"/>
  <c r="G200" i="23"/>
  <c r="E167" i="23"/>
  <c r="G174" i="23"/>
  <c r="E92" i="23"/>
  <c r="E15" i="23"/>
  <c r="E29" i="23"/>
  <c r="E174" i="23"/>
  <c r="G198" i="23"/>
  <c r="E87" i="23"/>
  <c r="E198" i="23"/>
  <c r="G60" i="23"/>
  <c r="G196" i="23"/>
  <c r="G163" i="23"/>
  <c r="G96" i="23"/>
  <c r="G144" i="23"/>
  <c r="G160" i="23"/>
  <c r="E60" i="23"/>
  <c r="G35" i="23"/>
  <c r="G195" i="23"/>
  <c r="E76" i="23"/>
  <c r="E144" i="23"/>
  <c r="G134" i="23"/>
  <c r="E158" i="23"/>
  <c r="E194" i="23"/>
  <c r="G87" i="23"/>
  <c r="G179" i="23"/>
  <c r="G205" i="23"/>
  <c r="G208" i="23"/>
  <c r="G58" i="23"/>
  <c r="G55" i="23"/>
  <c r="G36" i="23"/>
  <c r="G90" i="23"/>
  <c r="G189" i="23"/>
  <c r="E140" i="23"/>
  <c r="G146" i="23"/>
  <c r="E176" i="23"/>
  <c r="G81" i="23"/>
  <c r="G85" i="23"/>
  <c r="G56" i="23"/>
  <c r="G47" i="23"/>
  <c r="G41" i="23"/>
  <c r="E89" i="23"/>
  <c r="G207" i="23"/>
  <c r="E208" i="23"/>
  <c r="G38" i="23"/>
  <c r="G4" i="23"/>
  <c r="G105" i="23"/>
  <c r="G63" i="23"/>
  <c r="G190" i="23"/>
  <c r="G141" i="23"/>
  <c r="G46" i="23"/>
  <c r="G178" i="23"/>
  <c r="G14" i="23"/>
  <c r="E56" i="23"/>
  <c r="G88" i="23"/>
  <c r="G42" i="23"/>
  <c r="G108" i="23"/>
  <c r="G91" i="23"/>
  <c r="E38" i="23"/>
  <c r="G59" i="23"/>
  <c r="E4" i="23"/>
  <c r="G49" i="23"/>
  <c r="E105" i="23"/>
  <c r="G100" i="23"/>
  <c r="E63" i="23"/>
  <c r="G57" i="23"/>
  <c r="E190" i="23"/>
  <c r="G170" i="23"/>
  <c r="E46" i="23"/>
  <c r="E178" i="23"/>
  <c r="E108" i="23"/>
  <c r="E106" i="23"/>
  <c r="E91" i="23"/>
  <c r="E59" i="23"/>
  <c r="E49" i="23"/>
  <c r="E100" i="23"/>
  <c r="G155" i="23"/>
  <c r="E57" i="23"/>
  <c r="G148" i="23"/>
  <c r="G186" i="23"/>
  <c r="G48" i="23"/>
  <c r="G151" i="23"/>
  <c r="G201" i="23"/>
  <c r="E196" i="23"/>
  <c r="E155" i="23"/>
  <c r="E148" i="23"/>
  <c r="E160" i="23"/>
  <c r="E186" i="23"/>
  <c r="E35" i="23"/>
  <c r="E48" i="23"/>
  <c r="E151" i="23"/>
  <c r="G53" i="23"/>
  <c r="E201" i="23"/>
  <c r="E200" i="23"/>
  <c r="G78" i="23"/>
  <c r="G98" i="23"/>
  <c r="G127" i="23"/>
  <c r="G120" i="23"/>
  <c r="G62" i="23"/>
  <c r="G65" i="23"/>
  <c r="G129" i="23"/>
  <c r="G204" i="23"/>
  <c r="G136" i="23"/>
  <c r="G137" i="23"/>
  <c r="G25" i="23"/>
  <c r="G191" i="23"/>
  <c r="G177" i="23"/>
  <c r="G126" i="23"/>
  <c r="G34" i="23"/>
  <c r="G10" i="23"/>
  <c r="G7" i="23"/>
  <c r="E94" i="23"/>
  <c r="E77" i="23"/>
  <c r="E204" i="23"/>
  <c r="G165" i="23"/>
  <c r="E136" i="23"/>
  <c r="G50" i="23"/>
  <c r="E137" i="23"/>
  <c r="G22" i="23"/>
  <c r="E25" i="23"/>
  <c r="G152" i="23"/>
  <c r="E191" i="23"/>
  <c r="G187" i="23"/>
  <c r="E177" i="23"/>
  <c r="E126" i="23"/>
  <c r="E7" i="23"/>
  <c r="G52" i="23"/>
  <c r="G6" i="23"/>
  <c r="G71" i="23"/>
  <c r="G24" i="23"/>
  <c r="G109" i="23"/>
  <c r="G93" i="23"/>
  <c r="E82" i="23"/>
  <c r="G184" i="23"/>
  <c r="E183" i="23"/>
  <c r="G116" i="23"/>
  <c r="G64" i="23"/>
  <c r="G121" i="23"/>
  <c r="E128" i="23"/>
  <c r="G54" i="23"/>
  <c r="G169" i="23"/>
  <c r="E197" i="23"/>
  <c r="G202" i="23"/>
  <c r="G194" i="23"/>
  <c r="G167" i="23"/>
  <c r="G18" i="23"/>
  <c r="G135" i="23"/>
  <c r="G80" i="23"/>
  <c r="G131" i="23"/>
  <c r="G99" i="23"/>
  <c r="G150" i="23"/>
  <c r="G37" i="23"/>
  <c r="G149" i="23"/>
  <c r="G31" i="23"/>
  <c r="G180" i="23"/>
  <c r="E169" i="23"/>
  <c r="I48" i="23"/>
  <c r="E180" i="23"/>
  <c r="E5" i="23"/>
  <c r="E179" i="23"/>
  <c r="G118" i="23"/>
  <c r="G9" i="23"/>
  <c r="G143" i="23"/>
  <c r="G28" i="23"/>
  <c r="G112" i="23"/>
  <c r="G181" i="23"/>
  <c r="G140" i="23"/>
  <c r="G176" i="23"/>
  <c r="G86" i="23"/>
  <c r="G84" i="23"/>
  <c r="G166" i="23"/>
  <c r="G51" i="23"/>
  <c r="E118" i="23"/>
  <c r="G89" i="23"/>
  <c r="E154" i="23"/>
  <c r="E19" i="23"/>
  <c r="E20" i="23"/>
  <c r="E124" i="23"/>
  <c r="E122" i="23"/>
  <c r="E74" i="23"/>
  <c r="E61" i="23"/>
  <c r="E102" i="23"/>
  <c r="E27" i="23"/>
  <c r="E43" i="23"/>
  <c r="E32" i="23"/>
  <c r="E110" i="23"/>
  <c r="E33" i="23"/>
  <c r="E111" i="23"/>
  <c r="I200" i="23"/>
  <c r="I184" i="23"/>
  <c r="I168" i="23"/>
  <c r="I152" i="23"/>
  <c r="I136" i="23"/>
  <c r="I120" i="23"/>
  <c r="I104" i="23"/>
  <c r="I88" i="23"/>
  <c r="I72" i="23"/>
  <c r="I56" i="23"/>
  <c r="E153" i="23"/>
  <c r="E78" i="23"/>
  <c r="E98" i="23"/>
  <c r="E127" i="23"/>
  <c r="E120" i="23"/>
  <c r="E62" i="23"/>
  <c r="E65" i="23"/>
  <c r="E129" i="23"/>
  <c r="E134" i="23"/>
  <c r="E203" i="23"/>
  <c r="I205" i="23"/>
  <c r="I189" i="23"/>
  <c r="I173" i="23"/>
  <c r="I157" i="23"/>
  <c r="I141" i="23"/>
  <c r="I125" i="23"/>
  <c r="I109" i="23"/>
  <c r="I93" i="23"/>
  <c r="I77" i="23"/>
  <c r="I61" i="23"/>
  <c r="I40" i="23"/>
  <c r="I24" i="23"/>
  <c r="I8" i="23"/>
  <c r="I210" i="23"/>
  <c r="I194" i="23"/>
  <c r="I178" i="23"/>
  <c r="I162" i="23"/>
  <c r="I146" i="23"/>
  <c r="I130" i="23"/>
  <c r="I114" i="23"/>
  <c r="I98" i="23"/>
  <c r="I82" i="23"/>
  <c r="I66" i="23"/>
  <c r="I50" i="23"/>
  <c r="I45" i="23"/>
  <c r="I29" i="23"/>
  <c r="I13" i="23"/>
  <c r="E67" i="23"/>
  <c r="I167" i="23"/>
  <c r="I151" i="23"/>
  <c r="I135" i="23"/>
  <c r="I119" i="23"/>
  <c r="I103" i="23"/>
  <c r="I87" i="23"/>
  <c r="I71" i="23"/>
  <c r="I55" i="23"/>
  <c r="I34" i="23"/>
  <c r="I18" i="23"/>
  <c r="E52" i="23"/>
  <c r="E6" i="23"/>
  <c r="E71" i="23"/>
  <c r="E24" i="23"/>
  <c r="E109" i="23"/>
  <c r="E93" i="23"/>
  <c r="E184" i="23"/>
  <c r="E116" i="23"/>
  <c r="I204" i="23"/>
  <c r="I188" i="23"/>
  <c r="I172" i="23"/>
  <c r="I156" i="23"/>
  <c r="I140" i="23"/>
  <c r="I124" i="23"/>
  <c r="I108" i="23"/>
  <c r="I92" i="23"/>
  <c r="I76" i="23"/>
  <c r="I60" i="23"/>
  <c r="I7" i="23"/>
  <c r="I193" i="23"/>
  <c r="I177" i="23"/>
  <c r="I161" i="23"/>
  <c r="I44" i="23"/>
  <c r="I28" i="23"/>
  <c r="I12" i="23"/>
  <c r="I198" i="23"/>
  <c r="I182" i="23"/>
  <c r="I166" i="23"/>
  <c r="I150" i="23"/>
  <c r="I134" i="23"/>
  <c r="I118" i="23"/>
  <c r="I102" i="23"/>
  <c r="I86" i="23"/>
  <c r="I70" i="23"/>
  <c r="I54" i="23"/>
  <c r="E162" i="23"/>
  <c r="E161" i="23"/>
  <c r="E133" i="23"/>
  <c r="E139" i="23"/>
  <c r="I38" i="23"/>
  <c r="I22" i="23"/>
  <c r="I6" i="23"/>
  <c r="E21" i="23"/>
  <c r="E107" i="23"/>
  <c r="E103" i="23"/>
  <c r="E164" i="23"/>
  <c r="E115" i="23"/>
  <c r="E79" i="23"/>
  <c r="E168" i="23"/>
  <c r="E117" i="23"/>
  <c r="E173" i="23"/>
  <c r="E159" i="23"/>
  <c r="E147" i="23"/>
  <c r="E205" i="23"/>
  <c r="I17" i="23"/>
  <c r="E125" i="23"/>
  <c r="E40" i="23"/>
  <c r="E138" i="23"/>
  <c r="E8" i="23"/>
  <c r="E157" i="23"/>
  <c r="E23" i="23"/>
  <c r="E97" i="23"/>
  <c r="E26" i="23"/>
  <c r="E17" i="23"/>
  <c r="E68" i="23"/>
  <c r="E3" i="23"/>
  <c r="E9" i="23"/>
  <c r="E143" i="23"/>
  <c r="E28" i="23"/>
  <c r="E112" i="23"/>
  <c r="E181" i="23"/>
  <c r="E86" i="23"/>
  <c r="E84" i="23"/>
  <c r="E166" i="23"/>
  <c r="E51" i="23"/>
  <c r="I74" i="23"/>
  <c r="I58" i="23"/>
  <c r="I5" i="23"/>
  <c r="E58" i="23"/>
  <c r="E55" i="23"/>
  <c r="E36" i="23"/>
  <c r="E90" i="23"/>
  <c r="E189" i="23"/>
  <c r="E146" i="23"/>
  <c r="E81" i="23"/>
  <c r="E85" i="23"/>
  <c r="E47" i="23"/>
  <c r="E41" i="23"/>
  <c r="E207" i="23"/>
  <c r="I191" i="23"/>
  <c r="I143" i="23"/>
  <c r="I42" i="23"/>
  <c r="I26" i="23"/>
  <c r="I10" i="23"/>
  <c r="E141" i="23"/>
  <c r="I84" i="23"/>
  <c r="I68" i="23"/>
  <c r="I52" i="23"/>
  <c r="I15" i="23"/>
  <c r="E170" i="23"/>
  <c r="I36" i="23"/>
  <c r="I20" i="23"/>
  <c r="I4" i="23"/>
  <c r="I206" i="23"/>
  <c r="I190" i="23"/>
  <c r="I174" i="23"/>
  <c r="I158" i="23"/>
  <c r="I142" i="23"/>
  <c r="I126" i="23"/>
  <c r="I110" i="23"/>
  <c r="I94" i="23"/>
  <c r="I78" i="23"/>
  <c r="I62" i="23"/>
  <c r="E39" i="23"/>
  <c r="E130" i="23"/>
  <c r="E123" i="23"/>
  <c r="E75" i="23"/>
  <c r="E195" i="23"/>
  <c r="E206" i="23"/>
  <c r="I46" i="23"/>
  <c r="I30" i="23"/>
  <c r="I80" i="23"/>
  <c r="I64" i="23"/>
  <c r="I16" i="23"/>
  <c r="I201" i="23"/>
  <c r="I185" i="23"/>
  <c r="I169" i="23"/>
  <c r="I153" i="23"/>
  <c r="I137" i="23"/>
  <c r="I121" i="23"/>
  <c r="I105" i="23"/>
  <c r="I89" i="23"/>
  <c r="I73" i="23"/>
  <c r="I57" i="23"/>
  <c r="I41" i="23"/>
  <c r="I25" i="23"/>
  <c r="I9" i="23"/>
  <c r="I3" i="23"/>
  <c r="I163" i="23"/>
  <c r="I207" i="23"/>
  <c r="I175" i="23"/>
  <c r="I159" i="23"/>
  <c r="I127" i="23"/>
  <c r="I111" i="23"/>
  <c r="I95" i="23"/>
  <c r="I79" i="23"/>
  <c r="I63" i="23"/>
  <c r="I47" i="23"/>
  <c r="I31" i="23"/>
  <c r="I192" i="23"/>
  <c r="I99" i="23"/>
  <c r="I208" i="23"/>
  <c r="I197" i="23"/>
  <c r="I181" i="23"/>
  <c r="I165" i="23"/>
  <c r="I149" i="23"/>
  <c r="I133" i="23"/>
  <c r="I117" i="23"/>
  <c r="I101" i="23"/>
  <c r="I85" i="23"/>
  <c r="I69" i="23"/>
  <c r="I53" i="23"/>
  <c r="I37" i="23"/>
  <c r="I21" i="23"/>
  <c r="I160" i="23"/>
  <c r="I96" i="23"/>
  <c r="I67" i="23"/>
  <c r="I203" i="23"/>
  <c r="I187" i="23"/>
  <c r="I171" i="23"/>
  <c r="I155" i="23"/>
  <c r="I139" i="23"/>
  <c r="I123" i="23"/>
  <c r="I107" i="23"/>
  <c r="I91" i="23"/>
  <c r="I75" i="23"/>
  <c r="I59" i="23"/>
  <c r="I43" i="23"/>
  <c r="I27" i="23"/>
  <c r="I11" i="23"/>
  <c r="I195" i="23"/>
  <c r="I14" i="23"/>
  <c r="I176" i="23"/>
  <c r="I144" i="23"/>
  <c r="I128" i="23"/>
  <c r="I112" i="23"/>
  <c r="I83" i="23"/>
  <c r="I19" i="23"/>
  <c r="I209" i="23"/>
  <c r="I145" i="23"/>
  <c r="I129" i="23"/>
  <c r="I113" i="23"/>
  <c r="I97" i="23"/>
  <c r="I81" i="23"/>
  <c r="I65" i="23"/>
  <c r="I49" i="23"/>
  <c r="I33" i="23"/>
  <c r="I179" i="23"/>
  <c r="I147" i="23"/>
  <c r="I35" i="23"/>
  <c r="I196" i="23"/>
  <c r="I180" i="23"/>
  <c r="I164" i="23"/>
  <c r="I148" i="23"/>
  <c r="I132" i="23"/>
  <c r="I116" i="23"/>
  <c r="I100" i="23"/>
  <c r="I199" i="23"/>
  <c r="I183" i="23"/>
  <c r="I39" i="23"/>
  <c r="I23" i="23"/>
  <c r="I202" i="23"/>
  <c r="I186" i="23"/>
  <c r="I170" i="23"/>
  <c r="I154" i="23"/>
  <c r="I138" i="23"/>
  <c r="I122" i="23"/>
  <c r="I106" i="23"/>
  <c r="I90" i="23"/>
  <c r="I32" i="23"/>
  <c r="I131" i="23"/>
  <c r="I115" i="23"/>
  <c r="I51" i="23"/>
  <c r="I115" i="22"/>
  <c r="J115" i="22" s="1"/>
  <c r="I160" i="22"/>
  <c r="J160" i="22" s="1"/>
  <c r="I64" i="22"/>
  <c r="J64" i="22" s="1"/>
  <c r="I16" i="22"/>
  <c r="J16" i="22" s="1"/>
  <c r="I195" i="22"/>
  <c r="J195" i="22" s="1"/>
  <c r="I25" i="22"/>
  <c r="J25" i="22" s="1"/>
  <c r="I9" i="22"/>
  <c r="J9" i="22" s="1"/>
  <c r="I19" i="22"/>
  <c r="J19" i="22" s="1"/>
  <c r="I163" i="22"/>
  <c r="J163" i="22" s="1"/>
  <c r="I207" i="22"/>
  <c r="J207" i="22" s="1"/>
  <c r="I191" i="22"/>
  <c r="J191" i="22" s="1"/>
  <c r="I175" i="22"/>
  <c r="J175" i="22" s="1"/>
  <c r="I159" i="22"/>
  <c r="J159" i="22" s="1"/>
  <c r="I143" i="22"/>
  <c r="J143" i="22" s="1"/>
  <c r="I127" i="22"/>
  <c r="J127" i="22" s="1"/>
  <c r="I111" i="22"/>
  <c r="J111" i="22" s="1"/>
  <c r="I95" i="22"/>
  <c r="J95" i="22" s="1"/>
  <c r="I79" i="22"/>
  <c r="J79" i="22" s="1"/>
  <c r="I31" i="22"/>
  <c r="J31" i="22" s="1"/>
  <c r="I15" i="22"/>
  <c r="J15" i="22" s="1"/>
  <c r="I128" i="22"/>
  <c r="J128" i="22" s="1"/>
  <c r="I112" i="22"/>
  <c r="J112" i="22" s="1"/>
  <c r="I99" i="22"/>
  <c r="J99" i="22" s="1"/>
  <c r="I83" i="22"/>
  <c r="J83" i="22" s="1"/>
  <c r="I82" i="22"/>
  <c r="J82" i="22" s="1"/>
  <c r="I66" i="22"/>
  <c r="J66" i="22" s="1"/>
  <c r="I50" i="22"/>
  <c r="J50" i="22" s="1"/>
  <c r="I176" i="22"/>
  <c r="J176" i="22" s="1"/>
  <c r="I32" i="22"/>
  <c r="J32" i="22" s="1"/>
  <c r="I197" i="22"/>
  <c r="J197" i="22" s="1"/>
  <c r="I181" i="22"/>
  <c r="J181" i="22" s="1"/>
  <c r="I165" i="22"/>
  <c r="J165" i="22" s="1"/>
  <c r="I149" i="22"/>
  <c r="J149" i="22" s="1"/>
  <c r="I133" i="22"/>
  <c r="J133" i="22" s="1"/>
  <c r="I117" i="22"/>
  <c r="J117" i="22" s="1"/>
  <c r="I101" i="22"/>
  <c r="J101" i="22" s="1"/>
  <c r="I85" i="22"/>
  <c r="J85" i="22" s="1"/>
  <c r="I69" i="22"/>
  <c r="J69" i="22" s="1"/>
  <c r="I53" i="22"/>
  <c r="J53" i="22" s="1"/>
  <c r="I37" i="22"/>
  <c r="J37" i="22" s="1"/>
  <c r="I147" i="22"/>
  <c r="J147" i="22" s="1"/>
  <c r="I51" i="22"/>
  <c r="J51" i="22" s="1"/>
  <c r="I11" i="22"/>
  <c r="J11" i="22" s="1"/>
  <c r="I158" i="22"/>
  <c r="J158" i="22" s="1"/>
  <c r="I142" i="22"/>
  <c r="J142" i="22" s="1"/>
  <c r="I126" i="22"/>
  <c r="J126" i="22" s="1"/>
  <c r="I110" i="22"/>
  <c r="J110" i="22" s="1"/>
  <c r="I94" i="22"/>
  <c r="J94" i="22" s="1"/>
  <c r="I78" i="22"/>
  <c r="J78" i="22" s="1"/>
  <c r="I62" i="22"/>
  <c r="J62" i="22" s="1"/>
  <c r="I46" i="22"/>
  <c r="J46" i="22" s="1"/>
  <c r="I30" i="22"/>
  <c r="J30" i="22" s="1"/>
  <c r="I14" i="22"/>
  <c r="J14" i="22" s="1"/>
  <c r="I208" i="22"/>
  <c r="I96" i="22"/>
  <c r="J96" i="22" s="1"/>
  <c r="I144" i="22"/>
  <c r="J144" i="22" s="1"/>
  <c r="I211" i="22"/>
  <c r="I131" i="22"/>
  <c r="J131" i="22" s="1"/>
  <c r="I196" i="22"/>
  <c r="J196" i="22" s="1"/>
  <c r="I180" i="22"/>
  <c r="J180" i="22" s="1"/>
  <c r="I164" i="22"/>
  <c r="J164" i="22" s="1"/>
  <c r="I148" i="22"/>
  <c r="J148" i="22" s="1"/>
  <c r="I132" i="22"/>
  <c r="J132" i="22" s="1"/>
  <c r="I116" i="22"/>
  <c r="J116" i="22" s="1"/>
  <c r="I100" i="22"/>
  <c r="J100" i="22" s="1"/>
  <c r="I84" i="22"/>
  <c r="J84" i="22" s="1"/>
  <c r="I68" i="22"/>
  <c r="J68" i="22" s="1"/>
  <c r="I52" i="22"/>
  <c r="J52" i="22" s="1"/>
  <c r="I36" i="22"/>
  <c r="J36" i="22" s="1"/>
  <c r="I179" i="22"/>
  <c r="J179" i="22" s="1"/>
  <c r="I67" i="22"/>
  <c r="J67" i="22" s="1"/>
  <c r="I138" i="22"/>
  <c r="J138" i="22" s="1"/>
  <c r="I122" i="22"/>
  <c r="J122" i="22" s="1"/>
  <c r="I192" i="22"/>
  <c r="J192" i="22" s="1"/>
  <c r="I80" i="22"/>
  <c r="J80" i="22" s="1"/>
  <c r="I35" i="22"/>
  <c r="J35" i="22" s="1"/>
  <c r="I3" i="22"/>
  <c r="I208" i="21"/>
  <c r="I192" i="21"/>
  <c r="J192" i="21" s="1"/>
  <c r="I176" i="21"/>
  <c r="J176" i="21" s="1"/>
  <c r="I160" i="21"/>
  <c r="J160" i="21" s="1"/>
  <c r="I144" i="21"/>
  <c r="J144" i="21" s="1"/>
  <c r="I112" i="21"/>
  <c r="J112" i="21" s="1"/>
  <c r="I96" i="21"/>
  <c r="J96" i="21" s="1"/>
  <c r="I80" i="21"/>
  <c r="J80" i="21" s="1"/>
  <c r="I64" i="21"/>
  <c r="J64" i="21" s="1"/>
  <c r="I48" i="21"/>
  <c r="J48" i="21" s="1"/>
  <c r="I32" i="21"/>
  <c r="J32" i="21" s="1"/>
  <c r="I16" i="21"/>
  <c r="J16" i="21" s="1"/>
  <c r="I195" i="21"/>
  <c r="J195" i="21" s="1"/>
  <c r="I179" i="21"/>
  <c r="J179" i="21" s="1"/>
  <c r="I163" i="21"/>
  <c r="J163" i="21" s="1"/>
  <c r="I147" i="21"/>
  <c r="J147" i="21" s="1"/>
  <c r="I67" i="21"/>
  <c r="J67" i="21" s="1"/>
  <c r="I51" i="21"/>
  <c r="J51" i="21" s="1"/>
  <c r="I35" i="21"/>
  <c r="J35" i="21" s="1"/>
  <c r="I19" i="21"/>
  <c r="J19" i="21" s="1"/>
  <c r="I83" i="21"/>
  <c r="J83" i="21" s="1"/>
  <c r="I201" i="21"/>
  <c r="J201" i="21" s="1"/>
  <c r="I185" i="21"/>
  <c r="J185" i="21" s="1"/>
  <c r="I25" i="21"/>
  <c r="J25" i="21" s="1"/>
  <c r="I9" i="21"/>
  <c r="J9" i="21" s="1"/>
  <c r="I3" i="21"/>
  <c r="I207" i="21"/>
  <c r="J207" i="21" s="1"/>
  <c r="I191" i="21"/>
  <c r="J191" i="21" s="1"/>
  <c r="I175" i="21"/>
  <c r="J175" i="21" s="1"/>
  <c r="I159" i="21"/>
  <c r="J159" i="21" s="1"/>
  <c r="I143" i="21"/>
  <c r="J143" i="21" s="1"/>
  <c r="I127" i="21"/>
  <c r="J127" i="21" s="1"/>
  <c r="I111" i="21"/>
  <c r="J111" i="21" s="1"/>
  <c r="I95" i="21"/>
  <c r="J95" i="21" s="1"/>
  <c r="I79" i="21"/>
  <c r="J79" i="21" s="1"/>
  <c r="I63" i="21"/>
  <c r="J63" i="21" s="1"/>
  <c r="I47" i="21"/>
  <c r="J47" i="21" s="1"/>
  <c r="I31" i="21"/>
  <c r="J31" i="21" s="1"/>
  <c r="I15" i="21"/>
  <c r="J15" i="21" s="1"/>
  <c r="I99" i="21"/>
  <c r="J99" i="21" s="1"/>
  <c r="I5" i="21"/>
  <c r="J5" i="21" s="1"/>
  <c r="I200" i="21"/>
  <c r="J200" i="21" s="1"/>
  <c r="I184" i="21"/>
  <c r="J184" i="21" s="1"/>
  <c r="I168" i="21"/>
  <c r="J168" i="21" s="1"/>
  <c r="I152" i="21"/>
  <c r="J152" i="21" s="1"/>
  <c r="I136" i="21"/>
  <c r="J136" i="21" s="1"/>
  <c r="I120" i="21"/>
  <c r="J120" i="21" s="1"/>
  <c r="I104" i="21"/>
  <c r="J104" i="21" s="1"/>
  <c r="I88" i="21"/>
  <c r="J88" i="21" s="1"/>
  <c r="I72" i="21"/>
  <c r="J72" i="21" s="1"/>
  <c r="I56" i="21"/>
  <c r="J56" i="21" s="1"/>
  <c r="I40" i="21"/>
  <c r="J40" i="21" s="1"/>
  <c r="I24" i="21"/>
  <c r="J24" i="21" s="1"/>
  <c r="I30" i="21"/>
  <c r="J30" i="21" s="1"/>
  <c r="I14" i="21"/>
  <c r="J14" i="21" s="1"/>
  <c r="I196" i="21"/>
  <c r="J196" i="21" s="1"/>
  <c r="I180" i="21"/>
  <c r="J180" i="21" s="1"/>
  <c r="I164" i="21"/>
  <c r="J164" i="21" s="1"/>
  <c r="I148" i="21"/>
  <c r="J148" i="21" s="1"/>
  <c r="I132" i="21"/>
  <c r="J132" i="21" s="1"/>
  <c r="I116" i="21"/>
  <c r="I100" i="21"/>
  <c r="J100" i="21" s="1"/>
  <c r="I84" i="21"/>
  <c r="J84" i="21" s="1"/>
  <c r="I68" i="21"/>
  <c r="J68" i="21" s="1"/>
  <c r="I52" i="21"/>
  <c r="J52" i="21" s="1"/>
  <c r="I36" i="21"/>
  <c r="J36" i="21" s="1"/>
  <c r="I20" i="21"/>
  <c r="J20" i="21" s="1"/>
  <c r="I199" i="21"/>
  <c r="J199" i="21" s="1"/>
  <c r="I183" i="21"/>
  <c r="I167" i="21"/>
  <c r="J167" i="21" s="1"/>
  <c r="I151" i="21"/>
  <c r="J151" i="21" s="1"/>
  <c r="I135" i="21"/>
  <c r="J135" i="21" s="1"/>
  <c r="I119" i="21"/>
  <c r="J119" i="21" s="1"/>
  <c r="I103" i="21"/>
  <c r="J103" i="21" s="1"/>
  <c r="I87" i="21"/>
  <c r="J87" i="21" s="1"/>
  <c r="I71" i="21"/>
  <c r="J71" i="21" s="1"/>
  <c r="I55" i="21"/>
  <c r="J55" i="21" s="1"/>
  <c r="I39" i="21"/>
  <c r="J39" i="21" s="1"/>
  <c r="I23" i="21"/>
  <c r="J23" i="21" s="1"/>
  <c r="I51" i="20"/>
  <c r="J51" i="20" s="1"/>
  <c r="I35" i="20"/>
  <c r="J35" i="20" s="1"/>
  <c r="I19" i="20"/>
  <c r="J19" i="20" s="1"/>
  <c r="I6" i="20"/>
  <c r="J6" i="20" s="1"/>
  <c r="I201" i="20"/>
  <c r="J201" i="20" s="1"/>
  <c r="I169" i="20"/>
  <c r="J169" i="20" s="1"/>
  <c r="I153" i="20"/>
  <c r="J153" i="20" s="1"/>
  <c r="I137" i="20"/>
  <c r="J137" i="20" s="1"/>
  <c r="I121" i="20"/>
  <c r="J121" i="20" s="1"/>
  <c r="I105" i="20"/>
  <c r="J105" i="20" s="1"/>
  <c r="I89" i="20"/>
  <c r="J89" i="20" s="1"/>
  <c r="I73" i="20"/>
  <c r="J73" i="20" s="1"/>
  <c r="I25" i="20"/>
  <c r="J25" i="20" s="1"/>
  <c r="I192" i="20"/>
  <c r="J192" i="20" s="1"/>
  <c r="I160" i="20"/>
  <c r="J160" i="20" s="1"/>
  <c r="I144" i="20"/>
  <c r="J144" i="20" s="1"/>
  <c r="I16" i="20"/>
  <c r="J16" i="20" s="1"/>
  <c r="I80" i="20"/>
  <c r="J80" i="20" s="1"/>
  <c r="I207" i="20"/>
  <c r="J207" i="20" s="1"/>
  <c r="I191" i="20"/>
  <c r="J191" i="20" s="1"/>
  <c r="I175" i="20"/>
  <c r="J175" i="20" s="1"/>
  <c r="I159" i="20"/>
  <c r="J159" i="20" s="1"/>
  <c r="I143" i="20"/>
  <c r="J143" i="20" s="1"/>
  <c r="I127" i="20"/>
  <c r="J127" i="20" s="1"/>
  <c r="I111" i="20"/>
  <c r="I95" i="20"/>
  <c r="J95" i="20" s="1"/>
  <c r="I79" i="20"/>
  <c r="J79" i="20" s="1"/>
  <c r="I63" i="20"/>
  <c r="J63" i="20" s="1"/>
  <c r="I47" i="20"/>
  <c r="J47" i="20" s="1"/>
  <c r="I82" i="20"/>
  <c r="J82" i="20" s="1"/>
  <c r="I66" i="20"/>
  <c r="J66" i="20" s="1"/>
  <c r="I50" i="20"/>
  <c r="J50" i="20" s="1"/>
  <c r="I34" i="20"/>
  <c r="J34" i="20" s="1"/>
  <c r="I208" i="20"/>
  <c r="J208" i="20" s="1"/>
  <c r="I197" i="20"/>
  <c r="J197" i="20" s="1"/>
  <c r="I181" i="20"/>
  <c r="I165" i="20"/>
  <c r="J165" i="20" s="1"/>
  <c r="I149" i="20"/>
  <c r="J149" i="20" s="1"/>
  <c r="I133" i="20"/>
  <c r="J133" i="20" s="1"/>
  <c r="I117" i="20"/>
  <c r="J117" i="20" s="1"/>
  <c r="I101" i="20"/>
  <c r="J101" i="20" s="1"/>
  <c r="I85" i="20"/>
  <c r="J85" i="20" s="1"/>
  <c r="I69" i="20"/>
  <c r="J69" i="20" s="1"/>
  <c r="I53" i="20"/>
  <c r="J53" i="20" s="1"/>
  <c r="I176" i="20"/>
  <c r="J176" i="20" s="1"/>
  <c r="I64" i="20"/>
  <c r="J64" i="20" s="1"/>
  <c r="I24" i="20"/>
  <c r="J24" i="20" s="1"/>
  <c r="I48" i="20"/>
  <c r="J48" i="20" s="1"/>
  <c r="I206" i="20"/>
  <c r="J206" i="20" s="1"/>
  <c r="I190" i="20"/>
  <c r="J190" i="20" s="1"/>
  <c r="I174" i="20"/>
  <c r="J174" i="20" s="1"/>
  <c r="I158" i="20"/>
  <c r="J158" i="20" s="1"/>
  <c r="I142" i="20"/>
  <c r="J142" i="20" s="1"/>
  <c r="I126" i="20"/>
  <c r="J126" i="20" s="1"/>
  <c r="I94" i="20"/>
  <c r="J94" i="20" s="1"/>
  <c r="I78" i="20"/>
  <c r="J78" i="20" s="1"/>
  <c r="I62" i="20"/>
  <c r="J62" i="20" s="1"/>
  <c r="I46" i="20"/>
  <c r="J46" i="20" s="1"/>
  <c r="I14" i="20"/>
  <c r="J14" i="20" s="1"/>
  <c r="I112" i="20"/>
  <c r="J112" i="20" s="1"/>
  <c r="I96" i="20"/>
  <c r="J96" i="20" s="1"/>
  <c r="I32" i="20"/>
  <c r="J32" i="20" s="1"/>
  <c r="I65" i="20"/>
  <c r="J65" i="20" s="1"/>
  <c r="I33" i="20"/>
  <c r="J33" i="20" s="1"/>
  <c r="I17" i="20"/>
  <c r="J17" i="20" s="1"/>
  <c r="I128" i="20"/>
  <c r="J128" i="20" s="1"/>
  <c r="I132" i="20"/>
  <c r="J132" i="20" s="1"/>
  <c r="I36" i="20"/>
  <c r="J36" i="20" s="1"/>
  <c r="I199" i="20"/>
  <c r="J199" i="20" s="1"/>
  <c r="I183" i="20"/>
  <c r="J183" i="20" s="1"/>
  <c r="I167" i="20"/>
  <c r="J167" i="20" s="1"/>
  <c r="I151" i="20"/>
  <c r="J151" i="20" s="1"/>
  <c r="I135" i="20"/>
  <c r="J135" i="20" s="1"/>
  <c r="I119" i="20"/>
  <c r="J119" i="20" s="1"/>
  <c r="I103" i="20"/>
  <c r="J103" i="20" s="1"/>
  <c r="I87" i="20"/>
  <c r="J87" i="20" s="1"/>
  <c r="I71" i="20"/>
  <c r="J71" i="20" s="1"/>
  <c r="I55" i="20"/>
  <c r="J55" i="20" s="1"/>
  <c r="I39" i="20"/>
  <c r="J39" i="20" s="1"/>
  <c r="I23" i="20"/>
  <c r="J23" i="20" s="1"/>
  <c r="I3" i="20"/>
  <c r="I80" i="19"/>
  <c r="J80" i="19" s="1"/>
  <c r="I163" i="19"/>
  <c r="J163" i="19" s="1"/>
  <c r="I83" i="19"/>
  <c r="J83" i="19" s="1"/>
  <c r="I51" i="19"/>
  <c r="J51" i="19" s="1"/>
  <c r="I3" i="19"/>
  <c r="I153" i="19"/>
  <c r="J153" i="19" s="1"/>
  <c r="I105" i="19"/>
  <c r="J105" i="19" s="1"/>
  <c r="I89" i="19"/>
  <c r="J89" i="19" s="1"/>
  <c r="I73" i="19"/>
  <c r="J73" i="19" s="1"/>
  <c r="I57" i="19"/>
  <c r="J57" i="19" s="1"/>
  <c r="I41" i="19"/>
  <c r="J41" i="19" s="1"/>
  <c r="I25" i="19"/>
  <c r="J25" i="19" s="1"/>
  <c r="I9" i="19"/>
  <c r="J9" i="19" s="1"/>
  <c r="I32" i="19"/>
  <c r="J32" i="19" s="1"/>
  <c r="I19" i="19"/>
  <c r="J19" i="19" s="1"/>
  <c r="I12" i="19"/>
  <c r="J12" i="19" s="1"/>
  <c r="I111" i="19"/>
  <c r="J111" i="19" s="1"/>
  <c r="I95" i="19"/>
  <c r="J95" i="19" s="1"/>
  <c r="I79" i="19"/>
  <c r="J79" i="19" s="1"/>
  <c r="I63" i="19"/>
  <c r="J63" i="19" s="1"/>
  <c r="I31" i="19"/>
  <c r="J31" i="19" s="1"/>
  <c r="I15" i="19"/>
  <c r="J15" i="19" s="1"/>
  <c r="I194" i="19"/>
  <c r="J194" i="19" s="1"/>
  <c r="I178" i="19"/>
  <c r="J178" i="19" s="1"/>
  <c r="I162" i="19"/>
  <c r="J162" i="19" s="1"/>
  <c r="I146" i="19"/>
  <c r="J146" i="19" s="1"/>
  <c r="I130" i="19"/>
  <c r="J130" i="19" s="1"/>
  <c r="I114" i="19"/>
  <c r="J114" i="19" s="1"/>
  <c r="I98" i="19"/>
  <c r="J98" i="19" s="1"/>
  <c r="I82" i="19"/>
  <c r="J82" i="19" s="1"/>
  <c r="I66" i="19"/>
  <c r="J66" i="19" s="1"/>
  <c r="I50" i="19"/>
  <c r="J50" i="19" s="1"/>
  <c r="I34" i="19"/>
  <c r="J34" i="19" s="1"/>
  <c r="I160" i="19"/>
  <c r="J160" i="19" s="1"/>
  <c r="I5" i="19"/>
  <c r="J5" i="19" s="1"/>
  <c r="I200" i="19"/>
  <c r="J200" i="19" s="1"/>
  <c r="I184" i="19"/>
  <c r="J184" i="19" s="1"/>
  <c r="I168" i="19"/>
  <c r="J168" i="19" s="1"/>
  <c r="I152" i="19"/>
  <c r="J152" i="19" s="1"/>
  <c r="I136" i="19"/>
  <c r="J136" i="19" s="1"/>
  <c r="I120" i="19"/>
  <c r="J120" i="19" s="1"/>
  <c r="I104" i="19"/>
  <c r="J104" i="19" s="1"/>
  <c r="I88" i="19"/>
  <c r="J88" i="19" s="1"/>
  <c r="I72" i="19"/>
  <c r="J72" i="19" s="1"/>
  <c r="I56" i="19"/>
  <c r="J56" i="19" s="1"/>
  <c r="I40" i="19"/>
  <c r="J40" i="19" s="1"/>
  <c r="I24" i="19"/>
  <c r="J24" i="19" s="1"/>
  <c r="I8" i="19"/>
  <c r="J8" i="19" s="1"/>
  <c r="I192" i="19"/>
  <c r="J192" i="19" s="1"/>
  <c r="I112" i="19"/>
  <c r="J112" i="19" s="1"/>
  <c r="I96" i="19"/>
  <c r="J96" i="19" s="1"/>
  <c r="I64" i="19"/>
  <c r="J64" i="19" s="1"/>
  <c r="I16" i="19"/>
  <c r="J16" i="19" s="1"/>
  <c r="I147" i="19"/>
  <c r="J147" i="19" s="1"/>
  <c r="I67" i="19"/>
  <c r="J67" i="19" s="1"/>
  <c r="I35" i="19"/>
  <c r="J35" i="19" s="1"/>
  <c r="I144" i="19"/>
  <c r="J144" i="19" s="1"/>
  <c r="I195" i="19"/>
  <c r="J195" i="19" s="1"/>
  <c r="I46" i="19"/>
  <c r="J46" i="19" s="1"/>
  <c r="I30" i="19"/>
  <c r="J30" i="19" s="1"/>
  <c r="I14" i="19"/>
  <c r="J14" i="19" s="1"/>
  <c r="I100" i="19"/>
  <c r="J100" i="19" s="1"/>
  <c r="I84" i="19"/>
  <c r="J84" i="19" s="1"/>
  <c r="I68" i="19"/>
  <c r="J68" i="19" s="1"/>
  <c r="I52" i="19"/>
  <c r="J52" i="19" s="1"/>
  <c r="I36" i="19"/>
  <c r="J36" i="19" s="1"/>
  <c r="I20" i="19"/>
  <c r="J20" i="19" s="1"/>
  <c r="I176" i="19"/>
  <c r="J176" i="19" s="1"/>
  <c r="I48" i="19"/>
  <c r="J48" i="19" s="1"/>
  <c r="I199" i="19"/>
  <c r="J199" i="19" s="1"/>
  <c r="I183" i="19"/>
  <c r="J183" i="19" s="1"/>
  <c r="I167" i="19"/>
  <c r="J167" i="19" s="1"/>
  <c r="I151" i="19"/>
  <c r="J151" i="19" s="1"/>
  <c r="I135" i="19"/>
  <c r="J135" i="19" s="1"/>
  <c r="I119" i="19"/>
  <c r="J119" i="19" s="1"/>
  <c r="I103" i="19"/>
  <c r="J103" i="19" s="1"/>
  <c r="I87" i="19"/>
  <c r="J87" i="19" s="1"/>
  <c r="I71" i="19"/>
  <c r="J71" i="19" s="1"/>
  <c r="I55" i="19"/>
  <c r="J55" i="19" s="1"/>
  <c r="I39" i="19"/>
  <c r="J39" i="19" s="1"/>
  <c r="I23" i="19"/>
  <c r="J23" i="19" s="1"/>
  <c r="I179" i="19"/>
  <c r="J179" i="19" s="1"/>
  <c r="I202" i="19"/>
  <c r="J202" i="19" s="1"/>
  <c r="I186" i="19"/>
  <c r="I170" i="19"/>
  <c r="J170" i="19" s="1"/>
  <c r="I154" i="19"/>
  <c r="J154" i="19" s="1"/>
  <c r="I128" i="19"/>
  <c r="J128" i="19" s="1"/>
  <c r="I131" i="19"/>
  <c r="J131" i="19" s="1"/>
  <c r="I115" i="19"/>
  <c r="J115" i="19" s="1"/>
  <c r="I99" i="19"/>
  <c r="J99" i="19" s="1"/>
  <c r="I96" i="18"/>
  <c r="J96" i="18" s="1"/>
  <c r="I195" i="18"/>
  <c r="J195" i="18" s="1"/>
  <c r="I179" i="18"/>
  <c r="J179" i="18" s="1"/>
  <c r="I163" i="18"/>
  <c r="J163" i="18" s="1"/>
  <c r="I99" i="18"/>
  <c r="J99" i="18" s="1"/>
  <c r="I83" i="18"/>
  <c r="J83" i="18" s="1"/>
  <c r="I67" i="18"/>
  <c r="J67" i="18" s="1"/>
  <c r="I51" i="18"/>
  <c r="J51" i="18" s="1"/>
  <c r="I35" i="18"/>
  <c r="J35" i="18" s="1"/>
  <c r="I19" i="18"/>
  <c r="I176" i="18"/>
  <c r="J176" i="18" s="1"/>
  <c r="I128" i="18"/>
  <c r="J128" i="18" s="1"/>
  <c r="I6" i="18"/>
  <c r="J6" i="18" s="1"/>
  <c r="I192" i="18"/>
  <c r="J192" i="18" s="1"/>
  <c r="I80" i="18"/>
  <c r="I64" i="18"/>
  <c r="J64" i="18" s="1"/>
  <c r="I3" i="18"/>
  <c r="I201" i="18"/>
  <c r="J201" i="18" s="1"/>
  <c r="I185" i="18"/>
  <c r="J185" i="18" s="1"/>
  <c r="I169" i="18"/>
  <c r="J169" i="18" s="1"/>
  <c r="I153" i="18"/>
  <c r="J153" i="18" s="1"/>
  <c r="I137" i="18"/>
  <c r="J137" i="18" s="1"/>
  <c r="I121" i="18"/>
  <c r="J121" i="18" s="1"/>
  <c r="I105" i="18"/>
  <c r="J105" i="18" s="1"/>
  <c r="I89" i="18"/>
  <c r="J89" i="18" s="1"/>
  <c r="I73" i="18"/>
  <c r="J73" i="18" s="1"/>
  <c r="I57" i="18"/>
  <c r="J57" i="18" s="1"/>
  <c r="I41" i="18"/>
  <c r="J41" i="18" s="1"/>
  <c r="I25" i="18"/>
  <c r="J25" i="18" s="1"/>
  <c r="I9" i="18"/>
  <c r="J9" i="18" s="1"/>
  <c r="I115" i="18"/>
  <c r="J115" i="18" s="1"/>
  <c r="I204" i="18"/>
  <c r="J204" i="18" s="1"/>
  <c r="I188" i="18"/>
  <c r="I160" i="18"/>
  <c r="J160" i="18" s="1"/>
  <c r="I146" i="18"/>
  <c r="J146" i="18" s="1"/>
  <c r="I130" i="18"/>
  <c r="J130" i="18" s="1"/>
  <c r="I114" i="18"/>
  <c r="J114" i="18" s="1"/>
  <c r="I18" i="18"/>
  <c r="J18" i="18" s="1"/>
  <c r="I112" i="18"/>
  <c r="J112" i="18" s="1"/>
  <c r="I131" i="18"/>
  <c r="J131" i="18" s="1"/>
  <c r="I197" i="18"/>
  <c r="J197" i="18" s="1"/>
  <c r="I181" i="18"/>
  <c r="J181" i="18" s="1"/>
  <c r="I165" i="18"/>
  <c r="J165" i="18" s="1"/>
  <c r="I133" i="18"/>
  <c r="J133" i="18" s="1"/>
  <c r="I117" i="18"/>
  <c r="J117" i="18" s="1"/>
  <c r="I101" i="18"/>
  <c r="J101" i="18" s="1"/>
  <c r="I85" i="18"/>
  <c r="J85" i="18" s="1"/>
  <c r="I69" i="18"/>
  <c r="J69" i="18" s="1"/>
  <c r="I53" i="18"/>
  <c r="J53" i="18" s="1"/>
  <c r="I5" i="18"/>
  <c r="J5" i="18" s="1"/>
  <c r="I200" i="18"/>
  <c r="J200" i="18" s="1"/>
  <c r="I184" i="18"/>
  <c r="J184" i="18" s="1"/>
  <c r="I168" i="18"/>
  <c r="J168" i="18" s="1"/>
  <c r="I152" i="18"/>
  <c r="J152" i="18" s="1"/>
  <c r="I136" i="18"/>
  <c r="J136" i="18" s="1"/>
  <c r="I120" i="18"/>
  <c r="J120" i="18" s="1"/>
  <c r="I104" i="18"/>
  <c r="J104" i="18" s="1"/>
  <c r="I88" i="18"/>
  <c r="J88" i="18" s="1"/>
  <c r="I72" i="18"/>
  <c r="J72" i="18" s="1"/>
  <c r="I56" i="18"/>
  <c r="J56" i="18" s="1"/>
  <c r="I40" i="18"/>
  <c r="J40" i="18" s="1"/>
  <c r="I24" i="18"/>
  <c r="J24" i="18" s="1"/>
  <c r="I144" i="18"/>
  <c r="J144" i="18" s="1"/>
  <c r="I46" i="18"/>
  <c r="J46" i="18" s="1"/>
  <c r="I30" i="18"/>
  <c r="J30" i="18" s="1"/>
  <c r="I14" i="18"/>
  <c r="J14" i="18" s="1"/>
  <c r="I16" i="18"/>
  <c r="J16" i="18" s="1"/>
  <c r="I193" i="18"/>
  <c r="J193" i="18" s="1"/>
  <c r="I177" i="18"/>
  <c r="J177" i="18" s="1"/>
  <c r="I161" i="18"/>
  <c r="J161" i="18" s="1"/>
  <c r="I145" i="18"/>
  <c r="J145" i="18" s="1"/>
  <c r="I129" i="18"/>
  <c r="J129" i="18" s="1"/>
  <c r="I113" i="18"/>
  <c r="J113" i="18" s="1"/>
  <c r="I97" i="18"/>
  <c r="J97" i="18" s="1"/>
  <c r="I81" i="18"/>
  <c r="J81" i="18" s="1"/>
  <c r="I65" i="18"/>
  <c r="J65" i="18" s="1"/>
  <c r="I49" i="18"/>
  <c r="J49" i="18" s="1"/>
  <c r="I33" i="18"/>
  <c r="J33" i="18" s="1"/>
  <c r="I17" i="18"/>
  <c r="J17" i="18" s="1"/>
  <c r="I48" i="18"/>
  <c r="J48" i="18" s="1"/>
  <c r="I147" i="18"/>
  <c r="J147" i="18" s="1"/>
  <c r="I151" i="18"/>
  <c r="J151" i="18" s="1"/>
  <c r="I135" i="18"/>
  <c r="J135" i="18" s="1"/>
  <c r="I119" i="18"/>
  <c r="J119" i="18" s="1"/>
  <c r="I55" i="18"/>
  <c r="J55" i="18" s="1"/>
  <c r="I39" i="18"/>
  <c r="J39" i="18" s="1"/>
  <c r="I23" i="18"/>
  <c r="J23" i="18" s="1"/>
  <c r="I32" i="18"/>
  <c r="J32" i="18" s="1"/>
  <c r="I186" i="18"/>
  <c r="J186" i="18" s="1"/>
  <c r="I170" i="18"/>
  <c r="J170" i="18" s="1"/>
  <c r="I154" i="18"/>
  <c r="J154" i="18" s="1"/>
  <c r="I198" i="17"/>
  <c r="J198" i="17" s="1"/>
  <c r="I182" i="17"/>
  <c r="J182" i="17" s="1"/>
  <c r="I166" i="17"/>
  <c r="J166" i="17" s="1"/>
  <c r="I150" i="17"/>
  <c r="J150" i="17" s="1"/>
  <c r="I134" i="17"/>
  <c r="J134" i="17" s="1"/>
  <c r="I118" i="17"/>
  <c r="J118" i="17" s="1"/>
  <c r="I102" i="17"/>
  <c r="J102" i="17" s="1"/>
  <c r="I86" i="17"/>
  <c r="J86" i="17" s="1"/>
  <c r="I22" i="17"/>
  <c r="J22" i="17" s="1"/>
  <c r="I6" i="17"/>
  <c r="J6" i="17" s="1"/>
  <c r="I176" i="17"/>
  <c r="J176" i="17" s="1"/>
  <c r="I96" i="17"/>
  <c r="J96" i="17" s="1"/>
  <c r="I80" i="17"/>
  <c r="J80" i="17" s="1"/>
  <c r="I16" i="17"/>
  <c r="J16" i="17" s="1"/>
  <c r="I3" i="17"/>
  <c r="I207" i="17"/>
  <c r="I191" i="17"/>
  <c r="J191" i="17" s="1"/>
  <c r="I175" i="17"/>
  <c r="J175" i="17" s="1"/>
  <c r="I159" i="17"/>
  <c r="J159" i="17" s="1"/>
  <c r="I143" i="17"/>
  <c r="J143" i="17" s="1"/>
  <c r="I127" i="17"/>
  <c r="J127" i="17" s="1"/>
  <c r="I111" i="17"/>
  <c r="J111" i="17" s="1"/>
  <c r="I95" i="17"/>
  <c r="J95" i="17" s="1"/>
  <c r="I79" i="17"/>
  <c r="J79" i="17" s="1"/>
  <c r="I63" i="17"/>
  <c r="J63" i="17" s="1"/>
  <c r="I47" i="17"/>
  <c r="J47" i="17" s="1"/>
  <c r="I31" i="17"/>
  <c r="J31" i="17" s="1"/>
  <c r="I15" i="17"/>
  <c r="J15" i="17" s="1"/>
  <c r="I128" i="17"/>
  <c r="J128" i="17" s="1"/>
  <c r="I112" i="17"/>
  <c r="J112" i="17" s="1"/>
  <c r="I194" i="17"/>
  <c r="J194" i="17" s="1"/>
  <c r="I178" i="17"/>
  <c r="J178" i="17" s="1"/>
  <c r="I162" i="17"/>
  <c r="J162" i="17" s="1"/>
  <c r="I130" i="17"/>
  <c r="J130" i="17" s="1"/>
  <c r="I114" i="17"/>
  <c r="J114" i="17" s="1"/>
  <c r="I98" i="17"/>
  <c r="J98" i="17" s="1"/>
  <c r="I82" i="17"/>
  <c r="J82" i="17" s="1"/>
  <c r="I66" i="17"/>
  <c r="J66" i="17" s="1"/>
  <c r="I50" i="17"/>
  <c r="J50" i="17" s="1"/>
  <c r="I34" i="17"/>
  <c r="J34" i="17" s="1"/>
  <c r="I200" i="17"/>
  <c r="J200" i="17" s="1"/>
  <c r="I184" i="17"/>
  <c r="J184" i="17" s="1"/>
  <c r="I168" i="17"/>
  <c r="J168" i="17" s="1"/>
  <c r="I152" i="17"/>
  <c r="J152" i="17" s="1"/>
  <c r="I136" i="17"/>
  <c r="J136" i="17" s="1"/>
  <c r="I120" i="17"/>
  <c r="J120" i="17" s="1"/>
  <c r="I104" i="17"/>
  <c r="J104" i="17" s="1"/>
  <c r="I88" i="17"/>
  <c r="J88" i="17" s="1"/>
  <c r="I72" i="17"/>
  <c r="J72" i="17" s="1"/>
  <c r="I56" i="17"/>
  <c r="J56" i="17" s="1"/>
  <c r="I40" i="17"/>
  <c r="J40" i="17" s="1"/>
  <c r="I24" i="17"/>
  <c r="J24" i="17" s="1"/>
  <c r="I192" i="17"/>
  <c r="J192" i="17" s="1"/>
  <c r="I206" i="17"/>
  <c r="J206" i="17" s="1"/>
  <c r="I160" i="17"/>
  <c r="J160" i="17" s="1"/>
  <c r="I193" i="17"/>
  <c r="J193" i="17" s="1"/>
  <c r="I177" i="17"/>
  <c r="J177" i="17" s="1"/>
  <c r="I161" i="17"/>
  <c r="J161" i="17" s="1"/>
  <c r="I145" i="17"/>
  <c r="J145" i="17" s="1"/>
  <c r="I129" i="17"/>
  <c r="J129" i="17" s="1"/>
  <c r="I113" i="17"/>
  <c r="J113" i="17" s="1"/>
  <c r="I97" i="17"/>
  <c r="J97" i="17" s="1"/>
  <c r="I81" i="17"/>
  <c r="I65" i="17"/>
  <c r="J65" i="17" s="1"/>
  <c r="I49" i="17"/>
  <c r="J49" i="17" s="1"/>
  <c r="I33" i="17"/>
  <c r="J33" i="17" s="1"/>
  <c r="I17" i="17"/>
  <c r="J17" i="17" s="1"/>
  <c r="I64" i="17"/>
  <c r="J64" i="17" s="1"/>
  <c r="I48" i="17"/>
  <c r="J48" i="17" s="1"/>
  <c r="I144" i="17"/>
  <c r="J144" i="17" s="1"/>
  <c r="I199" i="17"/>
  <c r="J199" i="17" s="1"/>
  <c r="I183" i="17"/>
  <c r="J183" i="17" s="1"/>
  <c r="I167" i="17"/>
  <c r="J167" i="17" s="1"/>
  <c r="I151" i="17"/>
  <c r="J151" i="17" s="1"/>
  <c r="I135" i="17"/>
  <c r="J135" i="17" s="1"/>
  <c r="I119" i="17"/>
  <c r="J119" i="17" s="1"/>
  <c r="I103" i="17"/>
  <c r="J103" i="17" s="1"/>
  <c r="I87" i="17"/>
  <c r="J87" i="17" s="1"/>
  <c r="I71" i="17"/>
  <c r="J71" i="17" s="1"/>
  <c r="I55" i="17"/>
  <c r="J55" i="17" s="1"/>
  <c r="I39" i="17"/>
  <c r="J39" i="17" s="1"/>
  <c r="I23" i="17"/>
  <c r="J23" i="17" s="1"/>
  <c r="E74" i="34"/>
  <c r="E109" i="34"/>
  <c r="E75" i="34"/>
  <c r="E29" i="34"/>
  <c r="E193" i="34"/>
  <c r="E134" i="34"/>
  <c r="E111" i="34"/>
  <c r="E160" i="34"/>
  <c r="E136" i="34"/>
  <c r="E46" i="34"/>
  <c r="E67" i="34"/>
  <c r="E55" i="34"/>
  <c r="E190" i="34"/>
  <c r="E65" i="34"/>
  <c r="E99" i="34"/>
  <c r="E102" i="34"/>
  <c r="E183" i="34"/>
  <c r="E120" i="34"/>
  <c r="E42" i="34"/>
  <c r="E71" i="34"/>
  <c r="E132" i="34"/>
  <c r="E44" i="34"/>
  <c r="E165" i="34"/>
  <c r="E207" i="34"/>
  <c r="E211" i="34"/>
  <c r="E69" i="34"/>
  <c r="E63" i="34"/>
  <c r="E121" i="34"/>
  <c r="E185" i="34"/>
  <c r="E115" i="34"/>
  <c r="E152" i="34"/>
  <c r="E81" i="34"/>
  <c r="E9" i="34"/>
  <c r="E12" i="34"/>
  <c r="E174" i="34"/>
  <c r="E31" i="34"/>
  <c r="E192" i="34"/>
  <c r="E94" i="34"/>
  <c r="E126" i="34"/>
  <c r="E33" i="34"/>
  <c r="E125" i="34"/>
  <c r="E14" i="34"/>
  <c r="E13" i="34"/>
  <c r="E157" i="34"/>
  <c r="E181" i="34"/>
  <c r="E103" i="34"/>
  <c r="E76" i="34"/>
  <c r="E129" i="34"/>
  <c r="E49" i="34"/>
  <c r="E172" i="34"/>
  <c r="E131" i="34"/>
  <c r="E26" i="34"/>
  <c r="E210" i="34"/>
  <c r="E212" i="34"/>
  <c r="E10" i="34"/>
  <c r="E166" i="34"/>
  <c r="E128" i="34"/>
  <c r="E110" i="34"/>
  <c r="E180" i="34"/>
  <c r="E138" i="34"/>
  <c r="E118" i="34"/>
  <c r="E73" i="34"/>
  <c r="E116" i="34"/>
  <c r="E168" i="34"/>
  <c r="E86" i="34"/>
  <c r="E201" i="34"/>
  <c r="E209" i="34"/>
  <c r="E41" i="34"/>
  <c r="E117" i="34"/>
  <c r="E90" i="34"/>
  <c r="E178" i="34"/>
  <c r="E162" i="34"/>
  <c r="E89" i="34"/>
  <c r="E164" i="34"/>
  <c r="E171" i="34"/>
  <c r="E56" i="34"/>
  <c r="E50" i="34"/>
  <c r="E122" i="34"/>
  <c r="E72" i="34"/>
  <c r="E206" i="34"/>
  <c r="E197" i="34"/>
  <c r="E25" i="34"/>
  <c r="E23" i="34"/>
  <c r="E167" i="34"/>
  <c r="E78" i="34"/>
  <c r="E85" i="34"/>
  <c r="E20" i="34"/>
  <c r="E47" i="34"/>
  <c r="E37" i="34"/>
  <c r="E57" i="34"/>
  <c r="E43" i="34"/>
  <c r="E145" i="34"/>
  <c r="E51" i="34"/>
  <c r="E107" i="34"/>
  <c r="E91" i="34"/>
  <c r="E135" i="34"/>
  <c r="E58" i="34"/>
  <c r="E156" i="34"/>
  <c r="E163" i="34"/>
  <c r="E177" i="34"/>
  <c r="E22" i="34"/>
  <c r="E17" i="34"/>
  <c r="E6" i="34"/>
  <c r="E98" i="34"/>
  <c r="E45" i="34"/>
  <c r="E208" i="34"/>
  <c r="E199" i="34"/>
  <c r="E82" i="34"/>
  <c r="E150" i="34"/>
  <c r="E182" i="34"/>
  <c r="E16" i="34"/>
  <c r="E11" i="34"/>
  <c r="E155" i="34"/>
  <c r="E113" i="34"/>
  <c r="E158" i="34"/>
  <c r="E21" i="34"/>
  <c r="E18" i="34"/>
  <c r="E187" i="34"/>
  <c r="E88" i="34"/>
  <c r="E188" i="34"/>
  <c r="I203" i="14"/>
  <c r="I6" i="14"/>
  <c r="E199" i="14"/>
  <c r="E180" i="14"/>
  <c r="E61" i="14"/>
  <c r="F201" i="14" s="1"/>
  <c r="J201" i="14" s="1"/>
  <c r="E169" i="14"/>
  <c r="E157" i="14"/>
  <c r="E115" i="14"/>
  <c r="F81" i="14" s="1"/>
  <c r="J81" i="14" s="1"/>
  <c r="E162" i="14"/>
  <c r="F162" i="14" s="1"/>
  <c r="J162" i="14" s="1"/>
  <c r="E193" i="14"/>
  <c r="E91" i="14"/>
  <c r="E3" i="14"/>
  <c r="F82" i="14" s="1"/>
  <c r="J82" i="14" s="1"/>
  <c r="E9" i="14"/>
  <c r="F5" i="14" s="1"/>
  <c r="J5" i="14" s="1"/>
  <c r="I180" i="14"/>
  <c r="I193" i="9"/>
  <c r="J193" i="9" s="1"/>
  <c r="I24" i="9"/>
  <c r="J24" i="9" s="1"/>
  <c r="I86" i="9"/>
  <c r="J86" i="9" s="1"/>
  <c r="I99" i="9"/>
  <c r="J99" i="9" s="1"/>
  <c r="I72" i="9"/>
  <c r="J72" i="9" s="1"/>
  <c r="F103" i="13"/>
  <c r="F10" i="13"/>
  <c r="F132" i="13"/>
  <c r="F90" i="13"/>
  <c r="F109" i="13"/>
  <c r="F50" i="13"/>
  <c r="F39" i="13"/>
  <c r="F31" i="13"/>
  <c r="F32" i="13"/>
  <c r="F154" i="13"/>
  <c r="F20" i="13"/>
  <c r="F198" i="13"/>
  <c r="F199" i="13"/>
  <c r="F76" i="13"/>
  <c r="F107" i="13"/>
  <c r="F134" i="13"/>
  <c r="F65" i="13"/>
  <c r="F52" i="13"/>
  <c r="F68" i="13"/>
  <c r="F127" i="13"/>
  <c r="F194" i="13"/>
  <c r="F153" i="13"/>
  <c r="F96" i="13"/>
  <c r="F146" i="13"/>
  <c r="F40" i="13"/>
  <c r="F171" i="13"/>
  <c r="F101" i="13"/>
  <c r="F62" i="13"/>
  <c r="F105" i="13"/>
  <c r="F97" i="13"/>
  <c r="F142" i="13"/>
  <c r="F85" i="13"/>
  <c r="F63" i="13"/>
  <c r="F72" i="13"/>
  <c r="F195" i="13"/>
  <c r="F117" i="13"/>
  <c r="F164" i="13"/>
  <c r="F172" i="13"/>
  <c r="F144" i="13"/>
  <c r="F183" i="13"/>
  <c r="F157" i="13"/>
  <c r="F178" i="13"/>
  <c r="F71" i="13"/>
  <c r="F38" i="13"/>
  <c r="F111" i="13"/>
  <c r="F60" i="13"/>
  <c r="F56" i="13"/>
  <c r="F100" i="13"/>
  <c r="F18" i="13"/>
  <c r="F122" i="13"/>
  <c r="F156" i="13"/>
  <c r="F131" i="13"/>
  <c r="F108" i="13"/>
  <c r="F123" i="13"/>
  <c r="F136" i="13"/>
  <c r="F82" i="13"/>
  <c r="F48" i="13"/>
  <c r="F200" i="13"/>
  <c r="F141" i="13"/>
  <c r="F77" i="13"/>
  <c r="F16" i="13"/>
  <c r="F92" i="13"/>
  <c r="F120" i="13"/>
  <c r="F79" i="13"/>
  <c r="F159" i="13"/>
  <c r="F140" i="13"/>
  <c r="F192" i="13"/>
  <c r="F80" i="13"/>
  <c r="F174" i="13"/>
  <c r="F102" i="13"/>
  <c r="F74" i="13"/>
  <c r="F94" i="13"/>
  <c r="F23" i="13"/>
  <c r="F28" i="13"/>
  <c r="F193" i="13"/>
  <c r="F29" i="13"/>
  <c r="F187" i="13"/>
  <c r="F57" i="13"/>
  <c r="F15" i="13"/>
  <c r="F182" i="13"/>
  <c r="F67" i="13"/>
  <c r="F4" i="13"/>
  <c r="F86" i="13"/>
  <c r="F104" i="13"/>
  <c r="F78" i="13"/>
  <c r="F22" i="13"/>
  <c r="F158" i="13"/>
  <c r="F151" i="13"/>
  <c r="F177" i="13"/>
  <c r="F152" i="13"/>
  <c r="F113" i="13"/>
  <c r="F125" i="13"/>
  <c r="F130" i="13"/>
  <c r="F13" i="13"/>
  <c r="F196" i="13"/>
  <c r="F190" i="13"/>
  <c r="F201" i="13"/>
  <c r="F37" i="13"/>
  <c r="F128" i="13"/>
  <c r="F17" i="13"/>
  <c r="F70" i="13"/>
  <c r="F55" i="13"/>
  <c r="F165" i="13"/>
  <c r="F160" i="13"/>
  <c r="F116" i="13"/>
  <c r="F155" i="13"/>
  <c r="F173" i="13"/>
  <c r="F91" i="13"/>
  <c r="F3" i="13"/>
  <c r="F9" i="13"/>
  <c r="F43" i="13"/>
  <c r="F81" i="13"/>
  <c r="F118" i="13"/>
  <c r="F168" i="13"/>
  <c r="F66" i="13"/>
  <c r="F12" i="13"/>
  <c r="F59" i="13"/>
  <c r="F191" i="13"/>
  <c r="F84" i="13"/>
  <c r="F49" i="13"/>
  <c r="F135" i="13"/>
  <c r="F176" i="13"/>
  <c r="F36" i="13"/>
  <c r="F11" i="13"/>
  <c r="F115" i="13"/>
  <c r="F147" i="13"/>
  <c r="F166" i="13"/>
  <c r="F5" i="13"/>
  <c r="F138" i="13"/>
  <c r="F129" i="13"/>
  <c r="F27" i="13"/>
  <c r="F112" i="13"/>
  <c r="F189" i="13"/>
  <c r="F69" i="13"/>
  <c r="F106" i="13"/>
  <c r="F42" i="13"/>
  <c r="F124" i="13"/>
  <c r="F30" i="13"/>
  <c r="F83" i="13"/>
  <c r="F203" i="13"/>
  <c r="F6" i="13"/>
  <c r="F126" i="13"/>
  <c r="F19" i="13"/>
  <c r="F41" i="13"/>
  <c r="F133" i="13"/>
  <c r="F73" i="13"/>
  <c r="F44" i="13"/>
  <c r="F7" i="13"/>
  <c r="F121" i="13"/>
  <c r="F24" i="13"/>
  <c r="F54" i="13"/>
  <c r="F114" i="13"/>
  <c r="F175" i="13"/>
  <c r="F150" i="13"/>
  <c r="F184" i="13"/>
  <c r="F139" i="13"/>
  <c r="F64" i="13"/>
  <c r="F204" i="13"/>
  <c r="F188" i="13"/>
  <c r="F98" i="13"/>
  <c r="F58" i="13"/>
  <c r="F95" i="13"/>
  <c r="F163" i="13"/>
  <c r="F87" i="13"/>
  <c r="F14" i="13"/>
  <c r="F149" i="13"/>
  <c r="F61" i="13"/>
  <c r="F8" i="13"/>
  <c r="F25" i="13"/>
  <c r="F51" i="13"/>
  <c r="F88" i="13"/>
  <c r="F186" i="13"/>
  <c r="F202" i="13"/>
  <c r="F169" i="13"/>
  <c r="F45" i="13"/>
  <c r="F167" i="13"/>
  <c r="F170" i="13"/>
  <c r="F145" i="13"/>
  <c r="F99" i="13"/>
  <c r="F110" i="13"/>
  <c r="F26" i="13"/>
  <c r="F161" i="13"/>
  <c r="F148" i="13"/>
  <c r="F137" i="13"/>
  <c r="F47" i="13"/>
  <c r="F46" i="13"/>
  <c r="F89" i="13"/>
  <c r="F53" i="13"/>
  <c r="F181" i="13"/>
  <c r="F179" i="13"/>
  <c r="F162" i="13"/>
  <c r="F35" i="13"/>
  <c r="F21" i="13"/>
  <c r="F180" i="13"/>
  <c r="F34" i="13"/>
  <c r="F119" i="13"/>
  <c r="F185" i="13"/>
  <c r="F75" i="13"/>
  <c r="F143" i="13"/>
  <c r="F93" i="13"/>
  <c r="I198" i="10"/>
  <c r="I160" i="9"/>
  <c r="J160" i="9" s="1"/>
  <c r="I180" i="9"/>
  <c r="J180" i="9" s="1"/>
  <c r="I118" i="9"/>
  <c r="J118" i="9" s="1"/>
  <c r="I167" i="9"/>
  <c r="J167" i="9" s="1"/>
  <c r="I82" i="9"/>
  <c r="J82" i="9" s="1"/>
  <c r="I102" i="9"/>
  <c r="J102" i="9" s="1"/>
  <c r="I43" i="9"/>
  <c r="J43" i="9" s="1"/>
  <c r="I152" i="9"/>
  <c r="J152" i="9" s="1"/>
  <c r="I120" i="9"/>
  <c r="J120" i="9" s="1"/>
  <c r="I34" i="9"/>
  <c r="J34" i="9" s="1"/>
  <c r="I107" i="9"/>
  <c r="J107" i="9" s="1"/>
  <c r="I21" i="9"/>
  <c r="I206" i="9"/>
  <c r="J206" i="9" s="1"/>
  <c r="I33" i="9"/>
  <c r="J33" i="9" s="1"/>
  <c r="I20" i="9"/>
  <c r="I163" i="9"/>
  <c r="J163" i="9" s="1"/>
  <c r="I130" i="9"/>
  <c r="J130" i="9" s="1"/>
  <c r="I199" i="9"/>
  <c r="J199" i="9" s="1"/>
  <c r="I62" i="9"/>
  <c r="J62" i="9" s="1"/>
  <c r="I58" i="9"/>
  <c r="J58" i="9" s="1"/>
  <c r="I191" i="9"/>
  <c r="J191" i="9" s="1"/>
  <c r="I142" i="9"/>
  <c r="J142" i="9" s="1"/>
  <c r="I63" i="9"/>
  <c r="J63" i="9" s="1"/>
  <c r="I53" i="9"/>
  <c r="J53" i="9" s="1"/>
  <c r="I100" i="9"/>
  <c r="J100" i="9" s="1"/>
  <c r="I205" i="9"/>
  <c r="I29" i="9"/>
  <c r="J29" i="9" s="1"/>
  <c r="I139" i="9"/>
  <c r="J139" i="9" s="1"/>
  <c r="I96" i="9"/>
  <c r="J96" i="9" s="1"/>
  <c r="I115" i="9"/>
  <c r="J115" i="9" s="1"/>
  <c r="I186" i="9"/>
  <c r="J186" i="9" s="1"/>
  <c r="I92" i="9"/>
  <c r="J92" i="9" s="1"/>
  <c r="I133" i="9"/>
  <c r="J133" i="9" s="1"/>
  <c r="I108" i="9"/>
  <c r="J108" i="9" s="1"/>
  <c r="I15" i="9"/>
  <c r="J15" i="9" s="1"/>
  <c r="I47" i="9"/>
  <c r="J47" i="9" s="1"/>
  <c r="I46" i="9"/>
  <c r="J46" i="9" s="1"/>
  <c r="I93" i="9"/>
  <c r="J93" i="9" s="1"/>
  <c r="I68" i="9"/>
  <c r="J68" i="9" s="1"/>
  <c r="I78" i="9"/>
  <c r="J78" i="9" s="1"/>
  <c r="I179" i="9"/>
  <c r="J179" i="9" s="1"/>
  <c r="I177" i="9"/>
  <c r="J177" i="9" s="1"/>
  <c r="I50" i="9"/>
  <c r="J50" i="9" s="1"/>
  <c r="I183" i="9"/>
  <c r="J183" i="9" s="1"/>
  <c r="I54" i="9"/>
  <c r="J54" i="9" s="1"/>
  <c r="I94" i="9"/>
  <c r="J94" i="9" s="1"/>
  <c r="I71" i="9"/>
  <c r="J71" i="9" s="1"/>
  <c r="I147" i="9"/>
  <c r="J147" i="9" s="1"/>
  <c r="I40" i="9"/>
  <c r="J40" i="9" s="1"/>
  <c r="I134" i="9"/>
  <c r="J134" i="9" s="1"/>
  <c r="I13" i="9"/>
  <c r="I25" i="9"/>
  <c r="I145" i="9"/>
  <c r="J145" i="9" s="1"/>
  <c r="I190" i="9"/>
  <c r="J190" i="9" s="1"/>
  <c r="I123" i="9"/>
  <c r="J123" i="9" s="1"/>
  <c r="I76" i="9"/>
  <c r="J76" i="9" s="1"/>
  <c r="I67" i="9"/>
  <c r="J67" i="9" s="1"/>
  <c r="I65" i="9"/>
  <c r="J65" i="9" s="1"/>
  <c r="I128" i="9"/>
  <c r="J128" i="9" s="1"/>
  <c r="I81" i="9"/>
  <c r="I37" i="9"/>
  <c r="J37" i="9" s="1"/>
  <c r="I30" i="9"/>
  <c r="J30" i="9" s="1"/>
  <c r="I162" i="9"/>
  <c r="J162" i="9" s="1"/>
  <c r="I173" i="9"/>
  <c r="J173" i="9" s="1"/>
  <c r="I138" i="9"/>
  <c r="J138" i="9" s="1"/>
  <c r="I35" i="9"/>
  <c r="J35" i="9" s="1"/>
  <c r="I132" i="9"/>
  <c r="J132" i="9" s="1"/>
  <c r="I161" i="9"/>
  <c r="J161" i="9" s="1"/>
  <c r="I70" i="9"/>
  <c r="J70" i="9" s="1"/>
  <c r="I112" i="9"/>
  <c r="J112" i="9" s="1"/>
  <c r="I125" i="9"/>
  <c r="J125" i="9" s="1"/>
  <c r="I3" i="9"/>
  <c r="J3" i="9" s="1"/>
  <c r="I172" i="9"/>
  <c r="I89" i="9"/>
  <c r="J89" i="9" s="1"/>
  <c r="I164" i="9"/>
  <c r="J164" i="9" s="1"/>
  <c r="I131" i="9"/>
  <c r="J131" i="9" s="1"/>
  <c r="I137" i="9"/>
  <c r="J137" i="9" s="1"/>
  <c r="I113" i="9"/>
  <c r="J113" i="9" s="1"/>
  <c r="I56" i="9"/>
  <c r="I188" i="9"/>
  <c r="J188" i="9" s="1"/>
  <c r="I88" i="9"/>
  <c r="J88" i="9" s="1"/>
  <c r="I158" i="9"/>
  <c r="J158" i="9" s="1"/>
  <c r="I77" i="9"/>
  <c r="J77" i="9" s="1"/>
  <c r="I61" i="9"/>
  <c r="J61" i="9" s="1"/>
  <c r="I4" i="9"/>
  <c r="I55" i="9"/>
  <c r="J55" i="9" s="1"/>
  <c r="I175" i="9"/>
  <c r="J175" i="9" s="1"/>
  <c r="I200" i="9"/>
  <c r="J200" i="9" s="1"/>
  <c r="I153" i="9"/>
  <c r="J153" i="9" s="1"/>
  <c r="I189" i="9"/>
  <c r="J189" i="9" s="1"/>
  <c r="I176" i="9"/>
  <c r="J176" i="9" s="1"/>
  <c r="I45" i="9"/>
  <c r="J45" i="9" s="1"/>
  <c r="I80" i="9"/>
  <c r="J80" i="9" s="1"/>
  <c r="I85" i="9"/>
  <c r="J85" i="9" s="1"/>
  <c r="I187" i="9"/>
  <c r="J187" i="9" s="1"/>
  <c r="I121" i="9"/>
  <c r="J121" i="9" s="1"/>
  <c r="I8" i="9"/>
  <c r="I196" i="9"/>
  <c r="J196" i="9" s="1"/>
  <c r="I22" i="9"/>
  <c r="I32" i="9"/>
  <c r="J32" i="9" s="1"/>
  <c r="I135" i="9"/>
  <c r="J135" i="9" s="1"/>
  <c r="I156" i="9"/>
  <c r="J156" i="9" s="1"/>
  <c r="I66" i="9"/>
  <c r="J66" i="9" s="1"/>
  <c r="I122" i="9"/>
  <c r="J122" i="9" s="1"/>
  <c r="I38" i="9"/>
  <c r="J38" i="9" s="1"/>
  <c r="I154" i="9"/>
  <c r="J154" i="9" s="1"/>
  <c r="I12" i="9"/>
  <c r="J12" i="9" s="1"/>
  <c r="I52" i="9"/>
  <c r="J52" i="9" s="1"/>
  <c r="I11" i="9"/>
  <c r="I95" i="9"/>
  <c r="J95" i="9" s="1"/>
  <c r="I148" i="9"/>
  <c r="J148" i="9" s="1"/>
  <c r="I165" i="9"/>
  <c r="J165" i="9" s="1"/>
  <c r="I143" i="9"/>
  <c r="J143" i="9" s="1"/>
  <c r="I182" i="9"/>
  <c r="J182" i="9" s="1"/>
  <c r="I140" i="9"/>
  <c r="J140" i="9" s="1"/>
  <c r="I91" i="9"/>
  <c r="J91" i="9" s="1"/>
  <c r="I31" i="9"/>
  <c r="I79" i="9"/>
  <c r="J79" i="9" s="1"/>
  <c r="I36" i="9"/>
  <c r="I171" i="9"/>
  <c r="J171" i="9" s="1"/>
  <c r="I129" i="9"/>
  <c r="I198" i="9"/>
  <c r="I197" i="9"/>
  <c r="J197" i="9" s="1"/>
  <c r="I155" i="9"/>
  <c r="J155" i="9" s="1"/>
  <c r="I184" i="9"/>
  <c r="J184" i="9" s="1"/>
  <c r="I73" i="9"/>
  <c r="J73" i="9" s="1"/>
  <c r="I157" i="9"/>
  <c r="J157" i="9" s="1"/>
  <c r="I59" i="9"/>
  <c r="J59" i="9" s="1"/>
  <c r="I18" i="9"/>
  <c r="I17" i="9"/>
  <c r="I150" i="9"/>
  <c r="J150" i="9" s="1"/>
  <c r="I27" i="9"/>
  <c r="J27" i="9" s="1"/>
  <c r="I23" i="9"/>
  <c r="I26" i="9"/>
  <c r="J26" i="9" s="1"/>
  <c r="I166" i="9"/>
  <c r="J166" i="9" s="1"/>
  <c r="I119" i="9"/>
  <c r="J119" i="9" s="1"/>
  <c r="I141" i="9"/>
  <c r="J141" i="9" s="1"/>
  <c r="I126" i="9"/>
  <c r="J126" i="9" s="1"/>
  <c r="I194" i="9"/>
  <c r="J194" i="9" s="1"/>
  <c r="I117" i="9"/>
  <c r="J117" i="9" s="1"/>
  <c r="I75" i="9"/>
  <c r="J75" i="9" s="1"/>
  <c r="I90" i="9"/>
  <c r="J90" i="9" s="1"/>
  <c r="I87" i="9"/>
  <c r="J87" i="9" s="1"/>
  <c r="I127" i="9"/>
  <c r="J127" i="9" s="1"/>
  <c r="I41" i="9"/>
  <c r="J41" i="9" s="1"/>
  <c r="I19" i="9"/>
  <c r="I203" i="9"/>
  <c r="I202" i="9"/>
  <c r="J202" i="9" s="1"/>
  <c r="I178" i="9"/>
  <c r="J178" i="9" s="1"/>
  <c r="I195" i="9"/>
  <c r="J195" i="9" s="1"/>
  <c r="I106" i="9"/>
  <c r="J106" i="9" s="1"/>
  <c r="I149" i="9"/>
  <c r="J149" i="9" s="1"/>
  <c r="I181" i="9"/>
  <c r="J181" i="9" s="1"/>
  <c r="I51" i="9"/>
  <c r="J51" i="9" s="1"/>
  <c r="I114" i="9"/>
  <c r="J114" i="9" s="1"/>
  <c r="I104" i="9"/>
  <c r="J104" i="9" s="1"/>
  <c r="I168" i="9"/>
  <c r="J168" i="9" s="1"/>
  <c r="I60" i="9"/>
  <c r="J60" i="9" s="1"/>
  <c r="I48" i="9"/>
  <c r="J48" i="9" s="1"/>
  <c r="I7" i="9"/>
  <c r="J7" i="9" s="1"/>
  <c r="I83" i="9"/>
  <c r="J83" i="9" s="1"/>
  <c r="I144" i="9"/>
  <c r="J144" i="9" s="1"/>
  <c r="I124" i="9"/>
  <c r="J124" i="9" s="1"/>
  <c r="I192" i="9"/>
  <c r="J192" i="9" s="1"/>
  <c r="I98" i="9"/>
  <c r="J98" i="9" s="1"/>
  <c r="I146" i="9"/>
  <c r="J146" i="9" s="1"/>
  <c r="I69" i="9"/>
  <c r="J69" i="9" s="1"/>
  <c r="I185" i="9"/>
  <c r="J185" i="9" s="1"/>
  <c r="I16" i="9"/>
  <c r="J16" i="9" s="1"/>
  <c r="I14" i="9"/>
  <c r="J14" i="9" s="1"/>
  <c r="I10" i="9"/>
  <c r="J10" i="9" s="1"/>
  <c r="I97" i="9"/>
  <c r="J97" i="9" s="1"/>
  <c r="I204" i="9"/>
  <c r="I116" i="9"/>
  <c r="J116" i="9" s="1"/>
  <c r="I42" i="9"/>
  <c r="J42" i="9" s="1"/>
  <c r="I174" i="9"/>
  <c r="J174" i="9" s="1"/>
  <c r="I151" i="9"/>
  <c r="J151" i="9" s="1"/>
  <c r="I170" i="9"/>
  <c r="J170" i="9" s="1"/>
  <c r="I136" i="9"/>
  <c r="J136" i="9" s="1"/>
  <c r="I49" i="9"/>
  <c r="J49" i="9" s="1"/>
  <c r="I159" i="9"/>
  <c r="J159" i="9" s="1"/>
  <c r="I84" i="9"/>
  <c r="J84" i="9" s="1"/>
  <c r="I64" i="9"/>
  <c r="J64" i="9" s="1"/>
  <c r="I9" i="9"/>
  <c r="J9" i="9" s="1"/>
  <c r="I109" i="9"/>
  <c r="J109" i="9" s="1"/>
  <c r="I5" i="9"/>
  <c r="I201" i="9"/>
  <c r="J201" i="9" s="1"/>
  <c r="I105" i="9"/>
  <c r="J105" i="9" s="1"/>
  <c r="I103" i="9"/>
  <c r="J103" i="9" s="1"/>
  <c r="I74" i="9"/>
  <c r="J74" i="9" s="1"/>
  <c r="I110" i="9"/>
  <c r="J110" i="9" s="1"/>
  <c r="I169" i="9"/>
  <c r="J169" i="9" s="1"/>
  <c r="I44" i="9"/>
  <c r="J44" i="9" s="1"/>
  <c r="I111" i="9"/>
  <c r="J111" i="9" s="1"/>
  <c r="I101" i="9"/>
  <c r="J101" i="9" s="1"/>
  <c r="I39" i="9"/>
  <c r="J39" i="9" s="1"/>
  <c r="I28" i="9"/>
  <c r="J28" i="9" s="1"/>
  <c r="I57" i="9"/>
  <c r="J57" i="9" s="1"/>
  <c r="I6" i="9"/>
  <c r="F28" i="5"/>
  <c r="F170" i="5"/>
  <c r="F15" i="5"/>
  <c r="F42" i="5"/>
  <c r="F142" i="5"/>
  <c r="F104" i="5"/>
  <c r="F127" i="5"/>
  <c r="F164" i="5"/>
  <c r="F172" i="5"/>
  <c r="F108" i="5"/>
  <c r="F131" i="5"/>
  <c r="F43" i="5"/>
  <c r="F5" i="5"/>
  <c r="F159" i="5"/>
  <c r="F94" i="5"/>
  <c r="F84" i="5"/>
  <c r="F26" i="5"/>
  <c r="F157" i="5"/>
  <c r="F153" i="5"/>
  <c r="F154" i="5"/>
  <c r="F149" i="5"/>
  <c r="F105" i="5"/>
  <c r="F175" i="5"/>
  <c r="F129" i="5"/>
  <c r="F50" i="5"/>
  <c r="F107" i="5"/>
  <c r="F21" i="5"/>
  <c r="F77" i="5"/>
  <c r="F158" i="5"/>
  <c r="F166" i="5"/>
  <c r="F138" i="5"/>
  <c r="F150" i="5"/>
  <c r="F179" i="5"/>
  <c r="F96" i="5"/>
  <c r="F3" i="5"/>
  <c r="F18" i="5"/>
  <c r="F40" i="5"/>
  <c r="F136" i="5"/>
  <c r="F61" i="5"/>
  <c r="F62" i="5"/>
  <c r="F17" i="5"/>
  <c r="F178" i="5"/>
  <c r="F95" i="5"/>
  <c r="F89" i="5"/>
  <c r="F130" i="5"/>
  <c r="F183" i="5"/>
  <c r="F53" i="5"/>
  <c r="F48" i="5"/>
  <c r="F113" i="5"/>
  <c r="F57" i="5"/>
  <c r="F125" i="5"/>
  <c r="F33" i="5"/>
  <c r="F148" i="5"/>
  <c r="F41" i="5"/>
  <c r="F79" i="5"/>
  <c r="F202" i="5"/>
  <c r="F6" i="5"/>
  <c r="F98" i="5"/>
  <c r="F133" i="5"/>
  <c r="F123" i="5"/>
  <c r="F13" i="5"/>
  <c r="F162" i="5"/>
  <c r="F39" i="5"/>
  <c r="F22" i="5"/>
  <c r="F118" i="5"/>
  <c r="F192" i="5"/>
  <c r="F140" i="5"/>
  <c r="F189" i="5"/>
  <c r="F182" i="5"/>
  <c r="F12" i="5"/>
  <c r="F203" i="5"/>
  <c r="F190" i="5"/>
  <c r="F86" i="5"/>
  <c r="F69" i="5"/>
  <c r="F58" i="5"/>
  <c r="F144" i="5"/>
  <c r="F83" i="5"/>
  <c r="F27" i="5"/>
  <c r="F49" i="5"/>
  <c r="F134" i="5"/>
  <c r="F55" i="5"/>
  <c r="F68" i="5"/>
  <c r="F11" i="5"/>
  <c r="F169" i="5"/>
  <c r="F201" i="5"/>
  <c r="F76" i="5"/>
  <c r="F181" i="5"/>
  <c r="F102" i="5"/>
  <c r="F31" i="5"/>
  <c r="F180" i="5"/>
  <c r="F52" i="5"/>
  <c r="F152" i="5"/>
  <c r="F106" i="5"/>
  <c r="F51" i="5"/>
  <c r="F71" i="5"/>
  <c r="F137" i="5"/>
  <c r="F36" i="5"/>
  <c r="F4" i="5"/>
  <c r="F67" i="5"/>
  <c r="F193" i="5"/>
  <c r="F132" i="5"/>
  <c r="F165" i="5"/>
  <c r="F155" i="5"/>
  <c r="F199" i="5"/>
  <c r="F97" i="5"/>
  <c r="F163" i="5"/>
  <c r="F87" i="5"/>
  <c r="F168" i="5"/>
  <c r="F70" i="5"/>
  <c r="F115" i="5"/>
  <c r="F24" i="5"/>
  <c r="F8" i="5"/>
  <c r="F20" i="5"/>
  <c r="F56" i="5"/>
  <c r="F184" i="5"/>
  <c r="F81" i="5"/>
  <c r="F88" i="5"/>
  <c r="F73" i="5"/>
  <c r="F194" i="5"/>
  <c r="F173" i="5"/>
  <c r="F174" i="5"/>
  <c r="F66" i="5"/>
  <c r="F45" i="5"/>
  <c r="F187" i="5"/>
  <c r="F37" i="5"/>
  <c r="F30" i="5"/>
  <c r="F109" i="5"/>
  <c r="F80" i="5"/>
  <c r="F91" i="5"/>
  <c r="F119" i="5"/>
  <c r="F19" i="5"/>
  <c r="F112" i="5"/>
  <c r="F63" i="5"/>
  <c r="F186" i="5"/>
  <c r="F59" i="5"/>
  <c r="F101" i="5"/>
  <c r="F185" i="5"/>
  <c r="F44" i="5"/>
  <c r="F126" i="5"/>
  <c r="F65" i="5"/>
  <c r="F120" i="5"/>
  <c r="F35" i="5"/>
  <c r="F72" i="5"/>
  <c r="F124" i="5"/>
  <c r="F195" i="5"/>
  <c r="F135" i="5"/>
  <c r="F117" i="5"/>
  <c r="F139" i="5"/>
  <c r="F46" i="5"/>
  <c r="F177" i="5"/>
  <c r="F10" i="5"/>
  <c r="F78" i="5"/>
  <c r="F64" i="5"/>
  <c r="F198" i="5"/>
  <c r="F100" i="5"/>
  <c r="F151" i="5"/>
  <c r="F156" i="5"/>
  <c r="F9" i="5"/>
  <c r="F23" i="5"/>
  <c r="F141" i="5"/>
  <c r="F16" i="5"/>
  <c r="F14" i="5"/>
  <c r="F32" i="5"/>
  <c r="F122" i="5"/>
  <c r="F176" i="5"/>
  <c r="F145" i="5"/>
  <c r="F128" i="5"/>
  <c r="F116" i="5"/>
  <c r="F147" i="5"/>
  <c r="F111" i="5"/>
  <c r="F25" i="5"/>
  <c r="F200" i="5"/>
  <c r="F161" i="5"/>
  <c r="F82" i="5"/>
  <c r="F74" i="5"/>
  <c r="F93" i="5"/>
  <c r="F160" i="5"/>
  <c r="F143" i="5"/>
  <c r="F197" i="5"/>
  <c r="F196" i="5"/>
  <c r="F47" i="5"/>
  <c r="F90" i="5"/>
  <c r="F167" i="5"/>
  <c r="F110" i="5"/>
  <c r="F7" i="5"/>
  <c r="F85" i="5"/>
  <c r="F191" i="5"/>
  <c r="F114" i="5"/>
  <c r="F99" i="5"/>
  <c r="F75" i="5"/>
  <c r="F34" i="5"/>
  <c r="F38" i="5"/>
  <c r="F121" i="5"/>
  <c r="F29" i="5"/>
  <c r="F92" i="5"/>
  <c r="F171" i="5"/>
  <c r="F146" i="5"/>
  <c r="F54" i="5"/>
  <c r="F103" i="5"/>
  <c r="G30" i="2"/>
  <c r="H30" i="2"/>
  <c r="F30" i="2"/>
  <c r="H207" i="68"/>
  <c r="I148" i="68" s="1"/>
  <c r="H207" i="67"/>
  <c r="I76" i="67" s="1"/>
  <c r="D61" i="69"/>
  <c r="D106" i="69"/>
  <c r="D81" i="69"/>
  <c r="D56" i="69"/>
  <c r="D91" i="69"/>
  <c r="D86" i="69"/>
  <c r="D66" i="69"/>
  <c r="D111" i="69"/>
  <c r="D131" i="69"/>
  <c r="D116" i="69"/>
  <c r="D21" i="69"/>
  <c r="D101" i="69"/>
  <c r="D51" i="69"/>
  <c r="D96" i="69"/>
  <c r="D76" i="69"/>
  <c r="D121" i="69"/>
  <c r="D71" i="69"/>
  <c r="D126" i="69"/>
  <c r="D41" i="69"/>
  <c r="BJ21" i="69"/>
  <c r="BJ131" i="69"/>
  <c r="BJ116" i="69"/>
  <c r="BJ86" i="69"/>
  <c r="BJ101" i="69"/>
  <c r="BJ51" i="69"/>
  <c r="BJ76" i="69"/>
  <c r="BJ66" i="69"/>
  <c r="BJ111" i="69"/>
  <c r="BJ126" i="69"/>
  <c r="BJ61" i="69"/>
  <c r="BJ106" i="69"/>
  <c r="BJ96" i="69"/>
  <c r="BJ91" i="69"/>
  <c r="BJ56" i="69"/>
  <c r="BJ121" i="69"/>
  <c r="BJ71" i="69"/>
  <c r="BJ81" i="69"/>
  <c r="BJ41" i="69"/>
  <c r="BI106" i="69"/>
  <c r="BI121" i="69"/>
  <c r="BI61" i="69"/>
  <c r="BI96" i="69"/>
  <c r="BI91" i="69"/>
  <c r="BI81" i="69"/>
  <c r="BI71" i="69"/>
  <c r="BI116" i="69"/>
  <c r="BI56" i="69"/>
  <c r="BI21" i="69"/>
  <c r="BI131" i="69"/>
  <c r="BI86" i="69"/>
  <c r="BI41" i="69"/>
  <c r="BI76" i="69"/>
  <c r="BI66" i="69"/>
  <c r="BI101" i="69"/>
  <c r="BI51" i="69"/>
  <c r="BI111" i="69"/>
  <c r="BI126" i="69"/>
  <c r="BH66" i="69"/>
  <c r="BH21" i="69"/>
  <c r="BH116" i="69"/>
  <c r="BH61" i="69"/>
  <c r="BH101" i="69"/>
  <c r="BH111" i="69"/>
  <c r="BH91" i="69"/>
  <c r="BH81" i="69"/>
  <c r="BH106" i="69"/>
  <c r="BH126" i="69"/>
  <c r="BH131" i="69"/>
  <c r="BH41" i="69"/>
  <c r="BH71" i="69"/>
  <c r="BH121" i="69"/>
  <c r="BH96" i="69"/>
  <c r="BH51" i="69"/>
  <c r="BH86" i="69"/>
  <c r="BH56" i="69"/>
  <c r="BH76" i="69"/>
  <c r="BG131" i="69"/>
  <c r="BG116" i="69"/>
  <c r="BG101" i="69"/>
  <c r="BG111" i="69"/>
  <c r="BG51" i="69"/>
  <c r="BG71" i="69"/>
  <c r="BG126" i="69"/>
  <c r="BG106" i="69"/>
  <c r="BG21" i="69"/>
  <c r="BG96" i="69"/>
  <c r="BG76" i="69"/>
  <c r="BG86" i="69"/>
  <c r="BG56" i="69"/>
  <c r="BG66" i="69"/>
  <c r="BG91" i="69"/>
  <c r="BG81" i="69"/>
  <c r="BG61" i="69"/>
  <c r="BG121" i="69"/>
  <c r="BG41" i="69"/>
  <c r="BF121" i="69"/>
  <c r="BF96" i="69"/>
  <c r="BF116" i="69"/>
  <c r="BF101" i="69"/>
  <c r="BF51" i="69"/>
  <c r="BF21" i="69"/>
  <c r="BF61" i="69"/>
  <c r="BF131" i="69"/>
  <c r="BF126" i="69"/>
  <c r="BF111" i="69"/>
  <c r="BF56" i="69"/>
  <c r="BF91" i="69"/>
  <c r="BF86" i="69"/>
  <c r="BF81" i="69"/>
  <c r="BF106" i="69"/>
  <c r="BF71" i="69"/>
  <c r="BF76" i="69"/>
  <c r="BF41" i="69"/>
  <c r="BF66" i="69"/>
  <c r="BE21" i="69"/>
  <c r="BE61" i="69"/>
  <c r="BE131" i="69"/>
  <c r="BE126" i="69"/>
  <c r="BE111" i="69"/>
  <c r="BE56" i="69"/>
  <c r="BE41" i="69"/>
  <c r="BE91" i="69"/>
  <c r="BE86" i="69"/>
  <c r="BE81" i="69"/>
  <c r="BE106" i="69"/>
  <c r="BE76" i="69"/>
  <c r="BE71" i="69"/>
  <c r="BE66" i="69"/>
  <c r="BE121" i="69"/>
  <c r="BE96" i="69"/>
  <c r="BE116" i="69"/>
  <c r="BE51" i="69"/>
  <c r="BE101" i="69"/>
  <c r="BD76" i="69"/>
  <c r="BD51" i="69"/>
  <c r="BD66" i="69"/>
  <c r="BD21" i="69"/>
  <c r="BD116" i="69"/>
  <c r="BD61" i="69"/>
  <c r="BD101" i="69"/>
  <c r="BD111" i="69"/>
  <c r="BD91" i="69"/>
  <c r="BD56" i="69"/>
  <c r="BD81" i="69"/>
  <c r="BD126" i="69"/>
  <c r="BD131" i="69"/>
  <c r="BD106" i="69"/>
  <c r="BD71" i="69"/>
  <c r="BD41" i="69"/>
  <c r="BD121" i="69"/>
  <c r="BD96" i="69"/>
  <c r="BD86" i="69"/>
  <c r="AQ31" i="69"/>
  <c r="N11" i="69"/>
  <c r="M36" i="69"/>
  <c r="Z6" i="69"/>
  <c r="AE36" i="69"/>
  <c r="BB46" i="69"/>
  <c r="BH11" i="69"/>
  <c r="AC16" i="69"/>
  <c r="BE36" i="69"/>
  <c r="S11" i="69"/>
  <c r="BD11" i="69"/>
  <c r="AO11" i="69"/>
  <c r="O16" i="69"/>
  <c r="BI30" i="69"/>
  <c r="M26" i="69"/>
  <c r="BH16" i="69"/>
  <c r="AK6" i="69"/>
  <c r="AK26" i="69"/>
  <c r="BI11" i="69"/>
  <c r="AP31" i="69"/>
  <c r="BI35" i="69"/>
  <c r="S36" i="69"/>
  <c r="BD46" i="69"/>
  <c r="R26" i="69"/>
  <c r="AT36" i="69"/>
  <c r="P36" i="69"/>
  <c r="N16" i="69"/>
  <c r="R16" i="69"/>
  <c r="BB31" i="69"/>
  <c r="AH16" i="69"/>
  <c r="O31" i="69"/>
  <c r="AT16" i="69"/>
  <c r="BI46" i="69"/>
  <c r="BF5" i="69"/>
  <c r="AX26" i="69"/>
  <c r="AX16" i="69"/>
  <c r="BF15" i="69"/>
  <c r="AN36" i="69"/>
  <c r="AM26" i="69"/>
  <c r="P26" i="69"/>
  <c r="BG25" i="69"/>
  <c r="AF16" i="69"/>
  <c r="AC36" i="69"/>
  <c r="AM31" i="69"/>
  <c r="AF11" i="69"/>
  <c r="BE46" i="69"/>
  <c r="BD15" i="69"/>
  <c r="BD30" i="69"/>
  <c r="J6" i="69"/>
  <c r="AD6" i="69"/>
  <c r="AB11" i="69"/>
  <c r="AA36" i="69"/>
  <c r="BH30" i="69"/>
  <c r="Q31" i="69"/>
  <c r="AY11" i="69"/>
  <c r="BE15" i="69"/>
  <c r="BD40" i="69"/>
  <c r="AF46" i="69"/>
  <c r="AE11" i="69"/>
  <c r="AQ11" i="69"/>
  <c r="AG36" i="69"/>
  <c r="AF36" i="69"/>
  <c r="AE31" i="69"/>
  <c r="W6" i="69"/>
  <c r="Z26" i="69"/>
  <c r="AS11" i="69"/>
  <c r="AB6" i="69"/>
  <c r="AM36" i="69"/>
  <c r="AA6" i="69"/>
  <c r="T26" i="69"/>
  <c r="AY5" i="69"/>
  <c r="J26" i="69"/>
  <c r="BD35" i="69"/>
  <c r="BD5" i="69"/>
  <c r="BA26" i="69"/>
  <c r="BJ26" i="69"/>
  <c r="AK46" i="69"/>
  <c r="AX31" i="69"/>
  <c r="AW16" i="69"/>
  <c r="AT46" i="69"/>
  <c r="BJ6" i="69"/>
  <c r="BG5" i="69"/>
  <c r="N46" i="69"/>
  <c r="V6" i="69"/>
  <c r="BI5" i="69"/>
  <c r="AY25" i="69"/>
  <c r="AZ35" i="69"/>
  <c r="D11" i="69"/>
  <c r="AY46" i="69"/>
  <c r="BH46" i="69"/>
  <c r="AI6" i="69"/>
  <c r="BH15" i="69"/>
  <c r="AR6" i="69"/>
  <c r="D6" i="69"/>
  <c r="BI40" i="69"/>
  <c r="T46" i="69"/>
  <c r="AI26" i="69"/>
  <c r="BJ36" i="69"/>
  <c r="AW36" i="69"/>
  <c r="AR31" i="69"/>
  <c r="AU16" i="69"/>
  <c r="BF26" i="69"/>
  <c r="AO26" i="69"/>
  <c r="BB26" i="69"/>
  <c r="AU31" i="69"/>
  <c r="BF35" i="69"/>
  <c r="AD26" i="69"/>
  <c r="AG16" i="69"/>
  <c r="Q11" i="69"/>
  <c r="BB16" i="69"/>
  <c r="AP46" i="69"/>
  <c r="AJ6" i="69"/>
  <c r="M31" i="69"/>
  <c r="AL6" i="69"/>
  <c r="BI26" i="69"/>
  <c r="BD26" i="69"/>
  <c r="BA11" i="69"/>
  <c r="Q16" i="69"/>
  <c r="Z46" i="69"/>
  <c r="AX11" i="69"/>
  <c r="AK36" i="69"/>
  <c r="AN26" i="69"/>
  <c r="BH45" i="69"/>
  <c r="AN16" i="69"/>
  <c r="AW6" i="69"/>
  <c r="AI31" i="69"/>
  <c r="J11" i="69"/>
  <c r="BG26" i="69"/>
  <c r="AH31" i="69"/>
  <c r="AC31" i="69"/>
  <c r="R31" i="69"/>
  <c r="AY40" i="69"/>
  <c r="AS16" i="69"/>
  <c r="S31" i="69"/>
  <c r="AJ31" i="69"/>
  <c r="AG31" i="69"/>
  <c r="M11" i="69"/>
  <c r="AB16" i="69"/>
  <c r="AO36" i="69"/>
  <c r="AP16" i="69"/>
  <c r="BJ46" i="69"/>
  <c r="AV46" i="69"/>
  <c r="BE11" i="69"/>
  <c r="BD25" i="69"/>
  <c r="M16" i="69"/>
  <c r="AB26" i="69"/>
  <c r="P6" i="69"/>
  <c r="AA31" i="69"/>
  <c r="AJ36" i="69"/>
  <c r="AD11" i="69"/>
  <c r="AB31" i="69"/>
  <c r="AY10" i="69"/>
  <c r="BI45" i="69"/>
  <c r="Q26" i="69"/>
  <c r="AZ30" i="69"/>
  <c r="BJ16" i="69"/>
  <c r="R46" i="69"/>
  <c r="BD20" i="69"/>
  <c r="T16" i="69"/>
  <c r="O36" i="69"/>
  <c r="BE40" i="69"/>
  <c r="AS36" i="69"/>
  <c r="AP36" i="69"/>
  <c r="BF31" i="69"/>
  <c r="BJ10" i="69"/>
  <c r="R11" i="69"/>
  <c r="AW31" i="69"/>
  <c r="AX6" i="69"/>
  <c r="AS26" i="69"/>
  <c r="T31" i="69"/>
  <c r="AW11" i="69"/>
  <c r="Q36" i="69"/>
  <c r="AM11" i="69"/>
  <c r="BJ25" i="69"/>
  <c r="AU6" i="69"/>
  <c r="AR11" i="69"/>
  <c r="AU11" i="69"/>
  <c r="AU36" i="69"/>
  <c r="AW46" i="69"/>
  <c r="BF25" i="69"/>
  <c r="AC6" i="69"/>
  <c r="Q46" i="69"/>
  <c r="AY45" i="69"/>
  <c r="S16" i="69"/>
  <c r="AY6" i="69"/>
  <c r="BF30" i="69"/>
  <c r="BH36" i="69"/>
  <c r="AA16" i="69"/>
  <c r="Z11" i="69"/>
  <c r="AL36" i="69"/>
  <c r="BF10" i="69"/>
  <c r="BI10" i="69"/>
  <c r="O26" i="69"/>
  <c r="AB46" i="69"/>
  <c r="BI15" i="69"/>
  <c r="AO16" i="69"/>
  <c r="AA26" i="69"/>
  <c r="AV26" i="69"/>
  <c r="AH6" i="69"/>
  <c r="AF31" i="69"/>
  <c r="AO46" i="69"/>
  <c r="BA46" i="69"/>
  <c r="BE26" i="69"/>
  <c r="AY26" i="69"/>
  <c r="BD10" i="69"/>
  <c r="AY35" i="69"/>
  <c r="BG11" i="69"/>
  <c r="BF36" i="69"/>
  <c r="AA46" i="69"/>
  <c r="AZ15" i="69"/>
  <c r="BA31" i="69"/>
  <c r="BE45" i="69"/>
  <c r="AZ40" i="69"/>
  <c r="AD16" i="69"/>
  <c r="AF26" i="69"/>
  <c r="AQ36" i="69"/>
  <c r="S26" i="69"/>
  <c r="BF45" i="69"/>
  <c r="BF40" i="69"/>
  <c r="BG45" i="69"/>
  <c r="BH26" i="69"/>
  <c r="M46" i="69"/>
  <c r="BD31" i="69"/>
  <c r="BF46" i="69"/>
  <c r="BH5" i="69"/>
  <c r="AE16" i="69"/>
  <c r="AC46" i="69"/>
  <c r="BJ20" i="69"/>
  <c r="O46" i="69"/>
  <c r="AS6" i="69"/>
  <c r="BJ15" i="69"/>
  <c r="P46" i="69"/>
  <c r="BI31" i="69"/>
  <c r="S6" i="69"/>
  <c r="BB11" i="69"/>
  <c r="AQ26" i="69"/>
  <c r="AE26" i="69"/>
  <c r="BA6" i="69"/>
  <c r="AQ16" i="69"/>
  <c r="AN11" i="69"/>
  <c r="AY20" i="69"/>
  <c r="AH46" i="69"/>
  <c r="P16" i="69"/>
  <c r="AY36" i="69"/>
  <c r="AM46" i="69"/>
  <c r="P31" i="69"/>
  <c r="N31" i="69"/>
  <c r="BF16" i="69"/>
  <c r="D16" i="69"/>
  <c r="AV16" i="69"/>
  <c r="S46" i="69"/>
  <c r="AY15" i="69"/>
  <c r="AI11" i="69"/>
  <c r="J16" i="69"/>
  <c r="AK31" i="69"/>
  <c r="AZ10" i="69"/>
  <c r="AW26" i="69"/>
  <c r="BH25" i="69"/>
  <c r="AX46" i="69"/>
  <c r="BF11" i="69"/>
  <c r="BJ30" i="69"/>
  <c r="AT31" i="69"/>
  <c r="Q6" i="69"/>
  <c r="AH36" i="69"/>
  <c r="Z16" i="69"/>
  <c r="R36" i="69"/>
  <c r="BJ31" i="69"/>
  <c r="BJ35" i="69"/>
  <c r="J31" i="69"/>
  <c r="BI16" i="69"/>
  <c r="BD36" i="69"/>
  <c r="AC26" i="69"/>
  <c r="BH35" i="69"/>
  <c r="AY31" i="69"/>
  <c r="D31" i="69"/>
  <c r="Z36" i="69"/>
  <c r="BE20" i="69"/>
  <c r="BE16" i="69"/>
  <c r="AN6" i="69"/>
  <c r="AZ20" i="69"/>
  <c r="AJ46" i="69"/>
  <c r="BE35" i="69"/>
  <c r="BI36" i="69"/>
  <c r="AM16" i="69"/>
  <c r="AG46" i="69"/>
  <c r="O6" i="69"/>
  <c r="AK11" i="69"/>
  <c r="BH40" i="69"/>
  <c r="BG10" i="69"/>
  <c r="AH26" i="69"/>
  <c r="BE6" i="69"/>
  <c r="BG31" i="69"/>
  <c r="AF6" i="69"/>
  <c r="N6" i="69"/>
  <c r="BD45" i="69"/>
  <c r="AP6" i="69"/>
  <c r="AR36" i="69"/>
  <c r="AJ11" i="69"/>
  <c r="AP26" i="69"/>
  <c r="AT26" i="69"/>
  <c r="AK16" i="69"/>
  <c r="AR46" i="69"/>
  <c r="BB36" i="69"/>
  <c r="BI6" i="69"/>
  <c r="R6" i="69"/>
  <c r="BA16" i="69"/>
  <c r="AV31" i="69"/>
  <c r="AU26" i="69"/>
  <c r="BG46" i="69"/>
  <c r="BH20" i="69"/>
  <c r="AG11" i="69"/>
  <c r="BD6" i="69"/>
  <c r="AL31" i="69"/>
  <c r="AU46" i="69"/>
  <c r="AO6" i="69"/>
  <c r="BG6" i="69"/>
  <c r="BJ5" i="69"/>
  <c r="AL46" i="69"/>
  <c r="AQ6" i="69"/>
  <c r="AV36" i="69"/>
  <c r="AI16" i="69"/>
  <c r="BF20" i="69"/>
  <c r="BG16" i="69"/>
  <c r="J46" i="69"/>
  <c r="AH11" i="69"/>
  <c r="D46" i="69"/>
  <c r="AV11" i="69"/>
  <c r="J36" i="69"/>
  <c r="AJ16" i="69"/>
  <c r="AI36" i="69"/>
  <c r="AL16" i="69"/>
  <c r="AT11" i="69"/>
  <c r="D36" i="69"/>
  <c r="AZ5" i="69"/>
  <c r="BH6" i="69"/>
  <c r="AN31" i="69"/>
  <c r="BH10" i="69"/>
  <c r="AJ26" i="69"/>
  <c r="AL26" i="69"/>
  <c r="AC11" i="69"/>
  <c r="AY16" i="69"/>
  <c r="BJ11" i="69"/>
  <c r="AX36" i="69"/>
  <c r="AN46" i="69"/>
  <c r="BB6" i="69"/>
  <c r="N26" i="69"/>
  <c r="AQ46" i="69"/>
  <c r="D26" i="69"/>
  <c r="AS46" i="69"/>
  <c r="BE31" i="69"/>
  <c r="AR16" i="69"/>
  <c r="BG15" i="69"/>
  <c r="AT6" i="69"/>
  <c r="AD46" i="69"/>
  <c r="P11" i="69"/>
  <c r="X6" i="69"/>
  <c r="AD36" i="69"/>
  <c r="AR26" i="69"/>
  <c r="BG40" i="69"/>
  <c r="AZ45" i="69"/>
  <c r="BE10" i="69"/>
  <c r="BE30" i="69"/>
  <c r="AO31" i="69"/>
  <c r="AA11" i="69"/>
  <c r="BG35" i="69"/>
  <c r="M6" i="69"/>
  <c r="AD31" i="69"/>
  <c r="AS31" i="69"/>
  <c r="AB36" i="69"/>
  <c r="T36" i="69"/>
  <c r="AM6" i="69"/>
  <c r="AV6" i="69"/>
  <c r="BF6" i="69"/>
  <c r="BH31" i="69"/>
  <c r="BA36" i="69"/>
  <c r="AE6" i="69"/>
  <c r="BJ40" i="69"/>
  <c r="T11" i="69"/>
  <c r="AP11" i="69"/>
  <c r="AZ25" i="69"/>
  <c r="T6" i="69"/>
  <c r="AY30" i="69"/>
  <c r="N36" i="69"/>
  <c r="AL11" i="69"/>
  <c r="BE25" i="69"/>
  <c r="AE46" i="69"/>
  <c r="AI46" i="69"/>
  <c r="BJ45" i="69"/>
  <c r="BG36" i="69"/>
  <c r="BI25" i="69"/>
  <c r="BI20" i="69"/>
  <c r="BE5" i="69"/>
  <c r="AG26" i="69"/>
  <c r="O11" i="69"/>
  <c r="AG6" i="69"/>
  <c r="Z31" i="69"/>
  <c r="BG30" i="69"/>
  <c r="BG20" i="69"/>
  <c r="BD16" i="69"/>
  <c r="J6" i="9" l="1"/>
  <c r="J36" i="9"/>
  <c r="J31" i="9"/>
  <c r="J4" i="9"/>
  <c r="J25" i="9"/>
  <c r="J203" i="9"/>
  <c r="J13" i="9"/>
  <c r="J19" i="9"/>
  <c r="J18" i="9"/>
  <c r="J8" i="9"/>
  <c r="J20" i="9"/>
  <c r="J11" i="9"/>
  <c r="J81" i="9"/>
  <c r="J21" i="9"/>
  <c r="J5" i="9"/>
  <c r="J198" i="9"/>
  <c r="J205" i="9"/>
  <c r="J129" i="9"/>
  <c r="J172" i="9"/>
  <c r="J173" i="63"/>
  <c r="F10" i="66"/>
  <c r="F115" i="62"/>
  <c r="F101" i="63"/>
  <c r="F65" i="61"/>
  <c r="F152" i="63"/>
  <c r="F194" i="64"/>
  <c r="J165" i="36"/>
  <c r="F89" i="62"/>
  <c r="F196" i="63"/>
  <c r="J196" i="63" s="1"/>
  <c r="F161" i="61"/>
  <c r="F139" i="63"/>
  <c r="F82" i="61"/>
  <c r="F6" i="62"/>
  <c r="F124" i="61"/>
  <c r="F67" i="62"/>
  <c r="F12" i="63"/>
  <c r="J12" i="63" s="1"/>
  <c r="F74" i="64"/>
  <c r="F41" i="62"/>
  <c r="F96" i="63"/>
  <c r="J146" i="60"/>
  <c r="F168" i="61"/>
  <c r="F83" i="62"/>
  <c r="F60" i="61"/>
  <c r="F180" i="62"/>
  <c r="F81" i="63"/>
  <c r="F161" i="66"/>
  <c r="F213" i="65"/>
  <c r="F142" i="64"/>
  <c r="F202" i="64"/>
  <c r="F174" i="63"/>
  <c r="J174" i="63" s="1"/>
  <c r="F84" i="63"/>
  <c r="F156" i="61"/>
  <c r="J156" i="61" s="1"/>
  <c r="F23" i="62"/>
  <c r="F212" i="62"/>
  <c r="F152" i="61"/>
  <c r="F98" i="61"/>
  <c r="F148" i="63"/>
  <c r="F83" i="60"/>
  <c r="F68" i="63"/>
  <c r="F38" i="62"/>
  <c r="F176" i="61"/>
  <c r="F93" i="63"/>
  <c r="F47" i="62"/>
  <c r="F118" i="63"/>
  <c r="F145" i="63"/>
  <c r="F123" i="61"/>
  <c r="F32" i="62"/>
  <c r="F95" i="62"/>
  <c r="J95" i="62" s="1"/>
  <c r="F60" i="62"/>
  <c r="F82" i="60"/>
  <c r="F26" i="61"/>
  <c r="F125" i="60"/>
  <c r="F37" i="60"/>
  <c r="F124" i="62"/>
  <c r="F120" i="61"/>
  <c r="F25" i="60"/>
  <c r="F51" i="63"/>
  <c r="F167" i="60"/>
  <c r="F106" i="61"/>
  <c r="F182" i="62"/>
  <c r="F96" i="60"/>
  <c r="F179" i="60"/>
  <c r="F27" i="65"/>
  <c r="F136" i="63"/>
  <c r="J136" i="63" s="1"/>
  <c r="F33" i="65"/>
  <c r="F40" i="62"/>
  <c r="F76" i="62"/>
  <c r="F148" i="61"/>
  <c r="F196" i="62"/>
  <c r="F99" i="61"/>
  <c r="F133" i="61"/>
  <c r="F56" i="62"/>
  <c r="F144" i="60"/>
  <c r="F24" i="60"/>
  <c r="F164" i="60"/>
  <c r="F67" i="60"/>
  <c r="J67" i="60" s="1"/>
  <c r="F178" i="60"/>
  <c r="F19" i="60"/>
  <c r="F16" i="60"/>
  <c r="J16" i="60" s="1"/>
  <c r="F46" i="60"/>
  <c r="J46" i="60" s="1"/>
  <c r="F111" i="60"/>
  <c r="F99" i="60"/>
  <c r="F104" i="60"/>
  <c r="F145" i="60"/>
  <c r="F184" i="61"/>
  <c r="F186" i="61"/>
  <c r="F47" i="61"/>
  <c r="F164" i="61"/>
  <c r="F44" i="61"/>
  <c r="F154" i="61"/>
  <c r="F27" i="61"/>
  <c r="F175" i="61"/>
  <c r="F90" i="61"/>
  <c r="F173" i="61"/>
  <c r="F24" i="61"/>
  <c r="J24" i="61" s="1"/>
  <c r="F204" i="61"/>
  <c r="J204" i="61" s="1"/>
  <c r="F58" i="61"/>
  <c r="F192" i="62"/>
  <c r="F150" i="62"/>
  <c r="F13" i="62"/>
  <c r="F110" i="62"/>
  <c r="F181" i="62"/>
  <c r="F71" i="62"/>
  <c r="F73" i="62"/>
  <c r="F145" i="62"/>
  <c r="F117" i="62"/>
  <c r="F24" i="62"/>
  <c r="J24" i="62" s="1"/>
  <c r="F210" i="62"/>
  <c r="F129" i="62"/>
  <c r="F65" i="63"/>
  <c r="F80" i="63"/>
  <c r="J80" i="63" s="1"/>
  <c r="F58" i="63"/>
  <c r="J58" i="63" s="1"/>
  <c r="F97" i="63"/>
  <c r="F209" i="63"/>
  <c r="F179" i="63"/>
  <c r="F159" i="63"/>
  <c r="F17" i="63"/>
  <c r="F10" i="63"/>
  <c r="F200" i="63"/>
  <c r="F107" i="63"/>
  <c r="F108" i="63"/>
  <c r="F127" i="64"/>
  <c r="F4" i="64"/>
  <c r="F24" i="65"/>
  <c r="F126" i="66"/>
  <c r="F163" i="60"/>
  <c r="F186" i="60"/>
  <c r="J186" i="60" s="1"/>
  <c r="F35" i="60"/>
  <c r="J35" i="60" s="1"/>
  <c r="F86" i="60"/>
  <c r="F180" i="60"/>
  <c r="F55" i="60"/>
  <c r="F45" i="60"/>
  <c r="F44" i="60"/>
  <c r="F118" i="60"/>
  <c r="F133" i="60"/>
  <c r="F151" i="60"/>
  <c r="F197" i="60"/>
  <c r="F95" i="60"/>
  <c r="F17" i="61"/>
  <c r="F115" i="61"/>
  <c r="F54" i="61"/>
  <c r="F118" i="61"/>
  <c r="F200" i="61"/>
  <c r="J200" i="61" s="1"/>
  <c r="F196" i="61"/>
  <c r="J196" i="61" s="1"/>
  <c r="F61" i="61"/>
  <c r="F22" i="61"/>
  <c r="F166" i="61"/>
  <c r="F76" i="61"/>
  <c r="F74" i="61"/>
  <c r="F97" i="61"/>
  <c r="F187" i="61"/>
  <c r="F48" i="61"/>
  <c r="F64" i="62"/>
  <c r="F90" i="62"/>
  <c r="F78" i="62"/>
  <c r="F61" i="62"/>
  <c r="F165" i="62"/>
  <c r="F211" i="62"/>
  <c r="F119" i="62"/>
  <c r="J119" i="62" s="1"/>
  <c r="F31" i="62"/>
  <c r="J31" i="62" s="1"/>
  <c r="F193" i="62"/>
  <c r="F50" i="62"/>
  <c r="F190" i="62"/>
  <c r="F139" i="62"/>
  <c r="F206" i="63"/>
  <c r="J206" i="63" s="1"/>
  <c r="F168" i="63"/>
  <c r="F94" i="63"/>
  <c r="F127" i="63"/>
  <c r="F137" i="63"/>
  <c r="F74" i="63"/>
  <c r="F210" i="63"/>
  <c r="F44" i="63"/>
  <c r="F87" i="63"/>
  <c r="F46" i="64"/>
  <c r="F212" i="65"/>
  <c r="J212" i="65" s="1"/>
  <c r="F166" i="66"/>
  <c r="J166" i="66" s="1"/>
  <c r="F198" i="60"/>
  <c r="F141" i="60"/>
  <c r="F63" i="60"/>
  <c r="F136" i="60"/>
  <c r="F110" i="60"/>
  <c r="F135" i="60"/>
  <c r="F5" i="60"/>
  <c r="F73" i="60"/>
  <c r="F49" i="60"/>
  <c r="F143" i="60"/>
  <c r="F193" i="60"/>
  <c r="F117" i="60"/>
  <c r="F56" i="60"/>
  <c r="F203" i="61"/>
  <c r="F131" i="61"/>
  <c r="J131" i="61" s="1"/>
  <c r="F55" i="61"/>
  <c r="J55" i="61" s="1"/>
  <c r="F180" i="61"/>
  <c r="F209" i="61"/>
  <c r="F151" i="61"/>
  <c r="F62" i="61"/>
  <c r="F18" i="61"/>
  <c r="J18" i="61" s="1"/>
  <c r="F81" i="61"/>
  <c r="J81" i="61" s="1"/>
  <c r="F122" i="61"/>
  <c r="F111" i="61"/>
  <c r="F214" i="61"/>
  <c r="F162" i="62"/>
  <c r="F30" i="62"/>
  <c r="F153" i="62"/>
  <c r="F9" i="62"/>
  <c r="J9" i="62" s="1"/>
  <c r="F26" i="62"/>
  <c r="F164" i="62"/>
  <c r="J164" i="62" s="1"/>
  <c r="F140" i="62"/>
  <c r="J140" i="62" s="1"/>
  <c r="F3" i="62"/>
  <c r="F82" i="62"/>
  <c r="F136" i="62"/>
  <c r="F4" i="62"/>
  <c r="F22" i="63"/>
  <c r="F8" i="63"/>
  <c r="F156" i="63"/>
  <c r="F129" i="63"/>
  <c r="F141" i="63"/>
  <c r="F40" i="63"/>
  <c r="F76" i="63"/>
  <c r="J76" i="63" s="1"/>
  <c r="F90" i="63"/>
  <c r="J90" i="63" s="1"/>
  <c r="F66" i="63"/>
  <c r="F64" i="63"/>
  <c r="F9" i="63"/>
  <c r="J9" i="63" s="1"/>
  <c r="F85" i="63"/>
  <c r="J85" i="63" s="1"/>
  <c r="F91" i="64"/>
  <c r="F210" i="65"/>
  <c r="F105" i="66"/>
  <c r="F210" i="60"/>
  <c r="F31" i="60"/>
  <c r="F156" i="60"/>
  <c r="F100" i="60"/>
  <c r="F15" i="60"/>
  <c r="F103" i="60"/>
  <c r="F106" i="60"/>
  <c r="F170" i="60"/>
  <c r="F166" i="60"/>
  <c r="F81" i="60"/>
  <c r="J81" i="60" s="1"/>
  <c r="F85" i="60"/>
  <c r="J85" i="60" s="1"/>
  <c r="F29" i="60"/>
  <c r="J29" i="60" s="1"/>
  <c r="F128" i="60"/>
  <c r="J128" i="60" s="1"/>
  <c r="F150" i="61"/>
  <c r="F3" i="61"/>
  <c r="F56" i="61"/>
  <c r="F73" i="61"/>
  <c r="F53" i="61"/>
  <c r="F67" i="61"/>
  <c r="F114" i="61"/>
  <c r="F89" i="61"/>
  <c r="J89" i="61" s="1"/>
  <c r="F140" i="61"/>
  <c r="F215" i="61"/>
  <c r="J215" i="61" s="1"/>
  <c r="F34" i="61"/>
  <c r="F78" i="61"/>
  <c r="F199" i="62"/>
  <c r="F152" i="62"/>
  <c r="F88" i="62"/>
  <c r="J88" i="62" s="1"/>
  <c r="F114" i="62"/>
  <c r="J114" i="62" s="1"/>
  <c r="F209" i="62"/>
  <c r="F84" i="62"/>
  <c r="F120" i="62"/>
  <c r="F191" i="62"/>
  <c r="F55" i="62"/>
  <c r="F85" i="62"/>
  <c r="F194" i="62"/>
  <c r="F57" i="62"/>
  <c r="F35" i="62"/>
  <c r="F185" i="63"/>
  <c r="F183" i="63"/>
  <c r="F37" i="63"/>
  <c r="F26" i="63"/>
  <c r="F29" i="63"/>
  <c r="F19" i="63"/>
  <c r="J19" i="63" s="1"/>
  <c r="F193" i="63"/>
  <c r="J193" i="63" s="1"/>
  <c r="F43" i="63"/>
  <c r="F208" i="63"/>
  <c r="F140" i="63"/>
  <c r="F198" i="63"/>
  <c r="F158" i="63"/>
  <c r="F203" i="64"/>
  <c r="F183" i="64"/>
  <c r="F50" i="65"/>
  <c r="F69" i="66"/>
  <c r="F126" i="60"/>
  <c r="F79" i="60"/>
  <c r="F59" i="60"/>
  <c r="F119" i="60"/>
  <c r="F157" i="60"/>
  <c r="F154" i="60"/>
  <c r="J154" i="60" s="1"/>
  <c r="F80" i="60"/>
  <c r="J80" i="60" s="1"/>
  <c r="F150" i="60"/>
  <c r="F93" i="60"/>
  <c r="F129" i="60"/>
  <c r="F89" i="60"/>
  <c r="F212" i="61"/>
  <c r="F197" i="61"/>
  <c r="F80" i="61"/>
  <c r="F57" i="61"/>
  <c r="F129" i="61"/>
  <c r="F194" i="61"/>
  <c r="F104" i="61"/>
  <c r="F13" i="61"/>
  <c r="F167" i="61"/>
  <c r="J167" i="61" s="1"/>
  <c r="F29" i="61"/>
  <c r="F68" i="61"/>
  <c r="J68" i="61" s="1"/>
  <c r="F177" i="61"/>
  <c r="J177" i="61" s="1"/>
  <c r="F102" i="61"/>
  <c r="F171" i="61"/>
  <c r="F106" i="62"/>
  <c r="J57" i="62"/>
  <c r="J55" i="62"/>
  <c r="J194" i="62"/>
  <c r="F203" i="62"/>
  <c r="F25" i="62"/>
  <c r="F133" i="62"/>
  <c r="F198" i="62"/>
  <c r="F142" i="62"/>
  <c r="J142" i="62" s="1"/>
  <c r="F45" i="62"/>
  <c r="F178" i="62"/>
  <c r="F37" i="62"/>
  <c r="F66" i="62"/>
  <c r="J66" i="62" s="1"/>
  <c r="F188" i="62"/>
  <c r="J188" i="62" s="1"/>
  <c r="F205" i="62"/>
  <c r="F46" i="63"/>
  <c r="J46" i="63" s="1"/>
  <c r="F47" i="63"/>
  <c r="J47" i="63" s="1"/>
  <c r="F119" i="63"/>
  <c r="F189" i="63"/>
  <c r="F131" i="63"/>
  <c r="J131" i="63" s="1"/>
  <c r="F27" i="63"/>
  <c r="F20" i="63"/>
  <c r="F182" i="63"/>
  <c r="F125" i="63"/>
  <c r="F123" i="63"/>
  <c r="F125" i="64"/>
  <c r="F184" i="65"/>
  <c r="F6" i="66"/>
  <c r="F52" i="60"/>
  <c r="J52" i="60" s="1"/>
  <c r="F165" i="60"/>
  <c r="J165" i="60" s="1"/>
  <c r="F158" i="60"/>
  <c r="J158" i="60" s="1"/>
  <c r="F185" i="60"/>
  <c r="F206" i="60"/>
  <c r="F200" i="60"/>
  <c r="F68" i="60"/>
  <c r="F122" i="60"/>
  <c r="F131" i="60"/>
  <c r="F160" i="60"/>
  <c r="F171" i="60"/>
  <c r="F208" i="61"/>
  <c r="F188" i="61"/>
  <c r="F193" i="61"/>
  <c r="F77" i="61"/>
  <c r="F178" i="61"/>
  <c r="F198" i="61"/>
  <c r="J198" i="61" s="1"/>
  <c r="F42" i="61"/>
  <c r="J42" i="61" s="1"/>
  <c r="F85" i="61"/>
  <c r="F210" i="61"/>
  <c r="F163" i="61"/>
  <c r="F160" i="61"/>
  <c r="F70" i="61"/>
  <c r="F204" i="62"/>
  <c r="J120" i="62"/>
  <c r="F125" i="62"/>
  <c r="F185" i="62"/>
  <c r="F22" i="62"/>
  <c r="F175" i="62"/>
  <c r="F29" i="62"/>
  <c r="F15" i="62"/>
  <c r="F99" i="62"/>
  <c r="F187" i="62"/>
  <c r="J187" i="62" s="1"/>
  <c r="F111" i="62"/>
  <c r="F202" i="62"/>
  <c r="F201" i="62"/>
  <c r="J201" i="62" s="1"/>
  <c r="F28" i="62"/>
  <c r="F187" i="63"/>
  <c r="F142" i="63"/>
  <c r="F13" i="63"/>
  <c r="F190" i="63"/>
  <c r="F99" i="63"/>
  <c r="F161" i="63"/>
  <c r="F5" i="63"/>
  <c r="F112" i="63"/>
  <c r="F103" i="63"/>
  <c r="F192" i="63"/>
  <c r="F77" i="64"/>
  <c r="F100" i="64"/>
  <c r="J100" i="64" s="1"/>
  <c r="F90" i="66"/>
  <c r="J90" i="66" s="1"/>
  <c r="F109" i="60"/>
  <c r="F91" i="60"/>
  <c r="F94" i="60"/>
  <c r="F114" i="60"/>
  <c r="F65" i="60"/>
  <c r="F77" i="60"/>
  <c r="F137" i="60"/>
  <c r="F124" i="60"/>
  <c r="F149" i="60"/>
  <c r="F32" i="60"/>
  <c r="F14" i="60"/>
  <c r="F203" i="60"/>
  <c r="F66" i="61"/>
  <c r="J123" i="61"/>
  <c r="F113" i="61"/>
  <c r="J113" i="61" s="1"/>
  <c r="F84" i="61"/>
  <c r="F143" i="61"/>
  <c r="F155" i="61"/>
  <c r="F83" i="61"/>
  <c r="F125" i="61"/>
  <c r="F103" i="61"/>
  <c r="F146" i="61"/>
  <c r="F189" i="61"/>
  <c r="F79" i="61"/>
  <c r="F71" i="61"/>
  <c r="F33" i="61"/>
  <c r="F25" i="61"/>
  <c r="J25" i="61" s="1"/>
  <c r="F94" i="62"/>
  <c r="F179" i="62"/>
  <c r="F102" i="62"/>
  <c r="J102" i="62" s="1"/>
  <c r="F8" i="62"/>
  <c r="J8" i="62" s="1"/>
  <c r="F46" i="62"/>
  <c r="J46" i="62" s="1"/>
  <c r="F116" i="62"/>
  <c r="F174" i="62"/>
  <c r="F172" i="62"/>
  <c r="F156" i="62"/>
  <c r="F118" i="62"/>
  <c r="F96" i="62"/>
  <c r="F51" i="62"/>
  <c r="F72" i="63"/>
  <c r="F89" i="63"/>
  <c r="J89" i="63" s="1"/>
  <c r="F41" i="63"/>
  <c r="F213" i="63"/>
  <c r="F178" i="63"/>
  <c r="F86" i="63"/>
  <c r="F3" i="63"/>
  <c r="J3" i="63" s="1"/>
  <c r="F184" i="63"/>
  <c r="F69" i="63"/>
  <c r="F88" i="63"/>
  <c r="F70" i="63"/>
  <c r="J70" i="63" s="1"/>
  <c r="F147" i="63"/>
  <c r="F56" i="64"/>
  <c r="F131" i="65"/>
  <c r="F201" i="66"/>
  <c r="J201" i="66" s="1"/>
  <c r="F108" i="66"/>
  <c r="J156" i="38"/>
  <c r="J111" i="60"/>
  <c r="F155" i="60"/>
  <c r="F168" i="60"/>
  <c r="F123" i="60"/>
  <c r="F23" i="60"/>
  <c r="F132" i="60"/>
  <c r="F76" i="60"/>
  <c r="J76" i="60" s="1"/>
  <c r="F196" i="60"/>
  <c r="F6" i="60"/>
  <c r="F39" i="60"/>
  <c r="J39" i="60" s="1"/>
  <c r="F181" i="60"/>
  <c r="F177" i="60"/>
  <c r="F112" i="60"/>
  <c r="F191" i="60"/>
  <c r="F5" i="61"/>
  <c r="F182" i="61"/>
  <c r="F59" i="61"/>
  <c r="F165" i="61"/>
  <c r="F205" i="61"/>
  <c r="F14" i="61"/>
  <c r="J14" i="61" s="1"/>
  <c r="F10" i="61"/>
  <c r="F37" i="61"/>
  <c r="J37" i="61" s="1"/>
  <c r="F107" i="61"/>
  <c r="J107" i="61" s="1"/>
  <c r="F172" i="61"/>
  <c r="F158" i="61"/>
  <c r="J158" i="61" s="1"/>
  <c r="F134" i="61"/>
  <c r="J134" i="61" s="1"/>
  <c r="F145" i="61"/>
  <c r="J129" i="62"/>
  <c r="F171" i="62"/>
  <c r="F126" i="62"/>
  <c r="F11" i="62"/>
  <c r="J11" i="62" s="1"/>
  <c r="F36" i="62"/>
  <c r="F79" i="62"/>
  <c r="F54" i="62"/>
  <c r="F112" i="62"/>
  <c r="F75" i="62"/>
  <c r="F48" i="62"/>
  <c r="J48" i="62" s="1"/>
  <c r="F215" i="62"/>
  <c r="J215" i="62" s="1"/>
  <c r="F58" i="62"/>
  <c r="J58" i="62" s="1"/>
  <c r="F166" i="63"/>
  <c r="F32" i="63"/>
  <c r="F115" i="63"/>
  <c r="F202" i="63"/>
  <c r="F92" i="63"/>
  <c r="F42" i="63"/>
  <c r="F150" i="63"/>
  <c r="J150" i="63" s="1"/>
  <c r="F52" i="63"/>
  <c r="F162" i="63"/>
  <c r="F110" i="63"/>
  <c r="F30" i="63"/>
  <c r="F133" i="63"/>
  <c r="F66" i="64"/>
  <c r="F201" i="60"/>
  <c r="F121" i="60"/>
  <c r="J121" i="60" s="1"/>
  <c r="F18" i="60"/>
  <c r="J18" i="60" s="1"/>
  <c r="F187" i="60"/>
  <c r="F66" i="60"/>
  <c r="F212" i="60"/>
  <c r="F78" i="60"/>
  <c r="J78" i="60" s="1"/>
  <c r="F11" i="60"/>
  <c r="F142" i="60"/>
  <c r="F33" i="60"/>
  <c r="F36" i="60"/>
  <c r="J36" i="60" s="1"/>
  <c r="F54" i="60"/>
  <c r="F64" i="60"/>
  <c r="J64" i="60" s="1"/>
  <c r="F49" i="61"/>
  <c r="F127" i="61"/>
  <c r="F149" i="61"/>
  <c r="F147" i="61"/>
  <c r="F46" i="61"/>
  <c r="J46" i="61" s="1"/>
  <c r="F9" i="61"/>
  <c r="J9" i="61" s="1"/>
  <c r="F96" i="61"/>
  <c r="J96" i="61" s="1"/>
  <c r="F162" i="61"/>
  <c r="F30" i="61"/>
  <c r="J30" i="61" s="1"/>
  <c r="F136" i="61"/>
  <c r="F211" i="61"/>
  <c r="F95" i="61"/>
  <c r="F6" i="61"/>
  <c r="F39" i="61"/>
  <c r="J117" i="62"/>
  <c r="F10" i="62"/>
  <c r="F39" i="62"/>
  <c r="F123" i="62"/>
  <c r="F104" i="62"/>
  <c r="F183" i="62"/>
  <c r="F163" i="62"/>
  <c r="J163" i="62" s="1"/>
  <c r="F44" i="62"/>
  <c r="J44" i="62" s="1"/>
  <c r="F33" i="62"/>
  <c r="J33" i="62" s="1"/>
  <c r="F144" i="62"/>
  <c r="J144" i="62" s="1"/>
  <c r="F186" i="62"/>
  <c r="F69" i="62"/>
  <c r="F155" i="62"/>
  <c r="F181" i="63"/>
  <c r="F71" i="63"/>
  <c r="F83" i="63"/>
  <c r="F82" i="63"/>
  <c r="F132" i="63"/>
  <c r="F111" i="63"/>
  <c r="F170" i="63"/>
  <c r="F63" i="63"/>
  <c r="F104" i="63"/>
  <c r="F55" i="63"/>
  <c r="J55" i="63" s="1"/>
  <c r="F34" i="63"/>
  <c r="J34" i="63" s="1"/>
  <c r="F143" i="64"/>
  <c r="F140" i="64"/>
  <c r="F12" i="60"/>
  <c r="F188" i="60"/>
  <c r="F41" i="60"/>
  <c r="F176" i="60"/>
  <c r="F173" i="60"/>
  <c r="F71" i="60"/>
  <c r="F152" i="60"/>
  <c r="F28" i="60"/>
  <c r="F47" i="60"/>
  <c r="F30" i="60"/>
  <c r="F70" i="60"/>
  <c r="F175" i="60"/>
  <c r="F138" i="61"/>
  <c r="F52" i="61"/>
  <c r="J52" i="61" s="1"/>
  <c r="F35" i="61"/>
  <c r="F36" i="61"/>
  <c r="F11" i="61"/>
  <c r="F112" i="61"/>
  <c r="F19" i="61"/>
  <c r="F142" i="61"/>
  <c r="F191" i="61"/>
  <c r="F23" i="61"/>
  <c r="F16" i="61"/>
  <c r="F207" i="61"/>
  <c r="F15" i="61"/>
  <c r="F91" i="62"/>
  <c r="F62" i="62"/>
  <c r="J62" i="62" s="1"/>
  <c r="F20" i="62"/>
  <c r="F107" i="62"/>
  <c r="J107" i="62" s="1"/>
  <c r="F154" i="62"/>
  <c r="F149" i="62"/>
  <c r="F77" i="62"/>
  <c r="F131" i="62"/>
  <c r="F208" i="62"/>
  <c r="F63" i="62"/>
  <c r="F195" i="62"/>
  <c r="F122" i="62"/>
  <c r="F18" i="63"/>
  <c r="F23" i="63"/>
  <c r="F38" i="63"/>
  <c r="F106" i="63"/>
  <c r="F21" i="63"/>
  <c r="F61" i="63"/>
  <c r="F98" i="63"/>
  <c r="F117" i="63"/>
  <c r="J117" i="63" s="1"/>
  <c r="F79" i="63"/>
  <c r="J79" i="63" s="1"/>
  <c r="F153" i="63"/>
  <c r="F144" i="63"/>
  <c r="F94" i="64"/>
  <c r="F78" i="64"/>
  <c r="F189" i="65"/>
  <c r="F214" i="60"/>
  <c r="F190" i="60"/>
  <c r="F92" i="60"/>
  <c r="F9" i="60"/>
  <c r="F127" i="60"/>
  <c r="F107" i="60"/>
  <c r="F40" i="60"/>
  <c r="F159" i="60"/>
  <c r="F88" i="60"/>
  <c r="J88" i="60" s="1"/>
  <c r="F183" i="60"/>
  <c r="J183" i="60" s="1"/>
  <c r="F3" i="60"/>
  <c r="J3" i="60" s="1"/>
  <c r="F116" i="60"/>
  <c r="F194" i="60"/>
  <c r="F61" i="60"/>
  <c r="J78" i="61"/>
  <c r="F139" i="61"/>
  <c r="F20" i="61"/>
  <c r="F213" i="61"/>
  <c r="F4" i="61"/>
  <c r="F169" i="61"/>
  <c r="F7" i="61"/>
  <c r="F185" i="61"/>
  <c r="F117" i="61"/>
  <c r="F75" i="61"/>
  <c r="F87" i="61"/>
  <c r="F45" i="61"/>
  <c r="J45" i="61" s="1"/>
  <c r="F200" i="62"/>
  <c r="J200" i="62" s="1"/>
  <c r="F103" i="62"/>
  <c r="F132" i="62"/>
  <c r="F18" i="62"/>
  <c r="F49" i="62"/>
  <c r="F72" i="62"/>
  <c r="F52" i="62"/>
  <c r="F121" i="62"/>
  <c r="J121" i="62" s="1"/>
  <c r="F92" i="62"/>
  <c r="F143" i="62"/>
  <c r="F197" i="62"/>
  <c r="F189" i="62"/>
  <c r="F34" i="62"/>
  <c r="J34" i="62" s="1"/>
  <c r="F130" i="63"/>
  <c r="F215" i="63"/>
  <c r="F149" i="63"/>
  <c r="J149" i="63" s="1"/>
  <c r="F172" i="63"/>
  <c r="J172" i="63" s="1"/>
  <c r="F143" i="63"/>
  <c r="F214" i="63"/>
  <c r="F121" i="63"/>
  <c r="F56" i="63"/>
  <c r="F62" i="63"/>
  <c r="F165" i="63"/>
  <c r="F31" i="64"/>
  <c r="F64" i="64"/>
  <c r="F54" i="65"/>
  <c r="F204" i="60"/>
  <c r="F169" i="60"/>
  <c r="F8" i="60"/>
  <c r="F58" i="60"/>
  <c r="F34" i="60"/>
  <c r="F184" i="60"/>
  <c r="F10" i="60"/>
  <c r="J10" i="60" s="1"/>
  <c r="F105" i="60"/>
  <c r="F72" i="60"/>
  <c r="F101" i="60"/>
  <c r="F189" i="60"/>
  <c r="F139" i="60"/>
  <c r="F202" i="60"/>
  <c r="F211" i="60"/>
  <c r="F144" i="61"/>
  <c r="F105" i="61"/>
  <c r="J105" i="61" s="1"/>
  <c r="F31" i="61"/>
  <c r="J31" i="61" s="1"/>
  <c r="F206" i="61"/>
  <c r="J206" i="61" s="1"/>
  <c r="F28" i="61"/>
  <c r="J28" i="61" s="1"/>
  <c r="F179" i="61"/>
  <c r="J179" i="61" s="1"/>
  <c r="F130" i="61"/>
  <c r="J130" i="61" s="1"/>
  <c r="F201" i="61"/>
  <c r="J201" i="61" s="1"/>
  <c r="F202" i="61"/>
  <c r="J202" i="61" s="1"/>
  <c r="F137" i="61"/>
  <c r="J137" i="61" s="1"/>
  <c r="F108" i="61"/>
  <c r="J108" i="61" s="1"/>
  <c r="F214" i="62"/>
  <c r="F19" i="62"/>
  <c r="F146" i="62"/>
  <c r="F70" i="62"/>
  <c r="F166" i="62"/>
  <c r="F87" i="62"/>
  <c r="F100" i="62"/>
  <c r="F127" i="62"/>
  <c r="J127" i="62" s="1"/>
  <c r="F74" i="62"/>
  <c r="F138" i="62"/>
  <c r="J138" i="62" s="1"/>
  <c r="F105" i="62"/>
  <c r="F151" i="62"/>
  <c r="J151" i="62" s="1"/>
  <c r="F159" i="62"/>
  <c r="J159" i="62" s="1"/>
  <c r="F81" i="62"/>
  <c r="J81" i="62" s="1"/>
  <c r="F39" i="63"/>
  <c r="F77" i="63"/>
  <c r="J77" i="63" s="1"/>
  <c r="F164" i="63"/>
  <c r="J164" i="63" s="1"/>
  <c r="F53" i="63"/>
  <c r="F135" i="63"/>
  <c r="J135" i="63" s="1"/>
  <c r="F134" i="63"/>
  <c r="F207" i="63"/>
  <c r="F138" i="63"/>
  <c r="F155" i="63"/>
  <c r="F45" i="63"/>
  <c r="F157" i="63"/>
  <c r="J157" i="63" s="1"/>
  <c r="F160" i="63"/>
  <c r="F6" i="64"/>
  <c r="F35" i="64"/>
  <c r="J35" i="64" s="1"/>
  <c r="F143" i="66"/>
  <c r="J143" i="66" s="1"/>
  <c r="F209" i="60"/>
  <c r="J209" i="60" s="1"/>
  <c r="J15" i="60"/>
  <c r="J103" i="60"/>
  <c r="F26" i="60"/>
  <c r="F43" i="60"/>
  <c r="F134" i="60"/>
  <c r="F20" i="60"/>
  <c r="F13" i="60"/>
  <c r="F208" i="60"/>
  <c r="F182" i="60"/>
  <c r="F27" i="60"/>
  <c r="J27" i="60" s="1"/>
  <c r="F174" i="60"/>
  <c r="F62" i="60"/>
  <c r="F130" i="60"/>
  <c r="F38" i="60"/>
  <c r="F100" i="61"/>
  <c r="J100" i="61" s="1"/>
  <c r="F199" i="61"/>
  <c r="J199" i="61" s="1"/>
  <c r="F88" i="61"/>
  <c r="F195" i="61"/>
  <c r="F192" i="61"/>
  <c r="F51" i="61"/>
  <c r="F40" i="61"/>
  <c r="F21" i="61"/>
  <c r="F12" i="61"/>
  <c r="F50" i="61"/>
  <c r="F86" i="61"/>
  <c r="J86" i="61" s="1"/>
  <c r="F92" i="61"/>
  <c r="J35" i="62"/>
  <c r="F16" i="62"/>
  <c r="F167" i="62"/>
  <c r="F65" i="62"/>
  <c r="J65" i="62" s="1"/>
  <c r="F53" i="62"/>
  <c r="F207" i="62"/>
  <c r="J207" i="62" s="1"/>
  <c r="F27" i="62"/>
  <c r="F21" i="62"/>
  <c r="F173" i="62"/>
  <c r="F113" i="62"/>
  <c r="F5" i="62"/>
  <c r="F7" i="62"/>
  <c r="J7" i="62" s="1"/>
  <c r="F43" i="62"/>
  <c r="F35" i="63"/>
  <c r="F211" i="63"/>
  <c r="F169" i="63"/>
  <c r="F175" i="63"/>
  <c r="J175" i="63" s="1"/>
  <c r="F113" i="63"/>
  <c r="J113" i="63" s="1"/>
  <c r="F67" i="63"/>
  <c r="F212" i="63"/>
  <c r="F33" i="63"/>
  <c r="J33" i="63" s="1"/>
  <c r="F177" i="63"/>
  <c r="J177" i="63" s="1"/>
  <c r="F105" i="63"/>
  <c r="F49" i="63"/>
  <c r="F36" i="63"/>
  <c r="F72" i="64"/>
  <c r="F19" i="64"/>
  <c r="F97" i="65"/>
  <c r="F24" i="66"/>
  <c r="J24" i="60"/>
  <c r="J145" i="60"/>
  <c r="F60" i="60"/>
  <c r="F192" i="60"/>
  <c r="F138" i="60"/>
  <c r="J138" i="60" s="1"/>
  <c r="F22" i="60"/>
  <c r="J22" i="60" s="1"/>
  <c r="F120" i="60"/>
  <c r="F102" i="60"/>
  <c r="J102" i="60" s="1"/>
  <c r="F21" i="60"/>
  <c r="J21" i="60" s="1"/>
  <c r="F147" i="60"/>
  <c r="F113" i="60"/>
  <c r="F51" i="60"/>
  <c r="F75" i="60"/>
  <c r="F90" i="60"/>
  <c r="F7" i="60"/>
  <c r="J7" i="60" s="1"/>
  <c r="F181" i="61"/>
  <c r="F93" i="61"/>
  <c r="F63" i="61"/>
  <c r="F153" i="61"/>
  <c r="F101" i="61"/>
  <c r="F128" i="61"/>
  <c r="F69" i="61"/>
  <c r="J69" i="61" s="1"/>
  <c r="F32" i="61"/>
  <c r="F132" i="61"/>
  <c r="J132" i="61" s="1"/>
  <c r="F183" i="61"/>
  <c r="J183" i="61" s="1"/>
  <c r="F170" i="61"/>
  <c r="J170" i="61" s="1"/>
  <c r="F43" i="61"/>
  <c r="J85" i="62"/>
  <c r="F148" i="62"/>
  <c r="F68" i="62"/>
  <c r="F134" i="62"/>
  <c r="F160" i="62"/>
  <c r="F12" i="62"/>
  <c r="F86" i="62"/>
  <c r="F130" i="62"/>
  <c r="F59" i="62"/>
  <c r="F128" i="62"/>
  <c r="J128" i="62" s="1"/>
  <c r="F169" i="62"/>
  <c r="J169" i="62" s="1"/>
  <c r="F206" i="62"/>
  <c r="J206" i="62" s="1"/>
  <c r="F147" i="62"/>
  <c r="J147" i="62" s="1"/>
  <c r="F95" i="63"/>
  <c r="J95" i="63" s="1"/>
  <c r="F31" i="63"/>
  <c r="F75" i="63"/>
  <c r="F15" i="63"/>
  <c r="J15" i="63" s="1"/>
  <c r="F203" i="63"/>
  <c r="J203" i="63" s="1"/>
  <c r="F57" i="63"/>
  <c r="F191" i="63"/>
  <c r="F25" i="63"/>
  <c r="F128" i="63"/>
  <c r="F14" i="63"/>
  <c r="F4" i="63"/>
  <c r="F152" i="64"/>
  <c r="F108" i="64"/>
  <c r="J50" i="65"/>
  <c r="F202" i="65"/>
  <c r="F178" i="66"/>
  <c r="J178" i="66" s="1"/>
  <c r="F108" i="60"/>
  <c r="J108" i="60" s="1"/>
  <c r="F87" i="60"/>
  <c r="F172" i="60"/>
  <c r="F162" i="60"/>
  <c r="F74" i="60"/>
  <c r="F69" i="60"/>
  <c r="F199" i="60"/>
  <c r="F98" i="60"/>
  <c r="F115" i="60"/>
  <c r="J115" i="60" s="1"/>
  <c r="F17" i="60"/>
  <c r="F140" i="60"/>
  <c r="J140" i="60" s="1"/>
  <c r="F161" i="60"/>
  <c r="J161" i="60" s="1"/>
  <c r="F205" i="60"/>
  <c r="J205" i="60" s="1"/>
  <c r="F91" i="61"/>
  <c r="F135" i="61"/>
  <c r="F110" i="61"/>
  <c r="J110" i="61" s="1"/>
  <c r="F119" i="61"/>
  <c r="J119" i="61" s="1"/>
  <c r="F174" i="61"/>
  <c r="F126" i="61"/>
  <c r="J126" i="61" s="1"/>
  <c r="F141" i="61"/>
  <c r="F41" i="61"/>
  <c r="J41" i="61" s="1"/>
  <c r="F94" i="61"/>
  <c r="F8" i="61"/>
  <c r="J8" i="61" s="1"/>
  <c r="F116" i="61"/>
  <c r="J116" i="61" s="1"/>
  <c r="F101" i="62"/>
  <c r="F170" i="62"/>
  <c r="F93" i="62"/>
  <c r="F168" i="62"/>
  <c r="F177" i="62"/>
  <c r="J177" i="62" s="1"/>
  <c r="F109" i="62"/>
  <c r="F108" i="62"/>
  <c r="J108" i="62" s="1"/>
  <c r="F42" i="62"/>
  <c r="J42" i="62" s="1"/>
  <c r="F135" i="62"/>
  <c r="J135" i="62" s="1"/>
  <c r="F157" i="62"/>
  <c r="J157" i="62" s="1"/>
  <c r="F137" i="62"/>
  <c r="J137" i="62" s="1"/>
  <c r="F158" i="62"/>
  <c r="F141" i="62"/>
  <c r="F184" i="62"/>
  <c r="J184" i="62" s="1"/>
  <c r="F109" i="63"/>
  <c r="J109" i="63" s="1"/>
  <c r="F48" i="63"/>
  <c r="F60" i="63"/>
  <c r="F124" i="63"/>
  <c r="F50" i="63"/>
  <c r="F154" i="63"/>
  <c r="J154" i="63" s="1"/>
  <c r="F78" i="63"/>
  <c r="F11" i="63"/>
  <c r="F24" i="63"/>
  <c r="J24" i="63" s="1"/>
  <c r="F197" i="63"/>
  <c r="F116" i="63"/>
  <c r="J116" i="63" s="1"/>
  <c r="J209" i="61"/>
  <c r="J105" i="66"/>
  <c r="J180" i="61"/>
  <c r="J122" i="61"/>
  <c r="J82" i="62"/>
  <c r="J196" i="62"/>
  <c r="J151" i="61"/>
  <c r="J26" i="61"/>
  <c r="J50" i="60"/>
  <c r="J78" i="38"/>
  <c r="J48" i="60"/>
  <c r="J53" i="63"/>
  <c r="J132" i="41"/>
  <c r="J23" i="61"/>
  <c r="J55" i="38"/>
  <c r="J191" i="60"/>
  <c r="J145" i="62"/>
  <c r="J177" i="60"/>
  <c r="J76" i="62"/>
  <c r="J189" i="63"/>
  <c r="J212" i="60"/>
  <c r="J215" i="60"/>
  <c r="J38" i="63"/>
  <c r="J121" i="61"/>
  <c r="J145" i="61"/>
  <c r="J104" i="60"/>
  <c r="J7" i="58"/>
  <c r="J93" i="61"/>
  <c r="J26" i="42"/>
  <c r="J92" i="60"/>
  <c r="J194" i="60"/>
  <c r="J213" i="61"/>
  <c r="J116" i="47"/>
  <c r="J127" i="60"/>
  <c r="J61" i="60"/>
  <c r="J31" i="64"/>
  <c r="F108" i="55"/>
  <c r="J108" i="55" s="1"/>
  <c r="J181" i="62"/>
  <c r="J94" i="60"/>
  <c r="J119" i="36"/>
  <c r="J23" i="60"/>
  <c r="J155" i="61"/>
  <c r="J208" i="62"/>
  <c r="J99" i="60"/>
  <c r="J71" i="61"/>
  <c r="J11" i="61"/>
  <c r="J47" i="62"/>
  <c r="J172" i="62"/>
  <c r="J80" i="50"/>
  <c r="J142" i="61"/>
  <c r="J16" i="61"/>
  <c r="J35" i="61"/>
  <c r="J86" i="58"/>
  <c r="J15" i="61"/>
  <c r="J152" i="48"/>
  <c r="J168" i="60"/>
  <c r="J123" i="60"/>
  <c r="J112" i="60"/>
  <c r="J152" i="61"/>
  <c r="J62" i="61"/>
  <c r="J111" i="61"/>
  <c r="J102" i="61"/>
  <c r="J54" i="62"/>
  <c r="J211" i="62"/>
  <c r="J193" i="62"/>
  <c r="J174" i="62"/>
  <c r="J187" i="63"/>
  <c r="J142" i="63"/>
  <c r="J13" i="63"/>
  <c r="J99" i="63"/>
  <c r="J161" i="63"/>
  <c r="F87" i="64"/>
  <c r="F20" i="65"/>
  <c r="J20" i="65" s="1"/>
  <c r="J6" i="60"/>
  <c r="J189" i="62"/>
  <c r="J139" i="62"/>
  <c r="J72" i="62"/>
  <c r="J181" i="63"/>
  <c r="J87" i="63"/>
  <c r="J152" i="63"/>
  <c r="J64" i="64"/>
  <c r="J159" i="60"/>
  <c r="J207" i="61"/>
  <c r="J176" i="61"/>
  <c r="J117" i="61"/>
  <c r="J87" i="61"/>
  <c r="J179" i="62"/>
  <c r="J19" i="61"/>
  <c r="J191" i="61"/>
  <c r="J205" i="62"/>
  <c r="J143" i="62"/>
  <c r="J118" i="62"/>
  <c r="J57" i="61"/>
  <c r="J178" i="62"/>
  <c r="J148" i="63"/>
  <c r="J171" i="61"/>
  <c r="J133" i="62"/>
  <c r="J100" i="51"/>
  <c r="J212" i="41"/>
  <c r="J211" i="45"/>
  <c r="J214" i="61"/>
  <c r="J125" i="61"/>
  <c r="J146" i="61"/>
  <c r="J79" i="60"/>
  <c r="J46" i="64"/>
  <c r="J6" i="66"/>
  <c r="J75" i="61"/>
  <c r="J25" i="62"/>
  <c r="J43" i="63"/>
  <c r="J105" i="42"/>
  <c r="J41" i="63"/>
  <c r="J97" i="50"/>
  <c r="F77" i="55"/>
  <c r="F13" i="55"/>
  <c r="F208" i="64"/>
  <c r="F159" i="64"/>
  <c r="F157" i="66"/>
  <c r="J157" i="66" s="1"/>
  <c r="F118" i="64"/>
  <c r="J118" i="64" s="1"/>
  <c r="F23" i="64"/>
  <c r="F152" i="66"/>
  <c r="J152" i="66" s="1"/>
  <c r="F210" i="64"/>
  <c r="F199" i="64"/>
  <c r="F149" i="66"/>
  <c r="J149" i="66" s="1"/>
  <c r="F94" i="66"/>
  <c r="F113" i="64"/>
  <c r="J113" i="64" s="1"/>
  <c r="F159" i="66"/>
  <c r="F168" i="64"/>
  <c r="J168" i="64" s="1"/>
  <c r="F53" i="64"/>
  <c r="F180" i="63"/>
  <c r="F194" i="63"/>
  <c r="F139" i="65"/>
  <c r="J139" i="65" s="1"/>
  <c r="F119" i="66"/>
  <c r="F93" i="64"/>
  <c r="F74" i="65"/>
  <c r="F133" i="65"/>
  <c r="F155" i="64"/>
  <c r="J155" i="64" s="1"/>
  <c r="F167" i="64"/>
  <c r="F172" i="66"/>
  <c r="F60" i="64"/>
  <c r="F163" i="63"/>
  <c r="J163" i="63" s="1"/>
  <c r="F93" i="65"/>
  <c r="J93" i="65" s="1"/>
  <c r="F130" i="66"/>
  <c r="F127" i="65"/>
  <c r="J127" i="65" s="1"/>
  <c r="J127" i="37"/>
  <c r="J54" i="60"/>
  <c r="J213" i="60"/>
  <c r="J65" i="61"/>
  <c r="J211" i="37"/>
  <c r="J116" i="42"/>
  <c r="J84" i="60"/>
  <c r="J132" i="60"/>
  <c r="J11" i="60"/>
  <c r="J25" i="60"/>
  <c r="J36" i="62"/>
  <c r="J200" i="42"/>
  <c r="J171" i="60"/>
  <c r="J160" i="60"/>
  <c r="J123" i="50"/>
  <c r="J87" i="42"/>
  <c r="J97" i="41"/>
  <c r="J66" i="60"/>
  <c r="J187" i="60"/>
  <c r="J171" i="62"/>
  <c r="J53" i="60"/>
  <c r="J181" i="60"/>
  <c r="J196" i="60"/>
  <c r="J57" i="60"/>
  <c r="J194" i="41"/>
  <c r="J107" i="41"/>
  <c r="J185" i="60"/>
  <c r="J153" i="60"/>
  <c r="J33" i="60"/>
  <c r="J59" i="61"/>
  <c r="J168" i="61"/>
  <c r="J46" i="49"/>
  <c r="F67" i="55"/>
  <c r="J114" i="60"/>
  <c r="J76" i="61"/>
  <c r="J155" i="62"/>
  <c r="J78" i="62"/>
  <c r="J166" i="63"/>
  <c r="J52" i="63"/>
  <c r="F126" i="63"/>
  <c r="F16" i="63"/>
  <c r="J16" i="63" s="1"/>
  <c r="J78" i="64"/>
  <c r="F132" i="64"/>
  <c r="J132" i="64" s="1"/>
  <c r="F83" i="64"/>
  <c r="F175" i="64"/>
  <c r="J175" i="64" s="1"/>
  <c r="F126" i="64"/>
  <c r="F45" i="64"/>
  <c r="J45" i="64" s="1"/>
  <c r="F128" i="64"/>
  <c r="F178" i="64"/>
  <c r="J178" i="64" s="1"/>
  <c r="F182" i="64"/>
  <c r="J182" i="64" s="1"/>
  <c r="F192" i="64"/>
  <c r="F179" i="64"/>
  <c r="F98" i="65"/>
  <c r="F23" i="65"/>
  <c r="J23" i="65" s="1"/>
  <c r="F92" i="65"/>
  <c r="J92" i="65" s="1"/>
  <c r="F53" i="65"/>
  <c r="J53" i="65" s="1"/>
  <c r="F112" i="65"/>
  <c r="F137" i="65"/>
  <c r="F90" i="65"/>
  <c r="J90" i="65" s="1"/>
  <c r="F44" i="65"/>
  <c r="J44" i="65" s="1"/>
  <c r="F193" i="65"/>
  <c r="J193" i="65" s="1"/>
  <c r="F71" i="65"/>
  <c r="F76" i="65"/>
  <c r="J76" i="65" s="1"/>
  <c r="F129" i="65"/>
  <c r="J129" i="65" s="1"/>
  <c r="F108" i="65"/>
  <c r="F77" i="65"/>
  <c r="J77" i="65" s="1"/>
  <c r="F5" i="66"/>
  <c r="F110" i="66"/>
  <c r="J110" i="66" s="1"/>
  <c r="F66" i="66"/>
  <c r="F169" i="66"/>
  <c r="J169" i="66" s="1"/>
  <c r="F72" i="66"/>
  <c r="F115" i="66"/>
  <c r="J115" i="66" s="1"/>
  <c r="F139" i="66"/>
  <c r="F146" i="66"/>
  <c r="J146" i="66" s="1"/>
  <c r="F45" i="66"/>
  <c r="F168" i="66"/>
  <c r="F97" i="66"/>
  <c r="J97" i="66" s="1"/>
  <c r="F195" i="66"/>
  <c r="J195" i="66" s="1"/>
  <c r="F186" i="66"/>
  <c r="F42" i="66"/>
  <c r="J125" i="60"/>
  <c r="J30" i="60"/>
  <c r="J148" i="61"/>
  <c r="J112" i="62"/>
  <c r="J160" i="63"/>
  <c r="F205" i="63"/>
  <c r="J6" i="64"/>
  <c r="F24" i="64"/>
  <c r="F193" i="64"/>
  <c r="F119" i="64"/>
  <c r="F201" i="64"/>
  <c r="F39" i="64"/>
  <c r="F37" i="64"/>
  <c r="J37" i="64" s="1"/>
  <c r="F105" i="64"/>
  <c r="F42" i="64"/>
  <c r="F157" i="64"/>
  <c r="F59" i="64"/>
  <c r="J59" i="64" s="1"/>
  <c r="F190" i="64"/>
  <c r="F81" i="65"/>
  <c r="F46" i="65"/>
  <c r="F14" i="65"/>
  <c r="J14" i="65" s="1"/>
  <c r="F166" i="65"/>
  <c r="F4" i="65"/>
  <c r="J4" i="65" s="1"/>
  <c r="F182" i="65"/>
  <c r="J182" i="65" s="1"/>
  <c r="F214" i="65"/>
  <c r="F199" i="65"/>
  <c r="J199" i="65" s="1"/>
  <c r="F89" i="65"/>
  <c r="J89" i="65" s="1"/>
  <c r="F36" i="65"/>
  <c r="F37" i="65"/>
  <c r="J37" i="65" s="1"/>
  <c r="F82" i="65"/>
  <c r="J82" i="65" s="1"/>
  <c r="F176" i="65"/>
  <c r="J176" i="65" s="1"/>
  <c r="F135" i="65"/>
  <c r="J135" i="65" s="1"/>
  <c r="F214" i="66"/>
  <c r="F86" i="66"/>
  <c r="F3" i="66"/>
  <c r="F91" i="66"/>
  <c r="F183" i="66"/>
  <c r="J183" i="66" s="1"/>
  <c r="F154" i="66"/>
  <c r="J154" i="66" s="1"/>
  <c r="F44" i="66"/>
  <c r="F193" i="66"/>
  <c r="F200" i="66"/>
  <c r="F26" i="66"/>
  <c r="F174" i="66"/>
  <c r="F30" i="66"/>
  <c r="F109" i="66"/>
  <c r="J109" i="66" s="1"/>
  <c r="J65" i="60"/>
  <c r="J211" i="61"/>
  <c r="J149" i="61"/>
  <c r="J162" i="61"/>
  <c r="J202" i="64"/>
  <c r="F206" i="64"/>
  <c r="F17" i="64"/>
  <c r="J17" i="64" s="1"/>
  <c r="F16" i="64"/>
  <c r="J16" i="64" s="1"/>
  <c r="F22" i="64"/>
  <c r="J22" i="64" s="1"/>
  <c r="F170" i="64"/>
  <c r="J170" i="64" s="1"/>
  <c r="F177" i="64"/>
  <c r="F104" i="64"/>
  <c r="F130" i="64"/>
  <c r="J130" i="64" s="1"/>
  <c r="F137" i="64"/>
  <c r="F3" i="64"/>
  <c r="J3" i="64" s="1"/>
  <c r="F154" i="64"/>
  <c r="J154" i="64" s="1"/>
  <c r="F114" i="64"/>
  <c r="J114" i="64" s="1"/>
  <c r="F109" i="64"/>
  <c r="J109" i="64" s="1"/>
  <c r="F198" i="65"/>
  <c r="F57" i="65"/>
  <c r="F130" i="65"/>
  <c r="J130" i="65" s="1"/>
  <c r="F215" i="65"/>
  <c r="J215" i="65" s="1"/>
  <c r="F165" i="65"/>
  <c r="F174" i="65"/>
  <c r="J174" i="65" s="1"/>
  <c r="F145" i="65"/>
  <c r="F99" i="65"/>
  <c r="J99" i="65" s="1"/>
  <c r="F47" i="65"/>
  <c r="J47" i="65" s="1"/>
  <c r="F103" i="65"/>
  <c r="F157" i="65"/>
  <c r="F55" i="65"/>
  <c r="F60" i="65"/>
  <c r="F175" i="65"/>
  <c r="J175" i="65" s="1"/>
  <c r="F124" i="66"/>
  <c r="J24" i="66"/>
  <c r="F184" i="66"/>
  <c r="F207" i="66"/>
  <c r="F131" i="66"/>
  <c r="F87" i="66"/>
  <c r="J87" i="66" s="1"/>
  <c r="F20" i="66"/>
  <c r="J20" i="66" s="1"/>
  <c r="F191" i="66"/>
  <c r="J191" i="66" s="1"/>
  <c r="F136" i="66"/>
  <c r="F40" i="66"/>
  <c r="J40" i="66" s="1"/>
  <c r="F11" i="66"/>
  <c r="F190" i="66"/>
  <c r="F101" i="66"/>
  <c r="J195" i="48"/>
  <c r="F4" i="55"/>
  <c r="J202" i="60"/>
  <c r="F7" i="63"/>
  <c r="F201" i="63"/>
  <c r="F204" i="64"/>
  <c r="F191" i="64"/>
  <c r="F8" i="64"/>
  <c r="J8" i="64" s="1"/>
  <c r="F71" i="64"/>
  <c r="F13" i="64"/>
  <c r="F11" i="64"/>
  <c r="J11" i="64" s="1"/>
  <c r="F67" i="64"/>
  <c r="F209" i="64"/>
  <c r="F174" i="64"/>
  <c r="F195" i="64"/>
  <c r="F75" i="64"/>
  <c r="F136" i="64"/>
  <c r="F212" i="64"/>
  <c r="J212" i="64" s="1"/>
  <c r="F213" i="64"/>
  <c r="F123" i="65"/>
  <c r="J210" i="65"/>
  <c r="F140" i="65"/>
  <c r="F66" i="65"/>
  <c r="F178" i="65"/>
  <c r="J178" i="65" s="1"/>
  <c r="F211" i="65"/>
  <c r="F40" i="65"/>
  <c r="F7" i="65"/>
  <c r="F6" i="65"/>
  <c r="F5" i="65"/>
  <c r="F78" i="65"/>
  <c r="F120" i="65"/>
  <c r="J120" i="65" s="1"/>
  <c r="F84" i="65"/>
  <c r="F65" i="66"/>
  <c r="F107" i="66"/>
  <c r="J107" i="66" s="1"/>
  <c r="F39" i="66"/>
  <c r="F151" i="66"/>
  <c r="J151" i="66" s="1"/>
  <c r="F176" i="66"/>
  <c r="J176" i="66" s="1"/>
  <c r="F4" i="66"/>
  <c r="F199" i="66"/>
  <c r="J199" i="66" s="1"/>
  <c r="F54" i="66"/>
  <c r="J54" i="66" s="1"/>
  <c r="F187" i="66"/>
  <c r="F202" i="66"/>
  <c r="J202" i="66" s="1"/>
  <c r="F59" i="66"/>
  <c r="F182" i="66"/>
  <c r="J182" i="66" s="1"/>
  <c r="F74" i="66"/>
  <c r="J71" i="39"/>
  <c r="J197" i="44"/>
  <c r="F183" i="55"/>
  <c r="J203" i="60"/>
  <c r="J111" i="62"/>
  <c r="J29" i="62"/>
  <c r="J35" i="63"/>
  <c r="J211" i="63"/>
  <c r="F204" i="63"/>
  <c r="F162" i="64"/>
  <c r="F99" i="64"/>
  <c r="F139" i="64"/>
  <c r="F34" i="64"/>
  <c r="F111" i="64"/>
  <c r="F116" i="64"/>
  <c r="J116" i="64" s="1"/>
  <c r="F9" i="64"/>
  <c r="F180" i="64"/>
  <c r="J180" i="64" s="1"/>
  <c r="F176" i="64"/>
  <c r="F163" i="64"/>
  <c r="F27" i="64"/>
  <c r="F207" i="65"/>
  <c r="J207" i="65" s="1"/>
  <c r="F110" i="65"/>
  <c r="F52" i="65"/>
  <c r="F187" i="65"/>
  <c r="F8" i="65"/>
  <c r="F205" i="65"/>
  <c r="F142" i="65"/>
  <c r="F102" i="65"/>
  <c r="J102" i="65" s="1"/>
  <c r="F161" i="65"/>
  <c r="J161" i="65" s="1"/>
  <c r="F95" i="65"/>
  <c r="J95" i="65" s="1"/>
  <c r="F163" i="65"/>
  <c r="F91" i="65"/>
  <c r="F25" i="65"/>
  <c r="J25" i="65" s="1"/>
  <c r="J174" i="66"/>
  <c r="J108" i="66"/>
  <c r="J94" i="66"/>
  <c r="F145" i="66"/>
  <c r="F180" i="66"/>
  <c r="F175" i="66"/>
  <c r="F104" i="66"/>
  <c r="J104" i="66" s="1"/>
  <c r="F150" i="66"/>
  <c r="F96" i="66"/>
  <c r="J96" i="66" s="1"/>
  <c r="F50" i="66"/>
  <c r="F167" i="66"/>
  <c r="F121" i="66"/>
  <c r="F129" i="66"/>
  <c r="F203" i="66"/>
  <c r="F21" i="66"/>
  <c r="J21" i="66" s="1"/>
  <c r="J75" i="36"/>
  <c r="J181" i="41"/>
  <c r="F51" i="55"/>
  <c r="J32" i="60"/>
  <c r="J149" i="60"/>
  <c r="J106" i="61"/>
  <c r="J95" i="61"/>
  <c r="J187" i="61"/>
  <c r="F195" i="63"/>
  <c r="J195" i="63" s="1"/>
  <c r="F199" i="63"/>
  <c r="F33" i="64"/>
  <c r="J33" i="64" s="1"/>
  <c r="F10" i="64"/>
  <c r="F146" i="64"/>
  <c r="J146" i="64" s="1"/>
  <c r="F188" i="64"/>
  <c r="J188" i="64" s="1"/>
  <c r="F84" i="64"/>
  <c r="J84" i="64" s="1"/>
  <c r="F96" i="64"/>
  <c r="J96" i="64" s="1"/>
  <c r="F29" i="64"/>
  <c r="J29" i="64" s="1"/>
  <c r="F55" i="64"/>
  <c r="J55" i="64" s="1"/>
  <c r="F120" i="64"/>
  <c r="J120" i="64" s="1"/>
  <c r="F95" i="64"/>
  <c r="J95" i="64" s="1"/>
  <c r="F124" i="64"/>
  <c r="J124" i="64" s="1"/>
  <c r="F85" i="64"/>
  <c r="F80" i="64"/>
  <c r="J80" i="64" s="1"/>
  <c r="F39" i="65"/>
  <c r="F148" i="65"/>
  <c r="J148" i="65" s="1"/>
  <c r="F196" i="65"/>
  <c r="J196" i="65" s="1"/>
  <c r="F9" i="65"/>
  <c r="F147" i="65"/>
  <c r="F177" i="65"/>
  <c r="F162" i="65"/>
  <c r="F28" i="65"/>
  <c r="J28" i="65" s="1"/>
  <c r="F12" i="65"/>
  <c r="F32" i="65"/>
  <c r="F19" i="65"/>
  <c r="F35" i="65"/>
  <c r="F215" i="66"/>
  <c r="J215" i="66" s="1"/>
  <c r="F82" i="66"/>
  <c r="J82" i="66" s="1"/>
  <c r="F113" i="66"/>
  <c r="J113" i="66" s="1"/>
  <c r="F181" i="66"/>
  <c r="J181" i="66" s="1"/>
  <c r="F206" i="66"/>
  <c r="J206" i="66" s="1"/>
  <c r="F83" i="66"/>
  <c r="J83" i="66" s="1"/>
  <c r="F38" i="66"/>
  <c r="J38" i="66" s="1"/>
  <c r="F7" i="66"/>
  <c r="J7" i="66" s="1"/>
  <c r="F33" i="66"/>
  <c r="J33" i="66" s="1"/>
  <c r="F114" i="66"/>
  <c r="J114" i="66" s="1"/>
  <c r="F135" i="66"/>
  <c r="J135" i="66" s="1"/>
  <c r="F128" i="66"/>
  <c r="J128" i="66" s="1"/>
  <c r="F10" i="55"/>
  <c r="J10" i="55" s="1"/>
  <c r="J58" i="58"/>
  <c r="J91" i="60"/>
  <c r="J39" i="61"/>
  <c r="J193" i="61"/>
  <c r="J11" i="63"/>
  <c r="F114" i="63"/>
  <c r="J114" i="63" s="1"/>
  <c r="F176" i="63"/>
  <c r="F98" i="64"/>
  <c r="J98" i="64" s="1"/>
  <c r="F69" i="64"/>
  <c r="F173" i="64"/>
  <c r="F184" i="64"/>
  <c r="F86" i="64"/>
  <c r="F76" i="64"/>
  <c r="F115" i="64"/>
  <c r="J115" i="64" s="1"/>
  <c r="F63" i="64"/>
  <c r="F73" i="64"/>
  <c r="F148" i="64"/>
  <c r="J148" i="64" s="1"/>
  <c r="F57" i="64"/>
  <c r="F141" i="64"/>
  <c r="J141" i="64" s="1"/>
  <c r="F207" i="64"/>
  <c r="F7" i="64"/>
  <c r="F208" i="65"/>
  <c r="J208" i="65" s="1"/>
  <c r="J36" i="65"/>
  <c r="F180" i="65"/>
  <c r="J180" i="65" s="1"/>
  <c r="F73" i="65"/>
  <c r="J73" i="65" s="1"/>
  <c r="F144" i="65"/>
  <c r="F68" i="65"/>
  <c r="J68" i="65" s="1"/>
  <c r="F34" i="65"/>
  <c r="J34" i="65" s="1"/>
  <c r="F11" i="65"/>
  <c r="J11" i="65" s="1"/>
  <c r="F159" i="65"/>
  <c r="J159" i="65" s="1"/>
  <c r="F61" i="65"/>
  <c r="J61" i="65" s="1"/>
  <c r="F190" i="65"/>
  <c r="J190" i="65" s="1"/>
  <c r="F18" i="65"/>
  <c r="F122" i="65"/>
  <c r="J122" i="65" s="1"/>
  <c r="F197" i="66"/>
  <c r="J197" i="66" s="1"/>
  <c r="J161" i="66"/>
  <c r="F209" i="66"/>
  <c r="J209" i="66" s="1"/>
  <c r="F48" i="66"/>
  <c r="J48" i="66" s="1"/>
  <c r="F194" i="66"/>
  <c r="J194" i="66" s="1"/>
  <c r="F205" i="66"/>
  <c r="J205" i="66" s="1"/>
  <c r="F120" i="66"/>
  <c r="J120" i="66" s="1"/>
  <c r="F99" i="66"/>
  <c r="J99" i="66" s="1"/>
  <c r="F141" i="66"/>
  <c r="J141" i="66" s="1"/>
  <c r="F18" i="66"/>
  <c r="J18" i="66" s="1"/>
  <c r="F185" i="66"/>
  <c r="J185" i="66" s="1"/>
  <c r="F63" i="66"/>
  <c r="J63" i="66" s="1"/>
  <c r="F95" i="66"/>
  <c r="J95" i="66" s="1"/>
  <c r="J157" i="38"/>
  <c r="F141" i="55"/>
  <c r="J97" i="61"/>
  <c r="F54" i="63"/>
  <c r="J54" i="63" s="1"/>
  <c r="F28" i="63"/>
  <c r="F214" i="64"/>
  <c r="J214" i="64" s="1"/>
  <c r="F68" i="64"/>
  <c r="F89" i="64"/>
  <c r="F133" i="64"/>
  <c r="F181" i="64"/>
  <c r="J181" i="64" s="1"/>
  <c r="F165" i="64"/>
  <c r="F122" i="64"/>
  <c r="J122" i="64" s="1"/>
  <c r="F135" i="64"/>
  <c r="J135" i="64" s="1"/>
  <c r="F47" i="64"/>
  <c r="J47" i="64" s="1"/>
  <c r="F101" i="64"/>
  <c r="J101" i="64" s="1"/>
  <c r="F156" i="64"/>
  <c r="J156" i="64" s="1"/>
  <c r="F79" i="64"/>
  <c r="F123" i="64"/>
  <c r="J123" i="64" s="1"/>
  <c r="F160" i="64"/>
  <c r="J137" i="65"/>
  <c r="F114" i="65"/>
  <c r="J114" i="65" s="1"/>
  <c r="F160" i="65"/>
  <c r="J160" i="65" s="1"/>
  <c r="F64" i="65"/>
  <c r="F43" i="65"/>
  <c r="J43" i="65" s="1"/>
  <c r="F172" i="65"/>
  <c r="J172" i="65" s="1"/>
  <c r="F86" i="65"/>
  <c r="J86" i="65" s="1"/>
  <c r="F15" i="65"/>
  <c r="J15" i="65" s="1"/>
  <c r="F132" i="65"/>
  <c r="J132" i="65" s="1"/>
  <c r="F197" i="65"/>
  <c r="J197" i="65" s="1"/>
  <c r="F70" i="65"/>
  <c r="J70" i="65" s="1"/>
  <c r="F153" i="65"/>
  <c r="F55" i="66"/>
  <c r="F56" i="66"/>
  <c r="J56" i="66" s="1"/>
  <c r="F23" i="66"/>
  <c r="J23" i="66" s="1"/>
  <c r="F64" i="66"/>
  <c r="F208" i="66"/>
  <c r="J208" i="66" s="1"/>
  <c r="F179" i="66"/>
  <c r="F162" i="66"/>
  <c r="J162" i="66" s="1"/>
  <c r="F29" i="66"/>
  <c r="F211" i="66"/>
  <c r="J211" i="66" s="1"/>
  <c r="F14" i="66"/>
  <c r="J14" i="66" s="1"/>
  <c r="F144" i="66"/>
  <c r="F28" i="66"/>
  <c r="F49" i="66"/>
  <c r="J49" i="66" s="1"/>
  <c r="F38" i="55"/>
  <c r="J109" i="60"/>
  <c r="J14" i="60"/>
  <c r="J169" i="61"/>
  <c r="J185" i="61"/>
  <c r="J104" i="62"/>
  <c r="J197" i="62"/>
  <c r="J65" i="63"/>
  <c r="J159" i="63"/>
  <c r="J17" i="63"/>
  <c r="F122" i="63"/>
  <c r="J122" i="63" s="1"/>
  <c r="F102" i="63"/>
  <c r="J102" i="63" s="1"/>
  <c r="J128" i="64"/>
  <c r="J56" i="64"/>
  <c r="J75" i="64"/>
  <c r="F198" i="64"/>
  <c r="F49" i="64"/>
  <c r="F144" i="64"/>
  <c r="F185" i="64"/>
  <c r="F61" i="64"/>
  <c r="J61" i="64" s="1"/>
  <c r="F200" i="64"/>
  <c r="F12" i="64"/>
  <c r="J12" i="64" s="1"/>
  <c r="F40" i="64"/>
  <c r="J40" i="64" s="1"/>
  <c r="F161" i="64"/>
  <c r="J161" i="64" s="1"/>
  <c r="F205" i="64"/>
  <c r="F45" i="65"/>
  <c r="J45" i="65" s="1"/>
  <c r="F183" i="65"/>
  <c r="F69" i="65"/>
  <c r="F200" i="65"/>
  <c r="J200" i="65" s="1"/>
  <c r="F21" i="65"/>
  <c r="J21" i="65" s="1"/>
  <c r="F30" i="65"/>
  <c r="F51" i="65"/>
  <c r="F83" i="65"/>
  <c r="J83" i="65" s="1"/>
  <c r="F138" i="65"/>
  <c r="J138" i="65" s="1"/>
  <c r="F181" i="65"/>
  <c r="F186" i="65"/>
  <c r="J186" i="65" s="1"/>
  <c r="F168" i="65"/>
  <c r="J168" i="65" s="1"/>
  <c r="F22" i="66"/>
  <c r="J22" i="66" s="1"/>
  <c r="F93" i="66"/>
  <c r="J93" i="66" s="1"/>
  <c r="F116" i="66"/>
  <c r="J116" i="66" s="1"/>
  <c r="F156" i="66"/>
  <c r="J156" i="66" s="1"/>
  <c r="F58" i="66"/>
  <c r="J58" i="66" s="1"/>
  <c r="F34" i="66"/>
  <c r="J34" i="66" s="1"/>
  <c r="F17" i="66"/>
  <c r="J17" i="66" s="1"/>
  <c r="F160" i="66"/>
  <c r="J160" i="66" s="1"/>
  <c r="F13" i="66"/>
  <c r="J13" i="66" s="1"/>
  <c r="F68" i="66"/>
  <c r="J68" i="66" s="1"/>
  <c r="F134" i="66"/>
  <c r="J134" i="66" s="1"/>
  <c r="F85" i="66"/>
  <c r="J85" i="66" s="1"/>
  <c r="F165" i="66"/>
  <c r="J165" i="66" s="1"/>
  <c r="F195" i="55"/>
  <c r="J168" i="63"/>
  <c r="J126" i="63"/>
  <c r="J74" i="64"/>
  <c r="J94" i="64"/>
  <c r="F13" i="65"/>
  <c r="F85" i="65"/>
  <c r="J85" i="65" s="1"/>
  <c r="F111" i="65"/>
  <c r="J111" i="65" s="1"/>
  <c r="F113" i="65"/>
  <c r="J113" i="65" s="1"/>
  <c r="F94" i="65"/>
  <c r="J94" i="65" s="1"/>
  <c r="F151" i="65"/>
  <c r="J151" i="65" s="1"/>
  <c r="F150" i="65"/>
  <c r="J150" i="65" s="1"/>
  <c r="F156" i="65"/>
  <c r="J156" i="65" s="1"/>
  <c r="F185" i="65"/>
  <c r="J185" i="65" s="1"/>
  <c r="F134" i="65"/>
  <c r="J134" i="65" s="1"/>
  <c r="F118" i="65"/>
  <c r="J118" i="65" s="1"/>
  <c r="F38" i="65"/>
  <c r="J38" i="65" s="1"/>
  <c r="F32" i="66"/>
  <c r="J130" i="66"/>
  <c r="J69" i="66"/>
  <c r="F188" i="66"/>
  <c r="F73" i="66"/>
  <c r="F210" i="66"/>
  <c r="F164" i="66"/>
  <c r="J164" i="66" s="1"/>
  <c r="F170" i="66"/>
  <c r="F81" i="66"/>
  <c r="F127" i="66"/>
  <c r="F123" i="66"/>
  <c r="J123" i="66" s="1"/>
  <c r="F8" i="66"/>
  <c r="J8" i="66" s="1"/>
  <c r="F46" i="66"/>
  <c r="F61" i="66"/>
  <c r="J61" i="66" s="1"/>
  <c r="J124" i="60"/>
  <c r="J77" i="60"/>
  <c r="J20" i="61"/>
  <c r="J7" i="61"/>
  <c r="J22" i="63"/>
  <c r="F188" i="63"/>
  <c r="F73" i="63"/>
  <c r="J73" i="63" s="1"/>
  <c r="F197" i="64"/>
  <c r="J194" i="64"/>
  <c r="J23" i="64"/>
  <c r="F169" i="64"/>
  <c r="J169" i="64" s="1"/>
  <c r="F18" i="64"/>
  <c r="J18" i="64" s="1"/>
  <c r="F103" i="64"/>
  <c r="J103" i="64" s="1"/>
  <c r="F41" i="64"/>
  <c r="F150" i="64"/>
  <c r="F70" i="64"/>
  <c r="J70" i="64" s="1"/>
  <c r="F187" i="64"/>
  <c r="J187" i="64" s="1"/>
  <c r="F138" i="64"/>
  <c r="J138" i="64" s="1"/>
  <c r="F131" i="64"/>
  <c r="J131" i="64" s="1"/>
  <c r="F196" i="64"/>
  <c r="F82" i="64"/>
  <c r="J82" i="64" s="1"/>
  <c r="F58" i="65"/>
  <c r="J58" i="65" s="1"/>
  <c r="F119" i="65"/>
  <c r="F179" i="65"/>
  <c r="J179" i="65" s="1"/>
  <c r="F201" i="65"/>
  <c r="J201" i="65" s="1"/>
  <c r="F105" i="65"/>
  <c r="J105" i="65" s="1"/>
  <c r="F17" i="65"/>
  <c r="J17" i="65" s="1"/>
  <c r="F143" i="65"/>
  <c r="F16" i="65"/>
  <c r="J16" i="65" s="1"/>
  <c r="F121" i="65"/>
  <c r="J121" i="65" s="1"/>
  <c r="F141" i="65"/>
  <c r="J141" i="65" s="1"/>
  <c r="F203" i="65"/>
  <c r="J203" i="65" s="1"/>
  <c r="F107" i="65"/>
  <c r="J107" i="65" s="1"/>
  <c r="F104" i="65"/>
  <c r="J104" i="65" s="1"/>
  <c r="J126" i="66"/>
  <c r="F177" i="66"/>
  <c r="J177" i="66" s="1"/>
  <c r="F137" i="66"/>
  <c r="J137" i="66" s="1"/>
  <c r="F153" i="66"/>
  <c r="F12" i="66"/>
  <c r="F75" i="66"/>
  <c r="J75" i="66" s="1"/>
  <c r="F31" i="66"/>
  <c r="J31" i="66" s="1"/>
  <c r="F51" i="66"/>
  <c r="F204" i="66"/>
  <c r="F158" i="66"/>
  <c r="J158" i="66" s="1"/>
  <c r="F173" i="66"/>
  <c r="F43" i="66"/>
  <c r="J43" i="66" s="1"/>
  <c r="F70" i="66"/>
  <c r="F117" i="66"/>
  <c r="J117" i="66" s="1"/>
  <c r="F94" i="55"/>
  <c r="J94" i="55" s="1"/>
  <c r="J137" i="60"/>
  <c r="J136" i="61"/>
  <c r="J6" i="61"/>
  <c r="J92" i="62"/>
  <c r="F171" i="63"/>
  <c r="F91" i="63"/>
  <c r="J91" i="63" s="1"/>
  <c r="F166" i="64"/>
  <c r="J136" i="64"/>
  <c r="J191" i="64"/>
  <c r="F186" i="64"/>
  <c r="F21" i="64"/>
  <c r="F30" i="64"/>
  <c r="F20" i="64"/>
  <c r="J20" i="64" s="1"/>
  <c r="F65" i="64"/>
  <c r="J65" i="64" s="1"/>
  <c r="F121" i="64"/>
  <c r="J121" i="64" s="1"/>
  <c r="F54" i="64"/>
  <c r="J54" i="64" s="1"/>
  <c r="F28" i="64"/>
  <c r="F97" i="64"/>
  <c r="J97" i="64" s="1"/>
  <c r="F172" i="64"/>
  <c r="J172" i="64" s="1"/>
  <c r="F117" i="64"/>
  <c r="J117" i="64" s="1"/>
  <c r="F189" i="64"/>
  <c r="F10" i="65"/>
  <c r="F204" i="65"/>
  <c r="F192" i="65"/>
  <c r="J192" i="65" s="1"/>
  <c r="F72" i="65"/>
  <c r="J72" i="65" s="1"/>
  <c r="F100" i="65"/>
  <c r="F154" i="65"/>
  <c r="F155" i="65"/>
  <c r="J155" i="65" s="1"/>
  <c r="F167" i="65"/>
  <c r="J167" i="65" s="1"/>
  <c r="F146" i="65"/>
  <c r="J146" i="65" s="1"/>
  <c r="F101" i="65"/>
  <c r="F41" i="65"/>
  <c r="J41" i="65" s="1"/>
  <c r="F128" i="65"/>
  <c r="J128" i="65" s="1"/>
  <c r="F63" i="65"/>
  <c r="J63" i="65" s="1"/>
  <c r="F96" i="65"/>
  <c r="J96" i="65" s="1"/>
  <c r="F115" i="65"/>
  <c r="J115" i="65" s="1"/>
  <c r="F103" i="66"/>
  <c r="J103" i="66" s="1"/>
  <c r="J184" i="66"/>
  <c r="J10" i="66"/>
  <c r="F36" i="66"/>
  <c r="F57" i="66"/>
  <c r="J57" i="66" s="1"/>
  <c r="F78" i="66"/>
  <c r="J78" i="66" s="1"/>
  <c r="F133" i="66"/>
  <c r="J133" i="66" s="1"/>
  <c r="F71" i="66"/>
  <c r="J71" i="66" s="1"/>
  <c r="F155" i="66"/>
  <c r="J155" i="66" s="1"/>
  <c r="F189" i="66"/>
  <c r="J189" i="66" s="1"/>
  <c r="F122" i="66"/>
  <c r="J122" i="66" s="1"/>
  <c r="F92" i="66"/>
  <c r="J92" i="66" s="1"/>
  <c r="F196" i="66"/>
  <c r="F171" i="66"/>
  <c r="F88" i="66"/>
  <c r="J88" i="66" s="1"/>
  <c r="F72" i="55"/>
  <c r="J119" i="63"/>
  <c r="F59" i="63"/>
  <c r="F211" i="64"/>
  <c r="J176" i="64"/>
  <c r="F110" i="64"/>
  <c r="J110" i="64" s="1"/>
  <c r="F62" i="64"/>
  <c r="J62" i="64" s="1"/>
  <c r="F51" i="64"/>
  <c r="F32" i="64"/>
  <c r="F112" i="64"/>
  <c r="F134" i="64"/>
  <c r="J134" i="64" s="1"/>
  <c r="F164" i="64"/>
  <c r="J164" i="64" s="1"/>
  <c r="F15" i="64"/>
  <c r="F158" i="64"/>
  <c r="J158" i="64" s="1"/>
  <c r="F44" i="64"/>
  <c r="J44" i="64" s="1"/>
  <c r="F43" i="64"/>
  <c r="F50" i="64"/>
  <c r="J50" i="64" s="1"/>
  <c r="F56" i="65"/>
  <c r="J184" i="65"/>
  <c r="J108" i="65"/>
  <c r="J153" i="65"/>
  <c r="F152" i="65"/>
  <c r="J152" i="65" s="1"/>
  <c r="F206" i="65"/>
  <c r="J206" i="65" s="1"/>
  <c r="F173" i="65"/>
  <c r="F106" i="65"/>
  <c r="J106" i="65" s="1"/>
  <c r="F31" i="65"/>
  <c r="J31" i="65" s="1"/>
  <c r="F65" i="65"/>
  <c r="F67" i="65"/>
  <c r="J67" i="65" s="1"/>
  <c r="F87" i="65"/>
  <c r="J87" i="65" s="1"/>
  <c r="F158" i="65"/>
  <c r="J158" i="65" s="1"/>
  <c r="F126" i="65"/>
  <c r="F75" i="65"/>
  <c r="J75" i="65" s="1"/>
  <c r="F79" i="65"/>
  <c r="J79" i="65" s="1"/>
  <c r="F213" i="66"/>
  <c r="J59" i="66"/>
  <c r="J187" i="66"/>
  <c r="F112" i="66"/>
  <c r="J112" i="66" s="1"/>
  <c r="F142" i="66"/>
  <c r="J142" i="66" s="1"/>
  <c r="F52" i="66"/>
  <c r="J52" i="66" s="1"/>
  <c r="F118" i="66"/>
  <c r="F47" i="66"/>
  <c r="J47" i="66" s="1"/>
  <c r="F147" i="66"/>
  <c r="J147" i="66" s="1"/>
  <c r="F16" i="66"/>
  <c r="J16" i="66" s="1"/>
  <c r="F192" i="66"/>
  <c r="F41" i="66"/>
  <c r="J41" i="66" s="1"/>
  <c r="F62" i="66"/>
  <c r="J62" i="66" s="1"/>
  <c r="F212" i="66"/>
  <c r="J212" i="66" s="1"/>
  <c r="F19" i="66"/>
  <c r="J19" i="66" s="1"/>
  <c r="F35" i="66"/>
  <c r="J35" i="66" s="1"/>
  <c r="J169" i="41"/>
  <c r="J147" i="61"/>
  <c r="J103" i="63"/>
  <c r="F25" i="64"/>
  <c r="J25" i="64" s="1"/>
  <c r="F149" i="64"/>
  <c r="J149" i="64" s="1"/>
  <c r="F26" i="64"/>
  <c r="J26" i="64" s="1"/>
  <c r="F38" i="64"/>
  <c r="J38" i="64" s="1"/>
  <c r="F153" i="64"/>
  <c r="J153" i="64" s="1"/>
  <c r="F215" i="64"/>
  <c r="J215" i="64" s="1"/>
  <c r="F14" i="64"/>
  <c r="J14" i="64" s="1"/>
  <c r="F106" i="64"/>
  <c r="J106" i="64" s="1"/>
  <c r="F90" i="64"/>
  <c r="J90" i="64" s="1"/>
  <c r="F58" i="64"/>
  <c r="J58" i="64" s="1"/>
  <c r="F147" i="64"/>
  <c r="J147" i="64" s="1"/>
  <c r="F5" i="64"/>
  <c r="J5" i="64" s="1"/>
  <c r="F22" i="65"/>
  <c r="J22" i="65" s="1"/>
  <c r="J103" i="65"/>
  <c r="J55" i="65"/>
  <c r="J18" i="65"/>
  <c r="F149" i="65"/>
  <c r="J149" i="65" s="1"/>
  <c r="F80" i="65"/>
  <c r="F194" i="65"/>
  <c r="J194" i="65" s="1"/>
  <c r="F117" i="65"/>
  <c r="J117" i="65" s="1"/>
  <c r="F59" i="65"/>
  <c r="J59" i="65" s="1"/>
  <c r="F171" i="65"/>
  <c r="J171" i="65" s="1"/>
  <c r="F136" i="65"/>
  <c r="J136" i="65" s="1"/>
  <c r="F164" i="65"/>
  <c r="J164" i="65" s="1"/>
  <c r="F48" i="65"/>
  <c r="J48" i="65" s="1"/>
  <c r="F42" i="65"/>
  <c r="J42" i="65" s="1"/>
  <c r="F26" i="65"/>
  <c r="J26" i="65" s="1"/>
  <c r="F109" i="65"/>
  <c r="J109" i="65" s="1"/>
  <c r="F79" i="66"/>
  <c r="J42" i="66"/>
  <c r="J119" i="66"/>
  <c r="F140" i="66"/>
  <c r="J140" i="66" s="1"/>
  <c r="F27" i="66"/>
  <c r="J27" i="66" s="1"/>
  <c r="F98" i="66"/>
  <c r="J98" i="66" s="1"/>
  <c r="F111" i="66"/>
  <c r="J111" i="66" s="1"/>
  <c r="F138" i="66"/>
  <c r="J138" i="66" s="1"/>
  <c r="F100" i="66"/>
  <c r="J100" i="66" s="1"/>
  <c r="F84" i="66"/>
  <c r="J84" i="66" s="1"/>
  <c r="F106" i="66"/>
  <c r="J106" i="66" s="1"/>
  <c r="F37" i="66"/>
  <c r="J37" i="66" s="1"/>
  <c r="F15" i="66"/>
  <c r="J15" i="66" s="1"/>
  <c r="F125" i="66"/>
  <c r="J125" i="66" s="1"/>
  <c r="F151" i="63"/>
  <c r="J151" i="63" s="1"/>
  <c r="J49" i="41"/>
  <c r="J52" i="62"/>
  <c r="J69" i="62"/>
  <c r="J190" i="62"/>
  <c r="J134" i="62"/>
  <c r="F6" i="63"/>
  <c r="J6" i="63" s="1"/>
  <c r="J85" i="64"/>
  <c r="F36" i="64"/>
  <c r="J36" i="64" s="1"/>
  <c r="F102" i="64"/>
  <c r="F92" i="64"/>
  <c r="J92" i="64" s="1"/>
  <c r="F107" i="64"/>
  <c r="J107" i="64" s="1"/>
  <c r="F145" i="64"/>
  <c r="J145" i="64" s="1"/>
  <c r="F88" i="64"/>
  <c r="J88" i="64" s="1"/>
  <c r="F52" i="64"/>
  <c r="J52" i="64" s="1"/>
  <c r="F129" i="64"/>
  <c r="J129" i="64" s="1"/>
  <c r="F151" i="64"/>
  <c r="J151" i="64" s="1"/>
  <c r="F48" i="64"/>
  <c r="J48" i="64" s="1"/>
  <c r="F171" i="64"/>
  <c r="J171" i="64" s="1"/>
  <c r="J191" i="65"/>
  <c r="J71" i="65"/>
  <c r="F188" i="65"/>
  <c r="J188" i="65" s="1"/>
  <c r="F49" i="65"/>
  <c r="J49" i="65" s="1"/>
  <c r="F209" i="65"/>
  <c r="J209" i="65" s="1"/>
  <c r="F3" i="65"/>
  <c r="F62" i="65"/>
  <c r="J62" i="65" s="1"/>
  <c r="F116" i="65"/>
  <c r="J116" i="65" s="1"/>
  <c r="F124" i="65"/>
  <c r="J124" i="65" s="1"/>
  <c r="F169" i="65"/>
  <c r="J169" i="65" s="1"/>
  <c r="F170" i="65"/>
  <c r="J170" i="65" s="1"/>
  <c r="F195" i="65"/>
  <c r="J195" i="65" s="1"/>
  <c r="F88" i="65"/>
  <c r="J88" i="65" s="1"/>
  <c r="F125" i="65"/>
  <c r="J125" i="65" s="1"/>
  <c r="F77" i="66"/>
  <c r="J77" i="66" s="1"/>
  <c r="F76" i="66"/>
  <c r="J76" i="66" s="1"/>
  <c r="F9" i="66"/>
  <c r="J9" i="66" s="1"/>
  <c r="F89" i="66"/>
  <c r="J89" i="66" s="1"/>
  <c r="F148" i="66"/>
  <c r="J148" i="66" s="1"/>
  <c r="F60" i="66"/>
  <c r="J60" i="66" s="1"/>
  <c r="F102" i="66"/>
  <c r="J102" i="66" s="1"/>
  <c r="F67" i="66"/>
  <c r="J67" i="66" s="1"/>
  <c r="F25" i="66"/>
  <c r="J25" i="66" s="1"/>
  <c r="F53" i="66"/>
  <c r="J53" i="66" s="1"/>
  <c r="F198" i="66"/>
  <c r="J198" i="66" s="1"/>
  <c r="F163" i="66"/>
  <c r="J163" i="66" s="1"/>
  <c r="F80" i="66"/>
  <c r="J80" i="66" s="1"/>
  <c r="J198" i="51"/>
  <c r="J165" i="65"/>
  <c r="J38" i="61"/>
  <c r="J6" i="50"/>
  <c r="J164" i="60"/>
  <c r="J124" i="61"/>
  <c r="J112" i="65"/>
  <c r="J177" i="50"/>
  <c r="J178" i="60"/>
  <c r="J167" i="60"/>
  <c r="J60" i="61"/>
  <c r="F180" i="55"/>
  <c r="J180" i="55" s="1"/>
  <c r="F138" i="55"/>
  <c r="F198" i="55"/>
  <c r="J198" i="55" s="1"/>
  <c r="F196" i="55"/>
  <c r="J196" i="55" s="1"/>
  <c r="F129" i="55"/>
  <c r="F164" i="55"/>
  <c r="J164" i="55" s="1"/>
  <c r="F176" i="55"/>
  <c r="J176" i="55" s="1"/>
  <c r="J28" i="38"/>
  <c r="J54" i="50"/>
  <c r="J198" i="60"/>
  <c r="J17" i="61"/>
  <c r="J203" i="66"/>
  <c r="F187" i="55"/>
  <c r="J187" i="55" s="1"/>
  <c r="F134" i="55"/>
  <c r="J134" i="55" s="1"/>
  <c r="F66" i="55"/>
  <c r="J66" i="55" s="1"/>
  <c r="F6" i="55"/>
  <c r="J6" i="55" s="1"/>
  <c r="F71" i="55"/>
  <c r="J71" i="55" s="1"/>
  <c r="F130" i="55"/>
  <c r="J130" i="55" s="1"/>
  <c r="F19" i="55"/>
  <c r="J19" i="55" s="1"/>
  <c r="F24" i="55"/>
  <c r="J24" i="55" s="1"/>
  <c r="F87" i="55"/>
  <c r="F188" i="55"/>
  <c r="J188" i="55" s="1"/>
  <c r="F123" i="55"/>
  <c r="J123" i="55" s="1"/>
  <c r="F115" i="55"/>
  <c r="J115" i="55" s="1"/>
  <c r="F121" i="55"/>
  <c r="J121" i="55" s="1"/>
  <c r="F41" i="55"/>
  <c r="J41" i="55" s="1"/>
  <c r="J73" i="60"/>
  <c r="J56" i="60"/>
  <c r="J98" i="62"/>
  <c r="J84" i="63"/>
  <c r="J30" i="65"/>
  <c r="J179" i="66"/>
  <c r="F106" i="55"/>
  <c r="J106" i="55" s="1"/>
  <c r="F80" i="55"/>
  <c r="J80" i="55" s="1"/>
  <c r="F32" i="55"/>
  <c r="J32" i="55" s="1"/>
  <c r="F202" i="55"/>
  <c r="J202" i="55" s="1"/>
  <c r="F98" i="55"/>
  <c r="J98" i="55" s="1"/>
  <c r="F162" i="55"/>
  <c r="J162" i="55" s="1"/>
  <c r="F128" i="55"/>
  <c r="J128" i="55" s="1"/>
  <c r="F153" i="55"/>
  <c r="J153" i="55" s="1"/>
  <c r="F31" i="55"/>
  <c r="J31" i="55" s="1"/>
  <c r="F167" i="55"/>
  <c r="F119" i="55"/>
  <c r="J119" i="55" s="1"/>
  <c r="F193" i="55"/>
  <c r="J193" i="55" s="1"/>
  <c r="F52" i="55"/>
  <c r="J52" i="55" s="1"/>
  <c r="F109" i="55"/>
  <c r="J109" i="55" s="1"/>
  <c r="J90" i="61"/>
  <c r="J8" i="63"/>
  <c r="J86" i="64"/>
  <c r="J63" i="64"/>
  <c r="J184" i="64"/>
  <c r="J212" i="37"/>
  <c r="J165" i="39"/>
  <c r="F174" i="55"/>
  <c r="J174" i="55" s="1"/>
  <c r="F35" i="55"/>
  <c r="J35" i="55" s="1"/>
  <c r="F112" i="55"/>
  <c r="F212" i="55"/>
  <c r="J212" i="55" s="1"/>
  <c r="F191" i="55"/>
  <c r="J191" i="55" s="1"/>
  <c r="F124" i="55"/>
  <c r="J124" i="55" s="1"/>
  <c r="F3" i="55"/>
  <c r="J3" i="55" s="1"/>
  <c r="F184" i="55"/>
  <c r="J184" i="55" s="1"/>
  <c r="F46" i="55"/>
  <c r="J46" i="55" s="1"/>
  <c r="F12" i="55"/>
  <c r="J12" i="55" s="1"/>
  <c r="F70" i="55"/>
  <c r="J70" i="55" s="1"/>
  <c r="F168" i="55"/>
  <c r="J168" i="55" s="1"/>
  <c r="F127" i="55"/>
  <c r="J127" i="55" s="1"/>
  <c r="F172" i="55"/>
  <c r="J172" i="55" s="1"/>
  <c r="J67" i="61"/>
  <c r="J139" i="61"/>
  <c r="J14" i="62"/>
  <c r="J97" i="62"/>
  <c r="J3" i="62"/>
  <c r="J198" i="63"/>
  <c r="J7" i="64"/>
  <c r="J64" i="66"/>
  <c r="F179" i="55"/>
  <c r="J179" i="55" s="1"/>
  <c r="F64" i="55"/>
  <c r="J64" i="55" s="1"/>
  <c r="F93" i="55"/>
  <c r="J93" i="55" s="1"/>
  <c r="F201" i="55"/>
  <c r="J201" i="55" s="1"/>
  <c r="F97" i="55"/>
  <c r="J97" i="55" s="1"/>
  <c r="F9" i="55"/>
  <c r="J9" i="55" s="1"/>
  <c r="F47" i="55"/>
  <c r="J47" i="55" s="1"/>
  <c r="F155" i="55"/>
  <c r="J155" i="55" s="1"/>
  <c r="F29" i="55"/>
  <c r="J29" i="55" s="1"/>
  <c r="F136" i="55"/>
  <c r="J136" i="55" s="1"/>
  <c r="F146" i="55"/>
  <c r="J146" i="55" s="1"/>
  <c r="F59" i="55"/>
  <c r="J59" i="55" s="1"/>
  <c r="J47" i="61"/>
  <c r="J164" i="61"/>
  <c r="J44" i="61"/>
  <c r="J17" i="62"/>
  <c r="F73" i="55"/>
  <c r="J73" i="55" s="1"/>
  <c r="F40" i="55"/>
  <c r="J40" i="55" s="1"/>
  <c r="F44" i="55"/>
  <c r="J44" i="55" s="1"/>
  <c r="F91" i="55"/>
  <c r="J91" i="55" s="1"/>
  <c r="F133" i="55"/>
  <c r="F78" i="55"/>
  <c r="J78" i="55" s="1"/>
  <c r="F165" i="55"/>
  <c r="J165" i="55" s="1"/>
  <c r="F84" i="55"/>
  <c r="J84" i="55" s="1"/>
  <c r="F58" i="55"/>
  <c r="J58" i="55" s="1"/>
  <c r="F56" i="55"/>
  <c r="J56" i="55" s="1"/>
  <c r="F7" i="55"/>
  <c r="J7" i="55" s="1"/>
  <c r="F194" i="55"/>
  <c r="J194" i="55" s="1"/>
  <c r="F75" i="55"/>
  <c r="J75" i="55" s="1"/>
  <c r="J192" i="63"/>
  <c r="J183" i="65"/>
  <c r="F166" i="55"/>
  <c r="J166" i="55" s="1"/>
  <c r="F215" i="55"/>
  <c r="J215" i="55" s="1"/>
  <c r="F118" i="55"/>
  <c r="J118" i="55" s="1"/>
  <c r="F99" i="55"/>
  <c r="J99" i="55" s="1"/>
  <c r="F27" i="55"/>
  <c r="J27" i="55" s="1"/>
  <c r="F57" i="55"/>
  <c r="J57" i="55" s="1"/>
  <c r="F95" i="55"/>
  <c r="J95" i="55" s="1"/>
  <c r="F105" i="55"/>
  <c r="J105" i="55" s="1"/>
  <c r="F43" i="55"/>
  <c r="J43" i="55" s="1"/>
  <c r="F96" i="55"/>
  <c r="J96" i="55" s="1"/>
  <c r="F131" i="55"/>
  <c r="J131" i="55" s="1"/>
  <c r="F204" i="55"/>
  <c r="J204" i="55" s="1"/>
  <c r="F185" i="55"/>
  <c r="J185" i="55" s="1"/>
  <c r="F143" i="55"/>
  <c r="J182" i="62"/>
  <c r="J73" i="64"/>
  <c r="J180" i="66"/>
  <c r="J49" i="50"/>
  <c r="F53" i="55"/>
  <c r="J53" i="55" s="1"/>
  <c r="F85" i="55"/>
  <c r="J85" i="55" s="1"/>
  <c r="F154" i="55"/>
  <c r="J154" i="55" s="1"/>
  <c r="F173" i="55"/>
  <c r="J173" i="55" s="1"/>
  <c r="F147" i="55"/>
  <c r="J147" i="55" s="1"/>
  <c r="F214" i="55"/>
  <c r="J214" i="55" s="1"/>
  <c r="F102" i="55"/>
  <c r="J102" i="55" s="1"/>
  <c r="F61" i="55"/>
  <c r="J61" i="55" s="1"/>
  <c r="F54" i="55"/>
  <c r="J54" i="55" s="1"/>
  <c r="F163" i="55"/>
  <c r="J163" i="55" s="1"/>
  <c r="F37" i="55"/>
  <c r="J37" i="55" s="1"/>
  <c r="F181" i="55"/>
  <c r="J181" i="55" s="1"/>
  <c r="J201" i="60"/>
  <c r="J75" i="60"/>
  <c r="J161" i="61"/>
  <c r="J20" i="62"/>
  <c r="J180" i="62"/>
  <c r="J63" i="62"/>
  <c r="J6" i="62"/>
  <c r="J32" i="63"/>
  <c r="J115" i="63"/>
  <c r="J144" i="66"/>
  <c r="J175" i="66"/>
  <c r="F39" i="55"/>
  <c r="J39" i="55" s="1"/>
  <c r="F211" i="55"/>
  <c r="J211" i="55" s="1"/>
  <c r="F158" i="55"/>
  <c r="J158" i="55" s="1"/>
  <c r="F26" i="55"/>
  <c r="J26" i="55" s="1"/>
  <c r="F156" i="55"/>
  <c r="J156" i="55" s="1"/>
  <c r="F132" i="55"/>
  <c r="F208" i="55"/>
  <c r="J208" i="55" s="1"/>
  <c r="F11" i="55"/>
  <c r="J11" i="55" s="1"/>
  <c r="F170" i="55"/>
  <c r="J170" i="55" s="1"/>
  <c r="F48" i="55"/>
  <c r="J48" i="55" s="1"/>
  <c r="F177" i="55"/>
  <c r="J177" i="55" s="1"/>
  <c r="F23" i="55"/>
  <c r="J23" i="55" s="1"/>
  <c r="F186" i="55"/>
  <c r="J186" i="55" s="1"/>
  <c r="J80" i="62"/>
  <c r="J190" i="41"/>
  <c r="J145" i="36"/>
  <c r="J207" i="37"/>
  <c r="F107" i="55"/>
  <c r="J107" i="55" s="1"/>
  <c r="F33" i="55"/>
  <c r="J33" i="55" s="1"/>
  <c r="F69" i="55"/>
  <c r="J69" i="55" s="1"/>
  <c r="F182" i="55"/>
  <c r="J182" i="55" s="1"/>
  <c r="F103" i="55"/>
  <c r="J103" i="55" s="1"/>
  <c r="F111" i="55"/>
  <c r="J111" i="55" s="1"/>
  <c r="F213" i="55"/>
  <c r="J213" i="55" s="1"/>
  <c r="F25" i="55"/>
  <c r="J25" i="55" s="1"/>
  <c r="F160" i="55"/>
  <c r="J160" i="55" s="1"/>
  <c r="F104" i="55"/>
  <c r="J104" i="55" s="1"/>
  <c r="F42" i="55"/>
  <c r="J42" i="55" s="1"/>
  <c r="F189" i="55"/>
  <c r="J189" i="55" s="1"/>
  <c r="F20" i="55"/>
  <c r="J20" i="55" s="1"/>
  <c r="J175" i="61"/>
  <c r="J27" i="61"/>
  <c r="J176" i="62"/>
  <c r="J18" i="63"/>
  <c r="J181" i="65"/>
  <c r="F151" i="55"/>
  <c r="J151" i="55" s="1"/>
  <c r="F45" i="55"/>
  <c r="J45" i="55" s="1"/>
  <c r="F68" i="55"/>
  <c r="J68" i="55" s="1"/>
  <c r="F21" i="55"/>
  <c r="F203" i="55"/>
  <c r="J203" i="55" s="1"/>
  <c r="F117" i="55"/>
  <c r="J117" i="55" s="1"/>
  <c r="F55" i="55"/>
  <c r="J55" i="55" s="1"/>
  <c r="F192" i="55"/>
  <c r="J192" i="55" s="1"/>
  <c r="F34" i="55"/>
  <c r="J34" i="55" s="1"/>
  <c r="F126" i="55"/>
  <c r="J126" i="55" s="1"/>
  <c r="F15" i="55"/>
  <c r="J15" i="55" s="1"/>
  <c r="F82" i="55"/>
  <c r="J82" i="55" s="1"/>
  <c r="F86" i="55"/>
  <c r="J86" i="55" s="1"/>
  <c r="J67" i="62"/>
  <c r="J83" i="62"/>
  <c r="J89" i="62"/>
  <c r="J28" i="66"/>
  <c r="J35" i="50"/>
  <c r="F169" i="55"/>
  <c r="J169" i="55" s="1"/>
  <c r="F145" i="55"/>
  <c r="J145" i="55" s="1"/>
  <c r="F100" i="55"/>
  <c r="J100" i="55" s="1"/>
  <c r="F88" i="55"/>
  <c r="J88" i="55" s="1"/>
  <c r="F50" i="55"/>
  <c r="J50" i="55" s="1"/>
  <c r="F114" i="55"/>
  <c r="J114" i="55" s="1"/>
  <c r="F74" i="55"/>
  <c r="J74" i="55" s="1"/>
  <c r="F18" i="55"/>
  <c r="J18" i="55" s="1"/>
  <c r="F49" i="55"/>
  <c r="J49" i="55" s="1"/>
  <c r="F200" i="55"/>
  <c r="J200" i="55" s="1"/>
  <c r="F116" i="55"/>
  <c r="J116" i="55" s="1"/>
  <c r="F5" i="55"/>
  <c r="J5" i="55" s="1"/>
  <c r="F142" i="55"/>
  <c r="J142" i="55" s="1"/>
  <c r="J186" i="61"/>
  <c r="J56" i="62"/>
  <c r="J153" i="62"/>
  <c r="J18" i="62"/>
  <c r="J142" i="64"/>
  <c r="J110" i="36"/>
  <c r="F150" i="55"/>
  <c r="J150" i="55" s="1"/>
  <c r="F79" i="55"/>
  <c r="J79" i="55" s="1"/>
  <c r="F65" i="55"/>
  <c r="J65" i="55" s="1"/>
  <c r="F22" i="55"/>
  <c r="J22" i="55" s="1"/>
  <c r="F90" i="55"/>
  <c r="J90" i="55" s="1"/>
  <c r="F148" i="55"/>
  <c r="J148" i="55" s="1"/>
  <c r="F175" i="55"/>
  <c r="J175" i="55" s="1"/>
  <c r="F81" i="55"/>
  <c r="J81" i="55" s="1"/>
  <c r="F140" i="55"/>
  <c r="J140" i="55" s="1"/>
  <c r="F110" i="55"/>
  <c r="J110" i="55" s="1"/>
  <c r="F28" i="55"/>
  <c r="J28" i="55" s="1"/>
  <c r="F159" i="55"/>
  <c r="J159" i="55" s="1"/>
  <c r="J154" i="61"/>
  <c r="J26" i="62"/>
  <c r="J169" i="63"/>
  <c r="J67" i="63"/>
  <c r="J51" i="65"/>
  <c r="J29" i="66"/>
  <c r="F206" i="55"/>
  <c r="J206" i="55" s="1"/>
  <c r="F135" i="55"/>
  <c r="J135" i="55" s="1"/>
  <c r="F122" i="55"/>
  <c r="J122" i="55" s="1"/>
  <c r="F139" i="55"/>
  <c r="J139" i="55" s="1"/>
  <c r="F209" i="55"/>
  <c r="J209" i="55" s="1"/>
  <c r="F120" i="55"/>
  <c r="J120" i="55" s="1"/>
  <c r="F157" i="55"/>
  <c r="J157" i="55" s="1"/>
  <c r="F62" i="55"/>
  <c r="J62" i="55" s="1"/>
  <c r="F14" i="55"/>
  <c r="J14" i="55" s="1"/>
  <c r="F197" i="55"/>
  <c r="J197" i="55" s="1"/>
  <c r="F171" i="55"/>
  <c r="J171" i="55" s="1"/>
  <c r="F207" i="55"/>
  <c r="J207" i="55" s="1"/>
  <c r="J58" i="61"/>
  <c r="J115" i="62"/>
  <c r="J31" i="63"/>
  <c r="J207" i="64"/>
  <c r="J57" i="64"/>
  <c r="J142" i="38"/>
  <c r="J74" i="50"/>
  <c r="F30" i="55"/>
  <c r="J30" i="55" s="1"/>
  <c r="F190" i="55"/>
  <c r="J190" i="55" s="1"/>
  <c r="F161" i="55"/>
  <c r="J161" i="55" s="1"/>
  <c r="F137" i="55"/>
  <c r="J137" i="55" s="1"/>
  <c r="F101" i="55"/>
  <c r="J101" i="55" s="1"/>
  <c r="F125" i="55"/>
  <c r="J125" i="55" s="1"/>
  <c r="F152" i="55"/>
  <c r="J152" i="55" s="1"/>
  <c r="F83" i="55"/>
  <c r="J83" i="55" s="1"/>
  <c r="F89" i="55"/>
  <c r="J89" i="55" s="1"/>
  <c r="F17" i="55"/>
  <c r="J17" i="55" s="1"/>
  <c r="F210" i="55"/>
  <c r="J210" i="55" s="1"/>
  <c r="F76" i="55"/>
  <c r="J76" i="55" s="1"/>
  <c r="F178" i="55"/>
  <c r="J178" i="55" s="1"/>
  <c r="J63" i="60"/>
  <c r="J117" i="60"/>
  <c r="J41" i="62"/>
  <c r="J35" i="65"/>
  <c r="J69" i="65"/>
  <c r="J145" i="66"/>
  <c r="F36" i="55"/>
  <c r="J36" i="55" s="1"/>
  <c r="F60" i="55"/>
  <c r="J60" i="55" s="1"/>
  <c r="F113" i="55"/>
  <c r="J113" i="55" s="1"/>
  <c r="F92" i="55"/>
  <c r="J92" i="55" s="1"/>
  <c r="F8" i="55"/>
  <c r="J8" i="55" s="1"/>
  <c r="F16" i="55"/>
  <c r="J16" i="55" s="1"/>
  <c r="F149" i="55"/>
  <c r="J149" i="55" s="1"/>
  <c r="F63" i="55"/>
  <c r="J63" i="55" s="1"/>
  <c r="F205" i="55"/>
  <c r="J205" i="55" s="1"/>
  <c r="F144" i="55"/>
  <c r="J144" i="55" s="1"/>
  <c r="F199" i="55"/>
  <c r="J199" i="55" s="1"/>
  <c r="J49" i="60"/>
  <c r="J173" i="61"/>
  <c r="J136" i="62"/>
  <c r="J188" i="63"/>
  <c r="J69" i="64"/>
  <c r="J39" i="64"/>
  <c r="J160" i="36"/>
  <c r="J82" i="36"/>
  <c r="J147" i="36"/>
  <c r="J17" i="38"/>
  <c r="J88" i="61"/>
  <c r="J195" i="61"/>
  <c r="J50" i="61"/>
  <c r="J87" i="62"/>
  <c r="J212" i="63"/>
  <c r="J60" i="64"/>
  <c r="J186" i="66"/>
  <c r="J87" i="57"/>
  <c r="J166" i="62"/>
  <c r="J72" i="66"/>
  <c r="J211" i="40"/>
  <c r="J202" i="65"/>
  <c r="J105" i="64"/>
  <c r="J168" i="66"/>
  <c r="J96" i="60"/>
  <c r="J139" i="66"/>
  <c r="J105" i="62"/>
  <c r="J204" i="60"/>
  <c r="J7" i="63"/>
  <c r="J208" i="39"/>
  <c r="J45" i="66"/>
  <c r="J50" i="50"/>
  <c r="J4" i="41"/>
  <c r="J3" i="42"/>
  <c r="J151" i="41"/>
  <c r="J153" i="42"/>
  <c r="J164" i="50"/>
  <c r="J119" i="42"/>
  <c r="J41" i="40"/>
  <c r="J61" i="50"/>
  <c r="J103" i="50"/>
  <c r="J93" i="38"/>
  <c r="J135" i="38"/>
  <c r="J141" i="55"/>
  <c r="J75" i="63"/>
  <c r="J107" i="42"/>
  <c r="J124" i="63"/>
  <c r="J50" i="63"/>
  <c r="J177" i="36"/>
  <c r="J185" i="42"/>
  <c r="J200" i="64"/>
  <c r="J200" i="41"/>
  <c r="J25" i="42"/>
  <c r="J121" i="42"/>
  <c r="J65" i="42"/>
  <c r="J200" i="57"/>
  <c r="J12" i="61"/>
  <c r="J178" i="61"/>
  <c r="J128" i="61"/>
  <c r="J32" i="61"/>
  <c r="J209" i="62"/>
  <c r="J100" i="62"/>
  <c r="J198" i="62"/>
  <c r="J143" i="63"/>
  <c r="J167" i="64"/>
  <c r="J190" i="64"/>
  <c r="J160" i="64"/>
  <c r="J108" i="64"/>
  <c r="J11" i="66"/>
  <c r="J134" i="38"/>
  <c r="J180" i="60"/>
  <c r="J15" i="36"/>
  <c r="J60" i="36"/>
  <c r="J24" i="50"/>
  <c r="J19" i="50"/>
  <c r="J43" i="52"/>
  <c r="J13" i="60"/>
  <c r="J126" i="60"/>
  <c r="J143" i="61"/>
  <c r="J174" i="61"/>
  <c r="J33" i="61"/>
  <c r="J51" i="62"/>
  <c r="J60" i="62"/>
  <c r="J70" i="62"/>
  <c r="J130" i="62"/>
  <c r="J139" i="63"/>
  <c r="J96" i="63"/>
  <c r="J167" i="63"/>
  <c r="J157" i="64"/>
  <c r="J210" i="64"/>
  <c r="J140" i="64"/>
  <c r="J42" i="64"/>
  <c r="J66" i="64"/>
  <c r="J142" i="41"/>
  <c r="J72" i="41"/>
  <c r="J42" i="41"/>
  <c r="J34" i="41"/>
  <c r="J95" i="60"/>
  <c r="J205" i="61"/>
  <c r="J84" i="61"/>
  <c r="J141" i="61"/>
  <c r="J37" i="62"/>
  <c r="J113" i="62"/>
  <c r="J156" i="62"/>
  <c r="J203" i="62"/>
  <c r="J28" i="62"/>
  <c r="J160" i="62"/>
  <c r="J84" i="62"/>
  <c r="J158" i="62"/>
  <c r="J97" i="63"/>
  <c r="J200" i="63"/>
  <c r="J107" i="63"/>
  <c r="J36" i="63"/>
  <c r="J180" i="63"/>
  <c r="J205" i="64"/>
  <c r="J87" i="64"/>
  <c r="J159" i="64"/>
  <c r="J104" i="64"/>
  <c r="J177" i="64"/>
  <c r="J165" i="64"/>
  <c r="J143" i="65"/>
  <c r="J157" i="65"/>
  <c r="J173" i="66"/>
  <c r="J103" i="41"/>
  <c r="J157" i="41"/>
  <c r="J16" i="41"/>
  <c r="J29" i="50"/>
  <c r="J5" i="60"/>
  <c r="J29" i="61"/>
  <c r="J92" i="61"/>
  <c r="J83" i="61"/>
  <c r="J162" i="62"/>
  <c r="J116" i="62"/>
  <c r="J118" i="63"/>
  <c r="J145" i="63"/>
  <c r="J137" i="63"/>
  <c r="J74" i="63"/>
  <c r="J77" i="64"/>
  <c r="J126" i="64"/>
  <c r="J193" i="64"/>
  <c r="J199" i="64"/>
  <c r="J6" i="65"/>
  <c r="J91" i="65"/>
  <c r="J119" i="65"/>
  <c r="J36" i="66"/>
  <c r="J60" i="41"/>
  <c r="J212" i="42"/>
  <c r="J102" i="42"/>
  <c r="J162" i="50"/>
  <c r="J110" i="60"/>
  <c r="J40" i="60"/>
  <c r="J170" i="60"/>
  <c r="J10" i="61"/>
  <c r="J99" i="61"/>
  <c r="J64" i="61"/>
  <c r="J135" i="61"/>
  <c r="J82" i="61"/>
  <c r="J165" i="61"/>
  <c r="J72" i="61"/>
  <c r="J68" i="62"/>
  <c r="J22" i="62"/>
  <c r="J12" i="62"/>
  <c r="J141" i="62"/>
  <c r="J129" i="63"/>
  <c r="J19" i="64"/>
  <c r="J41" i="64"/>
  <c r="J179" i="64"/>
  <c r="J196" i="64"/>
  <c r="J78" i="65"/>
  <c r="J145" i="65"/>
  <c r="J129" i="66"/>
  <c r="J171" i="66"/>
  <c r="J74" i="66"/>
  <c r="J192" i="66"/>
  <c r="J167" i="66"/>
  <c r="J133" i="60"/>
  <c r="J65" i="50"/>
  <c r="J86" i="60"/>
  <c r="J160" i="41"/>
  <c r="J40" i="41"/>
  <c r="J175" i="42"/>
  <c r="J113" i="42"/>
  <c r="J109" i="50"/>
  <c r="J127" i="50"/>
  <c r="J38" i="60"/>
  <c r="J197" i="60"/>
  <c r="J190" i="61"/>
  <c r="J109" i="61"/>
  <c r="J159" i="61"/>
  <c r="J43" i="62"/>
  <c r="J185" i="62"/>
  <c r="J74" i="62"/>
  <c r="J202" i="63"/>
  <c r="J92" i="63"/>
  <c r="J133" i="63"/>
  <c r="J201" i="63"/>
  <c r="J192" i="64"/>
  <c r="J79" i="64"/>
  <c r="J68" i="64"/>
  <c r="J137" i="64"/>
  <c r="J162" i="65"/>
  <c r="J50" i="66"/>
  <c r="J196" i="66"/>
  <c r="J150" i="66"/>
  <c r="J71" i="36"/>
  <c r="J35" i="36"/>
  <c r="J112" i="36"/>
  <c r="J62" i="42"/>
  <c r="J77" i="49"/>
  <c r="J148" i="50"/>
  <c r="J116" i="60"/>
  <c r="J143" i="60"/>
  <c r="J40" i="61"/>
  <c r="J94" i="61"/>
  <c r="J172" i="61"/>
  <c r="J96" i="62"/>
  <c r="J170" i="62"/>
  <c r="J111" i="63"/>
  <c r="J125" i="64"/>
  <c r="J183" i="64"/>
  <c r="J201" i="64"/>
  <c r="J205" i="65"/>
  <c r="J84" i="65"/>
  <c r="J118" i="66"/>
  <c r="J121" i="66"/>
  <c r="J100" i="38"/>
  <c r="J74" i="42"/>
  <c r="J78" i="42"/>
  <c r="J193" i="60"/>
  <c r="J189" i="61"/>
  <c r="J5" i="62"/>
  <c r="J45" i="62"/>
  <c r="J59" i="62"/>
  <c r="J23" i="63"/>
  <c r="J106" i="63"/>
  <c r="J98" i="63"/>
  <c r="J144" i="63"/>
  <c r="J59" i="63"/>
  <c r="J206" i="64"/>
  <c r="J152" i="64"/>
  <c r="J185" i="64"/>
  <c r="J119" i="64"/>
  <c r="J93" i="64"/>
  <c r="J133" i="64"/>
  <c r="J24" i="64"/>
  <c r="J12" i="65"/>
  <c r="J60" i="65"/>
  <c r="J85" i="36"/>
  <c r="J187" i="38"/>
  <c r="J165" i="41"/>
  <c r="J159" i="41"/>
  <c r="J189" i="42"/>
  <c r="J176" i="46"/>
  <c r="J207" i="48"/>
  <c r="J18" i="50"/>
  <c r="J188" i="41"/>
  <c r="J191" i="41"/>
  <c r="J189" i="36"/>
  <c r="J111" i="41"/>
  <c r="J138" i="42"/>
  <c r="J54" i="42"/>
  <c r="J112" i="42"/>
  <c r="J3" i="44"/>
  <c r="J126" i="50"/>
  <c r="J116" i="41"/>
  <c r="J199" i="36"/>
  <c r="J148" i="41"/>
  <c r="J76" i="36"/>
  <c r="J186" i="42"/>
  <c r="J105" i="36"/>
  <c r="J141" i="50"/>
  <c r="J127" i="42"/>
  <c r="J172" i="50"/>
  <c r="J184" i="61"/>
  <c r="J197" i="61"/>
  <c r="J131" i="50"/>
  <c r="J93" i="42"/>
  <c r="J142" i="42"/>
  <c r="J94" i="50"/>
  <c r="J196" i="50"/>
  <c r="J156" i="60"/>
  <c r="J31" i="38"/>
  <c r="J173" i="42"/>
  <c r="J44" i="48"/>
  <c r="J154" i="36"/>
  <c r="J182" i="36"/>
  <c r="J99" i="38"/>
  <c r="J122" i="50"/>
  <c r="J139" i="36"/>
  <c r="J107" i="50"/>
  <c r="J70" i="36"/>
  <c r="J149" i="36"/>
  <c r="J12" i="36"/>
  <c r="J211" i="65"/>
  <c r="J146" i="36"/>
  <c r="J88" i="38"/>
  <c r="J133" i="38"/>
  <c r="J213" i="63"/>
  <c r="J160" i="38"/>
  <c r="J186" i="41"/>
  <c r="J46" i="41"/>
  <c r="J167" i="42"/>
  <c r="J156" i="50"/>
  <c r="J9" i="50"/>
  <c r="J192" i="38"/>
  <c r="J5" i="38"/>
  <c r="J97" i="38"/>
  <c r="J209" i="45"/>
  <c r="J209" i="63"/>
  <c r="J90" i="46"/>
  <c r="J13" i="61"/>
  <c r="J165" i="62"/>
  <c r="J72" i="63"/>
  <c r="J99" i="64"/>
  <c r="J74" i="65"/>
  <c r="J51" i="66"/>
  <c r="J73" i="66"/>
  <c r="J190" i="66"/>
  <c r="J12" i="38"/>
  <c r="J36" i="38"/>
  <c r="J198" i="43"/>
  <c r="J129" i="61"/>
  <c r="J163" i="64"/>
  <c r="J126" i="65"/>
  <c r="J142" i="65"/>
  <c r="J24" i="65"/>
  <c r="J91" i="66"/>
  <c r="J127" i="66"/>
  <c r="J62" i="38"/>
  <c r="J111" i="38"/>
  <c r="J69" i="42"/>
  <c r="J74" i="38"/>
  <c r="J82" i="38"/>
  <c r="J16" i="42"/>
  <c r="J212" i="46"/>
  <c r="J104" i="50"/>
  <c r="J116" i="50"/>
  <c r="J112" i="50"/>
  <c r="J62" i="60"/>
  <c r="J31" i="60"/>
  <c r="J150" i="60"/>
  <c r="J89" i="60"/>
  <c r="J113" i="60"/>
  <c r="J194" i="61"/>
  <c r="J112" i="61"/>
  <c r="J101" i="62"/>
  <c r="J79" i="62"/>
  <c r="J130" i="63"/>
  <c r="J215" i="63"/>
  <c r="J51" i="63"/>
  <c r="J214" i="63"/>
  <c r="J165" i="63"/>
  <c r="J71" i="64"/>
  <c r="J97" i="65"/>
  <c r="J163" i="65"/>
  <c r="J154" i="65"/>
  <c r="J159" i="66"/>
  <c r="J191" i="36"/>
  <c r="J131" i="36"/>
  <c r="J133" i="36"/>
  <c r="J40" i="38"/>
  <c r="J39" i="41"/>
  <c r="J120" i="48"/>
  <c r="J37" i="51"/>
  <c r="J166" i="60"/>
  <c r="J82" i="60"/>
  <c r="J93" i="60"/>
  <c r="J45" i="60"/>
  <c r="J119" i="60"/>
  <c r="J181" i="61"/>
  <c r="J133" i="61"/>
  <c r="J63" i="61"/>
  <c r="J122" i="62"/>
  <c r="J73" i="62"/>
  <c r="J192" i="62"/>
  <c r="J39" i="63"/>
  <c r="J30" i="64"/>
  <c r="J32" i="64"/>
  <c r="J83" i="64"/>
  <c r="J43" i="64"/>
  <c r="J5" i="65"/>
  <c r="J140" i="65"/>
  <c r="J100" i="65"/>
  <c r="J131" i="66"/>
  <c r="J165" i="50"/>
  <c r="J192" i="60"/>
  <c r="J212" i="62"/>
  <c r="J50" i="62"/>
  <c r="J162" i="64"/>
  <c r="J195" i="64"/>
  <c r="J98" i="65"/>
  <c r="J65" i="65"/>
  <c r="J27" i="65"/>
  <c r="J3" i="36"/>
  <c r="J157" i="36"/>
  <c r="J62" i="36"/>
  <c r="J127" i="38"/>
  <c r="J141" i="38"/>
  <c r="J149" i="38"/>
  <c r="J11" i="42"/>
  <c r="J79" i="50"/>
  <c r="J129" i="60"/>
  <c r="J70" i="61"/>
  <c r="J210" i="61"/>
  <c r="J77" i="62"/>
  <c r="J210" i="62"/>
  <c r="J75" i="62"/>
  <c r="J94" i="62"/>
  <c r="J168" i="62"/>
  <c r="J124" i="62"/>
  <c r="J14" i="63"/>
  <c r="J67" i="64"/>
  <c r="J174" i="64"/>
  <c r="J28" i="64"/>
  <c r="J53" i="64"/>
  <c r="J86" i="66"/>
  <c r="J188" i="66"/>
  <c r="J171" i="50"/>
  <c r="J206" i="60"/>
  <c r="J37" i="60"/>
  <c r="J131" i="60"/>
  <c r="J120" i="61"/>
  <c r="J153" i="61"/>
  <c r="J77" i="61"/>
  <c r="J13" i="62"/>
  <c r="J183" i="62"/>
  <c r="J71" i="62"/>
  <c r="J60" i="63"/>
  <c r="J197" i="63"/>
  <c r="J139" i="64"/>
  <c r="J144" i="64"/>
  <c r="J7" i="65"/>
  <c r="J57" i="38"/>
  <c r="J46" i="50"/>
  <c r="J200" i="58"/>
  <c r="J208" i="60"/>
  <c r="J51" i="60"/>
  <c r="J151" i="60"/>
  <c r="J106" i="60"/>
  <c r="J43" i="61"/>
  <c r="J199" i="62"/>
  <c r="J38" i="62"/>
  <c r="J126" i="62"/>
  <c r="J131" i="62"/>
  <c r="J202" i="62"/>
  <c r="J90" i="62"/>
  <c r="J209" i="64"/>
  <c r="J15" i="64"/>
  <c r="J198" i="65"/>
  <c r="J110" i="65"/>
  <c r="J66" i="65"/>
  <c r="J207" i="66"/>
  <c r="J193" i="66"/>
  <c r="J46" i="66"/>
  <c r="J136" i="66"/>
  <c r="J166" i="42"/>
  <c r="J92" i="36"/>
  <c r="J4" i="38"/>
  <c r="J93" i="41"/>
  <c r="J201" i="41"/>
  <c r="J188" i="42"/>
  <c r="J79" i="45"/>
  <c r="J102" i="50"/>
  <c r="J60" i="60"/>
  <c r="J85" i="61"/>
  <c r="J61" i="62"/>
  <c r="J149" i="62"/>
  <c r="J66" i="63"/>
  <c r="J51" i="64"/>
  <c r="J34" i="64"/>
  <c r="J9" i="64"/>
  <c r="J8" i="65"/>
  <c r="J166" i="65"/>
  <c r="J64" i="65"/>
  <c r="J81" i="66"/>
  <c r="J30" i="66"/>
  <c r="J175" i="36"/>
  <c r="J38" i="38"/>
  <c r="J169" i="38"/>
  <c r="J113" i="50"/>
  <c r="J91" i="50"/>
  <c r="J147" i="60"/>
  <c r="J118" i="60"/>
  <c r="J122" i="60"/>
  <c r="J157" i="60"/>
  <c r="J120" i="60"/>
  <c r="J55" i="60"/>
  <c r="J104" i="61"/>
  <c r="J51" i="61"/>
  <c r="J21" i="61"/>
  <c r="J144" i="61"/>
  <c r="J39" i="62"/>
  <c r="J93" i="62"/>
  <c r="J30" i="62"/>
  <c r="J185" i="63"/>
  <c r="J183" i="63"/>
  <c r="J37" i="63"/>
  <c r="J26" i="63"/>
  <c r="J29" i="63"/>
  <c r="J158" i="63"/>
  <c r="J166" i="64"/>
  <c r="J21" i="64"/>
  <c r="J49" i="64"/>
  <c r="J13" i="64"/>
  <c r="J27" i="64"/>
  <c r="J54" i="65"/>
  <c r="J40" i="65"/>
  <c r="J101" i="65"/>
  <c r="J33" i="65"/>
  <c r="J210" i="66"/>
  <c r="J70" i="66"/>
  <c r="J101" i="66"/>
  <c r="J178" i="36"/>
  <c r="J183" i="36"/>
  <c r="J194" i="36"/>
  <c r="J88" i="36"/>
  <c r="J163" i="38"/>
  <c r="J107" i="38"/>
  <c r="J62" i="41"/>
  <c r="J193" i="50"/>
  <c r="J51" i="55"/>
  <c r="J72" i="55"/>
  <c r="J13" i="55"/>
  <c r="J67" i="55"/>
  <c r="J59" i="60"/>
  <c r="J44" i="60"/>
  <c r="J68" i="60"/>
  <c r="J9" i="60"/>
  <c r="J90" i="60"/>
  <c r="J80" i="61"/>
  <c r="J163" i="61"/>
  <c r="J160" i="61"/>
  <c r="J154" i="62"/>
  <c r="J205" i="63"/>
  <c r="J125" i="63"/>
  <c r="J186" i="64"/>
  <c r="J213" i="64"/>
  <c r="J12" i="66"/>
  <c r="J204" i="66"/>
  <c r="J26" i="66"/>
  <c r="J172" i="66"/>
  <c r="J91" i="62"/>
  <c r="J10" i="62"/>
  <c r="J150" i="62"/>
  <c r="J111" i="64"/>
  <c r="J112" i="64"/>
  <c r="J170" i="66"/>
  <c r="J44" i="66"/>
  <c r="J153" i="38"/>
  <c r="J94" i="51"/>
  <c r="J9" i="65"/>
  <c r="J203" i="38"/>
  <c r="J69" i="40"/>
  <c r="J182" i="41"/>
  <c r="J131" i="42"/>
  <c r="J56" i="42"/>
  <c r="J84" i="47"/>
  <c r="J42" i="50"/>
  <c r="J143" i="55"/>
  <c r="J211" i="60"/>
  <c r="J27" i="62"/>
  <c r="J32" i="65"/>
  <c r="J33" i="38"/>
  <c r="J85" i="38"/>
  <c r="J176" i="60"/>
  <c r="J23" i="62"/>
  <c r="J142" i="36"/>
  <c r="J107" i="36"/>
  <c r="J41" i="60"/>
  <c r="J70" i="60"/>
  <c r="J74" i="61"/>
  <c r="J19" i="65"/>
  <c r="J144" i="65"/>
  <c r="J173" i="65"/>
  <c r="J39" i="66"/>
  <c r="J205" i="36"/>
  <c r="J125" i="38"/>
  <c r="J137" i="41"/>
  <c r="J108" i="42"/>
  <c r="J110" i="50"/>
  <c r="J197" i="50"/>
  <c r="J100" i="50"/>
  <c r="J4" i="55"/>
  <c r="J107" i="60"/>
  <c r="J86" i="62"/>
  <c r="J127" i="63"/>
  <c r="J117" i="36"/>
  <c r="J76" i="38"/>
  <c r="J80" i="38"/>
  <c r="J19" i="41"/>
  <c r="J152" i="41"/>
  <c r="J122" i="42"/>
  <c r="J186" i="50"/>
  <c r="J118" i="61"/>
  <c r="J199" i="63"/>
  <c r="J147" i="65"/>
  <c r="J177" i="65"/>
  <c r="J87" i="36"/>
  <c r="J47" i="60"/>
  <c r="J39" i="65"/>
  <c r="J64" i="38"/>
  <c r="J67" i="50"/>
  <c r="J71" i="52"/>
  <c r="J7" i="57"/>
  <c r="J124" i="36"/>
  <c r="J84" i="38"/>
  <c r="J72" i="38"/>
  <c r="J198" i="37"/>
  <c r="J104" i="38"/>
  <c r="J128" i="41"/>
  <c r="J88" i="42"/>
  <c r="J160" i="42"/>
  <c r="J179" i="42"/>
  <c r="J201" i="52"/>
  <c r="J135" i="60"/>
  <c r="J152" i="60"/>
  <c r="J178" i="63"/>
  <c r="J86" i="63"/>
  <c r="J147" i="63"/>
  <c r="J71" i="60"/>
  <c r="J28" i="60"/>
  <c r="J127" i="61"/>
  <c r="J66" i="66"/>
  <c r="J43" i="36"/>
  <c r="J132" i="38"/>
  <c r="J52" i="41"/>
  <c r="J191" i="42"/>
  <c r="J173" i="60"/>
  <c r="J175" i="60"/>
  <c r="J166" i="61"/>
  <c r="J82" i="63"/>
  <c r="J208" i="63"/>
  <c r="J102" i="64"/>
  <c r="J207" i="36"/>
  <c r="J102" i="36"/>
  <c r="J211" i="38"/>
  <c r="J212" i="40"/>
  <c r="J172" i="41"/>
  <c r="J168" i="41"/>
  <c r="J195" i="41"/>
  <c r="J37" i="42"/>
  <c r="J180" i="42"/>
  <c r="J97" i="42"/>
  <c r="J106" i="50"/>
  <c r="J179" i="60"/>
  <c r="J22" i="61"/>
  <c r="J21" i="62"/>
  <c r="J148" i="62"/>
  <c r="J191" i="62"/>
  <c r="J21" i="63"/>
  <c r="J204" i="63"/>
  <c r="J10" i="65"/>
  <c r="J3" i="65"/>
  <c r="J124" i="66"/>
  <c r="J120" i="38"/>
  <c r="J51" i="38"/>
  <c r="J7" i="41"/>
  <c r="J120" i="41"/>
  <c r="J211" i="44"/>
  <c r="J54" i="61"/>
  <c r="J121" i="63"/>
  <c r="J65" i="66"/>
  <c r="J146" i="38"/>
  <c r="J18" i="41"/>
  <c r="J141" i="41"/>
  <c r="J15" i="44"/>
  <c r="J207" i="45"/>
  <c r="J106" i="49"/>
  <c r="J68" i="50"/>
  <c r="J188" i="50"/>
  <c r="J49" i="61"/>
  <c r="J61" i="61"/>
  <c r="J115" i="61"/>
  <c r="J173" i="62"/>
  <c r="J10" i="64"/>
  <c r="J133" i="65"/>
  <c r="J179" i="36"/>
  <c r="J141" i="36"/>
  <c r="J176" i="38"/>
  <c r="J91" i="41"/>
  <c r="J88" i="41"/>
  <c r="J58" i="42"/>
  <c r="J195" i="42"/>
  <c r="J92" i="44"/>
  <c r="J211" i="46"/>
  <c r="J92" i="50"/>
  <c r="J207" i="50"/>
  <c r="J89" i="50"/>
  <c r="J101" i="60"/>
  <c r="J91" i="61"/>
  <c r="J175" i="62"/>
  <c r="J52" i="65"/>
  <c r="J167" i="41"/>
  <c r="J174" i="41"/>
  <c r="J109" i="42"/>
  <c r="J184" i="45"/>
  <c r="J105" i="60"/>
  <c r="J114" i="61"/>
  <c r="J153" i="66"/>
  <c r="J177" i="40"/>
  <c r="J206" i="36"/>
  <c r="J43" i="41"/>
  <c r="J187" i="41"/>
  <c r="J193" i="42"/>
  <c r="J144" i="42"/>
  <c r="J202" i="47"/>
  <c r="J5" i="49"/>
  <c r="J162" i="60"/>
  <c r="J98" i="61"/>
  <c r="J120" i="63"/>
  <c r="J50" i="36"/>
  <c r="J158" i="36"/>
  <c r="J152" i="38"/>
  <c r="J48" i="38"/>
  <c r="J44" i="39"/>
  <c r="J202" i="40"/>
  <c r="J41" i="41"/>
  <c r="J67" i="41"/>
  <c r="J170" i="41"/>
  <c r="J55" i="41"/>
  <c r="J170" i="42"/>
  <c r="J107" i="48"/>
  <c r="J96" i="50"/>
  <c r="J118" i="50"/>
  <c r="J21" i="55"/>
  <c r="J20" i="60"/>
  <c r="J184" i="60"/>
  <c r="J3" i="61"/>
  <c r="J173" i="64"/>
  <c r="J187" i="65"/>
  <c r="J27" i="36"/>
  <c r="J98" i="36"/>
  <c r="J95" i="36"/>
  <c r="J120" i="36"/>
  <c r="J83" i="38"/>
  <c r="J114" i="42"/>
  <c r="J129" i="50"/>
  <c r="J68" i="58"/>
  <c r="J139" i="60"/>
  <c r="J87" i="60"/>
  <c r="J73" i="61"/>
  <c r="J53" i="61"/>
  <c r="J150" i="61"/>
  <c r="J182" i="61"/>
  <c r="J146" i="62"/>
  <c r="J99" i="62"/>
  <c r="J3" i="66"/>
  <c r="J185" i="36"/>
  <c r="J186" i="38"/>
  <c r="J192" i="41"/>
  <c r="J68" i="42"/>
  <c r="J143" i="42"/>
  <c r="J202" i="45"/>
  <c r="J201" i="49"/>
  <c r="J170" i="50"/>
  <c r="J195" i="55"/>
  <c r="J189" i="60"/>
  <c r="J200" i="60"/>
  <c r="J182" i="60"/>
  <c r="J199" i="60"/>
  <c r="J69" i="60"/>
  <c r="J204" i="65"/>
  <c r="J195" i="36"/>
  <c r="J115" i="36"/>
  <c r="J162" i="36"/>
  <c r="J106" i="41"/>
  <c r="J121" i="41"/>
  <c r="J193" i="41"/>
  <c r="J192" i="45"/>
  <c r="J199" i="46"/>
  <c r="J53" i="50"/>
  <c r="J195" i="52"/>
  <c r="J58" i="60"/>
  <c r="J8" i="60"/>
  <c r="J208" i="61"/>
  <c r="J185" i="37"/>
  <c r="J128" i="38"/>
  <c r="J50" i="41"/>
  <c r="J95" i="41"/>
  <c r="J103" i="42"/>
  <c r="J133" i="42"/>
  <c r="J32" i="50"/>
  <c r="J183" i="50"/>
  <c r="J44" i="57"/>
  <c r="J43" i="60"/>
  <c r="J130" i="60"/>
  <c r="J56" i="61"/>
  <c r="J80" i="65"/>
  <c r="J156" i="36"/>
  <c r="J11" i="38"/>
  <c r="J116" i="38"/>
  <c r="J70" i="41"/>
  <c r="J85" i="50"/>
  <c r="J169" i="60"/>
  <c r="J167" i="62"/>
  <c r="F146" i="63"/>
  <c r="J146" i="63" s="1"/>
  <c r="J3" i="41"/>
  <c r="J185" i="41"/>
  <c r="J25" i="43"/>
  <c r="J212" i="47"/>
  <c r="J44" i="50"/>
  <c r="J129" i="55"/>
  <c r="J140" i="61"/>
  <c r="J125" i="62"/>
  <c r="J73" i="41"/>
  <c r="J45" i="41"/>
  <c r="J148" i="42"/>
  <c r="J202" i="46"/>
  <c r="J23" i="50"/>
  <c r="J98" i="50"/>
  <c r="J72" i="60"/>
  <c r="J134" i="60"/>
  <c r="J17" i="60"/>
  <c r="J19" i="62"/>
  <c r="J135" i="36"/>
  <c r="J150" i="38"/>
  <c r="J143" i="41"/>
  <c r="J32" i="41"/>
  <c r="J75" i="42"/>
  <c r="J203" i="42"/>
  <c r="J88" i="50"/>
  <c r="J175" i="51"/>
  <c r="J211" i="52"/>
  <c r="J172" i="60"/>
  <c r="J74" i="60"/>
  <c r="J32" i="62"/>
  <c r="J37" i="38"/>
  <c r="J28" i="42"/>
  <c r="J199" i="42"/>
  <c r="J196" i="48"/>
  <c r="J182" i="50"/>
  <c r="J112" i="55"/>
  <c r="J163" i="60"/>
  <c r="J26" i="60"/>
  <c r="J138" i="61"/>
  <c r="J34" i="61"/>
  <c r="J188" i="61"/>
  <c r="J123" i="36"/>
  <c r="J41" i="38"/>
  <c r="J83" i="41"/>
  <c r="J110" i="41"/>
  <c r="J99" i="41"/>
  <c r="J6" i="41"/>
  <c r="J189" i="41"/>
  <c r="J90" i="42"/>
  <c r="J207" i="42"/>
  <c r="J201" i="42"/>
  <c r="J159" i="42"/>
  <c r="J13" i="42"/>
  <c r="J197" i="43"/>
  <c r="J100" i="45"/>
  <c r="J195" i="49"/>
  <c r="J14" i="50"/>
  <c r="J76" i="50"/>
  <c r="J180" i="50"/>
  <c r="J138" i="55"/>
  <c r="J202" i="58"/>
  <c r="J98" i="60"/>
  <c r="J171" i="63"/>
  <c r="J203" i="64"/>
  <c r="J16" i="62"/>
  <c r="J147" i="42"/>
  <c r="J34" i="60"/>
  <c r="J208" i="36"/>
  <c r="J55" i="36"/>
  <c r="J177" i="38"/>
  <c r="J171" i="41"/>
  <c r="J181" i="36"/>
  <c r="J102" i="38"/>
  <c r="J212" i="43"/>
  <c r="J194" i="50"/>
  <c r="J200" i="50"/>
  <c r="J134" i="50"/>
  <c r="J210" i="57"/>
  <c r="J134" i="63"/>
  <c r="J138" i="63"/>
  <c r="J204" i="64"/>
  <c r="J94" i="36"/>
  <c r="J127" i="36"/>
  <c r="J42" i="36"/>
  <c r="J16" i="38"/>
  <c r="J112" i="41"/>
  <c r="J38" i="41"/>
  <c r="J178" i="42"/>
  <c r="J17" i="50"/>
  <c r="J132" i="62"/>
  <c r="J91" i="42"/>
  <c r="J136" i="42"/>
  <c r="J76" i="43"/>
  <c r="J40" i="50"/>
  <c r="J83" i="60"/>
  <c r="J91" i="64"/>
  <c r="J127" i="64"/>
  <c r="J196" i="36"/>
  <c r="J188" i="36"/>
  <c r="J203" i="37"/>
  <c r="J103" i="38"/>
  <c r="J98" i="38"/>
  <c r="J69" i="38"/>
  <c r="J61" i="42"/>
  <c r="J141" i="42"/>
  <c r="J158" i="50"/>
  <c r="J66" i="61"/>
  <c r="J93" i="63"/>
  <c r="J122" i="36"/>
  <c r="J168" i="36"/>
  <c r="J52" i="36"/>
  <c r="J171" i="36"/>
  <c r="J59" i="38"/>
  <c r="J66" i="38"/>
  <c r="J122" i="38"/>
  <c r="J30" i="38"/>
  <c r="J23" i="38"/>
  <c r="J79" i="41"/>
  <c r="J15" i="42"/>
  <c r="J211" i="42"/>
  <c r="J81" i="63"/>
  <c r="J22" i="36"/>
  <c r="J5" i="36"/>
  <c r="J94" i="38"/>
  <c r="J161" i="38"/>
  <c r="J96" i="38"/>
  <c r="J8" i="41"/>
  <c r="J29" i="42"/>
  <c r="J201" i="58"/>
  <c r="J113" i="36"/>
  <c r="J30" i="36"/>
  <c r="J131" i="38"/>
  <c r="J89" i="41"/>
  <c r="J114" i="41"/>
  <c r="J31" i="42"/>
  <c r="J8" i="42"/>
  <c r="J195" i="47"/>
  <c r="J196" i="49"/>
  <c r="J175" i="50"/>
  <c r="J138" i="50"/>
  <c r="J192" i="50"/>
  <c r="J198" i="52"/>
  <c r="J144" i="60"/>
  <c r="J19" i="60"/>
  <c r="J100" i="60"/>
  <c r="J40" i="62"/>
  <c r="J123" i="62"/>
  <c r="J53" i="62"/>
  <c r="J110" i="62"/>
  <c r="J210" i="63"/>
  <c r="J44" i="63"/>
  <c r="J194" i="63"/>
  <c r="J28" i="63"/>
  <c r="J76" i="64"/>
  <c r="J150" i="64"/>
  <c r="J213" i="65"/>
  <c r="J184" i="36"/>
  <c r="J209" i="38"/>
  <c r="J147" i="41"/>
  <c r="J203" i="41"/>
  <c r="J25" i="41"/>
  <c r="J161" i="42"/>
  <c r="J80" i="42"/>
  <c r="J103" i="62"/>
  <c r="J197" i="64"/>
  <c r="J39" i="36"/>
  <c r="J173" i="36"/>
  <c r="J175" i="38"/>
  <c r="J21" i="38"/>
  <c r="J104" i="41"/>
  <c r="J60" i="42"/>
  <c r="J168" i="42"/>
  <c r="J115" i="42"/>
  <c r="J172" i="46"/>
  <c r="J169" i="50"/>
  <c r="J82" i="50"/>
  <c r="J105" i="52"/>
  <c r="J97" i="60"/>
  <c r="F132" i="66"/>
  <c r="J132" i="66" s="1"/>
  <c r="J14" i="36"/>
  <c r="J194" i="42"/>
  <c r="J192" i="42"/>
  <c r="J88" i="49"/>
  <c r="J143" i="64"/>
  <c r="F81" i="64"/>
  <c r="J81" i="64" s="1"/>
  <c r="J192" i="36"/>
  <c r="J8" i="36"/>
  <c r="J87" i="38"/>
  <c r="J124" i="38"/>
  <c r="J200" i="39"/>
  <c r="J28" i="41"/>
  <c r="J37" i="41"/>
  <c r="J162" i="41"/>
  <c r="J115" i="41"/>
  <c r="J113" i="41"/>
  <c r="J66" i="42"/>
  <c r="J82" i="42"/>
  <c r="J47" i="42"/>
  <c r="J101" i="50"/>
  <c r="J20" i="38"/>
  <c r="J184" i="38"/>
  <c r="J106" i="38"/>
  <c r="J73" i="42"/>
  <c r="J24" i="45"/>
  <c r="J204" i="49"/>
  <c r="J103" i="61"/>
  <c r="J152" i="62"/>
  <c r="J72" i="64"/>
  <c r="J89" i="64"/>
  <c r="J163" i="36"/>
  <c r="J153" i="36"/>
  <c r="J86" i="36"/>
  <c r="J54" i="36"/>
  <c r="J97" i="36"/>
  <c r="J204" i="38"/>
  <c r="J167" i="40"/>
  <c r="J211" i="41"/>
  <c r="J197" i="45"/>
  <c r="J3" i="52"/>
  <c r="J136" i="60"/>
  <c r="F148" i="60"/>
  <c r="J148" i="60" s="1"/>
  <c r="F157" i="61"/>
  <c r="J157" i="61" s="1"/>
  <c r="F29" i="65"/>
  <c r="J29" i="65" s="1"/>
  <c r="J89" i="36"/>
  <c r="J209" i="36"/>
  <c r="J6" i="36"/>
  <c r="J144" i="36"/>
  <c r="J161" i="36"/>
  <c r="J193" i="38"/>
  <c r="J181" i="38"/>
  <c r="J183" i="38"/>
  <c r="J60" i="38"/>
  <c r="J194" i="38"/>
  <c r="J9" i="41"/>
  <c r="J117" i="41"/>
  <c r="J51" i="41"/>
  <c r="J118" i="42"/>
  <c r="J94" i="42"/>
  <c r="J162" i="42"/>
  <c r="J18" i="42"/>
  <c r="J48" i="42"/>
  <c r="J39" i="42"/>
  <c r="J198" i="45"/>
  <c r="J143" i="50"/>
  <c r="J167" i="50"/>
  <c r="J11" i="50"/>
  <c r="J190" i="60"/>
  <c r="J141" i="60"/>
  <c r="J155" i="60"/>
  <c r="J142" i="60"/>
  <c r="J174" i="60"/>
  <c r="J79" i="61"/>
  <c r="J49" i="62"/>
  <c r="J109" i="62"/>
  <c r="J108" i="63"/>
  <c r="J176" i="63"/>
  <c r="F161" i="62"/>
  <c r="J161" i="62" s="1"/>
  <c r="J46" i="46"/>
  <c r="J128" i="36"/>
  <c r="J118" i="36"/>
  <c r="J202" i="37"/>
  <c r="J50" i="38"/>
  <c r="J156" i="42"/>
  <c r="J59" i="45"/>
  <c r="J63" i="42"/>
  <c r="J171" i="38"/>
  <c r="J213" i="57"/>
  <c r="J49" i="63"/>
  <c r="J197" i="36"/>
  <c r="J164" i="36"/>
  <c r="J145" i="38"/>
  <c r="J54" i="41"/>
  <c r="J81" i="42"/>
  <c r="J36" i="42"/>
  <c r="J164" i="43"/>
  <c r="J180" i="36"/>
  <c r="J40" i="36"/>
  <c r="J199" i="41"/>
  <c r="J108" i="41"/>
  <c r="J127" i="41"/>
  <c r="J211" i="36"/>
  <c r="J31" i="41"/>
  <c r="J207" i="41"/>
  <c r="J95" i="50"/>
  <c r="J69" i="57"/>
  <c r="J100" i="63"/>
  <c r="J201" i="36"/>
  <c r="J199" i="38"/>
  <c r="J73" i="50"/>
  <c r="J179" i="63"/>
  <c r="J211" i="39"/>
  <c r="J66" i="40"/>
  <c r="J14" i="41"/>
  <c r="J40" i="42"/>
  <c r="J202" i="44"/>
  <c r="J83" i="50"/>
  <c r="J94" i="63"/>
  <c r="J155" i="36"/>
  <c r="J45" i="38"/>
  <c r="J76" i="41"/>
  <c r="J180" i="41"/>
  <c r="J119" i="41"/>
  <c r="J208" i="42"/>
  <c r="J17" i="42"/>
  <c r="J110" i="42"/>
  <c r="J205" i="43"/>
  <c r="J3" i="45"/>
  <c r="J142" i="50"/>
  <c r="J156" i="63"/>
  <c r="J40" i="63"/>
  <c r="J63" i="36"/>
  <c r="J117" i="38"/>
  <c r="J161" i="50"/>
  <c r="J133" i="55"/>
  <c r="J197" i="57"/>
  <c r="J180" i="58"/>
  <c r="J12" i="60"/>
  <c r="J17" i="36"/>
  <c r="J28" i="36"/>
  <c r="J27" i="63"/>
  <c r="J123" i="63"/>
  <c r="J99" i="42"/>
  <c r="J129" i="42"/>
  <c r="J83" i="44"/>
  <c r="J86" i="50"/>
  <c r="J190" i="63"/>
  <c r="J131" i="41"/>
  <c r="J102" i="41"/>
  <c r="J14" i="42"/>
  <c r="J146" i="42"/>
  <c r="J84" i="51"/>
  <c r="J59" i="36"/>
  <c r="J125" i="50"/>
  <c r="J30" i="63"/>
  <c r="J158" i="38"/>
  <c r="J212" i="39"/>
  <c r="J98" i="41"/>
  <c r="J46" i="42"/>
  <c r="J59" i="50"/>
  <c r="J203" i="61"/>
  <c r="J71" i="63"/>
  <c r="J83" i="63"/>
  <c r="J3" i="49"/>
  <c r="J192" i="40"/>
  <c r="J69" i="41"/>
  <c r="J146" i="50"/>
  <c r="J3" i="38"/>
  <c r="J209" i="40"/>
  <c r="J21" i="41"/>
  <c r="J212" i="61"/>
  <c r="J109" i="36"/>
  <c r="J109" i="38"/>
  <c r="J81" i="38"/>
  <c r="J175" i="41"/>
  <c r="J75" i="41"/>
  <c r="J59" i="41"/>
  <c r="J184" i="42"/>
  <c r="J132" i="42"/>
  <c r="J39" i="50"/>
  <c r="J12" i="50"/>
  <c r="J213" i="62"/>
  <c r="J141" i="63"/>
  <c r="J140" i="36"/>
  <c r="J83" i="36"/>
  <c r="J152" i="36"/>
  <c r="J47" i="38"/>
  <c r="J189" i="44"/>
  <c r="J77" i="36"/>
  <c r="J169" i="36"/>
  <c r="J188" i="37"/>
  <c r="J22" i="38"/>
  <c r="J105" i="38"/>
  <c r="J165" i="38"/>
  <c r="J139" i="38"/>
  <c r="J125" i="41"/>
  <c r="J140" i="42"/>
  <c r="J120" i="42"/>
  <c r="J83" i="42"/>
  <c r="J3" i="46"/>
  <c r="J78" i="50"/>
  <c r="J183" i="55"/>
  <c r="J64" i="62"/>
  <c r="J81" i="36"/>
  <c r="J186" i="36"/>
  <c r="J170" i="38"/>
  <c r="J58" i="38"/>
  <c r="J29" i="38"/>
  <c r="J74" i="41"/>
  <c r="J130" i="42"/>
  <c r="J196" i="42"/>
  <c r="J92" i="42"/>
  <c r="J190" i="43"/>
  <c r="J47" i="50"/>
  <c r="J106" i="36"/>
  <c r="J57" i="36"/>
  <c r="J90" i="36"/>
  <c r="J136" i="36"/>
  <c r="J212" i="36"/>
  <c r="J181" i="37"/>
  <c r="J75" i="37"/>
  <c r="J26" i="38"/>
  <c r="J195" i="38"/>
  <c r="J89" i="38"/>
  <c r="J202" i="41"/>
  <c r="J126" i="41"/>
  <c r="J172" i="42"/>
  <c r="J100" i="42"/>
  <c r="J137" i="42"/>
  <c r="J197" i="42"/>
  <c r="J183" i="42"/>
  <c r="J149" i="46"/>
  <c r="J8" i="50"/>
  <c r="J87" i="55"/>
  <c r="J123" i="65"/>
  <c r="J55" i="66"/>
  <c r="J187" i="36"/>
  <c r="J74" i="36"/>
  <c r="J104" i="36"/>
  <c r="J58" i="36"/>
  <c r="J168" i="38"/>
  <c r="J95" i="38"/>
  <c r="J35" i="38"/>
  <c r="J112" i="38"/>
  <c r="J71" i="38"/>
  <c r="J25" i="38"/>
  <c r="J147" i="38"/>
  <c r="J110" i="38"/>
  <c r="J205" i="39"/>
  <c r="J101" i="40"/>
  <c r="J149" i="41"/>
  <c r="J208" i="41"/>
  <c r="J78" i="41"/>
  <c r="J30" i="41"/>
  <c r="J57" i="42"/>
  <c r="J182" i="42"/>
  <c r="J171" i="49"/>
  <c r="J167" i="55"/>
  <c r="J207" i="60"/>
  <c r="J42" i="63"/>
  <c r="J41" i="36"/>
  <c r="J92" i="38"/>
  <c r="J145" i="42"/>
  <c r="J132" i="63"/>
  <c r="J170" i="63"/>
  <c r="J36" i="36"/>
  <c r="J125" i="36"/>
  <c r="J114" i="36"/>
  <c r="J190" i="36"/>
  <c r="J202" i="38"/>
  <c r="J111" i="42"/>
  <c r="J34" i="42"/>
  <c r="J6" i="45"/>
  <c r="J61" i="63"/>
  <c r="J104" i="37"/>
  <c r="J182" i="38"/>
  <c r="J61" i="36"/>
  <c r="J7" i="38"/>
  <c r="J209" i="41"/>
  <c r="J26" i="41"/>
  <c r="J210" i="60"/>
  <c r="J207" i="63"/>
  <c r="J213" i="66"/>
  <c r="J32" i="36"/>
  <c r="J134" i="36"/>
  <c r="J31" i="36"/>
  <c r="J184" i="41"/>
  <c r="J140" i="41"/>
  <c r="J109" i="41"/>
  <c r="J152" i="42"/>
  <c r="J84" i="42"/>
  <c r="J151" i="42"/>
  <c r="J4" i="36"/>
  <c r="J29" i="36"/>
  <c r="J102" i="37"/>
  <c r="J137" i="38"/>
  <c r="J129" i="41"/>
  <c r="J82" i="41"/>
  <c r="J89" i="42"/>
  <c r="J23" i="42"/>
  <c r="J76" i="42"/>
  <c r="J132" i="55"/>
  <c r="J32" i="17"/>
  <c r="J44" i="36"/>
  <c r="J174" i="36"/>
  <c r="J45" i="37"/>
  <c r="J140" i="38"/>
  <c r="J53" i="38"/>
  <c r="J118" i="38"/>
  <c r="J113" i="38"/>
  <c r="J209" i="42"/>
  <c r="J139" i="42"/>
  <c r="J77" i="42"/>
  <c r="J201" i="47"/>
  <c r="J173" i="50"/>
  <c r="J207" i="58"/>
  <c r="J48" i="63"/>
  <c r="J78" i="63"/>
  <c r="J5" i="66"/>
  <c r="J48" i="36"/>
  <c r="J84" i="36"/>
  <c r="J167" i="36"/>
  <c r="J24" i="36"/>
  <c r="J26" i="36"/>
  <c r="J113" i="37"/>
  <c r="J63" i="38"/>
  <c r="J70" i="38"/>
  <c r="J32" i="38"/>
  <c r="J42" i="38"/>
  <c r="J46" i="38"/>
  <c r="J12" i="41"/>
  <c r="J146" i="41"/>
  <c r="J24" i="41"/>
  <c r="J55" i="42"/>
  <c r="J190" i="46"/>
  <c r="J208" i="50"/>
  <c r="J184" i="50"/>
  <c r="J186" i="63"/>
  <c r="J56" i="65"/>
  <c r="J188" i="39"/>
  <c r="J211" i="50"/>
  <c r="J214" i="66"/>
  <c r="J81" i="17"/>
  <c r="J3" i="17"/>
  <c r="J19" i="18"/>
  <c r="J186" i="19"/>
  <c r="J3" i="31"/>
  <c r="J180" i="37"/>
  <c r="J164" i="42"/>
  <c r="J164" i="44"/>
  <c r="J193" i="45"/>
  <c r="J187" i="46"/>
  <c r="J23" i="48"/>
  <c r="J54" i="57"/>
  <c r="J213" i="58"/>
  <c r="J5" i="58"/>
  <c r="J170" i="33"/>
  <c r="J158" i="28"/>
  <c r="J23" i="9"/>
  <c r="J181" i="20"/>
  <c r="J209" i="24"/>
  <c r="J164" i="26"/>
  <c r="J212" i="34"/>
  <c r="J161" i="41"/>
  <c r="J126" i="42"/>
  <c r="J192" i="44"/>
  <c r="J171" i="45"/>
  <c r="J143" i="46"/>
  <c r="J174" i="47"/>
  <c r="J133" i="50"/>
  <c r="J15" i="50"/>
  <c r="J5" i="51"/>
  <c r="J212" i="52"/>
  <c r="J5" i="57"/>
  <c r="J189" i="64"/>
  <c r="J211" i="28"/>
  <c r="J103" i="22"/>
  <c r="J3" i="33"/>
  <c r="J126" i="36"/>
  <c r="J207" i="38"/>
  <c r="J44" i="38"/>
  <c r="J159" i="45"/>
  <c r="J212" i="48"/>
  <c r="J28" i="51"/>
  <c r="J5" i="52"/>
  <c r="J18" i="58"/>
  <c r="J208" i="64"/>
  <c r="J189" i="33"/>
  <c r="J122" i="18"/>
  <c r="J22" i="9"/>
  <c r="J208" i="21"/>
  <c r="J207" i="26"/>
  <c r="J19" i="34"/>
  <c r="J180" i="40"/>
  <c r="J5" i="50"/>
  <c r="J199" i="52"/>
  <c r="J101" i="61"/>
  <c r="J177" i="34"/>
  <c r="J13" i="27"/>
  <c r="J137" i="19"/>
  <c r="J17" i="9"/>
  <c r="J3" i="20"/>
  <c r="J3" i="22"/>
  <c r="J3" i="24"/>
  <c r="J3" i="26"/>
  <c r="J24" i="26"/>
  <c r="J176" i="32"/>
  <c r="J207" i="33"/>
  <c r="J20" i="37"/>
  <c r="J21" i="39"/>
  <c r="J209" i="49"/>
  <c r="J21" i="52"/>
  <c r="J188" i="60"/>
  <c r="J48" i="61"/>
  <c r="J186" i="62"/>
  <c r="J211" i="31"/>
  <c r="J107" i="26"/>
  <c r="J209" i="20"/>
  <c r="J207" i="27"/>
  <c r="J146" i="32"/>
  <c r="J147" i="37"/>
  <c r="J149" i="39"/>
  <c r="J149" i="43"/>
  <c r="J34" i="44"/>
  <c r="J29" i="46"/>
  <c r="J142" i="47"/>
  <c r="J209" i="48"/>
  <c r="J4" i="61"/>
  <c r="J198" i="64"/>
  <c r="J214" i="65"/>
  <c r="J211" i="33"/>
  <c r="J212" i="30"/>
  <c r="J8" i="24"/>
  <c r="J205" i="18"/>
  <c r="J211" i="26"/>
  <c r="J38" i="36"/>
  <c r="J93" i="36"/>
  <c r="J49" i="36"/>
  <c r="J46" i="36"/>
  <c r="J11" i="36"/>
  <c r="J180" i="38"/>
  <c r="J115" i="38"/>
  <c r="J207" i="40"/>
  <c r="J53" i="41"/>
  <c r="J155" i="41"/>
  <c r="J34" i="45"/>
  <c r="J10" i="46"/>
  <c r="J3" i="47"/>
  <c r="J123" i="49"/>
  <c r="J144" i="50"/>
  <c r="J212" i="50"/>
  <c r="J209" i="50"/>
  <c r="J4" i="57"/>
  <c r="J20" i="63"/>
  <c r="J211" i="64"/>
  <c r="J189" i="34"/>
  <c r="J131" i="27"/>
  <c r="J56" i="9"/>
  <c r="J116" i="21"/>
  <c r="J145" i="30"/>
  <c r="J190" i="30"/>
  <c r="J159" i="36"/>
  <c r="J103" i="36"/>
  <c r="J99" i="36"/>
  <c r="J18" i="36"/>
  <c r="J16" i="36"/>
  <c r="J51" i="36"/>
  <c r="J74" i="37"/>
  <c r="J10" i="38"/>
  <c r="J167" i="38"/>
  <c r="J206" i="38"/>
  <c r="J208" i="38"/>
  <c r="J86" i="38"/>
  <c r="J107" i="39"/>
  <c r="J34" i="40"/>
  <c r="J144" i="41"/>
  <c r="J196" i="41"/>
  <c r="J183" i="41"/>
  <c r="J145" i="41"/>
  <c r="J128" i="42"/>
  <c r="J208" i="43"/>
  <c r="J177" i="43"/>
  <c r="J174" i="45"/>
  <c r="J106" i="62"/>
  <c r="J207" i="28"/>
  <c r="J124" i="31"/>
  <c r="J99" i="20"/>
  <c r="J211" i="22"/>
  <c r="J121" i="24"/>
  <c r="J3" i="27"/>
  <c r="J3" i="28"/>
  <c r="J207" i="31"/>
  <c r="J192" i="37"/>
  <c r="J185" i="38"/>
  <c r="J123" i="38"/>
  <c r="J151" i="38"/>
  <c r="J19" i="42"/>
  <c r="J188" i="43"/>
  <c r="J211" i="47"/>
  <c r="J120" i="51"/>
  <c r="J195" i="60"/>
  <c r="J184" i="63"/>
  <c r="J4" i="64"/>
  <c r="J4" i="66"/>
  <c r="J9" i="28"/>
  <c r="J125" i="22"/>
  <c r="J204" i="9"/>
  <c r="J188" i="18"/>
  <c r="J3" i="18"/>
  <c r="J3" i="34"/>
  <c r="J116" i="36"/>
  <c r="J56" i="36"/>
  <c r="J25" i="36"/>
  <c r="J198" i="36"/>
  <c r="J173" i="38"/>
  <c r="J174" i="38"/>
  <c r="J65" i="38"/>
  <c r="J48" i="40"/>
  <c r="J77" i="41"/>
  <c r="J203" i="51"/>
  <c r="J4" i="58"/>
  <c r="J81" i="19"/>
  <c r="J22" i="21"/>
  <c r="J3" i="21"/>
  <c r="J103" i="28"/>
  <c r="J118" i="28"/>
  <c r="J31" i="33"/>
  <c r="J19" i="36"/>
  <c r="J23" i="36"/>
  <c r="J90" i="38"/>
  <c r="J154" i="38"/>
  <c r="J130" i="41"/>
  <c r="J209" i="44"/>
  <c r="J123" i="46"/>
  <c r="J3" i="48"/>
  <c r="J210" i="51"/>
  <c r="J192" i="61"/>
  <c r="J189" i="65"/>
  <c r="J142" i="34"/>
  <c r="J141" i="21"/>
  <c r="J205" i="19"/>
  <c r="J15" i="20"/>
  <c r="J189" i="17"/>
  <c r="J80" i="18"/>
  <c r="J208" i="22"/>
  <c r="J167" i="24"/>
  <c r="J189" i="37"/>
  <c r="J190" i="39"/>
  <c r="J28" i="43"/>
  <c r="J136" i="45"/>
  <c r="J6" i="49"/>
  <c r="J28" i="49"/>
  <c r="J150" i="52"/>
  <c r="J4" i="60"/>
  <c r="J200" i="66"/>
  <c r="J12" i="30"/>
  <c r="J19" i="32"/>
  <c r="J210" i="21"/>
  <c r="J109" i="24"/>
  <c r="J212" i="24"/>
  <c r="J205" i="17"/>
  <c r="J138" i="17"/>
  <c r="J111" i="20"/>
  <c r="J3" i="30"/>
  <c r="J213" i="32"/>
  <c r="J144" i="33"/>
  <c r="J210" i="36"/>
  <c r="J189" i="40"/>
  <c r="J66" i="41"/>
  <c r="J21" i="42"/>
  <c r="J6" i="47"/>
  <c r="J29" i="47"/>
  <c r="J126" i="51"/>
  <c r="J4" i="63"/>
  <c r="J155" i="31"/>
  <c r="J18" i="19"/>
  <c r="J26" i="22"/>
  <c r="J207" i="19"/>
  <c r="J112" i="30"/>
  <c r="J151" i="40"/>
  <c r="J209" i="46"/>
  <c r="J206" i="48"/>
  <c r="J142" i="48"/>
  <c r="J195" i="62"/>
  <c r="J169" i="27"/>
  <c r="J3" i="32"/>
  <c r="J151" i="36"/>
  <c r="J182" i="39"/>
  <c r="J3" i="40"/>
  <c r="J191" i="40"/>
  <c r="J35" i="41"/>
  <c r="J44" i="42"/>
  <c r="J160" i="44"/>
  <c r="J150" i="44"/>
  <c r="J136" i="50"/>
  <c r="J211" i="51"/>
  <c r="J3" i="51"/>
  <c r="J214" i="62"/>
  <c r="J15" i="62"/>
  <c r="J13" i="65"/>
  <c r="J13" i="31"/>
  <c r="J187" i="31"/>
  <c r="J211" i="20"/>
  <c r="J207" i="17"/>
  <c r="J3" i="19"/>
  <c r="J183" i="21"/>
  <c r="J132" i="26"/>
  <c r="J208" i="34"/>
  <c r="J100" i="36"/>
  <c r="J66" i="36"/>
  <c r="J33" i="36"/>
  <c r="J3" i="37"/>
  <c r="J188" i="38"/>
  <c r="J204" i="40"/>
  <c r="J163" i="41"/>
  <c r="J29" i="41"/>
  <c r="J32" i="42"/>
  <c r="J165" i="42"/>
  <c r="J43" i="42"/>
  <c r="J104" i="42"/>
  <c r="J202" i="42"/>
  <c r="J9" i="42"/>
  <c r="J174" i="42"/>
  <c r="J106" i="43"/>
  <c r="J209" i="43"/>
  <c r="J206" i="47"/>
  <c r="J202" i="48"/>
  <c r="J6" i="48"/>
  <c r="J160" i="50"/>
  <c r="J26" i="50"/>
  <c r="J179" i="50"/>
  <c r="J38" i="55"/>
  <c r="J77" i="55"/>
  <c r="J212" i="57"/>
  <c r="J162" i="57"/>
  <c r="J165" i="58"/>
  <c r="J214" i="60"/>
  <c r="J4" i="62"/>
  <c r="J57" i="63"/>
  <c r="J191" i="63"/>
  <c r="J79" i="66"/>
  <c r="J209" i="32"/>
  <c r="J105" i="27"/>
  <c r="J191" i="32"/>
  <c r="J171" i="22"/>
  <c r="J207" i="18"/>
  <c r="J32" i="66"/>
  <c r="J131" i="65"/>
  <c r="J46" i="65"/>
  <c r="J57" i="65"/>
  <c r="J81" i="65"/>
  <c r="J153" i="63"/>
  <c r="J63" i="63"/>
  <c r="J104" i="63"/>
  <c r="J56" i="63"/>
  <c r="J62" i="63"/>
  <c r="J155" i="63"/>
  <c r="J45" i="63"/>
  <c r="J105" i="63"/>
  <c r="J25" i="63"/>
  <c r="J128" i="63"/>
  <c r="J101" i="63"/>
  <c r="J10" i="63"/>
  <c r="J64" i="63"/>
  <c r="J140" i="63"/>
  <c r="J68" i="63"/>
  <c r="J182" i="63"/>
  <c r="J5" i="63"/>
  <c r="J112" i="63"/>
  <c r="J69" i="63"/>
  <c r="J88" i="63"/>
  <c r="J162" i="63"/>
  <c r="J110" i="63"/>
  <c r="J204" i="62"/>
  <c r="J5" i="61"/>
  <c r="J36" i="61"/>
  <c r="J209" i="58"/>
  <c r="J111" i="57"/>
  <c r="J208" i="57"/>
  <c r="J205" i="57"/>
  <c r="F63" i="54"/>
  <c r="J63" i="54" s="1"/>
  <c r="F119" i="54"/>
  <c r="F164" i="54"/>
  <c r="F179" i="54"/>
  <c r="F72" i="54"/>
  <c r="F19" i="54"/>
  <c r="F193" i="54"/>
  <c r="J193" i="54" s="1"/>
  <c r="F173" i="54"/>
  <c r="F191" i="54"/>
  <c r="F48" i="54"/>
  <c r="F11" i="54"/>
  <c r="J11" i="54" s="1"/>
  <c r="F148" i="54"/>
  <c r="J148" i="54" s="1"/>
  <c r="F128" i="54"/>
  <c r="J128" i="54" s="1"/>
  <c r="F25" i="54"/>
  <c r="F92" i="54"/>
  <c r="J92" i="54" s="1"/>
  <c r="F15" i="54"/>
  <c r="F147" i="54"/>
  <c r="J147" i="54" s="1"/>
  <c r="F71" i="54"/>
  <c r="J71" i="54" s="1"/>
  <c r="F59" i="54"/>
  <c r="F207" i="54"/>
  <c r="J207" i="54" s="1"/>
  <c r="F78" i="54"/>
  <c r="J78" i="54" s="1"/>
  <c r="F31" i="54"/>
  <c r="F16" i="54"/>
  <c r="J16" i="54" s="1"/>
  <c r="F151" i="54"/>
  <c r="J151" i="54" s="1"/>
  <c r="F4" i="54"/>
  <c r="J4" i="54" s="1"/>
  <c r="F50" i="54"/>
  <c r="F101" i="54"/>
  <c r="F82" i="54"/>
  <c r="F34" i="54"/>
  <c r="F70" i="54"/>
  <c r="J70" i="54" s="1"/>
  <c r="F95" i="54"/>
  <c r="J95" i="54" s="1"/>
  <c r="F141" i="54"/>
  <c r="F199" i="54"/>
  <c r="J199" i="54" s="1"/>
  <c r="F24" i="54"/>
  <c r="J24" i="54" s="1"/>
  <c r="F210" i="54"/>
  <c r="F80" i="54"/>
  <c r="J80" i="54" s="1"/>
  <c r="J15" i="54"/>
  <c r="F47" i="54"/>
  <c r="F85" i="54"/>
  <c r="F168" i="54"/>
  <c r="J168" i="54" s="1"/>
  <c r="F22" i="54"/>
  <c r="J22" i="54" s="1"/>
  <c r="F159" i="54"/>
  <c r="F143" i="54"/>
  <c r="F180" i="54"/>
  <c r="J180" i="54" s="1"/>
  <c r="F118" i="54"/>
  <c r="F139" i="54"/>
  <c r="F149" i="54"/>
  <c r="J149" i="54" s="1"/>
  <c r="F38" i="54"/>
  <c r="F40" i="54"/>
  <c r="F120" i="54"/>
  <c r="J120" i="54" s="1"/>
  <c r="F9" i="54"/>
  <c r="J9" i="54" s="1"/>
  <c r="F13" i="54"/>
  <c r="F87" i="54"/>
  <c r="J87" i="54" s="1"/>
  <c r="F136" i="54"/>
  <c r="J136" i="54" s="1"/>
  <c r="F53" i="54"/>
  <c r="J53" i="54" s="1"/>
  <c r="F154" i="54"/>
  <c r="F7" i="54"/>
  <c r="J7" i="54" s="1"/>
  <c r="F73" i="54"/>
  <c r="J73" i="54" s="1"/>
  <c r="F52" i="54"/>
  <c r="F162" i="54"/>
  <c r="F200" i="54"/>
  <c r="J200" i="54" s="1"/>
  <c r="F26" i="54"/>
  <c r="J26" i="54" s="1"/>
  <c r="F124" i="54"/>
  <c r="J124" i="54" s="1"/>
  <c r="F113" i="54"/>
  <c r="J113" i="54" s="1"/>
  <c r="F43" i="54"/>
  <c r="F6" i="54"/>
  <c r="J6" i="54" s="1"/>
  <c r="F49" i="54"/>
  <c r="J49" i="54" s="1"/>
  <c r="J210" i="54"/>
  <c r="J31" i="54"/>
  <c r="J47" i="54"/>
  <c r="F134" i="54"/>
  <c r="F178" i="54"/>
  <c r="F160" i="54"/>
  <c r="J160" i="54" s="1"/>
  <c r="F12" i="54"/>
  <c r="J12" i="54" s="1"/>
  <c r="F127" i="54"/>
  <c r="F74" i="54"/>
  <c r="J74" i="54" s="1"/>
  <c r="F64" i="54"/>
  <c r="J64" i="54" s="1"/>
  <c r="F46" i="54"/>
  <c r="J46" i="54" s="1"/>
  <c r="F197" i="54"/>
  <c r="J197" i="54" s="1"/>
  <c r="F181" i="54"/>
  <c r="J181" i="54" s="1"/>
  <c r="F157" i="54"/>
  <c r="J157" i="54" s="1"/>
  <c r="F51" i="54"/>
  <c r="J51" i="54" s="1"/>
  <c r="F27" i="54"/>
  <c r="J27" i="54" s="1"/>
  <c r="J141" i="54"/>
  <c r="F133" i="54"/>
  <c r="J133" i="54" s="1"/>
  <c r="F204" i="54"/>
  <c r="F54" i="54"/>
  <c r="F150" i="54"/>
  <c r="J150" i="54" s="1"/>
  <c r="F125" i="54"/>
  <c r="F23" i="54"/>
  <c r="J23" i="54" s="1"/>
  <c r="F146" i="54"/>
  <c r="J146" i="54" s="1"/>
  <c r="F83" i="54"/>
  <c r="F214" i="54"/>
  <c r="J214" i="54" s="1"/>
  <c r="F106" i="54"/>
  <c r="J106" i="54" s="1"/>
  <c r="F140" i="54"/>
  <c r="J140" i="54" s="1"/>
  <c r="F32" i="54"/>
  <c r="J164" i="54"/>
  <c r="F175" i="54"/>
  <c r="J175" i="54" s="1"/>
  <c r="F205" i="54"/>
  <c r="J205" i="54" s="1"/>
  <c r="F171" i="54"/>
  <c r="J171" i="54" s="1"/>
  <c r="F110" i="54"/>
  <c r="J110" i="54" s="1"/>
  <c r="F209" i="54"/>
  <c r="J209" i="54" s="1"/>
  <c r="F111" i="54"/>
  <c r="J111" i="54" s="1"/>
  <c r="F202" i="54"/>
  <c r="J202" i="54" s="1"/>
  <c r="F99" i="54"/>
  <c r="F167" i="54"/>
  <c r="F36" i="54"/>
  <c r="J36" i="54" s="1"/>
  <c r="F114" i="54"/>
  <c r="J114" i="54" s="1"/>
  <c r="F30" i="54"/>
  <c r="J30" i="54" s="1"/>
  <c r="F185" i="54"/>
  <c r="F170" i="54"/>
  <c r="J170" i="54" s="1"/>
  <c r="J59" i="54"/>
  <c r="J118" i="54"/>
  <c r="F142" i="54"/>
  <c r="J142" i="54" s="1"/>
  <c r="F68" i="54"/>
  <c r="J68" i="54" s="1"/>
  <c r="F183" i="54"/>
  <c r="J183" i="54" s="1"/>
  <c r="F201" i="54"/>
  <c r="J201" i="54" s="1"/>
  <c r="F104" i="54"/>
  <c r="J104" i="54" s="1"/>
  <c r="F5" i="54"/>
  <c r="J5" i="54" s="1"/>
  <c r="F211" i="54"/>
  <c r="F198" i="54"/>
  <c r="F18" i="54"/>
  <c r="J18" i="54" s="1"/>
  <c r="F61" i="54"/>
  <c r="J61" i="54" s="1"/>
  <c r="F33" i="54"/>
  <c r="J33" i="54" s="1"/>
  <c r="F29" i="54"/>
  <c r="J29" i="54" s="1"/>
  <c r="F189" i="54"/>
  <c r="J189" i="54" s="1"/>
  <c r="F190" i="54"/>
  <c r="J190" i="54" s="1"/>
  <c r="F145" i="54"/>
  <c r="J145" i="54" s="1"/>
  <c r="J178" i="54"/>
  <c r="J34" i="54"/>
  <c r="J162" i="54"/>
  <c r="J40" i="54"/>
  <c r="J25" i="54"/>
  <c r="F20" i="54"/>
  <c r="J20" i="54" s="1"/>
  <c r="F165" i="54"/>
  <c r="J165" i="54" s="1"/>
  <c r="F194" i="54"/>
  <c r="J194" i="54" s="1"/>
  <c r="F90" i="54"/>
  <c r="J90" i="54" s="1"/>
  <c r="F84" i="54"/>
  <c r="J84" i="54" s="1"/>
  <c r="F172" i="54"/>
  <c r="J172" i="54" s="1"/>
  <c r="F174" i="54"/>
  <c r="J174" i="54" s="1"/>
  <c r="F45" i="54"/>
  <c r="J45" i="54" s="1"/>
  <c r="F69" i="54"/>
  <c r="J69" i="54" s="1"/>
  <c r="F212" i="54"/>
  <c r="F184" i="54"/>
  <c r="J184" i="54" s="1"/>
  <c r="F108" i="54"/>
  <c r="J108" i="54" s="1"/>
  <c r="F130" i="54"/>
  <c r="J130" i="54" s="1"/>
  <c r="F177" i="54"/>
  <c r="J177" i="54" s="1"/>
  <c r="F102" i="54"/>
  <c r="J102" i="54" s="1"/>
  <c r="J43" i="54"/>
  <c r="J134" i="54"/>
  <c r="J173" i="54"/>
  <c r="J139" i="54"/>
  <c r="J154" i="54"/>
  <c r="F55" i="54"/>
  <c r="J55" i="54" s="1"/>
  <c r="F158" i="54"/>
  <c r="F176" i="54"/>
  <c r="J176" i="54" s="1"/>
  <c r="F79" i="54"/>
  <c r="J79" i="54" s="1"/>
  <c r="F213" i="54"/>
  <c r="J213" i="54" s="1"/>
  <c r="F203" i="54"/>
  <c r="J203" i="54" s="1"/>
  <c r="F76" i="54"/>
  <c r="J76" i="54" s="1"/>
  <c r="F77" i="54"/>
  <c r="J77" i="54" s="1"/>
  <c r="F188" i="54"/>
  <c r="J188" i="54" s="1"/>
  <c r="F100" i="54"/>
  <c r="J100" i="54" s="1"/>
  <c r="F123" i="54"/>
  <c r="J123" i="54" s="1"/>
  <c r="F155" i="54"/>
  <c r="F105" i="54"/>
  <c r="J105" i="54" s="1"/>
  <c r="F196" i="54"/>
  <c r="J196" i="54" s="1"/>
  <c r="F86" i="54"/>
  <c r="J86" i="54" s="1"/>
  <c r="F195" i="54"/>
  <c r="J195" i="54" s="1"/>
  <c r="J83" i="54"/>
  <c r="J54" i="54"/>
  <c r="J38" i="54"/>
  <c r="J167" i="54"/>
  <c r="F115" i="54"/>
  <c r="J115" i="54" s="1"/>
  <c r="F112" i="54"/>
  <c r="J112" i="54" s="1"/>
  <c r="F103" i="54"/>
  <c r="J103" i="54" s="1"/>
  <c r="F35" i="54"/>
  <c r="F3" i="54"/>
  <c r="J3" i="54" s="1"/>
  <c r="F206" i="54"/>
  <c r="J206" i="54" s="1"/>
  <c r="F75" i="54"/>
  <c r="J75" i="54" s="1"/>
  <c r="F187" i="54"/>
  <c r="J187" i="54" s="1"/>
  <c r="F94" i="54"/>
  <c r="F88" i="54"/>
  <c r="J88" i="54" s="1"/>
  <c r="F126" i="54"/>
  <c r="J126" i="54" s="1"/>
  <c r="F28" i="54"/>
  <c r="J28" i="54" s="1"/>
  <c r="J159" i="54"/>
  <c r="F57" i="54"/>
  <c r="J57" i="54" s="1"/>
  <c r="F131" i="54"/>
  <c r="J131" i="54" s="1"/>
  <c r="J48" i="54"/>
  <c r="J125" i="54"/>
  <c r="J198" i="54"/>
  <c r="J50" i="54"/>
  <c r="J52" i="54"/>
  <c r="J211" i="54"/>
  <c r="F39" i="54"/>
  <c r="J39" i="54" s="1"/>
  <c r="F166" i="54"/>
  <c r="J166" i="54" s="1"/>
  <c r="F156" i="54"/>
  <c r="J156" i="54" s="1"/>
  <c r="F58" i="54"/>
  <c r="J58" i="54" s="1"/>
  <c r="F60" i="54"/>
  <c r="J60" i="54" s="1"/>
  <c r="F91" i="54"/>
  <c r="J91" i="54" s="1"/>
  <c r="F122" i="54"/>
  <c r="J122" i="54" s="1"/>
  <c r="F17" i="54"/>
  <c r="J17" i="54" s="1"/>
  <c r="F144" i="54"/>
  <c r="J144" i="54" s="1"/>
  <c r="F21" i="54"/>
  <c r="J21" i="54" s="1"/>
  <c r="F186" i="54"/>
  <c r="J186" i="54" s="1"/>
  <c r="F137" i="54"/>
  <c r="J137" i="54" s="1"/>
  <c r="F81" i="54"/>
  <c r="J81" i="54" s="1"/>
  <c r="F97" i="54"/>
  <c r="J97" i="54" s="1"/>
  <c r="J127" i="54"/>
  <c r="J101" i="54"/>
  <c r="J204" i="54"/>
  <c r="J143" i="54"/>
  <c r="J82" i="54"/>
  <c r="F67" i="54"/>
  <c r="J67" i="54" s="1"/>
  <c r="F208" i="54"/>
  <c r="J208" i="54" s="1"/>
  <c r="F96" i="54"/>
  <c r="J96" i="54" s="1"/>
  <c r="F44" i="54"/>
  <c r="J44" i="54" s="1"/>
  <c r="F163" i="54"/>
  <c r="J163" i="54" s="1"/>
  <c r="F109" i="54"/>
  <c r="J109" i="54" s="1"/>
  <c r="F98" i="54"/>
  <c r="J98" i="54" s="1"/>
  <c r="F89" i="54"/>
  <c r="J89" i="54" s="1"/>
  <c r="F152" i="54"/>
  <c r="J152" i="54" s="1"/>
  <c r="F107" i="54"/>
  <c r="J107" i="54" s="1"/>
  <c r="F169" i="54"/>
  <c r="J169" i="54" s="1"/>
  <c r="F153" i="54"/>
  <c r="J153" i="54" s="1"/>
  <c r="F138" i="54"/>
  <c r="J191" i="54"/>
  <c r="J32" i="54"/>
  <c r="J158" i="54"/>
  <c r="J185" i="54"/>
  <c r="J119" i="54"/>
  <c r="J19" i="54"/>
  <c r="F192" i="54"/>
  <c r="J192" i="54" s="1"/>
  <c r="F41" i="54"/>
  <c r="J41" i="54" s="1"/>
  <c r="F65" i="54"/>
  <c r="J65" i="54" s="1"/>
  <c r="F37" i="54"/>
  <c r="J37" i="54" s="1"/>
  <c r="F121" i="54"/>
  <c r="J121" i="54" s="1"/>
  <c r="F129" i="54"/>
  <c r="J129" i="54" s="1"/>
  <c r="F66" i="54"/>
  <c r="J66" i="54" s="1"/>
  <c r="F14" i="54"/>
  <c r="J14" i="54" s="1"/>
  <c r="F117" i="54"/>
  <c r="J117" i="54" s="1"/>
  <c r="F132" i="54"/>
  <c r="J132" i="54" s="1"/>
  <c r="F161" i="54"/>
  <c r="J161" i="54" s="1"/>
  <c r="F62" i="54"/>
  <c r="J62" i="54" s="1"/>
  <c r="F8" i="54"/>
  <c r="J8" i="54" s="1"/>
  <c r="J99" i="54"/>
  <c r="J94" i="54"/>
  <c r="J212" i="54"/>
  <c r="J35" i="54"/>
  <c r="J155" i="54"/>
  <c r="J179" i="54"/>
  <c r="J72" i="54"/>
  <c r="F135" i="54"/>
  <c r="J135" i="54" s="1"/>
  <c r="F215" i="54"/>
  <c r="J215" i="54" s="1"/>
  <c r="F116" i="54"/>
  <c r="J116" i="54" s="1"/>
  <c r="F182" i="54"/>
  <c r="J182" i="54" s="1"/>
  <c r="F10" i="54"/>
  <c r="J10" i="54" s="1"/>
  <c r="F42" i="54"/>
  <c r="J42" i="54" s="1"/>
  <c r="F56" i="54"/>
  <c r="J56" i="54" s="1"/>
  <c r="F93" i="54"/>
  <c r="J93" i="54" s="1"/>
  <c r="J138" i="54"/>
  <c r="J13" i="54"/>
  <c r="J85" i="54"/>
  <c r="F73" i="53"/>
  <c r="F28" i="53"/>
  <c r="F79" i="53"/>
  <c r="F113" i="53"/>
  <c r="F106" i="53"/>
  <c r="F210" i="53"/>
  <c r="J210" i="53" s="1"/>
  <c r="F19" i="53"/>
  <c r="F162" i="53"/>
  <c r="F59" i="53"/>
  <c r="F26" i="53"/>
  <c r="F156" i="53"/>
  <c r="F124" i="53"/>
  <c r="F171" i="53"/>
  <c r="F193" i="53"/>
  <c r="J193" i="53" s="1"/>
  <c r="F87" i="53"/>
  <c r="J87" i="53" s="1"/>
  <c r="F16" i="53"/>
  <c r="J16" i="53" s="1"/>
  <c r="F13" i="53"/>
  <c r="J13" i="53" s="1"/>
  <c r="F203" i="53"/>
  <c r="F133" i="53"/>
  <c r="F33" i="53"/>
  <c r="J33" i="53" s="1"/>
  <c r="F51" i="53"/>
  <c r="F44" i="53"/>
  <c r="J44" i="53" s="1"/>
  <c r="F123" i="53"/>
  <c r="F130" i="53"/>
  <c r="F168" i="53"/>
  <c r="J168" i="53" s="1"/>
  <c r="F204" i="53"/>
  <c r="F89" i="53"/>
  <c r="J89" i="53" s="1"/>
  <c r="F20" i="53"/>
  <c r="F90" i="53"/>
  <c r="J90" i="53" s="1"/>
  <c r="F173" i="53"/>
  <c r="J173" i="53" s="1"/>
  <c r="F213" i="53"/>
  <c r="J213" i="53" s="1"/>
  <c r="F61" i="53"/>
  <c r="J61" i="53" s="1"/>
  <c r="F165" i="53"/>
  <c r="F57" i="53"/>
  <c r="J57" i="53" s="1"/>
  <c r="F111" i="53"/>
  <c r="J111" i="53" s="1"/>
  <c r="F177" i="53"/>
  <c r="J177" i="53" s="1"/>
  <c r="F211" i="53"/>
  <c r="J211" i="53" s="1"/>
  <c r="F23" i="53"/>
  <c r="J23" i="53" s="1"/>
  <c r="F155" i="53"/>
  <c r="J155" i="53" s="1"/>
  <c r="F208" i="53"/>
  <c r="J208" i="53" s="1"/>
  <c r="J73" i="53"/>
  <c r="F186" i="53"/>
  <c r="F70" i="53"/>
  <c r="F215" i="53"/>
  <c r="J215" i="53" s="1"/>
  <c r="F30" i="53"/>
  <c r="J30" i="53" s="1"/>
  <c r="F102" i="53"/>
  <c r="J102" i="53" s="1"/>
  <c r="F101" i="53"/>
  <c r="F146" i="53"/>
  <c r="F34" i="53"/>
  <c r="F141" i="53"/>
  <c r="J141" i="53" s="1"/>
  <c r="F5" i="53"/>
  <c r="J5" i="53" s="1"/>
  <c r="F47" i="53"/>
  <c r="J47" i="53" s="1"/>
  <c r="F21" i="53"/>
  <c r="J21" i="53" s="1"/>
  <c r="F120" i="53"/>
  <c r="J120" i="53" s="1"/>
  <c r="J203" i="53"/>
  <c r="F166" i="53"/>
  <c r="J166" i="53" s="1"/>
  <c r="F94" i="53"/>
  <c r="F54" i="53"/>
  <c r="F96" i="53"/>
  <c r="F40" i="53"/>
  <c r="F56" i="53"/>
  <c r="J56" i="53" s="1"/>
  <c r="F71" i="53"/>
  <c r="F117" i="53"/>
  <c r="F67" i="53"/>
  <c r="F25" i="53"/>
  <c r="J25" i="53" s="1"/>
  <c r="F72" i="53"/>
  <c r="F93" i="53"/>
  <c r="F144" i="53"/>
  <c r="F103" i="53"/>
  <c r="J103" i="53" s="1"/>
  <c r="J82" i="53"/>
  <c r="J123" i="53"/>
  <c r="F88" i="53"/>
  <c r="J88" i="53" s="1"/>
  <c r="F195" i="53"/>
  <c r="F97" i="53"/>
  <c r="F176" i="53"/>
  <c r="J176" i="53" s="1"/>
  <c r="F160" i="53"/>
  <c r="F132" i="53"/>
  <c r="J132" i="53" s="1"/>
  <c r="F114" i="53"/>
  <c r="J114" i="53" s="1"/>
  <c r="F205" i="53"/>
  <c r="J205" i="53" s="1"/>
  <c r="F7" i="53"/>
  <c r="J7" i="53" s="1"/>
  <c r="F167" i="53"/>
  <c r="J167" i="53" s="1"/>
  <c r="F172" i="53"/>
  <c r="F14" i="53"/>
  <c r="F214" i="53"/>
  <c r="J214" i="53" s="1"/>
  <c r="J106" i="53"/>
  <c r="J113" i="53"/>
  <c r="F37" i="53"/>
  <c r="F18" i="53"/>
  <c r="J18" i="53" s="1"/>
  <c r="F150" i="53"/>
  <c r="F158" i="53"/>
  <c r="J158" i="53" s="1"/>
  <c r="F62" i="53"/>
  <c r="J62" i="53" s="1"/>
  <c r="F143" i="53"/>
  <c r="F196" i="53"/>
  <c r="J196" i="53" s="1"/>
  <c r="F83" i="53"/>
  <c r="J83" i="53" s="1"/>
  <c r="F207" i="53"/>
  <c r="F105" i="53"/>
  <c r="J105" i="53" s="1"/>
  <c r="F129" i="53"/>
  <c r="F75" i="53"/>
  <c r="J75" i="53" s="1"/>
  <c r="J19" i="53"/>
  <c r="J93" i="53"/>
  <c r="F17" i="53"/>
  <c r="F49" i="53"/>
  <c r="F36" i="53"/>
  <c r="F92" i="53"/>
  <c r="J92" i="53" s="1"/>
  <c r="F84" i="53"/>
  <c r="F194" i="53"/>
  <c r="F128" i="53"/>
  <c r="J128" i="53" s="1"/>
  <c r="F199" i="53"/>
  <c r="J199" i="53" s="1"/>
  <c r="F4" i="53"/>
  <c r="J4" i="53" s="1"/>
  <c r="F69" i="53"/>
  <c r="J69" i="53" s="1"/>
  <c r="F39" i="53"/>
  <c r="J39" i="53" s="1"/>
  <c r="F50" i="53"/>
  <c r="J50" i="53" s="1"/>
  <c r="F52" i="53"/>
  <c r="J52" i="53" s="1"/>
  <c r="F137" i="53"/>
  <c r="J137" i="53" s="1"/>
  <c r="F64" i="53"/>
  <c r="J64" i="53" s="1"/>
  <c r="F154" i="53"/>
  <c r="F135" i="53"/>
  <c r="J135" i="53" s="1"/>
  <c r="F181" i="53"/>
  <c r="J181" i="53" s="1"/>
  <c r="F76" i="53"/>
  <c r="F10" i="53"/>
  <c r="J10" i="53" s="1"/>
  <c r="F148" i="53"/>
  <c r="J148" i="53" s="1"/>
  <c r="F189" i="53"/>
  <c r="J189" i="53" s="1"/>
  <c r="F85" i="53"/>
  <c r="J85" i="53" s="1"/>
  <c r="F22" i="53"/>
  <c r="J22" i="53" s="1"/>
  <c r="F197" i="53"/>
  <c r="J197" i="53" s="1"/>
  <c r="J70" i="53"/>
  <c r="J20" i="53"/>
  <c r="J37" i="53"/>
  <c r="J143" i="53"/>
  <c r="J165" i="53"/>
  <c r="F63" i="53"/>
  <c r="J63" i="53" s="1"/>
  <c r="F43" i="53"/>
  <c r="F81" i="53"/>
  <c r="J81" i="53" s="1"/>
  <c r="F145" i="53"/>
  <c r="J145" i="53" s="1"/>
  <c r="F95" i="53"/>
  <c r="J95" i="53" s="1"/>
  <c r="F125" i="53"/>
  <c r="J125" i="53" s="1"/>
  <c r="F78" i="53"/>
  <c r="J78" i="53" s="1"/>
  <c r="F139" i="53"/>
  <c r="J139" i="53" s="1"/>
  <c r="F190" i="53"/>
  <c r="J190" i="53" s="1"/>
  <c r="F149" i="53"/>
  <c r="J149" i="53" s="1"/>
  <c r="F108" i="53"/>
  <c r="J108" i="53" s="1"/>
  <c r="F152" i="53"/>
  <c r="J152" i="53" s="1"/>
  <c r="F200" i="53"/>
  <c r="J200" i="53" s="1"/>
  <c r="J72" i="53"/>
  <c r="J150" i="53"/>
  <c r="J133" i="53"/>
  <c r="F86" i="53"/>
  <c r="J86" i="53" s="1"/>
  <c r="F175" i="53"/>
  <c r="J175" i="53" s="1"/>
  <c r="F206" i="53"/>
  <c r="J206" i="53" s="1"/>
  <c r="F192" i="53"/>
  <c r="J192" i="53" s="1"/>
  <c r="F161" i="53"/>
  <c r="J161" i="53" s="1"/>
  <c r="F104" i="53"/>
  <c r="J104" i="53" s="1"/>
  <c r="F32" i="53"/>
  <c r="J32" i="53" s="1"/>
  <c r="F169" i="53"/>
  <c r="J169" i="53" s="1"/>
  <c r="F66" i="53"/>
  <c r="J66" i="53" s="1"/>
  <c r="F164" i="53"/>
  <c r="J164" i="53" s="1"/>
  <c r="F91" i="53"/>
  <c r="J91" i="53" s="1"/>
  <c r="F116" i="53"/>
  <c r="J116" i="53" s="1"/>
  <c r="J162" i="53"/>
  <c r="J34" i="53"/>
  <c r="J146" i="53"/>
  <c r="J194" i="53"/>
  <c r="J124" i="53"/>
  <c r="J144" i="53"/>
  <c r="J28" i="53"/>
  <c r="J14" i="53"/>
  <c r="F9" i="53"/>
  <c r="J9" i="53" s="1"/>
  <c r="F29" i="53"/>
  <c r="J29" i="53" s="1"/>
  <c r="F136" i="53"/>
  <c r="J136" i="53" s="1"/>
  <c r="F58" i="53"/>
  <c r="J58" i="53" s="1"/>
  <c r="F179" i="53"/>
  <c r="J179" i="53" s="1"/>
  <c r="F142" i="53"/>
  <c r="J142" i="53" s="1"/>
  <c r="F27" i="53"/>
  <c r="J27" i="53" s="1"/>
  <c r="F187" i="53"/>
  <c r="F41" i="53"/>
  <c r="J41" i="53" s="1"/>
  <c r="F119" i="53"/>
  <c r="J119" i="53" s="1"/>
  <c r="F170" i="53"/>
  <c r="J170" i="53" s="1"/>
  <c r="F198" i="53"/>
  <c r="J198" i="53" s="1"/>
  <c r="J130" i="53"/>
  <c r="J40" i="53"/>
  <c r="J36" i="53"/>
  <c r="F178" i="53"/>
  <c r="J178" i="53" s="1"/>
  <c r="F134" i="53"/>
  <c r="J134" i="53" s="1"/>
  <c r="F174" i="53"/>
  <c r="J174" i="53" s="1"/>
  <c r="F77" i="53"/>
  <c r="F115" i="53"/>
  <c r="J115" i="53" s="1"/>
  <c r="F74" i="53"/>
  <c r="J74" i="53" s="1"/>
  <c r="F46" i="53"/>
  <c r="J46" i="53" s="1"/>
  <c r="F53" i="53"/>
  <c r="J53" i="53" s="1"/>
  <c r="F202" i="53"/>
  <c r="J202" i="53" s="1"/>
  <c r="F65" i="53"/>
  <c r="J65" i="53" s="1"/>
  <c r="F6" i="53"/>
  <c r="J6" i="53" s="1"/>
  <c r="F209" i="53"/>
  <c r="J209" i="53" s="1"/>
  <c r="J94" i="53"/>
  <c r="J186" i="53"/>
  <c r="J17" i="53"/>
  <c r="J84" i="53"/>
  <c r="J101" i="53"/>
  <c r="F38" i="53"/>
  <c r="J38" i="53" s="1"/>
  <c r="F163" i="53"/>
  <c r="J163" i="53" s="1"/>
  <c r="F188" i="53"/>
  <c r="J188" i="53" s="1"/>
  <c r="F55" i="53"/>
  <c r="J55" i="53" s="1"/>
  <c r="F131" i="53"/>
  <c r="J131" i="53" s="1"/>
  <c r="F11" i="53"/>
  <c r="J11" i="53" s="1"/>
  <c r="F127" i="53"/>
  <c r="J127" i="53" s="1"/>
  <c r="F68" i="53"/>
  <c r="J68" i="53" s="1"/>
  <c r="F35" i="53"/>
  <c r="J35" i="53" s="1"/>
  <c r="F159" i="53"/>
  <c r="J159" i="53" s="1"/>
  <c r="F126" i="53"/>
  <c r="J126" i="53" s="1"/>
  <c r="F45" i="53"/>
  <c r="J172" i="53"/>
  <c r="J59" i="53"/>
  <c r="J49" i="53"/>
  <c r="J43" i="53"/>
  <c r="F8" i="53"/>
  <c r="J8" i="53" s="1"/>
  <c r="F109" i="53"/>
  <c r="J109" i="53" s="1"/>
  <c r="F15" i="53"/>
  <c r="J15" i="53" s="1"/>
  <c r="F48" i="53"/>
  <c r="J48" i="53" s="1"/>
  <c r="F140" i="53"/>
  <c r="J140" i="53" s="1"/>
  <c r="F3" i="53"/>
  <c r="J3" i="53" s="1"/>
  <c r="F24" i="53"/>
  <c r="J24" i="53" s="1"/>
  <c r="F138" i="53"/>
  <c r="J138" i="53" s="1"/>
  <c r="F183" i="53"/>
  <c r="J183" i="53" s="1"/>
  <c r="F151" i="53"/>
  <c r="J151" i="53" s="1"/>
  <c r="F121" i="53"/>
  <c r="J121" i="53" s="1"/>
  <c r="J207" i="53"/>
  <c r="J117" i="53"/>
  <c r="J171" i="53"/>
  <c r="J71" i="53"/>
  <c r="J76" i="53"/>
  <c r="J45" i="53"/>
  <c r="J156" i="53"/>
  <c r="J26" i="53"/>
  <c r="J129" i="53"/>
  <c r="F99" i="53"/>
  <c r="J99" i="53" s="1"/>
  <c r="F98" i="53"/>
  <c r="J98" i="53" s="1"/>
  <c r="F118" i="53"/>
  <c r="J118" i="53" s="1"/>
  <c r="F212" i="53"/>
  <c r="J212" i="53" s="1"/>
  <c r="F147" i="53"/>
  <c r="J147" i="53" s="1"/>
  <c r="F60" i="53"/>
  <c r="J60" i="53" s="1"/>
  <c r="F42" i="53"/>
  <c r="J42" i="53" s="1"/>
  <c r="F107" i="53"/>
  <c r="J107" i="53" s="1"/>
  <c r="F182" i="53"/>
  <c r="J182" i="53" s="1"/>
  <c r="F31" i="53"/>
  <c r="J31" i="53" s="1"/>
  <c r="F185" i="53"/>
  <c r="J185" i="53" s="1"/>
  <c r="F201" i="53"/>
  <c r="J201" i="53" s="1"/>
  <c r="F122" i="53"/>
  <c r="J122" i="53" s="1"/>
  <c r="F80" i="53"/>
  <c r="J80" i="53" s="1"/>
  <c r="J204" i="53"/>
  <c r="J51" i="53"/>
  <c r="J160" i="53"/>
  <c r="J96" i="53"/>
  <c r="J154" i="53"/>
  <c r="J77" i="53"/>
  <c r="J67" i="53"/>
  <c r="J187" i="53"/>
  <c r="J79" i="53"/>
  <c r="F112" i="53"/>
  <c r="J112" i="53" s="1"/>
  <c r="F191" i="53"/>
  <c r="J191" i="53" s="1"/>
  <c r="F180" i="53"/>
  <c r="J180" i="53" s="1"/>
  <c r="F153" i="53"/>
  <c r="J153" i="53" s="1"/>
  <c r="F110" i="53"/>
  <c r="J110" i="53" s="1"/>
  <c r="F184" i="53"/>
  <c r="J184" i="53" s="1"/>
  <c r="F157" i="53"/>
  <c r="J157" i="53" s="1"/>
  <c r="F100" i="53"/>
  <c r="J100" i="53" s="1"/>
  <c r="F12" i="53"/>
  <c r="J12" i="53" s="1"/>
  <c r="J97" i="53"/>
  <c r="J195" i="53"/>
  <c r="J54" i="53"/>
  <c r="J136" i="52"/>
  <c r="J33" i="50"/>
  <c r="J108" i="50"/>
  <c r="J202" i="50"/>
  <c r="J154" i="50"/>
  <c r="J51" i="50"/>
  <c r="J77" i="50"/>
  <c r="J45" i="50"/>
  <c r="J203" i="50"/>
  <c r="J28" i="50"/>
  <c r="J56" i="50"/>
  <c r="J3" i="50"/>
  <c r="J58" i="50"/>
  <c r="J69" i="50"/>
  <c r="J149" i="50"/>
  <c r="J120" i="50"/>
  <c r="J30" i="50"/>
  <c r="J52" i="50"/>
  <c r="J140" i="50"/>
  <c r="J174" i="50"/>
  <c r="J187" i="50"/>
  <c r="J36" i="50"/>
  <c r="J69" i="47"/>
  <c r="J123" i="47"/>
  <c r="J209" i="47"/>
  <c r="J207" i="47"/>
  <c r="J200" i="47"/>
  <c r="J11" i="47"/>
  <c r="I214" i="68"/>
  <c r="I171" i="68"/>
  <c r="I27" i="68"/>
  <c r="I56" i="68"/>
  <c r="I11" i="68"/>
  <c r="I183" i="68"/>
  <c r="I41" i="68"/>
  <c r="I123" i="68"/>
  <c r="I133" i="68"/>
  <c r="I165" i="68"/>
  <c r="I193" i="68"/>
  <c r="I111" i="68"/>
  <c r="I26" i="68"/>
  <c r="I188" i="68"/>
  <c r="I84" i="68"/>
  <c r="I192" i="68"/>
  <c r="I208" i="68"/>
  <c r="I189" i="68"/>
  <c r="I28" i="68"/>
  <c r="I199" i="68"/>
  <c r="I36" i="68"/>
  <c r="I9" i="68"/>
  <c r="I101" i="68"/>
  <c r="I60" i="68"/>
  <c r="I62" i="68"/>
  <c r="I89" i="68"/>
  <c r="I150" i="68"/>
  <c r="I71" i="68"/>
  <c r="I4" i="68"/>
  <c r="I191" i="68"/>
  <c r="I152" i="68"/>
  <c r="I182" i="68"/>
  <c r="I18" i="68"/>
  <c r="I38" i="68"/>
  <c r="I77" i="68"/>
  <c r="I96" i="68"/>
  <c r="I87" i="68"/>
  <c r="I86" i="68"/>
  <c r="I21" i="68"/>
  <c r="I78" i="68"/>
  <c r="I99" i="68"/>
  <c r="I135" i="68"/>
  <c r="I12" i="68"/>
  <c r="I53" i="68"/>
  <c r="I80" i="68"/>
  <c r="I187" i="68"/>
  <c r="I211" i="68"/>
  <c r="I181" i="68"/>
  <c r="I172" i="68"/>
  <c r="I146" i="68"/>
  <c r="I176" i="68"/>
  <c r="I130" i="68"/>
  <c r="I45" i="68"/>
  <c r="I144" i="68"/>
  <c r="I170" i="68"/>
  <c r="I85" i="68"/>
  <c r="I213" i="68"/>
  <c r="I24" i="68"/>
  <c r="I120" i="68"/>
  <c r="I185" i="68"/>
  <c r="I43" i="68"/>
  <c r="I100" i="68"/>
  <c r="I19" i="68"/>
  <c r="I107" i="68"/>
  <c r="I52" i="68"/>
  <c r="I119" i="68"/>
  <c r="I205" i="68"/>
  <c r="I142" i="68"/>
  <c r="I200" i="68"/>
  <c r="I122" i="68"/>
  <c r="I13" i="68"/>
  <c r="I186" i="68"/>
  <c r="I98" i="68"/>
  <c r="I74" i="68"/>
  <c r="I23" i="68"/>
  <c r="I174" i="68"/>
  <c r="I93" i="68"/>
  <c r="I159" i="68"/>
  <c r="I190" i="68"/>
  <c r="I76" i="68"/>
  <c r="I83" i="68"/>
  <c r="I72" i="68"/>
  <c r="I134" i="68"/>
  <c r="I143" i="68"/>
  <c r="I137" i="68"/>
  <c r="I124" i="68"/>
  <c r="I82" i="68"/>
  <c r="I65" i="68"/>
  <c r="I156" i="68"/>
  <c r="I49" i="68"/>
  <c r="I202" i="68"/>
  <c r="I164" i="68"/>
  <c r="I57" i="68"/>
  <c r="I44" i="68"/>
  <c r="I29" i="68"/>
  <c r="I178" i="68"/>
  <c r="I114" i="68"/>
  <c r="I3" i="68"/>
  <c r="I35" i="68"/>
  <c r="I127" i="68"/>
  <c r="I104" i="68"/>
  <c r="I198" i="68"/>
  <c r="I88" i="68"/>
  <c r="I180" i="68"/>
  <c r="I201" i="68"/>
  <c r="I7" i="68"/>
  <c r="I67" i="68"/>
  <c r="I25" i="68"/>
  <c r="I207" i="68"/>
  <c r="I179" i="68"/>
  <c r="I97" i="68"/>
  <c r="I112" i="68"/>
  <c r="I121" i="68"/>
  <c r="I6" i="68"/>
  <c r="I151" i="68"/>
  <c r="I125" i="68"/>
  <c r="I195" i="68"/>
  <c r="I177" i="68"/>
  <c r="I33" i="68"/>
  <c r="I197" i="68"/>
  <c r="I42" i="68"/>
  <c r="I145" i="68"/>
  <c r="I34" i="68"/>
  <c r="I14" i="68"/>
  <c r="I110" i="68"/>
  <c r="I105" i="68"/>
  <c r="I162" i="68"/>
  <c r="I116" i="68"/>
  <c r="I31" i="68"/>
  <c r="I196" i="68"/>
  <c r="I32" i="68"/>
  <c r="I94" i="68"/>
  <c r="I75" i="68"/>
  <c r="I69" i="68"/>
  <c r="I109" i="68"/>
  <c r="I17" i="68"/>
  <c r="I46" i="68"/>
  <c r="I136" i="68"/>
  <c r="I215" i="68"/>
  <c r="I126" i="68"/>
  <c r="I64" i="68"/>
  <c r="I163" i="68"/>
  <c r="I194" i="68"/>
  <c r="I160" i="68"/>
  <c r="I147" i="68"/>
  <c r="I212" i="68"/>
  <c r="I113" i="68"/>
  <c r="I169" i="68"/>
  <c r="I129" i="68"/>
  <c r="I157" i="68"/>
  <c r="I10" i="68"/>
  <c r="I204" i="68"/>
  <c r="I106" i="68"/>
  <c r="I155" i="68"/>
  <c r="I154" i="68"/>
  <c r="I91" i="68"/>
  <c r="I115" i="68"/>
  <c r="I149" i="68"/>
  <c r="I108" i="68"/>
  <c r="I138" i="68"/>
  <c r="I132" i="68"/>
  <c r="I5" i="68"/>
  <c r="I37" i="68"/>
  <c r="I73" i="68"/>
  <c r="I209" i="68"/>
  <c r="I175" i="68"/>
  <c r="I131" i="68"/>
  <c r="I168" i="68"/>
  <c r="I117" i="68"/>
  <c r="I54" i="68"/>
  <c r="I102" i="68"/>
  <c r="I68" i="68"/>
  <c r="I16" i="68"/>
  <c r="I79" i="68"/>
  <c r="I206" i="68"/>
  <c r="I50" i="68"/>
  <c r="I184" i="68"/>
  <c r="I47" i="68"/>
  <c r="I167" i="68"/>
  <c r="I61" i="68"/>
  <c r="I158" i="68"/>
  <c r="I140" i="68"/>
  <c r="I59" i="68"/>
  <c r="I66" i="68"/>
  <c r="I8" i="68"/>
  <c r="I30" i="68"/>
  <c r="I103" i="68"/>
  <c r="I39" i="68"/>
  <c r="I153" i="68"/>
  <c r="I173" i="68"/>
  <c r="I48" i="68"/>
  <c r="I118" i="68"/>
  <c r="I166" i="68"/>
  <c r="I90" i="68"/>
  <c r="I95" i="68"/>
  <c r="I15" i="68"/>
  <c r="I20" i="68"/>
  <c r="I22" i="68"/>
  <c r="I51" i="68"/>
  <c r="I55" i="68"/>
  <c r="I210" i="68"/>
  <c r="I63" i="68"/>
  <c r="I58" i="68"/>
  <c r="I203" i="68"/>
  <c r="I128" i="68"/>
  <c r="I92" i="68"/>
  <c r="I81" i="68"/>
  <c r="I161" i="68"/>
  <c r="I141" i="68"/>
  <c r="I70" i="68"/>
  <c r="I40" i="68"/>
  <c r="I139" i="68"/>
  <c r="I5" i="67"/>
  <c r="I155" i="67"/>
  <c r="I10" i="67"/>
  <c r="I204" i="67"/>
  <c r="I158" i="67"/>
  <c r="I138" i="67"/>
  <c r="I154" i="67"/>
  <c r="I120" i="67"/>
  <c r="I55" i="67"/>
  <c r="I140" i="67"/>
  <c r="I67" i="67"/>
  <c r="I114" i="67"/>
  <c r="I168" i="67"/>
  <c r="I205" i="67"/>
  <c r="I27" i="67"/>
  <c r="I69" i="67"/>
  <c r="I208" i="67"/>
  <c r="I166" i="67"/>
  <c r="I54" i="67"/>
  <c r="I157" i="67"/>
  <c r="I136" i="67"/>
  <c r="I84" i="67"/>
  <c r="I68" i="67"/>
  <c r="I8" i="67"/>
  <c r="I169" i="67"/>
  <c r="I137" i="67"/>
  <c r="I34" i="67"/>
  <c r="I58" i="67"/>
  <c r="I184" i="67"/>
  <c r="I49" i="67"/>
  <c r="I108" i="67"/>
  <c r="I156" i="67"/>
  <c r="I101" i="67"/>
  <c r="I99" i="67"/>
  <c r="I22" i="67"/>
  <c r="I14" i="67"/>
  <c r="I12" i="67"/>
  <c r="I78" i="67"/>
  <c r="I209" i="67"/>
  <c r="I121" i="67"/>
  <c r="I171" i="67"/>
  <c r="I203" i="67"/>
  <c r="I133" i="67"/>
  <c r="I88" i="67"/>
  <c r="I83" i="67"/>
  <c r="I167" i="67"/>
  <c r="I142" i="67"/>
  <c r="I61" i="67"/>
  <c r="I23" i="67"/>
  <c r="I38" i="67"/>
  <c r="I116" i="67"/>
  <c r="I214" i="67"/>
  <c r="I52" i="67"/>
  <c r="I66" i="67"/>
  <c r="I48" i="67"/>
  <c r="I11" i="67"/>
  <c r="I182" i="67"/>
  <c r="I51" i="67"/>
  <c r="I93" i="67"/>
  <c r="I130" i="67"/>
  <c r="I146" i="67"/>
  <c r="I15" i="67"/>
  <c r="I41" i="67"/>
  <c r="I56" i="67"/>
  <c r="I29" i="67"/>
  <c r="I186" i="67"/>
  <c r="I35" i="67"/>
  <c r="I210" i="67"/>
  <c r="I191" i="67"/>
  <c r="I7" i="67"/>
  <c r="I199" i="67"/>
  <c r="I32" i="67"/>
  <c r="I9" i="67"/>
  <c r="I106" i="67"/>
  <c r="I40" i="67"/>
  <c r="I132" i="67"/>
  <c r="I147" i="67"/>
  <c r="I190" i="67"/>
  <c r="I110" i="67"/>
  <c r="I183" i="67"/>
  <c r="I177" i="67"/>
  <c r="I124" i="67"/>
  <c r="I180" i="67"/>
  <c r="I13" i="67"/>
  <c r="I33" i="67"/>
  <c r="I80" i="67"/>
  <c r="I98" i="67"/>
  <c r="I193" i="67"/>
  <c r="I113" i="67"/>
  <c r="I47" i="67"/>
  <c r="I163" i="67"/>
  <c r="I63" i="67"/>
  <c r="I4" i="67"/>
  <c r="I60" i="67"/>
  <c r="I77" i="67"/>
  <c r="I181" i="67"/>
  <c r="I211" i="67"/>
  <c r="I188" i="67"/>
  <c r="I174" i="67"/>
  <c r="I149" i="67"/>
  <c r="I74" i="67"/>
  <c r="I85" i="67"/>
  <c r="I96" i="67"/>
  <c r="I100" i="67"/>
  <c r="I135" i="67"/>
  <c r="I17" i="67"/>
  <c r="I213" i="67"/>
  <c r="I62" i="67"/>
  <c r="I128" i="67"/>
  <c r="I187" i="67"/>
  <c r="I45" i="67"/>
  <c r="I104" i="67"/>
  <c r="I21" i="67"/>
  <c r="I89" i="67"/>
  <c r="I86" i="67"/>
  <c r="I24" i="67"/>
  <c r="I160" i="67"/>
  <c r="I179" i="67"/>
  <c r="I87" i="67"/>
  <c r="I16" i="67"/>
  <c r="I189" i="67"/>
  <c r="I105" i="67"/>
  <c r="I72" i="67"/>
  <c r="I20" i="67"/>
  <c r="I172" i="67"/>
  <c r="I94" i="67"/>
  <c r="I173" i="67"/>
  <c r="I103" i="67"/>
  <c r="I50" i="67"/>
  <c r="I206" i="67"/>
  <c r="I162" i="67"/>
  <c r="I200" i="67"/>
  <c r="I95" i="67"/>
  <c r="I139" i="67"/>
  <c r="I145" i="67"/>
  <c r="I81" i="67"/>
  <c r="I64" i="67"/>
  <c r="I115" i="67"/>
  <c r="I39" i="67"/>
  <c r="I202" i="67"/>
  <c r="I119" i="67"/>
  <c r="I70" i="67"/>
  <c r="I123" i="67"/>
  <c r="I90" i="67"/>
  <c r="I82" i="67"/>
  <c r="I75" i="67"/>
  <c r="I118" i="67"/>
  <c r="I143" i="67"/>
  <c r="I42" i="67"/>
  <c r="I91" i="67"/>
  <c r="I102" i="67"/>
  <c r="I201" i="67"/>
  <c r="I117" i="67"/>
  <c r="I178" i="67"/>
  <c r="I198" i="67"/>
  <c r="I170" i="67"/>
  <c r="I192" i="67"/>
  <c r="I79" i="67"/>
  <c r="I26" i="67"/>
  <c r="I185" i="67"/>
  <c r="I59" i="67"/>
  <c r="I3" i="67"/>
  <c r="I6" i="67"/>
  <c r="I126" i="67"/>
  <c r="I122" i="67"/>
  <c r="I194" i="67"/>
  <c r="I164" i="67"/>
  <c r="I31" i="67"/>
  <c r="I197" i="67"/>
  <c r="I153" i="67"/>
  <c r="I53" i="67"/>
  <c r="I37" i="67"/>
  <c r="I176" i="67"/>
  <c r="I97" i="67"/>
  <c r="I134" i="67"/>
  <c r="I129" i="67"/>
  <c r="I161" i="67"/>
  <c r="I46" i="67"/>
  <c r="I30" i="67"/>
  <c r="I196" i="67"/>
  <c r="I18" i="67"/>
  <c r="I57" i="67"/>
  <c r="I73" i="67"/>
  <c r="I25" i="67"/>
  <c r="I71" i="67"/>
  <c r="I28" i="67"/>
  <c r="I36" i="67"/>
  <c r="I19" i="67"/>
  <c r="I112" i="67"/>
  <c r="I141" i="67"/>
  <c r="I131" i="67"/>
  <c r="I65" i="67"/>
  <c r="I175" i="67"/>
  <c r="I195" i="67"/>
  <c r="I159" i="67"/>
  <c r="I151" i="67"/>
  <c r="I212" i="67"/>
  <c r="I43" i="67"/>
  <c r="I144" i="67"/>
  <c r="I125" i="67"/>
  <c r="I44" i="67"/>
  <c r="I152" i="67"/>
  <c r="I215" i="67"/>
  <c r="I111" i="67"/>
  <c r="I148" i="67"/>
  <c r="I165" i="67"/>
  <c r="I92" i="67"/>
  <c r="I127" i="67"/>
  <c r="I150" i="67"/>
  <c r="I109" i="67"/>
  <c r="I107" i="67"/>
  <c r="J42" i="46"/>
  <c r="J201" i="46"/>
  <c r="J74" i="45"/>
  <c r="J204" i="43"/>
  <c r="J24" i="43"/>
  <c r="J195" i="43"/>
  <c r="J198" i="42"/>
  <c r="J45" i="42"/>
  <c r="J169" i="42"/>
  <c r="J95" i="42"/>
  <c r="J96" i="42"/>
  <c r="J177" i="42"/>
  <c r="J70" i="42"/>
  <c r="J133" i="41"/>
  <c r="J136" i="41"/>
  <c r="J23" i="41"/>
  <c r="J71" i="41"/>
  <c r="J68" i="41"/>
  <c r="J122" i="41"/>
  <c r="J154" i="41"/>
  <c r="J47" i="41"/>
  <c r="J176" i="41"/>
  <c r="J123" i="41"/>
  <c r="J110" i="40"/>
  <c r="J31" i="40"/>
  <c r="J4" i="40"/>
  <c r="J186" i="40"/>
  <c r="J33" i="40"/>
  <c r="J112" i="40"/>
  <c r="J171" i="40"/>
  <c r="J84" i="40"/>
  <c r="J78" i="40"/>
  <c r="J166" i="40"/>
  <c r="J157" i="40"/>
  <c r="J169" i="40"/>
  <c r="J201" i="40"/>
  <c r="J202" i="39"/>
  <c r="J39" i="38"/>
  <c r="J27" i="38"/>
  <c r="J129" i="38"/>
  <c r="J130" i="38"/>
  <c r="J159" i="38"/>
  <c r="J212" i="38"/>
  <c r="J138" i="38"/>
  <c r="J136" i="38"/>
  <c r="J191" i="38"/>
  <c r="J73" i="38"/>
  <c r="F193" i="14"/>
  <c r="J193" i="14" s="1"/>
  <c r="F152" i="14"/>
  <c r="J152" i="14" s="1"/>
  <c r="F130" i="14"/>
  <c r="J130" i="14" s="1"/>
  <c r="F56" i="14"/>
  <c r="J56" i="14" s="1"/>
  <c r="F34" i="14"/>
  <c r="J34" i="14" s="1"/>
  <c r="F37" i="14"/>
  <c r="J37" i="14" s="1"/>
  <c r="F6" i="14"/>
  <c r="F27" i="14"/>
  <c r="J27" i="14" s="1"/>
  <c r="F99" i="14"/>
  <c r="J99" i="14" s="1"/>
  <c r="F149" i="14"/>
  <c r="J149" i="14" s="1"/>
  <c r="F124" i="14"/>
  <c r="J124" i="14" s="1"/>
  <c r="F119" i="14"/>
  <c r="J119" i="14" s="1"/>
  <c r="F23" i="14"/>
  <c r="J23" i="14" s="1"/>
  <c r="F21" i="14"/>
  <c r="J21" i="14" s="1"/>
  <c r="F187" i="14"/>
  <c r="J187" i="14" s="1"/>
  <c r="F75" i="14"/>
  <c r="J75" i="14" s="1"/>
  <c r="F161" i="14"/>
  <c r="J161" i="14" s="1"/>
  <c r="F121" i="14"/>
  <c r="J121" i="14" s="1"/>
  <c r="F63" i="14"/>
  <c r="J63" i="14" s="1"/>
  <c r="F191" i="14"/>
  <c r="J191" i="14" s="1"/>
  <c r="F97" i="14"/>
  <c r="J97" i="14" s="1"/>
  <c r="F167" i="14"/>
  <c r="J167" i="14" s="1"/>
  <c r="F115" i="14"/>
  <c r="J115" i="14" s="1"/>
  <c r="F92" i="14"/>
  <c r="J92" i="14" s="1"/>
  <c r="F18" i="14"/>
  <c r="J18" i="14" s="1"/>
  <c r="F80" i="14"/>
  <c r="J80" i="14" s="1"/>
  <c r="F44" i="14"/>
  <c r="J44" i="14" s="1"/>
  <c r="F65" i="14"/>
  <c r="J65" i="14" s="1"/>
  <c r="F203" i="14"/>
  <c r="F131" i="14"/>
  <c r="J131" i="14" s="1"/>
  <c r="F54" i="14"/>
  <c r="J54" i="14" s="1"/>
  <c r="F137" i="14"/>
  <c r="J137" i="14" s="1"/>
  <c r="F145" i="14"/>
  <c r="J145" i="14" s="1"/>
  <c r="F157" i="14"/>
  <c r="J157" i="14" s="1"/>
  <c r="F170" i="14"/>
  <c r="J170" i="14" s="1"/>
  <c r="F90" i="14"/>
  <c r="J90" i="14" s="1"/>
  <c r="F106" i="14"/>
  <c r="J106" i="14" s="1"/>
  <c r="F43" i="14"/>
  <c r="J43" i="14" s="1"/>
  <c r="F181" i="14"/>
  <c r="J181" i="14" s="1"/>
  <c r="F26" i="14"/>
  <c r="J26" i="14" s="1"/>
  <c r="F182" i="14"/>
  <c r="J182" i="14" s="1"/>
  <c r="F24" i="14"/>
  <c r="J24" i="14" s="1"/>
  <c r="F83" i="14"/>
  <c r="J83" i="14" s="1"/>
  <c r="F150" i="14"/>
  <c r="J150" i="14" s="1"/>
  <c r="F183" i="14"/>
  <c r="J183" i="14" s="1"/>
  <c r="F169" i="14"/>
  <c r="J169" i="14" s="1"/>
  <c r="F175" i="14"/>
  <c r="J175" i="14" s="1"/>
  <c r="F139" i="14"/>
  <c r="J139" i="14" s="1"/>
  <c r="F52" i="14"/>
  <c r="J52" i="14" s="1"/>
  <c r="F87" i="14"/>
  <c r="J87" i="14" s="1"/>
  <c r="F185" i="14"/>
  <c r="J185" i="14" s="1"/>
  <c r="F69" i="14"/>
  <c r="J69" i="14" s="1"/>
  <c r="F118" i="14"/>
  <c r="J118" i="14" s="1"/>
  <c r="F126" i="14"/>
  <c r="J126" i="14" s="1"/>
  <c r="F134" i="14"/>
  <c r="J134" i="14" s="1"/>
  <c r="F61" i="14"/>
  <c r="J61" i="14" s="1"/>
  <c r="F46" i="14"/>
  <c r="J46" i="14" s="1"/>
  <c r="F28" i="14"/>
  <c r="J28" i="14" s="1"/>
  <c r="F204" i="14"/>
  <c r="J204" i="14" s="1"/>
  <c r="F39" i="14"/>
  <c r="J39" i="14" s="1"/>
  <c r="F25" i="14"/>
  <c r="J25" i="14" s="1"/>
  <c r="F60" i="14"/>
  <c r="J60" i="14" s="1"/>
  <c r="F172" i="14"/>
  <c r="J172" i="14" s="1"/>
  <c r="F12" i="14"/>
  <c r="J12" i="14" s="1"/>
  <c r="F71" i="14"/>
  <c r="J71" i="14" s="1"/>
  <c r="F4" i="14"/>
  <c r="J4" i="14" s="1"/>
  <c r="F154" i="14"/>
  <c r="J154" i="14" s="1"/>
  <c r="F160" i="14"/>
  <c r="J160" i="14" s="1"/>
  <c r="F68" i="14"/>
  <c r="J68" i="14" s="1"/>
  <c r="F59" i="14"/>
  <c r="J59" i="14" s="1"/>
  <c r="F110" i="14"/>
  <c r="J110" i="14" s="1"/>
  <c r="F128" i="14"/>
  <c r="J128" i="14" s="1"/>
  <c r="F89" i="14"/>
  <c r="J89" i="14" s="1"/>
  <c r="F22" i="14"/>
  <c r="J22" i="14" s="1"/>
  <c r="F42" i="14"/>
  <c r="J42" i="14" s="1"/>
  <c r="F101" i="14"/>
  <c r="J101" i="14" s="1"/>
  <c r="F11" i="14"/>
  <c r="J11" i="14" s="1"/>
  <c r="F64" i="14"/>
  <c r="J64" i="14" s="1"/>
  <c r="F133" i="14"/>
  <c r="J133" i="14" s="1"/>
  <c r="F199" i="14"/>
  <c r="J199" i="14" s="1"/>
  <c r="F202" i="14"/>
  <c r="J202" i="14" s="1"/>
  <c r="F86" i="14"/>
  <c r="J86" i="14" s="1"/>
  <c r="F148" i="14"/>
  <c r="J148" i="14" s="1"/>
  <c r="F143" i="14"/>
  <c r="J143" i="14" s="1"/>
  <c r="F95" i="14"/>
  <c r="J95" i="14" s="1"/>
  <c r="F41" i="14"/>
  <c r="J41" i="14" s="1"/>
  <c r="F49" i="14"/>
  <c r="J49" i="14" s="1"/>
  <c r="F194" i="14"/>
  <c r="J194" i="14" s="1"/>
  <c r="F51" i="14"/>
  <c r="J51" i="14" s="1"/>
  <c r="F10" i="14"/>
  <c r="J10" i="14" s="1"/>
  <c r="F142" i="14"/>
  <c r="J142" i="14" s="1"/>
  <c r="F114" i="14"/>
  <c r="J114" i="14" s="1"/>
  <c r="J6" i="14"/>
  <c r="F165" i="14"/>
  <c r="J165" i="14" s="1"/>
  <c r="F158" i="14"/>
  <c r="J158" i="14" s="1"/>
  <c r="F164" i="14"/>
  <c r="J164" i="14" s="1"/>
  <c r="F127" i="14"/>
  <c r="J127" i="14" s="1"/>
  <c r="F117" i="14"/>
  <c r="J117" i="14" s="1"/>
  <c r="F136" i="14"/>
  <c r="J136" i="14" s="1"/>
  <c r="F45" i="14"/>
  <c r="J45" i="14" s="1"/>
  <c r="F192" i="14"/>
  <c r="J192" i="14" s="1"/>
  <c r="F190" i="14"/>
  <c r="J190" i="14" s="1"/>
  <c r="F57" i="14"/>
  <c r="J57" i="14" s="1"/>
  <c r="F48" i="14"/>
  <c r="J48" i="14" s="1"/>
  <c r="F196" i="14"/>
  <c r="J196" i="14" s="1"/>
  <c r="F135" i="14"/>
  <c r="J135" i="14" s="1"/>
  <c r="J203" i="14"/>
  <c r="F66" i="14"/>
  <c r="J66" i="14" s="1"/>
  <c r="F195" i="14"/>
  <c r="J195" i="14" s="1"/>
  <c r="F144" i="14"/>
  <c r="J144" i="14" s="1"/>
  <c r="F15" i="14"/>
  <c r="J15" i="14" s="1"/>
  <c r="F29" i="14"/>
  <c r="J29" i="14" s="1"/>
  <c r="F73" i="14"/>
  <c r="J73" i="14" s="1"/>
  <c r="F155" i="14"/>
  <c r="J155" i="14" s="1"/>
  <c r="F85" i="14"/>
  <c r="J85" i="14" s="1"/>
  <c r="F120" i="14"/>
  <c r="J120" i="14" s="1"/>
  <c r="F70" i="14"/>
  <c r="J70" i="14" s="1"/>
  <c r="F77" i="14"/>
  <c r="J77" i="14" s="1"/>
  <c r="F174" i="14"/>
  <c r="J174" i="14" s="1"/>
  <c r="F55" i="14"/>
  <c r="J55" i="14" s="1"/>
  <c r="F138" i="14"/>
  <c r="J138" i="14" s="1"/>
  <c r="F179" i="14"/>
  <c r="J179" i="14" s="1"/>
  <c r="F104" i="14"/>
  <c r="J104" i="14" s="1"/>
  <c r="F129" i="14"/>
  <c r="J129" i="14" s="1"/>
  <c r="F189" i="14"/>
  <c r="J189" i="14" s="1"/>
  <c r="F168" i="14"/>
  <c r="J168" i="14" s="1"/>
  <c r="F109" i="14"/>
  <c r="J109" i="14" s="1"/>
  <c r="F146" i="14"/>
  <c r="J146" i="14" s="1"/>
  <c r="F62" i="14"/>
  <c r="J62" i="14" s="1"/>
  <c r="F112" i="14"/>
  <c r="J112" i="14" s="1"/>
  <c r="F58" i="14"/>
  <c r="J58" i="14" s="1"/>
  <c r="F156" i="14"/>
  <c r="J156" i="14" s="1"/>
  <c r="F33" i="14"/>
  <c r="J33" i="14" s="1"/>
  <c r="F72" i="14"/>
  <c r="J72" i="14" s="1"/>
  <c r="F7" i="14"/>
  <c r="J7" i="14" s="1"/>
  <c r="F78" i="14"/>
  <c r="J78" i="14" s="1"/>
  <c r="F173" i="14"/>
  <c r="J173" i="14" s="1"/>
  <c r="F111" i="14"/>
  <c r="J111" i="14" s="1"/>
  <c r="F84" i="14"/>
  <c r="J84" i="14" s="1"/>
  <c r="F14" i="14"/>
  <c r="J14" i="14" s="1"/>
  <c r="F98" i="14"/>
  <c r="J98" i="14" s="1"/>
  <c r="F35" i="14"/>
  <c r="J35" i="14" s="1"/>
  <c r="F151" i="14"/>
  <c r="J151" i="14" s="1"/>
  <c r="F74" i="14"/>
  <c r="J74" i="14" s="1"/>
  <c r="F147" i="14"/>
  <c r="J147" i="14" s="1"/>
  <c r="F176" i="14"/>
  <c r="J176" i="14" s="1"/>
  <c r="F50" i="14"/>
  <c r="J50" i="14" s="1"/>
  <c r="F40" i="14"/>
  <c r="J40" i="14" s="1"/>
  <c r="F88" i="14"/>
  <c r="J88" i="14" s="1"/>
  <c r="F38" i="14"/>
  <c r="J38" i="14" s="1"/>
  <c r="F102" i="14"/>
  <c r="J102" i="14" s="1"/>
  <c r="F116" i="14"/>
  <c r="J116" i="14" s="1"/>
  <c r="F36" i="14"/>
  <c r="J36" i="14" s="1"/>
  <c r="F197" i="14"/>
  <c r="J197" i="14" s="1"/>
  <c r="F200" i="14"/>
  <c r="J200" i="14" s="1"/>
  <c r="F31" i="14"/>
  <c r="J31" i="14" s="1"/>
  <c r="F32" i="14"/>
  <c r="J32" i="14" s="1"/>
  <c r="F9" i="14"/>
  <c r="J9" i="14" s="1"/>
  <c r="F30" i="14"/>
  <c r="J30" i="14" s="1"/>
  <c r="F103" i="14"/>
  <c r="J103" i="14" s="1"/>
  <c r="F53" i="14"/>
  <c r="J53" i="14" s="1"/>
  <c r="F20" i="14"/>
  <c r="J20" i="14" s="1"/>
  <c r="F19" i="14"/>
  <c r="J19" i="14" s="1"/>
  <c r="F122" i="14"/>
  <c r="J122" i="14" s="1"/>
  <c r="F178" i="14"/>
  <c r="J178" i="14" s="1"/>
  <c r="F96" i="14"/>
  <c r="J96" i="14" s="1"/>
  <c r="F171" i="14"/>
  <c r="J171" i="14" s="1"/>
  <c r="F153" i="14"/>
  <c r="J153" i="14" s="1"/>
  <c r="F16" i="14"/>
  <c r="J16" i="14" s="1"/>
  <c r="F186" i="14"/>
  <c r="J186" i="14" s="1"/>
  <c r="F67" i="14"/>
  <c r="J67" i="14" s="1"/>
  <c r="F3" i="14"/>
  <c r="J3" i="14" s="1"/>
  <c r="F13" i="14"/>
  <c r="J13" i="14" s="1"/>
  <c r="F140" i="14"/>
  <c r="J140" i="14" s="1"/>
  <c r="F132" i="14"/>
  <c r="J132" i="14" s="1"/>
  <c r="F107" i="14"/>
  <c r="J107" i="14" s="1"/>
  <c r="F141" i="14"/>
  <c r="J141" i="14" s="1"/>
  <c r="F184" i="14"/>
  <c r="J184" i="14" s="1"/>
  <c r="F125" i="14"/>
  <c r="J125" i="14" s="1"/>
  <c r="F79" i="14"/>
  <c r="J79" i="14" s="1"/>
  <c r="F105" i="14"/>
  <c r="J105" i="14" s="1"/>
  <c r="F17" i="14"/>
  <c r="J17" i="14" s="1"/>
  <c r="F123" i="14"/>
  <c r="J123" i="14" s="1"/>
  <c r="F108" i="14"/>
  <c r="J108" i="14" s="1"/>
  <c r="F91" i="14"/>
  <c r="J91" i="14" s="1"/>
  <c r="F76" i="14"/>
  <c r="J76" i="14" s="1"/>
  <c r="F113" i="14"/>
  <c r="J113" i="14" s="1"/>
  <c r="F8" i="14"/>
  <c r="J8" i="14" s="1"/>
  <c r="F198" i="14"/>
  <c r="J198" i="14" s="1"/>
  <c r="F47" i="14"/>
  <c r="J47" i="14" s="1"/>
  <c r="F177" i="14"/>
  <c r="J177" i="14" s="1"/>
  <c r="F94" i="14"/>
  <c r="J94" i="14" s="1"/>
  <c r="F93" i="14"/>
  <c r="J93" i="14" s="1"/>
  <c r="F188" i="14"/>
  <c r="J188" i="14" s="1"/>
  <c r="F163" i="14"/>
  <c r="J163" i="14" s="1"/>
  <c r="F166" i="14"/>
  <c r="J166" i="14" s="1"/>
  <c r="F159" i="14"/>
  <c r="J159" i="14" s="1"/>
  <c r="F100" i="14"/>
  <c r="J100" i="14" s="1"/>
  <c r="I207" i="67"/>
  <c r="BL116" i="69"/>
  <c r="BL86" i="69"/>
  <c r="BL71" i="69"/>
  <c r="BL111" i="69"/>
  <c r="BL131" i="69"/>
  <c r="BL21" i="69"/>
  <c r="BL126" i="69"/>
  <c r="BL76" i="69"/>
  <c r="BL121" i="69"/>
  <c r="BL41" i="69"/>
  <c r="BL56" i="69"/>
  <c r="BL66" i="69"/>
  <c r="BL96" i="69"/>
  <c r="BL101" i="69"/>
  <c r="BL106" i="69"/>
  <c r="BL91" i="69"/>
  <c r="BL81" i="69"/>
  <c r="BL61" i="69"/>
  <c r="BL51" i="69"/>
  <c r="BK131" i="69"/>
  <c r="BK41" i="69"/>
  <c r="BK96" i="69"/>
  <c r="BK56" i="69"/>
  <c r="BK21" i="69"/>
  <c r="BK86" i="69"/>
  <c r="BK71" i="69"/>
  <c r="BK126" i="69"/>
  <c r="BK76" i="69"/>
  <c r="BK51" i="69"/>
  <c r="BK91" i="69"/>
  <c r="BK111" i="69"/>
  <c r="BK121" i="69"/>
  <c r="BK66" i="69"/>
  <c r="BK106" i="69"/>
  <c r="BK101" i="69"/>
  <c r="BK61" i="69"/>
  <c r="BK81" i="69"/>
  <c r="BK116" i="69"/>
  <c r="BK26" i="69"/>
  <c r="BL16" i="69"/>
  <c r="BL46" i="69"/>
  <c r="BK11" i="69"/>
  <c r="BK6" i="69"/>
  <c r="BL36" i="69"/>
  <c r="BL31" i="69"/>
  <c r="BK16" i="69"/>
  <c r="BK31" i="69"/>
  <c r="BL26" i="69"/>
  <c r="BK36" i="69"/>
  <c r="BL6" i="69"/>
  <c r="BK46" i="69"/>
  <c r="BL11" i="69"/>
  <c r="H154" i="56" l="1"/>
  <c r="H198" i="16"/>
  <c r="H150" i="15"/>
  <c r="H81" i="15"/>
  <c r="H43" i="15"/>
  <c r="H143" i="15"/>
  <c r="H20" i="15"/>
  <c r="H50" i="15"/>
  <c r="H198" i="15"/>
  <c r="H32" i="15"/>
  <c r="H135" i="15"/>
  <c r="H4" i="15"/>
  <c r="H46" i="15"/>
  <c r="H111" i="15"/>
  <c r="H129" i="15"/>
  <c r="H126" i="15"/>
  <c r="H87" i="15"/>
  <c r="H179" i="15"/>
  <c r="H38" i="15"/>
  <c r="H191" i="15"/>
  <c r="H160" i="15"/>
  <c r="H35" i="15"/>
  <c r="H74" i="15"/>
  <c r="H7" i="15"/>
  <c r="H124" i="15"/>
  <c r="H19" i="15"/>
  <c r="H192" i="15"/>
  <c r="H140" i="15"/>
  <c r="H24" i="15"/>
  <c r="H181" i="15"/>
  <c r="H14" i="15"/>
  <c r="H142" i="15"/>
  <c r="H79" i="15"/>
  <c r="H27" i="15"/>
  <c r="H10" i="15"/>
  <c r="H37" i="15"/>
  <c r="H167" i="15"/>
  <c r="H169" i="15"/>
  <c r="H146" i="15"/>
  <c r="H89" i="15"/>
  <c r="H70" i="15"/>
  <c r="H106" i="15"/>
  <c r="H62" i="15"/>
  <c r="H26" i="15"/>
  <c r="H120" i="15"/>
  <c r="H156" i="15"/>
  <c r="H21" i="15"/>
  <c r="H69" i="15"/>
  <c r="H131" i="15"/>
  <c r="H80" i="15"/>
  <c r="H83" i="15"/>
  <c r="H96" i="15"/>
  <c r="H18" i="15"/>
  <c r="H119" i="15"/>
  <c r="H159" i="15"/>
  <c r="H112" i="15"/>
  <c r="H109" i="15"/>
  <c r="H105" i="15"/>
  <c r="H155" i="15"/>
  <c r="H60" i="15"/>
  <c r="H123" i="15"/>
  <c r="H107" i="15"/>
  <c r="H98" i="15"/>
  <c r="H57" i="15"/>
  <c r="H34" i="15"/>
  <c r="H138" i="15"/>
  <c r="H163" i="15"/>
  <c r="H136" i="15"/>
  <c r="H114" i="15"/>
  <c r="H90" i="15"/>
  <c r="H197" i="15"/>
  <c r="H157" i="15"/>
  <c r="H108" i="15"/>
  <c r="H94" i="15"/>
  <c r="H117" i="15"/>
  <c r="H149" i="15"/>
  <c r="H36" i="15"/>
  <c r="H170" i="15"/>
  <c r="H56" i="15"/>
  <c r="H125" i="15"/>
  <c r="H103" i="15"/>
  <c r="H104" i="15"/>
  <c r="H203" i="15"/>
  <c r="H189" i="15"/>
  <c r="H53" i="15"/>
  <c r="H128" i="15"/>
  <c r="H76" i="15"/>
  <c r="H9" i="15"/>
  <c r="H85" i="15"/>
  <c r="H12" i="15"/>
  <c r="H92" i="15"/>
  <c r="H39" i="15"/>
  <c r="H31" i="15"/>
  <c r="H127" i="15"/>
  <c r="H51" i="15"/>
  <c r="H116" i="15"/>
  <c r="H186" i="15"/>
  <c r="H100" i="15"/>
  <c r="H202" i="15"/>
  <c r="H151" i="15"/>
  <c r="H54" i="15"/>
  <c r="H75" i="15"/>
  <c r="H77" i="15"/>
  <c r="H175" i="15"/>
  <c r="H102" i="15"/>
  <c r="H173" i="15"/>
  <c r="H66" i="15"/>
  <c r="H28" i="15"/>
  <c r="H91" i="15"/>
  <c r="H49" i="15"/>
  <c r="H16" i="15"/>
  <c r="H71" i="15"/>
  <c r="H17" i="15"/>
  <c r="H147" i="15"/>
  <c r="H180" i="15"/>
  <c r="H44" i="15"/>
  <c r="H158" i="15"/>
  <c r="H141" i="15"/>
  <c r="H11" i="15"/>
  <c r="H8" i="15"/>
  <c r="H183" i="15"/>
  <c r="H132" i="15"/>
  <c r="H95" i="15"/>
  <c r="H68" i="15"/>
  <c r="H23" i="15"/>
  <c r="H168" i="15"/>
  <c r="H133" i="15"/>
  <c r="H121" i="15"/>
  <c r="H97" i="15"/>
  <c r="H182" i="15"/>
  <c r="H161" i="15"/>
  <c r="H73" i="15"/>
  <c r="H33" i="15"/>
  <c r="H199" i="15"/>
  <c r="H55" i="15"/>
  <c r="H13" i="15"/>
  <c r="H99" i="15"/>
  <c r="H84" i="15"/>
  <c r="H3" i="15"/>
  <c r="H144" i="15"/>
  <c r="H22" i="15"/>
  <c r="H130" i="15"/>
  <c r="H58" i="15"/>
  <c r="H171" i="15"/>
  <c r="H162" i="15"/>
  <c r="H42" i="15"/>
  <c r="H134" i="15"/>
  <c r="H200" i="15"/>
  <c r="H101" i="15"/>
  <c r="H110" i="15"/>
  <c r="H178" i="15"/>
  <c r="H185" i="15"/>
  <c r="H41" i="15"/>
  <c r="H196" i="15"/>
  <c r="H174" i="15"/>
  <c r="H29" i="15"/>
  <c r="H6" i="15"/>
  <c r="H47" i="15"/>
  <c r="H122" i="15"/>
  <c r="H153" i="15"/>
  <c r="H177" i="15"/>
  <c r="H15" i="15"/>
  <c r="H93" i="15"/>
  <c r="H30" i="15"/>
  <c r="H82" i="15"/>
  <c r="H40" i="15"/>
  <c r="H204" i="15"/>
  <c r="H145" i="15"/>
  <c r="H194" i="15"/>
  <c r="H64" i="15"/>
  <c r="H137" i="15"/>
  <c r="H88" i="15"/>
  <c r="H195" i="15"/>
  <c r="H187" i="15"/>
  <c r="H184" i="15"/>
  <c r="H176" i="15"/>
  <c r="H52" i="15"/>
  <c r="H45" i="15"/>
  <c r="H25" i="15"/>
  <c r="H166" i="15"/>
  <c r="H148" i="15"/>
  <c r="H5" i="15"/>
  <c r="H165" i="15"/>
  <c r="H190" i="15"/>
  <c r="H65" i="15"/>
  <c r="H86" i="15"/>
  <c r="H115" i="15"/>
  <c r="H113" i="15"/>
  <c r="H139" i="15"/>
  <c r="H78" i="15"/>
  <c r="H164" i="15"/>
  <c r="H67" i="15"/>
  <c r="H172" i="15"/>
  <c r="H48" i="15"/>
  <c r="H118" i="15"/>
  <c r="H193" i="15"/>
  <c r="H188" i="15"/>
  <c r="H72" i="15"/>
  <c r="H61" i="15"/>
  <c r="H59" i="15"/>
  <c r="H154" i="15"/>
  <c r="H201" i="15"/>
  <c r="H152" i="15"/>
  <c r="H63" i="15"/>
  <c r="H135" i="12"/>
  <c r="H13" i="12"/>
  <c r="H134" i="12"/>
  <c r="H110" i="12"/>
  <c r="H130" i="12"/>
  <c r="H27" i="12"/>
  <c r="H73" i="12"/>
  <c r="H193" i="12"/>
  <c r="H201" i="12"/>
  <c r="H30" i="12"/>
  <c r="H179" i="12"/>
  <c r="H153" i="12"/>
  <c r="H58" i="12"/>
  <c r="H168" i="12"/>
  <c r="H22" i="12"/>
  <c r="H39" i="12"/>
  <c r="H186" i="12"/>
  <c r="H105" i="12"/>
  <c r="H76" i="12"/>
  <c r="H198" i="12"/>
  <c r="H37" i="12"/>
  <c r="H137" i="12"/>
  <c r="H36" i="12"/>
  <c r="H126" i="12"/>
  <c r="H43" i="12"/>
  <c r="H20" i="12"/>
  <c r="H102" i="12"/>
  <c r="H85" i="12"/>
  <c r="H202" i="12"/>
  <c r="H23" i="12"/>
  <c r="H40" i="12"/>
  <c r="H32" i="12"/>
  <c r="H199" i="12"/>
  <c r="H112" i="12"/>
  <c r="H183" i="12"/>
  <c r="H18" i="12"/>
  <c r="H24" i="12"/>
  <c r="H38" i="12"/>
  <c r="H101" i="12"/>
  <c r="H100" i="12"/>
  <c r="H56" i="12"/>
  <c r="H62" i="12"/>
  <c r="H81" i="12"/>
  <c r="H71" i="12"/>
  <c r="H115" i="12"/>
  <c r="H12" i="12"/>
  <c r="H35" i="12"/>
  <c r="H146" i="12"/>
  <c r="H78" i="12"/>
  <c r="H167" i="12"/>
  <c r="H15" i="12"/>
  <c r="H190" i="12"/>
  <c r="H54" i="12"/>
  <c r="H197" i="12"/>
  <c r="H57" i="12"/>
  <c r="H166" i="12"/>
  <c r="H163" i="12"/>
  <c r="H96" i="12"/>
  <c r="H109" i="12"/>
  <c r="H165" i="12"/>
  <c r="H129" i="12"/>
  <c r="H114" i="12"/>
  <c r="H140" i="12"/>
  <c r="H66" i="12"/>
  <c r="H200" i="12"/>
  <c r="H181" i="12"/>
  <c r="H176" i="12"/>
  <c r="H26" i="12"/>
  <c r="H82" i="12"/>
  <c r="H133" i="12"/>
  <c r="H164" i="12"/>
  <c r="H88" i="12"/>
  <c r="H149" i="12"/>
  <c r="H9" i="12"/>
  <c r="H195" i="12"/>
  <c r="H69" i="12"/>
  <c r="H192" i="12"/>
  <c r="H162" i="12"/>
  <c r="H175" i="12"/>
  <c r="H11" i="12"/>
  <c r="H173" i="12"/>
  <c r="H95" i="12"/>
  <c r="H80" i="12"/>
  <c r="H124" i="12"/>
  <c r="H59" i="12"/>
  <c r="H92" i="12"/>
  <c r="H108" i="12"/>
  <c r="H49" i="12"/>
  <c r="H50" i="12"/>
  <c r="H111" i="12"/>
  <c r="H5" i="12"/>
  <c r="H107" i="12"/>
  <c r="H120" i="12"/>
  <c r="H25" i="12"/>
  <c r="H185" i="12"/>
  <c r="H103" i="12"/>
  <c r="H182" i="12"/>
  <c r="H63" i="12"/>
  <c r="H156" i="12"/>
  <c r="H155" i="12"/>
  <c r="H150" i="12"/>
  <c r="H191" i="12"/>
  <c r="H177" i="12"/>
  <c r="H42" i="12"/>
  <c r="H7" i="12"/>
  <c r="H10" i="12"/>
  <c r="H131" i="12"/>
  <c r="H67" i="12"/>
  <c r="H136" i="12"/>
  <c r="H47" i="12"/>
  <c r="H75" i="12"/>
  <c r="H141" i="12"/>
  <c r="H70" i="12"/>
  <c r="H138" i="12"/>
  <c r="H188" i="12"/>
  <c r="H6" i="12"/>
  <c r="H187" i="12"/>
  <c r="H148" i="12"/>
  <c r="H72" i="12"/>
  <c r="H83" i="12"/>
  <c r="H154" i="12"/>
  <c r="H119" i="12"/>
  <c r="H74" i="12"/>
  <c r="H104" i="12"/>
  <c r="H116" i="12"/>
  <c r="H174" i="12"/>
  <c r="H99" i="12"/>
  <c r="H113" i="12"/>
  <c r="H158" i="12"/>
  <c r="H144" i="12"/>
  <c r="H127" i="12"/>
  <c r="H34" i="12"/>
  <c r="H118" i="12"/>
  <c r="H145" i="12"/>
  <c r="H60" i="12"/>
  <c r="H79" i="12"/>
  <c r="H171" i="12"/>
  <c r="H65" i="12"/>
  <c r="H139" i="12"/>
  <c r="H77" i="12"/>
  <c r="H52" i="12"/>
  <c r="H93" i="12"/>
  <c r="H157" i="12"/>
  <c r="H123" i="12"/>
  <c r="H125" i="12"/>
  <c r="H91" i="12"/>
  <c r="H90" i="12"/>
  <c r="H152" i="12"/>
  <c r="H189" i="12"/>
  <c r="H41" i="12"/>
  <c r="H4" i="12"/>
  <c r="H132" i="12"/>
  <c r="H151" i="12"/>
  <c r="H3" i="12"/>
  <c r="H86" i="12"/>
  <c r="H147" i="12"/>
  <c r="H8" i="12"/>
  <c r="H142" i="12"/>
  <c r="H84" i="12"/>
  <c r="H128" i="12"/>
  <c r="H14" i="12"/>
  <c r="H45" i="12"/>
  <c r="H55" i="12"/>
  <c r="H68" i="12"/>
  <c r="H97" i="12"/>
  <c r="H87" i="12"/>
  <c r="H17" i="12"/>
  <c r="H203" i="12"/>
  <c r="H169" i="12"/>
  <c r="H53" i="12"/>
  <c r="H44" i="12"/>
  <c r="H48" i="12"/>
  <c r="H180" i="12"/>
  <c r="H161" i="12"/>
  <c r="H16" i="12"/>
  <c r="H184" i="12"/>
  <c r="H172" i="12"/>
  <c r="H28" i="12"/>
  <c r="H122" i="12"/>
  <c r="H98" i="12"/>
  <c r="H106" i="12"/>
  <c r="H64" i="12"/>
  <c r="H194" i="12"/>
  <c r="H61" i="12"/>
  <c r="H121" i="12"/>
  <c r="H143" i="12"/>
  <c r="H94" i="12"/>
  <c r="H33" i="12"/>
  <c r="H46" i="12"/>
  <c r="H178" i="12"/>
  <c r="H89" i="12"/>
  <c r="H170" i="12"/>
  <c r="H159" i="12"/>
  <c r="H29" i="12"/>
  <c r="H19" i="12"/>
  <c r="H160" i="12"/>
  <c r="H117" i="12"/>
  <c r="H31" i="12"/>
  <c r="H21" i="12"/>
  <c r="H51" i="12"/>
  <c r="G135" i="12"/>
  <c r="G13" i="12"/>
  <c r="G27" i="12"/>
  <c r="G201" i="12"/>
  <c r="G30" i="12"/>
  <c r="G168" i="12"/>
  <c r="G105" i="12"/>
  <c r="G137" i="12"/>
  <c r="G43" i="12"/>
  <c r="G202" i="12"/>
  <c r="G32" i="12"/>
  <c r="G199" i="12"/>
  <c r="G24" i="12"/>
  <c r="G56" i="12"/>
  <c r="G115" i="12"/>
  <c r="G146" i="12"/>
  <c r="G78" i="12"/>
  <c r="G54" i="12"/>
  <c r="G163" i="12"/>
  <c r="G129" i="12"/>
  <c r="G66" i="12"/>
  <c r="G200" i="12"/>
  <c r="G82" i="12"/>
  <c r="G88" i="12"/>
  <c r="G149" i="12"/>
  <c r="G192" i="12"/>
  <c r="G11" i="12"/>
  <c r="G173" i="12"/>
  <c r="G59" i="12"/>
  <c r="G49" i="12"/>
  <c r="G50" i="12"/>
  <c r="G120" i="12"/>
  <c r="G103" i="12"/>
  <c r="G182" i="12"/>
  <c r="G150" i="12"/>
  <c r="G42" i="12"/>
  <c r="G7" i="12"/>
  <c r="G136" i="12"/>
  <c r="G141" i="12"/>
  <c r="G70" i="12"/>
  <c r="G187" i="12"/>
  <c r="G83" i="12"/>
  <c r="G154" i="12"/>
  <c r="G104" i="12"/>
  <c r="G116" i="12"/>
  <c r="G113" i="12"/>
  <c r="G158" i="12"/>
  <c r="G34" i="12"/>
  <c r="G118" i="12"/>
  <c r="G79" i="12"/>
  <c r="G171" i="12"/>
  <c r="G77" i="12"/>
  <c r="G52" i="12"/>
  <c r="G123" i="12"/>
  <c r="G125" i="12"/>
  <c r="G152" i="12"/>
  <c r="G189" i="12"/>
  <c r="G132" i="12"/>
  <c r="G151" i="12"/>
  <c r="G147" i="12"/>
  <c r="G8" i="12"/>
  <c r="G128" i="12"/>
  <c r="G14" i="12"/>
  <c r="G68" i="12"/>
  <c r="G97" i="12"/>
  <c r="G203" i="12"/>
  <c r="G169" i="12"/>
  <c r="G48" i="12"/>
  <c r="G180" i="12"/>
  <c r="G184" i="12"/>
  <c r="G172" i="12"/>
  <c r="G98" i="12"/>
  <c r="G106" i="12"/>
  <c r="G61" i="12"/>
  <c r="G121" i="12"/>
  <c r="G33" i="12"/>
  <c r="G46" i="12"/>
  <c r="G170" i="12"/>
  <c r="G159" i="12"/>
  <c r="G160" i="12"/>
  <c r="G117" i="12"/>
  <c r="G73" i="12"/>
  <c r="G36" i="12"/>
  <c r="G38" i="12"/>
  <c r="G197" i="12"/>
  <c r="G109" i="12"/>
  <c r="G5" i="12"/>
  <c r="G185" i="12"/>
  <c r="G191" i="12"/>
  <c r="G47" i="12"/>
  <c r="G75" i="12"/>
  <c r="G188" i="12"/>
  <c r="G119" i="12"/>
  <c r="G99" i="12"/>
  <c r="G144" i="12"/>
  <c r="G127" i="12"/>
  <c r="G157" i="12"/>
  <c r="G90" i="12"/>
  <c r="G142" i="12"/>
  <c r="G84" i="12"/>
  <c r="G55" i="12"/>
  <c r="G17" i="12"/>
  <c r="G53" i="12"/>
  <c r="G16" i="12"/>
  <c r="G122" i="12"/>
  <c r="G194" i="12"/>
  <c r="G89" i="12"/>
  <c r="G19" i="12"/>
  <c r="G21" i="12"/>
  <c r="H198" i="11"/>
  <c r="H159" i="11"/>
  <c r="H29" i="11"/>
  <c r="H77" i="11"/>
  <c r="H201" i="11"/>
  <c r="H203" i="11"/>
  <c r="H6" i="11"/>
  <c r="H102" i="11"/>
  <c r="H9" i="11"/>
  <c r="H35" i="11"/>
  <c r="H5" i="11"/>
  <c r="H113" i="11"/>
  <c r="H7" i="11"/>
  <c r="H199" i="11"/>
  <c r="H32" i="11"/>
  <c r="H99" i="11"/>
  <c r="H196" i="11"/>
  <c r="H83" i="11"/>
  <c r="H200" i="11"/>
  <c r="H4" i="11"/>
  <c r="H192" i="11"/>
  <c r="H18" i="11"/>
  <c r="H202" i="11"/>
  <c r="H40" i="11"/>
  <c r="H3" i="11"/>
  <c r="H127" i="11"/>
  <c r="H37" i="11"/>
  <c r="H38" i="11"/>
  <c r="H98" i="11"/>
  <c r="H14" i="11"/>
  <c r="H108" i="11"/>
  <c r="H69" i="11"/>
  <c r="H48" i="11"/>
  <c r="H27" i="11"/>
  <c r="H13" i="11"/>
  <c r="H60" i="11"/>
  <c r="H58" i="11"/>
  <c r="H139" i="11"/>
  <c r="H78" i="11"/>
  <c r="H75" i="11"/>
  <c r="H93" i="11"/>
  <c r="H137" i="11"/>
  <c r="H141" i="11"/>
  <c r="H142" i="11"/>
  <c r="H176" i="11"/>
  <c r="H117" i="11"/>
  <c r="H162" i="11"/>
  <c r="H169" i="11"/>
  <c r="H187" i="11"/>
  <c r="H182" i="11"/>
  <c r="H118" i="11"/>
  <c r="H149" i="11"/>
  <c r="H62" i="11"/>
  <c r="H183" i="11"/>
  <c r="H22" i="11"/>
  <c r="H178" i="11"/>
  <c r="H173" i="11"/>
  <c r="H121" i="11"/>
  <c r="H112" i="11"/>
  <c r="H170" i="11"/>
  <c r="H87" i="11"/>
  <c r="H119" i="11"/>
  <c r="H185" i="11"/>
  <c r="H52" i="11"/>
  <c r="H76" i="11"/>
  <c r="H34" i="11"/>
  <c r="H66" i="11"/>
  <c r="H57" i="11"/>
  <c r="H42" i="11"/>
  <c r="H148" i="11"/>
  <c r="H132" i="11"/>
  <c r="H129" i="11"/>
  <c r="H172" i="11"/>
  <c r="H136" i="11"/>
  <c r="H163" i="11"/>
  <c r="H86" i="11"/>
  <c r="H36" i="11"/>
  <c r="H134" i="11"/>
  <c r="H140" i="11"/>
  <c r="H146" i="11"/>
  <c r="H56" i="11"/>
  <c r="H55" i="11"/>
  <c r="H174" i="11"/>
  <c r="H45" i="11"/>
  <c r="H144" i="11"/>
  <c r="H179" i="11"/>
  <c r="H25" i="11"/>
  <c r="H81" i="11"/>
  <c r="H101" i="11"/>
  <c r="H177" i="11"/>
  <c r="H164" i="11"/>
  <c r="H21" i="11"/>
  <c r="H193" i="11"/>
  <c r="H124" i="11"/>
  <c r="H168" i="11"/>
  <c r="H95" i="11"/>
  <c r="H63" i="11"/>
  <c r="H130" i="11"/>
  <c r="H84" i="11"/>
  <c r="H111" i="11"/>
  <c r="H53" i="11"/>
  <c r="H103" i="11"/>
  <c r="H128" i="11"/>
  <c r="H91" i="11"/>
  <c r="H165" i="11"/>
  <c r="H167" i="11"/>
  <c r="H135" i="11"/>
  <c r="H107" i="11"/>
  <c r="H191" i="11"/>
  <c r="H122" i="11"/>
  <c r="H116" i="11"/>
  <c r="H158" i="11"/>
  <c r="H12" i="11"/>
  <c r="H171" i="11"/>
  <c r="H152" i="11"/>
  <c r="H147" i="11"/>
  <c r="H15" i="11"/>
  <c r="H24" i="11"/>
  <c r="H68" i="11"/>
  <c r="H189" i="11"/>
  <c r="H160" i="11"/>
  <c r="H155" i="11"/>
  <c r="H120" i="11"/>
  <c r="H39" i="11"/>
  <c r="H138" i="11"/>
  <c r="H154" i="11"/>
  <c r="H123" i="11"/>
  <c r="H190" i="11"/>
  <c r="H151" i="11"/>
  <c r="H181" i="11"/>
  <c r="H100" i="11"/>
  <c r="H44" i="11"/>
  <c r="H70" i="11"/>
  <c r="H33" i="11"/>
  <c r="H188" i="11"/>
  <c r="H17" i="11"/>
  <c r="H64" i="11"/>
  <c r="H26" i="11"/>
  <c r="H145" i="11"/>
  <c r="H51" i="11"/>
  <c r="H157" i="11"/>
  <c r="H115" i="11"/>
  <c r="H194" i="11"/>
  <c r="H126" i="11"/>
  <c r="H114" i="11"/>
  <c r="H67" i="11"/>
  <c r="H195" i="11"/>
  <c r="H175" i="11"/>
  <c r="H150" i="11"/>
  <c r="H131" i="11"/>
  <c r="H109" i="11"/>
  <c r="H43" i="11"/>
  <c r="H49" i="11"/>
  <c r="H82" i="11"/>
  <c r="H31" i="11"/>
  <c r="H65" i="11"/>
  <c r="H88" i="11"/>
  <c r="H20" i="11"/>
  <c r="H79" i="11"/>
  <c r="H54" i="11"/>
  <c r="H125" i="11"/>
  <c r="H85" i="11"/>
  <c r="H153" i="11"/>
  <c r="H19" i="11"/>
  <c r="H72" i="11"/>
  <c r="H8" i="11"/>
  <c r="H50" i="11"/>
  <c r="H74" i="11"/>
  <c r="H10" i="11"/>
  <c r="H105" i="11"/>
  <c r="H41" i="11"/>
  <c r="H92" i="11"/>
  <c r="H90" i="11"/>
  <c r="H11" i="11"/>
  <c r="H28" i="11"/>
  <c r="H23" i="11"/>
  <c r="H61" i="11"/>
  <c r="H71" i="11"/>
  <c r="H161" i="11"/>
  <c r="H89" i="11"/>
  <c r="H59" i="11"/>
  <c r="H106" i="11"/>
  <c r="H184" i="11"/>
  <c r="H143" i="11"/>
  <c r="H97" i="11"/>
  <c r="H156" i="11"/>
  <c r="H180" i="11"/>
  <c r="H96" i="11"/>
  <c r="H73" i="11"/>
  <c r="H16" i="11"/>
  <c r="H94" i="11"/>
  <c r="H104" i="11"/>
  <c r="H47" i="11"/>
  <c r="H186" i="11"/>
  <c r="H133" i="11"/>
  <c r="H166" i="11"/>
  <c r="H80" i="11"/>
  <c r="H110" i="11"/>
  <c r="H46" i="11"/>
  <c r="H30" i="11"/>
  <c r="H197" i="11"/>
  <c r="E16" i="10"/>
  <c r="E203" i="10"/>
  <c r="E61" i="10"/>
  <c r="E131" i="10"/>
  <c r="E23" i="10"/>
  <c r="E155" i="10"/>
  <c r="E169" i="10"/>
  <c r="E75" i="10"/>
  <c r="E170" i="10"/>
  <c r="E179" i="10"/>
  <c r="E35" i="10"/>
  <c r="E97" i="10"/>
  <c r="E138" i="10"/>
  <c r="E196" i="10"/>
  <c r="E7" i="10"/>
  <c r="E120" i="10"/>
  <c r="E191" i="10"/>
  <c r="E5" i="10"/>
  <c r="E167" i="10"/>
  <c r="E146" i="10"/>
  <c r="E133" i="10"/>
  <c r="E201" i="10"/>
  <c r="E174" i="10"/>
  <c r="E69" i="10"/>
  <c r="E199" i="10"/>
  <c r="E48" i="10"/>
  <c r="E55" i="10"/>
  <c r="E80" i="10"/>
  <c r="E11" i="10"/>
  <c r="E176" i="10"/>
  <c r="E192" i="10"/>
  <c r="E71" i="10"/>
  <c r="E6" i="10"/>
  <c r="E21" i="10"/>
  <c r="E13" i="10"/>
  <c r="E99" i="10"/>
  <c r="E47" i="10"/>
  <c r="E102" i="10"/>
  <c r="E127" i="10"/>
  <c r="E90" i="10"/>
  <c r="E197" i="10"/>
  <c r="E57" i="10"/>
  <c r="E160" i="10"/>
  <c r="E66" i="10"/>
  <c r="E190" i="10"/>
  <c r="E134" i="10"/>
  <c r="E10" i="10"/>
  <c r="E32" i="10"/>
  <c r="E94" i="10"/>
  <c r="E56" i="10"/>
  <c r="E122" i="10"/>
  <c r="E119" i="10"/>
  <c r="E156" i="10"/>
  <c r="E164" i="10"/>
  <c r="E50" i="10"/>
  <c r="E152" i="10"/>
  <c r="E175" i="10"/>
  <c r="E20" i="10"/>
  <c r="E26" i="10"/>
  <c r="E19" i="10"/>
  <c r="E161" i="10"/>
  <c r="E145" i="10"/>
  <c r="E158" i="10"/>
  <c r="E87" i="10"/>
  <c r="E110" i="10"/>
  <c r="E149" i="10"/>
  <c r="E43" i="10"/>
  <c r="E124" i="10"/>
  <c r="E30" i="10"/>
  <c r="E128" i="10"/>
  <c r="E194" i="10"/>
  <c r="E140" i="10"/>
  <c r="E91" i="10"/>
  <c r="E115" i="10"/>
  <c r="E103" i="10"/>
  <c r="E157" i="10"/>
  <c r="E153" i="10"/>
  <c r="E70" i="10"/>
  <c r="E92" i="10"/>
  <c r="E173" i="10"/>
  <c r="E159" i="10"/>
  <c r="E195" i="10"/>
  <c r="E147" i="10"/>
  <c r="E200" i="10"/>
  <c r="E101" i="10"/>
  <c r="E4" i="10"/>
  <c r="E172" i="10"/>
  <c r="E86" i="10"/>
  <c r="E73" i="10"/>
  <c r="E25" i="10"/>
  <c r="E111" i="10"/>
  <c r="E132" i="10"/>
  <c r="E116" i="10"/>
  <c r="E12" i="10"/>
  <c r="E168" i="10"/>
  <c r="E114" i="10"/>
  <c r="E9" i="10"/>
  <c r="E63" i="10"/>
  <c r="E3" i="10"/>
  <c r="E105" i="10"/>
  <c r="E44" i="10"/>
  <c r="E46" i="10"/>
  <c r="E186" i="10"/>
  <c r="E27" i="10"/>
  <c r="E188" i="10"/>
  <c r="E68" i="10"/>
  <c r="E130" i="10"/>
  <c r="E178" i="10"/>
  <c r="E177" i="10"/>
  <c r="E129" i="10"/>
  <c r="E40" i="10"/>
  <c r="E79" i="10"/>
  <c r="E67" i="10"/>
  <c r="E139" i="10"/>
  <c r="E59" i="10"/>
  <c r="E60" i="10"/>
  <c r="E72" i="10"/>
  <c r="E76" i="10"/>
  <c r="E193" i="10"/>
  <c r="E180" i="10"/>
  <c r="E118" i="10"/>
  <c r="E108" i="10"/>
  <c r="E24" i="10"/>
  <c r="E45" i="10"/>
  <c r="E42" i="10"/>
  <c r="E154" i="10"/>
  <c r="E109" i="10"/>
  <c r="E93" i="10"/>
  <c r="E58" i="10"/>
  <c r="E98" i="10"/>
  <c r="E8" i="10"/>
  <c r="E166" i="10"/>
  <c r="E17" i="10"/>
  <c r="E33" i="10"/>
  <c r="E54" i="10"/>
  <c r="E81" i="10"/>
  <c r="E52" i="10"/>
  <c r="E181" i="10"/>
  <c r="E36" i="10"/>
  <c r="E88" i="10"/>
  <c r="E65" i="10"/>
  <c r="E143" i="10"/>
  <c r="E184" i="10"/>
  <c r="E15" i="10"/>
  <c r="E117" i="10"/>
  <c r="E104" i="10"/>
  <c r="E82" i="10"/>
  <c r="E171" i="10"/>
  <c r="E37" i="10"/>
  <c r="E100" i="10"/>
  <c r="E95" i="10"/>
  <c r="E22" i="10"/>
  <c r="E53" i="10"/>
  <c r="E137" i="10"/>
  <c r="E141" i="10"/>
  <c r="E28" i="10"/>
  <c r="E96" i="10"/>
  <c r="E89" i="10"/>
  <c r="E151" i="10"/>
  <c r="E34" i="10"/>
  <c r="E113" i="10"/>
  <c r="E121" i="10"/>
  <c r="E187" i="10"/>
  <c r="E189" i="10"/>
  <c r="E38" i="10"/>
  <c r="E14" i="10"/>
  <c r="E106" i="10"/>
  <c r="E126" i="10"/>
  <c r="E165" i="10"/>
  <c r="E148" i="10"/>
  <c r="E162" i="10"/>
  <c r="G51" i="12"/>
  <c r="E135" i="10"/>
  <c r="H185" i="5"/>
  <c r="H109" i="5"/>
  <c r="H20" i="5"/>
  <c r="H67" i="5"/>
  <c r="H201" i="5"/>
  <c r="H203" i="5"/>
  <c r="H6" i="5"/>
  <c r="H113" i="5"/>
  <c r="H18" i="5"/>
  <c r="H50" i="5"/>
  <c r="H5" i="5"/>
  <c r="H103" i="5"/>
  <c r="H7" i="5"/>
  <c r="H200" i="5"/>
  <c r="H23" i="5"/>
  <c r="H78" i="5"/>
  <c r="H101" i="5"/>
  <c r="H30" i="5"/>
  <c r="H8" i="5"/>
  <c r="H4" i="5"/>
  <c r="H169" i="5"/>
  <c r="H12" i="5"/>
  <c r="H202" i="5"/>
  <c r="H48" i="5"/>
  <c r="H3" i="5"/>
  <c r="H129" i="5"/>
  <c r="H43" i="5"/>
  <c r="H54" i="5"/>
  <c r="H110" i="5"/>
  <c r="H25" i="5"/>
  <c r="H9" i="5"/>
  <c r="H10" i="5"/>
  <c r="H59" i="5"/>
  <c r="H37" i="5"/>
  <c r="H24" i="5"/>
  <c r="H36" i="5"/>
  <c r="H11" i="5"/>
  <c r="H182" i="5"/>
  <c r="H79" i="5"/>
  <c r="H53" i="5"/>
  <c r="H96" i="5"/>
  <c r="H175" i="5"/>
  <c r="H131" i="5"/>
  <c r="H146" i="5"/>
  <c r="H167" i="5"/>
  <c r="H111" i="5"/>
  <c r="H156" i="5"/>
  <c r="H177" i="5"/>
  <c r="H186" i="5"/>
  <c r="H187" i="5"/>
  <c r="H115" i="5"/>
  <c r="H137" i="5"/>
  <c r="H68" i="5"/>
  <c r="H189" i="5"/>
  <c r="H41" i="5"/>
  <c r="H183" i="5"/>
  <c r="H179" i="5"/>
  <c r="H105" i="5"/>
  <c r="H108" i="5"/>
  <c r="H171" i="5"/>
  <c r="H90" i="5"/>
  <c r="H147" i="5"/>
  <c r="H191" i="5"/>
  <c r="H46" i="5"/>
  <c r="H65" i="5"/>
  <c r="H45" i="5"/>
  <c r="H70" i="5"/>
  <c r="H71" i="5"/>
  <c r="H55" i="5"/>
  <c r="H140" i="5"/>
  <c r="H148" i="5"/>
  <c r="H130" i="5"/>
  <c r="H150" i="5"/>
  <c r="H149" i="5"/>
  <c r="H172" i="5"/>
  <c r="H92" i="5"/>
  <c r="H47" i="5"/>
  <c r="H116" i="5"/>
  <c r="H141" i="5"/>
  <c r="H139" i="5"/>
  <c r="H63" i="5"/>
  <c r="H66" i="5"/>
  <c r="H168" i="5"/>
  <c r="H51" i="5"/>
  <c r="H134" i="5"/>
  <c r="H192" i="5"/>
  <c r="H33" i="5"/>
  <c r="H89" i="5"/>
  <c r="H138" i="5"/>
  <c r="H154" i="5"/>
  <c r="H164" i="5"/>
  <c r="H29" i="5"/>
  <c r="H196" i="5"/>
  <c r="H128" i="5"/>
  <c r="H161" i="5"/>
  <c r="H117" i="5"/>
  <c r="H112" i="5"/>
  <c r="H174" i="5"/>
  <c r="H87" i="5"/>
  <c r="H106" i="5"/>
  <c r="H49" i="5"/>
  <c r="H118" i="5"/>
  <c r="H125" i="5"/>
  <c r="H95" i="5"/>
  <c r="H166" i="5"/>
  <c r="H153" i="5"/>
  <c r="H127" i="5"/>
  <c r="H121" i="5"/>
  <c r="H197" i="5"/>
  <c r="H145" i="5"/>
  <c r="H151" i="5"/>
  <c r="H135" i="5"/>
  <c r="H19" i="5"/>
  <c r="H173" i="5"/>
  <c r="H163" i="5"/>
  <c r="H152" i="5"/>
  <c r="H27" i="5"/>
  <c r="H22" i="5"/>
  <c r="H76" i="5"/>
  <c r="H178" i="5"/>
  <c r="H158" i="5"/>
  <c r="H157" i="5"/>
  <c r="H104" i="5"/>
  <c r="H38" i="5"/>
  <c r="H143" i="5"/>
  <c r="H176" i="5"/>
  <c r="H100" i="5"/>
  <c r="H195" i="5"/>
  <c r="H119" i="5"/>
  <c r="H194" i="5"/>
  <c r="H97" i="5"/>
  <c r="H52" i="5"/>
  <c r="H83" i="5"/>
  <c r="H39" i="5"/>
  <c r="H193" i="5"/>
  <c r="H17" i="5"/>
  <c r="H77" i="5"/>
  <c r="H26" i="5"/>
  <c r="H142" i="5"/>
  <c r="H34" i="5"/>
  <c r="H160" i="5"/>
  <c r="H122" i="5"/>
  <c r="H198" i="5"/>
  <c r="H124" i="5"/>
  <c r="H91" i="5"/>
  <c r="H73" i="5"/>
  <c r="H199" i="5"/>
  <c r="H180" i="5"/>
  <c r="H144" i="5"/>
  <c r="H162" i="5"/>
  <c r="H98" i="5"/>
  <c r="H62" i="5"/>
  <c r="H60" i="5"/>
  <c r="H84" i="5"/>
  <c r="H42" i="5"/>
  <c r="H75" i="5"/>
  <c r="H93" i="5"/>
  <c r="H32" i="5"/>
  <c r="H64" i="5"/>
  <c r="H72" i="5"/>
  <c r="H126" i="5"/>
  <c r="H88" i="5"/>
  <c r="H155" i="5"/>
  <c r="H31" i="5"/>
  <c r="H58" i="5"/>
  <c r="H13" i="5"/>
  <c r="H56" i="5"/>
  <c r="H61" i="5"/>
  <c r="H21" i="5"/>
  <c r="H94" i="5"/>
  <c r="H15" i="5"/>
  <c r="H99" i="5"/>
  <c r="H74" i="5"/>
  <c r="H14" i="5"/>
  <c r="H28" i="5"/>
  <c r="H35" i="5"/>
  <c r="H80" i="5"/>
  <c r="H81" i="5"/>
  <c r="H165" i="5"/>
  <c r="H102" i="5"/>
  <c r="H69" i="5"/>
  <c r="H123" i="5"/>
  <c r="H190" i="5"/>
  <c r="H136" i="5"/>
  <c r="H107" i="5"/>
  <c r="H159" i="5"/>
  <c r="H170" i="5"/>
  <c r="H114" i="5"/>
  <c r="H82" i="5"/>
  <c r="H16" i="5"/>
  <c r="H85" i="5"/>
  <c r="H120" i="5"/>
  <c r="H44" i="5"/>
  <c r="H184" i="5"/>
  <c r="H132" i="5"/>
  <c r="H181" i="5"/>
  <c r="H86" i="5"/>
  <c r="H133" i="5"/>
  <c r="H57" i="5"/>
  <c r="H40" i="5"/>
  <c r="H115" i="7"/>
  <c r="I198" i="16" l="1"/>
  <c r="I137" i="16"/>
  <c r="I49" i="16"/>
  <c r="I155" i="16"/>
  <c r="I31" i="16"/>
  <c r="I193" i="16"/>
  <c r="I15" i="16"/>
  <c r="I79" i="16"/>
  <c r="I116" i="16"/>
  <c r="I189" i="16"/>
  <c r="I27" i="16"/>
  <c r="I124" i="16"/>
  <c r="I141" i="16"/>
  <c r="I67" i="16"/>
  <c r="I37" i="16"/>
  <c r="I136" i="16"/>
  <c r="I171" i="16"/>
  <c r="I51" i="16"/>
  <c r="I207" i="16"/>
  <c r="I93" i="16"/>
  <c r="I114" i="16"/>
  <c r="I8" i="16"/>
  <c r="I204" i="16"/>
  <c r="I96" i="16"/>
  <c r="I126" i="16"/>
  <c r="I99" i="16"/>
  <c r="I33" i="16"/>
  <c r="I195" i="16"/>
  <c r="I21" i="16"/>
  <c r="I68" i="16"/>
  <c r="I134" i="16"/>
  <c r="I81" i="16"/>
  <c r="I145" i="16"/>
  <c r="I65" i="16"/>
  <c r="I73" i="16"/>
  <c r="I160" i="16"/>
  <c r="I191" i="16"/>
  <c r="I71" i="16"/>
  <c r="I159" i="16"/>
  <c r="I74" i="16"/>
  <c r="I202" i="16"/>
  <c r="I35" i="16"/>
  <c r="I5" i="16"/>
  <c r="I142" i="16"/>
  <c r="I170" i="16"/>
  <c r="I16" i="16"/>
  <c r="I153" i="16"/>
  <c r="I76" i="16"/>
  <c r="I121" i="16"/>
  <c r="I113" i="16"/>
  <c r="I174" i="16"/>
  <c r="I44" i="16"/>
  <c r="I82" i="16"/>
  <c r="I172" i="16"/>
  <c r="I66" i="16"/>
  <c r="I154" i="16"/>
  <c r="I80" i="16"/>
  <c r="I144" i="16"/>
  <c r="I140" i="16"/>
  <c r="I188" i="16"/>
  <c r="I17" i="16"/>
  <c r="I196" i="16"/>
  <c r="I75" i="16"/>
  <c r="I58" i="16"/>
  <c r="I88" i="16"/>
  <c r="I203" i="16"/>
  <c r="I107" i="16"/>
  <c r="I118" i="16"/>
  <c r="I3" i="16"/>
  <c r="I45" i="16"/>
  <c r="I41" i="16"/>
  <c r="I63" i="16"/>
  <c r="I25" i="16"/>
  <c r="I206" i="16"/>
  <c r="I138" i="16"/>
  <c r="I187" i="16"/>
  <c r="I6" i="16"/>
  <c r="I152" i="16"/>
  <c r="I56" i="16"/>
  <c r="I77" i="16"/>
  <c r="I194" i="16"/>
  <c r="I100" i="16"/>
  <c r="I148" i="16"/>
  <c r="I157" i="16"/>
  <c r="I131" i="16"/>
  <c r="I208" i="16"/>
  <c r="I32" i="16"/>
  <c r="I173" i="16"/>
  <c r="I19" i="16"/>
  <c r="I36" i="16"/>
  <c r="I125" i="16"/>
  <c r="I129" i="16"/>
  <c r="I70" i="16"/>
  <c r="I167" i="16"/>
  <c r="I162" i="16"/>
  <c r="I72" i="16"/>
  <c r="I182" i="16"/>
  <c r="I105" i="16"/>
  <c r="I84" i="16"/>
  <c r="I86" i="16"/>
  <c r="I47" i="16"/>
  <c r="I147" i="16"/>
  <c r="I197" i="16"/>
  <c r="I55" i="16"/>
  <c r="I52" i="16"/>
  <c r="I30" i="16"/>
  <c r="I139" i="16"/>
  <c r="I180" i="16"/>
  <c r="I209" i="16"/>
  <c r="I143" i="16"/>
  <c r="I132" i="16"/>
  <c r="I61" i="16"/>
  <c r="I178" i="16"/>
  <c r="I123" i="16"/>
  <c r="I104" i="16"/>
  <c r="I181" i="16"/>
  <c r="I103" i="16"/>
  <c r="I10" i="16"/>
  <c r="I158" i="16"/>
  <c r="I185" i="16"/>
  <c r="I130" i="16"/>
  <c r="I109" i="16"/>
  <c r="I42" i="16"/>
  <c r="I97" i="16"/>
  <c r="I22" i="16"/>
  <c r="I135" i="16"/>
  <c r="I108" i="16"/>
  <c r="I127" i="16"/>
  <c r="I165" i="16"/>
  <c r="I110" i="16"/>
  <c r="I149" i="16"/>
  <c r="I64" i="16"/>
  <c r="I23" i="16"/>
  <c r="I183" i="16"/>
  <c r="I14" i="16"/>
  <c r="I28" i="16"/>
  <c r="I146" i="16"/>
  <c r="I29" i="16"/>
  <c r="I7" i="16"/>
  <c r="I186" i="16"/>
  <c r="I176" i="16"/>
  <c r="I133" i="16"/>
  <c r="I92" i="16"/>
  <c r="I111" i="16"/>
  <c r="I163" i="16"/>
  <c r="I78" i="16"/>
  <c r="I169" i="16"/>
  <c r="I91" i="16"/>
  <c r="I106" i="16"/>
  <c r="I151" i="16"/>
  <c r="I201" i="16"/>
  <c r="I18" i="16"/>
  <c r="I122" i="16"/>
  <c r="I50" i="16"/>
  <c r="I117" i="16"/>
  <c r="I87" i="16"/>
  <c r="I83" i="16"/>
  <c r="I20" i="16"/>
  <c r="I98" i="16"/>
  <c r="I4" i="16"/>
  <c r="I39" i="16"/>
  <c r="I24" i="16"/>
  <c r="I11" i="16"/>
  <c r="I205" i="16"/>
  <c r="I161" i="16"/>
  <c r="I46" i="16"/>
  <c r="I48" i="16"/>
  <c r="I101" i="16"/>
  <c r="I164" i="16"/>
  <c r="I90" i="16"/>
  <c r="I115" i="16"/>
  <c r="I166" i="16"/>
  <c r="I120" i="16"/>
  <c r="I43" i="16"/>
  <c r="I184" i="16"/>
  <c r="I156" i="16"/>
  <c r="I200" i="16"/>
  <c r="I89" i="16"/>
  <c r="I57" i="16"/>
  <c r="I175" i="16"/>
  <c r="I85" i="16"/>
  <c r="I26" i="16"/>
  <c r="I168" i="16"/>
  <c r="I95" i="16"/>
  <c r="I192" i="16"/>
  <c r="I13" i="16"/>
  <c r="I179" i="16"/>
  <c r="I12" i="16"/>
  <c r="I62" i="16"/>
  <c r="I119" i="16"/>
  <c r="I112" i="16"/>
  <c r="I9" i="16"/>
  <c r="I177" i="16"/>
  <c r="I69" i="16"/>
  <c r="I128" i="16"/>
  <c r="I150" i="16"/>
  <c r="I54" i="16"/>
  <c r="I94" i="16"/>
  <c r="I59" i="16"/>
  <c r="I34" i="16"/>
  <c r="I38" i="16"/>
  <c r="I199" i="16"/>
  <c r="I102" i="16"/>
  <c r="I40" i="16"/>
  <c r="I60" i="16"/>
  <c r="I190" i="16"/>
  <c r="I53" i="16"/>
  <c r="I150" i="56"/>
  <c r="I94" i="56"/>
  <c r="I126" i="56"/>
  <c r="I122" i="56"/>
  <c r="I199" i="56"/>
  <c r="I24" i="56"/>
  <c r="I210" i="56"/>
  <c r="I148" i="56"/>
  <c r="I178" i="56"/>
  <c r="I120" i="56"/>
  <c r="I201" i="56"/>
  <c r="I86" i="56"/>
  <c r="I173" i="56"/>
  <c r="I211" i="56"/>
  <c r="I183" i="56"/>
  <c r="I142" i="56"/>
  <c r="I113" i="56"/>
  <c r="I195" i="56"/>
  <c r="I26" i="56"/>
  <c r="I168" i="56"/>
  <c r="I99" i="56"/>
  <c r="I130" i="56"/>
  <c r="I27" i="56"/>
  <c r="I10" i="56"/>
  <c r="I13" i="56"/>
  <c r="I156" i="56"/>
  <c r="I102" i="56"/>
  <c r="I133" i="56"/>
  <c r="I45" i="56"/>
  <c r="I17" i="56"/>
  <c r="I65" i="56"/>
  <c r="I214" i="56"/>
  <c r="I60" i="56"/>
  <c r="I77" i="56"/>
  <c r="I52" i="56"/>
  <c r="I207" i="56"/>
  <c r="I167" i="56"/>
  <c r="I144" i="56"/>
  <c r="I48" i="56"/>
  <c r="I56" i="56"/>
  <c r="I123" i="56"/>
  <c r="I64" i="56"/>
  <c r="I74" i="56"/>
  <c r="I15" i="56"/>
  <c r="I112" i="56"/>
  <c r="I97" i="56"/>
  <c r="I208" i="56"/>
  <c r="I180" i="56"/>
  <c r="I7" i="56"/>
  <c r="I205" i="56"/>
  <c r="I90" i="56"/>
  <c r="I215" i="56"/>
  <c r="I58" i="56"/>
  <c r="I33" i="56"/>
  <c r="I115" i="56"/>
  <c r="I20" i="56"/>
  <c r="I191" i="56"/>
  <c r="I21" i="56"/>
  <c r="I103" i="56"/>
  <c r="I98" i="56"/>
  <c r="I38" i="56"/>
  <c r="I196" i="56"/>
  <c r="I25" i="56"/>
  <c r="I3" i="56"/>
  <c r="I145" i="56"/>
  <c r="I101" i="56"/>
  <c r="I117" i="56"/>
  <c r="I194" i="56"/>
  <c r="I187" i="56"/>
  <c r="I66" i="56"/>
  <c r="I5" i="56"/>
  <c r="I11" i="56"/>
  <c r="I34" i="56"/>
  <c r="I140" i="56"/>
  <c r="I177" i="56"/>
  <c r="I12" i="56"/>
  <c r="I204" i="56"/>
  <c r="I59" i="56"/>
  <c r="I132" i="56"/>
  <c r="I206" i="56"/>
  <c r="I104" i="56"/>
  <c r="I67" i="56"/>
  <c r="I200" i="56"/>
  <c r="I18" i="56"/>
  <c r="I176" i="56"/>
  <c r="I192" i="56"/>
  <c r="I213" i="56"/>
  <c r="I19" i="56"/>
  <c r="I35" i="56"/>
  <c r="I139" i="56"/>
  <c r="I135" i="56"/>
  <c r="I171" i="56"/>
  <c r="I61" i="56"/>
  <c r="I75" i="56"/>
  <c r="I131" i="56"/>
  <c r="I93" i="56"/>
  <c r="I91" i="56"/>
  <c r="I70" i="56"/>
  <c r="I30" i="56"/>
  <c r="I124" i="56"/>
  <c r="I137" i="56"/>
  <c r="I111" i="56"/>
  <c r="I83" i="56"/>
  <c r="I14" i="56"/>
  <c r="I141" i="56"/>
  <c r="I146" i="56"/>
  <c r="I125" i="56"/>
  <c r="I136" i="56"/>
  <c r="I87" i="56"/>
  <c r="I202" i="56"/>
  <c r="I161" i="56"/>
  <c r="I106" i="56"/>
  <c r="I158" i="56"/>
  <c r="I44" i="56"/>
  <c r="I28" i="56"/>
  <c r="I42" i="56"/>
  <c r="I152" i="56"/>
  <c r="I172" i="56"/>
  <c r="I163" i="56"/>
  <c r="I186" i="56"/>
  <c r="I49" i="56"/>
  <c r="I53" i="56"/>
  <c r="I107" i="56"/>
  <c r="I23" i="56"/>
  <c r="I85" i="56"/>
  <c r="I170" i="56"/>
  <c r="I127" i="56"/>
  <c r="I100" i="56"/>
  <c r="I179" i="56"/>
  <c r="I9" i="56"/>
  <c r="I169" i="56"/>
  <c r="I79" i="56"/>
  <c r="I108" i="56"/>
  <c r="I43" i="56"/>
  <c r="I29" i="56"/>
  <c r="I118" i="56"/>
  <c r="I76" i="56"/>
  <c r="I22" i="56"/>
  <c r="I149" i="56"/>
  <c r="I166" i="56"/>
  <c r="I119" i="56"/>
  <c r="I121" i="56"/>
  <c r="I31" i="56"/>
  <c r="I143" i="56"/>
  <c r="I81" i="56"/>
  <c r="I114" i="56"/>
  <c r="I89" i="56"/>
  <c r="I47" i="56"/>
  <c r="I188" i="56"/>
  <c r="I84" i="56"/>
  <c r="I147" i="56"/>
  <c r="I185" i="56"/>
  <c r="I110" i="56"/>
  <c r="I164" i="56"/>
  <c r="I157" i="56"/>
  <c r="I41" i="56"/>
  <c r="I62" i="56"/>
  <c r="I116" i="56"/>
  <c r="I71" i="56"/>
  <c r="I155" i="56"/>
  <c r="I50" i="56"/>
  <c r="I39" i="56"/>
  <c r="I174" i="56"/>
  <c r="I138" i="56"/>
  <c r="I46" i="56"/>
  <c r="I181" i="56"/>
  <c r="I69" i="56"/>
  <c r="I159" i="56"/>
  <c r="I55" i="56"/>
  <c r="I190" i="56"/>
  <c r="I212" i="56"/>
  <c r="I151" i="56"/>
  <c r="I57" i="56"/>
  <c r="I54" i="56"/>
  <c r="I16" i="56"/>
  <c r="I165" i="56"/>
  <c r="I78" i="56"/>
  <c r="I198" i="56"/>
  <c r="I189" i="56"/>
  <c r="I96" i="56"/>
  <c r="I128" i="56"/>
  <c r="I92" i="56"/>
  <c r="I73" i="56"/>
  <c r="I80" i="56"/>
  <c r="I63" i="56"/>
  <c r="I32" i="56"/>
  <c r="I37" i="56"/>
  <c r="I4" i="56"/>
  <c r="I209" i="56"/>
  <c r="I88" i="56"/>
  <c r="I193" i="56"/>
  <c r="I8" i="56"/>
  <c r="I184" i="56"/>
  <c r="I203" i="56"/>
  <c r="I197" i="56"/>
  <c r="I105" i="56"/>
  <c r="I36" i="56"/>
  <c r="I68" i="56"/>
  <c r="I134" i="56"/>
  <c r="I6" i="56"/>
  <c r="I129" i="56"/>
  <c r="I51" i="56"/>
  <c r="I82" i="56"/>
  <c r="I95" i="56"/>
  <c r="I162" i="56"/>
  <c r="I175" i="56"/>
  <c r="I109" i="56"/>
  <c r="I182" i="56"/>
  <c r="I72" i="56"/>
  <c r="I40" i="56"/>
  <c r="I160" i="56"/>
  <c r="I153" i="56"/>
  <c r="I197" i="13"/>
  <c r="I196" i="12"/>
  <c r="I188" i="5"/>
  <c r="J188" i="5" s="1"/>
  <c r="I70" i="7"/>
  <c r="I169" i="7"/>
  <c r="I48" i="7"/>
  <c r="I142" i="7"/>
  <c r="I8" i="7"/>
  <c r="I103" i="7"/>
  <c r="I132" i="7"/>
  <c r="I20" i="7"/>
  <c r="I21" i="7"/>
  <c r="I152" i="7"/>
  <c r="I96" i="7"/>
  <c r="I101" i="7"/>
  <c r="I129" i="7"/>
  <c r="I195" i="7"/>
  <c r="I155" i="7"/>
  <c r="I72" i="7"/>
  <c r="I50" i="7"/>
  <c r="I68" i="7"/>
  <c r="I163" i="7"/>
  <c r="I26" i="7"/>
  <c r="I162" i="7"/>
  <c r="I179" i="7"/>
  <c r="I107" i="7"/>
  <c r="I94" i="7"/>
  <c r="I60" i="7"/>
  <c r="I181" i="7"/>
  <c r="I84" i="7"/>
  <c r="I43" i="7"/>
  <c r="I75" i="7"/>
  <c r="I125" i="7"/>
  <c r="I53" i="7"/>
  <c r="I11" i="7"/>
  <c r="I176" i="7"/>
  <c r="I192" i="7"/>
  <c r="I95" i="7"/>
  <c r="I45" i="7"/>
  <c r="I197" i="7"/>
  <c r="I175" i="7"/>
  <c r="I141" i="7"/>
  <c r="I201" i="7"/>
  <c r="I104" i="7"/>
  <c r="I18" i="7"/>
  <c r="I14" i="7"/>
  <c r="I117" i="7"/>
  <c r="I24" i="7"/>
  <c r="I126" i="7"/>
  <c r="I41" i="7"/>
  <c r="I12" i="7"/>
  <c r="I102" i="7"/>
  <c r="I173" i="7"/>
  <c r="I147" i="7"/>
  <c r="I140" i="7"/>
  <c r="I49" i="7"/>
  <c r="I4" i="7"/>
  <c r="I99" i="7"/>
  <c r="I62" i="7"/>
  <c r="I112" i="7"/>
  <c r="I5" i="7"/>
  <c r="I56" i="7"/>
  <c r="I205" i="7"/>
  <c r="I158" i="7"/>
  <c r="I74" i="7"/>
  <c r="I170" i="7"/>
  <c r="I55" i="7"/>
  <c r="I63" i="7"/>
  <c r="I36" i="7"/>
  <c r="I145" i="7"/>
  <c r="I52" i="7"/>
  <c r="I80" i="7"/>
  <c r="I144" i="7"/>
  <c r="I149" i="7"/>
  <c r="I168" i="7"/>
  <c r="I127" i="7"/>
  <c r="I9" i="7"/>
  <c r="I167" i="7"/>
  <c r="I190" i="7"/>
  <c r="I6" i="7"/>
  <c r="I133" i="7"/>
  <c r="I57" i="7"/>
  <c r="I164" i="7"/>
  <c r="I161" i="7"/>
  <c r="I69" i="7"/>
  <c r="I25" i="7"/>
  <c r="I77" i="7"/>
  <c r="I33" i="7"/>
  <c r="I138" i="7"/>
  <c r="I73" i="7"/>
  <c r="I198" i="7"/>
  <c r="I35" i="7"/>
  <c r="I178" i="7"/>
  <c r="I28" i="7"/>
  <c r="I157" i="7"/>
  <c r="I136" i="7"/>
  <c r="I128" i="7"/>
  <c r="I119" i="7"/>
  <c r="I183" i="7"/>
  <c r="I10" i="7"/>
  <c r="I137" i="7"/>
  <c r="I174" i="7"/>
  <c r="I59" i="7"/>
  <c r="I151" i="7"/>
  <c r="I76" i="7"/>
  <c r="I86" i="7"/>
  <c r="I16" i="7"/>
  <c r="I32" i="7"/>
  <c r="I44" i="7"/>
  <c r="I54" i="7"/>
  <c r="I34" i="7"/>
  <c r="I171" i="7"/>
  <c r="I22" i="7"/>
  <c r="I177" i="7"/>
  <c r="I47" i="7"/>
  <c r="I3" i="7"/>
  <c r="I123" i="7"/>
  <c r="I196" i="7"/>
  <c r="I15" i="7"/>
  <c r="I46" i="7"/>
  <c r="I51" i="7"/>
  <c r="I29" i="7"/>
  <c r="I204" i="7"/>
  <c r="I79" i="7"/>
  <c r="I64" i="7"/>
  <c r="I111" i="7"/>
  <c r="I118" i="7"/>
  <c r="I120" i="7"/>
  <c r="I160" i="7"/>
  <c r="I85" i="7"/>
  <c r="I156" i="7"/>
  <c r="I109" i="7"/>
  <c r="I186" i="7"/>
  <c r="I193" i="7"/>
  <c r="I78" i="7"/>
  <c r="I89" i="7"/>
  <c r="I87" i="7"/>
  <c r="I191" i="7"/>
  <c r="I31" i="7"/>
  <c r="I66" i="7"/>
  <c r="I131" i="7"/>
  <c r="I148" i="7"/>
  <c r="I154" i="7"/>
  <c r="I134" i="7"/>
  <c r="I97" i="7"/>
  <c r="I189" i="7"/>
  <c r="I83" i="7"/>
  <c r="I93" i="7"/>
  <c r="I194" i="7"/>
  <c r="I88" i="7"/>
  <c r="I38" i="7"/>
  <c r="I184" i="7"/>
  <c r="I82" i="7"/>
  <c r="I40" i="7"/>
  <c r="I166" i="7"/>
  <c r="I100" i="7"/>
  <c r="I124" i="7"/>
  <c r="I122" i="7"/>
  <c r="I199" i="7"/>
  <c r="I42" i="7"/>
  <c r="I139" i="7"/>
  <c r="I135" i="7"/>
  <c r="I7" i="7"/>
  <c r="I153" i="7"/>
  <c r="I17" i="7"/>
  <c r="I39" i="7"/>
  <c r="I30" i="7"/>
  <c r="I188" i="7"/>
  <c r="I37" i="7"/>
  <c r="I13" i="7"/>
  <c r="I150" i="7"/>
  <c r="I172" i="7"/>
  <c r="I187" i="7"/>
  <c r="I165" i="7"/>
  <c r="I19" i="7"/>
  <c r="I206" i="7"/>
  <c r="I58" i="7"/>
  <c r="I106" i="7"/>
  <c r="I23" i="7"/>
  <c r="I130" i="7"/>
  <c r="I98" i="7"/>
  <c r="I113" i="7"/>
  <c r="I81" i="7"/>
  <c r="I110" i="7"/>
  <c r="I185" i="7"/>
  <c r="I108" i="7"/>
  <c r="I202" i="7"/>
  <c r="I105" i="7"/>
  <c r="I114" i="7"/>
  <c r="I27" i="7"/>
  <c r="I146" i="7"/>
  <c r="I92" i="7"/>
  <c r="I182" i="7"/>
  <c r="I116" i="7"/>
  <c r="I65" i="7"/>
  <c r="I203" i="7"/>
  <c r="I67" i="7"/>
  <c r="I180" i="7"/>
  <c r="I61" i="7"/>
  <c r="I200" i="7"/>
  <c r="I159" i="7"/>
  <c r="I90" i="7"/>
  <c r="I71" i="7"/>
  <c r="I143" i="7"/>
  <c r="I91" i="7"/>
  <c r="I121" i="7"/>
  <c r="I86" i="5"/>
  <c r="J86" i="5" s="1"/>
  <c r="I159" i="12"/>
  <c r="I186" i="11"/>
  <c r="I69" i="5"/>
  <c r="J69" i="5" s="1"/>
  <c r="I58" i="5"/>
  <c r="J58" i="5" s="1"/>
  <c r="I144" i="5"/>
  <c r="J144" i="5" s="1"/>
  <c r="I83" i="5"/>
  <c r="J83" i="5" s="1"/>
  <c r="I27" i="5"/>
  <c r="J27" i="5" s="1"/>
  <c r="I49" i="5"/>
  <c r="J49" i="5" s="1"/>
  <c r="I134" i="5"/>
  <c r="J134" i="5" s="1"/>
  <c r="I55" i="5"/>
  <c r="J55" i="5" s="1"/>
  <c r="I68" i="5"/>
  <c r="J68" i="5" s="1"/>
  <c r="I11" i="5"/>
  <c r="J11" i="5" s="1"/>
  <c r="I169" i="5"/>
  <c r="J169" i="5" s="1"/>
  <c r="I201" i="5"/>
  <c r="J201" i="5" s="1"/>
  <c r="I181" i="5"/>
  <c r="J181" i="5" s="1"/>
  <c r="I102" i="5"/>
  <c r="J102" i="5" s="1"/>
  <c r="I31" i="5"/>
  <c r="J31" i="5" s="1"/>
  <c r="I180" i="5"/>
  <c r="J180" i="5" s="1"/>
  <c r="I52" i="5"/>
  <c r="J52" i="5" s="1"/>
  <c r="I152" i="5"/>
  <c r="J152" i="5" s="1"/>
  <c r="I106" i="5"/>
  <c r="J106" i="5" s="1"/>
  <c r="I51" i="5"/>
  <c r="I71" i="5"/>
  <c r="J71" i="5" s="1"/>
  <c r="I137" i="5"/>
  <c r="J137" i="5" s="1"/>
  <c r="I36" i="5"/>
  <c r="J36" i="5" s="1"/>
  <c r="I4" i="5"/>
  <c r="J4" i="5" s="1"/>
  <c r="I67" i="5"/>
  <c r="J67" i="5" s="1"/>
  <c r="I132" i="5"/>
  <c r="J132" i="5" s="1"/>
  <c r="I165" i="5"/>
  <c r="J165" i="5" s="1"/>
  <c r="I155" i="5"/>
  <c r="J155" i="5" s="1"/>
  <c r="I199" i="5"/>
  <c r="J199" i="5" s="1"/>
  <c r="I97" i="5"/>
  <c r="J97" i="5" s="1"/>
  <c r="I163" i="5"/>
  <c r="J163" i="5" s="1"/>
  <c r="I87" i="5"/>
  <c r="J87" i="5" s="1"/>
  <c r="I168" i="5"/>
  <c r="J168" i="5" s="1"/>
  <c r="I70" i="5"/>
  <c r="J70" i="5" s="1"/>
  <c r="I115" i="5"/>
  <c r="J115" i="5" s="1"/>
  <c r="I24" i="5"/>
  <c r="J24" i="5" s="1"/>
  <c r="I8" i="5"/>
  <c r="J8" i="5" s="1"/>
  <c r="I20" i="5"/>
  <c r="J20" i="5" s="1"/>
  <c r="I184" i="5"/>
  <c r="J184" i="5" s="1"/>
  <c r="I81" i="5"/>
  <c r="J81" i="5" s="1"/>
  <c r="I88" i="5"/>
  <c r="J88" i="5" s="1"/>
  <c r="I73" i="5"/>
  <c r="J73" i="5" s="1"/>
  <c r="I194" i="5"/>
  <c r="J194" i="5" s="1"/>
  <c r="I173" i="5"/>
  <c r="J173" i="5" s="1"/>
  <c r="I174" i="5"/>
  <c r="J174" i="5" s="1"/>
  <c r="I66" i="5"/>
  <c r="J66" i="5" s="1"/>
  <c r="I45" i="5"/>
  <c r="J45" i="5" s="1"/>
  <c r="I187" i="5"/>
  <c r="J187" i="5" s="1"/>
  <c r="I37" i="5"/>
  <c r="J37" i="5" s="1"/>
  <c r="I30" i="5"/>
  <c r="J30" i="5" s="1"/>
  <c r="I109" i="5"/>
  <c r="J109" i="5" s="1"/>
  <c r="I44" i="5"/>
  <c r="J44" i="5" s="1"/>
  <c r="I80" i="5"/>
  <c r="J80" i="5" s="1"/>
  <c r="I126" i="5"/>
  <c r="J126" i="5" s="1"/>
  <c r="I91" i="5"/>
  <c r="J91" i="5" s="1"/>
  <c r="I119" i="5"/>
  <c r="J119" i="5" s="1"/>
  <c r="I19" i="5"/>
  <c r="I112" i="5"/>
  <c r="J112" i="5" s="1"/>
  <c r="I63" i="5"/>
  <c r="J63" i="5" s="1"/>
  <c r="I65" i="5"/>
  <c r="J65" i="5" s="1"/>
  <c r="I186" i="5"/>
  <c r="J186" i="5" s="1"/>
  <c r="I59" i="5"/>
  <c r="J59" i="5" s="1"/>
  <c r="I101" i="5"/>
  <c r="J101" i="5" s="1"/>
  <c r="I185" i="5"/>
  <c r="J185" i="5" s="1"/>
  <c r="I120" i="5"/>
  <c r="J120" i="5" s="1"/>
  <c r="I35" i="5"/>
  <c r="J35" i="5" s="1"/>
  <c r="I72" i="5"/>
  <c r="J72" i="5" s="1"/>
  <c r="I124" i="5"/>
  <c r="J124" i="5" s="1"/>
  <c r="I195" i="5"/>
  <c r="J195" i="5" s="1"/>
  <c r="I135" i="5"/>
  <c r="J135" i="5" s="1"/>
  <c r="I117" i="5"/>
  <c r="J117" i="5" s="1"/>
  <c r="I139" i="5"/>
  <c r="J139" i="5" s="1"/>
  <c r="I46" i="5"/>
  <c r="J46" i="5" s="1"/>
  <c r="I177" i="5"/>
  <c r="J177" i="5" s="1"/>
  <c r="I10" i="5"/>
  <c r="J10" i="5" s="1"/>
  <c r="I78" i="5"/>
  <c r="J78" i="5" s="1"/>
  <c r="I85" i="5"/>
  <c r="J85" i="5" s="1"/>
  <c r="I28" i="5"/>
  <c r="J28" i="5" s="1"/>
  <c r="I64" i="5"/>
  <c r="J64" i="5" s="1"/>
  <c r="I198" i="5"/>
  <c r="J198" i="5" s="1"/>
  <c r="I100" i="5"/>
  <c r="J100" i="5" s="1"/>
  <c r="I151" i="5"/>
  <c r="J151" i="5" s="1"/>
  <c r="I161" i="5"/>
  <c r="J161" i="5" s="1"/>
  <c r="I141" i="5"/>
  <c r="J141" i="5" s="1"/>
  <c r="I191" i="5"/>
  <c r="J191" i="5" s="1"/>
  <c r="I156" i="5"/>
  <c r="J156" i="5" s="1"/>
  <c r="I9" i="5"/>
  <c r="J9" i="5" s="1"/>
  <c r="I23" i="5"/>
  <c r="J23" i="5" s="1"/>
  <c r="I16" i="5"/>
  <c r="J16" i="5" s="1"/>
  <c r="I14" i="5"/>
  <c r="I32" i="5"/>
  <c r="J32" i="5" s="1"/>
  <c r="I122" i="5"/>
  <c r="J122" i="5" s="1"/>
  <c r="I176" i="5"/>
  <c r="J176" i="5" s="1"/>
  <c r="I145" i="5"/>
  <c r="J145" i="5" s="1"/>
  <c r="I128" i="5"/>
  <c r="J128" i="5" s="1"/>
  <c r="I116" i="5"/>
  <c r="J116" i="5" s="1"/>
  <c r="I147" i="5"/>
  <c r="J147" i="5" s="1"/>
  <c r="I111" i="5"/>
  <c r="J111" i="5" s="1"/>
  <c r="I25" i="5"/>
  <c r="J25" i="5" s="1"/>
  <c r="I200" i="5"/>
  <c r="J200" i="5" s="1"/>
  <c r="I82" i="5"/>
  <c r="J82" i="5" s="1"/>
  <c r="I74" i="5"/>
  <c r="J74" i="5" s="1"/>
  <c r="I93" i="5"/>
  <c r="J93" i="5" s="1"/>
  <c r="I160" i="5"/>
  <c r="J160" i="5" s="1"/>
  <c r="I143" i="5"/>
  <c r="J143" i="5" s="1"/>
  <c r="I197" i="5"/>
  <c r="J197" i="5" s="1"/>
  <c r="I196" i="5"/>
  <c r="J196" i="5" s="1"/>
  <c r="I47" i="5"/>
  <c r="J47" i="5" s="1"/>
  <c r="I90" i="5"/>
  <c r="J90" i="5" s="1"/>
  <c r="I167" i="5"/>
  <c r="J167" i="5" s="1"/>
  <c r="I110" i="5"/>
  <c r="J110" i="5" s="1"/>
  <c r="I7" i="5"/>
  <c r="J7" i="5" s="1"/>
  <c r="I114" i="5"/>
  <c r="J114" i="5" s="1"/>
  <c r="I99" i="5"/>
  <c r="J99" i="5" s="1"/>
  <c r="I75" i="5"/>
  <c r="J75" i="5" s="1"/>
  <c r="I34" i="5"/>
  <c r="J34" i="5" s="1"/>
  <c r="I38" i="5"/>
  <c r="J38" i="5" s="1"/>
  <c r="I121" i="5"/>
  <c r="J121" i="5" s="1"/>
  <c r="I29" i="5"/>
  <c r="J29" i="5" s="1"/>
  <c r="I92" i="5"/>
  <c r="J92" i="5" s="1"/>
  <c r="I171" i="5"/>
  <c r="J171" i="5" s="1"/>
  <c r="I146" i="5"/>
  <c r="J146" i="5" s="1"/>
  <c r="I54" i="5"/>
  <c r="J54" i="5" s="1"/>
  <c r="I103" i="5"/>
  <c r="J103" i="5" s="1"/>
  <c r="I170" i="5"/>
  <c r="J170" i="5" s="1"/>
  <c r="I15" i="5"/>
  <c r="J15" i="5" s="1"/>
  <c r="I42" i="5"/>
  <c r="J42" i="5" s="1"/>
  <c r="I142" i="5"/>
  <c r="J142" i="5" s="1"/>
  <c r="I104" i="5"/>
  <c r="J104" i="5" s="1"/>
  <c r="I127" i="5"/>
  <c r="J127" i="5" s="1"/>
  <c r="I164" i="5"/>
  <c r="J164" i="5" s="1"/>
  <c r="I172" i="5"/>
  <c r="J172" i="5" s="1"/>
  <c r="I108" i="5"/>
  <c r="J108" i="5" s="1"/>
  <c r="I131" i="5"/>
  <c r="J131" i="5" s="1"/>
  <c r="I43" i="5"/>
  <c r="J43" i="5" s="1"/>
  <c r="I5" i="5"/>
  <c r="J5" i="5" s="1"/>
  <c r="I159" i="5"/>
  <c r="J159" i="5" s="1"/>
  <c r="I94" i="5"/>
  <c r="J94" i="5" s="1"/>
  <c r="I84" i="5"/>
  <c r="J84" i="5" s="1"/>
  <c r="I26" i="5"/>
  <c r="J26" i="5" s="1"/>
  <c r="I157" i="5"/>
  <c r="J157" i="5" s="1"/>
  <c r="I153" i="5"/>
  <c r="J153" i="5" s="1"/>
  <c r="I154" i="5"/>
  <c r="J154" i="5" s="1"/>
  <c r="I149" i="5"/>
  <c r="J149" i="5" s="1"/>
  <c r="I105" i="5"/>
  <c r="J105" i="5" s="1"/>
  <c r="I175" i="5"/>
  <c r="J175" i="5" s="1"/>
  <c r="I129" i="5"/>
  <c r="J129" i="5" s="1"/>
  <c r="I50" i="5"/>
  <c r="J50" i="5" s="1"/>
  <c r="I107" i="5"/>
  <c r="J107" i="5" s="1"/>
  <c r="I21" i="5"/>
  <c r="I60" i="5"/>
  <c r="J60" i="5" s="1"/>
  <c r="I77" i="5"/>
  <c r="J77" i="5" s="1"/>
  <c r="I158" i="5"/>
  <c r="J158" i="5" s="1"/>
  <c r="I166" i="5"/>
  <c r="J166" i="5" s="1"/>
  <c r="I138" i="5"/>
  <c r="J138" i="5" s="1"/>
  <c r="I150" i="5"/>
  <c r="J150" i="5" s="1"/>
  <c r="I179" i="5"/>
  <c r="J179" i="5" s="1"/>
  <c r="I96" i="5"/>
  <c r="J96" i="5" s="1"/>
  <c r="I3" i="5"/>
  <c r="I18" i="5"/>
  <c r="J18" i="5" s="1"/>
  <c r="I40" i="5"/>
  <c r="J40" i="5" s="1"/>
  <c r="I136" i="5"/>
  <c r="J136" i="5" s="1"/>
  <c r="I61" i="5"/>
  <c r="J61" i="5" s="1"/>
  <c r="I62" i="5"/>
  <c r="J62" i="5" s="1"/>
  <c r="I17" i="5"/>
  <c r="J17" i="5" s="1"/>
  <c r="I178" i="5"/>
  <c r="J178" i="5" s="1"/>
  <c r="I95" i="5"/>
  <c r="J95" i="5" s="1"/>
  <c r="I89" i="5"/>
  <c r="J89" i="5" s="1"/>
  <c r="I130" i="5"/>
  <c r="J130" i="5" s="1"/>
  <c r="I183" i="5"/>
  <c r="J183" i="5" s="1"/>
  <c r="I53" i="5"/>
  <c r="J53" i="5" s="1"/>
  <c r="I48" i="5"/>
  <c r="J48" i="5" s="1"/>
  <c r="I113" i="5"/>
  <c r="J113" i="5" s="1"/>
  <c r="I57" i="5"/>
  <c r="J57" i="5" s="1"/>
  <c r="I190" i="5"/>
  <c r="J190" i="5" s="1"/>
  <c r="I56" i="5"/>
  <c r="J56" i="5" s="1"/>
  <c r="I98" i="5"/>
  <c r="J98" i="5" s="1"/>
  <c r="I193" i="5"/>
  <c r="J193" i="5" s="1"/>
  <c r="I76" i="5"/>
  <c r="J76" i="5" s="1"/>
  <c r="I125" i="5"/>
  <c r="J125" i="5" s="1"/>
  <c r="I33" i="5"/>
  <c r="J33" i="5" s="1"/>
  <c r="I148" i="5"/>
  <c r="J148" i="5" s="1"/>
  <c r="I41" i="5"/>
  <c r="J41" i="5" s="1"/>
  <c r="I79" i="5"/>
  <c r="J79" i="5" s="1"/>
  <c r="I202" i="5"/>
  <c r="I6" i="5"/>
  <c r="J6" i="5" s="1"/>
  <c r="I133" i="5"/>
  <c r="J133" i="5" s="1"/>
  <c r="I123" i="5"/>
  <c r="J123" i="5" s="1"/>
  <c r="I13" i="5"/>
  <c r="J13" i="5" s="1"/>
  <c r="I162" i="5"/>
  <c r="J162" i="5" s="1"/>
  <c r="I39" i="5"/>
  <c r="J39" i="5" s="1"/>
  <c r="I22" i="5"/>
  <c r="J22" i="5" s="1"/>
  <c r="I118" i="5"/>
  <c r="J118" i="5" s="1"/>
  <c r="I192" i="5"/>
  <c r="J192" i="5" s="1"/>
  <c r="I140" i="5"/>
  <c r="J140" i="5" s="1"/>
  <c r="I189" i="5"/>
  <c r="J189" i="5" s="1"/>
  <c r="I182" i="5"/>
  <c r="J182" i="5" s="1"/>
  <c r="I12" i="5"/>
  <c r="J12" i="5" s="1"/>
  <c r="I203" i="5"/>
  <c r="I16" i="11"/>
  <c r="I11" i="11"/>
  <c r="I20" i="11"/>
  <c r="I29" i="12"/>
  <c r="I28" i="12"/>
  <c r="I45" i="12"/>
  <c r="I91" i="12"/>
  <c r="I144" i="12"/>
  <c r="I138" i="12"/>
  <c r="I63" i="12"/>
  <c r="I95" i="12"/>
  <c r="I181" i="12"/>
  <c r="I167" i="12"/>
  <c r="I112" i="12"/>
  <c r="I76" i="12"/>
  <c r="I172" i="12"/>
  <c r="I14" i="12"/>
  <c r="I125" i="12"/>
  <c r="I158" i="12"/>
  <c r="I70" i="12"/>
  <c r="I182" i="12"/>
  <c r="I173" i="12"/>
  <c r="I200" i="12"/>
  <c r="I78" i="12"/>
  <c r="I199" i="12"/>
  <c r="I105" i="12"/>
  <c r="I170" i="12"/>
  <c r="I184" i="12"/>
  <c r="I128" i="12"/>
  <c r="I123" i="12"/>
  <c r="I113" i="12"/>
  <c r="I141" i="12"/>
  <c r="I103" i="12"/>
  <c r="I11" i="12"/>
  <c r="I66" i="12"/>
  <c r="I146" i="12"/>
  <c r="I32" i="12"/>
  <c r="I186" i="12"/>
  <c r="I156" i="11"/>
  <c r="I105" i="11"/>
  <c r="I82" i="11"/>
  <c r="I178" i="12"/>
  <c r="I161" i="12"/>
  <c r="I142" i="12"/>
  <c r="I93" i="12"/>
  <c r="I174" i="12"/>
  <c r="I47" i="12"/>
  <c r="I25" i="12"/>
  <c r="I162" i="12"/>
  <c r="I114" i="12"/>
  <c r="I12" i="12"/>
  <c r="I23" i="12"/>
  <c r="I22" i="12"/>
  <c r="I30" i="11"/>
  <c r="I46" i="12"/>
  <c r="I180" i="12"/>
  <c r="I8" i="12"/>
  <c r="I52" i="12"/>
  <c r="I116" i="12"/>
  <c r="I136" i="12"/>
  <c r="I120" i="12"/>
  <c r="I192" i="12"/>
  <c r="I129" i="12"/>
  <c r="I115" i="12"/>
  <c r="I202" i="12"/>
  <c r="I168" i="12"/>
  <c r="I33" i="12"/>
  <c r="I48" i="12"/>
  <c r="I147" i="12"/>
  <c r="I77" i="12"/>
  <c r="I104" i="12"/>
  <c r="I67" i="12"/>
  <c r="I107" i="12"/>
  <c r="I69" i="12"/>
  <c r="I165" i="12"/>
  <c r="I71" i="12"/>
  <c r="I85" i="12"/>
  <c r="I58" i="12"/>
  <c r="I110" i="11"/>
  <c r="I106" i="11"/>
  <c r="I8" i="11"/>
  <c r="I131" i="11"/>
  <c r="I143" i="12"/>
  <c r="I53" i="12"/>
  <c r="I3" i="12"/>
  <c r="I65" i="12"/>
  <c r="I119" i="12"/>
  <c r="I10" i="12"/>
  <c r="I111" i="12"/>
  <c r="I9" i="12"/>
  <c r="I96" i="12"/>
  <c r="I62" i="12"/>
  <c r="I20" i="12"/>
  <c r="I179" i="12"/>
  <c r="I68" i="13"/>
  <c r="I121" i="12"/>
  <c r="I169" i="12"/>
  <c r="I151" i="12"/>
  <c r="I171" i="12"/>
  <c r="I154" i="12"/>
  <c r="I7" i="12"/>
  <c r="I50" i="12"/>
  <c r="I149" i="12"/>
  <c r="I163" i="12"/>
  <c r="I56" i="12"/>
  <c r="I43" i="12"/>
  <c r="I30" i="12"/>
  <c r="I61" i="12"/>
  <c r="I203" i="12"/>
  <c r="I132" i="12"/>
  <c r="I79" i="12"/>
  <c r="I83" i="12"/>
  <c r="I42" i="12"/>
  <c r="I49" i="12"/>
  <c r="I88" i="12"/>
  <c r="I166" i="12"/>
  <c r="I100" i="12"/>
  <c r="I201" i="12"/>
  <c r="I71" i="11"/>
  <c r="I85" i="11"/>
  <c r="I67" i="11"/>
  <c r="I21" i="12"/>
  <c r="I31" i="12"/>
  <c r="I64" i="12"/>
  <c r="I87" i="12"/>
  <c r="I41" i="12"/>
  <c r="I145" i="12"/>
  <c r="I148" i="12"/>
  <c r="I191" i="12"/>
  <c r="I92" i="12"/>
  <c r="I133" i="12"/>
  <c r="I197" i="12"/>
  <c r="I38" i="12"/>
  <c r="I36" i="12"/>
  <c r="I117" i="12"/>
  <c r="I106" i="12"/>
  <c r="I97" i="12"/>
  <c r="I189" i="12"/>
  <c r="I118" i="12"/>
  <c r="I187" i="12"/>
  <c r="I150" i="12"/>
  <c r="I59" i="12"/>
  <c r="I82" i="12"/>
  <c r="I54" i="12"/>
  <c r="I24" i="12"/>
  <c r="I137" i="12"/>
  <c r="I160" i="12"/>
  <c r="I98" i="12"/>
  <c r="I68" i="12"/>
  <c r="I152" i="12"/>
  <c r="I34" i="12"/>
  <c r="I6" i="12"/>
  <c r="I155" i="12"/>
  <c r="I124" i="12"/>
  <c r="I26" i="12"/>
  <c r="I190" i="12"/>
  <c r="I18" i="12"/>
  <c r="I37" i="12"/>
  <c r="I154" i="56"/>
  <c r="I20" i="15"/>
  <c r="I135" i="15"/>
  <c r="I160" i="15"/>
  <c r="I37" i="15"/>
  <c r="I192" i="15"/>
  <c r="I191" i="15"/>
  <c r="I48" i="13"/>
  <c r="I136" i="13"/>
  <c r="I14" i="13"/>
  <c r="I154" i="13"/>
  <c r="I183" i="13"/>
  <c r="I32" i="13"/>
  <c r="I9" i="13"/>
  <c r="I45" i="13"/>
  <c r="I176" i="13"/>
  <c r="I85" i="13"/>
  <c r="I169" i="13"/>
  <c r="I121" i="13"/>
  <c r="I31" i="13"/>
  <c r="I193" i="13"/>
  <c r="I82" i="13"/>
  <c r="I195" i="13"/>
  <c r="I19" i="13"/>
  <c r="I88" i="13"/>
  <c r="I120" i="13"/>
  <c r="I66" i="13"/>
  <c r="I20" i="13"/>
  <c r="I162" i="13"/>
  <c r="I115" i="13"/>
  <c r="I110" i="13"/>
  <c r="I153" i="13"/>
  <c r="I116" i="13"/>
  <c r="I67" i="13"/>
  <c r="I99" i="13"/>
  <c r="I7" i="13"/>
  <c r="I18" i="13"/>
  <c r="I134" i="13"/>
  <c r="I190" i="13"/>
  <c r="I142" i="13"/>
  <c r="I189" i="13"/>
  <c r="I35" i="13"/>
  <c r="I156" i="13"/>
  <c r="I167" i="13"/>
  <c r="I11" i="13"/>
  <c r="I26" i="13"/>
  <c r="I192" i="13"/>
  <c r="I65" i="13"/>
  <c r="I86" i="13"/>
  <c r="I179" i="13"/>
  <c r="I21" i="13"/>
  <c r="I132" i="13"/>
  <c r="I106" i="13"/>
  <c r="I17" i="13"/>
  <c r="I83" i="13"/>
  <c r="I159" i="13"/>
  <c r="I165" i="13"/>
  <c r="I161" i="13"/>
  <c r="I57" i="13"/>
  <c r="I78" i="13"/>
  <c r="I146" i="13"/>
  <c r="I63" i="13"/>
  <c r="I33" i="13"/>
  <c r="I41" i="13"/>
  <c r="I95" i="13"/>
  <c r="I150" i="13"/>
  <c r="I51" i="13"/>
  <c r="I91" i="13"/>
  <c r="I39" i="13"/>
  <c r="I133" i="13"/>
  <c r="I71" i="13"/>
  <c r="I54" i="13"/>
  <c r="I69" i="13"/>
  <c r="I186" i="13"/>
  <c r="I70" i="13"/>
  <c r="I93" i="13"/>
  <c r="I194" i="13"/>
  <c r="I164" i="13"/>
  <c r="I160" i="13"/>
  <c r="I76" i="13"/>
  <c r="I191" i="13"/>
  <c r="I196" i="13"/>
  <c r="I61" i="13"/>
  <c r="I87" i="13"/>
  <c r="I144" i="13"/>
  <c r="I59" i="13"/>
  <c r="I174" i="13"/>
  <c r="I80" i="13"/>
  <c r="I163" i="13"/>
  <c r="I37" i="13"/>
  <c r="I8" i="13"/>
  <c r="I5" i="13"/>
  <c r="I81" i="13"/>
  <c r="I53" i="13"/>
  <c r="I94" i="13"/>
  <c r="I113" i="13"/>
  <c r="I55" i="13"/>
  <c r="I202" i="13"/>
  <c r="I92" i="13"/>
  <c r="I64" i="13"/>
  <c r="I56" i="13"/>
  <c r="I27" i="13"/>
  <c r="I118" i="13"/>
  <c r="I203" i="13"/>
  <c r="I15" i="13"/>
  <c r="I171" i="13"/>
  <c r="I105" i="13"/>
  <c r="I170" i="13"/>
  <c r="I77" i="13"/>
  <c r="I129" i="13"/>
  <c r="I124" i="13"/>
  <c r="I138" i="13"/>
  <c r="I155" i="13"/>
  <c r="I16" i="13"/>
  <c r="I187" i="13"/>
  <c r="I75" i="13"/>
  <c r="I36" i="13"/>
  <c r="I62" i="13"/>
  <c r="I125" i="13"/>
  <c r="I90" i="13"/>
  <c r="I84" i="13"/>
  <c r="I107" i="13"/>
  <c r="I4" i="13"/>
  <c r="I40" i="13"/>
  <c r="I123" i="13"/>
  <c r="I139" i="13"/>
  <c r="I38" i="13"/>
  <c r="I24" i="13"/>
  <c r="I98" i="13"/>
  <c r="I173" i="13"/>
  <c r="I3" i="13"/>
  <c r="I199" i="13"/>
  <c r="I143" i="13"/>
  <c r="I181" i="13"/>
  <c r="I128" i="13"/>
  <c r="I122" i="13"/>
  <c r="I135" i="13"/>
  <c r="I114" i="13"/>
  <c r="I22" i="13"/>
  <c r="I130" i="13"/>
  <c r="I103" i="13"/>
  <c r="I127" i="13"/>
  <c r="I172" i="13"/>
  <c r="I96" i="13"/>
  <c r="I43" i="13"/>
  <c r="I108" i="13"/>
  <c r="I152" i="13"/>
  <c r="I168" i="13"/>
  <c r="I145" i="13"/>
  <c r="I141" i="13"/>
  <c r="I30" i="13"/>
  <c r="I97" i="13"/>
  <c r="I177" i="13"/>
  <c r="I147" i="13"/>
  <c r="I74" i="13"/>
  <c r="I184" i="13"/>
  <c r="I73" i="13"/>
  <c r="I185" i="13"/>
  <c r="I23" i="13"/>
  <c r="I25" i="13"/>
  <c r="I175" i="13"/>
  <c r="I166" i="13"/>
  <c r="I180" i="13"/>
  <c r="I201" i="13"/>
  <c r="I46" i="13"/>
  <c r="I29" i="13"/>
  <c r="I52" i="13"/>
  <c r="I182" i="13"/>
  <c r="I72" i="13"/>
  <c r="I100" i="13"/>
  <c r="I101" i="13"/>
  <c r="I149" i="13"/>
  <c r="I119" i="13"/>
  <c r="I131" i="13"/>
  <c r="I10" i="13"/>
  <c r="I158" i="13"/>
  <c r="I178" i="13"/>
  <c r="I117" i="13"/>
  <c r="I148" i="13"/>
  <c r="I13" i="13"/>
  <c r="I44" i="13"/>
  <c r="I34" i="13"/>
  <c r="I111" i="13"/>
  <c r="I140" i="13"/>
  <c r="I6" i="13"/>
  <c r="I200" i="13"/>
  <c r="I109" i="13"/>
  <c r="I58" i="13"/>
  <c r="I42" i="13"/>
  <c r="I137" i="13"/>
  <c r="I151" i="13"/>
  <c r="I89" i="13"/>
  <c r="I157" i="13"/>
  <c r="I79" i="13"/>
  <c r="I60" i="13"/>
  <c r="I50" i="13"/>
  <c r="I28" i="13"/>
  <c r="I12" i="13"/>
  <c r="I102" i="13"/>
  <c r="I104" i="13"/>
  <c r="I112" i="13"/>
  <c r="I49" i="13"/>
  <c r="I198" i="13"/>
  <c r="I126" i="13"/>
  <c r="I188" i="13"/>
  <c r="I204" i="13"/>
  <c r="G29" i="12"/>
  <c r="G45" i="12"/>
  <c r="G3" i="12"/>
  <c r="G91" i="12"/>
  <c r="G65" i="12"/>
  <c r="G10" i="12"/>
  <c r="G111" i="12"/>
  <c r="G9" i="12"/>
  <c r="G167" i="12"/>
  <c r="G62" i="12"/>
  <c r="G20" i="12"/>
  <c r="G76" i="12"/>
  <c r="G179" i="12"/>
  <c r="G178" i="12"/>
  <c r="G161" i="12"/>
  <c r="G145" i="12"/>
  <c r="G174" i="12"/>
  <c r="G148" i="12"/>
  <c r="G25" i="12"/>
  <c r="G92" i="12"/>
  <c r="G162" i="12"/>
  <c r="G114" i="12"/>
  <c r="G23" i="12"/>
  <c r="G22" i="12"/>
  <c r="G131" i="12"/>
  <c r="G156" i="12"/>
  <c r="G80" i="12"/>
  <c r="G176" i="12"/>
  <c r="G81" i="12"/>
  <c r="G183" i="12"/>
  <c r="G198" i="12"/>
  <c r="G153" i="12"/>
  <c r="G44" i="12"/>
  <c r="G86" i="12"/>
  <c r="G139" i="12"/>
  <c r="G195" i="12"/>
  <c r="G15" i="12"/>
  <c r="G102" i="12"/>
  <c r="G110" i="12"/>
  <c r="G143" i="12"/>
  <c r="G28" i="12"/>
  <c r="G138" i="12"/>
  <c r="G63" i="12"/>
  <c r="G95" i="12"/>
  <c r="G181" i="12"/>
  <c r="G96" i="12"/>
  <c r="G112" i="12"/>
  <c r="G134" i="12"/>
  <c r="G166" i="12"/>
  <c r="G100" i="12"/>
  <c r="G186" i="12"/>
  <c r="G60" i="12"/>
  <c r="G72" i="12"/>
  <c r="G177" i="12"/>
  <c r="G31" i="12"/>
  <c r="G64" i="12"/>
  <c r="G87" i="12"/>
  <c r="G41" i="12"/>
  <c r="G93" i="12"/>
  <c r="G133" i="12"/>
  <c r="G12" i="12"/>
  <c r="G6" i="12"/>
  <c r="G67" i="12"/>
  <c r="G155" i="12"/>
  <c r="G107" i="12"/>
  <c r="G124" i="12"/>
  <c r="G69" i="12"/>
  <c r="G26" i="12"/>
  <c r="G165" i="12"/>
  <c r="G190" i="12"/>
  <c r="G71" i="12"/>
  <c r="G18" i="12"/>
  <c r="G85" i="12"/>
  <c r="G37" i="12"/>
  <c r="G58" i="12"/>
  <c r="G130" i="12"/>
  <c r="G4" i="12"/>
  <c r="G108" i="12"/>
  <c r="G175" i="12"/>
  <c r="G164" i="12"/>
  <c r="G140" i="12"/>
  <c r="G57" i="12"/>
  <c r="G35" i="12"/>
  <c r="G101" i="12"/>
  <c r="G40" i="12"/>
  <c r="G126" i="12"/>
  <c r="G39" i="12"/>
  <c r="G193" i="12"/>
  <c r="G94" i="12"/>
  <c r="G74" i="12"/>
  <c r="I89" i="12"/>
  <c r="I194" i="12"/>
  <c r="I16" i="12"/>
  <c r="I17" i="12"/>
  <c r="I84" i="12"/>
  <c r="I4" i="12"/>
  <c r="I157" i="12"/>
  <c r="I60" i="12"/>
  <c r="I99" i="12"/>
  <c r="I72" i="12"/>
  <c r="I75" i="12"/>
  <c r="I177" i="12"/>
  <c r="I185" i="12"/>
  <c r="I108" i="12"/>
  <c r="I175" i="12"/>
  <c r="I164" i="12"/>
  <c r="I140" i="12"/>
  <c r="I57" i="12"/>
  <c r="I35" i="12"/>
  <c r="I101" i="12"/>
  <c r="I40" i="12"/>
  <c r="I126" i="12"/>
  <c r="I39" i="12"/>
  <c r="I193" i="12"/>
  <c r="I73" i="12"/>
  <c r="I27" i="12"/>
  <c r="I130" i="12"/>
  <c r="I19" i="12"/>
  <c r="I94" i="12"/>
  <c r="I122" i="12"/>
  <c r="I44" i="12"/>
  <c r="I55" i="12"/>
  <c r="I86" i="12"/>
  <c r="I90" i="12"/>
  <c r="I139" i="12"/>
  <c r="I127" i="12"/>
  <c r="I74" i="12"/>
  <c r="I188" i="12"/>
  <c r="I131" i="12"/>
  <c r="I156" i="12"/>
  <c r="I5" i="12"/>
  <c r="I80" i="12"/>
  <c r="I195" i="12"/>
  <c r="I176" i="12"/>
  <c r="I109" i="12"/>
  <c r="I15" i="12"/>
  <c r="I81" i="12"/>
  <c r="I183" i="12"/>
  <c r="I102" i="12"/>
  <c r="I198" i="12"/>
  <c r="I153" i="12"/>
  <c r="I110" i="12"/>
  <c r="I134" i="12"/>
  <c r="I13" i="12"/>
  <c r="I135" i="12"/>
  <c r="I104" i="11"/>
  <c r="I143" i="11"/>
  <c r="I23" i="11"/>
  <c r="I74" i="11"/>
  <c r="I54" i="11"/>
  <c r="I43" i="11"/>
  <c r="I126" i="11"/>
  <c r="I17" i="11"/>
  <c r="I190" i="11"/>
  <c r="I189" i="11"/>
  <c r="I158" i="11"/>
  <c r="I91" i="11"/>
  <c r="I95" i="11"/>
  <c r="I81" i="11"/>
  <c r="I146" i="11"/>
  <c r="I129" i="11"/>
  <c r="I52" i="11"/>
  <c r="I178" i="11"/>
  <c r="I169" i="11"/>
  <c r="I75" i="11"/>
  <c r="I69" i="11"/>
  <c r="I40" i="11"/>
  <c r="I99" i="11"/>
  <c r="I102" i="11"/>
  <c r="I46" i="11"/>
  <c r="I94" i="11"/>
  <c r="I184" i="11"/>
  <c r="I28" i="11"/>
  <c r="I50" i="11"/>
  <c r="I79" i="11"/>
  <c r="I109" i="11"/>
  <c r="I194" i="11"/>
  <c r="I188" i="11"/>
  <c r="I123" i="11"/>
  <c r="I68" i="11"/>
  <c r="I116" i="11"/>
  <c r="I128" i="11"/>
  <c r="I168" i="11"/>
  <c r="I25" i="11"/>
  <c r="I140" i="11"/>
  <c r="I132" i="11"/>
  <c r="I185" i="11"/>
  <c r="I22" i="11"/>
  <c r="I162" i="11"/>
  <c r="I78" i="11"/>
  <c r="I108" i="11"/>
  <c r="I202" i="11"/>
  <c r="I32" i="11"/>
  <c r="I6" i="11"/>
  <c r="I115" i="11"/>
  <c r="I33" i="11"/>
  <c r="I154" i="11"/>
  <c r="I24" i="11"/>
  <c r="I122" i="11"/>
  <c r="I103" i="11"/>
  <c r="I124" i="11"/>
  <c r="I179" i="11"/>
  <c r="I134" i="11"/>
  <c r="I148" i="11"/>
  <c r="I119" i="11"/>
  <c r="I183" i="11"/>
  <c r="I117" i="11"/>
  <c r="I139" i="11"/>
  <c r="I14" i="11"/>
  <c r="I18" i="11"/>
  <c r="I199" i="11"/>
  <c r="I203" i="11"/>
  <c r="I80" i="11"/>
  <c r="I73" i="11"/>
  <c r="I59" i="11"/>
  <c r="I90" i="11"/>
  <c r="I72" i="11"/>
  <c r="I88" i="11"/>
  <c r="I150" i="11"/>
  <c r="I157" i="11"/>
  <c r="I70" i="11"/>
  <c r="I138" i="11"/>
  <c r="I15" i="11"/>
  <c r="I191" i="11"/>
  <c r="I53" i="11"/>
  <c r="I193" i="11"/>
  <c r="I144" i="11"/>
  <c r="I36" i="11"/>
  <c r="I42" i="11"/>
  <c r="I87" i="11"/>
  <c r="I62" i="11"/>
  <c r="I176" i="11"/>
  <c r="I58" i="11"/>
  <c r="I98" i="11"/>
  <c r="I192" i="11"/>
  <c r="I7" i="11"/>
  <c r="I201" i="11"/>
  <c r="I166" i="11"/>
  <c r="I96" i="11"/>
  <c r="I89" i="11"/>
  <c r="I92" i="11"/>
  <c r="I19" i="11"/>
  <c r="I65" i="11"/>
  <c r="I175" i="11"/>
  <c r="I51" i="11"/>
  <c r="I44" i="11"/>
  <c r="I39" i="11"/>
  <c r="I147" i="11"/>
  <c r="I107" i="11"/>
  <c r="I111" i="11"/>
  <c r="I21" i="11"/>
  <c r="I45" i="11"/>
  <c r="I86" i="11"/>
  <c r="I57" i="11"/>
  <c r="I170" i="11"/>
  <c r="I149" i="11"/>
  <c r="I142" i="11"/>
  <c r="I60" i="11"/>
  <c r="I38" i="11"/>
  <c r="I4" i="11"/>
  <c r="I113" i="11"/>
  <c r="I77" i="11"/>
  <c r="I133" i="11"/>
  <c r="I180" i="11"/>
  <c r="I161" i="11"/>
  <c r="I41" i="11"/>
  <c r="I153" i="11"/>
  <c r="I31" i="11"/>
  <c r="I195" i="11"/>
  <c r="I145" i="11"/>
  <c r="I100" i="11"/>
  <c r="I120" i="11"/>
  <c r="I152" i="11"/>
  <c r="I135" i="11"/>
  <c r="I84" i="11"/>
  <c r="I164" i="11"/>
  <c r="I174" i="11"/>
  <c r="I163" i="11"/>
  <c r="I66" i="11"/>
  <c r="I112" i="11"/>
  <c r="I118" i="11"/>
  <c r="I141" i="11"/>
  <c r="I13" i="11"/>
  <c r="I37" i="11"/>
  <c r="I200" i="11"/>
  <c r="I5" i="11"/>
  <c r="I29" i="11"/>
  <c r="I26" i="11"/>
  <c r="I181" i="11"/>
  <c r="I155" i="11"/>
  <c r="I171" i="11"/>
  <c r="I167" i="11"/>
  <c r="I130" i="11"/>
  <c r="I177" i="11"/>
  <c r="I55" i="11"/>
  <c r="I136" i="11"/>
  <c r="I34" i="11"/>
  <c r="I121" i="11"/>
  <c r="I182" i="11"/>
  <c r="I137" i="11"/>
  <c r="I27" i="11"/>
  <c r="I127" i="11"/>
  <c r="I83" i="11"/>
  <c r="I35" i="11"/>
  <c r="I159" i="11"/>
  <c r="I47" i="11"/>
  <c r="I97" i="11"/>
  <c r="I61" i="11"/>
  <c r="I10" i="11"/>
  <c r="I125" i="11"/>
  <c r="I49" i="11"/>
  <c r="I114" i="11"/>
  <c r="I64" i="11"/>
  <c r="I151" i="11"/>
  <c r="I160" i="11"/>
  <c r="I12" i="11"/>
  <c r="I165" i="11"/>
  <c r="I63" i="11"/>
  <c r="I101" i="11"/>
  <c r="I56" i="11"/>
  <c r="I172" i="11"/>
  <c r="I76" i="11"/>
  <c r="I173" i="11"/>
  <c r="I187" i="11"/>
  <c r="I93" i="11"/>
  <c r="I48" i="11"/>
  <c r="I3" i="11"/>
  <c r="I196" i="11"/>
  <c r="I9" i="11"/>
  <c r="I198" i="11"/>
  <c r="E74" i="10"/>
  <c r="E62" i="10"/>
  <c r="E49" i="10"/>
  <c r="I162" i="10"/>
  <c r="I8" i="10"/>
  <c r="I154" i="10"/>
  <c r="I106" i="10"/>
  <c r="I14" i="10"/>
  <c r="I40" i="10"/>
  <c r="I68" i="10"/>
  <c r="I113" i="10"/>
  <c r="I34" i="10"/>
  <c r="I111" i="10"/>
  <c r="I136" i="10"/>
  <c r="E136" i="10"/>
  <c r="E144" i="10"/>
  <c r="E185" i="10"/>
  <c r="E142" i="10"/>
  <c r="E183" i="10"/>
  <c r="E123" i="10"/>
  <c r="E78" i="10"/>
  <c r="E41" i="10"/>
  <c r="E64" i="10"/>
  <c r="E39" i="10"/>
  <c r="E202" i="10"/>
  <c r="E107" i="10"/>
  <c r="E84" i="10"/>
  <c r="E18" i="10"/>
  <c r="E85" i="10"/>
  <c r="E150" i="10"/>
  <c r="E182" i="10"/>
  <c r="E29" i="10"/>
  <c r="E51" i="10"/>
  <c r="E31" i="10"/>
  <c r="E112" i="10"/>
  <c r="E163" i="10"/>
  <c r="E83" i="10"/>
  <c r="E77" i="10"/>
  <c r="E125" i="10"/>
  <c r="I33" i="10"/>
  <c r="I74" i="10"/>
  <c r="I126" i="10"/>
  <c r="I193" i="10"/>
  <c r="I139" i="10"/>
  <c r="I189" i="10"/>
  <c r="I121" i="10"/>
  <c r="I3" i="10"/>
  <c r="I12" i="10"/>
  <c r="I62" i="10"/>
  <c r="I148" i="10"/>
  <c r="I52" i="10"/>
  <c r="I17" i="10"/>
  <c r="I93" i="10"/>
  <c r="I24" i="10"/>
  <c r="I72" i="10"/>
  <c r="I67" i="10"/>
  <c r="I178" i="10"/>
  <c r="I186" i="10"/>
  <c r="I9" i="10"/>
  <c r="I116" i="10"/>
  <c r="I86" i="10"/>
  <c r="I147" i="10"/>
  <c r="I153" i="10"/>
  <c r="I91" i="10"/>
  <c r="I124" i="10"/>
  <c r="I158" i="10"/>
  <c r="I175" i="10"/>
  <c r="I156" i="10"/>
  <c r="I32" i="10"/>
  <c r="I160" i="10"/>
  <c r="I47" i="10"/>
  <c r="I6" i="10"/>
  <c r="I80" i="10"/>
  <c r="I174" i="10"/>
  <c r="I191" i="10"/>
  <c r="I138" i="10"/>
  <c r="I166" i="10"/>
  <c r="I109" i="10"/>
  <c r="I108" i="10"/>
  <c r="I35" i="10"/>
  <c r="I79" i="10"/>
  <c r="I130" i="10"/>
  <c r="I46" i="10"/>
  <c r="I170" i="10"/>
  <c r="I132" i="10"/>
  <c r="I172" i="10"/>
  <c r="I195" i="10"/>
  <c r="I169" i="10"/>
  <c r="I140" i="10"/>
  <c r="I43" i="10"/>
  <c r="I145" i="10"/>
  <c r="I23" i="10"/>
  <c r="I119" i="10"/>
  <c r="I10" i="10"/>
  <c r="I57" i="10"/>
  <c r="I61" i="10"/>
  <c r="I71" i="10"/>
  <c r="I55" i="10"/>
  <c r="I201" i="10"/>
  <c r="I16" i="10"/>
  <c r="I4" i="10"/>
  <c r="I28" i="10"/>
  <c r="I141" i="10"/>
  <c r="I194" i="10"/>
  <c r="I149" i="10"/>
  <c r="I100" i="10"/>
  <c r="I37" i="10"/>
  <c r="I122" i="10"/>
  <c r="I134" i="10"/>
  <c r="I117" i="10"/>
  <c r="I15" i="10"/>
  <c r="I192" i="10"/>
  <c r="I48" i="10"/>
  <c r="I88" i="10"/>
  <c r="I36" i="10"/>
  <c r="I144" i="10"/>
  <c r="I185" i="10"/>
  <c r="I142" i="10"/>
  <c r="I183" i="10"/>
  <c r="I123" i="10"/>
  <c r="I78" i="10"/>
  <c r="I41" i="10"/>
  <c r="I64" i="10"/>
  <c r="I39" i="10"/>
  <c r="I202" i="10"/>
  <c r="I107" i="10"/>
  <c r="I84" i="10"/>
  <c r="I18" i="10"/>
  <c r="I85" i="10"/>
  <c r="I150" i="10"/>
  <c r="I182" i="10"/>
  <c r="I29" i="10"/>
  <c r="I51" i="10"/>
  <c r="I31" i="10"/>
  <c r="I112" i="10"/>
  <c r="I163" i="10"/>
  <c r="I83" i="10"/>
  <c r="I77" i="10"/>
  <c r="I125" i="10"/>
  <c r="I81" i="10"/>
  <c r="I98" i="10"/>
  <c r="I42" i="10"/>
  <c r="I118" i="10"/>
  <c r="I60" i="10"/>
  <c r="I129" i="10"/>
  <c r="I188" i="10"/>
  <c r="I44" i="10"/>
  <c r="I114" i="10"/>
  <c r="I25" i="10"/>
  <c r="I101" i="10"/>
  <c r="I159" i="10"/>
  <c r="I157" i="10"/>
  <c r="I128" i="10"/>
  <c r="I110" i="10"/>
  <c r="I161" i="10"/>
  <c r="I152" i="10"/>
  <c r="I56" i="10"/>
  <c r="I190" i="10"/>
  <c r="I197" i="10"/>
  <c r="I99" i="10"/>
  <c r="I176" i="10"/>
  <c r="I199" i="10"/>
  <c r="I133" i="10"/>
  <c r="I120" i="10"/>
  <c r="I54" i="10"/>
  <c r="I58" i="10"/>
  <c r="I97" i="10"/>
  <c r="I180" i="10"/>
  <c r="I59" i="10"/>
  <c r="I177" i="10"/>
  <c r="I179" i="10"/>
  <c r="I105" i="10"/>
  <c r="I168" i="10"/>
  <c r="I73" i="10"/>
  <c r="I75" i="10"/>
  <c r="I173" i="10"/>
  <c r="I103" i="10"/>
  <c r="I30" i="10"/>
  <c r="I155" i="10"/>
  <c r="I19" i="10"/>
  <c r="I50" i="10"/>
  <c r="I94" i="10"/>
  <c r="I131" i="10"/>
  <c r="I90" i="10"/>
  <c r="I13" i="10"/>
  <c r="I11" i="10"/>
  <c r="I203" i="10"/>
  <c r="I146" i="10"/>
  <c r="I7" i="10"/>
  <c r="I96" i="10"/>
  <c r="I92" i="10"/>
  <c r="I115" i="10"/>
  <c r="I53" i="10"/>
  <c r="I95" i="10"/>
  <c r="I26" i="10"/>
  <c r="I164" i="10"/>
  <c r="I49" i="10"/>
  <c r="I104" i="10"/>
  <c r="I127" i="10"/>
  <c r="I21" i="10"/>
  <c r="I143" i="10"/>
  <c r="I65" i="10"/>
  <c r="I167" i="10"/>
  <c r="I196" i="10"/>
  <c r="I165" i="10"/>
  <c r="I45" i="10"/>
  <c r="I76" i="10"/>
  <c r="I38" i="10"/>
  <c r="I187" i="10"/>
  <c r="I27" i="10"/>
  <c r="I63" i="10"/>
  <c r="I151" i="10"/>
  <c r="I89" i="10"/>
  <c r="I200" i="10"/>
  <c r="I70" i="10"/>
  <c r="I137" i="10"/>
  <c r="I22" i="10"/>
  <c r="I87" i="10"/>
  <c r="I20" i="10"/>
  <c r="I171" i="10"/>
  <c r="I82" i="10"/>
  <c r="I66" i="10"/>
  <c r="I102" i="10"/>
  <c r="I184" i="10"/>
  <c r="I69" i="10"/>
  <c r="I5" i="10"/>
  <c r="I181" i="10"/>
  <c r="I74" i="15"/>
  <c r="I112" i="15"/>
  <c r="I123" i="15"/>
  <c r="I57" i="15"/>
  <c r="I197" i="15"/>
  <c r="I145" i="15"/>
  <c r="I10" i="15"/>
  <c r="I96" i="15"/>
  <c r="I13" i="15"/>
  <c r="I72" i="15"/>
  <c r="I78" i="15"/>
  <c r="I5" i="15"/>
  <c r="I187" i="15"/>
  <c r="I40" i="15"/>
  <c r="I47" i="15"/>
  <c r="I110" i="15"/>
  <c r="I130" i="15"/>
  <c r="I199" i="15"/>
  <c r="I168" i="15"/>
  <c r="I141" i="15"/>
  <c r="I49" i="15"/>
  <c r="I75" i="15"/>
  <c r="I127" i="15"/>
  <c r="I152" i="15"/>
  <c r="I118" i="15"/>
  <c r="I115" i="15"/>
  <c r="I25" i="15"/>
  <c r="I137" i="15"/>
  <c r="I93" i="15"/>
  <c r="I174" i="15"/>
  <c r="I134" i="15"/>
  <c r="I3" i="15"/>
  <c r="I161" i="15"/>
  <c r="I95" i="15"/>
  <c r="I180" i="15"/>
  <c r="I66" i="15"/>
  <c r="I190" i="15"/>
  <c r="I122" i="15"/>
  <c r="I55" i="15"/>
  <c r="I16" i="15"/>
  <c r="I9" i="15"/>
  <c r="I149" i="15"/>
  <c r="I163" i="15"/>
  <c r="I155" i="15"/>
  <c r="I83" i="15"/>
  <c r="I62" i="15"/>
  <c r="I61" i="15"/>
  <c r="I153" i="15"/>
  <c r="I138" i="15"/>
  <c r="I105" i="15"/>
  <c r="I80" i="15"/>
  <c r="I106" i="15"/>
  <c r="I27" i="15"/>
  <c r="I184" i="15"/>
  <c r="I133" i="15"/>
  <c r="I79" i="15"/>
  <c r="I124" i="15"/>
  <c r="I87" i="15"/>
  <c r="I176" i="15"/>
  <c r="I178" i="15"/>
  <c r="I77" i="15"/>
  <c r="I170" i="15"/>
  <c r="I164" i="15"/>
  <c r="I185" i="15"/>
  <c r="I175" i="15"/>
  <c r="I98" i="15"/>
  <c r="I204" i="15"/>
  <c r="I11" i="15"/>
  <c r="I92" i="15"/>
  <c r="I128" i="15"/>
  <c r="I107" i="15"/>
  <c r="I58" i="15"/>
  <c r="I202" i="15"/>
  <c r="I76" i="15"/>
  <c r="I203" i="15"/>
  <c r="I32" i="15"/>
  <c r="I126" i="15"/>
  <c r="I35" i="15"/>
  <c r="I19" i="15"/>
  <c r="I89" i="15"/>
  <c r="I120" i="15"/>
  <c r="I131" i="15"/>
  <c r="I159" i="15"/>
  <c r="I136" i="15"/>
  <c r="I108" i="15"/>
  <c r="I71" i="15"/>
  <c r="I158" i="15"/>
  <c r="I41" i="15"/>
  <c r="I67" i="15"/>
  <c r="I201" i="15"/>
  <c r="I63" i="15"/>
  <c r="I198" i="15"/>
  <c r="I14" i="15"/>
  <c r="I60" i="15"/>
  <c r="I51" i="15"/>
  <c r="I84" i="15"/>
  <c r="I82" i="15"/>
  <c r="I97" i="15"/>
  <c r="I150" i="15"/>
  <c r="I129" i="15"/>
  <c r="I38" i="15"/>
  <c r="I24" i="15"/>
  <c r="I146" i="15"/>
  <c r="I119" i="15"/>
  <c r="I34" i="15"/>
  <c r="I90" i="15"/>
  <c r="I117" i="15"/>
  <c r="I56" i="15"/>
  <c r="I121" i="15"/>
  <c r="I102" i="15"/>
  <c r="I81" i="15"/>
  <c r="I43" i="15"/>
  <c r="I46" i="15"/>
  <c r="I181" i="15"/>
  <c r="I167" i="15"/>
  <c r="I69" i="15"/>
  <c r="I18" i="15"/>
  <c r="I109" i="15"/>
  <c r="I157" i="15"/>
  <c r="I142" i="15"/>
  <c r="I156" i="15"/>
  <c r="I125" i="15"/>
  <c r="I143" i="15"/>
  <c r="I50" i="15"/>
  <c r="I111" i="15"/>
  <c r="I179" i="15"/>
  <c r="I7" i="15"/>
  <c r="I169" i="15"/>
  <c r="I26" i="15"/>
  <c r="I193" i="15"/>
  <c r="I4" i="15"/>
  <c r="I140" i="15"/>
  <c r="I70" i="15"/>
  <c r="I21" i="15"/>
  <c r="I114" i="15"/>
  <c r="I94" i="15"/>
  <c r="I116" i="15"/>
  <c r="I8" i="15"/>
  <c r="I171" i="15"/>
  <c r="I165" i="15"/>
  <c r="I59" i="15"/>
  <c r="I104" i="15"/>
  <c r="I100" i="15"/>
  <c r="I28" i="15"/>
  <c r="I147" i="15"/>
  <c r="I73" i="15"/>
  <c r="I29" i="15"/>
  <c r="I15" i="15"/>
  <c r="I52" i="15"/>
  <c r="I139" i="15"/>
  <c r="I103" i="15"/>
  <c r="I12" i="15"/>
  <c r="I54" i="15"/>
  <c r="I99" i="15"/>
  <c r="I101" i="15"/>
  <c r="I166" i="15"/>
  <c r="I86" i="15"/>
  <c r="I154" i="15"/>
  <c r="I53" i="15"/>
  <c r="I186" i="15"/>
  <c r="I17" i="15"/>
  <c r="I23" i="15"/>
  <c r="I144" i="15"/>
  <c r="I42" i="15"/>
  <c r="I177" i="15"/>
  <c r="I195" i="15"/>
  <c r="I36" i="15"/>
  <c r="I85" i="15"/>
  <c r="I31" i="15"/>
  <c r="I44" i="15"/>
  <c r="I132" i="15"/>
  <c r="I30" i="15"/>
  <c r="I64" i="15"/>
  <c r="I65" i="15"/>
  <c r="I188" i="15"/>
  <c r="I91" i="15"/>
  <c r="I33" i="15"/>
  <c r="I162" i="15"/>
  <c r="I6" i="15"/>
  <c r="I113" i="15"/>
  <c r="I48" i="15"/>
  <c r="I189" i="15"/>
  <c r="I151" i="15"/>
  <c r="I173" i="15"/>
  <c r="I183" i="15"/>
  <c r="I182" i="15"/>
  <c r="I200" i="15"/>
  <c r="I196" i="15"/>
  <c r="I194" i="15"/>
  <c r="I148" i="15"/>
  <c r="I39" i="15"/>
  <c r="I68" i="15"/>
  <c r="I22" i="15"/>
  <c r="I88" i="15"/>
  <c r="I45" i="15"/>
  <c r="I172" i="15"/>
  <c r="I47" i="13"/>
  <c r="I51" i="12"/>
  <c r="I197" i="11"/>
  <c r="I135" i="10"/>
  <c r="I115" i="7"/>
  <c r="C81" i="69"/>
  <c r="C86" i="69"/>
  <c r="C41" i="69"/>
  <c r="C131" i="69"/>
  <c r="C101" i="69"/>
  <c r="C111" i="69"/>
  <c r="C96" i="69"/>
  <c r="C106" i="69"/>
  <c r="C66" i="69"/>
  <c r="C121" i="69"/>
  <c r="C71" i="69"/>
  <c r="C76" i="69"/>
  <c r="C56" i="69"/>
  <c r="C21" i="69"/>
  <c r="C61" i="69"/>
  <c r="C126" i="69"/>
  <c r="C51" i="69"/>
  <c r="C91" i="69"/>
  <c r="C116" i="69"/>
  <c r="K36" i="69"/>
  <c r="H11" i="69"/>
  <c r="L31" i="69"/>
  <c r="L36" i="69"/>
  <c r="E6" i="69"/>
  <c r="H31" i="69"/>
  <c r="H46" i="69"/>
  <c r="E11" i="69"/>
  <c r="C11" i="69"/>
  <c r="G16" i="69"/>
  <c r="G36" i="69"/>
  <c r="E26" i="69"/>
  <c r="F16" i="69"/>
  <c r="E36" i="69"/>
  <c r="K31" i="69"/>
  <c r="L26" i="69"/>
  <c r="F6" i="69"/>
  <c r="C16" i="69"/>
  <c r="C26" i="69"/>
  <c r="F26" i="69"/>
  <c r="AZ11" i="69"/>
  <c r="F36" i="69"/>
  <c r="K6" i="69"/>
  <c r="AZ26" i="69"/>
  <c r="I26" i="69"/>
  <c r="I6" i="69"/>
  <c r="H26" i="69"/>
  <c r="AZ31" i="69"/>
  <c r="H16" i="69"/>
  <c r="I16" i="69"/>
  <c r="L6" i="69"/>
  <c r="H36" i="69"/>
  <c r="F31" i="69"/>
  <c r="I46" i="69"/>
  <c r="F11" i="69"/>
  <c r="I31" i="69"/>
  <c r="C46" i="69"/>
  <c r="E31" i="69"/>
  <c r="G46" i="69"/>
  <c r="K16" i="69"/>
  <c r="C6" i="69"/>
  <c r="F46" i="69"/>
  <c r="K46" i="69"/>
  <c r="AZ6" i="69"/>
  <c r="G26" i="69"/>
  <c r="K26" i="69"/>
  <c r="AZ36" i="69"/>
  <c r="G6" i="69"/>
  <c r="G11" i="69"/>
  <c r="H6" i="69"/>
  <c r="C31" i="69"/>
  <c r="G31" i="69"/>
  <c r="L16" i="69"/>
  <c r="K11" i="69"/>
  <c r="L11" i="69"/>
  <c r="C36" i="69"/>
  <c r="AZ16" i="69"/>
  <c r="I36" i="69"/>
  <c r="AZ46" i="69"/>
  <c r="E46" i="69"/>
  <c r="E16" i="69"/>
  <c r="L46" i="69"/>
  <c r="I11" i="69"/>
  <c r="J14" i="5" l="1"/>
  <c r="J202" i="5"/>
  <c r="J19" i="5"/>
  <c r="J203" i="5"/>
  <c r="J21" i="5"/>
  <c r="J51" i="5"/>
  <c r="J3" i="5"/>
  <c r="F180" i="14"/>
  <c r="J180" i="14" s="1"/>
  <c r="F197" i="13"/>
  <c r="J197" i="13" s="1"/>
  <c r="F196" i="12"/>
  <c r="J196" i="12" s="1"/>
  <c r="F198" i="10"/>
  <c r="J198" i="10" s="1"/>
  <c r="J126" i="13"/>
  <c r="J30" i="13"/>
  <c r="F46" i="12"/>
  <c r="J46" i="12" s="1"/>
  <c r="F168" i="12"/>
  <c r="J168" i="12" s="1"/>
  <c r="F193" i="12"/>
  <c r="F61" i="10"/>
  <c r="F176" i="10"/>
  <c r="J176" i="10" s="1"/>
  <c r="F101" i="10"/>
  <c r="J101" i="10" s="1"/>
  <c r="F161" i="10"/>
  <c r="J161" i="10" s="1"/>
  <c r="F159" i="10"/>
  <c r="J159" i="10" s="1"/>
  <c r="F188" i="10"/>
  <c r="F44" i="10"/>
  <c r="J44" i="10" s="1"/>
  <c r="F118" i="10"/>
  <c r="J118" i="10" s="1"/>
  <c r="F125" i="10"/>
  <c r="J125" i="10" s="1"/>
  <c r="F92" i="10"/>
  <c r="J104" i="13"/>
  <c r="J170" i="13"/>
  <c r="J92" i="13"/>
  <c r="J8" i="13"/>
  <c r="J80" i="13"/>
  <c r="J167" i="13"/>
  <c r="J110" i="13"/>
  <c r="J186" i="13"/>
  <c r="J150" i="13"/>
  <c r="J190" i="13"/>
  <c r="J177" i="13"/>
  <c r="J96" i="13"/>
  <c r="J122" i="13"/>
  <c r="J6" i="13"/>
  <c r="J16" i="13"/>
  <c r="J105" i="13"/>
  <c r="J202" i="13"/>
  <c r="J59" i="13"/>
  <c r="J57" i="13"/>
  <c r="J21" i="13"/>
  <c r="J156" i="13"/>
  <c r="J162" i="13"/>
  <c r="J85" i="13"/>
  <c r="J136" i="13"/>
  <c r="J69" i="13"/>
  <c r="J109" i="13"/>
  <c r="J181" i="13"/>
  <c r="J27" i="13"/>
  <c r="J204" i="13"/>
  <c r="J12" i="13"/>
  <c r="J196" i="13"/>
  <c r="J171" i="13"/>
  <c r="J55" i="13"/>
  <c r="J161" i="13"/>
  <c r="J179" i="13"/>
  <c r="J35" i="13"/>
  <c r="J176" i="13"/>
  <c r="J48" i="13"/>
  <c r="J54" i="13"/>
  <c r="J149" i="13"/>
  <c r="J201" i="13"/>
  <c r="J200" i="13"/>
  <c r="J127" i="13"/>
  <c r="J153" i="13"/>
  <c r="J4" i="13"/>
  <c r="J187" i="13"/>
  <c r="J97" i="13"/>
  <c r="J89" i="13"/>
  <c r="J15" i="13"/>
  <c r="J113" i="13"/>
  <c r="J68" i="13"/>
  <c r="J61" i="13"/>
  <c r="J95" i="13"/>
  <c r="J165" i="13"/>
  <c r="J86" i="13"/>
  <c r="J189" i="13"/>
  <c r="J45" i="13"/>
  <c r="J71" i="13"/>
  <c r="J101" i="13"/>
  <c r="J180" i="13"/>
  <c r="J185" i="13"/>
  <c r="J103" i="13"/>
  <c r="J115" i="13"/>
  <c r="J3" i="13"/>
  <c r="J107" i="13"/>
  <c r="J102" i="13"/>
  <c r="J10" i="13"/>
  <c r="J172" i="13"/>
  <c r="J128" i="13"/>
  <c r="J174" i="13"/>
  <c r="J67" i="13"/>
  <c r="J20" i="13"/>
  <c r="J140" i="13"/>
  <c r="J203" i="13"/>
  <c r="J94" i="13"/>
  <c r="J129" i="13"/>
  <c r="J191" i="13"/>
  <c r="J41" i="13"/>
  <c r="J159" i="13"/>
  <c r="J65" i="13"/>
  <c r="J143" i="13"/>
  <c r="J88" i="13"/>
  <c r="J9" i="13"/>
  <c r="J37" i="13"/>
  <c r="J133" i="13"/>
  <c r="J148" i="13"/>
  <c r="J100" i="13"/>
  <c r="J166" i="13"/>
  <c r="J73" i="13"/>
  <c r="J168" i="13"/>
  <c r="J19" i="13"/>
  <c r="J173" i="13"/>
  <c r="J84" i="13"/>
  <c r="J155" i="13"/>
  <c r="J137" i="13"/>
  <c r="J34" i="13"/>
  <c r="J131" i="13"/>
  <c r="J29" i="13"/>
  <c r="J141" i="13"/>
  <c r="J139" i="13"/>
  <c r="J116" i="13"/>
  <c r="J198" i="13"/>
  <c r="J60" i="13"/>
  <c r="J138" i="13"/>
  <c r="J118" i="13"/>
  <c r="J53" i="13"/>
  <c r="J151" i="13"/>
  <c r="J76" i="13"/>
  <c r="J33" i="13"/>
  <c r="J83" i="13"/>
  <c r="J192" i="13"/>
  <c r="J123" i="13"/>
  <c r="J195" i="13"/>
  <c r="J32" i="13"/>
  <c r="J39" i="13"/>
  <c r="J117" i="13"/>
  <c r="J72" i="13"/>
  <c r="J175" i="13"/>
  <c r="J152" i="13"/>
  <c r="J22" i="13"/>
  <c r="J82" i="13"/>
  <c r="J98" i="13"/>
  <c r="J90" i="13"/>
  <c r="J18" i="13"/>
  <c r="J188" i="13"/>
  <c r="J28" i="13"/>
  <c r="J44" i="13"/>
  <c r="J119" i="13"/>
  <c r="J46" i="13"/>
  <c r="J145" i="13"/>
  <c r="J36" i="13"/>
  <c r="J144" i="13"/>
  <c r="J134" i="13"/>
  <c r="J49" i="13"/>
  <c r="J79" i="13"/>
  <c r="J120" i="13"/>
  <c r="J169" i="13"/>
  <c r="J14" i="13"/>
  <c r="J124" i="13"/>
  <c r="J56" i="13"/>
  <c r="J81" i="13"/>
  <c r="J111" i="13"/>
  <c r="J164" i="13"/>
  <c r="J63" i="13"/>
  <c r="J17" i="13"/>
  <c r="J26" i="13"/>
  <c r="J66" i="13"/>
  <c r="J193" i="13"/>
  <c r="J183" i="13"/>
  <c r="J93" i="13"/>
  <c r="J91" i="13"/>
  <c r="J178" i="13"/>
  <c r="J182" i="13"/>
  <c r="J25" i="13"/>
  <c r="J74" i="13"/>
  <c r="J108" i="13"/>
  <c r="J114" i="13"/>
  <c r="J121" i="13"/>
  <c r="J24" i="13"/>
  <c r="J125" i="13"/>
  <c r="J7" i="13"/>
  <c r="J50" i="13"/>
  <c r="J58" i="13"/>
  <c r="J13" i="13"/>
  <c r="J184" i="13"/>
  <c r="J130" i="13"/>
  <c r="J199" i="13"/>
  <c r="J40" i="13"/>
  <c r="J75" i="13"/>
  <c r="J87" i="13"/>
  <c r="J78" i="13"/>
  <c r="J132" i="13"/>
  <c r="J23" i="13"/>
  <c r="J112" i="13"/>
  <c r="J157" i="13"/>
  <c r="J77" i="13"/>
  <c r="J64" i="13"/>
  <c r="J5" i="13"/>
  <c r="J163" i="13"/>
  <c r="J194" i="13"/>
  <c r="J146" i="13"/>
  <c r="J106" i="13"/>
  <c r="J11" i="13"/>
  <c r="J42" i="13"/>
  <c r="J31" i="13"/>
  <c r="J154" i="13"/>
  <c r="J70" i="13"/>
  <c r="J51" i="13"/>
  <c r="J158" i="13"/>
  <c r="J52" i="13"/>
  <c r="J142" i="13"/>
  <c r="J147" i="13"/>
  <c r="J43" i="13"/>
  <c r="J135" i="13"/>
  <c r="J160" i="13"/>
  <c r="J38" i="13"/>
  <c r="J62" i="13"/>
  <c r="J99" i="13"/>
  <c r="F35" i="12"/>
  <c r="J35" i="12" s="1"/>
  <c r="F185" i="12"/>
  <c r="J185" i="12" s="1"/>
  <c r="F84" i="12"/>
  <c r="F5" i="12"/>
  <c r="F122" i="12"/>
  <c r="J122" i="12" s="1"/>
  <c r="F18" i="12"/>
  <c r="J18" i="12" s="1"/>
  <c r="F104" i="12"/>
  <c r="J104" i="12" s="1"/>
  <c r="F202" i="12"/>
  <c r="J202" i="12" s="1"/>
  <c r="F150" i="12"/>
  <c r="J150" i="12" s="1"/>
  <c r="F97" i="12"/>
  <c r="J97" i="12" s="1"/>
  <c r="F198" i="12"/>
  <c r="F197" i="12"/>
  <c r="J197" i="12" s="1"/>
  <c r="F41" i="12"/>
  <c r="J41" i="12" s="1"/>
  <c r="F201" i="12"/>
  <c r="J201" i="12" s="1"/>
  <c r="F49" i="12"/>
  <c r="J49" i="12" s="1"/>
  <c r="F132" i="12"/>
  <c r="J132" i="12" s="1"/>
  <c r="F105" i="12"/>
  <c r="J105" i="12" s="1"/>
  <c r="F173" i="12"/>
  <c r="J173" i="12" s="1"/>
  <c r="F159" i="12"/>
  <c r="J159" i="12" s="1"/>
  <c r="F20" i="12"/>
  <c r="J20" i="12" s="1"/>
  <c r="F65" i="12"/>
  <c r="J65" i="12" s="1"/>
  <c r="F54" i="12"/>
  <c r="J54" i="12" s="1"/>
  <c r="F161" i="12"/>
  <c r="J161" i="12" s="1"/>
  <c r="F34" i="12"/>
  <c r="J34" i="12" s="1"/>
  <c r="F57" i="12"/>
  <c r="J57" i="12" s="1"/>
  <c r="F177" i="12"/>
  <c r="J177" i="12" s="1"/>
  <c r="F17" i="12"/>
  <c r="J17" i="12" s="1"/>
  <c r="F74" i="12"/>
  <c r="F94" i="12"/>
  <c r="F71" i="12"/>
  <c r="J71" i="12" s="1"/>
  <c r="F77" i="12"/>
  <c r="J77" i="12" s="1"/>
  <c r="F24" i="12"/>
  <c r="J24" i="12" s="1"/>
  <c r="F136" i="12"/>
  <c r="J136" i="12" s="1"/>
  <c r="F180" i="12"/>
  <c r="J180" i="12" s="1"/>
  <c r="F195" i="12"/>
  <c r="J195" i="12" s="1"/>
  <c r="F114" i="12"/>
  <c r="J114" i="12" s="1"/>
  <c r="F87" i="12"/>
  <c r="J87" i="12" s="1"/>
  <c r="F186" i="12"/>
  <c r="J186" i="12" s="1"/>
  <c r="F103" i="12"/>
  <c r="J103" i="12" s="1"/>
  <c r="F128" i="12"/>
  <c r="J128" i="12" s="1"/>
  <c r="F43" i="12"/>
  <c r="J43" i="12" s="1"/>
  <c r="F50" i="12"/>
  <c r="J50" i="12" s="1"/>
  <c r="F112" i="12"/>
  <c r="J112" i="12" s="1"/>
  <c r="F91" i="12"/>
  <c r="J91" i="12" s="1"/>
  <c r="F162" i="12"/>
  <c r="J162" i="12" s="1"/>
  <c r="F182" i="12"/>
  <c r="J182" i="12" s="1"/>
  <c r="F152" i="12"/>
  <c r="J152" i="12" s="1"/>
  <c r="J198" i="12"/>
  <c r="F140" i="12"/>
  <c r="J140" i="12" s="1"/>
  <c r="F75" i="12"/>
  <c r="J75" i="12" s="1"/>
  <c r="F16" i="12"/>
  <c r="J16" i="12" s="1"/>
  <c r="F127" i="12"/>
  <c r="J127" i="12" s="1"/>
  <c r="F19" i="12"/>
  <c r="J19" i="12" s="1"/>
  <c r="F190" i="12"/>
  <c r="J190" i="12" s="1"/>
  <c r="F147" i="12"/>
  <c r="J147" i="12" s="1"/>
  <c r="F115" i="12"/>
  <c r="J115" i="12" s="1"/>
  <c r="F187" i="12"/>
  <c r="J187" i="12" s="1"/>
  <c r="F106" i="12"/>
  <c r="J106" i="12" s="1"/>
  <c r="F133" i="12"/>
  <c r="J133" i="12" s="1"/>
  <c r="F64" i="12"/>
  <c r="J64" i="12" s="1"/>
  <c r="F42" i="12"/>
  <c r="J42" i="12" s="1"/>
  <c r="F203" i="12"/>
  <c r="J203" i="12" s="1"/>
  <c r="F199" i="12"/>
  <c r="J199" i="12" s="1"/>
  <c r="F7" i="12"/>
  <c r="J7" i="12" s="1"/>
  <c r="F96" i="12"/>
  <c r="J96" i="12" s="1"/>
  <c r="F3" i="12"/>
  <c r="J3" i="12" s="1"/>
  <c r="F191" i="12"/>
  <c r="J191" i="12" s="1"/>
  <c r="F154" i="12"/>
  <c r="J154" i="12" s="1"/>
  <c r="F68" i="12"/>
  <c r="J68" i="12" s="1"/>
  <c r="J5" i="12"/>
  <c r="F164" i="12"/>
  <c r="J164" i="12" s="1"/>
  <c r="F36" i="12"/>
  <c r="J36" i="12" s="1"/>
  <c r="F72" i="12"/>
  <c r="J72" i="12" s="1"/>
  <c r="F194" i="12"/>
  <c r="J194" i="12" s="1"/>
  <c r="F76" i="12"/>
  <c r="J76" i="12" s="1"/>
  <c r="F139" i="12"/>
  <c r="J139" i="12" s="1"/>
  <c r="F171" i="12"/>
  <c r="J171" i="12" s="1"/>
  <c r="F26" i="12"/>
  <c r="J26" i="12" s="1"/>
  <c r="F48" i="12"/>
  <c r="J48" i="12" s="1"/>
  <c r="F129" i="12"/>
  <c r="J129" i="12" s="1"/>
  <c r="F116" i="12"/>
  <c r="J116" i="12" s="1"/>
  <c r="F183" i="12"/>
  <c r="J183" i="12" s="1"/>
  <c r="F80" i="12"/>
  <c r="J80" i="12" s="1"/>
  <c r="F73" i="12"/>
  <c r="J73" i="12" s="1"/>
  <c r="F92" i="12"/>
  <c r="J92" i="12" s="1"/>
  <c r="F31" i="12"/>
  <c r="J31" i="12" s="1"/>
  <c r="F32" i="12"/>
  <c r="J32" i="12" s="1"/>
  <c r="F141" i="12"/>
  <c r="J141" i="12" s="1"/>
  <c r="F184" i="12"/>
  <c r="J184" i="12" s="1"/>
  <c r="F56" i="12"/>
  <c r="J56" i="12" s="1"/>
  <c r="F70" i="12"/>
  <c r="J70" i="12" s="1"/>
  <c r="F9" i="12"/>
  <c r="J9" i="12" s="1"/>
  <c r="F45" i="12"/>
  <c r="J45" i="12" s="1"/>
  <c r="F174" i="12"/>
  <c r="J174" i="12" s="1"/>
  <c r="F169" i="12"/>
  <c r="J169" i="12" s="1"/>
  <c r="F98" i="12"/>
  <c r="J98" i="12" s="1"/>
  <c r="J193" i="12"/>
  <c r="F39" i="12"/>
  <c r="J39" i="12" s="1"/>
  <c r="F175" i="12"/>
  <c r="J175" i="12" s="1"/>
  <c r="F99" i="12"/>
  <c r="J99" i="12" s="1"/>
  <c r="F89" i="12"/>
  <c r="J89" i="12" s="1"/>
  <c r="F167" i="12"/>
  <c r="J167" i="12" s="1"/>
  <c r="F90" i="12"/>
  <c r="J90" i="12" s="1"/>
  <c r="F130" i="12"/>
  <c r="J130" i="12" s="1"/>
  <c r="F69" i="12"/>
  <c r="J69" i="12" s="1"/>
  <c r="F33" i="12"/>
  <c r="J33" i="12" s="1"/>
  <c r="F82" i="12"/>
  <c r="J82" i="12" s="1"/>
  <c r="F118" i="12"/>
  <c r="J118" i="12" s="1"/>
  <c r="F117" i="12"/>
  <c r="J117" i="12" s="1"/>
  <c r="F156" i="12"/>
  <c r="J156" i="12" s="1"/>
  <c r="F22" i="12"/>
  <c r="J22" i="12" s="1"/>
  <c r="F25" i="12"/>
  <c r="J25" i="12" s="1"/>
  <c r="F151" i="12"/>
  <c r="J151" i="12" s="1"/>
  <c r="F100" i="12"/>
  <c r="J100" i="12" s="1"/>
  <c r="F83" i="12"/>
  <c r="J83" i="12" s="1"/>
  <c r="F61" i="12"/>
  <c r="J61" i="12" s="1"/>
  <c r="F78" i="12"/>
  <c r="J78" i="12" s="1"/>
  <c r="F158" i="12"/>
  <c r="J158" i="12" s="1"/>
  <c r="F63" i="12"/>
  <c r="J63" i="12" s="1"/>
  <c r="F53" i="12"/>
  <c r="J53" i="12" s="1"/>
  <c r="F93" i="12"/>
  <c r="J93" i="12" s="1"/>
  <c r="F121" i="12"/>
  <c r="J121" i="12" s="1"/>
  <c r="F160" i="12"/>
  <c r="J160" i="12" s="1"/>
  <c r="F126" i="12"/>
  <c r="J126" i="12" s="1"/>
  <c r="F60" i="12"/>
  <c r="J60" i="12" s="1"/>
  <c r="F21" i="12"/>
  <c r="J21" i="12" s="1"/>
  <c r="F95" i="12"/>
  <c r="J95" i="12" s="1"/>
  <c r="F86" i="12"/>
  <c r="J86" i="12" s="1"/>
  <c r="F58" i="12"/>
  <c r="J58" i="12" s="1"/>
  <c r="F107" i="12"/>
  <c r="J107" i="12" s="1"/>
  <c r="F27" i="12"/>
  <c r="J27" i="12" s="1"/>
  <c r="F192" i="12"/>
  <c r="J192" i="12" s="1"/>
  <c r="F52" i="12"/>
  <c r="J52" i="12" s="1"/>
  <c r="F110" i="12"/>
  <c r="J110" i="12" s="1"/>
  <c r="F81" i="12"/>
  <c r="J81" i="12" s="1"/>
  <c r="F23" i="12"/>
  <c r="J23" i="12" s="1"/>
  <c r="F47" i="12"/>
  <c r="J47" i="12" s="1"/>
  <c r="F188" i="12"/>
  <c r="J188" i="12" s="1"/>
  <c r="F166" i="12"/>
  <c r="J166" i="12" s="1"/>
  <c r="F113" i="12"/>
  <c r="J113" i="12" s="1"/>
  <c r="F170" i="12"/>
  <c r="J170" i="12" s="1"/>
  <c r="F163" i="12"/>
  <c r="J163" i="12" s="1"/>
  <c r="F125" i="12"/>
  <c r="J125" i="12" s="1"/>
  <c r="F10" i="12"/>
  <c r="J10" i="12" s="1"/>
  <c r="F28" i="12"/>
  <c r="J28" i="12" s="1"/>
  <c r="F178" i="12"/>
  <c r="J178" i="12" s="1"/>
  <c r="F165" i="12"/>
  <c r="J165" i="12" s="1"/>
  <c r="F62" i="12"/>
  <c r="J62" i="12" s="1"/>
  <c r="F40" i="12"/>
  <c r="J40" i="12" s="1"/>
  <c r="F157" i="12"/>
  <c r="J157" i="12" s="1"/>
  <c r="F138" i="12"/>
  <c r="J138" i="12" s="1"/>
  <c r="F102" i="12"/>
  <c r="J102" i="12" s="1"/>
  <c r="F55" i="12"/>
  <c r="J55" i="12" s="1"/>
  <c r="F37" i="12"/>
  <c r="J37" i="12" s="1"/>
  <c r="F155" i="12"/>
  <c r="J155" i="12" s="1"/>
  <c r="F59" i="12"/>
  <c r="J59" i="12" s="1"/>
  <c r="F189" i="12"/>
  <c r="J189" i="12" s="1"/>
  <c r="F15" i="12"/>
  <c r="J15" i="12" s="1"/>
  <c r="F131" i="12"/>
  <c r="J131" i="12" s="1"/>
  <c r="F38" i="12"/>
  <c r="J38" i="12" s="1"/>
  <c r="F148" i="12"/>
  <c r="J148" i="12" s="1"/>
  <c r="F142" i="12"/>
  <c r="J142" i="12" s="1"/>
  <c r="F66" i="12"/>
  <c r="J66" i="12" s="1"/>
  <c r="F79" i="12"/>
  <c r="J79" i="12" s="1"/>
  <c r="F13" i="12"/>
  <c r="J13" i="12" s="1"/>
  <c r="F200" i="12"/>
  <c r="J200" i="12" s="1"/>
  <c r="F14" i="12"/>
  <c r="J14" i="12" s="1"/>
  <c r="F134" i="12"/>
  <c r="J134" i="12" s="1"/>
  <c r="F119" i="12"/>
  <c r="J119" i="12" s="1"/>
  <c r="F143" i="12"/>
  <c r="J143" i="12" s="1"/>
  <c r="F146" i="12"/>
  <c r="J146" i="12" s="1"/>
  <c r="F124" i="12"/>
  <c r="J124" i="12" s="1"/>
  <c r="F181" i="12"/>
  <c r="J181" i="12" s="1"/>
  <c r="J74" i="12"/>
  <c r="J94" i="12"/>
  <c r="J84" i="12"/>
  <c r="F101" i="12"/>
  <c r="J101" i="12" s="1"/>
  <c r="F108" i="12"/>
  <c r="J108" i="12" s="1"/>
  <c r="F4" i="12"/>
  <c r="J4" i="12" s="1"/>
  <c r="F109" i="12"/>
  <c r="J109" i="12" s="1"/>
  <c r="F44" i="12"/>
  <c r="J44" i="12" s="1"/>
  <c r="F85" i="12"/>
  <c r="J85" i="12" s="1"/>
  <c r="F6" i="12"/>
  <c r="J6" i="12" s="1"/>
  <c r="F137" i="12"/>
  <c r="J137" i="12" s="1"/>
  <c r="F120" i="12"/>
  <c r="J120" i="12" s="1"/>
  <c r="F8" i="12"/>
  <c r="J8" i="12" s="1"/>
  <c r="F153" i="12"/>
  <c r="J153" i="12" s="1"/>
  <c r="F176" i="12"/>
  <c r="J176" i="12" s="1"/>
  <c r="F12" i="12"/>
  <c r="J12" i="12" s="1"/>
  <c r="F145" i="12"/>
  <c r="J145" i="12" s="1"/>
  <c r="F135" i="12"/>
  <c r="J135" i="12" s="1"/>
  <c r="F11" i="12"/>
  <c r="J11" i="12" s="1"/>
  <c r="F123" i="12"/>
  <c r="J123" i="12" s="1"/>
  <c r="F30" i="12"/>
  <c r="J30" i="12" s="1"/>
  <c r="F149" i="12"/>
  <c r="J149" i="12" s="1"/>
  <c r="F172" i="12"/>
  <c r="J172" i="12" s="1"/>
  <c r="F179" i="12"/>
  <c r="J179" i="12" s="1"/>
  <c r="F144" i="12"/>
  <c r="J144" i="12" s="1"/>
  <c r="F29" i="12"/>
  <c r="J29" i="12" s="1"/>
  <c r="F88" i="12"/>
  <c r="J88" i="12" s="1"/>
  <c r="F67" i="12"/>
  <c r="J67" i="12" s="1"/>
  <c r="F111" i="12"/>
  <c r="J111" i="12" s="1"/>
  <c r="F197" i="10"/>
  <c r="J197" i="10" s="1"/>
  <c r="F25" i="10"/>
  <c r="F98" i="10"/>
  <c r="F51" i="10"/>
  <c r="J51" i="10" s="1"/>
  <c r="F202" i="10"/>
  <c r="J202" i="10" s="1"/>
  <c r="F185" i="10"/>
  <c r="J185" i="10" s="1"/>
  <c r="F191" i="10"/>
  <c r="F153" i="10"/>
  <c r="J153" i="10" s="1"/>
  <c r="F72" i="10"/>
  <c r="J72" i="10" s="1"/>
  <c r="F75" i="10"/>
  <c r="J75" i="10" s="1"/>
  <c r="F19" i="10"/>
  <c r="J19" i="10" s="1"/>
  <c r="F59" i="10"/>
  <c r="F171" i="10"/>
  <c r="J171" i="10" s="1"/>
  <c r="F148" i="10"/>
  <c r="J148" i="10" s="1"/>
  <c r="F65" i="10"/>
  <c r="J65" i="10" s="1"/>
  <c r="F126" i="10"/>
  <c r="F194" i="10"/>
  <c r="J194" i="10" s="1"/>
  <c r="F97" i="10"/>
  <c r="F43" i="10"/>
  <c r="F108" i="10"/>
  <c r="F36" i="10"/>
  <c r="J36" i="10" s="1"/>
  <c r="F34" i="10"/>
  <c r="J34" i="10" s="1"/>
  <c r="F102" i="10"/>
  <c r="F76" i="10"/>
  <c r="J76" i="10" s="1"/>
  <c r="F26" i="10"/>
  <c r="J26" i="10" s="1"/>
  <c r="F56" i="10"/>
  <c r="J56" i="10" s="1"/>
  <c r="F114" i="10"/>
  <c r="J114" i="10" s="1"/>
  <c r="F81" i="10"/>
  <c r="J81" i="10" s="1"/>
  <c r="F29" i="10"/>
  <c r="J29" i="10" s="1"/>
  <c r="F39" i="10"/>
  <c r="J39" i="10" s="1"/>
  <c r="F144" i="10"/>
  <c r="J144" i="10" s="1"/>
  <c r="F174" i="10"/>
  <c r="J174" i="10" s="1"/>
  <c r="F147" i="10"/>
  <c r="F24" i="10"/>
  <c r="F7" i="10"/>
  <c r="F30" i="10"/>
  <c r="J30" i="10" s="1"/>
  <c r="F180" i="10"/>
  <c r="F22" i="10"/>
  <c r="J22" i="10" s="1"/>
  <c r="F170" i="10"/>
  <c r="J170" i="10" s="1"/>
  <c r="F143" i="10"/>
  <c r="J143" i="10" s="1"/>
  <c r="F179" i="10"/>
  <c r="J179" i="10" s="1"/>
  <c r="F4" i="10"/>
  <c r="J4" i="10" s="1"/>
  <c r="F201" i="10"/>
  <c r="J201" i="10" s="1"/>
  <c r="F140" i="10"/>
  <c r="F109" i="10"/>
  <c r="F88" i="10"/>
  <c r="F113" i="10"/>
  <c r="J113" i="10" s="1"/>
  <c r="F66" i="10"/>
  <c r="J66" i="10" s="1"/>
  <c r="F45" i="10"/>
  <c r="F115" i="10"/>
  <c r="J115" i="10" s="1"/>
  <c r="J59" i="10"/>
  <c r="J188" i="10"/>
  <c r="J191" i="10"/>
  <c r="F182" i="10"/>
  <c r="J182" i="10" s="1"/>
  <c r="F64" i="10"/>
  <c r="J64" i="10" s="1"/>
  <c r="F136" i="10"/>
  <c r="J136" i="10" s="1"/>
  <c r="F16" i="10"/>
  <c r="J16" i="10" s="1"/>
  <c r="F6" i="10"/>
  <c r="J6" i="10" s="1"/>
  <c r="F86" i="10"/>
  <c r="J86" i="10" s="1"/>
  <c r="F93" i="10"/>
  <c r="J93" i="10" s="1"/>
  <c r="F146" i="10"/>
  <c r="F103" i="10"/>
  <c r="J103" i="10" s="1"/>
  <c r="F58" i="10"/>
  <c r="J58" i="10" s="1"/>
  <c r="F137" i="10"/>
  <c r="J137" i="10" s="1"/>
  <c r="F120" i="10"/>
  <c r="J120" i="10" s="1"/>
  <c r="F104" i="10"/>
  <c r="F35" i="10"/>
  <c r="F111" i="10"/>
  <c r="F55" i="10"/>
  <c r="J55" i="10" s="1"/>
  <c r="F195" i="10"/>
  <c r="J195" i="10" s="1"/>
  <c r="F166" i="10"/>
  <c r="J166" i="10" s="1"/>
  <c r="F15" i="10"/>
  <c r="J15" i="10" s="1"/>
  <c r="F14" i="10"/>
  <c r="J14" i="10" s="1"/>
  <c r="F20" i="10"/>
  <c r="J20" i="10" s="1"/>
  <c r="F169" i="10"/>
  <c r="J180" i="10"/>
  <c r="J88" i="10"/>
  <c r="J43" i="10"/>
  <c r="J126" i="10"/>
  <c r="F110" i="10"/>
  <c r="J110" i="10" s="1"/>
  <c r="F77" i="10"/>
  <c r="J77" i="10" s="1"/>
  <c r="F150" i="10"/>
  <c r="J150" i="10" s="1"/>
  <c r="F41" i="10"/>
  <c r="J41" i="10" s="1"/>
  <c r="F203" i="10"/>
  <c r="J203" i="10" s="1"/>
  <c r="F160" i="10"/>
  <c r="J160" i="10" s="1"/>
  <c r="F116" i="10"/>
  <c r="J116" i="10" s="1"/>
  <c r="F17" i="10"/>
  <c r="J17" i="10" s="1"/>
  <c r="F11" i="10"/>
  <c r="J11" i="10" s="1"/>
  <c r="F173" i="10"/>
  <c r="J173" i="10" s="1"/>
  <c r="F54" i="10"/>
  <c r="J54" i="10" s="1"/>
  <c r="F89" i="10"/>
  <c r="J89" i="10" s="1"/>
  <c r="F133" i="10"/>
  <c r="J133" i="10" s="1"/>
  <c r="F95" i="10"/>
  <c r="J95" i="10" s="1"/>
  <c r="F48" i="10"/>
  <c r="F68" i="10"/>
  <c r="J68" i="10" s="1"/>
  <c r="F71" i="10"/>
  <c r="J71" i="10" s="1"/>
  <c r="F172" i="10"/>
  <c r="F138" i="10"/>
  <c r="J138" i="10" s="1"/>
  <c r="F117" i="10"/>
  <c r="J117" i="10" s="1"/>
  <c r="F106" i="10"/>
  <c r="J106" i="10" s="1"/>
  <c r="F87" i="10"/>
  <c r="J87" i="10" s="1"/>
  <c r="F196" i="10"/>
  <c r="J196" i="10" s="1"/>
  <c r="F12" i="10"/>
  <c r="J12" i="10" s="1"/>
  <c r="J102" i="10"/>
  <c r="J92" i="10"/>
  <c r="J97" i="10"/>
  <c r="J48" i="10"/>
  <c r="J140" i="10"/>
  <c r="F128" i="10"/>
  <c r="J128" i="10" s="1"/>
  <c r="F129" i="10"/>
  <c r="J129" i="10" s="1"/>
  <c r="F83" i="10"/>
  <c r="J83" i="10" s="1"/>
  <c r="F85" i="10"/>
  <c r="J85" i="10" s="1"/>
  <c r="F78" i="10"/>
  <c r="J78" i="10" s="1"/>
  <c r="F49" i="10"/>
  <c r="J49" i="10" s="1"/>
  <c r="F156" i="10"/>
  <c r="J156" i="10" s="1"/>
  <c r="F9" i="10"/>
  <c r="J9" i="10" s="1"/>
  <c r="F52" i="10"/>
  <c r="J52" i="10" s="1"/>
  <c r="F13" i="10"/>
  <c r="J13" i="10" s="1"/>
  <c r="F73" i="10"/>
  <c r="J73" i="10" s="1"/>
  <c r="F181" i="10"/>
  <c r="J181" i="10" s="1"/>
  <c r="F151" i="10"/>
  <c r="J151" i="10" s="1"/>
  <c r="F199" i="10"/>
  <c r="J199" i="10" s="1"/>
  <c r="F53" i="10"/>
  <c r="J53" i="10" s="1"/>
  <c r="F192" i="10"/>
  <c r="J192" i="10" s="1"/>
  <c r="F40" i="10"/>
  <c r="J40" i="10" s="1"/>
  <c r="F57" i="10"/>
  <c r="J57" i="10" s="1"/>
  <c r="F132" i="10"/>
  <c r="J132" i="10" s="1"/>
  <c r="F80" i="10"/>
  <c r="J80" i="10" s="1"/>
  <c r="F37" i="10"/>
  <c r="J37" i="10" s="1"/>
  <c r="F162" i="10"/>
  <c r="J162" i="10" s="1"/>
  <c r="F70" i="10"/>
  <c r="J70" i="10" s="1"/>
  <c r="F167" i="10"/>
  <c r="J167" i="10" s="1"/>
  <c r="F3" i="10"/>
  <c r="J3" i="10" s="1"/>
  <c r="J45" i="10"/>
  <c r="J104" i="10"/>
  <c r="J61" i="10"/>
  <c r="J169" i="10"/>
  <c r="J35" i="10"/>
  <c r="F157" i="10"/>
  <c r="J157" i="10" s="1"/>
  <c r="F60" i="10"/>
  <c r="J60" i="10" s="1"/>
  <c r="F163" i="10"/>
  <c r="J163" i="10" s="1"/>
  <c r="F18" i="10"/>
  <c r="J18" i="10" s="1"/>
  <c r="F123" i="10"/>
  <c r="J123" i="10" s="1"/>
  <c r="F23" i="10"/>
  <c r="J23" i="10" s="1"/>
  <c r="F158" i="10"/>
  <c r="J158" i="10" s="1"/>
  <c r="F186" i="10"/>
  <c r="J186" i="10" s="1"/>
  <c r="F90" i="10"/>
  <c r="J90" i="10" s="1"/>
  <c r="F168" i="10"/>
  <c r="J168" i="10" s="1"/>
  <c r="F187" i="10"/>
  <c r="J187" i="10" s="1"/>
  <c r="F99" i="10"/>
  <c r="J99" i="10" s="1"/>
  <c r="F96" i="10"/>
  <c r="J96" i="10" s="1"/>
  <c r="F134" i="10"/>
  <c r="J134" i="10" s="1"/>
  <c r="F154" i="10"/>
  <c r="J154" i="10" s="1"/>
  <c r="F10" i="10"/>
  <c r="J10" i="10" s="1"/>
  <c r="F46" i="10"/>
  <c r="J46" i="10" s="1"/>
  <c r="F47" i="10"/>
  <c r="J47" i="10" s="1"/>
  <c r="F100" i="10"/>
  <c r="J100" i="10" s="1"/>
  <c r="F155" i="10"/>
  <c r="J155" i="10" s="1"/>
  <c r="F200" i="10"/>
  <c r="J200" i="10" s="1"/>
  <c r="F21" i="10"/>
  <c r="J21" i="10" s="1"/>
  <c r="F139" i="10"/>
  <c r="J139" i="10" s="1"/>
  <c r="J7" i="10"/>
  <c r="J108" i="10"/>
  <c r="F112" i="10"/>
  <c r="J112" i="10" s="1"/>
  <c r="F84" i="10"/>
  <c r="J84" i="10" s="1"/>
  <c r="F183" i="10"/>
  <c r="J183" i="10" s="1"/>
  <c r="F62" i="10"/>
  <c r="J62" i="10" s="1"/>
  <c r="F124" i="10"/>
  <c r="J124" i="10" s="1"/>
  <c r="F178" i="10"/>
  <c r="J178" i="10" s="1"/>
  <c r="F94" i="10"/>
  <c r="J94" i="10" s="1"/>
  <c r="F105" i="10"/>
  <c r="J105" i="10" s="1"/>
  <c r="F184" i="10"/>
  <c r="J184" i="10" s="1"/>
  <c r="F38" i="10"/>
  <c r="J38" i="10" s="1"/>
  <c r="F190" i="10"/>
  <c r="J190" i="10" s="1"/>
  <c r="F121" i="10"/>
  <c r="J121" i="10" s="1"/>
  <c r="F122" i="10"/>
  <c r="J122" i="10" s="1"/>
  <c r="F8" i="10"/>
  <c r="J8" i="10" s="1"/>
  <c r="F119" i="10"/>
  <c r="J119" i="10" s="1"/>
  <c r="F130" i="10"/>
  <c r="J130" i="10" s="1"/>
  <c r="F32" i="10"/>
  <c r="J32" i="10" s="1"/>
  <c r="F141" i="10"/>
  <c r="J141" i="10" s="1"/>
  <c r="F5" i="10"/>
  <c r="J5" i="10" s="1"/>
  <c r="F63" i="10"/>
  <c r="J63" i="10" s="1"/>
  <c r="F127" i="10"/>
  <c r="J127" i="10" s="1"/>
  <c r="F193" i="10"/>
  <c r="J193" i="10" s="1"/>
  <c r="J146" i="10"/>
  <c r="J25" i="10"/>
  <c r="J98" i="10"/>
  <c r="J172" i="10"/>
  <c r="J109" i="10"/>
  <c r="J147" i="10"/>
  <c r="J24" i="10"/>
  <c r="F42" i="10"/>
  <c r="J42" i="10" s="1"/>
  <c r="F31" i="10"/>
  <c r="J31" i="10" s="1"/>
  <c r="F107" i="10"/>
  <c r="J107" i="10" s="1"/>
  <c r="F142" i="10"/>
  <c r="J142" i="10" s="1"/>
  <c r="J111" i="10"/>
  <c r="F74" i="10"/>
  <c r="J74" i="10" s="1"/>
  <c r="F91" i="10"/>
  <c r="J91" i="10" s="1"/>
  <c r="F67" i="10"/>
  <c r="J67" i="10" s="1"/>
  <c r="F50" i="10"/>
  <c r="J50" i="10" s="1"/>
  <c r="F177" i="10"/>
  <c r="J177" i="10" s="1"/>
  <c r="F82" i="10"/>
  <c r="J82" i="10" s="1"/>
  <c r="F165" i="10"/>
  <c r="J165" i="10" s="1"/>
  <c r="F152" i="10"/>
  <c r="J152" i="10" s="1"/>
  <c r="F189" i="10"/>
  <c r="J189" i="10" s="1"/>
  <c r="F149" i="10"/>
  <c r="J149" i="10" s="1"/>
  <c r="F131" i="10"/>
  <c r="J131" i="10" s="1"/>
  <c r="F145" i="10"/>
  <c r="J145" i="10" s="1"/>
  <c r="F79" i="10"/>
  <c r="J79" i="10" s="1"/>
  <c r="F175" i="10"/>
  <c r="J175" i="10" s="1"/>
  <c r="F28" i="10"/>
  <c r="J28" i="10" s="1"/>
  <c r="F69" i="10"/>
  <c r="J69" i="10" s="1"/>
  <c r="F27" i="10"/>
  <c r="J27" i="10" s="1"/>
  <c r="F164" i="10"/>
  <c r="J164" i="10" s="1"/>
  <c r="F33" i="10"/>
  <c r="J33" i="10" s="1"/>
  <c r="J47" i="13"/>
  <c r="F51" i="12"/>
  <c r="J51" i="12" s="1"/>
  <c r="F135" i="10"/>
  <c r="J135" i="10" s="1"/>
  <c r="C42" i="2" l="1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13" i="2"/>
  <c r="D13" i="2"/>
  <c r="C9" i="2"/>
  <c r="D9" i="2"/>
  <c r="C10" i="2"/>
  <c r="D10" i="2"/>
  <c r="C11" i="2"/>
  <c r="D11" i="2"/>
  <c r="C12" i="2"/>
  <c r="D12" i="2"/>
  <c r="F13" i="2"/>
  <c r="C8" i="2"/>
  <c r="D8" i="2"/>
  <c r="F8" i="2"/>
  <c r="C7" i="2"/>
  <c r="D7" i="2"/>
  <c r="F7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26" i="2"/>
  <c r="H26" i="2"/>
  <c r="G27" i="2"/>
  <c r="H27" i="2"/>
  <c r="G28" i="2"/>
  <c r="H28" i="2"/>
  <c r="G29" i="2"/>
  <c r="H29" i="2"/>
  <c r="G31" i="2"/>
  <c r="H31" i="2"/>
  <c r="G32" i="2"/>
  <c r="H32" i="2"/>
  <c r="G33" i="2"/>
  <c r="H33" i="2"/>
  <c r="G34" i="2"/>
  <c r="H34" i="2"/>
  <c r="G35" i="2"/>
  <c r="H35" i="2"/>
  <c r="G36" i="2"/>
  <c r="H36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12" i="2"/>
  <c r="H12" i="2"/>
  <c r="G13" i="2"/>
  <c r="H13" i="2"/>
  <c r="G14" i="2"/>
  <c r="H14" i="2"/>
  <c r="G11" i="2"/>
  <c r="H11" i="2"/>
  <c r="G10" i="2"/>
  <c r="H10" i="2"/>
  <c r="G9" i="2"/>
  <c r="H9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3" i="2"/>
  <c r="F34" i="2"/>
  <c r="F32" i="2"/>
  <c r="F31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2" i="2"/>
  <c r="F11" i="2"/>
  <c r="F10" i="2"/>
  <c r="F9" i="2"/>
  <c r="G191" i="15" l="1"/>
  <c r="G37" i="15"/>
  <c r="G96" i="15"/>
  <c r="G60" i="15"/>
  <c r="G189" i="15"/>
  <c r="G151" i="15"/>
  <c r="G44" i="15"/>
  <c r="G68" i="15"/>
  <c r="G200" i="15"/>
  <c r="G30" i="15"/>
  <c r="G166" i="15"/>
  <c r="G113" i="15"/>
  <c r="G150" i="15"/>
  <c r="G192" i="15"/>
  <c r="G163" i="15"/>
  <c r="G203" i="15"/>
  <c r="G66" i="15"/>
  <c r="G134" i="15"/>
  <c r="G93" i="15"/>
  <c r="G43" i="15"/>
  <c r="G160" i="15"/>
  <c r="G167" i="15"/>
  <c r="G120" i="15"/>
  <c r="G114" i="15"/>
  <c r="G53" i="15"/>
  <c r="G54" i="15"/>
  <c r="G91" i="15"/>
  <c r="G33" i="15"/>
  <c r="G101" i="15"/>
  <c r="G82" i="15"/>
  <c r="G195" i="15"/>
  <c r="G188" i="15"/>
  <c r="G38" i="15"/>
  <c r="G92" i="15"/>
  <c r="G161" i="15"/>
  <c r="G111" i="15"/>
  <c r="G181" i="15"/>
  <c r="G169" i="15"/>
  <c r="G107" i="15"/>
  <c r="G170" i="15"/>
  <c r="G127" i="15"/>
  <c r="G75" i="15"/>
  <c r="G168" i="15"/>
  <c r="G130" i="15"/>
  <c r="G47" i="15"/>
  <c r="G40" i="15"/>
  <c r="G78" i="15"/>
  <c r="G20" i="15"/>
  <c r="G129" i="15"/>
  <c r="G14" i="15"/>
  <c r="G146" i="15"/>
  <c r="G21" i="15"/>
  <c r="G159" i="15"/>
  <c r="G56" i="15"/>
  <c r="G76" i="15"/>
  <c r="G77" i="15"/>
  <c r="G133" i="15"/>
  <c r="G178" i="15"/>
  <c r="G122" i="15"/>
  <c r="G204" i="15"/>
  <c r="G165" i="15"/>
  <c r="G164" i="15"/>
  <c r="G61" i="15"/>
  <c r="G83" i="15"/>
  <c r="G202" i="15"/>
  <c r="G180" i="15"/>
  <c r="G174" i="15"/>
  <c r="G25" i="15"/>
  <c r="G118" i="15"/>
  <c r="G50" i="15"/>
  <c r="G7" i="15"/>
  <c r="G89" i="15"/>
  <c r="G69" i="15"/>
  <c r="G57" i="15"/>
  <c r="G157" i="15"/>
  <c r="G9" i="15"/>
  <c r="G175" i="15"/>
  <c r="G71" i="15"/>
  <c r="G121" i="15"/>
  <c r="G13" i="15"/>
  <c r="G185" i="15"/>
  <c r="G145" i="15"/>
  <c r="G176" i="15"/>
  <c r="G67" i="15"/>
  <c r="G59" i="15"/>
  <c r="G87" i="15"/>
  <c r="G124" i="15"/>
  <c r="G131" i="15"/>
  <c r="G34" i="15"/>
  <c r="G103" i="15"/>
  <c r="G85" i="15"/>
  <c r="G17" i="15"/>
  <c r="G97" i="15"/>
  <c r="G162" i="15"/>
  <c r="G41" i="15"/>
  <c r="G52" i="15"/>
  <c r="G172" i="15"/>
  <c r="G179" i="15"/>
  <c r="G27" i="15"/>
  <c r="G106" i="15"/>
  <c r="G138" i="15"/>
  <c r="G104" i="15"/>
  <c r="G100" i="15"/>
  <c r="G173" i="15"/>
  <c r="G182" i="15"/>
  <c r="G42" i="15"/>
  <c r="G15" i="15"/>
  <c r="G64" i="15"/>
  <c r="G48" i="15"/>
  <c r="E201" i="21"/>
  <c r="E201" i="20"/>
  <c r="E192" i="15"/>
  <c r="E202" i="32"/>
  <c r="E200" i="31"/>
  <c r="E199" i="17"/>
  <c r="G198" i="16"/>
  <c r="E199" i="19"/>
  <c r="E204" i="30"/>
  <c r="E202" i="26"/>
  <c r="E203" i="22"/>
  <c r="G8" i="2"/>
  <c r="H8" i="2"/>
  <c r="G7" i="2"/>
  <c r="H7" i="2"/>
  <c r="G6" i="2"/>
  <c r="H6" i="2"/>
  <c r="F6" i="2"/>
  <c r="G5" i="2"/>
  <c r="H5" i="2"/>
  <c r="G4" i="2"/>
  <c r="H4" i="2"/>
  <c r="G3" i="2"/>
  <c r="H3" i="2"/>
  <c r="G2" i="2"/>
  <c r="H2" i="2"/>
  <c r="C6" i="2"/>
  <c r="D6" i="2"/>
  <c r="C5" i="2"/>
  <c r="D5" i="2"/>
  <c r="C4" i="2"/>
  <c r="D4" i="2"/>
  <c r="C3" i="2"/>
  <c r="D3" i="2"/>
  <c r="C2" i="2"/>
  <c r="D2" i="2"/>
  <c r="F5" i="2"/>
  <c r="F4" i="2"/>
  <c r="F3" i="2"/>
  <c r="G14" i="7" l="1"/>
  <c r="G149" i="7"/>
  <c r="G109" i="7"/>
  <c r="G34" i="7"/>
  <c r="G188" i="7"/>
  <c r="G163" i="7"/>
  <c r="G68" i="7"/>
  <c r="G41" i="7"/>
  <c r="G170" i="7"/>
  <c r="E37" i="7"/>
  <c r="E75" i="7"/>
  <c r="E68" i="7"/>
  <c r="E17" i="7"/>
  <c r="E128" i="7"/>
  <c r="E193" i="7"/>
  <c r="E138" i="7"/>
  <c r="E144" i="7"/>
  <c r="E137" i="7"/>
  <c r="E205" i="7"/>
  <c r="E176" i="7"/>
  <c r="E64" i="7"/>
  <c r="E14" i="7"/>
  <c r="E179" i="7"/>
  <c r="E100" i="7"/>
  <c r="G72" i="7"/>
  <c r="E117" i="7"/>
  <c r="G92" i="7"/>
  <c r="E127" i="7"/>
  <c r="E198" i="7"/>
  <c r="G102" i="7"/>
  <c r="G164" i="7"/>
  <c r="E59" i="7"/>
  <c r="G55" i="7"/>
  <c r="G128" i="7"/>
  <c r="E177" i="7"/>
  <c r="G133" i="7"/>
  <c r="G16" i="7"/>
  <c r="E79" i="7"/>
  <c r="G157" i="7"/>
  <c r="G196" i="7"/>
  <c r="E78" i="7"/>
  <c r="G86" i="7"/>
  <c r="G160" i="7"/>
  <c r="G123" i="7"/>
  <c r="G31" i="7"/>
  <c r="E122" i="7"/>
  <c r="G120" i="7"/>
  <c r="G38" i="7"/>
  <c r="E202" i="7"/>
  <c r="G191" i="7"/>
  <c r="G153" i="7"/>
  <c r="E71" i="7"/>
  <c r="G194" i="7"/>
  <c r="G106" i="7"/>
  <c r="G135" i="7"/>
  <c r="G116" i="7"/>
  <c r="G206" i="7"/>
  <c r="G48" i="7"/>
  <c r="E202" i="23"/>
  <c r="E201" i="35"/>
  <c r="G177" i="15"/>
  <c r="G186" i="15"/>
  <c r="G79" i="15"/>
  <c r="G29" i="15"/>
  <c r="G39" i="15"/>
  <c r="G140" i="15"/>
  <c r="G11" i="15"/>
  <c r="G72" i="15"/>
  <c r="G199" i="15"/>
  <c r="G90" i="15"/>
  <c r="G143" i="15"/>
  <c r="G148" i="15"/>
  <c r="G158" i="15"/>
  <c r="G18" i="15"/>
  <c r="G115" i="15"/>
  <c r="G201" i="15"/>
  <c r="G84" i="15"/>
  <c r="G94" i="15"/>
  <c r="G32" i="15"/>
  <c r="G184" i="15"/>
  <c r="G16" i="15"/>
  <c r="G171" i="15"/>
  <c r="G125" i="15"/>
  <c r="G126" i="15"/>
  <c r="G193" i="15"/>
  <c r="G73" i="15"/>
  <c r="G136" i="15"/>
  <c r="G81" i="15"/>
  <c r="G51" i="15"/>
  <c r="G187" i="15"/>
  <c r="G49" i="15"/>
  <c r="G156" i="15"/>
  <c r="G95" i="15"/>
  <c r="G45" i="15"/>
  <c r="G147" i="15"/>
  <c r="G80" i="15"/>
  <c r="G65" i="15"/>
  <c r="G183" i="15"/>
  <c r="G109" i="15"/>
  <c r="G10" i="15"/>
  <c r="G74" i="15"/>
  <c r="G155" i="15"/>
  <c r="G190" i="15"/>
  <c r="G8" i="15"/>
  <c r="G112" i="15"/>
  <c r="G22" i="15"/>
  <c r="G36" i="15"/>
  <c r="G46" i="15"/>
  <c r="E198" i="16"/>
  <c r="G115" i="7"/>
  <c r="E115" i="7"/>
  <c r="E207" i="67"/>
  <c r="E201" i="33"/>
  <c r="B201" i="11"/>
  <c r="B7" i="11"/>
  <c r="B192" i="11"/>
  <c r="B98" i="11"/>
  <c r="B58" i="11"/>
  <c r="B176" i="11"/>
  <c r="B62" i="11"/>
  <c r="B87" i="11"/>
  <c r="B42" i="11"/>
  <c r="B36" i="11"/>
  <c r="B144" i="11"/>
  <c r="B193" i="11"/>
  <c r="B53" i="11"/>
  <c r="B191" i="11"/>
  <c r="B15" i="11"/>
  <c r="B138" i="11"/>
  <c r="B70" i="11"/>
  <c r="B157" i="11"/>
  <c r="B150" i="11"/>
  <c r="B88" i="11"/>
  <c r="B72" i="11"/>
  <c r="B90" i="11"/>
  <c r="B59" i="11"/>
  <c r="B73" i="11"/>
  <c r="B80" i="11"/>
  <c r="B38" i="11"/>
  <c r="B170" i="11"/>
  <c r="B21" i="11"/>
  <c r="B147" i="11"/>
  <c r="B51" i="11"/>
  <c r="B92" i="11"/>
  <c r="B203" i="11"/>
  <c r="B199" i="11"/>
  <c r="B18" i="11"/>
  <c r="B14" i="11"/>
  <c r="B139" i="11"/>
  <c r="B117" i="11"/>
  <c r="B183" i="11"/>
  <c r="B119" i="11"/>
  <c r="B148" i="11"/>
  <c r="B134" i="11"/>
  <c r="B179" i="11"/>
  <c r="B124" i="11"/>
  <c r="B103" i="11"/>
  <c r="B122" i="11"/>
  <c r="B24" i="11"/>
  <c r="B154" i="11"/>
  <c r="B33" i="11"/>
  <c r="B115" i="11"/>
  <c r="B131" i="11"/>
  <c r="B20" i="11"/>
  <c r="B8" i="11"/>
  <c r="B11" i="11"/>
  <c r="B106" i="11"/>
  <c r="B16" i="11"/>
  <c r="B110" i="11"/>
  <c r="B113" i="11"/>
  <c r="B142" i="11"/>
  <c r="B45" i="11"/>
  <c r="B39" i="11"/>
  <c r="B65" i="11"/>
  <c r="B166" i="11"/>
  <c r="B6" i="11"/>
  <c r="B32" i="11"/>
  <c r="B202" i="11"/>
  <c r="B108" i="11"/>
  <c r="B78" i="11"/>
  <c r="B162" i="11"/>
  <c r="B22" i="11"/>
  <c r="B185" i="11"/>
  <c r="B132" i="11"/>
  <c r="B140" i="11"/>
  <c r="B25" i="11"/>
  <c r="B168" i="11"/>
  <c r="B128" i="11"/>
  <c r="B116" i="11"/>
  <c r="B68" i="11"/>
  <c r="B123" i="11"/>
  <c r="B188" i="11"/>
  <c r="B194" i="11"/>
  <c r="B109" i="11"/>
  <c r="B79" i="11"/>
  <c r="B50" i="11"/>
  <c r="B28" i="11"/>
  <c r="B184" i="11"/>
  <c r="B94" i="11"/>
  <c r="B46" i="11"/>
  <c r="B77" i="11"/>
  <c r="B60" i="11"/>
  <c r="B57" i="11"/>
  <c r="B107" i="11"/>
  <c r="B175" i="11"/>
  <c r="B96" i="11"/>
  <c r="B102" i="11"/>
  <c r="B99" i="11"/>
  <c r="B40" i="11"/>
  <c r="B69" i="11"/>
  <c r="B75" i="11"/>
  <c r="B169" i="11"/>
  <c r="B178" i="11"/>
  <c r="B52" i="11"/>
  <c r="B129" i="11"/>
  <c r="B146" i="11"/>
  <c r="B81" i="11"/>
  <c r="B95" i="11"/>
  <c r="B91" i="11"/>
  <c r="B158" i="11"/>
  <c r="B189" i="11"/>
  <c r="B190" i="11"/>
  <c r="B17" i="11"/>
  <c r="B126" i="11"/>
  <c r="B43" i="11"/>
  <c r="B54" i="11"/>
  <c r="B74" i="11"/>
  <c r="B23" i="11"/>
  <c r="B143" i="11"/>
  <c r="B104" i="11"/>
  <c r="B30" i="11"/>
  <c r="B4" i="11"/>
  <c r="B149" i="11"/>
  <c r="B86" i="11"/>
  <c r="B111" i="11"/>
  <c r="B44" i="11"/>
  <c r="B19" i="11"/>
  <c r="B89" i="11"/>
  <c r="B198" i="11"/>
  <c r="B9" i="11"/>
  <c r="B196" i="11"/>
  <c r="B48" i="11"/>
  <c r="B93" i="11"/>
  <c r="B187" i="11"/>
  <c r="B173" i="11"/>
  <c r="B76" i="11"/>
  <c r="B172" i="11"/>
  <c r="B56" i="11"/>
  <c r="B101" i="11"/>
  <c r="B63" i="11"/>
  <c r="B165" i="11"/>
  <c r="B12" i="11"/>
  <c r="B160" i="11"/>
  <c r="B151" i="11"/>
  <c r="B64" i="11"/>
  <c r="B114" i="11"/>
  <c r="B49" i="11"/>
  <c r="B125" i="11"/>
  <c r="B10" i="11"/>
  <c r="B61" i="11"/>
  <c r="B97" i="11"/>
  <c r="B47" i="11"/>
  <c r="B197" i="11"/>
  <c r="B159" i="11"/>
  <c r="B35" i="11"/>
  <c r="B83" i="11"/>
  <c r="B127" i="11"/>
  <c r="B27" i="11"/>
  <c r="B137" i="11"/>
  <c r="B182" i="11"/>
  <c r="B121" i="11"/>
  <c r="B34" i="11"/>
  <c r="B136" i="11"/>
  <c r="B55" i="11"/>
  <c r="B177" i="11"/>
  <c r="B130" i="11"/>
  <c r="B167" i="11"/>
  <c r="B171" i="11"/>
  <c r="B155" i="11"/>
  <c r="B181" i="11"/>
  <c r="B26" i="11"/>
  <c r="B67" i="11"/>
  <c r="B82" i="11"/>
  <c r="B85" i="11"/>
  <c r="B105" i="11"/>
  <c r="B71" i="11"/>
  <c r="B156" i="11"/>
  <c r="B186" i="11"/>
  <c r="B29" i="11"/>
  <c r="B5" i="11"/>
  <c r="B200" i="11"/>
  <c r="B37" i="11"/>
  <c r="B13" i="11"/>
  <c r="B141" i="11"/>
  <c r="B118" i="11"/>
  <c r="B112" i="11"/>
  <c r="B66" i="11"/>
  <c r="B163" i="11"/>
  <c r="B174" i="11"/>
  <c r="B164" i="11"/>
  <c r="B84" i="11"/>
  <c r="B135" i="11"/>
  <c r="B152" i="11"/>
  <c r="B120" i="11"/>
  <c r="B100" i="11"/>
  <c r="B145" i="11"/>
  <c r="B195" i="11"/>
  <c r="B31" i="11"/>
  <c r="B153" i="11"/>
  <c r="B41" i="11"/>
  <c r="B161" i="11"/>
  <c r="B180" i="11"/>
  <c r="B133" i="11"/>
  <c r="D6" i="11"/>
  <c r="G6" i="11" s="1"/>
  <c r="D32" i="11"/>
  <c r="D202" i="11"/>
  <c r="G202" i="11" s="1"/>
  <c r="D108" i="11"/>
  <c r="D78" i="11"/>
  <c r="G78" i="11" s="1"/>
  <c r="D162" i="11"/>
  <c r="D22" i="11"/>
  <c r="G22" i="11" s="1"/>
  <c r="D185" i="11"/>
  <c r="G185" i="11" s="1"/>
  <c r="D132" i="11"/>
  <c r="G132" i="11" s="1"/>
  <c r="D140" i="11"/>
  <c r="D25" i="11"/>
  <c r="G25" i="11" s="1"/>
  <c r="D168" i="11"/>
  <c r="D128" i="11"/>
  <c r="G128" i="11" s="1"/>
  <c r="D116" i="11"/>
  <c r="D68" i="11"/>
  <c r="G68" i="11" s="1"/>
  <c r="D123" i="11"/>
  <c r="G123" i="11" s="1"/>
  <c r="D188" i="11"/>
  <c r="G188" i="11" s="1"/>
  <c r="D194" i="11"/>
  <c r="D109" i="11"/>
  <c r="G109" i="11" s="1"/>
  <c r="D79" i="11"/>
  <c r="D50" i="11"/>
  <c r="G50" i="11" s="1"/>
  <c r="D28" i="11"/>
  <c r="D184" i="11"/>
  <c r="G184" i="11" s="1"/>
  <c r="D94" i="11"/>
  <c r="G94" i="11" s="1"/>
  <c r="D46" i="11"/>
  <c r="G46" i="11" s="1"/>
  <c r="D14" i="11"/>
  <c r="G14" i="11" s="1"/>
  <c r="D183" i="11"/>
  <c r="G183" i="11" s="1"/>
  <c r="D134" i="11"/>
  <c r="G134" i="11" s="1"/>
  <c r="D124" i="11"/>
  <c r="G124" i="11" s="1"/>
  <c r="D24" i="11"/>
  <c r="G24" i="11" s="1"/>
  <c r="D33" i="11"/>
  <c r="D8" i="11"/>
  <c r="D106" i="11"/>
  <c r="G106" i="11" s="1"/>
  <c r="D102" i="11"/>
  <c r="G102" i="11" s="1"/>
  <c r="D99" i="11"/>
  <c r="G99" i="11" s="1"/>
  <c r="D40" i="11"/>
  <c r="D69" i="11"/>
  <c r="G69" i="11" s="1"/>
  <c r="D75" i="11"/>
  <c r="D169" i="11"/>
  <c r="G169" i="11" s="1"/>
  <c r="D178" i="11"/>
  <c r="D52" i="11"/>
  <c r="G52" i="11" s="1"/>
  <c r="D129" i="11"/>
  <c r="G129" i="11" s="1"/>
  <c r="D146" i="11"/>
  <c r="G146" i="11" s="1"/>
  <c r="D81" i="11"/>
  <c r="D95" i="11"/>
  <c r="G95" i="11" s="1"/>
  <c r="D91" i="11"/>
  <c r="D158" i="11"/>
  <c r="G158" i="11" s="1"/>
  <c r="D189" i="11"/>
  <c r="D190" i="11"/>
  <c r="G190" i="11" s="1"/>
  <c r="D17" i="11"/>
  <c r="G17" i="11" s="1"/>
  <c r="D126" i="11"/>
  <c r="G126" i="11" s="1"/>
  <c r="D43" i="11"/>
  <c r="D54" i="11"/>
  <c r="G54" i="11" s="1"/>
  <c r="D74" i="11"/>
  <c r="D23" i="11"/>
  <c r="G23" i="11" s="1"/>
  <c r="D143" i="11"/>
  <c r="D104" i="11"/>
  <c r="G104" i="11" s="1"/>
  <c r="D30" i="11"/>
  <c r="G30" i="11" s="1"/>
  <c r="D203" i="11"/>
  <c r="D139" i="11"/>
  <c r="D148" i="11"/>
  <c r="D122" i="11"/>
  <c r="G122" i="11" s="1"/>
  <c r="D20" i="11"/>
  <c r="G20" i="11" s="1"/>
  <c r="D198" i="11"/>
  <c r="D9" i="11"/>
  <c r="G9" i="11" s="1"/>
  <c r="D196" i="11"/>
  <c r="D3" i="11"/>
  <c r="G3" i="11" s="1"/>
  <c r="D48" i="11"/>
  <c r="D93" i="11"/>
  <c r="G93" i="11" s="1"/>
  <c r="D187" i="11"/>
  <c r="D173" i="11"/>
  <c r="G173" i="11" s="1"/>
  <c r="D76" i="11"/>
  <c r="D172" i="11"/>
  <c r="G172" i="11" s="1"/>
  <c r="D56" i="11"/>
  <c r="D101" i="11"/>
  <c r="G101" i="11" s="1"/>
  <c r="D63" i="11"/>
  <c r="D165" i="11"/>
  <c r="G165" i="11" s="1"/>
  <c r="D12" i="11"/>
  <c r="D160" i="11"/>
  <c r="D151" i="11"/>
  <c r="D64" i="11"/>
  <c r="G64" i="11" s="1"/>
  <c r="D114" i="11"/>
  <c r="D49" i="11"/>
  <c r="G49" i="11" s="1"/>
  <c r="D125" i="11"/>
  <c r="D10" i="11"/>
  <c r="G10" i="11" s="1"/>
  <c r="D61" i="11"/>
  <c r="D97" i="11"/>
  <c r="D47" i="11"/>
  <c r="D199" i="11"/>
  <c r="G199" i="11" s="1"/>
  <c r="D115" i="11"/>
  <c r="G115" i="11" s="1"/>
  <c r="D16" i="11"/>
  <c r="G16" i="11" s="1"/>
  <c r="D159" i="11"/>
  <c r="D35" i="11"/>
  <c r="G35" i="11" s="1"/>
  <c r="D83" i="11"/>
  <c r="D127" i="11"/>
  <c r="G127" i="11" s="1"/>
  <c r="D27" i="11"/>
  <c r="D137" i="11"/>
  <c r="G137" i="11" s="1"/>
  <c r="D182" i="11"/>
  <c r="G182" i="11" s="1"/>
  <c r="D121" i="11"/>
  <c r="D34" i="11"/>
  <c r="D136" i="11"/>
  <c r="D55" i="11"/>
  <c r="D177" i="11"/>
  <c r="D130" i="11"/>
  <c r="D167" i="11"/>
  <c r="G167" i="11" s="1"/>
  <c r="D171" i="11"/>
  <c r="G171" i="11" s="1"/>
  <c r="D155" i="11"/>
  <c r="G155" i="11" s="1"/>
  <c r="D181" i="11"/>
  <c r="D26" i="11"/>
  <c r="G26" i="11" s="1"/>
  <c r="D67" i="11"/>
  <c r="D82" i="11"/>
  <c r="G82" i="11" s="1"/>
  <c r="D85" i="11"/>
  <c r="D105" i="11"/>
  <c r="G105" i="11" s="1"/>
  <c r="D71" i="11"/>
  <c r="G71" i="11" s="1"/>
  <c r="D156" i="11"/>
  <c r="G156" i="11" s="1"/>
  <c r="D186" i="11"/>
  <c r="D197" i="11"/>
  <c r="G197" i="11" s="1"/>
  <c r="D18" i="11"/>
  <c r="D117" i="11"/>
  <c r="G117" i="11" s="1"/>
  <c r="D119" i="11"/>
  <c r="G119" i="11" s="1"/>
  <c r="D179" i="11"/>
  <c r="G179" i="11" s="1"/>
  <c r="D103" i="11"/>
  <c r="G103" i="11" s="1"/>
  <c r="D154" i="11"/>
  <c r="G154" i="11" s="1"/>
  <c r="D131" i="11"/>
  <c r="D11" i="11"/>
  <c r="G11" i="11" s="1"/>
  <c r="D110" i="11"/>
  <c r="D29" i="11"/>
  <c r="G29" i="11" s="1"/>
  <c r="D5" i="11"/>
  <c r="D200" i="11"/>
  <c r="G200" i="11" s="1"/>
  <c r="D37" i="11"/>
  <c r="G37" i="11" s="1"/>
  <c r="D13" i="11"/>
  <c r="G13" i="11" s="1"/>
  <c r="D141" i="11"/>
  <c r="G141" i="11" s="1"/>
  <c r="D118" i="11"/>
  <c r="G118" i="11" s="1"/>
  <c r="D112" i="11"/>
  <c r="D66" i="11"/>
  <c r="G66" i="11" s="1"/>
  <c r="D163" i="11"/>
  <c r="D174" i="11"/>
  <c r="G174" i="11" s="1"/>
  <c r="D164" i="11"/>
  <c r="G164" i="11" s="1"/>
  <c r="D84" i="11"/>
  <c r="G84" i="11" s="1"/>
  <c r="D135" i="11"/>
  <c r="G135" i="11" s="1"/>
  <c r="D152" i="11"/>
  <c r="D120" i="11"/>
  <c r="D100" i="11"/>
  <c r="G100" i="11" s="1"/>
  <c r="D145" i="11"/>
  <c r="D195" i="11"/>
  <c r="G195" i="11" s="1"/>
  <c r="D31" i="11"/>
  <c r="G31" i="11" s="1"/>
  <c r="D153" i="11"/>
  <c r="G153" i="11" s="1"/>
  <c r="D41" i="11"/>
  <c r="G41" i="11" s="1"/>
  <c r="D161" i="11"/>
  <c r="G161" i="11" s="1"/>
  <c r="D180" i="11"/>
  <c r="D133" i="11"/>
  <c r="G133" i="11" s="1"/>
  <c r="D77" i="11"/>
  <c r="D113" i="11"/>
  <c r="G113" i="11" s="1"/>
  <c r="D4" i="11"/>
  <c r="G4" i="11" s="1"/>
  <c r="D38" i="11"/>
  <c r="G38" i="11" s="1"/>
  <c r="D60" i="11"/>
  <c r="G60" i="11" s="1"/>
  <c r="D142" i="11"/>
  <c r="D149" i="11"/>
  <c r="D170" i="11"/>
  <c r="G170" i="11" s="1"/>
  <c r="D57" i="11"/>
  <c r="D86" i="11"/>
  <c r="G86" i="11" s="1"/>
  <c r="D45" i="11"/>
  <c r="G45" i="11" s="1"/>
  <c r="D21" i="11"/>
  <c r="G21" i="11" s="1"/>
  <c r="D111" i="11"/>
  <c r="D107" i="11"/>
  <c r="G107" i="11" s="1"/>
  <c r="D147" i="11"/>
  <c r="G147" i="11" s="1"/>
  <c r="D39" i="11"/>
  <c r="G39" i="11" s="1"/>
  <c r="D44" i="11"/>
  <c r="G44" i="11" s="1"/>
  <c r="D51" i="11"/>
  <c r="G51" i="11" s="1"/>
  <c r="D175" i="11"/>
  <c r="G175" i="11" s="1"/>
  <c r="D65" i="11"/>
  <c r="G65" i="11" s="1"/>
  <c r="D19" i="11"/>
  <c r="D92" i="11"/>
  <c r="G92" i="11" s="1"/>
  <c r="D89" i="11"/>
  <c r="G89" i="11" s="1"/>
  <c r="D96" i="11"/>
  <c r="G96" i="11" s="1"/>
  <c r="D166" i="11"/>
  <c r="G166" i="11" s="1"/>
  <c r="D201" i="11"/>
  <c r="G201" i="11" s="1"/>
  <c r="D7" i="11"/>
  <c r="D192" i="11"/>
  <c r="G192" i="11" s="1"/>
  <c r="D98" i="11"/>
  <c r="G98" i="11" s="1"/>
  <c r="D58" i="11"/>
  <c r="G58" i="11" s="1"/>
  <c r="D176" i="11"/>
  <c r="G176" i="11" s="1"/>
  <c r="D62" i="11"/>
  <c r="G62" i="11" s="1"/>
  <c r="D87" i="11"/>
  <c r="D42" i="11"/>
  <c r="G42" i="11" s="1"/>
  <c r="D36" i="11"/>
  <c r="D144" i="11"/>
  <c r="G144" i="11" s="1"/>
  <c r="D193" i="11"/>
  <c r="G193" i="11" s="1"/>
  <c r="D53" i="11"/>
  <c r="G53" i="11" s="1"/>
  <c r="D191" i="11"/>
  <c r="G191" i="11" s="1"/>
  <c r="D15" i="11"/>
  <c r="G15" i="11" s="1"/>
  <c r="D138" i="11"/>
  <c r="D70" i="11"/>
  <c r="G70" i="11" s="1"/>
  <c r="D157" i="11"/>
  <c r="D150" i="11"/>
  <c r="G150" i="11" s="1"/>
  <c r="D88" i="11"/>
  <c r="G88" i="11" s="1"/>
  <c r="D72" i="11"/>
  <c r="G72" i="11" s="1"/>
  <c r="D90" i="11"/>
  <c r="G90" i="11" s="1"/>
  <c r="D59" i="11"/>
  <c r="G59" i="11" s="1"/>
  <c r="D73" i="11"/>
  <c r="D80" i="11"/>
  <c r="G80" i="11" s="1"/>
  <c r="E202" i="34"/>
  <c r="C6" i="11"/>
  <c r="E6" i="11" s="1"/>
  <c r="C32" i="11"/>
  <c r="C202" i="11"/>
  <c r="E202" i="11" s="1"/>
  <c r="C108" i="11"/>
  <c r="E108" i="11" s="1"/>
  <c r="C78" i="11"/>
  <c r="E78" i="11" s="1"/>
  <c r="C162" i="11"/>
  <c r="E162" i="11" s="1"/>
  <c r="C22" i="11"/>
  <c r="E22" i="11" s="1"/>
  <c r="C185" i="11"/>
  <c r="E185" i="11" s="1"/>
  <c r="C132" i="11"/>
  <c r="E132" i="11" s="1"/>
  <c r="C140" i="11"/>
  <c r="C25" i="11"/>
  <c r="E25" i="11" s="1"/>
  <c r="C168" i="11"/>
  <c r="E168" i="11" s="1"/>
  <c r="C128" i="11"/>
  <c r="E128" i="11" s="1"/>
  <c r="C116" i="11"/>
  <c r="E116" i="11" s="1"/>
  <c r="C68" i="11"/>
  <c r="E68" i="11" s="1"/>
  <c r="C123" i="11"/>
  <c r="E123" i="11" s="1"/>
  <c r="C188" i="11"/>
  <c r="E188" i="11" s="1"/>
  <c r="C194" i="11"/>
  <c r="C109" i="11"/>
  <c r="E109" i="11" s="1"/>
  <c r="C79" i="11"/>
  <c r="E79" i="11" s="1"/>
  <c r="C50" i="11"/>
  <c r="E50" i="11" s="1"/>
  <c r="C28" i="11"/>
  <c r="E28" i="11" s="1"/>
  <c r="C184" i="11"/>
  <c r="E184" i="11" s="1"/>
  <c r="C94" i="11"/>
  <c r="E94" i="11" s="1"/>
  <c r="C46" i="11"/>
  <c r="E46" i="11" s="1"/>
  <c r="C199" i="11"/>
  <c r="E199" i="11" s="1"/>
  <c r="C139" i="11"/>
  <c r="E139" i="11" s="1"/>
  <c r="C119" i="11"/>
  <c r="E119" i="11" s="1"/>
  <c r="C124" i="11"/>
  <c r="E124" i="11" s="1"/>
  <c r="C24" i="11"/>
  <c r="E24" i="11" s="1"/>
  <c r="C115" i="11"/>
  <c r="E115" i="11" s="1"/>
  <c r="C8" i="11"/>
  <c r="E8" i="11" s="1"/>
  <c r="C110" i="11"/>
  <c r="C102" i="11"/>
  <c r="E102" i="11" s="1"/>
  <c r="C99" i="11"/>
  <c r="E99" i="11" s="1"/>
  <c r="C40" i="11"/>
  <c r="E40" i="11" s="1"/>
  <c r="C69" i="11"/>
  <c r="E69" i="11" s="1"/>
  <c r="C75" i="11"/>
  <c r="E75" i="11" s="1"/>
  <c r="C169" i="11"/>
  <c r="E169" i="11" s="1"/>
  <c r="C178" i="11"/>
  <c r="E178" i="11" s="1"/>
  <c r="C52" i="11"/>
  <c r="E52" i="11" s="1"/>
  <c r="C129" i="11"/>
  <c r="E129" i="11" s="1"/>
  <c r="C146" i="11"/>
  <c r="E146" i="11" s="1"/>
  <c r="C81" i="11"/>
  <c r="E81" i="11" s="1"/>
  <c r="C95" i="11"/>
  <c r="E95" i="11" s="1"/>
  <c r="C91" i="11"/>
  <c r="E91" i="11" s="1"/>
  <c r="C158" i="11"/>
  <c r="E158" i="11" s="1"/>
  <c r="C189" i="11"/>
  <c r="E189" i="11" s="1"/>
  <c r="C190" i="11"/>
  <c r="E190" i="11" s="1"/>
  <c r="C17" i="11"/>
  <c r="E17" i="11" s="1"/>
  <c r="C126" i="11"/>
  <c r="E126" i="11" s="1"/>
  <c r="C43" i="11"/>
  <c r="E43" i="11" s="1"/>
  <c r="C54" i="11"/>
  <c r="E54" i="11" s="1"/>
  <c r="C74" i="11"/>
  <c r="E74" i="11" s="1"/>
  <c r="C23" i="11"/>
  <c r="E23" i="11" s="1"/>
  <c r="C143" i="11"/>
  <c r="E143" i="11" s="1"/>
  <c r="C104" i="11"/>
  <c r="E104" i="11" s="1"/>
  <c r="C30" i="11"/>
  <c r="E30" i="11" s="1"/>
  <c r="C203" i="11"/>
  <c r="C117" i="11"/>
  <c r="E117" i="11" s="1"/>
  <c r="C179" i="11"/>
  <c r="E179" i="11" s="1"/>
  <c r="C33" i="11"/>
  <c r="C106" i="11"/>
  <c r="E106" i="11" s="1"/>
  <c r="C198" i="11"/>
  <c r="E198" i="11" s="1"/>
  <c r="C9" i="11"/>
  <c r="E9" i="11" s="1"/>
  <c r="C196" i="11"/>
  <c r="C3" i="11"/>
  <c r="E3" i="11" s="1"/>
  <c r="C48" i="11"/>
  <c r="E48" i="11" s="1"/>
  <c r="C93" i="11"/>
  <c r="E93" i="11" s="1"/>
  <c r="C187" i="11"/>
  <c r="E187" i="11" s="1"/>
  <c r="C173" i="11"/>
  <c r="E173" i="11" s="1"/>
  <c r="C76" i="11"/>
  <c r="E76" i="11" s="1"/>
  <c r="C172" i="11"/>
  <c r="E172" i="11" s="1"/>
  <c r="C56" i="11"/>
  <c r="C101" i="11"/>
  <c r="E101" i="11" s="1"/>
  <c r="C63" i="11"/>
  <c r="E63" i="11" s="1"/>
  <c r="C165" i="11"/>
  <c r="E165" i="11" s="1"/>
  <c r="C12" i="11"/>
  <c r="E12" i="11" s="1"/>
  <c r="C160" i="11"/>
  <c r="E160" i="11" s="1"/>
  <c r="C151" i="11"/>
  <c r="E151" i="11" s="1"/>
  <c r="C64" i="11"/>
  <c r="E64" i="11" s="1"/>
  <c r="C114" i="11"/>
  <c r="C49" i="11"/>
  <c r="C125" i="11"/>
  <c r="E125" i="11" s="1"/>
  <c r="C10" i="11"/>
  <c r="E10" i="11" s="1"/>
  <c r="C61" i="11"/>
  <c r="E61" i="11" s="1"/>
  <c r="C97" i="11"/>
  <c r="E97" i="11" s="1"/>
  <c r="C47" i="11"/>
  <c r="E47" i="11" s="1"/>
  <c r="C197" i="11"/>
  <c r="E197" i="11" s="1"/>
  <c r="C14" i="11"/>
  <c r="E14" i="11" s="1"/>
  <c r="C148" i="11"/>
  <c r="C122" i="11"/>
  <c r="E122" i="11" s="1"/>
  <c r="C20" i="11"/>
  <c r="E20" i="11" s="1"/>
  <c r="C159" i="11"/>
  <c r="C35" i="11"/>
  <c r="E35" i="11" s="1"/>
  <c r="C83" i="11"/>
  <c r="E83" i="11" s="1"/>
  <c r="C127" i="11"/>
  <c r="E127" i="11" s="1"/>
  <c r="C27" i="11"/>
  <c r="E27" i="11" s="1"/>
  <c r="C137" i="11"/>
  <c r="E137" i="11" s="1"/>
  <c r="C182" i="11"/>
  <c r="E182" i="11" s="1"/>
  <c r="C121" i="11"/>
  <c r="E121" i="11" s="1"/>
  <c r="C34" i="11"/>
  <c r="C136" i="11"/>
  <c r="E136" i="11" s="1"/>
  <c r="C55" i="11"/>
  <c r="E55" i="11" s="1"/>
  <c r="C177" i="11"/>
  <c r="E177" i="11" s="1"/>
  <c r="C130" i="11"/>
  <c r="E130" i="11" s="1"/>
  <c r="C167" i="11"/>
  <c r="E167" i="11" s="1"/>
  <c r="C171" i="11"/>
  <c r="E171" i="11" s="1"/>
  <c r="C155" i="11"/>
  <c r="E155" i="11" s="1"/>
  <c r="C181" i="11"/>
  <c r="C26" i="11"/>
  <c r="E26" i="11" s="1"/>
  <c r="C67" i="11"/>
  <c r="E67" i="11" s="1"/>
  <c r="C82" i="11"/>
  <c r="E82" i="11" s="1"/>
  <c r="C85" i="11"/>
  <c r="E85" i="11" s="1"/>
  <c r="C105" i="11"/>
  <c r="E105" i="11" s="1"/>
  <c r="C71" i="11"/>
  <c r="E71" i="11" s="1"/>
  <c r="C156" i="11"/>
  <c r="C186" i="11"/>
  <c r="C18" i="11"/>
  <c r="E18" i="11" s="1"/>
  <c r="C183" i="11"/>
  <c r="E183" i="11" s="1"/>
  <c r="C134" i="11"/>
  <c r="E134" i="11" s="1"/>
  <c r="C103" i="11"/>
  <c r="E103" i="11" s="1"/>
  <c r="C154" i="11"/>
  <c r="E154" i="11" s="1"/>
  <c r="C131" i="11"/>
  <c r="E131" i="11" s="1"/>
  <c r="C11" i="11"/>
  <c r="E11" i="11" s="1"/>
  <c r="C16" i="11"/>
  <c r="E16" i="11" s="1"/>
  <c r="C29" i="11"/>
  <c r="E29" i="11" s="1"/>
  <c r="C5" i="11"/>
  <c r="E5" i="11" s="1"/>
  <c r="C200" i="11"/>
  <c r="E200" i="11" s="1"/>
  <c r="C37" i="11"/>
  <c r="E37" i="11" s="1"/>
  <c r="C13" i="11"/>
  <c r="E13" i="11" s="1"/>
  <c r="C141" i="11"/>
  <c r="E141" i="11" s="1"/>
  <c r="C118" i="11"/>
  <c r="E118" i="11" s="1"/>
  <c r="C112" i="11"/>
  <c r="C66" i="11"/>
  <c r="E66" i="11" s="1"/>
  <c r="C163" i="11"/>
  <c r="E163" i="11" s="1"/>
  <c r="C174" i="11"/>
  <c r="E174" i="11" s="1"/>
  <c r="C164" i="11"/>
  <c r="E164" i="11" s="1"/>
  <c r="C84" i="11"/>
  <c r="E84" i="11" s="1"/>
  <c r="C135" i="11"/>
  <c r="E135" i="11" s="1"/>
  <c r="C152" i="11"/>
  <c r="C120" i="11"/>
  <c r="C100" i="11"/>
  <c r="E100" i="11" s="1"/>
  <c r="C145" i="11"/>
  <c r="E145" i="11" s="1"/>
  <c r="C195" i="11"/>
  <c r="E195" i="11" s="1"/>
  <c r="C31" i="11"/>
  <c r="E31" i="11" s="1"/>
  <c r="C153" i="11"/>
  <c r="E153" i="11" s="1"/>
  <c r="C41" i="11"/>
  <c r="E41" i="11" s="1"/>
  <c r="C161" i="11"/>
  <c r="E161" i="11" s="1"/>
  <c r="C180" i="11"/>
  <c r="C133" i="11"/>
  <c r="E133" i="11" s="1"/>
  <c r="C77" i="11"/>
  <c r="C113" i="11"/>
  <c r="E113" i="11" s="1"/>
  <c r="C4" i="11"/>
  <c r="E4" i="11" s="1"/>
  <c r="C38" i="11"/>
  <c r="E38" i="11" s="1"/>
  <c r="C60" i="11"/>
  <c r="E60" i="11" s="1"/>
  <c r="C142" i="11"/>
  <c r="E142" i="11" s="1"/>
  <c r="C149" i="11"/>
  <c r="C170" i="11"/>
  <c r="E170" i="11" s="1"/>
  <c r="C57" i="11"/>
  <c r="E57" i="11" s="1"/>
  <c r="C86" i="11"/>
  <c r="E86" i="11" s="1"/>
  <c r="C45" i="11"/>
  <c r="E45" i="11" s="1"/>
  <c r="C21" i="11"/>
  <c r="E21" i="11" s="1"/>
  <c r="C111" i="11"/>
  <c r="E111" i="11" s="1"/>
  <c r="C107" i="11"/>
  <c r="E107" i="11" s="1"/>
  <c r="C147" i="11"/>
  <c r="E147" i="11" s="1"/>
  <c r="C39" i="11"/>
  <c r="E39" i="11" s="1"/>
  <c r="C44" i="11"/>
  <c r="E44" i="11" s="1"/>
  <c r="C51" i="11"/>
  <c r="E51" i="11" s="1"/>
  <c r="C175" i="11"/>
  <c r="E175" i="11" s="1"/>
  <c r="C65" i="11"/>
  <c r="E65" i="11" s="1"/>
  <c r="C19" i="11"/>
  <c r="E19" i="11" s="1"/>
  <c r="C92" i="11"/>
  <c r="E92" i="11" s="1"/>
  <c r="C89" i="11"/>
  <c r="E89" i="11" s="1"/>
  <c r="C96" i="11"/>
  <c r="E96" i="11" s="1"/>
  <c r="C166" i="11"/>
  <c r="E166" i="11" s="1"/>
  <c r="C201" i="11"/>
  <c r="E201" i="11" s="1"/>
  <c r="C7" i="11"/>
  <c r="E7" i="11" s="1"/>
  <c r="C192" i="11"/>
  <c r="C98" i="11"/>
  <c r="C58" i="11"/>
  <c r="C176" i="11"/>
  <c r="E176" i="11" s="1"/>
  <c r="C62" i="11"/>
  <c r="C87" i="11"/>
  <c r="C42" i="11"/>
  <c r="C36" i="11"/>
  <c r="E36" i="11" s="1"/>
  <c r="C144" i="11"/>
  <c r="C193" i="11"/>
  <c r="C53" i="11"/>
  <c r="C191" i="11"/>
  <c r="E191" i="11" s="1"/>
  <c r="C15" i="11"/>
  <c r="C138" i="11"/>
  <c r="C70" i="11"/>
  <c r="C157" i="11"/>
  <c r="E157" i="11" s="1"/>
  <c r="C150" i="11"/>
  <c r="C88" i="11"/>
  <c r="E88" i="11" s="1"/>
  <c r="C72" i="11"/>
  <c r="E72" i="11" s="1"/>
  <c r="C90" i="11"/>
  <c r="E90" i="11" s="1"/>
  <c r="C59" i="11"/>
  <c r="E59" i="11" s="1"/>
  <c r="C73" i="11"/>
  <c r="C80" i="11"/>
  <c r="E80" i="11" s="1"/>
  <c r="E199" i="18"/>
  <c r="E204" i="24"/>
  <c r="E203" i="27"/>
  <c r="E202" i="28"/>
  <c r="G207" i="67"/>
  <c r="E154" i="56"/>
  <c r="G135" i="15"/>
  <c r="G58" i="15"/>
  <c r="G88" i="15"/>
  <c r="G28" i="15"/>
  <c r="G26" i="15"/>
  <c r="G207" i="68"/>
  <c r="G194" i="15"/>
  <c r="G102" i="15"/>
  <c r="G70" i="15"/>
  <c r="G55" i="15"/>
  <c r="G197" i="15"/>
  <c r="G110" i="15"/>
  <c r="G128" i="15"/>
  <c r="G35" i="15"/>
  <c r="G196" i="15"/>
  <c r="G12" i="15"/>
  <c r="G19" i="15"/>
  <c r="G3" i="15"/>
  <c r="G98" i="15"/>
  <c r="G63" i="15"/>
  <c r="G139" i="15"/>
  <c r="G23" i="15"/>
  <c r="G123" i="15"/>
  <c r="G152" i="15"/>
  <c r="G62" i="15"/>
  <c r="G153" i="15"/>
  <c r="G116" i="15"/>
  <c r="G142" i="15"/>
  <c r="G137" i="15"/>
  <c r="G144" i="15"/>
  <c r="G149" i="15"/>
  <c r="G4" i="15"/>
  <c r="E207" i="68"/>
  <c r="G154" i="15"/>
  <c r="G99" i="15"/>
  <c r="G108" i="15"/>
  <c r="G198" i="15"/>
  <c r="G117" i="15"/>
  <c r="G5" i="15"/>
  <c r="G141" i="15"/>
  <c r="G119" i="15"/>
  <c r="G154" i="56"/>
  <c r="G86" i="15"/>
  <c r="G132" i="15"/>
  <c r="G105" i="15"/>
  <c r="G6" i="15"/>
  <c r="G31" i="15"/>
  <c r="G24" i="15"/>
  <c r="F2" i="2"/>
  <c r="B2" i="2"/>
  <c r="F184" i="56" l="1"/>
  <c r="J184" i="56" s="1"/>
  <c r="F42" i="56"/>
  <c r="J42" i="56" s="1"/>
  <c r="F56" i="56"/>
  <c r="J56" i="56" s="1"/>
  <c r="F124" i="56"/>
  <c r="J124" i="56" s="1"/>
  <c r="F161" i="56"/>
  <c r="J161" i="56" s="1"/>
  <c r="F188" i="56"/>
  <c r="J188" i="56" s="1"/>
  <c r="F10" i="56"/>
  <c r="J10" i="56" s="1"/>
  <c r="F73" i="56"/>
  <c r="J73" i="56" s="1"/>
  <c r="F59" i="56"/>
  <c r="J59" i="56" s="1"/>
  <c r="F109" i="56"/>
  <c r="J109" i="56" s="1"/>
  <c r="F35" i="56"/>
  <c r="J35" i="56" s="1"/>
  <c r="F100" i="56"/>
  <c r="J100" i="56" s="1"/>
  <c r="F210" i="56"/>
  <c r="J210" i="56" s="1"/>
  <c r="F169" i="56"/>
  <c r="J169" i="56" s="1"/>
  <c r="F7" i="56"/>
  <c r="J7" i="56" s="1"/>
  <c r="F96" i="56"/>
  <c r="J96" i="56" s="1"/>
  <c r="F43" i="56"/>
  <c r="J43" i="56" s="1"/>
  <c r="F156" i="56"/>
  <c r="J156" i="56" s="1"/>
  <c r="F207" i="56"/>
  <c r="J207" i="56" s="1"/>
  <c r="F52" i="56"/>
  <c r="J52" i="56" s="1"/>
  <c r="F17" i="56"/>
  <c r="J17" i="56" s="1"/>
  <c r="F82" i="56"/>
  <c r="J82" i="56" s="1"/>
  <c r="F176" i="56"/>
  <c r="J176" i="56" s="1"/>
  <c r="F64" i="56"/>
  <c r="J64" i="56" s="1"/>
  <c r="F22" i="56"/>
  <c r="J22" i="56" s="1"/>
  <c r="F98" i="56"/>
  <c r="J98" i="56" s="1"/>
  <c r="F166" i="56"/>
  <c r="J166" i="56" s="1"/>
  <c r="F143" i="56"/>
  <c r="J143" i="56" s="1"/>
  <c r="F163" i="56"/>
  <c r="J163" i="56" s="1"/>
  <c r="F13" i="56"/>
  <c r="J13" i="56" s="1"/>
  <c r="F215" i="56"/>
  <c r="J215" i="56" s="1"/>
  <c r="F211" i="56"/>
  <c r="J211" i="56" s="1"/>
  <c r="F131" i="56"/>
  <c r="J131" i="56" s="1"/>
  <c r="F15" i="56"/>
  <c r="J15" i="56" s="1"/>
  <c r="F18" i="56"/>
  <c r="J18" i="56" s="1"/>
  <c r="F151" i="56"/>
  <c r="J151" i="56" s="1"/>
  <c r="F186" i="56"/>
  <c r="J186" i="56" s="1"/>
  <c r="F173" i="56"/>
  <c r="J173" i="56" s="1"/>
  <c r="F190" i="56"/>
  <c r="J190" i="56" s="1"/>
  <c r="F3" i="56"/>
  <c r="J3" i="56" s="1"/>
  <c r="F208" i="56"/>
  <c r="J208" i="56" s="1"/>
  <c r="F157" i="56"/>
  <c r="J157" i="56" s="1"/>
  <c r="F32" i="56"/>
  <c r="J32" i="56" s="1"/>
  <c r="F97" i="56"/>
  <c r="J97" i="56" s="1"/>
  <c r="F33" i="56"/>
  <c r="J33" i="56" s="1"/>
  <c r="F108" i="56"/>
  <c r="J108" i="56" s="1"/>
  <c r="F63" i="56"/>
  <c r="J63" i="56" s="1"/>
  <c r="F103" i="56"/>
  <c r="J103" i="56" s="1"/>
  <c r="F8" i="56"/>
  <c r="J8" i="56" s="1"/>
  <c r="F110" i="56"/>
  <c r="J110" i="56" s="1"/>
  <c r="F214" i="56"/>
  <c r="J214" i="56" s="1"/>
  <c r="F88" i="56"/>
  <c r="J88" i="56" s="1"/>
  <c r="F11" i="56"/>
  <c r="J11" i="56" s="1"/>
  <c r="F202" i="56"/>
  <c r="J202" i="56" s="1"/>
  <c r="F129" i="56"/>
  <c r="J129" i="56" s="1"/>
  <c r="F102" i="56"/>
  <c r="J102" i="56" s="1"/>
  <c r="F130" i="56"/>
  <c r="J130" i="56" s="1"/>
  <c r="F19" i="56"/>
  <c r="J19" i="56" s="1"/>
  <c r="F181" i="56"/>
  <c r="J181" i="56" s="1"/>
  <c r="F162" i="56"/>
  <c r="J162" i="56" s="1"/>
  <c r="F187" i="56"/>
  <c r="J187" i="56" s="1"/>
  <c r="F132" i="56"/>
  <c r="J132" i="56" s="1"/>
  <c r="F203" i="56"/>
  <c r="J203" i="56" s="1"/>
  <c r="F138" i="56"/>
  <c r="J138" i="56" s="1"/>
  <c r="F125" i="56"/>
  <c r="J125" i="56" s="1"/>
  <c r="F160" i="56"/>
  <c r="J160" i="56" s="1"/>
  <c r="F197" i="56"/>
  <c r="J197" i="56" s="1"/>
  <c r="F139" i="56"/>
  <c r="J139" i="56" s="1"/>
  <c r="F209" i="56"/>
  <c r="J209" i="56" s="1"/>
  <c r="F66" i="56"/>
  <c r="J66" i="56" s="1"/>
  <c r="F58" i="56"/>
  <c r="J58" i="56" s="1"/>
  <c r="F79" i="56"/>
  <c r="J79" i="56" s="1"/>
  <c r="F41" i="56"/>
  <c r="J41" i="56" s="1"/>
  <c r="F99" i="56"/>
  <c r="J99" i="56" s="1"/>
  <c r="F9" i="56"/>
  <c r="J9" i="56" s="1"/>
  <c r="F177" i="56"/>
  <c r="J177" i="56" s="1"/>
  <c r="F128" i="56"/>
  <c r="J128" i="56" s="1"/>
  <c r="F119" i="56"/>
  <c r="J119" i="56" s="1"/>
  <c r="F168" i="56"/>
  <c r="J168" i="56" s="1"/>
  <c r="F45" i="56"/>
  <c r="J45" i="56" s="1"/>
  <c r="F149" i="56"/>
  <c r="J149" i="56" s="1"/>
  <c r="F145" i="56"/>
  <c r="J145" i="56" s="1"/>
  <c r="F127" i="56"/>
  <c r="J127" i="56" s="1"/>
  <c r="F199" i="56"/>
  <c r="J199" i="56" s="1"/>
  <c r="F27" i="56"/>
  <c r="J27" i="56" s="1"/>
  <c r="F60" i="56"/>
  <c r="J60" i="56" s="1"/>
  <c r="F31" i="56"/>
  <c r="J31" i="56" s="1"/>
  <c r="F67" i="56"/>
  <c r="J67" i="56" s="1"/>
  <c r="F16" i="56"/>
  <c r="J16" i="56" s="1"/>
  <c r="F76" i="56"/>
  <c r="J76" i="56" s="1"/>
  <c r="F142" i="56"/>
  <c r="J142" i="56" s="1"/>
  <c r="F51" i="56"/>
  <c r="J51" i="56" s="1"/>
  <c r="F140" i="56"/>
  <c r="J140" i="56" s="1"/>
  <c r="F80" i="56"/>
  <c r="J80" i="56" s="1"/>
  <c r="F206" i="56"/>
  <c r="J206" i="56" s="1"/>
  <c r="F183" i="56"/>
  <c r="J183" i="56" s="1"/>
  <c r="F5" i="56"/>
  <c r="J5" i="56" s="1"/>
  <c r="F91" i="56"/>
  <c r="J91" i="56" s="1"/>
  <c r="F4" i="56"/>
  <c r="J4" i="56" s="1"/>
  <c r="F55" i="56"/>
  <c r="J55" i="56" s="1"/>
  <c r="F25" i="56"/>
  <c r="J25" i="56" s="1"/>
  <c r="F120" i="56"/>
  <c r="J120" i="56" s="1"/>
  <c r="F172" i="56"/>
  <c r="J172" i="56" s="1"/>
  <c r="F38" i="56"/>
  <c r="J38" i="56" s="1"/>
  <c r="F159" i="56"/>
  <c r="J159" i="56" s="1"/>
  <c r="F24" i="56"/>
  <c r="J24" i="56" s="1"/>
  <c r="F107" i="56"/>
  <c r="J107" i="56" s="1"/>
  <c r="F198" i="56"/>
  <c r="J198" i="56" s="1"/>
  <c r="F165" i="56"/>
  <c r="J165" i="56" s="1"/>
  <c r="F152" i="56"/>
  <c r="J152" i="56" s="1"/>
  <c r="F93" i="56"/>
  <c r="J93" i="56" s="1"/>
  <c r="F92" i="56"/>
  <c r="J92" i="56" s="1"/>
  <c r="F204" i="56"/>
  <c r="J204" i="56" s="1"/>
  <c r="F122" i="56"/>
  <c r="J122" i="56" s="1"/>
  <c r="F106" i="56"/>
  <c r="J106" i="56" s="1"/>
  <c r="F191" i="56"/>
  <c r="J191" i="56" s="1"/>
  <c r="F213" i="56"/>
  <c r="J213" i="56" s="1"/>
  <c r="F23" i="56"/>
  <c r="J23" i="56" s="1"/>
  <c r="F126" i="56"/>
  <c r="J126" i="56" s="1"/>
  <c r="F29" i="56"/>
  <c r="J29" i="56" s="1"/>
  <c r="F72" i="56"/>
  <c r="J72" i="56" s="1"/>
  <c r="F111" i="56"/>
  <c r="J111" i="56" s="1"/>
  <c r="F185" i="56"/>
  <c r="J185" i="56" s="1"/>
  <c r="F112" i="56"/>
  <c r="J112" i="56" s="1"/>
  <c r="F113" i="56"/>
  <c r="J113" i="56" s="1"/>
  <c r="F170" i="56"/>
  <c r="J170" i="56" s="1"/>
  <c r="F116" i="56"/>
  <c r="J116" i="56" s="1"/>
  <c r="F167" i="56"/>
  <c r="J167" i="56" s="1"/>
  <c r="F40" i="56"/>
  <c r="J40" i="56" s="1"/>
  <c r="F86" i="56"/>
  <c r="J86" i="56" s="1"/>
  <c r="F182" i="56"/>
  <c r="J182" i="56" s="1"/>
  <c r="F141" i="56"/>
  <c r="J141" i="56" s="1"/>
  <c r="F121" i="56"/>
  <c r="J121" i="56" s="1"/>
  <c r="F77" i="56"/>
  <c r="J77" i="56" s="1"/>
  <c r="F81" i="56"/>
  <c r="J81" i="56" s="1"/>
  <c r="F71" i="56"/>
  <c r="J71" i="56" s="1"/>
  <c r="F48" i="56"/>
  <c r="J48" i="56" s="1"/>
  <c r="F150" i="56"/>
  <c r="J150" i="56" s="1"/>
  <c r="F212" i="56"/>
  <c r="J212" i="56" s="1"/>
  <c r="F90" i="56"/>
  <c r="J90" i="56" s="1"/>
  <c r="F193" i="56"/>
  <c r="J193" i="56" s="1"/>
  <c r="F192" i="56"/>
  <c r="J192" i="56" s="1"/>
  <c r="F65" i="56"/>
  <c r="J65" i="56" s="1"/>
  <c r="F57" i="56"/>
  <c r="J57" i="56" s="1"/>
  <c r="F74" i="56"/>
  <c r="J74" i="56" s="1"/>
  <c r="F147" i="56"/>
  <c r="J147" i="56" s="1"/>
  <c r="F54" i="56"/>
  <c r="J54" i="56" s="1"/>
  <c r="F201" i="56"/>
  <c r="J201" i="56" s="1"/>
  <c r="F61" i="56"/>
  <c r="J61" i="56" s="1"/>
  <c r="F87" i="56"/>
  <c r="J87" i="56" s="1"/>
  <c r="F194" i="56"/>
  <c r="J194" i="56" s="1"/>
  <c r="F95" i="56"/>
  <c r="J95" i="56" s="1"/>
  <c r="F137" i="56"/>
  <c r="J137" i="56" s="1"/>
  <c r="F136" i="56"/>
  <c r="J136" i="56" s="1"/>
  <c r="F134" i="56"/>
  <c r="J134" i="56" s="1"/>
  <c r="F155" i="56"/>
  <c r="J155" i="56" s="1"/>
  <c r="F158" i="56"/>
  <c r="J158" i="56" s="1"/>
  <c r="F36" i="56"/>
  <c r="J36" i="56" s="1"/>
  <c r="F83" i="56"/>
  <c r="J83" i="56" s="1"/>
  <c r="F12" i="56"/>
  <c r="J12" i="56" s="1"/>
  <c r="F44" i="56"/>
  <c r="J44" i="56" s="1"/>
  <c r="F118" i="56"/>
  <c r="J118" i="56" s="1"/>
  <c r="F117" i="56"/>
  <c r="J117" i="56" s="1"/>
  <c r="F94" i="56"/>
  <c r="J94" i="56" s="1"/>
  <c r="F49" i="56"/>
  <c r="J49" i="56" s="1"/>
  <c r="F153" i="56"/>
  <c r="J153" i="56" s="1"/>
  <c r="F28" i="56"/>
  <c r="J28" i="56" s="1"/>
  <c r="F175" i="56"/>
  <c r="J175" i="56" s="1"/>
  <c r="F69" i="56"/>
  <c r="J69" i="56" s="1"/>
  <c r="F46" i="56"/>
  <c r="J46" i="56" s="1"/>
  <c r="F26" i="56"/>
  <c r="J26" i="56" s="1"/>
  <c r="F133" i="56"/>
  <c r="J133" i="56" s="1"/>
  <c r="F85" i="56"/>
  <c r="J85" i="56" s="1"/>
  <c r="F39" i="56"/>
  <c r="J39" i="56" s="1"/>
  <c r="F200" i="56"/>
  <c r="J200" i="56" s="1"/>
  <c r="F53" i="56"/>
  <c r="J53" i="56" s="1"/>
  <c r="F104" i="56"/>
  <c r="J104" i="56" s="1"/>
  <c r="F179" i="56"/>
  <c r="J179" i="56" s="1"/>
  <c r="F148" i="56"/>
  <c r="J148" i="56" s="1"/>
  <c r="F47" i="56"/>
  <c r="J47" i="56" s="1"/>
  <c r="F123" i="56"/>
  <c r="J123" i="56" s="1"/>
  <c r="F6" i="56"/>
  <c r="J6" i="56" s="1"/>
  <c r="F114" i="56"/>
  <c r="J114" i="56" s="1"/>
  <c r="F89" i="56"/>
  <c r="J89" i="56" s="1"/>
  <c r="F62" i="56"/>
  <c r="J62" i="56" s="1"/>
  <c r="F205" i="56"/>
  <c r="J205" i="56" s="1"/>
  <c r="F30" i="56"/>
  <c r="J30" i="56" s="1"/>
  <c r="F195" i="56"/>
  <c r="J195" i="56" s="1"/>
  <c r="F75" i="56"/>
  <c r="J75" i="56" s="1"/>
  <c r="F174" i="56"/>
  <c r="J174" i="56" s="1"/>
  <c r="F50" i="56"/>
  <c r="J50" i="56" s="1"/>
  <c r="F115" i="56"/>
  <c r="J115" i="56" s="1"/>
  <c r="F180" i="56"/>
  <c r="J180" i="56" s="1"/>
  <c r="F178" i="56"/>
  <c r="J178" i="56" s="1"/>
  <c r="F14" i="56"/>
  <c r="J14" i="56" s="1"/>
  <c r="F101" i="56"/>
  <c r="J101" i="56" s="1"/>
  <c r="F164" i="56"/>
  <c r="J164" i="56" s="1"/>
  <c r="F78" i="56"/>
  <c r="J78" i="56" s="1"/>
  <c r="F21" i="56"/>
  <c r="J21" i="56" s="1"/>
  <c r="F34" i="56"/>
  <c r="J34" i="56" s="1"/>
  <c r="F189" i="56"/>
  <c r="J189" i="56" s="1"/>
  <c r="F105" i="56"/>
  <c r="J105" i="56" s="1"/>
  <c r="F135" i="56"/>
  <c r="J135" i="56" s="1"/>
  <c r="F196" i="56"/>
  <c r="J196" i="56" s="1"/>
  <c r="F144" i="56"/>
  <c r="J144" i="56" s="1"/>
  <c r="F70" i="56"/>
  <c r="J70" i="56" s="1"/>
  <c r="F20" i="56"/>
  <c r="J20" i="56" s="1"/>
  <c r="F84" i="56"/>
  <c r="J84" i="56" s="1"/>
  <c r="F146" i="56"/>
  <c r="J146" i="56" s="1"/>
  <c r="F37" i="56"/>
  <c r="J37" i="56" s="1"/>
  <c r="F171" i="56"/>
  <c r="J171" i="56" s="1"/>
  <c r="F68" i="56"/>
  <c r="J68" i="56" s="1"/>
  <c r="F81" i="68"/>
  <c r="J81" i="68" s="1"/>
  <c r="F133" i="68"/>
  <c r="J133" i="68" s="1"/>
  <c r="F34" i="68"/>
  <c r="J34" i="68" s="1"/>
  <c r="F211" i="68"/>
  <c r="J211" i="68" s="1"/>
  <c r="F24" i="68"/>
  <c r="J24" i="68" s="1"/>
  <c r="F21" i="68"/>
  <c r="J21" i="68" s="1"/>
  <c r="F84" i="68"/>
  <c r="J84" i="68" s="1"/>
  <c r="F56" i="68"/>
  <c r="J56" i="68" s="1"/>
  <c r="F67" i="68"/>
  <c r="J67" i="68" s="1"/>
  <c r="F208" i="68"/>
  <c r="J208" i="68" s="1"/>
  <c r="F182" i="68"/>
  <c r="J182" i="68" s="1"/>
  <c r="F181" i="68"/>
  <c r="J181" i="68" s="1"/>
  <c r="F10" i="68"/>
  <c r="J10" i="68" s="1"/>
  <c r="F129" i="68"/>
  <c r="J129" i="68" s="1"/>
  <c r="F154" i="68"/>
  <c r="J154" i="68" s="1"/>
  <c r="F54" i="68"/>
  <c r="J54" i="68" s="1"/>
  <c r="F185" i="68"/>
  <c r="J185" i="68" s="1"/>
  <c r="F97" i="68"/>
  <c r="J97" i="68" s="1"/>
  <c r="F11" i="68"/>
  <c r="J11" i="68" s="1"/>
  <c r="F55" i="68"/>
  <c r="J55" i="68" s="1"/>
  <c r="F50" i="68"/>
  <c r="J50" i="68" s="1"/>
  <c r="F96" i="68"/>
  <c r="J96" i="68" s="1"/>
  <c r="F130" i="68"/>
  <c r="J130" i="68" s="1"/>
  <c r="F153" i="68"/>
  <c r="J153" i="68" s="1"/>
  <c r="F166" i="68"/>
  <c r="J166" i="68" s="1"/>
  <c r="F161" i="68"/>
  <c r="J161" i="68" s="1"/>
  <c r="F114" i="68"/>
  <c r="J114" i="68" s="1"/>
  <c r="F199" i="68"/>
  <c r="J199" i="68" s="1"/>
  <c r="F104" i="68"/>
  <c r="J104" i="68" s="1"/>
  <c r="F177" i="68"/>
  <c r="J177" i="68" s="1"/>
  <c r="F121" i="68"/>
  <c r="J121" i="68" s="1"/>
  <c r="F179" i="68"/>
  <c r="J179" i="68" s="1"/>
  <c r="F175" i="68"/>
  <c r="J175" i="68" s="1"/>
  <c r="F169" i="68"/>
  <c r="J169" i="68" s="1"/>
  <c r="F14" i="68"/>
  <c r="J14" i="68" s="1"/>
  <c r="F20" i="68"/>
  <c r="J20" i="68" s="1"/>
  <c r="F139" i="68"/>
  <c r="J139" i="68" s="1"/>
  <c r="F13" i="68"/>
  <c r="J13" i="68" s="1"/>
  <c r="F64" i="68"/>
  <c r="J64" i="68" s="1"/>
  <c r="F91" i="68"/>
  <c r="J91" i="68" s="1"/>
  <c r="F135" i="68"/>
  <c r="J135" i="68" s="1"/>
  <c r="F202" i="68"/>
  <c r="J202" i="68" s="1"/>
  <c r="F187" i="68"/>
  <c r="J187" i="68" s="1"/>
  <c r="F43" i="68"/>
  <c r="J43" i="68" s="1"/>
  <c r="F35" i="68"/>
  <c r="J35" i="68" s="1"/>
  <c r="F144" i="68"/>
  <c r="J144" i="68" s="1"/>
  <c r="F6" i="68"/>
  <c r="J6" i="68" s="1"/>
  <c r="F57" i="68"/>
  <c r="J57" i="68" s="1"/>
  <c r="F142" i="68"/>
  <c r="J142" i="68" s="1"/>
  <c r="F147" i="68"/>
  <c r="J147" i="68" s="1"/>
  <c r="F138" i="68"/>
  <c r="J138" i="68" s="1"/>
  <c r="F46" i="68"/>
  <c r="J46" i="68" s="1"/>
  <c r="F124" i="68"/>
  <c r="J124" i="68" s="1"/>
  <c r="F119" i="68"/>
  <c r="J119" i="68" s="1"/>
  <c r="F63" i="68"/>
  <c r="J63" i="68" s="1"/>
  <c r="F198" i="68"/>
  <c r="J198" i="68" s="1"/>
  <c r="F92" i="68"/>
  <c r="J92" i="68" s="1"/>
  <c r="F123" i="68"/>
  <c r="J123" i="68" s="1"/>
  <c r="F85" i="68"/>
  <c r="J85" i="68" s="1"/>
  <c r="F48" i="68"/>
  <c r="J48" i="68" s="1"/>
  <c r="F195" i="68"/>
  <c r="J195" i="68" s="1"/>
  <c r="F86" i="68"/>
  <c r="J86" i="68" s="1"/>
  <c r="F188" i="68"/>
  <c r="J188" i="68" s="1"/>
  <c r="F49" i="68"/>
  <c r="J49" i="68" s="1"/>
  <c r="F7" i="68"/>
  <c r="J7" i="68" s="1"/>
  <c r="F204" i="68"/>
  <c r="J204" i="68" s="1"/>
  <c r="F152" i="68"/>
  <c r="J152" i="68" s="1"/>
  <c r="F26" i="68"/>
  <c r="J26" i="68" s="1"/>
  <c r="F157" i="68"/>
  <c r="J157" i="68" s="1"/>
  <c r="F5" i="68"/>
  <c r="J5" i="68" s="1"/>
  <c r="F155" i="68"/>
  <c r="J155" i="68" s="1"/>
  <c r="F117" i="68"/>
  <c r="J117" i="68" s="1"/>
  <c r="F191" i="68"/>
  <c r="J191" i="68" s="1"/>
  <c r="F196" i="68"/>
  <c r="J196" i="68" s="1"/>
  <c r="F101" i="68"/>
  <c r="J101" i="68" s="1"/>
  <c r="F51" i="68"/>
  <c r="J51" i="68" s="1"/>
  <c r="F203" i="68"/>
  <c r="J203" i="68" s="1"/>
  <c r="F77" i="68"/>
  <c r="J77" i="68" s="1"/>
  <c r="F176" i="68"/>
  <c r="J176" i="68" s="1"/>
  <c r="F72" i="68"/>
  <c r="J72" i="68" s="1"/>
  <c r="F118" i="68"/>
  <c r="J118" i="68" s="1"/>
  <c r="F79" i="68"/>
  <c r="J79" i="68" s="1"/>
  <c r="F178" i="68"/>
  <c r="J178" i="68" s="1"/>
  <c r="F78" i="68"/>
  <c r="J78" i="68" s="1"/>
  <c r="F127" i="68"/>
  <c r="J127" i="68" s="1"/>
  <c r="F76" i="68"/>
  <c r="J76" i="68" s="1"/>
  <c r="F27" i="68"/>
  <c r="J27" i="68" s="1"/>
  <c r="F212" i="68"/>
  <c r="J212" i="68" s="1"/>
  <c r="F66" i="68"/>
  <c r="J66" i="68" s="1"/>
  <c r="F113" i="68"/>
  <c r="J113" i="68" s="1"/>
  <c r="F158" i="68"/>
  <c r="J158" i="68" s="1"/>
  <c r="F15" i="68"/>
  <c r="J15" i="68" s="1"/>
  <c r="F40" i="68"/>
  <c r="J40" i="68" s="1"/>
  <c r="F150" i="68"/>
  <c r="J150" i="68" s="1"/>
  <c r="F126" i="68"/>
  <c r="J126" i="68" s="1"/>
  <c r="F145" i="68"/>
  <c r="J145" i="68" s="1"/>
  <c r="F99" i="68"/>
  <c r="J99" i="68" s="1"/>
  <c r="F108" i="68"/>
  <c r="J108" i="68" s="1"/>
  <c r="F80" i="68"/>
  <c r="J80" i="68" s="1"/>
  <c r="F89" i="68"/>
  <c r="J89" i="68" s="1"/>
  <c r="F214" i="68"/>
  <c r="J214" i="68" s="1"/>
  <c r="F215" i="68"/>
  <c r="J215" i="68" s="1"/>
  <c r="F94" i="68"/>
  <c r="J94" i="68" s="1"/>
  <c r="F164" i="68"/>
  <c r="J164" i="68" s="1"/>
  <c r="F31" i="68"/>
  <c r="J31" i="68" s="1"/>
  <c r="F160" i="68"/>
  <c r="J160" i="68" s="1"/>
  <c r="F205" i="68"/>
  <c r="J205" i="68" s="1"/>
  <c r="F197" i="68"/>
  <c r="J197" i="68" s="1"/>
  <c r="F18" i="68"/>
  <c r="J18" i="68" s="1"/>
  <c r="F52" i="68"/>
  <c r="J52" i="68" s="1"/>
  <c r="F47" i="68"/>
  <c r="J47" i="68" s="1"/>
  <c r="F128" i="68"/>
  <c r="J128" i="68" s="1"/>
  <c r="F103" i="68"/>
  <c r="J103" i="68" s="1"/>
  <c r="F73" i="68"/>
  <c r="J73" i="68" s="1"/>
  <c r="F194" i="68"/>
  <c r="J194" i="68" s="1"/>
  <c r="F174" i="68"/>
  <c r="J174" i="68" s="1"/>
  <c r="F87" i="68"/>
  <c r="J87" i="68" s="1"/>
  <c r="F98" i="68"/>
  <c r="J98" i="68" s="1"/>
  <c r="F156" i="68"/>
  <c r="J156" i="68" s="1"/>
  <c r="F143" i="68"/>
  <c r="J143" i="68" s="1"/>
  <c r="F53" i="68"/>
  <c r="J53" i="68" s="1"/>
  <c r="F146" i="68"/>
  <c r="J146" i="68" s="1"/>
  <c r="F111" i="68"/>
  <c r="J111" i="68" s="1"/>
  <c r="F68" i="68"/>
  <c r="J68" i="68" s="1"/>
  <c r="F106" i="68"/>
  <c r="J106" i="68" s="1"/>
  <c r="F109" i="68"/>
  <c r="J109" i="68" s="1"/>
  <c r="F74" i="68"/>
  <c r="J74" i="68" s="1"/>
  <c r="F41" i="68"/>
  <c r="J41" i="68" s="1"/>
  <c r="F9" i="68"/>
  <c r="J9" i="68" s="1"/>
  <c r="F17" i="68"/>
  <c r="J17" i="68" s="1"/>
  <c r="F28" i="68"/>
  <c r="J28" i="68" s="1"/>
  <c r="F38" i="68"/>
  <c r="J38" i="68" s="1"/>
  <c r="F4" i="68"/>
  <c r="J4" i="68" s="1"/>
  <c r="F83" i="68"/>
  <c r="J83" i="68" s="1"/>
  <c r="F70" i="68"/>
  <c r="J70" i="68" s="1"/>
  <c r="F16" i="68"/>
  <c r="J16" i="68" s="1"/>
  <c r="F137" i="68"/>
  <c r="J137" i="68" s="1"/>
  <c r="F8" i="68"/>
  <c r="J8" i="68" s="1"/>
  <c r="F190" i="68"/>
  <c r="J190" i="68" s="1"/>
  <c r="F112" i="68"/>
  <c r="J112" i="68" s="1"/>
  <c r="F168" i="68"/>
  <c r="J168" i="68" s="1"/>
  <c r="F59" i="68"/>
  <c r="J59" i="68" s="1"/>
  <c r="F105" i="68"/>
  <c r="J105" i="68" s="1"/>
  <c r="F61" i="68"/>
  <c r="J61" i="68" s="1"/>
  <c r="F95" i="68"/>
  <c r="J95" i="68" s="1"/>
  <c r="F22" i="68"/>
  <c r="J22" i="68" s="1"/>
  <c r="F209" i="68"/>
  <c r="J209" i="68" s="1"/>
  <c r="F149" i="68"/>
  <c r="J149" i="68" s="1"/>
  <c r="F42" i="68"/>
  <c r="J42" i="68" s="1"/>
  <c r="F19" i="68"/>
  <c r="J19" i="68" s="1"/>
  <c r="F62" i="68"/>
  <c r="J62" i="68" s="1"/>
  <c r="F39" i="68"/>
  <c r="J39" i="68" s="1"/>
  <c r="F125" i="68"/>
  <c r="J125" i="68" s="1"/>
  <c r="F32" i="68"/>
  <c r="J32" i="68" s="1"/>
  <c r="F122" i="68"/>
  <c r="J122" i="68" s="1"/>
  <c r="F116" i="68"/>
  <c r="J116" i="68" s="1"/>
  <c r="F201" i="68"/>
  <c r="J201" i="68" s="1"/>
  <c r="F173" i="68"/>
  <c r="J173" i="68" s="1"/>
  <c r="F213" i="68"/>
  <c r="J213" i="68" s="1"/>
  <c r="F180" i="68"/>
  <c r="J180" i="68" s="1"/>
  <c r="F107" i="68"/>
  <c r="J107" i="68" s="1"/>
  <c r="F165" i="68"/>
  <c r="J165" i="68" s="1"/>
  <c r="F30" i="68"/>
  <c r="J30" i="68" s="1"/>
  <c r="F170" i="68"/>
  <c r="J170" i="68" s="1"/>
  <c r="F120" i="68"/>
  <c r="J120" i="68" s="1"/>
  <c r="F23" i="68"/>
  <c r="J23" i="68" s="1"/>
  <c r="F192" i="68"/>
  <c r="J192" i="68" s="1"/>
  <c r="F186" i="68"/>
  <c r="J186" i="68" s="1"/>
  <c r="F25" i="68"/>
  <c r="J25" i="68" s="1"/>
  <c r="F136" i="68"/>
  <c r="J136" i="68" s="1"/>
  <c r="F206" i="68"/>
  <c r="J206" i="68" s="1"/>
  <c r="F172" i="68"/>
  <c r="J172" i="68" s="1"/>
  <c r="F193" i="68"/>
  <c r="J193" i="68" s="1"/>
  <c r="F102" i="68"/>
  <c r="J102" i="68" s="1"/>
  <c r="F69" i="68"/>
  <c r="J69" i="68" s="1"/>
  <c r="F75" i="68"/>
  <c r="J75" i="68" s="1"/>
  <c r="F183" i="68"/>
  <c r="J183" i="68" s="1"/>
  <c r="F36" i="68"/>
  <c r="J36" i="68" s="1"/>
  <c r="F184" i="68"/>
  <c r="J184" i="68" s="1"/>
  <c r="F189" i="68"/>
  <c r="J189" i="68" s="1"/>
  <c r="F45" i="68"/>
  <c r="J45" i="68" s="1"/>
  <c r="F29" i="68"/>
  <c r="J29" i="68" s="1"/>
  <c r="F90" i="68"/>
  <c r="J90" i="68" s="1"/>
  <c r="F141" i="68"/>
  <c r="J141" i="68" s="1"/>
  <c r="F3" i="68"/>
  <c r="J3" i="68" s="1"/>
  <c r="F93" i="68"/>
  <c r="J93" i="68" s="1"/>
  <c r="F33" i="68"/>
  <c r="J33" i="68" s="1"/>
  <c r="F159" i="68"/>
  <c r="J159" i="68" s="1"/>
  <c r="F171" i="68"/>
  <c r="J171" i="68" s="1"/>
  <c r="F131" i="68"/>
  <c r="J131" i="68" s="1"/>
  <c r="F140" i="68"/>
  <c r="J140" i="68" s="1"/>
  <c r="F110" i="68"/>
  <c r="J110" i="68" s="1"/>
  <c r="F167" i="68"/>
  <c r="J167" i="68" s="1"/>
  <c r="F148" i="68"/>
  <c r="J148" i="68" s="1"/>
  <c r="F134" i="68"/>
  <c r="J134" i="68" s="1"/>
  <c r="F163" i="68"/>
  <c r="J163" i="68" s="1"/>
  <c r="F115" i="68"/>
  <c r="J115" i="68" s="1"/>
  <c r="F12" i="68"/>
  <c r="J12" i="68" s="1"/>
  <c r="F210" i="68"/>
  <c r="J210" i="68" s="1"/>
  <c r="F100" i="68"/>
  <c r="J100" i="68" s="1"/>
  <c r="F60" i="68"/>
  <c r="J60" i="68" s="1"/>
  <c r="F37" i="68"/>
  <c r="J37" i="68" s="1"/>
  <c r="F151" i="68"/>
  <c r="J151" i="68" s="1"/>
  <c r="F44" i="68"/>
  <c r="J44" i="68" s="1"/>
  <c r="F200" i="68"/>
  <c r="J200" i="68" s="1"/>
  <c r="F162" i="68"/>
  <c r="J162" i="68" s="1"/>
  <c r="F132" i="68"/>
  <c r="J132" i="68" s="1"/>
  <c r="F71" i="68"/>
  <c r="J71" i="68" s="1"/>
  <c r="F82" i="68"/>
  <c r="J82" i="68" s="1"/>
  <c r="F88" i="68"/>
  <c r="J88" i="68" s="1"/>
  <c r="F58" i="68"/>
  <c r="J58" i="68" s="1"/>
  <c r="F65" i="68"/>
  <c r="J65" i="68" s="1"/>
  <c r="F141" i="67"/>
  <c r="J141" i="67" s="1"/>
  <c r="F54" i="67"/>
  <c r="J54" i="67" s="1"/>
  <c r="F99" i="67"/>
  <c r="J99" i="67" s="1"/>
  <c r="F4" i="67"/>
  <c r="J4" i="67" s="1"/>
  <c r="F208" i="67"/>
  <c r="J208" i="67" s="1"/>
  <c r="F174" i="67"/>
  <c r="J174" i="67" s="1"/>
  <c r="F193" i="67"/>
  <c r="J193" i="67" s="1"/>
  <c r="F88" i="67"/>
  <c r="J88" i="67" s="1"/>
  <c r="F45" i="67"/>
  <c r="J45" i="67" s="1"/>
  <c r="F187" i="67"/>
  <c r="J187" i="67" s="1"/>
  <c r="F215" i="67"/>
  <c r="J215" i="67" s="1"/>
  <c r="F57" i="67"/>
  <c r="J57" i="67" s="1"/>
  <c r="F153" i="67"/>
  <c r="J153" i="67" s="1"/>
  <c r="F109" i="67"/>
  <c r="J109" i="67" s="1"/>
  <c r="F95" i="67"/>
  <c r="J95" i="67" s="1"/>
  <c r="F46" i="67"/>
  <c r="J46" i="67" s="1"/>
  <c r="F198" i="67"/>
  <c r="J198" i="67" s="1"/>
  <c r="F171" i="67"/>
  <c r="J171" i="67" s="1"/>
  <c r="F101" i="67"/>
  <c r="J101" i="67" s="1"/>
  <c r="F142" i="67"/>
  <c r="J142" i="67" s="1"/>
  <c r="F3" i="67"/>
  <c r="J3" i="67" s="1"/>
  <c r="F148" i="67"/>
  <c r="J148" i="67" s="1"/>
  <c r="F93" i="67"/>
  <c r="J93" i="67" s="1"/>
  <c r="F87" i="67"/>
  <c r="J87" i="67" s="1"/>
  <c r="F195" i="67"/>
  <c r="J195" i="67" s="1"/>
  <c r="F172" i="67"/>
  <c r="J172" i="67" s="1"/>
  <c r="F89" i="67"/>
  <c r="J89" i="67" s="1"/>
  <c r="F16" i="67"/>
  <c r="J16" i="67" s="1"/>
  <c r="F183" i="67"/>
  <c r="J183" i="67" s="1"/>
  <c r="F189" i="67"/>
  <c r="J189" i="67" s="1"/>
  <c r="F28" i="67"/>
  <c r="J28" i="67" s="1"/>
  <c r="F23" i="67"/>
  <c r="J23" i="67" s="1"/>
  <c r="F175" i="67"/>
  <c r="J175" i="67" s="1"/>
  <c r="F127" i="67"/>
  <c r="J127" i="67" s="1"/>
  <c r="F17" i="67"/>
  <c r="J17" i="67" s="1"/>
  <c r="F91" i="67"/>
  <c r="J91" i="67" s="1"/>
  <c r="F120" i="67"/>
  <c r="J120" i="67" s="1"/>
  <c r="F177" i="67"/>
  <c r="J177" i="67" s="1"/>
  <c r="F51" i="67"/>
  <c r="J51" i="67" s="1"/>
  <c r="F9" i="67"/>
  <c r="J9" i="67" s="1"/>
  <c r="F67" i="67"/>
  <c r="J67" i="67" s="1"/>
  <c r="F184" i="67"/>
  <c r="J184" i="67" s="1"/>
  <c r="F191" i="67"/>
  <c r="J191" i="67" s="1"/>
  <c r="F50" i="67"/>
  <c r="J50" i="67" s="1"/>
  <c r="F152" i="67"/>
  <c r="J152" i="67" s="1"/>
  <c r="F81" i="67"/>
  <c r="J81" i="67" s="1"/>
  <c r="F117" i="67"/>
  <c r="J117" i="67" s="1"/>
  <c r="F66" i="67"/>
  <c r="J66" i="67" s="1"/>
  <c r="F77" i="67"/>
  <c r="J77" i="67" s="1"/>
  <c r="F79" i="67"/>
  <c r="J79" i="67" s="1"/>
  <c r="F35" i="67"/>
  <c r="J35" i="67" s="1"/>
  <c r="F154" i="67"/>
  <c r="J154" i="67" s="1"/>
  <c r="F84" i="67"/>
  <c r="J84" i="67" s="1"/>
  <c r="F176" i="67"/>
  <c r="J176" i="67" s="1"/>
  <c r="F112" i="67"/>
  <c r="J112" i="67" s="1"/>
  <c r="F166" i="67"/>
  <c r="J166" i="67" s="1"/>
  <c r="F147" i="67"/>
  <c r="J147" i="67" s="1"/>
  <c r="F214" i="67"/>
  <c r="J214" i="67" s="1"/>
  <c r="F180" i="67"/>
  <c r="J180" i="67" s="1"/>
  <c r="F188" i="67"/>
  <c r="J188" i="67" s="1"/>
  <c r="F10" i="67"/>
  <c r="J10" i="67" s="1"/>
  <c r="F133" i="67"/>
  <c r="J133" i="67" s="1"/>
  <c r="F96" i="67"/>
  <c r="J96" i="67" s="1"/>
  <c r="F69" i="67"/>
  <c r="J69" i="67" s="1"/>
  <c r="F122" i="67"/>
  <c r="J122" i="67" s="1"/>
  <c r="F18" i="67"/>
  <c r="J18" i="67" s="1"/>
  <c r="F139" i="67"/>
  <c r="J139" i="67" s="1"/>
  <c r="F200" i="67"/>
  <c r="J200" i="67" s="1"/>
  <c r="F161" i="67"/>
  <c r="J161" i="67" s="1"/>
  <c r="F137" i="67"/>
  <c r="J137" i="67" s="1"/>
  <c r="F118" i="67"/>
  <c r="J118" i="67" s="1"/>
  <c r="F156" i="67"/>
  <c r="J156" i="67" s="1"/>
  <c r="F167" i="67"/>
  <c r="J167" i="67" s="1"/>
  <c r="F59" i="67"/>
  <c r="J59" i="67" s="1"/>
  <c r="F111" i="67"/>
  <c r="J111" i="67" s="1"/>
  <c r="F116" i="67"/>
  <c r="J116" i="67" s="1"/>
  <c r="F134" i="67"/>
  <c r="J134" i="67" s="1"/>
  <c r="F128" i="67"/>
  <c r="J128" i="67" s="1"/>
  <c r="F20" i="67"/>
  <c r="J20" i="67" s="1"/>
  <c r="F205" i="67"/>
  <c r="J205" i="67" s="1"/>
  <c r="F94" i="67"/>
  <c r="J94" i="67" s="1"/>
  <c r="F110" i="67"/>
  <c r="J110" i="67" s="1"/>
  <c r="F48" i="67"/>
  <c r="J48" i="67" s="1"/>
  <c r="F71" i="67"/>
  <c r="J71" i="67" s="1"/>
  <c r="F26" i="67"/>
  <c r="J26" i="67" s="1"/>
  <c r="F65" i="67"/>
  <c r="J65" i="67" s="1"/>
  <c r="F92" i="67"/>
  <c r="J92" i="67" s="1"/>
  <c r="F135" i="67"/>
  <c r="J135" i="67" s="1"/>
  <c r="F42" i="67"/>
  <c r="J42" i="67" s="1"/>
  <c r="F76" i="67"/>
  <c r="J76" i="67" s="1"/>
  <c r="F179" i="67"/>
  <c r="J179" i="67" s="1"/>
  <c r="F182" i="67"/>
  <c r="J182" i="67" s="1"/>
  <c r="F32" i="67"/>
  <c r="J32" i="67" s="1"/>
  <c r="F209" i="67"/>
  <c r="J209" i="67" s="1"/>
  <c r="F58" i="67"/>
  <c r="J58" i="67" s="1"/>
  <c r="F98" i="67"/>
  <c r="J98" i="67" s="1"/>
  <c r="F103" i="67"/>
  <c r="J103" i="67" s="1"/>
  <c r="F63" i="67"/>
  <c r="J63" i="67" s="1"/>
  <c r="F145" i="67"/>
  <c r="J145" i="67" s="1"/>
  <c r="F123" i="67"/>
  <c r="J123" i="67" s="1"/>
  <c r="F52" i="67"/>
  <c r="J52" i="67" s="1"/>
  <c r="F8" i="67"/>
  <c r="J8" i="67" s="1"/>
  <c r="F192" i="67"/>
  <c r="J192" i="67" s="1"/>
  <c r="F73" i="67"/>
  <c r="J73" i="67" s="1"/>
  <c r="F138" i="67"/>
  <c r="J138" i="67" s="1"/>
  <c r="F136" i="67"/>
  <c r="J136" i="67" s="1"/>
  <c r="F64" i="67"/>
  <c r="J64" i="67" s="1"/>
  <c r="F19" i="67"/>
  <c r="J19" i="67" s="1"/>
  <c r="F14" i="67"/>
  <c r="J14" i="67" s="1"/>
  <c r="F132" i="67"/>
  <c r="J132" i="67" s="1"/>
  <c r="F121" i="67"/>
  <c r="J121" i="67" s="1"/>
  <c r="F124" i="67"/>
  <c r="J124" i="67" s="1"/>
  <c r="F47" i="67"/>
  <c r="J47" i="67" s="1"/>
  <c r="F155" i="67"/>
  <c r="J155" i="67" s="1"/>
  <c r="F21" i="67"/>
  <c r="J21" i="67" s="1"/>
  <c r="F85" i="67"/>
  <c r="J85" i="67" s="1"/>
  <c r="F186" i="67"/>
  <c r="J186" i="67" s="1"/>
  <c r="F126" i="67"/>
  <c r="J126" i="67" s="1"/>
  <c r="F37" i="67"/>
  <c r="J37" i="67" s="1"/>
  <c r="F125" i="67"/>
  <c r="J125" i="67" s="1"/>
  <c r="F162" i="67"/>
  <c r="J162" i="67" s="1"/>
  <c r="F151" i="67"/>
  <c r="J151" i="67" s="1"/>
  <c r="F169" i="67"/>
  <c r="J169" i="67" s="1"/>
  <c r="F44" i="67"/>
  <c r="J44" i="67" s="1"/>
  <c r="F108" i="67"/>
  <c r="J108" i="67" s="1"/>
  <c r="F78" i="67"/>
  <c r="J78" i="67" s="1"/>
  <c r="F185" i="67"/>
  <c r="J185" i="67" s="1"/>
  <c r="F146" i="67"/>
  <c r="J146" i="67" s="1"/>
  <c r="F38" i="67"/>
  <c r="J38" i="67" s="1"/>
  <c r="F210" i="67"/>
  <c r="J210" i="67" s="1"/>
  <c r="F62" i="67"/>
  <c r="J62" i="67" s="1"/>
  <c r="F24" i="67"/>
  <c r="J24" i="67" s="1"/>
  <c r="F202" i="67"/>
  <c r="J202" i="67" s="1"/>
  <c r="F190" i="67"/>
  <c r="J190" i="67" s="1"/>
  <c r="F39" i="67"/>
  <c r="J39" i="67" s="1"/>
  <c r="F25" i="67"/>
  <c r="J25" i="67" s="1"/>
  <c r="F204" i="67"/>
  <c r="J204" i="67" s="1"/>
  <c r="F131" i="67"/>
  <c r="J131" i="67" s="1"/>
  <c r="F144" i="67"/>
  <c r="J144" i="67" s="1"/>
  <c r="F100" i="67"/>
  <c r="J100" i="67" s="1"/>
  <c r="F140" i="67"/>
  <c r="J140" i="67" s="1"/>
  <c r="F107" i="67"/>
  <c r="J107" i="67" s="1"/>
  <c r="F27" i="67"/>
  <c r="J27" i="67" s="1"/>
  <c r="F11" i="67"/>
  <c r="J11" i="67" s="1"/>
  <c r="F56" i="67"/>
  <c r="J56" i="67" s="1"/>
  <c r="F201" i="67"/>
  <c r="J201" i="67" s="1"/>
  <c r="F203" i="67"/>
  <c r="J203" i="67" s="1"/>
  <c r="F80" i="67"/>
  <c r="J80" i="67" s="1"/>
  <c r="F173" i="67"/>
  <c r="J173" i="67" s="1"/>
  <c r="F75" i="67"/>
  <c r="J75" i="67" s="1"/>
  <c r="F13" i="67"/>
  <c r="J13" i="67" s="1"/>
  <c r="F70" i="67"/>
  <c r="J70" i="67" s="1"/>
  <c r="F49" i="67"/>
  <c r="J49" i="67" s="1"/>
  <c r="F31" i="67"/>
  <c r="J31" i="67" s="1"/>
  <c r="F170" i="67"/>
  <c r="J170" i="67" s="1"/>
  <c r="F97" i="67"/>
  <c r="J97" i="67" s="1"/>
  <c r="F158" i="67"/>
  <c r="J158" i="67" s="1"/>
  <c r="F168" i="67"/>
  <c r="J168" i="67" s="1"/>
  <c r="F5" i="67"/>
  <c r="J5" i="67" s="1"/>
  <c r="F157" i="67"/>
  <c r="J157" i="67" s="1"/>
  <c r="F22" i="67"/>
  <c r="J22" i="67" s="1"/>
  <c r="F40" i="67"/>
  <c r="J40" i="67" s="1"/>
  <c r="F163" i="67"/>
  <c r="J163" i="67" s="1"/>
  <c r="F149" i="67"/>
  <c r="J149" i="67" s="1"/>
  <c r="F113" i="67"/>
  <c r="J113" i="67" s="1"/>
  <c r="F83" i="67"/>
  <c r="J83" i="67" s="1"/>
  <c r="F104" i="67"/>
  <c r="J104" i="67" s="1"/>
  <c r="F74" i="67"/>
  <c r="J74" i="67" s="1"/>
  <c r="F160" i="67"/>
  <c r="J160" i="67" s="1"/>
  <c r="F6" i="67"/>
  <c r="J6" i="67" s="1"/>
  <c r="F53" i="67"/>
  <c r="J53" i="67" s="1"/>
  <c r="F90" i="67"/>
  <c r="J90" i="67" s="1"/>
  <c r="F30" i="67"/>
  <c r="J30" i="67" s="1"/>
  <c r="F159" i="67"/>
  <c r="J159" i="67" s="1"/>
  <c r="F206" i="67"/>
  <c r="J206" i="67" s="1"/>
  <c r="F197" i="67"/>
  <c r="J197" i="67" s="1"/>
  <c r="F61" i="67"/>
  <c r="J61" i="67" s="1"/>
  <c r="F12" i="67"/>
  <c r="J12" i="67" s="1"/>
  <c r="F165" i="67"/>
  <c r="J165" i="67" s="1"/>
  <c r="F130" i="67"/>
  <c r="J130" i="67" s="1"/>
  <c r="F36" i="67"/>
  <c r="J36" i="67" s="1"/>
  <c r="F29" i="67"/>
  <c r="J29" i="67" s="1"/>
  <c r="F199" i="67"/>
  <c r="J199" i="67" s="1"/>
  <c r="F86" i="67"/>
  <c r="J86" i="67" s="1"/>
  <c r="F194" i="67"/>
  <c r="J194" i="67" s="1"/>
  <c r="F34" i="67"/>
  <c r="J34" i="67" s="1"/>
  <c r="F105" i="67"/>
  <c r="J105" i="67" s="1"/>
  <c r="F115" i="67"/>
  <c r="J115" i="67" s="1"/>
  <c r="F15" i="67"/>
  <c r="J15" i="67" s="1"/>
  <c r="F60" i="67"/>
  <c r="J60" i="67" s="1"/>
  <c r="F150" i="67"/>
  <c r="J150" i="67" s="1"/>
  <c r="F43" i="67"/>
  <c r="J43" i="67" s="1"/>
  <c r="F102" i="67"/>
  <c r="J102" i="67" s="1"/>
  <c r="F55" i="67"/>
  <c r="J55" i="67" s="1"/>
  <c r="F72" i="67"/>
  <c r="J72" i="67" s="1"/>
  <c r="F196" i="67"/>
  <c r="J196" i="67" s="1"/>
  <c r="F106" i="67"/>
  <c r="J106" i="67" s="1"/>
  <c r="F41" i="67"/>
  <c r="J41" i="67" s="1"/>
  <c r="F211" i="67"/>
  <c r="J211" i="67" s="1"/>
  <c r="F7" i="67"/>
  <c r="J7" i="67" s="1"/>
  <c r="F33" i="67"/>
  <c r="J33" i="67" s="1"/>
  <c r="F143" i="67"/>
  <c r="J143" i="67" s="1"/>
  <c r="F82" i="67"/>
  <c r="J82" i="67" s="1"/>
  <c r="F178" i="67"/>
  <c r="J178" i="67" s="1"/>
  <c r="F119" i="67"/>
  <c r="J119" i="67" s="1"/>
  <c r="F181" i="67"/>
  <c r="J181" i="67" s="1"/>
  <c r="F164" i="67"/>
  <c r="J164" i="67" s="1"/>
  <c r="F129" i="67"/>
  <c r="J129" i="67" s="1"/>
  <c r="F212" i="67"/>
  <c r="J212" i="67" s="1"/>
  <c r="F68" i="67"/>
  <c r="J68" i="67" s="1"/>
  <c r="F114" i="67"/>
  <c r="J114" i="67" s="1"/>
  <c r="F213" i="67"/>
  <c r="J213" i="67" s="1"/>
  <c r="F88" i="35"/>
  <c r="J88" i="35" s="1"/>
  <c r="F187" i="35"/>
  <c r="J187" i="35" s="1"/>
  <c r="F183" i="35"/>
  <c r="J183" i="35" s="1"/>
  <c r="F68" i="35"/>
  <c r="J68" i="35" s="1"/>
  <c r="F192" i="35"/>
  <c r="J192" i="35" s="1"/>
  <c r="F189" i="35"/>
  <c r="J189" i="35" s="1"/>
  <c r="F14" i="35"/>
  <c r="J14" i="35" s="1"/>
  <c r="F21" i="35"/>
  <c r="J21" i="35" s="1"/>
  <c r="F123" i="35"/>
  <c r="J123" i="35" s="1"/>
  <c r="F86" i="35"/>
  <c r="J86" i="35" s="1"/>
  <c r="F174" i="35"/>
  <c r="J174" i="35" s="1"/>
  <c r="F38" i="35"/>
  <c r="J38" i="35" s="1"/>
  <c r="F145" i="35"/>
  <c r="J145" i="35" s="1"/>
  <c r="F116" i="35"/>
  <c r="J116" i="35" s="1"/>
  <c r="F48" i="35"/>
  <c r="J48" i="35" s="1"/>
  <c r="F69" i="35"/>
  <c r="J69" i="35" s="1"/>
  <c r="F15" i="35"/>
  <c r="J15" i="35" s="1"/>
  <c r="F81" i="35"/>
  <c r="J81" i="35" s="1"/>
  <c r="F102" i="35"/>
  <c r="J102" i="35" s="1"/>
  <c r="F93" i="35"/>
  <c r="J93" i="35" s="1"/>
  <c r="F89" i="35"/>
  <c r="J89" i="35" s="1"/>
  <c r="F129" i="35"/>
  <c r="J129" i="35" s="1"/>
  <c r="F57" i="35"/>
  <c r="J57" i="35" s="1"/>
  <c r="F32" i="35"/>
  <c r="J32" i="35" s="1"/>
  <c r="F107" i="35"/>
  <c r="J107" i="35" s="1"/>
  <c r="F206" i="35"/>
  <c r="J206" i="35" s="1"/>
  <c r="F154" i="35"/>
  <c r="J154" i="35" s="1"/>
  <c r="F3" i="35"/>
  <c r="J3" i="35" s="1"/>
  <c r="F41" i="35"/>
  <c r="J41" i="35" s="1"/>
  <c r="F164" i="35"/>
  <c r="J164" i="35" s="1"/>
  <c r="F161" i="35"/>
  <c r="J161" i="35" s="1"/>
  <c r="F205" i="35"/>
  <c r="J205" i="35" s="1"/>
  <c r="F122" i="35"/>
  <c r="J122" i="35" s="1"/>
  <c r="F108" i="35"/>
  <c r="J108" i="35" s="1"/>
  <c r="F99" i="35"/>
  <c r="J99" i="35" s="1"/>
  <c r="F4" i="35"/>
  <c r="J4" i="35" s="1"/>
  <c r="F71" i="35"/>
  <c r="J71" i="35" s="1"/>
  <c r="F200" i="35"/>
  <c r="J200" i="35" s="1"/>
  <c r="F181" i="35"/>
  <c r="J181" i="35" s="1"/>
  <c r="F63" i="35"/>
  <c r="J63" i="35" s="1"/>
  <c r="F26" i="35"/>
  <c r="J26" i="35" s="1"/>
  <c r="F195" i="35"/>
  <c r="J195" i="35" s="1"/>
  <c r="F95" i="35"/>
  <c r="J95" i="35" s="1"/>
  <c r="F115" i="35"/>
  <c r="J115" i="35" s="1"/>
  <c r="F11" i="35"/>
  <c r="J11" i="35" s="1"/>
  <c r="F188" i="35"/>
  <c r="J188" i="35" s="1"/>
  <c r="F114" i="35"/>
  <c r="J114" i="35" s="1"/>
  <c r="F144" i="35"/>
  <c r="J144" i="35" s="1"/>
  <c r="F150" i="35"/>
  <c r="J150" i="35" s="1"/>
  <c r="F136" i="35"/>
  <c r="J136" i="35" s="1"/>
  <c r="F139" i="35"/>
  <c r="J139" i="35" s="1"/>
  <c r="F207" i="35"/>
  <c r="J207" i="35" s="1"/>
  <c r="F177" i="35"/>
  <c r="J177" i="35" s="1"/>
  <c r="F210" i="35"/>
  <c r="J210" i="35" s="1"/>
  <c r="F132" i="35"/>
  <c r="J132" i="35" s="1"/>
  <c r="F46" i="35"/>
  <c r="J46" i="35" s="1"/>
  <c r="F135" i="35"/>
  <c r="J135" i="35" s="1"/>
  <c r="F91" i="35"/>
  <c r="J91" i="35" s="1"/>
  <c r="F198" i="35"/>
  <c r="J198" i="35" s="1"/>
  <c r="F113" i="35"/>
  <c r="J113" i="35" s="1"/>
  <c r="F31" i="35"/>
  <c r="J31" i="35" s="1"/>
  <c r="F25" i="35"/>
  <c r="J25" i="35" s="1"/>
  <c r="F39" i="35"/>
  <c r="J39" i="35" s="1"/>
  <c r="F179" i="35"/>
  <c r="J179" i="35" s="1"/>
  <c r="F208" i="35"/>
  <c r="J208" i="35" s="1"/>
  <c r="F104" i="35"/>
  <c r="J104" i="35" s="1"/>
  <c r="F126" i="35"/>
  <c r="J126" i="35" s="1"/>
  <c r="F171" i="35"/>
  <c r="J171" i="35" s="1"/>
  <c r="F97" i="35"/>
  <c r="J97" i="35" s="1"/>
  <c r="F159" i="35"/>
  <c r="J159" i="35" s="1"/>
  <c r="F80" i="35"/>
  <c r="J80" i="35" s="1"/>
  <c r="F64" i="35"/>
  <c r="J64" i="35" s="1"/>
  <c r="F73" i="35"/>
  <c r="J73" i="35" s="1"/>
  <c r="F83" i="35"/>
  <c r="J83" i="35" s="1"/>
  <c r="F160" i="35"/>
  <c r="J160" i="35" s="1"/>
  <c r="F196" i="35"/>
  <c r="J196" i="35" s="1"/>
  <c r="F140" i="35"/>
  <c r="J140" i="35" s="1"/>
  <c r="F90" i="35"/>
  <c r="J90" i="35" s="1"/>
  <c r="F87" i="35"/>
  <c r="J87" i="35" s="1"/>
  <c r="F125" i="35"/>
  <c r="J125" i="35" s="1"/>
  <c r="F178" i="35"/>
  <c r="J178" i="35" s="1"/>
  <c r="F157" i="35"/>
  <c r="J157" i="35" s="1"/>
  <c r="F23" i="35"/>
  <c r="J23" i="35" s="1"/>
  <c r="F49" i="35"/>
  <c r="J49" i="35" s="1"/>
  <c r="F134" i="35"/>
  <c r="J134" i="35" s="1"/>
  <c r="F138" i="35"/>
  <c r="J138" i="35" s="1"/>
  <c r="F156" i="35"/>
  <c r="J156" i="35" s="1"/>
  <c r="F35" i="35"/>
  <c r="J35" i="35" s="1"/>
  <c r="F34" i="35"/>
  <c r="J34" i="35" s="1"/>
  <c r="F52" i="35"/>
  <c r="J52" i="35" s="1"/>
  <c r="F77" i="35"/>
  <c r="J77" i="35" s="1"/>
  <c r="F119" i="35"/>
  <c r="J119" i="35" s="1"/>
  <c r="F8" i="35"/>
  <c r="J8" i="35" s="1"/>
  <c r="F7" i="35"/>
  <c r="J7" i="35" s="1"/>
  <c r="F172" i="35"/>
  <c r="J172" i="35" s="1"/>
  <c r="F94" i="35"/>
  <c r="J94" i="35" s="1"/>
  <c r="F194" i="35"/>
  <c r="J194" i="35" s="1"/>
  <c r="F176" i="35"/>
  <c r="J176" i="35" s="1"/>
  <c r="F40" i="35"/>
  <c r="J40" i="35" s="1"/>
  <c r="F60" i="35"/>
  <c r="J60" i="35" s="1"/>
  <c r="F76" i="35"/>
  <c r="J76" i="35" s="1"/>
  <c r="F155" i="35"/>
  <c r="J155" i="35" s="1"/>
  <c r="F170" i="35"/>
  <c r="J170" i="35" s="1"/>
  <c r="F79" i="35"/>
  <c r="J79" i="35" s="1"/>
  <c r="F133" i="35"/>
  <c r="J133" i="35" s="1"/>
  <c r="F22" i="35"/>
  <c r="J22" i="35" s="1"/>
  <c r="F53" i="35"/>
  <c r="J53" i="35" s="1"/>
  <c r="F36" i="35"/>
  <c r="J36" i="35" s="1"/>
  <c r="F74" i="35"/>
  <c r="J74" i="35" s="1"/>
  <c r="F141" i="35"/>
  <c r="J141" i="35" s="1"/>
  <c r="F165" i="35"/>
  <c r="J165" i="35" s="1"/>
  <c r="F175" i="35"/>
  <c r="J175" i="35" s="1"/>
  <c r="F167" i="35"/>
  <c r="J167" i="35" s="1"/>
  <c r="F58" i="35"/>
  <c r="J58" i="35" s="1"/>
  <c r="F151" i="35"/>
  <c r="J151" i="35" s="1"/>
  <c r="F66" i="35"/>
  <c r="J66" i="35" s="1"/>
  <c r="F16" i="35"/>
  <c r="J16" i="35" s="1"/>
  <c r="F12" i="35"/>
  <c r="J12" i="35" s="1"/>
  <c r="F131" i="35"/>
  <c r="J131" i="35" s="1"/>
  <c r="F147" i="35"/>
  <c r="J147" i="35" s="1"/>
  <c r="F204" i="35"/>
  <c r="J204" i="35" s="1"/>
  <c r="F20" i="35"/>
  <c r="J20" i="35" s="1"/>
  <c r="F85" i="35"/>
  <c r="J85" i="35" s="1"/>
  <c r="F163" i="35"/>
  <c r="J163" i="35" s="1"/>
  <c r="F13" i="35"/>
  <c r="J13" i="35" s="1"/>
  <c r="F180" i="35"/>
  <c r="J180" i="35" s="1"/>
  <c r="F50" i="35"/>
  <c r="J50" i="35" s="1"/>
  <c r="F96" i="35"/>
  <c r="J96" i="35" s="1"/>
  <c r="F106" i="35"/>
  <c r="J106" i="35" s="1"/>
  <c r="F162" i="35"/>
  <c r="J162" i="35" s="1"/>
  <c r="F142" i="35"/>
  <c r="J142" i="35" s="1"/>
  <c r="F124" i="35"/>
  <c r="J124" i="35" s="1"/>
  <c r="F185" i="35"/>
  <c r="J185" i="35" s="1"/>
  <c r="F72" i="35"/>
  <c r="J72" i="35" s="1"/>
  <c r="F149" i="35"/>
  <c r="J149" i="35" s="1"/>
  <c r="F143" i="35"/>
  <c r="J143" i="35" s="1"/>
  <c r="F100" i="35"/>
  <c r="J100" i="35" s="1"/>
  <c r="F128" i="35"/>
  <c r="J128" i="35" s="1"/>
  <c r="F190" i="35"/>
  <c r="J190" i="35" s="1"/>
  <c r="F82" i="35"/>
  <c r="J82" i="35" s="1"/>
  <c r="F19" i="35"/>
  <c r="J19" i="35" s="1"/>
  <c r="F55" i="35"/>
  <c r="J55" i="35" s="1"/>
  <c r="F173" i="35"/>
  <c r="J173" i="35" s="1"/>
  <c r="F152" i="35"/>
  <c r="J152" i="35" s="1"/>
  <c r="F24" i="35"/>
  <c r="J24" i="35" s="1"/>
  <c r="F62" i="35"/>
  <c r="J62" i="35" s="1"/>
  <c r="F17" i="35"/>
  <c r="J17" i="35" s="1"/>
  <c r="F42" i="35"/>
  <c r="J42" i="35" s="1"/>
  <c r="F130" i="35"/>
  <c r="J130" i="35" s="1"/>
  <c r="F30" i="35"/>
  <c r="J30" i="35" s="1"/>
  <c r="F6" i="35"/>
  <c r="J6" i="35" s="1"/>
  <c r="F199" i="35"/>
  <c r="J199" i="35" s="1"/>
  <c r="F197" i="35"/>
  <c r="J197" i="35" s="1"/>
  <c r="F118" i="35"/>
  <c r="J118" i="35" s="1"/>
  <c r="F44" i="35"/>
  <c r="J44" i="35" s="1"/>
  <c r="F70" i="35"/>
  <c r="J70" i="35" s="1"/>
  <c r="F117" i="35"/>
  <c r="J117" i="35" s="1"/>
  <c r="F103" i="35"/>
  <c r="J103" i="35" s="1"/>
  <c r="F45" i="35"/>
  <c r="J45" i="35" s="1"/>
  <c r="F28" i="35"/>
  <c r="J28" i="35" s="1"/>
  <c r="F10" i="35"/>
  <c r="J10" i="35" s="1"/>
  <c r="F84" i="35"/>
  <c r="J84" i="35" s="1"/>
  <c r="F33" i="35"/>
  <c r="J33" i="35" s="1"/>
  <c r="F137" i="35"/>
  <c r="J137" i="35" s="1"/>
  <c r="F54" i="35"/>
  <c r="J54" i="35" s="1"/>
  <c r="F27" i="35"/>
  <c r="J27" i="35" s="1"/>
  <c r="F202" i="35"/>
  <c r="J202" i="35" s="1"/>
  <c r="F158" i="35"/>
  <c r="J158" i="35" s="1"/>
  <c r="F18" i="35"/>
  <c r="J18" i="35" s="1"/>
  <c r="F98" i="35"/>
  <c r="J98" i="35" s="1"/>
  <c r="F37" i="35"/>
  <c r="J37" i="35" s="1"/>
  <c r="F169" i="35"/>
  <c r="J169" i="35" s="1"/>
  <c r="F209" i="35"/>
  <c r="J209" i="35" s="1"/>
  <c r="F47" i="35"/>
  <c r="J47" i="35" s="1"/>
  <c r="F61" i="35"/>
  <c r="J61" i="35" s="1"/>
  <c r="F5" i="35"/>
  <c r="J5" i="35" s="1"/>
  <c r="F56" i="35"/>
  <c r="J56" i="35" s="1"/>
  <c r="F43" i="35"/>
  <c r="J43" i="35" s="1"/>
  <c r="F9" i="35"/>
  <c r="J9" i="35" s="1"/>
  <c r="F109" i="35"/>
  <c r="J109" i="35" s="1"/>
  <c r="F203" i="35"/>
  <c r="J203" i="35" s="1"/>
  <c r="F92" i="35"/>
  <c r="J92" i="35" s="1"/>
  <c r="F121" i="35"/>
  <c r="J121" i="35" s="1"/>
  <c r="F29" i="35"/>
  <c r="J29" i="35" s="1"/>
  <c r="F67" i="35"/>
  <c r="J67" i="35" s="1"/>
  <c r="F59" i="35"/>
  <c r="J59" i="35" s="1"/>
  <c r="F112" i="35"/>
  <c r="J112" i="35" s="1"/>
  <c r="F65" i="35"/>
  <c r="J65" i="35" s="1"/>
  <c r="F153" i="35"/>
  <c r="J153" i="35" s="1"/>
  <c r="F166" i="35"/>
  <c r="J166" i="35" s="1"/>
  <c r="F110" i="35"/>
  <c r="J110" i="35" s="1"/>
  <c r="F120" i="35"/>
  <c r="J120" i="35" s="1"/>
  <c r="F146" i="35"/>
  <c r="J146" i="35" s="1"/>
  <c r="F51" i="35"/>
  <c r="J51" i="35" s="1"/>
  <c r="F193" i="35"/>
  <c r="J193" i="35" s="1"/>
  <c r="F184" i="35"/>
  <c r="J184" i="35" s="1"/>
  <c r="F186" i="35"/>
  <c r="J186" i="35" s="1"/>
  <c r="F182" i="35"/>
  <c r="J182" i="35" s="1"/>
  <c r="F191" i="35"/>
  <c r="J191" i="35" s="1"/>
  <c r="F105" i="35"/>
  <c r="J105" i="35" s="1"/>
  <c r="F211" i="35"/>
  <c r="J211" i="35" s="1"/>
  <c r="F148" i="35"/>
  <c r="J148" i="35" s="1"/>
  <c r="F127" i="35"/>
  <c r="J127" i="35" s="1"/>
  <c r="F101" i="35"/>
  <c r="J101" i="35" s="1"/>
  <c r="F75" i="35"/>
  <c r="J75" i="35" s="1"/>
  <c r="F168" i="35"/>
  <c r="J168" i="35" s="1"/>
  <c r="F78" i="35"/>
  <c r="J78" i="35" s="1"/>
  <c r="F111" i="35"/>
  <c r="J111" i="35" s="1"/>
  <c r="F201" i="35"/>
  <c r="J201" i="35" s="1"/>
  <c r="F202" i="23"/>
  <c r="J202" i="23" s="1"/>
  <c r="F105" i="23"/>
  <c r="J105" i="23" s="1"/>
  <c r="F66" i="23"/>
  <c r="J66" i="23" s="1"/>
  <c r="F5" i="23"/>
  <c r="J5" i="23" s="1"/>
  <c r="F46" i="23"/>
  <c r="J46" i="23" s="1"/>
  <c r="F183" i="23"/>
  <c r="J183" i="23" s="1"/>
  <c r="F118" i="23"/>
  <c r="J118" i="23" s="1"/>
  <c r="F47" i="23"/>
  <c r="J47" i="23" s="1"/>
  <c r="F57" i="23"/>
  <c r="J57" i="23" s="1"/>
  <c r="F67" i="23"/>
  <c r="J67" i="23" s="1"/>
  <c r="F80" i="23"/>
  <c r="J80" i="23" s="1"/>
  <c r="F159" i="23"/>
  <c r="J159" i="23" s="1"/>
  <c r="F98" i="23"/>
  <c r="J98" i="23" s="1"/>
  <c r="F39" i="23"/>
  <c r="J39" i="23" s="1"/>
  <c r="F200" i="23"/>
  <c r="J200" i="23" s="1"/>
  <c r="F141" i="23"/>
  <c r="J141" i="23" s="1"/>
  <c r="F163" i="23"/>
  <c r="J163" i="23" s="1"/>
  <c r="F31" i="23"/>
  <c r="J31" i="23" s="1"/>
  <c r="F157" i="23"/>
  <c r="J157" i="23" s="1"/>
  <c r="F177" i="23"/>
  <c r="J177" i="23" s="1"/>
  <c r="F92" i="23"/>
  <c r="J92" i="23" s="1"/>
  <c r="F181" i="23"/>
  <c r="J181" i="23" s="1"/>
  <c r="F38" i="23"/>
  <c r="J38" i="23" s="1"/>
  <c r="F22" i="23"/>
  <c r="J22" i="23" s="1"/>
  <c r="F162" i="23"/>
  <c r="J162" i="23" s="1"/>
  <c r="F32" i="23"/>
  <c r="J32" i="23" s="1"/>
  <c r="F155" i="23"/>
  <c r="J155" i="23" s="1"/>
  <c r="F52" i="23"/>
  <c r="J52" i="23" s="1"/>
  <c r="F102" i="23"/>
  <c r="J102" i="23" s="1"/>
  <c r="F58" i="23"/>
  <c r="J58" i="23" s="1"/>
  <c r="F88" i="23"/>
  <c r="J88" i="23" s="1"/>
  <c r="F128" i="23"/>
  <c r="J128" i="23" s="1"/>
  <c r="F107" i="23"/>
  <c r="J107" i="23" s="1"/>
  <c r="F199" i="23"/>
  <c r="J199" i="23" s="1"/>
  <c r="F150" i="23"/>
  <c r="J150" i="23" s="1"/>
  <c r="F62" i="23"/>
  <c r="J62" i="23" s="1"/>
  <c r="F75" i="23"/>
  <c r="J75" i="23" s="1"/>
  <c r="F204" i="23"/>
  <c r="J204" i="23" s="1"/>
  <c r="F142" i="23"/>
  <c r="J142" i="23" s="1"/>
  <c r="F90" i="23"/>
  <c r="J90" i="23" s="1"/>
  <c r="F106" i="23"/>
  <c r="J106" i="23" s="1"/>
  <c r="F113" i="23"/>
  <c r="J113" i="23" s="1"/>
  <c r="F26" i="23"/>
  <c r="J26" i="23" s="1"/>
  <c r="F10" i="23"/>
  <c r="J10" i="23" s="1"/>
  <c r="F20" i="23"/>
  <c r="J20" i="23" s="1"/>
  <c r="F70" i="23"/>
  <c r="J70" i="23" s="1"/>
  <c r="F73" i="23"/>
  <c r="J73" i="23" s="1"/>
  <c r="F139" i="23"/>
  <c r="J139" i="23" s="1"/>
  <c r="F111" i="23"/>
  <c r="J111" i="23" s="1"/>
  <c r="F186" i="23"/>
  <c r="J186" i="23" s="1"/>
  <c r="F24" i="23"/>
  <c r="J24" i="23" s="1"/>
  <c r="F145" i="23"/>
  <c r="J145" i="23" s="1"/>
  <c r="F3" i="23"/>
  <c r="J3" i="23" s="1"/>
  <c r="F176" i="23"/>
  <c r="J176" i="23" s="1"/>
  <c r="F209" i="23"/>
  <c r="J209" i="23" s="1"/>
  <c r="F115" i="23"/>
  <c r="J115" i="23" s="1"/>
  <c r="F171" i="23"/>
  <c r="J171" i="23" s="1"/>
  <c r="F174" i="23"/>
  <c r="J174" i="23" s="1"/>
  <c r="F166" i="23"/>
  <c r="J166" i="23" s="1"/>
  <c r="F63" i="23"/>
  <c r="J63" i="23" s="1"/>
  <c r="F25" i="23"/>
  <c r="J25" i="23" s="1"/>
  <c r="F179" i="23"/>
  <c r="J179" i="23" s="1"/>
  <c r="F81" i="23"/>
  <c r="J81" i="23" s="1"/>
  <c r="F49" i="23"/>
  <c r="J49" i="23" s="1"/>
  <c r="F18" i="23"/>
  <c r="J18" i="23" s="1"/>
  <c r="F117" i="23"/>
  <c r="J117" i="23" s="1"/>
  <c r="F153" i="23"/>
  <c r="J153" i="23" s="1"/>
  <c r="F72" i="23"/>
  <c r="J72" i="23" s="1"/>
  <c r="F74" i="23"/>
  <c r="J74" i="23" s="1"/>
  <c r="F76" i="23"/>
  <c r="J76" i="23" s="1"/>
  <c r="F149" i="23"/>
  <c r="J149" i="23" s="1"/>
  <c r="F138" i="23"/>
  <c r="J138" i="23" s="1"/>
  <c r="F134" i="23"/>
  <c r="J134" i="23" s="1"/>
  <c r="F151" i="23"/>
  <c r="J151" i="23" s="1"/>
  <c r="F184" i="23"/>
  <c r="J184" i="23" s="1"/>
  <c r="F114" i="23"/>
  <c r="J114" i="23" s="1"/>
  <c r="F28" i="23"/>
  <c r="J28" i="23" s="1"/>
  <c r="F56" i="23"/>
  <c r="J56" i="23" s="1"/>
  <c r="F165" i="23"/>
  <c r="J165" i="23" s="1"/>
  <c r="F27" i="23"/>
  <c r="J27" i="23" s="1"/>
  <c r="F172" i="23"/>
  <c r="J172" i="23" s="1"/>
  <c r="F44" i="23"/>
  <c r="J44" i="23" s="1"/>
  <c r="F178" i="23"/>
  <c r="J178" i="23" s="1"/>
  <c r="F132" i="23"/>
  <c r="J132" i="23" s="1"/>
  <c r="F41" i="23"/>
  <c r="J41" i="23" s="1"/>
  <c r="F60" i="23"/>
  <c r="J60" i="23" s="1"/>
  <c r="F131" i="23"/>
  <c r="J131" i="23" s="1"/>
  <c r="F147" i="23"/>
  <c r="J147" i="23" s="1"/>
  <c r="F127" i="23"/>
  <c r="J127" i="23" s="1"/>
  <c r="F130" i="23"/>
  <c r="J130" i="23" s="1"/>
  <c r="F94" i="23"/>
  <c r="J94" i="23" s="1"/>
  <c r="F12" i="23"/>
  <c r="J12" i="23" s="1"/>
  <c r="F96" i="23"/>
  <c r="J96" i="23" s="1"/>
  <c r="F54" i="23"/>
  <c r="J54" i="23" s="1"/>
  <c r="F23" i="23"/>
  <c r="J23" i="23" s="1"/>
  <c r="F126" i="23"/>
  <c r="J126" i="23" s="1"/>
  <c r="F154" i="23"/>
  <c r="J154" i="23" s="1"/>
  <c r="F86" i="23"/>
  <c r="J86" i="23" s="1"/>
  <c r="F4" i="23"/>
  <c r="J4" i="23" s="1"/>
  <c r="F152" i="23"/>
  <c r="J152" i="23" s="1"/>
  <c r="F161" i="23"/>
  <c r="J161" i="23" s="1"/>
  <c r="F110" i="23"/>
  <c r="J110" i="23" s="1"/>
  <c r="F148" i="23"/>
  <c r="J148" i="23" s="1"/>
  <c r="F6" i="23"/>
  <c r="J6" i="23" s="1"/>
  <c r="F95" i="23"/>
  <c r="J95" i="23" s="1"/>
  <c r="F42" i="23"/>
  <c r="J42" i="23" s="1"/>
  <c r="F197" i="23"/>
  <c r="J197" i="23" s="1"/>
  <c r="F103" i="23"/>
  <c r="J103" i="23" s="1"/>
  <c r="F69" i="23"/>
  <c r="J69" i="23" s="1"/>
  <c r="F15" i="23"/>
  <c r="J15" i="23" s="1"/>
  <c r="F125" i="23"/>
  <c r="J125" i="23" s="1"/>
  <c r="F65" i="23"/>
  <c r="J65" i="23" s="1"/>
  <c r="F195" i="23"/>
  <c r="J195" i="23" s="1"/>
  <c r="F136" i="23"/>
  <c r="J136" i="23" s="1"/>
  <c r="F119" i="23"/>
  <c r="J119" i="23" s="1"/>
  <c r="F189" i="23"/>
  <c r="J189" i="23" s="1"/>
  <c r="F91" i="23"/>
  <c r="J91" i="23" s="1"/>
  <c r="F194" i="23"/>
  <c r="J194" i="23" s="1"/>
  <c r="F55" i="23"/>
  <c r="J55" i="23" s="1"/>
  <c r="F7" i="23"/>
  <c r="J7" i="23" s="1"/>
  <c r="F124" i="23"/>
  <c r="J124" i="23" s="1"/>
  <c r="F185" i="23"/>
  <c r="J185" i="23" s="1"/>
  <c r="F37" i="23"/>
  <c r="J37" i="23" s="1"/>
  <c r="F35" i="23"/>
  <c r="J35" i="23" s="1"/>
  <c r="F109" i="23"/>
  <c r="J109" i="23" s="1"/>
  <c r="F182" i="23"/>
  <c r="J182" i="23" s="1"/>
  <c r="F9" i="23"/>
  <c r="J9" i="23" s="1"/>
  <c r="F89" i="23"/>
  <c r="J89" i="23" s="1"/>
  <c r="F193" i="23"/>
  <c r="J193" i="23" s="1"/>
  <c r="F17" i="23"/>
  <c r="J17" i="23" s="1"/>
  <c r="F11" i="23"/>
  <c r="J11" i="23" s="1"/>
  <c r="F87" i="23"/>
  <c r="J87" i="23" s="1"/>
  <c r="F51" i="23"/>
  <c r="J51" i="23" s="1"/>
  <c r="F190" i="23"/>
  <c r="J190" i="23" s="1"/>
  <c r="F82" i="23"/>
  <c r="J82" i="23" s="1"/>
  <c r="F188" i="23"/>
  <c r="J188" i="23" s="1"/>
  <c r="F85" i="23"/>
  <c r="J85" i="23" s="1"/>
  <c r="F100" i="23"/>
  <c r="J100" i="23" s="1"/>
  <c r="F135" i="23"/>
  <c r="J135" i="23" s="1"/>
  <c r="F173" i="23"/>
  <c r="J173" i="23" s="1"/>
  <c r="F78" i="23"/>
  <c r="J78" i="23" s="1"/>
  <c r="F53" i="23"/>
  <c r="J53" i="23" s="1"/>
  <c r="F79" i="23"/>
  <c r="J79" i="23" s="1"/>
  <c r="F61" i="23"/>
  <c r="J61" i="23" s="1"/>
  <c r="F196" i="23"/>
  <c r="J196" i="23" s="1"/>
  <c r="F121" i="23"/>
  <c r="J121" i="23" s="1"/>
  <c r="F8" i="23"/>
  <c r="J8" i="23" s="1"/>
  <c r="F203" i="23"/>
  <c r="J203" i="23" s="1"/>
  <c r="F191" i="23"/>
  <c r="J191" i="23" s="1"/>
  <c r="F116" i="23"/>
  <c r="J116" i="23" s="1"/>
  <c r="F45" i="23"/>
  <c r="J45" i="23" s="1"/>
  <c r="F112" i="23"/>
  <c r="J112" i="23" s="1"/>
  <c r="F192" i="23"/>
  <c r="J192" i="23" s="1"/>
  <c r="F50" i="23"/>
  <c r="J50" i="23" s="1"/>
  <c r="F43" i="23"/>
  <c r="J43" i="23" s="1"/>
  <c r="F144" i="23"/>
  <c r="J144" i="23" s="1"/>
  <c r="F83" i="23"/>
  <c r="J83" i="23" s="1"/>
  <c r="F14" i="23"/>
  <c r="J14" i="23" s="1"/>
  <c r="F158" i="23"/>
  <c r="J158" i="23" s="1"/>
  <c r="F21" i="23"/>
  <c r="J21" i="23" s="1"/>
  <c r="F201" i="23"/>
  <c r="J201" i="23" s="1"/>
  <c r="F99" i="23"/>
  <c r="J99" i="23" s="1"/>
  <c r="F205" i="23"/>
  <c r="J205" i="23" s="1"/>
  <c r="F120" i="23"/>
  <c r="J120" i="23" s="1"/>
  <c r="F123" i="23"/>
  <c r="J123" i="23" s="1"/>
  <c r="F77" i="23"/>
  <c r="J77" i="23" s="1"/>
  <c r="F156" i="23"/>
  <c r="J156" i="23" s="1"/>
  <c r="F36" i="23"/>
  <c r="J36" i="23" s="1"/>
  <c r="F108" i="23"/>
  <c r="J108" i="23" s="1"/>
  <c r="F180" i="23"/>
  <c r="J180" i="23" s="1"/>
  <c r="F97" i="23"/>
  <c r="J97" i="23" s="1"/>
  <c r="F34" i="23"/>
  <c r="J34" i="23" s="1"/>
  <c r="F19" i="23"/>
  <c r="J19" i="23" s="1"/>
  <c r="F207" i="23"/>
  <c r="J207" i="23" s="1"/>
  <c r="F30" i="23"/>
  <c r="J30" i="23" s="1"/>
  <c r="F187" i="23"/>
  <c r="J187" i="23" s="1"/>
  <c r="F133" i="23"/>
  <c r="J133" i="23" s="1"/>
  <c r="F33" i="23"/>
  <c r="J33" i="23" s="1"/>
  <c r="F170" i="23"/>
  <c r="J170" i="23" s="1"/>
  <c r="F160" i="23"/>
  <c r="J160" i="23" s="1"/>
  <c r="F71" i="23"/>
  <c r="J71" i="23" s="1"/>
  <c r="F175" i="23"/>
  <c r="J175" i="23" s="1"/>
  <c r="F68" i="23"/>
  <c r="J68" i="23" s="1"/>
  <c r="F140" i="23"/>
  <c r="J140" i="23" s="1"/>
  <c r="F169" i="23"/>
  <c r="J169" i="23" s="1"/>
  <c r="F164" i="23"/>
  <c r="J164" i="23" s="1"/>
  <c r="F104" i="23"/>
  <c r="J104" i="23" s="1"/>
  <c r="F29" i="23"/>
  <c r="J29" i="23" s="1"/>
  <c r="F84" i="23"/>
  <c r="J84" i="23" s="1"/>
  <c r="F129" i="23"/>
  <c r="J129" i="23" s="1"/>
  <c r="F206" i="23"/>
  <c r="J206" i="23" s="1"/>
  <c r="F137" i="23"/>
  <c r="J137" i="23" s="1"/>
  <c r="F198" i="23"/>
  <c r="J198" i="23" s="1"/>
  <c r="F146" i="23"/>
  <c r="J146" i="23" s="1"/>
  <c r="F59" i="23"/>
  <c r="J59" i="23" s="1"/>
  <c r="F167" i="23"/>
  <c r="J167" i="23" s="1"/>
  <c r="F168" i="23"/>
  <c r="J168" i="23" s="1"/>
  <c r="F101" i="23"/>
  <c r="J101" i="23" s="1"/>
  <c r="F122" i="23"/>
  <c r="J122" i="23" s="1"/>
  <c r="F13" i="23"/>
  <c r="J13" i="23" s="1"/>
  <c r="F64" i="23"/>
  <c r="J64" i="23" s="1"/>
  <c r="F40" i="23"/>
  <c r="J40" i="23" s="1"/>
  <c r="F48" i="23"/>
  <c r="J48" i="23" s="1"/>
  <c r="F93" i="23"/>
  <c r="J93" i="23" s="1"/>
  <c r="F16" i="23"/>
  <c r="J16" i="23" s="1"/>
  <c r="F143" i="23"/>
  <c r="J143" i="23" s="1"/>
  <c r="F208" i="23"/>
  <c r="J208" i="23" s="1"/>
  <c r="F210" i="23"/>
  <c r="J210" i="23" s="1"/>
  <c r="J92" i="16"/>
  <c r="J163" i="16"/>
  <c r="J180" i="16"/>
  <c r="J115" i="16"/>
  <c r="J10" i="16"/>
  <c r="J37" i="16"/>
  <c r="J30" i="16"/>
  <c r="J171" i="16"/>
  <c r="J181" i="16"/>
  <c r="J9" i="16"/>
  <c r="J35" i="16"/>
  <c r="J127" i="16"/>
  <c r="J103" i="16"/>
  <c r="J195" i="16"/>
  <c r="J65" i="16"/>
  <c r="J79" i="16"/>
  <c r="J11" i="16"/>
  <c r="J160" i="16"/>
  <c r="J15" i="16"/>
  <c r="J78" i="16"/>
  <c r="J43" i="16"/>
  <c r="J130" i="16"/>
  <c r="J137" i="16"/>
  <c r="J170" i="16"/>
  <c r="J140" i="16"/>
  <c r="J83" i="16"/>
  <c r="J200" i="16"/>
  <c r="J208" i="16"/>
  <c r="J32" i="16"/>
  <c r="J88" i="16"/>
  <c r="J3" i="16"/>
  <c r="J19" i="16"/>
  <c r="J173" i="16"/>
  <c r="J38" i="16"/>
  <c r="J159" i="16"/>
  <c r="J156" i="16"/>
  <c r="J178" i="16"/>
  <c r="J169" i="16"/>
  <c r="J28" i="16"/>
  <c r="J121" i="16"/>
  <c r="J133" i="16"/>
  <c r="J108" i="16"/>
  <c r="J144" i="16"/>
  <c r="J60" i="16"/>
  <c r="J67" i="16"/>
  <c r="J176" i="16"/>
  <c r="J99" i="16"/>
  <c r="J119" i="16"/>
  <c r="J141" i="16"/>
  <c r="J95" i="16"/>
  <c r="J109" i="16"/>
  <c r="J5" i="16"/>
  <c r="J85" i="16"/>
  <c r="J110" i="16"/>
  <c r="J26" i="16"/>
  <c r="J54" i="16"/>
  <c r="J80" i="16"/>
  <c r="J136" i="16"/>
  <c r="J90" i="16"/>
  <c r="J70" i="16"/>
  <c r="J20" i="16"/>
  <c r="J116" i="16"/>
  <c r="J199" i="16"/>
  <c r="J202" i="16"/>
  <c r="J154" i="16"/>
  <c r="J175" i="16"/>
  <c r="J16" i="16"/>
  <c r="J157" i="16"/>
  <c r="J203" i="16"/>
  <c r="J192" i="16"/>
  <c r="J41" i="16"/>
  <c r="J17" i="16"/>
  <c r="J13" i="16"/>
  <c r="J8" i="16"/>
  <c r="J66" i="16"/>
  <c r="J113" i="16"/>
  <c r="J120" i="16"/>
  <c r="J139" i="16"/>
  <c r="J155" i="16"/>
  <c r="J4" i="16"/>
  <c r="J146" i="16"/>
  <c r="J75" i="16"/>
  <c r="J145" i="16"/>
  <c r="J106" i="16"/>
  <c r="J22" i="16"/>
  <c r="J58" i="16"/>
  <c r="J6" i="16"/>
  <c r="J201" i="16"/>
  <c r="J205" i="16"/>
  <c r="J44" i="16"/>
  <c r="J117" i="16"/>
  <c r="J42" i="16"/>
  <c r="J191" i="16"/>
  <c r="J57" i="16"/>
  <c r="J47" i="16"/>
  <c r="J209" i="16"/>
  <c r="J161" i="16"/>
  <c r="J177" i="16"/>
  <c r="J104" i="16"/>
  <c r="J143" i="16"/>
  <c r="J100" i="16"/>
  <c r="J86" i="16"/>
  <c r="J147" i="16"/>
  <c r="J165" i="16"/>
  <c r="J7" i="16"/>
  <c r="J134" i="16"/>
  <c r="J196" i="16"/>
  <c r="J45" i="16"/>
  <c r="J118" i="16"/>
  <c r="J51" i="16"/>
  <c r="J111" i="16"/>
  <c r="J31" i="16"/>
  <c r="J33" i="16"/>
  <c r="J36" i="16"/>
  <c r="J149" i="16"/>
  <c r="J129" i="16"/>
  <c r="J68" i="16"/>
  <c r="J183" i="16"/>
  <c r="J87" i="16"/>
  <c r="J14" i="16"/>
  <c r="J185" i="16"/>
  <c r="J153" i="16"/>
  <c r="J73" i="16"/>
  <c r="J93" i="16"/>
  <c r="J91" i="16"/>
  <c r="J69" i="16"/>
  <c r="J114" i="16"/>
  <c r="J98" i="16"/>
  <c r="J148" i="16"/>
  <c r="J62" i="16"/>
  <c r="J207" i="16"/>
  <c r="J102" i="16"/>
  <c r="J184" i="16"/>
  <c r="J53" i="16"/>
  <c r="J61" i="16"/>
  <c r="J138" i="16"/>
  <c r="J27" i="16"/>
  <c r="J76" i="16"/>
  <c r="J84" i="16"/>
  <c r="J101" i="16"/>
  <c r="J24" i="16"/>
  <c r="J174" i="16"/>
  <c r="J188" i="16"/>
  <c r="J107" i="16"/>
  <c r="J40" i="16"/>
  <c r="J18" i="16"/>
  <c r="J48" i="16"/>
  <c r="J123" i="16"/>
  <c r="J152" i="16"/>
  <c r="J105" i="16"/>
  <c r="J50" i="16"/>
  <c r="J74" i="16"/>
  <c r="J89" i="16"/>
  <c r="J204" i="16"/>
  <c r="J167" i="16"/>
  <c r="J132" i="16"/>
  <c r="J158" i="16"/>
  <c r="J55" i="16"/>
  <c r="J142" i="16"/>
  <c r="J150" i="16"/>
  <c r="J164" i="16"/>
  <c r="J64" i="16"/>
  <c r="J186" i="16"/>
  <c r="J168" i="16"/>
  <c r="J56" i="16"/>
  <c r="J77" i="16"/>
  <c r="J194" i="16"/>
  <c r="J39" i="16"/>
  <c r="J122" i="16"/>
  <c r="J179" i="16"/>
  <c r="J166" i="16"/>
  <c r="J162" i="16"/>
  <c r="J131" i="16"/>
  <c r="J63" i="16"/>
  <c r="J182" i="16"/>
  <c r="J128" i="16"/>
  <c r="J25" i="16"/>
  <c r="J52" i="16"/>
  <c r="J23" i="16"/>
  <c r="J189" i="16"/>
  <c r="J126" i="16"/>
  <c r="J49" i="16"/>
  <c r="J82" i="16"/>
  <c r="J71" i="16"/>
  <c r="J21" i="16"/>
  <c r="J197" i="16"/>
  <c r="J97" i="16"/>
  <c r="J34" i="16"/>
  <c r="J72" i="16"/>
  <c r="J29" i="16"/>
  <c r="J59" i="16"/>
  <c r="J12" i="16"/>
  <c r="J81" i="16"/>
  <c r="J135" i="16"/>
  <c r="J172" i="16"/>
  <c r="J96" i="16"/>
  <c r="J125" i="16"/>
  <c r="J112" i="16"/>
  <c r="J193" i="16"/>
  <c r="J46" i="16"/>
  <c r="J206" i="16"/>
  <c r="J151" i="16"/>
  <c r="J190" i="16"/>
  <c r="J187" i="16"/>
  <c r="J124" i="16"/>
  <c r="J94" i="16"/>
  <c r="E152" i="7"/>
  <c r="E107" i="7"/>
  <c r="E47" i="7"/>
  <c r="E27" i="7"/>
  <c r="E110" i="7"/>
  <c r="E149" i="7"/>
  <c r="E164" i="7"/>
  <c r="E184" i="7"/>
  <c r="E8" i="7"/>
  <c r="E163" i="7"/>
  <c r="E113" i="7"/>
  <c r="E166" i="7"/>
  <c r="G12" i="7"/>
  <c r="G126" i="7"/>
  <c r="G66" i="7"/>
  <c r="G8" i="7"/>
  <c r="G103" i="7"/>
  <c r="G40" i="7"/>
  <c r="G10" i="7"/>
  <c r="G29" i="7"/>
  <c r="G112" i="7"/>
  <c r="G11" i="7"/>
  <c r="G172" i="7"/>
  <c r="E111" i="7"/>
  <c r="E121" i="7"/>
  <c r="E180" i="7"/>
  <c r="G184" i="7"/>
  <c r="G202" i="7"/>
  <c r="E11" i="7"/>
  <c r="E24" i="7"/>
  <c r="E129" i="7"/>
  <c r="E109" i="7"/>
  <c r="E102" i="7"/>
  <c r="E88" i="7"/>
  <c r="E16" i="7"/>
  <c r="E23" i="7"/>
  <c r="E43" i="7"/>
  <c r="E141" i="7"/>
  <c r="E132" i="7"/>
  <c r="E81" i="7"/>
  <c r="G6" i="7"/>
  <c r="G192" i="7"/>
  <c r="G17" i="7"/>
  <c r="G43" i="7"/>
  <c r="G75" i="7"/>
  <c r="G113" i="7"/>
  <c r="G51" i="7"/>
  <c r="G154" i="7"/>
  <c r="G138" i="7"/>
  <c r="G5" i="7"/>
  <c r="G71" i="7"/>
  <c r="E204" i="7"/>
  <c r="E55" i="7"/>
  <c r="E7" i="7"/>
  <c r="E196" i="7"/>
  <c r="E65" i="7"/>
  <c r="E175" i="7"/>
  <c r="E49" i="7"/>
  <c r="E26" i="7"/>
  <c r="E61" i="7"/>
  <c r="G28" i="7"/>
  <c r="G121" i="7"/>
  <c r="G23" i="7"/>
  <c r="G175" i="7"/>
  <c r="G141" i="7"/>
  <c r="G180" i="7"/>
  <c r="G156" i="7"/>
  <c r="G100" i="7"/>
  <c r="G174" i="7"/>
  <c r="G168" i="7"/>
  <c r="G64" i="7"/>
  <c r="E172" i="7"/>
  <c r="E5" i="7"/>
  <c r="E9" i="7"/>
  <c r="E162" i="7"/>
  <c r="E93" i="7"/>
  <c r="E133" i="7"/>
  <c r="E58" i="7"/>
  <c r="E160" i="7"/>
  <c r="E142" i="7"/>
  <c r="E140" i="7"/>
  <c r="E52" i="7"/>
  <c r="E125" i="7"/>
  <c r="G101" i="7"/>
  <c r="G129" i="7"/>
  <c r="G88" i="7"/>
  <c r="G65" i="7"/>
  <c r="G140" i="7"/>
  <c r="G49" i="7"/>
  <c r="G132" i="7"/>
  <c r="G148" i="7"/>
  <c r="G13" i="7"/>
  <c r="G22" i="7"/>
  <c r="G73" i="7"/>
  <c r="G89" i="7"/>
  <c r="E168" i="7"/>
  <c r="E41" i="7"/>
  <c r="E139" i="7"/>
  <c r="E157" i="7"/>
  <c r="E182" i="7"/>
  <c r="E31" i="7"/>
  <c r="E50" i="7"/>
  <c r="E145" i="7"/>
  <c r="E25" i="7"/>
  <c r="E201" i="7"/>
  <c r="G111" i="7"/>
  <c r="G83" i="7"/>
  <c r="G7" i="7"/>
  <c r="G142" i="7"/>
  <c r="G145" i="7"/>
  <c r="G52" i="7"/>
  <c r="G26" i="7"/>
  <c r="G166" i="7"/>
  <c r="G110" i="7"/>
  <c r="G204" i="7"/>
  <c r="G178" i="7"/>
  <c r="G189" i="7"/>
  <c r="E73" i="7"/>
  <c r="E171" i="7"/>
  <c r="E114" i="7"/>
  <c r="E74" i="7"/>
  <c r="E19" i="7"/>
  <c r="E86" i="7"/>
  <c r="E169" i="7"/>
  <c r="E38" i="7"/>
  <c r="E84" i="7"/>
  <c r="E69" i="7"/>
  <c r="E183" i="7"/>
  <c r="E4" i="7"/>
  <c r="G87" i="7"/>
  <c r="G58" i="7"/>
  <c r="G50" i="7"/>
  <c r="G69" i="7"/>
  <c r="G25" i="7"/>
  <c r="G125" i="7"/>
  <c r="G37" i="7"/>
  <c r="G200" i="7"/>
  <c r="G186" i="7"/>
  <c r="G117" i="7"/>
  <c r="G199" i="7"/>
  <c r="E154" i="7"/>
  <c r="E22" i="7"/>
  <c r="E91" i="7"/>
  <c r="E190" i="7"/>
  <c r="E146" i="7"/>
  <c r="E123" i="7"/>
  <c r="E155" i="7"/>
  <c r="E153" i="7"/>
  <c r="E197" i="7"/>
  <c r="E119" i="7"/>
  <c r="E44" i="7"/>
  <c r="E104" i="7"/>
  <c r="G27" i="7"/>
  <c r="G182" i="7"/>
  <c r="G84" i="7"/>
  <c r="G119" i="7"/>
  <c r="G183" i="7"/>
  <c r="G201" i="7"/>
  <c r="G81" i="7"/>
  <c r="G20" i="7"/>
  <c r="G91" i="7"/>
  <c r="G56" i="7"/>
  <c r="G187" i="7"/>
  <c r="E18" i="7"/>
  <c r="E101" i="7"/>
  <c r="E178" i="7"/>
  <c r="E70" i="7"/>
  <c r="E120" i="7"/>
  <c r="E181" i="7"/>
  <c r="E106" i="7"/>
  <c r="E147" i="7"/>
  <c r="E32" i="7"/>
  <c r="E20" i="7"/>
  <c r="E99" i="7"/>
  <c r="G93" i="7"/>
  <c r="G169" i="7"/>
  <c r="G197" i="7"/>
  <c r="G32" i="7"/>
  <c r="G44" i="7"/>
  <c r="G4" i="7"/>
  <c r="G61" i="7"/>
  <c r="G94" i="7"/>
  <c r="G193" i="7"/>
  <c r="G127" i="7"/>
  <c r="G105" i="7"/>
  <c r="E56" i="7"/>
  <c r="E159" i="7"/>
  <c r="E89" i="7"/>
  <c r="E94" i="7"/>
  <c r="E76" i="7"/>
  <c r="E195" i="7"/>
  <c r="E191" i="7"/>
  <c r="E45" i="7"/>
  <c r="E116" i="7"/>
  <c r="E36" i="7"/>
  <c r="E15" i="7"/>
  <c r="E53" i="7"/>
  <c r="E80" i="7"/>
  <c r="G139" i="7"/>
  <c r="G155" i="7"/>
  <c r="G147" i="7"/>
  <c r="G15" i="7"/>
  <c r="G47" i="7"/>
  <c r="G35" i="7"/>
  <c r="G158" i="7"/>
  <c r="G190" i="7"/>
  <c r="G134" i="7"/>
  <c r="G198" i="7"/>
  <c r="G143" i="7"/>
  <c r="E174" i="7"/>
  <c r="E189" i="7"/>
  <c r="E192" i="7"/>
  <c r="E3" i="7"/>
  <c r="F3" i="7" s="1"/>
  <c r="J3" i="7" s="1"/>
  <c r="E60" i="7"/>
  <c r="E194" i="7"/>
  <c r="E173" i="7"/>
  <c r="E48" i="7"/>
  <c r="E161" i="7"/>
  <c r="E186" i="7"/>
  <c r="E54" i="7"/>
  <c r="E77" i="7"/>
  <c r="G19" i="7"/>
  <c r="G181" i="7"/>
  <c r="G36" i="7"/>
  <c r="G151" i="7"/>
  <c r="G76" i="7"/>
  <c r="G3" i="7"/>
  <c r="G118" i="7"/>
  <c r="G185" i="7"/>
  <c r="G124" i="7"/>
  <c r="G59" i="7"/>
  <c r="G96" i="7"/>
  <c r="E134" i="7"/>
  <c r="E199" i="7"/>
  <c r="E126" i="7"/>
  <c r="E118" i="7"/>
  <c r="E95" i="7"/>
  <c r="E135" i="7"/>
  <c r="E63" i="7"/>
  <c r="E72" i="7"/>
  <c r="E33" i="7"/>
  <c r="E82" i="7"/>
  <c r="E46" i="7"/>
  <c r="E10" i="7"/>
  <c r="G146" i="7"/>
  <c r="G45" i="7"/>
  <c r="G161" i="7"/>
  <c r="G42" i="7"/>
  <c r="G165" i="7"/>
  <c r="G62" i="7"/>
  <c r="G159" i="7"/>
  <c r="G150" i="7"/>
  <c r="G177" i="7"/>
  <c r="G107" i="7"/>
  <c r="E124" i="7"/>
  <c r="E187" i="7"/>
  <c r="E158" i="7"/>
  <c r="E87" i="7"/>
  <c r="E12" i="7"/>
  <c r="E206" i="7"/>
  <c r="E57" i="7"/>
  <c r="E29" i="7"/>
  <c r="E185" i="7"/>
  <c r="E30" i="7"/>
  <c r="E85" i="7"/>
  <c r="E34" i="7"/>
  <c r="G70" i="7"/>
  <c r="G173" i="7"/>
  <c r="G167" i="7"/>
  <c r="G82" i="7"/>
  <c r="G54" i="7"/>
  <c r="G104" i="7"/>
  <c r="G144" i="7"/>
  <c r="G21" i="7"/>
  <c r="G108" i="7"/>
  <c r="G79" i="7"/>
  <c r="G176" i="7"/>
  <c r="E150" i="7"/>
  <c r="E105" i="7"/>
  <c r="E167" i="7"/>
  <c r="E83" i="7"/>
  <c r="E170" i="7"/>
  <c r="E92" i="7"/>
  <c r="E136" i="7"/>
  <c r="E21" i="7"/>
  <c r="E39" i="7"/>
  <c r="E98" i="7"/>
  <c r="E131" i="7"/>
  <c r="E51" i="7"/>
  <c r="G195" i="7"/>
  <c r="G63" i="7"/>
  <c r="G39" i="7"/>
  <c r="G30" i="7"/>
  <c r="G46" i="7"/>
  <c r="G99" i="7"/>
  <c r="G33" i="7"/>
  <c r="G162" i="7"/>
  <c r="G90" i="7"/>
  <c r="G78" i="7"/>
  <c r="G24" i="7"/>
  <c r="E97" i="7"/>
  <c r="E108" i="7"/>
  <c r="E143" i="7"/>
  <c r="E35" i="7"/>
  <c r="E42" i="7"/>
  <c r="E6" i="7"/>
  <c r="E62" i="7"/>
  <c r="E13" i="7"/>
  <c r="E130" i="7"/>
  <c r="E67" i="7"/>
  <c r="E40" i="7"/>
  <c r="E156" i="7"/>
  <c r="G60" i="7"/>
  <c r="G57" i="7"/>
  <c r="G114" i="7"/>
  <c r="G130" i="7"/>
  <c r="G98" i="7"/>
  <c r="G85" i="7"/>
  <c r="G80" i="7"/>
  <c r="G137" i="7"/>
  <c r="G53" i="7"/>
  <c r="G152" i="7"/>
  <c r="G97" i="7"/>
  <c r="G205" i="7"/>
  <c r="E90" i="7"/>
  <c r="E96" i="7"/>
  <c r="E151" i="7"/>
  <c r="E165" i="7"/>
  <c r="E28" i="7"/>
  <c r="E200" i="7"/>
  <c r="E112" i="7"/>
  <c r="E66" i="7"/>
  <c r="E203" i="7"/>
  <c r="E103" i="7"/>
  <c r="E188" i="7"/>
  <c r="E148" i="7"/>
  <c r="G95" i="7"/>
  <c r="G136" i="7"/>
  <c r="G74" i="7"/>
  <c r="G203" i="7"/>
  <c r="G67" i="7"/>
  <c r="G131" i="7"/>
  <c r="G77" i="7"/>
  <c r="G171" i="7"/>
  <c r="G18" i="7"/>
  <c r="G179" i="7"/>
  <c r="G122" i="7"/>
  <c r="G9" i="7"/>
  <c r="F186" i="15"/>
  <c r="J186" i="15" s="1"/>
  <c r="E152" i="11"/>
  <c r="G114" i="11"/>
  <c r="E138" i="11"/>
  <c r="E156" i="11"/>
  <c r="G152" i="11"/>
  <c r="E87" i="11"/>
  <c r="F23" i="15"/>
  <c r="J23" i="15" s="1"/>
  <c r="F143" i="15"/>
  <c r="J143" i="15" s="1"/>
  <c r="F110" i="15"/>
  <c r="J110" i="15" s="1"/>
  <c r="G33" i="11"/>
  <c r="G61" i="11"/>
  <c r="G12" i="11"/>
  <c r="G187" i="11"/>
  <c r="F181" i="15"/>
  <c r="J181" i="15" s="1"/>
  <c r="F86" i="15"/>
  <c r="J86" i="15" s="1"/>
  <c r="F8" i="15"/>
  <c r="J8" i="15" s="1"/>
  <c r="F147" i="15"/>
  <c r="J147" i="15" s="1"/>
  <c r="G125" i="11"/>
  <c r="G48" i="11"/>
  <c r="F64" i="15"/>
  <c r="J64" i="15" s="1"/>
  <c r="F99" i="15"/>
  <c r="J99" i="15" s="1"/>
  <c r="F18" i="15"/>
  <c r="J18" i="15" s="1"/>
  <c r="F141" i="15"/>
  <c r="J141" i="15" s="1"/>
  <c r="F72" i="15"/>
  <c r="J72" i="15" s="1"/>
  <c r="F155" i="15"/>
  <c r="J155" i="15" s="1"/>
  <c r="F197" i="15"/>
  <c r="J197" i="15" s="1"/>
  <c r="F156" i="15"/>
  <c r="J156" i="15" s="1"/>
  <c r="F204" i="15"/>
  <c r="J204" i="15" s="1"/>
  <c r="F69" i="15"/>
  <c r="J69" i="15" s="1"/>
  <c r="F180" i="15"/>
  <c r="J180" i="15" s="1"/>
  <c r="F39" i="15"/>
  <c r="J39" i="15" s="1"/>
  <c r="F67" i="15"/>
  <c r="J67" i="15" s="1"/>
  <c r="F135" i="15"/>
  <c r="J135" i="15" s="1"/>
  <c r="F195" i="15"/>
  <c r="J195" i="15" s="1"/>
  <c r="F51" i="15"/>
  <c r="J51" i="15" s="1"/>
  <c r="F81" i="15"/>
  <c r="J81" i="15" s="1"/>
  <c r="F70" i="15"/>
  <c r="J70" i="15" s="1"/>
  <c r="F191" i="15"/>
  <c r="J191" i="15" s="1"/>
  <c r="F24" i="15"/>
  <c r="J24" i="15" s="1"/>
  <c r="F65" i="15"/>
  <c r="J65" i="15" s="1"/>
  <c r="F207" i="68"/>
  <c r="J207" i="68" s="1"/>
  <c r="F74" i="15"/>
  <c r="J74" i="15" s="1"/>
  <c r="F9" i="15"/>
  <c r="J9" i="15" s="1"/>
  <c r="F193" i="15"/>
  <c r="J193" i="15" s="1"/>
  <c r="F53" i="15"/>
  <c r="J53" i="15" s="1"/>
  <c r="F196" i="15"/>
  <c r="J196" i="15" s="1"/>
  <c r="F153" i="15"/>
  <c r="J153" i="15" s="1"/>
  <c r="F170" i="15"/>
  <c r="J170" i="15" s="1"/>
  <c r="F136" i="15"/>
  <c r="J136" i="15" s="1"/>
  <c r="F107" i="15"/>
  <c r="J107" i="15" s="1"/>
  <c r="F152" i="15"/>
  <c r="J152" i="15" s="1"/>
  <c r="F122" i="15"/>
  <c r="J122" i="15" s="1"/>
  <c r="F158" i="15"/>
  <c r="J158" i="15" s="1"/>
  <c r="F134" i="15"/>
  <c r="J134" i="15" s="1"/>
  <c r="F76" i="15"/>
  <c r="J76" i="15" s="1"/>
  <c r="F120" i="15"/>
  <c r="J120" i="15" s="1"/>
  <c r="F126" i="15"/>
  <c r="J126" i="15" s="1"/>
  <c r="F203" i="15"/>
  <c r="J203" i="15" s="1"/>
  <c r="F174" i="15"/>
  <c r="J174" i="15" s="1"/>
  <c r="F84" i="15"/>
  <c r="J84" i="15" s="1"/>
  <c r="F12" i="15"/>
  <c r="J12" i="15" s="1"/>
  <c r="F157" i="15"/>
  <c r="J157" i="15" s="1"/>
  <c r="F59" i="15"/>
  <c r="J59" i="15" s="1"/>
  <c r="F60" i="15"/>
  <c r="J60" i="15" s="1"/>
  <c r="F175" i="15"/>
  <c r="J175" i="15" s="1"/>
  <c r="F144" i="15"/>
  <c r="J144" i="15" s="1"/>
  <c r="F133" i="15"/>
  <c r="J133" i="15" s="1"/>
  <c r="F169" i="15"/>
  <c r="J169" i="15" s="1"/>
  <c r="F125" i="15"/>
  <c r="J125" i="15" s="1"/>
  <c r="F96" i="15"/>
  <c r="J96" i="15" s="1"/>
  <c r="F49" i="15"/>
  <c r="J49" i="15" s="1"/>
  <c r="F185" i="15"/>
  <c r="J185" i="15" s="1"/>
  <c r="F68" i="15"/>
  <c r="J68" i="15" s="1"/>
  <c r="F5" i="15"/>
  <c r="J5" i="15" s="1"/>
  <c r="F124" i="15"/>
  <c r="J124" i="15" s="1"/>
  <c r="F10" i="15"/>
  <c r="J10" i="15" s="1"/>
  <c r="F43" i="15"/>
  <c r="J43" i="15" s="1"/>
  <c r="F21" i="15"/>
  <c r="J21" i="15" s="1"/>
  <c r="F177" i="15"/>
  <c r="J177" i="15" s="1"/>
  <c r="F63" i="15"/>
  <c r="J63" i="15" s="1"/>
  <c r="F15" i="15"/>
  <c r="J15" i="15" s="1"/>
  <c r="F102" i="15"/>
  <c r="J102" i="15" s="1"/>
  <c r="F189" i="15"/>
  <c r="J189" i="15" s="1"/>
  <c r="F130" i="15"/>
  <c r="J130" i="15" s="1"/>
  <c r="F190" i="15"/>
  <c r="J190" i="15" s="1"/>
  <c r="F95" i="15"/>
  <c r="J95" i="15" s="1"/>
  <c r="F31" i="15"/>
  <c r="J31" i="15" s="1"/>
  <c r="F55" i="15"/>
  <c r="J55" i="15" s="1"/>
  <c r="E148" i="11"/>
  <c r="E203" i="11"/>
  <c r="G149" i="11"/>
  <c r="G180" i="11"/>
  <c r="G120" i="11"/>
  <c r="G112" i="11"/>
  <c r="G110" i="11"/>
  <c r="G18" i="11"/>
  <c r="G67" i="11"/>
  <c r="G55" i="11"/>
  <c r="G83" i="11"/>
  <c r="G74" i="11"/>
  <c r="G91" i="11"/>
  <c r="G75" i="11"/>
  <c r="G28" i="11"/>
  <c r="G116" i="11"/>
  <c r="G162" i="11"/>
  <c r="G121" i="11"/>
  <c r="E15" i="11"/>
  <c r="E62" i="11"/>
  <c r="F37" i="15"/>
  <c r="J37" i="15" s="1"/>
  <c r="F127" i="15"/>
  <c r="J127" i="15" s="1"/>
  <c r="F13" i="15"/>
  <c r="J13" i="15" s="1"/>
  <c r="F207" i="67"/>
  <c r="J207" i="67" s="1"/>
  <c r="F26" i="15"/>
  <c r="J26" i="15" s="1"/>
  <c r="F75" i="15"/>
  <c r="J75" i="15" s="1"/>
  <c r="F171" i="15"/>
  <c r="J171" i="15" s="1"/>
  <c r="F44" i="15"/>
  <c r="J44" i="15" s="1"/>
  <c r="F187" i="15"/>
  <c r="J187" i="15" s="1"/>
  <c r="F87" i="15"/>
  <c r="J87" i="15" s="1"/>
  <c r="F113" i="15"/>
  <c r="J113" i="15" s="1"/>
  <c r="F132" i="15"/>
  <c r="J132" i="15" s="1"/>
  <c r="F85" i="15"/>
  <c r="J85" i="15" s="1"/>
  <c r="F202" i="15"/>
  <c r="J202" i="15" s="1"/>
  <c r="F114" i="15"/>
  <c r="J114" i="15" s="1"/>
  <c r="F16" i="15"/>
  <c r="J16" i="15" s="1"/>
  <c r="F62" i="15"/>
  <c r="J62" i="15" s="1"/>
  <c r="F46" i="15"/>
  <c r="J46" i="15" s="1"/>
  <c r="F159" i="15"/>
  <c r="J159" i="15" s="1"/>
  <c r="F194" i="15"/>
  <c r="J194" i="15" s="1"/>
  <c r="F200" i="15"/>
  <c r="J200" i="15" s="1"/>
  <c r="F179" i="15"/>
  <c r="J179" i="15" s="1"/>
  <c r="F131" i="15"/>
  <c r="J131" i="15" s="1"/>
  <c r="F115" i="15"/>
  <c r="J115" i="15" s="1"/>
  <c r="F6" i="15"/>
  <c r="J6" i="15" s="1"/>
  <c r="F61" i="15"/>
  <c r="J61" i="15" s="1"/>
  <c r="E114" i="11"/>
  <c r="E56" i="11"/>
  <c r="E196" i="11"/>
  <c r="E194" i="11"/>
  <c r="E140" i="11"/>
  <c r="E32" i="11"/>
  <c r="G142" i="11"/>
  <c r="G148" i="11"/>
  <c r="G47" i="11"/>
  <c r="G151" i="11"/>
  <c r="G76" i="11"/>
  <c r="G198" i="11"/>
  <c r="F151" i="15"/>
  <c r="J151" i="15" s="1"/>
  <c r="F47" i="15"/>
  <c r="J47" i="15" s="1"/>
  <c r="F28" i="15"/>
  <c r="J28" i="15" s="1"/>
  <c r="F40" i="15"/>
  <c r="J40" i="15" s="1"/>
  <c r="F198" i="15"/>
  <c r="J198" i="15" s="1"/>
  <c r="F166" i="15"/>
  <c r="J166" i="15" s="1"/>
  <c r="F100" i="15"/>
  <c r="J100" i="15" s="1"/>
  <c r="F103" i="15"/>
  <c r="J103" i="15" s="1"/>
  <c r="F192" i="15"/>
  <c r="J192" i="15" s="1"/>
  <c r="F45" i="15"/>
  <c r="J45" i="15" s="1"/>
  <c r="F146" i="15"/>
  <c r="J146" i="15" s="1"/>
  <c r="F41" i="15"/>
  <c r="J41" i="15" s="1"/>
  <c r="F93" i="15"/>
  <c r="J93" i="15" s="1"/>
  <c r="F33" i="15"/>
  <c r="J33" i="15" s="1"/>
  <c r="F184" i="15"/>
  <c r="J184" i="15" s="1"/>
  <c r="F66" i="15"/>
  <c r="J66" i="15" s="1"/>
  <c r="F36" i="15"/>
  <c r="J36" i="15" s="1"/>
  <c r="F11" i="15"/>
  <c r="J11" i="15" s="1"/>
  <c r="F32" i="15"/>
  <c r="J32" i="15" s="1"/>
  <c r="F48" i="15"/>
  <c r="J48" i="15" s="1"/>
  <c r="F17" i="15"/>
  <c r="J17" i="15" s="1"/>
  <c r="F182" i="15"/>
  <c r="J182" i="15" s="1"/>
  <c r="F35" i="15"/>
  <c r="J35" i="15" s="1"/>
  <c r="F57" i="15"/>
  <c r="J57" i="15" s="1"/>
  <c r="E110" i="11"/>
  <c r="G19" i="11"/>
  <c r="G111" i="11"/>
  <c r="G131" i="11"/>
  <c r="G186" i="11"/>
  <c r="G181" i="11"/>
  <c r="G34" i="11"/>
  <c r="G159" i="11"/>
  <c r="G63" i="11"/>
  <c r="G139" i="11"/>
  <c r="G43" i="11"/>
  <c r="G81" i="11"/>
  <c r="G40" i="11"/>
  <c r="G79" i="11"/>
  <c r="G168" i="11"/>
  <c r="G108" i="11"/>
  <c r="G97" i="11"/>
  <c r="G160" i="11"/>
  <c r="E53" i="11"/>
  <c r="E58" i="11"/>
  <c r="F30" i="15"/>
  <c r="J30" i="15" s="1"/>
  <c r="F105" i="15"/>
  <c r="J105" i="15" s="1"/>
  <c r="F34" i="15"/>
  <c r="J34" i="15" s="1"/>
  <c r="F88" i="15"/>
  <c r="J88" i="15" s="1"/>
  <c r="F94" i="15"/>
  <c r="J94" i="15" s="1"/>
  <c r="F108" i="15"/>
  <c r="J108" i="15" s="1"/>
  <c r="F38" i="15"/>
  <c r="J38" i="15" s="1"/>
  <c r="F42" i="15"/>
  <c r="J42" i="15" s="1"/>
  <c r="F14" i="15"/>
  <c r="J14" i="15" s="1"/>
  <c r="F162" i="15"/>
  <c r="J162" i="15" s="1"/>
  <c r="F92" i="15"/>
  <c r="J92" i="15" s="1"/>
  <c r="F123" i="15"/>
  <c r="J123" i="15" s="1"/>
  <c r="F77" i="15"/>
  <c r="J77" i="15" s="1"/>
  <c r="F138" i="15"/>
  <c r="J138" i="15" s="1"/>
  <c r="F188" i="15"/>
  <c r="J188" i="15" s="1"/>
  <c r="F89" i="15"/>
  <c r="J89" i="15" s="1"/>
  <c r="F137" i="15"/>
  <c r="J137" i="15" s="1"/>
  <c r="F22" i="15"/>
  <c r="J22" i="15" s="1"/>
  <c r="F165" i="15"/>
  <c r="J165" i="15" s="1"/>
  <c r="F83" i="15"/>
  <c r="J83" i="15" s="1"/>
  <c r="F160" i="15"/>
  <c r="J160" i="15" s="1"/>
  <c r="F98" i="15"/>
  <c r="J98" i="15" s="1"/>
  <c r="F52" i="15"/>
  <c r="J52" i="15" s="1"/>
  <c r="F140" i="15"/>
  <c r="J140" i="15" s="1"/>
  <c r="F128" i="15"/>
  <c r="J128" i="15" s="1"/>
  <c r="F121" i="15"/>
  <c r="J121" i="15" s="1"/>
  <c r="E73" i="11"/>
  <c r="E77" i="11"/>
  <c r="G203" i="11"/>
  <c r="E193" i="11"/>
  <c r="E98" i="11"/>
  <c r="F150" i="15"/>
  <c r="J150" i="15" s="1"/>
  <c r="F104" i="15"/>
  <c r="J104" i="15" s="1"/>
  <c r="F129" i="15"/>
  <c r="J129" i="15" s="1"/>
  <c r="F97" i="15"/>
  <c r="J97" i="15" s="1"/>
  <c r="G157" i="11"/>
  <c r="G36" i="11"/>
  <c r="G7" i="11"/>
  <c r="G56" i="11"/>
  <c r="G196" i="11"/>
  <c r="G194" i="11"/>
  <c r="G140" i="11"/>
  <c r="G32" i="11"/>
  <c r="G177" i="11"/>
  <c r="E150" i="11"/>
  <c r="E144" i="11"/>
  <c r="E192" i="11"/>
  <c r="F163" i="15"/>
  <c r="J163" i="15" s="1"/>
  <c r="F167" i="15"/>
  <c r="J167" i="15" s="1"/>
  <c r="F56" i="15"/>
  <c r="J56" i="15" s="1"/>
  <c r="F172" i="15"/>
  <c r="J172" i="15" s="1"/>
  <c r="F117" i="15"/>
  <c r="J117" i="15" s="1"/>
  <c r="F154" i="15"/>
  <c r="J154" i="15" s="1"/>
  <c r="F80" i="15"/>
  <c r="J80" i="15" s="1"/>
  <c r="F139" i="15"/>
  <c r="J139" i="15" s="1"/>
  <c r="F142" i="15"/>
  <c r="J142" i="15" s="1"/>
  <c r="F168" i="15"/>
  <c r="J168" i="15" s="1"/>
  <c r="F145" i="15"/>
  <c r="J145" i="15" s="1"/>
  <c r="F4" i="15"/>
  <c r="J4" i="15" s="1"/>
  <c r="F90" i="15"/>
  <c r="J90" i="15" s="1"/>
  <c r="F71" i="15"/>
  <c r="J71" i="15" s="1"/>
  <c r="F25" i="15"/>
  <c r="J25" i="15" s="1"/>
  <c r="F101" i="15"/>
  <c r="J101" i="15" s="1"/>
  <c r="F164" i="15"/>
  <c r="J164" i="15" s="1"/>
  <c r="F29" i="15"/>
  <c r="J29" i="15" s="1"/>
  <c r="F27" i="15"/>
  <c r="J27" i="15" s="1"/>
  <c r="F109" i="15"/>
  <c r="J109" i="15" s="1"/>
  <c r="E149" i="11"/>
  <c r="E180" i="11"/>
  <c r="E120" i="11"/>
  <c r="E112" i="11"/>
  <c r="E186" i="11"/>
  <c r="E181" i="11"/>
  <c r="E34" i="11"/>
  <c r="E159" i="11"/>
  <c r="E33" i="11"/>
  <c r="F161" i="15"/>
  <c r="J161" i="15" s="1"/>
  <c r="F54" i="15"/>
  <c r="J54" i="15" s="1"/>
  <c r="F58" i="15"/>
  <c r="J58" i="15" s="1"/>
  <c r="F154" i="56"/>
  <c r="J154" i="56" s="1"/>
  <c r="F3" i="15"/>
  <c r="J3" i="15" s="1"/>
  <c r="F91" i="15"/>
  <c r="J91" i="15" s="1"/>
  <c r="F178" i="15"/>
  <c r="J178" i="15" s="1"/>
  <c r="F19" i="15"/>
  <c r="J19" i="15" s="1"/>
  <c r="F148" i="15"/>
  <c r="J148" i="15" s="1"/>
  <c r="F7" i="15"/>
  <c r="J7" i="15" s="1"/>
  <c r="F201" i="15"/>
  <c r="J201" i="15" s="1"/>
  <c r="F119" i="15"/>
  <c r="J119" i="15" s="1"/>
  <c r="F116" i="15"/>
  <c r="J116" i="15" s="1"/>
  <c r="F73" i="15"/>
  <c r="J73" i="15" s="1"/>
  <c r="F78" i="15"/>
  <c r="J78" i="15" s="1"/>
  <c r="F79" i="15"/>
  <c r="J79" i="15" s="1"/>
  <c r="F149" i="15"/>
  <c r="J149" i="15" s="1"/>
  <c r="F199" i="15"/>
  <c r="J199" i="15" s="1"/>
  <c r="F176" i="15"/>
  <c r="J176" i="15" s="1"/>
  <c r="F173" i="15"/>
  <c r="J173" i="15" s="1"/>
  <c r="F111" i="15"/>
  <c r="J111" i="15" s="1"/>
  <c r="F112" i="15"/>
  <c r="J112" i="15" s="1"/>
  <c r="F106" i="15"/>
  <c r="J106" i="15" s="1"/>
  <c r="F20" i="15"/>
  <c r="J20" i="15" s="1"/>
  <c r="F183" i="15"/>
  <c r="J183" i="15" s="1"/>
  <c r="J198" i="16"/>
  <c r="G73" i="11"/>
  <c r="G138" i="11"/>
  <c r="G87" i="11"/>
  <c r="G57" i="11"/>
  <c r="G77" i="11"/>
  <c r="G145" i="11"/>
  <c r="G163" i="11"/>
  <c r="G5" i="11"/>
  <c r="G85" i="11"/>
  <c r="G130" i="11"/>
  <c r="G27" i="11"/>
  <c r="G143" i="11"/>
  <c r="G189" i="11"/>
  <c r="G178" i="11"/>
  <c r="G8" i="11"/>
  <c r="G136" i="11"/>
  <c r="E49" i="11"/>
  <c r="E70" i="11"/>
  <c r="E42" i="11"/>
  <c r="F118" i="15"/>
  <c r="J118" i="15" s="1"/>
  <c r="F82" i="15"/>
  <c r="J82" i="15" s="1"/>
  <c r="F50" i="15"/>
  <c r="J50" i="15" s="1"/>
  <c r="F72" i="7" l="1"/>
  <c r="J72" i="7" s="1"/>
  <c r="F140" i="7"/>
  <c r="J140" i="7" s="1"/>
  <c r="F19" i="7"/>
  <c r="J19" i="7" s="1"/>
  <c r="F203" i="7"/>
  <c r="J203" i="7" s="1"/>
  <c r="F85" i="7"/>
  <c r="J85" i="7" s="1"/>
  <c r="F63" i="7"/>
  <c r="J63" i="7" s="1"/>
  <c r="F193" i="7"/>
  <c r="J193" i="7" s="1"/>
  <c r="F164" i="7"/>
  <c r="J164" i="7" s="1"/>
  <c r="F143" i="7"/>
  <c r="J143" i="7" s="1"/>
  <c r="F64" i="7"/>
  <c r="J64" i="7" s="1"/>
  <c r="F182" i="7"/>
  <c r="J182" i="7" s="1"/>
  <c r="F188" i="7"/>
  <c r="J188" i="7" s="1"/>
  <c r="F69" i="7"/>
  <c r="J69" i="7" s="1"/>
  <c r="F195" i="7"/>
  <c r="J195" i="7" s="1"/>
  <c r="F201" i="7"/>
  <c r="J201" i="7" s="1"/>
  <c r="F20" i="7"/>
  <c r="J20" i="7" s="1"/>
  <c r="F46" i="7"/>
  <c r="J46" i="7" s="1"/>
  <c r="F98" i="7"/>
  <c r="J98" i="7" s="1"/>
  <c r="F191" i="7"/>
  <c r="J191" i="7" s="1"/>
  <c r="F75" i="7"/>
  <c r="J75" i="7" s="1"/>
  <c r="F199" i="7"/>
  <c r="J199" i="7" s="1"/>
  <c r="F32" i="7"/>
  <c r="J32" i="7" s="1"/>
  <c r="F42" i="7"/>
  <c r="J42" i="7" s="1"/>
  <c r="F70" i="7"/>
  <c r="J70" i="7" s="1"/>
  <c r="F40" i="7"/>
  <c r="J40" i="7" s="1"/>
  <c r="F44" i="7"/>
  <c r="J44" i="7" s="1"/>
  <c r="F135" i="7"/>
  <c r="J135" i="7" s="1"/>
  <c r="F78" i="7"/>
  <c r="J78" i="7" s="1"/>
  <c r="F146" i="7"/>
  <c r="J146" i="7" s="1"/>
  <c r="F65" i="7"/>
  <c r="J65" i="7" s="1"/>
  <c r="F179" i="7"/>
  <c r="J179" i="7" s="1"/>
  <c r="F47" i="7"/>
  <c r="J47" i="7" s="1"/>
  <c r="F51" i="7"/>
  <c r="J51" i="7" s="1"/>
  <c r="F121" i="7"/>
  <c r="J121" i="7" s="1"/>
  <c r="F106" i="7"/>
  <c r="J106" i="7" s="1"/>
  <c r="F39" i="7"/>
  <c r="J39" i="7" s="1"/>
  <c r="F176" i="7"/>
  <c r="J176" i="7" s="1"/>
  <c r="F150" i="7"/>
  <c r="J150" i="7" s="1"/>
  <c r="F88" i="7"/>
  <c r="J88" i="7" s="1"/>
  <c r="F50" i="7"/>
  <c r="J50" i="7" s="1"/>
  <c r="F61" i="7"/>
  <c r="J61" i="7" s="1"/>
  <c r="F62" i="7"/>
  <c r="J62" i="7" s="1"/>
  <c r="F7" i="7"/>
  <c r="J7" i="7" s="1"/>
  <c r="F114" i="7"/>
  <c r="J114" i="7" s="1"/>
  <c r="F171" i="7"/>
  <c r="J171" i="7" s="1"/>
  <c r="F82" i="7"/>
  <c r="J82" i="7" s="1"/>
  <c r="F127" i="7"/>
  <c r="J127" i="7" s="1"/>
  <c r="F97" i="7"/>
  <c r="J97" i="7" s="1"/>
  <c r="F12" i="7"/>
  <c r="J12" i="7" s="1"/>
  <c r="F6" i="7"/>
  <c r="J6" i="7" s="1"/>
  <c r="F33" i="7"/>
  <c r="J33" i="7" s="1"/>
  <c r="F84" i="7"/>
  <c r="J84" i="7" s="1"/>
  <c r="F144" i="7"/>
  <c r="J144" i="7" s="1"/>
  <c r="F17" i="7"/>
  <c r="J17" i="7" s="1"/>
  <c r="F101" i="7"/>
  <c r="J101" i="7" s="1"/>
  <c r="F133" i="7"/>
  <c r="J133" i="7" s="1"/>
  <c r="F34" i="7"/>
  <c r="J34" i="7" s="1"/>
  <c r="F53" i="7"/>
  <c r="J53" i="7" s="1"/>
  <c r="F87" i="7"/>
  <c r="J87" i="7" s="1"/>
  <c r="F187" i="7"/>
  <c r="J187" i="7" s="1"/>
  <c r="F66" i="7"/>
  <c r="J66" i="7" s="1"/>
  <c r="F118" i="7"/>
  <c r="J118" i="7" s="1"/>
  <c r="F147" i="7"/>
  <c r="J147" i="7" s="1"/>
  <c r="F38" i="7"/>
  <c r="J38" i="7" s="1"/>
  <c r="F152" i="7"/>
  <c r="J152" i="7" s="1"/>
  <c r="F22" i="7"/>
  <c r="J22" i="7" s="1"/>
  <c r="F77" i="7"/>
  <c r="J77" i="7" s="1"/>
  <c r="F117" i="7"/>
  <c r="J117" i="7" s="1"/>
  <c r="F163" i="7"/>
  <c r="J163" i="7" s="1"/>
  <c r="F153" i="7"/>
  <c r="J153" i="7" s="1"/>
  <c r="F112" i="7"/>
  <c r="J112" i="7" s="1"/>
  <c r="F81" i="7"/>
  <c r="J81" i="7" s="1"/>
  <c r="F126" i="7"/>
  <c r="J126" i="7" s="1"/>
  <c r="F123" i="7"/>
  <c r="J123" i="7" s="1"/>
  <c r="F205" i="7"/>
  <c r="J205" i="7" s="1"/>
  <c r="F83" i="7"/>
  <c r="J83" i="7" s="1"/>
  <c r="F180" i="7"/>
  <c r="J180" i="7" s="1"/>
  <c r="F96" i="7"/>
  <c r="J96" i="7" s="1"/>
  <c r="F149" i="7"/>
  <c r="J149" i="7" s="1"/>
  <c r="F120" i="7"/>
  <c r="J120" i="7" s="1"/>
  <c r="F9" i="7"/>
  <c r="J9" i="7" s="1"/>
  <c r="F158" i="7"/>
  <c r="J158" i="7" s="1"/>
  <c r="F119" i="7"/>
  <c r="J119" i="7" s="1"/>
  <c r="F92" i="7"/>
  <c r="J92" i="7" s="1"/>
  <c r="F175" i="7"/>
  <c r="J175" i="7" s="1"/>
  <c r="F86" i="7"/>
  <c r="J86" i="7" s="1"/>
  <c r="F71" i="7"/>
  <c r="J71" i="7" s="1"/>
  <c r="F138" i="7"/>
  <c r="J138" i="7" s="1"/>
  <c r="F48" i="7"/>
  <c r="J48" i="7" s="1"/>
  <c r="F108" i="7"/>
  <c r="J108" i="7" s="1"/>
  <c r="F41" i="7"/>
  <c r="J41" i="7" s="1"/>
  <c r="F4" i="7"/>
  <c r="J4" i="7" s="1"/>
  <c r="F141" i="7"/>
  <c r="J141" i="7" s="1"/>
  <c r="F151" i="7"/>
  <c r="J151" i="7" s="1"/>
  <c r="F186" i="7"/>
  <c r="J186" i="7" s="1"/>
  <c r="F36" i="7"/>
  <c r="J36" i="7" s="1"/>
  <c r="F128" i="7"/>
  <c r="J128" i="7" s="1"/>
  <c r="F168" i="7"/>
  <c r="J168" i="7" s="1"/>
  <c r="F15" i="7"/>
  <c r="J15" i="7" s="1"/>
  <c r="F18" i="7"/>
  <c r="J18" i="7" s="1"/>
  <c r="F132" i="7"/>
  <c r="J132" i="7" s="1"/>
  <c r="F131" i="7"/>
  <c r="J131" i="7" s="1"/>
  <c r="F27" i="7"/>
  <c r="J27" i="7" s="1"/>
  <c r="F125" i="7"/>
  <c r="J125" i="7" s="1"/>
  <c r="F107" i="7"/>
  <c r="J107" i="7" s="1"/>
  <c r="F68" i="7"/>
  <c r="J68" i="7" s="1"/>
  <c r="F52" i="7"/>
  <c r="J52" i="7" s="1"/>
  <c r="F104" i="7"/>
  <c r="J104" i="7" s="1"/>
  <c r="F67" i="7"/>
  <c r="J67" i="7" s="1"/>
  <c r="F89" i="7"/>
  <c r="J89" i="7" s="1"/>
  <c r="F56" i="7"/>
  <c r="J56" i="7" s="1"/>
  <c r="F134" i="7"/>
  <c r="J134" i="7" s="1"/>
  <c r="F102" i="7"/>
  <c r="J102" i="7" s="1"/>
  <c r="F99" i="7"/>
  <c r="J99" i="7" s="1"/>
  <c r="F137" i="7"/>
  <c r="J137" i="7" s="1"/>
  <c r="F43" i="7"/>
  <c r="J43" i="7" s="1"/>
  <c r="F177" i="7"/>
  <c r="J177" i="7" s="1"/>
  <c r="F124" i="7"/>
  <c r="J124" i="7" s="1"/>
  <c r="F189" i="7"/>
  <c r="J189" i="7" s="1"/>
  <c r="F184" i="7"/>
  <c r="J184" i="7" s="1"/>
  <c r="F93" i="7"/>
  <c r="J93" i="7" s="1"/>
  <c r="F55" i="7"/>
  <c r="J55" i="7" s="1"/>
  <c r="F21" i="7"/>
  <c r="J21" i="7" s="1"/>
  <c r="F190" i="7"/>
  <c r="J190" i="7" s="1"/>
  <c r="F35" i="7"/>
  <c r="J35" i="7" s="1"/>
  <c r="F113" i="7"/>
  <c r="J113" i="7" s="1"/>
  <c r="F58" i="7"/>
  <c r="J58" i="7" s="1"/>
  <c r="F162" i="7"/>
  <c r="J162" i="7" s="1"/>
  <c r="F167" i="7"/>
  <c r="J167" i="7" s="1"/>
  <c r="F30" i="7"/>
  <c r="J30" i="7" s="1"/>
  <c r="F197" i="7"/>
  <c r="J197" i="7" s="1"/>
  <c r="F5" i="7"/>
  <c r="J5" i="7" s="1"/>
  <c r="F90" i="7"/>
  <c r="J90" i="7" s="1"/>
  <c r="F165" i="7"/>
  <c r="J165" i="7" s="1"/>
  <c r="F194" i="7"/>
  <c r="J194" i="7" s="1"/>
  <c r="F157" i="7"/>
  <c r="J157" i="7" s="1"/>
  <c r="F23" i="7"/>
  <c r="J23" i="7" s="1"/>
  <c r="F49" i="7"/>
  <c r="J49" i="7" s="1"/>
  <c r="F200" i="7"/>
  <c r="J200" i="7" s="1"/>
  <c r="F148" i="7"/>
  <c r="J148" i="7" s="1"/>
  <c r="F192" i="7"/>
  <c r="J192" i="7" s="1"/>
  <c r="F105" i="7"/>
  <c r="J105" i="7" s="1"/>
  <c r="F28" i="7"/>
  <c r="J28" i="7" s="1"/>
  <c r="F57" i="7"/>
  <c r="J57" i="7" s="1"/>
  <c r="F204" i="7"/>
  <c r="J204" i="7" s="1"/>
  <c r="F110" i="7"/>
  <c r="J110" i="7" s="1"/>
  <c r="F80" i="7"/>
  <c r="J80" i="7" s="1"/>
  <c r="F60" i="7"/>
  <c r="J60" i="7" s="1"/>
  <c r="F37" i="7"/>
  <c r="J37" i="7" s="1"/>
  <c r="F59" i="7"/>
  <c r="J59" i="7" s="1"/>
  <c r="F136" i="7"/>
  <c r="J136" i="7" s="1"/>
  <c r="F196" i="7"/>
  <c r="J196" i="7" s="1"/>
  <c r="F26" i="7"/>
  <c r="J26" i="7" s="1"/>
  <c r="F170" i="7"/>
  <c r="J170" i="7" s="1"/>
  <c r="F185" i="7"/>
  <c r="J185" i="7" s="1"/>
  <c r="F156" i="7"/>
  <c r="J156" i="7" s="1"/>
  <c r="F116" i="7"/>
  <c r="J116" i="7" s="1"/>
  <c r="F76" i="7"/>
  <c r="J76" i="7" s="1"/>
  <c r="F122" i="7"/>
  <c r="J122" i="7" s="1"/>
  <c r="F154" i="7"/>
  <c r="J154" i="7" s="1"/>
  <c r="F198" i="7"/>
  <c r="J198" i="7" s="1"/>
  <c r="F181" i="7"/>
  <c r="J181" i="7" s="1"/>
  <c r="F95" i="7"/>
  <c r="J95" i="7" s="1"/>
  <c r="F16" i="7"/>
  <c r="J16" i="7" s="1"/>
  <c r="F145" i="7"/>
  <c r="J145" i="7" s="1"/>
  <c r="F100" i="7"/>
  <c r="J100" i="7" s="1"/>
  <c r="F54" i="7"/>
  <c r="J54" i="7" s="1"/>
  <c r="F206" i="7"/>
  <c r="J206" i="7" s="1"/>
  <c r="F161" i="7"/>
  <c r="J161" i="7" s="1"/>
  <c r="F111" i="7"/>
  <c r="J111" i="7" s="1"/>
  <c r="F103" i="7"/>
  <c r="J103" i="7" s="1"/>
  <c r="F139" i="7"/>
  <c r="J139" i="7" s="1"/>
  <c r="F166" i="7"/>
  <c r="J166" i="7" s="1"/>
  <c r="F159" i="7"/>
  <c r="J159" i="7" s="1"/>
  <c r="F13" i="7"/>
  <c r="J13" i="7" s="1"/>
  <c r="F29" i="7"/>
  <c r="J29" i="7" s="1"/>
  <c r="F31" i="7"/>
  <c r="J31" i="7" s="1"/>
  <c r="F169" i="7"/>
  <c r="J169" i="7" s="1"/>
  <c r="F173" i="7"/>
  <c r="J173" i="7" s="1"/>
  <c r="F142" i="7"/>
  <c r="J142" i="7" s="1"/>
  <c r="F172" i="7"/>
  <c r="J172" i="7" s="1"/>
  <c r="F160" i="7"/>
  <c r="J160" i="7" s="1"/>
  <c r="F130" i="7"/>
  <c r="J130" i="7" s="1"/>
  <c r="F91" i="7"/>
  <c r="J91" i="7" s="1"/>
  <c r="F94" i="7"/>
  <c r="J94" i="7" s="1"/>
  <c r="F174" i="7"/>
  <c r="J174" i="7" s="1"/>
  <c r="F202" i="7"/>
  <c r="J202" i="7" s="1"/>
  <c r="F45" i="7"/>
  <c r="J45" i="7" s="1"/>
  <c r="F24" i="7"/>
  <c r="J24" i="7" s="1"/>
  <c r="F178" i="7"/>
  <c r="J178" i="7" s="1"/>
  <c r="F73" i="7"/>
  <c r="J73" i="7" s="1"/>
  <c r="F8" i="7"/>
  <c r="J8" i="7" s="1"/>
  <c r="F79" i="7"/>
  <c r="J79" i="7" s="1"/>
  <c r="F74" i="7"/>
  <c r="J74" i="7" s="1"/>
  <c r="F11" i="7"/>
  <c r="J11" i="7" s="1"/>
  <c r="F10" i="7"/>
  <c r="J10" i="7" s="1"/>
  <c r="F155" i="7"/>
  <c r="J155" i="7" s="1"/>
  <c r="F25" i="7"/>
  <c r="J25" i="7" s="1"/>
  <c r="F109" i="7"/>
  <c r="J109" i="7" s="1"/>
  <c r="F14" i="7"/>
  <c r="J14" i="7" s="1"/>
  <c r="F129" i="7"/>
  <c r="J129" i="7" s="1"/>
  <c r="F183" i="7"/>
  <c r="J183" i="7" s="1"/>
  <c r="F78" i="11"/>
  <c r="J78" i="11" s="1"/>
  <c r="F74" i="11"/>
  <c r="J74" i="11" s="1"/>
  <c r="F93" i="11"/>
  <c r="J93" i="11" s="1"/>
  <c r="F186" i="11"/>
  <c r="J186" i="11" s="1"/>
  <c r="F118" i="11"/>
  <c r="J118" i="11" s="1"/>
  <c r="F133" i="11"/>
  <c r="J133" i="11" s="1"/>
  <c r="F131" i="11"/>
  <c r="J131" i="11" s="1"/>
  <c r="F24" i="11"/>
  <c r="J24" i="11" s="1"/>
  <c r="F44" i="11"/>
  <c r="J44" i="11" s="1"/>
  <c r="F191" i="11"/>
  <c r="J191" i="11" s="1"/>
  <c r="F50" i="11"/>
  <c r="J50" i="11" s="1"/>
  <c r="F10" i="11"/>
  <c r="J10" i="11" s="1"/>
  <c r="F161" i="11"/>
  <c r="J161" i="11" s="1"/>
  <c r="F150" i="11"/>
  <c r="J150" i="11" s="1"/>
  <c r="F179" i="11"/>
  <c r="J179" i="11" s="1"/>
  <c r="F11" i="11"/>
  <c r="J11" i="11" s="1"/>
  <c r="F91" i="11"/>
  <c r="J91" i="11" s="1"/>
  <c r="F181" i="11"/>
  <c r="J181" i="11" s="1"/>
  <c r="F176" i="11"/>
  <c r="J176" i="11" s="1"/>
  <c r="F106" i="11"/>
  <c r="J106" i="11" s="1"/>
  <c r="F29" i="11"/>
  <c r="J29" i="11" s="1"/>
  <c r="F178" i="11"/>
  <c r="J178" i="11" s="1"/>
  <c r="F55" i="11"/>
  <c r="J55" i="11" s="1"/>
  <c r="F110" i="11"/>
  <c r="J110" i="11" s="1"/>
  <c r="F177" i="11"/>
  <c r="J177" i="11" s="1"/>
  <c r="F51" i="11"/>
  <c r="J51" i="11" s="1"/>
  <c r="F140" i="11"/>
  <c r="J140" i="11" s="1"/>
  <c r="F56" i="11"/>
  <c r="J56" i="11" s="1"/>
  <c r="F164" i="11"/>
  <c r="J164" i="11" s="1"/>
  <c r="F203" i="11"/>
  <c r="J203" i="11" s="1"/>
  <c r="F154" i="11"/>
  <c r="J154" i="11" s="1"/>
  <c r="F43" i="11"/>
  <c r="J43" i="11" s="1"/>
  <c r="F171" i="11"/>
  <c r="J171" i="11" s="1"/>
  <c r="F19" i="11"/>
  <c r="J19" i="11" s="1"/>
  <c r="F52" i="11"/>
  <c r="J52" i="11" s="1"/>
  <c r="F82" i="11"/>
  <c r="J82" i="11" s="1"/>
  <c r="F201" i="11"/>
  <c r="J201" i="11" s="1"/>
  <c r="F194" i="11"/>
  <c r="J194" i="11" s="1"/>
  <c r="F114" i="11"/>
  <c r="J114" i="11" s="1"/>
  <c r="F31" i="11"/>
  <c r="J31" i="11" s="1"/>
  <c r="F202" i="11"/>
  <c r="J202" i="11" s="1"/>
  <c r="F3" i="11"/>
  <c r="J3" i="11" s="1"/>
  <c r="F13" i="11"/>
  <c r="J13" i="11" s="1"/>
  <c r="F117" i="11"/>
  <c r="J117" i="11" s="1"/>
  <c r="F71" i="11"/>
  <c r="J71" i="11" s="1"/>
  <c r="F88" i="11"/>
  <c r="J88" i="11" s="1"/>
  <c r="F22" i="11"/>
  <c r="J22" i="11" s="1"/>
  <c r="F173" i="11"/>
  <c r="J173" i="11" s="1"/>
  <c r="F66" i="11"/>
  <c r="J66" i="11" s="1"/>
  <c r="F98" i="11"/>
  <c r="J98" i="11" s="1"/>
  <c r="F189" i="11"/>
  <c r="J189" i="11" s="1"/>
  <c r="F67" i="11"/>
  <c r="J67" i="11" s="1"/>
  <c r="F166" i="11"/>
  <c r="J166" i="11" s="1"/>
  <c r="F128" i="11"/>
  <c r="J128" i="11" s="1"/>
  <c r="F165" i="11"/>
  <c r="J165" i="11" s="1"/>
  <c r="F152" i="11"/>
  <c r="J152" i="11" s="1"/>
  <c r="F33" i="11"/>
  <c r="J33" i="11" s="1"/>
  <c r="F16" i="11"/>
  <c r="J16" i="11" s="1"/>
  <c r="F90" i="11"/>
  <c r="J90" i="11" s="1"/>
  <c r="F192" i="11"/>
  <c r="J192" i="11" s="1"/>
  <c r="F68" i="11"/>
  <c r="J68" i="11" s="1"/>
  <c r="F160" i="11"/>
  <c r="J160" i="11" s="1"/>
  <c r="F100" i="11"/>
  <c r="J100" i="11" s="1"/>
  <c r="F193" i="11"/>
  <c r="J193" i="11" s="1"/>
  <c r="F143" i="11"/>
  <c r="J143" i="11" s="1"/>
  <c r="F183" i="11"/>
  <c r="J183" i="11" s="1"/>
  <c r="F73" i="11"/>
  <c r="J73" i="11" s="1"/>
  <c r="F115" i="7"/>
  <c r="J115" i="7" s="1"/>
  <c r="F190" i="11"/>
  <c r="J190" i="11" s="1"/>
  <c r="F134" i="11"/>
  <c r="J134" i="11" s="1"/>
  <c r="F80" i="11"/>
  <c r="J80" i="11" s="1"/>
  <c r="F199" i="11"/>
  <c r="J199" i="11" s="1"/>
  <c r="F14" i="11"/>
  <c r="J14" i="11" s="1"/>
  <c r="F4" i="11"/>
  <c r="J4" i="11" s="1"/>
  <c r="F62" i="11"/>
  <c r="J62" i="11" s="1"/>
  <c r="F25" i="11"/>
  <c r="J25" i="11" s="1"/>
  <c r="F104" i="11"/>
  <c r="J104" i="11" s="1"/>
  <c r="F84" i="11"/>
  <c r="J84" i="11" s="1"/>
  <c r="F87" i="11"/>
  <c r="J87" i="11" s="1"/>
  <c r="F108" i="11"/>
  <c r="J108" i="11" s="1"/>
  <c r="F48" i="11"/>
  <c r="J48" i="11" s="1"/>
  <c r="F187" i="11"/>
  <c r="J187" i="11" s="1"/>
  <c r="F184" i="11"/>
  <c r="J184" i="11" s="1"/>
  <c r="F97" i="11"/>
  <c r="J97" i="11" s="1"/>
  <c r="F198" i="11"/>
  <c r="J198" i="11" s="1"/>
  <c r="F5" i="11"/>
  <c r="J5" i="11" s="1"/>
  <c r="F58" i="11"/>
  <c r="J58" i="11" s="1"/>
  <c r="F9" i="11"/>
  <c r="J9" i="11" s="1"/>
  <c r="F200" i="11"/>
  <c r="J200" i="11" s="1"/>
  <c r="F102" i="11"/>
  <c r="J102" i="11" s="1"/>
  <c r="F27" i="11"/>
  <c r="J27" i="11" s="1"/>
  <c r="F45" i="11"/>
  <c r="J45" i="11" s="1"/>
  <c r="F15" i="11"/>
  <c r="J15" i="11" s="1"/>
  <c r="F109" i="11"/>
  <c r="J109" i="11" s="1"/>
  <c r="F101" i="11"/>
  <c r="J101" i="11" s="1"/>
  <c r="F153" i="11"/>
  <c r="J153" i="11" s="1"/>
  <c r="F138" i="11"/>
  <c r="J138" i="11" s="1"/>
  <c r="F168" i="11"/>
  <c r="J168" i="11" s="1"/>
  <c r="F147" i="11"/>
  <c r="J147" i="11" s="1"/>
  <c r="F141" i="11"/>
  <c r="J141" i="11" s="1"/>
  <c r="F142" i="11"/>
  <c r="J142" i="11" s="1"/>
  <c r="F115" i="11"/>
  <c r="J115" i="11" s="1"/>
  <c r="F35" i="11"/>
  <c r="J35" i="11" s="1"/>
  <c r="F185" i="11"/>
  <c r="J185" i="11" s="1"/>
  <c r="F76" i="11"/>
  <c r="J76" i="11" s="1"/>
  <c r="F163" i="11"/>
  <c r="J163" i="11" s="1"/>
  <c r="F53" i="11"/>
  <c r="J53" i="11" s="1"/>
  <c r="F6" i="11"/>
  <c r="J6" i="11" s="1"/>
  <c r="F172" i="11"/>
  <c r="J172" i="11" s="1"/>
  <c r="F174" i="11"/>
  <c r="J174" i="11" s="1"/>
  <c r="F129" i="11"/>
  <c r="J129" i="11" s="1"/>
  <c r="F130" i="11"/>
  <c r="J130" i="11" s="1"/>
  <c r="F175" i="11"/>
  <c r="J175" i="11" s="1"/>
  <c r="F139" i="11"/>
  <c r="J139" i="11" s="1"/>
  <c r="F148" i="11"/>
  <c r="J148" i="11" s="1"/>
  <c r="F38" i="11"/>
  <c r="J38" i="11" s="1"/>
  <c r="F79" i="11"/>
  <c r="J79" i="11" s="1"/>
  <c r="F63" i="11"/>
  <c r="J63" i="11" s="1"/>
  <c r="F135" i="11"/>
  <c r="J135" i="11" s="1"/>
  <c r="F170" i="11"/>
  <c r="J170" i="11" s="1"/>
  <c r="F70" i="11"/>
  <c r="J70" i="11" s="1"/>
  <c r="F69" i="11"/>
  <c r="J69" i="11" s="1"/>
  <c r="F121" i="11"/>
  <c r="J121" i="11" s="1"/>
  <c r="F107" i="11"/>
  <c r="J107" i="11" s="1"/>
  <c r="F28" i="11"/>
  <c r="J28" i="11" s="1"/>
  <c r="F61" i="11"/>
  <c r="J61" i="11" s="1"/>
  <c r="F180" i="11"/>
  <c r="J180" i="11" s="1"/>
  <c r="F169" i="11"/>
  <c r="J169" i="11" s="1"/>
  <c r="F136" i="11"/>
  <c r="J136" i="11" s="1"/>
  <c r="F39" i="11"/>
  <c r="J39" i="11" s="1"/>
  <c r="F123" i="11"/>
  <c r="J123" i="11" s="1"/>
  <c r="F151" i="11"/>
  <c r="J151" i="11" s="1"/>
  <c r="F145" i="11"/>
  <c r="J145" i="11" s="1"/>
  <c r="F132" i="11"/>
  <c r="J132" i="11" s="1"/>
  <c r="F64" i="11"/>
  <c r="J64" i="11" s="1"/>
  <c r="F195" i="11"/>
  <c r="J195" i="11" s="1"/>
  <c r="F17" i="11"/>
  <c r="J17" i="11" s="1"/>
  <c r="F85" i="11"/>
  <c r="J85" i="11" s="1"/>
  <c r="F7" i="11"/>
  <c r="J7" i="11" s="1"/>
  <c r="F99" i="11"/>
  <c r="J99" i="11" s="1"/>
  <c r="F137" i="11"/>
  <c r="J137" i="11" s="1"/>
  <c r="F21" i="11"/>
  <c r="J21" i="11" s="1"/>
  <c r="F119" i="11"/>
  <c r="J119" i="11" s="1"/>
  <c r="F125" i="11"/>
  <c r="J125" i="11" s="1"/>
  <c r="F41" i="11"/>
  <c r="J41" i="11" s="1"/>
  <c r="F144" i="11"/>
  <c r="J144" i="11" s="1"/>
  <c r="F124" i="11"/>
  <c r="J124" i="11" s="1"/>
  <c r="F116" i="11"/>
  <c r="J116" i="11" s="1"/>
  <c r="F95" i="11"/>
  <c r="J95" i="11" s="1"/>
  <c r="F92" i="11"/>
  <c r="J92" i="11" s="1"/>
  <c r="F159" i="11"/>
  <c r="J159" i="11" s="1"/>
  <c r="F149" i="11"/>
  <c r="J149" i="11" s="1"/>
  <c r="F158" i="11"/>
  <c r="J158" i="11" s="1"/>
  <c r="F26" i="11"/>
  <c r="J26" i="11" s="1"/>
  <c r="F96" i="11"/>
  <c r="J96" i="11" s="1"/>
  <c r="F94" i="11"/>
  <c r="J94" i="11" s="1"/>
  <c r="F47" i="11"/>
  <c r="J47" i="11" s="1"/>
  <c r="F77" i="11"/>
  <c r="J77" i="11" s="1"/>
  <c r="F188" i="11"/>
  <c r="J188" i="11" s="1"/>
  <c r="F197" i="11"/>
  <c r="J197" i="11" s="1"/>
  <c r="F113" i="11"/>
  <c r="J113" i="11" s="1"/>
  <c r="F30" i="11"/>
  <c r="J30" i="11" s="1"/>
  <c r="F103" i="11"/>
  <c r="J103" i="11" s="1"/>
  <c r="F36" i="11"/>
  <c r="J36" i="11" s="1"/>
  <c r="F146" i="11"/>
  <c r="J146" i="11" s="1"/>
  <c r="F167" i="11"/>
  <c r="J167" i="11" s="1"/>
  <c r="F65" i="11"/>
  <c r="J65" i="11" s="1"/>
  <c r="F40" i="11"/>
  <c r="J40" i="11" s="1"/>
  <c r="F122" i="11"/>
  <c r="J122" i="11" s="1"/>
  <c r="F60" i="11"/>
  <c r="J60" i="11" s="1"/>
  <c r="F162" i="11"/>
  <c r="J162" i="11" s="1"/>
  <c r="F112" i="11"/>
  <c r="J112" i="11" s="1"/>
  <c r="F42" i="11"/>
  <c r="J42" i="11" s="1"/>
  <c r="F20" i="11"/>
  <c r="J20" i="11" s="1"/>
  <c r="F12" i="11"/>
  <c r="J12" i="11" s="1"/>
  <c r="F120" i="11"/>
  <c r="J120" i="11" s="1"/>
  <c r="F49" i="11"/>
  <c r="J49" i="11" s="1"/>
  <c r="F155" i="11"/>
  <c r="J155" i="11" s="1"/>
  <c r="F54" i="11"/>
  <c r="J54" i="11" s="1"/>
  <c r="F156" i="11"/>
  <c r="J156" i="11" s="1"/>
  <c r="F72" i="11"/>
  <c r="J72" i="11" s="1"/>
  <c r="F75" i="11"/>
  <c r="J75" i="11" s="1"/>
  <c r="F34" i="11"/>
  <c r="J34" i="11" s="1"/>
  <c r="F89" i="11"/>
  <c r="J89" i="11" s="1"/>
  <c r="F23" i="11"/>
  <c r="J23" i="11" s="1"/>
  <c r="F18" i="11"/>
  <c r="J18" i="11" s="1"/>
  <c r="F59" i="11"/>
  <c r="J59" i="11" s="1"/>
  <c r="F8" i="11"/>
  <c r="J8" i="11" s="1"/>
  <c r="F83" i="11"/>
  <c r="J83" i="11" s="1"/>
  <c r="F57" i="11"/>
  <c r="J57" i="11" s="1"/>
  <c r="F46" i="11"/>
  <c r="J46" i="11" s="1"/>
  <c r="F127" i="11"/>
  <c r="J127" i="11" s="1"/>
  <c r="F86" i="11"/>
  <c r="J86" i="11" s="1"/>
  <c r="F32" i="11"/>
  <c r="J32" i="11" s="1"/>
  <c r="F196" i="11"/>
  <c r="J196" i="11" s="1"/>
  <c r="F37" i="11"/>
  <c r="J37" i="11" s="1"/>
  <c r="F157" i="11"/>
  <c r="J157" i="11" s="1"/>
  <c r="F126" i="11"/>
  <c r="J126" i="11" s="1"/>
  <c r="F105" i="11"/>
  <c r="J105" i="11" s="1"/>
  <c r="F81" i="11"/>
  <c r="J81" i="11" s="1"/>
  <c r="F182" i="11"/>
  <c r="J182" i="11" s="1"/>
  <c r="F111" i="11"/>
  <c r="J111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<sst xmlns="http://schemas.openxmlformats.org/spreadsheetml/2006/main" count="28978" uniqueCount="436">
  <si>
    <t>2000 Aug</t>
  </si>
  <si>
    <t>2000 Feb</t>
  </si>
  <si>
    <t>2000 Jun</t>
  </si>
  <si>
    <t>2000 Nov</t>
  </si>
  <si>
    <t>2001 Mar</t>
  </si>
  <si>
    <t>2001 Jun</t>
  </si>
  <si>
    <t>2001 Sep</t>
  </si>
  <si>
    <t>2001 Dec</t>
  </si>
  <si>
    <t>2002 Mar</t>
  </si>
  <si>
    <t>2002 Jun</t>
  </si>
  <si>
    <t>2002 Sep</t>
  </si>
  <si>
    <t>2002 Dec</t>
  </si>
  <si>
    <t>2003 Mar</t>
  </si>
  <si>
    <t>2003 Jun</t>
  </si>
  <si>
    <t>node</t>
  </si>
  <si>
    <t>pagerank</t>
  </si>
  <si>
    <t>CON(weighted)</t>
  </si>
  <si>
    <t>CON(unweighted)</t>
  </si>
  <si>
    <t>Austria</t>
  </si>
  <si>
    <t>Belgium</t>
  </si>
  <si>
    <t>Canada</t>
  </si>
  <si>
    <t>Denmark</t>
  </si>
  <si>
    <t>Finland</t>
  </si>
  <si>
    <t>France</t>
  </si>
  <si>
    <t>Germany</t>
  </si>
  <si>
    <t>Ireland</t>
  </si>
  <si>
    <t>Andorra</t>
  </si>
  <si>
    <t>Greece</t>
  </si>
  <si>
    <t>Iceland</t>
  </si>
  <si>
    <t>Italy</t>
  </si>
  <si>
    <t>Liechtenstein</t>
  </si>
  <si>
    <t>Luxembourg</t>
  </si>
  <si>
    <t>Netherlands</t>
  </si>
  <si>
    <t>Norway</t>
  </si>
  <si>
    <t>Portugal</t>
  </si>
  <si>
    <t>Spain</t>
  </si>
  <si>
    <t>Sweden</t>
  </si>
  <si>
    <t>Switzerland</t>
  </si>
  <si>
    <t>United Kingdom</t>
  </si>
  <si>
    <t>Vatican</t>
  </si>
  <si>
    <t>Australia</t>
  </si>
  <si>
    <t>Japan</t>
  </si>
  <si>
    <t>New Zealand</t>
  </si>
  <si>
    <t>United States</t>
  </si>
  <si>
    <t>Aruba</t>
  </si>
  <si>
    <t>Bahamas</t>
  </si>
  <si>
    <t>Bahrain</t>
  </si>
  <si>
    <t>Barbados</t>
  </si>
  <si>
    <t>Bermuda</t>
  </si>
  <si>
    <t>Cayman Islands</t>
  </si>
  <si>
    <t>Gibraltar</t>
  </si>
  <si>
    <t>Guernsey</t>
  </si>
  <si>
    <t>Hong Kong SAR</t>
  </si>
  <si>
    <t>Isle of Man</t>
  </si>
  <si>
    <t>Jersey</t>
  </si>
  <si>
    <t>Lebanon</t>
  </si>
  <si>
    <t>Macau SAR</t>
  </si>
  <si>
    <t>Mauritius</t>
  </si>
  <si>
    <t>Netherlands Antilles</t>
  </si>
  <si>
    <t>Panama</t>
  </si>
  <si>
    <t>Singapore</t>
  </si>
  <si>
    <t>Vanuatu</t>
  </si>
  <si>
    <t>West Indies UK</t>
  </si>
  <si>
    <t>Algeria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</si>
  <si>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</si>
  <si>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</si>
  <si>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</si>
  <si>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</si>
  <si>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</si>
  <si>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</si>
  <si>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</si>
  <si>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</t>
  </si>
  <si>
    <t>Chad</t>
  </si>
  <si>
    <t>Comoros Islands</t>
  </si>
  <si>
    <t>Congo</t>
  </si>
  <si>
    <t>Congo Democratic Republic</t>
  </si>
  <si>
    <t>Cote d'Ivoire</t>
  </si>
  <si>
    <t>Djibouti</t>
  </si>
  <si>
    <t>Egypt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</si>
  <si>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</si>
  <si>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</si>
  <si>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</si>
  <si>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</si>
  <si>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</si>
  <si>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</si>
  <si>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</si>
  <si>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</si>
  <si>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Iran</t>
  </si>
  <si>
    <t>Iraq</t>
  </si>
  <si>
    <t>Israel</t>
  </si>
  <si>
    <t>Jordan</t>
  </si>
  <si>
    <t>Kenya</t>
  </si>
  <si>
    <t>Kuwait</t>
  </si>
  <si>
    <t>Lesotho</t>
  </si>
  <si>
    <t>Liberia</t>
  </si>
  <si>
    <t>Libya</t>
  </si>
  <si>
    <t>Madagascar</t>
  </si>
  <si>
    <t>Malawi</t>
  </si>
  <si>
    <t>Mali</t>
  </si>
  <si>
    <t>Mauritania</t>
  </si>
  <si>
    <t>Morocco</t>
  </si>
  <si>
    <t>Mozambique</t>
  </si>
  <si>
    <t>Namibia</t>
  </si>
  <si>
    <t>Niger</t>
  </si>
  <si>
    <t>Nigeria</t>
  </si>
  <si>
    <t>Oman</t>
  </si>
  <si>
    <t>Palestinian Territory</t>
  </si>
  <si>
    <t>Qatar</t>
  </si>
  <si>
    <t>Rwanda</t>
  </si>
  <si>
    <t>Sao Tome and Principe</t>
  </si>
  <si>
    <t>Saudi Arabia</t>
  </si>
  <si>
    <t>Senegal</t>
  </si>
  <si>
    <t>Seychelles</t>
  </si>
  <si>
    <t>Sierra Leone</t>
  </si>
  <si>
    <t>Somalia</t>
  </si>
  <si>
    <t>South Africa</t>
  </si>
  <si>
    <t>St.Helena</t>
  </si>
  <si>
    <t>Sudan</t>
  </si>
  <si>
    <t>Swaziland</t>
  </si>
  <si>
    <t>Syria</t>
  </si>
  <si>
    <t>Tanzania</t>
  </si>
  <si>
    <t>Togo</t>
  </si>
  <si>
    <t>Tunisia</t>
  </si>
  <si>
    <t>Uganda</t>
  </si>
  <si>
    <t>United Arab Emirates</t>
  </si>
  <si>
    <t>Yemen</t>
  </si>
  <si>
    <t>Zambia</t>
  </si>
  <si>
    <t>Zimbabwe</t>
  </si>
  <si>
    <t>Afghanistan</t>
  </si>
  <si>
    <t>Armenia</t>
  </si>
  <si>
    <t>Azerbaijan</t>
  </si>
  <si>
    <t>Bangladesh</t>
  </si>
  <si>
    <t>Bhutan</t>
  </si>
  <si>
    <t>British Overseas Territories</t>
  </si>
  <si>
    <t>Brunei</t>
  </si>
  <si>
    <t>Cambodia</t>
  </si>
  <si>
    <t>China</t>
  </si>
  <si>
    <t>Fiji</t>
  </si>
  <si>
    <t>French Polynesia</t>
  </si>
  <si>
    <t>Georgia</t>
  </si>
  <si>
    <t>India</t>
  </si>
  <si>
    <t>Indonesia</t>
  </si>
  <si>
    <t>Kazakhstan</t>
  </si>
  <si>
    <t>Kiribati</t>
  </si>
  <si>
    <t>Kyrgyz Republic</t>
  </si>
  <si>
    <t>Laos</t>
  </si>
  <si>
    <t>Macau</t>
  </si>
  <si>
    <t>Malaysia</t>
  </si>
  <si>
    <t>Maldives</t>
  </si>
  <si>
    <t>Marshall Islands</t>
  </si>
  <si>
    <t>Micronesia</t>
  </si>
  <si>
    <t>Mongolia</t>
  </si>
  <si>
    <t>Myanmar</t>
  </si>
  <si>
    <t>Nauru</t>
  </si>
  <si>
    <t>Nepal</t>
  </si>
  <si>
    <t>New Caledonia</t>
  </si>
  <si>
    <t>North Korea</t>
  </si>
  <si>
    <t>Pakistan</t>
  </si>
  <si>
    <t>Palau</t>
  </si>
  <si>
    <t>Papua New Guinea</t>
  </si>
  <si>
    <t>Philippines</t>
  </si>
  <si>
    <t>Solomon Islands</t>
  </si>
  <si>
    <t>South Korea</t>
  </si>
  <si>
    <t>Sri Lanka</t>
  </si>
  <si>
    <t>Taiwan, China</t>
  </si>
  <si>
    <t>Tajikistan</t>
  </si>
  <si>
    <t>Thailand</t>
  </si>
  <si>
    <t>Tonga</t>
  </si>
  <si>
    <t>Turkmenistan</t>
  </si>
  <si>
    <t>Tuvalu</t>
  </si>
  <si>
    <t>US Pacific Islands</t>
  </si>
  <si>
    <t>Uzbekistan</t>
  </si>
  <si>
    <t>Vietnam</t>
  </si>
  <si>
    <t>Wallis/Futuna</t>
  </si>
  <si>
    <t>Western Samoa</t>
  </si>
  <si>
    <t>Albania</t>
  </si>
  <si>
    <t>Belarus</t>
  </si>
  <si>
    <t>Bosnia and Herzegovina</t>
  </si>
  <si>
    <t>Bulgaria</t>
  </si>
  <si>
    <t>Croatia</t>
  </si>
  <si>
    <t>Cyprus</t>
  </si>
  <si>
    <t>Czech Republic</t>
  </si>
  <si>
    <t>Estonia</t>
  </si>
  <si>
    <t>Hungary</t>
  </si>
  <si>
    <t>Latvia</t>
  </si>
  <si>
    <t>Lithuania</t>
  </si>
  <si>
    <t>Macedonia</t>
  </si>
  <si>
    <t>Malta</t>
  </si>
  <si>
    <t>Moldova</t>
  </si>
  <si>
    <t>Poland</t>
  </si>
  <si>
    <t>Romania</t>
  </si>
  <si>
    <t>Russia</t>
  </si>
  <si>
    <t>Slovakia</t>
  </si>
  <si>
    <t>Slovenia</t>
  </si>
  <si>
    <t>Turkey</t>
  </si>
  <si>
    <t>Ukraine</t>
  </si>
  <si>
    <t>Yugoslavia</t>
  </si>
  <si>
    <t>Argentina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</si>
  <si>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</si>
  <si>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</si>
  <si>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</si>
  <si>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</si>
  <si>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</si>
  <si>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</si>
  <si>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</si>
  <si>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</si>
  <si>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</si>
  <si>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</si>
  <si>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</si>
  <si>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Falkland Islands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</si>
  <si>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</si>
  <si>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</si>
  <si>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</si>
  <si>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</si>
  <si>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</si>
  <si>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</si>
  <si>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</si>
  <si>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</si>
  <si>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Paraguay</t>
  </si>
  <si>
    <t>Peru</t>
  </si>
  <si>
    <t>St. Lucia</t>
  </si>
  <si>
    <t>St. Vincent</t>
  </si>
  <si>
    <t>Surinam</t>
  </si>
  <si>
    <t>Trinidad and Tobago</t>
  </si>
  <si>
    <t>Turks and Caicos</t>
  </si>
  <si>
    <t>Uruguay</t>
  </si>
  <si>
    <t>Venezuela</t>
  </si>
  <si>
    <t>former Yugoslavia</t>
  </si>
  <si>
    <t>Bosnia-Herzegovina</t>
  </si>
  <si>
    <t>Hong Kong</t>
  </si>
  <si>
    <t>former Czechoslovakia</t>
  </si>
  <si>
    <t>CÃƒÂ´te d'Ivoire</t>
  </si>
  <si>
    <t>former Soviet Union</t>
  </si>
  <si>
    <t>Kyrgyzstan</t>
  </si>
  <si>
    <t>Dominican Rep</t>
  </si>
  <si>
    <t>Palestinian Autonomy</t>
  </si>
  <si>
    <t>Suriname</t>
  </si>
  <si>
    <t>Turks/Caicos</t>
  </si>
  <si>
    <t>Macao</t>
  </si>
  <si>
    <t>Capo Verde</t>
  </si>
  <si>
    <t>Comoros</t>
  </si>
  <si>
    <t>Congo, Dem. Rep</t>
  </si>
  <si>
    <t>Taiwan</t>
  </si>
  <si>
    <t>Nepa</t>
  </si>
  <si>
    <t>Taiwan China</t>
  </si>
  <si>
    <t>St. Helena</t>
  </si>
  <si>
    <t>Slovak Republic</t>
  </si>
  <si>
    <t>British Ov. Terr</t>
  </si>
  <si>
    <t>Korea North</t>
  </si>
  <si>
    <t>Korea South</t>
  </si>
  <si>
    <t>Lao P.D.Republic</t>
  </si>
  <si>
    <t>2003 Sep</t>
  </si>
  <si>
    <t>2003 Dec</t>
  </si>
  <si>
    <t>Taiwan,China</t>
  </si>
  <si>
    <t>2004 Mar</t>
  </si>
  <si>
    <t>2004 Jun</t>
  </si>
  <si>
    <t>Samoa</t>
  </si>
  <si>
    <t>Timor Leste</t>
  </si>
  <si>
    <t>Serbia and Montenegro</t>
  </si>
  <si>
    <t>2004 Sep</t>
  </si>
  <si>
    <t>European Banks</t>
  </si>
  <si>
    <t>Wallis and Futuna</t>
  </si>
  <si>
    <t>2004 Dec</t>
  </si>
  <si>
    <t>iv) Latin America and Caribbean</t>
  </si>
  <si>
    <t>2005 Mar</t>
  </si>
  <si>
    <t>2005 Jun</t>
  </si>
  <si>
    <t>2005 Sep</t>
  </si>
  <si>
    <t>European</t>
  </si>
  <si>
    <t>United</t>
  </si>
  <si>
    <t>CÃƒÂƒÃ‚Â´te d'Ivoire</t>
  </si>
  <si>
    <t>2005 Dec</t>
  </si>
  <si>
    <t>2006 Mar</t>
  </si>
  <si>
    <t>2006 Jun</t>
  </si>
  <si>
    <t>2006 Sep</t>
  </si>
  <si>
    <t>Central African Republic</t>
  </si>
  <si>
    <t>2006 Dec</t>
  </si>
  <si>
    <t>2007 Mar</t>
  </si>
  <si>
    <t>2007 Jun</t>
  </si>
  <si>
    <t>Montenegro</t>
  </si>
  <si>
    <t>Serbia</t>
  </si>
  <si>
    <t>2007 Sep</t>
  </si>
  <si>
    <t>2007 Dec</t>
  </si>
  <si>
    <t>2008 Mar</t>
  </si>
  <si>
    <t>2008 Jun</t>
  </si>
  <si>
    <t>Macedonia, FYR</t>
  </si>
  <si>
    <t>2008 Sep</t>
  </si>
  <si>
    <t>2008 Dec</t>
  </si>
  <si>
    <t>Chinese Taipei</t>
  </si>
  <si>
    <t>2009 Mar</t>
  </si>
  <si>
    <t>2009 Jun</t>
  </si>
  <si>
    <t>2009 Sep</t>
  </si>
  <si>
    <t>2009 Dec</t>
  </si>
  <si>
    <t>2010 Mar</t>
  </si>
  <si>
    <t>2010 Jun</t>
  </si>
  <si>
    <t>2010 Sep</t>
  </si>
  <si>
    <t>2010 Dec</t>
  </si>
  <si>
    <t>2011 Mar</t>
  </si>
  <si>
    <t>2011 Jun</t>
  </si>
  <si>
    <t>Curacao</t>
  </si>
  <si>
    <t>Sint Maarten</t>
  </si>
  <si>
    <t>Bonaire, Saint Eustatius and</t>
  </si>
  <si>
    <t>2011 Sep</t>
  </si>
  <si>
    <t>2011 Dec</t>
  </si>
  <si>
    <t>2012 Mar</t>
  </si>
  <si>
    <t>2012 Jun</t>
  </si>
  <si>
    <t>2012 Sep</t>
  </si>
  <si>
    <t>2012 Dec</t>
  </si>
  <si>
    <t>Bonaire, Saint Eustatius and S</t>
  </si>
  <si>
    <t>2013 Mar</t>
  </si>
  <si>
    <t>2013 Jun</t>
  </si>
  <si>
    <t>Korea</t>
  </si>
  <si>
    <t>2013 Sep</t>
  </si>
  <si>
    <t>2013 Dec</t>
  </si>
  <si>
    <t>2014 Mar</t>
  </si>
  <si>
    <t>2014 Jun</t>
  </si>
  <si>
    <t>2014 Sep</t>
  </si>
  <si>
    <t>2014 Dec</t>
  </si>
  <si>
    <t>2015 Mar</t>
  </si>
  <si>
    <t>2015 Jun</t>
  </si>
  <si>
    <t>CON (unweighted) min</t>
  </si>
  <si>
    <t>CON (weighted) min</t>
  </si>
  <si>
    <t>page rank min</t>
  </si>
  <si>
    <t>CON (unweighted) max</t>
  </si>
  <si>
    <t>CON (weighted) max</t>
  </si>
  <si>
    <t>page rank max</t>
  </si>
  <si>
    <t>Puerto Rico</t>
  </si>
  <si>
    <t>Quarter Min and Max</t>
  </si>
  <si>
    <t>GDP</t>
  </si>
  <si>
    <t>GDP U.N.</t>
  </si>
  <si>
    <t>PR U.N.</t>
  </si>
  <si>
    <t>CON W U.N.</t>
  </si>
  <si>
    <t>CON UnW U.N.</t>
  </si>
  <si>
    <t>LKL W</t>
  </si>
  <si>
    <t>LKL UnW</t>
  </si>
  <si>
    <t>LKL W U.N.</t>
  </si>
  <si>
    <t>GDP - LKL</t>
  </si>
  <si>
    <t>GDP per capita</t>
  </si>
  <si>
    <t>LKL 2000 Aug</t>
  </si>
  <si>
    <t>LKL 2000 Feb</t>
  </si>
  <si>
    <t>LKL 2000 Jun</t>
  </si>
  <si>
    <t>LKL 2000 Nov</t>
  </si>
  <si>
    <t>SheetNames</t>
  </si>
  <si>
    <t>LKL 2001 Mar</t>
  </si>
  <si>
    <t>LKL 2001 Jun</t>
  </si>
  <si>
    <t>LKL 2001 Sep</t>
  </si>
  <si>
    <t>LKL 2001 Dec</t>
  </si>
  <si>
    <t>LKL 2002 Mar</t>
  </si>
  <si>
    <t>LKL 2002 Jun</t>
  </si>
  <si>
    <t>LKL 2002 Sep</t>
  </si>
  <si>
    <t>LKL 2002 Dec</t>
  </si>
  <si>
    <t>LKL 2003 Mar</t>
  </si>
  <si>
    <t>LKL 2003 Jun</t>
  </si>
  <si>
    <t>LKL 2003 Sep</t>
  </si>
  <si>
    <t>LKL 2003 Dec</t>
  </si>
  <si>
    <t>LKL 2004 Mar</t>
  </si>
  <si>
    <t>LKL 2004 Jun</t>
  </si>
  <si>
    <t>LKL 2004 Dec</t>
  </si>
  <si>
    <t>LKL 2005 Mar</t>
  </si>
  <si>
    <t>LKL 2005 Jun</t>
  </si>
  <si>
    <t>LKL 2005 Dec</t>
  </si>
  <si>
    <t>LKL 2006 Mar</t>
  </si>
  <si>
    <t>LKL 2006 Jun</t>
  </si>
  <si>
    <t>LKL 2006 Sep</t>
  </si>
  <si>
    <t>LKL 2006 Dec</t>
  </si>
  <si>
    <t>LKL 2007 Mar</t>
  </si>
  <si>
    <t>LKL 2007 Jun</t>
  </si>
  <si>
    <t>LKL 2007 Sep</t>
  </si>
  <si>
    <t>LKL 2007 Dec</t>
  </si>
  <si>
    <t>LKL 2008 Mar</t>
  </si>
  <si>
    <t>LKL 2008 Jun</t>
  </si>
  <si>
    <t>LKL 2008 Sep</t>
  </si>
  <si>
    <t>LKL 2008 Dec</t>
  </si>
  <si>
    <t>LKL 2009 Mar</t>
  </si>
  <si>
    <t>LKL 2009 Jun</t>
  </si>
  <si>
    <t>LKL 2009 Sep</t>
  </si>
  <si>
    <t>LKL 2009 Dec</t>
  </si>
  <si>
    <t>LKL 2010 Mar</t>
  </si>
  <si>
    <t>LKL 2010 Jun</t>
  </si>
  <si>
    <t>LKL 2010 Sep</t>
  </si>
  <si>
    <t>LKL 2010 Dec</t>
  </si>
  <si>
    <t>LKL 2011 Mar</t>
  </si>
  <si>
    <t>LKL 2011 Jun</t>
  </si>
  <si>
    <t>LKL 2011 Sep</t>
  </si>
  <si>
    <t>LKL 2011 Dec</t>
  </si>
  <si>
    <t>LKL 2012 Mar</t>
  </si>
  <si>
    <t>LKL 2012 Jun</t>
  </si>
  <si>
    <t>LKL 2012 Sep</t>
  </si>
  <si>
    <t>LKL 2012 Dec</t>
  </si>
  <si>
    <t>LKL 2013 Jun</t>
  </si>
  <si>
    <t>LKL 2013 Sep</t>
  </si>
  <si>
    <t>LKL 2013 Dec</t>
  </si>
  <si>
    <t>LKL 2014 Mar</t>
  </si>
  <si>
    <t>LKL 2014 Jun</t>
  </si>
  <si>
    <t>LKL 2014 Sep</t>
  </si>
  <si>
    <t>LKL 2014 Dec</t>
  </si>
  <si>
    <t>LKL 2015 Mar</t>
  </si>
  <si>
    <t>LKL 2015 Jun</t>
  </si>
  <si>
    <t>CON UN</t>
  </si>
  <si>
    <t>PR UN</t>
  </si>
  <si>
    <t>LKL</t>
  </si>
  <si>
    <t>GDP UN</t>
  </si>
  <si>
    <t>American Samoa</t>
  </si>
  <si>
    <t>Antigua and Barbuda</t>
  </si>
  <si>
    <t>Brunei Darussalam</t>
  </si>
  <si>
    <t>Cabo Verde</t>
  </si>
  <si>
    <t>Czechia</t>
  </si>
  <si>
    <t>Faroe Islands</t>
  </si>
  <si>
    <t>Micronesia, Fed. Sts.</t>
  </si>
  <si>
    <t>Gambia, The</t>
  </si>
  <si>
    <t>Greenland</t>
  </si>
  <si>
    <t>Guam</t>
  </si>
  <si>
    <t>St. Kitts and Nevis</t>
  </si>
  <si>
    <t>Lao PDR</t>
  </si>
  <si>
    <t>Macao SAR, China</t>
  </si>
  <si>
    <t>St. Martin (French part)</t>
  </si>
  <si>
    <t>Monaco</t>
  </si>
  <si>
    <t>North Macedonia</t>
  </si>
  <si>
    <t>Northern Mariana Islands</t>
  </si>
  <si>
    <t>West Bank and Gaza</t>
  </si>
  <si>
    <t>South Asia</t>
  </si>
  <si>
    <t>San Marino</t>
  </si>
  <si>
    <t>South Sudan</t>
  </si>
  <si>
    <t>Eswatini</t>
  </si>
  <si>
    <t>Sint Maarten (Dutch part)</t>
  </si>
  <si>
    <t>Syrian Arab Republic</t>
  </si>
  <si>
    <t>Turks and Caicos Islands</t>
  </si>
  <si>
    <t>Timor-Leste</t>
  </si>
  <si>
    <t>St. Vincent and the Grenadines</t>
  </si>
  <si>
    <t>British Virgin Islands</t>
  </si>
  <si>
    <t>Virgin Islands (U.S.)</t>
  </si>
  <si>
    <t>Kosovo</t>
  </si>
  <si>
    <t>Yemen, Rep.</t>
  </si>
  <si>
    <t>LKL 2013 Mar</t>
  </si>
  <si>
    <t>SÃƒÂ£o TomÃƒÂ© and PrÃƒÂ­ncipe</t>
  </si>
  <si>
    <t>LKL 2004 Sep</t>
  </si>
  <si>
    <t>LKL 2005 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</si>
</sst>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6EFCE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4" borderId="0" applyNumberFormat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1" fillId="3" borderId="0" xfId="0" applyFont="1" applyFill="1"/>
    <xf numFmtId="1" fontId="0" fillId="0" borderId="0" xfId="0" applyNumberFormat="1"/>
    <xf numFmtId="17" fontId="0" fillId="0" borderId="1" xfId="0" applyNumberFormat="1" applyBorder="1" applyAlignment="1">
      <alignment horizontal="center"/>
    </xf>
    <xf numFmtId="0" fontId="1" fillId="5" borderId="0" xfId="0" applyFont="1" applyFill="1"/>
    <xf numFmtId="0" fontId="2" fillId="4" borderId="0" xfId="1"/>
    <xf numFmtId="0" fontId="0" fillId="0" borderId="0" xfId="0" applyAlignment="1">
      <alignment wrapText="1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February 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2000 Feb'!$A$3:$A$206</c:f>
              <c:strCache>
                <c:ptCount val="204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Luxembourg</c:v>
                </c:pt>
                <c:pt idx="5">
                  <c:v>Cayman Islands</c:v>
                </c:pt>
                <c:pt idx="6">
                  <c:v>Switzerland</c:v>
                </c:pt>
                <c:pt idx="7">
                  <c:v>Sweden</c:v>
                </c:pt>
                <c:pt idx="8">
                  <c:v>former Soviet Union</c:v>
                </c:pt>
                <c:pt idx="9">
                  <c:v>Singapore</c:v>
                </c:pt>
                <c:pt idx="10">
                  <c:v>Hong Kong</c:v>
                </c:pt>
                <c:pt idx="11">
                  <c:v>Russia</c:v>
                </c:pt>
                <c:pt idx="12">
                  <c:v>Canada</c:v>
                </c:pt>
                <c:pt idx="13">
                  <c:v>Mexico</c:v>
                </c:pt>
                <c:pt idx="14">
                  <c:v>Brazil</c:v>
                </c:pt>
                <c:pt idx="15">
                  <c:v>Australia</c:v>
                </c:pt>
                <c:pt idx="16">
                  <c:v>Argentina</c:v>
                </c:pt>
                <c:pt idx="17">
                  <c:v>Denmark</c:v>
                </c:pt>
                <c:pt idx="18">
                  <c:v>Norway</c:v>
                </c:pt>
                <c:pt idx="19">
                  <c:v>South Korea</c:v>
                </c:pt>
                <c:pt idx="20">
                  <c:v>Portugal</c:v>
                </c:pt>
                <c:pt idx="21">
                  <c:v>Greece</c:v>
                </c:pt>
                <c:pt idx="22">
                  <c:v>China</c:v>
                </c:pt>
                <c:pt idx="23">
                  <c:v>Indonesia</c:v>
                </c:pt>
                <c:pt idx="24">
                  <c:v>Turkey</c:v>
                </c:pt>
                <c:pt idx="25">
                  <c:v>Netherlands Antilles</c:v>
                </c:pt>
                <c:pt idx="26">
                  <c:v>Chile</c:v>
                </c:pt>
                <c:pt idx="27">
                  <c:v>South Africa</c:v>
                </c:pt>
                <c:pt idx="28">
                  <c:v>Thailand</c:v>
                </c:pt>
                <c:pt idx="29">
                  <c:v>Bermuda</c:v>
                </c:pt>
                <c:pt idx="30">
                  <c:v>Poland</c:v>
                </c:pt>
                <c:pt idx="31">
                  <c:v>India</c:v>
                </c:pt>
                <c:pt idx="32">
                  <c:v>Panama</c:v>
                </c:pt>
                <c:pt idx="33">
                  <c:v>former Czechoslovakia</c:v>
                </c:pt>
                <c:pt idx="34">
                  <c:v>Hungary</c:v>
                </c:pt>
                <c:pt idx="35">
                  <c:v>Taiwan</c:v>
                </c:pt>
                <c:pt idx="36">
                  <c:v>Philippines</c:v>
                </c:pt>
                <c:pt idx="37">
                  <c:v>Colombia</c:v>
                </c:pt>
                <c:pt idx="38">
                  <c:v>Liberia</c:v>
                </c:pt>
                <c:pt idx="39">
                  <c:v>Malaysia</c:v>
                </c:pt>
                <c:pt idx="40">
                  <c:v>Venezuela</c:v>
                </c:pt>
                <c:pt idx="41">
                  <c:v>Czech Republic</c:v>
                </c:pt>
                <c:pt idx="42">
                  <c:v>Saudi Arabia</c:v>
                </c:pt>
                <c:pt idx="43">
                  <c:v>Iran</c:v>
                </c:pt>
                <c:pt idx="44">
                  <c:v>Bahamas</c:v>
                </c:pt>
                <c:pt idx="45">
                  <c:v>Israel</c:v>
                </c:pt>
                <c:pt idx="46">
                  <c:v>Morocco</c:v>
                </c:pt>
                <c:pt idx="47">
                  <c:v>former Yugoslavia</c:v>
                </c:pt>
                <c:pt idx="48">
                  <c:v>Peru</c:v>
                </c:pt>
                <c:pt idx="49">
                  <c:v>Egypt</c:v>
                </c:pt>
                <c:pt idx="50">
                  <c:v>Bahrain</c:v>
                </c:pt>
                <c:pt idx="51">
                  <c:v>Pakistan</c:v>
                </c:pt>
                <c:pt idx="52">
                  <c:v>New Zealand</c:v>
                </c:pt>
                <c:pt idx="53">
                  <c:v>Uruguay</c:v>
                </c:pt>
                <c:pt idx="54">
                  <c:v>Iceland</c:v>
                </c:pt>
                <c:pt idx="55">
                  <c:v>Croatia</c:v>
                </c:pt>
                <c:pt idx="56">
                  <c:v>Slovakia</c:v>
                </c:pt>
                <c:pt idx="57">
                  <c:v>United Arab Emirates</c:v>
                </c:pt>
                <c:pt idx="58">
                  <c:v>Qatar</c:v>
                </c:pt>
                <c:pt idx="59">
                  <c:v>Romania</c:v>
                </c:pt>
                <c:pt idx="60">
                  <c:v>Kuwait</c:v>
                </c:pt>
                <c:pt idx="61">
                  <c:v>Cote d'Ivoire</c:v>
                </c:pt>
                <c:pt idx="62">
                  <c:v>Slovenia</c:v>
                </c:pt>
                <c:pt idx="63">
                  <c:v>Oman</c:v>
                </c:pt>
                <c:pt idx="64">
                  <c:v>Ecuador</c:v>
                </c:pt>
                <c:pt idx="65">
                  <c:v>Kenya</c:v>
                </c:pt>
                <c:pt idx="66">
                  <c:v>Jordan</c:v>
                </c:pt>
                <c:pt idx="67">
                  <c:v>Sri Lanka</c:v>
                </c:pt>
                <c:pt idx="68">
                  <c:v>Lebanon</c:v>
                </c:pt>
                <c:pt idx="69">
                  <c:v>Finland</c:v>
                </c:pt>
                <c:pt idx="70">
                  <c:v>Vietnam</c:v>
                </c:pt>
                <c:pt idx="71">
                  <c:v>Costa Rica</c:v>
                </c:pt>
                <c:pt idx="72">
                  <c:v>Nigeria</c:v>
                </c:pt>
                <c:pt idx="73">
                  <c:v>Algeria</c:v>
                </c:pt>
                <c:pt idx="74">
                  <c:v>Kazakhstan</c:v>
                </c:pt>
                <c:pt idx="75">
                  <c:v>Bulgaria</c:v>
                </c:pt>
                <c:pt idx="76">
                  <c:v>Iraq</c:v>
                </c:pt>
                <c:pt idx="77">
                  <c:v>Estonia</c:v>
                </c:pt>
                <c:pt idx="78">
                  <c:v>West Indies UK</c:v>
                </c:pt>
                <c:pt idx="79">
                  <c:v>Papua New Guinea</c:v>
                </c:pt>
                <c:pt idx="80">
                  <c:v>Lithuania</c:v>
                </c:pt>
                <c:pt idx="81">
                  <c:v>Jamaica</c:v>
                </c:pt>
                <c:pt idx="82">
                  <c:v>Cyprus</c:v>
                </c:pt>
                <c:pt idx="83">
                  <c:v>Trinidad and Tobago</c:v>
                </c:pt>
                <c:pt idx="84">
                  <c:v>Latvia</c:v>
                </c:pt>
                <c:pt idx="85">
                  <c:v>Spain</c:v>
                </c:pt>
                <c:pt idx="86">
                  <c:v>Tunisia</c:v>
                </c:pt>
                <c:pt idx="87">
                  <c:v>Malta</c:v>
                </c:pt>
                <c:pt idx="88">
                  <c:v>Cuba</c:v>
                </c:pt>
                <c:pt idx="89">
                  <c:v>Gibraltar</c:v>
                </c:pt>
                <c:pt idx="90">
                  <c:v>Angola</c:v>
                </c:pt>
                <c:pt idx="91">
                  <c:v>Bolivia</c:v>
                </c:pt>
                <c:pt idx="92">
                  <c:v>Ghana</c:v>
                </c:pt>
                <c:pt idx="93">
                  <c:v>Zimbabwe</c:v>
                </c:pt>
                <c:pt idx="94">
                  <c:v>Uzbekistan</c:v>
                </c:pt>
                <c:pt idx="95">
                  <c:v>Nicaragua</c:v>
                </c:pt>
                <c:pt idx="96">
                  <c:v>Ethiopia</c:v>
                </c:pt>
                <c:pt idx="97">
                  <c:v>Mauritius</c:v>
                </c:pt>
                <c:pt idx="98">
                  <c:v>Guatemala</c:v>
                </c:pt>
                <c:pt idx="99">
                  <c:v>El Salvador</c:v>
                </c:pt>
                <c:pt idx="100">
                  <c:v>Liechtenstein</c:v>
                </c:pt>
                <c:pt idx="101">
                  <c:v>Barbados</c:v>
                </c:pt>
                <c:pt idx="102">
                  <c:v>Tanzania</c:v>
                </c:pt>
                <c:pt idx="103">
                  <c:v>Honduras</c:v>
                </c:pt>
                <c:pt idx="104">
                  <c:v>Ukraine</c:v>
                </c:pt>
                <c:pt idx="105">
                  <c:v>Dominican Rep</c:v>
                </c:pt>
                <c:pt idx="106">
                  <c:v>Cameroon</c:v>
                </c:pt>
                <c:pt idx="107">
                  <c:v>Turkmenistan</c:v>
                </c:pt>
                <c:pt idx="108">
                  <c:v>Andorra</c:v>
                </c:pt>
                <c:pt idx="109">
                  <c:v>Yemen</c:v>
                </c:pt>
                <c:pt idx="110">
                  <c:v>Uganda</c:v>
                </c:pt>
                <c:pt idx="111">
                  <c:v>Macao</c:v>
                </c:pt>
                <c:pt idx="112">
                  <c:v>Seychelles</c:v>
                </c:pt>
                <c:pt idx="113">
                  <c:v>Zambia</c:v>
                </c:pt>
                <c:pt idx="114">
                  <c:v>Korea North</c:v>
                </c:pt>
                <c:pt idx="115">
                  <c:v>Libya</c:v>
                </c:pt>
                <c:pt idx="116">
                  <c:v>Congo, Dem. Rep</c:v>
                </c:pt>
                <c:pt idx="117">
                  <c:v>Sudan</c:v>
                </c:pt>
                <c:pt idx="118">
                  <c:v>Syria</c:v>
                </c:pt>
                <c:pt idx="119">
                  <c:v>Gabon</c:v>
                </c:pt>
                <c:pt idx="120">
                  <c:v>Namibia</c:v>
                </c:pt>
                <c:pt idx="121">
                  <c:v>Azerbaijan</c:v>
                </c:pt>
                <c:pt idx="122">
                  <c:v>Paraguay</c:v>
                </c:pt>
                <c:pt idx="123">
                  <c:v>Brunei</c:v>
                </c:pt>
                <c:pt idx="124">
                  <c:v>Bosnia-Herzegovina</c:v>
                </c:pt>
                <c:pt idx="125">
                  <c:v>Belize</c:v>
                </c:pt>
                <c:pt idx="126">
                  <c:v>Georgia</c:v>
                </c:pt>
                <c:pt idx="127">
                  <c:v>Bangladesh</c:v>
                </c:pt>
                <c:pt idx="128">
                  <c:v>Belarus</c:v>
                </c:pt>
                <c:pt idx="129">
                  <c:v>Mozambique</c:v>
                </c:pt>
                <c:pt idx="130">
                  <c:v>Moldova</c:v>
                </c:pt>
                <c:pt idx="131">
                  <c:v>Tajikistan</c:v>
                </c:pt>
                <c:pt idx="132">
                  <c:v>Senegal</c:v>
                </c:pt>
                <c:pt idx="133">
                  <c:v>US Pacific Islands</c:v>
                </c:pt>
                <c:pt idx="134">
                  <c:v>St. Vincent</c:v>
                </c:pt>
                <c:pt idx="135">
                  <c:v>Guinea</c:v>
                </c:pt>
                <c:pt idx="136">
                  <c:v>Aruba</c:v>
                </c:pt>
                <c:pt idx="137">
                  <c:v>Togo</c:v>
                </c:pt>
                <c:pt idx="138">
                  <c:v>Rwanda</c:v>
                </c:pt>
                <c:pt idx="139">
                  <c:v>Botswana</c:v>
                </c:pt>
                <c:pt idx="140">
                  <c:v>Grenada</c:v>
                </c:pt>
                <c:pt idx="141">
                  <c:v>Myanmar</c:v>
                </c:pt>
                <c:pt idx="142">
                  <c:v>British Ov. Terr</c:v>
                </c:pt>
                <c:pt idx="143">
                  <c:v>Burundi</c:v>
                </c:pt>
                <c:pt idx="144">
                  <c:v>Mali</c:v>
                </c:pt>
                <c:pt idx="145">
                  <c:v>Congo</c:v>
                </c:pt>
                <c:pt idx="146">
                  <c:v>Nepal</c:v>
                </c:pt>
                <c:pt idx="147">
                  <c:v>Malawi</c:v>
                </c:pt>
                <c:pt idx="148">
                  <c:v>Maldives</c:v>
                </c:pt>
                <c:pt idx="149">
                  <c:v>Albania</c:v>
                </c:pt>
                <c:pt idx="150">
                  <c:v>Vanuatu</c:v>
                </c:pt>
                <c:pt idx="151">
                  <c:v>Macedonia</c:v>
                </c:pt>
                <c:pt idx="152">
                  <c:v>Madagascar</c:v>
                </c:pt>
                <c:pt idx="153">
                  <c:v>Guyana</c:v>
                </c:pt>
                <c:pt idx="154">
                  <c:v>Tonga</c:v>
                </c:pt>
                <c:pt idx="155">
                  <c:v>Cambodia</c:v>
                </c:pt>
                <c:pt idx="156">
                  <c:v>Burkina Faso</c:v>
                </c:pt>
                <c:pt idx="157">
                  <c:v>Lesotho</c:v>
                </c:pt>
                <c:pt idx="158">
                  <c:v>Turks/Caicos</c:v>
                </c:pt>
                <c:pt idx="159">
                  <c:v>Swaziland</c:v>
                </c:pt>
                <c:pt idx="160">
                  <c:v>Sierra Leone</c:v>
                </c:pt>
                <c:pt idx="161">
                  <c:v>Dominica</c:v>
                </c:pt>
                <c:pt idx="162">
                  <c:v>Armenia</c:v>
                </c:pt>
                <c:pt idx="163">
                  <c:v>Lao P.D.Republic</c:v>
                </c:pt>
                <c:pt idx="164">
                  <c:v>Kyrgyzstan</c:v>
                </c:pt>
                <c:pt idx="165">
                  <c:v>Afghanistan</c:v>
                </c:pt>
                <c:pt idx="166">
                  <c:v>Fiji</c:v>
                </c:pt>
                <c:pt idx="167">
                  <c:v>French Polynesia</c:v>
                </c:pt>
                <c:pt idx="168">
                  <c:v>New Caledonia</c:v>
                </c:pt>
                <c:pt idx="169">
                  <c:v>Vatican</c:v>
                </c:pt>
                <c:pt idx="170">
                  <c:v>Mauritania</c:v>
                </c:pt>
                <c:pt idx="171">
                  <c:v>Mongolia</c:v>
                </c:pt>
                <c:pt idx="172">
                  <c:v>Central African Rep</c:v>
                </c:pt>
                <c:pt idx="173">
                  <c:v>Palestinian Autonomy</c:v>
                </c:pt>
                <c:pt idx="174">
                  <c:v>Niger</c:v>
                </c:pt>
                <c:pt idx="175">
                  <c:v>Haiti</c:v>
                </c:pt>
                <c:pt idx="176">
                  <c:v>Equatorial Guinea</c:v>
                </c:pt>
                <c:pt idx="177">
                  <c:v>Gambia</c:v>
                </c:pt>
                <c:pt idx="178">
                  <c:v>Chad</c:v>
                </c:pt>
                <c:pt idx="179">
                  <c:v>Benin</c:v>
                </c:pt>
                <c:pt idx="180">
                  <c:v>Comoros</c:v>
                </c:pt>
                <c:pt idx="181">
                  <c:v>Suriname</c:v>
                </c:pt>
                <c:pt idx="182">
                  <c:v>Djibouti</c:v>
                </c:pt>
                <c:pt idx="183">
                  <c:v>Western Samoa</c:v>
                </c:pt>
                <c:pt idx="184">
                  <c:v>St. Lucia</c:v>
                </c:pt>
                <c:pt idx="185">
                  <c:v>Somalia</c:v>
                </c:pt>
                <c:pt idx="186">
                  <c:v>Sao Tome and Principe</c:v>
                </c:pt>
                <c:pt idx="187">
                  <c:v>Capo Verde</c:v>
                </c:pt>
                <c:pt idx="188">
                  <c:v>Guinea-Bissau</c:v>
                </c:pt>
                <c:pt idx="189">
                  <c:v>Solomon Islands</c:v>
                </c:pt>
                <c:pt idx="190">
                  <c:v>Falkland Islands</c:v>
                </c:pt>
                <c:pt idx="191">
                  <c:v>Nauru</c:v>
                </c:pt>
                <c:pt idx="192">
                  <c:v>Eritrea</c:v>
                </c:pt>
                <c:pt idx="193">
                  <c:v>St. Helena</c:v>
                </c:pt>
                <c:pt idx="194">
                  <c:v>Bhutan</c:v>
                </c:pt>
                <c:pt idx="195">
                  <c:v>Kiribati</c:v>
                </c:pt>
                <c:pt idx="196">
                  <c:v>Tuvalu</c:v>
                </c:pt>
                <c:pt idx="197">
                  <c:v>Wallis/Futuna</c:v>
                </c:pt>
                <c:pt idx="198">
                  <c:v>Austria</c:v>
                </c:pt>
                <c:pt idx="199">
                  <c:v>Belgium</c:v>
                </c:pt>
                <c:pt idx="200">
                  <c:v>Netherlands</c:v>
                </c:pt>
                <c:pt idx="201">
                  <c:v>Japan</c:v>
                </c:pt>
                <c:pt idx="202">
                  <c:v>France</c:v>
                </c:pt>
                <c:pt idx="203">
                  <c:v>Germany</c:v>
                </c:pt>
              </c:strCache>
            </c:strRef>
          </c:cat>
          <c:val>
            <c:numRef>
              <c:f>'LKL 2000 Feb'!$E$3:$E$206</c:f>
              <c:numCache>
                <c:formatCode>General</c:formatCode>
                <c:ptCount val="204"/>
                <c:pt idx="0">
                  <c:v>0.55409817110454584</c:v>
                </c:pt>
                <c:pt idx="1">
                  <c:v>0.55092705199706171</c:v>
                </c:pt>
                <c:pt idx="2">
                  <c:v>0.17849798688978397</c:v>
                </c:pt>
                <c:pt idx="3">
                  <c:v>0.1210155925324955</c:v>
                </c:pt>
                <c:pt idx="4">
                  <c:v>0.10971549795075147</c:v>
                </c:pt>
                <c:pt idx="5">
                  <c:v>8.2226209344950035E-2</c:v>
                </c:pt>
                <c:pt idx="6">
                  <c:v>7.5325673581649946E-2</c:v>
                </c:pt>
                <c:pt idx="7">
                  <c:v>6.7055354355972444E-2</c:v>
                </c:pt>
                <c:pt idx="8">
                  <c:v>6.4386886364761392E-2</c:v>
                </c:pt>
                <c:pt idx="9">
                  <c:v>6.2664360283102266E-2</c:v>
                </c:pt>
                <c:pt idx="10">
                  <c:v>6.1880593898614417E-2</c:v>
                </c:pt>
                <c:pt idx="11">
                  <c:v>6.161729049061182E-2</c:v>
                </c:pt>
                <c:pt idx="12">
                  <c:v>6.1173466505742152E-2</c:v>
                </c:pt>
                <c:pt idx="13">
                  <c:v>5.8030819006331433E-2</c:v>
                </c:pt>
                <c:pt idx="14">
                  <c:v>5.7407001185230996E-2</c:v>
                </c:pt>
                <c:pt idx="15">
                  <c:v>5.7369807212990315E-2</c:v>
                </c:pt>
                <c:pt idx="16">
                  <c:v>5.651860454641916E-2</c:v>
                </c:pt>
                <c:pt idx="17">
                  <c:v>5.4435746242004306E-2</c:v>
                </c:pt>
                <c:pt idx="18">
                  <c:v>5.4193737536740991E-2</c:v>
                </c:pt>
                <c:pt idx="19">
                  <c:v>5.4089130487557528E-2</c:v>
                </c:pt>
                <c:pt idx="20">
                  <c:v>5.3192208401733533E-2</c:v>
                </c:pt>
                <c:pt idx="21">
                  <c:v>5.2981713783629328E-2</c:v>
                </c:pt>
                <c:pt idx="22">
                  <c:v>5.2765106968511694E-2</c:v>
                </c:pt>
                <c:pt idx="23">
                  <c:v>5.1391557602839602E-2</c:v>
                </c:pt>
                <c:pt idx="24">
                  <c:v>5.0962327923822555E-2</c:v>
                </c:pt>
                <c:pt idx="25">
                  <c:v>4.9664511072682722E-2</c:v>
                </c:pt>
                <c:pt idx="26">
                  <c:v>4.7834198257171806E-2</c:v>
                </c:pt>
                <c:pt idx="27">
                  <c:v>4.7692077194854993E-2</c:v>
                </c:pt>
                <c:pt idx="28">
                  <c:v>4.7423292003103953E-2</c:v>
                </c:pt>
                <c:pt idx="29">
                  <c:v>4.7223107935693613E-2</c:v>
                </c:pt>
                <c:pt idx="30">
                  <c:v>4.7120440159383416E-2</c:v>
                </c:pt>
                <c:pt idx="31">
                  <c:v>4.6936291969831727E-2</c:v>
                </c:pt>
                <c:pt idx="32">
                  <c:v>4.6643599671473614E-2</c:v>
                </c:pt>
                <c:pt idx="33">
                  <c:v>4.6628414038089622E-2</c:v>
                </c:pt>
                <c:pt idx="34">
                  <c:v>4.6372621940337012E-2</c:v>
                </c:pt>
                <c:pt idx="35">
                  <c:v>4.622822516419637E-2</c:v>
                </c:pt>
                <c:pt idx="36">
                  <c:v>4.6062208671464058E-2</c:v>
                </c:pt>
                <c:pt idx="37">
                  <c:v>4.5722051340298948E-2</c:v>
                </c:pt>
                <c:pt idx="38">
                  <c:v>4.56686351355216E-2</c:v>
                </c:pt>
                <c:pt idx="39">
                  <c:v>4.5477007395562055E-2</c:v>
                </c:pt>
                <c:pt idx="40">
                  <c:v>4.5128227262338394E-2</c:v>
                </c:pt>
                <c:pt idx="41">
                  <c:v>4.4949222252672193E-2</c:v>
                </c:pt>
                <c:pt idx="42">
                  <c:v>4.4534015103722582E-2</c:v>
                </c:pt>
                <c:pt idx="43">
                  <c:v>4.427103297536493E-2</c:v>
                </c:pt>
                <c:pt idx="44">
                  <c:v>4.4083246108530108E-2</c:v>
                </c:pt>
                <c:pt idx="45">
                  <c:v>4.398875213261727E-2</c:v>
                </c:pt>
                <c:pt idx="46">
                  <c:v>4.3914880725896333E-2</c:v>
                </c:pt>
                <c:pt idx="47">
                  <c:v>4.3856425728850602E-2</c:v>
                </c:pt>
                <c:pt idx="48">
                  <c:v>4.3825288778886459E-2</c:v>
                </c:pt>
                <c:pt idx="49">
                  <c:v>4.3815907364971839E-2</c:v>
                </c:pt>
                <c:pt idx="50">
                  <c:v>4.3453869015333671E-2</c:v>
                </c:pt>
                <c:pt idx="51">
                  <c:v>4.3355212475300553E-2</c:v>
                </c:pt>
                <c:pt idx="52">
                  <c:v>4.3264370212364463E-2</c:v>
                </c:pt>
                <c:pt idx="53">
                  <c:v>4.3054261829818113E-2</c:v>
                </c:pt>
                <c:pt idx="54">
                  <c:v>4.3033590317425652E-2</c:v>
                </c:pt>
                <c:pt idx="55">
                  <c:v>4.3030363558127664E-2</c:v>
                </c:pt>
                <c:pt idx="56">
                  <c:v>4.2929155064431374E-2</c:v>
                </c:pt>
                <c:pt idx="57">
                  <c:v>4.2878073605304975E-2</c:v>
                </c:pt>
                <c:pt idx="58">
                  <c:v>4.282824208453432E-2</c:v>
                </c:pt>
                <c:pt idx="59">
                  <c:v>4.2753595324404245E-2</c:v>
                </c:pt>
                <c:pt idx="60">
                  <c:v>4.264037119500208E-2</c:v>
                </c:pt>
                <c:pt idx="61">
                  <c:v>4.2517775757121727E-2</c:v>
                </c:pt>
                <c:pt idx="62">
                  <c:v>4.2115203959290179E-2</c:v>
                </c:pt>
                <c:pt idx="63">
                  <c:v>4.1791567651975232E-2</c:v>
                </c:pt>
                <c:pt idx="64">
                  <c:v>4.1680312314490382E-2</c:v>
                </c:pt>
                <c:pt idx="65">
                  <c:v>4.1399460506977015E-2</c:v>
                </c:pt>
                <c:pt idx="66">
                  <c:v>4.1231046392316825E-2</c:v>
                </c:pt>
                <c:pt idx="67">
                  <c:v>4.078848221161932E-2</c:v>
                </c:pt>
                <c:pt idx="68">
                  <c:v>4.0563961129357187E-2</c:v>
                </c:pt>
                <c:pt idx="69">
                  <c:v>4.0239872117537101E-2</c:v>
                </c:pt>
                <c:pt idx="70">
                  <c:v>4.0170707591087595E-2</c:v>
                </c:pt>
                <c:pt idx="71">
                  <c:v>4.0151017579355922E-2</c:v>
                </c:pt>
                <c:pt idx="72">
                  <c:v>4.0081295746079944E-2</c:v>
                </c:pt>
                <c:pt idx="73">
                  <c:v>3.9666504789477829E-2</c:v>
                </c:pt>
                <c:pt idx="74">
                  <c:v>3.9460637455838853E-2</c:v>
                </c:pt>
                <c:pt idx="75">
                  <c:v>3.8454033709558071E-2</c:v>
                </c:pt>
                <c:pt idx="76">
                  <c:v>3.8192986695411178E-2</c:v>
                </c:pt>
                <c:pt idx="77">
                  <c:v>3.8153309866015388E-2</c:v>
                </c:pt>
                <c:pt idx="78">
                  <c:v>3.813928557983242E-2</c:v>
                </c:pt>
                <c:pt idx="79">
                  <c:v>3.8052890921756205E-2</c:v>
                </c:pt>
                <c:pt idx="80">
                  <c:v>3.7943398992430669E-2</c:v>
                </c:pt>
                <c:pt idx="81">
                  <c:v>3.7850004714288565E-2</c:v>
                </c:pt>
                <c:pt idx="82">
                  <c:v>3.6985046319588502E-2</c:v>
                </c:pt>
                <c:pt idx="83">
                  <c:v>3.6834362737773615E-2</c:v>
                </c:pt>
                <c:pt idx="84">
                  <c:v>3.6727352426236592E-2</c:v>
                </c:pt>
                <c:pt idx="85">
                  <c:v>3.6363201447374371E-2</c:v>
                </c:pt>
                <c:pt idx="86">
                  <c:v>3.5940701955686147E-2</c:v>
                </c:pt>
                <c:pt idx="87">
                  <c:v>3.5685997373400516E-2</c:v>
                </c:pt>
                <c:pt idx="88">
                  <c:v>3.5421498615453496E-2</c:v>
                </c:pt>
                <c:pt idx="89">
                  <c:v>3.5216519461945955E-2</c:v>
                </c:pt>
                <c:pt idx="90">
                  <c:v>3.4877935901964363E-2</c:v>
                </c:pt>
                <c:pt idx="91">
                  <c:v>3.4746055792064516E-2</c:v>
                </c:pt>
                <c:pt idx="92">
                  <c:v>3.4728743716188212E-2</c:v>
                </c:pt>
                <c:pt idx="93">
                  <c:v>3.4449305501519235E-2</c:v>
                </c:pt>
                <c:pt idx="94">
                  <c:v>3.4406187436695199E-2</c:v>
                </c:pt>
                <c:pt idx="95">
                  <c:v>3.3768114247090725E-2</c:v>
                </c:pt>
                <c:pt idx="96">
                  <c:v>3.3482307238750265E-2</c:v>
                </c:pt>
                <c:pt idx="97">
                  <c:v>3.344052102381035E-2</c:v>
                </c:pt>
                <c:pt idx="98">
                  <c:v>3.2907236900863397E-2</c:v>
                </c:pt>
                <c:pt idx="99">
                  <c:v>3.2611848747229388E-2</c:v>
                </c:pt>
                <c:pt idx="100">
                  <c:v>3.2524678369646287E-2</c:v>
                </c:pt>
                <c:pt idx="101">
                  <c:v>3.1804294798750896E-2</c:v>
                </c:pt>
                <c:pt idx="102">
                  <c:v>3.179497722756694E-2</c:v>
                </c:pt>
                <c:pt idx="103">
                  <c:v>3.1655816788372454E-2</c:v>
                </c:pt>
                <c:pt idx="104">
                  <c:v>3.1582227022687925E-2</c:v>
                </c:pt>
                <c:pt idx="105">
                  <c:v>3.1381901252367582E-2</c:v>
                </c:pt>
                <c:pt idx="106">
                  <c:v>3.1328882805494326E-2</c:v>
                </c:pt>
                <c:pt idx="107">
                  <c:v>3.0926521542458292E-2</c:v>
                </c:pt>
                <c:pt idx="108">
                  <c:v>3.0849163953997776E-2</c:v>
                </c:pt>
                <c:pt idx="109">
                  <c:v>3.0300249446291058E-2</c:v>
                </c:pt>
                <c:pt idx="110">
                  <c:v>3.0198792771341926E-2</c:v>
                </c:pt>
                <c:pt idx="111">
                  <c:v>3.0022202857426475E-2</c:v>
                </c:pt>
                <c:pt idx="112">
                  <c:v>2.9791095011734801E-2</c:v>
                </c:pt>
                <c:pt idx="113">
                  <c:v>2.976581541897149E-2</c:v>
                </c:pt>
                <c:pt idx="114">
                  <c:v>2.9732753178430157E-2</c:v>
                </c:pt>
                <c:pt idx="115">
                  <c:v>2.9380406262336435E-2</c:v>
                </c:pt>
                <c:pt idx="116">
                  <c:v>2.8635589398725916E-2</c:v>
                </c:pt>
                <c:pt idx="117">
                  <c:v>2.8205840267476703E-2</c:v>
                </c:pt>
                <c:pt idx="118">
                  <c:v>2.7841366559813435E-2</c:v>
                </c:pt>
                <c:pt idx="119">
                  <c:v>2.7835798446590929E-2</c:v>
                </c:pt>
                <c:pt idx="120">
                  <c:v>2.758450244686584E-2</c:v>
                </c:pt>
                <c:pt idx="121">
                  <c:v>2.7445489657178152E-2</c:v>
                </c:pt>
                <c:pt idx="122">
                  <c:v>2.7221509001168161E-2</c:v>
                </c:pt>
                <c:pt idx="123">
                  <c:v>2.7212939421237911E-2</c:v>
                </c:pt>
                <c:pt idx="124">
                  <c:v>2.714997666302079E-2</c:v>
                </c:pt>
                <c:pt idx="125">
                  <c:v>2.7108907964709876E-2</c:v>
                </c:pt>
                <c:pt idx="126">
                  <c:v>2.707096907990187E-2</c:v>
                </c:pt>
                <c:pt idx="127">
                  <c:v>2.636919208051982E-2</c:v>
                </c:pt>
                <c:pt idx="128">
                  <c:v>2.6356325256713539E-2</c:v>
                </c:pt>
                <c:pt idx="129">
                  <c:v>2.6155213504747234E-2</c:v>
                </c:pt>
                <c:pt idx="130">
                  <c:v>2.6144682791661409E-2</c:v>
                </c:pt>
                <c:pt idx="131">
                  <c:v>2.6101956905469396E-2</c:v>
                </c:pt>
                <c:pt idx="132">
                  <c:v>2.5850160369537557E-2</c:v>
                </c:pt>
                <c:pt idx="133">
                  <c:v>2.5585098402589029E-2</c:v>
                </c:pt>
                <c:pt idx="134">
                  <c:v>2.5134019106025408E-2</c:v>
                </c:pt>
                <c:pt idx="135">
                  <c:v>2.4223421578411362E-2</c:v>
                </c:pt>
                <c:pt idx="136">
                  <c:v>2.418240578389081E-2</c:v>
                </c:pt>
                <c:pt idx="137">
                  <c:v>2.4118915937461741E-2</c:v>
                </c:pt>
                <c:pt idx="138">
                  <c:v>2.3651114182779067E-2</c:v>
                </c:pt>
                <c:pt idx="139">
                  <c:v>2.3538172194910847E-2</c:v>
                </c:pt>
                <c:pt idx="140">
                  <c:v>2.3536900054442721E-2</c:v>
                </c:pt>
                <c:pt idx="141">
                  <c:v>2.3336812721634851E-2</c:v>
                </c:pt>
                <c:pt idx="142">
                  <c:v>2.2824985232792798E-2</c:v>
                </c:pt>
                <c:pt idx="143">
                  <c:v>2.2684071258474447E-2</c:v>
                </c:pt>
                <c:pt idx="144">
                  <c:v>2.2363712866417931E-2</c:v>
                </c:pt>
                <c:pt idx="145">
                  <c:v>2.2027447392478802E-2</c:v>
                </c:pt>
                <c:pt idx="146">
                  <c:v>2.1976081217669367E-2</c:v>
                </c:pt>
                <c:pt idx="147">
                  <c:v>2.1971729393428435E-2</c:v>
                </c:pt>
                <c:pt idx="148">
                  <c:v>2.1911364173410896E-2</c:v>
                </c:pt>
                <c:pt idx="149">
                  <c:v>2.1886638879659658E-2</c:v>
                </c:pt>
                <c:pt idx="150">
                  <c:v>2.1178127216785407E-2</c:v>
                </c:pt>
                <c:pt idx="151">
                  <c:v>2.0560604894045202E-2</c:v>
                </c:pt>
                <c:pt idx="152">
                  <c:v>2.0368637764577712E-2</c:v>
                </c:pt>
                <c:pt idx="153">
                  <c:v>1.9746806566568312E-2</c:v>
                </c:pt>
                <c:pt idx="154">
                  <c:v>1.9735093957489725E-2</c:v>
                </c:pt>
                <c:pt idx="155">
                  <c:v>1.9734483718351795E-2</c:v>
                </c:pt>
                <c:pt idx="156">
                  <c:v>1.8893398889105437E-2</c:v>
                </c:pt>
                <c:pt idx="157">
                  <c:v>1.841035964320082E-2</c:v>
                </c:pt>
                <c:pt idx="158">
                  <c:v>1.7776582908411647E-2</c:v>
                </c:pt>
                <c:pt idx="159">
                  <c:v>1.7053974314764582E-2</c:v>
                </c:pt>
                <c:pt idx="160">
                  <c:v>1.6666217040773333E-2</c:v>
                </c:pt>
                <c:pt idx="161">
                  <c:v>1.6313059332407395E-2</c:v>
                </c:pt>
                <c:pt idx="162">
                  <c:v>1.6309482287259688E-2</c:v>
                </c:pt>
                <c:pt idx="163">
                  <c:v>1.629896050913162E-2</c:v>
                </c:pt>
                <c:pt idx="164">
                  <c:v>1.5749894040020581E-2</c:v>
                </c:pt>
                <c:pt idx="165">
                  <c:v>1.5746496554766769E-2</c:v>
                </c:pt>
                <c:pt idx="166">
                  <c:v>1.4136068878393726E-2</c:v>
                </c:pt>
                <c:pt idx="167">
                  <c:v>1.3754051540484405E-2</c:v>
                </c:pt>
                <c:pt idx="168">
                  <c:v>1.3738028890266298E-2</c:v>
                </c:pt>
                <c:pt idx="169">
                  <c:v>1.2855864590805871E-2</c:v>
                </c:pt>
                <c:pt idx="170">
                  <c:v>1.2816747737636955E-2</c:v>
                </c:pt>
                <c:pt idx="171">
                  <c:v>1.0555723867653863E-2</c:v>
                </c:pt>
                <c:pt idx="172">
                  <c:v>1.0346297656299559E-2</c:v>
                </c:pt>
                <c:pt idx="173">
                  <c:v>1.0303092757433232E-2</c:v>
                </c:pt>
                <c:pt idx="174">
                  <c:v>9.9781320202763993E-3</c:v>
                </c:pt>
                <c:pt idx="175">
                  <c:v>8.8869452012482857E-3</c:v>
                </c:pt>
                <c:pt idx="176">
                  <c:v>8.8679579638649298E-3</c:v>
                </c:pt>
                <c:pt idx="177">
                  <c:v>8.7803011624256761E-3</c:v>
                </c:pt>
                <c:pt idx="178">
                  <c:v>8.5512784672524475E-3</c:v>
                </c:pt>
                <c:pt idx="179">
                  <c:v>7.4405332890502343E-3</c:v>
                </c:pt>
                <c:pt idx="180">
                  <c:v>7.41723077044339E-3</c:v>
                </c:pt>
                <c:pt idx="181">
                  <c:v>6.6940964265069808E-3</c:v>
                </c:pt>
                <c:pt idx="182">
                  <c:v>5.4360746360617813E-3</c:v>
                </c:pt>
                <c:pt idx="183">
                  <c:v>5.2347381647507452E-3</c:v>
                </c:pt>
                <c:pt idx="184">
                  <c:v>3.9966669353330162E-3</c:v>
                </c:pt>
                <c:pt idx="185">
                  <c:v>3.9949408228436203E-3</c:v>
                </c:pt>
                <c:pt idx="186">
                  <c:v>3.9867417885189899E-3</c:v>
                </c:pt>
                <c:pt idx="187">
                  <c:v>3.9845841479072448E-3</c:v>
                </c:pt>
                <c:pt idx="188">
                  <c:v>3.9845841479072448E-3</c:v>
                </c:pt>
                <c:pt idx="189">
                  <c:v>3.9845841479072448E-3</c:v>
                </c:pt>
                <c:pt idx="190">
                  <c:v>1.4406746248092853E-3</c:v>
                </c:pt>
                <c:pt idx="191">
                  <c:v>1.4246956636388428E-3</c:v>
                </c:pt>
                <c:pt idx="192">
                  <c:v>-1.8541553021440649E-6</c:v>
                </c:pt>
                <c:pt idx="193">
                  <c:v>-2.0471133421510562E-6</c:v>
                </c:pt>
                <c:pt idx="194">
                  <c:v>-2.0112836037911442E-3</c:v>
                </c:pt>
                <c:pt idx="195">
                  <c:v>-2.0112836037911442E-3</c:v>
                </c:pt>
                <c:pt idx="196">
                  <c:v>-2.0112836037911442E-3</c:v>
                </c:pt>
                <c:pt idx="197">
                  <c:v>-2.0112836037911442E-3</c:v>
                </c:pt>
                <c:pt idx="198">
                  <c:v>-3.2354450966907145E-3</c:v>
                </c:pt>
                <c:pt idx="199">
                  <c:v>-3.7070360046214668E-3</c:v>
                </c:pt>
                <c:pt idx="200">
                  <c:v>-0.10432077367477116</c:v>
                </c:pt>
                <c:pt idx="201">
                  <c:v>-0.22830294621454217</c:v>
                </c:pt>
                <c:pt idx="202">
                  <c:v>-0.2968831195673034</c:v>
                </c:pt>
                <c:pt idx="203">
                  <c:v>-0.60409622184734513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F-47E9-8734-BC19A9948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</a:t>
            </a:r>
            <a:r>
              <a:rPr lang="en-CA" baseline="0"/>
              <a:t> </a:t>
            </a:r>
            <a:r>
              <a:rPr lang="en-CA"/>
              <a:t>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2000 Jun'!$A$3:$A$206</c:f>
              <c:strCache>
                <c:ptCount val="204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Luxembourg</c:v>
                </c:pt>
                <c:pt idx="5">
                  <c:v>Switzerland</c:v>
                </c:pt>
                <c:pt idx="6">
                  <c:v>Cayman Islands</c:v>
                </c:pt>
                <c:pt idx="7">
                  <c:v>Hong Kong</c:v>
                </c:pt>
                <c:pt idx="8">
                  <c:v>Sweden</c:v>
                </c:pt>
                <c:pt idx="9">
                  <c:v>Singapore</c:v>
                </c:pt>
                <c:pt idx="10">
                  <c:v>Australia</c:v>
                </c:pt>
                <c:pt idx="11">
                  <c:v>former Soviet Union</c:v>
                </c:pt>
                <c:pt idx="12">
                  <c:v>Russia</c:v>
                </c:pt>
                <c:pt idx="13">
                  <c:v>Argentina</c:v>
                </c:pt>
                <c:pt idx="14">
                  <c:v>Brazil</c:v>
                </c:pt>
                <c:pt idx="15">
                  <c:v>Mexico</c:v>
                </c:pt>
                <c:pt idx="16">
                  <c:v>Portugal</c:v>
                </c:pt>
                <c:pt idx="17">
                  <c:v>South Korea</c:v>
                </c:pt>
                <c:pt idx="18">
                  <c:v>Greece</c:v>
                </c:pt>
                <c:pt idx="19">
                  <c:v>China</c:v>
                </c:pt>
                <c:pt idx="20">
                  <c:v>Turkey</c:v>
                </c:pt>
                <c:pt idx="21">
                  <c:v>Indonesia</c:v>
                </c:pt>
                <c:pt idx="22">
                  <c:v>Denmark</c:v>
                </c:pt>
                <c:pt idx="23">
                  <c:v>Norway</c:v>
                </c:pt>
                <c:pt idx="24">
                  <c:v>Netherlands Antilles</c:v>
                </c:pt>
                <c:pt idx="25">
                  <c:v>Bermuda</c:v>
                </c:pt>
                <c:pt idx="26">
                  <c:v>Taiwan</c:v>
                </c:pt>
                <c:pt idx="27">
                  <c:v>India</c:v>
                </c:pt>
                <c:pt idx="28">
                  <c:v>Chile</c:v>
                </c:pt>
                <c:pt idx="29">
                  <c:v>South Africa</c:v>
                </c:pt>
                <c:pt idx="30">
                  <c:v>Thailand</c:v>
                </c:pt>
                <c:pt idx="31">
                  <c:v>Hungary</c:v>
                </c:pt>
                <c:pt idx="32">
                  <c:v>Saudi Arabia</c:v>
                </c:pt>
                <c:pt idx="33">
                  <c:v>Panama</c:v>
                </c:pt>
                <c:pt idx="34">
                  <c:v>Philippines</c:v>
                </c:pt>
                <c:pt idx="35">
                  <c:v>Colombia</c:v>
                </c:pt>
                <c:pt idx="36">
                  <c:v>Poland</c:v>
                </c:pt>
                <c:pt idx="37">
                  <c:v>former Czechoslovakia</c:v>
                </c:pt>
                <c:pt idx="38">
                  <c:v>Liberia</c:v>
                </c:pt>
                <c:pt idx="39">
                  <c:v>Malaysia</c:v>
                </c:pt>
                <c:pt idx="40">
                  <c:v>Venezuela</c:v>
                </c:pt>
                <c:pt idx="41">
                  <c:v>Egypt</c:v>
                </c:pt>
                <c:pt idx="42">
                  <c:v>Peru</c:v>
                </c:pt>
                <c:pt idx="43">
                  <c:v>Bahamas</c:v>
                </c:pt>
                <c:pt idx="44">
                  <c:v>Czech Republic</c:v>
                </c:pt>
                <c:pt idx="45">
                  <c:v>New Zealand</c:v>
                </c:pt>
                <c:pt idx="46">
                  <c:v>Iran</c:v>
                </c:pt>
                <c:pt idx="47">
                  <c:v>Morocco</c:v>
                </c:pt>
                <c:pt idx="48">
                  <c:v>Israel</c:v>
                </c:pt>
                <c:pt idx="49">
                  <c:v>former Yugoslavia</c:v>
                </c:pt>
                <c:pt idx="50">
                  <c:v>Bahrain</c:v>
                </c:pt>
                <c:pt idx="51">
                  <c:v>United Arab Emirates</c:v>
                </c:pt>
                <c:pt idx="52">
                  <c:v>Pakistan</c:v>
                </c:pt>
                <c:pt idx="53">
                  <c:v>Qatar</c:v>
                </c:pt>
                <c:pt idx="54">
                  <c:v>Iceland</c:v>
                </c:pt>
                <c:pt idx="55">
                  <c:v>Uruguay</c:v>
                </c:pt>
                <c:pt idx="56">
                  <c:v>Kuwait</c:v>
                </c:pt>
                <c:pt idx="57">
                  <c:v>Lebanon</c:v>
                </c:pt>
                <c:pt idx="58">
                  <c:v>Croatia</c:v>
                </c:pt>
                <c:pt idx="59">
                  <c:v>Algeria</c:v>
                </c:pt>
                <c:pt idx="60">
                  <c:v>Slovakia</c:v>
                </c:pt>
                <c:pt idx="61">
                  <c:v>Romania</c:v>
                </c:pt>
                <c:pt idx="62">
                  <c:v>Slovenia</c:v>
                </c:pt>
                <c:pt idx="63">
                  <c:v>Oman</c:v>
                </c:pt>
                <c:pt idx="64">
                  <c:v>Bulgaria</c:v>
                </c:pt>
                <c:pt idx="65">
                  <c:v>Finland</c:v>
                </c:pt>
                <c:pt idx="66">
                  <c:v>Iraq</c:v>
                </c:pt>
                <c:pt idx="67">
                  <c:v>Latvia</c:v>
                </c:pt>
                <c:pt idx="68">
                  <c:v>Ecuador</c:v>
                </c:pt>
                <c:pt idx="69">
                  <c:v>Cote d'Ivoire</c:v>
                </c:pt>
                <c:pt idx="70">
                  <c:v>Kenya</c:v>
                </c:pt>
                <c:pt idx="71">
                  <c:v>Nigeria</c:v>
                </c:pt>
                <c:pt idx="72">
                  <c:v>Jordan</c:v>
                </c:pt>
                <c:pt idx="73">
                  <c:v>Lithuania</c:v>
                </c:pt>
                <c:pt idx="74">
                  <c:v>West Indies UK</c:v>
                </c:pt>
                <c:pt idx="75">
                  <c:v>Sri Lanka</c:v>
                </c:pt>
                <c:pt idx="76">
                  <c:v>Estonia</c:v>
                </c:pt>
                <c:pt idx="77">
                  <c:v>Costa Rica</c:v>
                </c:pt>
                <c:pt idx="78">
                  <c:v>Canada</c:v>
                </c:pt>
                <c:pt idx="79">
                  <c:v>Ethiopia</c:v>
                </c:pt>
                <c:pt idx="80">
                  <c:v>Vietnam</c:v>
                </c:pt>
                <c:pt idx="81">
                  <c:v>Uzbekistan</c:v>
                </c:pt>
                <c:pt idx="82">
                  <c:v>Kazakhstan</c:v>
                </c:pt>
                <c:pt idx="83">
                  <c:v>Tanzania</c:v>
                </c:pt>
                <c:pt idx="84">
                  <c:v>Bolivia</c:v>
                </c:pt>
                <c:pt idx="85">
                  <c:v>Cuba</c:v>
                </c:pt>
                <c:pt idx="86">
                  <c:v>Papua New Guinea</c:v>
                </c:pt>
                <c:pt idx="87">
                  <c:v>Jamaica</c:v>
                </c:pt>
                <c:pt idx="88">
                  <c:v>Nicaragua</c:v>
                </c:pt>
                <c:pt idx="89">
                  <c:v>Yemen</c:v>
                </c:pt>
                <c:pt idx="90">
                  <c:v>Cyprus</c:v>
                </c:pt>
                <c:pt idx="91">
                  <c:v>Trinidad and Tobago</c:v>
                </c:pt>
                <c:pt idx="92">
                  <c:v>Nepal</c:v>
                </c:pt>
                <c:pt idx="93">
                  <c:v>Tunisia</c:v>
                </c:pt>
                <c:pt idx="94">
                  <c:v>Malta</c:v>
                </c:pt>
                <c:pt idx="95">
                  <c:v>Ghana</c:v>
                </c:pt>
                <c:pt idx="96">
                  <c:v>Mauritius</c:v>
                </c:pt>
                <c:pt idx="97">
                  <c:v>Gibraltar</c:v>
                </c:pt>
                <c:pt idx="98">
                  <c:v>Ukraine</c:v>
                </c:pt>
                <c:pt idx="99">
                  <c:v>Angola</c:v>
                </c:pt>
                <c:pt idx="100">
                  <c:v>Zimbabwe</c:v>
                </c:pt>
                <c:pt idx="101">
                  <c:v>Belize</c:v>
                </c:pt>
                <c:pt idx="102">
                  <c:v>Macao</c:v>
                </c:pt>
                <c:pt idx="103">
                  <c:v>Senegal</c:v>
                </c:pt>
                <c:pt idx="104">
                  <c:v>Barbados</c:v>
                </c:pt>
                <c:pt idx="105">
                  <c:v>El Salvador</c:v>
                </c:pt>
                <c:pt idx="106">
                  <c:v>Liechtenstein</c:v>
                </c:pt>
                <c:pt idx="107">
                  <c:v>Gabon</c:v>
                </c:pt>
                <c:pt idx="108">
                  <c:v>Guatemala</c:v>
                </c:pt>
                <c:pt idx="109">
                  <c:v>Albania</c:v>
                </c:pt>
                <c:pt idx="110">
                  <c:v>Congo</c:v>
                </c:pt>
                <c:pt idx="111">
                  <c:v>Honduras</c:v>
                </c:pt>
                <c:pt idx="112">
                  <c:v>Mozambique</c:v>
                </c:pt>
                <c:pt idx="113">
                  <c:v>US Pacific Islands</c:v>
                </c:pt>
                <c:pt idx="114">
                  <c:v>Cameroon</c:v>
                </c:pt>
                <c:pt idx="115">
                  <c:v>Zambia</c:v>
                </c:pt>
                <c:pt idx="116">
                  <c:v>Myanmar</c:v>
                </c:pt>
                <c:pt idx="117">
                  <c:v>Turkmenistan</c:v>
                </c:pt>
                <c:pt idx="118">
                  <c:v>Bosnia-Herzegovina</c:v>
                </c:pt>
                <c:pt idx="119">
                  <c:v>Paraguay</c:v>
                </c:pt>
                <c:pt idx="120">
                  <c:v>Dominican Rep</c:v>
                </c:pt>
                <c:pt idx="121">
                  <c:v>Bangladesh</c:v>
                </c:pt>
                <c:pt idx="122">
                  <c:v>Macedonia</c:v>
                </c:pt>
                <c:pt idx="123">
                  <c:v>Seychelles</c:v>
                </c:pt>
                <c:pt idx="124">
                  <c:v>Azerbaijan</c:v>
                </c:pt>
                <c:pt idx="125">
                  <c:v>Andorra</c:v>
                </c:pt>
                <c:pt idx="126">
                  <c:v>Spain</c:v>
                </c:pt>
                <c:pt idx="127">
                  <c:v>Namibia</c:v>
                </c:pt>
                <c:pt idx="128">
                  <c:v>Sudan</c:v>
                </c:pt>
                <c:pt idx="129">
                  <c:v>St. Vincent</c:v>
                </c:pt>
                <c:pt idx="130">
                  <c:v>Turks/Caicos</c:v>
                </c:pt>
                <c:pt idx="131">
                  <c:v>Aruba</c:v>
                </c:pt>
                <c:pt idx="132">
                  <c:v>Madagascar</c:v>
                </c:pt>
                <c:pt idx="133">
                  <c:v>Botswana</c:v>
                </c:pt>
                <c:pt idx="134">
                  <c:v>Mali</c:v>
                </c:pt>
                <c:pt idx="135">
                  <c:v>Congo, Dem. Rep</c:v>
                </c:pt>
                <c:pt idx="136">
                  <c:v>Korea North</c:v>
                </c:pt>
                <c:pt idx="137">
                  <c:v>Libya</c:v>
                </c:pt>
                <c:pt idx="138">
                  <c:v>British Ov. Terr</c:v>
                </c:pt>
                <c:pt idx="139">
                  <c:v>Tajikistan</c:v>
                </c:pt>
                <c:pt idx="140">
                  <c:v>Lesotho</c:v>
                </c:pt>
                <c:pt idx="141">
                  <c:v>Maldives</c:v>
                </c:pt>
                <c:pt idx="142">
                  <c:v>Syria</c:v>
                </c:pt>
                <c:pt idx="143">
                  <c:v>Burkina Faso</c:v>
                </c:pt>
                <c:pt idx="144">
                  <c:v>Moldova</c:v>
                </c:pt>
                <c:pt idx="145">
                  <c:v>Cambodia</c:v>
                </c:pt>
                <c:pt idx="146">
                  <c:v>Guinea</c:v>
                </c:pt>
                <c:pt idx="147">
                  <c:v>Belarus</c:v>
                </c:pt>
                <c:pt idx="148">
                  <c:v>Rwanda</c:v>
                </c:pt>
                <c:pt idx="149">
                  <c:v>Grenada</c:v>
                </c:pt>
                <c:pt idx="150">
                  <c:v>Malawi</c:v>
                </c:pt>
                <c:pt idx="151">
                  <c:v>Georgia</c:v>
                </c:pt>
                <c:pt idx="152">
                  <c:v>Brunei</c:v>
                </c:pt>
                <c:pt idx="153">
                  <c:v>Chad</c:v>
                </c:pt>
                <c:pt idx="154">
                  <c:v>Capo Verde</c:v>
                </c:pt>
                <c:pt idx="155">
                  <c:v>Kyrgyzstan</c:v>
                </c:pt>
                <c:pt idx="156">
                  <c:v>Guyana</c:v>
                </c:pt>
                <c:pt idx="157">
                  <c:v>Tonga</c:v>
                </c:pt>
                <c:pt idx="158">
                  <c:v>Dominica</c:v>
                </c:pt>
                <c:pt idx="159">
                  <c:v>Swaziland</c:v>
                </c:pt>
                <c:pt idx="160">
                  <c:v>Uganda</c:v>
                </c:pt>
                <c:pt idx="161">
                  <c:v>French Polynesia</c:v>
                </c:pt>
                <c:pt idx="162">
                  <c:v>Somalia</c:v>
                </c:pt>
                <c:pt idx="163">
                  <c:v>Western Samoa</c:v>
                </c:pt>
                <c:pt idx="164">
                  <c:v>Niger</c:v>
                </c:pt>
                <c:pt idx="165">
                  <c:v>Armenia</c:v>
                </c:pt>
                <c:pt idx="166">
                  <c:v>Benin</c:v>
                </c:pt>
                <c:pt idx="167">
                  <c:v>Gambia</c:v>
                </c:pt>
                <c:pt idx="168">
                  <c:v>Vatican</c:v>
                </c:pt>
                <c:pt idx="169">
                  <c:v>Belgium</c:v>
                </c:pt>
                <c:pt idx="170">
                  <c:v>Mauritania</c:v>
                </c:pt>
                <c:pt idx="171">
                  <c:v>Afghanistan</c:v>
                </c:pt>
                <c:pt idx="172">
                  <c:v>Fiji</c:v>
                </c:pt>
                <c:pt idx="173">
                  <c:v>Palestinian Autonomy</c:v>
                </c:pt>
                <c:pt idx="174">
                  <c:v>Togo</c:v>
                </c:pt>
                <c:pt idx="175">
                  <c:v>Mongolia</c:v>
                </c:pt>
                <c:pt idx="176">
                  <c:v>Kiribati</c:v>
                </c:pt>
                <c:pt idx="177">
                  <c:v>Lao P.D.Republic</c:v>
                </c:pt>
                <c:pt idx="178">
                  <c:v>Burundi</c:v>
                </c:pt>
                <c:pt idx="179">
                  <c:v>Central African Rep</c:v>
                </c:pt>
                <c:pt idx="180">
                  <c:v>Djibouti</c:v>
                </c:pt>
                <c:pt idx="181">
                  <c:v>Sierra Leone</c:v>
                </c:pt>
                <c:pt idx="182">
                  <c:v>Haiti</c:v>
                </c:pt>
                <c:pt idx="183">
                  <c:v>Equatorial Guinea</c:v>
                </c:pt>
                <c:pt idx="184">
                  <c:v>Vanuatu</c:v>
                </c:pt>
                <c:pt idx="185">
                  <c:v>St. Lucia</c:v>
                </c:pt>
                <c:pt idx="186">
                  <c:v>Comoros</c:v>
                </c:pt>
                <c:pt idx="187">
                  <c:v>Suriname</c:v>
                </c:pt>
                <c:pt idx="188">
                  <c:v>Falkland Islands</c:v>
                </c:pt>
                <c:pt idx="189">
                  <c:v>Sao Tome and Principe</c:v>
                </c:pt>
                <c:pt idx="190">
                  <c:v>Solomon Islands</c:v>
                </c:pt>
                <c:pt idx="191">
                  <c:v>Guinea-Bissau</c:v>
                </c:pt>
                <c:pt idx="192">
                  <c:v>Bhutan</c:v>
                </c:pt>
                <c:pt idx="193">
                  <c:v>New Caledonia</c:v>
                </c:pt>
                <c:pt idx="194">
                  <c:v>Nauru</c:v>
                </c:pt>
                <c:pt idx="195">
                  <c:v>Austria</c:v>
                </c:pt>
                <c:pt idx="196">
                  <c:v>Eritrea</c:v>
                </c:pt>
                <c:pt idx="197">
                  <c:v>St. Helena</c:v>
                </c:pt>
                <c:pt idx="198">
                  <c:v>Tuvalu</c:v>
                </c:pt>
                <c:pt idx="199">
                  <c:v>Wallis/Futuna</c:v>
                </c:pt>
                <c:pt idx="200">
                  <c:v>Netherlands</c:v>
                </c:pt>
                <c:pt idx="201">
                  <c:v>Japan</c:v>
                </c:pt>
                <c:pt idx="202">
                  <c:v>France</c:v>
                </c:pt>
                <c:pt idx="203">
                  <c:v>Germany</c:v>
                </c:pt>
              </c:strCache>
            </c:strRef>
          </c:cat>
          <c:val>
            <c:numRef>
              <c:f>'LKL 2000 Jun'!$E$3:$E$206</c:f>
              <c:numCache>
                <c:formatCode>General</c:formatCode>
                <c:ptCount val="204"/>
                <c:pt idx="0">
                  <c:v>0.5410850845416646</c:v>
                </c:pt>
                <c:pt idx="1">
                  <c:v>0.34794822354176647</c:v>
                </c:pt>
                <c:pt idx="2">
                  <c:v>0.22582303394431197</c:v>
                </c:pt>
                <c:pt idx="3">
                  <c:v>0.1218141059324095</c:v>
                </c:pt>
                <c:pt idx="4">
                  <c:v>0.1003126025393225</c:v>
                </c:pt>
                <c:pt idx="5">
                  <c:v>7.6299871969924882E-2</c:v>
                </c:pt>
                <c:pt idx="6">
                  <c:v>7.5859421042896863E-2</c:v>
                </c:pt>
                <c:pt idx="7">
                  <c:v>6.759598140585775E-2</c:v>
                </c:pt>
                <c:pt idx="8">
                  <c:v>6.3584613555417044E-2</c:v>
                </c:pt>
                <c:pt idx="9">
                  <c:v>6.3557977528225867E-2</c:v>
                </c:pt>
                <c:pt idx="10">
                  <c:v>5.9502582067317192E-2</c:v>
                </c:pt>
                <c:pt idx="11">
                  <c:v>5.9178610624142543E-2</c:v>
                </c:pt>
                <c:pt idx="12">
                  <c:v>5.6731164679924027E-2</c:v>
                </c:pt>
                <c:pt idx="13">
                  <c:v>5.6667002237218822E-2</c:v>
                </c:pt>
                <c:pt idx="14">
                  <c:v>5.6536910274346326E-2</c:v>
                </c:pt>
                <c:pt idx="15">
                  <c:v>5.6458149689804178E-2</c:v>
                </c:pt>
                <c:pt idx="16">
                  <c:v>5.3224702684703321E-2</c:v>
                </c:pt>
                <c:pt idx="17">
                  <c:v>5.3043457202681894E-2</c:v>
                </c:pt>
                <c:pt idx="18">
                  <c:v>5.2989041334364675E-2</c:v>
                </c:pt>
                <c:pt idx="19">
                  <c:v>5.1614425433021985E-2</c:v>
                </c:pt>
                <c:pt idx="20">
                  <c:v>5.1155444539939116E-2</c:v>
                </c:pt>
                <c:pt idx="21">
                  <c:v>5.0625535750816013E-2</c:v>
                </c:pt>
                <c:pt idx="22">
                  <c:v>4.9444207178757422E-2</c:v>
                </c:pt>
                <c:pt idx="23">
                  <c:v>4.7678841602298828E-2</c:v>
                </c:pt>
                <c:pt idx="24">
                  <c:v>4.7361421600089049E-2</c:v>
                </c:pt>
                <c:pt idx="25">
                  <c:v>4.7165526450973154E-2</c:v>
                </c:pt>
                <c:pt idx="26">
                  <c:v>4.6149527587112063E-2</c:v>
                </c:pt>
                <c:pt idx="27">
                  <c:v>4.5875898611845677E-2</c:v>
                </c:pt>
                <c:pt idx="28">
                  <c:v>4.5838863093618606E-2</c:v>
                </c:pt>
                <c:pt idx="29">
                  <c:v>4.5157287734344013E-2</c:v>
                </c:pt>
                <c:pt idx="30">
                  <c:v>4.4824807502867423E-2</c:v>
                </c:pt>
                <c:pt idx="31">
                  <c:v>4.4656926976606344E-2</c:v>
                </c:pt>
                <c:pt idx="32">
                  <c:v>4.4408617694047109E-2</c:v>
                </c:pt>
                <c:pt idx="33">
                  <c:v>4.4345234319422909E-2</c:v>
                </c:pt>
                <c:pt idx="34">
                  <c:v>4.4239872170173229E-2</c:v>
                </c:pt>
                <c:pt idx="35">
                  <c:v>4.4231107863034615E-2</c:v>
                </c:pt>
                <c:pt idx="36">
                  <c:v>4.4220309651476303E-2</c:v>
                </c:pt>
                <c:pt idx="37">
                  <c:v>4.3993762567005879E-2</c:v>
                </c:pt>
                <c:pt idx="38">
                  <c:v>4.3723066899139587E-2</c:v>
                </c:pt>
                <c:pt idx="39">
                  <c:v>4.369644270722646E-2</c:v>
                </c:pt>
                <c:pt idx="40">
                  <c:v>4.3339774802269561E-2</c:v>
                </c:pt>
                <c:pt idx="41">
                  <c:v>4.2831693001454688E-2</c:v>
                </c:pt>
                <c:pt idx="42">
                  <c:v>4.2648103951287555E-2</c:v>
                </c:pt>
                <c:pt idx="43">
                  <c:v>4.2571897360571744E-2</c:v>
                </c:pt>
                <c:pt idx="44">
                  <c:v>4.2447223122245817E-2</c:v>
                </c:pt>
                <c:pt idx="45">
                  <c:v>4.2032856397255298E-2</c:v>
                </c:pt>
                <c:pt idx="46">
                  <c:v>4.1772205441336668E-2</c:v>
                </c:pt>
                <c:pt idx="47">
                  <c:v>4.1645705853785409E-2</c:v>
                </c:pt>
                <c:pt idx="48">
                  <c:v>4.1533294458106461E-2</c:v>
                </c:pt>
                <c:pt idx="49">
                  <c:v>4.1396248218843308E-2</c:v>
                </c:pt>
                <c:pt idx="50">
                  <c:v>4.1355896459707386E-2</c:v>
                </c:pt>
                <c:pt idx="51">
                  <c:v>4.1052000398707884E-2</c:v>
                </c:pt>
                <c:pt idx="52">
                  <c:v>4.0970685324595198E-2</c:v>
                </c:pt>
                <c:pt idx="53">
                  <c:v>4.0811085558728734E-2</c:v>
                </c:pt>
                <c:pt idx="54">
                  <c:v>4.0681317435544664E-2</c:v>
                </c:pt>
                <c:pt idx="55">
                  <c:v>4.06556489039313E-2</c:v>
                </c:pt>
                <c:pt idx="56">
                  <c:v>4.0565485140875226E-2</c:v>
                </c:pt>
                <c:pt idx="57">
                  <c:v>4.0515937913277934E-2</c:v>
                </c:pt>
                <c:pt idx="58">
                  <c:v>4.05033702587465E-2</c:v>
                </c:pt>
                <c:pt idx="59">
                  <c:v>4.0477005879411825E-2</c:v>
                </c:pt>
                <c:pt idx="60">
                  <c:v>4.0449256032944927E-2</c:v>
                </c:pt>
                <c:pt idx="61">
                  <c:v>4.0327363544446326E-2</c:v>
                </c:pt>
                <c:pt idx="62">
                  <c:v>3.9667584671597596E-2</c:v>
                </c:pt>
                <c:pt idx="63">
                  <c:v>3.9586814938969567E-2</c:v>
                </c:pt>
                <c:pt idx="64">
                  <c:v>3.9453355517567922E-2</c:v>
                </c:pt>
                <c:pt idx="65">
                  <c:v>3.9430172429902016E-2</c:v>
                </c:pt>
                <c:pt idx="66">
                  <c:v>3.9429170001352661E-2</c:v>
                </c:pt>
                <c:pt idx="67">
                  <c:v>3.937341723371042E-2</c:v>
                </c:pt>
                <c:pt idx="68">
                  <c:v>3.9229012343452996E-2</c:v>
                </c:pt>
                <c:pt idx="69">
                  <c:v>3.9187550824620054E-2</c:v>
                </c:pt>
                <c:pt idx="70">
                  <c:v>3.9085501741573998E-2</c:v>
                </c:pt>
                <c:pt idx="71">
                  <c:v>3.8977019511035292E-2</c:v>
                </c:pt>
                <c:pt idx="72">
                  <c:v>3.8817477111100354E-2</c:v>
                </c:pt>
                <c:pt idx="73">
                  <c:v>3.8252337309226121E-2</c:v>
                </c:pt>
                <c:pt idx="74">
                  <c:v>3.8211072679910522E-2</c:v>
                </c:pt>
                <c:pt idx="75">
                  <c:v>3.7958299523022411E-2</c:v>
                </c:pt>
                <c:pt idx="76">
                  <c:v>3.7842882409781134E-2</c:v>
                </c:pt>
                <c:pt idx="77">
                  <c:v>3.7753531062318477E-2</c:v>
                </c:pt>
                <c:pt idx="78">
                  <c:v>3.7684694667030214E-2</c:v>
                </c:pt>
                <c:pt idx="79">
                  <c:v>3.74056300621909E-2</c:v>
                </c:pt>
                <c:pt idx="80">
                  <c:v>3.7402291283376563E-2</c:v>
                </c:pt>
                <c:pt idx="81">
                  <c:v>3.7267515223344636E-2</c:v>
                </c:pt>
                <c:pt idx="82">
                  <c:v>3.7170590703127837E-2</c:v>
                </c:pt>
                <c:pt idx="83">
                  <c:v>3.6251924450177143E-2</c:v>
                </c:pt>
                <c:pt idx="84">
                  <c:v>3.6147298531487425E-2</c:v>
                </c:pt>
                <c:pt idx="85">
                  <c:v>3.587261122770595E-2</c:v>
                </c:pt>
                <c:pt idx="86">
                  <c:v>3.5733281101594551E-2</c:v>
                </c:pt>
                <c:pt idx="87">
                  <c:v>3.5715442693149184E-2</c:v>
                </c:pt>
                <c:pt idx="88">
                  <c:v>3.4958774950673108E-2</c:v>
                </c:pt>
                <c:pt idx="89">
                  <c:v>3.4942256648344203E-2</c:v>
                </c:pt>
                <c:pt idx="90">
                  <c:v>3.4791370347615563E-2</c:v>
                </c:pt>
                <c:pt idx="91">
                  <c:v>3.4540703512263869E-2</c:v>
                </c:pt>
                <c:pt idx="92">
                  <c:v>3.3838047173712769E-2</c:v>
                </c:pt>
                <c:pt idx="93">
                  <c:v>3.335739169238109E-2</c:v>
                </c:pt>
                <c:pt idx="94">
                  <c:v>3.3083173281817015E-2</c:v>
                </c:pt>
                <c:pt idx="95">
                  <c:v>3.2725148019979146E-2</c:v>
                </c:pt>
                <c:pt idx="96">
                  <c:v>3.2682796249414531E-2</c:v>
                </c:pt>
                <c:pt idx="97">
                  <c:v>3.2455724338443154E-2</c:v>
                </c:pt>
                <c:pt idx="98">
                  <c:v>3.2356082763930885E-2</c:v>
                </c:pt>
                <c:pt idx="99">
                  <c:v>3.2082135765716238E-2</c:v>
                </c:pt>
                <c:pt idx="100">
                  <c:v>3.2076620024893539E-2</c:v>
                </c:pt>
                <c:pt idx="101">
                  <c:v>3.0632358965847418E-2</c:v>
                </c:pt>
                <c:pt idx="102">
                  <c:v>3.0545779819650024E-2</c:v>
                </c:pt>
                <c:pt idx="103">
                  <c:v>3.0328285914280276E-2</c:v>
                </c:pt>
                <c:pt idx="104">
                  <c:v>3.0023645965884131E-2</c:v>
                </c:pt>
                <c:pt idx="105">
                  <c:v>2.9978775250797618E-2</c:v>
                </c:pt>
                <c:pt idx="106">
                  <c:v>2.9919530494003092E-2</c:v>
                </c:pt>
                <c:pt idx="107">
                  <c:v>2.9750198577776991E-2</c:v>
                </c:pt>
                <c:pt idx="108">
                  <c:v>2.9514879518149118E-2</c:v>
                </c:pt>
                <c:pt idx="109">
                  <c:v>2.9497911414970046E-2</c:v>
                </c:pt>
                <c:pt idx="110">
                  <c:v>2.9024307054377297E-2</c:v>
                </c:pt>
                <c:pt idx="111">
                  <c:v>2.8966947774497154E-2</c:v>
                </c:pt>
                <c:pt idx="112">
                  <c:v>2.8597051606379577E-2</c:v>
                </c:pt>
                <c:pt idx="113">
                  <c:v>2.8571571162620893E-2</c:v>
                </c:pt>
                <c:pt idx="114">
                  <c:v>2.8568057470894269E-2</c:v>
                </c:pt>
                <c:pt idx="115">
                  <c:v>2.8530038861919318E-2</c:v>
                </c:pt>
                <c:pt idx="116">
                  <c:v>2.8458957794970836E-2</c:v>
                </c:pt>
                <c:pt idx="117">
                  <c:v>2.8193235832024786E-2</c:v>
                </c:pt>
                <c:pt idx="118">
                  <c:v>2.8065318260920763E-2</c:v>
                </c:pt>
                <c:pt idx="119">
                  <c:v>2.8019550593677979E-2</c:v>
                </c:pt>
                <c:pt idx="120">
                  <c:v>2.7837263513693481E-2</c:v>
                </c:pt>
                <c:pt idx="121">
                  <c:v>2.7540978648355353E-2</c:v>
                </c:pt>
                <c:pt idx="122">
                  <c:v>2.746333582617046E-2</c:v>
                </c:pt>
                <c:pt idx="123">
                  <c:v>2.7243744779664941E-2</c:v>
                </c:pt>
                <c:pt idx="124">
                  <c:v>2.7051495230819771E-2</c:v>
                </c:pt>
                <c:pt idx="125">
                  <c:v>2.6890328864821487E-2</c:v>
                </c:pt>
                <c:pt idx="126">
                  <c:v>2.6654480040221973E-2</c:v>
                </c:pt>
                <c:pt idx="127">
                  <c:v>2.6588310858161959E-2</c:v>
                </c:pt>
                <c:pt idx="128">
                  <c:v>2.6529845702566807E-2</c:v>
                </c:pt>
                <c:pt idx="129">
                  <c:v>2.5968267844641166E-2</c:v>
                </c:pt>
                <c:pt idx="130">
                  <c:v>2.5486609027469156E-2</c:v>
                </c:pt>
                <c:pt idx="131">
                  <c:v>2.5040967311879141E-2</c:v>
                </c:pt>
                <c:pt idx="132">
                  <c:v>2.5032460281036853E-2</c:v>
                </c:pt>
                <c:pt idx="133">
                  <c:v>2.4599543398538915E-2</c:v>
                </c:pt>
                <c:pt idx="134">
                  <c:v>2.4111288803058135E-2</c:v>
                </c:pt>
                <c:pt idx="135">
                  <c:v>2.3917820757331874E-2</c:v>
                </c:pt>
                <c:pt idx="136">
                  <c:v>2.3906621709893824E-2</c:v>
                </c:pt>
                <c:pt idx="137">
                  <c:v>2.3626793016250258E-2</c:v>
                </c:pt>
                <c:pt idx="138">
                  <c:v>2.3533786379437933E-2</c:v>
                </c:pt>
                <c:pt idx="139">
                  <c:v>2.3088392885923254E-2</c:v>
                </c:pt>
                <c:pt idx="140">
                  <c:v>2.3015456072604662E-2</c:v>
                </c:pt>
                <c:pt idx="141">
                  <c:v>2.2885561628510191E-2</c:v>
                </c:pt>
                <c:pt idx="142">
                  <c:v>2.2793348025786461E-2</c:v>
                </c:pt>
                <c:pt idx="143">
                  <c:v>2.277241504843186E-2</c:v>
                </c:pt>
                <c:pt idx="144">
                  <c:v>2.1826878723482348E-2</c:v>
                </c:pt>
                <c:pt idx="145">
                  <c:v>2.1046086155993942E-2</c:v>
                </c:pt>
                <c:pt idx="146">
                  <c:v>2.0954809875154436E-2</c:v>
                </c:pt>
                <c:pt idx="147">
                  <c:v>2.0600015654828805E-2</c:v>
                </c:pt>
                <c:pt idx="148">
                  <c:v>2.049426805799353E-2</c:v>
                </c:pt>
                <c:pt idx="149">
                  <c:v>2.0493239051924874E-2</c:v>
                </c:pt>
                <c:pt idx="150">
                  <c:v>1.9909858996970384E-2</c:v>
                </c:pt>
                <c:pt idx="151">
                  <c:v>1.9708195641755459E-2</c:v>
                </c:pt>
                <c:pt idx="152">
                  <c:v>1.9117985642386308E-2</c:v>
                </c:pt>
                <c:pt idx="153">
                  <c:v>1.8205463509199257E-2</c:v>
                </c:pt>
                <c:pt idx="154">
                  <c:v>1.7877842488084932E-2</c:v>
                </c:pt>
                <c:pt idx="155">
                  <c:v>1.7625754311254658E-2</c:v>
                </c:pt>
                <c:pt idx="156">
                  <c:v>1.7340685455176266E-2</c:v>
                </c:pt>
                <c:pt idx="157">
                  <c:v>1.7326091398595107E-2</c:v>
                </c:pt>
                <c:pt idx="158">
                  <c:v>1.6355647066716255E-2</c:v>
                </c:pt>
                <c:pt idx="159">
                  <c:v>1.5394576413508384E-2</c:v>
                </c:pt>
                <c:pt idx="160">
                  <c:v>1.5228531069349295E-2</c:v>
                </c:pt>
                <c:pt idx="161">
                  <c:v>1.4237110847092286E-2</c:v>
                </c:pt>
                <c:pt idx="162">
                  <c:v>1.3768355559232497E-2</c:v>
                </c:pt>
                <c:pt idx="163">
                  <c:v>1.2958818406092556E-2</c:v>
                </c:pt>
                <c:pt idx="164">
                  <c:v>1.23967789793007E-2</c:v>
                </c:pt>
                <c:pt idx="165">
                  <c:v>1.220629727008392E-2</c:v>
                </c:pt>
                <c:pt idx="166">
                  <c:v>1.2008103697969258E-2</c:v>
                </c:pt>
                <c:pt idx="167">
                  <c:v>1.1675721225725686E-2</c:v>
                </c:pt>
                <c:pt idx="168">
                  <c:v>1.1324161497278386E-2</c:v>
                </c:pt>
                <c:pt idx="169">
                  <c:v>1.0405576779777465E-2</c:v>
                </c:pt>
                <c:pt idx="170">
                  <c:v>1.0201898168161336E-2</c:v>
                </c:pt>
                <c:pt idx="171">
                  <c:v>9.9359855352962323E-3</c:v>
                </c:pt>
                <c:pt idx="172">
                  <c:v>9.7912277188567376E-3</c:v>
                </c:pt>
                <c:pt idx="173">
                  <c:v>9.39446190098462E-3</c:v>
                </c:pt>
                <c:pt idx="174">
                  <c:v>9.2201817477458332E-3</c:v>
                </c:pt>
                <c:pt idx="175">
                  <c:v>8.3520761272810017E-3</c:v>
                </c:pt>
                <c:pt idx="176">
                  <c:v>8.0848187910347816E-3</c:v>
                </c:pt>
                <c:pt idx="177">
                  <c:v>8.0827163373426558E-3</c:v>
                </c:pt>
                <c:pt idx="178">
                  <c:v>7.8872112619056481E-3</c:v>
                </c:pt>
                <c:pt idx="179">
                  <c:v>7.8712453162081055E-3</c:v>
                </c:pt>
                <c:pt idx="180">
                  <c:v>7.5622083567451325E-3</c:v>
                </c:pt>
                <c:pt idx="181">
                  <c:v>7.2687961925600366E-3</c:v>
                </c:pt>
                <c:pt idx="182">
                  <c:v>7.0201981284845512E-3</c:v>
                </c:pt>
                <c:pt idx="183">
                  <c:v>7.0013564314811878E-3</c:v>
                </c:pt>
                <c:pt idx="184">
                  <c:v>6.9941993548973524E-3</c:v>
                </c:pt>
                <c:pt idx="185">
                  <c:v>6.2353490841160278E-3</c:v>
                </c:pt>
                <c:pt idx="186">
                  <c:v>5.6771501885524859E-3</c:v>
                </c:pt>
                <c:pt idx="187">
                  <c:v>4.5056732739257657E-3</c:v>
                </c:pt>
                <c:pt idx="188">
                  <c:v>3.4237131204199428E-3</c:v>
                </c:pt>
                <c:pt idx="189">
                  <c:v>2.1113860177413403E-3</c:v>
                </c:pt>
                <c:pt idx="190">
                  <c:v>2.1088527017203945E-3</c:v>
                </c:pt>
                <c:pt idx="191">
                  <c:v>2.1084304823835733E-3</c:v>
                </c:pt>
                <c:pt idx="192">
                  <c:v>5.4745226683366056E-4</c:v>
                </c:pt>
                <c:pt idx="193">
                  <c:v>4.1545120386005638E-6</c:v>
                </c:pt>
                <c:pt idx="194">
                  <c:v>-9.9247936071205815E-7</c:v>
                </c:pt>
                <c:pt idx="195">
                  <c:v>-2.4018910775604474E-3</c:v>
                </c:pt>
                <c:pt idx="196">
                  <c:v>-3.5667566501718568E-3</c:v>
                </c:pt>
                <c:pt idx="197">
                  <c:v>-3.5667566501718568E-3</c:v>
                </c:pt>
                <c:pt idx="198">
                  <c:v>-3.5667566501718568E-3</c:v>
                </c:pt>
                <c:pt idx="199">
                  <c:v>-3.5667566501718568E-3</c:v>
                </c:pt>
                <c:pt idx="200">
                  <c:v>-5.1618329520168704E-2</c:v>
                </c:pt>
                <c:pt idx="201">
                  <c:v>-0.24279076013606393</c:v>
                </c:pt>
                <c:pt idx="202">
                  <c:v>-0.28539609940537669</c:v>
                </c:pt>
                <c:pt idx="203">
                  <c:v>-0.56821583778712914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A95-A1E5-D1719F477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August 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2000 Aug'!$A$3:$A$203</c:f>
              <c:strCache>
                <c:ptCount val="201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Luxembourg</c:v>
                </c:pt>
                <c:pt idx="5">
                  <c:v>Switzerland</c:v>
                </c:pt>
                <c:pt idx="6">
                  <c:v>Cayman Islands</c:v>
                </c:pt>
                <c:pt idx="7">
                  <c:v>Hong Kong</c:v>
                </c:pt>
                <c:pt idx="8">
                  <c:v>Singapore</c:v>
                </c:pt>
                <c:pt idx="9">
                  <c:v>Australia</c:v>
                </c:pt>
                <c:pt idx="10">
                  <c:v>Russia</c:v>
                </c:pt>
                <c:pt idx="11">
                  <c:v>Brazil</c:v>
                </c:pt>
                <c:pt idx="12">
                  <c:v>Argentina</c:v>
                </c:pt>
                <c:pt idx="13">
                  <c:v>Mexico</c:v>
                </c:pt>
                <c:pt idx="14">
                  <c:v>South Korea</c:v>
                </c:pt>
                <c:pt idx="15">
                  <c:v>Greece</c:v>
                </c:pt>
                <c:pt idx="16">
                  <c:v>China</c:v>
                </c:pt>
                <c:pt idx="17">
                  <c:v>Denmark</c:v>
                </c:pt>
                <c:pt idx="18">
                  <c:v>Turkey</c:v>
                </c:pt>
                <c:pt idx="19">
                  <c:v>Indonesia</c:v>
                </c:pt>
                <c:pt idx="20">
                  <c:v>Norway</c:v>
                </c:pt>
                <c:pt idx="21">
                  <c:v>Netherlands Antilles</c:v>
                </c:pt>
                <c:pt idx="22">
                  <c:v>Bermuda</c:v>
                </c:pt>
                <c:pt idx="23">
                  <c:v>Taiwan</c:v>
                </c:pt>
                <c:pt idx="24">
                  <c:v>India</c:v>
                </c:pt>
                <c:pt idx="25">
                  <c:v>Chile</c:v>
                </c:pt>
                <c:pt idx="26">
                  <c:v>South Africa</c:v>
                </c:pt>
                <c:pt idx="27">
                  <c:v>Sweden</c:v>
                </c:pt>
                <c:pt idx="28">
                  <c:v>Poland</c:v>
                </c:pt>
                <c:pt idx="29">
                  <c:v>Hungary</c:v>
                </c:pt>
                <c:pt idx="30">
                  <c:v>Saudi Arabia</c:v>
                </c:pt>
                <c:pt idx="31">
                  <c:v>Thailand</c:v>
                </c:pt>
                <c:pt idx="32">
                  <c:v>Colombia</c:v>
                </c:pt>
                <c:pt idx="33">
                  <c:v>Panama</c:v>
                </c:pt>
                <c:pt idx="34">
                  <c:v>Liberia</c:v>
                </c:pt>
                <c:pt idx="35">
                  <c:v>Malaysia</c:v>
                </c:pt>
                <c:pt idx="36">
                  <c:v>Philippines</c:v>
                </c:pt>
                <c:pt idx="37">
                  <c:v>Venezuela</c:v>
                </c:pt>
                <c:pt idx="38">
                  <c:v>Egypt</c:v>
                </c:pt>
                <c:pt idx="39">
                  <c:v>Czech Republic</c:v>
                </c:pt>
                <c:pt idx="40">
                  <c:v>Bahamas</c:v>
                </c:pt>
                <c:pt idx="41">
                  <c:v>Peru</c:v>
                </c:pt>
                <c:pt idx="42">
                  <c:v>Israel</c:v>
                </c:pt>
                <c:pt idx="43">
                  <c:v>Iran</c:v>
                </c:pt>
                <c:pt idx="44">
                  <c:v>Morocco</c:v>
                </c:pt>
                <c:pt idx="45">
                  <c:v>New Zealand</c:v>
                </c:pt>
                <c:pt idx="46">
                  <c:v>United Arab Emirates</c:v>
                </c:pt>
                <c:pt idx="47">
                  <c:v>Iceland</c:v>
                </c:pt>
                <c:pt idx="48">
                  <c:v>Qatar</c:v>
                </c:pt>
                <c:pt idx="49">
                  <c:v>Pakistan</c:v>
                </c:pt>
                <c:pt idx="50">
                  <c:v>Algeria</c:v>
                </c:pt>
                <c:pt idx="51">
                  <c:v>Bahrain</c:v>
                </c:pt>
                <c:pt idx="52">
                  <c:v>Kuwait</c:v>
                </c:pt>
                <c:pt idx="53">
                  <c:v>Slovak Republic</c:v>
                </c:pt>
                <c:pt idx="54">
                  <c:v>Uruguay</c:v>
                </c:pt>
                <c:pt idx="55">
                  <c:v>Romania</c:v>
                </c:pt>
                <c:pt idx="56">
                  <c:v>Lebanon</c:v>
                </c:pt>
                <c:pt idx="57">
                  <c:v>Croatia</c:v>
                </c:pt>
                <c:pt idx="58">
                  <c:v>Slovenia</c:v>
                </c:pt>
                <c:pt idx="59">
                  <c:v>Bulgaria</c:v>
                </c:pt>
                <c:pt idx="60">
                  <c:v>Nigeria</c:v>
                </c:pt>
                <c:pt idx="61">
                  <c:v>Latvia</c:v>
                </c:pt>
                <c:pt idx="62">
                  <c:v>Iraq</c:v>
                </c:pt>
                <c:pt idx="63">
                  <c:v>Oman</c:v>
                </c:pt>
                <c:pt idx="64">
                  <c:v>Finland</c:v>
                </c:pt>
                <c:pt idx="65">
                  <c:v>Cote d'Ivoire</c:v>
                </c:pt>
                <c:pt idx="66">
                  <c:v>Ecuador</c:v>
                </c:pt>
                <c:pt idx="67">
                  <c:v>Jordan</c:v>
                </c:pt>
                <c:pt idx="68">
                  <c:v>Kenya</c:v>
                </c:pt>
                <c:pt idx="69">
                  <c:v>Lithuania</c:v>
                </c:pt>
                <c:pt idx="70">
                  <c:v>Vietnam</c:v>
                </c:pt>
                <c:pt idx="71">
                  <c:v>Bolivia</c:v>
                </c:pt>
                <c:pt idx="72">
                  <c:v>Estonia</c:v>
                </c:pt>
                <c:pt idx="73">
                  <c:v>Kazakhstan</c:v>
                </c:pt>
                <c:pt idx="74">
                  <c:v>Sri Lanka</c:v>
                </c:pt>
                <c:pt idx="75">
                  <c:v>Portugal</c:v>
                </c:pt>
                <c:pt idx="76">
                  <c:v>West Indies UK</c:v>
                </c:pt>
                <c:pt idx="77">
                  <c:v>Costa Rica</c:v>
                </c:pt>
                <c:pt idx="78">
                  <c:v>Cuba</c:v>
                </c:pt>
                <c:pt idx="79">
                  <c:v>Jamaica</c:v>
                </c:pt>
                <c:pt idx="80">
                  <c:v>Papua New Guinea</c:v>
                </c:pt>
                <c:pt idx="81">
                  <c:v>Cyprus</c:v>
                </c:pt>
                <c:pt idx="82">
                  <c:v>Nicaragua</c:v>
                </c:pt>
                <c:pt idx="83">
                  <c:v>Trinidad and Tobago</c:v>
                </c:pt>
                <c:pt idx="84">
                  <c:v>Tunisia</c:v>
                </c:pt>
                <c:pt idx="85">
                  <c:v>Malta</c:v>
                </c:pt>
                <c:pt idx="86">
                  <c:v>Senegal</c:v>
                </c:pt>
                <c:pt idx="87">
                  <c:v>Ghana</c:v>
                </c:pt>
                <c:pt idx="88">
                  <c:v>Uzbekistan</c:v>
                </c:pt>
                <c:pt idx="89">
                  <c:v>Mauritius</c:v>
                </c:pt>
                <c:pt idx="90">
                  <c:v>Gibraltar</c:v>
                </c:pt>
                <c:pt idx="91">
                  <c:v>Ukraine</c:v>
                </c:pt>
                <c:pt idx="92">
                  <c:v>Zimbabwe</c:v>
                </c:pt>
                <c:pt idx="93">
                  <c:v>Angola</c:v>
                </c:pt>
                <c:pt idx="94">
                  <c:v>North Korea</c:v>
                </c:pt>
                <c:pt idx="95">
                  <c:v>Bosnia and Herzegovina</c:v>
                </c:pt>
                <c:pt idx="96">
                  <c:v>Belize</c:v>
                </c:pt>
                <c:pt idx="97">
                  <c:v>Myanmar</c:v>
                </c:pt>
                <c:pt idx="98">
                  <c:v>Spain</c:v>
                </c:pt>
                <c:pt idx="99">
                  <c:v>Dominican Republic</c:v>
                </c:pt>
                <c:pt idx="100">
                  <c:v>Liechtenstein</c:v>
                </c:pt>
                <c:pt idx="101">
                  <c:v>Macao</c:v>
                </c:pt>
                <c:pt idx="102">
                  <c:v>Ethiopia</c:v>
                </c:pt>
                <c:pt idx="103">
                  <c:v>Uganda</c:v>
                </c:pt>
                <c:pt idx="104">
                  <c:v>Guatemala</c:v>
                </c:pt>
                <c:pt idx="105">
                  <c:v>Gabon</c:v>
                </c:pt>
                <c:pt idx="106">
                  <c:v>Canada</c:v>
                </c:pt>
                <c:pt idx="107">
                  <c:v>Barbados</c:v>
                </c:pt>
                <c:pt idx="108">
                  <c:v>Cameroon</c:v>
                </c:pt>
                <c:pt idx="109">
                  <c:v>Tanzania</c:v>
                </c:pt>
                <c:pt idx="110">
                  <c:v>Andorra</c:v>
                </c:pt>
                <c:pt idx="111">
                  <c:v>Honduras</c:v>
                </c:pt>
                <c:pt idx="112">
                  <c:v>Congo</c:v>
                </c:pt>
                <c:pt idx="113">
                  <c:v>Mozambique</c:v>
                </c:pt>
                <c:pt idx="114">
                  <c:v>Syria</c:v>
                </c:pt>
                <c:pt idx="115">
                  <c:v>Yemen</c:v>
                </c:pt>
                <c:pt idx="116">
                  <c:v>Nepal</c:v>
                </c:pt>
                <c:pt idx="117">
                  <c:v>Paraguay</c:v>
                </c:pt>
                <c:pt idx="118">
                  <c:v>Bangladesh</c:v>
                </c:pt>
                <c:pt idx="119">
                  <c:v>Turkmenistan</c:v>
                </c:pt>
                <c:pt idx="120">
                  <c:v>El Salvador</c:v>
                </c:pt>
                <c:pt idx="121">
                  <c:v>US Pacific Islands</c:v>
                </c:pt>
                <c:pt idx="122">
                  <c:v>Zambia</c:v>
                </c:pt>
                <c:pt idx="123">
                  <c:v>Macedonia</c:v>
                </c:pt>
                <c:pt idx="124">
                  <c:v>Azerbaijan</c:v>
                </c:pt>
                <c:pt idx="125">
                  <c:v>Sudan</c:v>
                </c:pt>
                <c:pt idx="126">
                  <c:v>Aruba</c:v>
                </c:pt>
                <c:pt idx="127">
                  <c:v>Madagascar</c:v>
                </c:pt>
                <c:pt idx="128">
                  <c:v>Botswana</c:v>
                </c:pt>
                <c:pt idx="129">
                  <c:v>St. Vincent</c:v>
                </c:pt>
                <c:pt idx="130">
                  <c:v>Turks and Caicos</c:v>
                </c:pt>
                <c:pt idx="131">
                  <c:v>Rwanda</c:v>
                </c:pt>
                <c:pt idx="132">
                  <c:v>Cambodia</c:v>
                </c:pt>
                <c:pt idx="133">
                  <c:v>Grenada</c:v>
                </c:pt>
                <c:pt idx="134">
                  <c:v>Congo Democratic Republic</c:v>
                </c:pt>
                <c:pt idx="135">
                  <c:v>Seychelles</c:v>
                </c:pt>
                <c:pt idx="136">
                  <c:v>Niger</c:v>
                </c:pt>
                <c:pt idx="137">
                  <c:v>Lesotho</c:v>
                </c:pt>
                <c:pt idx="138">
                  <c:v>Namibia</c:v>
                </c:pt>
                <c:pt idx="139">
                  <c:v>Tajikistan</c:v>
                </c:pt>
                <c:pt idx="140">
                  <c:v>Maldives</c:v>
                </c:pt>
                <c:pt idx="141">
                  <c:v>Albania</c:v>
                </c:pt>
                <c:pt idx="142">
                  <c:v>British Overseas Territories</c:v>
                </c:pt>
                <c:pt idx="143">
                  <c:v>Burkina Faso</c:v>
                </c:pt>
                <c:pt idx="144">
                  <c:v>Guinea</c:v>
                </c:pt>
                <c:pt idx="145">
                  <c:v>Libya</c:v>
                </c:pt>
                <c:pt idx="146">
                  <c:v>Mali</c:v>
                </c:pt>
                <c:pt idx="147">
                  <c:v>Malawi</c:v>
                </c:pt>
                <c:pt idx="148">
                  <c:v>Brunei</c:v>
                </c:pt>
                <c:pt idx="149">
                  <c:v>Georgia</c:v>
                </c:pt>
                <c:pt idx="150">
                  <c:v>Armenia</c:v>
                </c:pt>
                <c:pt idx="151">
                  <c:v>Sierra Leone</c:v>
                </c:pt>
                <c:pt idx="152">
                  <c:v>Moldova</c:v>
                </c:pt>
                <c:pt idx="153">
                  <c:v>Cape Verde</c:v>
                </c:pt>
                <c:pt idx="154">
                  <c:v>Laos</c:v>
                </c:pt>
                <c:pt idx="155">
                  <c:v>Kyrgyz Republic</c:v>
                </c:pt>
                <c:pt idx="156">
                  <c:v>Guyana</c:v>
                </c:pt>
                <c:pt idx="157">
                  <c:v>Tonga</c:v>
                </c:pt>
                <c:pt idx="158">
                  <c:v>Swaziland</c:v>
                </c:pt>
                <c:pt idx="159">
                  <c:v>Belarus</c:v>
                </c:pt>
                <c:pt idx="160">
                  <c:v>French Polynesia</c:v>
                </c:pt>
                <c:pt idx="161">
                  <c:v>Somalia</c:v>
                </c:pt>
                <c:pt idx="162">
                  <c:v>Dominica</c:v>
                </c:pt>
                <c:pt idx="163">
                  <c:v>Afghanistan</c:v>
                </c:pt>
                <c:pt idx="164">
                  <c:v>Burundi</c:v>
                </c:pt>
                <c:pt idx="165">
                  <c:v>Palestinian Autonomy</c:v>
                </c:pt>
                <c:pt idx="166">
                  <c:v>Vatican</c:v>
                </c:pt>
                <c:pt idx="167">
                  <c:v>Haiti</c:v>
                </c:pt>
                <c:pt idx="168">
                  <c:v>Gambia</c:v>
                </c:pt>
                <c:pt idx="169">
                  <c:v>Mauritania</c:v>
                </c:pt>
                <c:pt idx="170">
                  <c:v>Fiji</c:v>
                </c:pt>
                <c:pt idx="171">
                  <c:v>Togo</c:v>
                </c:pt>
                <c:pt idx="172">
                  <c:v>Benin</c:v>
                </c:pt>
                <c:pt idx="173">
                  <c:v>Mongolia</c:v>
                </c:pt>
                <c:pt idx="174">
                  <c:v>Central African Rep</c:v>
                </c:pt>
                <c:pt idx="175">
                  <c:v>Kiribati</c:v>
                </c:pt>
                <c:pt idx="176">
                  <c:v>Eritrea</c:v>
                </c:pt>
                <c:pt idx="177">
                  <c:v>Western Samoa</c:v>
                </c:pt>
                <c:pt idx="178">
                  <c:v>Surinam</c:v>
                </c:pt>
                <c:pt idx="179">
                  <c:v>Vanuatu</c:v>
                </c:pt>
                <c:pt idx="180">
                  <c:v>Equatorial Guinea</c:v>
                </c:pt>
                <c:pt idx="181">
                  <c:v>St. Lucia</c:v>
                </c:pt>
                <c:pt idx="182">
                  <c:v>Belgium</c:v>
                </c:pt>
                <c:pt idx="183">
                  <c:v>Chad</c:v>
                </c:pt>
                <c:pt idx="184">
                  <c:v>Comoros Islands</c:v>
                </c:pt>
                <c:pt idx="185">
                  <c:v>Austria</c:v>
                </c:pt>
                <c:pt idx="186">
                  <c:v>Djibouti</c:v>
                </c:pt>
                <c:pt idx="187">
                  <c:v>Falkland Islands</c:v>
                </c:pt>
                <c:pt idx="188">
                  <c:v>Guinea-Bissau</c:v>
                </c:pt>
                <c:pt idx="189">
                  <c:v>Sao Tome and Principe</c:v>
                </c:pt>
                <c:pt idx="190">
                  <c:v>Solomon Islands</c:v>
                </c:pt>
                <c:pt idx="191">
                  <c:v>New Caledonia</c:v>
                </c:pt>
                <c:pt idx="192">
                  <c:v>Nauru</c:v>
                </c:pt>
                <c:pt idx="193">
                  <c:v>St.Helena</c:v>
                </c:pt>
                <c:pt idx="194">
                  <c:v>Bhutan</c:v>
                </c:pt>
                <c:pt idx="195">
                  <c:v>Tuvalu</c:v>
                </c:pt>
                <c:pt idx="196">
                  <c:v>Wallis/Futuna</c:v>
                </c:pt>
                <c:pt idx="197">
                  <c:v>Netherlands</c:v>
                </c:pt>
                <c:pt idx="198">
                  <c:v>France</c:v>
                </c:pt>
                <c:pt idx="199">
                  <c:v>Japan</c:v>
                </c:pt>
                <c:pt idx="200">
                  <c:v>Germany</c:v>
                </c:pt>
              </c:strCache>
            </c:strRef>
          </c:cat>
          <c:val>
            <c:numRef>
              <c:f>'LKL 2000 Aug'!$E$3:$E$203</c:f>
              <c:numCache>
                <c:formatCode>General</c:formatCode>
                <c:ptCount val="201"/>
                <c:pt idx="0">
                  <c:v>0.52938378069763703</c:v>
                </c:pt>
                <c:pt idx="1">
                  <c:v>0.3324684954183178</c:v>
                </c:pt>
                <c:pt idx="2">
                  <c:v>0.23983826205120035</c:v>
                </c:pt>
                <c:pt idx="3">
                  <c:v>0.11832036961999441</c:v>
                </c:pt>
                <c:pt idx="4">
                  <c:v>8.934421825931757E-2</c:v>
                </c:pt>
                <c:pt idx="5">
                  <c:v>7.3841363365660065E-2</c:v>
                </c:pt>
                <c:pt idx="6">
                  <c:v>6.5837104789981893E-2</c:v>
                </c:pt>
                <c:pt idx="7">
                  <c:v>6.3554578181960822E-2</c:v>
                </c:pt>
                <c:pt idx="8">
                  <c:v>6.2957000780016703E-2</c:v>
                </c:pt>
                <c:pt idx="9">
                  <c:v>6.1506141015769844E-2</c:v>
                </c:pt>
                <c:pt idx="10">
                  <c:v>5.4788876394042195E-2</c:v>
                </c:pt>
                <c:pt idx="11">
                  <c:v>5.3981397545643878E-2</c:v>
                </c:pt>
                <c:pt idx="12">
                  <c:v>5.3349122964104538E-2</c:v>
                </c:pt>
                <c:pt idx="13">
                  <c:v>5.3173654772505949E-2</c:v>
                </c:pt>
                <c:pt idx="14">
                  <c:v>5.2615777257991179E-2</c:v>
                </c:pt>
                <c:pt idx="15">
                  <c:v>5.2202731797374786E-2</c:v>
                </c:pt>
                <c:pt idx="16">
                  <c:v>5.1441639413256433E-2</c:v>
                </c:pt>
                <c:pt idx="17">
                  <c:v>5.0745000827749583E-2</c:v>
                </c:pt>
                <c:pt idx="18">
                  <c:v>4.9602620984412669E-2</c:v>
                </c:pt>
                <c:pt idx="19">
                  <c:v>4.9209820449004432E-2</c:v>
                </c:pt>
                <c:pt idx="20">
                  <c:v>4.7422785303694925E-2</c:v>
                </c:pt>
                <c:pt idx="21">
                  <c:v>4.694279949099936E-2</c:v>
                </c:pt>
                <c:pt idx="22">
                  <c:v>4.6884115809034344E-2</c:v>
                </c:pt>
                <c:pt idx="23">
                  <c:v>4.612865289326E-2</c:v>
                </c:pt>
                <c:pt idx="24">
                  <c:v>4.5975878354872338E-2</c:v>
                </c:pt>
                <c:pt idx="25">
                  <c:v>4.5262905751739212E-2</c:v>
                </c:pt>
                <c:pt idx="26">
                  <c:v>4.5187266736034536E-2</c:v>
                </c:pt>
                <c:pt idx="27">
                  <c:v>4.500869310947464E-2</c:v>
                </c:pt>
                <c:pt idx="28">
                  <c:v>4.4952714783782093E-2</c:v>
                </c:pt>
                <c:pt idx="29">
                  <c:v>4.4932414355179744E-2</c:v>
                </c:pt>
                <c:pt idx="30">
                  <c:v>4.4835044266593099E-2</c:v>
                </c:pt>
                <c:pt idx="31">
                  <c:v>4.4594764186974695E-2</c:v>
                </c:pt>
                <c:pt idx="32">
                  <c:v>4.4257582748430682E-2</c:v>
                </c:pt>
                <c:pt idx="33">
                  <c:v>4.4117247717594364E-2</c:v>
                </c:pt>
                <c:pt idx="34">
                  <c:v>4.4074132490906415E-2</c:v>
                </c:pt>
                <c:pt idx="35">
                  <c:v>4.399062169674204E-2</c:v>
                </c:pt>
                <c:pt idx="36">
                  <c:v>4.388334040044025E-2</c:v>
                </c:pt>
                <c:pt idx="37">
                  <c:v>4.3654362940944588E-2</c:v>
                </c:pt>
                <c:pt idx="38">
                  <c:v>4.3315017166333444E-2</c:v>
                </c:pt>
                <c:pt idx="39">
                  <c:v>4.31845483037036E-2</c:v>
                </c:pt>
                <c:pt idx="40">
                  <c:v>4.3084134632358037E-2</c:v>
                </c:pt>
                <c:pt idx="41">
                  <c:v>4.2638045763917533E-2</c:v>
                </c:pt>
                <c:pt idx="42">
                  <c:v>4.2297802350834648E-2</c:v>
                </c:pt>
                <c:pt idx="43">
                  <c:v>4.2145145276603048E-2</c:v>
                </c:pt>
                <c:pt idx="44">
                  <c:v>4.1990074835053022E-2</c:v>
                </c:pt>
                <c:pt idx="45">
                  <c:v>4.1923207496028438E-2</c:v>
                </c:pt>
                <c:pt idx="46">
                  <c:v>4.1838522670310602E-2</c:v>
                </c:pt>
                <c:pt idx="47">
                  <c:v>4.173015857447647E-2</c:v>
                </c:pt>
                <c:pt idx="48">
                  <c:v>4.1642376938786987E-2</c:v>
                </c:pt>
                <c:pt idx="49">
                  <c:v>4.1640541996626097E-2</c:v>
                </c:pt>
                <c:pt idx="50">
                  <c:v>4.1454577441724538E-2</c:v>
                </c:pt>
                <c:pt idx="51">
                  <c:v>4.1412834853796716E-2</c:v>
                </c:pt>
                <c:pt idx="52">
                  <c:v>4.1302943830403852E-2</c:v>
                </c:pt>
                <c:pt idx="53">
                  <c:v>4.1296786262830947E-2</c:v>
                </c:pt>
                <c:pt idx="54">
                  <c:v>4.1278885575425854E-2</c:v>
                </c:pt>
                <c:pt idx="55">
                  <c:v>4.124316486763463E-2</c:v>
                </c:pt>
                <c:pt idx="56">
                  <c:v>4.1237194612735353E-2</c:v>
                </c:pt>
                <c:pt idx="57">
                  <c:v>4.1005933217127033E-2</c:v>
                </c:pt>
                <c:pt idx="58">
                  <c:v>4.1002026311096958E-2</c:v>
                </c:pt>
                <c:pt idx="59">
                  <c:v>4.046484369241328E-2</c:v>
                </c:pt>
                <c:pt idx="60">
                  <c:v>4.0132622790227217E-2</c:v>
                </c:pt>
                <c:pt idx="61">
                  <c:v>4.0069200362663371E-2</c:v>
                </c:pt>
                <c:pt idx="62">
                  <c:v>4.0060891498073015E-2</c:v>
                </c:pt>
                <c:pt idx="63">
                  <c:v>3.9978957873727516E-2</c:v>
                </c:pt>
                <c:pt idx="64">
                  <c:v>3.9914851025951853E-2</c:v>
                </c:pt>
                <c:pt idx="65">
                  <c:v>3.9812029374728754E-2</c:v>
                </c:pt>
                <c:pt idx="66">
                  <c:v>3.964473944849467E-2</c:v>
                </c:pt>
                <c:pt idx="67">
                  <c:v>3.9625597008186915E-2</c:v>
                </c:pt>
                <c:pt idx="68">
                  <c:v>3.962445772781284E-2</c:v>
                </c:pt>
                <c:pt idx="69">
                  <c:v>3.8970117882950385E-2</c:v>
                </c:pt>
                <c:pt idx="70">
                  <c:v>3.8631136793464346E-2</c:v>
                </c:pt>
                <c:pt idx="71">
                  <c:v>3.8556664952918325E-2</c:v>
                </c:pt>
                <c:pt idx="72">
                  <c:v>3.8518415230318626E-2</c:v>
                </c:pt>
                <c:pt idx="73">
                  <c:v>3.8461664031124755E-2</c:v>
                </c:pt>
                <c:pt idx="74">
                  <c:v>3.8430058889497777E-2</c:v>
                </c:pt>
                <c:pt idx="75">
                  <c:v>3.841913435307729E-2</c:v>
                </c:pt>
                <c:pt idx="76">
                  <c:v>3.8321412511701437E-2</c:v>
                </c:pt>
                <c:pt idx="77">
                  <c:v>3.8266416336591051E-2</c:v>
                </c:pt>
                <c:pt idx="78">
                  <c:v>3.702291725347865E-2</c:v>
                </c:pt>
                <c:pt idx="79">
                  <c:v>3.6275575355624375E-2</c:v>
                </c:pt>
                <c:pt idx="80">
                  <c:v>3.6254677290640247E-2</c:v>
                </c:pt>
                <c:pt idx="81">
                  <c:v>3.5698911508191038E-2</c:v>
                </c:pt>
                <c:pt idx="82">
                  <c:v>3.5214165232862311E-2</c:v>
                </c:pt>
                <c:pt idx="83">
                  <c:v>3.4713734873692649E-2</c:v>
                </c:pt>
                <c:pt idx="84">
                  <c:v>3.4296000984736168E-2</c:v>
                </c:pt>
                <c:pt idx="85">
                  <c:v>3.4199463837627259E-2</c:v>
                </c:pt>
                <c:pt idx="86">
                  <c:v>3.3820203297357125E-2</c:v>
                </c:pt>
                <c:pt idx="87">
                  <c:v>3.3542048610281344E-2</c:v>
                </c:pt>
                <c:pt idx="88">
                  <c:v>3.3505457504461149E-2</c:v>
                </c:pt>
                <c:pt idx="89">
                  <c:v>3.3496709941325808E-2</c:v>
                </c:pt>
                <c:pt idx="90">
                  <c:v>3.3312046908032404E-2</c:v>
                </c:pt>
                <c:pt idx="91">
                  <c:v>3.3190806535949004E-2</c:v>
                </c:pt>
                <c:pt idx="92">
                  <c:v>3.2715898000271984E-2</c:v>
                </c:pt>
                <c:pt idx="93">
                  <c:v>3.2697753393741966E-2</c:v>
                </c:pt>
                <c:pt idx="94">
                  <c:v>3.2433008275543067E-2</c:v>
                </c:pt>
                <c:pt idx="95">
                  <c:v>3.191093541351863E-2</c:v>
                </c:pt>
                <c:pt idx="96">
                  <c:v>3.1707858386840454E-2</c:v>
                </c:pt>
                <c:pt idx="97">
                  <c:v>3.1590068283965621E-2</c:v>
                </c:pt>
                <c:pt idx="98">
                  <c:v>3.1265839625845754E-2</c:v>
                </c:pt>
                <c:pt idx="99">
                  <c:v>3.1223091701875722E-2</c:v>
                </c:pt>
                <c:pt idx="100">
                  <c:v>3.1146347353895484E-2</c:v>
                </c:pt>
                <c:pt idx="101">
                  <c:v>3.1105171048807469E-2</c:v>
                </c:pt>
                <c:pt idx="102">
                  <c:v>3.1044547934353208E-2</c:v>
                </c:pt>
                <c:pt idx="103">
                  <c:v>3.0779659573827379E-2</c:v>
                </c:pt>
                <c:pt idx="104">
                  <c:v>3.069426257090653E-2</c:v>
                </c:pt>
                <c:pt idx="105">
                  <c:v>3.0374380007873292E-2</c:v>
                </c:pt>
                <c:pt idx="106">
                  <c:v>3.0330258078834743E-2</c:v>
                </c:pt>
                <c:pt idx="107">
                  <c:v>3.0301953086001442E-2</c:v>
                </c:pt>
                <c:pt idx="108">
                  <c:v>2.9921384412479334E-2</c:v>
                </c:pt>
                <c:pt idx="109">
                  <c:v>2.9888828647506978E-2</c:v>
                </c:pt>
                <c:pt idx="110">
                  <c:v>2.9701757065031226E-2</c:v>
                </c:pt>
                <c:pt idx="111">
                  <c:v>2.9700634945043897E-2</c:v>
                </c:pt>
                <c:pt idx="112">
                  <c:v>2.9625667541465988E-2</c:v>
                </c:pt>
                <c:pt idx="113">
                  <c:v>2.9608024391604454E-2</c:v>
                </c:pt>
                <c:pt idx="114">
                  <c:v>2.9366365938997416E-2</c:v>
                </c:pt>
                <c:pt idx="115">
                  <c:v>2.9271002801649088E-2</c:v>
                </c:pt>
                <c:pt idx="116">
                  <c:v>2.8588803005002241E-2</c:v>
                </c:pt>
                <c:pt idx="117">
                  <c:v>2.8434267440779225E-2</c:v>
                </c:pt>
                <c:pt idx="118">
                  <c:v>2.828958139092598E-2</c:v>
                </c:pt>
                <c:pt idx="119">
                  <c:v>2.8209633464496536E-2</c:v>
                </c:pt>
                <c:pt idx="120">
                  <c:v>2.8097391465531807E-2</c:v>
                </c:pt>
                <c:pt idx="121">
                  <c:v>2.8056032464546021E-2</c:v>
                </c:pt>
                <c:pt idx="122">
                  <c:v>2.7949414273982877E-2</c:v>
                </c:pt>
                <c:pt idx="123">
                  <c:v>2.7908587363041339E-2</c:v>
                </c:pt>
                <c:pt idx="124">
                  <c:v>2.7414465925838488E-2</c:v>
                </c:pt>
                <c:pt idx="125">
                  <c:v>2.7010919103597486E-2</c:v>
                </c:pt>
                <c:pt idx="126">
                  <c:v>2.6169869650745643E-2</c:v>
                </c:pt>
                <c:pt idx="127">
                  <c:v>2.5778583591579467E-2</c:v>
                </c:pt>
                <c:pt idx="128">
                  <c:v>2.5422260565493897E-2</c:v>
                </c:pt>
                <c:pt idx="129">
                  <c:v>2.5389354942565234E-2</c:v>
                </c:pt>
                <c:pt idx="130">
                  <c:v>2.5364763135244276E-2</c:v>
                </c:pt>
                <c:pt idx="131">
                  <c:v>2.5360648011350698E-2</c:v>
                </c:pt>
                <c:pt idx="132">
                  <c:v>2.5075400987568559E-2</c:v>
                </c:pt>
                <c:pt idx="133">
                  <c:v>2.5055275476062754E-2</c:v>
                </c:pt>
                <c:pt idx="134">
                  <c:v>2.4635282428335254E-2</c:v>
                </c:pt>
                <c:pt idx="135">
                  <c:v>2.4454137571088119E-2</c:v>
                </c:pt>
                <c:pt idx="136">
                  <c:v>2.4446607210598981E-2</c:v>
                </c:pt>
                <c:pt idx="137">
                  <c:v>2.4265903077493635E-2</c:v>
                </c:pt>
                <c:pt idx="138">
                  <c:v>2.3673307560113509E-2</c:v>
                </c:pt>
                <c:pt idx="139">
                  <c:v>2.3633667596728514E-2</c:v>
                </c:pt>
                <c:pt idx="140">
                  <c:v>2.3524766455539269E-2</c:v>
                </c:pt>
                <c:pt idx="141">
                  <c:v>2.2947821187675261E-2</c:v>
                </c:pt>
                <c:pt idx="142">
                  <c:v>2.2934036404270323E-2</c:v>
                </c:pt>
                <c:pt idx="143">
                  <c:v>2.1875718571914789E-2</c:v>
                </c:pt>
                <c:pt idx="144">
                  <c:v>2.1494502511102874E-2</c:v>
                </c:pt>
                <c:pt idx="145">
                  <c:v>2.1050661024240473E-2</c:v>
                </c:pt>
                <c:pt idx="146">
                  <c:v>2.0976762508067671E-2</c:v>
                </c:pt>
                <c:pt idx="147">
                  <c:v>2.014146989973141E-2</c:v>
                </c:pt>
                <c:pt idx="148">
                  <c:v>1.9686216276635162E-2</c:v>
                </c:pt>
                <c:pt idx="149">
                  <c:v>1.9047320320653083E-2</c:v>
                </c:pt>
                <c:pt idx="150">
                  <c:v>1.8868621713288982E-2</c:v>
                </c:pt>
                <c:pt idx="151">
                  <c:v>1.8849924202077463E-2</c:v>
                </c:pt>
                <c:pt idx="152">
                  <c:v>1.8549201023724066E-2</c:v>
                </c:pt>
                <c:pt idx="153">
                  <c:v>1.8360459535004658E-2</c:v>
                </c:pt>
                <c:pt idx="154">
                  <c:v>1.8023240957190014E-2</c:v>
                </c:pt>
                <c:pt idx="155">
                  <c:v>1.7879398157178879E-2</c:v>
                </c:pt>
                <c:pt idx="156">
                  <c:v>1.7255672916958734E-2</c:v>
                </c:pt>
                <c:pt idx="157">
                  <c:v>1.7245326084226475E-2</c:v>
                </c:pt>
                <c:pt idx="158">
                  <c:v>1.6947051407351844E-2</c:v>
                </c:pt>
                <c:pt idx="159">
                  <c:v>1.6372219502474795E-2</c:v>
                </c:pt>
                <c:pt idx="160">
                  <c:v>1.4577143019347382E-2</c:v>
                </c:pt>
                <c:pt idx="161">
                  <c:v>1.3722184755520199E-2</c:v>
                </c:pt>
                <c:pt idx="162">
                  <c:v>1.3720216997747472E-2</c:v>
                </c:pt>
                <c:pt idx="163">
                  <c:v>1.3712678658213016E-2</c:v>
                </c:pt>
                <c:pt idx="164">
                  <c:v>1.2726832561160542E-2</c:v>
                </c:pt>
                <c:pt idx="165">
                  <c:v>1.2484310727146715E-2</c:v>
                </c:pt>
                <c:pt idx="166">
                  <c:v>1.2404720452798262E-2</c:v>
                </c:pt>
                <c:pt idx="167">
                  <c:v>1.1185686366330853E-2</c:v>
                </c:pt>
                <c:pt idx="168">
                  <c:v>1.0788901355653933E-2</c:v>
                </c:pt>
                <c:pt idx="169">
                  <c:v>1.070831112035016E-2</c:v>
                </c:pt>
                <c:pt idx="170">
                  <c:v>9.8589629865131079E-3</c:v>
                </c:pt>
                <c:pt idx="171">
                  <c:v>9.7466681205645896E-3</c:v>
                </c:pt>
                <c:pt idx="172">
                  <c:v>9.2270434639081401E-3</c:v>
                </c:pt>
                <c:pt idx="173">
                  <c:v>8.4494554579599979E-3</c:v>
                </c:pt>
                <c:pt idx="174">
                  <c:v>8.4078936760127766E-3</c:v>
                </c:pt>
                <c:pt idx="175">
                  <c:v>8.1661964219805778E-3</c:v>
                </c:pt>
                <c:pt idx="176">
                  <c:v>8.161277027548746E-3</c:v>
                </c:pt>
                <c:pt idx="177">
                  <c:v>7.8288639653877404E-3</c:v>
                </c:pt>
                <c:pt idx="178">
                  <c:v>7.7056694417450321E-3</c:v>
                </c:pt>
                <c:pt idx="179">
                  <c:v>6.8652389846474999E-3</c:v>
                </c:pt>
                <c:pt idx="180">
                  <c:v>6.8619514170795122E-3</c:v>
                </c:pt>
                <c:pt idx="181">
                  <c:v>6.3358452337346398E-3</c:v>
                </c:pt>
                <c:pt idx="182">
                  <c:v>5.2454634264821332E-3</c:v>
                </c:pt>
                <c:pt idx="183">
                  <c:v>4.898183784426577E-3</c:v>
                </c:pt>
                <c:pt idx="184">
                  <c:v>4.8955691876756821E-3</c:v>
                </c:pt>
                <c:pt idx="185">
                  <c:v>4.5297076757005172E-3</c:v>
                </c:pt>
                <c:pt idx="186">
                  <c:v>3.3430117386397348E-3</c:v>
                </c:pt>
                <c:pt idx="187">
                  <c:v>3.3254611952374486E-3</c:v>
                </c:pt>
                <c:pt idx="188">
                  <c:v>2.3694411020467915E-3</c:v>
                </c:pt>
                <c:pt idx="189">
                  <c:v>2.019977370369999E-3</c:v>
                </c:pt>
                <c:pt idx="190">
                  <c:v>2.0183080818766629E-3</c:v>
                </c:pt>
                <c:pt idx="191">
                  <c:v>1.6325648874728346E-6</c:v>
                </c:pt>
                <c:pt idx="192">
                  <c:v>-1.0082682485475174E-6</c:v>
                </c:pt>
                <c:pt idx="193">
                  <c:v>-3.5314596487135402E-3</c:v>
                </c:pt>
                <c:pt idx="194">
                  <c:v>-3.5314596487135402E-3</c:v>
                </c:pt>
                <c:pt idx="195">
                  <c:v>-3.5314596487135402E-3</c:v>
                </c:pt>
                <c:pt idx="196">
                  <c:v>-3.5314596487135402E-3</c:v>
                </c:pt>
                <c:pt idx="197">
                  <c:v>-5.5314616921938786E-2</c:v>
                </c:pt>
                <c:pt idx="198">
                  <c:v>-0.27507802778146956</c:v>
                </c:pt>
                <c:pt idx="199">
                  <c:v>-0.33768220189076292</c:v>
                </c:pt>
                <c:pt idx="200">
                  <c:v>-0.55478142208850445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6-4242-B1C5-46E7F5EFD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November</a:t>
            </a:r>
            <a:r>
              <a:rPr lang="en-CA" baseline="0"/>
              <a:t> </a:t>
            </a:r>
            <a:r>
              <a:rPr lang="en-CA"/>
              <a:t>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2000 Nov'!$A$3:$A$206</c:f>
              <c:strCache>
                <c:ptCount val="201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Luxembourg</c:v>
                </c:pt>
                <c:pt idx="5">
                  <c:v>Norway</c:v>
                </c:pt>
                <c:pt idx="6">
                  <c:v>Switzerland</c:v>
                </c:pt>
                <c:pt idx="7">
                  <c:v>Hong Kong</c:v>
                </c:pt>
                <c:pt idx="8">
                  <c:v>Singapore</c:v>
                </c:pt>
                <c:pt idx="9">
                  <c:v>Russia</c:v>
                </c:pt>
                <c:pt idx="10">
                  <c:v>Australia</c:v>
                </c:pt>
                <c:pt idx="11">
                  <c:v>Greece</c:v>
                </c:pt>
                <c:pt idx="12">
                  <c:v>Brazil</c:v>
                </c:pt>
                <c:pt idx="13">
                  <c:v>Denmark</c:v>
                </c:pt>
                <c:pt idx="14">
                  <c:v>China</c:v>
                </c:pt>
                <c:pt idx="15">
                  <c:v>Mexico</c:v>
                </c:pt>
                <c:pt idx="16">
                  <c:v>Turkey</c:v>
                </c:pt>
                <c:pt idx="17">
                  <c:v>Argentina</c:v>
                </c:pt>
                <c:pt idx="18">
                  <c:v>Cayman Islands</c:v>
                </c:pt>
                <c:pt idx="19">
                  <c:v>South Korea</c:v>
                </c:pt>
                <c:pt idx="20">
                  <c:v>Indonesia</c:v>
                </c:pt>
                <c:pt idx="21">
                  <c:v>Bermuda</c:v>
                </c:pt>
                <c:pt idx="22">
                  <c:v>Netherlands Antilles</c:v>
                </c:pt>
                <c:pt idx="23">
                  <c:v>India</c:v>
                </c:pt>
                <c:pt idx="24">
                  <c:v>Saudi Arabia</c:v>
                </c:pt>
                <c:pt idx="25">
                  <c:v>Taiwan</c:v>
                </c:pt>
                <c:pt idx="26">
                  <c:v>South Africa</c:v>
                </c:pt>
                <c:pt idx="27">
                  <c:v>Hungary</c:v>
                </c:pt>
                <c:pt idx="28">
                  <c:v>Poland</c:v>
                </c:pt>
                <c:pt idx="29">
                  <c:v>Chile</c:v>
                </c:pt>
                <c:pt idx="30">
                  <c:v>Colombia</c:v>
                </c:pt>
                <c:pt idx="31">
                  <c:v>Liberia</c:v>
                </c:pt>
                <c:pt idx="32">
                  <c:v>Egypt</c:v>
                </c:pt>
                <c:pt idx="33">
                  <c:v>Venezuela</c:v>
                </c:pt>
                <c:pt idx="34">
                  <c:v>Philippines</c:v>
                </c:pt>
                <c:pt idx="35">
                  <c:v>Malaysia</c:v>
                </c:pt>
                <c:pt idx="36">
                  <c:v>Thailand</c:v>
                </c:pt>
                <c:pt idx="37">
                  <c:v>Bahamas</c:v>
                </c:pt>
                <c:pt idx="38">
                  <c:v>Czech Republic</c:v>
                </c:pt>
                <c:pt idx="39">
                  <c:v>United Arab Emirates</c:v>
                </c:pt>
                <c:pt idx="40">
                  <c:v>New Zealand</c:v>
                </c:pt>
                <c:pt idx="41">
                  <c:v>Panama</c:v>
                </c:pt>
                <c:pt idx="42">
                  <c:v>Israel</c:v>
                </c:pt>
                <c:pt idx="43">
                  <c:v>Peru</c:v>
                </c:pt>
                <c:pt idx="44">
                  <c:v>Morocco</c:v>
                </c:pt>
                <c:pt idx="45">
                  <c:v>Iceland</c:v>
                </c:pt>
                <c:pt idx="46">
                  <c:v>Qatar</c:v>
                </c:pt>
                <c:pt idx="47">
                  <c:v>Iran</c:v>
                </c:pt>
                <c:pt idx="48">
                  <c:v>Kuwait</c:v>
                </c:pt>
                <c:pt idx="49">
                  <c:v>Lebanon</c:v>
                </c:pt>
                <c:pt idx="50">
                  <c:v>Romania</c:v>
                </c:pt>
                <c:pt idx="51">
                  <c:v>Pakistan</c:v>
                </c:pt>
                <c:pt idx="52">
                  <c:v>Uruguay</c:v>
                </c:pt>
                <c:pt idx="53">
                  <c:v>Slovenia</c:v>
                </c:pt>
                <c:pt idx="54">
                  <c:v>Croatia</c:v>
                </c:pt>
                <c:pt idx="55">
                  <c:v>Slovak Republic</c:v>
                </c:pt>
                <c:pt idx="56">
                  <c:v>Bulgaria</c:v>
                </c:pt>
                <c:pt idx="57">
                  <c:v>Bahrain</c:v>
                </c:pt>
                <c:pt idx="58">
                  <c:v>Nigeria</c:v>
                </c:pt>
                <c:pt idx="59">
                  <c:v>Latvia</c:v>
                </c:pt>
                <c:pt idx="60">
                  <c:v>Iraq</c:v>
                </c:pt>
                <c:pt idx="61">
                  <c:v>Oman</c:v>
                </c:pt>
                <c:pt idx="62">
                  <c:v>Kenya</c:v>
                </c:pt>
                <c:pt idx="63">
                  <c:v>Ecuador</c:v>
                </c:pt>
                <c:pt idx="64">
                  <c:v>Jordan</c:v>
                </c:pt>
                <c:pt idx="65">
                  <c:v>Sri Lanka</c:v>
                </c:pt>
                <c:pt idx="66">
                  <c:v>Costa Rica</c:v>
                </c:pt>
                <c:pt idx="67">
                  <c:v>Lithuania</c:v>
                </c:pt>
                <c:pt idx="68">
                  <c:v>Sweden</c:v>
                </c:pt>
                <c:pt idx="69">
                  <c:v>Cote d'Ivoire</c:v>
                </c:pt>
                <c:pt idx="70">
                  <c:v>Tanzania</c:v>
                </c:pt>
                <c:pt idx="71">
                  <c:v>Vietnam</c:v>
                </c:pt>
                <c:pt idx="72">
                  <c:v>Estonia</c:v>
                </c:pt>
                <c:pt idx="73">
                  <c:v>Portugal</c:v>
                </c:pt>
                <c:pt idx="74">
                  <c:v>Finland</c:v>
                </c:pt>
                <c:pt idx="75">
                  <c:v>Kazakhstan</c:v>
                </c:pt>
                <c:pt idx="76">
                  <c:v>Gabon</c:v>
                </c:pt>
                <c:pt idx="77">
                  <c:v>Algeria</c:v>
                </c:pt>
                <c:pt idx="78">
                  <c:v>Cuba</c:v>
                </c:pt>
                <c:pt idx="79">
                  <c:v>Bolivia</c:v>
                </c:pt>
                <c:pt idx="80">
                  <c:v>Jamaica</c:v>
                </c:pt>
                <c:pt idx="81">
                  <c:v>West Indies UK</c:v>
                </c:pt>
                <c:pt idx="82">
                  <c:v>Papua New Guinea</c:v>
                </c:pt>
                <c:pt idx="83">
                  <c:v>Nicaragua</c:v>
                </c:pt>
                <c:pt idx="84">
                  <c:v>Ethiopia</c:v>
                </c:pt>
                <c:pt idx="85">
                  <c:v>Trinidad and Tobago</c:v>
                </c:pt>
                <c:pt idx="86">
                  <c:v>Cyprus</c:v>
                </c:pt>
                <c:pt idx="87">
                  <c:v>Uzbekistan</c:v>
                </c:pt>
                <c:pt idx="88">
                  <c:v>Tunisia</c:v>
                </c:pt>
                <c:pt idx="89">
                  <c:v>Malta</c:v>
                </c:pt>
                <c:pt idx="90">
                  <c:v>North Korea</c:v>
                </c:pt>
                <c:pt idx="91">
                  <c:v>Mauritius</c:v>
                </c:pt>
                <c:pt idx="92">
                  <c:v>Ghana</c:v>
                </c:pt>
                <c:pt idx="93">
                  <c:v>Ukraine</c:v>
                </c:pt>
                <c:pt idx="94">
                  <c:v>Gibraltar</c:v>
                </c:pt>
                <c:pt idx="95">
                  <c:v>Zimbabwe</c:v>
                </c:pt>
                <c:pt idx="96">
                  <c:v>Angola</c:v>
                </c:pt>
                <c:pt idx="97">
                  <c:v>Macao</c:v>
                </c:pt>
                <c:pt idx="98">
                  <c:v>Bosnia and Herzegovina</c:v>
                </c:pt>
                <c:pt idx="99">
                  <c:v>Syria</c:v>
                </c:pt>
                <c:pt idx="100">
                  <c:v>Senegal</c:v>
                </c:pt>
                <c:pt idx="101">
                  <c:v>Dominican Republic</c:v>
                </c:pt>
                <c:pt idx="102">
                  <c:v>Turkmenistan</c:v>
                </c:pt>
                <c:pt idx="103">
                  <c:v>Liechtenstein</c:v>
                </c:pt>
                <c:pt idx="104">
                  <c:v>Honduras</c:v>
                </c:pt>
                <c:pt idx="105">
                  <c:v>Barbados</c:v>
                </c:pt>
                <c:pt idx="106">
                  <c:v>Guatemala</c:v>
                </c:pt>
                <c:pt idx="107">
                  <c:v>Cameroon</c:v>
                </c:pt>
                <c:pt idx="108">
                  <c:v>Belize</c:v>
                </c:pt>
                <c:pt idx="109">
                  <c:v>Andorra</c:v>
                </c:pt>
                <c:pt idx="110">
                  <c:v>Yemen</c:v>
                </c:pt>
                <c:pt idx="111">
                  <c:v>Congo</c:v>
                </c:pt>
                <c:pt idx="112">
                  <c:v>Myanmar</c:v>
                </c:pt>
                <c:pt idx="113">
                  <c:v>Paraguay</c:v>
                </c:pt>
                <c:pt idx="114">
                  <c:v>Azerbaijan</c:v>
                </c:pt>
                <c:pt idx="115">
                  <c:v>Bangladesh</c:v>
                </c:pt>
                <c:pt idx="116">
                  <c:v>El Salvador</c:v>
                </c:pt>
                <c:pt idx="117">
                  <c:v>Mali</c:v>
                </c:pt>
                <c:pt idx="118">
                  <c:v>Libya</c:v>
                </c:pt>
                <c:pt idx="119">
                  <c:v>Albania</c:v>
                </c:pt>
                <c:pt idx="120">
                  <c:v>Sudan</c:v>
                </c:pt>
                <c:pt idx="121">
                  <c:v>Uganda</c:v>
                </c:pt>
                <c:pt idx="122">
                  <c:v>Turks and Caicos</c:v>
                </c:pt>
                <c:pt idx="123">
                  <c:v>Mozambique</c:v>
                </c:pt>
                <c:pt idx="124">
                  <c:v>Macedonia</c:v>
                </c:pt>
                <c:pt idx="125">
                  <c:v>Aruba</c:v>
                </c:pt>
                <c:pt idx="126">
                  <c:v>Madagascar</c:v>
                </c:pt>
                <c:pt idx="127">
                  <c:v>Togo</c:v>
                </c:pt>
                <c:pt idx="128">
                  <c:v>Brunei</c:v>
                </c:pt>
                <c:pt idx="129">
                  <c:v>Cambodia</c:v>
                </c:pt>
                <c:pt idx="130">
                  <c:v>Zambia</c:v>
                </c:pt>
                <c:pt idx="131">
                  <c:v>Grenada</c:v>
                </c:pt>
                <c:pt idx="132">
                  <c:v>St. Vincent</c:v>
                </c:pt>
                <c:pt idx="133">
                  <c:v>Rwanda</c:v>
                </c:pt>
                <c:pt idx="134">
                  <c:v>Lesotho</c:v>
                </c:pt>
                <c:pt idx="135">
                  <c:v>Congo Democratic Republic</c:v>
                </c:pt>
                <c:pt idx="136">
                  <c:v>Seychelles</c:v>
                </c:pt>
                <c:pt idx="137">
                  <c:v>Belarus</c:v>
                </c:pt>
                <c:pt idx="138">
                  <c:v>British Overseas Territories</c:v>
                </c:pt>
                <c:pt idx="139">
                  <c:v>Namibia</c:v>
                </c:pt>
                <c:pt idx="140">
                  <c:v>Maldives</c:v>
                </c:pt>
                <c:pt idx="141">
                  <c:v>Niger</c:v>
                </c:pt>
                <c:pt idx="142">
                  <c:v>Tajikistan</c:v>
                </c:pt>
                <c:pt idx="143">
                  <c:v>Canada</c:v>
                </c:pt>
                <c:pt idx="144">
                  <c:v>Nepal</c:v>
                </c:pt>
                <c:pt idx="145">
                  <c:v>Botswana</c:v>
                </c:pt>
                <c:pt idx="146">
                  <c:v>Guyana</c:v>
                </c:pt>
                <c:pt idx="147">
                  <c:v>Burkina Faso</c:v>
                </c:pt>
                <c:pt idx="148">
                  <c:v>US Pacific Islands</c:v>
                </c:pt>
                <c:pt idx="149">
                  <c:v>Guinea</c:v>
                </c:pt>
                <c:pt idx="150">
                  <c:v>Swaziland</c:v>
                </c:pt>
                <c:pt idx="151">
                  <c:v>Georgia</c:v>
                </c:pt>
                <c:pt idx="152">
                  <c:v>Moldova</c:v>
                </c:pt>
                <c:pt idx="153">
                  <c:v>Cape Verde</c:v>
                </c:pt>
                <c:pt idx="154">
                  <c:v>Kyrgyz Republic</c:v>
                </c:pt>
                <c:pt idx="155">
                  <c:v>Tonga</c:v>
                </c:pt>
                <c:pt idx="156">
                  <c:v>French Polynesia</c:v>
                </c:pt>
                <c:pt idx="157">
                  <c:v>Dominica</c:v>
                </c:pt>
                <c:pt idx="158">
                  <c:v>Somalia</c:v>
                </c:pt>
                <c:pt idx="159">
                  <c:v>Laos</c:v>
                </c:pt>
                <c:pt idx="160">
                  <c:v>Afghanistan</c:v>
                </c:pt>
                <c:pt idx="161">
                  <c:v>Benin</c:v>
                </c:pt>
                <c:pt idx="162">
                  <c:v>Armenia</c:v>
                </c:pt>
                <c:pt idx="163">
                  <c:v>Palestinian Autonomy</c:v>
                </c:pt>
                <c:pt idx="164">
                  <c:v>Burundi</c:v>
                </c:pt>
                <c:pt idx="165">
                  <c:v>Sierra Leone</c:v>
                </c:pt>
                <c:pt idx="166">
                  <c:v>New Caledonia</c:v>
                </c:pt>
                <c:pt idx="167">
                  <c:v>Haiti</c:v>
                </c:pt>
                <c:pt idx="168">
                  <c:v>Gambia</c:v>
                </c:pt>
                <c:pt idx="169">
                  <c:v>Mauritania</c:v>
                </c:pt>
                <c:pt idx="170">
                  <c:v>Fiji</c:v>
                </c:pt>
                <c:pt idx="171">
                  <c:v>Malawi</c:v>
                </c:pt>
                <c:pt idx="172">
                  <c:v>Mongolia</c:v>
                </c:pt>
                <c:pt idx="173">
                  <c:v>Eritrea</c:v>
                </c:pt>
                <c:pt idx="174">
                  <c:v>Vanuatu</c:v>
                </c:pt>
                <c:pt idx="175">
                  <c:v>Equatorial Guinea</c:v>
                </c:pt>
                <c:pt idx="176">
                  <c:v>St. Lucia</c:v>
                </c:pt>
                <c:pt idx="177">
                  <c:v>Spain</c:v>
                </c:pt>
                <c:pt idx="178">
                  <c:v>Surinam</c:v>
                </c:pt>
                <c:pt idx="179">
                  <c:v>Central African Rep</c:v>
                </c:pt>
                <c:pt idx="180">
                  <c:v>Comoros Islands</c:v>
                </c:pt>
                <c:pt idx="181">
                  <c:v>Chad</c:v>
                </c:pt>
                <c:pt idx="182">
                  <c:v>Guinea-Bissau</c:v>
                </c:pt>
                <c:pt idx="183">
                  <c:v>Western Samoa</c:v>
                </c:pt>
                <c:pt idx="184">
                  <c:v>Djibouti</c:v>
                </c:pt>
                <c:pt idx="185">
                  <c:v>Falkland Islands</c:v>
                </c:pt>
                <c:pt idx="186">
                  <c:v>Sao Tome and Principe</c:v>
                </c:pt>
                <c:pt idx="187">
                  <c:v>Solomon Islands</c:v>
                </c:pt>
                <c:pt idx="188">
                  <c:v>Bhutan</c:v>
                </c:pt>
                <c:pt idx="189">
                  <c:v>Vatican</c:v>
                </c:pt>
                <c:pt idx="190">
                  <c:v>St.Helena</c:v>
                </c:pt>
                <c:pt idx="191">
                  <c:v>Kiribati</c:v>
                </c:pt>
                <c:pt idx="192">
                  <c:v>Nauru</c:v>
                </c:pt>
                <c:pt idx="193">
                  <c:v>Tuvalu</c:v>
                </c:pt>
                <c:pt idx="194">
                  <c:v>Wallis/Futuna</c:v>
                </c:pt>
                <c:pt idx="195">
                  <c:v>Austria</c:v>
                </c:pt>
                <c:pt idx="196">
                  <c:v>Belgium</c:v>
                </c:pt>
                <c:pt idx="197">
                  <c:v>Netherlands</c:v>
                </c:pt>
                <c:pt idx="198">
                  <c:v>France</c:v>
                </c:pt>
                <c:pt idx="199">
                  <c:v>Japan</c:v>
                </c:pt>
                <c:pt idx="200">
                  <c:v>Germany</c:v>
                </c:pt>
              </c:strCache>
            </c:strRef>
          </c:cat>
          <c:val>
            <c:numRef>
              <c:f>'LKL 2000 Nov'!$E$3:$E$206</c:f>
              <c:numCache>
                <c:formatCode>General</c:formatCode>
                <c:ptCount val="204"/>
                <c:pt idx="0">
                  <c:v>0.50147527842736905</c:v>
                </c:pt>
                <c:pt idx="1">
                  <c:v>0.24270884636126755</c:v>
                </c:pt>
                <c:pt idx="2">
                  <c:v>0.19078451588648526</c:v>
                </c:pt>
                <c:pt idx="3">
                  <c:v>0.10434640982045243</c:v>
                </c:pt>
                <c:pt idx="4">
                  <c:v>6.7232461736190269E-2</c:v>
                </c:pt>
                <c:pt idx="5">
                  <c:v>6.482722724044962E-2</c:v>
                </c:pt>
                <c:pt idx="6">
                  <c:v>6.1376282169333232E-2</c:v>
                </c:pt>
                <c:pt idx="7">
                  <c:v>4.9998497228159883E-2</c:v>
                </c:pt>
                <c:pt idx="8">
                  <c:v>4.8671530727333864E-2</c:v>
                </c:pt>
                <c:pt idx="9">
                  <c:v>4.8383465446497242E-2</c:v>
                </c:pt>
                <c:pt idx="10">
                  <c:v>4.8232056334788935E-2</c:v>
                </c:pt>
                <c:pt idx="11">
                  <c:v>4.751412176644846E-2</c:v>
                </c:pt>
                <c:pt idx="12">
                  <c:v>4.7305983030926674E-2</c:v>
                </c:pt>
                <c:pt idx="13">
                  <c:v>4.6567528218077608E-2</c:v>
                </c:pt>
                <c:pt idx="14">
                  <c:v>4.6293654612553352E-2</c:v>
                </c:pt>
                <c:pt idx="15">
                  <c:v>4.6161468153590526E-2</c:v>
                </c:pt>
                <c:pt idx="16">
                  <c:v>4.5871082870796408E-2</c:v>
                </c:pt>
                <c:pt idx="17">
                  <c:v>4.5694410561759449E-2</c:v>
                </c:pt>
                <c:pt idx="18">
                  <c:v>4.5584561480838254E-2</c:v>
                </c:pt>
                <c:pt idx="19">
                  <c:v>4.5455440613203363E-2</c:v>
                </c:pt>
                <c:pt idx="20">
                  <c:v>4.4526691636223678E-2</c:v>
                </c:pt>
                <c:pt idx="21">
                  <c:v>4.3780753389249749E-2</c:v>
                </c:pt>
                <c:pt idx="22">
                  <c:v>4.3575292415447053E-2</c:v>
                </c:pt>
                <c:pt idx="23">
                  <c:v>4.3205572681027177E-2</c:v>
                </c:pt>
                <c:pt idx="24">
                  <c:v>4.2737946263036723E-2</c:v>
                </c:pt>
                <c:pt idx="25">
                  <c:v>4.268565910164708E-2</c:v>
                </c:pt>
                <c:pt idx="26">
                  <c:v>4.2505338184283481E-2</c:v>
                </c:pt>
                <c:pt idx="27">
                  <c:v>4.2436358220704302E-2</c:v>
                </c:pt>
                <c:pt idx="28">
                  <c:v>4.2354208431610127E-2</c:v>
                </c:pt>
                <c:pt idx="29">
                  <c:v>4.2283110820283618E-2</c:v>
                </c:pt>
                <c:pt idx="30">
                  <c:v>4.2059224297353356E-2</c:v>
                </c:pt>
                <c:pt idx="31">
                  <c:v>4.1821050708368411E-2</c:v>
                </c:pt>
                <c:pt idx="32">
                  <c:v>4.1750620396986182E-2</c:v>
                </c:pt>
                <c:pt idx="33">
                  <c:v>4.1550445080863557E-2</c:v>
                </c:pt>
                <c:pt idx="34">
                  <c:v>4.1512567867370731E-2</c:v>
                </c:pt>
                <c:pt idx="35">
                  <c:v>4.1474117176742854E-2</c:v>
                </c:pt>
                <c:pt idx="36">
                  <c:v>4.1448639712421242E-2</c:v>
                </c:pt>
                <c:pt idx="37">
                  <c:v>4.1303312447370524E-2</c:v>
                </c:pt>
                <c:pt idx="38">
                  <c:v>4.1272768659225509E-2</c:v>
                </c:pt>
                <c:pt idx="39">
                  <c:v>4.1039391614159398E-2</c:v>
                </c:pt>
                <c:pt idx="40">
                  <c:v>4.1029396682999097E-2</c:v>
                </c:pt>
                <c:pt idx="41">
                  <c:v>4.0889463248738073E-2</c:v>
                </c:pt>
                <c:pt idx="42">
                  <c:v>4.0617449072373663E-2</c:v>
                </c:pt>
                <c:pt idx="43">
                  <c:v>4.0616390201554456E-2</c:v>
                </c:pt>
                <c:pt idx="44">
                  <c:v>4.0537149679159334E-2</c:v>
                </c:pt>
                <c:pt idx="45">
                  <c:v>4.036429326116818E-2</c:v>
                </c:pt>
                <c:pt idx="46">
                  <c:v>4.0279704792396544E-2</c:v>
                </c:pt>
                <c:pt idx="47">
                  <c:v>4.0233908375922486E-2</c:v>
                </c:pt>
                <c:pt idx="48">
                  <c:v>4.0168387014570622E-2</c:v>
                </c:pt>
                <c:pt idx="49">
                  <c:v>4.0143103318760358E-2</c:v>
                </c:pt>
                <c:pt idx="50">
                  <c:v>4.0090080409409583E-2</c:v>
                </c:pt>
                <c:pt idx="51">
                  <c:v>4.0047380575659187E-2</c:v>
                </c:pt>
                <c:pt idx="52">
                  <c:v>3.9972790562159896E-2</c:v>
                </c:pt>
                <c:pt idx="53">
                  <c:v>3.9942028066362878E-2</c:v>
                </c:pt>
                <c:pt idx="54">
                  <c:v>3.9921026741114626E-2</c:v>
                </c:pt>
                <c:pt idx="55">
                  <c:v>3.9894173342174363E-2</c:v>
                </c:pt>
                <c:pt idx="56">
                  <c:v>3.9788827966936967E-2</c:v>
                </c:pt>
                <c:pt idx="57">
                  <c:v>3.9722199742177437E-2</c:v>
                </c:pt>
                <c:pt idx="58">
                  <c:v>3.9287820009279578E-2</c:v>
                </c:pt>
                <c:pt idx="59">
                  <c:v>3.9277523916533795E-2</c:v>
                </c:pt>
                <c:pt idx="60">
                  <c:v>3.921608029156122E-2</c:v>
                </c:pt>
                <c:pt idx="61">
                  <c:v>3.8916756915910983E-2</c:v>
                </c:pt>
                <c:pt idx="62">
                  <c:v>3.8816759638928222E-2</c:v>
                </c:pt>
                <c:pt idx="63">
                  <c:v>3.8741391592110423E-2</c:v>
                </c:pt>
                <c:pt idx="64">
                  <c:v>3.8549069589998521E-2</c:v>
                </c:pt>
                <c:pt idx="65">
                  <c:v>3.8386116935215771E-2</c:v>
                </c:pt>
                <c:pt idx="66">
                  <c:v>3.8226546458213433E-2</c:v>
                </c:pt>
                <c:pt idx="67">
                  <c:v>3.821317427468196E-2</c:v>
                </c:pt>
                <c:pt idx="68">
                  <c:v>3.8089276579206174E-2</c:v>
                </c:pt>
                <c:pt idx="69">
                  <c:v>3.7943526792769411E-2</c:v>
                </c:pt>
                <c:pt idx="70">
                  <c:v>3.7749261497109721E-2</c:v>
                </c:pt>
                <c:pt idx="71">
                  <c:v>3.7725856044301426E-2</c:v>
                </c:pt>
                <c:pt idx="72">
                  <c:v>3.7533930568637235E-2</c:v>
                </c:pt>
                <c:pt idx="73">
                  <c:v>3.7408811676233861E-2</c:v>
                </c:pt>
                <c:pt idx="74">
                  <c:v>3.7287851923179356E-2</c:v>
                </c:pt>
                <c:pt idx="75">
                  <c:v>3.6891873088211576E-2</c:v>
                </c:pt>
                <c:pt idx="76">
                  <c:v>3.6605591474377121E-2</c:v>
                </c:pt>
                <c:pt idx="77">
                  <c:v>3.6028490030327188E-2</c:v>
                </c:pt>
                <c:pt idx="78">
                  <c:v>3.580612735687623E-2</c:v>
                </c:pt>
                <c:pt idx="79">
                  <c:v>3.5648023790028197E-2</c:v>
                </c:pt>
                <c:pt idx="80">
                  <c:v>3.564098022558948E-2</c:v>
                </c:pt>
                <c:pt idx="81">
                  <c:v>3.5590443325781845E-2</c:v>
                </c:pt>
                <c:pt idx="82">
                  <c:v>3.5580178131004947E-2</c:v>
                </c:pt>
                <c:pt idx="83">
                  <c:v>3.5023100056472425E-2</c:v>
                </c:pt>
                <c:pt idx="84">
                  <c:v>3.4998263196752928E-2</c:v>
                </c:pt>
                <c:pt idx="85">
                  <c:v>3.4351592452191736E-2</c:v>
                </c:pt>
                <c:pt idx="86">
                  <c:v>3.3861755975413216E-2</c:v>
                </c:pt>
                <c:pt idx="87">
                  <c:v>3.3207036187468737E-2</c:v>
                </c:pt>
                <c:pt idx="88">
                  <c:v>3.2787920026542038E-2</c:v>
                </c:pt>
                <c:pt idx="89">
                  <c:v>3.2625409699734875E-2</c:v>
                </c:pt>
                <c:pt idx="90">
                  <c:v>3.2352206930187193E-2</c:v>
                </c:pt>
                <c:pt idx="91">
                  <c:v>3.2269845903615417E-2</c:v>
                </c:pt>
                <c:pt idx="92">
                  <c:v>3.22390282418707E-2</c:v>
                </c:pt>
                <c:pt idx="93">
                  <c:v>3.1922078832419133E-2</c:v>
                </c:pt>
                <c:pt idx="94">
                  <c:v>3.1838092152537398E-2</c:v>
                </c:pt>
                <c:pt idx="95">
                  <c:v>3.1509191352271593E-2</c:v>
                </c:pt>
                <c:pt idx="96">
                  <c:v>3.1364887249643314E-2</c:v>
                </c:pt>
                <c:pt idx="97">
                  <c:v>3.0954323120456258E-2</c:v>
                </c:pt>
                <c:pt idx="98">
                  <c:v>3.0818701037472054E-2</c:v>
                </c:pt>
                <c:pt idx="99">
                  <c:v>3.0310351034603347E-2</c:v>
                </c:pt>
                <c:pt idx="100">
                  <c:v>3.0147249054155466E-2</c:v>
                </c:pt>
                <c:pt idx="101">
                  <c:v>3.0004540907475466E-2</c:v>
                </c:pt>
                <c:pt idx="102">
                  <c:v>2.9960458601689308E-2</c:v>
                </c:pt>
                <c:pt idx="103">
                  <c:v>2.9681502836553512E-2</c:v>
                </c:pt>
                <c:pt idx="104">
                  <c:v>2.9265086879258481E-2</c:v>
                </c:pt>
                <c:pt idx="105">
                  <c:v>2.9083145360302657E-2</c:v>
                </c:pt>
                <c:pt idx="106">
                  <c:v>2.8913197696233187E-2</c:v>
                </c:pt>
                <c:pt idx="107">
                  <c:v>2.8771035150709705E-2</c:v>
                </c:pt>
                <c:pt idx="108">
                  <c:v>2.8635000612224654E-2</c:v>
                </c:pt>
                <c:pt idx="109">
                  <c:v>2.8607501302921796E-2</c:v>
                </c:pt>
                <c:pt idx="110">
                  <c:v>2.8547637592776294E-2</c:v>
                </c:pt>
                <c:pt idx="111">
                  <c:v>2.8484227531024652E-2</c:v>
                </c:pt>
                <c:pt idx="112">
                  <c:v>2.7981367784797907E-2</c:v>
                </c:pt>
                <c:pt idx="113">
                  <c:v>2.7762910925510458E-2</c:v>
                </c:pt>
                <c:pt idx="114">
                  <c:v>2.7705409423787818E-2</c:v>
                </c:pt>
                <c:pt idx="115">
                  <c:v>2.7335510884033583E-2</c:v>
                </c:pt>
                <c:pt idx="116">
                  <c:v>2.726829623901577E-2</c:v>
                </c:pt>
                <c:pt idx="117">
                  <c:v>2.7055756220739365E-2</c:v>
                </c:pt>
                <c:pt idx="118">
                  <c:v>2.6942400509312483E-2</c:v>
                </c:pt>
                <c:pt idx="119">
                  <c:v>2.6619384098626471E-2</c:v>
                </c:pt>
                <c:pt idx="120">
                  <c:v>2.65009449734439E-2</c:v>
                </c:pt>
                <c:pt idx="121">
                  <c:v>2.6434789522773876E-2</c:v>
                </c:pt>
                <c:pt idx="122">
                  <c:v>2.642227942489973E-2</c:v>
                </c:pt>
                <c:pt idx="123">
                  <c:v>2.6087120483312409E-2</c:v>
                </c:pt>
                <c:pt idx="124">
                  <c:v>2.5860717551985921E-2</c:v>
                </c:pt>
                <c:pt idx="125">
                  <c:v>2.5177359036362378E-2</c:v>
                </c:pt>
                <c:pt idx="126">
                  <c:v>2.4855961297022184E-2</c:v>
                </c:pt>
                <c:pt idx="127">
                  <c:v>2.482205041846677E-2</c:v>
                </c:pt>
                <c:pt idx="128">
                  <c:v>2.4699855772461653E-2</c:v>
                </c:pt>
                <c:pt idx="129">
                  <c:v>2.4596730778440559E-2</c:v>
                </c:pt>
                <c:pt idx="130">
                  <c:v>2.4592605125845372E-2</c:v>
                </c:pt>
                <c:pt idx="131">
                  <c:v>2.4583184657752076E-2</c:v>
                </c:pt>
                <c:pt idx="132">
                  <c:v>2.4569611380667433E-2</c:v>
                </c:pt>
                <c:pt idx="133">
                  <c:v>2.4548856104818443E-2</c:v>
                </c:pt>
                <c:pt idx="134">
                  <c:v>2.3818713527521729E-2</c:v>
                </c:pt>
                <c:pt idx="135">
                  <c:v>2.3755831056824231E-2</c:v>
                </c:pt>
                <c:pt idx="136">
                  <c:v>2.3639652005182924E-2</c:v>
                </c:pt>
                <c:pt idx="137">
                  <c:v>2.35355481527743E-2</c:v>
                </c:pt>
                <c:pt idx="138">
                  <c:v>2.3419428330933884E-2</c:v>
                </c:pt>
                <c:pt idx="139">
                  <c:v>2.338383423618233E-2</c:v>
                </c:pt>
                <c:pt idx="140">
                  <c:v>2.3095733241433335E-2</c:v>
                </c:pt>
                <c:pt idx="141">
                  <c:v>2.3007173574048436E-2</c:v>
                </c:pt>
                <c:pt idx="142">
                  <c:v>2.300401270494094E-2</c:v>
                </c:pt>
                <c:pt idx="143">
                  <c:v>2.2942182673501912E-2</c:v>
                </c:pt>
                <c:pt idx="144">
                  <c:v>2.1552747523208172E-2</c:v>
                </c:pt>
                <c:pt idx="145">
                  <c:v>2.1496459759625941E-2</c:v>
                </c:pt>
                <c:pt idx="146">
                  <c:v>2.1457407861765143E-2</c:v>
                </c:pt>
                <c:pt idx="147">
                  <c:v>2.1428482830258604E-2</c:v>
                </c:pt>
                <c:pt idx="148">
                  <c:v>2.1175366741484125E-2</c:v>
                </c:pt>
                <c:pt idx="149">
                  <c:v>2.0870490857931721E-2</c:v>
                </c:pt>
                <c:pt idx="150">
                  <c:v>1.9432641869593911E-2</c:v>
                </c:pt>
                <c:pt idx="151">
                  <c:v>1.8772241257788008E-2</c:v>
                </c:pt>
                <c:pt idx="152">
                  <c:v>1.8414052331723947E-2</c:v>
                </c:pt>
                <c:pt idx="153">
                  <c:v>1.8341089603750742E-2</c:v>
                </c:pt>
                <c:pt idx="154">
                  <c:v>1.8151809052996608E-2</c:v>
                </c:pt>
                <c:pt idx="155">
                  <c:v>1.7452309425167092E-2</c:v>
                </c:pt>
                <c:pt idx="156">
                  <c:v>1.4698475798875241E-2</c:v>
                </c:pt>
                <c:pt idx="157">
                  <c:v>1.4068814282431679E-2</c:v>
                </c:pt>
                <c:pt idx="158">
                  <c:v>1.4063953908267779E-2</c:v>
                </c:pt>
                <c:pt idx="159">
                  <c:v>1.4059372608618595E-2</c:v>
                </c:pt>
                <c:pt idx="160">
                  <c:v>1.4057354322372262E-2</c:v>
                </c:pt>
                <c:pt idx="161">
                  <c:v>1.3124997969231469E-2</c:v>
                </c:pt>
                <c:pt idx="162">
                  <c:v>1.290137420060258E-2</c:v>
                </c:pt>
                <c:pt idx="163">
                  <c:v>1.289331496576567E-2</c:v>
                </c:pt>
                <c:pt idx="164">
                  <c:v>1.2860033046429227E-2</c:v>
                </c:pt>
                <c:pt idx="165">
                  <c:v>1.2846639974637813E-2</c:v>
                </c:pt>
                <c:pt idx="166">
                  <c:v>1.2279782662777702E-2</c:v>
                </c:pt>
                <c:pt idx="167">
                  <c:v>1.1908275980628344E-2</c:v>
                </c:pt>
                <c:pt idx="168">
                  <c:v>1.1373647023903317E-2</c:v>
                </c:pt>
                <c:pt idx="169">
                  <c:v>1.1025994046038802E-2</c:v>
                </c:pt>
                <c:pt idx="170">
                  <c:v>1.0691442264868277E-2</c:v>
                </c:pt>
                <c:pt idx="171">
                  <c:v>9.5373258510232702E-3</c:v>
                </c:pt>
                <c:pt idx="172">
                  <c:v>9.1619060049387361E-3</c:v>
                </c:pt>
                <c:pt idx="173">
                  <c:v>8.8842590597390438E-3</c:v>
                </c:pt>
                <c:pt idx="174">
                  <c:v>7.9078952259699388E-3</c:v>
                </c:pt>
                <c:pt idx="175">
                  <c:v>7.900261870855867E-3</c:v>
                </c:pt>
                <c:pt idx="176">
                  <c:v>7.302447063524108E-3</c:v>
                </c:pt>
                <c:pt idx="177">
                  <c:v>7.1424191686476901E-3</c:v>
                </c:pt>
                <c:pt idx="178">
                  <c:v>5.8703994837873124E-3</c:v>
                </c:pt>
                <c:pt idx="179">
                  <c:v>5.728613020883986E-3</c:v>
                </c:pt>
                <c:pt idx="180">
                  <c:v>5.7200629319380308E-3</c:v>
                </c:pt>
                <c:pt idx="181">
                  <c:v>5.7179677085739053E-3</c:v>
                </c:pt>
                <c:pt idx="182">
                  <c:v>4.8011186390244922E-3</c:v>
                </c:pt>
                <c:pt idx="183">
                  <c:v>4.6608355003134733E-3</c:v>
                </c:pt>
                <c:pt idx="184">
                  <c:v>4.5093322855985314E-3</c:v>
                </c:pt>
                <c:pt idx="185">
                  <c:v>4.5024732394296201E-3</c:v>
                </c:pt>
                <c:pt idx="186">
                  <c:v>3.2990733600188611E-3</c:v>
                </c:pt>
                <c:pt idx="187">
                  <c:v>3.2977579617194815E-3</c:v>
                </c:pt>
                <c:pt idx="188">
                  <c:v>1.5286668493623729E-3</c:v>
                </c:pt>
                <c:pt idx="189">
                  <c:v>-3.9163054886355107E-6</c:v>
                </c:pt>
                <c:pt idx="190">
                  <c:v>-1.8743168605912439E-3</c:v>
                </c:pt>
                <c:pt idx="191">
                  <c:v>-1.8743168605912439E-3</c:v>
                </c:pt>
                <c:pt idx="192">
                  <c:v>-1.8743168605912439E-3</c:v>
                </c:pt>
                <c:pt idx="193">
                  <c:v>-1.8743168605912439E-3</c:v>
                </c:pt>
                <c:pt idx="194">
                  <c:v>-1.8743168605912439E-3</c:v>
                </c:pt>
                <c:pt idx="195">
                  <c:v>-8.3251397423561302E-3</c:v>
                </c:pt>
                <c:pt idx="196">
                  <c:v>-1.0711053421531502E-2</c:v>
                </c:pt>
                <c:pt idx="197">
                  <c:v>-8.207177954146383E-2</c:v>
                </c:pt>
                <c:pt idx="198">
                  <c:v>-0.29919893028086658</c:v>
                </c:pt>
                <c:pt idx="199">
                  <c:v>-0.43880506419139131</c:v>
                </c:pt>
                <c:pt idx="200">
                  <c:v>-0.59227147621174314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C-436A-A781-D810EB3B6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2001 Mar'!$A$3:$A$206</c:f>
              <c:strCache>
                <c:ptCount val="201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Luxembourg</c:v>
                </c:pt>
                <c:pt idx="5">
                  <c:v>Russia</c:v>
                </c:pt>
                <c:pt idx="6">
                  <c:v>Greece</c:v>
                </c:pt>
                <c:pt idx="7">
                  <c:v>Turkey</c:v>
                </c:pt>
                <c:pt idx="8">
                  <c:v>Brazil</c:v>
                </c:pt>
                <c:pt idx="9">
                  <c:v>China</c:v>
                </c:pt>
                <c:pt idx="10">
                  <c:v>Netherlands Antilles</c:v>
                </c:pt>
                <c:pt idx="11">
                  <c:v>Bermuda</c:v>
                </c:pt>
                <c:pt idx="12">
                  <c:v>India</c:v>
                </c:pt>
                <c:pt idx="13">
                  <c:v>Mexico</c:v>
                </c:pt>
                <c:pt idx="14">
                  <c:v>South Korea</c:v>
                </c:pt>
                <c:pt idx="15">
                  <c:v>Australia</c:v>
                </c:pt>
                <c:pt idx="16">
                  <c:v>Poland</c:v>
                </c:pt>
                <c:pt idx="17">
                  <c:v>Hungary</c:v>
                </c:pt>
                <c:pt idx="18">
                  <c:v>South Africa</c:v>
                </c:pt>
                <c:pt idx="19">
                  <c:v>Egypt</c:v>
                </c:pt>
                <c:pt idx="20">
                  <c:v>Colombia</c:v>
                </c:pt>
                <c:pt idx="21">
                  <c:v>Indonesia</c:v>
                </c:pt>
                <c:pt idx="22">
                  <c:v>Saudi Arabia</c:v>
                </c:pt>
                <c:pt idx="23">
                  <c:v>Taiwan</c:v>
                </c:pt>
                <c:pt idx="24">
                  <c:v>Liberia</c:v>
                </c:pt>
                <c:pt idx="25">
                  <c:v>Chile</c:v>
                </c:pt>
                <c:pt idx="26">
                  <c:v>Denmark</c:v>
                </c:pt>
                <c:pt idx="27">
                  <c:v>Venezuela</c:v>
                </c:pt>
                <c:pt idx="28">
                  <c:v>Czech Republic</c:v>
                </c:pt>
                <c:pt idx="29">
                  <c:v>Norway</c:v>
                </c:pt>
                <c:pt idx="30">
                  <c:v>Philippines</c:v>
                </c:pt>
                <c:pt idx="31">
                  <c:v>Israel</c:v>
                </c:pt>
                <c:pt idx="32">
                  <c:v>Iceland</c:v>
                </c:pt>
                <c:pt idx="33">
                  <c:v>Morocco</c:v>
                </c:pt>
                <c:pt idx="34">
                  <c:v>Bahamas</c:v>
                </c:pt>
                <c:pt idx="35">
                  <c:v>Bahrain</c:v>
                </c:pt>
                <c:pt idx="36">
                  <c:v>Malaysia</c:v>
                </c:pt>
                <c:pt idx="37">
                  <c:v>New Zealand</c:v>
                </c:pt>
                <c:pt idx="38">
                  <c:v>Argentina</c:v>
                </c:pt>
                <c:pt idx="39">
                  <c:v>Kuwait</c:v>
                </c:pt>
                <c:pt idx="40">
                  <c:v>Bulgaria</c:v>
                </c:pt>
                <c:pt idx="41">
                  <c:v>Pakistan</c:v>
                </c:pt>
                <c:pt idx="42">
                  <c:v>Qatar</c:v>
                </c:pt>
                <c:pt idx="43">
                  <c:v>Uruguay</c:v>
                </c:pt>
                <c:pt idx="44">
                  <c:v>Peru</c:v>
                </c:pt>
                <c:pt idx="45">
                  <c:v>Lebanon</c:v>
                </c:pt>
                <c:pt idx="46">
                  <c:v>Croatia</c:v>
                </c:pt>
                <c:pt idx="47">
                  <c:v>Slovak Republic</c:v>
                </c:pt>
                <c:pt idx="48">
                  <c:v>Thailand</c:v>
                </c:pt>
                <c:pt idx="49">
                  <c:v>Iran</c:v>
                </c:pt>
                <c:pt idx="50">
                  <c:v>United Arab Emirates</c:v>
                </c:pt>
                <c:pt idx="51">
                  <c:v>Lithuania</c:v>
                </c:pt>
                <c:pt idx="52">
                  <c:v>Oman</c:v>
                </c:pt>
                <c:pt idx="53">
                  <c:v>Nigeria</c:v>
                </c:pt>
                <c:pt idx="54">
                  <c:v>Kenya</c:v>
                </c:pt>
                <c:pt idx="55">
                  <c:v>Singapore</c:v>
                </c:pt>
                <c:pt idx="56">
                  <c:v>Ecuador</c:v>
                </c:pt>
                <c:pt idx="57">
                  <c:v>Panama</c:v>
                </c:pt>
                <c:pt idx="58">
                  <c:v>Costa Rica</c:v>
                </c:pt>
                <c:pt idx="59">
                  <c:v>Cote d'Ivoire</c:v>
                </c:pt>
                <c:pt idx="60">
                  <c:v>Tanzania</c:v>
                </c:pt>
                <c:pt idx="61">
                  <c:v>Sri Lanka</c:v>
                </c:pt>
                <c:pt idx="62">
                  <c:v>Estonia</c:v>
                </c:pt>
                <c:pt idx="63">
                  <c:v>Jordan</c:v>
                </c:pt>
                <c:pt idx="64">
                  <c:v>Vietnam</c:v>
                </c:pt>
                <c:pt idx="65">
                  <c:v>Kazakhstan</c:v>
                </c:pt>
                <c:pt idx="66">
                  <c:v>Hong Kong</c:v>
                </c:pt>
                <c:pt idx="67">
                  <c:v>Papua New Guinea</c:v>
                </c:pt>
                <c:pt idx="68">
                  <c:v>Cuba</c:v>
                </c:pt>
                <c:pt idx="69">
                  <c:v>Romania</c:v>
                </c:pt>
                <c:pt idx="70">
                  <c:v>Jamaica</c:v>
                </c:pt>
                <c:pt idx="71">
                  <c:v>Slovenia</c:v>
                </c:pt>
                <c:pt idx="72">
                  <c:v>Algeria</c:v>
                </c:pt>
                <c:pt idx="73">
                  <c:v>Iraq</c:v>
                </c:pt>
                <c:pt idx="74">
                  <c:v>Finland</c:v>
                </c:pt>
                <c:pt idx="75">
                  <c:v>West Indies UK</c:v>
                </c:pt>
                <c:pt idx="76">
                  <c:v>Latvia</c:v>
                </c:pt>
                <c:pt idx="77">
                  <c:v>Trinidad and Tobago</c:v>
                </c:pt>
                <c:pt idx="78">
                  <c:v>Senegal</c:v>
                </c:pt>
                <c:pt idx="79">
                  <c:v>Cyprus</c:v>
                </c:pt>
                <c:pt idx="80">
                  <c:v>Sweden</c:v>
                </c:pt>
                <c:pt idx="81">
                  <c:v>Tunisia</c:v>
                </c:pt>
                <c:pt idx="82">
                  <c:v>Malta</c:v>
                </c:pt>
                <c:pt idx="83">
                  <c:v>Mauritius</c:v>
                </c:pt>
                <c:pt idx="84">
                  <c:v>Ghana</c:v>
                </c:pt>
                <c:pt idx="85">
                  <c:v>Gibraltar</c:v>
                </c:pt>
                <c:pt idx="86">
                  <c:v>Dominican Republic</c:v>
                </c:pt>
                <c:pt idx="87">
                  <c:v>Bolivia</c:v>
                </c:pt>
                <c:pt idx="88">
                  <c:v>Zimbabwe</c:v>
                </c:pt>
                <c:pt idx="89">
                  <c:v>Belize</c:v>
                </c:pt>
                <c:pt idx="90">
                  <c:v>Angola</c:v>
                </c:pt>
                <c:pt idx="91">
                  <c:v>Nicaragua</c:v>
                </c:pt>
                <c:pt idx="92">
                  <c:v>Syria</c:v>
                </c:pt>
                <c:pt idx="93">
                  <c:v>Honduras</c:v>
                </c:pt>
                <c:pt idx="94">
                  <c:v>Guatemala</c:v>
                </c:pt>
                <c:pt idx="95">
                  <c:v>Barbados</c:v>
                </c:pt>
                <c:pt idx="96">
                  <c:v>Portugal</c:v>
                </c:pt>
                <c:pt idx="97">
                  <c:v>North Korea</c:v>
                </c:pt>
                <c:pt idx="98">
                  <c:v>Seychelles</c:v>
                </c:pt>
                <c:pt idx="99">
                  <c:v>Andorra</c:v>
                </c:pt>
                <c:pt idx="100">
                  <c:v>Yemen</c:v>
                </c:pt>
                <c:pt idx="101">
                  <c:v>Paraguay</c:v>
                </c:pt>
                <c:pt idx="102">
                  <c:v>Ukraine</c:v>
                </c:pt>
                <c:pt idx="103">
                  <c:v>El Salvador</c:v>
                </c:pt>
                <c:pt idx="104">
                  <c:v>Bangladesh</c:v>
                </c:pt>
                <c:pt idx="105">
                  <c:v>Cayman Islands</c:v>
                </c:pt>
                <c:pt idx="106">
                  <c:v>Bosnia and Herzegovina</c:v>
                </c:pt>
                <c:pt idx="107">
                  <c:v>Turks and Caicos</c:v>
                </c:pt>
                <c:pt idx="108">
                  <c:v>Uganda</c:v>
                </c:pt>
                <c:pt idx="109">
                  <c:v>Gabon</c:v>
                </c:pt>
                <c:pt idx="110">
                  <c:v>Liechtenstein</c:v>
                </c:pt>
                <c:pt idx="111">
                  <c:v>Uzbekistan</c:v>
                </c:pt>
                <c:pt idx="112">
                  <c:v>Turkmenistan</c:v>
                </c:pt>
                <c:pt idx="113">
                  <c:v>Brunei</c:v>
                </c:pt>
                <c:pt idx="114">
                  <c:v>Cameroon</c:v>
                </c:pt>
                <c:pt idx="115">
                  <c:v>Congo</c:v>
                </c:pt>
                <c:pt idx="116">
                  <c:v>Guinea</c:v>
                </c:pt>
                <c:pt idx="117">
                  <c:v>Macau</c:v>
                </c:pt>
                <c:pt idx="118">
                  <c:v>Ethiopia</c:v>
                </c:pt>
                <c:pt idx="119">
                  <c:v>British Overseas Territories</c:v>
                </c:pt>
                <c:pt idx="120">
                  <c:v>Myanmar</c:v>
                </c:pt>
                <c:pt idx="121">
                  <c:v>Sudan</c:v>
                </c:pt>
                <c:pt idx="122">
                  <c:v>Macedonia</c:v>
                </c:pt>
                <c:pt idx="123">
                  <c:v>US Pacific Islands</c:v>
                </c:pt>
                <c:pt idx="124">
                  <c:v>Aruba</c:v>
                </c:pt>
                <c:pt idx="125">
                  <c:v>Zambia</c:v>
                </c:pt>
                <c:pt idx="126">
                  <c:v>Madagascar</c:v>
                </c:pt>
                <c:pt idx="127">
                  <c:v>Togo</c:v>
                </c:pt>
                <c:pt idx="128">
                  <c:v>Belarus</c:v>
                </c:pt>
                <c:pt idx="129">
                  <c:v>Libya</c:v>
                </c:pt>
                <c:pt idx="130">
                  <c:v>St. Vincent</c:v>
                </c:pt>
                <c:pt idx="131">
                  <c:v>Mozambique</c:v>
                </c:pt>
                <c:pt idx="132">
                  <c:v>Azerbaijan</c:v>
                </c:pt>
                <c:pt idx="133">
                  <c:v>Mali</c:v>
                </c:pt>
                <c:pt idx="134">
                  <c:v>Benin</c:v>
                </c:pt>
                <c:pt idx="135">
                  <c:v>Maldives</c:v>
                </c:pt>
                <c:pt idx="136">
                  <c:v>Vanuatu</c:v>
                </c:pt>
                <c:pt idx="137">
                  <c:v>Namibia</c:v>
                </c:pt>
                <c:pt idx="138">
                  <c:v>Botswana</c:v>
                </c:pt>
                <c:pt idx="139">
                  <c:v>Burkina Faso</c:v>
                </c:pt>
                <c:pt idx="140">
                  <c:v>Grenada</c:v>
                </c:pt>
                <c:pt idx="141">
                  <c:v>Rwanda</c:v>
                </c:pt>
                <c:pt idx="142">
                  <c:v>Tajikistan</c:v>
                </c:pt>
                <c:pt idx="143">
                  <c:v>Niger</c:v>
                </c:pt>
                <c:pt idx="144">
                  <c:v>Georgia</c:v>
                </c:pt>
                <c:pt idx="145">
                  <c:v>Lesotho</c:v>
                </c:pt>
                <c:pt idx="146">
                  <c:v>Congo Democratic Republic</c:v>
                </c:pt>
                <c:pt idx="147">
                  <c:v>Albania</c:v>
                </c:pt>
                <c:pt idx="148">
                  <c:v>Nepal</c:v>
                </c:pt>
                <c:pt idx="149">
                  <c:v>French Polynesia</c:v>
                </c:pt>
                <c:pt idx="150">
                  <c:v>Moldova</c:v>
                </c:pt>
                <c:pt idx="151">
                  <c:v>Mongolia</c:v>
                </c:pt>
                <c:pt idx="152">
                  <c:v>Laos</c:v>
                </c:pt>
                <c:pt idx="153">
                  <c:v>Guyana</c:v>
                </c:pt>
                <c:pt idx="154">
                  <c:v>Tonga</c:v>
                </c:pt>
                <c:pt idx="155">
                  <c:v>Cambodia</c:v>
                </c:pt>
                <c:pt idx="156">
                  <c:v>Canada</c:v>
                </c:pt>
                <c:pt idx="157">
                  <c:v>Kyrgyz Republic</c:v>
                </c:pt>
                <c:pt idx="158">
                  <c:v>Dominica</c:v>
                </c:pt>
                <c:pt idx="159">
                  <c:v>Cape Verde</c:v>
                </c:pt>
                <c:pt idx="160">
                  <c:v>Mauritania</c:v>
                </c:pt>
                <c:pt idx="161">
                  <c:v>Somalia</c:v>
                </c:pt>
                <c:pt idx="162">
                  <c:v>Afghanistan</c:v>
                </c:pt>
                <c:pt idx="163">
                  <c:v>Surinam</c:v>
                </c:pt>
                <c:pt idx="164">
                  <c:v>Armenia</c:v>
                </c:pt>
                <c:pt idx="165">
                  <c:v>Swaziland</c:v>
                </c:pt>
                <c:pt idx="166">
                  <c:v>Central African Rep</c:v>
                </c:pt>
                <c:pt idx="167">
                  <c:v>Gambia</c:v>
                </c:pt>
                <c:pt idx="168">
                  <c:v>Fiji</c:v>
                </c:pt>
                <c:pt idx="169">
                  <c:v>Malawi</c:v>
                </c:pt>
                <c:pt idx="170">
                  <c:v>Eritrea</c:v>
                </c:pt>
                <c:pt idx="171">
                  <c:v>Palestinian Autonomy</c:v>
                </c:pt>
                <c:pt idx="172">
                  <c:v>Western Samoa</c:v>
                </c:pt>
                <c:pt idx="173">
                  <c:v>Burundi</c:v>
                </c:pt>
                <c:pt idx="174">
                  <c:v>Sierra Leone</c:v>
                </c:pt>
                <c:pt idx="175">
                  <c:v>Equatorial Guinea</c:v>
                </c:pt>
                <c:pt idx="176">
                  <c:v>Sao Tome and Principe</c:v>
                </c:pt>
                <c:pt idx="177">
                  <c:v>Haiti</c:v>
                </c:pt>
                <c:pt idx="178">
                  <c:v>New Caledonia</c:v>
                </c:pt>
                <c:pt idx="179">
                  <c:v>Comoros Islands</c:v>
                </c:pt>
                <c:pt idx="180">
                  <c:v>Djibouti</c:v>
                </c:pt>
                <c:pt idx="181">
                  <c:v>Falkland Islands</c:v>
                </c:pt>
                <c:pt idx="182">
                  <c:v>Guinea-Bissau</c:v>
                </c:pt>
                <c:pt idx="183">
                  <c:v>St. Lucia</c:v>
                </c:pt>
                <c:pt idx="184">
                  <c:v>Chad</c:v>
                </c:pt>
                <c:pt idx="185">
                  <c:v>Solomon Islands</c:v>
                </c:pt>
                <c:pt idx="186">
                  <c:v>Kiribati</c:v>
                </c:pt>
                <c:pt idx="187">
                  <c:v>Nauru</c:v>
                </c:pt>
                <c:pt idx="188">
                  <c:v>Bhutan</c:v>
                </c:pt>
                <c:pt idx="189">
                  <c:v>Vatican</c:v>
                </c:pt>
                <c:pt idx="190">
                  <c:v>St.Helena</c:v>
                </c:pt>
                <c:pt idx="191">
                  <c:v>Tuvalu</c:v>
                </c:pt>
                <c:pt idx="192">
                  <c:v>Wallis/Futuna</c:v>
                </c:pt>
                <c:pt idx="193">
                  <c:v>Spain</c:v>
                </c:pt>
                <c:pt idx="194">
                  <c:v>Austria</c:v>
                </c:pt>
                <c:pt idx="195">
                  <c:v>Belgium</c:v>
                </c:pt>
                <c:pt idx="196">
                  <c:v>Netherlands</c:v>
                </c:pt>
                <c:pt idx="197">
                  <c:v>Switzerland</c:v>
                </c:pt>
                <c:pt idx="198">
                  <c:v>France</c:v>
                </c:pt>
                <c:pt idx="199">
                  <c:v>Japan</c:v>
                </c:pt>
                <c:pt idx="200">
                  <c:v>Germany</c:v>
                </c:pt>
              </c:strCache>
            </c:strRef>
          </c:cat>
          <c:val>
            <c:numRef>
              <c:f>'LKL 2001 Mar'!$E$3:$E$206</c:f>
              <c:numCache>
                <c:formatCode>General</c:formatCode>
                <c:ptCount val="204"/>
                <c:pt idx="0">
                  <c:v>0.52441160253154473</c:v>
                </c:pt>
                <c:pt idx="1">
                  <c:v>0.34155347330830088</c:v>
                </c:pt>
                <c:pt idx="2">
                  <c:v>0.14767979072636456</c:v>
                </c:pt>
                <c:pt idx="3">
                  <c:v>9.2755475624939188E-2</c:v>
                </c:pt>
                <c:pt idx="4">
                  <c:v>5.2986760339313904E-2</c:v>
                </c:pt>
                <c:pt idx="5">
                  <c:v>4.471002144510261E-2</c:v>
                </c:pt>
                <c:pt idx="6">
                  <c:v>4.3325969949592279E-2</c:v>
                </c:pt>
                <c:pt idx="7">
                  <c:v>4.3310683081726892E-2</c:v>
                </c:pt>
                <c:pt idx="8">
                  <c:v>4.186404749404158E-2</c:v>
                </c:pt>
                <c:pt idx="9">
                  <c:v>4.1544363019985181E-2</c:v>
                </c:pt>
                <c:pt idx="10">
                  <c:v>4.1457861688003417E-2</c:v>
                </c:pt>
                <c:pt idx="11">
                  <c:v>4.1443494489010406E-2</c:v>
                </c:pt>
                <c:pt idx="12">
                  <c:v>4.1349324422715793E-2</c:v>
                </c:pt>
                <c:pt idx="13">
                  <c:v>4.1173951071953187E-2</c:v>
                </c:pt>
                <c:pt idx="14">
                  <c:v>4.1004421330937443E-2</c:v>
                </c:pt>
                <c:pt idx="15">
                  <c:v>4.099471788470508E-2</c:v>
                </c:pt>
                <c:pt idx="16">
                  <c:v>4.0973602706899037E-2</c:v>
                </c:pt>
                <c:pt idx="17">
                  <c:v>4.0965939977701392E-2</c:v>
                </c:pt>
                <c:pt idx="18">
                  <c:v>4.0953497284413998E-2</c:v>
                </c:pt>
                <c:pt idx="19">
                  <c:v>4.0844410584863482E-2</c:v>
                </c:pt>
                <c:pt idx="20">
                  <c:v>4.0783625153383664E-2</c:v>
                </c:pt>
                <c:pt idx="21">
                  <c:v>4.0777041892830601E-2</c:v>
                </c:pt>
                <c:pt idx="22">
                  <c:v>4.058012237920864E-2</c:v>
                </c:pt>
                <c:pt idx="23">
                  <c:v>4.0519676627923037E-2</c:v>
                </c:pt>
                <c:pt idx="24">
                  <c:v>4.0519010911825019E-2</c:v>
                </c:pt>
                <c:pt idx="25">
                  <c:v>4.0230535428460217E-2</c:v>
                </c:pt>
                <c:pt idx="26">
                  <c:v>4.0199690561573159E-2</c:v>
                </c:pt>
                <c:pt idx="27">
                  <c:v>4.0170412650092358E-2</c:v>
                </c:pt>
                <c:pt idx="28">
                  <c:v>4.0159739497553838E-2</c:v>
                </c:pt>
                <c:pt idx="29">
                  <c:v>3.9946199183931962E-2</c:v>
                </c:pt>
                <c:pt idx="30">
                  <c:v>3.9881888191846536E-2</c:v>
                </c:pt>
                <c:pt idx="31">
                  <c:v>3.9851394861026915E-2</c:v>
                </c:pt>
                <c:pt idx="32">
                  <c:v>3.9846702169014876E-2</c:v>
                </c:pt>
                <c:pt idx="33">
                  <c:v>3.9809459170750433E-2</c:v>
                </c:pt>
                <c:pt idx="34">
                  <c:v>3.9728183661341503E-2</c:v>
                </c:pt>
                <c:pt idx="35">
                  <c:v>3.9711190362018131E-2</c:v>
                </c:pt>
                <c:pt idx="36">
                  <c:v>3.9685043829271738E-2</c:v>
                </c:pt>
                <c:pt idx="37">
                  <c:v>3.9648601946219164E-2</c:v>
                </c:pt>
                <c:pt idx="38">
                  <c:v>3.9638813220450486E-2</c:v>
                </c:pt>
                <c:pt idx="39">
                  <c:v>3.9542368691967013E-2</c:v>
                </c:pt>
                <c:pt idx="40">
                  <c:v>3.9510707722481456E-2</c:v>
                </c:pt>
                <c:pt idx="41">
                  <c:v>3.9509408134613087E-2</c:v>
                </c:pt>
                <c:pt idx="42">
                  <c:v>3.9497414866397899E-2</c:v>
                </c:pt>
                <c:pt idx="43">
                  <c:v>3.9496285734892167E-2</c:v>
                </c:pt>
                <c:pt idx="44">
                  <c:v>3.949379414698638E-2</c:v>
                </c:pt>
                <c:pt idx="45">
                  <c:v>3.9464064435840822E-2</c:v>
                </c:pt>
                <c:pt idx="46">
                  <c:v>3.943264118586555E-2</c:v>
                </c:pt>
                <c:pt idx="47">
                  <c:v>3.9397276334496745E-2</c:v>
                </c:pt>
                <c:pt idx="48">
                  <c:v>3.9391491291287391E-2</c:v>
                </c:pt>
                <c:pt idx="49">
                  <c:v>3.9332835450971777E-2</c:v>
                </c:pt>
                <c:pt idx="50">
                  <c:v>3.9251954254144496E-2</c:v>
                </c:pt>
                <c:pt idx="51">
                  <c:v>3.9138539150322997E-2</c:v>
                </c:pt>
                <c:pt idx="52">
                  <c:v>3.911431824401105E-2</c:v>
                </c:pt>
                <c:pt idx="53">
                  <c:v>3.9079833952813864E-2</c:v>
                </c:pt>
                <c:pt idx="54">
                  <c:v>3.8571501431129696E-2</c:v>
                </c:pt>
                <c:pt idx="55">
                  <c:v>3.8541763461029388E-2</c:v>
                </c:pt>
                <c:pt idx="56">
                  <c:v>3.8412260701381727E-2</c:v>
                </c:pt>
                <c:pt idx="57">
                  <c:v>3.8257644303195559E-2</c:v>
                </c:pt>
                <c:pt idx="58">
                  <c:v>3.8147525191848206E-2</c:v>
                </c:pt>
                <c:pt idx="59">
                  <c:v>3.7768536088763287E-2</c:v>
                </c:pt>
                <c:pt idx="60">
                  <c:v>3.7679134288340591E-2</c:v>
                </c:pt>
                <c:pt idx="61">
                  <c:v>3.7503765050339984E-2</c:v>
                </c:pt>
                <c:pt idx="62">
                  <c:v>3.7350076493839486E-2</c:v>
                </c:pt>
                <c:pt idx="63">
                  <c:v>3.724615193739006E-2</c:v>
                </c:pt>
                <c:pt idx="64">
                  <c:v>3.7003066292240504E-2</c:v>
                </c:pt>
                <c:pt idx="65">
                  <c:v>3.6962331852900029E-2</c:v>
                </c:pt>
                <c:pt idx="66">
                  <c:v>3.6327685102692533E-2</c:v>
                </c:pt>
                <c:pt idx="67">
                  <c:v>3.5894236620639362E-2</c:v>
                </c:pt>
                <c:pt idx="68">
                  <c:v>3.5893587030917086E-2</c:v>
                </c:pt>
                <c:pt idx="69">
                  <c:v>3.5876794704543601E-2</c:v>
                </c:pt>
                <c:pt idx="70">
                  <c:v>3.5812311716306618E-2</c:v>
                </c:pt>
                <c:pt idx="71">
                  <c:v>3.5494427018065038E-2</c:v>
                </c:pt>
                <c:pt idx="72">
                  <c:v>3.5438579169038385E-2</c:v>
                </c:pt>
                <c:pt idx="73">
                  <c:v>3.5184858889940079E-2</c:v>
                </c:pt>
                <c:pt idx="74">
                  <c:v>3.5047985484328054E-2</c:v>
                </c:pt>
                <c:pt idx="75">
                  <c:v>3.4148788302800492E-2</c:v>
                </c:pt>
                <c:pt idx="76">
                  <c:v>3.4074588961460636E-2</c:v>
                </c:pt>
                <c:pt idx="77">
                  <c:v>3.3887421819744384E-2</c:v>
                </c:pt>
                <c:pt idx="78">
                  <c:v>3.3693513071278276E-2</c:v>
                </c:pt>
                <c:pt idx="79">
                  <c:v>3.3487768358431244E-2</c:v>
                </c:pt>
                <c:pt idx="80">
                  <c:v>3.3450048248535202E-2</c:v>
                </c:pt>
                <c:pt idx="81">
                  <c:v>3.3074230826309357E-2</c:v>
                </c:pt>
                <c:pt idx="82">
                  <c:v>3.2717892691768835E-2</c:v>
                </c:pt>
                <c:pt idx="83">
                  <c:v>3.2594210942183205E-2</c:v>
                </c:pt>
                <c:pt idx="84">
                  <c:v>3.2554808126676708E-2</c:v>
                </c:pt>
                <c:pt idx="85">
                  <c:v>3.2364353779632711E-2</c:v>
                </c:pt>
                <c:pt idx="86">
                  <c:v>3.234326672425307E-2</c:v>
                </c:pt>
                <c:pt idx="87">
                  <c:v>3.2041178772353657E-2</c:v>
                </c:pt>
                <c:pt idx="88">
                  <c:v>3.1971310644595068E-2</c:v>
                </c:pt>
                <c:pt idx="89">
                  <c:v>3.1778326995040358E-2</c:v>
                </c:pt>
                <c:pt idx="90">
                  <c:v>3.1758384748319865E-2</c:v>
                </c:pt>
                <c:pt idx="91">
                  <c:v>3.1526838761192486E-2</c:v>
                </c:pt>
                <c:pt idx="92">
                  <c:v>3.0973232110830196E-2</c:v>
                </c:pt>
                <c:pt idx="93">
                  <c:v>3.0098962325252551E-2</c:v>
                </c:pt>
                <c:pt idx="94">
                  <c:v>2.9908065646680228E-2</c:v>
                </c:pt>
                <c:pt idx="95">
                  <c:v>2.9837763410772138E-2</c:v>
                </c:pt>
                <c:pt idx="96">
                  <c:v>2.9436515880585643E-2</c:v>
                </c:pt>
                <c:pt idx="97">
                  <c:v>2.8976361326064029E-2</c:v>
                </c:pt>
                <c:pt idx="98">
                  <c:v>2.8942553050905873E-2</c:v>
                </c:pt>
                <c:pt idx="99">
                  <c:v>2.882184730015077E-2</c:v>
                </c:pt>
                <c:pt idx="100">
                  <c:v>2.8778605430052558E-2</c:v>
                </c:pt>
                <c:pt idx="101">
                  <c:v>2.8721887765287148E-2</c:v>
                </c:pt>
                <c:pt idx="102">
                  <c:v>2.8578428614724507E-2</c:v>
                </c:pt>
                <c:pt idx="103">
                  <c:v>2.8316747982615294E-2</c:v>
                </c:pt>
                <c:pt idx="104">
                  <c:v>2.8083151088737868E-2</c:v>
                </c:pt>
                <c:pt idx="105">
                  <c:v>2.7878901638457493E-2</c:v>
                </c:pt>
                <c:pt idx="106">
                  <c:v>2.7606767800195067E-2</c:v>
                </c:pt>
                <c:pt idx="107">
                  <c:v>2.7423021361086843E-2</c:v>
                </c:pt>
                <c:pt idx="108">
                  <c:v>2.7414612800841096E-2</c:v>
                </c:pt>
                <c:pt idx="109">
                  <c:v>2.6326320170101981E-2</c:v>
                </c:pt>
                <c:pt idx="110">
                  <c:v>2.6278320742462773E-2</c:v>
                </c:pt>
                <c:pt idx="111">
                  <c:v>2.6268385960375756E-2</c:v>
                </c:pt>
                <c:pt idx="112">
                  <c:v>2.6079679354128294E-2</c:v>
                </c:pt>
                <c:pt idx="113">
                  <c:v>2.5903102439988404E-2</c:v>
                </c:pt>
                <c:pt idx="114">
                  <c:v>2.5630206000036751E-2</c:v>
                </c:pt>
                <c:pt idx="115">
                  <c:v>2.5624800065601958E-2</c:v>
                </c:pt>
                <c:pt idx="116">
                  <c:v>2.5454205839173981E-2</c:v>
                </c:pt>
                <c:pt idx="117">
                  <c:v>2.517811687962446E-2</c:v>
                </c:pt>
                <c:pt idx="118">
                  <c:v>2.475927313975906E-2</c:v>
                </c:pt>
                <c:pt idx="119">
                  <c:v>2.4529595045605909E-2</c:v>
                </c:pt>
                <c:pt idx="120">
                  <c:v>2.4366758729560414E-2</c:v>
                </c:pt>
                <c:pt idx="121">
                  <c:v>2.3751106206928944E-2</c:v>
                </c:pt>
                <c:pt idx="122">
                  <c:v>2.3382096849725812E-2</c:v>
                </c:pt>
                <c:pt idx="123">
                  <c:v>2.2734559296680099E-2</c:v>
                </c:pt>
                <c:pt idx="124">
                  <c:v>2.2646202051217108E-2</c:v>
                </c:pt>
                <c:pt idx="125">
                  <c:v>2.2395017583692091E-2</c:v>
                </c:pt>
                <c:pt idx="126">
                  <c:v>2.2338569278640853E-2</c:v>
                </c:pt>
                <c:pt idx="127">
                  <c:v>2.2321682633786401E-2</c:v>
                </c:pt>
                <c:pt idx="128">
                  <c:v>2.2258976362678536E-2</c:v>
                </c:pt>
                <c:pt idx="129">
                  <c:v>2.2252572851586459E-2</c:v>
                </c:pt>
                <c:pt idx="130">
                  <c:v>2.2024493045098077E-2</c:v>
                </c:pt>
                <c:pt idx="131">
                  <c:v>2.160458552292762E-2</c:v>
                </c:pt>
                <c:pt idx="132">
                  <c:v>2.156954294498617E-2</c:v>
                </c:pt>
                <c:pt idx="133">
                  <c:v>2.1543173374657588E-2</c:v>
                </c:pt>
                <c:pt idx="134">
                  <c:v>2.1521287829012522E-2</c:v>
                </c:pt>
                <c:pt idx="135">
                  <c:v>2.0933888948053859E-2</c:v>
                </c:pt>
                <c:pt idx="136">
                  <c:v>2.0529605712894534E-2</c:v>
                </c:pt>
                <c:pt idx="137">
                  <c:v>1.975091072855141E-2</c:v>
                </c:pt>
                <c:pt idx="138">
                  <c:v>1.9698962836550423E-2</c:v>
                </c:pt>
                <c:pt idx="139">
                  <c:v>1.9257716378517316E-2</c:v>
                </c:pt>
                <c:pt idx="140">
                  <c:v>1.8577869043254581E-2</c:v>
                </c:pt>
                <c:pt idx="141">
                  <c:v>1.8463730481652101E-2</c:v>
                </c:pt>
                <c:pt idx="142">
                  <c:v>1.8411028462803562E-2</c:v>
                </c:pt>
                <c:pt idx="143">
                  <c:v>1.7978413206016893E-2</c:v>
                </c:pt>
                <c:pt idx="144">
                  <c:v>1.7865566224733367E-2</c:v>
                </c:pt>
                <c:pt idx="145">
                  <c:v>1.772149200853353E-2</c:v>
                </c:pt>
                <c:pt idx="146">
                  <c:v>1.7716261046840116E-2</c:v>
                </c:pt>
                <c:pt idx="147">
                  <c:v>1.7315442797421022E-2</c:v>
                </c:pt>
                <c:pt idx="148">
                  <c:v>1.7278106588639017E-2</c:v>
                </c:pt>
                <c:pt idx="149">
                  <c:v>1.7026606275861434E-2</c:v>
                </c:pt>
                <c:pt idx="150">
                  <c:v>1.663783904256818E-2</c:v>
                </c:pt>
                <c:pt idx="151">
                  <c:v>1.6460643059858674E-2</c:v>
                </c:pt>
                <c:pt idx="152">
                  <c:v>1.6258886182784808E-2</c:v>
                </c:pt>
                <c:pt idx="153">
                  <c:v>1.5827605070109413E-2</c:v>
                </c:pt>
                <c:pt idx="154">
                  <c:v>1.5823221085476531E-2</c:v>
                </c:pt>
                <c:pt idx="155">
                  <c:v>1.5474364807706645E-2</c:v>
                </c:pt>
                <c:pt idx="156">
                  <c:v>1.5114724704393567E-2</c:v>
                </c:pt>
                <c:pt idx="157">
                  <c:v>1.4875440460611997E-2</c:v>
                </c:pt>
                <c:pt idx="158">
                  <c:v>1.3871992298765247E-2</c:v>
                </c:pt>
                <c:pt idx="159">
                  <c:v>1.2976807332061231E-2</c:v>
                </c:pt>
                <c:pt idx="160">
                  <c:v>1.2896515405089118E-2</c:v>
                </c:pt>
                <c:pt idx="161">
                  <c:v>1.2721268638019997E-2</c:v>
                </c:pt>
                <c:pt idx="162">
                  <c:v>1.2718043885970438E-2</c:v>
                </c:pt>
                <c:pt idx="163">
                  <c:v>1.205141725555803E-2</c:v>
                </c:pt>
                <c:pt idx="164">
                  <c:v>1.17817048111833E-2</c:v>
                </c:pt>
                <c:pt idx="165">
                  <c:v>1.1346422647554673E-2</c:v>
                </c:pt>
                <c:pt idx="166">
                  <c:v>1.1333613780991618E-2</c:v>
                </c:pt>
                <c:pt idx="167">
                  <c:v>1.0011340331045592E-2</c:v>
                </c:pt>
                <c:pt idx="168">
                  <c:v>9.52518004917461E-3</c:v>
                </c:pt>
                <c:pt idx="169">
                  <c:v>8.9033298451367225E-3</c:v>
                </c:pt>
                <c:pt idx="170">
                  <c:v>8.2293683265945421E-3</c:v>
                </c:pt>
                <c:pt idx="171">
                  <c:v>8.2285966278897327E-3</c:v>
                </c:pt>
                <c:pt idx="172">
                  <c:v>7.7979877452982538E-3</c:v>
                </c:pt>
                <c:pt idx="173">
                  <c:v>7.797438349457367E-3</c:v>
                </c:pt>
                <c:pt idx="174">
                  <c:v>7.7885870120547483E-3</c:v>
                </c:pt>
                <c:pt idx="175">
                  <c:v>7.139035080828012E-3</c:v>
                </c:pt>
                <c:pt idx="176">
                  <c:v>6.7129258315173461E-3</c:v>
                </c:pt>
                <c:pt idx="177">
                  <c:v>5.9936734684189787E-3</c:v>
                </c:pt>
                <c:pt idx="178">
                  <c:v>5.0804930713131474E-3</c:v>
                </c:pt>
                <c:pt idx="179">
                  <c:v>5.0331807898112918E-3</c:v>
                </c:pt>
                <c:pt idx="180">
                  <c:v>4.0358082240315798E-3</c:v>
                </c:pt>
                <c:pt idx="181">
                  <c:v>4.0310224293521454E-3</c:v>
                </c:pt>
                <c:pt idx="182">
                  <c:v>3.1620030169108226E-3</c:v>
                </c:pt>
                <c:pt idx="183">
                  <c:v>2.8843716715154025E-3</c:v>
                </c:pt>
                <c:pt idx="184">
                  <c:v>2.8833560925713153E-3</c:v>
                </c:pt>
                <c:pt idx="185">
                  <c:v>2.8808896865642449E-3</c:v>
                </c:pt>
                <c:pt idx="186">
                  <c:v>1.9316706319163247E-3</c:v>
                </c:pt>
                <c:pt idx="187">
                  <c:v>1.931374631591994E-3</c:v>
                </c:pt>
                <c:pt idx="188">
                  <c:v>1.4973293222140308E-3</c:v>
                </c:pt>
                <c:pt idx="189">
                  <c:v>-2.8540279435429515E-6</c:v>
                </c:pt>
                <c:pt idx="190">
                  <c:v>-1.6072714070084475E-3</c:v>
                </c:pt>
                <c:pt idx="191">
                  <c:v>-1.6072714070084475E-3</c:v>
                </c:pt>
                <c:pt idx="192">
                  <c:v>-1.6072714070084475E-3</c:v>
                </c:pt>
                <c:pt idx="193">
                  <c:v>-4.0000957374972945E-3</c:v>
                </c:pt>
                <c:pt idx="194">
                  <c:v>-1.4943580328595052E-2</c:v>
                </c:pt>
                <c:pt idx="195">
                  <c:v>-2.7405198325431673E-2</c:v>
                </c:pt>
                <c:pt idx="196">
                  <c:v>-7.533841721786394E-2</c:v>
                </c:pt>
                <c:pt idx="197">
                  <c:v>-0.15698188965290649</c:v>
                </c:pt>
                <c:pt idx="198">
                  <c:v>-0.28698481728002223</c:v>
                </c:pt>
                <c:pt idx="199">
                  <c:v>-0.37223190632588204</c:v>
                </c:pt>
                <c:pt idx="200">
                  <c:v>-0.59164009947926244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B-4445-83D8-C69AE18C5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2001 Jun'!$A$3:$A$206</c:f>
              <c:strCache>
                <c:ptCount val="201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Russia</c:v>
                </c:pt>
                <c:pt idx="5">
                  <c:v>Greece</c:v>
                </c:pt>
                <c:pt idx="6">
                  <c:v>Turkey</c:v>
                </c:pt>
                <c:pt idx="7">
                  <c:v>India</c:v>
                </c:pt>
                <c:pt idx="8">
                  <c:v>Netherlands Antilles</c:v>
                </c:pt>
                <c:pt idx="9">
                  <c:v>Hungary</c:v>
                </c:pt>
                <c:pt idx="10">
                  <c:v>Colombia</c:v>
                </c:pt>
                <c:pt idx="11">
                  <c:v>South Africa</c:v>
                </c:pt>
                <c:pt idx="12">
                  <c:v>Philippines</c:v>
                </c:pt>
                <c:pt idx="13">
                  <c:v>Iceland</c:v>
                </c:pt>
                <c:pt idx="14">
                  <c:v>Liberia</c:v>
                </c:pt>
                <c:pt idx="15">
                  <c:v>Morocco</c:v>
                </c:pt>
                <c:pt idx="16">
                  <c:v>Romania</c:v>
                </c:pt>
                <c:pt idx="17">
                  <c:v>Egypt</c:v>
                </c:pt>
                <c:pt idx="18">
                  <c:v>New Zealand</c:v>
                </c:pt>
                <c:pt idx="19">
                  <c:v>Israel</c:v>
                </c:pt>
                <c:pt idx="20">
                  <c:v>Bulgaria</c:v>
                </c:pt>
                <c:pt idx="21">
                  <c:v>Taiwan</c:v>
                </c:pt>
                <c:pt idx="22">
                  <c:v>Poland</c:v>
                </c:pt>
                <c:pt idx="23">
                  <c:v>Bermuda</c:v>
                </c:pt>
                <c:pt idx="24">
                  <c:v>Venezuela</c:v>
                </c:pt>
                <c:pt idx="25">
                  <c:v>Czech Republic</c:v>
                </c:pt>
                <c:pt idx="26">
                  <c:v>Pakistan</c:v>
                </c:pt>
                <c:pt idx="27">
                  <c:v>Luxembourg</c:v>
                </c:pt>
                <c:pt idx="28">
                  <c:v>Lebanon</c:v>
                </c:pt>
                <c:pt idx="29">
                  <c:v>Bahrain</c:v>
                </c:pt>
                <c:pt idx="30">
                  <c:v>Kuwait</c:v>
                </c:pt>
                <c:pt idx="31">
                  <c:v>United Arab Emirates</c:v>
                </c:pt>
                <c:pt idx="32">
                  <c:v>Slovak Republic</c:v>
                </c:pt>
                <c:pt idx="33">
                  <c:v>Uruguay</c:v>
                </c:pt>
                <c:pt idx="34">
                  <c:v>Slovenia</c:v>
                </c:pt>
                <c:pt idx="35">
                  <c:v>Nigeria</c:v>
                </c:pt>
                <c:pt idx="36">
                  <c:v>Iraq</c:v>
                </c:pt>
                <c:pt idx="37">
                  <c:v>Qatar</c:v>
                </c:pt>
                <c:pt idx="38">
                  <c:v>China</c:v>
                </c:pt>
                <c:pt idx="39">
                  <c:v>Lithuania</c:v>
                </c:pt>
                <c:pt idx="40">
                  <c:v>Malaysia</c:v>
                </c:pt>
                <c:pt idx="41">
                  <c:v>Saudi Arabia</c:v>
                </c:pt>
                <c:pt idx="42">
                  <c:v>Thailand</c:v>
                </c:pt>
                <c:pt idx="43">
                  <c:v>Iran</c:v>
                </c:pt>
                <c:pt idx="44">
                  <c:v>Kazakhstan</c:v>
                </c:pt>
                <c:pt idx="45">
                  <c:v>Kenya</c:v>
                </c:pt>
                <c:pt idx="46">
                  <c:v>Tanzania</c:v>
                </c:pt>
                <c:pt idx="47">
                  <c:v>Chile</c:v>
                </c:pt>
                <c:pt idx="48">
                  <c:v>Peru</c:v>
                </c:pt>
                <c:pt idx="49">
                  <c:v>Indonesia</c:v>
                </c:pt>
                <c:pt idx="50">
                  <c:v>Jordan</c:v>
                </c:pt>
                <c:pt idx="51">
                  <c:v>Ecuador</c:v>
                </c:pt>
                <c:pt idx="52">
                  <c:v>Australia</c:v>
                </c:pt>
                <c:pt idx="53">
                  <c:v>South Korea</c:v>
                </c:pt>
                <c:pt idx="54">
                  <c:v>Costa Rica</c:v>
                </c:pt>
                <c:pt idx="55">
                  <c:v>Bahamas</c:v>
                </c:pt>
                <c:pt idx="56">
                  <c:v>Brazil</c:v>
                </c:pt>
                <c:pt idx="57">
                  <c:v>Cote d'Ivoire</c:v>
                </c:pt>
                <c:pt idx="58">
                  <c:v>Senegal</c:v>
                </c:pt>
                <c:pt idx="59">
                  <c:v>Sri Lanka</c:v>
                </c:pt>
                <c:pt idx="60">
                  <c:v>Oman</c:v>
                </c:pt>
                <c:pt idx="61">
                  <c:v>Estonia</c:v>
                </c:pt>
                <c:pt idx="62">
                  <c:v>Vietnam</c:v>
                </c:pt>
                <c:pt idx="63">
                  <c:v>Panama</c:v>
                </c:pt>
                <c:pt idx="64">
                  <c:v>Mexico</c:v>
                </c:pt>
                <c:pt idx="65">
                  <c:v>Portugal</c:v>
                </c:pt>
                <c:pt idx="66">
                  <c:v>Norway</c:v>
                </c:pt>
                <c:pt idx="67">
                  <c:v>Argentina</c:v>
                </c:pt>
                <c:pt idx="68">
                  <c:v>Bolivia</c:v>
                </c:pt>
                <c:pt idx="69">
                  <c:v>Jamaica</c:v>
                </c:pt>
                <c:pt idx="70">
                  <c:v>Denmark</c:v>
                </c:pt>
                <c:pt idx="71">
                  <c:v>Algeria</c:v>
                </c:pt>
                <c:pt idx="72">
                  <c:v>Croatia</c:v>
                </c:pt>
                <c:pt idx="73">
                  <c:v>Trinidad and Tobago</c:v>
                </c:pt>
                <c:pt idx="74">
                  <c:v>Latvia</c:v>
                </c:pt>
                <c:pt idx="75">
                  <c:v>Cuba</c:v>
                </c:pt>
                <c:pt idx="76">
                  <c:v>Gabon</c:v>
                </c:pt>
                <c:pt idx="77">
                  <c:v>Singapore</c:v>
                </c:pt>
                <c:pt idx="78">
                  <c:v>Uzbekistan</c:v>
                </c:pt>
                <c:pt idx="79">
                  <c:v>North Korea</c:v>
                </c:pt>
                <c:pt idx="80">
                  <c:v>Cyprus</c:v>
                </c:pt>
                <c:pt idx="81">
                  <c:v>West Indies UK</c:v>
                </c:pt>
                <c:pt idx="82">
                  <c:v>Tunisia</c:v>
                </c:pt>
                <c:pt idx="83">
                  <c:v>Ghana</c:v>
                </c:pt>
                <c:pt idx="84">
                  <c:v>Hong Kong</c:v>
                </c:pt>
                <c:pt idx="85">
                  <c:v>Gibraltar</c:v>
                </c:pt>
                <c:pt idx="86">
                  <c:v>Zimbabwe</c:v>
                </c:pt>
                <c:pt idx="87">
                  <c:v>Belize</c:v>
                </c:pt>
                <c:pt idx="88">
                  <c:v>Guatemala</c:v>
                </c:pt>
                <c:pt idx="89">
                  <c:v>Angola</c:v>
                </c:pt>
                <c:pt idx="90">
                  <c:v>Nicaragua</c:v>
                </c:pt>
                <c:pt idx="91">
                  <c:v>Syria</c:v>
                </c:pt>
                <c:pt idx="92">
                  <c:v>Malta</c:v>
                </c:pt>
                <c:pt idx="93">
                  <c:v>Mauritius</c:v>
                </c:pt>
                <c:pt idx="94">
                  <c:v>Finland</c:v>
                </c:pt>
                <c:pt idx="95">
                  <c:v>Congo</c:v>
                </c:pt>
                <c:pt idx="96">
                  <c:v>Honduras</c:v>
                </c:pt>
                <c:pt idx="97">
                  <c:v>Seychelles</c:v>
                </c:pt>
                <c:pt idx="98">
                  <c:v>Libya</c:v>
                </c:pt>
                <c:pt idx="99">
                  <c:v>Barbados</c:v>
                </c:pt>
                <c:pt idx="100">
                  <c:v>Cameroon</c:v>
                </c:pt>
                <c:pt idx="101">
                  <c:v>Papua New Guinea</c:v>
                </c:pt>
                <c:pt idx="102">
                  <c:v>Macau</c:v>
                </c:pt>
                <c:pt idx="103">
                  <c:v>Bangladesh</c:v>
                </c:pt>
                <c:pt idx="104">
                  <c:v>Paraguay</c:v>
                </c:pt>
                <c:pt idx="105">
                  <c:v>Ethiopia</c:v>
                </c:pt>
                <c:pt idx="106">
                  <c:v>Ukraine</c:v>
                </c:pt>
                <c:pt idx="107">
                  <c:v>Sudan</c:v>
                </c:pt>
                <c:pt idx="108">
                  <c:v>El Salvador</c:v>
                </c:pt>
                <c:pt idx="109">
                  <c:v>Andorra</c:v>
                </c:pt>
                <c:pt idx="110">
                  <c:v>Macedonia</c:v>
                </c:pt>
                <c:pt idx="111">
                  <c:v>Dominican Republic</c:v>
                </c:pt>
                <c:pt idx="112">
                  <c:v>Uganda</c:v>
                </c:pt>
                <c:pt idx="113">
                  <c:v>Bosnia and Herzegovina</c:v>
                </c:pt>
                <c:pt idx="114">
                  <c:v>Myanmar</c:v>
                </c:pt>
                <c:pt idx="115">
                  <c:v>Liechtenstein</c:v>
                </c:pt>
                <c:pt idx="116">
                  <c:v>Yemen</c:v>
                </c:pt>
                <c:pt idx="117">
                  <c:v>Azerbaijan</c:v>
                </c:pt>
                <c:pt idx="118">
                  <c:v>Turkmenistan</c:v>
                </c:pt>
                <c:pt idx="119">
                  <c:v>Brunei</c:v>
                </c:pt>
                <c:pt idx="120">
                  <c:v>Mozambique</c:v>
                </c:pt>
                <c:pt idx="121">
                  <c:v>US Pacific Islands</c:v>
                </c:pt>
                <c:pt idx="122">
                  <c:v>Guinea</c:v>
                </c:pt>
                <c:pt idx="123">
                  <c:v>Sweden</c:v>
                </c:pt>
                <c:pt idx="124">
                  <c:v>Aruba</c:v>
                </c:pt>
                <c:pt idx="125">
                  <c:v>British Overseas Territories</c:v>
                </c:pt>
                <c:pt idx="126">
                  <c:v>Laos</c:v>
                </c:pt>
                <c:pt idx="127">
                  <c:v>Turks and Caicos</c:v>
                </c:pt>
                <c:pt idx="128">
                  <c:v>Zambia</c:v>
                </c:pt>
                <c:pt idx="129">
                  <c:v>Madagascar</c:v>
                </c:pt>
                <c:pt idx="130">
                  <c:v>Togo</c:v>
                </c:pt>
                <c:pt idx="131">
                  <c:v>Lesotho</c:v>
                </c:pt>
                <c:pt idx="132">
                  <c:v>St. Vincent</c:v>
                </c:pt>
                <c:pt idx="133">
                  <c:v>Maldives</c:v>
                </c:pt>
                <c:pt idx="134">
                  <c:v>Congo Democratic Republic</c:v>
                </c:pt>
                <c:pt idx="135">
                  <c:v>Belarus</c:v>
                </c:pt>
                <c:pt idx="136">
                  <c:v>Benin</c:v>
                </c:pt>
                <c:pt idx="137">
                  <c:v>Botswana</c:v>
                </c:pt>
                <c:pt idx="138">
                  <c:v>Vanuatu</c:v>
                </c:pt>
                <c:pt idx="139">
                  <c:v>Mali</c:v>
                </c:pt>
                <c:pt idx="140">
                  <c:v>Moldova</c:v>
                </c:pt>
                <c:pt idx="141">
                  <c:v>Namibia</c:v>
                </c:pt>
                <c:pt idx="142">
                  <c:v>Guyana</c:v>
                </c:pt>
                <c:pt idx="143">
                  <c:v>Grenada</c:v>
                </c:pt>
                <c:pt idx="144">
                  <c:v>Rwanda</c:v>
                </c:pt>
                <c:pt idx="145">
                  <c:v>Burkina Faso</c:v>
                </c:pt>
                <c:pt idx="146">
                  <c:v>Tajikistan</c:v>
                </c:pt>
                <c:pt idx="147">
                  <c:v>Georgia</c:v>
                </c:pt>
                <c:pt idx="148">
                  <c:v>Niger</c:v>
                </c:pt>
                <c:pt idx="149">
                  <c:v>Albania</c:v>
                </c:pt>
                <c:pt idx="150">
                  <c:v>French Polynesia</c:v>
                </c:pt>
                <c:pt idx="151">
                  <c:v>Mongolia</c:v>
                </c:pt>
                <c:pt idx="152">
                  <c:v>Cayman Islands</c:v>
                </c:pt>
                <c:pt idx="153">
                  <c:v>Cambodia</c:v>
                </c:pt>
                <c:pt idx="154">
                  <c:v>Kyrgyz Republic</c:v>
                </c:pt>
                <c:pt idx="155">
                  <c:v>Dominica</c:v>
                </c:pt>
                <c:pt idx="156">
                  <c:v>Falkland Islands</c:v>
                </c:pt>
                <c:pt idx="157">
                  <c:v>Malawi</c:v>
                </c:pt>
                <c:pt idx="158">
                  <c:v>Cape Verde</c:v>
                </c:pt>
                <c:pt idx="159">
                  <c:v>Tonga</c:v>
                </c:pt>
                <c:pt idx="160">
                  <c:v>Afghanistan</c:v>
                </c:pt>
                <c:pt idx="161">
                  <c:v>Nepal</c:v>
                </c:pt>
                <c:pt idx="162">
                  <c:v>Palestinian Autonomy</c:v>
                </c:pt>
                <c:pt idx="163">
                  <c:v>Haiti</c:v>
                </c:pt>
                <c:pt idx="164">
                  <c:v>Swaziland</c:v>
                </c:pt>
                <c:pt idx="165">
                  <c:v>Surinam</c:v>
                </c:pt>
                <c:pt idx="166">
                  <c:v>Armenia</c:v>
                </c:pt>
                <c:pt idx="167">
                  <c:v>Central African Rep</c:v>
                </c:pt>
                <c:pt idx="168">
                  <c:v>Vatican</c:v>
                </c:pt>
                <c:pt idx="169">
                  <c:v>Mauritania</c:v>
                </c:pt>
                <c:pt idx="170">
                  <c:v>Gambia</c:v>
                </c:pt>
                <c:pt idx="171">
                  <c:v>Fiji</c:v>
                </c:pt>
                <c:pt idx="172">
                  <c:v>Western Samoa</c:v>
                </c:pt>
                <c:pt idx="173">
                  <c:v>Burundi</c:v>
                </c:pt>
                <c:pt idx="174">
                  <c:v>Sao Tome and Principe</c:v>
                </c:pt>
                <c:pt idx="175">
                  <c:v>Sierra Leone</c:v>
                </c:pt>
                <c:pt idx="176">
                  <c:v>Canada</c:v>
                </c:pt>
                <c:pt idx="177">
                  <c:v>Equatorial Guinea</c:v>
                </c:pt>
                <c:pt idx="178">
                  <c:v>Comoros Islands</c:v>
                </c:pt>
                <c:pt idx="179">
                  <c:v>New Caledonia</c:v>
                </c:pt>
                <c:pt idx="180">
                  <c:v>Guinea-Bissau</c:v>
                </c:pt>
                <c:pt idx="181">
                  <c:v>Djibouti</c:v>
                </c:pt>
                <c:pt idx="182">
                  <c:v>Somalia</c:v>
                </c:pt>
                <c:pt idx="183">
                  <c:v>St. Lucia</c:v>
                </c:pt>
                <c:pt idx="184">
                  <c:v>Chad</c:v>
                </c:pt>
                <c:pt idx="185">
                  <c:v>Wallis/Futuna</c:v>
                </c:pt>
                <c:pt idx="186">
                  <c:v>Solomon Islands</c:v>
                </c:pt>
                <c:pt idx="187">
                  <c:v>Eritrea</c:v>
                </c:pt>
                <c:pt idx="188">
                  <c:v>Nauru</c:v>
                </c:pt>
                <c:pt idx="189">
                  <c:v>Kiribati</c:v>
                </c:pt>
                <c:pt idx="190">
                  <c:v>Bhutan</c:v>
                </c:pt>
                <c:pt idx="191">
                  <c:v>Tuvalu</c:v>
                </c:pt>
                <c:pt idx="192">
                  <c:v>St.Helena</c:v>
                </c:pt>
                <c:pt idx="193">
                  <c:v>Austria</c:v>
                </c:pt>
                <c:pt idx="194">
                  <c:v>Spain</c:v>
                </c:pt>
                <c:pt idx="195">
                  <c:v>Belgium</c:v>
                </c:pt>
                <c:pt idx="196">
                  <c:v>Netherlands</c:v>
                </c:pt>
                <c:pt idx="197">
                  <c:v>Switzerland</c:v>
                </c:pt>
                <c:pt idx="198">
                  <c:v>France</c:v>
                </c:pt>
                <c:pt idx="199">
                  <c:v>Japan</c:v>
                </c:pt>
                <c:pt idx="200">
                  <c:v>Germany</c:v>
                </c:pt>
              </c:strCache>
            </c:strRef>
          </c:cat>
          <c:val>
            <c:numRef>
              <c:f>'LKL 2001 Jun'!$E$3:$E$206</c:f>
              <c:numCache>
                <c:formatCode>General</c:formatCode>
                <c:ptCount val="204"/>
                <c:pt idx="0">
                  <c:v>0.53434831052242582</c:v>
                </c:pt>
                <c:pt idx="1">
                  <c:v>0.26413546608787242</c:v>
                </c:pt>
                <c:pt idx="2">
                  <c:v>0.10615779108700918</c:v>
                </c:pt>
                <c:pt idx="3">
                  <c:v>8.4728360681349174E-2</c:v>
                </c:pt>
                <c:pt idx="4">
                  <c:v>3.9091664222669811E-2</c:v>
                </c:pt>
                <c:pt idx="5">
                  <c:v>3.861298389347026E-2</c:v>
                </c:pt>
                <c:pt idx="6">
                  <c:v>3.7934201464412086E-2</c:v>
                </c:pt>
                <c:pt idx="7">
                  <c:v>3.7534560790216415E-2</c:v>
                </c:pt>
                <c:pt idx="8">
                  <c:v>3.7273547227668111E-2</c:v>
                </c:pt>
                <c:pt idx="9">
                  <c:v>3.7209011109056625E-2</c:v>
                </c:pt>
                <c:pt idx="10">
                  <c:v>3.7190775769416373E-2</c:v>
                </c:pt>
                <c:pt idx="11">
                  <c:v>3.7079708628730799E-2</c:v>
                </c:pt>
                <c:pt idx="12">
                  <c:v>3.6924095955898635E-2</c:v>
                </c:pt>
                <c:pt idx="13">
                  <c:v>3.6878213415424216E-2</c:v>
                </c:pt>
                <c:pt idx="14">
                  <c:v>3.6867401059359123E-2</c:v>
                </c:pt>
                <c:pt idx="15">
                  <c:v>3.6801266574032591E-2</c:v>
                </c:pt>
                <c:pt idx="16">
                  <c:v>3.675592543968479E-2</c:v>
                </c:pt>
                <c:pt idx="17">
                  <c:v>3.6746867971447668E-2</c:v>
                </c:pt>
                <c:pt idx="18">
                  <c:v>3.6738371764545252E-2</c:v>
                </c:pt>
                <c:pt idx="19">
                  <c:v>3.6734704742548384E-2</c:v>
                </c:pt>
                <c:pt idx="20">
                  <c:v>3.6701971839454318E-2</c:v>
                </c:pt>
                <c:pt idx="21">
                  <c:v>3.6698605708464657E-2</c:v>
                </c:pt>
                <c:pt idx="22">
                  <c:v>3.6668489553775947E-2</c:v>
                </c:pt>
                <c:pt idx="23">
                  <c:v>3.6651336753643807E-2</c:v>
                </c:pt>
                <c:pt idx="24">
                  <c:v>3.6609519875026732E-2</c:v>
                </c:pt>
                <c:pt idx="25">
                  <c:v>3.6606743585927526E-2</c:v>
                </c:pt>
                <c:pt idx="26">
                  <c:v>3.6575562445550561E-2</c:v>
                </c:pt>
                <c:pt idx="27">
                  <c:v>3.657530316128188E-2</c:v>
                </c:pt>
                <c:pt idx="28">
                  <c:v>3.654080223805025E-2</c:v>
                </c:pt>
                <c:pt idx="29">
                  <c:v>3.651086234711079E-2</c:v>
                </c:pt>
                <c:pt idx="30">
                  <c:v>3.6500502237084169E-2</c:v>
                </c:pt>
                <c:pt idx="31">
                  <c:v>3.6385077319277037E-2</c:v>
                </c:pt>
                <c:pt idx="32">
                  <c:v>3.6378263538122464E-2</c:v>
                </c:pt>
                <c:pt idx="33">
                  <c:v>3.6376934916376696E-2</c:v>
                </c:pt>
                <c:pt idx="34">
                  <c:v>3.6359442156961651E-2</c:v>
                </c:pt>
                <c:pt idx="35">
                  <c:v>3.6240892298152583E-2</c:v>
                </c:pt>
                <c:pt idx="36">
                  <c:v>3.6208710606759842E-2</c:v>
                </c:pt>
                <c:pt idx="37">
                  <c:v>3.6204138838320972E-2</c:v>
                </c:pt>
                <c:pt idx="38">
                  <c:v>3.61479646948746E-2</c:v>
                </c:pt>
                <c:pt idx="39">
                  <c:v>3.6132041022601792E-2</c:v>
                </c:pt>
                <c:pt idx="40">
                  <c:v>3.6120911830369376E-2</c:v>
                </c:pt>
                <c:pt idx="41">
                  <c:v>3.6101409626529773E-2</c:v>
                </c:pt>
                <c:pt idx="42">
                  <c:v>3.6085825697976734E-2</c:v>
                </c:pt>
                <c:pt idx="43">
                  <c:v>3.5918464484939627E-2</c:v>
                </c:pt>
                <c:pt idx="44">
                  <c:v>3.5849524461999606E-2</c:v>
                </c:pt>
                <c:pt idx="45">
                  <c:v>3.5847498129308257E-2</c:v>
                </c:pt>
                <c:pt idx="46">
                  <c:v>3.583197175224842E-2</c:v>
                </c:pt>
                <c:pt idx="47">
                  <c:v>3.5823846034218142E-2</c:v>
                </c:pt>
                <c:pt idx="48">
                  <c:v>3.579978317522365E-2</c:v>
                </c:pt>
                <c:pt idx="49">
                  <c:v>3.5754078735350719E-2</c:v>
                </c:pt>
                <c:pt idx="50">
                  <c:v>3.5644368833447203E-2</c:v>
                </c:pt>
                <c:pt idx="51">
                  <c:v>3.5610952469017514E-2</c:v>
                </c:pt>
                <c:pt idx="52">
                  <c:v>3.5478807767536549E-2</c:v>
                </c:pt>
                <c:pt idx="53">
                  <c:v>3.5470694759722983E-2</c:v>
                </c:pt>
                <c:pt idx="54">
                  <c:v>3.5441954705157999E-2</c:v>
                </c:pt>
                <c:pt idx="55">
                  <c:v>3.529295516603851E-2</c:v>
                </c:pt>
                <c:pt idx="56">
                  <c:v>3.5121670167238328E-2</c:v>
                </c:pt>
                <c:pt idx="57">
                  <c:v>3.4962395372059328E-2</c:v>
                </c:pt>
                <c:pt idx="58">
                  <c:v>3.4876491654069641E-2</c:v>
                </c:pt>
                <c:pt idx="59">
                  <c:v>3.4775261726106545E-2</c:v>
                </c:pt>
                <c:pt idx="60">
                  <c:v>3.4747589656817797E-2</c:v>
                </c:pt>
                <c:pt idx="61">
                  <c:v>3.4445838639873848E-2</c:v>
                </c:pt>
                <c:pt idx="62">
                  <c:v>3.4341842806484668E-2</c:v>
                </c:pt>
                <c:pt idx="63">
                  <c:v>3.4010976139863973E-2</c:v>
                </c:pt>
                <c:pt idx="64">
                  <c:v>3.3829306421278599E-2</c:v>
                </c:pt>
                <c:pt idx="65">
                  <c:v>3.3731139861406793E-2</c:v>
                </c:pt>
                <c:pt idx="66">
                  <c:v>3.3498815505481339E-2</c:v>
                </c:pt>
                <c:pt idx="67">
                  <c:v>3.3498756713505995E-2</c:v>
                </c:pt>
                <c:pt idx="68">
                  <c:v>3.3319328998350592E-2</c:v>
                </c:pt>
                <c:pt idx="69">
                  <c:v>3.3228309247001514E-2</c:v>
                </c:pt>
                <c:pt idx="70">
                  <c:v>3.2899362350637E-2</c:v>
                </c:pt>
                <c:pt idx="71">
                  <c:v>3.2513337951566558E-2</c:v>
                </c:pt>
                <c:pt idx="72">
                  <c:v>3.2259579410102233E-2</c:v>
                </c:pt>
                <c:pt idx="73">
                  <c:v>3.1408233852928104E-2</c:v>
                </c:pt>
                <c:pt idx="74">
                  <c:v>3.1400296439247757E-2</c:v>
                </c:pt>
                <c:pt idx="75">
                  <c:v>3.1313088778222517E-2</c:v>
                </c:pt>
                <c:pt idx="76">
                  <c:v>3.0995765909763131E-2</c:v>
                </c:pt>
                <c:pt idx="77">
                  <c:v>3.0952682157353209E-2</c:v>
                </c:pt>
                <c:pt idx="78">
                  <c:v>3.0691916410807058E-2</c:v>
                </c:pt>
                <c:pt idx="79">
                  <c:v>3.0448234153369884E-2</c:v>
                </c:pt>
                <c:pt idx="80">
                  <c:v>3.0435866863211723E-2</c:v>
                </c:pt>
                <c:pt idx="81">
                  <c:v>3.0385197616038275E-2</c:v>
                </c:pt>
                <c:pt idx="82">
                  <c:v>3.0301108310540285E-2</c:v>
                </c:pt>
                <c:pt idx="83">
                  <c:v>2.9952637390388816E-2</c:v>
                </c:pt>
                <c:pt idx="84">
                  <c:v>2.9831746837010301E-2</c:v>
                </c:pt>
                <c:pt idx="85">
                  <c:v>2.9520825576623656E-2</c:v>
                </c:pt>
                <c:pt idx="86">
                  <c:v>2.9379721743568885E-2</c:v>
                </c:pt>
                <c:pt idx="87">
                  <c:v>2.9190361215262615E-2</c:v>
                </c:pt>
                <c:pt idx="88">
                  <c:v>2.9181873668857904E-2</c:v>
                </c:pt>
                <c:pt idx="89">
                  <c:v>2.9103768115190259E-2</c:v>
                </c:pt>
                <c:pt idx="90">
                  <c:v>2.9081812677918328E-2</c:v>
                </c:pt>
                <c:pt idx="91">
                  <c:v>2.8748760186850197E-2</c:v>
                </c:pt>
                <c:pt idx="92">
                  <c:v>2.8715631990123038E-2</c:v>
                </c:pt>
                <c:pt idx="93">
                  <c:v>2.8462091788600725E-2</c:v>
                </c:pt>
                <c:pt idx="94">
                  <c:v>2.7789355888344157E-2</c:v>
                </c:pt>
                <c:pt idx="95">
                  <c:v>2.7680524045283605E-2</c:v>
                </c:pt>
                <c:pt idx="96">
                  <c:v>2.767526276740178E-2</c:v>
                </c:pt>
                <c:pt idx="97">
                  <c:v>2.7620958744241638E-2</c:v>
                </c:pt>
                <c:pt idx="98">
                  <c:v>2.7565396548469498E-2</c:v>
                </c:pt>
                <c:pt idx="99">
                  <c:v>2.7164611269159027E-2</c:v>
                </c:pt>
                <c:pt idx="100">
                  <c:v>2.6983017434774052E-2</c:v>
                </c:pt>
                <c:pt idx="101">
                  <c:v>2.6865775333117358E-2</c:v>
                </c:pt>
                <c:pt idx="102">
                  <c:v>2.6699489504511065E-2</c:v>
                </c:pt>
                <c:pt idx="103">
                  <c:v>2.6479870048326224E-2</c:v>
                </c:pt>
                <c:pt idx="104">
                  <c:v>2.6281166848307502E-2</c:v>
                </c:pt>
                <c:pt idx="105">
                  <c:v>2.6141368033486417E-2</c:v>
                </c:pt>
                <c:pt idx="106">
                  <c:v>2.6019686663260717E-2</c:v>
                </c:pt>
                <c:pt idx="107">
                  <c:v>2.5926870828654389E-2</c:v>
                </c:pt>
                <c:pt idx="108">
                  <c:v>2.5840865703264049E-2</c:v>
                </c:pt>
                <c:pt idx="109">
                  <c:v>2.569547485797373E-2</c:v>
                </c:pt>
                <c:pt idx="110">
                  <c:v>2.5374836346023985E-2</c:v>
                </c:pt>
                <c:pt idx="111">
                  <c:v>2.5324788207475666E-2</c:v>
                </c:pt>
                <c:pt idx="112">
                  <c:v>2.5138322361981269E-2</c:v>
                </c:pt>
                <c:pt idx="113">
                  <c:v>2.4827696898696027E-2</c:v>
                </c:pt>
                <c:pt idx="114">
                  <c:v>2.4449527453501086E-2</c:v>
                </c:pt>
                <c:pt idx="115">
                  <c:v>2.4319445952812522E-2</c:v>
                </c:pt>
                <c:pt idx="116">
                  <c:v>2.4264181669973687E-2</c:v>
                </c:pt>
                <c:pt idx="117">
                  <c:v>2.4232358802954275E-2</c:v>
                </c:pt>
                <c:pt idx="118">
                  <c:v>2.4205154078221294E-2</c:v>
                </c:pt>
                <c:pt idx="119">
                  <c:v>2.3655592678151843E-2</c:v>
                </c:pt>
                <c:pt idx="120">
                  <c:v>2.3514718692429992E-2</c:v>
                </c:pt>
                <c:pt idx="121">
                  <c:v>2.3155705735734541E-2</c:v>
                </c:pt>
                <c:pt idx="122">
                  <c:v>2.3135344703680946E-2</c:v>
                </c:pt>
                <c:pt idx="123">
                  <c:v>2.2735500309871676E-2</c:v>
                </c:pt>
                <c:pt idx="124">
                  <c:v>2.180105219791964E-2</c:v>
                </c:pt>
                <c:pt idx="125">
                  <c:v>2.125608705903188E-2</c:v>
                </c:pt>
                <c:pt idx="126">
                  <c:v>2.1166224993779504E-2</c:v>
                </c:pt>
                <c:pt idx="127">
                  <c:v>2.0846609721697742E-2</c:v>
                </c:pt>
                <c:pt idx="128">
                  <c:v>2.0690697973069844E-2</c:v>
                </c:pt>
                <c:pt idx="129">
                  <c:v>2.0308432955046293E-2</c:v>
                </c:pt>
                <c:pt idx="130">
                  <c:v>2.0298657751633753E-2</c:v>
                </c:pt>
                <c:pt idx="131">
                  <c:v>1.9973852542282164E-2</c:v>
                </c:pt>
                <c:pt idx="132">
                  <c:v>1.9928321753425356E-2</c:v>
                </c:pt>
                <c:pt idx="133">
                  <c:v>1.9437082465470431E-2</c:v>
                </c:pt>
                <c:pt idx="134">
                  <c:v>1.9203969865243132E-2</c:v>
                </c:pt>
                <c:pt idx="135">
                  <c:v>1.9178299184967895E-2</c:v>
                </c:pt>
                <c:pt idx="136">
                  <c:v>1.9168520230820645E-2</c:v>
                </c:pt>
                <c:pt idx="137">
                  <c:v>1.8622870232294645E-2</c:v>
                </c:pt>
                <c:pt idx="138">
                  <c:v>1.8618499877107758E-2</c:v>
                </c:pt>
                <c:pt idx="139">
                  <c:v>1.8397635127987869E-2</c:v>
                </c:pt>
                <c:pt idx="140">
                  <c:v>1.8252572451395301E-2</c:v>
                </c:pt>
                <c:pt idx="141">
                  <c:v>1.8100681888596041E-2</c:v>
                </c:pt>
                <c:pt idx="142">
                  <c:v>1.7680535422649503E-2</c:v>
                </c:pt>
                <c:pt idx="143">
                  <c:v>1.7112102048557083E-2</c:v>
                </c:pt>
                <c:pt idx="144">
                  <c:v>1.6942330014931842E-2</c:v>
                </c:pt>
                <c:pt idx="145">
                  <c:v>1.670959811288918E-2</c:v>
                </c:pt>
                <c:pt idx="146">
                  <c:v>1.6707071010188618E-2</c:v>
                </c:pt>
                <c:pt idx="147">
                  <c:v>1.6694921420751963E-2</c:v>
                </c:pt>
                <c:pt idx="148">
                  <c:v>1.6552658376339475E-2</c:v>
                </c:pt>
                <c:pt idx="149">
                  <c:v>1.5969958796204539E-2</c:v>
                </c:pt>
                <c:pt idx="150">
                  <c:v>1.5345328374412827E-2</c:v>
                </c:pt>
                <c:pt idx="151">
                  <c:v>1.4877764770901952E-2</c:v>
                </c:pt>
                <c:pt idx="152">
                  <c:v>1.4642529763214868E-2</c:v>
                </c:pt>
                <c:pt idx="153">
                  <c:v>1.4135427055291274E-2</c:v>
                </c:pt>
                <c:pt idx="154">
                  <c:v>1.3292195792742705E-2</c:v>
                </c:pt>
                <c:pt idx="155">
                  <c:v>1.2806471053539723E-2</c:v>
                </c:pt>
                <c:pt idx="156">
                  <c:v>1.2803699807466991E-2</c:v>
                </c:pt>
                <c:pt idx="157">
                  <c:v>1.2060374395555155E-2</c:v>
                </c:pt>
                <c:pt idx="158">
                  <c:v>1.1880794829468142E-2</c:v>
                </c:pt>
                <c:pt idx="159">
                  <c:v>1.1674170056993916E-2</c:v>
                </c:pt>
                <c:pt idx="160">
                  <c:v>1.167350084864587E-2</c:v>
                </c:pt>
                <c:pt idx="161">
                  <c:v>1.1660673329515245E-2</c:v>
                </c:pt>
                <c:pt idx="162">
                  <c:v>1.1222338353128813E-2</c:v>
                </c:pt>
                <c:pt idx="163">
                  <c:v>1.1146562762379492E-2</c:v>
                </c:pt>
                <c:pt idx="164">
                  <c:v>1.1073545302026566E-2</c:v>
                </c:pt>
                <c:pt idx="165">
                  <c:v>1.0592841814476272E-2</c:v>
                </c:pt>
                <c:pt idx="166">
                  <c:v>1.0472740486665645E-2</c:v>
                </c:pt>
                <c:pt idx="167">
                  <c:v>9.6198193028668062E-3</c:v>
                </c:pt>
                <c:pt idx="168">
                  <c:v>8.9821228453022955E-3</c:v>
                </c:pt>
                <c:pt idx="169">
                  <c:v>8.5318268952023803E-3</c:v>
                </c:pt>
                <c:pt idx="170">
                  <c:v>8.3202353551817803E-3</c:v>
                </c:pt>
                <c:pt idx="171">
                  <c:v>7.9299514247738925E-3</c:v>
                </c:pt>
                <c:pt idx="172">
                  <c:v>7.1180852791908359E-3</c:v>
                </c:pt>
                <c:pt idx="173">
                  <c:v>6.643675340908612E-3</c:v>
                </c:pt>
                <c:pt idx="174">
                  <c:v>6.2382909314317178E-3</c:v>
                </c:pt>
                <c:pt idx="175">
                  <c:v>6.1911432988373738E-3</c:v>
                </c:pt>
                <c:pt idx="176">
                  <c:v>6.104868446354994E-3</c:v>
                </c:pt>
                <c:pt idx="177">
                  <c:v>6.0823251686874932E-3</c:v>
                </c:pt>
                <c:pt idx="178">
                  <c:v>4.1810993890574015E-3</c:v>
                </c:pt>
                <c:pt idx="179">
                  <c:v>3.7458074636677451E-3</c:v>
                </c:pt>
                <c:pt idx="180">
                  <c:v>3.5118558588231826E-3</c:v>
                </c:pt>
                <c:pt idx="181">
                  <c:v>3.2610300515778768E-3</c:v>
                </c:pt>
                <c:pt idx="182">
                  <c:v>2.1288127482066307E-3</c:v>
                </c:pt>
                <c:pt idx="183">
                  <c:v>2.1285968579307954E-3</c:v>
                </c:pt>
                <c:pt idx="184">
                  <c:v>2.1278412419653897E-3</c:v>
                </c:pt>
                <c:pt idx="185">
                  <c:v>2.1274094614137282E-3</c:v>
                </c:pt>
                <c:pt idx="186">
                  <c:v>2.1272475437068565E-3</c:v>
                </c:pt>
                <c:pt idx="187">
                  <c:v>9.2247817702165082E-4</c:v>
                </c:pt>
                <c:pt idx="188">
                  <c:v>9.2245383062470004E-4</c:v>
                </c:pt>
                <c:pt idx="189">
                  <c:v>9.2233209863994527E-4</c:v>
                </c:pt>
                <c:pt idx="190">
                  <c:v>7.6693763774298557E-4</c:v>
                </c:pt>
                <c:pt idx="191">
                  <c:v>-3.0670949973502242E-6</c:v>
                </c:pt>
                <c:pt idx="192">
                  <c:v>-2.0566585132582695E-3</c:v>
                </c:pt>
                <c:pt idx="193">
                  <c:v>-2.1356706775714024E-2</c:v>
                </c:pt>
                <c:pt idx="194">
                  <c:v>-2.4497499660717764E-2</c:v>
                </c:pt>
                <c:pt idx="195">
                  <c:v>-4.9450394451531654E-2</c:v>
                </c:pt>
                <c:pt idx="196">
                  <c:v>-6.6484531790895418E-2</c:v>
                </c:pt>
                <c:pt idx="197">
                  <c:v>-0.12889785127557785</c:v>
                </c:pt>
                <c:pt idx="198">
                  <c:v>-0.32747125437284136</c:v>
                </c:pt>
                <c:pt idx="199">
                  <c:v>-0.44184845295739761</c:v>
                </c:pt>
                <c:pt idx="200">
                  <c:v>-0.61866948459190152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6-4825-B425-113637E44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2001 Sep'!$A$3:$A$206</c:f>
              <c:strCache>
                <c:ptCount val="202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Russia</c:v>
                </c:pt>
                <c:pt idx="5">
                  <c:v>India</c:v>
                </c:pt>
                <c:pt idx="6">
                  <c:v>Greece</c:v>
                </c:pt>
                <c:pt idx="7">
                  <c:v>Colombia</c:v>
                </c:pt>
                <c:pt idx="8">
                  <c:v>New Zealand</c:v>
                </c:pt>
                <c:pt idx="9">
                  <c:v>Bulgaria</c:v>
                </c:pt>
                <c:pt idx="10">
                  <c:v>Iceland</c:v>
                </c:pt>
                <c:pt idx="11">
                  <c:v>Romania</c:v>
                </c:pt>
                <c:pt idx="12">
                  <c:v>Morocco</c:v>
                </c:pt>
                <c:pt idx="13">
                  <c:v>Netherlands Antilles</c:v>
                </c:pt>
                <c:pt idx="14">
                  <c:v>Turkey</c:v>
                </c:pt>
                <c:pt idx="15">
                  <c:v>Hungary</c:v>
                </c:pt>
                <c:pt idx="16">
                  <c:v>Pakistan</c:v>
                </c:pt>
                <c:pt idx="17">
                  <c:v>Lebanon</c:v>
                </c:pt>
                <c:pt idx="18">
                  <c:v>Israel</c:v>
                </c:pt>
                <c:pt idx="19">
                  <c:v>Taiwan, China</c:v>
                </c:pt>
                <c:pt idx="20">
                  <c:v>South Africa</c:v>
                </c:pt>
                <c:pt idx="21">
                  <c:v>Philippines</c:v>
                </c:pt>
                <c:pt idx="22">
                  <c:v>United Arab Emirates</c:v>
                </c:pt>
                <c:pt idx="23">
                  <c:v>Kuwait</c:v>
                </c:pt>
                <c:pt idx="24">
                  <c:v>Slovak Republic</c:v>
                </c:pt>
                <c:pt idx="25">
                  <c:v>Bahrain</c:v>
                </c:pt>
                <c:pt idx="26">
                  <c:v>Czech Republic</c:v>
                </c:pt>
                <c:pt idx="27">
                  <c:v>Egypt</c:v>
                </c:pt>
                <c:pt idx="28">
                  <c:v>Nigeria</c:v>
                </c:pt>
                <c:pt idx="29">
                  <c:v>Iraq</c:v>
                </c:pt>
                <c:pt idx="30">
                  <c:v>Uruguay</c:v>
                </c:pt>
                <c:pt idx="31">
                  <c:v>Liberia</c:v>
                </c:pt>
                <c:pt idx="32">
                  <c:v>Oman</c:v>
                </c:pt>
                <c:pt idx="33">
                  <c:v>Algeria</c:v>
                </c:pt>
                <c:pt idx="34">
                  <c:v>Venezuela</c:v>
                </c:pt>
                <c:pt idx="35">
                  <c:v>Poland</c:v>
                </c:pt>
                <c:pt idx="36">
                  <c:v>Tanzania</c:v>
                </c:pt>
                <c:pt idx="37">
                  <c:v>Iran</c:v>
                </c:pt>
                <c:pt idx="38">
                  <c:v>Kenya</c:v>
                </c:pt>
                <c:pt idx="39">
                  <c:v>Saudi Arabia</c:v>
                </c:pt>
                <c:pt idx="40">
                  <c:v>Thailand</c:v>
                </c:pt>
                <c:pt idx="41">
                  <c:v>Ecuador</c:v>
                </c:pt>
                <c:pt idx="42">
                  <c:v>Malaysia</c:v>
                </c:pt>
                <c:pt idx="43">
                  <c:v>Costa Rica</c:v>
                </c:pt>
                <c:pt idx="44">
                  <c:v>Peru</c:v>
                </c:pt>
                <c:pt idx="45">
                  <c:v>Bermuda</c:v>
                </c:pt>
                <c:pt idx="46">
                  <c:v>Senegal</c:v>
                </c:pt>
                <c:pt idx="47">
                  <c:v>China</c:v>
                </c:pt>
                <c:pt idx="48">
                  <c:v>Cote d'Ivoire</c:v>
                </c:pt>
                <c:pt idx="49">
                  <c:v>Chile</c:v>
                </c:pt>
                <c:pt idx="50">
                  <c:v>Vietnam</c:v>
                </c:pt>
                <c:pt idx="51">
                  <c:v>Indonesia</c:v>
                </c:pt>
                <c:pt idx="52">
                  <c:v>Sri Lanka</c:v>
                </c:pt>
                <c:pt idx="53">
                  <c:v>Jamaica</c:v>
                </c:pt>
                <c:pt idx="54">
                  <c:v>Bahamas</c:v>
                </c:pt>
                <c:pt idx="55">
                  <c:v>Jordan</c:v>
                </c:pt>
                <c:pt idx="56">
                  <c:v>South Korea</c:v>
                </c:pt>
                <c:pt idx="57">
                  <c:v>Panama</c:v>
                </c:pt>
                <c:pt idx="58">
                  <c:v>Papua New Guinea</c:v>
                </c:pt>
                <c:pt idx="59">
                  <c:v>Portugal</c:v>
                </c:pt>
                <c:pt idx="60">
                  <c:v>Brazil</c:v>
                </c:pt>
                <c:pt idx="61">
                  <c:v>Australia</c:v>
                </c:pt>
                <c:pt idx="62">
                  <c:v>Nicaragua</c:v>
                </c:pt>
                <c:pt idx="63">
                  <c:v>Slovenia</c:v>
                </c:pt>
                <c:pt idx="64">
                  <c:v>Qatar</c:v>
                </c:pt>
                <c:pt idx="65">
                  <c:v>Lithuania</c:v>
                </c:pt>
                <c:pt idx="66">
                  <c:v>Kazakhstan</c:v>
                </c:pt>
                <c:pt idx="67">
                  <c:v>Croatia</c:v>
                </c:pt>
                <c:pt idx="68">
                  <c:v>Norway</c:v>
                </c:pt>
                <c:pt idx="69">
                  <c:v>Latvia</c:v>
                </c:pt>
                <c:pt idx="70">
                  <c:v>Trinidad and Tobago</c:v>
                </c:pt>
                <c:pt idx="71">
                  <c:v>Luxembourg</c:v>
                </c:pt>
                <c:pt idx="72">
                  <c:v>Cuba</c:v>
                </c:pt>
                <c:pt idx="73">
                  <c:v>Argentina</c:v>
                </c:pt>
                <c:pt idx="74">
                  <c:v>Tunisia</c:v>
                </c:pt>
                <c:pt idx="75">
                  <c:v>Cyprus</c:v>
                </c:pt>
                <c:pt idx="76">
                  <c:v>Gibraltar</c:v>
                </c:pt>
                <c:pt idx="77">
                  <c:v>Ghana</c:v>
                </c:pt>
                <c:pt idx="78">
                  <c:v>Mauritius</c:v>
                </c:pt>
                <c:pt idx="79">
                  <c:v>Cameroon</c:v>
                </c:pt>
                <c:pt idx="80">
                  <c:v>West Indies UK</c:v>
                </c:pt>
                <c:pt idx="81">
                  <c:v>Zimbabwe</c:v>
                </c:pt>
                <c:pt idx="82">
                  <c:v>Mexico</c:v>
                </c:pt>
                <c:pt idx="83">
                  <c:v>Guatemala</c:v>
                </c:pt>
                <c:pt idx="84">
                  <c:v>Dominican Republic</c:v>
                </c:pt>
                <c:pt idx="85">
                  <c:v>Singapore</c:v>
                </c:pt>
                <c:pt idx="86">
                  <c:v>Malta</c:v>
                </c:pt>
                <c:pt idx="87">
                  <c:v>Uzbekistan</c:v>
                </c:pt>
                <c:pt idx="88">
                  <c:v>Angola</c:v>
                </c:pt>
                <c:pt idx="89">
                  <c:v>Honduras</c:v>
                </c:pt>
                <c:pt idx="90">
                  <c:v>Congo</c:v>
                </c:pt>
                <c:pt idx="91">
                  <c:v>Estonia</c:v>
                </c:pt>
                <c:pt idx="92">
                  <c:v>Denmark</c:v>
                </c:pt>
                <c:pt idx="93">
                  <c:v>Syria</c:v>
                </c:pt>
                <c:pt idx="94">
                  <c:v>Azerbaijan</c:v>
                </c:pt>
                <c:pt idx="95">
                  <c:v>North Korea</c:v>
                </c:pt>
                <c:pt idx="96">
                  <c:v>Macau</c:v>
                </c:pt>
                <c:pt idx="97">
                  <c:v>Bolivia</c:v>
                </c:pt>
                <c:pt idx="98">
                  <c:v>Hong Kong</c:v>
                </c:pt>
                <c:pt idx="99">
                  <c:v>Barbados</c:v>
                </c:pt>
                <c:pt idx="100">
                  <c:v>Paraguay</c:v>
                </c:pt>
                <c:pt idx="101">
                  <c:v>Ukraine</c:v>
                </c:pt>
                <c:pt idx="102">
                  <c:v>Yugoslavia</c:v>
                </c:pt>
                <c:pt idx="103">
                  <c:v>Zambia</c:v>
                </c:pt>
                <c:pt idx="104">
                  <c:v>Bangladesh</c:v>
                </c:pt>
                <c:pt idx="105">
                  <c:v>Sudan</c:v>
                </c:pt>
                <c:pt idx="106">
                  <c:v>Nepal</c:v>
                </c:pt>
                <c:pt idx="107">
                  <c:v>Gabon</c:v>
                </c:pt>
                <c:pt idx="108">
                  <c:v>Uganda</c:v>
                </c:pt>
                <c:pt idx="109">
                  <c:v>Bosnia and Herzegovina</c:v>
                </c:pt>
                <c:pt idx="110">
                  <c:v>Ethiopia</c:v>
                </c:pt>
                <c:pt idx="111">
                  <c:v>Yemen</c:v>
                </c:pt>
                <c:pt idx="112">
                  <c:v>Andorra</c:v>
                </c:pt>
                <c:pt idx="113">
                  <c:v>Seychelles</c:v>
                </c:pt>
                <c:pt idx="114">
                  <c:v>Myanmar</c:v>
                </c:pt>
                <c:pt idx="115">
                  <c:v>Liechtenstein</c:v>
                </c:pt>
                <c:pt idx="116">
                  <c:v>Sweden</c:v>
                </c:pt>
                <c:pt idx="117">
                  <c:v>Belize</c:v>
                </c:pt>
                <c:pt idx="118">
                  <c:v>Belarus</c:v>
                </c:pt>
                <c:pt idx="119">
                  <c:v>Turkmenistan</c:v>
                </c:pt>
                <c:pt idx="120">
                  <c:v>Mozambique</c:v>
                </c:pt>
                <c:pt idx="121">
                  <c:v>Libya</c:v>
                </c:pt>
                <c:pt idx="122">
                  <c:v>Benin</c:v>
                </c:pt>
                <c:pt idx="123">
                  <c:v>St. Vincent</c:v>
                </c:pt>
                <c:pt idx="124">
                  <c:v>US Pacific Islands</c:v>
                </c:pt>
                <c:pt idx="125">
                  <c:v>Grenada</c:v>
                </c:pt>
                <c:pt idx="126">
                  <c:v>El Salvador</c:v>
                </c:pt>
                <c:pt idx="127">
                  <c:v>Aruba</c:v>
                </c:pt>
                <c:pt idx="128">
                  <c:v>British Overseas Territories</c:v>
                </c:pt>
                <c:pt idx="129">
                  <c:v>Macedonia</c:v>
                </c:pt>
                <c:pt idx="130">
                  <c:v>Finland</c:v>
                </c:pt>
                <c:pt idx="131">
                  <c:v>Burkina Faso</c:v>
                </c:pt>
                <c:pt idx="132">
                  <c:v>Madagascar</c:v>
                </c:pt>
                <c:pt idx="133">
                  <c:v>Guinea</c:v>
                </c:pt>
                <c:pt idx="134">
                  <c:v>Congo Democratic Republic</c:v>
                </c:pt>
                <c:pt idx="135">
                  <c:v>Turks and Caicos</c:v>
                </c:pt>
                <c:pt idx="136">
                  <c:v>Vanuatu</c:v>
                </c:pt>
                <c:pt idx="137">
                  <c:v>Maldives</c:v>
                </c:pt>
                <c:pt idx="138">
                  <c:v>Moldova</c:v>
                </c:pt>
                <c:pt idx="139">
                  <c:v>Botswana</c:v>
                </c:pt>
                <c:pt idx="140">
                  <c:v>French Polynesia</c:v>
                </c:pt>
                <c:pt idx="141">
                  <c:v>Namibia</c:v>
                </c:pt>
                <c:pt idx="142">
                  <c:v>Guyana</c:v>
                </c:pt>
                <c:pt idx="143">
                  <c:v>Niger</c:v>
                </c:pt>
                <c:pt idx="144">
                  <c:v>Tajikistan</c:v>
                </c:pt>
                <c:pt idx="145">
                  <c:v>Georgia</c:v>
                </c:pt>
                <c:pt idx="146">
                  <c:v>Albania</c:v>
                </c:pt>
                <c:pt idx="147">
                  <c:v>Lesotho</c:v>
                </c:pt>
                <c:pt idx="148">
                  <c:v>Armenia</c:v>
                </c:pt>
                <c:pt idx="149">
                  <c:v>Mali</c:v>
                </c:pt>
                <c:pt idx="150">
                  <c:v>Cambodia</c:v>
                </c:pt>
                <c:pt idx="151">
                  <c:v>Chad</c:v>
                </c:pt>
                <c:pt idx="152">
                  <c:v>Malawi</c:v>
                </c:pt>
                <c:pt idx="153">
                  <c:v>Mongolia</c:v>
                </c:pt>
                <c:pt idx="154">
                  <c:v>Cape Verde</c:v>
                </c:pt>
                <c:pt idx="155">
                  <c:v>Laos</c:v>
                </c:pt>
                <c:pt idx="156">
                  <c:v>Tonga</c:v>
                </c:pt>
                <c:pt idx="157">
                  <c:v>Afghanistan</c:v>
                </c:pt>
                <c:pt idx="158">
                  <c:v>Dominica</c:v>
                </c:pt>
                <c:pt idx="159">
                  <c:v>Togo</c:v>
                </c:pt>
                <c:pt idx="160">
                  <c:v>Surinam</c:v>
                </c:pt>
                <c:pt idx="161">
                  <c:v>Brunei</c:v>
                </c:pt>
                <c:pt idx="162">
                  <c:v>Kyrgyz Republic</c:v>
                </c:pt>
                <c:pt idx="163">
                  <c:v>Mauritania</c:v>
                </c:pt>
                <c:pt idx="164">
                  <c:v>Gambia</c:v>
                </c:pt>
                <c:pt idx="165">
                  <c:v>Falkland Islands</c:v>
                </c:pt>
                <c:pt idx="166">
                  <c:v>Haiti</c:v>
                </c:pt>
                <c:pt idx="167">
                  <c:v>Rwanda</c:v>
                </c:pt>
                <c:pt idx="168">
                  <c:v>Central African Rep</c:v>
                </c:pt>
                <c:pt idx="169">
                  <c:v>Swaziland</c:v>
                </c:pt>
                <c:pt idx="170">
                  <c:v>Eritrea</c:v>
                </c:pt>
                <c:pt idx="171">
                  <c:v>Burundi</c:v>
                </c:pt>
                <c:pt idx="172">
                  <c:v>Sao Tome and Principe</c:v>
                </c:pt>
                <c:pt idx="173">
                  <c:v>Equatorial Guinea</c:v>
                </c:pt>
                <c:pt idx="174">
                  <c:v>Sierra Leone</c:v>
                </c:pt>
                <c:pt idx="175">
                  <c:v>Cayman Islands</c:v>
                </c:pt>
                <c:pt idx="176">
                  <c:v>Fiji</c:v>
                </c:pt>
                <c:pt idx="177">
                  <c:v>Comoros Islands</c:v>
                </c:pt>
                <c:pt idx="178">
                  <c:v>New Caledonia</c:v>
                </c:pt>
                <c:pt idx="179">
                  <c:v>Western Samoa</c:v>
                </c:pt>
                <c:pt idx="180">
                  <c:v>Guinea-Bissau</c:v>
                </c:pt>
                <c:pt idx="181">
                  <c:v>Djibouti</c:v>
                </c:pt>
                <c:pt idx="182">
                  <c:v>Canada</c:v>
                </c:pt>
                <c:pt idx="183">
                  <c:v>Vatican</c:v>
                </c:pt>
                <c:pt idx="184">
                  <c:v>Somalia</c:v>
                </c:pt>
                <c:pt idx="185">
                  <c:v>St. Lucia</c:v>
                </c:pt>
                <c:pt idx="186">
                  <c:v>Solomon Islands</c:v>
                </c:pt>
                <c:pt idx="187">
                  <c:v>Palestinian Autonomy</c:v>
                </c:pt>
                <c:pt idx="188">
                  <c:v>Kiribati</c:v>
                </c:pt>
                <c:pt idx="189">
                  <c:v>Bhutan</c:v>
                </c:pt>
                <c:pt idx="190">
                  <c:v>St.Helena</c:v>
                </c:pt>
                <c:pt idx="191">
                  <c:v>Nauru</c:v>
                </c:pt>
                <c:pt idx="192">
                  <c:v>Tuvalu</c:v>
                </c:pt>
                <c:pt idx="193">
                  <c:v>Wallis/Futuna</c:v>
                </c:pt>
                <c:pt idx="194">
                  <c:v>Austria</c:v>
                </c:pt>
                <c:pt idx="195">
                  <c:v>Spain</c:v>
                </c:pt>
                <c:pt idx="196">
                  <c:v>Belgium</c:v>
                </c:pt>
                <c:pt idx="197">
                  <c:v>Netherlands</c:v>
                </c:pt>
                <c:pt idx="198">
                  <c:v>Switzerland</c:v>
                </c:pt>
                <c:pt idx="199">
                  <c:v>France</c:v>
                </c:pt>
                <c:pt idx="200">
                  <c:v>Japan</c:v>
                </c:pt>
                <c:pt idx="201">
                  <c:v>Germany</c:v>
                </c:pt>
              </c:strCache>
            </c:strRef>
          </c:cat>
          <c:val>
            <c:numRef>
              <c:f>'LKL 2001 Sep'!$E$3:$E$206</c:f>
              <c:numCache>
                <c:formatCode>General</c:formatCode>
                <c:ptCount val="204"/>
                <c:pt idx="0">
                  <c:v>0.52279311824353825</c:v>
                </c:pt>
                <c:pt idx="1">
                  <c:v>0.24891589445724294</c:v>
                </c:pt>
                <c:pt idx="2">
                  <c:v>9.2329709498282397E-2</c:v>
                </c:pt>
                <c:pt idx="3">
                  <c:v>8.3207607967325292E-2</c:v>
                </c:pt>
                <c:pt idx="4">
                  <c:v>3.5143263976112879E-2</c:v>
                </c:pt>
                <c:pt idx="5">
                  <c:v>3.4712766362484201E-2</c:v>
                </c:pt>
                <c:pt idx="6">
                  <c:v>3.4688469582808031E-2</c:v>
                </c:pt>
                <c:pt idx="7">
                  <c:v>3.454317644489633E-2</c:v>
                </c:pt>
                <c:pt idx="8">
                  <c:v>3.4485084987162323E-2</c:v>
                </c:pt>
                <c:pt idx="9">
                  <c:v>3.4474242110853467E-2</c:v>
                </c:pt>
                <c:pt idx="10">
                  <c:v>3.4473040568375635E-2</c:v>
                </c:pt>
                <c:pt idx="11">
                  <c:v>3.4453246203373186E-2</c:v>
                </c:pt>
                <c:pt idx="12">
                  <c:v>3.4370791771030494E-2</c:v>
                </c:pt>
                <c:pt idx="13">
                  <c:v>3.4340711607473338E-2</c:v>
                </c:pt>
                <c:pt idx="14">
                  <c:v>3.4334148214932275E-2</c:v>
                </c:pt>
                <c:pt idx="15">
                  <c:v>3.4297895634110509E-2</c:v>
                </c:pt>
                <c:pt idx="16">
                  <c:v>3.4291278271338599E-2</c:v>
                </c:pt>
                <c:pt idx="17">
                  <c:v>3.4240227798979735E-2</c:v>
                </c:pt>
                <c:pt idx="18">
                  <c:v>3.4228888136395463E-2</c:v>
                </c:pt>
                <c:pt idx="19">
                  <c:v>3.4214337108281E-2</c:v>
                </c:pt>
                <c:pt idx="20">
                  <c:v>3.4213490021194601E-2</c:v>
                </c:pt>
                <c:pt idx="21">
                  <c:v>3.4181513736624536E-2</c:v>
                </c:pt>
                <c:pt idx="22">
                  <c:v>3.4158432763911922E-2</c:v>
                </c:pt>
                <c:pt idx="23">
                  <c:v>3.4157294509881746E-2</c:v>
                </c:pt>
                <c:pt idx="24">
                  <c:v>3.4096702287328882E-2</c:v>
                </c:pt>
                <c:pt idx="25">
                  <c:v>3.4070635259200184E-2</c:v>
                </c:pt>
                <c:pt idx="26">
                  <c:v>3.4069072137683759E-2</c:v>
                </c:pt>
                <c:pt idx="27">
                  <c:v>3.4051737662912779E-2</c:v>
                </c:pt>
                <c:pt idx="28">
                  <c:v>3.4043517290876887E-2</c:v>
                </c:pt>
                <c:pt idx="29">
                  <c:v>3.4033416700461977E-2</c:v>
                </c:pt>
                <c:pt idx="30">
                  <c:v>3.4004775317487065E-2</c:v>
                </c:pt>
                <c:pt idx="31">
                  <c:v>3.4001831015778985E-2</c:v>
                </c:pt>
                <c:pt idx="32">
                  <c:v>3.3962441951018454E-2</c:v>
                </c:pt>
                <c:pt idx="33">
                  <c:v>3.3950978702231703E-2</c:v>
                </c:pt>
                <c:pt idx="34">
                  <c:v>3.3932839617201012E-2</c:v>
                </c:pt>
                <c:pt idx="35">
                  <c:v>3.3748163257527344E-2</c:v>
                </c:pt>
                <c:pt idx="36">
                  <c:v>3.3718531012055353E-2</c:v>
                </c:pt>
                <c:pt idx="37">
                  <c:v>3.3712303888769682E-2</c:v>
                </c:pt>
                <c:pt idx="38">
                  <c:v>3.3706606303995558E-2</c:v>
                </c:pt>
                <c:pt idx="39">
                  <c:v>3.3642312700106744E-2</c:v>
                </c:pt>
                <c:pt idx="40">
                  <c:v>3.3519970105184885E-2</c:v>
                </c:pt>
                <c:pt idx="41">
                  <c:v>3.3464170278485368E-2</c:v>
                </c:pt>
                <c:pt idx="42">
                  <c:v>3.3349465255457678E-2</c:v>
                </c:pt>
                <c:pt idx="43">
                  <c:v>3.3338761528267043E-2</c:v>
                </c:pt>
                <c:pt idx="44">
                  <c:v>3.3256855984008404E-2</c:v>
                </c:pt>
                <c:pt idx="45">
                  <c:v>3.315345428326931E-2</c:v>
                </c:pt>
                <c:pt idx="46">
                  <c:v>3.285867576508511E-2</c:v>
                </c:pt>
                <c:pt idx="47">
                  <c:v>3.2848982881046762E-2</c:v>
                </c:pt>
                <c:pt idx="48">
                  <c:v>3.282203986485234E-2</c:v>
                </c:pt>
                <c:pt idx="49">
                  <c:v>3.281320099509575E-2</c:v>
                </c:pt>
                <c:pt idx="50">
                  <c:v>3.2791162816535616E-2</c:v>
                </c:pt>
                <c:pt idx="51">
                  <c:v>3.2652894214514325E-2</c:v>
                </c:pt>
                <c:pt idx="52">
                  <c:v>3.264349432928363E-2</c:v>
                </c:pt>
                <c:pt idx="53">
                  <c:v>3.261166304895062E-2</c:v>
                </c:pt>
                <c:pt idx="54">
                  <c:v>3.2589423010616195E-2</c:v>
                </c:pt>
                <c:pt idx="55">
                  <c:v>3.2395218812698738E-2</c:v>
                </c:pt>
                <c:pt idx="56">
                  <c:v>3.2079647009500563E-2</c:v>
                </c:pt>
                <c:pt idx="57">
                  <c:v>3.1651404900835491E-2</c:v>
                </c:pt>
                <c:pt idx="58">
                  <c:v>3.1443419197110405E-2</c:v>
                </c:pt>
                <c:pt idx="59">
                  <c:v>3.1351551319647009E-2</c:v>
                </c:pt>
                <c:pt idx="60">
                  <c:v>3.0990321514197838E-2</c:v>
                </c:pt>
                <c:pt idx="61">
                  <c:v>3.0882970414797262E-2</c:v>
                </c:pt>
                <c:pt idx="62">
                  <c:v>3.0831338270994896E-2</c:v>
                </c:pt>
                <c:pt idx="63">
                  <c:v>3.0649725879697332E-2</c:v>
                </c:pt>
                <c:pt idx="64">
                  <c:v>3.0581642452996331E-2</c:v>
                </c:pt>
                <c:pt idx="65">
                  <c:v>3.0533915853702038E-2</c:v>
                </c:pt>
                <c:pt idx="66">
                  <c:v>3.0321283192185116E-2</c:v>
                </c:pt>
                <c:pt idx="67">
                  <c:v>3.0250656279255321E-2</c:v>
                </c:pt>
                <c:pt idx="68">
                  <c:v>2.9644103790547369E-2</c:v>
                </c:pt>
                <c:pt idx="69">
                  <c:v>2.9564634989467806E-2</c:v>
                </c:pt>
                <c:pt idx="70">
                  <c:v>2.9438497125701037E-2</c:v>
                </c:pt>
                <c:pt idx="71">
                  <c:v>2.9406906909100278E-2</c:v>
                </c:pt>
                <c:pt idx="72">
                  <c:v>2.9133817088535227E-2</c:v>
                </c:pt>
                <c:pt idx="73">
                  <c:v>2.8907093877995241E-2</c:v>
                </c:pt>
                <c:pt idx="74">
                  <c:v>2.8546859446858593E-2</c:v>
                </c:pt>
                <c:pt idx="75">
                  <c:v>2.8518078533174059E-2</c:v>
                </c:pt>
                <c:pt idx="76">
                  <c:v>2.8432785833868508E-2</c:v>
                </c:pt>
                <c:pt idx="77">
                  <c:v>2.8310796585115469E-2</c:v>
                </c:pt>
                <c:pt idx="78">
                  <c:v>2.8303708067357471E-2</c:v>
                </c:pt>
                <c:pt idx="79">
                  <c:v>2.8141607846230689E-2</c:v>
                </c:pt>
                <c:pt idx="80">
                  <c:v>2.812122101606903E-2</c:v>
                </c:pt>
                <c:pt idx="81">
                  <c:v>2.7810457061105676E-2</c:v>
                </c:pt>
                <c:pt idx="82">
                  <c:v>2.7682309490405461E-2</c:v>
                </c:pt>
                <c:pt idx="83">
                  <c:v>2.7598301028922485E-2</c:v>
                </c:pt>
                <c:pt idx="84">
                  <c:v>2.7455524624325347E-2</c:v>
                </c:pt>
                <c:pt idx="85">
                  <c:v>2.7170042308407069E-2</c:v>
                </c:pt>
                <c:pt idx="86">
                  <c:v>2.7000343652290322E-2</c:v>
                </c:pt>
                <c:pt idx="87">
                  <c:v>2.688816425947339E-2</c:v>
                </c:pt>
                <c:pt idx="88">
                  <c:v>2.6821724116358629E-2</c:v>
                </c:pt>
                <c:pt idx="89">
                  <c:v>2.6212640423555339E-2</c:v>
                </c:pt>
                <c:pt idx="90">
                  <c:v>2.6167661886513795E-2</c:v>
                </c:pt>
                <c:pt idx="91">
                  <c:v>2.6051888092915823E-2</c:v>
                </c:pt>
                <c:pt idx="92">
                  <c:v>2.6044880520886812E-2</c:v>
                </c:pt>
                <c:pt idx="93">
                  <c:v>2.6027192293236918E-2</c:v>
                </c:pt>
                <c:pt idx="94">
                  <c:v>2.5965676718447017E-2</c:v>
                </c:pt>
                <c:pt idx="95">
                  <c:v>2.566515351734534E-2</c:v>
                </c:pt>
                <c:pt idx="96">
                  <c:v>2.5464950995659142E-2</c:v>
                </c:pt>
                <c:pt idx="97">
                  <c:v>2.53456716266224E-2</c:v>
                </c:pt>
                <c:pt idx="98">
                  <c:v>2.5324476373999774E-2</c:v>
                </c:pt>
                <c:pt idx="99">
                  <c:v>2.5051187427113937E-2</c:v>
                </c:pt>
                <c:pt idx="100">
                  <c:v>2.4845554585460072E-2</c:v>
                </c:pt>
                <c:pt idx="101">
                  <c:v>2.4729325244476026E-2</c:v>
                </c:pt>
                <c:pt idx="102">
                  <c:v>2.4681628208255969E-2</c:v>
                </c:pt>
                <c:pt idx="103">
                  <c:v>2.4370304445270222E-2</c:v>
                </c:pt>
                <c:pt idx="104">
                  <c:v>2.4359993657004503E-2</c:v>
                </c:pt>
                <c:pt idx="105">
                  <c:v>2.3760349261219706E-2</c:v>
                </c:pt>
                <c:pt idx="106">
                  <c:v>2.3693000499639783E-2</c:v>
                </c:pt>
                <c:pt idx="107">
                  <c:v>2.3683780526322785E-2</c:v>
                </c:pt>
                <c:pt idx="108">
                  <c:v>2.3631146088041479E-2</c:v>
                </c:pt>
                <c:pt idx="109">
                  <c:v>2.3586913728364613E-2</c:v>
                </c:pt>
                <c:pt idx="110">
                  <c:v>2.3417443783241391E-2</c:v>
                </c:pt>
                <c:pt idx="111">
                  <c:v>2.2869778187834186E-2</c:v>
                </c:pt>
                <c:pt idx="112">
                  <c:v>2.2799743908367299E-2</c:v>
                </c:pt>
                <c:pt idx="113">
                  <c:v>2.2677799325720151E-2</c:v>
                </c:pt>
                <c:pt idx="114">
                  <c:v>2.2507913984470822E-2</c:v>
                </c:pt>
                <c:pt idx="115">
                  <c:v>2.2489635514005415E-2</c:v>
                </c:pt>
                <c:pt idx="116">
                  <c:v>2.2285480359946305E-2</c:v>
                </c:pt>
                <c:pt idx="117">
                  <c:v>2.2249226178061222E-2</c:v>
                </c:pt>
                <c:pt idx="118">
                  <c:v>2.2189258139312978E-2</c:v>
                </c:pt>
                <c:pt idx="119">
                  <c:v>2.1707346426316238E-2</c:v>
                </c:pt>
                <c:pt idx="120">
                  <c:v>2.164601513523285E-2</c:v>
                </c:pt>
                <c:pt idx="121">
                  <c:v>2.1563602826179432E-2</c:v>
                </c:pt>
                <c:pt idx="122">
                  <c:v>2.1553992153810292E-2</c:v>
                </c:pt>
                <c:pt idx="123">
                  <c:v>2.1360235058288303E-2</c:v>
                </c:pt>
                <c:pt idx="124">
                  <c:v>2.0999364632103439E-2</c:v>
                </c:pt>
                <c:pt idx="125">
                  <c:v>2.0971215198027589E-2</c:v>
                </c:pt>
                <c:pt idx="126">
                  <c:v>2.0945968408076148E-2</c:v>
                </c:pt>
                <c:pt idx="127">
                  <c:v>2.0690763742763234E-2</c:v>
                </c:pt>
                <c:pt idx="128">
                  <c:v>2.0103425621767895E-2</c:v>
                </c:pt>
                <c:pt idx="129">
                  <c:v>2.0008652901391165E-2</c:v>
                </c:pt>
                <c:pt idx="130">
                  <c:v>1.9606301560456139E-2</c:v>
                </c:pt>
                <c:pt idx="131">
                  <c:v>1.9578340682143463E-2</c:v>
                </c:pt>
                <c:pt idx="132">
                  <c:v>1.927181495716964E-2</c:v>
                </c:pt>
                <c:pt idx="133">
                  <c:v>1.9089465368653264E-2</c:v>
                </c:pt>
                <c:pt idx="134">
                  <c:v>1.8160092128810083E-2</c:v>
                </c:pt>
                <c:pt idx="135">
                  <c:v>1.8151655383848348E-2</c:v>
                </c:pt>
                <c:pt idx="136">
                  <c:v>1.7419687576990042E-2</c:v>
                </c:pt>
                <c:pt idx="137">
                  <c:v>1.7353942885444746E-2</c:v>
                </c:pt>
                <c:pt idx="138">
                  <c:v>1.7245532739640159E-2</c:v>
                </c:pt>
                <c:pt idx="139">
                  <c:v>1.7196069716994101E-2</c:v>
                </c:pt>
                <c:pt idx="140">
                  <c:v>1.6796158113251608E-2</c:v>
                </c:pt>
                <c:pt idx="141">
                  <c:v>1.6672102950510245E-2</c:v>
                </c:pt>
                <c:pt idx="142">
                  <c:v>1.6439083801924107E-2</c:v>
                </c:pt>
                <c:pt idx="143">
                  <c:v>1.5907896337797392E-2</c:v>
                </c:pt>
                <c:pt idx="144">
                  <c:v>1.550371346068196E-2</c:v>
                </c:pt>
                <c:pt idx="145">
                  <c:v>1.4820109924677288E-2</c:v>
                </c:pt>
                <c:pt idx="146">
                  <c:v>1.45850015450666E-2</c:v>
                </c:pt>
                <c:pt idx="147">
                  <c:v>1.4549926810581346E-2</c:v>
                </c:pt>
                <c:pt idx="148">
                  <c:v>1.3476644264105454E-2</c:v>
                </c:pt>
                <c:pt idx="149">
                  <c:v>1.3297500751206585E-2</c:v>
                </c:pt>
                <c:pt idx="150">
                  <c:v>1.3122330703098957E-2</c:v>
                </c:pt>
                <c:pt idx="151">
                  <c:v>1.2503529725597845E-2</c:v>
                </c:pt>
                <c:pt idx="152">
                  <c:v>1.2324163018288021E-2</c:v>
                </c:pt>
                <c:pt idx="153">
                  <c:v>1.2103882973881526E-2</c:v>
                </c:pt>
                <c:pt idx="154">
                  <c:v>1.0593621508258795E-2</c:v>
                </c:pt>
                <c:pt idx="155">
                  <c:v>1.0475125017975514E-2</c:v>
                </c:pt>
                <c:pt idx="156">
                  <c:v>1.047500986280875E-2</c:v>
                </c:pt>
                <c:pt idx="157">
                  <c:v>1.0474677818413776E-2</c:v>
                </c:pt>
                <c:pt idx="158">
                  <c:v>1.0474576428483253E-2</c:v>
                </c:pt>
                <c:pt idx="159">
                  <c:v>1.0147202990292986E-2</c:v>
                </c:pt>
                <c:pt idx="160">
                  <c:v>9.9633141885552643E-3</c:v>
                </c:pt>
                <c:pt idx="161">
                  <c:v>9.819883724176845E-3</c:v>
                </c:pt>
                <c:pt idx="162">
                  <c:v>9.3004516980567109E-3</c:v>
                </c:pt>
                <c:pt idx="163">
                  <c:v>7.8161330851413968E-3</c:v>
                </c:pt>
                <c:pt idx="164">
                  <c:v>7.6695308451366464E-3</c:v>
                </c:pt>
                <c:pt idx="165">
                  <c:v>7.4174565288245902E-3</c:v>
                </c:pt>
                <c:pt idx="166">
                  <c:v>6.8191352823877465E-3</c:v>
                </c:pt>
                <c:pt idx="167">
                  <c:v>6.6986630504509478E-3</c:v>
                </c:pt>
                <c:pt idx="168">
                  <c:v>6.3822488077598495E-3</c:v>
                </c:pt>
                <c:pt idx="169">
                  <c:v>6.3030671997373246E-3</c:v>
                </c:pt>
                <c:pt idx="170">
                  <c:v>6.3003001631125833E-3</c:v>
                </c:pt>
                <c:pt idx="171">
                  <c:v>6.0291862553418507E-3</c:v>
                </c:pt>
                <c:pt idx="172">
                  <c:v>5.472229774276546E-3</c:v>
                </c:pt>
                <c:pt idx="173">
                  <c:v>5.2905656348388556E-3</c:v>
                </c:pt>
                <c:pt idx="174">
                  <c:v>5.2590716982741535E-3</c:v>
                </c:pt>
                <c:pt idx="175">
                  <c:v>4.5924575927122069E-3</c:v>
                </c:pt>
                <c:pt idx="176">
                  <c:v>4.1729723178295861E-3</c:v>
                </c:pt>
                <c:pt idx="177">
                  <c:v>3.3817463892912175E-3</c:v>
                </c:pt>
                <c:pt idx="178">
                  <c:v>2.9991053204545749E-3</c:v>
                </c:pt>
                <c:pt idx="179">
                  <c:v>2.8269401370042088E-3</c:v>
                </c:pt>
                <c:pt idx="180">
                  <c:v>2.693492961056562E-3</c:v>
                </c:pt>
                <c:pt idx="181">
                  <c:v>2.4713148743663893E-3</c:v>
                </c:pt>
                <c:pt idx="182">
                  <c:v>2.0231874841781239E-3</c:v>
                </c:pt>
                <c:pt idx="183">
                  <c:v>1.8005086846522033E-3</c:v>
                </c:pt>
                <c:pt idx="184">
                  <c:v>1.3529058384270526E-3</c:v>
                </c:pt>
                <c:pt idx="185">
                  <c:v>1.3529051501652363E-3</c:v>
                </c:pt>
                <c:pt idx="186">
                  <c:v>1.3528965468925826E-3</c:v>
                </c:pt>
                <c:pt idx="187">
                  <c:v>5.8145426774205717E-4</c:v>
                </c:pt>
                <c:pt idx="188">
                  <c:v>1.7899358892252987E-4</c:v>
                </c:pt>
                <c:pt idx="189">
                  <c:v>-9.1378888613373132E-7</c:v>
                </c:pt>
                <c:pt idx="190">
                  <c:v>-2.8212597454786324E-3</c:v>
                </c:pt>
                <c:pt idx="191">
                  <c:v>-2.8212597454786324E-3</c:v>
                </c:pt>
                <c:pt idx="192">
                  <c:v>-2.8212597454786324E-3</c:v>
                </c:pt>
                <c:pt idx="193">
                  <c:v>-2.8212597454786324E-3</c:v>
                </c:pt>
                <c:pt idx="194">
                  <c:v>-2.3364316607592264E-2</c:v>
                </c:pt>
                <c:pt idx="195">
                  <c:v>-2.5652423103330824E-2</c:v>
                </c:pt>
                <c:pt idx="196">
                  <c:v>-4.8597677003280104E-2</c:v>
                </c:pt>
                <c:pt idx="197">
                  <c:v>-8.7139035964681422E-2</c:v>
                </c:pt>
                <c:pt idx="198">
                  <c:v>-0.14361752666647579</c:v>
                </c:pt>
                <c:pt idx="199">
                  <c:v>-0.32628693202072973</c:v>
                </c:pt>
                <c:pt idx="200">
                  <c:v>-0.4070458601776924</c:v>
                </c:pt>
                <c:pt idx="201">
                  <c:v>-0.59668631136284978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8-4E25-ACD4-D36CB9622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2001 Dec'!$A$3:$A$204</c:f>
              <c:strCache>
                <c:ptCount val="202"/>
                <c:pt idx="0">
                  <c:v>United States</c:v>
                </c:pt>
                <c:pt idx="1">
                  <c:v>United Kingdom</c:v>
                </c:pt>
                <c:pt idx="2">
                  <c:v>Italy</c:v>
                </c:pt>
                <c:pt idx="3">
                  <c:v>Ireland</c:v>
                </c:pt>
                <c:pt idx="4">
                  <c:v>Luxembourg</c:v>
                </c:pt>
                <c:pt idx="5">
                  <c:v>Russia</c:v>
                </c:pt>
                <c:pt idx="6">
                  <c:v>Greece</c:v>
                </c:pt>
                <c:pt idx="7">
                  <c:v>Turkey</c:v>
                </c:pt>
                <c:pt idx="8">
                  <c:v>Hungary</c:v>
                </c:pt>
                <c:pt idx="9">
                  <c:v>Netherlands Antilles</c:v>
                </c:pt>
                <c:pt idx="10">
                  <c:v>India</c:v>
                </c:pt>
                <c:pt idx="11">
                  <c:v>New Zealand</c:v>
                </c:pt>
                <c:pt idx="12">
                  <c:v>Colombia</c:v>
                </c:pt>
                <c:pt idx="13">
                  <c:v>Bermuda</c:v>
                </c:pt>
                <c:pt idx="14">
                  <c:v>Poland</c:v>
                </c:pt>
                <c:pt idx="15">
                  <c:v>Portugal</c:v>
                </c:pt>
                <c:pt idx="16">
                  <c:v>South Africa</c:v>
                </c:pt>
                <c:pt idx="17">
                  <c:v>Philippines</c:v>
                </c:pt>
                <c:pt idx="18">
                  <c:v>Iceland</c:v>
                </c:pt>
                <c:pt idx="19">
                  <c:v>Morocco</c:v>
                </c:pt>
                <c:pt idx="20">
                  <c:v>Romania</c:v>
                </c:pt>
                <c:pt idx="21">
                  <c:v>Bulgaria</c:v>
                </c:pt>
                <c:pt idx="22">
                  <c:v>Egypt</c:v>
                </c:pt>
                <c:pt idx="23">
                  <c:v>Liberia</c:v>
                </c:pt>
                <c:pt idx="24">
                  <c:v>Israel</c:v>
                </c:pt>
                <c:pt idx="25">
                  <c:v>Czech Republic</c:v>
                </c:pt>
                <c:pt idx="26">
                  <c:v>Bahrain</c:v>
                </c:pt>
                <c:pt idx="27">
                  <c:v>United Arab Emirates</c:v>
                </c:pt>
                <c:pt idx="28">
                  <c:v>Pakistan</c:v>
                </c:pt>
                <c:pt idx="29">
                  <c:v>Taiwan, China</c:v>
                </c:pt>
                <c:pt idx="30">
                  <c:v>Kuwait</c:v>
                </c:pt>
                <c:pt idx="31">
                  <c:v>Lebanon</c:v>
                </c:pt>
                <c:pt idx="32">
                  <c:v>Venezuela</c:v>
                </c:pt>
                <c:pt idx="33">
                  <c:v>Algeria</c:v>
                </c:pt>
                <c:pt idx="34">
                  <c:v>Thailand</c:v>
                </c:pt>
                <c:pt idx="35">
                  <c:v>Slovak Republic</c:v>
                </c:pt>
                <c:pt idx="36">
                  <c:v>China</c:v>
                </c:pt>
                <c:pt idx="37">
                  <c:v>Indonesia</c:v>
                </c:pt>
                <c:pt idx="38">
                  <c:v>Saudi Arabia</c:v>
                </c:pt>
                <c:pt idx="39">
                  <c:v>Uruguay</c:v>
                </c:pt>
                <c:pt idx="40">
                  <c:v>Nigeria</c:v>
                </c:pt>
                <c:pt idx="41">
                  <c:v>Iraq</c:v>
                </c:pt>
                <c:pt idx="42">
                  <c:v>Peru</c:v>
                </c:pt>
                <c:pt idx="43">
                  <c:v>Iran</c:v>
                </c:pt>
                <c:pt idx="44">
                  <c:v>Malaysia</c:v>
                </c:pt>
                <c:pt idx="45">
                  <c:v>Kenya</c:v>
                </c:pt>
                <c:pt idx="46">
                  <c:v>Costa Rica</c:v>
                </c:pt>
                <c:pt idx="47">
                  <c:v>Chile</c:v>
                </c:pt>
                <c:pt idx="48">
                  <c:v>Jordan</c:v>
                </c:pt>
                <c:pt idx="49">
                  <c:v>Tanzania</c:v>
                </c:pt>
                <c:pt idx="50">
                  <c:v>Bahamas</c:v>
                </c:pt>
                <c:pt idx="51">
                  <c:v>South Korea</c:v>
                </c:pt>
                <c:pt idx="52">
                  <c:v>Cote d'Ivoire</c:v>
                </c:pt>
                <c:pt idx="53">
                  <c:v>Ecuador</c:v>
                </c:pt>
                <c:pt idx="54">
                  <c:v>Bolivia</c:v>
                </c:pt>
                <c:pt idx="55">
                  <c:v>Brazil</c:v>
                </c:pt>
                <c:pt idx="56">
                  <c:v>Australia</c:v>
                </c:pt>
                <c:pt idx="57">
                  <c:v>Vietnam</c:v>
                </c:pt>
                <c:pt idx="58">
                  <c:v>Sri Lanka</c:v>
                </c:pt>
                <c:pt idx="59">
                  <c:v>Jamaica</c:v>
                </c:pt>
                <c:pt idx="60">
                  <c:v>Oman</c:v>
                </c:pt>
                <c:pt idx="61">
                  <c:v>Panama</c:v>
                </c:pt>
                <c:pt idx="62">
                  <c:v>Argentina</c:v>
                </c:pt>
                <c:pt idx="63">
                  <c:v>Singapore</c:v>
                </c:pt>
                <c:pt idx="64">
                  <c:v>Norway</c:v>
                </c:pt>
                <c:pt idx="65">
                  <c:v>Yugoslavia</c:v>
                </c:pt>
                <c:pt idx="66">
                  <c:v>Slovenia</c:v>
                </c:pt>
                <c:pt idx="67">
                  <c:v>Qatar</c:v>
                </c:pt>
                <c:pt idx="68">
                  <c:v>Croatia</c:v>
                </c:pt>
                <c:pt idx="69">
                  <c:v>Lithuania</c:v>
                </c:pt>
                <c:pt idx="70">
                  <c:v>Kazakhstan</c:v>
                </c:pt>
                <c:pt idx="71">
                  <c:v>Mexico</c:v>
                </c:pt>
                <c:pt idx="72">
                  <c:v>Trinidad and Tobago</c:v>
                </c:pt>
                <c:pt idx="73">
                  <c:v>Papua New Guinea</c:v>
                </c:pt>
                <c:pt idx="74">
                  <c:v>Latvia</c:v>
                </c:pt>
                <c:pt idx="75">
                  <c:v>Yemen</c:v>
                </c:pt>
                <c:pt idx="76">
                  <c:v>Cuba</c:v>
                </c:pt>
                <c:pt idx="77">
                  <c:v>Azerbaijan</c:v>
                </c:pt>
                <c:pt idx="78">
                  <c:v>Estonia</c:v>
                </c:pt>
                <c:pt idx="79">
                  <c:v>Cyprus</c:v>
                </c:pt>
                <c:pt idx="80">
                  <c:v>Denmark</c:v>
                </c:pt>
                <c:pt idx="81">
                  <c:v>Gibraltar</c:v>
                </c:pt>
                <c:pt idx="82">
                  <c:v>Tunisia</c:v>
                </c:pt>
                <c:pt idx="83">
                  <c:v>Syria</c:v>
                </c:pt>
                <c:pt idx="84">
                  <c:v>West Indies UK</c:v>
                </c:pt>
                <c:pt idx="85">
                  <c:v>Mauritius</c:v>
                </c:pt>
                <c:pt idx="86">
                  <c:v>Malta</c:v>
                </c:pt>
                <c:pt idx="87">
                  <c:v>Hong Kong</c:v>
                </c:pt>
                <c:pt idx="88">
                  <c:v>Angola</c:v>
                </c:pt>
                <c:pt idx="89">
                  <c:v>Dominican Republic</c:v>
                </c:pt>
                <c:pt idx="90">
                  <c:v>Senegal</c:v>
                </c:pt>
                <c:pt idx="91">
                  <c:v>Ghana</c:v>
                </c:pt>
                <c:pt idx="92">
                  <c:v>Uzbekistan</c:v>
                </c:pt>
                <c:pt idx="93">
                  <c:v>Honduras</c:v>
                </c:pt>
                <c:pt idx="94">
                  <c:v>Sudan</c:v>
                </c:pt>
                <c:pt idx="95">
                  <c:v>North Korea</c:v>
                </c:pt>
                <c:pt idx="96">
                  <c:v>Zimbabwe</c:v>
                </c:pt>
                <c:pt idx="97">
                  <c:v>Guatemala</c:v>
                </c:pt>
                <c:pt idx="98">
                  <c:v>Congo</c:v>
                </c:pt>
                <c:pt idx="99">
                  <c:v>Barbados</c:v>
                </c:pt>
                <c:pt idx="100">
                  <c:v>Nicaragua</c:v>
                </c:pt>
                <c:pt idx="101">
                  <c:v>Paraguay</c:v>
                </c:pt>
                <c:pt idx="102">
                  <c:v>Cameroon</c:v>
                </c:pt>
                <c:pt idx="103">
                  <c:v>Macau</c:v>
                </c:pt>
                <c:pt idx="104">
                  <c:v>Bangladesh</c:v>
                </c:pt>
                <c:pt idx="105">
                  <c:v>Ukraine</c:v>
                </c:pt>
                <c:pt idx="106">
                  <c:v>Andorra</c:v>
                </c:pt>
                <c:pt idx="107">
                  <c:v>Nepal</c:v>
                </c:pt>
                <c:pt idx="108">
                  <c:v>Bosnia and Herzegovina</c:v>
                </c:pt>
                <c:pt idx="109">
                  <c:v>Uganda</c:v>
                </c:pt>
                <c:pt idx="110">
                  <c:v>Gabon</c:v>
                </c:pt>
                <c:pt idx="111">
                  <c:v>Myanmar</c:v>
                </c:pt>
                <c:pt idx="112">
                  <c:v>Seychelles</c:v>
                </c:pt>
                <c:pt idx="113">
                  <c:v>Belize</c:v>
                </c:pt>
                <c:pt idx="114">
                  <c:v>Liechtenstein</c:v>
                </c:pt>
                <c:pt idx="115">
                  <c:v>Turkmenistan</c:v>
                </c:pt>
                <c:pt idx="116">
                  <c:v>Benin</c:v>
                </c:pt>
                <c:pt idx="117">
                  <c:v>Grenada</c:v>
                </c:pt>
                <c:pt idx="118">
                  <c:v>Sweden</c:v>
                </c:pt>
                <c:pt idx="119">
                  <c:v>El Salvador</c:v>
                </c:pt>
                <c:pt idx="120">
                  <c:v>Aruba</c:v>
                </c:pt>
                <c:pt idx="121">
                  <c:v>St. Vincent</c:v>
                </c:pt>
                <c:pt idx="122">
                  <c:v>Madagascar</c:v>
                </c:pt>
                <c:pt idx="123">
                  <c:v>Finland</c:v>
                </c:pt>
                <c:pt idx="124">
                  <c:v>Macedonia</c:v>
                </c:pt>
                <c:pt idx="125">
                  <c:v>Libya</c:v>
                </c:pt>
                <c:pt idx="126">
                  <c:v>Burkina Faso</c:v>
                </c:pt>
                <c:pt idx="127">
                  <c:v>Mauritania</c:v>
                </c:pt>
                <c:pt idx="128">
                  <c:v>Togo</c:v>
                </c:pt>
                <c:pt idx="129">
                  <c:v>Belarus</c:v>
                </c:pt>
                <c:pt idx="130">
                  <c:v>Brunei</c:v>
                </c:pt>
                <c:pt idx="131">
                  <c:v>Namibia</c:v>
                </c:pt>
                <c:pt idx="132">
                  <c:v>Mali</c:v>
                </c:pt>
                <c:pt idx="133">
                  <c:v>Zambia</c:v>
                </c:pt>
                <c:pt idx="134">
                  <c:v>British Overseas Territories</c:v>
                </c:pt>
                <c:pt idx="135">
                  <c:v>US Pacific Islands</c:v>
                </c:pt>
                <c:pt idx="136">
                  <c:v>Tajikistan</c:v>
                </c:pt>
                <c:pt idx="137">
                  <c:v>Botswana</c:v>
                </c:pt>
                <c:pt idx="138">
                  <c:v>Turks and Caicos</c:v>
                </c:pt>
                <c:pt idx="139">
                  <c:v>Congo Democratic Republic</c:v>
                </c:pt>
                <c:pt idx="140">
                  <c:v>Vanuatu</c:v>
                </c:pt>
                <c:pt idx="141">
                  <c:v>Lesotho</c:v>
                </c:pt>
                <c:pt idx="142">
                  <c:v>Ethiopia</c:v>
                </c:pt>
                <c:pt idx="143">
                  <c:v>French Polynesia</c:v>
                </c:pt>
                <c:pt idx="144">
                  <c:v>Laos</c:v>
                </c:pt>
                <c:pt idx="145">
                  <c:v>Guyana</c:v>
                </c:pt>
                <c:pt idx="146">
                  <c:v>Mozambique</c:v>
                </c:pt>
                <c:pt idx="147">
                  <c:v>Mongolia</c:v>
                </c:pt>
                <c:pt idx="148">
                  <c:v>Georgia</c:v>
                </c:pt>
                <c:pt idx="149">
                  <c:v>Albania</c:v>
                </c:pt>
                <c:pt idx="150">
                  <c:v>Moldova</c:v>
                </c:pt>
                <c:pt idx="151">
                  <c:v>Swaziland</c:v>
                </c:pt>
                <c:pt idx="152">
                  <c:v>Maldives</c:v>
                </c:pt>
                <c:pt idx="153">
                  <c:v>Armenia</c:v>
                </c:pt>
                <c:pt idx="154">
                  <c:v>Afghanistan</c:v>
                </c:pt>
                <c:pt idx="155">
                  <c:v>Cambodia</c:v>
                </c:pt>
                <c:pt idx="156">
                  <c:v>Cayman Islands</c:v>
                </c:pt>
                <c:pt idx="157">
                  <c:v>Niger</c:v>
                </c:pt>
                <c:pt idx="158">
                  <c:v>Chad</c:v>
                </c:pt>
                <c:pt idx="159">
                  <c:v>Malawi</c:v>
                </c:pt>
                <c:pt idx="160">
                  <c:v>Guinea</c:v>
                </c:pt>
                <c:pt idx="161">
                  <c:v>Djibouti</c:v>
                </c:pt>
                <c:pt idx="162">
                  <c:v>Vatican</c:v>
                </c:pt>
                <c:pt idx="163">
                  <c:v>Dominica</c:v>
                </c:pt>
                <c:pt idx="164">
                  <c:v>Cape Verde</c:v>
                </c:pt>
                <c:pt idx="165">
                  <c:v>Tonga</c:v>
                </c:pt>
                <c:pt idx="166">
                  <c:v>Kyrgyz Republic</c:v>
                </c:pt>
                <c:pt idx="167">
                  <c:v>Surinam</c:v>
                </c:pt>
                <c:pt idx="168">
                  <c:v>Equatorial Guinea</c:v>
                </c:pt>
                <c:pt idx="169">
                  <c:v>Falkland Islands</c:v>
                </c:pt>
                <c:pt idx="170">
                  <c:v>Gambia</c:v>
                </c:pt>
                <c:pt idx="171">
                  <c:v>Sierra Leone</c:v>
                </c:pt>
                <c:pt idx="172">
                  <c:v>Central African Rep</c:v>
                </c:pt>
                <c:pt idx="173">
                  <c:v>Rwanda</c:v>
                </c:pt>
                <c:pt idx="174">
                  <c:v>Canada</c:v>
                </c:pt>
                <c:pt idx="175">
                  <c:v>Burundi</c:v>
                </c:pt>
                <c:pt idx="176">
                  <c:v>Sao Tome and Principe</c:v>
                </c:pt>
                <c:pt idx="177">
                  <c:v>Austria</c:v>
                </c:pt>
                <c:pt idx="178">
                  <c:v>Haiti</c:v>
                </c:pt>
                <c:pt idx="179">
                  <c:v>Fiji</c:v>
                </c:pt>
                <c:pt idx="180">
                  <c:v>Guinea-Bissau</c:v>
                </c:pt>
                <c:pt idx="181">
                  <c:v>Comoros Islands</c:v>
                </c:pt>
                <c:pt idx="182">
                  <c:v>New Caledonia</c:v>
                </c:pt>
                <c:pt idx="183">
                  <c:v>Western Samoa</c:v>
                </c:pt>
                <c:pt idx="184">
                  <c:v>Somalia</c:v>
                </c:pt>
                <c:pt idx="185">
                  <c:v>St. Lucia</c:v>
                </c:pt>
                <c:pt idx="186">
                  <c:v>Solomon Islands</c:v>
                </c:pt>
                <c:pt idx="187">
                  <c:v>Palestinian Autonomy</c:v>
                </c:pt>
                <c:pt idx="188">
                  <c:v>Kiribati</c:v>
                </c:pt>
                <c:pt idx="189">
                  <c:v>Bhutan</c:v>
                </c:pt>
                <c:pt idx="190">
                  <c:v>Eritrea</c:v>
                </c:pt>
                <c:pt idx="191">
                  <c:v>St.Helena</c:v>
                </c:pt>
                <c:pt idx="192">
                  <c:v>Nauru</c:v>
                </c:pt>
                <c:pt idx="193">
                  <c:v>Tuvalu</c:v>
                </c:pt>
                <c:pt idx="194">
                  <c:v>Wallis/Futuna</c:v>
                </c:pt>
                <c:pt idx="195">
                  <c:v>Spain</c:v>
                </c:pt>
                <c:pt idx="196">
                  <c:v>Belgium</c:v>
                </c:pt>
                <c:pt idx="197">
                  <c:v>Netherlands</c:v>
                </c:pt>
                <c:pt idx="198">
                  <c:v>Switzerland</c:v>
                </c:pt>
                <c:pt idx="199">
                  <c:v>France</c:v>
                </c:pt>
                <c:pt idx="200">
                  <c:v>Japan</c:v>
                </c:pt>
                <c:pt idx="201">
                  <c:v>Germany</c:v>
                </c:pt>
              </c:strCache>
            </c:strRef>
          </c:cat>
          <c:val>
            <c:numRef>
              <c:f>'LKL 2001 Dec'!$E$3:$E$204</c:f>
              <c:numCache>
                <c:formatCode>General</c:formatCode>
                <c:ptCount val="202"/>
                <c:pt idx="0">
                  <c:v>0.53499132463729226</c:v>
                </c:pt>
                <c:pt idx="1">
                  <c:v>0.30491626496205448</c:v>
                </c:pt>
                <c:pt idx="2">
                  <c:v>9.6198317988108906E-2</c:v>
                </c:pt>
                <c:pt idx="3">
                  <c:v>8.5459493046421031E-2</c:v>
                </c:pt>
                <c:pt idx="4">
                  <c:v>3.7510518220761263E-2</c:v>
                </c:pt>
                <c:pt idx="5">
                  <c:v>3.6627861039730772E-2</c:v>
                </c:pt>
                <c:pt idx="6">
                  <c:v>3.6204883148710433E-2</c:v>
                </c:pt>
                <c:pt idx="7">
                  <c:v>3.5048848980283473E-2</c:v>
                </c:pt>
                <c:pt idx="8">
                  <c:v>3.4817292207149367E-2</c:v>
                </c:pt>
                <c:pt idx="9">
                  <c:v>3.4773861763699614E-2</c:v>
                </c:pt>
                <c:pt idx="10">
                  <c:v>3.4706459696657005E-2</c:v>
                </c:pt>
                <c:pt idx="11">
                  <c:v>3.457558189540863E-2</c:v>
                </c:pt>
                <c:pt idx="12">
                  <c:v>3.4506027969788501E-2</c:v>
                </c:pt>
                <c:pt idx="13">
                  <c:v>3.4395071542867792E-2</c:v>
                </c:pt>
                <c:pt idx="14">
                  <c:v>3.4380293694908692E-2</c:v>
                </c:pt>
                <c:pt idx="15">
                  <c:v>3.4294911032976626E-2</c:v>
                </c:pt>
                <c:pt idx="16">
                  <c:v>3.4261929560905041E-2</c:v>
                </c:pt>
                <c:pt idx="17">
                  <c:v>3.4256811905566564E-2</c:v>
                </c:pt>
                <c:pt idx="18">
                  <c:v>3.4243544257592774E-2</c:v>
                </c:pt>
                <c:pt idx="19">
                  <c:v>3.4146956982359485E-2</c:v>
                </c:pt>
                <c:pt idx="20">
                  <c:v>3.4108271723730682E-2</c:v>
                </c:pt>
                <c:pt idx="21">
                  <c:v>3.4068107328796275E-2</c:v>
                </c:pt>
                <c:pt idx="22">
                  <c:v>3.406143541788572E-2</c:v>
                </c:pt>
                <c:pt idx="23">
                  <c:v>3.405802990682593E-2</c:v>
                </c:pt>
                <c:pt idx="24">
                  <c:v>3.4030532478988663E-2</c:v>
                </c:pt>
                <c:pt idx="25">
                  <c:v>3.3975282059621581E-2</c:v>
                </c:pt>
                <c:pt idx="26">
                  <c:v>3.3915064132781343E-2</c:v>
                </c:pt>
                <c:pt idx="27">
                  <c:v>3.3911033124913517E-2</c:v>
                </c:pt>
                <c:pt idx="28">
                  <c:v>3.3905241723830436E-2</c:v>
                </c:pt>
                <c:pt idx="29">
                  <c:v>3.3891669835792511E-2</c:v>
                </c:pt>
                <c:pt idx="30">
                  <c:v>3.3879015361439516E-2</c:v>
                </c:pt>
                <c:pt idx="31">
                  <c:v>3.3862590593552358E-2</c:v>
                </c:pt>
                <c:pt idx="32">
                  <c:v>3.3850016682141187E-2</c:v>
                </c:pt>
                <c:pt idx="33">
                  <c:v>3.3827394787197103E-2</c:v>
                </c:pt>
                <c:pt idx="34">
                  <c:v>3.3747078925545695E-2</c:v>
                </c:pt>
                <c:pt idx="35">
                  <c:v>3.3712701255228621E-2</c:v>
                </c:pt>
                <c:pt idx="36">
                  <c:v>3.3704673966764229E-2</c:v>
                </c:pt>
                <c:pt idx="37">
                  <c:v>3.367060262357105E-2</c:v>
                </c:pt>
                <c:pt idx="38">
                  <c:v>3.3660570457604726E-2</c:v>
                </c:pt>
                <c:pt idx="39">
                  <c:v>3.3651797837187372E-2</c:v>
                </c:pt>
                <c:pt idx="40">
                  <c:v>3.362362001026898E-2</c:v>
                </c:pt>
                <c:pt idx="41">
                  <c:v>3.3585638041492713E-2</c:v>
                </c:pt>
                <c:pt idx="42">
                  <c:v>3.347290894075524E-2</c:v>
                </c:pt>
                <c:pt idx="43">
                  <c:v>3.3444651335728742E-2</c:v>
                </c:pt>
                <c:pt idx="44">
                  <c:v>3.3331961887897416E-2</c:v>
                </c:pt>
                <c:pt idx="45">
                  <c:v>3.3300530024721074E-2</c:v>
                </c:pt>
                <c:pt idx="46">
                  <c:v>3.3209569802292289E-2</c:v>
                </c:pt>
                <c:pt idx="47">
                  <c:v>3.3151199123330033E-2</c:v>
                </c:pt>
                <c:pt idx="48">
                  <c:v>3.3094563730531615E-2</c:v>
                </c:pt>
                <c:pt idx="49">
                  <c:v>3.2927752378171526E-2</c:v>
                </c:pt>
                <c:pt idx="50">
                  <c:v>3.2858029877203737E-2</c:v>
                </c:pt>
                <c:pt idx="51">
                  <c:v>3.2811087808941743E-2</c:v>
                </c:pt>
                <c:pt idx="52">
                  <c:v>3.2786908621416012E-2</c:v>
                </c:pt>
                <c:pt idx="53">
                  <c:v>3.2688200141273688E-2</c:v>
                </c:pt>
                <c:pt idx="54">
                  <c:v>3.2636109285033736E-2</c:v>
                </c:pt>
                <c:pt idx="55">
                  <c:v>3.2488169186687572E-2</c:v>
                </c:pt>
                <c:pt idx="56">
                  <c:v>3.247412372295249E-2</c:v>
                </c:pt>
                <c:pt idx="57">
                  <c:v>3.2435988228343808E-2</c:v>
                </c:pt>
                <c:pt idx="58">
                  <c:v>3.2327720402967455E-2</c:v>
                </c:pt>
                <c:pt idx="59">
                  <c:v>3.2258393742845871E-2</c:v>
                </c:pt>
                <c:pt idx="60">
                  <c:v>3.2244910241061402E-2</c:v>
                </c:pt>
                <c:pt idx="61">
                  <c:v>3.203972612197109E-2</c:v>
                </c:pt>
                <c:pt idx="62">
                  <c:v>3.1162513715320361E-2</c:v>
                </c:pt>
                <c:pt idx="63">
                  <c:v>3.1034789351399E-2</c:v>
                </c:pt>
                <c:pt idx="64">
                  <c:v>3.0863028392493171E-2</c:v>
                </c:pt>
                <c:pt idx="65">
                  <c:v>3.0783621077516771E-2</c:v>
                </c:pt>
                <c:pt idx="66">
                  <c:v>3.0592292807011992E-2</c:v>
                </c:pt>
                <c:pt idx="67">
                  <c:v>3.0308847588490579E-2</c:v>
                </c:pt>
                <c:pt idx="68">
                  <c:v>3.0252866833695553E-2</c:v>
                </c:pt>
                <c:pt idx="69">
                  <c:v>3.0157599859919896E-2</c:v>
                </c:pt>
                <c:pt idx="70">
                  <c:v>2.99933796921758E-2</c:v>
                </c:pt>
                <c:pt idx="71">
                  <c:v>2.9811553887011198E-2</c:v>
                </c:pt>
                <c:pt idx="72">
                  <c:v>2.9526780134235635E-2</c:v>
                </c:pt>
                <c:pt idx="73">
                  <c:v>2.9451199160962154E-2</c:v>
                </c:pt>
                <c:pt idx="74">
                  <c:v>2.922312343630366E-2</c:v>
                </c:pt>
                <c:pt idx="75">
                  <c:v>2.8897053809638407E-2</c:v>
                </c:pt>
                <c:pt idx="76">
                  <c:v>2.8832742105855676E-2</c:v>
                </c:pt>
                <c:pt idx="77">
                  <c:v>2.876417274283416E-2</c:v>
                </c:pt>
                <c:pt idx="78">
                  <c:v>2.8548837815693378E-2</c:v>
                </c:pt>
                <c:pt idx="79">
                  <c:v>2.8452242612752515E-2</c:v>
                </c:pt>
                <c:pt idx="80">
                  <c:v>2.8420230900345234E-2</c:v>
                </c:pt>
                <c:pt idx="81">
                  <c:v>2.8160295715949545E-2</c:v>
                </c:pt>
                <c:pt idx="82">
                  <c:v>2.8077120415812853E-2</c:v>
                </c:pt>
                <c:pt idx="83">
                  <c:v>2.806243898380056E-2</c:v>
                </c:pt>
                <c:pt idx="84">
                  <c:v>2.7941872859350295E-2</c:v>
                </c:pt>
                <c:pt idx="85">
                  <c:v>2.779433480764917E-2</c:v>
                </c:pt>
                <c:pt idx="86">
                  <c:v>2.7712306897746043E-2</c:v>
                </c:pt>
                <c:pt idx="87">
                  <c:v>2.728328750336069E-2</c:v>
                </c:pt>
                <c:pt idx="88">
                  <c:v>2.7094606450178905E-2</c:v>
                </c:pt>
                <c:pt idx="89">
                  <c:v>2.6978401788490862E-2</c:v>
                </c:pt>
                <c:pt idx="90">
                  <c:v>2.6703902618445706E-2</c:v>
                </c:pt>
                <c:pt idx="91">
                  <c:v>2.6442849871375258E-2</c:v>
                </c:pt>
                <c:pt idx="92">
                  <c:v>2.6367824253641987E-2</c:v>
                </c:pt>
                <c:pt idx="93">
                  <c:v>2.6066454848794249E-2</c:v>
                </c:pt>
                <c:pt idx="94">
                  <c:v>2.5654461045981441E-2</c:v>
                </c:pt>
                <c:pt idx="95">
                  <c:v>2.5652279764377797E-2</c:v>
                </c:pt>
                <c:pt idx="96">
                  <c:v>2.5611139943609692E-2</c:v>
                </c:pt>
                <c:pt idx="97">
                  <c:v>2.5470309367602816E-2</c:v>
                </c:pt>
                <c:pt idx="98">
                  <c:v>2.5393701855940833E-2</c:v>
                </c:pt>
                <c:pt idx="99">
                  <c:v>2.4952739761866669E-2</c:v>
                </c:pt>
                <c:pt idx="100">
                  <c:v>2.4773364764987513E-2</c:v>
                </c:pt>
                <c:pt idx="101">
                  <c:v>2.4736910961343211E-2</c:v>
                </c:pt>
                <c:pt idx="102">
                  <c:v>2.459854480712334E-2</c:v>
                </c:pt>
                <c:pt idx="103">
                  <c:v>2.4356067529312603E-2</c:v>
                </c:pt>
                <c:pt idx="104">
                  <c:v>2.4293958717753777E-2</c:v>
                </c:pt>
                <c:pt idx="105">
                  <c:v>2.4265787550395816E-2</c:v>
                </c:pt>
                <c:pt idx="106">
                  <c:v>2.405795065287869E-2</c:v>
                </c:pt>
                <c:pt idx="107">
                  <c:v>2.3583085854126478E-2</c:v>
                </c:pt>
                <c:pt idx="108">
                  <c:v>2.3170343926154909E-2</c:v>
                </c:pt>
                <c:pt idx="109">
                  <c:v>2.2964587440684577E-2</c:v>
                </c:pt>
                <c:pt idx="110">
                  <c:v>2.2830128576645972E-2</c:v>
                </c:pt>
                <c:pt idx="111">
                  <c:v>2.2628724036875908E-2</c:v>
                </c:pt>
                <c:pt idx="112">
                  <c:v>2.2563753911008674E-2</c:v>
                </c:pt>
                <c:pt idx="113">
                  <c:v>2.2253647441573734E-2</c:v>
                </c:pt>
                <c:pt idx="114">
                  <c:v>2.2046236672643715E-2</c:v>
                </c:pt>
                <c:pt idx="115">
                  <c:v>2.1777932141831248E-2</c:v>
                </c:pt>
                <c:pt idx="116">
                  <c:v>2.1511557836406733E-2</c:v>
                </c:pt>
                <c:pt idx="117">
                  <c:v>2.1466856321752922E-2</c:v>
                </c:pt>
                <c:pt idx="118">
                  <c:v>2.078673609989147E-2</c:v>
                </c:pt>
                <c:pt idx="119">
                  <c:v>2.0700285177565201E-2</c:v>
                </c:pt>
                <c:pt idx="120">
                  <c:v>2.0582142370219526E-2</c:v>
                </c:pt>
                <c:pt idx="121">
                  <c:v>2.0577769862297611E-2</c:v>
                </c:pt>
                <c:pt idx="122">
                  <c:v>2.056768986620364E-2</c:v>
                </c:pt>
                <c:pt idx="123">
                  <c:v>2.0133185378294789E-2</c:v>
                </c:pt>
                <c:pt idx="124">
                  <c:v>1.9800744686993835E-2</c:v>
                </c:pt>
                <c:pt idx="125">
                  <c:v>1.9513702708014974E-2</c:v>
                </c:pt>
                <c:pt idx="126">
                  <c:v>1.9488278160879096E-2</c:v>
                </c:pt>
                <c:pt idx="127">
                  <c:v>1.9225288176085903E-2</c:v>
                </c:pt>
                <c:pt idx="128">
                  <c:v>1.9224437193972169E-2</c:v>
                </c:pt>
                <c:pt idx="129">
                  <c:v>1.9058667121312371E-2</c:v>
                </c:pt>
                <c:pt idx="130">
                  <c:v>1.9037817504794521E-2</c:v>
                </c:pt>
                <c:pt idx="131">
                  <c:v>1.8988789711056518E-2</c:v>
                </c:pt>
                <c:pt idx="132">
                  <c:v>1.8984965491759629E-2</c:v>
                </c:pt>
                <c:pt idx="133">
                  <c:v>1.8880192901179513E-2</c:v>
                </c:pt>
                <c:pt idx="134">
                  <c:v>1.8676633042964359E-2</c:v>
                </c:pt>
                <c:pt idx="135">
                  <c:v>1.8672280253159385E-2</c:v>
                </c:pt>
                <c:pt idx="136">
                  <c:v>1.8588985889092833E-2</c:v>
                </c:pt>
                <c:pt idx="137">
                  <c:v>1.8473428162562949E-2</c:v>
                </c:pt>
                <c:pt idx="138">
                  <c:v>1.8176033705096836E-2</c:v>
                </c:pt>
                <c:pt idx="139">
                  <c:v>1.7962193446296688E-2</c:v>
                </c:pt>
                <c:pt idx="140">
                  <c:v>1.770855359573013E-2</c:v>
                </c:pt>
                <c:pt idx="141">
                  <c:v>1.7604589076798887E-2</c:v>
                </c:pt>
                <c:pt idx="142">
                  <c:v>1.7328680811221624E-2</c:v>
                </c:pt>
                <c:pt idx="143">
                  <c:v>1.704058690598555E-2</c:v>
                </c:pt>
                <c:pt idx="144">
                  <c:v>1.6848987367104024E-2</c:v>
                </c:pt>
                <c:pt idx="145">
                  <c:v>1.6592576905719525E-2</c:v>
                </c:pt>
                <c:pt idx="146">
                  <c:v>1.5772136587228477E-2</c:v>
                </c:pt>
                <c:pt idx="147">
                  <c:v>1.542411591824543E-2</c:v>
                </c:pt>
                <c:pt idx="148">
                  <c:v>1.5016740376851785E-2</c:v>
                </c:pt>
                <c:pt idx="149">
                  <c:v>1.4455645600552045E-2</c:v>
                </c:pt>
                <c:pt idx="150">
                  <c:v>1.4261585154890816E-2</c:v>
                </c:pt>
                <c:pt idx="151">
                  <c:v>1.4162370400109116E-2</c:v>
                </c:pt>
                <c:pt idx="152">
                  <c:v>1.3921328105176357E-2</c:v>
                </c:pt>
                <c:pt idx="153">
                  <c:v>1.3864252459740132E-2</c:v>
                </c:pt>
                <c:pt idx="154">
                  <c:v>1.3616613578773031E-2</c:v>
                </c:pt>
                <c:pt idx="155">
                  <c:v>1.3209812675682891E-2</c:v>
                </c:pt>
                <c:pt idx="156">
                  <c:v>1.277367010940228E-2</c:v>
                </c:pt>
                <c:pt idx="157">
                  <c:v>1.2756803960630838E-2</c:v>
                </c:pt>
                <c:pt idx="158">
                  <c:v>1.2754767081634149E-2</c:v>
                </c:pt>
                <c:pt idx="159">
                  <c:v>1.2436480805586099E-2</c:v>
                </c:pt>
                <c:pt idx="160">
                  <c:v>1.2334470613174723E-2</c:v>
                </c:pt>
                <c:pt idx="161">
                  <c:v>1.187285303574297E-2</c:v>
                </c:pt>
                <c:pt idx="162">
                  <c:v>1.1576452282750326E-2</c:v>
                </c:pt>
                <c:pt idx="163">
                  <c:v>1.132490243807186E-2</c:v>
                </c:pt>
                <c:pt idx="164">
                  <c:v>1.0958637733303246E-2</c:v>
                </c:pt>
                <c:pt idx="165">
                  <c:v>1.0824400045157353E-2</c:v>
                </c:pt>
                <c:pt idx="166">
                  <c:v>9.9346828743828806E-3</c:v>
                </c:pt>
                <c:pt idx="167">
                  <c:v>9.2853960015693588E-3</c:v>
                </c:pt>
                <c:pt idx="168">
                  <c:v>8.01095651486761E-3</c:v>
                </c:pt>
                <c:pt idx="169">
                  <c:v>7.9422312752493538E-3</c:v>
                </c:pt>
                <c:pt idx="170">
                  <c:v>6.9130211710616788E-3</c:v>
                </c:pt>
                <c:pt idx="171">
                  <c:v>6.3996200364443258E-3</c:v>
                </c:pt>
                <c:pt idx="172">
                  <c:v>6.1022832305447612E-3</c:v>
                </c:pt>
                <c:pt idx="173">
                  <c:v>5.8076972380070617E-3</c:v>
                </c:pt>
                <c:pt idx="174">
                  <c:v>5.4517897991510911E-3</c:v>
                </c:pt>
                <c:pt idx="175">
                  <c:v>5.4504962196683755E-3</c:v>
                </c:pt>
                <c:pt idx="176">
                  <c:v>5.2188896897647392E-3</c:v>
                </c:pt>
                <c:pt idx="177">
                  <c:v>4.7200709301987165E-3</c:v>
                </c:pt>
                <c:pt idx="178">
                  <c:v>3.9276377629198301E-3</c:v>
                </c:pt>
                <c:pt idx="179">
                  <c:v>3.9266209876607245E-3</c:v>
                </c:pt>
                <c:pt idx="180">
                  <c:v>3.7512622551668139E-3</c:v>
                </c:pt>
                <c:pt idx="181">
                  <c:v>3.0647918252986925E-3</c:v>
                </c:pt>
                <c:pt idx="182">
                  <c:v>3.0364149797566177E-3</c:v>
                </c:pt>
                <c:pt idx="183">
                  <c:v>2.6285482368201564E-3</c:v>
                </c:pt>
                <c:pt idx="184">
                  <c:v>1.1350186938960014E-3</c:v>
                </c:pt>
                <c:pt idx="185">
                  <c:v>1.1348292689585455E-3</c:v>
                </c:pt>
                <c:pt idx="186">
                  <c:v>1.1339957992337326E-3</c:v>
                </c:pt>
                <c:pt idx="187">
                  <c:v>5.4046760188728924E-4</c:v>
                </c:pt>
                <c:pt idx="188">
                  <c:v>2.4387204434306303E-4</c:v>
                </c:pt>
                <c:pt idx="189">
                  <c:v>-8.9040235416686279E-7</c:v>
                </c:pt>
                <c:pt idx="190">
                  <c:v>-2.7935797894085438E-3</c:v>
                </c:pt>
                <c:pt idx="191">
                  <c:v>-2.7935797894085438E-3</c:v>
                </c:pt>
                <c:pt idx="192">
                  <c:v>-2.7935797894085438E-3</c:v>
                </c:pt>
                <c:pt idx="193">
                  <c:v>-2.7935797894085438E-3</c:v>
                </c:pt>
                <c:pt idx="194">
                  <c:v>-2.7935797894085438E-3</c:v>
                </c:pt>
                <c:pt idx="195">
                  <c:v>-2.0802749822656841E-2</c:v>
                </c:pt>
                <c:pt idx="196">
                  <c:v>-3.7828490803883924E-2</c:v>
                </c:pt>
                <c:pt idx="197">
                  <c:v>-5.5716520370288292E-2</c:v>
                </c:pt>
                <c:pt idx="198">
                  <c:v>-0.12477457002604808</c:v>
                </c:pt>
                <c:pt idx="199">
                  <c:v>-0.29569652658981582</c:v>
                </c:pt>
                <c:pt idx="200">
                  <c:v>-0.4136691213643876</c:v>
                </c:pt>
                <c:pt idx="201">
                  <c:v>-0.6198306339315599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0-49C0-B3FF-F9B4C5748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</a:t>
            </a:r>
            <a:r>
              <a:rPr lang="en-CA" baseline="0"/>
              <a:t> 2002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2002 Mar'!$A$3:$A$204</c:f>
              <c:strCache>
                <c:ptCount val="202"/>
                <c:pt idx="0">
                  <c:v>United States</c:v>
                </c:pt>
                <c:pt idx="1">
                  <c:v>Ireland</c:v>
                </c:pt>
                <c:pt idx="2">
                  <c:v>Bulgaria</c:v>
                </c:pt>
                <c:pt idx="3">
                  <c:v>Iraq</c:v>
                </c:pt>
                <c:pt idx="4">
                  <c:v>Costa Rica</c:v>
                </c:pt>
                <c:pt idx="5">
                  <c:v>Nigeria</c:v>
                </c:pt>
                <c:pt idx="6">
                  <c:v>Romania</c:v>
                </c:pt>
                <c:pt idx="7">
                  <c:v>Iceland</c:v>
                </c:pt>
                <c:pt idx="8">
                  <c:v>Kenya</c:v>
                </c:pt>
                <c:pt idx="9">
                  <c:v>Jordan</c:v>
                </c:pt>
                <c:pt idx="10">
                  <c:v>Lebanon</c:v>
                </c:pt>
                <c:pt idx="11">
                  <c:v>Oman</c:v>
                </c:pt>
                <c:pt idx="12">
                  <c:v>Algeria</c:v>
                </c:pt>
                <c:pt idx="13">
                  <c:v>Ecuador</c:v>
                </c:pt>
                <c:pt idx="14">
                  <c:v>Pakistan</c:v>
                </c:pt>
                <c:pt idx="15">
                  <c:v>Israel</c:v>
                </c:pt>
                <c:pt idx="16">
                  <c:v>Iran</c:v>
                </c:pt>
                <c:pt idx="17">
                  <c:v>Uruguay</c:v>
                </c:pt>
                <c:pt idx="18">
                  <c:v>Slovak Republic</c:v>
                </c:pt>
                <c:pt idx="19">
                  <c:v>Vietnam</c:v>
                </c:pt>
                <c:pt idx="20">
                  <c:v>Kuwait</c:v>
                </c:pt>
                <c:pt idx="21">
                  <c:v>Cote d'Ivoire</c:v>
                </c:pt>
                <c:pt idx="22">
                  <c:v>Bahrain</c:v>
                </c:pt>
                <c:pt idx="23">
                  <c:v>Tanzania</c:v>
                </c:pt>
                <c:pt idx="24">
                  <c:v>Jamaica</c:v>
                </c:pt>
                <c:pt idx="25">
                  <c:v>Sri Lanka</c:v>
                </c:pt>
                <c:pt idx="26">
                  <c:v>Egypt</c:v>
                </c:pt>
                <c:pt idx="27">
                  <c:v>Morocco</c:v>
                </c:pt>
                <c:pt idx="28">
                  <c:v>Colombia</c:v>
                </c:pt>
                <c:pt idx="29">
                  <c:v>Saudi Arabia</c:v>
                </c:pt>
                <c:pt idx="30">
                  <c:v>United Arab Emirates</c:v>
                </c:pt>
                <c:pt idx="31">
                  <c:v>Yugoslavia</c:v>
                </c:pt>
                <c:pt idx="32">
                  <c:v>Peru</c:v>
                </c:pt>
                <c:pt idx="33">
                  <c:v>Philippines</c:v>
                </c:pt>
                <c:pt idx="34">
                  <c:v>Liberia</c:v>
                </c:pt>
                <c:pt idx="35">
                  <c:v>Trinidad and Tobago</c:v>
                </c:pt>
                <c:pt idx="36">
                  <c:v>Ukraine</c:v>
                </c:pt>
                <c:pt idx="37">
                  <c:v>Yemen</c:v>
                </c:pt>
                <c:pt idx="38">
                  <c:v>South Africa</c:v>
                </c:pt>
                <c:pt idx="39">
                  <c:v>Azerbaijan</c:v>
                </c:pt>
                <c:pt idx="40">
                  <c:v>Lithuania</c:v>
                </c:pt>
                <c:pt idx="41">
                  <c:v>Slovenia</c:v>
                </c:pt>
                <c:pt idx="42">
                  <c:v>Syria</c:v>
                </c:pt>
                <c:pt idx="43">
                  <c:v>Guatemala</c:v>
                </c:pt>
                <c:pt idx="44">
                  <c:v>Libya</c:v>
                </c:pt>
                <c:pt idx="45">
                  <c:v>Mauritius</c:v>
                </c:pt>
                <c:pt idx="46">
                  <c:v>Tunisia</c:v>
                </c:pt>
                <c:pt idx="47">
                  <c:v>Venezuela</c:v>
                </c:pt>
                <c:pt idx="48">
                  <c:v>Dominican Republic</c:v>
                </c:pt>
                <c:pt idx="49">
                  <c:v>Cuba</c:v>
                </c:pt>
                <c:pt idx="50">
                  <c:v>Bolivia</c:v>
                </c:pt>
                <c:pt idx="51">
                  <c:v>Cameroon</c:v>
                </c:pt>
                <c:pt idx="52">
                  <c:v>Qatar</c:v>
                </c:pt>
                <c:pt idx="53">
                  <c:v>Bahamas</c:v>
                </c:pt>
                <c:pt idx="54">
                  <c:v>Hungary</c:v>
                </c:pt>
                <c:pt idx="55">
                  <c:v>Cyprus</c:v>
                </c:pt>
                <c:pt idx="56">
                  <c:v>Netherlands Antilles</c:v>
                </c:pt>
                <c:pt idx="57">
                  <c:v>Kazakhstan</c:v>
                </c:pt>
                <c:pt idx="58">
                  <c:v>Gibraltar</c:v>
                </c:pt>
                <c:pt idx="59">
                  <c:v>Ghana</c:v>
                </c:pt>
                <c:pt idx="60">
                  <c:v>Honduras</c:v>
                </c:pt>
                <c:pt idx="61">
                  <c:v>Angola</c:v>
                </c:pt>
                <c:pt idx="62">
                  <c:v>Nepal</c:v>
                </c:pt>
                <c:pt idx="63">
                  <c:v>Croatia</c:v>
                </c:pt>
                <c:pt idx="64">
                  <c:v>New Zealand</c:v>
                </c:pt>
                <c:pt idx="65">
                  <c:v>Czech Republic</c:v>
                </c:pt>
                <c:pt idx="66">
                  <c:v>Congo</c:v>
                </c:pt>
                <c:pt idx="67">
                  <c:v>Senegal</c:v>
                </c:pt>
                <c:pt idx="68">
                  <c:v>India</c:v>
                </c:pt>
                <c:pt idx="69">
                  <c:v>Macau</c:v>
                </c:pt>
                <c:pt idx="70">
                  <c:v>Taiwan, China</c:v>
                </c:pt>
                <c:pt idx="71">
                  <c:v>Estonia</c:v>
                </c:pt>
                <c:pt idx="72">
                  <c:v>Sudan</c:v>
                </c:pt>
                <c:pt idx="73">
                  <c:v>Russia</c:v>
                </c:pt>
                <c:pt idx="74">
                  <c:v>Bermuda</c:v>
                </c:pt>
                <c:pt idx="75">
                  <c:v>Turkey</c:v>
                </c:pt>
                <c:pt idx="76">
                  <c:v>Nicaragua</c:v>
                </c:pt>
                <c:pt idx="77">
                  <c:v>Malta</c:v>
                </c:pt>
                <c:pt idx="78">
                  <c:v>Paraguay</c:v>
                </c:pt>
                <c:pt idx="79">
                  <c:v>Thailand</c:v>
                </c:pt>
                <c:pt idx="80">
                  <c:v>Uzbekistan</c:v>
                </c:pt>
                <c:pt idx="81">
                  <c:v>Indonesia</c:v>
                </c:pt>
                <c:pt idx="82">
                  <c:v>Barbados</c:v>
                </c:pt>
                <c:pt idx="83">
                  <c:v>Latvia</c:v>
                </c:pt>
                <c:pt idx="84">
                  <c:v>Papua New Guinea</c:v>
                </c:pt>
                <c:pt idx="85">
                  <c:v>Panama</c:v>
                </c:pt>
                <c:pt idx="86">
                  <c:v>Malaysia</c:v>
                </c:pt>
                <c:pt idx="87">
                  <c:v>Andorra</c:v>
                </c:pt>
                <c:pt idx="88">
                  <c:v>West Indies UK</c:v>
                </c:pt>
                <c:pt idx="89">
                  <c:v>Seychelles</c:v>
                </c:pt>
                <c:pt idx="90">
                  <c:v>Zimbabwe</c:v>
                </c:pt>
                <c:pt idx="91">
                  <c:v>China</c:v>
                </c:pt>
                <c:pt idx="92">
                  <c:v>Bosnia and Herzegovina</c:v>
                </c:pt>
                <c:pt idx="93">
                  <c:v>Belize</c:v>
                </c:pt>
                <c:pt idx="94">
                  <c:v>Uganda</c:v>
                </c:pt>
                <c:pt idx="95">
                  <c:v>Gabon</c:v>
                </c:pt>
                <c:pt idx="96">
                  <c:v>Chile</c:v>
                </c:pt>
                <c:pt idx="97">
                  <c:v>Benin</c:v>
                </c:pt>
                <c:pt idx="98">
                  <c:v>Grenada</c:v>
                </c:pt>
                <c:pt idx="99">
                  <c:v>Bangladesh</c:v>
                </c:pt>
                <c:pt idx="100">
                  <c:v>Myanmar</c:v>
                </c:pt>
                <c:pt idx="101">
                  <c:v>North Korea</c:v>
                </c:pt>
                <c:pt idx="102">
                  <c:v>Poland</c:v>
                </c:pt>
                <c:pt idx="103">
                  <c:v>Liechtenstein</c:v>
                </c:pt>
                <c:pt idx="104">
                  <c:v>Macedonia</c:v>
                </c:pt>
                <c:pt idx="105">
                  <c:v>Burkina Faso</c:v>
                </c:pt>
                <c:pt idx="106">
                  <c:v>Aruba</c:v>
                </c:pt>
                <c:pt idx="107">
                  <c:v>US Pacific Islands</c:v>
                </c:pt>
                <c:pt idx="108">
                  <c:v>Zambia</c:v>
                </c:pt>
                <c:pt idx="109">
                  <c:v>Belarus</c:v>
                </c:pt>
                <c:pt idx="110">
                  <c:v>Botswana</c:v>
                </c:pt>
                <c:pt idx="111">
                  <c:v>Greece</c:v>
                </c:pt>
                <c:pt idx="112">
                  <c:v>Togo</c:v>
                </c:pt>
                <c:pt idx="113">
                  <c:v>Madagascar</c:v>
                </c:pt>
                <c:pt idx="114">
                  <c:v>Turkmenistan</c:v>
                </c:pt>
                <c:pt idx="115">
                  <c:v>Mozambique</c:v>
                </c:pt>
                <c:pt idx="116">
                  <c:v>Maldives</c:v>
                </c:pt>
                <c:pt idx="117">
                  <c:v>British Overseas Territories</c:v>
                </c:pt>
                <c:pt idx="118">
                  <c:v>South Korea</c:v>
                </c:pt>
                <c:pt idx="119">
                  <c:v>Ethiopia</c:v>
                </c:pt>
                <c:pt idx="120">
                  <c:v>Swaziland</c:v>
                </c:pt>
                <c:pt idx="121">
                  <c:v>Turks and Caicos</c:v>
                </c:pt>
                <c:pt idx="122">
                  <c:v>French Polynesia</c:v>
                </c:pt>
                <c:pt idx="123">
                  <c:v>St. Vincent</c:v>
                </c:pt>
                <c:pt idx="124">
                  <c:v>Vanuatu</c:v>
                </c:pt>
                <c:pt idx="125">
                  <c:v>Congo Democratic Republic</c:v>
                </c:pt>
                <c:pt idx="126">
                  <c:v>Guyana</c:v>
                </c:pt>
                <c:pt idx="127">
                  <c:v>Namibia</c:v>
                </c:pt>
                <c:pt idx="128">
                  <c:v>Albania</c:v>
                </c:pt>
                <c:pt idx="129">
                  <c:v>El Salvador</c:v>
                </c:pt>
                <c:pt idx="130">
                  <c:v>Georgia</c:v>
                </c:pt>
                <c:pt idx="131">
                  <c:v>Niger</c:v>
                </c:pt>
                <c:pt idx="132">
                  <c:v>Brunei</c:v>
                </c:pt>
                <c:pt idx="133">
                  <c:v>Norway</c:v>
                </c:pt>
                <c:pt idx="134">
                  <c:v>Mauritania</c:v>
                </c:pt>
                <c:pt idx="135">
                  <c:v>Portugal</c:v>
                </c:pt>
                <c:pt idx="136">
                  <c:v>Mongolia</c:v>
                </c:pt>
                <c:pt idx="137">
                  <c:v>Armenia</c:v>
                </c:pt>
                <c:pt idx="138">
                  <c:v>New Caledonia</c:v>
                </c:pt>
                <c:pt idx="139">
                  <c:v>Mali</c:v>
                </c:pt>
                <c:pt idx="140">
                  <c:v>Moldova</c:v>
                </c:pt>
                <c:pt idx="141">
                  <c:v>Lesotho</c:v>
                </c:pt>
                <c:pt idx="142">
                  <c:v>Malawi</c:v>
                </c:pt>
                <c:pt idx="143">
                  <c:v>Argentina</c:v>
                </c:pt>
                <c:pt idx="144">
                  <c:v>Western Samoa</c:v>
                </c:pt>
                <c:pt idx="145">
                  <c:v>Chad</c:v>
                </c:pt>
                <c:pt idx="146">
                  <c:v>Tajikistan</c:v>
                </c:pt>
                <c:pt idx="147">
                  <c:v>St. Lucia</c:v>
                </c:pt>
                <c:pt idx="148">
                  <c:v>Cambodia</c:v>
                </c:pt>
                <c:pt idx="149">
                  <c:v>Cape Verde</c:v>
                </c:pt>
                <c:pt idx="150">
                  <c:v>Djibouti</c:v>
                </c:pt>
                <c:pt idx="151">
                  <c:v>Kyrgyz Republic</c:v>
                </c:pt>
                <c:pt idx="152">
                  <c:v>Dominica</c:v>
                </c:pt>
                <c:pt idx="153">
                  <c:v>Afghanistan</c:v>
                </c:pt>
                <c:pt idx="154">
                  <c:v>Tonga</c:v>
                </c:pt>
                <c:pt idx="155">
                  <c:v>Laos</c:v>
                </c:pt>
                <c:pt idx="156">
                  <c:v>Vatican</c:v>
                </c:pt>
                <c:pt idx="157">
                  <c:v>Surinam</c:v>
                </c:pt>
                <c:pt idx="158">
                  <c:v>Guinea</c:v>
                </c:pt>
                <c:pt idx="159">
                  <c:v>Falkland Islands</c:v>
                </c:pt>
                <c:pt idx="160">
                  <c:v>Denmark</c:v>
                </c:pt>
                <c:pt idx="161">
                  <c:v>Gambia</c:v>
                </c:pt>
                <c:pt idx="162">
                  <c:v>Central African Rep</c:v>
                </c:pt>
                <c:pt idx="163">
                  <c:v>Finland</c:v>
                </c:pt>
                <c:pt idx="164">
                  <c:v>Equatorial Guinea</c:v>
                </c:pt>
                <c:pt idx="165">
                  <c:v>Sao Tome and Principe</c:v>
                </c:pt>
                <c:pt idx="166">
                  <c:v>Rwanda</c:v>
                </c:pt>
                <c:pt idx="167">
                  <c:v>Burundi</c:v>
                </c:pt>
                <c:pt idx="168">
                  <c:v>Fiji</c:v>
                </c:pt>
                <c:pt idx="169">
                  <c:v>Haiti</c:v>
                </c:pt>
                <c:pt idx="170">
                  <c:v>Sierra Leone</c:v>
                </c:pt>
                <c:pt idx="171">
                  <c:v>Guinea-Bissau</c:v>
                </c:pt>
                <c:pt idx="172">
                  <c:v>Singapore</c:v>
                </c:pt>
                <c:pt idx="173">
                  <c:v>Comoros Islands</c:v>
                </c:pt>
                <c:pt idx="174">
                  <c:v>Palestinian Autonomy</c:v>
                </c:pt>
                <c:pt idx="175">
                  <c:v>Nauru</c:v>
                </c:pt>
                <c:pt idx="176">
                  <c:v>Solomon Islands</c:v>
                </c:pt>
                <c:pt idx="177">
                  <c:v>Somalia</c:v>
                </c:pt>
                <c:pt idx="178">
                  <c:v>Australia</c:v>
                </c:pt>
                <c:pt idx="179">
                  <c:v>Brazil</c:v>
                </c:pt>
                <c:pt idx="180">
                  <c:v>Eritrea</c:v>
                </c:pt>
                <c:pt idx="181">
                  <c:v>St.Helena</c:v>
                </c:pt>
                <c:pt idx="182">
                  <c:v>Bhutan</c:v>
                </c:pt>
                <c:pt idx="183">
                  <c:v>Kiribati</c:v>
                </c:pt>
                <c:pt idx="184">
                  <c:v>Tuvalu</c:v>
                </c:pt>
                <c:pt idx="185">
                  <c:v>Wallis/Futuna</c:v>
                </c:pt>
                <c:pt idx="186">
                  <c:v>Italy</c:v>
                </c:pt>
                <c:pt idx="187">
                  <c:v>Luxembourg</c:v>
                </c:pt>
                <c:pt idx="188">
                  <c:v>Mexico</c:v>
                </c:pt>
                <c:pt idx="189">
                  <c:v>Austria</c:v>
                </c:pt>
                <c:pt idx="190">
                  <c:v>Hong Kong SAR</c:v>
                </c:pt>
                <c:pt idx="191">
                  <c:v>Sweden</c:v>
                </c:pt>
                <c:pt idx="192">
                  <c:v>Cayman Islands</c:v>
                </c:pt>
                <c:pt idx="193">
                  <c:v>Canada</c:v>
                </c:pt>
                <c:pt idx="194">
                  <c:v>United Kingdom</c:v>
                </c:pt>
                <c:pt idx="195">
                  <c:v>Belgium</c:v>
                </c:pt>
                <c:pt idx="196">
                  <c:v>Netherlands</c:v>
                </c:pt>
                <c:pt idx="197">
                  <c:v>Switzerland</c:v>
                </c:pt>
                <c:pt idx="198">
                  <c:v>Spain</c:v>
                </c:pt>
                <c:pt idx="199">
                  <c:v>Japan</c:v>
                </c:pt>
                <c:pt idx="200">
                  <c:v>France</c:v>
                </c:pt>
                <c:pt idx="201">
                  <c:v>Germany</c:v>
                </c:pt>
              </c:strCache>
            </c:strRef>
          </c:cat>
          <c:val>
            <c:numRef>
              <c:f>'LKL 2002 Mar'!$E$3:$E$204</c:f>
              <c:numCache>
                <c:formatCode>General</c:formatCode>
                <c:ptCount val="202"/>
                <c:pt idx="0">
                  <c:v>0.34977220357333705</c:v>
                </c:pt>
                <c:pt idx="1">
                  <c:v>4.6983695789189719E-2</c:v>
                </c:pt>
                <c:pt idx="2">
                  <c:v>2.6334800991247242E-2</c:v>
                </c:pt>
                <c:pt idx="3">
                  <c:v>2.6243228473563744E-2</c:v>
                </c:pt>
                <c:pt idx="4">
                  <c:v>2.6053124427233339E-2</c:v>
                </c:pt>
                <c:pt idx="5">
                  <c:v>2.6030509805650581E-2</c:v>
                </c:pt>
                <c:pt idx="6">
                  <c:v>2.5884638816000713E-2</c:v>
                </c:pt>
                <c:pt idx="7">
                  <c:v>2.5788399516723032E-2</c:v>
                </c:pt>
                <c:pt idx="8">
                  <c:v>2.5758281330188045E-2</c:v>
                </c:pt>
                <c:pt idx="9">
                  <c:v>2.574748031496657E-2</c:v>
                </c:pt>
                <c:pt idx="10">
                  <c:v>2.5727435686873381E-2</c:v>
                </c:pt>
                <c:pt idx="11">
                  <c:v>2.5688192422708211E-2</c:v>
                </c:pt>
                <c:pt idx="12">
                  <c:v>2.5635976528457498E-2</c:v>
                </c:pt>
                <c:pt idx="13">
                  <c:v>2.5553260781758489E-2</c:v>
                </c:pt>
                <c:pt idx="14">
                  <c:v>2.5454362220798461E-2</c:v>
                </c:pt>
                <c:pt idx="15">
                  <c:v>2.533946726382846E-2</c:v>
                </c:pt>
                <c:pt idx="16">
                  <c:v>2.5338081392504024E-2</c:v>
                </c:pt>
                <c:pt idx="17">
                  <c:v>2.5333689338128698E-2</c:v>
                </c:pt>
                <c:pt idx="18">
                  <c:v>2.524272601121506E-2</c:v>
                </c:pt>
                <c:pt idx="19">
                  <c:v>2.5235550091041357E-2</c:v>
                </c:pt>
                <c:pt idx="20">
                  <c:v>2.5202234593532068E-2</c:v>
                </c:pt>
                <c:pt idx="21">
                  <c:v>2.516566503388673E-2</c:v>
                </c:pt>
                <c:pt idx="22">
                  <c:v>2.4931379481247407E-2</c:v>
                </c:pt>
                <c:pt idx="23">
                  <c:v>2.4923053134996619E-2</c:v>
                </c:pt>
                <c:pt idx="24">
                  <c:v>2.4845209098857703E-2</c:v>
                </c:pt>
                <c:pt idx="25">
                  <c:v>2.4701805843431054E-2</c:v>
                </c:pt>
                <c:pt idx="26">
                  <c:v>2.4694217169923559E-2</c:v>
                </c:pt>
                <c:pt idx="27">
                  <c:v>2.4610131392092519E-2</c:v>
                </c:pt>
                <c:pt idx="28">
                  <c:v>2.4017129247840212E-2</c:v>
                </c:pt>
                <c:pt idx="29">
                  <c:v>2.3993795478922796E-2</c:v>
                </c:pt>
                <c:pt idx="30">
                  <c:v>2.3969445541343525E-2</c:v>
                </c:pt>
                <c:pt idx="31">
                  <c:v>2.3684422785657206E-2</c:v>
                </c:pt>
                <c:pt idx="32">
                  <c:v>2.3530025931729634E-2</c:v>
                </c:pt>
                <c:pt idx="33">
                  <c:v>2.3510086649510591E-2</c:v>
                </c:pt>
                <c:pt idx="34">
                  <c:v>2.3373634933762308E-2</c:v>
                </c:pt>
                <c:pt idx="35">
                  <c:v>2.3010199094542171E-2</c:v>
                </c:pt>
                <c:pt idx="36">
                  <c:v>2.2759270006686295E-2</c:v>
                </c:pt>
                <c:pt idx="37">
                  <c:v>2.2667384130610115E-2</c:v>
                </c:pt>
                <c:pt idx="38">
                  <c:v>2.2496027428380243E-2</c:v>
                </c:pt>
                <c:pt idx="39">
                  <c:v>2.2448779029105744E-2</c:v>
                </c:pt>
                <c:pt idx="40">
                  <c:v>2.2409709751162611E-2</c:v>
                </c:pt>
                <c:pt idx="41">
                  <c:v>2.2389176194269181E-2</c:v>
                </c:pt>
                <c:pt idx="42">
                  <c:v>2.2380912645015929E-2</c:v>
                </c:pt>
                <c:pt idx="43">
                  <c:v>2.2189386747000387E-2</c:v>
                </c:pt>
                <c:pt idx="44">
                  <c:v>2.214981622697736E-2</c:v>
                </c:pt>
                <c:pt idx="45">
                  <c:v>2.2133414955564552E-2</c:v>
                </c:pt>
                <c:pt idx="46">
                  <c:v>2.2117000218661236E-2</c:v>
                </c:pt>
                <c:pt idx="47">
                  <c:v>2.2039665363184573E-2</c:v>
                </c:pt>
                <c:pt idx="48">
                  <c:v>2.1991369967122056E-2</c:v>
                </c:pt>
                <c:pt idx="49">
                  <c:v>2.195914488953761E-2</c:v>
                </c:pt>
                <c:pt idx="50">
                  <c:v>2.1948432735263902E-2</c:v>
                </c:pt>
                <c:pt idx="51">
                  <c:v>2.1933457512110736E-2</c:v>
                </c:pt>
                <c:pt idx="52">
                  <c:v>2.1837346991411162E-2</c:v>
                </c:pt>
                <c:pt idx="53">
                  <c:v>2.1779805636312058E-2</c:v>
                </c:pt>
                <c:pt idx="54">
                  <c:v>2.1688995713120142E-2</c:v>
                </c:pt>
                <c:pt idx="55">
                  <c:v>2.1581270594946939E-2</c:v>
                </c:pt>
                <c:pt idx="56">
                  <c:v>2.1493618699065308E-2</c:v>
                </c:pt>
                <c:pt idx="57">
                  <c:v>2.1491603097817159E-2</c:v>
                </c:pt>
                <c:pt idx="58">
                  <c:v>2.1483160093297819E-2</c:v>
                </c:pt>
                <c:pt idx="59">
                  <c:v>2.1382605803960078E-2</c:v>
                </c:pt>
                <c:pt idx="60">
                  <c:v>2.1342926990038476E-2</c:v>
                </c:pt>
                <c:pt idx="61">
                  <c:v>2.1299728310415555E-2</c:v>
                </c:pt>
                <c:pt idx="62">
                  <c:v>2.1276837391629229E-2</c:v>
                </c:pt>
                <c:pt idx="63">
                  <c:v>2.1210130198670508E-2</c:v>
                </c:pt>
                <c:pt idx="64">
                  <c:v>2.0917879878494011E-2</c:v>
                </c:pt>
                <c:pt idx="65">
                  <c:v>2.0876190833040924E-2</c:v>
                </c:pt>
                <c:pt idx="66">
                  <c:v>2.0741402506140948E-2</c:v>
                </c:pt>
                <c:pt idx="67">
                  <c:v>2.0690801290434952E-2</c:v>
                </c:pt>
                <c:pt idx="68">
                  <c:v>2.0682397781784635E-2</c:v>
                </c:pt>
                <c:pt idx="69">
                  <c:v>2.0678403657895077E-2</c:v>
                </c:pt>
                <c:pt idx="70">
                  <c:v>2.0651276214681959E-2</c:v>
                </c:pt>
                <c:pt idx="71">
                  <c:v>2.0590332841065834E-2</c:v>
                </c:pt>
                <c:pt idx="72">
                  <c:v>2.0582721245558312E-2</c:v>
                </c:pt>
                <c:pt idx="73">
                  <c:v>2.0441071016875537E-2</c:v>
                </c:pt>
                <c:pt idx="74">
                  <c:v>2.0344891863086176E-2</c:v>
                </c:pt>
                <c:pt idx="75">
                  <c:v>2.03230158683755E-2</c:v>
                </c:pt>
                <c:pt idx="76">
                  <c:v>2.0321805459267372E-2</c:v>
                </c:pt>
                <c:pt idx="77">
                  <c:v>2.0151986561556787E-2</c:v>
                </c:pt>
                <c:pt idx="78">
                  <c:v>2.0042009387829338E-2</c:v>
                </c:pt>
                <c:pt idx="79">
                  <c:v>1.9916759618189613E-2</c:v>
                </c:pt>
                <c:pt idx="80">
                  <c:v>1.9731370786550902E-2</c:v>
                </c:pt>
                <c:pt idx="81">
                  <c:v>1.9712794307405423E-2</c:v>
                </c:pt>
                <c:pt idx="82">
                  <c:v>1.9659437858235485E-2</c:v>
                </c:pt>
                <c:pt idx="83">
                  <c:v>1.9607079726258407E-2</c:v>
                </c:pt>
                <c:pt idx="84">
                  <c:v>1.9384931597161509E-2</c:v>
                </c:pt>
                <c:pt idx="85">
                  <c:v>1.9143385843934969E-2</c:v>
                </c:pt>
                <c:pt idx="86">
                  <c:v>1.8936978726958906E-2</c:v>
                </c:pt>
                <c:pt idx="87">
                  <c:v>1.8695058985407232E-2</c:v>
                </c:pt>
                <c:pt idx="88">
                  <c:v>1.8184194518198464E-2</c:v>
                </c:pt>
                <c:pt idx="89">
                  <c:v>1.8123905190357049E-2</c:v>
                </c:pt>
                <c:pt idx="90">
                  <c:v>1.795311556036383E-2</c:v>
                </c:pt>
                <c:pt idx="91">
                  <c:v>1.7877410728001239E-2</c:v>
                </c:pt>
                <c:pt idx="92">
                  <c:v>1.7727939161662147E-2</c:v>
                </c:pt>
                <c:pt idx="93">
                  <c:v>1.7546578423670935E-2</c:v>
                </c:pt>
                <c:pt idx="94">
                  <c:v>1.7448630801905163E-2</c:v>
                </c:pt>
                <c:pt idx="95">
                  <c:v>1.7358205619109612E-2</c:v>
                </c:pt>
                <c:pt idx="96">
                  <c:v>1.7336912030338471E-2</c:v>
                </c:pt>
                <c:pt idx="97">
                  <c:v>1.6992170285911511E-2</c:v>
                </c:pt>
                <c:pt idx="98">
                  <c:v>1.6795295038517156E-2</c:v>
                </c:pt>
                <c:pt idx="99">
                  <c:v>1.6626694875981937E-2</c:v>
                </c:pt>
                <c:pt idx="100">
                  <c:v>1.6193624612323345E-2</c:v>
                </c:pt>
                <c:pt idx="101">
                  <c:v>1.6175961484531241E-2</c:v>
                </c:pt>
                <c:pt idx="102">
                  <c:v>1.5906250460120695E-2</c:v>
                </c:pt>
                <c:pt idx="103">
                  <c:v>1.5786709445753784E-2</c:v>
                </c:pt>
                <c:pt idx="104">
                  <c:v>1.577252024337391E-2</c:v>
                </c:pt>
                <c:pt idx="105">
                  <c:v>1.5756566883968093E-2</c:v>
                </c:pt>
                <c:pt idx="106">
                  <c:v>1.5474500013679865E-2</c:v>
                </c:pt>
                <c:pt idx="107">
                  <c:v>1.5048408830532564E-2</c:v>
                </c:pt>
                <c:pt idx="108">
                  <c:v>1.4927041357588718E-2</c:v>
                </c:pt>
                <c:pt idx="109">
                  <c:v>1.4735763295797856E-2</c:v>
                </c:pt>
                <c:pt idx="110">
                  <c:v>1.4734541733212527E-2</c:v>
                </c:pt>
                <c:pt idx="111">
                  <c:v>1.4669028578233143E-2</c:v>
                </c:pt>
                <c:pt idx="112">
                  <c:v>1.4590152426625178E-2</c:v>
                </c:pt>
                <c:pt idx="113">
                  <c:v>1.4497341525320739E-2</c:v>
                </c:pt>
                <c:pt idx="114">
                  <c:v>1.444167416654474E-2</c:v>
                </c:pt>
                <c:pt idx="115">
                  <c:v>1.4079840967416622E-2</c:v>
                </c:pt>
                <c:pt idx="116">
                  <c:v>1.4042662981056836E-2</c:v>
                </c:pt>
                <c:pt idx="117">
                  <c:v>1.3885745751894144E-2</c:v>
                </c:pt>
                <c:pt idx="118">
                  <c:v>1.3585146309509542E-2</c:v>
                </c:pt>
                <c:pt idx="119">
                  <c:v>1.3542838670671246E-2</c:v>
                </c:pt>
                <c:pt idx="120">
                  <c:v>1.353999942459108E-2</c:v>
                </c:pt>
                <c:pt idx="121">
                  <c:v>1.345614165440296E-2</c:v>
                </c:pt>
                <c:pt idx="122">
                  <c:v>1.3433725140899579E-2</c:v>
                </c:pt>
                <c:pt idx="123">
                  <c:v>1.3423212971276901E-2</c:v>
                </c:pt>
                <c:pt idx="124">
                  <c:v>1.3297682812373271E-2</c:v>
                </c:pt>
                <c:pt idx="125">
                  <c:v>1.2708275980665066E-2</c:v>
                </c:pt>
                <c:pt idx="126">
                  <c:v>1.2588137306672898E-2</c:v>
                </c:pt>
                <c:pt idx="127">
                  <c:v>1.2581824997906686E-2</c:v>
                </c:pt>
                <c:pt idx="128">
                  <c:v>1.2510689415136863E-2</c:v>
                </c:pt>
                <c:pt idx="129">
                  <c:v>1.2435558995766238E-2</c:v>
                </c:pt>
                <c:pt idx="130">
                  <c:v>1.2280247469616585E-2</c:v>
                </c:pt>
                <c:pt idx="131">
                  <c:v>1.2279940498168289E-2</c:v>
                </c:pt>
                <c:pt idx="132">
                  <c:v>1.2037558036744821E-2</c:v>
                </c:pt>
                <c:pt idx="133">
                  <c:v>1.1797264737214277E-2</c:v>
                </c:pt>
                <c:pt idx="134">
                  <c:v>1.1254600000708777E-2</c:v>
                </c:pt>
                <c:pt idx="135">
                  <c:v>1.1084291118114278E-2</c:v>
                </c:pt>
                <c:pt idx="136">
                  <c:v>1.0727364044585706E-2</c:v>
                </c:pt>
                <c:pt idx="137">
                  <c:v>1.0591099595161043E-2</c:v>
                </c:pt>
                <c:pt idx="138">
                  <c:v>1.0584188584356332E-2</c:v>
                </c:pt>
                <c:pt idx="139">
                  <c:v>9.9597831666620278E-3</c:v>
                </c:pt>
                <c:pt idx="140">
                  <c:v>9.8203385051626145E-3</c:v>
                </c:pt>
                <c:pt idx="141">
                  <c:v>9.588168896089341E-3</c:v>
                </c:pt>
                <c:pt idx="142">
                  <c:v>9.5338956908434819E-3</c:v>
                </c:pt>
                <c:pt idx="143">
                  <c:v>9.3673024519744241E-3</c:v>
                </c:pt>
                <c:pt idx="144">
                  <c:v>9.3417193361664264E-3</c:v>
                </c:pt>
                <c:pt idx="145">
                  <c:v>8.7341097825312623E-3</c:v>
                </c:pt>
                <c:pt idx="146">
                  <c:v>8.728945617152168E-3</c:v>
                </c:pt>
                <c:pt idx="147">
                  <c:v>8.6787798641644581E-3</c:v>
                </c:pt>
                <c:pt idx="148">
                  <c:v>8.6724904568403951E-3</c:v>
                </c:pt>
                <c:pt idx="149">
                  <c:v>8.4302127614481574E-3</c:v>
                </c:pt>
                <c:pt idx="150">
                  <c:v>8.4191556011389435E-3</c:v>
                </c:pt>
                <c:pt idx="151">
                  <c:v>7.9338913581238797E-3</c:v>
                </c:pt>
                <c:pt idx="152">
                  <c:v>7.4047121647618395E-3</c:v>
                </c:pt>
                <c:pt idx="153">
                  <c:v>7.341645065941033E-3</c:v>
                </c:pt>
                <c:pt idx="154">
                  <c:v>7.2791013809367453E-3</c:v>
                </c:pt>
                <c:pt idx="155">
                  <c:v>7.275832202576233E-3</c:v>
                </c:pt>
                <c:pt idx="156">
                  <c:v>6.9643436907213573E-3</c:v>
                </c:pt>
                <c:pt idx="157">
                  <c:v>6.7129391591614143E-3</c:v>
                </c:pt>
                <c:pt idx="158">
                  <c:v>6.6610851575276244E-3</c:v>
                </c:pt>
                <c:pt idx="159">
                  <c:v>5.7688682506821876E-3</c:v>
                </c:pt>
                <c:pt idx="160">
                  <c:v>5.3520693969092148E-3</c:v>
                </c:pt>
                <c:pt idx="161">
                  <c:v>4.8888908142417148E-3</c:v>
                </c:pt>
                <c:pt idx="162">
                  <c:v>4.77065813563066E-3</c:v>
                </c:pt>
                <c:pt idx="163">
                  <c:v>3.9252769039833588E-3</c:v>
                </c:pt>
                <c:pt idx="164">
                  <c:v>3.8550582073624681E-3</c:v>
                </c:pt>
                <c:pt idx="165">
                  <c:v>3.3135007067034458E-3</c:v>
                </c:pt>
                <c:pt idx="166">
                  <c:v>3.0272442443709025E-3</c:v>
                </c:pt>
                <c:pt idx="167">
                  <c:v>2.845725639357369E-3</c:v>
                </c:pt>
                <c:pt idx="168">
                  <c:v>2.7085696901855438E-3</c:v>
                </c:pt>
                <c:pt idx="169">
                  <c:v>2.6883395829187056E-3</c:v>
                </c:pt>
                <c:pt idx="170">
                  <c:v>2.3456702250912883E-3</c:v>
                </c:pt>
                <c:pt idx="171">
                  <c:v>2.2123728834668325E-3</c:v>
                </c:pt>
                <c:pt idx="172">
                  <c:v>2.1974404177990126E-3</c:v>
                </c:pt>
                <c:pt idx="173">
                  <c:v>1.454520167694367E-3</c:v>
                </c:pt>
                <c:pt idx="174">
                  <c:v>8.8977044806006606E-4</c:v>
                </c:pt>
                <c:pt idx="175">
                  <c:v>6.5978865761501661E-4</c:v>
                </c:pt>
                <c:pt idx="176">
                  <c:v>-8.4070972604123354E-7</c:v>
                </c:pt>
                <c:pt idx="177">
                  <c:v>-8.4254902279762464E-6</c:v>
                </c:pt>
                <c:pt idx="178">
                  <c:v>-9.4856433510547011E-4</c:v>
                </c:pt>
                <c:pt idx="179">
                  <c:v>-2.3951221204331213E-3</c:v>
                </c:pt>
                <c:pt idx="180">
                  <c:v>-2.6566389443619678E-3</c:v>
                </c:pt>
                <c:pt idx="181">
                  <c:v>-2.6566389443619678E-3</c:v>
                </c:pt>
                <c:pt idx="182">
                  <c:v>-2.6566389443619678E-3</c:v>
                </c:pt>
                <c:pt idx="183">
                  <c:v>-2.6566389443619678E-3</c:v>
                </c:pt>
                <c:pt idx="184">
                  <c:v>-2.6566389443619678E-3</c:v>
                </c:pt>
                <c:pt idx="185">
                  <c:v>-2.6566389443619678E-3</c:v>
                </c:pt>
                <c:pt idx="186">
                  <c:v>-1.6345877967956418E-2</c:v>
                </c:pt>
                <c:pt idx="187">
                  <c:v>-1.824890980606253E-2</c:v>
                </c:pt>
                <c:pt idx="188">
                  <c:v>-2.3421834542565356E-2</c:v>
                </c:pt>
                <c:pt idx="189">
                  <c:v>-3.2401889420966321E-2</c:v>
                </c:pt>
                <c:pt idx="190">
                  <c:v>-3.2466911441371399E-2</c:v>
                </c:pt>
                <c:pt idx="191">
                  <c:v>-3.6285747107650118E-2</c:v>
                </c:pt>
                <c:pt idx="192">
                  <c:v>-3.8495891072130861E-2</c:v>
                </c:pt>
                <c:pt idx="193">
                  <c:v>-4.2479260806486452E-2</c:v>
                </c:pt>
                <c:pt idx="194">
                  <c:v>-5.2880945427027815E-2</c:v>
                </c:pt>
                <c:pt idx="195">
                  <c:v>-9.3851865514293781E-2</c:v>
                </c:pt>
                <c:pt idx="196">
                  <c:v>-0.11404614940537036</c:v>
                </c:pt>
                <c:pt idx="197">
                  <c:v>-0.14512488208745072</c:v>
                </c:pt>
                <c:pt idx="198">
                  <c:v>-0.1500196107057882</c:v>
                </c:pt>
                <c:pt idx="199">
                  <c:v>-0.32562170264977119</c:v>
                </c:pt>
                <c:pt idx="200">
                  <c:v>-0.38391147877340864</c:v>
                </c:pt>
                <c:pt idx="201">
                  <c:v>-0.75135327778738614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5-4690-AAB0-F34B6559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2002 Jun'!$A$3:$A$209</c:f>
              <c:strCache>
                <c:ptCount val="207"/>
                <c:pt idx="0">
                  <c:v>United States</c:v>
                </c:pt>
                <c:pt idx="1">
                  <c:v>Ireland</c:v>
                </c:pt>
                <c:pt idx="2">
                  <c:v>Bulgaria</c:v>
                </c:pt>
                <c:pt idx="3">
                  <c:v>Iraq</c:v>
                </c:pt>
                <c:pt idx="4">
                  <c:v>Costa Rica</c:v>
                </c:pt>
                <c:pt idx="5">
                  <c:v>Nigeria</c:v>
                </c:pt>
                <c:pt idx="6">
                  <c:v>Iran</c:v>
                </c:pt>
                <c:pt idx="7">
                  <c:v>Lithuania</c:v>
                </c:pt>
                <c:pt idx="8">
                  <c:v>Jordan</c:v>
                </c:pt>
                <c:pt idx="9">
                  <c:v>Kenya</c:v>
                </c:pt>
                <c:pt idx="10">
                  <c:v>Ukraine</c:v>
                </c:pt>
                <c:pt idx="11">
                  <c:v>Ecuador</c:v>
                </c:pt>
                <c:pt idx="12">
                  <c:v>Vietnam</c:v>
                </c:pt>
                <c:pt idx="13">
                  <c:v>Iceland</c:v>
                </c:pt>
                <c:pt idx="14">
                  <c:v>Oman</c:v>
                </c:pt>
                <c:pt idx="15">
                  <c:v>Romania</c:v>
                </c:pt>
                <c:pt idx="16">
                  <c:v>Algeria</c:v>
                </c:pt>
                <c:pt idx="17">
                  <c:v>Tanzania</c:v>
                </c:pt>
                <c:pt idx="18">
                  <c:v>Kazakhstan</c:v>
                </c:pt>
                <c:pt idx="19">
                  <c:v>Israel</c:v>
                </c:pt>
                <c:pt idx="20">
                  <c:v>Qatar</c:v>
                </c:pt>
                <c:pt idx="21">
                  <c:v>Pakistan</c:v>
                </c:pt>
                <c:pt idx="22">
                  <c:v>Kuwait</c:v>
                </c:pt>
                <c:pt idx="23">
                  <c:v>Sri Lanka</c:v>
                </c:pt>
                <c:pt idx="24">
                  <c:v>Croatia</c:v>
                </c:pt>
                <c:pt idx="25">
                  <c:v>Slovenia</c:v>
                </c:pt>
                <c:pt idx="26">
                  <c:v>Cote d'Ivoire</c:v>
                </c:pt>
                <c:pt idx="27">
                  <c:v>Latvia</c:v>
                </c:pt>
                <c:pt idx="28">
                  <c:v>Lebanon</c:v>
                </c:pt>
                <c:pt idx="29">
                  <c:v>Slovak Republic</c:v>
                </c:pt>
                <c:pt idx="30">
                  <c:v>Bahrain</c:v>
                </c:pt>
                <c:pt idx="31">
                  <c:v>Azerbaijan</c:v>
                </c:pt>
                <c:pt idx="32">
                  <c:v>Uruguay</c:v>
                </c:pt>
                <c:pt idx="33">
                  <c:v>Jamaica</c:v>
                </c:pt>
                <c:pt idx="34">
                  <c:v>Saudi Arabia</c:v>
                </c:pt>
                <c:pt idx="35">
                  <c:v>Egypt</c:v>
                </c:pt>
                <c:pt idx="36">
                  <c:v>Estonia</c:v>
                </c:pt>
                <c:pt idx="37">
                  <c:v>Morocco</c:v>
                </c:pt>
                <c:pt idx="38">
                  <c:v>Yugoslavia</c:v>
                </c:pt>
                <c:pt idx="39">
                  <c:v>Peru</c:v>
                </c:pt>
                <c:pt idx="40">
                  <c:v>Uzbekistan</c:v>
                </c:pt>
                <c:pt idx="41">
                  <c:v>Cuba</c:v>
                </c:pt>
                <c:pt idx="42">
                  <c:v>Trinidad and Tobago</c:v>
                </c:pt>
                <c:pt idx="43">
                  <c:v>Yemen</c:v>
                </c:pt>
                <c:pt idx="44">
                  <c:v>Colombia</c:v>
                </c:pt>
                <c:pt idx="45">
                  <c:v>Mauritius</c:v>
                </c:pt>
                <c:pt idx="46">
                  <c:v>Tunisia</c:v>
                </c:pt>
                <c:pt idx="47">
                  <c:v>United Arab Emirates</c:v>
                </c:pt>
                <c:pt idx="48">
                  <c:v>Liberia</c:v>
                </c:pt>
                <c:pt idx="49">
                  <c:v>Belize</c:v>
                </c:pt>
                <c:pt idx="50">
                  <c:v>Dominican Republic</c:v>
                </c:pt>
                <c:pt idx="51">
                  <c:v>Cameroon</c:v>
                </c:pt>
                <c:pt idx="52">
                  <c:v>Ghana</c:v>
                </c:pt>
                <c:pt idx="53">
                  <c:v>Honduras</c:v>
                </c:pt>
                <c:pt idx="54">
                  <c:v>Seychelles</c:v>
                </c:pt>
                <c:pt idx="55">
                  <c:v>Cyprus</c:v>
                </c:pt>
                <c:pt idx="56">
                  <c:v>Gibraltar</c:v>
                </c:pt>
                <c:pt idx="57">
                  <c:v>Congo</c:v>
                </c:pt>
                <c:pt idx="58">
                  <c:v>South Africa</c:v>
                </c:pt>
                <c:pt idx="59">
                  <c:v>Angola</c:v>
                </c:pt>
                <c:pt idx="60">
                  <c:v>Philippines</c:v>
                </c:pt>
                <c:pt idx="61">
                  <c:v>Macau</c:v>
                </c:pt>
                <c:pt idx="62">
                  <c:v>El Salvador</c:v>
                </c:pt>
                <c:pt idx="63">
                  <c:v>Venezuela</c:v>
                </c:pt>
                <c:pt idx="64">
                  <c:v>Bahamas</c:v>
                </c:pt>
                <c:pt idx="65">
                  <c:v>Malta</c:v>
                </c:pt>
                <c:pt idx="66">
                  <c:v>Bolivia</c:v>
                </c:pt>
                <c:pt idx="67">
                  <c:v>Guatemala</c:v>
                </c:pt>
                <c:pt idx="68">
                  <c:v>Nicaragua</c:v>
                </c:pt>
                <c:pt idx="69">
                  <c:v>Syria</c:v>
                </c:pt>
                <c:pt idx="70">
                  <c:v>Bangladesh</c:v>
                </c:pt>
                <c:pt idx="71">
                  <c:v>Barbados</c:v>
                </c:pt>
                <c:pt idx="72">
                  <c:v>Paraguay</c:v>
                </c:pt>
                <c:pt idx="73">
                  <c:v>Hungary</c:v>
                </c:pt>
                <c:pt idx="74">
                  <c:v>Uganda</c:v>
                </c:pt>
                <c:pt idx="75">
                  <c:v>Libya</c:v>
                </c:pt>
                <c:pt idx="76">
                  <c:v>Sudan</c:v>
                </c:pt>
                <c:pt idx="77">
                  <c:v>Netherlands Antilles</c:v>
                </c:pt>
                <c:pt idx="78">
                  <c:v>New Zealand</c:v>
                </c:pt>
                <c:pt idx="79">
                  <c:v>Zimbabwe</c:v>
                </c:pt>
                <c:pt idx="80">
                  <c:v>Brunei</c:v>
                </c:pt>
                <c:pt idx="81">
                  <c:v>India</c:v>
                </c:pt>
                <c:pt idx="82">
                  <c:v>Namibia</c:v>
                </c:pt>
                <c:pt idx="83">
                  <c:v>Bermuda</c:v>
                </c:pt>
                <c:pt idx="84">
                  <c:v>Macedonia</c:v>
                </c:pt>
                <c:pt idx="85">
                  <c:v>Mozambique</c:v>
                </c:pt>
                <c:pt idx="86">
                  <c:v>Georgia</c:v>
                </c:pt>
                <c:pt idx="87">
                  <c:v>Togo</c:v>
                </c:pt>
                <c:pt idx="88">
                  <c:v>Turkey</c:v>
                </c:pt>
                <c:pt idx="89">
                  <c:v>Turks and Caicos</c:v>
                </c:pt>
                <c:pt idx="90">
                  <c:v>St. Vincent</c:v>
                </c:pt>
                <c:pt idx="91">
                  <c:v>Andorra</c:v>
                </c:pt>
                <c:pt idx="92">
                  <c:v>Gabon</c:v>
                </c:pt>
                <c:pt idx="93">
                  <c:v>Senegal</c:v>
                </c:pt>
                <c:pt idx="94">
                  <c:v>Indonesia</c:v>
                </c:pt>
                <c:pt idx="95">
                  <c:v>Ethiopia</c:v>
                </c:pt>
                <c:pt idx="96">
                  <c:v>West Indies UK</c:v>
                </c:pt>
                <c:pt idx="97">
                  <c:v>Grenada</c:v>
                </c:pt>
                <c:pt idx="98">
                  <c:v>Benin</c:v>
                </c:pt>
                <c:pt idx="99">
                  <c:v>Russia</c:v>
                </c:pt>
                <c:pt idx="100">
                  <c:v>Panama</c:v>
                </c:pt>
                <c:pt idx="101">
                  <c:v>Thailand</c:v>
                </c:pt>
                <c:pt idx="102">
                  <c:v>US Pacific Islands</c:v>
                </c:pt>
                <c:pt idx="103">
                  <c:v>Czech Republic</c:v>
                </c:pt>
                <c:pt idx="104">
                  <c:v>Belarus</c:v>
                </c:pt>
                <c:pt idx="105">
                  <c:v>Bosnia and Herzegovina</c:v>
                </c:pt>
                <c:pt idx="106">
                  <c:v>Liechtenstein</c:v>
                </c:pt>
                <c:pt idx="107">
                  <c:v>Aruba</c:v>
                </c:pt>
                <c:pt idx="108">
                  <c:v>Malaysia</c:v>
                </c:pt>
                <c:pt idx="109">
                  <c:v>Zambia</c:v>
                </c:pt>
                <c:pt idx="110">
                  <c:v>Botswana</c:v>
                </c:pt>
                <c:pt idx="111">
                  <c:v>Papua New Guinea</c:v>
                </c:pt>
                <c:pt idx="112">
                  <c:v>Madagascar</c:v>
                </c:pt>
                <c:pt idx="113">
                  <c:v>Guernsey</c:v>
                </c:pt>
                <c:pt idx="114">
                  <c:v>Armenia</c:v>
                </c:pt>
                <c:pt idx="115">
                  <c:v>Maldives</c:v>
                </c:pt>
                <c:pt idx="116">
                  <c:v>China</c:v>
                </c:pt>
                <c:pt idx="117">
                  <c:v>St. Lucia</c:v>
                </c:pt>
                <c:pt idx="118">
                  <c:v>Swaziland</c:v>
                </c:pt>
                <c:pt idx="119">
                  <c:v>French Polynesia</c:v>
                </c:pt>
                <c:pt idx="120">
                  <c:v>Poland</c:v>
                </c:pt>
                <c:pt idx="121">
                  <c:v>Congo Democratic Republic</c:v>
                </c:pt>
                <c:pt idx="122">
                  <c:v>Chile</c:v>
                </c:pt>
                <c:pt idx="123">
                  <c:v>Turkmenistan</c:v>
                </c:pt>
                <c:pt idx="124">
                  <c:v>Myanmar</c:v>
                </c:pt>
                <c:pt idx="125">
                  <c:v>Cambodia</c:v>
                </c:pt>
                <c:pt idx="126">
                  <c:v>Mali</c:v>
                </c:pt>
                <c:pt idx="127">
                  <c:v>Lesotho</c:v>
                </c:pt>
                <c:pt idx="128">
                  <c:v>Burkina Faso</c:v>
                </c:pt>
                <c:pt idx="129">
                  <c:v>North Korea</c:v>
                </c:pt>
                <c:pt idx="130">
                  <c:v>Isle of Man</c:v>
                </c:pt>
                <c:pt idx="131">
                  <c:v>Malawi</c:v>
                </c:pt>
                <c:pt idx="132">
                  <c:v>Mongolia</c:v>
                </c:pt>
                <c:pt idx="133">
                  <c:v>Guyana</c:v>
                </c:pt>
                <c:pt idx="134">
                  <c:v>Mauritania</c:v>
                </c:pt>
                <c:pt idx="135">
                  <c:v>Dominica</c:v>
                </c:pt>
                <c:pt idx="136">
                  <c:v>Laos</c:v>
                </c:pt>
                <c:pt idx="137">
                  <c:v>Falkland Islands</c:v>
                </c:pt>
                <c:pt idx="138">
                  <c:v>Vanuatu</c:v>
                </c:pt>
                <c:pt idx="139">
                  <c:v>Albania</c:v>
                </c:pt>
                <c:pt idx="140">
                  <c:v>Chad</c:v>
                </c:pt>
                <c:pt idx="141">
                  <c:v>Guinea</c:v>
                </c:pt>
                <c:pt idx="142">
                  <c:v>Greece</c:v>
                </c:pt>
                <c:pt idx="143">
                  <c:v>Afghanistan</c:v>
                </c:pt>
                <c:pt idx="144">
                  <c:v>Moldova</c:v>
                </c:pt>
                <c:pt idx="145">
                  <c:v>Western Samoa</c:v>
                </c:pt>
                <c:pt idx="146">
                  <c:v>Nepa</c:v>
                </c:pt>
                <c:pt idx="147">
                  <c:v>Gambia</c:v>
                </c:pt>
                <c:pt idx="148">
                  <c:v>Niger</c:v>
                </c:pt>
                <c:pt idx="149">
                  <c:v>Tajikistan</c:v>
                </c:pt>
                <c:pt idx="150">
                  <c:v>Surinam</c:v>
                </c:pt>
                <c:pt idx="151">
                  <c:v>Taiwan, China</c:v>
                </c:pt>
                <c:pt idx="152">
                  <c:v>Cape Verde</c:v>
                </c:pt>
                <c:pt idx="153">
                  <c:v>Djibouti</c:v>
                </c:pt>
                <c:pt idx="154">
                  <c:v>Kyrgyz Republic</c:v>
                </c:pt>
                <c:pt idx="155">
                  <c:v>South Korea</c:v>
                </c:pt>
                <c:pt idx="156">
                  <c:v>Nepal</c:v>
                </c:pt>
                <c:pt idx="157">
                  <c:v>Equatorial Guinea</c:v>
                </c:pt>
                <c:pt idx="158">
                  <c:v>Tonga</c:v>
                </c:pt>
                <c:pt idx="159">
                  <c:v>Solomon Islands</c:v>
                </c:pt>
                <c:pt idx="160">
                  <c:v>British Overseas Territories</c:v>
                </c:pt>
                <c:pt idx="161">
                  <c:v>Taiwan China</c:v>
                </c:pt>
                <c:pt idx="162">
                  <c:v>Sierra Leone</c:v>
                </c:pt>
                <c:pt idx="163">
                  <c:v>Burundi</c:v>
                </c:pt>
                <c:pt idx="164">
                  <c:v>Argentina</c:v>
                </c:pt>
                <c:pt idx="165">
                  <c:v>Rwanda</c:v>
                </c:pt>
                <c:pt idx="166">
                  <c:v>Jersey</c:v>
                </c:pt>
                <c:pt idx="167">
                  <c:v>Central African Rep</c:v>
                </c:pt>
                <c:pt idx="168">
                  <c:v>Sao Tome and Principe</c:v>
                </c:pt>
                <c:pt idx="169">
                  <c:v>Norway</c:v>
                </c:pt>
                <c:pt idx="170">
                  <c:v>New Caledonia</c:v>
                </c:pt>
                <c:pt idx="171">
                  <c:v>Haiti</c:v>
                </c:pt>
                <c:pt idx="172">
                  <c:v>Guinea-Bissau</c:v>
                </c:pt>
                <c:pt idx="173">
                  <c:v>Fiji</c:v>
                </c:pt>
                <c:pt idx="174">
                  <c:v>Comoros Islands</c:v>
                </c:pt>
                <c:pt idx="175">
                  <c:v>Portugal</c:v>
                </c:pt>
                <c:pt idx="176">
                  <c:v>Kiribati</c:v>
                </c:pt>
                <c:pt idx="177">
                  <c:v>Palestinian Autonomy</c:v>
                </c:pt>
                <c:pt idx="178">
                  <c:v>Somalia</c:v>
                </c:pt>
                <c:pt idx="179">
                  <c:v>Vatican</c:v>
                </c:pt>
                <c:pt idx="180">
                  <c:v>Eritrea</c:v>
                </c:pt>
                <c:pt idx="181">
                  <c:v>St.Helena</c:v>
                </c:pt>
                <c:pt idx="182">
                  <c:v>Bhutan</c:v>
                </c:pt>
                <c:pt idx="183">
                  <c:v>Nauru</c:v>
                </c:pt>
                <c:pt idx="184">
                  <c:v>Tuvalu</c:v>
                </c:pt>
                <c:pt idx="185">
                  <c:v>Wallis/Futuna</c:v>
                </c:pt>
                <c:pt idx="186">
                  <c:v>Denmark</c:v>
                </c:pt>
                <c:pt idx="187">
                  <c:v>Singapore</c:v>
                </c:pt>
                <c:pt idx="188">
                  <c:v>Finland</c:v>
                </c:pt>
                <c:pt idx="189">
                  <c:v>Australia</c:v>
                </c:pt>
                <c:pt idx="190">
                  <c:v>Brazil</c:v>
                </c:pt>
                <c:pt idx="191">
                  <c:v>Italy</c:v>
                </c:pt>
                <c:pt idx="192">
                  <c:v>Luxembourg</c:v>
                </c:pt>
                <c:pt idx="193">
                  <c:v>Hong Kong SAR</c:v>
                </c:pt>
                <c:pt idx="194">
                  <c:v>Mexico</c:v>
                </c:pt>
                <c:pt idx="195">
                  <c:v>Austria</c:v>
                </c:pt>
                <c:pt idx="196">
                  <c:v>Sweden</c:v>
                </c:pt>
                <c:pt idx="197">
                  <c:v>Canada</c:v>
                </c:pt>
                <c:pt idx="198">
                  <c:v>Cayman Islands</c:v>
                </c:pt>
                <c:pt idx="199">
                  <c:v>Netherlands</c:v>
                </c:pt>
                <c:pt idx="200">
                  <c:v>Belgium</c:v>
                </c:pt>
                <c:pt idx="201">
                  <c:v>Switzerland</c:v>
                </c:pt>
                <c:pt idx="202">
                  <c:v>Spain</c:v>
                </c:pt>
                <c:pt idx="203">
                  <c:v>United Kingdom</c:v>
                </c:pt>
                <c:pt idx="204">
                  <c:v>Japan</c:v>
                </c:pt>
                <c:pt idx="205">
                  <c:v>France</c:v>
                </c:pt>
                <c:pt idx="206">
                  <c:v>Germany</c:v>
                </c:pt>
              </c:strCache>
            </c:strRef>
          </c:cat>
          <c:val>
            <c:numRef>
              <c:f>'LKL 2002 Jun'!$E$3:$E$209</c:f>
              <c:numCache>
                <c:formatCode>General</c:formatCode>
                <c:ptCount val="207"/>
                <c:pt idx="0">
                  <c:v>0.36811199381921167</c:v>
                </c:pt>
                <c:pt idx="1">
                  <c:v>3.771268870319662E-2</c:v>
                </c:pt>
                <c:pt idx="2">
                  <c:v>2.5123620298586575E-2</c:v>
                </c:pt>
                <c:pt idx="3">
                  <c:v>2.5096675295001494E-2</c:v>
                </c:pt>
                <c:pt idx="4">
                  <c:v>2.4859547793406139E-2</c:v>
                </c:pt>
                <c:pt idx="5">
                  <c:v>2.4770416847257847E-2</c:v>
                </c:pt>
                <c:pt idx="6">
                  <c:v>2.4749706465617863E-2</c:v>
                </c:pt>
                <c:pt idx="7">
                  <c:v>2.4722358387504053E-2</c:v>
                </c:pt>
                <c:pt idx="8">
                  <c:v>2.4675123602389673E-2</c:v>
                </c:pt>
                <c:pt idx="9">
                  <c:v>2.4651762253959264E-2</c:v>
                </c:pt>
                <c:pt idx="10">
                  <c:v>2.4512851866944758E-2</c:v>
                </c:pt>
                <c:pt idx="11">
                  <c:v>2.44314164179174E-2</c:v>
                </c:pt>
                <c:pt idx="12">
                  <c:v>2.4394776481322478E-2</c:v>
                </c:pt>
                <c:pt idx="13">
                  <c:v>2.4371152257205944E-2</c:v>
                </c:pt>
                <c:pt idx="14">
                  <c:v>2.4352974851147621E-2</c:v>
                </c:pt>
                <c:pt idx="15">
                  <c:v>2.4341362559411557E-2</c:v>
                </c:pt>
                <c:pt idx="16">
                  <c:v>2.4255406995415937E-2</c:v>
                </c:pt>
                <c:pt idx="17">
                  <c:v>2.4252716883014839E-2</c:v>
                </c:pt>
                <c:pt idx="18">
                  <c:v>2.4192741459656188E-2</c:v>
                </c:pt>
                <c:pt idx="19">
                  <c:v>2.4175466473152038E-2</c:v>
                </c:pt>
                <c:pt idx="20">
                  <c:v>2.4146079853544954E-2</c:v>
                </c:pt>
                <c:pt idx="21">
                  <c:v>2.3927152621757247E-2</c:v>
                </c:pt>
                <c:pt idx="22">
                  <c:v>2.3883535942535665E-2</c:v>
                </c:pt>
                <c:pt idx="23">
                  <c:v>2.3731027077820509E-2</c:v>
                </c:pt>
                <c:pt idx="24">
                  <c:v>2.3704651166613726E-2</c:v>
                </c:pt>
                <c:pt idx="25">
                  <c:v>2.3699830739764841E-2</c:v>
                </c:pt>
                <c:pt idx="26">
                  <c:v>2.3667600379603432E-2</c:v>
                </c:pt>
                <c:pt idx="27">
                  <c:v>2.3512129016467535E-2</c:v>
                </c:pt>
                <c:pt idx="28">
                  <c:v>2.3406092060009324E-2</c:v>
                </c:pt>
                <c:pt idx="29">
                  <c:v>2.3371037712556643E-2</c:v>
                </c:pt>
                <c:pt idx="30">
                  <c:v>2.3360438327007065E-2</c:v>
                </c:pt>
                <c:pt idx="31">
                  <c:v>2.3341012516383628E-2</c:v>
                </c:pt>
                <c:pt idx="32">
                  <c:v>2.3329025492202417E-2</c:v>
                </c:pt>
                <c:pt idx="33">
                  <c:v>2.3301786217345133E-2</c:v>
                </c:pt>
                <c:pt idx="34">
                  <c:v>2.3124431956470373E-2</c:v>
                </c:pt>
                <c:pt idx="35">
                  <c:v>2.3046901677713515E-2</c:v>
                </c:pt>
                <c:pt idx="36">
                  <c:v>2.2968556871963315E-2</c:v>
                </c:pt>
                <c:pt idx="37">
                  <c:v>2.2967617185623044E-2</c:v>
                </c:pt>
                <c:pt idx="38">
                  <c:v>2.2897098677416034E-2</c:v>
                </c:pt>
                <c:pt idx="39">
                  <c:v>2.2851187074294652E-2</c:v>
                </c:pt>
                <c:pt idx="40">
                  <c:v>2.2610066394361441E-2</c:v>
                </c:pt>
                <c:pt idx="41">
                  <c:v>2.2547089097708074E-2</c:v>
                </c:pt>
                <c:pt idx="42">
                  <c:v>2.232707071292702E-2</c:v>
                </c:pt>
                <c:pt idx="43">
                  <c:v>2.1802043559187023E-2</c:v>
                </c:pt>
                <c:pt idx="44">
                  <c:v>2.1641392856357283E-2</c:v>
                </c:pt>
                <c:pt idx="45">
                  <c:v>2.1434596052240486E-2</c:v>
                </c:pt>
                <c:pt idx="46">
                  <c:v>2.1392965627821121E-2</c:v>
                </c:pt>
                <c:pt idx="47">
                  <c:v>2.1374578932691068E-2</c:v>
                </c:pt>
                <c:pt idx="48">
                  <c:v>2.1370467936168074E-2</c:v>
                </c:pt>
                <c:pt idx="49">
                  <c:v>2.1181767709373123E-2</c:v>
                </c:pt>
                <c:pt idx="50">
                  <c:v>2.1127392065871171E-2</c:v>
                </c:pt>
                <c:pt idx="51">
                  <c:v>2.1123578087596406E-2</c:v>
                </c:pt>
                <c:pt idx="52">
                  <c:v>2.1107801398913627E-2</c:v>
                </c:pt>
                <c:pt idx="53">
                  <c:v>2.1036001445138539E-2</c:v>
                </c:pt>
                <c:pt idx="54">
                  <c:v>2.072409757503017E-2</c:v>
                </c:pt>
                <c:pt idx="55">
                  <c:v>2.0638287400741931E-2</c:v>
                </c:pt>
                <c:pt idx="56">
                  <c:v>2.059463292327534E-2</c:v>
                </c:pt>
                <c:pt idx="57">
                  <c:v>2.0543298880356654E-2</c:v>
                </c:pt>
                <c:pt idx="58">
                  <c:v>2.0542960962146396E-2</c:v>
                </c:pt>
                <c:pt idx="59">
                  <c:v>2.0538870908864547E-2</c:v>
                </c:pt>
                <c:pt idx="60">
                  <c:v>2.0526529558963801E-2</c:v>
                </c:pt>
                <c:pt idx="61">
                  <c:v>2.0493399410862534E-2</c:v>
                </c:pt>
                <c:pt idx="62">
                  <c:v>2.0466659309522451E-2</c:v>
                </c:pt>
                <c:pt idx="63">
                  <c:v>2.0357642536720587E-2</c:v>
                </c:pt>
                <c:pt idx="64">
                  <c:v>2.0349289334988255E-2</c:v>
                </c:pt>
                <c:pt idx="65">
                  <c:v>2.0248645614331148E-2</c:v>
                </c:pt>
                <c:pt idx="66">
                  <c:v>2.0020978982982416E-2</c:v>
                </c:pt>
                <c:pt idx="67">
                  <c:v>1.9934641931240171E-2</c:v>
                </c:pt>
                <c:pt idx="68">
                  <c:v>1.9925134333947603E-2</c:v>
                </c:pt>
                <c:pt idx="69">
                  <c:v>1.9868476041912515E-2</c:v>
                </c:pt>
                <c:pt idx="70">
                  <c:v>1.9444044517835216E-2</c:v>
                </c:pt>
                <c:pt idx="71">
                  <c:v>1.9432515200949026E-2</c:v>
                </c:pt>
                <c:pt idx="72">
                  <c:v>1.912100738024269E-2</c:v>
                </c:pt>
                <c:pt idx="73">
                  <c:v>1.9103717646764516E-2</c:v>
                </c:pt>
                <c:pt idx="74">
                  <c:v>1.909703310933307E-2</c:v>
                </c:pt>
                <c:pt idx="75">
                  <c:v>1.8972955915629926E-2</c:v>
                </c:pt>
                <c:pt idx="76">
                  <c:v>1.8875361669523562E-2</c:v>
                </c:pt>
                <c:pt idx="77">
                  <c:v>1.8679386625229923E-2</c:v>
                </c:pt>
                <c:pt idx="78">
                  <c:v>1.8169021613315867E-2</c:v>
                </c:pt>
                <c:pt idx="79">
                  <c:v>1.8153028859941536E-2</c:v>
                </c:pt>
                <c:pt idx="80">
                  <c:v>1.8047369279935464E-2</c:v>
                </c:pt>
                <c:pt idx="81">
                  <c:v>1.7736052888266178E-2</c:v>
                </c:pt>
                <c:pt idx="82">
                  <c:v>1.760677943319601E-2</c:v>
                </c:pt>
                <c:pt idx="83">
                  <c:v>1.7605211865957249E-2</c:v>
                </c:pt>
                <c:pt idx="84">
                  <c:v>1.7549224433407843E-2</c:v>
                </c:pt>
                <c:pt idx="85">
                  <c:v>1.753521883908684E-2</c:v>
                </c:pt>
                <c:pt idx="86">
                  <c:v>1.7493082331739792E-2</c:v>
                </c:pt>
                <c:pt idx="87">
                  <c:v>1.7384310452867927E-2</c:v>
                </c:pt>
                <c:pt idx="88">
                  <c:v>1.7375765569829327E-2</c:v>
                </c:pt>
                <c:pt idx="89">
                  <c:v>1.7340358640679183E-2</c:v>
                </c:pt>
                <c:pt idx="90">
                  <c:v>1.7323966757993584E-2</c:v>
                </c:pt>
                <c:pt idx="91">
                  <c:v>1.7233692036000989E-2</c:v>
                </c:pt>
                <c:pt idx="92">
                  <c:v>1.7167081141682517E-2</c:v>
                </c:pt>
                <c:pt idx="93">
                  <c:v>1.7149740287748995E-2</c:v>
                </c:pt>
                <c:pt idx="94">
                  <c:v>1.7083513876293397E-2</c:v>
                </c:pt>
                <c:pt idx="95">
                  <c:v>1.6851509868067362E-2</c:v>
                </c:pt>
                <c:pt idx="96">
                  <c:v>1.6772111144007999E-2</c:v>
                </c:pt>
                <c:pt idx="97">
                  <c:v>1.6586574781379336E-2</c:v>
                </c:pt>
                <c:pt idx="98">
                  <c:v>1.6364693079547188E-2</c:v>
                </c:pt>
                <c:pt idx="99">
                  <c:v>1.6174365787627057E-2</c:v>
                </c:pt>
                <c:pt idx="100">
                  <c:v>1.6166400386620844E-2</c:v>
                </c:pt>
                <c:pt idx="101">
                  <c:v>1.6164844488792525E-2</c:v>
                </c:pt>
                <c:pt idx="102">
                  <c:v>1.6164017532194722E-2</c:v>
                </c:pt>
                <c:pt idx="103">
                  <c:v>1.6098723326274676E-2</c:v>
                </c:pt>
                <c:pt idx="104">
                  <c:v>1.6078489081288366E-2</c:v>
                </c:pt>
                <c:pt idx="105">
                  <c:v>1.5715363733665499E-2</c:v>
                </c:pt>
                <c:pt idx="106">
                  <c:v>1.5596242585333549E-2</c:v>
                </c:pt>
                <c:pt idx="107">
                  <c:v>1.5529530322340489E-2</c:v>
                </c:pt>
                <c:pt idx="108">
                  <c:v>1.5523962889963935E-2</c:v>
                </c:pt>
                <c:pt idx="109">
                  <c:v>1.5289104381094525E-2</c:v>
                </c:pt>
                <c:pt idx="110">
                  <c:v>1.5049877422461402E-2</c:v>
                </c:pt>
                <c:pt idx="111">
                  <c:v>1.5027513369907932E-2</c:v>
                </c:pt>
                <c:pt idx="112">
                  <c:v>1.4880465356387904E-2</c:v>
                </c:pt>
                <c:pt idx="113">
                  <c:v>1.4827489645367269E-2</c:v>
                </c:pt>
                <c:pt idx="114">
                  <c:v>1.4807454897505996E-2</c:v>
                </c:pt>
                <c:pt idx="115">
                  <c:v>1.4796614629190493E-2</c:v>
                </c:pt>
                <c:pt idx="116">
                  <c:v>1.4513602608147231E-2</c:v>
                </c:pt>
                <c:pt idx="117">
                  <c:v>1.4218758655691756E-2</c:v>
                </c:pt>
                <c:pt idx="118">
                  <c:v>1.4031177140997636E-2</c:v>
                </c:pt>
                <c:pt idx="119">
                  <c:v>1.3991229365267343E-2</c:v>
                </c:pt>
                <c:pt idx="120">
                  <c:v>1.3834495613801484E-2</c:v>
                </c:pt>
                <c:pt idx="121">
                  <c:v>1.359404849979419E-2</c:v>
                </c:pt>
                <c:pt idx="122">
                  <c:v>1.3320861495344456E-2</c:v>
                </c:pt>
                <c:pt idx="123">
                  <c:v>1.3178971460509441E-2</c:v>
                </c:pt>
                <c:pt idx="124">
                  <c:v>1.2936070834274909E-2</c:v>
                </c:pt>
                <c:pt idx="125">
                  <c:v>1.2881044007772319E-2</c:v>
                </c:pt>
                <c:pt idx="126">
                  <c:v>1.2859946317298684E-2</c:v>
                </c:pt>
                <c:pt idx="127">
                  <c:v>1.2855270590588287E-2</c:v>
                </c:pt>
                <c:pt idx="128">
                  <c:v>1.2756885595059667E-2</c:v>
                </c:pt>
                <c:pt idx="129">
                  <c:v>1.2533123810495331E-2</c:v>
                </c:pt>
                <c:pt idx="130">
                  <c:v>1.2465673418109842E-2</c:v>
                </c:pt>
                <c:pt idx="131">
                  <c:v>1.2397156316970805E-2</c:v>
                </c:pt>
                <c:pt idx="132">
                  <c:v>1.2146690403659925E-2</c:v>
                </c:pt>
                <c:pt idx="133">
                  <c:v>1.1908653936540902E-2</c:v>
                </c:pt>
                <c:pt idx="134">
                  <c:v>1.1858640269655442E-2</c:v>
                </c:pt>
                <c:pt idx="135">
                  <c:v>1.1810213882411387E-2</c:v>
                </c:pt>
                <c:pt idx="136">
                  <c:v>1.1680444508757652E-2</c:v>
                </c:pt>
                <c:pt idx="137">
                  <c:v>1.1646219008884438E-2</c:v>
                </c:pt>
                <c:pt idx="138">
                  <c:v>1.1450057536624626E-2</c:v>
                </c:pt>
                <c:pt idx="139">
                  <c:v>1.1326960290184125E-2</c:v>
                </c:pt>
                <c:pt idx="140">
                  <c:v>1.0890799390730779E-2</c:v>
                </c:pt>
                <c:pt idx="141">
                  <c:v>1.0836589532368202E-2</c:v>
                </c:pt>
                <c:pt idx="142">
                  <c:v>1.0766444841437156E-2</c:v>
                </c:pt>
                <c:pt idx="143">
                  <c:v>1.0687406978757344E-2</c:v>
                </c:pt>
                <c:pt idx="144">
                  <c:v>1.056055216938581E-2</c:v>
                </c:pt>
                <c:pt idx="145">
                  <c:v>1.0291302394129953E-2</c:v>
                </c:pt>
                <c:pt idx="146">
                  <c:v>1.0013767018958957E-2</c:v>
                </c:pt>
                <c:pt idx="147">
                  <c:v>9.6815108211680736E-3</c:v>
                </c:pt>
                <c:pt idx="148">
                  <c:v>9.6647655566254858E-3</c:v>
                </c:pt>
                <c:pt idx="149">
                  <c:v>9.6564813408555571E-3</c:v>
                </c:pt>
                <c:pt idx="150">
                  <c:v>9.5120403995603651E-3</c:v>
                </c:pt>
                <c:pt idx="151">
                  <c:v>9.4670175838585252E-3</c:v>
                </c:pt>
                <c:pt idx="152">
                  <c:v>9.3268741346363322E-3</c:v>
                </c:pt>
                <c:pt idx="153">
                  <c:v>9.3172719249415142E-3</c:v>
                </c:pt>
                <c:pt idx="154">
                  <c:v>9.2922752943964196E-3</c:v>
                </c:pt>
                <c:pt idx="155">
                  <c:v>9.1658664440031901E-3</c:v>
                </c:pt>
                <c:pt idx="156">
                  <c:v>8.4657299623004268E-3</c:v>
                </c:pt>
                <c:pt idx="157">
                  <c:v>8.3527388794918164E-3</c:v>
                </c:pt>
                <c:pt idx="158">
                  <c:v>8.3296144432478923E-3</c:v>
                </c:pt>
                <c:pt idx="159">
                  <c:v>8.3234267174329933E-3</c:v>
                </c:pt>
                <c:pt idx="160">
                  <c:v>8.0665633244716775E-3</c:v>
                </c:pt>
                <c:pt idx="161">
                  <c:v>8.0249948301989935E-3</c:v>
                </c:pt>
                <c:pt idx="162">
                  <c:v>7.7562531666118019E-3</c:v>
                </c:pt>
                <c:pt idx="163">
                  <c:v>7.7397259968323053E-3</c:v>
                </c:pt>
                <c:pt idx="164">
                  <c:v>7.7037732263697187E-3</c:v>
                </c:pt>
                <c:pt idx="165">
                  <c:v>7.6839538814607051E-3</c:v>
                </c:pt>
                <c:pt idx="166">
                  <c:v>7.5514173534053305E-3</c:v>
                </c:pt>
                <c:pt idx="167">
                  <c:v>6.3137710154443196E-3</c:v>
                </c:pt>
                <c:pt idx="168">
                  <c:v>5.9966483799570296E-3</c:v>
                </c:pt>
                <c:pt idx="169">
                  <c:v>5.0473975718639263E-3</c:v>
                </c:pt>
                <c:pt idx="170">
                  <c:v>4.9461491520959629E-3</c:v>
                </c:pt>
                <c:pt idx="171">
                  <c:v>4.1692340796251389E-3</c:v>
                </c:pt>
                <c:pt idx="172">
                  <c:v>3.5237579069822482E-3</c:v>
                </c:pt>
                <c:pt idx="173">
                  <c:v>3.1832475626528038E-3</c:v>
                </c:pt>
                <c:pt idx="174">
                  <c:v>3.182858457659254E-3</c:v>
                </c:pt>
                <c:pt idx="175">
                  <c:v>3.0910414207477588E-3</c:v>
                </c:pt>
                <c:pt idx="176">
                  <c:v>2.8093134895653643E-3</c:v>
                </c:pt>
                <c:pt idx="177">
                  <c:v>2.8039712516506744E-3</c:v>
                </c:pt>
                <c:pt idx="178">
                  <c:v>1.8352668166728159E-3</c:v>
                </c:pt>
                <c:pt idx="179">
                  <c:v>-3.4624807959448625E-6</c:v>
                </c:pt>
                <c:pt idx="180">
                  <c:v>-5.4525385870355986E-4</c:v>
                </c:pt>
                <c:pt idx="181">
                  <c:v>-5.4525385870355986E-4</c:v>
                </c:pt>
                <c:pt idx="182">
                  <c:v>-5.4525385870355986E-4</c:v>
                </c:pt>
                <c:pt idx="183">
                  <c:v>-5.4525385870355986E-4</c:v>
                </c:pt>
                <c:pt idx="184">
                  <c:v>-5.4525385870355986E-4</c:v>
                </c:pt>
                <c:pt idx="185">
                  <c:v>-5.4525385870355986E-4</c:v>
                </c:pt>
                <c:pt idx="186">
                  <c:v>-2.4232841844508621E-3</c:v>
                </c:pt>
                <c:pt idx="187">
                  <c:v>-4.0068127895768607E-3</c:v>
                </c:pt>
                <c:pt idx="188">
                  <c:v>-7.108986315001932E-3</c:v>
                </c:pt>
                <c:pt idx="189">
                  <c:v>-7.3330749311226046E-3</c:v>
                </c:pt>
                <c:pt idx="190">
                  <c:v>-8.2883310504812957E-3</c:v>
                </c:pt>
                <c:pt idx="191">
                  <c:v>-3.0509439041060127E-2</c:v>
                </c:pt>
                <c:pt idx="192">
                  <c:v>-3.5764229925079064E-2</c:v>
                </c:pt>
                <c:pt idx="193">
                  <c:v>-3.7471272106322465E-2</c:v>
                </c:pt>
                <c:pt idx="194">
                  <c:v>-3.7900624532952107E-2</c:v>
                </c:pt>
                <c:pt idx="195">
                  <c:v>-4.2010849202451891E-2</c:v>
                </c:pt>
                <c:pt idx="196">
                  <c:v>-4.4089638233613372E-2</c:v>
                </c:pt>
                <c:pt idx="197">
                  <c:v>-5.7240243710905608E-2</c:v>
                </c:pt>
                <c:pt idx="198">
                  <c:v>-5.7688998528812985E-2</c:v>
                </c:pt>
                <c:pt idx="199">
                  <c:v>-0.1320403849781889</c:v>
                </c:pt>
                <c:pt idx="200">
                  <c:v>-0.14520360324249898</c:v>
                </c:pt>
                <c:pt idx="201">
                  <c:v>-0.15413582834585748</c:v>
                </c:pt>
                <c:pt idx="202">
                  <c:v>-0.16500815588332413</c:v>
                </c:pt>
                <c:pt idx="203">
                  <c:v>-0.21861459013176576</c:v>
                </c:pt>
                <c:pt idx="204">
                  <c:v>-0.3261599182203373</c:v>
                </c:pt>
                <c:pt idx="205">
                  <c:v>-0.40355904326540792</c:v>
                </c:pt>
                <c:pt idx="206">
                  <c:v>-0.7773440369238559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2-4B9A-95EE-66840A7D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2002 Sep'!$A$3:$A$207</c:f>
              <c:strCache>
                <c:ptCount val="205"/>
                <c:pt idx="0">
                  <c:v>United States</c:v>
                </c:pt>
                <c:pt idx="1">
                  <c:v>Ireland</c:v>
                </c:pt>
                <c:pt idx="2">
                  <c:v>Iraq</c:v>
                </c:pt>
                <c:pt idx="3">
                  <c:v>Costa Rica</c:v>
                </c:pt>
                <c:pt idx="4">
                  <c:v>Lithuania</c:v>
                </c:pt>
                <c:pt idx="5">
                  <c:v>Nigeria</c:v>
                </c:pt>
                <c:pt idx="6">
                  <c:v>Kenya</c:v>
                </c:pt>
                <c:pt idx="7">
                  <c:v>Jordan</c:v>
                </c:pt>
                <c:pt idx="8">
                  <c:v>Ukraine</c:v>
                </c:pt>
                <c:pt idx="9">
                  <c:v>Bulgaria</c:v>
                </c:pt>
                <c:pt idx="10">
                  <c:v>Oman</c:v>
                </c:pt>
                <c:pt idx="11">
                  <c:v>Vietnam</c:v>
                </c:pt>
                <c:pt idx="12">
                  <c:v>Ecuador</c:v>
                </c:pt>
                <c:pt idx="13">
                  <c:v>Iceland</c:v>
                </c:pt>
                <c:pt idx="14">
                  <c:v>Algeria</c:v>
                </c:pt>
                <c:pt idx="15">
                  <c:v>Iran</c:v>
                </c:pt>
                <c:pt idx="16">
                  <c:v>Romania</c:v>
                </c:pt>
                <c:pt idx="17">
                  <c:v>Kazakhstan</c:v>
                </c:pt>
                <c:pt idx="18">
                  <c:v>Israel</c:v>
                </c:pt>
                <c:pt idx="19">
                  <c:v>Croatia</c:v>
                </c:pt>
                <c:pt idx="20">
                  <c:v>Pakistan</c:v>
                </c:pt>
                <c:pt idx="21">
                  <c:v>Cote d'Ivoire</c:v>
                </c:pt>
                <c:pt idx="22">
                  <c:v>Sri Lanka</c:v>
                </c:pt>
                <c:pt idx="23">
                  <c:v>Slovenia</c:v>
                </c:pt>
                <c:pt idx="24">
                  <c:v>Latvia</c:v>
                </c:pt>
                <c:pt idx="25">
                  <c:v>Tanzania</c:v>
                </c:pt>
                <c:pt idx="26">
                  <c:v>Azerbaijan</c:v>
                </c:pt>
                <c:pt idx="27">
                  <c:v>Jamaica</c:v>
                </c:pt>
                <c:pt idx="28">
                  <c:v>Slovak Republic</c:v>
                </c:pt>
                <c:pt idx="29">
                  <c:v>Qatar</c:v>
                </c:pt>
                <c:pt idx="30">
                  <c:v>Lebanon</c:v>
                </c:pt>
                <c:pt idx="31">
                  <c:v>Uruguay</c:v>
                </c:pt>
                <c:pt idx="32">
                  <c:v>Bahrain</c:v>
                </c:pt>
                <c:pt idx="33">
                  <c:v>Estonia</c:v>
                </c:pt>
                <c:pt idx="34">
                  <c:v>Yugoslavia</c:v>
                </c:pt>
                <c:pt idx="35">
                  <c:v>Morocco</c:v>
                </c:pt>
                <c:pt idx="36">
                  <c:v>Saudi Arabia</c:v>
                </c:pt>
                <c:pt idx="37">
                  <c:v>Peru</c:v>
                </c:pt>
                <c:pt idx="38">
                  <c:v>Egypt</c:v>
                </c:pt>
                <c:pt idx="39">
                  <c:v>Kuwait</c:v>
                </c:pt>
                <c:pt idx="40">
                  <c:v>Cuba</c:v>
                </c:pt>
                <c:pt idx="41">
                  <c:v>Uzbekistan</c:v>
                </c:pt>
                <c:pt idx="42">
                  <c:v>Trinidad and Tobago</c:v>
                </c:pt>
                <c:pt idx="43">
                  <c:v>Mauritius</c:v>
                </c:pt>
                <c:pt idx="44">
                  <c:v>Tunisia</c:v>
                </c:pt>
                <c:pt idx="45">
                  <c:v>Dominican Republic</c:v>
                </c:pt>
                <c:pt idx="46">
                  <c:v>Honduras</c:v>
                </c:pt>
                <c:pt idx="47">
                  <c:v>Libya</c:v>
                </c:pt>
                <c:pt idx="48">
                  <c:v>Ghana</c:v>
                </c:pt>
                <c:pt idx="49">
                  <c:v>Colombia</c:v>
                </c:pt>
                <c:pt idx="50">
                  <c:v>Cameroon</c:v>
                </c:pt>
                <c:pt idx="51">
                  <c:v>South Africa</c:v>
                </c:pt>
                <c:pt idx="52">
                  <c:v>Belize</c:v>
                </c:pt>
                <c:pt idx="53">
                  <c:v>Seychelles</c:v>
                </c:pt>
                <c:pt idx="54">
                  <c:v>United Arab Emirates</c:v>
                </c:pt>
                <c:pt idx="55">
                  <c:v>Angola</c:v>
                </c:pt>
                <c:pt idx="56">
                  <c:v>Liberia</c:v>
                </c:pt>
                <c:pt idx="57">
                  <c:v>Cyprus</c:v>
                </c:pt>
                <c:pt idx="58">
                  <c:v>Gibraltar</c:v>
                </c:pt>
                <c:pt idx="59">
                  <c:v>Congo</c:v>
                </c:pt>
                <c:pt idx="60">
                  <c:v>Malta</c:v>
                </c:pt>
                <c:pt idx="61">
                  <c:v>Nicaragua</c:v>
                </c:pt>
                <c:pt idx="62">
                  <c:v>Bolivia</c:v>
                </c:pt>
                <c:pt idx="63">
                  <c:v>Grenada</c:v>
                </c:pt>
                <c:pt idx="64">
                  <c:v>Philippines</c:v>
                </c:pt>
                <c:pt idx="65">
                  <c:v>Bangladesh</c:v>
                </c:pt>
                <c:pt idx="66">
                  <c:v>Macau</c:v>
                </c:pt>
                <c:pt idx="67">
                  <c:v>Venezuela</c:v>
                </c:pt>
                <c:pt idx="68">
                  <c:v>Guatemala</c:v>
                </c:pt>
                <c:pt idx="69">
                  <c:v>Uganda</c:v>
                </c:pt>
                <c:pt idx="70">
                  <c:v>Paraguay</c:v>
                </c:pt>
                <c:pt idx="71">
                  <c:v>Bahamas</c:v>
                </c:pt>
                <c:pt idx="72">
                  <c:v>Sudan</c:v>
                </c:pt>
                <c:pt idx="73">
                  <c:v>Barbados</c:v>
                </c:pt>
                <c:pt idx="74">
                  <c:v>Yemen</c:v>
                </c:pt>
                <c:pt idx="75">
                  <c:v>Hungary</c:v>
                </c:pt>
                <c:pt idx="76">
                  <c:v>Zimbabwe</c:v>
                </c:pt>
                <c:pt idx="77">
                  <c:v>Syria</c:v>
                </c:pt>
                <c:pt idx="78">
                  <c:v>Turkey</c:v>
                </c:pt>
                <c:pt idx="79">
                  <c:v>St. Vincent</c:v>
                </c:pt>
                <c:pt idx="80">
                  <c:v>Bermuda</c:v>
                </c:pt>
                <c:pt idx="81">
                  <c:v>Netherlands Antilles</c:v>
                </c:pt>
                <c:pt idx="82">
                  <c:v>Turks and Caicos</c:v>
                </c:pt>
                <c:pt idx="83">
                  <c:v>El Salvador</c:v>
                </c:pt>
                <c:pt idx="84">
                  <c:v>Senegal</c:v>
                </c:pt>
                <c:pt idx="85">
                  <c:v>Andorra</c:v>
                </c:pt>
                <c:pt idx="86">
                  <c:v>Gabon</c:v>
                </c:pt>
                <c:pt idx="87">
                  <c:v>Congo Democratic Republic</c:v>
                </c:pt>
                <c:pt idx="88">
                  <c:v>Chad</c:v>
                </c:pt>
                <c:pt idx="89">
                  <c:v>North Korea</c:v>
                </c:pt>
                <c:pt idx="90">
                  <c:v>Indonesia</c:v>
                </c:pt>
                <c:pt idx="91">
                  <c:v>West Indies UK</c:v>
                </c:pt>
                <c:pt idx="92">
                  <c:v>India</c:v>
                </c:pt>
                <c:pt idx="93">
                  <c:v>Taiwan, China</c:v>
                </c:pt>
                <c:pt idx="94">
                  <c:v>Georgia</c:v>
                </c:pt>
                <c:pt idx="95">
                  <c:v>New Zealand</c:v>
                </c:pt>
                <c:pt idx="96">
                  <c:v>St. Lucia</c:v>
                </c:pt>
                <c:pt idx="97">
                  <c:v>US Pacific Islands</c:v>
                </c:pt>
                <c:pt idx="98">
                  <c:v>Nepal</c:v>
                </c:pt>
                <c:pt idx="99">
                  <c:v>Bosnia and Herzegovina</c:v>
                </c:pt>
                <c:pt idx="100">
                  <c:v>Aruba</c:v>
                </c:pt>
                <c:pt idx="101">
                  <c:v>Brunei</c:v>
                </c:pt>
                <c:pt idx="102">
                  <c:v>Liechtenstein</c:v>
                </c:pt>
                <c:pt idx="103">
                  <c:v>Zambia</c:v>
                </c:pt>
                <c:pt idx="104">
                  <c:v>Togo</c:v>
                </c:pt>
                <c:pt idx="105">
                  <c:v>Burkina Faso</c:v>
                </c:pt>
                <c:pt idx="106">
                  <c:v>Russia</c:v>
                </c:pt>
                <c:pt idx="107">
                  <c:v>Panama</c:v>
                </c:pt>
                <c:pt idx="108">
                  <c:v>Macedonia</c:v>
                </c:pt>
                <c:pt idx="109">
                  <c:v>Papua New Guinea</c:v>
                </c:pt>
                <c:pt idx="110">
                  <c:v>Madagascar</c:v>
                </c:pt>
                <c:pt idx="111">
                  <c:v>Namibia</c:v>
                </c:pt>
                <c:pt idx="112">
                  <c:v>Maldives</c:v>
                </c:pt>
                <c:pt idx="113">
                  <c:v>Thailand</c:v>
                </c:pt>
                <c:pt idx="114">
                  <c:v>Czech Republic</c:v>
                </c:pt>
                <c:pt idx="115">
                  <c:v>Armenia</c:v>
                </c:pt>
                <c:pt idx="116">
                  <c:v>Malawi</c:v>
                </c:pt>
                <c:pt idx="117">
                  <c:v>Mozambique</c:v>
                </c:pt>
                <c:pt idx="118">
                  <c:v>British Overseas Territories</c:v>
                </c:pt>
                <c:pt idx="119">
                  <c:v>Malaysia</c:v>
                </c:pt>
                <c:pt idx="120">
                  <c:v>Mauritania</c:v>
                </c:pt>
                <c:pt idx="121">
                  <c:v>Niger</c:v>
                </c:pt>
                <c:pt idx="122">
                  <c:v>Cambodia</c:v>
                </c:pt>
                <c:pt idx="123">
                  <c:v>Benin</c:v>
                </c:pt>
                <c:pt idx="124">
                  <c:v>Falkland Islands</c:v>
                </c:pt>
                <c:pt idx="125">
                  <c:v>Cape Verde</c:v>
                </c:pt>
                <c:pt idx="126">
                  <c:v>Guernsey</c:v>
                </c:pt>
                <c:pt idx="127">
                  <c:v>Sierra Leone</c:v>
                </c:pt>
                <c:pt idx="128">
                  <c:v>Belarus</c:v>
                </c:pt>
                <c:pt idx="129">
                  <c:v>Mongolia</c:v>
                </c:pt>
                <c:pt idx="130">
                  <c:v>Isle of Man</c:v>
                </c:pt>
                <c:pt idx="131">
                  <c:v>Lesotho</c:v>
                </c:pt>
                <c:pt idx="132">
                  <c:v>Mali</c:v>
                </c:pt>
                <c:pt idx="133">
                  <c:v>Surinam</c:v>
                </c:pt>
                <c:pt idx="134">
                  <c:v>Botswana</c:v>
                </c:pt>
                <c:pt idx="135">
                  <c:v>China</c:v>
                </c:pt>
                <c:pt idx="136">
                  <c:v>Turkmenistan</c:v>
                </c:pt>
                <c:pt idx="137">
                  <c:v>French Polynesia</c:v>
                </c:pt>
                <c:pt idx="138">
                  <c:v>Kyrgyz Republic</c:v>
                </c:pt>
                <c:pt idx="139">
                  <c:v>Myanmar</c:v>
                </c:pt>
                <c:pt idx="140">
                  <c:v>Argentina</c:v>
                </c:pt>
                <c:pt idx="141">
                  <c:v>Moldova</c:v>
                </c:pt>
                <c:pt idx="142">
                  <c:v>Guyana</c:v>
                </c:pt>
                <c:pt idx="143">
                  <c:v>Rwanda</c:v>
                </c:pt>
                <c:pt idx="144">
                  <c:v>Chile</c:v>
                </c:pt>
                <c:pt idx="145">
                  <c:v>Guinea</c:v>
                </c:pt>
                <c:pt idx="146">
                  <c:v>Vanuatu</c:v>
                </c:pt>
                <c:pt idx="147">
                  <c:v>Ethiopia</c:v>
                </c:pt>
                <c:pt idx="148">
                  <c:v>Laos</c:v>
                </c:pt>
                <c:pt idx="149">
                  <c:v>Poland</c:v>
                </c:pt>
                <c:pt idx="150">
                  <c:v>Albania</c:v>
                </c:pt>
                <c:pt idx="151">
                  <c:v>Gambia</c:v>
                </c:pt>
                <c:pt idx="152">
                  <c:v>Jersey</c:v>
                </c:pt>
                <c:pt idx="153">
                  <c:v>Western Samoa</c:v>
                </c:pt>
                <c:pt idx="154">
                  <c:v>Greece</c:v>
                </c:pt>
                <c:pt idx="155">
                  <c:v>Djibouti</c:v>
                </c:pt>
                <c:pt idx="156">
                  <c:v>Swaziland</c:v>
                </c:pt>
                <c:pt idx="157">
                  <c:v>Vatican</c:v>
                </c:pt>
                <c:pt idx="158">
                  <c:v>Equatorial Guinea</c:v>
                </c:pt>
                <c:pt idx="159">
                  <c:v>Burundi</c:v>
                </c:pt>
                <c:pt idx="160">
                  <c:v>Tonga</c:v>
                </c:pt>
                <c:pt idx="161">
                  <c:v>Central African Rep</c:v>
                </c:pt>
                <c:pt idx="162">
                  <c:v>Tajikistan</c:v>
                </c:pt>
                <c:pt idx="163">
                  <c:v>Dominica</c:v>
                </c:pt>
                <c:pt idx="164">
                  <c:v>Afghanistan</c:v>
                </c:pt>
                <c:pt idx="165">
                  <c:v>Sao Tome and Principe</c:v>
                </c:pt>
                <c:pt idx="166">
                  <c:v>Bhutan</c:v>
                </c:pt>
                <c:pt idx="167">
                  <c:v>Tuvalu</c:v>
                </c:pt>
                <c:pt idx="168">
                  <c:v>New Caledonia</c:v>
                </c:pt>
                <c:pt idx="169">
                  <c:v>South Korea</c:v>
                </c:pt>
                <c:pt idx="170">
                  <c:v>Haiti</c:v>
                </c:pt>
                <c:pt idx="171">
                  <c:v>Guinea-Bissau</c:v>
                </c:pt>
                <c:pt idx="172">
                  <c:v>Fiji</c:v>
                </c:pt>
                <c:pt idx="173">
                  <c:v>Kiribati</c:v>
                </c:pt>
                <c:pt idx="174">
                  <c:v>Palestinian Territory</c:v>
                </c:pt>
                <c:pt idx="175">
                  <c:v>Solomon Islands</c:v>
                </c:pt>
                <c:pt idx="176">
                  <c:v>Comoros Islands</c:v>
                </c:pt>
                <c:pt idx="177">
                  <c:v>Somalia</c:v>
                </c:pt>
                <c:pt idx="178">
                  <c:v>Norway</c:v>
                </c:pt>
                <c:pt idx="179">
                  <c:v>Portugal</c:v>
                </c:pt>
                <c:pt idx="180">
                  <c:v>Eritrea</c:v>
                </c:pt>
                <c:pt idx="181">
                  <c:v>St.Helena</c:v>
                </c:pt>
                <c:pt idx="182">
                  <c:v>Nauru</c:v>
                </c:pt>
                <c:pt idx="183">
                  <c:v>Wallis/Futuna</c:v>
                </c:pt>
                <c:pt idx="184">
                  <c:v>Denmark</c:v>
                </c:pt>
                <c:pt idx="185">
                  <c:v>Singapore</c:v>
                </c:pt>
                <c:pt idx="186">
                  <c:v>Brazil</c:v>
                </c:pt>
                <c:pt idx="187">
                  <c:v>Finland</c:v>
                </c:pt>
                <c:pt idx="188">
                  <c:v>Australia</c:v>
                </c:pt>
                <c:pt idx="189">
                  <c:v>Italy</c:v>
                </c:pt>
                <c:pt idx="190">
                  <c:v>Luxembourg</c:v>
                </c:pt>
                <c:pt idx="191">
                  <c:v>Hong Kong SAR</c:v>
                </c:pt>
                <c:pt idx="192">
                  <c:v>Mexico</c:v>
                </c:pt>
                <c:pt idx="193">
                  <c:v>Sweden</c:v>
                </c:pt>
                <c:pt idx="194">
                  <c:v>Canada</c:v>
                </c:pt>
                <c:pt idx="195">
                  <c:v>Cayman Islands</c:v>
                </c:pt>
                <c:pt idx="196">
                  <c:v>Austria</c:v>
                </c:pt>
                <c:pt idx="197">
                  <c:v>Belgium</c:v>
                </c:pt>
                <c:pt idx="198">
                  <c:v>Netherlands</c:v>
                </c:pt>
                <c:pt idx="199">
                  <c:v>Spain</c:v>
                </c:pt>
                <c:pt idx="200">
                  <c:v>Switzerland</c:v>
                </c:pt>
                <c:pt idx="201">
                  <c:v>United Kingdom</c:v>
                </c:pt>
                <c:pt idx="202">
                  <c:v>Japan</c:v>
                </c:pt>
                <c:pt idx="203">
                  <c:v>France</c:v>
                </c:pt>
                <c:pt idx="204">
                  <c:v>Germany</c:v>
                </c:pt>
              </c:strCache>
            </c:strRef>
          </c:cat>
          <c:val>
            <c:numRef>
              <c:f>'LKL 2002 Sep'!$E$3:$E$207</c:f>
              <c:numCache>
                <c:formatCode>General</c:formatCode>
                <c:ptCount val="205"/>
                <c:pt idx="0">
                  <c:v>0.3450039700811186</c:v>
                </c:pt>
                <c:pt idx="1">
                  <c:v>3.386314625581479E-2</c:v>
                </c:pt>
                <c:pt idx="2">
                  <c:v>2.2720063556022074E-2</c:v>
                </c:pt>
                <c:pt idx="3">
                  <c:v>2.2560322767153959E-2</c:v>
                </c:pt>
                <c:pt idx="4">
                  <c:v>2.2542381127638369E-2</c:v>
                </c:pt>
                <c:pt idx="5">
                  <c:v>2.248631679625393E-2</c:v>
                </c:pt>
                <c:pt idx="6">
                  <c:v>2.2372179387938756E-2</c:v>
                </c:pt>
                <c:pt idx="7">
                  <c:v>2.2322664447175802E-2</c:v>
                </c:pt>
                <c:pt idx="8">
                  <c:v>2.2263572658089818E-2</c:v>
                </c:pt>
                <c:pt idx="9">
                  <c:v>2.2245728825090794E-2</c:v>
                </c:pt>
                <c:pt idx="10">
                  <c:v>2.2208052528294043E-2</c:v>
                </c:pt>
                <c:pt idx="11">
                  <c:v>2.2129778158955019E-2</c:v>
                </c:pt>
                <c:pt idx="12">
                  <c:v>2.2080584153814024E-2</c:v>
                </c:pt>
                <c:pt idx="13">
                  <c:v>2.2019990954928126E-2</c:v>
                </c:pt>
                <c:pt idx="14">
                  <c:v>2.2013693941390119E-2</c:v>
                </c:pt>
                <c:pt idx="15">
                  <c:v>2.1956223161704896E-2</c:v>
                </c:pt>
                <c:pt idx="16">
                  <c:v>2.1902757708072609E-2</c:v>
                </c:pt>
                <c:pt idx="17">
                  <c:v>2.1804265919666593E-2</c:v>
                </c:pt>
                <c:pt idx="18">
                  <c:v>2.1556467319773748E-2</c:v>
                </c:pt>
                <c:pt idx="19">
                  <c:v>2.1529372436369799E-2</c:v>
                </c:pt>
                <c:pt idx="20">
                  <c:v>2.1514533060793858E-2</c:v>
                </c:pt>
                <c:pt idx="21">
                  <c:v>2.1500402562851406E-2</c:v>
                </c:pt>
                <c:pt idx="22">
                  <c:v>2.1458885386546597E-2</c:v>
                </c:pt>
                <c:pt idx="23">
                  <c:v>2.1389293285781083E-2</c:v>
                </c:pt>
                <c:pt idx="24">
                  <c:v>2.1270316709958385E-2</c:v>
                </c:pt>
                <c:pt idx="25">
                  <c:v>2.1147814656723617E-2</c:v>
                </c:pt>
                <c:pt idx="26">
                  <c:v>2.1108898233380999E-2</c:v>
                </c:pt>
                <c:pt idx="27">
                  <c:v>2.1046192246534763E-2</c:v>
                </c:pt>
                <c:pt idx="28">
                  <c:v>2.0926503143152315E-2</c:v>
                </c:pt>
                <c:pt idx="29">
                  <c:v>2.0891075929725327E-2</c:v>
                </c:pt>
                <c:pt idx="30">
                  <c:v>2.088131461416308E-2</c:v>
                </c:pt>
                <c:pt idx="31">
                  <c:v>2.0827169241353805E-2</c:v>
                </c:pt>
                <c:pt idx="32">
                  <c:v>2.0812542267574952E-2</c:v>
                </c:pt>
                <c:pt idx="33">
                  <c:v>2.0709299159861003E-2</c:v>
                </c:pt>
                <c:pt idx="34">
                  <c:v>2.0628794051248799E-2</c:v>
                </c:pt>
                <c:pt idx="35">
                  <c:v>2.0608029012133468E-2</c:v>
                </c:pt>
                <c:pt idx="36">
                  <c:v>2.0472437331606929E-2</c:v>
                </c:pt>
                <c:pt idx="37">
                  <c:v>2.0350502658502051E-2</c:v>
                </c:pt>
                <c:pt idx="38">
                  <c:v>2.0339247164388351E-2</c:v>
                </c:pt>
                <c:pt idx="39">
                  <c:v>2.0290666508785232E-2</c:v>
                </c:pt>
                <c:pt idx="40">
                  <c:v>2.0281770890568627E-2</c:v>
                </c:pt>
                <c:pt idx="41">
                  <c:v>2.0250387066408367E-2</c:v>
                </c:pt>
                <c:pt idx="42">
                  <c:v>1.9934416796977709E-2</c:v>
                </c:pt>
                <c:pt idx="43">
                  <c:v>1.97626407850304E-2</c:v>
                </c:pt>
                <c:pt idx="44">
                  <c:v>1.9409013038324943E-2</c:v>
                </c:pt>
                <c:pt idx="45">
                  <c:v>1.9407228478940157E-2</c:v>
                </c:pt>
                <c:pt idx="46">
                  <c:v>1.9358618132004381E-2</c:v>
                </c:pt>
                <c:pt idx="47">
                  <c:v>1.9322030715576553E-2</c:v>
                </c:pt>
                <c:pt idx="48">
                  <c:v>1.9306696767413024E-2</c:v>
                </c:pt>
                <c:pt idx="49">
                  <c:v>1.9171217641309794E-2</c:v>
                </c:pt>
                <c:pt idx="50">
                  <c:v>1.9162307459437571E-2</c:v>
                </c:pt>
                <c:pt idx="51">
                  <c:v>1.9106891233450884E-2</c:v>
                </c:pt>
                <c:pt idx="52">
                  <c:v>1.8980936733071729E-2</c:v>
                </c:pt>
                <c:pt idx="53">
                  <c:v>1.889876464935308E-2</c:v>
                </c:pt>
                <c:pt idx="54">
                  <c:v>1.8807374415523187E-2</c:v>
                </c:pt>
                <c:pt idx="55">
                  <c:v>1.8791319969110102E-2</c:v>
                </c:pt>
                <c:pt idx="56">
                  <c:v>1.8695789163870633E-2</c:v>
                </c:pt>
                <c:pt idx="57">
                  <c:v>1.8685314857570808E-2</c:v>
                </c:pt>
                <c:pt idx="58">
                  <c:v>1.8636338908786233E-2</c:v>
                </c:pt>
                <c:pt idx="59">
                  <c:v>1.859345489993668E-2</c:v>
                </c:pt>
                <c:pt idx="60">
                  <c:v>1.8333202986865083E-2</c:v>
                </c:pt>
                <c:pt idx="61">
                  <c:v>1.8216806140319099E-2</c:v>
                </c:pt>
                <c:pt idx="62">
                  <c:v>1.8104692011997148E-2</c:v>
                </c:pt>
                <c:pt idx="63">
                  <c:v>1.7915475417082608E-2</c:v>
                </c:pt>
                <c:pt idx="64">
                  <c:v>1.7890646007549669E-2</c:v>
                </c:pt>
                <c:pt idx="65">
                  <c:v>1.7652866929991747E-2</c:v>
                </c:pt>
                <c:pt idx="66">
                  <c:v>1.7524956599106391E-2</c:v>
                </c:pt>
                <c:pt idx="67">
                  <c:v>1.7390721702374861E-2</c:v>
                </c:pt>
                <c:pt idx="68">
                  <c:v>1.7330404235033136E-2</c:v>
                </c:pt>
                <c:pt idx="69">
                  <c:v>1.7261863050839689E-2</c:v>
                </c:pt>
                <c:pt idx="70">
                  <c:v>1.7212694108167354E-2</c:v>
                </c:pt>
                <c:pt idx="71">
                  <c:v>1.7211874607442199E-2</c:v>
                </c:pt>
                <c:pt idx="72">
                  <c:v>1.6959066739429852E-2</c:v>
                </c:pt>
                <c:pt idx="73">
                  <c:v>1.6511479478449755E-2</c:v>
                </c:pt>
                <c:pt idx="74">
                  <c:v>1.6386571512046113E-2</c:v>
                </c:pt>
                <c:pt idx="75">
                  <c:v>1.6321109777047985E-2</c:v>
                </c:pt>
                <c:pt idx="76">
                  <c:v>1.6300240940294086E-2</c:v>
                </c:pt>
                <c:pt idx="77">
                  <c:v>1.5902201788892598E-2</c:v>
                </c:pt>
                <c:pt idx="78">
                  <c:v>1.5720700042049347E-2</c:v>
                </c:pt>
                <c:pt idx="79">
                  <c:v>1.5692973098824333E-2</c:v>
                </c:pt>
                <c:pt idx="80">
                  <c:v>1.5594623975260919E-2</c:v>
                </c:pt>
                <c:pt idx="81">
                  <c:v>1.5545030736825352E-2</c:v>
                </c:pt>
                <c:pt idx="82">
                  <c:v>1.5533136912976562E-2</c:v>
                </c:pt>
                <c:pt idx="83">
                  <c:v>1.5414202833401829E-2</c:v>
                </c:pt>
                <c:pt idx="84">
                  <c:v>1.5339303971330919E-2</c:v>
                </c:pt>
                <c:pt idx="85">
                  <c:v>1.5200369666546474E-2</c:v>
                </c:pt>
                <c:pt idx="86">
                  <c:v>1.5128287639078964E-2</c:v>
                </c:pt>
                <c:pt idx="87">
                  <c:v>1.4973376692316978E-2</c:v>
                </c:pt>
                <c:pt idx="88">
                  <c:v>1.492966680420338E-2</c:v>
                </c:pt>
                <c:pt idx="89">
                  <c:v>1.4909976008280507E-2</c:v>
                </c:pt>
                <c:pt idx="90">
                  <c:v>1.4850519208639581E-2</c:v>
                </c:pt>
                <c:pt idx="91">
                  <c:v>1.4463693125720146E-2</c:v>
                </c:pt>
                <c:pt idx="92">
                  <c:v>1.4421036656372947E-2</c:v>
                </c:pt>
                <c:pt idx="93">
                  <c:v>1.4305343094848971E-2</c:v>
                </c:pt>
                <c:pt idx="94">
                  <c:v>1.4284723001524122E-2</c:v>
                </c:pt>
                <c:pt idx="95">
                  <c:v>1.4234417389765892E-2</c:v>
                </c:pt>
                <c:pt idx="96">
                  <c:v>1.4134386696407914E-2</c:v>
                </c:pt>
                <c:pt idx="97">
                  <c:v>1.3972256856059066E-2</c:v>
                </c:pt>
                <c:pt idx="98">
                  <c:v>1.3738929599426662E-2</c:v>
                </c:pt>
                <c:pt idx="99">
                  <c:v>1.3717577028418739E-2</c:v>
                </c:pt>
                <c:pt idx="100">
                  <c:v>1.3593049456829995E-2</c:v>
                </c:pt>
                <c:pt idx="101">
                  <c:v>1.3585507265010411E-2</c:v>
                </c:pt>
                <c:pt idx="102">
                  <c:v>1.3549199446683546E-2</c:v>
                </c:pt>
                <c:pt idx="103">
                  <c:v>1.352841787723205E-2</c:v>
                </c:pt>
                <c:pt idx="104">
                  <c:v>1.3236556199211592E-2</c:v>
                </c:pt>
                <c:pt idx="105">
                  <c:v>1.3213186957654067E-2</c:v>
                </c:pt>
                <c:pt idx="106">
                  <c:v>1.3160914466641003E-2</c:v>
                </c:pt>
                <c:pt idx="107">
                  <c:v>1.3048024429221261E-2</c:v>
                </c:pt>
                <c:pt idx="108">
                  <c:v>1.3031656933995075E-2</c:v>
                </c:pt>
                <c:pt idx="109">
                  <c:v>1.3026113011273025E-2</c:v>
                </c:pt>
                <c:pt idx="110">
                  <c:v>1.3023430860496432E-2</c:v>
                </c:pt>
                <c:pt idx="111">
                  <c:v>1.3002297743553529E-2</c:v>
                </c:pt>
                <c:pt idx="112">
                  <c:v>1.294898647444989E-2</c:v>
                </c:pt>
                <c:pt idx="113">
                  <c:v>1.2942759014390008E-2</c:v>
                </c:pt>
                <c:pt idx="114">
                  <c:v>1.2842005927250613E-2</c:v>
                </c:pt>
                <c:pt idx="115">
                  <c:v>1.2840406041820636E-2</c:v>
                </c:pt>
                <c:pt idx="116">
                  <c:v>1.2750469200973743E-2</c:v>
                </c:pt>
                <c:pt idx="117">
                  <c:v>1.2649735108398036E-2</c:v>
                </c:pt>
                <c:pt idx="118">
                  <c:v>1.2627967595787829E-2</c:v>
                </c:pt>
                <c:pt idx="119">
                  <c:v>1.2414003229628271E-2</c:v>
                </c:pt>
                <c:pt idx="120">
                  <c:v>1.2395433623045529E-2</c:v>
                </c:pt>
                <c:pt idx="121">
                  <c:v>1.2383533899009291E-2</c:v>
                </c:pt>
                <c:pt idx="122">
                  <c:v>1.2367882248361465E-2</c:v>
                </c:pt>
                <c:pt idx="123">
                  <c:v>1.207214346665853E-2</c:v>
                </c:pt>
                <c:pt idx="124">
                  <c:v>1.2061508662860189E-2</c:v>
                </c:pt>
                <c:pt idx="125">
                  <c:v>1.1938037229701838E-2</c:v>
                </c:pt>
                <c:pt idx="126">
                  <c:v>1.1858262520798534E-2</c:v>
                </c:pt>
                <c:pt idx="127">
                  <c:v>1.1660923721702078E-2</c:v>
                </c:pt>
                <c:pt idx="128">
                  <c:v>1.1558668617912923E-2</c:v>
                </c:pt>
                <c:pt idx="129">
                  <c:v>1.1481996919525181E-2</c:v>
                </c:pt>
                <c:pt idx="130">
                  <c:v>1.0972872846998624E-2</c:v>
                </c:pt>
                <c:pt idx="131">
                  <c:v>1.0926332112388012E-2</c:v>
                </c:pt>
                <c:pt idx="132">
                  <c:v>1.0916089080541869E-2</c:v>
                </c:pt>
                <c:pt idx="133">
                  <c:v>1.0783694178212348E-2</c:v>
                </c:pt>
                <c:pt idx="134">
                  <c:v>1.0722210612315541E-2</c:v>
                </c:pt>
                <c:pt idx="135">
                  <c:v>1.0718507395480893E-2</c:v>
                </c:pt>
                <c:pt idx="136">
                  <c:v>1.0665198688906025E-2</c:v>
                </c:pt>
                <c:pt idx="137">
                  <c:v>1.0546264976939595E-2</c:v>
                </c:pt>
                <c:pt idx="138">
                  <c:v>1.044795930395433E-2</c:v>
                </c:pt>
                <c:pt idx="139">
                  <c:v>1.0392894289106147E-2</c:v>
                </c:pt>
                <c:pt idx="140">
                  <c:v>9.9842131386248603E-3</c:v>
                </c:pt>
                <c:pt idx="141">
                  <c:v>9.8866070829658498E-3</c:v>
                </c:pt>
                <c:pt idx="142">
                  <c:v>9.8551515797140159E-3</c:v>
                </c:pt>
                <c:pt idx="143">
                  <c:v>9.5604805086820059E-3</c:v>
                </c:pt>
                <c:pt idx="144">
                  <c:v>9.3694558197404514E-3</c:v>
                </c:pt>
                <c:pt idx="145">
                  <c:v>9.3668962976374073E-3</c:v>
                </c:pt>
                <c:pt idx="146">
                  <c:v>9.3529564040362063E-3</c:v>
                </c:pt>
                <c:pt idx="147">
                  <c:v>9.2758787169256712E-3</c:v>
                </c:pt>
                <c:pt idx="148">
                  <c:v>9.2098557811104084E-3</c:v>
                </c:pt>
                <c:pt idx="149">
                  <c:v>9.0151667237327385E-3</c:v>
                </c:pt>
                <c:pt idx="150">
                  <c:v>8.2656137531736725E-3</c:v>
                </c:pt>
                <c:pt idx="151">
                  <c:v>8.1385975566056687E-3</c:v>
                </c:pt>
                <c:pt idx="152">
                  <c:v>8.1325558016727643E-3</c:v>
                </c:pt>
                <c:pt idx="153">
                  <c:v>8.0873788978085542E-3</c:v>
                </c:pt>
                <c:pt idx="154">
                  <c:v>7.2500987114296547E-3</c:v>
                </c:pt>
                <c:pt idx="155">
                  <c:v>7.1390765283298376E-3</c:v>
                </c:pt>
                <c:pt idx="156">
                  <c:v>7.0657609437533263E-3</c:v>
                </c:pt>
                <c:pt idx="157">
                  <c:v>6.7228790795845327E-3</c:v>
                </c:pt>
                <c:pt idx="158">
                  <c:v>6.540963634883031E-3</c:v>
                </c:pt>
                <c:pt idx="159">
                  <c:v>6.1814121482455615E-3</c:v>
                </c:pt>
                <c:pt idx="160">
                  <c:v>6.1808958636774746E-3</c:v>
                </c:pt>
                <c:pt idx="161">
                  <c:v>6.0879306229092781E-3</c:v>
                </c:pt>
                <c:pt idx="162">
                  <c:v>4.9861244928430561E-3</c:v>
                </c:pt>
                <c:pt idx="163">
                  <c:v>4.6086998648830679E-3</c:v>
                </c:pt>
                <c:pt idx="164">
                  <c:v>4.579183822855582E-3</c:v>
                </c:pt>
                <c:pt idx="165">
                  <c:v>4.1813848156917327E-3</c:v>
                </c:pt>
                <c:pt idx="166">
                  <c:v>3.5893290566123633E-3</c:v>
                </c:pt>
                <c:pt idx="167">
                  <c:v>3.5890847181281956E-3</c:v>
                </c:pt>
                <c:pt idx="168">
                  <c:v>2.9577081175190833E-3</c:v>
                </c:pt>
                <c:pt idx="169">
                  <c:v>2.8442425075036332E-3</c:v>
                </c:pt>
                <c:pt idx="170">
                  <c:v>2.3241034121701193E-3</c:v>
                </c:pt>
                <c:pt idx="171">
                  <c:v>1.6624688138677922E-3</c:v>
                </c:pt>
                <c:pt idx="172">
                  <c:v>1.4077617046403688E-3</c:v>
                </c:pt>
                <c:pt idx="173">
                  <c:v>8.8812839748793988E-4</c:v>
                </c:pt>
                <c:pt idx="174">
                  <c:v>8.8445337927945658E-4</c:v>
                </c:pt>
                <c:pt idx="175">
                  <c:v>-8.9043681870491545E-7</c:v>
                </c:pt>
                <c:pt idx="176">
                  <c:v>-2.6915317178619981E-6</c:v>
                </c:pt>
                <c:pt idx="177">
                  <c:v>-1.1697006213656759E-5</c:v>
                </c:pt>
                <c:pt idx="178">
                  <c:v>-3.5437584445999204E-4</c:v>
                </c:pt>
                <c:pt idx="179">
                  <c:v>-1.267960089135739E-3</c:v>
                </c:pt>
                <c:pt idx="180">
                  <c:v>-2.5929459208521438E-3</c:v>
                </c:pt>
                <c:pt idx="181">
                  <c:v>-2.5929459208521438E-3</c:v>
                </c:pt>
                <c:pt idx="182">
                  <c:v>-2.5929459208521438E-3</c:v>
                </c:pt>
                <c:pt idx="183">
                  <c:v>-2.5929459208521438E-3</c:v>
                </c:pt>
                <c:pt idx="184">
                  <c:v>-7.5177227663799848E-3</c:v>
                </c:pt>
                <c:pt idx="185">
                  <c:v>-7.7408120854617901E-3</c:v>
                </c:pt>
                <c:pt idx="186">
                  <c:v>-1.1724618246442817E-2</c:v>
                </c:pt>
                <c:pt idx="187">
                  <c:v>-1.4054626466728393E-2</c:v>
                </c:pt>
                <c:pt idx="188">
                  <c:v>-1.7081153751367012E-2</c:v>
                </c:pt>
                <c:pt idx="189">
                  <c:v>-2.4538693374099196E-2</c:v>
                </c:pt>
                <c:pt idx="190">
                  <c:v>-3.5048406176933153E-2</c:v>
                </c:pt>
                <c:pt idx="191">
                  <c:v>-4.4825235980683276E-2</c:v>
                </c:pt>
                <c:pt idx="192">
                  <c:v>-4.7852372349049627E-2</c:v>
                </c:pt>
                <c:pt idx="193">
                  <c:v>-4.8938265524556331E-2</c:v>
                </c:pt>
                <c:pt idx="194">
                  <c:v>-5.5690577889822512E-2</c:v>
                </c:pt>
                <c:pt idx="195">
                  <c:v>-5.7455299572932161E-2</c:v>
                </c:pt>
                <c:pt idx="196">
                  <c:v>-6.269660459786619E-2</c:v>
                </c:pt>
                <c:pt idx="197">
                  <c:v>-0.15733824531319951</c:v>
                </c:pt>
                <c:pt idx="198">
                  <c:v>-0.16389000542618332</c:v>
                </c:pt>
                <c:pt idx="199">
                  <c:v>-0.17328172995286961</c:v>
                </c:pt>
                <c:pt idx="200">
                  <c:v>-0.18090104600768186</c:v>
                </c:pt>
                <c:pt idx="201">
                  <c:v>-0.26038664411267065</c:v>
                </c:pt>
                <c:pt idx="202">
                  <c:v>-0.28205401245480494</c:v>
                </c:pt>
                <c:pt idx="203">
                  <c:v>-0.41865296377703159</c:v>
                </c:pt>
                <c:pt idx="204">
                  <c:v>-0.76921211089464037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C-4950-8FD5-8D4510E65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2002 Dec'!$A$3:$A$207</c:f>
              <c:strCache>
                <c:ptCount val="205"/>
                <c:pt idx="0">
                  <c:v>United States</c:v>
                </c:pt>
                <c:pt idx="1">
                  <c:v>Costa Rica</c:v>
                </c:pt>
                <c:pt idx="2">
                  <c:v>Kazakhstan</c:v>
                </c:pt>
                <c:pt idx="3">
                  <c:v>Ukraine</c:v>
                </c:pt>
                <c:pt idx="4">
                  <c:v>Bulgaria</c:v>
                </c:pt>
                <c:pt idx="5">
                  <c:v>Iraq</c:v>
                </c:pt>
                <c:pt idx="6">
                  <c:v>Nigeria</c:v>
                </c:pt>
                <c:pt idx="7">
                  <c:v>Kenya</c:v>
                </c:pt>
                <c:pt idx="8">
                  <c:v>Oman</c:v>
                </c:pt>
                <c:pt idx="9">
                  <c:v>Jordan</c:v>
                </c:pt>
                <c:pt idx="10">
                  <c:v>Iceland</c:v>
                </c:pt>
                <c:pt idx="11">
                  <c:v>Israel</c:v>
                </c:pt>
                <c:pt idx="12">
                  <c:v>Romania</c:v>
                </c:pt>
                <c:pt idx="13">
                  <c:v>Algeria</c:v>
                </c:pt>
                <c:pt idx="14">
                  <c:v>Lithuania</c:v>
                </c:pt>
                <c:pt idx="15">
                  <c:v>Ecuador</c:v>
                </c:pt>
                <c:pt idx="16">
                  <c:v>Qatar</c:v>
                </c:pt>
                <c:pt idx="17">
                  <c:v>Uruguay</c:v>
                </c:pt>
                <c:pt idx="18">
                  <c:v>Vietnam</c:v>
                </c:pt>
                <c:pt idx="19">
                  <c:v>Slovenia</c:v>
                </c:pt>
                <c:pt idx="20">
                  <c:v>Kuwait</c:v>
                </c:pt>
                <c:pt idx="21">
                  <c:v>Pakistan</c:v>
                </c:pt>
                <c:pt idx="22">
                  <c:v>Jamaica</c:v>
                </c:pt>
                <c:pt idx="23">
                  <c:v>Cote d'Ivoire</c:v>
                </c:pt>
                <c:pt idx="24">
                  <c:v>Sri Lanka</c:v>
                </c:pt>
                <c:pt idx="25">
                  <c:v>Estonia</c:v>
                </c:pt>
                <c:pt idx="26">
                  <c:v>Latvia</c:v>
                </c:pt>
                <c:pt idx="27">
                  <c:v>Iran</c:v>
                </c:pt>
                <c:pt idx="28">
                  <c:v>Trinidad and Tobago</c:v>
                </c:pt>
                <c:pt idx="29">
                  <c:v>Nicaragua</c:v>
                </c:pt>
                <c:pt idx="30">
                  <c:v>Bahrain</c:v>
                </c:pt>
                <c:pt idx="31">
                  <c:v>Tanzania</c:v>
                </c:pt>
                <c:pt idx="32">
                  <c:v>Azerbaijan</c:v>
                </c:pt>
                <c:pt idx="33">
                  <c:v>Saudi Arabia</c:v>
                </c:pt>
                <c:pt idx="34">
                  <c:v>Lebanon</c:v>
                </c:pt>
                <c:pt idx="35">
                  <c:v>Uzbekistan</c:v>
                </c:pt>
                <c:pt idx="36">
                  <c:v>Yugoslavia</c:v>
                </c:pt>
                <c:pt idx="37">
                  <c:v>Egypt</c:v>
                </c:pt>
                <c:pt idx="38">
                  <c:v>Cuba</c:v>
                </c:pt>
                <c:pt idx="39">
                  <c:v>Colombia</c:v>
                </c:pt>
                <c:pt idx="40">
                  <c:v>Morocco</c:v>
                </c:pt>
                <c:pt idx="41">
                  <c:v>Croatia</c:v>
                </c:pt>
                <c:pt idx="42">
                  <c:v>Slovak Republic</c:v>
                </c:pt>
                <c:pt idx="43">
                  <c:v>Mauritius</c:v>
                </c:pt>
                <c:pt idx="44">
                  <c:v>Peru</c:v>
                </c:pt>
                <c:pt idx="45">
                  <c:v>Belize</c:v>
                </c:pt>
                <c:pt idx="46">
                  <c:v>South Africa</c:v>
                </c:pt>
                <c:pt idx="47">
                  <c:v>Tunisia</c:v>
                </c:pt>
                <c:pt idx="48">
                  <c:v>Dominican Republic</c:v>
                </c:pt>
                <c:pt idx="49">
                  <c:v>Liberia</c:v>
                </c:pt>
                <c:pt idx="50">
                  <c:v>Cameroon</c:v>
                </c:pt>
                <c:pt idx="51">
                  <c:v>Ghana</c:v>
                </c:pt>
                <c:pt idx="52">
                  <c:v>Yemen</c:v>
                </c:pt>
                <c:pt idx="53">
                  <c:v>United Arab Emirates</c:v>
                </c:pt>
                <c:pt idx="54">
                  <c:v>Cyprus</c:v>
                </c:pt>
                <c:pt idx="55">
                  <c:v>Honduras</c:v>
                </c:pt>
                <c:pt idx="56">
                  <c:v>Angola</c:v>
                </c:pt>
                <c:pt idx="57">
                  <c:v>Gibraltar</c:v>
                </c:pt>
                <c:pt idx="58">
                  <c:v>Venezuela</c:v>
                </c:pt>
                <c:pt idx="59">
                  <c:v>Seychelles</c:v>
                </c:pt>
                <c:pt idx="60">
                  <c:v>Macau</c:v>
                </c:pt>
                <c:pt idx="61">
                  <c:v>Senegal</c:v>
                </c:pt>
                <c:pt idx="62">
                  <c:v>Malta</c:v>
                </c:pt>
                <c:pt idx="63">
                  <c:v>Zimbabwe</c:v>
                </c:pt>
                <c:pt idx="64">
                  <c:v>Congo</c:v>
                </c:pt>
                <c:pt idx="65">
                  <c:v>El Salvador</c:v>
                </c:pt>
                <c:pt idx="66">
                  <c:v>Philippines</c:v>
                </c:pt>
                <c:pt idx="67">
                  <c:v>Bangladesh</c:v>
                </c:pt>
                <c:pt idx="68">
                  <c:v>Grenada</c:v>
                </c:pt>
                <c:pt idx="69">
                  <c:v>Bahamas</c:v>
                </c:pt>
                <c:pt idx="70">
                  <c:v>Paraguay</c:v>
                </c:pt>
                <c:pt idx="71">
                  <c:v>Guatemala</c:v>
                </c:pt>
                <c:pt idx="72">
                  <c:v>Barbados</c:v>
                </c:pt>
                <c:pt idx="73">
                  <c:v>Bolivia</c:v>
                </c:pt>
                <c:pt idx="74">
                  <c:v>Uganda</c:v>
                </c:pt>
                <c:pt idx="75">
                  <c:v>Mozambique</c:v>
                </c:pt>
                <c:pt idx="76">
                  <c:v>Indonesia</c:v>
                </c:pt>
                <c:pt idx="77">
                  <c:v>Turkey</c:v>
                </c:pt>
                <c:pt idx="78">
                  <c:v>Netherlands Antilles</c:v>
                </c:pt>
                <c:pt idx="79">
                  <c:v>Zambia</c:v>
                </c:pt>
                <c:pt idx="80">
                  <c:v>Hungary</c:v>
                </c:pt>
                <c:pt idx="81">
                  <c:v>India</c:v>
                </c:pt>
                <c:pt idx="82">
                  <c:v>Brunei</c:v>
                </c:pt>
                <c:pt idx="83">
                  <c:v>Bermuda</c:v>
                </c:pt>
                <c:pt idx="84">
                  <c:v>Russia</c:v>
                </c:pt>
                <c:pt idx="85">
                  <c:v>Gabon</c:v>
                </c:pt>
                <c:pt idx="86">
                  <c:v>US Pacific Islands</c:v>
                </c:pt>
                <c:pt idx="87">
                  <c:v>Turks and Caicos</c:v>
                </c:pt>
                <c:pt idx="88">
                  <c:v>St. Vincent</c:v>
                </c:pt>
                <c:pt idx="89">
                  <c:v>New Zealand</c:v>
                </c:pt>
                <c:pt idx="90">
                  <c:v>Thailand</c:v>
                </c:pt>
                <c:pt idx="91">
                  <c:v>Panama</c:v>
                </c:pt>
                <c:pt idx="92">
                  <c:v>Georgia</c:v>
                </c:pt>
                <c:pt idx="93">
                  <c:v>West Indies UK</c:v>
                </c:pt>
                <c:pt idx="94">
                  <c:v>Sudan</c:v>
                </c:pt>
                <c:pt idx="95">
                  <c:v>Chad</c:v>
                </c:pt>
                <c:pt idx="96">
                  <c:v>Syria</c:v>
                </c:pt>
                <c:pt idx="97">
                  <c:v>Papua New Guinea</c:v>
                </c:pt>
                <c:pt idx="98">
                  <c:v>Bosnia and Herzegovina</c:v>
                </c:pt>
                <c:pt idx="99">
                  <c:v>Isle of Man</c:v>
                </c:pt>
                <c:pt idx="100">
                  <c:v>Malaysia</c:v>
                </c:pt>
                <c:pt idx="101">
                  <c:v>St. Lucia</c:v>
                </c:pt>
                <c:pt idx="102">
                  <c:v>Aruba</c:v>
                </c:pt>
                <c:pt idx="103">
                  <c:v>Taiwan, China</c:v>
                </c:pt>
                <c:pt idx="104">
                  <c:v>Liechtenstein</c:v>
                </c:pt>
                <c:pt idx="105">
                  <c:v>Libya</c:v>
                </c:pt>
                <c:pt idx="106">
                  <c:v>Armenia</c:v>
                </c:pt>
                <c:pt idx="107">
                  <c:v>Macedonia</c:v>
                </c:pt>
                <c:pt idx="108">
                  <c:v>Togo</c:v>
                </c:pt>
                <c:pt idx="109">
                  <c:v>Surinam</c:v>
                </c:pt>
                <c:pt idx="110">
                  <c:v>Madagascar</c:v>
                </c:pt>
                <c:pt idx="111">
                  <c:v>Argentina</c:v>
                </c:pt>
                <c:pt idx="112">
                  <c:v>Guyana</c:v>
                </c:pt>
                <c:pt idx="113">
                  <c:v>Maldives</c:v>
                </c:pt>
                <c:pt idx="114">
                  <c:v>Malawi</c:v>
                </c:pt>
                <c:pt idx="115">
                  <c:v>Guernsey</c:v>
                </c:pt>
                <c:pt idx="116">
                  <c:v>Czech Republic</c:v>
                </c:pt>
                <c:pt idx="117">
                  <c:v>Burkina Faso</c:v>
                </c:pt>
                <c:pt idx="118">
                  <c:v>British Overseas Territories</c:v>
                </c:pt>
                <c:pt idx="119">
                  <c:v>China</c:v>
                </c:pt>
                <c:pt idx="120">
                  <c:v>Cambodia</c:v>
                </c:pt>
                <c:pt idx="121">
                  <c:v>Nepal</c:v>
                </c:pt>
                <c:pt idx="122">
                  <c:v>Chile</c:v>
                </c:pt>
                <c:pt idx="123">
                  <c:v>Congo Democratic Republic</c:v>
                </c:pt>
                <c:pt idx="124">
                  <c:v>Ethiopia</c:v>
                </c:pt>
                <c:pt idx="125">
                  <c:v>Namibia</c:v>
                </c:pt>
                <c:pt idx="126">
                  <c:v>Andorra</c:v>
                </c:pt>
                <c:pt idx="127">
                  <c:v>Swaziland</c:v>
                </c:pt>
                <c:pt idx="128">
                  <c:v>Benin</c:v>
                </c:pt>
                <c:pt idx="129">
                  <c:v>North Korea</c:v>
                </c:pt>
                <c:pt idx="130">
                  <c:v>Lesotho</c:v>
                </c:pt>
                <c:pt idx="131">
                  <c:v>Mali</c:v>
                </c:pt>
                <c:pt idx="132">
                  <c:v>Turkmenistan</c:v>
                </c:pt>
                <c:pt idx="133">
                  <c:v>Myanmar</c:v>
                </c:pt>
                <c:pt idx="134">
                  <c:v>Mauritania</c:v>
                </c:pt>
                <c:pt idx="135">
                  <c:v>Rwanda</c:v>
                </c:pt>
                <c:pt idx="136">
                  <c:v>Vanuatu</c:v>
                </c:pt>
                <c:pt idx="137">
                  <c:v>French Polynesia</c:v>
                </c:pt>
                <c:pt idx="138">
                  <c:v>Niger</c:v>
                </c:pt>
                <c:pt idx="139">
                  <c:v>Mongolia</c:v>
                </c:pt>
                <c:pt idx="140">
                  <c:v>Gambia</c:v>
                </c:pt>
                <c:pt idx="141">
                  <c:v>Albania</c:v>
                </c:pt>
                <c:pt idx="142">
                  <c:v>Moldova</c:v>
                </c:pt>
                <c:pt idx="143">
                  <c:v>Cape Verde</c:v>
                </c:pt>
                <c:pt idx="144">
                  <c:v>Belarus</c:v>
                </c:pt>
                <c:pt idx="145">
                  <c:v>Guinea</c:v>
                </c:pt>
                <c:pt idx="146">
                  <c:v>Jersey</c:v>
                </c:pt>
                <c:pt idx="147">
                  <c:v>Kyrgyz Republic</c:v>
                </c:pt>
                <c:pt idx="148">
                  <c:v>Tajikistan</c:v>
                </c:pt>
                <c:pt idx="149">
                  <c:v>Falkland Islands</c:v>
                </c:pt>
                <c:pt idx="150">
                  <c:v>Greece</c:v>
                </c:pt>
                <c:pt idx="151">
                  <c:v>Botswana</c:v>
                </c:pt>
                <c:pt idx="152">
                  <c:v>Poland</c:v>
                </c:pt>
                <c:pt idx="153">
                  <c:v>Equatorial Guinea</c:v>
                </c:pt>
                <c:pt idx="154">
                  <c:v>Central African Rep</c:v>
                </c:pt>
                <c:pt idx="155">
                  <c:v>Western Samoa</c:v>
                </c:pt>
                <c:pt idx="156">
                  <c:v>Burundi</c:v>
                </c:pt>
                <c:pt idx="157">
                  <c:v>Tonga</c:v>
                </c:pt>
                <c:pt idx="158">
                  <c:v>Laos</c:v>
                </c:pt>
                <c:pt idx="159">
                  <c:v>South Korea</c:v>
                </c:pt>
                <c:pt idx="160">
                  <c:v>Dominica</c:v>
                </c:pt>
                <c:pt idx="161">
                  <c:v>Djibouti</c:v>
                </c:pt>
                <c:pt idx="162">
                  <c:v>Sierra Leone</c:v>
                </c:pt>
                <c:pt idx="163">
                  <c:v>Afghanistan</c:v>
                </c:pt>
                <c:pt idx="164">
                  <c:v>Bhutan</c:v>
                </c:pt>
                <c:pt idx="165">
                  <c:v>Vatican</c:v>
                </c:pt>
                <c:pt idx="166">
                  <c:v>Haiti</c:v>
                </c:pt>
                <c:pt idx="167">
                  <c:v>Fiji</c:v>
                </c:pt>
                <c:pt idx="168">
                  <c:v>Comoros Islands</c:v>
                </c:pt>
                <c:pt idx="169">
                  <c:v>Guinea-Bissau</c:v>
                </c:pt>
                <c:pt idx="170">
                  <c:v>Sao Tome and Principe</c:v>
                </c:pt>
                <c:pt idx="171">
                  <c:v>Norway</c:v>
                </c:pt>
                <c:pt idx="172">
                  <c:v>Palestinian Territory</c:v>
                </c:pt>
                <c:pt idx="173">
                  <c:v>Kiribati</c:v>
                </c:pt>
                <c:pt idx="174">
                  <c:v>Nauru</c:v>
                </c:pt>
                <c:pt idx="175">
                  <c:v>New Caledonia</c:v>
                </c:pt>
                <c:pt idx="176">
                  <c:v>Portugal</c:v>
                </c:pt>
                <c:pt idx="177">
                  <c:v>Solomon Islands</c:v>
                </c:pt>
                <c:pt idx="178">
                  <c:v>Somalia</c:v>
                </c:pt>
                <c:pt idx="179">
                  <c:v>Singapore</c:v>
                </c:pt>
                <c:pt idx="180">
                  <c:v>Eritrea</c:v>
                </c:pt>
                <c:pt idx="181">
                  <c:v>St.Helena</c:v>
                </c:pt>
                <c:pt idx="182">
                  <c:v>Tuvalu</c:v>
                </c:pt>
                <c:pt idx="183">
                  <c:v>Wallis/Futuna</c:v>
                </c:pt>
                <c:pt idx="184">
                  <c:v>Denmark</c:v>
                </c:pt>
                <c:pt idx="185">
                  <c:v>Brazil</c:v>
                </c:pt>
                <c:pt idx="186">
                  <c:v>Finland</c:v>
                </c:pt>
                <c:pt idx="187">
                  <c:v>Australia</c:v>
                </c:pt>
                <c:pt idx="188">
                  <c:v>Luxembourg</c:v>
                </c:pt>
                <c:pt idx="189">
                  <c:v>Mexico</c:v>
                </c:pt>
                <c:pt idx="190">
                  <c:v>Hong Kong SAR</c:v>
                </c:pt>
                <c:pt idx="191">
                  <c:v>Italy</c:v>
                </c:pt>
                <c:pt idx="192">
                  <c:v>Canada</c:v>
                </c:pt>
                <c:pt idx="193">
                  <c:v>Cayman Islands</c:v>
                </c:pt>
                <c:pt idx="194">
                  <c:v>Ireland</c:v>
                </c:pt>
                <c:pt idx="195">
                  <c:v>Sweden</c:v>
                </c:pt>
                <c:pt idx="196">
                  <c:v>Austria</c:v>
                </c:pt>
                <c:pt idx="197">
                  <c:v>Belgium</c:v>
                </c:pt>
                <c:pt idx="198">
                  <c:v>Netherlands</c:v>
                </c:pt>
                <c:pt idx="199">
                  <c:v>Spain</c:v>
                </c:pt>
                <c:pt idx="200">
                  <c:v>Switzerland</c:v>
                </c:pt>
                <c:pt idx="201">
                  <c:v>United Kingdom</c:v>
                </c:pt>
                <c:pt idx="202">
                  <c:v>Japan</c:v>
                </c:pt>
                <c:pt idx="203">
                  <c:v>France</c:v>
                </c:pt>
                <c:pt idx="204">
                  <c:v>Germany</c:v>
                </c:pt>
              </c:strCache>
            </c:strRef>
          </c:cat>
          <c:val>
            <c:numRef>
              <c:f>'LKL 2002 Dec'!$E$3:$E$207</c:f>
              <c:numCache>
                <c:formatCode>General</c:formatCode>
                <c:ptCount val="205"/>
                <c:pt idx="0">
                  <c:v>0.37199650397699058</c:v>
                </c:pt>
                <c:pt idx="1">
                  <c:v>2.2826786871681538E-2</c:v>
                </c:pt>
                <c:pt idx="2">
                  <c:v>2.2756526183835231E-2</c:v>
                </c:pt>
                <c:pt idx="3">
                  <c:v>2.274442915866216E-2</c:v>
                </c:pt>
                <c:pt idx="4">
                  <c:v>2.2700550586654572E-2</c:v>
                </c:pt>
                <c:pt idx="5">
                  <c:v>2.2662038368906231E-2</c:v>
                </c:pt>
                <c:pt idx="6">
                  <c:v>2.2538776756370307E-2</c:v>
                </c:pt>
                <c:pt idx="7">
                  <c:v>2.2277247978961516E-2</c:v>
                </c:pt>
                <c:pt idx="8">
                  <c:v>2.224570139557943E-2</c:v>
                </c:pt>
                <c:pt idx="9">
                  <c:v>2.2230096673494203E-2</c:v>
                </c:pt>
                <c:pt idx="10">
                  <c:v>2.2182198101179967E-2</c:v>
                </c:pt>
                <c:pt idx="11">
                  <c:v>2.2105404583625803E-2</c:v>
                </c:pt>
                <c:pt idx="12">
                  <c:v>2.2065527774566572E-2</c:v>
                </c:pt>
                <c:pt idx="13">
                  <c:v>2.2045580110968955E-2</c:v>
                </c:pt>
                <c:pt idx="14">
                  <c:v>2.2042000124951649E-2</c:v>
                </c:pt>
                <c:pt idx="15">
                  <c:v>2.2016519219528415E-2</c:v>
                </c:pt>
                <c:pt idx="16">
                  <c:v>2.1977358238343611E-2</c:v>
                </c:pt>
                <c:pt idx="17">
                  <c:v>2.1947529385796076E-2</c:v>
                </c:pt>
                <c:pt idx="18">
                  <c:v>2.1915730483352953E-2</c:v>
                </c:pt>
                <c:pt idx="19">
                  <c:v>2.1798791677133236E-2</c:v>
                </c:pt>
                <c:pt idx="20">
                  <c:v>2.1710195797447367E-2</c:v>
                </c:pt>
                <c:pt idx="21">
                  <c:v>2.1690487099457111E-2</c:v>
                </c:pt>
                <c:pt idx="22">
                  <c:v>2.1536850719546141E-2</c:v>
                </c:pt>
                <c:pt idx="23">
                  <c:v>2.1525815640718038E-2</c:v>
                </c:pt>
                <c:pt idx="24">
                  <c:v>2.1422874942062676E-2</c:v>
                </c:pt>
                <c:pt idx="25">
                  <c:v>2.1325698494127548E-2</c:v>
                </c:pt>
                <c:pt idx="26">
                  <c:v>2.13109314463381E-2</c:v>
                </c:pt>
                <c:pt idx="27">
                  <c:v>2.1261745091430969E-2</c:v>
                </c:pt>
                <c:pt idx="28">
                  <c:v>2.1082666535078586E-2</c:v>
                </c:pt>
                <c:pt idx="29">
                  <c:v>2.1047202900924673E-2</c:v>
                </c:pt>
                <c:pt idx="30">
                  <c:v>2.0922210406921979E-2</c:v>
                </c:pt>
                <c:pt idx="31">
                  <c:v>2.0895951348722054E-2</c:v>
                </c:pt>
                <c:pt idx="32">
                  <c:v>2.0841167819980296E-2</c:v>
                </c:pt>
                <c:pt idx="33">
                  <c:v>2.0736840395908878E-2</c:v>
                </c:pt>
                <c:pt idx="34">
                  <c:v>2.0728202312983564E-2</c:v>
                </c:pt>
                <c:pt idx="35">
                  <c:v>2.0633405150619819E-2</c:v>
                </c:pt>
                <c:pt idx="36">
                  <c:v>2.0609069983716293E-2</c:v>
                </c:pt>
                <c:pt idx="37">
                  <c:v>2.0385316572104406E-2</c:v>
                </c:pt>
                <c:pt idx="38">
                  <c:v>2.0269721938551252E-2</c:v>
                </c:pt>
                <c:pt idx="39">
                  <c:v>2.0225515281582018E-2</c:v>
                </c:pt>
                <c:pt idx="40">
                  <c:v>2.0121566939092519E-2</c:v>
                </c:pt>
                <c:pt idx="41">
                  <c:v>2.0046244426123263E-2</c:v>
                </c:pt>
                <c:pt idx="42">
                  <c:v>1.9936129239962089E-2</c:v>
                </c:pt>
                <c:pt idx="43">
                  <c:v>1.9790974020301878E-2</c:v>
                </c:pt>
                <c:pt idx="44">
                  <c:v>1.9654880529458844E-2</c:v>
                </c:pt>
                <c:pt idx="45">
                  <c:v>1.940377287261015E-2</c:v>
                </c:pt>
                <c:pt idx="46">
                  <c:v>1.9383069769111611E-2</c:v>
                </c:pt>
                <c:pt idx="47">
                  <c:v>1.9337568972236277E-2</c:v>
                </c:pt>
                <c:pt idx="48">
                  <c:v>1.9326104331107312E-2</c:v>
                </c:pt>
                <c:pt idx="49">
                  <c:v>1.9285562528620275E-2</c:v>
                </c:pt>
                <c:pt idx="50">
                  <c:v>1.9252761125195878E-2</c:v>
                </c:pt>
                <c:pt idx="51">
                  <c:v>1.9239246528028438E-2</c:v>
                </c:pt>
                <c:pt idx="52">
                  <c:v>1.9160612932407138E-2</c:v>
                </c:pt>
                <c:pt idx="53">
                  <c:v>1.9099418416732048E-2</c:v>
                </c:pt>
                <c:pt idx="54">
                  <c:v>1.90733001373108E-2</c:v>
                </c:pt>
                <c:pt idx="55">
                  <c:v>1.903046973940797E-2</c:v>
                </c:pt>
                <c:pt idx="56">
                  <c:v>1.8875120302671175E-2</c:v>
                </c:pt>
                <c:pt idx="57">
                  <c:v>1.8763641962629356E-2</c:v>
                </c:pt>
                <c:pt idx="58">
                  <c:v>1.8726625662336141E-2</c:v>
                </c:pt>
                <c:pt idx="59">
                  <c:v>1.8677113641671989E-2</c:v>
                </c:pt>
                <c:pt idx="60">
                  <c:v>1.8580265146865879E-2</c:v>
                </c:pt>
                <c:pt idx="61">
                  <c:v>1.8575313456009206E-2</c:v>
                </c:pt>
                <c:pt idx="62">
                  <c:v>1.852668375706874E-2</c:v>
                </c:pt>
                <c:pt idx="63">
                  <c:v>1.8479198318501068E-2</c:v>
                </c:pt>
                <c:pt idx="64">
                  <c:v>1.8447282398336481E-2</c:v>
                </c:pt>
                <c:pt idx="65">
                  <c:v>1.8437524656343358E-2</c:v>
                </c:pt>
                <c:pt idx="66">
                  <c:v>1.8327756986822485E-2</c:v>
                </c:pt>
                <c:pt idx="67">
                  <c:v>1.7946077188107049E-2</c:v>
                </c:pt>
                <c:pt idx="68">
                  <c:v>1.7756438833419187E-2</c:v>
                </c:pt>
                <c:pt idx="69">
                  <c:v>1.77074977825483E-2</c:v>
                </c:pt>
                <c:pt idx="70">
                  <c:v>1.7679340378878854E-2</c:v>
                </c:pt>
                <c:pt idx="71">
                  <c:v>1.7440013932715236E-2</c:v>
                </c:pt>
                <c:pt idx="72">
                  <c:v>1.7408015282321745E-2</c:v>
                </c:pt>
                <c:pt idx="73">
                  <c:v>1.7388320359401462E-2</c:v>
                </c:pt>
                <c:pt idx="74">
                  <c:v>1.7268310174866301E-2</c:v>
                </c:pt>
                <c:pt idx="75">
                  <c:v>1.7047690355356467E-2</c:v>
                </c:pt>
                <c:pt idx="76">
                  <c:v>1.644449089076928E-2</c:v>
                </c:pt>
                <c:pt idx="77">
                  <c:v>1.6428610639857698E-2</c:v>
                </c:pt>
                <c:pt idx="78">
                  <c:v>1.6137249965827726E-2</c:v>
                </c:pt>
                <c:pt idx="79">
                  <c:v>1.611114839711441E-2</c:v>
                </c:pt>
                <c:pt idx="80">
                  <c:v>1.6042560967219132E-2</c:v>
                </c:pt>
                <c:pt idx="81">
                  <c:v>1.602666272175465E-2</c:v>
                </c:pt>
                <c:pt idx="82">
                  <c:v>1.5987840356930488E-2</c:v>
                </c:pt>
                <c:pt idx="83">
                  <c:v>1.5938631507008475E-2</c:v>
                </c:pt>
                <c:pt idx="84">
                  <c:v>1.590373778909409E-2</c:v>
                </c:pt>
                <c:pt idx="85">
                  <c:v>1.5557683647926056E-2</c:v>
                </c:pt>
                <c:pt idx="86">
                  <c:v>1.5522714103668619E-2</c:v>
                </c:pt>
                <c:pt idx="87">
                  <c:v>1.5403731816254264E-2</c:v>
                </c:pt>
                <c:pt idx="88">
                  <c:v>1.5390101490062359E-2</c:v>
                </c:pt>
                <c:pt idx="89">
                  <c:v>1.5377933262408938E-2</c:v>
                </c:pt>
                <c:pt idx="90">
                  <c:v>1.5013646631848742E-2</c:v>
                </c:pt>
                <c:pt idx="91">
                  <c:v>1.4997911940871335E-2</c:v>
                </c:pt>
                <c:pt idx="92">
                  <c:v>1.4734157388283509E-2</c:v>
                </c:pt>
                <c:pt idx="93">
                  <c:v>1.4728841208837974E-2</c:v>
                </c:pt>
                <c:pt idx="94">
                  <c:v>1.464872005665269E-2</c:v>
                </c:pt>
                <c:pt idx="95">
                  <c:v>1.463917224337823E-2</c:v>
                </c:pt>
                <c:pt idx="96">
                  <c:v>1.4366669589080986E-2</c:v>
                </c:pt>
                <c:pt idx="97">
                  <c:v>1.4338062910301081E-2</c:v>
                </c:pt>
                <c:pt idx="98">
                  <c:v>1.4224293622926871E-2</c:v>
                </c:pt>
                <c:pt idx="99">
                  <c:v>1.421526538680366E-2</c:v>
                </c:pt>
                <c:pt idx="100">
                  <c:v>1.4085880126716868E-2</c:v>
                </c:pt>
                <c:pt idx="101">
                  <c:v>1.3943032239618691E-2</c:v>
                </c:pt>
                <c:pt idx="102">
                  <c:v>1.3644249592250799E-2</c:v>
                </c:pt>
                <c:pt idx="103">
                  <c:v>1.3634988134459985E-2</c:v>
                </c:pt>
                <c:pt idx="104">
                  <c:v>1.3597854053635439E-2</c:v>
                </c:pt>
                <c:pt idx="105">
                  <c:v>1.3473376425804925E-2</c:v>
                </c:pt>
                <c:pt idx="106">
                  <c:v>1.3341805979476236E-2</c:v>
                </c:pt>
                <c:pt idx="107">
                  <c:v>1.3209464682423951E-2</c:v>
                </c:pt>
                <c:pt idx="108">
                  <c:v>1.311626324234615E-2</c:v>
                </c:pt>
                <c:pt idx="109">
                  <c:v>1.3046231107147449E-2</c:v>
                </c:pt>
                <c:pt idx="110">
                  <c:v>1.2932607590546423E-2</c:v>
                </c:pt>
                <c:pt idx="111">
                  <c:v>1.2895046677443137E-2</c:v>
                </c:pt>
                <c:pt idx="112">
                  <c:v>1.2884134876346522E-2</c:v>
                </c:pt>
                <c:pt idx="113">
                  <c:v>1.2736731198787087E-2</c:v>
                </c:pt>
                <c:pt idx="114">
                  <c:v>1.2539321320342431E-2</c:v>
                </c:pt>
                <c:pt idx="115">
                  <c:v>1.2375129326479618E-2</c:v>
                </c:pt>
                <c:pt idx="116">
                  <c:v>1.2225821773953829E-2</c:v>
                </c:pt>
                <c:pt idx="117">
                  <c:v>1.2161540931447629E-2</c:v>
                </c:pt>
                <c:pt idx="118">
                  <c:v>1.2158518200066765E-2</c:v>
                </c:pt>
                <c:pt idx="119">
                  <c:v>1.2102116115080639E-2</c:v>
                </c:pt>
                <c:pt idx="120">
                  <c:v>1.2100457417531175E-2</c:v>
                </c:pt>
                <c:pt idx="121">
                  <c:v>1.1979088605122526E-2</c:v>
                </c:pt>
                <c:pt idx="122">
                  <c:v>1.1959117985439735E-2</c:v>
                </c:pt>
                <c:pt idx="123">
                  <c:v>1.1763217263147973E-2</c:v>
                </c:pt>
                <c:pt idx="124">
                  <c:v>1.1732138827089789E-2</c:v>
                </c:pt>
                <c:pt idx="125">
                  <c:v>1.1658006360980236E-2</c:v>
                </c:pt>
                <c:pt idx="126">
                  <c:v>1.1639204780586766E-2</c:v>
                </c:pt>
                <c:pt idx="127">
                  <c:v>1.1600922608595301E-2</c:v>
                </c:pt>
                <c:pt idx="128">
                  <c:v>1.0634661118280658E-2</c:v>
                </c:pt>
                <c:pt idx="129">
                  <c:v>1.061777492884714E-2</c:v>
                </c:pt>
                <c:pt idx="130">
                  <c:v>1.0596226836469004E-2</c:v>
                </c:pt>
                <c:pt idx="131">
                  <c:v>1.0589321416222828E-2</c:v>
                </c:pt>
                <c:pt idx="132">
                  <c:v>1.0379577068367951E-2</c:v>
                </c:pt>
                <c:pt idx="133">
                  <c:v>1.0009316071407474E-2</c:v>
                </c:pt>
                <c:pt idx="134">
                  <c:v>9.7818951431171367E-3</c:v>
                </c:pt>
                <c:pt idx="135">
                  <c:v>9.7613189012748392E-3</c:v>
                </c:pt>
                <c:pt idx="136">
                  <c:v>9.1699045923325506E-3</c:v>
                </c:pt>
                <c:pt idx="137">
                  <c:v>9.1408205737588833E-3</c:v>
                </c:pt>
                <c:pt idx="138">
                  <c:v>8.70018523028822E-3</c:v>
                </c:pt>
                <c:pt idx="139">
                  <c:v>8.6694278907905754E-3</c:v>
                </c:pt>
                <c:pt idx="140">
                  <c:v>8.2848803336883717E-3</c:v>
                </c:pt>
                <c:pt idx="141">
                  <c:v>8.2169453468974429E-3</c:v>
                </c:pt>
                <c:pt idx="142">
                  <c:v>8.1506960549548608E-3</c:v>
                </c:pt>
                <c:pt idx="143">
                  <c:v>8.1255747323409622E-3</c:v>
                </c:pt>
                <c:pt idx="144">
                  <c:v>8.0856904566908444E-3</c:v>
                </c:pt>
                <c:pt idx="145">
                  <c:v>8.0718247178043802E-3</c:v>
                </c:pt>
                <c:pt idx="146">
                  <c:v>7.6673995241789868E-3</c:v>
                </c:pt>
                <c:pt idx="147">
                  <c:v>7.6143714504279241E-3</c:v>
                </c:pt>
                <c:pt idx="148">
                  <c:v>7.3208466515502831E-3</c:v>
                </c:pt>
                <c:pt idx="149">
                  <c:v>7.3207551875189179E-3</c:v>
                </c:pt>
                <c:pt idx="150">
                  <c:v>7.2985585972309905E-3</c:v>
                </c:pt>
                <c:pt idx="151">
                  <c:v>6.9042331093023598E-3</c:v>
                </c:pt>
                <c:pt idx="152">
                  <c:v>6.6092781725384381E-3</c:v>
                </c:pt>
                <c:pt idx="153">
                  <c:v>6.5884235021989469E-3</c:v>
                </c:pt>
                <c:pt idx="154">
                  <c:v>6.351206074932841E-3</c:v>
                </c:pt>
                <c:pt idx="155">
                  <c:v>6.2994747498711576E-3</c:v>
                </c:pt>
                <c:pt idx="156">
                  <c:v>6.2409808565143743E-3</c:v>
                </c:pt>
                <c:pt idx="157">
                  <c:v>5.8592004125980453E-3</c:v>
                </c:pt>
                <c:pt idx="158">
                  <c:v>5.8560348473930181E-3</c:v>
                </c:pt>
                <c:pt idx="159">
                  <c:v>5.0042694086701173E-3</c:v>
                </c:pt>
                <c:pt idx="160">
                  <c:v>4.4788755323548167E-3</c:v>
                </c:pt>
                <c:pt idx="161">
                  <c:v>4.2307441633807844E-3</c:v>
                </c:pt>
                <c:pt idx="162">
                  <c:v>3.5578608387975765E-3</c:v>
                </c:pt>
                <c:pt idx="163">
                  <c:v>2.9780634672911233E-3</c:v>
                </c:pt>
                <c:pt idx="164">
                  <c:v>2.9770762989499797E-3</c:v>
                </c:pt>
                <c:pt idx="165">
                  <c:v>2.9652302788562186E-3</c:v>
                </c:pt>
                <c:pt idx="166">
                  <c:v>2.3010781620927939E-3</c:v>
                </c:pt>
                <c:pt idx="167">
                  <c:v>1.4729099781110506E-3</c:v>
                </c:pt>
                <c:pt idx="168">
                  <c:v>1.4723344208010434E-3</c:v>
                </c:pt>
                <c:pt idx="169">
                  <c:v>1.0504869278086617E-3</c:v>
                </c:pt>
                <c:pt idx="170">
                  <c:v>1.0473363681763373E-3</c:v>
                </c:pt>
                <c:pt idx="171">
                  <c:v>1.0168899521447797E-3</c:v>
                </c:pt>
                <c:pt idx="172">
                  <c:v>1.0015243018201387E-3</c:v>
                </c:pt>
                <c:pt idx="173">
                  <c:v>5.3364428057719852E-4</c:v>
                </c:pt>
                <c:pt idx="174">
                  <c:v>5.3364428057719852E-4</c:v>
                </c:pt>
                <c:pt idx="175">
                  <c:v>4.415629181234251E-4</c:v>
                </c:pt>
                <c:pt idx="176">
                  <c:v>1.1023733538882002E-4</c:v>
                </c:pt>
                <c:pt idx="177">
                  <c:v>-7.7971460317221403E-7</c:v>
                </c:pt>
                <c:pt idx="178">
                  <c:v>-1.0851967528260826E-5</c:v>
                </c:pt>
                <c:pt idx="179">
                  <c:v>-1.626461902407457E-3</c:v>
                </c:pt>
                <c:pt idx="180">
                  <c:v>-2.8827063945830156E-3</c:v>
                </c:pt>
                <c:pt idx="181">
                  <c:v>-2.8827063945830156E-3</c:v>
                </c:pt>
                <c:pt idx="182">
                  <c:v>-2.8827063945830156E-3</c:v>
                </c:pt>
                <c:pt idx="183">
                  <c:v>-2.8827063945830156E-3</c:v>
                </c:pt>
                <c:pt idx="184">
                  <c:v>-5.9732592281021707E-3</c:v>
                </c:pt>
                <c:pt idx="185">
                  <c:v>-6.5838971864925072E-3</c:v>
                </c:pt>
                <c:pt idx="186">
                  <c:v>-1.0178644331314393E-2</c:v>
                </c:pt>
                <c:pt idx="187">
                  <c:v>-1.2951762928016058E-2</c:v>
                </c:pt>
                <c:pt idx="188">
                  <c:v>-3.2368252815376447E-2</c:v>
                </c:pt>
                <c:pt idx="189">
                  <c:v>-3.3400509145652443E-2</c:v>
                </c:pt>
                <c:pt idx="190">
                  <c:v>-3.4410582964371675E-2</c:v>
                </c:pt>
                <c:pt idx="191">
                  <c:v>-3.525404358236886E-2</c:v>
                </c:pt>
                <c:pt idx="192">
                  <c:v>-4.5742947829831196E-2</c:v>
                </c:pt>
                <c:pt idx="193">
                  <c:v>-5.1015986334632002E-2</c:v>
                </c:pt>
                <c:pt idx="194">
                  <c:v>-5.2753345833072895E-2</c:v>
                </c:pt>
                <c:pt idx="195">
                  <c:v>-5.5789246438874195E-2</c:v>
                </c:pt>
                <c:pt idx="196">
                  <c:v>-6.297146235191349E-2</c:v>
                </c:pt>
                <c:pt idx="197">
                  <c:v>-0.12564895063391576</c:v>
                </c:pt>
                <c:pt idx="198">
                  <c:v>-0.14435517896073871</c:v>
                </c:pt>
                <c:pt idx="199">
                  <c:v>-0.15122221862992485</c:v>
                </c:pt>
                <c:pt idx="200">
                  <c:v>-0.18152110274292613</c:v>
                </c:pt>
                <c:pt idx="201">
                  <c:v>-0.21680513317320271</c:v>
                </c:pt>
                <c:pt idx="202">
                  <c:v>-0.27470819624595844</c:v>
                </c:pt>
                <c:pt idx="203">
                  <c:v>-0.41647858496222351</c:v>
                </c:pt>
                <c:pt idx="204">
                  <c:v>-0.75688019567375453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F-4A5A-B4EB-166CB3C2B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2003 Mar'!$A$3:$A$207</c:f>
              <c:strCache>
                <c:ptCount val="205"/>
                <c:pt idx="0">
                  <c:v>United States</c:v>
                </c:pt>
                <c:pt idx="1">
                  <c:v>Costa Rica</c:v>
                </c:pt>
                <c:pt idx="2">
                  <c:v>Ukraine</c:v>
                </c:pt>
                <c:pt idx="3">
                  <c:v>Kazakhstan</c:v>
                </c:pt>
                <c:pt idx="4">
                  <c:v>Bulgaria</c:v>
                </c:pt>
                <c:pt idx="5">
                  <c:v>Kenya</c:v>
                </c:pt>
                <c:pt idx="6">
                  <c:v>Iraq</c:v>
                </c:pt>
                <c:pt idx="7">
                  <c:v>Nigeria</c:v>
                </c:pt>
                <c:pt idx="8">
                  <c:v>Jordan</c:v>
                </c:pt>
                <c:pt idx="9">
                  <c:v>Oman</c:v>
                </c:pt>
                <c:pt idx="10">
                  <c:v>Algeria</c:v>
                </c:pt>
                <c:pt idx="11">
                  <c:v>Lithuania</c:v>
                </c:pt>
                <c:pt idx="12">
                  <c:v>Iceland</c:v>
                </c:pt>
                <c:pt idx="13">
                  <c:v>Romania</c:v>
                </c:pt>
                <c:pt idx="14">
                  <c:v>Uruguay</c:v>
                </c:pt>
                <c:pt idx="15">
                  <c:v>Qatar</c:v>
                </c:pt>
                <c:pt idx="16">
                  <c:v>Kuwait</c:v>
                </c:pt>
                <c:pt idx="17">
                  <c:v>Pakistan</c:v>
                </c:pt>
                <c:pt idx="18">
                  <c:v>Slovenia</c:v>
                </c:pt>
                <c:pt idx="19">
                  <c:v>Vietnam</c:v>
                </c:pt>
                <c:pt idx="20">
                  <c:v>Cote d'Ivoire</c:v>
                </c:pt>
                <c:pt idx="21">
                  <c:v>Jamaica</c:v>
                </c:pt>
                <c:pt idx="22">
                  <c:v>Sri Lanka</c:v>
                </c:pt>
                <c:pt idx="23">
                  <c:v>Israel</c:v>
                </c:pt>
                <c:pt idx="24">
                  <c:v>Latvia</c:v>
                </c:pt>
                <c:pt idx="25">
                  <c:v>Trinidad and Tobago</c:v>
                </c:pt>
                <c:pt idx="26">
                  <c:v>Tanzania</c:v>
                </c:pt>
                <c:pt idx="27">
                  <c:v>Azerbaijan</c:v>
                </c:pt>
                <c:pt idx="28">
                  <c:v>Iran</c:v>
                </c:pt>
                <c:pt idx="29">
                  <c:v>Yugoslavia</c:v>
                </c:pt>
                <c:pt idx="30">
                  <c:v>Lebanon</c:v>
                </c:pt>
                <c:pt idx="31">
                  <c:v>Ecuador</c:v>
                </c:pt>
                <c:pt idx="32">
                  <c:v>Cuba</c:v>
                </c:pt>
                <c:pt idx="33">
                  <c:v>Saudi Arabia</c:v>
                </c:pt>
                <c:pt idx="34">
                  <c:v>Bahrain</c:v>
                </c:pt>
                <c:pt idx="35">
                  <c:v>Estonia</c:v>
                </c:pt>
                <c:pt idx="36">
                  <c:v>Egypt</c:v>
                </c:pt>
                <c:pt idx="37">
                  <c:v>Colombia</c:v>
                </c:pt>
                <c:pt idx="38">
                  <c:v>Morocco</c:v>
                </c:pt>
                <c:pt idx="39">
                  <c:v>Mauritius</c:v>
                </c:pt>
                <c:pt idx="40">
                  <c:v>Libya</c:v>
                </c:pt>
                <c:pt idx="41">
                  <c:v>Croatia</c:v>
                </c:pt>
                <c:pt idx="42">
                  <c:v>Belize</c:v>
                </c:pt>
                <c:pt idx="43">
                  <c:v>Peru</c:v>
                </c:pt>
                <c:pt idx="44">
                  <c:v>Slovak Republic</c:v>
                </c:pt>
                <c:pt idx="45">
                  <c:v>South Africa</c:v>
                </c:pt>
                <c:pt idx="46">
                  <c:v>Dominican Republic</c:v>
                </c:pt>
                <c:pt idx="47">
                  <c:v>Tunisia</c:v>
                </c:pt>
                <c:pt idx="48">
                  <c:v>Ghana</c:v>
                </c:pt>
                <c:pt idx="49">
                  <c:v>Cameroon</c:v>
                </c:pt>
                <c:pt idx="50">
                  <c:v>Liberia</c:v>
                </c:pt>
                <c:pt idx="51">
                  <c:v>Gibraltar</c:v>
                </c:pt>
                <c:pt idx="52">
                  <c:v>Cyprus</c:v>
                </c:pt>
                <c:pt idx="53">
                  <c:v>Angola</c:v>
                </c:pt>
                <c:pt idx="54">
                  <c:v>United Arab Emirates</c:v>
                </c:pt>
                <c:pt idx="55">
                  <c:v>Honduras</c:v>
                </c:pt>
                <c:pt idx="56">
                  <c:v>El Salvador</c:v>
                </c:pt>
                <c:pt idx="57">
                  <c:v>Zimbabwe</c:v>
                </c:pt>
                <c:pt idx="58">
                  <c:v>Venezuela</c:v>
                </c:pt>
                <c:pt idx="59">
                  <c:v>Malta</c:v>
                </c:pt>
                <c:pt idx="60">
                  <c:v>Gabon</c:v>
                </c:pt>
                <c:pt idx="61">
                  <c:v>Philippines</c:v>
                </c:pt>
                <c:pt idx="62">
                  <c:v>Uzbekistan</c:v>
                </c:pt>
                <c:pt idx="63">
                  <c:v>Grenada</c:v>
                </c:pt>
                <c:pt idx="64">
                  <c:v>Syria</c:v>
                </c:pt>
                <c:pt idx="65">
                  <c:v>Paraguay</c:v>
                </c:pt>
                <c:pt idx="66">
                  <c:v>Bangladesh</c:v>
                </c:pt>
                <c:pt idx="67">
                  <c:v>Barbados</c:v>
                </c:pt>
                <c:pt idx="68">
                  <c:v>Bolivia</c:v>
                </c:pt>
                <c:pt idx="69">
                  <c:v>Guatemala</c:v>
                </c:pt>
                <c:pt idx="70">
                  <c:v>Mozambique</c:v>
                </c:pt>
                <c:pt idx="71">
                  <c:v>Uganda</c:v>
                </c:pt>
                <c:pt idx="72">
                  <c:v>Macau</c:v>
                </c:pt>
                <c:pt idx="73">
                  <c:v>Bahamas</c:v>
                </c:pt>
                <c:pt idx="74">
                  <c:v>Seychelles</c:v>
                </c:pt>
                <c:pt idx="75">
                  <c:v>Zambia</c:v>
                </c:pt>
                <c:pt idx="76">
                  <c:v>US Pacific Islands</c:v>
                </c:pt>
                <c:pt idx="77">
                  <c:v>Yemen</c:v>
                </c:pt>
                <c:pt idx="78">
                  <c:v>Turkey</c:v>
                </c:pt>
                <c:pt idx="79">
                  <c:v>Brunei</c:v>
                </c:pt>
                <c:pt idx="80">
                  <c:v>Bermuda</c:v>
                </c:pt>
                <c:pt idx="81">
                  <c:v>St. Vincent</c:v>
                </c:pt>
                <c:pt idx="82">
                  <c:v>Netherlands Antilles</c:v>
                </c:pt>
                <c:pt idx="83">
                  <c:v>Indonesia</c:v>
                </c:pt>
                <c:pt idx="84">
                  <c:v>Benin</c:v>
                </c:pt>
                <c:pt idx="85">
                  <c:v>Turks and Caicos</c:v>
                </c:pt>
                <c:pt idx="86">
                  <c:v>Senegal</c:v>
                </c:pt>
                <c:pt idx="87">
                  <c:v>India</c:v>
                </c:pt>
                <c:pt idx="88">
                  <c:v>Russia</c:v>
                </c:pt>
                <c:pt idx="89">
                  <c:v>Hungary</c:v>
                </c:pt>
                <c:pt idx="90">
                  <c:v>Sudan</c:v>
                </c:pt>
                <c:pt idx="91">
                  <c:v>Congo Democratic Republic</c:v>
                </c:pt>
                <c:pt idx="92">
                  <c:v>Bosnia and Herzegovina</c:v>
                </c:pt>
                <c:pt idx="93">
                  <c:v>Panama</c:v>
                </c:pt>
                <c:pt idx="94">
                  <c:v>Georgia</c:v>
                </c:pt>
                <c:pt idx="95">
                  <c:v>Chad</c:v>
                </c:pt>
                <c:pt idx="96">
                  <c:v>Thailand</c:v>
                </c:pt>
                <c:pt idx="97">
                  <c:v>St. Lucia</c:v>
                </c:pt>
                <c:pt idx="98">
                  <c:v>Papua New Guinea</c:v>
                </c:pt>
                <c:pt idx="99">
                  <c:v>New Zealand</c:v>
                </c:pt>
                <c:pt idx="100">
                  <c:v>Isle of Man</c:v>
                </c:pt>
                <c:pt idx="101">
                  <c:v>Aruba</c:v>
                </c:pt>
                <c:pt idx="102">
                  <c:v>Turkmenistan</c:v>
                </c:pt>
                <c:pt idx="103">
                  <c:v>Liechtenstein</c:v>
                </c:pt>
                <c:pt idx="104">
                  <c:v>Nicaragua</c:v>
                </c:pt>
                <c:pt idx="105">
                  <c:v>Armenia</c:v>
                </c:pt>
                <c:pt idx="106">
                  <c:v>West Indies UK</c:v>
                </c:pt>
                <c:pt idx="107">
                  <c:v>Belarus</c:v>
                </c:pt>
                <c:pt idx="108">
                  <c:v>Togo</c:v>
                </c:pt>
                <c:pt idx="109">
                  <c:v>Mauritania</c:v>
                </c:pt>
                <c:pt idx="110">
                  <c:v>Malaysia</c:v>
                </c:pt>
                <c:pt idx="111">
                  <c:v>Andorra</c:v>
                </c:pt>
                <c:pt idx="112">
                  <c:v>Madagascar</c:v>
                </c:pt>
                <c:pt idx="113">
                  <c:v>Maldives</c:v>
                </c:pt>
                <c:pt idx="114">
                  <c:v>Guyana</c:v>
                </c:pt>
                <c:pt idx="115">
                  <c:v>Botswana</c:v>
                </c:pt>
                <c:pt idx="116">
                  <c:v>Congo</c:v>
                </c:pt>
                <c:pt idx="117">
                  <c:v>Cambodia</c:v>
                </c:pt>
                <c:pt idx="118">
                  <c:v>Guernsey</c:v>
                </c:pt>
                <c:pt idx="119">
                  <c:v>Guinea</c:v>
                </c:pt>
                <c:pt idx="120">
                  <c:v>Nepal</c:v>
                </c:pt>
                <c:pt idx="121">
                  <c:v>Burkina Faso</c:v>
                </c:pt>
                <c:pt idx="122">
                  <c:v>British Overseas Territories</c:v>
                </c:pt>
                <c:pt idx="123">
                  <c:v>Argentina</c:v>
                </c:pt>
                <c:pt idx="124">
                  <c:v>Surinam</c:v>
                </c:pt>
                <c:pt idx="125">
                  <c:v>Taiwan, China</c:v>
                </c:pt>
                <c:pt idx="126">
                  <c:v>Namibia</c:v>
                </c:pt>
                <c:pt idx="127">
                  <c:v>Czech Republic</c:v>
                </c:pt>
                <c:pt idx="128">
                  <c:v>Ethiopia</c:v>
                </c:pt>
                <c:pt idx="129">
                  <c:v>Vanuatu</c:v>
                </c:pt>
                <c:pt idx="130">
                  <c:v>Macedonia</c:v>
                </c:pt>
                <c:pt idx="131">
                  <c:v>Lesotho</c:v>
                </c:pt>
                <c:pt idx="132">
                  <c:v>Mali</c:v>
                </c:pt>
                <c:pt idx="133">
                  <c:v>Chile</c:v>
                </c:pt>
                <c:pt idx="134">
                  <c:v>China</c:v>
                </c:pt>
                <c:pt idx="135">
                  <c:v>North Korea</c:v>
                </c:pt>
                <c:pt idx="136">
                  <c:v>Myanmar</c:v>
                </c:pt>
                <c:pt idx="137">
                  <c:v>Rwanda</c:v>
                </c:pt>
                <c:pt idx="138">
                  <c:v>Malawi</c:v>
                </c:pt>
                <c:pt idx="139">
                  <c:v>French Polynesia</c:v>
                </c:pt>
                <c:pt idx="140">
                  <c:v>Laos</c:v>
                </c:pt>
                <c:pt idx="141">
                  <c:v>Mongolia</c:v>
                </c:pt>
                <c:pt idx="142">
                  <c:v>Niger</c:v>
                </c:pt>
                <c:pt idx="143">
                  <c:v>Gambia</c:v>
                </c:pt>
                <c:pt idx="144">
                  <c:v>Albania</c:v>
                </c:pt>
                <c:pt idx="145">
                  <c:v>Moldova</c:v>
                </c:pt>
                <c:pt idx="146">
                  <c:v>Swaziland</c:v>
                </c:pt>
                <c:pt idx="147">
                  <c:v>Western Samoa</c:v>
                </c:pt>
                <c:pt idx="148">
                  <c:v>Falkland Islands</c:v>
                </c:pt>
                <c:pt idx="149">
                  <c:v>Tajikistan</c:v>
                </c:pt>
                <c:pt idx="150">
                  <c:v>Djibouti</c:v>
                </c:pt>
                <c:pt idx="151">
                  <c:v>Cape Verde</c:v>
                </c:pt>
                <c:pt idx="152">
                  <c:v>Burundi</c:v>
                </c:pt>
                <c:pt idx="153">
                  <c:v>Vatican</c:v>
                </c:pt>
                <c:pt idx="154">
                  <c:v>Central African Rep</c:v>
                </c:pt>
                <c:pt idx="155">
                  <c:v>Equatorial Guinea</c:v>
                </c:pt>
                <c:pt idx="156">
                  <c:v>Tonga</c:v>
                </c:pt>
                <c:pt idx="157">
                  <c:v>Jersey</c:v>
                </c:pt>
                <c:pt idx="158">
                  <c:v>Kyrgyz Republic</c:v>
                </c:pt>
                <c:pt idx="159">
                  <c:v>Greece</c:v>
                </c:pt>
                <c:pt idx="160">
                  <c:v>Poland</c:v>
                </c:pt>
                <c:pt idx="161">
                  <c:v>New Caledonia</c:v>
                </c:pt>
                <c:pt idx="162">
                  <c:v>Dominica</c:v>
                </c:pt>
                <c:pt idx="163">
                  <c:v>Afghanistan</c:v>
                </c:pt>
                <c:pt idx="164">
                  <c:v>Bhutan</c:v>
                </c:pt>
                <c:pt idx="165">
                  <c:v>South Korea</c:v>
                </c:pt>
                <c:pt idx="166">
                  <c:v>Kiribati</c:v>
                </c:pt>
                <c:pt idx="167">
                  <c:v>Sierra Leone</c:v>
                </c:pt>
                <c:pt idx="168">
                  <c:v>Haiti</c:v>
                </c:pt>
                <c:pt idx="169">
                  <c:v>Fiji</c:v>
                </c:pt>
                <c:pt idx="170">
                  <c:v>Comoros Islands</c:v>
                </c:pt>
                <c:pt idx="171">
                  <c:v>Guinea-Bissau</c:v>
                </c:pt>
                <c:pt idx="172">
                  <c:v>Nauru</c:v>
                </c:pt>
                <c:pt idx="173">
                  <c:v>Palestinian Territory</c:v>
                </c:pt>
                <c:pt idx="174">
                  <c:v>Solomon Islands</c:v>
                </c:pt>
                <c:pt idx="175">
                  <c:v>Sao Tome and Principe</c:v>
                </c:pt>
                <c:pt idx="176">
                  <c:v>Somalia</c:v>
                </c:pt>
                <c:pt idx="177">
                  <c:v>St.Helena</c:v>
                </c:pt>
                <c:pt idx="178">
                  <c:v>Wallis/Futuna</c:v>
                </c:pt>
                <c:pt idx="179">
                  <c:v>Portugal</c:v>
                </c:pt>
                <c:pt idx="180">
                  <c:v>Eritrea</c:v>
                </c:pt>
                <c:pt idx="181">
                  <c:v>Tuvalu</c:v>
                </c:pt>
                <c:pt idx="182">
                  <c:v>Norway</c:v>
                </c:pt>
                <c:pt idx="183">
                  <c:v>Brazil</c:v>
                </c:pt>
                <c:pt idx="184">
                  <c:v>Singapore</c:v>
                </c:pt>
                <c:pt idx="185">
                  <c:v>Denmark</c:v>
                </c:pt>
                <c:pt idx="186">
                  <c:v>Finland</c:v>
                </c:pt>
                <c:pt idx="187">
                  <c:v>Australia</c:v>
                </c:pt>
                <c:pt idx="188">
                  <c:v>Luxembourg</c:v>
                </c:pt>
                <c:pt idx="189">
                  <c:v>Mexico</c:v>
                </c:pt>
                <c:pt idx="190">
                  <c:v>Hong Kong SAR</c:v>
                </c:pt>
                <c:pt idx="191">
                  <c:v>Canada</c:v>
                </c:pt>
                <c:pt idx="192">
                  <c:v>Italy</c:v>
                </c:pt>
                <c:pt idx="193">
                  <c:v>Sweden</c:v>
                </c:pt>
                <c:pt idx="194">
                  <c:v>Cayman Islands</c:v>
                </c:pt>
                <c:pt idx="195">
                  <c:v>Ireland</c:v>
                </c:pt>
                <c:pt idx="196">
                  <c:v>Austria</c:v>
                </c:pt>
                <c:pt idx="197">
                  <c:v>Belgium</c:v>
                </c:pt>
                <c:pt idx="198">
                  <c:v>Spain</c:v>
                </c:pt>
                <c:pt idx="199">
                  <c:v>Netherlands</c:v>
                </c:pt>
                <c:pt idx="200">
                  <c:v>Switzerland</c:v>
                </c:pt>
                <c:pt idx="201">
                  <c:v>United Kingdom</c:v>
                </c:pt>
                <c:pt idx="202">
                  <c:v>Japan</c:v>
                </c:pt>
                <c:pt idx="203">
                  <c:v>France</c:v>
                </c:pt>
                <c:pt idx="204">
                  <c:v>Germany</c:v>
                </c:pt>
              </c:strCache>
            </c:strRef>
          </c:cat>
          <c:val>
            <c:numRef>
              <c:f>'LKL 2003 Mar'!$E$3:$E$207</c:f>
              <c:numCache>
                <c:formatCode>General</c:formatCode>
                <c:ptCount val="205"/>
                <c:pt idx="0">
                  <c:v>0.45021704420456987</c:v>
                </c:pt>
                <c:pt idx="1">
                  <c:v>2.3479328426994038E-2</c:v>
                </c:pt>
                <c:pt idx="2">
                  <c:v>2.3407771088536807E-2</c:v>
                </c:pt>
                <c:pt idx="3">
                  <c:v>2.3378826354288767E-2</c:v>
                </c:pt>
                <c:pt idx="4">
                  <c:v>2.3360881387817691E-2</c:v>
                </c:pt>
                <c:pt idx="5">
                  <c:v>2.3355126708725645E-2</c:v>
                </c:pt>
                <c:pt idx="6">
                  <c:v>2.335125881897359E-2</c:v>
                </c:pt>
                <c:pt idx="7">
                  <c:v>2.3154602991109136E-2</c:v>
                </c:pt>
                <c:pt idx="8">
                  <c:v>2.2912359289082352E-2</c:v>
                </c:pt>
                <c:pt idx="9">
                  <c:v>2.2893253850127117E-2</c:v>
                </c:pt>
                <c:pt idx="10">
                  <c:v>2.2733975559492588E-2</c:v>
                </c:pt>
                <c:pt idx="11">
                  <c:v>2.2706257272475654E-2</c:v>
                </c:pt>
                <c:pt idx="12">
                  <c:v>2.2696662257792849E-2</c:v>
                </c:pt>
                <c:pt idx="13">
                  <c:v>2.2665837983788052E-2</c:v>
                </c:pt>
                <c:pt idx="14">
                  <c:v>2.2641784403177923E-2</c:v>
                </c:pt>
                <c:pt idx="15">
                  <c:v>2.2580018599070956E-2</c:v>
                </c:pt>
                <c:pt idx="16">
                  <c:v>2.2396020644592528E-2</c:v>
                </c:pt>
                <c:pt idx="17">
                  <c:v>2.2347667309870731E-2</c:v>
                </c:pt>
                <c:pt idx="18">
                  <c:v>2.2333396060220945E-2</c:v>
                </c:pt>
                <c:pt idx="19">
                  <c:v>2.2215148052089035E-2</c:v>
                </c:pt>
                <c:pt idx="20">
                  <c:v>2.2201034922742544E-2</c:v>
                </c:pt>
                <c:pt idx="21">
                  <c:v>2.2152152941515287E-2</c:v>
                </c:pt>
                <c:pt idx="22">
                  <c:v>2.2063993939940792E-2</c:v>
                </c:pt>
                <c:pt idx="23">
                  <c:v>2.1910588167238853E-2</c:v>
                </c:pt>
                <c:pt idx="24">
                  <c:v>2.1892302333125925E-2</c:v>
                </c:pt>
                <c:pt idx="25">
                  <c:v>2.1814228843950945E-2</c:v>
                </c:pt>
                <c:pt idx="26">
                  <c:v>2.1723566050682486E-2</c:v>
                </c:pt>
                <c:pt idx="27">
                  <c:v>2.1703632472971721E-2</c:v>
                </c:pt>
                <c:pt idx="28">
                  <c:v>2.166793981886285E-2</c:v>
                </c:pt>
                <c:pt idx="29">
                  <c:v>2.1655145486925719E-2</c:v>
                </c:pt>
                <c:pt idx="30">
                  <c:v>2.1421405025738235E-2</c:v>
                </c:pt>
                <c:pt idx="31">
                  <c:v>2.134544815048196E-2</c:v>
                </c:pt>
                <c:pt idx="32">
                  <c:v>2.1328647073816681E-2</c:v>
                </c:pt>
                <c:pt idx="33">
                  <c:v>2.1319599188015334E-2</c:v>
                </c:pt>
                <c:pt idx="34">
                  <c:v>2.1154817190957798E-2</c:v>
                </c:pt>
                <c:pt idx="35">
                  <c:v>2.0998659940200014E-2</c:v>
                </c:pt>
                <c:pt idx="36">
                  <c:v>2.0960695820549581E-2</c:v>
                </c:pt>
                <c:pt idx="37">
                  <c:v>2.0892415457390665E-2</c:v>
                </c:pt>
                <c:pt idx="38">
                  <c:v>2.0781680410319574E-2</c:v>
                </c:pt>
                <c:pt idx="39">
                  <c:v>2.0482583167778075E-2</c:v>
                </c:pt>
                <c:pt idx="40">
                  <c:v>2.0463137830116811E-2</c:v>
                </c:pt>
                <c:pt idx="41">
                  <c:v>2.045030058951338E-2</c:v>
                </c:pt>
                <c:pt idx="42">
                  <c:v>2.01687114977585E-2</c:v>
                </c:pt>
                <c:pt idx="43">
                  <c:v>2.0140777975091957E-2</c:v>
                </c:pt>
                <c:pt idx="44">
                  <c:v>2.01219546563394E-2</c:v>
                </c:pt>
                <c:pt idx="45">
                  <c:v>2.0034535588117748E-2</c:v>
                </c:pt>
                <c:pt idx="46">
                  <c:v>2.00163628488579E-2</c:v>
                </c:pt>
                <c:pt idx="47">
                  <c:v>2.0007865595802515E-2</c:v>
                </c:pt>
                <c:pt idx="48">
                  <c:v>2.0006571152810543E-2</c:v>
                </c:pt>
                <c:pt idx="49">
                  <c:v>1.9942668156812862E-2</c:v>
                </c:pt>
                <c:pt idx="50">
                  <c:v>1.9844747080957174E-2</c:v>
                </c:pt>
                <c:pt idx="51">
                  <c:v>1.9747564897417622E-2</c:v>
                </c:pt>
                <c:pt idx="52">
                  <c:v>1.9715389506315503E-2</c:v>
                </c:pt>
                <c:pt idx="53">
                  <c:v>1.9709452733280609E-2</c:v>
                </c:pt>
                <c:pt idx="54">
                  <c:v>1.9561353878658205E-2</c:v>
                </c:pt>
                <c:pt idx="55">
                  <c:v>1.9398237266430168E-2</c:v>
                </c:pt>
                <c:pt idx="56">
                  <c:v>1.9246843859983858E-2</c:v>
                </c:pt>
                <c:pt idx="57">
                  <c:v>1.9199811759765092E-2</c:v>
                </c:pt>
                <c:pt idx="58">
                  <c:v>1.9150150044657081E-2</c:v>
                </c:pt>
                <c:pt idx="59">
                  <c:v>1.9140065759655024E-2</c:v>
                </c:pt>
                <c:pt idx="60">
                  <c:v>1.9007901587387285E-2</c:v>
                </c:pt>
                <c:pt idx="61">
                  <c:v>1.8856735400363926E-2</c:v>
                </c:pt>
                <c:pt idx="62">
                  <c:v>1.8796836791789447E-2</c:v>
                </c:pt>
                <c:pt idx="63">
                  <c:v>1.8694068883533792E-2</c:v>
                </c:pt>
                <c:pt idx="64">
                  <c:v>1.8619689443446382E-2</c:v>
                </c:pt>
                <c:pt idx="65">
                  <c:v>1.8574976857526414E-2</c:v>
                </c:pt>
                <c:pt idx="66">
                  <c:v>1.8403155633480835E-2</c:v>
                </c:pt>
                <c:pt idx="67">
                  <c:v>1.8335918667473222E-2</c:v>
                </c:pt>
                <c:pt idx="68">
                  <c:v>1.8291171556261331E-2</c:v>
                </c:pt>
                <c:pt idx="69">
                  <c:v>1.8215188101235746E-2</c:v>
                </c:pt>
                <c:pt idx="70">
                  <c:v>1.8211559089952287E-2</c:v>
                </c:pt>
                <c:pt idx="71">
                  <c:v>1.8210095824327158E-2</c:v>
                </c:pt>
                <c:pt idx="72">
                  <c:v>1.8021075128880199E-2</c:v>
                </c:pt>
                <c:pt idx="73">
                  <c:v>1.7843206356535166E-2</c:v>
                </c:pt>
                <c:pt idx="74">
                  <c:v>1.7571817934730949E-2</c:v>
                </c:pt>
                <c:pt idx="75">
                  <c:v>1.751537059615824E-2</c:v>
                </c:pt>
                <c:pt idx="76">
                  <c:v>1.7491938838707807E-2</c:v>
                </c:pt>
                <c:pt idx="77">
                  <c:v>1.7280199501912046E-2</c:v>
                </c:pt>
                <c:pt idx="78">
                  <c:v>1.709589620513377E-2</c:v>
                </c:pt>
                <c:pt idx="79">
                  <c:v>1.7009095651963943E-2</c:v>
                </c:pt>
                <c:pt idx="80">
                  <c:v>1.6837941388559933E-2</c:v>
                </c:pt>
                <c:pt idx="81">
                  <c:v>1.6829123903495131E-2</c:v>
                </c:pt>
                <c:pt idx="82">
                  <c:v>1.6804693458493839E-2</c:v>
                </c:pt>
                <c:pt idx="83">
                  <c:v>1.6772822935839357E-2</c:v>
                </c:pt>
                <c:pt idx="84">
                  <c:v>1.6754085113176231E-2</c:v>
                </c:pt>
                <c:pt idx="85">
                  <c:v>1.6732840307090956E-2</c:v>
                </c:pt>
                <c:pt idx="86">
                  <c:v>1.6313820480293482E-2</c:v>
                </c:pt>
                <c:pt idx="87">
                  <c:v>1.6250673565264974E-2</c:v>
                </c:pt>
                <c:pt idx="88">
                  <c:v>1.6161853188132406E-2</c:v>
                </c:pt>
                <c:pt idx="89">
                  <c:v>1.604714747815433E-2</c:v>
                </c:pt>
                <c:pt idx="90">
                  <c:v>1.6020247188827014E-2</c:v>
                </c:pt>
                <c:pt idx="91">
                  <c:v>1.5860073488860437E-2</c:v>
                </c:pt>
                <c:pt idx="92">
                  <c:v>1.5851105328420552E-2</c:v>
                </c:pt>
                <c:pt idx="93">
                  <c:v>1.5732198246664008E-2</c:v>
                </c:pt>
                <c:pt idx="94">
                  <c:v>1.5726943390239445E-2</c:v>
                </c:pt>
                <c:pt idx="95">
                  <c:v>1.5712035728624878E-2</c:v>
                </c:pt>
                <c:pt idx="96">
                  <c:v>1.5529364496141881E-2</c:v>
                </c:pt>
                <c:pt idx="97">
                  <c:v>1.5382153851776426E-2</c:v>
                </c:pt>
                <c:pt idx="98">
                  <c:v>1.5353541737602085E-2</c:v>
                </c:pt>
                <c:pt idx="99">
                  <c:v>1.5236558494427385E-2</c:v>
                </c:pt>
                <c:pt idx="100">
                  <c:v>1.5192189041144166E-2</c:v>
                </c:pt>
                <c:pt idx="101">
                  <c:v>1.5138626352460867E-2</c:v>
                </c:pt>
                <c:pt idx="102">
                  <c:v>1.4966374729427311E-2</c:v>
                </c:pt>
                <c:pt idx="103">
                  <c:v>1.4937622270541229E-2</c:v>
                </c:pt>
                <c:pt idx="104">
                  <c:v>1.4834480481566902E-2</c:v>
                </c:pt>
                <c:pt idx="105">
                  <c:v>1.48009528446356E-2</c:v>
                </c:pt>
                <c:pt idx="106">
                  <c:v>1.4749145754218478E-2</c:v>
                </c:pt>
                <c:pt idx="107">
                  <c:v>1.4601857476657001E-2</c:v>
                </c:pt>
                <c:pt idx="108">
                  <c:v>1.4268007706895439E-2</c:v>
                </c:pt>
                <c:pt idx="109">
                  <c:v>1.4258109623502912E-2</c:v>
                </c:pt>
                <c:pt idx="110">
                  <c:v>1.4135665715949982E-2</c:v>
                </c:pt>
                <c:pt idx="111">
                  <c:v>1.4126251820979027E-2</c:v>
                </c:pt>
                <c:pt idx="112">
                  <c:v>1.4099115292901098E-2</c:v>
                </c:pt>
                <c:pt idx="113">
                  <c:v>1.4020221981180423E-2</c:v>
                </c:pt>
                <c:pt idx="114">
                  <c:v>1.3993805333980132E-2</c:v>
                </c:pt>
                <c:pt idx="115">
                  <c:v>1.3912795354682926E-2</c:v>
                </c:pt>
                <c:pt idx="116">
                  <c:v>1.3824401833978556E-2</c:v>
                </c:pt>
                <c:pt idx="117">
                  <c:v>1.3585547238833932E-2</c:v>
                </c:pt>
                <c:pt idx="118">
                  <c:v>1.352334744468868E-2</c:v>
                </c:pt>
                <c:pt idx="119">
                  <c:v>1.3511750472901088E-2</c:v>
                </c:pt>
                <c:pt idx="120">
                  <c:v>1.3510402052681928E-2</c:v>
                </c:pt>
                <c:pt idx="121">
                  <c:v>1.3395682285701193E-2</c:v>
                </c:pt>
                <c:pt idx="122">
                  <c:v>1.3392139549155727E-2</c:v>
                </c:pt>
                <c:pt idx="123">
                  <c:v>1.3169923508190923E-2</c:v>
                </c:pt>
                <c:pt idx="124">
                  <c:v>1.3076728692233792E-2</c:v>
                </c:pt>
                <c:pt idx="125">
                  <c:v>1.2916676528941441E-2</c:v>
                </c:pt>
                <c:pt idx="126">
                  <c:v>1.2871883626652349E-2</c:v>
                </c:pt>
                <c:pt idx="127">
                  <c:v>1.2686278277501413E-2</c:v>
                </c:pt>
                <c:pt idx="128">
                  <c:v>1.2507854001421816E-2</c:v>
                </c:pt>
                <c:pt idx="129">
                  <c:v>1.2493785191808713E-2</c:v>
                </c:pt>
                <c:pt idx="130">
                  <c:v>1.2296117389865826E-2</c:v>
                </c:pt>
                <c:pt idx="131">
                  <c:v>1.2206665467545912E-2</c:v>
                </c:pt>
                <c:pt idx="132">
                  <c:v>1.216990795346303E-2</c:v>
                </c:pt>
                <c:pt idx="133">
                  <c:v>1.2145507065326598E-2</c:v>
                </c:pt>
                <c:pt idx="134">
                  <c:v>1.1705664990229812E-2</c:v>
                </c:pt>
                <c:pt idx="135">
                  <c:v>1.1536587941222105E-2</c:v>
                </c:pt>
                <c:pt idx="136">
                  <c:v>1.1450991305705115E-2</c:v>
                </c:pt>
                <c:pt idx="137">
                  <c:v>1.1319001550753353E-2</c:v>
                </c:pt>
                <c:pt idx="138">
                  <c:v>1.1065509145893906E-2</c:v>
                </c:pt>
                <c:pt idx="139">
                  <c:v>1.0593680142621374E-2</c:v>
                </c:pt>
                <c:pt idx="140">
                  <c:v>1.0298259165670594E-2</c:v>
                </c:pt>
                <c:pt idx="141">
                  <c:v>1.0141828134768324E-2</c:v>
                </c:pt>
                <c:pt idx="142">
                  <c:v>1.0099814207307455E-2</c:v>
                </c:pt>
                <c:pt idx="143">
                  <c:v>9.9484545781621525E-3</c:v>
                </c:pt>
                <c:pt idx="144">
                  <c:v>9.6362847378645162E-3</c:v>
                </c:pt>
                <c:pt idx="145">
                  <c:v>9.572765230207449E-3</c:v>
                </c:pt>
                <c:pt idx="146">
                  <c:v>9.378643708904004E-3</c:v>
                </c:pt>
                <c:pt idx="147">
                  <c:v>9.221174790140875E-3</c:v>
                </c:pt>
                <c:pt idx="148">
                  <c:v>9.109479640068965E-3</c:v>
                </c:pt>
                <c:pt idx="149">
                  <c:v>8.8111200786938175E-3</c:v>
                </c:pt>
                <c:pt idx="150">
                  <c:v>8.2771604675662084E-3</c:v>
                </c:pt>
                <c:pt idx="151">
                  <c:v>8.2189383301372061E-3</c:v>
                </c:pt>
                <c:pt idx="152">
                  <c:v>7.9554436568046189E-3</c:v>
                </c:pt>
                <c:pt idx="153">
                  <c:v>7.9317384814527915E-3</c:v>
                </c:pt>
                <c:pt idx="154">
                  <c:v>7.8268285448214875E-3</c:v>
                </c:pt>
                <c:pt idx="155">
                  <c:v>7.7796869897899619E-3</c:v>
                </c:pt>
                <c:pt idx="156">
                  <c:v>7.4530048560922215E-3</c:v>
                </c:pt>
                <c:pt idx="157">
                  <c:v>7.3533764199704942E-3</c:v>
                </c:pt>
                <c:pt idx="158">
                  <c:v>6.9022347483176233E-3</c:v>
                </c:pt>
                <c:pt idx="159">
                  <c:v>6.4790437251646613E-3</c:v>
                </c:pt>
                <c:pt idx="160">
                  <c:v>6.2050994278912835E-3</c:v>
                </c:pt>
                <c:pt idx="161">
                  <c:v>5.8169787839295805E-3</c:v>
                </c:pt>
                <c:pt idx="162">
                  <c:v>5.4611411485714564E-3</c:v>
                </c:pt>
                <c:pt idx="163">
                  <c:v>4.7700987236844955E-3</c:v>
                </c:pt>
                <c:pt idx="164">
                  <c:v>4.7686521560619559E-3</c:v>
                </c:pt>
                <c:pt idx="165">
                  <c:v>4.4863312862303273E-3</c:v>
                </c:pt>
                <c:pt idx="166">
                  <c:v>4.0123202099748576E-3</c:v>
                </c:pt>
                <c:pt idx="167">
                  <c:v>4.0061294181436662E-3</c:v>
                </c:pt>
                <c:pt idx="168">
                  <c:v>3.7334816570722216E-3</c:v>
                </c:pt>
                <c:pt idx="169">
                  <c:v>3.1965516935973659E-3</c:v>
                </c:pt>
                <c:pt idx="170">
                  <c:v>3.1953034883886403E-3</c:v>
                </c:pt>
                <c:pt idx="171">
                  <c:v>2.7878952559032529E-3</c:v>
                </c:pt>
                <c:pt idx="172">
                  <c:v>2.6443864427335099E-3</c:v>
                </c:pt>
                <c:pt idx="173">
                  <c:v>2.643296518054864E-3</c:v>
                </c:pt>
                <c:pt idx="174">
                  <c:v>1.8292410738957093E-3</c:v>
                </c:pt>
                <c:pt idx="175">
                  <c:v>1.8273659008886107E-3</c:v>
                </c:pt>
                <c:pt idx="176">
                  <c:v>1.8183025646876095E-3</c:v>
                </c:pt>
                <c:pt idx="177">
                  <c:v>5.1385668355215903E-4</c:v>
                </c:pt>
                <c:pt idx="178">
                  <c:v>-7.9251580334851386E-6</c:v>
                </c:pt>
                <c:pt idx="179">
                  <c:v>-4.8621912302077019E-4</c:v>
                </c:pt>
                <c:pt idx="180">
                  <c:v>-8.5469832109954234E-4</c:v>
                </c:pt>
                <c:pt idx="181">
                  <c:v>-8.5469832109954234E-4</c:v>
                </c:pt>
                <c:pt idx="182">
                  <c:v>-1.0120384739294719E-3</c:v>
                </c:pt>
                <c:pt idx="183">
                  <c:v>-2.9519303964620491E-3</c:v>
                </c:pt>
                <c:pt idx="184">
                  <c:v>-3.6884952566025864E-3</c:v>
                </c:pt>
                <c:pt idx="185">
                  <c:v>-8.1044161958866295E-3</c:v>
                </c:pt>
                <c:pt idx="186">
                  <c:v>-1.2312650272768663E-2</c:v>
                </c:pt>
                <c:pt idx="187">
                  <c:v>-1.6598720960095292E-2</c:v>
                </c:pt>
                <c:pt idx="188">
                  <c:v>-3.0182789085660813E-2</c:v>
                </c:pt>
                <c:pt idx="189">
                  <c:v>-3.2658405557633927E-2</c:v>
                </c:pt>
                <c:pt idx="190">
                  <c:v>-3.7174634100799936E-2</c:v>
                </c:pt>
                <c:pt idx="191">
                  <c:v>-4.5213333309489664E-2</c:v>
                </c:pt>
                <c:pt idx="192">
                  <c:v>-4.6408439864451867E-2</c:v>
                </c:pt>
                <c:pt idx="193">
                  <c:v>-5.3167169756385427E-2</c:v>
                </c:pt>
                <c:pt idx="194">
                  <c:v>-5.3754856816205204E-2</c:v>
                </c:pt>
                <c:pt idx="195">
                  <c:v>-5.4781747702024E-2</c:v>
                </c:pt>
                <c:pt idx="196">
                  <c:v>-6.0756269603534946E-2</c:v>
                </c:pt>
                <c:pt idx="197">
                  <c:v>-0.13302514066697779</c:v>
                </c:pt>
                <c:pt idx="198">
                  <c:v>-0.15061937698454941</c:v>
                </c:pt>
                <c:pt idx="199">
                  <c:v>-0.15518751960069635</c:v>
                </c:pt>
                <c:pt idx="200">
                  <c:v>-0.19900166102389696</c:v>
                </c:pt>
                <c:pt idx="201">
                  <c:v>-0.23985915247869249</c:v>
                </c:pt>
                <c:pt idx="202">
                  <c:v>-0.27672096796745332</c:v>
                </c:pt>
                <c:pt idx="203">
                  <c:v>-0.41854243393517632</c:v>
                </c:pt>
                <c:pt idx="204">
                  <c:v>-0.75570175935373929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6-48EB-91A5-072714E38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2003 Jun'!$A$3:$A$211</c:f>
              <c:strCache>
                <c:ptCount val="209"/>
                <c:pt idx="0">
                  <c:v>United States</c:v>
                </c:pt>
                <c:pt idx="1">
                  <c:v>Costa Rica</c:v>
                </c:pt>
                <c:pt idx="2">
                  <c:v>Ukraine</c:v>
                </c:pt>
                <c:pt idx="3">
                  <c:v>Iraq</c:v>
                </c:pt>
                <c:pt idx="4">
                  <c:v>Kenya</c:v>
                </c:pt>
                <c:pt idx="5">
                  <c:v>Bulgaria</c:v>
                </c:pt>
                <c:pt idx="6">
                  <c:v>Nigeria</c:v>
                </c:pt>
                <c:pt idx="7">
                  <c:v>Oman</c:v>
                </c:pt>
                <c:pt idx="8">
                  <c:v>Jordan</c:v>
                </c:pt>
                <c:pt idx="9">
                  <c:v>Iceland</c:v>
                </c:pt>
                <c:pt idx="10">
                  <c:v>Uruguay</c:v>
                </c:pt>
                <c:pt idx="11">
                  <c:v>Algeria</c:v>
                </c:pt>
                <c:pt idx="12">
                  <c:v>Qatar</c:v>
                </c:pt>
                <c:pt idx="13">
                  <c:v>Pakistan</c:v>
                </c:pt>
                <c:pt idx="14">
                  <c:v>Romania</c:v>
                </c:pt>
                <c:pt idx="15">
                  <c:v>Slovenia</c:v>
                </c:pt>
                <c:pt idx="16">
                  <c:v>Lithuania</c:v>
                </c:pt>
                <c:pt idx="17">
                  <c:v>Kuwait</c:v>
                </c:pt>
                <c:pt idx="18">
                  <c:v>Sri Lanka</c:v>
                </c:pt>
                <c:pt idx="19">
                  <c:v>Israel</c:v>
                </c:pt>
                <c:pt idx="20">
                  <c:v>Cote d'Ivoire</c:v>
                </c:pt>
                <c:pt idx="21">
                  <c:v>Vietnam</c:v>
                </c:pt>
                <c:pt idx="22">
                  <c:v>Jamaica</c:v>
                </c:pt>
                <c:pt idx="23">
                  <c:v>Trinidad and Tobago</c:v>
                </c:pt>
                <c:pt idx="24">
                  <c:v>Saudi Arabia</c:v>
                </c:pt>
                <c:pt idx="25">
                  <c:v>Latvia</c:v>
                </c:pt>
                <c:pt idx="26">
                  <c:v>Iran</c:v>
                </c:pt>
                <c:pt idx="27">
                  <c:v>Yugoslavia</c:v>
                </c:pt>
                <c:pt idx="28">
                  <c:v>Lebanon</c:v>
                </c:pt>
                <c:pt idx="29">
                  <c:v>Estonia</c:v>
                </c:pt>
                <c:pt idx="30">
                  <c:v>Tanzania</c:v>
                </c:pt>
                <c:pt idx="31">
                  <c:v>Colombia</c:v>
                </c:pt>
                <c:pt idx="32">
                  <c:v>Bahrain</c:v>
                </c:pt>
                <c:pt idx="33">
                  <c:v>Egypt</c:v>
                </c:pt>
                <c:pt idx="34">
                  <c:v>Cuba</c:v>
                </c:pt>
                <c:pt idx="35">
                  <c:v>Ecuador</c:v>
                </c:pt>
                <c:pt idx="36">
                  <c:v>Bolivia</c:v>
                </c:pt>
                <c:pt idx="37">
                  <c:v>Morocco</c:v>
                </c:pt>
                <c:pt idx="38">
                  <c:v>Peru</c:v>
                </c:pt>
                <c:pt idx="39">
                  <c:v>Liberia</c:v>
                </c:pt>
                <c:pt idx="40">
                  <c:v>Bahamas</c:v>
                </c:pt>
                <c:pt idx="41">
                  <c:v>Slovakia</c:v>
                </c:pt>
                <c:pt idx="42">
                  <c:v>Tunisia</c:v>
                </c:pt>
                <c:pt idx="43">
                  <c:v>Dominican Republic</c:v>
                </c:pt>
                <c:pt idx="44">
                  <c:v>Cameroon</c:v>
                </c:pt>
                <c:pt idx="45">
                  <c:v>United Arab Emirates</c:v>
                </c:pt>
                <c:pt idx="46">
                  <c:v>South Africa</c:v>
                </c:pt>
                <c:pt idx="47">
                  <c:v>Ghana</c:v>
                </c:pt>
                <c:pt idx="48">
                  <c:v>Angola</c:v>
                </c:pt>
                <c:pt idx="49">
                  <c:v>Gibraltar</c:v>
                </c:pt>
                <c:pt idx="50">
                  <c:v>Honduras</c:v>
                </c:pt>
                <c:pt idx="51">
                  <c:v>Philippines</c:v>
                </c:pt>
                <c:pt idx="52">
                  <c:v>Venezuela</c:v>
                </c:pt>
                <c:pt idx="53">
                  <c:v>Mauritius</c:v>
                </c:pt>
                <c:pt idx="54">
                  <c:v>Senegal</c:v>
                </c:pt>
                <c:pt idx="55">
                  <c:v>Kazakhstan</c:v>
                </c:pt>
                <c:pt idx="56">
                  <c:v>Guatemala</c:v>
                </c:pt>
                <c:pt idx="57">
                  <c:v>El Salvador</c:v>
                </c:pt>
                <c:pt idx="58">
                  <c:v>Congo</c:v>
                </c:pt>
                <c:pt idx="59">
                  <c:v>Zimbabwe</c:v>
                </c:pt>
                <c:pt idx="60">
                  <c:v>Croatia</c:v>
                </c:pt>
                <c:pt idx="61">
                  <c:v>Congo Democratic Republic</c:v>
                </c:pt>
                <c:pt idx="62">
                  <c:v>Paraguay</c:v>
                </c:pt>
                <c:pt idx="63">
                  <c:v>Bangladesh</c:v>
                </c:pt>
                <c:pt idx="64">
                  <c:v>Macau SAR</c:v>
                </c:pt>
                <c:pt idx="65">
                  <c:v>Macau</c:v>
                </c:pt>
                <c:pt idx="66">
                  <c:v>Barbados</c:v>
                </c:pt>
                <c:pt idx="67">
                  <c:v>Bermuda</c:v>
                </c:pt>
                <c:pt idx="68">
                  <c:v>Mozambique</c:v>
                </c:pt>
                <c:pt idx="69">
                  <c:v>Uzbekistan</c:v>
                </c:pt>
                <c:pt idx="70">
                  <c:v>Indonesia</c:v>
                </c:pt>
                <c:pt idx="71">
                  <c:v>Azerbaijan</c:v>
                </c:pt>
                <c:pt idx="72">
                  <c:v>Sudan</c:v>
                </c:pt>
                <c:pt idx="73">
                  <c:v>Belize</c:v>
                </c:pt>
                <c:pt idx="74">
                  <c:v>Macedonia</c:v>
                </c:pt>
                <c:pt idx="75">
                  <c:v>Libya</c:v>
                </c:pt>
                <c:pt idx="76">
                  <c:v>Uganda</c:v>
                </c:pt>
                <c:pt idx="77">
                  <c:v>Seychelles</c:v>
                </c:pt>
                <c:pt idx="78">
                  <c:v>Netherlands Antilles</c:v>
                </c:pt>
                <c:pt idx="79">
                  <c:v>Thailand</c:v>
                </c:pt>
                <c:pt idx="80">
                  <c:v>Yemen</c:v>
                </c:pt>
                <c:pt idx="81">
                  <c:v>Andorra</c:v>
                </c:pt>
                <c:pt idx="82">
                  <c:v>North Korea</c:v>
                </c:pt>
                <c:pt idx="83">
                  <c:v>Malta</c:v>
                </c:pt>
                <c:pt idx="84">
                  <c:v>Brunei</c:v>
                </c:pt>
                <c:pt idx="85">
                  <c:v>Zambia</c:v>
                </c:pt>
                <c:pt idx="86">
                  <c:v>Cyprus</c:v>
                </c:pt>
                <c:pt idx="87">
                  <c:v>Turks and Caicos</c:v>
                </c:pt>
                <c:pt idx="88">
                  <c:v>St. Vincent</c:v>
                </c:pt>
                <c:pt idx="89">
                  <c:v>Hungary</c:v>
                </c:pt>
                <c:pt idx="90">
                  <c:v>India</c:v>
                </c:pt>
                <c:pt idx="91">
                  <c:v>Nepal</c:v>
                </c:pt>
                <c:pt idx="92">
                  <c:v>New Zealand</c:v>
                </c:pt>
                <c:pt idx="93">
                  <c:v>Gabon</c:v>
                </c:pt>
                <c:pt idx="94">
                  <c:v>Syria</c:v>
                </c:pt>
                <c:pt idx="95">
                  <c:v>Papua New Guinea</c:v>
                </c:pt>
                <c:pt idx="96">
                  <c:v>Turkey</c:v>
                </c:pt>
                <c:pt idx="97">
                  <c:v>Chad</c:v>
                </c:pt>
                <c:pt idx="98">
                  <c:v>Taiwan, China</c:v>
                </c:pt>
                <c:pt idx="99">
                  <c:v>Isle of Man</c:v>
                </c:pt>
                <c:pt idx="100">
                  <c:v>Argentina</c:v>
                </c:pt>
                <c:pt idx="101">
                  <c:v>Malaysia</c:v>
                </c:pt>
                <c:pt idx="102">
                  <c:v>Grenada</c:v>
                </c:pt>
                <c:pt idx="103">
                  <c:v>Georgia</c:v>
                </c:pt>
                <c:pt idx="104">
                  <c:v>Bosnia and Herzegovina</c:v>
                </c:pt>
                <c:pt idx="105">
                  <c:v>Liechtenstein</c:v>
                </c:pt>
                <c:pt idx="106">
                  <c:v>Aruba</c:v>
                </c:pt>
                <c:pt idx="107">
                  <c:v>Myanmar</c:v>
                </c:pt>
                <c:pt idx="108">
                  <c:v>China</c:v>
                </c:pt>
                <c:pt idx="109">
                  <c:v>West Indies UK</c:v>
                </c:pt>
                <c:pt idx="110">
                  <c:v>US Pacific Islands</c:v>
                </c:pt>
                <c:pt idx="111">
                  <c:v>Togo</c:v>
                </c:pt>
                <c:pt idx="112">
                  <c:v>Belarus</c:v>
                </c:pt>
                <c:pt idx="113">
                  <c:v>Madagascar</c:v>
                </c:pt>
                <c:pt idx="114">
                  <c:v>Panama</c:v>
                </c:pt>
                <c:pt idx="115">
                  <c:v>St. Lucia</c:v>
                </c:pt>
                <c:pt idx="116">
                  <c:v>Maldives</c:v>
                </c:pt>
                <c:pt idx="117">
                  <c:v>Guernsey</c:v>
                </c:pt>
                <c:pt idx="118">
                  <c:v>Russia</c:v>
                </c:pt>
                <c:pt idx="119">
                  <c:v>Burkina Faso</c:v>
                </c:pt>
                <c:pt idx="120">
                  <c:v>British Overseas Territories</c:v>
                </c:pt>
                <c:pt idx="121">
                  <c:v>Cambodia</c:v>
                </c:pt>
                <c:pt idx="122">
                  <c:v>Chile</c:v>
                </c:pt>
                <c:pt idx="123">
                  <c:v>Benin</c:v>
                </c:pt>
                <c:pt idx="124">
                  <c:v>Turkmenistan</c:v>
                </c:pt>
                <c:pt idx="125">
                  <c:v>Laos</c:v>
                </c:pt>
                <c:pt idx="126">
                  <c:v>French Polynesia</c:v>
                </c:pt>
                <c:pt idx="127">
                  <c:v>Albania</c:v>
                </c:pt>
                <c:pt idx="128">
                  <c:v>Lesotho</c:v>
                </c:pt>
                <c:pt idx="129">
                  <c:v>Ethiopia</c:v>
                </c:pt>
                <c:pt idx="130">
                  <c:v>Nicaragua</c:v>
                </c:pt>
                <c:pt idx="131">
                  <c:v>Tajikistan</c:v>
                </c:pt>
                <c:pt idx="132">
                  <c:v>Namibia</c:v>
                </c:pt>
                <c:pt idx="133">
                  <c:v>Czech Republic</c:v>
                </c:pt>
                <c:pt idx="134">
                  <c:v>Rwanda</c:v>
                </c:pt>
                <c:pt idx="135">
                  <c:v>Falkland Islands</c:v>
                </c:pt>
                <c:pt idx="136">
                  <c:v>Surinam</c:v>
                </c:pt>
                <c:pt idx="137">
                  <c:v>Armenia</c:v>
                </c:pt>
                <c:pt idx="138">
                  <c:v>Guinea</c:v>
                </c:pt>
                <c:pt idx="139">
                  <c:v>Guyana</c:v>
                </c:pt>
                <c:pt idx="140">
                  <c:v>Malawi</c:v>
                </c:pt>
                <c:pt idx="141">
                  <c:v>Vanuatu</c:v>
                </c:pt>
                <c:pt idx="142">
                  <c:v>Mali</c:v>
                </c:pt>
                <c:pt idx="143">
                  <c:v>Gambia</c:v>
                </c:pt>
                <c:pt idx="144">
                  <c:v>Moldova</c:v>
                </c:pt>
                <c:pt idx="145">
                  <c:v>Western Samoa</c:v>
                </c:pt>
                <c:pt idx="146">
                  <c:v>Marshall Islands</c:v>
                </c:pt>
                <c:pt idx="147">
                  <c:v>Swaziland</c:v>
                </c:pt>
                <c:pt idx="148">
                  <c:v>Mauritania</c:v>
                </c:pt>
                <c:pt idx="149">
                  <c:v>Poland</c:v>
                </c:pt>
                <c:pt idx="150">
                  <c:v>Mongolia</c:v>
                </c:pt>
                <c:pt idx="151">
                  <c:v>Central African Rep</c:v>
                </c:pt>
                <c:pt idx="152">
                  <c:v>Burundi</c:v>
                </c:pt>
                <c:pt idx="153">
                  <c:v>Greece</c:v>
                </c:pt>
                <c:pt idx="154">
                  <c:v>Djibouti</c:v>
                </c:pt>
                <c:pt idx="155">
                  <c:v>Cape Verde</c:v>
                </c:pt>
                <c:pt idx="156">
                  <c:v>South Korea</c:v>
                </c:pt>
                <c:pt idx="157">
                  <c:v>Jersey</c:v>
                </c:pt>
                <c:pt idx="158">
                  <c:v>Kyrgyz Republic</c:v>
                </c:pt>
                <c:pt idx="159">
                  <c:v>Tonga</c:v>
                </c:pt>
                <c:pt idx="160">
                  <c:v>Botswana</c:v>
                </c:pt>
                <c:pt idx="161">
                  <c:v>Fiji</c:v>
                </c:pt>
                <c:pt idx="162">
                  <c:v>Niger</c:v>
                </c:pt>
                <c:pt idx="163">
                  <c:v>Afghanistan</c:v>
                </c:pt>
                <c:pt idx="164">
                  <c:v>Bhutan</c:v>
                </c:pt>
                <c:pt idx="165">
                  <c:v>Vatican</c:v>
                </c:pt>
                <c:pt idx="166">
                  <c:v>Equatorial Guinea</c:v>
                </c:pt>
                <c:pt idx="167">
                  <c:v>Kiribati</c:v>
                </c:pt>
                <c:pt idx="168">
                  <c:v>Dominica</c:v>
                </c:pt>
                <c:pt idx="169">
                  <c:v>Haiti</c:v>
                </c:pt>
                <c:pt idx="170">
                  <c:v>Comoros Islands</c:v>
                </c:pt>
                <c:pt idx="171">
                  <c:v>Guinea-Bissau</c:v>
                </c:pt>
                <c:pt idx="172">
                  <c:v>Sao Tome and Principe</c:v>
                </c:pt>
                <c:pt idx="173">
                  <c:v>Nauru</c:v>
                </c:pt>
                <c:pt idx="174">
                  <c:v>Palestinian Territory</c:v>
                </c:pt>
                <c:pt idx="175">
                  <c:v>Sierra Leone</c:v>
                </c:pt>
                <c:pt idx="176">
                  <c:v>Solomon Islands</c:v>
                </c:pt>
                <c:pt idx="177">
                  <c:v>Somalia</c:v>
                </c:pt>
                <c:pt idx="178">
                  <c:v>Brazil</c:v>
                </c:pt>
                <c:pt idx="179">
                  <c:v>Portugal</c:v>
                </c:pt>
                <c:pt idx="180">
                  <c:v>Norway</c:v>
                </c:pt>
                <c:pt idx="181">
                  <c:v>Singapore</c:v>
                </c:pt>
                <c:pt idx="182">
                  <c:v>St.Helena</c:v>
                </c:pt>
                <c:pt idx="183">
                  <c:v>New Caledonia</c:v>
                </c:pt>
                <c:pt idx="184">
                  <c:v>Eritrea</c:v>
                </c:pt>
                <c:pt idx="185">
                  <c:v>Micronesia</c:v>
                </c:pt>
                <c:pt idx="186">
                  <c:v>Palau</c:v>
                </c:pt>
                <c:pt idx="187">
                  <c:v>Tuvalu</c:v>
                </c:pt>
                <c:pt idx="188">
                  <c:v>Wallis/Futuna</c:v>
                </c:pt>
                <c:pt idx="189">
                  <c:v>Finland</c:v>
                </c:pt>
                <c:pt idx="190">
                  <c:v>Denmark</c:v>
                </c:pt>
                <c:pt idx="191">
                  <c:v>Australia</c:v>
                </c:pt>
                <c:pt idx="192">
                  <c:v>Mexico</c:v>
                </c:pt>
                <c:pt idx="193">
                  <c:v>Luxembourg</c:v>
                </c:pt>
                <c:pt idx="194">
                  <c:v>Hong Kong SAR</c:v>
                </c:pt>
                <c:pt idx="195">
                  <c:v>Canada</c:v>
                </c:pt>
                <c:pt idx="196">
                  <c:v>Italy</c:v>
                </c:pt>
                <c:pt idx="197">
                  <c:v>Cayman Islands</c:v>
                </c:pt>
                <c:pt idx="198">
                  <c:v>Austria</c:v>
                </c:pt>
                <c:pt idx="199">
                  <c:v>Sweden</c:v>
                </c:pt>
                <c:pt idx="200">
                  <c:v>Ireland</c:v>
                </c:pt>
                <c:pt idx="201">
                  <c:v>Spain</c:v>
                </c:pt>
                <c:pt idx="202">
                  <c:v>Belgium</c:v>
                </c:pt>
                <c:pt idx="203">
                  <c:v>United Kingdom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2003 Jun'!$E$3:$E$211</c:f>
              <c:numCache>
                <c:formatCode>General</c:formatCode>
                <c:ptCount val="209"/>
                <c:pt idx="0">
                  <c:v>0.47843251511083917</c:v>
                </c:pt>
                <c:pt idx="1">
                  <c:v>2.4908423337216979E-2</c:v>
                </c:pt>
                <c:pt idx="2">
                  <c:v>2.4774910309175405E-2</c:v>
                </c:pt>
                <c:pt idx="3">
                  <c:v>2.4757484225862762E-2</c:v>
                </c:pt>
                <c:pt idx="4">
                  <c:v>2.4743645481092365E-2</c:v>
                </c:pt>
                <c:pt idx="5">
                  <c:v>2.4656682897195161E-2</c:v>
                </c:pt>
                <c:pt idx="6">
                  <c:v>2.4646229341298467E-2</c:v>
                </c:pt>
                <c:pt idx="7">
                  <c:v>2.4337771452996291E-2</c:v>
                </c:pt>
                <c:pt idx="8">
                  <c:v>2.4300080953524497E-2</c:v>
                </c:pt>
                <c:pt idx="9">
                  <c:v>2.4264357489606873E-2</c:v>
                </c:pt>
                <c:pt idx="10">
                  <c:v>2.4245463923019447E-2</c:v>
                </c:pt>
                <c:pt idx="11">
                  <c:v>2.4187676767862931E-2</c:v>
                </c:pt>
                <c:pt idx="12">
                  <c:v>2.4134968778195258E-2</c:v>
                </c:pt>
                <c:pt idx="13">
                  <c:v>2.4014047275524343E-2</c:v>
                </c:pt>
                <c:pt idx="14">
                  <c:v>2.4006770798991967E-2</c:v>
                </c:pt>
                <c:pt idx="15">
                  <c:v>2.393201584459597E-2</c:v>
                </c:pt>
                <c:pt idx="16">
                  <c:v>2.3909637983295678E-2</c:v>
                </c:pt>
                <c:pt idx="17">
                  <c:v>2.3894088057133268E-2</c:v>
                </c:pt>
                <c:pt idx="18">
                  <c:v>2.3847474794204813E-2</c:v>
                </c:pt>
                <c:pt idx="19">
                  <c:v>2.3754270135317591E-2</c:v>
                </c:pt>
                <c:pt idx="20">
                  <c:v>2.3551610108592053E-2</c:v>
                </c:pt>
                <c:pt idx="21">
                  <c:v>2.3518908893155447E-2</c:v>
                </c:pt>
                <c:pt idx="22">
                  <c:v>2.3494044084608191E-2</c:v>
                </c:pt>
                <c:pt idx="23">
                  <c:v>2.3230421374990824E-2</c:v>
                </c:pt>
                <c:pt idx="24">
                  <c:v>2.3208404013297899E-2</c:v>
                </c:pt>
                <c:pt idx="25">
                  <c:v>2.3144768716602863E-2</c:v>
                </c:pt>
                <c:pt idx="26">
                  <c:v>2.3090363435658928E-2</c:v>
                </c:pt>
                <c:pt idx="27">
                  <c:v>2.3045848914371374E-2</c:v>
                </c:pt>
                <c:pt idx="28">
                  <c:v>2.3020912349246272E-2</c:v>
                </c:pt>
                <c:pt idx="29">
                  <c:v>2.2999887828498319E-2</c:v>
                </c:pt>
                <c:pt idx="30">
                  <c:v>2.2997365044773926E-2</c:v>
                </c:pt>
                <c:pt idx="31">
                  <c:v>2.2873909508817694E-2</c:v>
                </c:pt>
                <c:pt idx="32">
                  <c:v>2.2860096434962944E-2</c:v>
                </c:pt>
                <c:pt idx="33">
                  <c:v>2.2815496213928269E-2</c:v>
                </c:pt>
                <c:pt idx="34">
                  <c:v>2.2764755529763994E-2</c:v>
                </c:pt>
                <c:pt idx="35">
                  <c:v>2.2720238392178276E-2</c:v>
                </c:pt>
                <c:pt idx="36">
                  <c:v>2.2471254313651722E-2</c:v>
                </c:pt>
                <c:pt idx="37">
                  <c:v>2.2404745029353749E-2</c:v>
                </c:pt>
                <c:pt idx="38">
                  <c:v>2.2316129383463067E-2</c:v>
                </c:pt>
                <c:pt idx="39">
                  <c:v>2.1886146916427346E-2</c:v>
                </c:pt>
                <c:pt idx="40">
                  <c:v>2.1735555244886115E-2</c:v>
                </c:pt>
                <c:pt idx="41">
                  <c:v>2.1649282610192964E-2</c:v>
                </c:pt>
                <c:pt idx="42">
                  <c:v>2.1362017191795771E-2</c:v>
                </c:pt>
                <c:pt idx="43">
                  <c:v>2.132051338182853E-2</c:v>
                </c:pt>
                <c:pt idx="44">
                  <c:v>2.1228903703045972E-2</c:v>
                </c:pt>
                <c:pt idx="45">
                  <c:v>2.117547006187652E-2</c:v>
                </c:pt>
                <c:pt idx="46">
                  <c:v>2.117398423931062E-2</c:v>
                </c:pt>
                <c:pt idx="47">
                  <c:v>2.1170944933197496E-2</c:v>
                </c:pt>
                <c:pt idx="48">
                  <c:v>2.1142443503379016E-2</c:v>
                </c:pt>
                <c:pt idx="49">
                  <c:v>2.1102784907446357E-2</c:v>
                </c:pt>
                <c:pt idx="50">
                  <c:v>2.1051094553722303E-2</c:v>
                </c:pt>
                <c:pt idx="51">
                  <c:v>2.1045943502398121E-2</c:v>
                </c:pt>
                <c:pt idx="52">
                  <c:v>2.1000000438347551E-2</c:v>
                </c:pt>
                <c:pt idx="53">
                  <c:v>2.0994652961714429E-2</c:v>
                </c:pt>
                <c:pt idx="54">
                  <c:v>2.0917545042715292E-2</c:v>
                </c:pt>
                <c:pt idx="55">
                  <c:v>2.086477986121682E-2</c:v>
                </c:pt>
                <c:pt idx="56">
                  <c:v>2.0848577408426557E-2</c:v>
                </c:pt>
                <c:pt idx="57">
                  <c:v>2.0543066743341151E-2</c:v>
                </c:pt>
                <c:pt idx="58">
                  <c:v>2.0488593010819105E-2</c:v>
                </c:pt>
                <c:pt idx="59">
                  <c:v>2.0381314564473708E-2</c:v>
                </c:pt>
                <c:pt idx="60">
                  <c:v>2.0284277672081789E-2</c:v>
                </c:pt>
                <c:pt idx="61">
                  <c:v>1.9830295076702177E-2</c:v>
                </c:pt>
                <c:pt idx="62">
                  <c:v>1.9782914437661978E-2</c:v>
                </c:pt>
                <c:pt idx="63">
                  <c:v>1.9653217092520422E-2</c:v>
                </c:pt>
                <c:pt idx="64">
                  <c:v>1.9621819006426833E-2</c:v>
                </c:pt>
                <c:pt idx="65">
                  <c:v>1.9621819006426833E-2</c:v>
                </c:pt>
                <c:pt idx="66">
                  <c:v>1.9555650990650725E-2</c:v>
                </c:pt>
                <c:pt idx="67">
                  <c:v>1.9500962197065711E-2</c:v>
                </c:pt>
                <c:pt idx="68">
                  <c:v>1.9459616810989972E-2</c:v>
                </c:pt>
                <c:pt idx="69">
                  <c:v>1.9386351159199917E-2</c:v>
                </c:pt>
                <c:pt idx="70">
                  <c:v>1.9172700208242972E-2</c:v>
                </c:pt>
                <c:pt idx="71">
                  <c:v>1.9144524290227595E-2</c:v>
                </c:pt>
                <c:pt idx="72">
                  <c:v>1.909189456158417E-2</c:v>
                </c:pt>
                <c:pt idx="73">
                  <c:v>1.8967421509659941E-2</c:v>
                </c:pt>
                <c:pt idx="74">
                  <c:v>1.8937668439966096E-2</c:v>
                </c:pt>
                <c:pt idx="75">
                  <c:v>1.8801105980596016E-2</c:v>
                </c:pt>
                <c:pt idx="76">
                  <c:v>1.8774768196995806E-2</c:v>
                </c:pt>
                <c:pt idx="77">
                  <c:v>1.8765234501739357E-2</c:v>
                </c:pt>
                <c:pt idx="78">
                  <c:v>1.8524572124887374E-2</c:v>
                </c:pt>
                <c:pt idx="79">
                  <c:v>1.8411476376587931E-2</c:v>
                </c:pt>
                <c:pt idx="80">
                  <c:v>1.8377004063803024E-2</c:v>
                </c:pt>
                <c:pt idx="81">
                  <c:v>1.8350397821741478E-2</c:v>
                </c:pt>
                <c:pt idx="82">
                  <c:v>1.8253831439039823E-2</c:v>
                </c:pt>
                <c:pt idx="83">
                  <c:v>1.8132250034423397E-2</c:v>
                </c:pt>
                <c:pt idx="84">
                  <c:v>1.8128318199122792E-2</c:v>
                </c:pt>
                <c:pt idx="85">
                  <c:v>1.8038495721534212E-2</c:v>
                </c:pt>
                <c:pt idx="86">
                  <c:v>1.7968562614868639E-2</c:v>
                </c:pt>
                <c:pt idx="87">
                  <c:v>1.7919389284461799E-2</c:v>
                </c:pt>
                <c:pt idx="88">
                  <c:v>1.7853079031661653E-2</c:v>
                </c:pt>
                <c:pt idx="89">
                  <c:v>1.7847361197947924E-2</c:v>
                </c:pt>
                <c:pt idx="90">
                  <c:v>1.7365395300361974E-2</c:v>
                </c:pt>
                <c:pt idx="91">
                  <c:v>1.7173632769198335E-2</c:v>
                </c:pt>
                <c:pt idx="92">
                  <c:v>1.7151449387743239E-2</c:v>
                </c:pt>
                <c:pt idx="93">
                  <c:v>1.714812079201165E-2</c:v>
                </c:pt>
                <c:pt idx="94">
                  <c:v>1.690987646415484E-2</c:v>
                </c:pt>
                <c:pt idx="95">
                  <c:v>1.6730044393595538E-2</c:v>
                </c:pt>
                <c:pt idx="96">
                  <c:v>1.668390249335281E-2</c:v>
                </c:pt>
                <c:pt idx="97">
                  <c:v>1.6679542546180079E-2</c:v>
                </c:pt>
                <c:pt idx="98">
                  <c:v>1.6600113990380146E-2</c:v>
                </c:pt>
                <c:pt idx="99">
                  <c:v>1.6575557451992039E-2</c:v>
                </c:pt>
                <c:pt idx="100">
                  <c:v>1.6525437448837416E-2</c:v>
                </c:pt>
                <c:pt idx="101">
                  <c:v>1.6494119496100256E-2</c:v>
                </c:pt>
                <c:pt idx="102">
                  <c:v>1.6476881776907086E-2</c:v>
                </c:pt>
                <c:pt idx="103">
                  <c:v>1.6284935802806138E-2</c:v>
                </c:pt>
                <c:pt idx="104">
                  <c:v>1.618241972716471E-2</c:v>
                </c:pt>
                <c:pt idx="105">
                  <c:v>1.6115626524184912E-2</c:v>
                </c:pt>
                <c:pt idx="106">
                  <c:v>1.6087859987115975E-2</c:v>
                </c:pt>
                <c:pt idx="107">
                  <c:v>1.5985766901710375E-2</c:v>
                </c:pt>
                <c:pt idx="108">
                  <c:v>1.592864861930525E-2</c:v>
                </c:pt>
                <c:pt idx="109">
                  <c:v>1.5784545930644697E-2</c:v>
                </c:pt>
                <c:pt idx="110">
                  <c:v>1.5635813157236136E-2</c:v>
                </c:pt>
                <c:pt idx="111">
                  <c:v>1.5589200483791876E-2</c:v>
                </c:pt>
                <c:pt idx="112">
                  <c:v>1.5505787945414422E-2</c:v>
                </c:pt>
                <c:pt idx="113">
                  <c:v>1.5431232710446781E-2</c:v>
                </c:pt>
                <c:pt idx="114">
                  <c:v>1.5217437253922167E-2</c:v>
                </c:pt>
                <c:pt idx="115">
                  <c:v>1.5206083313009348E-2</c:v>
                </c:pt>
                <c:pt idx="116">
                  <c:v>1.5041535127675427E-2</c:v>
                </c:pt>
                <c:pt idx="117">
                  <c:v>1.5013108415218549E-2</c:v>
                </c:pt>
                <c:pt idx="118">
                  <c:v>1.4828793571321844E-2</c:v>
                </c:pt>
                <c:pt idx="119">
                  <c:v>1.4673428141734179E-2</c:v>
                </c:pt>
                <c:pt idx="120">
                  <c:v>1.4639156461963506E-2</c:v>
                </c:pt>
                <c:pt idx="121">
                  <c:v>1.458219677770045E-2</c:v>
                </c:pt>
                <c:pt idx="122">
                  <c:v>1.4574422094418876E-2</c:v>
                </c:pt>
                <c:pt idx="123">
                  <c:v>1.4534055435159511E-2</c:v>
                </c:pt>
                <c:pt idx="124">
                  <c:v>1.4475461348945801E-2</c:v>
                </c:pt>
                <c:pt idx="125">
                  <c:v>1.4203280743313064E-2</c:v>
                </c:pt>
                <c:pt idx="126">
                  <c:v>1.3779612384624652E-2</c:v>
                </c:pt>
                <c:pt idx="127">
                  <c:v>1.3377887908444413E-2</c:v>
                </c:pt>
                <c:pt idx="128">
                  <c:v>1.314115086985374E-2</c:v>
                </c:pt>
                <c:pt idx="129">
                  <c:v>1.2761681085916035E-2</c:v>
                </c:pt>
                <c:pt idx="130">
                  <c:v>1.2748537784465525E-2</c:v>
                </c:pt>
                <c:pt idx="131">
                  <c:v>1.2647598416076431E-2</c:v>
                </c:pt>
                <c:pt idx="132">
                  <c:v>1.2588913399395841E-2</c:v>
                </c:pt>
                <c:pt idx="133">
                  <c:v>1.2505655970794827E-2</c:v>
                </c:pt>
                <c:pt idx="134">
                  <c:v>1.2434596720916867E-2</c:v>
                </c:pt>
                <c:pt idx="135">
                  <c:v>1.2150448936665522E-2</c:v>
                </c:pt>
                <c:pt idx="136">
                  <c:v>1.2098029230195073E-2</c:v>
                </c:pt>
                <c:pt idx="137">
                  <c:v>1.1960240948612165E-2</c:v>
                </c:pt>
                <c:pt idx="138">
                  <c:v>1.1818121141668535E-2</c:v>
                </c:pt>
                <c:pt idx="139">
                  <c:v>1.1713626788106156E-2</c:v>
                </c:pt>
                <c:pt idx="140">
                  <c:v>1.137473347552282E-2</c:v>
                </c:pt>
                <c:pt idx="141">
                  <c:v>1.1225194726092912E-2</c:v>
                </c:pt>
                <c:pt idx="142">
                  <c:v>1.1217251780783361E-2</c:v>
                </c:pt>
                <c:pt idx="143">
                  <c:v>1.101046977750004E-2</c:v>
                </c:pt>
                <c:pt idx="144">
                  <c:v>1.0671745955101598E-2</c:v>
                </c:pt>
                <c:pt idx="145">
                  <c:v>1.0427280871565345E-2</c:v>
                </c:pt>
                <c:pt idx="146">
                  <c:v>9.8340632491293271E-3</c:v>
                </c:pt>
                <c:pt idx="147">
                  <c:v>9.8108732388741699E-3</c:v>
                </c:pt>
                <c:pt idx="148">
                  <c:v>9.7493431019453677E-3</c:v>
                </c:pt>
                <c:pt idx="149">
                  <c:v>9.6260896105498858E-3</c:v>
                </c:pt>
                <c:pt idx="150">
                  <c:v>9.3916210903560345E-3</c:v>
                </c:pt>
                <c:pt idx="151">
                  <c:v>9.0690373934036433E-3</c:v>
                </c:pt>
                <c:pt idx="152">
                  <c:v>8.9119128583920598E-3</c:v>
                </c:pt>
                <c:pt idx="153">
                  <c:v>8.8611223779493375E-3</c:v>
                </c:pt>
                <c:pt idx="154">
                  <c:v>8.7676030815622349E-3</c:v>
                </c:pt>
                <c:pt idx="155">
                  <c:v>8.7105942646833797E-3</c:v>
                </c:pt>
                <c:pt idx="156">
                  <c:v>8.3532946661674101E-3</c:v>
                </c:pt>
                <c:pt idx="157">
                  <c:v>8.0874804440690951E-3</c:v>
                </c:pt>
                <c:pt idx="158">
                  <c:v>7.9812102568853176E-3</c:v>
                </c:pt>
                <c:pt idx="159">
                  <c:v>7.8967931709688563E-3</c:v>
                </c:pt>
                <c:pt idx="160">
                  <c:v>7.2763666551004594E-3</c:v>
                </c:pt>
                <c:pt idx="161">
                  <c:v>6.632365865110435E-3</c:v>
                </c:pt>
                <c:pt idx="162">
                  <c:v>5.5537694047288781E-3</c:v>
                </c:pt>
                <c:pt idx="163">
                  <c:v>5.196692136051533E-3</c:v>
                </c:pt>
                <c:pt idx="164">
                  <c:v>5.1941422855288806E-3</c:v>
                </c:pt>
                <c:pt idx="165">
                  <c:v>5.1922723951455911E-3</c:v>
                </c:pt>
                <c:pt idx="166">
                  <c:v>5.0437850374236851E-3</c:v>
                </c:pt>
                <c:pt idx="167">
                  <c:v>4.3321221652269214E-3</c:v>
                </c:pt>
                <c:pt idx="168">
                  <c:v>4.2637948918396286E-3</c:v>
                </c:pt>
                <c:pt idx="169">
                  <c:v>4.1356462749786065E-3</c:v>
                </c:pt>
                <c:pt idx="170">
                  <c:v>3.6579424453067545E-3</c:v>
                </c:pt>
                <c:pt idx="171">
                  <c:v>3.2410107877514248E-3</c:v>
                </c:pt>
                <c:pt idx="172">
                  <c:v>3.1258889885852083E-3</c:v>
                </c:pt>
                <c:pt idx="173">
                  <c:v>2.9104595139516245E-3</c:v>
                </c:pt>
                <c:pt idx="174">
                  <c:v>2.9061990078270055E-3</c:v>
                </c:pt>
                <c:pt idx="175">
                  <c:v>2.9039434457610296E-3</c:v>
                </c:pt>
                <c:pt idx="176">
                  <c:v>2.2386247270585152E-3</c:v>
                </c:pt>
                <c:pt idx="177">
                  <c:v>2.2275187984920103E-3</c:v>
                </c:pt>
                <c:pt idx="178">
                  <c:v>2.2090580768778095E-3</c:v>
                </c:pt>
                <c:pt idx="179">
                  <c:v>1.2793248694692311E-3</c:v>
                </c:pt>
                <c:pt idx="180">
                  <c:v>1.1516700697562637E-3</c:v>
                </c:pt>
                <c:pt idx="181">
                  <c:v>9.7613495230589042E-4</c:v>
                </c:pt>
                <c:pt idx="182">
                  <c:v>9.5983166898954623E-4</c:v>
                </c:pt>
                <c:pt idx="183">
                  <c:v>-6.3548275577736852E-7</c:v>
                </c:pt>
                <c:pt idx="184">
                  <c:v>-4.6232625803302609E-4</c:v>
                </c:pt>
                <c:pt idx="185">
                  <c:v>-4.6232625803302609E-4</c:v>
                </c:pt>
                <c:pt idx="186">
                  <c:v>-4.6232625803302609E-4</c:v>
                </c:pt>
                <c:pt idx="187">
                  <c:v>-4.6232625803302609E-4</c:v>
                </c:pt>
                <c:pt idx="188">
                  <c:v>-4.6232625803302609E-4</c:v>
                </c:pt>
                <c:pt idx="189">
                  <c:v>-4.827354673247547E-3</c:v>
                </c:pt>
                <c:pt idx="190">
                  <c:v>-5.9799159559902407E-3</c:v>
                </c:pt>
                <c:pt idx="191">
                  <c:v>-9.2879494100765042E-3</c:v>
                </c:pt>
                <c:pt idx="192">
                  <c:v>-2.3156162057470606E-2</c:v>
                </c:pt>
                <c:pt idx="193">
                  <c:v>-2.6131771940793205E-2</c:v>
                </c:pt>
                <c:pt idx="194">
                  <c:v>-2.7589704949353824E-2</c:v>
                </c:pt>
                <c:pt idx="195">
                  <c:v>-3.0397592263822076E-2</c:v>
                </c:pt>
                <c:pt idx="196">
                  <c:v>-3.9465802375772241E-2</c:v>
                </c:pt>
                <c:pt idx="197">
                  <c:v>-4.6993903538416759E-2</c:v>
                </c:pt>
                <c:pt idx="198">
                  <c:v>-5.1821403635268548E-2</c:v>
                </c:pt>
                <c:pt idx="199">
                  <c:v>-5.5326134750820884E-2</c:v>
                </c:pt>
                <c:pt idx="200">
                  <c:v>-5.9146045721633442E-2</c:v>
                </c:pt>
                <c:pt idx="201">
                  <c:v>-0.12963501830966867</c:v>
                </c:pt>
                <c:pt idx="202">
                  <c:v>-0.13381580550429276</c:v>
                </c:pt>
                <c:pt idx="203">
                  <c:v>-0.1609773730789501</c:v>
                </c:pt>
                <c:pt idx="204">
                  <c:v>-0.21185362606157593</c:v>
                </c:pt>
                <c:pt idx="205">
                  <c:v>-0.21696602865932796</c:v>
                </c:pt>
                <c:pt idx="206">
                  <c:v>-0.27776200108291493</c:v>
                </c:pt>
                <c:pt idx="207">
                  <c:v>-0.39609557703850218</c:v>
                </c:pt>
                <c:pt idx="208">
                  <c:v>-0.73455195055122868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E-44BB-9881-D8A728EB9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</a:t>
            </a:r>
            <a:r>
              <a:rPr lang="en-CA" baseline="0"/>
              <a:t> 2003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2003 Sep'!$A$3:$A$210</c:f>
              <c:strCache>
                <c:ptCount val="208"/>
                <c:pt idx="0">
                  <c:v>United States</c:v>
                </c:pt>
                <c:pt idx="1">
                  <c:v>Costa Rica</c:v>
                </c:pt>
                <c:pt idx="2">
                  <c:v>Ukraine</c:v>
                </c:pt>
                <c:pt idx="3">
                  <c:v>Iraq</c:v>
                </c:pt>
                <c:pt idx="4">
                  <c:v>Bulgaria</c:v>
                </c:pt>
                <c:pt idx="5">
                  <c:v>Nigeria</c:v>
                </c:pt>
                <c:pt idx="6">
                  <c:v>Uruguay</c:v>
                </c:pt>
                <c:pt idx="7">
                  <c:v>Oman</c:v>
                </c:pt>
                <c:pt idx="8">
                  <c:v>Latvia</c:v>
                </c:pt>
                <c:pt idx="9">
                  <c:v>Jordan</c:v>
                </c:pt>
                <c:pt idx="10">
                  <c:v>Kenya</c:v>
                </c:pt>
                <c:pt idx="11">
                  <c:v>Algeria</c:v>
                </c:pt>
                <c:pt idx="12">
                  <c:v>Pakistan</c:v>
                </c:pt>
                <c:pt idx="13">
                  <c:v>Iceland</c:v>
                </c:pt>
                <c:pt idx="14">
                  <c:v>Vietnam</c:v>
                </c:pt>
                <c:pt idx="15">
                  <c:v>Lithuania</c:v>
                </c:pt>
                <c:pt idx="16">
                  <c:v>Romania</c:v>
                </c:pt>
                <c:pt idx="17">
                  <c:v>Sri Lanka</c:v>
                </c:pt>
                <c:pt idx="18">
                  <c:v>Kuwait</c:v>
                </c:pt>
                <c:pt idx="19">
                  <c:v>Qatar</c:v>
                </c:pt>
                <c:pt idx="20">
                  <c:v>Israel</c:v>
                </c:pt>
                <c:pt idx="21">
                  <c:v>Slovenia</c:v>
                </c:pt>
                <c:pt idx="22">
                  <c:v>Cote d'Ivoire</c:v>
                </c:pt>
                <c:pt idx="23">
                  <c:v>Yugoslavia</c:v>
                </c:pt>
                <c:pt idx="24">
                  <c:v>Trinidad and Tobago</c:v>
                </c:pt>
                <c:pt idx="25">
                  <c:v>Tanzania</c:v>
                </c:pt>
                <c:pt idx="26">
                  <c:v>Estonia</c:v>
                </c:pt>
                <c:pt idx="27">
                  <c:v>Jamaica</c:v>
                </c:pt>
                <c:pt idx="28">
                  <c:v>Lebanon</c:v>
                </c:pt>
                <c:pt idx="29">
                  <c:v>Ecuador</c:v>
                </c:pt>
                <c:pt idx="30">
                  <c:v>Saudi Arabia</c:v>
                </c:pt>
                <c:pt idx="31">
                  <c:v>Colombia</c:v>
                </c:pt>
                <c:pt idx="32">
                  <c:v>Iran</c:v>
                </c:pt>
                <c:pt idx="33">
                  <c:v>Egypt</c:v>
                </c:pt>
                <c:pt idx="34">
                  <c:v>Yemen</c:v>
                </c:pt>
                <c:pt idx="35">
                  <c:v>Bahrain</c:v>
                </c:pt>
                <c:pt idx="36">
                  <c:v>Peru</c:v>
                </c:pt>
                <c:pt idx="37">
                  <c:v>Isle of Man</c:v>
                </c:pt>
                <c:pt idx="38">
                  <c:v>Morocco</c:v>
                </c:pt>
                <c:pt idx="39">
                  <c:v>Belize</c:v>
                </c:pt>
                <c:pt idx="40">
                  <c:v>Cuba</c:v>
                </c:pt>
                <c:pt idx="41">
                  <c:v>Tunisia</c:v>
                </c:pt>
                <c:pt idx="42">
                  <c:v>Gibraltar</c:v>
                </c:pt>
                <c:pt idx="43">
                  <c:v>Ghana</c:v>
                </c:pt>
                <c:pt idx="44">
                  <c:v>Liberia</c:v>
                </c:pt>
                <c:pt idx="45">
                  <c:v>Cameroon</c:v>
                </c:pt>
                <c:pt idx="46">
                  <c:v>Angola</c:v>
                </c:pt>
                <c:pt idx="47">
                  <c:v>Honduras</c:v>
                </c:pt>
                <c:pt idx="48">
                  <c:v>Mauritius</c:v>
                </c:pt>
                <c:pt idx="49">
                  <c:v>Gabon</c:v>
                </c:pt>
                <c:pt idx="50">
                  <c:v>Dominican Republic</c:v>
                </c:pt>
                <c:pt idx="51">
                  <c:v>United Arab Emirates</c:v>
                </c:pt>
                <c:pt idx="52">
                  <c:v>Slovakia</c:v>
                </c:pt>
                <c:pt idx="53">
                  <c:v>El Salvador</c:v>
                </c:pt>
                <c:pt idx="54">
                  <c:v>Venezuela</c:v>
                </c:pt>
                <c:pt idx="55">
                  <c:v>Congo</c:v>
                </c:pt>
                <c:pt idx="56">
                  <c:v>Senegal</c:v>
                </c:pt>
                <c:pt idx="57">
                  <c:v>Philippines</c:v>
                </c:pt>
                <c:pt idx="58">
                  <c:v>South Africa</c:v>
                </c:pt>
                <c:pt idx="59">
                  <c:v>Macau SAR</c:v>
                </c:pt>
                <c:pt idx="60">
                  <c:v>Syria</c:v>
                </c:pt>
                <c:pt idx="61">
                  <c:v>Kazakhstan</c:v>
                </c:pt>
                <c:pt idx="62">
                  <c:v>Papua New Guinea</c:v>
                </c:pt>
                <c:pt idx="63">
                  <c:v>Paraguay</c:v>
                </c:pt>
                <c:pt idx="64">
                  <c:v>Bangladesh</c:v>
                </c:pt>
                <c:pt idx="65">
                  <c:v>Bolivia</c:v>
                </c:pt>
                <c:pt idx="66">
                  <c:v>Guatemala</c:v>
                </c:pt>
                <c:pt idx="67">
                  <c:v>Mozambique</c:v>
                </c:pt>
                <c:pt idx="68">
                  <c:v>Barbados</c:v>
                </c:pt>
                <c:pt idx="69">
                  <c:v>Myanmar</c:v>
                </c:pt>
                <c:pt idx="70">
                  <c:v>Uzbekistan</c:v>
                </c:pt>
                <c:pt idx="71">
                  <c:v>Croatia</c:v>
                </c:pt>
                <c:pt idx="72">
                  <c:v>Guernsey</c:v>
                </c:pt>
                <c:pt idx="73">
                  <c:v>Togo</c:v>
                </c:pt>
                <c:pt idx="74">
                  <c:v>US Pacific Islands</c:v>
                </c:pt>
                <c:pt idx="75">
                  <c:v>Libya</c:v>
                </c:pt>
                <c:pt idx="76">
                  <c:v>Madagascar</c:v>
                </c:pt>
                <c:pt idx="77">
                  <c:v>Seychelles</c:v>
                </c:pt>
                <c:pt idx="78">
                  <c:v>Zimbabwe</c:v>
                </c:pt>
                <c:pt idx="79">
                  <c:v>Azerbaijan</c:v>
                </c:pt>
                <c:pt idx="80">
                  <c:v>Brunei</c:v>
                </c:pt>
                <c:pt idx="81">
                  <c:v>Albania</c:v>
                </c:pt>
                <c:pt idx="82">
                  <c:v>Bahamas</c:v>
                </c:pt>
                <c:pt idx="83">
                  <c:v>Uganda</c:v>
                </c:pt>
                <c:pt idx="84">
                  <c:v>Indonesia</c:v>
                </c:pt>
                <c:pt idx="85">
                  <c:v>Georgia</c:v>
                </c:pt>
                <c:pt idx="86">
                  <c:v>Turks and Caicos</c:v>
                </c:pt>
                <c:pt idx="87">
                  <c:v>Bermuda</c:v>
                </c:pt>
                <c:pt idx="88">
                  <c:v>Burkina Faso</c:v>
                </c:pt>
                <c:pt idx="89">
                  <c:v>St. Vincent</c:v>
                </c:pt>
                <c:pt idx="90">
                  <c:v>Malta</c:v>
                </c:pt>
                <c:pt idx="91">
                  <c:v>Cyprus</c:v>
                </c:pt>
                <c:pt idx="92">
                  <c:v>Zambia</c:v>
                </c:pt>
                <c:pt idx="93">
                  <c:v>Andorra</c:v>
                </c:pt>
                <c:pt idx="94">
                  <c:v>Sudan</c:v>
                </c:pt>
                <c:pt idx="95">
                  <c:v>Netherlands Antilles</c:v>
                </c:pt>
                <c:pt idx="96">
                  <c:v>Thailand</c:v>
                </c:pt>
                <c:pt idx="97">
                  <c:v>Chad</c:v>
                </c:pt>
                <c:pt idx="98">
                  <c:v>Cambodia</c:v>
                </c:pt>
                <c:pt idx="99">
                  <c:v>Nepal</c:v>
                </c:pt>
                <c:pt idx="100">
                  <c:v>Congo Democratic Republic</c:v>
                </c:pt>
                <c:pt idx="101">
                  <c:v>Hungary</c:v>
                </c:pt>
                <c:pt idx="102">
                  <c:v>Bosnia and Herzegovina</c:v>
                </c:pt>
                <c:pt idx="103">
                  <c:v>Aruba</c:v>
                </c:pt>
                <c:pt idx="104">
                  <c:v>Liechtenstein</c:v>
                </c:pt>
                <c:pt idx="105">
                  <c:v>West Indies UK</c:v>
                </c:pt>
                <c:pt idx="106">
                  <c:v>Belarus</c:v>
                </c:pt>
                <c:pt idx="107">
                  <c:v>India</c:v>
                </c:pt>
                <c:pt idx="108">
                  <c:v>Guinea</c:v>
                </c:pt>
                <c:pt idx="109">
                  <c:v>Maldives</c:v>
                </c:pt>
                <c:pt idx="110">
                  <c:v>New Zealand</c:v>
                </c:pt>
                <c:pt idx="111">
                  <c:v>Malaysia</c:v>
                </c:pt>
                <c:pt idx="112">
                  <c:v>Argentina</c:v>
                </c:pt>
                <c:pt idx="113">
                  <c:v>Turkey</c:v>
                </c:pt>
                <c:pt idx="114">
                  <c:v>North Korea</c:v>
                </c:pt>
                <c:pt idx="115">
                  <c:v>Turkmenistan</c:v>
                </c:pt>
                <c:pt idx="116">
                  <c:v>Namibia</c:v>
                </c:pt>
                <c:pt idx="117">
                  <c:v>Vanuatu</c:v>
                </c:pt>
                <c:pt idx="118">
                  <c:v>St. Lucia</c:v>
                </c:pt>
                <c:pt idx="119">
                  <c:v>Panama</c:v>
                </c:pt>
                <c:pt idx="120">
                  <c:v>Taiwan, China</c:v>
                </c:pt>
                <c:pt idx="121">
                  <c:v>Western Samoa</c:v>
                </c:pt>
                <c:pt idx="122">
                  <c:v>Macedonia</c:v>
                </c:pt>
                <c:pt idx="123">
                  <c:v>Russia</c:v>
                </c:pt>
                <c:pt idx="124">
                  <c:v>Lesotho</c:v>
                </c:pt>
                <c:pt idx="125">
                  <c:v>Mali</c:v>
                </c:pt>
                <c:pt idx="126">
                  <c:v>Botswana</c:v>
                </c:pt>
                <c:pt idx="127">
                  <c:v>Grenada</c:v>
                </c:pt>
                <c:pt idx="128">
                  <c:v>Ethiopia</c:v>
                </c:pt>
                <c:pt idx="129">
                  <c:v>Nicaragua</c:v>
                </c:pt>
                <c:pt idx="130">
                  <c:v>Rwanda</c:v>
                </c:pt>
                <c:pt idx="131">
                  <c:v>Niger</c:v>
                </c:pt>
                <c:pt idx="132">
                  <c:v>Benin</c:v>
                </c:pt>
                <c:pt idx="133">
                  <c:v>Surinam</c:v>
                </c:pt>
                <c:pt idx="134">
                  <c:v>Swaziland</c:v>
                </c:pt>
                <c:pt idx="135">
                  <c:v>Guyana</c:v>
                </c:pt>
                <c:pt idx="136">
                  <c:v>Falkland Islands</c:v>
                </c:pt>
                <c:pt idx="137">
                  <c:v>Kyrgyz Republic</c:v>
                </c:pt>
                <c:pt idx="138">
                  <c:v>China</c:v>
                </c:pt>
                <c:pt idx="139">
                  <c:v>Equatorial Guinea</c:v>
                </c:pt>
                <c:pt idx="140">
                  <c:v>Gambia</c:v>
                </c:pt>
                <c:pt idx="141">
                  <c:v>Malawi</c:v>
                </c:pt>
                <c:pt idx="142">
                  <c:v>Moldova</c:v>
                </c:pt>
                <c:pt idx="143">
                  <c:v>Djibouti</c:v>
                </c:pt>
                <c:pt idx="144">
                  <c:v>Armenia</c:v>
                </c:pt>
                <c:pt idx="145">
                  <c:v>Laos</c:v>
                </c:pt>
                <c:pt idx="146">
                  <c:v>Mongolia</c:v>
                </c:pt>
                <c:pt idx="147">
                  <c:v>Czech Republic</c:v>
                </c:pt>
                <c:pt idx="148">
                  <c:v>Mauritania</c:v>
                </c:pt>
                <c:pt idx="149">
                  <c:v>Fiji</c:v>
                </c:pt>
                <c:pt idx="150">
                  <c:v>Chile</c:v>
                </c:pt>
                <c:pt idx="151">
                  <c:v>French Polynesia</c:v>
                </c:pt>
                <c:pt idx="152">
                  <c:v>Marshall Islands</c:v>
                </c:pt>
                <c:pt idx="153">
                  <c:v>Central African Rep</c:v>
                </c:pt>
                <c:pt idx="154">
                  <c:v>Burundi</c:v>
                </c:pt>
                <c:pt idx="155">
                  <c:v>Jersey</c:v>
                </c:pt>
                <c:pt idx="156">
                  <c:v>Tajikistan</c:v>
                </c:pt>
                <c:pt idx="157">
                  <c:v>Cape Verde</c:v>
                </c:pt>
                <c:pt idx="158">
                  <c:v>British Overseas Territories</c:v>
                </c:pt>
                <c:pt idx="159">
                  <c:v>Tonga</c:v>
                </c:pt>
                <c:pt idx="160">
                  <c:v>Vatican</c:v>
                </c:pt>
                <c:pt idx="161">
                  <c:v>Haiti</c:v>
                </c:pt>
                <c:pt idx="162">
                  <c:v>Poland</c:v>
                </c:pt>
                <c:pt idx="163">
                  <c:v>South Korea</c:v>
                </c:pt>
                <c:pt idx="164">
                  <c:v>Solomon Islands</c:v>
                </c:pt>
                <c:pt idx="165">
                  <c:v>Greece</c:v>
                </c:pt>
                <c:pt idx="166">
                  <c:v>Eritrea</c:v>
                </c:pt>
                <c:pt idx="167">
                  <c:v>Bhutan</c:v>
                </c:pt>
                <c:pt idx="168">
                  <c:v>Kiribati</c:v>
                </c:pt>
                <c:pt idx="169">
                  <c:v>Portugal</c:v>
                </c:pt>
                <c:pt idx="170">
                  <c:v>Comoros Islands</c:v>
                </c:pt>
                <c:pt idx="171">
                  <c:v>Sao Tome and Principe</c:v>
                </c:pt>
                <c:pt idx="172">
                  <c:v>Guinea-Bissau</c:v>
                </c:pt>
                <c:pt idx="173">
                  <c:v>Nauru</c:v>
                </c:pt>
                <c:pt idx="174">
                  <c:v>New Caledonia</c:v>
                </c:pt>
                <c:pt idx="175">
                  <c:v>Sierra Leone</c:v>
                </c:pt>
                <c:pt idx="176">
                  <c:v>Palestinian Territory</c:v>
                </c:pt>
                <c:pt idx="177">
                  <c:v>Dominica</c:v>
                </c:pt>
                <c:pt idx="178">
                  <c:v>Somalia</c:v>
                </c:pt>
                <c:pt idx="179">
                  <c:v>St.Helena</c:v>
                </c:pt>
                <c:pt idx="180">
                  <c:v>Brazil</c:v>
                </c:pt>
                <c:pt idx="181">
                  <c:v>Palau</c:v>
                </c:pt>
                <c:pt idx="182">
                  <c:v>Afghanistan</c:v>
                </c:pt>
                <c:pt idx="183">
                  <c:v>Micronesia</c:v>
                </c:pt>
                <c:pt idx="184">
                  <c:v>Tuvalu</c:v>
                </c:pt>
                <c:pt idx="185">
                  <c:v>Wallis/Futuna</c:v>
                </c:pt>
                <c:pt idx="186">
                  <c:v>Norway</c:v>
                </c:pt>
                <c:pt idx="187">
                  <c:v>Singapore</c:v>
                </c:pt>
                <c:pt idx="188">
                  <c:v>Finland</c:v>
                </c:pt>
                <c:pt idx="189">
                  <c:v>Denmark</c:v>
                </c:pt>
                <c:pt idx="190">
                  <c:v>Australia</c:v>
                </c:pt>
                <c:pt idx="191">
                  <c:v>Mexico</c:v>
                </c:pt>
                <c:pt idx="192">
                  <c:v>Luxembourg</c:v>
                </c:pt>
                <c:pt idx="193">
                  <c:v>Hong Kong SAR</c:v>
                </c:pt>
                <c:pt idx="194">
                  <c:v>Canada</c:v>
                </c:pt>
                <c:pt idx="195">
                  <c:v>Cayman Islands</c:v>
                </c:pt>
                <c:pt idx="196">
                  <c:v>Italy</c:v>
                </c:pt>
                <c:pt idx="197">
                  <c:v>Sweden</c:v>
                </c:pt>
                <c:pt idx="198">
                  <c:v>Austria</c:v>
                </c:pt>
                <c:pt idx="199">
                  <c:v>Ireland</c:v>
                </c:pt>
                <c:pt idx="200">
                  <c:v>Belgium</c:v>
                </c:pt>
                <c:pt idx="201">
                  <c:v>Spain</c:v>
                </c:pt>
                <c:pt idx="202">
                  <c:v>Switzerland</c:v>
                </c:pt>
                <c:pt idx="203">
                  <c:v>United Kingdom</c:v>
                </c:pt>
                <c:pt idx="204">
                  <c:v>Netherlands</c:v>
                </c:pt>
                <c:pt idx="205">
                  <c:v>Japan</c:v>
                </c:pt>
                <c:pt idx="206">
                  <c:v>France</c:v>
                </c:pt>
                <c:pt idx="207">
                  <c:v>Germany</c:v>
                </c:pt>
              </c:strCache>
            </c:strRef>
          </c:cat>
          <c:val>
            <c:numRef>
              <c:f>'LKL 2003 Sep'!$E$3:$E$210</c:f>
              <c:numCache>
                <c:formatCode>General</c:formatCode>
                <c:ptCount val="208"/>
                <c:pt idx="0">
                  <c:v>0.49388420174824443</c:v>
                </c:pt>
                <c:pt idx="1">
                  <c:v>2.2790495392117041E-2</c:v>
                </c:pt>
                <c:pt idx="2">
                  <c:v>2.2607651063596901E-2</c:v>
                </c:pt>
                <c:pt idx="3">
                  <c:v>2.2574770898518594E-2</c:v>
                </c:pt>
                <c:pt idx="4">
                  <c:v>2.2439211938873532E-2</c:v>
                </c:pt>
                <c:pt idx="5">
                  <c:v>2.2372462365877671E-2</c:v>
                </c:pt>
                <c:pt idx="6">
                  <c:v>2.2206777848664802E-2</c:v>
                </c:pt>
                <c:pt idx="7">
                  <c:v>2.2163345046254349E-2</c:v>
                </c:pt>
                <c:pt idx="8">
                  <c:v>2.2093761187791904E-2</c:v>
                </c:pt>
                <c:pt idx="9">
                  <c:v>2.2066363969929684E-2</c:v>
                </c:pt>
                <c:pt idx="10">
                  <c:v>2.2057080964758714E-2</c:v>
                </c:pt>
                <c:pt idx="11">
                  <c:v>2.1956261345714292E-2</c:v>
                </c:pt>
                <c:pt idx="12">
                  <c:v>2.1932258361399771E-2</c:v>
                </c:pt>
                <c:pt idx="13">
                  <c:v>2.1921678483462999E-2</c:v>
                </c:pt>
                <c:pt idx="14">
                  <c:v>2.1809974084701471E-2</c:v>
                </c:pt>
                <c:pt idx="15">
                  <c:v>2.1690785680711793E-2</c:v>
                </c:pt>
                <c:pt idx="16">
                  <c:v>2.1610532826968482E-2</c:v>
                </c:pt>
                <c:pt idx="17">
                  <c:v>2.1588532488529367E-2</c:v>
                </c:pt>
                <c:pt idx="18">
                  <c:v>2.1550487984722821E-2</c:v>
                </c:pt>
                <c:pt idx="19">
                  <c:v>2.1546606264594304E-2</c:v>
                </c:pt>
                <c:pt idx="20">
                  <c:v>2.1481933374255687E-2</c:v>
                </c:pt>
                <c:pt idx="21">
                  <c:v>2.1385969312370391E-2</c:v>
                </c:pt>
                <c:pt idx="22">
                  <c:v>2.1331354501074297E-2</c:v>
                </c:pt>
                <c:pt idx="23">
                  <c:v>2.117962001381966E-2</c:v>
                </c:pt>
                <c:pt idx="24">
                  <c:v>2.1103998726666788E-2</c:v>
                </c:pt>
                <c:pt idx="25">
                  <c:v>2.1056883239756252E-2</c:v>
                </c:pt>
                <c:pt idx="26">
                  <c:v>2.079395310054569E-2</c:v>
                </c:pt>
                <c:pt idx="27">
                  <c:v>2.0780515542383544E-2</c:v>
                </c:pt>
                <c:pt idx="28">
                  <c:v>2.0756013597690182E-2</c:v>
                </c:pt>
                <c:pt idx="29">
                  <c:v>2.0742024230614428E-2</c:v>
                </c:pt>
                <c:pt idx="30">
                  <c:v>2.0705356131950112E-2</c:v>
                </c:pt>
                <c:pt idx="31">
                  <c:v>2.0606209533224621E-2</c:v>
                </c:pt>
                <c:pt idx="32">
                  <c:v>2.0581441967533247E-2</c:v>
                </c:pt>
                <c:pt idx="33">
                  <c:v>2.0501924506353283E-2</c:v>
                </c:pt>
                <c:pt idx="34">
                  <c:v>2.0433394838671837E-2</c:v>
                </c:pt>
                <c:pt idx="35">
                  <c:v>2.020626187341322E-2</c:v>
                </c:pt>
                <c:pt idx="36">
                  <c:v>2.0160329361867298E-2</c:v>
                </c:pt>
                <c:pt idx="37">
                  <c:v>2.0140473120703186E-2</c:v>
                </c:pt>
                <c:pt idx="38">
                  <c:v>2.0110953237132873E-2</c:v>
                </c:pt>
                <c:pt idx="39">
                  <c:v>1.9724500139794085E-2</c:v>
                </c:pt>
                <c:pt idx="40">
                  <c:v>1.9590588043325415E-2</c:v>
                </c:pt>
                <c:pt idx="41">
                  <c:v>1.9580474898229699E-2</c:v>
                </c:pt>
                <c:pt idx="42">
                  <c:v>1.9534553890055928E-2</c:v>
                </c:pt>
                <c:pt idx="43">
                  <c:v>1.9496879713313275E-2</c:v>
                </c:pt>
                <c:pt idx="44">
                  <c:v>1.945059463482901E-2</c:v>
                </c:pt>
                <c:pt idx="45">
                  <c:v>1.9411127227770594E-2</c:v>
                </c:pt>
                <c:pt idx="46">
                  <c:v>1.9363577822785649E-2</c:v>
                </c:pt>
                <c:pt idx="47">
                  <c:v>1.9356447545288698E-2</c:v>
                </c:pt>
                <c:pt idx="48">
                  <c:v>1.9302168958904103E-2</c:v>
                </c:pt>
                <c:pt idx="49">
                  <c:v>1.9195778127503411E-2</c:v>
                </c:pt>
                <c:pt idx="50">
                  <c:v>1.9191503870208394E-2</c:v>
                </c:pt>
                <c:pt idx="51">
                  <c:v>1.903571098078459E-2</c:v>
                </c:pt>
                <c:pt idx="52">
                  <c:v>1.9011294627184823E-2</c:v>
                </c:pt>
                <c:pt idx="53">
                  <c:v>1.8878330129754251E-2</c:v>
                </c:pt>
                <c:pt idx="54">
                  <c:v>1.8845672958524635E-2</c:v>
                </c:pt>
                <c:pt idx="55">
                  <c:v>1.8826053556224073E-2</c:v>
                </c:pt>
                <c:pt idx="56">
                  <c:v>1.8699436749770322E-2</c:v>
                </c:pt>
                <c:pt idx="57">
                  <c:v>1.8621976334900751E-2</c:v>
                </c:pt>
                <c:pt idx="58">
                  <c:v>1.8540583612856012E-2</c:v>
                </c:pt>
                <c:pt idx="59">
                  <c:v>1.8365404813645639E-2</c:v>
                </c:pt>
                <c:pt idx="60">
                  <c:v>1.8360930333183402E-2</c:v>
                </c:pt>
                <c:pt idx="61">
                  <c:v>1.8326470314749304E-2</c:v>
                </c:pt>
                <c:pt idx="62">
                  <c:v>1.8302776204183052E-2</c:v>
                </c:pt>
                <c:pt idx="63">
                  <c:v>1.8238223137456416E-2</c:v>
                </c:pt>
                <c:pt idx="64">
                  <c:v>1.8112482094911796E-2</c:v>
                </c:pt>
                <c:pt idx="65">
                  <c:v>1.8104591412391347E-2</c:v>
                </c:pt>
                <c:pt idx="66">
                  <c:v>1.8080654297463084E-2</c:v>
                </c:pt>
                <c:pt idx="67">
                  <c:v>1.791011966593254E-2</c:v>
                </c:pt>
                <c:pt idx="68">
                  <c:v>1.7880038779803126E-2</c:v>
                </c:pt>
                <c:pt idx="69">
                  <c:v>1.7839883849739481E-2</c:v>
                </c:pt>
                <c:pt idx="70">
                  <c:v>1.777497816120267E-2</c:v>
                </c:pt>
                <c:pt idx="71">
                  <c:v>1.7608612322762618E-2</c:v>
                </c:pt>
                <c:pt idx="72">
                  <c:v>1.7555408754748494E-2</c:v>
                </c:pt>
                <c:pt idx="73">
                  <c:v>1.7522965808986914E-2</c:v>
                </c:pt>
                <c:pt idx="74">
                  <c:v>1.7392788977584062E-2</c:v>
                </c:pt>
                <c:pt idx="75">
                  <c:v>1.7387577031582151E-2</c:v>
                </c:pt>
                <c:pt idx="76">
                  <c:v>1.7344122605267808E-2</c:v>
                </c:pt>
                <c:pt idx="77">
                  <c:v>1.7320218115827676E-2</c:v>
                </c:pt>
                <c:pt idx="78">
                  <c:v>1.719068969128508E-2</c:v>
                </c:pt>
                <c:pt idx="79">
                  <c:v>1.703023759492972E-2</c:v>
                </c:pt>
                <c:pt idx="80">
                  <c:v>1.7015510868636879E-2</c:v>
                </c:pt>
                <c:pt idx="81">
                  <c:v>1.6843962619999805E-2</c:v>
                </c:pt>
                <c:pt idx="82">
                  <c:v>1.6843352374542597E-2</c:v>
                </c:pt>
                <c:pt idx="83">
                  <c:v>1.6753668700607158E-2</c:v>
                </c:pt>
                <c:pt idx="84">
                  <c:v>1.673222789605117E-2</c:v>
                </c:pt>
                <c:pt idx="85">
                  <c:v>1.6674276806367138E-2</c:v>
                </c:pt>
                <c:pt idx="86">
                  <c:v>1.6596479948519659E-2</c:v>
                </c:pt>
                <c:pt idx="87">
                  <c:v>1.6593649762537833E-2</c:v>
                </c:pt>
                <c:pt idx="88">
                  <c:v>1.6538640543546018E-2</c:v>
                </c:pt>
                <c:pt idx="89">
                  <c:v>1.6527625883672428E-2</c:v>
                </c:pt>
                <c:pt idx="90">
                  <c:v>1.6493872068040965E-2</c:v>
                </c:pt>
                <c:pt idx="91">
                  <c:v>1.6179830453132218E-2</c:v>
                </c:pt>
                <c:pt idx="92">
                  <c:v>1.6117019116943378E-2</c:v>
                </c:pt>
                <c:pt idx="93">
                  <c:v>1.6102045614887664E-2</c:v>
                </c:pt>
                <c:pt idx="94">
                  <c:v>1.5978057930073914E-2</c:v>
                </c:pt>
                <c:pt idx="95">
                  <c:v>1.5894048174441559E-2</c:v>
                </c:pt>
                <c:pt idx="96">
                  <c:v>1.5782031901242492E-2</c:v>
                </c:pt>
                <c:pt idx="97">
                  <c:v>1.5460150703128095E-2</c:v>
                </c:pt>
                <c:pt idx="98">
                  <c:v>1.5407837622550982E-2</c:v>
                </c:pt>
                <c:pt idx="99">
                  <c:v>1.5359917457101219E-2</c:v>
                </c:pt>
                <c:pt idx="100">
                  <c:v>1.5141675905504859E-2</c:v>
                </c:pt>
                <c:pt idx="101">
                  <c:v>1.5035696493049738E-2</c:v>
                </c:pt>
                <c:pt idx="102">
                  <c:v>1.4981267613688579E-2</c:v>
                </c:pt>
                <c:pt idx="103">
                  <c:v>1.4801899096476827E-2</c:v>
                </c:pt>
                <c:pt idx="104">
                  <c:v>1.4775050707105735E-2</c:v>
                </c:pt>
                <c:pt idx="105">
                  <c:v>1.4695600067603629E-2</c:v>
                </c:pt>
                <c:pt idx="106">
                  <c:v>1.4312990006644703E-2</c:v>
                </c:pt>
                <c:pt idx="107">
                  <c:v>1.4290490600197353E-2</c:v>
                </c:pt>
                <c:pt idx="108">
                  <c:v>1.4017153750841853E-2</c:v>
                </c:pt>
                <c:pt idx="109">
                  <c:v>1.4007148555373067E-2</c:v>
                </c:pt>
                <c:pt idx="110">
                  <c:v>1.3936923864104382E-2</c:v>
                </c:pt>
                <c:pt idx="111">
                  <c:v>1.3845891533159984E-2</c:v>
                </c:pt>
                <c:pt idx="112">
                  <c:v>1.3810606058846535E-2</c:v>
                </c:pt>
                <c:pt idx="113">
                  <c:v>1.3588113518113941E-2</c:v>
                </c:pt>
                <c:pt idx="114">
                  <c:v>1.3262815016433309E-2</c:v>
                </c:pt>
                <c:pt idx="115">
                  <c:v>1.3248040851665744E-2</c:v>
                </c:pt>
                <c:pt idx="116">
                  <c:v>1.3128750856875284E-2</c:v>
                </c:pt>
                <c:pt idx="117">
                  <c:v>1.3108093384431127E-2</c:v>
                </c:pt>
                <c:pt idx="118">
                  <c:v>1.3093371833498088E-2</c:v>
                </c:pt>
                <c:pt idx="119">
                  <c:v>1.2913572291311624E-2</c:v>
                </c:pt>
                <c:pt idx="120">
                  <c:v>1.2896327268440418E-2</c:v>
                </c:pt>
                <c:pt idx="121">
                  <c:v>1.2850308462007928E-2</c:v>
                </c:pt>
                <c:pt idx="122">
                  <c:v>1.2458810294217689E-2</c:v>
                </c:pt>
                <c:pt idx="123">
                  <c:v>1.2383147977039429E-2</c:v>
                </c:pt>
                <c:pt idx="124">
                  <c:v>1.2381172390462106E-2</c:v>
                </c:pt>
                <c:pt idx="125">
                  <c:v>1.2317309563867678E-2</c:v>
                </c:pt>
                <c:pt idx="126">
                  <c:v>1.21296893377033E-2</c:v>
                </c:pt>
                <c:pt idx="127">
                  <c:v>1.2110488712400931E-2</c:v>
                </c:pt>
                <c:pt idx="128">
                  <c:v>1.1870858560364694E-2</c:v>
                </c:pt>
                <c:pt idx="129">
                  <c:v>1.1844741120386621E-2</c:v>
                </c:pt>
                <c:pt idx="130">
                  <c:v>1.1632465185730313E-2</c:v>
                </c:pt>
                <c:pt idx="131">
                  <c:v>1.1454738401849423E-2</c:v>
                </c:pt>
                <c:pt idx="132">
                  <c:v>1.1439418407646406E-2</c:v>
                </c:pt>
                <c:pt idx="133">
                  <c:v>1.1175806042109904E-2</c:v>
                </c:pt>
                <c:pt idx="134">
                  <c:v>1.0931463194140029E-2</c:v>
                </c:pt>
                <c:pt idx="135">
                  <c:v>1.092847828155597E-2</c:v>
                </c:pt>
                <c:pt idx="136">
                  <c:v>1.0851830621861142E-2</c:v>
                </c:pt>
                <c:pt idx="137">
                  <c:v>1.0589783109592349E-2</c:v>
                </c:pt>
                <c:pt idx="138">
                  <c:v>1.0499706684354314E-2</c:v>
                </c:pt>
                <c:pt idx="139">
                  <c:v>1.0447094907583212E-2</c:v>
                </c:pt>
                <c:pt idx="140">
                  <c:v>1.0434607185170159E-2</c:v>
                </c:pt>
                <c:pt idx="141">
                  <c:v>1.0044117018996754E-2</c:v>
                </c:pt>
                <c:pt idx="142">
                  <c:v>9.9791293519584344E-3</c:v>
                </c:pt>
                <c:pt idx="143">
                  <c:v>9.965602663616617E-3</c:v>
                </c:pt>
                <c:pt idx="144">
                  <c:v>9.9545229377741504E-3</c:v>
                </c:pt>
                <c:pt idx="145">
                  <c:v>9.4952491680360927E-3</c:v>
                </c:pt>
                <c:pt idx="146">
                  <c:v>9.2111711709401099E-3</c:v>
                </c:pt>
                <c:pt idx="147">
                  <c:v>9.156379187922923E-3</c:v>
                </c:pt>
                <c:pt idx="148">
                  <c:v>9.0191998156230052E-3</c:v>
                </c:pt>
                <c:pt idx="149">
                  <c:v>8.6964901681496811E-3</c:v>
                </c:pt>
                <c:pt idx="150">
                  <c:v>8.590831918321034E-3</c:v>
                </c:pt>
                <c:pt idx="151">
                  <c:v>8.5883052499156343E-3</c:v>
                </c:pt>
                <c:pt idx="152">
                  <c:v>8.4849964578962173E-3</c:v>
                </c:pt>
                <c:pt idx="153">
                  <c:v>8.478016661851823E-3</c:v>
                </c:pt>
                <c:pt idx="154">
                  <c:v>8.4117832851138916E-3</c:v>
                </c:pt>
                <c:pt idx="155">
                  <c:v>8.3596612338504399E-3</c:v>
                </c:pt>
                <c:pt idx="156">
                  <c:v>8.1113421825067932E-3</c:v>
                </c:pt>
                <c:pt idx="157">
                  <c:v>7.6593590618833397E-3</c:v>
                </c:pt>
                <c:pt idx="158">
                  <c:v>7.2005819402689263E-3</c:v>
                </c:pt>
                <c:pt idx="159">
                  <c:v>6.9296083305983198E-3</c:v>
                </c:pt>
                <c:pt idx="160">
                  <c:v>6.6621567371928448E-3</c:v>
                </c:pt>
                <c:pt idx="161">
                  <c:v>6.6137490316948199E-3</c:v>
                </c:pt>
                <c:pt idx="162">
                  <c:v>6.3586549151579963E-3</c:v>
                </c:pt>
                <c:pt idx="163">
                  <c:v>5.0890509757838473E-3</c:v>
                </c:pt>
                <c:pt idx="164">
                  <c:v>4.9412462537581628E-3</c:v>
                </c:pt>
                <c:pt idx="165">
                  <c:v>4.6941257357869179E-3</c:v>
                </c:pt>
                <c:pt idx="166">
                  <c:v>4.3719111082661452E-3</c:v>
                </c:pt>
                <c:pt idx="167">
                  <c:v>4.3709442315472248E-3</c:v>
                </c:pt>
                <c:pt idx="168">
                  <c:v>3.5816069002372703E-3</c:v>
                </c:pt>
                <c:pt idx="169">
                  <c:v>3.0713125568964592E-3</c:v>
                </c:pt>
                <c:pt idx="170">
                  <c:v>2.9740634930286555E-3</c:v>
                </c:pt>
                <c:pt idx="171">
                  <c:v>2.5526370529021904E-3</c:v>
                </c:pt>
                <c:pt idx="172">
                  <c:v>2.5522071630621921E-3</c:v>
                </c:pt>
                <c:pt idx="173">
                  <c:v>2.3910115216914641E-3</c:v>
                </c:pt>
                <c:pt idx="174">
                  <c:v>2.3910115216914641E-3</c:v>
                </c:pt>
                <c:pt idx="175">
                  <c:v>2.3847657394351516E-3</c:v>
                </c:pt>
                <c:pt idx="176">
                  <c:v>2.3827670891131336E-3</c:v>
                </c:pt>
                <c:pt idx="177">
                  <c:v>1.7811769009153833E-3</c:v>
                </c:pt>
                <c:pt idx="178">
                  <c:v>1.7741583756808108E-3</c:v>
                </c:pt>
                <c:pt idx="179">
                  <c:v>4.2036091786207741E-4</c:v>
                </c:pt>
                <c:pt idx="180">
                  <c:v>4.0945481020421975E-4</c:v>
                </c:pt>
                <c:pt idx="181">
                  <c:v>-3.6383455713144485E-6</c:v>
                </c:pt>
                <c:pt idx="182">
                  <c:v>-7.7050010652898141E-4</c:v>
                </c:pt>
                <c:pt idx="183">
                  <c:v>-7.7050010652898141E-4</c:v>
                </c:pt>
                <c:pt idx="184">
                  <c:v>-7.7050010652898141E-4</c:v>
                </c:pt>
                <c:pt idx="185">
                  <c:v>-7.7050010652898141E-4</c:v>
                </c:pt>
                <c:pt idx="186">
                  <c:v>-2.7296361814224609E-3</c:v>
                </c:pt>
                <c:pt idx="187">
                  <c:v>-3.1864036274421789E-3</c:v>
                </c:pt>
                <c:pt idx="188">
                  <c:v>-7.115112639899536E-3</c:v>
                </c:pt>
                <c:pt idx="189">
                  <c:v>-1.3261501782034661E-2</c:v>
                </c:pt>
                <c:pt idx="190">
                  <c:v>-1.5951962813904791E-2</c:v>
                </c:pt>
                <c:pt idx="191">
                  <c:v>-2.7060680041234589E-2</c:v>
                </c:pt>
                <c:pt idx="192">
                  <c:v>-2.8850194586635111E-2</c:v>
                </c:pt>
                <c:pt idx="193">
                  <c:v>-3.1998998905888532E-2</c:v>
                </c:pt>
                <c:pt idx="194">
                  <c:v>-5.1414182770790191E-2</c:v>
                </c:pt>
                <c:pt idx="195">
                  <c:v>-5.397344640413973E-2</c:v>
                </c:pt>
                <c:pt idx="196">
                  <c:v>-5.726617865374492E-2</c:v>
                </c:pt>
                <c:pt idx="197">
                  <c:v>-5.9850324210110849E-2</c:v>
                </c:pt>
                <c:pt idx="198">
                  <c:v>-6.1081806926455762E-2</c:v>
                </c:pt>
                <c:pt idx="199">
                  <c:v>-6.2793050826128863E-2</c:v>
                </c:pt>
                <c:pt idx="200">
                  <c:v>-0.12702966665947771</c:v>
                </c:pt>
                <c:pt idx="201">
                  <c:v>-0.13413286027236163</c:v>
                </c:pt>
                <c:pt idx="202">
                  <c:v>-0.21520974660259062</c:v>
                </c:pt>
                <c:pt idx="203">
                  <c:v>-0.22291110211798171</c:v>
                </c:pt>
                <c:pt idx="204">
                  <c:v>-0.25299065875930432</c:v>
                </c:pt>
                <c:pt idx="205">
                  <c:v>-0.26553158351950407</c:v>
                </c:pt>
                <c:pt idx="206">
                  <c:v>-0.41538443435785355</c:v>
                </c:pt>
                <c:pt idx="207">
                  <c:v>-0.74535959586766021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5-48D6-89D5-267F5BFB8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2003 Dec'!$A$3:$A$211</c:f>
              <c:strCache>
                <c:ptCount val="209"/>
                <c:pt idx="0">
                  <c:v>United States</c:v>
                </c:pt>
                <c:pt idx="1">
                  <c:v>Costa Rica</c:v>
                </c:pt>
                <c:pt idx="2">
                  <c:v>Iceland</c:v>
                </c:pt>
                <c:pt idx="3">
                  <c:v>Iraq</c:v>
                </c:pt>
                <c:pt idx="4">
                  <c:v>Ukraine</c:v>
                </c:pt>
                <c:pt idx="5">
                  <c:v>Vietnam</c:v>
                </c:pt>
                <c:pt idx="6">
                  <c:v>Bulgaria</c:v>
                </c:pt>
                <c:pt idx="7">
                  <c:v>Nigeria</c:v>
                </c:pt>
                <c:pt idx="8">
                  <c:v>Uruguay</c:v>
                </c:pt>
                <c:pt idx="9">
                  <c:v>Jordan</c:v>
                </c:pt>
                <c:pt idx="10">
                  <c:v>Oman</c:v>
                </c:pt>
                <c:pt idx="11">
                  <c:v>Latvia</c:v>
                </c:pt>
                <c:pt idx="12">
                  <c:v>Algeria</c:v>
                </c:pt>
                <c:pt idx="13">
                  <c:v>Kenya</c:v>
                </c:pt>
                <c:pt idx="14">
                  <c:v>Pakistan</c:v>
                </c:pt>
                <c:pt idx="15">
                  <c:v>Jamaica</c:v>
                </c:pt>
                <c:pt idx="16">
                  <c:v>Kuwait</c:v>
                </c:pt>
                <c:pt idx="17">
                  <c:v>Trinidad and Tobago</c:v>
                </c:pt>
                <c:pt idx="18">
                  <c:v>Romania</c:v>
                </c:pt>
                <c:pt idx="19">
                  <c:v>Lithuania</c:v>
                </c:pt>
                <c:pt idx="20">
                  <c:v>Israel</c:v>
                </c:pt>
                <c:pt idx="21">
                  <c:v>Sri Lanka</c:v>
                </c:pt>
                <c:pt idx="22">
                  <c:v>Georgia</c:v>
                </c:pt>
                <c:pt idx="23">
                  <c:v>Qatar</c:v>
                </c:pt>
                <c:pt idx="24">
                  <c:v>Slovenia</c:v>
                </c:pt>
                <c:pt idx="25">
                  <c:v>Cote d'Ivoire</c:v>
                </c:pt>
                <c:pt idx="26">
                  <c:v>Colombia</c:v>
                </c:pt>
                <c:pt idx="27">
                  <c:v>Estonia</c:v>
                </c:pt>
                <c:pt idx="28">
                  <c:v>Saudi Arabia</c:v>
                </c:pt>
                <c:pt idx="29">
                  <c:v>Lebanon</c:v>
                </c:pt>
                <c:pt idx="30">
                  <c:v>Morocco</c:v>
                </c:pt>
                <c:pt idx="31">
                  <c:v>Tanzania</c:v>
                </c:pt>
                <c:pt idx="32">
                  <c:v>Egypt</c:v>
                </c:pt>
                <c:pt idx="33">
                  <c:v>Ecuador</c:v>
                </c:pt>
                <c:pt idx="34">
                  <c:v>Iran</c:v>
                </c:pt>
                <c:pt idx="35">
                  <c:v>Bahrain</c:v>
                </c:pt>
                <c:pt idx="36">
                  <c:v>Peru</c:v>
                </c:pt>
                <c:pt idx="37">
                  <c:v>Cuba</c:v>
                </c:pt>
                <c:pt idx="38">
                  <c:v>Isle of Man</c:v>
                </c:pt>
                <c:pt idx="39">
                  <c:v>Liberia</c:v>
                </c:pt>
                <c:pt idx="40">
                  <c:v>United Arab Emirates</c:v>
                </c:pt>
                <c:pt idx="41">
                  <c:v>Yugoslavia</c:v>
                </c:pt>
                <c:pt idx="42">
                  <c:v>Belize</c:v>
                </c:pt>
                <c:pt idx="43">
                  <c:v>Tunisia</c:v>
                </c:pt>
                <c:pt idx="44">
                  <c:v>Gibraltar</c:v>
                </c:pt>
                <c:pt idx="45">
                  <c:v>Ghana</c:v>
                </c:pt>
                <c:pt idx="46">
                  <c:v>Venezuela</c:v>
                </c:pt>
                <c:pt idx="47">
                  <c:v>Angola</c:v>
                </c:pt>
                <c:pt idx="48">
                  <c:v>Slovakia</c:v>
                </c:pt>
                <c:pt idx="49">
                  <c:v>Mauritius</c:v>
                </c:pt>
                <c:pt idx="50">
                  <c:v>Guatemala</c:v>
                </c:pt>
                <c:pt idx="51">
                  <c:v>Dominican Republic</c:v>
                </c:pt>
                <c:pt idx="52">
                  <c:v>Bahamas</c:v>
                </c:pt>
                <c:pt idx="53">
                  <c:v>Syria</c:v>
                </c:pt>
                <c:pt idx="54">
                  <c:v>Cameroon</c:v>
                </c:pt>
                <c:pt idx="55">
                  <c:v>Philippines</c:v>
                </c:pt>
                <c:pt idx="56">
                  <c:v>South Africa</c:v>
                </c:pt>
                <c:pt idx="57">
                  <c:v>Uganda</c:v>
                </c:pt>
                <c:pt idx="58">
                  <c:v>Honduras</c:v>
                </c:pt>
                <c:pt idx="59">
                  <c:v>El Salvador</c:v>
                </c:pt>
                <c:pt idx="60">
                  <c:v>Zimbabwe</c:v>
                </c:pt>
                <c:pt idx="61">
                  <c:v>Kazakhstan</c:v>
                </c:pt>
                <c:pt idx="62">
                  <c:v>Paraguay</c:v>
                </c:pt>
                <c:pt idx="63">
                  <c:v>Macau SAR</c:v>
                </c:pt>
                <c:pt idx="64">
                  <c:v>Bolivia</c:v>
                </c:pt>
                <c:pt idx="65">
                  <c:v>Bangladesh</c:v>
                </c:pt>
                <c:pt idx="66">
                  <c:v>Croatia</c:v>
                </c:pt>
                <c:pt idx="67">
                  <c:v>Barbados</c:v>
                </c:pt>
                <c:pt idx="68">
                  <c:v>Yemen</c:v>
                </c:pt>
                <c:pt idx="69">
                  <c:v>Bermuda</c:v>
                </c:pt>
                <c:pt idx="70">
                  <c:v>Guernsey</c:v>
                </c:pt>
                <c:pt idx="71">
                  <c:v>Uzbekistan</c:v>
                </c:pt>
                <c:pt idx="72">
                  <c:v>Indonesia</c:v>
                </c:pt>
                <c:pt idx="73">
                  <c:v>Brunei</c:v>
                </c:pt>
                <c:pt idx="74">
                  <c:v>Libya</c:v>
                </c:pt>
                <c:pt idx="75">
                  <c:v>Seychelles</c:v>
                </c:pt>
                <c:pt idx="76">
                  <c:v>Mozambique</c:v>
                </c:pt>
                <c:pt idx="77">
                  <c:v>Congo</c:v>
                </c:pt>
                <c:pt idx="78">
                  <c:v>Thailand</c:v>
                </c:pt>
                <c:pt idx="79">
                  <c:v>Netherlands Antilles</c:v>
                </c:pt>
                <c:pt idx="80">
                  <c:v>Albania</c:v>
                </c:pt>
                <c:pt idx="81">
                  <c:v>Azerbaijan</c:v>
                </c:pt>
                <c:pt idx="82">
                  <c:v>Malta</c:v>
                </c:pt>
                <c:pt idx="83">
                  <c:v>Turks and Caicos</c:v>
                </c:pt>
                <c:pt idx="84">
                  <c:v>Benin</c:v>
                </c:pt>
                <c:pt idx="85">
                  <c:v>Cyprus</c:v>
                </c:pt>
                <c:pt idx="86">
                  <c:v>Gabon</c:v>
                </c:pt>
                <c:pt idx="87">
                  <c:v>Hungary</c:v>
                </c:pt>
                <c:pt idx="88">
                  <c:v>Guinea</c:v>
                </c:pt>
                <c:pt idx="89">
                  <c:v>Sudan</c:v>
                </c:pt>
                <c:pt idx="90">
                  <c:v>Zambia</c:v>
                </c:pt>
                <c:pt idx="91">
                  <c:v>Chad</c:v>
                </c:pt>
                <c:pt idx="92">
                  <c:v>Argentina</c:v>
                </c:pt>
                <c:pt idx="93">
                  <c:v>Senegal</c:v>
                </c:pt>
                <c:pt idx="94">
                  <c:v>Maldives</c:v>
                </c:pt>
                <c:pt idx="95">
                  <c:v>Nepal</c:v>
                </c:pt>
                <c:pt idx="96">
                  <c:v>Congo Democratic Republic</c:v>
                </c:pt>
                <c:pt idx="97">
                  <c:v>Papua New Guinea</c:v>
                </c:pt>
                <c:pt idx="98">
                  <c:v>Bosnia and Herzegovina</c:v>
                </c:pt>
                <c:pt idx="99">
                  <c:v>India</c:v>
                </c:pt>
                <c:pt idx="100">
                  <c:v>Turkey</c:v>
                </c:pt>
                <c:pt idx="101">
                  <c:v>Liechtenstein</c:v>
                </c:pt>
                <c:pt idx="102">
                  <c:v>Malaysia</c:v>
                </c:pt>
                <c:pt idx="103">
                  <c:v>Myanmar</c:v>
                </c:pt>
                <c:pt idx="104">
                  <c:v>New Zealand</c:v>
                </c:pt>
                <c:pt idx="105">
                  <c:v>Togo</c:v>
                </c:pt>
                <c:pt idx="106">
                  <c:v>Grenada</c:v>
                </c:pt>
                <c:pt idx="107">
                  <c:v>Belarus</c:v>
                </c:pt>
                <c:pt idx="108">
                  <c:v>Madagascar</c:v>
                </c:pt>
                <c:pt idx="109">
                  <c:v>Mauritania</c:v>
                </c:pt>
                <c:pt idx="110">
                  <c:v>West Indies UK</c:v>
                </c:pt>
                <c:pt idx="111">
                  <c:v>Panama</c:v>
                </c:pt>
                <c:pt idx="112">
                  <c:v>Namibia</c:v>
                </c:pt>
                <c:pt idx="113">
                  <c:v>Macedonia</c:v>
                </c:pt>
                <c:pt idx="114">
                  <c:v>St. Vincent</c:v>
                </c:pt>
                <c:pt idx="115">
                  <c:v>Aruba</c:v>
                </c:pt>
                <c:pt idx="116">
                  <c:v>Laos</c:v>
                </c:pt>
                <c:pt idx="117">
                  <c:v>Western Samoa</c:v>
                </c:pt>
                <c:pt idx="118">
                  <c:v>Mali</c:v>
                </c:pt>
                <c:pt idx="119">
                  <c:v>Botswana</c:v>
                </c:pt>
                <c:pt idx="120">
                  <c:v>Russia</c:v>
                </c:pt>
                <c:pt idx="121">
                  <c:v>US Pacific Islands</c:v>
                </c:pt>
                <c:pt idx="122">
                  <c:v>China</c:v>
                </c:pt>
                <c:pt idx="123">
                  <c:v>Mongolia</c:v>
                </c:pt>
                <c:pt idx="124">
                  <c:v>Burkina Faso</c:v>
                </c:pt>
                <c:pt idx="125">
                  <c:v>Andorra</c:v>
                </c:pt>
                <c:pt idx="126">
                  <c:v>Malawi</c:v>
                </c:pt>
                <c:pt idx="127">
                  <c:v>Lesotho</c:v>
                </c:pt>
                <c:pt idx="128">
                  <c:v>Cambodia</c:v>
                </c:pt>
                <c:pt idx="129">
                  <c:v>Turkmenistan</c:v>
                </c:pt>
                <c:pt idx="130">
                  <c:v>Nicaragua</c:v>
                </c:pt>
                <c:pt idx="131">
                  <c:v>Swaziland</c:v>
                </c:pt>
                <c:pt idx="132">
                  <c:v>French Polynesia</c:v>
                </c:pt>
                <c:pt idx="133">
                  <c:v>Chile</c:v>
                </c:pt>
                <c:pt idx="134">
                  <c:v>Guyana</c:v>
                </c:pt>
                <c:pt idx="135">
                  <c:v>Falkland Islands</c:v>
                </c:pt>
                <c:pt idx="136">
                  <c:v>St. Lucia</c:v>
                </c:pt>
                <c:pt idx="137">
                  <c:v>Gambia</c:v>
                </c:pt>
                <c:pt idx="138">
                  <c:v>Czech Republic</c:v>
                </c:pt>
                <c:pt idx="139">
                  <c:v>Moldova</c:v>
                </c:pt>
                <c:pt idx="140">
                  <c:v>Vanuatu</c:v>
                </c:pt>
                <c:pt idx="141">
                  <c:v>British Overseas Territories</c:v>
                </c:pt>
                <c:pt idx="142">
                  <c:v>Ethiopia</c:v>
                </c:pt>
                <c:pt idx="143">
                  <c:v>Rwanda</c:v>
                </c:pt>
                <c:pt idx="144">
                  <c:v>Poland</c:v>
                </c:pt>
                <c:pt idx="145">
                  <c:v>North Korea</c:v>
                </c:pt>
                <c:pt idx="146">
                  <c:v>Marshall Islands</c:v>
                </c:pt>
                <c:pt idx="147">
                  <c:v>Central African Rep</c:v>
                </c:pt>
                <c:pt idx="148">
                  <c:v>Burundi</c:v>
                </c:pt>
                <c:pt idx="149">
                  <c:v>Tajikistan</c:v>
                </c:pt>
                <c:pt idx="150">
                  <c:v>Greece</c:v>
                </c:pt>
                <c:pt idx="151">
                  <c:v>Jersey</c:v>
                </c:pt>
                <c:pt idx="152">
                  <c:v>Djibouti</c:v>
                </c:pt>
                <c:pt idx="153">
                  <c:v>Cape Verde</c:v>
                </c:pt>
                <c:pt idx="154">
                  <c:v>Kyrgyz Republic</c:v>
                </c:pt>
                <c:pt idx="155">
                  <c:v>Armenia</c:v>
                </c:pt>
                <c:pt idx="156">
                  <c:v>South Korea</c:v>
                </c:pt>
                <c:pt idx="157">
                  <c:v>Taiwan, China</c:v>
                </c:pt>
                <c:pt idx="158">
                  <c:v>Equatorial Guinea</c:v>
                </c:pt>
                <c:pt idx="159">
                  <c:v>Tonga</c:v>
                </c:pt>
                <c:pt idx="160">
                  <c:v>Taiwan,China</c:v>
                </c:pt>
                <c:pt idx="161">
                  <c:v>Dominica</c:v>
                </c:pt>
                <c:pt idx="162">
                  <c:v>New Caledonia</c:v>
                </c:pt>
                <c:pt idx="163">
                  <c:v>Niger</c:v>
                </c:pt>
                <c:pt idx="164">
                  <c:v>Eritrea</c:v>
                </c:pt>
                <c:pt idx="165">
                  <c:v>Afghanistan</c:v>
                </c:pt>
                <c:pt idx="166">
                  <c:v>Bhutan</c:v>
                </c:pt>
                <c:pt idx="167">
                  <c:v>Vatican</c:v>
                </c:pt>
                <c:pt idx="168">
                  <c:v>Brazil</c:v>
                </c:pt>
                <c:pt idx="169">
                  <c:v>Surinam</c:v>
                </c:pt>
                <c:pt idx="170">
                  <c:v>Portugal</c:v>
                </c:pt>
                <c:pt idx="171">
                  <c:v>Kiribati</c:v>
                </c:pt>
                <c:pt idx="172">
                  <c:v>Haiti</c:v>
                </c:pt>
                <c:pt idx="173">
                  <c:v>Comoros Islands</c:v>
                </c:pt>
                <c:pt idx="174">
                  <c:v>Nauru</c:v>
                </c:pt>
                <c:pt idx="175">
                  <c:v>Palestinian Territory</c:v>
                </c:pt>
                <c:pt idx="176">
                  <c:v>Sierra Leone</c:v>
                </c:pt>
                <c:pt idx="177">
                  <c:v>Sao Tome and Principe</c:v>
                </c:pt>
                <c:pt idx="178">
                  <c:v>Solomon Islands</c:v>
                </c:pt>
                <c:pt idx="179">
                  <c:v>Wallis/Futuna</c:v>
                </c:pt>
                <c:pt idx="180">
                  <c:v>Singapore</c:v>
                </c:pt>
                <c:pt idx="181">
                  <c:v>St.Helena</c:v>
                </c:pt>
                <c:pt idx="182">
                  <c:v>Fiji</c:v>
                </c:pt>
                <c:pt idx="183">
                  <c:v>Palau</c:v>
                </c:pt>
                <c:pt idx="184">
                  <c:v>Guinea-Bissau</c:v>
                </c:pt>
                <c:pt idx="185">
                  <c:v>Norway</c:v>
                </c:pt>
                <c:pt idx="186">
                  <c:v>Somalia</c:v>
                </c:pt>
                <c:pt idx="187">
                  <c:v>Micronesia</c:v>
                </c:pt>
                <c:pt idx="188">
                  <c:v>Tuvalu</c:v>
                </c:pt>
                <c:pt idx="189">
                  <c:v>Finland</c:v>
                </c:pt>
                <c:pt idx="190">
                  <c:v>Denmark</c:v>
                </c:pt>
                <c:pt idx="191">
                  <c:v>Australia</c:v>
                </c:pt>
                <c:pt idx="192">
                  <c:v>Mexico</c:v>
                </c:pt>
                <c:pt idx="193">
                  <c:v>Luxembourg</c:v>
                </c:pt>
                <c:pt idx="194">
                  <c:v>Hong Kong SAR</c:v>
                </c:pt>
                <c:pt idx="195">
                  <c:v>Cayman Islands</c:v>
                </c:pt>
                <c:pt idx="196">
                  <c:v>Italy</c:v>
                </c:pt>
                <c:pt idx="197">
                  <c:v>Canada</c:v>
                </c:pt>
                <c:pt idx="198">
                  <c:v>Ireland</c:v>
                </c:pt>
                <c:pt idx="199">
                  <c:v>Sweden</c:v>
                </c:pt>
                <c:pt idx="200">
                  <c:v>Austria</c:v>
                </c:pt>
                <c:pt idx="201">
                  <c:v>United Kingdom</c:v>
                </c:pt>
                <c:pt idx="202">
                  <c:v>Spain</c:v>
                </c:pt>
                <c:pt idx="203">
                  <c:v>Belgium</c:v>
                </c:pt>
                <c:pt idx="204">
                  <c:v>Switzerland</c:v>
                </c:pt>
                <c:pt idx="205">
                  <c:v>Japan</c:v>
                </c:pt>
                <c:pt idx="206">
                  <c:v>Netherlands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2003 Dec'!$E$3:$E$211</c:f>
              <c:numCache>
                <c:formatCode>General</c:formatCode>
                <c:ptCount val="209"/>
                <c:pt idx="0">
                  <c:v>0.52284572043252819</c:v>
                </c:pt>
                <c:pt idx="1">
                  <c:v>2.378961506350755E-2</c:v>
                </c:pt>
                <c:pt idx="2">
                  <c:v>2.3686061802305928E-2</c:v>
                </c:pt>
                <c:pt idx="3">
                  <c:v>2.3571161635992696E-2</c:v>
                </c:pt>
                <c:pt idx="4">
                  <c:v>2.3525083118059769E-2</c:v>
                </c:pt>
                <c:pt idx="5">
                  <c:v>2.342435602932099E-2</c:v>
                </c:pt>
                <c:pt idx="6">
                  <c:v>2.332253813909646E-2</c:v>
                </c:pt>
                <c:pt idx="7">
                  <c:v>2.3322430542894672E-2</c:v>
                </c:pt>
                <c:pt idx="8">
                  <c:v>2.3286749932604395E-2</c:v>
                </c:pt>
                <c:pt idx="9">
                  <c:v>2.3198637110232109E-2</c:v>
                </c:pt>
                <c:pt idx="10">
                  <c:v>2.3156574788224891E-2</c:v>
                </c:pt>
                <c:pt idx="11">
                  <c:v>2.3071405028680218E-2</c:v>
                </c:pt>
                <c:pt idx="12">
                  <c:v>2.3004913178628836E-2</c:v>
                </c:pt>
                <c:pt idx="13">
                  <c:v>2.3004570522169192E-2</c:v>
                </c:pt>
                <c:pt idx="14">
                  <c:v>2.2940248990521075E-2</c:v>
                </c:pt>
                <c:pt idx="15">
                  <c:v>2.2929671500834692E-2</c:v>
                </c:pt>
                <c:pt idx="16">
                  <c:v>2.2894808850213132E-2</c:v>
                </c:pt>
                <c:pt idx="17">
                  <c:v>2.2893287604314472E-2</c:v>
                </c:pt>
                <c:pt idx="18">
                  <c:v>2.2825076242378721E-2</c:v>
                </c:pt>
                <c:pt idx="19">
                  <c:v>2.2815575183756525E-2</c:v>
                </c:pt>
                <c:pt idx="20">
                  <c:v>2.2678585748254078E-2</c:v>
                </c:pt>
                <c:pt idx="21">
                  <c:v>2.2675789917397975E-2</c:v>
                </c:pt>
                <c:pt idx="22">
                  <c:v>2.2663398229128367E-2</c:v>
                </c:pt>
                <c:pt idx="23">
                  <c:v>2.2536546524473327E-2</c:v>
                </c:pt>
                <c:pt idx="24">
                  <c:v>2.2458360573124905E-2</c:v>
                </c:pt>
                <c:pt idx="25">
                  <c:v>2.2398990075652124E-2</c:v>
                </c:pt>
                <c:pt idx="26">
                  <c:v>2.2095688694215181E-2</c:v>
                </c:pt>
                <c:pt idx="27">
                  <c:v>2.2022536912266747E-2</c:v>
                </c:pt>
                <c:pt idx="28">
                  <c:v>2.1972371002454347E-2</c:v>
                </c:pt>
                <c:pt idx="29">
                  <c:v>2.1922515719961268E-2</c:v>
                </c:pt>
                <c:pt idx="30">
                  <c:v>2.1862387346460774E-2</c:v>
                </c:pt>
                <c:pt idx="31">
                  <c:v>2.1780540012981162E-2</c:v>
                </c:pt>
                <c:pt idx="32">
                  <c:v>2.1778996591645661E-2</c:v>
                </c:pt>
                <c:pt idx="33">
                  <c:v>2.174867406119271E-2</c:v>
                </c:pt>
                <c:pt idx="34">
                  <c:v>2.164847384964666E-2</c:v>
                </c:pt>
                <c:pt idx="35">
                  <c:v>2.1401809736469646E-2</c:v>
                </c:pt>
                <c:pt idx="36">
                  <c:v>2.133196186451964E-2</c:v>
                </c:pt>
                <c:pt idx="37">
                  <c:v>2.1183987739341877E-2</c:v>
                </c:pt>
                <c:pt idx="38">
                  <c:v>2.1160429016611349E-2</c:v>
                </c:pt>
                <c:pt idx="39">
                  <c:v>2.0878015916251481E-2</c:v>
                </c:pt>
                <c:pt idx="40">
                  <c:v>2.0665577620957713E-2</c:v>
                </c:pt>
                <c:pt idx="41">
                  <c:v>2.0622366693286594E-2</c:v>
                </c:pt>
                <c:pt idx="42">
                  <c:v>2.0590179243691623E-2</c:v>
                </c:pt>
                <c:pt idx="43">
                  <c:v>2.0543757720520806E-2</c:v>
                </c:pt>
                <c:pt idx="44">
                  <c:v>2.0499820695414405E-2</c:v>
                </c:pt>
                <c:pt idx="45">
                  <c:v>2.0395284296678005E-2</c:v>
                </c:pt>
                <c:pt idx="46">
                  <c:v>2.0361632540537477E-2</c:v>
                </c:pt>
                <c:pt idx="47">
                  <c:v>2.0231206510191675E-2</c:v>
                </c:pt>
                <c:pt idx="48">
                  <c:v>2.0182856426509244E-2</c:v>
                </c:pt>
                <c:pt idx="49">
                  <c:v>2.0180432126810619E-2</c:v>
                </c:pt>
                <c:pt idx="50">
                  <c:v>2.0172567200308883E-2</c:v>
                </c:pt>
                <c:pt idx="51">
                  <c:v>2.0119513228211389E-2</c:v>
                </c:pt>
                <c:pt idx="52">
                  <c:v>2.0108785190313984E-2</c:v>
                </c:pt>
                <c:pt idx="53">
                  <c:v>1.9980233307722611E-2</c:v>
                </c:pt>
                <c:pt idx="54">
                  <c:v>1.9949557302132135E-2</c:v>
                </c:pt>
                <c:pt idx="55">
                  <c:v>1.9939179372889658E-2</c:v>
                </c:pt>
                <c:pt idx="56">
                  <c:v>1.9885603667100338E-2</c:v>
                </c:pt>
                <c:pt idx="57">
                  <c:v>1.9809466435280306E-2</c:v>
                </c:pt>
                <c:pt idx="58">
                  <c:v>1.9771615063209638E-2</c:v>
                </c:pt>
                <c:pt idx="59">
                  <c:v>1.9741172775191537E-2</c:v>
                </c:pt>
                <c:pt idx="60">
                  <c:v>1.9720763903436637E-2</c:v>
                </c:pt>
                <c:pt idx="61">
                  <c:v>1.9215841887996358E-2</c:v>
                </c:pt>
                <c:pt idx="62">
                  <c:v>1.9045647382317718E-2</c:v>
                </c:pt>
                <c:pt idx="63">
                  <c:v>1.894816827662708E-2</c:v>
                </c:pt>
                <c:pt idx="64">
                  <c:v>1.8940391456017155E-2</c:v>
                </c:pt>
                <c:pt idx="65">
                  <c:v>1.8880851621938401E-2</c:v>
                </c:pt>
                <c:pt idx="66">
                  <c:v>1.882024091948948E-2</c:v>
                </c:pt>
                <c:pt idx="67">
                  <c:v>1.8786164298645481E-2</c:v>
                </c:pt>
                <c:pt idx="68">
                  <c:v>1.8631160656095845E-2</c:v>
                </c:pt>
                <c:pt idx="69">
                  <c:v>1.8576320127663196E-2</c:v>
                </c:pt>
                <c:pt idx="70">
                  <c:v>1.8551000234359037E-2</c:v>
                </c:pt>
                <c:pt idx="71">
                  <c:v>1.8443386754437095E-2</c:v>
                </c:pt>
                <c:pt idx="72">
                  <c:v>1.8375665691639322E-2</c:v>
                </c:pt>
                <c:pt idx="73">
                  <c:v>1.8371360323495563E-2</c:v>
                </c:pt>
                <c:pt idx="74">
                  <c:v>1.814999176691719E-2</c:v>
                </c:pt>
                <c:pt idx="75">
                  <c:v>1.8121541193923514E-2</c:v>
                </c:pt>
                <c:pt idx="76">
                  <c:v>1.8110323919542134E-2</c:v>
                </c:pt>
                <c:pt idx="77">
                  <c:v>1.7981197308723228E-2</c:v>
                </c:pt>
                <c:pt idx="78">
                  <c:v>1.7963697358956983E-2</c:v>
                </c:pt>
                <c:pt idx="79">
                  <c:v>1.7535164778251313E-2</c:v>
                </c:pt>
                <c:pt idx="80">
                  <c:v>1.7478995027566457E-2</c:v>
                </c:pt>
                <c:pt idx="81">
                  <c:v>1.7471876361028663E-2</c:v>
                </c:pt>
                <c:pt idx="82">
                  <c:v>1.7431065778052774E-2</c:v>
                </c:pt>
                <c:pt idx="83">
                  <c:v>1.7362877303598367E-2</c:v>
                </c:pt>
                <c:pt idx="84">
                  <c:v>1.7351007350663559E-2</c:v>
                </c:pt>
                <c:pt idx="85">
                  <c:v>1.731707219263888E-2</c:v>
                </c:pt>
                <c:pt idx="86">
                  <c:v>1.6912327893546797E-2</c:v>
                </c:pt>
                <c:pt idx="87">
                  <c:v>1.6884699252332398E-2</c:v>
                </c:pt>
                <c:pt idx="88">
                  <c:v>1.6823612840668738E-2</c:v>
                </c:pt>
                <c:pt idx="89">
                  <c:v>1.6743751243641167E-2</c:v>
                </c:pt>
                <c:pt idx="90">
                  <c:v>1.6692400227934733E-2</c:v>
                </c:pt>
                <c:pt idx="91">
                  <c:v>1.6690224587068429E-2</c:v>
                </c:pt>
                <c:pt idx="92">
                  <c:v>1.6516956394482002E-2</c:v>
                </c:pt>
                <c:pt idx="93">
                  <c:v>1.6401004316625539E-2</c:v>
                </c:pt>
                <c:pt idx="94">
                  <c:v>1.6329916370134669E-2</c:v>
                </c:pt>
                <c:pt idx="95">
                  <c:v>1.6081660384963139E-2</c:v>
                </c:pt>
                <c:pt idx="96">
                  <c:v>1.6018642422376873E-2</c:v>
                </c:pt>
                <c:pt idx="97">
                  <c:v>1.5896648941754493E-2</c:v>
                </c:pt>
                <c:pt idx="98">
                  <c:v>1.5787977574449653E-2</c:v>
                </c:pt>
                <c:pt idx="99">
                  <c:v>1.5716694283449704E-2</c:v>
                </c:pt>
                <c:pt idx="100">
                  <c:v>1.5672996207482935E-2</c:v>
                </c:pt>
                <c:pt idx="101">
                  <c:v>1.554735256392204E-2</c:v>
                </c:pt>
                <c:pt idx="102">
                  <c:v>1.5472986951293694E-2</c:v>
                </c:pt>
                <c:pt idx="103">
                  <c:v>1.5464738159157899E-2</c:v>
                </c:pt>
                <c:pt idx="104">
                  <c:v>1.5242765370771023E-2</c:v>
                </c:pt>
                <c:pt idx="105">
                  <c:v>1.5157295215848826E-2</c:v>
                </c:pt>
                <c:pt idx="106">
                  <c:v>1.5137022957814307E-2</c:v>
                </c:pt>
                <c:pt idx="107">
                  <c:v>1.5110096573384718E-2</c:v>
                </c:pt>
                <c:pt idx="108">
                  <c:v>1.503892622122204E-2</c:v>
                </c:pt>
                <c:pt idx="109">
                  <c:v>1.4954321544684155E-2</c:v>
                </c:pt>
                <c:pt idx="110">
                  <c:v>1.4944668057741185E-2</c:v>
                </c:pt>
                <c:pt idx="111">
                  <c:v>1.4936302490440487E-2</c:v>
                </c:pt>
                <c:pt idx="112">
                  <c:v>1.4928428899297904E-2</c:v>
                </c:pt>
                <c:pt idx="113">
                  <c:v>1.4922116082758188E-2</c:v>
                </c:pt>
                <c:pt idx="114">
                  <c:v>1.4816794298902867E-2</c:v>
                </c:pt>
                <c:pt idx="115">
                  <c:v>1.478810369033829E-2</c:v>
                </c:pt>
                <c:pt idx="116">
                  <c:v>1.4763109368138265E-2</c:v>
                </c:pt>
                <c:pt idx="117">
                  <c:v>1.4662299638590785E-2</c:v>
                </c:pt>
                <c:pt idx="118">
                  <c:v>1.4579899165600312E-2</c:v>
                </c:pt>
                <c:pt idx="119">
                  <c:v>1.4374128891510031E-2</c:v>
                </c:pt>
                <c:pt idx="120">
                  <c:v>1.4367554155301509E-2</c:v>
                </c:pt>
                <c:pt idx="121">
                  <c:v>1.4339031332520631E-2</c:v>
                </c:pt>
                <c:pt idx="122">
                  <c:v>1.4335680064515455E-2</c:v>
                </c:pt>
                <c:pt idx="123">
                  <c:v>1.4276570835251608E-2</c:v>
                </c:pt>
                <c:pt idx="124">
                  <c:v>1.4134165490726876E-2</c:v>
                </c:pt>
                <c:pt idx="125">
                  <c:v>1.3129497955392517E-2</c:v>
                </c:pt>
                <c:pt idx="126">
                  <c:v>1.2969814341608611E-2</c:v>
                </c:pt>
                <c:pt idx="127">
                  <c:v>1.2918553615453384E-2</c:v>
                </c:pt>
                <c:pt idx="128">
                  <c:v>1.2917345499187593E-2</c:v>
                </c:pt>
                <c:pt idx="129">
                  <c:v>1.2694795471850496E-2</c:v>
                </c:pt>
                <c:pt idx="130">
                  <c:v>1.2418051448893885E-2</c:v>
                </c:pt>
                <c:pt idx="131">
                  <c:v>1.2132878347879515E-2</c:v>
                </c:pt>
                <c:pt idx="132">
                  <c:v>1.1694565933497112E-2</c:v>
                </c:pt>
                <c:pt idx="133">
                  <c:v>1.1518716774479153E-2</c:v>
                </c:pt>
                <c:pt idx="134">
                  <c:v>1.144939853766796E-2</c:v>
                </c:pt>
                <c:pt idx="135">
                  <c:v>1.1221372245423238E-2</c:v>
                </c:pt>
                <c:pt idx="136">
                  <c:v>1.101362046397546E-2</c:v>
                </c:pt>
                <c:pt idx="137">
                  <c:v>1.0874340665015452E-2</c:v>
                </c:pt>
                <c:pt idx="138">
                  <c:v>1.0651337830101949E-2</c:v>
                </c:pt>
                <c:pt idx="139">
                  <c:v>1.0533894436215167E-2</c:v>
                </c:pt>
                <c:pt idx="140">
                  <c:v>1.0457723319237357E-2</c:v>
                </c:pt>
                <c:pt idx="141">
                  <c:v>1.0227804395758168E-2</c:v>
                </c:pt>
                <c:pt idx="142">
                  <c:v>9.8164887294818967E-3</c:v>
                </c:pt>
                <c:pt idx="143">
                  <c:v>9.5078398725258733E-3</c:v>
                </c:pt>
                <c:pt idx="144">
                  <c:v>9.4338373733723543E-3</c:v>
                </c:pt>
                <c:pt idx="145">
                  <c:v>9.3339237466312404E-3</c:v>
                </c:pt>
                <c:pt idx="146">
                  <c:v>8.9402467043096911E-3</c:v>
                </c:pt>
                <c:pt idx="147">
                  <c:v>8.9402008359616043E-3</c:v>
                </c:pt>
                <c:pt idx="148">
                  <c:v>8.7125642419559595E-3</c:v>
                </c:pt>
                <c:pt idx="149">
                  <c:v>8.4720201274332985E-3</c:v>
                </c:pt>
                <c:pt idx="150">
                  <c:v>8.4488644158481896E-3</c:v>
                </c:pt>
                <c:pt idx="151">
                  <c:v>8.4195353372069209E-3</c:v>
                </c:pt>
                <c:pt idx="152">
                  <c:v>8.0228210965922562E-3</c:v>
                </c:pt>
                <c:pt idx="153">
                  <c:v>8.0082534099966043E-3</c:v>
                </c:pt>
                <c:pt idx="154">
                  <c:v>7.9310134219531866E-3</c:v>
                </c:pt>
                <c:pt idx="155">
                  <c:v>7.8505851537921233E-3</c:v>
                </c:pt>
                <c:pt idx="156">
                  <c:v>7.6710448735888212E-3</c:v>
                </c:pt>
                <c:pt idx="157">
                  <c:v>7.5897196091555012E-3</c:v>
                </c:pt>
                <c:pt idx="158">
                  <c:v>7.5340495572599805E-3</c:v>
                </c:pt>
                <c:pt idx="159">
                  <c:v>7.2490480513839294E-3</c:v>
                </c:pt>
                <c:pt idx="160">
                  <c:v>6.7237895529077621E-3</c:v>
                </c:pt>
                <c:pt idx="161">
                  <c:v>5.815085874845651E-3</c:v>
                </c:pt>
                <c:pt idx="162">
                  <c:v>5.5907867204253708E-3</c:v>
                </c:pt>
                <c:pt idx="163">
                  <c:v>5.5301723817577563E-3</c:v>
                </c:pt>
                <c:pt idx="164">
                  <c:v>5.2770846236825202E-3</c:v>
                </c:pt>
                <c:pt idx="165">
                  <c:v>4.6392486915333413E-3</c:v>
                </c:pt>
                <c:pt idx="166">
                  <c:v>4.6368557368973102E-3</c:v>
                </c:pt>
                <c:pt idx="167">
                  <c:v>4.6346123419260315E-3</c:v>
                </c:pt>
                <c:pt idx="168">
                  <c:v>4.0516037026756546E-3</c:v>
                </c:pt>
                <c:pt idx="169">
                  <c:v>3.7179763036707591E-3</c:v>
                </c:pt>
                <c:pt idx="170">
                  <c:v>3.6837667595159412E-3</c:v>
                </c:pt>
                <c:pt idx="171">
                  <c:v>3.6085654980280353E-3</c:v>
                </c:pt>
                <c:pt idx="172">
                  <c:v>3.4985004964203001E-3</c:v>
                </c:pt>
                <c:pt idx="173">
                  <c:v>3.0381379829607629E-3</c:v>
                </c:pt>
                <c:pt idx="174">
                  <c:v>2.3776126991541962E-3</c:v>
                </c:pt>
                <c:pt idx="175">
                  <c:v>2.3750476266367966E-3</c:v>
                </c:pt>
                <c:pt idx="176">
                  <c:v>2.3724825541193962E-3</c:v>
                </c:pt>
                <c:pt idx="177">
                  <c:v>1.9210841266010959E-3</c:v>
                </c:pt>
                <c:pt idx="178">
                  <c:v>1.8083121585267439E-3</c:v>
                </c:pt>
                <c:pt idx="179">
                  <c:v>1.8083121585267439E-3</c:v>
                </c:pt>
                <c:pt idx="180">
                  <c:v>6.9944484036198185E-4</c:v>
                </c:pt>
                <c:pt idx="181">
                  <c:v>4.3084614423883114E-4</c:v>
                </c:pt>
                <c:pt idx="182">
                  <c:v>4.301317543485393E-4</c:v>
                </c:pt>
                <c:pt idx="183">
                  <c:v>-3.3407188210966346E-6</c:v>
                </c:pt>
                <c:pt idx="184">
                  <c:v>-4.1077218700055451E-6</c:v>
                </c:pt>
                <c:pt idx="185">
                  <c:v>-1.1856139006954924E-4</c:v>
                </c:pt>
                <c:pt idx="186">
                  <c:v>-8.0223499964760371E-4</c:v>
                </c:pt>
                <c:pt idx="187">
                  <c:v>-8.0223499964760371E-4</c:v>
                </c:pt>
                <c:pt idx="188">
                  <c:v>-8.0223499964760371E-4</c:v>
                </c:pt>
                <c:pt idx="189">
                  <c:v>-1.9531630291091534E-3</c:v>
                </c:pt>
                <c:pt idx="190">
                  <c:v>-9.0421674808953134E-3</c:v>
                </c:pt>
                <c:pt idx="191">
                  <c:v>-1.3668589774629203E-2</c:v>
                </c:pt>
                <c:pt idx="192">
                  <c:v>-1.9497336146018895E-2</c:v>
                </c:pt>
                <c:pt idx="193">
                  <c:v>-2.3166723513374718E-2</c:v>
                </c:pt>
                <c:pt idx="194">
                  <c:v>-2.5666376554515924E-2</c:v>
                </c:pt>
                <c:pt idx="195">
                  <c:v>-4.2229233251111734E-2</c:v>
                </c:pt>
                <c:pt idx="196">
                  <c:v>-4.8155330241551081E-2</c:v>
                </c:pt>
                <c:pt idx="197">
                  <c:v>-4.8261812029024763E-2</c:v>
                </c:pt>
                <c:pt idx="198">
                  <c:v>-5.6627832351719684E-2</c:v>
                </c:pt>
                <c:pt idx="199">
                  <c:v>-5.6833553416253506E-2</c:v>
                </c:pt>
                <c:pt idx="200">
                  <c:v>-5.7471041145358823E-2</c:v>
                </c:pt>
                <c:pt idx="201">
                  <c:v>-0.12340002680853346</c:v>
                </c:pt>
                <c:pt idx="202">
                  <c:v>-0.12437281600623508</c:v>
                </c:pt>
                <c:pt idx="203">
                  <c:v>-0.12795333794369038</c:v>
                </c:pt>
                <c:pt idx="204">
                  <c:v>-0.22145331225085263</c:v>
                </c:pt>
                <c:pt idx="205">
                  <c:v>-0.24601199607545102</c:v>
                </c:pt>
                <c:pt idx="206">
                  <c:v>-0.25305419743674579</c:v>
                </c:pt>
                <c:pt idx="207">
                  <c:v>-0.37476031045334912</c:v>
                </c:pt>
                <c:pt idx="208">
                  <c:v>-0.74047252738380798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6-4FBF-94F1-E77BECD9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'LKL 2004 Mar'!$E$2</c:f>
              <c:strCache>
                <c:ptCount val="1"/>
                <c:pt idx="0">
                  <c:v>LKL 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2004 Mar'!$A$3:$A$210</c:f>
              <c:strCache>
                <c:ptCount val="208"/>
                <c:pt idx="0">
                  <c:v>United States</c:v>
                </c:pt>
                <c:pt idx="1">
                  <c:v>Costa Rica</c:v>
                </c:pt>
                <c:pt idx="2">
                  <c:v>Iceland</c:v>
                </c:pt>
                <c:pt idx="3">
                  <c:v>Ukraine</c:v>
                </c:pt>
                <c:pt idx="4">
                  <c:v>Iraq</c:v>
                </c:pt>
                <c:pt idx="5">
                  <c:v>Vietnam</c:v>
                </c:pt>
                <c:pt idx="6">
                  <c:v>Uruguay</c:v>
                </c:pt>
                <c:pt idx="7">
                  <c:v>Nigeria</c:v>
                </c:pt>
                <c:pt idx="8">
                  <c:v>Oman</c:v>
                </c:pt>
                <c:pt idx="9">
                  <c:v>Bulgaria</c:v>
                </c:pt>
                <c:pt idx="10">
                  <c:v>Algeria</c:v>
                </c:pt>
                <c:pt idx="11">
                  <c:v>Jordan</c:v>
                </c:pt>
                <c:pt idx="12">
                  <c:v>Kuwait</c:v>
                </c:pt>
                <c:pt idx="13">
                  <c:v>Pakistan</c:v>
                </c:pt>
                <c:pt idx="14">
                  <c:v>Kenya</c:v>
                </c:pt>
                <c:pt idx="15">
                  <c:v>Latvia</c:v>
                </c:pt>
                <c:pt idx="16">
                  <c:v>Trinidad and Tobago</c:v>
                </c:pt>
                <c:pt idx="17">
                  <c:v>Ecuador</c:v>
                </c:pt>
                <c:pt idx="18">
                  <c:v>Jamaica</c:v>
                </c:pt>
                <c:pt idx="19">
                  <c:v>Romania</c:v>
                </c:pt>
                <c:pt idx="20">
                  <c:v>Georgia</c:v>
                </c:pt>
                <c:pt idx="21">
                  <c:v>Sri Lanka</c:v>
                </c:pt>
                <c:pt idx="22">
                  <c:v>Lithuania</c:v>
                </c:pt>
                <c:pt idx="23">
                  <c:v>Qatar</c:v>
                </c:pt>
                <c:pt idx="24">
                  <c:v>Saudi Arabia</c:v>
                </c:pt>
                <c:pt idx="25">
                  <c:v>Slovenia</c:v>
                </c:pt>
                <c:pt idx="26">
                  <c:v>Cote d'Ivoire</c:v>
                </c:pt>
                <c:pt idx="27">
                  <c:v>Senegal</c:v>
                </c:pt>
                <c:pt idx="28">
                  <c:v>Lebanon</c:v>
                </c:pt>
                <c:pt idx="29">
                  <c:v>Egypt</c:v>
                </c:pt>
                <c:pt idx="30">
                  <c:v>Bahrain</c:v>
                </c:pt>
                <c:pt idx="31">
                  <c:v>Tanzania</c:v>
                </c:pt>
                <c:pt idx="32">
                  <c:v>Morocco</c:v>
                </c:pt>
                <c:pt idx="33">
                  <c:v>Estonia</c:v>
                </c:pt>
                <c:pt idx="34">
                  <c:v>Iran</c:v>
                </c:pt>
                <c:pt idx="35">
                  <c:v>Peru</c:v>
                </c:pt>
                <c:pt idx="36">
                  <c:v>Colombia</c:v>
                </c:pt>
                <c:pt idx="37">
                  <c:v>Cuba</c:v>
                </c:pt>
                <c:pt idx="38">
                  <c:v>Isle of Man</c:v>
                </c:pt>
                <c:pt idx="39">
                  <c:v>Netherlands Antilles</c:v>
                </c:pt>
                <c:pt idx="40">
                  <c:v>Liberia</c:v>
                </c:pt>
                <c:pt idx="41">
                  <c:v>Venezuela</c:v>
                </c:pt>
                <c:pt idx="42">
                  <c:v>United Arab Emirates</c:v>
                </c:pt>
                <c:pt idx="43">
                  <c:v>Tunisia</c:v>
                </c:pt>
                <c:pt idx="44">
                  <c:v>Cameroon</c:v>
                </c:pt>
                <c:pt idx="45">
                  <c:v>Ghana</c:v>
                </c:pt>
                <c:pt idx="46">
                  <c:v>Slovakia</c:v>
                </c:pt>
                <c:pt idx="47">
                  <c:v>Dominican Republic</c:v>
                </c:pt>
                <c:pt idx="48">
                  <c:v>Angola</c:v>
                </c:pt>
                <c:pt idx="49">
                  <c:v>Guatemala</c:v>
                </c:pt>
                <c:pt idx="50">
                  <c:v>Mauritius</c:v>
                </c:pt>
                <c:pt idx="51">
                  <c:v>Gibraltar</c:v>
                </c:pt>
                <c:pt idx="52">
                  <c:v>Belize</c:v>
                </c:pt>
                <c:pt idx="53">
                  <c:v>Guinea</c:v>
                </c:pt>
                <c:pt idx="54">
                  <c:v>Philippines</c:v>
                </c:pt>
                <c:pt idx="55">
                  <c:v>Honduras</c:v>
                </c:pt>
                <c:pt idx="56">
                  <c:v>El Salvador</c:v>
                </c:pt>
                <c:pt idx="57">
                  <c:v>Zimbabwe</c:v>
                </c:pt>
                <c:pt idx="58">
                  <c:v>Kazakhstan</c:v>
                </c:pt>
                <c:pt idx="59">
                  <c:v>Bangladesh</c:v>
                </c:pt>
                <c:pt idx="60">
                  <c:v>Uzbekistan</c:v>
                </c:pt>
                <c:pt idx="61">
                  <c:v>Gabon</c:v>
                </c:pt>
                <c:pt idx="62">
                  <c:v>South Africa</c:v>
                </c:pt>
                <c:pt idx="63">
                  <c:v>Israel</c:v>
                </c:pt>
                <c:pt idx="64">
                  <c:v>Bahamas</c:v>
                </c:pt>
                <c:pt idx="65">
                  <c:v>Congo Democratic Republic</c:v>
                </c:pt>
                <c:pt idx="66">
                  <c:v>Paraguay</c:v>
                </c:pt>
                <c:pt idx="67">
                  <c:v>Libya</c:v>
                </c:pt>
                <c:pt idx="68">
                  <c:v>Croatia</c:v>
                </c:pt>
                <c:pt idx="69">
                  <c:v>Macau SAR</c:v>
                </c:pt>
                <c:pt idx="70">
                  <c:v>Indonesia</c:v>
                </c:pt>
                <c:pt idx="71">
                  <c:v>Papua New Guinea</c:v>
                </c:pt>
                <c:pt idx="72">
                  <c:v>Togo</c:v>
                </c:pt>
                <c:pt idx="73">
                  <c:v>Barbados</c:v>
                </c:pt>
                <c:pt idx="74">
                  <c:v>Guernsey</c:v>
                </c:pt>
                <c:pt idx="75">
                  <c:v>Yugoslavia</c:v>
                </c:pt>
                <c:pt idx="76">
                  <c:v>Brunei</c:v>
                </c:pt>
                <c:pt idx="77">
                  <c:v>Myanmar</c:v>
                </c:pt>
                <c:pt idx="78">
                  <c:v>Sudan</c:v>
                </c:pt>
                <c:pt idx="79">
                  <c:v>Yemen</c:v>
                </c:pt>
                <c:pt idx="80">
                  <c:v>Grenada</c:v>
                </c:pt>
                <c:pt idx="81">
                  <c:v>Madagascar</c:v>
                </c:pt>
                <c:pt idx="82">
                  <c:v>Mozambique</c:v>
                </c:pt>
                <c:pt idx="83">
                  <c:v>Seychelles</c:v>
                </c:pt>
                <c:pt idx="84">
                  <c:v>Aruba</c:v>
                </c:pt>
                <c:pt idx="85">
                  <c:v>Congo</c:v>
                </c:pt>
                <c:pt idx="86">
                  <c:v>Bermuda</c:v>
                </c:pt>
                <c:pt idx="87">
                  <c:v>Thailand</c:v>
                </c:pt>
                <c:pt idx="88">
                  <c:v>Turks and Caicos</c:v>
                </c:pt>
                <c:pt idx="89">
                  <c:v>Rwanda</c:v>
                </c:pt>
                <c:pt idx="90">
                  <c:v>Azerbaijan</c:v>
                </c:pt>
                <c:pt idx="91">
                  <c:v>Burkina Faso</c:v>
                </c:pt>
                <c:pt idx="92">
                  <c:v>St. Vincent</c:v>
                </c:pt>
                <c:pt idx="93">
                  <c:v>Argentina</c:v>
                </c:pt>
                <c:pt idx="94">
                  <c:v>Uganda</c:v>
                </c:pt>
                <c:pt idx="95">
                  <c:v>Cyprus</c:v>
                </c:pt>
                <c:pt idx="96">
                  <c:v>Syria</c:v>
                </c:pt>
                <c:pt idx="97">
                  <c:v>Belarus</c:v>
                </c:pt>
                <c:pt idx="98">
                  <c:v>Chad</c:v>
                </c:pt>
                <c:pt idx="99">
                  <c:v>Zambia</c:v>
                </c:pt>
                <c:pt idx="100">
                  <c:v>Hungary</c:v>
                </c:pt>
                <c:pt idx="101">
                  <c:v>Nepal</c:v>
                </c:pt>
                <c:pt idx="102">
                  <c:v>Malta</c:v>
                </c:pt>
                <c:pt idx="103">
                  <c:v>Andorra</c:v>
                </c:pt>
                <c:pt idx="104">
                  <c:v>Bolivia</c:v>
                </c:pt>
                <c:pt idx="105">
                  <c:v>New Zealand</c:v>
                </c:pt>
                <c:pt idx="106">
                  <c:v>Malaysia</c:v>
                </c:pt>
                <c:pt idx="107">
                  <c:v>West Indies UK</c:v>
                </c:pt>
                <c:pt idx="108">
                  <c:v>Liechtenstein</c:v>
                </c:pt>
                <c:pt idx="109">
                  <c:v>Bosnia and Herzegovina</c:v>
                </c:pt>
                <c:pt idx="110">
                  <c:v>Turkey</c:v>
                </c:pt>
                <c:pt idx="111">
                  <c:v>India</c:v>
                </c:pt>
                <c:pt idx="112">
                  <c:v>Mongolia</c:v>
                </c:pt>
                <c:pt idx="113">
                  <c:v>Mali</c:v>
                </c:pt>
                <c:pt idx="114">
                  <c:v>Namibia</c:v>
                </c:pt>
                <c:pt idx="115">
                  <c:v>Panama</c:v>
                </c:pt>
                <c:pt idx="116">
                  <c:v>Benin</c:v>
                </c:pt>
                <c:pt idx="117">
                  <c:v>Maldives</c:v>
                </c:pt>
                <c:pt idx="118">
                  <c:v>Botswana</c:v>
                </c:pt>
                <c:pt idx="119">
                  <c:v>Albania</c:v>
                </c:pt>
                <c:pt idx="120">
                  <c:v>US Pacific Islands</c:v>
                </c:pt>
                <c:pt idx="121">
                  <c:v>Russia</c:v>
                </c:pt>
                <c:pt idx="122">
                  <c:v>St. Lucia</c:v>
                </c:pt>
                <c:pt idx="123">
                  <c:v>China</c:v>
                </c:pt>
                <c:pt idx="124">
                  <c:v>Taiwan, China</c:v>
                </c:pt>
                <c:pt idx="125">
                  <c:v>Vanuatu</c:v>
                </c:pt>
                <c:pt idx="126">
                  <c:v>Mauritania</c:v>
                </c:pt>
                <c:pt idx="127">
                  <c:v>Macedonia</c:v>
                </c:pt>
                <c:pt idx="128">
                  <c:v>Cambodia</c:v>
                </c:pt>
                <c:pt idx="129">
                  <c:v>Lesotho</c:v>
                </c:pt>
                <c:pt idx="130">
                  <c:v>Malawi</c:v>
                </c:pt>
                <c:pt idx="131">
                  <c:v>Gambia</c:v>
                </c:pt>
                <c:pt idx="132">
                  <c:v>Turkmenistan</c:v>
                </c:pt>
                <c:pt idx="133">
                  <c:v>Nicaragua</c:v>
                </c:pt>
                <c:pt idx="134">
                  <c:v>Chile</c:v>
                </c:pt>
                <c:pt idx="135">
                  <c:v>Moldova</c:v>
                </c:pt>
                <c:pt idx="136">
                  <c:v>Ethiopia</c:v>
                </c:pt>
                <c:pt idx="137">
                  <c:v>Kyrgyz Republic</c:v>
                </c:pt>
                <c:pt idx="138">
                  <c:v>French Polynesia</c:v>
                </c:pt>
                <c:pt idx="139">
                  <c:v>Laos</c:v>
                </c:pt>
                <c:pt idx="140">
                  <c:v>Falkland Islands</c:v>
                </c:pt>
                <c:pt idx="141">
                  <c:v>Czech Republic</c:v>
                </c:pt>
                <c:pt idx="142">
                  <c:v>Poland</c:v>
                </c:pt>
                <c:pt idx="143">
                  <c:v>British Overseas Territories</c:v>
                </c:pt>
                <c:pt idx="144">
                  <c:v>Jersey</c:v>
                </c:pt>
                <c:pt idx="145">
                  <c:v>Marshall Islands</c:v>
                </c:pt>
                <c:pt idx="146">
                  <c:v>Central African Rep</c:v>
                </c:pt>
                <c:pt idx="147">
                  <c:v>Niger</c:v>
                </c:pt>
                <c:pt idx="148">
                  <c:v>Burundi</c:v>
                </c:pt>
                <c:pt idx="149">
                  <c:v>Western Samoa</c:v>
                </c:pt>
                <c:pt idx="150">
                  <c:v>Guyana</c:v>
                </c:pt>
                <c:pt idx="151">
                  <c:v>Greece</c:v>
                </c:pt>
                <c:pt idx="152">
                  <c:v>Tajikistan</c:v>
                </c:pt>
                <c:pt idx="153">
                  <c:v>South Korea</c:v>
                </c:pt>
                <c:pt idx="154">
                  <c:v>North Korea</c:v>
                </c:pt>
                <c:pt idx="155">
                  <c:v>Djibouti</c:v>
                </c:pt>
                <c:pt idx="156">
                  <c:v>Cape Verde</c:v>
                </c:pt>
                <c:pt idx="157">
                  <c:v>Bhutan</c:v>
                </c:pt>
                <c:pt idx="158">
                  <c:v>Sierra Leone</c:v>
                </c:pt>
                <c:pt idx="159">
                  <c:v>Armenia</c:v>
                </c:pt>
                <c:pt idx="160">
                  <c:v>Haiti</c:v>
                </c:pt>
                <c:pt idx="161">
                  <c:v>Tonga</c:v>
                </c:pt>
                <c:pt idx="162">
                  <c:v>Surinam</c:v>
                </c:pt>
                <c:pt idx="163">
                  <c:v>Eritrea</c:v>
                </c:pt>
                <c:pt idx="164">
                  <c:v>Brazil</c:v>
                </c:pt>
                <c:pt idx="165">
                  <c:v>Swaziland</c:v>
                </c:pt>
                <c:pt idx="166">
                  <c:v>Portugal</c:v>
                </c:pt>
                <c:pt idx="167">
                  <c:v>Kiribati</c:v>
                </c:pt>
                <c:pt idx="168">
                  <c:v>Fiji</c:v>
                </c:pt>
                <c:pt idx="169">
                  <c:v>Comoros Islands</c:v>
                </c:pt>
                <c:pt idx="170">
                  <c:v>Guinea-Bissau</c:v>
                </c:pt>
                <c:pt idx="171">
                  <c:v>Singapore</c:v>
                </c:pt>
                <c:pt idx="172">
                  <c:v>Dominica</c:v>
                </c:pt>
                <c:pt idx="173">
                  <c:v>Afghanistan</c:v>
                </c:pt>
                <c:pt idx="174">
                  <c:v>Nauru</c:v>
                </c:pt>
                <c:pt idx="175">
                  <c:v>Palestinian Territory</c:v>
                </c:pt>
                <c:pt idx="176">
                  <c:v>Norway</c:v>
                </c:pt>
                <c:pt idx="177">
                  <c:v>Vatican</c:v>
                </c:pt>
                <c:pt idx="178">
                  <c:v>Solomon Islands</c:v>
                </c:pt>
                <c:pt idx="179">
                  <c:v>Wallis/Futuna</c:v>
                </c:pt>
                <c:pt idx="180">
                  <c:v>Sao Tome and Principe</c:v>
                </c:pt>
                <c:pt idx="181">
                  <c:v>Somalia</c:v>
                </c:pt>
                <c:pt idx="182">
                  <c:v>Equatorial Guinea</c:v>
                </c:pt>
                <c:pt idx="183">
                  <c:v>St.Helena</c:v>
                </c:pt>
                <c:pt idx="184">
                  <c:v>Palau</c:v>
                </c:pt>
                <c:pt idx="185">
                  <c:v>Finland</c:v>
                </c:pt>
                <c:pt idx="186">
                  <c:v>Micronesia</c:v>
                </c:pt>
                <c:pt idx="187">
                  <c:v>New Caledonia</c:v>
                </c:pt>
                <c:pt idx="188">
                  <c:v>Tuvalu</c:v>
                </c:pt>
                <c:pt idx="189">
                  <c:v>Denmark</c:v>
                </c:pt>
                <c:pt idx="190">
                  <c:v>Australia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Luxembourg</c:v>
                </c:pt>
                <c:pt idx="194">
                  <c:v>Italy</c:v>
                </c:pt>
                <c:pt idx="195">
                  <c:v>Cayman Islands</c:v>
                </c:pt>
                <c:pt idx="196">
                  <c:v>Canada</c:v>
                </c:pt>
                <c:pt idx="197">
                  <c:v>Ireland</c:v>
                </c:pt>
                <c:pt idx="198">
                  <c:v>Sweden</c:v>
                </c:pt>
                <c:pt idx="199">
                  <c:v>Austria</c:v>
                </c:pt>
                <c:pt idx="200">
                  <c:v>Belgium</c:v>
                </c:pt>
                <c:pt idx="201">
                  <c:v>Spain</c:v>
                </c:pt>
                <c:pt idx="202">
                  <c:v>United Kingdom</c:v>
                </c:pt>
                <c:pt idx="203">
                  <c:v>Japan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France</c:v>
                </c:pt>
                <c:pt idx="207">
                  <c:v>Germany</c:v>
                </c:pt>
              </c:strCache>
            </c:strRef>
          </c:cat>
          <c:val>
            <c:numRef>
              <c:f>'LKL 2004 Mar'!$E$3:$E$210</c:f>
              <c:numCache>
                <c:formatCode>General</c:formatCode>
                <c:ptCount val="208"/>
                <c:pt idx="0">
                  <c:v>0.53113166030779246</c:v>
                </c:pt>
                <c:pt idx="1">
                  <c:v>2.4265289768658261E-2</c:v>
                </c:pt>
                <c:pt idx="2">
                  <c:v>2.4130508730873558E-2</c:v>
                </c:pt>
                <c:pt idx="3">
                  <c:v>2.4028818092970028E-2</c:v>
                </c:pt>
                <c:pt idx="4">
                  <c:v>2.4021214329526815E-2</c:v>
                </c:pt>
                <c:pt idx="5">
                  <c:v>2.3870290987973195E-2</c:v>
                </c:pt>
                <c:pt idx="6">
                  <c:v>2.3764119806637604E-2</c:v>
                </c:pt>
                <c:pt idx="7">
                  <c:v>2.3761351205053797E-2</c:v>
                </c:pt>
                <c:pt idx="8">
                  <c:v>2.3670452980431776E-2</c:v>
                </c:pt>
                <c:pt idx="9">
                  <c:v>2.3647972729194673E-2</c:v>
                </c:pt>
                <c:pt idx="10">
                  <c:v>2.3610122999045486E-2</c:v>
                </c:pt>
                <c:pt idx="11">
                  <c:v>2.3550429373160514E-2</c:v>
                </c:pt>
                <c:pt idx="12">
                  <c:v>2.3520147817062548E-2</c:v>
                </c:pt>
                <c:pt idx="13">
                  <c:v>2.349650848724372E-2</c:v>
                </c:pt>
                <c:pt idx="14">
                  <c:v>2.3493648571241626E-2</c:v>
                </c:pt>
                <c:pt idx="15">
                  <c:v>2.3361975508294268E-2</c:v>
                </c:pt>
                <c:pt idx="16">
                  <c:v>2.3361330426877911E-2</c:v>
                </c:pt>
                <c:pt idx="17">
                  <c:v>2.334042583948755E-2</c:v>
                </c:pt>
                <c:pt idx="18">
                  <c:v>2.3315407537051552E-2</c:v>
                </c:pt>
                <c:pt idx="19">
                  <c:v>2.3187935948386102E-2</c:v>
                </c:pt>
                <c:pt idx="20">
                  <c:v>2.3136365004779828E-2</c:v>
                </c:pt>
                <c:pt idx="21">
                  <c:v>2.3099698350227401E-2</c:v>
                </c:pt>
                <c:pt idx="22">
                  <c:v>2.3073553362014478E-2</c:v>
                </c:pt>
                <c:pt idx="23">
                  <c:v>2.2963160040536605E-2</c:v>
                </c:pt>
                <c:pt idx="24">
                  <c:v>2.2890982353705191E-2</c:v>
                </c:pt>
                <c:pt idx="25">
                  <c:v>2.2877633855443717E-2</c:v>
                </c:pt>
                <c:pt idx="26">
                  <c:v>2.2767344974334632E-2</c:v>
                </c:pt>
                <c:pt idx="27">
                  <c:v>2.2669365994700253E-2</c:v>
                </c:pt>
                <c:pt idx="28">
                  <c:v>2.2432178332667287E-2</c:v>
                </c:pt>
                <c:pt idx="29">
                  <c:v>2.2387998028174431E-2</c:v>
                </c:pt>
                <c:pt idx="30">
                  <c:v>2.2322454502353095E-2</c:v>
                </c:pt>
                <c:pt idx="31">
                  <c:v>2.2232125361739408E-2</c:v>
                </c:pt>
                <c:pt idx="32">
                  <c:v>2.2214330554511379E-2</c:v>
                </c:pt>
                <c:pt idx="33">
                  <c:v>2.2118496354060897E-2</c:v>
                </c:pt>
                <c:pt idx="34">
                  <c:v>2.2113180194440987E-2</c:v>
                </c:pt>
                <c:pt idx="35">
                  <c:v>2.2111300433068613E-2</c:v>
                </c:pt>
                <c:pt idx="36">
                  <c:v>2.2063558046386524E-2</c:v>
                </c:pt>
                <c:pt idx="37">
                  <c:v>2.1608013360608962E-2</c:v>
                </c:pt>
                <c:pt idx="38">
                  <c:v>2.1607220495287873E-2</c:v>
                </c:pt>
                <c:pt idx="39">
                  <c:v>2.1520575672829435E-2</c:v>
                </c:pt>
                <c:pt idx="40">
                  <c:v>2.1437571566878741E-2</c:v>
                </c:pt>
                <c:pt idx="41">
                  <c:v>2.1413956722745181E-2</c:v>
                </c:pt>
                <c:pt idx="42">
                  <c:v>2.116990057556159E-2</c:v>
                </c:pt>
                <c:pt idx="43">
                  <c:v>2.1015954896194556E-2</c:v>
                </c:pt>
                <c:pt idx="44">
                  <c:v>2.0923590060346012E-2</c:v>
                </c:pt>
                <c:pt idx="45">
                  <c:v>2.0850971182563592E-2</c:v>
                </c:pt>
                <c:pt idx="46">
                  <c:v>2.0787735171626902E-2</c:v>
                </c:pt>
                <c:pt idx="47">
                  <c:v>2.0682959671764554E-2</c:v>
                </c:pt>
                <c:pt idx="48">
                  <c:v>2.0682784603699749E-2</c:v>
                </c:pt>
                <c:pt idx="49">
                  <c:v>2.0648553397626095E-2</c:v>
                </c:pt>
                <c:pt idx="50">
                  <c:v>2.0643115250038549E-2</c:v>
                </c:pt>
                <c:pt idx="51">
                  <c:v>2.0608014276769879E-2</c:v>
                </c:pt>
                <c:pt idx="52">
                  <c:v>2.0605617369704055E-2</c:v>
                </c:pt>
                <c:pt idx="53">
                  <c:v>2.0472091017538073E-2</c:v>
                </c:pt>
                <c:pt idx="54">
                  <c:v>2.0424702340770796E-2</c:v>
                </c:pt>
                <c:pt idx="55">
                  <c:v>2.0263417981954333E-2</c:v>
                </c:pt>
                <c:pt idx="56">
                  <c:v>2.0234064112991872E-2</c:v>
                </c:pt>
                <c:pt idx="57">
                  <c:v>2.018690103081092E-2</c:v>
                </c:pt>
                <c:pt idx="58">
                  <c:v>2.0171660750522114E-2</c:v>
                </c:pt>
                <c:pt idx="59">
                  <c:v>2.0131132073794043E-2</c:v>
                </c:pt>
                <c:pt idx="60">
                  <c:v>2.0112236577086572E-2</c:v>
                </c:pt>
                <c:pt idx="61">
                  <c:v>2.010070757132296E-2</c:v>
                </c:pt>
                <c:pt idx="62">
                  <c:v>2.0002126029379889E-2</c:v>
                </c:pt>
                <c:pt idx="63">
                  <c:v>1.9983486104128003E-2</c:v>
                </c:pt>
                <c:pt idx="64">
                  <c:v>1.985108006117748E-2</c:v>
                </c:pt>
                <c:pt idx="65">
                  <c:v>1.9664112664809365E-2</c:v>
                </c:pt>
                <c:pt idx="66">
                  <c:v>1.9537619276359251E-2</c:v>
                </c:pt>
                <c:pt idx="67">
                  <c:v>1.9456615446467887E-2</c:v>
                </c:pt>
                <c:pt idx="68">
                  <c:v>1.9442420559425633E-2</c:v>
                </c:pt>
                <c:pt idx="69">
                  <c:v>1.9409776377494355E-2</c:v>
                </c:pt>
                <c:pt idx="70">
                  <c:v>1.9358201735605932E-2</c:v>
                </c:pt>
                <c:pt idx="71">
                  <c:v>1.9324792692031592E-2</c:v>
                </c:pt>
                <c:pt idx="72">
                  <c:v>1.9265854391364939E-2</c:v>
                </c:pt>
                <c:pt idx="73">
                  <c:v>1.9253031376045563E-2</c:v>
                </c:pt>
                <c:pt idx="74">
                  <c:v>1.9197190796933838E-2</c:v>
                </c:pt>
                <c:pt idx="75">
                  <c:v>1.9181672446439889E-2</c:v>
                </c:pt>
                <c:pt idx="76">
                  <c:v>1.9070389891303774E-2</c:v>
                </c:pt>
                <c:pt idx="77">
                  <c:v>1.9068999191692703E-2</c:v>
                </c:pt>
                <c:pt idx="78">
                  <c:v>1.8891481115059141E-2</c:v>
                </c:pt>
                <c:pt idx="79">
                  <c:v>1.8890870729426509E-2</c:v>
                </c:pt>
                <c:pt idx="80">
                  <c:v>1.8725278021445302E-2</c:v>
                </c:pt>
                <c:pt idx="81">
                  <c:v>1.8703566880567617E-2</c:v>
                </c:pt>
                <c:pt idx="82">
                  <c:v>1.8596609601973083E-2</c:v>
                </c:pt>
                <c:pt idx="83">
                  <c:v>1.8593855031180221E-2</c:v>
                </c:pt>
                <c:pt idx="84">
                  <c:v>1.8553976968437028E-2</c:v>
                </c:pt>
                <c:pt idx="85">
                  <c:v>1.8472482639444357E-2</c:v>
                </c:pt>
                <c:pt idx="86">
                  <c:v>1.810087805338868E-2</c:v>
                </c:pt>
                <c:pt idx="87">
                  <c:v>1.8044006225673037E-2</c:v>
                </c:pt>
                <c:pt idx="88">
                  <c:v>1.8019003148558723E-2</c:v>
                </c:pt>
                <c:pt idx="89">
                  <c:v>1.801344454470593E-2</c:v>
                </c:pt>
                <c:pt idx="90">
                  <c:v>1.7832813117731067E-2</c:v>
                </c:pt>
                <c:pt idx="91">
                  <c:v>1.7764087278034909E-2</c:v>
                </c:pt>
                <c:pt idx="92">
                  <c:v>1.7763773979249355E-2</c:v>
                </c:pt>
                <c:pt idx="93">
                  <c:v>1.7755742080578799E-2</c:v>
                </c:pt>
                <c:pt idx="94">
                  <c:v>1.7714469274949275E-2</c:v>
                </c:pt>
                <c:pt idx="95">
                  <c:v>1.7414289113075621E-2</c:v>
                </c:pt>
                <c:pt idx="96">
                  <c:v>1.7340181965887443E-2</c:v>
                </c:pt>
                <c:pt idx="97">
                  <c:v>1.7141944888794627E-2</c:v>
                </c:pt>
                <c:pt idx="98">
                  <c:v>1.7120970129145541E-2</c:v>
                </c:pt>
                <c:pt idx="99">
                  <c:v>1.7090092085545974E-2</c:v>
                </c:pt>
                <c:pt idx="100">
                  <c:v>1.7041559375365261E-2</c:v>
                </c:pt>
                <c:pt idx="101">
                  <c:v>1.6963975961685841E-2</c:v>
                </c:pt>
                <c:pt idx="102">
                  <c:v>1.6797631838665866E-2</c:v>
                </c:pt>
                <c:pt idx="103">
                  <c:v>1.6753439407585381E-2</c:v>
                </c:pt>
                <c:pt idx="104">
                  <c:v>1.6596247993670779E-2</c:v>
                </c:pt>
                <c:pt idx="105">
                  <c:v>1.6277523326040422E-2</c:v>
                </c:pt>
                <c:pt idx="106">
                  <c:v>1.6250552909892857E-2</c:v>
                </c:pt>
                <c:pt idx="107">
                  <c:v>1.6202003207218332E-2</c:v>
                </c:pt>
                <c:pt idx="108">
                  <c:v>1.6124624252722031E-2</c:v>
                </c:pt>
                <c:pt idx="109">
                  <c:v>1.6008448338720546E-2</c:v>
                </c:pt>
                <c:pt idx="110">
                  <c:v>1.5979010104738386E-2</c:v>
                </c:pt>
                <c:pt idx="111">
                  <c:v>1.5942058880756938E-2</c:v>
                </c:pt>
                <c:pt idx="112">
                  <c:v>1.588358043880252E-2</c:v>
                </c:pt>
                <c:pt idx="113">
                  <c:v>1.5418387775542006E-2</c:v>
                </c:pt>
                <c:pt idx="114">
                  <c:v>1.5359940243690107E-2</c:v>
                </c:pt>
                <c:pt idx="115">
                  <c:v>1.5308099656108225E-2</c:v>
                </c:pt>
                <c:pt idx="116">
                  <c:v>1.5227947319854499E-2</c:v>
                </c:pt>
                <c:pt idx="117">
                  <c:v>1.5004110418968196E-2</c:v>
                </c:pt>
                <c:pt idx="118">
                  <c:v>1.4784279823076866E-2</c:v>
                </c:pt>
                <c:pt idx="119">
                  <c:v>1.4538750074113635E-2</c:v>
                </c:pt>
                <c:pt idx="120">
                  <c:v>1.4504689667572693E-2</c:v>
                </c:pt>
                <c:pt idx="121">
                  <c:v>1.4438523037816405E-2</c:v>
                </c:pt>
                <c:pt idx="122">
                  <c:v>1.441119588355805E-2</c:v>
                </c:pt>
                <c:pt idx="123">
                  <c:v>1.4387786737520909E-2</c:v>
                </c:pt>
                <c:pt idx="124">
                  <c:v>1.4160297560209929E-2</c:v>
                </c:pt>
                <c:pt idx="125">
                  <c:v>1.3981506332366085E-2</c:v>
                </c:pt>
                <c:pt idx="126">
                  <c:v>1.3632852292163045E-2</c:v>
                </c:pt>
                <c:pt idx="127">
                  <c:v>1.3333211426843782E-2</c:v>
                </c:pt>
                <c:pt idx="128">
                  <c:v>1.3313137174376889E-2</c:v>
                </c:pt>
                <c:pt idx="129">
                  <c:v>1.331198952454574E-2</c:v>
                </c:pt>
                <c:pt idx="130">
                  <c:v>1.3299797707962685E-2</c:v>
                </c:pt>
                <c:pt idx="131">
                  <c:v>1.3069687475304126E-2</c:v>
                </c:pt>
                <c:pt idx="132">
                  <c:v>1.288558108488339E-2</c:v>
                </c:pt>
                <c:pt idx="133">
                  <c:v>1.2676602996163121E-2</c:v>
                </c:pt>
                <c:pt idx="134">
                  <c:v>1.2555785561678617E-2</c:v>
                </c:pt>
                <c:pt idx="135">
                  <c:v>1.2490699427972355E-2</c:v>
                </c:pt>
                <c:pt idx="136">
                  <c:v>1.2427947411692031E-2</c:v>
                </c:pt>
                <c:pt idx="137">
                  <c:v>1.2417280478254453E-2</c:v>
                </c:pt>
                <c:pt idx="138">
                  <c:v>1.1893943950559515E-2</c:v>
                </c:pt>
                <c:pt idx="139">
                  <c:v>1.17097238687618E-2</c:v>
                </c:pt>
                <c:pt idx="140">
                  <c:v>1.1554506044096E-2</c:v>
                </c:pt>
                <c:pt idx="141">
                  <c:v>1.1221056688902109E-2</c:v>
                </c:pt>
                <c:pt idx="142">
                  <c:v>1.0550498033033963E-2</c:v>
                </c:pt>
                <c:pt idx="143">
                  <c:v>1.0432214392660212E-2</c:v>
                </c:pt>
                <c:pt idx="144">
                  <c:v>9.419378874961748E-3</c:v>
                </c:pt>
                <c:pt idx="145">
                  <c:v>9.2793826892330206E-3</c:v>
                </c:pt>
                <c:pt idx="146">
                  <c:v>9.2636339675511627E-3</c:v>
                </c:pt>
                <c:pt idx="147">
                  <c:v>9.1537362654692117E-3</c:v>
                </c:pt>
                <c:pt idx="148">
                  <c:v>9.1237405982424816E-3</c:v>
                </c:pt>
                <c:pt idx="149">
                  <c:v>9.0456841973879862E-3</c:v>
                </c:pt>
                <c:pt idx="150">
                  <c:v>8.8754802980218362E-3</c:v>
                </c:pt>
                <c:pt idx="151">
                  <c:v>8.7825707944983872E-3</c:v>
                </c:pt>
                <c:pt idx="152">
                  <c:v>8.6325637321406027E-3</c:v>
                </c:pt>
                <c:pt idx="153">
                  <c:v>8.4539915264359444E-3</c:v>
                </c:pt>
                <c:pt idx="154">
                  <c:v>8.2142762281456078E-3</c:v>
                </c:pt>
                <c:pt idx="155">
                  <c:v>8.1878745118830858E-3</c:v>
                </c:pt>
                <c:pt idx="156">
                  <c:v>8.1737899447458223E-3</c:v>
                </c:pt>
                <c:pt idx="157">
                  <c:v>7.9389372392953007E-3</c:v>
                </c:pt>
                <c:pt idx="158">
                  <c:v>7.935916005226154E-3</c:v>
                </c:pt>
                <c:pt idx="159">
                  <c:v>7.8391137639819627E-3</c:v>
                </c:pt>
                <c:pt idx="160">
                  <c:v>7.8316285652645715E-3</c:v>
                </c:pt>
                <c:pt idx="161">
                  <c:v>7.3894438106186624E-3</c:v>
                </c:pt>
                <c:pt idx="162">
                  <c:v>7.069589840902302E-3</c:v>
                </c:pt>
                <c:pt idx="163">
                  <c:v>5.2317740690030002E-3</c:v>
                </c:pt>
                <c:pt idx="164">
                  <c:v>4.9462290767615449E-3</c:v>
                </c:pt>
                <c:pt idx="165">
                  <c:v>4.5856894981610927E-3</c:v>
                </c:pt>
                <c:pt idx="166">
                  <c:v>4.0500511788753787E-3</c:v>
                </c:pt>
                <c:pt idx="167">
                  <c:v>3.7819313583297618E-3</c:v>
                </c:pt>
                <c:pt idx="168">
                  <c:v>3.780413167730908E-3</c:v>
                </c:pt>
                <c:pt idx="169">
                  <c:v>3.2288617755638419E-3</c:v>
                </c:pt>
                <c:pt idx="170">
                  <c:v>2.9262294379011943E-3</c:v>
                </c:pt>
                <c:pt idx="171">
                  <c:v>2.8344235862291303E-3</c:v>
                </c:pt>
                <c:pt idx="172">
                  <c:v>2.7928842243792212E-3</c:v>
                </c:pt>
                <c:pt idx="173">
                  <c:v>2.5297359664002098E-3</c:v>
                </c:pt>
                <c:pt idx="174">
                  <c:v>2.5297359664002098E-3</c:v>
                </c:pt>
                <c:pt idx="175">
                  <c:v>2.5271918609144311E-3</c:v>
                </c:pt>
                <c:pt idx="176">
                  <c:v>2.5220746434133287E-3</c:v>
                </c:pt>
                <c:pt idx="177">
                  <c:v>2.4291411686220574E-3</c:v>
                </c:pt>
                <c:pt idx="178">
                  <c:v>1.978175560821169E-3</c:v>
                </c:pt>
                <c:pt idx="179">
                  <c:v>1.978175560821169E-3</c:v>
                </c:pt>
                <c:pt idx="180">
                  <c:v>1.9747881574564636E-3</c:v>
                </c:pt>
                <c:pt idx="181">
                  <c:v>1.9576253137419601E-3</c:v>
                </c:pt>
                <c:pt idx="182">
                  <c:v>1.7114383953204643E-3</c:v>
                </c:pt>
                <c:pt idx="183">
                  <c:v>4.3098132674192338E-4</c:v>
                </c:pt>
                <c:pt idx="184">
                  <c:v>-3.2896146778150282E-6</c:v>
                </c:pt>
                <c:pt idx="185">
                  <c:v>-4.8298674618110077E-4</c:v>
                </c:pt>
                <c:pt idx="186">
                  <c:v>-8.2227158859254749E-4</c:v>
                </c:pt>
                <c:pt idx="187">
                  <c:v>-8.2227158859254749E-4</c:v>
                </c:pt>
                <c:pt idx="188">
                  <c:v>-8.2227158859254749E-4</c:v>
                </c:pt>
                <c:pt idx="189">
                  <c:v>-4.2958594544166978E-3</c:v>
                </c:pt>
                <c:pt idx="190">
                  <c:v>-1.2810952977695966E-2</c:v>
                </c:pt>
                <c:pt idx="191">
                  <c:v>-1.7041337169000581E-2</c:v>
                </c:pt>
                <c:pt idx="192">
                  <c:v>-1.9822977295771274E-2</c:v>
                </c:pt>
                <c:pt idx="193">
                  <c:v>-2.1509585497364647E-2</c:v>
                </c:pt>
                <c:pt idx="194">
                  <c:v>-3.5261068391485073E-2</c:v>
                </c:pt>
                <c:pt idx="195">
                  <c:v>-4.1260255724576714E-2</c:v>
                </c:pt>
                <c:pt idx="196">
                  <c:v>-4.8396549567396578E-2</c:v>
                </c:pt>
                <c:pt idx="197">
                  <c:v>-4.9456348997489172E-2</c:v>
                </c:pt>
                <c:pt idx="198">
                  <c:v>-5.0184471026262209E-2</c:v>
                </c:pt>
                <c:pt idx="199">
                  <c:v>-5.3568958531967692E-2</c:v>
                </c:pt>
                <c:pt idx="200">
                  <c:v>-0.12110510109447242</c:v>
                </c:pt>
                <c:pt idx="201">
                  <c:v>-0.12674910480856966</c:v>
                </c:pt>
                <c:pt idx="202">
                  <c:v>-0.15585566669619688</c:v>
                </c:pt>
                <c:pt idx="203">
                  <c:v>-0.21850631745753477</c:v>
                </c:pt>
                <c:pt idx="204">
                  <c:v>-0.23227552249704994</c:v>
                </c:pt>
                <c:pt idx="205">
                  <c:v>-0.25828282884964465</c:v>
                </c:pt>
                <c:pt idx="206">
                  <c:v>-0.37936937223382383</c:v>
                </c:pt>
                <c:pt idx="207">
                  <c:v>-0.72994024986804262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D-4F83-8BE1-81A7AA3A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2004 Jun'!$A$3:$A$212</c:f>
              <c:strCache>
                <c:ptCount val="210"/>
                <c:pt idx="0">
                  <c:v>United States</c:v>
                </c:pt>
                <c:pt idx="1">
                  <c:v>Costa Rica</c:v>
                </c:pt>
                <c:pt idx="2">
                  <c:v>Iraq</c:v>
                </c:pt>
                <c:pt idx="3">
                  <c:v>Vietnam</c:v>
                </c:pt>
                <c:pt idx="4">
                  <c:v>Oman</c:v>
                </c:pt>
                <c:pt idx="5">
                  <c:v>Qatar</c:v>
                </c:pt>
                <c:pt idx="6">
                  <c:v>Pakistan</c:v>
                </c:pt>
                <c:pt idx="7">
                  <c:v>Uruguay</c:v>
                </c:pt>
                <c:pt idx="8">
                  <c:v>Kenya</c:v>
                </c:pt>
                <c:pt idx="9">
                  <c:v>Ukraine</c:v>
                </c:pt>
                <c:pt idx="10">
                  <c:v>Nigeria</c:v>
                </c:pt>
                <c:pt idx="11">
                  <c:v>Kuwait</c:v>
                </c:pt>
                <c:pt idx="12">
                  <c:v>Bulgaria</c:v>
                </c:pt>
                <c:pt idx="13">
                  <c:v>Sri Lanka</c:v>
                </c:pt>
                <c:pt idx="14">
                  <c:v>Algeria</c:v>
                </c:pt>
                <c:pt idx="15">
                  <c:v>Latvia</c:v>
                </c:pt>
                <c:pt idx="16">
                  <c:v>Ecuador</c:v>
                </c:pt>
                <c:pt idx="17">
                  <c:v>Uzbekistan</c:v>
                </c:pt>
                <c:pt idx="18">
                  <c:v>Jamaica</c:v>
                </c:pt>
                <c:pt idx="19">
                  <c:v>Georgia</c:v>
                </c:pt>
                <c:pt idx="20">
                  <c:v>Iceland</c:v>
                </c:pt>
                <c:pt idx="21">
                  <c:v>Tanzania</c:v>
                </c:pt>
                <c:pt idx="22">
                  <c:v>Romania</c:v>
                </c:pt>
                <c:pt idx="23">
                  <c:v>Jordan</c:v>
                </c:pt>
                <c:pt idx="24">
                  <c:v>Saudi Arabia</c:v>
                </c:pt>
                <c:pt idx="25">
                  <c:v>Trinidad and Tobago</c:v>
                </c:pt>
                <c:pt idx="26">
                  <c:v>Cote d'Ivoire</c:v>
                </c:pt>
                <c:pt idx="27">
                  <c:v>Lithuania</c:v>
                </c:pt>
                <c:pt idx="28">
                  <c:v>Senegal</c:v>
                </c:pt>
                <c:pt idx="29">
                  <c:v>Bahrain</c:v>
                </c:pt>
                <c:pt idx="30">
                  <c:v>Slovenia</c:v>
                </c:pt>
                <c:pt idx="31">
                  <c:v>Lebanon</c:v>
                </c:pt>
                <c:pt idx="32">
                  <c:v>Colombia</c:v>
                </c:pt>
                <c:pt idx="33">
                  <c:v>Egypt</c:v>
                </c:pt>
                <c:pt idx="34">
                  <c:v>Estonia</c:v>
                </c:pt>
                <c:pt idx="35">
                  <c:v>Cuba</c:v>
                </c:pt>
                <c:pt idx="36">
                  <c:v>Peru</c:v>
                </c:pt>
                <c:pt idx="37">
                  <c:v>Iran</c:v>
                </c:pt>
                <c:pt idx="38">
                  <c:v>Morocco</c:v>
                </c:pt>
                <c:pt idx="39">
                  <c:v>Yemen</c:v>
                </c:pt>
                <c:pt idx="40">
                  <c:v>United Arab Emirates</c:v>
                </c:pt>
                <c:pt idx="41">
                  <c:v>Liberia</c:v>
                </c:pt>
                <c:pt idx="42">
                  <c:v>Netherlands Antilles</c:v>
                </c:pt>
                <c:pt idx="43">
                  <c:v>Venezuela</c:v>
                </c:pt>
                <c:pt idx="44">
                  <c:v>Belize</c:v>
                </c:pt>
                <c:pt idx="45">
                  <c:v>Isle of Man</c:v>
                </c:pt>
                <c:pt idx="46">
                  <c:v>Serbia and Montenegro</c:v>
                </c:pt>
                <c:pt idx="47">
                  <c:v>Cameroon</c:v>
                </c:pt>
                <c:pt idx="48">
                  <c:v>Paraguay</c:v>
                </c:pt>
                <c:pt idx="49">
                  <c:v>South Africa</c:v>
                </c:pt>
                <c:pt idx="50">
                  <c:v>Papua New Guinea</c:v>
                </c:pt>
                <c:pt idx="51">
                  <c:v>Dominican Republic</c:v>
                </c:pt>
                <c:pt idx="52">
                  <c:v>Kazakhstan</c:v>
                </c:pt>
                <c:pt idx="53">
                  <c:v>Angola</c:v>
                </c:pt>
                <c:pt idx="54">
                  <c:v>Guatemala</c:v>
                </c:pt>
                <c:pt idx="55">
                  <c:v>Ghana</c:v>
                </c:pt>
                <c:pt idx="56">
                  <c:v>Mauritius</c:v>
                </c:pt>
                <c:pt idx="57">
                  <c:v>Tunisia</c:v>
                </c:pt>
                <c:pt idx="58">
                  <c:v>Gabon</c:v>
                </c:pt>
                <c:pt idx="59">
                  <c:v>Israel</c:v>
                </c:pt>
                <c:pt idx="60">
                  <c:v>Namibia</c:v>
                </c:pt>
                <c:pt idx="61">
                  <c:v>Philippines</c:v>
                </c:pt>
                <c:pt idx="62">
                  <c:v>Gibraltar</c:v>
                </c:pt>
                <c:pt idx="63">
                  <c:v>Macau SAR</c:v>
                </c:pt>
                <c:pt idx="64">
                  <c:v>Slovakia</c:v>
                </c:pt>
                <c:pt idx="65">
                  <c:v>Honduras</c:v>
                </c:pt>
                <c:pt idx="66">
                  <c:v>El Salvador</c:v>
                </c:pt>
                <c:pt idx="67">
                  <c:v>Zimbabwe</c:v>
                </c:pt>
                <c:pt idx="68">
                  <c:v>Bangladesh</c:v>
                </c:pt>
                <c:pt idx="69">
                  <c:v>Barbados</c:v>
                </c:pt>
                <c:pt idx="70">
                  <c:v>Bahamas</c:v>
                </c:pt>
                <c:pt idx="71">
                  <c:v>Azerbaijan</c:v>
                </c:pt>
                <c:pt idx="72">
                  <c:v>Indonesia</c:v>
                </c:pt>
                <c:pt idx="73">
                  <c:v>Benin</c:v>
                </c:pt>
                <c:pt idx="74">
                  <c:v>Brunei</c:v>
                </c:pt>
                <c:pt idx="75">
                  <c:v>Bolivia</c:v>
                </c:pt>
                <c:pt idx="76">
                  <c:v>Myanmar</c:v>
                </c:pt>
                <c:pt idx="77">
                  <c:v>Togo</c:v>
                </c:pt>
                <c:pt idx="78">
                  <c:v>Bermuda</c:v>
                </c:pt>
                <c:pt idx="79">
                  <c:v>Guernsey</c:v>
                </c:pt>
                <c:pt idx="80">
                  <c:v>Madagascar</c:v>
                </c:pt>
                <c:pt idx="81">
                  <c:v>Thailand</c:v>
                </c:pt>
                <c:pt idx="82">
                  <c:v>Mozambique</c:v>
                </c:pt>
                <c:pt idx="83">
                  <c:v>Grenada</c:v>
                </c:pt>
                <c:pt idx="84">
                  <c:v>Seychelles</c:v>
                </c:pt>
                <c:pt idx="85">
                  <c:v>Syria</c:v>
                </c:pt>
                <c:pt idx="86">
                  <c:v>Croatia</c:v>
                </c:pt>
                <c:pt idx="87">
                  <c:v>Congo</c:v>
                </c:pt>
                <c:pt idx="88">
                  <c:v>Aruba</c:v>
                </c:pt>
                <c:pt idx="89">
                  <c:v>Argentina</c:v>
                </c:pt>
                <c:pt idx="90">
                  <c:v>Rwanda</c:v>
                </c:pt>
                <c:pt idx="91">
                  <c:v>Andorra</c:v>
                </c:pt>
                <c:pt idx="92">
                  <c:v>Cyprus</c:v>
                </c:pt>
                <c:pt idx="93">
                  <c:v>Uganda</c:v>
                </c:pt>
                <c:pt idx="94">
                  <c:v>Burkina Faso</c:v>
                </c:pt>
                <c:pt idx="95">
                  <c:v>Belarus</c:v>
                </c:pt>
                <c:pt idx="96">
                  <c:v>Zambia</c:v>
                </c:pt>
                <c:pt idx="97">
                  <c:v>Malta</c:v>
                </c:pt>
                <c:pt idx="98">
                  <c:v>Chad</c:v>
                </c:pt>
                <c:pt idx="99">
                  <c:v>Sudan</c:v>
                </c:pt>
                <c:pt idx="100">
                  <c:v>Libya</c:v>
                </c:pt>
                <c:pt idx="101">
                  <c:v>Malaysia</c:v>
                </c:pt>
                <c:pt idx="102">
                  <c:v>Hungary</c:v>
                </c:pt>
                <c:pt idx="103">
                  <c:v>Congo Democratic Republic</c:v>
                </c:pt>
                <c:pt idx="104">
                  <c:v>Niger</c:v>
                </c:pt>
                <c:pt idx="105">
                  <c:v>Ethiopia</c:v>
                </c:pt>
                <c:pt idx="106">
                  <c:v>Turkey</c:v>
                </c:pt>
                <c:pt idx="107">
                  <c:v>Bosnia and Herzegovina</c:v>
                </c:pt>
                <c:pt idx="108">
                  <c:v>Liechtenstein</c:v>
                </c:pt>
                <c:pt idx="109">
                  <c:v>Mongolia</c:v>
                </c:pt>
                <c:pt idx="110">
                  <c:v>St. Vincent</c:v>
                </c:pt>
                <c:pt idx="111">
                  <c:v>India</c:v>
                </c:pt>
                <c:pt idx="112">
                  <c:v>West Indies UK</c:v>
                </c:pt>
                <c:pt idx="113">
                  <c:v>Panama</c:v>
                </c:pt>
                <c:pt idx="114">
                  <c:v>Nepal</c:v>
                </c:pt>
                <c:pt idx="115">
                  <c:v>Macedonia</c:v>
                </c:pt>
                <c:pt idx="116">
                  <c:v>Maldives</c:v>
                </c:pt>
                <c:pt idx="117">
                  <c:v>Botswana</c:v>
                </c:pt>
                <c:pt idx="118">
                  <c:v>China</c:v>
                </c:pt>
                <c:pt idx="119">
                  <c:v>Mali</c:v>
                </c:pt>
                <c:pt idx="120">
                  <c:v>Albania</c:v>
                </c:pt>
                <c:pt idx="121">
                  <c:v>St. Lucia</c:v>
                </c:pt>
                <c:pt idx="122">
                  <c:v>Vanuatu</c:v>
                </c:pt>
                <c:pt idx="123">
                  <c:v>Mauritania</c:v>
                </c:pt>
                <c:pt idx="124">
                  <c:v>Cambodia</c:v>
                </c:pt>
                <c:pt idx="125">
                  <c:v>Lesotho</c:v>
                </c:pt>
                <c:pt idx="126">
                  <c:v>Russia</c:v>
                </c:pt>
                <c:pt idx="127">
                  <c:v>Turkmenistan</c:v>
                </c:pt>
                <c:pt idx="128">
                  <c:v>Nicaragua</c:v>
                </c:pt>
                <c:pt idx="129">
                  <c:v>Finland</c:v>
                </c:pt>
                <c:pt idx="130">
                  <c:v>Marshall Islands</c:v>
                </c:pt>
                <c:pt idx="131">
                  <c:v>Turks and Caicos</c:v>
                </c:pt>
                <c:pt idx="132">
                  <c:v>Malawi</c:v>
                </c:pt>
                <c:pt idx="133">
                  <c:v>Moldova</c:v>
                </c:pt>
                <c:pt idx="134">
                  <c:v>Chile</c:v>
                </c:pt>
                <c:pt idx="135">
                  <c:v>North Korea</c:v>
                </c:pt>
                <c:pt idx="136">
                  <c:v>Guinea</c:v>
                </c:pt>
                <c:pt idx="137">
                  <c:v>Kyrgyz Republic</c:v>
                </c:pt>
                <c:pt idx="138">
                  <c:v>Guyana</c:v>
                </c:pt>
                <c:pt idx="139">
                  <c:v>Falkland Islands</c:v>
                </c:pt>
                <c:pt idx="140">
                  <c:v>Cape Verde</c:v>
                </c:pt>
                <c:pt idx="141">
                  <c:v>US Pacific Islands</c:v>
                </c:pt>
                <c:pt idx="142">
                  <c:v>Armenia</c:v>
                </c:pt>
                <c:pt idx="143">
                  <c:v>Suriname</c:v>
                </c:pt>
                <c:pt idx="144">
                  <c:v>British Overseas Territories</c:v>
                </c:pt>
                <c:pt idx="145">
                  <c:v>Gambia</c:v>
                </c:pt>
                <c:pt idx="146">
                  <c:v>Central African Rep</c:v>
                </c:pt>
                <c:pt idx="147">
                  <c:v>Poland</c:v>
                </c:pt>
                <c:pt idx="148">
                  <c:v>French Polynesia</c:v>
                </c:pt>
                <c:pt idx="149">
                  <c:v>Samoa</c:v>
                </c:pt>
                <c:pt idx="150">
                  <c:v>Tajikistan</c:v>
                </c:pt>
                <c:pt idx="151">
                  <c:v>Czech Republic</c:v>
                </c:pt>
                <c:pt idx="152">
                  <c:v>Djibouti</c:v>
                </c:pt>
                <c:pt idx="153">
                  <c:v>Sierra Leone</c:v>
                </c:pt>
                <c:pt idx="154">
                  <c:v>Jersey</c:v>
                </c:pt>
                <c:pt idx="155">
                  <c:v>South Korea</c:v>
                </c:pt>
                <c:pt idx="156">
                  <c:v>Equatorial Guinea</c:v>
                </c:pt>
                <c:pt idx="157">
                  <c:v>Taiwan, China</c:v>
                </c:pt>
                <c:pt idx="158">
                  <c:v>Haiti</c:v>
                </c:pt>
                <c:pt idx="159">
                  <c:v>Laos</c:v>
                </c:pt>
                <c:pt idx="160">
                  <c:v>Greece</c:v>
                </c:pt>
                <c:pt idx="161">
                  <c:v>Fiji</c:v>
                </c:pt>
                <c:pt idx="162">
                  <c:v>Swaziland</c:v>
                </c:pt>
                <c:pt idx="163">
                  <c:v>Burundi</c:v>
                </c:pt>
                <c:pt idx="164">
                  <c:v>Brazil</c:v>
                </c:pt>
                <c:pt idx="165">
                  <c:v>Taiwan,China</c:v>
                </c:pt>
                <c:pt idx="166">
                  <c:v>Eritrea</c:v>
                </c:pt>
                <c:pt idx="167">
                  <c:v>Norway</c:v>
                </c:pt>
                <c:pt idx="168">
                  <c:v>Tonga</c:v>
                </c:pt>
                <c:pt idx="169">
                  <c:v>Bhutan</c:v>
                </c:pt>
                <c:pt idx="170">
                  <c:v>Kiribati</c:v>
                </c:pt>
                <c:pt idx="171">
                  <c:v>Comoros Islands</c:v>
                </c:pt>
                <c:pt idx="172">
                  <c:v>Afghanistan</c:v>
                </c:pt>
                <c:pt idx="173">
                  <c:v>Guinea-Bissau</c:v>
                </c:pt>
                <c:pt idx="174">
                  <c:v>Dominica</c:v>
                </c:pt>
                <c:pt idx="175">
                  <c:v>Nauru</c:v>
                </c:pt>
                <c:pt idx="176">
                  <c:v>Palestinian Territory</c:v>
                </c:pt>
                <c:pt idx="177">
                  <c:v>Singapore</c:v>
                </c:pt>
                <c:pt idx="178">
                  <c:v>Wallis/Futuna</c:v>
                </c:pt>
                <c:pt idx="179">
                  <c:v>Sao Tome and Principe</c:v>
                </c:pt>
                <c:pt idx="180">
                  <c:v>Solomon Islands</c:v>
                </c:pt>
                <c:pt idx="181">
                  <c:v>Somalia</c:v>
                </c:pt>
                <c:pt idx="182">
                  <c:v>New Caledonia</c:v>
                </c:pt>
                <c:pt idx="183">
                  <c:v>Portugal</c:v>
                </c:pt>
                <c:pt idx="184">
                  <c:v>Palau</c:v>
                </c:pt>
                <c:pt idx="185">
                  <c:v>Vatican</c:v>
                </c:pt>
                <c:pt idx="186">
                  <c:v>St.Helena</c:v>
                </c:pt>
                <c:pt idx="187">
                  <c:v>Micronesia</c:v>
                </c:pt>
                <c:pt idx="188">
                  <c:v>Timor Leste</c:v>
                </c:pt>
                <c:pt idx="189">
                  <c:v>Tuvalu</c:v>
                </c:pt>
                <c:pt idx="190">
                  <c:v>Denmark</c:v>
                </c:pt>
                <c:pt idx="191">
                  <c:v>New Zealand</c:v>
                </c:pt>
                <c:pt idx="192">
                  <c:v>Mexico</c:v>
                </c:pt>
                <c:pt idx="193">
                  <c:v>Hong Kong SAR</c:v>
                </c:pt>
                <c:pt idx="194">
                  <c:v>Luxembourg</c:v>
                </c:pt>
                <c:pt idx="195">
                  <c:v>Ireland</c:v>
                </c:pt>
                <c:pt idx="196">
                  <c:v>Italy</c:v>
                </c:pt>
                <c:pt idx="197">
                  <c:v>Cayman Islands</c:v>
                </c:pt>
                <c:pt idx="198">
                  <c:v>Canada</c:v>
                </c:pt>
                <c:pt idx="199">
                  <c:v>Austria</c:v>
                </c:pt>
                <c:pt idx="200">
                  <c:v>Sweden</c:v>
                </c:pt>
                <c:pt idx="201">
                  <c:v>Australia</c:v>
                </c:pt>
                <c:pt idx="202">
                  <c:v>Belgium</c:v>
                </c:pt>
                <c:pt idx="203">
                  <c:v>Spain</c:v>
                </c:pt>
                <c:pt idx="204">
                  <c:v>United Kingdom</c:v>
                </c:pt>
                <c:pt idx="205">
                  <c:v>Switzerland</c:v>
                </c:pt>
                <c:pt idx="206">
                  <c:v>Japan</c:v>
                </c:pt>
                <c:pt idx="207">
                  <c:v>Netherlands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2004 Jun'!$E$3:$E$212</c:f>
              <c:numCache>
                <c:formatCode>General</c:formatCode>
                <c:ptCount val="210"/>
                <c:pt idx="0">
                  <c:v>0.52370478552140454</c:v>
                </c:pt>
                <c:pt idx="1">
                  <c:v>2.3808945792320103E-2</c:v>
                </c:pt>
                <c:pt idx="2">
                  <c:v>2.3727238112715775E-2</c:v>
                </c:pt>
                <c:pt idx="3">
                  <c:v>2.3722366897917457E-2</c:v>
                </c:pt>
                <c:pt idx="4">
                  <c:v>2.3658783612644972E-2</c:v>
                </c:pt>
                <c:pt idx="5">
                  <c:v>2.3493490690311633E-2</c:v>
                </c:pt>
                <c:pt idx="6">
                  <c:v>2.3462846673304179E-2</c:v>
                </c:pt>
                <c:pt idx="7">
                  <c:v>2.3456333893951603E-2</c:v>
                </c:pt>
                <c:pt idx="8">
                  <c:v>2.3451480466283578E-2</c:v>
                </c:pt>
                <c:pt idx="9">
                  <c:v>2.3446821323082852E-2</c:v>
                </c:pt>
                <c:pt idx="10">
                  <c:v>2.3370896910382695E-2</c:v>
                </c:pt>
                <c:pt idx="11">
                  <c:v>2.3347317406123783E-2</c:v>
                </c:pt>
                <c:pt idx="12">
                  <c:v>2.3159810259622663E-2</c:v>
                </c:pt>
                <c:pt idx="13">
                  <c:v>2.3098349642855519E-2</c:v>
                </c:pt>
                <c:pt idx="14">
                  <c:v>2.3095938333627122E-2</c:v>
                </c:pt>
                <c:pt idx="15">
                  <c:v>2.2997235414615042E-2</c:v>
                </c:pt>
                <c:pt idx="16">
                  <c:v>2.2988805582687132E-2</c:v>
                </c:pt>
                <c:pt idx="17">
                  <c:v>2.2974804930202063E-2</c:v>
                </c:pt>
                <c:pt idx="18">
                  <c:v>2.2899340237908097E-2</c:v>
                </c:pt>
                <c:pt idx="19">
                  <c:v>2.2783360240539268E-2</c:v>
                </c:pt>
                <c:pt idx="20">
                  <c:v>2.2774423159767798E-2</c:v>
                </c:pt>
                <c:pt idx="21">
                  <c:v>2.2721660159453285E-2</c:v>
                </c:pt>
                <c:pt idx="22">
                  <c:v>2.2606711580400396E-2</c:v>
                </c:pt>
                <c:pt idx="23">
                  <c:v>2.2568658902210735E-2</c:v>
                </c:pt>
                <c:pt idx="24">
                  <c:v>2.2450638600681458E-2</c:v>
                </c:pt>
                <c:pt idx="25">
                  <c:v>2.2400553017946457E-2</c:v>
                </c:pt>
                <c:pt idx="26">
                  <c:v>2.2340889444989145E-2</c:v>
                </c:pt>
                <c:pt idx="27">
                  <c:v>2.233547437812616E-2</c:v>
                </c:pt>
                <c:pt idx="28">
                  <c:v>2.2263644705421502E-2</c:v>
                </c:pt>
                <c:pt idx="29">
                  <c:v>2.220165176041395E-2</c:v>
                </c:pt>
                <c:pt idx="30">
                  <c:v>2.2162273369360566E-2</c:v>
                </c:pt>
                <c:pt idx="31">
                  <c:v>2.200703232385668E-2</c:v>
                </c:pt>
                <c:pt idx="32">
                  <c:v>2.1931810570966243E-2</c:v>
                </c:pt>
                <c:pt idx="33">
                  <c:v>2.1917564598603438E-2</c:v>
                </c:pt>
                <c:pt idx="34">
                  <c:v>2.181922296820794E-2</c:v>
                </c:pt>
                <c:pt idx="35">
                  <c:v>2.1808138325430115E-2</c:v>
                </c:pt>
                <c:pt idx="36">
                  <c:v>2.1590695191844478E-2</c:v>
                </c:pt>
                <c:pt idx="37">
                  <c:v>2.1469225432020487E-2</c:v>
                </c:pt>
                <c:pt idx="38">
                  <c:v>2.1395374450532578E-2</c:v>
                </c:pt>
                <c:pt idx="39">
                  <c:v>2.1239895969234375E-2</c:v>
                </c:pt>
                <c:pt idx="40">
                  <c:v>2.0977939162968855E-2</c:v>
                </c:pt>
                <c:pt idx="41">
                  <c:v>2.0964524562673875E-2</c:v>
                </c:pt>
                <c:pt idx="42">
                  <c:v>2.0895394875105992E-2</c:v>
                </c:pt>
                <c:pt idx="43">
                  <c:v>2.0731537860798309E-2</c:v>
                </c:pt>
                <c:pt idx="44">
                  <c:v>2.0655942252472938E-2</c:v>
                </c:pt>
                <c:pt idx="45">
                  <c:v>2.0624447850993054E-2</c:v>
                </c:pt>
                <c:pt idx="46">
                  <c:v>2.0587384785532931E-2</c:v>
                </c:pt>
                <c:pt idx="47">
                  <c:v>2.0544888848391996E-2</c:v>
                </c:pt>
                <c:pt idx="48">
                  <c:v>2.0468896460289317E-2</c:v>
                </c:pt>
                <c:pt idx="49">
                  <c:v>2.0467309385635398E-2</c:v>
                </c:pt>
                <c:pt idx="50">
                  <c:v>2.042334378622163E-2</c:v>
                </c:pt>
                <c:pt idx="51">
                  <c:v>2.0423051544396231E-2</c:v>
                </c:pt>
                <c:pt idx="52">
                  <c:v>2.0404050487957077E-2</c:v>
                </c:pt>
                <c:pt idx="53">
                  <c:v>2.0397459235697975E-2</c:v>
                </c:pt>
                <c:pt idx="54">
                  <c:v>2.0389964300194047E-2</c:v>
                </c:pt>
                <c:pt idx="55">
                  <c:v>2.0352000091353857E-2</c:v>
                </c:pt>
                <c:pt idx="56">
                  <c:v>2.0292728354054254E-2</c:v>
                </c:pt>
                <c:pt idx="57">
                  <c:v>2.0266773317810668E-2</c:v>
                </c:pt>
                <c:pt idx="58">
                  <c:v>2.0249186264920713E-2</c:v>
                </c:pt>
                <c:pt idx="59">
                  <c:v>2.0233217560722112E-2</c:v>
                </c:pt>
                <c:pt idx="60">
                  <c:v>2.0217485004035005E-2</c:v>
                </c:pt>
                <c:pt idx="61">
                  <c:v>2.0190435576180433E-2</c:v>
                </c:pt>
                <c:pt idx="62">
                  <c:v>2.0176792720149023E-2</c:v>
                </c:pt>
                <c:pt idx="63">
                  <c:v>1.998300309491869E-2</c:v>
                </c:pt>
                <c:pt idx="64">
                  <c:v>1.9959881713313903E-2</c:v>
                </c:pt>
                <c:pt idx="65">
                  <c:v>1.9957202757514027E-2</c:v>
                </c:pt>
                <c:pt idx="66">
                  <c:v>1.9952538395499757E-2</c:v>
                </c:pt>
                <c:pt idx="67">
                  <c:v>1.9844540015810853E-2</c:v>
                </c:pt>
                <c:pt idx="68">
                  <c:v>1.9734614677878109E-2</c:v>
                </c:pt>
                <c:pt idx="69">
                  <c:v>1.9578323736825658E-2</c:v>
                </c:pt>
                <c:pt idx="70">
                  <c:v>1.9547312064739808E-2</c:v>
                </c:pt>
                <c:pt idx="71">
                  <c:v>1.9280394682394019E-2</c:v>
                </c:pt>
                <c:pt idx="72">
                  <c:v>1.9192656813207632E-2</c:v>
                </c:pt>
                <c:pt idx="73">
                  <c:v>1.919004426285905E-2</c:v>
                </c:pt>
                <c:pt idx="74">
                  <c:v>1.907473727265693E-2</c:v>
                </c:pt>
                <c:pt idx="75">
                  <c:v>1.9005310207132906E-2</c:v>
                </c:pt>
                <c:pt idx="76">
                  <c:v>1.8557658950679033E-2</c:v>
                </c:pt>
                <c:pt idx="77">
                  <c:v>1.8491767872786599E-2</c:v>
                </c:pt>
                <c:pt idx="78">
                  <c:v>1.8432735841442432E-2</c:v>
                </c:pt>
                <c:pt idx="79">
                  <c:v>1.8413808280639123E-2</c:v>
                </c:pt>
                <c:pt idx="80">
                  <c:v>1.8380700644326276E-2</c:v>
                </c:pt>
                <c:pt idx="81">
                  <c:v>1.8366571586311817E-2</c:v>
                </c:pt>
                <c:pt idx="82">
                  <c:v>1.8296668309373959E-2</c:v>
                </c:pt>
                <c:pt idx="83">
                  <c:v>1.8292798039338479E-2</c:v>
                </c:pt>
                <c:pt idx="84">
                  <c:v>1.8277188909813936E-2</c:v>
                </c:pt>
                <c:pt idx="85">
                  <c:v>1.8277072917134308E-2</c:v>
                </c:pt>
                <c:pt idx="86">
                  <c:v>1.8237747268225479E-2</c:v>
                </c:pt>
                <c:pt idx="87">
                  <c:v>1.8125519180776966E-2</c:v>
                </c:pt>
                <c:pt idx="88">
                  <c:v>1.8002411705873356E-2</c:v>
                </c:pt>
                <c:pt idx="89">
                  <c:v>1.7969243589417348E-2</c:v>
                </c:pt>
                <c:pt idx="90">
                  <c:v>1.7668718129004311E-2</c:v>
                </c:pt>
                <c:pt idx="91">
                  <c:v>1.7648711400299767E-2</c:v>
                </c:pt>
                <c:pt idx="92">
                  <c:v>1.7567652211192976E-2</c:v>
                </c:pt>
                <c:pt idx="93">
                  <c:v>1.7455645265893403E-2</c:v>
                </c:pt>
                <c:pt idx="94">
                  <c:v>1.738995780956332E-2</c:v>
                </c:pt>
                <c:pt idx="95">
                  <c:v>1.7037234374826533E-2</c:v>
                </c:pt>
                <c:pt idx="96">
                  <c:v>1.6868163220575629E-2</c:v>
                </c:pt>
                <c:pt idx="97">
                  <c:v>1.6835363057986358E-2</c:v>
                </c:pt>
                <c:pt idx="98">
                  <c:v>1.6773726682588468E-2</c:v>
                </c:pt>
                <c:pt idx="99">
                  <c:v>1.6711933183555957E-2</c:v>
                </c:pt>
                <c:pt idx="100">
                  <c:v>1.6299533915379541E-2</c:v>
                </c:pt>
                <c:pt idx="101">
                  <c:v>1.6186828626680905E-2</c:v>
                </c:pt>
                <c:pt idx="102">
                  <c:v>1.611364946287187E-2</c:v>
                </c:pt>
                <c:pt idx="103">
                  <c:v>1.598618061628795E-2</c:v>
                </c:pt>
                <c:pt idx="104">
                  <c:v>1.5957834061598317E-2</c:v>
                </c:pt>
                <c:pt idx="105">
                  <c:v>1.5858983835306484E-2</c:v>
                </c:pt>
                <c:pt idx="106">
                  <c:v>1.5837034378717807E-2</c:v>
                </c:pt>
                <c:pt idx="107">
                  <c:v>1.56692373513612E-2</c:v>
                </c:pt>
                <c:pt idx="108">
                  <c:v>1.565742061947064E-2</c:v>
                </c:pt>
                <c:pt idx="109">
                  <c:v>1.561986453079898E-2</c:v>
                </c:pt>
                <c:pt idx="110">
                  <c:v>1.5414216198720318E-2</c:v>
                </c:pt>
                <c:pt idx="111">
                  <c:v>1.5352833470458963E-2</c:v>
                </c:pt>
                <c:pt idx="112">
                  <c:v>1.5295058827757058E-2</c:v>
                </c:pt>
                <c:pt idx="113">
                  <c:v>1.5034976551141077E-2</c:v>
                </c:pt>
                <c:pt idx="114">
                  <c:v>1.5004885142549945E-2</c:v>
                </c:pt>
                <c:pt idx="115">
                  <c:v>1.4939834272791287E-2</c:v>
                </c:pt>
                <c:pt idx="116">
                  <c:v>1.4868270516610388E-2</c:v>
                </c:pt>
                <c:pt idx="117">
                  <c:v>1.4755715839086667E-2</c:v>
                </c:pt>
                <c:pt idx="118">
                  <c:v>1.4752531878819669E-2</c:v>
                </c:pt>
                <c:pt idx="119">
                  <c:v>1.4550128800070601E-2</c:v>
                </c:pt>
                <c:pt idx="120">
                  <c:v>1.4296556548714775E-2</c:v>
                </c:pt>
                <c:pt idx="121">
                  <c:v>1.4089853705624614E-2</c:v>
                </c:pt>
                <c:pt idx="122">
                  <c:v>1.4066017415601312E-2</c:v>
                </c:pt>
                <c:pt idx="123">
                  <c:v>1.361050675501624E-2</c:v>
                </c:pt>
                <c:pt idx="124">
                  <c:v>1.28678292158824E-2</c:v>
                </c:pt>
                <c:pt idx="125">
                  <c:v>1.286683914334681E-2</c:v>
                </c:pt>
                <c:pt idx="126">
                  <c:v>1.2695365518287149E-2</c:v>
                </c:pt>
                <c:pt idx="127">
                  <c:v>1.2621426870368185E-2</c:v>
                </c:pt>
                <c:pt idx="128">
                  <c:v>1.2490391274043725E-2</c:v>
                </c:pt>
                <c:pt idx="129">
                  <c:v>1.2451799369565277E-2</c:v>
                </c:pt>
                <c:pt idx="130">
                  <c:v>1.2388332386941026E-2</c:v>
                </c:pt>
                <c:pt idx="131">
                  <c:v>1.2349421592881483E-2</c:v>
                </c:pt>
                <c:pt idx="132">
                  <c:v>1.2330733156625279E-2</c:v>
                </c:pt>
                <c:pt idx="133">
                  <c:v>1.2302666712090161E-2</c:v>
                </c:pt>
                <c:pt idx="134">
                  <c:v>1.2185814626807599E-2</c:v>
                </c:pt>
                <c:pt idx="135">
                  <c:v>1.1644335819539034E-2</c:v>
                </c:pt>
                <c:pt idx="136">
                  <c:v>1.1604891218831039E-2</c:v>
                </c:pt>
                <c:pt idx="137">
                  <c:v>1.1539777294058721E-2</c:v>
                </c:pt>
                <c:pt idx="138">
                  <c:v>1.1463782344958446E-2</c:v>
                </c:pt>
                <c:pt idx="139">
                  <c:v>1.124272114753902E-2</c:v>
                </c:pt>
                <c:pt idx="140">
                  <c:v>1.1225018041284535E-2</c:v>
                </c:pt>
                <c:pt idx="141">
                  <c:v>1.1052943200656192E-2</c:v>
                </c:pt>
                <c:pt idx="142">
                  <c:v>1.0510691991285112E-2</c:v>
                </c:pt>
                <c:pt idx="143">
                  <c:v>1.0199165003358426E-2</c:v>
                </c:pt>
                <c:pt idx="144">
                  <c:v>1.0157129555385443E-2</c:v>
                </c:pt>
                <c:pt idx="145">
                  <c:v>9.8804275774898084E-3</c:v>
                </c:pt>
                <c:pt idx="146">
                  <c:v>9.2198414567343928E-3</c:v>
                </c:pt>
                <c:pt idx="147">
                  <c:v>9.1543775145573464E-3</c:v>
                </c:pt>
                <c:pt idx="148">
                  <c:v>9.0761951933384204E-3</c:v>
                </c:pt>
                <c:pt idx="149">
                  <c:v>9.0061962563887897E-3</c:v>
                </c:pt>
                <c:pt idx="150">
                  <c:v>8.6166338183705435E-3</c:v>
                </c:pt>
                <c:pt idx="151">
                  <c:v>8.4725232640732659E-3</c:v>
                </c:pt>
                <c:pt idx="152">
                  <c:v>8.0904565283643967E-3</c:v>
                </c:pt>
                <c:pt idx="153">
                  <c:v>8.050607250944029E-3</c:v>
                </c:pt>
                <c:pt idx="154">
                  <c:v>7.7855126414375295E-3</c:v>
                </c:pt>
                <c:pt idx="155">
                  <c:v>7.7839170108025615E-3</c:v>
                </c:pt>
                <c:pt idx="156">
                  <c:v>7.7615472581055419E-3</c:v>
                </c:pt>
                <c:pt idx="157">
                  <c:v>7.6633535790631545E-3</c:v>
                </c:pt>
                <c:pt idx="158">
                  <c:v>7.6276332611636662E-3</c:v>
                </c:pt>
                <c:pt idx="159">
                  <c:v>7.2657885281024398E-3</c:v>
                </c:pt>
                <c:pt idx="160">
                  <c:v>7.1328245527947018E-3</c:v>
                </c:pt>
                <c:pt idx="161">
                  <c:v>6.8470746513027312E-3</c:v>
                </c:pt>
                <c:pt idx="162">
                  <c:v>6.1969918473519922E-3</c:v>
                </c:pt>
                <c:pt idx="163">
                  <c:v>5.7560389675175606E-3</c:v>
                </c:pt>
                <c:pt idx="164">
                  <c:v>5.5787096273503603E-3</c:v>
                </c:pt>
                <c:pt idx="165">
                  <c:v>5.5308277976764582E-3</c:v>
                </c:pt>
                <c:pt idx="166">
                  <c:v>5.0920055717674859E-3</c:v>
                </c:pt>
                <c:pt idx="167">
                  <c:v>4.6225050287485997E-3</c:v>
                </c:pt>
                <c:pt idx="168">
                  <c:v>4.4715622471920872E-3</c:v>
                </c:pt>
                <c:pt idx="169">
                  <c:v>4.4681666759573569E-3</c:v>
                </c:pt>
                <c:pt idx="170">
                  <c:v>3.6497246106799862E-3</c:v>
                </c:pt>
                <c:pt idx="171">
                  <c:v>3.3044221302670801E-3</c:v>
                </c:pt>
                <c:pt idx="172">
                  <c:v>2.9797720442954461E-3</c:v>
                </c:pt>
                <c:pt idx="173">
                  <c:v>2.9350238492973262E-3</c:v>
                </c:pt>
                <c:pt idx="174">
                  <c:v>2.7896092004930256E-3</c:v>
                </c:pt>
                <c:pt idx="175">
                  <c:v>2.2889059134175898E-3</c:v>
                </c:pt>
                <c:pt idx="176">
                  <c:v>2.2872166581901832E-3</c:v>
                </c:pt>
                <c:pt idx="177">
                  <c:v>2.0898125373866108E-3</c:v>
                </c:pt>
                <c:pt idx="178">
                  <c:v>1.9479652884211709E-3</c:v>
                </c:pt>
                <c:pt idx="179">
                  <c:v>1.9459375001570072E-3</c:v>
                </c:pt>
                <c:pt idx="180">
                  <c:v>1.945486880542747E-3</c:v>
                </c:pt>
                <c:pt idx="181">
                  <c:v>1.9357985588361814E-3</c:v>
                </c:pt>
                <c:pt idx="182">
                  <c:v>1.310124770632391E-3</c:v>
                </c:pt>
                <c:pt idx="183">
                  <c:v>1.0500216581301042E-3</c:v>
                </c:pt>
                <c:pt idx="184">
                  <c:v>-2.5934909584973801E-6</c:v>
                </c:pt>
                <c:pt idx="185">
                  <c:v>-8.4783816113909334E-4</c:v>
                </c:pt>
                <c:pt idx="186">
                  <c:v>-8.4783816113909334E-4</c:v>
                </c:pt>
                <c:pt idx="187">
                  <c:v>-8.4783816113909334E-4</c:v>
                </c:pt>
                <c:pt idx="188">
                  <c:v>-8.4783816113909334E-4</c:v>
                </c:pt>
                <c:pt idx="189">
                  <c:v>-8.4783816113909334E-4</c:v>
                </c:pt>
                <c:pt idx="190">
                  <c:v>-1.3741697413177864E-3</c:v>
                </c:pt>
                <c:pt idx="191">
                  <c:v>-1.3855580068086161E-2</c:v>
                </c:pt>
                <c:pt idx="192">
                  <c:v>-1.5855668688444971E-2</c:v>
                </c:pt>
                <c:pt idx="193">
                  <c:v>-2.1701525831696419E-2</c:v>
                </c:pt>
                <c:pt idx="194">
                  <c:v>-2.7995644652377291E-2</c:v>
                </c:pt>
                <c:pt idx="195">
                  <c:v>-3.2311404233015303E-2</c:v>
                </c:pt>
                <c:pt idx="196">
                  <c:v>-3.7157729051922134E-2</c:v>
                </c:pt>
                <c:pt idx="197">
                  <c:v>-4.6485730369556874E-2</c:v>
                </c:pt>
                <c:pt idx="198">
                  <c:v>-4.7552510414107879E-2</c:v>
                </c:pt>
                <c:pt idx="199">
                  <c:v>-5.9052660668292969E-2</c:v>
                </c:pt>
                <c:pt idx="200">
                  <c:v>-5.9200289869917253E-2</c:v>
                </c:pt>
                <c:pt idx="201">
                  <c:v>-8.0385561442472539E-2</c:v>
                </c:pt>
                <c:pt idx="202">
                  <c:v>-0.12458830951913585</c:v>
                </c:pt>
                <c:pt idx="203">
                  <c:v>-0.12841392891866518</c:v>
                </c:pt>
                <c:pt idx="204">
                  <c:v>-0.15681850391013674</c:v>
                </c:pt>
                <c:pt idx="205">
                  <c:v>-0.22373888040424342</c:v>
                </c:pt>
                <c:pt idx="206">
                  <c:v>-0.23517043783337416</c:v>
                </c:pt>
                <c:pt idx="207">
                  <c:v>-0.26242267119447793</c:v>
                </c:pt>
                <c:pt idx="208">
                  <c:v>-0.40557826105267236</c:v>
                </c:pt>
                <c:pt idx="209">
                  <c:v>-0.7432506798921793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0DA-9BDF-92B390462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2004 Sep'!$A$3:$A$211</c:f>
              <c:strCache>
                <c:ptCount val="209"/>
                <c:pt idx="0">
                  <c:v>United States</c:v>
                </c:pt>
                <c:pt idx="1">
                  <c:v>Costa Rica</c:v>
                </c:pt>
                <c:pt idx="2">
                  <c:v>Iraq</c:v>
                </c:pt>
                <c:pt idx="3">
                  <c:v>Vietnam</c:v>
                </c:pt>
                <c:pt idx="4">
                  <c:v>Oman</c:v>
                </c:pt>
                <c:pt idx="5">
                  <c:v>Pakistan</c:v>
                </c:pt>
                <c:pt idx="6">
                  <c:v>Uruguay</c:v>
                </c:pt>
                <c:pt idx="7">
                  <c:v>Kenya</c:v>
                </c:pt>
                <c:pt idx="8">
                  <c:v>Ukraine</c:v>
                </c:pt>
                <c:pt idx="9">
                  <c:v>Nigeria</c:v>
                </c:pt>
                <c:pt idx="10">
                  <c:v>Bulgaria</c:v>
                </c:pt>
                <c:pt idx="11">
                  <c:v>Algeria</c:v>
                </c:pt>
                <c:pt idx="12">
                  <c:v>Latvia</c:v>
                </c:pt>
                <c:pt idx="13">
                  <c:v>Qatar</c:v>
                </c:pt>
                <c:pt idx="14">
                  <c:v>Uzbekistan</c:v>
                </c:pt>
                <c:pt idx="15">
                  <c:v>Jamaica</c:v>
                </c:pt>
                <c:pt idx="16">
                  <c:v>Kuwait</c:v>
                </c:pt>
                <c:pt idx="17">
                  <c:v>Iceland</c:v>
                </c:pt>
                <c:pt idx="18">
                  <c:v>Georgia</c:v>
                </c:pt>
                <c:pt idx="19">
                  <c:v>Tanzania</c:v>
                </c:pt>
                <c:pt idx="20">
                  <c:v>Sri Lanka</c:v>
                </c:pt>
                <c:pt idx="21">
                  <c:v>Jordan</c:v>
                </c:pt>
                <c:pt idx="22">
                  <c:v>Cote d'Ivoire</c:v>
                </c:pt>
                <c:pt idx="23">
                  <c:v>Trinidad and Tobago</c:v>
                </c:pt>
                <c:pt idx="24">
                  <c:v>Slovenia</c:v>
                </c:pt>
                <c:pt idx="25">
                  <c:v>Romania</c:v>
                </c:pt>
                <c:pt idx="26">
                  <c:v>Lithuania</c:v>
                </c:pt>
                <c:pt idx="27">
                  <c:v>Egypt</c:v>
                </c:pt>
                <c:pt idx="28">
                  <c:v>Lebanon</c:v>
                </c:pt>
                <c:pt idx="29">
                  <c:v>Colombia</c:v>
                </c:pt>
                <c:pt idx="30">
                  <c:v>Netherlands Antilles</c:v>
                </c:pt>
                <c:pt idx="31">
                  <c:v>Cuba</c:v>
                </c:pt>
                <c:pt idx="32">
                  <c:v>Peru</c:v>
                </c:pt>
                <c:pt idx="33">
                  <c:v>Bahrain</c:v>
                </c:pt>
                <c:pt idx="34">
                  <c:v>Morocco</c:v>
                </c:pt>
                <c:pt idx="35">
                  <c:v>Ecuador</c:v>
                </c:pt>
                <c:pt idx="36">
                  <c:v>Saudi Arabia</c:v>
                </c:pt>
                <c:pt idx="37">
                  <c:v>Iran</c:v>
                </c:pt>
                <c:pt idx="38">
                  <c:v>Ethiopia</c:v>
                </c:pt>
                <c:pt idx="39">
                  <c:v>Liberia</c:v>
                </c:pt>
                <c:pt idx="40">
                  <c:v>Venezuela</c:v>
                </c:pt>
                <c:pt idx="41">
                  <c:v>Isle of Man</c:v>
                </c:pt>
                <c:pt idx="42">
                  <c:v>Philippines</c:v>
                </c:pt>
                <c:pt idx="43">
                  <c:v>United Arab Emirates</c:v>
                </c:pt>
                <c:pt idx="44">
                  <c:v>Mauritius</c:v>
                </c:pt>
                <c:pt idx="45">
                  <c:v>Angola</c:v>
                </c:pt>
                <c:pt idx="46">
                  <c:v>Cameroon</c:v>
                </c:pt>
                <c:pt idx="47">
                  <c:v>Zimbabwe</c:v>
                </c:pt>
                <c:pt idx="48">
                  <c:v>Paraguay</c:v>
                </c:pt>
                <c:pt idx="49">
                  <c:v>Dominican Republic</c:v>
                </c:pt>
                <c:pt idx="50">
                  <c:v>Ghana</c:v>
                </c:pt>
                <c:pt idx="51">
                  <c:v>Macau SAR</c:v>
                </c:pt>
                <c:pt idx="52">
                  <c:v>Papua New Guinea</c:v>
                </c:pt>
                <c:pt idx="53">
                  <c:v>Kazakhstan</c:v>
                </c:pt>
                <c:pt idx="54">
                  <c:v>Gibraltar</c:v>
                </c:pt>
                <c:pt idx="55">
                  <c:v>Tunisia</c:v>
                </c:pt>
                <c:pt idx="56">
                  <c:v>Namibia</c:v>
                </c:pt>
                <c:pt idx="57">
                  <c:v>Belize</c:v>
                </c:pt>
                <c:pt idx="58">
                  <c:v>South Africa</c:v>
                </c:pt>
                <c:pt idx="59">
                  <c:v>Slovakia</c:v>
                </c:pt>
                <c:pt idx="60">
                  <c:v>El Salvador</c:v>
                </c:pt>
                <c:pt idx="61">
                  <c:v>Honduras</c:v>
                </c:pt>
                <c:pt idx="62">
                  <c:v>Israel</c:v>
                </c:pt>
                <c:pt idx="63">
                  <c:v>Gabon</c:v>
                </c:pt>
                <c:pt idx="64">
                  <c:v>Bangladesh</c:v>
                </c:pt>
                <c:pt idx="65">
                  <c:v>Senegal</c:v>
                </c:pt>
                <c:pt idx="66">
                  <c:v>Bahamas</c:v>
                </c:pt>
                <c:pt idx="67">
                  <c:v>Azerbaijan</c:v>
                </c:pt>
                <c:pt idx="68">
                  <c:v>Congo Democratic Republic</c:v>
                </c:pt>
                <c:pt idx="69">
                  <c:v>Guatemala</c:v>
                </c:pt>
                <c:pt idx="70">
                  <c:v>Brunei</c:v>
                </c:pt>
                <c:pt idx="71">
                  <c:v>Indonesia</c:v>
                </c:pt>
                <c:pt idx="72">
                  <c:v>Bolivia</c:v>
                </c:pt>
                <c:pt idx="73">
                  <c:v>Barbados</c:v>
                </c:pt>
                <c:pt idx="74">
                  <c:v>Argentina</c:v>
                </c:pt>
                <c:pt idx="75">
                  <c:v>Thailand</c:v>
                </c:pt>
                <c:pt idx="76">
                  <c:v>Estonia</c:v>
                </c:pt>
                <c:pt idx="77">
                  <c:v>Togo</c:v>
                </c:pt>
                <c:pt idx="78">
                  <c:v>Myanmar</c:v>
                </c:pt>
                <c:pt idx="79">
                  <c:v>Sudan</c:v>
                </c:pt>
                <c:pt idx="80">
                  <c:v>Madagascar</c:v>
                </c:pt>
                <c:pt idx="81">
                  <c:v>Croatia</c:v>
                </c:pt>
                <c:pt idx="82">
                  <c:v>Grenada</c:v>
                </c:pt>
                <c:pt idx="83">
                  <c:v>Seychelles</c:v>
                </c:pt>
                <c:pt idx="84">
                  <c:v>Syria</c:v>
                </c:pt>
                <c:pt idx="85">
                  <c:v>Libya</c:v>
                </c:pt>
                <c:pt idx="86">
                  <c:v>Andorra</c:v>
                </c:pt>
                <c:pt idx="87">
                  <c:v>Yemen</c:v>
                </c:pt>
                <c:pt idx="88">
                  <c:v>Serbia and Montenegro</c:v>
                </c:pt>
                <c:pt idx="89">
                  <c:v>Guernsey</c:v>
                </c:pt>
                <c:pt idx="90">
                  <c:v>Macedonia</c:v>
                </c:pt>
                <c:pt idx="91">
                  <c:v>Cyprus</c:v>
                </c:pt>
                <c:pt idx="92">
                  <c:v>Samoa</c:v>
                </c:pt>
                <c:pt idx="93">
                  <c:v>Benin</c:v>
                </c:pt>
                <c:pt idx="94">
                  <c:v>Aruba</c:v>
                </c:pt>
                <c:pt idx="95">
                  <c:v>Uganda</c:v>
                </c:pt>
                <c:pt idx="96">
                  <c:v>Belarus</c:v>
                </c:pt>
                <c:pt idx="97">
                  <c:v>Zambia</c:v>
                </c:pt>
                <c:pt idx="98">
                  <c:v>Malta</c:v>
                </c:pt>
                <c:pt idx="99">
                  <c:v>Chad</c:v>
                </c:pt>
                <c:pt idx="100">
                  <c:v>Nepal</c:v>
                </c:pt>
                <c:pt idx="101">
                  <c:v>Mali</c:v>
                </c:pt>
                <c:pt idx="102">
                  <c:v>Malaysia</c:v>
                </c:pt>
                <c:pt idx="103">
                  <c:v>Turkey</c:v>
                </c:pt>
                <c:pt idx="104">
                  <c:v>Liechtenstein</c:v>
                </c:pt>
                <c:pt idx="105">
                  <c:v>Bosnia and Herzegovina</c:v>
                </c:pt>
                <c:pt idx="106">
                  <c:v>Mongolia</c:v>
                </c:pt>
                <c:pt idx="107">
                  <c:v>Bermuda</c:v>
                </c:pt>
                <c:pt idx="108">
                  <c:v>Hungary</c:v>
                </c:pt>
                <c:pt idx="109">
                  <c:v>Mozambique</c:v>
                </c:pt>
                <c:pt idx="110">
                  <c:v>Panama</c:v>
                </c:pt>
                <c:pt idx="111">
                  <c:v>Congo</c:v>
                </c:pt>
                <c:pt idx="112">
                  <c:v>Botswana</c:v>
                </c:pt>
                <c:pt idx="113">
                  <c:v>US Pacific Islands</c:v>
                </c:pt>
                <c:pt idx="114">
                  <c:v>India</c:v>
                </c:pt>
                <c:pt idx="115">
                  <c:v>French Polynesia</c:v>
                </c:pt>
                <c:pt idx="116">
                  <c:v>Maldives</c:v>
                </c:pt>
                <c:pt idx="117">
                  <c:v>St. Vincent</c:v>
                </c:pt>
                <c:pt idx="118">
                  <c:v>Albania</c:v>
                </c:pt>
                <c:pt idx="119">
                  <c:v>Burkina Faso</c:v>
                </c:pt>
                <c:pt idx="120">
                  <c:v>St. Lucia</c:v>
                </c:pt>
                <c:pt idx="121">
                  <c:v>Vanuatu</c:v>
                </c:pt>
                <c:pt idx="122">
                  <c:v>Niger</c:v>
                </c:pt>
                <c:pt idx="123">
                  <c:v>Turkmenistan</c:v>
                </c:pt>
                <c:pt idx="124">
                  <c:v>Dominica</c:v>
                </c:pt>
                <c:pt idx="125">
                  <c:v>West Indies UK</c:v>
                </c:pt>
                <c:pt idx="126">
                  <c:v>Lesotho</c:v>
                </c:pt>
                <c:pt idx="127">
                  <c:v>Cambodia</c:v>
                </c:pt>
                <c:pt idx="128">
                  <c:v>China</c:v>
                </c:pt>
                <c:pt idx="129">
                  <c:v>Nicaragua</c:v>
                </c:pt>
                <c:pt idx="130">
                  <c:v>Finland</c:v>
                </c:pt>
                <c:pt idx="131">
                  <c:v>Russia</c:v>
                </c:pt>
                <c:pt idx="132">
                  <c:v>Rwanda</c:v>
                </c:pt>
                <c:pt idx="133">
                  <c:v>Malawi</c:v>
                </c:pt>
                <c:pt idx="134">
                  <c:v>Chile</c:v>
                </c:pt>
                <c:pt idx="135">
                  <c:v>Marshall Islands</c:v>
                </c:pt>
                <c:pt idx="136">
                  <c:v>Taiwan, China</c:v>
                </c:pt>
                <c:pt idx="137">
                  <c:v>Guinea</c:v>
                </c:pt>
                <c:pt idx="138">
                  <c:v>Guyana</c:v>
                </c:pt>
                <c:pt idx="139">
                  <c:v>Kyrgyz Republic</c:v>
                </c:pt>
                <c:pt idx="140">
                  <c:v>Falkland Islands</c:v>
                </c:pt>
                <c:pt idx="141">
                  <c:v>Poland</c:v>
                </c:pt>
                <c:pt idx="142">
                  <c:v>Armenia</c:v>
                </c:pt>
                <c:pt idx="143">
                  <c:v>Czech Republic</c:v>
                </c:pt>
                <c:pt idx="144">
                  <c:v>Suriname</c:v>
                </c:pt>
                <c:pt idx="145">
                  <c:v>Gambia</c:v>
                </c:pt>
                <c:pt idx="146">
                  <c:v>Mauritania</c:v>
                </c:pt>
                <c:pt idx="147">
                  <c:v>Turks and Caicos</c:v>
                </c:pt>
                <c:pt idx="148">
                  <c:v>Central African Rep</c:v>
                </c:pt>
                <c:pt idx="149">
                  <c:v>Sierra Leone</c:v>
                </c:pt>
                <c:pt idx="150">
                  <c:v>Burundi</c:v>
                </c:pt>
                <c:pt idx="151">
                  <c:v>Moldova</c:v>
                </c:pt>
                <c:pt idx="152">
                  <c:v>Fiji</c:v>
                </c:pt>
                <c:pt idx="153">
                  <c:v>Cape Verde</c:v>
                </c:pt>
                <c:pt idx="154">
                  <c:v>Djibouti</c:v>
                </c:pt>
                <c:pt idx="155">
                  <c:v>Greece</c:v>
                </c:pt>
                <c:pt idx="156">
                  <c:v>North Korea</c:v>
                </c:pt>
                <c:pt idx="157">
                  <c:v>Haiti</c:v>
                </c:pt>
                <c:pt idx="158">
                  <c:v>Laos</c:v>
                </c:pt>
                <c:pt idx="159">
                  <c:v>Swaziland</c:v>
                </c:pt>
                <c:pt idx="160">
                  <c:v>Jersey</c:v>
                </c:pt>
                <c:pt idx="161">
                  <c:v>Norway</c:v>
                </c:pt>
                <c:pt idx="162">
                  <c:v>Vatican</c:v>
                </c:pt>
                <c:pt idx="163">
                  <c:v>South Korea</c:v>
                </c:pt>
                <c:pt idx="164">
                  <c:v>Brazil</c:v>
                </c:pt>
                <c:pt idx="165">
                  <c:v>Equatorial Guinea</c:v>
                </c:pt>
                <c:pt idx="166">
                  <c:v>Afghanistan</c:v>
                </c:pt>
                <c:pt idx="167">
                  <c:v>Tajikistan</c:v>
                </c:pt>
                <c:pt idx="168">
                  <c:v>New Caledonia</c:v>
                </c:pt>
                <c:pt idx="169">
                  <c:v>Somalia</c:v>
                </c:pt>
                <c:pt idx="170">
                  <c:v>Tonga</c:v>
                </c:pt>
                <c:pt idx="171">
                  <c:v>Bhutan</c:v>
                </c:pt>
                <c:pt idx="172">
                  <c:v>Kiribati</c:v>
                </c:pt>
                <c:pt idx="173">
                  <c:v>Comoros Islands</c:v>
                </c:pt>
                <c:pt idx="174">
                  <c:v>Guinea-Bissau</c:v>
                </c:pt>
                <c:pt idx="175">
                  <c:v>Eritrea</c:v>
                </c:pt>
                <c:pt idx="176">
                  <c:v>Portugal</c:v>
                </c:pt>
                <c:pt idx="177">
                  <c:v>Nauru</c:v>
                </c:pt>
                <c:pt idx="178">
                  <c:v>Palestinian Territory</c:v>
                </c:pt>
                <c:pt idx="179">
                  <c:v>Timor Leste</c:v>
                </c:pt>
                <c:pt idx="180">
                  <c:v>Sao Tome and Principe</c:v>
                </c:pt>
                <c:pt idx="181">
                  <c:v>Solomon Islands</c:v>
                </c:pt>
                <c:pt idx="182">
                  <c:v>Wallis and Futuna</c:v>
                </c:pt>
                <c:pt idx="183">
                  <c:v>British Overseas Territories</c:v>
                </c:pt>
                <c:pt idx="184">
                  <c:v>Denmark</c:v>
                </c:pt>
                <c:pt idx="185">
                  <c:v>Singapore</c:v>
                </c:pt>
                <c:pt idx="186">
                  <c:v>St.Helena</c:v>
                </c:pt>
                <c:pt idx="187">
                  <c:v>Micronesia</c:v>
                </c:pt>
                <c:pt idx="188">
                  <c:v>Palau</c:v>
                </c:pt>
                <c:pt idx="189">
                  <c:v>Tuvalu</c:v>
                </c:pt>
                <c:pt idx="190">
                  <c:v>Mexico</c:v>
                </c:pt>
                <c:pt idx="191">
                  <c:v>New Zealand</c:v>
                </c:pt>
                <c:pt idx="192">
                  <c:v>Hong Kong SAR</c:v>
                </c:pt>
                <c:pt idx="193">
                  <c:v>Italy</c:v>
                </c:pt>
                <c:pt idx="194">
                  <c:v>Ireland</c:v>
                </c:pt>
                <c:pt idx="195">
                  <c:v>Luxembourg</c:v>
                </c:pt>
                <c:pt idx="196">
                  <c:v>Canada</c:v>
                </c:pt>
                <c:pt idx="197">
                  <c:v>Cayman Islands</c:v>
                </c:pt>
                <c:pt idx="198">
                  <c:v>Austria</c:v>
                </c:pt>
                <c:pt idx="199">
                  <c:v>Sweden</c:v>
                </c:pt>
                <c:pt idx="200">
                  <c:v>Australia</c:v>
                </c:pt>
                <c:pt idx="201">
                  <c:v>United Kingdom</c:v>
                </c:pt>
                <c:pt idx="202">
                  <c:v>Spain</c:v>
                </c:pt>
                <c:pt idx="203">
                  <c:v>Belgium</c:v>
                </c:pt>
                <c:pt idx="204">
                  <c:v>Japan</c:v>
                </c:pt>
                <c:pt idx="205">
                  <c:v>Switzerland</c:v>
                </c:pt>
                <c:pt idx="206">
                  <c:v>Netherlands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2004 Sep'!$E$3:$E$211</c:f>
              <c:numCache>
                <c:formatCode>General</c:formatCode>
                <c:ptCount val="209"/>
                <c:pt idx="0">
                  <c:v>0.52251929767533056</c:v>
                </c:pt>
                <c:pt idx="1">
                  <c:v>2.2622612442990603E-2</c:v>
                </c:pt>
                <c:pt idx="2">
                  <c:v>2.2551020422548352E-2</c:v>
                </c:pt>
                <c:pt idx="3">
                  <c:v>2.2513661113318709E-2</c:v>
                </c:pt>
                <c:pt idx="4">
                  <c:v>2.2432172349996109E-2</c:v>
                </c:pt>
                <c:pt idx="5">
                  <c:v>2.2310975188092181E-2</c:v>
                </c:pt>
                <c:pt idx="6">
                  <c:v>2.2291857780569323E-2</c:v>
                </c:pt>
                <c:pt idx="7">
                  <c:v>2.226287978832172E-2</c:v>
                </c:pt>
                <c:pt idx="8">
                  <c:v>2.2260055190741191E-2</c:v>
                </c:pt>
                <c:pt idx="9">
                  <c:v>2.2169979176351953E-2</c:v>
                </c:pt>
                <c:pt idx="10">
                  <c:v>2.2010160165929875E-2</c:v>
                </c:pt>
                <c:pt idx="11">
                  <c:v>2.1907617012612322E-2</c:v>
                </c:pt>
                <c:pt idx="12">
                  <c:v>2.1793291071860319E-2</c:v>
                </c:pt>
                <c:pt idx="13">
                  <c:v>2.1789593071922783E-2</c:v>
                </c:pt>
                <c:pt idx="14">
                  <c:v>2.177671760556352E-2</c:v>
                </c:pt>
                <c:pt idx="15">
                  <c:v>2.171439682789638E-2</c:v>
                </c:pt>
                <c:pt idx="16">
                  <c:v>2.1711692319790678E-2</c:v>
                </c:pt>
                <c:pt idx="17">
                  <c:v>2.1634867992112953E-2</c:v>
                </c:pt>
                <c:pt idx="18">
                  <c:v>2.158838315177438E-2</c:v>
                </c:pt>
                <c:pt idx="19">
                  <c:v>2.1525175595780637E-2</c:v>
                </c:pt>
                <c:pt idx="20">
                  <c:v>2.1454707607687227E-2</c:v>
                </c:pt>
                <c:pt idx="21">
                  <c:v>2.1368874499028821E-2</c:v>
                </c:pt>
                <c:pt idx="22">
                  <c:v>2.1251076505825636E-2</c:v>
                </c:pt>
                <c:pt idx="23">
                  <c:v>2.1221962975924373E-2</c:v>
                </c:pt>
                <c:pt idx="24">
                  <c:v>2.1207121371315297E-2</c:v>
                </c:pt>
                <c:pt idx="25">
                  <c:v>2.1202249329912611E-2</c:v>
                </c:pt>
                <c:pt idx="26">
                  <c:v>2.1197306642950175E-2</c:v>
                </c:pt>
                <c:pt idx="27">
                  <c:v>2.1136201364096902E-2</c:v>
                </c:pt>
                <c:pt idx="28">
                  <c:v>2.1019067564812342E-2</c:v>
                </c:pt>
                <c:pt idx="29">
                  <c:v>2.0739300049823592E-2</c:v>
                </c:pt>
                <c:pt idx="30">
                  <c:v>2.0662337676785464E-2</c:v>
                </c:pt>
                <c:pt idx="31">
                  <c:v>2.0643704257508239E-2</c:v>
                </c:pt>
                <c:pt idx="32">
                  <c:v>2.0571779769760663E-2</c:v>
                </c:pt>
                <c:pt idx="33">
                  <c:v>2.053937099742573E-2</c:v>
                </c:pt>
                <c:pt idx="34">
                  <c:v>2.0459086603710413E-2</c:v>
                </c:pt>
                <c:pt idx="35">
                  <c:v>2.037471040089206E-2</c:v>
                </c:pt>
                <c:pt idx="36">
                  <c:v>2.0188922684623807E-2</c:v>
                </c:pt>
                <c:pt idx="37">
                  <c:v>2.0073311838108229E-2</c:v>
                </c:pt>
                <c:pt idx="38">
                  <c:v>1.999305741201143E-2</c:v>
                </c:pt>
                <c:pt idx="39">
                  <c:v>1.9849060761138758E-2</c:v>
                </c:pt>
                <c:pt idx="40">
                  <c:v>1.9843979270110917E-2</c:v>
                </c:pt>
                <c:pt idx="41">
                  <c:v>1.9788364888044231E-2</c:v>
                </c:pt>
                <c:pt idx="42">
                  <c:v>1.9698135960474816E-2</c:v>
                </c:pt>
                <c:pt idx="43">
                  <c:v>1.9634576309860159E-2</c:v>
                </c:pt>
                <c:pt idx="44">
                  <c:v>1.9623661108107284E-2</c:v>
                </c:pt>
                <c:pt idx="45">
                  <c:v>1.9522093266100635E-2</c:v>
                </c:pt>
                <c:pt idx="46">
                  <c:v>1.9504966866275959E-2</c:v>
                </c:pt>
                <c:pt idx="47">
                  <c:v>1.946854743958978E-2</c:v>
                </c:pt>
                <c:pt idx="48">
                  <c:v>1.9344887932950788E-2</c:v>
                </c:pt>
                <c:pt idx="49">
                  <c:v>1.9331885610291748E-2</c:v>
                </c:pt>
                <c:pt idx="50">
                  <c:v>1.9284314423236398E-2</c:v>
                </c:pt>
                <c:pt idx="51">
                  <c:v>1.9245589490550472E-2</c:v>
                </c:pt>
                <c:pt idx="52">
                  <c:v>1.9208843090070288E-2</c:v>
                </c:pt>
                <c:pt idx="53">
                  <c:v>1.9161954836957311E-2</c:v>
                </c:pt>
                <c:pt idx="54">
                  <c:v>1.9158536270361758E-2</c:v>
                </c:pt>
                <c:pt idx="55">
                  <c:v>1.9149506904706511E-2</c:v>
                </c:pt>
                <c:pt idx="56">
                  <c:v>1.9117554223349976E-2</c:v>
                </c:pt>
                <c:pt idx="57">
                  <c:v>1.9022845337482028E-2</c:v>
                </c:pt>
                <c:pt idx="58">
                  <c:v>1.8977874374500318E-2</c:v>
                </c:pt>
                <c:pt idx="59">
                  <c:v>1.8946319774575095E-2</c:v>
                </c:pt>
                <c:pt idx="60">
                  <c:v>1.8861693647680613E-2</c:v>
                </c:pt>
                <c:pt idx="61">
                  <c:v>1.8850288848179769E-2</c:v>
                </c:pt>
                <c:pt idx="62">
                  <c:v>1.8776663673710496E-2</c:v>
                </c:pt>
                <c:pt idx="63">
                  <c:v>1.8715967427057195E-2</c:v>
                </c:pt>
                <c:pt idx="64">
                  <c:v>1.8631116319360909E-2</c:v>
                </c:pt>
                <c:pt idx="65">
                  <c:v>1.8626452678916043E-2</c:v>
                </c:pt>
                <c:pt idx="66">
                  <c:v>1.8315542499756983E-2</c:v>
                </c:pt>
                <c:pt idx="67">
                  <c:v>1.8207336104270437E-2</c:v>
                </c:pt>
                <c:pt idx="68">
                  <c:v>1.803932465551536E-2</c:v>
                </c:pt>
                <c:pt idx="69">
                  <c:v>1.7941454996042331E-2</c:v>
                </c:pt>
                <c:pt idx="70">
                  <c:v>1.7940668975930382E-2</c:v>
                </c:pt>
                <c:pt idx="71">
                  <c:v>1.7891111153033414E-2</c:v>
                </c:pt>
                <c:pt idx="72">
                  <c:v>1.7877793454760555E-2</c:v>
                </c:pt>
                <c:pt idx="73">
                  <c:v>1.7851161704768324E-2</c:v>
                </c:pt>
                <c:pt idx="74">
                  <c:v>1.7505426387509463E-2</c:v>
                </c:pt>
                <c:pt idx="75">
                  <c:v>1.747868746481962E-2</c:v>
                </c:pt>
                <c:pt idx="76">
                  <c:v>1.7431794904268237E-2</c:v>
                </c:pt>
                <c:pt idx="77">
                  <c:v>1.7376815670865905E-2</c:v>
                </c:pt>
                <c:pt idx="78">
                  <c:v>1.7343555024297908E-2</c:v>
                </c:pt>
                <c:pt idx="79">
                  <c:v>1.731535343534172E-2</c:v>
                </c:pt>
                <c:pt idx="80">
                  <c:v>1.7273885225833809E-2</c:v>
                </c:pt>
                <c:pt idx="81">
                  <c:v>1.7269677232111806E-2</c:v>
                </c:pt>
                <c:pt idx="82">
                  <c:v>1.7211916752942241E-2</c:v>
                </c:pt>
                <c:pt idx="83">
                  <c:v>1.7159327406828517E-2</c:v>
                </c:pt>
                <c:pt idx="84">
                  <c:v>1.7157264707888767E-2</c:v>
                </c:pt>
                <c:pt idx="85">
                  <c:v>1.7146815232099256E-2</c:v>
                </c:pt>
                <c:pt idx="86">
                  <c:v>1.7119690891193553E-2</c:v>
                </c:pt>
                <c:pt idx="87">
                  <c:v>1.6890907772931882E-2</c:v>
                </c:pt>
                <c:pt idx="88">
                  <c:v>1.6800383891863849E-2</c:v>
                </c:pt>
                <c:pt idx="89">
                  <c:v>1.6707630594121597E-2</c:v>
                </c:pt>
                <c:pt idx="90">
                  <c:v>1.6515835147357917E-2</c:v>
                </c:pt>
                <c:pt idx="91">
                  <c:v>1.6429236303381469E-2</c:v>
                </c:pt>
                <c:pt idx="92">
                  <c:v>1.6356122893429949E-2</c:v>
                </c:pt>
                <c:pt idx="93">
                  <c:v>1.6351614636662404E-2</c:v>
                </c:pt>
                <c:pt idx="94">
                  <c:v>1.6283176738530396E-2</c:v>
                </c:pt>
                <c:pt idx="95">
                  <c:v>1.6273024744709444E-2</c:v>
                </c:pt>
                <c:pt idx="96">
                  <c:v>1.5849138204115553E-2</c:v>
                </c:pt>
                <c:pt idx="97">
                  <c:v>1.5702214914366821E-2</c:v>
                </c:pt>
                <c:pt idx="98">
                  <c:v>1.5698156200589407E-2</c:v>
                </c:pt>
                <c:pt idx="99">
                  <c:v>1.5630786679995009E-2</c:v>
                </c:pt>
                <c:pt idx="100">
                  <c:v>1.4942737151318776E-2</c:v>
                </c:pt>
                <c:pt idx="101">
                  <c:v>1.4785933558645523E-2</c:v>
                </c:pt>
                <c:pt idx="102">
                  <c:v>1.4683384259005994E-2</c:v>
                </c:pt>
                <c:pt idx="103">
                  <c:v>1.4608615611592513E-2</c:v>
                </c:pt>
                <c:pt idx="104">
                  <c:v>1.4540951704045487E-2</c:v>
                </c:pt>
                <c:pt idx="105">
                  <c:v>1.4469137645951462E-2</c:v>
                </c:pt>
                <c:pt idx="106">
                  <c:v>1.4422642864355921E-2</c:v>
                </c:pt>
                <c:pt idx="107">
                  <c:v>1.4402909520619945E-2</c:v>
                </c:pt>
                <c:pt idx="108">
                  <c:v>1.426992315396098E-2</c:v>
                </c:pt>
                <c:pt idx="109">
                  <c:v>1.3956093082259256E-2</c:v>
                </c:pt>
                <c:pt idx="110">
                  <c:v>1.3877180378373479E-2</c:v>
                </c:pt>
                <c:pt idx="111">
                  <c:v>1.3755198725881447E-2</c:v>
                </c:pt>
                <c:pt idx="112">
                  <c:v>1.3617037061186187E-2</c:v>
                </c:pt>
                <c:pt idx="113">
                  <c:v>1.3546467160860803E-2</c:v>
                </c:pt>
                <c:pt idx="114">
                  <c:v>1.3540614558728528E-2</c:v>
                </c:pt>
                <c:pt idx="115">
                  <c:v>1.3416590619369409E-2</c:v>
                </c:pt>
                <c:pt idx="116">
                  <c:v>1.3282209336887594E-2</c:v>
                </c:pt>
                <c:pt idx="117">
                  <c:v>1.3090804118107313E-2</c:v>
                </c:pt>
                <c:pt idx="118">
                  <c:v>1.3046726019680198E-2</c:v>
                </c:pt>
                <c:pt idx="119">
                  <c:v>1.3012973455582206E-2</c:v>
                </c:pt>
                <c:pt idx="120">
                  <c:v>1.2923326840449915E-2</c:v>
                </c:pt>
                <c:pt idx="121">
                  <c:v>1.2851833938518525E-2</c:v>
                </c:pt>
                <c:pt idx="122">
                  <c:v>1.2799804010142088E-2</c:v>
                </c:pt>
                <c:pt idx="123">
                  <c:v>1.2703164089800312E-2</c:v>
                </c:pt>
                <c:pt idx="124">
                  <c:v>1.2585889987199162E-2</c:v>
                </c:pt>
                <c:pt idx="125">
                  <c:v>1.2215500126867538E-2</c:v>
                </c:pt>
                <c:pt idx="126">
                  <c:v>1.1707254657974476E-2</c:v>
                </c:pt>
                <c:pt idx="127">
                  <c:v>1.1694951117986432E-2</c:v>
                </c:pt>
                <c:pt idx="128">
                  <c:v>1.144094349566575E-2</c:v>
                </c:pt>
                <c:pt idx="129">
                  <c:v>1.1243849345351949E-2</c:v>
                </c:pt>
                <c:pt idx="130">
                  <c:v>1.1232407758824836E-2</c:v>
                </c:pt>
                <c:pt idx="131">
                  <c:v>1.123052195123956E-2</c:v>
                </c:pt>
                <c:pt idx="132">
                  <c:v>1.1185231988060661E-2</c:v>
                </c:pt>
                <c:pt idx="133">
                  <c:v>1.1114852230031887E-2</c:v>
                </c:pt>
                <c:pt idx="134">
                  <c:v>1.1078871809259129E-2</c:v>
                </c:pt>
                <c:pt idx="135">
                  <c:v>1.1040303926649491E-2</c:v>
                </c:pt>
                <c:pt idx="136">
                  <c:v>1.0870258622748152E-2</c:v>
                </c:pt>
                <c:pt idx="137">
                  <c:v>1.041805291541111E-2</c:v>
                </c:pt>
                <c:pt idx="138">
                  <c:v>1.0223186465510013E-2</c:v>
                </c:pt>
                <c:pt idx="139">
                  <c:v>1.001666688208579E-2</c:v>
                </c:pt>
                <c:pt idx="140">
                  <c:v>9.9992615140824387E-3</c:v>
                </c:pt>
                <c:pt idx="141">
                  <c:v>9.4267842288906778E-3</c:v>
                </c:pt>
                <c:pt idx="142">
                  <c:v>9.2163219629249477E-3</c:v>
                </c:pt>
                <c:pt idx="143">
                  <c:v>8.8436738700796054E-3</c:v>
                </c:pt>
                <c:pt idx="144">
                  <c:v>8.6857173286335691E-3</c:v>
                </c:pt>
                <c:pt idx="145">
                  <c:v>8.6458676125382734E-3</c:v>
                </c:pt>
                <c:pt idx="146">
                  <c:v>8.5520606509202728E-3</c:v>
                </c:pt>
                <c:pt idx="147">
                  <c:v>8.062157870247947E-3</c:v>
                </c:pt>
                <c:pt idx="148">
                  <c:v>7.9598016438053708E-3</c:v>
                </c:pt>
                <c:pt idx="149">
                  <c:v>7.9015812750845779E-3</c:v>
                </c:pt>
                <c:pt idx="150">
                  <c:v>7.6964694136734393E-3</c:v>
                </c:pt>
                <c:pt idx="151">
                  <c:v>7.6817419932827856E-3</c:v>
                </c:pt>
                <c:pt idx="152">
                  <c:v>7.6433220028262437E-3</c:v>
                </c:pt>
                <c:pt idx="153">
                  <c:v>6.7596713687782545E-3</c:v>
                </c:pt>
                <c:pt idx="154">
                  <c:v>6.7549865772122521E-3</c:v>
                </c:pt>
                <c:pt idx="155">
                  <c:v>6.6318332341700065E-3</c:v>
                </c:pt>
                <c:pt idx="156">
                  <c:v>6.5024130545608093E-3</c:v>
                </c:pt>
                <c:pt idx="157">
                  <c:v>6.3464902805866821E-3</c:v>
                </c:pt>
                <c:pt idx="158">
                  <c:v>5.9391708149375251E-3</c:v>
                </c:pt>
                <c:pt idx="159">
                  <c:v>5.9372987506999481E-3</c:v>
                </c:pt>
                <c:pt idx="160">
                  <c:v>5.6092135775482124E-3</c:v>
                </c:pt>
                <c:pt idx="161">
                  <c:v>5.5278544932432574E-3</c:v>
                </c:pt>
                <c:pt idx="162">
                  <c:v>5.3479639326635461E-3</c:v>
                </c:pt>
                <c:pt idx="163">
                  <c:v>5.3250761714247127E-3</c:v>
                </c:pt>
                <c:pt idx="164">
                  <c:v>4.9318131630916515E-3</c:v>
                </c:pt>
                <c:pt idx="165">
                  <c:v>4.6743046523753133E-3</c:v>
                </c:pt>
                <c:pt idx="166">
                  <c:v>4.1950668318483063E-3</c:v>
                </c:pt>
                <c:pt idx="167">
                  <c:v>4.1833051379349629E-3</c:v>
                </c:pt>
                <c:pt idx="168">
                  <c:v>3.8674626753222013E-3</c:v>
                </c:pt>
                <c:pt idx="169">
                  <c:v>3.0898533160063097E-3</c:v>
                </c:pt>
                <c:pt idx="170">
                  <c:v>2.8139843352381665E-3</c:v>
                </c:pt>
                <c:pt idx="171">
                  <c:v>2.8107358900511018E-3</c:v>
                </c:pt>
                <c:pt idx="172">
                  <c:v>2.049460280884366E-3</c:v>
                </c:pt>
                <c:pt idx="173">
                  <c:v>1.9399955651116293E-3</c:v>
                </c:pt>
                <c:pt idx="174">
                  <c:v>1.5324394335842696E-3</c:v>
                </c:pt>
                <c:pt idx="175">
                  <c:v>1.3123507853435895E-3</c:v>
                </c:pt>
                <c:pt idx="176">
                  <c:v>1.0718779835519818E-3</c:v>
                </c:pt>
                <c:pt idx="177">
                  <c:v>6.6944452928602738E-4</c:v>
                </c:pt>
                <c:pt idx="178">
                  <c:v>6.690707480392909E-4</c:v>
                </c:pt>
                <c:pt idx="179">
                  <c:v>6.6869696679255452E-4</c:v>
                </c:pt>
                <c:pt idx="180">
                  <c:v>5.6160466806703935E-4</c:v>
                </c:pt>
                <c:pt idx="181">
                  <c:v>5.5987024784218793E-4</c:v>
                </c:pt>
                <c:pt idx="182">
                  <c:v>5.5856943267355613E-4</c:v>
                </c:pt>
                <c:pt idx="183">
                  <c:v>-3.6891575215146466E-5</c:v>
                </c:pt>
                <c:pt idx="184">
                  <c:v>-2.4144769607517547E-4</c:v>
                </c:pt>
                <c:pt idx="185">
                  <c:v>-3.0055483106078418E-4</c:v>
                </c:pt>
                <c:pt idx="186">
                  <c:v>-2.5635818116323192E-3</c:v>
                </c:pt>
                <c:pt idx="187">
                  <c:v>-2.5635818116323192E-3</c:v>
                </c:pt>
                <c:pt idx="188">
                  <c:v>-2.5635818116323192E-3</c:v>
                </c:pt>
                <c:pt idx="189">
                  <c:v>-2.5635818116323192E-3</c:v>
                </c:pt>
                <c:pt idx="190">
                  <c:v>-1.6873507973746232E-2</c:v>
                </c:pt>
                <c:pt idx="191">
                  <c:v>-1.6938371537014746E-2</c:v>
                </c:pt>
                <c:pt idx="192">
                  <c:v>-2.4192199145719864E-2</c:v>
                </c:pt>
                <c:pt idx="193">
                  <c:v>-2.8218378707160485E-2</c:v>
                </c:pt>
                <c:pt idx="194">
                  <c:v>-3.0146705219886785E-2</c:v>
                </c:pt>
                <c:pt idx="195">
                  <c:v>-3.0999060500923908E-2</c:v>
                </c:pt>
                <c:pt idx="196">
                  <c:v>-4.8099424886285401E-2</c:v>
                </c:pt>
                <c:pt idx="197">
                  <c:v>-5.0659151560019169E-2</c:v>
                </c:pt>
                <c:pt idx="198">
                  <c:v>-6.1176604259870968E-2</c:v>
                </c:pt>
                <c:pt idx="199">
                  <c:v>-6.5711456472410626E-2</c:v>
                </c:pt>
                <c:pt idx="200">
                  <c:v>-7.2012965795552053E-2</c:v>
                </c:pt>
                <c:pt idx="201">
                  <c:v>-0.11472956756806618</c:v>
                </c:pt>
                <c:pt idx="202">
                  <c:v>-0.12473569699943815</c:v>
                </c:pt>
                <c:pt idx="203">
                  <c:v>-0.12934021468363249</c:v>
                </c:pt>
                <c:pt idx="204">
                  <c:v>-0.18484064631544905</c:v>
                </c:pt>
                <c:pt idx="205">
                  <c:v>-0.22278922201567206</c:v>
                </c:pt>
                <c:pt idx="206">
                  <c:v>-0.27695865359929694</c:v>
                </c:pt>
                <c:pt idx="207">
                  <c:v>-0.43682227390373229</c:v>
                </c:pt>
                <c:pt idx="208">
                  <c:v>-0.73993743539383716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4-4E0D-ACF5-C6A6A06ED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2004 Dec'!$A$3:$A$211</c:f>
              <c:strCache>
                <c:ptCount val="209"/>
                <c:pt idx="0">
                  <c:v>United States</c:v>
                </c:pt>
                <c:pt idx="1">
                  <c:v>Costa Rica</c:v>
                </c:pt>
                <c:pt idx="2">
                  <c:v>Iraq</c:v>
                </c:pt>
                <c:pt idx="3">
                  <c:v>Oman</c:v>
                </c:pt>
                <c:pt idx="4">
                  <c:v>Ukraine</c:v>
                </c:pt>
                <c:pt idx="5">
                  <c:v>Pakistan</c:v>
                </c:pt>
                <c:pt idx="6">
                  <c:v>Uruguay</c:v>
                </c:pt>
                <c:pt idx="7">
                  <c:v>Kenya</c:v>
                </c:pt>
                <c:pt idx="8">
                  <c:v>Nigeria</c:v>
                </c:pt>
                <c:pt idx="9">
                  <c:v>Vietnam</c:v>
                </c:pt>
                <c:pt idx="10">
                  <c:v>Bulgaria</c:v>
                </c:pt>
                <c:pt idx="11">
                  <c:v>Algeria</c:v>
                </c:pt>
                <c:pt idx="12">
                  <c:v>Jordan</c:v>
                </c:pt>
                <c:pt idx="13">
                  <c:v>Uzbekistan</c:v>
                </c:pt>
                <c:pt idx="14">
                  <c:v>Jamaica</c:v>
                </c:pt>
                <c:pt idx="15">
                  <c:v>Kuwait</c:v>
                </c:pt>
                <c:pt idx="16">
                  <c:v>Tanzania</c:v>
                </c:pt>
                <c:pt idx="17">
                  <c:v>Romania</c:v>
                </c:pt>
                <c:pt idx="18">
                  <c:v>Sri Lanka</c:v>
                </c:pt>
                <c:pt idx="19">
                  <c:v>Iceland</c:v>
                </c:pt>
                <c:pt idx="20">
                  <c:v>Cote d'Ivoire</c:v>
                </c:pt>
                <c:pt idx="21">
                  <c:v>Qatar</c:v>
                </c:pt>
                <c:pt idx="22">
                  <c:v>Slovenia</c:v>
                </c:pt>
                <c:pt idx="23">
                  <c:v>Lithuania</c:v>
                </c:pt>
                <c:pt idx="24">
                  <c:v>Lebanon</c:v>
                </c:pt>
                <c:pt idx="25">
                  <c:v>Senegal</c:v>
                </c:pt>
                <c:pt idx="26">
                  <c:v>Egypt</c:v>
                </c:pt>
                <c:pt idx="27">
                  <c:v>Netherlands Antilles</c:v>
                </c:pt>
                <c:pt idx="28">
                  <c:v>Peru</c:v>
                </c:pt>
                <c:pt idx="29">
                  <c:v>Colombia</c:v>
                </c:pt>
                <c:pt idx="30">
                  <c:v>Saudi Arabia</c:v>
                </c:pt>
                <c:pt idx="31">
                  <c:v>Bahrain</c:v>
                </c:pt>
                <c:pt idx="32">
                  <c:v>Estonia</c:v>
                </c:pt>
                <c:pt idx="33">
                  <c:v>Cuba</c:v>
                </c:pt>
                <c:pt idx="34">
                  <c:v>Trinidad and Tobago</c:v>
                </c:pt>
                <c:pt idx="35">
                  <c:v>Ecuador</c:v>
                </c:pt>
                <c:pt idx="36">
                  <c:v>Iran</c:v>
                </c:pt>
                <c:pt idx="37">
                  <c:v>Morocco</c:v>
                </c:pt>
                <c:pt idx="38">
                  <c:v>Isle of Man</c:v>
                </c:pt>
                <c:pt idx="39">
                  <c:v>Venezuela</c:v>
                </c:pt>
                <c:pt idx="40">
                  <c:v>Liberia</c:v>
                </c:pt>
                <c:pt idx="41">
                  <c:v>Mauritius</c:v>
                </c:pt>
                <c:pt idx="42">
                  <c:v>Cameroon</c:v>
                </c:pt>
                <c:pt idx="43">
                  <c:v>Angola</c:v>
                </c:pt>
                <c:pt idx="44">
                  <c:v>Bangladesh</c:v>
                </c:pt>
                <c:pt idx="45">
                  <c:v>Zimbabwe</c:v>
                </c:pt>
                <c:pt idx="46">
                  <c:v>Belize</c:v>
                </c:pt>
                <c:pt idx="47">
                  <c:v>Kazakhstan</c:v>
                </c:pt>
                <c:pt idx="48">
                  <c:v>El Salvador</c:v>
                </c:pt>
                <c:pt idx="49">
                  <c:v>Paraguay</c:v>
                </c:pt>
                <c:pt idx="50">
                  <c:v>Ghana</c:v>
                </c:pt>
                <c:pt idx="51">
                  <c:v>Macau SAR</c:v>
                </c:pt>
                <c:pt idx="52">
                  <c:v>Philippines</c:v>
                </c:pt>
                <c:pt idx="53">
                  <c:v>Gabon</c:v>
                </c:pt>
                <c:pt idx="54">
                  <c:v>Dominican Republic</c:v>
                </c:pt>
                <c:pt idx="55">
                  <c:v>Tunisia</c:v>
                </c:pt>
                <c:pt idx="56">
                  <c:v>Namibia</c:v>
                </c:pt>
                <c:pt idx="57">
                  <c:v>Gibraltar</c:v>
                </c:pt>
                <c:pt idx="58">
                  <c:v>United Arab Emirates</c:v>
                </c:pt>
                <c:pt idx="59">
                  <c:v>Slovakia</c:v>
                </c:pt>
                <c:pt idx="60">
                  <c:v>Syria</c:v>
                </c:pt>
                <c:pt idx="61">
                  <c:v>Honduras</c:v>
                </c:pt>
                <c:pt idx="62">
                  <c:v>Papua New Guinea</c:v>
                </c:pt>
                <c:pt idx="63">
                  <c:v>Bahamas</c:v>
                </c:pt>
                <c:pt idx="64">
                  <c:v>South Africa</c:v>
                </c:pt>
                <c:pt idx="65">
                  <c:v>Israel</c:v>
                </c:pt>
                <c:pt idx="66">
                  <c:v>Azerbaijan</c:v>
                </c:pt>
                <c:pt idx="67">
                  <c:v>Guatemala</c:v>
                </c:pt>
                <c:pt idx="68">
                  <c:v>Indonesia</c:v>
                </c:pt>
                <c:pt idx="69">
                  <c:v>Brunei</c:v>
                </c:pt>
                <c:pt idx="70">
                  <c:v>Barbados</c:v>
                </c:pt>
                <c:pt idx="71">
                  <c:v>Argentina</c:v>
                </c:pt>
                <c:pt idx="72">
                  <c:v>Thailand</c:v>
                </c:pt>
                <c:pt idx="73">
                  <c:v>Togo</c:v>
                </c:pt>
                <c:pt idx="74">
                  <c:v>Grenada</c:v>
                </c:pt>
                <c:pt idx="75">
                  <c:v>Congo Democratic Republic</c:v>
                </c:pt>
                <c:pt idx="76">
                  <c:v>Myanmar</c:v>
                </c:pt>
                <c:pt idx="77">
                  <c:v>Madagascar</c:v>
                </c:pt>
                <c:pt idx="78">
                  <c:v>Mozambique</c:v>
                </c:pt>
                <c:pt idx="79">
                  <c:v>Croatia</c:v>
                </c:pt>
                <c:pt idx="80">
                  <c:v>Seychelles</c:v>
                </c:pt>
                <c:pt idx="81">
                  <c:v>Yemen</c:v>
                </c:pt>
                <c:pt idx="82">
                  <c:v>Aruba</c:v>
                </c:pt>
                <c:pt idx="83">
                  <c:v>Congo</c:v>
                </c:pt>
                <c:pt idx="84">
                  <c:v>Libya</c:v>
                </c:pt>
                <c:pt idx="85">
                  <c:v>Serbia and Montenegro</c:v>
                </c:pt>
                <c:pt idx="86">
                  <c:v>Guernsey</c:v>
                </c:pt>
                <c:pt idx="87">
                  <c:v>Maldives</c:v>
                </c:pt>
                <c:pt idx="88">
                  <c:v>Andorra</c:v>
                </c:pt>
                <c:pt idx="89">
                  <c:v>Albania</c:v>
                </c:pt>
                <c:pt idx="90">
                  <c:v>Samoa</c:v>
                </c:pt>
                <c:pt idx="91">
                  <c:v>Benin</c:v>
                </c:pt>
                <c:pt idx="92">
                  <c:v>Cyprus</c:v>
                </c:pt>
                <c:pt idx="93">
                  <c:v>Nepal</c:v>
                </c:pt>
                <c:pt idx="94">
                  <c:v>Uganda</c:v>
                </c:pt>
                <c:pt idx="95">
                  <c:v>Latvia</c:v>
                </c:pt>
                <c:pt idx="96">
                  <c:v>Georgia</c:v>
                </c:pt>
                <c:pt idx="97">
                  <c:v>Belarus</c:v>
                </c:pt>
                <c:pt idx="98">
                  <c:v>Zambia</c:v>
                </c:pt>
                <c:pt idx="99">
                  <c:v>Chad</c:v>
                </c:pt>
                <c:pt idx="100">
                  <c:v>St. Vincent</c:v>
                </c:pt>
                <c:pt idx="101">
                  <c:v>Malta</c:v>
                </c:pt>
                <c:pt idx="102">
                  <c:v>Sudan</c:v>
                </c:pt>
                <c:pt idx="103">
                  <c:v>Bolivia</c:v>
                </c:pt>
                <c:pt idx="104">
                  <c:v>Turkey</c:v>
                </c:pt>
                <c:pt idx="105">
                  <c:v>Ethiopia</c:v>
                </c:pt>
                <c:pt idx="106">
                  <c:v>Bosnia and Herzegovina</c:v>
                </c:pt>
                <c:pt idx="107">
                  <c:v>Liechtenstein</c:v>
                </c:pt>
                <c:pt idx="108">
                  <c:v>Malaysia</c:v>
                </c:pt>
                <c:pt idx="109">
                  <c:v>French Polynesia</c:v>
                </c:pt>
                <c:pt idx="110">
                  <c:v>Panama</c:v>
                </c:pt>
                <c:pt idx="111">
                  <c:v>Hungary</c:v>
                </c:pt>
                <c:pt idx="112">
                  <c:v>Kyrgyz Republic</c:v>
                </c:pt>
                <c:pt idx="113">
                  <c:v>India</c:v>
                </c:pt>
                <c:pt idx="114">
                  <c:v>Rwanda</c:v>
                </c:pt>
                <c:pt idx="115">
                  <c:v>Bermuda</c:v>
                </c:pt>
                <c:pt idx="116">
                  <c:v>Niger</c:v>
                </c:pt>
                <c:pt idx="117">
                  <c:v>Burkina Faso</c:v>
                </c:pt>
                <c:pt idx="118">
                  <c:v>US Pacific Islands</c:v>
                </c:pt>
                <c:pt idx="119">
                  <c:v>Vanuatu</c:v>
                </c:pt>
                <c:pt idx="120">
                  <c:v>Guinea</c:v>
                </c:pt>
                <c:pt idx="121">
                  <c:v>Cambodia</c:v>
                </c:pt>
                <c:pt idx="122">
                  <c:v>Chile</c:v>
                </c:pt>
                <c:pt idx="123">
                  <c:v>West Indies UK</c:v>
                </c:pt>
                <c:pt idx="124">
                  <c:v>Haiti</c:v>
                </c:pt>
                <c:pt idx="125">
                  <c:v>Lesotho</c:v>
                </c:pt>
                <c:pt idx="126">
                  <c:v>British Overseas Territories</c:v>
                </c:pt>
                <c:pt idx="127">
                  <c:v>Russia</c:v>
                </c:pt>
                <c:pt idx="128">
                  <c:v>Nicaragua</c:v>
                </c:pt>
                <c:pt idx="129">
                  <c:v>China</c:v>
                </c:pt>
                <c:pt idx="130">
                  <c:v>Mongolia</c:v>
                </c:pt>
                <c:pt idx="131">
                  <c:v>Macedonia</c:v>
                </c:pt>
                <c:pt idx="132">
                  <c:v>Moldova</c:v>
                </c:pt>
                <c:pt idx="133">
                  <c:v>Marshall Islands</c:v>
                </c:pt>
                <c:pt idx="134">
                  <c:v>Taiwan, China</c:v>
                </c:pt>
                <c:pt idx="135">
                  <c:v>Central African Rep</c:v>
                </c:pt>
                <c:pt idx="136">
                  <c:v>Falkland Islands</c:v>
                </c:pt>
                <c:pt idx="137">
                  <c:v>Finland</c:v>
                </c:pt>
                <c:pt idx="138">
                  <c:v>North Korea</c:v>
                </c:pt>
                <c:pt idx="139">
                  <c:v>Fiji</c:v>
                </c:pt>
                <c:pt idx="140">
                  <c:v>Poland</c:v>
                </c:pt>
                <c:pt idx="141">
                  <c:v>Gambia</c:v>
                </c:pt>
                <c:pt idx="142">
                  <c:v>Mauritania</c:v>
                </c:pt>
                <c:pt idx="143">
                  <c:v>Turks and Caicos</c:v>
                </c:pt>
                <c:pt idx="144">
                  <c:v>Botswana</c:v>
                </c:pt>
                <c:pt idx="145">
                  <c:v>Malawi</c:v>
                </c:pt>
                <c:pt idx="146">
                  <c:v>Turkmenistan</c:v>
                </c:pt>
                <c:pt idx="147">
                  <c:v>Burundi</c:v>
                </c:pt>
                <c:pt idx="148">
                  <c:v>Mali</c:v>
                </c:pt>
                <c:pt idx="149">
                  <c:v>St. Lucia</c:v>
                </c:pt>
                <c:pt idx="150">
                  <c:v>Guyana</c:v>
                </c:pt>
                <c:pt idx="151">
                  <c:v>Czech Republic</c:v>
                </c:pt>
                <c:pt idx="152">
                  <c:v>Eritrea</c:v>
                </c:pt>
                <c:pt idx="153">
                  <c:v>Cape Verde</c:v>
                </c:pt>
                <c:pt idx="154">
                  <c:v>Armenia</c:v>
                </c:pt>
                <c:pt idx="155">
                  <c:v>Suriname</c:v>
                </c:pt>
                <c:pt idx="156">
                  <c:v>Equatorial Guinea</c:v>
                </c:pt>
                <c:pt idx="157">
                  <c:v>Laos</c:v>
                </c:pt>
                <c:pt idx="158">
                  <c:v>Swaziland</c:v>
                </c:pt>
                <c:pt idx="159">
                  <c:v>Djibouti</c:v>
                </c:pt>
                <c:pt idx="160">
                  <c:v>Jersey</c:v>
                </c:pt>
                <c:pt idx="161">
                  <c:v>Brazil</c:v>
                </c:pt>
                <c:pt idx="162">
                  <c:v>Dominica</c:v>
                </c:pt>
                <c:pt idx="163">
                  <c:v>Greece</c:v>
                </c:pt>
                <c:pt idx="164">
                  <c:v>Norway</c:v>
                </c:pt>
                <c:pt idx="165">
                  <c:v>Tajikistan</c:v>
                </c:pt>
                <c:pt idx="166">
                  <c:v>Afghanistan</c:v>
                </c:pt>
                <c:pt idx="167">
                  <c:v>Tonga</c:v>
                </c:pt>
                <c:pt idx="168">
                  <c:v>Bhutan</c:v>
                </c:pt>
                <c:pt idx="169">
                  <c:v>Sierra Leone</c:v>
                </c:pt>
                <c:pt idx="170">
                  <c:v>New Caledonia</c:v>
                </c:pt>
                <c:pt idx="171">
                  <c:v>Comoros Islands</c:v>
                </c:pt>
                <c:pt idx="172">
                  <c:v>Guinea-Bissau</c:v>
                </c:pt>
                <c:pt idx="173">
                  <c:v>Denmark</c:v>
                </c:pt>
                <c:pt idx="174">
                  <c:v>Portugal</c:v>
                </c:pt>
                <c:pt idx="175">
                  <c:v>Vatican</c:v>
                </c:pt>
                <c:pt idx="176">
                  <c:v>Nauru</c:v>
                </c:pt>
                <c:pt idx="177">
                  <c:v>Timor Leste</c:v>
                </c:pt>
                <c:pt idx="178">
                  <c:v>Palestinian Territory</c:v>
                </c:pt>
                <c:pt idx="179">
                  <c:v>Sao Tome and Principe</c:v>
                </c:pt>
                <c:pt idx="180">
                  <c:v>Solomon Islands</c:v>
                </c:pt>
                <c:pt idx="181">
                  <c:v>Wallis and Futuna</c:v>
                </c:pt>
                <c:pt idx="182">
                  <c:v>Somalia</c:v>
                </c:pt>
                <c:pt idx="183">
                  <c:v>Singapore</c:v>
                </c:pt>
                <c:pt idx="184">
                  <c:v>South Korea</c:v>
                </c:pt>
                <c:pt idx="185">
                  <c:v>St.Helena</c:v>
                </c:pt>
                <c:pt idx="186">
                  <c:v>Kiribati</c:v>
                </c:pt>
                <c:pt idx="187">
                  <c:v>Micronesia</c:v>
                </c:pt>
                <c:pt idx="188">
                  <c:v>Palau</c:v>
                </c:pt>
                <c:pt idx="189">
                  <c:v>Tuvalu</c:v>
                </c:pt>
                <c:pt idx="190">
                  <c:v>New Zealand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Italy</c:v>
                </c:pt>
                <c:pt idx="194">
                  <c:v>Luxembourg</c:v>
                </c:pt>
                <c:pt idx="195">
                  <c:v>Ireland</c:v>
                </c:pt>
                <c:pt idx="196">
                  <c:v>Canada</c:v>
                </c:pt>
                <c:pt idx="197">
                  <c:v>Cayman Islands</c:v>
                </c:pt>
                <c:pt idx="198">
                  <c:v>Austria</c:v>
                </c:pt>
                <c:pt idx="199">
                  <c:v>Australia</c:v>
                </c:pt>
                <c:pt idx="200">
                  <c:v>Sweden</c:v>
                </c:pt>
                <c:pt idx="201">
                  <c:v>Spain</c:v>
                </c:pt>
                <c:pt idx="202">
                  <c:v>Belgium</c:v>
                </c:pt>
                <c:pt idx="203">
                  <c:v>United Kingdom</c:v>
                </c:pt>
                <c:pt idx="204">
                  <c:v>Japan</c:v>
                </c:pt>
                <c:pt idx="205">
                  <c:v>Switzerland</c:v>
                </c:pt>
                <c:pt idx="206">
                  <c:v>Netherlands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2004 Dec'!$E$3:$E$211</c:f>
              <c:numCache>
                <c:formatCode>General</c:formatCode>
                <c:ptCount val="209"/>
                <c:pt idx="0">
                  <c:v>0.49233116563175316</c:v>
                </c:pt>
                <c:pt idx="1">
                  <c:v>2.2121601516128745E-2</c:v>
                </c:pt>
                <c:pt idx="2">
                  <c:v>2.2045325738165377E-2</c:v>
                </c:pt>
                <c:pt idx="3">
                  <c:v>2.1886112984257577E-2</c:v>
                </c:pt>
                <c:pt idx="4">
                  <c:v>2.1857931524469215E-2</c:v>
                </c:pt>
                <c:pt idx="5">
                  <c:v>2.1751442237270546E-2</c:v>
                </c:pt>
                <c:pt idx="6">
                  <c:v>2.1749470047669743E-2</c:v>
                </c:pt>
                <c:pt idx="7">
                  <c:v>2.1701341168047911E-2</c:v>
                </c:pt>
                <c:pt idx="8">
                  <c:v>2.160204930004184E-2</c:v>
                </c:pt>
                <c:pt idx="9">
                  <c:v>2.1591443262763511E-2</c:v>
                </c:pt>
                <c:pt idx="10">
                  <c:v>2.1442332049855347E-2</c:v>
                </c:pt>
                <c:pt idx="11">
                  <c:v>2.1368770012113732E-2</c:v>
                </c:pt>
                <c:pt idx="12">
                  <c:v>2.1359051595215266E-2</c:v>
                </c:pt>
                <c:pt idx="13">
                  <c:v>2.1269689225928284E-2</c:v>
                </c:pt>
                <c:pt idx="14">
                  <c:v>2.1206958684540641E-2</c:v>
                </c:pt>
                <c:pt idx="15">
                  <c:v>2.1095276261458223E-2</c:v>
                </c:pt>
                <c:pt idx="16">
                  <c:v>2.1018944303691167E-2</c:v>
                </c:pt>
                <c:pt idx="17">
                  <c:v>2.0974569574432549E-2</c:v>
                </c:pt>
                <c:pt idx="18">
                  <c:v>2.0912524686631417E-2</c:v>
                </c:pt>
                <c:pt idx="19">
                  <c:v>2.0888724187408291E-2</c:v>
                </c:pt>
                <c:pt idx="20">
                  <c:v>2.074712399709162E-2</c:v>
                </c:pt>
                <c:pt idx="21">
                  <c:v>2.0711686090678059E-2</c:v>
                </c:pt>
                <c:pt idx="22">
                  <c:v>2.0691944406583326E-2</c:v>
                </c:pt>
                <c:pt idx="23">
                  <c:v>2.0654487518195083E-2</c:v>
                </c:pt>
                <c:pt idx="24">
                  <c:v>2.0635443939022981E-2</c:v>
                </c:pt>
                <c:pt idx="25">
                  <c:v>2.0585497359226004E-2</c:v>
                </c:pt>
                <c:pt idx="26">
                  <c:v>2.0515326595071045E-2</c:v>
                </c:pt>
                <c:pt idx="27">
                  <c:v>2.0479470056224969E-2</c:v>
                </c:pt>
                <c:pt idx="28">
                  <c:v>2.0408652458161772E-2</c:v>
                </c:pt>
                <c:pt idx="29">
                  <c:v>2.0243634569839485E-2</c:v>
                </c:pt>
                <c:pt idx="30">
                  <c:v>2.0150708325847588E-2</c:v>
                </c:pt>
                <c:pt idx="31">
                  <c:v>2.0145590703729926E-2</c:v>
                </c:pt>
                <c:pt idx="32">
                  <c:v>2.0059904550715036E-2</c:v>
                </c:pt>
                <c:pt idx="33">
                  <c:v>2.0015566647833466E-2</c:v>
                </c:pt>
                <c:pt idx="34">
                  <c:v>1.9912464497498672E-2</c:v>
                </c:pt>
                <c:pt idx="35">
                  <c:v>1.9860076305104123E-2</c:v>
                </c:pt>
                <c:pt idx="36">
                  <c:v>1.9810564870658291E-2</c:v>
                </c:pt>
                <c:pt idx="37">
                  <c:v>1.9769277637311684E-2</c:v>
                </c:pt>
                <c:pt idx="38">
                  <c:v>1.9487971429214341E-2</c:v>
                </c:pt>
                <c:pt idx="39">
                  <c:v>1.9273137697904751E-2</c:v>
                </c:pt>
                <c:pt idx="40">
                  <c:v>1.922168334812982E-2</c:v>
                </c:pt>
                <c:pt idx="41">
                  <c:v>1.9183227530652366E-2</c:v>
                </c:pt>
                <c:pt idx="42">
                  <c:v>1.9044118327885239E-2</c:v>
                </c:pt>
                <c:pt idx="43">
                  <c:v>1.9041199400830804E-2</c:v>
                </c:pt>
                <c:pt idx="44">
                  <c:v>1.9006633001113805E-2</c:v>
                </c:pt>
                <c:pt idx="45">
                  <c:v>1.8984258306405478E-2</c:v>
                </c:pt>
                <c:pt idx="46">
                  <c:v>1.8956342825610303E-2</c:v>
                </c:pt>
                <c:pt idx="47">
                  <c:v>1.8939308263493999E-2</c:v>
                </c:pt>
                <c:pt idx="48">
                  <c:v>1.8920449589158148E-2</c:v>
                </c:pt>
                <c:pt idx="49">
                  <c:v>1.8899765735468782E-2</c:v>
                </c:pt>
                <c:pt idx="50">
                  <c:v>1.8862627103623415E-2</c:v>
                </c:pt>
                <c:pt idx="51">
                  <c:v>1.8816925438821248E-2</c:v>
                </c:pt>
                <c:pt idx="52">
                  <c:v>1.8803323632877757E-2</c:v>
                </c:pt>
                <c:pt idx="53">
                  <c:v>1.8765913882278155E-2</c:v>
                </c:pt>
                <c:pt idx="54">
                  <c:v>1.876126093971088E-2</c:v>
                </c:pt>
                <c:pt idx="55">
                  <c:v>1.8698999536535001E-2</c:v>
                </c:pt>
                <c:pt idx="56">
                  <c:v>1.8671242871337951E-2</c:v>
                </c:pt>
                <c:pt idx="57">
                  <c:v>1.866191072500345E-2</c:v>
                </c:pt>
                <c:pt idx="58">
                  <c:v>1.8575319436894191E-2</c:v>
                </c:pt>
                <c:pt idx="59">
                  <c:v>1.8553605890662041E-2</c:v>
                </c:pt>
                <c:pt idx="60">
                  <c:v>1.841309115221381E-2</c:v>
                </c:pt>
                <c:pt idx="61">
                  <c:v>1.8403676302515635E-2</c:v>
                </c:pt>
                <c:pt idx="62">
                  <c:v>1.8231531454405626E-2</c:v>
                </c:pt>
                <c:pt idx="63">
                  <c:v>1.8002196085515183E-2</c:v>
                </c:pt>
                <c:pt idx="64">
                  <c:v>1.7971499100167716E-2</c:v>
                </c:pt>
                <c:pt idx="65">
                  <c:v>1.7756941084700502E-2</c:v>
                </c:pt>
                <c:pt idx="66">
                  <c:v>1.7659719395659218E-2</c:v>
                </c:pt>
                <c:pt idx="67">
                  <c:v>1.7546812316869161E-2</c:v>
                </c:pt>
                <c:pt idx="68">
                  <c:v>1.7521481127080664E-2</c:v>
                </c:pt>
                <c:pt idx="69">
                  <c:v>1.7442196783026734E-2</c:v>
                </c:pt>
                <c:pt idx="70">
                  <c:v>1.7366793936694037E-2</c:v>
                </c:pt>
                <c:pt idx="71">
                  <c:v>1.7273149318386645E-2</c:v>
                </c:pt>
                <c:pt idx="72">
                  <c:v>1.6951389334144841E-2</c:v>
                </c:pt>
                <c:pt idx="73">
                  <c:v>1.6821688832017286E-2</c:v>
                </c:pt>
                <c:pt idx="74">
                  <c:v>1.678997343785402E-2</c:v>
                </c:pt>
                <c:pt idx="75">
                  <c:v>1.6774858814006085E-2</c:v>
                </c:pt>
                <c:pt idx="76">
                  <c:v>1.6750475142473503E-2</c:v>
                </c:pt>
                <c:pt idx="77">
                  <c:v>1.6740086940928697E-2</c:v>
                </c:pt>
                <c:pt idx="78">
                  <c:v>1.6670025515134131E-2</c:v>
                </c:pt>
                <c:pt idx="79">
                  <c:v>1.66365558779537E-2</c:v>
                </c:pt>
                <c:pt idx="80">
                  <c:v>1.6606996727452326E-2</c:v>
                </c:pt>
                <c:pt idx="81">
                  <c:v>1.660309426143039E-2</c:v>
                </c:pt>
                <c:pt idx="82">
                  <c:v>1.6562243932999845E-2</c:v>
                </c:pt>
                <c:pt idx="83">
                  <c:v>1.647454835849884E-2</c:v>
                </c:pt>
                <c:pt idx="84">
                  <c:v>1.6372451798472142E-2</c:v>
                </c:pt>
                <c:pt idx="85">
                  <c:v>1.6278587020962243E-2</c:v>
                </c:pt>
                <c:pt idx="86">
                  <c:v>1.6043452156521584E-2</c:v>
                </c:pt>
                <c:pt idx="87">
                  <c:v>1.6019800678505138E-2</c:v>
                </c:pt>
                <c:pt idx="88">
                  <c:v>1.5947784937620828E-2</c:v>
                </c:pt>
                <c:pt idx="89">
                  <c:v>1.5820306148977527E-2</c:v>
                </c:pt>
                <c:pt idx="90">
                  <c:v>1.5816019951906703E-2</c:v>
                </c:pt>
                <c:pt idx="91">
                  <c:v>1.5814456522064185E-2</c:v>
                </c:pt>
                <c:pt idx="92">
                  <c:v>1.5812700042002144E-2</c:v>
                </c:pt>
                <c:pt idx="93">
                  <c:v>1.5761816963383978E-2</c:v>
                </c:pt>
                <c:pt idx="94">
                  <c:v>1.5729114569274491E-2</c:v>
                </c:pt>
                <c:pt idx="95">
                  <c:v>1.5550152958273843E-2</c:v>
                </c:pt>
                <c:pt idx="96">
                  <c:v>1.5399174221554486E-2</c:v>
                </c:pt>
                <c:pt idx="97">
                  <c:v>1.5372335963797886E-2</c:v>
                </c:pt>
                <c:pt idx="98">
                  <c:v>1.5204158050219742E-2</c:v>
                </c:pt>
                <c:pt idx="99">
                  <c:v>1.5102576691974125E-2</c:v>
                </c:pt>
                <c:pt idx="100">
                  <c:v>1.5100174496293238E-2</c:v>
                </c:pt>
                <c:pt idx="101">
                  <c:v>1.505011447207869E-2</c:v>
                </c:pt>
                <c:pt idx="102">
                  <c:v>1.5005072631999131E-2</c:v>
                </c:pt>
                <c:pt idx="103">
                  <c:v>1.4903904878721775E-2</c:v>
                </c:pt>
                <c:pt idx="104">
                  <c:v>1.4432116465083841E-2</c:v>
                </c:pt>
                <c:pt idx="105">
                  <c:v>1.4155877109373381E-2</c:v>
                </c:pt>
                <c:pt idx="106">
                  <c:v>1.3955516599791879E-2</c:v>
                </c:pt>
                <c:pt idx="107">
                  <c:v>1.3894563748625353E-2</c:v>
                </c:pt>
                <c:pt idx="108">
                  <c:v>1.3752566754358882E-2</c:v>
                </c:pt>
                <c:pt idx="109">
                  <c:v>1.3648217264564231E-2</c:v>
                </c:pt>
                <c:pt idx="110">
                  <c:v>1.337970500810162E-2</c:v>
                </c:pt>
                <c:pt idx="111">
                  <c:v>1.3096858238042977E-2</c:v>
                </c:pt>
                <c:pt idx="112">
                  <c:v>1.2927981761781797E-2</c:v>
                </c:pt>
                <c:pt idx="113">
                  <c:v>1.28785249081119E-2</c:v>
                </c:pt>
                <c:pt idx="114">
                  <c:v>1.2768536451493544E-2</c:v>
                </c:pt>
                <c:pt idx="115">
                  <c:v>1.2565315527212476E-2</c:v>
                </c:pt>
                <c:pt idx="116">
                  <c:v>1.2463540912145014E-2</c:v>
                </c:pt>
                <c:pt idx="117">
                  <c:v>1.2392224189352862E-2</c:v>
                </c:pt>
                <c:pt idx="118">
                  <c:v>1.2383969305044713E-2</c:v>
                </c:pt>
                <c:pt idx="119">
                  <c:v>1.1851198951826521E-2</c:v>
                </c:pt>
                <c:pt idx="120">
                  <c:v>1.1513250911935084E-2</c:v>
                </c:pt>
                <c:pt idx="121">
                  <c:v>1.1482604420531952E-2</c:v>
                </c:pt>
                <c:pt idx="122">
                  <c:v>1.1429728052466306E-2</c:v>
                </c:pt>
                <c:pt idx="123">
                  <c:v>1.1261020437863508E-2</c:v>
                </c:pt>
                <c:pt idx="124">
                  <c:v>1.1149637691248512E-2</c:v>
                </c:pt>
                <c:pt idx="125">
                  <c:v>1.1092290711288014E-2</c:v>
                </c:pt>
                <c:pt idx="126">
                  <c:v>1.1084432002960415E-2</c:v>
                </c:pt>
                <c:pt idx="127">
                  <c:v>1.1074133376211617E-2</c:v>
                </c:pt>
                <c:pt idx="128">
                  <c:v>1.0691297313053417E-2</c:v>
                </c:pt>
                <c:pt idx="129">
                  <c:v>1.0639041058739307E-2</c:v>
                </c:pt>
                <c:pt idx="130">
                  <c:v>1.0559903005659435E-2</c:v>
                </c:pt>
                <c:pt idx="131">
                  <c:v>1.0523288957268007E-2</c:v>
                </c:pt>
                <c:pt idx="132">
                  <c:v>1.0338196370548173E-2</c:v>
                </c:pt>
                <c:pt idx="133">
                  <c:v>1.0320758622996517E-2</c:v>
                </c:pt>
                <c:pt idx="134">
                  <c:v>1.0284757692465937E-2</c:v>
                </c:pt>
                <c:pt idx="135">
                  <c:v>9.3772113651136475E-3</c:v>
                </c:pt>
                <c:pt idx="136">
                  <c:v>9.3115895632852764E-3</c:v>
                </c:pt>
                <c:pt idx="137">
                  <c:v>9.0913868981823028E-3</c:v>
                </c:pt>
                <c:pt idx="138">
                  <c:v>9.0037401627556819E-3</c:v>
                </c:pt>
                <c:pt idx="139">
                  <c:v>8.9111697122803927E-3</c:v>
                </c:pt>
                <c:pt idx="140">
                  <c:v>8.4165770032063186E-3</c:v>
                </c:pt>
                <c:pt idx="141">
                  <c:v>8.1818191929673087E-3</c:v>
                </c:pt>
                <c:pt idx="142">
                  <c:v>8.0934750174084177E-3</c:v>
                </c:pt>
                <c:pt idx="143">
                  <c:v>7.8584036707580601E-3</c:v>
                </c:pt>
                <c:pt idx="144">
                  <c:v>7.8103801634744835E-3</c:v>
                </c:pt>
                <c:pt idx="145">
                  <c:v>7.3007310195328749E-3</c:v>
                </c:pt>
                <c:pt idx="146">
                  <c:v>7.2521382815766153E-3</c:v>
                </c:pt>
                <c:pt idx="147">
                  <c:v>7.2065968441047254E-3</c:v>
                </c:pt>
                <c:pt idx="148">
                  <c:v>7.1709013040170272E-3</c:v>
                </c:pt>
                <c:pt idx="149">
                  <c:v>7.089528679974387E-3</c:v>
                </c:pt>
                <c:pt idx="150">
                  <c:v>6.7739449495754431E-3</c:v>
                </c:pt>
                <c:pt idx="151">
                  <c:v>6.4098827995884011E-3</c:v>
                </c:pt>
                <c:pt idx="152">
                  <c:v>6.2685261263975157E-3</c:v>
                </c:pt>
                <c:pt idx="153">
                  <c:v>6.0485541766692082E-3</c:v>
                </c:pt>
                <c:pt idx="154">
                  <c:v>5.6869611456970013E-3</c:v>
                </c:pt>
                <c:pt idx="155">
                  <c:v>5.6855943076410892E-3</c:v>
                </c:pt>
                <c:pt idx="156">
                  <c:v>5.4496907388052089E-3</c:v>
                </c:pt>
                <c:pt idx="157">
                  <c:v>5.248725386600147E-3</c:v>
                </c:pt>
                <c:pt idx="158">
                  <c:v>5.2471729895075536E-3</c:v>
                </c:pt>
                <c:pt idx="159">
                  <c:v>5.2287957813416143E-3</c:v>
                </c:pt>
                <c:pt idx="160">
                  <c:v>4.6491145549654583E-3</c:v>
                </c:pt>
                <c:pt idx="161">
                  <c:v>4.2082196358970217E-3</c:v>
                </c:pt>
                <c:pt idx="162">
                  <c:v>4.1631310848145846E-3</c:v>
                </c:pt>
                <c:pt idx="163">
                  <c:v>4.1255442845443344E-3</c:v>
                </c:pt>
                <c:pt idx="164">
                  <c:v>3.7938445878199986E-3</c:v>
                </c:pt>
                <c:pt idx="165">
                  <c:v>3.7074705652643085E-3</c:v>
                </c:pt>
                <c:pt idx="166">
                  <c:v>2.3365722408541403E-3</c:v>
                </c:pt>
                <c:pt idx="167">
                  <c:v>2.3358321897939474E-3</c:v>
                </c:pt>
                <c:pt idx="168">
                  <c:v>2.3322799447050447E-3</c:v>
                </c:pt>
                <c:pt idx="169">
                  <c:v>2.2063479975444615E-3</c:v>
                </c:pt>
                <c:pt idx="170">
                  <c:v>1.4693333549732008E-3</c:v>
                </c:pt>
                <c:pt idx="171">
                  <c:v>1.3787540670722955E-3</c:v>
                </c:pt>
                <c:pt idx="172">
                  <c:v>9.4537288281536008E-4</c:v>
                </c:pt>
                <c:pt idx="173">
                  <c:v>5.119602856080846E-4</c:v>
                </c:pt>
                <c:pt idx="174">
                  <c:v>4.468219694968717E-4</c:v>
                </c:pt>
                <c:pt idx="175">
                  <c:v>4.3264797991118196E-4</c:v>
                </c:pt>
                <c:pt idx="176">
                  <c:v>3.3844701214570547E-4</c:v>
                </c:pt>
                <c:pt idx="177">
                  <c:v>3.3805094168790664E-4</c:v>
                </c:pt>
                <c:pt idx="178">
                  <c:v>3.3785290645900679E-4</c:v>
                </c:pt>
                <c:pt idx="179">
                  <c:v>-4.5291555118993735E-6</c:v>
                </c:pt>
                <c:pt idx="180">
                  <c:v>-4.5291555118993735E-6</c:v>
                </c:pt>
                <c:pt idx="181">
                  <c:v>-7.4185306094168814E-6</c:v>
                </c:pt>
                <c:pt idx="182">
                  <c:v>-1.4308578918877276E-5</c:v>
                </c:pt>
                <c:pt idx="183">
                  <c:v>-6.0025183491681233E-4</c:v>
                </c:pt>
                <c:pt idx="184">
                  <c:v>-1.3112570172736926E-3</c:v>
                </c:pt>
                <c:pt idx="185">
                  <c:v>-2.9175703625301361E-3</c:v>
                </c:pt>
                <c:pt idx="186">
                  <c:v>-2.9175703625301361E-3</c:v>
                </c:pt>
                <c:pt idx="187">
                  <c:v>-2.9175703625301361E-3</c:v>
                </c:pt>
                <c:pt idx="188">
                  <c:v>-2.9175703625301361E-3</c:v>
                </c:pt>
                <c:pt idx="189">
                  <c:v>-2.9175703625301361E-3</c:v>
                </c:pt>
                <c:pt idx="190">
                  <c:v>-1.4746181290348423E-2</c:v>
                </c:pt>
                <c:pt idx="191">
                  <c:v>-1.5567423883238479E-2</c:v>
                </c:pt>
                <c:pt idx="192">
                  <c:v>-2.5457436081885873E-2</c:v>
                </c:pt>
                <c:pt idx="193">
                  <c:v>-2.8532606571574665E-2</c:v>
                </c:pt>
                <c:pt idx="194">
                  <c:v>-2.9641214366520341E-2</c:v>
                </c:pt>
                <c:pt idx="195">
                  <c:v>-3.1792603730310995E-2</c:v>
                </c:pt>
                <c:pt idx="196">
                  <c:v>-4.9363920409701022E-2</c:v>
                </c:pt>
                <c:pt idx="197">
                  <c:v>-5.9550388632662099E-2</c:v>
                </c:pt>
                <c:pt idx="198">
                  <c:v>-6.560323392470499E-2</c:v>
                </c:pt>
                <c:pt idx="199">
                  <c:v>-6.9424434439264063E-2</c:v>
                </c:pt>
                <c:pt idx="200">
                  <c:v>-7.1917803600448776E-2</c:v>
                </c:pt>
                <c:pt idx="201">
                  <c:v>-0.11844884721928614</c:v>
                </c:pt>
                <c:pt idx="202">
                  <c:v>-0.12441756986096453</c:v>
                </c:pt>
                <c:pt idx="203">
                  <c:v>-0.14053184404189256</c:v>
                </c:pt>
                <c:pt idx="204">
                  <c:v>-0.19954313980593999</c:v>
                </c:pt>
                <c:pt idx="205">
                  <c:v>-0.24602077686077123</c:v>
                </c:pt>
                <c:pt idx="206">
                  <c:v>-0.28293218856608582</c:v>
                </c:pt>
                <c:pt idx="207">
                  <c:v>-0.44896482018651285</c:v>
                </c:pt>
                <c:pt idx="208">
                  <c:v>-0.75132797139721996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A-45FA-9811-F57A85DFD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2005 Mar'!$A$3:$A$211</c:f>
              <c:strCache>
                <c:ptCount val="209"/>
                <c:pt idx="0">
                  <c:v>United States</c:v>
                </c:pt>
                <c:pt idx="1">
                  <c:v>Costa Rica</c:v>
                </c:pt>
                <c:pt idx="2">
                  <c:v>Oman</c:v>
                </c:pt>
                <c:pt idx="3">
                  <c:v>Ukraine</c:v>
                </c:pt>
                <c:pt idx="4">
                  <c:v>Pakistan</c:v>
                </c:pt>
                <c:pt idx="5">
                  <c:v>Kenya</c:v>
                </c:pt>
                <c:pt idx="6">
                  <c:v>Uruguay</c:v>
                </c:pt>
                <c:pt idx="7">
                  <c:v>Vietnam</c:v>
                </c:pt>
                <c:pt idx="8">
                  <c:v>Kuwait</c:v>
                </c:pt>
                <c:pt idx="9">
                  <c:v>Jordan</c:v>
                </c:pt>
                <c:pt idx="10">
                  <c:v>Qatar</c:v>
                </c:pt>
                <c:pt idx="11">
                  <c:v>Uzbekistan</c:v>
                </c:pt>
                <c:pt idx="12">
                  <c:v>Algeria</c:v>
                </c:pt>
                <c:pt idx="13">
                  <c:v>Jamaica</c:v>
                </c:pt>
                <c:pt idx="14">
                  <c:v>Bulgaria</c:v>
                </c:pt>
                <c:pt idx="15">
                  <c:v>Nigeria</c:v>
                </c:pt>
                <c:pt idx="16">
                  <c:v>Senegal</c:v>
                </c:pt>
                <c:pt idx="17">
                  <c:v>Tanzania</c:v>
                </c:pt>
                <c:pt idx="18">
                  <c:v>Sri Lanka</c:v>
                </c:pt>
                <c:pt idx="19">
                  <c:v>Iceland</c:v>
                </c:pt>
                <c:pt idx="20">
                  <c:v>Romania</c:v>
                </c:pt>
                <c:pt idx="21">
                  <c:v>Cuba</c:v>
                </c:pt>
                <c:pt idx="22">
                  <c:v>Lithuania</c:v>
                </c:pt>
                <c:pt idx="23">
                  <c:v>Lebanon</c:v>
                </c:pt>
                <c:pt idx="24">
                  <c:v>Peru</c:v>
                </c:pt>
                <c:pt idx="25">
                  <c:v>Slovenia</c:v>
                </c:pt>
                <c:pt idx="26">
                  <c:v>Egypt</c:v>
                </c:pt>
                <c:pt idx="27">
                  <c:v>Netherlands Antilles</c:v>
                </c:pt>
                <c:pt idx="28">
                  <c:v>Azerbaijan</c:v>
                </c:pt>
                <c:pt idx="29">
                  <c:v>Iraq</c:v>
                </c:pt>
                <c:pt idx="30">
                  <c:v>Saudi Arabia</c:v>
                </c:pt>
                <c:pt idx="31">
                  <c:v>Bahrain</c:v>
                </c:pt>
                <c:pt idx="32">
                  <c:v>Colombia</c:v>
                </c:pt>
                <c:pt idx="33">
                  <c:v>Trinidad and Tobago</c:v>
                </c:pt>
                <c:pt idx="34">
                  <c:v>Estonia</c:v>
                </c:pt>
                <c:pt idx="35">
                  <c:v>Ecuador</c:v>
                </c:pt>
                <c:pt idx="36">
                  <c:v>Morocco</c:v>
                </c:pt>
                <c:pt idx="37">
                  <c:v>Venezuela</c:v>
                </c:pt>
                <c:pt idx="38">
                  <c:v>Iran</c:v>
                </c:pt>
                <c:pt idx="39">
                  <c:v>Ethiopia</c:v>
                </c:pt>
                <c:pt idx="40">
                  <c:v>Macau SAR</c:v>
                </c:pt>
                <c:pt idx="41">
                  <c:v>Isle of Man</c:v>
                </c:pt>
                <c:pt idx="42">
                  <c:v>Angola</c:v>
                </c:pt>
                <c:pt idx="43">
                  <c:v>Serbia and Montenegro</c:v>
                </c:pt>
                <c:pt idx="44">
                  <c:v>Liberia</c:v>
                </c:pt>
                <c:pt idx="45">
                  <c:v>Belize</c:v>
                </c:pt>
                <c:pt idx="46">
                  <c:v>Mauritius</c:v>
                </c:pt>
                <c:pt idx="47">
                  <c:v>Cameroon</c:v>
                </c:pt>
                <c:pt idx="48">
                  <c:v>Zimbabwe</c:v>
                </c:pt>
                <c:pt idx="49">
                  <c:v>Paraguay</c:v>
                </c:pt>
                <c:pt idx="50">
                  <c:v>Ghana</c:v>
                </c:pt>
                <c:pt idx="51">
                  <c:v>Philippines</c:v>
                </c:pt>
                <c:pt idx="52">
                  <c:v>Kazakhstan</c:v>
                </c:pt>
                <c:pt idx="53">
                  <c:v>Dominican Republic</c:v>
                </c:pt>
                <c:pt idx="54">
                  <c:v>Gabon</c:v>
                </c:pt>
                <c:pt idx="55">
                  <c:v>Gibraltar</c:v>
                </c:pt>
                <c:pt idx="56">
                  <c:v>Namibia</c:v>
                </c:pt>
                <c:pt idx="57">
                  <c:v>Georgia</c:v>
                </c:pt>
                <c:pt idx="58">
                  <c:v>United Arab Emirates</c:v>
                </c:pt>
                <c:pt idx="59">
                  <c:v>Bangladesh</c:v>
                </c:pt>
                <c:pt idx="60">
                  <c:v>Tunisia</c:v>
                </c:pt>
                <c:pt idx="61">
                  <c:v>Syria</c:v>
                </c:pt>
                <c:pt idx="62">
                  <c:v>Papua New Guinea</c:v>
                </c:pt>
                <c:pt idx="63">
                  <c:v>Honduras</c:v>
                </c:pt>
                <c:pt idx="64">
                  <c:v>Uganda</c:v>
                </c:pt>
                <c:pt idx="65">
                  <c:v>Slovakia</c:v>
                </c:pt>
                <c:pt idx="66">
                  <c:v>Cote d'Ivoire</c:v>
                </c:pt>
                <c:pt idx="67">
                  <c:v>El Salvador</c:v>
                </c:pt>
                <c:pt idx="68">
                  <c:v>Brunei</c:v>
                </c:pt>
                <c:pt idx="69">
                  <c:v>Bahamas</c:v>
                </c:pt>
                <c:pt idx="70">
                  <c:v>South Africa</c:v>
                </c:pt>
                <c:pt idx="71">
                  <c:v>Latvia</c:v>
                </c:pt>
                <c:pt idx="72">
                  <c:v>Libya</c:v>
                </c:pt>
                <c:pt idx="73">
                  <c:v>Israel</c:v>
                </c:pt>
                <c:pt idx="74">
                  <c:v>Guatemala</c:v>
                </c:pt>
                <c:pt idx="75">
                  <c:v>Bolivia</c:v>
                </c:pt>
                <c:pt idx="76">
                  <c:v>Indonesia</c:v>
                </c:pt>
                <c:pt idx="77">
                  <c:v>Argentina</c:v>
                </c:pt>
                <c:pt idx="78">
                  <c:v>Thailand</c:v>
                </c:pt>
                <c:pt idx="79">
                  <c:v>Barbados</c:v>
                </c:pt>
                <c:pt idx="80">
                  <c:v>Myanmar</c:v>
                </c:pt>
                <c:pt idx="81">
                  <c:v>Yemen</c:v>
                </c:pt>
                <c:pt idx="82">
                  <c:v>Togo</c:v>
                </c:pt>
                <c:pt idx="83">
                  <c:v>Madagascar</c:v>
                </c:pt>
                <c:pt idx="84">
                  <c:v>Croatia</c:v>
                </c:pt>
                <c:pt idx="85">
                  <c:v>Mozambique</c:v>
                </c:pt>
                <c:pt idx="86">
                  <c:v>Seychelles</c:v>
                </c:pt>
                <c:pt idx="87">
                  <c:v>St. Vincent</c:v>
                </c:pt>
                <c:pt idx="88">
                  <c:v>Grenada</c:v>
                </c:pt>
                <c:pt idx="89">
                  <c:v>Guernsey</c:v>
                </c:pt>
                <c:pt idx="90">
                  <c:v>Albania</c:v>
                </c:pt>
                <c:pt idx="91">
                  <c:v>Andorra</c:v>
                </c:pt>
                <c:pt idx="92">
                  <c:v>Benin</c:v>
                </c:pt>
                <c:pt idx="93">
                  <c:v>Aruba</c:v>
                </c:pt>
                <c:pt idx="94">
                  <c:v>Mauritania</c:v>
                </c:pt>
                <c:pt idx="95">
                  <c:v>Cyprus</c:v>
                </c:pt>
                <c:pt idx="96">
                  <c:v>Zambia</c:v>
                </c:pt>
                <c:pt idx="97">
                  <c:v>Malta</c:v>
                </c:pt>
                <c:pt idx="98">
                  <c:v>Sudan</c:v>
                </c:pt>
                <c:pt idx="99">
                  <c:v>Chad</c:v>
                </c:pt>
                <c:pt idx="100">
                  <c:v>Nepal</c:v>
                </c:pt>
                <c:pt idx="101">
                  <c:v>Congo Democratic Republic</c:v>
                </c:pt>
                <c:pt idx="102">
                  <c:v>Turkey</c:v>
                </c:pt>
                <c:pt idx="103">
                  <c:v>Liechtenstein</c:v>
                </c:pt>
                <c:pt idx="104">
                  <c:v>Bosnia and Herzegovina</c:v>
                </c:pt>
                <c:pt idx="105">
                  <c:v>Malaysia</c:v>
                </c:pt>
                <c:pt idx="106">
                  <c:v>Belarus</c:v>
                </c:pt>
                <c:pt idx="107">
                  <c:v>Guinea</c:v>
                </c:pt>
                <c:pt idx="108">
                  <c:v>Congo</c:v>
                </c:pt>
                <c:pt idx="109">
                  <c:v>Botswana</c:v>
                </c:pt>
                <c:pt idx="110">
                  <c:v>Panama</c:v>
                </c:pt>
                <c:pt idx="111">
                  <c:v>Niger</c:v>
                </c:pt>
                <c:pt idx="112">
                  <c:v>West Indies UK</c:v>
                </c:pt>
                <c:pt idx="113">
                  <c:v>India</c:v>
                </c:pt>
                <c:pt idx="114">
                  <c:v>Maldives</c:v>
                </c:pt>
                <c:pt idx="115">
                  <c:v>Central African Rep</c:v>
                </c:pt>
                <c:pt idx="116">
                  <c:v>Hungary</c:v>
                </c:pt>
                <c:pt idx="117">
                  <c:v>Burkina Faso</c:v>
                </c:pt>
                <c:pt idx="118">
                  <c:v>US Pacific Islands</c:v>
                </c:pt>
                <c:pt idx="119">
                  <c:v>Vanuatu</c:v>
                </c:pt>
                <c:pt idx="120">
                  <c:v>Cambodia</c:v>
                </c:pt>
                <c:pt idx="121">
                  <c:v>Haiti</c:v>
                </c:pt>
                <c:pt idx="122">
                  <c:v>Lesotho</c:v>
                </c:pt>
                <c:pt idx="123">
                  <c:v>British Overseas Territories</c:v>
                </c:pt>
                <c:pt idx="124">
                  <c:v>Bermuda</c:v>
                </c:pt>
                <c:pt idx="125">
                  <c:v>French Polynesia</c:v>
                </c:pt>
                <c:pt idx="126">
                  <c:v>Turkmenistan</c:v>
                </c:pt>
                <c:pt idx="127">
                  <c:v>Russia</c:v>
                </c:pt>
                <c:pt idx="128">
                  <c:v>China</c:v>
                </c:pt>
                <c:pt idx="129">
                  <c:v>Chile</c:v>
                </c:pt>
                <c:pt idx="130">
                  <c:v>Mongolia</c:v>
                </c:pt>
                <c:pt idx="131">
                  <c:v>Taiwan, China</c:v>
                </c:pt>
                <c:pt idx="132">
                  <c:v>Marshall Islands</c:v>
                </c:pt>
                <c:pt idx="133">
                  <c:v>Nicaragua</c:v>
                </c:pt>
                <c:pt idx="134">
                  <c:v>Macedonia</c:v>
                </c:pt>
                <c:pt idx="135">
                  <c:v>Kyrgyz Republic</c:v>
                </c:pt>
                <c:pt idx="136">
                  <c:v>Guyana</c:v>
                </c:pt>
                <c:pt idx="137">
                  <c:v>Falkland Islands</c:v>
                </c:pt>
                <c:pt idx="138">
                  <c:v>North Korea</c:v>
                </c:pt>
                <c:pt idx="139">
                  <c:v>Samoa</c:v>
                </c:pt>
                <c:pt idx="140">
                  <c:v>Djibouti</c:v>
                </c:pt>
                <c:pt idx="141">
                  <c:v>Turks and Caicos</c:v>
                </c:pt>
                <c:pt idx="142">
                  <c:v>Malawi</c:v>
                </c:pt>
                <c:pt idx="143">
                  <c:v>Laos</c:v>
                </c:pt>
                <c:pt idx="144">
                  <c:v>Finland</c:v>
                </c:pt>
                <c:pt idx="145">
                  <c:v>Burundi</c:v>
                </c:pt>
                <c:pt idx="146">
                  <c:v>Rwanda</c:v>
                </c:pt>
                <c:pt idx="147">
                  <c:v>Mali</c:v>
                </c:pt>
                <c:pt idx="148">
                  <c:v>St. Lucia</c:v>
                </c:pt>
                <c:pt idx="149">
                  <c:v>Poland</c:v>
                </c:pt>
                <c:pt idx="150">
                  <c:v>Gambia</c:v>
                </c:pt>
                <c:pt idx="151">
                  <c:v>New Caledonia</c:v>
                </c:pt>
                <c:pt idx="152">
                  <c:v>Czech Republic</c:v>
                </c:pt>
                <c:pt idx="153">
                  <c:v>Armenia</c:v>
                </c:pt>
                <c:pt idx="154">
                  <c:v>Eritrea</c:v>
                </c:pt>
                <c:pt idx="155">
                  <c:v>Moldova</c:v>
                </c:pt>
                <c:pt idx="156">
                  <c:v>Cape Verde</c:v>
                </c:pt>
                <c:pt idx="157">
                  <c:v>Equatorial Guinea</c:v>
                </c:pt>
                <c:pt idx="158">
                  <c:v>Jersey</c:v>
                </c:pt>
                <c:pt idx="159">
                  <c:v>Swaziland</c:v>
                </c:pt>
                <c:pt idx="160">
                  <c:v>Norway</c:v>
                </c:pt>
                <c:pt idx="161">
                  <c:v>Dominica</c:v>
                </c:pt>
                <c:pt idx="162">
                  <c:v>Tajikistan</c:v>
                </c:pt>
                <c:pt idx="163">
                  <c:v>Suriname</c:v>
                </c:pt>
                <c:pt idx="164">
                  <c:v>Nauru</c:v>
                </c:pt>
                <c:pt idx="165">
                  <c:v>Fiji</c:v>
                </c:pt>
                <c:pt idx="166">
                  <c:v>Brazil</c:v>
                </c:pt>
                <c:pt idx="167">
                  <c:v>Sierra Leone</c:v>
                </c:pt>
                <c:pt idx="168">
                  <c:v>Afghanistan</c:v>
                </c:pt>
                <c:pt idx="169">
                  <c:v>Tonga</c:v>
                </c:pt>
                <c:pt idx="170">
                  <c:v>Bhutan</c:v>
                </c:pt>
                <c:pt idx="171">
                  <c:v>Greece</c:v>
                </c:pt>
                <c:pt idx="172">
                  <c:v>Denmark</c:v>
                </c:pt>
                <c:pt idx="173">
                  <c:v>Guinea-Bissau</c:v>
                </c:pt>
                <c:pt idx="174">
                  <c:v>Palestinian Territory</c:v>
                </c:pt>
                <c:pt idx="175">
                  <c:v>Solomon Islands</c:v>
                </c:pt>
                <c:pt idx="176">
                  <c:v>Comoros Islands</c:v>
                </c:pt>
                <c:pt idx="177">
                  <c:v>Sao Tome and Principe</c:v>
                </c:pt>
                <c:pt idx="178">
                  <c:v>Wallis and Futuna</c:v>
                </c:pt>
                <c:pt idx="179">
                  <c:v>Somalia</c:v>
                </c:pt>
                <c:pt idx="180">
                  <c:v>Kiribati</c:v>
                </c:pt>
                <c:pt idx="181">
                  <c:v>Singapore</c:v>
                </c:pt>
                <c:pt idx="182">
                  <c:v>South Korea</c:v>
                </c:pt>
                <c:pt idx="183">
                  <c:v>Timor Leste</c:v>
                </c:pt>
                <c:pt idx="184">
                  <c:v>Vatican</c:v>
                </c:pt>
                <c:pt idx="185">
                  <c:v>St.Helena</c:v>
                </c:pt>
                <c:pt idx="186">
                  <c:v>Micronesia</c:v>
                </c:pt>
                <c:pt idx="187">
                  <c:v>Palau</c:v>
                </c:pt>
                <c:pt idx="188">
                  <c:v>Tuvalu</c:v>
                </c:pt>
                <c:pt idx="189">
                  <c:v>Portugal</c:v>
                </c:pt>
                <c:pt idx="190">
                  <c:v>Mexico</c:v>
                </c:pt>
                <c:pt idx="191">
                  <c:v>New Zealand</c:v>
                </c:pt>
                <c:pt idx="192">
                  <c:v>Hong Kong SAR</c:v>
                </c:pt>
                <c:pt idx="193">
                  <c:v>Ireland</c:v>
                </c:pt>
                <c:pt idx="194">
                  <c:v>Luxembourg</c:v>
                </c:pt>
                <c:pt idx="195">
                  <c:v>Italy</c:v>
                </c:pt>
                <c:pt idx="196">
                  <c:v>Canada</c:v>
                </c:pt>
                <c:pt idx="197">
                  <c:v>Austria</c:v>
                </c:pt>
                <c:pt idx="198">
                  <c:v>Sweden</c:v>
                </c:pt>
                <c:pt idx="199">
                  <c:v>Cayman Islands</c:v>
                </c:pt>
                <c:pt idx="200">
                  <c:v>Australia</c:v>
                </c:pt>
                <c:pt idx="201">
                  <c:v>Spain</c:v>
                </c:pt>
                <c:pt idx="202">
                  <c:v>Belgium</c:v>
                </c:pt>
                <c:pt idx="203">
                  <c:v>United Kingdom</c:v>
                </c:pt>
                <c:pt idx="204">
                  <c:v>Japan</c:v>
                </c:pt>
                <c:pt idx="205">
                  <c:v>Switzerland</c:v>
                </c:pt>
                <c:pt idx="206">
                  <c:v>Netherlands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2005 Mar'!$E$3:$E$211</c:f>
              <c:numCache>
                <c:formatCode>General</c:formatCode>
                <c:ptCount val="209"/>
                <c:pt idx="0">
                  <c:v>0.50009689966606952</c:v>
                </c:pt>
                <c:pt idx="1">
                  <c:v>2.4569095181638637E-2</c:v>
                </c:pt>
                <c:pt idx="2">
                  <c:v>2.434114304922055E-2</c:v>
                </c:pt>
                <c:pt idx="3">
                  <c:v>2.4277799851098777E-2</c:v>
                </c:pt>
                <c:pt idx="4">
                  <c:v>2.4276924357019898E-2</c:v>
                </c:pt>
                <c:pt idx="5">
                  <c:v>2.4253474942365821E-2</c:v>
                </c:pt>
                <c:pt idx="6">
                  <c:v>2.4199088787504059E-2</c:v>
                </c:pt>
                <c:pt idx="7">
                  <c:v>2.4033926050992402E-2</c:v>
                </c:pt>
                <c:pt idx="8">
                  <c:v>2.3998118283113073E-2</c:v>
                </c:pt>
                <c:pt idx="9">
                  <c:v>2.380721179399891E-2</c:v>
                </c:pt>
                <c:pt idx="10">
                  <c:v>2.3797746080608317E-2</c:v>
                </c:pt>
                <c:pt idx="11">
                  <c:v>2.3793798542064804E-2</c:v>
                </c:pt>
                <c:pt idx="12">
                  <c:v>2.378604940658673E-2</c:v>
                </c:pt>
                <c:pt idx="13">
                  <c:v>2.3711511209967239E-2</c:v>
                </c:pt>
                <c:pt idx="14">
                  <c:v>2.3690323533539885E-2</c:v>
                </c:pt>
                <c:pt idx="15">
                  <c:v>2.3611401023975624E-2</c:v>
                </c:pt>
                <c:pt idx="16">
                  <c:v>2.3543935320962363E-2</c:v>
                </c:pt>
                <c:pt idx="17">
                  <c:v>2.3496426106003481E-2</c:v>
                </c:pt>
                <c:pt idx="18">
                  <c:v>2.3470717738284096E-2</c:v>
                </c:pt>
                <c:pt idx="19">
                  <c:v>2.3209161320254895E-2</c:v>
                </c:pt>
                <c:pt idx="20">
                  <c:v>2.3181741168132895E-2</c:v>
                </c:pt>
                <c:pt idx="21">
                  <c:v>2.3127337033109725E-2</c:v>
                </c:pt>
                <c:pt idx="22">
                  <c:v>2.3062751548406257E-2</c:v>
                </c:pt>
                <c:pt idx="23">
                  <c:v>2.3040364439928736E-2</c:v>
                </c:pt>
                <c:pt idx="24">
                  <c:v>2.3015855437157742E-2</c:v>
                </c:pt>
                <c:pt idx="25">
                  <c:v>2.3014488602670025E-2</c:v>
                </c:pt>
                <c:pt idx="26">
                  <c:v>2.2992698607187022E-2</c:v>
                </c:pt>
                <c:pt idx="27">
                  <c:v>2.2842501130894106E-2</c:v>
                </c:pt>
                <c:pt idx="28">
                  <c:v>2.2764207881434888E-2</c:v>
                </c:pt>
                <c:pt idx="29">
                  <c:v>2.2738001755168373E-2</c:v>
                </c:pt>
                <c:pt idx="30">
                  <c:v>2.2735704208354694E-2</c:v>
                </c:pt>
                <c:pt idx="31">
                  <c:v>2.2628387903904684E-2</c:v>
                </c:pt>
                <c:pt idx="32">
                  <c:v>2.2529460751280234E-2</c:v>
                </c:pt>
                <c:pt idx="33">
                  <c:v>2.2426608318538967E-2</c:v>
                </c:pt>
                <c:pt idx="34">
                  <c:v>2.24220853637386E-2</c:v>
                </c:pt>
                <c:pt idx="35">
                  <c:v>2.2353236035190124E-2</c:v>
                </c:pt>
                <c:pt idx="36">
                  <c:v>2.2169017420088085E-2</c:v>
                </c:pt>
                <c:pt idx="37">
                  <c:v>2.2118366867864954E-2</c:v>
                </c:pt>
                <c:pt idx="38">
                  <c:v>2.210508167565213E-2</c:v>
                </c:pt>
                <c:pt idx="39">
                  <c:v>2.2070088077257143E-2</c:v>
                </c:pt>
                <c:pt idx="40">
                  <c:v>2.2020047114519853E-2</c:v>
                </c:pt>
                <c:pt idx="41">
                  <c:v>2.1973133573779478E-2</c:v>
                </c:pt>
                <c:pt idx="42">
                  <c:v>2.1925599628867247E-2</c:v>
                </c:pt>
                <c:pt idx="43">
                  <c:v>2.1861536979061073E-2</c:v>
                </c:pt>
                <c:pt idx="44">
                  <c:v>2.1797745803823858E-2</c:v>
                </c:pt>
                <c:pt idx="45">
                  <c:v>2.1545181132928522E-2</c:v>
                </c:pt>
                <c:pt idx="46">
                  <c:v>2.1523124785811559E-2</c:v>
                </c:pt>
                <c:pt idx="47">
                  <c:v>2.1425468454890552E-2</c:v>
                </c:pt>
                <c:pt idx="48">
                  <c:v>2.1335105182611447E-2</c:v>
                </c:pt>
                <c:pt idx="49">
                  <c:v>2.1309429924607104E-2</c:v>
                </c:pt>
                <c:pt idx="50">
                  <c:v>2.125091088809352E-2</c:v>
                </c:pt>
                <c:pt idx="51">
                  <c:v>2.12322942356119E-2</c:v>
                </c:pt>
                <c:pt idx="52">
                  <c:v>2.119625530156681E-2</c:v>
                </c:pt>
                <c:pt idx="53">
                  <c:v>2.113196131043809E-2</c:v>
                </c:pt>
                <c:pt idx="54">
                  <c:v>2.112719144631026E-2</c:v>
                </c:pt>
                <c:pt idx="55">
                  <c:v>2.1102048045681339E-2</c:v>
                </c:pt>
                <c:pt idx="56">
                  <c:v>2.1059970973536377E-2</c:v>
                </c:pt>
                <c:pt idx="57">
                  <c:v>2.1056455151392272E-2</c:v>
                </c:pt>
                <c:pt idx="58">
                  <c:v>2.1000648323301577E-2</c:v>
                </c:pt>
                <c:pt idx="59">
                  <c:v>2.0930983640390546E-2</c:v>
                </c:pt>
                <c:pt idx="60">
                  <c:v>2.09281831044884E-2</c:v>
                </c:pt>
                <c:pt idx="61">
                  <c:v>2.0846219284569235E-2</c:v>
                </c:pt>
                <c:pt idx="62">
                  <c:v>2.0835448908550474E-2</c:v>
                </c:pt>
                <c:pt idx="63">
                  <c:v>2.0796833346328557E-2</c:v>
                </c:pt>
                <c:pt idx="64">
                  <c:v>2.0795362243376754E-2</c:v>
                </c:pt>
                <c:pt idx="65">
                  <c:v>2.0754694314410006E-2</c:v>
                </c:pt>
                <c:pt idx="66">
                  <c:v>2.0667331577074743E-2</c:v>
                </c:pt>
                <c:pt idx="67">
                  <c:v>2.0604349610966341E-2</c:v>
                </c:pt>
                <c:pt idx="68">
                  <c:v>2.0456120893950911E-2</c:v>
                </c:pt>
                <c:pt idx="69">
                  <c:v>2.0418559394099284E-2</c:v>
                </c:pt>
                <c:pt idx="70">
                  <c:v>2.0336588392917691E-2</c:v>
                </c:pt>
                <c:pt idx="71">
                  <c:v>2.012807574781892E-2</c:v>
                </c:pt>
                <c:pt idx="72">
                  <c:v>2.0118847490293291E-2</c:v>
                </c:pt>
                <c:pt idx="73">
                  <c:v>1.9938435064662554E-2</c:v>
                </c:pt>
                <c:pt idx="74">
                  <c:v>1.9932044623012769E-2</c:v>
                </c:pt>
                <c:pt idx="75">
                  <c:v>1.9916593635370596E-2</c:v>
                </c:pt>
                <c:pt idx="76">
                  <c:v>1.9764484502433378E-2</c:v>
                </c:pt>
                <c:pt idx="77">
                  <c:v>1.9719920235420442E-2</c:v>
                </c:pt>
                <c:pt idx="78">
                  <c:v>1.9598180787461471E-2</c:v>
                </c:pt>
                <c:pt idx="79">
                  <c:v>1.9556830005858439E-2</c:v>
                </c:pt>
                <c:pt idx="80">
                  <c:v>1.9399848290540932E-2</c:v>
                </c:pt>
                <c:pt idx="81">
                  <c:v>1.9303921855967285E-2</c:v>
                </c:pt>
                <c:pt idx="82">
                  <c:v>1.9280321341588327E-2</c:v>
                </c:pt>
                <c:pt idx="83">
                  <c:v>1.9206620799381749E-2</c:v>
                </c:pt>
                <c:pt idx="84">
                  <c:v>1.9169806943265429E-2</c:v>
                </c:pt>
                <c:pt idx="85">
                  <c:v>1.9120453766931344E-2</c:v>
                </c:pt>
                <c:pt idx="86">
                  <c:v>1.907137935839584E-2</c:v>
                </c:pt>
                <c:pt idx="87">
                  <c:v>1.8938878966389412E-2</c:v>
                </c:pt>
                <c:pt idx="88">
                  <c:v>1.8770842242798704E-2</c:v>
                </c:pt>
                <c:pt idx="89">
                  <c:v>1.8608697827184804E-2</c:v>
                </c:pt>
                <c:pt idx="90">
                  <c:v>1.8368102609850941E-2</c:v>
                </c:pt>
                <c:pt idx="91">
                  <c:v>1.8337682367956992E-2</c:v>
                </c:pt>
                <c:pt idx="92">
                  <c:v>1.8311115545477978E-2</c:v>
                </c:pt>
                <c:pt idx="93">
                  <c:v>1.8228324163273784E-2</c:v>
                </c:pt>
                <c:pt idx="94">
                  <c:v>1.7874234309620724E-2</c:v>
                </c:pt>
                <c:pt idx="95">
                  <c:v>1.7740395156605374E-2</c:v>
                </c:pt>
                <c:pt idx="96">
                  <c:v>1.7698033892959941E-2</c:v>
                </c:pt>
                <c:pt idx="97">
                  <c:v>1.7600918954907521E-2</c:v>
                </c:pt>
                <c:pt idx="98">
                  <c:v>1.7559904813009931E-2</c:v>
                </c:pt>
                <c:pt idx="99">
                  <c:v>1.7074519842823106E-2</c:v>
                </c:pt>
                <c:pt idx="100">
                  <c:v>1.6715618799250324E-2</c:v>
                </c:pt>
                <c:pt idx="101">
                  <c:v>1.6598746363610677E-2</c:v>
                </c:pt>
                <c:pt idx="102">
                  <c:v>1.6469891414098766E-2</c:v>
                </c:pt>
                <c:pt idx="103">
                  <c:v>1.6445145111848476E-2</c:v>
                </c:pt>
                <c:pt idx="104">
                  <c:v>1.6207001410391199E-2</c:v>
                </c:pt>
                <c:pt idx="105">
                  <c:v>1.6112759553099175E-2</c:v>
                </c:pt>
                <c:pt idx="106">
                  <c:v>1.5792332147555488E-2</c:v>
                </c:pt>
                <c:pt idx="107">
                  <c:v>1.5790642925647212E-2</c:v>
                </c:pt>
                <c:pt idx="108">
                  <c:v>1.5734834696810179E-2</c:v>
                </c:pt>
                <c:pt idx="109">
                  <c:v>1.5695911321549488E-2</c:v>
                </c:pt>
                <c:pt idx="110">
                  <c:v>1.5585490526978576E-2</c:v>
                </c:pt>
                <c:pt idx="111">
                  <c:v>1.5556760051600798E-2</c:v>
                </c:pt>
                <c:pt idx="112">
                  <c:v>1.5485072248161733E-2</c:v>
                </c:pt>
                <c:pt idx="113">
                  <c:v>1.5306550919533396E-2</c:v>
                </c:pt>
                <c:pt idx="114">
                  <c:v>1.5293727793730555E-2</c:v>
                </c:pt>
                <c:pt idx="115">
                  <c:v>1.50849794870165E-2</c:v>
                </c:pt>
                <c:pt idx="116">
                  <c:v>1.5054003094140844E-2</c:v>
                </c:pt>
                <c:pt idx="117">
                  <c:v>1.5021267715108748E-2</c:v>
                </c:pt>
                <c:pt idx="118">
                  <c:v>1.4513312798757078E-2</c:v>
                </c:pt>
                <c:pt idx="119">
                  <c:v>1.4474852260664502E-2</c:v>
                </c:pt>
                <c:pt idx="120">
                  <c:v>1.4173659388140762E-2</c:v>
                </c:pt>
                <c:pt idx="121">
                  <c:v>1.3807196718778347E-2</c:v>
                </c:pt>
                <c:pt idx="122">
                  <c:v>1.3770652132302951E-2</c:v>
                </c:pt>
                <c:pt idx="123">
                  <c:v>1.3752763759969283E-2</c:v>
                </c:pt>
                <c:pt idx="124">
                  <c:v>1.3454756755609334E-2</c:v>
                </c:pt>
                <c:pt idx="125">
                  <c:v>1.3439579448602891E-2</c:v>
                </c:pt>
                <c:pt idx="126">
                  <c:v>1.3434107392107354E-2</c:v>
                </c:pt>
                <c:pt idx="127">
                  <c:v>1.3282494140189418E-2</c:v>
                </c:pt>
                <c:pt idx="128">
                  <c:v>1.3174164655627336E-2</c:v>
                </c:pt>
                <c:pt idx="129">
                  <c:v>1.2993265068554336E-2</c:v>
                </c:pt>
                <c:pt idx="130">
                  <c:v>1.2967996861182067E-2</c:v>
                </c:pt>
                <c:pt idx="131">
                  <c:v>1.2952014870989625E-2</c:v>
                </c:pt>
                <c:pt idx="132">
                  <c:v>1.2938706556108156E-2</c:v>
                </c:pt>
                <c:pt idx="133">
                  <c:v>1.2895156855037856E-2</c:v>
                </c:pt>
                <c:pt idx="134">
                  <c:v>1.2362401476095145E-2</c:v>
                </c:pt>
                <c:pt idx="135">
                  <c:v>1.217067278441797E-2</c:v>
                </c:pt>
                <c:pt idx="136">
                  <c:v>1.2115397816000205E-2</c:v>
                </c:pt>
                <c:pt idx="137">
                  <c:v>1.2039092956984404E-2</c:v>
                </c:pt>
                <c:pt idx="138">
                  <c:v>1.1847937779923958E-2</c:v>
                </c:pt>
                <c:pt idx="139">
                  <c:v>1.176169245937431E-2</c:v>
                </c:pt>
                <c:pt idx="140">
                  <c:v>1.1024974481023027E-2</c:v>
                </c:pt>
                <c:pt idx="141">
                  <c:v>1.0551875524987896E-2</c:v>
                </c:pt>
                <c:pt idx="142">
                  <c:v>1.0483444828123776E-2</c:v>
                </c:pt>
                <c:pt idx="143">
                  <c:v>1.0358745006130026E-2</c:v>
                </c:pt>
                <c:pt idx="144">
                  <c:v>1.0210156509598542E-2</c:v>
                </c:pt>
                <c:pt idx="145">
                  <c:v>9.8859836506515874E-3</c:v>
                </c:pt>
                <c:pt idx="146">
                  <c:v>9.8723118579041192E-3</c:v>
                </c:pt>
                <c:pt idx="147">
                  <c:v>9.8582905622487411E-3</c:v>
                </c:pt>
                <c:pt idx="148">
                  <c:v>9.7282714337032852E-3</c:v>
                </c:pt>
                <c:pt idx="149">
                  <c:v>9.577895330621207E-3</c:v>
                </c:pt>
                <c:pt idx="150">
                  <c:v>9.463843882446428E-3</c:v>
                </c:pt>
                <c:pt idx="151">
                  <c:v>9.2797652081622693E-3</c:v>
                </c:pt>
                <c:pt idx="152">
                  <c:v>9.14351619790333E-3</c:v>
                </c:pt>
                <c:pt idx="153">
                  <c:v>9.0759946409335445E-3</c:v>
                </c:pt>
                <c:pt idx="154">
                  <c:v>8.8767530862211477E-3</c:v>
                </c:pt>
                <c:pt idx="155">
                  <c:v>8.6112210348849444E-3</c:v>
                </c:pt>
                <c:pt idx="156">
                  <c:v>8.5700269948908499E-3</c:v>
                </c:pt>
                <c:pt idx="157">
                  <c:v>7.9650093965963707E-3</c:v>
                </c:pt>
                <c:pt idx="158">
                  <c:v>7.8630613407067868E-3</c:v>
                </c:pt>
                <c:pt idx="159">
                  <c:v>7.8271144780514956E-3</c:v>
                </c:pt>
                <c:pt idx="160">
                  <c:v>6.908056022464075E-3</c:v>
                </c:pt>
                <c:pt idx="161">
                  <c:v>6.6233439598549814E-3</c:v>
                </c:pt>
                <c:pt idx="162">
                  <c:v>6.400485025716161E-3</c:v>
                </c:pt>
                <c:pt idx="163">
                  <c:v>6.2798541417655061E-3</c:v>
                </c:pt>
                <c:pt idx="164">
                  <c:v>6.05890282002768E-3</c:v>
                </c:pt>
                <c:pt idx="165">
                  <c:v>6.0578953060604459E-3</c:v>
                </c:pt>
                <c:pt idx="166">
                  <c:v>5.4226171346600169E-3</c:v>
                </c:pt>
                <c:pt idx="167">
                  <c:v>5.0947159634128561E-3</c:v>
                </c:pt>
                <c:pt idx="168">
                  <c:v>5.0743005108645142E-3</c:v>
                </c:pt>
                <c:pt idx="169">
                  <c:v>5.0737177317159944E-3</c:v>
                </c:pt>
                <c:pt idx="170">
                  <c:v>5.0694925828892092E-3</c:v>
                </c:pt>
                <c:pt idx="171">
                  <c:v>4.9988492363969433E-3</c:v>
                </c:pt>
                <c:pt idx="172">
                  <c:v>3.5741575472272233E-3</c:v>
                </c:pt>
                <c:pt idx="173">
                  <c:v>3.5320161042078323E-3</c:v>
                </c:pt>
                <c:pt idx="174">
                  <c:v>3.3012229554797538E-3</c:v>
                </c:pt>
                <c:pt idx="175">
                  <c:v>2.623817858686945E-3</c:v>
                </c:pt>
                <c:pt idx="176">
                  <c:v>2.6224914348112575E-3</c:v>
                </c:pt>
                <c:pt idx="177">
                  <c:v>2.6224914348112575E-3</c:v>
                </c:pt>
                <c:pt idx="178">
                  <c:v>2.6196175164139297E-3</c:v>
                </c:pt>
                <c:pt idx="179">
                  <c:v>2.6125432557435949E-3</c:v>
                </c:pt>
                <c:pt idx="180">
                  <c:v>1.2056437609356864E-3</c:v>
                </c:pt>
                <c:pt idx="181">
                  <c:v>1.120204913508685E-3</c:v>
                </c:pt>
                <c:pt idx="182">
                  <c:v>7.8085952004834647E-4</c:v>
                </c:pt>
                <c:pt idx="183">
                  <c:v>-4.8798737270534523E-5</c:v>
                </c:pt>
                <c:pt idx="184">
                  <c:v>-1.3263342124779292E-4</c:v>
                </c:pt>
                <c:pt idx="185">
                  <c:v>-1.3263342124779292E-4</c:v>
                </c:pt>
                <c:pt idx="186">
                  <c:v>-1.3263342124779292E-4</c:v>
                </c:pt>
                <c:pt idx="187">
                  <c:v>-1.3263342124779292E-4</c:v>
                </c:pt>
                <c:pt idx="188">
                  <c:v>-1.3263342124779292E-4</c:v>
                </c:pt>
                <c:pt idx="189">
                  <c:v>-2.103003634148802E-3</c:v>
                </c:pt>
                <c:pt idx="190">
                  <c:v>-1.4741792430549669E-2</c:v>
                </c:pt>
                <c:pt idx="191">
                  <c:v>-1.5412881811857834E-2</c:v>
                </c:pt>
                <c:pt idx="192">
                  <c:v>-2.2304713779894014E-2</c:v>
                </c:pt>
                <c:pt idx="193">
                  <c:v>-2.6986679945826542E-2</c:v>
                </c:pt>
                <c:pt idx="194">
                  <c:v>-2.903937202404562E-2</c:v>
                </c:pt>
                <c:pt idx="195">
                  <c:v>-3.5159343591159631E-2</c:v>
                </c:pt>
                <c:pt idx="196">
                  <c:v>-4.6610103645108272E-2</c:v>
                </c:pt>
                <c:pt idx="197">
                  <c:v>-6.1767417411889194E-2</c:v>
                </c:pt>
                <c:pt idx="198">
                  <c:v>-6.2899880463942209E-2</c:v>
                </c:pt>
                <c:pt idx="199">
                  <c:v>-6.7193686658910012E-2</c:v>
                </c:pt>
                <c:pt idx="200">
                  <c:v>-6.9158839729285354E-2</c:v>
                </c:pt>
                <c:pt idx="201">
                  <c:v>-0.12151693930991941</c:v>
                </c:pt>
                <c:pt idx="202">
                  <c:v>-0.12387010236174455</c:v>
                </c:pt>
                <c:pt idx="203">
                  <c:v>-0.17282841100409507</c:v>
                </c:pt>
                <c:pt idx="204">
                  <c:v>-0.226357623049391</c:v>
                </c:pt>
                <c:pt idx="205">
                  <c:v>-0.24394720140082121</c:v>
                </c:pt>
                <c:pt idx="206">
                  <c:v>-0.28370308419003509</c:v>
                </c:pt>
                <c:pt idx="207">
                  <c:v>-0.44711684236237581</c:v>
                </c:pt>
                <c:pt idx="208">
                  <c:v>-0.74692591516023432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4-4A69-8EAA-69D9A8A4A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2005 Jun'!$A$3:$A$211</c:f>
              <c:strCache>
                <c:ptCount val="209"/>
                <c:pt idx="0">
                  <c:v>United States</c:v>
                </c:pt>
                <c:pt idx="1">
                  <c:v>Sri Lanka</c:v>
                </c:pt>
                <c:pt idx="2">
                  <c:v>Kenya</c:v>
                </c:pt>
                <c:pt idx="3">
                  <c:v>Costa Rica</c:v>
                </c:pt>
                <c:pt idx="4">
                  <c:v>Pakistan</c:v>
                </c:pt>
                <c:pt idx="5">
                  <c:v>Oman</c:v>
                </c:pt>
                <c:pt idx="6">
                  <c:v>Qatar</c:v>
                </c:pt>
                <c:pt idx="7">
                  <c:v>Ukraine</c:v>
                </c:pt>
                <c:pt idx="8">
                  <c:v>Uruguay</c:v>
                </c:pt>
                <c:pt idx="9">
                  <c:v>Kuwait</c:v>
                </c:pt>
                <c:pt idx="10">
                  <c:v>Nigeria</c:v>
                </c:pt>
                <c:pt idx="11">
                  <c:v>Vietnam</c:v>
                </c:pt>
                <c:pt idx="12">
                  <c:v>Georgia</c:v>
                </c:pt>
                <c:pt idx="13">
                  <c:v>Algeria</c:v>
                </c:pt>
                <c:pt idx="14">
                  <c:v>Jordan</c:v>
                </c:pt>
                <c:pt idx="15">
                  <c:v>Bulgaria</c:v>
                </c:pt>
                <c:pt idx="16">
                  <c:v>Jamaica</c:v>
                </c:pt>
                <c:pt idx="17">
                  <c:v>Senegal</c:v>
                </c:pt>
                <c:pt idx="18">
                  <c:v>Egypt</c:v>
                </c:pt>
                <c:pt idx="19">
                  <c:v>Lithuania</c:v>
                </c:pt>
                <c:pt idx="20">
                  <c:v>Uzbekistan</c:v>
                </c:pt>
                <c:pt idx="21">
                  <c:v>Ecuador</c:v>
                </c:pt>
                <c:pt idx="22">
                  <c:v>Cuba</c:v>
                </c:pt>
                <c:pt idx="23">
                  <c:v>Iceland</c:v>
                </c:pt>
                <c:pt idx="24">
                  <c:v>Saudi Arabia</c:v>
                </c:pt>
                <c:pt idx="25">
                  <c:v>Slovenia</c:v>
                </c:pt>
                <c:pt idx="26">
                  <c:v>Tanzania</c:v>
                </c:pt>
                <c:pt idx="27">
                  <c:v>Bahrain</c:v>
                </c:pt>
                <c:pt idx="28">
                  <c:v>Lebanon</c:v>
                </c:pt>
                <c:pt idx="29">
                  <c:v>Peru</c:v>
                </c:pt>
                <c:pt idx="30">
                  <c:v>Estonia</c:v>
                </c:pt>
                <c:pt idx="31">
                  <c:v>Iraq</c:v>
                </c:pt>
                <c:pt idx="32">
                  <c:v>Romania</c:v>
                </c:pt>
                <c:pt idx="33">
                  <c:v>Netherlands Antilles</c:v>
                </c:pt>
                <c:pt idx="34">
                  <c:v>Colombia</c:v>
                </c:pt>
                <c:pt idx="35">
                  <c:v>Venezuela</c:v>
                </c:pt>
                <c:pt idx="36">
                  <c:v>Morocco</c:v>
                </c:pt>
                <c:pt idx="37">
                  <c:v>Liberia</c:v>
                </c:pt>
                <c:pt idx="38">
                  <c:v>Philippines</c:v>
                </c:pt>
                <c:pt idx="39">
                  <c:v>Trinidad and Tobago</c:v>
                </c:pt>
                <c:pt idx="40">
                  <c:v>Iran</c:v>
                </c:pt>
                <c:pt idx="41">
                  <c:v>Belize</c:v>
                </c:pt>
                <c:pt idx="42">
                  <c:v>Serbia and Montenegro</c:v>
                </c:pt>
                <c:pt idx="43">
                  <c:v>Papua New Guinea</c:v>
                </c:pt>
                <c:pt idx="44">
                  <c:v>Isle of Man</c:v>
                </c:pt>
                <c:pt idx="45">
                  <c:v>Mauritius</c:v>
                </c:pt>
                <c:pt idx="46">
                  <c:v>Cameroon</c:v>
                </c:pt>
                <c:pt idx="47">
                  <c:v>Macau SAR</c:v>
                </c:pt>
                <c:pt idx="48">
                  <c:v>Angola</c:v>
                </c:pt>
                <c:pt idx="49">
                  <c:v>Zimbabwe</c:v>
                </c:pt>
                <c:pt idx="50">
                  <c:v>Gibraltar</c:v>
                </c:pt>
                <c:pt idx="51">
                  <c:v>Barbados</c:v>
                </c:pt>
                <c:pt idx="52">
                  <c:v>Honduras</c:v>
                </c:pt>
                <c:pt idx="53">
                  <c:v>Ghana</c:v>
                </c:pt>
                <c:pt idx="54">
                  <c:v>Ethiopia</c:v>
                </c:pt>
                <c:pt idx="55">
                  <c:v>Tunisia</c:v>
                </c:pt>
                <c:pt idx="56">
                  <c:v>Gabon</c:v>
                </c:pt>
                <c:pt idx="57">
                  <c:v>El Salvador</c:v>
                </c:pt>
                <c:pt idx="58">
                  <c:v>United Arab Emirates</c:v>
                </c:pt>
                <c:pt idx="59">
                  <c:v>Bahamas</c:v>
                </c:pt>
                <c:pt idx="60">
                  <c:v>Bangladesh</c:v>
                </c:pt>
                <c:pt idx="61">
                  <c:v>Argentina</c:v>
                </c:pt>
                <c:pt idx="62">
                  <c:v>Paraguay</c:v>
                </c:pt>
                <c:pt idx="63">
                  <c:v>Kazakhstan</c:v>
                </c:pt>
                <c:pt idx="64">
                  <c:v>South Africa</c:v>
                </c:pt>
                <c:pt idx="65">
                  <c:v>Dominican Republic</c:v>
                </c:pt>
                <c:pt idx="66">
                  <c:v>Israel</c:v>
                </c:pt>
                <c:pt idx="67">
                  <c:v>Sudan</c:v>
                </c:pt>
                <c:pt idx="68">
                  <c:v>Slovakia</c:v>
                </c:pt>
                <c:pt idx="69">
                  <c:v>Syria</c:v>
                </c:pt>
                <c:pt idx="70">
                  <c:v>Cote d'Ivoire</c:v>
                </c:pt>
                <c:pt idx="71">
                  <c:v>Indonesia</c:v>
                </c:pt>
                <c:pt idx="72">
                  <c:v>Thailand</c:v>
                </c:pt>
                <c:pt idx="73">
                  <c:v>Latvia</c:v>
                </c:pt>
                <c:pt idx="74">
                  <c:v>Guatemala</c:v>
                </c:pt>
                <c:pt idx="75">
                  <c:v>Albania</c:v>
                </c:pt>
                <c:pt idx="76">
                  <c:v>Bolivia</c:v>
                </c:pt>
                <c:pt idx="77">
                  <c:v>Namibia</c:v>
                </c:pt>
                <c:pt idx="78">
                  <c:v>Guernsey</c:v>
                </c:pt>
                <c:pt idx="79">
                  <c:v>Azerbaijan</c:v>
                </c:pt>
                <c:pt idx="80">
                  <c:v>Uganda</c:v>
                </c:pt>
                <c:pt idx="81">
                  <c:v>Zambia</c:v>
                </c:pt>
                <c:pt idx="82">
                  <c:v>Libya</c:v>
                </c:pt>
                <c:pt idx="83">
                  <c:v>Congo Democratic Republic</c:v>
                </c:pt>
                <c:pt idx="84">
                  <c:v>Bosnia and Herzegovina</c:v>
                </c:pt>
                <c:pt idx="85">
                  <c:v>Croatia</c:v>
                </c:pt>
                <c:pt idx="86">
                  <c:v>Togo</c:v>
                </c:pt>
                <c:pt idx="87">
                  <c:v>Madagascar</c:v>
                </c:pt>
                <c:pt idx="88">
                  <c:v>Mozambique</c:v>
                </c:pt>
                <c:pt idx="89">
                  <c:v>Seychelles</c:v>
                </c:pt>
                <c:pt idx="90">
                  <c:v>Yemen</c:v>
                </c:pt>
                <c:pt idx="91">
                  <c:v>St. Vincent</c:v>
                </c:pt>
                <c:pt idx="92">
                  <c:v>Myanmar</c:v>
                </c:pt>
                <c:pt idx="93">
                  <c:v>Brunei</c:v>
                </c:pt>
                <c:pt idx="94">
                  <c:v>Andorra</c:v>
                </c:pt>
                <c:pt idx="95">
                  <c:v>Grenada</c:v>
                </c:pt>
                <c:pt idx="96">
                  <c:v>Malta</c:v>
                </c:pt>
                <c:pt idx="97">
                  <c:v>Cyprus</c:v>
                </c:pt>
                <c:pt idx="98">
                  <c:v>Benin</c:v>
                </c:pt>
                <c:pt idx="99">
                  <c:v>Aruba</c:v>
                </c:pt>
                <c:pt idx="100">
                  <c:v>Turkey</c:v>
                </c:pt>
                <c:pt idx="101">
                  <c:v>Malaysia</c:v>
                </c:pt>
                <c:pt idx="102">
                  <c:v>Liechtenstein</c:v>
                </c:pt>
                <c:pt idx="103">
                  <c:v>Panama</c:v>
                </c:pt>
                <c:pt idx="104">
                  <c:v>Chad</c:v>
                </c:pt>
                <c:pt idx="105">
                  <c:v>West Indies UK</c:v>
                </c:pt>
                <c:pt idx="106">
                  <c:v>India</c:v>
                </c:pt>
                <c:pt idx="107">
                  <c:v>Congo</c:v>
                </c:pt>
                <c:pt idx="108">
                  <c:v>Nicaragua</c:v>
                </c:pt>
                <c:pt idx="109">
                  <c:v>Belarus</c:v>
                </c:pt>
                <c:pt idx="110">
                  <c:v>Hungary</c:v>
                </c:pt>
                <c:pt idx="111">
                  <c:v>Maldives</c:v>
                </c:pt>
                <c:pt idx="112">
                  <c:v>Marshall Islands</c:v>
                </c:pt>
                <c:pt idx="113">
                  <c:v>Bermuda</c:v>
                </c:pt>
                <c:pt idx="114">
                  <c:v>Taiwan, China</c:v>
                </c:pt>
                <c:pt idx="115">
                  <c:v>China</c:v>
                </c:pt>
                <c:pt idx="116">
                  <c:v>Botswana</c:v>
                </c:pt>
                <c:pt idx="117">
                  <c:v>Mali</c:v>
                </c:pt>
                <c:pt idx="118">
                  <c:v>Burkina Faso</c:v>
                </c:pt>
                <c:pt idx="119">
                  <c:v>Chile</c:v>
                </c:pt>
                <c:pt idx="120">
                  <c:v>Russia</c:v>
                </c:pt>
                <c:pt idx="121">
                  <c:v>New Caledonia</c:v>
                </c:pt>
                <c:pt idx="122">
                  <c:v>Vanuatu</c:v>
                </c:pt>
                <c:pt idx="123">
                  <c:v>Macedonia</c:v>
                </c:pt>
                <c:pt idx="124">
                  <c:v>North Korea</c:v>
                </c:pt>
                <c:pt idx="125">
                  <c:v>Guinea</c:v>
                </c:pt>
                <c:pt idx="126">
                  <c:v>Nepal</c:v>
                </c:pt>
                <c:pt idx="127">
                  <c:v>French Polynesia</c:v>
                </c:pt>
                <c:pt idx="128">
                  <c:v>Lesotho</c:v>
                </c:pt>
                <c:pt idx="129">
                  <c:v>Cambodia</c:v>
                </c:pt>
                <c:pt idx="130">
                  <c:v>Turkmenistan</c:v>
                </c:pt>
                <c:pt idx="131">
                  <c:v>Armenia</c:v>
                </c:pt>
                <c:pt idx="132">
                  <c:v>Central African Rep</c:v>
                </c:pt>
                <c:pt idx="133">
                  <c:v>Malawi</c:v>
                </c:pt>
                <c:pt idx="134">
                  <c:v>Moldova</c:v>
                </c:pt>
                <c:pt idx="135">
                  <c:v>Falkland Islands</c:v>
                </c:pt>
                <c:pt idx="136">
                  <c:v>Eritrea</c:v>
                </c:pt>
                <c:pt idx="137">
                  <c:v>Niger</c:v>
                </c:pt>
                <c:pt idx="138">
                  <c:v>Mongolia</c:v>
                </c:pt>
                <c:pt idx="139">
                  <c:v>Cape Verde</c:v>
                </c:pt>
                <c:pt idx="140">
                  <c:v>British Overseas Territories</c:v>
                </c:pt>
                <c:pt idx="141">
                  <c:v>Samoa</c:v>
                </c:pt>
                <c:pt idx="142">
                  <c:v>Swaziland</c:v>
                </c:pt>
                <c:pt idx="143">
                  <c:v>Djibouti</c:v>
                </c:pt>
                <c:pt idx="144">
                  <c:v>US Pacific Islands</c:v>
                </c:pt>
                <c:pt idx="145">
                  <c:v>Poland</c:v>
                </c:pt>
                <c:pt idx="146">
                  <c:v>Czech Republic</c:v>
                </c:pt>
                <c:pt idx="147">
                  <c:v>Mauritania</c:v>
                </c:pt>
                <c:pt idx="148">
                  <c:v>Gambia</c:v>
                </c:pt>
                <c:pt idx="149">
                  <c:v>Turks and Caicos</c:v>
                </c:pt>
                <c:pt idx="150">
                  <c:v>Kyrgyz Republic</c:v>
                </c:pt>
                <c:pt idx="151">
                  <c:v>St. Lucia</c:v>
                </c:pt>
                <c:pt idx="152">
                  <c:v>Rwanda</c:v>
                </c:pt>
                <c:pt idx="153">
                  <c:v>Burundi</c:v>
                </c:pt>
                <c:pt idx="154">
                  <c:v>Jersey</c:v>
                </c:pt>
                <c:pt idx="155">
                  <c:v>Brazil</c:v>
                </c:pt>
                <c:pt idx="156">
                  <c:v>Portugal</c:v>
                </c:pt>
                <c:pt idx="157">
                  <c:v>Guyana</c:v>
                </c:pt>
                <c:pt idx="158">
                  <c:v>Greece</c:v>
                </c:pt>
                <c:pt idx="159">
                  <c:v>Haiti</c:v>
                </c:pt>
                <c:pt idx="160">
                  <c:v>Fiji</c:v>
                </c:pt>
                <c:pt idx="161">
                  <c:v>Laos</c:v>
                </c:pt>
                <c:pt idx="162">
                  <c:v>Dominica</c:v>
                </c:pt>
                <c:pt idx="163">
                  <c:v>Singapore</c:v>
                </c:pt>
                <c:pt idx="164">
                  <c:v>Sierra Leone</c:v>
                </c:pt>
                <c:pt idx="165">
                  <c:v>Norway</c:v>
                </c:pt>
                <c:pt idx="166">
                  <c:v>Suriname</c:v>
                </c:pt>
                <c:pt idx="167">
                  <c:v>Tajikistan</c:v>
                </c:pt>
                <c:pt idx="168">
                  <c:v>Solomon Islands</c:v>
                </c:pt>
                <c:pt idx="169">
                  <c:v>Finland</c:v>
                </c:pt>
                <c:pt idx="170">
                  <c:v>Equatorial Guinea</c:v>
                </c:pt>
                <c:pt idx="171">
                  <c:v>Afghanistan</c:v>
                </c:pt>
                <c:pt idx="172">
                  <c:v>Tonga</c:v>
                </c:pt>
                <c:pt idx="173">
                  <c:v>Bhutan</c:v>
                </c:pt>
                <c:pt idx="174">
                  <c:v>Somalia</c:v>
                </c:pt>
                <c:pt idx="175">
                  <c:v>Palestinian Territory</c:v>
                </c:pt>
                <c:pt idx="176">
                  <c:v>Guinea-Bissau</c:v>
                </c:pt>
                <c:pt idx="177">
                  <c:v>South Korea</c:v>
                </c:pt>
                <c:pt idx="178">
                  <c:v>Nauru</c:v>
                </c:pt>
                <c:pt idx="179">
                  <c:v>Timor Leste</c:v>
                </c:pt>
                <c:pt idx="180">
                  <c:v>Vatican</c:v>
                </c:pt>
                <c:pt idx="181">
                  <c:v>Sao Tome and Principe</c:v>
                </c:pt>
                <c:pt idx="182">
                  <c:v>Comoros Islands</c:v>
                </c:pt>
                <c:pt idx="183">
                  <c:v>Wallis and Futuna</c:v>
                </c:pt>
                <c:pt idx="184">
                  <c:v>St.Helena</c:v>
                </c:pt>
                <c:pt idx="185">
                  <c:v>Kiribati</c:v>
                </c:pt>
                <c:pt idx="186">
                  <c:v>Micronesia</c:v>
                </c:pt>
                <c:pt idx="187">
                  <c:v>Palau</c:v>
                </c:pt>
                <c:pt idx="188">
                  <c:v>Tuvalu</c:v>
                </c:pt>
                <c:pt idx="189">
                  <c:v>Denmark</c:v>
                </c:pt>
                <c:pt idx="190">
                  <c:v>Mexico</c:v>
                </c:pt>
                <c:pt idx="191">
                  <c:v>Hong Kong SAR</c:v>
                </c:pt>
                <c:pt idx="192">
                  <c:v>New Zealand</c:v>
                </c:pt>
                <c:pt idx="193">
                  <c:v>Luxembourg</c:v>
                </c:pt>
                <c:pt idx="194">
                  <c:v>Italy</c:v>
                </c:pt>
                <c:pt idx="195">
                  <c:v>Canada</c:v>
                </c:pt>
                <c:pt idx="196">
                  <c:v>Ireland</c:v>
                </c:pt>
                <c:pt idx="197">
                  <c:v>Cayman Islands</c:v>
                </c:pt>
                <c:pt idx="198">
                  <c:v>Austria</c:v>
                </c:pt>
                <c:pt idx="199">
                  <c:v>Australia</c:v>
                </c:pt>
                <c:pt idx="200">
                  <c:v>United Kingdom</c:v>
                </c:pt>
                <c:pt idx="201">
                  <c:v>Belgium</c:v>
                </c:pt>
                <c:pt idx="202">
                  <c:v>Spain</c:v>
                </c:pt>
                <c:pt idx="203">
                  <c:v>Sweden</c:v>
                </c:pt>
                <c:pt idx="204">
                  <c:v>Japan</c:v>
                </c:pt>
                <c:pt idx="205">
                  <c:v>Switzerland</c:v>
                </c:pt>
                <c:pt idx="206">
                  <c:v>Netherlands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2005 Jun'!$E$3:$E$211</c:f>
              <c:numCache>
                <c:formatCode>General</c:formatCode>
                <c:ptCount val="209"/>
                <c:pt idx="0">
                  <c:v>0.53843262855321061</c:v>
                </c:pt>
                <c:pt idx="1">
                  <c:v>2.3192836487936547E-2</c:v>
                </c:pt>
                <c:pt idx="2">
                  <c:v>2.3192048217812015E-2</c:v>
                </c:pt>
                <c:pt idx="3">
                  <c:v>2.3021427317905341E-2</c:v>
                </c:pt>
                <c:pt idx="4">
                  <c:v>2.2908027920627676E-2</c:v>
                </c:pt>
                <c:pt idx="5">
                  <c:v>2.2901078245638116E-2</c:v>
                </c:pt>
                <c:pt idx="6">
                  <c:v>2.2806020174425498E-2</c:v>
                </c:pt>
                <c:pt idx="7">
                  <c:v>2.2706740141422235E-2</c:v>
                </c:pt>
                <c:pt idx="8">
                  <c:v>2.2702368520465366E-2</c:v>
                </c:pt>
                <c:pt idx="9">
                  <c:v>2.2564329536826397E-2</c:v>
                </c:pt>
                <c:pt idx="10">
                  <c:v>2.2531340725753926E-2</c:v>
                </c:pt>
                <c:pt idx="11">
                  <c:v>2.2478215377450247E-2</c:v>
                </c:pt>
                <c:pt idx="12">
                  <c:v>2.2424747021126432E-2</c:v>
                </c:pt>
                <c:pt idx="13">
                  <c:v>2.2288060501689144E-2</c:v>
                </c:pt>
                <c:pt idx="14">
                  <c:v>2.2241084926605894E-2</c:v>
                </c:pt>
                <c:pt idx="15">
                  <c:v>2.2119487857926775E-2</c:v>
                </c:pt>
                <c:pt idx="16">
                  <c:v>2.2119380487284498E-2</c:v>
                </c:pt>
                <c:pt idx="17">
                  <c:v>2.1969465871203325E-2</c:v>
                </c:pt>
                <c:pt idx="18">
                  <c:v>2.1852662483816787E-2</c:v>
                </c:pt>
                <c:pt idx="19">
                  <c:v>2.1835174578709433E-2</c:v>
                </c:pt>
                <c:pt idx="20">
                  <c:v>2.1819458650047394E-2</c:v>
                </c:pt>
                <c:pt idx="21">
                  <c:v>2.1742386178761432E-2</c:v>
                </c:pt>
                <c:pt idx="22">
                  <c:v>2.1672270784173626E-2</c:v>
                </c:pt>
                <c:pt idx="23">
                  <c:v>2.1662236517806042E-2</c:v>
                </c:pt>
                <c:pt idx="24">
                  <c:v>2.1648220301176191E-2</c:v>
                </c:pt>
                <c:pt idx="25">
                  <c:v>2.1521250616949789E-2</c:v>
                </c:pt>
                <c:pt idx="26">
                  <c:v>2.1506266227968474E-2</c:v>
                </c:pt>
                <c:pt idx="27">
                  <c:v>2.1498970535969168E-2</c:v>
                </c:pt>
                <c:pt idx="28">
                  <c:v>2.1480274690163163E-2</c:v>
                </c:pt>
                <c:pt idx="29">
                  <c:v>2.1401546164542744E-2</c:v>
                </c:pt>
                <c:pt idx="30">
                  <c:v>2.1263746685930226E-2</c:v>
                </c:pt>
                <c:pt idx="31">
                  <c:v>2.1249389974827664E-2</c:v>
                </c:pt>
                <c:pt idx="32">
                  <c:v>2.1062604320239847E-2</c:v>
                </c:pt>
                <c:pt idx="33">
                  <c:v>2.0997426424613101E-2</c:v>
                </c:pt>
                <c:pt idx="34">
                  <c:v>2.0952165945402005E-2</c:v>
                </c:pt>
                <c:pt idx="35">
                  <c:v>2.0941454452390127E-2</c:v>
                </c:pt>
                <c:pt idx="36">
                  <c:v>2.0864672281767714E-2</c:v>
                </c:pt>
                <c:pt idx="37">
                  <c:v>2.0730148558180884E-2</c:v>
                </c:pt>
                <c:pt idx="38">
                  <c:v>2.0539121871487414E-2</c:v>
                </c:pt>
                <c:pt idx="39">
                  <c:v>2.0468756491405091E-2</c:v>
                </c:pt>
                <c:pt idx="40">
                  <c:v>2.0413052677715534E-2</c:v>
                </c:pt>
                <c:pt idx="41">
                  <c:v>2.0252905185489268E-2</c:v>
                </c:pt>
                <c:pt idx="42">
                  <c:v>2.0226505061298236E-2</c:v>
                </c:pt>
                <c:pt idx="43">
                  <c:v>2.0148993540649279E-2</c:v>
                </c:pt>
                <c:pt idx="44">
                  <c:v>2.0117826255325853E-2</c:v>
                </c:pt>
                <c:pt idx="45">
                  <c:v>2.005614378472656E-2</c:v>
                </c:pt>
                <c:pt idx="46">
                  <c:v>1.9954894467601191E-2</c:v>
                </c:pt>
                <c:pt idx="47">
                  <c:v>1.9841896095284379E-2</c:v>
                </c:pt>
                <c:pt idx="48">
                  <c:v>1.9754769869786089E-2</c:v>
                </c:pt>
                <c:pt idx="49">
                  <c:v>1.972623329248846E-2</c:v>
                </c:pt>
                <c:pt idx="50">
                  <c:v>1.9708810382139001E-2</c:v>
                </c:pt>
                <c:pt idx="51">
                  <c:v>1.96667899404241E-2</c:v>
                </c:pt>
                <c:pt idx="52">
                  <c:v>1.9650911914053791E-2</c:v>
                </c:pt>
                <c:pt idx="53">
                  <c:v>1.9623036892648951E-2</c:v>
                </c:pt>
                <c:pt idx="54">
                  <c:v>1.958675021616205E-2</c:v>
                </c:pt>
                <c:pt idx="55">
                  <c:v>1.9574678508103006E-2</c:v>
                </c:pt>
                <c:pt idx="56">
                  <c:v>1.9550143782749937E-2</c:v>
                </c:pt>
                <c:pt idx="57">
                  <c:v>1.9494231203846347E-2</c:v>
                </c:pt>
                <c:pt idx="58">
                  <c:v>1.9433682460078816E-2</c:v>
                </c:pt>
                <c:pt idx="59">
                  <c:v>1.9385647034135058E-2</c:v>
                </c:pt>
                <c:pt idx="60">
                  <c:v>1.9358180348249137E-2</c:v>
                </c:pt>
                <c:pt idx="61">
                  <c:v>1.9330957688327922E-2</c:v>
                </c:pt>
                <c:pt idx="62">
                  <c:v>1.9319284094127382E-2</c:v>
                </c:pt>
                <c:pt idx="63">
                  <c:v>1.9283616501454805E-2</c:v>
                </c:pt>
                <c:pt idx="64">
                  <c:v>1.926840056714671E-2</c:v>
                </c:pt>
                <c:pt idx="65">
                  <c:v>1.9211035319903057E-2</c:v>
                </c:pt>
                <c:pt idx="66">
                  <c:v>1.9105708994315396E-2</c:v>
                </c:pt>
                <c:pt idx="67">
                  <c:v>1.8903601844772407E-2</c:v>
                </c:pt>
                <c:pt idx="68">
                  <c:v>1.88671974969985E-2</c:v>
                </c:pt>
                <c:pt idx="69">
                  <c:v>1.8833081412056672E-2</c:v>
                </c:pt>
                <c:pt idx="70">
                  <c:v>1.8815727671322637E-2</c:v>
                </c:pt>
                <c:pt idx="71">
                  <c:v>1.8807771835709676E-2</c:v>
                </c:pt>
                <c:pt idx="72">
                  <c:v>1.8731550928295426E-2</c:v>
                </c:pt>
                <c:pt idx="73">
                  <c:v>1.8728277707324967E-2</c:v>
                </c:pt>
                <c:pt idx="74">
                  <c:v>1.8680892240485313E-2</c:v>
                </c:pt>
                <c:pt idx="75">
                  <c:v>1.8448430112936037E-2</c:v>
                </c:pt>
                <c:pt idx="76">
                  <c:v>1.826415931371311E-2</c:v>
                </c:pt>
                <c:pt idx="77">
                  <c:v>1.7988871430922211E-2</c:v>
                </c:pt>
                <c:pt idx="78">
                  <c:v>1.794321230684617E-2</c:v>
                </c:pt>
                <c:pt idx="79">
                  <c:v>1.7798930554400669E-2</c:v>
                </c:pt>
                <c:pt idx="80">
                  <c:v>1.7768900401739788E-2</c:v>
                </c:pt>
                <c:pt idx="81">
                  <c:v>1.7768537772459871E-2</c:v>
                </c:pt>
                <c:pt idx="82">
                  <c:v>1.7766455657342962E-2</c:v>
                </c:pt>
                <c:pt idx="83">
                  <c:v>1.7695275831132552E-2</c:v>
                </c:pt>
                <c:pt idx="84">
                  <c:v>1.7601386578627608E-2</c:v>
                </c:pt>
                <c:pt idx="85">
                  <c:v>1.7495013895164103E-2</c:v>
                </c:pt>
                <c:pt idx="86">
                  <c:v>1.7344284647750532E-2</c:v>
                </c:pt>
                <c:pt idx="87">
                  <c:v>1.7285368448945574E-2</c:v>
                </c:pt>
                <c:pt idx="88">
                  <c:v>1.7192089077864361E-2</c:v>
                </c:pt>
                <c:pt idx="89">
                  <c:v>1.712812963826691E-2</c:v>
                </c:pt>
                <c:pt idx="90">
                  <c:v>1.7105114726191303E-2</c:v>
                </c:pt>
                <c:pt idx="91">
                  <c:v>1.6968994835031583E-2</c:v>
                </c:pt>
                <c:pt idx="92">
                  <c:v>1.6949914936901782E-2</c:v>
                </c:pt>
                <c:pt idx="93">
                  <c:v>1.66700987635281E-2</c:v>
                </c:pt>
                <c:pt idx="94">
                  <c:v>1.6433082947288558E-2</c:v>
                </c:pt>
                <c:pt idx="95">
                  <c:v>1.6257649064750839E-2</c:v>
                </c:pt>
                <c:pt idx="96">
                  <c:v>1.6237226763184939E-2</c:v>
                </c:pt>
                <c:pt idx="97">
                  <c:v>1.6174197673673937E-2</c:v>
                </c:pt>
                <c:pt idx="98">
                  <c:v>1.592597402470345E-2</c:v>
                </c:pt>
                <c:pt idx="99">
                  <c:v>1.5854599219773134E-2</c:v>
                </c:pt>
                <c:pt idx="100">
                  <c:v>1.5466815627869593E-2</c:v>
                </c:pt>
                <c:pt idx="101">
                  <c:v>1.5412750840958986E-2</c:v>
                </c:pt>
                <c:pt idx="102">
                  <c:v>1.498170181523638E-2</c:v>
                </c:pt>
                <c:pt idx="103">
                  <c:v>1.4696994973585288E-2</c:v>
                </c:pt>
                <c:pt idx="104">
                  <c:v>1.4589418834718539E-2</c:v>
                </c:pt>
                <c:pt idx="105">
                  <c:v>1.4583232253960254E-2</c:v>
                </c:pt>
                <c:pt idx="106">
                  <c:v>1.4567299228282E-2</c:v>
                </c:pt>
                <c:pt idx="107">
                  <c:v>1.4541692687909235E-2</c:v>
                </c:pt>
                <c:pt idx="108">
                  <c:v>1.4225626958621769E-2</c:v>
                </c:pt>
                <c:pt idx="109">
                  <c:v>1.3914212401642465E-2</c:v>
                </c:pt>
                <c:pt idx="110">
                  <c:v>1.3757567609569452E-2</c:v>
                </c:pt>
                <c:pt idx="111">
                  <c:v>1.3627426206888799E-2</c:v>
                </c:pt>
                <c:pt idx="112">
                  <c:v>1.3509016719719342E-2</c:v>
                </c:pt>
                <c:pt idx="113">
                  <c:v>1.349561728452944E-2</c:v>
                </c:pt>
                <c:pt idx="114">
                  <c:v>1.2885068132902074E-2</c:v>
                </c:pt>
                <c:pt idx="115">
                  <c:v>1.2872669049806225E-2</c:v>
                </c:pt>
                <c:pt idx="116">
                  <c:v>1.2770125163053063E-2</c:v>
                </c:pt>
                <c:pt idx="117">
                  <c:v>1.2645891926123214E-2</c:v>
                </c:pt>
                <c:pt idx="118">
                  <c:v>1.2611046703383809E-2</c:v>
                </c:pt>
                <c:pt idx="119">
                  <c:v>1.2159126336143421E-2</c:v>
                </c:pt>
                <c:pt idx="120">
                  <c:v>1.2117359571315954E-2</c:v>
                </c:pt>
                <c:pt idx="121">
                  <c:v>1.2051397824698294E-2</c:v>
                </c:pt>
                <c:pt idx="122">
                  <c:v>1.2038739057294965E-2</c:v>
                </c:pt>
                <c:pt idx="123">
                  <c:v>1.2031169161583701E-2</c:v>
                </c:pt>
                <c:pt idx="124">
                  <c:v>1.1925726936597254E-2</c:v>
                </c:pt>
                <c:pt idx="125">
                  <c:v>1.1870199595662606E-2</c:v>
                </c:pt>
                <c:pt idx="126">
                  <c:v>1.1628191581001049E-2</c:v>
                </c:pt>
                <c:pt idx="127">
                  <c:v>1.1541515648664744E-2</c:v>
                </c:pt>
                <c:pt idx="128">
                  <c:v>1.1301331503998136E-2</c:v>
                </c:pt>
                <c:pt idx="129">
                  <c:v>1.1298977436004234E-2</c:v>
                </c:pt>
                <c:pt idx="130">
                  <c:v>1.0846088837739919E-2</c:v>
                </c:pt>
                <c:pt idx="131">
                  <c:v>1.0763634966041468E-2</c:v>
                </c:pt>
                <c:pt idx="132">
                  <c:v>1.0715033106105127E-2</c:v>
                </c:pt>
                <c:pt idx="133">
                  <c:v>1.0322042010100077E-2</c:v>
                </c:pt>
                <c:pt idx="134">
                  <c:v>1.0221093113763074E-2</c:v>
                </c:pt>
                <c:pt idx="135">
                  <c:v>1.0011420830639692E-2</c:v>
                </c:pt>
                <c:pt idx="136">
                  <c:v>9.7796691944474507E-3</c:v>
                </c:pt>
                <c:pt idx="137">
                  <c:v>9.3097483207359669E-3</c:v>
                </c:pt>
                <c:pt idx="138">
                  <c:v>9.286318629903834E-3</c:v>
                </c:pt>
                <c:pt idx="139">
                  <c:v>9.1284332493553402E-3</c:v>
                </c:pt>
                <c:pt idx="140">
                  <c:v>9.1157992592595261E-3</c:v>
                </c:pt>
                <c:pt idx="141">
                  <c:v>9.1115913737674654E-3</c:v>
                </c:pt>
                <c:pt idx="142">
                  <c:v>8.791151706140192E-3</c:v>
                </c:pt>
                <c:pt idx="143">
                  <c:v>8.7787221291726111E-3</c:v>
                </c:pt>
                <c:pt idx="144">
                  <c:v>8.4571039092247134E-3</c:v>
                </c:pt>
                <c:pt idx="145">
                  <c:v>8.4428444683157244E-3</c:v>
                </c:pt>
                <c:pt idx="146">
                  <c:v>8.3714347296352208E-3</c:v>
                </c:pt>
                <c:pt idx="147">
                  <c:v>8.3283361799020433E-3</c:v>
                </c:pt>
                <c:pt idx="148">
                  <c:v>8.1992647686639081E-3</c:v>
                </c:pt>
                <c:pt idx="149">
                  <c:v>7.826653235065836E-3</c:v>
                </c:pt>
                <c:pt idx="150">
                  <c:v>7.6347772213993005E-3</c:v>
                </c:pt>
                <c:pt idx="151">
                  <c:v>7.4760685103324679E-3</c:v>
                </c:pt>
                <c:pt idx="152">
                  <c:v>7.3346313416615839E-3</c:v>
                </c:pt>
                <c:pt idx="153">
                  <c:v>7.2600195106370599E-3</c:v>
                </c:pt>
                <c:pt idx="154">
                  <c:v>7.1763920582342197E-3</c:v>
                </c:pt>
                <c:pt idx="155">
                  <c:v>7.0368184226269406E-3</c:v>
                </c:pt>
                <c:pt idx="156">
                  <c:v>6.8889037268951014E-3</c:v>
                </c:pt>
                <c:pt idx="157">
                  <c:v>6.7503750470005834E-3</c:v>
                </c:pt>
                <c:pt idx="158">
                  <c:v>6.710863452162194E-3</c:v>
                </c:pt>
                <c:pt idx="159">
                  <c:v>6.2795797941571346E-3</c:v>
                </c:pt>
                <c:pt idx="160">
                  <c:v>5.8881732437036788E-3</c:v>
                </c:pt>
                <c:pt idx="161">
                  <c:v>5.4225179557891509E-3</c:v>
                </c:pt>
                <c:pt idx="162">
                  <c:v>4.4705712992132423E-3</c:v>
                </c:pt>
                <c:pt idx="163">
                  <c:v>4.2839481598857532E-3</c:v>
                </c:pt>
                <c:pt idx="164">
                  <c:v>4.2294026542259618E-3</c:v>
                </c:pt>
                <c:pt idx="165">
                  <c:v>4.173165820275021E-3</c:v>
                </c:pt>
                <c:pt idx="166">
                  <c:v>3.9409226907020836E-3</c:v>
                </c:pt>
                <c:pt idx="167">
                  <c:v>3.9199020532613921E-3</c:v>
                </c:pt>
                <c:pt idx="168">
                  <c:v>3.3698198320126541E-3</c:v>
                </c:pt>
                <c:pt idx="169">
                  <c:v>3.3137473449575197E-3</c:v>
                </c:pt>
                <c:pt idx="170">
                  <c:v>2.6129622457657536E-3</c:v>
                </c:pt>
                <c:pt idx="171">
                  <c:v>2.5404646523749818E-3</c:v>
                </c:pt>
                <c:pt idx="172">
                  <c:v>2.5400058218272804E-3</c:v>
                </c:pt>
                <c:pt idx="173">
                  <c:v>2.536220469808741E-3</c:v>
                </c:pt>
                <c:pt idx="174">
                  <c:v>2.4928773526452399E-3</c:v>
                </c:pt>
                <c:pt idx="175">
                  <c:v>1.7139563718747714E-3</c:v>
                </c:pt>
                <c:pt idx="176">
                  <c:v>1.3467049922887403E-3</c:v>
                </c:pt>
                <c:pt idx="177">
                  <c:v>1.1634687632348303E-3</c:v>
                </c:pt>
                <c:pt idx="178">
                  <c:v>4.8643020553756965E-4</c:v>
                </c:pt>
                <c:pt idx="179">
                  <c:v>4.8497711022411682E-4</c:v>
                </c:pt>
                <c:pt idx="180">
                  <c:v>3.6063078576854823E-4</c:v>
                </c:pt>
                <c:pt idx="181">
                  <c:v>-4.8744875884699601E-6</c:v>
                </c:pt>
                <c:pt idx="182">
                  <c:v>-5.0522774559399287E-6</c:v>
                </c:pt>
                <c:pt idx="183">
                  <c:v>-7.5413356006272326E-6</c:v>
                </c:pt>
                <c:pt idx="184">
                  <c:v>-2.8866640052562522E-3</c:v>
                </c:pt>
                <c:pt idx="185">
                  <c:v>-2.8866640052562522E-3</c:v>
                </c:pt>
                <c:pt idx="186">
                  <c:v>-2.8866640052562522E-3</c:v>
                </c:pt>
                <c:pt idx="187">
                  <c:v>-2.8866640052562522E-3</c:v>
                </c:pt>
                <c:pt idx="188">
                  <c:v>-2.8866640052562522E-3</c:v>
                </c:pt>
                <c:pt idx="189">
                  <c:v>-8.8852813554753662E-3</c:v>
                </c:pt>
                <c:pt idx="190">
                  <c:v>-1.2343410628354631E-2</c:v>
                </c:pt>
                <c:pt idx="191">
                  <c:v>-1.6470233005890081E-2</c:v>
                </c:pt>
                <c:pt idx="192">
                  <c:v>-1.7248698807992E-2</c:v>
                </c:pt>
                <c:pt idx="193">
                  <c:v>-2.588484213751098E-2</c:v>
                </c:pt>
                <c:pt idx="194">
                  <c:v>-3.2606975856725007E-2</c:v>
                </c:pt>
                <c:pt idx="195">
                  <c:v>-3.880680071284414E-2</c:v>
                </c:pt>
                <c:pt idx="196">
                  <c:v>-5.0226882564583242E-2</c:v>
                </c:pt>
                <c:pt idx="197">
                  <c:v>-5.9441409242399629E-2</c:v>
                </c:pt>
                <c:pt idx="198">
                  <c:v>-6.000537830114562E-2</c:v>
                </c:pt>
                <c:pt idx="199">
                  <c:v>-6.4766483281590237E-2</c:v>
                </c:pt>
                <c:pt idx="200">
                  <c:v>-8.3241266100970934E-2</c:v>
                </c:pt>
                <c:pt idx="201">
                  <c:v>-0.10913873523174843</c:v>
                </c:pt>
                <c:pt idx="202">
                  <c:v>-0.11235639819983492</c:v>
                </c:pt>
                <c:pt idx="203">
                  <c:v>-0.13861868513372863</c:v>
                </c:pt>
                <c:pt idx="204">
                  <c:v>-0.21201143489635135</c:v>
                </c:pt>
                <c:pt idx="205">
                  <c:v>-0.23324036626285383</c:v>
                </c:pt>
                <c:pt idx="206">
                  <c:v>-0.26150063992619416</c:v>
                </c:pt>
                <c:pt idx="207">
                  <c:v>-0.43240913267631531</c:v>
                </c:pt>
                <c:pt idx="208">
                  <c:v>-0.73609065089138603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0-4724-9E32-00A2A7590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</a:t>
            </a:r>
            <a:r>
              <a:rPr lang="en-CA" baseline="0"/>
              <a:t> 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2005 Sep'!$A$3:$A$212</c:f>
              <c:strCache>
                <c:ptCount val="210"/>
                <c:pt idx="0">
                  <c:v>United States</c:v>
                </c:pt>
                <c:pt idx="1">
                  <c:v>Kenya</c:v>
                </c:pt>
                <c:pt idx="2">
                  <c:v>Costa Rica</c:v>
                </c:pt>
                <c:pt idx="3">
                  <c:v>Iraq</c:v>
                </c:pt>
                <c:pt idx="4">
                  <c:v>Jordan</c:v>
                </c:pt>
                <c:pt idx="5">
                  <c:v>Oman</c:v>
                </c:pt>
                <c:pt idx="6">
                  <c:v>Jamaica</c:v>
                </c:pt>
                <c:pt idx="7">
                  <c:v>Qatar</c:v>
                </c:pt>
                <c:pt idx="8">
                  <c:v>Uruguay</c:v>
                </c:pt>
                <c:pt idx="9">
                  <c:v>Nigeria</c:v>
                </c:pt>
                <c:pt idx="10">
                  <c:v>Ukraine</c:v>
                </c:pt>
                <c:pt idx="11">
                  <c:v>Algeria</c:v>
                </c:pt>
                <c:pt idx="12">
                  <c:v>Latvia</c:v>
                </c:pt>
                <c:pt idx="13">
                  <c:v>Senegal</c:v>
                </c:pt>
                <c:pt idx="14">
                  <c:v>Bulgaria</c:v>
                </c:pt>
                <c:pt idx="15">
                  <c:v>Kuwait</c:v>
                </c:pt>
                <c:pt idx="16">
                  <c:v>Sri Lanka</c:v>
                </c:pt>
                <c:pt idx="17">
                  <c:v>Trinidad and Tobago</c:v>
                </c:pt>
                <c:pt idx="18">
                  <c:v>Ecuador</c:v>
                </c:pt>
                <c:pt idx="19">
                  <c:v>Lithuania</c:v>
                </c:pt>
                <c:pt idx="20">
                  <c:v>Tanzania</c:v>
                </c:pt>
                <c:pt idx="21">
                  <c:v>Lebanon</c:v>
                </c:pt>
                <c:pt idx="22">
                  <c:v>Cuba</c:v>
                </c:pt>
                <c:pt idx="23">
                  <c:v>Egypt</c:v>
                </c:pt>
                <c:pt idx="24">
                  <c:v>Iceland</c:v>
                </c:pt>
                <c:pt idx="25">
                  <c:v>Pakistan</c:v>
                </c:pt>
                <c:pt idx="26">
                  <c:v>Georgia</c:v>
                </c:pt>
                <c:pt idx="27">
                  <c:v>Slovenia</c:v>
                </c:pt>
                <c:pt idx="28">
                  <c:v>Peru</c:v>
                </c:pt>
                <c:pt idx="29">
                  <c:v>Bahrain</c:v>
                </c:pt>
                <c:pt idx="30">
                  <c:v>Vietnam</c:v>
                </c:pt>
                <c:pt idx="31">
                  <c:v>Colombia</c:v>
                </c:pt>
                <c:pt idx="32">
                  <c:v>Uzbekistan</c:v>
                </c:pt>
                <c:pt idx="33">
                  <c:v>Romania</c:v>
                </c:pt>
                <c:pt idx="34">
                  <c:v>Morocco</c:v>
                </c:pt>
                <c:pt idx="35">
                  <c:v>Estonia</c:v>
                </c:pt>
                <c:pt idx="36">
                  <c:v>Saudi Arabia</c:v>
                </c:pt>
                <c:pt idx="37">
                  <c:v>Serbia and Montenegro</c:v>
                </c:pt>
                <c:pt idx="38">
                  <c:v>Liberia</c:v>
                </c:pt>
                <c:pt idx="39">
                  <c:v>Belize</c:v>
                </c:pt>
                <c:pt idx="40">
                  <c:v>Mauritius</c:v>
                </c:pt>
                <c:pt idx="41">
                  <c:v>Iran</c:v>
                </c:pt>
                <c:pt idx="42">
                  <c:v>Cameroon</c:v>
                </c:pt>
                <c:pt idx="43">
                  <c:v>Isle of Man</c:v>
                </c:pt>
                <c:pt idx="44">
                  <c:v>Netherlands Antilles</c:v>
                </c:pt>
                <c:pt idx="45">
                  <c:v>Honduras</c:v>
                </c:pt>
                <c:pt idx="46">
                  <c:v>Gibraltar</c:v>
                </c:pt>
                <c:pt idx="47">
                  <c:v>El Salvador</c:v>
                </c:pt>
                <c:pt idx="48">
                  <c:v>Barbados</c:v>
                </c:pt>
                <c:pt idx="49">
                  <c:v>Ghana</c:v>
                </c:pt>
                <c:pt idx="50">
                  <c:v>Gabon</c:v>
                </c:pt>
                <c:pt idx="51">
                  <c:v>Venezuela</c:v>
                </c:pt>
                <c:pt idx="52">
                  <c:v>Cyprus</c:v>
                </c:pt>
                <c:pt idx="53">
                  <c:v>Dominican Republic</c:v>
                </c:pt>
                <c:pt idx="54">
                  <c:v>Israel</c:v>
                </c:pt>
                <c:pt idx="55">
                  <c:v>Papua New Guinea</c:v>
                </c:pt>
                <c:pt idx="56">
                  <c:v>Madagascar</c:v>
                </c:pt>
                <c:pt idx="57">
                  <c:v>Macau SAR</c:v>
                </c:pt>
                <c:pt idx="58">
                  <c:v>CÃƒÂ´te d'Ivoire</c:v>
                </c:pt>
                <c:pt idx="59">
                  <c:v>Guatemala</c:v>
                </c:pt>
                <c:pt idx="60">
                  <c:v>Yemen</c:v>
                </c:pt>
                <c:pt idx="61">
                  <c:v>South Africa</c:v>
                </c:pt>
                <c:pt idx="62">
                  <c:v>Ethiopia</c:v>
                </c:pt>
                <c:pt idx="63">
                  <c:v>Albania</c:v>
                </c:pt>
                <c:pt idx="64">
                  <c:v>Namibia</c:v>
                </c:pt>
                <c:pt idx="65">
                  <c:v>Zimbabwe</c:v>
                </c:pt>
                <c:pt idx="66">
                  <c:v>Bahamas</c:v>
                </c:pt>
                <c:pt idx="67">
                  <c:v>Angola</c:v>
                </c:pt>
                <c:pt idx="68">
                  <c:v>Bangladesh</c:v>
                </c:pt>
                <c:pt idx="69">
                  <c:v>Paraguay</c:v>
                </c:pt>
                <c:pt idx="70">
                  <c:v>Tunisia</c:v>
                </c:pt>
                <c:pt idx="71">
                  <c:v>Libya</c:v>
                </c:pt>
                <c:pt idx="72">
                  <c:v>Aruba</c:v>
                </c:pt>
                <c:pt idx="73">
                  <c:v>Slovakia</c:v>
                </c:pt>
                <c:pt idx="74">
                  <c:v>Togo</c:v>
                </c:pt>
                <c:pt idx="75">
                  <c:v>Bosnia and Herzegovina</c:v>
                </c:pt>
                <c:pt idx="76">
                  <c:v>Guernsey</c:v>
                </c:pt>
                <c:pt idx="77">
                  <c:v>Philippines</c:v>
                </c:pt>
                <c:pt idx="78">
                  <c:v>Nicaragua</c:v>
                </c:pt>
                <c:pt idx="79">
                  <c:v>Seychelles</c:v>
                </c:pt>
                <c:pt idx="80">
                  <c:v>Syria</c:v>
                </c:pt>
                <c:pt idx="81">
                  <c:v>Sudan</c:v>
                </c:pt>
                <c:pt idx="82">
                  <c:v>Congo</c:v>
                </c:pt>
                <c:pt idx="83">
                  <c:v>Kazakhstan</c:v>
                </c:pt>
                <c:pt idx="84">
                  <c:v>St. Vincent</c:v>
                </c:pt>
                <c:pt idx="85">
                  <c:v>Myanmar</c:v>
                </c:pt>
                <c:pt idx="86">
                  <c:v>Croatia</c:v>
                </c:pt>
                <c:pt idx="87">
                  <c:v>Mozambique</c:v>
                </c:pt>
                <c:pt idx="88">
                  <c:v>Panama</c:v>
                </c:pt>
                <c:pt idx="89">
                  <c:v>United Arab Emirates</c:v>
                </c:pt>
                <c:pt idx="90">
                  <c:v>Uganda</c:v>
                </c:pt>
                <c:pt idx="91">
                  <c:v>Grenada</c:v>
                </c:pt>
                <c:pt idx="92">
                  <c:v>Azerbaijan</c:v>
                </c:pt>
                <c:pt idx="93">
                  <c:v>Benin</c:v>
                </c:pt>
                <c:pt idx="94">
                  <c:v>Indonesia</c:v>
                </c:pt>
                <c:pt idx="95">
                  <c:v>Thailand</c:v>
                </c:pt>
                <c:pt idx="96">
                  <c:v>Malta</c:v>
                </c:pt>
                <c:pt idx="97">
                  <c:v>Bolivia</c:v>
                </c:pt>
                <c:pt idx="98">
                  <c:v>Brunei</c:v>
                </c:pt>
                <c:pt idx="99">
                  <c:v>Andorra</c:v>
                </c:pt>
                <c:pt idx="100">
                  <c:v>Mali</c:v>
                </c:pt>
                <c:pt idx="101">
                  <c:v>Liechtenstein</c:v>
                </c:pt>
                <c:pt idx="102">
                  <c:v>Argentina</c:v>
                </c:pt>
                <c:pt idx="103">
                  <c:v>Chad</c:v>
                </c:pt>
                <c:pt idx="104">
                  <c:v>French Polynesia</c:v>
                </c:pt>
                <c:pt idx="105">
                  <c:v>Congo Democratic Republic</c:v>
                </c:pt>
                <c:pt idx="106">
                  <c:v>Turks and Caicos</c:v>
                </c:pt>
                <c:pt idx="107">
                  <c:v>Zambia</c:v>
                </c:pt>
                <c:pt idx="108">
                  <c:v>Maldives</c:v>
                </c:pt>
                <c:pt idx="109">
                  <c:v>Botswana</c:v>
                </c:pt>
                <c:pt idx="110">
                  <c:v>Turkey</c:v>
                </c:pt>
                <c:pt idx="111">
                  <c:v>Belarus</c:v>
                </c:pt>
                <c:pt idx="112">
                  <c:v>Marshall Islands</c:v>
                </c:pt>
                <c:pt idx="113">
                  <c:v>Vanuatu</c:v>
                </c:pt>
                <c:pt idx="114">
                  <c:v>West Indies UK</c:v>
                </c:pt>
                <c:pt idx="115">
                  <c:v>St. Lucia</c:v>
                </c:pt>
                <c:pt idx="116">
                  <c:v>Burkina Faso</c:v>
                </c:pt>
                <c:pt idx="117">
                  <c:v>Nepal</c:v>
                </c:pt>
                <c:pt idx="118">
                  <c:v>Hungary</c:v>
                </c:pt>
                <c:pt idx="119">
                  <c:v>Lesotho</c:v>
                </c:pt>
                <c:pt idx="120">
                  <c:v>Cambodia</c:v>
                </c:pt>
                <c:pt idx="121">
                  <c:v>Turkmenistan</c:v>
                </c:pt>
                <c:pt idx="122">
                  <c:v>Bermuda</c:v>
                </c:pt>
                <c:pt idx="123">
                  <c:v>Armenia</c:v>
                </c:pt>
                <c:pt idx="124">
                  <c:v>Chile</c:v>
                </c:pt>
                <c:pt idx="125">
                  <c:v>Kyrgyz Republic</c:v>
                </c:pt>
                <c:pt idx="126">
                  <c:v>Russia</c:v>
                </c:pt>
                <c:pt idx="127">
                  <c:v>Falkland Islands</c:v>
                </c:pt>
                <c:pt idx="128">
                  <c:v>Macedonia</c:v>
                </c:pt>
                <c:pt idx="129">
                  <c:v>New Caledonia</c:v>
                </c:pt>
                <c:pt idx="130">
                  <c:v>Czech Republic</c:v>
                </c:pt>
                <c:pt idx="131">
                  <c:v>British Overseas Territories</c:v>
                </c:pt>
                <c:pt idx="132">
                  <c:v>Malaysia</c:v>
                </c:pt>
                <c:pt idx="133">
                  <c:v>Haiti</c:v>
                </c:pt>
                <c:pt idx="134">
                  <c:v>North Korea</c:v>
                </c:pt>
                <c:pt idx="135">
                  <c:v>Niger</c:v>
                </c:pt>
                <c:pt idx="136">
                  <c:v>Malawi</c:v>
                </c:pt>
                <c:pt idx="137">
                  <c:v>Mongolia</c:v>
                </c:pt>
                <c:pt idx="138">
                  <c:v>Guyana</c:v>
                </c:pt>
                <c:pt idx="139">
                  <c:v>Cape Verde</c:v>
                </c:pt>
                <c:pt idx="140">
                  <c:v>Guinea</c:v>
                </c:pt>
                <c:pt idx="141">
                  <c:v>Swaziland</c:v>
                </c:pt>
                <c:pt idx="142">
                  <c:v>Djibouti</c:v>
                </c:pt>
                <c:pt idx="143">
                  <c:v>Mauritania</c:v>
                </c:pt>
                <c:pt idx="144">
                  <c:v>Samoa</c:v>
                </c:pt>
                <c:pt idx="145">
                  <c:v>Central African Rep</c:v>
                </c:pt>
                <c:pt idx="146">
                  <c:v>Rwanda</c:v>
                </c:pt>
                <c:pt idx="147">
                  <c:v>Moldova</c:v>
                </c:pt>
                <c:pt idx="148">
                  <c:v>Gambia</c:v>
                </c:pt>
                <c:pt idx="149">
                  <c:v>US Pacific Islands</c:v>
                </c:pt>
                <c:pt idx="150">
                  <c:v>Taiwan, China</c:v>
                </c:pt>
                <c:pt idx="151">
                  <c:v>India</c:v>
                </c:pt>
                <c:pt idx="152">
                  <c:v>China</c:v>
                </c:pt>
                <c:pt idx="153">
                  <c:v>Fiji</c:v>
                </c:pt>
                <c:pt idx="154">
                  <c:v>Laos</c:v>
                </c:pt>
                <c:pt idx="155">
                  <c:v>Afghanistan</c:v>
                </c:pt>
                <c:pt idx="156">
                  <c:v>Jersey</c:v>
                </c:pt>
                <c:pt idx="157">
                  <c:v>Eritrea</c:v>
                </c:pt>
                <c:pt idx="158">
                  <c:v>Sierra Leone</c:v>
                </c:pt>
                <c:pt idx="159">
                  <c:v>Poland</c:v>
                </c:pt>
                <c:pt idx="160">
                  <c:v>Burundi</c:v>
                </c:pt>
                <c:pt idx="161">
                  <c:v>Suriname</c:v>
                </c:pt>
                <c:pt idx="162">
                  <c:v>Tajikistan</c:v>
                </c:pt>
                <c:pt idx="163">
                  <c:v>Solomon Islands</c:v>
                </c:pt>
                <c:pt idx="164">
                  <c:v>Comoros Islands</c:v>
                </c:pt>
                <c:pt idx="165">
                  <c:v>Greece</c:v>
                </c:pt>
                <c:pt idx="166">
                  <c:v>Dominica</c:v>
                </c:pt>
                <c:pt idx="167">
                  <c:v>Palestinian Territory</c:v>
                </c:pt>
                <c:pt idx="168">
                  <c:v>Tonga</c:v>
                </c:pt>
                <c:pt idx="169">
                  <c:v>Bhutan</c:v>
                </c:pt>
                <c:pt idx="170">
                  <c:v>Guinea-Bissau</c:v>
                </c:pt>
                <c:pt idx="171">
                  <c:v>Equatorial Guinea</c:v>
                </c:pt>
                <c:pt idx="172">
                  <c:v>Brazil</c:v>
                </c:pt>
                <c:pt idx="173">
                  <c:v>Timor Leste</c:v>
                </c:pt>
                <c:pt idx="174">
                  <c:v>Finland</c:v>
                </c:pt>
                <c:pt idx="175">
                  <c:v>Nauru</c:v>
                </c:pt>
                <c:pt idx="176">
                  <c:v>SÃƒÂ£o TomÃƒÂ© and PrÃƒÂ­ncipe</c:v>
                </c:pt>
                <c:pt idx="177">
                  <c:v>Wallis and Futuna</c:v>
                </c:pt>
                <c:pt idx="178">
                  <c:v>Somalia</c:v>
                </c:pt>
                <c:pt idx="179">
                  <c:v>Singapore</c:v>
                </c:pt>
                <c:pt idx="180">
                  <c:v>Vatican</c:v>
                </c:pt>
                <c:pt idx="181">
                  <c:v>St.Helena</c:v>
                </c:pt>
                <c:pt idx="182">
                  <c:v>Kiribati</c:v>
                </c:pt>
                <c:pt idx="183">
                  <c:v>Micronesia</c:v>
                </c:pt>
                <c:pt idx="184">
                  <c:v>Palau</c:v>
                </c:pt>
                <c:pt idx="185">
                  <c:v>Tuvalu</c:v>
                </c:pt>
                <c:pt idx="186">
                  <c:v>Norway</c:v>
                </c:pt>
                <c:pt idx="187">
                  <c:v>Denmark</c:v>
                </c:pt>
                <c:pt idx="188">
                  <c:v>South Korea</c:v>
                </c:pt>
                <c:pt idx="189">
                  <c:v>New Zealand</c:v>
                </c:pt>
                <c:pt idx="190">
                  <c:v>Mexico</c:v>
                </c:pt>
                <c:pt idx="191">
                  <c:v>Hong Kong SAR</c:v>
                </c:pt>
                <c:pt idx="192">
                  <c:v>Portugal</c:v>
                </c:pt>
                <c:pt idx="193">
                  <c:v>Luxembourg</c:v>
                </c:pt>
                <c:pt idx="194">
                  <c:v>Italy</c:v>
                </c:pt>
                <c:pt idx="195">
                  <c:v>Canada</c:v>
                </c:pt>
                <c:pt idx="196">
                  <c:v>Ireland</c:v>
                </c:pt>
                <c:pt idx="197">
                  <c:v>Austria</c:v>
                </c:pt>
                <c:pt idx="198">
                  <c:v>United</c:v>
                </c:pt>
                <c:pt idx="199">
                  <c:v>Cayman Islands</c:v>
                </c:pt>
                <c:pt idx="200">
                  <c:v>Australia</c:v>
                </c:pt>
                <c:pt idx="201">
                  <c:v>Belgium</c:v>
                </c:pt>
                <c:pt idx="202">
                  <c:v>Spain</c:v>
                </c:pt>
                <c:pt idx="203">
                  <c:v>United Kingdom</c:v>
                </c:pt>
                <c:pt idx="204">
                  <c:v>Sweden</c:v>
                </c:pt>
                <c:pt idx="205">
                  <c:v>Japan</c:v>
                </c:pt>
                <c:pt idx="206">
                  <c:v>Switzerland</c:v>
                </c:pt>
                <c:pt idx="207">
                  <c:v>Netherlands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2005 Sep'!$E$3:$E$212</c:f>
              <c:numCache>
                <c:formatCode>General</c:formatCode>
                <c:ptCount val="210"/>
                <c:pt idx="0">
                  <c:v>0.60362817713041372</c:v>
                </c:pt>
                <c:pt idx="1">
                  <c:v>2.2199918138413037E-2</c:v>
                </c:pt>
                <c:pt idx="2">
                  <c:v>2.2120576796951594E-2</c:v>
                </c:pt>
                <c:pt idx="3">
                  <c:v>2.2035528636910291E-2</c:v>
                </c:pt>
                <c:pt idx="4">
                  <c:v>2.1932950735083525E-2</c:v>
                </c:pt>
                <c:pt idx="5">
                  <c:v>2.1834461969349288E-2</c:v>
                </c:pt>
                <c:pt idx="6">
                  <c:v>2.1790297912265499E-2</c:v>
                </c:pt>
                <c:pt idx="7">
                  <c:v>2.1724915853222646E-2</c:v>
                </c:pt>
                <c:pt idx="8">
                  <c:v>2.1696885472260959E-2</c:v>
                </c:pt>
                <c:pt idx="9">
                  <c:v>2.1549432934956533E-2</c:v>
                </c:pt>
                <c:pt idx="10">
                  <c:v>2.1538121019502192E-2</c:v>
                </c:pt>
                <c:pt idx="11">
                  <c:v>2.1348850515778787E-2</c:v>
                </c:pt>
                <c:pt idx="12">
                  <c:v>2.1168067479218112E-2</c:v>
                </c:pt>
                <c:pt idx="13">
                  <c:v>2.1138548109449831E-2</c:v>
                </c:pt>
                <c:pt idx="14">
                  <c:v>2.1130911638632885E-2</c:v>
                </c:pt>
                <c:pt idx="15">
                  <c:v>2.1107742441728496E-2</c:v>
                </c:pt>
                <c:pt idx="16">
                  <c:v>2.0949390470630661E-2</c:v>
                </c:pt>
                <c:pt idx="17">
                  <c:v>2.0945751218692622E-2</c:v>
                </c:pt>
                <c:pt idx="18">
                  <c:v>2.0882152884924569E-2</c:v>
                </c:pt>
                <c:pt idx="19">
                  <c:v>2.0806713894198334E-2</c:v>
                </c:pt>
                <c:pt idx="20">
                  <c:v>2.0736212931114772E-2</c:v>
                </c:pt>
                <c:pt idx="21">
                  <c:v>2.0675161778444792E-2</c:v>
                </c:pt>
                <c:pt idx="22">
                  <c:v>2.0508244059104768E-2</c:v>
                </c:pt>
                <c:pt idx="23">
                  <c:v>2.0488883731561408E-2</c:v>
                </c:pt>
                <c:pt idx="24">
                  <c:v>2.0469002173473739E-2</c:v>
                </c:pt>
                <c:pt idx="25">
                  <c:v>2.040284095600102E-2</c:v>
                </c:pt>
                <c:pt idx="26">
                  <c:v>2.0400726930518948E-2</c:v>
                </c:pt>
                <c:pt idx="27">
                  <c:v>2.0374637315245216E-2</c:v>
                </c:pt>
                <c:pt idx="28">
                  <c:v>2.0367186991167435E-2</c:v>
                </c:pt>
                <c:pt idx="29">
                  <c:v>2.0258932065307999E-2</c:v>
                </c:pt>
                <c:pt idx="30">
                  <c:v>2.0194726552613139E-2</c:v>
                </c:pt>
                <c:pt idx="31">
                  <c:v>1.9912349964172484E-2</c:v>
                </c:pt>
                <c:pt idx="32">
                  <c:v>1.9783833412201555E-2</c:v>
                </c:pt>
                <c:pt idx="33">
                  <c:v>1.9780605580264697E-2</c:v>
                </c:pt>
                <c:pt idx="34">
                  <c:v>1.9729700675555673E-2</c:v>
                </c:pt>
                <c:pt idx="35">
                  <c:v>1.9720678318067623E-2</c:v>
                </c:pt>
                <c:pt idx="36">
                  <c:v>1.9658518660151853E-2</c:v>
                </c:pt>
                <c:pt idx="37">
                  <c:v>1.9625787143239259E-2</c:v>
                </c:pt>
                <c:pt idx="38">
                  <c:v>1.9529931971210571E-2</c:v>
                </c:pt>
                <c:pt idx="39">
                  <c:v>1.935672370589446E-2</c:v>
                </c:pt>
                <c:pt idx="40">
                  <c:v>1.9265973520533837E-2</c:v>
                </c:pt>
                <c:pt idx="41">
                  <c:v>1.9199325634637412E-2</c:v>
                </c:pt>
                <c:pt idx="42">
                  <c:v>1.9191640438971414E-2</c:v>
                </c:pt>
                <c:pt idx="43">
                  <c:v>1.9148483094709547E-2</c:v>
                </c:pt>
                <c:pt idx="44">
                  <c:v>1.9122097314570142E-2</c:v>
                </c:pt>
                <c:pt idx="45">
                  <c:v>1.9042609116686447E-2</c:v>
                </c:pt>
                <c:pt idx="46">
                  <c:v>1.9028134000061963E-2</c:v>
                </c:pt>
                <c:pt idx="47">
                  <c:v>1.8999291528386347E-2</c:v>
                </c:pt>
                <c:pt idx="48">
                  <c:v>1.8985942989298319E-2</c:v>
                </c:pt>
                <c:pt idx="49">
                  <c:v>1.896914630872323E-2</c:v>
                </c:pt>
                <c:pt idx="50">
                  <c:v>1.8955755836559632E-2</c:v>
                </c:pt>
                <c:pt idx="51">
                  <c:v>1.8916420522009526E-2</c:v>
                </c:pt>
                <c:pt idx="52">
                  <c:v>1.8674147033116983E-2</c:v>
                </c:pt>
                <c:pt idx="53">
                  <c:v>1.8535658535409765E-2</c:v>
                </c:pt>
                <c:pt idx="54">
                  <c:v>1.8366092275664735E-2</c:v>
                </c:pt>
                <c:pt idx="55">
                  <c:v>1.8277046180603579E-2</c:v>
                </c:pt>
                <c:pt idx="56">
                  <c:v>1.8271685948757575E-2</c:v>
                </c:pt>
                <c:pt idx="57">
                  <c:v>1.820695243392749E-2</c:v>
                </c:pt>
                <c:pt idx="58">
                  <c:v>1.8175851412300933E-2</c:v>
                </c:pt>
                <c:pt idx="59">
                  <c:v>1.8098830886180254E-2</c:v>
                </c:pt>
                <c:pt idx="60">
                  <c:v>1.8080917095713734E-2</c:v>
                </c:pt>
                <c:pt idx="61">
                  <c:v>1.7975846851382267E-2</c:v>
                </c:pt>
                <c:pt idx="62">
                  <c:v>1.7931393640081367E-2</c:v>
                </c:pt>
                <c:pt idx="63">
                  <c:v>1.7926143729415756E-2</c:v>
                </c:pt>
                <c:pt idx="64">
                  <c:v>1.7851717367142469E-2</c:v>
                </c:pt>
                <c:pt idx="65">
                  <c:v>1.7757454287928E-2</c:v>
                </c:pt>
                <c:pt idx="66">
                  <c:v>1.7729081337695012E-2</c:v>
                </c:pt>
                <c:pt idx="67">
                  <c:v>1.771194173638652E-2</c:v>
                </c:pt>
                <c:pt idx="68">
                  <c:v>1.7592163125216279E-2</c:v>
                </c:pt>
                <c:pt idx="69">
                  <c:v>1.750519837584541E-2</c:v>
                </c:pt>
                <c:pt idx="70">
                  <c:v>1.7482326901266578E-2</c:v>
                </c:pt>
                <c:pt idx="71">
                  <c:v>1.7475082899372222E-2</c:v>
                </c:pt>
                <c:pt idx="72">
                  <c:v>1.7387935725782608E-2</c:v>
                </c:pt>
                <c:pt idx="73">
                  <c:v>1.7198974624415268E-2</c:v>
                </c:pt>
                <c:pt idx="74">
                  <c:v>1.7130699632767754E-2</c:v>
                </c:pt>
                <c:pt idx="75">
                  <c:v>1.7049200161792365E-2</c:v>
                </c:pt>
                <c:pt idx="76">
                  <c:v>1.701017302671002E-2</c:v>
                </c:pt>
                <c:pt idx="77">
                  <c:v>1.7005268322956242E-2</c:v>
                </c:pt>
                <c:pt idx="78">
                  <c:v>1.6994146053874566E-2</c:v>
                </c:pt>
                <c:pt idx="79">
                  <c:v>1.6920898274893157E-2</c:v>
                </c:pt>
                <c:pt idx="80">
                  <c:v>1.6898585086509189E-2</c:v>
                </c:pt>
                <c:pt idx="81">
                  <c:v>1.6893956850383987E-2</c:v>
                </c:pt>
                <c:pt idx="82">
                  <c:v>1.6828931114586256E-2</c:v>
                </c:pt>
                <c:pt idx="83">
                  <c:v>1.6818594584784977E-2</c:v>
                </c:pt>
                <c:pt idx="84">
                  <c:v>1.6755596652968104E-2</c:v>
                </c:pt>
                <c:pt idx="85">
                  <c:v>1.6625582560879728E-2</c:v>
                </c:pt>
                <c:pt idx="86">
                  <c:v>1.6603283040789625E-2</c:v>
                </c:pt>
                <c:pt idx="87">
                  <c:v>1.6515156692126789E-2</c:v>
                </c:pt>
                <c:pt idx="88">
                  <c:v>1.6401401904072341E-2</c:v>
                </c:pt>
                <c:pt idx="89">
                  <c:v>1.6367926170619058E-2</c:v>
                </c:pt>
                <c:pt idx="90">
                  <c:v>1.6085581590191411E-2</c:v>
                </c:pt>
                <c:pt idx="91">
                  <c:v>1.5856568879429305E-2</c:v>
                </c:pt>
                <c:pt idx="92">
                  <c:v>1.5818054471061858E-2</c:v>
                </c:pt>
                <c:pt idx="93">
                  <c:v>1.5789289110501488E-2</c:v>
                </c:pt>
                <c:pt idx="94">
                  <c:v>1.5323164201526783E-2</c:v>
                </c:pt>
                <c:pt idx="95">
                  <c:v>1.5207675889667639E-2</c:v>
                </c:pt>
                <c:pt idx="96">
                  <c:v>1.5142526409992377E-2</c:v>
                </c:pt>
                <c:pt idx="97">
                  <c:v>1.5059046585914197E-2</c:v>
                </c:pt>
                <c:pt idx="98">
                  <c:v>1.4894843341603795E-2</c:v>
                </c:pt>
                <c:pt idx="99">
                  <c:v>1.4855293654310903E-2</c:v>
                </c:pt>
                <c:pt idx="100">
                  <c:v>1.4628084124939902E-2</c:v>
                </c:pt>
                <c:pt idx="101">
                  <c:v>1.4501123150901551E-2</c:v>
                </c:pt>
                <c:pt idx="102">
                  <c:v>1.4399771385167976E-2</c:v>
                </c:pt>
                <c:pt idx="103">
                  <c:v>1.4081070579465466E-2</c:v>
                </c:pt>
                <c:pt idx="104">
                  <c:v>1.3870056673416032E-2</c:v>
                </c:pt>
                <c:pt idx="105">
                  <c:v>1.3801254596532172E-2</c:v>
                </c:pt>
                <c:pt idx="106">
                  <c:v>1.3501239818964377E-2</c:v>
                </c:pt>
                <c:pt idx="107">
                  <c:v>1.3497688584054399E-2</c:v>
                </c:pt>
                <c:pt idx="108">
                  <c:v>1.3475271515218514E-2</c:v>
                </c:pt>
                <c:pt idx="109">
                  <c:v>1.3452647370922444E-2</c:v>
                </c:pt>
                <c:pt idx="110">
                  <c:v>1.3180795500884546E-2</c:v>
                </c:pt>
                <c:pt idx="111">
                  <c:v>1.3061518424022452E-2</c:v>
                </c:pt>
                <c:pt idx="112">
                  <c:v>1.3060377506262684E-2</c:v>
                </c:pt>
                <c:pt idx="113">
                  <c:v>1.3023262730357371E-2</c:v>
                </c:pt>
                <c:pt idx="114">
                  <c:v>1.2998385334415691E-2</c:v>
                </c:pt>
                <c:pt idx="115">
                  <c:v>1.2648392470823711E-2</c:v>
                </c:pt>
                <c:pt idx="116">
                  <c:v>1.2411937032037426E-2</c:v>
                </c:pt>
                <c:pt idx="117">
                  <c:v>1.1788731373738703E-2</c:v>
                </c:pt>
                <c:pt idx="118">
                  <c:v>1.154028353400301E-2</c:v>
                </c:pt>
                <c:pt idx="119">
                  <c:v>1.1159319520421004E-2</c:v>
                </c:pt>
                <c:pt idx="120">
                  <c:v>1.115445962447306E-2</c:v>
                </c:pt>
                <c:pt idx="121">
                  <c:v>1.0727711446035975E-2</c:v>
                </c:pt>
                <c:pt idx="122">
                  <c:v>1.0611574867080895E-2</c:v>
                </c:pt>
                <c:pt idx="123">
                  <c:v>1.0510155133873617E-2</c:v>
                </c:pt>
                <c:pt idx="124">
                  <c:v>1.0118990184387177E-2</c:v>
                </c:pt>
                <c:pt idx="125">
                  <c:v>1.0056497454576775E-2</c:v>
                </c:pt>
                <c:pt idx="126">
                  <c:v>9.936930467709916E-3</c:v>
                </c:pt>
                <c:pt idx="127">
                  <c:v>9.8416713588424954E-3</c:v>
                </c:pt>
                <c:pt idx="128">
                  <c:v>9.8203389527687437E-3</c:v>
                </c:pt>
                <c:pt idx="129">
                  <c:v>9.8159442226933812E-3</c:v>
                </c:pt>
                <c:pt idx="130">
                  <c:v>9.5757809258920287E-3</c:v>
                </c:pt>
                <c:pt idx="131">
                  <c:v>9.3582555768111173E-3</c:v>
                </c:pt>
                <c:pt idx="132">
                  <c:v>9.2874085317489127E-3</c:v>
                </c:pt>
                <c:pt idx="133">
                  <c:v>9.2821904337543996E-3</c:v>
                </c:pt>
                <c:pt idx="134">
                  <c:v>9.0361652038215261E-3</c:v>
                </c:pt>
                <c:pt idx="135">
                  <c:v>9.0230723040151256E-3</c:v>
                </c:pt>
                <c:pt idx="136">
                  <c:v>8.9958699338112125E-3</c:v>
                </c:pt>
                <c:pt idx="137">
                  <c:v>8.9418550449419029E-3</c:v>
                </c:pt>
                <c:pt idx="138">
                  <c:v>8.7906631347689154E-3</c:v>
                </c:pt>
                <c:pt idx="139">
                  <c:v>8.7204528214006732E-3</c:v>
                </c:pt>
                <c:pt idx="140">
                  <c:v>8.6524079758480716E-3</c:v>
                </c:pt>
                <c:pt idx="141">
                  <c:v>8.5640663318791322E-3</c:v>
                </c:pt>
                <c:pt idx="142">
                  <c:v>8.5459657243203858E-3</c:v>
                </c:pt>
                <c:pt idx="143">
                  <c:v>8.3452429352047254E-3</c:v>
                </c:pt>
                <c:pt idx="144">
                  <c:v>8.2518054088351472E-3</c:v>
                </c:pt>
                <c:pt idx="145">
                  <c:v>7.4328387448936769E-3</c:v>
                </c:pt>
                <c:pt idx="146">
                  <c:v>7.4265911037698258E-3</c:v>
                </c:pt>
                <c:pt idx="147">
                  <c:v>7.2193522221057965E-3</c:v>
                </c:pt>
                <c:pt idx="148">
                  <c:v>6.9599255485753696E-3</c:v>
                </c:pt>
                <c:pt idx="149">
                  <c:v>6.8782900273134514E-3</c:v>
                </c:pt>
                <c:pt idx="150">
                  <c:v>6.8668537302106133E-3</c:v>
                </c:pt>
                <c:pt idx="151">
                  <c:v>6.3113130541873966E-3</c:v>
                </c:pt>
                <c:pt idx="152">
                  <c:v>6.2554537596839002E-3</c:v>
                </c:pt>
                <c:pt idx="153">
                  <c:v>5.7517818839083711E-3</c:v>
                </c:pt>
                <c:pt idx="154">
                  <c:v>5.4480410271723241E-3</c:v>
                </c:pt>
                <c:pt idx="155">
                  <c:v>5.0561443261939714E-3</c:v>
                </c:pt>
                <c:pt idx="156">
                  <c:v>4.7516568177326246E-3</c:v>
                </c:pt>
                <c:pt idx="157">
                  <c:v>4.6821895568315113E-3</c:v>
                </c:pt>
                <c:pt idx="158">
                  <c:v>4.2460679081828987E-3</c:v>
                </c:pt>
                <c:pt idx="159">
                  <c:v>3.9745938500191438E-3</c:v>
                </c:pt>
                <c:pt idx="160">
                  <c:v>3.9239900457891065E-3</c:v>
                </c:pt>
                <c:pt idx="161">
                  <c:v>3.8397810454505119E-3</c:v>
                </c:pt>
                <c:pt idx="162">
                  <c:v>3.7955582598339951E-3</c:v>
                </c:pt>
                <c:pt idx="163">
                  <c:v>3.4651461097539569E-3</c:v>
                </c:pt>
                <c:pt idx="164">
                  <c:v>3.4637796169402907E-3</c:v>
                </c:pt>
                <c:pt idx="165">
                  <c:v>3.3826525899157828E-3</c:v>
                </c:pt>
                <c:pt idx="166">
                  <c:v>3.2955064894020824E-3</c:v>
                </c:pt>
                <c:pt idx="167">
                  <c:v>2.9603342496375084E-3</c:v>
                </c:pt>
                <c:pt idx="168">
                  <c:v>2.4615182497341403E-3</c:v>
                </c:pt>
                <c:pt idx="169">
                  <c:v>2.4572081426416964E-3</c:v>
                </c:pt>
                <c:pt idx="170">
                  <c:v>1.2843923342567493E-3</c:v>
                </c:pt>
                <c:pt idx="171">
                  <c:v>1.1453660548167042E-3</c:v>
                </c:pt>
                <c:pt idx="172">
                  <c:v>1.0135965508507941E-3</c:v>
                </c:pt>
                <c:pt idx="173">
                  <c:v>9.3815006798442029E-4</c:v>
                </c:pt>
                <c:pt idx="174">
                  <c:v>8.3225315235167102E-4</c:v>
                </c:pt>
                <c:pt idx="175">
                  <c:v>8.3146952818453023E-4</c:v>
                </c:pt>
                <c:pt idx="176">
                  <c:v>1.2766985687036526E-4</c:v>
                </c:pt>
                <c:pt idx="177">
                  <c:v>-1.1523542769176459E-5</c:v>
                </c:pt>
                <c:pt idx="178">
                  <c:v>-1.8551220096578901E-5</c:v>
                </c:pt>
                <c:pt idx="179">
                  <c:v>-5.740859419372038E-4</c:v>
                </c:pt>
                <c:pt idx="180">
                  <c:v>-2.6407102193794301E-3</c:v>
                </c:pt>
                <c:pt idx="181">
                  <c:v>-2.6407102193794301E-3</c:v>
                </c:pt>
                <c:pt idx="182">
                  <c:v>-2.6407102193794301E-3</c:v>
                </c:pt>
                <c:pt idx="183">
                  <c:v>-2.6407102193794301E-3</c:v>
                </c:pt>
                <c:pt idx="184">
                  <c:v>-2.6407102193794301E-3</c:v>
                </c:pt>
                <c:pt idx="185">
                  <c:v>-2.6407102193794301E-3</c:v>
                </c:pt>
                <c:pt idx="186">
                  <c:v>-2.8923938176315112E-3</c:v>
                </c:pt>
                <c:pt idx="187">
                  <c:v>-1.22145016868596E-2</c:v>
                </c:pt>
                <c:pt idx="188">
                  <c:v>-1.9089939096626464E-2</c:v>
                </c:pt>
                <c:pt idx="189">
                  <c:v>-1.92300618921456E-2</c:v>
                </c:pt>
                <c:pt idx="190">
                  <c:v>-1.9543029476872364E-2</c:v>
                </c:pt>
                <c:pt idx="191">
                  <c:v>-1.9775119177023265E-2</c:v>
                </c:pt>
                <c:pt idx="192">
                  <c:v>-1.9883677010769644E-2</c:v>
                </c:pt>
                <c:pt idx="193">
                  <c:v>-3.3656168202662401E-2</c:v>
                </c:pt>
                <c:pt idx="194">
                  <c:v>-3.5309214432950237E-2</c:v>
                </c:pt>
                <c:pt idx="195">
                  <c:v>-4.2751148381659401E-2</c:v>
                </c:pt>
                <c:pt idx="196">
                  <c:v>-5.7321022694521648E-2</c:v>
                </c:pt>
                <c:pt idx="197">
                  <c:v>-6.2513659907513563E-2</c:v>
                </c:pt>
                <c:pt idx="198">
                  <c:v>-6.9402131090973693E-2</c:v>
                </c:pt>
                <c:pt idx="199">
                  <c:v>-7.6136515363576379E-2</c:v>
                </c:pt>
                <c:pt idx="200">
                  <c:v>-7.6469627116324504E-2</c:v>
                </c:pt>
                <c:pt idx="201">
                  <c:v>-0.1207095691256285</c:v>
                </c:pt>
                <c:pt idx="202">
                  <c:v>-0.13387985015420026</c:v>
                </c:pt>
                <c:pt idx="203">
                  <c:v>-0.13828790891894871</c:v>
                </c:pt>
                <c:pt idx="204">
                  <c:v>-0.140774664213724</c:v>
                </c:pt>
                <c:pt idx="205">
                  <c:v>-0.24519216593983661</c:v>
                </c:pt>
                <c:pt idx="206">
                  <c:v>-0.24597948299054914</c:v>
                </c:pt>
                <c:pt idx="207">
                  <c:v>-0.29408661271770631</c:v>
                </c:pt>
                <c:pt idx="208">
                  <c:v>-0.4490945138757686</c:v>
                </c:pt>
                <c:pt idx="209">
                  <c:v>-0.76311377788399093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1-4351-BBD4-4AC066326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2005 Dec'!$A$3:$A$215</c:f>
              <c:strCache>
                <c:ptCount val="213"/>
                <c:pt idx="0">
                  <c:v>United States</c:v>
                </c:pt>
                <c:pt idx="1">
                  <c:v>Kenya</c:v>
                </c:pt>
                <c:pt idx="2">
                  <c:v>Sri Lanka</c:v>
                </c:pt>
                <c:pt idx="3">
                  <c:v>Costa Rica</c:v>
                </c:pt>
                <c:pt idx="4">
                  <c:v>Pakistan</c:v>
                </c:pt>
                <c:pt idx="5">
                  <c:v>Oman</c:v>
                </c:pt>
                <c:pt idx="6">
                  <c:v>Uruguay</c:v>
                </c:pt>
                <c:pt idx="7">
                  <c:v>Israel</c:v>
                </c:pt>
                <c:pt idx="8">
                  <c:v>Vietnam</c:v>
                </c:pt>
                <c:pt idx="9">
                  <c:v>Qatar</c:v>
                </c:pt>
                <c:pt idx="10">
                  <c:v>Jamaica</c:v>
                </c:pt>
                <c:pt idx="11">
                  <c:v>Nigeria</c:v>
                </c:pt>
                <c:pt idx="12">
                  <c:v>Jordan</c:v>
                </c:pt>
                <c:pt idx="13">
                  <c:v>Kazakhstan</c:v>
                </c:pt>
                <c:pt idx="14">
                  <c:v>Algeria</c:v>
                </c:pt>
                <c:pt idx="15">
                  <c:v>Ukraine</c:v>
                </c:pt>
                <c:pt idx="16">
                  <c:v>Latvia</c:v>
                </c:pt>
                <c:pt idx="17">
                  <c:v>Kuwait</c:v>
                </c:pt>
                <c:pt idx="18">
                  <c:v>Trinidad and Tobago</c:v>
                </c:pt>
                <c:pt idx="19">
                  <c:v>Tanzania</c:v>
                </c:pt>
                <c:pt idx="20">
                  <c:v>Serbia and Montenegro</c:v>
                </c:pt>
                <c:pt idx="21">
                  <c:v>Uzbekistan</c:v>
                </c:pt>
                <c:pt idx="22">
                  <c:v>Lithuania</c:v>
                </c:pt>
                <c:pt idx="23">
                  <c:v>Ecuador</c:v>
                </c:pt>
                <c:pt idx="24">
                  <c:v>Iraq</c:v>
                </c:pt>
                <c:pt idx="25">
                  <c:v>Lebanon</c:v>
                </c:pt>
                <c:pt idx="26">
                  <c:v>Bulgaria</c:v>
                </c:pt>
                <c:pt idx="27">
                  <c:v>Azerbaijan</c:v>
                </c:pt>
                <c:pt idx="28">
                  <c:v>Bahrain</c:v>
                </c:pt>
                <c:pt idx="29">
                  <c:v>Cuba</c:v>
                </c:pt>
                <c:pt idx="30">
                  <c:v>Peru</c:v>
                </c:pt>
                <c:pt idx="31">
                  <c:v>Saudi Arabia</c:v>
                </c:pt>
                <c:pt idx="32">
                  <c:v>Senegal</c:v>
                </c:pt>
                <c:pt idx="33">
                  <c:v>Netherlands Antilles</c:v>
                </c:pt>
                <c:pt idx="34">
                  <c:v>Egypt</c:v>
                </c:pt>
                <c:pt idx="35">
                  <c:v>Iceland</c:v>
                </c:pt>
                <c:pt idx="36">
                  <c:v>Ghana</c:v>
                </c:pt>
                <c:pt idx="37">
                  <c:v>Yemen</c:v>
                </c:pt>
                <c:pt idx="38">
                  <c:v>Morocco</c:v>
                </c:pt>
                <c:pt idx="39">
                  <c:v>Estonia</c:v>
                </c:pt>
                <c:pt idx="40">
                  <c:v>Liberia</c:v>
                </c:pt>
                <c:pt idx="41">
                  <c:v>Colombia</c:v>
                </c:pt>
                <c:pt idx="42">
                  <c:v>Mauritius</c:v>
                </c:pt>
                <c:pt idx="43">
                  <c:v>Papua New Guinea</c:v>
                </c:pt>
                <c:pt idx="44">
                  <c:v>Honduras</c:v>
                </c:pt>
                <c:pt idx="45">
                  <c:v>Cameroon</c:v>
                </c:pt>
                <c:pt idx="46">
                  <c:v>Barbados</c:v>
                </c:pt>
                <c:pt idx="47">
                  <c:v>Gibraltar</c:v>
                </c:pt>
                <c:pt idx="48">
                  <c:v>Dominican Republic</c:v>
                </c:pt>
                <c:pt idx="49">
                  <c:v>Philippines</c:v>
                </c:pt>
                <c:pt idx="50">
                  <c:v>Slovenia</c:v>
                </c:pt>
                <c:pt idx="51">
                  <c:v>Isle of Man</c:v>
                </c:pt>
                <c:pt idx="52">
                  <c:v>Tunisia</c:v>
                </c:pt>
                <c:pt idx="53">
                  <c:v>El Salvador</c:v>
                </c:pt>
                <c:pt idx="54">
                  <c:v>Belize</c:v>
                </c:pt>
                <c:pt idx="55">
                  <c:v>Libya</c:v>
                </c:pt>
                <c:pt idx="56">
                  <c:v>Paraguay</c:v>
                </c:pt>
                <c:pt idx="57">
                  <c:v>Madagascar</c:v>
                </c:pt>
                <c:pt idx="58">
                  <c:v>Iran</c:v>
                </c:pt>
                <c:pt idx="59">
                  <c:v>Bangladesh</c:v>
                </c:pt>
                <c:pt idx="60">
                  <c:v>Venezuela</c:v>
                </c:pt>
                <c:pt idx="61">
                  <c:v>Zambia</c:v>
                </c:pt>
                <c:pt idx="62">
                  <c:v>Cyprus</c:v>
                </c:pt>
                <c:pt idx="63">
                  <c:v>Romania</c:v>
                </c:pt>
                <c:pt idx="64">
                  <c:v>Ethiopia</c:v>
                </c:pt>
                <c:pt idx="65">
                  <c:v>Macau SAR</c:v>
                </c:pt>
                <c:pt idx="66">
                  <c:v>Malta</c:v>
                </c:pt>
                <c:pt idx="67">
                  <c:v>Syria</c:v>
                </c:pt>
                <c:pt idx="68">
                  <c:v>Gabon</c:v>
                </c:pt>
                <c:pt idx="69">
                  <c:v>Seychelles</c:v>
                </c:pt>
                <c:pt idx="70">
                  <c:v>Angola</c:v>
                </c:pt>
                <c:pt idx="71">
                  <c:v>South Africa</c:v>
                </c:pt>
                <c:pt idx="72">
                  <c:v>Aruba</c:v>
                </c:pt>
                <c:pt idx="73">
                  <c:v>Bolivia</c:v>
                </c:pt>
                <c:pt idx="74">
                  <c:v>Uganda</c:v>
                </c:pt>
                <c:pt idx="75">
                  <c:v>Zimbabwe</c:v>
                </c:pt>
                <c:pt idx="76">
                  <c:v>United Arab Emirates</c:v>
                </c:pt>
                <c:pt idx="77">
                  <c:v>Bahamas</c:v>
                </c:pt>
                <c:pt idx="78">
                  <c:v>Togo</c:v>
                </c:pt>
                <c:pt idx="79">
                  <c:v>Argentina</c:v>
                </c:pt>
                <c:pt idx="80">
                  <c:v>Georgia</c:v>
                </c:pt>
                <c:pt idx="81">
                  <c:v>Indonesia</c:v>
                </c:pt>
                <c:pt idx="82">
                  <c:v>St. Vincent</c:v>
                </c:pt>
                <c:pt idx="83">
                  <c:v>Guatemala</c:v>
                </c:pt>
                <c:pt idx="84">
                  <c:v>Congo</c:v>
                </c:pt>
                <c:pt idx="85">
                  <c:v>Thailand</c:v>
                </c:pt>
                <c:pt idx="86">
                  <c:v>Marshall Islands</c:v>
                </c:pt>
                <c:pt idx="87">
                  <c:v>Brunei</c:v>
                </c:pt>
                <c:pt idx="88">
                  <c:v>Mozambique</c:v>
                </c:pt>
                <c:pt idx="89">
                  <c:v>Namibia</c:v>
                </c:pt>
                <c:pt idx="90">
                  <c:v>Turks and Caicos</c:v>
                </c:pt>
                <c:pt idx="91">
                  <c:v>Guernsey</c:v>
                </c:pt>
                <c:pt idx="92">
                  <c:v>Sudan</c:v>
                </c:pt>
                <c:pt idx="93">
                  <c:v>Grenada</c:v>
                </c:pt>
                <c:pt idx="94">
                  <c:v>Panama</c:v>
                </c:pt>
                <c:pt idx="95">
                  <c:v>French Polynesia</c:v>
                </c:pt>
                <c:pt idx="96">
                  <c:v>Chad</c:v>
                </c:pt>
                <c:pt idx="97">
                  <c:v>Liechtenstein</c:v>
                </c:pt>
                <c:pt idx="98">
                  <c:v>Andorra</c:v>
                </c:pt>
                <c:pt idx="99">
                  <c:v>Swaziland</c:v>
                </c:pt>
                <c:pt idx="100">
                  <c:v>Mali</c:v>
                </c:pt>
                <c:pt idx="101">
                  <c:v>Belarus</c:v>
                </c:pt>
                <c:pt idx="102">
                  <c:v>Nicaragua</c:v>
                </c:pt>
                <c:pt idx="103">
                  <c:v>Maldives</c:v>
                </c:pt>
                <c:pt idx="104">
                  <c:v>Botswana</c:v>
                </c:pt>
                <c:pt idx="105">
                  <c:v>Armenia</c:v>
                </c:pt>
                <c:pt idx="106">
                  <c:v>Guinea</c:v>
                </c:pt>
                <c:pt idx="107">
                  <c:v>Albania</c:v>
                </c:pt>
                <c:pt idx="108">
                  <c:v>Congo Democratic Republic</c:v>
                </c:pt>
                <c:pt idx="109">
                  <c:v>Turkey</c:v>
                </c:pt>
                <c:pt idx="110">
                  <c:v>Benin</c:v>
                </c:pt>
                <c:pt idx="111">
                  <c:v>Bosnia and Herzegovina</c:v>
                </c:pt>
                <c:pt idx="112">
                  <c:v>Myanmar</c:v>
                </c:pt>
                <c:pt idx="113">
                  <c:v>St. Lucia</c:v>
                </c:pt>
                <c:pt idx="114">
                  <c:v>Burkina Faso</c:v>
                </c:pt>
                <c:pt idx="115">
                  <c:v>Chile</c:v>
                </c:pt>
                <c:pt idx="116">
                  <c:v>Haiti</c:v>
                </c:pt>
                <c:pt idx="117">
                  <c:v>New Caledonia</c:v>
                </c:pt>
                <c:pt idx="118">
                  <c:v>West Indies UK</c:v>
                </c:pt>
                <c:pt idx="119">
                  <c:v>Malaysia</c:v>
                </c:pt>
                <c:pt idx="120">
                  <c:v>CÃƒÂ´te d'Ivoire</c:v>
                </c:pt>
                <c:pt idx="121">
                  <c:v>Nepal</c:v>
                </c:pt>
                <c:pt idx="122">
                  <c:v>Laos</c:v>
                </c:pt>
                <c:pt idx="123">
                  <c:v>Macedonia</c:v>
                </c:pt>
                <c:pt idx="124">
                  <c:v>Lesotho</c:v>
                </c:pt>
                <c:pt idx="125">
                  <c:v>Cambodia</c:v>
                </c:pt>
                <c:pt idx="126">
                  <c:v>Turkmenistan</c:v>
                </c:pt>
                <c:pt idx="127">
                  <c:v>Croatia</c:v>
                </c:pt>
                <c:pt idx="128">
                  <c:v>India</c:v>
                </c:pt>
                <c:pt idx="129">
                  <c:v>Slovakia</c:v>
                </c:pt>
                <c:pt idx="130">
                  <c:v>Bermuda</c:v>
                </c:pt>
                <c:pt idx="131">
                  <c:v>Falkland Islands</c:v>
                </c:pt>
                <c:pt idx="132">
                  <c:v>Kyrgyz Republic</c:v>
                </c:pt>
                <c:pt idx="133">
                  <c:v>Samoa</c:v>
                </c:pt>
                <c:pt idx="134">
                  <c:v>Russia</c:v>
                </c:pt>
                <c:pt idx="135">
                  <c:v>North Korea</c:v>
                </c:pt>
                <c:pt idx="136">
                  <c:v>Mongolia</c:v>
                </c:pt>
                <c:pt idx="137">
                  <c:v>Niger</c:v>
                </c:pt>
                <c:pt idx="138">
                  <c:v>Malawi</c:v>
                </c:pt>
                <c:pt idx="139">
                  <c:v>Djibouti</c:v>
                </c:pt>
                <c:pt idx="140">
                  <c:v>Cape Verde</c:v>
                </c:pt>
                <c:pt idx="141">
                  <c:v>Mauritania</c:v>
                </c:pt>
                <c:pt idx="142">
                  <c:v>China</c:v>
                </c:pt>
                <c:pt idx="143">
                  <c:v>Vanuatu</c:v>
                </c:pt>
                <c:pt idx="144">
                  <c:v>Burundi</c:v>
                </c:pt>
                <c:pt idx="145">
                  <c:v>Central African Rep</c:v>
                </c:pt>
                <c:pt idx="146">
                  <c:v>Rwanda</c:v>
                </c:pt>
                <c:pt idx="147">
                  <c:v>Gambia</c:v>
                </c:pt>
                <c:pt idx="148">
                  <c:v>CÃƒÂƒÃ‚Â´te d'Ivoire</c:v>
                </c:pt>
                <c:pt idx="149">
                  <c:v>Afghanistan</c:v>
                </c:pt>
                <c:pt idx="150">
                  <c:v>Fiji</c:v>
                </c:pt>
                <c:pt idx="151">
                  <c:v>Eritrea</c:v>
                </c:pt>
                <c:pt idx="152">
                  <c:v>Taiwan, China</c:v>
                </c:pt>
                <c:pt idx="153">
                  <c:v>Tonga</c:v>
                </c:pt>
                <c:pt idx="154">
                  <c:v>Vatican</c:v>
                </c:pt>
                <c:pt idx="155">
                  <c:v>Hungary</c:v>
                </c:pt>
                <c:pt idx="156">
                  <c:v>Guyana</c:v>
                </c:pt>
                <c:pt idx="157">
                  <c:v>British Overseas Territories</c:v>
                </c:pt>
                <c:pt idx="158">
                  <c:v>US Pacific Islands</c:v>
                </c:pt>
                <c:pt idx="159">
                  <c:v>Tajikistan</c:v>
                </c:pt>
                <c:pt idx="160">
                  <c:v>Sierra Leone</c:v>
                </c:pt>
                <c:pt idx="161">
                  <c:v>Moldova</c:v>
                </c:pt>
                <c:pt idx="162">
                  <c:v>Nauru</c:v>
                </c:pt>
                <c:pt idx="163">
                  <c:v>Dominica</c:v>
                </c:pt>
                <c:pt idx="164">
                  <c:v>Bhutan</c:v>
                </c:pt>
                <c:pt idx="165">
                  <c:v>Suriname</c:v>
                </c:pt>
                <c:pt idx="166">
                  <c:v>Palestinian Territory</c:v>
                </c:pt>
                <c:pt idx="167">
                  <c:v>Jersey</c:v>
                </c:pt>
                <c:pt idx="168">
                  <c:v>Taiwan,China</c:v>
                </c:pt>
                <c:pt idx="169">
                  <c:v>Guinea-Bissau</c:v>
                </c:pt>
                <c:pt idx="170">
                  <c:v>Equatorial Guinea</c:v>
                </c:pt>
                <c:pt idx="171">
                  <c:v>Timor Leste</c:v>
                </c:pt>
                <c:pt idx="172">
                  <c:v>Kiribati</c:v>
                </c:pt>
                <c:pt idx="173">
                  <c:v>Comoros Islands</c:v>
                </c:pt>
                <c:pt idx="174">
                  <c:v>Sao Tome and Principe</c:v>
                </c:pt>
                <c:pt idx="175">
                  <c:v>Wallis and Futuna</c:v>
                </c:pt>
                <c:pt idx="176">
                  <c:v>Somalia</c:v>
                </c:pt>
                <c:pt idx="177">
                  <c:v>Poland</c:v>
                </c:pt>
                <c:pt idx="178">
                  <c:v>Finland</c:v>
                </c:pt>
                <c:pt idx="179">
                  <c:v>Sao Tome and Principe</c:v>
                </c:pt>
                <c:pt idx="180">
                  <c:v>St.Helena</c:v>
                </c:pt>
                <c:pt idx="181">
                  <c:v>Micronesia</c:v>
                </c:pt>
                <c:pt idx="182">
                  <c:v>Palau</c:v>
                </c:pt>
                <c:pt idx="183">
                  <c:v>Solomon Islands</c:v>
                </c:pt>
                <c:pt idx="184">
                  <c:v>Tuvalu</c:v>
                </c:pt>
                <c:pt idx="185">
                  <c:v>Singapore</c:v>
                </c:pt>
                <c:pt idx="186">
                  <c:v>Czech Republic</c:v>
                </c:pt>
                <c:pt idx="187">
                  <c:v>Brazil</c:v>
                </c:pt>
                <c:pt idx="188">
                  <c:v>Norway</c:v>
                </c:pt>
                <c:pt idx="189">
                  <c:v>Greece</c:v>
                </c:pt>
                <c:pt idx="190">
                  <c:v>South Korea</c:v>
                </c:pt>
                <c:pt idx="191">
                  <c:v>iv) Latin America and Caribbean</c:v>
                </c:pt>
                <c:pt idx="192">
                  <c:v>New Zealand</c:v>
                </c:pt>
                <c:pt idx="193">
                  <c:v>Denmark</c:v>
                </c:pt>
                <c:pt idx="194">
                  <c:v>Mexico</c:v>
                </c:pt>
                <c:pt idx="195">
                  <c:v>Portugal</c:v>
                </c:pt>
                <c:pt idx="196">
                  <c:v>Hong Kong SAR</c:v>
                </c:pt>
                <c:pt idx="197">
                  <c:v>Luxembourg</c:v>
                </c:pt>
                <c:pt idx="198">
                  <c:v>Canada</c:v>
                </c:pt>
                <c:pt idx="199">
                  <c:v>Italy</c:v>
                </c:pt>
                <c:pt idx="200">
                  <c:v>Ireland</c:v>
                </c:pt>
                <c:pt idx="201">
                  <c:v>Australia</c:v>
                </c:pt>
                <c:pt idx="202">
                  <c:v>Cayman Islands</c:v>
                </c:pt>
                <c:pt idx="203">
                  <c:v>Belgium</c:v>
                </c:pt>
                <c:pt idx="204">
                  <c:v>Sweden</c:v>
                </c:pt>
                <c:pt idx="205">
                  <c:v>Spain</c:v>
                </c:pt>
                <c:pt idx="206">
                  <c:v>Austria</c:v>
                </c:pt>
                <c:pt idx="207">
                  <c:v>United Kingdom</c:v>
                </c:pt>
                <c:pt idx="208">
                  <c:v>Switzerland</c:v>
                </c:pt>
                <c:pt idx="209">
                  <c:v>Japan</c:v>
                </c:pt>
                <c:pt idx="210">
                  <c:v>Netherlands</c:v>
                </c:pt>
                <c:pt idx="211">
                  <c:v>France</c:v>
                </c:pt>
                <c:pt idx="212">
                  <c:v>Germany</c:v>
                </c:pt>
              </c:strCache>
            </c:strRef>
          </c:cat>
          <c:val>
            <c:numRef>
              <c:f>'LKL 2005 Dec'!$E$3:$E$215</c:f>
              <c:numCache>
                <c:formatCode>General</c:formatCode>
                <c:ptCount val="213"/>
                <c:pt idx="0">
                  <c:v>0.51823358005198328</c:v>
                </c:pt>
                <c:pt idx="1">
                  <c:v>2.3896606665978624E-2</c:v>
                </c:pt>
                <c:pt idx="2">
                  <c:v>2.3855379752723824E-2</c:v>
                </c:pt>
                <c:pt idx="3">
                  <c:v>2.3792553698919298E-2</c:v>
                </c:pt>
                <c:pt idx="4">
                  <c:v>2.3440986821676578E-2</c:v>
                </c:pt>
                <c:pt idx="5">
                  <c:v>2.3365079110319167E-2</c:v>
                </c:pt>
                <c:pt idx="6">
                  <c:v>2.3316574888612086E-2</c:v>
                </c:pt>
                <c:pt idx="7">
                  <c:v>2.3202547475445034E-2</c:v>
                </c:pt>
                <c:pt idx="8">
                  <c:v>2.3193063524251607E-2</c:v>
                </c:pt>
                <c:pt idx="9">
                  <c:v>2.3173976244062058E-2</c:v>
                </c:pt>
                <c:pt idx="10">
                  <c:v>2.3161322356786439E-2</c:v>
                </c:pt>
                <c:pt idx="11">
                  <c:v>2.310178905479927E-2</c:v>
                </c:pt>
                <c:pt idx="12">
                  <c:v>2.3082000328134841E-2</c:v>
                </c:pt>
                <c:pt idx="13">
                  <c:v>2.298171594800804E-2</c:v>
                </c:pt>
                <c:pt idx="14">
                  <c:v>2.2924761803345191E-2</c:v>
                </c:pt>
                <c:pt idx="15">
                  <c:v>2.2825512237353383E-2</c:v>
                </c:pt>
                <c:pt idx="16">
                  <c:v>2.2679448961345165E-2</c:v>
                </c:pt>
                <c:pt idx="17">
                  <c:v>2.2673635248457759E-2</c:v>
                </c:pt>
                <c:pt idx="18">
                  <c:v>2.2616993620399074E-2</c:v>
                </c:pt>
                <c:pt idx="19">
                  <c:v>2.2498265475496729E-2</c:v>
                </c:pt>
                <c:pt idx="20">
                  <c:v>2.2475380455954916E-2</c:v>
                </c:pt>
                <c:pt idx="21">
                  <c:v>2.2455424379542805E-2</c:v>
                </c:pt>
                <c:pt idx="22">
                  <c:v>2.2376746256222803E-2</c:v>
                </c:pt>
                <c:pt idx="23">
                  <c:v>2.2352023660535621E-2</c:v>
                </c:pt>
                <c:pt idx="24">
                  <c:v>2.2255839355432211E-2</c:v>
                </c:pt>
                <c:pt idx="25">
                  <c:v>2.2238868265781989E-2</c:v>
                </c:pt>
                <c:pt idx="26">
                  <c:v>2.2189835047342839E-2</c:v>
                </c:pt>
                <c:pt idx="27">
                  <c:v>2.2185002779630328E-2</c:v>
                </c:pt>
                <c:pt idx="28">
                  <c:v>2.2140698104366571E-2</c:v>
                </c:pt>
                <c:pt idx="29">
                  <c:v>2.2068896730814355E-2</c:v>
                </c:pt>
                <c:pt idx="30">
                  <c:v>2.1847612839929299E-2</c:v>
                </c:pt>
                <c:pt idx="31">
                  <c:v>2.1823373104493237E-2</c:v>
                </c:pt>
                <c:pt idx="32">
                  <c:v>2.1813013251369293E-2</c:v>
                </c:pt>
                <c:pt idx="33">
                  <c:v>2.1785909511520467E-2</c:v>
                </c:pt>
                <c:pt idx="34">
                  <c:v>2.1361558042057405E-2</c:v>
                </c:pt>
                <c:pt idx="35">
                  <c:v>2.134341907549734E-2</c:v>
                </c:pt>
                <c:pt idx="36">
                  <c:v>2.1316996936639288E-2</c:v>
                </c:pt>
                <c:pt idx="37">
                  <c:v>2.1297897980295563E-2</c:v>
                </c:pt>
                <c:pt idx="38">
                  <c:v>2.1279138429518282E-2</c:v>
                </c:pt>
                <c:pt idx="39">
                  <c:v>2.12525627253814E-2</c:v>
                </c:pt>
                <c:pt idx="40">
                  <c:v>2.114595862577888E-2</c:v>
                </c:pt>
                <c:pt idx="41">
                  <c:v>2.1116571890458145E-2</c:v>
                </c:pt>
                <c:pt idx="42">
                  <c:v>2.1055321303364842E-2</c:v>
                </c:pt>
                <c:pt idx="43">
                  <c:v>2.1024484247867955E-2</c:v>
                </c:pt>
                <c:pt idx="44">
                  <c:v>2.1009208768345774E-2</c:v>
                </c:pt>
                <c:pt idx="45">
                  <c:v>2.0947118822692814E-2</c:v>
                </c:pt>
                <c:pt idx="46">
                  <c:v>2.0830599797660724E-2</c:v>
                </c:pt>
                <c:pt idx="47">
                  <c:v>2.0688070677499316E-2</c:v>
                </c:pt>
                <c:pt idx="48">
                  <c:v>2.0671715566286674E-2</c:v>
                </c:pt>
                <c:pt idx="49">
                  <c:v>2.0665447768914595E-2</c:v>
                </c:pt>
                <c:pt idx="50">
                  <c:v>2.0602242076193957E-2</c:v>
                </c:pt>
                <c:pt idx="51">
                  <c:v>2.0543368839680352E-2</c:v>
                </c:pt>
                <c:pt idx="52">
                  <c:v>2.042782733363822E-2</c:v>
                </c:pt>
                <c:pt idx="53">
                  <c:v>2.0427333942360536E-2</c:v>
                </c:pt>
                <c:pt idx="54">
                  <c:v>2.0403875308287876E-2</c:v>
                </c:pt>
                <c:pt idx="55">
                  <c:v>2.0395389181819892E-2</c:v>
                </c:pt>
                <c:pt idx="56">
                  <c:v>2.0338900369827481E-2</c:v>
                </c:pt>
                <c:pt idx="57">
                  <c:v>2.0297761387205591E-2</c:v>
                </c:pt>
                <c:pt idx="58">
                  <c:v>2.0232641106256995E-2</c:v>
                </c:pt>
                <c:pt idx="59">
                  <c:v>2.0230100847024136E-2</c:v>
                </c:pt>
                <c:pt idx="60">
                  <c:v>1.9995604788777335E-2</c:v>
                </c:pt>
                <c:pt idx="61">
                  <c:v>1.9913292579032613E-2</c:v>
                </c:pt>
                <c:pt idx="62">
                  <c:v>1.9889593961960259E-2</c:v>
                </c:pt>
                <c:pt idx="63">
                  <c:v>1.986301419924396E-2</c:v>
                </c:pt>
                <c:pt idx="64">
                  <c:v>1.9817020168169362E-2</c:v>
                </c:pt>
                <c:pt idx="65">
                  <c:v>1.979026378991236E-2</c:v>
                </c:pt>
                <c:pt idx="66">
                  <c:v>1.962882271244739E-2</c:v>
                </c:pt>
                <c:pt idx="67">
                  <c:v>1.959149882655779E-2</c:v>
                </c:pt>
                <c:pt idx="68">
                  <c:v>1.9575608160545786E-2</c:v>
                </c:pt>
                <c:pt idx="69">
                  <c:v>1.9535705955799045E-2</c:v>
                </c:pt>
                <c:pt idx="70">
                  <c:v>1.9311232772412285E-2</c:v>
                </c:pt>
                <c:pt idx="71">
                  <c:v>1.9277976267566943E-2</c:v>
                </c:pt>
                <c:pt idx="72">
                  <c:v>1.9248038783864902E-2</c:v>
                </c:pt>
                <c:pt idx="73">
                  <c:v>1.92208776968028E-2</c:v>
                </c:pt>
                <c:pt idx="74">
                  <c:v>1.9187898695320466E-2</c:v>
                </c:pt>
                <c:pt idx="75">
                  <c:v>1.9022111507702295E-2</c:v>
                </c:pt>
                <c:pt idx="76">
                  <c:v>1.9016152025272515E-2</c:v>
                </c:pt>
                <c:pt idx="77">
                  <c:v>1.8822523553314523E-2</c:v>
                </c:pt>
                <c:pt idx="78">
                  <c:v>1.881976030479687E-2</c:v>
                </c:pt>
                <c:pt idx="79">
                  <c:v>1.8692057908726925E-2</c:v>
                </c:pt>
                <c:pt idx="80">
                  <c:v>1.8685592656962249E-2</c:v>
                </c:pt>
                <c:pt idx="81">
                  <c:v>1.8493546395469827E-2</c:v>
                </c:pt>
                <c:pt idx="82">
                  <c:v>1.8439013846576122E-2</c:v>
                </c:pt>
                <c:pt idx="83">
                  <c:v>1.8382789057515121E-2</c:v>
                </c:pt>
                <c:pt idx="84">
                  <c:v>1.833043465713825E-2</c:v>
                </c:pt>
                <c:pt idx="85">
                  <c:v>1.8249838409904063E-2</c:v>
                </c:pt>
                <c:pt idx="86">
                  <c:v>1.8162891845640638E-2</c:v>
                </c:pt>
                <c:pt idx="87">
                  <c:v>1.8145614913166314E-2</c:v>
                </c:pt>
                <c:pt idx="88">
                  <c:v>1.7972389176812199E-2</c:v>
                </c:pt>
                <c:pt idx="89">
                  <c:v>1.7911169649878555E-2</c:v>
                </c:pt>
                <c:pt idx="90">
                  <c:v>1.7753343263369772E-2</c:v>
                </c:pt>
                <c:pt idx="91">
                  <c:v>1.7647411668660393E-2</c:v>
                </c:pt>
                <c:pt idx="92">
                  <c:v>1.7574507201818228E-2</c:v>
                </c:pt>
                <c:pt idx="93">
                  <c:v>1.753643257866816E-2</c:v>
                </c:pt>
                <c:pt idx="94">
                  <c:v>1.7213833369456089E-2</c:v>
                </c:pt>
                <c:pt idx="95">
                  <c:v>1.7006111168936477E-2</c:v>
                </c:pt>
                <c:pt idx="96">
                  <c:v>1.6441789222690819E-2</c:v>
                </c:pt>
                <c:pt idx="97">
                  <c:v>1.6416088157815829E-2</c:v>
                </c:pt>
                <c:pt idx="98">
                  <c:v>1.6138765092171433E-2</c:v>
                </c:pt>
                <c:pt idx="99">
                  <c:v>1.5936572395448836E-2</c:v>
                </c:pt>
                <c:pt idx="100">
                  <c:v>1.5889480202001028E-2</c:v>
                </c:pt>
                <c:pt idx="101">
                  <c:v>1.5775982726083604E-2</c:v>
                </c:pt>
                <c:pt idx="102">
                  <c:v>1.5770345019903164E-2</c:v>
                </c:pt>
                <c:pt idx="103">
                  <c:v>1.5656208566552369E-2</c:v>
                </c:pt>
                <c:pt idx="104">
                  <c:v>1.5511715915187586E-2</c:v>
                </c:pt>
                <c:pt idx="105">
                  <c:v>1.5431054916883132E-2</c:v>
                </c:pt>
                <c:pt idx="106">
                  <c:v>1.5393043579551114E-2</c:v>
                </c:pt>
                <c:pt idx="107">
                  <c:v>1.5383748004105531E-2</c:v>
                </c:pt>
                <c:pt idx="108">
                  <c:v>1.533411815706455E-2</c:v>
                </c:pt>
                <c:pt idx="109">
                  <c:v>1.5327573235258896E-2</c:v>
                </c:pt>
                <c:pt idx="110">
                  <c:v>1.4862337078084303E-2</c:v>
                </c:pt>
                <c:pt idx="111">
                  <c:v>1.466678783982624E-2</c:v>
                </c:pt>
                <c:pt idx="112">
                  <c:v>1.4635792959427634E-2</c:v>
                </c:pt>
                <c:pt idx="113">
                  <c:v>1.4346479722893785E-2</c:v>
                </c:pt>
                <c:pt idx="114">
                  <c:v>1.4332783997890354E-2</c:v>
                </c:pt>
                <c:pt idx="115">
                  <c:v>1.3852068050636938E-2</c:v>
                </c:pt>
                <c:pt idx="116">
                  <c:v>1.3850837253114746E-2</c:v>
                </c:pt>
                <c:pt idx="117">
                  <c:v>1.3599899302760832E-2</c:v>
                </c:pt>
                <c:pt idx="118">
                  <c:v>1.3516681158985386E-2</c:v>
                </c:pt>
                <c:pt idx="119">
                  <c:v>1.3470886182112625E-2</c:v>
                </c:pt>
                <c:pt idx="120">
                  <c:v>1.3381956214447469E-2</c:v>
                </c:pt>
                <c:pt idx="121">
                  <c:v>1.3296890329876141E-2</c:v>
                </c:pt>
                <c:pt idx="122">
                  <c:v>1.3196181304865776E-2</c:v>
                </c:pt>
                <c:pt idx="123">
                  <c:v>1.3188318338897255E-2</c:v>
                </c:pt>
                <c:pt idx="124">
                  <c:v>1.3186897859270737E-2</c:v>
                </c:pt>
                <c:pt idx="125">
                  <c:v>1.3182707154250812E-2</c:v>
                </c:pt>
                <c:pt idx="126">
                  <c:v>1.2674706975032785E-2</c:v>
                </c:pt>
                <c:pt idx="127">
                  <c:v>1.2471622134099046E-2</c:v>
                </c:pt>
                <c:pt idx="128">
                  <c:v>1.2390911958248246E-2</c:v>
                </c:pt>
                <c:pt idx="129">
                  <c:v>1.228229267144447E-2</c:v>
                </c:pt>
                <c:pt idx="130">
                  <c:v>1.216715916062161E-2</c:v>
                </c:pt>
                <c:pt idx="131">
                  <c:v>1.1981296527302534E-2</c:v>
                </c:pt>
                <c:pt idx="132">
                  <c:v>1.1473588578115415E-2</c:v>
                </c:pt>
                <c:pt idx="133">
                  <c:v>1.1347191817753715E-2</c:v>
                </c:pt>
                <c:pt idx="134">
                  <c:v>1.1312957049171325E-2</c:v>
                </c:pt>
                <c:pt idx="135">
                  <c:v>1.1310466359371954E-2</c:v>
                </c:pt>
                <c:pt idx="136">
                  <c:v>1.1163432296342635E-2</c:v>
                </c:pt>
                <c:pt idx="137">
                  <c:v>1.0933836060295922E-2</c:v>
                </c:pt>
                <c:pt idx="138">
                  <c:v>1.0884861333743509E-2</c:v>
                </c:pt>
                <c:pt idx="139">
                  <c:v>1.0752691066922474E-2</c:v>
                </c:pt>
                <c:pt idx="140">
                  <c:v>1.0625542861516568E-2</c:v>
                </c:pt>
                <c:pt idx="141">
                  <c:v>1.0080645275381796E-2</c:v>
                </c:pt>
                <c:pt idx="142">
                  <c:v>1.0058463158608279E-2</c:v>
                </c:pt>
                <c:pt idx="143">
                  <c:v>9.9687414830199779E-3</c:v>
                </c:pt>
                <c:pt idx="144">
                  <c:v>9.6928979430457186E-3</c:v>
                </c:pt>
                <c:pt idx="145">
                  <c:v>9.5327538070662087E-3</c:v>
                </c:pt>
                <c:pt idx="146">
                  <c:v>9.5246196517261624E-3</c:v>
                </c:pt>
                <c:pt idx="147">
                  <c:v>9.3715222172361164E-3</c:v>
                </c:pt>
                <c:pt idx="148">
                  <c:v>8.6439562787483347E-3</c:v>
                </c:pt>
                <c:pt idx="149">
                  <c:v>8.4403661299780729E-3</c:v>
                </c:pt>
                <c:pt idx="150">
                  <c:v>8.3100177681260934E-3</c:v>
                </c:pt>
                <c:pt idx="151">
                  <c:v>7.9936611956061745E-3</c:v>
                </c:pt>
                <c:pt idx="152">
                  <c:v>7.4300943090689717E-3</c:v>
                </c:pt>
                <c:pt idx="153">
                  <c:v>7.0117522607346149E-3</c:v>
                </c:pt>
                <c:pt idx="154">
                  <c:v>7.0102012035943937E-3</c:v>
                </c:pt>
                <c:pt idx="155">
                  <c:v>6.9664081162934058E-3</c:v>
                </c:pt>
                <c:pt idx="156">
                  <c:v>6.462415347826404E-3</c:v>
                </c:pt>
                <c:pt idx="157">
                  <c:v>6.1941190805408688E-3</c:v>
                </c:pt>
                <c:pt idx="158">
                  <c:v>6.1004141887820622E-3</c:v>
                </c:pt>
                <c:pt idx="159">
                  <c:v>5.8606952314984358E-3</c:v>
                </c:pt>
                <c:pt idx="160">
                  <c:v>5.8459931550056904E-3</c:v>
                </c:pt>
                <c:pt idx="161">
                  <c:v>5.8197738508836165E-3</c:v>
                </c:pt>
                <c:pt idx="162">
                  <c:v>5.7710782145728471E-3</c:v>
                </c:pt>
                <c:pt idx="163">
                  <c:v>5.3836142393988203E-3</c:v>
                </c:pt>
                <c:pt idx="164">
                  <c:v>5.3484220705774495E-3</c:v>
                </c:pt>
                <c:pt idx="165">
                  <c:v>4.8717356908941824E-3</c:v>
                </c:pt>
                <c:pt idx="166">
                  <c:v>4.625762379928719E-3</c:v>
                </c:pt>
                <c:pt idx="167">
                  <c:v>4.6207307276729601E-3</c:v>
                </c:pt>
                <c:pt idx="168">
                  <c:v>4.0771913509387789E-3</c:v>
                </c:pt>
                <c:pt idx="169">
                  <c:v>3.7610922977108544E-3</c:v>
                </c:pt>
                <c:pt idx="170">
                  <c:v>3.6353069958876974E-3</c:v>
                </c:pt>
                <c:pt idx="171">
                  <c:v>3.4625077278980783E-3</c:v>
                </c:pt>
                <c:pt idx="172">
                  <c:v>3.3748952735024409E-3</c:v>
                </c:pt>
                <c:pt idx="173">
                  <c:v>2.553831621880089E-3</c:v>
                </c:pt>
                <c:pt idx="174">
                  <c:v>2.5535924781613637E-3</c:v>
                </c:pt>
                <c:pt idx="175">
                  <c:v>2.5497661786617028E-3</c:v>
                </c:pt>
                <c:pt idx="176">
                  <c:v>2.5418744359436548E-3</c:v>
                </c:pt>
                <c:pt idx="177">
                  <c:v>2.2426539069790724E-3</c:v>
                </c:pt>
                <c:pt idx="178">
                  <c:v>7.5041157913775108E-4</c:v>
                </c:pt>
                <c:pt idx="179">
                  <c:v>-1.1990928255470744E-6</c:v>
                </c:pt>
                <c:pt idx="180">
                  <c:v>-1.2154542177719901E-4</c:v>
                </c:pt>
                <c:pt idx="181">
                  <c:v>-1.2154542177719901E-4</c:v>
                </c:pt>
                <c:pt idx="182">
                  <c:v>-1.2154542177719901E-4</c:v>
                </c:pt>
                <c:pt idx="183">
                  <c:v>-1.2154542177719901E-4</c:v>
                </c:pt>
                <c:pt idx="184">
                  <c:v>-1.2154542177719901E-4</c:v>
                </c:pt>
                <c:pt idx="185">
                  <c:v>-9.005450001712198E-4</c:v>
                </c:pt>
                <c:pt idx="186">
                  <c:v>-1.141452686017945E-3</c:v>
                </c:pt>
                <c:pt idx="187">
                  <c:v>-1.3438219039537055E-3</c:v>
                </c:pt>
                <c:pt idx="188">
                  <c:v>-2.3069904278421663E-3</c:v>
                </c:pt>
                <c:pt idx="189">
                  <c:v>-3.2381311605596541E-3</c:v>
                </c:pt>
                <c:pt idx="190">
                  <c:v>-5.7781587906696741E-3</c:v>
                </c:pt>
                <c:pt idx="191">
                  <c:v>-1.107240969532261E-2</c:v>
                </c:pt>
                <c:pt idx="192">
                  <c:v>-1.7318207804113826E-2</c:v>
                </c:pt>
                <c:pt idx="193">
                  <c:v>-2.0844274409507021E-2</c:v>
                </c:pt>
                <c:pt idx="194">
                  <c:v>-2.3296503597952475E-2</c:v>
                </c:pt>
                <c:pt idx="195">
                  <c:v>-2.5773519888336371E-2</c:v>
                </c:pt>
                <c:pt idx="196">
                  <c:v>-2.697692560319534E-2</c:v>
                </c:pt>
                <c:pt idx="197">
                  <c:v>-3.6339399339044093E-2</c:v>
                </c:pt>
                <c:pt idx="198">
                  <c:v>-4.3142045911812324E-2</c:v>
                </c:pt>
                <c:pt idx="199">
                  <c:v>-4.3815788258218968E-2</c:v>
                </c:pt>
                <c:pt idx="200">
                  <c:v>-5.2254985705077098E-2</c:v>
                </c:pt>
                <c:pt idx="201">
                  <c:v>-7.8683285338605455E-2</c:v>
                </c:pt>
                <c:pt idx="202">
                  <c:v>-9.2542536752060311E-2</c:v>
                </c:pt>
                <c:pt idx="203">
                  <c:v>-0.14133449769376694</c:v>
                </c:pt>
                <c:pt idx="204">
                  <c:v>-0.14389842355785151</c:v>
                </c:pt>
                <c:pt idx="205">
                  <c:v>-0.14575014652851229</c:v>
                </c:pt>
                <c:pt idx="206">
                  <c:v>-0.14645133532188545</c:v>
                </c:pt>
                <c:pt idx="207">
                  <c:v>-0.24614507016075748</c:v>
                </c:pt>
                <c:pt idx="208">
                  <c:v>-0.25342837290726383</c:v>
                </c:pt>
                <c:pt idx="209">
                  <c:v>-0.26402632414465044</c:v>
                </c:pt>
                <c:pt idx="210">
                  <c:v>-0.30867810573077481</c:v>
                </c:pt>
                <c:pt idx="211">
                  <c:v>-0.49724890449246939</c:v>
                </c:pt>
                <c:pt idx="212">
                  <c:v>-0.77054459620221416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5-4CD8-8BEE-20F25DC09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2006 Mar'!$A$3:$A$211</c:f>
              <c:strCache>
                <c:ptCount val="209"/>
                <c:pt idx="0">
                  <c:v>United States</c:v>
                </c:pt>
                <c:pt idx="1">
                  <c:v>Kenya</c:v>
                </c:pt>
                <c:pt idx="2">
                  <c:v>Costa Rica</c:v>
                </c:pt>
                <c:pt idx="3">
                  <c:v>Iraq</c:v>
                </c:pt>
                <c:pt idx="4">
                  <c:v>Jordan</c:v>
                </c:pt>
                <c:pt idx="5">
                  <c:v>Pakistan</c:v>
                </c:pt>
                <c:pt idx="6">
                  <c:v>Uruguay</c:v>
                </c:pt>
                <c:pt idx="7">
                  <c:v>Oman</c:v>
                </c:pt>
                <c:pt idx="8">
                  <c:v>Jamaica</c:v>
                </c:pt>
                <c:pt idx="9">
                  <c:v>Vietnam</c:v>
                </c:pt>
                <c:pt idx="10">
                  <c:v>Qatar</c:v>
                </c:pt>
                <c:pt idx="11">
                  <c:v>Israel</c:v>
                </c:pt>
                <c:pt idx="12">
                  <c:v>Nigeria</c:v>
                </c:pt>
                <c:pt idx="13">
                  <c:v>Kuwait</c:v>
                </c:pt>
                <c:pt idx="14">
                  <c:v>Uzbekistan</c:v>
                </c:pt>
                <c:pt idx="15">
                  <c:v>Kazakhstan</c:v>
                </c:pt>
                <c:pt idx="16">
                  <c:v>Algeria</c:v>
                </c:pt>
                <c:pt idx="17">
                  <c:v>Serbia and Montenegro</c:v>
                </c:pt>
                <c:pt idx="18">
                  <c:v>Sri Lanka</c:v>
                </c:pt>
                <c:pt idx="19">
                  <c:v>Trinidad and Tobago</c:v>
                </c:pt>
                <c:pt idx="20">
                  <c:v>Latvia</c:v>
                </c:pt>
                <c:pt idx="21">
                  <c:v>Ecuador</c:v>
                </c:pt>
                <c:pt idx="22">
                  <c:v>Tanzania</c:v>
                </c:pt>
                <c:pt idx="23">
                  <c:v>Lebanon</c:v>
                </c:pt>
                <c:pt idx="24">
                  <c:v>Cuba</c:v>
                </c:pt>
                <c:pt idx="25">
                  <c:v>Lithuania</c:v>
                </c:pt>
                <c:pt idx="26">
                  <c:v>Netherlands Antilles</c:v>
                </c:pt>
                <c:pt idx="27">
                  <c:v>Bulgaria</c:v>
                </c:pt>
                <c:pt idx="28">
                  <c:v>CÃƒÂ´te d'Ivoire</c:v>
                </c:pt>
                <c:pt idx="29">
                  <c:v>Bahrain</c:v>
                </c:pt>
                <c:pt idx="30">
                  <c:v>Georgia</c:v>
                </c:pt>
                <c:pt idx="31">
                  <c:v>Mauritius</c:v>
                </c:pt>
                <c:pt idx="32">
                  <c:v>Saudi Arabia</c:v>
                </c:pt>
                <c:pt idx="33">
                  <c:v>Peru</c:v>
                </c:pt>
                <c:pt idx="34">
                  <c:v>Egypt</c:v>
                </c:pt>
                <c:pt idx="35">
                  <c:v>Ghana</c:v>
                </c:pt>
                <c:pt idx="36">
                  <c:v>Yemen</c:v>
                </c:pt>
                <c:pt idx="37">
                  <c:v>Belize</c:v>
                </c:pt>
                <c:pt idx="38">
                  <c:v>Liberia</c:v>
                </c:pt>
                <c:pt idx="39">
                  <c:v>Iceland</c:v>
                </c:pt>
                <c:pt idx="40">
                  <c:v>Papua New Guinea</c:v>
                </c:pt>
                <c:pt idx="41">
                  <c:v>Zimbabwe</c:v>
                </c:pt>
                <c:pt idx="42">
                  <c:v>Colombia</c:v>
                </c:pt>
                <c:pt idx="43">
                  <c:v>Barbados</c:v>
                </c:pt>
                <c:pt idx="44">
                  <c:v>Estonia</c:v>
                </c:pt>
                <c:pt idx="45">
                  <c:v>Cameroon</c:v>
                </c:pt>
                <c:pt idx="46">
                  <c:v>Morocco</c:v>
                </c:pt>
                <c:pt idx="47">
                  <c:v>Isle of Man</c:v>
                </c:pt>
                <c:pt idx="48">
                  <c:v>Gibraltar</c:v>
                </c:pt>
                <c:pt idx="49">
                  <c:v>Honduras</c:v>
                </c:pt>
                <c:pt idx="50">
                  <c:v>Dominican Republic</c:v>
                </c:pt>
                <c:pt idx="51">
                  <c:v>Philippines</c:v>
                </c:pt>
                <c:pt idx="52">
                  <c:v>El Salvador</c:v>
                </c:pt>
                <c:pt idx="53">
                  <c:v>Slovenia</c:v>
                </c:pt>
                <c:pt idx="54">
                  <c:v>Paraguay</c:v>
                </c:pt>
                <c:pt idx="55">
                  <c:v>Tunisia</c:v>
                </c:pt>
                <c:pt idx="56">
                  <c:v>Senegal</c:v>
                </c:pt>
                <c:pt idx="57">
                  <c:v>Bangladesh</c:v>
                </c:pt>
                <c:pt idx="58">
                  <c:v>Iran</c:v>
                </c:pt>
                <c:pt idx="59">
                  <c:v>Ethiopia</c:v>
                </c:pt>
                <c:pt idx="60">
                  <c:v>Maldives</c:v>
                </c:pt>
                <c:pt idx="61">
                  <c:v>Macau SAR</c:v>
                </c:pt>
                <c:pt idx="62">
                  <c:v>Malta</c:v>
                </c:pt>
                <c:pt idx="63">
                  <c:v>Libya</c:v>
                </c:pt>
                <c:pt idx="64">
                  <c:v>Gabon</c:v>
                </c:pt>
                <c:pt idx="65">
                  <c:v>Venezuela</c:v>
                </c:pt>
                <c:pt idx="66">
                  <c:v>Cyprus</c:v>
                </c:pt>
                <c:pt idx="67">
                  <c:v>Bolivia</c:v>
                </c:pt>
                <c:pt idx="68">
                  <c:v>Angola</c:v>
                </c:pt>
                <c:pt idx="69">
                  <c:v>Aruba</c:v>
                </c:pt>
                <c:pt idx="70">
                  <c:v>Uganda</c:v>
                </c:pt>
                <c:pt idx="71">
                  <c:v>Zambia</c:v>
                </c:pt>
                <c:pt idx="72">
                  <c:v>Bahamas</c:v>
                </c:pt>
                <c:pt idx="73">
                  <c:v>Romania</c:v>
                </c:pt>
                <c:pt idx="74">
                  <c:v>Argentina</c:v>
                </c:pt>
                <c:pt idx="75">
                  <c:v>Azerbaijan</c:v>
                </c:pt>
                <c:pt idx="76">
                  <c:v>Ukraine</c:v>
                </c:pt>
                <c:pt idx="77">
                  <c:v>St. Vincent</c:v>
                </c:pt>
                <c:pt idx="78">
                  <c:v>Syria</c:v>
                </c:pt>
                <c:pt idx="79">
                  <c:v>Congo Democratic Republic</c:v>
                </c:pt>
                <c:pt idx="80">
                  <c:v>Guatemala</c:v>
                </c:pt>
                <c:pt idx="81">
                  <c:v>Togo</c:v>
                </c:pt>
                <c:pt idx="82">
                  <c:v>Seychelles</c:v>
                </c:pt>
                <c:pt idx="83">
                  <c:v>Madagascar</c:v>
                </c:pt>
                <c:pt idx="84">
                  <c:v>Indonesia</c:v>
                </c:pt>
                <c:pt idx="85">
                  <c:v>Congo</c:v>
                </c:pt>
                <c:pt idx="86">
                  <c:v>Marshall Islands</c:v>
                </c:pt>
                <c:pt idx="87">
                  <c:v>Brunei</c:v>
                </c:pt>
                <c:pt idx="88">
                  <c:v>Guernsey</c:v>
                </c:pt>
                <c:pt idx="89">
                  <c:v>Mozambique</c:v>
                </c:pt>
                <c:pt idx="90">
                  <c:v>Namibia</c:v>
                </c:pt>
                <c:pt idx="91">
                  <c:v>Thailand</c:v>
                </c:pt>
                <c:pt idx="92">
                  <c:v>Sudan</c:v>
                </c:pt>
                <c:pt idx="93">
                  <c:v>Grenada</c:v>
                </c:pt>
                <c:pt idx="94">
                  <c:v>United Arab Emirates</c:v>
                </c:pt>
                <c:pt idx="95">
                  <c:v>Burkina Faso</c:v>
                </c:pt>
                <c:pt idx="96">
                  <c:v>Panama</c:v>
                </c:pt>
                <c:pt idx="97">
                  <c:v>Albania</c:v>
                </c:pt>
                <c:pt idx="98">
                  <c:v>French Polynesia</c:v>
                </c:pt>
                <c:pt idx="99">
                  <c:v>Nicaragua</c:v>
                </c:pt>
                <c:pt idx="100">
                  <c:v>Gambia</c:v>
                </c:pt>
                <c:pt idx="101">
                  <c:v>Chad</c:v>
                </c:pt>
                <c:pt idx="102">
                  <c:v>Liechtenstein</c:v>
                </c:pt>
                <c:pt idx="103">
                  <c:v>Andorra</c:v>
                </c:pt>
                <c:pt idx="104">
                  <c:v>Belarus</c:v>
                </c:pt>
                <c:pt idx="105">
                  <c:v>Mali</c:v>
                </c:pt>
                <c:pt idx="106">
                  <c:v>Armenia</c:v>
                </c:pt>
                <c:pt idx="107">
                  <c:v>Turks and Caicos</c:v>
                </c:pt>
                <c:pt idx="108">
                  <c:v>Slovakia</c:v>
                </c:pt>
                <c:pt idx="109">
                  <c:v>Nepal</c:v>
                </c:pt>
                <c:pt idx="110">
                  <c:v>Myanmar</c:v>
                </c:pt>
                <c:pt idx="111">
                  <c:v>Bosnia and Herzegovina</c:v>
                </c:pt>
                <c:pt idx="112">
                  <c:v>St. Lucia</c:v>
                </c:pt>
                <c:pt idx="113">
                  <c:v>Haiti</c:v>
                </c:pt>
                <c:pt idx="114">
                  <c:v>Croatia</c:v>
                </c:pt>
                <c:pt idx="115">
                  <c:v>Kyrgyz Republic</c:v>
                </c:pt>
                <c:pt idx="116">
                  <c:v>North Korea</c:v>
                </c:pt>
                <c:pt idx="117">
                  <c:v>Bermuda</c:v>
                </c:pt>
                <c:pt idx="118">
                  <c:v>Chile</c:v>
                </c:pt>
                <c:pt idx="119">
                  <c:v>Niger</c:v>
                </c:pt>
                <c:pt idx="120">
                  <c:v>Benin</c:v>
                </c:pt>
                <c:pt idx="121">
                  <c:v>Turkey</c:v>
                </c:pt>
                <c:pt idx="122">
                  <c:v>Malaysia</c:v>
                </c:pt>
                <c:pt idx="123">
                  <c:v>Lesotho</c:v>
                </c:pt>
                <c:pt idx="124">
                  <c:v>Cambodia</c:v>
                </c:pt>
                <c:pt idx="125">
                  <c:v>Laos</c:v>
                </c:pt>
                <c:pt idx="126">
                  <c:v>West Indies UK</c:v>
                </c:pt>
                <c:pt idx="127">
                  <c:v>Samoa</c:v>
                </c:pt>
                <c:pt idx="128">
                  <c:v>Taiwan, China</c:v>
                </c:pt>
                <c:pt idx="129">
                  <c:v>New Caledonia</c:v>
                </c:pt>
                <c:pt idx="130">
                  <c:v>Guyana</c:v>
                </c:pt>
                <c:pt idx="131">
                  <c:v>Malawi</c:v>
                </c:pt>
                <c:pt idx="132">
                  <c:v>Botswana</c:v>
                </c:pt>
                <c:pt idx="133">
                  <c:v>South Africa</c:v>
                </c:pt>
                <c:pt idx="134">
                  <c:v>Mongolia</c:v>
                </c:pt>
                <c:pt idx="135">
                  <c:v>Swaziland</c:v>
                </c:pt>
                <c:pt idx="136">
                  <c:v>Macedonia</c:v>
                </c:pt>
                <c:pt idx="137">
                  <c:v>Djibouti</c:v>
                </c:pt>
                <c:pt idx="138">
                  <c:v>India</c:v>
                </c:pt>
                <c:pt idx="139">
                  <c:v>British Overseas Territories</c:v>
                </c:pt>
                <c:pt idx="140">
                  <c:v>Guinea</c:v>
                </c:pt>
                <c:pt idx="141">
                  <c:v>Cape Verde</c:v>
                </c:pt>
                <c:pt idx="142">
                  <c:v>Russia</c:v>
                </c:pt>
                <c:pt idx="143">
                  <c:v>Falkland Islands</c:v>
                </c:pt>
                <c:pt idx="144">
                  <c:v>Mauritania</c:v>
                </c:pt>
                <c:pt idx="145">
                  <c:v>Burundi</c:v>
                </c:pt>
                <c:pt idx="146">
                  <c:v>Central African Rep</c:v>
                </c:pt>
                <c:pt idx="147">
                  <c:v>Rwanda</c:v>
                </c:pt>
                <c:pt idx="148">
                  <c:v>Turkmenistan</c:v>
                </c:pt>
                <c:pt idx="149">
                  <c:v>Vanuatu</c:v>
                </c:pt>
                <c:pt idx="150">
                  <c:v>Afghanistan</c:v>
                </c:pt>
                <c:pt idx="151">
                  <c:v>Hungary</c:v>
                </c:pt>
                <c:pt idx="152">
                  <c:v>China</c:v>
                </c:pt>
                <c:pt idx="153">
                  <c:v>Eritrea</c:v>
                </c:pt>
                <c:pt idx="154">
                  <c:v>Moldova</c:v>
                </c:pt>
                <c:pt idx="155">
                  <c:v>Dominica</c:v>
                </c:pt>
                <c:pt idx="156">
                  <c:v>US Pacific Islands</c:v>
                </c:pt>
                <c:pt idx="157">
                  <c:v>Suriname</c:v>
                </c:pt>
                <c:pt idx="158">
                  <c:v>Fiji</c:v>
                </c:pt>
                <c:pt idx="159">
                  <c:v>Sierra Leone</c:v>
                </c:pt>
                <c:pt idx="160">
                  <c:v>Tajikistan</c:v>
                </c:pt>
                <c:pt idx="161">
                  <c:v>Bhutan</c:v>
                </c:pt>
                <c:pt idx="162">
                  <c:v>Palestinian Territory</c:v>
                </c:pt>
                <c:pt idx="163">
                  <c:v>Nauru</c:v>
                </c:pt>
                <c:pt idx="164">
                  <c:v>Equatorial Guinea</c:v>
                </c:pt>
                <c:pt idx="165">
                  <c:v>Tonga</c:v>
                </c:pt>
                <c:pt idx="166">
                  <c:v>Sao Tome and Principe</c:v>
                </c:pt>
                <c:pt idx="167">
                  <c:v>Timor Leste</c:v>
                </c:pt>
                <c:pt idx="168">
                  <c:v>Guinea-Bissau</c:v>
                </c:pt>
                <c:pt idx="169">
                  <c:v>Jersey</c:v>
                </c:pt>
                <c:pt idx="170">
                  <c:v>Czech Republic</c:v>
                </c:pt>
                <c:pt idx="171">
                  <c:v>Vatican</c:v>
                </c:pt>
                <c:pt idx="172">
                  <c:v>Tuvalu</c:v>
                </c:pt>
                <c:pt idx="173">
                  <c:v>Comoros Islands</c:v>
                </c:pt>
                <c:pt idx="174">
                  <c:v>Wallis and Futuna</c:v>
                </c:pt>
                <c:pt idx="175">
                  <c:v>Somalia</c:v>
                </c:pt>
                <c:pt idx="176">
                  <c:v>Poland</c:v>
                </c:pt>
                <c:pt idx="177">
                  <c:v>Finland</c:v>
                </c:pt>
                <c:pt idx="178">
                  <c:v>St.Helena</c:v>
                </c:pt>
                <c:pt idx="179">
                  <c:v>Kiribati</c:v>
                </c:pt>
                <c:pt idx="180">
                  <c:v>Micronesia</c:v>
                </c:pt>
                <c:pt idx="181">
                  <c:v>Palau</c:v>
                </c:pt>
                <c:pt idx="182">
                  <c:v>Solomon Islands</c:v>
                </c:pt>
                <c:pt idx="183">
                  <c:v>Singapore</c:v>
                </c:pt>
                <c:pt idx="184">
                  <c:v>Brazil</c:v>
                </c:pt>
                <c:pt idx="185">
                  <c:v>Greece</c:v>
                </c:pt>
                <c:pt idx="186">
                  <c:v>Norway</c:v>
                </c:pt>
                <c:pt idx="187">
                  <c:v>South Korea</c:v>
                </c:pt>
                <c:pt idx="188">
                  <c:v>New Zealand</c:v>
                </c:pt>
                <c:pt idx="189">
                  <c:v>Denmark</c:v>
                </c:pt>
                <c:pt idx="190">
                  <c:v>Mexico</c:v>
                </c:pt>
                <c:pt idx="191">
                  <c:v>Portugal</c:v>
                </c:pt>
                <c:pt idx="192">
                  <c:v>Hong Kong SAR</c:v>
                </c:pt>
                <c:pt idx="193">
                  <c:v>Canada</c:v>
                </c:pt>
                <c:pt idx="194">
                  <c:v>Italy</c:v>
                </c:pt>
                <c:pt idx="195">
                  <c:v>Luxembourg</c:v>
                </c:pt>
                <c:pt idx="196">
                  <c:v>Ireland</c:v>
                </c:pt>
                <c:pt idx="197">
                  <c:v>Australia</c:v>
                </c:pt>
                <c:pt idx="198">
                  <c:v>Cayman Islands</c:v>
                </c:pt>
                <c:pt idx="199">
                  <c:v>Austria</c:v>
                </c:pt>
                <c:pt idx="200">
                  <c:v>Belgium</c:v>
                </c:pt>
                <c:pt idx="201">
                  <c:v>Spain</c:v>
                </c:pt>
                <c:pt idx="202">
                  <c:v>Sweden</c:v>
                </c:pt>
                <c:pt idx="203">
                  <c:v>Switzerland</c:v>
                </c:pt>
                <c:pt idx="204">
                  <c:v>Japan</c:v>
                </c:pt>
                <c:pt idx="205">
                  <c:v>Netherlands</c:v>
                </c:pt>
                <c:pt idx="206">
                  <c:v>United Kingdom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2006 Mar'!$E$3:$E$211</c:f>
              <c:numCache>
                <c:formatCode>General</c:formatCode>
                <c:ptCount val="209"/>
                <c:pt idx="0">
                  <c:v>0.5167406147221707</c:v>
                </c:pt>
                <c:pt idx="1">
                  <c:v>2.181719879472719E-2</c:v>
                </c:pt>
                <c:pt idx="2">
                  <c:v>2.1725677446316649E-2</c:v>
                </c:pt>
                <c:pt idx="3">
                  <c:v>2.1690432174928369E-2</c:v>
                </c:pt>
                <c:pt idx="4">
                  <c:v>2.1552314127647874E-2</c:v>
                </c:pt>
                <c:pt idx="5">
                  <c:v>2.1355719085138503E-2</c:v>
                </c:pt>
                <c:pt idx="6">
                  <c:v>2.1330130095986378E-2</c:v>
                </c:pt>
                <c:pt idx="7">
                  <c:v>2.1274440277891171E-2</c:v>
                </c:pt>
                <c:pt idx="8">
                  <c:v>2.1219797608969183E-2</c:v>
                </c:pt>
                <c:pt idx="9">
                  <c:v>2.109407983206929E-2</c:v>
                </c:pt>
                <c:pt idx="10">
                  <c:v>2.1021565041353982E-2</c:v>
                </c:pt>
                <c:pt idx="11">
                  <c:v>2.1013157005982351E-2</c:v>
                </c:pt>
                <c:pt idx="12">
                  <c:v>2.1011406947375126E-2</c:v>
                </c:pt>
                <c:pt idx="13">
                  <c:v>2.1005883245438547E-2</c:v>
                </c:pt>
                <c:pt idx="14">
                  <c:v>2.0855851367982774E-2</c:v>
                </c:pt>
                <c:pt idx="15">
                  <c:v>2.0753021337244309E-2</c:v>
                </c:pt>
                <c:pt idx="16">
                  <c:v>2.068992300931035E-2</c:v>
                </c:pt>
                <c:pt idx="17">
                  <c:v>2.0668693938080209E-2</c:v>
                </c:pt>
                <c:pt idx="18">
                  <c:v>2.0640056336175289E-2</c:v>
                </c:pt>
                <c:pt idx="19">
                  <c:v>2.0581721238547727E-2</c:v>
                </c:pt>
                <c:pt idx="20">
                  <c:v>2.0484122369043921E-2</c:v>
                </c:pt>
                <c:pt idx="21">
                  <c:v>2.0466218979411692E-2</c:v>
                </c:pt>
                <c:pt idx="22">
                  <c:v>2.0403352545279339E-2</c:v>
                </c:pt>
                <c:pt idx="23">
                  <c:v>2.0150861634569545E-2</c:v>
                </c:pt>
                <c:pt idx="24">
                  <c:v>2.0111072819050467E-2</c:v>
                </c:pt>
                <c:pt idx="25">
                  <c:v>2.0034107702620419E-2</c:v>
                </c:pt>
                <c:pt idx="26">
                  <c:v>1.9979461129843695E-2</c:v>
                </c:pt>
                <c:pt idx="27">
                  <c:v>1.9937907918808829E-2</c:v>
                </c:pt>
                <c:pt idx="28">
                  <c:v>1.9928977060275192E-2</c:v>
                </c:pt>
                <c:pt idx="29">
                  <c:v>1.9838874507314516E-2</c:v>
                </c:pt>
                <c:pt idx="30">
                  <c:v>1.9465880681137429E-2</c:v>
                </c:pt>
                <c:pt idx="31">
                  <c:v>1.9452474975107614E-2</c:v>
                </c:pt>
                <c:pt idx="32">
                  <c:v>1.9355526972026638E-2</c:v>
                </c:pt>
                <c:pt idx="33">
                  <c:v>1.9343314221173545E-2</c:v>
                </c:pt>
                <c:pt idx="34">
                  <c:v>1.919319396559711E-2</c:v>
                </c:pt>
                <c:pt idx="35">
                  <c:v>1.9166335747341692E-2</c:v>
                </c:pt>
                <c:pt idx="36">
                  <c:v>1.9133663929064508E-2</c:v>
                </c:pt>
                <c:pt idx="37">
                  <c:v>1.9132341691282403E-2</c:v>
                </c:pt>
                <c:pt idx="38">
                  <c:v>1.908054423515565E-2</c:v>
                </c:pt>
                <c:pt idx="39">
                  <c:v>1.9036828403463064E-2</c:v>
                </c:pt>
                <c:pt idx="40">
                  <c:v>1.8976642694041475E-2</c:v>
                </c:pt>
                <c:pt idx="41">
                  <c:v>1.8933150832559996E-2</c:v>
                </c:pt>
                <c:pt idx="42">
                  <c:v>1.8858436978557526E-2</c:v>
                </c:pt>
                <c:pt idx="43">
                  <c:v>1.8829509270844758E-2</c:v>
                </c:pt>
                <c:pt idx="44">
                  <c:v>1.8797605240629362E-2</c:v>
                </c:pt>
                <c:pt idx="45">
                  <c:v>1.8769959247332286E-2</c:v>
                </c:pt>
                <c:pt idx="46">
                  <c:v>1.8749680982746438E-2</c:v>
                </c:pt>
                <c:pt idx="47">
                  <c:v>1.8717938852871083E-2</c:v>
                </c:pt>
                <c:pt idx="48">
                  <c:v>1.8623045055525256E-2</c:v>
                </c:pt>
                <c:pt idx="49">
                  <c:v>1.8452925109485818E-2</c:v>
                </c:pt>
                <c:pt idx="50">
                  <c:v>1.8445551555595616E-2</c:v>
                </c:pt>
                <c:pt idx="51">
                  <c:v>1.844492707142284E-2</c:v>
                </c:pt>
                <c:pt idx="52">
                  <c:v>1.8381510623457796E-2</c:v>
                </c:pt>
                <c:pt idx="53">
                  <c:v>1.826517265285758E-2</c:v>
                </c:pt>
                <c:pt idx="54">
                  <c:v>1.8245671801640079E-2</c:v>
                </c:pt>
                <c:pt idx="55">
                  <c:v>1.8206723168179728E-2</c:v>
                </c:pt>
                <c:pt idx="56">
                  <c:v>1.817653316577893E-2</c:v>
                </c:pt>
                <c:pt idx="57">
                  <c:v>1.8141996183915453E-2</c:v>
                </c:pt>
                <c:pt idx="58">
                  <c:v>1.8030785190898388E-2</c:v>
                </c:pt>
                <c:pt idx="59">
                  <c:v>1.7846174921957711E-2</c:v>
                </c:pt>
                <c:pt idx="60">
                  <c:v>1.783652009516485E-2</c:v>
                </c:pt>
                <c:pt idx="61">
                  <c:v>1.7660405702586934E-2</c:v>
                </c:pt>
                <c:pt idx="62">
                  <c:v>1.7536885552095552E-2</c:v>
                </c:pt>
                <c:pt idx="63">
                  <c:v>1.7535658368451116E-2</c:v>
                </c:pt>
                <c:pt idx="64">
                  <c:v>1.7516874422335873E-2</c:v>
                </c:pt>
                <c:pt idx="65">
                  <c:v>1.7478499198564413E-2</c:v>
                </c:pt>
                <c:pt idx="66">
                  <c:v>1.7398738202964791E-2</c:v>
                </c:pt>
                <c:pt idx="67">
                  <c:v>1.7129889255481565E-2</c:v>
                </c:pt>
                <c:pt idx="68">
                  <c:v>1.7075625285389254E-2</c:v>
                </c:pt>
                <c:pt idx="69">
                  <c:v>1.7033171893536737E-2</c:v>
                </c:pt>
                <c:pt idx="70">
                  <c:v>1.7000320742568058E-2</c:v>
                </c:pt>
                <c:pt idx="71">
                  <c:v>1.698531110784951E-2</c:v>
                </c:pt>
                <c:pt idx="72">
                  <c:v>1.6968202118276064E-2</c:v>
                </c:pt>
                <c:pt idx="73">
                  <c:v>1.6938456767790475E-2</c:v>
                </c:pt>
                <c:pt idx="74">
                  <c:v>1.6918569469411088E-2</c:v>
                </c:pt>
                <c:pt idx="75">
                  <c:v>1.6824680201560464E-2</c:v>
                </c:pt>
                <c:pt idx="76">
                  <c:v>1.681888012237874E-2</c:v>
                </c:pt>
                <c:pt idx="77">
                  <c:v>1.6799552201545258E-2</c:v>
                </c:pt>
                <c:pt idx="78">
                  <c:v>1.6754022553029057E-2</c:v>
                </c:pt>
                <c:pt idx="79">
                  <c:v>1.6712534318264624E-2</c:v>
                </c:pt>
                <c:pt idx="80">
                  <c:v>1.6687495507541256E-2</c:v>
                </c:pt>
                <c:pt idx="81">
                  <c:v>1.6641858909969127E-2</c:v>
                </c:pt>
                <c:pt idx="82">
                  <c:v>1.6608930012964662E-2</c:v>
                </c:pt>
                <c:pt idx="83">
                  <c:v>1.6565940742362131E-2</c:v>
                </c:pt>
                <c:pt idx="84">
                  <c:v>1.6414122878627257E-2</c:v>
                </c:pt>
                <c:pt idx="85">
                  <c:v>1.6239498661096894E-2</c:v>
                </c:pt>
                <c:pt idx="86">
                  <c:v>1.6010191984032324E-2</c:v>
                </c:pt>
                <c:pt idx="87">
                  <c:v>1.593930033552661E-2</c:v>
                </c:pt>
                <c:pt idx="88">
                  <c:v>1.5872077928798932E-2</c:v>
                </c:pt>
                <c:pt idx="89">
                  <c:v>1.5842729610312759E-2</c:v>
                </c:pt>
                <c:pt idx="90">
                  <c:v>1.5812165119640512E-2</c:v>
                </c:pt>
                <c:pt idx="91">
                  <c:v>1.5713855069963846E-2</c:v>
                </c:pt>
                <c:pt idx="92">
                  <c:v>1.542548069254052E-2</c:v>
                </c:pt>
                <c:pt idx="93">
                  <c:v>1.5376675854692618E-2</c:v>
                </c:pt>
                <c:pt idx="94">
                  <c:v>1.5342550090506581E-2</c:v>
                </c:pt>
                <c:pt idx="95">
                  <c:v>1.5026465673564958E-2</c:v>
                </c:pt>
                <c:pt idx="96">
                  <c:v>1.4852512984613073E-2</c:v>
                </c:pt>
                <c:pt idx="97">
                  <c:v>1.4623692110488605E-2</c:v>
                </c:pt>
                <c:pt idx="98">
                  <c:v>1.4526978647684773E-2</c:v>
                </c:pt>
                <c:pt idx="99">
                  <c:v>1.431661197232181E-2</c:v>
                </c:pt>
                <c:pt idx="100">
                  <c:v>1.4263648508524081E-2</c:v>
                </c:pt>
                <c:pt idx="101">
                  <c:v>1.4162008388273356E-2</c:v>
                </c:pt>
                <c:pt idx="102">
                  <c:v>1.4099957349472909E-2</c:v>
                </c:pt>
                <c:pt idx="103">
                  <c:v>1.3925833318048352E-2</c:v>
                </c:pt>
                <c:pt idx="104">
                  <c:v>1.39004321962481E-2</c:v>
                </c:pt>
                <c:pt idx="105">
                  <c:v>1.3695760638145676E-2</c:v>
                </c:pt>
                <c:pt idx="106">
                  <c:v>1.3221924480395974E-2</c:v>
                </c:pt>
                <c:pt idx="107">
                  <c:v>1.3082766718022993E-2</c:v>
                </c:pt>
                <c:pt idx="108">
                  <c:v>1.2946313237815893E-2</c:v>
                </c:pt>
                <c:pt idx="109">
                  <c:v>1.2738015016614914E-2</c:v>
                </c:pt>
                <c:pt idx="110">
                  <c:v>1.2244274946560468E-2</c:v>
                </c:pt>
                <c:pt idx="111">
                  <c:v>1.2184460382239373E-2</c:v>
                </c:pt>
                <c:pt idx="112">
                  <c:v>1.2118910061756154E-2</c:v>
                </c:pt>
                <c:pt idx="113">
                  <c:v>1.1800574006240638E-2</c:v>
                </c:pt>
                <c:pt idx="114">
                  <c:v>1.179185910486898E-2</c:v>
                </c:pt>
                <c:pt idx="115">
                  <c:v>1.1695445430847898E-2</c:v>
                </c:pt>
                <c:pt idx="116">
                  <c:v>1.1578820427984686E-2</c:v>
                </c:pt>
                <c:pt idx="117">
                  <c:v>1.1516008362502134E-2</c:v>
                </c:pt>
                <c:pt idx="118">
                  <c:v>1.1505884667709715E-2</c:v>
                </c:pt>
                <c:pt idx="119">
                  <c:v>1.1354755919408282E-2</c:v>
                </c:pt>
                <c:pt idx="120">
                  <c:v>1.1340224648941464E-2</c:v>
                </c:pt>
                <c:pt idx="121">
                  <c:v>1.1340161257175112E-2</c:v>
                </c:pt>
                <c:pt idx="122">
                  <c:v>1.120403362002996E-2</c:v>
                </c:pt>
                <c:pt idx="123">
                  <c:v>1.0942924473367994E-2</c:v>
                </c:pt>
                <c:pt idx="124">
                  <c:v>1.0937699480383138E-2</c:v>
                </c:pt>
                <c:pt idx="125">
                  <c:v>1.0771012680019117E-2</c:v>
                </c:pt>
                <c:pt idx="126">
                  <c:v>1.0746213857705873E-2</c:v>
                </c:pt>
                <c:pt idx="127">
                  <c:v>9.4044958127685908E-3</c:v>
                </c:pt>
                <c:pt idx="128">
                  <c:v>9.2497695928626597E-3</c:v>
                </c:pt>
                <c:pt idx="129">
                  <c:v>9.0493662039288179E-3</c:v>
                </c:pt>
                <c:pt idx="130">
                  <c:v>8.9123486635888961E-3</c:v>
                </c:pt>
                <c:pt idx="131">
                  <c:v>8.8056513205351742E-3</c:v>
                </c:pt>
                <c:pt idx="132">
                  <c:v>8.6519177030373578E-3</c:v>
                </c:pt>
                <c:pt idx="133">
                  <c:v>8.6171960844822135E-3</c:v>
                </c:pt>
                <c:pt idx="134">
                  <c:v>8.5103916368349207E-3</c:v>
                </c:pt>
                <c:pt idx="135">
                  <c:v>8.4489621289143384E-3</c:v>
                </c:pt>
                <c:pt idx="136">
                  <c:v>8.4467700940675412E-3</c:v>
                </c:pt>
                <c:pt idx="137">
                  <c:v>8.4108917075272436E-3</c:v>
                </c:pt>
                <c:pt idx="138">
                  <c:v>8.3957584883269654E-3</c:v>
                </c:pt>
                <c:pt idx="139">
                  <c:v>8.3178214006113579E-3</c:v>
                </c:pt>
                <c:pt idx="140">
                  <c:v>8.1351141005436018E-3</c:v>
                </c:pt>
                <c:pt idx="141">
                  <c:v>8.0250132202756303E-3</c:v>
                </c:pt>
                <c:pt idx="142">
                  <c:v>7.9639485394570678E-3</c:v>
                </c:pt>
                <c:pt idx="143">
                  <c:v>7.8040368713061586E-3</c:v>
                </c:pt>
                <c:pt idx="144">
                  <c:v>7.7606784547437791E-3</c:v>
                </c:pt>
                <c:pt idx="145">
                  <c:v>7.5816304874981614E-3</c:v>
                </c:pt>
                <c:pt idx="146">
                  <c:v>7.1171759434168628E-3</c:v>
                </c:pt>
                <c:pt idx="147">
                  <c:v>7.1091203312009096E-3</c:v>
                </c:pt>
                <c:pt idx="148">
                  <c:v>6.8055004359691149E-3</c:v>
                </c:pt>
                <c:pt idx="149">
                  <c:v>6.7048998503487023E-3</c:v>
                </c:pt>
                <c:pt idx="150">
                  <c:v>6.2829894193281947E-3</c:v>
                </c:pt>
                <c:pt idx="151">
                  <c:v>6.0036186104529682E-3</c:v>
                </c:pt>
                <c:pt idx="152">
                  <c:v>5.1321915422017292E-3</c:v>
                </c:pt>
                <c:pt idx="153">
                  <c:v>4.9756099720815444E-3</c:v>
                </c:pt>
                <c:pt idx="154">
                  <c:v>4.8070733560580548E-3</c:v>
                </c:pt>
                <c:pt idx="155">
                  <c:v>4.0180280183068325E-3</c:v>
                </c:pt>
                <c:pt idx="156">
                  <c:v>3.8883816319074068E-3</c:v>
                </c:pt>
                <c:pt idx="157">
                  <c:v>3.8207662561669646E-3</c:v>
                </c:pt>
                <c:pt idx="158">
                  <c:v>3.797421072334402E-3</c:v>
                </c:pt>
                <c:pt idx="159">
                  <c:v>3.6742570841600112E-3</c:v>
                </c:pt>
                <c:pt idx="160">
                  <c:v>3.3489750607655919E-3</c:v>
                </c:pt>
                <c:pt idx="161">
                  <c:v>2.820364991629052E-3</c:v>
                </c:pt>
                <c:pt idx="162">
                  <c:v>2.5046115655388795E-3</c:v>
                </c:pt>
                <c:pt idx="163">
                  <c:v>2.4904058098287525E-3</c:v>
                </c:pt>
                <c:pt idx="164">
                  <c:v>2.4040387344473383E-3</c:v>
                </c:pt>
                <c:pt idx="165">
                  <c:v>2.0627519000619241E-3</c:v>
                </c:pt>
                <c:pt idx="166">
                  <c:v>1.4230445530397766E-3</c:v>
                </c:pt>
                <c:pt idx="167">
                  <c:v>1.2975672372679237E-3</c:v>
                </c:pt>
                <c:pt idx="168">
                  <c:v>1.2332057155468863E-3</c:v>
                </c:pt>
                <c:pt idx="169">
                  <c:v>7.0825829792486861E-4</c:v>
                </c:pt>
                <c:pt idx="170">
                  <c:v>3.994653467837006E-4</c:v>
                </c:pt>
                <c:pt idx="171">
                  <c:v>3.2292950045163658E-4</c:v>
                </c:pt>
                <c:pt idx="172">
                  <c:v>-5.233578910616916E-7</c:v>
                </c:pt>
                <c:pt idx="173">
                  <c:v>-2.2839934140284447E-6</c:v>
                </c:pt>
                <c:pt idx="174">
                  <c:v>-6.8113419016727752E-6</c:v>
                </c:pt>
                <c:pt idx="175">
                  <c:v>-1.4608442074829261E-5</c:v>
                </c:pt>
                <c:pt idx="176">
                  <c:v>-3.2884640543714289E-4</c:v>
                </c:pt>
                <c:pt idx="177">
                  <c:v>-5.4273286277069926E-4</c:v>
                </c:pt>
                <c:pt idx="178">
                  <c:v>-2.5922138161327468E-3</c:v>
                </c:pt>
                <c:pt idx="179">
                  <c:v>-2.5922138161327468E-3</c:v>
                </c:pt>
                <c:pt idx="180">
                  <c:v>-2.5922138161327468E-3</c:v>
                </c:pt>
                <c:pt idx="181">
                  <c:v>-2.5922138161327468E-3</c:v>
                </c:pt>
                <c:pt idx="182">
                  <c:v>-2.5922138161327468E-3</c:v>
                </c:pt>
                <c:pt idx="183">
                  <c:v>-4.6267623070890343E-3</c:v>
                </c:pt>
                <c:pt idx="184">
                  <c:v>-5.3906041512526981E-3</c:v>
                </c:pt>
                <c:pt idx="185">
                  <c:v>-6.6601202858383723E-3</c:v>
                </c:pt>
                <c:pt idx="186">
                  <c:v>-7.1148624472894273E-3</c:v>
                </c:pt>
                <c:pt idx="187">
                  <c:v>-1.498945748242729E-2</c:v>
                </c:pt>
                <c:pt idx="188">
                  <c:v>-1.8953389887157744E-2</c:v>
                </c:pt>
                <c:pt idx="189">
                  <c:v>-2.4366864385096401E-2</c:v>
                </c:pt>
                <c:pt idx="190">
                  <c:v>-2.5521212874496726E-2</c:v>
                </c:pt>
                <c:pt idx="191">
                  <c:v>-2.6597317857590154E-2</c:v>
                </c:pt>
                <c:pt idx="192">
                  <c:v>-2.9819716609974831E-2</c:v>
                </c:pt>
                <c:pt idx="193">
                  <c:v>-3.5384435478644644E-2</c:v>
                </c:pt>
                <c:pt idx="194">
                  <c:v>-3.9088545040687539E-2</c:v>
                </c:pt>
                <c:pt idx="195">
                  <c:v>-4.8105369259364025E-2</c:v>
                </c:pt>
                <c:pt idx="196">
                  <c:v>-5.6527609529396117E-2</c:v>
                </c:pt>
                <c:pt idx="197">
                  <c:v>-8.2136568764086565E-2</c:v>
                </c:pt>
                <c:pt idx="198">
                  <c:v>-9.8876577091826456E-2</c:v>
                </c:pt>
                <c:pt idx="199">
                  <c:v>-0.13014871998230265</c:v>
                </c:pt>
                <c:pt idx="200">
                  <c:v>-0.14580325338963768</c:v>
                </c:pt>
                <c:pt idx="201">
                  <c:v>-0.14603533077656281</c:v>
                </c:pt>
                <c:pt idx="202">
                  <c:v>-0.15703782500417984</c:v>
                </c:pt>
                <c:pt idx="203">
                  <c:v>-0.2730817002692153</c:v>
                </c:pt>
                <c:pt idx="204">
                  <c:v>-0.28223625757118609</c:v>
                </c:pt>
                <c:pt idx="205">
                  <c:v>-0.31141327849096256</c:v>
                </c:pt>
                <c:pt idx="206">
                  <c:v>-0.3395847300582242</c:v>
                </c:pt>
                <c:pt idx="207">
                  <c:v>-0.51103416768933019</c:v>
                </c:pt>
                <c:pt idx="208">
                  <c:v>-0.77060893625882121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2-4B82-81C3-894FBEFB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2006 Jun'!$A$3:$A$213</c:f>
              <c:strCache>
                <c:ptCount val="211"/>
                <c:pt idx="0">
                  <c:v>United States</c:v>
                </c:pt>
                <c:pt idx="1">
                  <c:v>Kenya</c:v>
                </c:pt>
                <c:pt idx="2">
                  <c:v>Costa Rica</c:v>
                </c:pt>
                <c:pt idx="3">
                  <c:v>Iraq</c:v>
                </c:pt>
                <c:pt idx="4">
                  <c:v>Sri Lanka</c:v>
                </c:pt>
                <c:pt idx="5">
                  <c:v>Jordan</c:v>
                </c:pt>
                <c:pt idx="6">
                  <c:v>Jamaica</c:v>
                </c:pt>
                <c:pt idx="7">
                  <c:v>Uruguay</c:v>
                </c:pt>
                <c:pt idx="8">
                  <c:v>Pakistan</c:v>
                </c:pt>
                <c:pt idx="9">
                  <c:v>Vietnam</c:v>
                </c:pt>
                <c:pt idx="10">
                  <c:v>Oman</c:v>
                </c:pt>
                <c:pt idx="11">
                  <c:v>Uzbekistan</c:v>
                </c:pt>
                <c:pt idx="12">
                  <c:v>Israel</c:v>
                </c:pt>
                <c:pt idx="13">
                  <c:v>Nigeria</c:v>
                </c:pt>
                <c:pt idx="14">
                  <c:v>Gabon</c:v>
                </c:pt>
                <c:pt idx="15">
                  <c:v>Algeria</c:v>
                </c:pt>
                <c:pt idx="16">
                  <c:v>Qatar</c:v>
                </c:pt>
                <c:pt idx="17">
                  <c:v>Tanzania</c:v>
                </c:pt>
                <c:pt idx="18">
                  <c:v>Kuwait</c:v>
                </c:pt>
                <c:pt idx="19">
                  <c:v>Kazakhstan</c:v>
                </c:pt>
                <c:pt idx="20">
                  <c:v>Cuba</c:v>
                </c:pt>
                <c:pt idx="21">
                  <c:v>Lebanon</c:v>
                </c:pt>
                <c:pt idx="22">
                  <c:v>Trinidad and Tobago</c:v>
                </c:pt>
                <c:pt idx="23">
                  <c:v>Serbia and Montenegro</c:v>
                </c:pt>
                <c:pt idx="24">
                  <c:v>CÃƒÂ´te d'Ivoire</c:v>
                </c:pt>
                <c:pt idx="25">
                  <c:v>Bulgaria</c:v>
                </c:pt>
                <c:pt idx="26">
                  <c:v>Latvia</c:v>
                </c:pt>
                <c:pt idx="27">
                  <c:v>Netherlands Antilles</c:v>
                </c:pt>
                <c:pt idx="28">
                  <c:v>Georgia</c:v>
                </c:pt>
                <c:pt idx="29">
                  <c:v>Azerbaijan</c:v>
                </c:pt>
                <c:pt idx="30">
                  <c:v>Yemen</c:v>
                </c:pt>
                <c:pt idx="31">
                  <c:v>Lithuania</c:v>
                </c:pt>
                <c:pt idx="32">
                  <c:v>Dominican Republic</c:v>
                </c:pt>
                <c:pt idx="33">
                  <c:v>Ecuador</c:v>
                </c:pt>
                <c:pt idx="34">
                  <c:v>Papua New Guinea</c:v>
                </c:pt>
                <c:pt idx="35">
                  <c:v>Honduras</c:v>
                </c:pt>
                <c:pt idx="36">
                  <c:v>Mauritius</c:v>
                </c:pt>
                <c:pt idx="37">
                  <c:v>Macedonia</c:v>
                </c:pt>
                <c:pt idx="38">
                  <c:v>Barbados</c:v>
                </c:pt>
                <c:pt idx="39">
                  <c:v>Cameroon</c:v>
                </c:pt>
                <c:pt idx="40">
                  <c:v>Ukraine</c:v>
                </c:pt>
                <c:pt idx="41">
                  <c:v>Saudi Arabia</c:v>
                </c:pt>
                <c:pt idx="42">
                  <c:v>Bolivia</c:v>
                </c:pt>
                <c:pt idx="43">
                  <c:v>Bangladesh</c:v>
                </c:pt>
                <c:pt idx="44">
                  <c:v>Peru</c:v>
                </c:pt>
                <c:pt idx="45">
                  <c:v>El Salvador</c:v>
                </c:pt>
                <c:pt idx="46">
                  <c:v>Liberia</c:v>
                </c:pt>
                <c:pt idx="47">
                  <c:v>Ghana</c:v>
                </c:pt>
                <c:pt idx="48">
                  <c:v>Isle of Man</c:v>
                </c:pt>
                <c:pt idx="49">
                  <c:v>Gibraltar</c:v>
                </c:pt>
                <c:pt idx="50">
                  <c:v>Egypt</c:v>
                </c:pt>
                <c:pt idx="51">
                  <c:v>Senegal</c:v>
                </c:pt>
                <c:pt idx="52">
                  <c:v>Iceland</c:v>
                </c:pt>
                <c:pt idx="53">
                  <c:v>Macau SAR</c:v>
                </c:pt>
                <c:pt idx="54">
                  <c:v>Angola</c:v>
                </c:pt>
                <c:pt idx="55">
                  <c:v>Mozambique</c:v>
                </c:pt>
                <c:pt idx="56">
                  <c:v>Tunisia</c:v>
                </c:pt>
                <c:pt idx="57">
                  <c:v>Benin</c:v>
                </c:pt>
                <c:pt idx="58">
                  <c:v>Morocco</c:v>
                </c:pt>
                <c:pt idx="59">
                  <c:v>Ethiopia</c:v>
                </c:pt>
                <c:pt idx="60">
                  <c:v>Maldives</c:v>
                </c:pt>
                <c:pt idx="61">
                  <c:v>Belarus</c:v>
                </c:pt>
                <c:pt idx="62">
                  <c:v>Belize</c:v>
                </c:pt>
                <c:pt idx="63">
                  <c:v>Colombia</c:v>
                </c:pt>
                <c:pt idx="64">
                  <c:v>Bahrain</c:v>
                </c:pt>
                <c:pt idx="65">
                  <c:v>Estonia</c:v>
                </c:pt>
                <c:pt idx="66">
                  <c:v>Paraguay</c:v>
                </c:pt>
                <c:pt idx="67">
                  <c:v>Namibia</c:v>
                </c:pt>
                <c:pt idx="68">
                  <c:v>Slovenia</c:v>
                </c:pt>
                <c:pt idx="69">
                  <c:v>Zimbabwe</c:v>
                </c:pt>
                <c:pt idx="70">
                  <c:v>Aruba</c:v>
                </c:pt>
                <c:pt idx="71">
                  <c:v>Philippines</c:v>
                </c:pt>
                <c:pt idx="72">
                  <c:v>Brunei</c:v>
                </c:pt>
                <c:pt idx="73">
                  <c:v>Uganda</c:v>
                </c:pt>
                <c:pt idx="74">
                  <c:v>Zambia</c:v>
                </c:pt>
                <c:pt idx="75">
                  <c:v>Albania</c:v>
                </c:pt>
                <c:pt idx="76">
                  <c:v>Iran</c:v>
                </c:pt>
                <c:pt idx="77">
                  <c:v>Togo</c:v>
                </c:pt>
                <c:pt idx="78">
                  <c:v>Sudan</c:v>
                </c:pt>
                <c:pt idx="79">
                  <c:v>Seychelles</c:v>
                </c:pt>
                <c:pt idx="80">
                  <c:v>Guatemala</c:v>
                </c:pt>
                <c:pt idx="81">
                  <c:v>Congo Democratic Republic</c:v>
                </c:pt>
                <c:pt idx="82">
                  <c:v>Malta</c:v>
                </c:pt>
                <c:pt idx="83">
                  <c:v>Madagascar</c:v>
                </c:pt>
                <c:pt idx="84">
                  <c:v>Venezuela</c:v>
                </c:pt>
                <c:pt idx="85">
                  <c:v>Syria</c:v>
                </c:pt>
                <c:pt idx="86">
                  <c:v>Congo</c:v>
                </c:pt>
                <c:pt idx="87">
                  <c:v>St. Vincent</c:v>
                </c:pt>
                <c:pt idx="88">
                  <c:v>Cyprus</c:v>
                </c:pt>
                <c:pt idx="89">
                  <c:v>Myanmar</c:v>
                </c:pt>
                <c:pt idx="90">
                  <c:v>Marshall Islands</c:v>
                </c:pt>
                <c:pt idx="91">
                  <c:v>Andorra</c:v>
                </c:pt>
                <c:pt idx="92">
                  <c:v>Nicaragua</c:v>
                </c:pt>
                <c:pt idx="93">
                  <c:v>Argentina</c:v>
                </c:pt>
                <c:pt idx="94">
                  <c:v>Niger</c:v>
                </c:pt>
                <c:pt idx="95">
                  <c:v>Guernsey</c:v>
                </c:pt>
                <c:pt idx="96">
                  <c:v>Nepal</c:v>
                </c:pt>
                <c:pt idx="97">
                  <c:v>Romania</c:v>
                </c:pt>
                <c:pt idx="98">
                  <c:v>Bahamas</c:v>
                </c:pt>
                <c:pt idx="99">
                  <c:v>Burkina Faso</c:v>
                </c:pt>
                <c:pt idx="100">
                  <c:v>Chad</c:v>
                </c:pt>
                <c:pt idx="101">
                  <c:v>Indonesia</c:v>
                </c:pt>
                <c:pt idx="102">
                  <c:v>Libya</c:v>
                </c:pt>
                <c:pt idx="103">
                  <c:v>Turks and Caicos</c:v>
                </c:pt>
                <c:pt idx="104">
                  <c:v>Grenada</c:v>
                </c:pt>
                <c:pt idx="105">
                  <c:v>Liechtenstein</c:v>
                </c:pt>
                <c:pt idx="106">
                  <c:v>Armenia</c:v>
                </c:pt>
                <c:pt idx="107">
                  <c:v>Mali</c:v>
                </c:pt>
                <c:pt idx="108">
                  <c:v>Thailand</c:v>
                </c:pt>
                <c:pt idx="109">
                  <c:v>Botswana</c:v>
                </c:pt>
                <c:pt idx="110">
                  <c:v>Panama</c:v>
                </c:pt>
                <c:pt idx="111">
                  <c:v>United Arab Emirates</c:v>
                </c:pt>
                <c:pt idx="112">
                  <c:v>Mongolia</c:v>
                </c:pt>
                <c:pt idx="113">
                  <c:v>Bosnia and Herzegovina</c:v>
                </c:pt>
                <c:pt idx="114">
                  <c:v>North Korea</c:v>
                </c:pt>
                <c:pt idx="115">
                  <c:v>St. Lucia</c:v>
                </c:pt>
                <c:pt idx="116">
                  <c:v>French Polynesia</c:v>
                </c:pt>
                <c:pt idx="117">
                  <c:v>Cambodia</c:v>
                </c:pt>
                <c:pt idx="118">
                  <c:v>Djibouti</c:v>
                </c:pt>
                <c:pt idx="119">
                  <c:v>Burundi</c:v>
                </c:pt>
                <c:pt idx="120">
                  <c:v>Lesotho</c:v>
                </c:pt>
                <c:pt idx="121">
                  <c:v>Kyrgyz Republic</c:v>
                </c:pt>
                <c:pt idx="122">
                  <c:v>Samoa</c:v>
                </c:pt>
                <c:pt idx="123">
                  <c:v>Guinea</c:v>
                </c:pt>
                <c:pt idx="124">
                  <c:v>Haiti</c:v>
                </c:pt>
                <c:pt idx="125">
                  <c:v>Slovakia</c:v>
                </c:pt>
                <c:pt idx="126">
                  <c:v>New Caledonia</c:v>
                </c:pt>
                <c:pt idx="127">
                  <c:v>Laos</c:v>
                </c:pt>
                <c:pt idx="128">
                  <c:v>Vanuatu</c:v>
                </c:pt>
                <c:pt idx="129">
                  <c:v>Swaziland</c:v>
                </c:pt>
                <c:pt idx="130">
                  <c:v>Malaysia</c:v>
                </c:pt>
                <c:pt idx="131">
                  <c:v>Malawi</c:v>
                </c:pt>
                <c:pt idx="132">
                  <c:v>British Overseas Territories</c:v>
                </c:pt>
                <c:pt idx="133">
                  <c:v>Mauritania</c:v>
                </c:pt>
                <c:pt idx="134">
                  <c:v>Palestinian Territory</c:v>
                </c:pt>
                <c:pt idx="135">
                  <c:v>Cape Verde</c:v>
                </c:pt>
                <c:pt idx="136">
                  <c:v>Croatia</c:v>
                </c:pt>
                <c:pt idx="137">
                  <c:v>Chile</c:v>
                </c:pt>
                <c:pt idx="138">
                  <c:v>Bermuda</c:v>
                </c:pt>
                <c:pt idx="139">
                  <c:v>Central African Rep</c:v>
                </c:pt>
                <c:pt idx="140">
                  <c:v>Rwanda</c:v>
                </c:pt>
                <c:pt idx="141">
                  <c:v>Gambia</c:v>
                </c:pt>
                <c:pt idx="142">
                  <c:v>West Indies UK</c:v>
                </c:pt>
                <c:pt idx="143">
                  <c:v>Turkey</c:v>
                </c:pt>
                <c:pt idx="144">
                  <c:v>Sierra Leone</c:v>
                </c:pt>
                <c:pt idx="145">
                  <c:v>Afghanistan</c:v>
                </c:pt>
                <c:pt idx="146">
                  <c:v>Guyana</c:v>
                </c:pt>
                <c:pt idx="147">
                  <c:v>European</c:v>
                </c:pt>
                <c:pt idx="148">
                  <c:v>European Banks</c:v>
                </c:pt>
                <c:pt idx="149">
                  <c:v>Falkland Islands</c:v>
                </c:pt>
                <c:pt idx="150">
                  <c:v>Moldova</c:v>
                </c:pt>
                <c:pt idx="151">
                  <c:v>Taiwan, China</c:v>
                </c:pt>
                <c:pt idx="152">
                  <c:v>Dominica</c:v>
                </c:pt>
                <c:pt idx="153">
                  <c:v>Suriname</c:v>
                </c:pt>
                <c:pt idx="154">
                  <c:v>Turkmenistan</c:v>
                </c:pt>
                <c:pt idx="155">
                  <c:v>US Pacific Islands</c:v>
                </c:pt>
                <c:pt idx="156">
                  <c:v>Fiji</c:v>
                </c:pt>
                <c:pt idx="157">
                  <c:v>South Africa</c:v>
                </c:pt>
                <c:pt idx="158">
                  <c:v>India</c:v>
                </c:pt>
                <c:pt idx="159">
                  <c:v>Equatorial Guinea</c:v>
                </c:pt>
                <c:pt idx="160">
                  <c:v>Bhutan</c:v>
                </c:pt>
                <c:pt idx="161">
                  <c:v>Tonga</c:v>
                </c:pt>
                <c:pt idx="162">
                  <c:v>Tajikistan</c:v>
                </c:pt>
                <c:pt idx="163">
                  <c:v>Sao Tome and Principe</c:v>
                </c:pt>
                <c:pt idx="164">
                  <c:v>Timor Leste</c:v>
                </c:pt>
                <c:pt idx="165">
                  <c:v>Nauru</c:v>
                </c:pt>
                <c:pt idx="166">
                  <c:v>Hungary</c:v>
                </c:pt>
                <c:pt idx="167">
                  <c:v>Guinea-Bissau</c:v>
                </c:pt>
                <c:pt idx="168">
                  <c:v>Tuvalu</c:v>
                </c:pt>
                <c:pt idx="169">
                  <c:v>Comoros Islands</c:v>
                </c:pt>
                <c:pt idx="170">
                  <c:v>Wallis and Futuna</c:v>
                </c:pt>
                <c:pt idx="171">
                  <c:v>Somalia</c:v>
                </c:pt>
                <c:pt idx="172">
                  <c:v>Russia</c:v>
                </c:pt>
                <c:pt idx="173">
                  <c:v>China</c:v>
                </c:pt>
                <c:pt idx="174">
                  <c:v>Jersey</c:v>
                </c:pt>
                <c:pt idx="175">
                  <c:v>Vatican</c:v>
                </c:pt>
                <c:pt idx="176">
                  <c:v>Eritrea</c:v>
                </c:pt>
                <c:pt idx="177">
                  <c:v>St.Helena</c:v>
                </c:pt>
                <c:pt idx="178">
                  <c:v>Kiribati</c:v>
                </c:pt>
                <c:pt idx="179">
                  <c:v>Micronesia</c:v>
                </c:pt>
                <c:pt idx="180">
                  <c:v>Palau</c:v>
                </c:pt>
                <c:pt idx="181">
                  <c:v>Solomon Islands</c:v>
                </c:pt>
                <c:pt idx="182">
                  <c:v>Czech Republic</c:v>
                </c:pt>
                <c:pt idx="183">
                  <c:v>Poland</c:v>
                </c:pt>
                <c:pt idx="184">
                  <c:v>Finland</c:v>
                </c:pt>
                <c:pt idx="185">
                  <c:v>Singapore</c:v>
                </c:pt>
                <c:pt idx="186">
                  <c:v>Greece</c:v>
                </c:pt>
                <c:pt idx="187">
                  <c:v>Norway</c:v>
                </c:pt>
                <c:pt idx="188">
                  <c:v>Brazil</c:v>
                </c:pt>
                <c:pt idx="189">
                  <c:v>New Zealand</c:v>
                </c:pt>
                <c:pt idx="190">
                  <c:v>South Korea</c:v>
                </c:pt>
                <c:pt idx="191">
                  <c:v>Denmark</c:v>
                </c:pt>
                <c:pt idx="192">
                  <c:v>Portugal</c:v>
                </c:pt>
                <c:pt idx="193">
                  <c:v>Hong Kong SAR</c:v>
                </c:pt>
                <c:pt idx="194">
                  <c:v>Mexico</c:v>
                </c:pt>
                <c:pt idx="195">
                  <c:v>Canada</c:v>
                </c:pt>
                <c:pt idx="196">
                  <c:v>Ireland</c:v>
                </c:pt>
                <c:pt idx="197">
                  <c:v>Luxembourg</c:v>
                </c:pt>
                <c:pt idx="198">
                  <c:v>Italy</c:v>
                </c:pt>
                <c:pt idx="199">
                  <c:v>Australia</c:v>
                </c:pt>
                <c:pt idx="200">
                  <c:v>Cayman Islands</c:v>
                </c:pt>
                <c:pt idx="201">
                  <c:v>Austria</c:v>
                </c:pt>
                <c:pt idx="202">
                  <c:v>Belgium</c:v>
                </c:pt>
                <c:pt idx="203">
                  <c:v>Sweden</c:v>
                </c:pt>
                <c:pt idx="204">
                  <c:v>Spain</c:v>
                </c:pt>
                <c:pt idx="205">
                  <c:v>Switzerland</c:v>
                </c:pt>
                <c:pt idx="206">
                  <c:v>Japan</c:v>
                </c:pt>
                <c:pt idx="207">
                  <c:v>Netherlands</c:v>
                </c:pt>
                <c:pt idx="208">
                  <c:v>United Kingdom</c:v>
                </c:pt>
                <c:pt idx="209">
                  <c:v>France</c:v>
                </c:pt>
                <c:pt idx="210">
                  <c:v>Germany</c:v>
                </c:pt>
              </c:strCache>
            </c:strRef>
          </c:cat>
          <c:val>
            <c:numRef>
              <c:f>'LKL 2006 Jun'!$E$3:$E$213</c:f>
              <c:numCache>
                <c:formatCode>General</c:formatCode>
                <c:ptCount val="211"/>
                <c:pt idx="0">
                  <c:v>0.44356906457678436</c:v>
                </c:pt>
                <c:pt idx="1">
                  <c:v>2.0766855763096868E-2</c:v>
                </c:pt>
                <c:pt idx="2">
                  <c:v>2.0737618119805196E-2</c:v>
                </c:pt>
                <c:pt idx="3">
                  <c:v>2.0696637961211961E-2</c:v>
                </c:pt>
                <c:pt idx="4">
                  <c:v>2.0632790579866948E-2</c:v>
                </c:pt>
                <c:pt idx="5">
                  <c:v>2.0425951318975788E-2</c:v>
                </c:pt>
                <c:pt idx="6">
                  <c:v>2.030816611659228E-2</c:v>
                </c:pt>
                <c:pt idx="7">
                  <c:v>2.0124107325676141E-2</c:v>
                </c:pt>
                <c:pt idx="8">
                  <c:v>2.0118443740481638E-2</c:v>
                </c:pt>
                <c:pt idx="9">
                  <c:v>2.0064397829326886E-2</c:v>
                </c:pt>
                <c:pt idx="10">
                  <c:v>1.99870956734562E-2</c:v>
                </c:pt>
                <c:pt idx="11">
                  <c:v>1.9936660913519023E-2</c:v>
                </c:pt>
                <c:pt idx="12">
                  <c:v>1.9854012077853513E-2</c:v>
                </c:pt>
                <c:pt idx="13">
                  <c:v>1.9747365210879875E-2</c:v>
                </c:pt>
                <c:pt idx="14">
                  <c:v>1.9693495481649156E-2</c:v>
                </c:pt>
                <c:pt idx="15">
                  <c:v>1.9614147255187963E-2</c:v>
                </c:pt>
                <c:pt idx="16">
                  <c:v>1.9610058252932605E-2</c:v>
                </c:pt>
                <c:pt idx="17">
                  <c:v>1.9424403852130113E-2</c:v>
                </c:pt>
                <c:pt idx="18">
                  <c:v>1.9423945981788416E-2</c:v>
                </c:pt>
                <c:pt idx="19">
                  <c:v>1.9378590332496018E-2</c:v>
                </c:pt>
                <c:pt idx="20">
                  <c:v>1.9137112739570503E-2</c:v>
                </c:pt>
                <c:pt idx="21">
                  <c:v>1.9116182994997327E-2</c:v>
                </c:pt>
                <c:pt idx="22">
                  <c:v>1.9026788394353639E-2</c:v>
                </c:pt>
                <c:pt idx="23">
                  <c:v>1.89041190214927E-2</c:v>
                </c:pt>
                <c:pt idx="24">
                  <c:v>1.8787733420725414E-2</c:v>
                </c:pt>
                <c:pt idx="25">
                  <c:v>1.867498773426645E-2</c:v>
                </c:pt>
                <c:pt idx="26">
                  <c:v>1.8653996501231146E-2</c:v>
                </c:pt>
                <c:pt idx="27">
                  <c:v>1.8609803227159875E-2</c:v>
                </c:pt>
                <c:pt idx="28">
                  <c:v>1.847412270417733E-2</c:v>
                </c:pt>
                <c:pt idx="29">
                  <c:v>1.8272570033887457E-2</c:v>
                </c:pt>
                <c:pt idx="30">
                  <c:v>1.8270089433973086E-2</c:v>
                </c:pt>
                <c:pt idx="31">
                  <c:v>1.8257817623096556E-2</c:v>
                </c:pt>
                <c:pt idx="32">
                  <c:v>1.810284978616427E-2</c:v>
                </c:pt>
                <c:pt idx="33">
                  <c:v>1.8024970107929705E-2</c:v>
                </c:pt>
                <c:pt idx="34">
                  <c:v>1.7992996849649365E-2</c:v>
                </c:pt>
                <c:pt idx="35">
                  <c:v>1.7865820224602518E-2</c:v>
                </c:pt>
                <c:pt idx="36">
                  <c:v>1.7809009271775776E-2</c:v>
                </c:pt>
                <c:pt idx="37">
                  <c:v>1.7760058986238832E-2</c:v>
                </c:pt>
                <c:pt idx="38">
                  <c:v>1.7624513380899199E-2</c:v>
                </c:pt>
                <c:pt idx="39">
                  <c:v>1.7565738503804128E-2</c:v>
                </c:pt>
                <c:pt idx="40">
                  <c:v>1.7501634000944455E-2</c:v>
                </c:pt>
                <c:pt idx="41">
                  <c:v>1.7481955456428874E-2</c:v>
                </c:pt>
                <c:pt idx="42">
                  <c:v>1.7457798264002067E-2</c:v>
                </c:pt>
                <c:pt idx="43">
                  <c:v>1.7408537324820634E-2</c:v>
                </c:pt>
                <c:pt idx="44">
                  <c:v>1.7400883182781796E-2</c:v>
                </c:pt>
                <c:pt idx="45">
                  <c:v>1.7315473917365563E-2</c:v>
                </c:pt>
                <c:pt idx="46">
                  <c:v>1.7287208644173074E-2</c:v>
                </c:pt>
                <c:pt idx="47">
                  <c:v>1.7281233217992593E-2</c:v>
                </c:pt>
                <c:pt idx="48">
                  <c:v>1.72573681561086E-2</c:v>
                </c:pt>
                <c:pt idx="49">
                  <c:v>1.7176969953667832E-2</c:v>
                </c:pt>
                <c:pt idx="50">
                  <c:v>1.7139714091920531E-2</c:v>
                </c:pt>
                <c:pt idx="51">
                  <c:v>1.7123541803823857E-2</c:v>
                </c:pt>
                <c:pt idx="52">
                  <c:v>1.7064888485622765E-2</c:v>
                </c:pt>
                <c:pt idx="53">
                  <c:v>1.7030428139847759E-2</c:v>
                </c:pt>
                <c:pt idx="54">
                  <c:v>1.7025505120304214E-2</c:v>
                </c:pt>
                <c:pt idx="55">
                  <c:v>1.6988350930612406E-2</c:v>
                </c:pt>
                <c:pt idx="56">
                  <c:v>1.6888726923582838E-2</c:v>
                </c:pt>
                <c:pt idx="57">
                  <c:v>1.6837618544470842E-2</c:v>
                </c:pt>
                <c:pt idx="58">
                  <c:v>1.678875362338704E-2</c:v>
                </c:pt>
                <c:pt idx="59">
                  <c:v>1.6764682723716461E-2</c:v>
                </c:pt>
                <c:pt idx="60">
                  <c:v>1.6759656671710317E-2</c:v>
                </c:pt>
                <c:pt idx="61">
                  <c:v>1.674633934150262E-2</c:v>
                </c:pt>
                <c:pt idx="62">
                  <c:v>1.6695630892168554E-2</c:v>
                </c:pt>
                <c:pt idx="63">
                  <c:v>1.6688119523115059E-2</c:v>
                </c:pt>
                <c:pt idx="64">
                  <c:v>1.6679432714980617E-2</c:v>
                </c:pt>
                <c:pt idx="65">
                  <c:v>1.6675516951072639E-2</c:v>
                </c:pt>
                <c:pt idx="66">
                  <c:v>1.661816787504421E-2</c:v>
                </c:pt>
                <c:pt idx="67">
                  <c:v>1.6352629095814253E-2</c:v>
                </c:pt>
                <c:pt idx="68">
                  <c:v>1.6271181018082295E-2</c:v>
                </c:pt>
                <c:pt idx="69">
                  <c:v>1.6086454074390067E-2</c:v>
                </c:pt>
                <c:pt idx="70">
                  <c:v>1.6080954133236458E-2</c:v>
                </c:pt>
                <c:pt idx="71">
                  <c:v>1.6046651498801912E-2</c:v>
                </c:pt>
                <c:pt idx="72">
                  <c:v>1.6006458816184805E-2</c:v>
                </c:pt>
                <c:pt idx="73">
                  <c:v>1.5919131123722535E-2</c:v>
                </c:pt>
                <c:pt idx="74">
                  <c:v>1.5884062825518269E-2</c:v>
                </c:pt>
                <c:pt idx="75">
                  <c:v>1.5875080907465085E-2</c:v>
                </c:pt>
                <c:pt idx="76">
                  <c:v>1.5870393807661219E-2</c:v>
                </c:pt>
                <c:pt idx="77">
                  <c:v>1.5747616706590927E-2</c:v>
                </c:pt>
                <c:pt idx="78">
                  <c:v>1.5741073752121408E-2</c:v>
                </c:pt>
                <c:pt idx="79">
                  <c:v>1.5704573388255944E-2</c:v>
                </c:pt>
                <c:pt idx="80">
                  <c:v>1.5686584319148177E-2</c:v>
                </c:pt>
                <c:pt idx="81">
                  <c:v>1.5663059461054372E-2</c:v>
                </c:pt>
                <c:pt idx="82">
                  <c:v>1.5649209275660412E-2</c:v>
                </c:pt>
                <c:pt idx="83">
                  <c:v>1.5637581515093861E-2</c:v>
                </c:pt>
                <c:pt idx="84">
                  <c:v>1.5346878986944168E-2</c:v>
                </c:pt>
                <c:pt idx="85">
                  <c:v>1.5319944016777437E-2</c:v>
                </c:pt>
                <c:pt idx="86">
                  <c:v>1.523358643160508E-2</c:v>
                </c:pt>
                <c:pt idx="87">
                  <c:v>1.520701271159231E-2</c:v>
                </c:pt>
                <c:pt idx="88">
                  <c:v>1.5153479144566304E-2</c:v>
                </c:pt>
                <c:pt idx="89">
                  <c:v>1.5028233809423773E-2</c:v>
                </c:pt>
                <c:pt idx="90">
                  <c:v>1.4847282718287017E-2</c:v>
                </c:pt>
                <c:pt idx="91">
                  <c:v>1.4812523376329895E-2</c:v>
                </c:pt>
                <c:pt idx="92">
                  <c:v>1.4776214154185615E-2</c:v>
                </c:pt>
                <c:pt idx="93">
                  <c:v>1.4470228358249819E-2</c:v>
                </c:pt>
                <c:pt idx="94">
                  <c:v>1.4106736696644548E-2</c:v>
                </c:pt>
                <c:pt idx="95">
                  <c:v>1.4099054408462385E-2</c:v>
                </c:pt>
                <c:pt idx="96">
                  <c:v>1.4093263572605786E-2</c:v>
                </c:pt>
                <c:pt idx="97">
                  <c:v>1.4073068888765966E-2</c:v>
                </c:pt>
                <c:pt idx="98">
                  <c:v>1.4042013451007933E-2</c:v>
                </c:pt>
                <c:pt idx="99">
                  <c:v>1.3985685228140084E-2</c:v>
                </c:pt>
                <c:pt idx="100">
                  <c:v>1.3730349709921459E-2</c:v>
                </c:pt>
                <c:pt idx="101">
                  <c:v>1.3593056887914871E-2</c:v>
                </c:pt>
                <c:pt idx="102">
                  <c:v>1.3506656516354309E-2</c:v>
                </c:pt>
                <c:pt idx="103">
                  <c:v>1.3280920973569751E-2</c:v>
                </c:pt>
                <c:pt idx="104">
                  <c:v>1.2833813291433819E-2</c:v>
                </c:pt>
                <c:pt idx="105">
                  <c:v>1.2831420345493909E-2</c:v>
                </c:pt>
                <c:pt idx="106">
                  <c:v>1.2781563521255989E-2</c:v>
                </c:pt>
                <c:pt idx="107">
                  <c:v>1.2747146455063559E-2</c:v>
                </c:pt>
                <c:pt idx="108">
                  <c:v>1.2734426627923904E-2</c:v>
                </c:pt>
                <c:pt idx="109">
                  <c:v>1.2422144171791882E-2</c:v>
                </c:pt>
                <c:pt idx="110">
                  <c:v>1.1754976525062903E-2</c:v>
                </c:pt>
                <c:pt idx="111">
                  <c:v>1.1576395710682606E-2</c:v>
                </c:pt>
                <c:pt idx="112">
                  <c:v>1.1329027324078773E-2</c:v>
                </c:pt>
                <c:pt idx="113">
                  <c:v>1.1322222231100118E-2</c:v>
                </c:pt>
                <c:pt idx="114">
                  <c:v>1.1233963460668827E-2</c:v>
                </c:pt>
                <c:pt idx="115">
                  <c:v>1.1136548887766688E-2</c:v>
                </c:pt>
                <c:pt idx="116">
                  <c:v>1.10014662854308E-2</c:v>
                </c:pt>
                <c:pt idx="117">
                  <c:v>1.0381599211495717E-2</c:v>
                </c:pt>
                <c:pt idx="118">
                  <c:v>1.0364284114248374E-2</c:v>
                </c:pt>
                <c:pt idx="119">
                  <c:v>1.0086657549708996E-2</c:v>
                </c:pt>
                <c:pt idx="120">
                  <c:v>1.0033123374745066E-2</c:v>
                </c:pt>
                <c:pt idx="121">
                  <c:v>9.7111887568463798E-3</c:v>
                </c:pt>
                <c:pt idx="122">
                  <c:v>9.7065750173234867E-3</c:v>
                </c:pt>
                <c:pt idx="123">
                  <c:v>9.2187085636288805E-3</c:v>
                </c:pt>
                <c:pt idx="124">
                  <c:v>9.0988287751053928E-3</c:v>
                </c:pt>
                <c:pt idx="125">
                  <c:v>9.0819764379678238E-3</c:v>
                </c:pt>
                <c:pt idx="126">
                  <c:v>8.8469316262853644E-3</c:v>
                </c:pt>
                <c:pt idx="127">
                  <c:v>8.8259614779000774E-3</c:v>
                </c:pt>
                <c:pt idx="128">
                  <c:v>8.7858633019236507E-3</c:v>
                </c:pt>
                <c:pt idx="129">
                  <c:v>8.6533665597824591E-3</c:v>
                </c:pt>
                <c:pt idx="130">
                  <c:v>8.516796879489117E-3</c:v>
                </c:pt>
                <c:pt idx="131">
                  <c:v>7.9668109049219754E-3</c:v>
                </c:pt>
                <c:pt idx="132">
                  <c:v>7.8753906250444237E-3</c:v>
                </c:pt>
                <c:pt idx="133">
                  <c:v>7.6861168885783843E-3</c:v>
                </c:pt>
                <c:pt idx="134">
                  <c:v>7.5772073738501226E-3</c:v>
                </c:pt>
                <c:pt idx="135">
                  <c:v>7.466133367276139E-3</c:v>
                </c:pt>
                <c:pt idx="136">
                  <c:v>7.1249428141630031E-3</c:v>
                </c:pt>
                <c:pt idx="137">
                  <c:v>6.9746213423441429E-3</c:v>
                </c:pt>
                <c:pt idx="138">
                  <c:v>6.9668938380004139E-3</c:v>
                </c:pt>
                <c:pt idx="139">
                  <c:v>6.9369953940027797E-3</c:v>
                </c:pt>
                <c:pt idx="140">
                  <c:v>6.9267932352122192E-3</c:v>
                </c:pt>
                <c:pt idx="141">
                  <c:v>6.7806112550518422E-3</c:v>
                </c:pt>
                <c:pt idx="142">
                  <c:v>6.513594491565796E-3</c:v>
                </c:pt>
                <c:pt idx="143">
                  <c:v>6.3779808751250125E-3</c:v>
                </c:pt>
                <c:pt idx="144">
                  <c:v>6.21860452607805E-3</c:v>
                </c:pt>
                <c:pt idx="145">
                  <c:v>5.9867884886901602E-3</c:v>
                </c:pt>
                <c:pt idx="146">
                  <c:v>5.1368785008730645E-3</c:v>
                </c:pt>
                <c:pt idx="147">
                  <c:v>5.1159474926812405E-3</c:v>
                </c:pt>
                <c:pt idx="148">
                  <c:v>5.1159474926812405E-3</c:v>
                </c:pt>
                <c:pt idx="149">
                  <c:v>4.9235516834054771E-3</c:v>
                </c:pt>
                <c:pt idx="150">
                  <c:v>4.3104278086532463E-3</c:v>
                </c:pt>
                <c:pt idx="151">
                  <c:v>4.0347847331561604E-3</c:v>
                </c:pt>
                <c:pt idx="152">
                  <c:v>4.0309076551599847E-3</c:v>
                </c:pt>
                <c:pt idx="153">
                  <c:v>3.8626071713944144E-3</c:v>
                </c:pt>
                <c:pt idx="154">
                  <c:v>3.7790329574875991E-3</c:v>
                </c:pt>
                <c:pt idx="155">
                  <c:v>3.6217304839441357E-3</c:v>
                </c:pt>
                <c:pt idx="156">
                  <c:v>3.5732097972915365E-3</c:v>
                </c:pt>
                <c:pt idx="157">
                  <c:v>2.9351523346450997E-3</c:v>
                </c:pt>
                <c:pt idx="158">
                  <c:v>2.8756023624079349E-3</c:v>
                </c:pt>
                <c:pt idx="159">
                  <c:v>2.5387197394266818E-3</c:v>
                </c:pt>
                <c:pt idx="160">
                  <c:v>1.7257041489853668E-3</c:v>
                </c:pt>
                <c:pt idx="161">
                  <c:v>1.4627790186140528E-3</c:v>
                </c:pt>
                <c:pt idx="162">
                  <c:v>1.4438205697674424E-3</c:v>
                </c:pt>
                <c:pt idx="163">
                  <c:v>1.4332931405101697E-3</c:v>
                </c:pt>
                <c:pt idx="164">
                  <c:v>1.0836487788103541E-3</c:v>
                </c:pt>
                <c:pt idx="165">
                  <c:v>9.9341721986001942E-4</c:v>
                </c:pt>
                <c:pt idx="166">
                  <c:v>2.6841428631754066E-4</c:v>
                </c:pt>
                <c:pt idx="167">
                  <c:v>1.2868193655424207E-4</c:v>
                </c:pt>
                <c:pt idx="168">
                  <c:v>-5.9423487136802812E-7</c:v>
                </c:pt>
                <c:pt idx="169">
                  <c:v>-2.5880613059693673E-6</c:v>
                </c:pt>
                <c:pt idx="170">
                  <c:v>-8.5695406097835547E-6</c:v>
                </c:pt>
                <c:pt idx="171">
                  <c:v>-1.9867890405865343E-5</c:v>
                </c:pt>
                <c:pt idx="172">
                  <c:v>-1.4621659784270352E-4</c:v>
                </c:pt>
                <c:pt idx="173">
                  <c:v>-3.8080010432886557E-4</c:v>
                </c:pt>
                <c:pt idx="174">
                  <c:v>-1.7065085311900943E-3</c:v>
                </c:pt>
                <c:pt idx="175">
                  <c:v>-2.5829923624394019E-3</c:v>
                </c:pt>
                <c:pt idx="176">
                  <c:v>-2.5829923624394019E-3</c:v>
                </c:pt>
                <c:pt idx="177">
                  <c:v>-2.5829923624394019E-3</c:v>
                </c:pt>
                <c:pt idx="178">
                  <c:v>-2.5829923624394019E-3</c:v>
                </c:pt>
                <c:pt idx="179">
                  <c:v>-2.5829923624394019E-3</c:v>
                </c:pt>
                <c:pt idx="180">
                  <c:v>-2.5829923624394019E-3</c:v>
                </c:pt>
                <c:pt idx="181">
                  <c:v>-2.5829923624394019E-3</c:v>
                </c:pt>
                <c:pt idx="182">
                  <c:v>-5.0852163523553845E-3</c:v>
                </c:pt>
                <c:pt idx="183">
                  <c:v>-5.9206822224741676E-3</c:v>
                </c:pt>
                <c:pt idx="184">
                  <c:v>-9.0153299658844444E-3</c:v>
                </c:pt>
                <c:pt idx="185">
                  <c:v>-1.3149343627621719E-2</c:v>
                </c:pt>
                <c:pt idx="186">
                  <c:v>-1.4608851537045851E-2</c:v>
                </c:pt>
                <c:pt idx="187">
                  <c:v>-1.5751976103952355E-2</c:v>
                </c:pt>
                <c:pt idx="188">
                  <c:v>-1.6471037086820024E-2</c:v>
                </c:pt>
                <c:pt idx="189">
                  <c:v>-2.5876811047510377E-2</c:v>
                </c:pt>
                <c:pt idx="190">
                  <c:v>-2.8218376655240421E-2</c:v>
                </c:pt>
                <c:pt idx="191">
                  <c:v>-3.5205267336927484E-2</c:v>
                </c:pt>
                <c:pt idx="192">
                  <c:v>-4.2674333357897998E-2</c:v>
                </c:pt>
                <c:pt idx="193">
                  <c:v>-4.3139363457172494E-2</c:v>
                </c:pt>
                <c:pt idx="194">
                  <c:v>-4.3977147022760024E-2</c:v>
                </c:pt>
                <c:pt idx="195">
                  <c:v>-5.8191807313829641E-2</c:v>
                </c:pt>
                <c:pt idx="196">
                  <c:v>-6.3804644022068313E-2</c:v>
                </c:pt>
                <c:pt idx="197">
                  <c:v>-7.0937773150497554E-2</c:v>
                </c:pt>
                <c:pt idx="198">
                  <c:v>-7.239320705105548E-2</c:v>
                </c:pt>
                <c:pt idx="199">
                  <c:v>-0.11269231987898112</c:v>
                </c:pt>
                <c:pt idx="200">
                  <c:v>-0.13670625751486359</c:v>
                </c:pt>
                <c:pt idx="201">
                  <c:v>-0.15166311793799464</c:v>
                </c:pt>
                <c:pt idx="202">
                  <c:v>-0.18233033717837382</c:v>
                </c:pt>
                <c:pt idx="203">
                  <c:v>-0.18752213252639749</c:v>
                </c:pt>
                <c:pt idx="204">
                  <c:v>-0.22315947111933832</c:v>
                </c:pt>
                <c:pt idx="205">
                  <c:v>-0.30045146351218355</c:v>
                </c:pt>
                <c:pt idx="206">
                  <c:v>-0.3735262376364209</c:v>
                </c:pt>
                <c:pt idx="207">
                  <c:v>-0.3737579473292022</c:v>
                </c:pt>
                <c:pt idx="208">
                  <c:v>-0.46638715455511548</c:v>
                </c:pt>
                <c:pt idx="209">
                  <c:v>-0.59892643562788639</c:v>
                </c:pt>
                <c:pt idx="210">
                  <c:v>-0.75602669363264707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A-40B9-B35F-2D1FDF25E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2006 Sep'!$A$3:$A$212</c:f>
              <c:strCache>
                <c:ptCount val="209"/>
                <c:pt idx="0">
                  <c:v>United States</c:v>
                </c:pt>
                <c:pt idx="1">
                  <c:v>Kenya</c:v>
                </c:pt>
                <c:pt idx="2">
                  <c:v>Iraq</c:v>
                </c:pt>
                <c:pt idx="3">
                  <c:v>Costa Rica</c:v>
                </c:pt>
                <c:pt idx="4">
                  <c:v>Jamaica</c:v>
                </c:pt>
                <c:pt idx="5">
                  <c:v>Sri Lanka</c:v>
                </c:pt>
                <c:pt idx="6">
                  <c:v>Oman</c:v>
                </c:pt>
                <c:pt idx="7">
                  <c:v>Uruguay</c:v>
                </c:pt>
                <c:pt idx="8">
                  <c:v>Jordan</c:v>
                </c:pt>
                <c:pt idx="9">
                  <c:v>Pakistan</c:v>
                </c:pt>
                <c:pt idx="10">
                  <c:v>Bolivia</c:v>
                </c:pt>
                <c:pt idx="11">
                  <c:v>Algeria</c:v>
                </c:pt>
                <c:pt idx="12">
                  <c:v>Vietnam</c:v>
                </c:pt>
                <c:pt idx="13">
                  <c:v>Nigeria</c:v>
                </c:pt>
                <c:pt idx="14">
                  <c:v>Cote d'Ivoire</c:v>
                </c:pt>
                <c:pt idx="15">
                  <c:v>Kazakhstan</c:v>
                </c:pt>
                <c:pt idx="16">
                  <c:v>Kuwait</c:v>
                </c:pt>
                <c:pt idx="17">
                  <c:v>Senegal</c:v>
                </c:pt>
                <c:pt idx="18">
                  <c:v>Lebanon</c:v>
                </c:pt>
                <c:pt idx="19">
                  <c:v>Uzbekistan</c:v>
                </c:pt>
                <c:pt idx="20">
                  <c:v>Tanzania</c:v>
                </c:pt>
                <c:pt idx="21">
                  <c:v>Ecuador</c:v>
                </c:pt>
                <c:pt idx="22">
                  <c:v>Ethiopia</c:v>
                </c:pt>
                <c:pt idx="23">
                  <c:v>Israel</c:v>
                </c:pt>
                <c:pt idx="24">
                  <c:v>Trinidad and Tobago</c:v>
                </c:pt>
                <c:pt idx="25">
                  <c:v>Serbia and Montenegro</c:v>
                </c:pt>
                <c:pt idx="26">
                  <c:v>Cuba</c:v>
                </c:pt>
                <c:pt idx="27">
                  <c:v>Gabon</c:v>
                </c:pt>
                <c:pt idx="28">
                  <c:v>Qatar</c:v>
                </c:pt>
                <c:pt idx="29">
                  <c:v>Peru</c:v>
                </c:pt>
                <c:pt idx="30">
                  <c:v>Bulgaria</c:v>
                </c:pt>
                <c:pt idx="31">
                  <c:v>Georgia</c:v>
                </c:pt>
                <c:pt idx="32">
                  <c:v>Dominican Republic</c:v>
                </c:pt>
                <c:pt idx="33">
                  <c:v>Azerbaijan</c:v>
                </c:pt>
                <c:pt idx="34">
                  <c:v>Yemen</c:v>
                </c:pt>
                <c:pt idx="35">
                  <c:v>Netherlands Antilles</c:v>
                </c:pt>
                <c:pt idx="36">
                  <c:v>Zimbabwe</c:v>
                </c:pt>
                <c:pt idx="37">
                  <c:v>Mauritius</c:v>
                </c:pt>
                <c:pt idx="38">
                  <c:v>Honduras</c:v>
                </c:pt>
                <c:pt idx="39">
                  <c:v>Saudi Arabia</c:v>
                </c:pt>
                <c:pt idx="40">
                  <c:v>Cameroon</c:v>
                </c:pt>
                <c:pt idx="41">
                  <c:v>Ukraine</c:v>
                </c:pt>
                <c:pt idx="42">
                  <c:v>Bahrain</c:v>
                </c:pt>
                <c:pt idx="43">
                  <c:v>Latvia</c:v>
                </c:pt>
                <c:pt idx="44">
                  <c:v>Nicaragua</c:v>
                </c:pt>
                <c:pt idx="45">
                  <c:v>Ghana</c:v>
                </c:pt>
                <c:pt idx="46">
                  <c:v>Egypt</c:v>
                </c:pt>
                <c:pt idx="47">
                  <c:v>Barbados</c:v>
                </c:pt>
                <c:pt idx="48">
                  <c:v>El Salvador</c:v>
                </c:pt>
                <c:pt idx="49">
                  <c:v>Sudan</c:v>
                </c:pt>
                <c:pt idx="50">
                  <c:v>Gibraltar</c:v>
                </c:pt>
                <c:pt idx="51">
                  <c:v>Liberia</c:v>
                </c:pt>
                <c:pt idx="52">
                  <c:v>Morocco</c:v>
                </c:pt>
                <c:pt idx="53">
                  <c:v>Bangladesh</c:v>
                </c:pt>
                <c:pt idx="54">
                  <c:v>Isle of Man</c:v>
                </c:pt>
                <c:pt idx="55">
                  <c:v>Belize</c:v>
                </c:pt>
                <c:pt idx="56">
                  <c:v>Lithuania</c:v>
                </c:pt>
                <c:pt idx="57">
                  <c:v>Iceland</c:v>
                </c:pt>
                <c:pt idx="58">
                  <c:v>Colombia</c:v>
                </c:pt>
                <c:pt idx="59">
                  <c:v>Maldives</c:v>
                </c:pt>
                <c:pt idx="60">
                  <c:v>Tunisia</c:v>
                </c:pt>
                <c:pt idx="61">
                  <c:v>Uganda</c:v>
                </c:pt>
                <c:pt idx="62">
                  <c:v>Paraguay</c:v>
                </c:pt>
                <c:pt idx="63">
                  <c:v>Macau SAR</c:v>
                </c:pt>
                <c:pt idx="64">
                  <c:v>Philippines</c:v>
                </c:pt>
                <c:pt idx="65">
                  <c:v>Iran</c:v>
                </c:pt>
                <c:pt idx="66">
                  <c:v>Namibia</c:v>
                </c:pt>
                <c:pt idx="67">
                  <c:v>Mozambique</c:v>
                </c:pt>
                <c:pt idx="68">
                  <c:v>Slovenia</c:v>
                </c:pt>
                <c:pt idx="69">
                  <c:v>Myanmar</c:v>
                </c:pt>
                <c:pt idx="70">
                  <c:v>Venezuela</c:v>
                </c:pt>
                <c:pt idx="71">
                  <c:v>Aruba</c:v>
                </c:pt>
                <c:pt idx="72">
                  <c:v>Malta</c:v>
                </c:pt>
                <c:pt idx="73">
                  <c:v>Libya</c:v>
                </c:pt>
                <c:pt idx="74">
                  <c:v>Estonia</c:v>
                </c:pt>
                <c:pt idx="75">
                  <c:v>Congo Democratic Republic</c:v>
                </c:pt>
                <c:pt idx="76">
                  <c:v>Guatemala</c:v>
                </c:pt>
                <c:pt idx="77">
                  <c:v>Togo</c:v>
                </c:pt>
                <c:pt idx="78">
                  <c:v>Syria</c:v>
                </c:pt>
                <c:pt idx="79">
                  <c:v>Seychelles</c:v>
                </c:pt>
                <c:pt idx="80">
                  <c:v>Zambia</c:v>
                </c:pt>
                <c:pt idx="81">
                  <c:v>Cyprus</c:v>
                </c:pt>
                <c:pt idx="82">
                  <c:v>Andorra</c:v>
                </c:pt>
                <c:pt idx="83">
                  <c:v>Papua New Guinea</c:v>
                </c:pt>
                <c:pt idx="84">
                  <c:v>St. Vincent</c:v>
                </c:pt>
                <c:pt idx="85">
                  <c:v>Congo</c:v>
                </c:pt>
                <c:pt idx="86">
                  <c:v>Angola</c:v>
                </c:pt>
                <c:pt idx="87">
                  <c:v>Marshall Islands</c:v>
                </c:pt>
                <c:pt idx="88">
                  <c:v>Brunei</c:v>
                </c:pt>
                <c:pt idx="89">
                  <c:v>French Polynesia</c:v>
                </c:pt>
                <c:pt idx="90">
                  <c:v>Argentina</c:v>
                </c:pt>
                <c:pt idx="91">
                  <c:v>Albania</c:v>
                </c:pt>
                <c:pt idx="92">
                  <c:v>Belarus</c:v>
                </c:pt>
                <c:pt idx="93">
                  <c:v>Bahamas</c:v>
                </c:pt>
                <c:pt idx="94">
                  <c:v>Benin</c:v>
                </c:pt>
                <c:pt idx="95">
                  <c:v>Botswana</c:v>
                </c:pt>
                <c:pt idx="96">
                  <c:v>Romania</c:v>
                </c:pt>
                <c:pt idx="97">
                  <c:v>Niger</c:v>
                </c:pt>
                <c:pt idx="98">
                  <c:v>Indonesia</c:v>
                </c:pt>
                <c:pt idx="99">
                  <c:v>Burkina Faso</c:v>
                </c:pt>
                <c:pt idx="100">
                  <c:v>Nepal</c:v>
                </c:pt>
                <c:pt idx="101">
                  <c:v>Chad</c:v>
                </c:pt>
                <c:pt idx="102">
                  <c:v>Mongolia</c:v>
                </c:pt>
                <c:pt idx="103">
                  <c:v>Guernsey</c:v>
                </c:pt>
                <c:pt idx="104">
                  <c:v>New Caledonia</c:v>
                </c:pt>
                <c:pt idx="105">
                  <c:v>Liechtenstein</c:v>
                </c:pt>
                <c:pt idx="106">
                  <c:v>Bosnia and Herzegovina</c:v>
                </c:pt>
                <c:pt idx="107">
                  <c:v>Grenada</c:v>
                </c:pt>
                <c:pt idx="108">
                  <c:v>Turks and Caicos</c:v>
                </c:pt>
                <c:pt idx="109">
                  <c:v>Thailand</c:v>
                </c:pt>
                <c:pt idx="110">
                  <c:v>Panama</c:v>
                </c:pt>
                <c:pt idx="111">
                  <c:v>Armenia</c:v>
                </c:pt>
                <c:pt idx="112">
                  <c:v>Haiti</c:v>
                </c:pt>
                <c:pt idx="113">
                  <c:v>United Arab Emirates</c:v>
                </c:pt>
                <c:pt idx="114">
                  <c:v>Macedonia</c:v>
                </c:pt>
                <c:pt idx="115">
                  <c:v>St. Lucia</c:v>
                </c:pt>
                <c:pt idx="116">
                  <c:v>Madagascar</c:v>
                </c:pt>
                <c:pt idx="117">
                  <c:v>Vanuatu</c:v>
                </c:pt>
                <c:pt idx="118">
                  <c:v>North Korea</c:v>
                </c:pt>
                <c:pt idx="119">
                  <c:v>Cambodia</c:v>
                </c:pt>
                <c:pt idx="120">
                  <c:v>Burundi</c:v>
                </c:pt>
                <c:pt idx="121">
                  <c:v>Slovakia</c:v>
                </c:pt>
                <c:pt idx="122">
                  <c:v>Swaziland</c:v>
                </c:pt>
                <c:pt idx="123">
                  <c:v>Malaysia</c:v>
                </c:pt>
                <c:pt idx="124">
                  <c:v>Guinea</c:v>
                </c:pt>
                <c:pt idx="125">
                  <c:v>Mali</c:v>
                </c:pt>
                <c:pt idx="126">
                  <c:v>Laos</c:v>
                </c:pt>
                <c:pt idx="127">
                  <c:v>Kyrgyz Republic</c:v>
                </c:pt>
                <c:pt idx="128">
                  <c:v>Cape Verde</c:v>
                </c:pt>
                <c:pt idx="129">
                  <c:v>Samoa</c:v>
                </c:pt>
                <c:pt idx="130">
                  <c:v>Croatia</c:v>
                </c:pt>
                <c:pt idx="131">
                  <c:v>Chile</c:v>
                </c:pt>
                <c:pt idx="132">
                  <c:v>Djibouti</c:v>
                </c:pt>
                <c:pt idx="133">
                  <c:v>Mauritania</c:v>
                </c:pt>
                <c:pt idx="134">
                  <c:v>Palestinian Territory</c:v>
                </c:pt>
                <c:pt idx="135">
                  <c:v>Lesotho</c:v>
                </c:pt>
                <c:pt idx="136">
                  <c:v>Afghanistan</c:v>
                </c:pt>
                <c:pt idx="137">
                  <c:v>Malawi</c:v>
                </c:pt>
                <c:pt idx="138">
                  <c:v>Central African Republic</c:v>
                </c:pt>
                <c:pt idx="139">
                  <c:v>Bermuda</c:v>
                </c:pt>
                <c:pt idx="140">
                  <c:v>Gambia</c:v>
                </c:pt>
                <c:pt idx="141">
                  <c:v>Turkey</c:v>
                </c:pt>
                <c:pt idx="142">
                  <c:v>West Indies UK</c:v>
                </c:pt>
                <c:pt idx="143">
                  <c:v>Rwanda</c:v>
                </c:pt>
                <c:pt idx="144">
                  <c:v>Taiwan, China</c:v>
                </c:pt>
                <c:pt idx="145">
                  <c:v>Dominica</c:v>
                </c:pt>
                <c:pt idx="146">
                  <c:v>Sierra Leone</c:v>
                </c:pt>
                <c:pt idx="147">
                  <c:v>Nauru</c:v>
                </c:pt>
                <c:pt idx="148">
                  <c:v>Falkland Islands</c:v>
                </c:pt>
                <c:pt idx="149">
                  <c:v>Moldova</c:v>
                </c:pt>
                <c:pt idx="150">
                  <c:v>Turkmenistan</c:v>
                </c:pt>
                <c:pt idx="151">
                  <c:v>Guyana</c:v>
                </c:pt>
                <c:pt idx="152">
                  <c:v>Equatorial Guinea</c:v>
                </c:pt>
                <c:pt idx="153">
                  <c:v>Fiji</c:v>
                </c:pt>
                <c:pt idx="154">
                  <c:v>British Overseas Territories</c:v>
                </c:pt>
                <c:pt idx="155">
                  <c:v>South Africa</c:v>
                </c:pt>
                <c:pt idx="156">
                  <c:v>India</c:v>
                </c:pt>
                <c:pt idx="157">
                  <c:v>Hungary</c:v>
                </c:pt>
                <c:pt idx="158">
                  <c:v>US Pacific Islands</c:v>
                </c:pt>
                <c:pt idx="159">
                  <c:v>Tajikistan</c:v>
                </c:pt>
                <c:pt idx="160">
                  <c:v>Surinam</c:v>
                </c:pt>
                <c:pt idx="161">
                  <c:v>Tonga</c:v>
                </c:pt>
                <c:pt idx="162">
                  <c:v>Sao Tome and Principe</c:v>
                </c:pt>
                <c:pt idx="163">
                  <c:v>Russia</c:v>
                </c:pt>
                <c:pt idx="164">
                  <c:v>Timor Leste</c:v>
                </c:pt>
                <c:pt idx="165">
                  <c:v>St. Helena</c:v>
                </c:pt>
                <c:pt idx="166">
                  <c:v>Kiribati</c:v>
                </c:pt>
                <c:pt idx="167">
                  <c:v>China</c:v>
                </c:pt>
                <c:pt idx="168">
                  <c:v>Jersey</c:v>
                </c:pt>
                <c:pt idx="169">
                  <c:v>Guinea-Bissau</c:v>
                </c:pt>
                <c:pt idx="170">
                  <c:v>Comoros Islands</c:v>
                </c:pt>
                <c:pt idx="171">
                  <c:v>Wallis/Futuna</c:v>
                </c:pt>
                <c:pt idx="172">
                  <c:v>Somalia</c:v>
                </c:pt>
                <c:pt idx="173">
                  <c:v>Vatican</c:v>
                </c:pt>
                <c:pt idx="174">
                  <c:v>Czech Republic</c:v>
                </c:pt>
                <c:pt idx="175">
                  <c:v>Bhutan</c:v>
                </c:pt>
                <c:pt idx="176">
                  <c:v>Solomon Islands</c:v>
                </c:pt>
                <c:pt idx="177">
                  <c:v>Eritrea</c:v>
                </c:pt>
                <c:pt idx="178">
                  <c:v>Micronesia</c:v>
                </c:pt>
                <c:pt idx="179">
                  <c:v>Palau</c:v>
                </c:pt>
                <c:pt idx="180">
                  <c:v>Tuvalu</c:v>
                </c:pt>
                <c:pt idx="181">
                  <c:v>Poland</c:v>
                </c:pt>
                <c:pt idx="182">
                  <c:v>Finland</c:v>
                </c:pt>
                <c:pt idx="183">
                  <c:v>Singapore</c:v>
                </c:pt>
                <c:pt idx="184">
                  <c:v>Greece</c:v>
                </c:pt>
                <c:pt idx="185">
                  <c:v>Norway</c:v>
                </c:pt>
                <c:pt idx="186">
                  <c:v>Brazil</c:v>
                </c:pt>
                <c:pt idx="187">
                  <c:v>Denmark</c:v>
                </c:pt>
                <c:pt idx="188">
                  <c:v>New Zealand</c:v>
                </c:pt>
                <c:pt idx="189">
                  <c:v>South Korea</c:v>
                </c:pt>
                <c:pt idx="190">
                  <c:v>Hong Kong SAR</c:v>
                </c:pt>
                <c:pt idx="191">
                  <c:v>Mexico</c:v>
                </c:pt>
                <c:pt idx="192">
                  <c:v>Portugal</c:v>
                </c:pt>
                <c:pt idx="193">
                  <c:v>Ireland</c:v>
                </c:pt>
                <c:pt idx="194">
                  <c:v>Canada</c:v>
                </c:pt>
                <c:pt idx="195">
                  <c:v>Italy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Austria</c:v>
                </c:pt>
                <c:pt idx="200">
                  <c:v>Belgium</c:v>
                </c:pt>
                <c:pt idx="201">
                  <c:v>Sweden</c:v>
                </c:pt>
                <c:pt idx="202">
                  <c:v>Spain</c:v>
                </c:pt>
                <c:pt idx="203">
                  <c:v>Switzerland</c:v>
                </c:pt>
                <c:pt idx="204">
                  <c:v>Japan</c:v>
                </c:pt>
                <c:pt idx="205">
                  <c:v>Netherlands</c:v>
                </c:pt>
                <c:pt idx="206">
                  <c:v>United Kingdom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2006 Sep'!$E$3:$E$212</c:f>
              <c:numCache>
                <c:formatCode>General</c:formatCode>
                <c:ptCount val="210"/>
                <c:pt idx="0">
                  <c:v>0.42088209282184452</c:v>
                </c:pt>
                <c:pt idx="1">
                  <c:v>2.3088041666234779E-2</c:v>
                </c:pt>
                <c:pt idx="2">
                  <c:v>2.3054720684167123E-2</c:v>
                </c:pt>
                <c:pt idx="3">
                  <c:v>2.3021957564542266E-2</c:v>
                </c:pt>
                <c:pt idx="4">
                  <c:v>2.2659360386897462E-2</c:v>
                </c:pt>
                <c:pt idx="5">
                  <c:v>2.2542162199317418E-2</c:v>
                </c:pt>
                <c:pt idx="6">
                  <c:v>2.2465369504720958E-2</c:v>
                </c:pt>
                <c:pt idx="7">
                  <c:v>2.2444997718615915E-2</c:v>
                </c:pt>
                <c:pt idx="8">
                  <c:v>2.2434015015047673E-2</c:v>
                </c:pt>
                <c:pt idx="9">
                  <c:v>2.2383116480942766E-2</c:v>
                </c:pt>
                <c:pt idx="10">
                  <c:v>2.2339259975790966E-2</c:v>
                </c:pt>
                <c:pt idx="11">
                  <c:v>2.2224756551925746E-2</c:v>
                </c:pt>
                <c:pt idx="12">
                  <c:v>2.2201132094137446E-2</c:v>
                </c:pt>
                <c:pt idx="13">
                  <c:v>2.2196821764107443E-2</c:v>
                </c:pt>
                <c:pt idx="14">
                  <c:v>2.2063613875127317E-2</c:v>
                </c:pt>
                <c:pt idx="15">
                  <c:v>2.1951837375703991E-2</c:v>
                </c:pt>
                <c:pt idx="16">
                  <c:v>2.1940068017185253E-2</c:v>
                </c:pt>
                <c:pt idx="17">
                  <c:v>2.1904748335924956E-2</c:v>
                </c:pt>
                <c:pt idx="18">
                  <c:v>2.1897504196821693E-2</c:v>
                </c:pt>
                <c:pt idx="19">
                  <c:v>2.184309308000169E-2</c:v>
                </c:pt>
                <c:pt idx="20">
                  <c:v>2.1800297161464775E-2</c:v>
                </c:pt>
                <c:pt idx="21">
                  <c:v>2.1641023118221157E-2</c:v>
                </c:pt>
                <c:pt idx="22">
                  <c:v>2.157931094127857E-2</c:v>
                </c:pt>
                <c:pt idx="23">
                  <c:v>2.1515844490754124E-2</c:v>
                </c:pt>
                <c:pt idx="24">
                  <c:v>2.1467859201141651E-2</c:v>
                </c:pt>
                <c:pt idx="25">
                  <c:v>2.1451201589814523E-2</c:v>
                </c:pt>
                <c:pt idx="26">
                  <c:v>2.1366358526981294E-2</c:v>
                </c:pt>
                <c:pt idx="27">
                  <c:v>2.1326716014566222E-2</c:v>
                </c:pt>
                <c:pt idx="28">
                  <c:v>2.122516566943107E-2</c:v>
                </c:pt>
                <c:pt idx="29">
                  <c:v>2.121350002331451E-2</c:v>
                </c:pt>
                <c:pt idx="30">
                  <c:v>2.1190080224943269E-2</c:v>
                </c:pt>
                <c:pt idx="31">
                  <c:v>2.1131823676628966E-2</c:v>
                </c:pt>
                <c:pt idx="32">
                  <c:v>2.0692356982723349E-2</c:v>
                </c:pt>
                <c:pt idx="33">
                  <c:v>2.0673002495630116E-2</c:v>
                </c:pt>
                <c:pt idx="34">
                  <c:v>2.0660786358754672E-2</c:v>
                </c:pt>
                <c:pt idx="35">
                  <c:v>2.0650390291544335E-2</c:v>
                </c:pt>
                <c:pt idx="36">
                  <c:v>2.0551317591601122E-2</c:v>
                </c:pt>
                <c:pt idx="37">
                  <c:v>2.0472559809798438E-2</c:v>
                </c:pt>
                <c:pt idx="38">
                  <c:v>2.0469155891524999E-2</c:v>
                </c:pt>
                <c:pt idx="39">
                  <c:v>2.0458057657679607E-2</c:v>
                </c:pt>
                <c:pt idx="40">
                  <c:v>2.0260921582810999E-2</c:v>
                </c:pt>
                <c:pt idx="41">
                  <c:v>2.0240646199588513E-2</c:v>
                </c:pt>
                <c:pt idx="42">
                  <c:v>2.0200965111693614E-2</c:v>
                </c:pt>
                <c:pt idx="43">
                  <c:v>2.0165714394399192E-2</c:v>
                </c:pt>
                <c:pt idx="44">
                  <c:v>2.0141483573404593E-2</c:v>
                </c:pt>
                <c:pt idx="45">
                  <c:v>2.0107062968849787E-2</c:v>
                </c:pt>
                <c:pt idx="46">
                  <c:v>2.0105395586000573E-2</c:v>
                </c:pt>
                <c:pt idx="47">
                  <c:v>1.9982702910470114E-2</c:v>
                </c:pt>
                <c:pt idx="48">
                  <c:v>1.9982148199809143E-2</c:v>
                </c:pt>
                <c:pt idx="49">
                  <c:v>1.9795619395280888E-2</c:v>
                </c:pt>
                <c:pt idx="50">
                  <c:v>1.9777622821555287E-2</c:v>
                </c:pt>
                <c:pt idx="51">
                  <c:v>1.9770642196348019E-2</c:v>
                </c:pt>
                <c:pt idx="52">
                  <c:v>1.9697841742567487E-2</c:v>
                </c:pt>
                <c:pt idx="53">
                  <c:v>1.9690522050201949E-2</c:v>
                </c:pt>
                <c:pt idx="54">
                  <c:v>1.9670430699219789E-2</c:v>
                </c:pt>
                <c:pt idx="55">
                  <c:v>1.951320930441473E-2</c:v>
                </c:pt>
                <c:pt idx="56">
                  <c:v>1.9450425152358796E-2</c:v>
                </c:pt>
                <c:pt idx="57">
                  <c:v>1.9439957672866704E-2</c:v>
                </c:pt>
                <c:pt idx="58">
                  <c:v>1.9400574868335643E-2</c:v>
                </c:pt>
                <c:pt idx="59">
                  <c:v>1.9394931036102146E-2</c:v>
                </c:pt>
                <c:pt idx="60">
                  <c:v>1.9346414854308946E-2</c:v>
                </c:pt>
                <c:pt idx="61">
                  <c:v>1.929210487721757E-2</c:v>
                </c:pt>
                <c:pt idx="62">
                  <c:v>1.9220686685254076E-2</c:v>
                </c:pt>
                <c:pt idx="63">
                  <c:v>1.91680232253943E-2</c:v>
                </c:pt>
                <c:pt idx="64">
                  <c:v>1.9085159048222188E-2</c:v>
                </c:pt>
                <c:pt idx="65">
                  <c:v>1.9029732927004817E-2</c:v>
                </c:pt>
                <c:pt idx="66">
                  <c:v>1.8945652145046472E-2</c:v>
                </c:pt>
                <c:pt idx="67">
                  <c:v>1.8943766704165761E-2</c:v>
                </c:pt>
                <c:pt idx="68">
                  <c:v>1.8916441761907613E-2</c:v>
                </c:pt>
                <c:pt idx="69">
                  <c:v>1.8631344381953661E-2</c:v>
                </c:pt>
                <c:pt idx="70">
                  <c:v>1.8606770890394635E-2</c:v>
                </c:pt>
                <c:pt idx="71">
                  <c:v>1.8540624979055065E-2</c:v>
                </c:pt>
                <c:pt idx="72">
                  <c:v>1.8530207340120546E-2</c:v>
                </c:pt>
                <c:pt idx="73">
                  <c:v>1.8508044818966052E-2</c:v>
                </c:pt>
                <c:pt idx="74">
                  <c:v>1.8400063935648581E-2</c:v>
                </c:pt>
                <c:pt idx="75">
                  <c:v>1.8314155651633322E-2</c:v>
                </c:pt>
                <c:pt idx="76">
                  <c:v>1.8312816504152077E-2</c:v>
                </c:pt>
                <c:pt idx="77">
                  <c:v>1.8203730726573095E-2</c:v>
                </c:pt>
                <c:pt idx="78">
                  <c:v>1.8194332870628285E-2</c:v>
                </c:pt>
                <c:pt idx="79">
                  <c:v>1.81456633172505E-2</c:v>
                </c:pt>
                <c:pt idx="80">
                  <c:v>1.8090346262218948E-2</c:v>
                </c:pt>
                <c:pt idx="81">
                  <c:v>1.7973015707763239E-2</c:v>
                </c:pt>
                <c:pt idx="82">
                  <c:v>1.7845805147204713E-2</c:v>
                </c:pt>
                <c:pt idx="83">
                  <c:v>1.7800344592436318E-2</c:v>
                </c:pt>
                <c:pt idx="84">
                  <c:v>1.7717081220961692E-2</c:v>
                </c:pt>
                <c:pt idx="85">
                  <c:v>1.770992707250045E-2</c:v>
                </c:pt>
                <c:pt idx="86">
                  <c:v>1.7696983426383324E-2</c:v>
                </c:pt>
                <c:pt idx="87">
                  <c:v>1.7483895693397977E-2</c:v>
                </c:pt>
                <c:pt idx="88">
                  <c:v>1.7476046505477488E-2</c:v>
                </c:pt>
                <c:pt idx="89">
                  <c:v>1.7441254612632108E-2</c:v>
                </c:pt>
                <c:pt idx="90">
                  <c:v>1.7422876185298246E-2</c:v>
                </c:pt>
                <c:pt idx="91">
                  <c:v>1.7323181458988365E-2</c:v>
                </c:pt>
                <c:pt idx="92">
                  <c:v>1.7200980784630712E-2</c:v>
                </c:pt>
                <c:pt idx="93">
                  <c:v>1.7143783720977288E-2</c:v>
                </c:pt>
                <c:pt idx="94">
                  <c:v>1.7130197601804977E-2</c:v>
                </c:pt>
                <c:pt idx="95">
                  <c:v>1.7084203819790044E-2</c:v>
                </c:pt>
                <c:pt idx="96">
                  <c:v>1.6915481795165881E-2</c:v>
                </c:pt>
                <c:pt idx="97">
                  <c:v>1.6618740568063034E-2</c:v>
                </c:pt>
                <c:pt idx="98">
                  <c:v>1.6511544635262082E-2</c:v>
                </c:pt>
                <c:pt idx="99">
                  <c:v>1.6506852401159244E-2</c:v>
                </c:pt>
                <c:pt idx="100">
                  <c:v>1.6472657866973245E-2</c:v>
                </c:pt>
                <c:pt idx="101">
                  <c:v>1.6329839948300541E-2</c:v>
                </c:pt>
                <c:pt idx="102">
                  <c:v>1.6246272420269273E-2</c:v>
                </c:pt>
                <c:pt idx="103">
                  <c:v>1.5987887412771504E-2</c:v>
                </c:pt>
                <c:pt idx="104">
                  <c:v>1.5580780826286998E-2</c:v>
                </c:pt>
                <c:pt idx="105">
                  <c:v>1.5457199535817879E-2</c:v>
                </c:pt>
                <c:pt idx="106">
                  <c:v>1.5430560528591774E-2</c:v>
                </c:pt>
                <c:pt idx="107">
                  <c:v>1.5368732666868721E-2</c:v>
                </c:pt>
                <c:pt idx="108">
                  <c:v>1.5213278689682449E-2</c:v>
                </c:pt>
                <c:pt idx="109">
                  <c:v>1.5101079980754249E-2</c:v>
                </c:pt>
                <c:pt idx="110">
                  <c:v>1.4868355745089715E-2</c:v>
                </c:pt>
                <c:pt idx="111">
                  <c:v>1.4768662053936036E-2</c:v>
                </c:pt>
                <c:pt idx="112">
                  <c:v>1.4412484946974734E-2</c:v>
                </c:pt>
                <c:pt idx="113">
                  <c:v>1.4312632084162336E-2</c:v>
                </c:pt>
                <c:pt idx="114">
                  <c:v>1.4295308394627127E-2</c:v>
                </c:pt>
                <c:pt idx="115">
                  <c:v>1.4032655388891356E-2</c:v>
                </c:pt>
                <c:pt idx="116">
                  <c:v>1.3962808187571344E-2</c:v>
                </c:pt>
                <c:pt idx="117">
                  <c:v>1.3232978637448713E-2</c:v>
                </c:pt>
                <c:pt idx="118">
                  <c:v>1.2868695528468199E-2</c:v>
                </c:pt>
                <c:pt idx="119">
                  <c:v>1.2552485008619579E-2</c:v>
                </c:pt>
                <c:pt idx="120">
                  <c:v>1.2489958881280969E-2</c:v>
                </c:pt>
                <c:pt idx="121">
                  <c:v>1.2095668283409373E-2</c:v>
                </c:pt>
                <c:pt idx="122">
                  <c:v>1.2065260403347036E-2</c:v>
                </c:pt>
                <c:pt idx="123">
                  <c:v>1.1941167496078826E-2</c:v>
                </c:pt>
                <c:pt idx="124">
                  <c:v>1.1529693983961465E-2</c:v>
                </c:pt>
                <c:pt idx="125">
                  <c:v>1.1243267905033447E-2</c:v>
                </c:pt>
                <c:pt idx="126">
                  <c:v>1.1220172336866625E-2</c:v>
                </c:pt>
                <c:pt idx="127">
                  <c:v>1.1141926588136907E-2</c:v>
                </c:pt>
                <c:pt idx="128">
                  <c:v>1.1045443047434505E-2</c:v>
                </c:pt>
                <c:pt idx="129">
                  <c:v>1.0882892923299152E-2</c:v>
                </c:pt>
                <c:pt idx="130">
                  <c:v>1.0807601370566564E-2</c:v>
                </c:pt>
                <c:pt idx="131">
                  <c:v>1.0240992243789999E-2</c:v>
                </c:pt>
                <c:pt idx="132">
                  <c:v>1.0046476865037757E-2</c:v>
                </c:pt>
                <c:pt idx="133">
                  <c:v>9.966938140629919E-3</c:v>
                </c:pt>
                <c:pt idx="134">
                  <c:v>9.89415389126291E-3</c:v>
                </c:pt>
                <c:pt idx="135">
                  <c:v>9.6364122664202752E-3</c:v>
                </c:pt>
                <c:pt idx="136">
                  <c:v>9.5794657801659411E-3</c:v>
                </c:pt>
                <c:pt idx="137">
                  <c:v>9.5689957075779757E-3</c:v>
                </c:pt>
                <c:pt idx="138">
                  <c:v>9.2820198735206819E-3</c:v>
                </c:pt>
                <c:pt idx="139">
                  <c:v>9.2623864341394996E-3</c:v>
                </c:pt>
                <c:pt idx="140">
                  <c:v>9.1691423497091747E-3</c:v>
                </c:pt>
                <c:pt idx="141">
                  <c:v>9.0866142791590707E-3</c:v>
                </c:pt>
                <c:pt idx="142">
                  <c:v>8.8709874479256934E-3</c:v>
                </c:pt>
                <c:pt idx="143">
                  <c:v>8.8528716500096555E-3</c:v>
                </c:pt>
                <c:pt idx="144">
                  <c:v>8.8136197515416605E-3</c:v>
                </c:pt>
                <c:pt idx="145">
                  <c:v>8.751393414643217E-3</c:v>
                </c:pt>
                <c:pt idx="146">
                  <c:v>8.5085338741591153E-3</c:v>
                </c:pt>
                <c:pt idx="147">
                  <c:v>7.3943605600412746E-3</c:v>
                </c:pt>
                <c:pt idx="148">
                  <c:v>7.2281025775796761E-3</c:v>
                </c:pt>
                <c:pt idx="149">
                  <c:v>6.7247138798199107E-3</c:v>
                </c:pt>
                <c:pt idx="150">
                  <c:v>6.6266265337017261E-3</c:v>
                </c:pt>
                <c:pt idx="151">
                  <c:v>6.3936942457747696E-3</c:v>
                </c:pt>
                <c:pt idx="152">
                  <c:v>6.2848288150149211E-3</c:v>
                </c:pt>
                <c:pt idx="153">
                  <c:v>6.2485910506378927E-3</c:v>
                </c:pt>
                <c:pt idx="154">
                  <c:v>6.0800536879883462E-3</c:v>
                </c:pt>
                <c:pt idx="155">
                  <c:v>5.9326339562413635E-3</c:v>
                </c:pt>
                <c:pt idx="156">
                  <c:v>5.9127564540860517E-3</c:v>
                </c:pt>
                <c:pt idx="157">
                  <c:v>5.5721245695980748E-3</c:v>
                </c:pt>
                <c:pt idx="158">
                  <c:v>5.3228687408440386E-3</c:v>
                </c:pt>
                <c:pt idx="159">
                  <c:v>5.0706169827674777E-3</c:v>
                </c:pt>
                <c:pt idx="160">
                  <c:v>4.9234749929975797E-3</c:v>
                </c:pt>
                <c:pt idx="161">
                  <c:v>4.1480492973077886E-3</c:v>
                </c:pt>
                <c:pt idx="162">
                  <c:v>3.7024465521267916E-3</c:v>
                </c:pt>
                <c:pt idx="163">
                  <c:v>3.6703022403009739E-3</c:v>
                </c:pt>
                <c:pt idx="164">
                  <c:v>3.3891744422277965E-3</c:v>
                </c:pt>
                <c:pt idx="165">
                  <c:v>3.3010123369007329E-3</c:v>
                </c:pt>
                <c:pt idx="166">
                  <c:v>3.3010123369007329E-3</c:v>
                </c:pt>
                <c:pt idx="167">
                  <c:v>3.1522101894210369E-3</c:v>
                </c:pt>
                <c:pt idx="168">
                  <c:v>2.5294056172182819E-3</c:v>
                </c:pt>
                <c:pt idx="169">
                  <c:v>2.428501253532723E-3</c:v>
                </c:pt>
                <c:pt idx="170">
                  <c:v>2.3026069939966988E-3</c:v>
                </c:pt>
                <c:pt idx="171">
                  <c:v>2.2980325846938539E-3</c:v>
                </c:pt>
                <c:pt idx="172">
                  <c:v>2.2888837660881727E-3</c:v>
                </c:pt>
                <c:pt idx="173">
                  <c:v>2.1232128024232374E-3</c:v>
                </c:pt>
                <c:pt idx="174">
                  <c:v>4.1631996143720595E-4</c:v>
                </c:pt>
                <c:pt idx="175">
                  <c:v>3.7974448884352881E-4</c:v>
                </c:pt>
                <c:pt idx="176">
                  <c:v>-1.6315469980852128E-6</c:v>
                </c:pt>
                <c:pt idx="177">
                  <c:v>-3.3803220837560105E-4</c:v>
                </c:pt>
                <c:pt idx="178">
                  <c:v>-3.3803220837560105E-4</c:v>
                </c:pt>
                <c:pt idx="179">
                  <c:v>-3.3803220837560105E-4</c:v>
                </c:pt>
                <c:pt idx="180">
                  <c:v>-3.3803220837560105E-4</c:v>
                </c:pt>
                <c:pt idx="181">
                  <c:v>-9.9711595273484221E-4</c:v>
                </c:pt>
                <c:pt idx="182">
                  <c:v>-7.0710416614858246E-3</c:v>
                </c:pt>
                <c:pt idx="183">
                  <c:v>-7.6604727629865713E-3</c:v>
                </c:pt>
                <c:pt idx="184">
                  <c:v>-8.4692433443223636E-3</c:v>
                </c:pt>
                <c:pt idx="185">
                  <c:v>-1.171418233575941E-2</c:v>
                </c:pt>
                <c:pt idx="186">
                  <c:v>-1.2230368535341318E-2</c:v>
                </c:pt>
                <c:pt idx="187">
                  <c:v>-1.887133987693957E-2</c:v>
                </c:pt>
                <c:pt idx="188">
                  <c:v>-1.9174254462692629E-2</c:v>
                </c:pt>
                <c:pt idx="189">
                  <c:v>-2.1963152848021375E-2</c:v>
                </c:pt>
                <c:pt idx="190">
                  <c:v>-3.1295986514193838E-2</c:v>
                </c:pt>
                <c:pt idx="191">
                  <c:v>-3.3616446186134963E-2</c:v>
                </c:pt>
                <c:pt idx="192">
                  <c:v>-3.4777023148507308E-2</c:v>
                </c:pt>
                <c:pt idx="193">
                  <c:v>-4.7974174908666414E-2</c:v>
                </c:pt>
                <c:pt idx="194">
                  <c:v>-4.8418518887217737E-2</c:v>
                </c:pt>
                <c:pt idx="195">
                  <c:v>-5.5416786770796839E-2</c:v>
                </c:pt>
                <c:pt idx="196">
                  <c:v>-6.5083709035391707E-2</c:v>
                </c:pt>
                <c:pt idx="197">
                  <c:v>-0.11515796495786793</c:v>
                </c:pt>
                <c:pt idx="198">
                  <c:v>-0.12020542075764677</c:v>
                </c:pt>
                <c:pt idx="199">
                  <c:v>-0.13256597843294371</c:v>
                </c:pt>
                <c:pt idx="200">
                  <c:v>-0.15994508077400621</c:v>
                </c:pt>
                <c:pt idx="201">
                  <c:v>-0.17394587771560485</c:v>
                </c:pt>
                <c:pt idx="202">
                  <c:v>-0.193644278846069</c:v>
                </c:pt>
                <c:pt idx="203">
                  <c:v>-0.28942398445992756</c:v>
                </c:pt>
                <c:pt idx="204">
                  <c:v>-0.33229933825384961</c:v>
                </c:pt>
                <c:pt idx="205">
                  <c:v>-0.38036859844965332</c:v>
                </c:pt>
                <c:pt idx="206">
                  <c:v>-0.43783499600282583</c:v>
                </c:pt>
                <c:pt idx="207">
                  <c:v>-0.55834353565404005</c:v>
                </c:pt>
                <c:pt idx="208">
                  <c:v>-0.70133307607575768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0-44BC-8553-EE717129F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</a:t>
            </a:r>
            <a:r>
              <a:rPr lang="en-CA" baseline="0"/>
              <a:t> 2006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2006 Dec'!$A$3:$A$212</c:f>
              <c:strCache>
                <c:ptCount val="210"/>
                <c:pt idx="0">
                  <c:v>United States</c:v>
                </c:pt>
                <c:pt idx="1">
                  <c:v>Jordan</c:v>
                </c:pt>
                <c:pt idx="2">
                  <c:v>Kenya</c:v>
                </c:pt>
                <c:pt idx="3">
                  <c:v>Iraq</c:v>
                </c:pt>
                <c:pt idx="4">
                  <c:v>Costa Rica</c:v>
                </c:pt>
                <c:pt idx="5">
                  <c:v>Sri Lanka</c:v>
                </c:pt>
                <c:pt idx="6">
                  <c:v>Oman</c:v>
                </c:pt>
                <c:pt idx="7">
                  <c:v>Uruguay</c:v>
                </c:pt>
                <c:pt idx="8">
                  <c:v>Pakistan</c:v>
                </c:pt>
                <c:pt idx="9">
                  <c:v>Israel</c:v>
                </c:pt>
                <c:pt idx="10">
                  <c:v>Bolivia</c:v>
                </c:pt>
                <c:pt idx="11">
                  <c:v>Jamaica</c:v>
                </c:pt>
                <c:pt idx="12">
                  <c:v>Algeria</c:v>
                </c:pt>
                <c:pt idx="13">
                  <c:v>Vietnam</c:v>
                </c:pt>
                <c:pt idx="14">
                  <c:v>Nigeria</c:v>
                </c:pt>
                <c:pt idx="15">
                  <c:v>Cote d'Ivoire</c:v>
                </c:pt>
                <c:pt idx="16">
                  <c:v>Qatar</c:v>
                </c:pt>
                <c:pt idx="17">
                  <c:v>Kazakhstan</c:v>
                </c:pt>
                <c:pt idx="18">
                  <c:v>Kuwait</c:v>
                </c:pt>
                <c:pt idx="19">
                  <c:v>Tanzania</c:v>
                </c:pt>
                <c:pt idx="20">
                  <c:v>Ecuador</c:v>
                </c:pt>
                <c:pt idx="21">
                  <c:v>Congo Democratic Republic</c:v>
                </c:pt>
                <c:pt idx="22">
                  <c:v>Trinidad and Tobago</c:v>
                </c:pt>
                <c:pt idx="23">
                  <c:v>Lebanon</c:v>
                </c:pt>
                <c:pt idx="24">
                  <c:v>Cuba</c:v>
                </c:pt>
                <c:pt idx="25">
                  <c:v>Gabon</c:v>
                </c:pt>
                <c:pt idx="26">
                  <c:v>Bulgaria</c:v>
                </c:pt>
                <c:pt idx="27">
                  <c:v>Georgia</c:v>
                </c:pt>
                <c:pt idx="28">
                  <c:v>Netherlands Antilles</c:v>
                </c:pt>
                <c:pt idx="29">
                  <c:v>Peru</c:v>
                </c:pt>
                <c:pt idx="30">
                  <c:v>Dominican Republic</c:v>
                </c:pt>
                <c:pt idx="31">
                  <c:v>Serbia and Montenegro</c:v>
                </c:pt>
                <c:pt idx="32">
                  <c:v>Yemen</c:v>
                </c:pt>
                <c:pt idx="33">
                  <c:v>Azerbaijan</c:v>
                </c:pt>
                <c:pt idx="34">
                  <c:v>Saudi Arabia</c:v>
                </c:pt>
                <c:pt idx="35">
                  <c:v>Uzbekistan</c:v>
                </c:pt>
                <c:pt idx="36">
                  <c:v>Bahrain</c:v>
                </c:pt>
                <c:pt idx="37">
                  <c:v>Zimbabwe</c:v>
                </c:pt>
                <c:pt idx="38">
                  <c:v>Honduras</c:v>
                </c:pt>
                <c:pt idx="39">
                  <c:v>Sudan</c:v>
                </c:pt>
                <c:pt idx="40">
                  <c:v>Egypt</c:v>
                </c:pt>
                <c:pt idx="41">
                  <c:v>Cameroon</c:v>
                </c:pt>
                <c:pt idx="42">
                  <c:v>Mauritius</c:v>
                </c:pt>
                <c:pt idx="43">
                  <c:v>Ethiopia</c:v>
                </c:pt>
                <c:pt idx="44">
                  <c:v>Zambia</c:v>
                </c:pt>
                <c:pt idx="45">
                  <c:v>Ukraine</c:v>
                </c:pt>
                <c:pt idx="46">
                  <c:v>Namibia</c:v>
                </c:pt>
                <c:pt idx="47">
                  <c:v>Ghana</c:v>
                </c:pt>
                <c:pt idx="48">
                  <c:v>Barbados</c:v>
                </c:pt>
                <c:pt idx="49">
                  <c:v>Bangladesh</c:v>
                </c:pt>
                <c:pt idx="50">
                  <c:v>El Salvador</c:v>
                </c:pt>
                <c:pt idx="51">
                  <c:v>Latvia</c:v>
                </c:pt>
                <c:pt idx="52">
                  <c:v>Gibraltar</c:v>
                </c:pt>
                <c:pt idx="53">
                  <c:v>Morocco</c:v>
                </c:pt>
                <c:pt idx="54">
                  <c:v>Liberia</c:v>
                </c:pt>
                <c:pt idx="55">
                  <c:v>Lithuania</c:v>
                </c:pt>
                <c:pt idx="56">
                  <c:v>Senegal</c:v>
                </c:pt>
                <c:pt idx="57">
                  <c:v>Philippines</c:v>
                </c:pt>
                <c:pt idx="58">
                  <c:v>Guatemala</c:v>
                </c:pt>
                <c:pt idx="59">
                  <c:v>Iran</c:v>
                </c:pt>
                <c:pt idx="60">
                  <c:v>Colombia</c:v>
                </c:pt>
                <c:pt idx="61">
                  <c:v>Iceland</c:v>
                </c:pt>
                <c:pt idx="62">
                  <c:v>Belize</c:v>
                </c:pt>
                <c:pt idx="63">
                  <c:v>Tunisia</c:v>
                </c:pt>
                <c:pt idx="64">
                  <c:v>Benin</c:v>
                </c:pt>
                <c:pt idx="65">
                  <c:v>Uganda</c:v>
                </c:pt>
                <c:pt idx="66">
                  <c:v>Paraguay</c:v>
                </c:pt>
                <c:pt idx="67">
                  <c:v>Macau SAR</c:v>
                </c:pt>
                <c:pt idx="68">
                  <c:v>Mozambique</c:v>
                </c:pt>
                <c:pt idx="69">
                  <c:v>Isle of Man</c:v>
                </c:pt>
                <c:pt idx="70">
                  <c:v>Seychelles</c:v>
                </c:pt>
                <c:pt idx="71">
                  <c:v>Venezuela</c:v>
                </c:pt>
                <c:pt idx="72">
                  <c:v>Slovenia</c:v>
                </c:pt>
                <c:pt idx="73">
                  <c:v>Brunei</c:v>
                </c:pt>
                <c:pt idx="74">
                  <c:v>Aruba</c:v>
                </c:pt>
                <c:pt idx="75">
                  <c:v>Albania</c:v>
                </c:pt>
                <c:pt idx="76">
                  <c:v>Libya</c:v>
                </c:pt>
                <c:pt idx="77">
                  <c:v>Malta</c:v>
                </c:pt>
                <c:pt idx="78">
                  <c:v>Togo</c:v>
                </c:pt>
                <c:pt idx="79">
                  <c:v>St. Vincent</c:v>
                </c:pt>
                <c:pt idx="80">
                  <c:v>Burkina Faso</c:v>
                </c:pt>
                <c:pt idx="81">
                  <c:v>Cyprus</c:v>
                </c:pt>
                <c:pt idx="82">
                  <c:v>Papua New Guinea</c:v>
                </c:pt>
                <c:pt idx="83">
                  <c:v>Angola</c:v>
                </c:pt>
                <c:pt idx="84">
                  <c:v>Congo</c:v>
                </c:pt>
                <c:pt idx="85">
                  <c:v>Bahamas</c:v>
                </c:pt>
                <c:pt idx="86">
                  <c:v>Marshall Islands</c:v>
                </c:pt>
                <c:pt idx="87">
                  <c:v>Argentina</c:v>
                </c:pt>
                <c:pt idx="88">
                  <c:v>Nicaragua</c:v>
                </c:pt>
                <c:pt idx="89">
                  <c:v>Belarus</c:v>
                </c:pt>
                <c:pt idx="90">
                  <c:v>Syria</c:v>
                </c:pt>
                <c:pt idx="91">
                  <c:v>Andorra</c:v>
                </c:pt>
                <c:pt idx="92">
                  <c:v>Maldives</c:v>
                </c:pt>
                <c:pt idx="93">
                  <c:v>St. Lucia</c:v>
                </c:pt>
                <c:pt idx="94">
                  <c:v>Indonesia</c:v>
                </c:pt>
                <c:pt idx="95">
                  <c:v>Chad</c:v>
                </c:pt>
                <c:pt idx="96">
                  <c:v>Estonia</c:v>
                </c:pt>
                <c:pt idx="97">
                  <c:v>Romania</c:v>
                </c:pt>
                <c:pt idx="98">
                  <c:v>Myanmar</c:v>
                </c:pt>
                <c:pt idx="99">
                  <c:v>Thailand</c:v>
                </c:pt>
                <c:pt idx="100">
                  <c:v>Mongolia</c:v>
                </c:pt>
                <c:pt idx="101">
                  <c:v>Botswana</c:v>
                </c:pt>
                <c:pt idx="102">
                  <c:v>Guernsey</c:v>
                </c:pt>
                <c:pt idx="103">
                  <c:v>Panama</c:v>
                </c:pt>
                <c:pt idx="104">
                  <c:v>Liechtenstein</c:v>
                </c:pt>
                <c:pt idx="105">
                  <c:v>Mali</c:v>
                </c:pt>
                <c:pt idx="106">
                  <c:v>Grenada</c:v>
                </c:pt>
                <c:pt idx="107">
                  <c:v>Bosnia and Herzegovina</c:v>
                </c:pt>
                <c:pt idx="108">
                  <c:v>Armenia</c:v>
                </c:pt>
                <c:pt idx="109">
                  <c:v>Turks and Caicos</c:v>
                </c:pt>
                <c:pt idx="110">
                  <c:v>United Arab Emirates</c:v>
                </c:pt>
                <c:pt idx="111">
                  <c:v>Vanuatu</c:v>
                </c:pt>
                <c:pt idx="112">
                  <c:v>Nepal</c:v>
                </c:pt>
                <c:pt idx="113">
                  <c:v>Madagascar</c:v>
                </c:pt>
                <c:pt idx="114">
                  <c:v>Haiti</c:v>
                </c:pt>
                <c:pt idx="115">
                  <c:v>Afghanistan</c:v>
                </c:pt>
                <c:pt idx="116">
                  <c:v>French Polynesia</c:v>
                </c:pt>
                <c:pt idx="117">
                  <c:v>British Overseas Territories</c:v>
                </c:pt>
                <c:pt idx="118">
                  <c:v>Macedonia</c:v>
                </c:pt>
                <c:pt idx="119">
                  <c:v>Burundi</c:v>
                </c:pt>
                <c:pt idx="120">
                  <c:v>North Korea</c:v>
                </c:pt>
                <c:pt idx="121">
                  <c:v>Cambodia</c:v>
                </c:pt>
                <c:pt idx="122">
                  <c:v>Djibouti</c:v>
                </c:pt>
                <c:pt idx="123">
                  <c:v>Surinam</c:v>
                </c:pt>
                <c:pt idx="124">
                  <c:v>Malaysia</c:v>
                </c:pt>
                <c:pt idx="125">
                  <c:v>Slovakia</c:v>
                </c:pt>
                <c:pt idx="126">
                  <c:v>Swaziland</c:v>
                </c:pt>
                <c:pt idx="127">
                  <c:v>Mauritania</c:v>
                </c:pt>
                <c:pt idx="128">
                  <c:v>Cape Verde</c:v>
                </c:pt>
                <c:pt idx="129">
                  <c:v>Guinea</c:v>
                </c:pt>
                <c:pt idx="130">
                  <c:v>New Caledonia</c:v>
                </c:pt>
                <c:pt idx="131">
                  <c:v>Laos</c:v>
                </c:pt>
                <c:pt idx="132">
                  <c:v>Chile</c:v>
                </c:pt>
                <c:pt idx="133">
                  <c:v>Malawi</c:v>
                </c:pt>
                <c:pt idx="134">
                  <c:v>Samoa</c:v>
                </c:pt>
                <c:pt idx="135">
                  <c:v>Kyrgyz Republic</c:v>
                </c:pt>
                <c:pt idx="136">
                  <c:v>Taiwan, China</c:v>
                </c:pt>
                <c:pt idx="137">
                  <c:v>Niger</c:v>
                </c:pt>
                <c:pt idx="138">
                  <c:v>Bermuda</c:v>
                </c:pt>
                <c:pt idx="139">
                  <c:v>Turkey</c:v>
                </c:pt>
                <c:pt idx="140">
                  <c:v>Gambia</c:v>
                </c:pt>
                <c:pt idx="141">
                  <c:v>Guyana</c:v>
                </c:pt>
                <c:pt idx="142">
                  <c:v>West Indies UK</c:v>
                </c:pt>
                <c:pt idx="143">
                  <c:v>Palestinian Territory</c:v>
                </c:pt>
                <c:pt idx="144">
                  <c:v>Lesotho</c:v>
                </c:pt>
                <c:pt idx="145">
                  <c:v>Croatia</c:v>
                </c:pt>
                <c:pt idx="146">
                  <c:v>South Africa</c:v>
                </c:pt>
                <c:pt idx="147">
                  <c:v>Dominica</c:v>
                </c:pt>
                <c:pt idx="148">
                  <c:v>Moldova</c:v>
                </c:pt>
                <c:pt idx="149">
                  <c:v>Fiji</c:v>
                </c:pt>
                <c:pt idx="150">
                  <c:v>European Banks</c:v>
                </c:pt>
                <c:pt idx="151">
                  <c:v>Tonga</c:v>
                </c:pt>
                <c:pt idx="152">
                  <c:v>India</c:v>
                </c:pt>
                <c:pt idx="153">
                  <c:v>Turkmenistan</c:v>
                </c:pt>
                <c:pt idx="154">
                  <c:v>Hungary</c:v>
                </c:pt>
                <c:pt idx="155">
                  <c:v>Rwanda</c:v>
                </c:pt>
                <c:pt idx="156">
                  <c:v>US Pacific Islands</c:v>
                </c:pt>
                <c:pt idx="157">
                  <c:v>Sierra Leone</c:v>
                </c:pt>
                <c:pt idx="158">
                  <c:v>Central African Republic</c:v>
                </c:pt>
                <c:pt idx="159">
                  <c:v>Tajikistan</c:v>
                </c:pt>
                <c:pt idx="160">
                  <c:v>Nauru</c:v>
                </c:pt>
                <c:pt idx="161">
                  <c:v>Bhutan</c:v>
                </c:pt>
                <c:pt idx="162">
                  <c:v>Jersey</c:v>
                </c:pt>
                <c:pt idx="163">
                  <c:v>Falkland Islands</c:v>
                </c:pt>
                <c:pt idx="164">
                  <c:v>Russia</c:v>
                </c:pt>
                <c:pt idx="165">
                  <c:v>Eritrea</c:v>
                </c:pt>
                <c:pt idx="166">
                  <c:v>Kiribati</c:v>
                </c:pt>
                <c:pt idx="167">
                  <c:v>Equatorial Guinea</c:v>
                </c:pt>
                <c:pt idx="168">
                  <c:v>St. Helena</c:v>
                </c:pt>
                <c:pt idx="169">
                  <c:v>Guinea-Bissau</c:v>
                </c:pt>
                <c:pt idx="170">
                  <c:v>Sao Tome and Principe</c:v>
                </c:pt>
                <c:pt idx="171">
                  <c:v>Comoros Islands</c:v>
                </c:pt>
                <c:pt idx="172">
                  <c:v>Wallis/Futuna</c:v>
                </c:pt>
                <c:pt idx="173">
                  <c:v>Somalia</c:v>
                </c:pt>
                <c:pt idx="174">
                  <c:v>China</c:v>
                </c:pt>
                <c:pt idx="175">
                  <c:v>Czech Republic</c:v>
                </c:pt>
                <c:pt idx="176">
                  <c:v>Vatican</c:v>
                </c:pt>
                <c:pt idx="177">
                  <c:v>Solomon Islands</c:v>
                </c:pt>
                <c:pt idx="178">
                  <c:v>Timor Leste</c:v>
                </c:pt>
                <c:pt idx="179">
                  <c:v>Poland</c:v>
                </c:pt>
                <c:pt idx="180">
                  <c:v>Micronesia</c:v>
                </c:pt>
                <c:pt idx="181">
                  <c:v>Palau</c:v>
                </c:pt>
                <c:pt idx="182">
                  <c:v>Tuvalu</c:v>
                </c:pt>
                <c:pt idx="183">
                  <c:v>Finland</c:v>
                </c:pt>
                <c:pt idx="184">
                  <c:v>Singapore</c:v>
                </c:pt>
                <c:pt idx="185">
                  <c:v>Greece</c:v>
                </c:pt>
                <c:pt idx="186">
                  <c:v>Brazil</c:v>
                </c:pt>
                <c:pt idx="187">
                  <c:v>Norway</c:v>
                </c:pt>
                <c:pt idx="188">
                  <c:v>Denmark</c:v>
                </c:pt>
                <c:pt idx="189">
                  <c:v>New Zealand</c:v>
                </c:pt>
                <c:pt idx="190">
                  <c:v>South Korea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Portugal</c:v>
                </c:pt>
                <c:pt idx="194">
                  <c:v>Canada</c:v>
                </c:pt>
                <c:pt idx="195">
                  <c:v>Ireland</c:v>
                </c:pt>
                <c:pt idx="196">
                  <c:v>Italy</c:v>
                </c:pt>
                <c:pt idx="197">
                  <c:v>Luxembourg</c:v>
                </c:pt>
                <c:pt idx="198">
                  <c:v>Cayman Islands</c:v>
                </c:pt>
                <c:pt idx="199">
                  <c:v>Australia</c:v>
                </c:pt>
                <c:pt idx="200">
                  <c:v>Austria</c:v>
                </c:pt>
                <c:pt idx="201">
                  <c:v>Belgium</c:v>
                </c:pt>
                <c:pt idx="202">
                  <c:v>Spain</c:v>
                </c:pt>
                <c:pt idx="203">
                  <c:v>Sweden</c:v>
                </c:pt>
                <c:pt idx="204">
                  <c:v>Switzerland</c:v>
                </c:pt>
                <c:pt idx="205">
                  <c:v>Japan</c:v>
                </c:pt>
                <c:pt idx="206">
                  <c:v>Netherlands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2006 Dec'!$E$3:$E$212</c:f>
              <c:numCache>
                <c:formatCode>General</c:formatCode>
                <c:ptCount val="210"/>
                <c:pt idx="0">
                  <c:v>0.42049877602704711</c:v>
                </c:pt>
                <c:pt idx="1">
                  <c:v>2.3928081891392349E-2</c:v>
                </c:pt>
                <c:pt idx="2">
                  <c:v>2.3822748127218598E-2</c:v>
                </c:pt>
                <c:pt idx="3">
                  <c:v>2.3704790949276577E-2</c:v>
                </c:pt>
                <c:pt idx="4">
                  <c:v>2.3683738334207945E-2</c:v>
                </c:pt>
                <c:pt idx="5">
                  <c:v>2.3218229441574811E-2</c:v>
                </c:pt>
                <c:pt idx="6">
                  <c:v>2.3203191439463478E-2</c:v>
                </c:pt>
                <c:pt idx="7">
                  <c:v>2.3166044823567735E-2</c:v>
                </c:pt>
                <c:pt idx="8">
                  <c:v>2.3116765887940038E-2</c:v>
                </c:pt>
                <c:pt idx="9">
                  <c:v>2.3070602344586362E-2</c:v>
                </c:pt>
                <c:pt idx="10">
                  <c:v>2.3036673591809522E-2</c:v>
                </c:pt>
                <c:pt idx="11">
                  <c:v>2.2861340490012667E-2</c:v>
                </c:pt>
                <c:pt idx="12">
                  <c:v>2.2852271037349506E-2</c:v>
                </c:pt>
                <c:pt idx="13">
                  <c:v>2.2842879931697931E-2</c:v>
                </c:pt>
                <c:pt idx="14">
                  <c:v>2.2822907389990287E-2</c:v>
                </c:pt>
                <c:pt idx="15">
                  <c:v>2.2632393209129773E-2</c:v>
                </c:pt>
                <c:pt idx="16">
                  <c:v>2.2584996429136518E-2</c:v>
                </c:pt>
                <c:pt idx="17">
                  <c:v>2.2558334184443214E-2</c:v>
                </c:pt>
                <c:pt idx="18">
                  <c:v>2.2521128233488105E-2</c:v>
                </c:pt>
                <c:pt idx="19">
                  <c:v>2.2468465765246508E-2</c:v>
                </c:pt>
                <c:pt idx="20">
                  <c:v>2.2303050462962947E-2</c:v>
                </c:pt>
                <c:pt idx="21">
                  <c:v>2.2284287339901909E-2</c:v>
                </c:pt>
                <c:pt idx="22">
                  <c:v>2.2198132935203427E-2</c:v>
                </c:pt>
                <c:pt idx="23">
                  <c:v>2.2061751390338887E-2</c:v>
                </c:pt>
                <c:pt idx="24">
                  <c:v>2.2030124410455688E-2</c:v>
                </c:pt>
                <c:pt idx="25">
                  <c:v>2.1951493201171603E-2</c:v>
                </c:pt>
                <c:pt idx="26">
                  <c:v>2.1618201790102345E-2</c:v>
                </c:pt>
                <c:pt idx="27">
                  <c:v>2.1597439016594729E-2</c:v>
                </c:pt>
                <c:pt idx="28">
                  <c:v>2.1514283220634842E-2</c:v>
                </c:pt>
                <c:pt idx="29">
                  <c:v>2.1483375809156987E-2</c:v>
                </c:pt>
                <c:pt idx="30">
                  <c:v>2.1353358583635164E-2</c:v>
                </c:pt>
                <c:pt idx="31">
                  <c:v>2.1350297131623026E-2</c:v>
                </c:pt>
                <c:pt idx="32">
                  <c:v>2.1293888963588303E-2</c:v>
                </c:pt>
                <c:pt idx="33">
                  <c:v>2.1263494843220272E-2</c:v>
                </c:pt>
                <c:pt idx="34">
                  <c:v>2.1240724425710934E-2</c:v>
                </c:pt>
                <c:pt idx="35">
                  <c:v>2.120134125871706E-2</c:v>
                </c:pt>
                <c:pt idx="36">
                  <c:v>2.1196074662185493E-2</c:v>
                </c:pt>
                <c:pt idx="37">
                  <c:v>2.1173559106796681E-2</c:v>
                </c:pt>
                <c:pt idx="38">
                  <c:v>2.1108773825763413E-2</c:v>
                </c:pt>
                <c:pt idx="39">
                  <c:v>2.1074057207391847E-2</c:v>
                </c:pt>
                <c:pt idx="40">
                  <c:v>2.1071726810057541E-2</c:v>
                </c:pt>
                <c:pt idx="41">
                  <c:v>2.103310201447553E-2</c:v>
                </c:pt>
                <c:pt idx="42">
                  <c:v>2.0974297518818529E-2</c:v>
                </c:pt>
                <c:pt idx="43">
                  <c:v>2.0919962221421288E-2</c:v>
                </c:pt>
                <c:pt idx="44">
                  <c:v>2.0881469042969884E-2</c:v>
                </c:pt>
                <c:pt idx="45">
                  <c:v>2.0872408036195465E-2</c:v>
                </c:pt>
                <c:pt idx="46">
                  <c:v>2.0823742610260765E-2</c:v>
                </c:pt>
                <c:pt idx="47">
                  <c:v>2.0793502105229709E-2</c:v>
                </c:pt>
                <c:pt idx="48">
                  <c:v>2.0693792162360357E-2</c:v>
                </c:pt>
                <c:pt idx="49">
                  <c:v>2.0658055978772846E-2</c:v>
                </c:pt>
                <c:pt idx="50">
                  <c:v>2.0645686181445955E-2</c:v>
                </c:pt>
                <c:pt idx="51">
                  <c:v>2.0483710163111263E-2</c:v>
                </c:pt>
                <c:pt idx="52">
                  <c:v>2.0472190458150279E-2</c:v>
                </c:pt>
                <c:pt idx="53">
                  <c:v>2.0465888314403463E-2</c:v>
                </c:pt>
                <c:pt idx="54">
                  <c:v>2.046363098484634E-2</c:v>
                </c:pt>
                <c:pt idx="55">
                  <c:v>2.0434207287403694E-2</c:v>
                </c:pt>
                <c:pt idx="56">
                  <c:v>2.0403913335961546E-2</c:v>
                </c:pt>
                <c:pt idx="57">
                  <c:v>2.0353963470262554E-2</c:v>
                </c:pt>
                <c:pt idx="58">
                  <c:v>2.0270839537741905E-2</c:v>
                </c:pt>
                <c:pt idx="59">
                  <c:v>2.0268847666527492E-2</c:v>
                </c:pt>
                <c:pt idx="60">
                  <c:v>2.0256098111330275E-2</c:v>
                </c:pt>
                <c:pt idx="61">
                  <c:v>2.0163573563999927E-2</c:v>
                </c:pt>
                <c:pt idx="62">
                  <c:v>2.0126950894481063E-2</c:v>
                </c:pt>
                <c:pt idx="63">
                  <c:v>2.0007771091032966E-2</c:v>
                </c:pt>
                <c:pt idx="64">
                  <c:v>1.9999925445501682E-2</c:v>
                </c:pt>
                <c:pt idx="65">
                  <c:v>1.9959904478977615E-2</c:v>
                </c:pt>
                <c:pt idx="66">
                  <c:v>1.9817057810770592E-2</c:v>
                </c:pt>
                <c:pt idx="67">
                  <c:v>1.9768352906900773E-2</c:v>
                </c:pt>
                <c:pt idx="68">
                  <c:v>1.956198798517645E-2</c:v>
                </c:pt>
                <c:pt idx="69">
                  <c:v>1.9506878787647487E-2</c:v>
                </c:pt>
                <c:pt idx="70">
                  <c:v>1.9491996039323899E-2</c:v>
                </c:pt>
                <c:pt idx="71">
                  <c:v>1.942935385222537E-2</c:v>
                </c:pt>
                <c:pt idx="72">
                  <c:v>1.9317312340936262E-2</c:v>
                </c:pt>
                <c:pt idx="73">
                  <c:v>1.9252680798487975E-2</c:v>
                </c:pt>
                <c:pt idx="74">
                  <c:v>1.9183971965786896E-2</c:v>
                </c:pt>
                <c:pt idx="75">
                  <c:v>1.9181702674560108E-2</c:v>
                </c:pt>
                <c:pt idx="76">
                  <c:v>1.9122670798354419E-2</c:v>
                </c:pt>
                <c:pt idx="77">
                  <c:v>1.896061760785122E-2</c:v>
                </c:pt>
                <c:pt idx="78">
                  <c:v>1.882168191392267E-2</c:v>
                </c:pt>
                <c:pt idx="79">
                  <c:v>1.8777645604216658E-2</c:v>
                </c:pt>
                <c:pt idx="80">
                  <c:v>1.8730207152487119E-2</c:v>
                </c:pt>
                <c:pt idx="81">
                  <c:v>1.8714107659117445E-2</c:v>
                </c:pt>
                <c:pt idx="82">
                  <c:v>1.8420785802879095E-2</c:v>
                </c:pt>
                <c:pt idx="83">
                  <c:v>1.8385708567380032E-2</c:v>
                </c:pt>
                <c:pt idx="84">
                  <c:v>1.8317267312566304E-2</c:v>
                </c:pt>
                <c:pt idx="85">
                  <c:v>1.8235404737801164E-2</c:v>
                </c:pt>
                <c:pt idx="86">
                  <c:v>1.8032571160797446E-2</c:v>
                </c:pt>
                <c:pt idx="87">
                  <c:v>1.8028340198231577E-2</c:v>
                </c:pt>
                <c:pt idx="88">
                  <c:v>1.7887799024804699E-2</c:v>
                </c:pt>
                <c:pt idx="89">
                  <c:v>1.7790594406546813E-2</c:v>
                </c:pt>
                <c:pt idx="90">
                  <c:v>1.7507213881656065E-2</c:v>
                </c:pt>
                <c:pt idx="91">
                  <c:v>1.7359719764390467E-2</c:v>
                </c:pt>
                <c:pt idx="92">
                  <c:v>1.7147297555548648E-2</c:v>
                </c:pt>
                <c:pt idx="93">
                  <c:v>1.707968879418072E-2</c:v>
                </c:pt>
                <c:pt idx="94">
                  <c:v>1.693158753373062E-2</c:v>
                </c:pt>
                <c:pt idx="95">
                  <c:v>1.691017350451535E-2</c:v>
                </c:pt>
                <c:pt idx="96">
                  <c:v>1.6909826844622274E-2</c:v>
                </c:pt>
                <c:pt idx="97">
                  <c:v>1.6865356024700649E-2</c:v>
                </c:pt>
                <c:pt idx="98">
                  <c:v>1.6696823641816287E-2</c:v>
                </c:pt>
                <c:pt idx="99">
                  <c:v>1.651073475742065E-2</c:v>
                </c:pt>
                <c:pt idx="100">
                  <c:v>1.6369495639230489E-2</c:v>
                </c:pt>
                <c:pt idx="101">
                  <c:v>1.6286321457247226E-2</c:v>
                </c:pt>
                <c:pt idx="102">
                  <c:v>1.6122309135663589E-2</c:v>
                </c:pt>
                <c:pt idx="103">
                  <c:v>1.598349655879424E-2</c:v>
                </c:pt>
                <c:pt idx="104">
                  <c:v>1.5962770255863692E-2</c:v>
                </c:pt>
                <c:pt idx="105">
                  <c:v>1.5953077755859957E-2</c:v>
                </c:pt>
                <c:pt idx="106">
                  <c:v>1.5931487289173187E-2</c:v>
                </c:pt>
                <c:pt idx="107">
                  <c:v>1.5899717540684286E-2</c:v>
                </c:pt>
                <c:pt idx="108">
                  <c:v>1.5692337971533105E-2</c:v>
                </c:pt>
                <c:pt idx="109">
                  <c:v>1.5642577112999934E-2</c:v>
                </c:pt>
                <c:pt idx="110">
                  <c:v>1.5490516790781415E-2</c:v>
                </c:pt>
                <c:pt idx="111">
                  <c:v>1.5339358117371787E-2</c:v>
                </c:pt>
                <c:pt idx="112">
                  <c:v>1.5275535187204854E-2</c:v>
                </c:pt>
                <c:pt idx="113">
                  <c:v>1.4551132593794541E-2</c:v>
                </c:pt>
                <c:pt idx="114">
                  <c:v>1.4519630218720162E-2</c:v>
                </c:pt>
                <c:pt idx="115">
                  <c:v>1.4379326909391766E-2</c:v>
                </c:pt>
                <c:pt idx="116">
                  <c:v>1.4346605385019169E-2</c:v>
                </c:pt>
                <c:pt idx="117">
                  <c:v>1.4309666286758569E-2</c:v>
                </c:pt>
                <c:pt idx="118">
                  <c:v>1.4004089925553798E-2</c:v>
                </c:pt>
                <c:pt idx="119">
                  <c:v>1.376988537802817E-2</c:v>
                </c:pt>
                <c:pt idx="120">
                  <c:v>1.3748882684073659E-2</c:v>
                </c:pt>
                <c:pt idx="121">
                  <c:v>1.3439227376904435E-2</c:v>
                </c:pt>
                <c:pt idx="122">
                  <c:v>1.3336088032544288E-2</c:v>
                </c:pt>
                <c:pt idx="123">
                  <c:v>1.3005784531638226E-2</c:v>
                </c:pt>
                <c:pt idx="124">
                  <c:v>1.2937176051324481E-2</c:v>
                </c:pt>
                <c:pt idx="125">
                  <c:v>1.2860656807231353E-2</c:v>
                </c:pt>
                <c:pt idx="126">
                  <c:v>1.2464825890340319E-2</c:v>
                </c:pt>
                <c:pt idx="127">
                  <c:v>1.2257838388272498E-2</c:v>
                </c:pt>
                <c:pt idx="128">
                  <c:v>1.2203656517632198E-2</c:v>
                </c:pt>
                <c:pt idx="129">
                  <c:v>1.2032050019763358E-2</c:v>
                </c:pt>
                <c:pt idx="130">
                  <c:v>1.1947582526077008E-2</c:v>
                </c:pt>
                <c:pt idx="131">
                  <c:v>1.1775643412100975E-2</c:v>
                </c:pt>
                <c:pt idx="132">
                  <c:v>1.1745284437659199E-2</c:v>
                </c:pt>
                <c:pt idx="133">
                  <c:v>1.1505802725183371E-2</c:v>
                </c:pt>
                <c:pt idx="134">
                  <c:v>1.131998749852826E-2</c:v>
                </c:pt>
                <c:pt idx="135">
                  <c:v>1.1096603779198216E-2</c:v>
                </c:pt>
                <c:pt idx="136">
                  <c:v>1.1004329692357137E-2</c:v>
                </c:pt>
                <c:pt idx="137">
                  <c:v>1.0987229468276615E-2</c:v>
                </c:pt>
                <c:pt idx="138">
                  <c:v>1.0858324312363353E-2</c:v>
                </c:pt>
                <c:pt idx="139">
                  <c:v>1.0852577907960299E-2</c:v>
                </c:pt>
                <c:pt idx="140">
                  <c:v>1.0805983557467473E-2</c:v>
                </c:pt>
                <c:pt idx="141">
                  <c:v>1.051931394463527E-2</c:v>
                </c:pt>
                <c:pt idx="142">
                  <c:v>1.0453187278894906E-2</c:v>
                </c:pt>
                <c:pt idx="143">
                  <c:v>1.0200636899815416E-2</c:v>
                </c:pt>
                <c:pt idx="144">
                  <c:v>1.0126228350433262E-2</c:v>
                </c:pt>
                <c:pt idx="145">
                  <c:v>9.9689599243594253E-3</c:v>
                </c:pt>
                <c:pt idx="146">
                  <c:v>9.6528378351973532E-3</c:v>
                </c:pt>
                <c:pt idx="147">
                  <c:v>9.2516945364561898E-3</c:v>
                </c:pt>
                <c:pt idx="148">
                  <c:v>8.638838010467588E-3</c:v>
                </c:pt>
                <c:pt idx="149">
                  <c:v>8.3169396912947044E-3</c:v>
                </c:pt>
                <c:pt idx="150">
                  <c:v>7.1733282364973699E-3</c:v>
                </c:pt>
                <c:pt idx="151">
                  <c:v>7.1699860126892539E-3</c:v>
                </c:pt>
                <c:pt idx="152">
                  <c:v>7.1114173284913471E-3</c:v>
                </c:pt>
                <c:pt idx="153">
                  <c:v>6.9027679562935424E-3</c:v>
                </c:pt>
                <c:pt idx="154">
                  <c:v>6.6777771402297681E-3</c:v>
                </c:pt>
                <c:pt idx="155">
                  <c:v>6.5833465466920401E-3</c:v>
                </c:pt>
                <c:pt idx="156">
                  <c:v>6.3117965232704727E-3</c:v>
                </c:pt>
                <c:pt idx="157">
                  <c:v>5.9893971700402514E-3</c:v>
                </c:pt>
                <c:pt idx="158">
                  <c:v>5.9679845320792305E-3</c:v>
                </c:pt>
                <c:pt idx="159">
                  <c:v>5.3426900481100027E-3</c:v>
                </c:pt>
                <c:pt idx="160">
                  <c:v>5.1760735894106312E-3</c:v>
                </c:pt>
                <c:pt idx="161">
                  <c:v>4.776161783469182E-3</c:v>
                </c:pt>
                <c:pt idx="162">
                  <c:v>4.7145693209917419E-3</c:v>
                </c:pt>
                <c:pt idx="163">
                  <c:v>4.7036728424934976E-3</c:v>
                </c:pt>
                <c:pt idx="164">
                  <c:v>4.5690470294724589E-3</c:v>
                </c:pt>
                <c:pt idx="165">
                  <c:v>4.0534532151712327E-3</c:v>
                </c:pt>
                <c:pt idx="166">
                  <c:v>3.984698350435135E-3</c:v>
                </c:pt>
                <c:pt idx="167">
                  <c:v>3.8404852419859129E-3</c:v>
                </c:pt>
                <c:pt idx="168">
                  <c:v>3.5407021165462385E-3</c:v>
                </c:pt>
                <c:pt idx="169">
                  <c:v>2.7885064040637239E-3</c:v>
                </c:pt>
                <c:pt idx="170">
                  <c:v>2.7874537403133545E-3</c:v>
                </c:pt>
                <c:pt idx="171">
                  <c:v>2.6682003583047469E-3</c:v>
                </c:pt>
                <c:pt idx="172">
                  <c:v>2.6639532237494041E-3</c:v>
                </c:pt>
                <c:pt idx="173">
                  <c:v>2.6547094603054044E-3</c:v>
                </c:pt>
                <c:pt idx="174">
                  <c:v>1.7438994526255969E-3</c:v>
                </c:pt>
                <c:pt idx="175">
                  <c:v>3.6859007599281124E-4</c:v>
                </c:pt>
                <c:pt idx="176">
                  <c:v>3.3227943967696345E-4</c:v>
                </c:pt>
                <c:pt idx="177">
                  <c:v>2.385476126051006E-4</c:v>
                </c:pt>
                <c:pt idx="178">
                  <c:v>-4.4720339061516194E-5</c:v>
                </c:pt>
                <c:pt idx="179">
                  <c:v>-1.076997459788509E-4</c:v>
                </c:pt>
                <c:pt idx="180">
                  <c:v>-1.2980319599293049E-4</c:v>
                </c:pt>
                <c:pt idx="181">
                  <c:v>-1.2980319599293049E-4</c:v>
                </c:pt>
                <c:pt idx="182">
                  <c:v>-1.2980319599293049E-4</c:v>
                </c:pt>
                <c:pt idx="183">
                  <c:v>-4.2370101787263456E-3</c:v>
                </c:pt>
                <c:pt idx="184">
                  <c:v>-6.8956470749068077E-3</c:v>
                </c:pt>
                <c:pt idx="185">
                  <c:v>-7.5323459079002023E-3</c:v>
                </c:pt>
                <c:pt idx="186">
                  <c:v>-8.9344608589358235E-3</c:v>
                </c:pt>
                <c:pt idx="187">
                  <c:v>-1.512173390947541E-2</c:v>
                </c:pt>
                <c:pt idx="188">
                  <c:v>-1.7700387701783865E-2</c:v>
                </c:pt>
                <c:pt idx="189">
                  <c:v>-1.7917759043541086E-2</c:v>
                </c:pt>
                <c:pt idx="190">
                  <c:v>-2.2397678803358897E-2</c:v>
                </c:pt>
                <c:pt idx="191">
                  <c:v>-2.9554429690484454E-2</c:v>
                </c:pt>
                <c:pt idx="192">
                  <c:v>-3.1293379017044626E-2</c:v>
                </c:pt>
                <c:pt idx="193">
                  <c:v>-3.1652827632986734E-2</c:v>
                </c:pt>
                <c:pt idx="194">
                  <c:v>-4.672551800591998E-2</c:v>
                </c:pt>
                <c:pt idx="195">
                  <c:v>-4.7071603699156028E-2</c:v>
                </c:pt>
                <c:pt idx="196">
                  <c:v>-5.1264408235681735E-2</c:v>
                </c:pt>
                <c:pt idx="197">
                  <c:v>-6.3093979518560925E-2</c:v>
                </c:pt>
                <c:pt idx="198">
                  <c:v>-0.11075572104736706</c:v>
                </c:pt>
                <c:pt idx="199">
                  <c:v>-0.12206935203138276</c:v>
                </c:pt>
                <c:pt idx="200">
                  <c:v>-0.14112620693953873</c:v>
                </c:pt>
                <c:pt idx="201">
                  <c:v>-0.15737020804941654</c:v>
                </c:pt>
                <c:pt idx="202">
                  <c:v>-0.17778973382944968</c:v>
                </c:pt>
                <c:pt idx="203">
                  <c:v>-0.17798275075093475</c:v>
                </c:pt>
                <c:pt idx="204">
                  <c:v>-0.29201752950849469</c:v>
                </c:pt>
                <c:pt idx="205">
                  <c:v>-0.32237714023440195</c:v>
                </c:pt>
                <c:pt idx="206">
                  <c:v>-0.37248383069397395</c:v>
                </c:pt>
                <c:pt idx="207">
                  <c:v>-0.41265853673872621</c:v>
                </c:pt>
                <c:pt idx="208">
                  <c:v>-0.56377396261731372</c:v>
                </c:pt>
                <c:pt idx="209">
                  <c:v>-0.69272744640628303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9-495A-A918-0AD36BD2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2007 Mar'!$A$3:$A$212</c:f>
              <c:strCache>
                <c:ptCount val="209"/>
                <c:pt idx="0">
                  <c:v>United States</c:v>
                </c:pt>
                <c:pt idx="1">
                  <c:v>Kenya</c:v>
                </c:pt>
                <c:pt idx="2">
                  <c:v>Iraq</c:v>
                </c:pt>
                <c:pt idx="3">
                  <c:v>Jordan</c:v>
                </c:pt>
                <c:pt idx="4">
                  <c:v>Jamaica</c:v>
                </c:pt>
                <c:pt idx="5">
                  <c:v>Oman</c:v>
                </c:pt>
                <c:pt idx="6">
                  <c:v>Costa Rica</c:v>
                </c:pt>
                <c:pt idx="7">
                  <c:v>Uruguay</c:v>
                </c:pt>
                <c:pt idx="8">
                  <c:v>Pakistan</c:v>
                </c:pt>
                <c:pt idx="9">
                  <c:v>Bolivia</c:v>
                </c:pt>
                <c:pt idx="10">
                  <c:v>Algeria</c:v>
                </c:pt>
                <c:pt idx="11">
                  <c:v>Kazakhstan</c:v>
                </c:pt>
                <c:pt idx="12">
                  <c:v>Vietnam</c:v>
                </c:pt>
                <c:pt idx="13">
                  <c:v>Israel</c:v>
                </c:pt>
                <c:pt idx="14">
                  <c:v>Nigeria</c:v>
                </c:pt>
                <c:pt idx="15">
                  <c:v>Cote d'Ivoire</c:v>
                </c:pt>
                <c:pt idx="16">
                  <c:v>Kuwait</c:v>
                </c:pt>
                <c:pt idx="17">
                  <c:v>Tanzania</c:v>
                </c:pt>
                <c:pt idx="18">
                  <c:v>Qatar</c:v>
                </c:pt>
                <c:pt idx="19">
                  <c:v>Ecuador</c:v>
                </c:pt>
                <c:pt idx="20">
                  <c:v>Trinidad and Tobago</c:v>
                </c:pt>
                <c:pt idx="21">
                  <c:v>Lebanon</c:v>
                </c:pt>
                <c:pt idx="22">
                  <c:v>Cuba</c:v>
                </c:pt>
                <c:pt idx="23">
                  <c:v>Sri Lanka</c:v>
                </c:pt>
                <c:pt idx="24">
                  <c:v>Gabon</c:v>
                </c:pt>
                <c:pt idx="25">
                  <c:v>Georgia</c:v>
                </c:pt>
                <c:pt idx="26">
                  <c:v>Bulgaria</c:v>
                </c:pt>
                <c:pt idx="27">
                  <c:v>Peru</c:v>
                </c:pt>
                <c:pt idx="28">
                  <c:v>Saudi Arabia</c:v>
                </c:pt>
                <c:pt idx="29">
                  <c:v>Mauritius</c:v>
                </c:pt>
                <c:pt idx="30">
                  <c:v>Dominican Republic</c:v>
                </c:pt>
                <c:pt idx="31">
                  <c:v>Azerbaijan</c:v>
                </c:pt>
                <c:pt idx="32">
                  <c:v>Yemen</c:v>
                </c:pt>
                <c:pt idx="33">
                  <c:v>Uzbekistan</c:v>
                </c:pt>
                <c:pt idx="34">
                  <c:v>Netherlands Antilles</c:v>
                </c:pt>
                <c:pt idx="35">
                  <c:v>Bahrain</c:v>
                </c:pt>
                <c:pt idx="36">
                  <c:v>Congo Democratic Republic</c:v>
                </c:pt>
                <c:pt idx="37">
                  <c:v>Sudan</c:v>
                </c:pt>
                <c:pt idx="38">
                  <c:v>Serbia and Montenegro</c:v>
                </c:pt>
                <c:pt idx="39">
                  <c:v>Honduras</c:v>
                </c:pt>
                <c:pt idx="40">
                  <c:v>Cameroon</c:v>
                </c:pt>
                <c:pt idx="41">
                  <c:v>Ghana</c:v>
                </c:pt>
                <c:pt idx="42">
                  <c:v>Barbados</c:v>
                </c:pt>
                <c:pt idx="43">
                  <c:v>Philippines</c:v>
                </c:pt>
                <c:pt idx="44">
                  <c:v>Bangladesh</c:v>
                </c:pt>
                <c:pt idx="45">
                  <c:v>El Salvador</c:v>
                </c:pt>
                <c:pt idx="46">
                  <c:v>Liberia</c:v>
                </c:pt>
                <c:pt idx="47">
                  <c:v>Morocco</c:v>
                </c:pt>
                <c:pt idx="48">
                  <c:v>Botswana</c:v>
                </c:pt>
                <c:pt idx="49">
                  <c:v>Senegal</c:v>
                </c:pt>
                <c:pt idx="50">
                  <c:v>Egypt</c:v>
                </c:pt>
                <c:pt idx="51">
                  <c:v>Guatemala</c:v>
                </c:pt>
                <c:pt idx="52">
                  <c:v>Colombia</c:v>
                </c:pt>
                <c:pt idx="53">
                  <c:v>Belize</c:v>
                </c:pt>
                <c:pt idx="54">
                  <c:v>Lithuania</c:v>
                </c:pt>
                <c:pt idx="55">
                  <c:v>Macau SAR</c:v>
                </c:pt>
                <c:pt idx="56">
                  <c:v>Papua New Guinea</c:v>
                </c:pt>
                <c:pt idx="57">
                  <c:v>Tunisia</c:v>
                </c:pt>
                <c:pt idx="58">
                  <c:v>Nicaragua</c:v>
                </c:pt>
                <c:pt idx="59">
                  <c:v>Maldives</c:v>
                </c:pt>
                <c:pt idx="60">
                  <c:v>Iceland</c:v>
                </c:pt>
                <c:pt idx="61">
                  <c:v>Namibia</c:v>
                </c:pt>
                <c:pt idx="62">
                  <c:v>Uganda</c:v>
                </c:pt>
                <c:pt idx="63">
                  <c:v>Paraguay</c:v>
                </c:pt>
                <c:pt idx="64">
                  <c:v>Gibraltar</c:v>
                </c:pt>
                <c:pt idx="65">
                  <c:v>Isle of Man</c:v>
                </c:pt>
                <c:pt idx="66">
                  <c:v>Latvia</c:v>
                </c:pt>
                <c:pt idx="67">
                  <c:v>Slovenia</c:v>
                </c:pt>
                <c:pt idx="68">
                  <c:v>Bosnia and Herzegovina</c:v>
                </c:pt>
                <c:pt idx="69">
                  <c:v>Seychelles</c:v>
                </c:pt>
                <c:pt idx="70">
                  <c:v>Ukraine</c:v>
                </c:pt>
                <c:pt idx="71">
                  <c:v>Aruba</c:v>
                </c:pt>
                <c:pt idx="72">
                  <c:v>Estonia</c:v>
                </c:pt>
                <c:pt idx="73">
                  <c:v>Libya</c:v>
                </c:pt>
                <c:pt idx="74">
                  <c:v>Iran</c:v>
                </c:pt>
                <c:pt idx="75">
                  <c:v>Malta</c:v>
                </c:pt>
                <c:pt idx="76">
                  <c:v>Venezuela</c:v>
                </c:pt>
                <c:pt idx="77">
                  <c:v>Togo</c:v>
                </c:pt>
                <c:pt idx="78">
                  <c:v>Bahamas</c:v>
                </c:pt>
                <c:pt idx="79">
                  <c:v>St. Vincent</c:v>
                </c:pt>
                <c:pt idx="80">
                  <c:v>Burkina Faso</c:v>
                </c:pt>
                <c:pt idx="81">
                  <c:v>Madagascar</c:v>
                </c:pt>
                <c:pt idx="82">
                  <c:v>Mozambique</c:v>
                </c:pt>
                <c:pt idx="83">
                  <c:v>Angola</c:v>
                </c:pt>
                <c:pt idx="84">
                  <c:v>Zimbabwe</c:v>
                </c:pt>
                <c:pt idx="85">
                  <c:v>Turks and Caicos</c:v>
                </c:pt>
                <c:pt idx="86">
                  <c:v>Brunei</c:v>
                </c:pt>
                <c:pt idx="87">
                  <c:v>French Polynesia</c:v>
                </c:pt>
                <c:pt idx="88">
                  <c:v>Marshall Islands</c:v>
                </c:pt>
                <c:pt idx="89">
                  <c:v>Argentina</c:v>
                </c:pt>
                <c:pt idx="90">
                  <c:v>Andorra</c:v>
                </c:pt>
                <c:pt idx="91">
                  <c:v>Cyprus</c:v>
                </c:pt>
                <c:pt idx="92">
                  <c:v>Belarus</c:v>
                </c:pt>
                <c:pt idx="93">
                  <c:v>Grenada</c:v>
                </c:pt>
                <c:pt idx="94">
                  <c:v>Syria</c:v>
                </c:pt>
                <c:pt idx="95">
                  <c:v>Macedonia</c:v>
                </c:pt>
                <c:pt idx="96">
                  <c:v>St. Lucia</c:v>
                </c:pt>
                <c:pt idx="97">
                  <c:v>Mali</c:v>
                </c:pt>
                <c:pt idx="98">
                  <c:v>Chad</c:v>
                </c:pt>
                <c:pt idx="99">
                  <c:v>Nepal</c:v>
                </c:pt>
                <c:pt idx="100">
                  <c:v>Albania</c:v>
                </c:pt>
                <c:pt idx="101">
                  <c:v>Indonesia</c:v>
                </c:pt>
                <c:pt idx="102">
                  <c:v>Mongolia</c:v>
                </c:pt>
                <c:pt idx="103">
                  <c:v>Ethiopia</c:v>
                </c:pt>
                <c:pt idx="104">
                  <c:v>Thailand</c:v>
                </c:pt>
                <c:pt idx="105">
                  <c:v>Zambia</c:v>
                </c:pt>
                <c:pt idx="106">
                  <c:v>Congo</c:v>
                </c:pt>
                <c:pt idx="107">
                  <c:v>Romania</c:v>
                </c:pt>
                <c:pt idx="108">
                  <c:v>Panama</c:v>
                </c:pt>
                <c:pt idx="109">
                  <c:v>Liechtenstein</c:v>
                </c:pt>
                <c:pt idx="110">
                  <c:v>Armenia</c:v>
                </c:pt>
                <c:pt idx="111">
                  <c:v>Fiji</c:v>
                </c:pt>
                <c:pt idx="112">
                  <c:v>Myanmar</c:v>
                </c:pt>
                <c:pt idx="113">
                  <c:v>Guernsey</c:v>
                </c:pt>
                <c:pt idx="114">
                  <c:v>Benin</c:v>
                </c:pt>
                <c:pt idx="115">
                  <c:v>Haiti</c:v>
                </c:pt>
                <c:pt idx="116">
                  <c:v>United Arab Emirates</c:v>
                </c:pt>
                <c:pt idx="117">
                  <c:v>Vanuatu</c:v>
                </c:pt>
                <c:pt idx="118">
                  <c:v>Burundi</c:v>
                </c:pt>
                <c:pt idx="119">
                  <c:v>Laos</c:v>
                </c:pt>
                <c:pt idx="120">
                  <c:v>Slovakia</c:v>
                </c:pt>
                <c:pt idx="121">
                  <c:v>North Korea</c:v>
                </c:pt>
                <c:pt idx="122">
                  <c:v>Niger</c:v>
                </c:pt>
                <c:pt idx="123">
                  <c:v>Malaysia</c:v>
                </c:pt>
                <c:pt idx="124">
                  <c:v>Chile</c:v>
                </c:pt>
                <c:pt idx="125">
                  <c:v>Bermuda</c:v>
                </c:pt>
                <c:pt idx="126">
                  <c:v>Mauritania</c:v>
                </c:pt>
                <c:pt idx="127">
                  <c:v>Guinea</c:v>
                </c:pt>
                <c:pt idx="128">
                  <c:v>Cape Verde</c:v>
                </c:pt>
                <c:pt idx="129">
                  <c:v>New Caledonia</c:v>
                </c:pt>
                <c:pt idx="130">
                  <c:v>Malawi</c:v>
                </c:pt>
                <c:pt idx="131">
                  <c:v>Moldova</c:v>
                </c:pt>
                <c:pt idx="132">
                  <c:v>Cambodia</c:v>
                </c:pt>
                <c:pt idx="133">
                  <c:v>Gambia</c:v>
                </c:pt>
                <c:pt idx="134">
                  <c:v>Djibouti</c:v>
                </c:pt>
                <c:pt idx="135">
                  <c:v>Samoa</c:v>
                </c:pt>
                <c:pt idx="136">
                  <c:v>Turkmenistan</c:v>
                </c:pt>
                <c:pt idx="137">
                  <c:v>British Overseas Territories</c:v>
                </c:pt>
                <c:pt idx="138">
                  <c:v>Afghanistan</c:v>
                </c:pt>
                <c:pt idx="139">
                  <c:v>West Indies UK</c:v>
                </c:pt>
                <c:pt idx="140">
                  <c:v>Lesotho</c:v>
                </c:pt>
                <c:pt idx="141">
                  <c:v>Swaziland</c:v>
                </c:pt>
                <c:pt idx="142">
                  <c:v>Croatia</c:v>
                </c:pt>
                <c:pt idx="143">
                  <c:v>Turkey</c:v>
                </c:pt>
                <c:pt idx="144">
                  <c:v>Taiwan, China</c:v>
                </c:pt>
                <c:pt idx="145">
                  <c:v>South Africa</c:v>
                </c:pt>
                <c:pt idx="146">
                  <c:v>Surinam</c:v>
                </c:pt>
                <c:pt idx="147">
                  <c:v>Guyana</c:v>
                </c:pt>
                <c:pt idx="148">
                  <c:v>Rwanda</c:v>
                </c:pt>
                <c:pt idx="149">
                  <c:v>Hungary</c:v>
                </c:pt>
                <c:pt idx="150">
                  <c:v>Falkland Islands</c:v>
                </c:pt>
                <c:pt idx="151">
                  <c:v>US Pacific Islands</c:v>
                </c:pt>
                <c:pt idx="152">
                  <c:v>Central African Republic</c:v>
                </c:pt>
                <c:pt idx="153">
                  <c:v>Kyrgyz Republic</c:v>
                </c:pt>
                <c:pt idx="154">
                  <c:v>Sierra Leone</c:v>
                </c:pt>
                <c:pt idx="155">
                  <c:v>Dominica</c:v>
                </c:pt>
                <c:pt idx="156">
                  <c:v>India</c:v>
                </c:pt>
                <c:pt idx="157">
                  <c:v>Nauru</c:v>
                </c:pt>
                <c:pt idx="158">
                  <c:v>Tajikistan</c:v>
                </c:pt>
                <c:pt idx="159">
                  <c:v>Russia</c:v>
                </c:pt>
                <c:pt idx="160">
                  <c:v>Palestinian Territory</c:v>
                </c:pt>
                <c:pt idx="161">
                  <c:v>Tonga</c:v>
                </c:pt>
                <c:pt idx="162">
                  <c:v>Sao Tome and Principe</c:v>
                </c:pt>
                <c:pt idx="163">
                  <c:v>Eritrea</c:v>
                </c:pt>
                <c:pt idx="164">
                  <c:v>Equatorial Guinea</c:v>
                </c:pt>
                <c:pt idx="165">
                  <c:v>Jersey</c:v>
                </c:pt>
                <c:pt idx="166">
                  <c:v>Timor Leste</c:v>
                </c:pt>
                <c:pt idx="167">
                  <c:v>St. Helena</c:v>
                </c:pt>
                <c:pt idx="168">
                  <c:v>Kiribati</c:v>
                </c:pt>
                <c:pt idx="169">
                  <c:v>Guinea-Bissau</c:v>
                </c:pt>
                <c:pt idx="170">
                  <c:v>Comoros Islands</c:v>
                </c:pt>
                <c:pt idx="171">
                  <c:v>Wallis/Futuna</c:v>
                </c:pt>
                <c:pt idx="172">
                  <c:v>Somalia</c:v>
                </c:pt>
                <c:pt idx="173">
                  <c:v>China</c:v>
                </c:pt>
                <c:pt idx="174">
                  <c:v>Micronesia</c:v>
                </c:pt>
                <c:pt idx="175">
                  <c:v>Bhutan</c:v>
                </c:pt>
                <c:pt idx="176">
                  <c:v>Solomon Islands</c:v>
                </c:pt>
                <c:pt idx="177">
                  <c:v>Vatican</c:v>
                </c:pt>
                <c:pt idx="178">
                  <c:v>Palau</c:v>
                </c:pt>
                <c:pt idx="179">
                  <c:v>Tuvalu</c:v>
                </c:pt>
                <c:pt idx="180">
                  <c:v>Czech Republic</c:v>
                </c:pt>
                <c:pt idx="181">
                  <c:v>Poland</c:v>
                </c:pt>
                <c:pt idx="182">
                  <c:v>Finland</c:v>
                </c:pt>
                <c:pt idx="183">
                  <c:v>Singapore</c:v>
                </c:pt>
                <c:pt idx="184">
                  <c:v>Brazil</c:v>
                </c:pt>
                <c:pt idx="185">
                  <c:v>Greece</c:v>
                </c:pt>
                <c:pt idx="186">
                  <c:v>Norway</c:v>
                </c:pt>
                <c:pt idx="187">
                  <c:v>Denmark</c:v>
                </c:pt>
                <c:pt idx="188">
                  <c:v>New Zealand</c:v>
                </c:pt>
                <c:pt idx="189">
                  <c:v>South Korea</c:v>
                </c:pt>
                <c:pt idx="190">
                  <c:v>Mexico</c:v>
                </c:pt>
                <c:pt idx="191">
                  <c:v>Hong Kong SAR</c:v>
                </c:pt>
                <c:pt idx="192">
                  <c:v>Portugal</c:v>
                </c:pt>
                <c:pt idx="193">
                  <c:v>Italy</c:v>
                </c:pt>
                <c:pt idx="194">
                  <c:v>Ireland</c:v>
                </c:pt>
                <c:pt idx="195">
                  <c:v>Canada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Austria</c:v>
                </c:pt>
                <c:pt idx="200">
                  <c:v>Belgium</c:v>
                </c:pt>
                <c:pt idx="201">
                  <c:v>Spain</c:v>
                </c:pt>
                <c:pt idx="202">
                  <c:v>Sweden</c:v>
                </c:pt>
                <c:pt idx="203">
                  <c:v>Switzerland</c:v>
                </c:pt>
                <c:pt idx="204">
                  <c:v>Japan</c:v>
                </c:pt>
                <c:pt idx="205">
                  <c:v>Netherlands</c:v>
                </c:pt>
                <c:pt idx="206">
                  <c:v>United Kingdom</c:v>
                </c:pt>
                <c:pt idx="207">
                  <c:v>France</c:v>
                </c:pt>
                <c:pt idx="208">
                  <c:v>Germany</c:v>
                </c:pt>
              </c:strCache>
            </c:strRef>
          </c:cat>
          <c:val>
            <c:numRef>
              <c:f>'LKL 2007 Mar'!$E$3:$E$212</c:f>
              <c:numCache>
                <c:formatCode>General</c:formatCode>
                <c:ptCount val="210"/>
                <c:pt idx="0">
                  <c:v>0.43390212420598484</c:v>
                </c:pt>
                <c:pt idx="1">
                  <c:v>2.3257285479063253E-2</c:v>
                </c:pt>
                <c:pt idx="2">
                  <c:v>2.3069911218120819E-2</c:v>
                </c:pt>
                <c:pt idx="3">
                  <c:v>2.2760842046659836E-2</c:v>
                </c:pt>
                <c:pt idx="4">
                  <c:v>2.262968886003976E-2</c:v>
                </c:pt>
                <c:pt idx="5">
                  <c:v>2.2583564301526991E-2</c:v>
                </c:pt>
                <c:pt idx="6">
                  <c:v>2.2550371473723609E-2</c:v>
                </c:pt>
                <c:pt idx="7">
                  <c:v>2.2419104310264434E-2</c:v>
                </c:pt>
                <c:pt idx="8">
                  <c:v>2.2392824886648906E-2</c:v>
                </c:pt>
                <c:pt idx="9">
                  <c:v>2.237031086083131E-2</c:v>
                </c:pt>
                <c:pt idx="10">
                  <c:v>2.2271456605754244E-2</c:v>
                </c:pt>
                <c:pt idx="11">
                  <c:v>2.2216355016102328E-2</c:v>
                </c:pt>
                <c:pt idx="12">
                  <c:v>2.216126088382582E-2</c:v>
                </c:pt>
                <c:pt idx="13">
                  <c:v>2.2135900486179055E-2</c:v>
                </c:pt>
                <c:pt idx="14">
                  <c:v>2.2094473923280965E-2</c:v>
                </c:pt>
                <c:pt idx="15">
                  <c:v>2.2014428089524321E-2</c:v>
                </c:pt>
                <c:pt idx="16">
                  <c:v>2.2007176514551967E-2</c:v>
                </c:pt>
                <c:pt idx="17">
                  <c:v>2.1826507367674129E-2</c:v>
                </c:pt>
                <c:pt idx="18">
                  <c:v>2.178662585131759E-2</c:v>
                </c:pt>
                <c:pt idx="19">
                  <c:v>2.1672814168139883E-2</c:v>
                </c:pt>
                <c:pt idx="20">
                  <c:v>2.1573689250283093E-2</c:v>
                </c:pt>
                <c:pt idx="21">
                  <c:v>2.1431746496434763E-2</c:v>
                </c:pt>
                <c:pt idx="22">
                  <c:v>2.141916447660978E-2</c:v>
                </c:pt>
                <c:pt idx="23">
                  <c:v>2.1383104341019255E-2</c:v>
                </c:pt>
                <c:pt idx="24">
                  <c:v>2.1339194966067419E-2</c:v>
                </c:pt>
                <c:pt idx="25">
                  <c:v>2.1005513654853446E-2</c:v>
                </c:pt>
                <c:pt idx="26">
                  <c:v>2.0998740199377242E-2</c:v>
                </c:pt>
                <c:pt idx="27">
                  <c:v>2.0911736321350037E-2</c:v>
                </c:pt>
                <c:pt idx="28">
                  <c:v>2.0878137801397315E-2</c:v>
                </c:pt>
                <c:pt idx="29">
                  <c:v>2.0778765755277477E-2</c:v>
                </c:pt>
                <c:pt idx="30">
                  <c:v>2.0737712127823611E-2</c:v>
                </c:pt>
                <c:pt idx="31">
                  <c:v>2.0727665499182805E-2</c:v>
                </c:pt>
                <c:pt idx="32">
                  <c:v>2.0706338942676494E-2</c:v>
                </c:pt>
                <c:pt idx="33">
                  <c:v>2.0630147508105962E-2</c:v>
                </c:pt>
                <c:pt idx="34">
                  <c:v>2.061521067645912E-2</c:v>
                </c:pt>
                <c:pt idx="35">
                  <c:v>2.0582556479138366E-2</c:v>
                </c:pt>
                <c:pt idx="36">
                  <c:v>2.0546036369097916E-2</c:v>
                </c:pt>
                <c:pt idx="37">
                  <c:v>2.0517956045983353E-2</c:v>
                </c:pt>
                <c:pt idx="38">
                  <c:v>2.0492768709532962E-2</c:v>
                </c:pt>
                <c:pt idx="39">
                  <c:v>2.0476366924165934E-2</c:v>
                </c:pt>
                <c:pt idx="40">
                  <c:v>2.0467005782934311E-2</c:v>
                </c:pt>
                <c:pt idx="41">
                  <c:v>2.0179470012907142E-2</c:v>
                </c:pt>
                <c:pt idx="42">
                  <c:v>2.0148317056350031E-2</c:v>
                </c:pt>
                <c:pt idx="43">
                  <c:v>2.0117870603392513E-2</c:v>
                </c:pt>
                <c:pt idx="44">
                  <c:v>2.0069949616264626E-2</c:v>
                </c:pt>
                <c:pt idx="45">
                  <c:v>2.0053052820594122E-2</c:v>
                </c:pt>
                <c:pt idx="46">
                  <c:v>2.0027655265228986E-2</c:v>
                </c:pt>
                <c:pt idx="47">
                  <c:v>1.996645658135042E-2</c:v>
                </c:pt>
                <c:pt idx="48">
                  <c:v>1.9798383085390774E-2</c:v>
                </c:pt>
                <c:pt idx="49">
                  <c:v>1.976385532132249E-2</c:v>
                </c:pt>
                <c:pt idx="50">
                  <c:v>1.9745168478217442E-2</c:v>
                </c:pt>
                <c:pt idx="51">
                  <c:v>1.9688633970328457E-2</c:v>
                </c:pt>
                <c:pt idx="52">
                  <c:v>1.9631387998999078E-2</c:v>
                </c:pt>
                <c:pt idx="53">
                  <c:v>1.96225682032359E-2</c:v>
                </c:pt>
                <c:pt idx="54">
                  <c:v>1.9579876105661743E-2</c:v>
                </c:pt>
                <c:pt idx="55">
                  <c:v>1.9576794371042022E-2</c:v>
                </c:pt>
                <c:pt idx="56">
                  <c:v>1.9527522244703496E-2</c:v>
                </c:pt>
                <c:pt idx="57">
                  <c:v>1.9461652291961066E-2</c:v>
                </c:pt>
                <c:pt idx="58">
                  <c:v>1.9454444568622786E-2</c:v>
                </c:pt>
                <c:pt idx="59">
                  <c:v>1.943580768302678E-2</c:v>
                </c:pt>
                <c:pt idx="60">
                  <c:v>1.9416439234455074E-2</c:v>
                </c:pt>
                <c:pt idx="61">
                  <c:v>1.9398364839273288E-2</c:v>
                </c:pt>
                <c:pt idx="62">
                  <c:v>1.9395130842015055E-2</c:v>
                </c:pt>
                <c:pt idx="63">
                  <c:v>1.937988133378675E-2</c:v>
                </c:pt>
                <c:pt idx="64">
                  <c:v>1.9368575436657126E-2</c:v>
                </c:pt>
                <c:pt idx="65">
                  <c:v>1.9315166479653964E-2</c:v>
                </c:pt>
                <c:pt idx="66">
                  <c:v>1.9220853693187503E-2</c:v>
                </c:pt>
                <c:pt idx="67">
                  <c:v>1.9039300719236377E-2</c:v>
                </c:pt>
                <c:pt idx="68">
                  <c:v>1.9034678626001778E-2</c:v>
                </c:pt>
                <c:pt idx="69">
                  <c:v>1.9003914772889711E-2</c:v>
                </c:pt>
                <c:pt idx="70">
                  <c:v>1.8999345715835246E-2</c:v>
                </c:pt>
                <c:pt idx="71">
                  <c:v>1.8633541760093134E-2</c:v>
                </c:pt>
                <c:pt idx="72">
                  <c:v>1.8547740079912695E-2</c:v>
                </c:pt>
                <c:pt idx="73">
                  <c:v>1.8542792855266128E-2</c:v>
                </c:pt>
                <c:pt idx="74">
                  <c:v>1.8452092940030761E-2</c:v>
                </c:pt>
                <c:pt idx="75">
                  <c:v>1.8383697673919376E-2</c:v>
                </c:pt>
                <c:pt idx="76">
                  <c:v>1.8380690118292756E-2</c:v>
                </c:pt>
                <c:pt idx="77">
                  <c:v>1.8267366447615778E-2</c:v>
                </c:pt>
                <c:pt idx="78">
                  <c:v>1.8246147512049803E-2</c:v>
                </c:pt>
                <c:pt idx="79">
                  <c:v>1.8241270759881474E-2</c:v>
                </c:pt>
                <c:pt idx="80">
                  <c:v>1.8230532848632131E-2</c:v>
                </c:pt>
                <c:pt idx="81">
                  <c:v>1.8181158079430382E-2</c:v>
                </c:pt>
                <c:pt idx="82">
                  <c:v>1.7930939551608047E-2</c:v>
                </c:pt>
                <c:pt idx="83">
                  <c:v>1.7827903119726672E-2</c:v>
                </c:pt>
                <c:pt idx="84">
                  <c:v>1.782038854057694E-2</c:v>
                </c:pt>
                <c:pt idx="85">
                  <c:v>1.7793841795323274E-2</c:v>
                </c:pt>
                <c:pt idx="86">
                  <c:v>1.7628491850137949E-2</c:v>
                </c:pt>
                <c:pt idx="87">
                  <c:v>1.7545736680430205E-2</c:v>
                </c:pt>
                <c:pt idx="88">
                  <c:v>1.7413508150588369E-2</c:v>
                </c:pt>
                <c:pt idx="89">
                  <c:v>1.7376771292924909E-2</c:v>
                </c:pt>
                <c:pt idx="90">
                  <c:v>1.7309939204942705E-2</c:v>
                </c:pt>
                <c:pt idx="91">
                  <c:v>1.7246349651001747E-2</c:v>
                </c:pt>
                <c:pt idx="92">
                  <c:v>1.7153247546265172E-2</c:v>
                </c:pt>
                <c:pt idx="93">
                  <c:v>1.7114183127032195E-2</c:v>
                </c:pt>
                <c:pt idx="94">
                  <c:v>1.7009054937465927E-2</c:v>
                </c:pt>
                <c:pt idx="95">
                  <c:v>1.6687477027338759E-2</c:v>
                </c:pt>
                <c:pt idx="96">
                  <c:v>1.6606701162361744E-2</c:v>
                </c:pt>
                <c:pt idx="97">
                  <c:v>1.6576411815881084E-2</c:v>
                </c:pt>
                <c:pt idx="98">
                  <c:v>1.6402259427374596E-2</c:v>
                </c:pt>
                <c:pt idx="99">
                  <c:v>1.6299876384564593E-2</c:v>
                </c:pt>
                <c:pt idx="100">
                  <c:v>1.6244938273968442E-2</c:v>
                </c:pt>
                <c:pt idx="101">
                  <c:v>1.5940886577399574E-2</c:v>
                </c:pt>
                <c:pt idx="102">
                  <c:v>1.5934812423897306E-2</c:v>
                </c:pt>
                <c:pt idx="103">
                  <c:v>1.5854290826098898E-2</c:v>
                </c:pt>
                <c:pt idx="104">
                  <c:v>1.5841993125045077E-2</c:v>
                </c:pt>
                <c:pt idx="105">
                  <c:v>1.5731355006019743E-2</c:v>
                </c:pt>
                <c:pt idx="106">
                  <c:v>1.5729458358009943E-2</c:v>
                </c:pt>
                <c:pt idx="107">
                  <c:v>1.5671427600781461E-2</c:v>
                </c:pt>
                <c:pt idx="108">
                  <c:v>1.5546019289587321E-2</c:v>
                </c:pt>
                <c:pt idx="109">
                  <c:v>1.5443221764562278E-2</c:v>
                </c:pt>
                <c:pt idx="110">
                  <c:v>1.5250860850526168E-2</c:v>
                </c:pt>
                <c:pt idx="111">
                  <c:v>1.5116040889703551E-2</c:v>
                </c:pt>
                <c:pt idx="112">
                  <c:v>1.5032506506902263E-2</c:v>
                </c:pt>
                <c:pt idx="113">
                  <c:v>1.4870132114309162E-2</c:v>
                </c:pt>
                <c:pt idx="114">
                  <c:v>1.4678072579426733E-2</c:v>
                </c:pt>
                <c:pt idx="115">
                  <c:v>1.4168145312486462E-2</c:v>
                </c:pt>
                <c:pt idx="116">
                  <c:v>1.3889059253399772E-2</c:v>
                </c:pt>
                <c:pt idx="117">
                  <c:v>1.3420853025025525E-2</c:v>
                </c:pt>
                <c:pt idx="118">
                  <c:v>1.3415630506839988E-2</c:v>
                </c:pt>
                <c:pt idx="119">
                  <c:v>1.3401096957509993E-2</c:v>
                </c:pt>
                <c:pt idx="120">
                  <c:v>1.3335965551582167E-2</c:v>
                </c:pt>
                <c:pt idx="121">
                  <c:v>1.3311959567746064E-2</c:v>
                </c:pt>
                <c:pt idx="122">
                  <c:v>1.3095011696201137E-2</c:v>
                </c:pt>
                <c:pt idx="123">
                  <c:v>1.2291123782449665E-2</c:v>
                </c:pt>
                <c:pt idx="124">
                  <c:v>1.2122533718527079E-2</c:v>
                </c:pt>
                <c:pt idx="125">
                  <c:v>1.1893267062729258E-2</c:v>
                </c:pt>
                <c:pt idx="126">
                  <c:v>1.1750684387601486E-2</c:v>
                </c:pt>
                <c:pt idx="127">
                  <c:v>1.1746652534102399E-2</c:v>
                </c:pt>
                <c:pt idx="128">
                  <c:v>1.1714214635328431E-2</c:v>
                </c:pt>
                <c:pt idx="129">
                  <c:v>1.1703767587287571E-2</c:v>
                </c:pt>
                <c:pt idx="130">
                  <c:v>1.0974273201883331E-2</c:v>
                </c:pt>
                <c:pt idx="131">
                  <c:v>1.060657377295879E-2</c:v>
                </c:pt>
                <c:pt idx="132">
                  <c:v>1.0581299862766139E-2</c:v>
                </c:pt>
                <c:pt idx="133">
                  <c:v>1.0575014133258958E-2</c:v>
                </c:pt>
                <c:pt idx="134">
                  <c:v>1.0177541866650803E-2</c:v>
                </c:pt>
                <c:pt idx="135">
                  <c:v>1.017002048216374E-2</c:v>
                </c:pt>
                <c:pt idx="136">
                  <c:v>1.0081313277677414E-2</c:v>
                </c:pt>
                <c:pt idx="137">
                  <c:v>1.0022278805714916E-2</c:v>
                </c:pt>
                <c:pt idx="138">
                  <c:v>9.8924538406931235E-3</c:v>
                </c:pt>
                <c:pt idx="139">
                  <c:v>9.7502307748882078E-3</c:v>
                </c:pt>
                <c:pt idx="140">
                  <c:v>9.694427581628428E-3</c:v>
                </c:pt>
                <c:pt idx="141">
                  <c:v>9.4567004467716407E-3</c:v>
                </c:pt>
                <c:pt idx="142">
                  <c:v>9.3650578879846437E-3</c:v>
                </c:pt>
                <c:pt idx="143">
                  <c:v>9.2767889475986569E-3</c:v>
                </c:pt>
                <c:pt idx="144">
                  <c:v>9.197455036337232E-3</c:v>
                </c:pt>
                <c:pt idx="145">
                  <c:v>9.1462814896819122E-3</c:v>
                </c:pt>
                <c:pt idx="146">
                  <c:v>8.9455688114020247E-3</c:v>
                </c:pt>
                <c:pt idx="147">
                  <c:v>6.5813482161349796E-3</c:v>
                </c:pt>
                <c:pt idx="148">
                  <c:v>6.1709718707899991E-3</c:v>
                </c:pt>
                <c:pt idx="149">
                  <c:v>6.0970652754699303E-3</c:v>
                </c:pt>
                <c:pt idx="150">
                  <c:v>6.0043794744021684E-3</c:v>
                </c:pt>
                <c:pt idx="151">
                  <c:v>5.9973896631048971E-3</c:v>
                </c:pt>
                <c:pt idx="152">
                  <c:v>5.8019020430412549E-3</c:v>
                </c:pt>
                <c:pt idx="153">
                  <c:v>5.6695241749949998E-3</c:v>
                </c:pt>
                <c:pt idx="154">
                  <c:v>5.6292950102258222E-3</c:v>
                </c:pt>
                <c:pt idx="155">
                  <c:v>5.3780206559002827E-3</c:v>
                </c:pt>
                <c:pt idx="156">
                  <c:v>5.27964093278014E-3</c:v>
                </c:pt>
                <c:pt idx="157">
                  <c:v>4.9003906891018868E-3</c:v>
                </c:pt>
                <c:pt idx="158">
                  <c:v>4.8886285824374428E-3</c:v>
                </c:pt>
                <c:pt idx="159">
                  <c:v>4.5878610316721913E-3</c:v>
                </c:pt>
                <c:pt idx="160">
                  <c:v>4.5400055916749614E-3</c:v>
                </c:pt>
                <c:pt idx="161">
                  <c:v>3.9987903722573563E-3</c:v>
                </c:pt>
                <c:pt idx="162">
                  <c:v>3.9071857601327906E-3</c:v>
                </c:pt>
                <c:pt idx="163">
                  <c:v>3.6578781844478678E-3</c:v>
                </c:pt>
                <c:pt idx="164">
                  <c:v>3.6513205853940978E-3</c:v>
                </c:pt>
                <c:pt idx="165">
                  <c:v>3.4194881582873538E-3</c:v>
                </c:pt>
                <c:pt idx="166">
                  <c:v>3.3918274329877967E-3</c:v>
                </c:pt>
                <c:pt idx="167">
                  <c:v>3.2999697144965733E-3</c:v>
                </c:pt>
                <c:pt idx="168">
                  <c:v>3.2999697144965733E-3</c:v>
                </c:pt>
                <c:pt idx="169">
                  <c:v>2.6645934601120099E-3</c:v>
                </c:pt>
                <c:pt idx="170">
                  <c:v>2.5357232143089891E-3</c:v>
                </c:pt>
                <c:pt idx="171">
                  <c:v>2.5336154441839291E-3</c:v>
                </c:pt>
                <c:pt idx="172">
                  <c:v>2.5242475769614316E-3</c:v>
                </c:pt>
                <c:pt idx="173">
                  <c:v>9.9672850108561278E-4</c:v>
                </c:pt>
                <c:pt idx="174">
                  <c:v>8.8125411971011773E-4</c:v>
                </c:pt>
                <c:pt idx="175">
                  <c:v>3.2065568439198372E-4</c:v>
                </c:pt>
                <c:pt idx="176">
                  <c:v>-1.0902690343406424E-6</c:v>
                </c:pt>
                <c:pt idx="177">
                  <c:v>-3.6315052905051761E-4</c:v>
                </c:pt>
                <c:pt idx="178">
                  <c:v>-3.6315052905051761E-4</c:v>
                </c:pt>
                <c:pt idx="179">
                  <c:v>-3.6315052905051761E-4</c:v>
                </c:pt>
                <c:pt idx="180">
                  <c:v>-6.4570619094626858E-4</c:v>
                </c:pt>
                <c:pt idx="181">
                  <c:v>-7.2279204920942808E-4</c:v>
                </c:pt>
                <c:pt idx="182">
                  <c:v>-5.5806809292989271E-3</c:v>
                </c:pt>
                <c:pt idx="183">
                  <c:v>-7.560686268546668E-3</c:v>
                </c:pt>
                <c:pt idx="184">
                  <c:v>-7.7228712989218309E-3</c:v>
                </c:pt>
                <c:pt idx="185">
                  <c:v>-8.9100323100227488E-3</c:v>
                </c:pt>
                <c:pt idx="186">
                  <c:v>-1.5354168996314151E-2</c:v>
                </c:pt>
                <c:pt idx="187">
                  <c:v>-1.912507188407387E-2</c:v>
                </c:pt>
                <c:pt idx="188">
                  <c:v>-2.052164153257853E-2</c:v>
                </c:pt>
                <c:pt idx="189">
                  <c:v>-2.38936413783115E-2</c:v>
                </c:pt>
                <c:pt idx="190">
                  <c:v>-2.8741163871516193E-2</c:v>
                </c:pt>
                <c:pt idx="191">
                  <c:v>-3.1265915152117352E-2</c:v>
                </c:pt>
                <c:pt idx="192">
                  <c:v>-3.1494008916757951E-2</c:v>
                </c:pt>
                <c:pt idx="193">
                  <c:v>-3.2597977402966716E-2</c:v>
                </c:pt>
                <c:pt idx="194">
                  <c:v>-4.2445334775168375E-2</c:v>
                </c:pt>
                <c:pt idx="195">
                  <c:v>-4.7277738427157309E-2</c:v>
                </c:pt>
                <c:pt idx="196">
                  <c:v>-6.245396187768755E-2</c:v>
                </c:pt>
                <c:pt idx="197">
                  <c:v>-0.11100418912970281</c:v>
                </c:pt>
                <c:pt idx="198">
                  <c:v>-0.1257268178882846</c:v>
                </c:pt>
                <c:pt idx="199">
                  <c:v>-0.13112755976567148</c:v>
                </c:pt>
                <c:pt idx="200">
                  <c:v>-0.15931128159722241</c:v>
                </c:pt>
                <c:pt idx="201">
                  <c:v>-0.16009201603608902</c:v>
                </c:pt>
                <c:pt idx="202">
                  <c:v>-0.17034215730958063</c:v>
                </c:pt>
                <c:pt idx="203">
                  <c:v>-0.30488828170085586</c:v>
                </c:pt>
                <c:pt idx="204">
                  <c:v>-0.31049750845255364</c:v>
                </c:pt>
                <c:pt idx="205">
                  <c:v>-0.35509913365157586</c:v>
                </c:pt>
                <c:pt idx="206">
                  <c:v>-0.46129748170830964</c:v>
                </c:pt>
                <c:pt idx="207">
                  <c:v>-0.58379341870171153</c:v>
                </c:pt>
                <c:pt idx="208">
                  <c:v>-0.66843506084029869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0-4D81-9B2A-511F30AD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</a:t>
            </a:r>
            <a:r>
              <a:rPr lang="en-CA" baseline="0"/>
              <a:t>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2007 Jun'!$A$3:$A$212</c:f>
              <c:strCache>
                <c:ptCount val="210"/>
                <c:pt idx="0">
                  <c:v>United States</c:v>
                </c:pt>
                <c:pt idx="1">
                  <c:v>Kenya</c:v>
                </c:pt>
                <c:pt idx="2">
                  <c:v>Iraq</c:v>
                </c:pt>
                <c:pt idx="3">
                  <c:v>Costa Rica</c:v>
                </c:pt>
                <c:pt idx="4">
                  <c:v>Bolivia</c:v>
                </c:pt>
                <c:pt idx="5">
                  <c:v>Jordan</c:v>
                </c:pt>
                <c:pt idx="6">
                  <c:v>Jamaica</c:v>
                </c:pt>
                <c:pt idx="7">
                  <c:v>Uruguay</c:v>
                </c:pt>
                <c:pt idx="8">
                  <c:v>Oman</c:v>
                </c:pt>
                <c:pt idx="9">
                  <c:v>Israel</c:v>
                </c:pt>
                <c:pt idx="10">
                  <c:v>Algeria</c:v>
                </c:pt>
                <c:pt idx="11">
                  <c:v>Gabon</c:v>
                </c:pt>
                <c:pt idx="12">
                  <c:v>Nigeria</c:v>
                </c:pt>
                <c:pt idx="13">
                  <c:v>Vietnam</c:v>
                </c:pt>
                <c:pt idx="14">
                  <c:v>Cote d'Ivoire</c:v>
                </c:pt>
                <c:pt idx="15">
                  <c:v>Kuwait</c:v>
                </c:pt>
                <c:pt idx="16">
                  <c:v>Tanzania</c:v>
                </c:pt>
                <c:pt idx="17">
                  <c:v>Ecuador</c:v>
                </c:pt>
                <c:pt idx="18">
                  <c:v>Trinidad and Tobago</c:v>
                </c:pt>
                <c:pt idx="19">
                  <c:v>Lebanon</c:v>
                </c:pt>
                <c:pt idx="20">
                  <c:v>Pakistan</c:v>
                </c:pt>
                <c:pt idx="21">
                  <c:v>Qatar</c:v>
                </c:pt>
                <c:pt idx="22">
                  <c:v>Kazakhstan</c:v>
                </c:pt>
                <c:pt idx="23">
                  <c:v>Cuba</c:v>
                </c:pt>
                <c:pt idx="24">
                  <c:v>Sri Lanka</c:v>
                </c:pt>
                <c:pt idx="25">
                  <c:v>Saudi Arabia</c:v>
                </c:pt>
                <c:pt idx="26">
                  <c:v>Peru</c:v>
                </c:pt>
                <c:pt idx="27">
                  <c:v>Georgia</c:v>
                </c:pt>
                <c:pt idx="28">
                  <c:v>Belize</c:v>
                </c:pt>
                <c:pt idx="29">
                  <c:v>Azerbaijan</c:v>
                </c:pt>
                <c:pt idx="30">
                  <c:v>Bulgaria</c:v>
                </c:pt>
                <c:pt idx="31">
                  <c:v>Macau SAR</c:v>
                </c:pt>
                <c:pt idx="32">
                  <c:v>Dominican Republic</c:v>
                </c:pt>
                <c:pt idx="33">
                  <c:v>Yemen</c:v>
                </c:pt>
                <c:pt idx="34">
                  <c:v>Uzbekistan</c:v>
                </c:pt>
                <c:pt idx="35">
                  <c:v>Cameroon</c:v>
                </c:pt>
                <c:pt idx="36">
                  <c:v>Seychelles</c:v>
                </c:pt>
                <c:pt idx="37">
                  <c:v>Congo Democratic Republic</c:v>
                </c:pt>
                <c:pt idx="38">
                  <c:v>Sudan</c:v>
                </c:pt>
                <c:pt idx="39">
                  <c:v>Honduras</c:v>
                </c:pt>
                <c:pt idx="40">
                  <c:v>Bosnia and Herzegovina</c:v>
                </c:pt>
                <c:pt idx="41">
                  <c:v>Mauritius</c:v>
                </c:pt>
                <c:pt idx="42">
                  <c:v>Philippines</c:v>
                </c:pt>
                <c:pt idx="43">
                  <c:v>Ghana</c:v>
                </c:pt>
                <c:pt idx="44">
                  <c:v>Libya</c:v>
                </c:pt>
                <c:pt idx="45">
                  <c:v>Bahrain</c:v>
                </c:pt>
                <c:pt idx="46">
                  <c:v>Bangladesh</c:v>
                </c:pt>
                <c:pt idx="47">
                  <c:v>Liberia</c:v>
                </c:pt>
                <c:pt idx="48">
                  <c:v>Morocco</c:v>
                </c:pt>
                <c:pt idx="49">
                  <c:v>El Salvador</c:v>
                </c:pt>
                <c:pt idx="50">
                  <c:v>Senegal</c:v>
                </c:pt>
                <c:pt idx="51">
                  <c:v>Barbados</c:v>
                </c:pt>
                <c:pt idx="52">
                  <c:v>Guatemala</c:v>
                </c:pt>
                <c:pt idx="53">
                  <c:v>Colombia</c:v>
                </c:pt>
                <c:pt idx="54">
                  <c:v>Mozambique</c:v>
                </c:pt>
                <c:pt idx="55">
                  <c:v>Papua New Guinea</c:v>
                </c:pt>
                <c:pt idx="56">
                  <c:v>Maldives</c:v>
                </c:pt>
                <c:pt idx="57">
                  <c:v>Brunei</c:v>
                </c:pt>
                <c:pt idx="58">
                  <c:v>Tunisia</c:v>
                </c:pt>
                <c:pt idx="59">
                  <c:v>Uganda</c:v>
                </c:pt>
                <c:pt idx="60">
                  <c:v>Namibia</c:v>
                </c:pt>
                <c:pt idx="61">
                  <c:v>Belarus</c:v>
                </c:pt>
                <c:pt idx="62">
                  <c:v>Netherlands Antilles</c:v>
                </c:pt>
                <c:pt idx="63">
                  <c:v>Gibraltar</c:v>
                </c:pt>
                <c:pt idx="64">
                  <c:v>Paraguay</c:v>
                </c:pt>
                <c:pt idx="65">
                  <c:v>Syria</c:v>
                </c:pt>
                <c:pt idx="66">
                  <c:v>Nepal</c:v>
                </c:pt>
                <c:pt idx="67">
                  <c:v>Iceland</c:v>
                </c:pt>
                <c:pt idx="68">
                  <c:v>Egypt</c:v>
                </c:pt>
                <c:pt idx="69">
                  <c:v>Isle of Man</c:v>
                </c:pt>
                <c:pt idx="70">
                  <c:v>Iran</c:v>
                </c:pt>
                <c:pt idx="71">
                  <c:v>Aruba</c:v>
                </c:pt>
                <c:pt idx="72">
                  <c:v>Ukraine</c:v>
                </c:pt>
                <c:pt idx="73">
                  <c:v>Malta</c:v>
                </c:pt>
                <c:pt idx="74">
                  <c:v>Slovenia</c:v>
                </c:pt>
                <c:pt idx="75">
                  <c:v>Zimbabwe</c:v>
                </c:pt>
                <c:pt idx="76">
                  <c:v>Latvia</c:v>
                </c:pt>
                <c:pt idx="77">
                  <c:v>Togo</c:v>
                </c:pt>
                <c:pt idx="78">
                  <c:v>St. Vincent</c:v>
                </c:pt>
                <c:pt idx="79">
                  <c:v>Burkina Faso</c:v>
                </c:pt>
                <c:pt idx="80">
                  <c:v>Zambia</c:v>
                </c:pt>
                <c:pt idx="81">
                  <c:v>Angola</c:v>
                </c:pt>
                <c:pt idx="82">
                  <c:v>French Polynesia</c:v>
                </c:pt>
                <c:pt idx="83">
                  <c:v>Kyrgyz Republic</c:v>
                </c:pt>
                <c:pt idx="84">
                  <c:v>Venezuela</c:v>
                </c:pt>
                <c:pt idx="85">
                  <c:v>Cyprus</c:v>
                </c:pt>
                <c:pt idx="86">
                  <c:v>Marshall Islands</c:v>
                </c:pt>
                <c:pt idx="87">
                  <c:v>Bahamas</c:v>
                </c:pt>
                <c:pt idx="88">
                  <c:v>Andorra</c:v>
                </c:pt>
                <c:pt idx="89">
                  <c:v>Mongolia</c:v>
                </c:pt>
                <c:pt idx="90">
                  <c:v>Argentina</c:v>
                </c:pt>
                <c:pt idx="91">
                  <c:v>Lithuania</c:v>
                </c:pt>
                <c:pt idx="92">
                  <c:v>Chad</c:v>
                </c:pt>
                <c:pt idx="93">
                  <c:v>Myanmar</c:v>
                </c:pt>
                <c:pt idx="94">
                  <c:v>Albania</c:v>
                </c:pt>
                <c:pt idx="95">
                  <c:v>Estonia</c:v>
                </c:pt>
                <c:pt idx="96">
                  <c:v>Turks and Caicos</c:v>
                </c:pt>
                <c:pt idx="97">
                  <c:v>Indonesia</c:v>
                </c:pt>
                <c:pt idx="98">
                  <c:v>Ethiopia</c:v>
                </c:pt>
                <c:pt idx="99">
                  <c:v>Thailand</c:v>
                </c:pt>
                <c:pt idx="100">
                  <c:v>Madagascar</c:v>
                </c:pt>
                <c:pt idx="101">
                  <c:v>Liechtenstein</c:v>
                </c:pt>
                <c:pt idx="102">
                  <c:v>Botswana</c:v>
                </c:pt>
                <c:pt idx="103">
                  <c:v>Grenada</c:v>
                </c:pt>
                <c:pt idx="104">
                  <c:v>Armenia</c:v>
                </c:pt>
                <c:pt idx="105">
                  <c:v>Macedonia</c:v>
                </c:pt>
                <c:pt idx="106">
                  <c:v>Guernsey</c:v>
                </c:pt>
                <c:pt idx="107">
                  <c:v>Mali</c:v>
                </c:pt>
                <c:pt idx="108">
                  <c:v>Niger</c:v>
                </c:pt>
                <c:pt idx="109">
                  <c:v>Benin</c:v>
                </c:pt>
                <c:pt idx="110">
                  <c:v>Panama</c:v>
                </c:pt>
                <c:pt idx="111">
                  <c:v>Moldova</c:v>
                </c:pt>
                <c:pt idx="112">
                  <c:v>Swaziland</c:v>
                </c:pt>
                <c:pt idx="113">
                  <c:v>Congo</c:v>
                </c:pt>
                <c:pt idx="114">
                  <c:v>St. Lucia</c:v>
                </c:pt>
                <c:pt idx="115">
                  <c:v>Haiti</c:v>
                </c:pt>
                <c:pt idx="116">
                  <c:v>Malawi</c:v>
                </c:pt>
                <c:pt idx="117">
                  <c:v>Nicaragua</c:v>
                </c:pt>
                <c:pt idx="118">
                  <c:v>Laos</c:v>
                </c:pt>
                <c:pt idx="119">
                  <c:v>Vanuatu</c:v>
                </c:pt>
                <c:pt idx="120">
                  <c:v>Burundi</c:v>
                </c:pt>
                <c:pt idx="121">
                  <c:v>United Arab Emirates</c:v>
                </c:pt>
                <c:pt idx="122">
                  <c:v>Samoa</c:v>
                </c:pt>
                <c:pt idx="123">
                  <c:v>Malaysia</c:v>
                </c:pt>
                <c:pt idx="124">
                  <c:v>Mauritania</c:v>
                </c:pt>
                <c:pt idx="125">
                  <c:v>Guinea</c:v>
                </c:pt>
                <c:pt idx="126">
                  <c:v>Slovakia</c:v>
                </c:pt>
                <c:pt idx="127">
                  <c:v>Chile</c:v>
                </c:pt>
                <c:pt idx="128">
                  <c:v>New Caledonia</c:v>
                </c:pt>
                <c:pt idx="129">
                  <c:v>Bermuda</c:v>
                </c:pt>
                <c:pt idx="130">
                  <c:v>Surinam</c:v>
                </c:pt>
                <c:pt idx="131">
                  <c:v>Cape Verde</c:v>
                </c:pt>
                <c:pt idx="132">
                  <c:v>Afghanistan</c:v>
                </c:pt>
                <c:pt idx="133">
                  <c:v>Taiwan, China</c:v>
                </c:pt>
                <c:pt idx="134">
                  <c:v>Equatorial Guinea</c:v>
                </c:pt>
                <c:pt idx="135">
                  <c:v>Cambodia</c:v>
                </c:pt>
                <c:pt idx="136">
                  <c:v>Gambia</c:v>
                </c:pt>
                <c:pt idx="137">
                  <c:v>Djibouti</c:v>
                </c:pt>
                <c:pt idx="138">
                  <c:v>Turkmenistan</c:v>
                </c:pt>
                <c:pt idx="139">
                  <c:v>Lesotho</c:v>
                </c:pt>
                <c:pt idx="140">
                  <c:v>Central African Republic</c:v>
                </c:pt>
                <c:pt idx="141">
                  <c:v>West Indies UK</c:v>
                </c:pt>
                <c:pt idx="142">
                  <c:v>North Korea</c:v>
                </c:pt>
                <c:pt idx="143">
                  <c:v>Croatia</c:v>
                </c:pt>
                <c:pt idx="144">
                  <c:v>Turkey</c:v>
                </c:pt>
                <c:pt idx="145">
                  <c:v>Fiji</c:v>
                </c:pt>
                <c:pt idx="146">
                  <c:v>South Africa</c:v>
                </c:pt>
                <c:pt idx="147">
                  <c:v>Vatican</c:v>
                </c:pt>
                <c:pt idx="148">
                  <c:v>Nauru</c:v>
                </c:pt>
                <c:pt idx="149">
                  <c:v>Sierra Leone</c:v>
                </c:pt>
                <c:pt idx="150">
                  <c:v>Guyana</c:v>
                </c:pt>
                <c:pt idx="151">
                  <c:v>British Overseas Territories</c:v>
                </c:pt>
                <c:pt idx="152">
                  <c:v>Wallis/Futuna</c:v>
                </c:pt>
                <c:pt idx="153">
                  <c:v>Rwanda</c:v>
                </c:pt>
                <c:pt idx="154">
                  <c:v>US Pacific Islands</c:v>
                </c:pt>
                <c:pt idx="155">
                  <c:v>Falkland Islands</c:v>
                </c:pt>
                <c:pt idx="156">
                  <c:v>Dominica</c:v>
                </c:pt>
                <c:pt idx="157">
                  <c:v>Somalia</c:v>
                </c:pt>
                <c:pt idx="158">
                  <c:v>Romania</c:v>
                </c:pt>
                <c:pt idx="159">
                  <c:v>Tajikistan</c:v>
                </c:pt>
                <c:pt idx="160">
                  <c:v>Palestinian Territory</c:v>
                </c:pt>
                <c:pt idx="161">
                  <c:v>Hungary</c:v>
                </c:pt>
                <c:pt idx="162">
                  <c:v>Comoros Islands</c:v>
                </c:pt>
                <c:pt idx="163">
                  <c:v>Tonga</c:v>
                </c:pt>
                <c:pt idx="164">
                  <c:v>Serbia</c:v>
                </c:pt>
                <c:pt idx="165">
                  <c:v>Eritrea</c:v>
                </c:pt>
                <c:pt idx="166">
                  <c:v>India</c:v>
                </c:pt>
                <c:pt idx="167">
                  <c:v>Timor Leste</c:v>
                </c:pt>
                <c:pt idx="168">
                  <c:v>St. Helena</c:v>
                </c:pt>
                <c:pt idx="169">
                  <c:v>Kiribati</c:v>
                </c:pt>
                <c:pt idx="170">
                  <c:v>Montenegro</c:v>
                </c:pt>
                <c:pt idx="171">
                  <c:v>Guinea-Bissau</c:v>
                </c:pt>
                <c:pt idx="172">
                  <c:v>Sao Tome and Principe</c:v>
                </c:pt>
                <c:pt idx="173">
                  <c:v>Russia</c:v>
                </c:pt>
                <c:pt idx="174">
                  <c:v>Jersey</c:v>
                </c:pt>
                <c:pt idx="175">
                  <c:v>Bhutan</c:v>
                </c:pt>
                <c:pt idx="176">
                  <c:v>Micronesia</c:v>
                </c:pt>
                <c:pt idx="177">
                  <c:v>Solomon Islands</c:v>
                </c:pt>
                <c:pt idx="178">
                  <c:v>Palau</c:v>
                </c:pt>
                <c:pt idx="179">
                  <c:v>Tuvalu</c:v>
                </c:pt>
                <c:pt idx="180">
                  <c:v>China</c:v>
                </c:pt>
                <c:pt idx="181">
                  <c:v>Czech Republic</c:v>
                </c:pt>
                <c:pt idx="182">
                  <c:v>Poland</c:v>
                </c:pt>
                <c:pt idx="183">
                  <c:v>Finland</c:v>
                </c:pt>
                <c:pt idx="184">
                  <c:v>Singapore</c:v>
                </c:pt>
                <c:pt idx="185">
                  <c:v>Greece</c:v>
                </c:pt>
                <c:pt idx="186">
                  <c:v>Brazil</c:v>
                </c:pt>
                <c:pt idx="187">
                  <c:v>Norway</c:v>
                </c:pt>
                <c:pt idx="188">
                  <c:v>Denmark</c:v>
                </c:pt>
                <c:pt idx="189">
                  <c:v>New Zealand</c:v>
                </c:pt>
                <c:pt idx="190">
                  <c:v>South Korea</c:v>
                </c:pt>
                <c:pt idx="191">
                  <c:v>Hong Kong SAR</c:v>
                </c:pt>
                <c:pt idx="192">
                  <c:v>Mexico</c:v>
                </c:pt>
                <c:pt idx="193">
                  <c:v>Portugal</c:v>
                </c:pt>
                <c:pt idx="194">
                  <c:v>Italy</c:v>
                </c:pt>
                <c:pt idx="195">
                  <c:v>Ireland</c:v>
                </c:pt>
                <c:pt idx="196">
                  <c:v>Canada</c:v>
                </c:pt>
                <c:pt idx="197">
                  <c:v>Luxembourg</c:v>
                </c:pt>
                <c:pt idx="198">
                  <c:v>Cayman Islands</c:v>
                </c:pt>
                <c:pt idx="199">
                  <c:v>Australia</c:v>
                </c:pt>
                <c:pt idx="200">
                  <c:v>Belgium</c:v>
                </c:pt>
                <c:pt idx="201">
                  <c:v>Austria</c:v>
                </c:pt>
                <c:pt idx="202">
                  <c:v>Spain</c:v>
                </c:pt>
                <c:pt idx="203">
                  <c:v>Sweden</c:v>
                </c:pt>
                <c:pt idx="204">
                  <c:v>Switzerland</c:v>
                </c:pt>
                <c:pt idx="205">
                  <c:v>Japan</c:v>
                </c:pt>
                <c:pt idx="206">
                  <c:v>Netherlands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2007 Jun'!$E$3:$E$212</c:f>
              <c:numCache>
                <c:formatCode>General</c:formatCode>
                <c:ptCount val="210"/>
                <c:pt idx="0">
                  <c:v>0.45201799598936165</c:v>
                </c:pt>
                <c:pt idx="1">
                  <c:v>2.2952333188819909E-2</c:v>
                </c:pt>
                <c:pt idx="2">
                  <c:v>2.2724056442336667E-2</c:v>
                </c:pt>
                <c:pt idx="3">
                  <c:v>2.2502509775617647E-2</c:v>
                </c:pt>
                <c:pt idx="4">
                  <c:v>2.2499248718904599E-2</c:v>
                </c:pt>
                <c:pt idx="5">
                  <c:v>2.2460486086991853E-2</c:v>
                </c:pt>
                <c:pt idx="6">
                  <c:v>2.2323271001181637E-2</c:v>
                </c:pt>
                <c:pt idx="7">
                  <c:v>2.2219422323200948E-2</c:v>
                </c:pt>
                <c:pt idx="8">
                  <c:v>2.2173648622222694E-2</c:v>
                </c:pt>
                <c:pt idx="9">
                  <c:v>2.2009036238388471E-2</c:v>
                </c:pt>
                <c:pt idx="10">
                  <c:v>2.1852393001196926E-2</c:v>
                </c:pt>
                <c:pt idx="11">
                  <c:v>2.1811164386069774E-2</c:v>
                </c:pt>
                <c:pt idx="12">
                  <c:v>2.1800322828214452E-2</c:v>
                </c:pt>
                <c:pt idx="13">
                  <c:v>2.1686059568150905E-2</c:v>
                </c:pt>
                <c:pt idx="14">
                  <c:v>2.1618930560641823E-2</c:v>
                </c:pt>
                <c:pt idx="15">
                  <c:v>2.1592729789302802E-2</c:v>
                </c:pt>
                <c:pt idx="16">
                  <c:v>2.1516426698994222E-2</c:v>
                </c:pt>
                <c:pt idx="17">
                  <c:v>2.1454024274527857E-2</c:v>
                </c:pt>
                <c:pt idx="18">
                  <c:v>2.1430722517488308E-2</c:v>
                </c:pt>
                <c:pt idx="19">
                  <c:v>2.1407258274385041E-2</c:v>
                </c:pt>
                <c:pt idx="20">
                  <c:v>2.1365792653099035E-2</c:v>
                </c:pt>
                <c:pt idx="21">
                  <c:v>2.1192569303367322E-2</c:v>
                </c:pt>
                <c:pt idx="22">
                  <c:v>2.1188296061453893E-2</c:v>
                </c:pt>
                <c:pt idx="23">
                  <c:v>2.1176637441012416E-2</c:v>
                </c:pt>
                <c:pt idx="24">
                  <c:v>2.113089795403935E-2</c:v>
                </c:pt>
                <c:pt idx="25">
                  <c:v>2.1011975799438205E-2</c:v>
                </c:pt>
                <c:pt idx="26">
                  <c:v>2.0929459282470156E-2</c:v>
                </c:pt>
                <c:pt idx="27">
                  <c:v>2.0744123808985847E-2</c:v>
                </c:pt>
                <c:pt idx="28">
                  <c:v>2.0521834355814575E-2</c:v>
                </c:pt>
                <c:pt idx="29">
                  <c:v>2.0514240339478296E-2</c:v>
                </c:pt>
                <c:pt idx="30">
                  <c:v>2.0505449572654308E-2</c:v>
                </c:pt>
                <c:pt idx="31">
                  <c:v>2.0387165869656949E-2</c:v>
                </c:pt>
                <c:pt idx="32">
                  <c:v>2.0386212676463934E-2</c:v>
                </c:pt>
                <c:pt idx="33">
                  <c:v>2.037920084138611E-2</c:v>
                </c:pt>
                <c:pt idx="34">
                  <c:v>2.0316882824581349E-2</c:v>
                </c:pt>
                <c:pt idx="35">
                  <c:v>2.0300255781786441E-2</c:v>
                </c:pt>
                <c:pt idx="36">
                  <c:v>2.0290035077462097E-2</c:v>
                </c:pt>
                <c:pt idx="37">
                  <c:v>2.0207797882318676E-2</c:v>
                </c:pt>
                <c:pt idx="38">
                  <c:v>2.0159638800828234E-2</c:v>
                </c:pt>
                <c:pt idx="39">
                  <c:v>2.0029049912404551E-2</c:v>
                </c:pt>
                <c:pt idx="40">
                  <c:v>1.9937078267568999E-2</c:v>
                </c:pt>
                <c:pt idx="41">
                  <c:v>1.989777856182166E-2</c:v>
                </c:pt>
                <c:pt idx="42">
                  <c:v>1.9842630051200044E-2</c:v>
                </c:pt>
                <c:pt idx="43">
                  <c:v>1.9766507311943387E-2</c:v>
                </c:pt>
                <c:pt idx="44">
                  <c:v>1.9738866709037666E-2</c:v>
                </c:pt>
                <c:pt idx="45">
                  <c:v>1.9736755821362792E-2</c:v>
                </c:pt>
                <c:pt idx="46">
                  <c:v>1.9731671036846577E-2</c:v>
                </c:pt>
                <c:pt idx="47">
                  <c:v>1.9656635289956724E-2</c:v>
                </c:pt>
                <c:pt idx="48">
                  <c:v>1.9502112236813848E-2</c:v>
                </c:pt>
                <c:pt idx="49">
                  <c:v>1.94724785417849E-2</c:v>
                </c:pt>
                <c:pt idx="50">
                  <c:v>1.9460532568780706E-2</c:v>
                </c:pt>
                <c:pt idx="51">
                  <c:v>1.9412102922633994E-2</c:v>
                </c:pt>
                <c:pt idx="52">
                  <c:v>1.9343693686124749E-2</c:v>
                </c:pt>
                <c:pt idx="53">
                  <c:v>1.9340862494887822E-2</c:v>
                </c:pt>
                <c:pt idx="54">
                  <c:v>1.9185700841156408E-2</c:v>
                </c:pt>
                <c:pt idx="55">
                  <c:v>1.9149372926730031E-2</c:v>
                </c:pt>
                <c:pt idx="56">
                  <c:v>1.9146660755627629E-2</c:v>
                </c:pt>
                <c:pt idx="57">
                  <c:v>1.9141128208436064E-2</c:v>
                </c:pt>
                <c:pt idx="58">
                  <c:v>1.9097523893538276E-2</c:v>
                </c:pt>
                <c:pt idx="59">
                  <c:v>1.9080673430234309E-2</c:v>
                </c:pt>
                <c:pt idx="60">
                  <c:v>1.9073822010675746E-2</c:v>
                </c:pt>
                <c:pt idx="61">
                  <c:v>1.9045467175693217E-2</c:v>
                </c:pt>
                <c:pt idx="62">
                  <c:v>1.904245240662036E-2</c:v>
                </c:pt>
                <c:pt idx="63">
                  <c:v>1.8962818519995994E-2</c:v>
                </c:pt>
                <c:pt idx="64">
                  <c:v>1.8923323276200131E-2</c:v>
                </c:pt>
                <c:pt idx="65">
                  <c:v>1.8910800011603512E-2</c:v>
                </c:pt>
                <c:pt idx="66">
                  <c:v>1.8839619698381337E-2</c:v>
                </c:pt>
                <c:pt idx="67">
                  <c:v>1.8830580551986893E-2</c:v>
                </c:pt>
                <c:pt idx="68">
                  <c:v>1.8792320057778304E-2</c:v>
                </c:pt>
                <c:pt idx="69">
                  <c:v>1.8699186139454965E-2</c:v>
                </c:pt>
                <c:pt idx="70">
                  <c:v>1.8425880771304866E-2</c:v>
                </c:pt>
                <c:pt idx="71">
                  <c:v>1.8417316751710242E-2</c:v>
                </c:pt>
                <c:pt idx="72">
                  <c:v>1.8382009656425183E-2</c:v>
                </c:pt>
                <c:pt idx="73">
                  <c:v>1.8355338172795832E-2</c:v>
                </c:pt>
                <c:pt idx="74">
                  <c:v>1.8349585209039801E-2</c:v>
                </c:pt>
                <c:pt idx="75">
                  <c:v>1.8297294059663093E-2</c:v>
                </c:pt>
                <c:pt idx="76">
                  <c:v>1.823012836116885E-2</c:v>
                </c:pt>
                <c:pt idx="77">
                  <c:v>1.8073786023599731E-2</c:v>
                </c:pt>
                <c:pt idx="78">
                  <c:v>1.8026785862278849E-2</c:v>
                </c:pt>
                <c:pt idx="79">
                  <c:v>1.7900298803805295E-2</c:v>
                </c:pt>
                <c:pt idx="80">
                  <c:v>1.7888025631681438E-2</c:v>
                </c:pt>
                <c:pt idx="81">
                  <c:v>1.7569542213658761E-2</c:v>
                </c:pt>
                <c:pt idx="82">
                  <c:v>1.7346551226729796E-2</c:v>
                </c:pt>
                <c:pt idx="83">
                  <c:v>1.7291504815410228E-2</c:v>
                </c:pt>
                <c:pt idx="84">
                  <c:v>1.7198474941967943E-2</c:v>
                </c:pt>
                <c:pt idx="85">
                  <c:v>1.7124084608053688E-2</c:v>
                </c:pt>
                <c:pt idx="86">
                  <c:v>1.7098869105833182E-2</c:v>
                </c:pt>
                <c:pt idx="87">
                  <c:v>1.6907821307492948E-2</c:v>
                </c:pt>
                <c:pt idx="88">
                  <c:v>1.684160688646448E-2</c:v>
                </c:pt>
                <c:pt idx="89">
                  <c:v>1.6840238904225723E-2</c:v>
                </c:pt>
                <c:pt idx="90">
                  <c:v>1.6670003763238642E-2</c:v>
                </c:pt>
                <c:pt idx="91">
                  <c:v>1.6527812483212813E-2</c:v>
                </c:pt>
                <c:pt idx="92">
                  <c:v>1.615945672836196E-2</c:v>
                </c:pt>
                <c:pt idx="93">
                  <c:v>1.6093511062705228E-2</c:v>
                </c:pt>
                <c:pt idx="94">
                  <c:v>1.5901722683672345E-2</c:v>
                </c:pt>
                <c:pt idx="95">
                  <c:v>1.5737360513485739E-2</c:v>
                </c:pt>
                <c:pt idx="96">
                  <c:v>1.5723998721032643E-2</c:v>
                </c:pt>
                <c:pt idx="97">
                  <c:v>1.5562559542029961E-2</c:v>
                </c:pt>
                <c:pt idx="98">
                  <c:v>1.5545328330065326E-2</c:v>
                </c:pt>
                <c:pt idx="99">
                  <c:v>1.5498701376268182E-2</c:v>
                </c:pt>
                <c:pt idx="100">
                  <c:v>1.5470947725590621E-2</c:v>
                </c:pt>
                <c:pt idx="101">
                  <c:v>1.5444483194541416E-2</c:v>
                </c:pt>
                <c:pt idx="102">
                  <c:v>1.5360309740085504E-2</c:v>
                </c:pt>
                <c:pt idx="103">
                  <c:v>1.527116742574256E-2</c:v>
                </c:pt>
                <c:pt idx="104">
                  <c:v>1.5116222069834531E-2</c:v>
                </c:pt>
                <c:pt idx="105">
                  <c:v>1.5044240058659782E-2</c:v>
                </c:pt>
                <c:pt idx="106">
                  <c:v>1.4968027787285423E-2</c:v>
                </c:pt>
                <c:pt idx="107">
                  <c:v>1.4795131571503813E-2</c:v>
                </c:pt>
                <c:pt idx="108">
                  <c:v>1.4534592645230823E-2</c:v>
                </c:pt>
                <c:pt idx="109">
                  <c:v>1.4516264125604743E-2</c:v>
                </c:pt>
                <c:pt idx="110">
                  <c:v>1.4435598104853151E-2</c:v>
                </c:pt>
                <c:pt idx="111">
                  <c:v>1.4431482871012388E-2</c:v>
                </c:pt>
                <c:pt idx="112">
                  <c:v>1.4403756976416566E-2</c:v>
                </c:pt>
                <c:pt idx="113">
                  <c:v>1.4043715818030903E-2</c:v>
                </c:pt>
                <c:pt idx="114">
                  <c:v>1.4021803917487372E-2</c:v>
                </c:pt>
                <c:pt idx="115">
                  <c:v>1.3851606418830698E-2</c:v>
                </c:pt>
                <c:pt idx="116">
                  <c:v>1.3521587701859621E-2</c:v>
                </c:pt>
                <c:pt idx="117">
                  <c:v>1.3377997919252592E-2</c:v>
                </c:pt>
                <c:pt idx="118">
                  <c:v>1.3359169498130532E-2</c:v>
                </c:pt>
                <c:pt idx="119">
                  <c:v>1.3267302687937464E-2</c:v>
                </c:pt>
                <c:pt idx="120">
                  <c:v>1.3202858306411443E-2</c:v>
                </c:pt>
                <c:pt idx="121">
                  <c:v>1.2997743795580552E-2</c:v>
                </c:pt>
                <c:pt idx="122">
                  <c:v>1.249248699788872E-2</c:v>
                </c:pt>
                <c:pt idx="123">
                  <c:v>1.226417843062869E-2</c:v>
                </c:pt>
                <c:pt idx="124">
                  <c:v>1.2207948194998319E-2</c:v>
                </c:pt>
                <c:pt idx="125">
                  <c:v>1.1649801763836662E-2</c:v>
                </c:pt>
                <c:pt idx="126">
                  <c:v>1.1608528489132814E-2</c:v>
                </c:pt>
                <c:pt idx="127">
                  <c:v>1.1551681753382524E-2</c:v>
                </c:pt>
                <c:pt idx="128">
                  <c:v>1.1467254867275645E-2</c:v>
                </c:pt>
                <c:pt idx="129">
                  <c:v>1.1400614283773099E-2</c:v>
                </c:pt>
                <c:pt idx="130">
                  <c:v>1.1245191225898635E-2</c:v>
                </c:pt>
                <c:pt idx="131">
                  <c:v>1.1244615518849416E-2</c:v>
                </c:pt>
                <c:pt idx="132">
                  <c:v>1.084340918718368E-2</c:v>
                </c:pt>
                <c:pt idx="133">
                  <c:v>1.0685541653936859E-2</c:v>
                </c:pt>
                <c:pt idx="134">
                  <c:v>1.0512170443894193E-2</c:v>
                </c:pt>
                <c:pt idx="135">
                  <c:v>1.0478238784194852E-2</c:v>
                </c:pt>
                <c:pt idx="136">
                  <c:v>1.0461627862848825E-2</c:v>
                </c:pt>
                <c:pt idx="137">
                  <c:v>1.0067230059832684E-2</c:v>
                </c:pt>
                <c:pt idx="138">
                  <c:v>9.8696963602864108E-3</c:v>
                </c:pt>
                <c:pt idx="139">
                  <c:v>9.6556101293988079E-3</c:v>
                </c:pt>
                <c:pt idx="140">
                  <c:v>9.3269780978194692E-3</c:v>
                </c:pt>
                <c:pt idx="141">
                  <c:v>9.0581091550062769E-3</c:v>
                </c:pt>
                <c:pt idx="142">
                  <c:v>8.907070709245778E-3</c:v>
                </c:pt>
                <c:pt idx="143">
                  <c:v>8.1965722489179133E-3</c:v>
                </c:pt>
                <c:pt idx="144">
                  <c:v>8.1560903554562421E-3</c:v>
                </c:pt>
                <c:pt idx="145">
                  <c:v>7.9240280447264288E-3</c:v>
                </c:pt>
                <c:pt idx="146">
                  <c:v>7.3027212450338316E-3</c:v>
                </c:pt>
                <c:pt idx="147">
                  <c:v>7.1007368329062013E-3</c:v>
                </c:pt>
                <c:pt idx="148">
                  <c:v>7.01974527480464E-3</c:v>
                </c:pt>
                <c:pt idx="149">
                  <c:v>6.6282671398570133E-3</c:v>
                </c:pt>
                <c:pt idx="150">
                  <c:v>6.4657491945602913E-3</c:v>
                </c:pt>
                <c:pt idx="151">
                  <c:v>6.3343936269818187E-3</c:v>
                </c:pt>
                <c:pt idx="152">
                  <c:v>6.0990368494106802E-3</c:v>
                </c:pt>
                <c:pt idx="153">
                  <c:v>6.0462810912005329E-3</c:v>
                </c:pt>
                <c:pt idx="154">
                  <c:v>5.7781584696372955E-3</c:v>
                </c:pt>
                <c:pt idx="155">
                  <c:v>5.7623048752929477E-3</c:v>
                </c:pt>
                <c:pt idx="156">
                  <c:v>5.3830767839185226E-3</c:v>
                </c:pt>
                <c:pt idx="157">
                  <c:v>5.3696160994221934E-3</c:v>
                </c:pt>
                <c:pt idx="158">
                  <c:v>4.9297401240827737E-3</c:v>
                </c:pt>
                <c:pt idx="159">
                  <c:v>4.8813018141540265E-3</c:v>
                </c:pt>
                <c:pt idx="160">
                  <c:v>4.3922557826517718E-3</c:v>
                </c:pt>
                <c:pt idx="161">
                  <c:v>4.1681542556503345E-3</c:v>
                </c:pt>
                <c:pt idx="162">
                  <c:v>4.1064086366559005E-3</c:v>
                </c:pt>
                <c:pt idx="163">
                  <c:v>4.0071127251736791E-3</c:v>
                </c:pt>
                <c:pt idx="164">
                  <c:v>3.8570987482808069E-3</c:v>
                </c:pt>
                <c:pt idx="165">
                  <c:v>3.6361826271467451E-3</c:v>
                </c:pt>
                <c:pt idx="166">
                  <c:v>3.5304247944950712E-3</c:v>
                </c:pt>
                <c:pt idx="167">
                  <c:v>3.2432851838826199E-3</c:v>
                </c:pt>
                <c:pt idx="168">
                  <c:v>3.1371224168258364E-3</c:v>
                </c:pt>
                <c:pt idx="169">
                  <c:v>3.1367809826768809E-3</c:v>
                </c:pt>
                <c:pt idx="170">
                  <c:v>2.8570743141397349E-3</c:v>
                </c:pt>
                <c:pt idx="171">
                  <c:v>2.7321400648345276E-3</c:v>
                </c:pt>
                <c:pt idx="172">
                  <c:v>2.7299968562592481E-3</c:v>
                </c:pt>
                <c:pt idx="173">
                  <c:v>2.6661800708152467E-3</c:v>
                </c:pt>
                <c:pt idx="174">
                  <c:v>1.476834772332937E-3</c:v>
                </c:pt>
                <c:pt idx="175">
                  <c:v>1.431000338121982E-3</c:v>
                </c:pt>
                <c:pt idx="176">
                  <c:v>8.8855134666662619E-4</c:v>
                </c:pt>
                <c:pt idx="177">
                  <c:v>-1.3676091103871727E-6</c:v>
                </c:pt>
                <c:pt idx="178">
                  <c:v>-3.7229770713732136E-4</c:v>
                </c:pt>
                <c:pt idx="179">
                  <c:v>-3.7229770713732136E-4</c:v>
                </c:pt>
                <c:pt idx="180">
                  <c:v>-1.3024648650181159E-3</c:v>
                </c:pt>
                <c:pt idx="181">
                  <c:v>-2.3276528032396757E-3</c:v>
                </c:pt>
                <c:pt idx="182">
                  <c:v>-2.8554551765918729E-3</c:v>
                </c:pt>
                <c:pt idx="183">
                  <c:v>-7.454083139440397E-3</c:v>
                </c:pt>
                <c:pt idx="184">
                  <c:v>-8.315209762575701E-3</c:v>
                </c:pt>
                <c:pt idx="185">
                  <c:v>-1.258373983239662E-2</c:v>
                </c:pt>
                <c:pt idx="186">
                  <c:v>-1.4486834769835047E-2</c:v>
                </c:pt>
                <c:pt idx="187">
                  <c:v>-1.9199422144119446E-2</c:v>
                </c:pt>
                <c:pt idx="188">
                  <c:v>-2.0514425719800472E-2</c:v>
                </c:pt>
                <c:pt idx="189">
                  <c:v>-2.3426485136925287E-2</c:v>
                </c:pt>
                <c:pt idx="190">
                  <c:v>-2.3946676636096675E-2</c:v>
                </c:pt>
                <c:pt idx="191">
                  <c:v>-3.1143664376510463E-2</c:v>
                </c:pt>
                <c:pt idx="192">
                  <c:v>-3.126488792033609E-2</c:v>
                </c:pt>
                <c:pt idx="193">
                  <c:v>-3.5369525152098708E-2</c:v>
                </c:pt>
                <c:pt idx="194">
                  <c:v>-3.7481331854942429E-2</c:v>
                </c:pt>
                <c:pt idx="195">
                  <c:v>-3.897290788963606E-2</c:v>
                </c:pt>
                <c:pt idx="196">
                  <c:v>-5.0751181410729873E-2</c:v>
                </c:pt>
                <c:pt idx="197">
                  <c:v>-6.6225160509654685E-2</c:v>
                </c:pt>
                <c:pt idx="198">
                  <c:v>-0.11675616577843742</c:v>
                </c:pt>
                <c:pt idx="199">
                  <c:v>-0.13185104471166548</c:v>
                </c:pt>
                <c:pt idx="200">
                  <c:v>-0.15447381851954922</c:v>
                </c:pt>
                <c:pt idx="201">
                  <c:v>-0.1591004232706808</c:v>
                </c:pt>
                <c:pt idx="202">
                  <c:v>-0.1680053090892569</c:v>
                </c:pt>
                <c:pt idx="203">
                  <c:v>-0.18049203200294639</c:v>
                </c:pt>
                <c:pt idx="204">
                  <c:v>-0.29914742971240638</c:v>
                </c:pt>
                <c:pt idx="205">
                  <c:v>-0.32762154758387685</c:v>
                </c:pt>
                <c:pt idx="206">
                  <c:v>-0.36227585849194754</c:v>
                </c:pt>
                <c:pt idx="207">
                  <c:v>-0.47167815245062072</c:v>
                </c:pt>
                <c:pt idx="208">
                  <c:v>-0.58571840193467406</c:v>
                </c:pt>
                <c:pt idx="209">
                  <c:v>-0.68283530652457769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2-40B7-A615-463116433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2007 Sep'!$A$3:$A$212</c:f>
              <c:strCache>
                <c:ptCount val="210"/>
                <c:pt idx="0">
                  <c:v>United States</c:v>
                </c:pt>
                <c:pt idx="1">
                  <c:v>Kenya</c:v>
                </c:pt>
                <c:pt idx="2">
                  <c:v>Jamaica</c:v>
                </c:pt>
                <c:pt idx="3">
                  <c:v>Iraq</c:v>
                </c:pt>
                <c:pt idx="4">
                  <c:v>Costa Rica</c:v>
                </c:pt>
                <c:pt idx="5">
                  <c:v>Uruguay</c:v>
                </c:pt>
                <c:pt idx="6">
                  <c:v>Oman</c:v>
                </c:pt>
                <c:pt idx="7">
                  <c:v>Gabon</c:v>
                </c:pt>
                <c:pt idx="8">
                  <c:v>Algeria</c:v>
                </c:pt>
                <c:pt idx="9">
                  <c:v>Nigeria</c:v>
                </c:pt>
                <c:pt idx="10">
                  <c:v>Tanzania</c:v>
                </c:pt>
                <c:pt idx="11">
                  <c:v>Israel</c:v>
                </c:pt>
                <c:pt idx="12">
                  <c:v>Vietnam</c:v>
                </c:pt>
                <c:pt idx="13">
                  <c:v>Cote d'Ivoire</c:v>
                </c:pt>
                <c:pt idx="14">
                  <c:v>Jordan</c:v>
                </c:pt>
                <c:pt idx="15">
                  <c:v>Bolivia</c:v>
                </c:pt>
                <c:pt idx="16">
                  <c:v>Sri Lanka</c:v>
                </c:pt>
                <c:pt idx="17">
                  <c:v>Qatar</c:v>
                </c:pt>
                <c:pt idx="18">
                  <c:v>Pakistan</c:v>
                </c:pt>
                <c:pt idx="19">
                  <c:v>Trinidad and Tobago</c:v>
                </c:pt>
                <c:pt idx="20">
                  <c:v>Kuwait</c:v>
                </c:pt>
                <c:pt idx="21">
                  <c:v>Ecuador</c:v>
                </c:pt>
                <c:pt idx="22">
                  <c:v>Cuba</c:v>
                </c:pt>
                <c:pt idx="23">
                  <c:v>Kazakhstan</c:v>
                </c:pt>
                <c:pt idx="24">
                  <c:v>Peru</c:v>
                </c:pt>
                <c:pt idx="25">
                  <c:v>Azerbaijan</c:v>
                </c:pt>
                <c:pt idx="26">
                  <c:v>Lebanon</c:v>
                </c:pt>
                <c:pt idx="27">
                  <c:v>Georgia</c:v>
                </c:pt>
                <c:pt idx="28">
                  <c:v>Seychelles</c:v>
                </c:pt>
                <c:pt idx="29">
                  <c:v>Uzbekistan</c:v>
                </c:pt>
                <c:pt idx="30">
                  <c:v>Congo Democratic Republic</c:v>
                </c:pt>
                <c:pt idx="31">
                  <c:v>Netherlands Antilles</c:v>
                </c:pt>
                <c:pt idx="32">
                  <c:v>Liberia</c:v>
                </c:pt>
                <c:pt idx="33">
                  <c:v>Cameroon</c:v>
                </c:pt>
                <c:pt idx="34">
                  <c:v>Dominican Republic</c:v>
                </c:pt>
                <c:pt idx="35">
                  <c:v>Ghana</c:v>
                </c:pt>
                <c:pt idx="36">
                  <c:v>Bulgaria</c:v>
                </c:pt>
                <c:pt idx="37">
                  <c:v>Mauritius</c:v>
                </c:pt>
                <c:pt idx="38">
                  <c:v>Bangladesh</c:v>
                </c:pt>
                <c:pt idx="39">
                  <c:v>Sudan</c:v>
                </c:pt>
                <c:pt idx="40">
                  <c:v>Philippines</c:v>
                </c:pt>
                <c:pt idx="41">
                  <c:v>Saudi Arabia</c:v>
                </c:pt>
                <c:pt idx="42">
                  <c:v>Bahrain</c:v>
                </c:pt>
                <c:pt idx="43">
                  <c:v>Macedonia</c:v>
                </c:pt>
                <c:pt idx="44">
                  <c:v>Libya</c:v>
                </c:pt>
                <c:pt idx="45">
                  <c:v>Morocco</c:v>
                </c:pt>
                <c:pt idx="46">
                  <c:v>Gibraltar</c:v>
                </c:pt>
                <c:pt idx="47">
                  <c:v>Tunisia</c:v>
                </c:pt>
                <c:pt idx="48">
                  <c:v>Egypt</c:v>
                </c:pt>
                <c:pt idx="49">
                  <c:v>Papua New Guinea</c:v>
                </c:pt>
                <c:pt idx="50">
                  <c:v>Yemen</c:v>
                </c:pt>
                <c:pt idx="51">
                  <c:v>Uganda</c:v>
                </c:pt>
                <c:pt idx="52">
                  <c:v>Mozambique</c:v>
                </c:pt>
                <c:pt idx="53">
                  <c:v>Honduras</c:v>
                </c:pt>
                <c:pt idx="54">
                  <c:v>Macau SAR</c:v>
                </c:pt>
                <c:pt idx="55">
                  <c:v>Bosnia and Herzegovina</c:v>
                </c:pt>
                <c:pt idx="56">
                  <c:v>Iceland</c:v>
                </c:pt>
                <c:pt idx="57">
                  <c:v>Belize</c:v>
                </c:pt>
                <c:pt idx="58">
                  <c:v>Barbados</c:v>
                </c:pt>
                <c:pt idx="59">
                  <c:v>Zambia</c:v>
                </c:pt>
                <c:pt idx="60">
                  <c:v>Colombia</c:v>
                </c:pt>
                <c:pt idx="61">
                  <c:v>Belarus</c:v>
                </c:pt>
                <c:pt idx="62">
                  <c:v>Iran</c:v>
                </c:pt>
                <c:pt idx="63">
                  <c:v>Malta</c:v>
                </c:pt>
                <c:pt idx="64">
                  <c:v>Isle of Man</c:v>
                </c:pt>
                <c:pt idx="65">
                  <c:v>Guatemala</c:v>
                </c:pt>
                <c:pt idx="66">
                  <c:v>Maldives</c:v>
                </c:pt>
                <c:pt idx="67">
                  <c:v>Latvia</c:v>
                </c:pt>
                <c:pt idx="68">
                  <c:v>Syria</c:v>
                </c:pt>
                <c:pt idx="69">
                  <c:v>Namibia</c:v>
                </c:pt>
                <c:pt idx="70">
                  <c:v>Senegal</c:v>
                </c:pt>
                <c:pt idx="71">
                  <c:v>Andorra</c:v>
                </c:pt>
                <c:pt idx="72">
                  <c:v>Aruba</c:v>
                </c:pt>
                <c:pt idx="73">
                  <c:v>Slovenia</c:v>
                </c:pt>
                <c:pt idx="74">
                  <c:v>Angola</c:v>
                </c:pt>
                <c:pt idx="75">
                  <c:v>Paraguay</c:v>
                </c:pt>
                <c:pt idx="76">
                  <c:v>Ukraine</c:v>
                </c:pt>
                <c:pt idx="77">
                  <c:v>St. Vincent</c:v>
                </c:pt>
                <c:pt idx="78">
                  <c:v>Argentina</c:v>
                </c:pt>
                <c:pt idx="79">
                  <c:v>Venezuela</c:v>
                </c:pt>
                <c:pt idx="80">
                  <c:v>Brunei</c:v>
                </c:pt>
                <c:pt idx="81">
                  <c:v>El Salvador</c:v>
                </c:pt>
                <c:pt idx="82">
                  <c:v>Togo</c:v>
                </c:pt>
                <c:pt idx="83">
                  <c:v>Turks and Caicos</c:v>
                </c:pt>
                <c:pt idx="84">
                  <c:v>Cyprus</c:v>
                </c:pt>
                <c:pt idx="85">
                  <c:v>Lithuania</c:v>
                </c:pt>
                <c:pt idx="86">
                  <c:v>Marshall Islands</c:v>
                </c:pt>
                <c:pt idx="87">
                  <c:v>Congo</c:v>
                </c:pt>
                <c:pt idx="88">
                  <c:v>Bahamas</c:v>
                </c:pt>
                <c:pt idx="89">
                  <c:v>Indonesia</c:v>
                </c:pt>
                <c:pt idx="90">
                  <c:v>Estonia</c:v>
                </c:pt>
                <c:pt idx="91">
                  <c:v>Nepal</c:v>
                </c:pt>
                <c:pt idx="92">
                  <c:v>Burkina Faso</c:v>
                </c:pt>
                <c:pt idx="93">
                  <c:v>Zimbabwe</c:v>
                </c:pt>
                <c:pt idx="94">
                  <c:v>Chad</c:v>
                </c:pt>
                <c:pt idx="95">
                  <c:v>Mongolia</c:v>
                </c:pt>
                <c:pt idx="96">
                  <c:v>Thailand</c:v>
                </c:pt>
                <c:pt idx="97">
                  <c:v>Afghanistan</c:v>
                </c:pt>
                <c:pt idx="98">
                  <c:v>Samoa</c:v>
                </c:pt>
                <c:pt idx="99">
                  <c:v>Liechtenstein</c:v>
                </c:pt>
                <c:pt idx="100">
                  <c:v>Panama</c:v>
                </c:pt>
                <c:pt idx="101">
                  <c:v>Guernsey</c:v>
                </c:pt>
                <c:pt idx="102">
                  <c:v>Myanmar</c:v>
                </c:pt>
                <c:pt idx="103">
                  <c:v>Moldova</c:v>
                </c:pt>
                <c:pt idx="104">
                  <c:v>Albania</c:v>
                </c:pt>
                <c:pt idx="105">
                  <c:v>Grenada</c:v>
                </c:pt>
                <c:pt idx="106">
                  <c:v>Armenia</c:v>
                </c:pt>
                <c:pt idx="107">
                  <c:v>Mali</c:v>
                </c:pt>
                <c:pt idx="108">
                  <c:v>Ethiopia</c:v>
                </c:pt>
                <c:pt idx="109">
                  <c:v>Niger</c:v>
                </c:pt>
                <c:pt idx="110">
                  <c:v>Vanuatu</c:v>
                </c:pt>
                <c:pt idx="111">
                  <c:v>Guinea</c:v>
                </c:pt>
                <c:pt idx="112">
                  <c:v>Chile</c:v>
                </c:pt>
                <c:pt idx="113">
                  <c:v>United Arab Emirates</c:v>
                </c:pt>
                <c:pt idx="114">
                  <c:v>Haiti</c:v>
                </c:pt>
                <c:pt idx="115">
                  <c:v>Malaysia</c:v>
                </c:pt>
                <c:pt idx="116">
                  <c:v>Malawi</c:v>
                </c:pt>
                <c:pt idx="117">
                  <c:v>French Polynesia</c:v>
                </c:pt>
                <c:pt idx="118">
                  <c:v>Benin</c:v>
                </c:pt>
                <c:pt idx="119">
                  <c:v>Nicaragua</c:v>
                </c:pt>
                <c:pt idx="120">
                  <c:v>Slovakia</c:v>
                </c:pt>
                <c:pt idx="121">
                  <c:v>Burundi</c:v>
                </c:pt>
                <c:pt idx="122">
                  <c:v>Laos</c:v>
                </c:pt>
                <c:pt idx="123">
                  <c:v>Taiwan, China</c:v>
                </c:pt>
                <c:pt idx="124">
                  <c:v>Botswana</c:v>
                </c:pt>
                <c:pt idx="125">
                  <c:v>Bermuda</c:v>
                </c:pt>
                <c:pt idx="126">
                  <c:v>Cape Verde</c:v>
                </c:pt>
                <c:pt idx="127">
                  <c:v>Mauritania</c:v>
                </c:pt>
                <c:pt idx="128">
                  <c:v>Kyrgyz Republic</c:v>
                </c:pt>
                <c:pt idx="129">
                  <c:v>New Caledonia</c:v>
                </c:pt>
                <c:pt idx="130">
                  <c:v>Surinam</c:v>
                </c:pt>
                <c:pt idx="131">
                  <c:v>Lesotho</c:v>
                </c:pt>
                <c:pt idx="132">
                  <c:v>Croatia</c:v>
                </c:pt>
                <c:pt idx="133">
                  <c:v>Madagascar</c:v>
                </c:pt>
                <c:pt idx="134">
                  <c:v>Gambia</c:v>
                </c:pt>
                <c:pt idx="135">
                  <c:v>Cambodia</c:v>
                </c:pt>
                <c:pt idx="136">
                  <c:v>South Africa</c:v>
                </c:pt>
                <c:pt idx="137">
                  <c:v>West Indies UK</c:v>
                </c:pt>
                <c:pt idx="138">
                  <c:v>North Korea</c:v>
                </c:pt>
                <c:pt idx="139">
                  <c:v>Djibouti</c:v>
                </c:pt>
                <c:pt idx="140">
                  <c:v>Serbia</c:v>
                </c:pt>
                <c:pt idx="141">
                  <c:v>Turkmenistan</c:v>
                </c:pt>
                <c:pt idx="142">
                  <c:v>St. Lucia</c:v>
                </c:pt>
                <c:pt idx="143">
                  <c:v>Central African Republic</c:v>
                </c:pt>
                <c:pt idx="144">
                  <c:v>Turkey</c:v>
                </c:pt>
                <c:pt idx="145">
                  <c:v>Romania</c:v>
                </c:pt>
                <c:pt idx="146">
                  <c:v>Montenegro</c:v>
                </c:pt>
                <c:pt idx="147">
                  <c:v>British Overseas Territories</c:v>
                </c:pt>
                <c:pt idx="148">
                  <c:v>Swaziland</c:v>
                </c:pt>
                <c:pt idx="149">
                  <c:v>Nauru</c:v>
                </c:pt>
                <c:pt idx="150">
                  <c:v>Sierra Leone</c:v>
                </c:pt>
                <c:pt idx="151">
                  <c:v>Guyana</c:v>
                </c:pt>
                <c:pt idx="152">
                  <c:v>Fiji</c:v>
                </c:pt>
                <c:pt idx="153">
                  <c:v>Hungary</c:v>
                </c:pt>
                <c:pt idx="154">
                  <c:v>Wallis/Futuna</c:v>
                </c:pt>
                <c:pt idx="155">
                  <c:v>Rwanda</c:v>
                </c:pt>
                <c:pt idx="156">
                  <c:v>Falkland Islands</c:v>
                </c:pt>
                <c:pt idx="157">
                  <c:v>Dominica</c:v>
                </c:pt>
                <c:pt idx="158">
                  <c:v>Somalia</c:v>
                </c:pt>
                <c:pt idx="159">
                  <c:v>US Pacific Islands</c:v>
                </c:pt>
                <c:pt idx="160">
                  <c:v>India</c:v>
                </c:pt>
                <c:pt idx="161">
                  <c:v>Tajikistan</c:v>
                </c:pt>
                <c:pt idx="162">
                  <c:v>Palestinian Territory</c:v>
                </c:pt>
                <c:pt idx="163">
                  <c:v>Equatorial Guinea</c:v>
                </c:pt>
                <c:pt idx="164">
                  <c:v>Tonga</c:v>
                </c:pt>
                <c:pt idx="165">
                  <c:v>Jersey</c:v>
                </c:pt>
                <c:pt idx="166">
                  <c:v>Timor Leste</c:v>
                </c:pt>
                <c:pt idx="167">
                  <c:v>St. Helena</c:v>
                </c:pt>
                <c:pt idx="168">
                  <c:v>Kiribati</c:v>
                </c:pt>
                <c:pt idx="169">
                  <c:v>Russia</c:v>
                </c:pt>
                <c:pt idx="170">
                  <c:v>Guinea-Bissau</c:v>
                </c:pt>
                <c:pt idx="171">
                  <c:v>Sao Tome and Principe</c:v>
                </c:pt>
                <c:pt idx="172">
                  <c:v>Comoros Islands</c:v>
                </c:pt>
                <c:pt idx="173">
                  <c:v>Eritrea</c:v>
                </c:pt>
                <c:pt idx="174">
                  <c:v>Bhutan</c:v>
                </c:pt>
                <c:pt idx="175">
                  <c:v>Czech Republic</c:v>
                </c:pt>
                <c:pt idx="176">
                  <c:v>Micronesia</c:v>
                </c:pt>
                <c:pt idx="177">
                  <c:v>China</c:v>
                </c:pt>
                <c:pt idx="178">
                  <c:v>Vatican</c:v>
                </c:pt>
                <c:pt idx="179">
                  <c:v>Solomon Islands</c:v>
                </c:pt>
                <c:pt idx="180">
                  <c:v>Palau</c:v>
                </c:pt>
                <c:pt idx="181">
                  <c:v>Tuvalu</c:v>
                </c:pt>
                <c:pt idx="182">
                  <c:v>Finland</c:v>
                </c:pt>
                <c:pt idx="183">
                  <c:v>Poland</c:v>
                </c:pt>
                <c:pt idx="184">
                  <c:v>Singapore</c:v>
                </c:pt>
                <c:pt idx="185">
                  <c:v>Greece</c:v>
                </c:pt>
                <c:pt idx="186">
                  <c:v>Brazil</c:v>
                </c:pt>
                <c:pt idx="187">
                  <c:v>Denmark</c:v>
                </c:pt>
                <c:pt idx="188">
                  <c:v>New Zealand</c:v>
                </c:pt>
                <c:pt idx="189">
                  <c:v>Norway</c:v>
                </c:pt>
                <c:pt idx="190">
                  <c:v>South Korea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Ireland</c:v>
                </c:pt>
                <c:pt idx="194">
                  <c:v>Portugal</c:v>
                </c:pt>
                <c:pt idx="195">
                  <c:v>Canada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Belgium</c:v>
                </c:pt>
                <c:pt idx="200">
                  <c:v>Spain</c:v>
                </c:pt>
                <c:pt idx="201">
                  <c:v>Sweden</c:v>
                </c:pt>
                <c:pt idx="202">
                  <c:v>Austria</c:v>
                </c:pt>
                <c:pt idx="203">
                  <c:v>Italy</c:v>
                </c:pt>
                <c:pt idx="204">
                  <c:v>Japan</c:v>
                </c:pt>
                <c:pt idx="205">
                  <c:v>Switzerland</c:v>
                </c:pt>
                <c:pt idx="206">
                  <c:v>Netherlands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2007 Sep'!$E$3:$E$212</c:f>
              <c:numCache>
                <c:formatCode>General</c:formatCode>
                <c:ptCount val="210"/>
                <c:pt idx="0">
                  <c:v>0.4350271832685596</c:v>
                </c:pt>
                <c:pt idx="1">
                  <c:v>2.4303008294898586E-2</c:v>
                </c:pt>
                <c:pt idx="2">
                  <c:v>2.4100260411929926E-2</c:v>
                </c:pt>
                <c:pt idx="3">
                  <c:v>2.4063745465971308E-2</c:v>
                </c:pt>
                <c:pt idx="4">
                  <c:v>2.3833414007209536E-2</c:v>
                </c:pt>
                <c:pt idx="5">
                  <c:v>2.3671440785661437E-2</c:v>
                </c:pt>
                <c:pt idx="6">
                  <c:v>2.3590873856248404E-2</c:v>
                </c:pt>
                <c:pt idx="7">
                  <c:v>2.3430499947284571E-2</c:v>
                </c:pt>
                <c:pt idx="8">
                  <c:v>2.3367777926098864E-2</c:v>
                </c:pt>
                <c:pt idx="9">
                  <c:v>2.3286844357377878E-2</c:v>
                </c:pt>
                <c:pt idx="10">
                  <c:v>2.3273386525875437E-2</c:v>
                </c:pt>
                <c:pt idx="11">
                  <c:v>2.3263747663379367E-2</c:v>
                </c:pt>
                <c:pt idx="12">
                  <c:v>2.3129026778006694E-2</c:v>
                </c:pt>
                <c:pt idx="13">
                  <c:v>2.3100549862603462E-2</c:v>
                </c:pt>
                <c:pt idx="14">
                  <c:v>2.3096448336991895E-2</c:v>
                </c:pt>
                <c:pt idx="15">
                  <c:v>2.2933481329733503E-2</c:v>
                </c:pt>
                <c:pt idx="16">
                  <c:v>2.2924249597478824E-2</c:v>
                </c:pt>
                <c:pt idx="17">
                  <c:v>2.2874418303743618E-2</c:v>
                </c:pt>
                <c:pt idx="18">
                  <c:v>2.2856769687369615E-2</c:v>
                </c:pt>
                <c:pt idx="19">
                  <c:v>2.2729381524068826E-2</c:v>
                </c:pt>
                <c:pt idx="20">
                  <c:v>2.2704078390025653E-2</c:v>
                </c:pt>
                <c:pt idx="21">
                  <c:v>2.2634677128859373E-2</c:v>
                </c:pt>
                <c:pt idx="22">
                  <c:v>2.2469954799298329E-2</c:v>
                </c:pt>
                <c:pt idx="23">
                  <c:v>2.2424653846661959E-2</c:v>
                </c:pt>
                <c:pt idx="24">
                  <c:v>2.2388256940497817E-2</c:v>
                </c:pt>
                <c:pt idx="25">
                  <c:v>2.2277740021301538E-2</c:v>
                </c:pt>
                <c:pt idx="26">
                  <c:v>2.2214088279394941E-2</c:v>
                </c:pt>
                <c:pt idx="27">
                  <c:v>2.2156726130827836E-2</c:v>
                </c:pt>
                <c:pt idx="28">
                  <c:v>2.2153939883197513E-2</c:v>
                </c:pt>
                <c:pt idx="29">
                  <c:v>2.2027810950415415E-2</c:v>
                </c:pt>
                <c:pt idx="30">
                  <c:v>2.1929640494381886E-2</c:v>
                </c:pt>
                <c:pt idx="31">
                  <c:v>2.188322896550941E-2</c:v>
                </c:pt>
                <c:pt idx="32">
                  <c:v>2.18355852875903E-2</c:v>
                </c:pt>
                <c:pt idx="33">
                  <c:v>2.179982978764353E-2</c:v>
                </c:pt>
                <c:pt idx="34">
                  <c:v>2.1780037797836719E-2</c:v>
                </c:pt>
                <c:pt idx="35">
                  <c:v>2.1708583535813491E-2</c:v>
                </c:pt>
                <c:pt idx="36">
                  <c:v>2.1675560481007557E-2</c:v>
                </c:pt>
                <c:pt idx="37">
                  <c:v>2.1651230735099357E-2</c:v>
                </c:pt>
                <c:pt idx="38">
                  <c:v>2.1611632326833757E-2</c:v>
                </c:pt>
                <c:pt idx="39">
                  <c:v>2.1548797011299452E-2</c:v>
                </c:pt>
                <c:pt idx="40">
                  <c:v>2.1501035840733072E-2</c:v>
                </c:pt>
                <c:pt idx="41">
                  <c:v>2.1466500260072845E-2</c:v>
                </c:pt>
                <c:pt idx="42">
                  <c:v>2.1446702402738486E-2</c:v>
                </c:pt>
                <c:pt idx="43">
                  <c:v>2.1436071838034088E-2</c:v>
                </c:pt>
                <c:pt idx="44">
                  <c:v>2.1362190734042514E-2</c:v>
                </c:pt>
                <c:pt idx="45">
                  <c:v>2.1309682512983104E-2</c:v>
                </c:pt>
                <c:pt idx="46">
                  <c:v>2.1214785477774917E-2</c:v>
                </c:pt>
                <c:pt idx="47">
                  <c:v>2.1107803681767068E-2</c:v>
                </c:pt>
                <c:pt idx="48">
                  <c:v>2.1067780571274369E-2</c:v>
                </c:pt>
                <c:pt idx="49">
                  <c:v>2.0996597880930942E-2</c:v>
                </c:pt>
                <c:pt idx="50">
                  <c:v>2.0954816563041989E-2</c:v>
                </c:pt>
                <c:pt idx="51">
                  <c:v>2.0948941536598376E-2</c:v>
                </c:pt>
                <c:pt idx="52">
                  <c:v>2.0794261145495686E-2</c:v>
                </c:pt>
                <c:pt idx="53">
                  <c:v>2.0760135045283297E-2</c:v>
                </c:pt>
                <c:pt idx="54">
                  <c:v>2.0730128698333638E-2</c:v>
                </c:pt>
                <c:pt idx="55">
                  <c:v>2.0673381363760946E-2</c:v>
                </c:pt>
                <c:pt idx="56">
                  <c:v>2.0641203769844244E-2</c:v>
                </c:pt>
                <c:pt idx="57">
                  <c:v>2.063764236157041E-2</c:v>
                </c:pt>
                <c:pt idx="58">
                  <c:v>2.0594550592302228E-2</c:v>
                </c:pt>
                <c:pt idx="59">
                  <c:v>2.0584385974002761E-2</c:v>
                </c:pt>
                <c:pt idx="60">
                  <c:v>2.0551359406930911E-2</c:v>
                </c:pt>
                <c:pt idx="61">
                  <c:v>2.0242647156820864E-2</c:v>
                </c:pt>
                <c:pt idx="62">
                  <c:v>2.0215003290548508E-2</c:v>
                </c:pt>
                <c:pt idx="63">
                  <c:v>2.0153775502338125E-2</c:v>
                </c:pt>
                <c:pt idx="64">
                  <c:v>2.0069678714105622E-2</c:v>
                </c:pt>
                <c:pt idx="65">
                  <c:v>2.0011042850024679E-2</c:v>
                </c:pt>
                <c:pt idx="66">
                  <c:v>1.9881888397046334E-2</c:v>
                </c:pt>
                <c:pt idx="67">
                  <c:v>1.986795446160779E-2</c:v>
                </c:pt>
                <c:pt idx="68">
                  <c:v>1.9824252532630118E-2</c:v>
                </c:pt>
                <c:pt idx="69">
                  <c:v>1.9779472512964219E-2</c:v>
                </c:pt>
                <c:pt idx="70">
                  <c:v>1.9771651801578836E-2</c:v>
                </c:pt>
                <c:pt idx="71">
                  <c:v>1.9751781723583224E-2</c:v>
                </c:pt>
                <c:pt idx="72">
                  <c:v>1.9724920404419213E-2</c:v>
                </c:pt>
                <c:pt idx="73">
                  <c:v>1.9717780565698804E-2</c:v>
                </c:pt>
                <c:pt idx="74">
                  <c:v>1.9670663271716848E-2</c:v>
                </c:pt>
                <c:pt idx="75">
                  <c:v>1.9623710057249659E-2</c:v>
                </c:pt>
                <c:pt idx="76">
                  <c:v>1.9402547958568436E-2</c:v>
                </c:pt>
                <c:pt idx="77">
                  <c:v>1.9337282453197692E-2</c:v>
                </c:pt>
                <c:pt idx="78">
                  <c:v>1.9278816844990151E-2</c:v>
                </c:pt>
                <c:pt idx="79">
                  <c:v>1.9236017081524413E-2</c:v>
                </c:pt>
                <c:pt idx="80">
                  <c:v>1.9161960144668869E-2</c:v>
                </c:pt>
                <c:pt idx="81">
                  <c:v>1.8873279211934033E-2</c:v>
                </c:pt>
                <c:pt idx="82">
                  <c:v>1.8708682606611574E-2</c:v>
                </c:pt>
                <c:pt idx="83">
                  <c:v>1.8651805019659771E-2</c:v>
                </c:pt>
                <c:pt idx="84">
                  <c:v>1.8494461089030849E-2</c:v>
                </c:pt>
                <c:pt idx="85">
                  <c:v>1.848661476396813E-2</c:v>
                </c:pt>
                <c:pt idx="86">
                  <c:v>1.8464270963786715E-2</c:v>
                </c:pt>
                <c:pt idx="87">
                  <c:v>1.8174054410992267E-2</c:v>
                </c:pt>
                <c:pt idx="88">
                  <c:v>1.7911888289545933E-2</c:v>
                </c:pt>
                <c:pt idx="89">
                  <c:v>1.7858490114979246E-2</c:v>
                </c:pt>
                <c:pt idx="90">
                  <c:v>1.7803438708923293E-2</c:v>
                </c:pt>
                <c:pt idx="91">
                  <c:v>1.7757025249141571E-2</c:v>
                </c:pt>
                <c:pt idx="92">
                  <c:v>1.7711644936390332E-2</c:v>
                </c:pt>
                <c:pt idx="93">
                  <c:v>1.7710262883622315E-2</c:v>
                </c:pt>
                <c:pt idx="94">
                  <c:v>1.7456125806039276E-2</c:v>
                </c:pt>
                <c:pt idx="95">
                  <c:v>1.7410910229795764E-2</c:v>
                </c:pt>
                <c:pt idx="96">
                  <c:v>1.7370671792140181E-2</c:v>
                </c:pt>
                <c:pt idx="97">
                  <c:v>1.7106834088305396E-2</c:v>
                </c:pt>
                <c:pt idx="98">
                  <c:v>1.7089499071156818E-2</c:v>
                </c:pt>
                <c:pt idx="99">
                  <c:v>1.6815579016924809E-2</c:v>
                </c:pt>
                <c:pt idx="100">
                  <c:v>1.6711242709282995E-2</c:v>
                </c:pt>
                <c:pt idx="101">
                  <c:v>1.6565264590954171E-2</c:v>
                </c:pt>
                <c:pt idx="102">
                  <c:v>1.6538904771407924E-2</c:v>
                </c:pt>
                <c:pt idx="103">
                  <c:v>1.6205728835976881E-2</c:v>
                </c:pt>
                <c:pt idx="104">
                  <c:v>1.6043676672390206E-2</c:v>
                </c:pt>
                <c:pt idx="105">
                  <c:v>1.5796179744207665E-2</c:v>
                </c:pt>
                <c:pt idx="106">
                  <c:v>1.5645590227057065E-2</c:v>
                </c:pt>
                <c:pt idx="107">
                  <c:v>1.562140898269684E-2</c:v>
                </c:pt>
                <c:pt idx="108">
                  <c:v>1.5352910993957445E-2</c:v>
                </c:pt>
                <c:pt idx="109">
                  <c:v>1.5090230990457618E-2</c:v>
                </c:pt>
                <c:pt idx="110">
                  <c:v>1.4857617524723149E-2</c:v>
                </c:pt>
                <c:pt idx="111">
                  <c:v>1.4582308265980759E-2</c:v>
                </c:pt>
                <c:pt idx="112">
                  <c:v>1.4560686202342639E-2</c:v>
                </c:pt>
                <c:pt idx="113">
                  <c:v>1.4531549080665479E-2</c:v>
                </c:pt>
                <c:pt idx="114">
                  <c:v>1.440801275699676E-2</c:v>
                </c:pt>
                <c:pt idx="115">
                  <c:v>1.4099158842809618E-2</c:v>
                </c:pt>
                <c:pt idx="116">
                  <c:v>1.3959015993811138E-2</c:v>
                </c:pt>
                <c:pt idx="117">
                  <c:v>1.3936808910698005E-2</c:v>
                </c:pt>
                <c:pt idx="118">
                  <c:v>1.3775148009238828E-2</c:v>
                </c:pt>
                <c:pt idx="119">
                  <c:v>1.3763464152139065E-2</c:v>
                </c:pt>
                <c:pt idx="120">
                  <c:v>1.3745045606161625E-2</c:v>
                </c:pt>
                <c:pt idx="121">
                  <c:v>1.3732590978121722E-2</c:v>
                </c:pt>
                <c:pt idx="122">
                  <c:v>1.3680292073841036E-2</c:v>
                </c:pt>
                <c:pt idx="123">
                  <c:v>1.3638553400399954E-2</c:v>
                </c:pt>
                <c:pt idx="124">
                  <c:v>1.3481005374969521E-2</c:v>
                </c:pt>
                <c:pt idx="125">
                  <c:v>1.2877669756237137E-2</c:v>
                </c:pt>
                <c:pt idx="126">
                  <c:v>1.2750355103235429E-2</c:v>
                </c:pt>
                <c:pt idx="127">
                  <c:v>1.2734847954153739E-2</c:v>
                </c:pt>
                <c:pt idx="128">
                  <c:v>1.2474097916435906E-2</c:v>
                </c:pt>
                <c:pt idx="129">
                  <c:v>1.206007493877775E-2</c:v>
                </c:pt>
                <c:pt idx="130">
                  <c:v>1.1767826228947719E-2</c:v>
                </c:pt>
                <c:pt idx="131">
                  <c:v>1.1617024109972056E-2</c:v>
                </c:pt>
                <c:pt idx="132">
                  <c:v>1.1476942908438325E-2</c:v>
                </c:pt>
                <c:pt idx="133">
                  <c:v>1.0893150518597173E-2</c:v>
                </c:pt>
                <c:pt idx="134">
                  <c:v>1.0887657063847695E-2</c:v>
                </c:pt>
                <c:pt idx="135">
                  <c:v>1.0862164065687461E-2</c:v>
                </c:pt>
                <c:pt idx="136">
                  <c:v>1.0782340793055539E-2</c:v>
                </c:pt>
                <c:pt idx="137">
                  <c:v>1.0708469069846419E-2</c:v>
                </c:pt>
                <c:pt idx="138">
                  <c:v>1.0539299895193492E-2</c:v>
                </c:pt>
                <c:pt idx="139">
                  <c:v>1.0457729365228326E-2</c:v>
                </c:pt>
                <c:pt idx="140">
                  <c:v>1.0067062205962391E-2</c:v>
                </c:pt>
                <c:pt idx="141">
                  <c:v>1.0004208781537075E-2</c:v>
                </c:pt>
                <c:pt idx="142">
                  <c:v>9.7374608649396718E-3</c:v>
                </c:pt>
                <c:pt idx="143">
                  <c:v>9.7036055055460119E-3</c:v>
                </c:pt>
                <c:pt idx="144">
                  <c:v>9.307571617529483E-3</c:v>
                </c:pt>
                <c:pt idx="145">
                  <c:v>9.0979658054641324E-3</c:v>
                </c:pt>
                <c:pt idx="146">
                  <c:v>8.7905923223191035E-3</c:v>
                </c:pt>
                <c:pt idx="147">
                  <c:v>7.7158449777125137E-3</c:v>
                </c:pt>
                <c:pt idx="148">
                  <c:v>7.3354222575263538E-3</c:v>
                </c:pt>
                <c:pt idx="149">
                  <c:v>7.2950293595094931E-3</c:v>
                </c:pt>
                <c:pt idx="150">
                  <c:v>6.8720663241523903E-3</c:v>
                </c:pt>
                <c:pt idx="151">
                  <c:v>6.8143476274582261E-3</c:v>
                </c:pt>
                <c:pt idx="152">
                  <c:v>6.5828045289628E-3</c:v>
                </c:pt>
                <c:pt idx="153">
                  <c:v>6.5738750888861414E-3</c:v>
                </c:pt>
                <c:pt idx="154">
                  <c:v>6.4027400043514199E-3</c:v>
                </c:pt>
                <c:pt idx="155">
                  <c:v>6.24486842304681E-3</c:v>
                </c:pt>
                <c:pt idx="156">
                  <c:v>5.9857230674931613E-3</c:v>
                </c:pt>
                <c:pt idx="157">
                  <c:v>5.6419231428461378E-3</c:v>
                </c:pt>
                <c:pt idx="158">
                  <c:v>5.6310906657308932E-3</c:v>
                </c:pt>
                <c:pt idx="159">
                  <c:v>5.3350260513794819E-3</c:v>
                </c:pt>
                <c:pt idx="160">
                  <c:v>5.1506513242830648E-3</c:v>
                </c:pt>
                <c:pt idx="161">
                  <c:v>5.0176950783881397E-3</c:v>
                </c:pt>
                <c:pt idx="162">
                  <c:v>4.566470882816474E-3</c:v>
                </c:pt>
                <c:pt idx="163">
                  <c:v>3.9137867892646647E-3</c:v>
                </c:pt>
                <c:pt idx="164">
                  <c:v>3.7122265470141092E-3</c:v>
                </c:pt>
                <c:pt idx="165">
                  <c:v>3.6668106324393573E-3</c:v>
                </c:pt>
                <c:pt idx="166">
                  <c:v>3.3554742113931866E-3</c:v>
                </c:pt>
                <c:pt idx="167">
                  <c:v>3.2513956048157385E-3</c:v>
                </c:pt>
                <c:pt idx="168">
                  <c:v>3.2513956048157385E-3</c:v>
                </c:pt>
                <c:pt idx="169">
                  <c:v>3.2494977009005638E-3</c:v>
                </c:pt>
                <c:pt idx="170">
                  <c:v>2.9156889923667535E-3</c:v>
                </c:pt>
                <c:pt idx="171">
                  <c:v>2.9104509368773441E-3</c:v>
                </c:pt>
                <c:pt idx="172">
                  <c:v>2.7786289333279865E-3</c:v>
                </c:pt>
                <c:pt idx="173">
                  <c:v>2.4885147389499609E-3</c:v>
                </c:pt>
                <c:pt idx="174">
                  <c:v>1.447869723239415E-3</c:v>
                </c:pt>
                <c:pt idx="175">
                  <c:v>1.0306617375423904E-3</c:v>
                </c:pt>
                <c:pt idx="176">
                  <c:v>9.4386323458781052E-4</c:v>
                </c:pt>
                <c:pt idx="177">
                  <c:v>9.045033940565661E-4</c:v>
                </c:pt>
                <c:pt idx="178">
                  <c:v>3.2508180492224958E-4</c:v>
                </c:pt>
                <c:pt idx="179">
                  <c:v>-4.8405569776127843E-6</c:v>
                </c:pt>
                <c:pt idx="180">
                  <c:v>-3.7519351285576459E-4</c:v>
                </c:pt>
                <c:pt idx="181">
                  <c:v>-3.7519351285576459E-4</c:v>
                </c:pt>
                <c:pt idx="182">
                  <c:v>-2.068149381711834E-3</c:v>
                </c:pt>
                <c:pt idx="183">
                  <c:v>-3.5662172629698299E-3</c:v>
                </c:pt>
                <c:pt idx="184">
                  <c:v>-3.9630409691376739E-3</c:v>
                </c:pt>
                <c:pt idx="185">
                  <c:v>-9.303513043713206E-3</c:v>
                </c:pt>
                <c:pt idx="186">
                  <c:v>-1.0617683746275829E-2</c:v>
                </c:pt>
                <c:pt idx="187">
                  <c:v>-1.4049522849437598E-2</c:v>
                </c:pt>
                <c:pt idx="188">
                  <c:v>-1.6843015698596413E-2</c:v>
                </c:pt>
                <c:pt idx="189">
                  <c:v>-1.742367913202357E-2</c:v>
                </c:pt>
                <c:pt idx="190">
                  <c:v>-2.0229965491039933E-2</c:v>
                </c:pt>
                <c:pt idx="191">
                  <c:v>-2.2052254955035155E-2</c:v>
                </c:pt>
                <c:pt idx="192">
                  <c:v>-2.458928827101306E-2</c:v>
                </c:pt>
                <c:pt idx="193">
                  <c:v>-3.1157129867407762E-2</c:v>
                </c:pt>
                <c:pt idx="194">
                  <c:v>-3.2766972740373719E-2</c:v>
                </c:pt>
                <c:pt idx="195">
                  <c:v>-4.8683202652199983E-2</c:v>
                </c:pt>
                <c:pt idx="196">
                  <c:v>-5.7086751999783941E-2</c:v>
                </c:pt>
                <c:pt idx="197">
                  <c:v>-0.1034534788355562</c:v>
                </c:pt>
                <c:pt idx="198">
                  <c:v>-0.12008482086578105</c:v>
                </c:pt>
                <c:pt idx="199">
                  <c:v>-0.14688157476393221</c:v>
                </c:pt>
                <c:pt idx="200">
                  <c:v>-0.15965048792233427</c:v>
                </c:pt>
                <c:pt idx="201">
                  <c:v>-0.16441494503628604</c:v>
                </c:pt>
                <c:pt idx="202">
                  <c:v>-0.16652652255735151</c:v>
                </c:pt>
                <c:pt idx="203">
                  <c:v>-0.2068000373146188</c:v>
                </c:pt>
                <c:pt idx="204">
                  <c:v>-0.29030759034161713</c:v>
                </c:pt>
                <c:pt idx="205">
                  <c:v>-0.30893265660846936</c:v>
                </c:pt>
                <c:pt idx="206">
                  <c:v>-0.33901864079987276</c:v>
                </c:pt>
                <c:pt idx="207">
                  <c:v>-0.41159521165708601</c:v>
                </c:pt>
                <c:pt idx="208">
                  <c:v>-0.58639865701995764</c:v>
                </c:pt>
                <c:pt idx="209">
                  <c:v>-0.69570485071751342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6-49EC-A024-3EDEE7ECD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</a:t>
            </a:r>
            <a:r>
              <a:rPr lang="en-CA" baseline="0"/>
              <a:t> 2007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2007 Dec'!$A$3:$A$212</c:f>
              <c:strCache>
                <c:ptCount val="210"/>
                <c:pt idx="0">
                  <c:v>United States</c:v>
                </c:pt>
                <c:pt idx="1">
                  <c:v>Kenya</c:v>
                </c:pt>
                <c:pt idx="2">
                  <c:v>Jordan</c:v>
                </c:pt>
                <c:pt idx="3">
                  <c:v>Iraq</c:v>
                </c:pt>
                <c:pt idx="4">
                  <c:v>Sri Lanka</c:v>
                </c:pt>
                <c:pt idx="5">
                  <c:v>Jamaica</c:v>
                </c:pt>
                <c:pt idx="6">
                  <c:v>Uruguay</c:v>
                </c:pt>
                <c:pt idx="7">
                  <c:v>Oman</c:v>
                </c:pt>
                <c:pt idx="8">
                  <c:v>Gabon</c:v>
                </c:pt>
                <c:pt idx="9">
                  <c:v>Algeria</c:v>
                </c:pt>
                <c:pt idx="10">
                  <c:v>Tanzania</c:v>
                </c:pt>
                <c:pt idx="11">
                  <c:v>Nigeria</c:v>
                </c:pt>
                <c:pt idx="12">
                  <c:v>Bolivia</c:v>
                </c:pt>
                <c:pt idx="13">
                  <c:v>Cote d'Ivoire</c:v>
                </c:pt>
                <c:pt idx="14">
                  <c:v>Vietnam</c:v>
                </c:pt>
                <c:pt idx="15">
                  <c:v>Trinidad and Tobago</c:v>
                </c:pt>
                <c:pt idx="16">
                  <c:v>Ecuador</c:v>
                </c:pt>
                <c:pt idx="17">
                  <c:v>Pakistan</c:v>
                </c:pt>
                <c:pt idx="18">
                  <c:v>Qatar</c:v>
                </c:pt>
                <c:pt idx="19">
                  <c:v>Libya</c:v>
                </c:pt>
                <c:pt idx="20">
                  <c:v>Cuba</c:v>
                </c:pt>
                <c:pt idx="21">
                  <c:v>Lebanon</c:v>
                </c:pt>
                <c:pt idx="22">
                  <c:v>Azerbaijan</c:v>
                </c:pt>
                <c:pt idx="23">
                  <c:v>Senegal</c:v>
                </c:pt>
                <c:pt idx="24">
                  <c:v>Seychelles</c:v>
                </c:pt>
                <c:pt idx="25">
                  <c:v>Georgia</c:v>
                </c:pt>
                <c:pt idx="26">
                  <c:v>Uzbekistan</c:v>
                </c:pt>
                <c:pt idx="27">
                  <c:v>Congo Democratic Republic</c:v>
                </c:pt>
                <c:pt idx="28">
                  <c:v>Dominican Republic</c:v>
                </c:pt>
                <c:pt idx="29">
                  <c:v>Cameroon</c:v>
                </c:pt>
                <c:pt idx="30">
                  <c:v>Netherlands Antilles</c:v>
                </c:pt>
                <c:pt idx="31">
                  <c:v>Liberia</c:v>
                </c:pt>
                <c:pt idx="32">
                  <c:v>Ghana</c:v>
                </c:pt>
                <c:pt idx="33">
                  <c:v>Bangladesh</c:v>
                </c:pt>
                <c:pt idx="34">
                  <c:v>Sudan</c:v>
                </c:pt>
                <c:pt idx="35">
                  <c:v>Philippines</c:v>
                </c:pt>
                <c:pt idx="36">
                  <c:v>Mauritius</c:v>
                </c:pt>
                <c:pt idx="37">
                  <c:v>Gibraltar</c:v>
                </c:pt>
                <c:pt idx="38">
                  <c:v>Tunisia</c:v>
                </c:pt>
                <c:pt idx="39">
                  <c:v>Belize</c:v>
                </c:pt>
                <c:pt idx="40">
                  <c:v>Egypt</c:v>
                </c:pt>
                <c:pt idx="41">
                  <c:v>Yemen</c:v>
                </c:pt>
                <c:pt idx="42">
                  <c:v>Bulgaria</c:v>
                </c:pt>
                <c:pt idx="43">
                  <c:v>Uganda</c:v>
                </c:pt>
                <c:pt idx="44">
                  <c:v>Mozambique</c:v>
                </c:pt>
                <c:pt idx="45">
                  <c:v>Bahrain</c:v>
                </c:pt>
                <c:pt idx="46">
                  <c:v>Zambia</c:v>
                </c:pt>
                <c:pt idx="47">
                  <c:v>Costa Rica</c:v>
                </c:pt>
                <c:pt idx="48">
                  <c:v>Iceland</c:v>
                </c:pt>
                <c:pt idx="49">
                  <c:v>Bosnia and Herzegovina</c:v>
                </c:pt>
                <c:pt idx="50">
                  <c:v>Belarus</c:v>
                </c:pt>
                <c:pt idx="51">
                  <c:v>Barbados</c:v>
                </c:pt>
                <c:pt idx="52">
                  <c:v>Kuwait</c:v>
                </c:pt>
                <c:pt idx="53">
                  <c:v>Lithuania</c:v>
                </c:pt>
                <c:pt idx="54">
                  <c:v>French Polynesia</c:v>
                </c:pt>
                <c:pt idx="55">
                  <c:v>Aruba</c:v>
                </c:pt>
                <c:pt idx="56">
                  <c:v>Israel</c:v>
                </c:pt>
                <c:pt idx="57">
                  <c:v>Iran</c:v>
                </c:pt>
                <c:pt idx="58">
                  <c:v>Saudi Arabia</c:v>
                </c:pt>
                <c:pt idx="59">
                  <c:v>Guatemala</c:v>
                </c:pt>
                <c:pt idx="60">
                  <c:v>Macau SAR</c:v>
                </c:pt>
                <c:pt idx="61">
                  <c:v>Venezuela</c:v>
                </c:pt>
                <c:pt idx="62">
                  <c:v>Estonia</c:v>
                </c:pt>
                <c:pt idx="63">
                  <c:v>Paraguay</c:v>
                </c:pt>
                <c:pt idx="64">
                  <c:v>Namibia</c:v>
                </c:pt>
                <c:pt idx="65">
                  <c:v>Papua New Guinea</c:v>
                </c:pt>
                <c:pt idx="66">
                  <c:v>St. Vincent</c:v>
                </c:pt>
                <c:pt idx="67">
                  <c:v>Latvia</c:v>
                </c:pt>
                <c:pt idx="68">
                  <c:v>Syria</c:v>
                </c:pt>
                <c:pt idx="69">
                  <c:v>Slovenia</c:v>
                </c:pt>
                <c:pt idx="70">
                  <c:v>Angola</c:v>
                </c:pt>
                <c:pt idx="71">
                  <c:v>Isle of Man</c:v>
                </c:pt>
                <c:pt idx="72">
                  <c:v>Andorra</c:v>
                </c:pt>
                <c:pt idx="73">
                  <c:v>Burkina Faso</c:v>
                </c:pt>
                <c:pt idx="74">
                  <c:v>Chad</c:v>
                </c:pt>
                <c:pt idx="75">
                  <c:v>Zimbabwe</c:v>
                </c:pt>
                <c:pt idx="76">
                  <c:v>Kazakhstan</c:v>
                </c:pt>
                <c:pt idx="77">
                  <c:v>Ukraine</c:v>
                </c:pt>
                <c:pt idx="78">
                  <c:v>Peru</c:v>
                </c:pt>
                <c:pt idx="79">
                  <c:v>Mali</c:v>
                </c:pt>
                <c:pt idx="80">
                  <c:v>Togo</c:v>
                </c:pt>
                <c:pt idx="81">
                  <c:v>Myanmar</c:v>
                </c:pt>
                <c:pt idx="82">
                  <c:v>Macedonia</c:v>
                </c:pt>
                <c:pt idx="83">
                  <c:v>Thailand</c:v>
                </c:pt>
                <c:pt idx="84">
                  <c:v>Marshall Islands</c:v>
                </c:pt>
                <c:pt idx="85">
                  <c:v>Morocco</c:v>
                </c:pt>
                <c:pt idx="86">
                  <c:v>Cyprus</c:v>
                </c:pt>
                <c:pt idx="87">
                  <c:v>Malta</c:v>
                </c:pt>
                <c:pt idx="88">
                  <c:v>Albania</c:v>
                </c:pt>
                <c:pt idx="89">
                  <c:v>Indonesia</c:v>
                </c:pt>
                <c:pt idx="90">
                  <c:v>Bahamas</c:v>
                </c:pt>
                <c:pt idx="91">
                  <c:v>Malawi</c:v>
                </c:pt>
                <c:pt idx="92">
                  <c:v>Colombia</c:v>
                </c:pt>
                <c:pt idx="93">
                  <c:v>Liechtenstein</c:v>
                </c:pt>
                <c:pt idx="94">
                  <c:v>Maldives</c:v>
                </c:pt>
                <c:pt idx="95">
                  <c:v>Grenada</c:v>
                </c:pt>
                <c:pt idx="96">
                  <c:v>Nepal</c:v>
                </c:pt>
                <c:pt idx="97">
                  <c:v>Niger</c:v>
                </c:pt>
                <c:pt idx="98">
                  <c:v>Madagascar</c:v>
                </c:pt>
                <c:pt idx="99">
                  <c:v>Argentina</c:v>
                </c:pt>
                <c:pt idx="100">
                  <c:v>Ethiopia</c:v>
                </c:pt>
                <c:pt idx="101">
                  <c:v>Mauritania</c:v>
                </c:pt>
                <c:pt idx="102">
                  <c:v>Turks and Caicos</c:v>
                </c:pt>
                <c:pt idx="103">
                  <c:v>Congo</c:v>
                </c:pt>
                <c:pt idx="104">
                  <c:v>Guernsey</c:v>
                </c:pt>
                <c:pt idx="105">
                  <c:v>Brunei</c:v>
                </c:pt>
                <c:pt idx="106">
                  <c:v>El Salvador</c:v>
                </c:pt>
                <c:pt idx="107">
                  <c:v>Moldova</c:v>
                </c:pt>
                <c:pt idx="108">
                  <c:v>Honduras</c:v>
                </c:pt>
                <c:pt idx="109">
                  <c:v>Haiti</c:v>
                </c:pt>
                <c:pt idx="110">
                  <c:v>Vanuatu</c:v>
                </c:pt>
                <c:pt idx="111">
                  <c:v>Afghanistan</c:v>
                </c:pt>
                <c:pt idx="112">
                  <c:v>Gambia</c:v>
                </c:pt>
                <c:pt idx="113">
                  <c:v>Guinea</c:v>
                </c:pt>
                <c:pt idx="114">
                  <c:v>Burundi</c:v>
                </c:pt>
                <c:pt idx="115">
                  <c:v>Panama</c:v>
                </c:pt>
                <c:pt idx="116">
                  <c:v>Mongolia</c:v>
                </c:pt>
                <c:pt idx="117">
                  <c:v>Laos</c:v>
                </c:pt>
                <c:pt idx="118">
                  <c:v>Nicaragua</c:v>
                </c:pt>
                <c:pt idx="119">
                  <c:v>Malaysia</c:v>
                </c:pt>
                <c:pt idx="120">
                  <c:v>United Arab Emirates</c:v>
                </c:pt>
                <c:pt idx="121">
                  <c:v>Botswana</c:v>
                </c:pt>
                <c:pt idx="122">
                  <c:v>British Overseas Territories</c:v>
                </c:pt>
                <c:pt idx="123">
                  <c:v>Cape Verde</c:v>
                </c:pt>
                <c:pt idx="124">
                  <c:v>Benin</c:v>
                </c:pt>
                <c:pt idx="125">
                  <c:v>Djibouti</c:v>
                </c:pt>
                <c:pt idx="126">
                  <c:v>Kyrgyz Republic</c:v>
                </c:pt>
                <c:pt idx="127">
                  <c:v>Serbia</c:v>
                </c:pt>
                <c:pt idx="128">
                  <c:v>St. Lucia</c:v>
                </c:pt>
                <c:pt idx="129">
                  <c:v>Armenia</c:v>
                </c:pt>
                <c:pt idx="130">
                  <c:v>Cambodia</c:v>
                </c:pt>
                <c:pt idx="131">
                  <c:v>New Caledonia</c:v>
                </c:pt>
                <c:pt idx="132">
                  <c:v>Surinam</c:v>
                </c:pt>
                <c:pt idx="133">
                  <c:v>Chile</c:v>
                </c:pt>
                <c:pt idx="134">
                  <c:v>Croatia</c:v>
                </c:pt>
                <c:pt idx="135">
                  <c:v>Nauru</c:v>
                </c:pt>
                <c:pt idx="136">
                  <c:v>Taiwan, China</c:v>
                </c:pt>
                <c:pt idx="137">
                  <c:v>Bermuda</c:v>
                </c:pt>
                <c:pt idx="138">
                  <c:v>Slovakia</c:v>
                </c:pt>
                <c:pt idx="139">
                  <c:v>Lesotho</c:v>
                </c:pt>
                <c:pt idx="140">
                  <c:v>West Indies UK</c:v>
                </c:pt>
                <c:pt idx="141">
                  <c:v>Swaziland</c:v>
                </c:pt>
                <c:pt idx="142">
                  <c:v>Fiji</c:v>
                </c:pt>
                <c:pt idx="143">
                  <c:v>Central African Republic</c:v>
                </c:pt>
                <c:pt idx="144">
                  <c:v>Samoa</c:v>
                </c:pt>
                <c:pt idx="145">
                  <c:v>Equatorial Guinea</c:v>
                </c:pt>
                <c:pt idx="146">
                  <c:v>Dominica</c:v>
                </c:pt>
                <c:pt idx="147">
                  <c:v>Montenegro</c:v>
                </c:pt>
                <c:pt idx="148">
                  <c:v>US Pacific Islands</c:v>
                </c:pt>
                <c:pt idx="149">
                  <c:v>Sierra Leone</c:v>
                </c:pt>
                <c:pt idx="150">
                  <c:v>North Korea</c:v>
                </c:pt>
                <c:pt idx="151">
                  <c:v>South Africa</c:v>
                </c:pt>
                <c:pt idx="152">
                  <c:v>Romania</c:v>
                </c:pt>
                <c:pt idx="153">
                  <c:v>Tajikistan</c:v>
                </c:pt>
                <c:pt idx="154">
                  <c:v>Turkey</c:v>
                </c:pt>
                <c:pt idx="155">
                  <c:v>Guyana</c:v>
                </c:pt>
                <c:pt idx="156">
                  <c:v>Turkmenistan</c:v>
                </c:pt>
                <c:pt idx="157">
                  <c:v>Kiribati</c:v>
                </c:pt>
                <c:pt idx="158">
                  <c:v>Rwanda</c:v>
                </c:pt>
                <c:pt idx="159">
                  <c:v>Falkland Islands</c:v>
                </c:pt>
                <c:pt idx="160">
                  <c:v>Tonga</c:v>
                </c:pt>
                <c:pt idx="161">
                  <c:v>Timor Leste</c:v>
                </c:pt>
                <c:pt idx="162">
                  <c:v>Sao Tome and Principe</c:v>
                </c:pt>
                <c:pt idx="163">
                  <c:v>Hungary</c:v>
                </c:pt>
                <c:pt idx="164">
                  <c:v>St. Helena</c:v>
                </c:pt>
                <c:pt idx="165">
                  <c:v>Comoros Islands</c:v>
                </c:pt>
                <c:pt idx="166">
                  <c:v>Wallis/Futuna</c:v>
                </c:pt>
                <c:pt idx="167">
                  <c:v>Somalia</c:v>
                </c:pt>
                <c:pt idx="168">
                  <c:v>India</c:v>
                </c:pt>
                <c:pt idx="169">
                  <c:v>Eritrea</c:v>
                </c:pt>
                <c:pt idx="170">
                  <c:v>Vatican</c:v>
                </c:pt>
                <c:pt idx="171">
                  <c:v>Jersey</c:v>
                </c:pt>
                <c:pt idx="172">
                  <c:v>Bhutan</c:v>
                </c:pt>
                <c:pt idx="173">
                  <c:v>Micronesia</c:v>
                </c:pt>
                <c:pt idx="174">
                  <c:v>Palestinian Territory</c:v>
                </c:pt>
                <c:pt idx="175">
                  <c:v>Solomon Islands</c:v>
                </c:pt>
                <c:pt idx="176">
                  <c:v>Guinea-Bissau</c:v>
                </c:pt>
                <c:pt idx="177">
                  <c:v>Palau</c:v>
                </c:pt>
                <c:pt idx="178">
                  <c:v>Tuvalu</c:v>
                </c:pt>
                <c:pt idx="179">
                  <c:v>Finland</c:v>
                </c:pt>
                <c:pt idx="180">
                  <c:v>Czech Republic</c:v>
                </c:pt>
                <c:pt idx="181">
                  <c:v>Russia</c:v>
                </c:pt>
                <c:pt idx="182">
                  <c:v>China</c:v>
                </c:pt>
                <c:pt idx="183">
                  <c:v>Poland</c:v>
                </c:pt>
                <c:pt idx="184">
                  <c:v>Singapore</c:v>
                </c:pt>
                <c:pt idx="185">
                  <c:v>Greece</c:v>
                </c:pt>
                <c:pt idx="186">
                  <c:v>Denmark</c:v>
                </c:pt>
                <c:pt idx="187">
                  <c:v>Brazil</c:v>
                </c:pt>
                <c:pt idx="188">
                  <c:v>Norway</c:v>
                </c:pt>
                <c:pt idx="189">
                  <c:v>South Korea</c:v>
                </c:pt>
                <c:pt idx="190">
                  <c:v>New Zealand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Ireland</c:v>
                </c:pt>
                <c:pt idx="194">
                  <c:v>Portugal</c:v>
                </c:pt>
                <c:pt idx="195">
                  <c:v>Luxembourg</c:v>
                </c:pt>
                <c:pt idx="196">
                  <c:v>Canada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Belgium</c:v>
                </c:pt>
                <c:pt idx="200">
                  <c:v>Spain</c:v>
                </c:pt>
                <c:pt idx="201">
                  <c:v>Sweden</c:v>
                </c:pt>
                <c:pt idx="202">
                  <c:v>Austria</c:v>
                </c:pt>
                <c:pt idx="203">
                  <c:v>Italy</c:v>
                </c:pt>
                <c:pt idx="204">
                  <c:v>Japan</c:v>
                </c:pt>
                <c:pt idx="205">
                  <c:v>Switzerland</c:v>
                </c:pt>
                <c:pt idx="206">
                  <c:v>Netherlands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2007 Dec'!$E$3:$E$212</c:f>
              <c:numCache>
                <c:formatCode>General</c:formatCode>
                <c:ptCount val="210"/>
                <c:pt idx="0">
                  <c:v>0.34591924474862557</c:v>
                </c:pt>
                <c:pt idx="1">
                  <c:v>2.5725570523064858E-2</c:v>
                </c:pt>
                <c:pt idx="2">
                  <c:v>2.5650805897076353E-2</c:v>
                </c:pt>
                <c:pt idx="3">
                  <c:v>2.5515787499082763E-2</c:v>
                </c:pt>
                <c:pt idx="4">
                  <c:v>2.5441157343280837E-2</c:v>
                </c:pt>
                <c:pt idx="5">
                  <c:v>2.5028898788479342E-2</c:v>
                </c:pt>
                <c:pt idx="6">
                  <c:v>2.4981982645804274E-2</c:v>
                </c:pt>
                <c:pt idx="7">
                  <c:v>2.4933797625693834E-2</c:v>
                </c:pt>
                <c:pt idx="8">
                  <c:v>2.4821925816774688E-2</c:v>
                </c:pt>
                <c:pt idx="9">
                  <c:v>2.4787574828243428E-2</c:v>
                </c:pt>
                <c:pt idx="10">
                  <c:v>2.4654872415270247E-2</c:v>
                </c:pt>
                <c:pt idx="11">
                  <c:v>2.4606098777223372E-2</c:v>
                </c:pt>
                <c:pt idx="12">
                  <c:v>2.4453451175840597E-2</c:v>
                </c:pt>
                <c:pt idx="13">
                  <c:v>2.442762929096572E-2</c:v>
                </c:pt>
                <c:pt idx="14">
                  <c:v>2.4351129833592791E-2</c:v>
                </c:pt>
                <c:pt idx="15">
                  <c:v>2.4216602948846644E-2</c:v>
                </c:pt>
                <c:pt idx="16">
                  <c:v>2.4140856331760732E-2</c:v>
                </c:pt>
                <c:pt idx="17">
                  <c:v>2.4027106614581514E-2</c:v>
                </c:pt>
                <c:pt idx="18">
                  <c:v>2.3981090596931667E-2</c:v>
                </c:pt>
                <c:pt idx="19">
                  <c:v>2.3677767619067262E-2</c:v>
                </c:pt>
                <c:pt idx="20">
                  <c:v>2.3637909374785521E-2</c:v>
                </c:pt>
                <c:pt idx="21">
                  <c:v>2.361620697863789E-2</c:v>
                </c:pt>
                <c:pt idx="22">
                  <c:v>2.3579773922722039E-2</c:v>
                </c:pt>
                <c:pt idx="23">
                  <c:v>2.3497170317931429E-2</c:v>
                </c:pt>
                <c:pt idx="24">
                  <c:v>2.3441703967736115E-2</c:v>
                </c:pt>
                <c:pt idx="25">
                  <c:v>2.3425844425316662E-2</c:v>
                </c:pt>
                <c:pt idx="26">
                  <c:v>2.3354869523442182E-2</c:v>
                </c:pt>
                <c:pt idx="27">
                  <c:v>2.3266444667495965E-2</c:v>
                </c:pt>
                <c:pt idx="28">
                  <c:v>2.3107392609671918E-2</c:v>
                </c:pt>
                <c:pt idx="29">
                  <c:v>2.3087119326625674E-2</c:v>
                </c:pt>
                <c:pt idx="30">
                  <c:v>2.300940219329236E-2</c:v>
                </c:pt>
                <c:pt idx="31">
                  <c:v>2.2977281655866724E-2</c:v>
                </c:pt>
                <c:pt idx="32">
                  <c:v>2.2936687768182529E-2</c:v>
                </c:pt>
                <c:pt idx="33">
                  <c:v>2.282326883764502E-2</c:v>
                </c:pt>
                <c:pt idx="34">
                  <c:v>2.2752170532329304E-2</c:v>
                </c:pt>
                <c:pt idx="35">
                  <c:v>2.2738840075562552E-2</c:v>
                </c:pt>
                <c:pt idx="36">
                  <c:v>2.2693167577506248E-2</c:v>
                </c:pt>
                <c:pt idx="37">
                  <c:v>2.2533727958195356E-2</c:v>
                </c:pt>
                <c:pt idx="38">
                  <c:v>2.2499870030662988E-2</c:v>
                </c:pt>
                <c:pt idx="39">
                  <c:v>2.2375449246878204E-2</c:v>
                </c:pt>
                <c:pt idx="40">
                  <c:v>2.2271955494429199E-2</c:v>
                </c:pt>
                <c:pt idx="41">
                  <c:v>2.2227348305004595E-2</c:v>
                </c:pt>
                <c:pt idx="42">
                  <c:v>2.2187962862864622E-2</c:v>
                </c:pt>
                <c:pt idx="43">
                  <c:v>2.2145100343037127E-2</c:v>
                </c:pt>
                <c:pt idx="44">
                  <c:v>2.2009847477077373E-2</c:v>
                </c:pt>
                <c:pt idx="45">
                  <c:v>2.1917218719486358E-2</c:v>
                </c:pt>
                <c:pt idx="46">
                  <c:v>2.1793628931477214E-2</c:v>
                </c:pt>
                <c:pt idx="47">
                  <c:v>2.1783730584424701E-2</c:v>
                </c:pt>
                <c:pt idx="48">
                  <c:v>2.178300908119106E-2</c:v>
                </c:pt>
                <c:pt idx="49">
                  <c:v>2.1739241798579077E-2</c:v>
                </c:pt>
                <c:pt idx="50">
                  <c:v>2.1715502014979019E-2</c:v>
                </c:pt>
                <c:pt idx="51">
                  <c:v>2.1648551103487634E-2</c:v>
                </c:pt>
                <c:pt idx="52">
                  <c:v>2.1550438912268672E-2</c:v>
                </c:pt>
                <c:pt idx="53">
                  <c:v>2.152974627929638E-2</c:v>
                </c:pt>
                <c:pt idx="54">
                  <c:v>2.1483322829571543E-2</c:v>
                </c:pt>
                <c:pt idx="55">
                  <c:v>2.1480673812678715E-2</c:v>
                </c:pt>
                <c:pt idx="56">
                  <c:v>2.1445254310894397E-2</c:v>
                </c:pt>
                <c:pt idx="57">
                  <c:v>2.1429118521239292E-2</c:v>
                </c:pt>
                <c:pt idx="58">
                  <c:v>2.1326062008391065E-2</c:v>
                </c:pt>
                <c:pt idx="59">
                  <c:v>2.1277111485906636E-2</c:v>
                </c:pt>
                <c:pt idx="60">
                  <c:v>2.117604121756176E-2</c:v>
                </c:pt>
                <c:pt idx="61">
                  <c:v>2.1051806642174029E-2</c:v>
                </c:pt>
                <c:pt idx="62">
                  <c:v>2.1008869543849742E-2</c:v>
                </c:pt>
                <c:pt idx="63">
                  <c:v>2.0983455001118648E-2</c:v>
                </c:pt>
                <c:pt idx="64">
                  <c:v>2.0959013279459971E-2</c:v>
                </c:pt>
                <c:pt idx="65">
                  <c:v>2.0953751806666636E-2</c:v>
                </c:pt>
                <c:pt idx="66">
                  <c:v>2.0916548488729498E-2</c:v>
                </c:pt>
                <c:pt idx="67">
                  <c:v>2.0913239594812824E-2</c:v>
                </c:pt>
                <c:pt idx="68">
                  <c:v>2.0853888613829124E-2</c:v>
                </c:pt>
                <c:pt idx="69">
                  <c:v>2.076087383849139E-2</c:v>
                </c:pt>
                <c:pt idx="70">
                  <c:v>2.0752684819693629E-2</c:v>
                </c:pt>
                <c:pt idx="71">
                  <c:v>2.0748976301943816E-2</c:v>
                </c:pt>
                <c:pt idx="72">
                  <c:v>2.0717368528231195E-2</c:v>
                </c:pt>
                <c:pt idx="73">
                  <c:v>2.0436637588391756E-2</c:v>
                </c:pt>
                <c:pt idx="74">
                  <c:v>2.0349422924317503E-2</c:v>
                </c:pt>
                <c:pt idx="75">
                  <c:v>2.0316608215834794E-2</c:v>
                </c:pt>
                <c:pt idx="76">
                  <c:v>2.0217106830386963E-2</c:v>
                </c:pt>
                <c:pt idx="77">
                  <c:v>2.0131735721767036E-2</c:v>
                </c:pt>
                <c:pt idx="78">
                  <c:v>2.0104445383100578E-2</c:v>
                </c:pt>
                <c:pt idx="79">
                  <c:v>1.9778566321579628E-2</c:v>
                </c:pt>
                <c:pt idx="80">
                  <c:v>1.9674930100209816E-2</c:v>
                </c:pt>
                <c:pt idx="81">
                  <c:v>1.928829921298942E-2</c:v>
                </c:pt>
                <c:pt idx="82">
                  <c:v>1.9274741843731034E-2</c:v>
                </c:pt>
                <c:pt idx="83">
                  <c:v>1.915819828582644E-2</c:v>
                </c:pt>
                <c:pt idx="84">
                  <c:v>1.9101159330780128E-2</c:v>
                </c:pt>
                <c:pt idx="85">
                  <c:v>1.9058469155366364E-2</c:v>
                </c:pt>
                <c:pt idx="86">
                  <c:v>1.8843842332280588E-2</c:v>
                </c:pt>
                <c:pt idx="87">
                  <c:v>1.8651421361932482E-2</c:v>
                </c:pt>
                <c:pt idx="88">
                  <c:v>1.8396855157582805E-2</c:v>
                </c:pt>
                <c:pt idx="89">
                  <c:v>1.8340125394322022E-2</c:v>
                </c:pt>
                <c:pt idx="90">
                  <c:v>1.8168304412146279E-2</c:v>
                </c:pt>
                <c:pt idx="91">
                  <c:v>1.8161108090198361E-2</c:v>
                </c:pt>
                <c:pt idx="92">
                  <c:v>1.7981819008042008E-2</c:v>
                </c:pt>
                <c:pt idx="93">
                  <c:v>1.7981480200159813E-2</c:v>
                </c:pt>
                <c:pt idx="94">
                  <c:v>1.7539695046273885E-2</c:v>
                </c:pt>
                <c:pt idx="95">
                  <c:v>1.7336760889010958E-2</c:v>
                </c:pt>
                <c:pt idx="96">
                  <c:v>1.7120692868703234E-2</c:v>
                </c:pt>
                <c:pt idx="97">
                  <c:v>1.7076803776257109E-2</c:v>
                </c:pt>
                <c:pt idx="98">
                  <c:v>1.7014631278698119E-2</c:v>
                </c:pt>
                <c:pt idx="99">
                  <c:v>1.6978387986983735E-2</c:v>
                </c:pt>
                <c:pt idx="100">
                  <c:v>1.693548254529207E-2</c:v>
                </c:pt>
                <c:pt idx="101">
                  <c:v>1.6759888719454951E-2</c:v>
                </c:pt>
                <c:pt idx="102">
                  <c:v>1.6694006200636203E-2</c:v>
                </c:pt>
                <c:pt idx="103">
                  <c:v>1.6583292044397714E-2</c:v>
                </c:pt>
                <c:pt idx="104">
                  <c:v>1.6520087001718191E-2</c:v>
                </c:pt>
                <c:pt idx="105">
                  <c:v>1.6386080372105729E-2</c:v>
                </c:pt>
                <c:pt idx="106">
                  <c:v>1.6384946140235432E-2</c:v>
                </c:pt>
                <c:pt idx="107">
                  <c:v>1.6191689702001928E-2</c:v>
                </c:pt>
                <c:pt idx="108">
                  <c:v>1.6173202838829271E-2</c:v>
                </c:pt>
                <c:pt idx="109">
                  <c:v>1.5936436026282887E-2</c:v>
                </c:pt>
                <c:pt idx="110">
                  <c:v>1.5670258973089889E-2</c:v>
                </c:pt>
                <c:pt idx="111">
                  <c:v>1.5389234238515032E-2</c:v>
                </c:pt>
                <c:pt idx="112">
                  <c:v>1.530275229105609E-2</c:v>
                </c:pt>
                <c:pt idx="113">
                  <c:v>1.521879006441865E-2</c:v>
                </c:pt>
                <c:pt idx="114">
                  <c:v>1.521112227135028E-2</c:v>
                </c:pt>
                <c:pt idx="115">
                  <c:v>1.4946879004062759E-2</c:v>
                </c:pt>
                <c:pt idx="116">
                  <c:v>1.4885014023037003E-2</c:v>
                </c:pt>
                <c:pt idx="117">
                  <c:v>1.486553289478356E-2</c:v>
                </c:pt>
                <c:pt idx="118">
                  <c:v>1.4594850627968309E-2</c:v>
                </c:pt>
                <c:pt idx="119">
                  <c:v>1.4409803229412339E-2</c:v>
                </c:pt>
                <c:pt idx="120">
                  <c:v>1.4302624711071785E-2</c:v>
                </c:pt>
                <c:pt idx="121">
                  <c:v>1.4200717890177319E-2</c:v>
                </c:pt>
                <c:pt idx="122">
                  <c:v>1.3894632376765794E-2</c:v>
                </c:pt>
                <c:pt idx="123">
                  <c:v>1.385532290934577E-2</c:v>
                </c:pt>
                <c:pt idx="124">
                  <c:v>1.376380964687551E-2</c:v>
                </c:pt>
                <c:pt idx="125">
                  <c:v>1.3718110604854325E-2</c:v>
                </c:pt>
                <c:pt idx="126">
                  <c:v>1.3427475157363001E-2</c:v>
                </c:pt>
                <c:pt idx="127">
                  <c:v>1.3168191048750366E-2</c:v>
                </c:pt>
                <c:pt idx="128">
                  <c:v>1.3098134557197872E-2</c:v>
                </c:pt>
                <c:pt idx="129">
                  <c:v>1.2966884798392322E-2</c:v>
                </c:pt>
                <c:pt idx="130">
                  <c:v>1.2811492544989121E-2</c:v>
                </c:pt>
                <c:pt idx="131">
                  <c:v>1.2757250144573946E-2</c:v>
                </c:pt>
                <c:pt idx="132">
                  <c:v>1.2725059722148054E-2</c:v>
                </c:pt>
                <c:pt idx="133">
                  <c:v>1.2293746022060365E-2</c:v>
                </c:pt>
                <c:pt idx="134">
                  <c:v>1.1915661070904027E-2</c:v>
                </c:pt>
                <c:pt idx="135">
                  <c:v>1.1192834030298951E-2</c:v>
                </c:pt>
                <c:pt idx="136">
                  <c:v>1.1120228600302991E-2</c:v>
                </c:pt>
                <c:pt idx="137">
                  <c:v>1.1070315351181931E-2</c:v>
                </c:pt>
                <c:pt idx="138">
                  <c:v>1.105644982083678E-2</c:v>
                </c:pt>
                <c:pt idx="139">
                  <c:v>1.0963667085503484E-2</c:v>
                </c:pt>
                <c:pt idx="140">
                  <c:v>1.0898305454374299E-2</c:v>
                </c:pt>
                <c:pt idx="141">
                  <c:v>1.0785124214492616E-2</c:v>
                </c:pt>
                <c:pt idx="142">
                  <c:v>1.0750540562534267E-2</c:v>
                </c:pt>
                <c:pt idx="143">
                  <c:v>1.0399618947799519E-2</c:v>
                </c:pt>
                <c:pt idx="144">
                  <c:v>1.0133007829864227E-2</c:v>
                </c:pt>
                <c:pt idx="145">
                  <c:v>9.8029762871372685E-3</c:v>
                </c:pt>
                <c:pt idx="146">
                  <c:v>9.2882850773618846E-3</c:v>
                </c:pt>
                <c:pt idx="147">
                  <c:v>9.2155547859783405E-3</c:v>
                </c:pt>
                <c:pt idx="148">
                  <c:v>9.1412517847294129E-3</c:v>
                </c:pt>
                <c:pt idx="149">
                  <c:v>9.0103427275583202E-3</c:v>
                </c:pt>
                <c:pt idx="150">
                  <c:v>8.98700986751148E-3</c:v>
                </c:pt>
                <c:pt idx="151">
                  <c:v>8.9859873961900191E-3</c:v>
                </c:pt>
                <c:pt idx="152">
                  <c:v>8.7068015432822179E-3</c:v>
                </c:pt>
                <c:pt idx="153">
                  <c:v>8.4917705719416217E-3</c:v>
                </c:pt>
                <c:pt idx="154">
                  <c:v>8.3973822585556648E-3</c:v>
                </c:pt>
                <c:pt idx="155">
                  <c:v>7.6593374738378826E-3</c:v>
                </c:pt>
                <c:pt idx="156">
                  <c:v>7.5885581715896102E-3</c:v>
                </c:pt>
                <c:pt idx="157">
                  <c:v>6.798813356661308E-3</c:v>
                </c:pt>
                <c:pt idx="158">
                  <c:v>6.6516751733804733E-3</c:v>
                </c:pt>
                <c:pt idx="159">
                  <c:v>6.3993753040385709E-3</c:v>
                </c:pt>
                <c:pt idx="160">
                  <c:v>4.6682317942230026E-3</c:v>
                </c:pt>
                <c:pt idx="161">
                  <c:v>4.2155630550322967E-3</c:v>
                </c:pt>
                <c:pt idx="162">
                  <c:v>3.418474321535372E-3</c:v>
                </c:pt>
                <c:pt idx="163">
                  <c:v>3.3860560153452374E-3</c:v>
                </c:pt>
                <c:pt idx="164">
                  <c:v>3.3717758594923974E-3</c:v>
                </c:pt>
                <c:pt idx="165">
                  <c:v>3.2772473665615199E-3</c:v>
                </c:pt>
                <c:pt idx="166">
                  <c:v>3.2745597814532626E-3</c:v>
                </c:pt>
                <c:pt idx="167">
                  <c:v>3.2653452039392247E-3</c:v>
                </c:pt>
                <c:pt idx="168">
                  <c:v>3.0927569579719399E-3</c:v>
                </c:pt>
                <c:pt idx="169">
                  <c:v>2.7146433081690004E-3</c:v>
                </c:pt>
                <c:pt idx="170">
                  <c:v>2.7144835349438351E-3</c:v>
                </c:pt>
                <c:pt idx="171">
                  <c:v>2.6690110261660335E-3</c:v>
                </c:pt>
                <c:pt idx="172">
                  <c:v>1.7464196456030761E-3</c:v>
                </c:pt>
                <c:pt idx="173">
                  <c:v>1.2369336551637034E-3</c:v>
                </c:pt>
                <c:pt idx="174">
                  <c:v>1.2362955254882682E-3</c:v>
                </c:pt>
                <c:pt idx="175">
                  <c:v>2.6278719323142034E-4</c:v>
                </c:pt>
                <c:pt idx="176">
                  <c:v>-6.1812025337476074E-6</c:v>
                </c:pt>
                <c:pt idx="177">
                  <c:v>-1.4998210097225782E-4</c:v>
                </c:pt>
                <c:pt idx="178">
                  <c:v>-1.4998210097225782E-4</c:v>
                </c:pt>
                <c:pt idx="179">
                  <c:v>-6.2502206954112571E-4</c:v>
                </c:pt>
                <c:pt idx="180">
                  <c:v>-2.3590506059694982E-3</c:v>
                </c:pt>
                <c:pt idx="181">
                  <c:v>-2.3920230977151555E-3</c:v>
                </c:pt>
                <c:pt idx="182">
                  <c:v>-4.1437144127971504E-3</c:v>
                </c:pt>
                <c:pt idx="183">
                  <c:v>-5.1614978703106648E-3</c:v>
                </c:pt>
                <c:pt idx="184">
                  <c:v>-9.5491701864607315E-3</c:v>
                </c:pt>
                <c:pt idx="185">
                  <c:v>-1.0950640078411275E-2</c:v>
                </c:pt>
                <c:pt idx="186">
                  <c:v>-1.1917734514640468E-2</c:v>
                </c:pt>
                <c:pt idx="187">
                  <c:v>-1.4665938878044557E-2</c:v>
                </c:pt>
                <c:pt idx="188">
                  <c:v>-2.0677290443502527E-2</c:v>
                </c:pt>
                <c:pt idx="189">
                  <c:v>-2.2179717063122509E-2</c:v>
                </c:pt>
                <c:pt idx="190">
                  <c:v>-2.2198849013150244E-2</c:v>
                </c:pt>
                <c:pt idx="191">
                  <c:v>-2.2208481189430959E-2</c:v>
                </c:pt>
                <c:pt idx="192">
                  <c:v>-2.6387733734013388E-2</c:v>
                </c:pt>
                <c:pt idx="193">
                  <c:v>-3.5707294748435259E-2</c:v>
                </c:pt>
                <c:pt idx="194">
                  <c:v>-3.9167608142335962E-2</c:v>
                </c:pt>
                <c:pt idx="195">
                  <c:v>-6.7338509698710081E-2</c:v>
                </c:pt>
                <c:pt idx="196">
                  <c:v>-8.6945128202643621E-2</c:v>
                </c:pt>
                <c:pt idx="197">
                  <c:v>-0.10634215691027801</c:v>
                </c:pt>
                <c:pt idx="198">
                  <c:v>-0.14205453425610315</c:v>
                </c:pt>
                <c:pt idx="199">
                  <c:v>-0.16265620639475376</c:v>
                </c:pt>
                <c:pt idx="200">
                  <c:v>-0.16660819361733076</c:v>
                </c:pt>
                <c:pt idx="201">
                  <c:v>-0.16698070167452553</c:v>
                </c:pt>
                <c:pt idx="202">
                  <c:v>-0.17759721402222989</c:v>
                </c:pt>
                <c:pt idx="203">
                  <c:v>-0.22223283313515105</c:v>
                </c:pt>
                <c:pt idx="204">
                  <c:v>-0.33851542101115539</c:v>
                </c:pt>
                <c:pt idx="205">
                  <c:v>-0.33989535183029584</c:v>
                </c:pt>
                <c:pt idx="206">
                  <c:v>-0.36153810553135696</c:v>
                </c:pt>
                <c:pt idx="207">
                  <c:v>-0.37232787108815801</c:v>
                </c:pt>
                <c:pt idx="208">
                  <c:v>-0.66319539193942345</c:v>
                </c:pt>
                <c:pt idx="209">
                  <c:v>-0.74762910798457183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7-469D-AD90-C814BB184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2008 Mar'!$A$3:$A$212</c:f>
              <c:strCache>
                <c:ptCount val="210"/>
                <c:pt idx="0">
                  <c:v>United States</c:v>
                </c:pt>
                <c:pt idx="1">
                  <c:v>Georgia</c:v>
                </c:pt>
                <c:pt idx="2">
                  <c:v>Jordan</c:v>
                </c:pt>
                <c:pt idx="3">
                  <c:v>Sri Lanka</c:v>
                </c:pt>
                <c:pt idx="4">
                  <c:v>Kenya</c:v>
                </c:pt>
                <c:pt idx="5">
                  <c:v>Iraq</c:v>
                </c:pt>
                <c:pt idx="6">
                  <c:v>Jamaica</c:v>
                </c:pt>
                <c:pt idx="7">
                  <c:v>Uruguay</c:v>
                </c:pt>
                <c:pt idx="8">
                  <c:v>Oman</c:v>
                </c:pt>
                <c:pt idx="9">
                  <c:v>Bolivia</c:v>
                </c:pt>
                <c:pt idx="10">
                  <c:v>Algeria</c:v>
                </c:pt>
                <c:pt idx="11">
                  <c:v>Nigeria</c:v>
                </c:pt>
                <c:pt idx="12">
                  <c:v>Cote d'Ivoire</c:v>
                </c:pt>
                <c:pt idx="13">
                  <c:v>Tanzania</c:v>
                </c:pt>
                <c:pt idx="14">
                  <c:v>Ecuador</c:v>
                </c:pt>
                <c:pt idx="15">
                  <c:v>Pakistan</c:v>
                </c:pt>
                <c:pt idx="16">
                  <c:v>Vietnam</c:v>
                </c:pt>
                <c:pt idx="17">
                  <c:v>Senegal</c:v>
                </c:pt>
                <c:pt idx="18">
                  <c:v>Qatar</c:v>
                </c:pt>
                <c:pt idx="19">
                  <c:v>Congo Democratic Republic</c:v>
                </c:pt>
                <c:pt idx="20">
                  <c:v>Cuba</c:v>
                </c:pt>
                <c:pt idx="21">
                  <c:v>Belarus</c:v>
                </c:pt>
                <c:pt idx="22">
                  <c:v>Yemen</c:v>
                </c:pt>
                <c:pt idx="23">
                  <c:v>Lebanon</c:v>
                </c:pt>
                <c:pt idx="24">
                  <c:v>Netherlands Antilles</c:v>
                </c:pt>
                <c:pt idx="25">
                  <c:v>Bulgaria</c:v>
                </c:pt>
                <c:pt idx="26">
                  <c:v>Liberia</c:v>
                </c:pt>
                <c:pt idx="27">
                  <c:v>Trinidad and Tobago</c:v>
                </c:pt>
                <c:pt idx="28">
                  <c:v>Azerbaijan</c:v>
                </c:pt>
                <c:pt idx="29">
                  <c:v>Libya</c:v>
                </c:pt>
                <c:pt idx="30">
                  <c:v>Seychelles</c:v>
                </c:pt>
                <c:pt idx="31">
                  <c:v>Uzbekistan</c:v>
                </c:pt>
                <c:pt idx="32">
                  <c:v>Slovenia</c:v>
                </c:pt>
                <c:pt idx="33">
                  <c:v>Philippines</c:v>
                </c:pt>
                <c:pt idx="34">
                  <c:v>Gabon</c:v>
                </c:pt>
                <c:pt idx="35">
                  <c:v>Dominican Republic</c:v>
                </c:pt>
                <c:pt idx="36">
                  <c:v>Bangladesh</c:v>
                </c:pt>
                <c:pt idx="37">
                  <c:v>Ukraine</c:v>
                </c:pt>
                <c:pt idx="38">
                  <c:v>Ghana</c:v>
                </c:pt>
                <c:pt idx="39">
                  <c:v>Bosnia and Herzegovina</c:v>
                </c:pt>
                <c:pt idx="40">
                  <c:v>Gibraltar</c:v>
                </c:pt>
                <c:pt idx="41">
                  <c:v>Bahrain</c:v>
                </c:pt>
                <c:pt idx="42">
                  <c:v>Tunisia</c:v>
                </c:pt>
                <c:pt idx="43">
                  <c:v>Iceland</c:v>
                </c:pt>
                <c:pt idx="44">
                  <c:v>Belize</c:v>
                </c:pt>
                <c:pt idx="45">
                  <c:v>Mauritius</c:v>
                </c:pt>
                <c:pt idx="46">
                  <c:v>Niger</c:v>
                </c:pt>
                <c:pt idx="47">
                  <c:v>Egypt</c:v>
                </c:pt>
                <c:pt idx="48">
                  <c:v>Cameroon</c:v>
                </c:pt>
                <c:pt idx="49">
                  <c:v>Namibia</c:v>
                </c:pt>
                <c:pt idx="50">
                  <c:v>Iran</c:v>
                </c:pt>
                <c:pt idx="51">
                  <c:v>Venezuela</c:v>
                </c:pt>
                <c:pt idx="52">
                  <c:v>Uganda</c:v>
                </c:pt>
                <c:pt idx="53">
                  <c:v>Lithuania</c:v>
                </c:pt>
                <c:pt idx="54">
                  <c:v>Mozambique</c:v>
                </c:pt>
                <c:pt idx="55">
                  <c:v>Latvia</c:v>
                </c:pt>
                <c:pt idx="56">
                  <c:v>Barbados</c:v>
                </c:pt>
                <c:pt idx="57">
                  <c:v>Zimbabwe</c:v>
                </c:pt>
                <c:pt idx="58">
                  <c:v>Costa Rica</c:v>
                </c:pt>
                <c:pt idx="59">
                  <c:v>Saudi Arabia</c:v>
                </c:pt>
                <c:pt idx="60">
                  <c:v>Israel</c:v>
                </c:pt>
                <c:pt idx="61">
                  <c:v>Isle of Man</c:v>
                </c:pt>
                <c:pt idx="62">
                  <c:v>French Polynesia</c:v>
                </c:pt>
                <c:pt idx="63">
                  <c:v>Kuwait</c:v>
                </c:pt>
                <c:pt idx="64">
                  <c:v>Madagascar</c:v>
                </c:pt>
                <c:pt idx="65">
                  <c:v>Estonia</c:v>
                </c:pt>
                <c:pt idx="66">
                  <c:v>Guatemala</c:v>
                </c:pt>
                <c:pt idx="67">
                  <c:v>Albania</c:v>
                </c:pt>
                <c:pt idx="68">
                  <c:v>Andorra</c:v>
                </c:pt>
                <c:pt idx="69">
                  <c:v>Macau SAR</c:v>
                </c:pt>
                <c:pt idx="70">
                  <c:v>Burkina Faso</c:v>
                </c:pt>
                <c:pt idx="71">
                  <c:v>Angola</c:v>
                </c:pt>
                <c:pt idx="72">
                  <c:v>Kazakhstan</c:v>
                </c:pt>
                <c:pt idx="73">
                  <c:v>Thailand</c:v>
                </c:pt>
                <c:pt idx="74">
                  <c:v>Chad</c:v>
                </c:pt>
                <c:pt idx="75">
                  <c:v>Serbia</c:v>
                </c:pt>
                <c:pt idx="76">
                  <c:v>Peru</c:v>
                </c:pt>
                <c:pt idx="77">
                  <c:v>Afghanistan</c:v>
                </c:pt>
                <c:pt idx="78">
                  <c:v>Mali</c:v>
                </c:pt>
                <c:pt idx="79">
                  <c:v>Zambia</c:v>
                </c:pt>
                <c:pt idx="80">
                  <c:v>Indonesia</c:v>
                </c:pt>
                <c:pt idx="81">
                  <c:v>Papua New Guinea</c:v>
                </c:pt>
                <c:pt idx="82">
                  <c:v>Marshall Islands</c:v>
                </c:pt>
                <c:pt idx="83">
                  <c:v>Togo</c:v>
                </c:pt>
                <c:pt idx="84">
                  <c:v>Congo</c:v>
                </c:pt>
                <c:pt idx="85">
                  <c:v>St. Vincent</c:v>
                </c:pt>
                <c:pt idx="86">
                  <c:v>Cyprus</c:v>
                </c:pt>
                <c:pt idx="87">
                  <c:v>Croatia</c:v>
                </c:pt>
                <c:pt idx="88">
                  <c:v>Bahamas</c:v>
                </c:pt>
                <c:pt idx="89">
                  <c:v>Malta</c:v>
                </c:pt>
                <c:pt idx="90">
                  <c:v>Syria</c:v>
                </c:pt>
                <c:pt idx="91">
                  <c:v>Aruba</c:v>
                </c:pt>
                <c:pt idx="92">
                  <c:v>Macedonia</c:v>
                </c:pt>
                <c:pt idx="93">
                  <c:v>Sudan</c:v>
                </c:pt>
                <c:pt idx="94">
                  <c:v>Morocco</c:v>
                </c:pt>
                <c:pt idx="95">
                  <c:v>Ethiopia</c:v>
                </c:pt>
                <c:pt idx="96">
                  <c:v>Laos</c:v>
                </c:pt>
                <c:pt idx="97">
                  <c:v>Colombia</c:v>
                </c:pt>
                <c:pt idx="98">
                  <c:v>Nicaragua</c:v>
                </c:pt>
                <c:pt idx="99">
                  <c:v>Malawi</c:v>
                </c:pt>
                <c:pt idx="100">
                  <c:v>Guernsey</c:v>
                </c:pt>
                <c:pt idx="101">
                  <c:v>Burundi</c:v>
                </c:pt>
                <c:pt idx="102">
                  <c:v>Benin</c:v>
                </c:pt>
                <c:pt idx="103">
                  <c:v>Myanmar</c:v>
                </c:pt>
                <c:pt idx="104">
                  <c:v>Liechtenstein</c:v>
                </c:pt>
                <c:pt idx="105">
                  <c:v>Samoa</c:v>
                </c:pt>
                <c:pt idx="106">
                  <c:v>Brunei</c:v>
                </c:pt>
                <c:pt idx="107">
                  <c:v>Romania</c:v>
                </c:pt>
                <c:pt idx="108">
                  <c:v>El Salvador</c:v>
                </c:pt>
                <c:pt idx="109">
                  <c:v>Argentina</c:v>
                </c:pt>
                <c:pt idx="110">
                  <c:v>Grenada</c:v>
                </c:pt>
                <c:pt idx="111">
                  <c:v>Mauritania</c:v>
                </c:pt>
                <c:pt idx="112">
                  <c:v>Paraguay</c:v>
                </c:pt>
                <c:pt idx="113">
                  <c:v>Slovakia</c:v>
                </c:pt>
                <c:pt idx="114">
                  <c:v>Malaysia</c:v>
                </c:pt>
                <c:pt idx="115">
                  <c:v>Maldives</c:v>
                </c:pt>
                <c:pt idx="116">
                  <c:v>Cape Verde</c:v>
                </c:pt>
                <c:pt idx="117">
                  <c:v>Turks and Caicos</c:v>
                </c:pt>
                <c:pt idx="118">
                  <c:v>Haiti</c:v>
                </c:pt>
                <c:pt idx="119">
                  <c:v>United Arab Emirates</c:v>
                </c:pt>
                <c:pt idx="120">
                  <c:v>Panama</c:v>
                </c:pt>
                <c:pt idx="121">
                  <c:v>Honduras</c:v>
                </c:pt>
                <c:pt idx="122">
                  <c:v>Nepal</c:v>
                </c:pt>
                <c:pt idx="123">
                  <c:v>Moldova</c:v>
                </c:pt>
                <c:pt idx="124">
                  <c:v>Gambia</c:v>
                </c:pt>
                <c:pt idx="125">
                  <c:v>Guinea</c:v>
                </c:pt>
                <c:pt idx="126">
                  <c:v>Dominica</c:v>
                </c:pt>
                <c:pt idx="127">
                  <c:v>Mongolia</c:v>
                </c:pt>
                <c:pt idx="128">
                  <c:v>Botswana</c:v>
                </c:pt>
                <c:pt idx="129">
                  <c:v>Armenia</c:v>
                </c:pt>
                <c:pt idx="130">
                  <c:v>Vanuatu</c:v>
                </c:pt>
                <c:pt idx="131">
                  <c:v>Taiwan, China</c:v>
                </c:pt>
                <c:pt idx="132">
                  <c:v>Bermuda</c:v>
                </c:pt>
                <c:pt idx="133">
                  <c:v>Chile</c:v>
                </c:pt>
                <c:pt idx="134">
                  <c:v>Cambodia</c:v>
                </c:pt>
                <c:pt idx="135">
                  <c:v>West Indies UK</c:v>
                </c:pt>
                <c:pt idx="136">
                  <c:v>St. Lucia</c:v>
                </c:pt>
                <c:pt idx="137">
                  <c:v>Surinam</c:v>
                </c:pt>
                <c:pt idx="138">
                  <c:v>New Caledonia</c:v>
                </c:pt>
                <c:pt idx="139">
                  <c:v>Montenegro</c:v>
                </c:pt>
                <c:pt idx="140">
                  <c:v>Turkmenistan</c:v>
                </c:pt>
                <c:pt idx="141">
                  <c:v>Fiji</c:v>
                </c:pt>
                <c:pt idx="142">
                  <c:v>South Africa</c:v>
                </c:pt>
                <c:pt idx="143">
                  <c:v>Hungary</c:v>
                </c:pt>
                <c:pt idx="144">
                  <c:v>Lesotho</c:v>
                </c:pt>
                <c:pt idx="145">
                  <c:v>Swaziland</c:v>
                </c:pt>
                <c:pt idx="146">
                  <c:v>Turkey</c:v>
                </c:pt>
                <c:pt idx="147">
                  <c:v>Tajikistan</c:v>
                </c:pt>
                <c:pt idx="148">
                  <c:v>Kyrgyz Republic</c:v>
                </c:pt>
                <c:pt idx="149">
                  <c:v>Djibouti</c:v>
                </c:pt>
                <c:pt idx="150">
                  <c:v>Guyana</c:v>
                </c:pt>
                <c:pt idx="151">
                  <c:v>North Korea</c:v>
                </c:pt>
                <c:pt idx="152">
                  <c:v>Sierra Leone</c:v>
                </c:pt>
                <c:pt idx="153">
                  <c:v>Equatorial Guinea</c:v>
                </c:pt>
                <c:pt idx="154">
                  <c:v>Czech Republic</c:v>
                </c:pt>
                <c:pt idx="155">
                  <c:v>British Overseas Territories</c:v>
                </c:pt>
                <c:pt idx="156">
                  <c:v>Central African Republic</c:v>
                </c:pt>
                <c:pt idx="157">
                  <c:v>Falkland Islands</c:v>
                </c:pt>
                <c:pt idx="158">
                  <c:v>Rwanda</c:v>
                </c:pt>
                <c:pt idx="159">
                  <c:v>India</c:v>
                </c:pt>
                <c:pt idx="160">
                  <c:v>Nauru</c:v>
                </c:pt>
                <c:pt idx="161">
                  <c:v>US Pacific Islands</c:v>
                </c:pt>
                <c:pt idx="162">
                  <c:v>Finland</c:v>
                </c:pt>
                <c:pt idx="163">
                  <c:v>Tonga</c:v>
                </c:pt>
                <c:pt idx="164">
                  <c:v>Timor Leste</c:v>
                </c:pt>
                <c:pt idx="165">
                  <c:v>St. Helena</c:v>
                </c:pt>
                <c:pt idx="166">
                  <c:v>Kiribati</c:v>
                </c:pt>
                <c:pt idx="167">
                  <c:v>Sao Tome and Principe</c:v>
                </c:pt>
                <c:pt idx="168">
                  <c:v>Comoros Islands</c:v>
                </c:pt>
                <c:pt idx="169">
                  <c:v>Wallis/Futuna</c:v>
                </c:pt>
                <c:pt idx="170">
                  <c:v>Somalia</c:v>
                </c:pt>
                <c:pt idx="171">
                  <c:v>Vatican</c:v>
                </c:pt>
                <c:pt idx="172">
                  <c:v>Jersey</c:v>
                </c:pt>
                <c:pt idx="173">
                  <c:v>Eritrea</c:v>
                </c:pt>
                <c:pt idx="174">
                  <c:v>Russia</c:v>
                </c:pt>
                <c:pt idx="175">
                  <c:v>Micronesia</c:v>
                </c:pt>
                <c:pt idx="176">
                  <c:v>Palestinian Territory</c:v>
                </c:pt>
                <c:pt idx="177">
                  <c:v>Poland</c:v>
                </c:pt>
                <c:pt idx="178">
                  <c:v>Bhutan</c:v>
                </c:pt>
                <c:pt idx="179">
                  <c:v>China</c:v>
                </c:pt>
                <c:pt idx="180">
                  <c:v>Guinea-Bissau</c:v>
                </c:pt>
                <c:pt idx="181">
                  <c:v>Palau</c:v>
                </c:pt>
                <c:pt idx="182">
                  <c:v>Solomon Islands</c:v>
                </c:pt>
                <c:pt idx="183">
                  <c:v>Tuvalu</c:v>
                </c:pt>
                <c:pt idx="184">
                  <c:v>Singapore</c:v>
                </c:pt>
                <c:pt idx="185">
                  <c:v>Greece</c:v>
                </c:pt>
                <c:pt idx="186">
                  <c:v>Denmark</c:v>
                </c:pt>
                <c:pt idx="187">
                  <c:v>Brazil</c:v>
                </c:pt>
                <c:pt idx="188">
                  <c:v>Ireland</c:v>
                </c:pt>
                <c:pt idx="189">
                  <c:v>South Korea</c:v>
                </c:pt>
                <c:pt idx="190">
                  <c:v>Norway</c:v>
                </c:pt>
                <c:pt idx="191">
                  <c:v>Mexico</c:v>
                </c:pt>
                <c:pt idx="192">
                  <c:v>New Zealand</c:v>
                </c:pt>
                <c:pt idx="193">
                  <c:v>Hong Kong SAR</c:v>
                </c:pt>
                <c:pt idx="194">
                  <c:v>Portugal</c:v>
                </c:pt>
                <c:pt idx="195">
                  <c:v>Austria</c:v>
                </c:pt>
                <c:pt idx="196">
                  <c:v>Luxembourg</c:v>
                </c:pt>
                <c:pt idx="197">
                  <c:v>Canada</c:v>
                </c:pt>
                <c:pt idx="198">
                  <c:v>Cayman Islands</c:v>
                </c:pt>
                <c:pt idx="199">
                  <c:v>Australia</c:v>
                </c:pt>
                <c:pt idx="200">
                  <c:v>Spain</c:v>
                </c:pt>
                <c:pt idx="201">
                  <c:v>Sweden</c:v>
                </c:pt>
                <c:pt idx="202">
                  <c:v>Belgium</c:v>
                </c:pt>
                <c:pt idx="203">
                  <c:v>Italy</c:v>
                </c:pt>
                <c:pt idx="204">
                  <c:v>Switzerland</c:v>
                </c:pt>
                <c:pt idx="205">
                  <c:v>Japan</c:v>
                </c:pt>
                <c:pt idx="206">
                  <c:v>Netherlands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2008 Mar'!$E$3:$E$212</c:f>
              <c:numCache>
                <c:formatCode>General</c:formatCode>
                <c:ptCount val="210"/>
                <c:pt idx="0">
                  <c:v>0.40683889164677622</c:v>
                </c:pt>
                <c:pt idx="1">
                  <c:v>2.6317432437845931E-2</c:v>
                </c:pt>
                <c:pt idx="2">
                  <c:v>2.6267593114448533E-2</c:v>
                </c:pt>
                <c:pt idx="3">
                  <c:v>2.6177623383456989E-2</c:v>
                </c:pt>
                <c:pt idx="4">
                  <c:v>2.615573210079912E-2</c:v>
                </c:pt>
                <c:pt idx="5">
                  <c:v>2.6141771586229035E-2</c:v>
                </c:pt>
                <c:pt idx="6">
                  <c:v>2.6050360937116771E-2</c:v>
                </c:pt>
                <c:pt idx="7">
                  <c:v>2.573992294450687E-2</c:v>
                </c:pt>
                <c:pt idx="8">
                  <c:v>2.5682015819013911E-2</c:v>
                </c:pt>
                <c:pt idx="9">
                  <c:v>2.5465491228020918E-2</c:v>
                </c:pt>
                <c:pt idx="10">
                  <c:v>2.54644862583174E-2</c:v>
                </c:pt>
                <c:pt idx="11">
                  <c:v>2.5361620465906315E-2</c:v>
                </c:pt>
                <c:pt idx="12">
                  <c:v>2.5319946088912401E-2</c:v>
                </c:pt>
                <c:pt idx="13">
                  <c:v>2.5295276430862455E-2</c:v>
                </c:pt>
                <c:pt idx="14">
                  <c:v>2.5166948716108979E-2</c:v>
                </c:pt>
                <c:pt idx="15">
                  <c:v>2.50221661142737E-2</c:v>
                </c:pt>
                <c:pt idx="16">
                  <c:v>2.485823408107404E-2</c:v>
                </c:pt>
                <c:pt idx="17">
                  <c:v>2.4514829200755199E-2</c:v>
                </c:pt>
                <c:pt idx="18">
                  <c:v>2.4484083664008238E-2</c:v>
                </c:pt>
                <c:pt idx="19">
                  <c:v>2.4225522193108983E-2</c:v>
                </c:pt>
                <c:pt idx="20">
                  <c:v>2.4204988105845478E-2</c:v>
                </c:pt>
                <c:pt idx="21">
                  <c:v>2.4197589809768091E-2</c:v>
                </c:pt>
                <c:pt idx="22">
                  <c:v>2.4193970760263271E-2</c:v>
                </c:pt>
                <c:pt idx="23">
                  <c:v>2.4159235253507653E-2</c:v>
                </c:pt>
                <c:pt idx="24">
                  <c:v>2.4153842220350694E-2</c:v>
                </c:pt>
                <c:pt idx="25">
                  <c:v>2.4153827538815141E-2</c:v>
                </c:pt>
                <c:pt idx="26">
                  <c:v>2.4127483869411621E-2</c:v>
                </c:pt>
                <c:pt idx="27">
                  <c:v>2.4124724068926975E-2</c:v>
                </c:pt>
                <c:pt idx="28">
                  <c:v>2.4118061870816828E-2</c:v>
                </c:pt>
                <c:pt idx="29">
                  <c:v>2.4097080459566714E-2</c:v>
                </c:pt>
                <c:pt idx="30">
                  <c:v>2.3909114023102997E-2</c:v>
                </c:pt>
                <c:pt idx="31">
                  <c:v>2.3865383428409541E-2</c:v>
                </c:pt>
                <c:pt idx="32">
                  <c:v>2.3714100031813234E-2</c:v>
                </c:pt>
                <c:pt idx="33">
                  <c:v>2.3692167940540521E-2</c:v>
                </c:pt>
                <c:pt idx="34">
                  <c:v>2.3687237879435018E-2</c:v>
                </c:pt>
                <c:pt idx="35">
                  <c:v>2.3631100904005286E-2</c:v>
                </c:pt>
                <c:pt idx="36">
                  <c:v>2.3492818604776339E-2</c:v>
                </c:pt>
                <c:pt idx="37">
                  <c:v>2.3481504827564337E-2</c:v>
                </c:pt>
                <c:pt idx="38">
                  <c:v>2.347914579559365E-2</c:v>
                </c:pt>
                <c:pt idx="39">
                  <c:v>2.3272488965907941E-2</c:v>
                </c:pt>
                <c:pt idx="40">
                  <c:v>2.3148706772144166E-2</c:v>
                </c:pt>
                <c:pt idx="41">
                  <c:v>2.3139963473805127E-2</c:v>
                </c:pt>
                <c:pt idx="42">
                  <c:v>2.2971699347190285E-2</c:v>
                </c:pt>
                <c:pt idx="43">
                  <c:v>2.2929033713195539E-2</c:v>
                </c:pt>
                <c:pt idx="44">
                  <c:v>2.2882443118986531E-2</c:v>
                </c:pt>
                <c:pt idx="45">
                  <c:v>2.2879650473637617E-2</c:v>
                </c:pt>
                <c:pt idx="46">
                  <c:v>2.287353680797085E-2</c:v>
                </c:pt>
                <c:pt idx="47">
                  <c:v>2.2864447090187347E-2</c:v>
                </c:pt>
                <c:pt idx="48">
                  <c:v>2.2778969774327508E-2</c:v>
                </c:pt>
                <c:pt idx="49">
                  <c:v>2.2656472752981889E-2</c:v>
                </c:pt>
                <c:pt idx="50">
                  <c:v>2.2549127372468451E-2</c:v>
                </c:pt>
                <c:pt idx="51">
                  <c:v>2.2443243175791893E-2</c:v>
                </c:pt>
                <c:pt idx="52">
                  <c:v>2.2421793295918539E-2</c:v>
                </c:pt>
                <c:pt idx="53">
                  <c:v>2.2352047050014864E-2</c:v>
                </c:pt>
                <c:pt idx="54">
                  <c:v>2.2348074489024969E-2</c:v>
                </c:pt>
                <c:pt idx="55">
                  <c:v>2.2325963995320927E-2</c:v>
                </c:pt>
                <c:pt idx="56">
                  <c:v>2.213292040056402E-2</c:v>
                </c:pt>
                <c:pt idx="57">
                  <c:v>2.2132085043541999E-2</c:v>
                </c:pt>
                <c:pt idx="58">
                  <c:v>2.2077051087609996E-2</c:v>
                </c:pt>
                <c:pt idx="59">
                  <c:v>2.2048067274967487E-2</c:v>
                </c:pt>
                <c:pt idx="60">
                  <c:v>2.1994454007864039E-2</c:v>
                </c:pt>
                <c:pt idx="61">
                  <c:v>2.1982731698930634E-2</c:v>
                </c:pt>
                <c:pt idx="62">
                  <c:v>2.1843064398649602E-2</c:v>
                </c:pt>
                <c:pt idx="63">
                  <c:v>2.1830709876213612E-2</c:v>
                </c:pt>
                <c:pt idx="64">
                  <c:v>2.1741427513529924E-2</c:v>
                </c:pt>
                <c:pt idx="65">
                  <c:v>2.1739580760238277E-2</c:v>
                </c:pt>
                <c:pt idx="66">
                  <c:v>2.1726544673957484E-2</c:v>
                </c:pt>
                <c:pt idx="67">
                  <c:v>2.1713278336116634E-2</c:v>
                </c:pt>
                <c:pt idx="68">
                  <c:v>2.1660390688162032E-2</c:v>
                </c:pt>
                <c:pt idx="69">
                  <c:v>2.1639982870747854E-2</c:v>
                </c:pt>
                <c:pt idx="70">
                  <c:v>2.1197178597946245E-2</c:v>
                </c:pt>
                <c:pt idx="71">
                  <c:v>2.1097363418039798E-2</c:v>
                </c:pt>
                <c:pt idx="72">
                  <c:v>2.1006791140903952E-2</c:v>
                </c:pt>
                <c:pt idx="73">
                  <c:v>2.0693385720035248E-2</c:v>
                </c:pt>
                <c:pt idx="74">
                  <c:v>2.0586489355284912E-2</c:v>
                </c:pt>
                <c:pt idx="75">
                  <c:v>2.0566720680430067E-2</c:v>
                </c:pt>
                <c:pt idx="76">
                  <c:v>2.0555042997116336E-2</c:v>
                </c:pt>
                <c:pt idx="77">
                  <c:v>2.0536500349605441E-2</c:v>
                </c:pt>
                <c:pt idx="78">
                  <c:v>2.0536132702719812E-2</c:v>
                </c:pt>
                <c:pt idx="79">
                  <c:v>2.0433841618751277E-2</c:v>
                </c:pt>
                <c:pt idx="80">
                  <c:v>2.025584853441028E-2</c:v>
                </c:pt>
                <c:pt idx="81">
                  <c:v>2.0231810962887255E-2</c:v>
                </c:pt>
                <c:pt idx="82">
                  <c:v>2.0191018503504132E-2</c:v>
                </c:pt>
                <c:pt idx="83">
                  <c:v>1.9984934330738023E-2</c:v>
                </c:pt>
                <c:pt idx="84">
                  <c:v>1.9951084727946537E-2</c:v>
                </c:pt>
                <c:pt idx="85">
                  <c:v>1.9946748011139818E-2</c:v>
                </c:pt>
                <c:pt idx="86">
                  <c:v>1.9921133508716021E-2</c:v>
                </c:pt>
                <c:pt idx="87">
                  <c:v>1.989232757132112E-2</c:v>
                </c:pt>
                <c:pt idx="88">
                  <c:v>1.988991924992297E-2</c:v>
                </c:pt>
                <c:pt idx="89">
                  <c:v>1.9799819097113133E-2</c:v>
                </c:pt>
                <c:pt idx="90">
                  <c:v>1.9798442670060454E-2</c:v>
                </c:pt>
                <c:pt idx="91">
                  <c:v>1.9711463543331725E-2</c:v>
                </c:pt>
                <c:pt idx="92">
                  <c:v>1.9669135477758885E-2</c:v>
                </c:pt>
                <c:pt idx="93">
                  <c:v>1.9608174537495918E-2</c:v>
                </c:pt>
                <c:pt idx="94">
                  <c:v>1.9561230226318307E-2</c:v>
                </c:pt>
                <c:pt idx="95">
                  <c:v>1.9554777626459775E-2</c:v>
                </c:pt>
                <c:pt idx="96">
                  <c:v>1.9252546176020943E-2</c:v>
                </c:pt>
                <c:pt idx="97">
                  <c:v>1.8985460088785575E-2</c:v>
                </c:pt>
                <c:pt idx="98">
                  <c:v>1.8962686200860671E-2</c:v>
                </c:pt>
                <c:pt idx="99">
                  <c:v>1.8812184059750218E-2</c:v>
                </c:pt>
                <c:pt idx="100">
                  <c:v>1.8804930636378211E-2</c:v>
                </c:pt>
                <c:pt idx="101">
                  <c:v>1.8737795956893431E-2</c:v>
                </c:pt>
                <c:pt idx="102">
                  <c:v>1.8733662880417019E-2</c:v>
                </c:pt>
                <c:pt idx="103">
                  <c:v>1.8721838822816972E-2</c:v>
                </c:pt>
                <c:pt idx="104">
                  <c:v>1.8708798218035241E-2</c:v>
                </c:pt>
                <c:pt idx="105">
                  <c:v>1.8706256295369279E-2</c:v>
                </c:pt>
                <c:pt idx="106">
                  <c:v>1.8517632342379343E-2</c:v>
                </c:pt>
                <c:pt idx="107">
                  <c:v>1.8456737356334671E-2</c:v>
                </c:pt>
                <c:pt idx="108">
                  <c:v>1.8271788250771283E-2</c:v>
                </c:pt>
                <c:pt idx="109">
                  <c:v>1.8191761351778531E-2</c:v>
                </c:pt>
                <c:pt idx="110">
                  <c:v>1.8093280012294006E-2</c:v>
                </c:pt>
                <c:pt idx="111">
                  <c:v>1.8073750467138917E-2</c:v>
                </c:pt>
                <c:pt idx="112">
                  <c:v>1.7934724920481693E-2</c:v>
                </c:pt>
                <c:pt idx="113">
                  <c:v>1.7755541633349775E-2</c:v>
                </c:pt>
                <c:pt idx="114">
                  <c:v>1.7459134518781845E-2</c:v>
                </c:pt>
                <c:pt idx="115">
                  <c:v>1.7391545931061972E-2</c:v>
                </c:pt>
                <c:pt idx="116">
                  <c:v>1.7229101510129744E-2</c:v>
                </c:pt>
                <c:pt idx="117">
                  <c:v>1.7055418074086233E-2</c:v>
                </c:pt>
                <c:pt idx="118">
                  <c:v>1.6605909692558651E-2</c:v>
                </c:pt>
                <c:pt idx="119">
                  <c:v>1.6197361778554121E-2</c:v>
                </c:pt>
                <c:pt idx="120">
                  <c:v>1.6100288511886142E-2</c:v>
                </c:pt>
                <c:pt idx="121">
                  <c:v>1.6058113322396587E-2</c:v>
                </c:pt>
                <c:pt idx="122">
                  <c:v>1.6018359513934339E-2</c:v>
                </c:pt>
                <c:pt idx="123">
                  <c:v>1.5766418166928992E-2</c:v>
                </c:pt>
                <c:pt idx="124">
                  <c:v>1.547238641743469E-2</c:v>
                </c:pt>
                <c:pt idx="125">
                  <c:v>1.540411188452368E-2</c:v>
                </c:pt>
                <c:pt idx="126">
                  <c:v>1.5320549069544942E-2</c:v>
                </c:pt>
                <c:pt idx="127">
                  <c:v>1.5154011261332059E-2</c:v>
                </c:pt>
                <c:pt idx="128">
                  <c:v>1.5107342744058408E-2</c:v>
                </c:pt>
                <c:pt idx="129">
                  <c:v>1.4743550791903353E-2</c:v>
                </c:pt>
                <c:pt idx="130">
                  <c:v>1.4701606047905132E-2</c:v>
                </c:pt>
                <c:pt idx="131">
                  <c:v>1.4587868222266421E-2</c:v>
                </c:pt>
                <c:pt idx="132">
                  <c:v>1.3958100552182967E-2</c:v>
                </c:pt>
                <c:pt idx="133">
                  <c:v>1.3733816654322727E-2</c:v>
                </c:pt>
                <c:pt idx="134">
                  <c:v>1.3523614871844461E-2</c:v>
                </c:pt>
                <c:pt idx="135">
                  <c:v>1.3387301144775456E-2</c:v>
                </c:pt>
                <c:pt idx="136">
                  <c:v>1.33646346176654E-2</c:v>
                </c:pt>
                <c:pt idx="137">
                  <c:v>1.3344746669839914E-2</c:v>
                </c:pt>
                <c:pt idx="138">
                  <c:v>1.333967690450857E-2</c:v>
                </c:pt>
                <c:pt idx="139">
                  <c:v>1.3132372236040276E-2</c:v>
                </c:pt>
                <c:pt idx="140">
                  <c:v>1.2536489518427455E-2</c:v>
                </c:pt>
                <c:pt idx="141">
                  <c:v>1.2287900626070014E-2</c:v>
                </c:pt>
                <c:pt idx="142">
                  <c:v>1.2210284158484068E-2</c:v>
                </c:pt>
                <c:pt idx="143">
                  <c:v>1.1708911399239373E-2</c:v>
                </c:pt>
                <c:pt idx="144">
                  <c:v>1.1299661501958057E-2</c:v>
                </c:pt>
                <c:pt idx="145">
                  <c:v>1.128679513368961E-2</c:v>
                </c:pt>
                <c:pt idx="146">
                  <c:v>1.0650792062687826E-2</c:v>
                </c:pt>
                <c:pt idx="147">
                  <c:v>9.9227818591974427E-3</c:v>
                </c:pt>
                <c:pt idx="148">
                  <c:v>9.7376812460405662E-3</c:v>
                </c:pt>
                <c:pt idx="149">
                  <c:v>9.3388404552929519E-3</c:v>
                </c:pt>
                <c:pt idx="150">
                  <c:v>9.2915682158711457E-3</c:v>
                </c:pt>
                <c:pt idx="151">
                  <c:v>9.2685267334178621E-3</c:v>
                </c:pt>
                <c:pt idx="152">
                  <c:v>9.0095596053572681E-3</c:v>
                </c:pt>
                <c:pt idx="153">
                  <c:v>8.8716859649821955E-3</c:v>
                </c:pt>
                <c:pt idx="154">
                  <c:v>8.6574009195823712E-3</c:v>
                </c:pt>
                <c:pt idx="155">
                  <c:v>8.5851774871247739E-3</c:v>
                </c:pt>
                <c:pt idx="156">
                  <c:v>7.3136007573760048E-3</c:v>
                </c:pt>
                <c:pt idx="157">
                  <c:v>6.8738615703535805E-3</c:v>
                </c:pt>
                <c:pt idx="158">
                  <c:v>6.7465943730265383E-3</c:v>
                </c:pt>
                <c:pt idx="159">
                  <c:v>6.4219254966208089E-3</c:v>
                </c:pt>
                <c:pt idx="160">
                  <c:v>6.3876409850587351E-3</c:v>
                </c:pt>
                <c:pt idx="161">
                  <c:v>5.6037623387164785E-3</c:v>
                </c:pt>
                <c:pt idx="162">
                  <c:v>5.4825346089581659E-3</c:v>
                </c:pt>
                <c:pt idx="163">
                  <c:v>4.3955159966921767E-3</c:v>
                </c:pt>
                <c:pt idx="164">
                  <c:v>3.8700427479092885E-3</c:v>
                </c:pt>
                <c:pt idx="165">
                  <c:v>3.7580598520809403E-3</c:v>
                </c:pt>
                <c:pt idx="166">
                  <c:v>3.757802796998166E-3</c:v>
                </c:pt>
                <c:pt idx="167">
                  <c:v>3.548893990813966E-3</c:v>
                </c:pt>
                <c:pt idx="168">
                  <c:v>3.4130921190168419E-3</c:v>
                </c:pt>
                <c:pt idx="169">
                  <c:v>3.4108976251207169E-3</c:v>
                </c:pt>
                <c:pt idx="170">
                  <c:v>3.4027466477922403E-3</c:v>
                </c:pt>
                <c:pt idx="171">
                  <c:v>3.1752979272608012E-3</c:v>
                </c:pt>
                <c:pt idx="172">
                  <c:v>3.0996742124003024E-3</c:v>
                </c:pt>
                <c:pt idx="173">
                  <c:v>2.7086914646128873E-3</c:v>
                </c:pt>
                <c:pt idx="174">
                  <c:v>2.681937960096463E-3</c:v>
                </c:pt>
                <c:pt idx="175">
                  <c:v>1.265923174395148E-3</c:v>
                </c:pt>
                <c:pt idx="176">
                  <c:v>1.2655622901811805E-3</c:v>
                </c:pt>
                <c:pt idx="177">
                  <c:v>9.9121454358434141E-4</c:v>
                </c:pt>
                <c:pt idx="178">
                  <c:v>5.7274835865130742E-4</c:v>
                </c:pt>
                <c:pt idx="179">
                  <c:v>1.7009671122045905E-4</c:v>
                </c:pt>
                <c:pt idx="180">
                  <c:v>-1.8734460869012856E-6</c:v>
                </c:pt>
                <c:pt idx="181">
                  <c:v>-1.4262776195360759E-4</c:v>
                </c:pt>
                <c:pt idx="182">
                  <c:v>-1.4262776195360759E-4</c:v>
                </c:pt>
                <c:pt idx="183">
                  <c:v>-1.4262776195360759E-4</c:v>
                </c:pt>
                <c:pt idx="184">
                  <c:v>-1.5099686470945381E-3</c:v>
                </c:pt>
                <c:pt idx="185">
                  <c:v>-4.786838281178929E-3</c:v>
                </c:pt>
                <c:pt idx="186">
                  <c:v>-7.659202879646887E-3</c:v>
                </c:pt>
                <c:pt idx="187">
                  <c:v>-7.8912862982737919E-3</c:v>
                </c:pt>
                <c:pt idx="188">
                  <c:v>-1.083528358495961E-2</c:v>
                </c:pt>
                <c:pt idx="189">
                  <c:v>-1.3812458843154962E-2</c:v>
                </c:pt>
                <c:pt idx="190">
                  <c:v>-1.4312858341334986E-2</c:v>
                </c:pt>
                <c:pt idx="191">
                  <c:v>-1.4408025920277054E-2</c:v>
                </c:pt>
                <c:pt idx="192">
                  <c:v>-1.6478199551275892E-2</c:v>
                </c:pt>
                <c:pt idx="193">
                  <c:v>-1.9610276117797795E-2</c:v>
                </c:pt>
                <c:pt idx="194">
                  <c:v>-3.1124042419983358E-2</c:v>
                </c:pt>
                <c:pt idx="195">
                  <c:v>-4.358381558018494E-2</c:v>
                </c:pt>
                <c:pt idx="196">
                  <c:v>-4.946728725136397E-2</c:v>
                </c:pt>
                <c:pt idx="197">
                  <c:v>-7.8602214345343882E-2</c:v>
                </c:pt>
                <c:pt idx="198">
                  <c:v>-8.8959025161022276E-2</c:v>
                </c:pt>
                <c:pt idx="199">
                  <c:v>-9.8004989539950807E-2</c:v>
                </c:pt>
                <c:pt idx="200">
                  <c:v>-0.1365820347791987</c:v>
                </c:pt>
                <c:pt idx="201">
                  <c:v>-0.15115351861407508</c:v>
                </c:pt>
                <c:pt idx="202">
                  <c:v>-0.15326993036416081</c:v>
                </c:pt>
                <c:pt idx="203">
                  <c:v>-0.19894570018207947</c:v>
                </c:pt>
                <c:pt idx="204">
                  <c:v>-0.30110047130348394</c:v>
                </c:pt>
                <c:pt idx="205">
                  <c:v>-0.31450710481436939</c:v>
                </c:pt>
                <c:pt idx="206">
                  <c:v>-0.34573517256807923</c:v>
                </c:pt>
                <c:pt idx="207">
                  <c:v>-0.3748427295204726</c:v>
                </c:pt>
                <c:pt idx="208">
                  <c:v>-0.60891454980963278</c:v>
                </c:pt>
                <c:pt idx="209">
                  <c:v>-0.68291228969164963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B-4E1C-98F6-9854993BC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2008 Jun'!$A$3:$A$212</c:f>
              <c:strCache>
                <c:ptCount val="210"/>
                <c:pt idx="0">
                  <c:v>United States</c:v>
                </c:pt>
                <c:pt idx="1">
                  <c:v>Ireland</c:v>
                </c:pt>
                <c:pt idx="2">
                  <c:v>Jordan</c:v>
                </c:pt>
                <c:pt idx="3">
                  <c:v>Kenya</c:v>
                </c:pt>
                <c:pt idx="4">
                  <c:v>Sri Lanka</c:v>
                </c:pt>
                <c:pt idx="5">
                  <c:v>Iraq</c:v>
                </c:pt>
                <c:pt idx="6">
                  <c:v>Oman</c:v>
                </c:pt>
                <c:pt idx="7">
                  <c:v>Uruguay</c:v>
                </c:pt>
                <c:pt idx="8">
                  <c:v>Georgia</c:v>
                </c:pt>
                <c:pt idx="9">
                  <c:v>Bolivia</c:v>
                </c:pt>
                <c:pt idx="10">
                  <c:v>Jamaica</c:v>
                </c:pt>
                <c:pt idx="11">
                  <c:v>Gabon</c:v>
                </c:pt>
                <c:pt idx="12">
                  <c:v>Algeria</c:v>
                </c:pt>
                <c:pt idx="13">
                  <c:v>Tanzania</c:v>
                </c:pt>
                <c:pt idx="14">
                  <c:v>Nigeria</c:v>
                </c:pt>
                <c:pt idx="15">
                  <c:v>Pakistan</c:v>
                </c:pt>
                <c:pt idx="16">
                  <c:v>Yemen</c:v>
                </c:pt>
                <c:pt idx="17">
                  <c:v>Libya</c:v>
                </c:pt>
                <c:pt idx="18">
                  <c:v>Vietnam</c:v>
                </c:pt>
                <c:pt idx="19">
                  <c:v>Ecuador</c:v>
                </c:pt>
                <c:pt idx="20">
                  <c:v>Senegal</c:v>
                </c:pt>
                <c:pt idx="21">
                  <c:v>Cote d'Ivoire</c:v>
                </c:pt>
                <c:pt idx="22">
                  <c:v>Lebanon</c:v>
                </c:pt>
                <c:pt idx="23">
                  <c:v>Cuba</c:v>
                </c:pt>
                <c:pt idx="24">
                  <c:v>Belarus</c:v>
                </c:pt>
                <c:pt idx="25">
                  <c:v>Azerbaijan</c:v>
                </c:pt>
                <c:pt idx="26">
                  <c:v>Netherlands Antilles</c:v>
                </c:pt>
                <c:pt idx="27">
                  <c:v>Philippines</c:v>
                </c:pt>
                <c:pt idx="28">
                  <c:v>Bangladesh</c:v>
                </c:pt>
                <c:pt idx="29">
                  <c:v>Seychelles</c:v>
                </c:pt>
                <c:pt idx="30">
                  <c:v>Congo Democratic Republic</c:v>
                </c:pt>
                <c:pt idx="31">
                  <c:v>Qatar</c:v>
                </c:pt>
                <c:pt idx="32">
                  <c:v>Liberia</c:v>
                </c:pt>
                <c:pt idx="33">
                  <c:v>Trinidad and Tobago</c:v>
                </c:pt>
                <c:pt idx="34">
                  <c:v>Uzbekistan</c:v>
                </c:pt>
                <c:pt idx="35">
                  <c:v>Ghana</c:v>
                </c:pt>
                <c:pt idx="36">
                  <c:v>Dominican Republic</c:v>
                </c:pt>
                <c:pt idx="37">
                  <c:v>Venezuela</c:v>
                </c:pt>
                <c:pt idx="38">
                  <c:v>Bahrain</c:v>
                </c:pt>
                <c:pt idx="39">
                  <c:v>Bulgaria</c:v>
                </c:pt>
                <c:pt idx="40">
                  <c:v>Tunisia</c:v>
                </c:pt>
                <c:pt idx="41">
                  <c:v>Iran</c:v>
                </c:pt>
                <c:pt idx="42">
                  <c:v>Mauritius</c:v>
                </c:pt>
                <c:pt idx="43">
                  <c:v>Egypt</c:v>
                </c:pt>
                <c:pt idx="44">
                  <c:v>Belize</c:v>
                </c:pt>
                <c:pt idx="45">
                  <c:v>Gibraltar</c:v>
                </c:pt>
                <c:pt idx="46">
                  <c:v>Iceland</c:v>
                </c:pt>
                <c:pt idx="47">
                  <c:v>Latvia</c:v>
                </c:pt>
                <c:pt idx="48">
                  <c:v>Cameroon</c:v>
                </c:pt>
                <c:pt idx="49">
                  <c:v>Israel</c:v>
                </c:pt>
                <c:pt idx="50">
                  <c:v>Zambia</c:v>
                </c:pt>
                <c:pt idx="51">
                  <c:v>Costa Rica</c:v>
                </c:pt>
                <c:pt idx="52">
                  <c:v>Isle of Man</c:v>
                </c:pt>
                <c:pt idx="53">
                  <c:v>Lithuania</c:v>
                </c:pt>
                <c:pt idx="54">
                  <c:v>Namibia</c:v>
                </c:pt>
                <c:pt idx="55">
                  <c:v>Kuwait</c:v>
                </c:pt>
                <c:pt idx="56">
                  <c:v>Barbados</c:v>
                </c:pt>
                <c:pt idx="57">
                  <c:v>Uganda</c:v>
                </c:pt>
                <c:pt idx="58">
                  <c:v>Zimbabwe</c:v>
                </c:pt>
                <c:pt idx="59">
                  <c:v>Bosnia and Herzegovina</c:v>
                </c:pt>
                <c:pt idx="60">
                  <c:v>Guatemala</c:v>
                </c:pt>
                <c:pt idx="61">
                  <c:v>Mozambique</c:v>
                </c:pt>
                <c:pt idx="62">
                  <c:v>Saudi Arabia</c:v>
                </c:pt>
                <c:pt idx="63">
                  <c:v>Slovenia</c:v>
                </c:pt>
                <c:pt idx="64">
                  <c:v>Thailand</c:v>
                </c:pt>
                <c:pt idx="65">
                  <c:v>French Polynesia</c:v>
                </c:pt>
                <c:pt idx="66">
                  <c:v>Andorra</c:v>
                </c:pt>
                <c:pt idx="67">
                  <c:v>Serbia</c:v>
                </c:pt>
                <c:pt idx="68">
                  <c:v>Madagascar</c:v>
                </c:pt>
                <c:pt idx="69">
                  <c:v>Ukraine</c:v>
                </c:pt>
                <c:pt idx="70">
                  <c:v>Albania</c:v>
                </c:pt>
                <c:pt idx="71">
                  <c:v>Myanmar</c:v>
                </c:pt>
                <c:pt idx="72">
                  <c:v>Macau SAR</c:v>
                </c:pt>
                <c:pt idx="73">
                  <c:v>Indonesia</c:v>
                </c:pt>
                <c:pt idx="74">
                  <c:v>Aruba</c:v>
                </c:pt>
                <c:pt idx="75">
                  <c:v>Peru</c:v>
                </c:pt>
                <c:pt idx="76">
                  <c:v>Kazakhstan</c:v>
                </c:pt>
                <c:pt idx="77">
                  <c:v>Angola</c:v>
                </c:pt>
                <c:pt idx="78">
                  <c:v>Morocco</c:v>
                </c:pt>
                <c:pt idx="79">
                  <c:v>Brunei</c:v>
                </c:pt>
                <c:pt idx="80">
                  <c:v>Congo</c:v>
                </c:pt>
                <c:pt idx="81">
                  <c:v>Chad</c:v>
                </c:pt>
                <c:pt idx="82">
                  <c:v>Bahamas</c:v>
                </c:pt>
                <c:pt idx="83">
                  <c:v>Papua New Guinea</c:v>
                </c:pt>
                <c:pt idx="84">
                  <c:v>Syria</c:v>
                </c:pt>
                <c:pt idx="85">
                  <c:v>Marshall Islands</c:v>
                </c:pt>
                <c:pt idx="86">
                  <c:v>Cyprus</c:v>
                </c:pt>
                <c:pt idx="87">
                  <c:v>Togo</c:v>
                </c:pt>
                <c:pt idx="88">
                  <c:v>Estonia</c:v>
                </c:pt>
                <c:pt idx="89">
                  <c:v>Macedonia, FYR</c:v>
                </c:pt>
                <c:pt idx="90">
                  <c:v>Turks and Caicos</c:v>
                </c:pt>
                <c:pt idx="91">
                  <c:v>Burkina Faso</c:v>
                </c:pt>
                <c:pt idx="92">
                  <c:v>Sudan</c:v>
                </c:pt>
                <c:pt idx="93">
                  <c:v>Guernsey</c:v>
                </c:pt>
                <c:pt idx="94">
                  <c:v>Argentina</c:v>
                </c:pt>
                <c:pt idx="95">
                  <c:v>Laos</c:v>
                </c:pt>
                <c:pt idx="96">
                  <c:v>Malta</c:v>
                </c:pt>
                <c:pt idx="97">
                  <c:v>Colombia</c:v>
                </c:pt>
                <c:pt idx="98">
                  <c:v>Liechtenstein</c:v>
                </c:pt>
                <c:pt idx="99">
                  <c:v>Paraguay</c:v>
                </c:pt>
                <c:pt idx="100">
                  <c:v>St. Vincent</c:v>
                </c:pt>
                <c:pt idx="101">
                  <c:v>Honduras</c:v>
                </c:pt>
                <c:pt idx="102">
                  <c:v>Samoa</c:v>
                </c:pt>
                <c:pt idx="103">
                  <c:v>Mali</c:v>
                </c:pt>
                <c:pt idx="104">
                  <c:v>Malaysia</c:v>
                </c:pt>
                <c:pt idx="105">
                  <c:v>Ethiopia</c:v>
                </c:pt>
                <c:pt idx="106">
                  <c:v>Nepal</c:v>
                </c:pt>
                <c:pt idx="107">
                  <c:v>Malawi</c:v>
                </c:pt>
                <c:pt idx="108">
                  <c:v>Guinea</c:v>
                </c:pt>
                <c:pt idx="109">
                  <c:v>El Salvador</c:v>
                </c:pt>
                <c:pt idx="110">
                  <c:v>Panama</c:v>
                </c:pt>
                <c:pt idx="111">
                  <c:v>Burundi</c:v>
                </c:pt>
                <c:pt idx="112">
                  <c:v>Benin</c:v>
                </c:pt>
                <c:pt idx="113">
                  <c:v>Montenegro</c:v>
                </c:pt>
                <c:pt idx="114">
                  <c:v>Afghanistan</c:v>
                </c:pt>
                <c:pt idx="115">
                  <c:v>Cambodia</c:v>
                </c:pt>
                <c:pt idx="116">
                  <c:v>Nicaragua</c:v>
                </c:pt>
                <c:pt idx="117">
                  <c:v>Vanuatu</c:v>
                </c:pt>
                <c:pt idx="118">
                  <c:v>Maldives</c:v>
                </c:pt>
                <c:pt idx="119">
                  <c:v>Niger</c:v>
                </c:pt>
                <c:pt idx="120">
                  <c:v>Botswana</c:v>
                </c:pt>
                <c:pt idx="121">
                  <c:v>Moldova</c:v>
                </c:pt>
                <c:pt idx="122">
                  <c:v>Armenia</c:v>
                </c:pt>
                <c:pt idx="123">
                  <c:v>Mongolia</c:v>
                </c:pt>
                <c:pt idx="124">
                  <c:v>Taiwan, China</c:v>
                </c:pt>
                <c:pt idx="125">
                  <c:v>United Arab Emirates</c:v>
                </c:pt>
                <c:pt idx="126">
                  <c:v>Bermuda</c:v>
                </c:pt>
                <c:pt idx="127">
                  <c:v>West Indies UK</c:v>
                </c:pt>
                <c:pt idx="128">
                  <c:v>Chile</c:v>
                </c:pt>
                <c:pt idx="129">
                  <c:v>South Africa</c:v>
                </c:pt>
                <c:pt idx="130">
                  <c:v>Gambia</c:v>
                </c:pt>
                <c:pt idx="131">
                  <c:v>New Caledonia</c:v>
                </c:pt>
                <c:pt idx="132">
                  <c:v>Haiti</c:v>
                </c:pt>
                <c:pt idx="133">
                  <c:v>St. Lucia</c:v>
                </c:pt>
                <c:pt idx="134">
                  <c:v>Croatia</c:v>
                </c:pt>
                <c:pt idx="135">
                  <c:v>Mauritania</c:v>
                </c:pt>
                <c:pt idx="136">
                  <c:v>Cape Verde</c:v>
                </c:pt>
                <c:pt idx="137">
                  <c:v>Kyrgyz Republic</c:v>
                </c:pt>
                <c:pt idx="138">
                  <c:v>Surinam</c:v>
                </c:pt>
                <c:pt idx="139">
                  <c:v>Grenada</c:v>
                </c:pt>
                <c:pt idx="140">
                  <c:v>Dominica</c:v>
                </c:pt>
                <c:pt idx="141">
                  <c:v>Sierra Leone</c:v>
                </c:pt>
                <c:pt idx="142">
                  <c:v>Turkmenistan</c:v>
                </c:pt>
                <c:pt idx="143">
                  <c:v>Djibouti</c:v>
                </c:pt>
                <c:pt idx="144">
                  <c:v>Slovakia</c:v>
                </c:pt>
                <c:pt idx="145">
                  <c:v>Fiji</c:v>
                </c:pt>
                <c:pt idx="146">
                  <c:v>Romania</c:v>
                </c:pt>
                <c:pt idx="147">
                  <c:v>Rwanda</c:v>
                </c:pt>
                <c:pt idx="148">
                  <c:v>Turkey</c:v>
                </c:pt>
                <c:pt idx="149">
                  <c:v>Swaziland</c:v>
                </c:pt>
                <c:pt idx="150">
                  <c:v>Equatorial Guinea</c:v>
                </c:pt>
                <c:pt idx="151">
                  <c:v>Tajikistan</c:v>
                </c:pt>
                <c:pt idx="152">
                  <c:v>Palestinian Territory</c:v>
                </c:pt>
                <c:pt idx="153">
                  <c:v>British Overseas Territories</c:v>
                </c:pt>
                <c:pt idx="154">
                  <c:v>Falkland Islands</c:v>
                </c:pt>
                <c:pt idx="155">
                  <c:v>Lesotho</c:v>
                </c:pt>
                <c:pt idx="156">
                  <c:v>North Korea</c:v>
                </c:pt>
                <c:pt idx="157">
                  <c:v>Guyana</c:v>
                </c:pt>
                <c:pt idx="158">
                  <c:v>Central African Republic</c:v>
                </c:pt>
                <c:pt idx="159">
                  <c:v>Kiribati</c:v>
                </c:pt>
                <c:pt idx="160">
                  <c:v>Wallis/Futuna</c:v>
                </c:pt>
                <c:pt idx="161">
                  <c:v>Hungary</c:v>
                </c:pt>
                <c:pt idx="162">
                  <c:v>Nauru</c:v>
                </c:pt>
                <c:pt idx="163">
                  <c:v>India</c:v>
                </c:pt>
                <c:pt idx="164">
                  <c:v>Finland</c:v>
                </c:pt>
                <c:pt idx="165">
                  <c:v>US Pacific Islands</c:v>
                </c:pt>
                <c:pt idx="166">
                  <c:v>Tonga</c:v>
                </c:pt>
                <c:pt idx="167">
                  <c:v>Sao Tome and Principe</c:v>
                </c:pt>
                <c:pt idx="168">
                  <c:v>Guinea-Bissau</c:v>
                </c:pt>
                <c:pt idx="169">
                  <c:v>Timor Leste</c:v>
                </c:pt>
                <c:pt idx="170">
                  <c:v>Comoros Islands</c:v>
                </c:pt>
                <c:pt idx="171">
                  <c:v>Somalia</c:v>
                </c:pt>
                <c:pt idx="172">
                  <c:v>St. Helena</c:v>
                </c:pt>
                <c:pt idx="173">
                  <c:v>Eritrea</c:v>
                </c:pt>
                <c:pt idx="174">
                  <c:v>Jersey</c:v>
                </c:pt>
                <c:pt idx="175">
                  <c:v>Micronesia</c:v>
                </c:pt>
                <c:pt idx="176">
                  <c:v>Czech Republic</c:v>
                </c:pt>
                <c:pt idx="177">
                  <c:v>China</c:v>
                </c:pt>
                <c:pt idx="178">
                  <c:v>Singapore</c:v>
                </c:pt>
                <c:pt idx="179">
                  <c:v>Bhutan</c:v>
                </c:pt>
                <c:pt idx="180">
                  <c:v>Vatican</c:v>
                </c:pt>
                <c:pt idx="181">
                  <c:v>Palau</c:v>
                </c:pt>
                <c:pt idx="182">
                  <c:v>Solomon Islands</c:v>
                </c:pt>
                <c:pt idx="183">
                  <c:v>Tuvalu</c:v>
                </c:pt>
                <c:pt idx="184">
                  <c:v>Russia</c:v>
                </c:pt>
                <c:pt idx="185">
                  <c:v>Poland</c:v>
                </c:pt>
                <c:pt idx="186">
                  <c:v>Greece</c:v>
                </c:pt>
                <c:pt idx="187">
                  <c:v>Denmark</c:v>
                </c:pt>
                <c:pt idx="188">
                  <c:v>Brazil</c:v>
                </c:pt>
                <c:pt idx="189">
                  <c:v>Norway</c:v>
                </c:pt>
                <c:pt idx="190">
                  <c:v>South Korea</c:v>
                </c:pt>
                <c:pt idx="191">
                  <c:v>Hong Kong SAR</c:v>
                </c:pt>
                <c:pt idx="192">
                  <c:v>Mexico</c:v>
                </c:pt>
                <c:pt idx="193">
                  <c:v>New Zealand</c:v>
                </c:pt>
                <c:pt idx="194">
                  <c:v>Portugal</c:v>
                </c:pt>
                <c:pt idx="195">
                  <c:v>Luxembourg</c:v>
                </c:pt>
                <c:pt idx="196">
                  <c:v>Cayman Islands</c:v>
                </c:pt>
                <c:pt idx="197">
                  <c:v>Canada</c:v>
                </c:pt>
                <c:pt idx="198">
                  <c:v>Australia</c:v>
                </c:pt>
                <c:pt idx="199">
                  <c:v>Spain</c:v>
                </c:pt>
                <c:pt idx="200">
                  <c:v>Austria</c:v>
                </c:pt>
                <c:pt idx="201">
                  <c:v>Italy</c:v>
                </c:pt>
                <c:pt idx="202">
                  <c:v>Belgium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2008 Jun'!$E$3:$E$212</c:f>
              <c:numCache>
                <c:formatCode>General</c:formatCode>
                <c:ptCount val="210"/>
                <c:pt idx="0">
                  <c:v>0.41423953883928766</c:v>
                </c:pt>
                <c:pt idx="1">
                  <c:v>3.4063687438112972E-2</c:v>
                </c:pt>
                <c:pt idx="2">
                  <c:v>2.7757531122027449E-2</c:v>
                </c:pt>
                <c:pt idx="3">
                  <c:v>2.7659959775292828E-2</c:v>
                </c:pt>
                <c:pt idx="4">
                  <c:v>2.7477977914251311E-2</c:v>
                </c:pt>
                <c:pt idx="5">
                  <c:v>2.7295496104483858E-2</c:v>
                </c:pt>
                <c:pt idx="6">
                  <c:v>2.7056510167075661E-2</c:v>
                </c:pt>
                <c:pt idx="7">
                  <c:v>2.7028045467432111E-2</c:v>
                </c:pt>
                <c:pt idx="8">
                  <c:v>2.7003040568052174E-2</c:v>
                </c:pt>
                <c:pt idx="9">
                  <c:v>2.6989069666862344E-2</c:v>
                </c:pt>
                <c:pt idx="10">
                  <c:v>2.6861947803826419E-2</c:v>
                </c:pt>
                <c:pt idx="11">
                  <c:v>2.6654361509090251E-2</c:v>
                </c:pt>
                <c:pt idx="12">
                  <c:v>2.6616905970924414E-2</c:v>
                </c:pt>
                <c:pt idx="13">
                  <c:v>2.6553575818503854E-2</c:v>
                </c:pt>
                <c:pt idx="14">
                  <c:v>2.6512767788744167E-2</c:v>
                </c:pt>
                <c:pt idx="15">
                  <c:v>2.6361624655889378E-2</c:v>
                </c:pt>
                <c:pt idx="16">
                  <c:v>2.614437587615237E-2</c:v>
                </c:pt>
                <c:pt idx="17">
                  <c:v>2.6109025306741199E-2</c:v>
                </c:pt>
                <c:pt idx="18">
                  <c:v>2.6044992509231812E-2</c:v>
                </c:pt>
                <c:pt idx="19">
                  <c:v>2.5916936142195045E-2</c:v>
                </c:pt>
                <c:pt idx="20">
                  <c:v>2.587219468803683E-2</c:v>
                </c:pt>
                <c:pt idx="21">
                  <c:v>2.5742140705795218E-2</c:v>
                </c:pt>
                <c:pt idx="22">
                  <c:v>2.560572043257232E-2</c:v>
                </c:pt>
                <c:pt idx="23">
                  <c:v>2.5526744930701319E-2</c:v>
                </c:pt>
                <c:pt idx="24">
                  <c:v>2.5280814656780004E-2</c:v>
                </c:pt>
                <c:pt idx="25">
                  <c:v>2.5249025662998564E-2</c:v>
                </c:pt>
                <c:pt idx="26">
                  <c:v>2.5097490143131149E-2</c:v>
                </c:pt>
                <c:pt idx="27">
                  <c:v>2.498168873677846E-2</c:v>
                </c:pt>
                <c:pt idx="28">
                  <c:v>2.4975491789132848E-2</c:v>
                </c:pt>
                <c:pt idx="29">
                  <c:v>2.4968962916592796E-2</c:v>
                </c:pt>
                <c:pt idx="30">
                  <c:v>2.491738765556533E-2</c:v>
                </c:pt>
                <c:pt idx="31">
                  <c:v>2.4783986443987539E-2</c:v>
                </c:pt>
                <c:pt idx="32">
                  <c:v>2.4769386132314768E-2</c:v>
                </c:pt>
                <c:pt idx="33">
                  <c:v>2.4699916014923246E-2</c:v>
                </c:pt>
                <c:pt idx="34">
                  <c:v>2.450999783530363E-2</c:v>
                </c:pt>
                <c:pt idx="35">
                  <c:v>2.4506391524563815E-2</c:v>
                </c:pt>
                <c:pt idx="36">
                  <c:v>2.4382965048812023E-2</c:v>
                </c:pt>
                <c:pt idx="37">
                  <c:v>2.4350252958642821E-2</c:v>
                </c:pt>
                <c:pt idx="38">
                  <c:v>2.4237186829030692E-2</c:v>
                </c:pt>
                <c:pt idx="39">
                  <c:v>2.4198427731555717E-2</c:v>
                </c:pt>
                <c:pt idx="40">
                  <c:v>2.407148889583496E-2</c:v>
                </c:pt>
                <c:pt idx="41">
                  <c:v>2.3980633177745923E-2</c:v>
                </c:pt>
                <c:pt idx="42">
                  <c:v>2.3895562399584975E-2</c:v>
                </c:pt>
                <c:pt idx="43">
                  <c:v>2.386637357085486E-2</c:v>
                </c:pt>
                <c:pt idx="44">
                  <c:v>2.3758358768966533E-2</c:v>
                </c:pt>
                <c:pt idx="45">
                  <c:v>2.3748110378331758E-2</c:v>
                </c:pt>
                <c:pt idx="46">
                  <c:v>2.3576056118020855E-2</c:v>
                </c:pt>
                <c:pt idx="47">
                  <c:v>2.342642856791579E-2</c:v>
                </c:pt>
                <c:pt idx="48">
                  <c:v>2.3337061829061333E-2</c:v>
                </c:pt>
                <c:pt idx="49">
                  <c:v>2.3330577376326884E-2</c:v>
                </c:pt>
                <c:pt idx="50">
                  <c:v>2.3330116024343223E-2</c:v>
                </c:pt>
                <c:pt idx="51">
                  <c:v>2.3288146509615078E-2</c:v>
                </c:pt>
                <c:pt idx="52">
                  <c:v>2.3246589692076731E-2</c:v>
                </c:pt>
                <c:pt idx="53">
                  <c:v>2.3207798320732734E-2</c:v>
                </c:pt>
                <c:pt idx="54">
                  <c:v>2.3148917358760013E-2</c:v>
                </c:pt>
                <c:pt idx="55">
                  <c:v>2.3076435693513406E-2</c:v>
                </c:pt>
                <c:pt idx="56">
                  <c:v>2.3060019320961512E-2</c:v>
                </c:pt>
                <c:pt idx="57">
                  <c:v>2.2890225636588758E-2</c:v>
                </c:pt>
                <c:pt idx="58">
                  <c:v>2.2847492452429216E-2</c:v>
                </c:pt>
                <c:pt idx="59">
                  <c:v>2.2843599488904069E-2</c:v>
                </c:pt>
                <c:pt idx="60">
                  <c:v>2.2635717296837124E-2</c:v>
                </c:pt>
                <c:pt idx="61">
                  <c:v>2.2574739441257072E-2</c:v>
                </c:pt>
                <c:pt idx="62">
                  <c:v>2.2550712790900717E-2</c:v>
                </c:pt>
                <c:pt idx="63">
                  <c:v>2.2408930740286676E-2</c:v>
                </c:pt>
                <c:pt idx="64">
                  <c:v>2.2344797486652933E-2</c:v>
                </c:pt>
                <c:pt idx="65">
                  <c:v>2.2292853151810677E-2</c:v>
                </c:pt>
                <c:pt idx="66">
                  <c:v>2.2233591436968514E-2</c:v>
                </c:pt>
                <c:pt idx="67">
                  <c:v>2.2226724295390538E-2</c:v>
                </c:pt>
                <c:pt idx="68">
                  <c:v>2.2218020284991518E-2</c:v>
                </c:pt>
                <c:pt idx="69">
                  <c:v>2.2193819293782044E-2</c:v>
                </c:pt>
                <c:pt idx="70">
                  <c:v>2.2156540570024176E-2</c:v>
                </c:pt>
                <c:pt idx="71">
                  <c:v>2.2052861080378235E-2</c:v>
                </c:pt>
                <c:pt idx="72">
                  <c:v>2.1979200470912803E-2</c:v>
                </c:pt>
                <c:pt idx="73">
                  <c:v>2.1810534382137273E-2</c:v>
                </c:pt>
                <c:pt idx="74">
                  <c:v>2.1648912225236426E-2</c:v>
                </c:pt>
                <c:pt idx="75">
                  <c:v>2.1554966961086185E-2</c:v>
                </c:pt>
                <c:pt idx="76">
                  <c:v>2.151562172833632E-2</c:v>
                </c:pt>
                <c:pt idx="77">
                  <c:v>2.133745512996894E-2</c:v>
                </c:pt>
                <c:pt idx="78">
                  <c:v>2.1274328171386483E-2</c:v>
                </c:pt>
                <c:pt idx="79">
                  <c:v>2.1027847636441076E-2</c:v>
                </c:pt>
                <c:pt idx="80">
                  <c:v>2.1022572477157889E-2</c:v>
                </c:pt>
                <c:pt idx="81">
                  <c:v>2.0963189889951956E-2</c:v>
                </c:pt>
                <c:pt idx="82">
                  <c:v>2.0855223963069505E-2</c:v>
                </c:pt>
                <c:pt idx="83">
                  <c:v>2.0794528146501821E-2</c:v>
                </c:pt>
                <c:pt idx="84">
                  <c:v>2.0793714279364519E-2</c:v>
                </c:pt>
                <c:pt idx="85">
                  <c:v>2.0584364466875726E-2</c:v>
                </c:pt>
                <c:pt idx="86">
                  <c:v>2.0539335753972522E-2</c:v>
                </c:pt>
                <c:pt idx="87">
                  <c:v>2.0444137282659026E-2</c:v>
                </c:pt>
                <c:pt idx="88">
                  <c:v>2.0294554787626609E-2</c:v>
                </c:pt>
                <c:pt idx="89">
                  <c:v>2.0221772570792152E-2</c:v>
                </c:pt>
                <c:pt idx="90">
                  <c:v>2.0220506935822027E-2</c:v>
                </c:pt>
                <c:pt idx="91">
                  <c:v>2.0085990967966708E-2</c:v>
                </c:pt>
                <c:pt idx="92">
                  <c:v>2.0037455490466163E-2</c:v>
                </c:pt>
                <c:pt idx="93">
                  <c:v>1.9996797240570123E-2</c:v>
                </c:pt>
                <c:pt idx="94">
                  <c:v>1.9970434467189362E-2</c:v>
                </c:pt>
                <c:pt idx="95">
                  <c:v>1.9942293067889989E-2</c:v>
                </c:pt>
                <c:pt idx="96">
                  <c:v>1.9929684113046704E-2</c:v>
                </c:pt>
                <c:pt idx="97">
                  <c:v>1.9843399383928508E-2</c:v>
                </c:pt>
                <c:pt idx="98">
                  <c:v>1.9677219640593414E-2</c:v>
                </c:pt>
                <c:pt idx="99">
                  <c:v>1.9600563284542981E-2</c:v>
                </c:pt>
                <c:pt idx="100">
                  <c:v>1.9537230884208993E-2</c:v>
                </c:pt>
                <c:pt idx="101">
                  <c:v>1.9120102225867193E-2</c:v>
                </c:pt>
                <c:pt idx="102">
                  <c:v>1.9071095378359212E-2</c:v>
                </c:pt>
                <c:pt idx="103">
                  <c:v>1.9067084223089795E-2</c:v>
                </c:pt>
                <c:pt idx="104">
                  <c:v>1.8518351309983062E-2</c:v>
                </c:pt>
                <c:pt idx="105">
                  <c:v>1.8172668072821713E-2</c:v>
                </c:pt>
                <c:pt idx="106">
                  <c:v>1.7875137510516132E-2</c:v>
                </c:pt>
                <c:pt idx="107">
                  <c:v>1.7646883051633425E-2</c:v>
                </c:pt>
                <c:pt idx="108">
                  <c:v>1.7426736718480842E-2</c:v>
                </c:pt>
                <c:pt idx="109">
                  <c:v>1.7228633525196869E-2</c:v>
                </c:pt>
                <c:pt idx="110">
                  <c:v>1.7178954658406839E-2</c:v>
                </c:pt>
                <c:pt idx="111">
                  <c:v>1.7056290858262477E-2</c:v>
                </c:pt>
                <c:pt idx="112">
                  <c:v>1.6988676770927958E-2</c:v>
                </c:pt>
                <c:pt idx="113">
                  <c:v>1.6716931072698771E-2</c:v>
                </c:pt>
                <c:pt idx="114">
                  <c:v>1.6693480362187013E-2</c:v>
                </c:pt>
                <c:pt idx="115">
                  <c:v>1.6679616121213159E-2</c:v>
                </c:pt>
                <c:pt idx="116">
                  <c:v>1.6267998027648577E-2</c:v>
                </c:pt>
                <c:pt idx="117">
                  <c:v>1.6253115248037513E-2</c:v>
                </c:pt>
                <c:pt idx="118">
                  <c:v>1.6224837249511369E-2</c:v>
                </c:pt>
                <c:pt idx="119">
                  <c:v>1.6108555586136931E-2</c:v>
                </c:pt>
                <c:pt idx="120">
                  <c:v>1.5777914127971054E-2</c:v>
                </c:pt>
                <c:pt idx="121">
                  <c:v>1.5606820581201769E-2</c:v>
                </c:pt>
                <c:pt idx="122">
                  <c:v>1.5503597461370165E-2</c:v>
                </c:pt>
                <c:pt idx="123">
                  <c:v>1.5480577411143743E-2</c:v>
                </c:pt>
                <c:pt idx="124">
                  <c:v>1.5221412939927747E-2</c:v>
                </c:pt>
                <c:pt idx="125">
                  <c:v>1.5156385748936727E-2</c:v>
                </c:pt>
                <c:pt idx="126">
                  <c:v>1.4611276333507981E-2</c:v>
                </c:pt>
                <c:pt idx="127">
                  <c:v>1.4501779163263503E-2</c:v>
                </c:pt>
                <c:pt idx="128">
                  <c:v>1.4457254835300432E-2</c:v>
                </c:pt>
                <c:pt idx="129">
                  <c:v>1.4297476999632242E-2</c:v>
                </c:pt>
                <c:pt idx="130">
                  <c:v>1.4265225473730016E-2</c:v>
                </c:pt>
                <c:pt idx="131">
                  <c:v>1.4124636274373853E-2</c:v>
                </c:pt>
                <c:pt idx="132">
                  <c:v>1.4016078140110437E-2</c:v>
                </c:pt>
                <c:pt idx="133">
                  <c:v>1.3820466524956564E-2</c:v>
                </c:pt>
                <c:pt idx="134">
                  <c:v>1.373098695119334E-2</c:v>
                </c:pt>
                <c:pt idx="135">
                  <c:v>1.3641001115979578E-2</c:v>
                </c:pt>
                <c:pt idx="136">
                  <c:v>1.357633792542186E-2</c:v>
                </c:pt>
                <c:pt idx="137">
                  <c:v>1.3563395674096101E-2</c:v>
                </c:pt>
                <c:pt idx="138">
                  <c:v>1.3457780601386067E-2</c:v>
                </c:pt>
                <c:pt idx="139">
                  <c:v>1.3393213439316173E-2</c:v>
                </c:pt>
                <c:pt idx="140">
                  <c:v>1.2974148884483418E-2</c:v>
                </c:pt>
                <c:pt idx="141">
                  <c:v>1.2844076518727324E-2</c:v>
                </c:pt>
                <c:pt idx="142">
                  <c:v>1.2640478583670933E-2</c:v>
                </c:pt>
                <c:pt idx="143">
                  <c:v>1.245801805404918E-2</c:v>
                </c:pt>
                <c:pt idx="144">
                  <c:v>1.2360782250956978E-2</c:v>
                </c:pt>
                <c:pt idx="145">
                  <c:v>1.2056817846890189E-2</c:v>
                </c:pt>
                <c:pt idx="146">
                  <c:v>1.1255216982626742E-2</c:v>
                </c:pt>
                <c:pt idx="147">
                  <c:v>1.1100585874997725E-2</c:v>
                </c:pt>
                <c:pt idx="148">
                  <c:v>1.1006394191162335E-2</c:v>
                </c:pt>
                <c:pt idx="149">
                  <c:v>1.0985220137218836E-2</c:v>
                </c:pt>
                <c:pt idx="150">
                  <c:v>1.096344672845764E-2</c:v>
                </c:pt>
                <c:pt idx="151">
                  <c:v>9.7744061963473076E-3</c:v>
                </c:pt>
                <c:pt idx="152">
                  <c:v>9.663560806867446E-3</c:v>
                </c:pt>
                <c:pt idx="153">
                  <c:v>9.1860653415610158E-3</c:v>
                </c:pt>
                <c:pt idx="154">
                  <c:v>9.0884367303069903E-3</c:v>
                </c:pt>
                <c:pt idx="155">
                  <c:v>8.8853164524665493E-3</c:v>
                </c:pt>
                <c:pt idx="156">
                  <c:v>7.9222036390689133E-3</c:v>
                </c:pt>
                <c:pt idx="157">
                  <c:v>7.8106097548670548E-3</c:v>
                </c:pt>
                <c:pt idx="158">
                  <c:v>7.318794898338761E-3</c:v>
                </c:pt>
                <c:pt idx="159">
                  <c:v>7.2462515579525058E-3</c:v>
                </c:pt>
                <c:pt idx="160">
                  <c:v>7.2449693405139291E-3</c:v>
                </c:pt>
                <c:pt idx="161">
                  <c:v>5.972214654757689E-3</c:v>
                </c:pt>
                <c:pt idx="162">
                  <c:v>5.8768355177343436E-3</c:v>
                </c:pt>
                <c:pt idx="163">
                  <c:v>5.085327908021034E-3</c:v>
                </c:pt>
                <c:pt idx="164">
                  <c:v>5.0565736074355966E-3</c:v>
                </c:pt>
                <c:pt idx="165">
                  <c:v>5.0562276172644357E-3</c:v>
                </c:pt>
                <c:pt idx="166">
                  <c:v>4.0785843476742103E-3</c:v>
                </c:pt>
                <c:pt idx="167">
                  <c:v>3.4135676238372242E-3</c:v>
                </c:pt>
                <c:pt idx="168">
                  <c:v>3.3356777153913347E-3</c:v>
                </c:pt>
                <c:pt idx="169">
                  <c:v>3.3071133678060321E-3</c:v>
                </c:pt>
                <c:pt idx="170">
                  <c:v>3.2833565104912728E-3</c:v>
                </c:pt>
                <c:pt idx="171">
                  <c:v>3.2736686453997675E-3</c:v>
                </c:pt>
                <c:pt idx="172">
                  <c:v>3.2004643098815558E-3</c:v>
                </c:pt>
                <c:pt idx="173">
                  <c:v>2.0472383123601558E-3</c:v>
                </c:pt>
                <c:pt idx="174">
                  <c:v>1.7381585900810848E-3</c:v>
                </c:pt>
                <c:pt idx="175">
                  <c:v>7.7522157225133202E-4</c:v>
                </c:pt>
                <c:pt idx="176">
                  <c:v>6.0497262128305501E-4</c:v>
                </c:pt>
                <c:pt idx="177">
                  <c:v>1.7466123679726886E-5</c:v>
                </c:pt>
                <c:pt idx="178">
                  <c:v>-2.8326972161124564E-6</c:v>
                </c:pt>
                <c:pt idx="179">
                  <c:v>-5.144233892412026E-6</c:v>
                </c:pt>
                <c:pt idx="180">
                  <c:v>-1.3489562067005415E-5</c:v>
                </c:pt>
                <c:pt idx="181">
                  <c:v>-7.6228826897540311E-4</c:v>
                </c:pt>
                <c:pt idx="182">
                  <c:v>-7.6228826897540311E-4</c:v>
                </c:pt>
                <c:pt idx="183">
                  <c:v>-7.6228826897540311E-4</c:v>
                </c:pt>
                <c:pt idx="184">
                  <c:v>-1.5761860519394599E-3</c:v>
                </c:pt>
                <c:pt idx="185">
                  <c:v>-2.1916041349521048E-3</c:v>
                </c:pt>
                <c:pt idx="186">
                  <c:v>-2.8814899471130279E-3</c:v>
                </c:pt>
                <c:pt idx="187">
                  <c:v>-8.738550811976567E-3</c:v>
                </c:pt>
                <c:pt idx="188">
                  <c:v>-8.8637144572854543E-3</c:v>
                </c:pt>
                <c:pt idx="189">
                  <c:v>-1.2492190136812034E-2</c:v>
                </c:pt>
                <c:pt idx="190">
                  <c:v>-1.3199277645797078E-2</c:v>
                </c:pt>
                <c:pt idx="191">
                  <c:v>-1.3340014529442265E-2</c:v>
                </c:pt>
                <c:pt idx="192">
                  <c:v>-1.4022559553717673E-2</c:v>
                </c:pt>
                <c:pt idx="193">
                  <c:v>-1.5104733267057899E-2</c:v>
                </c:pt>
                <c:pt idx="194">
                  <c:v>-2.8003285078752285E-2</c:v>
                </c:pt>
                <c:pt idx="195">
                  <c:v>-4.9790192688720702E-2</c:v>
                </c:pt>
                <c:pt idx="196">
                  <c:v>-8.3788064248280586E-2</c:v>
                </c:pt>
                <c:pt idx="197">
                  <c:v>-8.8137929801028275E-2</c:v>
                </c:pt>
                <c:pt idx="198">
                  <c:v>-9.8142511557692519E-2</c:v>
                </c:pt>
                <c:pt idx="199">
                  <c:v>-0.13327646110897309</c:v>
                </c:pt>
                <c:pt idx="200">
                  <c:v>-0.16066401423435911</c:v>
                </c:pt>
                <c:pt idx="201">
                  <c:v>-0.16511575597856581</c:v>
                </c:pt>
                <c:pt idx="202">
                  <c:v>-0.16611273244083036</c:v>
                </c:pt>
                <c:pt idx="203">
                  <c:v>-0.16855459970492476</c:v>
                </c:pt>
                <c:pt idx="204">
                  <c:v>-0.30491409517758006</c:v>
                </c:pt>
                <c:pt idx="205">
                  <c:v>-0.3388888445698135</c:v>
                </c:pt>
                <c:pt idx="206">
                  <c:v>-0.34208334404176088</c:v>
                </c:pt>
                <c:pt idx="207">
                  <c:v>-0.36958524467932929</c:v>
                </c:pt>
                <c:pt idx="208">
                  <c:v>-0.63061888694530255</c:v>
                </c:pt>
                <c:pt idx="209">
                  <c:v>-0.6809097911757539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7-41F5-9DB9-3D8415F96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2008 Sep'!$A$3:$A$212</c:f>
              <c:strCache>
                <c:ptCount val="210"/>
                <c:pt idx="0">
                  <c:v>United States</c:v>
                </c:pt>
                <c:pt idx="1">
                  <c:v>Georgia</c:v>
                </c:pt>
                <c:pt idx="2">
                  <c:v>Jamaica</c:v>
                </c:pt>
                <c:pt idx="3">
                  <c:v>Kenya</c:v>
                </c:pt>
                <c:pt idx="4">
                  <c:v>Iraq</c:v>
                </c:pt>
                <c:pt idx="5">
                  <c:v>Jordan</c:v>
                </c:pt>
                <c:pt idx="6">
                  <c:v>Sri Lanka</c:v>
                </c:pt>
                <c:pt idx="7">
                  <c:v>Uruguay</c:v>
                </c:pt>
                <c:pt idx="8">
                  <c:v>Bolivia</c:v>
                </c:pt>
                <c:pt idx="9">
                  <c:v>Algeria</c:v>
                </c:pt>
                <c:pt idx="10">
                  <c:v>Ecuador</c:v>
                </c:pt>
                <c:pt idx="11">
                  <c:v>Oman</c:v>
                </c:pt>
                <c:pt idx="12">
                  <c:v>Tanzania</c:v>
                </c:pt>
                <c:pt idx="13">
                  <c:v>Nigeria</c:v>
                </c:pt>
                <c:pt idx="14">
                  <c:v>Pakistan</c:v>
                </c:pt>
                <c:pt idx="15">
                  <c:v>Yemen</c:v>
                </c:pt>
                <c:pt idx="16">
                  <c:v>Senegal</c:v>
                </c:pt>
                <c:pt idx="17">
                  <c:v>Vietnam</c:v>
                </c:pt>
                <c:pt idx="18">
                  <c:v>Gabon</c:v>
                </c:pt>
                <c:pt idx="19">
                  <c:v>Cote d'Ivoire</c:v>
                </c:pt>
                <c:pt idx="20">
                  <c:v>Liberia</c:v>
                </c:pt>
                <c:pt idx="21">
                  <c:v>Netherlands Antilles</c:v>
                </c:pt>
                <c:pt idx="22">
                  <c:v>Cuba</c:v>
                </c:pt>
                <c:pt idx="23">
                  <c:v>Philippines</c:v>
                </c:pt>
                <c:pt idx="24">
                  <c:v>Lebanon</c:v>
                </c:pt>
                <c:pt idx="25">
                  <c:v>Azerbaijan</c:v>
                </c:pt>
                <c:pt idx="26">
                  <c:v>Seychelles</c:v>
                </c:pt>
                <c:pt idx="27">
                  <c:v>Uzbekistan</c:v>
                </c:pt>
                <c:pt idx="28">
                  <c:v>Venezuela</c:v>
                </c:pt>
                <c:pt idx="29">
                  <c:v>Congo Democratic Republic</c:v>
                </c:pt>
                <c:pt idx="30">
                  <c:v>Trinidad and Tobago</c:v>
                </c:pt>
                <c:pt idx="31">
                  <c:v>Bulgaria</c:v>
                </c:pt>
                <c:pt idx="32">
                  <c:v>Qatar</c:v>
                </c:pt>
                <c:pt idx="33">
                  <c:v>Ghana</c:v>
                </c:pt>
                <c:pt idx="34">
                  <c:v>Bahrain</c:v>
                </c:pt>
                <c:pt idx="35">
                  <c:v>Dominican Republic</c:v>
                </c:pt>
                <c:pt idx="36">
                  <c:v>Libya</c:v>
                </c:pt>
                <c:pt idx="37">
                  <c:v>Iceland</c:v>
                </c:pt>
                <c:pt idx="38">
                  <c:v>Tunisia</c:v>
                </c:pt>
                <c:pt idx="39">
                  <c:v>Gibraltar</c:v>
                </c:pt>
                <c:pt idx="40">
                  <c:v>Iran</c:v>
                </c:pt>
                <c:pt idx="41">
                  <c:v>Latvia</c:v>
                </c:pt>
                <c:pt idx="42">
                  <c:v>Belize</c:v>
                </c:pt>
                <c:pt idx="43">
                  <c:v>Mauritius</c:v>
                </c:pt>
                <c:pt idx="44">
                  <c:v>Egypt</c:v>
                </c:pt>
                <c:pt idx="45">
                  <c:v>Isle of Man</c:v>
                </c:pt>
                <c:pt idx="46">
                  <c:v>Angola</c:v>
                </c:pt>
                <c:pt idx="47">
                  <c:v>Cameroon</c:v>
                </c:pt>
                <c:pt idx="48">
                  <c:v>Bosnia and Herzegovina</c:v>
                </c:pt>
                <c:pt idx="49">
                  <c:v>Costa Rica</c:v>
                </c:pt>
                <c:pt idx="50">
                  <c:v>Zimbabwe</c:v>
                </c:pt>
                <c:pt idx="51">
                  <c:v>Uganda</c:v>
                </c:pt>
                <c:pt idx="52">
                  <c:v>Israel</c:v>
                </c:pt>
                <c:pt idx="53">
                  <c:v>Kazakhstan</c:v>
                </c:pt>
                <c:pt idx="54">
                  <c:v>Kuwait</c:v>
                </c:pt>
                <c:pt idx="55">
                  <c:v>Saudi Arabia</c:v>
                </c:pt>
                <c:pt idx="56">
                  <c:v>Bangladesh</c:v>
                </c:pt>
                <c:pt idx="57">
                  <c:v>Indonesia</c:v>
                </c:pt>
                <c:pt idx="58">
                  <c:v>Mozambique</c:v>
                </c:pt>
                <c:pt idx="59">
                  <c:v>Guatemala</c:v>
                </c:pt>
                <c:pt idx="60">
                  <c:v>Barbados</c:v>
                </c:pt>
                <c:pt idx="61">
                  <c:v>Ukraine</c:v>
                </c:pt>
                <c:pt idx="62">
                  <c:v>Ireland</c:v>
                </c:pt>
                <c:pt idx="63">
                  <c:v>New Zealand</c:v>
                </c:pt>
                <c:pt idx="64">
                  <c:v>Thailand</c:v>
                </c:pt>
                <c:pt idx="65">
                  <c:v>Andorra</c:v>
                </c:pt>
                <c:pt idx="66">
                  <c:v>Congo</c:v>
                </c:pt>
                <c:pt idx="67">
                  <c:v>Slovenia</c:v>
                </c:pt>
                <c:pt idx="68">
                  <c:v>Albania</c:v>
                </c:pt>
                <c:pt idx="69">
                  <c:v>Madagascar</c:v>
                </c:pt>
                <c:pt idx="70">
                  <c:v>Myanmar</c:v>
                </c:pt>
                <c:pt idx="71">
                  <c:v>French Polynesia</c:v>
                </c:pt>
                <c:pt idx="72">
                  <c:v>Afghanistan</c:v>
                </c:pt>
                <c:pt idx="73">
                  <c:v>Syria</c:v>
                </c:pt>
                <c:pt idx="74">
                  <c:v>Burkina Faso</c:v>
                </c:pt>
                <c:pt idx="75">
                  <c:v>Aruba</c:v>
                </c:pt>
                <c:pt idx="76">
                  <c:v>Macau SAR</c:v>
                </c:pt>
                <c:pt idx="77">
                  <c:v>Bahamas</c:v>
                </c:pt>
                <c:pt idx="78">
                  <c:v>Namibia</c:v>
                </c:pt>
                <c:pt idx="79">
                  <c:v>Peru</c:v>
                </c:pt>
                <c:pt idx="80">
                  <c:v>Belarus</c:v>
                </c:pt>
                <c:pt idx="81">
                  <c:v>Cyprus</c:v>
                </c:pt>
                <c:pt idx="82">
                  <c:v>Lithuania</c:v>
                </c:pt>
                <c:pt idx="83">
                  <c:v>Morocco</c:v>
                </c:pt>
                <c:pt idx="84">
                  <c:v>Chad</c:v>
                </c:pt>
                <c:pt idx="85">
                  <c:v>Benin</c:v>
                </c:pt>
                <c:pt idx="86">
                  <c:v>Mali</c:v>
                </c:pt>
                <c:pt idx="87">
                  <c:v>Marshall Islands</c:v>
                </c:pt>
                <c:pt idx="88">
                  <c:v>Colombia</c:v>
                </c:pt>
                <c:pt idx="89">
                  <c:v>Zambia</c:v>
                </c:pt>
                <c:pt idx="90">
                  <c:v>Guernsey</c:v>
                </c:pt>
                <c:pt idx="91">
                  <c:v>Brunei</c:v>
                </c:pt>
                <c:pt idx="92">
                  <c:v>Togo</c:v>
                </c:pt>
                <c:pt idx="93">
                  <c:v>Serbia</c:v>
                </c:pt>
                <c:pt idx="94">
                  <c:v>Turks and Caicos</c:v>
                </c:pt>
                <c:pt idx="95">
                  <c:v>Argentina</c:v>
                </c:pt>
                <c:pt idx="96">
                  <c:v>Sudan</c:v>
                </c:pt>
                <c:pt idx="97">
                  <c:v>Malta</c:v>
                </c:pt>
                <c:pt idx="98">
                  <c:v>Liechtenstein</c:v>
                </c:pt>
                <c:pt idx="99">
                  <c:v>Laos</c:v>
                </c:pt>
                <c:pt idx="100">
                  <c:v>St. Vincent</c:v>
                </c:pt>
                <c:pt idx="101">
                  <c:v>Paraguay</c:v>
                </c:pt>
                <c:pt idx="102">
                  <c:v>Papua New Guinea</c:v>
                </c:pt>
                <c:pt idx="103">
                  <c:v>Malaysia</c:v>
                </c:pt>
                <c:pt idx="104">
                  <c:v>Samoa</c:v>
                </c:pt>
                <c:pt idx="105">
                  <c:v>Ethiopia</c:v>
                </c:pt>
                <c:pt idx="106">
                  <c:v>Honduras</c:v>
                </c:pt>
                <c:pt idx="107">
                  <c:v>Dominica</c:v>
                </c:pt>
                <c:pt idx="108">
                  <c:v>Cambodia</c:v>
                </c:pt>
                <c:pt idx="109">
                  <c:v>Panama</c:v>
                </c:pt>
                <c:pt idx="110">
                  <c:v>Malawi</c:v>
                </c:pt>
                <c:pt idx="111">
                  <c:v>South Africa</c:v>
                </c:pt>
                <c:pt idx="112">
                  <c:v>Kyrgyz Republic</c:v>
                </c:pt>
                <c:pt idx="113">
                  <c:v>Guinea</c:v>
                </c:pt>
                <c:pt idx="114">
                  <c:v>El Salvador</c:v>
                </c:pt>
                <c:pt idx="115">
                  <c:v>Estonia</c:v>
                </c:pt>
                <c:pt idx="116">
                  <c:v>Sierra Leone</c:v>
                </c:pt>
                <c:pt idx="117">
                  <c:v>Surinam</c:v>
                </c:pt>
                <c:pt idx="118">
                  <c:v>Vanuatu</c:v>
                </c:pt>
                <c:pt idx="119">
                  <c:v>Nicaragua</c:v>
                </c:pt>
                <c:pt idx="120">
                  <c:v>West Indies UK</c:v>
                </c:pt>
                <c:pt idx="121">
                  <c:v>United Arab Emirates</c:v>
                </c:pt>
                <c:pt idx="122">
                  <c:v>Niger</c:v>
                </c:pt>
                <c:pt idx="123">
                  <c:v>Taiwan, China</c:v>
                </c:pt>
                <c:pt idx="124">
                  <c:v>Moldova</c:v>
                </c:pt>
                <c:pt idx="125">
                  <c:v>Macedonia, FYR</c:v>
                </c:pt>
                <c:pt idx="126">
                  <c:v>Bermuda</c:v>
                </c:pt>
                <c:pt idx="127">
                  <c:v>Nepal</c:v>
                </c:pt>
                <c:pt idx="128">
                  <c:v>Croatia</c:v>
                </c:pt>
                <c:pt idx="129">
                  <c:v>St. Lucia</c:v>
                </c:pt>
                <c:pt idx="130">
                  <c:v>Swaziland</c:v>
                </c:pt>
                <c:pt idx="131">
                  <c:v>Romania</c:v>
                </c:pt>
                <c:pt idx="132">
                  <c:v>Burundi</c:v>
                </c:pt>
                <c:pt idx="133">
                  <c:v>Mongolia</c:v>
                </c:pt>
                <c:pt idx="134">
                  <c:v>Maldives</c:v>
                </c:pt>
                <c:pt idx="135">
                  <c:v>Cape Verde</c:v>
                </c:pt>
                <c:pt idx="136">
                  <c:v>Chile</c:v>
                </c:pt>
                <c:pt idx="137">
                  <c:v>Gambia</c:v>
                </c:pt>
                <c:pt idx="138">
                  <c:v>Mauritania</c:v>
                </c:pt>
                <c:pt idx="139">
                  <c:v>Haiti</c:v>
                </c:pt>
                <c:pt idx="140">
                  <c:v>Montenegro</c:v>
                </c:pt>
                <c:pt idx="141">
                  <c:v>Djibouti</c:v>
                </c:pt>
                <c:pt idx="142">
                  <c:v>Armenia</c:v>
                </c:pt>
                <c:pt idx="143">
                  <c:v>Slovakia</c:v>
                </c:pt>
                <c:pt idx="144">
                  <c:v>Grenada</c:v>
                </c:pt>
                <c:pt idx="145">
                  <c:v>Lesotho</c:v>
                </c:pt>
                <c:pt idx="146">
                  <c:v>New Caledonia</c:v>
                </c:pt>
                <c:pt idx="147">
                  <c:v>Botswana</c:v>
                </c:pt>
                <c:pt idx="148">
                  <c:v>Turkey</c:v>
                </c:pt>
                <c:pt idx="149">
                  <c:v>North Korea</c:v>
                </c:pt>
                <c:pt idx="150">
                  <c:v>Rwanda</c:v>
                </c:pt>
                <c:pt idx="151">
                  <c:v>Falkland Islands</c:v>
                </c:pt>
                <c:pt idx="152">
                  <c:v>Turkmenistan</c:v>
                </c:pt>
                <c:pt idx="153">
                  <c:v>Tajikistan</c:v>
                </c:pt>
                <c:pt idx="154">
                  <c:v>British Overseas Territories</c:v>
                </c:pt>
                <c:pt idx="155">
                  <c:v>India</c:v>
                </c:pt>
                <c:pt idx="156">
                  <c:v>Nauru</c:v>
                </c:pt>
                <c:pt idx="157">
                  <c:v>Hungary</c:v>
                </c:pt>
                <c:pt idx="158">
                  <c:v>Guyana</c:v>
                </c:pt>
                <c:pt idx="159">
                  <c:v>Wallis/Futuna</c:v>
                </c:pt>
                <c:pt idx="160">
                  <c:v>Central African Republic</c:v>
                </c:pt>
                <c:pt idx="161">
                  <c:v>Finland</c:v>
                </c:pt>
                <c:pt idx="162">
                  <c:v>Jersey</c:v>
                </c:pt>
                <c:pt idx="163">
                  <c:v>Bhutan</c:v>
                </c:pt>
                <c:pt idx="164">
                  <c:v>Equatorial Guinea</c:v>
                </c:pt>
                <c:pt idx="165">
                  <c:v>Eritrea</c:v>
                </c:pt>
                <c:pt idx="166">
                  <c:v>Fiji</c:v>
                </c:pt>
                <c:pt idx="167">
                  <c:v>China</c:v>
                </c:pt>
                <c:pt idx="168">
                  <c:v>US Pacific Islands</c:v>
                </c:pt>
                <c:pt idx="169">
                  <c:v>Tonga</c:v>
                </c:pt>
                <c:pt idx="170">
                  <c:v>Sao Tome and Principe</c:v>
                </c:pt>
                <c:pt idx="171">
                  <c:v>Comoros Islands</c:v>
                </c:pt>
                <c:pt idx="172">
                  <c:v>Somalia</c:v>
                </c:pt>
                <c:pt idx="173">
                  <c:v>Guinea-Bissau</c:v>
                </c:pt>
                <c:pt idx="174">
                  <c:v>Timor Leste</c:v>
                </c:pt>
                <c:pt idx="175">
                  <c:v>St. Helena</c:v>
                </c:pt>
                <c:pt idx="176">
                  <c:v>Singapore</c:v>
                </c:pt>
                <c:pt idx="177">
                  <c:v>Russia</c:v>
                </c:pt>
                <c:pt idx="178">
                  <c:v>Micronesia</c:v>
                </c:pt>
                <c:pt idx="179">
                  <c:v>Palestinian Territory</c:v>
                </c:pt>
                <c:pt idx="180">
                  <c:v>Czech Republic</c:v>
                </c:pt>
                <c:pt idx="181">
                  <c:v>Vatican</c:v>
                </c:pt>
                <c:pt idx="182">
                  <c:v>Poland</c:v>
                </c:pt>
                <c:pt idx="183">
                  <c:v>Kiribati</c:v>
                </c:pt>
                <c:pt idx="184">
                  <c:v>Palau</c:v>
                </c:pt>
                <c:pt idx="185">
                  <c:v>Solomon Islands</c:v>
                </c:pt>
                <c:pt idx="186">
                  <c:v>Tuvalu</c:v>
                </c:pt>
                <c:pt idx="187">
                  <c:v>Greece</c:v>
                </c:pt>
                <c:pt idx="188">
                  <c:v>Brazil</c:v>
                </c:pt>
                <c:pt idx="189">
                  <c:v>Denmark</c:v>
                </c:pt>
                <c:pt idx="190">
                  <c:v>Norway</c:v>
                </c:pt>
                <c:pt idx="191">
                  <c:v>Mexico</c:v>
                </c:pt>
                <c:pt idx="192">
                  <c:v>South Korea</c:v>
                </c:pt>
                <c:pt idx="193">
                  <c:v>Hong Kong SAR</c:v>
                </c:pt>
                <c:pt idx="194">
                  <c:v>Portugal</c:v>
                </c:pt>
                <c:pt idx="195">
                  <c:v>Australia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Canada</c:v>
                </c:pt>
                <c:pt idx="199">
                  <c:v>Spain</c:v>
                </c:pt>
                <c:pt idx="200">
                  <c:v>Italy</c:v>
                </c:pt>
                <c:pt idx="201">
                  <c:v>Austria</c:v>
                </c:pt>
                <c:pt idx="202">
                  <c:v>Belgium</c:v>
                </c:pt>
                <c:pt idx="203">
                  <c:v>Sweden</c:v>
                </c:pt>
                <c:pt idx="204">
                  <c:v>Switzerland</c:v>
                </c:pt>
                <c:pt idx="205">
                  <c:v>Japan</c:v>
                </c:pt>
                <c:pt idx="206">
                  <c:v>Netherlands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2008 Sep'!$E$3:$E$212</c:f>
              <c:numCache>
                <c:formatCode>General</c:formatCode>
                <c:ptCount val="210"/>
                <c:pt idx="0">
                  <c:v>0.44155039829165765</c:v>
                </c:pt>
                <c:pt idx="1">
                  <c:v>2.8601773257990896E-2</c:v>
                </c:pt>
                <c:pt idx="2">
                  <c:v>2.8502597538852526E-2</c:v>
                </c:pt>
                <c:pt idx="3">
                  <c:v>2.8497196561608866E-2</c:v>
                </c:pt>
                <c:pt idx="4">
                  <c:v>2.8481372321406705E-2</c:v>
                </c:pt>
                <c:pt idx="5">
                  <c:v>2.8426378725010349E-2</c:v>
                </c:pt>
                <c:pt idx="6">
                  <c:v>2.8104893680874238E-2</c:v>
                </c:pt>
                <c:pt idx="7">
                  <c:v>2.8063345872664253E-2</c:v>
                </c:pt>
                <c:pt idx="8">
                  <c:v>2.7978511740246466E-2</c:v>
                </c:pt>
                <c:pt idx="9">
                  <c:v>2.7772413326747243E-2</c:v>
                </c:pt>
                <c:pt idx="10">
                  <c:v>2.7708349785412159E-2</c:v>
                </c:pt>
                <c:pt idx="11">
                  <c:v>2.7633341614330526E-2</c:v>
                </c:pt>
                <c:pt idx="12">
                  <c:v>2.7530894685056574E-2</c:v>
                </c:pt>
                <c:pt idx="13">
                  <c:v>2.7512951786357692E-2</c:v>
                </c:pt>
                <c:pt idx="14">
                  <c:v>2.7262238449561771E-2</c:v>
                </c:pt>
                <c:pt idx="15">
                  <c:v>2.7090918714040527E-2</c:v>
                </c:pt>
                <c:pt idx="16">
                  <c:v>2.6875969381998054E-2</c:v>
                </c:pt>
                <c:pt idx="17">
                  <c:v>2.6831648722210322E-2</c:v>
                </c:pt>
                <c:pt idx="18">
                  <c:v>2.682280675893934E-2</c:v>
                </c:pt>
                <c:pt idx="19">
                  <c:v>2.6775964428273891E-2</c:v>
                </c:pt>
                <c:pt idx="20">
                  <c:v>2.6646738100220682E-2</c:v>
                </c:pt>
                <c:pt idx="21">
                  <c:v>2.6632417786453158E-2</c:v>
                </c:pt>
                <c:pt idx="22">
                  <c:v>2.6585527555648053E-2</c:v>
                </c:pt>
                <c:pt idx="23">
                  <c:v>2.6492395933026082E-2</c:v>
                </c:pt>
                <c:pt idx="24">
                  <c:v>2.6465431976233869E-2</c:v>
                </c:pt>
                <c:pt idx="25">
                  <c:v>2.6228657532003912E-2</c:v>
                </c:pt>
                <c:pt idx="26">
                  <c:v>2.5971242590118428E-2</c:v>
                </c:pt>
                <c:pt idx="27">
                  <c:v>2.5958537103044105E-2</c:v>
                </c:pt>
                <c:pt idx="28">
                  <c:v>2.5812146333498383E-2</c:v>
                </c:pt>
                <c:pt idx="29">
                  <c:v>2.5787935627165678E-2</c:v>
                </c:pt>
                <c:pt idx="30">
                  <c:v>2.5592029740945516E-2</c:v>
                </c:pt>
                <c:pt idx="31">
                  <c:v>2.5589304365910764E-2</c:v>
                </c:pt>
                <c:pt idx="32">
                  <c:v>2.5562609951962328E-2</c:v>
                </c:pt>
                <c:pt idx="33">
                  <c:v>2.5541704595990738E-2</c:v>
                </c:pt>
                <c:pt idx="34">
                  <c:v>2.551107232940392E-2</c:v>
                </c:pt>
                <c:pt idx="35">
                  <c:v>2.5498618127070893E-2</c:v>
                </c:pt>
                <c:pt idx="36">
                  <c:v>2.5277576095223714E-2</c:v>
                </c:pt>
                <c:pt idx="37">
                  <c:v>2.5226618905855196E-2</c:v>
                </c:pt>
                <c:pt idx="38">
                  <c:v>2.5100432191812901E-2</c:v>
                </c:pt>
                <c:pt idx="39">
                  <c:v>2.4991082417236424E-2</c:v>
                </c:pt>
                <c:pt idx="40">
                  <c:v>2.4963725317321647E-2</c:v>
                </c:pt>
                <c:pt idx="41">
                  <c:v>2.4857133082689942E-2</c:v>
                </c:pt>
                <c:pt idx="42">
                  <c:v>2.4758610969225867E-2</c:v>
                </c:pt>
                <c:pt idx="43">
                  <c:v>2.4691749445461098E-2</c:v>
                </c:pt>
                <c:pt idx="44">
                  <c:v>2.4588165013824423E-2</c:v>
                </c:pt>
                <c:pt idx="45">
                  <c:v>2.4431776090486225E-2</c:v>
                </c:pt>
                <c:pt idx="46">
                  <c:v>2.4388434358819874E-2</c:v>
                </c:pt>
                <c:pt idx="47">
                  <c:v>2.430390643499589E-2</c:v>
                </c:pt>
                <c:pt idx="48">
                  <c:v>2.4205145059926322E-2</c:v>
                </c:pt>
                <c:pt idx="49">
                  <c:v>2.4135467291072781E-2</c:v>
                </c:pt>
                <c:pt idx="50">
                  <c:v>2.4028186664731898E-2</c:v>
                </c:pt>
                <c:pt idx="51">
                  <c:v>2.3869318496727753E-2</c:v>
                </c:pt>
                <c:pt idx="52">
                  <c:v>2.3810974978360194E-2</c:v>
                </c:pt>
                <c:pt idx="53">
                  <c:v>2.3758965575185222E-2</c:v>
                </c:pt>
                <c:pt idx="54">
                  <c:v>2.3691044754265939E-2</c:v>
                </c:pt>
                <c:pt idx="55">
                  <c:v>2.366693021262517E-2</c:v>
                </c:pt>
                <c:pt idx="56">
                  <c:v>2.362025471477253E-2</c:v>
                </c:pt>
                <c:pt idx="57">
                  <c:v>2.3576259962836355E-2</c:v>
                </c:pt>
                <c:pt idx="58">
                  <c:v>2.3531174931022039E-2</c:v>
                </c:pt>
                <c:pt idx="59">
                  <c:v>2.3525259206364633E-2</c:v>
                </c:pt>
                <c:pt idx="60">
                  <c:v>2.351171170946369E-2</c:v>
                </c:pt>
                <c:pt idx="61">
                  <c:v>2.3475439456220295E-2</c:v>
                </c:pt>
                <c:pt idx="62">
                  <c:v>2.3415958712757978E-2</c:v>
                </c:pt>
                <c:pt idx="63">
                  <c:v>2.3371874574926451E-2</c:v>
                </c:pt>
                <c:pt idx="64">
                  <c:v>2.332109877097744E-2</c:v>
                </c:pt>
                <c:pt idx="65">
                  <c:v>2.3255830276938422E-2</c:v>
                </c:pt>
                <c:pt idx="66">
                  <c:v>2.3235912601110097E-2</c:v>
                </c:pt>
                <c:pt idx="67">
                  <c:v>2.318858914901787E-2</c:v>
                </c:pt>
                <c:pt idx="68">
                  <c:v>2.3132914914368769E-2</c:v>
                </c:pt>
                <c:pt idx="69">
                  <c:v>2.3023850866583873E-2</c:v>
                </c:pt>
                <c:pt idx="70">
                  <c:v>2.2951390223607798E-2</c:v>
                </c:pt>
                <c:pt idx="71">
                  <c:v>2.2759515150571209E-2</c:v>
                </c:pt>
                <c:pt idx="72">
                  <c:v>2.2607745902146002E-2</c:v>
                </c:pt>
                <c:pt idx="73">
                  <c:v>2.2601635411279877E-2</c:v>
                </c:pt>
                <c:pt idx="74">
                  <c:v>2.2533982726393099E-2</c:v>
                </c:pt>
                <c:pt idx="75">
                  <c:v>2.2528477137009673E-2</c:v>
                </c:pt>
                <c:pt idx="76">
                  <c:v>2.2498359865643979E-2</c:v>
                </c:pt>
                <c:pt idx="77">
                  <c:v>2.2381125438148027E-2</c:v>
                </c:pt>
                <c:pt idx="78">
                  <c:v>2.2377864754937447E-2</c:v>
                </c:pt>
                <c:pt idx="79">
                  <c:v>2.2356224144348014E-2</c:v>
                </c:pt>
                <c:pt idx="80">
                  <c:v>2.2169252832524168E-2</c:v>
                </c:pt>
                <c:pt idx="81">
                  <c:v>2.2065319272254469E-2</c:v>
                </c:pt>
                <c:pt idx="82">
                  <c:v>2.2059429180633888E-2</c:v>
                </c:pt>
                <c:pt idx="83">
                  <c:v>2.1801002102217571E-2</c:v>
                </c:pt>
                <c:pt idx="84">
                  <c:v>2.1798676220602151E-2</c:v>
                </c:pt>
                <c:pt idx="85">
                  <c:v>2.179306253415526E-2</c:v>
                </c:pt>
                <c:pt idx="86">
                  <c:v>2.1767488460300896E-2</c:v>
                </c:pt>
                <c:pt idx="87">
                  <c:v>2.1706887578787529E-2</c:v>
                </c:pt>
                <c:pt idx="88">
                  <c:v>2.1698296053935244E-2</c:v>
                </c:pt>
                <c:pt idx="89">
                  <c:v>2.1668542752593528E-2</c:v>
                </c:pt>
                <c:pt idx="90">
                  <c:v>2.1350524478841497E-2</c:v>
                </c:pt>
                <c:pt idx="91">
                  <c:v>2.13040453425236E-2</c:v>
                </c:pt>
                <c:pt idx="92">
                  <c:v>2.1244305709267795E-2</c:v>
                </c:pt>
                <c:pt idx="93">
                  <c:v>2.1094231273355846E-2</c:v>
                </c:pt>
                <c:pt idx="94">
                  <c:v>2.1015788013320356E-2</c:v>
                </c:pt>
                <c:pt idx="95">
                  <c:v>2.0977430460650651E-2</c:v>
                </c:pt>
                <c:pt idx="96">
                  <c:v>2.0889802724394547E-2</c:v>
                </c:pt>
                <c:pt idx="97">
                  <c:v>2.0796650298040328E-2</c:v>
                </c:pt>
                <c:pt idx="98">
                  <c:v>2.0768557558795829E-2</c:v>
                </c:pt>
                <c:pt idx="99">
                  <c:v>2.0487994281800037E-2</c:v>
                </c:pt>
                <c:pt idx="100">
                  <c:v>2.0417081185104734E-2</c:v>
                </c:pt>
                <c:pt idx="101">
                  <c:v>2.0258828780944316E-2</c:v>
                </c:pt>
                <c:pt idx="102">
                  <c:v>2.0061017169886394E-2</c:v>
                </c:pt>
                <c:pt idx="103">
                  <c:v>2.005423117876921E-2</c:v>
                </c:pt>
                <c:pt idx="104">
                  <c:v>1.9909388799209681E-2</c:v>
                </c:pt>
                <c:pt idx="105">
                  <c:v>1.9867792536041963E-2</c:v>
                </c:pt>
                <c:pt idx="106">
                  <c:v>1.9785912153122431E-2</c:v>
                </c:pt>
                <c:pt idx="107">
                  <c:v>1.9010027664255878E-2</c:v>
                </c:pt>
                <c:pt idx="108">
                  <c:v>1.8840185462155368E-2</c:v>
                </c:pt>
                <c:pt idx="109">
                  <c:v>1.8806091094569009E-2</c:v>
                </c:pt>
                <c:pt idx="110">
                  <c:v>1.8483981973067914E-2</c:v>
                </c:pt>
                <c:pt idx="111">
                  <c:v>1.8391432207129212E-2</c:v>
                </c:pt>
                <c:pt idx="112">
                  <c:v>1.8335590183416767E-2</c:v>
                </c:pt>
                <c:pt idx="113">
                  <c:v>1.810250821957413E-2</c:v>
                </c:pt>
                <c:pt idx="114">
                  <c:v>1.7816249619685569E-2</c:v>
                </c:pt>
                <c:pt idx="115">
                  <c:v>1.7444250745504444E-2</c:v>
                </c:pt>
                <c:pt idx="116">
                  <c:v>1.7120143861505614E-2</c:v>
                </c:pt>
                <c:pt idx="117">
                  <c:v>1.6974178308727845E-2</c:v>
                </c:pt>
                <c:pt idx="118">
                  <c:v>1.6974100432176301E-2</c:v>
                </c:pt>
                <c:pt idx="119">
                  <c:v>1.6929603210009476E-2</c:v>
                </c:pt>
                <c:pt idx="120">
                  <c:v>1.6879998884179383E-2</c:v>
                </c:pt>
                <c:pt idx="121">
                  <c:v>1.6816498736624892E-2</c:v>
                </c:pt>
                <c:pt idx="122">
                  <c:v>1.6812176969606376E-2</c:v>
                </c:pt>
                <c:pt idx="123">
                  <c:v>1.6791159837381681E-2</c:v>
                </c:pt>
                <c:pt idx="124">
                  <c:v>1.659603511794297E-2</c:v>
                </c:pt>
                <c:pt idx="125">
                  <c:v>1.6373165245613615E-2</c:v>
                </c:pt>
                <c:pt idx="126">
                  <c:v>1.6341350748392929E-2</c:v>
                </c:pt>
                <c:pt idx="127">
                  <c:v>1.6267534903961444E-2</c:v>
                </c:pt>
                <c:pt idx="128">
                  <c:v>1.5837727662945219E-2</c:v>
                </c:pt>
                <c:pt idx="129">
                  <c:v>1.5819427050507966E-2</c:v>
                </c:pt>
                <c:pt idx="130">
                  <c:v>1.5806503787449317E-2</c:v>
                </c:pt>
                <c:pt idx="131">
                  <c:v>1.5780293792327149E-2</c:v>
                </c:pt>
                <c:pt idx="132">
                  <c:v>1.577830203836858E-2</c:v>
                </c:pt>
                <c:pt idx="133">
                  <c:v>1.5718863221956723E-2</c:v>
                </c:pt>
                <c:pt idx="134">
                  <c:v>1.5628964943585125E-2</c:v>
                </c:pt>
                <c:pt idx="135">
                  <c:v>1.5481108841577008E-2</c:v>
                </c:pt>
                <c:pt idx="136">
                  <c:v>1.5445850011468639E-2</c:v>
                </c:pt>
                <c:pt idx="137">
                  <c:v>1.4958241783778038E-2</c:v>
                </c:pt>
                <c:pt idx="138">
                  <c:v>1.4903372849685972E-2</c:v>
                </c:pt>
                <c:pt idx="139">
                  <c:v>1.466681989178298E-2</c:v>
                </c:pt>
                <c:pt idx="140">
                  <c:v>1.46551501518135E-2</c:v>
                </c:pt>
                <c:pt idx="141">
                  <c:v>1.4512531977418718E-2</c:v>
                </c:pt>
                <c:pt idx="142">
                  <c:v>1.4242851532262599E-2</c:v>
                </c:pt>
                <c:pt idx="143">
                  <c:v>1.4207454780913197E-2</c:v>
                </c:pt>
                <c:pt idx="144">
                  <c:v>1.400716372363164E-2</c:v>
                </c:pt>
                <c:pt idx="145">
                  <c:v>1.3691578654873872E-2</c:v>
                </c:pt>
                <c:pt idx="146">
                  <c:v>1.3689761973206226E-2</c:v>
                </c:pt>
                <c:pt idx="147">
                  <c:v>1.3568641237136424E-2</c:v>
                </c:pt>
                <c:pt idx="148">
                  <c:v>1.3375833616727624E-2</c:v>
                </c:pt>
                <c:pt idx="149">
                  <c:v>1.2661414205637982E-2</c:v>
                </c:pt>
                <c:pt idx="150">
                  <c:v>1.1220806138869523E-2</c:v>
                </c:pt>
                <c:pt idx="151">
                  <c:v>1.1074296701882154E-2</c:v>
                </c:pt>
                <c:pt idx="152">
                  <c:v>1.0179678405699921E-2</c:v>
                </c:pt>
                <c:pt idx="153">
                  <c:v>9.9105969419790475E-3</c:v>
                </c:pt>
                <c:pt idx="154">
                  <c:v>9.8433323135130035E-3</c:v>
                </c:pt>
                <c:pt idx="155">
                  <c:v>8.9845991051304558E-3</c:v>
                </c:pt>
                <c:pt idx="156">
                  <c:v>8.7757831589410223E-3</c:v>
                </c:pt>
                <c:pt idx="157">
                  <c:v>8.3971640496564581E-3</c:v>
                </c:pt>
                <c:pt idx="158">
                  <c:v>8.1811535525345286E-3</c:v>
                </c:pt>
                <c:pt idx="159">
                  <c:v>7.8901637588095954E-3</c:v>
                </c:pt>
                <c:pt idx="160">
                  <c:v>7.6482340807746373E-3</c:v>
                </c:pt>
                <c:pt idx="161">
                  <c:v>7.609043068349329E-3</c:v>
                </c:pt>
                <c:pt idx="162">
                  <c:v>7.4037609193280743E-3</c:v>
                </c:pt>
                <c:pt idx="163">
                  <c:v>6.8097892578082584E-3</c:v>
                </c:pt>
                <c:pt idx="164">
                  <c:v>6.6288733628618712E-3</c:v>
                </c:pt>
                <c:pt idx="165">
                  <c:v>5.9405576988222518E-3</c:v>
                </c:pt>
                <c:pt idx="166">
                  <c:v>5.4790180646736185E-3</c:v>
                </c:pt>
                <c:pt idx="167">
                  <c:v>5.2768532489326572E-3</c:v>
                </c:pt>
                <c:pt idx="168">
                  <c:v>5.2260154583216702E-3</c:v>
                </c:pt>
                <c:pt idx="169">
                  <c:v>4.1514222178030578E-3</c:v>
                </c:pt>
                <c:pt idx="170">
                  <c:v>3.8431808585941796E-3</c:v>
                </c:pt>
                <c:pt idx="171">
                  <c:v>3.6982508512602404E-3</c:v>
                </c:pt>
                <c:pt idx="172">
                  <c:v>3.689504417595771E-3</c:v>
                </c:pt>
                <c:pt idx="173">
                  <c:v>3.5179325573025792E-3</c:v>
                </c:pt>
                <c:pt idx="174">
                  <c:v>3.4963232170332607E-3</c:v>
                </c:pt>
                <c:pt idx="175">
                  <c:v>3.3660664299281682E-3</c:v>
                </c:pt>
                <c:pt idx="176">
                  <c:v>2.7559398384633532E-3</c:v>
                </c:pt>
                <c:pt idx="177">
                  <c:v>1.7118536725621233E-3</c:v>
                </c:pt>
                <c:pt idx="178">
                  <c:v>8.3367251498000486E-4</c:v>
                </c:pt>
                <c:pt idx="179">
                  <c:v>8.3345338543294907E-4</c:v>
                </c:pt>
                <c:pt idx="180">
                  <c:v>7.6144019935441704E-4</c:v>
                </c:pt>
                <c:pt idx="181">
                  <c:v>-1.490716870076755E-5</c:v>
                </c:pt>
                <c:pt idx="182">
                  <c:v>-4.7804053304363603E-4</c:v>
                </c:pt>
                <c:pt idx="183">
                  <c:v>-8.2764061786005244E-4</c:v>
                </c:pt>
                <c:pt idx="184">
                  <c:v>-8.2764061786005244E-4</c:v>
                </c:pt>
                <c:pt idx="185">
                  <c:v>-8.2764061786005244E-4</c:v>
                </c:pt>
                <c:pt idx="186">
                  <c:v>-8.2764061786005244E-4</c:v>
                </c:pt>
                <c:pt idx="187">
                  <c:v>-1.4684751917391214E-3</c:v>
                </c:pt>
                <c:pt idx="188">
                  <c:v>-3.4464219321742734E-3</c:v>
                </c:pt>
                <c:pt idx="189">
                  <c:v>-6.0799055598125817E-3</c:v>
                </c:pt>
                <c:pt idx="190">
                  <c:v>-6.1819587713863866E-3</c:v>
                </c:pt>
                <c:pt idx="191">
                  <c:v>-7.7167577731143827E-3</c:v>
                </c:pt>
                <c:pt idx="192">
                  <c:v>-8.6257017694352928E-3</c:v>
                </c:pt>
                <c:pt idx="193">
                  <c:v>-9.0357563793635881E-3</c:v>
                </c:pt>
                <c:pt idx="194">
                  <c:v>-2.4436210657660065E-2</c:v>
                </c:pt>
                <c:pt idx="195">
                  <c:v>-3.9813667793618168E-2</c:v>
                </c:pt>
                <c:pt idx="196">
                  <c:v>-4.478078614765349E-2</c:v>
                </c:pt>
                <c:pt idx="197">
                  <c:v>-6.8263490096289237E-2</c:v>
                </c:pt>
                <c:pt idx="198">
                  <c:v>-8.7424143857983666E-2</c:v>
                </c:pt>
                <c:pt idx="199">
                  <c:v>-0.11778633257937313</c:v>
                </c:pt>
                <c:pt idx="200">
                  <c:v>-0.14472502663791276</c:v>
                </c:pt>
                <c:pt idx="201">
                  <c:v>-0.15853483759648551</c:v>
                </c:pt>
                <c:pt idx="202">
                  <c:v>-0.15897818095298252</c:v>
                </c:pt>
                <c:pt idx="203">
                  <c:v>-0.16584474977191466</c:v>
                </c:pt>
                <c:pt idx="204">
                  <c:v>-0.29054603388877154</c:v>
                </c:pt>
                <c:pt idx="205">
                  <c:v>-0.29609043743025937</c:v>
                </c:pt>
                <c:pt idx="206">
                  <c:v>-0.31661633891447871</c:v>
                </c:pt>
                <c:pt idx="207">
                  <c:v>-0.35313821339378082</c:v>
                </c:pt>
                <c:pt idx="208">
                  <c:v>-0.62688023443646701</c:v>
                </c:pt>
                <c:pt idx="209">
                  <c:v>-0.64930981714106473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D-4604-9930-27AA52F10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</a:t>
            </a:r>
            <a:r>
              <a:rPr lang="en-CA" baseline="0"/>
              <a:t> 2008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2008 Dec'!$A$3:$A$212</c:f>
              <c:strCache>
                <c:ptCount val="210"/>
                <c:pt idx="0">
                  <c:v>United States</c:v>
                </c:pt>
                <c:pt idx="1">
                  <c:v>Ireland</c:v>
                </c:pt>
                <c:pt idx="2">
                  <c:v>Georgia</c:v>
                </c:pt>
                <c:pt idx="3">
                  <c:v>Jamaica</c:v>
                </c:pt>
                <c:pt idx="4">
                  <c:v>Jordan</c:v>
                </c:pt>
                <c:pt idx="5">
                  <c:v>Azerbaijan</c:v>
                </c:pt>
                <c:pt idx="6">
                  <c:v>Sri Lanka</c:v>
                </c:pt>
                <c:pt idx="7">
                  <c:v>Ecuador</c:v>
                </c:pt>
                <c:pt idx="8">
                  <c:v>Kenya</c:v>
                </c:pt>
                <c:pt idx="9">
                  <c:v>Uruguay</c:v>
                </c:pt>
                <c:pt idx="10">
                  <c:v>Oman</c:v>
                </c:pt>
                <c:pt idx="11">
                  <c:v>Algeria</c:v>
                </c:pt>
                <c:pt idx="12">
                  <c:v>Pakistan</c:v>
                </c:pt>
                <c:pt idx="13">
                  <c:v>Iraq</c:v>
                </c:pt>
                <c:pt idx="14">
                  <c:v>Nigeria</c:v>
                </c:pt>
                <c:pt idx="15">
                  <c:v>Tanzania</c:v>
                </c:pt>
                <c:pt idx="16">
                  <c:v>Netherlands Antilles</c:v>
                </c:pt>
                <c:pt idx="17">
                  <c:v>Vietnam</c:v>
                </c:pt>
                <c:pt idx="18">
                  <c:v>Iran</c:v>
                </c:pt>
                <c:pt idx="19">
                  <c:v>Cote d'Ivoire</c:v>
                </c:pt>
                <c:pt idx="20">
                  <c:v>Philippines</c:v>
                </c:pt>
                <c:pt idx="21">
                  <c:v>Liberia</c:v>
                </c:pt>
                <c:pt idx="22">
                  <c:v>Gabon</c:v>
                </c:pt>
                <c:pt idx="23">
                  <c:v>Cuba</c:v>
                </c:pt>
                <c:pt idx="24">
                  <c:v>Bolivia</c:v>
                </c:pt>
                <c:pt idx="25">
                  <c:v>Venezuela</c:v>
                </c:pt>
                <c:pt idx="26">
                  <c:v>Iceland</c:v>
                </c:pt>
                <c:pt idx="27">
                  <c:v>Trinidad and Tobago</c:v>
                </c:pt>
                <c:pt idx="28">
                  <c:v>Senegal</c:v>
                </c:pt>
                <c:pt idx="29">
                  <c:v>Bahrain</c:v>
                </c:pt>
                <c:pt idx="30">
                  <c:v>Morocco</c:v>
                </c:pt>
                <c:pt idx="31">
                  <c:v>Qatar</c:v>
                </c:pt>
                <c:pt idx="32">
                  <c:v>Lebanon</c:v>
                </c:pt>
                <c:pt idx="33">
                  <c:v>Uzbekistan</c:v>
                </c:pt>
                <c:pt idx="34">
                  <c:v>Libya</c:v>
                </c:pt>
                <c:pt idx="35">
                  <c:v>Ghana</c:v>
                </c:pt>
                <c:pt idx="36">
                  <c:v>Bulgaria</c:v>
                </c:pt>
                <c:pt idx="37">
                  <c:v>Dominican Republic</c:v>
                </c:pt>
                <c:pt idx="38">
                  <c:v>Latvia</c:v>
                </c:pt>
                <c:pt idx="39">
                  <c:v>Egypt</c:v>
                </c:pt>
                <c:pt idx="40">
                  <c:v>Mauritius</c:v>
                </c:pt>
                <c:pt idx="41">
                  <c:v>Tunisia</c:v>
                </c:pt>
                <c:pt idx="42">
                  <c:v>Saudi Arabia</c:v>
                </c:pt>
                <c:pt idx="43">
                  <c:v>Bangladesh</c:v>
                </c:pt>
                <c:pt idx="44">
                  <c:v>Belize</c:v>
                </c:pt>
                <c:pt idx="45">
                  <c:v>Gibraltar</c:v>
                </c:pt>
                <c:pt idx="46">
                  <c:v>Bosnia and Herzegovina</c:v>
                </c:pt>
                <c:pt idx="47">
                  <c:v>Serbia</c:v>
                </c:pt>
                <c:pt idx="48">
                  <c:v>Slovenia</c:v>
                </c:pt>
                <c:pt idx="49">
                  <c:v>Indonesia</c:v>
                </c:pt>
                <c:pt idx="50">
                  <c:v>Isle of Man</c:v>
                </c:pt>
                <c:pt idx="51">
                  <c:v>Yemen</c:v>
                </c:pt>
                <c:pt idx="52">
                  <c:v>Thailand</c:v>
                </c:pt>
                <c:pt idx="53">
                  <c:v>Cameroon</c:v>
                </c:pt>
                <c:pt idx="54">
                  <c:v>Seychelles</c:v>
                </c:pt>
                <c:pt idx="55">
                  <c:v>Costa Rica</c:v>
                </c:pt>
                <c:pt idx="56">
                  <c:v>Namibia</c:v>
                </c:pt>
                <c:pt idx="57">
                  <c:v>Zimbabwe</c:v>
                </c:pt>
                <c:pt idx="58">
                  <c:v>Israel</c:v>
                </c:pt>
                <c:pt idx="59">
                  <c:v>Belarus</c:v>
                </c:pt>
                <c:pt idx="60">
                  <c:v>Uganda</c:v>
                </c:pt>
                <c:pt idx="61">
                  <c:v>Kuwait</c:v>
                </c:pt>
                <c:pt idx="62">
                  <c:v>Ukraine</c:v>
                </c:pt>
                <c:pt idx="63">
                  <c:v>Kazakhstan</c:v>
                </c:pt>
                <c:pt idx="64">
                  <c:v>New Zealand</c:v>
                </c:pt>
                <c:pt idx="65">
                  <c:v>Mozambique</c:v>
                </c:pt>
                <c:pt idx="66">
                  <c:v>Guatemala</c:v>
                </c:pt>
                <c:pt idx="67">
                  <c:v>Barbados</c:v>
                </c:pt>
                <c:pt idx="68">
                  <c:v>Bahamas</c:v>
                </c:pt>
                <c:pt idx="69">
                  <c:v>Andorra</c:v>
                </c:pt>
                <c:pt idx="70">
                  <c:v>Congo Democratic Republic</c:v>
                </c:pt>
                <c:pt idx="71">
                  <c:v>Macau SAR</c:v>
                </c:pt>
                <c:pt idx="72">
                  <c:v>Paraguay</c:v>
                </c:pt>
                <c:pt idx="73">
                  <c:v>French Polynesia</c:v>
                </c:pt>
                <c:pt idx="74">
                  <c:v>Malawi</c:v>
                </c:pt>
                <c:pt idx="75">
                  <c:v>Lithuania</c:v>
                </c:pt>
                <c:pt idx="76">
                  <c:v>Cyprus</c:v>
                </c:pt>
                <c:pt idx="77">
                  <c:v>Aruba</c:v>
                </c:pt>
                <c:pt idx="78">
                  <c:v>Angola</c:v>
                </c:pt>
                <c:pt idx="79">
                  <c:v>Peru</c:v>
                </c:pt>
                <c:pt idx="80">
                  <c:v>Burkina Faso</c:v>
                </c:pt>
                <c:pt idx="81">
                  <c:v>Ethiopia</c:v>
                </c:pt>
                <c:pt idx="82">
                  <c:v>Estonia</c:v>
                </c:pt>
                <c:pt idx="83">
                  <c:v>Zambia</c:v>
                </c:pt>
                <c:pt idx="84">
                  <c:v>Guernsey</c:v>
                </c:pt>
                <c:pt idx="85">
                  <c:v>Colombia</c:v>
                </c:pt>
                <c:pt idx="86">
                  <c:v>Marshall Islands</c:v>
                </c:pt>
                <c:pt idx="87">
                  <c:v>Niger</c:v>
                </c:pt>
                <c:pt idx="88">
                  <c:v>Mali</c:v>
                </c:pt>
                <c:pt idx="89">
                  <c:v>Madagascar</c:v>
                </c:pt>
                <c:pt idx="90">
                  <c:v>Syria</c:v>
                </c:pt>
                <c:pt idx="91">
                  <c:v>Argentina</c:v>
                </c:pt>
                <c:pt idx="92">
                  <c:v>Brunei</c:v>
                </c:pt>
                <c:pt idx="93">
                  <c:v>Albania</c:v>
                </c:pt>
                <c:pt idx="94">
                  <c:v>Malaysia</c:v>
                </c:pt>
                <c:pt idx="95">
                  <c:v>Liechtenstein</c:v>
                </c:pt>
                <c:pt idx="96">
                  <c:v>Sudan</c:v>
                </c:pt>
                <c:pt idx="97">
                  <c:v>Turks and Caicos</c:v>
                </c:pt>
                <c:pt idx="98">
                  <c:v>Malta</c:v>
                </c:pt>
                <c:pt idx="99">
                  <c:v>Laos</c:v>
                </c:pt>
                <c:pt idx="100">
                  <c:v>Congo</c:v>
                </c:pt>
                <c:pt idx="101">
                  <c:v>Macedonia, FYR</c:v>
                </c:pt>
                <c:pt idx="102">
                  <c:v>Togo</c:v>
                </c:pt>
                <c:pt idx="103">
                  <c:v>Nicaragua</c:v>
                </c:pt>
                <c:pt idx="104">
                  <c:v>St. Vincent</c:v>
                </c:pt>
                <c:pt idx="105">
                  <c:v>Papua New Guinea</c:v>
                </c:pt>
                <c:pt idx="106">
                  <c:v>Samoa</c:v>
                </c:pt>
                <c:pt idx="107">
                  <c:v>Honduras</c:v>
                </c:pt>
                <c:pt idx="108">
                  <c:v>Afghanistan</c:v>
                </c:pt>
                <c:pt idx="109">
                  <c:v>South Africa</c:v>
                </c:pt>
                <c:pt idx="110">
                  <c:v>Panama</c:v>
                </c:pt>
                <c:pt idx="111">
                  <c:v>Croatia</c:v>
                </c:pt>
                <c:pt idx="112">
                  <c:v>Chad</c:v>
                </c:pt>
                <c:pt idx="113">
                  <c:v>Cambodia</c:v>
                </c:pt>
                <c:pt idx="114">
                  <c:v>United Arab Emirates</c:v>
                </c:pt>
                <c:pt idx="115">
                  <c:v>Bermuda</c:v>
                </c:pt>
                <c:pt idx="116">
                  <c:v>Chinese Taipei</c:v>
                </c:pt>
                <c:pt idx="117">
                  <c:v>El Salvador</c:v>
                </c:pt>
                <c:pt idx="118">
                  <c:v>Benin</c:v>
                </c:pt>
                <c:pt idx="119">
                  <c:v>Montenegro</c:v>
                </c:pt>
                <c:pt idx="120">
                  <c:v>West Indies UK</c:v>
                </c:pt>
                <c:pt idx="121">
                  <c:v>Chile</c:v>
                </c:pt>
                <c:pt idx="122">
                  <c:v>Romania</c:v>
                </c:pt>
                <c:pt idx="123">
                  <c:v>Vanuatu</c:v>
                </c:pt>
                <c:pt idx="124">
                  <c:v>Mongolia</c:v>
                </c:pt>
                <c:pt idx="125">
                  <c:v>Botswana</c:v>
                </c:pt>
                <c:pt idx="126">
                  <c:v>Moldova</c:v>
                </c:pt>
                <c:pt idx="127">
                  <c:v>Guinea</c:v>
                </c:pt>
                <c:pt idx="128">
                  <c:v>Nepal</c:v>
                </c:pt>
                <c:pt idx="129">
                  <c:v>Armenia</c:v>
                </c:pt>
                <c:pt idx="130">
                  <c:v>Dominica</c:v>
                </c:pt>
                <c:pt idx="131">
                  <c:v>Burundi</c:v>
                </c:pt>
                <c:pt idx="132">
                  <c:v>Maldives</c:v>
                </c:pt>
                <c:pt idx="133">
                  <c:v>Myanmar</c:v>
                </c:pt>
                <c:pt idx="134">
                  <c:v>Gambia</c:v>
                </c:pt>
                <c:pt idx="135">
                  <c:v>Slovakia</c:v>
                </c:pt>
                <c:pt idx="136">
                  <c:v>Turkmenistan</c:v>
                </c:pt>
                <c:pt idx="137">
                  <c:v>Djibouti</c:v>
                </c:pt>
                <c:pt idx="138">
                  <c:v>St. Lucia</c:v>
                </c:pt>
                <c:pt idx="139">
                  <c:v>Turkey</c:v>
                </c:pt>
                <c:pt idx="140">
                  <c:v>Surinam</c:v>
                </c:pt>
                <c:pt idx="141">
                  <c:v>Kyrgyz Republic</c:v>
                </c:pt>
                <c:pt idx="142">
                  <c:v>Mauritania</c:v>
                </c:pt>
                <c:pt idx="143">
                  <c:v>Haiti</c:v>
                </c:pt>
                <c:pt idx="144">
                  <c:v>Hungary</c:v>
                </c:pt>
                <c:pt idx="145">
                  <c:v>Grenada</c:v>
                </c:pt>
                <c:pt idx="146">
                  <c:v>Cape Verde</c:v>
                </c:pt>
                <c:pt idx="147">
                  <c:v>Swaziland</c:v>
                </c:pt>
                <c:pt idx="148">
                  <c:v>Guyana</c:v>
                </c:pt>
                <c:pt idx="149">
                  <c:v>India</c:v>
                </c:pt>
                <c:pt idx="150">
                  <c:v>Equatorial Guinea</c:v>
                </c:pt>
                <c:pt idx="151">
                  <c:v>Tajikistan</c:v>
                </c:pt>
                <c:pt idx="152">
                  <c:v>Falkland Islands</c:v>
                </c:pt>
                <c:pt idx="153">
                  <c:v>Finland</c:v>
                </c:pt>
                <c:pt idx="154">
                  <c:v>Rwanda</c:v>
                </c:pt>
                <c:pt idx="155">
                  <c:v>North Korea</c:v>
                </c:pt>
                <c:pt idx="156">
                  <c:v>New Caledonia</c:v>
                </c:pt>
                <c:pt idx="157">
                  <c:v>British Overseas Territories</c:v>
                </c:pt>
                <c:pt idx="158">
                  <c:v>Jersey</c:v>
                </c:pt>
                <c:pt idx="159">
                  <c:v>Sao Tome and Principe</c:v>
                </c:pt>
                <c:pt idx="160">
                  <c:v>Bhutan</c:v>
                </c:pt>
                <c:pt idx="161">
                  <c:v>Fiji</c:v>
                </c:pt>
                <c:pt idx="162">
                  <c:v>Wallis/Futuna</c:v>
                </c:pt>
                <c:pt idx="163">
                  <c:v>China</c:v>
                </c:pt>
                <c:pt idx="164">
                  <c:v>Central African Republic</c:v>
                </c:pt>
                <c:pt idx="165">
                  <c:v>Russia</c:v>
                </c:pt>
                <c:pt idx="166">
                  <c:v>Nauru</c:v>
                </c:pt>
                <c:pt idx="167">
                  <c:v>US Pacific Islands</c:v>
                </c:pt>
                <c:pt idx="168">
                  <c:v>Guinea-Bissau</c:v>
                </c:pt>
                <c:pt idx="169">
                  <c:v>Lesotho</c:v>
                </c:pt>
                <c:pt idx="170">
                  <c:v>Eritrea</c:v>
                </c:pt>
                <c:pt idx="171">
                  <c:v>Sierra Leone</c:v>
                </c:pt>
                <c:pt idx="172">
                  <c:v>Tonga</c:v>
                </c:pt>
                <c:pt idx="173">
                  <c:v>Singapore</c:v>
                </c:pt>
                <c:pt idx="174">
                  <c:v>Timor Leste</c:v>
                </c:pt>
                <c:pt idx="175">
                  <c:v>Kiribati</c:v>
                </c:pt>
                <c:pt idx="176">
                  <c:v>Comoros Islands</c:v>
                </c:pt>
                <c:pt idx="177">
                  <c:v>Somalia</c:v>
                </c:pt>
                <c:pt idx="178">
                  <c:v>St. Helena</c:v>
                </c:pt>
                <c:pt idx="179">
                  <c:v>Tuvalu</c:v>
                </c:pt>
                <c:pt idx="180">
                  <c:v>Solomon Islands</c:v>
                </c:pt>
                <c:pt idx="181">
                  <c:v>Czech Republic</c:v>
                </c:pt>
                <c:pt idx="182">
                  <c:v>Greece</c:v>
                </c:pt>
                <c:pt idx="183">
                  <c:v>Palestinian Territory</c:v>
                </c:pt>
                <c:pt idx="184">
                  <c:v>Micronesia</c:v>
                </c:pt>
                <c:pt idx="185">
                  <c:v>Denmark</c:v>
                </c:pt>
                <c:pt idx="186">
                  <c:v>Vatican</c:v>
                </c:pt>
                <c:pt idx="187">
                  <c:v>Palau</c:v>
                </c:pt>
                <c:pt idx="188">
                  <c:v>Norway</c:v>
                </c:pt>
                <c:pt idx="189">
                  <c:v>Poland</c:v>
                </c:pt>
                <c:pt idx="190">
                  <c:v>South Korea</c:v>
                </c:pt>
                <c:pt idx="191">
                  <c:v>Brazil</c:v>
                </c:pt>
                <c:pt idx="192">
                  <c:v>Hong Kong SAR</c:v>
                </c:pt>
                <c:pt idx="193">
                  <c:v>Mexico</c:v>
                </c:pt>
                <c:pt idx="194">
                  <c:v>Portugal</c:v>
                </c:pt>
                <c:pt idx="195">
                  <c:v>Australia</c:v>
                </c:pt>
                <c:pt idx="196">
                  <c:v>Luxembourg</c:v>
                </c:pt>
                <c:pt idx="197">
                  <c:v>Canada</c:v>
                </c:pt>
                <c:pt idx="198">
                  <c:v>Cayman Islands</c:v>
                </c:pt>
                <c:pt idx="199">
                  <c:v>Spain</c:v>
                </c:pt>
                <c:pt idx="200">
                  <c:v>Italy</c:v>
                </c:pt>
                <c:pt idx="201">
                  <c:v>Austria</c:v>
                </c:pt>
                <c:pt idx="202">
                  <c:v>Belgium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2008 Dec'!$E$3:$E$212</c:f>
              <c:numCache>
                <c:formatCode>General</c:formatCode>
                <c:ptCount val="210"/>
                <c:pt idx="0">
                  <c:v>0.47142866785328486</c:v>
                </c:pt>
                <c:pt idx="1">
                  <c:v>3.8714873340215006E-2</c:v>
                </c:pt>
                <c:pt idx="2">
                  <c:v>2.9221285484186611E-2</c:v>
                </c:pt>
                <c:pt idx="3">
                  <c:v>2.9145214688706279E-2</c:v>
                </c:pt>
                <c:pt idx="4">
                  <c:v>2.9009185917727311E-2</c:v>
                </c:pt>
                <c:pt idx="5">
                  <c:v>2.8975081709771224E-2</c:v>
                </c:pt>
                <c:pt idx="6">
                  <c:v>2.8953412929743048E-2</c:v>
                </c:pt>
                <c:pt idx="7">
                  <c:v>2.8925765116623647E-2</c:v>
                </c:pt>
                <c:pt idx="8">
                  <c:v>2.8718754771723923E-2</c:v>
                </c:pt>
                <c:pt idx="9">
                  <c:v>2.8674482827309684E-2</c:v>
                </c:pt>
                <c:pt idx="10">
                  <c:v>2.8667766317114741E-2</c:v>
                </c:pt>
                <c:pt idx="11">
                  <c:v>2.8451334735976861E-2</c:v>
                </c:pt>
                <c:pt idx="12">
                  <c:v>2.8380395931099624E-2</c:v>
                </c:pt>
                <c:pt idx="13">
                  <c:v>2.8240411048667476E-2</c:v>
                </c:pt>
                <c:pt idx="14">
                  <c:v>2.8131095619673824E-2</c:v>
                </c:pt>
                <c:pt idx="15">
                  <c:v>2.8058076393327691E-2</c:v>
                </c:pt>
                <c:pt idx="16">
                  <c:v>2.7890661799155048E-2</c:v>
                </c:pt>
                <c:pt idx="17">
                  <c:v>2.7703808425650012E-2</c:v>
                </c:pt>
                <c:pt idx="18">
                  <c:v>2.7669721492366271E-2</c:v>
                </c:pt>
                <c:pt idx="19">
                  <c:v>2.758548004819426E-2</c:v>
                </c:pt>
                <c:pt idx="20">
                  <c:v>2.7517173240597891E-2</c:v>
                </c:pt>
                <c:pt idx="21">
                  <c:v>2.7394318084882279E-2</c:v>
                </c:pt>
                <c:pt idx="22">
                  <c:v>2.737072445728336E-2</c:v>
                </c:pt>
                <c:pt idx="23">
                  <c:v>2.7229278397692947E-2</c:v>
                </c:pt>
                <c:pt idx="24">
                  <c:v>2.7175073432250025E-2</c:v>
                </c:pt>
                <c:pt idx="25">
                  <c:v>2.7086284201793417E-2</c:v>
                </c:pt>
                <c:pt idx="26">
                  <c:v>2.7001310964969563E-2</c:v>
                </c:pt>
                <c:pt idx="27">
                  <c:v>2.6971628558712046E-2</c:v>
                </c:pt>
                <c:pt idx="28">
                  <c:v>2.6740251431495009E-2</c:v>
                </c:pt>
                <c:pt idx="29">
                  <c:v>2.6638395012119252E-2</c:v>
                </c:pt>
                <c:pt idx="30">
                  <c:v>2.6533479380621967E-2</c:v>
                </c:pt>
                <c:pt idx="31">
                  <c:v>2.6527436699126022E-2</c:v>
                </c:pt>
                <c:pt idx="32">
                  <c:v>2.6427295230385974E-2</c:v>
                </c:pt>
                <c:pt idx="33">
                  <c:v>2.6399125483366811E-2</c:v>
                </c:pt>
                <c:pt idx="34">
                  <c:v>2.6218008331439002E-2</c:v>
                </c:pt>
                <c:pt idx="35">
                  <c:v>2.6135307398891701E-2</c:v>
                </c:pt>
                <c:pt idx="36">
                  <c:v>2.6096849964460364E-2</c:v>
                </c:pt>
                <c:pt idx="37">
                  <c:v>2.6005339151518935E-2</c:v>
                </c:pt>
                <c:pt idx="38">
                  <c:v>2.5897217144386669E-2</c:v>
                </c:pt>
                <c:pt idx="39">
                  <c:v>2.5822698599692169E-2</c:v>
                </c:pt>
                <c:pt idx="40">
                  <c:v>2.5804669999191052E-2</c:v>
                </c:pt>
                <c:pt idx="41">
                  <c:v>2.5656620803638334E-2</c:v>
                </c:pt>
                <c:pt idx="42">
                  <c:v>2.5502801469571217E-2</c:v>
                </c:pt>
                <c:pt idx="43">
                  <c:v>2.5464206724860494E-2</c:v>
                </c:pt>
                <c:pt idx="44">
                  <c:v>2.5212839634648467E-2</c:v>
                </c:pt>
                <c:pt idx="45">
                  <c:v>2.5097387659469679E-2</c:v>
                </c:pt>
                <c:pt idx="46">
                  <c:v>2.509543758662882E-2</c:v>
                </c:pt>
                <c:pt idx="47">
                  <c:v>2.5023886328363869E-2</c:v>
                </c:pt>
                <c:pt idx="48">
                  <c:v>2.4994932112673864E-2</c:v>
                </c:pt>
                <c:pt idx="49">
                  <c:v>2.4954807381093846E-2</c:v>
                </c:pt>
                <c:pt idx="50">
                  <c:v>2.4952911099449842E-2</c:v>
                </c:pt>
                <c:pt idx="51">
                  <c:v>2.495128101951935E-2</c:v>
                </c:pt>
                <c:pt idx="52">
                  <c:v>2.4854648737852994E-2</c:v>
                </c:pt>
                <c:pt idx="53">
                  <c:v>2.480566043505724E-2</c:v>
                </c:pt>
                <c:pt idx="54">
                  <c:v>2.4719534541700672E-2</c:v>
                </c:pt>
                <c:pt idx="55">
                  <c:v>2.4572369285782891E-2</c:v>
                </c:pt>
                <c:pt idx="56">
                  <c:v>2.4509754091260619E-2</c:v>
                </c:pt>
                <c:pt idx="57">
                  <c:v>2.4499178866436221E-2</c:v>
                </c:pt>
                <c:pt idx="58">
                  <c:v>2.4488286814429876E-2</c:v>
                </c:pt>
                <c:pt idx="59">
                  <c:v>2.4445953678183648E-2</c:v>
                </c:pt>
                <c:pt idx="60">
                  <c:v>2.4437314987924542E-2</c:v>
                </c:pt>
                <c:pt idx="61">
                  <c:v>2.4420728365563915E-2</c:v>
                </c:pt>
                <c:pt idx="62">
                  <c:v>2.4341666180579345E-2</c:v>
                </c:pt>
                <c:pt idx="63">
                  <c:v>2.4161395581508163E-2</c:v>
                </c:pt>
                <c:pt idx="64">
                  <c:v>2.407973525665353E-2</c:v>
                </c:pt>
                <c:pt idx="65">
                  <c:v>2.4018390244322518E-2</c:v>
                </c:pt>
                <c:pt idx="66">
                  <c:v>2.3980636428696477E-2</c:v>
                </c:pt>
                <c:pt idx="67">
                  <c:v>2.3967509780419841E-2</c:v>
                </c:pt>
                <c:pt idx="68">
                  <c:v>2.3873061471392232E-2</c:v>
                </c:pt>
                <c:pt idx="69">
                  <c:v>2.386713539434079E-2</c:v>
                </c:pt>
                <c:pt idx="70">
                  <c:v>2.3648073720894572E-2</c:v>
                </c:pt>
                <c:pt idx="71">
                  <c:v>2.356406565967448E-2</c:v>
                </c:pt>
                <c:pt idx="72">
                  <c:v>2.3487151305396938E-2</c:v>
                </c:pt>
                <c:pt idx="73">
                  <c:v>2.3412915447498232E-2</c:v>
                </c:pt>
                <c:pt idx="74">
                  <c:v>2.3117928620099145E-2</c:v>
                </c:pt>
                <c:pt idx="75">
                  <c:v>2.3028093661661996E-2</c:v>
                </c:pt>
                <c:pt idx="76">
                  <c:v>2.302392711440383E-2</c:v>
                </c:pt>
                <c:pt idx="77">
                  <c:v>2.3006664510529871E-2</c:v>
                </c:pt>
                <c:pt idx="78">
                  <c:v>2.2972783399307282E-2</c:v>
                </c:pt>
                <c:pt idx="79">
                  <c:v>2.2891713456895994E-2</c:v>
                </c:pt>
                <c:pt idx="80">
                  <c:v>2.2865224681085688E-2</c:v>
                </c:pt>
                <c:pt idx="81">
                  <c:v>2.2833472903060772E-2</c:v>
                </c:pt>
                <c:pt idx="82">
                  <c:v>2.2742793169157734E-2</c:v>
                </c:pt>
                <c:pt idx="83">
                  <c:v>2.2683981258727996E-2</c:v>
                </c:pt>
                <c:pt idx="84">
                  <c:v>2.2624776378695338E-2</c:v>
                </c:pt>
                <c:pt idx="85">
                  <c:v>2.2429726094624014E-2</c:v>
                </c:pt>
                <c:pt idx="86">
                  <c:v>2.2369212562258892E-2</c:v>
                </c:pt>
                <c:pt idx="87">
                  <c:v>2.2067406665514606E-2</c:v>
                </c:pt>
                <c:pt idx="88">
                  <c:v>2.2034662219036882E-2</c:v>
                </c:pt>
                <c:pt idx="89">
                  <c:v>2.1965277602279724E-2</c:v>
                </c:pt>
                <c:pt idx="90">
                  <c:v>2.1920304110131621E-2</c:v>
                </c:pt>
                <c:pt idx="91">
                  <c:v>2.1894743793497588E-2</c:v>
                </c:pt>
                <c:pt idx="92">
                  <c:v>2.1819470543284387E-2</c:v>
                </c:pt>
                <c:pt idx="93">
                  <c:v>2.1631295032391123E-2</c:v>
                </c:pt>
                <c:pt idx="94">
                  <c:v>2.1542309752656249E-2</c:v>
                </c:pt>
                <c:pt idx="95">
                  <c:v>2.1494949066438177E-2</c:v>
                </c:pt>
                <c:pt idx="96">
                  <c:v>2.1407442585411943E-2</c:v>
                </c:pt>
                <c:pt idx="97">
                  <c:v>2.1326069057814777E-2</c:v>
                </c:pt>
                <c:pt idx="98">
                  <c:v>2.1313331975919968E-2</c:v>
                </c:pt>
                <c:pt idx="99">
                  <c:v>2.1136326346317864E-2</c:v>
                </c:pt>
                <c:pt idx="100">
                  <c:v>2.1113357074794687E-2</c:v>
                </c:pt>
                <c:pt idx="101">
                  <c:v>2.1008755155919226E-2</c:v>
                </c:pt>
                <c:pt idx="102">
                  <c:v>2.0821130920157565E-2</c:v>
                </c:pt>
                <c:pt idx="103">
                  <c:v>2.0693550454346628E-2</c:v>
                </c:pt>
                <c:pt idx="104">
                  <c:v>2.0575030207074789E-2</c:v>
                </c:pt>
                <c:pt idx="105">
                  <c:v>2.0377196622213777E-2</c:v>
                </c:pt>
                <c:pt idx="106">
                  <c:v>2.0152631277672372E-2</c:v>
                </c:pt>
                <c:pt idx="107">
                  <c:v>2.0032166687373999E-2</c:v>
                </c:pt>
                <c:pt idx="108">
                  <c:v>1.9945558700425733E-2</c:v>
                </c:pt>
                <c:pt idx="109">
                  <c:v>1.9671118631556898E-2</c:v>
                </c:pt>
                <c:pt idx="110">
                  <c:v>1.9647220719505653E-2</c:v>
                </c:pt>
                <c:pt idx="111">
                  <c:v>1.9362144812409422E-2</c:v>
                </c:pt>
                <c:pt idx="112">
                  <c:v>1.9285434909738927E-2</c:v>
                </c:pt>
                <c:pt idx="113">
                  <c:v>1.9190010050157264E-2</c:v>
                </c:pt>
                <c:pt idx="114">
                  <c:v>1.8524613798084406E-2</c:v>
                </c:pt>
                <c:pt idx="115">
                  <c:v>1.8066518931630242E-2</c:v>
                </c:pt>
                <c:pt idx="116">
                  <c:v>1.7985556073553025E-2</c:v>
                </c:pt>
                <c:pt idx="117">
                  <c:v>1.7976135882341957E-2</c:v>
                </c:pt>
                <c:pt idx="118">
                  <c:v>1.7644181937123925E-2</c:v>
                </c:pt>
                <c:pt idx="119">
                  <c:v>1.7517803993574943E-2</c:v>
                </c:pt>
                <c:pt idx="120">
                  <c:v>1.7449763688894292E-2</c:v>
                </c:pt>
                <c:pt idx="121">
                  <c:v>1.744631111809665E-2</c:v>
                </c:pt>
                <c:pt idx="122">
                  <c:v>1.7313258411467764E-2</c:v>
                </c:pt>
                <c:pt idx="123">
                  <c:v>1.7311667028945339E-2</c:v>
                </c:pt>
                <c:pt idx="124">
                  <c:v>1.6809298911195113E-2</c:v>
                </c:pt>
                <c:pt idx="125">
                  <c:v>1.6765234495889715E-2</c:v>
                </c:pt>
                <c:pt idx="126">
                  <c:v>1.6705537691657148E-2</c:v>
                </c:pt>
                <c:pt idx="127">
                  <c:v>1.6594198287978517E-2</c:v>
                </c:pt>
                <c:pt idx="128">
                  <c:v>1.6445218863435314E-2</c:v>
                </c:pt>
                <c:pt idx="129">
                  <c:v>1.6207622254590603E-2</c:v>
                </c:pt>
                <c:pt idx="130">
                  <c:v>1.615388538145E-2</c:v>
                </c:pt>
                <c:pt idx="131">
                  <c:v>1.6067721627311578E-2</c:v>
                </c:pt>
                <c:pt idx="132">
                  <c:v>1.5730068563299504E-2</c:v>
                </c:pt>
                <c:pt idx="133">
                  <c:v>1.5449938828303098E-2</c:v>
                </c:pt>
                <c:pt idx="134">
                  <c:v>1.5192751927300232E-2</c:v>
                </c:pt>
                <c:pt idx="135">
                  <c:v>1.4915440606525655E-2</c:v>
                </c:pt>
                <c:pt idx="136">
                  <c:v>1.4902104061048149E-2</c:v>
                </c:pt>
                <c:pt idx="137">
                  <c:v>1.4859293777938341E-2</c:v>
                </c:pt>
                <c:pt idx="138">
                  <c:v>1.4600991583619216E-2</c:v>
                </c:pt>
                <c:pt idx="139">
                  <c:v>1.4546447586683105E-2</c:v>
                </c:pt>
                <c:pt idx="140">
                  <c:v>1.4468000591860448E-2</c:v>
                </c:pt>
                <c:pt idx="141">
                  <c:v>1.4330520967816637E-2</c:v>
                </c:pt>
                <c:pt idx="142">
                  <c:v>1.4246270832166855E-2</c:v>
                </c:pt>
                <c:pt idx="143">
                  <c:v>1.4177853853403198E-2</c:v>
                </c:pt>
                <c:pt idx="144">
                  <c:v>1.4174905307560333E-2</c:v>
                </c:pt>
                <c:pt idx="145">
                  <c:v>1.4106642221619484E-2</c:v>
                </c:pt>
                <c:pt idx="146">
                  <c:v>1.4063197287485922E-2</c:v>
                </c:pt>
                <c:pt idx="147">
                  <c:v>1.3404022055187257E-2</c:v>
                </c:pt>
                <c:pt idx="148">
                  <c:v>1.246922955083264E-2</c:v>
                </c:pt>
                <c:pt idx="149">
                  <c:v>1.2245486709635371E-2</c:v>
                </c:pt>
                <c:pt idx="150">
                  <c:v>1.1864399951308727E-2</c:v>
                </c:pt>
                <c:pt idx="151">
                  <c:v>1.1486024743259464E-2</c:v>
                </c:pt>
                <c:pt idx="152">
                  <c:v>1.1409237544992871E-2</c:v>
                </c:pt>
                <c:pt idx="153">
                  <c:v>1.124283493603153E-2</c:v>
                </c:pt>
                <c:pt idx="154">
                  <c:v>1.1211082441347423E-2</c:v>
                </c:pt>
                <c:pt idx="155">
                  <c:v>1.0983467044538623E-2</c:v>
                </c:pt>
                <c:pt idx="156">
                  <c:v>1.0554230514208125E-2</c:v>
                </c:pt>
                <c:pt idx="157">
                  <c:v>1.0171158428879095E-2</c:v>
                </c:pt>
                <c:pt idx="158">
                  <c:v>9.6816465414353986E-3</c:v>
                </c:pt>
                <c:pt idx="159">
                  <c:v>8.8375673058413203E-3</c:v>
                </c:pt>
                <c:pt idx="160">
                  <c:v>8.3690212572689569E-3</c:v>
                </c:pt>
                <c:pt idx="161">
                  <c:v>8.0971934302144517E-3</c:v>
                </c:pt>
                <c:pt idx="162">
                  <c:v>8.0908511822352785E-3</c:v>
                </c:pt>
                <c:pt idx="163">
                  <c:v>7.687268062495603E-3</c:v>
                </c:pt>
                <c:pt idx="164">
                  <c:v>7.6527653603508678E-3</c:v>
                </c:pt>
                <c:pt idx="165">
                  <c:v>6.3023157934110896E-3</c:v>
                </c:pt>
                <c:pt idx="166">
                  <c:v>6.0646870639078712E-3</c:v>
                </c:pt>
                <c:pt idx="167">
                  <c:v>5.4031453338269199E-3</c:v>
                </c:pt>
                <c:pt idx="168">
                  <c:v>5.1452313647346783E-3</c:v>
                </c:pt>
                <c:pt idx="169">
                  <c:v>4.5506838953508861E-3</c:v>
                </c:pt>
                <c:pt idx="170">
                  <c:v>4.4262774511741963E-3</c:v>
                </c:pt>
                <c:pt idx="171">
                  <c:v>4.401423610554487E-3</c:v>
                </c:pt>
                <c:pt idx="172">
                  <c:v>4.1094939249926602E-3</c:v>
                </c:pt>
                <c:pt idx="173">
                  <c:v>3.7401918271322693E-3</c:v>
                </c:pt>
                <c:pt idx="174">
                  <c:v>3.6823996085762999E-3</c:v>
                </c:pt>
                <c:pt idx="175">
                  <c:v>3.6751777860491159E-3</c:v>
                </c:pt>
                <c:pt idx="176">
                  <c:v>3.6741115309112159E-3</c:v>
                </c:pt>
                <c:pt idx="177">
                  <c:v>3.6656881153217516E-3</c:v>
                </c:pt>
                <c:pt idx="178">
                  <c:v>3.5301082648721439E-3</c:v>
                </c:pt>
                <c:pt idx="179">
                  <c:v>3.5301082648721439E-3</c:v>
                </c:pt>
                <c:pt idx="180">
                  <c:v>3.5282605502752681E-3</c:v>
                </c:pt>
                <c:pt idx="181">
                  <c:v>2.6324847341136492E-3</c:v>
                </c:pt>
                <c:pt idx="182">
                  <c:v>1.8445932693598593E-3</c:v>
                </c:pt>
                <c:pt idx="183">
                  <c:v>1.0755922777119053E-3</c:v>
                </c:pt>
                <c:pt idx="184">
                  <c:v>9.010133221867432E-4</c:v>
                </c:pt>
                <c:pt idx="185">
                  <c:v>9.5966429207311466E-5</c:v>
                </c:pt>
                <c:pt idx="186">
                  <c:v>-2.1311761670895934E-5</c:v>
                </c:pt>
                <c:pt idx="187">
                  <c:v>-8.883373946725736E-4</c:v>
                </c:pt>
                <c:pt idx="188">
                  <c:v>-1.4708767189931526E-3</c:v>
                </c:pt>
                <c:pt idx="189">
                  <c:v>-2.9257321783716234E-3</c:v>
                </c:pt>
                <c:pt idx="190">
                  <c:v>-3.4981242775523613E-3</c:v>
                </c:pt>
                <c:pt idx="191">
                  <c:v>-3.8918156614027449E-3</c:v>
                </c:pt>
                <c:pt idx="192">
                  <c:v>-4.3183906625295088E-3</c:v>
                </c:pt>
                <c:pt idx="193">
                  <c:v>-5.6396546509201867E-3</c:v>
                </c:pt>
                <c:pt idx="194">
                  <c:v>-2.28368468397252E-2</c:v>
                </c:pt>
                <c:pt idx="195">
                  <c:v>-3.8218877298594023E-2</c:v>
                </c:pt>
                <c:pt idx="196">
                  <c:v>-3.9085525614556499E-2</c:v>
                </c:pt>
                <c:pt idx="197">
                  <c:v>-5.7249298606159502E-2</c:v>
                </c:pt>
                <c:pt idx="198">
                  <c:v>-5.865647126551024E-2</c:v>
                </c:pt>
                <c:pt idx="199">
                  <c:v>-0.12127881871289423</c:v>
                </c:pt>
                <c:pt idx="200">
                  <c:v>-0.13842090435562082</c:v>
                </c:pt>
                <c:pt idx="201">
                  <c:v>-0.14055126268102569</c:v>
                </c:pt>
                <c:pt idx="202">
                  <c:v>-0.14881172752415819</c:v>
                </c:pt>
                <c:pt idx="203">
                  <c:v>-0.1617332603778906</c:v>
                </c:pt>
                <c:pt idx="204">
                  <c:v>-0.28096032747924365</c:v>
                </c:pt>
                <c:pt idx="205">
                  <c:v>-0.29021028471459143</c:v>
                </c:pt>
                <c:pt idx="206">
                  <c:v>-0.30822000092988794</c:v>
                </c:pt>
                <c:pt idx="207">
                  <c:v>-0.37522009444090976</c:v>
                </c:pt>
                <c:pt idx="208">
                  <c:v>-0.60898971458169071</c:v>
                </c:pt>
                <c:pt idx="209">
                  <c:v>-0.6141028968631701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C-4EB3-8926-29659661F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2009 Mar'!$A$3:$A$212</c:f>
              <c:strCache>
                <c:ptCount val="210"/>
                <c:pt idx="0">
                  <c:v>United States</c:v>
                </c:pt>
                <c:pt idx="1">
                  <c:v>Jordan</c:v>
                </c:pt>
                <c:pt idx="2">
                  <c:v>Georgia</c:v>
                </c:pt>
                <c:pt idx="3">
                  <c:v>Kenya</c:v>
                </c:pt>
                <c:pt idx="4">
                  <c:v>Sri Lanka</c:v>
                </c:pt>
                <c:pt idx="5">
                  <c:v>Azerbaijan</c:v>
                </c:pt>
                <c:pt idx="6">
                  <c:v>Israel</c:v>
                </c:pt>
                <c:pt idx="7">
                  <c:v>Oman</c:v>
                </c:pt>
                <c:pt idx="8">
                  <c:v>Uruguay</c:v>
                </c:pt>
                <c:pt idx="9">
                  <c:v>Pakistan</c:v>
                </c:pt>
                <c:pt idx="10">
                  <c:v>Algeria</c:v>
                </c:pt>
                <c:pt idx="11">
                  <c:v>Jamaica</c:v>
                </c:pt>
                <c:pt idx="12">
                  <c:v>Ecuador</c:v>
                </c:pt>
                <c:pt idx="13">
                  <c:v>Tanzania</c:v>
                </c:pt>
                <c:pt idx="14">
                  <c:v>Ireland</c:v>
                </c:pt>
                <c:pt idx="15">
                  <c:v>Iran</c:v>
                </c:pt>
                <c:pt idx="16">
                  <c:v>Yemen</c:v>
                </c:pt>
                <c:pt idx="17">
                  <c:v>Nigeria</c:v>
                </c:pt>
                <c:pt idx="18">
                  <c:v>Cote d'Ivoire</c:v>
                </c:pt>
                <c:pt idx="19">
                  <c:v>Gabon</c:v>
                </c:pt>
                <c:pt idx="20">
                  <c:v>Vietnam</c:v>
                </c:pt>
                <c:pt idx="21">
                  <c:v>Cuba</c:v>
                </c:pt>
                <c:pt idx="22">
                  <c:v>Iceland</c:v>
                </c:pt>
                <c:pt idx="23">
                  <c:v>Senegal</c:v>
                </c:pt>
                <c:pt idx="24">
                  <c:v>Uzbekistan</c:v>
                </c:pt>
                <c:pt idx="25">
                  <c:v>Qatar</c:v>
                </c:pt>
                <c:pt idx="26">
                  <c:v>Ghana</c:v>
                </c:pt>
                <c:pt idx="27">
                  <c:v>Lebanon</c:v>
                </c:pt>
                <c:pt idx="28">
                  <c:v>Netherlands Antilles</c:v>
                </c:pt>
                <c:pt idx="29">
                  <c:v>Philippines</c:v>
                </c:pt>
                <c:pt idx="30">
                  <c:v>Liberia</c:v>
                </c:pt>
                <c:pt idx="31">
                  <c:v>Trinidad and Tobago</c:v>
                </c:pt>
                <c:pt idx="32">
                  <c:v>Venezuela</c:v>
                </c:pt>
                <c:pt idx="33">
                  <c:v>Libya</c:v>
                </c:pt>
                <c:pt idx="34">
                  <c:v>Dominican Republic</c:v>
                </c:pt>
                <c:pt idx="35">
                  <c:v>Morocco</c:v>
                </c:pt>
                <c:pt idx="36">
                  <c:v>Mauritius</c:v>
                </c:pt>
                <c:pt idx="37">
                  <c:v>Egypt</c:v>
                </c:pt>
                <c:pt idx="38">
                  <c:v>Bahrain</c:v>
                </c:pt>
                <c:pt idx="39">
                  <c:v>Bulgaria</c:v>
                </c:pt>
                <c:pt idx="40">
                  <c:v>Tunisia</c:v>
                </c:pt>
                <c:pt idx="41">
                  <c:v>Bangladesh</c:v>
                </c:pt>
                <c:pt idx="42">
                  <c:v>Latvia</c:v>
                </c:pt>
                <c:pt idx="43">
                  <c:v>Gibraltar</c:v>
                </c:pt>
                <c:pt idx="44">
                  <c:v>Uganda</c:v>
                </c:pt>
                <c:pt idx="45">
                  <c:v>Barbados</c:v>
                </c:pt>
                <c:pt idx="46">
                  <c:v>Bosnia and Herzegovina</c:v>
                </c:pt>
                <c:pt idx="47">
                  <c:v>Seychelles</c:v>
                </c:pt>
                <c:pt idx="48">
                  <c:v>Guatemala</c:v>
                </c:pt>
                <c:pt idx="49">
                  <c:v>Cameroon</c:v>
                </c:pt>
                <c:pt idx="50">
                  <c:v>Serbia</c:v>
                </c:pt>
                <c:pt idx="51">
                  <c:v>Saudi Arabia</c:v>
                </c:pt>
                <c:pt idx="52">
                  <c:v>Isle of Man</c:v>
                </c:pt>
                <c:pt idx="53">
                  <c:v>Belize</c:v>
                </c:pt>
                <c:pt idx="54">
                  <c:v>Bolivia</c:v>
                </c:pt>
                <c:pt idx="55">
                  <c:v>Bahamas</c:v>
                </c:pt>
                <c:pt idx="56">
                  <c:v>French Polynesia</c:v>
                </c:pt>
                <c:pt idx="57">
                  <c:v>Slovenia</c:v>
                </c:pt>
                <c:pt idx="58">
                  <c:v>Costa Rica</c:v>
                </c:pt>
                <c:pt idx="59">
                  <c:v>Thailand</c:v>
                </c:pt>
                <c:pt idx="60">
                  <c:v>Belarus</c:v>
                </c:pt>
                <c:pt idx="61">
                  <c:v>Brunei</c:v>
                </c:pt>
                <c:pt idx="62">
                  <c:v>Andorra</c:v>
                </c:pt>
                <c:pt idx="63">
                  <c:v>Congo Democratic Republic</c:v>
                </c:pt>
                <c:pt idx="64">
                  <c:v>Congo</c:v>
                </c:pt>
                <c:pt idx="65">
                  <c:v>Kuwait</c:v>
                </c:pt>
                <c:pt idx="66">
                  <c:v>Indonesia</c:v>
                </c:pt>
                <c:pt idx="67">
                  <c:v>Kazakhstan</c:v>
                </c:pt>
                <c:pt idx="68">
                  <c:v>Paraguay</c:v>
                </c:pt>
                <c:pt idx="69">
                  <c:v>Iraq</c:v>
                </c:pt>
                <c:pt idx="70">
                  <c:v>Mozambique</c:v>
                </c:pt>
                <c:pt idx="71">
                  <c:v>Zimbabwe</c:v>
                </c:pt>
                <c:pt idx="72">
                  <c:v>Macau SAR</c:v>
                </c:pt>
                <c:pt idx="73">
                  <c:v>Aruba</c:v>
                </c:pt>
                <c:pt idx="74">
                  <c:v>Namibia</c:v>
                </c:pt>
                <c:pt idx="75">
                  <c:v>Zambia</c:v>
                </c:pt>
                <c:pt idx="76">
                  <c:v>Angola</c:v>
                </c:pt>
                <c:pt idx="77">
                  <c:v>Colombia</c:v>
                </c:pt>
                <c:pt idx="78">
                  <c:v>Lithuania</c:v>
                </c:pt>
                <c:pt idx="79">
                  <c:v>Cyprus</c:v>
                </c:pt>
                <c:pt idx="80">
                  <c:v>Niger</c:v>
                </c:pt>
                <c:pt idx="81">
                  <c:v>Benin</c:v>
                </c:pt>
                <c:pt idx="82">
                  <c:v>Mali</c:v>
                </c:pt>
                <c:pt idx="83">
                  <c:v>Samoa</c:v>
                </c:pt>
                <c:pt idx="84">
                  <c:v>Estonia</c:v>
                </c:pt>
                <c:pt idx="85">
                  <c:v>Ukraine</c:v>
                </c:pt>
                <c:pt idx="86">
                  <c:v>Peru</c:v>
                </c:pt>
                <c:pt idx="87">
                  <c:v>Sudan</c:v>
                </c:pt>
                <c:pt idx="88">
                  <c:v>Marshall Islands</c:v>
                </c:pt>
                <c:pt idx="89">
                  <c:v>Burkina Faso</c:v>
                </c:pt>
                <c:pt idx="90">
                  <c:v>Malawi</c:v>
                </c:pt>
                <c:pt idx="91">
                  <c:v>Albania</c:v>
                </c:pt>
                <c:pt idx="92">
                  <c:v>Laos</c:v>
                </c:pt>
                <c:pt idx="93">
                  <c:v>Guernsey</c:v>
                </c:pt>
                <c:pt idx="94">
                  <c:v>Syria</c:v>
                </c:pt>
                <c:pt idx="95">
                  <c:v>Liechtenstein</c:v>
                </c:pt>
                <c:pt idx="96">
                  <c:v>Ethiopia</c:v>
                </c:pt>
                <c:pt idx="97">
                  <c:v>Cambodia</c:v>
                </c:pt>
                <c:pt idx="98">
                  <c:v>Malaysia</c:v>
                </c:pt>
                <c:pt idx="99">
                  <c:v>Honduras</c:v>
                </c:pt>
                <c:pt idx="100">
                  <c:v>Papua New Guinea</c:v>
                </c:pt>
                <c:pt idx="101">
                  <c:v>Argentina</c:v>
                </c:pt>
                <c:pt idx="102">
                  <c:v>Togo</c:v>
                </c:pt>
                <c:pt idx="103">
                  <c:v>Malta</c:v>
                </c:pt>
                <c:pt idx="104">
                  <c:v>Madagascar</c:v>
                </c:pt>
                <c:pt idx="105">
                  <c:v>St. Vincent</c:v>
                </c:pt>
                <c:pt idx="106">
                  <c:v>Afghanistan</c:v>
                </c:pt>
                <c:pt idx="107">
                  <c:v>Turks and Caicos</c:v>
                </c:pt>
                <c:pt idx="108">
                  <c:v>Vanuatu</c:v>
                </c:pt>
                <c:pt idx="109">
                  <c:v>Nicaragua</c:v>
                </c:pt>
                <c:pt idx="110">
                  <c:v>Chad</c:v>
                </c:pt>
                <c:pt idx="111">
                  <c:v>St. Lucia</c:v>
                </c:pt>
                <c:pt idx="112">
                  <c:v>Botswana</c:v>
                </c:pt>
                <c:pt idx="113">
                  <c:v>Guinea</c:v>
                </c:pt>
                <c:pt idx="114">
                  <c:v>Croatia</c:v>
                </c:pt>
                <c:pt idx="115">
                  <c:v>Armenia</c:v>
                </c:pt>
                <c:pt idx="116">
                  <c:v>El Salvador</c:v>
                </c:pt>
                <c:pt idx="117">
                  <c:v>Myanmar</c:v>
                </c:pt>
                <c:pt idx="118">
                  <c:v>South Africa</c:v>
                </c:pt>
                <c:pt idx="119">
                  <c:v>Chinese Taipei</c:v>
                </c:pt>
                <c:pt idx="120">
                  <c:v>Slovakia</c:v>
                </c:pt>
                <c:pt idx="121">
                  <c:v>Mongolia</c:v>
                </c:pt>
                <c:pt idx="122">
                  <c:v>Panama</c:v>
                </c:pt>
                <c:pt idx="123">
                  <c:v>Montenegro</c:v>
                </c:pt>
                <c:pt idx="124">
                  <c:v>Maldives</c:v>
                </c:pt>
                <c:pt idx="125">
                  <c:v>Macedonia, FYR</c:v>
                </c:pt>
                <c:pt idx="126">
                  <c:v>Burundi</c:v>
                </c:pt>
                <c:pt idx="127">
                  <c:v>Bermuda</c:v>
                </c:pt>
                <c:pt idx="128">
                  <c:v>Romania</c:v>
                </c:pt>
                <c:pt idx="129">
                  <c:v>Chile</c:v>
                </c:pt>
                <c:pt idx="130">
                  <c:v>Gambia</c:v>
                </c:pt>
                <c:pt idx="131">
                  <c:v>Cape Verde</c:v>
                </c:pt>
                <c:pt idx="132">
                  <c:v>Swaziland</c:v>
                </c:pt>
                <c:pt idx="133">
                  <c:v>Djibouti</c:v>
                </c:pt>
                <c:pt idx="134">
                  <c:v>United Arab Emirates</c:v>
                </c:pt>
                <c:pt idx="135">
                  <c:v>Fiji</c:v>
                </c:pt>
                <c:pt idx="136">
                  <c:v>Kyrgyz Republic</c:v>
                </c:pt>
                <c:pt idx="137">
                  <c:v>Haiti</c:v>
                </c:pt>
                <c:pt idx="138">
                  <c:v>Moldova</c:v>
                </c:pt>
                <c:pt idx="139">
                  <c:v>Mauritania</c:v>
                </c:pt>
                <c:pt idx="140">
                  <c:v>Nepal</c:v>
                </c:pt>
                <c:pt idx="141">
                  <c:v>Dominica</c:v>
                </c:pt>
                <c:pt idx="142">
                  <c:v>Grenada</c:v>
                </c:pt>
                <c:pt idx="143">
                  <c:v>West Indies UK</c:v>
                </c:pt>
                <c:pt idx="144">
                  <c:v>British Overseas Territories</c:v>
                </c:pt>
                <c:pt idx="145">
                  <c:v>Equatorial Guinea</c:v>
                </c:pt>
                <c:pt idx="146">
                  <c:v>Turkey</c:v>
                </c:pt>
                <c:pt idx="147">
                  <c:v>Tajikistan</c:v>
                </c:pt>
                <c:pt idx="148">
                  <c:v>Guyana</c:v>
                </c:pt>
                <c:pt idx="149">
                  <c:v>Rwanda</c:v>
                </c:pt>
                <c:pt idx="150">
                  <c:v>Hungary</c:v>
                </c:pt>
                <c:pt idx="151">
                  <c:v>North Korea</c:v>
                </c:pt>
                <c:pt idx="152">
                  <c:v>Central African Republic</c:v>
                </c:pt>
                <c:pt idx="153">
                  <c:v>Surinam</c:v>
                </c:pt>
                <c:pt idx="154">
                  <c:v>New Caledonia</c:v>
                </c:pt>
                <c:pt idx="155">
                  <c:v>Eritrea</c:v>
                </c:pt>
                <c:pt idx="156">
                  <c:v>Turkmenistan</c:v>
                </c:pt>
                <c:pt idx="157">
                  <c:v>Somalia</c:v>
                </c:pt>
                <c:pt idx="158">
                  <c:v>India</c:v>
                </c:pt>
                <c:pt idx="159">
                  <c:v>Falkland Islands</c:v>
                </c:pt>
                <c:pt idx="160">
                  <c:v>Bhutan</c:v>
                </c:pt>
                <c:pt idx="161">
                  <c:v>Finland</c:v>
                </c:pt>
                <c:pt idx="162">
                  <c:v>Jersey</c:v>
                </c:pt>
                <c:pt idx="163">
                  <c:v>US Pacific Islands</c:v>
                </c:pt>
                <c:pt idx="164">
                  <c:v>Guinea-Bissau</c:v>
                </c:pt>
                <c:pt idx="165">
                  <c:v>Vatican</c:v>
                </c:pt>
                <c:pt idx="166">
                  <c:v>Lesotho</c:v>
                </c:pt>
                <c:pt idx="167">
                  <c:v>Sao Tome and Principe</c:v>
                </c:pt>
                <c:pt idx="168">
                  <c:v>Timor Leste</c:v>
                </c:pt>
                <c:pt idx="169">
                  <c:v>Tonga</c:v>
                </c:pt>
                <c:pt idx="170">
                  <c:v>St. Helena</c:v>
                </c:pt>
                <c:pt idx="171">
                  <c:v>Kiribati</c:v>
                </c:pt>
                <c:pt idx="172">
                  <c:v>Nauru</c:v>
                </c:pt>
                <c:pt idx="173">
                  <c:v>Sierra Leone</c:v>
                </c:pt>
                <c:pt idx="174">
                  <c:v>China</c:v>
                </c:pt>
                <c:pt idx="175">
                  <c:v>Czech Republic</c:v>
                </c:pt>
                <c:pt idx="176">
                  <c:v>Comoros Islands</c:v>
                </c:pt>
                <c:pt idx="177">
                  <c:v>Wallis/Futuna</c:v>
                </c:pt>
                <c:pt idx="178">
                  <c:v>Russia</c:v>
                </c:pt>
                <c:pt idx="179">
                  <c:v>Palestinian Territory</c:v>
                </c:pt>
                <c:pt idx="180">
                  <c:v>Micronesia</c:v>
                </c:pt>
                <c:pt idx="181">
                  <c:v>Palau</c:v>
                </c:pt>
                <c:pt idx="182">
                  <c:v>Solomon Islands</c:v>
                </c:pt>
                <c:pt idx="183">
                  <c:v>Tuvalu</c:v>
                </c:pt>
                <c:pt idx="184">
                  <c:v>Singapore</c:v>
                </c:pt>
                <c:pt idx="185">
                  <c:v>Brazil</c:v>
                </c:pt>
                <c:pt idx="186">
                  <c:v>Denmark</c:v>
                </c:pt>
                <c:pt idx="187">
                  <c:v>Greece</c:v>
                </c:pt>
                <c:pt idx="188">
                  <c:v>Norway</c:v>
                </c:pt>
                <c:pt idx="189">
                  <c:v>South Korea</c:v>
                </c:pt>
                <c:pt idx="190">
                  <c:v>Poland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New Zealand</c:v>
                </c:pt>
                <c:pt idx="194">
                  <c:v>Canada</c:v>
                </c:pt>
                <c:pt idx="195">
                  <c:v>Portugal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Spain</c:v>
                </c:pt>
                <c:pt idx="200">
                  <c:v>Austria</c:v>
                </c:pt>
                <c:pt idx="201">
                  <c:v>Belgium</c:v>
                </c:pt>
                <c:pt idx="202">
                  <c:v>Italy</c:v>
                </c:pt>
                <c:pt idx="203">
                  <c:v>Sweden</c:v>
                </c:pt>
                <c:pt idx="204">
                  <c:v>Netherlands</c:v>
                </c:pt>
                <c:pt idx="205">
                  <c:v>Switzerland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France</c:v>
                </c:pt>
                <c:pt idx="209">
                  <c:v>Germany</c:v>
                </c:pt>
              </c:strCache>
            </c:strRef>
          </c:cat>
          <c:val>
            <c:numRef>
              <c:f>'LKL 2009 Mar'!$E$3:$E$212</c:f>
              <c:numCache>
                <c:formatCode>General</c:formatCode>
                <c:ptCount val="210"/>
                <c:pt idx="0">
                  <c:v>0.46334419423887729</c:v>
                </c:pt>
                <c:pt idx="1">
                  <c:v>2.6529681456804573E-2</c:v>
                </c:pt>
                <c:pt idx="2">
                  <c:v>2.6353782419515664E-2</c:v>
                </c:pt>
                <c:pt idx="3">
                  <c:v>2.6299937730129484E-2</c:v>
                </c:pt>
                <c:pt idx="4">
                  <c:v>2.6212592360027414E-2</c:v>
                </c:pt>
                <c:pt idx="5">
                  <c:v>2.5993088625960791E-2</c:v>
                </c:pt>
                <c:pt idx="6">
                  <c:v>2.5944797508365799E-2</c:v>
                </c:pt>
                <c:pt idx="7">
                  <c:v>2.5813417081738146E-2</c:v>
                </c:pt>
                <c:pt idx="8">
                  <c:v>2.5743261611735384E-2</c:v>
                </c:pt>
                <c:pt idx="9">
                  <c:v>2.5568477830296917E-2</c:v>
                </c:pt>
                <c:pt idx="10">
                  <c:v>2.5501226774560435E-2</c:v>
                </c:pt>
                <c:pt idx="11">
                  <c:v>2.5400519012890501E-2</c:v>
                </c:pt>
                <c:pt idx="12">
                  <c:v>2.533717387159647E-2</c:v>
                </c:pt>
                <c:pt idx="13">
                  <c:v>2.5265617500683211E-2</c:v>
                </c:pt>
                <c:pt idx="14">
                  <c:v>2.5186772202885704E-2</c:v>
                </c:pt>
                <c:pt idx="15">
                  <c:v>2.5107024058745903E-2</c:v>
                </c:pt>
                <c:pt idx="16">
                  <c:v>2.4851502385051592E-2</c:v>
                </c:pt>
                <c:pt idx="17">
                  <c:v>2.4801964216768866E-2</c:v>
                </c:pt>
                <c:pt idx="18">
                  <c:v>2.4681463134768249E-2</c:v>
                </c:pt>
                <c:pt idx="19">
                  <c:v>2.4616530583728286E-2</c:v>
                </c:pt>
                <c:pt idx="20">
                  <c:v>2.4551259559066459E-2</c:v>
                </c:pt>
                <c:pt idx="21">
                  <c:v>2.4439619875605244E-2</c:v>
                </c:pt>
                <c:pt idx="22">
                  <c:v>2.4116914144999051E-2</c:v>
                </c:pt>
                <c:pt idx="23">
                  <c:v>2.4047354665664197E-2</c:v>
                </c:pt>
                <c:pt idx="24">
                  <c:v>2.3885320431603352E-2</c:v>
                </c:pt>
                <c:pt idx="25">
                  <c:v>2.3861145808760122E-2</c:v>
                </c:pt>
                <c:pt idx="26">
                  <c:v>2.3838718051335989E-2</c:v>
                </c:pt>
                <c:pt idx="27">
                  <c:v>2.3730464272418997E-2</c:v>
                </c:pt>
                <c:pt idx="28">
                  <c:v>2.3711566382022747E-2</c:v>
                </c:pt>
                <c:pt idx="29">
                  <c:v>2.3538110733532625E-2</c:v>
                </c:pt>
                <c:pt idx="30">
                  <c:v>2.3534607497491686E-2</c:v>
                </c:pt>
                <c:pt idx="31">
                  <c:v>2.3429011840396651E-2</c:v>
                </c:pt>
                <c:pt idx="32">
                  <c:v>2.339073967991355E-2</c:v>
                </c:pt>
                <c:pt idx="33">
                  <c:v>2.3327704178228877E-2</c:v>
                </c:pt>
                <c:pt idx="34">
                  <c:v>2.3218829086896802E-2</c:v>
                </c:pt>
                <c:pt idx="35">
                  <c:v>2.3047859345888239E-2</c:v>
                </c:pt>
                <c:pt idx="36">
                  <c:v>2.302797978769491E-2</c:v>
                </c:pt>
                <c:pt idx="37">
                  <c:v>2.2937780391366257E-2</c:v>
                </c:pt>
                <c:pt idx="38">
                  <c:v>2.292606752207485E-2</c:v>
                </c:pt>
                <c:pt idx="39">
                  <c:v>2.2782132980826163E-2</c:v>
                </c:pt>
                <c:pt idx="40">
                  <c:v>2.2766573805896702E-2</c:v>
                </c:pt>
                <c:pt idx="41">
                  <c:v>2.265568291724283E-2</c:v>
                </c:pt>
                <c:pt idx="42">
                  <c:v>2.2621695256274808E-2</c:v>
                </c:pt>
                <c:pt idx="43">
                  <c:v>2.2361793625466093E-2</c:v>
                </c:pt>
                <c:pt idx="44">
                  <c:v>2.2304024926935527E-2</c:v>
                </c:pt>
                <c:pt idx="45">
                  <c:v>2.2271531338748905E-2</c:v>
                </c:pt>
                <c:pt idx="46">
                  <c:v>2.2248518609577442E-2</c:v>
                </c:pt>
                <c:pt idx="47">
                  <c:v>2.2239858602210515E-2</c:v>
                </c:pt>
                <c:pt idx="48">
                  <c:v>2.2209486753434805E-2</c:v>
                </c:pt>
                <c:pt idx="49">
                  <c:v>2.2145275354900757E-2</c:v>
                </c:pt>
                <c:pt idx="50">
                  <c:v>2.2134293352006576E-2</c:v>
                </c:pt>
                <c:pt idx="51">
                  <c:v>2.2112731954934496E-2</c:v>
                </c:pt>
                <c:pt idx="52">
                  <c:v>2.2098406856084878E-2</c:v>
                </c:pt>
                <c:pt idx="53">
                  <c:v>2.2024390362161323E-2</c:v>
                </c:pt>
                <c:pt idx="54">
                  <c:v>2.1979685682782281E-2</c:v>
                </c:pt>
                <c:pt idx="55">
                  <c:v>2.1955962870965455E-2</c:v>
                </c:pt>
                <c:pt idx="56">
                  <c:v>2.1825281165725255E-2</c:v>
                </c:pt>
                <c:pt idx="57">
                  <c:v>2.1688646082415421E-2</c:v>
                </c:pt>
                <c:pt idx="58">
                  <c:v>2.1574617615239676E-2</c:v>
                </c:pt>
                <c:pt idx="59">
                  <c:v>2.1467052416123678E-2</c:v>
                </c:pt>
                <c:pt idx="60">
                  <c:v>2.1397784718974189E-2</c:v>
                </c:pt>
                <c:pt idx="61">
                  <c:v>2.1337714158630259E-2</c:v>
                </c:pt>
                <c:pt idx="62">
                  <c:v>2.1248696612401814E-2</c:v>
                </c:pt>
                <c:pt idx="63">
                  <c:v>2.1171080533014929E-2</c:v>
                </c:pt>
                <c:pt idx="64">
                  <c:v>2.1168249307203284E-2</c:v>
                </c:pt>
                <c:pt idx="65">
                  <c:v>2.1129778247831087E-2</c:v>
                </c:pt>
                <c:pt idx="66">
                  <c:v>2.0974906023543818E-2</c:v>
                </c:pt>
                <c:pt idx="67">
                  <c:v>2.0974309480901319E-2</c:v>
                </c:pt>
                <c:pt idx="68">
                  <c:v>2.0969759289915488E-2</c:v>
                </c:pt>
                <c:pt idx="69">
                  <c:v>2.0898543750599709E-2</c:v>
                </c:pt>
                <c:pt idx="70">
                  <c:v>2.085172072263014E-2</c:v>
                </c:pt>
                <c:pt idx="71">
                  <c:v>2.0633256269261841E-2</c:v>
                </c:pt>
                <c:pt idx="72">
                  <c:v>2.0608797074099999E-2</c:v>
                </c:pt>
                <c:pt idx="73">
                  <c:v>2.0508549161068552E-2</c:v>
                </c:pt>
                <c:pt idx="74">
                  <c:v>2.0448704991170682E-2</c:v>
                </c:pt>
                <c:pt idx="75">
                  <c:v>2.02514798430188E-2</c:v>
                </c:pt>
                <c:pt idx="76">
                  <c:v>2.0042919266059171E-2</c:v>
                </c:pt>
                <c:pt idx="77">
                  <c:v>1.980076263165385E-2</c:v>
                </c:pt>
                <c:pt idx="78">
                  <c:v>1.9793088054893437E-2</c:v>
                </c:pt>
                <c:pt idx="79">
                  <c:v>1.9786866751385301E-2</c:v>
                </c:pt>
                <c:pt idx="80">
                  <c:v>1.9722077889185029E-2</c:v>
                </c:pt>
                <c:pt idx="81">
                  <c:v>1.9709027470747233E-2</c:v>
                </c:pt>
                <c:pt idx="82">
                  <c:v>1.9685210222784674E-2</c:v>
                </c:pt>
                <c:pt idx="83">
                  <c:v>1.9671240314955565E-2</c:v>
                </c:pt>
                <c:pt idx="84">
                  <c:v>1.9605241929294612E-2</c:v>
                </c:pt>
                <c:pt idx="85">
                  <c:v>1.9518619067126527E-2</c:v>
                </c:pt>
                <c:pt idx="86">
                  <c:v>1.9451816211032997E-2</c:v>
                </c:pt>
                <c:pt idx="87">
                  <c:v>1.9447367548238229E-2</c:v>
                </c:pt>
                <c:pt idx="88">
                  <c:v>1.9252755749459279E-2</c:v>
                </c:pt>
                <c:pt idx="89">
                  <c:v>1.9245855490733134E-2</c:v>
                </c:pt>
                <c:pt idx="90">
                  <c:v>1.9179361008684667E-2</c:v>
                </c:pt>
                <c:pt idx="91">
                  <c:v>1.9146337665259208E-2</c:v>
                </c:pt>
                <c:pt idx="92">
                  <c:v>1.9089413013526534E-2</c:v>
                </c:pt>
                <c:pt idx="93">
                  <c:v>1.9052815087078803E-2</c:v>
                </c:pt>
                <c:pt idx="94">
                  <c:v>1.9037673620410554E-2</c:v>
                </c:pt>
                <c:pt idx="95">
                  <c:v>1.8998005849080235E-2</c:v>
                </c:pt>
                <c:pt idx="96">
                  <c:v>1.8948018721313759E-2</c:v>
                </c:pt>
                <c:pt idx="97">
                  <c:v>1.8937827789486199E-2</c:v>
                </c:pt>
                <c:pt idx="98">
                  <c:v>1.8816302749378889E-2</c:v>
                </c:pt>
                <c:pt idx="99">
                  <c:v>1.8667880182230073E-2</c:v>
                </c:pt>
                <c:pt idx="100">
                  <c:v>1.8613522806499531E-2</c:v>
                </c:pt>
                <c:pt idx="101">
                  <c:v>1.8553221797243655E-2</c:v>
                </c:pt>
                <c:pt idx="102">
                  <c:v>1.8517355204979154E-2</c:v>
                </c:pt>
                <c:pt idx="103">
                  <c:v>1.84609180115641E-2</c:v>
                </c:pt>
                <c:pt idx="104">
                  <c:v>1.7796159206158135E-2</c:v>
                </c:pt>
                <c:pt idx="105">
                  <c:v>1.7783980301041256E-2</c:v>
                </c:pt>
                <c:pt idx="106">
                  <c:v>1.7755636347015723E-2</c:v>
                </c:pt>
                <c:pt idx="107">
                  <c:v>1.7734516771556713E-2</c:v>
                </c:pt>
                <c:pt idx="108">
                  <c:v>1.7427715664384055E-2</c:v>
                </c:pt>
                <c:pt idx="109">
                  <c:v>1.7291459575138918E-2</c:v>
                </c:pt>
                <c:pt idx="110">
                  <c:v>1.7142862165669407E-2</c:v>
                </c:pt>
                <c:pt idx="111">
                  <c:v>1.7007923410317736E-2</c:v>
                </c:pt>
                <c:pt idx="112">
                  <c:v>1.6630972011523835E-2</c:v>
                </c:pt>
                <c:pt idx="113">
                  <c:v>1.635723625273772E-2</c:v>
                </c:pt>
                <c:pt idx="114">
                  <c:v>1.588211272301902E-2</c:v>
                </c:pt>
                <c:pt idx="115">
                  <c:v>1.5813367980258935E-2</c:v>
                </c:pt>
                <c:pt idx="116">
                  <c:v>1.5553678886569222E-2</c:v>
                </c:pt>
                <c:pt idx="117">
                  <c:v>1.5481366469800703E-2</c:v>
                </c:pt>
                <c:pt idx="118">
                  <c:v>1.5386760731059747E-2</c:v>
                </c:pt>
                <c:pt idx="119">
                  <c:v>1.5282824155729506E-2</c:v>
                </c:pt>
                <c:pt idx="120">
                  <c:v>1.5148304473382702E-2</c:v>
                </c:pt>
                <c:pt idx="121">
                  <c:v>1.5080253297961432E-2</c:v>
                </c:pt>
                <c:pt idx="122">
                  <c:v>1.4959760969559524E-2</c:v>
                </c:pt>
                <c:pt idx="123">
                  <c:v>1.4886274605532646E-2</c:v>
                </c:pt>
                <c:pt idx="124">
                  <c:v>1.4735889834056142E-2</c:v>
                </c:pt>
                <c:pt idx="125">
                  <c:v>1.4321388063922243E-2</c:v>
                </c:pt>
                <c:pt idx="126">
                  <c:v>1.4091808390945636E-2</c:v>
                </c:pt>
                <c:pt idx="127">
                  <c:v>1.4036992944758638E-2</c:v>
                </c:pt>
                <c:pt idx="128">
                  <c:v>1.3472515566070264E-2</c:v>
                </c:pt>
                <c:pt idx="129">
                  <c:v>1.3298736471273324E-2</c:v>
                </c:pt>
                <c:pt idx="130">
                  <c:v>1.3292920760944392E-2</c:v>
                </c:pt>
                <c:pt idx="131">
                  <c:v>1.324237402792215E-2</c:v>
                </c:pt>
                <c:pt idx="132">
                  <c:v>1.3235662549780314E-2</c:v>
                </c:pt>
                <c:pt idx="133">
                  <c:v>1.3216343355768313E-2</c:v>
                </c:pt>
                <c:pt idx="134">
                  <c:v>1.319795572207464E-2</c:v>
                </c:pt>
                <c:pt idx="135">
                  <c:v>1.2968574683255345E-2</c:v>
                </c:pt>
                <c:pt idx="136">
                  <c:v>1.2883813723504129E-2</c:v>
                </c:pt>
                <c:pt idx="137">
                  <c:v>1.276985896964771E-2</c:v>
                </c:pt>
                <c:pt idx="138">
                  <c:v>1.2294632101934835E-2</c:v>
                </c:pt>
                <c:pt idx="139">
                  <c:v>1.2019850997580125E-2</c:v>
                </c:pt>
                <c:pt idx="140">
                  <c:v>1.1983892216422615E-2</c:v>
                </c:pt>
                <c:pt idx="141">
                  <c:v>1.190509856739091E-2</c:v>
                </c:pt>
                <c:pt idx="142">
                  <c:v>1.1786508313593199E-2</c:v>
                </c:pt>
                <c:pt idx="143">
                  <c:v>1.1453858109883405E-2</c:v>
                </c:pt>
                <c:pt idx="144">
                  <c:v>1.0536696219667629E-2</c:v>
                </c:pt>
                <c:pt idx="145">
                  <c:v>1.0000576552623796E-2</c:v>
                </c:pt>
                <c:pt idx="146">
                  <c:v>9.8904605278230251E-3</c:v>
                </c:pt>
                <c:pt idx="147">
                  <c:v>9.8357452499002931E-3</c:v>
                </c:pt>
                <c:pt idx="148">
                  <c:v>9.48960066961161E-3</c:v>
                </c:pt>
                <c:pt idx="149">
                  <c:v>9.3352136648995228E-3</c:v>
                </c:pt>
                <c:pt idx="150">
                  <c:v>9.189754729508455E-3</c:v>
                </c:pt>
                <c:pt idx="151">
                  <c:v>9.1387392177543596E-3</c:v>
                </c:pt>
                <c:pt idx="152">
                  <c:v>8.5929011659641435E-3</c:v>
                </c:pt>
                <c:pt idx="153">
                  <c:v>8.1465603063608557E-3</c:v>
                </c:pt>
                <c:pt idx="154">
                  <c:v>8.0873008247696193E-3</c:v>
                </c:pt>
                <c:pt idx="155">
                  <c:v>7.8273257919976146E-3</c:v>
                </c:pt>
                <c:pt idx="156">
                  <c:v>7.7253331716425327E-3</c:v>
                </c:pt>
                <c:pt idx="157">
                  <c:v>7.0811026609405832E-3</c:v>
                </c:pt>
                <c:pt idx="158">
                  <c:v>6.6362205688751813E-3</c:v>
                </c:pt>
                <c:pt idx="159">
                  <c:v>6.1254479239799299E-3</c:v>
                </c:pt>
                <c:pt idx="160">
                  <c:v>5.9277412168770452E-3</c:v>
                </c:pt>
                <c:pt idx="161">
                  <c:v>5.7707863869479528E-3</c:v>
                </c:pt>
                <c:pt idx="162">
                  <c:v>4.9028929107262295E-3</c:v>
                </c:pt>
                <c:pt idx="163">
                  <c:v>4.7934237917575031E-3</c:v>
                </c:pt>
                <c:pt idx="164">
                  <c:v>4.5028480108091143E-3</c:v>
                </c:pt>
                <c:pt idx="165">
                  <c:v>4.381830089818824E-3</c:v>
                </c:pt>
                <c:pt idx="166">
                  <c:v>3.3693580609169068E-3</c:v>
                </c:pt>
                <c:pt idx="167">
                  <c:v>3.2849495355483328E-3</c:v>
                </c:pt>
                <c:pt idx="168">
                  <c:v>3.151534220609611E-3</c:v>
                </c:pt>
                <c:pt idx="169">
                  <c:v>3.1332752653312522E-3</c:v>
                </c:pt>
                <c:pt idx="170">
                  <c:v>3.0130186159957992E-3</c:v>
                </c:pt>
                <c:pt idx="171">
                  <c:v>3.0130186159957992E-3</c:v>
                </c:pt>
                <c:pt idx="172">
                  <c:v>3.0130186159957992E-3</c:v>
                </c:pt>
                <c:pt idx="173">
                  <c:v>3.0080470851771898E-3</c:v>
                </c:pt>
                <c:pt idx="174">
                  <c:v>2.7339732972561787E-3</c:v>
                </c:pt>
                <c:pt idx="175">
                  <c:v>2.6072256764788151E-3</c:v>
                </c:pt>
                <c:pt idx="176">
                  <c:v>2.5685153688633725E-3</c:v>
                </c:pt>
                <c:pt idx="177">
                  <c:v>2.5662832025375774E-3</c:v>
                </c:pt>
                <c:pt idx="178">
                  <c:v>2.293855711056475E-4</c:v>
                </c:pt>
                <c:pt idx="179">
                  <c:v>1.6360283179414124E-4</c:v>
                </c:pt>
                <c:pt idx="180">
                  <c:v>-2.8305034602760742E-7</c:v>
                </c:pt>
                <c:pt idx="181">
                  <c:v>-1.5102304514506247E-3</c:v>
                </c:pt>
                <c:pt idx="182">
                  <c:v>-1.5102304514506247E-3</c:v>
                </c:pt>
                <c:pt idx="183">
                  <c:v>-1.5102304514506247E-3</c:v>
                </c:pt>
                <c:pt idx="184">
                  <c:v>-2.1431055297412988E-3</c:v>
                </c:pt>
                <c:pt idx="185">
                  <c:v>-4.137295480009337E-3</c:v>
                </c:pt>
                <c:pt idx="186">
                  <c:v>-5.1401663345615883E-3</c:v>
                </c:pt>
                <c:pt idx="187">
                  <c:v>-6.0774675222141222E-3</c:v>
                </c:pt>
                <c:pt idx="188">
                  <c:v>-8.7516171246497382E-3</c:v>
                </c:pt>
                <c:pt idx="189">
                  <c:v>-9.1723304134641304E-3</c:v>
                </c:pt>
                <c:pt idx="190">
                  <c:v>-1.038643377810769E-2</c:v>
                </c:pt>
                <c:pt idx="191">
                  <c:v>-1.3627240245271746E-2</c:v>
                </c:pt>
                <c:pt idx="192">
                  <c:v>-1.3848828477951908E-2</c:v>
                </c:pt>
                <c:pt idx="193">
                  <c:v>-1.6628241876293158E-2</c:v>
                </c:pt>
                <c:pt idx="194">
                  <c:v>-2.2377813004332198E-2</c:v>
                </c:pt>
                <c:pt idx="195">
                  <c:v>-3.2082425995607525E-2</c:v>
                </c:pt>
                <c:pt idx="196">
                  <c:v>-5.2902185725751755E-2</c:v>
                </c:pt>
                <c:pt idx="197">
                  <c:v>-7.0220756323957328E-2</c:v>
                </c:pt>
                <c:pt idx="198">
                  <c:v>-9.2091823491802421E-2</c:v>
                </c:pt>
                <c:pt idx="199">
                  <c:v>-0.12755358082161861</c:v>
                </c:pt>
                <c:pt idx="200">
                  <c:v>-0.14487813444354966</c:v>
                </c:pt>
                <c:pt idx="201">
                  <c:v>-0.15483247180382192</c:v>
                </c:pt>
                <c:pt idx="202">
                  <c:v>-0.16183616465047923</c:v>
                </c:pt>
                <c:pt idx="203">
                  <c:v>-0.16906703856558175</c:v>
                </c:pt>
                <c:pt idx="204">
                  <c:v>-0.26799076996058191</c:v>
                </c:pt>
                <c:pt idx="205">
                  <c:v>-0.27437604778010372</c:v>
                </c:pt>
                <c:pt idx="206">
                  <c:v>-0.32104446075777865</c:v>
                </c:pt>
                <c:pt idx="207">
                  <c:v>-0.44802105379695922</c:v>
                </c:pt>
                <c:pt idx="208">
                  <c:v>-0.61300305438095681</c:v>
                </c:pt>
                <c:pt idx="209">
                  <c:v>-0.64418911140884427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E-4D4E-AFB1-C5D4628CB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2009 Jun'!$A$3:$A$212</c:f>
              <c:strCache>
                <c:ptCount val="210"/>
                <c:pt idx="0">
                  <c:v>United States</c:v>
                </c:pt>
                <c:pt idx="1">
                  <c:v>Georgia</c:v>
                </c:pt>
                <c:pt idx="2">
                  <c:v>Sri Lanka</c:v>
                </c:pt>
                <c:pt idx="3">
                  <c:v>Jordan</c:v>
                </c:pt>
                <c:pt idx="4">
                  <c:v>Kenya</c:v>
                </c:pt>
                <c:pt idx="5">
                  <c:v>Oman</c:v>
                </c:pt>
                <c:pt idx="6">
                  <c:v>Lebanon</c:v>
                </c:pt>
                <c:pt idx="7">
                  <c:v>Ecuador</c:v>
                </c:pt>
                <c:pt idx="8">
                  <c:v>Algeria</c:v>
                </c:pt>
                <c:pt idx="9">
                  <c:v>Senegal</c:v>
                </c:pt>
                <c:pt idx="10">
                  <c:v>Nigeria</c:v>
                </c:pt>
                <c:pt idx="11">
                  <c:v>Pakistan</c:v>
                </c:pt>
                <c:pt idx="12">
                  <c:v>Iceland</c:v>
                </c:pt>
                <c:pt idx="13">
                  <c:v>Jamaica</c:v>
                </c:pt>
                <c:pt idx="14">
                  <c:v>Libya</c:v>
                </c:pt>
                <c:pt idx="15">
                  <c:v>Yemen</c:v>
                </c:pt>
                <c:pt idx="16">
                  <c:v>Iran</c:v>
                </c:pt>
                <c:pt idx="17">
                  <c:v>Vietnam</c:v>
                </c:pt>
                <c:pt idx="18">
                  <c:v>Cote d'Ivoire</c:v>
                </c:pt>
                <c:pt idx="19">
                  <c:v>Azerbaijan</c:v>
                </c:pt>
                <c:pt idx="20">
                  <c:v>Gabon</c:v>
                </c:pt>
                <c:pt idx="21">
                  <c:v>Uruguay</c:v>
                </c:pt>
                <c:pt idx="22">
                  <c:v>Cuba</c:v>
                </c:pt>
                <c:pt idx="23">
                  <c:v>Uzbekistan</c:v>
                </c:pt>
                <c:pt idx="24">
                  <c:v>Netherlands Antilles</c:v>
                </c:pt>
                <c:pt idx="25">
                  <c:v>Bahrain</c:v>
                </c:pt>
                <c:pt idx="26">
                  <c:v>Philippines</c:v>
                </c:pt>
                <c:pt idx="27">
                  <c:v>Liberia</c:v>
                </c:pt>
                <c:pt idx="28">
                  <c:v>Trinidad and Tobago</c:v>
                </c:pt>
                <c:pt idx="29">
                  <c:v>Dominican Republic</c:v>
                </c:pt>
                <c:pt idx="30">
                  <c:v>Tanzania</c:v>
                </c:pt>
                <c:pt idx="31">
                  <c:v>Qatar</c:v>
                </c:pt>
                <c:pt idx="32">
                  <c:v>Venezuela</c:v>
                </c:pt>
                <c:pt idx="33">
                  <c:v>Ghana</c:v>
                </c:pt>
                <c:pt idx="34">
                  <c:v>Gibraltar</c:v>
                </c:pt>
                <c:pt idx="35">
                  <c:v>Morocco</c:v>
                </c:pt>
                <c:pt idx="36">
                  <c:v>Saudi Arabia</c:v>
                </c:pt>
                <c:pt idx="37">
                  <c:v>Mauritius</c:v>
                </c:pt>
                <c:pt idx="38">
                  <c:v>Bangladesh</c:v>
                </c:pt>
                <c:pt idx="39">
                  <c:v>Bulgaria</c:v>
                </c:pt>
                <c:pt idx="40">
                  <c:v>Latvia</c:v>
                </c:pt>
                <c:pt idx="41">
                  <c:v>Tunisia</c:v>
                </c:pt>
                <c:pt idx="42">
                  <c:v>Isle of Man</c:v>
                </c:pt>
                <c:pt idx="43">
                  <c:v>Seychelles</c:v>
                </c:pt>
                <c:pt idx="44">
                  <c:v>Mozambique</c:v>
                </c:pt>
                <c:pt idx="45">
                  <c:v>Serbia</c:v>
                </c:pt>
                <c:pt idx="46">
                  <c:v>Congo Democratic Republic</c:v>
                </c:pt>
                <c:pt idx="47">
                  <c:v>Israel</c:v>
                </c:pt>
                <c:pt idx="48">
                  <c:v>Bosnia and Herzegovina</c:v>
                </c:pt>
                <c:pt idx="49">
                  <c:v>Costa Rica</c:v>
                </c:pt>
                <c:pt idx="50">
                  <c:v>Namibia</c:v>
                </c:pt>
                <c:pt idx="51">
                  <c:v>Bahamas</c:v>
                </c:pt>
                <c:pt idx="52">
                  <c:v>Slovenia</c:v>
                </c:pt>
                <c:pt idx="53">
                  <c:v>Cameroon</c:v>
                </c:pt>
                <c:pt idx="54">
                  <c:v>Bolivia</c:v>
                </c:pt>
                <c:pt idx="55">
                  <c:v>Egypt</c:v>
                </c:pt>
                <c:pt idx="56">
                  <c:v>Barbados</c:v>
                </c:pt>
                <c:pt idx="57">
                  <c:v>Indonesia</c:v>
                </c:pt>
                <c:pt idx="58">
                  <c:v>Guatemala</c:v>
                </c:pt>
                <c:pt idx="59">
                  <c:v>Kazakhstan</c:v>
                </c:pt>
                <c:pt idx="60">
                  <c:v>Uganda</c:v>
                </c:pt>
                <c:pt idx="61">
                  <c:v>Thailand</c:v>
                </c:pt>
                <c:pt idx="62">
                  <c:v>Kuwait</c:v>
                </c:pt>
                <c:pt idx="63">
                  <c:v>Nepal</c:v>
                </c:pt>
                <c:pt idx="64">
                  <c:v>Iraq</c:v>
                </c:pt>
                <c:pt idx="65">
                  <c:v>Belize</c:v>
                </c:pt>
                <c:pt idx="66">
                  <c:v>Albania</c:v>
                </c:pt>
                <c:pt idx="67">
                  <c:v>Syria</c:v>
                </c:pt>
                <c:pt idx="68">
                  <c:v>Ukraine</c:v>
                </c:pt>
                <c:pt idx="69">
                  <c:v>Macau SAR</c:v>
                </c:pt>
                <c:pt idx="70">
                  <c:v>Moldova</c:v>
                </c:pt>
                <c:pt idx="71">
                  <c:v>Sudan</c:v>
                </c:pt>
                <c:pt idx="72">
                  <c:v>Cyprus</c:v>
                </c:pt>
                <c:pt idx="73">
                  <c:v>Colombia</c:v>
                </c:pt>
                <c:pt idx="74">
                  <c:v>Burkina Faso</c:v>
                </c:pt>
                <c:pt idx="75">
                  <c:v>Zimbabwe</c:v>
                </c:pt>
                <c:pt idx="76">
                  <c:v>Zambia</c:v>
                </c:pt>
                <c:pt idx="77">
                  <c:v>Belarus</c:v>
                </c:pt>
                <c:pt idx="78">
                  <c:v>Angola</c:v>
                </c:pt>
                <c:pt idx="79">
                  <c:v>Guernsey</c:v>
                </c:pt>
                <c:pt idx="80">
                  <c:v>Andorra</c:v>
                </c:pt>
                <c:pt idx="81">
                  <c:v>Peru</c:v>
                </c:pt>
                <c:pt idx="82">
                  <c:v>Brunei</c:v>
                </c:pt>
                <c:pt idx="83">
                  <c:v>Lithuania</c:v>
                </c:pt>
                <c:pt idx="84">
                  <c:v>Niger</c:v>
                </c:pt>
                <c:pt idx="85">
                  <c:v>Samoa</c:v>
                </c:pt>
                <c:pt idx="86">
                  <c:v>Estonia</c:v>
                </c:pt>
                <c:pt idx="87">
                  <c:v>Laos</c:v>
                </c:pt>
                <c:pt idx="88">
                  <c:v>Malawi</c:v>
                </c:pt>
                <c:pt idx="89">
                  <c:v>Aruba</c:v>
                </c:pt>
                <c:pt idx="90">
                  <c:v>Malaysia</c:v>
                </c:pt>
                <c:pt idx="91">
                  <c:v>St. Vincent</c:v>
                </c:pt>
                <c:pt idx="92">
                  <c:v>Argentina</c:v>
                </c:pt>
                <c:pt idx="93">
                  <c:v>Liechtenstein</c:v>
                </c:pt>
                <c:pt idx="94">
                  <c:v>Congo</c:v>
                </c:pt>
                <c:pt idx="95">
                  <c:v>Turks and Caicos</c:v>
                </c:pt>
                <c:pt idx="96">
                  <c:v>Togo</c:v>
                </c:pt>
                <c:pt idx="97">
                  <c:v>Malta</c:v>
                </c:pt>
                <c:pt idx="98">
                  <c:v>Guinea</c:v>
                </c:pt>
                <c:pt idx="99">
                  <c:v>Botswana</c:v>
                </c:pt>
                <c:pt idx="100">
                  <c:v>Marshall Islands</c:v>
                </c:pt>
                <c:pt idx="101">
                  <c:v>Rwanda</c:v>
                </c:pt>
                <c:pt idx="102">
                  <c:v>Mali</c:v>
                </c:pt>
                <c:pt idx="103">
                  <c:v>Madagascar</c:v>
                </c:pt>
                <c:pt idx="104">
                  <c:v>Honduras</c:v>
                </c:pt>
                <c:pt idx="105">
                  <c:v>Maldives</c:v>
                </c:pt>
                <c:pt idx="106">
                  <c:v>Papua New Guinea</c:v>
                </c:pt>
                <c:pt idx="107">
                  <c:v>El Salvador</c:v>
                </c:pt>
                <c:pt idx="108">
                  <c:v>Chad</c:v>
                </c:pt>
                <c:pt idx="109">
                  <c:v>Chinese Taipei</c:v>
                </c:pt>
                <c:pt idx="110">
                  <c:v>South Africa</c:v>
                </c:pt>
                <c:pt idx="111">
                  <c:v>Paraguay</c:v>
                </c:pt>
                <c:pt idx="112">
                  <c:v>Cambodia</c:v>
                </c:pt>
                <c:pt idx="113">
                  <c:v>Ethiopia</c:v>
                </c:pt>
                <c:pt idx="114">
                  <c:v>Myanmar</c:v>
                </c:pt>
                <c:pt idx="115">
                  <c:v>Croatia</c:v>
                </c:pt>
                <c:pt idx="116">
                  <c:v>French Polynesia</c:v>
                </c:pt>
                <c:pt idx="117">
                  <c:v>Afghanistan</c:v>
                </c:pt>
                <c:pt idx="118">
                  <c:v>Vanuatu</c:v>
                </c:pt>
                <c:pt idx="119">
                  <c:v>Fiji</c:v>
                </c:pt>
                <c:pt idx="120">
                  <c:v>Bermuda</c:v>
                </c:pt>
                <c:pt idx="121">
                  <c:v>Benin</c:v>
                </c:pt>
                <c:pt idx="122">
                  <c:v>Nicaragua</c:v>
                </c:pt>
                <c:pt idx="123">
                  <c:v>Mongolia</c:v>
                </c:pt>
                <c:pt idx="124">
                  <c:v>Montenegro</c:v>
                </c:pt>
                <c:pt idx="125">
                  <c:v>Panama</c:v>
                </c:pt>
                <c:pt idx="126">
                  <c:v>Ireland</c:v>
                </c:pt>
                <c:pt idx="127">
                  <c:v>West Indies UK</c:v>
                </c:pt>
                <c:pt idx="128">
                  <c:v>Armenia</c:v>
                </c:pt>
                <c:pt idx="129">
                  <c:v>North Korea</c:v>
                </c:pt>
                <c:pt idx="130">
                  <c:v>Grenada</c:v>
                </c:pt>
                <c:pt idx="131">
                  <c:v>Chile</c:v>
                </c:pt>
                <c:pt idx="132">
                  <c:v>Sierra Leone</c:v>
                </c:pt>
                <c:pt idx="133">
                  <c:v>United Arab Emirates</c:v>
                </c:pt>
                <c:pt idx="134">
                  <c:v>Dominica</c:v>
                </c:pt>
                <c:pt idx="135">
                  <c:v>Gambia</c:v>
                </c:pt>
                <c:pt idx="136">
                  <c:v>Romania</c:v>
                </c:pt>
                <c:pt idx="137">
                  <c:v>Haiti</c:v>
                </c:pt>
                <c:pt idx="138">
                  <c:v>Swaziland</c:v>
                </c:pt>
                <c:pt idx="139">
                  <c:v>Mauritania</c:v>
                </c:pt>
                <c:pt idx="140">
                  <c:v>Surinam</c:v>
                </c:pt>
                <c:pt idx="141">
                  <c:v>Macedonia, FYR</c:v>
                </c:pt>
                <c:pt idx="142">
                  <c:v>Cape Verde</c:v>
                </c:pt>
                <c:pt idx="143">
                  <c:v>St. Lucia</c:v>
                </c:pt>
                <c:pt idx="144">
                  <c:v>Kyrgyz Republic</c:v>
                </c:pt>
                <c:pt idx="145">
                  <c:v>Djibouti</c:v>
                </c:pt>
                <c:pt idx="146">
                  <c:v>Burundi</c:v>
                </c:pt>
                <c:pt idx="147">
                  <c:v>Turkey</c:v>
                </c:pt>
                <c:pt idx="148">
                  <c:v>Slovakia</c:v>
                </c:pt>
                <c:pt idx="149">
                  <c:v>British Overseas Territories</c:v>
                </c:pt>
                <c:pt idx="150">
                  <c:v>New Caledonia</c:v>
                </c:pt>
                <c:pt idx="151">
                  <c:v>Lesotho</c:v>
                </c:pt>
                <c:pt idx="152">
                  <c:v>Central African Republic</c:v>
                </c:pt>
                <c:pt idx="153">
                  <c:v>Tajikistan</c:v>
                </c:pt>
                <c:pt idx="154">
                  <c:v>India</c:v>
                </c:pt>
                <c:pt idx="155">
                  <c:v>Guyana</c:v>
                </c:pt>
                <c:pt idx="156">
                  <c:v>Equatorial Guinea</c:v>
                </c:pt>
                <c:pt idx="157">
                  <c:v>Finland</c:v>
                </c:pt>
                <c:pt idx="158">
                  <c:v>Falkland Islands</c:v>
                </c:pt>
                <c:pt idx="159">
                  <c:v>Jersey</c:v>
                </c:pt>
                <c:pt idx="160">
                  <c:v>Bhutan</c:v>
                </c:pt>
                <c:pt idx="161">
                  <c:v>China</c:v>
                </c:pt>
                <c:pt idx="162">
                  <c:v>Czech Republic</c:v>
                </c:pt>
                <c:pt idx="163">
                  <c:v>US Pacific Islands</c:v>
                </c:pt>
                <c:pt idx="164">
                  <c:v>Guinea-Bissau</c:v>
                </c:pt>
                <c:pt idx="165">
                  <c:v>Hungary</c:v>
                </c:pt>
                <c:pt idx="166">
                  <c:v>Turkmenistan</c:v>
                </c:pt>
                <c:pt idx="167">
                  <c:v>Eritrea</c:v>
                </c:pt>
                <c:pt idx="168">
                  <c:v>Sao Tome and Principe</c:v>
                </c:pt>
                <c:pt idx="169">
                  <c:v>Comoros Islands</c:v>
                </c:pt>
                <c:pt idx="170">
                  <c:v>Wallis/Futuna</c:v>
                </c:pt>
                <c:pt idx="171">
                  <c:v>Somalia</c:v>
                </c:pt>
                <c:pt idx="172">
                  <c:v>Timor Leste</c:v>
                </c:pt>
                <c:pt idx="173">
                  <c:v>Tonga</c:v>
                </c:pt>
                <c:pt idx="174">
                  <c:v>St. Helena</c:v>
                </c:pt>
                <c:pt idx="175">
                  <c:v>Nauru</c:v>
                </c:pt>
                <c:pt idx="176">
                  <c:v>Russia</c:v>
                </c:pt>
                <c:pt idx="177">
                  <c:v>Vatican</c:v>
                </c:pt>
                <c:pt idx="178">
                  <c:v>Singapore</c:v>
                </c:pt>
                <c:pt idx="179">
                  <c:v>Palestinian Territory</c:v>
                </c:pt>
                <c:pt idx="180">
                  <c:v>Kiribati</c:v>
                </c:pt>
                <c:pt idx="181">
                  <c:v>Micronesia</c:v>
                </c:pt>
                <c:pt idx="182">
                  <c:v>Palau</c:v>
                </c:pt>
                <c:pt idx="183">
                  <c:v>Solomon Islands</c:v>
                </c:pt>
                <c:pt idx="184">
                  <c:v>Tuvalu</c:v>
                </c:pt>
                <c:pt idx="185">
                  <c:v>Denmark</c:v>
                </c:pt>
                <c:pt idx="186">
                  <c:v>Greece</c:v>
                </c:pt>
                <c:pt idx="187">
                  <c:v>South Korea</c:v>
                </c:pt>
                <c:pt idx="188">
                  <c:v>Norway</c:v>
                </c:pt>
                <c:pt idx="189">
                  <c:v>Brazil</c:v>
                </c:pt>
                <c:pt idx="190">
                  <c:v>Poland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New Zealand</c:v>
                </c:pt>
                <c:pt idx="194">
                  <c:v>Canada</c:v>
                </c:pt>
                <c:pt idx="195">
                  <c:v>Portugal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Belgium</c:v>
                </c:pt>
                <c:pt idx="200">
                  <c:v>Spain</c:v>
                </c:pt>
                <c:pt idx="201">
                  <c:v>Italy</c:v>
                </c:pt>
                <c:pt idx="202">
                  <c:v>Austria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2009 Jun'!$E$3:$E$212</c:f>
              <c:numCache>
                <c:formatCode>General</c:formatCode>
                <c:ptCount val="210"/>
                <c:pt idx="0">
                  <c:v>0.45935061906414254</c:v>
                </c:pt>
                <c:pt idx="1">
                  <c:v>2.7123778960044264E-2</c:v>
                </c:pt>
                <c:pt idx="2">
                  <c:v>2.6964133113504995E-2</c:v>
                </c:pt>
                <c:pt idx="3">
                  <c:v>2.6914033575967354E-2</c:v>
                </c:pt>
                <c:pt idx="4">
                  <c:v>2.659112413140273E-2</c:v>
                </c:pt>
                <c:pt idx="5">
                  <c:v>2.6491954706688935E-2</c:v>
                </c:pt>
                <c:pt idx="6">
                  <c:v>2.6440580985357738E-2</c:v>
                </c:pt>
                <c:pt idx="7">
                  <c:v>2.607999187991587E-2</c:v>
                </c:pt>
                <c:pt idx="8">
                  <c:v>2.6060710355924568E-2</c:v>
                </c:pt>
                <c:pt idx="9">
                  <c:v>2.6036735413971942E-2</c:v>
                </c:pt>
                <c:pt idx="10">
                  <c:v>2.5955236729473741E-2</c:v>
                </c:pt>
                <c:pt idx="11">
                  <c:v>2.5823932990299475E-2</c:v>
                </c:pt>
                <c:pt idx="12">
                  <c:v>2.5731721130190011E-2</c:v>
                </c:pt>
                <c:pt idx="13">
                  <c:v>2.5709623871688316E-2</c:v>
                </c:pt>
                <c:pt idx="14">
                  <c:v>2.5681540426731785E-2</c:v>
                </c:pt>
                <c:pt idx="15">
                  <c:v>2.5562956796998333E-2</c:v>
                </c:pt>
                <c:pt idx="16">
                  <c:v>2.556219444140909E-2</c:v>
                </c:pt>
                <c:pt idx="17">
                  <c:v>2.5520951821400739E-2</c:v>
                </c:pt>
                <c:pt idx="18">
                  <c:v>2.5354674031055038E-2</c:v>
                </c:pt>
                <c:pt idx="19">
                  <c:v>2.5296992951336476E-2</c:v>
                </c:pt>
                <c:pt idx="20">
                  <c:v>2.5281235616365347E-2</c:v>
                </c:pt>
                <c:pt idx="21">
                  <c:v>2.525794676519905E-2</c:v>
                </c:pt>
                <c:pt idx="22">
                  <c:v>2.5182651426195187E-2</c:v>
                </c:pt>
                <c:pt idx="23">
                  <c:v>2.4936203375377695E-2</c:v>
                </c:pt>
                <c:pt idx="24">
                  <c:v>2.4650485287634746E-2</c:v>
                </c:pt>
                <c:pt idx="25">
                  <c:v>2.4577907914043694E-2</c:v>
                </c:pt>
                <c:pt idx="26">
                  <c:v>2.4404369263054369E-2</c:v>
                </c:pt>
                <c:pt idx="27">
                  <c:v>2.4131815060066078E-2</c:v>
                </c:pt>
                <c:pt idx="28">
                  <c:v>2.4105183246009576E-2</c:v>
                </c:pt>
                <c:pt idx="29">
                  <c:v>2.3938629878909955E-2</c:v>
                </c:pt>
                <c:pt idx="30">
                  <c:v>2.3914447201706854E-2</c:v>
                </c:pt>
                <c:pt idx="31">
                  <c:v>2.3859226840141478E-2</c:v>
                </c:pt>
                <c:pt idx="32">
                  <c:v>2.3731878438470952E-2</c:v>
                </c:pt>
                <c:pt idx="33">
                  <c:v>2.3684817644010297E-2</c:v>
                </c:pt>
                <c:pt idx="34">
                  <c:v>2.355385839980749E-2</c:v>
                </c:pt>
                <c:pt idx="35">
                  <c:v>2.3532285255633008E-2</c:v>
                </c:pt>
                <c:pt idx="36">
                  <c:v>2.3505215534945965E-2</c:v>
                </c:pt>
                <c:pt idx="37">
                  <c:v>2.3479971053312929E-2</c:v>
                </c:pt>
                <c:pt idx="38">
                  <c:v>2.3453670791901433E-2</c:v>
                </c:pt>
                <c:pt idx="39">
                  <c:v>2.3340174800497875E-2</c:v>
                </c:pt>
                <c:pt idx="40">
                  <c:v>2.3191837269618501E-2</c:v>
                </c:pt>
                <c:pt idx="41">
                  <c:v>2.3123085426681046E-2</c:v>
                </c:pt>
                <c:pt idx="42">
                  <c:v>2.3106322536510352E-2</c:v>
                </c:pt>
                <c:pt idx="43">
                  <c:v>2.2967847989411014E-2</c:v>
                </c:pt>
                <c:pt idx="44">
                  <c:v>2.2943301631764366E-2</c:v>
                </c:pt>
                <c:pt idx="45">
                  <c:v>2.2904463798318068E-2</c:v>
                </c:pt>
                <c:pt idx="46">
                  <c:v>2.2797331789652535E-2</c:v>
                </c:pt>
                <c:pt idx="47">
                  <c:v>2.2668345181674352E-2</c:v>
                </c:pt>
                <c:pt idx="48">
                  <c:v>2.2619225894220708E-2</c:v>
                </c:pt>
                <c:pt idx="49">
                  <c:v>2.2425164216968361E-2</c:v>
                </c:pt>
                <c:pt idx="50">
                  <c:v>2.242287053593503E-2</c:v>
                </c:pt>
                <c:pt idx="51">
                  <c:v>2.2379889440758107E-2</c:v>
                </c:pt>
                <c:pt idx="52">
                  <c:v>2.2349540037218132E-2</c:v>
                </c:pt>
                <c:pt idx="53">
                  <c:v>2.2310863455895238E-2</c:v>
                </c:pt>
                <c:pt idx="54">
                  <c:v>2.2149832519928893E-2</c:v>
                </c:pt>
                <c:pt idx="55">
                  <c:v>2.2100526337206133E-2</c:v>
                </c:pt>
                <c:pt idx="56">
                  <c:v>2.2011098216002174E-2</c:v>
                </c:pt>
                <c:pt idx="57">
                  <c:v>2.1973247193444977E-2</c:v>
                </c:pt>
                <c:pt idx="58">
                  <c:v>2.196808162265107E-2</c:v>
                </c:pt>
                <c:pt idx="59">
                  <c:v>2.1966520681325073E-2</c:v>
                </c:pt>
                <c:pt idx="60">
                  <c:v>2.1901133431163219E-2</c:v>
                </c:pt>
                <c:pt idx="61">
                  <c:v>2.1661384721968116E-2</c:v>
                </c:pt>
                <c:pt idx="62">
                  <c:v>2.160658443241411E-2</c:v>
                </c:pt>
                <c:pt idx="63">
                  <c:v>2.152744059811466E-2</c:v>
                </c:pt>
                <c:pt idx="64">
                  <c:v>2.1502623543769934E-2</c:v>
                </c:pt>
                <c:pt idx="65">
                  <c:v>2.143425069746048E-2</c:v>
                </c:pt>
                <c:pt idx="66">
                  <c:v>2.1194264156339834E-2</c:v>
                </c:pt>
                <c:pt idx="67">
                  <c:v>2.1093756994782772E-2</c:v>
                </c:pt>
                <c:pt idx="68">
                  <c:v>2.1012263999793158E-2</c:v>
                </c:pt>
                <c:pt idx="69">
                  <c:v>2.0939814105079297E-2</c:v>
                </c:pt>
                <c:pt idx="70">
                  <c:v>2.0895988400349445E-2</c:v>
                </c:pt>
                <c:pt idx="71">
                  <c:v>2.0895739747047386E-2</c:v>
                </c:pt>
                <c:pt idx="72">
                  <c:v>2.0814814274837147E-2</c:v>
                </c:pt>
                <c:pt idx="73">
                  <c:v>2.0635587197729392E-2</c:v>
                </c:pt>
                <c:pt idx="74">
                  <c:v>2.0588366160076008E-2</c:v>
                </c:pt>
                <c:pt idx="75">
                  <c:v>2.0472916759392053E-2</c:v>
                </c:pt>
                <c:pt idx="76">
                  <c:v>2.0460804207859978E-2</c:v>
                </c:pt>
                <c:pt idx="77">
                  <c:v>2.0393397591665693E-2</c:v>
                </c:pt>
                <c:pt idx="78">
                  <c:v>2.0323394086069636E-2</c:v>
                </c:pt>
                <c:pt idx="79">
                  <c:v>2.0321280406699522E-2</c:v>
                </c:pt>
                <c:pt idx="80">
                  <c:v>2.0268989198658383E-2</c:v>
                </c:pt>
                <c:pt idx="81">
                  <c:v>2.0107539592729155E-2</c:v>
                </c:pt>
                <c:pt idx="82">
                  <c:v>2.0101645357730052E-2</c:v>
                </c:pt>
                <c:pt idx="83">
                  <c:v>1.9857428945032656E-2</c:v>
                </c:pt>
                <c:pt idx="84">
                  <c:v>1.9848850999005182E-2</c:v>
                </c:pt>
                <c:pt idx="85">
                  <c:v>1.9811960394251732E-2</c:v>
                </c:pt>
                <c:pt idx="86">
                  <c:v>1.9784877953803917E-2</c:v>
                </c:pt>
                <c:pt idx="87">
                  <c:v>1.9676139125814146E-2</c:v>
                </c:pt>
                <c:pt idx="88">
                  <c:v>1.9673819280402429E-2</c:v>
                </c:pt>
                <c:pt idx="89">
                  <c:v>1.9604075314303686E-2</c:v>
                </c:pt>
                <c:pt idx="90">
                  <c:v>1.9527572798686204E-2</c:v>
                </c:pt>
                <c:pt idx="91">
                  <c:v>1.9449537523945105E-2</c:v>
                </c:pt>
                <c:pt idx="92">
                  <c:v>1.9412635563793936E-2</c:v>
                </c:pt>
                <c:pt idx="93">
                  <c:v>1.9400668003261439E-2</c:v>
                </c:pt>
                <c:pt idx="94">
                  <c:v>1.929713079798372E-2</c:v>
                </c:pt>
                <c:pt idx="95">
                  <c:v>1.914132658662793E-2</c:v>
                </c:pt>
                <c:pt idx="96">
                  <c:v>1.8626957544401367E-2</c:v>
                </c:pt>
                <c:pt idx="97">
                  <c:v>1.8586724150348462E-2</c:v>
                </c:pt>
                <c:pt idx="98">
                  <c:v>1.8268151090207664E-2</c:v>
                </c:pt>
                <c:pt idx="99">
                  <c:v>1.8225100559770432E-2</c:v>
                </c:pt>
                <c:pt idx="100">
                  <c:v>1.8078311138612909E-2</c:v>
                </c:pt>
                <c:pt idx="101">
                  <c:v>1.8036073842787277E-2</c:v>
                </c:pt>
                <c:pt idx="102">
                  <c:v>1.7991297702942173E-2</c:v>
                </c:pt>
                <c:pt idx="103">
                  <c:v>1.7884044891580082E-2</c:v>
                </c:pt>
                <c:pt idx="104">
                  <c:v>1.7817148749167285E-2</c:v>
                </c:pt>
                <c:pt idx="105">
                  <c:v>1.7732416652958872E-2</c:v>
                </c:pt>
                <c:pt idx="106">
                  <c:v>1.7543471154174338E-2</c:v>
                </c:pt>
                <c:pt idx="107">
                  <c:v>1.7478850851273715E-2</c:v>
                </c:pt>
                <c:pt idx="108">
                  <c:v>1.7342753430195323E-2</c:v>
                </c:pt>
                <c:pt idx="109">
                  <c:v>1.7225240735049059E-2</c:v>
                </c:pt>
                <c:pt idx="110">
                  <c:v>1.7081773268646502E-2</c:v>
                </c:pt>
                <c:pt idx="111">
                  <c:v>1.6865484202989601E-2</c:v>
                </c:pt>
                <c:pt idx="112">
                  <c:v>1.6658407179078294E-2</c:v>
                </c:pt>
                <c:pt idx="113">
                  <c:v>1.6480686307625635E-2</c:v>
                </c:pt>
                <c:pt idx="114">
                  <c:v>1.6432110646529979E-2</c:v>
                </c:pt>
                <c:pt idx="115">
                  <c:v>1.6310308425288914E-2</c:v>
                </c:pt>
                <c:pt idx="116">
                  <c:v>1.6301281108795571E-2</c:v>
                </c:pt>
                <c:pt idx="117">
                  <c:v>1.6151617493683986E-2</c:v>
                </c:pt>
                <c:pt idx="118">
                  <c:v>1.6147178866087353E-2</c:v>
                </c:pt>
                <c:pt idx="119">
                  <c:v>1.60722029538015E-2</c:v>
                </c:pt>
                <c:pt idx="120">
                  <c:v>1.5771385509987041E-2</c:v>
                </c:pt>
                <c:pt idx="121">
                  <c:v>1.5418367364366478E-2</c:v>
                </c:pt>
                <c:pt idx="122">
                  <c:v>1.5376853841303072E-2</c:v>
                </c:pt>
                <c:pt idx="123">
                  <c:v>1.5184280016603418E-2</c:v>
                </c:pt>
                <c:pt idx="124">
                  <c:v>1.513233211844694E-2</c:v>
                </c:pt>
                <c:pt idx="125">
                  <c:v>1.4987000083928365E-2</c:v>
                </c:pt>
                <c:pt idx="126">
                  <c:v>1.4611089460866894E-2</c:v>
                </c:pt>
                <c:pt idx="127">
                  <c:v>1.4370073679357602E-2</c:v>
                </c:pt>
                <c:pt idx="128">
                  <c:v>1.436613129103643E-2</c:v>
                </c:pt>
                <c:pt idx="129">
                  <c:v>1.4182752636695306E-2</c:v>
                </c:pt>
                <c:pt idx="130">
                  <c:v>1.4156013228147381E-2</c:v>
                </c:pt>
                <c:pt idx="131">
                  <c:v>1.4004234062229358E-2</c:v>
                </c:pt>
                <c:pt idx="132">
                  <c:v>1.3969108714440322E-2</c:v>
                </c:pt>
                <c:pt idx="133">
                  <c:v>1.3950078815861508E-2</c:v>
                </c:pt>
                <c:pt idx="134">
                  <c:v>1.3894265979451181E-2</c:v>
                </c:pt>
                <c:pt idx="135">
                  <c:v>1.3526522106099068E-2</c:v>
                </c:pt>
                <c:pt idx="136">
                  <c:v>1.3520312974905718E-2</c:v>
                </c:pt>
                <c:pt idx="137">
                  <c:v>1.3444273468552009E-2</c:v>
                </c:pt>
                <c:pt idx="138">
                  <c:v>1.2869066158208736E-2</c:v>
                </c:pt>
                <c:pt idx="139">
                  <c:v>1.2564829946702709E-2</c:v>
                </c:pt>
                <c:pt idx="140">
                  <c:v>1.2457516952704178E-2</c:v>
                </c:pt>
                <c:pt idx="141">
                  <c:v>1.2378508001496152E-2</c:v>
                </c:pt>
                <c:pt idx="142">
                  <c:v>1.2299745032821739E-2</c:v>
                </c:pt>
                <c:pt idx="143">
                  <c:v>1.2266245813293546E-2</c:v>
                </c:pt>
                <c:pt idx="144">
                  <c:v>1.2188141446952438E-2</c:v>
                </c:pt>
                <c:pt idx="145">
                  <c:v>1.2121455765234861E-2</c:v>
                </c:pt>
                <c:pt idx="146">
                  <c:v>1.1855278215758294E-2</c:v>
                </c:pt>
                <c:pt idx="147">
                  <c:v>1.1192603887530517E-2</c:v>
                </c:pt>
                <c:pt idx="148">
                  <c:v>1.0084199149579528E-2</c:v>
                </c:pt>
                <c:pt idx="149">
                  <c:v>9.3175443727627066E-3</c:v>
                </c:pt>
                <c:pt idx="150">
                  <c:v>8.6869987197626033E-3</c:v>
                </c:pt>
                <c:pt idx="151">
                  <c:v>8.4818916659883514E-3</c:v>
                </c:pt>
                <c:pt idx="152">
                  <c:v>8.0834091535417554E-3</c:v>
                </c:pt>
                <c:pt idx="153">
                  <c:v>7.8192002806300419E-3</c:v>
                </c:pt>
                <c:pt idx="154">
                  <c:v>7.3128948733099663E-3</c:v>
                </c:pt>
                <c:pt idx="155">
                  <c:v>7.0372160894340216E-3</c:v>
                </c:pt>
                <c:pt idx="156">
                  <c:v>6.8016658227528243E-3</c:v>
                </c:pt>
                <c:pt idx="157">
                  <c:v>6.6336914027570471E-3</c:v>
                </c:pt>
                <c:pt idx="158">
                  <c:v>6.3541703776334429E-3</c:v>
                </c:pt>
                <c:pt idx="159">
                  <c:v>6.2466095698127388E-3</c:v>
                </c:pt>
                <c:pt idx="160">
                  <c:v>6.0586013115312316E-3</c:v>
                </c:pt>
                <c:pt idx="161">
                  <c:v>5.5688539048067767E-3</c:v>
                </c:pt>
                <c:pt idx="162">
                  <c:v>5.0681162056553444E-3</c:v>
                </c:pt>
                <c:pt idx="163">
                  <c:v>4.8622771454684887E-3</c:v>
                </c:pt>
                <c:pt idx="164">
                  <c:v>4.7204902854719776E-3</c:v>
                </c:pt>
                <c:pt idx="165">
                  <c:v>4.0516242868476326E-3</c:v>
                </c:pt>
                <c:pt idx="166">
                  <c:v>3.9349146601203163E-3</c:v>
                </c:pt>
                <c:pt idx="167">
                  <c:v>3.3020407118384879E-3</c:v>
                </c:pt>
                <c:pt idx="168">
                  <c:v>3.292123435486208E-3</c:v>
                </c:pt>
                <c:pt idx="169">
                  <c:v>3.2161710730214854E-3</c:v>
                </c:pt>
                <c:pt idx="170">
                  <c:v>3.2108193964657779E-3</c:v>
                </c:pt>
                <c:pt idx="171">
                  <c:v>3.2050217468637681E-3</c:v>
                </c:pt>
                <c:pt idx="172">
                  <c:v>3.2025859691174438E-3</c:v>
                </c:pt>
                <c:pt idx="173">
                  <c:v>3.1219337421897497E-3</c:v>
                </c:pt>
                <c:pt idx="174">
                  <c:v>3.0472114628809594E-3</c:v>
                </c:pt>
                <c:pt idx="175">
                  <c:v>3.0472114628809594E-3</c:v>
                </c:pt>
                <c:pt idx="176">
                  <c:v>2.813950529678852E-3</c:v>
                </c:pt>
                <c:pt idx="177">
                  <c:v>1.9459264536656751E-3</c:v>
                </c:pt>
                <c:pt idx="178">
                  <c:v>4.6152677340928483E-4</c:v>
                </c:pt>
                <c:pt idx="179">
                  <c:v>-1.0799350207850062E-6</c:v>
                </c:pt>
                <c:pt idx="180">
                  <c:v>-1.3831038847470813E-3</c:v>
                </c:pt>
                <c:pt idx="181">
                  <c:v>-1.3831038847470813E-3</c:v>
                </c:pt>
                <c:pt idx="182">
                  <c:v>-1.3831038847470813E-3</c:v>
                </c:pt>
                <c:pt idx="183">
                  <c:v>-1.3831038847470813E-3</c:v>
                </c:pt>
                <c:pt idx="184">
                  <c:v>-1.3831038847470813E-3</c:v>
                </c:pt>
                <c:pt idx="185">
                  <c:v>-2.3910833588025593E-3</c:v>
                </c:pt>
                <c:pt idx="186">
                  <c:v>-4.6303063382047011E-3</c:v>
                </c:pt>
                <c:pt idx="187">
                  <c:v>-5.3314381206234218E-3</c:v>
                </c:pt>
                <c:pt idx="188">
                  <c:v>-6.3240419873298453E-3</c:v>
                </c:pt>
                <c:pt idx="189">
                  <c:v>-7.3809565557823725E-3</c:v>
                </c:pt>
                <c:pt idx="190">
                  <c:v>-7.9811554272429114E-3</c:v>
                </c:pt>
                <c:pt idx="191">
                  <c:v>-1.0166108644000388E-2</c:v>
                </c:pt>
                <c:pt idx="192">
                  <c:v>-1.5717021471678125E-2</c:v>
                </c:pt>
                <c:pt idx="193">
                  <c:v>-1.6108304268853166E-2</c:v>
                </c:pt>
                <c:pt idx="194">
                  <c:v>-2.0627002704519962E-2</c:v>
                </c:pt>
                <c:pt idx="195">
                  <c:v>-3.3588494242779668E-2</c:v>
                </c:pt>
                <c:pt idx="196">
                  <c:v>-5.3276145937903169E-2</c:v>
                </c:pt>
                <c:pt idx="197">
                  <c:v>-6.301569517486022E-2</c:v>
                </c:pt>
                <c:pt idx="198">
                  <c:v>-7.9302465332025979E-2</c:v>
                </c:pt>
                <c:pt idx="199">
                  <c:v>-0.12655544855617168</c:v>
                </c:pt>
                <c:pt idx="200">
                  <c:v>-0.13392539158617353</c:v>
                </c:pt>
                <c:pt idx="201">
                  <c:v>-0.14591556715905149</c:v>
                </c:pt>
                <c:pt idx="202">
                  <c:v>-0.150957405415242</c:v>
                </c:pt>
                <c:pt idx="203">
                  <c:v>-0.17303466815520557</c:v>
                </c:pt>
                <c:pt idx="204">
                  <c:v>-0.2656078032779628</c:v>
                </c:pt>
                <c:pt idx="205">
                  <c:v>-0.29763583844207386</c:v>
                </c:pt>
                <c:pt idx="206">
                  <c:v>-0.34387186637169009</c:v>
                </c:pt>
                <c:pt idx="207">
                  <c:v>-0.46631929800758698</c:v>
                </c:pt>
                <c:pt idx="208">
                  <c:v>-0.61237708452724271</c:v>
                </c:pt>
                <c:pt idx="209">
                  <c:v>-0.63424055469000318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5-4A6F-93CC-F6519B75B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</a:t>
            </a:r>
            <a:r>
              <a:rPr lang="en-CA" baseline="0"/>
              <a:t> 2009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2009 Sep'!$A$3:$A$212</c:f>
              <c:strCache>
                <c:ptCount val="210"/>
                <c:pt idx="0">
                  <c:v>United States</c:v>
                </c:pt>
                <c:pt idx="1">
                  <c:v>Kenya</c:v>
                </c:pt>
                <c:pt idx="2">
                  <c:v>Jamaica</c:v>
                </c:pt>
                <c:pt idx="3">
                  <c:v>Iceland</c:v>
                </c:pt>
                <c:pt idx="4">
                  <c:v>Sri Lanka</c:v>
                </c:pt>
                <c:pt idx="5">
                  <c:v>Israel</c:v>
                </c:pt>
                <c:pt idx="6">
                  <c:v>Jordan</c:v>
                </c:pt>
                <c:pt idx="7">
                  <c:v>Ecuador</c:v>
                </c:pt>
                <c:pt idx="8">
                  <c:v>Oman</c:v>
                </c:pt>
                <c:pt idx="9">
                  <c:v>Nigeria</c:v>
                </c:pt>
                <c:pt idx="10">
                  <c:v>Algeria</c:v>
                </c:pt>
                <c:pt idx="11">
                  <c:v>Senegal</c:v>
                </c:pt>
                <c:pt idx="12">
                  <c:v>Pakistan</c:v>
                </c:pt>
                <c:pt idx="13">
                  <c:v>Vietnam</c:v>
                </c:pt>
                <c:pt idx="14">
                  <c:v>Lebanon</c:v>
                </c:pt>
                <c:pt idx="15">
                  <c:v>Georgia</c:v>
                </c:pt>
                <c:pt idx="16">
                  <c:v>Yemen</c:v>
                </c:pt>
                <c:pt idx="17">
                  <c:v>Uruguay</c:v>
                </c:pt>
                <c:pt idx="18">
                  <c:v>Cote d'Ivoire</c:v>
                </c:pt>
                <c:pt idx="19">
                  <c:v>Gabon</c:v>
                </c:pt>
                <c:pt idx="20">
                  <c:v>Azerbaijan</c:v>
                </c:pt>
                <c:pt idx="21">
                  <c:v>Bahrain</c:v>
                </c:pt>
                <c:pt idx="22">
                  <c:v>Uzbekistan</c:v>
                </c:pt>
                <c:pt idx="23">
                  <c:v>Philippines</c:v>
                </c:pt>
                <c:pt idx="24">
                  <c:v>Trinidad and Tobago</c:v>
                </c:pt>
                <c:pt idx="25">
                  <c:v>Bulgaria</c:v>
                </c:pt>
                <c:pt idx="26">
                  <c:v>Liberia</c:v>
                </c:pt>
                <c:pt idx="27">
                  <c:v>Netherlands Antilles</c:v>
                </c:pt>
                <c:pt idx="28">
                  <c:v>Dominican Republic</c:v>
                </c:pt>
                <c:pt idx="29">
                  <c:v>Morocco</c:v>
                </c:pt>
                <c:pt idx="30">
                  <c:v>Ghana</c:v>
                </c:pt>
                <c:pt idx="31">
                  <c:v>Qatar</c:v>
                </c:pt>
                <c:pt idx="32">
                  <c:v>Mauritius</c:v>
                </c:pt>
                <c:pt idx="33">
                  <c:v>Namibia</c:v>
                </c:pt>
                <c:pt idx="34">
                  <c:v>Saudi Arabia</c:v>
                </c:pt>
                <c:pt idx="35">
                  <c:v>Latvia</c:v>
                </c:pt>
                <c:pt idx="36">
                  <c:v>Gibraltar</c:v>
                </c:pt>
                <c:pt idx="37">
                  <c:v>Bolivia</c:v>
                </c:pt>
                <c:pt idx="38">
                  <c:v>Venezuela</c:v>
                </c:pt>
                <c:pt idx="39">
                  <c:v>Tanzania</c:v>
                </c:pt>
                <c:pt idx="40">
                  <c:v>Egypt</c:v>
                </c:pt>
                <c:pt idx="41">
                  <c:v>Tunisia</c:v>
                </c:pt>
                <c:pt idx="42">
                  <c:v>Barbados</c:v>
                </c:pt>
                <c:pt idx="43">
                  <c:v>Seychelles</c:v>
                </c:pt>
                <c:pt idx="44">
                  <c:v>Bangladesh</c:v>
                </c:pt>
                <c:pt idx="45">
                  <c:v>Mozambique</c:v>
                </c:pt>
                <c:pt idx="46">
                  <c:v>Iran</c:v>
                </c:pt>
                <c:pt idx="47">
                  <c:v>Belize</c:v>
                </c:pt>
                <c:pt idx="48">
                  <c:v>Guatemala</c:v>
                </c:pt>
                <c:pt idx="49">
                  <c:v>Slovenia</c:v>
                </c:pt>
                <c:pt idx="50">
                  <c:v>Bosnia and Herzegovina</c:v>
                </c:pt>
                <c:pt idx="51">
                  <c:v>Indonesia</c:v>
                </c:pt>
                <c:pt idx="52">
                  <c:v>Thailand</c:v>
                </c:pt>
                <c:pt idx="53">
                  <c:v>Costa Rica</c:v>
                </c:pt>
                <c:pt idx="54">
                  <c:v>Cameroon</c:v>
                </c:pt>
                <c:pt idx="55">
                  <c:v>Macau SAR</c:v>
                </c:pt>
                <c:pt idx="56">
                  <c:v>Bahamas</c:v>
                </c:pt>
                <c:pt idx="57">
                  <c:v>Kazakhstan</c:v>
                </c:pt>
                <c:pt idx="58">
                  <c:v>Serbia</c:v>
                </c:pt>
                <c:pt idx="59">
                  <c:v>Isle of Man</c:v>
                </c:pt>
                <c:pt idx="60">
                  <c:v>Uganda</c:v>
                </c:pt>
                <c:pt idx="61">
                  <c:v>Ukraine</c:v>
                </c:pt>
                <c:pt idx="62">
                  <c:v>Kuwait</c:v>
                </c:pt>
                <c:pt idx="63">
                  <c:v>Iraq</c:v>
                </c:pt>
                <c:pt idx="64">
                  <c:v>Congo Democratic Republic</c:v>
                </c:pt>
                <c:pt idx="65">
                  <c:v>Sudan</c:v>
                </c:pt>
                <c:pt idx="66">
                  <c:v>Cuba</c:v>
                </c:pt>
                <c:pt idx="67">
                  <c:v>Cyprus</c:v>
                </c:pt>
                <c:pt idx="68">
                  <c:v>French Polynesia</c:v>
                </c:pt>
                <c:pt idx="69">
                  <c:v>Colombia</c:v>
                </c:pt>
                <c:pt idx="70">
                  <c:v>Malaysia</c:v>
                </c:pt>
                <c:pt idx="71">
                  <c:v>Ireland</c:v>
                </c:pt>
                <c:pt idx="72">
                  <c:v>Syria</c:v>
                </c:pt>
                <c:pt idx="73">
                  <c:v>Burkina Faso</c:v>
                </c:pt>
                <c:pt idx="74">
                  <c:v>Peru</c:v>
                </c:pt>
                <c:pt idx="75">
                  <c:v>Moldova</c:v>
                </c:pt>
                <c:pt idx="76">
                  <c:v>Guernsey</c:v>
                </c:pt>
                <c:pt idx="77">
                  <c:v>Zambia</c:v>
                </c:pt>
                <c:pt idx="78">
                  <c:v>Estonia</c:v>
                </c:pt>
                <c:pt idx="79">
                  <c:v>Brunei</c:v>
                </c:pt>
                <c:pt idx="80">
                  <c:v>Lithuania</c:v>
                </c:pt>
                <c:pt idx="81">
                  <c:v>Aruba</c:v>
                </c:pt>
                <c:pt idx="82">
                  <c:v>Swaziland</c:v>
                </c:pt>
                <c:pt idx="83">
                  <c:v>Libya</c:v>
                </c:pt>
                <c:pt idx="84">
                  <c:v>Niger</c:v>
                </c:pt>
                <c:pt idx="85">
                  <c:v>Argentina</c:v>
                </c:pt>
                <c:pt idx="86">
                  <c:v>Mali</c:v>
                </c:pt>
                <c:pt idx="87">
                  <c:v>Samoa</c:v>
                </c:pt>
                <c:pt idx="88">
                  <c:v>Malawi</c:v>
                </c:pt>
                <c:pt idx="89">
                  <c:v>Malta</c:v>
                </c:pt>
                <c:pt idx="90">
                  <c:v>Laos</c:v>
                </c:pt>
                <c:pt idx="91">
                  <c:v>Papua New Guinea</c:v>
                </c:pt>
                <c:pt idx="92">
                  <c:v>Congo</c:v>
                </c:pt>
                <c:pt idx="93">
                  <c:v>Botswana</c:v>
                </c:pt>
                <c:pt idx="94">
                  <c:v>Angola</c:v>
                </c:pt>
                <c:pt idx="95">
                  <c:v>Honduras</c:v>
                </c:pt>
                <c:pt idx="96">
                  <c:v>Belarus</c:v>
                </c:pt>
                <c:pt idx="97">
                  <c:v>Andorra</c:v>
                </c:pt>
                <c:pt idx="98">
                  <c:v>Zimbabwe</c:v>
                </c:pt>
                <c:pt idx="99">
                  <c:v>El Salvador</c:v>
                </c:pt>
                <c:pt idx="100">
                  <c:v>Nepal</c:v>
                </c:pt>
                <c:pt idx="101">
                  <c:v>Chinese Taipei</c:v>
                </c:pt>
                <c:pt idx="102">
                  <c:v>Cambodia</c:v>
                </c:pt>
                <c:pt idx="103">
                  <c:v>Liechtenstein</c:v>
                </c:pt>
                <c:pt idx="104">
                  <c:v>St. Vincent</c:v>
                </c:pt>
                <c:pt idx="105">
                  <c:v>Afghanistan</c:v>
                </c:pt>
                <c:pt idx="106">
                  <c:v>Marshall Islands</c:v>
                </c:pt>
                <c:pt idx="107">
                  <c:v>Nicaragua</c:v>
                </c:pt>
                <c:pt idx="108">
                  <c:v>Maldives</c:v>
                </c:pt>
                <c:pt idx="109">
                  <c:v>South Africa</c:v>
                </c:pt>
                <c:pt idx="110">
                  <c:v>Albania</c:v>
                </c:pt>
                <c:pt idx="111">
                  <c:v>Chad</c:v>
                </c:pt>
                <c:pt idx="112">
                  <c:v>Croatia</c:v>
                </c:pt>
                <c:pt idx="113">
                  <c:v>Togo</c:v>
                </c:pt>
                <c:pt idx="114">
                  <c:v>Paraguay</c:v>
                </c:pt>
                <c:pt idx="115">
                  <c:v>Bermuda</c:v>
                </c:pt>
                <c:pt idx="116">
                  <c:v>West Indies UK</c:v>
                </c:pt>
                <c:pt idx="117">
                  <c:v>Madagascar</c:v>
                </c:pt>
                <c:pt idx="118">
                  <c:v>Mongolia</c:v>
                </c:pt>
                <c:pt idx="119">
                  <c:v>Armenia</c:v>
                </c:pt>
                <c:pt idx="120">
                  <c:v>Panama</c:v>
                </c:pt>
                <c:pt idx="121">
                  <c:v>Myanmar</c:v>
                </c:pt>
                <c:pt idx="122">
                  <c:v>Vanuatu</c:v>
                </c:pt>
                <c:pt idx="123">
                  <c:v>United Arab Emirates</c:v>
                </c:pt>
                <c:pt idx="124">
                  <c:v>Romania</c:v>
                </c:pt>
                <c:pt idx="125">
                  <c:v>North Korea</c:v>
                </c:pt>
                <c:pt idx="126">
                  <c:v>Chile</c:v>
                </c:pt>
                <c:pt idx="127">
                  <c:v>Ethiopia</c:v>
                </c:pt>
                <c:pt idx="128">
                  <c:v>Slovakia</c:v>
                </c:pt>
                <c:pt idx="129">
                  <c:v>Montenegro</c:v>
                </c:pt>
                <c:pt idx="130">
                  <c:v>Benin</c:v>
                </c:pt>
                <c:pt idx="131">
                  <c:v>Burundi</c:v>
                </c:pt>
                <c:pt idx="132">
                  <c:v>British Overseas Territories</c:v>
                </c:pt>
                <c:pt idx="133">
                  <c:v>Turkey</c:v>
                </c:pt>
                <c:pt idx="134">
                  <c:v>Surinam</c:v>
                </c:pt>
                <c:pt idx="135">
                  <c:v>Guinea</c:v>
                </c:pt>
                <c:pt idx="136">
                  <c:v>Turks and Caicos</c:v>
                </c:pt>
                <c:pt idx="137">
                  <c:v>Mauritania</c:v>
                </c:pt>
                <c:pt idx="138">
                  <c:v>Kyrgyz Republic</c:v>
                </c:pt>
                <c:pt idx="139">
                  <c:v>Dominica</c:v>
                </c:pt>
                <c:pt idx="140">
                  <c:v>Rwanda</c:v>
                </c:pt>
                <c:pt idx="141">
                  <c:v>Gambia</c:v>
                </c:pt>
                <c:pt idx="142">
                  <c:v>Haiti</c:v>
                </c:pt>
                <c:pt idx="143">
                  <c:v>Cape Verde</c:v>
                </c:pt>
                <c:pt idx="144">
                  <c:v>Grenada</c:v>
                </c:pt>
                <c:pt idx="145">
                  <c:v>Jersey</c:v>
                </c:pt>
                <c:pt idx="146">
                  <c:v>St. Lucia</c:v>
                </c:pt>
                <c:pt idx="147">
                  <c:v>Macedonia, FYR</c:v>
                </c:pt>
                <c:pt idx="148">
                  <c:v>Djibouti</c:v>
                </c:pt>
                <c:pt idx="149">
                  <c:v>Central African Republic</c:v>
                </c:pt>
                <c:pt idx="150">
                  <c:v>India</c:v>
                </c:pt>
                <c:pt idx="151">
                  <c:v>Fiji</c:v>
                </c:pt>
                <c:pt idx="152">
                  <c:v>Tajikistan</c:v>
                </c:pt>
                <c:pt idx="153">
                  <c:v>Guinea-Bissau</c:v>
                </c:pt>
                <c:pt idx="154">
                  <c:v>New Caledonia</c:v>
                </c:pt>
                <c:pt idx="155">
                  <c:v>Equatorial Guinea</c:v>
                </c:pt>
                <c:pt idx="156">
                  <c:v>Finland</c:v>
                </c:pt>
                <c:pt idx="157">
                  <c:v>Lesotho</c:v>
                </c:pt>
                <c:pt idx="158">
                  <c:v>Guyana</c:v>
                </c:pt>
                <c:pt idx="159">
                  <c:v>Turkmenistan</c:v>
                </c:pt>
                <c:pt idx="160">
                  <c:v>Hungary</c:v>
                </c:pt>
                <c:pt idx="161">
                  <c:v>Czech Republic</c:v>
                </c:pt>
                <c:pt idx="162">
                  <c:v>Falkland Islands</c:v>
                </c:pt>
                <c:pt idx="163">
                  <c:v>Sierra Leone</c:v>
                </c:pt>
                <c:pt idx="164">
                  <c:v>Wallis/Futuna</c:v>
                </c:pt>
                <c:pt idx="165">
                  <c:v>Palestinian Territory</c:v>
                </c:pt>
                <c:pt idx="166">
                  <c:v>US Pacific Islands</c:v>
                </c:pt>
                <c:pt idx="167">
                  <c:v>Bhutan</c:v>
                </c:pt>
                <c:pt idx="168">
                  <c:v>China</c:v>
                </c:pt>
                <c:pt idx="169">
                  <c:v>Russia</c:v>
                </c:pt>
                <c:pt idx="170">
                  <c:v>Singapore</c:v>
                </c:pt>
                <c:pt idx="171">
                  <c:v>Vatican</c:v>
                </c:pt>
                <c:pt idx="172">
                  <c:v>Timor Leste</c:v>
                </c:pt>
                <c:pt idx="173">
                  <c:v>Sao Tome and Principe</c:v>
                </c:pt>
                <c:pt idx="174">
                  <c:v>St. Helena</c:v>
                </c:pt>
                <c:pt idx="175">
                  <c:v>Tuvalu</c:v>
                </c:pt>
                <c:pt idx="176">
                  <c:v>Nauru</c:v>
                </c:pt>
                <c:pt idx="177">
                  <c:v>Comoros Islands</c:v>
                </c:pt>
                <c:pt idx="178">
                  <c:v>Somalia</c:v>
                </c:pt>
                <c:pt idx="179">
                  <c:v>Tonga</c:v>
                </c:pt>
                <c:pt idx="180">
                  <c:v>Eritrea</c:v>
                </c:pt>
                <c:pt idx="181">
                  <c:v>Greece</c:v>
                </c:pt>
                <c:pt idx="182">
                  <c:v>Kiribati</c:v>
                </c:pt>
                <c:pt idx="183">
                  <c:v>Micronesia</c:v>
                </c:pt>
                <c:pt idx="184">
                  <c:v>Palau</c:v>
                </c:pt>
                <c:pt idx="185">
                  <c:v>Solomon Islands</c:v>
                </c:pt>
                <c:pt idx="186">
                  <c:v>Poland</c:v>
                </c:pt>
                <c:pt idx="187">
                  <c:v>South Korea</c:v>
                </c:pt>
                <c:pt idx="188">
                  <c:v>Denmark</c:v>
                </c:pt>
                <c:pt idx="189">
                  <c:v>Norway</c:v>
                </c:pt>
                <c:pt idx="190">
                  <c:v>Brazil</c:v>
                </c:pt>
                <c:pt idx="191">
                  <c:v>Mexico</c:v>
                </c:pt>
                <c:pt idx="192">
                  <c:v>Hong Kong SAR</c:v>
                </c:pt>
                <c:pt idx="193">
                  <c:v>New Zealand</c:v>
                </c:pt>
                <c:pt idx="194">
                  <c:v>Canada</c:v>
                </c:pt>
                <c:pt idx="195">
                  <c:v>Portugal</c:v>
                </c:pt>
                <c:pt idx="196">
                  <c:v>Luxembourg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Belgium</c:v>
                </c:pt>
                <c:pt idx="200">
                  <c:v>Italy</c:v>
                </c:pt>
                <c:pt idx="201">
                  <c:v>Spain</c:v>
                </c:pt>
                <c:pt idx="202">
                  <c:v>Austria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2009 Sep'!$E$3:$E$212</c:f>
              <c:numCache>
                <c:formatCode>General</c:formatCode>
                <c:ptCount val="210"/>
                <c:pt idx="0">
                  <c:v>0.17694258476154789</c:v>
                </c:pt>
                <c:pt idx="1">
                  <c:v>2.6542093607166799E-2</c:v>
                </c:pt>
                <c:pt idx="2">
                  <c:v>2.654101862097415E-2</c:v>
                </c:pt>
                <c:pt idx="3">
                  <c:v>2.6522330076288261E-2</c:v>
                </c:pt>
                <c:pt idx="4">
                  <c:v>2.6517174372218583E-2</c:v>
                </c:pt>
                <c:pt idx="5">
                  <c:v>2.641534544980309E-2</c:v>
                </c:pt>
                <c:pt idx="6">
                  <c:v>2.6412337554279477E-2</c:v>
                </c:pt>
                <c:pt idx="7">
                  <c:v>2.6412181684265103E-2</c:v>
                </c:pt>
                <c:pt idx="8">
                  <c:v>2.602123780898933E-2</c:v>
                </c:pt>
                <c:pt idx="9">
                  <c:v>2.5970207699480059E-2</c:v>
                </c:pt>
                <c:pt idx="10">
                  <c:v>2.5598404087326151E-2</c:v>
                </c:pt>
                <c:pt idx="11">
                  <c:v>2.5569188888661956E-2</c:v>
                </c:pt>
                <c:pt idx="12">
                  <c:v>2.5460575139138224E-2</c:v>
                </c:pt>
                <c:pt idx="13">
                  <c:v>2.5443143153236446E-2</c:v>
                </c:pt>
                <c:pt idx="14">
                  <c:v>2.5393979689883408E-2</c:v>
                </c:pt>
                <c:pt idx="15">
                  <c:v>2.5218563551190159E-2</c:v>
                </c:pt>
                <c:pt idx="16">
                  <c:v>2.5153528280266065E-2</c:v>
                </c:pt>
                <c:pt idx="17">
                  <c:v>2.4957309302478827E-2</c:v>
                </c:pt>
                <c:pt idx="18">
                  <c:v>2.4854096669827224E-2</c:v>
                </c:pt>
                <c:pt idx="19">
                  <c:v>2.4813167382026064E-2</c:v>
                </c:pt>
                <c:pt idx="20">
                  <c:v>2.4745698566138164E-2</c:v>
                </c:pt>
                <c:pt idx="21">
                  <c:v>2.464058066984769E-2</c:v>
                </c:pt>
                <c:pt idx="22">
                  <c:v>2.4524509226132279E-2</c:v>
                </c:pt>
                <c:pt idx="23">
                  <c:v>2.4183212647664164E-2</c:v>
                </c:pt>
                <c:pt idx="24">
                  <c:v>2.3787380843842659E-2</c:v>
                </c:pt>
                <c:pt idx="25">
                  <c:v>2.376985580959038E-2</c:v>
                </c:pt>
                <c:pt idx="26">
                  <c:v>2.3718281202378413E-2</c:v>
                </c:pt>
                <c:pt idx="27">
                  <c:v>2.3683456569240629E-2</c:v>
                </c:pt>
                <c:pt idx="28">
                  <c:v>2.3528214039767084E-2</c:v>
                </c:pt>
                <c:pt idx="29">
                  <c:v>2.3435786315310823E-2</c:v>
                </c:pt>
                <c:pt idx="30">
                  <c:v>2.3301870119177403E-2</c:v>
                </c:pt>
                <c:pt idx="31">
                  <c:v>2.3292268022908732E-2</c:v>
                </c:pt>
                <c:pt idx="32">
                  <c:v>2.3222641918375808E-2</c:v>
                </c:pt>
                <c:pt idx="33">
                  <c:v>2.3180430750260096E-2</c:v>
                </c:pt>
                <c:pt idx="34">
                  <c:v>2.3142763062762386E-2</c:v>
                </c:pt>
                <c:pt idx="35">
                  <c:v>2.3118969265117841E-2</c:v>
                </c:pt>
                <c:pt idx="36">
                  <c:v>2.3096694910531183E-2</c:v>
                </c:pt>
                <c:pt idx="37">
                  <c:v>2.3020620711448593E-2</c:v>
                </c:pt>
                <c:pt idx="38">
                  <c:v>2.2968869106030611E-2</c:v>
                </c:pt>
                <c:pt idx="39">
                  <c:v>2.286853934154268E-2</c:v>
                </c:pt>
                <c:pt idx="40">
                  <c:v>2.2840147949839382E-2</c:v>
                </c:pt>
                <c:pt idx="41">
                  <c:v>2.2760457175109522E-2</c:v>
                </c:pt>
                <c:pt idx="42">
                  <c:v>2.2678944163081357E-2</c:v>
                </c:pt>
                <c:pt idx="43">
                  <c:v>2.263519840990863E-2</c:v>
                </c:pt>
                <c:pt idx="44">
                  <c:v>2.2630430843076803E-2</c:v>
                </c:pt>
                <c:pt idx="45">
                  <c:v>2.2528966533717304E-2</c:v>
                </c:pt>
                <c:pt idx="46">
                  <c:v>2.2473412211591975E-2</c:v>
                </c:pt>
                <c:pt idx="47">
                  <c:v>2.2446497581512573E-2</c:v>
                </c:pt>
                <c:pt idx="48">
                  <c:v>2.2404286910038831E-2</c:v>
                </c:pt>
                <c:pt idx="49">
                  <c:v>2.2379124367137966E-2</c:v>
                </c:pt>
                <c:pt idx="50">
                  <c:v>2.2303396817541347E-2</c:v>
                </c:pt>
                <c:pt idx="51">
                  <c:v>2.2160935061459469E-2</c:v>
                </c:pt>
                <c:pt idx="52">
                  <c:v>2.1987315222146656E-2</c:v>
                </c:pt>
                <c:pt idx="53">
                  <c:v>2.1962777154496141E-2</c:v>
                </c:pt>
                <c:pt idx="54">
                  <c:v>2.1913603296188078E-2</c:v>
                </c:pt>
                <c:pt idx="55">
                  <c:v>2.1851546056022575E-2</c:v>
                </c:pt>
                <c:pt idx="56">
                  <c:v>2.1712453474141871E-2</c:v>
                </c:pt>
                <c:pt idx="57">
                  <c:v>2.1626044691631024E-2</c:v>
                </c:pt>
                <c:pt idx="58">
                  <c:v>2.1437140247776168E-2</c:v>
                </c:pt>
                <c:pt idx="59">
                  <c:v>2.1414585050219075E-2</c:v>
                </c:pt>
                <c:pt idx="60">
                  <c:v>2.141234296773846E-2</c:v>
                </c:pt>
                <c:pt idx="61">
                  <c:v>2.1354903240006218E-2</c:v>
                </c:pt>
                <c:pt idx="62">
                  <c:v>2.1248480159937667E-2</c:v>
                </c:pt>
                <c:pt idx="63">
                  <c:v>2.1238793718913785E-2</c:v>
                </c:pt>
                <c:pt idx="64">
                  <c:v>2.117646763476768E-2</c:v>
                </c:pt>
                <c:pt idx="65">
                  <c:v>2.1119654934223391E-2</c:v>
                </c:pt>
                <c:pt idx="66">
                  <c:v>2.1118058731696594E-2</c:v>
                </c:pt>
                <c:pt idx="67">
                  <c:v>2.1014285656051387E-2</c:v>
                </c:pt>
                <c:pt idx="68">
                  <c:v>2.0538792002557055E-2</c:v>
                </c:pt>
                <c:pt idx="69">
                  <c:v>2.0528371723498244E-2</c:v>
                </c:pt>
                <c:pt idx="70">
                  <c:v>2.0349761018121564E-2</c:v>
                </c:pt>
                <c:pt idx="71">
                  <c:v>2.030259654200528E-2</c:v>
                </c:pt>
                <c:pt idx="72">
                  <c:v>2.0296624673993676E-2</c:v>
                </c:pt>
                <c:pt idx="73">
                  <c:v>2.0216444576502832E-2</c:v>
                </c:pt>
                <c:pt idx="74">
                  <c:v>1.9853942899047225E-2</c:v>
                </c:pt>
                <c:pt idx="75">
                  <c:v>1.9849479711926011E-2</c:v>
                </c:pt>
                <c:pt idx="76">
                  <c:v>1.9775136669367643E-2</c:v>
                </c:pt>
                <c:pt idx="77">
                  <c:v>1.9764207381153164E-2</c:v>
                </c:pt>
                <c:pt idx="78">
                  <c:v>1.975829756318042E-2</c:v>
                </c:pt>
                <c:pt idx="79">
                  <c:v>1.9743144477630262E-2</c:v>
                </c:pt>
                <c:pt idx="80">
                  <c:v>1.9701924578694206E-2</c:v>
                </c:pt>
                <c:pt idx="81">
                  <c:v>1.9697520183126614E-2</c:v>
                </c:pt>
                <c:pt idx="82">
                  <c:v>1.9656070194531288E-2</c:v>
                </c:pt>
                <c:pt idx="83">
                  <c:v>1.9604659192469297E-2</c:v>
                </c:pt>
                <c:pt idx="84">
                  <c:v>1.9481999108469952E-2</c:v>
                </c:pt>
                <c:pt idx="85">
                  <c:v>1.9449093875827689E-2</c:v>
                </c:pt>
                <c:pt idx="86">
                  <c:v>1.9445620606759258E-2</c:v>
                </c:pt>
                <c:pt idx="87">
                  <c:v>1.9436844035802453E-2</c:v>
                </c:pt>
                <c:pt idx="88">
                  <c:v>1.9428989205393123E-2</c:v>
                </c:pt>
                <c:pt idx="89">
                  <c:v>1.939156004338724E-2</c:v>
                </c:pt>
                <c:pt idx="90">
                  <c:v>1.9345377620845112E-2</c:v>
                </c:pt>
                <c:pt idx="91">
                  <c:v>1.9123774138816226E-2</c:v>
                </c:pt>
                <c:pt idx="92">
                  <c:v>1.9080926887224996E-2</c:v>
                </c:pt>
                <c:pt idx="93">
                  <c:v>1.9025501404263057E-2</c:v>
                </c:pt>
                <c:pt idx="94">
                  <c:v>1.8923433108855414E-2</c:v>
                </c:pt>
                <c:pt idx="95">
                  <c:v>1.8725881677161289E-2</c:v>
                </c:pt>
                <c:pt idx="96">
                  <c:v>1.8719473731570284E-2</c:v>
                </c:pt>
                <c:pt idx="97">
                  <c:v>1.8689299962077272E-2</c:v>
                </c:pt>
                <c:pt idx="98">
                  <c:v>1.8521056561408681E-2</c:v>
                </c:pt>
                <c:pt idx="99">
                  <c:v>1.8488765313841162E-2</c:v>
                </c:pt>
                <c:pt idx="100">
                  <c:v>1.810917514063452E-2</c:v>
                </c:pt>
                <c:pt idx="101">
                  <c:v>1.8105981597035949E-2</c:v>
                </c:pt>
                <c:pt idx="102">
                  <c:v>1.8027064174500614E-2</c:v>
                </c:pt>
                <c:pt idx="103">
                  <c:v>1.7993123656146231E-2</c:v>
                </c:pt>
                <c:pt idx="104">
                  <c:v>1.7895834592762953E-2</c:v>
                </c:pt>
                <c:pt idx="105">
                  <c:v>1.7759792124449253E-2</c:v>
                </c:pt>
                <c:pt idx="106">
                  <c:v>1.7754084642485728E-2</c:v>
                </c:pt>
                <c:pt idx="107">
                  <c:v>1.761557079587963E-2</c:v>
                </c:pt>
                <c:pt idx="108">
                  <c:v>1.7449785608357905E-2</c:v>
                </c:pt>
                <c:pt idx="109">
                  <c:v>1.7404622320097724E-2</c:v>
                </c:pt>
                <c:pt idx="110">
                  <c:v>1.7343757618255764E-2</c:v>
                </c:pt>
                <c:pt idx="111">
                  <c:v>1.7197366563042611E-2</c:v>
                </c:pt>
                <c:pt idx="112">
                  <c:v>1.7148591609375173E-2</c:v>
                </c:pt>
                <c:pt idx="113">
                  <c:v>1.6971351708683368E-2</c:v>
                </c:pt>
                <c:pt idx="114">
                  <c:v>1.6629036058624189E-2</c:v>
                </c:pt>
                <c:pt idx="115">
                  <c:v>1.6369903858678057E-2</c:v>
                </c:pt>
                <c:pt idx="116">
                  <c:v>1.6351504686581531E-2</c:v>
                </c:pt>
                <c:pt idx="117">
                  <c:v>1.6257939420429773E-2</c:v>
                </c:pt>
                <c:pt idx="118">
                  <c:v>1.6206762746642685E-2</c:v>
                </c:pt>
                <c:pt idx="119">
                  <c:v>1.5944094791178351E-2</c:v>
                </c:pt>
                <c:pt idx="120">
                  <c:v>1.5262784510687754E-2</c:v>
                </c:pt>
                <c:pt idx="121">
                  <c:v>1.5249406008359973E-2</c:v>
                </c:pt>
                <c:pt idx="122">
                  <c:v>1.5191487229841694E-2</c:v>
                </c:pt>
                <c:pt idx="123">
                  <c:v>1.4754739747396557E-2</c:v>
                </c:pt>
                <c:pt idx="124">
                  <c:v>1.4657717435345625E-2</c:v>
                </c:pt>
                <c:pt idx="125">
                  <c:v>1.4105926119693236E-2</c:v>
                </c:pt>
                <c:pt idx="126">
                  <c:v>1.4085746884100893E-2</c:v>
                </c:pt>
                <c:pt idx="127">
                  <c:v>1.3799125526920678E-2</c:v>
                </c:pt>
                <c:pt idx="128">
                  <c:v>1.3626116430077183E-2</c:v>
                </c:pt>
                <c:pt idx="129">
                  <c:v>1.3407255416820699E-2</c:v>
                </c:pt>
                <c:pt idx="130">
                  <c:v>1.2974872367826648E-2</c:v>
                </c:pt>
                <c:pt idx="131">
                  <c:v>1.2930717079111982E-2</c:v>
                </c:pt>
                <c:pt idx="132">
                  <c:v>1.2692954005860421E-2</c:v>
                </c:pt>
                <c:pt idx="133">
                  <c:v>1.2653724778239651E-2</c:v>
                </c:pt>
                <c:pt idx="134">
                  <c:v>1.2631582949227978E-2</c:v>
                </c:pt>
                <c:pt idx="135">
                  <c:v>1.2537253644785229E-2</c:v>
                </c:pt>
                <c:pt idx="136">
                  <c:v>1.2515922898067473E-2</c:v>
                </c:pt>
                <c:pt idx="137">
                  <c:v>1.2504260116579582E-2</c:v>
                </c:pt>
                <c:pt idx="138">
                  <c:v>1.2486690020935482E-2</c:v>
                </c:pt>
                <c:pt idx="139">
                  <c:v>1.2481423729999365E-2</c:v>
                </c:pt>
                <c:pt idx="140">
                  <c:v>1.2105302502104686E-2</c:v>
                </c:pt>
                <c:pt idx="141">
                  <c:v>1.2102689815235846E-2</c:v>
                </c:pt>
                <c:pt idx="142">
                  <c:v>1.1287012759918528E-2</c:v>
                </c:pt>
                <c:pt idx="143">
                  <c:v>1.1151348722458982E-2</c:v>
                </c:pt>
                <c:pt idx="144">
                  <c:v>1.1039256468546109E-2</c:v>
                </c:pt>
                <c:pt idx="145">
                  <c:v>1.0997283846443211E-2</c:v>
                </c:pt>
                <c:pt idx="146">
                  <c:v>1.0982541608812971E-2</c:v>
                </c:pt>
                <c:pt idx="147">
                  <c:v>1.0925755942264031E-2</c:v>
                </c:pt>
                <c:pt idx="148">
                  <c:v>1.0922215755457629E-2</c:v>
                </c:pt>
                <c:pt idx="149">
                  <c:v>8.9994802449458924E-3</c:v>
                </c:pt>
                <c:pt idx="150">
                  <c:v>8.9611596013967204E-3</c:v>
                </c:pt>
                <c:pt idx="151">
                  <c:v>8.871967699401833E-3</c:v>
                </c:pt>
                <c:pt idx="152">
                  <c:v>8.8150918272874718E-3</c:v>
                </c:pt>
                <c:pt idx="153">
                  <c:v>8.4018984406397518E-3</c:v>
                </c:pt>
                <c:pt idx="154">
                  <c:v>8.354840770202104E-3</c:v>
                </c:pt>
                <c:pt idx="155">
                  <c:v>8.0452542034645889E-3</c:v>
                </c:pt>
                <c:pt idx="156">
                  <c:v>7.6974035695327944E-3</c:v>
                </c:pt>
                <c:pt idx="157">
                  <c:v>7.4867405156340524E-3</c:v>
                </c:pt>
                <c:pt idx="158">
                  <c:v>7.479673286745322E-3</c:v>
                </c:pt>
                <c:pt idx="159">
                  <c:v>7.4072638725747927E-3</c:v>
                </c:pt>
                <c:pt idx="160">
                  <c:v>7.0446365698832655E-3</c:v>
                </c:pt>
                <c:pt idx="161">
                  <c:v>6.9680996433780576E-3</c:v>
                </c:pt>
                <c:pt idx="162">
                  <c:v>6.939914225928984E-3</c:v>
                </c:pt>
                <c:pt idx="163">
                  <c:v>6.6536138246907116E-3</c:v>
                </c:pt>
                <c:pt idx="164">
                  <c:v>6.6517149444902295E-3</c:v>
                </c:pt>
                <c:pt idx="165">
                  <c:v>6.5869488044771008E-3</c:v>
                </c:pt>
                <c:pt idx="166">
                  <c:v>5.3774129450134631E-3</c:v>
                </c:pt>
                <c:pt idx="167">
                  <c:v>5.229716763037206E-3</c:v>
                </c:pt>
                <c:pt idx="168">
                  <c:v>5.0600770134004089E-3</c:v>
                </c:pt>
                <c:pt idx="169">
                  <c:v>4.6110136998218088E-3</c:v>
                </c:pt>
                <c:pt idx="170">
                  <c:v>3.2276047919781448E-3</c:v>
                </c:pt>
                <c:pt idx="171">
                  <c:v>2.6121184758598113E-3</c:v>
                </c:pt>
                <c:pt idx="172">
                  <c:v>2.4626708253705685E-3</c:v>
                </c:pt>
                <c:pt idx="173">
                  <c:v>2.3642780222982362E-3</c:v>
                </c:pt>
                <c:pt idx="174">
                  <c:v>2.3023937451903055E-3</c:v>
                </c:pt>
                <c:pt idx="175">
                  <c:v>2.3023937451903055E-3</c:v>
                </c:pt>
                <c:pt idx="176">
                  <c:v>2.3021936248239037E-3</c:v>
                </c:pt>
                <c:pt idx="177">
                  <c:v>2.2553399968713059E-3</c:v>
                </c:pt>
                <c:pt idx="178">
                  <c:v>2.2458712038151171E-3</c:v>
                </c:pt>
                <c:pt idx="179">
                  <c:v>2.1926903416434932E-3</c:v>
                </c:pt>
                <c:pt idx="180">
                  <c:v>-2.9776848481217146E-7</c:v>
                </c:pt>
                <c:pt idx="181">
                  <c:v>-4.4941164298843705E-4</c:v>
                </c:pt>
                <c:pt idx="182">
                  <c:v>-2.1006162143387712E-3</c:v>
                </c:pt>
                <c:pt idx="183">
                  <c:v>-2.1006162143387712E-3</c:v>
                </c:pt>
                <c:pt idx="184">
                  <c:v>-2.1006162143387712E-3</c:v>
                </c:pt>
                <c:pt idx="185">
                  <c:v>-2.1006162143387712E-3</c:v>
                </c:pt>
                <c:pt idx="186">
                  <c:v>-2.1386237687065629E-3</c:v>
                </c:pt>
                <c:pt idx="187">
                  <c:v>-2.2509036531269955E-3</c:v>
                </c:pt>
                <c:pt idx="188">
                  <c:v>-2.8632838835170732E-3</c:v>
                </c:pt>
                <c:pt idx="189">
                  <c:v>-2.9968807809390985E-3</c:v>
                </c:pt>
                <c:pt idx="190">
                  <c:v>-4.771708593426377E-3</c:v>
                </c:pt>
                <c:pt idx="191">
                  <c:v>-5.9243147098795579E-3</c:v>
                </c:pt>
                <c:pt idx="192">
                  <c:v>-9.9031880808804207E-3</c:v>
                </c:pt>
                <c:pt idx="193">
                  <c:v>-1.1776826498013482E-2</c:v>
                </c:pt>
                <c:pt idx="194">
                  <c:v>-2.235495431795631E-2</c:v>
                </c:pt>
                <c:pt idx="195">
                  <c:v>-3.0675895575492593E-2</c:v>
                </c:pt>
                <c:pt idx="196">
                  <c:v>-3.1577952784360153E-2</c:v>
                </c:pt>
                <c:pt idx="197">
                  <c:v>-5.9597389884905955E-2</c:v>
                </c:pt>
                <c:pt idx="198">
                  <c:v>-7.5779232813443481E-2</c:v>
                </c:pt>
                <c:pt idx="199">
                  <c:v>-0.10062636013910463</c:v>
                </c:pt>
                <c:pt idx="200">
                  <c:v>-0.10702100180406332</c:v>
                </c:pt>
                <c:pt idx="201">
                  <c:v>-0.12112749406115064</c:v>
                </c:pt>
                <c:pt idx="202">
                  <c:v>-0.1280955944982354</c:v>
                </c:pt>
                <c:pt idx="203">
                  <c:v>-0.16208541837616833</c:v>
                </c:pt>
                <c:pt idx="204">
                  <c:v>-0.21965531598891974</c:v>
                </c:pt>
                <c:pt idx="205">
                  <c:v>-0.27060182768266428</c:v>
                </c:pt>
                <c:pt idx="206">
                  <c:v>-0.32454851502938242</c:v>
                </c:pt>
                <c:pt idx="207">
                  <c:v>-0.45680990992251447</c:v>
                </c:pt>
                <c:pt idx="208">
                  <c:v>-0.55138339883641196</c:v>
                </c:pt>
                <c:pt idx="209">
                  <c:v>-0.59781755037493323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5-4947-A736-7AA404C60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2009 Dec'!$A$3:$A$212</c:f>
              <c:strCache>
                <c:ptCount val="210"/>
                <c:pt idx="0">
                  <c:v>United States</c:v>
                </c:pt>
                <c:pt idx="1">
                  <c:v>Ireland</c:v>
                </c:pt>
                <c:pt idx="2">
                  <c:v>Israel</c:v>
                </c:pt>
                <c:pt idx="3">
                  <c:v>Kenya</c:v>
                </c:pt>
                <c:pt idx="4">
                  <c:v>Uruguay</c:v>
                </c:pt>
                <c:pt idx="5">
                  <c:v>Sri Lanka</c:v>
                </c:pt>
                <c:pt idx="6">
                  <c:v>Jamaica</c:v>
                </c:pt>
                <c:pt idx="7">
                  <c:v>Iceland</c:v>
                </c:pt>
                <c:pt idx="8">
                  <c:v>Jordan</c:v>
                </c:pt>
                <c:pt idx="9">
                  <c:v>Ecuador</c:v>
                </c:pt>
                <c:pt idx="10">
                  <c:v>Georgia</c:v>
                </c:pt>
                <c:pt idx="11">
                  <c:v>Oman</c:v>
                </c:pt>
                <c:pt idx="12">
                  <c:v>Nigeria</c:v>
                </c:pt>
                <c:pt idx="13">
                  <c:v>Iran</c:v>
                </c:pt>
                <c:pt idx="14">
                  <c:v>Bahrain</c:v>
                </c:pt>
                <c:pt idx="15">
                  <c:v>Vietnam</c:v>
                </c:pt>
                <c:pt idx="16">
                  <c:v>Algeria</c:v>
                </c:pt>
                <c:pt idx="17">
                  <c:v>Pakistan</c:v>
                </c:pt>
                <c:pt idx="18">
                  <c:v>Tanzania</c:v>
                </c:pt>
                <c:pt idx="19">
                  <c:v>Senegal</c:v>
                </c:pt>
                <c:pt idx="20">
                  <c:v>Lebanon</c:v>
                </c:pt>
                <c:pt idx="21">
                  <c:v>Philippines</c:v>
                </c:pt>
                <c:pt idx="22">
                  <c:v>Yemen</c:v>
                </c:pt>
                <c:pt idx="23">
                  <c:v>Cote d'Ivoire</c:v>
                </c:pt>
                <c:pt idx="24">
                  <c:v>Gabon</c:v>
                </c:pt>
                <c:pt idx="25">
                  <c:v>Netherlands Antilles</c:v>
                </c:pt>
                <c:pt idx="26">
                  <c:v>Qatar</c:v>
                </c:pt>
                <c:pt idx="27">
                  <c:v>Uzbekistan</c:v>
                </c:pt>
                <c:pt idx="28">
                  <c:v>Bulgaria</c:v>
                </c:pt>
                <c:pt idx="29">
                  <c:v>Liberia</c:v>
                </c:pt>
                <c:pt idx="30">
                  <c:v>Saudi Arabia</c:v>
                </c:pt>
                <c:pt idx="31">
                  <c:v>Morocco</c:v>
                </c:pt>
                <c:pt idx="32">
                  <c:v>Venezuela</c:v>
                </c:pt>
                <c:pt idx="33">
                  <c:v>Egypt</c:v>
                </c:pt>
                <c:pt idx="34">
                  <c:v>Azerbaijan</c:v>
                </c:pt>
                <c:pt idx="35">
                  <c:v>Latvia</c:v>
                </c:pt>
                <c:pt idx="36">
                  <c:v>Trinidad and Tobago</c:v>
                </c:pt>
                <c:pt idx="37">
                  <c:v>Dominican Republic</c:v>
                </c:pt>
                <c:pt idx="38">
                  <c:v>Guatemala</c:v>
                </c:pt>
                <c:pt idx="39">
                  <c:v>Slovenia</c:v>
                </c:pt>
                <c:pt idx="40">
                  <c:v>Mauritius</c:v>
                </c:pt>
                <c:pt idx="41">
                  <c:v>Indonesia</c:v>
                </c:pt>
                <c:pt idx="42">
                  <c:v>Ghana</c:v>
                </c:pt>
                <c:pt idx="43">
                  <c:v>Gibraltar</c:v>
                </c:pt>
                <c:pt idx="44">
                  <c:v>Thailand</c:v>
                </c:pt>
                <c:pt idx="45">
                  <c:v>Namibia</c:v>
                </c:pt>
                <c:pt idx="46">
                  <c:v>Ukraine</c:v>
                </c:pt>
                <c:pt idx="47">
                  <c:v>Barbados</c:v>
                </c:pt>
                <c:pt idx="48">
                  <c:v>Bolivia</c:v>
                </c:pt>
                <c:pt idx="49">
                  <c:v>Tunisia</c:v>
                </c:pt>
                <c:pt idx="50">
                  <c:v>Bahamas</c:v>
                </c:pt>
                <c:pt idx="51">
                  <c:v>Libya</c:v>
                </c:pt>
                <c:pt idx="52">
                  <c:v>Bangladesh</c:v>
                </c:pt>
                <c:pt idx="53">
                  <c:v>Seychelles</c:v>
                </c:pt>
                <c:pt idx="54">
                  <c:v>Mozambique</c:v>
                </c:pt>
                <c:pt idx="55">
                  <c:v>Bosnia and Herzegovina</c:v>
                </c:pt>
                <c:pt idx="56">
                  <c:v>Cameroon</c:v>
                </c:pt>
                <c:pt idx="57">
                  <c:v>Belize</c:v>
                </c:pt>
                <c:pt idx="58">
                  <c:v>Malaysia</c:v>
                </c:pt>
                <c:pt idx="59">
                  <c:v>Angola</c:v>
                </c:pt>
                <c:pt idx="60">
                  <c:v>Kazakhstan</c:v>
                </c:pt>
                <c:pt idx="61">
                  <c:v>Costa Rica</c:v>
                </c:pt>
                <c:pt idx="62">
                  <c:v>Macau SAR</c:v>
                </c:pt>
                <c:pt idx="63">
                  <c:v>Cyprus</c:v>
                </c:pt>
                <c:pt idx="64">
                  <c:v>Serbia</c:v>
                </c:pt>
                <c:pt idx="65">
                  <c:v>Belarus</c:v>
                </c:pt>
                <c:pt idx="66">
                  <c:v>Isle of Man</c:v>
                </c:pt>
                <c:pt idx="67">
                  <c:v>Uganda</c:v>
                </c:pt>
                <c:pt idx="68">
                  <c:v>Iraq</c:v>
                </c:pt>
                <c:pt idx="69">
                  <c:v>Kuwait</c:v>
                </c:pt>
                <c:pt idx="70">
                  <c:v>Cuba</c:v>
                </c:pt>
                <c:pt idx="71">
                  <c:v>Congo Democratic Republic</c:v>
                </c:pt>
                <c:pt idx="72">
                  <c:v>Congo</c:v>
                </c:pt>
                <c:pt idx="73">
                  <c:v>Sudan</c:v>
                </c:pt>
                <c:pt idx="74">
                  <c:v>Malawi</c:v>
                </c:pt>
                <c:pt idx="75">
                  <c:v>Laos</c:v>
                </c:pt>
                <c:pt idx="76">
                  <c:v>Guernsey</c:v>
                </c:pt>
                <c:pt idx="77">
                  <c:v>Peru</c:v>
                </c:pt>
                <c:pt idx="78">
                  <c:v>Lithuania</c:v>
                </c:pt>
                <c:pt idx="79">
                  <c:v>French Polynesia</c:v>
                </c:pt>
                <c:pt idx="80">
                  <c:v>Chinese Taipei</c:v>
                </c:pt>
                <c:pt idx="81">
                  <c:v>Estonia</c:v>
                </c:pt>
                <c:pt idx="82">
                  <c:v>Argentina</c:v>
                </c:pt>
                <c:pt idx="83">
                  <c:v>Mali</c:v>
                </c:pt>
                <c:pt idx="84">
                  <c:v>Colombia</c:v>
                </c:pt>
                <c:pt idx="85">
                  <c:v>Albania</c:v>
                </c:pt>
                <c:pt idx="86">
                  <c:v>South Africa</c:v>
                </c:pt>
                <c:pt idx="87">
                  <c:v>Andorra</c:v>
                </c:pt>
                <c:pt idx="88">
                  <c:v>Zambia</c:v>
                </c:pt>
                <c:pt idx="89">
                  <c:v>Brunei</c:v>
                </c:pt>
                <c:pt idx="90">
                  <c:v>Swaziland</c:v>
                </c:pt>
                <c:pt idx="91">
                  <c:v>Cambodia</c:v>
                </c:pt>
                <c:pt idx="92">
                  <c:v>Niger</c:v>
                </c:pt>
                <c:pt idx="93">
                  <c:v>Malta</c:v>
                </c:pt>
                <c:pt idx="94">
                  <c:v>Papua New Guinea</c:v>
                </c:pt>
                <c:pt idx="95">
                  <c:v>Croatia</c:v>
                </c:pt>
                <c:pt idx="96">
                  <c:v>Botswana</c:v>
                </c:pt>
                <c:pt idx="97">
                  <c:v>United Arab Emirates</c:v>
                </c:pt>
                <c:pt idx="98">
                  <c:v>Honduras</c:v>
                </c:pt>
                <c:pt idx="99">
                  <c:v>El Salvador</c:v>
                </c:pt>
                <c:pt idx="100">
                  <c:v>West Indies UK</c:v>
                </c:pt>
                <c:pt idx="101">
                  <c:v>Zimbabwe</c:v>
                </c:pt>
                <c:pt idx="102">
                  <c:v>Marshall Islands</c:v>
                </c:pt>
                <c:pt idx="103">
                  <c:v>Samoa</c:v>
                </c:pt>
                <c:pt idx="104">
                  <c:v>Syria</c:v>
                </c:pt>
                <c:pt idx="105">
                  <c:v>Liechtenstein</c:v>
                </c:pt>
                <c:pt idx="106">
                  <c:v>Bermuda</c:v>
                </c:pt>
                <c:pt idx="107">
                  <c:v>Paraguay</c:v>
                </c:pt>
                <c:pt idx="108">
                  <c:v>St. Vincent</c:v>
                </c:pt>
                <c:pt idx="109">
                  <c:v>Afghanistan</c:v>
                </c:pt>
                <c:pt idx="110">
                  <c:v>Nicaragua</c:v>
                </c:pt>
                <c:pt idx="111">
                  <c:v>Romania</c:v>
                </c:pt>
                <c:pt idx="112">
                  <c:v>Maldives</c:v>
                </c:pt>
                <c:pt idx="113">
                  <c:v>Panama</c:v>
                </c:pt>
                <c:pt idx="114">
                  <c:v>Benin</c:v>
                </c:pt>
                <c:pt idx="115">
                  <c:v>Chad</c:v>
                </c:pt>
                <c:pt idx="116">
                  <c:v>Burkina Faso</c:v>
                </c:pt>
                <c:pt idx="117">
                  <c:v>Nepal</c:v>
                </c:pt>
                <c:pt idx="118">
                  <c:v>Chile</c:v>
                </c:pt>
                <c:pt idx="119">
                  <c:v>Gambia</c:v>
                </c:pt>
                <c:pt idx="120">
                  <c:v>Turkey</c:v>
                </c:pt>
                <c:pt idx="121">
                  <c:v>Aruba</c:v>
                </c:pt>
                <c:pt idx="122">
                  <c:v>Moldova</c:v>
                </c:pt>
                <c:pt idx="123">
                  <c:v>Slovakia</c:v>
                </c:pt>
                <c:pt idx="124">
                  <c:v>Vanuatu</c:v>
                </c:pt>
                <c:pt idx="125">
                  <c:v>Ethiopia</c:v>
                </c:pt>
                <c:pt idx="126">
                  <c:v>India</c:v>
                </c:pt>
                <c:pt idx="127">
                  <c:v>Jersey</c:v>
                </c:pt>
                <c:pt idx="128">
                  <c:v>Togo</c:v>
                </c:pt>
                <c:pt idx="129">
                  <c:v>Macedonia, FYR</c:v>
                </c:pt>
                <c:pt idx="130">
                  <c:v>Mongolia</c:v>
                </c:pt>
                <c:pt idx="131">
                  <c:v>Turks and Caicos</c:v>
                </c:pt>
                <c:pt idx="132">
                  <c:v>Montenegro</c:v>
                </c:pt>
                <c:pt idx="133">
                  <c:v>North Korea</c:v>
                </c:pt>
                <c:pt idx="134">
                  <c:v>British Overseas Territories</c:v>
                </c:pt>
                <c:pt idx="135">
                  <c:v>Guinea</c:v>
                </c:pt>
                <c:pt idx="136">
                  <c:v>Mauritania</c:v>
                </c:pt>
                <c:pt idx="137">
                  <c:v>Myanmar</c:v>
                </c:pt>
                <c:pt idx="138">
                  <c:v>Kyrgyz Republic</c:v>
                </c:pt>
                <c:pt idx="139">
                  <c:v>Dominica</c:v>
                </c:pt>
                <c:pt idx="140">
                  <c:v>China</c:v>
                </c:pt>
                <c:pt idx="141">
                  <c:v>Armenia</c:v>
                </c:pt>
                <c:pt idx="142">
                  <c:v>Madagascar</c:v>
                </c:pt>
                <c:pt idx="143">
                  <c:v>Sierra Leone</c:v>
                </c:pt>
                <c:pt idx="144">
                  <c:v>Rwanda</c:v>
                </c:pt>
                <c:pt idx="145">
                  <c:v>Haiti</c:v>
                </c:pt>
                <c:pt idx="146">
                  <c:v>Finland</c:v>
                </c:pt>
                <c:pt idx="147">
                  <c:v>Russia</c:v>
                </c:pt>
                <c:pt idx="148">
                  <c:v>Cape Verde</c:v>
                </c:pt>
                <c:pt idx="149">
                  <c:v>Grenada</c:v>
                </c:pt>
                <c:pt idx="150">
                  <c:v>Czech Republic</c:v>
                </c:pt>
                <c:pt idx="151">
                  <c:v>Djibouti</c:v>
                </c:pt>
                <c:pt idx="152">
                  <c:v>St. Lucia</c:v>
                </c:pt>
                <c:pt idx="153">
                  <c:v>Fiji</c:v>
                </c:pt>
                <c:pt idx="154">
                  <c:v>Hungary</c:v>
                </c:pt>
                <c:pt idx="155">
                  <c:v>Guyana</c:v>
                </c:pt>
                <c:pt idx="156">
                  <c:v>Tajikistan</c:v>
                </c:pt>
                <c:pt idx="157">
                  <c:v>Singapore</c:v>
                </c:pt>
                <c:pt idx="158">
                  <c:v>Central African Republic</c:v>
                </c:pt>
                <c:pt idx="159">
                  <c:v>New Caledonia</c:v>
                </c:pt>
                <c:pt idx="160">
                  <c:v>Guinea-Bissau</c:v>
                </c:pt>
                <c:pt idx="161">
                  <c:v>Falkland Islands</c:v>
                </c:pt>
                <c:pt idx="162">
                  <c:v>Surinam</c:v>
                </c:pt>
                <c:pt idx="163">
                  <c:v>Lesotho</c:v>
                </c:pt>
                <c:pt idx="164">
                  <c:v>Turkmenistan</c:v>
                </c:pt>
                <c:pt idx="165">
                  <c:v>Wallis/Futuna</c:v>
                </c:pt>
                <c:pt idx="166">
                  <c:v>Burundi</c:v>
                </c:pt>
                <c:pt idx="167">
                  <c:v>South Korea</c:v>
                </c:pt>
                <c:pt idx="168">
                  <c:v>Greece</c:v>
                </c:pt>
                <c:pt idx="169">
                  <c:v>Norway</c:v>
                </c:pt>
                <c:pt idx="170">
                  <c:v>US Pacific Islands</c:v>
                </c:pt>
                <c:pt idx="171">
                  <c:v>Tuvalu</c:v>
                </c:pt>
                <c:pt idx="172">
                  <c:v>Equatorial Guinea</c:v>
                </c:pt>
                <c:pt idx="173">
                  <c:v>Denmark</c:v>
                </c:pt>
                <c:pt idx="174">
                  <c:v>Mexico</c:v>
                </c:pt>
                <c:pt idx="175">
                  <c:v>Bhutan</c:v>
                </c:pt>
                <c:pt idx="176">
                  <c:v>Poland</c:v>
                </c:pt>
                <c:pt idx="177">
                  <c:v>Timor Leste</c:v>
                </c:pt>
                <c:pt idx="178">
                  <c:v>St. Helena</c:v>
                </c:pt>
                <c:pt idx="179">
                  <c:v>Kiribati</c:v>
                </c:pt>
                <c:pt idx="180">
                  <c:v>Palestinian Territory</c:v>
                </c:pt>
                <c:pt idx="181">
                  <c:v>Comoros Islands</c:v>
                </c:pt>
                <c:pt idx="182">
                  <c:v>Somalia</c:v>
                </c:pt>
                <c:pt idx="183">
                  <c:v>Tonga</c:v>
                </c:pt>
                <c:pt idx="184">
                  <c:v>Brazil</c:v>
                </c:pt>
                <c:pt idx="185">
                  <c:v>Eritrea</c:v>
                </c:pt>
                <c:pt idx="186">
                  <c:v>Hong Kong SAR</c:v>
                </c:pt>
                <c:pt idx="187">
                  <c:v>Vatican</c:v>
                </c:pt>
                <c:pt idx="188">
                  <c:v>Sao Tome and Principe</c:v>
                </c:pt>
                <c:pt idx="189">
                  <c:v>Micronesia</c:v>
                </c:pt>
                <c:pt idx="190">
                  <c:v>Nauru</c:v>
                </c:pt>
                <c:pt idx="191">
                  <c:v>Palau</c:v>
                </c:pt>
                <c:pt idx="192">
                  <c:v>Solomon Islands</c:v>
                </c:pt>
                <c:pt idx="193">
                  <c:v>Canada</c:v>
                </c:pt>
                <c:pt idx="194">
                  <c:v>New Zealand</c:v>
                </c:pt>
                <c:pt idx="195">
                  <c:v>Luxembourg</c:v>
                </c:pt>
                <c:pt idx="196">
                  <c:v>Portugal</c:v>
                </c:pt>
                <c:pt idx="197">
                  <c:v>Cayman Islands</c:v>
                </c:pt>
                <c:pt idx="198">
                  <c:v>Australia</c:v>
                </c:pt>
                <c:pt idx="199">
                  <c:v>Italy</c:v>
                </c:pt>
                <c:pt idx="200">
                  <c:v>Belgium</c:v>
                </c:pt>
                <c:pt idx="201">
                  <c:v>Spain</c:v>
                </c:pt>
                <c:pt idx="202">
                  <c:v>Austria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2009 Dec'!$E$3:$E$212</c:f>
              <c:numCache>
                <c:formatCode>General</c:formatCode>
                <c:ptCount val="210"/>
                <c:pt idx="0">
                  <c:v>0.19845670632117851</c:v>
                </c:pt>
                <c:pt idx="1">
                  <c:v>3.7812671321951374E-2</c:v>
                </c:pt>
                <c:pt idx="2">
                  <c:v>3.0626176181402748E-2</c:v>
                </c:pt>
                <c:pt idx="3">
                  <c:v>3.0529747220746865E-2</c:v>
                </c:pt>
                <c:pt idx="4">
                  <c:v>3.0497326761510391E-2</c:v>
                </c:pt>
                <c:pt idx="5">
                  <c:v>3.0494257121436833E-2</c:v>
                </c:pt>
                <c:pt idx="6">
                  <c:v>3.0379391640241515E-2</c:v>
                </c:pt>
                <c:pt idx="7">
                  <c:v>3.0316393346976403E-2</c:v>
                </c:pt>
                <c:pt idx="8">
                  <c:v>3.0267394729569568E-2</c:v>
                </c:pt>
                <c:pt idx="9">
                  <c:v>3.0265576881878097E-2</c:v>
                </c:pt>
                <c:pt idx="10">
                  <c:v>3.0191134762891342E-2</c:v>
                </c:pt>
                <c:pt idx="11">
                  <c:v>3.0016276000704598E-2</c:v>
                </c:pt>
                <c:pt idx="12">
                  <c:v>2.9934030787652235E-2</c:v>
                </c:pt>
                <c:pt idx="13">
                  <c:v>2.9814565766527842E-2</c:v>
                </c:pt>
                <c:pt idx="14">
                  <c:v>2.9658128325784256E-2</c:v>
                </c:pt>
                <c:pt idx="15">
                  <c:v>2.9589866381900098E-2</c:v>
                </c:pt>
                <c:pt idx="16">
                  <c:v>2.956223333684032E-2</c:v>
                </c:pt>
                <c:pt idx="17">
                  <c:v>2.952759082857332E-2</c:v>
                </c:pt>
                <c:pt idx="18">
                  <c:v>2.9480977408582718E-2</c:v>
                </c:pt>
                <c:pt idx="19">
                  <c:v>2.937520125513074E-2</c:v>
                </c:pt>
                <c:pt idx="20">
                  <c:v>2.9222502348936599E-2</c:v>
                </c:pt>
                <c:pt idx="21">
                  <c:v>2.9186648618286737E-2</c:v>
                </c:pt>
                <c:pt idx="22">
                  <c:v>2.8872077903502866E-2</c:v>
                </c:pt>
                <c:pt idx="23">
                  <c:v>2.876667115150329E-2</c:v>
                </c:pt>
                <c:pt idx="24">
                  <c:v>2.8527943377251719E-2</c:v>
                </c:pt>
                <c:pt idx="25">
                  <c:v>2.8466877675572388E-2</c:v>
                </c:pt>
                <c:pt idx="26">
                  <c:v>2.8278307424721802E-2</c:v>
                </c:pt>
                <c:pt idx="27">
                  <c:v>2.8197719165144425E-2</c:v>
                </c:pt>
                <c:pt idx="28">
                  <c:v>2.8166659427396691E-2</c:v>
                </c:pt>
                <c:pt idx="29">
                  <c:v>2.8052117461594382E-2</c:v>
                </c:pt>
                <c:pt idx="30">
                  <c:v>2.7985507042089616E-2</c:v>
                </c:pt>
                <c:pt idx="31">
                  <c:v>2.7826612019778131E-2</c:v>
                </c:pt>
                <c:pt idx="32">
                  <c:v>2.7710464536044831E-2</c:v>
                </c:pt>
                <c:pt idx="33">
                  <c:v>2.7684511791798906E-2</c:v>
                </c:pt>
                <c:pt idx="34">
                  <c:v>2.7554931457277412E-2</c:v>
                </c:pt>
                <c:pt idx="35">
                  <c:v>2.751194654894943E-2</c:v>
                </c:pt>
                <c:pt idx="36">
                  <c:v>2.74591202045774E-2</c:v>
                </c:pt>
                <c:pt idx="37">
                  <c:v>2.7130168565101444E-2</c:v>
                </c:pt>
                <c:pt idx="38">
                  <c:v>2.71138278077083E-2</c:v>
                </c:pt>
                <c:pt idx="39">
                  <c:v>2.7091335724192166E-2</c:v>
                </c:pt>
                <c:pt idx="40">
                  <c:v>2.7007489453489106E-2</c:v>
                </c:pt>
                <c:pt idx="41">
                  <c:v>2.6935971067276462E-2</c:v>
                </c:pt>
                <c:pt idx="42">
                  <c:v>2.6897306018804874E-2</c:v>
                </c:pt>
                <c:pt idx="43">
                  <c:v>2.6832029016814252E-2</c:v>
                </c:pt>
                <c:pt idx="44">
                  <c:v>2.6729660657148997E-2</c:v>
                </c:pt>
                <c:pt idx="45">
                  <c:v>2.6672913665076185E-2</c:v>
                </c:pt>
                <c:pt idx="46">
                  <c:v>2.6605122406248058E-2</c:v>
                </c:pt>
                <c:pt idx="47">
                  <c:v>2.6581919726016746E-2</c:v>
                </c:pt>
                <c:pt idx="48">
                  <c:v>2.6487368695248367E-2</c:v>
                </c:pt>
                <c:pt idx="49">
                  <c:v>2.6447077089348601E-2</c:v>
                </c:pt>
                <c:pt idx="50">
                  <c:v>2.6350104458971867E-2</c:v>
                </c:pt>
                <c:pt idx="51">
                  <c:v>2.6346084850457367E-2</c:v>
                </c:pt>
                <c:pt idx="52">
                  <c:v>2.6196117632085212E-2</c:v>
                </c:pt>
                <c:pt idx="53">
                  <c:v>2.6119583457561352E-2</c:v>
                </c:pt>
                <c:pt idx="54">
                  <c:v>2.6070285773735595E-2</c:v>
                </c:pt>
                <c:pt idx="55">
                  <c:v>2.6045166763323489E-2</c:v>
                </c:pt>
                <c:pt idx="56">
                  <c:v>2.5982845963932175E-2</c:v>
                </c:pt>
                <c:pt idx="57">
                  <c:v>2.5948853024742514E-2</c:v>
                </c:pt>
                <c:pt idx="58">
                  <c:v>2.5856530337279186E-2</c:v>
                </c:pt>
                <c:pt idx="59">
                  <c:v>2.5690505893117065E-2</c:v>
                </c:pt>
                <c:pt idx="60">
                  <c:v>2.5579556852955973E-2</c:v>
                </c:pt>
                <c:pt idx="61">
                  <c:v>2.5557917192058768E-2</c:v>
                </c:pt>
                <c:pt idx="62">
                  <c:v>2.5513699963084127E-2</c:v>
                </c:pt>
                <c:pt idx="63">
                  <c:v>2.5484003873515047E-2</c:v>
                </c:pt>
                <c:pt idx="64">
                  <c:v>2.5331323025447793E-2</c:v>
                </c:pt>
                <c:pt idx="65">
                  <c:v>2.5228843501753549E-2</c:v>
                </c:pt>
                <c:pt idx="66">
                  <c:v>2.4946011829542716E-2</c:v>
                </c:pt>
                <c:pt idx="67">
                  <c:v>2.471103479109809E-2</c:v>
                </c:pt>
                <c:pt idx="68">
                  <c:v>2.4709512374941175E-2</c:v>
                </c:pt>
                <c:pt idx="69">
                  <c:v>2.465296826391794E-2</c:v>
                </c:pt>
                <c:pt idx="70">
                  <c:v>2.4621239889660848E-2</c:v>
                </c:pt>
                <c:pt idx="71">
                  <c:v>2.4494627033300406E-2</c:v>
                </c:pt>
                <c:pt idx="72">
                  <c:v>2.4488619103207161E-2</c:v>
                </c:pt>
                <c:pt idx="73">
                  <c:v>2.4461073118308498E-2</c:v>
                </c:pt>
                <c:pt idx="74">
                  <c:v>2.4324282694354389E-2</c:v>
                </c:pt>
                <c:pt idx="75">
                  <c:v>2.4212468389790961E-2</c:v>
                </c:pt>
                <c:pt idx="76">
                  <c:v>2.4056545763188143E-2</c:v>
                </c:pt>
                <c:pt idx="77">
                  <c:v>2.4050313330295635E-2</c:v>
                </c:pt>
                <c:pt idx="78">
                  <c:v>2.3950788819302758E-2</c:v>
                </c:pt>
                <c:pt idx="79">
                  <c:v>2.3928385989785451E-2</c:v>
                </c:pt>
                <c:pt idx="80">
                  <c:v>2.3898700870685893E-2</c:v>
                </c:pt>
                <c:pt idx="81">
                  <c:v>2.3886271620412271E-2</c:v>
                </c:pt>
                <c:pt idx="82">
                  <c:v>2.3868454758085793E-2</c:v>
                </c:pt>
                <c:pt idx="83">
                  <c:v>2.3834373410297312E-2</c:v>
                </c:pt>
                <c:pt idx="84">
                  <c:v>2.3751965082009035E-2</c:v>
                </c:pt>
                <c:pt idx="85">
                  <c:v>2.3672492437569838E-2</c:v>
                </c:pt>
                <c:pt idx="86">
                  <c:v>2.3194519336943643E-2</c:v>
                </c:pt>
                <c:pt idx="87">
                  <c:v>2.3121658507344871E-2</c:v>
                </c:pt>
                <c:pt idx="88">
                  <c:v>2.2997944468276414E-2</c:v>
                </c:pt>
                <c:pt idx="89">
                  <c:v>2.2993272783490951E-2</c:v>
                </c:pt>
                <c:pt idx="90">
                  <c:v>2.2993207073446934E-2</c:v>
                </c:pt>
                <c:pt idx="91">
                  <c:v>2.2871315945634726E-2</c:v>
                </c:pt>
                <c:pt idx="92">
                  <c:v>2.2584294200826489E-2</c:v>
                </c:pt>
                <c:pt idx="93">
                  <c:v>2.2452885765657595E-2</c:v>
                </c:pt>
                <c:pt idx="94">
                  <c:v>2.2436507975024691E-2</c:v>
                </c:pt>
                <c:pt idx="95">
                  <c:v>2.2382399531451512E-2</c:v>
                </c:pt>
                <c:pt idx="96">
                  <c:v>2.2209411649612824E-2</c:v>
                </c:pt>
                <c:pt idx="97">
                  <c:v>2.195025837407959E-2</c:v>
                </c:pt>
                <c:pt idx="98">
                  <c:v>2.1943193713327171E-2</c:v>
                </c:pt>
                <c:pt idx="99">
                  <c:v>2.1802614411247485E-2</c:v>
                </c:pt>
                <c:pt idx="100">
                  <c:v>2.1800171930554002E-2</c:v>
                </c:pt>
                <c:pt idx="101">
                  <c:v>2.1675095243718037E-2</c:v>
                </c:pt>
                <c:pt idx="102">
                  <c:v>2.1570143610653025E-2</c:v>
                </c:pt>
                <c:pt idx="103">
                  <c:v>2.1434473349094128E-2</c:v>
                </c:pt>
                <c:pt idx="104">
                  <c:v>2.1389956296198987E-2</c:v>
                </c:pt>
                <c:pt idx="105">
                  <c:v>2.1297879148303452E-2</c:v>
                </c:pt>
                <c:pt idx="106">
                  <c:v>2.1288939235642557E-2</c:v>
                </c:pt>
                <c:pt idx="107">
                  <c:v>2.0987318474382396E-2</c:v>
                </c:pt>
                <c:pt idx="108">
                  <c:v>2.0910092505943799E-2</c:v>
                </c:pt>
                <c:pt idx="109">
                  <c:v>2.0841362907582657E-2</c:v>
                </c:pt>
                <c:pt idx="110">
                  <c:v>2.0717287111229027E-2</c:v>
                </c:pt>
                <c:pt idx="111">
                  <c:v>2.0708169698715171E-2</c:v>
                </c:pt>
                <c:pt idx="112">
                  <c:v>2.0528659936896468E-2</c:v>
                </c:pt>
                <c:pt idx="113">
                  <c:v>2.046773999781857E-2</c:v>
                </c:pt>
                <c:pt idx="114">
                  <c:v>2.0442262375410983E-2</c:v>
                </c:pt>
                <c:pt idx="115">
                  <c:v>2.0223667315292654E-2</c:v>
                </c:pt>
                <c:pt idx="116">
                  <c:v>2.0203467703252726E-2</c:v>
                </c:pt>
                <c:pt idx="117">
                  <c:v>2.0072561805639093E-2</c:v>
                </c:pt>
                <c:pt idx="118">
                  <c:v>1.9535391768212722E-2</c:v>
                </c:pt>
                <c:pt idx="119">
                  <c:v>1.9232252073628258E-2</c:v>
                </c:pt>
                <c:pt idx="120">
                  <c:v>1.8519337897935521E-2</c:v>
                </c:pt>
                <c:pt idx="121">
                  <c:v>1.8361528116972312E-2</c:v>
                </c:pt>
                <c:pt idx="122">
                  <c:v>1.8324411860687853E-2</c:v>
                </c:pt>
                <c:pt idx="123">
                  <c:v>1.8303147190931821E-2</c:v>
                </c:pt>
                <c:pt idx="124">
                  <c:v>1.822401001411654E-2</c:v>
                </c:pt>
                <c:pt idx="125">
                  <c:v>1.8119654679939444E-2</c:v>
                </c:pt>
                <c:pt idx="126">
                  <c:v>1.7642684653876008E-2</c:v>
                </c:pt>
                <c:pt idx="127">
                  <c:v>1.7363838540994055E-2</c:v>
                </c:pt>
                <c:pt idx="128">
                  <c:v>1.7079928111263944E-2</c:v>
                </c:pt>
                <c:pt idx="129">
                  <c:v>1.6852848674713903E-2</c:v>
                </c:pt>
                <c:pt idx="130">
                  <c:v>1.6758505829445023E-2</c:v>
                </c:pt>
                <c:pt idx="131">
                  <c:v>1.6749775404502443E-2</c:v>
                </c:pt>
                <c:pt idx="132">
                  <c:v>1.6149993331362123E-2</c:v>
                </c:pt>
                <c:pt idx="133">
                  <c:v>1.5659774367463557E-2</c:v>
                </c:pt>
                <c:pt idx="134">
                  <c:v>1.5567191091001428E-2</c:v>
                </c:pt>
                <c:pt idx="135">
                  <c:v>1.532996776813895E-2</c:v>
                </c:pt>
                <c:pt idx="136">
                  <c:v>1.5322107104555031E-2</c:v>
                </c:pt>
                <c:pt idx="137">
                  <c:v>1.5316271021584811E-2</c:v>
                </c:pt>
                <c:pt idx="138">
                  <c:v>1.5161767459797712E-2</c:v>
                </c:pt>
                <c:pt idx="139">
                  <c:v>1.516118700421645E-2</c:v>
                </c:pt>
                <c:pt idx="140">
                  <c:v>1.4810692758527325E-2</c:v>
                </c:pt>
                <c:pt idx="141">
                  <c:v>1.4771437433530002E-2</c:v>
                </c:pt>
                <c:pt idx="142">
                  <c:v>1.4639975760362953E-2</c:v>
                </c:pt>
                <c:pt idx="143">
                  <c:v>1.4575476805335615E-2</c:v>
                </c:pt>
                <c:pt idx="144">
                  <c:v>1.4539070899999017E-2</c:v>
                </c:pt>
                <c:pt idx="145">
                  <c:v>1.4217222618213078E-2</c:v>
                </c:pt>
                <c:pt idx="146">
                  <c:v>1.4206501688847961E-2</c:v>
                </c:pt>
                <c:pt idx="147">
                  <c:v>1.3979105103300457E-2</c:v>
                </c:pt>
                <c:pt idx="148">
                  <c:v>1.3853281801780058E-2</c:v>
                </c:pt>
                <c:pt idx="149">
                  <c:v>1.3626469345185608E-2</c:v>
                </c:pt>
                <c:pt idx="150">
                  <c:v>1.3606412927794249E-2</c:v>
                </c:pt>
                <c:pt idx="151">
                  <c:v>1.3604843093950537E-2</c:v>
                </c:pt>
                <c:pt idx="152">
                  <c:v>1.3597378728472852E-2</c:v>
                </c:pt>
                <c:pt idx="153">
                  <c:v>1.3400136559283406E-2</c:v>
                </c:pt>
                <c:pt idx="154">
                  <c:v>1.281730877856542E-2</c:v>
                </c:pt>
                <c:pt idx="155">
                  <c:v>1.2329371567101382E-2</c:v>
                </c:pt>
                <c:pt idx="156">
                  <c:v>1.2159041059244277E-2</c:v>
                </c:pt>
                <c:pt idx="157">
                  <c:v>1.188139135371765E-2</c:v>
                </c:pt>
                <c:pt idx="158">
                  <c:v>1.1663401061884753E-2</c:v>
                </c:pt>
                <c:pt idx="159">
                  <c:v>1.1180402338964432E-2</c:v>
                </c:pt>
                <c:pt idx="160">
                  <c:v>1.1073875865380219E-2</c:v>
                </c:pt>
                <c:pt idx="161">
                  <c:v>1.0869695841736013E-2</c:v>
                </c:pt>
                <c:pt idx="162">
                  <c:v>1.0125371940738412E-2</c:v>
                </c:pt>
                <c:pt idx="163">
                  <c:v>1.0042341615276977E-2</c:v>
                </c:pt>
                <c:pt idx="164">
                  <c:v>9.8775427140993625E-3</c:v>
                </c:pt>
                <c:pt idx="165">
                  <c:v>9.1292550114338705E-3</c:v>
                </c:pt>
                <c:pt idx="166">
                  <c:v>8.8191255081821306E-3</c:v>
                </c:pt>
                <c:pt idx="167">
                  <c:v>8.6597981364172211E-3</c:v>
                </c:pt>
                <c:pt idx="168">
                  <c:v>8.334662727469605E-3</c:v>
                </c:pt>
                <c:pt idx="169">
                  <c:v>7.8589268582707206E-3</c:v>
                </c:pt>
                <c:pt idx="170">
                  <c:v>7.8338966378220295E-3</c:v>
                </c:pt>
                <c:pt idx="171">
                  <c:v>6.6210537395047604E-3</c:v>
                </c:pt>
                <c:pt idx="172">
                  <c:v>6.1131730609408725E-3</c:v>
                </c:pt>
                <c:pt idx="173">
                  <c:v>5.9901547851339276E-3</c:v>
                </c:pt>
                <c:pt idx="174">
                  <c:v>5.6570621116570075E-3</c:v>
                </c:pt>
                <c:pt idx="175">
                  <c:v>5.3956692619626786E-3</c:v>
                </c:pt>
                <c:pt idx="176">
                  <c:v>5.204618750252854E-3</c:v>
                </c:pt>
                <c:pt idx="177">
                  <c:v>4.6680723557934239E-3</c:v>
                </c:pt>
                <c:pt idx="178">
                  <c:v>4.4879577742985731E-3</c:v>
                </c:pt>
                <c:pt idx="179">
                  <c:v>4.4879577742985731E-3</c:v>
                </c:pt>
                <c:pt idx="180">
                  <c:v>4.4839051668890692E-3</c:v>
                </c:pt>
                <c:pt idx="181">
                  <c:v>4.4375576100704117E-3</c:v>
                </c:pt>
                <c:pt idx="182">
                  <c:v>4.4299632986089139E-3</c:v>
                </c:pt>
                <c:pt idx="183">
                  <c:v>4.2856980799689005E-3</c:v>
                </c:pt>
                <c:pt idx="184">
                  <c:v>2.6532822192635447E-3</c:v>
                </c:pt>
                <c:pt idx="185">
                  <c:v>1.9254070483538833E-3</c:v>
                </c:pt>
                <c:pt idx="186">
                  <c:v>9.0100658307303017E-4</c:v>
                </c:pt>
                <c:pt idx="187">
                  <c:v>6.5867870600268199E-4</c:v>
                </c:pt>
                <c:pt idx="188">
                  <c:v>-1.6128268973136158E-5</c:v>
                </c:pt>
                <c:pt idx="189">
                  <c:v>-2.0779869759210179E-4</c:v>
                </c:pt>
                <c:pt idx="190">
                  <c:v>-2.0779869759210179E-4</c:v>
                </c:pt>
                <c:pt idx="191">
                  <c:v>-2.0779869759210179E-4</c:v>
                </c:pt>
                <c:pt idx="192">
                  <c:v>-2.0779869759210179E-4</c:v>
                </c:pt>
                <c:pt idx="193">
                  <c:v>-3.677870067946426E-3</c:v>
                </c:pt>
                <c:pt idx="194">
                  <c:v>-8.989505287018508E-3</c:v>
                </c:pt>
                <c:pt idx="195">
                  <c:v>-1.8041088492201707E-2</c:v>
                </c:pt>
                <c:pt idx="196">
                  <c:v>-2.1615811017821285E-2</c:v>
                </c:pt>
                <c:pt idx="197">
                  <c:v>-3.3073493468790405E-2</c:v>
                </c:pt>
                <c:pt idx="198">
                  <c:v>-6.8178453339643286E-2</c:v>
                </c:pt>
                <c:pt idx="199">
                  <c:v>-7.8530196363724325E-2</c:v>
                </c:pt>
                <c:pt idx="200">
                  <c:v>-8.7123326476531926E-2</c:v>
                </c:pt>
                <c:pt idx="201">
                  <c:v>-0.10696406027541727</c:v>
                </c:pt>
                <c:pt idx="202">
                  <c:v>-0.11221997367877586</c:v>
                </c:pt>
                <c:pt idx="203">
                  <c:v>-0.15789544594616575</c:v>
                </c:pt>
                <c:pt idx="204">
                  <c:v>-0.20277202126362365</c:v>
                </c:pt>
                <c:pt idx="205">
                  <c:v>-0.24331772303254851</c:v>
                </c:pt>
                <c:pt idx="206">
                  <c:v>-0.31092626688853664</c:v>
                </c:pt>
                <c:pt idx="207">
                  <c:v>-0.39801637013269742</c:v>
                </c:pt>
                <c:pt idx="208">
                  <c:v>-0.49660701178568795</c:v>
                </c:pt>
                <c:pt idx="209">
                  <c:v>-0.56001600647583705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899-8139-330DCCEE2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2010 Mar'!$A$3:$A$212</c:f>
              <c:strCache>
                <c:ptCount val="210"/>
                <c:pt idx="0">
                  <c:v>United States</c:v>
                </c:pt>
                <c:pt idx="1">
                  <c:v>Mexico</c:v>
                </c:pt>
                <c:pt idx="2">
                  <c:v>Ireland</c:v>
                </c:pt>
                <c:pt idx="3">
                  <c:v>Turkey</c:v>
                </c:pt>
                <c:pt idx="4">
                  <c:v>Iceland</c:v>
                </c:pt>
                <c:pt idx="5">
                  <c:v>Israel</c:v>
                </c:pt>
                <c:pt idx="6">
                  <c:v>Kenya</c:v>
                </c:pt>
                <c:pt idx="7">
                  <c:v>Sri Lanka</c:v>
                </c:pt>
                <c:pt idx="8">
                  <c:v>Ecuador</c:v>
                </c:pt>
                <c:pt idx="9">
                  <c:v>Jordan</c:v>
                </c:pt>
                <c:pt idx="10">
                  <c:v>Uruguay</c:v>
                </c:pt>
                <c:pt idx="11">
                  <c:v>Jamaica</c:v>
                </c:pt>
                <c:pt idx="12">
                  <c:v>Oman</c:v>
                </c:pt>
                <c:pt idx="13">
                  <c:v>Bahrain</c:v>
                </c:pt>
                <c:pt idx="14">
                  <c:v>Georgia</c:v>
                </c:pt>
                <c:pt idx="15">
                  <c:v>Nigeria</c:v>
                </c:pt>
                <c:pt idx="16">
                  <c:v>Pakistan</c:v>
                </c:pt>
                <c:pt idx="17">
                  <c:v>Venezuela</c:v>
                </c:pt>
                <c:pt idx="18">
                  <c:v>Netherlands Antilles</c:v>
                </c:pt>
                <c:pt idx="19">
                  <c:v>Algeria</c:v>
                </c:pt>
                <c:pt idx="20">
                  <c:v>Lebanon</c:v>
                </c:pt>
                <c:pt idx="21">
                  <c:v>Tanzania</c:v>
                </c:pt>
                <c:pt idx="22">
                  <c:v>Vietnam</c:v>
                </c:pt>
                <c:pt idx="23">
                  <c:v>Philippines</c:v>
                </c:pt>
                <c:pt idx="24">
                  <c:v>Bolivia</c:v>
                </c:pt>
                <c:pt idx="25">
                  <c:v>Senegal</c:v>
                </c:pt>
                <c:pt idx="26">
                  <c:v>Qatar</c:v>
                </c:pt>
                <c:pt idx="27">
                  <c:v>Morocco</c:v>
                </c:pt>
                <c:pt idx="28">
                  <c:v>Cote d'Ivoire</c:v>
                </c:pt>
                <c:pt idx="29">
                  <c:v>Latvia</c:v>
                </c:pt>
                <c:pt idx="30">
                  <c:v>Egypt</c:v>
                </c:pt>
                <c:pt idx="31">
                  <c:v>Gabon</c:v>
                </c:pt>
                <c:pt idx="32">
                  <c:v>Yemen</c:v>
                </c:pt>
                <c:pt idx="33">
                  <c:v>Saudi Arabia</c:v>
                </c:pt>
                <c:pt idx="34">
                  <c:v>Slovenia</c:v>
                </c:pt>
                <c:pt idx="35">
                  <c:v>Liberia</c:v>
                </c:pt>
                <c:pt idx="36">
                  <c:v>Ukraine</c:v>
                </c:pt>
                <c:pt idx="37">
                  <c:v>Azerbaijan</c:v>
                </c:pt>
                <c:pt idx="38">
                  <c:v>Trinidad and Tobago</c:v>
                </c:pt>
                <c:pt idx="39">
                  <c:v>Indonesia</c:v>
                </c:pt>
                <c:pt idx="40">
                  <c:v>Mauritius</c:v>
                </c:pt>
                <c:pt idx="41">
                  <c:v>Dominican Republic</c:v>
                </c:pt>
                <c:pt idx="42">
                  <c:v>Gibraltar</c:v>
                </c:pt>
                <c:pt idx="43">
                  <c:v>Bahamas</c:v>
                </c:pt>
                <c:pt idx="44">
                  <c:v>Thailand</c:v>
                </c:pt>
                <c:pt idx="45">
                  <c:v>Iran</c:v>
                </c:pt>
                <c:pt idx="46">
                  <c:v>Ghana</c:v>
                </c:pt>
                <c:pt idx="47">
                  <c:v>Tunisia</c:v>
                </c:pt>
                <c:pt idx="48">
                  <c:v>Libya</c:v>
                </c:pt>
                <c:pt idx="49">
                  <c:v>Malaysia</c:v>
                </c:pt>
                <c:pt idx="50">
                  <c:v>Bangladesh</c:v>
                </c:pt>
                <c:pt idx="51">
                  <c:v>Belize</c:v>
                </c:pt>
                <c:pt idx="52">
                  <c:v>Namibia</c:v>
                </c:pt>
                <c:pt idx="53">
                  <c:v>Barbados</c:v>
                </c:pt>
                <c:pt idx="54">
                  <c:v>Seychelles</c:v>
                </c:pt>
                <c:pt idx="55">
                  <c:v>Mozambique</c:v>
                </c:pt>
                <c:pt idx="56">
                  <c:v>Guatemala</c:v>
                </c:pt>
                <c:pt idx="57">
                  <c:v>Zambia</c:v>
                </c:pt>
                <c:pt idx="58">
                  <c:v>Bulgaria</c:v>
                </c:pt>
                <c:pt idx="59">
                  <c:v>Angola</c:v>
                </c:pt>
                <c:pt idx="60">
                  <c:v>Congo</c:v>
                </c:pt>
                <c:pt idx="61">
                  <c:v>Isle of Man</c:v>
                </c:pt>
                <c:pt idx="62">
                  <c:v>Kazakhstan</c:v>
                </c:pt>
                <c:pt idx="63">
                  <c:v>Macau SAR</c:v>
                </c:pt>
                <c:pt idx="64">
                  <c:v>Cameroon</c:v>
                </c:pt>
                <c:pt idx="65">
                  <c:v>Costa Rica</c:v>
                </c:pt>
                <c:pt idx="66">
                  <c:v>Kuwait</c:v>
                </c:pt>
                <c:pt idx="67">
                  <c:v>Cambodia</c:v>
                </c:pt>
                <c:pt idx="68">
                  <c:v>Lithuania</c:v>
                </c:pt>
                <c:pt idx="69">
                  <c:v>Iraq</c:v>
                </c:pt>
                <c:pt idx="70">
                  <c:v>Uzbekistan</c:v>
                </c:pt>
                <c:pt idx="71">
                  <c:v>Estonia</c:v>
                </c:pt>
                <c:pt idx="72">
                  <c:v>Peru</c:v>
                </c:pt>
                <c:pt idx="73">
                  <c:v>Guernsey</c:v>
                </c:pt>
                <c:pt idx="74">
                  <c:v>Uganda</c:v>
                </c:pt>
                <c:pt idx="75">
                  <c:v>Serbia</c:v>
                </c:pt>
                <c:pt idx="76">
                  <c:v>South Africa</c:v>
                </c:pt>
                <c:pt idx="77">
                  <c:v>Cuba</c:v>
                </c:pt>
                <c:pt idx="78">
                  <c:v>French Polynesia</c:v>
                </c:pt>
                <c:pt idx="79">
                  <c:v>Laos</c:v>
                </c:pt>
                <c:pt idx="80">
                  <c:v>Colombia</c:v>
                </c:pt>
                <c:pt idx="81">
                  <c:v>Cyprus</c:v>
                </c:pt>
                <c:pt idx="82">
                  <c:v>Argentina</c:v>
                </c:pt>
                <c:pt idx="83">
                  <c:v>Croatia</c:v>
                </c:pt>
                <c:pt idx="84">
                  <c:v>Niger</c:v>
                </c:pt>
                <c:pt idx="85">
                  <c:v>Panama</c:v>
                </c:pt>
                <c:pt idx="86">
                  <c:v>Andorra</c:v>
                </c:pt>
                <c:pt idx="87">
                  <c:v>Bosnia and Herzegovina</c:v>
                </c:pt>
                <c:pt idx="88">
                  <c:v>United Arab Emirates</c:v>
                </c:pt>
                <c:pt idx="89">
                  <c:v>Brunei</c:v>
                </c:pt>
                <c:pt idx="90">
                  <c:v>Syria</c:v>
                </c:pt>
                <c:pt idx="91">
                  <c:v>Malawi</c:v>
                </c:pt>
                <c:pt idx="92">
                  <c:v>Macedonia, FYR</c:v>
                </c:pt>
                <c:pt idx="93">
                  <c:v>Papua New Guinea</c:v>
                </c:pt>
                <c:pt idx="94">
                  <c:v>Bermuda</c:v>
                </c:pt>
                <c:pt idx="95">
                  <c:v>El Salvador</c:v>
                </c:pt>
                <c:pt idx="96">
                  <c:v>Nicaragua</c:v>
                </c:pt>
                <c:pt idx="97">
                  <c:v>Zimbabwe</c:v>
                </c:pt>
                <c:pt idx="98">
                  <c:v>Malta</c:v>
                </c:pt>
                <c:pt idx="99">
                  <c:v>Paraguay</c:v>
                </c:pt>
                <c:pt idx="100">
                  <c:v>Liechtenstein</c:v>
                </c:pt>
                <c:pt idx="101">
                  <c:v>West Indies UK</c:v>
                </c:pt>
                <c:pt idx="102">
                  <c:v>Samoa</c:v>
                </c:pt>
                <c:pt idx="103">
                  <c:v>Marshall Islands</c:v>
                </c:pt>
                <c:pt idx="104">
                  <c:v>Sudan</c:v>
                </c:pt>
                <c:pt idx="105">
                  <c:v>Afghanistan</c:v>
                </c:pt>
                <c:pt idx="106">
                  <c:v>St. Vincent</c:v>
                </c:pt>
                <c:pt idx="107">
                  <c:v>Honduras</c:v>
                </c:pt>
                <c:pt idx="108">
                  <c:v>Turks and Caicos</c:v>
                </c:pt>
                <c:pt idx="109">
                  <c:v>Maldives</c:v>
                </c:pt>
                <c:pt idx="110">
                  <c:v>Mali</c:v>
                </c:pt>
                <c:pt idx="111">
                  <c:v>Mongolia</c:v>
                </c:pt>
                <c:pt idx="112">
                  <c:v>Chad</c:v>
                </c:pt>
                <c:pt idx="113">
                  <c:v>Chile</c:v>
                </c:pt>
                <c:pt idx="114">
                  <c:v>Albania</c:v>
                </c:pt>
                <c:pt idx="115">
                  <c:v>Nepal</c:v>
                </c:pt>
                <c:pt idx="116">
                  <c:v>Congo Democratic Republic</c:v>
                </c:pt>
                <c:pt idx="117">
                  <c:v>Togo</c:v>
                </c:pt>
                <c:pt idx="118">
                  <c:v>Belarus</c:v>
                </c:pt>
                <c:pt idx="119">
                  <c:v>Slovakia</c:v>
                </c:pt>
                <c:pt idx="120">
                  <c:v>Rwanda</c:v>
                </c:pt>
                <c:pt idx="121">
                  <c:v>Swaziland</c:v>
                </c:pt>
                <c:pt idx="122">
                  <c:v>Guinea</c:v>
                </c:pt>
                <c:pt idx="123">
                  <c:v>Burkina Faso</c:v>
                </c:pt>
                <c:pt idx="124">
                  <c:v>Jersey</c:v>
                </c:pt>
                <c:pt idx="125">
                  <c:v>India</c:v>
                </c:pt>
                <c:pt idx="126">
                  <c:v>Vanuatu</c:v>
                </c:pt>
                <c:pt idx="127">
                  <c:v>Romania</c:v>
                </c:pt>
                <c:pt idx="128">
                  <c:v>Moldova</c:v>
                </c:pt>
                <c:pt idx="129">
                  <c:v>St. Lucia</c:v>
                </c:pt>
                <c:pt idx="130">
                  <c:v>Ethiopia</c:v>
                </c:pt>
                <c:pt idx="131">
                  <c:v>Russia</c:v>
                </c:pt>
                <c:pt idx="132">
                  <c:v>Aruba</c:v>
                </c:pt>
                <c:pt idx="133">
                  <c:v>Grenada</c:v>
                </c:pt>
                <c:pt idx="134">
                  <c:v>British Overseas Territories</c:v>
                </c:pt>
                <c:pt idx="135">
                  <c:v>Montenegro</c:v>
                </c:pt>
                <c:pt idx="136">
                  <c:v>Benin</c:v>
                </c:pt>
                <c:pt idx="137">
                  <c:v>Greece</c:v>
                </c:pt>
                <c:pt idx="138">
                  <c:v>Sierra Leone</c:v>
                </c:pt>
                <c:pt idx="139">
                  <c:v>China</c:v>
                </c:pt>
                <c:pt idx="140">
                  <c:v>Equatorial Guinea</c:v>
                </c:pt>
                <c:pt idx="141">
                  <c:v>Armenia</c:v>
                </c:pt>
                <c:pt idx="142">
                  <c:v>Hungary</c:v>
                </c:pt>
                <c:pt idx="143">
                  <c:v>Botswana</c:v>
                </c:pt>
                <c:pt idx="144">
                  <c:v>Czech Republic</c:v>
                </c:pt>
                <c:pt idx="145">
                  <c:v>Gambia</c:v>
                </c:pt>
                <c:pt idx="146">
                  <c:v>Madagascar</c:v>
                </c:pt>
                <c:pt idx="147">
                  <c:v>Haiti</c:v>
                </c:pt>
                <c:pt idx="148">
                  <c:v>Cape Verde</c:v>
                </c:pt>
                <c:pt idx="149">
                  <c:v>Djibouti</c:v>
                </c:pt>
                <c:pt idx="150">
                  <c:v>Fiji</c:v>
                </c:pt>
                <c:pt idx="151">
                  <c:v>Lesotho</c:v>
                </c:pt>
                <c:pt idx="152">
                  <c:v>Finland</c:v>
                </c:pt>
                <c:pt idx="153">
                  <c:v>Kyrgyz Republic</c:v>
                </c:pt>
                <c:pt idx="154">
                  <c:v>North Korea</c:v>
                </c:pt>
                <c:pt idx="155">
                  <c:v>Guyana</c:v>
                </c:pt>
                <c:pt idx="156">
                  <c:v>Singapore</c:v>
                </c:pt>
                <c:pt idx="157">
                  <c:v>Surinam</c:v>
                </c:pt>
                <c:pt idx="158">
                  <c:v>New Caledonia</c:v>
                </c:pt>
                <c:pt idx="159">
                  <c:v>Dominica</c:v>
                </c:pt>
                <c:pt idx="160">
                  <c:v>Burundi</c:v>
                </c:pt>
                <c:pt idx="161">
                  <c:v>Guinea-Bissau</c:v>
                </c:pt>
                <c:pt idx="162">
                  <c:v>Myanmar</c:v>
                </c:pt>
                <c:pt idx="163">
                  <c:v>Turkmenistan</c:v>
                </c:pt>
                <c:pt idx="164">
                  <c:v>Tajikistan</c:v>
                </c:pt>
                <c:pt idx="165">
                  <c:v>Mauritania</c:v>
                </c:pt>
                <c:pt idx="166">
                  <c:v>South Korea</c:v>
                </c:pt>
                <c:pt idx="167">
                  <c:v>Wallis/Futuna</c:v>
                </c:pt>
                <c:pt idx="168">
                  <c:v>Central African Republic</c:v>
                </c:pt>
                <c:pt idx="169">
                  <c:v>US Pacific Islands</c:v>
                </c:pt>
                <c:pt idx="170">
                  <c:v>Poland</c:v>
                </c:pt>
                <c:pt idx="171">
                  <c:v>Norway</c:v>
                </c:pt>
                <c:pt idx="172">
                  <c:v>Nauru</c:v>
                </c:pt>
                <c:pt idx="173">
                  <c:v>Falkland Islands</c:v>
                </c:pt>
                <c:pt idx="174">
                  <c:v>Bhutan</c:v>
                </c:pt>
                <c:pt idx="175">
                  <c:v>Palestinian Territory</c:v>
                </c:pt>
                <c:pt idx="176">
                  <c:v>Timor Leste</c:v>
                </c:pt>
                <c:pt idx="177">
                  <c:v>St. Helena</c:v>
                </c:pt>
                <c:pt idx="178">
                  <c:v>Comoros Islands</c:v>
                </c:pt>
                <c:pt idx="179">
                  <c:v>Somalia</c:v>
                </c:pt>
                <c:pt idx="180">
                  <c:v>Kiribati</c:v>
                </c:pt>
                <c:pt idx="181">
                  <c:v>Eritrea</c:v>
                </c:pt>
                <c:pt idx="182">
                  <c:v>Hong Kong SAR</c:v>
                </c:pt>
                <c:pt idx="183">
                  <c:v>Tuvalu</c:v>
                </c:pt>
                <c:pt idx="184">
                  <c:v>Vatican</c:v>
                </c:pt>
                <c:pt idx="185">
                  <c:v>Palau</c:v>
                </c:pt>
                <c:pt idx="186">
                  <c:v>Sao Tome and Principe</c:v>
                </c:pt>
                <c:pt idx="187">
                  <c:v>Solomon Islands</c:v>
                </c:pt>
                <c:pt idx="188">
                  <c:v>Micronesia</c:v>
                </c:pt>
                <c:pt idx="189">
                  <c:v>Tonga</c:v>
                </c:pt>
                <c:pt idx="190">
                  <c:v>Canada</c:v>
                </c:pt>
                <c:pt idx="191">
                  <c:v>New Zealand</c:v>
                </c:pt>
                <c:pt idx="192">
                  <c:v>Brazil</c:v>
                </c:pt>
                <c:pt idx="193">
                  <c:v>Luxembourg</c:v>
                </c:pt>
                <c:pt idx="194">
                  <c:v>Denmark</c:v>
                </c:pt>
                <c:pt idx="195">
                  <c:v>Portugal</c:v>
                </c:pt>
                <c:pt idx="196">
                  <c:v>Cayman Islands</c:v>
                </c:pt>
                <c:pt idx="197">
                  <c:v>Chinese Taipei</c:v>
                </c:pt>
                <c:pt idx="198">
                  <c:v>Italy</c:v>
                </c:pt>
                <c:pt idx="199">
                  <c:v>Belgium</c:v>
                </c:pt>
                <c:pt idx="200">
                  <c:v>Spain</c:v>
                </c:pt>
                <c:pt idx="201">
                  <c:v>Australia</c:v>
                </c:pt>
                <c:pt idx="202">
                  <c:v>Austria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2010 Mar'!$E$3:$E$212</c:f>
              <c:numCache>
                <c:formatCode>General</c:formatCode>
                <c:ptCount val="210"/>
                <c:pt idx="0">
                  <c:v>0.2088037227045495</c:v>
                </c:pt>
                <c:pt idx="1">
                  <c:v>7.610611466158404E-2</c:v>
                </c:pt>
                <c:pt idx="2">
                  <c:v>4.8107569504800857E-2</c:v>
                </c:pt>
                <c:pt idx="3">
                  <c:v>4.0692054330124766E-2</c:v>
                </c:pt>
                <c:pt idx="4">
                  <c:v>3.3039423901715638E-2</c:v>
                </c:pt>
                <c:pt idx="5">
                  <c:v>3.2677952387723988E-2</c:v>
                </c:pt>
                <c:pt idx="6">
                  <c:v>3.2402666270717154E-2</c:v>
                </c:pt>
                <c:pt idx="7">
                  <c:v>3.2320999295434395E-2</c:v>
                </c:pt>
                <c:pt idx="8">
                  <c:v>3.221253400134292E-2</c:v>
                </c:pt>
                <c:pt idx="9">
                  <c:v>3.2189662193414126E-2</c:v>
                </c:pt>
                <c:pt idx="10">
                  <c:v>3.2119273052425561E-2</c:v>
                </c:pt>
                <c:pt idx="11">
                  <c:v>3.1888073361417926E-2</c:v>
                </c:pt>
                <c:pt idx="12">
                  <c:v>3.1877281969020843E-2</c:v>
                </c:pt>
                <c:pt idx="13">
                  <c:v>3.1873159337754392E-2</c:v>
                </c:pt>
                <c:pt idx="14">
                  <c:v>3.1849116910876003E-2</c:v>
                </c:pt>
                <c:pt idx="15">
                  <c:v>3.1759039480482074E-2</c:v>
                </c:pt>
                <c:pt idx="16">
                  <c:v>3.1516468155368273E-2</c:v>
                </c:pt>
                <c:pt idx="17">
                  <c:v>3.1274174620369265E-2</c:v>
                </c:pt>
                <c:pt idx="18">
                  <c:v>3.1107389424072315E-2</c:v>
                </c:pt>
                <c:pt idx="19">
                  <c:v>3.1098744517737364E-2</c:v>
                </c:pt>
                <c:pt idx="20">
                  <c:v>3.10818225351416E-2</c:v>
                </c:pt>
                <c:pt idx="21">
                  <c:v>3.1070738207812018E-2</c:v>
                </c:pt>
                <c:pt idx="22">
                  <c:v>3.0998129616676754E-2</c:v>
                </c:pt>
                <c:pt idx="23">
                  <c:v>3.0931285466165546E-2</c:v>
                </c:pt>
                <c:pt idx="24">
                  <c:v>3.075387226302969E-2</c:v>
                </c:pt>
                <c:pt idx="25">
                  <c:v>3.0697239392409349E-2</c:v>
                </c:pt>
                <c:pt idx="26">
                  <c:v>3.0563064464472552E-2</c:v>
                </c:pt>
                <c:pt idx="27">
                  <c:v>2.9941194215708414E-2</c:v>
                </c:pt>
                <c:pt idx="28">
                  <c:v>2.9887447707138349E-2</c:v>
                </c:pt>
                <c:pt idx="29">
                  <c:v>2.9884635470768625E-2</c:v>
                </c:pt>
                <c:pt idx="30">
                  <c:v>2.9792504952975044E-2</c:v>
                </c:pt>
                <c:pt idx="31">
                  <c:v>2.9650315537961193E-2</c:v>
                </c:pt>
                <c:pt idx="32">
                  <c:v>2.9484516672192096E-2</c:v>
                </c:pt>
                <c:pt idx="33">
                  <c:v>2.9482377286286707E-2</c:v>
                </c:pt>
                <c:pt idx="34">
                  <c:v>2.9126017425701145E-2</c:v>
                </c:pt>
                <c:pt idx="35">
                  <c:v>2.9072548609842604E-2</c:v>
                </c:pt>
                <c:pt idx="36">
                  <c:v>2.893714008466091E-2</c:v>
                </c:pt>
                <c:pt idx="37">
                  <c:v>2.8907310237282675E-2</c:v>
                </c:pt>
                <c:pt idx="38">
                  <c:v>2.8827483509012059E-2</c:v>
                </c:pt>
                <c:pt idx="39">
                  <c:v>2.8775776060304355E-2</c:v>
                </c:pt>
                <c:pt idx="40">
                  <c:v>2.8770277913294704E-2</c:v>
                </c:pt>
                <c:pt idx="41">
                  <c:v>2.8724831703685963E-2</c:v>
                </c:pt>
                <c:pt idx="42">
                  <c:v>2.8571281966808759E-2</c:v>
                </c:pt>
                <c:pt idx="43">
                  <c:v>2.8512067162176153E-2</c:v>
                </c:pt>
                <c:pt idx="44">
                  <c:v>2.8353051302898578E-2</c:v>
                </c:pt>
                <c:pt idx="45">
                  <c:v>2.8345713991596251E-2</c:v>
                </c:pt>
                <c:pt idx="46">
                  <c:v>2.832398461321612E-2</c:v>
                </c:pt>
                <c:pt idx="47">
                  <c:v>2.8292499881868757E-2</c:v>
                </c:pt>
                <c:pt idx="48">
                  <c:v>2.8050919584588663E-2</c:v>
                </c:pt>
                <c:pt idx="49">
                  <c:v>2.7870079466129856E-2</c:v>
                </c:pt>
                <c:pt idx="50">
                  <c:v>2.783111917114808E-2</c:v>
                </c:pt>
                <c:pt idx="51">
                  <c:v>2.7791961918801115E-2</c:v>
                </c:pt>
                <c:pt idx="52">
                  <c:v>2.7690700617232101E-2</c:v>
                </c:pt>
                <c:pt idx="53">
                  <c:v>2.7624775604559212E-2</c:v>
                </c:pt>
                <c:pt idx="54">
                  <c:v>2.7555438727198938E-2</c:v>
                </c:pt>
                <c:pt idx="55">
                  <c:v>2.7429158682130132E-2</c:v>
                </c:pt>
                <c:pt idx="56">
                  <c:v>2.7203719434453696E-2</c:v>
                </c:pt>
                <c:pt idx="57">
                  <c:v>2.71805953566032E-2</c:v>
                </c:pt>
                <c:pt idx="58">
                  <c:v>2.7143475437511118E-2</c:v>
                </c:pt>
                <c:pt idx="59">
                  <c:v>2.7098724266328336E-2</c:v>
                </c:pt>
                <c:pt idx="60">
                  <c:v>2.6923631684005876E-2</c:v>
                </c:pt>
                <c:pt idx="61">
                  <c:v>2.6874201965342605E-2</c:v>
                </c:pt>
                <c:pt idx="62">
                  <c:v>2.6738116413565095E-2</c:v>
                </c:pt>
                <c:pt idx="63">
                  <c:v>2.6648693432630682E-2</c:v>
                </c:pt>
                <c:pt idx="64">
                  <c:v>2.6598964551617692E-2</c:v>
                </c:pt>
                <c:pt idx="65">
                  <c:v>2.6596958755582396E-2</c:v>
                </c:pt>
                <c:pt idx="66">
                  <c:v>2.6467107529236932E-2</c:v>
                </c:pt>
                <c:pt idx="67">
                  <c:v>2.6464528796725915E-2</c:v>
                </c:pt>
                <c:pt idx="68">
                  <c:v>2.6286099770245541E-2</c:v>
                </c:pt>
                <c:pt idx="69">
                  <c:v>2.6173906423077077E-2</c:v>
                </c:pt>
                <c:pt idx="70">
                  <c:v>2.6121368592290077E-2</c:v>
                </c:pt>
                <c:pt idx="71">
                  <c:v>2.6098400976533986E-2</c:v>
                </c:pt>
                <c:pt idx="72">
                  <c:v>2.6066018680369882E-2</c:v>
                </c:pt>
                <c:pt idx="73">
                  <c:v>2.603982250643359E-2</c:v>
                </c:pt>
                <c:pt idx="74">
                  <c:v>2.6031089355136552E-2</c:v>
                </c:pt>
                <c:pt idx="75">
                  <c:v>2.5782428472303831E-2</c:v>
                </c:pt>
                <c:pt idx="76">
                  <c:v>2.5742358994596953E-2</c:v>
                </c:pt>
                <c:pt idx="77">
                  <c:v>2.5573541624403274E-2</c:v>
                </c:pt>
                <c:pt idx="78">
                  <c:v>2.5487570623694323E-2</c:v>
                </c:pt>
                <c:pt idx="79">
                  <c:v>2.5480469666959008E-2</c:v>
                </c:pt>
                <c:pt idx="80">
                  <c:v>2.5365978847274383E-2</c:v>
                </c:pt>
                <c:pt idx="81">
                  <c:v>2.5236932795420754E-2</c:v>
                </c:pt>
                <c:pt idx="82">
                  <c:v>2.517344904007934E-2</c:v>
                </c:pt>
                <c:pt idx="83">
                  <c:v>2.4806580125195436E-2</c:v>
                </c:pt>
                <c:pt idx="84">
                  <c:v>2.4801199165937537E-2</c:v>
                </c:pt>
                <c:pt idx="85">
                  <c:v>2.456648586464745E-2</c:v>
                </c:pt>
                <c:pt idx="86">
                  <c:v>2.4309675798578248E-2</c:v>
                </c:pt>
                <c:pt idx="87">
                  <c:v>2.4240422079091668E-2</c:v>
                </c:pt>
                <c:pt idx="88">
                  <c:v>2.4233746513021515E-2</c:v>
                </c:pt>
                <c:pt idx="89">
                  <c:v>2.4213528388707672E-2</c:v>
                </c:pt>
                <c:pt idx="90">
                  <c:v>2.4076672445013186E-2</c:v>
                </c:pt>
                <c:pt idx="91">
                  <c:v>2.352269839358704E-2</c:v>
                </c:pt>
                <c:pt idx="92">
                  <c:v>2.3479676738176712E-2</c:v>
                </c:pt>
                <c:pt idx="93">
                  <c:v>2.3373278151600705E-2</c:v>
                </c:pt>
                <c:pt idx="94">
                  <c:v>2.3319802633055088E-2</c:v>
                </c:pt>
                <c:pt idx="95">
                  <c:v>2.3192468269840651E-2</c:v>
                </c:pt>
                <c:pt idx="96">
                  <c:v>2.303938348101775E-2</c:v>
                </c:pt>
                <c:pt idx="97">
                  <c:v>2.2877472932439892E-2</c:v>
                </c:pt>
                <c:pt idx="98">
                  <c:v>2.2871163276632061E-2</c:v>
                </c:pt>
                <c:pt idx="99">
                  <c:v>2.2535743627796576E-2</c:v>
                </c:pt>
                <c:pt idx="100">
                  <c:v>2.2483877078518268E-2</c:v>
                </c:pt>
                <c:pt idx="101">
                  <c:v>2.247230012975935E-2</c:v>
                </c:pt>
                <c:pt idx="102">
                  <c:v>2.2387439398002935E-2</c:v>
                </c:pt>
                <c:pt idx="103">
                  <c:v>2.2315933912970144E-2</c:v>
                </c:pt>
                <c:pt idx="104">
                  <c:v>2.2125562461264313E-2</c:v>
                </c:pt>
                <c:pt idx="105">
                  <c:v>2.2026992463601677E-2</c:v>
                </c:pt>
                <c:pt idx="106">
                  <c:v>2.1946432057562047E-2</c:v>
                </c:pt>
                <c:pt idx="107">
                  <c:v>2.1869387271815584E-2</c:v>
                </c:pt>
                <c:pt idx="108">
                  <c:v>2.1844891722576726E-2</c:v>
                </c:pt>
                <c:pt idx="109">
                  <c:v>2.1788998801799554E-2</c:v>
                </c:pt>
                <c:pt idx="110">
                  <c:v>2.1207420456537444E-2</c:v>
                </c:pt>
                <c:pt idx="111">
                  <c:v>2.1168870841099911E-2</c:v>
                </c:pt>
                <c:pt idx="112">
                  <c:v>2.1097703147394314E-2</c:v>
                </c:pt>
                <c:pt idx="113">
                  <c:v>2.1055217963494206E-2</c:v>
                </c:pt>
                <c:pt idx="114">
                  <c:v>2.1018323032400581E-2</c:v>
                </c:pt>
                <c:pt idx="115">
                  <c:v>2.0983772002513664E-2</c:v>
                </c:pt>
                <c:pt idx="116">
                  <c:v>2.090388217551303E-2</c:v>
                </c:pt>
                <c:pt idx="117">
                  <c:v>2.060722953810163E-2</c:v>
                </c:pt>
                <c:pt idx="118">
                  <c:v>2.028033852916445E-2</c:v>
                </c:pt>
                <c:pt idx="119">
                  <c:v>2.0241095459681651E-2</c:v>
                </c:pt>
                <c:pt idx="120">
                  <c:v>2.0216300108612618E-2</c:v>
                </c:pt>
                <c:pt idx="121">
                  <c:v>1.9934453943235481E-2</c:v>
                </c:pt>
                <c:pt idx="122">
                  <c:v>1.9795367884879813E-2</c:v>
                </c:pt>
                <c:pt idx="123">
                  <c:v>1.9786326133206321E-2</c:v>
                </c:pt>
                <c:pt idx="124">
                  <c:v>1.9674399304886285E-2</c:v>
                </c:pt>
                <c:pt idx="125">
                  <c:v>1.9413479677293823E-2</c:v>
                </c:pt>
                <c:pt idx="126">
                  <c:v>1.9181262395651811E-2</c:v>
                </c:pt>
                <c:pt idx="127">
                  <c:v>1.911720014815331E-2</c:v>
                </c:pt>
                <c:pt idx="128">
                  <c:v>1.9089639324845337E-2</c:v>
                </c:pt>
                <c:pt idx="129">
                  <c:v>1.8793199000119453E-2</c:v>
                </c:pt>
                <c:pt idx="130">
                  <c:v>1.8788472803693546E-2</c:v>
                </c:pt>
                <c:pt idx="131">
                  <c:v>1.846023730495476E-2</c:v>
                </c:pt>
                <c:pt idx="132">
                  <c:v>1.8425699390007946E-2</c:v>
                </c:pt>
                <c:pt idx="133">
                  <c:v>1.7787225152891377E-2</c:v>
                </c:pt>
                <c:pt idx="134">
                  <c:v>1.712909480103374E-2</c:v>
                </c:pt>
                <c:pt idx="135">
                  <c:v>1.7004044916321463E-2</c:v>
                </c:pt>
                <c:pt idx="136">
                  <c:v>1.6540617584214032E-2</c:v>
                </c:pt>
                <c:pt idx="137">
                  <c:v>1.6481621905633945E-2</c:v>
                </c:pt>
                <c:pt idx="138">
                  <c:v>1.6387119287153033E-2</c:v>
                </c:pt>
                <c:pt idx="139">
                  <c:v>1.6326555266870935E-2</c:v>
                </c:pt>
                <c:pt idx="140">
                  <c:v>1.6190638489268445E-2</c:v>
                </c:pt>
                <c:pt idx="141">
                  <c:v>1.6190546348069323E-2</c:v>
                </c:pt>
                <c:pt idx="142">
                  <c:v>1.6033131942262649E-2</c:v>
                </c:pt>
                <c:pt idx="143">
                  <c:v>1.5868206545922584E-2</c:v>
                </c:pt>
                <c:pt idx="144">
                  <c:v>1.5817934824867562E-2</c:v>
                </c:pt>
                <c:pt idx="145">
                  <c:v>1.5629896968255706E-2</c:v>
                </c:pt>
                <c:pt idx="146">
                  <c:v>1.5267385371118809E-2</c:v>
                </c:pt>
                <c:pt idx="147">
                  <c:v>1.5194863695491195E-2</c:v>
                </c:pt>
                <c:pt idx="148">
                  <c:v>1.4557843415696041E-2</c:v>
                </c:pt>
                <c:pt idx="149">
                  <c:v>1.4421975734150111E-2</c:v>
                </c:pt>
                <c:pt idx="150">
                  <c:v>1.4132631713180127E-2</c:v>
                </c:pt>
                <c:pt idx="151">
                  <c:v>1.4096829123939319E-2</c:v>
                </c:pt>
                <c:pt idx="152">
                  <c:v>1.3860366688785049E-2</c:v>
                </c:pt>
                <c:pt idx="153">
                  <c:v>1.36067577843798E-2</c:v>
                </c:pt>
                <c:pt idx="154">
                  <c:v>1.3082069042773819E-2</c:v>
                </c:pt>
                <c:pt idx="155">
                  <c:v>1.2733859195241143E-2</c:v>
                </c:pt>
                <c:pt idx="156">
                  <c:v>1.2285972637404594E-2</c:v>
                </c:pt>
                <c:pt idx="157">
                  <c:v>1.2100647956363389E-2</c:v>
                </c:pt>
                <c:pt idx="158">
                  <c:v>1.195142432312322E-2</c:v>
                </c:pt>
                <c:pt idx="159">
                  <c:v>1.1848293804586414E-2</c:v>
                </c:pt>
                <c:pt idx="160">
                  <c:v>1.1780687053613705E-2</c:v>
                </c:pt>
                <c:pt idx="161">
                  <c:v>1.1609650126746468E-2</c:v>
                </c:pt>
                <c:pt idx="162">
                  <c:v>1.1547765183113718E-2</c:v>
                </c:pt>
                <c:pt idx="163">
                  <c:v>1.0973912983546906E-2</c:v>
                </c:pt>
                <c:pt idx="164">
                  <c:v>1.0972436862938259E-2</c:v>
                </c:pt>
                <c:pt idx="165">
                  <c:v>1.0649068606504285E-2</c:v>
                </c:pt>
                <c:pt idx="166">
                  <c:v>1.0452873877889332E-2</c:v>
                </c:pt>
                <c:pt idx="167">
                  <c:v>9.6032307674532962E-3</c:v>
                </c:pt>
                <c:pt idx="168">
                  <c:v>9.0362065227307855E-3</c:v>
                </c:pt>
                <c:pt idx="169">
                  <c:v>8.3191441094019117E-3</c:v>
                </c:pt>
                <c:pt idx="170">
                  <c:v>7.9851510698259187E-3</c:v>
                </c:pt>
                <c:pt idx="171">
                  <c:v>7.2469719674574246E-3</c:v>
                </c:pt>
                <c:pt idx="172">
                  <c:v>6.9557744854091457E-3</c:v>
                </c:pt>
                <c:pt idx="173">
                  <c:v>6.5279820531682718E-3</c:v>
                </c:pt>
                <c:pt idx="174">
                  <c:v>5.6784033404330648E-3</c:v>
                </c:pt>
                <c:pt idx="175">
                  <c:v>5.0226059419627963E-3</c:v>
                </c:pt>
                <c:pt idx="176">
                  <c:v>4.9661923872491324E-3</c:v>
                </c:pt>
                <c:pt idx="177">
                  <c:v>4.8939051773388932E-3</c:v>
                </c:pt>
                <c:pt idx="178">
                  <c:v>4.8350154927588327E-3</c:v>
                </c:pt>
                <c:pt idx="179">
                  <c:v>4.8278213246774979E-3</c:v>
                </c:pt>
                <c:pt idx="180">
                  <c:v>4.7576681698915406E-3</c:v>
                </c:pt>
                <c:pt idx="181">
                  <c:v>3.0306028002371355E-3</c:v>
                </c:pt>
                <c:pt idx="182">
                  <c:v>2.8924030646438614E-3</c:v>
                </c:pt>
                <c:pt idx="183">
                  <c:v>2.1842380669858954E-3</c:v>
                </c:pt>
                <c:pt idx="184">
                  <c:v>8.6758513113207767E-4</c:v>
                </c:pt>
                <c:pt idx="185">
                  <c:v>2.5569466259369985E-4</c:v>
                </c:pt>
                <c:pt idx="186">
                  <c:v>2.0426198244547015E-4</c:v>
                </c:pt>
                <c:pt idx="187">
                  <c:v>-5.5999717224888061E-6</c:v>
                </c:pt>
                <c:pt idx="188">
                  <c:v>-1.4081376443135683E-5</c:v>
                </c:pt>
                <c:pt idx="189">
                  <c:v>-1.4081376443135683E-5</c:v>
                </c:pt>
                <c:pt idx="190">
                  <c:v>-2.3100471569276471E-3</c:v>
                </c:pt>
                <c:pt idx="191">
                  <c:v>-7.4957740094747441E-3</c:v>
                </c:pt>
                <c:pt idx="192">
                  <c:v>-1.014932528322629E-2</c:v>
                </c:pt>
                <c:pt idx="193">
                  <c:v>-2.0092725714528553E-2</c:v>
                </c:pt>
                <c:pt idx="194">
                  <c:v>-2.0770615954388158E-2</c:v>
                </c:pt>
                <c:pt idx="195">
                  <c:v>-2.0962093073620042E-2</c:v>
                </c:pt>
                <c:pt idx="196">
                  <c:v>-3.0320174161196561E-2</c:v>
                </c:pt>
                <c:pt idx="197">
                  <c:v>-3.5803738439682854E-2</c:v>
                </c:pt>
                <c:pt idx="198">
                  <c:v>-5.9885207210135516E-2</c:v>
                </c:pt>
                <c:pt idx="199">
                  <c:v>-6.7416583378192729E-2</c:v>
                </c:pt>
                <c:pt idx="200">
                  <c:v>-6.8155552771195643E-2</c:v>
                </c:pt>
                <c:pt idx="201">
                  <c:v>-6.9380477302303845E-2</c:v>
                </c:pt>
                <c:pt idx="202">
                  <c:v>-0.10517494532593644</c:v>
                </c:pt>
                <c:pt idx="203">
                  <c:v>-0.13842641001347056</c:v>
                </c:pt>
                <c:pt idx="204">
                  <c:v>-0.20772235070499323</c:v>
                </c:pt>
                <c:pt idx="205">
                  <c:v>-0.2256977974609635</c:v>
                </c:pt>
                <c:pt idx="206">
                  <c:v>-0.29191095468598915</c:v>
                </c:pt>
                <c:pt idx="207">
                  <c:v>-0.37939524631153299</c:v>
                </c:pt>
                <c:pt idx="208">
                  <c:v>-0.43466406246403566</c:v>
                </c:pt>
                <c:pt idx="209">
                  <c:v>-0.53299492614915811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B-4E9B-A5F0-0C8AE512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2010 Jun'!$A$3:$A$212</c:f>
              <c:strCache>
                <c:ptCount val="210"/>
                <c:pt idx="0">
                  <c:v>United States</c:v>
                </c:pt>
                <c:pt idx="1">
                  <c:v>Mexico</c:v>
                </c:pt>
                <c:pt idx="2">
                  <c:v>Ireland</c:v>
                </c:pt>
                <c:pt idx="3">
                  <c:v>Turkey</c:v>
                </c:pt>
                <c:pt idx="4">
                  <c:v>Israel</c:v>
                </c:pt>
                <c:pt idx="5">
                  <c:v>Jordan</c:v>
                </c:pt>
                <c:pt idx="6">
                  <c:v>Kenya</c:v>
                </c:pt>
                <c:pt idx="7">
                  <c:v>Sri Lanka</c:v>
                </c:pt>
                <c:pt idx="8">
                  <c:v>Ecuador</c:v>
                </c:pt>
                <c:pt idx="9">
                  <c:v>Iceland</c:v>
                </c:pt>
                <c:pt idx="10">
                  <c:v>Bahrain</c:v>
                </c:pt>
                <c:pt idx="11">
                  <c:v>Oman</c:v>
                </c:pt>
                <c:pt idx="12">
                  <c:v>Nigeria</c:v>
                </c:pt>
                <c:pt idx="13">
                  <c:v>Uruguay</c:v>
                </c:pt>
                <c:pt idx="14">
                  <c:v>Pakistan</c:v>
                </c:pt>
                <c:pt idx="15">
                  <c:v>Libya</c:v>
                </c:pt>
                <c:pt idx="16">
                  <c:v>Netherlands Antilles</c:v>
                </c:pt>
                <c:pt idx="17">
                  <c:v>Venezuela</c:v>
                </c:pt>
                <c:pt idx="18">
                  <c:v>Algeria</c:v>
                </c:pt>
                <c:pt idx="19">
                  <c:v>Lebanon</c:v>
                </c:pt>
                <c:pt idx="20">
                  <c:v>Qatar</c:v>
                </c:pt>
                <c:pt idx="21">
                  <c:v>Vietnam</c:v>
                </c:pt>
                <c:pt idx="22">
                  <c:v>Philippines</c:v>
                </c:pt>
                <c:pt idx="23">
                  <c:v>Bolivia</c:v>
                </c:pt>
                <c:pt idx="24">
                  <c:v>Jamaica</c:v>
                </c:pt>
                <c:pt idx="25">
                  <c:v>Morocco</c:v>
                </c:pt>
                <c:pt idx="26">
                  <c:v>Egypt</c:v>
                </c:pt>
                <c:pt idx="27">
                  <c:v>Latvia</c:v>
                </c:pt>
                <c:pt idx="28">
                  <c:v>Cote d'Ivoire</c:v>
                </c:pt>
                <c:pt idx="29">
                  <c:v>Georgia</c:v>
                </c:pt>
                <c:pt idx="30">
                  <c:v>Saudi Arabia</c:v>
                </c:pt>
                <c:pt idx="31">
                  <c:v>Lithuania</c:v>
                </c:pt>
                <c:pt idx="32">
                  <c:v>Yemen</c:v>
                </c:pt>
                <c:pt idx="33">
                  <c:v>Tanzania</c:v>
                </c:pt>
                <c:pt idx="34">
                  <c:v>Liberia</c:v>
                </c:pt>
                <c:pt idx="35">
                  <c:v>Gabon</c:v>
                </c:pt>
                <c:pt idx="36">
                  <c:v>Senegal</c:v>
                </c:pt>
                <c:pt idx="37">
                  <c:v>Azerbaijan</c:v>
                </c:pt>
                <c:pt idx="38">
                  <c:v>Ukraine</c:v>
                </c:pt>
                <c:pt idx="39">
                  <c:v>Indonesia</c:v>
                </c:pt>
                <c:pt idx="40">
                  <c:v>Bahamas</c:v>
                </c:pt>
                <c:pt idx="41">
                  <c:v>Slovenia</c:v>
                </c:pt>
                <c:pt idx="42">
                  <c:v>Barbados</c:v>
                </c:pt>
                <c:pt idx="43">
                  <c:v>Mauritius</c:v>
                </c:pt>
                <c:pt idx="44">
                  <c:v>Iran</c:v>
                </c:pt>
                <c:pt idx="45">
                  <c:v>Ghana</c:v>
                </c:pt>
                <c:pt idx="46">
                  <c:v>Dominican Republic</c:v>
                </c:pt>
                <c:pt idx="47">
                  <c:v>Tunisia</c:v>
                </c:pt>
                <c:pt idx="48">
                  <c:v>Gibraltar</c:v>
                </c:pt>
                <c:pt idx="49">
                  <c:v>Malaysia</c:v>
                </c:pt>
                <c:pt idx="50">
                  <c:v>Thailand</c:v>
                </c:pt>
                <c:pt idx="51">
                  <c:v>Belize</c:v>
                </c:pt>
                <c:pt idx="52">
                  <c:v>Seychelles</c:v>
                </c:pt>
                <c:pt idx="53">
                  <c:v>Trinidad and Tobago</c:v>
                </c:pt>
                <c:pt idx="54">
                  <c:v>Bangladesh</c:v>
                </c:pt>
                <c:pt idx="55">
                  <c:v>Namibia</c:v>
                </c:pt>
                <c:pt idx="56">
                  <c:v>Bosnia and Herzegovina</c:v>
                </c:pt>
                <c:pt idx="57">
                  <c:v>Guatemala</c:v>
                </c:pt>
                <c:pt idx="58">
                  <c:v>Isle of Man</c:v>
                </c:pt>
                <c:pt idx="59">
                  <c:v>Macedonia, FYR</c:v>
                </c:pt>
                <c:pt idx="60">
                  <c:v>Mozambique</c:v>
                </c:pt>
                <c:pt idx="61">
                  <c:v>Uzbekistan</c:v>
                </c:pt>
                <c:pt idx="62">
                  <c:v>Zambia</c:v>
                </c:pt>
                <c:pt idx="63">
                  <c:v>Kuwait</c:v>
                </c:pt>
                <c:pt idx="64">
                  <c:v>Angola</c:v>
                </c:pt>
                <c:pt idx="65">
                  <c:v>Guernsey</c:v>
                </c:pt>
                <c:pt idx="66">
                  <c:v>Macau SAR</c:v>
                </c:pt>
                <c:pt idx="67">
                  <c:v>South Africa</c:v>
                </c:pt>
                <c:pt idx="68">
                  <c:v>Cameroon</c:v>
                </c:pt>
                <c:pt idx="69">
                  <c:v>Kazakhstan</c:v>
                </c:pt>
                <c:pt idx="70">
                  <c:v>Peru</c:v>
                </c:pt>
                <c:pt idx="71">
                  <c:v>Bulgaria</c:v>
                </c:pt>
                <c:pt idx="72">
                  <c:v>Estonia</c:v>
                </c:pt>
                <c:pt idx="73">
                  <c:v>Costa Rica</c:v>
                </c:pt>
                <c:pt idx="74">
                  <c:v>Cuba</c:v>
                </c:pt>
                <c:pt idx="75">
                  <c:v>Uganda</c:v>
                </c:pt>
                <c:pt idx="76">
                  <c:v>Colombia</c:v>
                </c:pt>
                <c:pt idx="77">
                  <c:v>Laos</c:v>
                </c:pt>
                <c:pt idx="78">
                  <c:v>Argentina</c:v>
                </c:pt>
                <c:pt idx="79">
                  <c:v>Serbia</c:v>
                </c:pt>
                <c:pt idx="80">
                  <c:v>Cyprus</c:v>
                </c:pt>
                <c:pt idx="81">
                  <c:v>United Arab Emirates</c:v>
                </c:pt>
                <c:pt idx="82">
                  <c:v>Iraq</c:v>
                </c:pt>
                <c:pt idx="83">
                  <c:v>Sudan</c:v>
                </c:pt>
                <c:pt idx="84">
                  <c:v>Croatia</c:v>
                </c:pt>
                <c:pt idx="85">
                  <c:v>French Polynesia</c:v>
                </c:pt>
                <c:pt idx="86">
                  <c:v>Andorra</c:v>
                </c:pt>
                <c:pt idx="87">
                  <c:v>Niger</c:v>
                </c:pt>
                <c:pt idx="88">
                  <c:v>Panama</c:v>
                </c:pt>
                <c:pt idx="89">
                  <c:v>Botswana</c:v>
                </c:pt>
                <c:pt idx="90">
                  <c:v>Zimbabwe</c:v>
                </c:pt>
                <c:pt idx="91">
                  <c:v>Albania</c:v>
                </c:pt>
                <c:pt idx="92">
                  <c:v>Papua New Guinea</c:v>
                </c:pt>
                <c:pt idx="93">
                  <c:v>Belarus</c:v>
                </c:pt>
                <c:pt idx="94">
                  <c:v>Bermuda</c:v>
                </c:pt>
                <c:pt idx="95">
                  <c:v>Syria</c:v>
                </c:pt>
                <c:pt idx="96">
                  <c:v>Brunei</c:v>
                </c:pt>
                <c:pt idx="97">
                  <c:v>Marshall Islands</c:v>
                </c:pt>
                <c:pt idx="98">
                  <c:v>Cambodia</c:v>
                </c:pt>
                <c:pt idx="99">
                  <c:v>West Indies UK</c:v>
                </c:pt>
                <c:pt idx="100">
                  <c:v>El Salvador</c:v>
                </c:pt>
                <c:pt idx="101">
                  <c:v>Malawi</c:v>
                </c:pt>
                <c:pt idx="102">
                  <c:v>Liechtenstein</c:v>
                </c:pt>
                <c:pt idx="103">
                  <c:v>Nicaragua</c:v>
                </c:pt>
                <c:pt idx="104">
                  <c:v>Malta</c:v>
                </c:pt>
                <c:pt idx="105">
                  <c:v>Swaziland</c:v>
                </c:pt>
                <c:pt idx="106">
                  <c:v>Samoa</c:v>
                </c:pt>
                <c:pt idx="107">
                  <c:v>St. Vincent</c:v>
                </c:pt>
                <c:pt idx="108">
                  <c:v>Turks and Caicos</c:v>
                </c:pt>
                <c:pt idx="109">
                  <c:v>Congo</c:v>
                </c:pt>
                <c:pt idx="110">
                  <c:v>Paraguay</c:v>
                </c:pt>
                <c:pt idx="111">
                  <c:v>Honduras</c:v>
                </c:pt>
                <c:pt idx="112">
                  <c:v>Jersey</c:v>
                </c:pt>
                <c:pt idx="113">
                  <c:v>Guinea</c:v>
                </c:pt>
                <c:pt idx="114">
                  <c:v>Russia</c:v>
                </c:pt>
                <c:pt idx="115">
                  <c:v>Mali</c:v>
                </c:pt>
                <c:pt idx="116">
                  <c:v>Chad</c:v>
                </c:pt>
                <c:pt idx="117">
                  <c:v>Chile</c:v>
                </c:pt>
                <c:pt idx="118">
                  <c:v>India</c:v>
                </c:pt>
                <c:pt idx="119">
                  <c:v>Congo Democratic Republic</c:v>
                </c:pt>
                <c:pt idx="120">
                  <c:v>Haiti</c:v>
                </c:pt>
                <c:pt idx="121">
                  <c:v>Slovakia</c:v>
                </c:pt>
                <c:pt idx="122">
                  <c:v>Togo</c:v>
                </c:pt>
                <c:pt idx="123">
                  <c:v>Burkina Faso</c:v>
                </c:pt>
                <c:pt idx="124">
                  <c:v>Vanuatu</c:v>
                </c:pt>
                <c:pt idx="125">
                  <c:v>Armenia</c:v>
                </c:pt>
                <c:pt idx="126">
                  <c:v>Ethiopia</c:v>
                </c:pt>
                <c:pt idx="127">
                  <c:v>Afghanistan</c:v>
                </c:pt>
                <c:pt idx="128">
                  <c:v>Maldives</c:v>
                </c:pt>
                <c:pt idx="129">
                  <c:v>Moldova</c:v>
                </c:pt>
                <c:pt idx="130">
                  <c:v>Kyrgyz Republic</c:v>
                </c:pt>
                <c:pt idx="131">
                  <c:v>Romania</c:v>
                </c:pt>
                <c:pt idx="132">
                  <c:v>Aruba</c:v>
                </c:pt>
                <c:pt idx="133">
                  <c:v>Grenada</c:v>
                </c:pt>
                <c:pt idx="134">
                  <c:v>British Overseas Territories</c:v>
                </c:pt>
                <c:pt idx="135">
                  <c:v>Mongolia</c:v>
                </c:pt>
                <c:pt idx="136">
                  <c:v>Nepal</c:v>
                </c:pt>
                <c:pt idx="137">
                  <c:v>Dominica</c:v>
                </c:pt>
                <c:pt idx="138">
                  <c:v>Sierra Leone</c:v>
                </c:pt>
                <c:pt idx="139">
                  <c:v>China</c:v>
                </c:pt>
                <c:pt idx="140">
                  <c:v>Czech Republic</c:v>
                </c:pt>
                <c:pt idx="141">
                  <c:v>Montenegro</c:v>
                </c:pt>
                <c:pt idx="142">
                  <c:v>Hungary</c:v>
                </c:pt>
                <c:pt idx="143">
                  <c:v>Mauritania</c:v>
                </c:pt>
                <c:pt idx="144">
                  <c:v>Fiji</c:v>
                </c:pt>
                <c:pt idx="145">
                  <c:v>Singapore</c:v>
                </c:pt>
                <c:pt idx="146">
                  <c:v>Benin</c:v>
                </c:pt>
                <c:pt idx="147">
                  <c:v>Rwanda</c:v>
                </c:pt>
                <c:pt idx="148">
                  <c:v>Madagascar</c:v>
                </c:pt>
                <c:pt idx="149">
                  <c:v>Finland</c:v>
                </c:pt>
                <c:pt idx="150">
                  <c:v>Djibouti</c:v>
                </c:pt>
                <c:pt idx="151">
                  <c:v>Gambia</c:v>
                </c:pt>
                <c:pt idx="152">
                  <c:v>St. Lucia</c:v>
                </c:pt>
                <c:pt idx="153">
                  <c:v>Equatorial Guinea</c:v>
                </c:pt>
                <c:pt idx="154">
                  <c:v>Burundi</c:v>
                </c:pt>
                <c:pt idx="155">
                  <c:v>Cape Verde</c:v>
                </c:pt>
                <c:pt idx="156">
                  <c:v>North Korea</c:v>
                </c:pt>
                <c:pt idx="157">
                  <c:v>New Caledonia</c:v>
                </c:pt>
                <c:pt idx="158">
                  <c:v>Lesotho</c:v>
                </c:pt>
                <c:pt idx="159">
                  <c:v>Guinea-Bissau</c:v>
                </c:pt>
                <c:pt idx="160">
                  <c:v>South Korea</c:v>
                </c:pt>
                <c:pt idx="161">
                  <c:v>Tajikistan</c:v>
                </c:pt>
                <c:pt idx="162">
                  <c:v>Myanmar</c:v>
                </c:pt>
                <c:pt idx="163">
                  <c:v>Wallis/Futuna</c:v>
                </c:pt>
                <c:pt idx="164">
                  <c:v>Norway</c:v>
                </c:pt>
                <c:pt idx="165">
                  <c:v>Central African Republic</c:v>
                </c:pt>
                <c:pt idx="166">
                  <c:v>US Pacific Islands</c:v>
                </c:pt>
                <c:pt idx="167">
                  <c:v>Surinam</c:v>
                </c:pt>
                <c:pt idx="168">
                  <c:v>Poland</c:v>
                </c:pt>
                <c:pt idx="169">
                  <c:v>Greece</c:v>
                </c:pt>
                <c:pt idx="170">
                  <c:v>Falkland Islands</c:v>
                </c:pt>
                <c:pt idx="171">
                  <c:v>Guyana</c:v>
                </c:pt>
                <c:pt idx="172">
                  <c:v>Bhutan</c:v>
                </c:pt>
                <c:pt idx="173">
                  <c:v>Turkmenistan</c:v>
                </c:pt>
                <c:pt idx="174">
                  <c:v>Comoros Islands</c:v>
                </c:pt>
                <c:pt idx="175">
                  <c:v>Palestinian Territory</c:v>
                </c:pt>
                <c:pt idx="176">
                  <c:v>Somalia</c:v>
                </c:pt>
                <c:pt idx="177">
                  <c:v>St. Helena</c:v>
                </c:pt>
                <c:pt idx="178">
                  <c:v>Timor Leste</c:v>
                </c:pt>
                <c:pt idx="179">
                  <c:v>Nauru</c:v>
                </c:pt>
                <c:pt idx="180">
                  <c:v>Hong Kong SAR</c:v>
                </c:pt>
                <c:pt idx="181">
                  <c:v>Eritrea</c:v>
                </c:pt>
                <c:pt idx="182">
                  <c:v>Vatican</c:v>
                </c:pt>
                <c:pt idx="183">
                  <c:v>Palau</c:v>
                </c:pt>
                <c:pt idx="184">
                  <c:v>Tuvalu</c:v>
                </c:pt>
                <c:pt idx="185">
                  <c:v>Sao Tome and Principe</c:v>
                </c:pt>
                <c:pt idx="186">
                  <c:v>Solomon Islands</c:v>
                </c:pt>
                <c:pt idx="187">
                  <c:v>Kiribati</c:v>
                </c:pt>
                <c:pt idx="188">
                  <c:v>Micronesia</c:v>
                </c:pt>
                <c:pt idx="189">
                  <c:v>Tonga</c:v>
                </c:pt>
                <c:pt idx="190">
                  <c:v>Canada</c:v>
                </c:pt>
                <c:pt idx="191">
                  <c:v>New Zealand</c:v>
                </c:pt>
                <c:pt idx="192">
                  <c:v>Brazil</c:v>
                </c:pt>
                <c:pt idx="193">
                  <c:v>Luxembourg</c:v>
                </c:pt>
                <c:pt idx="194">
                  <c:v>Denmark</c:v>
                </c:pt>
                <c:pt idx="195">
                  <c:v>Portugal</c:v>
                </c:pt>
                <c:pt idx="196">
                  <c:v>Cayman Islands</c:v>
                </c:pt>
                <c:pt idx="197">
                  <c:v>Chinese Taipei</c:v>
                </c:pt>
                <c:pt idx="198">
                  <c:v>Belgium</c:v>
                </c:pt>
                <c:pt idx="199">
                  <c:v>Italy</c:v>
                </c:pt>
                <c:pt idx="200">
                  <c:v>Spain</c:v>
                </c:pt>
                <c:pt idx="201">
                  <c:v>Australia</c:v>
                </c:pt>
                <c:pt idx="202">
                  <c:v>Austria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2010 Jun'!$E$3:$E$212</c:f>
              <c:numCache>
                <c:formatCode>General</c:formatCode>
                <c:ptCount val="210"/>
                <c:pt idx="0">
                  <c:v>0.24356825833779405</c:v>
                </c:pt>
                <c:pt idx="1">
                  <c:v>8.5891246624983333E-2</c:v>
                </c:pt>
                <c:pt idx="2">
                  <c:v>4.687774894522137E-2</c:v>
                </c:pt>
                <c:pt idx="3">
                  <c:v>4.1418392718914371E-2</c:v>
                </c:pt>
                <c:pt idx="4">
                  <c:v>3.3655539769788835E-2</c:v>
                </c:pt>
                <c:pt idx="5">
                  <c:v>3.3525409907967714E-2</c:v>
                </c:pt>
                <c:pt idx="6">
                  <c:v>3.3108325976185918E-2</c:v>
                </c:pt>
                <c:pt idx="7">
                  <c:v>3.3012275616984943E-2</c:v>
                </c:pt>
                <c:pt idx="8">
                  <c:v>3.2974217683410773E-2</c:v>
                </c:pt>
                <c:pt idx="9">
                  <c:v>3.2795043303635009E-2</c:v>
                </c:pt>
                <c:pt idx="10">
                  <c:v>3.2780442927010808E-2</c:v>
                </c:pt>
                <c:pt idx="11">
                  <c:v>3.2635320211215832E-2</c:v>
                </c:pt>
                <c:pt idx="12">
                  <c:v>3.2526254893618496E-2</c:v>
                </c:pt>
                <c:pt idx="13">
                  <c:v>3.2281245683098925E-2</c:v>
                </c:pt>
                <c:pt idx="14">
                  <c:v>3.2227431167455398E-2</c:v>
                </c:pt>
                <c:pt idx="15">
                  <c:v>3.2222794592270683E-2</c:v>
                </c:pt>
                <c:pt idx="16">
                  <c:v>3.1997145296097734E-2</c:v>
                </c:pt>
                <c:pt idx="17">
                  <c:v>3.1841503216609689E-2</c:v>
                </c:pt>
                <c:pt idx="18">
                  <c:v>3.1838718902274951E-2</c:v>
                </c:pt>
                <c:pt idx="19">
                  <c:v>3.1818586291234095E-2</c:v>
                </c:pt>
                <c:pt idx="20">
                  <c:v>3.1769357933892239E-2</c:v>
                </c:pt>
                <c:pt idx="21">
                  <c:v>3.1616291940769398E-2</c:v>
                </c:pt>
                <c:pt idx="22">
                  <c:v>3.1507680212767342E-2</c:v>
                </c:pt>
                <c:pt idx="23">
                  <c:v>3.1268923250869406E-2</c:v>
                </c:pt>
                <c:pt idx="24">
                  <c:v>3.117810665515908E-2</c:v>
                </c:pt>
                <c:pt idx="25">
                  <c:v>3.0934004251459122E-2</c:v>
                </c:pt>
                <c:pt idx="26">
                  <c:v>3.0818454123913715E-2</c:v>
                </c:pt>
                <c:pt idx="27">
                  <c:v>3.0780151028195476E-2</c:v>
                </c:pt>
                <c:pt idx="28">
                  <c:v>3.066793904246835E-2</c:v>
                </c:pt>
                <c:pt idx="29">
                  <c:v>3.0652112177471241E-2</c:v>
                </c:pt>
                <c:pt idx="30">
                  <c:v>3.0641323549807011E-2</c:v>
                </c:pt>
                <c:pt idx="31">
                  <c:v>3.0628329759291986E-2</c:v>
                </c:pt>
                <c:pt idx="32">
                  <c:v>3.0618359728068992E-2</c:v>
                </c:pt>
                <c:pt idx="33">
                  <c:v>3.0418192736064314E-2</c:v>
                </c:pt>
                <c:pt idx="34">
                  <c:v>3.0221304240662369E-2</c:v>
                </c:pt>
                <c:pt idx="35">
                  <c:v>3.019823342261509E-2</c:v>
                </c:pt>
                <c:pt idx="36">
                  <c:v>3.0197409800909111E-2</c:v>
                </c:pt>
                <c:pt idx="37">
                  <c:v>3.0167607904051562E-2</c:v>
                </c:pt>
                <c:pt idx="38">
                  <c:v>2.9903978998433764E-2</c:v>
                </c:pt>
                <c:pt idx="39">
                  <c:v>2.9721472811453847E-2</c:v>
                </c:pt>
                <c:pt idx="40">
                  <c:v>2.9533780684042631E-2</c:v>
                </c:pt>
                <c:pt idx="41">
                  <c:v>2.9512900070517073E-2</c:v>
                </c:pt>
                <c:pt idx="42">
                  <c:v>2.9406578981608318E-2</c:v>
                </c:pt>
                <c:pt idx="43">
                  <c:v>2.9373076800105553E-2</c:v>
                </c:pt>
                <c:pt idx="44">
                  <c:v>2.9313439778198815E-2</c:v>
                </c:pt>
                <c:pt idx="45">
                  <c:v>2.9175131363848493E-2</c:v>
                </c:pt>
                <c:pt idx="46">
                  <c:v>2.9159223954416953E-2</c:v>
                </c:pt>
                <c:pt idx="47">
                  <c:v>2.9147214453225365E-2</c:v>
                </c:pt>
                <c:pt idx="48">
                  <c:v>2.9099813513826296E-2</c:v>
                </c:pt>
                <c:pt idx="49">
                  <c:v>2.8948932721753015E-2</c:v>
                </c:pt>
                <c:pt idx="50">
                  <c:v>2.8909537168842505E-2</c:v>
                </c:pt>
                <c:pt idx="51">
                  <c:v>2.8836120211561678E-2</c:v>
                </c:pt>
                <c:pt idx="52">
                  <c:v>2.8798001517390103E-2</c:v>
                </c:pt>
                <c:pt idx="53">
                  <c:v>2.8608576577662671E-2</c:v>
                </c:pt>
                <c:pt idx="54">
                  <c:v>2.814179381253518E-2</c:v>
                </c:pt>
                <c:pt idx="55">
                  <c:v>2.8027173219233811E-2</c:v>
                </c:pt>
                <c:pt idx="56">
                  <c:v>2.8003983355850744E-2</c:v>
                </c:pt>
                <c:pt idx="57">
                  <c:v>2.7937870166785155E-2</c:v>
                </c:pt>
                <c:pt idx="58">
                  <c:v>2.7792365031947583E-2</c:v>
                </c:pt>
                <c:pt idx="59">
                  <c:v>2.7728609763421935E-2</c:v>
                </c:pt>
                <c:pt idx="60">
                  <c:v>2.7708822798424588E-2</c:v>
                </c:pt>
                <c:pt idx="61">
                  <c:v>2.7521150381760368E-2</c:v>
                </c:pt>
                <c:pt idx="62">
                  <c:v>2.7516603345614284E-2</c:v>
                </c:pt>
                <c:pt idx="63">
                  <c:v>2.7481548027312439E-2</c:v>
                </c:pt>
                <c:pt idx="64">
                  <c:v>2.74475103125633E-2</c:v>
                </c:pt>
                <c:pt idx="65">
                  <c:v>2.7213494346242092E-2</c:v>
                </c:pt>
                <c:pt idx="66">
                  <c:v>2.7029754854687636E-2</c:v>
                </c:pt>
                <c:pt idx="67">
                  <c:v>2.6978704056916381E-2</c:v>
                </c:pt>
                <c:pt idx="68">
                  <c:v>2.68884198490719E-2</c:v>
                </c:pt>
                <c:pt idx="69">
                  <c:v>2.6853317287089028E-2</c:v>
                </c:pt>
                <c:pt idx="70">
                  <c:v>2.6852416872183909E-2</c:v>
                </c:pt>
                <c:pt idx="71">
                  <c:v>2.6704621012547954E-2</c:v>
                </c:pt>
                <c:pt idx="72">
                  <c:v>2.6573413109374486E-2</c:v>
                </c:pt>
                <c:pt idx="73">
                  <c:v>2.6458609544555985E-2</c:v>
                </c:pt>
                <c:pt idx="74">
                  <c:v>2.6352931513942308E-2</c:v>
                </c:pt>
                <c:pt idx="75">
                  <c:v>2.6205012522419076E-2</c:v>
                </c:pt>
                <c:pt idx="76">
                  <c:v>2.6084755636486746E-2</c:v>
                </c:pt>
                <c:pt idx="77">
                  <c:v>2.5928527097358642E-2</c:v>
                </c:pt>
                <c:pt idx="78">
                  <c:v>2.5868602581585617E-2</c:v>
                </c:pt>
                <c:pt idx="79">
                  <c:v>2.5794886533259207E-2</c:v>
                </c:pt>
                <c:pt idx="80">
                  <c:v>2.5637218563493925E-2</c:v>
                </c:pt>
                <c:pt idx="81">
                  <c:v>2.5620936629940964E-2</c:v>
                </c:pt>
                <c:pt idx="82">
                  <c:v>2.538605241035562E-2</c:v>
                </c:pt>
                <c:pt idx="83">
                  <c:v>2.5296941217343508E-2</c:v>
                </c:pt>
                <c:pt idx="84">
                  <c:v>2.5270601857499395E-2</c:v>
                </c:pt>
                <c:pt idx="85">
                  <c:v>2.5202962015477892E-2</c:v>
                </c:pt>
                <c:pt idx="86">
                  <c:v>2.5172578884193237E-2</c:v>
                </c:pt>
                <c:pt idx="87">
                  <c:v>2.4891376874681632E-2</c:v>
                </c:pt>
                <c:pt idx="88">
                  <c:v>2.4889035954719467E-2</c:v>
                </c:pt>
                <c:pt idx="89">
                  <c:v>2.4402491872535237E-2</c:v>
                </c:pt>
                <c:pt idx="90">
                  <c:v>2.4249002612095973E-2</c:v>
                </c:pt>
                <c:pt idx="91">
                  <c:v>2.4159128607077113E-2</c:v>
                </c:pt>
                <c:pt idx="92">
                  <c:v>2.4137336987502891E-2</c:v>
                </c:pt>
                <c:pt idx="93">
                  <c:v>2.4103445504976631E-2</c:v>
                </c:pt>
                <c:pt idx="94">
                  <c:v>2.3956436565059566E-2</c:v>
                </c:pt>
                <c:pt idx="95">
                  <c:v>2.3733185979853487E-2</c:v>
                </c:pt>
                <c:pt idx="96">
                  <c:v>2.3711329734238902E-2</c:v>
                </c:pt>
                <c:pt idx="97">
                  <c:v>2.3652095669690815E-2</c:v>
                </c:pt>
                <c:pt idx="98">
                  <c:v>2.3450593895733382E-2</c:v>
                </c:pt>
                <c:pt idx="99">
                  <c:v>2.3422812863126124E-2</c:v>
                </c:pt>
                <c:pt idx="100">
                  <c:v>2.3384326365126329E-2</c:v>
                </c:pt>
                <c:pt idx="101">
                  <c:v>2.3197648203605592E-2</c:v>
                </c:pt>
                <c:pt idx="102">
                  <c:v>2.3152355424662149E-2</c:v>
                </c:pt>
                <c:pt idx="103">
                  <c:v>2.3144064458821299E-2</c:v>
                </c:pt>
                <c:pt idx="104">
                  <c:v>2.3119336342498915E-2</c:v>
                </c:pt>
                <c:pt idx="105">
                  <c:v>2.2992720191684451E-2</c:v>
                </c:pt>
                <c:pt idx="106">
                  <c:v>2.2928741538197978E-2</c:v>
                </c:pt>
                <c:pt idx="107">
                  <c:v>2.2787387504270028E-2</c:v>
                </c:pt>
                <c:pt idx="108">
                  <c:v>2.2764601282730106E-2</c:v>
                </c:pt>
                <c:pt idx="109">
                  <c:v>2.2660216484828778E-2</c:v>
                </c:pt>
                <c:pt idx="110">
                  <c:v>2.1967651394901321E-2</c:v>
                </c:pt>
                <c:pt idx="111">
                  <c:v>2.1947392361743156E-2</c:v>
                </c:pt>
                <c:pt idx="112">
                  <c:v>2.165773508632466E-2</c:v>
                </c:pt>
                <c:pt idx="113">
                  <c:v>2.1637388341141164E-2</c:v>
                </c:pt>
                <c:pt idx="114">
                  <c:v>2.1385010052137034E-2</c:v>
                </c:pt>
                <c:pt idx="115">
                  <c:v>2.1376090772153265E-2</c:v>
                </c:pt>
                <c:pt idx="116">
                  <c:v>2.1266624026806877E-2</c:v>
                </c:pt>
                <c:pt idx="117">
                  <c:v>2.1191809341687115E-2</c:v>
                </c:pt>
                <c:pt idx="118">
                  <c:v>2.1134646256211746E-2</c:v>
                </c:pt>
                <c:pt idx="119">
                  <c:v>2.1088458428658974E-2</c:v>
                </c:pt>
                <c:pt idx="120">
                  <c:v>2.0507977786099668E-2</c:v>
                </c:pt>
                <c:pt idx="121">
                  <c:v>2.0507946073514697E-2</c:v>
                </c:pt>
                <c:pt idx="122">
                  <c:v>2.0193025145501628E-2</c:v>
                </c:pt>
                <c:pt idx="123">
                  <c:v>2.0133754279226198E-2</c:v>
                </c:pt>
                <c:pt idx="124">
                  <c:v>2.0020641545987632E-2</c:v>
                </c:pt>
                <c:pt idx="125">
                  <c:v>1.9856777480319401E-2</c:v>
                </c:pt>
                <c:pt idx="126">
                  <c:v>1.9452338915810545E-2</c:v>
                </c:pt>
                <c:pt idx="127">
                  <c:v>1.9409739672225968E-2</c:v>
                </c:pt>
                <c:pt idx="128">
                  <c:v>1.9309799646593892E-2</c:v>
                </c:pt>
                <c:pt idx="129">
                  <c:v>1.9248010189128115E-2</c:v>
                </c:pt>
                <c:pt idx="130">
                  <c:v>1.9006461791805082E-2</c:v>
                </c:pt>
                <c:pt idx="131">
                  <c:v>1.8949434073867961E-2</c:v>
                </c:pt>
                <c:pt idx="132">
                  <c:v>1.8337859078974634E-2</c:v>
                </c:pt>
                <c:pt idx="133">
                  <c:v>1.8330449820090869E-2</c:v>
                </c:pt>
                <c:pt idx="134">
                  <c:v>1.8104782411513535E-2</c:v>
                </c:pt>
                <c:pt idx="135">
                  <c:v>1.8104464204524516E-2</c:v>
                </c:pt>
                <c:pt idx="136">
                  <c:v>1.7754833392263206E-2</c:v>
                </c:pt>
                <c:pt idx="137">
                  <c:v>1.7401970405931347E-2</c:v>
                </c:pt>
                <c:pt idx="138">
                  <c:v>1.716635820013216E-2</c:v>
                </c:pt>
                <c:pt idx="139">
                  <c:v>1.7061332267423956E-2</c:v>
                </c:pt>
                <c:pt idx="140">
                  <c:v>1.6991149721496401E-2</c:v>
                </c:pt>
                <c:pt idx="141">
                  <c:v>1.6977522853949649E-2</c:v>
                </c:pt>
                <c:pt idx="142">
                  <c:v>1.673590962342103E-2</c:v>
                </c:pt>
                <c:pt idx="143">
                  <c:v>1.6349001768802808E-2</c:v>
                </c:pt>
                <c:pt idx="144">
                  <c:v>1.6250929271860823E-2</c:v>
                </c:pt>
                <c:pt idx="145">
                  <c:v>1.5934059241122248E-2</c:v>
                </c:pt>
                <c:pt idx="146">
                  <c:v>1.5708643818638516E-2</c:v>
                </c:pt>
                <c:pt idx="147">
                  <c:v>1.5459560671026802E-2</c:v>
                </c:pt>
                <c:pt idx="148">
                  <c:v>1.535705479246878E-2</c:v>
                </c:pt>
                <c:pt idx="149">
                  <c:v>1.5301703692940011E-2</c:v>
                </c:pt>
                <c:pt idx="150">
                  <c:v>1.5152549548592879E-2</c:v>
                </c:pt>
                <c:pt idx="151">
                  <c:v>1.5093846244608354E-2</c:v>
                </c:pt>
                <c:pt idx="152">
                  <c:v>1.483106107065749E-2</c:v>
                </c:pt>
                <c:pt idx="153">
                  <c:v>1.4291547813076941E-2</c:v>
                </c:pt>
                <c:pt idx="154">
                  <c:v>1.4183911058814822E-2</c:v>
                </c:pt>
                <c:pt idx="155">
                  <c:v>1.4129155445139235E-2</c:v>
                </c:pt>
                <c:pt idx="156">
                  <c:v>1.3490081524518359E-2</c:v>
                </c:pt>
                <c:pt idx="157">
                  <c:v>1.3470588227061578E-2</c:v>
                </c:pt>
                <c:pt idx="158">
                  <c:v>1.2858278664303604E-2</c:v>
                </c:pt>
                <c:pt idx="159">
                  <c:v>1.2483174164290876E-2</c:v>
                </c:pt>
                <c:pt idx="160">
                  <c:v>1.2281137336871736E-2</c:v>
                </c:pt>
                <c:pt idx="161">
                  <c:v>1.2273423654017835E-2</c:v>
                </c:pt>
                <c:pt idx="162">
                  <c:v>1.2228802765334687E-2</c:v>
                </c:pt>
                <c:pt idx="163">
                  <c:v>1.0300740343291913E-2</c:v>
                </c:pt>
                <c:pt idx="164">
                  <c:v>1.0130140859450049E-2</c:v>
                </c:pt>
                <c:pt idx="165">
                  <c:v>9.7140074431581042E-3</c:v>
                </c:pt>
                <c:pt idx="166">
                  <c:v>8.4781924604971012E-3</c:v>
                </c:pt>
                <c:pt idx="167">
                  <c:v>7.8476556880131953E-3</c:v>
                </c:pt>
                <c:pt idx="168">
                  <c:v>7.3273140093355893E-3</c:v>
                </c:pt>
                <c:pt idx="169">
                  <c:v>7.1233274566196714E-3</c:v>
                </c:pt>
                <c:pt idx="170">
                  <c:v>6.9299035458777036E-3</c:v>
                </c:pt>
                <c:pt idx="171">
                  <c:v>6.7296717319109568E-3</c:v>
                </c:pt>
                <c:pt idx="172">
                  <c:v>6.595440068715222E-3</c:v>
                </c:pt>
                <c:pt idx="173">
                  <c:v>5.6474479260366188E-3</c:v>
                </c:pt>
                <c:pt idx="174">
                  <c:v>5.295135068007854E-3</c:v>
                </c:pt>
                <c:pt idx="175">
                  <c:v>5.2938378660197126E-3</c:v>
                </c:pt>
                <c:pt idx="176">
                  <c:v>5.2887253640664517E-3</c:v>
                </c:pt>
                <c:pt idx="177">
                  <c:v>5.2272673693529404E-3</c:v>
                </c:pt>
                <c:pt idx="178">
                  <c:v>5.2100978245138863E-3</c:v>
                </c:pt>
                <c:pt idx="179">
                  <c:v>4.9923487643735E-3</c:v>
                </c:pt>
                <c:pt idx="180">
                  <c:v>3.7403892119455689E-3</c:v>
                </c:pt>
                <c:pt idx="181">
                  <c:v>2.9040693056171093E-3</c:v>
                </c:pt>
                <c:pt idx="182">
                  <c:v>9.3039198596087406E-4</c:v>
                </c:pt>
                <c:pt idx="183">
                  <c:v>2.4190309864105877E-4</c:v>
                </c:pt>
                <c:pt idx="184">
                  <c:v>2.4032690986765465E-4</c:v>
                </c:pt>
                <c:pt idx="185">
                  <c:v>2.112260432038887E-4</c:v>
                </c:pt>
                <c:pt idx="186">
                  <c:v>-5.2197715637248E-6</c:v>
                </c:pt>
                <c:pt idx="187">
                  <c:v>-1.6249200308271106E-5</c:v>
                </c:pt>
                <c:pt idx="188">
                  <c:v>-1.6249200308271106E-5</c:v>
                </c:pt>
                <c:pt idx="189">
                  <c:v>-1.6249200308271106E-5</c:v>
                </c:pt>
                <c:pt idx="190">
                  <c:v>-3.6948699608434221E-4</c:v>
                </c:pt>
                <c:pt idx="191">
                  <c:v>-6.9648025831324442E-3</c:v>
                </c:pt>
                <c:pt idx="192">
                  <c:v>-8.6359704942451931E-3</c:v>
                </c:pt>
                <c:pt idx="193">
                  <c:v>-1.6737775289214024E-2</c:v>
                </c:pt>
                <c:pt idx="194">
                  <c:v>-1.9474970930005914E-2</c:v>
                </c:pt>
                <c:pt idx="195">
                  <c:v>-2.0765588756205641E-2</c:v>
                </c:pt>
                <c:pt idx="196">
                  <c:v>-2.3932712118293481E-2</c:v>
                </c:pt>
                <c:pt idx="197">
                  <c:v>-4.2264368673856773E-2</c:v>
                </c:pt>
                <c:pt idx="198">
                  <c:v>-5.0002520915730486E-2</c:v>
                </c:pt>
                <c:pt idx="199">
                  <c:v>-5.3541112771873844E-2</c:v>
                </c:pt>
                <c:pt idx="200">
                  <c:v>-6.1907133073103693E-2</c:v>
                </c:pt>
                <c:pt idx="201">
                  <c:v>-6.8575493902926304E-2</c:v>
                </c:pt>
                <c:pt idx="202">
                  <c:v>-0.1150726011916488</c:v>
                </c:pt>
                <c:pt idx="203">
                  <c:v>-0.14628034805821227</c:v>
                </c:pt>
                <c:pt idx="204">
                  <c:v>-0.16190199457574322</c:v>
                </c:pt>
                <c:pt idx="205">
                  <c:v>-0.20796614229473206</c:v>
                </c:pt>
                <c:pt idx="206">
                  <c:v>-0.30941592389380979</c:v>
                </c:pt>
                <c:pt idx="207">
                  <c:v>-0.38584929661545642</c:v>
                </c:pt>
                <c:pt idx="208">
                  <c:v>-0.40443540658430305</c:v>
                </c:pt>
                <c:pt idx="209">
                  <c:v>-0.60451474259576732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2-454C-A1CE-CF11CB44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2010 Sep'!$A$3:$A$212</c:f>
              <c:strCache>
                <c:ptCount val="210"/>
                <c:pt idx="0">
                  <c:v>United States</c:v>
                </c:pt>
                <c:pt idx="1">
                  <c:v>Mexico</c:v>
                </c:pt>
                <c:pt idx="2">
                  <c:v>Ireland</c:v>
                </c:pt>
                <c:pt idx="3">
                  <c:v>Turkey</c:v>
                </c:pt>
                <c:pt idx="4">
                  <c:v>Israel</c:v>
                </c:pt>
                <c:pt idx="5">
                  <c:v>Jordan</c:v>
                </c:pt>
                <c:pt idx="6">
                  <c:v>Kenya</c:v>
                </c:pt>
                <c:pt idx="7">
                  <c:v>Ecuador</c:v>
                </c:pt>
                <c:pt idx="8">
                  <c:v>Iceland</c:v>
                </c:pt>
                <c:pt idx="9">
                  <c:v>Iran</c:v>
                </c:pt>
                <c:pt idx="10">
                  <c:v>Pakistan</c:v>
                </c:pt>
                <c:pt idx="11">
                  <c:v>Venezuela</c:v>
                </c:pt>
                <c:pt idx="12">
                  <c:v>Oman</c:v>
                </c:pt>
                <c:pt idx="13">
                  <c:v>Uruguay</c:v>
                </c:pt>
                <c:pt idx="14">
                  <c:v>Netherlands Antilles</c:v>
                </c:pt>
                <c:pt idx="15">
                  <c:v>Sri Lanka</c:v>
                </c:pt>
                <c:pt idx="16">
                  <c:v>Bahrain</c:v>
                </c:pt>
                <c:pt idx="17">
                  <c:v>Nigeria</c:v>
                </c:pt>
                <c:pt idx="18">
                  <c:v>Algeria</c:v>
                </c:pt>
                <c:pt idx="19">
                  <c:v>Philippines</c:v>
                </c:pt>
                <c:pt idx="20">
                  <c:v>Lebanon</c:v>
                </c:pt>
                <c:pt idx="21">
                  <c:v>Vietnam</c:v>
                </c:pt>
                <c:pt idx="22">
                  <c:v>Saudi Arabia</c:v>
                </c:pt>
                <c:pt idx="23">
                  <c:v>Cote d'Ivoire</c:v>
                </c:pt>
                <c:pt idx="24">
                  <c:v>Latvia</c:v>
                </c:pt>
                <c:pt idx="25">
                  <c:v>Qatar</c:v>
                </c:pt>
                <c:pt idx="26">
                  <c:v>Lithuania</c:v>
                </c:pt>
                <c:pt idx="27">
                  <c:v>Egypt</c:v>
                </c:pt>
                <c:pt idx="28">
                  <c:v>Senegal</c:v>
                </c:pt>
                <c:pt idx="29">
                  <c:v>Morocco</c:v>
                </c:pt>
                <c:pt idx="30">
                  <c:v>Liberia</c:v>
                </c:pt>
                <c:pt idx="31">
                  <c:v>Tanzania</c:v>
                </c:pt>
                <c:pt idx="32">
                  <c:v>Yemen</c:v>
                </c:pt>
                <c:pt idx="33">
                  <c:v>Indonesia</c:v>
                </c:pt>
                <c:pt idx="34">
                  <c:v>Bahamas</c:v>
                </c:pt>
                <c:pt idx="35">
                  <c:v>Slovenia</c:v>
                </c:pt>
                <c:pt idx="36">
                  <c:v>Ukraine</c:v>
                </c:pt>
                <c:pt idx="37">
                  <c:v>Malaysia</c:v>
                </c:pt>
                <c:pt idx="38">
                  <c:v>Gabon</c:v>
                </c:pt>
                <c:pt idx="39">
                  <c:v>Thailand</c:v>
                </c:pt>
                <c:pt idx="40">
                  <c:v>Trinidad and Tobago</c:v>
                </c:pt>
                <c:pt idx="41">
                  <c:v>Mauritius</c:v>
                </c:pt>
                <c:pt idx="42">
                  <c:v>Azerbaijan</c:v>
                </c:pt>
                <c:pt idx="43">
                  <c:v>Gibraltar</c:v>
                </c:pt>
                <c:pt idx="44">
                  <c:v>Ghana</c:v>
                </c:pt>
                <c:pt idx="45">
                  <c:v>Dominican Republic</c:v>
                </c:pt>
                <c:pt idx="46">
                  <c:v>Libya</c:v>
                </c:pt>
                <c:pt idx="47">
                  <c:v>Tunisia</c:v>
                </c:pt>
                <c:pt idx="48">
                  <c:v>Seychelles</c:v>
                </c:pt>
                <c:pt idx="49">
                  <c:v>South Africa</c:v>
                </c:pt>
                <c:pt idx="50">
                  <c:v>Bangladesh</c:v>
                </c:pt>
                <c:pt idx="51">
                  <c:v>Sudan</c:v>
                </c:pt>
                <c:pt idx="52">
                  <c:v>Namibia</c:v>
                </c:pt>
                <c:pt idx="53">
                  <c:v>Isle of Man</c:v>
                </c:pt>
                <c:pt idx="54">
                  <c:v>Bosnia and Herzegovina</c:v>
                </c:pt>
                <c:pt idx="55">
                  <c:v>Mozambique</c:v>
                </c:pt>
                <c:pt idx="56">
                  <c:v>Guatemala</c:v>
                </c:pt>
                <c:pt idx="57">
                  <c:v>Zambia</c:v>
                </c:pt>
                <c:pt idx="58">
                  <c:v>Angola</c:v>
                </c:pt>
                <c:pt idx="59">
                  <c:v>Guernsey</c:v>
                </c:pt>
                <c:pt idx="60">
                  <c:v>Bulgaria</c:v>
                </c:pt>
                <c:pt idx="61">
                  <c:v>Belarus</c:v>
                </c:pt>
                <c:pt idx="62">
                  <c:v>Macau SAR</c:v>
                </c:pt>
                <c:pt idx="63">
                  <c:v>Congo Democratic Republic</c:v>
                </c:pt>
                <c:pt idx="64">
                  <c:v>United Arab Emirates</c:v>
                </c:pt>
                <c:pt idx="65">
                  <c:v>Cameroon</c:v>
                </c:pt>
                <c:pt idx="66">
                  <c:v>Kuwait</c:v>
                </c:pt>
                <c:pt idx="67">
                  <c:v>Estonia</c:v>
                </c:pt>
                <c:pt idx="68">
                  <c:v>Zimbabwe</c:v>
                </c:pt>
                <c:pt idx="69">
                  <c:v>Jamaica</c:v>
                </c:pt>
                <c:pt idx="70">
                  <c:v>Kazakhstan</c:v>
                </c:pt>
                <c:pt idx="71">
                  <c:v>Bolivia</c:v>
                </c:pt>
                <c:pt idx="72">
                  <c:v>Costa Rica</c:v>
                </c:pt>
                <c:pt idx="73">
                  <c:v>Uganda</c:v>
                </c:pt>
                <c:pt idx="74">
                  <c:v>Cyprus</c:v>
                </c:pt>
                <c:pt idx="75">
                  <c:v>Laos</c:v>
                </c:pt>
                <c:pt idx="76">
                  <c:v>Uzbekistan</c:v>
                </c:pt>
                <c:pt idx="77">
                  <c:v>Peru</c:v>
                </c:pt>
                <c:pt idx="78">
                  <c:v>Cuba</c:v>
                </c:pt>
                <c:pt idx="79">
                  <c:v>Serbia</c:v>
                </c:pt>
                <c:pt idx="80">
                  <c:v>Croatia</c:v>
                </c:pt>
                <c:pt idx="81">
                  <c:v>Georgia</c:v>
                </c:pt>
                <c:pt idx="82">
                  <c:v>Argentina</c:v>
                </c:pt>
                <c:pt idx="83">
                  <c:v>Panama</c:v>
                </c:pt>
                <c:pt idx="84">
                  <c:v>Iraq</c:v>
                </c:pt>
                <c:pt idx="85">
                  <c:v>Bermuda</c:v>
                </c:pt>
                <c:pt idx="86">
                  <c:v>Burkina Faso</c:v>
                </c:pt>
                <c:pt idx="87">
                  <c:v>Albania</c:v>
                </c:pt>
                <c:pt idx="88">
                  <c:v>Andorra</c:v>
                </c:pt>
                <c:pt idx="89">
                  <c:v>West Indies UK</c:v>
                </c:pt>
                <c:pt idx="90">
                  <c:v>Barbados</c:v>
                </c:pt>
                <c:pt idx="91">
                  <c:v>Brunei</c:v>
                </c:pt>
                <c:pt idx="92">
                  <c:v>Belize</c:v>
                </c:pt>
                <c:pt idx="93">
                  <c:v>Jersey</c:v>
                </c:pt>
                <c:pt idx="94">
                  <c:v>Malta</c:v>
                </c:pt>
                <c:pt idx="95">
                  <c:v>Marshall Islands</c:v>
                </c:pt>
                <c:pt idx="96">
                  <c:v>India</c:v>
                </c:pt>
                <c:pt idx="97">
                  <c:v>Syria</c:v>
                </c:pt>
                <c:pt idx="98">
                  <c:v>Russia</c:v>
                </c:pt>
                <c:pt idx="99">
                  <c:v>Liechtenstein</c:v>
                </c:pt>
                <c:pt idx="100">
                  <c:v>Nepal</c:v>
                </c:pt>
                <c:pt idx="101">
                  <c:v>Macedonia, FYR</c:v>
                </c:pt>
                <c:pt idx="102">
                  <c:v>St. Vincent</c:v>
                </c:pt>
                <c:pt idx="103">
                  <c:v>Chile</c:v>
                </c:pt>
                <c:pt idx="104">
                  <c:v>Cambodia</c:v>
                </c:pt>
                <c:pt idx="105">
                  <c:v>Chad</c:v>
                </c:pt>
                <c:pt idx="106">
                  <c:v>Slovakia</c:v>
                </c:pt>
                <c:pt idx="107">
                  <c:v>Colombia</c:v>
                </c:pt>
                <c:pt idx="108">
                  <c:v>Congo</c:v>
                </c:pt>
                <c:pt idx="109">
                  <c:v>Benin</c:v>
                </c:pt>
                <c:pt idx="110">
                  <c:v>French Polynesia</c:v>
                </c:pt>
                <c:pt idx="111">
                  <c:v>Romania</c:v>
                </c:pt>
                <c:pt idx="112">
                  <c:v>Guinea</c:v>
                </c:pt>
                <c:pt idx="113">
                  <c:v>Afghanistan</c:v>
                </c:pt>
                <c:pt idx="114">
                  <c:v>Finland</c:v>
                </c:pt>
                <c:pt idx="115">
                  <c:v>Mali</c:v>
                </c:pt>
                <c:pt idx="116">
                  <c:v>Vanuatu</c:v>
                </c:pt>
                <c:pt idx="117">
                  <c:v>Armenia</c:v>
                </c:pt>
                <c:pt idx="118">
                  <c:v>Ethiopia</c:v>
                </c:pt>
                <c:pt idx="119">
                  <c:v>Maldives</c:v>
                </c:pt>
                <c:pt idx="120">
                  <c:v>China</c:v>
                </c:pt>
                <c:pt idx="121">
                  <c:v>Singapore</c:v>
                </c:pt>
                <c:pt idx="122">
                  <c:v>Czech Republic</c:v>
                </c:pt>
                <c:pt idx="123">
                  <c:v>Malawi</c:v>
                </c:pt>
                <c:pt idx="124">
                  <c:v>Moldova</c:v>
                </c:pt>
                <c:pt idx="125">
                  <c:v>Hungary</c:v>
                </c:pt>
                <c:pt idx="126">
                  <c:v>El Salvador</c:v>
                </c:pt>
                <c:pt idx="127">
                  <c:v>Samoa</c:v>
                </c:pt>
                <c:pt idx="128">
                  <c:v>Myanmar</c:v>
                </c:pt>
                <c:pt idx="129">
                  <c:v>Mongolia</c:v>
                </c:pt>
                <c:pt idx="130">
                  <c:v>Turks and Caicos</c:v>
                </c:pt>
                <c:pt idx="131">
                  <c:v>Honduras</c:v>
                </c:pt>
                <c:pt idx="132">
                  <c:v>Niger</c:v>
                </c:pt>
                <c:pt idx="133">
                  <c:v>Botswana</c:v>
                </c:pt>
                <c:pt idx="134">
                  <c:v>South Korea</c:v>
                </c:pt>
                <c:pt idx="135">
                  <c:v>Nicaragua</c:v>
                </c:pt>
                <c:pt idx="136">
                  <c:v>Paraguay</c:v>
                </c:pt>
                <c:pt idx="137">
                  <c:v>Swaziland</c:v>
                </c:pt>
                <c:pt idx="138">
                  <c:v>Aruba</c:v>
                </c:pt>
                <c:pt idx="139">
                  <c:v>Fiji</c:v>
                </c:pt>
                <c:pt idx="140">
                  <c:v>Haiti</c:v>
                </c:pt>
                <c:pt idx="141">
                  <c:v>Djibouti</c:v>
                </c:pt>
                <c:pt idx="142">
                  <c:v>Burundi</c:v>
                </c:pt>
                <c:pt idx="143">
                  <c:v>Gambia</c:v>
                </c:pt>
                <c:pt idx="144">
                  <c:v>Norway</c:v>
                </c:pt>
                <c:pt idx="145">
                  <c:v>Madagascar</c:v>
                </c:pt>
                <c:pt idx="146">
                  <c:v>Papua New Guinea</c:v>
                </c:pt>
                <c:pt idx="147">
                  <c:v>Guyana</c:v>
                </c:pt>
                <c:pt idx="148">
                  <c:v>Mauritania</c:v>
                </c:pt>
                <c:pt idx="149">
                  <c:v>Togo</c:v>
                </c:pt>
                <c:pt idx="150">
                  <c:v>Kyrgyz Republic</c:v>
                </c:pt>
                <c:pt idx="151">
                  <c:v>Grenada</c:v>
                </c:pt>
                <c:pt idx="152">
                  <c:v>New Caledonia</c:v>
                </c:pt>
                <c:pt idx="153">
                  <c:v>British Overseas Territories</c:v>
                </c:pt>
                <c:pt idx="154">
                  <c:v>Cape Verde</c:v>
                </c:pt>
                <c:pt idx="155">
                  <c:v>Palestinian Territory</c:v>
                </c:pt>
                <c:pt idx="156">
                  <c:v>Sierra Leone</c:v>
                </c:pt>
                <c:pt idx="157">
                  <c:v>Montenegro</c:v>
                </c:pt>
                <c:pt idx="158">
                  <c:v>North Korea</c:v>
                </c:pt>
                <c:pt idx="159">
                  <c:v>Turkmenistan</c:v>
                </c:pt>
                <c:pt idx="160">
                  <c:v>Vatican</c:v>
                </c:pt>
                <c:pt idx="161">
                  <c:v>St. Lucia</c:v>
                </c:pt>
                <c:pt idx="162">
                  <c:v>Poland</c:v>
                </c:pt>
                <c:pt idx="163">
                  <c:v>Equatorial Guinea</c:v>
                </c:pt>
                <c:pt idx="164">
                  <c:v>Rwanda</c:v>
                </c:pt>
                <c:pt idx="165">
                  <c:v>Hong Kong SAR</c:v>
                </c:pt>
                <c:pt idx="166">
                  <c:v>Central African Republic</c:v>
                </c:pt>
                <c:pt idx="167">
                  <c:v>US Pacific Islands</c:v>
                </c:pt>
                <c:pt idx="168">
                  <c:v>Greece</c:v>
                </c:pt>
                <c:pt idx="169">
                  <c:v>Tajikistan</c:v>
                </c:pt>
                <c:pt idx="170">
                  <c:v>St. Helena</c:v>
                </c:pt>
                <c:pt idx="171">
                  <c:v>Guinea-Bissau</c:v>
                </c:pt>
                <c:pt idx="172">
                  <c:v>Falkland Islands</c:v>
                </c:pt>
                <c:pt idx="173">
                  <c:v>Dominica</c:v>
                </c:pt>
                <c:pt idx="174">
                  <c:v>Bhutan</c:v>
                </c:pt>
                <c:pt idx="175">
                  <c:v>Lesotho</c:v>
                </c:pt>
                <c:pt idx="176">
                  <c:v>Timor Leste</c:v>
                </c:pt>
                <c:pt idx="177">
                  <c:v>Nauru</c:v>
                </c:pt>
                <c:pt idx="178">
                  <c:v>Wallis/Futuna</c:v>
                </c:pt>
                <c:pt idx="179">
                  <c:v>Comoros Islands</c:v>
                </c:pt>
                <c:pt idx="180">
                  <c:v>Eritrea</c:v>
                </c:pt>
                <c:pt idx="181">
                  <c:v>Surinam</c:v>
                </c:pt>
                <c:pt idx="182">
                  <c:v>Canada</c:v>
                </c:pt>
                <c:pt idx="183">
                  <c:v>Palau</c:v>
                </c:pt>
                <c:pt idx="184">
                  <c:v>Tuvalu</c:v>
                </c:pt>
                <c:pt idx="185">
                  <c:v>Sao Tome and Principe</c:v>
                </c:pt>
                <c:pt idx="186">
                  <c:v>Solomon Islands</c:v>
                </c:pt>
                <c:pt idx="187">
                  <c:v>Somalia</c:v>
                </c:pt>
                <c:pt idx="188">
                  <c:v>Kiribati</c:v>
                </c:pt>
                <c:pt idx="189">
                  <c:v>Micronesia</c:v>
                </c:pt>
                <c:pt idx="190">
                  <c:v>Tonga</c:v>
                </c:pt>
                <c:pt idx="191">
                  <c:v>New Zealand</c:v>
                </c:pt>
                <c:pt idx="192">
                  <c:v>Brazil</c:v>
                </c:pt>
                <c:pt idx="193">
                  <c:v>Luxembourg</c:v>
                </c:pt>
                <c:pt idx="194">
                  <c:v>Denmark</c:v>
                </c:pt>
                <c:pt idx="195">
                  <c:v>Cayman Islands</c:v>
                </c:pt>
                <c:pt idx="196">
                  <c:v>Portugal</c:v>
                </c:pt>
                <c:pt idx="197">
                  <c:v>Chinese Taipei</c:v>
                </c:pt>
                <c:pt idx="198">
                  <c:v>Belgium</c:v>
                </c:pt>
                <c:pt idx="199">
                  <c:v>Australia</c:v>
                </c:pt>
                <c:pt idx="200">
                  <c:v>Spain</c:v>
                </c:pt>
                <c:pt idx="201">
                  <c:v>Italy</c:v>
                </c:pt>
                <c:pt idx="202">
                  <c:v>Austria</c:v>
                </c:pt>
                <c:pt idx="203">
                  <c:v>Sweden</c:v>
                </c:pt>
                <c:pt idx="204">
                  <c:v>Switzerland</c:v>
                </c:pt>
                <c:pt idx="205">
                  <c:v>Netherlands</c:v>
                </c:pt>
                <c:pt idx="206">
                  <c:v>Japan</c:v>
                </c:pt>
                <c:pt idx="207">
                  <c:v>Germany</c:v>
                </c:pt>
                <c:pt idx="208">
                  <c:v>United Kingdom</c:v>
                </c:pt>
                <c:pt idx="209">
                  <c:v>France</c:v>
                </c:pt>
              </c:strCache>
            </c:strRef>
          </c:cat>
          <c:val>
            <c:numRef>
              <c:f>'LKL 2010 Sep'!$E$3:$E$212</c:f>
              <c:numCache>
                <c:formatCode>General</c:formatCode>
                <c:ptCount val="210"/>
                <c:pt idx="0">
                  <c:v>0.21527416139331845</c:v>
                </c:pt>
                <c:pt idx="1">
                  <c:v>9.2530714830029448E-2</c:v>
                </c:pt>
                <c:pt idx="2">
                  <c:v>5.1739990406590414E-2</c:v>
                </c:pt>
                <c:pt idx="3">
                  <c:v>4.1711334022812921E-2</c:v>
                </c:pt>
                <c:pt idx="4">
                  <c:v>3.4034252621100033E-2</c:v>
                </c:pt>
                <c:pt idx="5">
                  <c:v>3.4009274265259765E-2</c:v>
                </c:pt>
                <c:pt idx="6">
                  <c:v>3.3483812872081548E-2</c:v>
                </c:pt>
                <c:pt idx="7">
                  <c:v>3.3453759719270684E-2</c:v>
                </c:pt>
                <c:pt idx="8">
                  <c:v>3.3438048963115675E-2</c:v>
                </c:pt>
                <c:pt idx="9">
                  <c:v>3.3266786623101688E-2</c:v>
                </c:pt>
                <c:pt idx="10">
                  <c:v>3.3227103732576597E-2</c:v>
                </c:pt>
                <c:pt idx="11">
                  <c:v>3.3193753458768335E-2</c:v>
                </c:pt>
                <c:pt idx="12">
                  <c:v>3.3135181915717016E-2</c:v>
                </c:pt>
                <c:pt idx="13">
                  <c:v>3.2782195676332927E-2</c:v>
                </c:pt>
                <c:pt idx="14">
                  <c:v>3.2730771293938463E-2</c:v>
                </c:pt>
                <c:pt idx="15">
                  <c:v>3.2722627614861562E-2</c:v>
                </c:pt>
                <c:pt idx="16">
                  <c:v>3.2667415770242111E-2</c:v>
                </c:pt>
                <c:pt idx="17">
                  <c:v>3.2563243040177083E-2</c:v>
                </c:pt>
                <c:pt idx="18">
                  <c:v>3.2446990590172489E-2</c:v>
                </c:pt>
                <c:pt idx="19">
                  <c:v>3.2315041412421919E-2</c:v>
                </c:pt>
                <c:pt idx="20">
                  <c:v>3.227588239003279E-2</c:v>
                </c:pt>
                <c:pt idx="21">
                  <c:v>3.2190135808579448E-2</c:v>
                </c:pt>
                <c:pt idx="22">
                  <c:v>3.1975151668940577E-2</c:v>
                </c:pt>
                <c:pt idx="23">
                  <c:v>3.1753218610337947E-2</c:v>
                </c:pt>
                <c:pt idx="24">
                  <c:v>3.1701801295982331E-2</c:v>
                </c:pt>
                <c:pt idx="25">
                  <c:v>3.1642270017479011E-2</c:v>
                </c:pt>
                <c:pt idx="26">
                  <c:v>3.1343100855752593E-2</c:v>
                </c:pt>
                <c:pt idx="27">
                  <c:v>3.1315015594879453E-2</c:v>
                </c:pt>
                <c:pt idx="28">
                  <c:v>3.1299017085892958E-2</c:v>
                </c:pt>
                <c:pt idx="29">
                  <c:v>3.1270544873759867E-2</c:v>
                </c:pt>
                <c:pt idx="30">
                  <c:v>3.0970624212310581E-2</c:v>
                </c:pt>
                <c:pt idx="31">
                  <c:v>3.0871323854351991E-2</c:v>
                </c:pt>
                <c:pt idx="32">
                  <c:v>3.08085777182712E-2</c:v>
                </c:pt>
                <c:pt idx="33">
                  <c:v>3.0722860335938917E-2</c:v>
                </c:pt>
                <c:pt idx="34">
                  <c:v>3.0566794383434501E-2</c:v>
                </c:pt>
                <c:pt idx="35">
                  <c:v>3.0462406010263877E-2</c:v>
                </c:pt>
                <c:pt idx="36">
                  <c:v>3.0152384018177641E-2</c:v>
                </c:pt>
                <c:pt idx="37">
                  <c:v>3.0144572056134536E-2</c:v>
                </c:pt>
                <c:pt idx="38">
                  <c:v>3.0062671529059715E-2</c:v>
                </c:pt>
                <c:pt idx="39">
                  <c:v>3.0002793719797936E-2</c:v>
                </c:pt>
                <c:pt idx="40">
                  <c:v>2.9894486977273486E-2</c:v>
                </c:pt>
                <c:pt idx="41">
                  <c:v>2.9811647859813759E-2</c:v>
                </c:pt>
                <c:pt idx="42">
                  <c:v>2.9683597239831563E-2</c:v>
                </c:pt>
                <c:pt idx="43">
                  <c:v>2.9583020756801814E-2</c:v>
                </c:pt>
                <c:pt idx="44">
                  <c:v>2.9551859301043409E-2</c:v>
                </c:pt>
                <c:pt idx="45">
                  <c:v>2.9532240769406217E-2</c:v>
                </c:pt>
                <c:pt idx="46">
                  <c:v>2.9530963410583158E-2</c:v>
                </c:pt>
                <c:pt idx="47">
                  <c:v>2.9509714938492609E-2</c:v>
                </c:pt>
                <c:pt idx="48">
                  <c:v>2.9102328998594523E-2</c:v>
                </c:pt>
                <c:pt idx="49">
                  <c:v>2.904948148562754E-2</c:v>
                </c:pt>
                <c:pt idx="50">
                  <c:v>2.8592939503109718E-2</c:v>
                </c:pt>
                <c:pt idx="51">
                  <c:v>2.8538327047943107E-2</c:v>
                </c:pt>
                <c:pt idx="52">
                  <c:v>2.8408926546118533E-2</c:v>
                </c:pt>
                <c:pt idx="53">
                  <c:v>2.8276247734947788E-2</c:v>
                </c:pt>
                <c:pt idx="54">
                  <c:v>2.8214470943737305E-2</c:v>
                </c:pt>
                <c:pt idx="55">
                  <c:v>2.818136149631302E-2</c:v>
                </c:pt>
                <c:pt idx="56">
                  <c:v>2.8061805195919505E-2</c:v>
                </c:pt>
                <c:pt idx="57">
                  <c:v>2.805589055903741E-2</c:v>
                </c:pt>
                <c:pt idx="58">
                  <c:v>2.7919984488279231E-2</c:v>
                </c:pt>
                <c:pt idx="59">
                  <c:v>2.7916627009584957E-2</c:v>
                </c:pt>
                <c:pt idx="60">
                  <c:v>2.7674212660010265E-2</c:v>
                </c:pt>
                <c:pt idx="61">
                  <c:v>2.7668964464057907E-2</c:v>
                </c:pt>
                <c:pt idx="62">
                  <c:v>2.757489918711889E-2</c:v>
                </c:pt>
                <c:pt idx="63">
                  <c:v>2.743009304111426E-2</c:v>
                </c:pt>
                <c:pt idx="64">
                  <c:v>2.7354455662511951E-2</c:v>
                </c:pt>
                <c:pt idx="65">
                  <c:v>2.7282252784722658E-2</c:v>
                </c:pt>
                <c:pt idx="66">
                  <c:v>2.7224829610239192E-2</c:v>
                </c:pt>
                <c:pt idx="67">
                  <c:v>2.7152550510065602E-2</c:v>
                </c:pt>
                <c:pt idx="68">
                  <c:v>2.7106134188834088E-2</c:v>
                </c:pt>
                <c:pt idx="69">
                  <c:v>2.709533211846199E-2</c:v>
                </c:pt>
                <c:pt idx="70">
                  <c:v>2.7075672569303925E-2</c:v>
                </c:pt>
                <c:pt idx="71">
                  <c:v>2.6881866087585787E-2</c:v>
                </c:pt>
                <c:pt idx="72">
                  <c:v>2.6827925962346535E-2</c:v>
                </c:pt>
                <c:pt idx="73">
                  <c:v>2.6670703864710731E-2</c:v>
                </c:pt>
                <c:pt idx="74">
                  <c:v>2.656670894798626E-2</c:v>
                </c:pt>
                <c:pt idx="75">
                  <c:v>2.6437437644526319E-2</c:v>
                </c:pt>
                <c:pt idx="76">
                  <c:v>2.6347946841387727E-2</c:v>
                </c:pt>
                <c:pt idx="77">
                  <c:v>2.6336042960585587E-2</c:v>
                </c:pt>
                <c:pt idx="78">
                  <c:v>2.6306071689244169E-2</c:v>
                </c:pt>
                <c:pt idx="79">
                  <c:v>2.6228054749649711E-2</c:v>
                </c:pt>
                <c:pt idx="80">
                  <c:v>2.6107344376043864E-2</c:v>
                </c:pt>
                <c:pt idx="81">
                  <c:v>2.5992394779060332E-2</c:v>
                </c:pt>
                <c:pt idx="82">
                  <c:v>2.5920610642441125E-2</c:v>
                </c:pt>
                <c:pt idx="83">
                  <c:v>2.5721226309125655E-2</c:v>
                </c:pt>
                <c:pt idx="84">
                  <c:v>2.5526344958350326E-2</c:v>
                </c:pt>
                <c:pt idx="85">
                  <c:v>2.5323356697978132E-2</c:v>
                </c:pt>
                <c:pt idx="86">
                  <c:v>2.524509268275035E-2</c:v>
                </c:pt>
                <c:pt idx="87">
                  <c:v>2.5195148230246624E-2</c:v>
                </c:pt>
                <c:pt idx="88">
                  <c:v>2.4867423942793308E-2</c:v>
                </c:pt>
                <c:pt idx="89">
                  <c:v>2.4712537559626171E-2</c:v>
                </c:pt>
                <c:pt idx="90">
                  <c:v>2.4621540495984539E-2</c:v>
                </c:pt>
                <c:pt idx="91">
                  <c:v>2.4234050141627654E-2</c:v>
                </c:pt>
                <c:pt idx="92">
                  <c:v>2.4164549574457243E-2</c:v>
                </c:pt>
                <c:pt idx="93">
                  <c:v>2.4062058366328402E-2</c:v>
                </c:pt>
                <c:pt idx="94">
                  <c:v>2.3959289633083237E-2</c:v>
                </c:pt>
                <c:pt idx="95">
                  <c:v>2.3934404873758953E-2</c:v>
                </c:pt>
                <c:pt idx="96">
                  <c:v>2.3740147403183032E-2</c:v>
                </c:pt>
                <c:pt idx="97">
                  <c:v>2.368357796980081E-2</c:v>
                </c:pt>
                <c:pt idx="98">
                  <c:v>2.3597876035713471E-2</c:v>
                </c:pt>
                <c:pt idx="99">
                  <c:v>2.3144796234537281E-2</c:v>
                </c:pt>
                <c:pt idx="100">
                  <c:v>2.3137421693385823E-2</c:v>
                </c:pt>
                <c:pt idx="101">
                  <c:v>2.3013028168847125E-2</c:v>
                </c:pt>
                <c:pt idx="102">
                  <c:v>2.2843601704876242E-2</c:v>
                </c:pt>
                <c:pt idx="103">
                  <c:v>2.2409506932143195E-2</c:v>
                </c:pt>
                <c:pt idx="104">
                  <c:v>2.1980646162556419E-2</c:v>
                </c:pt>
                <c:pt idx="105">
                  <c:v>2.1733088662576932E-2</c:v>
                </c:pt>
                <c:pt idx="106">
                  <c:v>2.1520784391640482E-2</c:v>
                </c:pt>
                <c:pt idx="107">
                  <c:v>2.1301190285969423E-2</c:v>
                </c:pt>
                <c:pt idx="108">
                  <c:v>2.125220674244906E-2</c:v>
                </c:pt>
                <c:pt idx="109">
                  <c:v>2.1223535203344749E-2</c:v>
                </c:pt>
                <c:pt idx="110">
                  <c:v>2.1070975090136949E-2</c:v>
                </c:pt>
                <c:pt idx="111">
                  <c:v>2.0777684773491699E-2</c:v>
                </c:pt>
                <c:pt idx="112">
                  <c:v>2.0760691609113046E-2</c:v>
                </c:pt>
                <c:pt idx="113">
                  <c:v>2.0460601502490062E-2</c:v>
                </c:pt>
                <c:pt idx="114">
                  <c:v>2.0169222184201814E-2</c:v>
                </c:pt>
                <c:pt idx="115">
                  <c:v>2.0101075578559061E-2</c:v>
                </c:pt>
                <c:pt idx="116">
                  <c:v>1.9983109553108142E-2</c:v>
                </c:pt>
                <c:pt idx="117">
                  <c:v>1.9889323846420941E-2</c:v>
                </c:pt>
                <c:pt idx="118">
                  <c:v>1.9526433657212867E-2</c:v>
                </c:pt>
                <c:pt idx="119">
                  <c:v>1.9457010244682212E-2</c:v>
                </c:pt>
                <c:pt idx="120">
                  <c:v>1.9430487635199528E-2</c:v>
                </c:pt>
                <c:pt idx="121">
                  <c:v>1.9397200830171935E-2</c:v>
                </c:pt>
                <c:pt idx="122">
                  <c:v>1.8972199306432395E-2</c:v>
                </c:pt>
                <c:pt idx="123">
                  <c:v>1.8590134414710708E-2</c:v>
                </c:pt>
                <c:pt idx="124">
                  <c:v>1.8513821183374222E-2</c:v>
                </c:pt>
                <c:pt idx="125">
                  <c:v>1.8486047098908914E-2</c:v>
                </c:pt>
                <c:pt idx="126">
                  <c:v>1.8429967689171291E-2</c:v>
                </c:pt>
                <c:pt idx="127">
                  <c:v>1.8282266111577336E-2</c:v>
                </c:pt>
                <c:pt idx="128">
                  <c:v>1.7635629737897205E-2</c:v>
                </c:pt>
                <c:pt idx="129">
                  <c:v>1.7525271907604993E-2</c:v>
                </c:pt>
                <c:pt idx="130">
                  <c:v>1.7266459963070493E-2</c:v>
                </c:pt>
                <c:pt idx="131">
                  <c:v>1.6919210825152575E-2</c:v>
                </c:pt>
                <c:pt idx="132">
                  <c:v>1.691297208562197E-2</c:v>
                </c:pt>
                <c:pt idx="133">
                  <c:v>1.6902830461787817E-2</c:v>
                </c:pt>
                <c:pt idx="134">
                  <c:v>1.6809434344472948E-2</c:v>
                </c:pt>
                <c:pt idx="135">
                  <c:v>1.673917004365108E-2</c:v>
                </c:pt>
                <c:pt idx="136">
                  <c:v>1.6700535291637911E-2</c:v>
                </c:pt>
                <c:pt idx="137">
                  <c:v>1.6591923062002738E-2</c:v>
                </c:pt>
                <c:pt idx="138">
                  <c:v>1.6552289290037058E-2</c:v>
                </c:pt>
                <c:pt idx="139">
                  <c:v>1.6109880489312434E-2</c:v>
                </c:pt>
                <c:pt idx="140">
                  <c:v>1.5926463732716278E-2</c:v>
                </c:pt>
                <c:pt idx="141">
                  <c:v>1.5201268804148422E-2</c:v>
                </c:pt>
                <c:pt idx="142">
                  <c:v>1.5041087449174843E-2</c:v>
                </c:pt>
                <c:pt idx="143">
                  <c:v>1.501578552039088E-2</c:v>
                </c:pt>
                <c:pt idx="144">
                  <c:v>1.4948714409192793E-2</c:v>
                </c:pt>
                <c:pt idx="145">
                  <c:v>1.4929659023420083E-2</c:v>
                </c:pt>
                <c:pt idx="146">
                  <c:v>1.4818075950376684E-2</c:v>
                </c:pt>
                <c:pt idx="147">
                  <c:v>1.4365259332193637E-2</c:v>
                </c:pt>
                <c:pt idx="148">
                  <c:v>1.426589095714783E-2</c:v>
                </c:pt>
                <c:pt idx="149">
                  <c:v>1.416816115028246E-2</c:v>
                </c:pt>
                <c:pt idx="150">
                  <c:v>1.3950567725950777E-2</c:v>
                </c:pt>
                <c:pt idx="151">
                  <c:v>1.3842458774405462E-2</c:v>
                </c:pt>
                <c:pt idx="152">
                  <c:v>1.3646214984764513E-2</c:v>
                </c:pt>
                <c:pt idx="153">
                  <c:v>1.2944971656906114E-2</c:v>
                </c:pt>
                <c:pt idx="154">
                  <c:v>1.2416876985495413E-2</c:v>
                </c:pt>
                <c:pt idx="155">
                  <c:v>1.217803428212178E-2</c:v>
                </c:pt>
                <c:pt idx="156">
                  <c:v>1.2101411201875339E-2</c:v>
                </c:pt>
                <c:pt idx="157">
                  <c:v>1.1607797002700329E-2</c:v>
                </c:pt>
                <c:pt idx="158">
                  <c:v>1.0938028644641272E-2</c:v>
                </c:pt>
                <c:pt idx="159">
                  <c:v>1.0883286845685217E-2</c:v>
                </c:pt>
                <c:pt idx="160">
                  <c:v>1.0809279800784678E-2</c:v>
                </c:pt>
                <c:pt idx="161">
                  <c:v>1.0642956829899752E-2</c:v>
                </c:pt>
                <c:pt idx="162">
                  <c:v>1.0349785581574122E-2</c:v>
                </c:pt>
                <c:pt idx="163">
                  <c:v>1.0177328873675381E-2</c:v>
                </c:pt>
                <c:pt idx="164">
                  <c:v>1.0061270598464629E-2</c:v>
                </c:pt>
                <c:pt idx="165">
                  <c:v>9.9481900281423868E-3</c:v>
                </c:pt>
                <c:pt idx="166">
                  <c:v>9.4341460824075105E-3</c:v>
                </c:pt>
                <c:pt idx="167">
                  <c:v>9.2579831699105466E-3</c:v>
                </c:pt>
                <c:pt idx="168">
                  <c:v>9.1056408396611582E-3</c:v>
                </c:pt>
                <c:pt idx="169">
                  <c:v>8.647845339735066E-3</c:v>
                </c:pt>
                <c:pt idx="170">
                  <c:v>7.8029177952166117E-3</c:v>
                </c:pt>
                <c:pt idx="171">
                  <c:v>7.4202877638223233E-3</c:v>
                </c:pt>
                <c:pt idx="172">
                  <c:v>7.1812407156618971E-3</c:v>
                </c:pt>
                <c:pt idx="173">
                  <c:v>6.6586818035618903E-3</c:v>
                </c:pt>
                <c:pt idx="174">
                  <c:v>6.3206969020632156E-3</c:v>
                </c:pt>
                <c:pt idx="175">
                  <c:v>5.5957008449692676E-3</c:v>
                </c:pt>
                <c:pt idx="176">
                  <c:v>5.5512067579564939E-3</c:v>
                </c:pt>
                <c:pt idx="177">
                  <c:v>5.3330979827780787E-3</c:v>
                </c:pt>
                <c:pt idx="178">
                  <c:v>5.3329667434031105E-3</c:v>
                </c:pt>
                <c:pt idx="179">
                  <c:v>5.1018292257709727E-3</c:v>
                </c:pt>
                <c:pt idx="180">
                  <c:v>2.9205982694173135E-3</c:v>
                </c:pt>
                <c:pt idx="181">
                  <c:v>2.5535315526999235E-3</c:v>
                </c:pt>
                <c:pt idx="182">
                  <c:v>1.1480669254131659E-3</c:v>
                </c:pt>
                <c:pt idx="183">
                  <c:v>2.4580523875547794E-4</c:v>
                </c:pt>
                <c:pt idx="184">
                  <c:v>2.4390670288850552E-4</c:v>
                </c:pt>
                <c:pt idx="185">
                  <c:v>2.0870725742193176E-4</c:v>
                </c:pt>
                <c:pt idx="186">
                  <c:v>-5.1371289273435904E-6</c:v>
                </c:pt>
                <c:pt idx="187">
                  <c:v>-1.682278520227325E-5</c:v>
                </c:pt>
                <c:pt idx="188">
                  <c:v>-1.682278520227325E-5</c:v>
                </c:pt>
                <c:pt idx="189">
                  <c:v>-1.682278520227325E-5</c:v>
                </c:pt>
                <c:pt idx="190">
                  <c:v>-1.682278520227325E-5</c:v>
                </c:pt>
                <c:pt idx="191">
                  <c:v>-2.9555421514882232E-3</c:v>
                </c:pt>
                <c:pt idx="192">
                  <c:v>-8.9069891654316169E-3</c:v>
                </c:pt>
                <c:pt idx="193">
                  <c:v>-9.9606431424832942E-3</c:v>
                </c:pt>
                <c:pt idx="194">
                  <c:v>-1.3221423172025293E-2</c:v>
                </c:pt>
                <c:pt idx="195">
                  <c:v>-1.734170840836663E-2</c:v>
                </c:pt>
                <c:pt idx="196">
                  <c:v>-1.7775923740292354E-2</c:v>
                </c:pt>
                <c:pt idx="197">
                  <c:v>-3.8334754394994897E-2</c:v>
                </c:pt>
                <c:pt idx="198">
                  <c:v>-3.8622834406329826E-2</c:v>
                </c:pt>
                <c:pt idx="199">
                  <c:v>-5.751428453506624E-2</c:v>
                </c:pt>
                <c:pt idx="200">
                  <c:v>-6.1013549209583684E-2</c:v>
                </c:pt>
                <c:pt idx="201">
                  <c:v>-6.9015086180090168E-2</c:v>
                </c:pt>
                <c:pt idx="202">
                  <c:v>-0.10754647242269695</c:v>
                </c:pt>
                <c:pt idx="203">
                  <c:v>-0.1313564592438663</c:v>
                </c:pt>
                <c:pt idx="204">
                  <c:v>-0.16437599763129482</c:v>
                </c:pt>
                <c:pt idx="205">
                  <c:v>-0.21048549077738732</c:v>
                </c:pt>
                <c:pt idx="206">
                  <c:v>-0.29533932229251347</c:v>
                </c:pt>
                <c:pt idx="207">
                  <c:v>-0.37377978409166868</c:v>
                </c:pt>
                <c:pt idx="208">
                  <c:v>-0.39502578184500137</c:v>
                </c:pt>
                <c:pt idx="209">
                  <c:v>-0.49722252088653734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1-43CF-A241-24631F44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2010 Dec'!$A$3:$A$212</c:f>
              <c:strCache>
                <c:ptCount val="210"/>
                <c:pt idx="0">
                  <c:v>United States</c:v>
                </c:pt>
                <c:pt idx="1">
                  <c:v>Mexico</c:v>
                </c:pt>
                <c:pt idx="2">
                  <c:v>Turkey</c:v>
                </c:pt>
                <c:pt idx="3">
                  <c:v>Ireland</c:v>
                </c:pt>
                <c:pt idx="4">
                  <c:v>Iceland</c:v>
                </c:pt>
                <c:pt idx="5">
                  <c:v>Israel</c:v>
                </c:pt>
                <c:pt idx="6">
                  <c:v>Algeria</c:v>
                </c:pt>
                <c:pt idx="7">
                  <c:v>Venezuela</c:v>
                </c:pt>
                <c:pt idx="8">
                  <c:v>Iran</c:v>
                </c:pt>
                <c:pt idx="9">
                  <c:v>Pakistan</c:v>
                </c:pt>
                <c:pt idx="10">
                  <c:v>Uruguay</c:v>
                </c:pt>
                <c:pt idx="11">
                  <c:v>Kazakhstan</c:v>
                </c:pt>
                <c:pt idx="12">
                  <c:v>Philippines</c:v>
                </c:pt>
                <c:pt idx="13">
                  <c:v>Bolivia</c:v>
                </c:pt>
                <c:pt idx="14">
                  <c:v>Senegal</c:v>
                </c:pt>
                <c:pt idx="15">
                  <c:v>Latvia</c:v>
                </c:pt>
                <c:pt idx="16">
                  <c:v>Kuwait</c:v>
                </c:pt>
                <c:pt idx="17">
                  <c:v>Lithuania</c:v>
                </c:pt>
                <c:pt idx="18">
                  <c:v>Peru</c:v>
                </c:pt>
                <c:pt idx="19">
                  <c:v>Netherlands Antilles</c:v>
                </c:pt>
                <c:pt idx="20">
                  <c:v>Morocco</c:v>
                </c:pt>
                <c:pt idx="21">
                  <c:v>Saudi Arabia</c:v>
                </c:pt>
                <c:pt idx="22">
                  <c:v>Colombia</c:v>
                </c:pt>
                <c:pt idx="23">
                  <c:v>Egypt</c:v>
                </c:pt>
                <c:pt idx="24">
                  <c:v>Qatar</c:v>
                </c:pt>
                <c:pt idx="25">
                  <c:v>Slovenia</c:v>
                </c:pt>
                <c:pt idx="26">
                  <c:v>Indonesia</c:v>
                </c:pt>
                <c:pt idx="27">
                  <c:v>Gabon</c:v>
                </c:pt>
                <c:pt idx="28">
                  <c:v>Argentina</c:v>
                </c:pt>
                <c:pt idx="29">
                  <c:v>Liberia</c:v>
                </c:pt>
                <c:pt idx="30">
                  <c:v>Azerbaijan</c:v>
                </c:pt>
                <c:pt idx="31">
                  <c:v>Ukraine</c:v>
                </c:pt>
                <c:pt idx="32">
                  <c:v>Bahamas</c:v>
                </c:pt>
                <c:pt idx="33">
                  <c:v>Tunisia</c:v>
                </c:pt>
                <c:pt idx="34">
                  <c:v>Dominican Republic</c:v>
                </c:pt>
                <c:pt idx="35">
                  <c:v>Mauritius</c:v>
                </c:pt>
                <c:pt idx="36">
                  <c:v>Gibraltar</c:v>
                </c:pt>
                <c:pt idx="37">
                  <c:v>Thailand</c:v>
                </c:pt>
                <c:pt idx="38">
                  <c:v>Seychelles</c:v>
                </c:pt>
                <c:pt idx="39">
                  <c:v>Libya</c:v>
                </c:pt>
                <c:pt idx="40">
                  <c:v>Trinidad and Tobago</c:v>
                </c:pt>
                <c:pt idx="41">
                  <c:v>Yemen</c:v>
                </c:pt>
                <c:pt idx="42">
                  <c:v>Malaysia</c:v>
                </c:pt>
                <c:pt idx="43">
                  <c:v>Bermuda</c:v>
                </c:pt>
                <c:pt idx="44">
                  <c:v>Isle of Man</c:v>
                </c:pt>
                <c:pt idx="45">
                  <c:v>Bosnia and Herzegovina</c:v>
                </c:pt>
                <c:pt idx="46">
                  <c:v>Bahrain</c:v>
                </c:pt>
                <c:pt idx="47">
                  <c:v>Barbados</c:v>
                </c:pt>
                <c:pt idx="48">
                  <c:v>Ecuador</c:v>
                </c:pt>
                <c:pt idx="49">
                  <c:v>Jordan</c:v>
                </c:pt>
                <c:pt idx="50">
                  <c:v>Kenya</c:v>
                </c:pt>
                <c:pt idx="51">
                  <c:v>Oman</c:v>
                </c:pt>
                <c:pt idx="52">
                  <c:v>Nigeria</c:v>
                </c:pt>
                <c:pt idx="53">
                  <c:v>Sri Lanka</c:v>
                </c:pt>
                <c:pt idx="54">
                  <c:v>Estonia</c:v>
                </c:pt>
                <c:pt idx="55">
                  <c:v>Guernsey</c:v>
                </c:pt>
                <c:pt idx="56">
                  <c:v>South Africa</c:v>
                </c:pt>
                <c:pt idx="57">
                  <c:v>Bulgaria</c:v>
                </c:pt>
                <c:pt idx="58">
                  <c:v>Lebanon</c:v>
                </c:pt>
                <c:pt idx="59">
                  <c:v>Jamaica</c:v>
                </c:pt>
                <c:pt idx="60">
                  <c:v>Angola</c:v>
                </c:pt>
                <c:pt idx="61">
                  <c:v>Uzbekistan</c:v>
                </c:pt>
                <c:pt idx="62">
                  <c:v>Slovakia</c:v>
                </c:pt>
                <c:pt idx="63">
                  <c:v>Costa Rica</c:v>
                </c:pt>
                <c:pt idx="64">
                  <c:v>Chile</c:v>
                </c:pt>
                <c:pt idx="65">
                  <c:v>Georgia</c:v>
                </c:pt>
                <c:pt idx="66">
                  <c:v>Panama</c:v>
                </c:pt>
                <c:pt idx="67">
                  <c:v>Vietnam</c:v>
                </c:pt>
                <c:pt idx="68">
                  <c:v>Tanzania</c:v>
                </c:pt>
                <c:pt idx="69">
                  <c:v>Croatia</c:v>
                </c:pt>
                <c:pt idx="70">
                  <c:v>Serbia</c:v>
                </c:pt>
                <c:pt idx="71">
                  <c:v>Malawi</c:v>
                </c:pt>
                <c:pt idx="72">
                  <c:v>Iraq</c:v>
                </c:pt>
                <c:pt idx="73">
                  <c:v>United Arab Emirates</c:v>
                </c:pt>
                <c:pt idx="74">
                  <c:v>Cyprus</c:v>
                </c:pt>
                <c:pt idx="75">
                  <c:v>Burkina Faso</c:v>
                </c:pt>
                <c:pt idx="76">
                  <c:v>Cote d'Ivoire</c:v>
                </c:pt>
                <c:pt idx="77">
                  <c:v>Albania</c:v>
                </c:pt>
                <c:pt idx="78">
                  <c:v>Belize</c:v>
                </c:pt>
                <c:pt idx="79">
                  <c:v>Sudan</c:v>
                </c:pt>
                <c:pt idx="80">
                  <c:v>Syria</c:v>
                </c:pt>
                <c:pt idx="81">
                  <c:v>Andorra</c:v>
                </c:pt>
                <c:pt idx="82">
                  <c:v>Ghana</c:v>
                </c:pt>
                <c:pt idx="83">
                  <c:v>Mozambique</c:v>
                </c:pt>
                <c:pt idx="84">
                  <c:v>Guatemala</c:v>
                </c:pt>
                <c:pt idx="85">
                  <c:v>Bangladesh</c:v>
                </c:pt>
                <c:pt idx="86">
                  <c:v>Marshall Islands</c:v>
                </c:pt>
                <c:pt idx="87">
                  <c:v>Honduras</c:v>
                </c:pt>
                <c:pt idx="88">
                  <c:v>Malta</c:v>
                </c:pt>
                <c:pt idx="89">
                  <c:v>Liechtenstein</c:v>
                </c:pt>
                <c:pt idx="90">
                  <c:v>Russia</c:v>
                </c:pt>
                <c:pt idx="91">
                  <c:v>Zambia</c:v>
                </c:pt>
                <c:pt idx="92">
                  <c:v>Jersey</c:v>
                </c:pt>
                <c:pt idx="93">
                  <c:v>West Indies UK</c:v>
                </c:pt>
                <c:pt idx="94">
                  <c:v>Armenia</c:v>
                </c:pt>
                <c:pt idx="95">
                  <c:v>Macau SAR</c:v>
                </c:pt>
                <c:pt idx="96">
                  <c:v>St. Vincent</c:v>
                </c:pt>
                <c:pt idx="97">
                  <c:v>Cameroon</c:v>
                </c:pt>
                <c:pt idx="98">
                  <c:v>Uganda</c:v>
                </c:pt>
                <c:pt idx="99">
                  <c:v>Laos</c:v>
                </c:pt>
                <c:pt idx="100">
                  <c:v>Cuba</c:v>
                </c:pt>
                <c:pt idx="101">
                  <c:v>Congo Democratic Republic</c:v>
                </c:pt>
                <c:pt idx="102">
                  <c:v>Papua New Guinea</c:v>
                </c:pt>
                <c:pt idx="103">
                  <c:v>Swaziland</c:v>
                </c:pt>
                <c:pt idx="104">
                  <c:v>India</c:v>
                </c:pt>
                <c:pt idx="105">
                  <c:v>French Polynesia</c:v>
                </c:pt>
                <c:pt idx="106">
                  <c:v>Finland</c:v>
                </c:pt>
                <c:pt idx="107">
                  <c:v>Samoa</c:v>
                </c:pt>
                <c:pt idx="108">
                  <c:v>Romania</c:v>
                </c:pt>
                <c:pt idx="109">
                  <c:v>Cambodia</c:v>
                </c:pt>
                <c:pt idx="110">
                  <c:v>Maldives</c:v>
                </c:pt>
                <c:pt idx="111">
                  <c:v>Belarus</c:v>
                </c:pt>
                <c:pt idx="112">
                  <c:v>Czech Republic</c:v>
                </c:pt>
                <c:pt idx="113">
                  <c:v>Ethiopia</c:v>
                </c:pt>
                <c:pt idx="114">
                  <c:v>Moldova</c:v>
                </c:pt>
                <c:pt idx="115">
                  <c:v>Hungary</c:v>
                </c:pt>
                <c:pt idx="116">
                  <c:v>Macedonia, FYR</c:v>
                </c:pt>
                <c:pt idx="117">
                  <c:v>Congo</c:v>
                </c:pt>
                <c:pt idx="118">
                  <c:v>El Salvador</c:v>
                </c:pt>
                <c:pt idx="119">
                  <c:v>Nepal</c:v>
                </c:pt>
                <c:pt idx="120">
                  <c:v>Singapore</c:v>
                </c:pt>
                <c:pt idx="121">
                  <c:v>Turks and Caicos</c:v>
                </c:pt>
                <c:pt idx="122">
                  <c:v>Namibia</c:v>
                </c:pt>
                <c:pt idx="123">
                  <c:v>Zimbabwe</c:v>
                </c:pt>
                <c:pt idx="124">
                  <c:v>Vanuatu</c:v>
                </c:pt>
                <c:pt idx="125">
                  <c:v>Chad</c:v>
                </c:pt>
                <c:pt idx="126">
                  <c:v>Guinea</c:v>
                </c:pt>
                <c:pt idx="127">
                  <c:v>Nicaragua</c:v>
                </c:pt>
                <c:pt idx="128">
                  <c:v>Togo</c:v>
                </c:pt>
                <c:pt idx="129">
                  <c:v>St. Lucia</c:v>
                </c:pt>
                <c:pt idx="130">
                  <c:v>Norway</c:v>
                </c:pt>
                <c:pt idx="131">
                  <c:v>Niger</c:v>
                </c:pt>
                <c:pt idx="132">
                  <c:v>Paraguay</c:v>
                </c:pt>
                <c:pt idx="133">
                  <c:v>China</c:v>
                </c:pt>
                <c:pt idx="134">
                  <c:v>North Korea</c:v>
                </c:pt>
                <c:pt idx="135">
                  <c:v>Burundi</c:v>
                </c:pt>
                <c:pt idx="136">
                  <c:v>Poland</c:v>
                </c:pt>
                <c:pt idx="137">
                  <c:v>Mali</c:v>
                </c:pt>
                <c:pt idx="138">
                  <c:v>Mauritania</c:v>
                </c:pt>
                <c:pt idx="139">
                  <c:v>Guyana</c:v>
                </c:pt>
                <c:pt idx="140">
                  <c:v>South Korea</c:v>
                </c:pt>
                <c:pt idx="141">
                  <c:v>Brunei</c:v>
                </c:pt>
                <c:pt idx="142">
                  <c:v>New Caledonia</c:v>
                </c:pt>
                <c:pt idx="143">
                  <c:v>British Overseas Territories</c:v>
                </c:pt>
                <c:pt idx="144">
                  <c:v>Mongolia</c:v>
                </c:pt>
                <c:pt idx="145">
                  <c:v>Benin</c:v>
                </c:pt>
                <c:pt idx="146">
                  <c:v>Botswana</c:v>
                </c:pt>
                <c:pt idx="147">
                  <c:v>Montenegro</c:v>
                </c:pt>
                <c:pt idx="148">
                  <c:v>Madagascar</c:v>
                </c:pt>
                <c:pt idx="149">
                  <c:v>Aruba</c:v>
                </c:pt>
                <c:pt idx="150">
                  <c:v>Haiti</c:v>
                </c:pt>
                <c:pt idx="151">
                  <c:v>Kyrgyz Republic</c:v>
                </c:pt>
                <c:pt idx="152">
                  <c:v>Grenada</c:v>
                </c:pt>
                <c:pt idx="153">
                  <c:v>Rwanda</c:v>
                </c:pt>
                <c:pt idx="154">
                  <c:v>US Pacific Islands</c:v>
                </c:pt>
                <c:pt idx="155">
                  <c:v>Djibouti</c:v>
                </c:pt>
                <c:pt idx="156">
                  <c:v>Afghanistan</c:v>
                </c:pt>
                <c:pt idx="157">
                  <c:v>Gambia</c:v>
                </c:pt>
                <c:pt idx="158">
                  <c:v>Cape Verde</c:v>
                </c:pt>
                <c:pt idx="159">
                  <c:v>Central African Republic</c:v>
                </c:pt>
                <c:pt idx="160">
                  <c:v>Tajikistan</c:v>
                </c:pt>
                <c:pt idx="161">
                  <c:v>Fiji</c:v>
                </c:pt>
                <c:pt idx="162">
                  <c:v>Myanmar</c:v>
                </c:pt>
                <c:pt idx="163">
                  <c:v>Surinam</c:v>
                </c:pt>
                <c:pt idx="164">
                  <c:v>Bhutan</c:v>
                </c:pt>
                <c:pt idx="165">
                  <c:v>Dominica</c:v>
                </c:pt>
                <c:pt idx="166">
                  <c:v>Sierra Leone</c:v>
                </c:pt>
                <c:pt idx="167">
                  <c:v>Kiribati</c:v>
                </c:pt>
                <c:pt idx="168">
                  <c:v>Vatican</c:v>
                </c:pt>
                <c:pt idx="169">
                  <c:v>Turkmenistan</c:v>
                </c:pt>
                <c:pt idx="170">
                  <c:v>Equatorial Guinea</c:v>
                </c:pt>
                <c:pt idx="171">
                  <c:v>Palestinian Territory</c:v>
                </c:pt>
                <c:pt idx="172">
                  <c:v>Guinea-Bissau</c:v>
                </c:pt>
                <c:pt idx="173">
                  <c:v>Falkland Islands</c:v>
                </c:pt>
                <c:pt idx="174">
                  <c:v>Hong Kong SAR</c:v>
                </c:pt>
                <c:pt idx="175">
                  <c:v>Eritrea</c:v>
                </c:pt>
                <c:pt idx="176">
                  <c:v>Lesotho</c:v>
                </c:pt>
                <c:pt idx="177">
                  <c:v>Palau</c:v>
                </c:pt>
                <c:pt idx="178">
                  <c:v>Tuvalu</c:v>
                </c:pt>
                <c:pt idx="179">
                  <c:v>St. Helena</c:v>
                </c:pt>
                <c:pt idx="180">
                  <c:v>Sao Tome and Principe</c:v>
                </c:pt>
                <c:pt idx="181">
                  <c:v>Timor Leste</c:v>
                </c:pt>
                <c:pt idx="182">
                  <c:v>Solomon Islands</c:v>
                </c:pt>
                <c:pt idx="183">
                  <c:v>Comoros Islands</c:v>
                </c:pt>
                <c:pt idx="184">
                  <c:v>Somalia</c:v>
                </c:pt>
                <c:pt idx="185">
                  <c:v>Micronesia</c:v>
                </c:pt>
                <c:pt idx="186">
                  <c:v>Nauru</c:v>
                </c:pt>
                <c:pt idx="187">
                  <c:v>Tonga</c:v>
                </c:pt>
                <c:pt idx="188">
                  <c:v>Wallis/Futuna</c:v>
                </c:pt>
                <c:pt idx="189">
                  <c:v>Greece</c:v>
                </c:pt>
                <c:pt idx="190">
                  <c:v>Canada</c:v>
                </c:pt>
                <c:pt idx="191">
                  <c:v>New Zealand</c:v>
                </c:pt>
                <c:pt idx="192">
                  <c:v>Denmark</c:v>
                </c:pt>
                <c:pt idx="193">
                  <c:v>Brazil</c:v>
                </c:pt>
                <c:pt idx="194">
                  <c:v>Luxembourg</c:v>
                </c:pt>
                <c:pt idx="195">
                  <c:v>Portugal</c:v>
                </c:pt>
                <c:pt idx="196">
                  <c:v>Cayman Islands</c:v>
                </c:pt>
                <c:pt idx="197">
                  <c:v>Belgium</c:v>
                </c:pt>
                <c:pt idx="198">
                  <c:v>Australia</c:v>
                </c:pt>
                <c:pt idx="199">
                  <c:v>Chinese Taipei</c:v>
                </c:pt>
                <c:pt idx="200">
                  <c:v>Italy</c:v>
                </c:pt>
                <c:pt idx="201">
                  <c:v>Spain</c:v>
                </c:pt>
                <c:pt idx="202">
                  <c:v>Austria</c:v>
                </c:pt>
                <c:pt idx="203">
                  <c:v>Sweden</c:v>
                </c:pt>
                <c:pt idx="204">
                  <c:v>Netherlands</c:v>
                </c:pt>
                <c:pt idx="205">
                  <c:v>Switzerland</c:v>
                </c:pt>
                <c:pt idx="206">
                  <c:v>Japan</c:v>
                </c:pt>
                <c:pt idx="207">
                  <c:v>United Kingdom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2010 Dec'!$E$3:$E$212</c:f>
              <c:numCache>
                <c:formatCode>General</c:formatCode>
                <c:ptCount val="210"/>
                <c:pt idx="0">
                  <c:v>0.14966187092292893</c:v>
                </c:pt>
                <c:pt idx="1">
                  <c:v>9.0660010430554883E-2</c:v>
                </c:pt>
                <c:pt idx="2">
                  <c:v>5.1874785865131549E-2</c:v>
                </c:pt>
                <c:pt idx="3">
                  <c:v>4.0846746596364419E-2</c:v>
                </c:pt>
                <c:pt idx="4">
                  <c:v>3.4630247274235908E-2</c:v>
                </c:pt>
                <c:pt idx="5">
                  <c:v>3.4521913023884902E-2</c:v>
                </c:pt>
                <c:pt idx="6">
                  <c:v>3.3837297239035211E-2</c:v>
                </c:pt>
                <c:pt idx="7">
                  <c:v>3.383430555469296E-2</c:v>
                </c:pt>
                <c:pt idx="8">
                  <c:v>3.3793343833132296E-2</c:v>
                </c:pt>
                <c:pt idx="9">
                  <c:v>3.3652390492877007E-2</c:v>
                </c:pt>
                <c:pt idx="10">
                  <c:v>3.3324003124280022E-2</c:v>
                </c:pt>
                <c:pt idx="11">
                  <c:v>3.326581324670648E-2</c:v>
                </c:pt>
                <c:pt idx="12">
                  <c:v>3.324431683811982E-2</c:v>
                </c:pt>
                <c:pt idx="13">
                  <c:v>3.3237844642292742E-2</c:v>
                </c:pt>
                <c:pt idx="14">
                  <c:v>3.3089205039792492E-2</c:v>
                </c:pt>
                <c:pt idx="15">
                  <c:v>3.3018766872141107E-2</c:v>
                </c:pt>
                <c:pt idx="16">
                  <c:v>3.2830851827122073E-2</c:v>
                </c:pt>
                <c:pt idx="17">
                  <c:v>3.2683061831095851E-2</c:v>
                </c:pt>
                <c:pt idx="18">
                  <c:v>3.2594722361396739E-2</c:v>
                </c:pt>
                <c:pt idx="19">
                  <c:v>3.2559168049700715E-2</c:v>
                </c:pt>
                <c:pt idx="20">
                  <c:v>3.2391392637962237E-2</c:v>
                </c:pt>
                <c:pt idx="21">
                  <c:v>3.2336933795298575E-2</c:v>
                </c:pt>
                <c:pt idx="22">
                  <c:v>3.2078675530704079E-2</c:v>
                </c:pt>
                <c:pt idx="23">
                  <c:v>3.1568939979846118E-2</c:v>
                </c:pt>
                <c:pt idx="24">
                  <c:v>3.1516085969133259E-2</c:v>
                </c:pt>
                <c:pt idx="25">
                  <c:v>3.1476477147531275E-2</c:v>
                </c:pt>
                <c:pt idx="26">
                  <c:v>3.128518252085194E-2</c:v>
                </c:pt>
                <c:pt idx="27">
                  <c:v>3.1238743114084686E-2</c:v>
                </c:pt>
                <c:pt idx="28">
                  <c:v>3.1164997956040118E-2</c:v>
                </c:pt>
                <c:pt idx="29">
                  <c:v>3.1123624306733294E-2</c:v>
                </c:pt>
                <c:pt idx="30">
                  <c:v>3.0989580394483525E-2</c:v>
                </c:pt>
                <c:pt idx="31">
                  <c:v>3.0729677447089342E-2</c:v>
                </c:pt>
                <c:pt idx="32">
                  <c:v>3.0621589091838791E-2</c:v>
                </c:pt>
                <c:pt idx="33">
                  <c:v>3.0408780450337111E-2</c:v>
                </c:pt>
                <c:pt idx="34">
                  <c:v>3.0368803316065972E-2</c:v>
                </c:pt>
                <c:pt idx="35">
                  <c:v>3.031495930742787E-2</c:v>
                </c:pt>
                <c:pt idx="36">
                  <c:v>3.0234226308420251E-2</c:v>
                </c:pt>
                <c:pt idx="37">
                  <c:v>3.0202453740553539E-2</c:v>
                </c:pt>
                <c:pt idx="38">
                  <c:v>3.0163550571729293E-2</c:v>
                </c:pt>
                <c:pt idx="39">
                  <c:v>3.0111744434628416E-2</c:v>
                </c:pt>
                <c:pt idx="40">
                  <c:v>3.0028206630403634E-2</c:v>
                </c:pt>
                <c:pt idx="41">
                  <c:v>2.9990230598952072E-2</c:v>
                </c:pt>
                <c:pt idx="42">
                  <c:v>2.9940423987246934E-2</c:v>
                </c:pt>
                <c:pt idx="43">
                  <c:v>2.9257935013082097E-2</c:v>
                </c:pt>
                <c:pt idx="44">
                  <c:v>2.9080118900098824E-2</c:v>
                </c:pt>
                <c:pt idx="45">
                  <c:v>2.9067310207525589E-2</c:v>
                </c:pt>
                <c:pt idx="46">
                  <c:v>2.9016233092279773E-2</c:v>
                </c:pt>
                <c:pt idx="47">
                  <c:v>2.8959557799775701E-2</c:v>
                </c:pt>
                <c:pt idx="48">
                  <c:v>2.8950529038654669E-2</c:v>
                </c:pt>
                <c:pt idx="49">
                  <c:v>2.8839282859331791E-2</c:v>
                </c:pt>
                <c:pt idx="50">
                  <c:v>2.8799525928234811E-2</c:v>
                </c:pt>
                <c:pt idx="51">
                  <c:v>2.8733062780078984E-2</c:v>
                </c:pt>
                <c:pt idx="52">
                  <c:v>2.8498265641576027E-2</c:v>
                </c:pt>
                <c:pt idx="53">
                  <c:v>2.8344208537093771E-2</c:v>
                </c:pt>
                <c:pt idx="54">
                  <c:v>2.811528537372552E-2</c:v>
                </c:pt>
                <c:pt idx="55">
                  <c:v>2.8095074825450813E-2</c:v>
                </c:pt>
                <c:pt idx="56">
                  <c:v>2.7964614928756584E-2</c:v>
                </c:pt>
                <c:pt idx="57">
                  <c:v>2.7871430213127508E-2</c:v>
                </c:pt>
                <c:pt idx="58">
                  <c:v>2.775795342401877E-2</c:v>
                </c:pt>
                <c:pt idx="59">
                  <c:v>2.7710861340430559E-2</c:v>
                </c:pt>
                <c:pt idx="60">
                  <c:v>2.7613731392884474E-2</c:v>
                </c:pt>
                <c:pt idx="61">
                  <c:v>2.7541829974885232E-2</c:v>
                </c:pt>
                <c:pt idx="62">
                  <c:v>2.7380577264097667E-2</c:v>
                </c:pt>
                <c:pt idx="63">
                  <c:v>2.7311524939410772E-2</c:v>
                </c:pt>
                <c:pt idx="64">
                  <c:v>2.7227045372552657E-2</c:v>
                </c:pt>
                <c:pt idx="65">
                  <c:v>2.7203364263490373E-2</c:v>
                </c:pt>
                <c:pt idx="66">
                  <c:v>2.7098932424873247E-2</c:v>
                </c:pt>
                <c:pt idx="67">
                  <c:v>2.7039544170852116E-2</c:v>
                </c:pt>
                <c:pt idx="68">
                  <c:v>2.6981290029604327E-2</c:v>
                </c:pt>
                <c:pt idx="69">
                  <c:v>2.6592914474772376E-2</c:v>
                </c:pt>
                <c:pt idx="70">
                  <c:v>2.6417833169336092E-2</c:v>
                </c:pt>
                <c:pt idx="71">
                  <c:v>2.6375723692785135E-2</c:v>
                </c:pt>
                <c:pt idx="72">
                  <c:v>2.6195568567304692E-2</c:v>
                </c:pt>
                <c:pt idx="73">
                  <c:v>2.6164579210860149E-2</c:v>
                </c:pt>
                <c:pt idx="74">
                  <c:v>2.6117700525891876E-2</c:v>
                </c:pt>
                <c:pt idx="75">
                  <c:v>2.6045981205628191E-2</c:v>
                </c:pt>
                <c:pt idx="76">
                  <c:v>2.5800316789269213E-2</c:v>
                </c:pt>
                <c:pt idx="77">
                  <c:v>2.5770394779499002E-2</c:v>
                </c:pt>
                <c:pt idx="78">
                  <c:v>2.5041716631978968E-2</c:v>
                </c:pt>
                <c:pt idx="79">
                  <c:v>2.4974004182669658E-2</c:v>
                </c:pt>
                <c:pt idx="80">
                  <c:v>2.4844090581051081E-2</c:v>
                </c:pt>
                <c:pt idx="81">
                  <c:v>2.4706690906674902E-2</c:v>
                </c:pt>
                <c:pt idx="82">
                  <c:v>2.4694723085318549E-2</c:v>
                </c:pt>
                <c:pt idx="83">
                  <c:v>2.4694300466335809E-2</c:v>
                </c:pt>
                <c:pt idx="84">
                  <c:v>2.4198094487817418E-2</c:v>
                </c:pt>
                <c:pt idx="85">
                  <c:v>2.3806740912800332E-2</c:v>
                </c:pt>
                <c:pt idx="86">
                  <c:v>2.3800114006946056E-2</c:v>
                </c:pt>
                <c:pt idx="87">
                  <c:v>2.3775861295984434E-2</c:v>
                </c:pt>
                <c:pt idx="88">
                  <c:v>2.360898257852407E-2</c:v>
                </c:pt>
                <c:pt idx="89">
                  <c:v>2.3462182665257889E-2</c:v>
                </c:pt>
                <c:pt idx="90">
                  <c:v>2.3159283111934326E-2</c:v>
                </c:pt>
                <c:pt idx="91">
                  <c:v>2.2970030887994545E-2</c:v>
                </c:pt>
                <c:pt idx="92">
                  <c:v>2.2827421501630842E-2</c:v>
                </c:pt>
                <c:pt idx="93">
                  <c:v>2.2729198760541108E-2</c:v>
                </c:pt>
                <c:pt idx="94">
                  <c:v>2.2472773019934111E-2</c:v>
                </c:pt>
                <c:pt idx="95">
                  <c:v>2.2442737620864458E-2</c:v>
                </c:pt>
                <c:pt idx="96">
                  <c:v>2.2250282986382861E-2</c:v>
                </c:pt>
                <c:pt idx="97">
                  <c:v>2.2103713001303864E-2</c:v>
                </c:pt>
                <c:pt idx="98">
                  <c:v>2.1873848892527439E-2</c:v>
                </c:pt>
                <c:pt idx="99">
                  <c:v>2.157097783743837E-2</c:v>
                </c:pt>
                <c:pt idx="100">
                  <c:v>2.1199641147436978E-2</c:v>
                </c:pt>
                <c:pt idx="101">
                  <c:v>2.1131476379187365E-2</c:v>
                </c:pt>
                <c:pt idx="102">
                  <c:v>2.1094623605623333E-2</c:v>
                </c:pt>
                <c:pt idx="103">
                  <c:v>2.0782736022314948E-2</c:v>
                </c:pt>
                <c:pt idx="104">
                  <c:v>2.0736949046621364E-2</c:v>
                </c:pt>
                <c:pt idx="105">
                  <c:v>2.0367034636829144E-2</c:v>
                </c:pt>
                <c:pt idx="106">
                  <c:v>2.0357427216009714E-2</c:v>
                </c:pt>
                <c:pt idx="107">
                  <c:v>2.0280231754739197E-2</c:v>
                </c:pt>
                <c:pt idx="108">
                  <c:v>2.0023135213435919E-2</c:v>
                </c:pt>
                <c:pt idx="109">
                  <c:v>1.9983494249147971E-2</c:v>
                </c:pt>
                <c:pt idx="110">
                  <c:v>1.9746163177612665E-2</c:v>
                </c:pt>
                <c:pt idx="111">
                  <c:v>1.9505321351692008E-2</c:v>
                </c:pt>
                <c:pt idx="112">
                  <c:v>1.9192736175621283E-2</c:v>
                </c:pt>
                <c:pt idx="113">
                  <c:v>1.9138114696939393E-2</c:v>
                </c:pt>
                <c:pt idx="114">
                  <c:v>1.9059783598941119E-2</c:v>
                </c:pt>
                <c:pt idx="115">
                  <c:v>1.9009736609562101E-2</c:v>
                </c:pt>
                <c:pt idx="116">
                  <c:v>1.9008066467621751E-2</c:v>
                </c:pt>
                <c:pt idx="117">
                  <c:v>1.8973198226456291E-2</c:v>
                </c:pt>
                <c:pt idx="118">
                  <c:v>1.8946130216887135E-2</c:v>
                </c:pt>
                <c:pt idx="119">
                  <c:v>1.8449752273473077E-2</c:v>
                </c:pt>
                <c:pt idx="120">
                  <c:v>1.8439075827362442E-2</c:v>
                </c:pt>
                <c:pt idx="121">
                  <c:v>1.8182040907725818E-2</c:v>
                </c:pt>
                <c:pt idx="122">
                  <c:v>1.7839354361871482E-2</c:v>
                </c:pt>
                <c:pt idx="123">
                  <c:v>1.7802521556583909E-2</c:v>
                </c:pt>
                <c:pt idx="124">
                  <c:v>1.7768980899547301E-2</c:v>
                </c:pt>
                <c:pt idx="125">
                  <c:v>1.7613241668470274E-2</c:v>
                </c:pt>
                <c:pt idx="126">
                  <c:v>1.7274091864204057E-2</c:v>
                </c:pt>
                <c:pt idx="127">
                  <c:v>1.7221340408961911E-2</c:v>
                </c:pt>
                <c:pt idx="128">
                  <c:v>1.6455743555217464E-2</c:v>
                </c:pt>
                <c:pt idx="129">
                  <c:v>1.6067036044945894E-2</c:v>
                </c:pt>
                <c:pt idx="130">
                  <c:v>1.6052547550505461E-2</c:v>
                </c:pt>
                <c:pt idx="131">
                  <c:v>1.5847131883312594E-2</c:v>
                </c:pt>
                <c:pt idx="132">
                  <c:v>1.5779565593943855E-2</c:v>
                </c:pt>
                <c:pt idx="133">
                  <c:v>1.5603602373724185E-2</c:v>
                </c:pt>
                <c:pt idx="134">
                  <c:v>1.5546093471609106E-2</c:v>
                </c:pt>
                <c:pt idx="135">
                  <c:v>1.4981832271390178E-2</c:v>
                </c:pt>
                <c:pt idx="136">
                  <c:v>1.4877403882438273E-2</c:v>
                </c:pt>
                <c:pt idx="137">
                  <c:v>1.4693219075775709E-2</c:v>
                </c:pt>
                <c:pt idx="138">
                  <c:v>1.4583841157336042E-2</c:v>
                </c:pt>
                <c:pt idx="139">
                  <c:v>1.4136768393497664E-2</c:v>
                </c:pt>
                <c:pt idx="140">
                  <c:v>1.4050741092993299E-2</c:v>
                </c:pt>
                <c:pt idx="141">
                  <c:v>1.3999967713665986E-2</c:v>
                </c:pt>
                <c:pt idx="142">
                  <c:v>1.3222906833038801E-2</c:v>
                </c:pt>
                <c:pt idx="143">
                  <c:v>1.289745622945597E-2</c:v>
                </c:pt>
                <c:pt idx="144">
                  <c:v>1.232609946867598E-2</c:v>
                </c:pt>
                <c:pt idx="145">
                  <c:v>1.2211627795639455E-2</c:v>
                </c:pt>
                <c:pt idx="146">
                  <c:v>1.1850146564090143E-2</c:v>
                </c:pt>
                <c:pt idx="147">
                  <c:v>1.1789072718371339E-2</c:v>
                </c:pt>
                <c:pt idx="148">
                  <c:v>1.1290960781285051E-2</c:v>
                </c:pt>
                <c:pt idx="149">
                  <c:v>1.1049163337739741E-2</c:v>
                </c:pt>
                <c:pt idx="150">
                  <c:v>1.0844616497947719E-2</c:v>
                </c:pt>
                <c:pt idx="151">
                  <c:v>1.0455681240971926E-2</c:v>
                </c:pt>
                <c:pt idx="152">
                  <c:v>1.0199312492619012E-2</c:v>
                </c:pt>
                <c:pt idx="153">
                  <c:v>1.009922346304354E-2</c:v>
                </c:pt>
                <c:pt idx="154">
                  <c:v>1.0048010590934697E-2</c:v>
                </c:pt>
                <c:pt idx="155">
                  <c:v>9.957796477431306E-3</c:v>
                </c:pt>
                <c:pt idx="156">
                  <c:v>9.190140828808863E-3</c:v>
                </c:pt>
                <c:pt idx="157">
                  <c:v>9.0602541786426755E-3</c:v>
                </c:pt>
                <c:pt idx="158">
                  <c:v>8.9566602295934068E-3</c:v>
                </c:pt>
                <c:pt idx="159">
                  <c:v>8.9009588521567398E-3</c:v>
                </c:pt>
                <c:pt idx="160">
                  <c:v>8.4811912050712177E-3</c:v>
                </c:pt>
                <c:pt idx="161">
                  <c:v>7.429508789690056E-3</c:v>
                </c:pt>
                <c:pt idx="162">
                  <c:v>6.9568124091995091E-3</c:v>
                </c:pt>
                <c:pt idx="163">
                  <c:v>6.895869507401617E-3</c:v>
                </c:pt>
                <c:pt idx="164">
                  <c:v>6.8432348688191747E-3</c:v>
                </c:pt>
                <c:pt idx="165">
                  <c:v>6.6022163248181769E-3</c:v>
                </c:pt>
                <c:pt idx="166">
                  <c:v>6.5712864819485383E-3</c:v>
                </c:pt>
                <c:pt idx="167">
                  <c:v>5.8050103917037721E-3</c:v>
                </c:pt>
                <c:pt idx="168">
                  <c:v>5.8048666739091669E-3</c:v>
                </c:pt>
                <c:pt idx="169">
                  <c:v>5.7393549994275306E-3</c:v>
                </c:pt>
                <c:pt idx="170">
                  <c:v>4.1155424918665291E-3</c:v>
                </c:pt>
                <c:pt idx="171">
                  <c:v>2.4713943504457814E-3</c:v>
                </c:pt>
                <c:pt idx="172">
                  <c:v>2.1670134166043445E-3</c:v>
                </c:pt>
                <c:pt idx="173">
                  <c:v>1.9344683495948476E-3</c:v>
                </c:pt>
                <c:pt idx="174">
                  <c:v>9.6748004900060192E-4</c:v>
                </c:pt>
                <c:pt idx="175">
                  <c:v>5.9392334028951737E-4</c:v>
                </c:pt>
                <c:pt idx="176">
                  <c:v>2.5600002525780744E-4</c:v>
                </c:pt>
                <c:pt idx="177">
                  <c:v>2.557051745741743E-4</c:v>
                </c:pt>
                <c:pt idx="178">
                  <c:v>2.5334636910507582E-4</c:v>
                </c:pt>
                <c:pt idx="179">
                  <c:v>2.0629392941944562E-4</c:v>
                </c:pt>
                <c:pt idx="180">
                  <c:v>2.0111985802021638E-4</c:v>
                </c:pt>
                <c:pt idx="181">
                  <c:v>1.9109907890626186E-4</c:v>
                </c:pt>
                <c:pt idx="182">
                  <c:v>-5.1018267180527851E-6</c:v>
                </c:pt>
                <c:pt idx="183">
                  <c:v>-1.8380356350071057E-5</c:v>
                </c:pt>
                <c:pt idx="184">
                  <c:v>-1.8380356350071057E-5</c:v>
                </c:pt>
                <c:pt idx="185">
                  <c:v>-1.8380356350071057E-5</c:v>
                </c:pt>
                <c:pt idx="186">
                  <c:v>-1.8380356350071057E-5</c:v>
                </c:pt>
                <c:pt idx="187">
                  <c:v>-1.8380356350071057E-5</c:v>
                </c:pt>
                <c:pt idx="188">
                  <c:v>-1.8380356350071057E-5</c:v>
                </c:pt>
                <c:pt idx="189">
                  <c:v>-7.9693275751677173E-4</c:v>
                </c:pt>
                <c:pt idx="190">
                  <c:v>-1.9687695199284566E-3</c:v>
                </c:pt>
                <c:pt idx="191">
                  <c:v>-8.6256074895949206E-3</c:v>
                </c:pt>
                <c:pt idx="192">
                  <c:v>-1.1126917135456771E-2</c:v>
                </c:pt>
                <c:pt idx="193">
                  <c:v>-1.7023710223787236E-2</c:v>
                </c:pt>
                <c:pt idx="194">
                  <c:v>-1.7236264330250273E-2</c:v>
                </c:pt>
                <c:pt idx="195">
                  <c:v>-2.2769486232372113E-2</c:v>
                </c:pt>
                <c:pt idx="196">
                  <c:v>-2.6145839366345208E-2</c:v>
                </c:pt>
                <c:pt idx="197">
                  <c:v>-4.2731060600249365E-2</c:v>
                </c:pt>
                <c:pt idx="198">
                  <c:v>-5.2934443545887971E-2</c:v>
                </c:pt>
                <c:pt idx="199">
                  <c:v>-5.8302122748070374E-2</c:v>
                </c:pt>
                <c:pt idx="200">
                  <c:v>-8.3211935214049071E-2</c:v>
                </c:pt>
                <c:pt idx="201">
                  <c:v>-9.673203662326299E-2</c:v>
                </c:pt>
                <c:pt idx="202">
                  <c:v>-0.1084185540021614</c:v>
                </c:pt>
                <c:pt idx="203">
                  <c:v>-0.13610362199746423</c:v>
                </c:pt>
                <c:pt idx="204">
                  <c:v>-0.18394111063585114</c:v>
                </c:pt>
                <c:pt idx="205">
                  <c:v>-0.20422874103494812</c:v>
                </c:pt>
                <c:pt idx="206">
                  <c:v>-0.32148308930494657</c:v>
                </c:pt>
                <c:pt idx="207">
                  <c:v>-0.38623510772507896</c:v>
                </c:pt>
                <c:pt idx="208">
                  <c:v>-0.4239987832827084</c:v>
                </c:pt>
                <c:pt idx="209">
                  <c:v>-0.49959682731074118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5-417C-AEB6-61A022882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2011 Mar'!$A$3:$A$212</c:f>
              <c:strCache>
                <c:ptCount val="210"/>
                <c:pt idx="0">
                  <c:v>United States</c:v>
                </c:pt>
                <c:pt idx="1">
                  <c:v>Mexico</c:v>
                </c:pt>
                <c:pt idx="2">
                  <c:v>Turkey</c:v>
                </c:pt>
                <c:pt idx="3">
                  <c:v>Ireland</c:v>
                </c:pt>
                <c:pt idx="4">
                  <c:v>New Zealand</c:v>
                </c:pt>
                <c:pt idx="5">
                  <c:v>Iceland</c:v>
                </c:pt>
                <c:pt idx="6">
                  <c:v>Israel</c:v>
                </c:pt>
                <c:pt idx="7">
                  <c:v>Venezuela</c:v>
                </c:pt>
                <c:pt idx="8">
                  <c:v>Ecuador</c:v>
                </c:pt>
                <c:pt idx="9">
                  <c:v>Libya</c:v>
                </c:pt>
                <c:pt idx="10">
                  <c:v>Iran</c:v>
                </c:pt>
                <c:pt idx="11">
                  <c:v>Netherlands Antilles</c:v>
                </c:pt>
                <c:pt idx="12">
                  <c:v>Algeria</c:v>
                </c:pt>
                <c:pt idx="13">
                  <c:v>Philippines</c:v>
                </c:pt>
                <c:pt idx="14">
                  <c:v>Kazakhstan</c:v>
                </c:pt>
                <c:pt idx="15">
                  <c:v>Pakistan</c:v>
                </c:pt>
                <c:pt idx="16">
                  <c:v>Uruguay</c:v>
                </c:pt>
                <c:pt idx="17">
                  <c:v>Senegal</c:v>
                </c:pt>
                <c:pt idx="18">
                  <c:v>Lithuania</c:v>
                </c:pt>
                <c:pt idx="19">
                  <c:v>Latvia</c:v>
                </c:pt>
                <c:pt idx="20">
                  <c:v>Bahamas</c:v>
                </c:pt>
                <c:pt idx="21">
                  <c:v>Saudi Arabia</c:v>
                </c:pt>
                <c:pt idx="22">
                  <c:v>Morocco</c:v>
                </c:pt>
                <c:pt idx="23">
                  <c:v>Liberia</c:v>
                </c:pt>
                <c:pt idx="24">
                  <c:v>Argentina</c:v>
                </c:pt>
                <c:pt idx="25">
                  <c:v>Qatar</c:v>
                </c:pt>
                <c:pt idx="26">
                  <c:v>Slovenia</c:v>
                </c:pt>
                <c:pt idx="27">
                  <c:v>Egypt</c:v>
                </c:pt>
                <c:pt idx="28">
                  <c:v>Ukraine</c:v>
                </c:pt>
                <c:pt idx="29">
                  <c:v>Indonesia</c:v>
                </c:pt>
                <c:pt idx="30">
                  <c:v>Gabon</c:v>
                </c:pt>
                <c:pt idx="31">
                  <c:v>Yemen</c:v>
                </c:pt>
                <c:pt idx="32">
                  <c:v>Azerbaijan</c:v>
                </c:pt>
                <c:pt idx="33">
                  <c:v>Dominican Republic</c:v>
                </c:pt>
                <c:pt idx="34">
                  <c:v>Gibraltar</c:v>
                </c:pt>
                <c:pt idx="35">
                  <c:v>Tunisia</c:v>
                </c:pt>
                <c:pt idx="36">
                  <c:v>Malaysia</c:v>
                </c:pt>
                <c:pt idx="37">
                  <c:v>Thailand</c:v>
                </c:pt>
                <c:pt idx="38">
                  <c:v>Trinidad and Tobago</c:v>
                </c:pt>
                <c:pt idx="39">
                  <c:v>Mauritius</c:v>
                </c:pt>
                <c:pt idx="40">
                  <c:v>Seychelles</c:v>
                </c:pt>
                <c:pt idx="41">
                  <c:v>Isle of Man</c:v>
                </c:pt>
                <c:pt idx="42">
                  <c:v>Belarus</c:v>
                </c:pt>
                <c:pt idx="43">
                  <c:v>Bahrain</c:v>
                </c:pt>
                <c:pt idx="44">
                  <c:v>Jordan</c:v>
                </c:pt>
                <c:pt idx="45">
                  <c:v>Bulgaria</c:v>
                </c:pt>
                <c:pt idx="46">
                  <c:v>Namibia</c:v>
                </c:pt>
                <c:pt idx="47">
                  <c:v>Nigeria</c:v>
                </c:pt>
                <c:pt idx="48">
                  <c:v>Oman</c:v>
                </c:pt>
                <c:pt idx="49">
                  <c:v>Costa Rica</c:v>
                </c:pt>
                <c:pt idx="50">
                  <c:v>Guernsey</c:v>
                </c:pt>
                <c:pt idx="51">
                  <c:v>Sri Lanka</c:v>
                </c:pt>
                <c:pt idx="52">
                  <c:v>Kenya</c:v>
                </c:pt>
                <c:pt idx="53">
                  <c:v>Estonia</c:v>
                </c:pt>
                <c:pt idx="54">
                  <c:v>Chile</c:v>
                </c:pt>
                <c:pt idx="55">
                  <c:v>Slovakia</c:v>
                </c:pt>
                <c:pt idx="56">
                  <c:v>South Africa</c:v>
                </c:pt>
                <c:pt idx="57">
                  <c:v>Lebanon</c:v>
                </c:pt>
                <c:pt idx="58">
                  <c:v>Bolivia</c:v>
                </c:pt>
                <c:pt idx="59">
                  <c:v>Kuwait</c:v>
                </c:pt>
                <c:pt idx="60">
                  <c:v>Peru</c:v>
                </c:pt>
                <c:pt idx="61">
                  <c:v>Iraq</c:v>
                </c:pt>
                <c:pt idx="62">
                  <c:v>Georgia</c:v>
                </c:pt>
                <c:pt idx="63">
                  <c:v>Angola</c:v>
                </c:pt>
                <c:pt idx="64">
                  <c:v>Vietnam</c:v>
                </c:pt>
                <c:pt idx="65">
                  <c:v>Croatia</c:v>
                </c:pt>
                <c:pt idx="66">
                  <c:v>Uzbekistan</c:v>
                </c:pt>
                <c:pt idx="67">
                  <c:v>Tanzania</c:v>
                </c:pt>
                <c:pt idx="68">
                  <c:v>Colombia</c:v>
                </c:pt>
                <c:pt idx="69">
                  <c:v>Jamaica</c:v>
                </c:pt>
                <c:pt idx="70">
                  <c:v>United Arab Emirates</c:v>
                </c:pt>
                <c:pt idx="71">
                  <c:v>Serbia</c:v>
                </c:pt>
                <c:pt idx="72">
                  <c:v>Cyprus</c:v>
                </c:pt>
                <c:pt idx="73">
                  <c:v>Bermuda</c:v>
                </c:pt>
                <c:pt idx="74">
                  <c:v>Burkina Faso</c:v>
                </c:pt>
                <c:pt idx="75">
                  <c:v>Cote d'Ivoire</c:v>
                </c:pt>
                <c:pt idx="76">
                  <c:v>Albania</c:v>
                </c:pt>
                <c:pt idx="77">
                  <c:v>Syria</c:v>
                </c:pt>
                <c:pt idx="78">
                  <c:v>Barbados</c:v>
                </c:pt>
                <c:pt idx="79">
                  <c:v>Belize</c:v>
                </c:pt>
                <c:pt idx="80">
                  <c:v>Cambodia</c:v>
                </c:pt>
                <c:pt idx="81">
                  <c:v>Andorra</c:v>
                </c:pt>
                <c:pt idx="82">
                  <c:v>Sudan</c:v>
                </c:pt>
                <c:pt idx="83">
                  <c:v>Mozambique</c:v>
                </c:pt>
                <c:pt idx="84">
                  <c:v>Russia</c:v>
                </c:pt>
                <c:pt idx="85">
                  <c:v>West Indies UK</c:v>
                </c:pt>
                <c:pt idx="86">
                  <c:v>Ghana</c:v>
                </c:pt>
                <c:pt idx="87">
                  <c:v>Marshall Islands</c:v>
                </c:pt>
                <c:pt idx="88">
                  <c:v>Guatemala</c:v>
                </c:pt>
                <c:pt idx="89">
                  <c:v>Jersey</c:v>
                </c:pt>
                <c:pt idx="90">
                  <c:v>Bangladesh</c:v>
                </c:pt>
                <c:pt idx="91">
                  <c:v>Malta</c:v>
                </c:pt>
                <c:pt idx="92">
                  <c:v>Liechtenstein</c:v>
                </c:pt>
                <c:pt idx="93">
                  <c:v>Bosnia and Herzegovina</c:v>
                </c:pt>
                <c:pt idx="94">
                  <c:v>Zambia</c:v>
                </c:pt>
                <c:pt idx="95">
                  <c:v>Montenegro</c:v>
                </c:pt>
                <c:pt idx="96">
                  <c:v>India</c:v>
                </c:pt>
                <c:pt idx="97">
                  <c:v>Finland</c:v>
                </c:pt>
                <c:pt idx="98">
                  <c:v>Niger</c:v>
                </c:pt>
                <c:pt idx="99">
                  <c:v>Cameroon</c:v>
                </c:pt>
                <c:pt idx="100">
                  <c:v>St. Vincent</c:v>
                </c:pt>
                <c:pt idx="101">
                  <c:v>Zimbabwe</c:v>
                </c:pt>
                <c:pt idx="102">
                  <c:v>Uganda</c:v>
                </c:pt>
                <c:pt idx="103">
                  <c:v>Laos</c:v>
                </c:pt>
                <c:pt idx="104">
                  <c:v>Congo</c:v>
                </c:pt>
                <c:pt idx="105">
                  <c:v>Cuba</c:v>
                </c:pt>
                <c:pt idx="106">
                  <c:v>Romania</c:v>
                </c:pt>
                <c:pt idx="107">
                  <c:v>Swaziland</c:v>
                </c:pt>
                <c:pt idx="108">
                  <c:v>Malawi</c:v>
                </c:pt>
                <c:pt idx="109">
                  <c:v>Macau SAR</c:v>
                </c:pt>
                <c:pt idx="110">
                  <c:v>Hungary</c:v>
                </c:pt>
                <c:pt idx="111">
                  <c:v>French Polynesia</c:v>
                </c:pt>
                <c:pt idx="112">
                  <c:v>Panama</c:v>
                </c:pt>
                <c:pt idx="113">
                  <c:v>Czech Republic</c:v>
                </c:pt>
                <c:pt idx="114">
                  <c:v>Singapore</c:v>
                </c:pt>
                <c:pt idx="115">
                  <c:v>Moldova</c:v>
                </c:pt>
                <c:pt idx="116">
                  <c:v>Macedonia, FYR</c:v>
                </c:pt>
                <c:pt idx="117">
                  <c:v>Norway</c:v>
                </c:pt>
                <c:pt idx="118">
                  <c:v>Samoa</c:v>
                </c:pt>
                <c:pt idx="119">
                  <c:v>Honduras</c:v>
                </c:pt>
                <c:pt idx="120">
                  <c:v>Armenia</c:v>
                </c:pt>
                <c:pt idx="121">
                  <c:v>Togo</c:v>
                </c:pt>
                <c:pt idx="122">
                  <c:v>Turks and Caicos</c:v>
                </c:pt>
                <c:pt idx="123">
                  <c:v>China</c:v>
                </c:pt>
                <c:pt idx="124">
                  <c:v>Guinea</c:v>
                </c:pt>
                <c:pt idx="125">
                  <c:v>Fiji</c:v>
                </c:pt>
                <c:pt idx="126">
                  <c:v>Vanuatu</c:v>
                </c:pt>
                <c:pt idx="127">
                  <c:v>El Salvador</c:v>
                </c:pt>
                <c:pt idx="128">
                  <c:v>Chad</c:v>
                </c:pt>
                <c:pt idx="129">
                  <c:v>Madagascar</c:v>
                </c:pt>
                <c:pt idx="130">
                  <c:v>Nicaragua</c:v>
                </c:pt>
                <c:pt idx="131">
                  <c:v>Nepal</c:v>
                </c:pt>
                <c:pt idx="132">
                  <c:v>Paraguay</c:v>
                </c:pt>
                <c:pt idx="133">
                  <c:v>South Korea</c:v>
                </c:pt>
                <c:pt idx="134">
                  <c:v>Congo Democratic Republic</c:v>
                </c:pt>
                <c:pt idx="135">
                  <c:v>Poland</c:v>
                </c:pt>
                <c:pt idx="136">
                  <c:v>Benin</c:v>
                </c:pt>
                <c:pt idx="137">
                  <c:v>Maldives</c:v>
                </c:pt>
                <c:pt idx="138">
                  <c:v>St. Lucia</c:v>
                </c:pt>
                <c:pt idx="139">
                  <c:v>Afghanistan</c:v>
                </c:pt>
                <c:pt idx="140">
                  <c:v>Papua New Guinea</c:v>
                </c:pt>
                <c:pt idx="141">
                  <c:v>Burundi</c:v>
                </c:pt>
                <c:pt idx="142">
                  <c:v>Mali</c:v>
                </c:pt>
                <c:pt idx="143">
                  <c:v>Kyrgyz Republic</c:v>
                </c:pt>
                <c:pt idx="144">
                  <c:v>Ethiopia</c:v>
                </c:pt>
                <c:pt idx="145">
                  <c:v>New Caledonia</c:v>
                </c:pt>
                <c:pt idx="146">
                  <c:v>Brunei</c:v>
                </c:pt>
                <c:pt idx="147">
                  <c:v>Surinam</c:v>
                </c:pt>
                <c:pt idx="148">
                  <c:v>British Overseas Territories</c:v>
                </c:pt>
                <c:pt idx="149">
                  <c:v>Mongolia</c:v>
                </c:pt>
                <c:pt idx="150">
                  <c:v>Mauritania</c:v>
                </c:pt>
                <c:pt idx="151">
                  <c:v>Rwanda</c:v>
                </c:pt>
                <c:pt idx="152">
                  <c:v>Botswana</c:v>
                </c:pt>
                <c:pt idx="153">
                  <c:v>North Korea</c:v>
                </c:pt>
                <c:pt idx="154">
                  <c:v>Aruba</c:v>
                </c:pt>
                <c:pt idx="155">
                  <c:v>Haiti</c:v>
                </c:pt>
                <c:pt idx="156">
                  <c:v>Myanmar</c:v>
                </c:pt>
                <c:pt idx="157">
                  <c:v>Equatorial Guinea</c:v>
                </c:pt>
                <c:pt idx="158">
                  <c:v>Grenada</c:v>
                </c:pt>
                <c:pt idx="159">
                  <c:v>Djibouti</c:v>
                </c:pt>
                <c:pt idx="160">
                  <c:v>US Pacific Islands</c:v>
                </c:pt>
                <c:pt idx="161">
                  <c:v>Central African Republic</c:v>
                </c:pt>
                <c:pt idx="162">
                  <c:v>Gambia</c:v>
                </c:pt>
                <c:pt idx="163">
                  <c:v>Cape Verde</c:v>
                </c:pt>
                <c:pt idx="164">
                  <c:v>Guyana</c:v>
                </c:pt>
                <c:pt idx="165">
                  <c:v>Tajikistan</c:v>
                </c:pt>
                <c:pt idx="166">
                  <c:v>Turkmenistan</c:v>
                </c:pt>
                <c:pt idx="167">
                  <c:v>Eritrea</c:v>
                </c:pt>
                <c:pt idx="168">
                  <c:v>Bhutan</c:v>
                </c:pt>
                <c:pt idx="169">
                  <c:v>Dominica</c:v>
                </c:pt>
                <c:pt idx="170">
                  <c:v>Sierra Leone</c:v>
                </c:pt>
                <c:pt idx="171">
                  <c:v>Comoros Islands</c:v>
                </c:pt>
                <c:pt idx="172">
                  <c:v>Greece</c:v>
                </c:pt>
                <c:pt idx="173">
                  <c:v>Sao Tome and Principe</c:v>
                </c:pt>
                <c:pt idx="174">
                  <c:v>Canada</c:v>
                </c:pt>
                <c:pt idx="175">
                  <c:v>Vatican</c:v>
                </c:pt>
                <c:pt idx="176">
                  <c:v>Palestinian Territory</c:v>
                </c:pt>
                <c:pt idx="177">
                  <c:v>Guinea-Bissau</c:v>
                </c:pt>
                <c:pt idx="178">
                  <c:v>Falkland Islands</c:v>
                </c:pt>
                <c:pt idx="179">
                  <c:v>Australia</c:v>
                </c:pt>
                <c:pt idx="180">
                  <c:v>Hong Kong SAR</c:v>
                </c:pt>
                <c:pt idx="181">
                  <c:v>Palau</c:v>
                </c:pt>
                <c:pt idx="182">
                  <c:v>Tuvalu</c:v>
                </c:pt>
                <c:pt idx="183">
                  <c:v>St. Helena</c:v>
                </c:pt>
                <c:pt idx="184">
                  <c:v>Timor Leste</c:v>
                </c:pt>
                <c:pt idx="185">
                  <c:v>Solomon Islands</c:v>
                </c:pt>
                <c:pt idx="186">
                  <c:v>Lesotho</c:v>
                </c:pt>
                <c:pt idx="187">
                  <c:v>Somalia</c:v>
                </c:pt>
                <c:pt idx="188">
                  <c:v>Kiribati</c:v>
                </c:pt>
                <c:pt idx="189">
                  <c:v>Micronesia</c:v>
                </c:pt>
                <c:pt idx="190">
                  <c:v>Nauru</c:v>
                </c:pt>
                <c:pt idx="191">
                  <c:v>Tonga</c:v>
                </c:pt>
                <c:pt idx="192">
                  <c:v>Wallis/Futuna</c:v>
                </c:pt>
                <c:pt idx="193">
                  <c:v>Denmark</c:v>
                </c:pt>
                <c:pt idx="194">
                  <c:v>Luxembourg</c:v>
                </c:pt>
                <c:pt idx="195">
                  <c:v>Brazil</c:v>
                </c:pt>
                <c:pt idx="196">
                  <c:v>Cayman Islands</c:v>
                </c:pt>
                <c:pt idx="197">
                  <c:v>Portugal</c:v>
                </c:pt>
                <c:pt idx="198">
                  <c:v>Belgium</c:v>
                </c:pt>
                <c:pt idx="199">
                  <c:v>Chinese Taipei</c:v>
                </c:pt>
                <c:pt idx="200">
                  <c:v>Italy</c:v>
                </c:pt>
                <c:pt idx="201">
                  <c:v>Spain</c:v>
                </c:pt>
                <c:pt idx="202">
                  <c:v>Austria</c:v>
                </c:pt>
                <c:pt idx="203">
                  <c:v>Sweden</c:v>
                </c:pt>
                <c:pt idx="204">
                  <c:v>Netherlands</c:v>
                </c:pt>
                <c:pt idx="205">
                  <c:v>Switzerland</c:v>
                </c:pt>
                <c:pt idx="206">
                  <c:v>United Kingdom</c:v>
                </c:pt>
                <c:pt idx="207">
                  <c:v>Japan</c:v>
                </c:pt>
                <c:pt idx="208">
                  <c:v>Germany</c:v>
                </c:pt>
                <c:pt idx="209">
                  <c:v>France</c:v>
                </c:pt>
              </c:strCache>
            </c:strRef>
          </c:cat>
          <c:val>
            <c:numRef>
              <c:f>'LKL 2011 Mar'!$E$3:$E$212</c:f>
              <c:numCache>
                <c:formatCode>General</c:formatCode>
                <c:ptCount val="210"/>
                <c:pt idx="0">
                  <c:v>0.16331427864566295</c:v>
                </c:pt>
                <c:pt idx="1">
                  <c:v>9.5628513204264021E-2</c:v>
                </c:pt>
                <c:pt idx="2">
                  <c:v>5.5646271681204888E-2</c:v>
                </c:pt>
                <c:pt idx="3">
                  <c:v>4.3136964598016275E-2</c:v>
                </c:pt>
                <c:pt idx="4">
                  <c:v>3.6605796576185852E-2</c:v>
                </c:pt>
                <c:pt idx="5">
                  <c:v>3.6596670573224618E-2</c:v>
                </c:pt>
                <c:pt idx="6">
                  <c:v>3.6278090729233624E-2</c:v>
                </c:pt>
                <c:pt idx="7">
                  <c:v>3.5839794206553519E-2</c:v>
                </c:pt>
                <c:pt idx="8">
                  <c:v>3.5835381715878828E-2</c:v>
                </c:pt>
                <c:pt idx="9">
                  <c:v>3.5640152310116149E-2</c:v>
                </c:pt>
                <c:pt idx="10">
                  <c:v>3.5609651423447672E-2</c:v>
                </c:pt>
                <c:pt idx="11">
                  <c:v>3.56030803084358E-2</c:v>
                </c:pt>
                <c:pt idx="12">
                  <c:v>3.5329166507314637E-2</c:v>
                </c:pt>
                <c:pt idx="13">
                  <c:v>3.5163720180426197E-2</c:v>
                </c:pt>
                <c:pt idx="14">
                  <c:v>3.5157588154052413E-2</c:v>
                </c:pt>
                <c:pt idx="15">
                  <c:v>3.4998628532788102E-2</c:v>
                </c:pt>
                <c:pt idx="16">
                  <c:v>3.4835358676978859E-2</c:v>
                </c:pt>
                <c:pt idx="17">
                  <c:v>3.4736082377999362E-2</c:v>
                </c:pt>
                <c:pt idx="18">
                  <c:v>3.460235517268969E-2</c:v>
                </c:pt>
                <c:pt idx="19">
                  <c:v>3.431330824786636E-2</c:v>
                </c:pt>
                <c:pt idx="20">
                  <c:v>3.4302385125580238E-2</c:v>
                </c:pt>
                <c:pt idx="21">
                  <c:v>3.4153223695047787E-2</c:v>
                </c:pt>
                <c:pt idx="22">
                  <c:v>3.4089729237454236E-2</c:v>
                </c:pt>
                <c:pt idx="23">
                  <c:v>3.3653840630576713E-2</c:v>
                </c:pt>
                <c:pt idx="24">
                  <c:v>3.3466623153129961E-2</c:v>
                </c:pt>
                <c:pt idx="25">
                  <c:v>3.3367578028068584E-2</c:v>
                </c:pt>
                <c:pt idx="26">
                  <c:v>3.3325505068618214E-2</c:v>
                </c:pt>
                <c:pt idx="27">
                  <c:v>3.3065589925304222E-2</c:v>
                </c:pt>
                <c:pt idx="28">
                  <c:v>3.3029564204557341E-2</c:v>
                </c:pt>
                <c:pt idx="29">
                  <c:v>3.2989159620227512E-2</c:v>
                </c:pt>
                <c:pt idx="30">
                  <c:v>3.2785969920067735E-2</c:v>
                </c:pt>
                <c:pt idx="31">
                  <c:v>3.2089889742685007E-2</c:v>
                </c:pt>
                <c:pt idx="32">
                  <c:v>3.2012443540727263E-2</c:v>
                </c:pt>
                <c:pt idx="33">
                  <c:v>3.1929294625845761E-2</c:v>
                </c:pt>
                <c:pt idx="34">
                  <c:v>3.1846964601596424E-2</c:v>
                </c:pt>
                <c:pt idx="35">
                  <c:v>3.1798888131922096E-2</c:v>
                </c:pt>
                <c:pt idx="36">
                  <c:v>3.1770491250581553E-2</c:v>
                </c:pt>
                <c:pt idx="37">
                  <c:v>3.1765762884357798E-2</c:v>
                </c:pt>
                <c:pt idx="38">
                  <c:v>3.1583423879264348E-2</c:v>
                </c:pt>
                <c:pt idx="39">
                  <c:v>3.1544212754869884E-2</c:v>
                </c:pt>
                <c:pt idx="40">
                  <c:v>3.1371422618369137E-2</c:v>
                </c:pt>
                <c:pt idx="41">
                  <c:v>3.0849388750235629E-2</c:v>
                </c:pt>
                <c:pt idx="42">
                  <c:v>3.0575206929736348E-2</c:v>
                </c:pt>
                <c:pt idx="43">
                  <c:v>3.0512571417374935E-2</c:v>
                </c:pt>
                <c:pt idx="44">
                  <c:v>3.0429389250788287E-2</c:v>
                </c:pt>
                <c:pt idx="45">
                  <c:v>3.0114662554376385E-2</c:v>
                </c:pt>
                <c:pt idx="46">
                  <c:v>3.0069694550722812E-2</c:v>
                </c:pt>
                <c:pt idx="47">
                  <c:v>3.0037895716287222E-2</c:v>
                </c:pt>
                <c:pt idx="48">
                  <c:v>3.0009081476895957E-2</c:v>
                </c:pt>
                <c:pt idx="49">
                  <c:v>3.0004732990659051E-2</c:v>
                </c:pt>
                <c:pt idx="50">
                  <c:v>2.998023799244532E-2</c:v>
                </c:pt>
                <c:pt idx="51">
                  <c:v>2.9893457508543084E-2</c:v>
                </c:pt>
                <c:pt idx="52">
                  <c:v>2.9885987240821608E-2</c:v>
                </c:pt>
                <c:pt idx="53">
                  <c:v>2.9808729620828329E-2</c:v>
                </c:pt>
                <c:pt idx="54">
                  <c:v>2.9707482440574154E-2</c:v>
                </c:pt>
                <c:pt idx="55">
                  <c:v>2.9573472508397928E-2</c:v>
                </c:pt>
                <c:pt idx="56">
                  <c:v>2.9442719739516954E-2</c:v>
                </c:pt>
                <c:pt idx="57">
                  <c:v>2.9284966895151626E-2</c:v>
                </c:pt>
                <c:pt idx="58">
                  <c:v>2.9213783496119163E-2</c:v>
                </c:pt>
                <c:pt idx="59">
                  <c:v>2.9165657232788564E-2</c:v>
                </c:pt>
                <c:pt idx="60">
                  <c:v>2.8873688925286085E-2</c:v>
                </c:pt>
                <c:pt idx="61">
                  <c:v>2.8753472589242594E-2</c:v>
                </c:pt>
                <c:pt idx="62">
                  <c:v>2.8727767082805517E-2</c:v>
                </c:pt>
                <c:pt idx="63">
                  <c:v>2.8689178168882785E-2</c:v>
                </c:pt>
                <c:pt idx="64">
                  <c:v>2.8684063985149524E-2</c:v>
                </c:pt>
                <c:pt idx="65">
                  <c:v>2.8641841674969071E-2</c:v>
                </c:pt>
                <c:pt idx="66">
                  <c:v>2.8565256795068453E-2</c:v>
                </c:pt>
                <c:pt idx="67">
                  <c:v>2.85308495826927E-2</c:v>
                </c:pt>
                <c:pt idx="68">
                  <c:v>2.8496279826583343E-2</c:v>
                </c:pt>
                <c:pt idx="69">
                  <c:v>2.8380109177578234E-2</c:v>
                </c:pt>
                <c:pt idx="70">
                  <c:v>2.8323545522600711E-2</c:v>
                </c:pt>
                <c:pt idx="71">
                  <c:v>2.8228426388497145E-2</c:v>
                </c:pt>
                <c:pt idx="72">
                  <c:v>2.7996394918399205E-2</c:v>
                </c:pt>
                <c:pt idx="73">
                  <c:v>2.7887967646273024E-2</c:v>
                </c:pt>
                <c:pt idx="74">
                  <c:v>2.7551665912807621E-2</c:v>
                </c:pt>
                <c:pt idx="75">
                  <c:v>2.7182043293270192E-2</c:v>
                </c:pt>
                <c:pt idx="76">
                  <c:v>2.698821474753961E-2</c:v>
                </c:pt>
                <c:pt idx="77">
                  <c:v>2.6417408668163611E-2</c:v>
                </c:pt>
                <c:pt idx="78">
                  <c:v>2.6275945724192142E-2</c:v>
                </c:pt>
                <c:pt idx="79">
                  <c:v>2.6151530531697564E-2</c:v>
                </c:pt>
                <c:pt idx="80">
                  <c:v>2.6118437746966323E-2</c:v>
                </c:pt>
                <c:pt idx="81">
                  <c:v>2.6014581247979052E-2</c:v>
                </c:pt>
                <c:pt idx="82">
                  <c:v>2.6010127005012061E-2</c:v>
                </c:pt>
                <c:pt idx="83">
                  <c:v>2.5811190919582269E-2</c:v>
                </c:pt>
                <c:pt idx="84">
                  <c:v>2.5754790640116862E-2</c:v>
                </c:pt>
                <c:pt idx="85">
                  <c:v>2.5750137825030064E-2</c:v>
                </c:pt>
                <c:pt idx="86">
                  <c:v>2.572567291288181E-2</c:v>
                </c:pt>
                <c:pt idx="87">
                  <c:v>2.5601416721009462E-2</c:v>
                </c:pt>
                <c:pt idx="88">
                  <c:v>2.5400917305968936E-2</c:v>
                </c:pt>
                <c:pt idx="89">
                  <c:v>2.5094633136912951E-2</c:v>
                </c:pt>
                <c:pt idx="90">
                  <c:v>2.5058101498177044E-2</c:v>
                </c:pt>
                <c:pt idx="91">
                  <c:v>2.503754620152061E-2</c:v>
                </c:pt>
                <c:pt idx="92">
                  <c:v>2.4750490147160423E-2</c:v>
                </c:pt>
                <c:pt idx="93">
                  <c:v>2.4505432108897909E-2</c:v>
                </c:pt>
                <c:pt idx="94">
                  <c:v>2.4191900624108663E-2</c:v>
                </c:pt>
                <c:pt idx="95">
                  <c:v>2.3766135275381139E-2</c:v>
                </c:pt>
                <c:pt idx="96">
                  <c:v>2.3720427881611314E-2</c:v>
                </c:pt>
                <c:pt idx="97">
                  <c:v>2.3685776706771661E-2</c:v>
                </c:pt>
                <c:pt idx="98">
                  <c:v>2.3530438308276381E-2</c:v>
                </c:pt>
                <c:pt idx="99">
                  <c:v>2.3366318219089841E-2</c:v>
                </c:pt>
                <c:pt idx="100">
                  <c:v>2.3349399849393843E-2</c:v>
                </c:pt>
                <c:pt idx="101">
                  <c:v>2.308786152953695E-2</c:v>
                </c:pt>
                <c:pt idx="102">
                  <c:v>2.2948276071565694E-2</c:v>
                </c:pt>
                <c:pt idx="103">
                  <c:v>2.2733965253349253E-2</c:v>
                </c:pt>
                <c:pt idx="104">
                  <c:v>2.2557482136259036E-2</c:v>
                </c:pt>
                <c:pt idx="105">
                  <c:v>2.2545032894970483E-2</c:v>
                </c:pt>
                <c:pt idx="106">
                  <c:v>2.2436128305850858E-2</c:v>
                </c:pt>
                <c:pt idx="107">
                  <c:v>2.2218901158784912E-2</c:v>
                </c:pt>
                <c:pt idx="108">
                  <c:v>2.2174912193000884E-2</c:v>
                </c:pt>
                <c:pt idx="109">
                  <c:v>2.1348266681355955E-2</c:v>
                </c:pt>
                <c:pt idx="110">
                  <c:v>2.1284325128310036E-2</c:v>
                </c:pt>
                <c:pt idx="111">
                  <c:v>2.0891958060789702E-2</c:v>
                </c:pt>
                <c:pt idx="112">
                  <c:v>2.0842835177856029E-2</c:v>
                </c:pt>
                <c:pt idx="113">
                  <c:v>2.0747320470615713E-2</c:v>
                </c:pt>
                <c:pt idx="114">
                  <c:v>2.0603992208806529E-2</c:v>
                </c:pt>
                <c:pt idx="115">
                  <c:v>2.053884067234997E-2</c:v>
                </c:pt>
                <c:pt idx="116">
                  <c:v>1.9909340992272831E-2</c:v>
                </c:pt>
                <c:pt idx="117">
                  <c:v>1.985824242672872E-2</c:v>
                </c:pt>
                <c:pt idx="118">
                  <c:v>1.9712027340545182E-2</c:v>
                </c:pt>
                <c:pt idx="119">
                  <c:v>1.9632263163290142E-2</c:v>
                </c:pt>
                <c:pt idx="120">
                  <c:v>1.9275665541687307E-2</c:v>
                </c:pt>
                <c:pt idx="121">
                  <c:v>1.923855130990023E-2</c:v>
                </c:pt>
                <c:pt idx="122">
                  <c:v>1.9061301331292586E-2</c:v>
                </c:pt>
                <c:pt idx="123">
                  <c:v>1.8941987028071303E-2</c:v>
                </c:pt>
                <c:pt idx="124">
                  <c:v>1.8757893171762248E-2</c:v>
                </c:pt>
                <c:pt idx="125">
                  <c:v>1.8632684278178564E-2</c:v>
                </c:pt>
                <c:pt idx="126">
                  <c:v>1.8601484951860377E-2</c:v>
                </c:pt>
                <c:pt idx="127">
                  <c:v>1.8557687273826669E-2</c:v>
                </c:pt>
                <c:pt idx="128">
                  <c:v>1.8412449217057578E-2</c:v>
                </c:pt>
                <c:pt idx="129">
                  <c:v>1.8106919264290474E-2</c:v>
                </c:pt>
                <c:pt idx="130">
                  <c:v>1.8026185657875709E-2</c:v>
                </c:pt>
                <c:pt idx="131">
                  <c:v>1.7941585470858105E-2</c:v>
                </c:pt>
                <c:pt idx="132">
                  <c:v>1.7936701154076844E-2</c:v>
                </c:pt>
                <c:pt idx="133">
                  <c:v>1.7550301484541342E-2</c:v>
                </c:pt>
                <c:pt idx="134">
                  <c:v>1.736722083590974E-2</c:v>
                </c:pt>
                <c:pt idx="135">
                  <c:v>1.7195905945210588E-2</c:v>
                </c:pt>
                <c:pt idx="136">
                  <c:v>1.7176534534761215E-2</c:v>
                </c:pt>
                <c:pt idx="137">
                  <c:v>1.6395081925587088E-2</c:v>
                </c:pt>
                <c:pt idx="138">
                  <c:v>1.6382476804385104E-2</c:v>
                </c:pt>
                <c:pt idx="139">
                  <c:v>1.6237907778704253E-2</c:v>
                </c:pt>
                <c:pt idx="140">
                  <c:v>1.5850615826589632E-2</c:v>
                </c:pt>
                <c:pt idx="141">
                  <c:v>1.5817460709890985E-2</c:v>
                </c:pt>
                <c:pt idx="142">
                  <c:v>1.5502971841491535E-2</c:v>
                </c:pt>
                <c:pt idx="143">
                  <c:v>1.5280319463425783E-2</c:v>
                </c:pt>
                <c:pt idx="144">
                  <c:v>1.520084780004434E-2</c:v>
                </c:pt>
                <c:pt idx="145">
                  <c:v>1.479647675944318E-2</c:v>
                </c:pt>
                <c:pt idx="146">
                  <c:v>1.4228445832717302E-2</c:v>
                </c:pt>
                <c:pt idx="147">
                  <c:v>1.4191117951246415E-2</c:v>
                </c:pt>
                <c:pt idx="148">
                  <c:v>1.3427392710086854E-2</c:v>
                </c:pt>
                <c:pt idx="149">
                  <c:v>1.3012308112757392E-2</c:v>
                </c:pt>
                <c:pt idx="150">
                  <c:v>1.2795229537951463E-2</c:v>
                </c:pt>
                <c:pt idx="151">
                  <c:v>1.2723758527216203E-2</c:v>
                </c:pt>
                <c:pt idx="152">
                  <c:v>1.2688813364459111E-2</c:v>
                </c:pt>
                <c:pt idx="153">
                  <c:v>1.2309493509980564E-2</c:v>
                </c:pt>
                <c:pt idx="154">
                  <c:v>1.1919219929867476E-2</c:v>
                </c:pt>
                <c:pt idx="155">
                  <c:v>1.1399650575615866E-2</c:v>
                </c:pt>
                <c:pt idx="156">
                  <c:v>1.1367004575846331E-2</c:v>
                </c:pt>
                <c:pt idx="157">
                  <c:v>1.0668051573105774E-2</c:v>
                </c:pt>
                <c:pt idx="158">
                  <c:v>1.0666267364809362E-2</c:v>
                </c:pt>
                <c:pt idx="159">
                  <c:v>1.0482087017502363E-2</c:v>
                </c:pt>
                <c:pt idx="160">
                  <c:v>1.0290758936793726E-2</c:v>
                </c:pt>
                <c:pt idx="161">
                  <c:v>9.5958072538823644E-3</c:v>
                </c:pt>
                <c:pt idx="162">
                  <c:v>9.5033889141941576E-3</c:v>
                </c:pt>
                <c:pt idx="163">
                  <c:v>9.438471075292134E-3</c:v>
                </c:pt>
                <c:pt idx="164">
                  <c:v>8.7144929913127705E-3</c:v>
                </c:pt>
                <c:pt idx="165">
                  <c:v>8.2719521080321396E-3</c:v>
                </c:pt>
                <c:pt idx="166">
                  <c:v>8.0646313026089735E-3</c:v>
                </c:pt>
                <c:pt idx="167">
                  <c:v>7.7079133777420913E-3</c:v>
                </c:pt>
                <c:pt idx="168">
                  <c:v>7.0810071408603879E-3</c:v>
                </c:pt>
                <c:pt idx="169">
                  <c:v>7.0741910566044968E-3</c:v>
                </c:pt>
                <c:pt idx="170">
                  <c:v>6.8877157194111773E-3</c:v>
                </c:pt>
                <c:pt idx="171">
                  <c:v>5.4060311089905722E-3</c:v>
                </c:pt>
                <c:pt idx="172">
                  <c:v>5.3117956969695596E-3</c:v>
                </c:pt>
                <c:pt idx="173">
                  <c:v>5.0355752544470733E-3</c:v>
                </c:pt>
                <c:pt idx="174">
                  <c:v>2.8029931534283292E-3</c:v>
                </c:pt>
                <c:pt idx="175">
                  <c:v>2.5980289876649993E-3</c:v>
                </c:pt>
                <c:pt idx="176">
                  <c:v>2.5979836003165221E-3</c:v>
                </c:pt>
                <c:pt idx="177">
                  <c:v>2.3314093242433219E-3</c:v>
                </c:pt>
                <c:pt idx="178">
                  <c:v>2.0852393462093373E-3</c:v>
                </c:pt>
                <c:pt idx="179">
                  <c:v>2.0002421929236902E-3</c:v>
                </c:pt>
                <c:pt idx="180">
                  <c:v>1.8196283497875776E-3</c:v>
                </c:pt>
                <c:pt idx="181">
                  <c:v>2.7151873151264695E-4</c:v>
                </c:pt>
                <c:pt idx="182">
                  <c:v>2.6973782765465953E-4</c:v>
                </c:pt>
                <c:pt idx="183">
                  <c:v>2.2521715573433097E-4</c:v>
                </c:pt>
                <c:pt idx="184">
                  <c:v>2.0438811993650282E-4</c:v>
                </c:pt>
                <c:pt idx="185">
                  <c:v>-1.482844555717914E-6</c:v>
                </c:pt>
                <c:pt idx="186">
                  <c:v>-1.8066021428109378E-5</c:v>
                </c:pt>
                <c:pt idx="187">
                  <c:v>-1.8066021428109378E-5</c:v>
                </c:pt>
                <c:pt idx="188">
                  <c:v>-1.8066021428109378E-5</c:v>
                </c:pt>
                <c:pt idx="189">
                  <c:v>-1.8066021428109378E-5</c:v>
                </c:pt>
                <c:pt idx="190">
                  <c:v>-1.8066021428109378E-5</c:v>
                </c:pt>
                <c:pt idx="191">
                  <c:v>-1.8066021428109378E-5</c:v>
                </c:pt>
                <c:pt idx="192">
                  <c:v>-1.8066021428109378E-5</c:v>
                </c:pt>
                <c:pt idx="193">
                  <c:v>-7.4575664843763434E-3</c:v>
                </c:pt>
                <c:pt idx="194">
                  <c:v>-9.5185340284791309E-3</c:v>
                </c:pt>
                <c:pt idx="195">
                  <c:v>-1.083724191780458E-2</c:v>
                </c:pt>
                <c:pt idx="196">
                  <c:v>-1.7006425653821683E-2</c:v>
                </c:pt>
                <c:pt idx="197">
                  <c:v>-2.1270130459539155E-2</c:v>
                </c:pt>
                <c:pt idx="198">
                  <c:v>-3.9863620475623501E-2</c:v>
                </c:pt>
                <c:pt idx="199">
                  <c:v>-4.6559220863182829E-2</c:v>
                </c:pt>
                <c:pt idx="200">
                  <c:v>-7.0314816037365391E-2</c:v>
                </c:pt>
                <c:pt idx="201">
                  <c:v>-8.5142906541469415E-2</c:v>
                </c:pt>
                <c:pt idx="202">
                  <c:v>-0.11691397442376381</c:v>
                </c:pt>
                <c:pt idx="203">
                  <c:v>-0.14273242029827776</c:v>
                </c:pt>
                <c:pt idx="204">
                  <c:v>-0.18563666283516869</c:v>
                </c:pt>
                <c:pt idx="205">
                  <c:v>-0.19320738573741714</c:v>
                </c:pt>
                <c:pt idx="206">
                  <c:v>-0.35090461237595305</c:v>
                </c:pt>
                <c:pt idx="207">
                  <c:v>-0.35123616975341754</c:v>
                </c:pt>
                <c:pt idx="208">
                  <c:v>-0.40846160088802308</c:v>
                </c:pt>
                <c:pt idx="209">
                  <c:v>-0.53313929762754064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4-45F4-A87F-7CD8941C2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2011 Jun'!$A$3:$A$215</c:f>
              <c:strCache>
                <c:ptCount val="213"/>
                <c:pt idx="0">
                  <c:v>United States</c:v>
                </c:pt>
                <c:pt idx="1">
                  <c:v>Mexico</c:v>
                </c:pt>
                <c:pt idx="2">
                  <c:v>Turkey</c:v>
                </c:pt>
                <c:pt idx="3">
                  <c:v>Israel</c:v>
                </c:pt>
                <c:pt idx="4">
                  <c:v>Iceland</c:v>
                </c:pt>
                <c:pt idx="5">
                  <c:v>Kazakhstan</c:v>
                </c:pt>
                <c:pt idx="6">
                  <c:v>Libya</c:v>
                </c:pt>
                <c:pt idx="7">
                  <c:v>Uruguay</c:v>
                </c:pt>
                <c:pt idx="8">
                  <c:v>Latvia</c:v>
                </c:pt>
                <c:pt idx="9">
                  <c:v>Venezuela</c:v>
                </c:pt>
                <c:pt idx="10">
                  <c:v>Philippines</c:v>
                </c:pt>
                <c:pt idx="11">
                  <c:v>Senegal</c:v>
                </c:pt>
                <c:pt idx="12">
                  <c:v>Bahamas</c:v>
                </c:pt>
                <c:pt idx="13">
                  <c:v>Bolivia</c:v>
                </c:pt>
                <c:pt idx="14">
                  <c:v>Lithuania</c:v>
                </c:pt>
                <c:pt idx="15">
                  <c:v>Pakistan</c:v>
                </c:pt>
                <c:pt idx="16">
                  <c:v>Morocco</c:v>
                </c:pt>
                <c:pt idx="17">
                  <c:v>Saudi Arabia</c:v>
                </c:pt>
                <c:pt idx="18">
                  <c:v>Qatar</c:v>
                </c:pt>
                <c:pt idx="19">
                  <c:v>Argentina</c:v>
                </c:pt>
                <c:pt idx="20">
                  <c:v>Slovenia</c:v>
                </c:pt>
                <c:pt idx="21">
                  <c:v>Gabon</c:v>
                </c:pt>
                <c:pt idx="22">
                  <c:v>Ukraine</c:v>
                </c:pt>
                <c:pt idx="23">
                  <c:v>Liberia</c:v>
                </c:pt>
                <c:pt idx="24">
                  <c:v>Indonesia</c:v>
                </c:pt>
                <c:pt idx="25">
                  <c:v>Azerbaijan</c:v>
                </c:pt>
                <c:pt idx="26">
                  <c:v>Gibraltar</c:v>
                </c:pt>
                <c:pt idx="27">
                  <c:v>Mauritius</c:v>
                </c:pt>
                <c:pt idx="28">
                  <c:v>Thailand</c:v>
                </c:pt>
                <c:pt idx="29">
                  <c:v>Syria</c:v>
                </c:pt>
                <c:pt idx="30">
                  <c:v>Dominican Republic</c:v>
                </c:pt>
                <c:pt idx="31">
                  <c:v>Egypt</c:v>
                </c:pt>
                <c:pt idx="32">
                  <c:v>Tunisia</c:v>
                </c:pt>
                <c:pt idx="33">
                  <c:v>Ecuador</c:v>
                </c:pt>
                <c:pt idx="34">
                  <c:v>Trinidad and Tobago</c:v>
                </c:pt>
                <c:pt idx="35">
                  <c:v>Yemen</c:v>
                </c:pt>
                <c:pt idx="36">
                  <c:v>Seychelles</c:v>
                </c:pt>
                <c:pt idx="37">
                  <c:v>Bahrain</c:v>
                </c:pt>
                <c:pt idx="38">
                  <c:v>Barbados</c:v>
                </c:pt>
                <c:pt idx="39">
                  <c:v>Belarus</c:v>
                </c:pt>
                <c:pt idx="40">
                  <c:v>Ireland</c:v>
                </c:pt>
                <c:pt idx="41">
                  <c:v>Malaysia</c:v>
                </c:pt>
                <c:pt idx="42">
                  <c:v>Isle of Man</c:v>
                </c:pt>
                <c:pt idx="43">
                  <c:v>Oman</c:v>
                </c:pt>
                <c:pt idx="44">
                  <c:v>Jordan</c:v>
                </c:pt>
                <c:pt idx="45">
                  <c:v>Iran</c:v>
                </c:pt>
                <c:pt idx="46">
                  <c:v>Estonia</c:v>
                </c:pt>
                <c:pt idx="47">
                  <c:v>Nigeria</c:v>
                </c:pt>
                <c:pt idx="48">
                  <c:v>Kenya</c:v>
                </c:pt>
                <c:pt idx="49">
                  <c:v>Guernsey</c:v>
                </c:pt>
                <c:pt idx="50">
                  <c:v>Kuwait</c:v>
                </c:pt>
                <c:pt idx="51">
                  <c:v>Costa Rica</c:v>
                </c:pt>
                <c:pt idx="52">
                  <c:v>Panama</c:v>
                </c:pt>
                <c:pt idx="53">
                  <c:v>Lebanon</c:v>
                </c:pt>
                <c:pt idx="54">
                  <c:v>Algeria</c:v>
                </c:pt>
                <c:pt idx="55">
                  <c:v>Georgia</c:v>
                </c:pt>
                <c:pt idx="56">
                  <c:v>Bulgaria</c:v>
                </c:pt>
                <c:pt idx="57">
                  <c:v>Slovakia</c:v>
                </c:pt>
                <c:pt idx="58">
                  <c:v>Tanzania</c:v>
                </c:pt>
                <c:pt idx="59">
                  <c:v>Jamaica</c:v>
                </c:pt>
                <c:pt idx="60">
                  <c:v>Vietnam</c:v>
                </c:pt>
                <c:pt idx="61">
                  <c:v>Colombia</c:v>
                </c:pt>
                <c:pt idx="62">
                  <c:v>Angola</c:v>
                </c:pt>
                <c:pt idx="63">
                  <c:v>Peru</c:v>
                </c:pt>
                <c:pt idx="64">
                  <c:v>South Africa</c:v>
                </c:pt>
                <c:pt idx="65">
                  <c:v>United Arab Emirates</c:v>
                </c:pt>
                <c:pt idx="66">
                  <c:v>Sri Lanka</c:v>
                </c:pt>
                <c:pt idx="67">
                  <c:v>Croatia</c:v>
                </c:pt>
                <c:pt idx="68">
                  <c:v>Cyprus</c:v>
                </c:pt>
                <c:pt idx="69">
                  <c:v>Serbia</c:v>
                </c:pt>
                <c:pt idx="70">
                  <c:v>Bermuda</c:v>
                </c:pt>
                <c:pt idx="71">
                  <c:v>Cote d'Ivoire</c:v>
                </c:pt>
                <c:pt idx="72">
                  <c:v>Curacao</c:v>
                </c:pt>
                <c:pt idx="73">
                  <c:v>Albania</c:v>
                </c:pt>
                <c:pt idx="74">
                  <c:v>Uzbekistan</c:v>
                </c:pt>
                <c:pt idx="75">
                  <c:v>Belize</c:v>
                </c:pt>
                <c:pt idx="76">
                  <c:v>Guatemala</c:v>
                </c:pt>
                <c:pt idx="77">
                  <c:v>Sudan</c:v>
                </c:pt>
                <c:pt idx="78">
                  <c:v>Mozambique</c:v>
                </c:pt>
                <c:pt idx="79">
                  <c:v>Ghana</c:v>
                </c:pt>
                <c:pt idx="80">
                  <c:v>Vanuatu</c:v>
                </c:pt>
                <c:pt idx="81">
                  <c:v>Andorra</c:v>
                </c:pt>
                <c:pt idx="82">
                  <c:v>Malawi</c:v>
                </c:pt>
                <c:pt idx="83">
                  <c:v>Bangladesh</c:v>
                </c:pt>
                <c:pt idx="84">
                  <c:v>Russia</c:v>
                </c:pt>
                <c:pt idx="85">
                  <c:v>Honduras</c:v>
                </c:pt>
                <c:pt idx="86">
                  <c:v>Marshall Islands</c:v>
                </c:pt>
                <c:pt idx="87">
                  <c:v>Malta</c:v>
                </c:pt>
                <c:pt idx="88">
                  <c:v>Bosnia and Herzegovina</c:v>
                </c:pt>
                <c:pt idx="89">
                  <c:v>West Indies UK</c:v>
                </c:pt>
                <c:pt idx="90">
                  <c:v>Liechtenstein</c:v>
                </c:pt>
                <c:pt idx="91">
                  <c:v>Zambia</c:v>
                </c:pt>
                <c:pt idx="92">
                  <c:v>Laos</c:v>
                </c:pt>
                <c:pt idx="93">
                  <c:v>Jersey</c:v>
                </c:pt>
                <c:pt idx="94">
                  <c:v>Mongolia</c:v>
                </c:pt>
                <c:pt idx="95">
                  <c:v>Niger</c:v>
                </c:pt>
                <c:pt idx="96">
                  <c:v>Iraq</c:v>
                </c:pt>
                <c:pt idx="97">
                  <c:v>Cameroon</c:v>
                </c:pt>
                <c:pt idx="98">
                  <c:v>St. Vincent</c:v>
                </c:pt>
                <c:pt idx="99">
                  <c:v>Macau SAR</c:v>
                </c:pt>
                <c:pt idx="100">
                  <c:v>Uganda</c:v>
                </c:pt>
                <c:pt idx="101">
                  <c:v>Zimbabwe</c:v>
                </c:pt>
                <c:pt idx="102">
                  <c:v>Chile</c:v>
                </c:pt>
                <c:pt idx="103">
                  <c:v>Burkina Faso</c:v>
                </c:pt>
                <c:pt idx="104">
                  <c:v>Papua New Guinea</c:v>
                </c:pt>
                <c:pt idx="105">
                  <c:v>Cuba</c:v>
                </c:pt>
                <c:pt idx="106">
                  <c:v>Finland</c:v>
                </c:pt>
                <c:pt idx="107">
                  <c:v>Cambodia</c:v>
                </c:pt>
                <c:pt idx="108">
                  <c:v>India</c:v>
                </c:pt>
                <c:pt idx="109">
                  <c:v>French Polynesia</c:v>
                </c:pt>
                <c:pt idx="110">
                  <c:v>Hungary</c:v>
                </c:pt>
                <c:pt idx="111">
                  <c:v>Botswana</c:v>
                </c:pt>
                <c:pt idx="112">
                  <c:v>Congo</c:v>
                </c:pt>
                <c:pt idx="113">
                  <c:v>Macedonia, FYR</c:v>
                </c:pt>
                <c:pt idx="114">
                  <c:v>Moldova</c:v>
                </c:pt>
                <c:pt idx="115">
                  <c:v>Burundi</c:v>
                </c:pt>
                <c:pt idx="116">
                  <c:v>Nicaragua</c:v>
                </c:pt>
                <c:pt idx="117">
                  <c:v>Samoa</c:v>
                </c:pt>
                <c:pt idx="118">
                  <c:v>Mauritania</c:v>
                </c:pt>
                <c:pt idx="119">
                  <c:v>Mali</c:v>
                </c:pt>
                <c:pt idx="120">
                  <c:v>Surinam</c:v>
                </c:pt>
                <c:pt idx="121">
                  <c:v>Romania</c:v>
                </c:pt>
                <c:pt idx="122">
                  <c:v>Namibia</c:v>
                </c:pt>
                <c:pt idx="123">
                  <c:v>Togo</c:v>
                </c:pt>
                <c:pt idx="124">
                  <c:v>Armenia</c:v>
                </c:pt>
                <c:pt idx="125">
                  <c:v>Fiji</c:v>
                </c:pt>
                <c:pt idx="126">
                  <c:v>El Salvador</c:v>
                </c:pt>
                <c:pt idx="127">
                  <c:v>Congo Democratic Republic</c:v>
                </c:pt>
                <c:pt idx="128">
                  <c:v>Nepal</c:v>
                </c:pt>
                <c:pt idx="129">
                  <c:v>Paraguay</c:v>
                </c:pt>
                <c:pt idx="130">
                  <c:v>Turks and Caicos</c:v>
                </c:pt>
                <c:pt idx="131">
                  <c:v>Aruba</c:v>
                </c:pt>
                <c:pt idx="132">
                  <c:v>Czech Republic</c:v>
                </c:pt>
                <c:pt idx="133">
                  <c:v>Norway</c:v>
                </c:pt>
                <c:pt idx="134">
                  <c:v>Guinea</c:v>
                </c:pt>
                <c:pt idx="135">
                  <c:v>South Korea</c:v>
                </c:pt>
                <c:pt idx="136">
                  <c:v>St. Lucia</c:v>
                </c:pt>
                <c:pt idx="137">
                  <c:v>Swaziland</c:v>
                </c:pt>
                <c:pt idx="138">
                  <c:v>Grenada</c:v>
                </c:pt>
                <c:pt idx="139">
                  <c:v>Maldives</c:v>
                </c:pt>
                <c:pt idx="140">
                  <c:v>Montenegro</c:v>
                </c:pt>
                <c:pt idx="141">
                  <c:v>Brunei</c:v>
                </c:pt>
                <c:pt idx="142">
                  <c:v>Poland</c:v>
                </c:pt>
                <c:pt idx="143">
                  <c:v>Singapore</c:v>
                </c:pt>
                <c:pt idx="144">
                  <c:v>Ethiopia</c:v>
                </c:pt>
                <c:pt idx="145">
                  <c:v>New Caledonia</c:v>
                </c:pt>
                <c:pt idx="146">
                  <c:v>British Overseas Territories</c:v>
                </c:pt>
                <c:pt idx="147">
                  <c:v>China</c:v>
                </c:pt>
                <c:pt idx="148">
                  <c:v>Rwanda</c:v>
                </c:pt>
                <c:pt idx="149">
                  <c:v>Benin</c:v>
                </c:pt>
                <c:pt idx="150">
                  <c:v>Madagascar</c:v>
                </c:pt>
                <c:pt idx="151">
                  <c:v>Haiti</c:v>
                </c:pt>
                <c:pt idx="152">
                  <c:v>Kyrgyz Republic</c:v>
                </c:pt>
                <c:pt idx="153">
                  <c:v>US Pacific Islands</c:v>
                </c:pt>
                <c:pt idx="154">
                  <c:v>North Korea</c:v>
                </c:pt>
                <c:pt idx="155">
                  <c:v>Djibouti</c:v>
                </c:pt>
                <c:pt idx="156">
                  <c:v>Afghanistan</c:v>
                </c:pt>
                <c:pt idx="157">
                  <c:v>Cape Verde</c:v>
                </c:pt>
                <c:pt idx="158">
                  <c:v>Gambia</c:v>
                </c:pt>
                <c:pt idx="159">
                  <c:v>Central African Republic</c:v>
                </c:pt>
                <c:pt idx="160">
                  <c:v>Guyana</c:v>
                </c:pt>
                <c:pt idx="161">
                  <c:v>Equatorial Guinea</c:v>
                </c:pt>
                <c:pt idx="162">
                  <c:v>Tajikistan</c:v>
                </c:pt>
                <c:pt idx="163">
                  <c:v>Turkmenistan</c:v>
                </c:pt>
                <c:pt idx="164">
                  <c:v>Chad</c:v>
                </c:pt>
                <c:pt idx="165">
                  <c:v>Dominica</c:v>
                </c:pt>
                <c:pt idx="166">
                  <c:v>Myanmar</c:v>
                </c:pt>
                <c:pt idx="167">
                  <c:v>Bhutan</c:v>
                </c:pt>
                <c:pt idx="168">
                  <c:v>Sierra Leone</c:v>
                </c:pt>
                <c:pt idx="169">
                  <c:v>Canada</c:v>
                </c:pt>
                <c:pt idx="170">
                  <c:v>Comoros Islands</c:v>
                </c:pt>
                <c:pt idx="171">
                  <c:v>Somalia</c:v>
                </c:pt>
                <c:pt idx="172">
                  <c:v>Eritrea</c:v>
                </c:pt>
                <c:pt idx="173">
                  <c:v>Palestinian Territory</c:v>
                </c:pt>
                <c:pt idx="174">
                  <c:v>Guinea-Bissau</c:v>
                </c:pt>
                <c:pt idx="175">
                  <c:v>Falkland Islands</c:v>
                </c:pt>
                <c:pt idx="176">
                  <c:v>Palau</c:v>
                </c:pt>
                <c:pt idx="177">
                  <c:v>Bonaire, Saint Eustatius and</c:v>
                </c:pt>
                <c:pt idx="178">
                  <c:v>Tuvalu</c:v>
                </c:pt>
                <c:pt idx="179">
                  <c:v>St. Helena</c:v>
                </c:pt>
                <c:pt idx="180">
                  <c:v>Sao Tome and Principe</c:v>
                </c:pt>
                <c:pt idx="181">
                  <c:v>Timor Leste</c:v>
                </c:pt>
                <c:pt idx="182">
                  <c:v>Solomon Islands</c:v>
                </c:pt>
                <c:pt idx="183">
                  <c:v>Vatican</c:v>
                </c:pt>
                <c:pt idx="184">
                  <c:v>Netherlands Antilles</c:v>
                </c:pt>
                <c:pt idx="185">
                  <c:v>Sint Maarten</c:v>
                </c:pt>
                <c:pt idx="186">
                  <c:v>Lesotho</c:v>
                </c:pt>
                <c:pt idx="187">
                  <c:v>Kiribati</c:v>
                </c:pt>
                <c:pt idx="188">
                  <c:v>Micronesia</c:v>
                </c:pt>
                <c:pt idx="189">
                  <c:v>Nauru</c:v>
                </c:pt>
                <c:pt idx="190">
                  <c:v>Tonga</c:v>
                </c:pt>
                <c:pt idx="191">
                  <c:v>Wallis/Futuna</c:v>
                </c:pt>
                <c:pt idx="192">
                  <c:v>Greece</c:v>
                </c:pt>
                <c:pt idx="193">
                  <c:v>Hong Kong SAR</c:v>
                </c:pt>
                <c:pt idx="194">
                  <c:v>Denmark</c:v>
                </c:pt>
                <c:pt idx="195">
                  <c:v>Luxembourg</c:v>
                </c:pt>
                <c:pt idx="196">
                  <c:v>New Zealand</c:v>
                </c:pt>
                <c:pt idx="197">
                  <c:v>Cayman Islands</c:v>
                </c:pt>
                <c:pt idx="198">
                  <c:v>Brazil</c:v>
                </c:pt>
                <c:pt idx="199">
                  <c:v>Portugal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Australia</c:v>
                </c:pt>
                <c:pt idx="203">
                  <c:v>Italy</c:v>
                </c:pt>
                <c:pt idx="204">
                  <c:v>Austria</c:v>
                </c:pt>
                <c:pt idx="205">
                  <c:v>Spain</c:v>
                </c:pt>
                <c:pt idx="206">
                  <c:v>Sweden</c:v>
                </c:pt>
                <c:pt idx="207">
                  <c:v>Netherlands</c:v>
                </c:pt>
                <c:pt idx="208">
                  <c:v>Switzerland</c:v>
                </c:pt>
                <c:pt idx="209">
                  <c:v>Japan</c:v>
                </c:pt>
                <c:pt idx="210">
                  <c:v>United Kingdom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2011 Jun'!$E$3:$E$215</c:f>
              <c:numCache>
                <c:formatCode>General</c:formatCode>
                <c:ptCount val="213"/>
                <c:pt idx="0">
                  <c:v>0.11015435911714355</c:v>
                </c:pt>
                <c:pt idx="1">
                  <c:v>0.10011445801614682</c:v>
                </c:pt>
                <c:pt idx="2">
                  <c:v>6.0883989935131354E-2</c:v>
                </c:pt>
                <c:pt idx="3">
                  <c:v>3.668649668699956E-2</c:v>
                </c:pt>
                <c:pt idx="4">
                  <c:v>3.6610909489952416E-2</c:v>
                </c:pt>
                <c:pt idx="5">
                  <c:v>3.5122443624805141E-2</c:v>
                </c:pt>
                <c:pt idx="6">
                  <c:v>3.5045753129772941E-2</c:v>
                </c:pt>
                <c:pt idx="7">
                  <c:v>3.5006933620357443E-2</c:v>
                </c:pt>
                <c:pt idx="8">
                  <c:v>3.4844176605196217E-2</c:v>
                </c:pt>
                <c:pt idx="9">
                  <c:v>3.4822672887043098E-2</c:v>
                </c:pt>
                <c:pt idx="10">
                  <c:v>3.4752901455571694E-2</c:v>
                </c:pt>
                <c:pt idx="11">
                  <c:v>3.4658474047241157E-2</c:v>
                </c:pt>
                <c:pt idx="12">
                  <c:v>3.4636161293409726E-2</c:v>
                </c:pt>
                <c:pt idx="13">
                  <c:v>3.4601058438337329E-2</c:v>
                </c:pt>
                <c:pt idx="14">
                  <c:v>3.4416678007291202E-2</c:v>
                </c:pt>
                <c:pt idx="15">
                  <c:v>3.4113328557807708E-2</c:v>
                </c:pt>
                <c:pt idx="16">
                  <c:v>3.3676702073523163E-2</c:v>
                </c:pt>
                <c:pt idx="17">
                  <c:v>3.3311446714653081E-2</c:v>
                </c:pt>
                <c:pt idx="18">
                  <c:v>3.2984707425168028E-2</c:v>
                </c:pt>
                <c:pt idx="19">
                  <c:v>3.2867931016776264E-2</c:v>
                </c:pt>
                <c:pt idx="20">
                  <c:v>3.2731502807126257E-2</c:v>
                </c:pt>
                <c:pt idx="21">
                  <c:v>3.2675964279691501E-2</c:v>
                </c:pt>
                <c:pt idx="22">
                  <c:v>3.2492367771050773E-2</c:v>
                </c:pt>
                <c:pt idx="23">
                  <c:v>3.2384096297034551E-2</c:v>
                </c:pt>
                <c:pt idx="24">
                  <c:v>3.2286797584199722E-2</c:v>
                </c:pt>
                <c:pt idx="25">
                  <c:v>3.1776795314985735E-2</c:v>
                </c:pt>
                <c:pt idx="26">
                  <c:v>3.1662418024277134E-2</c:v>
                </c:pt>
                <c:pt idx="27">
                  <c:v>3.1659336541732204E-2</c:v>
                </c:pt>
                <c:pt idx="28">
                  <c:v>3.1651318031294291E-2</c:v>
                </c:pt>
                <c:pt idx="29">
                  <c:v>3.1634547246969687E-2</c:v>
                </c:pt>
                <c:pt idx="30">
                  <c:v>3.1533295917959565E-2</c:v>
                </c:pt>
                <c:pt idx="31">
                  <c:v>3.1476935319290147E-2</c:v>
                </c:pt>
                <c:pt idx="32">
                  <c:v>3.1473645500128426E-2</c:v>
                </c:pt>
                <c:pt idx="33">
                  <c:v>3.1408495765853583E-2</c:v>
                </c:pt>
                <c:pt idx="34">
                  <c:v>3.1385965503195126E-2</c:v>
                </c:pt>
                <c:pt idx="35">
                  <c:v>3.1273782277255087E-2</c:v>
                </c:pt>
                <c:pt idx="36">
                  <c:v>3.1181854366736414E-2</c:v>
                </c:pt>
                <c:pt idx="37">
                  <c:v>3.0921855070338143E-2</c:v>
                </c:pt>
                <c:pt idx="38">
                  <c:v>3.0765381933804261E-2</c:v>
                </c:pt>
                <c:pt idx="39">
                  <c:v>3.0733316353314062E-2</c:v>
                </c:pt>
                <c:pt idx="40">
                  <c:v>3.0723386751805637E-2</c:v>
                </c:pt>
                <c:pt idx="41">
                  <c:v>3.0440651202242312E-2</c:v>
                </c:pt>
                <c:pt idx="42">
                  <c:v>3.0382632820558891E-2</c:v>
                </c:pt>
                <c:pt idx="43">
                  <c:v>3.0344021354937172E-2</c:v>
                </c:pt>
                <c:pt idx="44">
                  <c:v>3.031836121578714E-2</c:v>
                </c:pt>
                <c:pt idx="45">
                  <c:v>3.0303466758283968E-2</c:v>
                </c:pt>
                <c:pt idx="46">
                  <c:v>3.0004752045284834E-2</c:v>
                </c:pt>
                <c:pt idx="47">
                  <c:v>2.9927294235344085E-2</c:v>
                </c:pt>
                <c:pt idx="48">
                  <c:v>2.9789278618012362E-2</c:v>
                </c:pt>
                <c:pt idx="49">
                  <c:v>2.9732490786075413E-2</c:v>
                </c:pt>
                <c:pt idx="50">
                  <c:v>2.9562153814465555E-2</c:v>
                </c:pt>
                <c:pt idx="51">
                  <c:v>2.9291124077938539E-2</c:v>
                </c:pt>
                <c:pt idx="52">
                  <c:v>2.9261277019487129E-2</c:v>
                </c:pt>
                <c:pt idx="53">
                  <c:v>2.9197624926570066E-2</c:v>
                </c:pt>
                <c:pt idx="54">
                  <c:v>2.9107968945189338E-2</c:v>
                </c:pt>
                <c:pt idx="55">
                  <c:v>2.9087185304232582E-2</c:v>
                </c:pt>
                <c:pt idx="56">
                  <c:v>2.9086184426543867E-2</c:v>
                </c:pt>
                <c:pt idx="57">
                  <c:v>2.9007241116843354E-2</c:v>
                </c:pt>
                <c:pt idx="58">
                  <c:v>2.8681967557295837E-2</c:v>
                </c:pt>
                <c:pt idx="59">
                  <c:v>2.8640711491811618E-2</c:v>
                </c:pt>
                <c:pt idx="60">
                  <c:v>2.8263098590621042E-2</c:v>
                </c:pt>
                <c:pt idx="61">
                  <c:v>2.8215624298968969E-2</c:v>
                </c:pt>
                <c:pt idx="62">
                  <c:v>2.8187185592670513E-2</c:v>
                </c:pt>
                <c:pt idx="63">
                  <c:v>2.7828439347721716E-2</c:v>
                </c:pt>
                <c:pt idx="64">
                  <c:v>2.7679815069501471E-2</c:v>
                </c:pt>
                <c:pt idx="65">
                  <c:v>2.7640395319818746E-2</c:v>
                </c:pt>
                <c:pt idx="66">
                  <c:v>2.7608541608387237E-2</c:v>
                </c:pt>
                <c:pt idx="67">
                  <c:v>2.7593671047263194E-2</c:v>
                </c:pt>
                <c:pt idx="68">
                  <c:v>2.6947990025732456E-2</c:v>
                </c:pt>
                <c:pt idx="69">
                  <c:v>2.6934646112928257E-2</c:v>
                </c:pt>
                <c:pt idx="70">
                  <c:v>2.6835614907113062E-2</c:v>
                </c:pt>
                <c:pt idx="71">
                  <c:v>2.6313407251402399E-2</c:v>
                </c:pt>
                <c:pt idx="72">
                  <c:v>2.628528113489861E-2</c:v>
                </c:pt>
                <c:pt idx="73">
                  <c:v>2.6163088295477432E-2</c:v>
                </c:pt>
                <c:pt idx="74">
                  <c:v>2.6139225022259918E-2</c:v>
                </c:pt>
                <c:pt idx="75">
                  <c:v>2.6135408149024403E-2</c:v>
                </c:pt>
                <c:pt idx="76">
                  <c:v>2.5867912401642785E-2</c:v>
                </c:pt>
                <c:pt idx="77">
                  <c:v>2.5726655693736864E-2</c:v>
                </c:pt>
                <c:pt idx="78">
                  <c:v>2.5556699163496129E-2</c:v>
                </c:pt>
                <c:pt idx="79">
                  <c:v>2.5426945613598959E-2</c:v>
                </c:pt>
                <c:pt idx="80">
                  <c:v>2.5331778406225688E-2</c:v>
                </c:pt>
                <c:pt idx="81">
                  <c:v>2.5170288812283368E-2</c:v>
                </c:pt>
                <c:pt idx="82">
                  <c:v>2.5156760458381208E-2</c:v>
                </c:pt>
                <c:pt idx="83">
                  <c:v>2.5111298827670533E-2</c:v>
                </c:pt>
                <c:pt idx="84">
                  <c:v>2.4957825336211548E-2</c:v>
                </c:pt>
                <c:pt idx="85">
                  <c:v>2.4785028007956744E-2</c:v>
                </c:pt>
                <c:pt idx="86">
                  <c:v>2.4574811690786104E-2</c:v>
                </c:pt>
                <c:pt idx="87">
                  <c:v>2.4499288756019002E-2</c:v>
                </c:pt>
                <c:pt idx="88">
                  <c:v>2.4418605575886498E-2</c:v>
                </c:pt>
                <c:pt idx="89">
                  <c:v>2.4251402122985308E-2</c:v>
                </c:pt>
                <c:pt idx="90">
                  <c:v>2.4206667977814119E-2</c:v>
                </c:pt>
                <c:pt idx="91">
                  <c:v>2.3968441741707262E-2</c:v>
                </c:pt>
                <c:pt idx="92">
                  <c:v>2.3844231298597113E-2</c:v>
                </c:pt>
                <c:pt idx="93">
                  <c:v>2.3801765943779439E-2</c:v>
                </c:pt>
                <c:pt idx="94">
                  <c:v>2.3652235929787446E-2</c:v>
                </c:pt>
                <c:pt idx="95">
                  <c:v>2.3406475548318918E-2</c:v>
                </c:pt>
                <c:pt idx="96">
                  <c:v>2.3403539949367558E-2</c:v>
                </c:pt>
                <c:pt idx="97">
                  <c:v>2.3095641858389197E-2</c:v>
                </c:pt>
                <c:pt idx="98">
                  <c:v>2.2849967233547458E-2</c:v>
                </c:pt>
                <c:pt idx="99">
                  <c:v>2.2847514652597961E-2</c:v>
                </c:pt>
                <c:pt idx="100">
                  <c:v>2.2747089825657742E-2</c:v>
                </c:pt>
                <c:pt idx="101">
                  <c:v>2.2494325164225518E-2</c:v>
                </c:pt>
                <c:pt idx="102">
                  <c:v>2.2355986456979893E-2</c:v>
                </c:pt>
                <c:pt idx="103">
                  <c:v>2.2243896611273409E-2</c:v>
                </c:pt>
                <c:pt idx="104">
                  <c:v>2.2128198351666822E-2</c:v>
                </c:pt>
                <c:pt idx="105">
                  <c:v>2.209514481944052E-2</c:v>
                </c:pt>
                <c:pt idx="106">
                  <c:v>2.1912253235449583E-2</c:v>
                </c:pt>
                <c:pt idx="107">
                  <c:v>2.1504685426540649E-2</c:v>
                </c:pt>
                <c:pt idx="108">
                  <c:v>2.0794391707461043E-2</c:v>
                </c:pt>
                <c:pt idx="109">
                  <c:v>2.0577254464848961E-2</c:v>
                </c:pt>
                <c:pt idx="110">
                  <c:v>2.0474455254164775E-2</c:v>
                </c:pt>
                <c:pt idx="111">
                  <c:v>2.0443337000753303E-2</c:v>
                </c:pt>
                <c:pt idx="112">
                  <c:v>2.0225943171837672E-2</c:v>
                </c:pt>
                <c:pt idx="113">
                  <c:v>2.0035050651082281E-2</c:v>
                </c:pt>
                <c:pt idx="114">
                  <c:v>1.9914405949534236E-2</c:v>
                </c:pt>
                <c:pt idx="115">
                  <c:v>1.9841096494629909E-2</c:v>
                </c:pt>
                <c:pt idx="116">
                  <c:v>1.9831210081354734E-2</c:v>
                </c:pt>
                <c:pt idx="117">
                  <c:v>1.9775335496367973E-2</c:v>
                </c:pt>
                <c:pt idx="118">
                  <c:v>1.9588126359451678E-2</c:v>
                </c:pt>
                <c:pt idx="119">
                  <c:v>1.9495344776986653E-2</c:v>
                </c:pt>
                <c:pt idx="120">
                  <c:v>1.9279092670456195E-2</c:v>
                </c:pt>
                <c:pt idx="121">
                  <c:v>1.9152053537121697E-2</c:v>
                </c:pt>
                <c:pt idx="122">
                  <c:v>1.9069962727598085E-2</c:v>
                </c:pt>
                <c:pt idx="123">
                  <c:v>1.8887230106219316E-2</c:v>
                </c:pt>
                <c:pt idx="124">
                  <c:v>1.887702243003523E-2</c:v>
                </c:pt>
                <c:pt idx="125">
                  <c:v>1.883220586809628E-2</c:v>
                </c:pt>
                <c:pt idx="126">
                  <c:v>1.8751269944069247E-2</c:v>
                </c:pt>
                <c:pt idx="127">
                  <c:v>1.8628409652275218E-2</c:v>
                </c:pt>
                <c:pt idx="128">
                  <c:v>1.855261661313266E-2</c:v>
                </c:pt>
                <c:pt idx="129">
                  <c:v>1.8187755664191535E-2</c:v>
                </c:pt>
                <c:pt idx="130">
                  <c:v>1.8073776543427178E-2</c:v>
                </c:pt>
                <c:pt idx="131">
                  <c:v>1.7770688022998683E-2</c:v>
                </c:pt>
                <c:pt idx="132">
                  <c:v>1.750593268504911E-2</c:v>
                </c:pt>
                <c:pt idx="133">
                  <c:v>1.7334377238861678E-2</c:v>
                </c:pt>
                <c:pt idx="134">
                  <c:v>1.6786500197397129E-2</c:v>
                </c:pt>
                <c:pt idx="135">
                  <c:v>1.6257230663927202E-2</c:v>
                </c:pt>
                <c:pt idx="136">
                  <c:v>1.6112347772853607E-2</c:v>
                </c:pt>
                <c:pt idx="137">
                  <c:v>1.6047092087369059E-2</c:v>
                </c:pt>
                <c:pt idx="138">
                  <c:v>1.5996182042355683E-2</c:v>
                </c:pt>
                <c:pt idx="139">
                  <c:v>1.5963750312186317E-2</c:v>
                </c:pt>
                <c:pt idx="140">
                  <c:v>1.5200570146940675E-2</c:v>
                </c:pt>
                <c:pt idx="141">
                  <c:v>1.4866791500369037E-2</c:v>
                </c:pt>
                <c:pt idx="142">
                  <c:v>1.4659173338264803E-2</c:v>
                </c:pt>
                <c:pt idx="143">
                  <c:v>1.426289558231604E-2</c:v>
                </c:pt>
                <c:pt idx="144">
                  <c:v>1.3995019063335093E-2</c:v>
                </c:pt>
                <c:pt idx="145">
                  <c:v>1.35730223021358E-2</c:v>
                </c:pt>
                <c:pt idx="146">
                  <c:v>1.3091044526010882E-2</c:v>
                </c:pt>
                <c:pt idx="147">
                  <c:v>1.2898085090055356E-2</c:v>
                </c:pt>
                <c:pt idx="148">
                  <c:v>1.2844832209034688E-2</c:v>
                </c:pt>
                <c:pt idx="149">
                  <c:v>1.2328545854213972E-2</c:v>
                </c:pt>
                <c:pt idx="150">
                  <c:v>1.1818188072567449E-2</c:v>
                </c:pt>
                <c:pt idx="151">
                  <c:v>1.1800942801794908E-2</c:v>
                </c:pt>
                <c:pt idx="152">
                  <c:v>1.1012738019422322E-2</c:v>
                </c:pt>
                <c:pt idx="153">
                  <c:v>1.1009423009662834E-2</c:v>
                </c:pt>
                <c:pt idx="154">
                  <c:v>1.0295659218294523E-2</c:v>
                </c:pt>
                <c:pt idx="155">
                  <c:v>9.8745776427798786E-3</c:v>
                </c:pt>
                <c:pt idx="156">
                  <c:v>9.863692254700419E-3</c:v>
                </c:pt>
                <c:pt idx="157">
                  <c:v>9.6280658726370857E-3</c:v>
                </c:pt>
                <c:pt idx="158">
                  <c:v>9.5067646882504332E-3</c:v>
                </c:pt>
                <c:pt idx="159">
                  <c:v>9.1876182471936595E-3</c:v>
                </c:pt>
                <c:pt idx="160">
                  <c:v>8.925733782488468E-3</c:v>
                </c:pt>
                <c:pt idx="161">
                  <c:v>8.5624221627253038E-3</c:v>
                </c:pt>
                <c:pt idx="162">
                  <c:v>8.1510157363699504E-3</c:v>
                </c:pt>
                <c:pt idx="163">
                  <c:v>8.0347446133650254E-3</c:v>
                </c:pt>
                <c:pt idx="164">
                  <c:v>7.6006855364969235E-3</c:v>
                </c:pt>
                <c:pt idx="165">
                  <c:v>7.3272255401744995E-3</c:v>
                </c:pt>
                <c:pt idx="166">
                  <c:v>7.2406447335610687E-3</c:v>
                </c:pt>
                <c:pt idx="167">
                  <c:v>7.1418696269647496E-3</c:v>
                </c:pt>
                <c:pt idx="168">
                  <c:v>6.9945657001477144E-3</c:v>
                </c:pt>
                <c:pt idx="169">
                  <c:v>6.4122139315875987E-3</c:v>
                </c:pt>
                <c:pt idx="170">
                  <c:v>4.9032059365741064E-3</c:v>
                </c:pt>
                <c:pt idx="171">
                  <c:v>4.8951511101870734E-3</c:v>
                </c:pt>
                <c:pt idx="172">
                  <c:v>3.0454424816397387E-3</c:v>
                </c:pt>
                <c:pt idx="173">
                  <c:v>2.7272530699439562E-3</c:v>
                </c:pt>
                <c:pt idx="174">
                  <c:v>2.4076993221684114E-3</c:v>
                </c:pt>
                <c:pt idx="175">
                  <c:v>2.1660857560703213E-3</c:v>
                </c:pt>
                <c:pt idx="176">
                  <c:v>3.0098702617949619E-4</c:v>
                </c:pt>
                <c:pt idx="177">
                  <c:v>2.9926323547397043E-4</c:v>
                </c:pt>
                <c:pt idx="178">
                  <c:v>2.9901697965890319E-4</c:v>
                </c:pt>
                <c:pt idx="179">
                  <c:v>2.2422023778987985E-4</c:v>
                </c:pt>
                <c:pt idx="180">
                  <c:v>2.0748530706241487E-4</c:v>
                </c:pt>
                <c:pt idx="181">
                  <c:v>1.9957147007718541E-4</c:v>
                </c:pt>
                <c:pt idx="182">
                  <c:v>-4.5391088932500071E-6</c:v>
                </c:pt>
                <c:pt idx="183">
                  <c:v>-1.9125697697814335E-5</c:v>
                </c:pt>
                <c:pt idx="184">
                  <c:v>-1.9125697697814335E-5</c:v>
                </c:pt>
                <c:pt idx="185">
                  <c:v>-1.9125697697814335E-5</c:v>
                </c:pt>
                <c:pt idx="186">
                  <c:v>-1.9125697697814335E-5</c:v>
                </c:pt>
                <c:pt idx="187">
                  <c:v>-1.9125697697814335E-5</c:v>
                </c:pt>
                <c:pt idx="188">
                  <c:v>-1.9125697697814335E-5</c:v>
                </c:pt>
                <c:pt idx="189">
                  <c:v>-1.9125697697814335E-5</c:v>
                </c:pt>
                <c:pt idx="190">
                  <c:v>-1.9125697697814335E-5</c:v>
                </c:pt>
                <c:pt idx="191">
                  <c:v>-1.9125697697814335E-5</c:v>
                </c:pt>
                <c:pt idx="192">
                  <c:v>-2.0985224327342566E-4</c:v>
                </c:pt>
                <c:pt idx="193">
                  <c:v>-5.0229836938292249E-3</c:v>
                </c:pt>
                <c:pt idx="194">
                  <c:v>-1.1151051815981111E-2</c:v>
                </c:pt>
                <c:pt idx="195">
                  <c:v>-1.3050645836188007E-2</c:v>
                </c:pt>
                <c:pt idx="196">
                  <c:v>-1.6280021160835302E-2</c:v>
                </c:pt>
                <c:pt idx="197">
                  <c:v>-2.171989633547261E-2</c:v>
                </c:pt>
                <c:pt idx="198">
                  <c:v>-2.3042676793051026E-2</c:v>
                </c:pt>
                <c:pt idx="199">
                  <c:v>-2.4258277536070433E-2</c:v>
                </c:pt>
                <c:pt idx="200">
                  <c:v>-4.3165082953864842E-2</c:v>
                </c:pt>
                <c:pt idx="201">
                  <c:v>-6.225572671796227E-2</c:v>
                </c:pt>
                <c:pt idx="202">
                  <c:v>-6.5618411561953471E-2</c:v>
                </c:pt>
                <c:pt idx="203">
                  <c:v>-8.7252682934608194E-2</c:v>
                </c:pt>
                <c:pt idx="204">
                  <c:v>-0.10046625252545714</c:v>
                </c:pt>
                <c:pt idx="205">
                  <c:v>-0.11181677311208618</c:v>
                </c:pt>
                <c:pt idx="206">
                  <c:v>-0.15270772406326699</c:v>
                </c:pt>
                <c:pt idx="207">
                  <c:v>-0.19674393601584261</c:v>
                </c:pt>
                <c:pt idx="208">
                  <c:v>-0.20679098985779501</c:v>
                </c:pt>
                <c:pt idx="209">
                  <c:v>-0.35209374844104779</c:v>
                </c:pt>
                <c:pt idx="210">
                  <c:v>-0.37902878885055569</c:v>
                </c:pt>
                <c:pt idx="211">
                  <c:v>-0.4322862501936704</c:v>
                </c:pt>
                <c:pt idx="212">
                  <c:v>-0.53269202781672909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8-41E5-8347-517A62F9E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2011 Sep'!$A$3:$A$215</c:f>
              <c:strCache>
                <c:ptCount val="213"/>
                <c:pt idx="0">
                  <c:v>Mexico</c:v>
                </c:pt>
                <c:pt idx="1">
                  <c:v>United States</c:v>
                </c:pt>
                <c:pt idx="2">
                  <c:v>Turkey</c:v>
                </c:pt>
                <c:pt idx="3">
                  <c:v>Israel</c:v>
                </c:pt>
                <c:pt idx="4">
                  <c:v>Iceland</c:v>
                </c:pt>
                <c:pt idx="5">
                  <c:v>Senegal</c:v>
                </c:pt>
                <c:pt idx="6">
                  <c:v>Algeria</c:v>
                </c:pt>
                <c:pt idx="7">
                  <c:v>Gabon</c:v>
                </c:pt>
                <c:pt idx="8">
                  <c:v>Bolivia</c:v>
                </c:pt>
                <c:pt idx="9">
                  <c:v>Venezuela</c:v>
                </c:pt>
                <c:pt idx="10">
                  <c:v>Uruguay</c:v>
                </c:pt>
                <c:pt idx="11">
                  <c:v>Kazakhstan</c:v>
                </c:pt>
                <c:pt idx="12">
                  <c:v>Lithuania</c:v>
                </c:pt>
                <c:pt idx="13">
                  <c:v>Philippines</c:v>
                </c:pt>
                <c:pt idx="14">
                  <c:v>Latvia</c:v>
                </c:pt>
                <c:pt idx="15">
                  <c:v>Bahamas</c:v>
                </c:pt>
                <c:pt idx="16">
                  <c:v>Pakistan</c:v>
                </c:pt>
                <c:pt idx="17">
                  <c:v>Morocco</c:v>
                </c:pt>
                <c:pt idx="18">
                  <c:v>Saudi Arabia</c:v>
                </c:pt>
                <c:pt idx="19">
                  <c:v>Ukraine</c:v>
                </c:pt>
                <c:pt idx="20">
                  <c:v>Trinidad and Tobago</c:v>
                </c:pt>
                <c:pt idx="21">
                  <c:v>Syria</c:v>
                </c:pt>
                <c:pt idx="22">
                  <c:v>Slovenia</c:v>
                </c:pt>
                <c:pt idx="23">
                  <c:v>Liberia</c:v>
                </c:pt>
                <c:pt idx="24">
                  <c:v>Azerbaijan</c:v>
                </c:pt>
                <c:pt idx="25">
                  <c:v>Egypt</c:v>
                </c:pt>
                <c:pt idx="26">
                  <c:v>Tunisia</c:v>
                </c:pt>
                <c:pt idx="27">
                  <c:v>Gibraltar</c:v>
                </c:pt>
                <c:pt idx="28">
                  <c:v>Indonesia</c:v>
                </c:pt>
                <c:pt idx="29">
                  <c:v>Mauritius</c:v>
                </c:pt>
                <c:pt idx="30">
                  <c:v>Ecuador</c:v>
                </c:pt>
                <c:pt idx="31">
                  <c:v>Dominican Republic</c:v>
                </c:pt>
                <c:pt idx="32">
                  <c:v>Yemen</c:v>
                </c:pt>
                <c:pt idx="33">
                  <c:v>Seychelles</c:v>
                </c:pt>
                <c:pt idx="34">
                  <c:v>Thailand</c:v>
                </c:pt>
                <c:pt idx="35">
                  <c:v>Libya</c:v>
                </c:pt>
                <c:pt idx="36">
                  <c:v>Belarus</c:v>
                </c:pt>
                <c:pt idx="37">
                  <c:v>Georgia</c:v>
                </c:pt>
                <c:pt idx="38">
                  <c:v>Nigeria</c:v>
                </c:pt>
                <c:pt idx="39">
                  <c:v>Barbados</c:v>
                </c:pt>
                <c:pt idx="40">
                  <c:v>Jordan</c:v>
                </c:pt>
                <c:pt idx="41">
                  <c:v>Estonia</c:v>
                </c:pt>
                <c:pt idx="42">
                  <c:v>Oman</c:v>
                </c:pt>
                <c:pt idx="43">
                  <c:v>Iran</c:v>
                </c:pt>
                <c:pt idx="44">
                  <c:v>Isle of Man</c:v>
                </c:pt>
                <c:pt idx="45">
                  <c:v>Bahrain</c:v>
                </c:pt>
                <c:pt idx="46">
                  <c:v>Mozambique</c:v>
                </c:pt>
                <c:pt idx="47">
                  <c:v>Ireland</c:v>
                </c:pt>
                <c:pt idx="48">
                  <c:v>Kenya</c:v>
                </c:pt>
                <c:pt idx="49">
                  <c:v>Costa Rica</c:v>
                </c:pt>
                <c:pt idx="50">
                  <c:v>Malaysia</c:v>
                </c:pt>
                <c:pt idx="51">
                  <c:v>Lebanon</c:v>
                </c:pt>
                <c:pt idx="52">
                  <c:v>Jamaica</c:v>
                </c:pt>
                <c:pt idx="53">
                  <c:v>Guernsey</c:v>
                </c:pt>
                <c:pt idx="54">
                  <c:v>Kuwait</c:v>
                </c:pt>
                <c:pt idx="55">
                  <c:v>Bulgaria</c:v>
                </c:pt>
                <c:pt idx="56">
                  <c:v>Tanzania</c:v>
                </c:pt>
                <c:pt idx="57">
                  <c:v>Mongolia</c:v>
                </c:pt>
                <c:pt idx="58">
                  <c:v>Qatar</c:v>
                </c:pt>
                <c:pt idx="59">
                  <c:v>Vietnam</c:v>
                </c:pt>
                <c:pt idx="60">
                  <c:v>Peru</c:v>
                </c:pt>
                <c:pt idx="61">
                  <c:v>Slovakia</c:v>
                </c:pt>
                <c:pt idx="62">
                  <c:v>Colombia</c:v>
                </c:pt>
                <c:pt idx="63">
                  <c:v>Iraq</c:v>
                </c:pt>
                <c:pt idx="64">
                  <c:v>Bermuda</c:v>
                </c:pt>
                <c:pt idx="65">
                  <c:v>Sri Lanka</c:v>
                </c:pt>
                <c:pt idx="66">
                  <c:v>South Africa</c:v>
                </c:pt>
                <c:pt idx="67">
                  <c:v>Argentina</c:v>
                </c:pt>
                <c:pt idx="68">
                  <c:v>United Arab Emirates</c:v>
                </c:pt>
                <c:pt idx="69">
                  <c:v>Burkina Faso</c:v>
                </c:pt>
                <c:pt idx="70">
                  <c:v>Cote d'Ivoire</c:v>
                </c:pt>
                <c:pt idx="71">
                  <c:v>Croatia</c:v>
                </c:pt>
                <c:pt idx="72">
                  <c:v>Cyprus</c:v>
                </c:pt>
                <c:pt idx="73">
                  <c:v>Serbia</c:v>
                </c:pt>
                <c:pt idx="74">
                  <c:v>Belize</c:v>
                </c:pt>
                <c:pt idx="75">
                  <c:v>Guatemala</c:v>
                </c:pt>
                <c:pt idx="76">
                  <c:v>Albania</c:v>
                </c:pt>
                <c:pt idx="77">
                  <c:v>Andorra</c:v>
                </c:pt>
                <c:pt idx="78">
                  <c:v>Sudan</c:v>
                </c:pt>
                <c:pt idx="79">
                  <c:v>Ghana</c:v>
                </c:pt>
                <c:pt idx="80">
                  <c:v>Vanuatu</c:v>
                </c:pt>
                <c:pt idx="81">
                  <c:v>Malawi</c:v>
                </c:pt>
                <c:pt idx="82">
                  <c:v>Bangladesh</c:v>
                </c:pt>
                <c:pt idx="83">
                  <c:v>Curacao</c:v>
                </c:pt>
                <c:pt idx="84">
                  <c:v>Malta</c:v>
                </c:pt>
                <c:pt idx="85">
                  <c:v>Marshall Islands</c:v>
                </c:pt>
                <c:pt idx="86">
                  <c:v>Liechtenstein</c:v>
                </c:pt>
                <c:pt idx="87">
                  <c:v>Bosnia and Herzegovina</c:v>
                </c:pt>
                <c:pt idx="88">
                  <c:v>Panama</c:v>
                </c:pt>
                <c:pt idx="89">
                  <c:v>Russia</c:v>
                </c:pt>
                <c:pt idx="90">
                  <c:v>Zambia</c:v>
                </c:pt>
                <c:pt idx="91">
                  <c:v>Honduras</c:v>
                </c:pt>
                <c:pt idx="92">
                  <c:v>Macau SAR</c:v>
                </c:pt>
                <c:pt idx="93">
                  <c:v>Angola</c:v>
                </c:pt>
                <c:pt idx="94">
                  <c:v>Cameroon</c:v>
                </c:pt>
                <c:pt idx="95">
                  <c:v>Zimbabwe</c:v>
                </c:pt>
                <c:pt idx="96">
                  <c:v>Jersey</c:v>
                </c:pt>
                <c:pt idx="97">
                  <c:v>West Indies UK</c:v>
                </c:pt>
                <c:pt idx="98">
                  <c:v>St. Vincent</c:v>
                </c:pt>
                <c:pt idx="99">
                  <c:v>Uganda</c:v>
                </c:pt>
                <c:pt idx="100">
                  <c:v>Chile</c:v>
                </c:pt>
                <c:pt idx="101">
                  <c:v>Laos</c:v>
                </c:pt>
                <c:pt idx="102">
                  <c:v>Mauritania</c:v>
                </c:pt>
                <c:pt idx="103">
                  <c:v>Cuba</c:v>
                </c:pt>
                <c:pt idx="104">
                  <c:v>Cambodia</c:v>
                </c:pt>
                <c:pt idx="105">
                  <c:v>Maldives</c:v>
                </c:pt>
                <c:pt idx="106">
                  <c:v>Uzbekistan</c:v>
                </c:pt>
                <c:pt idx="107">
                  <c:v>Nicaragua</c:v>
                </c:pt>
                <c:pt idx="108">
                  <c:v>Moldova</c:v>
                </c:pt>
                <c:pt idx="109">
                  <c:v>Burundi</c:v>
                </c:pt>
                <c:pt idx="110">
                  <c:v>Samoa</c:v>
                </c:pt>
                <c:pt idx="111">
                  <c:v>India</c:v>
                </c:pt>
                <c:pt idx="112">
                  <c:v>Namibia</c:v>
                </c:pt>
                <c:pt idx="113">
                  <c:v>Finland</c:v>
                </c:pt>
                <c:pt idx="114">
                  <c:v>Surinam</c:v>
                </c:pt>
                <c:pt idx="115">
                  <c:v>Romania</c:v>
                </c:pt>
                <c:pt idx="116">
                  <c:v>Hungary</c:v>
                </c:pt>
                <c:pt idx="117">
                  <c:v>El Salvador</c:v>
                </c:pt>
                <c:pt idx="118">
                  <c:v>Togo</c:v>
                </c:pt>
                <c:pt idx="119">
                  <c:v>Fiji</c:v>
                </c:pt>
                <c:pt idx="120">
                  <c:v>Macedonia, FYR</c:v>
                </c:pt>
                <c:pt idx="121">
                  <c:v>Nepal</c:v>
                </c:pt>
                <c:pt idx="122">
                  <c:v>Armenia</c:v>
                </c:pt>
                <c:pt idx="123">
                  <c:v>Paraguay</c:v>
                </c:pt>
                <c:pt idx="124">
                  <c:v>Niger</c:v>
                </c:pt>
                <c:pt idx="125">
                  <c:v>Botswana</c:v>
                </c:pt>
                <c:pt idx="126">
                  <c:v>Papua New Guinea</c:v>
                </c:pt>
                <c:pt idx="127">
                  <c:v>Congo Democratic Republic</c:v>
                </c:pt>
                <c:pt idx="128">
                  <c:v>Swaziland</c:v>
                </c:pt>
                <c:pt idx="129">
                  <c:v>Benin</c:v>
                </c:pt>
                <c:pt idx="130">
                  <c:v>St. Lucia</c:v>
                </c:pt>
                <c:pt idx="131">
                  <c:v>French Polynesia</c:v>
                </c:pt>
                <c:pt idx="132">
                  <c:v>Grenada</c:v>
                </c:pt>
                <c:pt idx="133">
                  <c:v>British Overseas Territories</c:v>
                </c:pt>
                <c:pt idx="134">
                  <c:v>Congo</c:v>
                </c:pt>
                <c:pt idx="135">
                  <c:v>Czech Republic</c:v>
                </c:pt>
                <c:pt idx="136">
                  <c:v>Mali</c:v>
                </c:pt>
                <c:pt idx="137">
                  <c:v>Brunei</c:v>
                </c:pt>
                <c:pt idx="138">
                  <c:v>Norway</c:v>
                </c:pt>
                <c:pt idx="139">
                  <c:v>South Korea</c:v>
                </c:pt>
                <c:pt idx="140">
                  <c:v>Ethiopia</c:v>
                </c:pt>
                <c:pt idx="141">
                  <c:v>Turks and Caicos</c:v>
                </c:pt>
                <c:pt idx="142">
                  <c:v>Kyrgyz Republic</c:v>
                </c:pt>
                <c:pt idx="143">
                  <c:v>Rwanda</c:v>
                </c:pt>
                <c:pt idx="144">
                  <c:v>Singapore</c:v>
                </c:pt>
                <c:pt idx="145">
                  <c:v>Djibouti</c:v>
                </c:pt>
                <c:pt idx="146">
                  <c:v>Chad</c:v>
                </c:pt>
                <c:pt idx="147">
                  <c:v>Guinea</c:v>
                </c:pt>
                <c:pt idx="148">
                  <c:v>Aruba</c:v>
                </c:pt>
                <c:pt idx="149">
                  <c:v>Haiti</c:v>
                </c:pt>
                <c:pt idx="150">
                  <c:v>Myanmar</c:v>
                </c:pt>
                <c:pt idx="151">
                  <c:v>Afghanistan</c:v>
                </c:pt>
                <c:pt idx="152">
                  <c:v>Poland</c:v>
                </c:pt>
                <c:pt idx="153">
                  <c:v>US Pacific Islands</c:v>
                </c:pt>
                <c:pt idx="154">
                  <c:v>Montenegro</c:v>
                </c:pt>
                <c:pt idx="155">
                  <c:v>Madagascar</c:v>
                </c:pt>
                <c:pt idx="156">
                  <c:v>China</c:v>
                </c:pt>
                <c:pt idx="157">
                  <c:v>North Korea</c:v>
                </c:pt>
                <c:pt idx="158">
                  <c:v>Cape Verde</c:v>
                </c:pt>
                <c:pt idx="159">
                  <c:v>Central African Republic</c:v>
                </c:pt>
                <c:pt idx="160">
                  <c:v>New Caledonia</c:v>
                </c:pt>
                <c:pt idx="161">
                  <c:v>Tajikistan</c:v>
                </c:pt>
                <c:pt idx="162">
                  <c:v>Dominica</c:v>
                </c:pt>
                <c:pt idx="163">
                  <c:v>Bhutan</c:v>
                </c:pt>
                <c:pt idx="164">
                  <c:v>Guyana</c:v>
                </c:pt>
                <c:pt idx="165">
                  <c:v>Turkmenistan</c:v>
                </c:pt>
                <c:pt idx="166">
                  <c:v>Somalia</c:v>
                </c:pt>
                <c:pt idx="167">
                  <c:v>Comoros Islands</c:v>
                </c:pt>
                <c:pt idx="168">
                  <c:v>Sint Maarten</c:v>
                </c:pt>
                <c:pt idx="169">
                  <c:v>Gambia</c:v>
                </c:pt>
                <c:pt idx="170">
                  <c:v>Vatican</c:v>
                </c:pt>
                <c:pt idx="171">
                  <c:v>Micronesia</c:v>
                </c:pt>
                <c:pt idx="172">
                  <c:v>Palestinian Territory</c:v>
                </c:pt>
                <c:pt idx="173">
                  <c:v>Eritrea</c:v>
                </c:pt>
                <c:pt idx="174">
                  <c:v>Canada</c:v>
                </c:pt>
                <c:pt idx="175">
                  <c:v>Equatorial Guinea</c:v>
                </c:pt>
                <c:pt idx="176">
                  <c:v>Guinea-Bissau</c:v>
                </c:pt>
                <c:pt idx="177">
                  <c:v>Falkland Islands</c:v>
                </c:pt>
                <c:pt idx="178">
                  <c:v>Sierra Leone</c:v>
                </c:pt>
                <c:pt idx="179">
                  <c:v>Bonaire, Saint Eustatius and</c:v>
                </c:pt>
                <c:pt idx="180">
                  <c:v>Nauru</c:v>
                </c:pt>
                <c:pt idx="181">
                  <c:v>Palau</c:v>
                </c:pt>
                <c:pt idx="182">
                  <c:v>Tuvalu</c:v>
                </c:pt>
                <c:pt idx="183">
                  <c:v>St. Helena</c:v>
                </c:pt>
                <c:pt idx="184">
                  <c:v>Sao Tome and Principe</c:v>
                </c:pt>
                <c:pt idx="185">
                  <c:v>Timor Leste</c:v>
                </c:pt>
                <c:pt idx="186">
                  <c:v>Netherlands Antilles</c:v>
                </c:pt>
                <c:pt idx="187">
                  <c:v>Lesotho</c:v>
                </c:pt>
                <c:pt idx="188">
                  <c:v>Kiribati</c:v>
                </c:pt>
                <c:pt idx="189">
                  <c:v>Solomon Islands</c:v>
                </c:pt>
                <c:pt idx="190">
                  <c:v>Tonga</c:v>
                </c:pt>
                <c:pt idx="191">
                  <c:v>Wallis/Futuna</c:v>
                </c:pt>
                <c:pt idx="192">
                  <c:v>Greece</c:v>
                </c:pt>
                <c:pt idx="193">
                  <c:v>Hong Kong SAR</c:v>
                </c:pt>
                <c:pt idx="194">
                  <c:v>New Zealand</c:v>
                </c:pt>
                <c:pt idx="195">
                  <c:v>Luxembourg</c:v>
                </c:pt>
                <c:pt idx="196">
                  <c:v>Denmark</c:v>
                </c:pt>
                <c:pt idx="197">
                  <c:v>Brazil</c:v>
                </c:pt>
                <c:pt idx="198">
                  <c:v>Cayman Islands</c:v>
                </c:pt>
                <c:pt idx="199">
                  <c:v>Portugal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Australia</c:v>
                </c:pt>
                <c:pt idx="203">
                  <c:v>Italy</c:v>
                </c:pt>
                <c:pt idx="204">
                  <c:v>Austria</c:v>
                </c:pt>
                <c:pt idx="205">
                  <c:v>Spain</c:v>
                </c:pt>
                <c:pt idx="206">
                  <c:v>Sweden</c:v>
                </c:pt>
                <c:pt idx="207">
                  <c:v>Netherlands</c:v>
                </c:pt>
                <c:pt idx="208">
                  <c:v>Switzerland</c:v>
                </c:pt>
                <c:pt idx="209">
                  <c:v>Japan</c:v>
                </c:pt>
                <c:pt idx="210">
                  <c:v>United Kingdom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2011 Sep'!$E$3:$E$215</c:f>
              <c:numCache>
                <c:formatCode>General</c:formatCode>
                <c:ptCount val="213"/>
                <c:pt idx="0">
                  <c:v>9.922554628521299E-2</c:v>
                </c:pt>
                <c:pt idx="1">
                  <c:v>9.81525091093427E-2</c:v>
                </c:pt>
                <c:pt idx="2">
                  <c:v>6.6430697237776018E-2</c:v>
                </c:pt>
                <c:pt idx="3">
                  <c:v>3.5987624581498116E-2</c:v>
                </c:pt>
                <c:pt idx="4">
                  <c:v>3.5960147668043417E-2</c:v>
                </c:pt>
                <c:pt idx="5">
                  <c:v>3.5095894012520813E-2</c:v>
                </c:pt>
                <c:pt idx="6">
                  <c:v>3.4880567254877176E-2</c:v>
                </c:pt>
                <c:pt idx="7">
                  <c:v>3.4597505005996919E-2</c:v>
                </c:pt>
                <c:pt idx="8">
                  <c:v>3.4571253212935395E-2</c:v>
                </c:pt>
                <c:pt idx="9">
                  <c:v>3.4386763058986927E-2</c:v>
                </c:pt>
                <c:pt idx="10">
                  <c:v>3.4352976216359486E-2</c:v>
                </c:pt>
                <c:pt idx="11">
                  <c:v>3.4284132143871993E-2</c:v>
                </c:pt>
                <c:pt idx="12">
                  <c:v>3.4208273087004124E-2</c:v>
                </c:pt>
                <c:pt idx="13">
                  <c:v>3.4185285250216309E-2</c:v>
                </c:pt>
                <c:pt idx="14">
                  <c:v>3.4118213815934398E-2</c:v>
                </c:pt>
                <c:pt idx="15">
                  <c:v>3.4118168553547219E-2</c:v>
                </c:pt>
                <c:pt idx="16">
                  <c:v>3.343958952071923E-2</c:v>
                </c:pt>
                <c:pt idx="17">
                  <c:v>3.3077261728647209E-2</c:v>
                </c:pt>
                <c:pt idx="18">
                  <c:v>3.2899430211539578E-2</c:v>
                </c:pt>
                <c:pt idx="19">
                  <c:v>3.2588894426222557E-2</c:v>
                </c:pt>
                <c:pt idx="20">
                  <c:v>3.2240309432833132E-2</c:v>
                </c:pt>
                <c:pt idx="21">
                  <c:v>3.2204700643836473E-2</c:v>
                </c:pt>
                <c:pt idx="22">
                  <c:v>3.1990175935796478E-2</c:v>
                </c:pt>
                <c:pt idx="23">
                  <c:v>3.1675788955806583E-2</c:v>
                </c:pt>
                <c:pt idx="24">
                  <c:v>3.1505104792675827E-2</c:v>
                </c:pt>
                <c:pt idx="25">
                  <c:v>3.1427803819030348E-2</c:v>
                </c:pt>
                <c:pt idx="26">
                  <c:v>3.1289295208716983E-2</c:v>
                </c:pt>
                <c:pt idx="27">
                  <c:v>3.1172896823433799E-2</c:v>
                </c:pt>
                <c:pt idx="28">
                  <c:v>3.1160555055522541E-2</c:v>
                </c:pt>
                <c:pt idx="29">
                  <c:v>3.1085930755836533E-2</c:v>
                </c:pt>
                <c:pt idx="30">
                  <c:v>3.0979569107194873E-2</c:v>
                </c:pt>
                <c:pt idx="31">
                  <c:v>3.0963725736662957E-2</c:v>
                </c:pt>
                <c:pt idx="32">
                  <c:v>3.0802741596385314E-2</c:v>
                </c:pt>
                <c:pt idx="33">
                  <c:v>3.0726890839639812E-2</c:v>
                </c:pt>
                <c:pt idx="34">
                  <c:v>3.0560299531532328E-2</c:v>
                </c:pt>
                <c:pt idx="35">
                  <c:v>3.0410187963289741E-2</c:v>
                </c:pt>
                <c:pt idx="36">
                  <c:v>3.0206476908437578E-2</c:v>
                </c:pt>
                <c:pt idx="37">
                  <c:v>3.0038118475746934E-2</c:v>
                </c:pt>
                <c:pt idx="38">
                  <c:v>3.0000148047359135E-2</c:v>
                </c:pt>
                <c:pt idx="39">
                  <c:v>2.9933875505653667E-2</c:v>
                </c:pt>
                <c:pt idx="40">
                  <c:v>2.9823514786755705E-2</c:v>
                </c:pt>
                <c:pt idx="41">
                  <c:v>2.9806021270056923E-2</c:v>
                </c:pt>
                <c:pt idx="42">
                  <c:v>2.9775430141140993E-2</c:v>
                </c:pt>
                <c:pt idx="43">
                  <c:v>2.9684131842322128E-2</c:v>
                </c:pt>
                <c:pt idx="44">
                  <c:v>2.9590955803853569E-2</c:v>
                </c:pt>
                <c:pt idx="45">
                  <c:v>2.9473751531707462E-2</c:v>
                </c:pt>
                <c:pt idx="46">
                  <c:v>2.9454010159843155E-2</c:v>
                </c:pt>
                <c:pt idx="47">
                  <c:v>2.9440041633323255E-2</c:v>
                </c:pt>
                <c:pt idx="48">
                  <c:v>2.9346086565909389E-2</c:v>
                </c:pt>
                <c:pt idx="49">
                  <c:v>2.9260545075074734E-2</c:v>
                </c:pt>
                <c:pt idx="50">
                  <c:v>2.9166125844853452E-2</c:v>
                </c:pt>
                <c:pt idx="51">
                  <c:v>2.8696885698565235E-2</c:v>
                </c:pt>
                <c:pt idx="52">
                  <c:v>2.8616700840102326E-2</c:v>
                </c:pt>
                <c:pt idx="53">
                  <c:v>2.8575207032587639E-2</c:v>
                </c:pt>
                <c:pt idx="54">
                  <c:v>2.836194694975834E-2</c:v>
                </c:pt>
                <c:pt idx="55">
                  <c:v>2.828866742370155E-2</c:v>
                </c:pt>
                <c:pt idx="56">
                  <c:v>2.8201020772177815E-2</c:v>
                </c:pt>
                <c:pt idx="57">
                  <c:v>2.8140918647634464E-2</c:v>
                </c:pt>
                <c:pt idx="58">
                  <c:v>2.806726105827111E-2</c:v>
                </c:pt>
                <c:pt idx="59">
                  <c:v>2.7833688291577906E-2</c:v>
                </c:pt>
                <c:pt idx="60">
                  <c:v>2.7833545721311453E-2</c:v>
                </c:pt>
                <c:pt idx="61">
                  <c:v>2.7698717857178062E-2</c:v>
                </c:pt>
                <c:pt idx="62">
                  <c:v>2.7653979302535686E-2</c:v>
                </c:pt>
                <c:pt idx="63">
                  <c:v>2.743120967449731E-2</c:v>
                </c:pt>
                <c:pt idx="64">
                  <c:v>2.7263867543642122E-2</c:v>
                </c:pt>
                <c:pt idx="65">
                  <c:v>2.7130681579123996E-2</c:v>
                </c:pt>
                <c:pt idx="66">
                  <c:v>2.6929095310369591E-2</c:v>
                </c:pt>
                <c:pt idx="67">
                  <c:v>2.6673427433688626E-2</c:v>
                </c:pt>
                <c:pt idx="68">
                  <c:v>2.653196784807705E-2</c:v>
                </c:pt>
                <c:pt idx="69">
                  <c:v>2.6428955725627062E-2</c:v>
                </c:pt>
                <c:pt idx="70">
                  <c:v>2.642823246301786E-2</c:v>
                </c:pt>
                <c:pt idx="71">
                  <c:v>2.6259191218914183E-2</c:v>
                </c:pt>
                <c:pt idx="72">
                  <c:v>2.6240597887056512E-2</c:v>
                </c:pt>
                <c:pt idx="73">
                  <c:v>2.6189224922170538E-2</c:v>
                </c:pt>
                <c:pt idx="74">
                  <c:v>2.6094379270268322E-2</c:v>
                </c:pt>
                <c:pt idx="75">
                  <c:v>2.5710834763822465E-2</c:v>
                </c:pt>
                <c:pt idx="76">
                  <c:v>2.5420176937227614E-2</c:v>
                </c:pt>
                <c:pt idx="77">
                  <c:v>2.5345838624673812E-2</c:v>
                </c:pt>
                <c:pt idx="78">
                  <c:v>2.5226318378719973E-2</c:v>
                </c:pt>
                <c:pt idx="79">
                  <c:v>2.5092746398610016E-2</c:v>
                </c:pt>
                <c:pt idx="80">
                  <c:v>2.4806740488539491E-2</c:v>
                </c:pt>
                <c:pt idx="81">
                  <c:v>2.4647588108643297E-2</c:v>
                </c:pt>
                <c:pt idx="82">
                  <c:v>2.446897230903199E-2</c:v>
                </c:pt>
                <c:pt idx="83">
                  <c:v>2.4388575585247416E-2</c:v>
                </c:pt>
                <c:pt idx="84">
                  <c:v>2.409806222595513E-2</c:v>
                </c:pt>
                <c:pt idx="85">
                  <c:v>2.3936342996192878E-2</c:v>
                </c:pt>
                <c:pt idx="86">
                  <c:v>2.3802948613374099E-2</c:v>
                </c:pt>
                <c:pt idx="87">
                  <c:v>2.374137069724459E-2</c:v>
                </c:pt>
                <c:pt idx="88">
                  <c:v>2.3547458054298261E-2</c:v>
                </c:pt>
                <c:pt idx="89">
                  <c:v>2.3460450280156968E-2</c:v>
                </c:pt>
                <c:pt idx="90">
                  <c:v>2.3444992061450644E-2</c:v>
                </c:pt>
                <c:pt idx="91">
                  <c:v>2.3084728767050724E-2</c:v>
                </c:pt>
                <c:pt idx="92">
                  <c:v>2.3022412485681768E-2</c:v>
                </c:pt>
                <c:pt idx="93">
                  <c:v>2.302187850429064E-2</c:v>
                </c:pt>
                <c:pt idx="94">
                  <c:v>2.2909696197628698E-2</c:v>
                </c:pt>
                <c:pt idx="95">
                  <c:v>2.2842072408733118E-2</c:v>
                </c:pt>
                <c:pt idx="96">
                  <c:v>2.2836082655741614E-2</c:v>
                </c:pt>
                <c:pt idx="97">
                  <c:v>2.2790599448676771E-2</c:v>
                </c:pt>
                <c:pt idx="98">
                  <c:v>2.2337902006194878E-2</c:v>
                </c:pt>
                <c:pt idx="99">
                  <c:v>2.2330359927226297E-2</c:v>
                </c:pt>
                <c:pt idx="100">
                  <c:v>2.1674507711243414E-2</c:v>
                </c:pt>
                <c:pt idx="101">
                  <c:v>2.156945481492975E-2</c:v>
                </c:pt>
                <c:pt idx="102">
                  <c:v>2.1272350773221663E-2</c:v>
                </c:pt>
                <c:pt idx="103">
                  <c:v>2.1160109312442568E-2</c:v>
                </c:pt>
                <c:pt idx="104">
                  <c:v>2.0940575698285672E-2</c:v>
                </c:pt>
                <c:pt idx="105">
                  <c:v>2.0098065774968275E-2</c:v>
                </c:pt>
                <c:pt idx="106">
                  <c:v>1.9647810087871677E-2</c:v>
                </c:pt>
                <c:pt idx="107">
                  <c:v>1.9506084291893676E-2</c:v>
                </c:pt>
                <c:pt idx="108">
                  <c:v>1.9422579021681086E-2</c:v>
                </c:pt>
                <c:pt idx="109">
                  <c:v>1.9382809973911945E-2</c:v>
                </c:pt>
                <c:pt idx="110">
                  <c:v>1.934179699654337E-2</c:v>
                </c:pt>
                <c:pt idx="111">
                  <c:v>1.9285165040713106E-2</c:v>
                </c:pt>
                <c:pt idx="112">
                  <c:v>1.9207362021562886E-2</c:v>
                </c:pt>
                <c:pt idx="113">
                  <c:v>1.9119441196393847E-2</c:v>
                </c:pt>
                <c:pt idx="114">
                  <c:v>1.8852971726481524E-2</c:v>
                </c:pt>
                <c:pt idx="115">
                  <c:v>1.8852864411395602E-2</c:v>
                </c:pt>
                <c:pt idx="116">
                  <c:v>1.8551008113244907E-2</c:v>
                </c:pt>
                <c:pt idx="117">
                  <c:v>1.8538377928296927E-2</c:v>
                </c:pt>
                <c:pt idx="118">
                  <c:v>1.8476855475833432E-2</c:v>
                </c:pt>
                <c:pt idx="119">
                  <c:v>1.829148669571487E-2</c:v>
                </c:pt>
                <c:pt idx="120">
                  <c:v>1.8172471640338788E-2</c:v>
                </c:pt>
                <c:pt idx="121">
                  <c:v>1.7772312962708682E-2</c:v>
                </c:pt>
                <c:pt idx="122">
                  <c:v>1.7714952255386301E-2</c:v>
                </c:pt>
                <c:pt idx="123">
                  <c:v>1.7407677031924956E-2</c:v>
                </c:pt>
                <c:pt idx="124">
                  <c:v>1.710370324325337E-2</c:v>
                </c:pt>
                <c:pt idx="125">
                  <c:v>1.7030856455924993E-2</c:v>
                </c:pt>
                <c:pt idx="126">
                  <c:v>1.6985451312201805E-2</c:v>
                </c:pt>
                <c:pt idx="127">
                  <c:v>1.6939409227523742E-2</c:v>
                </c:pt>
                <c:pt idx="128">
                  <c:v>1.6738201593459935E-2</c:v>
                </c:pt>
                <c:pt idx="129">
                  <c:v>1.6370346078206088E-2</c:v>
                </c:pt>
                <c:pt idx="130">
                  <c:v>1.5792126804304567E-2</c:v>
                </c:pt>
                <c:pt idx="131">
                  <c:v>1.5642305877742471E-2</c:v>
                </c:pt>
                <c:pt idx="132">
                  <c:v>1.5590087540674483E-2</c:v>
                </c:pt>
                <c:pt idx="133">
                  <c:v>1.5560649242824031E-2</c:v>
                </c:pt>
                <c:pt idx="134">
                  <c:v>1.521865333566072E-2</c:v>
                </c:pt>
                <c:pt idx="135">
                  <c:v>1.4662070275914332E-2</c:v>
                </c:pt>
                <c:pt idx="136">
                  <c:v>1.4553575758831469E-2</c:v>
                </c:pt>
                <c:pt idx="137">
                  <c:v>1.4353035168245326E-2</c:v>
                </c:pt>
                <c:pt idx="138">
                  <c:v>1.4268241445031291E-2</c:v>
                </c:pt>
                <c:pt idx="139">
                  <c:v>1.3904209606515283E-2</c:v>
                </c:pt>
                <c:pt idx="140">
                  <c:v>1.3263861019206367E-2</c:v>
                </c:pt>
                <c:pt idx="141">
                  <c:v>1.3088463938367276E-2</c:v>
                </c:pt>
                <c:pt idx="142">
                  <c:v>1.2727819520825313E-2</c:v>
                </c:pt>
                <c:pt idx="143">
                  <c:v>1.2534680631202947E-2</c:v>
                </c:pt>
                <c:pt idx="144">
                  <c:v>1.2265642988866995E-2</c:v>
                </c:pt>
                <c:pt idx="145">
                  <c:v>1.213479275342013E-2</c:v>
                </c:pt>
                <c:pt idx="146">
                  <c:v>1.1865865615123893E-2</c:v>
                </c:pt>
                <c:pt idx="147">
                  <c:v>1.1864497773574951E-2</c:v>
                </c:pt>
                <c:pt idx="148">
                  <c:v>1.1638692480071723E-2</c:v>
                </c:pt>
                <c:pt idx="149">
                  <c:v>1.1401992970283679E-2</c:v>
                </c:pt>
                <c:pt idx="150">
                  <c:v>1.1082498881668186E-2</c:v>
                </c:pt>
                <c:pt idx="151">
                  <c:v>1.0728147072961311E-2</c:v>
                </c:pt>
                <c:pt idx="152">
                  <c:v>1.0575436758648818E-2</c:v>
                </c:pt>
                <c:pt idx="153">
                  <c:v>1.0196738105033474E-2</c:v>
                </c:pt>
                <c:pt idx="154">
                  <c:v>1.0148562463625681E-2</c:v>
                </c:pt>
                <c:pt idx="155">
                  <c:v>9.3176409546744943E-3</c:v>
                </c:pt>
                <c:pt idx="156">
                  <c:v>9.315544230187614E-3</c:v>
                </c:pt>
                <c:pt idx="157">
                  <c:v>9.2058168694754763E-3</c:v>
                </c:pt>
                <c:pt idx="158">
                  <c:v>9.1984902075222998E-3</c:v>
                </c:pt>
                <c:pt idx="159">
                  <c:v>8.9986758650692552E-3</c:v>
                </c:pt>
                <c:pt idx="160">
                  <c:v>8.7770546286413641E-3</c:v>
                </c:pt>
                <c:pt idx="161">
                  <c:v>7.8305394984653758E-3</c:v>
                </c:pt>
                <c:pt idx="162">
                  <c:v>7.0700478243445686E-3</c:v>
                </c:pt>
                <c:pt idx="163">
                  <c:v>6.8908562670493131E-3</c:v>
                </c:pt>
                <c:pt idx="164">
                  <c:v>6.5828788033009426E-3</c:v>
                </c:pt>
                <c:pt idx="165">
                  <c:v>5.5536323157863166E-3</c:v>
                </c:pt>
                <c:pt idx="166">
                  <c:v>4.9373653796761612E-3</c:v>
                </c:pt>
                <c:pt idx="167">
                  <c:v>4.6485980928367516E-3</c:v>
                </c:pt>
                <c:pt idx="168">
                  <c:v>4.5704915522660214E-3</c:v>
                </c:pt>
                <c:pt idx="169">
                  <c:v>4.5574047792666939E-3</c:v>
                </c:pt>
                <c:pt idx="170">
                  <c:v>3.801754023365115E-3</c:v>
                </c:pt>
                <c:pt idx="171">
                  <c:v>2.8225439052984905E-3</c:v>
                </c:pt>
                <c:pt idx="172">
                  <c:v>2.8222678038016063E-3</c:v>
                </c:pt>
                <c:pt idx="173">
                  <c:v>2.7205247266419942E-3</c:v>
                </c:pt>
                <c:pt idx="174">
                  <c:v>2.6265192788047786E-3</c:v>
                </c:pt>
                <c:pt idx="175">
                  <c:v>2.2807087801579163E-3</c:v>
                </c:pt>
                <c:pt idx="176">
                  <c:v>2.2094021773476557E-3</c:v>
                </c:pt>
                <c:pt idx="177">
                  <c:v>1.9828629212444442E-3</c:v>
                </c:pt>
                <c:pt idx="178">
                  <c:v>1.898790388032984E-3</c:v>
                </c:pt>
                <c:pt idx="179">
                  <c:v>1.8980719678231173E-3</c:v>
                </c:pt>
                <c:pt idx="180">
                  <c:v>9.6777159893620508E-4</c:v>
                </c:pt>
                <c:pt idx="181">
                  <c:v>6.3075816722140508E-5</c:v>
                </c:pt>
                <c:pt idx="182">
                  <c:v>6.1626428888595126E-5</c:v>
                </c:pt>
                <c:pt idx="183">
                  <c:v>1.5610321837082621E-7</c:v>
                </c:pt>
                <c:pt idx="184">
                  <c:v>-2.3326406184651353E-5</c:v>
                </c:pt>
                <c:pt idx="185">
                  <c:v>-3.088652508929121E-5</c:v>
                </c:pt>
                <c:pt idx="186">
                  <c:v>-2.3398305692122313E-4</c:v>
                </c:pt>
                <c:pt idx="187">
                  <c:v>-2.3398305692122313E-4</c:v>
                </c:pt>
                <c:pt idx="188">
                  <c:v>-2.3398305692122313E-4</c:v>
                </c:pt>
                <c:pt idx="189">
                  <c:v>-2.3398305692122313E-4</c:v>
                </c:pt>
                <c:pt idx="190">
                  <c:v>-2.3398305692122313E-4</c:v>
                </c:pt>
                <c:pt idx="191">
                  <c:v>-2.3398305692122313E-4</c:v>
                </c:pt>
                <c:pt idx="192">
                  <c:v>-2.3518151203440751E-3</c:v>
                </c:pt>
                <c:pt idx="193">
                  <c:v>-8.4123546369143931E-3</c:v>
                </c:pt>
                <c:pt idx="194">
                  <c:v>-1.0775457610647646E-2</c:v>
                </c:pt>
                <c:pt idx="195">
                  <c:v>-1.5651389856696257E-2</c:v>
                </c:pt>
                <c:pt idx="196">
                  <c:v>-2.0225498085961177E-2</c:v>
                </c:pt>
                <c:pt idx="197">
                  <c:v>-2.6129678791813382E-2</c:v>
                </c:pt>
                <c:pt idx="198">
                  <c:v>-2.7406874149773719E-2</c:v>
                </c:pt>
                <c:pt idx="199">
                  <c:v>-2.9392066468967873E-2</c:v>
                </c:pt>
                <c:pt idx="200">
                  <c:v>-4.3549831403355554E-2</c:v>
                </c:pt>
                <c:pt idx="201">
                  <c:v>-5.5163975750405367E-2</c:v>
                </c:pt>
                <c:pt idx="202">
                  <c:v>-6.321988682897059E-2</c:v>
                </c:pt>
                <c:pt idx="203">
                  <c:v>-9.7873804417117738E-2</c:v>
                </c:pt>
                <c:pt idx="204">
                  <c:v>-0.10230417947181551</c:v>
                </c:pt>
                <c:pt idx="205">
                  <c:v>-0.13157781987499212</c:v>
                </c:pt>
                <c:pt idx="206">
                  <c:v>-0.16451121613086681</c:v>
                </c:pt>
                <c:pt idx="207">
                  <c:v>-0.22814988158374494</c:v>
                </c:pt>
                <c:pt idx="208">
                  <c:v>-0.23086808708053286</c:v>
                </c:pt>
                <c:pt idx="209">
                  <c:v>-0.37172041945474943</c:v>
                </c:pt>
                <c:pt idx="210">
                  <c:v>-0.37904296180154384</c:v>
                </c:pt>
                <c:pt idx="211">
                  <c:v>-0.44206687341963241</c:v>
                </c:pt>
                <c:pt idx="212">
                  <c:v>-0.53549907855344747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7-42FD-AC4E-26BB06EF5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2011 Dec'!$A$3:$A$215</c:f>
              <c:strCache>
                <c:ptCount val="213"/>
                <c:pt idx="0">
                  <c:v>Mexico</c:v>
                </c:pt>
                <c:pt idx="1">
                  <c:v>United States</c:v>
                </c:pt>
                <c:pt idx="2">
                  <c:v>Turkey</c:v>
                </c:pt>
                <c:pt idx="3">
                  <c:v>Israel</c:v>
                </c:pt>
                <c:pt idx="4">
                  <c:v>Iceland</c:v>
                </c:pt>
                <c:pt idx="5">
                  <c:v>Senegal</c:v>
                </c:pt>
                <c:pt idx="6">
                  <c:v>Bolivia</c:v>
                </c:pt>
                <c:pt idx="7">
                  <c:v>Kazakhstan</c:v>
                </c:pt>
                <c:pt idx="8">
                  <c:v>Uruguay</c:v>
                </c:pt>
                <c:pt idx="9">
                  <c:v>Panama</c:v>
                </c:pt>
                <c:pt idx="10">
                  <c:v>Venezuela</c:v>
                </c:pt>
                <c:pt idx="11">
                  <c:v>Philippines</c:v>
                </c:pt>
                <c:pt idx="12">
                  <c:v>Pakistan</c:v>
                </c:pt>
                <c:pt idx="13">
                  <c:v>Latvia</c:v>
                </c:pt>
                <c:pt idx="14">
                  <c:v>Bahamas</c:v>
                </c:pt>
                <c:pt idx="15">
                  <c:v>Azerbaijan</c:v>
                </c:pt>
                <c:pt idx="16">
                  <c:v>Lithuania</c:v>
                </c:pt>
                <c:pt idx="17">
                  <c:v>Morocco</c:v>
                </c:pt>
                <c:pt idx="18">
                  <c:v>Gabon</c:v>
                </c:pt>
                <c:pt idx="19">
                  <c:v>Saudi Arabia</c:v>
                </c:pt>
                <c:pt idx="20">
                  <c:v>Ukraine</c:v>
                </c:pt>
                <c:pt idx="21">
                  <c:v>Argentina</c:v>
                </c:pt>
                <c:pt idx="22">
                  <c:v>Egypt</c:v>
                </c:pt>
                <c:pt idx="23">
                  <c:v>Liberia</c:v>
                </c:pt>
                <c:pt idx="24">
                  <c:v>Slovenia</c:v>
                </c:pt>
                <c:pt idx="25">
                  <c:v>Mauritius</c:v>
                </c:pt>
                <c:pt idx="26">
                  <c:v>Gibraltar</c:v>
                </c:pt>
                <c:pt idx="27">
                  <c:v>Indonesia</c:v>
                </c:pt>
                <c:pt idx="28">
                  <c:v>Ecuador</c:v>
                </c:pt>
                <c:pt idx="29">
                  <c:v>Seychelles</c:v>
                </c:pt>
                <c:pt idx="30">
                  <c:v>Trinidad and Tobago</c:v>
                </c:pt>
                <c:pt idx="31">
                  <c:v>Tunisia</c:v>
                </c:pt>
                <c:pt idx="32">
                  <c:v>Thailand</c:v>
                </c:pt>
                <c:pt idx="33">
                  <c:v>Barbados</c:v>
                </c:pt>
                <c:pt idx="34">
                  <c:v>Yemen</c:v>
                </c:pt>
                <c:pt idx="35">
                  <c:v>Belarus</c:v>
                </c:pt>
                <c:pt idx="36">
                  <c:v>Oman</c:v>
                </c:pt>
                <c:pt idx="37">
                  <c:v>Jordan</c:v>
                </c:pt>
                <c:pt idx="38">
                  <c:v>Georgia</c:v>
                </c:pt>
                <c:pt idx="39">
                  <c:v>Syria</c:v>
                </c:pt>
                <c:pt idx="40">
                  <c:v>Ireland</c:v>
                </c:pt>
                <c:pt idx="41">
                  <c:v>Isle of Man</c:v>
                </c:pt>
                <c:pt idx="42">
                  <c:v>Iran</c:v>
                </c:pt>
                <c:pt idx="43">
                  <c:v>Bahrain</c:v>
                </c:pt>
                <c:pt idx="44">
                  <c:v>Dominican Republic</c:v>
                </c:pt>
                <c:pt idx="45">
                  <c:v>Nigeria</c:v>
                </c:pt>
                <c:pt idx="46">
                  <c:v>Kenya</c:v>
                </c:pt>
                <c:pt idx="47">
                  <c:v>Estonia</c:v>
                </c:pt>
                <c:pt idx="48">
                  <c:v>Mozambique</c:v>
                </c:pt>
                <c:pt idx="49">
                  <c:v>Bulgaria</c:v>
                </c:pt>
                <c:pt idx="50">
                  <c:v>Malaysia</c:v>
                </c:pt>
                <c:pt idx="51">
                  <c:v>Guernsey</c:v>
                </c:pt>
                <c:pt idx="52">
                  <c:v>Lebanon</c:v>
                </c:pt>
                <c:pt idx="53">
                  <c:v>Costa Rica</c:v>
                </c:pt>
                <c:pt idx="54">
                  <c:v>Algeria</c:v>
                </c:pt>
                <c:pt idx="55">
                  <c:v>Kuwait</c:v>
                </c:pt>
                <c:pt idx="56">
                  <c:v>Jamaica</c:v>
                </c:pt>
                <c:pt idx="57">
                  <c:v>Mongolia</c:v>
                </c:pt>
                <c:pt idx="58">
                  <c:v>Vietnam</c:v>
                </c:pt>
                <c:pt idx="59">
                  <c:v>Slovakia</c:v>
                </c:pt>
                <c:pt idx="60">
                  <c:v>Peru</c:v>
                </c:pt>
                <c:pt idx="61">
                  <c:v>Qatar</c:v>
                </c:pt>
                <c:pt idx="62">
                  <c:v>South Africa</c:v>
                </c:pt>
                <c:pt idx="63">
                  <c:v>Iraq</c:v>
                </c:pt>
                <c:pt idx="64">
                  <c:v>Bermuda</c:v>
                </c:pt>
                <c:pt idx="65">
                  <c:v>Angola</c:v>
                </c:pt>
                <c:pt idx="66">
                  <c:v>Sri Lanka</c:v>
                </c:pt>
                <c:pt idx="67">
                  <c:v>Colombia</c:v>
                </c:pt>
                <c:pt idx="68">
                  <c:v>United Arab Emirates</c:v>
                </c:pt>
                <c:pt idx="69">
                  <c:v>Burkina Faso</c:v>
                </c:pt>
                <c:pt idx="70">
                  <c:v>Belize</c:v>
                </c:pt>
                <c:pt idx="71">
                  <c:v>Serbia</c:v>
                </c:pt>
                <c:pt idx="72">
                  <c:v>Croatia</c:v>
                </c:pt>
                <c:pt idx="73">
                  <c:v>Cote d'Ivoire</c:v>
                </c:pt>
                <c:pt idx="74">
                  <c:v>Andorra</c:v>
                </c:pt>
                <c:pt idx="75">
                  <c:v>Libya</c:v>
                </c:pt>
                <c:pt idx="76">
                  <c:v>Albania</c:v>
                </c:pt>
                <c:pt idx="77">
                  <c:v>Guatemala</c:v>
                </c:pt>
                <c:pt idx="78">
                  <c:v>Sudan</c:v>
                </c:pt>
                <c:pt idx="79">
                  <c:v>Ghana</c:v>
                </c:pt>
                <c:pt idx="80">
                  <c:v>Zambia</c:v>
                </c:pt>
                <c:pt idx="81">
                  <c:v>Bangladesh</c:v>
                </c:pt>
                <c:pt idx="82">
                  <c:v>Malawi</c:v>
                </c:pt>
                <c:pt idx="83">
                  <c:v>Honduras</c:v>
                </c:pt>
                <c:pt idx="84">
                  <c:v>Curacao</c:v>
                </c:pt>
                <c:pt idx="85">
                  <c:v>Moldova</c:v>
                </c:pt>
                <c:pt idx="86">
                  <c:v>Malta</c:v>
                </c:pt>
                <c:pt idx="87">
                  <c:v>Marshall Islands</c:v>
                </c:pt>
                <c:pt idx="88">
                  <c:v>Bosnia and Herzegovina</c:v>
                </c:pt>
                <c:pt idx="89">
                  <c:v>Liechtenstein</c:v>
                </c:pt>
                <c:pt idx="90">
                  <c:v>Cyprus</c:v>
                </c:pt>
                <c:pt idx="91">
                  <c:v>Tanzania</c:v>
                </c:pt>
                <c:pt idx="92">
                  <c:v>Jersey</c:v>
                </c:pt>
                <c:pt idx="93">
                  <c:v>Congo Democratic Republic</c:v>
                </c:pt>
                <c:pt idx="94">
                  <c:v>Macau SAR</c:v>
                </c:pt>
                <c:pt idx="95">
                  <c:v>Cameroon</c:v>
                </c:pt>
                <c:pt idx="96">
                  <c:v>Zimbabwe</c:v>
                </c:pt>
                <c:pt idx="97">
                  <c:v>Vanuatu</c:v>
                </c:pt>
                <c:pt idx="98">
                  <c:v>Uganda</c:v>
                </c:pt>
                <c:pt idx="99">
                  <c:v>St. Vincent</c:v>
                </c:pt>
                <c:pt idx="100">
                  <c:v>West Indies UK</c:v>
                </c:pt>
                <c:pt idx="101">
                  <c:v>Russia</c:v>
                </c:pt>
                <c:pt idx="102">
                  <c:v>Papua New Guinea</c:v>
                </c:pt>
                <c:pt idx="103">
                  <c:v>Laos</c:v>
                </c:pt>
                <c:pt idx="104">
                  <c:v>Chile</c:v>
                </c:pt>
                <c:pt idx="105">
                  <c:v>Cuba</c:v>
                </c:pt>
                <c:pt idx="106">
                  <c:v>Samoa</c:v>
                </c:pt>
                <c:pt idx="107">
                  <c:v>Maldives</c:v>
                </c:pt>
                <c:pt idx="108">
                  <c:v>India</c:v>
                </c:pt>
                <c:pt idx="109">
                  <c:v>Uzbekistan</c:v>
                </c:pt>
                <c:pt idx="110">
                  <c:v>Botswana</c:v>
                </c:pt>
                <c:pt idx="111">
                  <c:v>Namibia</c:v>
                </c:pt>
                <c:pt idx="112">
                  <c:v>Burundi</c:v>
                </c:pt>
                <c:pt idx="113">
                  <c:v>El Salvador</c:v>
                </c:pt>
                <c:pt idx="114">
                  <c:v>Mauritania</c:v>
                </c:pt>
                <c:pt idx="115">
                  <c:v>Mali</c:v>
                </c:pt>
                <c:pt idx="116">
                  <c:v>Armenia</c:v>
                </c:pt>
                <c:pt idx="117">
                  <c:v>Hungary</c:v>
                </c:pt>
                <c:pt idx="118">
                  <c:v>Surinam</c:v>
                </c:pt>
                <c:pt idx="119">
                  <c:v>Togo</c:v>
                </c:pt>
                <c:pt idx="120">
                  <c:v>Fiji</c:v>
                </c:pt>
                <c:pt idx="121">
                  <c:v>Macedonia, FYR</c:v>
                </c:pt>
                <c:pt idx="122">
                  <c:v>Aruba</c:v>
                </c:pt>
                <c:pt idx="123">
                  <c:v>Nepal</c:v>
                </c:pt>
                <c:pt idx="124">
                  <c:v>Nicaragua</c:v>
                </c:pt>
                <c:pt idx="125">
                  <c:v>Romania</c:v>
                </c:pt>
                <c:pt idx="126">
                  <c:v>Paraguay</c:v>
                </c:pt>
                <c:pt idx="127">
                  <c:v>Finland</c:v>
                </c:pt>
                <c:pt idx="128">
                  <c:v>Turks and Caicos</c:v>
                </c:pt>
                <c:pt idx="129">
                  <c:v>Niger</c:v>
                </c:pt>
                <c:pt idx="130">
                  <c:v>French Polynesia</c:v>
                </c:pt>
                <c:pt idx="131">
                  <c:v>Swaziland</c:v>
                </c:pt>
                <c:pt idx="132">
                  <c:v>Benin</c:v>
                </c:pt>
                <c:pt idx="133">
                  <c:v>Montenegro</c:v>
                </c:pt>
                <c:pt idx="134">
                  <c:v>St. Lucia</c:v>
                </c:pt>
                <c:pt idx="135">
                  <c:v>Madagascar</c:v>
                </c:pt>
                <c:pt idx="136">
                  <c:v>British Overseas Territories</c:v>
                </c:pt>
                <c:pt idx="137">
                  <c:v>Grenada</c:v>
                </c:pt>
                <c:pt idx="138">
                  <c:v>Congo</c:v>
                </c:pt>
                <c:pt idx="139">
                  <c:v>South Korea</c:v>
                </c:pt>
                <c:pt idx="140">
                  <c:v>Czech Republic</c:v>
                </c:pt>
                <c:pt idx="141">
                  <c:v>Cambodia</c:v>
                </c:pt>
                <c:pt idx="142">
                  <c:v>Brunei</c:v>
                </c:pt>
                <c:pt idx="143">
                  <c:v>Norway</c:v>
                </c:pt>
                <c:pt idx="144">
                  <c:v>Cape Verde</c:v>
                </c:pt>
                <c:pt idx="145">
                  <c:v>Kyrgyz Republic</c:v>
                </c:pt>
                <c:pt idx="146">
                  <c:v>New Caledonia</c:v>
                </c:pt>
                <c:pt idx="147">
                  <c:v>Comoros Islands</c:v>
                </c:pt>
                <c:pt idx="148">
                  <c:v>Rwanda</c:v>
                </c:pt>
                <c:pt idx="149">
                  <c:v>Djibouti</c:v>
                </c:pt>
                <c:pt idx="150">
                  <c:v>Guinea</c:v>
                </c:pt>
                <c:pt idx="151">
                  <c:v>Chad</c:v>
                </c:pt>
                <c:pt idx="152">
                  <c:v>Haiti</c:v>
                </c:pt>
                <c:pt idx="153">
                  <c:v>North Korea</c:v>
                </c:pt>
                <c:pt idx="154">
                  <c:v>Singapore</c:v>
                </c:pt>
                <c:pt idx="155">
                  <c:v>Afghanistan</c:v>
                </c:pt>
                <c:pt idx="156">
                  <c:v>US Pacific Islands</c:v>
                </c:pt>
                <c:pt idx="157">
                  <c:v>Turkmenistan</c:v>
                </c:pt>
                <c:pt idx="158">
                  <c:v>Poland</c:v>
                </c:pt>
                <c:pt idx="159">
                  <c:v>Ethiopia</c:v>
                </c:pt>
                <c:pt idx="160">
                  <c:v>Central African Republic</c:v>
                </c:pt>
                <c:pt idx="161">
                  <c:v>Tajikistan</c:v>
                </c:pt>
                <c:pt idx="162">
                  <c:v>Dominica</c:v>
                </c:pt>
                <c:pt idx="163">
                  <c:v>Palestinian Territory</c:v>
                </c:pt>
                <c:pt idx="164">
                  <c:v>Sint Maarten</c:v>
                </c:pt>
                <c:pt idx="165">
                  <c:v>Myanmar</c:v>
                </c:pt>
                <c:pt idx="166">
                  <c:v>Bhutan</c:v>
                </c:pt>
                <c:pt idx="167">
                  <c:v>Guyana</c:v>
                </c:pt>
                <c:pt idx="168">
                  <c:v>China</c:v>
                </c:pt>
                <c:pt idx="169">
                  <c:v>Gambia</c:v>
                </c:pt>
                <c:pt idx="170">
                  <c:v>Somalia</c:v>
                </c:pt>
                <c:pt idx="171">
                  <c:v>Vatican</c:v>
                </c:pt>
                <c:pt idx="172">
                  <c:v>Micronesia</c:v>
                </c:pt>
                <c:pt idx="173">
                  <c:v>Eritrea</c:v>
                </c:pt>
                <c:pt idx="174">
                  <c:v>Canada</c:v>
                </c:pt>
                <c:pt idx="175">
                  <c:v>Equatorial Guinea</c:v>
                </c:pt>
                <c:pt idx="176">
                  <c:v>Guinea-Bissau</c:v>
                </c:pt>
                <c:pt idx="177">
                  <c:v>Falkland Islands</c:v>
                </c:pt>
                <c:pt idx="178">
                  <c:v>Sierra Leone</c:v>
                </c:pt>
                <c:pt idx="179">
                  <c:v>Bonaire, Saint Eustatius and</c:v>
                </c:pt>
                <c:pt idx="180">
                  <c:v>Nauru</c:v>
                </c:pt>
                <c:pt idx="181">
                  <c:v>Palau</c:v>
                </c:pt>
                <c:pt idx="182">
                  <c:v>Tuvalu</c:v>
                </c:pt>
                <c:pt idx="183">
                  <c:v>St. Helena</c:v>
                </c:pt>
                <c:pt idx="184">
                  <c:v>Sao Tome and Principe</c:v>
                </c:pt>
                <c:pt idx="185">
                  <c:v>Timor Leste</c:v>
                </c:pt>
                <c:pt idx="186">
                  <c:v>Netherlands Antilles</c:v>
                </c:pt>
                <c:pt idx="187">
                  <c:v>Lesotho</c:v>
                </c:pt>
                <c:pt idx="188">
                  <c:v>Kiribati</c:v>
                </c:pt>
                <c:pt idx="189">
                  <c:v>Solomon Islands</c:v>
                </c:pt>
                <c:pt idx="190">
                  <c:v>Tonga</c:v>
                </c:pt>
                <c:pt idx="191">
                  <c:v>Wallis/Futuna</c:v>
                </c:pt>
                <c:pt idx="192">
                  <c:v>Greece</c:v>
                </c:pt>
                <c:pt idx="193">
                  <c:v>Hong Kong SAR</c:v>
                </c:pt>
                <c:pt idx="194">
                  <c:v>New Zealand</c:v>
                </c:pt>
                <c:pt idx="195">
                  <c:v>Luxembourg</c:v>
                </c:pt>
                <c:pt idx="196">
                  <c:v>Denmark</c:v>
                </c:pt>
                <c:pt idx="197">
                  <c:v>Brazil</c:v>
                </c:pt>
                <c:pt idx="198">
                  <c:v>Cayman Islands</c:v>
                </c:pt>
                <c:pt idx="199">
                  <c:v>Portugal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Australia</c:v>
                </c:pt>
                <c:pt idx="203">
                  <c:v>Austria</c:v>
                </c:pt>
                <c:pt idx="204">
                  <c:v>Italy</c:v>
                </c:pt>
                <c:pt idx="205">
                  <c:v>Spain</c:v>
                </c:pt>
                <c:pt idx="206">
                  <c:v>Sweden</c:v>
                </c:pt>
                <c:pt idx="207">
                  <c:v>Netherlands</c:v>
                </c:pt>
                <c:pt idx="208">
                  <c:v>Switzerland</c:v>
                </c:pt>
                <c:pt idx="209">
                  <c:v>Japan</c:v>
                </c:pt>
                <c:pt idx="210">
                  <c:v>United Kingdom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2011 Dec'!$E$3:$E$215</c:f>
              <c:numCache>
                <c:formatCode>General</c:formatCode>
                <c:ptCount val="213"/>
                <c:pt idx="0">
                  <c:v>0.10350363808550908</c:v>
                </c:pt>
                <c:pt idx="1">
                  <c:v>9.8691805496971097E-2</c:v>
                </c:pt>
                <c:pt idx="2">
                  <c:v>6.5300775908643346E-2</c:v>
                </c:pt>
                <c:pt idx="3">
                  <c:v>3.572814502099976E-2</c:v>
                </c:pt>
                <c:pt idx="4">
                  <c:v>3.502169592631886E-2</c:v>
                </c:pt>
                <c:pt idx="5">
                  <c:v>3.4759942730885E-2</c:v>
                </c:pt>
                <c:pt idx="6">
                  <c:v>3.4292594165973779E-2</c:v>
                </c:pt>
                <c:pt idx="7">
                  <c:v>3.4097639002563095E-2</c:v>
                </c:pt>
                <c:pt idx="8">
                  <c:v>3.3983867154860063E-2</c:v>
                </c:pt>
                <c:pt idx="9">
                  <c:v>3.3957140395824419E-2</c:v>
                </c:pt>
                <c:pt idx="10">
                  <c:v>3.3931419489777584E-2</c:v>
                </c:pt>
                <c:pt idx="11">
                  <c:v>3.3893607615671451E-2</c:v>
                </c:pt>
                <c:pt idx="12">
                  <c:v>3.3772397018446469E-2</c:v>
                </c:pt>
                <c:pt idx="13">
                  <c:v>3.3531050249094425E-2</c:v>
                </c:pt>
                <c:pt idx="14">
                  <c:v>3.3445134350279272E-2</c:v>
                </c:pt>
                <c:pt idx="15">
                  <c:v>3.3379316667667767E-2</c:v>
                </c:pt>
                <c:pt idx="16">
                  <c:v>3.3279198314830859E-2</c:v>
                </c:pt>
                <c:pt idx="17">
                  <c:v>3.2829603147659342E-2</c:v>
                </c:pt>
                <c:pt idx="18">
                  <c:v>3.2595452834531732E-2</c:v>
                </c:pt>
                <c:pt idx="19">
                  <c:v>3.2190824707457044E-2</c:v>
                </c:pt>
                <c:pt idx="20">
                  <c:v>3.1813394526603922E-2</c:v>
                </c:pt>
                <c:pt idx="21">
                  <c:v>3.1648384936733144E-2</c:v>
                </c:pt>
                <c:pt idx="22">
                  <c:v>3.1447174088968181E-2</c:v>
                </c:pt>
                <c:pt idx="23">
                  <c:v>3.1404089802273667E-2</c:v>
                </c:pt>
                <c:pt idx="24">
                  <c:v>3.1301033887838434E-2</c:v>
                </c:pt>
                <c:pt idx="25">
                  <c:v>3.0932219441664226E-2</c:v>
                </c:pt>
                <c:pt idx="26">
                  <c:v>3.0908638443568635E-2</c:v>
                </c:pt>
                <c:pt idx="27">
                  <c:v>3.0859936234422528E-2</c:v>
                </c:pt>
                <c:pt idx="28">
                  <c:v>3.0724472890426381E-2</c:v>
                </c:pt>
                <c:pt idx="29">
                  <c:v>3.0700362575409208E-2</c:v>
                </c:pt>
                <c:pt idx="30">
                  <c:v>3.0484975810849781E-2</c:v>
                </c:pt>
                <c:pt idx="31">
                  <c:v>3.0470810857680376E-2</c:v>
                </c:pt>
                <c:pt idx="32">
                  <c:v>3.0459548839158364E-2</c:v>
                </c:pt>
                <c:pt idx="33">
                  <c:v>3.0437122354958563E-2</c:v>
                </c:pt>
                <c:pt idx="34">
                  <c:v>2.9806352223632718E-2</c:v>
                </c:pt>
                <c:pt idx="35">
                  <c:v>2.9705519510122919E-2</c:v>
                </c:pt>
                <c:pt idx="36">
                  <c:v>2.9636238858909068E-2</c:v>
                </c:pt>
                <c:pt idx="37">
                  <c:v>2.9634472084723029E-2</c:v>
                </c:pt>
                <c:pt idx="38">
                  <c:v>2.9628287171041021E-2</c:v>
                </c:pt>
                <c:pt idx="39">
                  <c:v>2.9553363304127542E-2</c:v>
                </c:pt>
                <c:pt idx="40">
                  <c:v>2.9504157653089544E-2</c:v>
                </c:pt>
                <c:pt idx="41">
                  <c:v>2.9499395018883465E-2</c:v>
                </c:pt>
                <c:pt idx="42">
                  <c:v>2.9484951880882838E-2</c:v>
                </c:pt>
                <c:pt idx="43">
                  <c:v>2.9440090897782777E-2</c:v>
                </c:pt>
                <c:pt idx="44">
                  <c:v>2.9182529755616419E-2</c:v>
                </c:pt>
                <c:pt idx="45">
                  <c:v>2.9178291754399364E-2</c:v>
                </c:pt>
                <c:pt idx="46">
                  <c:v>2.914572964006119E-2</c:v>
                </c:pt>
                <c:pt idx="47">
                  <c:v>2.9117006675496347E-2</c:v>
                </c:pt>
                <c:pt idx="48">
                  <c:v>2.910663981254908E-2</c:v>
                </c:pt>
                <c:pt idx="49">
                  <c:v>2.8884231103673292E-2</c:v>
                </c:pt>
                <c:pt idx="50">
                  <c:v>2.8810053522366433E-2</c:v>
                </c:pt>
                <c:pt idx="51">
                  <c:v>2.8736523437047475E-2</c:v>
                </c:pt>
                <c:pt idx="52">
                  <c:v>2.8494835927480686E-2</c:v>
                </c:pt>
                <c:pt idx="53">
                  <c:v>2.8430550359629301E-2</c:v>
                </c:pt>
                <c:pt idx="54">
                  <c:v>2.8407941403810547E-2</c:v>
                </c:pt>
                <c:pt idx="55">
                  <c:v>2.8221592301368861E-2</c:v>
                </c:pt>
                <c:pt idx="56">
                  <c:v>2.8008268289747187E-2</c:v>
                </c:pt>
                <c:pt idx="57">
                  <c:v>2.8000738164626018E-2</c:v>
                </c:pt>
                <c:pt idx="58">
                  <c:v>2.7575657572534655E-2</c:v>
                </c:pt>
                <c:pt idx="59">
                  <c:v>2.7499472487140651E-2</c:v>
                </c:pt>
                <c:pt idx="60">
                  <c:v>2.7442728515204087E-2</c:v>
                </c:pt>
                <c:pt idx="61">
                  <c:v>2.7438823280085629E-2</c:v>
                </c:pt>
                <c:pt idx="62">
                  <c:v>2.7355762631603019E-2</c:v>
                </c:pt>
                <c:pt idx="63">
                  <c:v>2.7227109420719375E-2</c:v>
                </c:pt>
                <c:pt idx="64">
                  <c:v>2.7219884302697464E-2</c:v>
                </c:pt>
                <c:pt idx="65">
                  <c:v>2.7176355323981542E-2</c:v>
                </c:pt>
                <c:pt idx="66">
                  <c:v>2.6904739833900772E-2</c:v>
                </c:pt>
                <c:pt idx="67">
                  <c:v>2.670218280573583E-2</c:v>
                </c:pt>
                <c:pt idx="68">
                  <c:v>2.6658533058625318E-2</c:v>
                </c:pt>
                <c:pt idx="69">
                  <c:v>2.6185586468728581E-2</c:v>
                </c:pt>
                <c:pt idx="70">
                  <c:v>2.6010335904589517E-2</c:v>
                </c:pt>
                <c:pt idx="71">
                  <c:v>2.5826467468265106E-2</c:v>
                </c:pt>
                <c:pt idx="72">
                  <c:v>2.5728444131217203E-2</c:v>
                </c:pt>
                <c:pt idx="73">
                  <c:v>2.5690543449982815E-2</c:v>
                </c:pt>
                <c:pt idx="74">
                  <c:v>2.5598467912211612E-2</c:v>
                </c:pt>
                <c:pt idx="75">
                  <c:v>2.5262547433711584E-2</c:v>
                </c:pt>
                <c:pt idx="76">
                  <c:v>2.5215609231109722E-2</c:v>
                </c:pt>
                <c:pt idx="77">
                  <c:v>2.4970733390157238E-2</c:v>
                </c:pt>
                <c:pt idx="78">
                  <c:v>2.4958014964589655E-2</c:v>
                </c:pt>
                <c:pt idx="79">
                  <c:v>2.4924571067760297E-2</c:v>
                </c:pt>
                <c:pt idx="80">
                  <c:v>2.4753099149787124E-2</c:v>
                </c:pt>
                <c:pt idx="81">
                  <c:v>2.4552290934887793E-2</c:v>
                </c:pt>
                <c:pt idx="82">
                  <c:v>2.4421953767806349E-2</c:v>
                </c:pt>
                <c:pt idx="83">
                  <c:v>2.4245857687417237E-2</c:v>
                </c:pt>
                <c:pt idx="84">
                  <c:v>2.3861411513273201E-2</c:v>
                </c:pt>
                <c:pt idx="85">
                  <c:v>2.3772065083191702E-2</c:v>
                </c:pt>
                <c:pt idx="86">
                  <c:v>2.3757369150649021E-2</c:v>
                </c:pt>
                <c:pt idx="87">
                  <c:v>2.3706885226693959E-2</c:v>
                </c:pt>
                <c:pt idx="88">
                  <c:v>2.3515503671273856E-2</c:v>
                </c:pt>
                <c:pt idx="89">
                  <c:v>2.3465261064086806E-2</c:v>
                </c:pt>
                <c:pt idx="90">
                  <c:v>2.3072648238484275E-2</c:v>
                </c:pt>
                <c:pt idx="91">
                  <c:v>2.3045661175196901E-2</c:v>
                </c:pt>
                <c:pt idx="92">
                  <c:v>2.2856792042866017E-2</c:v>
                </c:pt>
                <c:pt idx="93">
                  <c:v>2.2697740069110021E-2</c:v>
                </c:pt>
                <c:pt idx="94">
                  <c:v>2.2513208189284439E-2</c:v>
                </c:pt>
                <c:pt idx="95">
                  <c:v>2.2494649769578816E-2</c:v>
                </c:pt>
                <c:pt idx="96">
                  <c:v>2.2414247750584912E-2</c:v>
                </c:pt>
                <c:pt idx="97">
                  <c:v>2.2362317901871591E-2</c:v>
                </c:pt>
                <c:pt idx="98">
                  <c:v>2.215187785625275E-2</c:v>
                </c:pt>
                <c:pt idx="99">
                  <c:v>2.2111443767199944E-2</c:v>
                </c:pt>
                <c:pt idx="100">
                  <c:v>2.2056880544303145E-2</c:v>
                </c:pt>
                <c:pt idx="101">
                  <c:v>2.1852049353701025E-2</c:v>
                </c:pt>
                <c:pt idx="102">
                  <c:v>2.141478700116731E-2</c:v>
                </c:pt>
                <c:pt idx="103">
                  <c:v>2.1401748747794012E-2</c:v>
                </c:pt>
                <c:pt idx="104">
                  <c:v>2.1395105194018889E-2</c:v>
                </c:pt>
                <c:pt idx="105">
                  <c:v>2.0942106895884563E-2</c:v>
                </c:pt>
                <c:pt idx="106">
                  <c:v>2.0584044826984355E-2</c:v>
                </c:pt>
                <c:pt idx="107">
                  <c:v>1.996678580169902E-2</c:v>
                </c:pt>
                <c:pt idx="108">
                  <c:v>1.9815569748218867E-2</c:v>
                </c:pt>
                <c:pt idx="109">
                  <c:v>1.9811819467781558E-2</c:v>
                </c:pt>
                <c:pt idx="110">
                  <c:v>1.9577580454463457E-2</c:v>
                </c:pt>
                <c:pt idx="111">
                  <c:v>1.9290598368705999E-2</c:v>
                </c:pt>
                <c:pt idx="112">
                  <c:v>1.9236431017145887E-2</c:v>
                </c:pt>
                <c:pt idx="113">
                  <c:v>1.9221910756535471E-2</c:v>
                </c:pt>
                <c:pt idx="114">
                  <c:v>1.9210678617435313E-2</c:v>
                </c:pt>
                <c:pt idx="115">
                  <c:v>1.8907081247921929E-2</c:v>
                </c:pt>
                <c:pt idx="116">
                  <c:v>1.8897996165497959E-2</c:v>
                </c:pt>
                <c:pt idx="117">
                  <c:v>1.8875550275383818E-2</c:v>
                </c:pt>
                <c:pt idx="118">
                  <c:v>1.8726980355492348E-2</c:v>
                </c:pt>
                <c:pt idx="119">
                  <c:v>1.8361194919493295E-2</c:v>
                </c:pt>
                <c:pt idx="120">
                  <c:v>1.8152012115605513E-2</c:v>
                </c:pt>
                <c:pt idx="121">
                  <c:v>1.8079132082565216E-2</c:v>
                </c:pt>
                <c:pt idx="122">
                  <c:v>1.7798817711039153E-2</c:v>
                </c:pt>
                <c:pt idx="123">
                  <c:v>1.7750350873553384E-2</c:v>
                </c:pt>
                <c:pt idx="124">
                  <c:v>1.7729919697857238E-2</c:v>
                </c:pt>
                <c:pt idx="125">
                  <c:v>1.7718081031176156E-2</c:v>
                </c:pt>
                <c:pt idx="126">
                  <c:v>1.7685890433601796E-2</c:v>
                </c:pt>
                <c:pt idx="127">
                  <c:v>1.7556977110111283E-2</c:v>
                </c:pt>
                <c:pt idx="128">
                  <c:v>1.7545189997865238E-2</c:v>
                </c:pt>
                <c:pt idx="129">
                  <c:v>1.7000096269131244E-2</c:v>
                </c:pt>
                <c:pt idx="130">
                  <c:v>1.6957555575822493E-2</c:v>
                </c:pt>
                <c:pt idx="131">
                  <c:v>1.6253088983190292E-2</c:v>
                </c:pt>
                <c:pt idx="132">
                  <c:v>1.6235151465085005E-2</c:v>
                </c:pt>
                <c:pt idx="133">
                  <c:v>1.5871245214049031E-2</c:v>
                </c:pt>
                <c:pt idx="134">
                  <c:v>1.5765084036369489E-2</c:v>
                </c:pt>
                <c:pt idx="135">
                  <c:v>1.5633484877481361E-2</c:v>
                </c:pt>
                <c:pt idx="136">
                  <c:v>1.5484961493645512E-2</c:v>
                </c:pt>
                <c:pt idx="137">
                  <c:v>1.5429392976277888E-2</c:v>
                </c:pt>
                <c:pt idx="138">
                  <c:v>1.5084901235958832E-2</c:v>
                </c:pt>
                <c:pt idx="139">
                  <c:v>1.4535470485475835E-2</c:v>
                </c:pt>
                <c:pt idx="140">
                  <c:v>1.4526114692584025E-2</c:v>
                </c:pt>
                <c:pt idx="141">
                  <c:v>1.4458393698145619E-2</c:v>
                </c:pt>
                <c:pt idx="142">
                  <c:v>1.3847545116006495E-2</c:v>
                </c:pt>
                <c:pt idx="143">
                  <c:v>1.3702102824212498E-2</c:v>
                </c:pt>
                <c:pt idx="144">
                  <c:v>1.3663994902447345E-2</c:v>
                </c:pt>
                <c:pt idx="145">
                  <c:v>1.3290658622177251E-2</c:v>
                </c:pt>
                <c:pt idx="146">
                  <c:v>1.3210690060516551E-2</c:v>
                </c:pt>
                <c:pt idx="147">
                  <c:v>1.3064495752644376E-2</c:v>
                </c:pt>
                <c:pt idx="148">
                  <c:v>1.2577240108229644E-2</c:v>
                </c:pt>
                <c:pt idx="149">
                  <c:v>1.1935832879757632E-2</c:v>
                </c:pt>
                <c:pt idx="150">
                  <c:v>1.1892053421256269E-2</c:v>
                </c:pt>
                <c:pt idx="151">
                  <c:v>1.1717066277555917E-2</c:v>
                </c:pt>
                <c:pt idx="152">
                  <c:v>1.1470120357137245E-2</c:v>
                </c:pt>
                <c:pt idx="153">
                  <c:v>1.1279564309514741E-2</c:v>
                </c:pt>
                <c:pt idx="154">
                  <c:v>1.1134939922551226E-2</c:v>
                </c:pt>
                <c:pt idx="155">
                  <c:v>1.0667297766915967E-2</c:v>
                </c:pt>
                <c:pt idx="156">
                  <c:v>1.0090745921185451E-2</c:v>
                </c:pt>
                <c:pt idx="157">
                  <c:v>9.63756643536956E-3</c:v>
                </c:pt>
                <c:pt idx="158">
                  <c:v>9.3814487541088593E-3</c:v>
                </c:pt>
                <c:pt idx="159">
                  <c:v>9.1421416310316448E-3</c:v>
                </c:pt>
                <c:pt idx="160">
                  <c:v>8.9176300399036405E-3</c:v>
                </c:pt>
                <c:pt idx="161">
                  <c:v>7.8307277692667605E-3</c:v>
                </c:pt>
                <c:pt idx="162">
                  <c:v>7.1611524297682848E-3</c:v>
                </c:pt>
                <c:pt idx="163">
                  <c:v>6.9904100686524707E-3</c:v>
                </c:pt>
                <c:pt idx="164">
                  <c:v>6.8938408217889E-3</c:v>
                </c:pt>
                <c:pt idx="165">
                  <c:v>6.8936442431934003E-3</c:v>
                </c:pt>
                <c:pt idx="166">
                  <c:v>6.8104493300615585E-3</c:v>
                </c:pt>
                <c:pt idx="167">
                  <c:v>5.8799232420303233E-3</c:v>
                </c:pt>
                <c:pt idx="168">
                  <c:v>5.566752558401028E-3</c:v>
                </c:pt>
                <c:pt idx="169">
                  <c:v>4.6249719515524543E-3</c:v>
                </c:pt>
                <c:pt idx="170">
                  <c:v>4.5294303892924846E-3</c:v>
                </c:pt>
                <c:pt idx="171">
                  <c:v>3.8376504535839661E-3</c:v>
                </c:pt>
                <c:pt idx="172">
                  <c:v>2.8570465288772821E-3</c:v>
                </c:pt>
                <c:pt idx="173">
                  <c:v>2.7815979392347692E-3</c:v>
                </c:pt>
                <c:pt idx="174">
                  <c:v>2.6564771968441842E-3</c:v>
                </c:pt>
                <c:pt idx="175">
                  <c:v>2.3110601260010041E-3</c:v>
                </c:pt>
                <c:pt idx="176">
                  <c:v>2.2201322670390147E-3</c:v>
                </c:pt>
                <c:pt idx="177">
                  <c:v>2.0063252770950797E-3</c:v>
                </c:pt>
                <c:pt idx="178">
                  <c:v>1.9295838853064947E-3</c:v>
                </c:pt>
                <c:pt idx="179">
                  <c:v>1.9288359317680822E-3</c:v>
                </c:pt>
                <c:pt idx="180">
                  <c:v>9.8425343900774035E-4</c:v>
                </c:pt>
                <c:pt idx="181">
                  <c:v>8.2292640874775426E-5</c:v>
                </c:pt>
                <c:pt idx="182">
                  <c:v>8.0894514711199011E-5</c:v>
                </c:pt>
                <c:pt idx="183">
                  <c:v>8.3795574780256146E-6</c:v>
                </c:pt>
                <c:pt idx="184">
                  <c:v>-2.4602532179985368E-5</c:v>
                </c:pt>
                <c:pt idx="185">
                  <c:v>-3.2485810313908351E-5</c:v>
                </c:pt>
                <c:pt idx="186">
                  <c:v>-2.2189011266934288E-4</c:v>
                </c:pt>
                <c:pt idx="187">
                  <c:v>-2.2189011266934288E-4</c:v>
                </c:pt>
                <c:pt idx="188">
                  <c:v>-2.2189011266934288E-4</c:v>
                </c:pt>
                <c:pt idx="189">
                  <c:v>-2.2189011266934288E-4</c:v>
                </c:pt>
                <c:pt idx="190">
                  <c:v>-2.2189011266934288E-4</c:v>
                </c:pt>
                <c:pt idx="191">
                  <c:v>-2.2189011266934288E-4</c:v>
                </c:pt>
                <c:pt idx="192">
                  <c:v>-3.9964059989251177E-3</c:v>
                </c:pt>
                <c:pt idx="193">
                  <c:v>-7.5521691026038951E-3</c:v>
                </c:pt>
                <c:pt idx="194">
                  <c:v>-1.2585608727552995E-2</c:v>
                </c:pt>
                <c:pt idx="195">
                  <c:v>-1.4080929766629696E-2</c:v>
                </c:pt>
                <c:pt idx="196">
                  <c:v>-2.2911753120103531E-2</c:v>
                </c:pt>
                <c:pt idx="197">
                  <c:v>-2.3863210715283356E-2</c:v>
                </c:pt>
                <c:pt idx="198">
                  <c:v>-2.7432984123649029E-2</c:v>
                </c:pt>
                <c:pt idx="199">
                  <c:v>-2.8517917785297622E-2</c:v>
                </c:pt>
                <c:pt idx="200">
                  <c:v>-3.9513080366755687E-2</c:v>
                </c:pt>
                <c:pt idx="201">
                  <c:v>-5.5188723659130107E-2</c:v>
                </c:pt>
                <c:pt idx="202">
                  <c:v>-6.5275064438536479E-2</c:v>
                </c:pt>
                <c:pt idx="203">
                  <c:v>-0.11199894121650177</c:v>
                </c:pt>
                <c:pt idx="204">
                  <c:v>-0.11418822884236879</c:v>
                </c:pt>
                <c:pt idx="205">
                  <c:v>-0.13860145297651838</c:v>
                </c:pt>
                <c:pt idx="206">
                  <c:v>-0.16942916200012459</c:v>
                </c:pt>
                <c:pt idx="207">
                  <c:v>-0.21848384696859594</c:v>
                </c:pt>
                <c:pt idx="208">
                  <c:v>-0.23473938662216859</c:v>
                </c:pt>
                <c:pt idx="209">
                  <c:v>-0.36618867399224714</c:v>
                </c:pt>
                <c:pt idx="210">
                  <c:v>-0.3831166173742282</c:v>
                </c:pt>
                <c:pt idx="211">
                  <c:v>-0.43245379535839801</c:v>
                </c:pt>
                <c:pt idx="212">
                  <c:v>-0.53120035122882414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9-40FE-9B88-8B189DEFD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2012 Mar'!$A$3:$A$215</c:f>
              <c:strCache>
                <c:ptCount val="213"/>
                <c:pt idx="0">
                  <c:v>Mexico</c:v>
                </c:pt>
                <c:pt idx="1">
                  <c:v>United States</c:v>
                </c:pt>
                <c:pt idx="2">
                  <c:v>Turkey</c:v>
                </c:pt>
                <c:pt idx="3">
                  <c:v>Iceland</c:v>
                </c:pt>
                <c:pt idx="4">
                  <c:v>Uruguay</c:v>
                </c:pt>
                <c:pt idx="5">
                  <c:v>Kazakhstan</c:v>
                </c:pt>
                <c:pt idx="6">
                  <c:v>Israel</c:v>
                </c:pt>
                <c:pt idx="7">
                  <c:v>Venezuela</c:v>
                </c:pt>
                <c:pt idx="8">
                  <c:v>Pakistan</c:v>
                </c:pt>
                <c:pt idx="9">
                  <c:v>Philippines</c:v>
                </c:pt>
                <c:pt idx="10">
                  <c:v>Bahamas</c:v>
                </c:pt>
                <c:pt idx="11">
                  <c:v>Senegal</c:v>
                </c:pt>
                <c:pt idx="12">
                  <c:v>Azerbaijan</c:v>
                </c:pt>
                <c:pt idx="13">
                  <c:v>Panama</c:v>
                </c:pt>
                <c:pt idx="14">
                  <c:v>Syria</c:v>
                </c:pt>
                <c:pt idx="15">
                  <c:v>Latvia</c:v>
                </c:pt>
                <c:pt idx="16">
                  <c:v>Bolivia</c:v>
                </c:pt>
                <c:pt idx="17">
                  <c:v>Lithuania</c:v>
                </c:pt>
                <c:pt idx="18">
                  <c:v>Liberia</c:v>
                </c:pt>
                <c:pt idx="19">
                  <c:v>Saudi Arabia</c:v>
                </c:pt>
                <c:pt idx="20">
                  <c:v>Indonesia</c:v>
                </c:pt>
                <c:pt idx="21">
                  <c:v>Morocco</c:v>
                </c:pt>
                <c:pt idx="22">
                  <c:v>Thailand</c:v>
                </c:pt>
                <c:pt idx="23">
                  <c:v>Egypt</c:v>
                </c:pt>
                <c:pt idx="24">
                  <c:v>Ukraine</c:v>
                </c:pt>
                <c:pt idx="25">
                  <c:v>Malaysia</c:v>
                </c:pt>
                <c:pt idx="26">
                  <c:v>Gabon</c:v>
                </c:pt>
                <c:pt idx="27">
                  <c:v>Slovenia</c:v>
                </c:pt>
                <c:pt idx="28">
                  <c:v>Ireland</c:v>
                </c:pt>
                <c:pt idx="29">
                  <c:v>South Africa</c:v>
                </c:pt>
                <c:pt idx="30">
                  <c:v>Bahrain</c:v>
                </c:pt>
                <c:pt idx="31">
                  <c:v>Iran</c:v>
                </c:pt>
                <c:pt idx="32">
                  <c:v>Ecuador</c:v>
                </c:pt>
                <c:pt idx="33">
                  <c:v>Gibraltar</c:v>
                </c:pt>
                <c:pt idx="34">
                  <c:v>Yemen</c:v>
                </c:pt>
                <c:pt idx="35">
                  <c:v>Guernsey</c:v>
                </c:pt>
                <c:pt idx="36">
                  <c:v>Seychelles</c:v>
                </c:pt>
                <c:pt idx="37">
                  <c:v>Trinidad and Tobago</c:v>
                </c:pt>
                <c:pt idx="38">
                  <c:v>Lebanon</c:v>
                </c:pt>
                <c:pt idx="39">
                  <c:v>Tunisia</c:v>
                </c:pt>
                <c:pt idx="40">
                  <c:v>Mauritius</c:v>
                </c:pt>
                <c:pt idx="41">
                  <c:v>Georgia</c:v>
                </c:pt>
                <c:pt idx="42">
                  <c:v>Isle of Man</c:v>
                </c:pt>
                <c:pt idx="43">
                  <c:v>Slovakia</c:v>
                </c:pt>
                <c:pt idx="44">
                  <c:v>United Arab Emirates</c:v>
                </c:pt>
                <c:pt idx="45">
                  <c:v>Dominican Republic</c:v>
                </c:pt>
                <c:pt idx="46">
                  <c:v>Libya</c:v>
                </c:pt>
                <c:pt idx="47">
                  <c:v>Estonia</c:v>
                </c:pt>
                <c:pt idx="48">
                  <c:v>Kenya</c:v>
                </c:pt>
                <c:pt idx="49">
                  <c:v>Bermuda</c:v>
                </c:pt>
                <c:pt idx="50">
                  <c:v>Nigeria</c:v>
                </c:pt>
                <c:pt idx="51">
                  <c:v>Argentina</c:v>
                </c:pt>
                <c:pt idx="52">
                  <c:v>Barbados</c:v>
                </c:pt>
                <c:pt idx="53">
                  <c:v>Jordan</c:v>
                </c:pt>
                <c:pt idx="54">
                  <c:v>Oman</c:v>
                </c:pt>
                <c:pt idx="55">
                  <c:v>Bosnia and Herzegovina</c:v>
                </c:pt>
                <c:pt idx="56">
                  <c:v>Mozambique</c:v>
                </c:pt>
                <c:pt idx="57">
                  <c:v>Bulgaria</c:v>
                </c:pt>
                <c:pt idx="58">
                  <c:v>Algeria</c:v>
                </c:pt>
                <c:pt idx="59">
                  <c:v>Costa Rica</c:v>
                </c:pt>
                <c:pt idx="60">
                  <c:v>Kuwait</c:v>
                </c:pt>
                <c:pt idx="61">
                  <c:v>Jamaica</c:v>
                </c:pt>
                <c:pt idx="62">
                  <c:v>Colombia</c:v>
                </c:pt>
                <c:pt idx="63">
                  <c:v>Qatar</c:v>
                </c:pt>
                <c:pt idx="64">
                  <c:v>Uzbekistan</c:v>
                </c:pt>
                <c:pt idx="65">
                  <c:v>Hungary</c:v>
                </c:pt>
                <c:pt idx="66">
                  <c:v>Vietnam</c:v>
                </c:pt>
                <c:pt idx="67">
                  <c:v>Congo</c:v>
                </c:pt>
                <c:pt idx="68">
                  <c:v>Mongolia</c:v>
                </c:pt>
                <c:pt idx="69">
                  <c:v>Peru</c:v>
                </c:pt>
                <c:pt idx="70">
                  <c:v>Iraq</c:v>
                </c:pt>
                <c:pt idx="71">
                  <c:v>Jersey</c:v>
                </c:pt>
                <c:pt idx="72">
                  <c:v>Sudan</c:v>
                </c:pt>
                <c:pt idx="73">
                  <c:v>Sri Lanka</c:v>
                </c:pt>
                <c:pt idx="74">
                  <c:v>Croatia</c:v>
                </c:pt>
                <c:pt idx="75">
                  <c:v>Malawi</c:v>
                </c:pt>
                <c:pt idx="76">
                  <c:v>Burkina Faso</c:v>
                </c:pt>
                <c:pt idx="77">
                  <c:v>Belize</c:v>
                </c:pt>
                <c:pt idx="78">
                  <c:v>Serbia</c:v>
                </c:pt>
                <c:pt idx="79">
                  <c:v>Albania</c:v>
                </c:pt>
                <c:pt idx="80">
                  <c:v>Cote d'Ivoire</c:v>
                </c:pt>
                <c:pt idx="81">
                  <c:v>Curacao</c:v>
                </c:pt>
                <c:pt idx="82">
                  <c:v>Malta</c:v>
                </c:pt>
                <c:pt idx="83">
                  <c:v>Cuba</c:v>
                </c:pt>
                <c:pt idx="84">
                  <c:v>Cyprus</c:v>
                </c:pt>
                <c:pt idx="85">
                  <c:v>Namibia</c:v>
                </c:pt>
                <c:pt idx="86">
                  <c:v>Guatemala</c:v>
                </c:pt>
                <c:pt idx="87">
                  <c:v>Liechtenstein</c:v>
                </c:pt>
                <c:pt idx="88">
                  <c:v>Macau SAR</c:v>
                </c:pt>
                <c:pt idx="89">
                  <c:v>Andorra</c:v>
                </c:pt>
                <c:pt idx="90">
                  <c:v>Bangladesh</c:v>
                </c:pt>
                <c:pt idx="91">
                  <c:v>Ghana</c:v>
                </c:pt>
                <c:pt idx="92">
                  <c:v>Chile</c:v>
                </c:pt>
                <c:pt idx="93">
                  <c:v>Moldova</c:v>
                </c:pt>
                <c:pt idx="94">
                  <c:v>Belarus</c:v>
                </c:pt>
                <c:pt idx="95">
                  <c:v>Papua New Guinea</c:v>
                </c:pt>
                <c:pt idx="96">
                  <c:v>West Indies UK</c:v>
                </c:pt>
                <c:pt idx="97">
                  <c:v>Russia</c:v>
                </c:pt>
                <c:pt idx="98">
                  <c:v>Zambia</c:v>
                </c:pt>
                <c:pt idx="99">
                  <c:v>Marshall Islands</c:v>
                </c:pt>
                <c:pt idx="100">
                  <c:v>St. Vincent</c:v>
                </c:pt>
                <c:pt idx="101">
                  <c:v>Honduras</c:v>
                </c:pt>
                <c:pt idx="102">
                  <c:v>India</c:v>
                </c:pt>
                <c:pt idx="103">
                  <c:v>Angola</c:v>
                </c:pt>
                <c:pt idx="104">
                  <c:v>Tanzania</c:v>
                </c:pt>
                <c:pt idx="105">
                  <c:v>Zimbabwe</c:v>
                </c:pt>
                <c:pt idx="106">
                  <c:v>Cameroon</c:v>
                </c:pt>
                <c:pt idx="107">
                  <c:v>Finland</c:v>
                </c:pt>
                <c:pt idx="108">
                  <c:v>Armenia</c:v>
                </c:pt>
                <c:pt idx="109">
                  <c:v>Uganda</c:v>
                </c:pt>
                <c:pt idx="110">
                  <c:v>Mauritania</c:v>
                </c:pt>
                <c:pt idx="111">
                  <c:v>Laos</c:v>
                </c:pt>
                <c:pt idx="112">
                  <c:v>Romania</c:v>
                </c:pt>
                <c:pt idx="113">
                  <c:v>French Polynesia</c:v>
                </c:pt>
                <c:pt idx="114">
                  <c:v>Fiji</c:v>
                </c:pt>
                <c:pt idx="115">
                  <c:v>Maldives</c:v>
                </c:pt>
                <c:pt idx="116">
                  <c:v>Botswana</c:v>
                </c:pt>
                <c:pt idx="117">
                  <c:v>South Korea</c:v>
                </c:pt>
                <c:pt idx="118">
                  <c:v>Norway</c:v>
                </c:pt>
                <c:pt idx="119">
                  <c:v>Grenada</c:v>
                </c:pt>
                <c:pt idx="120">
                  <c:v>Samoa</c:v>
                </c:pt>
                <c:pt idx="121">
                  <c:v>Ethiopia</c:v>
                </c:pt>
                <c:pt idx="122">
                  <c:v>Aruba</c:v>
                </c:pt>
                <c:pt idx="123">
                  <c:v>Surinam</c:v>
                </c:pt>
                <c:pt idx="124">
                  <c:v>Vanuatu</c:v>
                </c:pt>
                <c:pt idx="125">
                  <c:v>El Salvador</c:v>
                </c:pt>
                <c:pt idx="126">
                  <c:v>Czech Republic</c:v>
                </c:pt>
                <c:pt idx="127">
                  <c:v>Benin</c:v>
                </c:pt>
                <c:pt idx="128">
                  <c:v>Mali</c:v>
                </c:pt>
                <c:pt idx="129">
                  <c:v>Togo</c:v>
                </c:pt>
                <c:pt idx="130">
                  <c:v>Macedonia, FYR</c:v>
                </c:pt>
                <c:pt idx="131">
                  <c:v>Montenegro</c:v>
                </c:pt>
                <c:pt idx="132">
                  <c:v>Congo Democratic Republic</c:v>
                </c:pt>
                <c:pt idx="133">
                  <c:v>Nicaragua</c:v>
                </c:pt>
                <c:pt idx="134">
                  <c:v>Paraguay</c:v>
                </c:pt>
                <c:pt idx="135">
                  <c:v>Turks and Caicos</c:v>
                </c:pt>
                <c:pt idx="136">
                  <c:v>Swaziland</c:v>
                </c:pt>
                <c:pt idx="137">
                  <c:v>Niger</c:v>
                </c:pt>
                <c:pt idx="138">
                  <c:v>Brunei</c:v>
                </c:pt>
                <c:pt idx="139">
                  <c:v>St. Lucia</c:v>
                </c:pt>
                <c:pt idx="140">
                  <c:v>British Overseas Territories</c:v>
                </c:pt>
                <c:pt idx="141">
                  <c:v>Cambodia</c:v>
                </c:pt>
                <c:pt idx="142">
                  <c:v>Singapore</c:v>
                </c:pt>
                <c:pt idx="143">
                  <c:v>Djibouti</c:v>
                </c:pt>
                <c:pt idx="144">
                  <c:v>Sierra Leone</c:v>
                </c:pt>
                <c:pt idx="145">
                  <c:v>Nepal</c:v>
                </c:pt>
                <c:pt idx="146">
                  <c:v>Poland</c:v>
                </c:pt>
                <c:pt idx="147">
                  <c:v>Kyrgyz Republic</c:v>
                </c:pt>
                <c:pt idx="148">
                  <c:v>Afghanistan</c:v>
                </c:pt>
                <c:pt idx="149">
                  <c:v>US Pacific Islands</c:v>
                </c:pt>
                <c:pt idx="150">
                  <c:v>Rwanda</c:v>
                </c:pt>
                <c:pt idx="151">
                  <c:v>North Korea</c:v>
                </c:pt>
                <c:pt idx="152">
                  <c:v>Turkmenistan</c:v>
                </c:pt>
                <c:pt idx="153">
                  <c:v>Haiti</c:v>
                </c:pt>
                <c:pt idx="154">
                  <c:v>Burundi</c:v>
                </c:pt>
                <c:pt idx="155">
                  <c:v>Tajikistan</c:v>
                </c:pt>
                <c:pt idx="156">
                  <c:v>Guyana</c:v>
                </c:pt>
                <c:pt idx="157">
                  <c:v>Equatorial Guinea</c:v>
                </c:pt>
                <c:pt idx="158">
                  <c:v>Gambia</c:v>
                </c:pt>
                <c:pt idx="159">
                  <c:v>Comoros Islands</c:v>
                </c:pt>
                <c:pt idx="160">
                  <c:v>Palestinian Territory</c:v>
                </c:pt>
                <c:pt idx="161">
                  <c:v>Nauru</c:v>
                </c:pt>
                <c:pt idx="162">
                  <c:v>Bhutan</c:v>
                </c:pt>
                <c:pt idx="163">
                  <c:v>Madagascar</c:v>
                </c:pt>
                <c:pt idx="164">
                  <c:v>Myanmar</c:v>
                </c:pt>
                <c:pt idx="165">
                  <c:v>Falkland Islands</c:v>
                </c:pt>
                <c:pt idx="166">
                  <c:v>China</c:v>
                </c:pt>
                <c:pt idx="167">
                  <c:v>Central African Republic</c:v>
                </c:pt>
                <c:pt idx="168">
                  <c:v>New Caledonia</c:v>
                </c:pt>
                <c:pt idx="169">
                  <c:v>Guinea</c:v>
                </c:pt>
                <c:pt idx="170">
                  <c:v>Dominica</c:v>
                </c:pt>
                <c:pt idx="171">
                  <c:v>Chad</c:v>
                </c:pt>
                <c:pt idx="172">
                  <c:v>Sint Maarten</c:v>
                </c:pt>
                <c:pt idx="173">
                  <c:v>Cape Verde</c:v>
                </c:pt>
                <c:pt idx="174">
                  <c:v>Somalia</c:v>
                </c:pt>
                <c:pt idx="175">
                  <c:v>Canada</c:v>
                </c:pt>
                <c:pt idx="176">
                  <c:v>Eritrea</c:v>
                </c:pt>
                <c:pt idx="177">
                  <c:v>Vatican</c:v>
                </c:pt>
                <c:pt idx="178">
                  <c:v>Micronesia</c:v>
                </c:pt>
                <c:pt idx="179">
                  <c:v>Guinea-Bissau</c:v>
                </c:pt>
                <c:pt idx="180">
                  <c:v>Tuvalu</c:v>
                </c:pt>
                <c:pt idx="181">
                  <c:v>St. Helena</c:v>
                </c:pt>
                <c:pt idx="182">
                  <c:v>Sao Tome and Principe</c:v>
                </c:pt>
                <c:pt idx="183">
                  <c:v>Timor Leste</c:v>
                </c:pt>
                <c:pt idx="184">
                  <c:v>Netherlands Antilles</c:v>
                </c:pt>
                <c:pt idx="185">
                  <c:v>Kiribati</c:v>
                </c:pt>
                <c:pt idx="186">
                  <c:v>Palau</c:v>
                </c:pt>
                <c:pt idx="187">
                  <c:v>Solomon Islands</c:v>
                </c:pt>
                <c:pt idx="188">
                  <c:v>Tonga</c:v>
                </c:pt>
                <c:pt idx="189">
                  <c:v>Wallis/Futuna</c:v>
                </c:pt>
                <c:pt idx="190">
                  <c:v>Bonaire, Saint Eustatius and</c:v>
                </c:pt>
                <c:pt idx="191">
                  <c:v>Lesotho</c:v>
                </c:pt>
                <c:pt idx="192">
                  <c:v>Greece</c:v>
                </c:pt>
                <c:pt idx="193">
                  <c:v>Hong Kong SAR</c:v>
                </c:pt>
                <c:pt idx="194">
                  <c:v>Luxembourg</c:v>
                </c:pt>
                <c:pt idx="195">
                  <c:v>New Zealand</c:v>
                </c:pt>
                <c:pt idx="196">
                  <c:v>Denmark</c:v>
                </c:pt>
                <c:pt idx="197">
                  <c:v>Brazil</c:v>
                </c:pt>
                <c:pt idx="198">
                  <c:v>Cayman Islands</c:v>
                </c:pt>
                <c:pt idx="199">
                  <c:v>Portugal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Australia</c:v>
                </c:pt>
                <c:pt idx="203">
                  <c:v>Italy</c:v>
                </c:pt>
                <c:pt idx="204">
                  <c:v>Austria</c:v>
                </c:pt>
                <c:pt idx="205">
                  <c:v>Netherlands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Japan</c:v>
                </c:pt>
                <c:pt idx="210">
                  <c:v>United Kingdom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2012 Mar'!$E$3:$E$215</c:f>
              <c:numCache>
                <c:formatCode>General</c:formatCode>
                <c:ptCount val="213"/>
                <c:pt idx="0">
                  <c:v>9.4645987039999241E-2</c:v>
                </c:pt>
                <c:pt idx="1">
                  <c:v>7.9204746749220178E-2</c:v>
                </c:pt>
                <c:pt idx="2">
                  <c:v>6.1457268724796787E-2</c:v>
                </c:pt>
                <c:pt idx="3">
                  <c:v>3.526805033016131E-2</c:v>
                </c:pt>
                <c:pt idx="4">
                  <c:v>3.4459933402098498E-2</c:v>
                </c:pt>
                <c:pt idx="5">
                  <c:v>3.4447690198486855E-2</c:v>
                </c:pt>
                <c:pt idx="6">
                  <c:v>3.4253590579363988E-2</c:v>
                </c:pt>
                <c:pt idx="7">
                  <c:v>3.4063511257615947E-2</c:v>
                </c:pt>
                <c:pt idx="8">
                  <c:v>3.4001064605119556E-2</c:v>
                </c:pt>
                <c:pt idx="9">
                  <c:v>3.387791792244528E-2</c:v>
                </c:pt>
                <c:pt idx="10">
                  <c:v>3.3243879228065265E-2</c:v>
                </c:pt>
                <c:pt idx="11">
                  <c:v>3.2798961332597465E-2</c:v>
                </c:pt>
                <c:pt idx="12">
                  <c:v>3.26801641046012E-2</c:v>
                </c:pt>
                <c:pt idx="13">
                  <c:v>3.2540743492916704E-2</c:v>
                </c:pt>
                <c:pt idx="14">
                  <c:v>3.246708570283862E-2</c:v>
                </c:pt>
                <c:pt idx="15">
                  <c:v>3.2345677643489175E-2</c:v>
                </c:pt>
                <c:pt idx="16">
                  <c:v>3.2014337547101916E-2</c:v>
                </c:pt>
                <c:pt idx="17">
                  <c:v>3.1746769482271328E-2</c:v>
                </c:pt>
                <c:pt idx="18">
                  <c:v>3.1514178083915052E-2</c:v>
                </c:pt>
                <c:pt idx="19">
                  <c:v>3.1463473204238562E-2</c:v>
                </c:pt>
                <c:pt idx="20">
                  <c:v>3.1069369792745036E-2</c:v>
                </c:pt>
                <c:pt idx="21">
                  <c:v>3.0968635366645375E-2</c:v>
                </c:pt>
                <c:pt idx="22">
                  <c:v>3.0796125934489608E-2</c:v>
                </c:pt>
                <c:pt idx="23">
                  <c:v>3.02804128973518E-2</c:v>
                </c:pt>
                <c:pt idx="24">
                  <c:v>3.0159214706224822E-2</c:v>
                </c:pt>
                <c:pt idx="25">
                  <c:v>3.0128426855669483E-2</c:v>
                </c:pt>
                <c:pt idx="26">
                  <c:v>2.9870266149376951E-2</c:v>
                </c:pt>
                <c:pt idx="27">
                  <c:v>2.9853095243413286E-2</c:v>
                </c:pt>
                <c:pt idx="28">
                  <c:v>2.9325023689073235E-2</c:v>
                </c:pt>
                <c:pt idx="29">
                  <c:v>2.9309066868388481E-2</c:v>
                </c:pt>
                <c:pt idx="30">
                  <c:v>2.9277485028826229E-2</c:v>
                </c:pt>
                <c:pt idx="31">
                  <c:v>2.9028679260431886E-2</c:v>
                </c:pt>
                <c:pt idx="32">
                  <c:v>2.8936863918571368E-2</c:v>
                </c:pt>
                <c:pt idx="33">
                  <c:v>2.8838871886449215E-2</c:v>
                </c:pt>
                <c:pt idx="34">
                  <c:v>2.8734231542083377E-2</c:v>
                </c:pt>
                <c:pt idx="35">
                  <c:v>2.8580198132387317E-2</c:v>
                </c:pt>
                <c:pt idx="36">
                  <c:v>2.8470999605057189E-2</c:v>
                </c:pt>
                <c:pt idx="37">
                  <c:v>2.8424108973825871E-2</c:v>
                </c:pt>
                <c:pt idx="38">
                  <c:v>2.8420401860760849E-2</c:v>
                </c:pt>
                <c:pt idx="39">
                  <c:v>2.8262890389786889E-2</c:v>
                </c:pt>
                <c:pt idx="40">
                  <c:v>2.8224498907034309E-2</c:v>
                </c:pt>
                <c:pt idx="41">
                  <c:v>2.8168940824944033E-2</c:v>
                </c:pt>
                <c:pt idx="42">
                  <c:v>2.7623446682117324E-2</c:v>
                </c:pt>
                <c:pt idx="43">
                  <c:v>2.7620140524902102E-2</c:v>
                </c:pt>
                <c:pt idx="44">
                  <c:v>2.7460783186869266E-2</c:v>
                </c:pt>
                <c:pt idx="45">
                  <c:v>2.7428816086681577E-2</c:v>
                </c:pt>
                <c:pt idx="46">
                  <c:v>2.7340647567411988E-2</c:v>
                </c:pt>
                <c:pt idx="47">
                  <c:v>2.7327487386907594E-2</c:v>
                </c:pt>
                <c:pt idx="48">
                  <c:v>2.7199232638271249E-2</c:v>
                </c:pt>
                <c:pt idx="49">
                  <c:v>2.7168540042773082E-2</c:v>
                </c:pt>
                <c:pt idx="50">
                  <c:v>2.7115121599672703E-2</c:v>
                </c:pt>
                <c:pt idx="51">
                  <c:v>2.7099896310783963E-2</c:v>
                </c:pt>
                <c:pt idx="52">
                  <c:v>2.69919144628386E-2</c:v>
                </c:pt>
                <c:pt idx="53">
                  <c:v>2.6987976005364227E-2</c:v>
                </c:pt>
                <c:pt idx="54">
                  <c:v>2.6798868679699554E-2</c:v>
                </c:pt>
                <c:pt idx="55">
                  <c:v>2.6699670438463864E-2</c:v>
                </c:pt>
                <c:pt idx="56">
                  <c:v>2.658580141524788E-2</c:v>
                </c:pt>
                <c:pt idx="57">
                  <c:v>2.6565724245315923E-2</c:v>
                </c:pt>
                <c:pt idx="58">
                  <c:v>2.6534789801467742E-2</c:v>
                </c:pt>
                <c:pt idx="59">
                  <c:v>2.6286363179849857E-2</c:v>
                </c:pt>
                <c:pt idx="60">
                  <c:v>2.6278298832407364E-2</c:v>
                </c:pt>
                <c:pt idx="61">
                  <c:v>2.6235140896652361E-2</c:v>
                </c:pt>
                <c:pt idx="62">
                  <c:v>2.6176332860564977E-2</c:v>
                </c:pt>
                <c:pt idx="63">
                  <c:v>2.6164245841397961E-2</c:v>
                </c:pt>
                <c:pt idx="64">
                  <c:v>2.6001201828052066E-2</c:v>
                </c:pt>
                <c:pt idx="65">
                  <c:v>2.5851804179112925E-2</c:v>
                </c:pt>
                <c:pt idx="66">
                  <c:v>2.560981976831115E-2</c:v>
                </c:pt>
                <c:pt idx="67">
                  <c:v>2.5543677485210053E-2</c:v>
                </c:pt>
                <c:pt idx="68">
                  <c:v>2.5520050446226596E-2</c:v>
                </c:pt>
                <c:pt idx="69">
                  <c:v>2.5241992906606021E-2</c:v>
                </c:pt>
                <c:pt idx="70">
                  <c:v>2.5223778915780374E-2</c:v>
                </c:pt>
                <c:pt idx="71">
                  <c:v>2.5081115202794792E-2</c:v>
                </c:pt>
                <c:pt idx="72">
                  <c:v>2.5034267990077162E-2</c:v>
                </c:pt>
                <c:pt idx="73">
                  <c:v>2.4928271357592451E-2</c:v>
                </c:pt>
                <c:pt idx="74">
                  <c:v>2.4707100315073109E-2</c:v>
                </c:pt>
                <c:pt idx="75">
                  <c:v>2.4483061518643729E-2</c:v>
                </c:pt>
                <c:pt idx="76">
                  <c:v>2.4159338298507405E-2</c:v>
                </c:pt>
                <c:pt idx="77">
                  <c:v>2.3993203545030678E-2</c:v>
                </c:pt>
                <c:pt idx="78">
                  <c:v>2.376400078878646E-2</c:v>
                </c:pt>
                <c:pt idx="79">
                  <c:v>2.3650879680784491E-2</c:v>
                </c:pt>
                <c:pt idx="80">
                  <c:v>2.3619408535845425E-2</c:v>
                </c:pt>
                <c:pt idx="81">
                  <c:v>2.3537531706677287E-2</c:v>
                </c:pt>
                <c:pt idx="82">
                  <c:v>2.3420828186749322E-2</c:v>
                </c:pt>
                <c:pt idx="83">
                  <c:v>2.3331442745444277E-2</c:v>
                </c:pt>
                <c:pt idx="84">
                  <c:v>2.3276693071775836E-2</c:v>
                </c:pt>
                <c:pt idx="85">
                  <c:v>2.3116581001645972E-2</c:v>
                </c:pt>
                <c:pt idx="86">
                  <c:v>2.309527227821E-2</c:v>
                </c:pt>
                <c:pt idx="87">
                  <c:v>2.3065665204456045E-2</c:v>
                </c:pt>
                <c:pt idx="88">
                  <c:v>2.2760066821734398E-2</c:v>
                </c:pt>
                <c:pt idx="89">
                  <c:v>2.24792313136453E-2</c:v>
                </c:pt>
                <c:pt idx="90">
                  <c:v>2.239915362057503E-2</c:v>
                </c:pt>
                <c:pt idx="91">
                  <c:v>2.2336906412505009E-2</c:v>
                </c:pt>
                <c:pt idx="92">
                  <c:v>2.217978765542639E-2</c:v>
                </c:pt>
                <c:pt idx="93">
                  <c:v>2.2115296948498252E-2</c:v>
                </c:pt>
                <c:pt idx="94">
                  <c:v>2.2061971084333793E-2</c:v>
                </c:pt>
                <c:pt idx="95">
                  <c:v>2.1931584895971818E-2</c:v>
                </c:pt>
                <c:pt idx="96">
                  <c:v>2.1921166435290206E-2</c:v>
                </c:pt>
                <c:pt idx="97">
                  <c:v>2.1897689153078687E-2</c:v>
                </c:pt>
                <c:pt idx="98">
                  <c:v>2.1441122556411306E-2</c:v>
                </c:pt>
                <c:pt idx="99">
                  <c:v>2.1438182280793326E-2</c:v>
                </c:pt>
                <c:pt idx="100">
                  <c:v>2.0991988574615456E-2</c:v>
                </c:pt>
                <c:pt idx="101">
                  <c:v>2.0644109270371733E-2</c:v>
                </c:pt>
                <c:pt idx="102">
                  <c:v>2.0641610858384896E-2</c:v>
                </c:pt>
                <c:pt idx="103">
                  <c:v>2.0562062546558357E-2</c:v>
                </c:pt>
                <c:pt idx="104">
                  <c:v>2.0499793746021153E-2</c:v>
                </c:pt>
                <c:pt idx="105">
                  <c:v>2.0177490571453668E-2</c:v>
                </c:pt>
                <c:pt idx="106">
                  <c:v>2.0169529142300406E-2</c:v>
                </c:pt>
                <c:pt idx="107">
                  <c:v>1.9972212860162722E-2</c:v>
                </c:pt>
                <c:pt idx="108">
                  <c:v>1.9795990312735115E-2</c:v>
                </c:pt>
                <c:pt idx="109">
                  <c:v>1.9420707207602039E-2</c:v>
                </c:pt>
                <c:pt idx="110">
                  <c:v>1.9174237065513678E-2</c:v>
                </c:pt>
                <c:pt idx="111">
                  <c:v>1.9063795854322326E-2</c:v>
                </c:pt>
                <c:pt idx="112">
                  <c:v>1.8956330486235594E-2</c:v>
                </c:pt>
                <c:pt idx="113">
                  <c:v>1.7903204788207904E-2</c:v>
                </c:pt>
                <c:pt idx="114">
                  <c:v>1.7899347276908777E-2</c:v>
                </c:pt>
                <c:pt idx="115">
                  <c:v>1.7837984400079967E-2</c:v>
                </c:pt>
                <c:pt idx="116">
                  <c:v>1.7828695546917933E-2</c:v>
                </c:pt>
                <c:pt idx="117">
                  <c:v>1.7809003453548106E-2</c:v>
                </c:pt>
                <c:pt idx="118">
                  <c:v>1.7665859532814118E-2</c:v>
                </c:pt>
                <c:pt idx="119">
                  <c:v>1.7643879572320064E-2</c:v>
                </c:pt>
                <c:pt idx="120">
                  <c:v>1.7315333798302777E-2</c:v>
                </c:pt>
                <c:pt idx="121">
                  <c:v>1.7242445308117055E-2</c:v>
                </c:pt>
                <c:pt idx="122">
                  <c:v>1.71062999084736E-2</c:v>
                </c:pt>
                <c:pt idx="123">
                  <c:v>1.6548015620266057E-2</c:v>
                </c:pt>
                <c:pt idx="124">
                  <c:v>1.6518531413057046E-2</c:v>
                </c:pt>
                <c:pt idx="125">
                  <c:v>1.6472935556352087E-2</c:v>
                </c:pt>
                <c:pt idx="126">
                  <c:v>1.6392963514810253E-2</c:v>
                </c:pt>
                <c:pt idx="127">
                  <c:v>1.6215015535912012E-2</c:v>
                </c:pt>
                <c:pt idx="128">
                  <c:v>1.6194544438248512E-2</c:v>
                </c:pt>
                <c:pt idx="129">
                  <c:v>1.618906858376409E-2</c:v>
                </c:pt>
                <c:pt idx="130">
                  <c:v>1.5914110870627034E-2</c:v>
                </c:pt>
                <c:pt idx="131">
                  <c:v>1.5859301694649604E-2</c:v>
                </c:pt>
                <c:pt idx="132">
                  <c:v>1.5844339721340021E-2</c:v>
                </c:pt>
                <c:pt idx="133">
                  <c:v>1.5707016292052383E-2</c:v>
                </c:pt>
                <c:pt idx="134">
                  <c:v>1.5606181776440242E-2</c:v>
                </c:pt>
                <c:pt idx="135">
                  <c:v>1.5392314646984082E-2</c:v>
                </c:pt>
                <c:pt idx="136">
                  <c:v>1.5033430112143999E-2</c:v>
                </c:pt>
                <c:pt idx="137">
                  <c:v>1.4256008661212519E-2</c:v>
                </c:pt>
                <c:pt idx="138">
                  <c:v>1.4020606853477766E-2</c:v>
                </c:pt>
                <c:pt idx="139">
                  <c:v>1.3687222025046132E-2</c:v>
                </c:pt>
                <c:pt idx="140">
                  <c:v>1.3399011555917734E-2</c:v>
                </c:pt>
                <c:pt idx="141">
                  <c:v>1.2483426107528043E-2</c:v>
                </c:pt>
                <c:pt idx="142">
                  <c:v>1.178282922036529E-2</c:v>
                </c:pt>
                <c:pt idx="143">
                  <c:v>1.1675015501766767E-2</c:v>
                </c:pt>
                <c:pt idx="144">
                  <c:v>1.1659650344736932E-2</c:v>
                </c:pt>
                <c:pt idx="145">
                  <c:v>1.149986564751913E-2</c:v>
                </c:pt>
                <c:pt idx="146">
                  <c:v>1.1273577575117127E-2</c:v>
                </c:pt>
                <c:pt idx="147">
                  <c:v>1.0951540140382283E-2</c:v>
                </c:pt>
                <c:pt idx="148">
                  <c:v>1.092731209410827E-2</c:v>
                </c:pt>
                <c:pt idx="149">
                  <c:v>1.0433521389251504E-2</c:v>
                </c:pt>
                <c:pt idx="150">
                  <c:v>1.0337918660738576E-2</c:v>
                </c:pt>
                <c:pt idx="151">
                  <c:v>1.026517215262448E-2</c:v>
                </c:pt>
                <c:pt idx="152">
                  <c:v>9.9077289681079161E-3</c:v>
                </c:pt>
                <c:pt idx="153">
                  <c:v>9.722550876119165E-3</c:v>
                </c:pt>
                <c:pt idx="154">
                  <c:v>9.7004455750604492E-3</c:v>
                </c:pt>
                <c:pt idx="155">
                  <c:v>7.7701385305025952E-3</c:v>
                </c:pt>
                <c:pt idx="156">
                  <c:v>7.3175697529979343E-3</c:v>
                </c:pt>
                <c:pt idx="157">
                  <c:v>7.2810538284132408E-3</c:v>
                </c:pt>
                <c:pt idx="158">
                  <c:v>7.160030833858546E-3</c:v>
                </c:pt>
                <c:pt idx="159">
                  <c:v>7.0122128249913472E-3</c:v>
                </c:pt>
                <c:pt idx="160">
                  <c:v>6.9628699137796422E-3</c:v>
                </c:pt>
                <c:pt idx="161">
                  <c:v>6.9625402149154688E-3</c:v>
                </c:pt>
                <c:pt idx="162">
                  <c:v>6.9619653358151323E-3</c:v>
                </c:pt>
                <c:pt idx="163">
                  <c:v>6.8880008926768049E-3</c:v>
                </c:pt>
                <c:pt idx="164">
                  <c:v>6.8271405977491113E-3</c:v>
                </c:pt>
                <c:pt idx="165">
                  <c:v>6.628964021540131E-3</c:v>
                </c:pt>
                <c:pt idx="166">
                  <c:v>6.5609529145687767E-3</c:v>
                </c:pt>
                <c:pt idx="167">
                  <c:v>6.4899143998158057E-3</c:v>
                </c:pt>
                <c:pt idx="168">
                  <c:v>6.4097580248090487E-3</c:v>
                </c:pt>
                <c:pt idx="169">
                  <c:v>5.1273740366708032E-3</c:v>
                </c:pt>
                <c:pt idx="170">
                  <c:v>4.8973263606372679E-3</c:v>
                </c:pt>
                <c:pt idx="171">
                  <c:v>4.8820336314396012E-3</c:v>
                </c:pt>
                <c:pt idx="172">
                  <c:v>4.5402326317813841E-3</c:v>
                </c:pt>
                <c:pt idx="173">
                  <c:v>4.4895915673568544E-3</c:v>
                </c:pt>
                <c:pt idx="174">
                  <c:v>4.3447952274034132E-3</c:v>
                </c:pt>
                <c:pt idx="175">
                  <c:v>3.0588410779939651E-3</c:v>
                </c:pt>
                <c:pt idx="176">
                  <c:v>2.7603372375236577E-3</c:v>
                </c:pt>
                <c:pt idx="177">
                  <c:v>2.4545508800737424E-3</c:v>
                </c:pt>
                <c:pt idx="178">
                  <c:v>2.4545508800737424E-3</c:v>
                </c:pt>
                <c:pt idx="179">
                  <c:v>2.1295620320294054E-3</c:v>
                </c:pt>
                <c:pt idx="180">
                  <c:v>9.909089721345757E-5</c:v>
                </c:pt>
                <c:pt idx="181">
                  <c:v>1.081460750928615E-5</c:v>
                </c:pt>
                <c:pt idx="182">
                  <c:v>-2.5291936606991595E-5</c:v>
                </c:pt>
                <c:pt idx="183">
                  <c:v>-3.3923706150440836E-5</c:v>
                </c:pt>
                <c:pt idx="184">
                  <c:v>-2.0631321076556157E-4</c:v>
                </c:pt>
                <c:pt idx="185">
                  <c:v>-2.0631321076556157E-4</c:v>
                </c:pt>
                <c:pt idx="186">
                  <c:v>-2.0631321076556157E-4</c:v>
                </c:pt>
                <c:pt idx="187">
                  <c:v>-2.0631321076556157E-4</c:v>
                </c:pt>
                <c:pt idx="188">
                  <c:v>-2.0631321076556157E-4</c:v>
                </c:pt>
                <c:pt idx="189">
                  <c:v>-2.0631321076556157E-4</c:v>
                </c:pt>
                <c:pt idx="190">
                  <c:v>-2.0631321076556157E-4</c:v>
                </c:pt>
                <c:pt idx="191">
                  <c:v>-2.0631321076556157E-4</c:v>
                </c:pt>
                <c:pt idx="192">
                  <c:v>-9.1297460970915512E-4</c:v>
                </c:pt>
                <c:pt idx="193">
                  <c:v>-5.3161885898460048E-3</c:v>
                </c:pt>
                <c:pt idx="194">
                  <c:v>-7.7200727083892029E-3</c:v>
                </c:pt>
                <c:pt idx="195">
                  <c:v>-8.7125139309256333E-3</c:v>
                </c:pt>
                <c:pt idx="196">
                  <c:v>-1.2711524762002963E-2</c:v>
                </c:pt>
                <c:pt idx="197">
                  <c:v>-1.726813454997092E-2</c:v>
                </c:pt>
                <c:pt idx="198">
                  <c:v>-2.2252850285999742E-2</c:v>
                </c:pt>
                <c:pt idx="199">
                  <c:v>-2.528103802273543E-2</c:v>
                </c:pt>
                <c:pt idx="200">
                  <c:v>-4.8325352015346296E-2</c:v>
                </c:pt>
                <c:pt idx="201">
                  <c:v>-5.166758687619992E-2</c:v>
                </c:pt>
                <c:pt idx="202">
                  <c:v>-6.4346119790354123E-2</c:v>
                </c:pt>
                <c:pt idx="203">
                  <c:v>-9.3273056558867168E-2</c:v>
                </c:pt>
                <c:pt idx="204">
                  <c:v>-0.10269094944999775</c:v>
                </c:pt>
                <c:pt idx="205">
                  <c:v>-0.13555759561464589</c:v>
                </c:pt>
                <c:pt idx="206">
                  <c:v>-0.14458812630289231</c:v>
                </c:pt>
                <c:pt idx="207">
                  <c:v>-0.1564008947441004</c:v>
                </c:pt>
                <c:pt idx="208">
                  <c:v>-0.24157173160925316</c:v>
                </c:pt>
                <c:pt idx="209">
                  <c:v>-0.36902043104274013</c:v>
                </c:pt>
                <c:pt idx="210">
                  <c:v>-0.39274601973141643</c:v>
                </c:pt>
                <c:pt idx="211">
                  <c:v>-0.43178422166803682</c:v>
                </c:pt>
                <c:pt idx="212">
                  <c:v>-0.51447519777508122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9-433E-AD59-BE30407E4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2012 Jun'!$A$3:$A$215</c:f>
              <c:strCache>
                <c:ptCount val="213"/>
                <c:pt idx="0">
                  <c:v>Congo Democratic Republic</c:v>
                </c:pt>
                <c:pt idx="1">
                  <c:v>Burundi</c:v>
                </c:pt>
                <c:pt idx="2">
                  <c:v>Niger</c:v>
                </c:pt>
                <c:pt idx="3">
                  <c:v>Liberia</c:v>
                </c:pt>
                <c:pt idx="4">
                  <c:v>Mozambique</c:v>
                </c:pt>
                <c:pt idx="5">
                  <c:v>Malawi</c:v>
                </c:pt>
                <c:pt idx="6">
                  <c:v>Ethiopia</c:v>
                </c:pt>
                <c:pt idx="7">
                  <c:v>Togo</c:v>
                </c:pt>
                <c:pt idx="8">
                  <c:v>Burkina Faso</c:v>
                </c:pt>
                <c:pt idx="9">
                  <c:v>Madagascar</c:v>
                </c:pt>
                <c:pt idx="10">
                  <c:v>Guinea</c:v>
                </c:pt>
                <c:pt idx="11">
                  <c:v>Guinea-Bissau</c:v>
                </c:pt>
                <c:pt idx="12">
                  <c:v>Rwanda</c:v>
                </c:pt>
                <c:pt idx="13">
                  <c:v>Comoros Islands</c:v>
                </c:pt>
                <c:pt idx="14">
                  <c:v>Sierra Leone</c:v>
                </c:pt>
                <c:pt idx="15">
                  <c:v>Mali</c:v>
                </c:pt>
                <c:pt idx="16">
                  <c:v>Zimbabwe</c:v>
                </c:pt>
                <c:pt idx="17">
                  <c:v>Haiti</c:v>
                </c:pt>
                <c:pt idx="18">
                  <c:v>Chad</c:v>
                </c:pt>
                <c:pt idx="19">
                  <c:v>Gambia</c:v>
                </c:pt>
                <c:pt idx="20">
                  <c:v>North Korea</c:v>
                </c:pt>
                <c:pt idx="21">
                  <c:v>Afghanistan</c:v>
                </c:pt>
                <c:pt idx="22">
                  <c:v>Benin</c:v>
                </c:pt>
                <c:pt idx="23">
                  <c:v>Uganda</c:v>
                </c:pt>
                <c:pt idx="24">
                  <c:v>Senegal</c:v>
                </c:pt>
                <c:pt idx="25">
                  <c:v>Nepal</c:v>
                </c:pt>
                <c:pt idx="26">
                  <c:v>Tanzania</c:v>
                </c:pt>
                <c:pt idx="27">
                  <c:v>Lesotho</c:v>
                </c:pt>
                <c:pt idx="28">
                  <c:v>Cote d'Ivoire</c:v>
                </c:pt>
                <c:pt idx="29">
                  <c:v>Cameroon</c:v>
                </c:pt>
                <c:pt idx="30">
                  <c:v>Cambodia</c:v>
                </c:pt>
                <c:pt idx="31">
                  <c:v>Djibouti</c:v>
                </c:pt>
                <c:pt idx="32">
                  <c:v>Kenya</c:v>
                </c:pt>
                <c:pt idx="33">
                  <c:v>Bangladesh</c:v>
                </c:pt>
                <c:pt idx="34">
                  <c:v>Mauritania</c:v>
                </c:pt>
                <c:pt idx="35">
                  <c:v>Tajikistan</c:v>
                </c:pt>
                <c:pt idx="36">
                  <c:v>Sao Tome and Principe</c:v>
                </c:pt>
                <c:pt idx="37">
                  <c:v>Zambia</c:v>
                </c:pt>
                <c:pt idx="38">
                  <c:v>Ghana</c:v>
                </c:pt>
                <c:pt idx="39">
                  <c:v>Sudan</c:v>
                </c:pt>
                <c:pt idx="40">
                  <c:v>Myanmar</c:v>
                </c:pt>
                <c:pt idx="41">
                  <c:v>Yemen</c:v>
                </c:pt>
                <c:pt idx="42">
                  <c:v>Kyrgyz Republic</c:v>
                </c:pt>
                <c:pt idx="43">
                  <c:v>Nicaragua</c:v>
                </c:pt>
                <c:pt idx="44">
                  <c:v>Laos</c:v>
                </c:pt>
                <c:pt idx="45">
                  <c:v>Honduras</c:v>
                </c:pt>
                <c:pt idx="46">
                  <c:v>Pakistan</c:v>
                </c:pt>
                <c:pt idx="47">
                  <c:v>India</c:v>
                </c:pt>
                <c:pt idx="48">
                  <c:v>Vietnam</c:v>
                </c:pt>
                <c:pt idx="49">
                  <c:v>Palestinian Territory</c:v>
                </c:pt>
                <c:pt idx="50">
                  <c:v>Moldova</c:v>
                </c:pt>
                <c:pt idx="51">
                  <c:v>Nigeria</c:v>
                </c:pt>
                <c:pt idx="52">
                  <c:v>Bolivia</c:v>
                </c:pt>
                <c:pt idx="53">
                  <c:v>Philippines</c:v>
                </c:pt>
                <c:pt idx="54">
                  <c:v>Congo</c:v>
                </c:pt>
                <c:pt idx="55">
                  <c:v>Syria</c:v>
                </c:pt>
                <c:pt idx="56">
                  <c:v>Cape Verde</c:v>
                </c:pt>
                <c:pt idx="57">
                  <c:v>Guatemala</c:v>
                </c:pt>
                <c:pt idx="58">
                  <c:v>Cuba</c:v>
                </c:pt>
                <c:pt idx="59">
                  <c:v>Jamaica</c:v>
                </c:pt>
                <c:pt idx="60">
                  <c:v>Morocco</c:v>
                </c:pt>
                <c:pt idx="61">
                  <c:v>Paraguay</c:v>
                </c:pt>
                <c:pt idx="62">
                  <c:v>Swaziland</c:v>
                </c:pt>
                <c:pt idx="63">
                  <c:v>Uzbekistan</c:v>
                </c:pt>
                <c:pt idx="64">
                  <c:v>El Salvador</c:v>
                </c:pt>
                <c:pt idx="65">
                  <c:v>Angola</c:v>
                </c:pt>
                <c:pt idx="66">
                  <c:v>Namibia</c:v>
                </c:pt>
                <c:pt idx="67">
                  <c:v>Armenia</c:v>
                </c:pt>
                <c:pt idx="68">
                  <c:v>Indonesia</c:v>
                </c:pt>
                <c:pt idx="69">
                  <c:v>Sri Lanka</c:v>
                </c:pt>
                <c:pt idx="70">
                  <c:v>Dominica</c:v>
                </c:pt>
                <c:pt idx="71">
                  <c:v>Georgia</c:v>
                </c:pt>
                <c:pt idx="72">
                  <c:v>Bosnia and Herzegovina</c:v>
                </c:pt>
                <c:pt idx="73">
                  <c:v>Mongolia</c:v>
                </c:pt>
                <c:pt idx="74">
                  <c:v>Albania</c:v>
                </c:pt>
                <c:pt idx="75">
                  <c:v>Ecuador</c:v>
                </c:pt>
                <c:pt idx="76">
                  <c:v>Peru</c:v>
                </c:pt>
                <c:pt idx="77">
                  <c:v>China</c:v>
                </c:pt>
                <c:pt idx="78">
                  <c:v>St. Lucia</c:v>
                </c:pt>
                <c:pt idx="79">
                  <c:v>Ukraine</c:v>
                </c:pt>
                <c:pt idx="80">
                  <c:v>Tunisia</c:v>
                </c:pt>
                <c:pt idx="81">
                  <c:v>Egypt</c:v>
                </c:pt>
                <c:pt idx="82">
                  <c:v>Iraq</c:v>
                </c:pt>
                <c:pt idx="83">
                  <c:v>Jordan</c:v>
                </c:pt>
                <c:pt idx="84">
                  <c:v>Dominican Republic</c:v>
                </c:pt>
                <c:pt idx="85">
                  <c:v>Colombia</c:v>
                </c:pt>
                <c:pt idx="86">
                  <c:v>South Africa</c:v>
                </c:pt>
                <c:pt idx="87">
                  <c:v>Barbados</c:v>
                </c:pt>
                <c:pt idx="88">
                  <c:v>Costa Rica</c:v>
                </c:pt>
                <c:pt idx="89">
                  <c:v>Serbia</c:v>
                </c:pt>
                <c:pt idx="90">
                  <c:v>Libya</c:v>
                </c:pt>
                <c:pt idx="91">
                  <c:v>Algeria</c:v>
                </c:pt>
                <c:pt idx="92">
                  <c:v>Thailand</c:v>
                </c:pt>
                <c:pt idx="93">
                  <c:v>Botswana</c:v>
                </c:pt>
                <c:pt idx="94">
                  <c:v>Brazil</c:v>
                </c:pt>
                <c:pt idx="95">
                  <c:v>Bulgaria</c:v>
                </c:pt>
                <c:pt idx="96">
                  <c:v>Mexico</c:v>
                </c:pt>
                <c:pt idx="97">
                  <c:v>Montenegro</c:v>
                </c:pt>
                <c:pt idx="98">
                  <c:v>Azerbaijan</c:v>
                </c:pt>
                <c:pt idx="99">
                  <c:v>Lebanon</c:v>
                </c:pt>
                <c:pt idx="100">
                  <c:v>Gabon</c:v>
                </c:pt>
                <c:pt idx="101">
                  <c:v>Mauritius</c:v>
                </c:pt>
                <c:pt idx="102">
                  <c:v>Turkmenistan</c:v>
                </c:pt>
                <c:pt idx="103">
                  <c:v>Panama</c:v>
                </c:pt>
                <c:pt idx="104">
                  <c:v>Romania</c:v>
                </c:pt>
                <c:pt idx="105">
                  <c:v>Uruguay</c:v>
                </c:pt>
                <c:pt idx="106">
                  <c:v>Venezuela</c:v>
                </c:pt>
                <c:pt idx="107">
                  <c:v>Belarus</c:v>
                </c:pt>
                <c:pt idx="108">
                  <c:v>Turkey</c:v>
                </c:pt>
                <c:pt idx="109">
                  <c:v>Iran</c:v>
                </c:pt>
                <c:pt idx="110">
                  <c:v>Latvia</c:v>
                </c:pt>
                <c:pt idx="111">
                  <c:v>Malaysia</c:v>
                </c:pt>
                <c:pt idx="112">
                  <c:v>Chile</c:v>
                </c:pt>
                <c:pt idx="113">
                  <c:v>Croatia</c:v>
                </c:pt>
                <c:pt idx="114">
                  <c:v>Argentina</c:v>
                </c:pt>
                <c:pt idx="115">
                  <c:v>Lithuania</c:v>
                </c:pt>
                <c:pt idx="116">
                  <c:v>Hungary</c:v>
                </c:pt>
                <c:pt idx="117">
                  <c:v>Kazakhstan</c:v>
                </c:pt>
                <c:pt idx="118">
                  <c:v>Seychelles</c:v>
                </c:pt>
                <c:pt idx="119">
                  <c:v>Poland</c:v>
                </c:pt>
                <c:pt idx="120">
                  <c:v>Estonia</c:v>
                </c:pt>
                <c:pt idx="121">
                  <c:v>Slovakia</c:v>
                </c:pt>
                <c:pt idx="122">
                  <c:v>Russia</c:v>
                </c:pt>
                <c:pt idx="123">
                  <c:v>Malta</c:v>
                </c:pt>
                <c:pt idx="124">
                  <c:v>Greece</c:v>
                </c:pt>
                <c:pt idx="125">
                  <c:v>Portugal</c:v>
                </c:pt>
                <c:pt idx="126">
                  <c:v>Slovenia</c:v>
                </c:pt>
                <c:pt idx="127">
                  <c:v>Czech Republic</c:v>
                </c:pt>
                <c:pt idx="128">
                  <c:v>Cyprus</c:v>
                </c:pt>
                <c:pt idx="129">
                  <c:v>Israel</c:v>
                </c:pt>
                <c:pt idx="130">
                  <c:v>Trinidad and Tobago</c:v>
                </c:pt>
                <c:pt idx="131">
                  <c:v>Spain</c:v>
                </c:pt>
                <c:pt idx="132">
                  <c:v>New Zealand</c:v>
                </c:pt>
                <c:pt idx="133">
                  <c:v>South Korea</c:v>
                </c:pt>
                <c:pt idx="134">
                  <c:v>United Kingdom</c:v>
                </c:pt>
                <c:pt idx="135">
                  <c:v>Japan</c:v>
                </c:pt>
                <c:pt idx="136">
                  <c:v>Italy</c:v>
                </c:pt>
                <c:pt idx="137">
                  <c:v>Bahrain</c:v>
                </c:pt>
                <c:pt idx="138">
                  <c:v>France</c:v>
                </c:pt>
                <c:pt idx="139">
                  <c:v>Iceland</c:v>
                </c:pt>
                <c:pt idx="140">
                  <c:v>Belgium</c:v>
                </c:pt>
                <c:pt idx="141">
                  <c:v>Finland</c:v>
                </c:pt>
                <c:pt idx="142">
                  <c:v>Austria</c:v>
                </c:pt>
                <c:pt idx="143">
                  <c:v>Sweden</c:v>
                </c:pt>
                <c:pt idx="144">
                  <c:v>Canada</c:v>
                </c:pt>
                <c:pt idx="145">
                  <c:v>Germany</c:v>
                </c:pt>
                <c:pt idx="146">
                  <c:v>Denmark</c:v>
                </c:pt>
                <c:pt idx="147">
                  <c:v>Equatorial Guinea</c:v>
                </c:pt>
                <c:pt idx="148">
                  <c:v>Oman</c:v>
                </c:pt>
                <c:pt idx="149">
                  <c:v>Hong Kong SAR</c:v>
                </c:pt>
                <c:pt idx="150">
                  <c:v>Netherlands</c:v>
                </c:pt>
                <c:pt idx="151">
                  <c:v>Australia</c:v>
                </c:pt>
                <c:pt idx="152">
                  <c:v>Saudi Arabia</c:v>
                </c:pt>
                <c:pt idx="153">
                  <c:v>Ireland</c:v>
                </c:pt>
                <c:pt idx="154">
                  <c:v>United States</c:v>
                </c:pt>
                <c:pt idx="155">
                  <c:v>Luxembourg</c:v>
                </c:pt>
                <c:pt idx="156">
                  <c:v>Switzerland</c:v>
                </c:pt>
                <c:pt idx="157">
                  <c:v>Singapore</c:v>
                </c:pt>
                <c:pt idx="158">
                  <c:v>United Arab Emirates</c:v>
                </c:pt>
                <c:pt idx="159">
                  <c:v>Kuwait</c:v>
                </c:pt>
                <c:pt idx="160">
                  <c:v>Norway</c:v>
                </c:pt>
                <c:pt idx="161">
                  <c:v>Qatar</c:v>
                </c:pt>
                <c:pt idx="162">
                  <c:v>Bahamas</c:v>
                </c:pt>
                <c:pt idx="163">
                  <c:v>Gibraltar</c:v>
                </c:pt>
                <c:pt idx="164">
                  <c:v>Guernsey</c:v>
                </c:pt>
                <c:pt idx="165">
                  <c:v>Isle of Man</c:v>
                </c:pt>
                <c:pt idx="166">
                  <c:v>Bermuda</c:v>
                </c:pt>
                <c:pt idx="167">
                  <c:v>Jersey</c:v>
                </c:pt>
                <c:pt idx="168">
                  <c:v>Belize</c:v>
                </c:pt>
                <c:pt idx="169">
                  <c:v>Andorra</c:v>
                </c:pt>
                <c:pt idx="170">
                  <c:v>Macau SAR</c:v>
                </c:pt>
                <c:pt idx="171">
                  <c:v>Curacao</c:v>
                </c:pt>
                <c:pt idx="172">
                  <c:v>Liechtenstein</c:v>
                </c:pt>
                <c:pt idx="173">
                  <c:v>West Indies UK</c:v>
                </c:pt>
                <c:pt idx="174">
                  <c:v>Papua New Guinea</c:v>
                </c:pt>
                <c:pt idx="175">
                  <c:v>St. Vincent</c:v>
                </c:pt>
                <c:pt idx="176">
                  <c:v>Marshall Islands</c:v>
                </c:pt>
                <c:pt idx="177">
                  <c:v>Fiji</c:v>
                </c:pt>
                <c:pt idx="178">
                  <c:v>French Polynesia</c:v>
                </c:pt>
                <c:pt idx="179">
                  <c:v>Maldives</c:v>
                </c:pt>
                <c:pt idx="180">
                  <c:v>Samoa</c:v>
                </c:pt>
                <c:pt idx="181">
                  <c:v>Vanuatu</c:v>
                </c:pt>
                <c:pt idx="182">
                  <c:v>Surinam</c:v>
                </c:pt>
                <c:pt idx="183">
                  <c:v>Macedonia, FYR</c:v>
                </c:pt>
                <c:pt idx="184">
                  <c:v>Turks and Caicos</c:v>
                </c:pt>
                <c:pt idx="185">
                  <c:v>Somalia</c:v>
                </c:pt>
                <c:pt idx="186">
                  <c:v>British Overseas Territories</c:v>
                </c:pt>
                <c:pt idx="187">
                  <c:v>Grenada</c:v>
                </c:pt>
                <c:pt idx="188">
                  <c:v>Brunei</c:v>
                </c:pt>
                <c:pt idx="189">
                  <c:v>Aruba</c:v>
                </c:pt>
                <c:pt idx="190">
                  <c:v>US Pacific Islands</c:v>
                </c:pt>
                <c:pt idx="191">
                  <c:v>Central African Republic</c:v>
                </c:pt>
                <c:pt idx="192">
                  <c:v>Micronesia</c:v>
                </c:pt>
                <c:pt idx="193">
                  <c:v>Bhutan</c:v>
                </c:pt>
                <c:pt idx="194">
                  <c:v>Nauru</c:v>
                </c:pt>
                <c:pt idx="195">
                  <c:v>Guyana</c:v>
                </c:pt>
                <c:pt idx="196">
                  <c:v>New Caledonia</c:v>
                </c:pt>
                <c:pt idx="197">
                  <c:v>Timor Leste</c:v>
                </c:pt>
                <c:pt idx="198">
                  <c:v>Palau</c:v>
                </c:pt>
                <c:pt idx="199">
                  <c:v>Solomon Islands</c:v>
                </c:pt>
                <c:pt idx="200">
                  <c:v>Tonga</c:v>
                </c:pt>
                <c:pt idx="201">
                  <c:v>Sint Maarten</c:v>
                </c:pt>
                <c:pt idx="202">
                  <c:v>Eritrea</c:v>
                </c:pt>
                <c:pt idx="203">
                  <c:v>Falkland Islands</c:v>
                </c:pt>
                <c:pt idx="204">
                  <c:v>St. Helena</c:v>
                </c:pt>
                <c:pt idx="205">
                  <c:v>Tuvalu</c:v>
                </c:pt>
                <c:pt idx="206">
                  <c:v>Vatican</c:v>
                </c:pt>
                <c:pt idx="207">
                  <c:v>Netherlands Antilles</c:v>
                </c:pt>
                <c:pt idx="208">
                  <c:v>Kiribati</c:v>
                </c:pt>
                <c:pt idx="209">
                  <c:v>Wallis/Futuna</c:v>
                </c:pt>
                <c:pt idx="210">
                  <c:v>Bonaire, Saint Eustatius and</c:v>
                </c:pt>
                <c:pt idx="211">
                  <c:v>Cayman Islands</c:v>
                </c:pt>
                <c:pt idx="212">
                  <c:v>Chinese Taipei</c:v>
                </c:pt>
              </c:strCache>
            </c:strRef>
          </c:cat>
          <c:val>
            <c:numRef>
              <c:f>'LKL 2012 Jun'!$E$3:$E$215</c:f>
              <c:numCache>
                <c:formatCode>General</c:formatCode>
                <c:ptCount val="213"/>
                <c:pt idx="0">
                  <c:v>1.8954113412131705E-2</c:v>
                </c:pt>
                <c:pt idx="1">
                  <c:v>8.6871503003137854E-3</c:v>
                </c:pt>
                <c:pt idx="2">
                  <c:v>1.9188418800034187E-2</c:v>
                </c:pt>
                <c:pt idx="3">
                  <c:v>3.0124432152201959E-2</c:v>
                </c:pt>
                <c:pt idx="4">
                  <c:v>2.4762724340302605E-2</c:v>
                </c:pt>
                <c:pt idx="5">
                  <c:v>2.305535298993892E-2</c:v>
                </c:pt>
                <c:pt idx="6">
                  <c:v>1.2174491130729284E-2</c:v>
                </c:pt>
                <c:pt idx="7">
                  <c:v>1.085468096494727E-2</c:v>
                </c:pt>
                <c:pt idx="8">
                  <c:v>1.8661943319993438E-2</c:v>
                </c:pt>
                <c:pt idx="9">
                  <c:v>1.6182268026258988E-2</c:v>
                </c:pt>
                <c:pt idx="10">
                  <c:v>8.4907223726932608E-3</c:v>
                </c:pt>
                <c:pt idx="11">
                  <c:v>1.9595651647311271E-3</c:v>
                </c:pt>
                <c:pt idx="12">
                  <c:v>7.6772431753456757E-3</c:v>
                </c:pt>
                <c:pt idx="13">
                  <c:v>3.7958470748500174E-3</c:v>
                </c:pt>
                <c:pt idx="14">
                  <c:v>-3.3013164297733078E-4</c:v>
                </c:pt>
                <c:pt idx="15">
                  <c:v>2.0737119395427241E-2</c:v>
                </c:pt>
                <c:pt idx="16">
                  <c:v>1.8913961373489458E-2</c:v>
                </c:pt>
                <c:pt idx="17">
                  <c:v>1.5078276724648426E-2</c:v>
                </c:pt>
                <c:pt idx="18">
                  <c:v>3.7814529527708295E-3</c:v>
                </c:pt>
                <c:pt idx="19">
                  <c:v>1.105480356298578E-2</c:v>
                </c:pt>
                <c:pt idx="20">
                  <c:v>1.4046313491327539E-2</c:v>
                </c:pt>
                <c:pt idx="21">
                  <c:v>9.5278716536617795E-3</c:v>
                </c:pt>
                <c:pt idx="22">
                  <c:v>1.4985008044420942E-2</c:v>
                </c:pt>
                <c:pt idx="23">
                  <c:v>2.3925955846591362E-2</c:v>
                </c:pt>
                <c:pt idx="24">
                  <c:v>3.0743745137777015E-2</c:v>
                </c:pt>
                <c:pt idx="25">
                  <c:v>1.145482246957622E-2</c:v>
                </c:pt>
                <c:pt idx="26">
                  <c:v>1.9597878101965074E-2</c:v>
                </c:pt>
                <c:pt idx="27">
                  <c:v>-3.3013164297733078E-4</c:v>
                </c:pt>
                <c:pt idx="28">
                  <c:v>2.2278115162341492E-2</c:v>
                </c:pt>
                <c:pt idx="29">
                  <c:v>1.8772777510054316E-2</c:v>
                </c:pt>
                <c:pt idx="30">
                  <c:v>1.2224657706099084E-2</c:v>
                </c:pt>
                <c:pt idx="31">
                  <c:v>1.1947823081337133E-2</c:v>
                </c:pt>
                <c:pt idx="32">
                  <c:v>2.5629204698484218E-2</c:v>
                </c:pt>
                <c:pt idx="33">
                  <c:v>2.0901683774383568E-2</c:v>
                </c:pt>
                <c:pt idx="34">
                  <c:v>1.7525063020640257E-2</c:v>
                </c:pt>
                <c:pt idx="35">
                  <c:v>1.2936353418798193E-2</c:v>
                </c:pt>
                <c:pt idx="36">
                  <c:v>5.6269411545718578E-3</c:v>
                </c:pt>
                <c:pt idx="37">
                  <c:v>2.0134786930703315E-2</c:v>
                </c:pt>
                <c:pt idx="38">
                  <c:v>2.0544025702460389E-2</c:v>
                </c:pt>
                <c:pt idx="39">
                  <c:v>2.364142980336472E-2</c:v>
                </c:pt>
                <c:pt idx="40">
                  <c:v>1.0583634221956677E-2</c:v>
                </c:pt>
                <c:pt idx="41">
                  <c:v>2.6036357742463375E-2</c:v>
                </c:pt>
                <c:pt idx="42">
                  <c:v>1.0214115540627889E-2</c:v>
                </c:pt>
                <c:pt idx="43">
                  <c:v>2.060335469987383E-2</c:v>
                </c:pt>
                <c:pt idx="44">
                  <c:v>2.3838870327115711E-2</c:v>
                </c:pt>
                <c:pt idx="45">
                  <c:v>1.927474043098492E-2</c:v>
                </c:pt>
                <c:pt idx="46">
                  <c:v>3.259945599710197E-2</c:v>
                </c:pt>
                <c:pt idx="47">
                  <c:v>2.1099588904711773E-2</c:v>
                </c:pt>
                <c:pt idx="48">
                  <c:v>2.4171613363991484E-2</c:v>
                </c:pt>
                <c:pt idx="49">
                  <c:v>1.2169378106872582E-2</c:v>
                </c:pt>
                <c:pt idx="50">
                  <c:v>1.0713660284455511E-2</c:v>
                </c:pt>
                <c:pt idx="51">
                  <c:v>2.5721618047282378E-2</c:v>
                </c:pt>
                <c:pt idx="52">
                  <c:v>3.0481812004108502E-2</c:v>
                </c:pt>
                <c:pt idx="53">
                  <c:v>3.2519741817203497E-2</c:v>
                </c:pt>
                <c:pt idx="54">
                  <c:v>2.3870455760026756E-2</c:v>
                </c:pt>
                <c:pt idx="55">
                  <c:v>2.6588062963024458E-2</c:v>
                </c:pt>
                <c:pt idx="56">
                  <c:v>1.018232850825321E-2</c:v>
                </c:pt>
                <c:pt idx="57">
                  <c:v>2.2007994393245744E-2</c:v>
                </c:pt>
                <c:pt idx="58">
                  <c:v>2.5328655701660284E-2</c:v>
                </c:pt>
                <c:pt idx="59">
                  <c:v>2.5149496580232335E-2</c:v>
                </c:pt>
                <c:pt idx="60">
                  <c:v>2.9457723446338721E-2</c:v>
                </c:pt>
                <c:pt idx="61">
                  <c:v>1.5072092010538045E-2</c:v>
                </c:pt>
                <c:pt idx="62">
                  <c:v>1.609790032824459E-2</c:v>
                </c:pt>
                <c:pt idx="63">
                  <c:v>2.4934298612860561E-2</c:v>
                </c:pt>
                <c:pt idx="64">
                  <c:v>1.5577852100625546E-2</c:v>
                </c:pt>
                <c:pt idx="65">
                  <c:v>1.9459777746677041E-2</c:v>
                </c:pt>
                <c:pt idx="66">
                  <c:v>2.1578483445158163E-2</c:v>
                </c:pt>
                <c:pt idx="67">
                  <c:v>2.0303213796710427E-2</c:v>
                </c:pt>
                <c:pt idx="68">
                  <c:v>2.9748142514818363E-2</c:v>
                </c:pt>
                <c:pt idx="69">
                  <c:v>2.2921284791183168E-2</c:v>
                </c:pt>
                <c:pt idx="70">
                  <c:v>2.6145041015784372E-3</c:v>
                </c:pt>
                <c:pt idx="71">
                  <c:v>2.7045397679660816E-2</c:v>
                </c:pt>
                <c:pt idx="72">
                  <c:v>2.548376853474477E-2</c:v>
                </c:pt>
                <c:pt idx="73">
                  <c:v>2.2832701264025267E-2</c:v>
                </c:pt>
                <c:pt idx="74">
                  <c:v>2.1811679951889783E-2</c:v>
                </c:pt>
                <c:pt idx="75">
                  <c:v>2.7156716938028385E-2</c:v>
                </c:pt>
                <c:pt idx="76">
                  <c:v>2.4024812394622272E-2</c:v>
                </c:pt>
                <c:pt idx="77">
                  <c:v>7.650535514887688E-3</c:v>
                </c:pt>
                <c:pt idx="78">
                  <c:v>1.2777350897497122E-2</c:v>
                </c:pt>
                <c:pt idx="79">
                  <c:v>2.8697210449695386E-2</c:v>
                </c:pt>
                <c:pt idx="80">
                  <c:v>2.6755502991034154E-2</c:v>
                </c:pt>
                <c:pt idx="81">
                  <c:v>2.8689042731089638E-2</c:v>
                </c:pt>
                <c:pt idx="82">
                  <c:v>2.3953709456673647E-2</c:v>
                </c:pt>
                <c:pt idx="83">
                  <c:v>2.6093351606477518E-2</c:v>
                </c:pt>
                <c:pt idx="84">
                  <c:v>2.5808464150471437E-2</c:v>
                </c:pt>
                <c:pt idx="85">
                  <c:v>2.4979240823444854E-2</c:v>
                </c:pt>
                <c:pt idx="86">
                  <c:v>2.8918540823383018E-2</c:v>
                </c:pt>
                <c:pt idx="87">
                  <c:v>2.5388229221089385E-2</c:v>
                </c:pt>
                <c:pt idx="88">
                  <c:v>2.4514059650614452E-2</c:v>
                </c:pt>
                <c:pt idx="89">
                  <c:v>2.271613487353677E-2</c:v>
                </c:pt>
                <c:pt idx="90">
                  <c:v>2.6035816413180715E-2</c:v>
                </c:pt>
                <c:pt idx="91">
                  <c:v>2.4768425162249214E-2</c:v>
                </c:pt>
                <c:pt idx="92">
                  <c:v>2.9687607462678799E-2</c:v>
                </c:pt>
                <c:pt idx="93">
                  <c:v>1.6606902937825612E-2</c:v>
                </c:pt>
                <c:pt idx="94">
                  <c:v>-1.5378654977716871E-2</c:v>
                </c:pt>
                <c:pt idx="95">
                  <c:v>2.5797011445362818E-2</c:v>
                </c:pt>
                <c:pt idx="96">
                  <c:v>9.3093212432092939E-2</c:v>
                </c:pt>
                <c:pt idx="97">
                  <c:v>1.4904359673048045E-2</c:v>
                </c:pt>
                <c:pt idx="98">
                  <c:v>2.9532008789664107E-2</c:v>
                </c:pt>
                <c:pt idx="99">
                  <c:v>2.7041276807612962E-2</c:v>
                </c:pt>
                <c:pt idx="100">
                  <c:v>2.8409810411349268E-2</c:v>
                </c:pt>
                <c:pt idx="101">
                  <c:v>2.8529720781040827E-2</c:v>
                </c:pt>
                <c:pt idx="102">
                  <c:v>9.4370439464677176E-3</c:v>
                </c:pt>
                <c:pt idx="103">
                  <c:v>3.3107279747132123E-2</c:v>
                </c:pt>
                <c:pt idx="104">
                  <c:v>1.8034842972286094E-2</c:v>
                </c:pt>
                <c:pt idx="105">
                  <c:v>3.2849303599865612E-2</c:v>
                </c:pt>
                <c:pt idx="106">
                  <c:v>3.2535722772352373E-2</c:v>
                </c:pt>
                <c:pt idx="107">
                  <c:v>2.1139460122411729E-2</c:v>
                </c:pt>
                <c:pt idx="108">
                  <c:v>5.9637786466641682E-2</c:v>
                </c:pt>
                <c:pt idx="109">
                  <c:v>2.7756722938595338E-2</c:v>
                </c:pt>
                <c:pt idx="110">
                  <c:v>3.086918922503509E-2</c:v>
                </c:pt>
                <c:pt idx="111">
                  <c:v>2.8814791391765796E-2</c:v>
                </c:pt>
                <c:pt idx="112">
                  <c:v>2.1007954629338601E-2</c:v>
                </c:pt>
                <c:pt idx="113">
                  <c:v>2.3235095681593633E-2</c:v>
                </c:pt>
                <c:pt idx="114">
                  <c:v>2.431392447927443E-2</c:v>
                </c:pt>
                <c:pt idx="115">
                  <c:v>3.024205714236931E-2</c:v>
                </c:pt>
                <c:pt idx="116">
                  <c:v>2.0156159071979107E-2</c:v>
                </c:pt>
                <c:pt idx="117">
                  <c:v>3.2770473356586234E-2</c:v>
                </c:pt>
                <c:pt idx="118">
                  <c:v>2.6781621338878594E-2</c:v>
                </c:pt>
                <c:pt idx="119">
                  <c:v>9.8000406840095949E-3</c:v>
                </c:pt>
                <c:pt idx="120">
                  <c:v>2.5918443128012121E-2</c:v>
                </c:pt>
                <c:pt idx="121">
                  <c:v>2.6283494678291646E-2</c:v>
                </c:pt>
                <c:pt idx="122">
                  <c:v>2.2363788694412148E-2</c:v>
                </c:pt>
                <c:pt idx="123">
                  <c:v>2.2587795968335232E-2</c:v>
                </c:pt>
                <c:pt idx="124">
                  <c:v>2.0403129113321719E-3</c:v>
                </c:pt>
                <c:pt idx="125">
                  <c:v>-1.9790112563211157E-2</c:v>
                </c:pt>
                <c:pt idx="126">
                  <c:v>2.7974700392048801E-2</c:v>
                </c:pt>
                <c:pt idx="127">
                  <c:v>1.5301307676687352E-2</c:v>
                </c:pt>
                <c:pt idx="128">
                  <c:v>2.2219636423846216E-2</c:v>
                </c:pt>
                <c:pt idx="129">
                  <c:v>3.2725566164330269E-2</c:v>
                </c:pt>
                <c:pt idx="130">
                  <c:v>2.7078747236463082E-2</c:v>
                </c:pt>
                <c:pt idx="131">
                  <c:v>-0.12797697545891948</c:v>
                </c:pt>
                <c:pt idx="132">
                  <c:v>-8.8567550070695888E-3</c:v>
                </c:pt>
                <c:pt idx="133">
                  <c:v>1.8246246975472238E-2</c:v>
                </c:pt>
                <c:pt idx="134">
                  <c:v>-0.44264899071898567</c:v>
                </c:pt>
                <c:pt idx="135">
                  <c:v>-0.36555679318479384</c:v>
                </c:pt>
                <c:pt idx="136">
                  <c:v>-9.6519201745892014E-2</c:v>
                </c:pt>
                <c:pt idx="137">
                  <c:v>2.7893895095583016E-2</c:v>
                </c:pt>
                <c:pt idx="138">
                  <c:v>-0.45148867648838009</c:v>
                </c:pt>
                <c:pt idx="139">
                  <c:v>3.3788794995828396E-2</c:v>
                </c:pt>
                <c:pt idx="140">
                  <c:v>-4.120781670251486E-2</c:v>
                </c:pt>
                <c:pt idx="141">
                  <c:v>1.9360918116480275E-2</c:v>
                </c:pt>
                <c:pt idx="142">
                  <c:v>-8.262327300618845E-2</c:v>
                </c:pt>
                <c:pt idx="143">
                  <c:v>-0.15981333640303819</c:v>
                </c:pt>
                <c:pt idx="144">
                  <c:v>3.8383973092598056E-3</c:v>
                </c:pt>
                <c:pt idx="145">
                  <c:v>-0.37989887271220657</c:v>
                </c:pt>
                <c:pt idx="146">
                  <c:v>-1.0190961629928122E-2</c:v>
                </c:pt>
                <c:pt idx="147">
                  <c:v>2.0944182309177418E-3</c:v>
                </c:pt>
                <c:pt idx="148">
                  <c:v>2.5959083717797416E-2</c:v>
                </c:pt>
                <c:pt idx="149">
                  <c:v>7.6559120876840137E-5</c:v>
                </c:pt>
                <c:pt idx="150">
                  <c:v>-0.12036972782534233</c:v>
                </c:pt>
                <c:pt idx="151">
                  <c:v>-6.3851782410757979E-2</c:v>
                </c:pt>
                <c:pt idx="152">
                  <c:v>3.0753919660428522E-2</c:v>
                </c:pt>
                <c:pt idx="153">
                  <c:v>4.9312436122681422E-2</c:v>
                </c:pt>
                <c:pt idx="154">
                  <c:v>0.13516734654209084</c:v>
                </c:pt>
                <c:pt idx="155">
                  <c:v>-6.5497422388290372E-3</c:v>
                </c:pt>
                <c:pt idx="156">
                  <c:v>-0.20673275267296432</c:v>
                </c:pt>
                <c:pt idx="157">
                  <c:v>1.3446563605953157E-2</c:v>
                </c:pt>
                <c:pt idx="158">
                  <c:v>2.7438366487652514E-2</c:v>
                </c:pt>
                <c:pt idx="159">
                  <c:v>2.4941350480413346E-2</c:v>
                </c:pt>
                <c:pt idx="160">
                  <c:v>1.9042797399384692E-2</c:v>
                </c:pt>
                <c:pt idx="161">
                  <c:v>2.9098126946438284E-2</c:v>
                </c:pt>
                <c:pt idx="162">
                  <c:v>3.1022245812458681E-2</c:v>
                </c:pt>
                <c:pt idx="163">
                  <c:v>2.7302815117783055E-2</c:v>
                </c:pt>
                <c:pt idx="164">
                  <c:v>2.7178313410566604E-2</c:v>
                </c:pt>
                <c:pt idx="165">
                  <c:v>2.6428925114269662E-2</c:v>
                </c:pt>
                <c:pt idx="166">
                  <c:v>2.5565537448330872E-2</c:v>
                </c:pt>
                <c:pt idx="167">
                  <c:v>2.4508149754438255E-2</c:v>
                </c:pt>
                <c:pt idx="168">
                  <c:v>2.2944125789735797E-2</c:v>
                </c:pt>
                <c:pt idx="169">
                  <c:v>2.273145998588624E-2</c:v>
                </c:pt>
                <c:pt idx="170">
                  <c:v>2.2359751481797484E-2</c:v>
                </c:pt>
                <c:pt idx="171">
                  <c:v>2.2145542602914119E-2</c:v>
                </c:pt>
                <c:pt idx="172">
                  <c:v>2.1692698211835018E-2</c:v>
                </c:pt>
                <c:pt idx="173">
                  <c:v>2.1168214345155832E-2</c:v>
                </c:pt>
                <c:pt idx="174">
                  <c:v>2.0989272480140885E-2</c:v>
                </c:pt>
                <c:pt idx="175">
                  <c:v>2.000109409693317E-2</c:v>
                </c:pt>
                <c:pt idx="176">
                  <c:v>1.979218662410491E-2</c:v>
                </c:pt>
                <c:pt idx="177">
                  <c:v>1.6954775499126915E-2</c:v>
                </c:pt>
                <c:pt idx="178">
                  <c:v>1.6638858200287918E-2</c:v>
                </c:pt>
                <c:pt idx="179">
                  <c:v>1.6621103805898145E-2</c:v>
                </c:pt>
                <c:pt idx="180">
                  <c:v>1.642442365698378E-2</c:v>
                </c:pt>
                <c:pt idx="181">
                  <c:v>1.5308311337268328E-2</c:v>
                </c:pt>
                <c:pt idx="182">
                  <c:v>1.5307115012916142E-2</c:v>
                </c:pt>
                <c:pt idx="183">
                  <c:v>1.4923019420936498E-2</c:v>
                </c:pt>
                <c:pt idx="184">
                  <c:v>1.4747469073031792E-2</c:v>
                </c:pt>
                <c:pt idx="185">
                  <c:v>1.4037915770626474E-2</c:v>
                </c:pt>
                <c:pt idx="186">
                  <c:v>1.269537354542298E-2</c:v>
                </c:pt>
                <c:pt idx="187">
                  <c:v>1.2195023726310514E-2</c:v>
                </c:pt>
                <c:pt idx="188">
                  <c:v>1.1721880751934779E-2</c:v>
                </c:pt>
                <c:pt idx="189">
                  <c:v>1.0519004034736511E-2</c:v>
                </c:pt>
                <c:pt idx="190">
                  <c:v>9.9162355807206181E-3</c:v>
                </c:pt>
                <c:pt idx="191">
                  <c:v>8.2626225825292946E-3</c:v>
                </c:pt>
                <c:pt idx="192">
                  <c:v>8.0607422082667295E-3</c:v>
                </c:pt>
                <c:pt idx="193">
                  <c:v>6.7329051495016255E-3</c:v>
                </c:pt>
                <c:pt idx="194">
                  <c:v>6.7324005171384002E-3</c:v>
                </c:pt>
                <c:pt idx="195">
                  <c:v>6.3961384965494639E-3</c:v>
                </c:pt>
                <c:pt idx="196">
                  <c:v>5.8515022280965822E-3</c:v>
                </c:pt>
                <c:pt idx="197">
                  <c:v>5.6201521464309401E-3</c:v>
                </c:pt>
                <c:pt idx="198">
                  <c:v>5.4503368227252959E-3</c:v>
                </c:pt>
                <c:pt idx="199">
                  <c:v>5.4470700015733222E-3</c:v>
                </c:pt>
                <c:pt idx="200">
                  <c:v>4.1375241159299254E-3</c:v>
                </c:pt>
                <c:pt idx="201">
                  <c:v>3.9847097834692993E-3</c:v>
                </c:pt>
                <c:pt idx="202">
                  <c:v>2.6138953086386673E-3</c:v>
                </c:pt>
                <c:pt idx="203">
                  <c:v>1.7656926054675744E-3</c:v>
                </c:pt>
                <c:pt idx="204">
                  <c:v>2.1353724356451193E-4</c:v>
                </c:pt>
                <c:pt idx="205">
                  <c:v>-3.3074218707792506E-6</c:v>
                </c:pt>
                <c:pt idx="206">
                  <c:v>-3.3013164297733078E-4</c:v>
                </c:pt>
                <c:pt idx="207">
                  <c:v>-3.3013164297733078E-4</c:v>
                </c:pt>
                <c:pt idx="208">
                  <c:v>-3.3013164297733078E-4</c:v>
                </c:pt>
                <c:pt idx="209">
                  <c:v>-3.3013164297733078E-4</c:v>
                </c:pt>
                <c:pt idx="210">
                  <c:v>-3.3013164297733078E-4</c:v>
                </c:pt>
                <c:pt idx="211">
                  <c:v>-2.0742572786477731E-2</c:v>
                </c:pt>
                <c:pt idx="212">
                  <c:v>-4.8256647450484268E-2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D-47E8-994A-C9D4C2D48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2012 Sep'!$A$3:$A$215</c:f>
              <c:strCache>
                <c:ptCount val="213"/>
                <c:pt idx="0">
                  <c:v>Mexico</c:v>
                </c:pt>
                <c:pt idx="1">
                  <c:v>United States</c:v>
                </c:pt>
                <c:pt idx="2">
                  <c:v>Turkey</c:v>
                </c:pt>
                <c:pt idx="3">
                  <c:v>Ireland</c:v>
                </c:pt>
                <c:pt idx="4">
                  <c:v>Iceland</c:v>
                </c:pt>
                <c:pt idx="5">
                  <c:v>Kazakhstan</c:v>
                </c:pt>
                <c:pt idx="6">
                  <c:v>Venezuela</c:v>
                </c:pt>
                <c:pt idx="7">
                  <c:v>Pakistan</c:v>
                </c:pt>
                <c:pt idx="8">
                  <c:v>Uruguay</c:v>
                </c:pt>
                <c:pt idx="9">
                  <c:v>Philippines</c:v>
                </c:pt>
                <c:pt idx="10">
                  <c:v>Israel</c:v>
                </c:pt>
                <c:pt idx="11">
                  <c:v>Bahamas</c:v>
                </c:pt>
                <c:pt idx="12">
                  <c:v>Senegal</c:v>
                </c:pt>
                <c:pt idx="13">
                  <c:v>Saudi Arabia</c:v>
                </c:pt>
                <c:pt idx="14">
                  <c:v>Latvia</c:v>
                </c:pt>
                <c:pt idx="15">
                  <c:v>Bolivia</c:v>
                </c:pt>
                <c:pt idx="16">
                  <c:v>Lithuania</c:v>
                </c:pt>
                <c:pt idx="17">
                  <c:v>Liberia</c:v>
                </c:pt>
                <c:pt idx="18">
                  <c:v>Indonesia</c:v>
                </c:pt>
                <c:pt idx="19">
                  <c:v>Morocco</c:v>
                </c:pt>
                <c:pt idx="20">
                  <c:v>Azerbaijan</c:v>
                </c:pt>
                <c:pt idx="21">
                  <c:v>Thailand</c:v>
                </c:pt>
                <c:pt idx="22">
                  <c:v>Ukraine</c:v>
                </c:pt>
                <c:pt idx="23">
                  <c:v>Bahrain</c:v>
                </c:pt>
                <c:pt idx="24">
                  <c:v>Gabon</c:v>
                </c:pt>
                <c:pt idx="25">
                  <c:v>Malaysia</c:v>
                </c:pt>
                <c:pt idx="26">
                  <c:v>Egypt</c:v>
                </c:pt>
                <c:pt idx="27">
                  <c:v>Mauritius</c:v>
                </c:pt>
                <c:pt idx="28">
                  <c:v>Slovenia</c:v>
                </c:pt>
                <c:pt idx="29">
                  <c:v>South Africa</c:v>
                </c:pt>
                <c:pt idx="30">
                  <c:v>Iran</c:v>
                </c:pt>
                <c:pt idx="31">
                  <c:v>United Arab Emirates</c:v>
                </c:pt>
                <c:pt idx="32">
                  <c:v>Trinidad and Tobago</c:v>
                </c:pt>
                <c:pt idx="33">
                  <c:v>Georgia</c:v>
                </c:pt>
                <c:pt idx="34">
                  <c:v>Gibraltar</c:v>
                </c:pt>
                <c:pt idx="35">
                  <c:v>Guernsey</c:v>
                </c:pt>
                <c:pt idx="36">
                  <c:v>Ecuador</c:v>
                </c:pt>
                <c:pt idx="37">
                  <c:v>Lebanon</c:v>
                </c:pt>
                <c:pt idx="38">
                  <c:v>Seychelles</c:v>
                </c:pt>
                <c:pt idx="39">
                  <c:v>Tunisia</c:v>
                </c:pt>
                <c:pt idx="40">
                  <c:v>Bulgaria</c:v>
                </c:pt>
                <c:pt idx="41">
                  <c:v>Slovakia</c:v>
                </c:pt>
                <c:pt idx="42">
                  <c:v>Isle of Man</c:v>
                </c:pt>
                <c:pt idx="43">
                  <c:v>Dominican Republic</c:v>
                </c:pt>
                <c:pt idx="44">
                  <c:v>Jordan</c:v>
                </c:pt>
                <c:pt idx="45">
                  <c:v>Estonia</c:v>
                </c:pt>
                <c:pt idx="46">
                  <c:v>Oman</c:v>
                </c:pt>
                <c:pt idx="47">
                  <c:v>Bermuda</c:v>
                </c:pt>
                <c:pt idx="48">
                  <c:v>Barbados</c:v>
                </c:pt>
                <c:pt idx="49">
                  <c:v>Nigeria</c:v>
                </c:pt>
                <c:pt idx="50">
                  <c:v>Kenya</c:v>
                </c:pt>
                <c:pt idx="51">
                  <c:v>Qatar</c:v>
                </c:pt>
                <c:pt idx="52">
                  <c:v>Colombia</c:v>
                </c:pt>
                <c:pt idx="53">
                  <c:v>Yemen</c:v>
                </c:pt>
                <c:pt idx="54">
                  <c:v>Algeria</c:v>
                </c:pt>
                <c:pt idx="55">
                  <c:v>Mozambique</c:v>
                </c:pt>
                <c:pt idx="56">
                  <c:v>Uzbekistan</c:v>
                </c:pt>
                <c:pt idx="57">
                  <c:v>Kuwait</c:v>
                </c:pt>
                <c:pt idx="58">
                  <c:v>Zimbabwe</c:v>
                </c:pt>
                <c:pt idx="59">
                  <c:v>Argentina</c:v>
                </c:pt>
                <c:pt idx="60">
                  <c:v>Costa Rica</c:v>
                </c:pt>
                <c:pt idx="61">
                  <c:v>Libya</c:v>
                </c:pt>
                <c:pt idx="62">
                  <c:v>Peru</c:v>
                </c:pt>
                <c:pt idx="63">
                  <c:v>Vietnam</c:v>
                </c:pt>
                <c:pt idx="64">
                  <c:v>Congo</c:v>
                </c:pt>
                <c:pt idx="65">
                  <c:v>Jersey</c:v>
                </c:pt>
                <c:pt idx="66">
                  <c:v>Cyprus</c:v>
                </c:pt>
                <c:pt idx="67">
                  <c:v>Jamaica</c:v>
                </c:pt>
                <c:pt idx="68">
                  <c:v>Iraq</c:v>
                </c:pt>
                <c:pt idx="69">
                  <c:v>Croatia</c:v>
                </c:pt>
                <c:pt idx="70">
                  <c:v>Syria</c:v>
                </c:pt>
                <c:pt idx="71">
                  <c:v>Curacao</c:v>
                </c:pt>
                <c:pt idx="72">
                  <c:v>Mongolia</c:v>
                </c:pt>
                <c:pt idx="73">
                  <c:v>Burkina Faso</c:v>
                </c:pt>
                <c:pt idx="74">
                  <c:v>Malawi</c:v>
                </c:pt>
                <c:pt idx="75">
                  <c:v>Serbia</c:v>
                </c:pt>
                <c:pt idx="76">
                  <c:v>Russia</c:v>
                </c:pt>
                <c:pt idx="77">
                  <c:v>Sri Lanka</c:v>
                </c:pt>
                <c:pt idx="78">
                  <c:v>Malta</c:v>
                </c:pt>
                <c:pt idx="79">
                  <c:v>Andorra</c:v>
                </c:pt>
                <c:pt idx="80">
                  <c:v>Belize</c:v>
                </c:pt>
                <c:pt idx="81">
                  <c:v>Cote d'Ivoire</c:v>
                </c:pt>
                <c:pt idx="82">
                  <c:v>Guatemala</c:v>
                </c:pt>
                <c:pt idx="83">
                  <c:v>Sudan</c:v>
                </c:pt>
                <c:pt idx="84">
                  <c:v>Chile</c:v>
                </c:pt>
                <c:pt idx="85">
                  <c:v>Liechtenstein</c:v>
                </c:pt>
                <c:pt idx="86">
                  <c:v>West Indies UK</c:v>
                </c:pt>
                <c:pt idx="87">
                  <c:v>India</c:v>
                </c:pt>
                <c:pt idx="88">
                  <c:v>Macau SAR</c:v>
                </c:pt>
                <c:pt idx="89">
                  <c:v>Madagascar</c:v>
                </c:pt>
                <c:pt idx="90">
                  <c:v>Belarus</c:v>
                </c:pt>
                <c:pt idx="91">
                  <c:v>Papua New Guinea</c:v>
                </c:pt>
                <c:pt idx="92">
                  <c:v>Bangladesh</c:v>
                </c:pt>
                <c:pt idx="93">
                  <c:v>Hungary</c:v>
                </c:pt>
                <c:pt idx="94">
                  <c:v>Nicaragua</c:v>
                </c:pt>
                <c:pt idx="95">
                  <c:v>Ghana</c:v>
                </c:pt>
                <c:pt idx="96">
                  <c:v>Panama</c:v>
                </c:pt>
                <c:pt idx="97">
                  <c:v>Armenia</c:v>
                </c:pt>
                <c:pt idx="98">
                  <c:v>Zambia</c:v>
                </c:pt>
                <c:pt idx="99">
                  <c:v>Bosnia and Herzegovina</c:v>
                </c:pt>
                <c:pt idx="100">
                  <c:v>Marshall Islands</c:v>
                </c:pt>
                <c:pt idx="101">
                  <c:v>Angola</c:v>
                </c:pt>
                <c:pt idx="102">
                  <c:v>Tanzania</c:v>
                </c:pt>
                <c:pt idx="103">
                  <c:v>Norway</c:v>
                </c:pt>
                <c:pt idx="104">
                  <c:v>St. Vincent</c:v>
                </c:pt>
                <c:pt idx="105">
                  <c:v>Cuba</c:v>
                </c:pt>
                <c:pt idx="106">
                  <c:v>Honduras</c:v>
                </c:pt>
                <c:pt idx="107">
                  <c:v>Swaziland</c:v>
                </c:pt>
                <c:pt idx="108">
                  <c:v>Finland</c:v>
                </c:pt>
                <c:pt idx="109">
                  <c:v>Cameroon</c:v>
                </c:pt>
                <c:pt idx="110">
                  <c:v>Maldives</c:v>
                </c:pt>
                <c:pt idx="111">
                  <c:v>South Korea</c:v>
                </c:pt>
                <c:pt idx="112">
                  <c:v>Romania</c:v>
                </c:pt>
                <c:pt idx="113">
                  <c:v>Laos</c:v>
                </c:pt>
                <c:pt idx="114">
                  <c:v>Uganda</c:v>
                </c:pt>
                <c:pt idx="115">
                  <c:v>Mauritania</c:v>
                </c:pt>
                <c:pt idx="116">
                  <c:v>Albania</c:v>
                </c:pt>
                <c:pt idx="117">
                  <c:v>Grenada</c:v>
                </c:pt>
                <c:pt idx="118">
                  <c:v>French Polynesia</c:v>
                </c:pt>
                <c:pt idx="119">
                  <c:v>Fiji</c:v>
                </c:pt>
                <c:pt idx="120">
                  <c:v>Ethiopia</c:v>
                </c:pt>
                <c:pt idx="121">
                  <c:v>Botswana</c:v>
                </c:pt>
                <c:pt idx="122">
                  <c:v>Samoa</c:v>
                </c:pt>
                <c:pt idx="123">
                  <c:v>Namibia</c:v>
                </c:pt>
                <c:pt idx="124">
                  <c:v>Czech Republic</c:v>
                </c:pt>
                <c:pt idx="125">
                  <c:v>El Salvador</c:v>
                </c:pt>
                <c:pt idx="126">
                  <c:v>Surinam</c:v>
                </c:pt>
                <c:pt idx="127">
                  <c:v>Paraguay</c:v>
                </c:pt>
                <c:pt idx="128">
                  <c:v>Mali</c:v>
                </c:pt>
                <c:pt idx="129">
                  <c:v>Togo</c:v>
                </c:pt>
                <c:pt idx="130">
                  <c:v>British Overseas Territories</c:v>
                </c:pt>
                <c:pt idx="131">
                  <c:v>Macedonia, FYR</c:v>
                </c:pt>
                <c:pt idx="132">
                  <c:v>Congo Democratic Republic</c:v>
                </c:pt>
                <c:pt idx="133">
                  <c:v>Kyrgyz Republic</c:v>
                </c:pt>
                <c:pt idx="134">
                  <c:v>Montenegro</c:v>
                </c:pt>
                <c:pt idx="135">
                  <c:v>Singapore</c:v>
                </c:pt>
                <c:pt idx="136">
                  <c:v>St. Lucia</c:v>
                </c:pt>
                <c:pt idx="137">
                  <c:v>Vanuatu</c:v>
                </c:pt>
                <c:pt idx="138">
                  <c:v>Benin</c:v>
                </c:pt>
                <c:pt idx="139">
                  <c:v>Cambodia</c:v>
                </c:pt>
                <c:pt idx="140">
                  <c:v>Brunei</c:v>
                </c:pt>
                <c:pt idx="141">
                  <c:v>Djibouti</c:v>
                </c:pt>
                <c:pt idx="142">
                  <c:v>Nepal</c:v>
                </c:pt>
                <c:pt idx="143">
                  <c:v>Turks and Caicos</c:v>
                </c:pt>
                <c:pt idx="144">
                  <c:v>Guyana</c:v>
                </c:pt>
                <c:pt idx="145">
                  <c:v>Aruba</c:v>
                </c:pt>
                <c:pt idx="146">
                  <c:v>Falkland Islands</c:v>
                </c:pt>
                <c:pt idx="147">
                  <c:v>US Pacific Islands</c:v>
                </c:pt>
                <c:pt idx="148">
                  <c:v>Poland</c:v>
                </c:pt>
                <c:pt idx="149">
                  <c:v>Afghanistan</c:v>
                </c:pt>
                <c:pt idx="150">
                  <c:v>Haiti</c:v>
                </c:pt>
                <c:pt idx="151">
                  <c:v>Turkmenistan</c:v>
                </c:pt>
                <c:pt idx="152">
                  <c:v>Bhutan</c:v>
                </c:pt>
                <c:pt idx="153">
                  <c:v>Niger</c:v>
                </c:pt>
                <c:pt idx="154">
                  <c:v>Cape Verde</c:v>
                </c:pt>
                <c:pt idx="155">
                  <c:v>Burundi</c:v>
                </c:pt>
                <c:pt idx="156">
                  <c:v>Gambia</c:v>
                </c:pt>
                <c:pt idx="157">
                  <c:v>Moldova</c:v>
                </c:pt>
                <c:pt idx="158">
                  <c:v>North Korea</c:v>
                </c:pt>
                <c:pt idx="159">
                  <c:v>China</c:v>
                </c:pt>
                <c:pt idx="160">
                  <c:v>Rwanda</c:v>
                </c:pt>
                <c:pt idx="161">
                  <c:v>Tajikistan</c:v>
                </c:pt>
                <c:pt idx="162">
                  <c:v>Nauru</c:v>
                </c:pt>
                <c:pt idx="163">
                  <c:v>Palestinian Territory</c:v>
                </c:pt>
                <c:pt idx="164">
                  <c:v>Myanmar</c:v>
                </c:pt>
                <c:pt idx="165">
                  <c:v>New Caledonia</c:v>
                </c:pt>
                <c:pt idx="166">
                  <c:v>Palau</c:v>
                </c:pt>
                <c:pt idx="167">
                  <c:v>Sint Maarten</c:v>
                </c:pt>
                <c:pt idx="168">
                  <c:v>Guinea</c:v>
                </c:pt>
                <c:pt idx="169">
                  <c:v>Equatorial Guinea</c:v>
                </c:pt>
                <c:pt idx="170">
                  <c:v>Comoros Islands</c:v>
                </c:pt>
                <c:pt idx="171">
                  <c:v>Central African Republic</c:v>
                </c:pt>
                <c:pt idx="172">
                  <c:v>Somalia</c:v>
                </c:pt>
                <c:pt idx="173">
                  <c:v>Chad</c:v>
                </c:pt>
                <c:pt idx="174">
                  <c:v>Dominica</c:v>
                </c:pt>
                <c:pt idx="175">
                  <c:v>Vatican</c:v>
                </c:pt>
                <c:pt idx="176">
                  <c:v>Guinea-Bissau</c:v>
                </c:pt>
                <c:pt idx="177">
                  <c:v>Canada</c:v>
                </c:pt>
                <c:pt idx="178">
                  <c:v>Kiribati</c:v>
                </c:pt>
                <c:pt idx="179">
                  <c:v>Eritrea</c:v>
                </c:pt>
                <c:pt idx="180">
                  <c:v>Tuvalu</c:v>
                </c:pt>
                <c:pt idx="181">
                  <c:v>St. Helena</c:v>
                </c:pt>
                <c:pt idx="182">
                  <c:v>Sao Tome and Principe</c:v>
                </c:pt>
                <c:pt idx="183">
                  <c:v>Timor Leste</c:v>
                </c:pt>
                <c:pt idx="184">
                  <c:v>Netherlands Antilles</c:v>
                </c:pt>
                <c:pt idx="185">
                  <c:v>Lesotho</c:v>
                </c:pt>
                <c:pt idx="186">
                  <c:v>Sierra Leone</c:v>
                </c:pt>
                <c:pt idx="187">
                  <c:v>Micronesia</c:v>
                </c:pt>
                <c:pt idx="188">
                  <c:v>Solomon Islands</c:v>
                </c:pt>
                <c:pt idx="189">
                  <c:v>Tonga</c:v>
                </c:pt>
                <c:pt idx="190">
                  <c:v>Wallis/Futuna</c:v>
                </c:pt>
                <c:pt idx="191">
                  <c:v>Bonaire, Saint Eustatius and</c:v>
                </c:pt>
                <c:pt idx="192">
                  <c:v>Greece</c:v>
                </c:pt>
                <c:pt idx="193">
                  <c:v>Hong Kong SAR</c:v>
                </c:pt>
                <c:pt idx="194">
                  <c:v>Luxembourg</c:v>
                </c:pt>
                <c:pt idx="195">
                  <c:v>New Zealand</c:v>
                </c:pt>
                <c:pt idx="196">
                  <c:v>Denmark</c:v>
                </c:pt>
                <c:pt idx="197">
                  <c:v>Brazil</c:v>
                </c:pt>
                <c:pt idx="198">
                  <c:v>Cayman Islands</c:v>
                </c:pt>
                <c:pt idx="199">
                  <c:v>Portugal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Australia</c:v>
                </c:pt>
                <c:pt idx="203">
                  <c:v>Austria</c:v>
                </c:pt>
                <c:pt idx="204">
                  <c:v>Italy</c:v>
                </c:pt>
                <c:pt idx="205">
                  <c:v>Netherlands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Japan</c:v>
                </c:pt>
                <c:pt idx="210">
                  <c:v>Germany</c:v>
                </c:pt>
                <c:pt idx="211">
                  <c:v>United Kingdom</c:v>
                </c:pt>
                <c:pt idx="212">
                  <c:v>France</c:v>
                </c:pt>
              </c:strCache>
            </c:strRef>
          </c:cat>
          <c:val>
            <c:numRef>
              <c:f>'LKL 2012 Sep'!$E$3:$E$215</c:f>
              <c:numCache>
                <c:formatCode>General</c:formatCode>
                <c:ptCount val="213"/>
                <c:pt idx="0">
                  <c:v>0.10155062315805564</c:v>
                </c:pt>
                <c:pt idx="1">
                  <c:v>9.6356590098478634E-2</c:v>
                </c:pt>
                <c:pt idx="2">
                  <c:v>6.301626450453604E-2</c:v>
                </c:pt>
                <c:pt idx="3">
                  <c:v>4.8132572363321052E-2</c:v>
                </c:pt>
                <c:pt idx="4">
                  <c:v>3.5536865589758986E-2</c:v>
                </c:pt>
                <c:pt idx="5">
                  <c:v>3.4801749965094615E-2</c:v>
                </c:pt>
                <c:pt idx="6">
                  <c:v>3.4606441072678545E-2</c:v>
                </c:pt>
                <c:pt idx="7">
                  <c:v>3.4513497481124047E-2</c:v>
                </c:pt>
                <c:pt idx="8">
                  <c:v>3.4418065650606344E-2</c:v>
                </c:pt>
                <c:pt idx="9">
                  <c:v>3.4406023216403944E-2</c:v>
                </c:pt>
                <c:pt idx="10">
                  <c:v>3.423754804388357E-2</c:v>
                </c:pt>
                <c:pt idx="11">
                  <c:v>3.3486214172880897E-2</c:v>
                </c:pt>
                <c:pt idx="12">
                  <c:v>3.3108922824610171E-2</c:v>
                </c:pt>
                <c:pt idx="13">
                  <c:v>3.3016259699191128E-2</c:v>
                </c:pt>
                <c:pt idx="14">
                  <c:v>3.2621482195491693E-2</c:v>
                </c:pt>
                <c:pt idx="15">
                  <c:v>3.237624026571221E-2</c:v>
                </c:pt>
                <c:pt idx="16">
                  <c:v>3.2149280083239411E-2</c:v>
                </c:pt>
                <c:pt idx="17">
                  <c:v>3.1929716786059652E-2</c:v>
                </c:pt>
                <c:pt idx="18">
                  <c:v>3.1803321513295776E-2</c:v>
                </c:pt>
                <c:pt idx="19">
                  <c:v>3.1557139706196377E-2</c:v>
                </c:pt>
                <c:pt idx="20">
                  <c:v>3.1389965055752006E-2</c:v>
                </c:pt>
                <c:pt idx="21">
                  <c:v>3.1314958475162587E-2</c:v>
                </c:pt>
                <c:pt idx="22">
                  <c:v>3.0784783280075022E-2</c:v>
                </c:pt>
                <c:pt idx="23">
                  <c:v>3.0720691607941601E-2</c:v>
                </c:pt>
                <c:pt idx="24">
                  <c:v>3.0649025135047695E-2</c:v>
                </c:pt>
                <c:pt idx="25">
                  <c:v>3.0530316037211295E-2</c:v>
                </c:pt>
                <c:pt idx="26">
                  <c:v>3.0476216356094904E-2</c:v>
                </c:pt>
                <c:pt idx="27">
                  <c:v>3.0266376484120474E-2</c:v>
                </c:pt>
                <c:pt idx="28">
                  <c:v>3.0106754686593871E-2</c:v>
                </c:pt>
                <c:pt idx="29">
                  <c:v>2.9838928372875717E-2</c:v>
                </c:pt>
                <c:pt idx="30">
                  <c:v>2.9748822393914628E-2</c:v>
                </c:pt>
                <c:pt idx="31">
                  <c:v>2.9232557739168847E-2</c:v>
                </c:pt>
                <c:pt idx="32">
                  <c:v>2.9031874751840277E-2</c:v>
                </c:pt>
                <c:pt idx="33">
                  <c:v>2.9020794871750532E-2</c:v>
                </c:pt>
                <c:pt idx="34">
                  <c:v>2.9007135932517931E-2</c:v>
                </c:pt>
                <c:pt idx="35">
                  <c:v>2.9005213342161832E-2</c:v>
                </c:pt>
                <c:pt idx="36">
                  <c:v>2.8854595239982472E-2</c:v>
                </c:pt>
                <c:pt idx="37">
                  <c:v>2.8596638108554596E-2</c:v>
                </c:pt>
                <c:pt idx="38">
                  <c:v>2.8529247338257947E-2</c:v>
                </c:pt>
                <c:pt idx="39">
                  <c:v>2.8501609867287545E-2</c:v>
                </c:pt>
                <c:pt idx="40">
                  <c:v>2.8282501704273551E-2</c:v>
                </c:pt>
                <c:pt idx="41">
                  <c:v>2.8037838205835941E-2</c:v>
                </c:pt>
                <c:pt idx="42">
                  <c:v>2.8015634582304723E-2</c:v>
                </c:pt>
                <c:pt idx="43">
                  <c:v>2.7595108646499732E-2</c:v>
                </c:pt>
                <c:pt idx="44">
                  <c:v>2.7591473227351313E-2</c:v>
                </c:pt>
                <c:pt idx="45">
                  <c:v>2.7559434016463279E-2</c:v>
                </c:pt>
                <c:pt idx="46">
                  <c:v>2.7545463037099292E-2</c:v>
                </c:pt>
                <c:pt idx="47">
                  <c:v>2.7462111356309767E-2</c:v>
                </c:pt>
                <c:pt idx="48">
                  <c:v>2.7275874403280841E-2</c:v>
                </c:pt>
                <c:pt idx="49">
                  <c:v>2.7216993169718741E-2</c:v>
                </c:pt>
                <c:pt idx="50">
                  <c:v>2.7116777943869977E-2</c:v>
                </c:pt>
                <c:pt idx="51">
                  <c:v>2.7058030991202624E-2</c:v>
                </c:pt>
                <c:pt idx="52">
                  <c:v>2.7053243239841138E-2</c:v>
                </c:pt>
                <c:pt idx="53">
                  <c:v>2.7007698677389929E-2</c:v>
                </c:pt>
                <c:pt idx="54">
                  <c:v>2.6603193343204032E-2</c:v>
                </c:pt>
                <c:pt idx="55">
                  <c:v>2.6499585311494121E-2</c:v>
                </c:pt>
                <c:pt idx="56">
                  <c:v>2.6482680680303801E-2</c:v>
                </c:pt>
                <c:pt idx="57">
                  <c:v>2.6431253944547897E-2</c:v>
                </c:pt>
                <c:pt idx="58">
                  <c:v>2.6320018054129705E-2</c:v>
                </c:pt>
                <c:pt idx="59">
                  <c:v>2.6286643341296795E-2</c:v>
                </c:pt>
                <c:pt idx="60">
                  <c:v>2.6201365356060588E-2</c:v>
                </c:pt>
                <c:pt idx="61">
                  <c:v>2.5847421652481231E-2</c:v>
                </c:pt>
                <c:pt idx="62">
                  <c:v>2.5742035873980405E-2</c:v>
                </c:pt>
                <c:pt idx="63">
                  <c:v>2.5659826283080264E-2</c:v>
                </c:pt>
                <c:pt idx="64">
                  <c:v>2.5656100675952486E-2</c:v>
                </c:pt>
                <c:pt idx="65">
                  <c:v>2.5610672255763748E-2</c:v>
                </c:pt>
                <c:pt idx="66">
                  <c:v>2.5520542180032239E-2</c:v>
                </c:pt>
                <c:pt idx="67">
                  <c:v>2.5373157927765618E-2</c:v>
                </c:pt>
                <c:pt idx="68">
                  <c:v>2.5317794833430739E-2</c:v>
                </c:pt>
                <c:pt idx="69">
                  <c:v>2.5284405875199652E-2</c:v>
                </c:pt>
                <c:pt idx="70">
                  <c:v>2.5008591370830308E-2</c:v>
                </c:pt>
                <c:pt idx="71">
                  <c:v>2.4924958873746371E-2</c:v>
                </c:pt>
                <c:pt idx="72">
                  <c:v>2.4689374092553538E-2</c:v>
                </c:pt>
                <c:pt idx="73">
                  <c:v>2.4612560134311762E-2</c:v>
                </c:pt>
                <c:pt idx="74">
                  <c:v>2.460729701297951E-2</c:v>
                </c:pt>
                <c:pt idx="75">
                  <c:v>2.4331825934488203E-2</c:v>
                </c:pt>
                <c:pt idx="76">
                  <c:v>2.4255030736643556E-2</c:v>
                </c:pt>
                <c:pt idx="77">
                  <c:v>2.4244328688547121E-2</c:v>
                </c:pt>
                <c:pt idx="78">
                  <c:v>2.4085244514236579E-2</c:v>
                </c:pt>
                <c:pt idx="79">
                  <c:v>2.3830649051555915E-2</c:v>
                </c:pt>
                <c:pt idx="80">
                  <c:v>2.3767994450096235E-2</c:v>
                </c:pt>
                <c:pt idx="81">
                  <c:v>2.3624183924708057E-2</c:v>
                </c:pt>
                <c:pt idx="82">
                  <c:v>2.3601073429960245E-2</c:v>
                </c:pt>
                <c:pt idx="83">
                  <c:v>2.3476475804274279E-2</c:v>
                </c:pt>
                <c:pt idx="84">
                  <c:v>2.3307301192513934E-2</c:v>
                </c:pt>
                <c:pt idx="85">
                  <c:v>2.3068217565906352E-2</c:v>
                </c:pt>
                <c:pt idx="86">
                  <c:v>2.2955721417572836E-2</c:v>
                </c:pt>
                <c:pt idx="87">
                  <c:v>2.2856361665893735E-2</c:v>
                </c:pt>
                <c:pt idx="88">
                  <c:v>2.2523680738610437E-2</c:v>
                </c:pt>
                <c:pt idx="89">
                  <c:v>2.2420460616555504E-2</c:v>
                </c:pt>
                <c:pt idx="90">
                  <c:v>2.2342743434145912E-2</c:v>
                </c:pt>
                <c:pt idx="91">
                  <c:v>2.2267481217808579E-2</c:v>
                </c:pt>
                <c:pt idx="92">
                  <c:v>2.2205354249096268E-2</c:v>
                </c:pt>
                <c:pt idx="93">
                  <c:v>2.2042073652037621E-2</c:v>
                </c:pt>
                <c:pt idx="94">
                  <c:v>2.192901170439138E-2</c:v>
                </c:pt>
                <c:pt idx="95">
                  <c:v>2.1875014671030958E-2</c:v>
                </c:pt>
                <c:pt idx="96">
                  <c:v>2.1817398622060311E-2</c:v>
                </c:pt>
                <c:pt idx="97">
                  <c:v>2.1554385171911036E-2</c:v>
                </c:pt>
                <c:pt idx="98">
                  <c:v>2.1255454319556978E-2</c:v>
                </c:pt>
                <c:pt idx="99">
                  <c:v>2.1099861177863898E-2</c:v>
                </c:pt>
                <c:pt idx="100">
                  <c:v>2.101025888472563E-2</c:v>
                </c:pt>
                <c:pt idx="101">
                  <c:v>2.0971651028495814E-2</c:v>
                </c:pt>
                <c:pt idx="102">
                  <c:v>2.070662058234694E-2</c:v>
                </c:pt>
                <c:pt idx="103">
                  <c:v>2.0678429156457762E-2</c:v>
                </c:pt>
                <c:pt idx="104">
                  <c:v>2.0575908187739592E-2</c:v>
                </c:pt>
                <c:pt idx="105">
                  <c:v>2.0552678932823455E-2</c:v>
                </c:pt>
                <c:pt idx="106">
                  <c:v>2.0542753348095785E-2</c:v>
                </c:pt>
                <c:pt idx="107">
                  <c:v>2.0340224221453578E-2</c:v>
                </c:pt>
                <c:pt idx="108">
                  <c:v>2.0255780318911135E-2</c:v>
                </c:pt>
                <c:pt idx="109">
                  <c:v>1.9950094943095405E-2</c:v>
                </c:pt>
                <c:pt idx="110">
                  <c:v>1.99194376606429E-2</c:v>
                </c:pt>
                <c:pt idx="111">
                  <c:v>1.9671258131926467E-2</c:v>
                </c:pt>
                <c:pt idx="112">
                  <c:v>1.9295346971370385E-2</c:v>
                </c:pt>
                <c:pt idx="113">
                  <c:v>1.9044154625460281E-2</c:v>
                </c:pt>
                <c:pt idx="114">
                  <c:v>1.8955934712632252E-2</c:v>
                </c:pt>
                <c:pt idx="115">
                  <c:v>1.862102066675957E-2</c:v>
                </c:pt>
                <c:pt idx="116">
                  <c:v>1.8432570832811641E-2</c:v>
                </c:pt>
                <c:pt idx="117">
                  <c:v>1.7953005973986271E-2</c:v>
                </c:pt>
                <c:pt idx="118">
                  <c:v>1.7756386953793828E-2</c:v>
                </c:pt>
                <c:pt idx="119">
                  <c:v>1.7746060674556228E-2</c:v>
                </c:pt>
                <c:pt idx="120">
                  <c:v>1.7745151008009739E-2</c:v>
                </c:pt>
                <c:pt idx="121">
                  <c:v>1.7651468727358371E-2</c:v>
                </c:pt>
                <c:pt idx="122">
                  <c:v>1.747542645940408E-2</c:v>
                </c:pt>
                <c:pt idx="123">
                  <c:v>1.7152778533490256E-2</c:v>
                </c:pt>
                <c:pt idx="124">
                  <c:v>1.6727581933755231E-2</c:v>
                </c:pt>
                <c:pt idx="125">
                  <c:v>1.6588828776685022E-2</c:v>
                </c:pt>
                <c:pt idx="126">
                  <c:v>1.6257120506310493E-2</c:v>
                </c:pt>
                <c:pt idx="127">
                  <c:v>1.6056239556363192E-2</c:v>
                </c:pt>
                <c:pt idx="128">
                  <c:v>1.5907085375472644E-2</c:v>
                </c:pt>
                <c:pt idx="129">
                  <c:v>1.5903516554056311E-2</c:v>
                </c:pt>
                <c:pt idx="130">
                  <c:v>1.5770084505318329E-2</c:v>
                </c:pt>
                <c:pt idx="131">
                  <c:v>1.5752513772265518E-2</c:v>
                </c:pt>
                <c:pt idx="132">
                  <c:v>1.5730790919092116E-2</c:v>
                </c:pt>
                <c:pt idx="133">
                  <c:v>1.5564843589919717E-2</c:v>
                </c:pt>
                <c:pt idx="134">
                  <c:v>1.4491034014514645E-2</c:v>
                </c:pt>
                <c:pt idx="135">
                  <c:v>1.3903711583675718E-2</c:v>
                </c:pt>
                <c:pt idx="136">
                  <c:v>1.3594941149410445E-2</c:v>
                </c:pt>
                <c:pt idx="137">
                  <c:v>1.3518903517216876E-2</c:v>
                </c:pt>
                <c:pt idx="138">
                  <c:v>1.3172873437976402E-2</c:v>
                </c:pt>
                <c:pt idx="139">
                  <c:v>1.2941690217767044E-2</c:v>
                </c:pt>
                <c:pt idx="140">
                  <c:v>1.2454617202531394E-2</c:v>
                </c:pt>
                <c:pt idx="141">
                  <c:v>1.2311761883555004E-2</c:v>
                </c:pt>
                <c:pt idx="142">
                  <c:v>1.2223984301649275E-2</c:v>
                </c:pt>
                <c:pt idx="143">
                  <c:v>1.1408082298446802E-2</c:v>
                </c:pt>
                <c:pt idx="144">
                  <c:v>1.1304751260495882E-2</c:v>
                </c:pt>
                <c:pt idx="145">
                  <c:v>1.1051857108377168E-2</c:v>
                </c:pt>
                <c:pt idx="146">
                  <c:v>1.102771863380912E-2</c:v>
                </c:pt>
                <c:pt idx="147">
                  <c:v>1.0808595261409704E-2</c:v>
                </c:pt>
                <c:pt idx="148">
                  <c:v>1.0620145548756801E-2</c:v>
                </c:pt>
                <c:pt idx="149">
                  <c:v>1.0467765074112621E-2</c:v>
                </c:pt>
                <c:pt idx="150">
                  <c:v>9.9286673107368516E-3</c:v>
                </c:pt>
                <c:pt idx="151">
                  <c:v>9.876764239076314E-3</c:v>
                </c:pt>
                <c:pt idx="152">
                  <c:v>9.6023156854053698E-3</c:v>
                </c:pt>
                <c:pt idx="153">
                  <c:v>9.595727354747452E-3</c:v>
                </c:pt>
                <c:pt idx="154">
                  <c:v>9.4896924082745852E-3</c:v>
                </c:pt>
                <c:pt idx="155">
                  <c:v>9.189862051419766E-3</c:v>
                </c:pt>
                <c:pt idx="156">
                  <c:v>8.977031963541493E-3</c:v>
                </c:pt>
                <c:pt idx="157">
                  <c:v>8.5727216276734863E-3</c:v>
                </c:pt>
                <c:pt idx="158">
                  <c:v>8.383545120033949E-3</c:v>
                </c:pt>
                <c:pt idx="159">
                  <c:v>8.1994290834952743E-3</c:v>
                </c:pt>
                <c:pt idx="160">
                  <c:v>8.0795966401727287E-3</c:v>
                </c:pt>
                <c:pt idx="161">
                  <c:v>7.5813620614617458E-3</c:v>
                </c:pt>
                <c:pt idx="162">
                  <c:v>7.3452669457577799E-3</c:v>
                </c:pt>
                <c:pt idx="163">
                  <c:v>6.7361288191450349E-3</c:v>
                </c:pt>
                <c:pt idx="164">
                  <c:v>6.6307153151524186E-3</c:v>
                </c:pt>
                <c:pt idx="165">
                  <c:v>6.379813450725174E-3</c:v>
                </c:pt>
                <c:pt idx="166">
                  <c:v>6.0020305356864563E-3</c:v>
                </c:pt>
                <c:pt idx="167">
                  <c:v>5.6972569525589782E-3</c:v>
                </c:pt>
                <c:pt idx="168">
                  <c:v>5.251286195523678E-3</c:v>
                </c:pt>
                <c:pt idx="169">
                  <c:v>5.1496788778520736E-3</c:v>
                </c:pt>
                <c:pt idx="170">
                  <c:v>4.1863003744507625E-3</c:v>
                </c:pt>
                <c:pt idx="171">
                  <c:v>4.1853382059523778E-3</c:v>
                </c:pt>
                <c:pt idx="172">
                  <c:v>4.1795651949620583E-3</c:v>
                </c:pt>
                <c:pt idx="173">
                  <c:v>4.1702933894321708E-3</c:v>
                </c:pt>
                <c:pt idx="174">
                  <c:v>2.8918412037115485E-3</c:v>
                </c:pt>
                <c:pt idx="175">
                  <c:v>2.5398741398449764E-3</c:v>
                </c:pt>
                <c:pt idx="176">
                  <c:v>2.2463672507801219E-3</c:v>
                </c:pt>
                <c:pt idx="177">
                  <c:v>1.5606736573853669E-3</c:v>
                </c:pt>
                <c:pt idx="178">
                  <c:v>1.3638269889099493E-4</c:v>
                </c:pt>
                <c:pt idx="179">
                  <c:v>1.3574897213034477E-4</c:v>
                </c:pt>
                <c:pt idx="180">
                  <c:v>1.3553772987679838E-4</c:v>
                </c:pt>
                <c:pt idx="181">
                  <c:v>5.0626444088141568E-6</c:v>
                </c:pt>
                <c:pt idx="182">
                  <c:v>-2.8312491422680549E-5</c:v>
                </c:pt>
                <c:pt idx="183">
                  <c:v>-3.3531932343152628E-5</c:v>
                </c:pt>
                <c:pt idx="184">
                  <c:v>-2.1615762853070342E-4</c:v>
                </c:pt>
                <c:pt idx="185">
                  <c:v>-2.1615762853070342E-4</c:v>
                </c:pt>
                <c:pt idx="186">
                  <c:v>-2.1615762853070342E-4</c:v>
                </c:pt>
                <c:pt idx="187">
                  <c:v>-2.1615762853070342E-4</c:v>
                </c:pt>
                <c:pt idx="188">
                  <c:v>-2.1615762853070342E-4</c:v>
                </c:pt>
                <c:pt idx="189">
                  <c:v>-2.1615762853070342E-4</c:v>
                </c:pt>
                <c:pt idx="190">
                  <c:v>-2.1615762853070342E-4</c:v>
                </c:pt>
                <c:pt idx="191">
                  <c:v>-2.1615762853070342E-4</c:v>
                </c:pt>
                <c:pt idx="192">
                  <c:v>-4.8076229657806335E-4</c:v>
                </c:pt>
                <c:pt idx="193">
                  <c:v>-1.6425426327283388E-3</c:v>
                </c:pt>
                <c:pt idx="194">
                  <c:v>-6.6659716795560986E-3</c:v>
                </c:pt>
                <c:pt idx="195">
                  <c:v>-8.0199692839615297E-3</c:v>
                </c:pt>
                <c:pt idx="196">
                  <c:v>-1.0010022679370706E-2</c:v>
                </c:pt>
                <c:pt idx="197">
                  <c:v>-1.1377634298610412E-2</c:v>
                </c:pt>
                <c:pt idx="198">
                  <c:v>-1.5410192153910623E-2</c:v>
                </c:pt>
                <c:pt idx="199">
                  <c:v>-2.3591912150665195E-2</c:v>
                </c:pt>
                <c:pt idx="200">
                  <c:v>-4.2252747120963108E-2</c:v>
                </c:pt>
                <c:pt idx="201">
                  <c:v>-5.9164390828610795E-2</c:v>
                </c:pt>
                <c:pt idx="202">
                  <c:v>-6.3385196732974297E-2</c:v>
                </c:pt>
                <c:pt idx="203">
                  <c:v>-8.0666011747974012E-2</c:v>
                </c:pt>
                <c:pt idx="204">
                  <c:v>-0.10055380759125554</c:v>
                </c:pt>
                <c:pt idx="205">
                  <c:v>-0.13461692674760736</c:v>
                </c:pt>
                <c:pt idx="206">
                  <c:v>-0.14201851329333121</c:v>
                </c:pt>
                <c:pt idx="207">
                  <c:v>-0.16776360774363036</c:v>
                </c:pt>
                <c:pt idx="208">
                  <c:v>-0.22421161536787448</c:v>
                </c:pt>
                <c:pt idx="209">
                  <c:v>-0.36893669337632085</c:v>
                </c:pt>
                <c:pt idx="210">
                  <c:v>-0.40583166789558317</c:v>
                </c:pt>
                <c:pt idx="211">
                  <c:v>-0.41169570536633548</c:v>
                </c:pt>
                <c:pt idx="212">
                  <c:v>-0.47007795947075076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1-45D4-A28A-550891D73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2012 Dec'!$A$3:$A$215</c:f>
              <c:strCache>
                <c:ptCount val="213"/>
                <c:pt idx="0">
                  <c:v>Mexico</c:v>
                </c:pt>
                <c:pt idx="1">
                  <c:v>United States</c:v>
                </c:pt>
                <c:pt idx="2">
                  <c:v>Turkey</c:v>
                </c:pt>
                <c:pt idx="3">
                  <c:v>Ireland</c:v>
                </c:pt>
                <c:pt idx="4">
                  <c:v>Iceland</c:v>
                </c:pt>
                <c:pt idx="5">
                  <c:v>Pakistan</c:v>
                </c:pt>
                <c:pt idx="6">
                  <c:v>Kazakhstan</c:v>
                </c:pt>
                <c:pt idx="7">
                  <c:v>Philippines</c:v>
                </c:pt>
                <c:pt idx="8">
                  <c:v>Uruguay</c:v>
                </c:pt>
                <c:pt idx="9">
                  <c:v>Israel</c:v>
                </c:pt>
                <c:pt idx="10">
                  <c:v>Panama</c:v>
                </c:pt>
                <c:pt idx="11">
                  <c:v>Saudi Arabia</c:v>
                </c:pt>
                <c:pt idx="12">
                  <c:v>Venezuela</c:v>
                </c:pt>
                <c:pt idx="13">
                  <c:v>Senegal</c:v>
                </c:pt>
                <c:pt idx="14">
                  <c:v>Bahamas</c:v>
                </c:pt>
                <c:pt idx="15">
                  <c:v>Qatar</c:v>
                </c:pt>
                <c:pt idx="16">
                  <c:v>Liberia</c:v>
                </c:pt>
                <c:pt idx="17">
                  <c:v>Latvia</c:v>
                </c:pt>
                <c:pt idx="18">
                  <c:v>Morocco</c:v>
                </c:pt>
                <c:pt idx="19">
                  <c:v>Bolivia</c:v>
                </c:pt>
                <c:pt idx="20">
                  <c:v>Lithuania</c:v>
                </c:pt>
                <c:pt idx="21">
                  <c:v>Indonesia</c:v>
                </c:pt>
                <c:pt idx="22">
                  <c:v>Thailand</c:v>
                </c:pt>
                <c:pt idx="23">
                  <c:v>Egypt</c:v>
                </c:pt>
                <c:pt idx="24">
                  <c:v>Azerbaijan</c:v>
                </c:pt>
                <c:pt idx="25">
                  <c:v>Malaysia</c:v>
                </c:pt>
                <c:pt idx="26">
                  <c:v>Argentina</c:v>
                </c:pt>
                <c:pt idx="27">
                  <c:v>Ukraine</c:v>
                </c:pt>
                <c:pt idx="28">
                  <c:v>South Africa</c:v>
                </c:pt>
                <c:pt idx="29">
                  <c:v>Gabon</c:v>
                </c:pt>
                <c:pt idx="30">
                  <c:v>Mauritius</c:v>
                </c:pt>
                <c:pt idx="31">
                  <c:v>Iran</c:v>
                </c:pt>
                <c:pt idx="32">
                  <c:v>Slovenia</c:v>
                </c:pt>
                <c:pt idx="33">
                  <c:v>Ecuador</c:v>
                </c:pt>
                <c:pt idx="34">
                  <c:v>Trinidad and Tobago</c:v>
                </c:pt>
                <c:pt idx="35">
                  <c:v>Guernsey</c:v>
                </c:pt>
                <c:pt idx="36">
                  <c:v>Gibraltar</c:v>
                </c:pt>
                <c:pt idx="37">
                  <c:v>Bahrain</c:v>
                </c:pt>
                <c:pt idx="38">
                  <c:v>Georgia</c:v>
                </c:pt>
                <c:pt idx="39">
                  <c:v>Bulgaria</c:v>
                </c:pt>
                <c:pt idx="40">
                  <c:v>Isle of Man</c:v>
                </c:pt>
                <c:pt idx="41">
                  <c:v>Jordan</c:v>
                </c:pt>
                <c:pt idx="42">
                  <c:v>Lebanon</c:v>
                </c:pt>
                <c:pt idx="43">
                  <c:v>Slovakia</c:v>
                </c:pt>
                <c:pt idx="44">
                  <c:v>Nigeria</c:v>
                </c:pt>
                <c:pt idx="45">
                  <c:v>Seychelles</c:v>
                </c:pt>
                <c:pt idx="46">
                  <c:v>Kenya</c:v>
                </c:pt>
                <c:pt idx="47">
                  <c:v>Bermuda</c:v>
                </c:pt>
                <c:pt idx="48">
                  <c:v>Tunisia</c:v>
                </c:pt>
                <c:pt idx="49">
                  <c:v>Colombia</c:v>
                </c:pt>
                <c:pt idx="50">
                  <c:v>Oman</c:v>
                </c:pt>
                <c:pt idx="51">
                  <c:v>Kuwait</c:v>
                </c:pt>
                <c:pt idx="52">
                  <c:v>United Arab Emirates</c:v>
                </c:pt>
                <c:pt idx="53">
                  <c:v>Yemen</c:v>
                </c:pt>
                <c:pt idx="54">
                  <c:v>Uzbekistan</c:v>
                </c:pt>
                <c:pt idx="55">
                  <c:v>Estonia</c:v>
                </c:pt>
                <c:pt idx="56">
                  <c:v>Dominican Republic</c:v>
                </c:pt>
                <c:pt idx="57">
                  <c:v>Jersey</c:v>
                </c:pt>
                <c:pt idx="58">
                  <c:v>Croatia</c:v>
                </c:pt>
                <c:pt idx="59">
                  <c:v>Jamaica</c:v>
                </c:pt>
                <c:pt idx="60">
                  <c:v>Vietnam</c:v>
                </c:pt>
                <c:pt idx="61">
                  <c:v>Barbados</c:v>
                </c:pt>
                <c:pt idx="62">
                  <c:v>Costa Rica</c:v>
                </c:pt>
                <c:pt idx="63">
                  <c:v>Zimbabwe</c:v>
                </c:pt>
                <c:pt idx="64">
                  <c:v>Mozambique</c:v>
                </c:pt>
                <c:pt idx="65">
                  <c:v>Cyprus</c:v>
                </c:pt>
                <c:pt idx="66">
                  <c:v>Algeria</c:v>
                </c:pt>
                <c:pt idx="67">
                  <c:v>Syria</c:v>
                </c:pt>
                <c:pt idx="68">
                  <c:v>Iraq</c:v>
                </c:pt>
                <c:pt idx="69">
                  <c:v>Sri Lanka</c:v>
                </c:pt>
                <c:pt idx="70">
                  <c:v>Congo</c:v>
                </c:pt>
                <c:pt idx="71">
                  <c:v>Peru</c:v>
                </c:pt>
                <c:pt idx="72">
                  <c:v>Mongolia</c:v>
                </c:pt>
                <c:pt idx="73">
                  <c:v>Cote d'Ivoire</c:v>
                </c:pt>
                <c:pt idx="74">
                  <c:v>Curacao</c:v>
                </c:pt>
                <c:pt idx="75">
                  <c:v>Serbia</c:v>
                </c:pt>
                <c:pt idx="76">
                  <c:v>Mauritania</c:v>
                </c:pt>
                <c:pt idx="77">
                  <c:v>Malawi</c:v>
                </c:pt>
                <c:pt idx="78">
                  <c:v>Malta</c:v>
                </c:pt>
                <c:pt idx="79">
                  <c:v>Zambia</c:v>
                </c:pt>
                <c:pt idx="80">
                  <c:v>West Indies UK</c:v>
                </c:pt>
                <c:pt idx="81">
                  <c:v>Belize</c:v>
                </c:pt>
                <c:pt idx="82">
                  <c:v>Andorra</c:v>
                </c:pt>
                <c:pt idx="83">
                  <c:v>Chile</c:v>
                </c:pt>
                <c:pt idx="84">
                  <c:v>Sudan</c:v>
                </c:pt>
                <c:pt idx="85">
                  <c:v>Papua New Guinea</c:v>
                </c:pt>
                <c:pt idx="86">
                  <c:v>India</c:v>
                </c:pt>
                <c:pt idx="87">
                  <c:v>Guatemala</c:v>
                </c:pt>
                <c:pt idx="88">
                  <c:v>Ghana</c:v>
                </c:pt>
                <c:pt idx="89">
                  <c:v>Namibia</c:v>
                </c:pt>
                <c:pt idx="90">
                  <c:v>Russia</c:v>
                </c:pt>
                <c:pt idx="91">
                  <c:v>Bangladesh</c:v>
                </c:pt>
                <c:pt idx="92">
                  <c:v>Hungary</c:v>
                </c:pt>
                <c:pt idx="93">
                  <c:v>Albania</c:v>
                </c:pt>
                <c:pt idx="94">
                  <c:v>Macau SAR</c:v>
                </c:pt>
                <c:pt idx="95">
                  <c:v>Liechtenstein</c:v>
                </c:pt>
                <c:pt idx="96">
                  <c:v>Belarus</c:v>
                </c:pt>
                <c:pt idx="97">
                  <c:v>Macedonia, FYR</c:v>
                </c:pt>
                <c:pt idx="98">
                  <c:v>Marshall Islands</c:v>
                </c:pt>
                <c:pt idx="99">
                  <c:v>Finland</c:v>
                </c:pt>
                <c:pt idx="100">
                  <c:v>Romania</c:v>
                </c:pt>
                <c:pt idx="101">
                  <c:v>Armenia</c:v>
                </c:pt>
                <c:pt idx="102">
                  <c:v>Libya</c:v>
                </c:pt>
                <c:pt idx="103">
                  <c:v>Norway</c:v>
                </c:pt>
                <c:pt idx="104">
                  <c:v>Cuba</c:v>
                </c:pt>
                <c:pt idx="105">
                  <c:v>Angola</c:v>
                </c:pt>
                <c:pt idx="106">
                  <c:v>Honduras</c:v>
                </c:pt>
                <c:pt idx="107">
                  <c:v>St. Vincent</c:v>
                </c:pt>
                <c:pt idx="108">
                  <c:v>Cameroon</c:v>
                </c:pt>
                <c:pt idx="109">
                  <c:v>Burkina Faso</c:v>
                </c:pt>
                <c:pt idx="110">
                  <c:v>Laos</c:v>
                </c:pt>
                <c:pt idx="111">
                  <c:v>Swaziland</c:v>
                </c:pt>
                <c:pt idx="112">
                  <c:v>South Korea</c:v>
                </c:pt>
                <c:pt idx="113">
                  <c:v>Maldives</c:v>
                </c:pt>
                <c:pt idx="114">
                  <c:v>Czech Republic</c:v>
                </c:pt>
                <c:pt idx="115">
                  <c:v>French Polynesia</c:v>
                </c:pt>
                <c:pt idx="116">
                  <c:v>Uganda</c:v>
                </c:pt>
                <c:pt idx="117">
                  <c:v>Samoa</c:v>
                </c:pt>
                <c:pt idx="118">
                  <c:v>Congo Democratic Republic</c:v>
                </c:pt>
                <c:pt idx="119">
                  <c:v>Tanzania</c:v>
                </c:pt>
                <c:pt idx="120">
                  <c:v>Botswana</c:v>
                </c:pt>
                <c:pt idx="121">
                  <c:v>Mali</c:v>
                </c:pt>
                <c:pt idx="122">
                  <c:v>Vanuatu</c:v>
                </c:pt>
                <c:pt idx="123">
                  <c:v>El Salvador</c:v>
                </c:pt>
                <c:pt idx="124">
                  <c:v>Surinam</c:v>
                </c:pt>
                <c:pt idx="125">
                  <c:v>Paraguay</c:v>
                </c:pt>
                <c:pt idx="126">
                  <c:v>Bosnia and Herzegovina</c:v>
                </c:pt>
                <c:pt idx="127">
                  <c:v>Nicaragua</c:v>
                </c:pt>
                <c:pt idx="128">
                  <c:v>Benin</c:v>
                </c:pt>
                <c:pt idx="129">
                  <c:v>Togo</c:v>
                </c:pt>
                <c:pt idx="130">
                  <c:v>Singapore</c:v>
                </c:pt>
                <c:pt idx="131">
                  <c:v>Fiji</c:v>
                </c:pt>
                <c:pt idx="132">
                  <c:v>British Overseas Territories</c:v>
                </c:pt>
                <c:pt idx="133">
                  <c:v>Turkmenistan</c:v>
                </c:pt>
                <c:pt idx="134">
                  <c:v>Montenegro</c:v>
                </c:pt>
                <c:pt idx="135">
                  <c:v>St. Lucia</c:v>
                </c:pt>
                <c:pt idx="136">
                  <c:v>Cambodia</c:v>
                </c:pt>
                <c:pt idx="137">
                  <c:v>North Korea</c:v>
                </c:pt>
                <c:pt idx="138">
                  <c:v>Brunei</c:v>
                </c:pt>
                <c:pt idx="139">
                  <c:v>Grenada</c:v>
                </c:pt>
                <c:pt idx="140">
                  <c:v>Ethiopia</c:v>
                </c:pt>
                <c:pt idx="141">
                  <c:v>Poland</c:v>
                </c:pt>
                <c:pt idx="142">
                  <c:v>Djibouti</c:v>
                </c:pt>
                <c:pt idx="143">
                  <c:v>Nepal</c:v>
                </c:pt>
                <c:pt idx="144">
                  <c:v>Afghanistan</c:v>
                </c:pt>
                <c:pt idx="145">
                  <c:v>Myanmar</c:v>
                </c:pt>
                <c:pt idx="146">
                  <c:v>Turks and Caicos</c:v>
                </c:pt>
                <c:pt idx="147">
                  <c:v>Falkland Islands</c:v>
                </c:pt>
                <c:pt idx="148">
                  <c:v>Madagascar</c:v>
                </c:pt>
                <c:pt idx="149">
                  <c:v>Aruba</c:v>
                </c:pt>
                <c:pt idx="150">
                  <c:v>US Pacific Islands</c:v>
                </c:pt>
                <c:pt idx="151">
                  <c:v>Cape Verde</c:v>
                </c:pt>
                <c:pt idx="152">
                  <c:v>Kyrgyz Republic</c:v>
                </c:pt>
                <c:pt idx="153">
                  <c:v>Guyana</c:v>
                </c:pt>
                <c:pt idx="154">
                  <c:v>Niger</c:v>
                </c:pt>
                <c:pt idx="155">
                  <c:v>Haiti</c:v>
                </c:pt>
                <c:pt idx="156">
                  <c:v>Somalia</c:v>
                </c:pt>
                <c:pt idx="157">
                  <c:v>Burundi</c:v>
                </c:pt>
                <c:pt idx="158">
                  <c:v>Nauru</c:v>
                </c:pt>
                <c:pt idx="159">
                  <c:v>Moldova</c:v>
                </c:pt>
                <c:pt idx="160">
                  <c:v>Rwanda</c:v>
                </c:pt>
                <c:pt idx="161">
                  <c:v>New Caledonia</c:v>
                </c:pt>
                <c:pt idx="162">
                  <c:v>China</c:v>
                </c:pt>
                <c:pt idx="163">
                  <c:v>Palestinian Territory</c:v>
                </c:pt>
                <c:pt idx="164">
                  <c:v>Gambia</c:v>
                </c:pt>
                <c:pt idx="165">
                  <c:v>Eritrea</c:v>
                </c:pt>
                <c:pt idx="166">
                  <c:v>Equatorial Guinea</c:v>
                </c:pt>
                <c:pt idx="167">
                  <c:v>Tajikistan</c:v>
                </c:pt>
                <c:pt idx="168">
                  <c:v>Bhutan</c:v>
                </c:pt>
                <c:pt idx="169">
                  <c:v>Guinea</c:v>
                </c:pt>
                <c:pt idx="170">
                  <c:v>Lesotho</c:v>
                </c:pt>
                <c:pt idx="171">
                  <c:v>Comoros Islands</c:v>
                </c:pt>
                <c:pt idx="172">
                  <c:v>Central African Republic</c:v>
                </c:pt>
                <c:pt idx="173">
                  <c:v>Chad</c:v>
                </c:pt>
                <c:pt idx="174">
                  <c:v>Vatican</c:v>
                </c:pt>
                <c:pt idx="175">
                  <c:v>Canada</c:v>
                </c:pt>
                <c:pt idx="176">
                  <c:v>Dominica</c:v>
                </c:pt>
                <c:pt idx="177">
                  <c:v>New Zealand</c:v>
                </c:pt>
                <c:pt idx="178">
                  <c:v>Guinea-Bissau</c:v>
                </c:pt>
                <c:pt idx="179">
                  <c:v>Sint Maarten</c:v>
                </c:pt>
                <c:pt idx="180">
                  <c:v>Sierra Leone</c:v>
                </c:pt>
                <c:pt idx="181">
                  <c:v>Tonga</c:v>
                </c:pt>
                <c:pt idx="182">
                  <c:v>Solomon Islands</c:v>
                </c:pt>
                <c:pt idx="183">
                  <c:v>Hong Kong SAR</c:v>
                </c:pt>
                <c:pt idx="184">
                  <c:v>Kiribati</c:v>
                </c:pt>
                <c:pt idx="185">
                  <c:v>Tuvalu</c:v>
                </c:pt>
                <c:pt idx="186">
                  <c:v>St. Helena</c:v>
                </c:pt>
                <c:pt idx="187">
                  <c:v>Sao Tome and Principe</c:v>
                </c:pt>
                <c:pt idx="188">
                  <c:v>Timor Leste</c:v>
                </c:pt>
                <c:pt idx="189">
                  <c:v>Netherlands Antilles</c:v>
                </c:pt>
                <c:pt idx="190">
                  <c:v>Micronesia</c:v>
                </c:pt>
                <c:pt idx="191">
                  <c:v>Palau</c:v>
                </c:pt>
                <c:pt idx="192">
                  <c:v>Wallis/Futuna</c:v>
                </c:pt>
                <c:pt idx="193">
                  <c:v>Bonaire, Saint Eustatius and S</c:v>
                </c:pt>
                <c:pt idx="194">
                  <c:v>Greece</c:v>
                </c:pt>
                <c:pt idx="195">
                  <c:v>Luxembourg</c:v>
                </c:pt>
                <c:pt idx="196">
                  <c:v>Denmark</c:v>
                </c:pt>
                <c:pt idx="197">
                  <c:v>Brazil</c:v>
                </c:pt>
                <c:pt idx="198">
                  <c:v>Cayman Islands</c:v>
                </c:pt>
                <c:pt idx="199">
                  <c:v>Portugal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Austria</c:v>
                </c:pt>
                <c:pt idx="203">
                  <c:v>Italy</c:v>
                </c:pt>
                <c:pt idx="204">
                  <c:v>Netherlands</c:v>
                </c:pt>
                <c:pt idx="205">
                  <c:v>Spain</c:v>
                </c:pt>
                <c:pt idx="206">
                  <c:v>Australia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Japan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2012 Dec'!$E$3:$E$215</c:f>
              <c:numCache>
                <c:formatCode>General</c:formatCode>
                <c:ptCount val="213"/>
                <c:pt idx="0">
                  <c:v>0.10348479997188068</c:v>
                </c:pt>
                <c:pt idx="1">
                  <c:v>7.3548895772437728E-2</c:v>
                </c:pt>
                <c:pt idx="2">
                  <c:v>6.6493104827322819E-2</c:v>
                </c:pt>
                <c:pt idx="3">
                  <c:v>5.3207375532270854E-2</c:v>
                </c:pt>
                <c:pt idx="4">
                  <c:v>3.6676215379250504E-2</c:v>
                </c:pt>
                <c:pt idx="5">
                  <c:v>3.5905193427871997E-2</c:v>
                </c:pt>
                <c:pt idx="6">
                  <c:v>3.5816972525206874E-2</c:v>
                </c:pt>
                <c:pt idx="7">
                  <c:v>3.5760114083190755E-2</c:v>
                </c:pt>
                <c:pt idx="8">
                  <c:v>3.539172109779859E-2</c:v>
                </c:pt>
                <c:pt idx="9">
                  <c:v>3.5248618838957177E-2</c:v>
                </c:pt>
                <c:pt idx="10">
                  <c:v>3.5209864470431812E-2</c:v>
                </c:pt>
                <c:pt idx="11">
                  <c:v>3.4898698491066818E-2</c:v>
                </c:pt>
                <c:pt idx="12">
                  <c:v>3.4390819012131091E-2</c:v>
                </c:pt>
                <c:pt idx="13">
                  <c:v>3.419358824943354E-2</c:v>
                </c:pt>
                <c:pt idx="14">
                  <c:v>3.3954687747679763E-2</c:v>
                </c:pt>
                <c:pt idx="15">
                  <c:v>3.344161776642255E-2</c:v>
                </c:pt>
                <c:pt idx="16">
                  <c:v>3.3128728066495347E-2</c:v>
                </c:pt>
                <c:pt idx="17">
                  <c:v>3.2825746903050367E-2</c:v>
                </c:pt>
                <c:pt idx="18">
                  <c:v>3.2689536727834825E-2</c:v>
                </c:pt>
                <c:pt idx="19">
                  <c:v>3.2404140630321966E-2</c:v>
                </c:pt>
                <c:pt idx="20">
                  <c:v>3.2269647253903772E-2</c:v>
                </c:pt>
                <c:pt idx="21">
                  <c:v>3.2056543301667462E-2</c:v>
                </c:pt>
                <c:pt idx="22">
                  <c:v>3.1870070539690973E-2</c:v>
                </c:pt>
                <c:pt idx="23">
                  <c:v>3.1663725352899463E-2</c:v>
                </c:pt>
                <c:pt idx="24">
                  <c:v>3.137972001391489E-2</c:v>
                </c:pt>
                <c:pt idx="25">
                  <c:v>3.1203138342739255E-2</c:v>
                </c:pt>
                <c:pt idx="26">
                  <c:v>3.1108072252515946E-2</c:v>
                </c:pt>
                <c:pt idx="27">
                  <c:v>3.0890468746859676E-2</c:v>
                </c:pt>
                <c:pt idx="28">
                  <c:v>3.0673045298756071E-2</c:v>
                </c:pt>
                <c:pt idx="29">
                  <c:v>3.0639677449717739E-2</c:v>
                </c:pt>
                <c:pt idx="30">
                  <c:v>3.0508940235103438E-2</c:v>
                </c:pt>
                <c:pt idx="31">
                  <c:v>3.037609404309213E-2</c:v>
                </c:pt>
                <c:pt idx="32">
                  <c:v>3.0347151794215602E-2</c:v>
                </c:pt>
                <c:pt idx="33">
                  <c:v>3.0183584162787078E-2</c:v>
                </c:pt>
                <c:pt idx="34">
                  <c:v>3.0110579892671373E-2</c:v>
                </c:pt>
                <c:pt idx="35">
                  <c:v>2.9977612556277976E-2</c:v>
                </c:pt>
                <c:pt idx="36">
                  <c:v>2.9902443050316637E-2</c:v>
                </c:pt>
                <c:pt idx="37">
                  <c:v>2.9335674054618018E-2</c:v>
                </c:pt>
                <c:pt idx="38">
                  <c:v>2.9183223599680033E-2</c:v>
                </c:pt>
                <c:pt idx="39">
                  <c:v>2.9135213962257916E-2</c:v>
                </c:pt>
                <c:pt idx="40">
                  <c:v>2.8959584566390698E-2</c:v>
                </c:pt>
                <c:pt idx="41">
                  <c:v>2.8789139233904873E-2</c:v>
                </c:pt>
                <c:pt idx="42">
                  <c:v>2.8654659180987606E-2</c:v>
                </c:pt>
                <c:pt idx="43">
                  <c:v>2.8392738869126122E-2</c:v>
                </c:pt>
                <c:pt idx="44">
                  <c:v>2.8359111352627749E-2</c:v>
                </c:pt>
                <c:pt idx="45">
                  <c:v>2.8312216934917211E-2</c:v>
                </c:pt>
                <c:pt idx="46">
                  <c:v>2.8306444457286604E-2</c:v>
                </c:pt>
                <c:pt idx="47">
                  <c:v>2.8252824539098834E-2</c:v>
                </c:pt>
                <c:pt idx="48">
                  <c:v>2.8249375150029329E-2</c:v>
                </c:pt>
                <c:pt idx="49">
                  <c:v>2.8143156056694464E-2</c:v>
                </c:pt>
                <c:pt idx="50">
                  <c:v>2.8105175642193905E-2</c:v>
                </c:pt>
                <c:pt idx="51">
                  <c:v>2.7803692073354543E-2</c:v>
                </c:pt>
                <c:pt idx="52">
                  <c:v>2.7794444446814507E-2</c:v>
                </c:pt>
                <c:pt idx="53">
                  <c:v>2.7709136408630666E-2</c:v>
                </c:pt>
                <c:pt idx="54">
                  <c:v>2.7604645912115849E-2</c:v>
                </c:pt>
                <c:pt idx="55">
                  <c:v>2.7325569815952029E-2</c:v>
                </c:pt>
                <c:pt idx="56">
                  <c:v>2.7323949733934465E-2</c:v>
                </c:pt>
                <c:pt idx="57">
                  <c:v>2.6921142910531323E-2</c:v>
                </c:pt>
                <c:pt idx="58">
                  <c:v>2.674222156535902E-2</c:v>
                </c:pt>
                <c:pt idx="59">
                  <c:v>2.671369374672225E-2</c:v>
                </c:pt>
                <c:pt idx="60">
                  <c:v>2.6640632670255369E-2</c:v>
                </c:pt>
                <c:pt idx="61">
                  <c:v>2.6475747702231017E-2</c:v>
                </c:pt>
                <c:pt idx="62">
                  <c:v>2.6061294367907197E-2</c:v>
                </c:pt>
                <c:pt idx="63">
                  <c:v>2.5922165115948009E-2</c:v>
                </c:pt>
                <c:pt idx="64">
                  <c:v>2.5824710402600488E-2</c:v>
                </c:pt>
                <c:pt idx="65">
                  <c:v>2.5795421711972275E-2</c:v>
                </c:pt>
                <c:pt idx="66">
                  <c:v>2.5680357754306243E-2</c:v>
                </c:pt>
                <c:pt idx="67">
                  <c:v>2.5462325925305843E-2</c:v>
                </c:pt>
                <c:pt idx="68">
                  <c:v>2.5426947401826612E-2</c:v>
                </c:pt>
                <c:pt idx="69">
                  <c:v>2.5418376868892228E-2</c:v>
                </c:pt>
                <c:pt idx="70">
                  <c:v>2.5223295302539007E-2</c:v>
                </c:pt>
                <c:pt idx="71">
                  <c:v>2.5220547585935831E-2</c:v>
                </c:pt>
                <c:pt idx="72">
                  <c:v>2.5160119290397465E-2</c:v>
                </c:pt>
                <c:pt idx="73">
                  <c:v>2.4839212066569038E-2</c:v>
                </c:pt>
                <c:pt idx="74">
                  <c:v>2.4713151820982333E-2</c:v>
                </c:pt>
                <c:pt idx="75">
                  <c:v>2.4699041520169083E-2</c:v>
                </c:pt>
                <c:pt idx="76">
                  <c:v>2.4587827299564227E-2</c:v>
                </c:pt>
                <c:pt idx="77">
                  <c:v>2.4369385677792548E-2</c:v>
                </c:pt>
                <c:pt idx="78">
                  <c:v>2.4299723725076595E-2</c:v>
                </c:pt>
                <c:pt idx="79">
                  <c:v>2.4254908120082002E-2</c:v>
                </c:pt>
                <c:pt idx="80">
                  <c:v>2.4147341443689047E-2</c:v>
                </c:pt>
                <c:pt idx="81">
                  <c:v>2.3844529444507104E-2</c:v>
                </c:pt>
                <c:pt idx="82">
                  <c:v>2.3783406864697432E-2</c:v>
                </c:pt>
                <c:pt idx="83">
                  <c:v>2.3688279347161112E-2</c:v>
                </c:pt>
                <c:pt idx="84">
                  <c:v>2.3684631645567337E-2</c:v>
                </c:pt>
                <c:pt idx="85">
                  <c:v>2.3541672667357905E-2</c:v>
                </c:pt>
                <c:pt idx="86">
                  <c:v>2.3479714856262796E-2</c:v>
                </c:pt>
                <c:pt idx="87">
                  <c:v>2.3433237027169977E-2</c:v>
                </c:pt>
                <c:pt idx="88">
                  <c:v>2.3432038476529252E-2</c:v>
                </c:pt>
                <c:pt idx="89">
                  <c:v>2.3413817707717246E-2</c:v>
                </c:pt>
                <c:pt idx="90">
                  <c:v>2.3318790551207016E-2</c:v>
                </c:pt>
                <c:pt idx="91">
                  <c:v>2.3117158517957842E-2</c:v>
                </c:pt>
                <c:pt idx="92">
                  <c:v>2.3074465880345108E-2</c:v>
                </c:pt>
                <c:pt idx="93">
                  <c:v>2.3010573098338299E-2</c:v>
                </c:pt>
                <c:pt idx="94">
                  <c:v>2.2945402007880498E-2</c:v>
                </c:pt>
                <c:pt idx="95">
                  <c:v>2.271481317573152E-2</c:v>
                </c:pt>
                <c:pt idx="96">
                  <c:v>2.270923361797117E-2</c:v>
                </c:pt>
                <c:pt idx="97">
                  <c:v>2.1947969198510806E-2</c:v>
                </c:pt>
                <c:pt idx="98">
                  <c:v>2.1897494904314432E-2</c:v>
                </c:pt>
                <c:pt idx="99">
                  <c:v>2.1871110888016604E-2</c:v>
                </c:pt>
                <c:pt idx="100">
                  <c:v>2.1405281141811304E-2</c:v>
                </c:pt>
                <c:pt idx="101">
                  <c:v>2.1377352880568235E-2</c:v>
                </c:pt>
                <c:pt idx="102">
                  <c:v>2.1259188180655475E-2</c:v>
                </c:pt>
                <c:pt idx="103">
                  <c:v>2.1043198723292092E-2</c:v>
                </c:pt>
                <c:pt idx="104">
                  <c:v>2.0532828893021264E-2</c:v>
                </c:pt>
                <c:pt idx="105">
                  <c:v>2.0397197690303785E-2</c:v>
                </c:pt>
                <c:pt idx="106">
                  <c:v>2.0266946751096214E-2</c:v>
                </c:pt>
                <c:pt idx="107">
                  <c:v>2.0217525368241868E-2</c:v>
                </c:pt>
                <c:pt idx="108">
                  <c:v>2.0136737103236154E-2</c:v>
                </c:pt>
                <c:pt idx="109">
                  <c:v>2.0135386253940232E-2</c:v>
                </c:pt>
                <c:pt idx="110">
                  <c:v>2.0090768482621316E-2</c:v>
                </c:pt>
                <c:pt idx="111">
                  <c:v>2.002368806901839E-2</c:v>
                </c:pt>
                <c:pt idx="112">
                  <c:v>1.9835624369795968E-2</c:v>
                </c:pt>
                <c:pt idx="113">
                  <c:v>1.9799732980332756E-2</c:v>
                </c:pt>
                <c:pt idx="114">
                  <c:v>1.9411869137639322E-2</c:v>
                </c:pt>
                <c:pt idx="115">
                  <c:v>1.8866161623979291E-2</c:v>
                </c:pt>
                <c:pt idx="116">
                  <c:v>1.8794300005396562E-2</c:v>
                </c:pt>
                <c:pt idx="117">
                  <c:v>1.8608729011790278E-2</c:v>
                </c:pt>
                <c:pt idx="118">
                  <c:v>1.8440378220617542E-2</c:v>
                </c:pt>
                <c:pt idx="119">
                  <c:v>1.7724856625080287E-2</c:v>
                </c:pt>
                <c:pt idx="120">
                  <c:v>1.7524519986247471E-2</c:v>
                </c:pt>
                <c:pt idx="121">
                  <c:v>1.6829720524697011E-2</c:v>
                </c:pt>
                <c:pt idx="122">
                  <c:v>1.6708652875936703E-2</c:v>
                </c:pt>
                <c:pt idx="123">
                  <c:v>1.6681615090700187E-2</c:v>
                </c:pt>
                <c:pt idx="124">
                  <c:v>1.6121126292139552E-2</c:v>
                </c:pt>
                <c:pt idx="125">
                  <c:v>1.6080401573529551E-2</c:v>
                </c:pt>
                <c:pt idx="126">
                  <c:v>1.6058409054276947E-2</c:v>
                </c:pt>
                <c:pt idx="127">
                  <c:v>1.5847279498912247E-2</c:v>
                </c:pt>
                <c:pt idx="128">
                  <c:v>1.5766012874404205E-2</c:v>
                </c:pt>
                <c:pt idx="129">
                  <c:v>1.5751477888603531E-2</c:v>
                </c:pt>
                <c:pt idx="130">
                  <c:v>1.5632606634886095E-2</c:v>
                </c:pt>
                <c:pt idx="131">
                  <c:v>1.4534594879823434E-2</c:v>
                </c:pt>
                <c:pt idx="132">
                  <c:v>1.4435374399074045E-2</c:v>
                </c:pt>
                <c:pt idx="133">
                  <c:v>1.4305844508226674E-2</c:v>
                </c:pt>
                <c:pt idx="134">
                  <c:v>1.3934984571704691E-2</c:v>
                </c:pt>
                <c:pt idx="135">
                  <c:v>1.3890917033514473E-2</c:v>
                </c:pt>
                <c:pt idx="136">
                  <c:v>1.3449350887517555E-2</c:v>
                </c:pt>
                <c:pt idx="137">
                  <c:v>1.3277523717222742E-2</c:v>
                </c:pt>
                <c:pt idx="138">
                  <c:v>1.2981104589688363E-2</c:v>
                </c:pt>
                <c:pt idx="139">
                  <c:v>1.2820512902478692E-2</c:v>
                </c:pt>
                <c:pt idx="140">
                  <c:v>1.2815469046614658E-2</c:v>
                </c:pt>
                <c:pt idx="141">
                  <c:v>1.2501398930712129E-2</c:v>
                </c:pt>
                <c:pt idx="142">
                  <c:v>1.2477274083477015E-2</c:v>
                </c:pt>
                <c:pt idx="143">
                  <c:v>1.2235083861603716E-2</c:v>
                </c:pt>
                <c:pt idx="144">
                  <c:v>1.1705997764916539E-2</c:v>
                </c:pt>
                <c:pt idx="145">
                  <c:v>1.1419319146276669E-2</c:v>
                </c:pt>
                <c:pt idx="146">
                  <c:v>1.1320672994928031E-2</c:v>
                </c:pt>
                <c:pt idx="147">
                  <c:v>1.1156549127150757E-2</c:v>
                </c:pt>
                <c:pt idx="148">
                  <c:v>1.1129801251262898E-2</c:v>
                </c:pt>
                <c:pt idx="149">
                  <c:v>1.0987761662926298E-2</c:v>
                </c:pt>
                <c:pt idx="150">
                  <c:v>1.0890957076295327E-2</c:v>
                </c:pt>
                <c:pt idx="151">
                  <c:v>1.0869223360041889E-2</c:v>
                </c:pt>
                <c:pt idx="152">
                  <c:v>1.0652224024673416E-2</c:v>
                </c:pt>
                <c:pt idx="153">
                  <c:v>1.056202575567978E-2</c:v>
                </c:pt>
                <c:pt idx="154">
                  <c:v>1.0305645691979566E-2</c:v>
                </c:pt>
                <c:pt idx="155">
                  <c:v>1.0069148097819648E-2</c:v>
                </c:pt>
                <c:pt idx="156">
                  <c:v>8.8947451905067171E-3</c:v>
                </c:pt>
                <c:pt idx="157">
                  <c:v>8.5405575891209316E-3</c:v>
                </c:pt>
                <c:pt idx="158">
                  <c:v>8.4002185868561029E-3</c:v>
                </c:pt>
                <c:pt idx="159">
                  <c:v>8.2769081539674581E-3</c:v>
                </c:pt>
                <c:pt idx="160">
                  <c:v>8.0430839924517279E-3</c:v>
                </c:pt>
                <c:pt idx="161">
                  <c:v>7.4168318116540474E-3</c:v>
                </c:pt>
                <c:pt idx="162">
                  <c:v>7.3496503701403898E-3</c:v>
                </c:pt>
                <c:pt idx="163">
                  <c:v>7.0656993806983469E-3</c:v>
                </c:pt>
                <c:pt idx="164">
                  <c:v>6.8599615017789937E-3</c:v>
                </c:pt>
                <c:pt idx="165">
                  <c:v>6.3021502581778492E-3</c:v>
                </c:pt>
                <c:pt idx="166">
                  <c:v>6.2098750260396428E-3</c:v>
                </c:pt>
                <c:pt idx="167">
                  <c:v>5.6591374672253052E-3</c:v>
                </c:pt>
                <c:pt idx="168">
                  <c:v>5.3287099458996937E-3</c:v>
                </c:pt>
                <c:pt idx="169">
                  <c:v>5.2105807856917125E-3</c:v>
                </c:pt>
                <c:pt idx="170">
                  <c:v>4.7438637402756161E-3</c:v>
                </c:pt>
                <c:pt idx="171">
                  <c:v>3.9535582111417068E-3</c:v>
                </c:pt>
                <c:pt idx="172">
                  <c:v>3.9527273648886736E-3</c:v>
                </c:pt>
                <c:pt idx="173">
                  <c:v>3.9437542253558909E-3</c:v>
                </c:pt>
                <c:pt idx="174">
                  <c:v>3.80503982007165E-3</c:v>
                </c:pt>
                <c:pt idx="175">
                  <c:v>3.7712902935283926E-3</c:v>
                </c:pt>
                <c:pt idx="176">
                  <c:v>2.8733242746069865E-3</c:v>
                </c:pt>
                <c:pt idx="177">
                  <c:v>2.3605953988099088E-3</c:v>
                </c:pt>
                <c:pt idx="178">
                  <c:v>2.2501209423701051E-3</c:v>
                </c:pt>
                <c:pt idx="179">
                  <c:v>1.2621783118574057E-3</c:v>
                </c:pt>
                <c:pt idx="180">
                  <c:v>8.7701186431890813E-4</c:v>
                </c:pt>
                <c:pt idx="181">
                  <c:v>8.6505150655023691E-4</c:v>
                </c:pt>
                <c:pt idx="182">
                  <c:v>8.5402717678085183E-4</c:v>
                </c:pt>
                <c:pt idx="183">
                  <c:v>3.5677238057657545E-4</c:v>
                </c:pt>
                <c:pt idx="184">
                  <c:v>1.5595822921257661E-4</c:v>
                </c:pt>
                <c:pt idx="185">
                  <c:v>1.5522705487616136E-4</c:v>
                </c:pt>
                <c:pt idx="186">
                  <c:v>3.554047763345735E-5</c:v>
                </c:pt>
                <c:pt idx="187">
                  <c:v>-3.124257916082248E-5</c:v>
                </c:pt>
                <c:pt idx="188">
                  <c:v>-4.1539163721714229E-5</c:v>
                </c:pt>
                <c:pt idx="189">
                  <c:v>-2.0228625763049168E-4</c:v>
                </c:pt>
                <c:pt idx="190">
                  <c:v>-2.0228625763049168E-4</c:v>
                </c:pt>
                <c:pt idx="191">
                  <c:v>-2.0228625763049168E-4</c:v>
                </c:pt>
                <c:pt idx="192">
                  <c:v>-2.0228625763049168E-4</c:v>
                </c:pt>
                <c:pt idx="193">
                  <c:v>-2.0228625763049168E-4</c:v>
                </c:pt>
                <c:pt idx="194">
                  <c:v>-2.9793002841800934E-3</c:v>
                </c:pt>
                <c:pt idx="195">
                  <c:v>-9.1109007837827938E-3</c:v>
                </c:pt>
                <c:pt idx="196">
                  <c:v>-1.3229592037044297E-2</c:v>
                </c:pt>
                <c:pt idx="197">
                  <c:v>-1.3782424749974514E-2</c:v>
                </c:pt>
                <c:pt idx="198">
                  <c:v>-1.6700486671912151E-2</c:v>
                </c:pt>
                <c:pt idx="199">
                  <c:v>-2.7568347553595995E-2</c:v>
                </c:pt>
                <c:pt idx="200">
                  <c:v>-3.8446271637868873E-2</c:v>
                </c:pt>
                <c:pt idx="201">
                  <c:v>-5.0259636260342078E-2</c:v>
                </c:pt>
                <c:pt idx="202">
                  <c:v>-8.1580251043847168E-2</c:v>
                </c:pt>
                <c:pt idx="203">
                  <c:v>-0.11442790501752378</c:v>
                </c:pt>
                <c:pt idx="204">
                  <c:v>-0.12548943677468927</c:v>
                </c:pt>
                <c:pt idx="205">
                  <c:v>-0.14290306131638528</c:v>
                </c:pt>
                <c:pt idx="206">
                  <c:v>-0.14478362626525723</c:v>
                </c:pt>
                <c:pt idx="207">
                  <c:v>-0.16881987248300045</c:v>
                </c:pt>
                <c:pt idx="208">
                  <c:v>-0.21432577158177751</c:v>
                </c:pt>
                <c:pt idx="209">
                  <c:v>-0.37139629479978342</c:v>
                </c:pt>
                <c:pt idx="210">
                  <c:v>-0.38277963682468463</c:v>
                </c:pt>
                <c:pt idx="211">
                  <c:v>-0.39434741423788544</c:v>
                </c:pt>
                <c:pt idx="212">
                  <c:v>-0.46113006480576735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A-4C77-8596-EA4668710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2013 Mar'!$A$3:$A$215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Pakistan</c:v>
                </c:pt>
                <c:pt idx="4">
                  <c:v>Kazakhstan</c:v>
                </c:pt>
                <c:pt idx="5">
                  <c:v>Iceland</c:v>
                </c:pt>
                <c:pt idx="6">
                  <c:v>Panama</c:v>
                </c:pt>
                <c:pt idx="7">
                  <c:v>Philippines</c:v>
                </c:pt>
                <c:pt idx="8">
                  <c:v>Uruguay</c:v>
                </c:pt>
                <c:pt idx="9">
                  <c:v>Israel</c:v>
                </c:pt>
                <c:pt idx="10">
                  <c:v>Venezuela</c:v>
                </c:pt>
                <c:pt idx="11">
                  <c:v>Senegal</c:v>
                </c:pt>
                <c:pt idx="12">
                  <c:v>Bahamas</c:v>
                </c:pt>
                <c:pt idx="13">
                  <c:v>Liberia</c:v>
                </c:pt>
                <c:pt idx="14">
                  <c:v>Oman</c:v>
                </c:pt>
                <c:pt idx="15">
                  <c:v>Qatar</c:v>
                </c:pt>
                <c:pt idx="16">
                  <c:v>Iraq</c:v>
                </c:pt>
                <c:pt idx="17">
                  <c:v>Bolivia</c:v>
                </c:pt>
                <c:pt idx="18">
                  <c:v>Latvia</c:v>
                </c:pt>
                <c:pt idx="19">
                  <c:v>Azerbaijan</c:v>
                </c:pt>
                <c:pt idx="20">
                  <c:v>Argentina</c:v>
                </c:pt>
                <c:pt idx="21">
                  <c:v>Saudi Arabia</c:v>
                </c:pt>
                <c:pt idx="22">
                  <c:v>Lithuania</c:v>
                </c:pt>
                <c:pt idx="23">
                  <c:v>Slovakia</c:v>
                </c:pt>
                <c:pt idx="24">
                  <c:v>Hungary</c:v>
                </c:pt>
                <c:pt idx="25">
                  <c:v>Egypt</c:v>
                </c:pt>
                <c:pt idx="26">
                  <c:v>Ukraine</c:v>
                </c:pt>
                <c:pt idx="27">
                  <c:v>Morocco</c:v>
                </c:pt>
                <c:pt idx="28">
                  <c:v>Indonesia</c:v>
                </c:pt>
                <c:pt idx="29">
                  <c:v>Gabon</c:v>
                </c:pt>
                <c:pt idx="30">
                  <c:v>Thailand</c:v>
                </c:pt>
                <c:pt idx="31">
                  <c:v>Iran</c:v>
                </c:pt>
                <c:pt idx="32">
                  <c:v>Trinidad and Tobago</c:v>
                </c:pt>
                <c:pt idx="33">
                  <c:v>Croatia</c:v>
                </c:pt>
                <c:pt idx="34">
                  <c:v>Ecuador</c:v>
                </c:pt>
                <c:pt idx="35">
                  <c:v>Slovenia</c:v>
                </c:pt>
                <c:pt idx="36">
                  <c:v>Mauritius</c:v>
                </c:pt>
                <c:pt idx="37">
                  <c:v>Bahrain</c:v>
                </c:pt>
                <c:pt idx="38">
                  <c:v>Malaysia</c:v>
                </c:pt>
                <c:pt idx="39">
                  <c:v>Gibraltar</c:v>
                </c:pt>
                <c:pt idx="40">
                  <c:v>South Africa</c:v>
                </c:pt>
                <c:pt idx="41">
                  <c:v>Lebanon</c:v>
                </c:pt>
                <c:pt idx="42">
                  <c:v>Guernsey</c:v>
                </c:pt>
                <c:pt idx="43">
                  <c:v>Bulgaria</c:v>
                </c:pt>
                <c:pt idx="44">
                  <c:v>Georgia</c:v>
                </c:pt>
                <c:pt idx="45">
                  <c:v>Jordan</c:v>
                </c:pt>
                <c:pt idx="46">
                  <c:v>Isle of Man</c:v>
                </c:pt>
                <c:pt idx="47">
                  <c:v>Kenya</c:v>
                </c:pt>
                <c:pt idx="48">
                  <c:v>Nigeria</c:v>
                </c:pt>
                <c:pt idx="49">
                  <c:v>Dominican Republic</c:v>
                </c:pt>
                <c:pt idx="50">
                  <c:v>Sri Lanka</c:v>
                </c:pt>
                <c:pt idx="51">
                  <c:v>Barbados</c:v>
                </c:pt>
                <c:pt idx="52">
                  <c:v>Estonia</c:v>
                </c:pt>
                <c:pt idx="53">
                  <c:v>Tunisia</c:v>
                </c:pt>
                <c:pt idx="54">
                  <c:v>Colombia</c:v>
                </c:pt>
                <c:pt idx="55">
                  <c:v>Uzbekistan</c:v>
                </c:pt>
                <c:pt idx="56">
                  <c:v>Kuwait</c:v>
                </c:pt>
                <c:pt idx="57">
                  <c:v>Algeria</c:v>
                </c:pt>
                <c:pt idx="58">
                  <c:v>Zimbabwe</c:v>
                </c:pt>
                <c:pt idx="59">
                  <c:v>Yemen</c:v>
                </c:pt>
                <c:pt idx="60">
                  <c:v>United Arab Emirates</c:v>
                </c:pt>
                <c:pt idx="61">
                  <c:v>Bermuda</c:v>
                </c:pt>
                <c:pt idx="62">
                  <c:v>Seychelles</c:v>
                </c:pt>
                <c:pt idx="63">
                  <c:v>Congo</c:v>
                </c:pt>
                <c:pt idx="64">
                  <c:v>Costa Rica</c:v>
                </c:pt>
                <c:pt idx="65">
                  <c:v>Vietnam</c:v>
                </c:pt>
                <c:pt idx="66">
                  <c:v>Jamaica</c:v>
                </c:pt>
                <c:pt idx="67">
                  <c:v>Mozambique</c:v>
                </c:pt>
                <c:pt idx="68">
                  <c:v>Peru</c:v>
                </c:pt>
                <c:pt idx="69">
                  <c:v>Czech Republic</c:v>
                </c:pt>
                <c:pt idx="70">
                  <c:v>Malawi</c:v>
                </c:pt>
                <c:pt idx="71">
                  <c:v>Jersey</c:v>
                </c:pt>
                <c:pt idx="72">
                  <c:v>Romania</c:v>
                </c:pt>
                <c:pt idx="73">
                  <c:v>Mongolia</c:v>
                </c:pt>
                <c:pt idx="74">
                  <c:v>Cote d'Ivoire</c:v>
                </c:pt>
                <c:pt idx="75">
                  <c:v>Cyprus</c:v>
                </c:pt>
                <c:pt idx="76">
                  <c:v>Serbia</c:v>
                </c:pt>
                <c:pt idx="77">
                  <c:v>Zambia</c:v>
                </c:pt>
                <c:pt idx="78">
                  <c:v>Curacao</c:v>
                </c:pt>
                <c:pt idx="79">
                  <c:v>Malta</c:v>
                </c:pt>
                <c:pt idx="80">
                  <c:v>Andorra</c:v>
                </c:pt>
                <c:pt idx="81">
                  <c:v>Belize</c:v>
                </c:pt>
                <c:pt idx="82">
                  <c:v>Sudan</c:v>
                </c:pt>
                <c:pt idx="83">
                  <c:v>Bangladesh</c:v>
                </c:pt>
                <c:pt idx="84">
                  <c:v>Guatemala</c:v>
                </c:pt>
                <c:pt idx="85">
                  <c:v>Cuba</c:v>
                </c:pt>
                <c:pt idx="86">
                  <c:v>Belarus</c:v>
                </c:pt>
                <c:pt idx="87">
                  <c:v>Albania</c:v>
                </c:pt>
                <c:pt idx="88">
                  <c:v>Ghana</c:v>
                </c:pt>
                <c:pt idx="89">
                  <c:v>Tanzania</c:v>
                </c:pt>
                <c:pt idx="90">
                  <c:v>Russia</c:v>
                </c:pt>
                <c:pt idx="91">
                  <c:v>Macedonia, FYR</c:v>
                </c:pt>
                <c:pt idx="92">
                  <c:v>Chile</c:v>
                </c:pt>
                <c:pt idx="93">
                  <c:v>Liechtenstein</c:v>
                </c:pt>
                <c:pt idx="94">
                  <c:v>West Indies UK</c:v>
                </c:pt>
                <c:pt idx="95">
                  <c:v>Marshall Islands</c:v>
                </c:pt>
                <c:pt idx="96">
                  <c:v>Cameroon</c:v>
                </c:pt>
                <c:pt idx="97">
                  <c:v>Libya</c:v>
                </c:pt>
                <c:pt idx="98">
                  <c:v>Armenia</c:v>
                </c:pt>
                <c:pt idx="99">
                  <c:v>Finland</c:v>
                </c:pt>
                <c:pt idx="100">
                  <c:v>Macau SAR</c:v>
                </c:pt>
                <c:pt idx="101">
                  <c:v>Honduras</c:v>
                </c:pt>
                <c:pt idx="102">
                  <c:v>Laos</c:v>
                </c:pt>
                <c:pt idx="103">
                  <c:v>St. Vincent</c:v>
                </c:pt>
                <c:pt idx="104">
                  <c:v>India</c:v>
                </c:pt>
                <c:pt idx="105">
                  <c:v>Maldives</c:v>
                </c:pt>
                <c:pt idx="106">
                  <c:v>Burkina Faso</c:v>
                </c:pt>
                <c:pt idx="107">
                  <c:v>Botswana</c:v>
                </c:pt>
                <c:pt idx="108">
                  <c:v>Angola</c:v>
                </c:pt>
                <c:pt idx="109">
                  <c:v>Swaziland</c:v>
                </c:pt>
                <c:pt idx="110">
                  <c:v>Congo Democratic Republic</c:v>
                </c:pt>
                <c:pt idx="111">
                  <c:v>Uganda</c:v>
                </c:pt>
                <c:pt idx="112">
                  <c:v>Papua New Guinea</c:v>
                </c:pt>
                <c:pt idx="113">
                  <c:v>Norway</c:v>
                </c:pt>
                <c:pt idx="114">
                  <c:v>French Polynesia</c:v>
                </c:pt>
                <c:pt idx="115">
                  <c:v>Nepal</c:v>
                </c:pt>
                <c:pt idx="116">
                  <c:v>Mauritania</c:v>
                </c:pt>
                <c:pt idx="117">
                  <c:v>Samoa</c:v>
                </c:pt>
                <c:pt idx="118">
                  <c:v>El Salvador</c:v>
                </c:pt>
                <c:pt idx="119">
                  <c:v>Aruba</c:v>
                </c:pt>
                <c:pt idx="120">
                  <c:v>Grenada</c:v>
                </c:pt>
                <c:pt idx="121">
                  <c:v>Paraguay</c:v>
                </c:pt>
                <c:pt idx="122">
                  <c:v>Ethiopia</c:v>
                </c:pt>
                <c:pt idx="123">
                  <c:v>Namibia</c:v>
                </c:pt>
                <c:pt idx="124">
                  <c:v>Nicaragua</c:v>
                </c:pt>
                <c:pt idx="125">
                  <c:v>Mali</c:v>
                </c:pt>
                <c:pt idx="126">
                  <c:v>Vanuatu</c:v>
                </c:pt>
                <c:pt idx="127">
                  <c:v>Niger</c:v>
                </c:pt>
                <c:pt idx="128">
                  <c:v>South Korea</c:v>
                </c:pt>
                <c:pt idx="129">
                  <c:v>Bosnia and Herzegovina</c:v>
                </c:pt>
                <c:pt idx="130">
                  <c:v>Benin</c:v>
                </c:pt>
                <c:pt idx="131">
                  <c:v>Togo</c:v>
                </c:pt>
                <c:pt idx="132">
                  <c:v>Afghanistan</c:v>
                </c:pt>
                <c:pt idx="133">
                  <c:v>Djibouti</c:v>
                </c:pt>
                <c:pt idx="134">
                  <c:v>Turkmenistan</c:v>
                </c:pt>
                <c:pt idx="135">
                  <c:v>Fiji</c:v>
                </c:pt>
                <c:pt idx="136">
                  <c:v>Syria</c:v>
                </c:pt>
                <c:pt idx="137">
                  <c:v>Cambodia</c:v>
                </c:pt>
                <c:pt idx="138">
                  <c:v>Montenegro</c:v>
                </c:pt>
                <c:pt idx="139">
                  <c:v>Brunei</c:v>
                </c:pt>
                <c:pt idx="140">
                  <c:v>Singapore</c:v>
                </c:pt>
                <c:pt idx="141">
                  <c:v>Myanmar</c:v>
                </c:pt>
                <c:pt idx="142">
                  <c:v>St. Lucia</c:v>
                </c:pt>
                <c:pt idx="143">
                  <c:v>Surinam</c:v>
                </c:pt>
                <c:pt idx="144">
                  <c:v>Poland</c:v>
                </c:pt>
                <c:pt idx="145">
                  <c:v>Austria</c:v>
                </c:pt>
                <c:pt idx="146">
                  <c:v>Falkland Islands</c:v>
                </c:pt>
                <c:pt idx="147">
                  <c:v>Guinea</c:v>
                </c:pt>
                <c:pt idx="148">
                  <c:v>Turks and Caicos</c:v>
                </c:pt>
                <c:pt idx="149">
                  <c:v>Cape Verde</c:v>
                </c:pt>
                <c:pt idx="150">
                  <c:v>Madagascar</c:v>
                </c:pt>
                <c:pt idx="151">
                  <c:v>North Korea</c:v>
                </c:pt>
                <c:pt idx="152">
                  <c:v>US Pacific Islands</c:v>
                </c:pt>
                <c:pt idx="153">
                  <c:v>Kyrgyz Republic</c:v>
                </c:pt>
                <c:pt idx="154">
                  <c:v>Haiti</c:v>
                </c:pt>
                <c:pt idx="155">
                  <c:v>Burundi</c:v>
                </c:pt>
                <c:pt idx="156">
                  <c:v>British Overseas Territories</c:v>
                </c:pt>
                <c:pt idx="157">
                  <c:v>Somalia</c:v>
                </c:pt>
                <c:pt idx="158">
                  <c:v>United States</c:v>
                </c:pt>
                <c:pt idx="159">
                  <c:v>Moldova</c:v>
                </c:pt>
                <c:pt idx="160">
                  <c:v>Rwanda</c:v>
                </c:pt>
                <c:pt idx="161">
                  <c:v>Guyana</c:v>
                </c:pt>
                <c:pt idx="162">
                  <c:v>New Caledonia</c:v>
                </c:pt>
                <c:pt idx="163">
                  <c:v>Nauru</c:v>
                </c:pt>
                <c:pt idx="164">
                  <c:v>Gambia</c:v>
                </c:pt>
                <c:pt idx="165">
                  <c:v>New Zealand</c:v>
                </c:pt>
                <c:pt idx="166">
                  <c:v>Palestinian Territory</c:v>
                </c:pt>
                <c:pt idx="167">
                  <c:v>Equatorial Guinea</c:v>
                </c:pt>
                <c:pt idx="168">
                  <c:v>Eritrea</c:v>
                </c:pt>
                <c:pt idx="169">
                  <c:v>Tajikistan</c:v>
                </c:pt>
                <c:pt idx="170">
                  <c:v>Bhutan</c:v>
                </c:pt>
                <c:pt idx="171">
                  <c:v>China</c:v>
                </c:pt>
                <c:pt idx="172">
                  <c:v>Dominica</c:v>
                </c:pt>
                <c:pt idx="173">
                  <c:v>Lesotho</c:v>
                </c:pt>
                <c:pt idx="174">
                  <c:v>Sao Tome and Principe</c:v>
                </c:pt>
                <c:pt idx="175">
                  <c:v>Comoros Islands</c:v>
                </c:pt>
                <c:pt idx="176">
                  <c:v>Central African Republic</c:v>
                </c:pt>
                <c:pt idx="177">
                  <c:v>Chad</c:v>
                </c:pt>
                <c:pt idx="178">
                  <c:v>Vatican</c:v>
                </c:pt>
                <c:pt idx="179">
                  <c:v>Guinea-Bissau</c:v>
                </c:pt>
                <c:pt idx="180">
                  <c:v>Timor Leste</c:v>
                </c:pt>
                <c:pt idx="181">
                  <c:v>Sierra Leone</c:v>
                </c:pt>
                <c:pt idx="182">
                  <c:v>Tonga</c:v>
                </c:pt>
                <c:pt idx="183">
                  <c:v>Solomon Islands</c:v>
                </c:pt>
                <c:pt idx="184">
                  <c:v>Kiribati</c:v>
                </c:pt>
                <c:pt idx="185">
                  <c:v>Tuvalu</c:v>
                </c:pt>
                <c:pt idx="186">
                  <c:v>St. Helena</c:v>
                </c:pt>
                <c:pt idx="187">
                  <c:v>Sint Maarten</c:v>
                </c:pt>
                <c:pt idx="188">
                  <c:v>Netherlands Antilles</c:v>
                </c:pt>
                <c:pt idx="189">
                  <c:v>Micronesia</c:v>
                </c:pt>
                <c:pt idx="190">
                  <c:v>Palau</c:v>
                </c:pt>
                <c:pt idx="191">
                  <c:v>Wallis/Futuna</c:v>
                </c:pt>
                <c:pt idx="192">
                  <c:v>Bonaire, Saint Eustatius and S</c:v>
                </c:pt>
                <c:pt idx="193">
                  <c:v>Canada</c:v>
                </c:pt>
                <c:pt idx="194">
                  <c:v>Hong Kong SAR</c:v>
                </c:pt>
                <c:pt idx="195">
                  <c:v>Greece</c:v>
                </c:pt>
                <c:pt idx="196">
                  <c:v>Denmark</c:v>
                </c:pt>
                <c:pt idx="197">
                  <c:v>Brazil</c:v>
                </c:pt>
                <c:pt idx="198">
                  <c:v>Luxembourg</c:v>
                </c:pt>
                <c:pt idx="199">
                  <c:v>Cayman Islands</c:v>
                </c:pt>
                <c:pt idx="200">
                  <c:v>Portugal</c:v>
                </c:pt>
                <c:pt idx="201">
                  <c:v>Belgium</c:v>
                </c:pt>
                <c:pt idx="202">
                  <c:v>Chinese Taipei</c:v>
                </c:pt>
                <c:pt idx="203">
                  <c:v>Italy</c:v>
                </c:pt>
                <c:pt idx="204">
                  <c:v>Netherlands</c:v>
                </c:pt>
                <c:pt idx="205">
                  <c:v>Australia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Japan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2013 Mar'!$E$3:$E$215</c:f>
              <c:numCache>
                <c:formatCode>General</c:formatCode>
                <c:ptCount val="213"/>
                <c:pt idx="0">
                  <c:v>0.10671410395398129</c:v>
                </c:pt>
                <c:pt idx="1">
                  <c:v>6.9855917086977012E-2</c:v>
                </c:pt>
                <c:pt idx="2">
                  <c:v>4.6992123735403304E-2</c:v>
                </c:pt>
                <c:pt idx="3">
                  <c:v>3.5981979884418779E-2</c:v>
                </c:pt>
                <c:pt idx="4">
                  <c:v>3.5553243381970641E-2</c:v>
                </c:pt>
                <c:pt idx="5">
                  <c:v>3.5371916015508043E-2</c:v>
                </c:pt>
                <c:pt idx="6">
                  <c:v>3.5138228077617635E-2</c:v>
                </c:pt>
                <c:pt idx="7">
                  <c:v>3.5053943952647729E-2</c:v>
                </c:pt>
                <c:pt idx="8">
                  <c:v>3.4991355407510465E-2</c:v>
                </c:pt>
                <c:pt idx="9">
                  <c:v>3.496244995031747E-2</c:v>
                </c:pt>
                <c:pt idx="10">
                  <c:v>3.3912665540305635E-2</c:v>
                </c:pt>
                <c:pt idx="11">
                  <c:v>3.3451266230056537E-2</c:v>
                </c:pt>
                <c:pt idx="12">
                  <c:v>3.3389987386349129E-2</c:v>
                </c:pt>
                <c:pt idx="13">
                  <c:v>3.3347942297866084E-2</c:v>
                </c:pt>
                <c:pt idx="14">
                  <c:v>3.3233874957863771E-2</c:v>
                </c:pt>
                <c:pt idx="15">
                  <c:v>3.3040761156220691E-2</c:v>
                </c:pt>
                <c:pt idx="16">
                  <c:v>3.2939814344476813E-2</c:v>
                </c:pt>
                <c:pt idx="17">
                  <c:v>3.272918401690695E-2</c:v>
                </c:pt>
                <c:pt idx="18">
                  <c:v>3.2597139352371185E-2</c:v>
                </c:pt>
                <c:pt idx="19">
                  <c:v>3.2581134702361264E-2</c:v>
                </c:pt>
                <c:pt idx="20">
                  <c:v>3.2120593288470868E-2</c:v>
                </c:pt>
                <c:pt idx="21">
                  <c:v>3.2018762453533738E-2</c:v>
                </c:pt>
                <c:pt idx="22">
                  <c:v>3.2009784672924382E-2</c:v>
                </c:pt>
                <c:pt idx="23">
                  <c:v>3.1944984385516621E-2</c:v>
                </c:pt>
                <c:pt idx="24">
                  <c:v>3.1830695037639606E-2</c:v>
                </c:pt>
                <c:pt idx="25">
                  <c:v>3.1585524729858067E-2</c:v>
                </c:pt>
                <c:pt idx="26">
                  <c:v>3.1415225856666229E-2</c:v>
                </c:pt>
                <c:pt idx="27">
                  <c:v>3.1179230772590005E-2</c:v>
                </c:pt>
                <c:pt idx="28">
                  <c:v>3.1026656840350497E-2</c:v>
                </c:pt>
                <c:pt idx="29">
                  <c:v>3.0930075450103078E-2</c:v>
                </c:pt>
                <c:pt idx="30">
                  <c:v>3.0871850460007202E-2</c:v>
                </c:pt>
                <c:pt idx="31">
                  <c:v>3.0762115295623994E-2</c:v>
                </c:pt>
                <c:pt idx="32">
                  <c:v>3.0686727440559905E-2</c:v>
                </c:pt>
                <c:pt idx="33">
                  <c:v>3.045507610944851E-2</c:v>
                </c:pt>
                <c:pt idx="34">
                  <c:v>3.0402440370417835E-2</c:v>
                </c:pt>
                <c:pt idx="35">
                  <c:v>3.0276784920280332E-2</c:v>
                </c:pt>
                <c:pt idx="36">
                  <c:v>3.0244408395712522E-2</c:v>
                </c:pt>
                <c:pt idx="37">
                  <c:v>2.979101965560902E-2</c:v>
                </c:pt>
                <c:pt idx="38">
                  <c:v>2.9637149478000894E-2</c:v>
                </c:pt>
                <c:pt idx="39">
                  <c:v>2.9397956878220478E-2</c:v>
                </c:pt>
                <c:pt idx="40">
                  <c:v>2.931152926192826E-2</c:v>
                </c:pt>
                <c:pt idx="41">
                  <c:v>2.9255248060896733E-2</c:v>
                </c:pt>
                <c:pt idx="42">
                  <c:v>2.9160605464900145E-2</c:v>
                </c:pt>
                <c:pt idx="43">
                  <c:v>2.9141612898630063E-2</c:v>
                </c:pt>
                <c:pt idx="44">
                  <c:v>2.8783862717116773E-2</c:v>
                </c:pt>
                <c:pt idx="45">
                  <c:v>2.874937188105911E-2</c:v>
                </c:pt>
                <c:pt idx="46">
                  <c:v>2.8331052444213703E-2</c:v>
                </c:pt>
                <c:pt idx="47">
                  <c:v>2.8250557296390796E-2</c:v>
                </c:pt>
                <c:pt idx="48">
                  <c:v>2.8229801212780039E-2</c:v>
                </c:pt>
                <c:pt idx="49">
                  <c:v>2.8180621094542769E-2</c:v>
                </c:pt>
                <c:pt idx="50">
                  <c:v>2.8177865108700694E-2</c:v>
                </c:pt>
                <c:pt idx="51">
                  <c:v>2.8100510887431873E-2</c:v>
                </c:pt>
                <c:pt idx="52">
                  <c:v>2.8042587713737691E-2</c:v>
                </c:pt>
                <c:pt idx="53">
                  <c:v>2.7834405567922025E-2</c:v>
                </c:pt>
                <c:pt idx="54">
                  <c:v>2.7814370210042731E-2</c:v>
                </c:pt>
                <c:pt idx="55">
                  <c:v>2.7778929583018454E-2</c:v>
                </c:pt>
                <c:pt idx="56">
                  <c:v>2.767968501381832E-2</c:v>
                </c:pt>
                <c:pt idx="57">
                  <c:v>2.7430327356953388E-2</c:v>
                </c:pt>
                <c:pt idx="58">
                  <c:v>2.7362530244911053E-2</c:v>
                </c:pt>
                <c:pt idx="59">
                  <c:v>2.7301000629203712E-2</c:v>
                </c:pt>
                <c:pt idx="60">
                  <c:v>2.7241966660929977E-2</c:v>
                </c:pt>
                <c:pt idx="61">
                  <c:v>2.7108736851424065E-2</c:v>
                </c:pt>
                <c:pt idx="62">
                  <c:v>2.6933211837225444E-2</c:v>
                </c:pt>
                <c:pt idx="63">
                  <c:v>2.6798883926119243E-2</c:v>
                </c:pt>
                <c:pt idx="64">
                  <c:v>2.6514188220417539E-2</c:v>
                </c:pt>
                <c:pt idx="65">
                  <c:v>2.6510508939113664E-2</c:v>
                </c:pt>
                <c:pt idx="66">
                  <c:v>2.6181693243011627E-2</c:v>
                </c:pt>
                <c:pt idx="67">
                  <c:v>2.6092767881770496E-2</c:v>
                </c:pt>
                <c:pt idx="68">
                  <c:v>2.5987535121238921E-2</c:v>
                </c:pt>
                <c:pt idx="69">
                  <c:v>2.5797827924524057E-2</c:v>
                </c:pt>
                <c:pt idx="70">
                  <c:v>2.5550823635749464E-2</c:v>
                </c:pt>
                <c:pt idx="71">
                  <c:v>2.5408216622143934E-2</c:v>
                </c:pt>
                <c:pt idx="72">
                  <c:v>2.5386408324370092E-2</c:v>
                </c:pt>
                <c:pt idx="73">
                  <c:v>2.5292248223882409E-2</c:v>
                </c:pt>
                <c:pt idx="74">
                  <c:v>2.5217508240814996E-2</c:v>
                </c:pt>
                <c:pt idx="75">
                  <c:v>2.4642016624433619E-2</c:v>
                </c:pt>
                <c:pt idx="76">
                  <c:v>2.4453694131625792E-2</c:v>
                </c:pt>
                <c:pt idx="77">
                  <c:v>2.4296872505335635E-2</c:v>
                </c:pt>
                <c:pt idx="78">
                  <c:v>2.4252114283647888E-2</c:v>
                </c:pt>
                <c:pt idx="79">
                  <c:v>2.4089031401135601E-2</c:v>
                </c:pt>
                <c:pt idx="80">
                  <c:v>2.403891283442303E-2</c:v>
                </c:pt>
                <c:pt idx="81">
                  <c:v>2.3949667660331086E-2</c:v>
                </c:pt>
                <c:pt idx="82">
                  <c:v>2.3845124073810044E-2</c:v>
                </c:pt>
                <c:pt idx="83">
                  <c:v>2.353754953428799E-2</c:v>
                </c:pt>
                <c:pt idx="84">
                  <c:v>2.346485804745323E-2</c:v>
                </c:pt>
                <c:pt idx="85">
                  <c:v>2.3153814649719572E-2</c:v>
                </c:pt>
                <c:pt idx="86">
                  <c:v>2.3140368405045655E-2</c:v>
                </c:pt>
                <c:pt idx="87">
                  <c:v>2.3124896400691826E-2</c:v>
                </c:pt>
                <c:pt idx="88">
                  <c:v>2.2793232481716018E-2</c:v>
                </c:pt>
                <c:pt idx="89">
                  <c:v>2.2569507571598507E-2</c:v>
                </c:pt>
                <c:pt idx="90">
                  <c:v>2.2445094701602983E-2</c:v>
                </c:pt>
                <c:pt idx="91">
                  <c:v>2.2440859381134826E-2</c:v>
                </c:pt>
                <c:pt idx="92">
                  <c:v>2.237188456577522E-2</c:v>
                </c:pt>
                <c:pt idx="93">
                  <c:v>2.23534524275385E-2</c:v>
                </c:pt>
                <c:pt idx="94">
                  <c:v>2.2328996246591903E-2</c:v>
                </c:pt>
                <c:pt idx="95">
                  <c:v>2.1729206348443303E-2</c:v>
                </c:pt>
                <c:pt idx="96">
                  <c:v>2.1537583166347619E-2</c:v>
                </c:pt>
                <c:pt idx="97">
                  <c:v>2.141348727831684E-2</c:v>
                </c:pt>
                <c:pt idx="98">
                  <c:v>2.1191340004120283E-2</c:v>
                </c:pt>
                <c:pt idx="99">
                  <c:v>2.1190309390116763E-2</c:v>
                </c:pt>
                <c:pt idx="100">
                  <c:v>2.0916082804302714E-2</c:v>
                </c:pt>
                <c:pt idx="101">
                  <c:v>2.0598884374995977E-2</c:v>
                </c:pt>
                <c:pt idx="102">
                  <c:v>2.0501476264475696E-2</c:v>
                </c:pt>
                <c:pt idx="103">
                  <c:v>2.0325365501417995E-2</c:v>
                </c:pt>
                <c:pt idx="104">
                  <c:v>2.03232882051856E-2</c:v>
                </c:pt>
                <c:pt idx="105">
                  <c:v>2.0185482428185377E-2</c:v>
                </c:pt>
                <c:pt idx="106">
                  <c:v>2.0166479169032359E-2</c:v>
                </c:pt>
                <c:pt idx="107">
                  <c:v>2.0165343829723202E-2</c:v>
                </c:pt>
                <c:pt idx="108">
                  <c:v>2.0089153201571657E-2</c:v>
                </c:pt>
                <c:pt idx="109">
                  <c:v>2.0043466001317112E-2</c:v>
                </c:pt>
                <c:pt idx="110">
                  <c:v>1.9803694937964779E-2</c:v>
                </c:pt>
                <c:pt idx="111">
                  <c:v>1.9552718629723791E-2</c:v>
                </c:pt>
                <c:pt idx="112">
                  <c:v>1.9440409978887355E-2</c:v>
                </c:pt>
                <c:pt idx="113">
                  <c:v>1.9226673683567133E-2</c:v>
                </c:pt>
                <c:pt idx="114">
                  <c:v>1.9121242585818383E-2</c:v>
                </c:pt>
                <c:pt idx="115">
                  <c:v>1.902754202804105E-2</c:v>
                </c:pt>
                <c:pt idx="116">
                  <c:v>1.8751338078265348E-2</c:v>
                </c:pt>
                <c:pt idx="117">
                  <c:v>1.8514541756245579E-2</c:v>
                </c:pt>
                <c:pt idx="118">
                  <c:v>1.8186814548316672E-2</c:v>
                </c:pt>
                <c:pt idx="119">
                  <c:v>1.8140775786564266E-2</c:v>
                </c:pt>
                <c:pt idx="120">
                  <c:v>1.7737352497149209E-2</c:v>
                </c:pt>
                <c:pt idx="121">
                  <c:v>1.7698869438188467E-2</c:v>
                </c:pt>
                <c:pt idx="122">
                  <c:v>1.7655896609639406E-2</c:v>
                </c:pt>
                <c:pt idx="123">
                  <c:v>1.7416819347323659E-2</c:v>
                </c:pt>
                <c:pt idx="124">
                  <c:v>1.7396660682194937E-2</c:v>
                </c:pt>
                <c:pt idx="125">
                  <c:v>1.7090272455219505E-2</c:v>
                </c:pt>
                <c:pt idx="126">
                  <c:v>1.7064306677609695E-2</c:v>
                </c:pt>
                <c:pt idx="127">
                  <c:v>1.6803230138219723E-2</c:v>
                </c:pt>
                <c:pt idx="128">
                  <c:v>1.666052649589031E-2</c:v>
                </c:pt>
                <c:pt idx="129">
                  <c:v>1.6416318625597923E-2</c:v>
                </c:pt>
                <c:pt idx="130">
                  <c:v>1.641585782563992E-2</c:v>
                </c:pt>
                <c:pt idx="131">
                  <c:v>1.6034137561181161E-2</c:v>
                </c:pt>
                <c:pt idx="132">
                  <c:v>1.5581959565141671E-2</c:v>
                </c:pt>
                <c:pt idx="133">
                  <c:v>1.5071752296838435E-2</c:v>
                </c:pt>
                <c:pt idx="134">
                  <c:v>1.4732256906257929E-2</c:v>
                </c:pt>
                <c:pt idx="135">
                  <c:v>1.4389716536657878E-2</c:v>
                </c:pt>
                <c:pt idx="136">
                  <c:v>1.4333139559196172E-2</c:v>
                </c:pt>
                <c:pt idx="137">
                  <c:v>1.3600747346517143E-2</c:v>
                </c:pt>
                <c:pt idx="138">
                  <c:v>1.3353773535191897E-2</c:v>
                </c:pt>
                <c:pt idx="139">
                  <c:v>1.3128270279150606E-2</c:v>
                </c:pt>
                <c:pt idx="140">
                  <c:v>1.2850811823919076E-2</c:v>
                </c:pt>
                <c:pt idx="141">
                  <c:v>1.2791411539111024E-2</c:v>
                </c:pt>
                <c:pt idx="142">
                  <c:v>1.2708899602563165E-2</c:v>
                </c:pt>
                <c:pt idx="143">
                  <c:v>1.2104819982525229E-2</c:v>
                </c:pt>
                <c:pt idx="144">
                  <c:v>1.2031803722439255E-2</c:v>
                </c:pt>
                <c:pt idx="145">
                  <c:v>1.1756184376688988E-2</c:v>
                </c:pt>
                <c:pt idx="146">
                  <c:v>1.1419900318773827E-2</c:v>
                </c:pt>
                <c:pt idx="147">
                  <c:v>1.1284171294264672E-2</c:v>
                </c:pt>
                <c:pt idx="148">
                  <c:v>1.1128171419699726E-2</c:v>
                </c:pt>
                <c:pt idx="149">
                  <c:v>1.0962701914944039E-2</c:v>
                </c:pt>
                <c:pt idx="150">
                  <c:v>1.0928992088227124E-2</c:v>
                </c:pt>
                <c:pt idx="151">
                  <c:v>1.0925151810442504E-2</c:v>
                </c:pt>
                <c:pt idx="152">
                  <c:v>1.0810713290792303E-2</c:v>
                </c:pt>
                <c:pt idx="153">
                  <c:v>1.0789743590137785E-2</c:v>
                </c:pt>
                <c:pt idx="154">
                  <c:v>1.0147087619103042E-2</c:v>
                </c:pt>
                <c:pt idx="155">
                  <c:v>9.8429576120667283E-3</c:v>
                </c:pt>
                <c:pt idx="156">
                  <c:v>9.6666425789918888E-3</c:v>
                </c:pt>
                <c:pt idx="157">
                  <c:v>9.1070511415506285E-3</c:v>
                </c:pt>
                <c:pt idx="158">
                  <c:v>8.9805755341474391E-3</c:v>
                </c:pt>
                <c:pt idx="159">
                  <c:v>8.9530833653099634E-3</c:v>
                </c:pt>
                <c:pt idx="160">
                  <c:v>8.1793728127324238E-3</c:v>
                </c:pt>
                <c:pt idx="161">
                  <c:v>7.9837344248797921E-3</c:v>
                </c:pt>
                <c:pt idx="162">
                  <c:v>7.3951640819423176E-3</c:v>
                </c:pt>
                <c:pt idx="163">
                  <c:v>7.198083800009949E-3</c:v>
                </c:pt>
                <c:pt idx="164">
                  <c:v>6.9415283530264152E-3</c:v>
                </c:pt>
                <c:pt idx="165">
                  <c:v>6.7603492950120692E-3</c:v>
                </c:pt>
                <c:pt idx="166">
                  <c:v>6.7518459954798516E-3</c:v>
                </c:pt>
                <c:pt idx="167">
                  <c:v>6.3778607676665856E-3</c:v>
                </c:pt>
                <c:pt idx="168">
                  <c:v>6.1319256897049918E-3</c:v>
                </c:pt>
                <c:pt idx="169">
                  <c:v>5.8371464691416427E-3</c:v>
                </c:pt>
                <c:pt idx="170">
                  <c:v>5.4998852150504735E-3</c:v>
                </c:pt>
                <c:pt idx="171">
                  <c:v>5.3688410263748737E-3</c:v>
                </c:pt>
                <c:pt idx="172">
                  <c:v>5.1175199812477931E-3</c:v>
                </c:pt>
                <c:pt idx="173">
                  <c:v>4.85008699789402E-3</c:v>
                </c:pt>
                <c:pt idx="174">
                  <c:v>4.2417401426968725E-3</c:v>
                </c:pt>
                <c:pt idx="175">
                  <c:v>4.0709610219622485E-3</c:v>
                </c:pt>
                <c:pt idx="176">
                  <c:v>4.0698817788979193E-3</c:v>
                </c:pt>
                <c:pt idx="177">
                  <c:v>4.0600786543968908E-3</c:v>
                </c:pt>
                <c:pt idx="178">
                  <c:v>2.4645291339022019E-3</c:v>
                </c:pt>
                <c:pt idx="179">
                  <c:v>2.2847449320424727E-3</c:v>
                </c:pt>
                <c:pt idx="180">
                  <c:v>1.0207699695357589E-3</c:v>
                </c:pt>
                <c:pt idx="181">
                  <c:v>8.6315586017516547E-4</c:v>
                </c:pt>
                <c:pt idx="182">
                  <c:v>8.5327465273190672E-4</c:v>
                </c:pt>
                <c:pt idx="183">
                  <c:v>8.4665853992207517E-4</c:v>
                </c:pt>
                <c:pt idx="184">
                  <c:v>1.7158413492062308E-4</c:v>
                </c:pt>
                <c:pt idx="185">
                  <c:v>1.7098581074495838E-4</c:v>
                </c:pt>
                <c:pt idx="186">
                  <c:v>6.3202081291184934E-5</c:v>
                </c:pt>
                <c:pt idx="187">
                  <c:v>-6.9668082924017036E-6</c:v>
                </c:pt>
                <c:pt idx="188">
                  <c:v>-1.9239560652698704E-4</c:v>
                </c:pt>
                <c:pt idx="189">
                  <c:v>-1.9239560652698704E-4</c:v>
                </c:pt>
                <c:pt idx="190">
                  <c:v>-1.9239560652698704E-4</c:v>
                </c:pt>
                <c:pt idx="191">
                  <c:v>-1.9239560652698704E-4</c:v>
                </c:pt>
                <c:pt idx="192">
                  <c:v>-1.9239560652698704E-4</c:v>
                </c:pt>
                <c:pt idx="193">
                  <c:v>-1.660889084076772E-3</c:v>
                </c:pt>
                <c:pt idx="194">
                  <c:v>-6.0691177245784655E-3</c:v>
                </c:pt>
                <c:pt idx="195">
                  <c:v>-1.1427770980764973E-2</c:v>
                </c:pt>
                <c:pt idx="196">
                  <c:v>-1.4037541922815353E-2</c:v>
                </c:pt>
                <c:pt idx="197">
                  <c:v>-1.8490492921763912E-2</c:v>
                </c:pt>
                <c:pt idx="198">
                  <c:v>-2.0233563022425988E-2</c:v>
                </c:pt>
                <c:pt idx="199">
                  <c:v>-2.7888465181699379E-2</c:v>
                </c:pt>
                <c:pt idx="200">
                  <c:v>-3.1678301482466073E-2</c:v>
                </c:pt>
                <c:pt idx="201">
                  <c:v>-4.5657264931740021E-2</c:v>
                </c:pt>
                <c:pt idx="202">
                  <c:v>-5.8319434498359399E-2</c:v>
                </c:pt>
                <c:pt idx="203">
                  <c:v>-0.12585056665321104</c:v>
                </c:pt>
                <c:pt idx="204">
                  <c:v>-0.14162998572208477</c:v>
                </c:pt>
                <c:pt idx="205">
                  <c:v>-0.15130769404333019</c:v>
                </c:pt>
                <c:pt idx="206">
                  <c:v>-0.15523308059365157</c:v>
                </c:pt>
                <c:pt idx="207">
                  <c:v>-0.17440738110943585</c:v>
                </c:pt>
                <c:pt idx="208">
                  <c:v>-0.23931709866398332</c:v>
                </c:pt>
                <c:pt idx="209">
                  <c:v>-0.37282738248072755</c:v>
                </c:pt>
                <c:pt idx="210">
                  <c:v>-0.43375461390436099</c:v>
                </c:pt>
                <c:pt idx="211">
                  <c:v>-0.43806042360344882</c:v>
                </c:pt>
                <c:pt idx="212">
                  <c:v>-0.49773642495012027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2-410F-B3CA-EBE618DF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2013 Jun'!$A$3:$A$215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South Korea</c:v>
                </c:pt>
                <c:pt idx="4">
                  <c:v>Pakistan</c:v>
                </c:pt>
                <c:pt idx="5">
                  <c:v>Kazakhstan</c:v>
                </c:pt>
                <c:pt idx="6">
                  <c:v>Israel</c:v>
                </c:pt>
                <c:pt idx="7">
                  <c:v>Uruguay</c:v>
                </c:pt>
                <c:pt idx="8">
                  <c:v>Philippines</c:v>
                </c:pt>
                <c:pt idx="9">
                  <c:v>Iceland</c:v>
                </c:pt>
                <c:pt idx="10">
                  <c:v>Bahamas</c:v>
                </c:pt>
                <c:pt idx="11">
                  <c:v>Azerbaijan</c:v>
                </c:pt>
                <c:pt idx="12">
                  <c:v>Senegal</c:v>
                </c:pt>
                <c:pt idx="13">
                  <c:v>Qatar</c:v>
                </c:pt>
                <c:pt idx="14">
                  <c:v>Liberia</c:v>
                </c:pt>
                <c:pt idx="15">
                  <c:v>Panama</c:v>
                </c:pt>
                <c:pt idx="16">
                  <c:v>Slovenia</c:v>
                </c:pt>
                <c:pt idx="17">
                  <c:v>Latvia</c:v>
                </c:pt>
                <c:pt idx="18">
                  <c:v>Lithuania</c:v>
                </c:pt>
                <c:pt idx="19">
                  <c:v>Costa Rica</c:v>
                </c:pt>
                <c:pt idx="20">
                  <c:v>Morocco</c:v>
                </c:pt>
                <c:pt idx="21">
                  <c:v>Hungary</c:v>
                </c:pt>
                <c:pt idx="22">
                  <c:v>Saudi Arabia</c:v>
                </c:pt>
                <c:pt idx="23">
                  <c:v>Iraq</c:v>
                </c:pt>
                <c:pt idx="24">
                  <c:v>Egypt</c:v>
                </c:pt>
                <c:pt idx="25">
                  <c:v>Slovakia</c:v>
                </c:pt>
                <c:pt idx="26">
                  <c:v>Gabon</c:v>
                </c:pt>
                <c:pt idx="27">
                  <c:v>Bolivia</c:v>
                </c:pt>
                <c:pt idx="28">
                  <c:v>Ecuador</c:v>
                </c:pt>
                <c:pt idx="29">
                  <c:v>Mauritius</c:v>
                </c:pt>
                <c:pt idx="30">
                  <c:v>Croatia</c:v>
                </c:pt>
                <c:pt idx="31">
                  <c:v>Thailand</c:v>
                </c:pt>
                <c:pt idx="32">
                  <c:v>Ukraine</c:v>
                </c:pt>
                <c:pt idx="33">
                  <c:v>Iran</c:v>
                </c:pt>
                <c:pt idx="34">
                  <c:v>Trinidad and Tobago</c:v>
                </c:pt>
                <c:pt idx="35">
                  <c:v>Indonesia</c:v>
                </c:pt>
                <c:pt idx="36">
                  <c:v>Venezuela</c:v>
                </c:pt>
                <c:pt idx="37">
                  <c:v>Bahrain</c:v>
                </c:pt>
                <c:pt idx="38">
                  <c:v>South Africa</c:v>
                </c:pt>
                <c:pt idx="39">
                  <c:v>Barbados</c:v>
                </c:pt>
                <c:pt idx="40">
                  <c:v>Malaysia</c:v>
                </c:pt>
                <c:pt idx="41">
                  <c:v>Gibraltar</c:v>
                </c:pt>
                <c:pt idx="42">
                  <c:v>Lebanon</c:v>
                </c:pt>
                <c:pt idx="43">
                  <c:v>Guernsey</c:v>
                </c:pt>
                <c:pt idx="44">
                  <c:v>Bulgaria</c:v>
                </c:pt>
                <c:pt idx="45">
                  <c:v>Jordan</c:v>
                </c:pt>
                <c:pt idx="46">
                  <c:v>Georgia</c:v>
                </c:pt>
                <c:pt idx="47">
                  <c:v>Kenya</c:v>
                </c:pt>
                <c:pt idx="48">
                  <c:v>Kuwait</c:v>
                </c:pt>
                <c:pt idx="49">
                  <c:v>Isle of Man</c:v>
                </c:pt>
                <c:pt idx="50">
                  <c:v>Dominican Republic</c:v>
                </c:pt>
                <c:pt idx="51">
                  <c:v>Sri Lanka</c:v>
                </c:pt>
                <c:pt idx="52">
                  <c:v>Tunisia</c:v>
                </c:pt>
                <c:pt idx="53">
                  <c:v>Bermuda</c:v>
                </c:pt>
                <c:pt idx="54">
                  <c:v>United Arab Emirates</c:v>
                </c:pt>
                <c:pt idx="55">
                  <c:v>Oman</c:v>
                </c:pt>
                <c:pt idx="56">
                  <c:v>Zimbabwe</c:v>
                </c:pt>
                <c:pt idx="57">
                  <c:v>Nigeria</c:v>
                </c:pt>
                <c:pt idx="58">
                  <c:v>Yemen</c:v>
                </c:pt>
                <c:pt idx="59">
                  <c:v>Mongolia</c:v>
                </c:pt>
                <c:pt idx="60">
                  <c:v>Colombia</c:v>
                </c:pt>
                <c:pt idx="61">
                  <c:v>Estonia</c:v>
                </c:pt>
                <c:pt idx="62">
                  <c:v>Uzbekistan</c:v>
                </c:pt>
                <c:pt idx="63">
                  <c:v>Argentina</c:v>
                </c:pt>
                <c:pt idx="64">
                  <c:v>Algeria</c:v>
                </c:pt>
                <c:pt idx="65">
                  <c:v>Seychelles</c:v>
                </c:pt>
                <c:pt idx="66">
                  <c:v>Congo</c:v>
                </c:pt>
                <c:pt idx="67">
                  <c:v>Czech Republic</c:v>
                </c:pt>
                <c:pt idx="68">
                  <c:v>Honduras</c:v>
                </c:pt>
                <c:pt idx="69">
                  <c:v>Jamaica</c:v>
                </c:pt>
                <c:pt idx="70">
                  <c:v>Angola</c:v>
                </c:pt>
                <c:pt idx="71">
                  <c:v>Peru</c:v>
                </c:pt>
                <c:pt idx="72">
                  <c:v>Turkmenistan</c:v>
                </c:pt>
                <c:pt idx="73">
                  <c:v>Romania</c:v>
                </c:pt>
                <c:pt idx="74">
                  <c:v>Mozambique</c:v>
                </c:pt>
                <c:pt idx="75">
                  <c:v>Sudan</c:v>
                </c:pt>
                <c:pt idx="76">
                  <c:v>Jersey</c:v>
                </c:pt>
                <c:pt idx="77">
                  <c:v>Vietnam</c:v>
                </c:pt>
                <c:pt idx="78">
                  <c:v>Malawi</c:v>
                </c:pt>
                <c:pt idx="79">
                  <c:v>Cote d'Ivoire</c:v>
                </c:pt>
                <c:pt idx="80">
                  <c:v>Cyprus</c:v>
                </c:pt>
                <c:pt idx="81">
                  <c:v>Curacao</c:v>
                </c:pt>
                <c:pt idx="82">
                  <c:v>Serbia</c:v>
                </c:pt>
                <c:pt idx="83">
                  <c:v>El Salvador</c:v>
                </c:pt>
                <c:pt idx="84">
                  <c:v>Tanzania</c:v>
                </c:pt>
                <c:pt idx="85">
                  <c:v>Belize</c:v>
                </c:pt>
                <c:pt idx="86">
                  <c:v>Malta</c:v>
                </c:pt>
                <c:pt idx="87">
                  <c:v>Zambia</c:v>
                </c:pt>
                <c:pt idx="88">
                  <c:v>Andorra</c:v>
                </c:pt>
                <c:pt idx="89">
                  <c:v>Bangladesh</c:v>
                </c:pt>
                <c:pt idx="90">
                  <c:v>Guatemala</c:v>
                </c:pt>
                <c:pt idx="91">
                  <c:v>Ghana</c:v>
                </c:pt>
                <c:pt idx="92">
                  <c:v>Finland</c:v>
                </c:pt>
                <c:pt idx="93">
                  <c:v>Albania</c:v>
                </c:pt>
                <c:pt idx="94">
                  <c:v>Belarus</c:v>
                </c:pt>
                <c:pt idx="95">
                  <c:v>Cuba</c:v>
                </c:pt>
                <c:pt idx="96">
                  <c:v>Macau SAR</c:v>
                </c:pt>
                <c:pt idx="97">
                  <c:v>Namibia</c:v>
                </c:pt>
                <c:pt idx="98">
                  <c:v>Macedonia, FYR</c:v>
                </c:pt>
                <c:pt idx="99">
                  <c:v>West Indies UK</c:v>
                </c:pt>
                <c:pt idx="100">
                  <c:v>Liechtenstein</c:v>
                </c:pt>
                <c:pt idx="101">
                  <c:v>Norway</c:v>
                </c:pt>
                <c:pt idx="102">
                  <c:v>Marshall Islands</c:v>
                </c:pt>
                <c:pt idx="103">
                  <c:v>Cameroon</c:v>
                </c:pt>
                <c:pt idx="104">
                  <c:v>Swaziland</c:v>
                </c:pt>
                <c:pt idx="105">
                  <c:v>Chile</c:v>
                </c:pt>
                <c:pt idx="106">
                  <c:v>Burkina Faso</c:v>
                </c:pt>
                <c:pt idx="107">
                  <c:v>Libya</c:v>
                </c:pt>
                <c:pt idx="108">
                  <c:v>India</c:v>
                </c:pt>
                <c:pt idx="109">
                  <c:v>Laos</c:v>
                </c:pt>
                <c:pt idx="110">
                  <c:v>St. Vincent</c:v>
                </c:pt>
                <c:pt idx="111">
                  <c:v>Papua New Guinea</c:v>
                </c:pt>
                <c:pt idx="112">
                  <c:v>Congo Democratic Republic</c:v>
                </c:pt>
                <c:pt idx="113">
                  <c:v>Syria</c:v>
                </c:pt>
                <c:pt idx="114">
                  <c:v>Botswana</c:v>
                </c:pt>
                <c:pt idx="115">
                  <c:v>Uganda</c:v>
                </c:pt>
                <c:pt idx="116">
                  <c:v>Nepal</c:v>
                </c:pt>
                <c:pt idx="117">
                  <c:v>Samoa</c:v>
                </c:pt>
                <c:pt idx="118">
                  <c:v>Mauritania</c:v>
                </c:pt>
                <c:pt idx="119">
                  <c:v>Russia</c:v>
                </c:pt>
                <c:pt idx="120">
                  <c:v>Aruba</c:v>
                </c:pt>
                <c:pt idx="121">
                  <c:v>Grenada</c:v>
                </c:pt>
                <c:pt idx="122">
                  <c:v>Niger</c:v>
                </c:pt>
                <c:pt idx="123">
                  <c:v>Paraguay</c:v>
                </c:pt>
                <c:pt idx="124">
                  <c:v>Maldives</c:v>
                </c:pt>
                <c:pt idx="125">
                  <c:v>Vanuatu</c:v>
                </c:pt>
                <c:pt idx="126">
                  <c:v>Mali</c:v>
                </c:pt>
                <c:pt idx="127">
                  <c:v>Nicaragua</c:v>
                </c:pt>
                <c:pt idx="128">
                  <c:v>Armenia</c:v>
                </c:pt>
                <c:pt idx="129">
                  <c:v>Bosnia and Herzegovina</c:v>
                </c:pt>
                <c:pt idx="130">
                  <c:v>Benin</c:v>
                </c:pt>
                <c:pt idx="131">
                  <c:v>Togo</c:v>
                </c:pt>
                <c:pt idx="132">
                  <c:v>French Polynesia</c:v>
                </c:pt>
                <c:pt idx="133">
                  <c:v>Turks and Caicos</c:v>
                </c:pt>
                <c:pt idx="134">
                  <c:v>Afghanistan</c:v>
                </c:pt>
                <c:pt idx="135">
                  <c:v>Fiji</c:v>
                </c:pt>
                <c:pt idx="136">
                  <c:v>Cambodia</c:v>
                </c:pt>
                <c:pt idx="137">
                  <c:v>Rwanda</c:v>
                </c:pt>
                <c:pt idx="138">
                  <c:v>Montenegro</c:v>
                </c:pt>
                <c:pt idx="139">
                  <c:v>Brunei</c:v>
                </c:pt>
                <c:pt idx="140">
                  <c:v>Ethiopia</c:v>
                </c:pt>
                <c:pt idx="141">
                  <c:v>Myanmar</c:v>
                </c:pt>
                <c:pt idx="142">
                  <c:v>Guyana</c:v>
                </c:pt>
                <c:pt idx="143">
                  <c:v>St. Lucia</c:v>
                </c:pt>
                <c:pt idx="144">
                  <c:v>Singapore</c:v>
                </c:pt>
                <c:pt idx="145">
                  <c:v>Surinam</c:v>
                </c:pt>
                <c:pt idx="146">
                  <c:v>Kyrgyz Republic</c:v>
                </c:pt>
                <c:pt idx="147">
                  <c:v>Sierra Leone</c:v>
                </c:pt>
                <c:pt idx="148">
                  <c:v>North Korea</c:v>
                </c:pt>
                <c:pt idx="149">
                  <c:v>Falkland Islands</c:v>
                </c:pt>
                <c:pt idx="150">
                  <c:v>US Pacific Islands</c:v>
                </c:pt>
                <c:pt idx="151">
                  <c:v>Madagascar</c:v>
                </c:pt>
                <c:pt idx="152">
                  <c:v>Cape Verde</c:v>
                </c:pt>
                <c:pt idx="153">
                  <c:v>Haiti</c:v>
                </c:pt>
                <c:pt idx="154">
                  <c:v>Guinea</c:v>
                </c:pt>
                <c:pt idx="155">
                  <c:v>Burundi</c:v>
                </c:pt>
                <c:pt idx="156">
                  <c:v>British Overseas Territories</c:v>
                </c:pt>
                <c:pt idx="157">
                  <c:v>Somalia</c:v>
                </c:pt>
                <c:pt idx="158">
                  <c:v>Moldova</c:v>
                </c:pt>
                <c:pt idx="159">
                  <c:v>Nauru</c:v>
                </c:pt>
                <c:pt idx="160">
                  <c:v>New Zealand</c:v>
                </c:pt>
                <c:pt idx="161">
                  <c:v>Poland</c:v>
                </c:pt>
                <c:pt idx="162">
                  <c:v>Guinea-Bissau</c:v>
                </c:pt>
                <c:pt idx="163">
                  <c:v>New Caledonia</c:v>
                </c:pt>
                <c:pt idx="164">
                  <c:v>Palestinian Territory</c:v>
                </c:pt>
                <c:pt idx="165">
                  <c:v>Gambia</c:v>
                </c:pt>
                <c:pt idx="166">
                  <c:v>Chad</c:v>
                </c:pt>
                <c:pt idx="167">
                  <c:v>Eritrea</c:v>
                </c:pt>
                <c:pt idx="168">
                  <c:v>Djibouti</c:v>
                </c:pt>
                <c:pt idx="169">
                  <c:v>Tajikistan</c:v>
                </c:pt>
                <c:pt idx="170">
                  <c:v>Bhutan</c:v>
                </c:pt>
                <c:pt idx="171">
                  <c:v>Dominica</c:v>
                </c:pt>
                <c:pt idx="172">
                  <c:v>Sao Tome and Principe</c:v>
                </c:pt>
                <c:pt idx="173">
                  <c:v>Comoros Islands</c:v>
                </c:pt>
                <c:pt idx="174">
                  <c:v>Central African Republic</c:v>
                </c:pt>
                <c:pt idx="175">
                  <c:v>Vatican</c:v>
                </c:pt>
                <c:pt idx="176">
                  <c:v>Micronesia</c:v>
                </c:pt>
                <c:pt idx="177">
                  <c:v>Equatorial Guinea</c:v>
                </c:pt>
                <c:pt idx="178">
                  <c:v>Solomon Islands</c:v>
                </c:pt>
                <c:pt idx="179">
                  <c:v>Timor Leste</c:v>
                </c:pt>
                <c:pt idx="180">
                  <c:v>Tonga</c:v>
                </c:pt>
                <c:pt idx="181">
                  <c:v>Canada</c:v>
                </c:pt>
                <c:pt idx="182">
                  <c:v>Kiribati</c:v>
                </c:pt>
                <c:pt idx="183">
                  <c:v>Tuvalu</c:v>
                </c:pt>
                <c:pt idx="184">
                  <c:v>St. Helena</c:v>
                </c:pt>
                <c:pt idx="185">
                  <c:v>United States</c:v>
                </c:pt>
                <c:pt idx="186">
                  <c:v>Sint Maarten</c:v>
                </c:pt>
                <c:pt idx="187">
                  <c:v>Netherlands Antilles</c:v>
                </c:pt>
                <c:pt idx="188">
                  <c:v>Lesotho</c:v>
                </c:pt>
                <c:pt idx="189">
                  <c:v>Palau</c:v>
                </c:pt>
                <c:pt idx="190">
                  <c:v>Wallis/Futuna</c:v>
                </c:pt>
                <c:pt idx="191">
                  <c:v>Bonaire, Saint Eustatius and S</c:v>
                </c:pt>
                <c:pt idx="192">
                  <c:v>China</c:v>
                </c:pt>
                <c:pt idx="193">
                  <c:v>Denmark</c:v>
                </c:pt>
                <c:pt idx="194">
                  <c:v>Hong Kong SAR</c:v>
                </c:pt>
                <c:pt idx="195">
                  <c:v>Brazil</c:v>
                </c:pt>
                <c:pt idx="196">
                  <c:v>Greece</c:v>
                </c:pt>
                <c:pt idx="197">
                  <c:v>Luxembourg</c:v>
                </c:pt>
                <c:pt idx="198">
                  <c:v>Austria</c:v>
                </c:pt>
                <c:pt idx="199">
                  <c:v>Cayman Islands</c:v>
                </c:pt>
                <c:pt idx="200">
                  <c:v>Portugal</c:v>
                </c:pt>
                <c:pt idx="201">
                  <c:v>Belgium</c:v>
                </c:pt>
                <c:pt idx="202">
                  <c:v>Chinese Taipei</c:v>
                </c:pt>
                <c:pt idx="203">
                  <c:v>Italy</c:v>
                </c:pt>
                <c:pt idx="204">
                  <c:v>Netherlands</c:v>
                </c:pt>
                <c:pt idx="205">
                  <c:v>Australia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2013 Jun'!$E$3:$E$215</c:f>
              <c:numCache>
                <c:formatCode>General</c:formatCode>
                <c:ptCount val="213"/>
                <c:pt idx="0">
                  <c:v>0.10875408893425166</c:v>
                </c:pt>
                <c:pt idx="1">
                  <c:v>6.9718845243218766E-2</c:v>
                </c:pt>
                <c:pt idx="2">
                  <c:v>5.0180081046794264E-2</c:v>
                </c:pt>
                <c:pt idx="3">
                  <c:v>4.0269669074230151E-2</c:v>
                </c:pt>
                <c:pt idx="4">
                  <c:v>3.6046391037857464E-2</c:v>
                </c:pt>
                <c:pt idx="5">
                  <c:v>3.5942825204725158E-2</c:v>
                </c:pt>
                <c:pt idx="6">
                  <c:v>3.5626923536160107E-2</c:v>
                </c:pt>
                <c:pt idx="7">
                  <c:v>3.5415597993715672E-2</c:v>
                </c:pt>
                <c:pt idx="8">
                  <c:v>3.5407899438052608E-2</c:v>
                </c:pt>
                <c:pt idx="9">
                  <c:v>3.5049478006146523E-2</c:v>
                </c:pt>
                <c:pt idx="10">
                  <c:v>3.4209997821433469E-2</c:v>
                </c:pt>
                <c:pt idx="11">
                  <c:v>3.4024477626897191E-2</c:v>
                </c:pt>
                <c:pt idx="12">
                  <c:v>3.3995986862548296E-2</c:v>
                </c:pt>
                <c:pt idx="13">
                  <c:v>3.3658946593094471E-2</c:v>
                </c:pt>
                <c:pt idx="14">
                  <c:v>3.3601596291688553E-2</c:v>
                </c:pt>
                <c:pt idx="15">
                  <c:v>3.3485386324740539E-2</c:v>
                </c:pt>
                <c:pt idx="16">
                  <c:v>3.2983480086879957E-2</c:v>
                </c:pt>
                <c:pt idx="17">
                  <c:v>3.282292465352242E-2</c:v>
                </c:pt>
                <c:pt idx="18">
                  <c:v>3.265581265233785E-2</c:v>
                </c:pt>
                <c:pt idx="19">
                  <c:v>3.2557254892454451E-2</c:v>
                </c:pt>
                <c:pt idx="20">
                  <c:v>3.2376307411566795E-2</c:v>
                </c:pt>
                <c:pt idx="21">
                  <c:v>3.2258413650528846E-2</c:v>
                </c:pt>
                <c:pt idx="22">
                  <c:v>3.2223143303000766E-2</c:v>
                </c:pt>
                <c:pt idx="23">
                  <c:v>3.1996210845250998E-2</c:v>
                </c:pt>
                <c:pt idx="24">
                  <c:v>3.1979236624679316E-2</c:v>
                </c:pt>
                <c:pt idx="25">
                  <c:v>3.1964189132822965E-2</c:v>
                </c:pt>
                <c:pt idx="26">
                  <c:v>3.1318404879493833E-2</c:v>
                </c:pt>
                <c:pt idx="27">
                  <c:v>3.1314252902846229E-2</c:v>
                </c:pt>
                <c:pt idx="28">
                  <c:v>3.1062393144127062E-2</c:v>
                </c:pt>
                <c:pt idx="29">
                  <c:v>3.106139046764983E-2</c:v>
                </c:pt>
                <c:pt idx="30">
                  <c:v>3.1053054258050772E-2</c:v>
                </c:pt>
                <c:pt idx="31">
                  <c:v>3.1042563248858991E-2</c:v>
                </c:pt>
                <c:pt idx="32">
                  <c:v>3.0723436654471463E-2</c:v>
                </c:pt>
                <c:pt idx="33">
                  <c:v>3.0648481795209667E-2</c:v>
                </c:pt>
                <c:pt idx="34">
                  <c:v>3.0641278340358329E-2</c:v>
                </c:pt>
                <c:pt idx="35">
                  <c:v>3.0535483577329197E-2</c:v>
                </c:pt>
                <c:pt idx="36">
                  <c:v>3.0488497045750372E-2</c:v>
                </c:pt>
                <c:pt idx="37">
                  <c:v>2.9994506083274225E-2</c:v>
                </c:pt>
                <c:pt idx="38">
                  <c:v>2.997087743391548E-2</c:v>
                </c:pt>
                <c:pt idx="39">
                  <c:v>2.9925104822775949E-2</c:v>
                </c:pt>
                <c:pt idx="40">
                  <c:v>2.9674549898647228E-2</c:v>
                </c:pt>
                <c:pt idx="41">
                  <c:v>2.9672517279590103E-2</c:v>
                </c:pt>
                <c:pt idx="42">
                  <c:v>2.9349257265914017E-2</c:v>
                </c:pt>
                <c:pt idx="43">
                  <c:v>2.9335833065194078E-2</c:v>
                </c:pt>
                <c:pt idx="44">
                  <c:v>2.9275751586855477E-2</c:v>
                </c:pt>
                <c:pt idx="45">
                  <c:v>2.9192621244725544E-2</c:v>
                </c:pt>
                <c:pt idx="46">
                  <c:v>2.9142528536001411E-2</c:v>
                </c:pt>
                <c:pt idx="47">
                  <c:v>2.8694268655923744E-2</c:v>
                </c:pt>
                <c:pt idx="48">
                  <c:v>2.862696501672423E-2</c:v>
                </c:pt>
                <c:pt idx="49">
                  <c:v>2.8515475541181716E-2</c:v>
                </c:pt>
                <c:pt idx="50">
                  <c:v>2.8470847941619432E-2</c:v>
                </c:pt>
                <c:pt idx="51">
                  <c:v>2.8423926378213074E-2</c:v>
                </c:pt>
                <c:pt idx="52">
                  <c:v>2.809937493496641E-2</c:v>
                </c:pt>
                <c:pt idx="53">
                  <c:v>2.8063351204511301E-2</c:v>
                </c:pt>
                <c:pt idx="54">
                  <c:v>2.7722410362020937E-2</c:v>
                </c:pt>
                <c:pt idx="55">
                  <c:v>2.7598740346483353E-2</c:v>
                </c:pt>
                <c:pt idx="56">
                  <c:v>2.7511821825752084E-2</c:v>
                </c:pt>
                <c:pt idx="57">
                  <c:v>2.7509989689210691E-2</c:v>
                </c:pt>
                <c:pt idx="58">
                  <c:v>2.745343634575681E-2</c:v>
                </c:pt>
                <c:pt idx="59">
                  <c:v>2.7440811402724533E-2</c:v>
                </c:pt>
                <c:pt idx="60">
                  <c:v>2.7168230172016077E-2</c:v>
                </c:pt>
                <c:pt idx="61">
                  <c:v>2.7133822358711278E-2</c:v>
                </c:pt>
                <c:pt idx="62">
                  <c:v>2.6995384455598601E-2</c:v>
                </c:pt>
                <c:pt idx="63">
                  <c:v>2.6967200335664437E-2</c:v>
                </c:pt>
                <c:pt idx="64">
                  <c:v>2.6851348776342644E-2</c:v>
                </c:pt>
                <c:pt idx="65">
                  <c:v>2.6808398306834472E-2</c:v>
                </c:pt>
                <c:pt idx="66">
                  <c:v>2.6697311109463807E-2</c:v>
                </c:pt>
                <c:pt idx="67">
                  <c:v>2.6669889255592015E-2</c:v>
                </c:pt>
                <c:pt idx="68">
                  <c:v>2.6641127773701874E-2</c:v>
                </c:pt>
                <c:pt idx="69">
                  <c:v>2.6630993370946716E-2</c:v>
                </c:pt>
                <c:pt idx="70">
                  <c:v>2.6630945898662516E-2</c:v>
                </c:pt>
                <c:pt idx="71">
                  <c:v>2.6113815602083496E-2</c:v>
                </c:pt>
                <c:pt idx="72">
                  <c:v>2.6107100266825195E-2</c:v>
                </c:pt>
                <c:pt idx="73">
                  <c:v>2.6020805492958446E-2</c:v>
                </c:pt>
                <c:pt idx="74">
                  <c:v>2.5816864206304621E-2</c:v>
                </c:pt>
                <c:pt idx="75">
                  <c:v>2.5804785277598396E-2</c:v>
                </c:pt>
                <c:pt idx="76">
                  <c:v>2.5795933064329868E-2</c:v>
                </c:pt>
                <c:pt idx="77">
                  <c:v>2.5548740292210638E-2</c:v>
                </c:pt>
                <c:pt idx="78">
                  <c:v>2.5518410444239515E-2</c:v>
                </c:pt>
                <c:pt idx="79">
                  <c:v>2.5486464904345515E-2</c:v>
                </c:pt>
                <c:pt idx="80">
                  <c:v>2.5479506940042553E-2</c:v>
                </c:pt>
                <c:pt idx="81">
                  <c:v>2.4514046257402892E-2</c:v>
                </c:pt>
                <c:pt idx="82">
                  <c:v>2.4480650319092724E-2</c:v>
                </c:pt>
                <c:pt idx="83">
                  <c:v>2.4361625180793166E-2</c:v>
                </c:pt>
                <c:pt idx="84">
                  <c:v>2.4248328963860796E-2</c:v>
                </c:pt>
                <c:pt idx="85">
                  <c:v>2.4228357936349591E-2</c:v>
                </c:pt>
                <c:pt idx="86">
                  <c:v>2.4033939285548186E-2</c:v>
                </c:pt>
                <c:pt idx="87">
                  <c:v>2.399939649886848E-2</c:v>
                </c:pt>
                <c:pt idx="88">
                  <c:v>2.3983619178530518E-2</c:v>
                </c:pt>
                <c:pt idx="89">
                  <c:v>2.3882477265070125E-2</c:v>
                </c:pt>
                <c:pt idx="90">
                  <c:v>2.372441415770472E-2</c:v>
                </c:pt>
                <c:pt idx="91">
                  <c:v>2.3423762130334449E-2</c:v>
                </c:pt>
                <c:pt idx="92">
                  <c:v>2.3344729932040023E-2</c:v>
                </c:pt>
                <c:pt idx="93">
                  <c:v>2.3317123583609836E-2</c:v>
                </c:pt>
                <c:pt idx="94">
                  <c:v>2.323311573314257E-2</c:v>
                </c:pt>
                <c:pt idx="95">
                  <c:v>2.3222199235895535E-2</c:v>
                </c:pt>
                <c:pt idx="96">
                  <c:v>2.3036750159676798E-2</c:v>
                </c:pt>
                <c:pt idx="97">
                  <c:v>2.2987237494440538E-2</c:v>
                </c:pt>
                <c:pt idx="98">
                  <c:v>2.2784014867780276E-2</c:v>
                </c:pt>
                <c:pt idx="99">
                  <c:v>2.2698827585014264E-2</c:v>
                </c:pt>
                <c:pt idx="100">
                  <c:v>2.2258153253404682E-2</c:v>
                </c:pt>
                <c:pt idx="101">
                  <c:v>2.2155195850873971E-2</c:v>
                </c:pt>
                <c:pt idx="102">
                  <c:v>2.1851164992661872E-2</c:v>
                </c:pt>
                <c:pt idx="103">
                  <c:v>2.1405600616364748E-2</c:v>
                </c:pt>
                <c:pt idx="104">
                  <c:v>2.120143436396274E-2</c:v>
                </c:pt>
                <c:pt idx="105">
                  <c:v>2.1181742617350487E-2</c:v>
                </c:pt>
                <c:pt idx="106">
                  <c:v>2.1030484364055524E-2</c:v>
                </c:pt>
                <c:pt idx="107">
                  <c:v>2.1011940562506128E-2</c:v>
                </c:pt>
                <c:pt idx="108">
                  <c:v>2.039432764921352E-2</c:v>
                </c:pt>
                <c:pt idx="109">
                  <c:v>2.0164662909267102E-2</c:v>
                </c:pt>
                <c:pt idx="110">
                  <c:v>2.0068665887208036E-2</c:v>
                </c:pt>
                <c:pt idx="111">
                  <c:v>2.0019968541237724E-2</c:v>
                </c:pt>
                <c:pt idx="112">
                  <c:v>1.9889828250701548E-2</c:v>
                </c:pt>
                <c:pt idx="113">
                  <c:v>1.9797959352160773E-2</c:v>
                </c:pt>
                <c:pt idx="114">
                  <c:v>1.9605123325288416E-2</c:v>
                </c:pt>
                <c:pt idx="115">
                  <c:v>1.9592449991807991E-2</c:v>
                </c:pt>
                <c:pt idx="116">
                  <c:v>1.8997782266533789E-2</c:v>
                </c:pt>
                <c:pt idx="117">
                  <c:v>1.8663302194076876E-2</c:v>
                </c:pt>
                <c:pt idx="118">
                  <c:v>1.8565061784066299E-2</c:v>
                </c:pt>
                <c:pt idx="119">
                  <c:v>1.8210547401030952E-2</c:v>
                </c:pt>
                <c:pt idx="120">
                  <c:v>1.7922161479498603E-2</c:v>
                </c:pt>
                <c:pt idx="121">
                  <c:v>1.7725963228763606E-2</c:v>
                </c:pt>
                <c:pt idx="122">
                  <c:v>1.7509692536412051E-2</c:v>
                </c:pt>
                <c:pt idx="123">
                  <c:v>1.7428990243686257E-2</c:v>
                </c:pt>
                <c:pt idx="124">
                  <c:v>1.732697898635541E-2</c:v>
                </c:pt>
                <c:pt idx="125">
                  <c:v>1.7168473206813889E-2</c:v>
                </c:pt>
                <c:pt idx="126">
                  <c:v>1.7006881632733489E-2</c:v>
                </c:pt>
                <c:pt idx="127">
                  <c:v>1.6237746320221742E-2</c:v>
                </c:pt>
                <c:pt idx="128">
                  <c:v>1.6173884969526542E-2</c:v>
                </c:pt>
                <c:pt idx="129">
                  <c:v>1.608136232215825E-2</c:v>
                </c:pt>
                <c:pt idx="130">
                  <c:v>1.5880583115502129E-2</c:v>
                </c:pt>
                <c:pt idx="131">
                  <c:v>1.5858432298642797E-2</c:v>
                </c:pt>
                <c:pt idx="132">
                  <c:v>1.5449415152007897E-2</c:v>
                </c:pt>
                <c:pt idx="133">
                  <c:v>1.535409671793648E-2</c:v>
                </c:pt>
                <c:pt idx="134">
                  <c:v>1.4398414184725112E-2</c:v>
                </c:pt>
                <c:pt idx="135">
                  <c:v>1.3860223057511984E-2</c:v>
                </c:pt>
                <c:pt idx="136">
                  <c:v>1.3787078773816649E-2</c:v>
                </c:pt>
                <c:pt idx="137">
                  <c:v>1.360434659054886E-2</c:v>
                </c:pt>
                <c:pt idx="138">
                  <c:v>1.3405388531224473E-2</c:v>
                </c:pt>
                <c:pt idx="139">
                  <c:v>1.3395564166504068E-2</c:v>
                </c:pt>
                <c:pt idx="140">
                  <c:v>1.3086431219783949E-2</c:v>
                </c:pt>
                <c:pt idx="141">
                  <c:v>1.3083605925300021E-2</c:v>
                </c:pt>
                <c:pt idx="142">
                  <c:v>1.278390722466469E-2</c:v>
                </c:pt>
                <c:pt idx="143">
                  <c:v>1.2503851391181653E-2</c:v>
                </c:pt>
                <c:pt idx="144">
                  <c:v>1.2383089153062077E-2</c:v>
                </c:pt>
                <c:pt idx="145">
                  <c:v>1.2052225821098409E-2</c:v>
                </c:pt>
                <c:pt idx="146">
                  <c:v>1.1856275318064834E-2</c:v>
                </c:pt>
                <c:pt idx="147">
                  <c:v>1.1557999381688205E-2</c:v>
                </c:pt>
                <c:pt idx="148">
                  <c:v>1.1556336473875866E-2</c:v>
                </c:pt>
                <c:pt idx="149">
                  <c:v>1.1530628392045921E-2</c:v>
                </c:pt>
                <c:pt idx="150">
                  <c:v>1.1068378855098386E-2</c:v>
                </c:pt>
                <c:pt idx="151">
                  <c:v>1.098064657613575E-2</c:v>
                </c:pt>
                <c:pt idx="152">
                  <c:v>1.0958865299762177E-2</c:v>
                </c:pt>
                <c:pt idx="153">
                  <c:v>1.0443362388646677E-2</c:v>
                </c:pt>
                <c:pt idx="154">
                  <c:v>1.0288575403245384E-2</c:v>
                </c:pt>
                <c:pt idx="155">
                  <c:v>9.6718411241097126E-3</c:v>
                </c:pt>
                <c:pt idx="156">
                  <c:v>9.6529871777074668E-3</c:v>
                </c:pt>
                <c:pt idx="157">
                  <c:v>9.1929344997790357E-3</c:v>
                </c:pt>
                <c:pt idx="158">
                  <c:v>9.0812535952349161E-3</c:v>
                </c:pt>
                <c:pt idx="159">
                  <c:v>8.406417808738964E-3</c:v>
                </c:pt>
                <c:pt idx="160">
                  <c:v>8.3480202250904717E-3</c:v>
                </c:pt>
                <c:pt idx="161">
                  <c:v>8.0948154529493777E-3</c:v>
                </c:pt>
                <c:pt idx="162">
                  <c:v>7.5480781761777752E-3</c:v>
                </c:pt>
                <c:pt idx="163">
                  <c:v>7.3623979374407202E-3</c:v>
                </c:pt>
                <c:pt idx="164">
                  <c:v>6.4986126394120883E-3</c:v>
                </c:pt>
                <c:pt idx="165">
                  <c:v>6.4653669622791949E-3</c:v>
                </c:pt>
                <c:pt idx="166">
                  <c:v>6.439345550441471E-3</c:v>
                </c:pt>
                <c:pt idx="167">
                  <c:v>6.214509789020068E-3</c:v>
                </c:pt>
                <c:pt idx="168">
                  <c:v>5.9458118834825576E-3</c:v>
                </c:pt>
                <c:pt idx="169">
                  <c:v>5.706873257273949E-3</c:v>
                </c:pt>
                <c:pt idx="170">
                  <c:v>5.3816020474036453E-3</c:v>
                </c:pt>
                <c:pt idx="171">
                  <c:v>5.2020338478079263E-3</c:v>
                </c:pt>
                <c:pt idx="172">
                  <c:v>4.1136126710426945E-3</c:v>
                </c:pt>
                <c:pt idx="173">
                  <c:v>3.9465360898466029E-3</c:v>
                </c:pt>
                <c:pt idx="174">
                  <c:v>3.9451475675776624E-3</c:v>
                </c:pt>
                <c:pt idx="175">
                  <c:v>2.3280688207695513E-3</c:v>
                </c:pt>
                <c:pt idx="176">
                  <c:v>2.3280688207695513E-3</c:v>
                </c:pt>
                <c:pt idx="177">
                  <c:v>2.1062280506763498E-3</c:v>
                </c:pt>
                <c:pt idx="178">
                  <c:v>1.1212144033254433E-3</c:v>
                </c:pt>
                <c:pt idx="179">
                  <c:v>1.1078242198409628E-3</c:v>
                </c:pt>
                <c:pt idx="180">
                  <c:v>9.4479021518577527E-4</c:v>
                </c:pt>
                <c:pt idx="181">
                  <c:v>8.0456685114205229E-4</c:v>
                </c:pt>
                <c:pt idx="182">
                  <c:v>2.0665106985619426E-4</c:v>
                </c:pt>
                <c:pt idx="183">
                  <c:v>2.0607996513576177E-4</c:v>
                </c:pt>
                <c:pt idx="184">
                  <c:v>8.9962539196089853E-5</c:v>
                </c:pt>
                <c:pt idx="185">
                  <c:v>0</c:v>
                </c:pt>
                <c:pt idx="186">
                  <c:v>-5.0556370387869337E-6</c:v>
                </c:pt>
                <c:pt idx="187">
                  <c:v>-1.8880835915366034E-4</c:v>
                </c:pt>
                <c:pt idx="188">
                  <c:v>-1.8880835915366034E-4</c:v>
                </c:pt>
                <c:pt idx="189">
                  <c:v>-1.8880835915366034E-4</c:v>
                </c:pt>
                <c:pt idx="190">
                  <c:v>-1.8880835915366034E-4</c:v>
                </c:pt>
                <c:pt idx="191">
                  <c:v>-1.8880835915366034E-4</c:v>
                </c:pt>
                <c:pt idx="192">
                  <c:v>-4.827021490072525E-4</c:v>
                </c:pt>
                <c:pt idx="193">
                  <c:v>-6.0311561110982931E-3</c:v>
                </c:pt>
                <c:pt idx="194">
                  <c:v>-7.3158603710364867E-3</c:v>
                </c:pt>
                <c:pt idx="195">
                  <c:v>-1.7569872480226206E-2</c:v>
                </c:pt>
                <c:pt idx="196">
                  <c:v>-1.8158255205431711E-2</c:v>
                </c:pt>
                <c:pt idx="197">
                  <c:v>-2.1668725383341858E-2</c:v>
                </c:pt>
                <c:pt idx="198">
                  <c:v>-2.2430896779722473E-2</c:v>
                </c:pt>
                <c:pt idx="199">
                  <c:v>-2.8164510405101678E-2</c:v>
                </c:pt>
                <c:pt idx="200">
                  <c:v>-2.9866156605782221E-2</c:v>
                </c:pt>
                <c:pt idx="201">
                  <c:v>-4.1077629685839584E-2</c:v>
                </c:pt>
                <c:pt idx="202">
                  <c:v>-5.799171427960495E-2</c:v>
                </c:pt>
                <c:pt idx="203">
                  <c:v>-0.11188039371739988</c:v>
                </c:pt>
                <c:pt idx="204">
                  <c:v>-0.12377103373033549</c:v>
                </c:pt>
                <c:pt idx="205">
                  <c:v>-0.14545881153874035</c:v>
                </c:pt>
                <c:pt idx="206">
                  <c:v>-0.16349282000009682</c:v>
                </c:pt>
                <c:pt idx="207">
                  <c:v>-0.16457163226940702</c:v>
                </c:pt>
                <c:pt idx="208">
                  <c:v>-0.22220258521748049</c:v>
                </c:pt>
                <c:pt idx="209">
                  <c:v>-0.36895126493720654</c:v>
                </c:pt>
                <c:pt idx="210">
                  <c:v>-0.42927871392991274</c:v>
                </c:pt>
                <c:pt idx="211">
                  <c:v>-0.43859712011087171</c:v>
                </c:pt>
                <c:pt idx="212">
                  <c:v>-0.48702398783432571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3-4BF7-A8CF-8CF00E48C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 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2013 Sep'!$A$3:$A$215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South Korea</c:v>
                </c:pt>
                <c:pt idx="4">
                  <c:v>Panama</c:v>
                </c:pt>
                <c:pt idx="5">
                  <c:v>Finland</c:v>
                </c:pt>
                <c:pt idx="6">
                  <c:v>Pakistan</c:v>
                </c:pt>
                <c:pt idx="7">
                  <c:v>South Africa</c:v>
                </c:pt>
                <c:pt idx="8">
                  <c:v>Norway</c:v>
                </c:pt>
                <c:pt idx="9">
                  <c:v>Bahamas</c:v>
                </c:pt>
                <c:pt idx="10">
                  <c:v>Kazakhstan</c:v>
                </c:pt>
                <c:pt idx="11">
                  <c:v>Indonesia</c:v>
                </c:pt>
                <c:pt idx="12">
                  <c:v>Philippines</c:v>
                </c:pt>
                <c:pt idx="13">
                  <c:v>Uruguay</c:v>
                </c:pt>
                <c:pt idx="14">
                  <c:v>Iceland</c:v>
                </c:pt>
                <c:pt idx="15">
                  <c:v>Saudi Arabia</c:v>
                </c:pt>
                <c:pt idx="16">
                  <c:v>Malaysia</c:v>
                </c:pt>
                <c:pt idx="17">
                  <c:v>India</c:v>
                </c:pt>
                <c:pt idx="18">
                  <c:v>Thailand</c:v>
                </c:pt>
                <c:pt idx="19">
                  <c:v>Liberia</c:v>
                </c:pt>
                <c:pt idx="20">
                  <c:v>Argentina</c:v>
                </c:pt>
                <c:pt idx="21">
                  <c:v>Lebanon</c:v>
                </c:pt>
                <c:pt idx="22">
                  <c:v>Russia</c:v>
                </c:pt>
                <c:pt idx="23">
                  <c:v>Singapore</c:v>
                </c:pt>
                <c:pt idx="24">
                  <c:v>Egypt</c:v>
                </c:pt>
                <c:pt idx="25">
                  <c:v>Hungary</c:v>
                </c:pt>
                <c:pt idx="26">
                  <c:v>Senegal</c:v>
                </c:pt>
                <c:pt idx="27">
                  <c:v>Morocco</c:v>
                </c:pt>
                <c:pt idx="28">
                  <c:v>Bermuda</c:v>
                </c:pt>
                <c:pt idx="29">
                  <c:v>Latvia</c:v>
                </c:pt>
                <c:pt idx="30">
                  <c:v>Slovenia</c:v>
                </c:pt>
                <c:pt idx="31">
                  <c:v>Lithuania</c:v>
                </c:pt>
                <c:pt idx="32">
                  <c:v>United Arab Emirates</c:v>
                </c:pt>
                <c:pt idx="33">
                  <c:v>Azerbaijan</c:v>
                </c:pt>
                <c:pt idx="34">
                  <c:v>Ukraine</c:v>
                </c:pt>
                <c:pt idx="35">
                  <c:v>West Indies UK</c:v>
                </c:pt>
                <c:pt idx="36">
                  <c:v>Venezuela</c:v>
                </c:pt>
                <c:pt idx="37">
                  <c:v>Israel</c:v>
                </c:pt>
                <c:pt idx="38">
                  <c:v>Costa Rica</c:v>
                </c:pt>
                <c:pt idx="39">
                  <c:v>Jersey</c:v>
                </c:pt>
                <c:pt idx="40">
                  <c:v>Bahrain</c:v>
                </c:pt>
                <c:pt idx="41">
                  <c:v>Iraq</c:v>
                </c:pt>
                <c:pt idx="42">
                  <c:v>Bulgaria</c:v>
                </c:pt>
                <c:pt idx="43">
                  <c:v>Chile</c:v>
                </c:pt>
                <c:pt idx="44">
                  <c:v>Mauritius</c:v>
                </c:pt>
                <c:pt idx="45">
                  <c:v>Qatar</c:v>
                </c:pt>
                <c:pt idx="46">
                  <c:v>Slovakia</c:v>
                </c:pt>
                <c:pt idx="47">
                  <c:v>Canada</c:v>
                </c:pt>
                <c:pt idx="48">
                  <c:v>Colombia</c:v>
                </c:pt>
                <c:pt idx="49">
                  <c:v>Guernsey</c:v>
                </c:pt>
                <c:pt idx="50">
                  <c:v>Nigeria</c:v>
                </c:pt>
                <c:pt idx="51">
                  <c:v>Croatia</c:v>
                </c:pt>
                <c:pt idx="52">
                  <c:v>Bolivia</c:v>
                </c:pt>
                <c:pt idx="53">
                  <c:v>Gabon</c:v>
                </c:pt>
                <c:pt idx="54">
                  <c:v>Iran</c:v>
                </c:pt>
                <c:pt idx="55">
                  <c:v>Kenya</c:v>
                </c:pt>
                <c:pt idx="56">
                  <c:v>Kuwait</c:v>
                </c:pt>
                <c:pt idx="57">
                  <c:v>Jordan</c:v>
                </c:pt>
                <c:pt idx="58">
                  <c:v>Ecuador</c:v>
                </c:pt>
                <c:pt idx="59">
                  <c:v>Trinidad and Tobago</c:v>
                </c:pt>
                <c:pt idx="60">
                  <c:v>Sri Lanka</c:v>
                </c:pt>
                <c:pt idx="61">
                  <c:v>Peru</c:v>
                </c:pt>
                <c:pt idx="62">
                  <c:v>Gibraltar</c:v>
                </c:pt>
                <c:pt idx="63">
                  <c:v>Cyprus</c:v>
                </c:pt>
                <c:pt idx="64">
                  <c:v>Isle of Man</c:v>
                </c:pt>
                <c:pt idx="65">
                  <c:v>Uzbekistan</c:v>
                </c:pt>
                <c:pt idx="66">
                  <c:v>Oman</c:v>
                </c:pt>
                <c:pt idx="67">
                  <c:v>Vietnam</c:v>
                </c:pt>
                <c:pt idx="68">
                  <c:v>Estonia</c:v>
                </c:pt>
                <c:pt idx="69">
                  <c:v>Czech Republic</c:v>
                </c:pt>
                <c:pt idx="70">
                  <c:v>Dominican Republic</c:v>
                </c:pt>
                <c:pt idx="71">
                  <c:v>Tunisia</c:v>
                </c:pt>
                <c:pt idx="72">
                  <c:v>New Zealand</c:v>
                </c:pt>
                <c:pt idx="73">
                  <c:v>Algeria</c:v>
                </c:pt>
                <c:pt idx="74">
                  <c:v>Cayman Islands</c:v>
                </c:pt>
                <c:pt idx="75">
                  <c:v>Georgia</c:v>
                </c:pt>
                <c:pt idx="76">
                  <c:v>Romania</c:v>
                </c:pt>
                <c:pt idx="77">
                  <c:v>Barbados</c:v>
                </c:pt>
                <c:pt idx="78">
                  <c:v>Poland</c:v>
                </c:pt>
                <c:pt idx="79">
                  <c:v>Hong Kong SAR</c:v>
                </c:pt>
                <c:pt idx="80">
                  <c:v>Yemen</c:v>
                </c:pt>
                <c:pt idx="81">
                  <c:v>Cote d'Ivoire</c:v>
                </c:pt>
                <c:pt idx="82">
                  <c:v>Zimbabwe</c:v>
                </c:pt>
                <c:pt idx="83">
                  <c:v>Malta</c:v>
                </c:pt>
                <c:pt idx="84">
                  <c:v>Seychelles</c:v>
                </c:pt>
                <c:pt idx="85">
                  <c:v>Mongolia</c:v>
                </c:pt>
                <c:pt idx="86">
                  <c:v>Libya</c:v>
                </c:pt>
                <c:pt idx="87">
                  <c:v>Curacao</c:v>
                </c:pt>
                <c:pt idx="88">
                  <c:v>Macau SAR</c:v>
                </c:pt>
                <c:pt idx="89">
                  <c:v>Jamaica</c:v>
                </c:pt>
                <c:pt idx="90">
                  <c:v>Serbia</c:v>
                </c:pt>
                <c:pt idx="91">
                  <c:v>Congo</c:v>
                </c:pt>
                <c:pt idx="92">
                  <c:v>Mozambique</c:v>
                </c:pt>
                <c:pt idx="93">
                  <c:v>Bangladesh</c:v>
                </c:pt>
                <c:pt idx="94">
                  <c:v>Angola</c:v>
                </c:pt>
                <c:pt idx="95">
                  <c:v>Zambia</c:v>
                </c:pt>
                <c:pt idx="96">
                  <c:v>Ghana</c:v>
                </c:pt>
                <c:pt idx="97">
                  <c:v>Malawi</c:v>
                </c:pt>
                <c:pt idx="98">
                  <c:v>China</c:v>
                </c:pt>
                <c:pt idx="99">
                  <c:v>Cuba</c:v>
                </c:pt>
                <c:pt idx="100">
                  <c:v>Belarus</c:v>
                </c:pt>
                <c:pt idx="101">
                  <c:v>Burkina Faso</c:v>
                </c:pt>
                <c:pt idx="102">
                  <c:v>Laos</c:v>
                </c:pt>
                <c:pt idx="103">
                  <c:v>Tanzania</c:v>
                </c:pt>
                <c:pt idx="104">
                  <c:v>Papua New Guinea</c:v>
                </c:pt>
                <c:pt idx="105">
                  <c:v>Belize</c:v>
                </c:pt>
                <c:pt idx="106">
                  <c:v>Marshall Islands</c:v>
                </c:pt>
                <c:pt idx="107">
                  <c:v>Guatemala</c:v>
                </c:pt>
                <c:pt idx="108">
                  <c:v>Cameroon</c:v>
                </c:pt>
                <c:pt idx="109">
                  <c:v>Albania</c:v>
                </c:pt>
                <c:pt idx="110">
                  <c:v>Macedonia, FYR</c:v>
                </c:pt>
                <c:pt idx="111">
                  <c:v>El Salvador</c:v>
                </c:pt>
                <c:pt idx="112">
                  <c:v>Namibia</c:v>
                </c:pt>
                <c:pt idx="113">
                  <c:v>Liechtenstein</c:v>
                </c:pt>
                <c:pt idx="114">
                  <c:v>Honduras</c:v>
                </c:pt>
                <c:pt idx="115">
                  <c:v>Botswana</c:v>
                </c:pt>
                <c:pt idx="116">
                  <c:v>Turkmenistan</c:v>
                </c:pt>
                <c:pt idx="117">
                  <c:v>Luxembourg</c:v>
                </c:pt>
                <c:pt idx="118">
                  <c:v>Congo Democratic Republic</c:v>
                </c:pt>
                <c:pt idx="119">
                  <c:v>French Polynesia</c:v>
                </c:pt>
                <c:pt idx="120">
                  <c:v>Uganda</c:v>
                </c:pt>
                <c:pt idx="121">
                  <c:v>Djibouti</c:v>
                </c:pt>
                <c:pt idx="122">
                  <c:v>Mauritania</c:v>
                </c:pt>
                <c:pt idx="123">
                  <c:v>Andorra</c:v>
                </c:pt>
                <c:pt idx="124">
                  <c:v>St. Vincent</c:v>
                </c:pt>
                <c:pt idx="125">
                  <c:v>Paraguay</c:v>
                </c:pt>
                <c:pt idx="126">
                  <c:v>Nicaragua</c:v>
                </c:pt>
                <c:pt idx="127">
                  <c:v>Maldives</c:v>
                </c:pt>
                <c:pt idx="128">
                  <c:v>Swaziland</c:v>
                </c:pt>
                <c:pt idx="129">
                  <c:v>Samoa</c:v>
                </c:pt>
                <c:pt idx="130">
                  <c:v>Mali</c:v>
                </c:pt>
                <c:pt idx="131">
                  <c:v>Afghanistan</c:v>
                </c:pt>
                <c:pt idx="132">
                  <c:v>Armenia</c:v>
                </c:pt>
                <c:pt idx="133">
                  <c:v>Bosnia and Herzegovina</c:v>
                </c:pt>
                <c:pt idx="134">
                  <c:v>Sudan</c:v>
                </c:pt>
                <c:pt idx="135">
                  <c:v>Brazil</c:v>
                </c:pt>
                <c:pt idx="136">
                  <c:v>Benin</c:v>
                </c:pt>
                <c:pt idx="137">
                  <c:v>Nepal</c:v>
                </c:pt>
                <c:pt idx="138">
                  <c:v>Togo</c:v>
                </c:pt>
                <c:pt idx="139">
                  <c:v>Aruba</c:v>
                </c:pt>
                <c:pt idx="140">
                  <c:v>Niger</c:v>
                </c:pt>
                <c:pt idx="141">
                  <c:v>Ethiopia</c:v>
                </c:pt>
                <c:pt idx="142">
                  <c:v>Grenada</c:v>
                </c:pt>
                <c:pt idx="143">
                  <c:v>Burundi</c:v>
                </c:pt>
                <c:pt idx="144">
                  <c:v>Syria</c:v>
                </c:pt>
                <c:pt idx="145">
                  <c:v>Cambodia</c:v>
                </c:pt>
                <c:pt idx="146">
                  <c:v>Rwanda</c:v>
                </c:pt>
                <c:pt idx="147">
                  <c:v>Brunei</c:v>
                </c:pt>
                <c:pt idx="148">
                  <c:v>Denmark</c:v>
                </c:pt>
                <c:pt idx="149">
                  <c:v>Myanmar</c:v>
                </c:pt>
                <c:pt idx="150">
                  <c:v>Vanuatu</c:v>
                </c:pt>
                <c:pt idx="151">
                  <c:v>Montenegro</c:v>
                </c:pt>
                <c:pt idx="152">
                  <c:v>Surinam</c:v>
                </c:pt>
                <c:pt idx="153">
                  <c:v>North Korea</c:v>
                </c:pt>
                <c:pt idx="154">
                  <c:v>Guyana</c:v>
                </c:pt>
                <c:pt idx="155">
                  <c:v>Madagascar</c:v>
                </c:pt>
                <c:pt idx="156">
                  <c:v>Cape Verde</c:v>
                </c:pt>
                <c:pt idx="157">
                  <c:v>St. Lucia</c:v>
                </c:pt>
                <c:pt idx="158">
                  <c:v>Kyrgyz Republic</c:v>
                </c:pt>
                <c:pt idx="159">
                  <c:v>Haiti</c:v>
                </c:pt>
                <c:pt idx="160">
                  <c:v>Guinea</c:v>
                </c:pt>
                <c:pt idx="161">
                  <c:v>Moldova</c:v>
                </c:pt>
                <c:pt idx="162">
                  <c:v>Somalia</c:v>
                </c:pt>
                <c:pt idx="163">
                  <c:v>US Pacific Islands</c:v>
                </c:pt>
                <c:pt idx="164">
                  <c:v>Turks and Caicos</c:v>
                </c:pt>
                <c:pt idx="165">
                  <c:v>Fiji</c:v>
                </c:pt>
                <c:pt idx="166">
                  <c:v>Tajikistan</c:v>
                </c:pt>
                <c:pt idx="167">
                  <c:v>British Overseas Territories</c:v>
                </c:pt>
                <c:pt idx="168">
                  <c:v>New Caledonia</c:v>
                </c:pt>
                <c:pt idx="169">
                  <c:v>Falkland Islands</c:v>
                </c:pt>
                <c:pt idx="170">
                  <c:v>Palestinian Territory</c:v>
                </c:pt>
                <c:pt idx="171">
                  <c:v>Chad</c:v>
                </c:pt>
                <c:pt idx="172">
                  <c:v>Nauru</c:v>
                </c:pt>
                <c:pt idx="173">
                  <c:v>Equatorial Guinea</c:v>
                </c:pt>
                <c:pt idx="174">
                  <c:v>Eritrea</c:v>
                </c:pt>
                <c:pt idx="175">
                  <c:v>Gambia</c:v>
                </c:pt>
                <c:pt idx="176">
                  <c:v>Comoros Islands</c:v>
                </c:pt>
                <c:pt idx="177">
                  <c:v>Central African Republic</c:v>
                </c:pt>
                <c:pt idx="178">
                  <c:v>Sierra Leone</c:v>
                </c:pt>
                <c:pt idx="179">
                  <c:v>Dominica</c:v>
                </c:pt>
                <c:pt idx="180">
                  <c:v>Vatican</c:v>
                </c:pt>
                <c:pt idx="181">
                  <c:v>Guinea-Bissau</c:v>
                </c:pt>
                <c:pt idx="182">
                  <c:v>Bhutan</c:v>
                </c:pt>
                <c:pt idx="183">
                  <c:v>Solomon Islands</c:v>
                </c:pt>
                <c:pt idx="184">
                  <c:v>Timor Leste</c:v>
                </c:pt>
                <c:pt idx="185">
                  <c:v>Tonga</c:v>
                </c:pt>
                <c:pt idx="186">
                  <c:v>Kiribati</c:v>
                </c:pt>
                <c:pt idx="187">
                  <c:v>Tuvalu</c:v>
                </c:pt>
                <c:pt idx="188">
                  <c:v>St. Helena</c:v>
                </c:pt>
                <c:pt idx="189">
                  <c:v>United States</c:v>
                </c:pt>
                <c:pt idx="190">
                  <c:v>Sint Maarten</c:v>
                </c:pt>
                <c:pt idx="191">
                  <c:v>Sao Tome and Principe</c:v>
                </c:pt>
                <c:pt idx="192">
                  <c:v>Netherlands Antilles</c:v>
                </c:pt>
                <c:pt idx="193">
                  <c:v>Lesotho</c:v>
                </c:pt>
                <c:pt idx="194">
                  <c:v>Micronesia</c:v>
                </c:pt>
                <c:pt idx="195">
                  <c:v>Palau</c:v>
                </c:pt>
                <c:pt idx="196">
                  <c:v>Wallis/Futuna</c:v>
                </c:pt>
                <c:pt idx="197">
                  <c:v>Bonaire, Saint Eustatius and S</c:v>
                </c:pt>
                <c:pt idx="198">
                  <c:v>Belgium</c:v>
                </c:pt>
                <c:pt idx="199">
                  <c:v>Greece</c:v>
                </c:pt>
                <c:pt idx="200">
                  <c:v>Portugal</c:v>
                </c:pt>
                <c:pt idx="201">
                  <c:v>Italy</c:v>
                </c:pt>
                <c:pt idx="202">
                  <c:v>Chinese Taipei</c:v>
                </c:pt>
                <c:pt idx="203">
                  <c:v>Austria</c:v>
                </c:pt>
                <c:pt idx="204">
                  <c:v>Netherlands</c:v>
                </c:pt>
                <c:pt idx="205">
                  <c:v>Australia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2013 Sep'!$E$3:$E$215</c:f>
              <c:numCache>
                <c:formatCode>General</c:formatCode>
                <c:ptCount val="213"/>
                <c:pt idx="0">
                  <c:v>0.14425337111299502</c:v>
                </c:pt>
                <c:pt idx="1">
                  <c:v>9.4179964996684351E-2</c:v>
                </c:pt>
                <c:pt idx="2">
                  <c:v>8.3722553941188077E-2</c:v>
                </c:pt>
                <c:pt idx="3">
                  <c:v>6.0634925600484148E-2</c:v>
                </c:pt>
                <c:pt idx="4">
                  <c:v>5.3151945888294812E-2</c:v>
                </c:pt>
                <c:pt idx="5">
                  <c:v>4.5624908727216557E-2</c:v>
                </c:pt>
                <c:pt idx="6">
                  <c:v>4.5499754517319475E-2</c:v>
                </c:pt>
                <c:pt idx="7">
                  <c:v>4.5437102139604557E-2</c:v>
                </c:pt>
                <c:pt idx="8">
                  <c:v>4.5436022100690934E-2</c:v>
                </c:pt>
                <c:pt idx="9">
                  <c:v>4.5385332275226217E-2</c:v>
                </c:pt>
                <c:pt idx="10">
                  <c:v>4.505628739245901E-2</c:v>
                </c:pt>
                <c:pt idx="11">
                  <c:v>4.4902614390451588E-2</c:v>
                </c:pt>
                <c:pt idx="12">
                  <c:v>4.4268782393105152E-2</c:v>
                </c:pt>
                <c:pt idx="13">
                  <c:v>4.4198810328407903E-2</c:v>
                </c:pt>
                <c:pt idx="14">
                  <c:v>4.4081371651812376E-2</c:v>
                </c:pt>
                <c:pt idx="15">
                  <c:v>4.4075095038856267E-2</c:v>
                </c:pt>
                <c:pt idx="16">
                  <c:v>4.3706653696024958E-2</c:v>
                </c:pt>
                <c:pt idx="17">
                  <c:v>4.3422367158789513E-2</c:v>
                </c:pt>
                <c:pt idx="18">
                  <c:v>4.3284927151000699E-2</c:v>
                </c:pt>
                <c:pt idx="19">
                  <c:v>4.3197113482934688E-2</c:v>
                </c:pt>
                <c:pt idx="20">
                  <c:v>4.3086463764744912E-2</c:v>
                </c:pt>
                <c:pt idx="21">
                  <c:v>4.2944450248383788E-2</c:v>
                </c:pt>
                <c:pt idx="22">
                  <c:v>4.2674062102919991E-2</c:v>
                </c:pt>
                <c:pt idx="23">
                  <c:v>4.196419531086383E-2</c:v>
                </c:pt>
                <c:pt idx="24">
                  <c:v>4.1703657520775116E-2</c:v>
                </c:pt>
                <c:pt idx="25">
                  <c:v>4.1611776443315096E-2</c:v>
                </c:pt>
                <c:pt idx="26">
                  <c:v>4.150728082842841E-2</c:v>
                </c:pt>
                <c:pt idx="27">
                  <c:v>4.1393259201197616E-2</c:v>
                </c:pt>
                <c:pt idx="28">
                  <c:v>4.104209322312876E-2</c:v>
                </c:pt>
                <c:pt idx="29">
                  <c:v>4.0815411656352357E-2</c:v>
                </c:pt>
                <c:pt idx="30">
                  <c:v>4.0645657864125391E-2</c:v>
                </c:pt>
                <c:pt idx="31">
                  <c:v>4.0460454695640614E-2</c:v>
                </c:pt>
                <c:pt idx="32">
                  <c:v>4.0343943285405803E-2</c:v>
                </c:pt>
                <c:pt idx="33">
                  <c:v>3.9921037768025407E-2</c:v>
                </c:pt>
                <c:pt idx="34">
                  <c:v>3.9748805354744003E-2</c:v>
                </c:pt>
                <c:pt idx="35">
                  <c:v>3.9723540309821004E-2</c:v>
                </c:pt>
                <c:pt idx="36">
                  <c:v>3.9696968774112357E-2</c:v>
                </c:pt>
                <c:pt idx="37">
                  <c:v>3.9497033857780715E-2</c:v>
                </c:pt>
                <c:pt idx="38">
                  <c:v>3.9438886560090446E-2</c:v>
                </c:pt>
                <c:pt idx="39">
                  <c:v>3.9142815948178297E-2</c:v>
                </c:pt>
                <c:pt idx="40">
                  <c:v>3.9093222366828113E-2</c:v>
                </c:pt>
                <c:pt idx="41">
                  <c:v>3.9042834526055392E-2</c:v>
                </c:pt>
                <c:pt idx="42">
                  <c:v>3.8993612006497549E-2</c:v>
                </c:pt>
                <c:pt idx="43">
                  <c:v>3.8857386100814094E-2</c:v>
                </c:pt>
                <c:pt idx="44">
                  <c:v>3.878494768752825E-2</c:v>
                </c:pt>
                <c:pt idx="45">
                  <c:v>3.8608827672863874E-2</c:v>
                </c:pt>
                <c:pt idx="46">
                  <c:v>3.8583691217863772E-2</c:v>
                </c:pt>
                <c:pt idx="47">
                  <c:v>3.8426407364674314E-2</c:v>
                </c:pt>
                <c:pt idx="48">
                  <c:v>3.8305977363257943E-2</c:v>
                </c:pt>
                <c:pt idx="49">
                  <c:v>3.8225784021825721E-2</c:v>
                </c:pt>
                <c:pt idx="50">
                  <c:v>3.7930127044060825E-2</c:v>
                </c:pt>
                <c:pt idx="51">
                  <c:v>3.7881290916917193E-2</c:v>
                </c:pt>
                <c:pt idx="52">
                  <c:v>3.7713022261411544E-2</c:v>
                </c:pt>
                <c:pt idx="53">
                  <c:v>3.7564300978143422E-2</c:v>
                </c:pt>
                <c:pt idx="54">
                  <c:v>3.7559928566390816E-2</c:v>
                </c:pt>
                <c:pt idx="55">
                  <c:v>3.7338305037480229E-2</c:v>
                </c:pt>
                <c:pt idx="56">
                  <c:v>3.7274068783327986E-2</c:v>
                </c:pt>
                <c:pt idx="57">
                  <c:v>3.6869769676114328E-2</c:v>
                </c:pt>
                <c:pt idx="58">
                  <c:v>3.6855985236327035E-2</c:v>
                </c:pt>
                <c:pt idx="59">
                  <c:v>3.6790453586186059E-2</c:v>
                </c:pt>
                <c:pt idx="60">
                  <c:v>3.6690607344821526E-2</c:v>
                </c:pt>
                <c:pt idx="61">
                  <c:v>3.6260082408666329E-2</c:v>
                </c:pt>
                <c:pt idx="62">
                  <c:v>3.6233814960721575E-2</c:v>
                </c:pt>
                <c:pt idx="63">
                  <c:v>3.6079736734025813E-2</c:v>
                </c:pt>
                <c:pt idx="64">
                  <c:v>3.5786636672202096E-2</c:v>
                </c:pt>
                <c:pt idx="65">
                  <c:v>3.5763431352915577E-2</c:v>
                </c:pt>
                <c:pt idx="66">
                  <c:v>3.5684439808873862E-2</c:v>
                </c:pt>
                <c:pt idx="67">
                  <c:v>3.5388946496346343E-2</c:v>
                </c:pt>
                <c:pt idx="68">
                  <c:v>3.5276571637558027E-2</c:v>
                </c:pt>
                <c:pt idx="69">
                  <c:v>3.4718538727186103E-2</c:v>
                </c:pt>
                <c:pt idx="70">
                  <c:v>3.468658943697768E-2</c:v>
                </c:pt>
                <c:pt idx="71">
                  <c:v>3.4652559177543597E-2</c:v>
                </c:pt>
                <c:pt idx="72">
                  <c:v>3.4630553903842079E-2</c:v>
                </c:pt>
                <c:pt idx="73">
                  <c:v>3.4528607400015253E-2</c:v>
                </c:pt>
                <c:pt idx="74">
                  <c:v>3.4079229836657066E-2</c:v>
                </c:pt>
                <c:pt idx="75">
                  <c:v>3.4076325268251106E-2</c:v>
                </c:pt>
                <c:pt idx="76">
                  <c:v>3.3990273035076242E-2</c:v>
                </c:pt>
                <c:pt idx="77">
                  <c:v>3.384184329529074E-2</c:v>
                </c:pt>
                <c:pt idx="78">
                  <c:v>3.3532381070588951E-2</c:v>
                </c:pt>
                <c:pt idx="79">
                  <c:v>3.3491818525711037E-2</c:v>
                </c:pt>
                <c:pt idx="80">
                  <c:v>3.3217427150112722E-2</c:v>
                </c:pt>
                <c:pt idx="81">
                  <c:v>3.2814563068661359E-2</c:v>
                </c:pt>
                <c:pt idx="82">
                  <c:v>3.2752021984208408E-2</c:v>
                </c:pt>
                <c:pt idx="83">
                  <c:v>3.2284263090942428E-2</c:v>
                </c:pt>
                <c:pt idx="84">
                  <c:v>3.2266561275271173E-2</c:v>
                </c:pt>
                <c:pt idx="85">
                  <c:v>3.2265093642399746E-2</c:v>
                </c:pt>
                <c:pt idx="86">
                  <c:v>3.2016923948710571E-2</c:v>
                </c:pt>
                <c:pt idx="87">
                  <c:v>3.164701746295133E-2</c:v>
                </c:pt>
                <c:pt idx="88">
                  <c:v>3.1598268534471778E-2</c:v>
                </c:pt>
                <c:pt idx="89">
                  <c:v>3.1458935650551668E-2</c:v>
                </c:pt>
                <c:pt idx="90">
                  <c:v>3.1317222692964587E-2</c:v>
                </c:pt>
                <c:pt idx="91">
                  <c:v>3.1194467224778838E-2</c:v>
                </c:pt>
                <c:pt idx="92">
                  <c:v>3.1120562912190626E-2</c:v>
                </c:pt>
                <c:pt idx="93">
                  <c:v>3.1010262690960331E-2</c:v>
                </c:pt>
                <c:pt idx="94">
                  <c:v>3.0841276868303995E-2</c:v>
                </c:pt>
                <c:pt idx="95">
                  <c:v>3.080216798359121E-2</c:v>
                </c:pt>
                <c:pt idx="96">
                  <c:v>3.0197857251187905E-2</c:v>
                </c:pt>
                <c:pt idx="97">
                  <c:v>3.0186071325519016E-2</c:v>
                </c:pt>
                <c:pt idx="98">
                  <c:v>3.0152761726549071E-2</c:v>
                </c:pt>
                <c:pt idx="99">
                  <c:v>3.0074482476047385E-2</c:v>
                </c:pt>
                <c:pt idx="100">
                  <c:v>2.9916935824038388E-2</c:v>
                </c:pt>
                <c:pt idx="101">
                  <c:v>2.9866175530742188E-2</c:v>
                </c:pt>
                <c:pt idx="102">
                  <c:v>2.9612681028128796E-2</c:v>
                </c:pt>
                <c:pt idx="103">
                  <c:v>2.9151908434646032E-2</c:v>
                </c:pt>
                <c:pt idx="104">
                  <c:v>2.8685824753268991E-2</c:v>
                </c:pt>
                <c:pt idx="105">
                  <c:v>2.8607165639400061E-2</c:v>
                </c:pt>
                <c:pt idx="106">
                  <c:v>2.7887971910830013E-2</c:v>
                </c:pt>
                <c:pt idx="107">
                  <c:v>2.7862570232627924E-2</c:v>
                </c:pt>
                <c:pt idx="108">
                  <c:v>2.7758731710166695E-2</c:v>
                </c:pt>
                <c:pt idx="109">
                  <c:v>2.7590521168360436E-2</c:v>
                </c:pt>
                <c:pt idx="110">
                  <c:v>2.7355655981172108E-2</c:v>
                </c:pt>
                <c:pt idx="111">
                  <c:v>2.7195871607403957E-2</c:v>
                </c:pt>
                <c:pt idx="112">
                  <c:v>2.7047685547312451E-2</c:v>
                </c:pt>
                <c:pt idx="113">
                  <c:v>2.6845996167806051E-2</c:v>
                </c:pt>
                <c:pt idx="114">
                  <c:v>2.683476694984667E-2</c:v>
                </c:pt>
                <c:pt idx="115">
                  <c:v>2.653310778652606E-2</c:v>
                </c:pt>
                <c:pt idx="116">
                  <c:v>2.5689859054479687E-2</c:v>
                </c:pt>
                <c:pt idx="117">
                  <c:v>2.5644940547278866E-2</c:v>
                </c:pt>
                <c:pt idx="118">
                  <c:v>2.5432843377858633E-2</c:v>
                </c:pt>
                <c:pt idx="119">
                  <c:v>2.4861134209203342E-2</c:v>
                </c:pt>
                <c:pt idx="120">
                  <c:v>2.4576309981772512E-2</c:v>
                </c:pt>
                <c:pt idx="121">
                  <c:v>2.4384956847271391E-2</c:v>
                </c:pt>
                <c:pt idx="122">
                  <c:v>2.3772068243372742E-2</c:v>
                </c:pt>
                <c:pt idx="123">
                  <c:v>2.3462046076426844E-2</c:v>
                </c:pt>
                <c:pt idx="124">
                  <c:v>2.3260280408643585E-2</c:v>
                </c:pt>
                <c:pt idx="125">
                  <c:v>2.3055607058387304E-2</c:v>
                </c:pt>
                <c:pt idx="126">
                  <c:v>2.2831998852033138E-2</c:v>
                </c:pt>
                <c:pt idx="127">
                  <c:v>2.2715428375508155E-2</c:v>
                </c:pt>
                <c:pt idx="128">
                  <c:v>2.1956665251523441E-2</c:v>
                </c:pt>
                <c:pt idx="129">
                  <c:v>2.1825366199224681E-2</c:v>
                </c:pt>
                <c:pt idx="130">
                  <c:v>2.1783924841843442E-2</c:v>
                </c:pt>
                <c:pt idx="131">
                  <c:v>2.1437219305398048E-2</c:v>
                </c:pt>
                <c:pt idx="132">
                  <c:v>2.1089335897563351E-2</c:v>
                </c:pt>
                <c:pt idx="133">
                  <c:v>2.0984473195442777E-2</c:v>
                </c:pt>
                <c:pt idx="134">
                  <c:v>2.0971358264530868E-2</c:v>
                </c:pt>
                <c:pt idx="135">
                  <c:v>2.0883428249900443E-2</c:v>
                </c:pt>
                <c:pt idx="136">
                  <c:v>2.0877477964366183E-2</c:v>
                </c:pt>
                <c:pt idx="137">
                  <c:v>2.06975911213974E-2</c:v>
                </c:pt>
                <c:pt idx="138">
                  <c:v>2.058429597211681E-2</c:v>
                </c:pt>
                <c:pt idx="139">
                  <c:v>2.0523685053154949E-2</c:v>
                </c:pt>
                <c:pt idx="140">
                  <c:v>2.0487087043646632E-2</c:v>
                </c:pt>
                <c:pt idx="141">
                  <c:v>2.0473431433758123E-2</c:v>
                </c:pt>
                <c:pt idx="142">
                  <c:v>2.0262970531970206E-2</c:v>
                </c:pt>
                <c:pt idx="143">
                  <c:v>1.9140595931720239E-2</c:v>
                </c:pt>
                <c:pt idx="144">
                  <c:v>1.7656995335200092E-2</c:v>
                </c:pt>
                <c:pt idx="145">
                  <c:v>1.756866057773622E-2</c:v>
                </c:pt>
                <c:pt idx="146">
                  <c:v>1.7311873688866594E-2</c:v>
                </c:pt>
                <c:pt idx="147">
                  <c:v>1.6953225175949917E-2</c:v>
                </c:pt>
                <c:pt idx="148">
                  <c:v>1.688520031971226E-2</c:v>
                </c:pt>
                <c:pt idx="149">
                  <c:v>1.6619684491199365E-2</c:v>
                </c:pt>
                <c:pt idx="150">
                  <c:v>1.5353498769901833E-2</c:v>
                </c:pt>
                <c:pt idx="151">
                  <c:v>1.5268548301178705E-2</c:v>
                </c:pt>
                <c:pt idx="152">
                  <c:v>1.5212990695878349E-2</c:v>
                </c:pt>
                <c:pt idx="153">
                  <c:v>1.4849227971076418E-2</c:v>
                </c:pt>
                <c:pt idx="154">
                  <c:v>1.4423626860109907E-2</c:v>
                </c:pt>
                <c:pt idx="155">
                  <c:v>1.4266655223277079E-2</c:v>
                </c:pt>
                <c:pt idx="156">
                  <c:v>1.3989856372037958E-2</c:v>
                </c:pt>
                <c:pt idx="157">
                  <c:v>1.3736182215666758E-2</c:v>
                </c:pt>
                <c:pt idx="158">
                  <c:v>1.3342195816961864E-2</c:v>
                </c:pt>
                <c:pt idx="159">
                  <c:v>1.3287913647080372E-2</c:v>
                </c:pt>
                <c:pt idx="160">
                  <c:v>1.2542207493127133E-2</c:v>
                </c:pt>
                <c:pt idx="161">
                  <c:v>1.2008451541902446E-2</c:v>
                </c:pt>
                <c:pt idx="162">
                  <c:v>1.1856036340472383E-2</c:v>
                </c:pt>
                <c:pt idx="163">
                  <c:v>1.1737642613404025E-2</c:v>
                </c:pt>
                <c:pt idx="164">
                  <c:v>1.1618377377691832E-2</c:v>
                </c:pt>
                <c:pt idx="165">
                  <c:v>1.1239800219124482E-2</c:v>
                </c:pt>
                <c:pt idx="166">
                  <c:v>1.0398624302707219E-2</c:v>
                </c:pt>
                <c:pt idx="167">
                  <c:v>1.0113853039578827E-2</c:v>
                </c:pt>
                <c:pt idx="168">
                  <c:v>9.844728901663654E-3</c:v>
                </c:pt>
                <c:pt idx="169">
                  <c:v>9.3964238067213834E-3</c:v>
                </c:pt>
                <c:pt idx="170">
                  <c:v>8.3169754638113286E-3</c:v>
                </c:pt>
                <c:pt idx="171">
                  <c:v>8.2894566123837901E-3</c:v>
                </c:pt>
                <c:pt idx="172">
                  <c:v>6.4551494418100108E-3</c:v>
                </c:pt>
                <c:pt idx="173">
                  <c:v>5.8331630379214088E-3</c:v>
                </c:pt>
                <c:pt idx="174">
                  <c:v>5.5474196987398399E-3</c:v>
                </c:pt>
                <c:pt idx="175">
                  <c:v>5.3556106781500554E-3</c:v>
                </c:pt>
                <c:pt idx="176">
                  <c:v>5.1490560587984192E-3</c:v>
                </c:pt>
                <c:pt idx="177">
                  <c:v>5.148794672695212E-3</c:v>
                </c:pt>
                <c:pt idx="178">
                  <c:v>4.5720678533573197E-3</c:v>
                </c:pt>
                <c:pt idx="179">
                  <c:v>3.4385191616020882E-3</c:v>
                </c:pt>
                <c:pt idx="180">
                  <c:v>2.9182761180105142E-3</c:v>
                </c:pt>
                <c:pt idx="181">
                  <c:v>2.9126647076699063E-3</c:v>
                </c:pt>
                <c:pt idx="182">
                  <c:v>1.5991019375856843E-3</c:v>
                </c:pt>
                <c:pt idx="183">
                  <c:v>1.4211387038393145E-3</c:v>
                </c:pt>
                <c:pt idx="184">
                  <c:v>1.3931286653626235E-3</c:v>
                </c:pt>
                <c:pt idx="185">
                  <c:v>1.1958227854538871E-3</c:v>
                </c:pt>
                <c:pt idx="186">
                  <c:v>2.9172150039557886E-4</c:v>
                </c:pt>
                <c:pt idx="187">
                  <c:v>2.9119184251675504E-4</c:v>
                </c:pt>
                <c:pt idx="188">
                  <c:v>1.1154495602418315E-4</c:v>
                </c:pt>
                <c:pt idx="189">
                  <c:v>0</c:v>
                </c:pt>
                <c:pt idx="190">
                  <c:v>-5.2141331362350767E-6</c:v>
                </c:pt>
                <c:pt idx="191">
                  <c:v>-2.0752322305210479E-5</c:v>
                </c:pt>
                <c:pt idx="192">
                  <c:v>-2.2784053809696262E-4</c:v>
                </c:pt>
                <c:pt idx="193">
                  <c:v>-2.2784053809696262E-4</c:v>
                </c:pt>
                <c:pt idx="194">
                  <c:v>-2.2784053809696262E-4</c:v>
                </c:pt>
                <c:pt idx="195">
                  <c:v>-2.2784053809696262E-4</c:v>
                </c:pt>
                <c:pt idx="196">
                  <c:v>-2.2784053809696262E-4</c:v>
                </c:pt>
                <c:pt idx="197">
                  <c:v>-2.2784053809696262E-4</c:v>
                </c:pt>
                <c:pt idx="198">
                  <c:v>-1.0429854891681745E-3</c:v>
                </c:pt>
                <c:pt idx="199">
                  <c:v>-5.4667412366375956E-3</c:v>
                </c:pt>
                <c:pt idx="200">
                  <c:v>-1.2600886920574067E-2</c:v>
                </c:pt>
                <c:pt idx="201">
                  <c:v>-4.4462500733412652E-2</c:v>
                </c:pt>
                <c:pt idx="202">
                  <c:v>-4.5464489462957169E-2</c:v>
                </c:pt>
                <c:pt idx="203">
                  <c:v>-5.7053630291919621E-2</c:v>
                </c:pt>
                <c:pt idx="204">
                  <c:v>-7.1129653022888761E-2</c:v>
                </c:pt>
                <c:pt idx="205">
                  <c:v>-0.11582715660880616</c:v>
                </c:pt>
                <c:pt idx="206">
                  <c:v>-0.12232165756137406</c:v>
                </c:pt>
                <c:pt idx="207">
                  <c:v>-0.14059443851292375</c:v>
                </c:pt>
                <c:pt idx="208">
                  <c:v>-0.18006320578146803</c:v>
                </c:pt>
                <c:pt idx="209">
                  <c:v>-0.19163171705478765</c:v>
                </c:pt>
                <c:pt idx="210">
                  <c:v>-0.32025643562719863</c:v>
                </c:pt>
                <c:pt idx="211">
                  <c:v>-0.37984521242748226</c:v>
                </c:pt>
                <c:pt idx="212">
                  <c:v>-0.41560800942425419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E-4DBB-B383-7B8CADB9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</a:t>
            </a:r>
            <a:r>
              <a:rPr lang="en-CA" baseline="0"/>
              <a:t> 2013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2013 Dec'!$A$3:$A$215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Kazakhstan</c:v>
                </c:pt>
                <c:pt idx="4">
                  <c:v>Pakistan</c:v>
                </c:pt>
                <c:pt idx="5">
                  <c:v>Iceland</c:v>
                </c:pt>
                <c:pt idx="6">
                  <c:v>Uruguay</c:v>
                </c:pt>
                <c:pt idx="7">
                  <c:v>Israel</c:v>
                </c:pt>
                <c:pt idx="8">
                  <c:v>Bahamas</c:v>
                </c:pt>
                <c:pt idx="9">
                  <c:v>Philippines</c:v>
                </c:pt>
                <c:pt idx="10">
                  <c:v>Senegal</c:v>
                </c:pt>
                <c:pt idx="11">
                  <c:v>Colombia</c:v>
                </c:pt>
                <c:pt idx="12">
                  <c:v>Qatar</c:v>
                </c:pt>
                <c:pt idx="13">
                  <c:v>Liberia</c:v>
                </c:pt>
                <c:pt idx="14">
                  <c:v>Azerbaijan</c:v>
                </c:pt>
                <c:pt idx="15">
                  <c:v>Costa Rica</c:v>
                </c:pt>
                <c:pt idx="16">
                  <c:v>Egypt</c:v>
                </c:pt>
                <c:pt idx="17">
                  <c:v>Latvia</c:v>
                </c:pt>
                <c:pt idx="18">
                  <c:v>Venezuela</c:v>
                </c:pt>
                <c:pt idx="19">
                  <c:v>Argentina</c:v>
                </c:pt>
                <c:pt idx="20">
                  <c:v>Saudi Arabia</c:v>
                </c:pt>
                <c:pt idx="21">
                  <c:v>Iraq</c:v>
                </c:pt>
                <c:pt idx="22">
                  <c:v>Morocco</c:v>
                </c:pt>
                <c:pt idx="23">
                  <c:v>Lithuania</c:v>
                </c:pt>
                <c:pt idx="24">
                  <c:v>South Korea</c:v>
                </c:pt>
                <c:pt idx="25">
                  <c:v>Trinidad and Tobago</c:v>
                </c:pt>
                <c:pt idx="26">
                  <c:v>Slovenia</c:v>
                </c:pt>
                <c:pt idx="27">
                  <c:v>Ukraine</c:v>
                </c:pt>
                <c:pt idx="28">
                  <c:v>Bolivia</c:v>
                </c:pt>
                <c:pt idx="29">
                  <c:v>Gabon</c:v>
                </c:pt>
                <c:pt idx="30">
                  <c:v>Iran</c:v>
                </c:pt>
                <c:pt idx="31">
                  <c:v>South Africa</c:v>
                </c:pt>
                <c:pt idx="32">
                  <c:v>Ecuador</c:v>
                </c:pt>
                <c:pt idx="33">
                  <c:v>Lebanon</c:v>
                </c:pt>
                <c:pt idx="34">
                  <c:v>Mauritius</c:v>
                </c:pt>
                <c:pt idx="35">
                  <c:v>Bahrain</c:v>
                </c:pt>
                <c:pt idx="36">
                  <c:v>Thailand</c:v>
                </c:pt>
                <c:pt idx="37">
                  <c:v>Indonesia</c:v>
                </c:pt>
                <c:pt idx="38">
                  <c:v>Uzbekistan</c:v>
                </c:pt>
                <c:pt idx="39">
                  <c:v>Bulgaria</c:v>
                </c:pt>
                <c:pt idx="40">
                  <c:v>Malaysia</c:v>
                </c:pt>
                <c:pt idx="41">
                  <c:v>Guernsey</c:v>
                </c:pt>
                <c:pt idx="42">
                  <c:v>Kenya</c:v>
                </c:pt>
                <c:pt idx="43">
                  <c:v>Gibraltar</c:v>
                </c:pt>
                <c:pt idx="44">
                  <c:v>Kuwait</c:v>
                </c:pt>
                <c:pt idx="45">
                  <c:v>Dominican Republic</c:v>
                </c:pt>
                <c:pt idx="46">
                  <c:v>Jordan</c:v>
                </c:pt>
                <c:pt idx="47">
                  <c:v>Sri Lanka</c:v>
                </c:pt>
                <c:pt idx="48">
                  <c:v>Isle of Man</c:v>
                </c:pt>
                <c:pt idx="49">
                  <c:v>Seychelles</c:v>
                </c:pt>
                <c:pt idx="50">
                  <c:v>Tunisia</c:v>
                </c:pt>
                <c:pt idx="51">
                  <c:v>Georgia</c:v>
                </c:pt>
                <c:pt idx="52">
                  <c:v>Barbados</c:v>
                </c:pt>
                <c:pt idx="53">
                  <c:v>Estonia</c:v>
                </c:pt>
                <c:pt idx="54">
                  <c:v>Nigeria</c:v>
                </c:pt>
                <c:pt idx="55">
                  <c:v>Yemen</c:v>
                </c:pt>
                <c:pt idx="56">
                  <c:v>United Arab Emirates</c:v>
                </c:pt>
                <c:pt idx="57">
                  <c:v>Hungary</c:v>
                </c:pt>
                <c:pt idx="58">
                  <c:v>Zimbabwe</c:v>
                </c:pt>
                <c:pt idx="59">
                  <c:v>Oman</c:v>
                </c:pt>
                <c:pt idx="60">
                  <c:v>Bermuda</c:v>
                </c:pt>
                <c:pt idx="61">
                  <c:v>Cyprus</c:v>
                </c:pt>
                <c:pt idx="62">
                  <c:v>Curacao</c:v>
                </c:pt>
                <c:pt idx="63">
                  <c:v>Mongolia</c:v>
                </c:pt>
                <c:pt idx="64">
                  <c:v>Libya</c:v>
                </c:pt>
                <c:pt idx="65">
                  <c:v>Algeria</c:v>
                </c:pt>
                <c:pt idx="66">
                  <c:v>Slovakia</c:v>
                </c:pt>
                <c:pt idx="67">
                  <c:v>Peru</c:v>
                </c:pt>
                <c:pt idx="68">
                  <c:v>Jamaica</c:v>
                </c:pt>
                <c:pt idx="69">
                  <c:v>Mozambique</c:v>
                </c:pt>
                <c:pt idx="70">
                  <c:v>Croatia</c:v>
                </c:pt>
                <c:pt idx="71">
                  <c:v>Malawi</c:v>
                </c:pt>
                <c:pt idx="72">
                  <c:v>Cote d'Ivoire</c:v>
                </c:pt>
                <c:pt idx="73">
                  <c:v>Burkina Faso</c:v>
                </c:pt>
                <c:pt idx="74">
                  <c:v>Vietnam</c:v>
                </c:pt>
                <c:pt idx="75">
                  <c:v>Jersey</c:v>
                </c:pt>
                <c:pt idx="76">
                  <c:v>Angola</c:v>
                </c:pt>
                <c:pt idx="77">
                  <c:v>Malta</c:v>
                </c:pt>
                <c:pt idx="78">
                  <c:v>Bangladesh</c:v>
                </c:pt>
                <c:pt idx="79">
                  <c:v>Serbia</c:v>
                </c:pt>
                <c:pt idx="80">
                  <c:v>Belize</c:v>
                </c:pt>
                <c:pt idx="81">
                  <c:v>Cuba</c:v>
                </c:pt>
                <c:pt idx="82">
                  <c:v>Guatemala</c:v>
                </c:pt>
                <c:pt idx="83">
                  <c:v>Macau SAR</c:v>
                </c:pt>
                <c:pt idx="84">
                  <c:v>Sudan</c:v>
                </c:pt>
                <c:pt idx="85">
                  <c:v>Ghana</c:v>
                </c:pt>
                <c:pt idx="86">
                  <c:v>Albania</c:v>
                </c:pt>
                <c:pt idx="87">
                  <c:v>Belarus</c:v>
                </c:pt>
                <c:pt idx="88">
                  <c:v>Andorra</c:v>
                </c:pt>
                <c:pt idx="89">
                  <c:v>Ethiopia</c:v>
                </c:pt>
                <c:pt idx="90">
                  <c:v>Zambia</c:v>
                </c:pt>
                <c:pt idx="91">
                  <c:v>Panama</c:v>
                </c:pt>
                <c:pt idx="92">
                  <c:v>Nicaragua</c:v>
                </c:pt>
                <c:pt idx="93">
                  <c:v>Tanzania</c:v>
                </c:pt>
                <c:pt idx="94">
                  <c:v>Liechtenstein</c:v>
                </c:pt>
                <c:pt idx="95">
                  <c:v>El Salvador</c:v>
                </c:pt>
                <c:pt idx="96">
                  <c:v>Macedonia, FYR</c:v>
                </c:pt>
                <c:pt idx="97">
                  <c:v>Afghanistan</c:v>
                </c:pt>
                <c:pt idx="98">
                  <c:v>Chile</c:v>
                </c:pt>
                <c:pt idx="99">
                  <c:v>Honduras</c:v>
                </c:pt>
                <c:pt idx="100">
                  <c:v>West Indies UK</c:v>
                </c:pt>
                <c:pt idx="101">
                  <c:v>Cameroon</c:v>
                </c:pt>
                <c:pt idx="102">
                  <c:v>Botswana</c:v>
                </c:pt>
                <c:pt idx="103">
                  <c:v>Finland</c:v>
                </c:pt>
                <c:pt idx="104">
                  <c:v>Congo</c:v>
                </c:pt>
                <c:pt idx="105">
                  <c:v>Marshall Islands</c:v>
                </c:pt>
                <c:pt idx="106">
                  <c:v>Nepal</c:v>
                </c:pt>
                <c:pt idx="107">
                  <c:v>Romania</c:v>
                </c:pt>
                <c:pt idx="108">
                  <c:v>Turkmenistan</c:v>
                </c:pt>
                <c:pt idx="109">
                  <c:v>St. Vincent</c:v>
                </c:pt>
                <c:pt idx="110">
                  <c:v>Syria</c:v>
                </c:pt>
                <c:pt idx="111">
                  <c:v>Papua New Guinea</c:v>
                </c:pt>
                <c:pt idx="112">
                  <c:v>India</c:v>
                </c:pt>
                <c:pt idx="113">
                  <c:v>Uganda</c:v>
                </c:pt>
                <c:pt idx="114">
                  <c:v>Laos</c:v>
                </c:pt>
                <c:pt idx="115">
                  <c:v>Norway</c:v>
                </c:pt>
                <c:pt idx="116">
                  <c:v>Swaziland</c:v>
                </c:pt>
                <c:pt idx="117">
                  <c:v>Congo Democratic Republic</c:v>
                </c:pt>
                <c:pt idx="118">
                  <c:v>Russia</c:v>
                </c:pt>
                <c:pt idx="119">
                  <c:v>Mauritania</c:v>
                </c:pt>
                <c:pt idx="120">
                  <c:v>Samoa</c:v>
                </c:pt>
                <c:pt idx="121">
                  <c:v>Namibia</c:v>
                </c:pt>
                <c:pt idx="122">
                  <c:v>Aruba</c:v>
                </c:pt>
                <c:pt idx="123">
                  <c:v>Maldives</c:v>
                </c:pt>
                <c:pt idx="124">
                  <c:v>Grenada</c:v>
                </c:pt>
                <c:pt idx="125">
                  <c:v>Mali</c:v>
                </c:pt>
                <c:pt idx="126">
                  <c:v>Paraguay</c:v>
                </c:pt>
                <c:pt idx="127">
                  <c:v>Armenia</c:v>
                </c:pt>
                <c:pt idx="128">
                  <c:v>Benin</c:v>
                </c:pt>
                <c:pt idx="129">
                  <c:v>Togo</c:v>
                </c:pt>
                <c:pt idx="130">
                  <c:v>Bosnia and Herzegovina</c:v>
                </c:pt>
                <c:pt idx="131">
                  <c:v>French Polynesia</c:v>
                </c:pt>
                <c:pt idx="132">
                  <c:v>Cape Verde</c:v>
                </c:pt>
                <c:pt idx="133">
                  <c:v>Czech Republic</c:v>
                </c:pt>
                <c:pt idx="134">
                  <c:v>Cambodia</c:v>
                </c:pt>
                <c:pt idx="135">
                  <c:v>Rwanda</c:v>
                </c:pt>
                <c:pt idx="136">
                  <c:v>Montenegro</c:v>
                </c:pt>
                <c:pt idx="137">
                  <c:v>Brunei</c:v>
                </c:pt>
                <c:pt idx="138">
                  <c:v>Djibouti</c:v>
                </c:pt>
                <c:pt idx="139">
                  <c:v>St. Lucia</c:v>
                </c:pt>
                <c:pt idx="140">
                  <c:v>Niger</c:v>
                </c:pt>
                <c:pt idx="141">
                  <c:v>Surinam</c:v>
                </c:pt>
                <c:pt idx="142">
                  <c:v>North Korea</c:v>
                </c:pt>
                <c:pt idx="143">
                  <c:v>Fiji</c:v>
                </c:pt>
                <c:pt idx="144">
                  <c:v>Tajikistan</c:v>
                </c:pt>
                <c:pt idx="145">
                  <c:v>US Pacific Islands</c:v>
                </c:pt>
                <c:pt idx="146">
                  <c:v>Madagascar</c:v>
                </c:pt>
                <c:pt idx="147">
                  <c:v>Turks and Caicos</c:v>
                </c:pt>
                <c:pt idx="148">
                  <c:v>Vanuatu</c:v>
                </c:pt>
                <c:pt idx="149">
                  <c:v>Haiti</c:v>
                </c:pt>
                <c:pt idx="150">
                  <c:v>Burundi</c:v>
                </c:pt>
                <c:pt idx="151">
                  <c:v>Guinea</c:v>
                </c:pt>
                <c:pt idx="152">
                  <c:v>Gambia</c:v>
                </c:pt>
                <c:pt idx="153">
                  <c:v>Moldova</c:v>
                </c:pt>
                <c:pt idx="154">
                  <c:v>Kyrgyz Republic</c:v>
                </c:pt>
                <c:pt idx="155">
                  <c:v>Somalia</c:v>
                </c:pt>
                <c:pt idx="156">
                  <c:v>Myanmar</c:v>
                </c:pt>
                <c:pt idx="157">
                  <c:v>British Overseas Territories</c:v>
                </c:pt>
                <c:pt idx="158">
                  <c:v>Guyana</c:v>
                </c:pt>
                <c:pt idx="159">
                  <c:v>New Zealand</c:v>
                </c:pt>
                <c:pt idx="160">
                  <c:v>New Caledonia</c:v>
                </c:pt>
                <c:pt idx="161">
                  <c:v>Singapore</c:v>
                </c:pt>
                <c:pt idx="162">
                  <c:v>Falkland Islands</c:v>
                </c:pt>
                <c:pt idx="163">
                  <c:v>Palestinian Territory</c:v>
                </c:pt>
                <c:pt idx="164">
                  <c:v>Nauru</c:v>
                </c:pt>
                <c:pt idx="165">
                  <c:v>Poland</c:v>
                </c:pt>
                <c:pt idx="166">
                  <c:v>Chad</c:v>
                </c:pt>
                <c:pt idx="167">
                  <c:v>Canada</c:v>
                </c:pt>
                <c:pt idx="168">
                  <c:v>Comoros Islands</c:v>
                </c:pt>
                <c:pt idx="169">
                  <c:v>Central African Republic</c:v>
                </c:pt>
                <c:pt idx="170">
                  <c:v>Sierra Leone</c:v>
                </c:pt>
                <c:pt idx="171">
                  <c:v>Dominica</c:v>
                </c:pt>
                <c:pt idx="172">
                  <c:v>Vatican</c:v>
                </c:pt>
                <c:pt idx="173">
                  <c:v>Guinea-Bissau</c:v>
                </c:pt>
                <c:pt idx="174">
                  <c:v>Equatorial Guinea</c:v>
                </c:pt>
                <c:pt idx="175">
                  <c:v>Tonga</c:v>
                </c:pt>
                <c:pt idx="176">
                  <c:v>Bhutan</c:v>
                </c:pt>
                <c:pt idx="177">
                  <c:v>Solomon Islands</c:v>
                </c:pt>
                <c:pt idx="178">
                  <c:v>Timor Leste</c:v>
                </c:pt>
                <c:pt idx="179">
                  <c:v>Kiribati</c:v>
                </c:pt>
                <c:pt idx="180">
                  <c:v>Eritrea</c:v>
                </c:pt>
                <c:pt idx="181">
                  <c:v>Tuvalu</c:v>
                </c:pt>
                <c:pt idx="182">
                  <c:v>St. Helena</c:v>
                </c:pt>
                <c:pt idx="183">
                  <c:v>United States</c:v>
                </c:pt>
                <c:pt idx="184">
                  <c:v>Sint Maarten</c:v>
                </c:pt>
                <c:pt idx="185">
                  <c:v>Sao Tome and Principe</c:v>
                </c:pt>
                <c:pt idx="186">
                  <c:v>Netherlands Antilles</c:v>
                </c:pt>
                <c:pt idx="187">
                  <c:v>Lesotho</c:v>
                </c:pt>
                <c:pt idx="188">
                  <c:v>Micronesia</c:v>
                </c:pt>
                <c:pt idx="189">
                  <c:v>Palau</c:v>
                </c:pt>
                <c:pt idx="190">
                  <c:v>Wallis/Futuna</c:v>
                </c:pt>
                <c:pt idx="191">
                  <c:v>Bonaire, Saint Eustatius and S</c:v>
                </c:pt>
                <c:pt idx="192">
                  <c:v>China</c:v>
                </c:pt>
                <c:pt idx="193">
                  <c:v>Denmark</c:v>
                </c:pt>
                <c:pt idx="194">
                  <c:v>Hong Kong SAR</c:v>
                </c:pt>
                <c:pt idx="195">
                  <c:v>Greece</c:v>
                </c:pt>
                <c:pt idx="196">
                  <c:v>Brazil</c:v>
                </c:pt>
                <c:pt idx="197">
                  <c:v>Portugal</c:v>
                </c:pt>
                <c:pt idx="198">
                  <c:v>Luxembourg</c:v>
                </c:pt>
                <c:pt idx="199">
                  <c:v>Cayman Islands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Austria</c:v>
                </c:pt>
                <c:pt idx="203">
                  <c:v>Italy</c:v>
                </c:pt>
                <c:pt idx="204">
                  <c:v>Netherlands</c:v>
                </c:pt>
                <c:pt idx="205">
                  <c:v>Australia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2013 Dec'!$E$3:$E$215</c:f>
              <c:numCache>
                <c:formatCode>General</c:formatCode>
                <c:ptCount val="213"/>
                <c:pt idx="0">
                  <c:v>0.1073861649078946</c:v>
                </c:pt>
                <c:pt idx="1">
                  <c:v>7.0339983114141941E-2</c:v>
                </c:pt>
                <c:pt idx="2">
                  <c:v>4.7743004830794675E-2</c:v>
                </c:pt>
                <c:pt idx="3">
                  <c:v>3.6143586367528527E-2</c:v>
                </c:pt>
                <c:pt idx="4">
                  <c:v>3.6111123585885981E-2</c:v>
                </c:pt>
                <c:pt idx="5">
                  <c:v>3.5535453131522274E-2</c:v>
                </c:pt>
                <c:pt idx="6">
                  <c:v>3.5053782750282397E-2</c:v>
                </c:pt>
                <c:pt idx="7">
                  <c:v>3.378797882782969E-2</c:v>
                </c:pt>
                <c:pt idx="8">
                  <c:v>3.3753130048172056E-2</c:v>
                </c:pt>
                <c:pt idx="9">
                  <c:v>3.3677799793808957E-2</c:v>
                </c:pt>
                <c:pt idx="10">
                  <c:v>3.352931427779425E-2</c:v>
                </c:pt>
                <c:pt idx="11">
                  <c:v>3.3129763856073718E-2</c:v>
                </c:pt>
                <c:pt idx="12">
                  <c:v>3.3064845441949646E-2</c:v>
                </c:pt>
                <c:pt idx="13">
                  <c:v>3.2922568978260319E-2</c:v>
                </c:pt>
                <c:pt idx="14">
                  <c:v>3.2397338129741195E-2</c:v>
                </c:pt>
                <c:pt idx="15">
                  <c:v>3.2378425260550701E-2</c:v>
                </c:pt>
                <c:pt idx="16">
                  <c:v>3.2374626397155749E-2</c:v>
                </c:pt>
                <c:pt idx="17">
                  <c:v>3.2192972717995386E-2</c:v>
                </c:pt>
                <c:pt idx="18">
                  <c:v>3.2124501580358733E-2</c:v>
                </c:pt>
                <c:pt idx="19">
                  <c:v>3.206999552553394E-2</c:v>
                </c:pt>
                <c:pt idx="20">
                  <c:v>3.2049202612697059E-2</c:v>
                </c:pt>
                <c:pt idx="21">
                  <c:v>3.195558307283617E-2</c:v>
                </c:pt>
                <c:pt idx="22">
                  <c:v>3.1775545164015123E-2</c:v>
                </c:pt>
                <c:pt idx="23">
                  <c:v>3.1748363382576993E-2</c:v>
                </c:pt>
                <c:pt idx="24">
                  <c:v>3.1692606585647945E-2</c:v>
                </c:pt>
                <c:pt idx="25">
                  <c:v>3.1429693269623103E-2</c:v>
                </c:pt>
                <c:pt idx="26">
                  <c:v>3.1355741927778936E-2</c:v>
                </c:pt>
                <c:pt idx="27">
                  <c:v>3.1352011493209986E-2</c:v>
                </c:pt>
                <c:pt idx="28">
                  <c:v>3.0896066678057246E-2</c:v>
                </c:pt>
                <c:pt idx="29">
                  <c:v>3.0465256812777779E-2</c:v>
                </c:pt>
                <c:pt idx="30">
                  <c:v>3.0274174242980064E-2</c:v>
                </c:pt>
                <c:pt idx="31">
                  <c:v>3.0166426958385926E-2</c:v>
                </c:pt>
                <c:pt idx="32">
                  <c:v>3.0105068883361608E-2</c:v>
                </c:pt>
                <c:pt idx="33">
                  <c:v>3.0103081485414705E-2</c:v>
                </c:pt>
                <c:pt idx="34">
                  <c:v>2.9851501213963186E-2</c:v>
                </c:pt>
                <c:pt idx="35">
                  <c:v>2.983321372326941E-2</c:v>
                </c:pt>
                <c:pt idx="36">
                  <c:v>2.9752969675560841E-2</c:v>
                </c:pt>
                <c:pt idx="37">
                  <c:v>2.9648143164418366E-2</c:v>
                </c:pt>
                <c:pt idx="38">
                  <c:v>2.9276804831892406E-2</c:v>
                </c:pt>
                <c:pt idx="39">
                  <c:v>2.9255041127760853E-2</c:v>
                </c:pt>
                <c:pt idx="40">
                  <c:v>2.9062375289004787E-2</c:v>
                </c:pt>
                <c:pt idx="41">
                  <c:v>2.9040437594301555E-2</c:v>
                </c:pt>
                <c:pt idx="42">
                  <c:v>2.883031399294797E-2</c:v>
                </c:pt>
                <c:pt idx="43">
                  <c:v>2.8567578385230729E-2</c:v>
                </c:pt>
                <c:pt idx="44">
                  <c:v>2.8562087362858153E-2</c:v>
                </c:pt>
                <c:pt idx="45">
                  <c:v>2.8496209957209893E-2</c:v>
                </c:pt>
                <c:pt idx="46">
                  <c:v>2.843537239380331E-2</c:v>
                </c:pt>
                <c:pt idx="47">
                  <c:v>2.8295114927741241E-2</c:v>
                </c:pt>
                <c:pt idx="48">
                  <c:v>2.8225244526069643E-2</c:v>
                </c:pt>
                <c:pt idx="49">
                  <c:v>2.8196478137688479E-2</c:v>
                </c:pt>
                <c:pt idx="50">
                  <c:v>2.7969371301236043E-2</c:v>
                </c:pt>
                <c:pt idx="51">
                  <c:v>2.7920984647241447E-2</c:v>
                </c:pt>
                <c:pt idx="52">
                  <c:v>2.7910579755288437E-2</c:v>
                </c:pt>
                <c:pt idx="53">
                  <c:v>2.7843253246518214E-2</c:v>
                </c:pt>
                <c:pt idx="54">
                  <c:v>2.7580718744449985E-2</c:v>
                </c:pt>
                <c:pt idx="55">
                  <c:v>2.7360334207720112E-2</c:v>
                </c:pt>
                <c:pt idx="56">
                  <c:v>2.7307793656827374E-2</c:v>
                </c:pt>
                <c:pt idx="57">
                  <c:v>2.7285014414727089E-2</c:v>
                </c:pt>
                <c:pt idx="58">
                  <c:v>2.718370537334739E-2</c:v>
                </c:pt>
                <c:pt idx="59">
                  <c:v>2.7128249692897004E-2</c:v>
                </c:pt>
                <c:pt idx="60">
                  <c:v>2.7110420591891369E-2</c:v>
                </c:pt>
                <c:pt idx="61">
                  <c:v>2.7047555773007208E-2</c:v>
                </c:pt>
                <c:pt idx="62">
                  <c:v>2.6926894483568824E-2</c:v>
                </c:pt>
                <c:pt idx="63">
                  <c:v>2.6820379710106115E-2</c:v>
                </c:pt>
                <c:pt idx="64">
                  <c:v>2.6565568724786773E-2</c:v>
                </c:pt>
                <c:pt idx="65">
                  <c:v>2.6363704407407595E-2</c:v>
                </c:pt>
                <c:pt idx="66">
                  <c:v>2.603467760673514E-2</c:v>
                </c:pt>
                <c:pt idx="67">
                  <c:v>2.6027316210920491E-2</c:v>
                </c:pt>
                <c:pt idx="68">
                  <c:v>2.5739217320820199E-2</c:v>
                </c:pt>
                <c:pt idx="69">
                  <c:v>2.5525747160119364E-2</c:v>
                </c:pt>
                <c:pt idx="70">
                  <c:v>2.5370585679206591E-2</c:v>
                </c:pt>
                <c:pt idx="71">
                  <c:v>2.5261589991748257E-2</c:v>
                </c:pt>
                <c:pt idx="72">
                  <c:v>2.5174764646891605E-2</c:v>
                </c:pt>
                <c:pt idx="73">
                  <c:v>2.5120489902523909E-2</c:v>
                </c:pt>
                <c:pt idx="74">
                  <c:v>2.5064161772762564E-2</c:v>
                </c:pt>
                <c:pt idx="75">
                  <c:v>2.4940872564794835E-2</c:v>
                </c:pt>
                <c:pt idx="76">
                  <c:v>2.4828240484861482E-2</c:v>
                </c:pt>
                <c:pt idx="77">
                  <c:v>2.425349781068372E-2</c:v>
                </c:pt>
                <c:pt idx="78">
                  <c:v>2.4035214771896692E-2</c:v>
                </c:pt>
                <c:pt idx="79">
                  <c:v>2.372711588856842E-2</c:v>
                </c:pt>
                <c:pt idx="80">
                  <c:v>2.342035467332821E-2</c:v>
                </c:pt>
                <c:pt idx="81">
                  <c:v>2.3338823079860099E-2</c:v>
                </c:pt>
                <c:pt idx="82">
                  <c:v>2.3264061720873655E-2</c:v>
                </c:pt>
                <c:pt idx="83">
                  <c:v>2.3254362990613703E-2</c:v>
                </c:pt>
                <c:pt idx="84">
                  <c:v>2.323242114421048E-2</c:v>
                </c:pt>
                <c:pt idx="85">
                  <c:v>2.3200301235426716E-2</c:v>
                </c:pt>
                <c:pt idx="86">
                  <c:v>2.2939500647290063E-2</c:v>
                </c:pt>
                <c:pt idx="87">
                  <c:v>2.284504697177895E-2</c:v>
                </c:pt>
                <c:pt idx="88">
                  <c:v>2.2791194317905172E-2</c:v>
                </c:pt>
                <c:pt idx="89">
                  <c:v>2.2530794369540301E-2</c:v>
                </c:pt>
                <c:pt idx="90">
                  <c:v>2.2491584901159937E-2</c:v>
                </c:pt>
                <c:pt idx="91">
                  <c:v>2.2488263163902129E-2</c:v>
                </c:pt>
                <c:pt idx="92">
                  <c:v>2.2467624053857032E-2</c:v>
                </c:pt>
                <c:pt idx="93">
                  <c:v>2.2433989933857111E-2</c:v>
                </c:pt>
                <c:pt idx="94">
                  <c:v>2.2388755134247703E-2</c:v>
                </c:pt>
                <c:pt idx="95">
                  <c:v>2.2197981097964052E-2</c:v>
                </c:pt>
                <c:pt idx="96">
                  <c:v>2.218464697826034E-2</c:v>
                </c:pt>
                <c:pt idx="97">
                  <c:v>2.2174631788718452E-2</c:v>
                </c:pt>
                <c:pt idx="98">
                  <c:v>2.2150742273834047E-2</c:v>
                </c:pt>
                <c:pt idx="99">
                  <c:v>2.2022646905044654E-2</c:v>
                </c:pt>
                <c:pt idx="100">
                  <c:v>2.1383874271268227E-2</c:v>
                </c:pt>
                <c:pt idx="101">
                  <c:v>2.1179886547497626E-2</c:v>
                </c:pt>
                <c:pt idx="102">
                  <c:v>2.1087290162174758E-2</c:v>
                </c:pt>
                <c:pt idx="103">
                  <c:v>2.0979509244351574E-2</c:v>
                </c:pt>
                <c:pt idx="104">
                  <c:v>2.0556219172429072E-2</c:v>
                </c:pt>
                <c:pt idx="105">
                  <c:v>2.050338771565504E-2</c:v>
                </c:pt>
                <c:pt idx="106">
                  <c:v>2.0262114740124289E-2</c:v>
                </c:pt>
                <c:pt idx="107">
                  <c:v>2.0154404339236875E-2</c:v>
                </c:pt>
                <c:pt idx="108">
                  <c:v>1.9918447190857076E-2</c:v>
                </c:pt>
                <c:pt idx="109">
                  <c:v>1.9851807600096853E-2</c:v>
                </c:pt>
                <c:pt idx="110">
                  <c:v>1.9432156035028327E-2</c:v>
                </c:pt>
                <c:pt idx="111">
                  <c:v>1.9378028651344508E-2</c:v>
                </c:pt>
                <c:pt idx="112">
                  <c:v>1.923279635103714E-2</c:v>
                </c:pt>
                <c:pt idx="113">
                  <c:v>1.9087246314537894E-2</c:v>
                </c:pt>
                <c:pt idx="114">
                  <c:v>1.8961422351788004E-2</c:v>
                </c:pt>
                <c:pt idx="115">
                  <c:v>1.887463785854665E-2</c:v>
                </c:pt>
                <c:pt idx="116">
                  <c:v>1.8732532503989974E-2</c:v>
                </c:pt>
                <c:pt idx="117">
                  <c:v>1.8676136711115579E-2</c:v>
                </c:pt>
                <c:pt idx="118">
                  <c:v>1.852695630181872E-2</c:v>
                </c:pt>
                <c:pt idx="119">
                  <c:v>1.8478355644544073E-2</c:v>
                </c:pt>
                <c:pt idx="120">
                  <c:v>1.8291008325917582E-2</c:v>
                </c:pt>
                <c:pt idx="121">
                  <c:v>1.7810392617002839E-2</c:v>
                </c:pt>
                <c:pt idx="122">
                  <c:v>1.7681265505327042E-2</c:v>
                </c:pt>
                <c:pt idx="123">
                  <c:v>1.7676157199725342E-2</c:v>
                </c:pt>
                <c:pt idx="124">
                  <c:v>1.7477197810322427E-2</c:v>
                </c:pt>
                <c:pt idx="125">
                  <c:v>1.7203631103606457E-2</c:v>
                </c:pt>
                <c:pt idx="126">
                  <c:v>1.7073928286930339E-2</c:v>
                </c:pt>
                <c:pt idx="127">
                  <c:v>1.6472922807409435E-2</c:v>
                </c:pt>
                <c:pt idx="128">
                  <c:v>1.6415151423596369E-2</c:v>
                </c:pt>
                <c:pt idx="129">
                  <c:v>1.5838500228613935E-2</c:v>
                </c:pt>
                <c:pt idx="130">
                  <c:v>1.5318341940141278E-2</c:v>
                </c:pt>
                <c:pt idx="131">
                  <c:v>1.4980034661748323E-2</c:v>
                </c:pt>
                <c:pt idx="132">
                  <c:v>1.4937149902539987E-2</c:v>
                </c:pt>
                <c:pt idx="133">
                  <c:v>1.4848285189411621E-2</c:v>
                </c:pt>
                <c:pt idx="134">
                  <c:v>1.3558511390933699E-2</c:v>
                </c:pt>
                <c:pt idx="135">
                  <c:v>1.3360204868404389E-2</c:v>
                </c:pt>
                <c:pt idx="136">
                  <c:v>1.3245553839649277E-2</c:v>
                </c:pt>
                <c:pt idx="137">
                  <c:v>1.3225124891177253E-2</c:v>
                </c:pt>
                <c:pt idx="138">
                  <c:v>1.3127176093891715E-2</c:v>
                </c:pt>
                <c:pt idx="139">
                  <c:v>1.2199438234198189E-2</c:v>
                </c:pt>
                <c:pt idx="140">
                  <c:v>1.2101782377714646E-2</c:v>
                </c:pt>
                <c:pt idx="141">
                  <c:v>1.2061287402142329E-2</c:v>
                </c:pt>
                <c:pt idx="142">
                  <c:v>1.1750228727900387E-2</c:v>
                </c:pt>
                <c:pt idx="143">
                  <c:v>1.0868314289198726E-2</c:v>
                </c:pt>
                <c:pt idx="144">
                  <c:v>1.0764637607884223E-2</c:v>
                </c:pt>
                <c:pt idx="145">
                  <c:v>1.0731252742725616E-2</c:v>
                </c:pt>
                <c:pt idx="146">
                  <c:v>1.0680640279315552E-2</c:v>
                </c:pt>
                <c:pt idx="147">
                  <c:v>1.0643225118505651E-2</c:v>
                </c:pt>
                <c:pt idx="148">
                  <c:v>1.0367211557829582E-2</c:v>
                </c:pt>
                <c:pt idx="149">
                  <c:v>1.0216625383927456E-2</c:v>
                </c:pt>
                <c:pt idx="150">
                  <c:v>9.8765022655438774E-3</c:v>
                </c:pt>
                <c:pt idx="151">
                  <c:v>9.8292944737239096E-3</c:v>
                </c:pt>
                <c:pt idx="152">
                  <c:v>9.2942251479059563E-3</c:v>
                </c:pt>
                <c:pt idx="153">
                  <c:v>9.2888898063281291E-3</c:v>
                </c:pt>
                <c:pt idx="154">
                  <c:v>9.2883596017120287E-3</c:v>
                </c:pt>
                <c:pt idx="155">
                  <c:v>9.2683880560842577E-3</c:v>
                </c:pt>
                <c:pt idx="156">
                  <c:v>8.3961594859045703E-3</c:v>
                </c:pt>
                <c:pt idx="157">
                  <c:v>8.2697174281806431E-3</c:v>
                </c:pt>
                <c:pt idx="158">
                  <c:v>7.9479059706756752E-3</c:v>
                </c:pt>
                <c:pt idx="159">
                  <c:v>7.7755325544839049E-3</c:v>
                </c:pt>
                <c:pt idx="160">
                  <c:v>7.7690591903497057E-3</c:v>
                </c:pt>
                <c:pt idx="161">
                  <c:v>7.3568672165358617E-3</c:v>
                </c:pt>
                <c:pt idx="162">
                  <c:v>7.2152586291755211E-3</c:v>
                </c:pt>
                <c:pt idx="163">
                  <c:v>6.8321407568973482E-3</c:v>
                </c:pt>
                <c:pt idx="164">
                  <c:v>6.7760444720985436E-3</c:v>
                </c:pt>
                <c:pt idx="165">
                  <c:v>6.7417616584402318E-3</c:v>
                </c:pt>
                <c:pt idx="166">
                  <c:v>6.5466038913894317E-3</c:v>
                </c:pt>
                <c:pt idx="167">
                  <c:v>6.0204313157646711E-3</c:v>
                </c:pt>
                <c:pt idx="168">
                  <c:v>4.152092752812908E-3</c:v>
                </c:pt>
                <c:pt idx="169">
                  <c:v>4.1507216129446182E-3</c:v>
                </c:pt>
                <c:pt idx="170">
                  <c:v>3.6134936509921978E-3</c:v>
                </c:pt>
                <c:pt idx="171">
                  <c:v>2.6604133805628221E-3</c:v>
                </c:pt>
                <c:pt idx="172">
                  <c:v>2.2598859367966881E-3</c:v>
                </c:pt>
                <c:pt idx="173">
                  <c:v>2.2574020042607679E-3</c:v>
                </c:pt>
                <c:pt idx="174">
                  <c:v>2.0916296517193176E-3</c:v>
                </c:pt>
                <c:pt idx="175">
                  <c:v>1.3991666103248415E-3</c:v>
                </c:pt>
                <c:pt idx="176">
                  <c:v>1.2520032958110593E-3</c:v>
                </c:pt>
                <c:pt idx="177">
                  <c:v>1.1704968811205299E-3</c:v>
                </c:pt>
                <c:pt idx="178">
                  <c:v>1.1289596233374668E-3</c:v>
                </c:pt>
                <c:pt idx="179">
                  <c:v>2.3539789525355356E-4</c:v>
                </c:pt>
                <c:pt idx="180">
                  <c:v>2.3480192000953489E-4</c:v>
                </c:pt>
                <c:pt idx="181">
                  <c:v>2.3460326159485494E-4</c:v>
                </c:pt>
                <c:pt idx="182">
                  <c:v>9.6987940997162039E-5</c:v>
                </c:pt>
                <c:pt idx="183">
                  <c:v>0</c:v>
                </c:pt>
                <c:pt idx="184">
                  <c:v>-5.3040927687997996E-6</c:v>
                </c:pt>
                <c:pt idx="185">
                  <c:v>-2.3995233227772967E-5</c:v>
                </c:pt>
                <c:pt idx="186">
                  <c:v>-1.665531729984733E-4</c:v>
                </c:pt>
                <c:pt idx="187">
                  <c:v>-1.665531729984733E-4</c:v>
                </c:pt>
                <c:pt idx="188">
                  <c:v>-1.665531729984733E-4</c:v>
                </c:pt>
                <c:pt idx="189">
                  <c:v>-1.665531729984733E-4</c:v>
                </c:pt>
                <c:pt idx="190">
                  <c:v>-1.665531729984733E-4</c:v>
                </c:pt>
                <c:pt idx="191">
                  <c:v>-1.665531729984733E-4</c:v>
                </c:pt>
                <c:pt idx="192">
                  <c:v>-1.1839643633309666E-2</c:v>
                </c:pt>
                <c:pt idx="193">
                  <c:v>-1.2358365801855953E-2</c:v>
                </c:pt>
                <c:pt idx="194">
                  <c:v>-1.4455722296607104E-2</c:v>
                </c:pt>
                <c:pt idx="195">
                  <c:v>-1.5493820013266088E-2</c:v>
                </c:pt>
                <c:pt idx="196">
                  <c:v>-1.7369250391496643E-2</c:v>
                </c:pt>
                <c:pt idx="197">
                  <c:v>-2.7673270929511287E-2</c:v>
                </c:pt>
                <c:pt idx="198">
                  <c:v>-2.8717140273595593E-2</c:v>
                </c:pt>
                <c:pt idx="199">
                  <c:v>-3.147937275465526E-2</c:v>
                </c:pt>
                <c:pt idx="200">
                  <c:v>-4.1753525226781635E-2</c:v>
                </c:pt>
                <c:pt idx="201">
                  <c:v>-6.812937956873312E-2</c:v>
                </c:pt>
                <c:pt idx="202">
                  <c:v>-8.2951583308800841E-2</c:v>
                </c:pt>
                <c:pt idx="203">
                  <c:v>-9.9989484698662173E-2</c:v>
                </c:pt>
                <c:pt idx="204">
                  <c:v>-0.13888119264445559</c:v>
                </c:pt>
                <c:pt idx="205">
                  <c:v>-0.15371124970037175</c:v>
                </c:pt>
                <c:pt idx="206">
                  <c:v>-0.16192587905796807</c:v>
                </c:pt>
                <c:pt idx="207">
                  <c:v>-0.16936012424612634</c:v>
                </c:pt>
                <c:pt idx="208">
                  <c:v>-0.22673229609235365</c:v>
                </c:pt>
                <c:pt idx="209">
                  <c:v>-0.37138135802096117</c:v>
                </c:pt>
                <c:pt idx="210">
                  <c:v>-0.4361961536284038</c:v>
                </c:pt>
                <c:pt idx="211">
                  <c:v>-0.455977176453359</c:v>
                </c:pt>
                <c:pt idx="212">
                  <c:v>-0.51010611292932517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4-47AB-8FCA-A601CDDB9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</a:t>
            </a:r>
            <a:r>
              <a:rPr lang="en-CA" baseline="0"/>
              <a:t> 2014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2014 Mar'!$A$3:$A$215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Pakistan</c:v>
                </c:pt>
                <c:pt idx="4">
                  <c:v>Iceland</c:v>
                </c:pt>
                <c:pt idx="5">
                  <c:v>Philippines</c:v>
                </c:pt>
                <c:pt idx="6">
                  <c:v>Bahamas</c:v>
                </c:pt>
                <c:pt idx="7">
                  <c:v>Senegal</c:v>
                </c:pt>
                <c:pt idx="8">
                  <c:v>Latvia</c:v>
                </c:pt>
                <c:pt idx="9">
                  <c:v>Saudi Arabia</c:v>
                </c:pt>
                <c:pt idx="10">
                  <c:v>Qatar</c:v>
                </c:pt>
                <c:pt idx="11">
                  <c:v>Azerbaijan</c:v>
                </c:pt>
                <c:pt idx="12">
                  <c:v>Liberia</c:v>
                </c:pt>
                <c:pt idx="13">
                  <c:v>Lithuania</c:v>
                </c:pt>
                <c:pt idx="14">
                  <c:v>Costa Rica</c:v>
                </c:pt>
                <c:pt idx="15">
                  <c:v>Iraq</c:v>
                </c:pt>
                <c:pt idx="16">
                  <c:v>Panama</c:v>
                </c:pt>
                <c:pt idx="17">
                  <c:v>Morocco</c:v>
                </c:pt>
                <c:pt idx="18">
                  <c:v>Ukraine</c:v>
                </c:pt>
                <c:pt idx="19">
                  <c:v>Slovenia</c:v>
                </c:pt>
                <c:pt idx="20">
                  <c:v>Trinidad and Tobago</c:v>
                </c:pt>
                <c:pt idx="21">
                  <c:v>Libya</c:v>
                </c:pt>
                <c:pt idx="22">
                  <c:v>Iran</c:v>
                </c:pt>
                <c:pt idx="23">
                  <c:v>Venezuela</c:v>
                </c:pt>
                <c:pt idx="24">
                  <c:v>Bolivia</c:v>
                </c:pt>
                <c:pt idx="25">
                  <c:v>Lebanon</c:v>
                </c:pt>
                <c:pt idx="26">
                  <c:v>Kazakhstan</c:v>
                </c:pt>
                <c:pt idx="27">
                  <c:v>Gabon</c:v>
                </c:pt>
                <c:pt idx="28">
                  <c:v>Bahrain</c:v>
                </c:pt>
                <c:pt idx="29">
                  <c:v>Ecuador</c:v>
                </c:pt>
                <c:pt idx="30">
                  <c:v>Thailand</c:v>
                </c:pt>
                <c:pt idx="31">
                  <c:v>Uruguay</c:v>
                </c:pt>
                <c:pt idx="32">
                  <c:v>Seychelles</c:v>
                </c:pt>
                <c:pt idx="33">
                  <c:v>Indonesia</c:v>
                </c:pt>
                <c:pt idx="34">
                  <c:v>Kenya</c:v>
                </c:pt>
                <c:pt idx="35">
                  <c:v>Georgia</c:v>
                </c:pt>
                <c:pt idx="36">
                  <c:v>Nigeria</c:v>
                </c:pt>
                <c:pt idx="37">
                  <c:v>Guernsey</c:v>
                </c:pt>
                <c:pt idx="38">
                  <c:v>South Africa</c:v>
                </c:pt>
                <c:pt idx="39">
                  <c:v>Israel</c:v>
                </c:pt>
                <c:pt idx="40">
                  <c:v>Kuwait</c:v>
                </c:pt>
                <c:pt idx="41">
                  <c:v>Sri Lanka</c:v>
                </c:pt>
                <c:pt idx="42">
                  <c:v>Dominican Republic</c:v>
                </c:pt>
                <c:pt idx="43">
                  <c:v>Gibraltar</c:v>
                </c:pt>
                <c:pt idx="44">
                  <c:v>Bulgaria</c:v>
                </c:pt>
                <c:pt idx="45">
                  <c:v>Isle of Man</c:v>
                </c:pt>
                <c:pt idx="46">
                  <c:v>Tunisia</c:v>
                </c:pt>
                <c:pt idx="47">
                  <c:v>Estonia</c:v>
                </c:pt>
                <c:pt idx="48">
                  <c:v>Malaysia</c:v>
                </c:pt>
                <c:pt idx="49">
                  <c:v>United Arab Emirates</c:v>
                </c:pt>
                <c:pt idx="50">
                  <c:v>Egypt</c:v>
                </c:pt>
                <c:pt idx="51">
                  <c:v>Bermuda</c:v>
                </c:pt>
                <c:pt idx="52">
                  <c:v>Jordan</c:v>
                </c:pt>
                <c:pt idx="53">
                  <c:v>Algeria</c:v>
                </c:pt>
                <c:pt idx="54">
                  <c:v>Barbados</c:v>
                </c:pt>
                <c:pt idx="55">
                  <c:v>Colombia</c:v>
                </c:pt>
                <c:pt idx="56">
                  <c:v>Yemen</c:v>
                </c:pt>
                <c:pt idx="57">
                  <c:v>Hungary</c:v>
                </c:pt>
                <c:pt idx="58">
                  <c:v>Oman</c:v>
                </c:pt>
                <c:pt idx="59">
                  <c:v>Argentina</c:v>
                </c:pt>
                <c:pt idx="60">
                  <c:v>Curacao</c:v>
                </c:pt>
                <c:pt idx="61">
                  <c:v>Zimbabwe</c:v>
                </c:pt>
                <c:pt idx="62">
                  <c:v>South Korea</c:v>
                </c:pt>
                <c:pt idx="63">
                  <c:v>Peru</c:v>
                </c:pt>
                <c:pt idx="64">
                  <c:v>Armenia</c:v>
                </c:pt>
                <c:pt idx="65">
                  <c:v>Cyprus</c:v>
                </c:pt>
                <c:pt idx="66">
                  <c:v>Slovakia</c:v>
                </c:pt>
                <c:pt idx="67">
                  <c:v>Congo</c:v>
                </c:pt>
                <c:pt idx="68">
                  <c:v>Jamaica</c:v>
                </c:pt>
                <c:pt idx="69">
                  <c:v>Angola</c:v>
                </c:pt>
                <c:pt idx="70">
                  <c:v>Mozambique</c:v>
                </c:pt>
                <c:pt idx="71">
                  <c:v>Cote d'Ivoire</c:v>
                </c:pt>
                <c:pt idx="72">
                  <c:v>Vietnam</c:v>
                </c:pt>
                <c:pt idx="73">
                  <c:v>Croatia</c:v>
                </c:pt>
                <c:pt idx="74">
                  <c:v>Malta</c:v>
                </c:pt>
                <c:pt idx="75">
                  <c:v>Jersey</c:v>
                </c:pt>
                <c:pt idx="76">
                  <c:v>Mauritius</c:v>
                </c:pt>
                <c:pt idx="77">
                  <c:v>Burkina Faso</c:v>
                </c:pt>
                <c:pt idx="78">
                  <c:v>Serbia</c:v>
                </c:pt>
                <c:pt idx="79">
                  <c:v>Macau SAR</c:v>
                </c:pt>
                <c:pt idx="80">
                  <c:v>Bangladesh</c:v>
                </c:pt>
                <c:pt idx="81">
                  <c:v>Guatemala</c:v>
                </c:pt>
                <c:pt idx="82">
                  <c:v>Uzbekistan</c:v>
                </c:pt>
                <c:pt idx="83">
                  <c:v>Ethiopia</c:v>
                </c:pt>
                <c:pt idx="84">
                  <c:v>Cuba</c:v>
                </c:pt>
                <c:pt idx="85">
                  <c:v>Papua New Guinea</c:v>
                </c:pt>
                <c:pt idx="86">
                  <c:v>Belize</c:v>
                </c:pt>
                <c:pt idx="87">
                  <c:v>Ghana</c:v>
                </c:pt>
                <c:pt idx="88">
                  <c:v>Sudan</c:v>
                </c:pt>
                <c:pt idx="89">
                  <c:v>Belarus</c:v>
                </c:pt>
                <c:pt idx="90">
                  <c:v>Andorra</c:v>
                </c:pt>
                <c:pt idx="91">
                  <c:v>Zambia</c:v>
                </c:pt>
                <c:pt idx="92">
                  <c:v>Tanzania</c:v>
                </c:pt>
                <c:pt idx="93">
                  <c:v>Liechtenstein</c:v>
                </c:pt>
                <c:pt idx="94">
                  <c:v>Swaziland</c:v>
                </c:pt>
                <c:pt idx="95">
                  <c:v>Chile</c:v>
                </c:pt>
                <c:pt idx="96">
                  <c:v>El Salvador</c:v>
                </c:pt>
                <c:pt idx="97">
                  <c:v>Finland</c:v>
                </c:pt>
                <c:pt idx="98">
                  <c:v>Niger</c:v>
                </c:pt>
                <c:pt idx="99">
                  <c:v>Cameroon</c:v>
                </c:pt>
                <c:pt idx="100">
                  <c:v>Botswana</c:v>
                </c:pt>
                <c:pt idx="101">
                  <c:v>Bosnia and Herzegovina</c:v>
                </c:pt>
                <c:pt idx="102">
                  <c:v>Honduras</c:v>
                </c:pt>
                <c:pt idx="103">
                  <c:v>West Indies UK</c:v>
                </c:pt>
                <c:pt idx="104">
                  <c:v>Nepal</c:v>
                </c:pt>
                <c:pt idx="105">
                  <c:v>Marshall Islands</c:v>
                </c:pt>
                <c:pt idx="106">
                  <c:v>Afghanistan</c:v>
                </c:pt>
                <c:pt idx="107">
                  <c:v>Turkmenistan</c:v>
                </c:pt>
                <c:pt idx="108">
                  <c:v>Malawi</c:v>
                </c:pt>
                <c:pt idx="109">
                  <c:v>Mongolia</c:v>
                </c:pt>
                <c:pt idx="110">
                  <c:v>St. Vincent</c:v>
                </c:pt>
                <c:pt idx="111">
                  <c:v>Norway</c:v>
                </c:pt>
                <c:pt idx="112">
                  <c:v>Uganda</c:v>
                </c:pt>
                <c:pt idx="113">
                  <c:v>French Polynesia</c:v>
                </c:pt>
                <c:pt idx="114">
                  <c:v>India</c:v>
                </c:pt>
                <c:pt idx="115">
                  <c:v>Congo Democratic Republic</c:v>
                </c:pt>
                <c:pt idx="116">
                  <c:v>Mauritania</c:v>
                </c:pt>
                <c:pt idx="117">
                  <c:v>Laos</c:v>
                </c:pt>
                <c:pt idx="118">
                  <c:v>Maldives</c:v>
                </c:pt>
                <c:pt idx="119">
                  <c:v>Vanuatu</c:v>
                </c:pt>
                <c:pt idx="120">
                  <c:v>Romania</c:v>
                </c:pt>
                <c:pt idx="121">
                  <c:v>Namibia</c:v>
                </c:pt>
                <c:pt idx="122">
                  <c:v>Samoa</c:v>
                </c:pt>
                <c:pt idx="123">
                  <c:v>Albania</c:v>
                </c:pt>
                <c:pt idx="124">
                  <c:v>Aruba</c:v>
                </c:pt>
                <c:pt idx="125">
                  <c:v>Surinam</c:v>
                </c:pt>
                <c:pt idx="126">
                  <c:v>Paraguay</c:v>
                </c:pt>
                <c:pt idx="127">
                  <c:v>Madagascar</c:v>
                </c:pt>
                <c:pt idx="128">
                  <c:v>Benin</c:v>
                </c:pt>
                <c:pt idx="129">
                  <c:v>Macedonia, FYR</c:v>
                </c:pt>
                <c:pt idx="130">
                  <c:v>Nicaragua</c:v>
                </c:pt>
                <c:pt idx="131">
                  <c:v>Togo</c:v>
                </c:pt>
                <c:pt idx="132">
                  <c:v>Haiti</c:v>
                </c:pt>
                <c:pt idx="133">
                  <c:v>Syria</c:v>
                </c:pt>
                <c:pt idx="134">
                  <c:v>US Pacific Islands</c:v>
                </c:pt>
                <c:pt idx="135">
                  <c:v>North Korea</c:v>
                </c:pt>
                <c:pt idx="136">
                  <c:v>Russia</c:v>
                </c:pt>
                <c:pt idx="137">
                  <c:v>Cambodia</c:v>
                </c:pt>
                <c:pt idx="138">
                  <c:v>Brunei</c:v>
                </c:pt>
                <c:pt idx="139">
                  <c:v>Montenegro</c:v>
                </c:pt>
                <c:pt idx="140">
                  <c:v>Sierra Leone</c:v>
                </c:pt>
                <c:pt idx="141">
                  <c:v>Mali</c:v>
                </c:pt>
                <c:pt idx="142">
                  <c:v>Grenada</c:v>
                </c:pt>
                <c:pt idx="143">
                  <c:v>St. Lucia</c:v>
                </c:pt>
                <c:pt idx="144">
                  <c:v>Falkland Islands</c:v>
                </c:pt>
                <c:pt idx="145">
                  <c:v>Fiji</c:v>
                </c:pt>
                <c:pt idx="146">
                  <c:v>Cape Verde</c:v>
                </c:pt>
                <c:pt idx="147">
                  <c:v>Turks and Caicos</c:v>
                </c:pt>
                <c:pt idx="148">
                  <c:v>Guyana</c:v>
                </c:pt>
                <c:pt idx="149">
                  <c:v>Guinea</c:v>
                </c:pt>
                <c:pt idx="150">
                  <c:v>Moldova</c:v>
                </c:pt>
                <c:pt idx="151">
                  <c:v>Kyrgyz Republic</c:v>
                </c:pt>
                <c:pt idx="152">
                  <c:v>Central African Republic</c:v>
                </c:pt>
                <c:pt idx="153">
                  <c:v>Gambia</c:v>
                </c:pt>
                <c:pt idx="154">
                  <c:v>Somalia</c:v>
                </c:pt>
                <c:pt idx="155">
                  <c:v>Czech Republic</c:v>
                </c:pt>
                <c:pt idx="156">
                  <c:v>Burundi</c:v>
                </c:pt>
                <c:pt idx="157">
                  <c:v>Djibouti</c:v>
                </c:pt>
                <c:pt idx="158">
                  <c:v>Rwanda</c:v>
                </c:pt>
                <c:pt idx="159">
                  <c:v>New Zealand</c:v>
                </c:pt>
                <c:pt idx="160">
                  <c:v>British Overseas Territories</c:v>
                </c:pt>
                <c:pt idx="161">
                  <c:v>New Caledonia</c:v>
                </c:pt>
                <c:pt idx="162">
                  <c:v>Palestinian Territory</c:v>
                </c:pt>
                <c:pt idx="163">
                  <c:v>Chad</c:v>
                </c:pt>
                <c:pt idx="164">
                  <c:v>Nauru</c:v>
                </c:pt>
                <c:pt idx="165">
                  <c:v>Myanmar</c:v>
                </c:pt>
                <c:pt idx="166">
                  <c:v>Tajikistan</c:v>
                </c:pt>
                <c:pt idx="167">
                  <c:v>Bhutan</c:v>
                </c:pt>
                <c:pt idx="168">
                  <c:v>Sao Tome and Principe</c:v>
                </c:pt>
                <c:pt idx="169">
                  <c:v>Dominica</c:v>
                </c:pt>
                <c:pt idx="170">
                  <c:v>Singapore</c:v>
                </c:pt>
                <c:pt idx="171">
                  <c:v>Comoros Islands</c:v>
                </c:pt>
                <c:pt idx="172">
                  <c:v>Guinea-Bissau</c:v>
                </c:pt>
                <c:pt idx="173">
                  <c:v>Vatican</c:v>
                </c:pt>
                <c:pt idx="174">
                  <c:v>Equatorial Guinea</c:v>
                </c:pt>
                <c:pt idx="175">
                  <c:v>Tonga</c:v>
                </c:pt>
                <c:pt idx="176">
                  <c:v>Solomon Islands</c:v>
                </c:pt>
                <c:pt idx="177">
                  <c:v>Timor Leste</c:v>
                </c:pt>
                <c:pt idx="178">
                  <c:v>Eritrea</c:v>
                </c:pt>
                <c:pt idx="179">
                  <c:v>Kiribati</c:v>
                </c:pt>
                <c:pt idx="180">
                  <c:v>Tuvalu</c:v>
                </c:pt>
                <c:pt idx="181">
                  <c:v>St. Helena</c:v>
                </c:pt>
                <c:pt idx="182">
                  <c:v>United States</c:v>
                </c:pt>
                <c:pt idx="183">
                  <c:v>Sint Maarten</c:v>
                </c:pt>
                <c:pt idx="184">
                  <c:v>Netherlands Antilles</c:v>
                </c:pt>
                <c:pt idx="185">
                  <c:v>Lesotho</c:v>
                </c:pt>
                <c:pt idx="186">
                  <c:v>Micronesia</c:v>
                </c:pt>
                <c:pt idx="187">
                  <c:v>Palau</c:v>
                </c:pt>
                <c:pt idx="188">
                  <c:v>Wallis/Futuna</c:v>
                </c:pt>
                <c:pt idx="189">
                  <c:v>Bonaire, Saint Eustatius and S</c:v>
                </c:pt>
                <c:pt idx="190">
                  <c:v>Poland</c:v>
                </c:pt>
                <c:pt idx="191">
                  <c:v>Canada</c:v>
                </c:pt>
                <c:pt idx="192">
                  <c:v>Denmark</c:v>
                </c:pt>
                <c:pt idx="193">
                  <c:v>China</c:v>
                </c:pt>
                <c:pt idx="194">
                  <c:v>Brazil</c:v>
                </c:pt>
                <c:pt idx="195">
                  <c:v>Hong Kong SAR</c:v>
                </c:pt>
                <c:pt idx="196">
                  <c:v>Greece</c:v>
                </c:pt>
                <c:pt idx="197">
                  <c:v>Luxembourg</c:v>
                </c:pt>
                <c:pt idx="198">
                  <c:v>Portugal</c:v>
                </c:pt>
                <c:pt idx="199">
                  <c:v>Cayman Islands</c:v>
                </c:pt>
                <c:pt idx="200">
                  <c:v>Belgium</c:v>
                </c:pt>
                <c:pt idx="201">
                  <c:v>Chinese Taipei</c:v>
                </c:pt>
                <c:pt idx="202">
                  <c:v>Austria</c:v>
                </c:pt>
                <c:pt idx="203">
                  <c:v>Italy</c:v>
                </c:pt>
                <c:pt idx="204">
                  <c:v>Netherlands</c:v>
                </c:pt>
                <c:pt idx="205">
                  <c:v>Australia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Japan</c:v>
                </c:pt>
                <c:pt idx="211">
                  <c:v>Germany</c:v>
                </c:pt>
                <c:pt idx="212">
                  <c:v>France</c:v>
                </c:pt>
              </c:strCache>
            </c:strRef>
          </c:cat>
          <c:val>
            <c:numRef>
              <c:f>'LKL 2014 Mar'!$E$3:$E$215</c:f>
              <c:numCache>
                <c:formatCode>General</c:formatCode>
                <c:ptCount val="213"/>
                <c:pt idx="0">
                  <c:v>0.10624668484910375</c:v>
                </c:pt>
                <c:pt idx="1">
                  <c:v>5.83633087695258E-2</c:v>
                </c:pt>
                <c:pt idx="2">
                  <c:v>4.3411496545447209E-2</c:v>
                </c:pt>
                <c:pt idx="3">
                  <c:v>3.6116563697621069E-2</c:v>
                </c:pt>
                <c:pt idx="4">
                  <c:v>3.4712704912808603E-2</c:v>
                </c:pt>
                <c:pt idx="5">
                  <c:v>3.4496384449980648E-2</c:v>
                </c:pt>
                <c:pt idx="6">
                  <c:v>3.392573379288711E-2</c:v>
                </c:pt>
                <c:pt idx="7">
                  <c:v>3.3752361341965E-2</c:v>
                </c:pt>
                <c:pt idx="8">
                  <c:v>3.3729954700288042E-2</c:v>
                </c:pt>
                <c:pt idx="9">
                  <c:v>3.3668335882890921E-2</c:v>
                </c:pt>
                <c:pt idx="10">
                  <c:v>3.3087645104865192E-2</c:v>
                </c:pt>
                <c:pt idx="11">
                  <c:v>3.3009116773968651E-2</c:v>
                </c:pt>
                <c:pt idx="12">
                  <c:v>3.2867965084278278E-2</c:v>
                </c:pt>
                <c:pt idx="13">
                  <c:v>3.2214662749749344E-2</c:v>
                </c:pt>
                <c:pt idx="14">
                  <c:v>3.2085743695581419E-2</c:v>
                </c:pt>
                <c:pt idx="15">
                  <c:v>3.2083826597647712E-2</c:v>
                </c:pt>
                <c:pt idx="16">
                  <c:v>3.1997379803191645E-2</c:v>
                </c:pt>
                <c:pt idx="17">
                  <c:v>3.1813940598739945E-2</c:v>
                </c:pt>
                <c:pt idx="18">
                  <c:v>3.158065945888474E-2</c:v>
                </c:pt>
                <c:pt idx="19">
                  <c:v>3.1535761139545704E-2</c:v>
                </c:pt>
                <c:pt idx="20">
                  <c:v>3.1472570838258843E-2</c:v>
                </c:pt>
                <c:pt idx="21">
                  <c:v>3.1404858974118557E-2</c:v>
                </c:pt>
                <c:pt idx="22">
                  <c:v>3.1246907744696347E-2</c:v>
                </c:pt>
                <c:pt idx="23">
                  <c:v>3.117567173559186E-2</c:v>
                </c:pt>
                <c:pt idx="24">
                  <c:v>3.0987097509381133E-2</c:v>
                </c:pt>
                <c:pt idx="25">
                  <c:v>3.0679240768609242E-2</c:v>
                </c:pt>
                <c:pt idx="26">
                  <c:v>3.0528079049632645E-2</c:v>
                </c:pt>
                <c:pt idx="27">
                  <c:v>3.0504269669240292E-2</c:v>
                </c:pt>
                <c:pt idx="28">
                  <c:v>3.0352144045733505E-2</c:v>
                </c:pt>
                <c:pt idx="29">
                  <c:v>3.0092950569865072E-2</c:v>
                </c:pt>
                <c:pt idx="30">
                  <c:v>3.0074116002975177E-2</c:v>
                </c:pt>
                <c:pt idx="31">
                  <c:v>2.9858987139573245E-2</c:v>
                </c:pt>
                <c:pt idx="32">
                  <c:v>2.9588251629852225E-2</c:v>
                </c:pt>
                <c:pt idx="33">
                  <c:v>2.9586064115921552E-2</c:v>
                </c:pt>
                <c:pt idx="34">
                  <c:v>2.9349687171721199E-2</c:v>
                </c:pt>
                <c:pt idx="35">
                  <c:v>2.9309219525093654E-2</c:v>
                </c:pt>
                <c:pt idx="36">
                  <c:v>2.9247490784391234E-2</c:v>
                </c:pt>
                <c:pt idx="37">
                  <c:v>2.9086791582025893E-2</c:v>
                </c:pt>
                <c:pt idx="38">
                  <c:v>2.9002499162972858E-2</c:v>
                </c:pt>
                <c:pt idx="39">
                  <c:v>2.8865779431056816E-2</c:v>
                </c:pt>
                <c:pt idx="40">
                  <c:v>2.8710600619462987E-2</c:v>
                </c:pt>
                <c:pt idx="41">
                  <c:v>2.8553141433790789E-2</c:v>
                </c:pt>
                <c:pt idx="42">
                  <c:v>2.8529072414568236E-2</c:v>
                </c:pt>
                <c:pt idx="43">
                  <c:v>2.842924860976381E-2</c:v>
                </c:pt>
                <c:pt idx="44">
                  <c:v>2.8328521507710074E-2</c:v>
                </c:pt>
                <c:pt idx="45">
                  <c:v>2.8263728968727937E-2</c:v>
                </c:pt>
                <c:pt idx="46">
                  <c:v>2.8156301303405455E-2</c:v>
                </c:pt>
                <c:pt idx="47">
                  <c:v>2.8128925945571558E-2</c:v>
                </c:pt>
                <c:pt idx="48">
                  <c:v>2.8038690238281781E-2</c:v>
                </c:pt>
                <c:pt idx="49">
                  <c:v>2.788199625052741E-2</c:v>
                </c:pt>
                <c:pt idx="50">
                  <c:v>2.779562493842401E-2</c:v>
                </c:pt>
                <c:pt idx="51">
                  <c:v>2.7691575441042181E-2</c:v>
                </c:pt>
                <c:pt idx="52">
                  <c:v>2.7582842258088405E-2</c:v>
                </c:pt>
                <c:pt idx="53">
                  <c:v>2.7577985777507936E-2</c:v>
                </c:pt>
                <c:pt idx="54">
                  <c:v>2.7576357434894245E-2</c:v>
                </c:pt>
                <c:pt idx="55">
                  <c:v>2.7566077037827139E-2</c:v>
                </c:pt>
                <c:pt idx="56">
                  <c:v>2.7498488869909118E-2</c:v>
                </c:pt>
                <c:pt idx="57">
                  <c:v>2.7397522829198169E-2</c:v>
                </c:pt>
                <c:pt idx="58">
                  <c:v>2.7301677681162945E-2</c:v>
                </c:pt>
                <c:pt idx="59">
                  <c:v>2.7043222821825492E-2</c:v>
                </c:pt>
                <c:pt idx="60">
                  <c:v>2.7002517741095827E-2</c:v>
                </c:pt>
                <c:pt idx="61">
                  <c:v>2.6820411374373708E-2</c:v>
                </c:pt>
                <c:pt idx="62">
                  <c:v>2.6811755262338574E-2</c:v>
                </c:pt>
                <c:pt idx="63">
                  <c:v>2.6572112948484168E-2</c:v>
                </c:pt>
                <c:pt idx="64">
                  <c:v>2.6536181635138992E-2</c:v>
                </c:pt>
                <c:pt idx="65">
                  <c:v>2.6309406282313003E-2</c:v>
                </c:pt>
                <c:pt idx="66">
                  <c:v>2.6060380323587727E-2</c:v>
                </c:pt>
                <c:pt idx="67">
                  <c:v>2.5772901586843144E-2</c:v>
                </c:pt>
                <c:pt idx="68">
                  <c:v>2.5718282942284901E-2</c:v>
                </c:pt>
                <c:pt idx="69">
                  <c:v>2.5605107518586769E-2</c:v>
                </c:pt>
                <c:pt idx="70">
                  <c:v>2.5550296862851485E-2</c:v>
                </c:pt>
                <c:pt idx="71">
                  <c:v>2.5548860169660813E-2</c:v>
                </c:pt>
                <c:pt idx="72">
                  <c:v>2.5516777977557373E-2</c:v>
                </c:pt>
                <c:pt idx="73">
                  <c:v>2.5480621167692886E-2</c:v>
                </c:pt>
                <c:pt idx="74">
                  <c:v>2.5115458386891193E-2</c:v>
                </c:pt>
                <c:pt idx="75">
                  <c:v>2.5004707426857866E-2</c:v>
                </c:pt>
                <c:pt idx="76">
                  <c:v>2.4860493788210029E-2</c:v>
                </c:pt>
                <c:pt idx="77">
                  <c:v>2.4713119387314499E-2</c:v>
                </c:pt>
                <c:pt idx="78">
                  <c:v>2.4621986438547089E-2</c:v>
                </c:pt>
                <c:pt idx="79">
                  <c:v>2.4513859109204023E-2</c:v>
                </c:pt>
                <c:pt idx="80">
                  <c:v>2.4397321983851392E-2</c:v>
                </c:pt>
                <c:pt idx="81">
                  <c:v>2.4368932465084203E-2</c:v>
                </c:pt>
                <c:pt idx="82">
                  <c:v>2.4325483787773376E-2</c:v>
                </c:pt>
                <c:pt idx="83">
                  <c:v>2.3991335352232385E-2</c:v>
                </c:pt>
                <c:pt idx="84">
                  <c:v>2.3872523594157504E-2</c:v>
                </c:pt>
                <c:pt idx="85">
                  <c:v>2.3527188868457487E-2</c:v>
                </c:pt>
                <c:pt idx="86">
                  <c:v>2.3483961887975448E-2</c:v>
                </c:pt>
                <c:pt idx="87">
                  <c:v>2.3383124702184437E-2</c:v>
                </c:pt>
                <c:pt idx="88">
                  <c:v>2.3262546468930622E-2</c:v>
                </c:pt>
                <c:pt idx="89">
                  <c:v>2.3085427981900958E-2</c:v>
                </c:pt>
                <c:pt idx="90">
                  <c:v>2.2829723701722357E-2</c:v>
                </c:pt>
                <c:pt idx="91">
                  <c:v>2.276128990837244E-2</c:v>
                </c:pt>
                <c:pt idx="92">
                  <c:v>2.2716625048224769E-2</c:v>
                </c:pt>
                <c:pt idx="93">
                  <c:v>2.2656353827170201E-2</c:v>
                </c:pt>
                <c:pt idx="94">
                  <c:v>2.2476684554385378E-2</c:v>
                </c:pt>
                <c:pt idx="95">
                  <c:v>2.2356966913689776E-2</c:v>
                </c:pt>
                <c:pt idx="96">
                  <c:v>2.2141238765461316E-2</c:v>
                </c:pt>
                <c:pt idx="97">
                  <c:v>2.2125151007376553E-2</c:v>
                </c:pt>
                <c:pt idx="98">
                  <c:v>2.1688336831609555E-2</c:v>
                </c:pt>
                <c:pt idx="99">
                  <c:v>2.1552988194875704E-2</c:v>
                </c:pt>
                <c:pt idx="100">
                  <c:v>2.1357465878322102E-2</c:v>
                </c:pt>
                <c:pt idx="101">
                  <c:v>2.1179399074545791E-2</c:v>
                </c:pt>
                <c:pt idx="102">
                  <c:v>2.1171520768089921E-2</c:v>
                </c:pt>
                <c:pt idx="103">
                  <c:v>2.0915485644989261E-2</c:v>
                </c:pt>
                <c:pt idx="104">
                  <c:v>2.0804838852296635E-2</c:v>
                </c:pt>
                <c:pt idx="105">
                  <c:v>2.0617147224926254E-2</c:v>
                </c:pt>
                <c:pt idx="106">
                  <c:v>2.0582948789512067E-2</c:v>
                </c:pt>
                <c:pt idx="107">
                  <c:v>2.0343010708835856E-2</c:v>
                </c:pt>
                <c:pt idx="108">
                  <c:v>2.0142536695252344E-2</c:v>
                </c:pt>
                <c:pt idx="109">
                  <c:v>2.0032626543949862E-2</c:v>
                </c:pt>
                <c:pt idx="110">
                  <c:v>1.9950475655428457E-2</c:v>
                </c:pt>
                <c:pt idx="111">
                  <c:v>1.9653052442967001E-2</c:v>
                </c:pt>
                <c:pt idx="112">
                  <c:v>1.9433181289339782E-2</c:v>
                </c:pt>
                <c:pt idx="113">
                  <c:v>1.9403283866222757E-2</c:v>
                </c:pt>
                <c:pt idx="114">
                  <c:v>1.9039598539039068E-2</c:v>
                </c:pt>
                <c:pt idx="115">
                  <c:v>1.898163092614755E-2</c:v>
                </c:pt>
                <c:pt idx="116">
                  <c:v>1.8973728580234557E-2</c:v>
                </c:pt>
                <c:pt idx="117">
                  <c:v>1.8966216442571952E-2</c:v>
                </c:pt>
                <c:pt idx="118">
                  <c:v>1.8815770744363212E-2</c:v>
                </c:pt>
                <c:pt idx="119">
                  <c:v>1.8797278042966978E-2</c:v>
                </c:pt>
                <c:pt idx="120">
                  <c:v>1.8480237193212887E-2</c:v>
                </c:pt>
                <c:pt idx="121">
                  <c:v>1.818801730348038E-2</c:v>
                </c:pt>
                <c:pt idx="122">
                  <c:v>1.8071851333450177E-2</c:v>
                </c:pt>
                <c:pt idx="123">
                  <c:v>1.7668273078943215E-2</c:v>
                </c:pt>
                <c:pt idx="124">
                  <c:v>1.7574643656112696E-2</c:v>
                </c:pt>
                <c:pt idx="125">
                  <c:v>1.7497053844571221E-2</c:v>
                </c:pt>
                <c:pt idx="126">
                  <c:v>1.7263642486800762E-2</c:v>
                </c:pt>
                <c:pt idx="127">
                  <c:v>1.6863730858388628E-2</c:v>
                </c:pt>
                <c:pt idx="128">
                  <c:v>1.6638460588060903E-2</c:v>
                </c:pt>
                <c:pt idx="129">
                  <c:v>1.6376434510518918E-2</c:v>
                </c:pt>
                <c:pt idx="130">
                  <c:v>1.6225173709554029E-2</c:v>
                </c:pt>
                <c:pt idx="131">
                  <c:v>1.6040544846824479E-2</c:v>
                </c:pt>
                <c:pt idx="132">
                  <c:v>1.5803568513963879E-2</c:v>
                </c:pt>
                <c:pt idx="133">
                  <c:v>1.5031605760313141E-2</c:v>
                </c:pt>
                <c:pt idx="134">
                  <c:v>1.4734160052061143E-2</c:v>
                </c:pt>
                <c:pt idx="135">
                  <c:v>1.4650475966312419E-2</c:v>
                </c:pt>
                <c:pt idx="136">
                  <c:v>1.4453480200993157E-2</c:v>
                </c:pt>
                <c:pt idx="137">
                  <c:v>1.3533759549976532E-2</c:v>
                </c:pt>
                <c:pt idx="138">
                  <c:v>1.3256915830267913E-2</c:v>
                </c:pt>
                <c:pt idx="139">
                  <c:v>1.3081479169059489E-2</c:v>
                </c:pt>
                <c:pt idx="140">
                  <c:v>1.2724954135401272E-2</c:v>
                </c:pt>
                <c:pt idx="141">
                  <c:v>1.2655612752670856E-2</c:v>
                </c:pt>
                <c:pt idx="142">
                  <c:v>1.222884998917104E-2</c:v>
                </c:pt>
                <c:pt idx="143">
                  <c:v>1.2052991032696919E-2</c:v>
                </c:pt>
                <c:pt idx="144">
                  <c:v>1.1541321521061007E-2</c:v>
                </c:pt>
                <c:pt idx="145">
                  <c:v>1.0845098647590225E-2</c:v>
                </c:pt>
                <c:pt idx="146">
                  <c:v>1.0575034745820654E-2</c:v>
                </c:pt>
                <c:pt idx="147">
                  <c:v>1.0470542374929771E-2</c:v>
                </c:pt>
                <c:pt idx="148">
                  <c:v>1.0289500483352849E-2</c:v>
                </c:pt>
                <c:pt idx="149">
                  <c:v>1.0278497317737651E-2</c:v>
                </c:pt>
                <c:pt idx="150">
                  <c:v>9.5248999551623779E-3</c:v>
                </c:pt>
                <c:pt idx="151">
                  <c:v>9.495750108377431E-3</c:v>
                </c:pt>
                <c:pt idx="152">
                  <c:v>9.3749920894953733E-3</c:v>
                </c:pt>
                <c:pt idx="153">
                  <c:v>9.3732910742018536E-3</c:v>
                </c:pt>
                <c:pt idx="154">
                  <c:v>9.3682937981260598E-3</c:v>
                </c:pt>
                <c:pt idx="155">
                  <c:v>9.2292992179965894E-3</c:v>
                </c:pt>
                <c:pt idx="156">
                  <c:v>8.9591308523196047E-3</c:v>
                </c:pt>
                <c:pt idx="157">
                  <c:v>8.7888386968520294E-3</c:v>
                </c:pt>
                <c:pt idx="158">
                  <c:v>8.4071930822162948E-3</c:v>
                </c:pt>
                <c:pt idx="159">
                  <c:v>8.3929484071082056E-3</c:v>
                </c:pt>
                <c:pt idx="160">
                  <c:v>8.111565846798844E-3</c:v>
                </c:pt>
                <c:pt idx="161">
                  <c:v>7.8201811712239749E-3</c:v>
                </c:pt>
                <c:pt idx="162">
                  <c:v>6.9831499416792399E-3</c:v>
                </c:pt>
                <c:pt idx="163">
                  <c:v>6.6811499381092222E-3</c:v>
                </c:pt>
                <c:pt idx="164">
                  <c:v>6.4565007447895551E-3</c:v>
                </c:pt>
                <c:pt idx="165">
                  <c:v>6.222259283033508E-3</c:v>
                </c:pt>
                <c:pt idx="166">
                  <c:v>5.8149115431315682E-3</c:v>
                </c:pt>
                <c:pt idx="167">
                  <c:v>5.76257769281187E-3</c:v>
                </c:pt>
                <c:pt idx="168">
                  <c:v>5.5013714580137507E-3</c:v>
                </c:pt>
                <c:pt idx="169">
                  <c:v>5.0030827375235109E-3</c:v>
                </c:pt>
                <c:pt idx="170">
                  <c:v>4.2958316553392967E-3</c:v>
                </c:pt>
                <c:pt idx="171">
                  <c:v>4.2826821207552108E-3</c:v>
                </c:pt>
                <c:pt idx="172">
                  <c:v>2.3295265399901404E-3</c:v>
                </c:pt>
                <c:pt idx="173">
                  <c:v>2.2512553909748161E-3</c:v>
                </c:pt>
                <c:pt idx="174">
                  <c:v>2.1648185128350758E-3</c:v>
                </c:pt>
                <c:pt idx="175">
                  <c:v>1.3144463578179679E-3</c:v>
                </c:pt>
                <c:pt idx="176">
                  <c:v>1.1192958252937216E-3</c:v>
                </c:pt>
                <c:pt idx="177">
                  <c:v>1.0557743653371991E-3</c:v>
                </c:pt>
                <c:pt idx="178">
                  <c:v>4.5958579330355391E-4</c:v>
                </c:pt>
                <c:pt idx="179">
                  <c:v>2.5375408703394409E-4</c:v>
                </c:pt>
                <c:pt idx="180">
                  <c:v>2.5299511461274399E-4</c:v>
                </c:pt>
                <c:pt idx="181">
                  <c:v>7.4904431029901143E-5</c:v>
                </c:pt>
                <c:pt idx="182">
                  <c:v>0</c:v>
                </c:pt>
                <c:pt idx="183">
                  <c:v>-7.5344850823668401E-6</c:v>
                </c:pt>
                <c:pt idx="184">
                  <c:v>-1.6589228873145062E-4</c:v>
                </c:pt>
                <c:pt idx="185">
                  <c:v>-1.6589228873145062E-4</c:v>
                </c:pt>
                <c:pt idx="186">
                  <c:v>-1.6589228873145062E-4</c:v>
                </c:pt>
                <c:pt idx="187">
                  <c:v>-1.6589228873145062E-4</c:v>
                </c:pt>
                <c:pt idx="188">
                  <c:v>-1.6589228873145062E-4</c:v>
                </c:pt>
                <c:pt idx="189">
                  <c:v>-1.6589228873145062E-4</c:v>
                </c:pt>
                <c:pt idx="190">
                  <c:v>-5.3663615316822122E-4</c:v>
                </c:pt>
                <c:pt idx="191">
                  <c:v>-3.1492437885969199E-3</c:v>
                </c:pt>
                <c:pt idx="192">
                  <c:v>-9.2461036670679481E-3</c:v>
                </c:pt>
                <c:pt idx="193">
                  <c:v>-1.8242692338120037E-2</c:v>
                </c:pt>
                <c:pt idx="194">
                  <c:v>-2.227579681738176E-2</c:v>
                </c:pt>
                <c:pt idx="195">
                  <c:v>-2.3911000238763802E-2</c:v>
                </c:pt>
                <c:pt idx="196">
                  <c:v>-2.6626676259727616E-2</c:v>
                </c:pt>
                <c:pt idx="197">
                  <c:v>-2.7799994675323736E-2</c:v>
                </c:pt>
                <c:pt idx="198">
                  <c:v>-2.9797030428466709E-2</c:v>
                </c:pt>
                <c:pt idx="199">
                  <c:v>-3.1514053261996466E-2</c:v>
                </c:pt>
                <c:pt idx="200">
                  <c:v>-5.6877530508047169E-2</c:v>
                </c:pt>
                <c:pt idx="201">
                  <c:v>-7.4741528546164337E-2</c:v>
                </c:pt>
                <c:pt idx="202">
                  <c:v>-8.57647141724137E-2</c:v>
                </c:pt>
                <c:pt idx="203">
                  <c:v>-0.10481342144098735</c:v>
                </c:pt>
                <c:pt idx="204">
                  <c:v>-0.15257950955126579</c:v>
                </c:pt>
                <c:pt idx="205">
                  <c:v>-0.15621462305753459</c:v>
                </c:pt>
                <c:pt idx="206">
                  <c:v>-0.17325915718769477</c:v>
                </c:pt>
                <c:pt idx="207">
                  <c:v>-0.18907380446229483</c:v>
                </c:pt>
                <c:pt idx="208">
                  <c:v>-0.22679328042506289</c:v>
                </c:pt>
                <c:pt idx="209">
                  <c:v>-0.36069543453775788</c:v>
                </c:pt>
                <c:pt idx="210">
                  <c:v>-0.44486403825551873</c:v>
                </c:pt>
                <c:pt idx="211">
                  <c:v>-0.45809196917011102</c:v>
                </c:pt>
                <c:pt idx="212">
                  <c:v>-0.5356688182605176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9-4036-A6A0-78B841977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2014 Jun'!$A$3:$A$215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Panama</c:v>
                </c:pt>
                <c:pt idx="4">
                  <c:v>Pakistan</c:v>
                </c:pt>
                <c:pt idx="5">
                  <c:v>Saudi Arabia</c:v>
                </c:pt>
                <c:pt idx="6">
                  <c:v>Philippines</c:v>
                </c:pt>
                <c:pt idx="7">
                  <c:v>Kazakhstan</c:v>
                </c:pt>
                <c:pt idx="8">
                  <c:v>Bahamas</c:v>
                </c:pt>
                <c:pt idx="9">
                  <c:v>Guernsey</c:v>
                </c:pt>
                <c:pt idx="10">
                  <c:v>Morocco</c:v>
                </c:pt>
                <c:pt idx="11">
                  <c:v>Qatar</c:v>
                </c:pt>
                <c:pt idx="12">
                  <c:v>Iceland</c:v>
                </c:pt>
                <c:pt idx="13">
                  <c:v>Israel</c:v>
                </c:pt>
                <c:pt idx="14">
                  <c:v>Liberia</c:v>
                </c:pt>
                <c:pt idx="15">
                  <c:v>Colombia</c:v>
                </c:pt>
                <c:pt idx="16">
                  <c:v>Isle of Man</c:v>
                </c:pt>
                <c:pt idx="17">
                  <c:v>Latvia</c:v>
                </c:pt>
                <c:pt idx="18">
                  <c:v>South Africa</c:v>
                </c:pt>
                <c:pt idx="19">
                  <c:v>Libya</c:v>
                </c:pt>
                <c:pt idx="20">
                  <c:v>Azerbaijan</c:v>
                </c:pt>
                <c:pt idx="21">
                  <c:v>Egypt</c:v>
                </c:pt>
                <c:pt idx="22">
                  <c:v>Ecuador</c:v>
                </c:pt>
                <c:pt idx="23">
                  <c:v>Jersey</c:v>
                </c:pt>
                <c:pt idx="24">
                  <c:v>Indonesia</c:v>
                </c:pt>
                <c:pt idx="25">
                  <c:v>Venezuela</c:v>
                </c:pt>
                <c:pt idx="26">
                  <c:v>Slovenia</c:v>
                </c:pt>
                <c:pt idx="27">
                  <c:v>Malaysia</c:v>
                </c:pt>
                <c:pt idx="28">
                  <c:v>Ukraine</c:v>
                </c:pt>
                <c:pt idx="29">
                  <c:v>Costa Rica</c:v>
                </c:pt>
                <c:pt idx="30">
                  <c:v>Iraq</c:v>
                </c:pt>
                <c:pt idx="31">
                  <c:v>Senegal</c:v>
                </c:pt>
                <c:pt idx="32">
                  <c:v>Iran</c:v>
                </c:pt>
                <c:pt idx="33">
                  <c:v>Trinidad and Tobago</c:v>
                </c:pt>
                <c:pt idx="34">
                  <c:v>Georgia</c:v>
                </c:pt>
                <c:pt idx="35">
                  <c:v>Peru</c:v>
                </c:pt>
                <c:pt idx="36">
                  <c:v>Lithuania</c:v>
                </c:pt>
                <c:pt idx="37">
                  <c:v>United Arab Emirates</c:v>
                </c:pt>
                <c:pt idx="38">
                  <c:v>Thailand</c:v>
                </c:pt>
                <c:pt idx="39">
                  <c:v>Bolivia</c:v>
                </c:pt>
                <c:pt idx="40">
                  <c:v>Gabon</c:v>
                </c:pt>
                <c:pt idx="41">
                  <c:v>Serbia</c:v>
                </c:pt>
                <c:pt idx="42">
                  <c:v>Bahrain</c:v>
                </c:pt>
                <c:pt idx="43">
                  <c:v>Uruguay</c:v>
                </c:pt>
                <c:pt idx="44">
                  <c:v>Jamaica</c:v>
                </c:pt>
                <c:pt idx="45">
                  <c:v>Mauritius</c:v>
                </c:pt>
                <c:pt idx="46">
                  <c:v>Hungary</c:v>
                </c:pt>
                <c:pt idx="47">
                  <c:v>Bermuda</c:v>
                </c:pt>
                <c:pt idx="48">
                  <c:v>Curacao</c:v>
                </c:pt>
                <c:pt idx="49">
                  <c:v>Seychelles</c:v>
                </c:pt>
                <c:pt idx="50">
                  <c:v>Lebanon</c:v>
                </c:pt>
                <c:pt idx="51">
                  <c:v>Kenya</c:v>
                </c:pt>
                <c:pt idx="52">
                  <c:v>Bulgaria</c:v>
                </c:pt>
                <c:pt idx="53">
                  <c:v>Russia</c:v>
                </c:pt>
                <c:pt idx="54">
                  <c:v>Kuwait</c:v>
                </c:pt>
                <c:pt idx="55">
                  <c:v>Guatemala</c:v>
                </c:pt>
                <c:pt idx="56">
                  <c:v>Sri Lanka</c:v>
                </c:pt>
                <c:pt idx="57">
                  <c:v>Estonia</c:v>
                </c:pt>
                <c:pt idx="58">
                  <c:v>Tunisia</c:v>
                </c:pt>
                <c:pt idx="59">
                  <c:v>Andorra</c:v>
                </c:pt>
                <c:pt idx="60">
                  <c:v>Gibraltar</c:v>
                </c:pt>
                <c:pt idx="61">
                  <c:v>India</c:v>
                </c:pt>
                <c:pt idx="62">
                  <c:v>Uzbekistan</c:v>
                </c:pt>
                <c:pt idx="63">
                  <c:v>Namibia</c:v>
                </c:pt>
                <c:pt idx="64">
                  <c:v>Finland</c:v>
                </c:pt>
                <c:pt idx="65">
                  <c:v>Tanzania</c:v>
                </c:pt>
                <c:pt idx="66">
                  <c:v>Nigeria</c:v>
                </c:pt>
                <c:pt idx="67">
                  <c:v>Slovakia</c:v>
                </c:pt>
                <c:pt idx="68">
                  <c:v>Oman</c:v>
                </c:pt>
                <c:pt idx="69">
                  <c:v>El Salvador</c:v>
                </c:pt>
                <c:pt idx="70">
                  <c:v>Belize</c:v>
                </c:pt>
                <c:pt idx="71">
                  <c:v>Argentina</c:v>
                </c:pt>
                <c:pt idx="72">
                  <c:v>Barbados</c:v>
                </c:pt>
                <c:pt idx="73">
                  <c:v>Jordan</c:v>
                </c:pt>
                <c:pt idx="74">
                  <c:v>Cyprus</c:v>
                </c:pt>
                <c:pt idx="75">
                  <c:v>Croatia</c:v>
                </c:pt>
                <c:pt idx="76">
                  <c:v>Dominican Republic</c:v>
                </c:pt>
                <c:pt idx="77">
                  <c:v>Liechtenstein</c:v>
                </c:pt>
                <c:pt idx="78">
                  <c:v>Paraguay</c:v>
                </c:pt>
                <c:pt idx="79">
                  <c:v>Norway</c:v>
                </c:pt>
                <c:pt idx="80">
                  <c:v>Aruba</c:v>
                </c:pt>
                <c:pt idx="81">
                  <c:v>Congo</c:v>
                </c:pt>
                <c:pt idx="82">
                  <c:v>Nicaragua</c:v>
                </c:pt>
                <c:pt idx="83">
                  <c:v>Zimbabwe</c:v>
                </c:pt>
                <c:pt idx="84">
                  <c:v>Vietnam</c:v>
                </c:pt>
                <c:pt idx="85">
                  <c:v>Marshall Islands</c:v>
                </c:pt>
                <c:pt idx="86">
                  <c:v>Belarus</c:v>
                </c:pt>
                <c:pt idx="87">
                  <c:v>Armenia</c:v>
                </c:pt>
                <c:pt idx="88">
                  <c:v>Mozambique</c:v>
                </c:pt>
                <c:pt idx="89">
                  <c:v>Algeria</c:v>
                </c:pt>
                <c:pt idx="90">
                  <c:v>Angola</c:v>
                </c:pt>
                <c:pt idx="91">
                  <c:v>West Indies UK</c:v>
                </c:pt>
                <c:pt idx="92">
                  <c:v>Cote d'Ivoire</c:v>
                </c:pt>
                <c:pt idx="93">
                  <c:v>Malta</c:v>
                </c:pt>
                <c:pt idx="94">
                  <c:v>Malawi</c:v>
                </c:pt>
                <c:pt idx="95">
                  <c:v>Chile</c:v>
                </c:pt>
                <c:pt idx="96">
                  <c:v>Zambia</c:v>
                </c:pt>
                <c:pt idx="97">
                  <c:v>Afghanistan</c:v>
                </c:pt>
                <c:pt idx="98">
                  <c:v>St. Vincent</c:v>
                </c:pt>
                <c:pt idx="99">
                  <c:v>Bangladesh</c:v>
                </c:pt>
                <c:pt idx="100">
                  <c:v>Turks and Caicos</c:v>
                </c:pt>
                <c:pt idx="101">
                  <c:v>Cuba</c:v>
                </c:pt>
                <c:pt idx="102">
                  <c:v>Swaziland</c:v>
                </c:pt>
                <c:pt idx="103">
                  <c:v>Macau SAR</c:v>
                </c:pt>
                <c:pt idx="104">
                  <c:v>Papua New Guinea</c:v>
                </c:pt>
                <c:pt idx="105">
                  <c:v>Laos</c:v>
                </c:pt>
                <c:pt idx="106">
                  <c:v>Yemen</c:v>
                </c:pt>
                <c:pt idx="107">
                  <c:v>Montenegro</c:v>
                </c:pt>
                <c:pt idx="108">
                  <c:v>Samoa</c:v>
                </c:pt>
                <c:pt idx="109">
                  <c:v>Romania</c:v>
                </c:pt>
                <c:pt idx="110">
                  <c:v>Ghana</c:v>
                </c:pt>
                <c:pt idx="111">
                  <c:v>Czech Republic</c:v>
                </c:pt>
                <c:pt idx="112">
                  <c:v>Cameroon</c:v>
                </c:pt>
                <c:pt idx="113">
                  <c:v>St. Lucia</c:v>
                </c:pt>
                <c:pt idx="114">
                  <c:v>Botswana</c:v>
                </c:pt>
                <c:pt idx="115">
                  <c:v>Mongolia</c:v>
                </c:pt>
                <c:pt idx="116">
                  <c:v>Honduras</c:v>
                </c:pt>
                <c:pt idx="117">
                  <c:v>Macedonia, FYR</c:v>
                </c:pt>
                <c:pt idx="118">
                  <c:v>Sudan</c:v>
                </c:pt>
                <c:pt idx="119">
                  <c:v>Guinea</c:v>
                </c:pt>
                <c:pt idx="120">
                  <c:v>Burkina Faso</c:v>
                </c:pt>
                <c:pt idx="121">
                  <c:v>Turkmenistan</c:v>
                </c:pt>
                <c:pt idx="122">
                  <c:v>Congo Democratic Republic</c:v>
                </c:pt>
                <c:pt idx="123">
                  <c:v>Bosnia and Herzegovina</c:v>
                </c:pt>
                <c:pt idx="124">
                  <c:v>French Polynesia</c:v>
                </c:pt>
                <c:pt idx="125">
                  <c:v>Uganda</c:v>
                </c:pt>
                <c:pt idx="126">
                  <c:v>Cape Verde</c:v>
                </c:pt>
                <c:pt idx="127">
                  <c:v>South Korea</c:v>
                </c:pt>
                <c:pt idx="128">
                  <c:v>Ethiopia</c:v>
                </c:pt>
                <c:pt idx="129">
                  <c:v>Mauritania</c:v>
                </c:pt>
                <c:pt idx="130">
                  <c:v>US Pacific Islands</c:v>
                </c:pt>
                <c:pt idx="131">
                  <c:v>British Overseas Territories</c:v>
                </c:pt>
                <c:pt idx="132">
                  <c:v>Singapore</c:v>
                </c:pt>
                <c:pt idx="133">
                  <c:v>Cambodia</c:v>
                </c:pt>
                <c:pt idx="134">
                  <c:v>Brunei</c:v>
                </c:pt>
                <c:pt idx="135">
                  <c:v>Grenada</c:v>
                </c:pt>
                <c:pt idx="136">
                  <c:v>Togo</c:v>
                </c:pt>
                <c:pt idx="137">
                  <c:v>Benin</c:v>
                </c:pt>
                <c:pt idx="138">
                  <c:v>Moldova</c:v>
                </c:pt>
                <c:pt idx="139">
                  <c:v>Maldives</c:v>
                </c:pt>
                <c:pt idx="140">
                  <c:v>Myanmar</c:v>
                </c:pt>
                <c:pt idx="141">
                  <c:v>Poland</c:v>
                </c:pt>
                <c:pt idx="142">
                  <c:v>Falkland Islands</c:v>
                </c:pt>
                <c:pt idx="143">
                  <c:v>Fiji</c:v>
                </c:pt>
                <c:pt idx="144">
                  <c:v>Mali</c:v>
                </c:pt>
                <c:pt idx="145">
                  <c:v>Dominica</c:v>
                </c:pt>
                <c:pt idx="146">
                  <c:v>Haiti</c:v>
                </c:pt>
                <c:pt idx="147">
                  <c:v>Nepal</c:v>
                </c:pt>
                <c:pt idx="148">
                  <c:v>Kyrgyz Republic</c:v>
                </c:pt>
                <c:pt idx="149">
                  <c:v>Equatorial Guinea</c:v>
                </c:pt>
                <c:pt idx="150">
                  <c:v>New Zealand</c:v>
                </c:pt>
                <c:pt idx="151">
                  <c:v>Syria</c:v>
                </c:pt>
                <c:pt idx="152">
                  <c:v>Guyana</c:v>
                </c:pt>
                <c:pt idx="153">
                  <c:v>Rwanda</c:v>
                </c:pt>
                <c:pt idx="154">
                  <c:v>Niger</c:v>
                </c:pt>
                <c:pt idx="155">
                  <c:v>Sierra Leone</c:v>
                </c:pt>
                <c:pt idx="156">
                  <c:v>North Korea</c:v>
                </c:pt>
                <c:pt idx="157">
                  <c:v>Albania</c:v>
                </c:pt>
                <c:pt idx="158">
                  <c:v>Surinam</c:v>
                </c:pt>
                <c:pt idx="159">
                  <c:v>Chad</c:v>
                </c:pt>
                <c:pt idx="160">
                  <c:v>Bonaire, Saint Eustatius and S</c:v>
                </c:pt>
                <c:pt idx="161">
                  <c:v>Madagascar</c:v>
                </c:pt>
                <c:pt idx="162">
                  <c:v>Palestinian Territory</c:v>
                </c:pt>
                <c:pt idx="163">
                  <c:v>Luxembourg</c:v>
                </c:pt>
                <c:pt idx="164">
                  <c:v>Gambia</c:v>
                </c:pt>
                <c:pt idx="165">
                  <c:v>Vanuatu</c:v>
                </c:pt>
                <c:pt idx="166">
                  <c:v>Tajikistan</c:v>
                </c:pt>
                <c:pt idx="167">
                  <c:v>Canada</c:v>
                </c:pt>
                <c:pt idx="168">
                  <c:v>Somalia</c:v>
                </c:pt>
                <c:pt idx="169">
                  <c:v>Wallis/Futuna</c:v>
                </c:pt>
                <c:pt idx="170">
                  <c:v>Palau</c:v>
                </c:pt>
                <c:pt idx="171">
                  <c:v>New Caledonia</c:v>
                </c:pt>
                <c:pt idx="172">
                  <c:v>Burundi</c:v>
                </c:pt>
                <c:pt idx="173">
                  <c:v>Sint Maarten</c:v>
                </c:pt>
                <c:pt idx="174">
                  <c:v>Vatican</c:v>
                </c:pt>
                <c:pt idx="175">
                  <c:v>Guinea-Bissau</c:v>
                </c:pt>
                <c:pt idx="176">
                  <c:v>Djibouti</c:v>
                </c:pt>
                <c:pt idx="177">
                  <c:v>Tonga</c:v>
                </c:pt>
                <c:pt idx="178">
                  <c:v>Bhutan</c:v>
                </c:pt>
                <c:pt idx="179">
                  <c:v>Solomon Islands</c:v>
                </c:pt>
                <c:pt idx="180">
                  <c:v>Timor Leste</c:v>
                </c:pt>
                <c:pt idx="181">
                  <c:v>Nauru</c:v>
                </c:pt>
                <c:pt idx="182">
                  <c:v>Kiribati</c:v>
                </c:pt>
                <c:pt idx="183">
                  <c:v>Tuvalu</c:v>
                </c:pt>
                <c:pt idx="184">
                  <c:v>Eritrea</c:v>
                </c:pt>
                <c:pt idx="185">
                  <c:v>St. Helena</c:v>
                </c:pt>
                <c:pt idx="186">
                  <c:v>United States</c:v>
                </c:pt>
                <c:pt idx="187">
                  <c:v>Sao Tome and Principe</c:v>
                </c:pt>
                <c:pt idx="188">
                  <c:v>Netherlands Antilles</c:v>
                </c:pt>
                <c:pt idx="189">
                  <c:v>Central African Republic</c:v>
                </c:pt>
                <c:pt idx="190">
                  <c:v>Comoros Islands</c:v>
                </c:pt>
                <c:pt idx="191">
                  <c:v>Lesotho</c:v>
                </c:pt>
                <c:pt idx="192">
                  <c:v>Micronesia</c:v>
                </c:pt>
                <c:pt idx="193">
                  <c:v>Hong Kong SAR</c:v>
                </c:pt>
                <c:pt idx="194">
                  <c:v>Brazil</c:v>
                </c:pt>
                <c:pt idx="195">
                  <c:v>China</c:v>
                </c:pt>
                <c:pt idx="196">
                  <c:v>Cayman Islands</c:v>
                </c:pt>
                <c:pt idx="197">
                  <c:v>Denmark</c:v>
                </c:pt>
                <c:pt idx="198">
                  <c:v>Greece</c:v>
                </c:pt>
                <c:pt idx="199">
                  <c:v>France</c:v>
                </c:pt>
                <c:pt idx="200">
                  <c:v>Portugal</c:v>
                </c:pt>
                <c:pt idx="201">
                  <c:v>Belgium</c:v>
                </c:pt>
                <c:pt idx="202">
                  <c:v>Chinese Taipei</c:v>
                </c:pt>
                <c:pt idx="203">
                  <c:v>Austria</c:v>
                </c:pt>
                <c:pt idx="204">
                  <c:v>Australia</c:v>
                </c:pt>
                <c:pt idx="205">
                  <c:v>Netherlands</c:v>
                </c:pt>
                <c:pt idx="206">
                  <c:v>Spain</c:v>
                </c:pt>
                <c:pt idx="207">
                  <c:v>Italy</c:v>
                </c:pt>
                <c:pt idx="208">
                  <c:v>Sweden</c:v>
                </c:pt>
                <c:pt idx="209">
                  <c:v>United Kingdom</c:v>
                </c:pt>
                <c:pt idx="210">
                  <c:v>Switzerland</c:v>
                </c:pt>
                <c:pt idx="211">
                  <c:v>Germany</c:v>
                </c:pt>
                <c:pt idx="212">
                  <c:v>Japan</c:v>
                </c:pt>
              </c:strCache>
            </c:strRef>
          </c:cat>
          <c:val>
            <c:numRef>
              <c:f>'LKL 2014 Jun'!$E$3:$E$215</c:f>
              <c:numCache>
                <c:formatCode>General</c:formatCode>
                <c:ptCount val="213"/>
                <c:pt idx="0">
                  <c:v>0.12291797863353135</c:v>
                </c:pt>
                <c:pt idx="1">
                  <c:v>6.3917838575858116E-2</c:v>
                </c:pt>
                <c:pt idx="2">
                  <c:v>4.5568329680524114E-2</c:v>
                </c:pt>
                <c:pt idx="3">
                  <c:v>3.7157812204739737E-2</c:v>
                </c:pt>
                <c:pt idx="4">
                  <c:v>3.6529832555160957E-2</c:v>
                </c:pt>
                <c:pt idx="5">
                  <c:v>3.6520241995346203E-2</c:v>
                </c:pt>
                <c:pt idx="6">
                  <c:v>3.6164345552627777E-2</c:v>
                </c:pt>
                <c:pt idx="7">
                  <c:v>3.5943623054446622E-2</c:v>
                </c:pt>
                <c:pt idx="8">
                  <c:v>3.522872742276674E-2</c:v>
                </c:pt>
                <c:pt idx="9">
                  <c:v>3.5094827474509004E-2</c:v>
                </c:pt>
                <c:pt idx="10">
                  <c:v>3.4512209104074605E-2</c:v>
                </c:pt>
                <c:pt idx="11">
                  <c:v>3.447847742527671E-2</c:v>
                </c:pt>
                <c:pt idx="12">
                  <c:v>3.4406034430498007E-2</c:v>
                </c:pt>
                <c:pt idx="13">
                  <c:v>3.4372835760833255E-2</c:v>
                </c:pt>
                <c:pt idx="14">
                  <c:v>3.4237837852985585E-2</c:v>
                </c:pt>
                <c:pt idx="15">
                  <c:v>3.4167964307561187E-2</c:v>
                </c:pt>
                <c:pt idx="16">
                  <c:v>3.3394068552721069E-2</c:v>
                </c:pt>
                <c:pt idx="17">
                  <c:v>3.3392086484352067E-2</c:v>
                </c:pt>
                <c:pt idx="18">
                  <c:v>3.3057145871525431E-2</c:v>
                </c:pt>
                <c:pt idx="19">
                  <c:v>3.3013810839895186E-2</c:v>
                </c:pt>
                <c:pt idx="20">
                  <c:v>3.2721347753410103E-2</c:v>
                </c:pt>
                <c:pt idx="21">
                  <c:v>3.2713604900506815E-2</c:v>
                </c:pt>
                <c:pt idx="22">
                  <c:v>3.2704106597902897E-2</c:v>
                </c:pt>
                <c:pt idx="23">
                  <c:v>3.2210331481162757E-2</c:v>
                </c:pt>
                <c:pt idx="24">
                  <c:v>3.206012448688883E-2</c:v>
                </c:pt>
                <c:pt idx="25">
                  <c:v>3.1803265091713676E-2</c:v>
                </c:pt>
                <c:pt idx="26">
                  <c:v>3.1621602225023492E-2</c:v>
                </c:pt>
                <c:pt idx="27">
                  <c:v>3.1572814310672673E-2</c:v>
                </c:pt>
                <c:pt idx="28">
                  <c:v>3.1565457999678748E-2</c:v>
                </c:pt>
                <c:pt idx="29">
                  <c:v>3.1561968873955244E-2</c:v>
                </c:pt>
                <c:pt idx="30">
                  <c:v>3.1412395134655421E-2</c:v>
                </c:pt>
                <c:pt idx="31">
                  <c:v>3.130555258748742E-2</c:v>
                </c:pt>
                <c:pt idx="32">
                  <c:v>3.0947950317343102E-2</c:v>
                </c:pt>
                <c:pt idx="33">
                  <c:v>3.0773441542226963E-2</c:v>
                </c:pt>
                <c:pt idx="34">
                  <c:v>3.0691743331717831E-2</c:v>
                </c:pt>
                <c:pt idx="35">
                  <c:v>3.0554359758177076E-2</c:v>
                </c:pt>
                <c:pt idx="36">
                  <c:v>3.028928957909827E-2</c:v>
                </c:pt>
                <c:pt idx="37">
                  <c:v>3.0123736064729484E-2</c:v>
                </c:pt>
                <c:pt idx="38">
                  <c:v>2.9985493780874103E-2</c:v>
                </c:pt>
                <c:pt idx="39">
                  <c:v>2.9985451462930399E-2</c:v>
                </c:pt>
                <c:pt idx="40">
                  <c:v>2.9767811997297545E-2</c:v>
                </c:pt>
                <c:pt idx="41">
                  <c:v>2.976573360240126E-2</c:v>
                </c:pt>
                <c:pt idx="42">
                  <c:v>2.9734855811340263E-2</c:v>
                </c:pt>
                <c:pt idx="43">
                  <c:v>2.9587515413100143E-2</c:v>
                </c:pt>
                <c:pt idx="44">
                  <c:v>2.9169173786172363E-2</c:v>
                </c:pt>
                <c:pt idx="45">
                  <c:v>2.9152897579067749E-2</c:v>
                </c:pt>
                <c:pt idx="46">
                  <c:v>2.9011153560077454E-2</c:v>
                </c:pt>
                <c:pt idx="47">
                  <c:v>2.8950858031274656E-2</c:v>
                </c:pt>
                <c:pt idx="48">
                  <c:v>2.848771732651233E-2</c:v>
                </c:pt>
                <c:pt idx="49">
                  <c:v>2.842463548172006E-2</c:v>
                </c:pt>
                <c:pt idx="50">
                  <c:v>2.8324559654005443E-2</c:v>
                </c:pt>
                <c:pt idx="51">
                  <c:v>2.8212270456890946E-2</c:v>
                </c:pt>
                <c:pt idx="52">
                  <c:v>2.8099218851809521E-2</c:v>
                </c:pt>
                <c:pt idx="53">
                  <c:v>2.7904238941240118E-2</c:v>
                </c:pt>
                <c:pt idx="54">
                  <c:v>2.7627663243253886E-2</c:v>
                </c:pt>
                <c:pt idx="55">
                  <c:v>2.7585746464270776E-2</c:v>
                </c:pt>
                <c:pt idx="56">
                  <c:v>2.7535795189531722E-2</c:v>
                </c:pt>
                <c:pt idx="57">
                  <c:v>2.7524457205178689E-2</c:v>
                </c:pt>
                <c:pt idx="58">
                  <c:v>2.7447278132122593E-2</c:v>
                </c:pt>
                <c:pt idx="59">
                  <c:v>2.7308968901010776E-2</c:v>
                </c:pt>
                <c:pt idx="60">
                  <c:v>2.7289724125010031E-2</c:v>
                </c:pt>
                <c:pt idx="61">
                  <c:v>2.7035540419234234E-2</c:v>
                </c:pt>
                <c:pt idx="62">
                  <c:v>2.7003441589175631E-2</c:v>
                </c:pt>
                <c:pt idx="63">
                  <c:v>2.6963276516260942E-2</c:v>
                </c:pt>
                <c:pt idx="64">
                  <c:v>2.6805974733559987E-2</c:v>
                </c:pt>
                <c:pt idx="65">
                  <c:v>2.6680450074023573E-2</c:v>
                </c:pt>
                <c:pt idx="66">
                  <c:v>2.6665846665683172E-2</c:v>
                </c:pt>
                <c:pt idx="67">
                  <c:v>2.6601982022239009E-2</c:v>
                </c:pt>
                <c:pt idx="68">
                  <c:v>2.6574946185032498E-2</c:v>
                </c:pt>
                <c:pt idx="69">
                  <c:v>2.6456080724864231E-2</c:v>
                </c:pt>
                <c:pt idx="70">
                  <c:v>2.6441382021262647E-2</c:v>
                </c:pt>
                <c:pt idx="71">
                  <c:v>2.6263210631933986E-2</c:v>
                </c:pt>
                <c:pt idx="72">
                  <c:v>2.6214889911815416E-2</c:v>
                </c:pt>
                <c:pt idx="73">
                  <c:v>2.6206710692330239E-2</c:v>
                </c:pt>
                <c:pt idx="74">
                  <c:v>2.6013513369853809E-2</c:v>
                </c:pt>
                <c:pt idx="75">
                  <c:v>2.5907977139468175E-2</c:v>
                </c:pt>
                <c:pt idx="76">
                  <c:v>2.5833121847406434E-2</c:v>
                </c:pt>
                <c:pt idx="77">
                  <c:v>2.5802645209946698E-2</c:v>
                </c:pt>
                <c:pt idx="78">
                  <c:v>2.576246577090717E-2</c:v>
                </c:pt>
                <c:pt idx="79">
                  <c:v>2.5662550312962329E-2</c:v>
                </c:pt>
                <c:pt idx="80">
                  <c:v>2.5531447754035066E-2</c:v>
                </c:pt>
                <c:pt idx="81">
                  <c:v>2.5442380604428542E-2</c:v>
                </c:pt>
                <c:pt idx="82">
                  <c:v>2.5388067971547332E-2</c:v>
                </c:pt>
                <c:pt idx="83">
                  <c:v>2.5246440935124258E-2</c:v>
                </c:pt>
                <c:pt idx="84">
                  <c:v>2.4948854438867601E-2</c:v>
                </c:pt>
                <c:pt idx="85">
                  <c:v>2.4895668882655562E-2</c:v>
                </c:pt>
                <c:pt idx="86">
                  <c:v>2.4818811713494114E-2</c:v>
                </c:pt>
                <c:pt idx="87">
                  <c:v>2.4783230458255364E-2</c:v>
                </c:pt>
                <c:pt idx="88">
                  <c:v>2.4585549129553474E-2</c:v>
                </c:pt>
                <c:pt idx="89">
                  <c:v>2.4561086593412808E-2</c:v>
                </c:pt>
                <c:pt idx="90">
                  <c:v>2.4397264700188805E-2</c:v>
                </c:pt>
                <c:pt idx="91">
                  <c:v>2.4271473978365918E-2</c:v>
                </c:pt>
                <c:pt idx="92">
                  <c:v>2.3741262210967097E-2</c:v>
                </c:pt>
                <c:pt idx="93">
                  <c:v>2.3479687503067524E-2</c:v>
                </c:pt>
                <c:pt idx="94">
                  <c:v>2.3403278949229597E-2</c:v>
                </c:pt>
                <c:pt idx="95">
                  <c:v>2.3344943073333908E-2</c:v>
                </c:pt>
                <c:pt idx="96">
                  <c:v>2.3308123644498097E-2</c:v>
                </c:pt>
                <c:pt idx="97">
                  <c:v>2.3164390553232366E-2</c:v>
                </c:pt>
                <c:pt idx="98">
                  <c:v>2.3121204330891855E-2</c:v>
                </c:pt>
                <c:pt idx="99">
                  <c:v>2.2562398617134122E-2</c:v>
                </c:pt>
                <c:pt idx="100">
                  <c:v>2.2512758697628175E-2</c:v>
                </c:pt>
                <c:pt idx="101">
                  <c:v>2.2499248679258694E-2</c:v>
                </c:pt>
                <c:pt idx="102">
                  <c:v>2.2349713344965546E-2</c:v>
                </c:pt>
                <c:pt idx="103">
                  <c:v>2.2290084959448876E-2</c:v>
                </c:pt>
                <c:pt idx="104">
                  <c:v>2.2067077139065552E-2</c:v>
                </c:pt>
                <c:pt idx="105">
                  <c:v>2.1947947496220872E-2</c:v>
                </c:pt>
                <c:pt idx="106">
                  <c:v>2.164948213647909E-2</c:v>
                </c:pt>
                <c:pt idx="107">
                  <c:v>2.0566976454936815E-2</c:v>
                </c:pt>
                <c:pt idx="108">
                  <c:v>2.0400049473433015E-2</c:v>
                </c:pt>
                <c:pt idx="109">
                  <c:v>2.0095661207242845E-2</c:v>
                </c:pt>
                <c:pt idx="110">
                  <c:v>2.0082378230640706E-2</c:v>
                </c:pt>
                <c:pt idx="111">
                  <c:v>1.9879371284982135E-2</c:v>
                </c:pt>
                <c:pt idx="112">
                  <c:v>1.9591237164834473E-2</c:v>
                </c:pt>
                <c:pt idx="113">
                  <c:v>1.9246203133456732E-2</c:v>
                </c:pt>
                <c:pt idx="114">
                  <c:v>1.8971926550479842E-2</c:v>
                </c:pt>
                <c:pt idx="115">
                  <c:v>1.8958102604001562E-2</c:v>
                </c:pt>
                <c:pt idx="116">
                  <c:v>1.871821900566319E-2</c:v>
                </c:pt>
                <c:pt idx="117">
                  <c:v>1.8564910680249014E-2</c:v>
                </c:pt>
                <c:pt idx="118">
                  <c:v>1.8471175424543136E-2</c:v>
                </c:pt>
                <c:pt idx="119">
                  <c:v>1.761369553935033E-2</c:v>
                </c:pt>
                <c:pt idx="120">
                  <c:v>1.7571356001523746E-2</c:v>
                </c:pt>
                <c:pt idx="121">
                  <c:v>1.7511710962258238E-2</c:v>
                </c:pt>
                <c:pt idx="122">
                  <c:v>1.7448475150123786E-2</c:v>
                </c:pt>
                <c:pt idx="123">
                  <c:v>1.7237087510502375E-2</c:v>
                </c:pt>
                <c:pt idx="124">
                  <c:v>1.7091339577106967E-2</c:v>
                </c:pt>
                <c:pt idx="125">
                  <c:v>1.6769456317383826E-2</c:v>
                </c:pt>
                <c:pt idx="126">
                  <c:v>1.6724718248127823E-2</c:v>
                </c:pt>
                <c:pt idx="127">
                  <c:v>1.66212843866506E-2</c:v>
                </c:pt>
                <c:pt idx="128">
                  <c:v>1.6527875318084428E-2</c:v>
                </c:pt>
                <c:pt idx="129">
                  <c:v>1.622219954638391E-2</c:v>
                </c:pt>
                <c:pt idx="130">
                  <c:v>1.6092142767797066E-2</c:v>
                </c:pt>
                <c:pt idx="131">
                  <c:v>1.5707321171411701E-2</c:v>
                </c:pt>
                <c:pt idx="132">
                  <c:v>1.5484662475423447E-2</c:v>
                </c:pt>
                <c:pt idx="133">
                  <c:v>1.5174008514758017E-2</c:v>
                </c:pt>
                <c:pt idx="134">
                  <c:v>1.4901926834387721E-2</c:v>
                </c:pt>
                <c:pt idx="135">
                  <c:v>1.456994697772091E-2</c:v>
                </c:pt>
                <c:pt idx="136">
                  <c:v>1.4410032585418737E-2</c:v>
                </c:pt>
                <c:pt idx="137">
                  <c:v>1.3381920261863115E-2</c:v>
                </c:pt>
                <c:pt idx="138">
                  <c:v>1.3024748845839911E-2</c:v>
                </c:pt>
                <c:pt idx="139">
                  <c:v>1.293085366750478E-2</c:v>
                </c:pt>
                <c:pt idx="140">
                  <c:v>1.2717013152898601E-2</c:v>
                </c:pt>
                <c:pt idx="141">
                  <c:v>1.2518594280852127E-2</c:v>
                </c:pt>
                <c:pt idx="142">
                  <c:v>1.2396431060296798E-2</c:v>
                </c:pt>
                <c:pt idx="143">
                  <c:v>1.2289759415784109E-2</c:v>
                </c:pt>
                <c:pt idx="144">
                  <c:v>1.2208922662706925E-2</c:v>
                </c:pt>
                <c:pt idx="145">
                  <c:v>1.1356219433754693E-2</c:v>
                </c:pt>
                <c:pt idx="146">
                  <c:v>1.1110685772981277E-2</c:v>
                </c:pt>
                <c:pt idx="147">
                  <c:v>1.103888384381684E-2</c:v>
                </c:pt>
                <c:pt idx="148">
                  <c:v>1.0944711424688546E-2</c:v>
                </c:pt>
                <c:pt idx="149">
                  <c:v>1.0872538562580822E-2</c:v>
                </c:pt>
                <c:pt idx="150">
                  <c:v>1.0720030751110915E-2</c:v>
                </c:pt>
                <c:pt idx="151">
                  <c:v>1.0467442120557233E-2</c:v>
                </c:pt>
                <c:pt idx="152">
                  <c:v>1.0072012055623121E-2</c:v>
                </c:pt>
                <c:pt idx="153">
                  <c:v>9.9760996966236221E-3</c:v>
                </c:pt>
                <c:pt idx="154">
                  <c:v>9.728526071827899E-3</c:v>
                </c:pt>
                <c:pt idx="155">
                  <c:v>9.5537547640025724E-3</c:v>
                </c:pt>
                <c:pt idx="156">
                  <c:v>8.8661627629256761E-3</c:v>
                </c:pt>
                <c:pt idx="157">
                  <c:v>8.8407495259998151E-3</c:v>
                </c:pt>
                <c:pt idx="158">
                  <c:v>8.4638113775157581E-3</c:v>
                </c:pt>
                <c:pt idx="159">
                  <c:v>8.2568657927657892E-3</c:v>
                </c:pt>
                <c:pt idx="160">
                  <c:v>8.2556111993019755E-3</c:v>
                </c:pt>
                <c:pt idx="161">
                  <c:v>8.1574918089559519E-3</c:v>
                </c:pt>
                <c:pt idx="162">
                  <c:v>8.1118731577646402E-3</c:v>
                </c:pt>
                <c:pt idx="163">
                  <c:v>8.0316073996890558E-3</c:v>
                </c:pt>
                <c:pt idx="164">
                  <c:v>7.8274696899787687E-3</c:v>
                </c:pt>
                <c:pt idx="165">
                  <c:v>7.3144056916907615E-3</c:v>
                </c:pt>
                <c:pt idx="166">
                  <c:v>6.3657844481328895E-3</c:v>
                </c:pt>
                <c:pt idx="167">
                  <c:v>5.2834896450674323E-3</c:v>
                </c:pt>
                <c:pt idx="168">
                  <c:v>5.0989822948921985E-3</c:v>
                </c:pt>
                <c:pt idx="169">
                  <c:v>5.0989542640605366E-3</c:v>
                </c:pt>
                <c:pt idx="170">
                  <c:v>5.0988982023972207E-3</c:v>
                </c:pt>
                <c:pt idx="171">
                  <c:v>4.9236668282113781E-3</c:v>
                </c:pt>
                <c:pt idx="172">
                  <c:v>4.8971576719061428E-3</c:v>
                </c:pt>
                <c:pt idx="173">
                  <c:v>3.1419086366719653E-3</c:v>
                </c:pt>
                <c:pt idx="174">
                  <c:v>2.9444663074431319E-3</c:v>
                </c:pt>
                <c:pt idx="175">
                  <c:v>2.604532440988112E-3</c:v>
                </c:pt>
                <c:pt idx="176">
                  <c:v>1.9359538022900964E-3</c:v>
                </c:pt>
                <c:pt idx="177">
                  <c:v>1.5207373858902374E-3</c:v>
                </c:pt>
                <c:pt idx="178">
                  <c:v>1.4681831766230541E-3</c:v>
                </c:pt>
                <c:pt idx="179">
                  <c:v>1.3095201779947773E-3</c:v>
                </c:pt>
                <c:pt idx="180">
                  <c:v>1.2520850127381935E-3</c:v>
                </c:pt>
                <c:pt idx="181">
                  <c:v>1.085162506659251E-3</c:v>
                </c:pt>
                <c:pt idx="182">
                  <c:v>2.7210168737347874E-4</c:v>
                </c:pt>
                <c:pt idx="183">
                  <c:v>2.7156323491223501E-4</c:v>
                </c:pt>
                <c:pt idx="184">
                  <c:v>2.7066581414348723E-4</c:v>
                </c:pt>
                <c:pt idx="185">
                  <c:v>1.2233088783595536E-5</c:v>
                </c:pt>
                <c:pt idx="186">
                  <c:v>0</c:v>
                </c:pt>
                <c:pt idx="187">
                  <c:v>-3.1826727012572305E-5</c:v>
                </c:pt>
                <c:pt idx="188">
                  <c:v>-2.1175946894516385E-4</c:v>
                </c:pt>
                <c:pt idx="189">
                  <c:v>-2.1175946894516385E-4</c:v>
                </c:pt>
                <c:pt idx="190">
                  <c:v>-2.1175946894516385E-4</c:v>
                </c:pt>
                <c:pt idx="191">
                  <c:v>-2.1175946894516385E-4</c:v>
                </c:pt>
                <c:pt idx="192">
                  <c:v>-2.1175946894516385E-4</c:v>
                </c:pt>
                <c:pt idx="193">
                  <c:v>-3.4300173184215466E-3</c:v>
                </c:pt>
                <c:pt idx="194">
                  <c:v>-3.9502039808663181E-3</c:v>
                </c:pt>
                <c:pt idx="195">
                  <c:v>-4.2111282251724447E-3</c:v>
                </c:pt>
                <c:pt idx="196">
                  <c:v>-6.9684130563683888E-3</c:v>
                </c:pt>
                <c:pt idx="197">
                  <c:v>-7.2127097574556237E-3</c:v>
                </c:pt>
                <c:pt idx="198">
                  <c:v>-7.4437727725110772E-3</c:v>
                </c:pt>
                <c:pt idx="199">
                  <c:v>-1.8636468599004807E-2</c:v>
                </c:pt>
                <c:pt idx="200">
                  <c:v>-2.7700935543288799E-2</c:v>
                </c:pt>
                <c:pt idx="201">
                  <c:v>-3.1897946407445296E-2</c:v>
                </c:pt>
                <c:pt idx="202">
                  <c:v>-7.5848981723265971E-2</c:v>
                </c:pt>
                <c:pt idx="203">
                  <c:v>-7.9814833773511298E-2</c:v>
                </c:pt>
                <c:pt idx="204">
                  <c:v>-0.1576020163472133</c:v>
                </c:pt>
                <c:pt idx="205">
                  <c:v>-0.17316827036561777</c:v>
                </c:pt>
                <c:pt idx="206">
                  <c:v>-0.17326633641354985</c:v>
                </c:pt>
                <c:pt idx="207">
                  <c:v>-0.1778681376891941</c:v>
                </c:pt>
                <c:pt idx="208">
                  <c:v>-0.1824132227911387</c:v>
                </c:pt>
                <c:pt idx="209">
                  <c:v>-0.29204559042096334</c:v>
                </c:pt>
                <c:pt idx="210">
                  <c:v>-0.29427443613327148</c:v>
                </c:pt>
                <c:pt idx="211">
                  <c:v>-0.47424501968909921</c:v>
                </c:pt>
                <c:pt idx="212">
                  <c:v>-0.47777082971025059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8-433D-B613-209781F15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September</a:t>
            </a:r>
            <a:r>
              <a:rPr lang="en-CA" baseline="0"/>
              <a:t>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2014 Sep'!$A$3:$A$215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Panama</c:v>
                </c:pt>
                <c:pt idx="4">
                  <c:v>Pakistan</c:v>
                </c:pt>
                <c:pt idx="5">
                  <c:v>Kazakhstan</c:v>
                </c:pt>
                <c:pt idx="6">
                  <c:v>Philippines</c:v>
                </c:pt>
                <c:pt idx="7">
                  <c:v>Iceland</c:v>
                </c:pt>
                <c:pt idx="8">
                  <c:v>Azerbaijan</c:v>
                </c:pt>
                <c:pt idx="9">
                  <c:v>Israel</c:v>
                </c:pt>
                <c:pt idx="10">
                  <c:v>Qatar</c:v>
                </c:pt>
                <c:pt idx="11">
                  <c:v>Guernsey</c:v>
                </c:pt>
                <c:pt idx="12">
                  <c:v>Isle of Man</c:v>
                </c:pt>
                <c:pt idx="13">
                  <c:v>Colombia</c:v>
                </c:pt>
                <c:pt idx="14">
                  <c:v>Liberia</c:v>
                </c:pt>
                <c:pt idx="15">
                  <c:v>Senegal</c:v>
                </c:pt>
                <c:pt idx="16">
                  <c:v>Libya</c:v>
                </c:pt>
                <c:pt idx="17">
                  <c:v>Bahamas</c:v>
                </c:pt>
                <c:pt idx="18">
                  <c:v>Saudi Arabia</c:v>
                </c:pt>
                <c:pt idx="19">
                  <c:v>Latvia</c:v>
                </c:pt>
                <c:pt idx="20">
                  <c:v>Iraq</c:v>
                </c:pt>
                <c:pt idx="21">
                  <c:v>Costa Rica</c:v>
                </c:pt>
                <c:pt idx="22">
                  <c:v>Slovenia</c:v>
                </c:pt>
                <c:pt idx="23">
                  <c:v>Lithuania</c:v>
                </c:pt>
                <c:pt idx="24">
                  <c:v>Trinidad and Tobago</c:v>
                </c:pt>
                <c:pt idx="25">
                  <c:v>Ukraine</c:v>
                </c:pt>
                <c:pt idx="26">
                  <c:v>Venezuela</c:v>
                </c:pt>
                <c:pt idx="27">
                  <c:v>Iran</c:v>
                </c:pt>
                <c:pt idx="28">
                  <c:v>Egypt</c:v>
                </c:pt>
                <c:pt idx="29">
                  <c:v>Morocco</c:v>
                </c:pt>
                <c:pt idx="30">
                  <c:v>Bolivia</c:v>
                </c:pt>
                <c:pt idx="31">
                  <c:v>Mauritius</c:v>
                </c:pt>
                <c:pt idx="32">
                  <c:v>Uzbekistan</c:v>
                </c:pt>
                <c:pt idx="33">
                  <c:v>Peru</c:v>
                </c:pt>
                <c:pt idx="34">
                  <c:v>Jersey</c:v>
                </c:pt>
                <c:pt idx="35">
                  <c:v>Lebanon</c:v>
                </c:pt>
                <c:pt idx="36">
                  <c:v>Bahrain</c:v>
                </c:pt>
                <c:pt idx="37">
                  <c:v>Gabon</c:v>
                </c:pt>
                <c:pt idx="38">
                  <c:v>South Africa</c:v>
                </c:pt>
                <c:pt idx="39">
                  <c:v>Uruguay</c:v>
                </c:pt>
                <c:pt idx="40">
                  <c:v>South Korea</c:v>
                </c:pt>
                <c:pt idx="41">
                  <c:v>Ecuador</c:v>
                </c:pt>
                <c:pt idx="42">
                  <c:v>Kenya</c:v>
                </c:pt>
                <c:pt idx="43">
                  <c:v>Nigeria</c:v>
                </c:pt>
                <c:pt idx="44">
                  <c:v>Indonesia</c:v>
                </c:pt>
                <c:pt idx="45">
                  <c:v>Malaysia</c:v>
                </c:pt>
                <c:pt idx="46">
                  <c:v>Serbia</c:v>
                </c:pt>
                <c:pt idx="47">
                  <c:v>Jordan</c:v>
                </c:pt>
                <c:pt idx="48">
                  <c:v>Sri Lanka</c:v>
                </c:pt>
                <c:pt idx="49">
                  <c:v>Kuwait</c:v>
                </c:pt>
                <c:pt idx="50">
                  <c:v>Barbados</c:v>
                </c:pt>
                <c:pt idx="51">
                  <c:v>Andorra</c:v>
                </c:pt>
                <c:pt idx="52">
                  <c:v>Curacao</c:v>
                </c:pt>
                <c:pt idx="53">
                  <c:v>Estonia</c:v>
                </c:pt>
                <c:pt idx="54">
                  <c:v>Seychelles</c:v>
                </c:pt>
                <c:pt idx="55">
                  <c:v>Gibraltar</c:v>
                </c:pt>
                <c:pt idx="56">
                  <c:v>Dominican Republic</c:v>
                </c:pt>
                <c:pt idx="57">
                  <c:v>Tunisia</c:v>
                </c:pt>
                <c:pt idx="58">
                  <c:v>Oman</c:v>
                </c:pt>
                <c:pt idx="59">
                  <c:v>Argentina</c:v>
                </c:pt>
                <c:pt idx="60">
                  <c:v>Thailand</c:v>
                </c:pt>
                <c:pt idx="61">
                  <c:v>United Arab Emirates</c:v>
                </c:pt>
                <c:pt idx="62">
                  <c:v>Mongolia</c:v>
                </c:pt>
                <c:pt idx="63">
                  <c:v>Bulgaria</c:v>
                </c:pt>
                <c:pt idx="64">
                  <c:v>Bermuda</c:v>
                </c:pt>
                <c:pt idx="65">
                  <c:v>Zambia</c:v>
                </c:pt>
                <c:pt idx="66">
                  <c:v>Liechtenstein</c:v>
                </c:pt>
                <c:pt idx="67">
                  <c:v>Zimbabwe</c:v>
                </c:pt>
                <c:pt idx="68">
                  <c:v>Hungary</c:v>
                </c:pt>
                <c:pt idx="69">
                  <c:v>Georgia</c:v>
                </c:pt>
                <c:pt idx="70">
                  <c:v>Armenia</c:v>
                </c:pt>
                <c:pt idx="71">
                  <c:v>Cote d'Ivoire</c:v>
                </c:pt>
                <c:pt idx="72">
                  <c:v>Jamaica</c:v>
                </c:pt>
                <c:pt idx="73">
                  <c:v>Cyprus</c:v>
                </c:pt>
                <c:pt idx="74">
                  <c:v>Marshall Islands</c:v>
                </c:pt>
                <c:pt idx="75">
                  <c:v>Algeria</c:v>
                </c:pt>
                <c:pt idx="76">
                  <c:v>Mozambique</c:v>
                </c:pt>
                <c:pt idx="77">
                  <c:v>Vietnam</c:v>
                </c:pt>
                <c:pt idx="78">
                  <c:v>Malta</c:v>
                </c:pt>
                <c:pt idx="79">
                  <c:v>Slovakia</c:v>
                </c:pt>
                <c:pt idx="80">
                  <c:v>Burkina Faso</c:v>
                </c:pt>
                <c:pt idx="81">
                  <c:v>St. Vincent</c:v>
                </c:pt>
                <c:pt idx="82">
                  <c:v>Croatia</c:v>
                </c:pt>
                <c:pt idx="83">
                  <c:v>Laos</c:v>
                </c:pt>
                <c:pt idx="84">
                  <c:v>Bangladesh</c:v>
                </c:pt>
                <c:pt idx="85">
                  <c:v>Cuba</c:v>
                </c:pt>
                <c:pt idx="86">
                  <c:v>Yemen</c:v>
                </c:pt>
                <c:pt idx="87">
                  <c:v>Macau SAR</c:v>
                </c:pt>
                <c:pt idx="88">
                  <c:v>Nepal</c:v>
                </c:pt>
                <c:pt idx="89">
                  <c:v>Guatemala</c:v>
                </c:pt>
                <c:pt idx="90">
                  <c:v>Angola</c:v>
                </c:pt>
                <c:pt idx="91">
                  <c:v>Namibia</c:v>
                </c:pt>
                <c:pt idx="92">
                  <c:v>Ghana</c:v>
                </c:pt>
                <c:pt idx="93">
                  <c:v>Belize</c:v>
                </c:pt>
                <c:pt idx="94">
                  <c:v>Belarus</c:v>
                </c:pt>
                <c:pt idx="95">
                  <c:v>Chile</c:v>
                </c:pt>
                <c:pt idx="96">
                  <c:v>Botswana</c:v>
                </c:pt>
                <c:pt idx="97">
                  <c:v>Nicaragua</c:v>
                </c:pt>
                <c:pt idx="98">
                  <c:v>Paraguay</c:v>
                </c:pt>
                <c:pt idx="99">
                  <c:v>Albania</c:v>
                </c:pt>
                <c:pt idx="100">
                  <c:v>Aruba</c:v>
                </c:pt>
                <c:pt idx="101">
                  <c:v>Cameroon</c:v>
                </c:pt>
                <c:pt idx="102">
                  <c:v>Tanzania</c:v>
                </c:pt>
                <c:pt idx="103">
                  <c:v>Honduras</c:v>
                </c:pt>
                <c:pt idx="104">
                  <c:v>Bosnia and Herzegovina</c:v>
                </c:pt>
                <c:pt idx="105">
                  <c:v>Congo</c:v>
                </c:pt>
                <c:pt idx="106">
                  <c:v>Sudan</c:v>
                </c:pt>
                <c:pt idx="107">
                  <c:v>Malawi</c:v>
                </c:pt>
                <c:pt idx="108">
                  <c:v>India</c:v>
                </c:pt>
                <c:pt idx="109">
                  <c:v>El Salvador</c:v>
                </c:pt>
                <c:pt idx="110">
                  <c:v>Afghanistan</c:v>
                </c:pt>
                <c:pt idx="111">
                  <c:v>Congo Democratic Republic</c:v>
                </c:pt>
                <c:pt idx="112">
                  <c:v>Guinea</c:v>
                </c:pt>
                <c:pt idx="113">
                  <c:v>West Indies UK</c:v>
                </c:pt>
                <c:pt idx="114">
                  <c:v>Turks and Caicos</c:v>
                </c:pt>
                <c:pt idx="115">
                  <c:v>Papua New Guinea</c:v>
                </c:pt>
                <c:pt idx="116">
                  <c:v>Uganda</c:v>
                </c:pt>
                <c:pt idx="117">
                  <c:v>French Polynesia</c:v>
                </c:pt>
                <c:pt idx="118">
                  <c:v>Mauritania</c:v>
                </c:pt>
                <c:pt idx="119">
                  <c:v>Russia</c:v>
                </c:pt>
                <c:pt idx="120">
                  <c:v>Finland</c:v>
                </c:pt>
                <c:pt idx="121">
                  <c:v>Montenegro</c:v>
                </c:pt>
                <c:pt idx="122">
                  <c:v>Samoa</c:v>
                </c:pt>
                <c:pt idx="123">
                  <c:v>Norway</c:v>
                </c:pt>
                <c:pt idx="124">
                  <c:v>Swaziland</c:v>
                </c:pt>
                <c:pt idx="125">
                  <c:v>Romania</c:v>
                </c:pt>
                <c:pt idx="126">
                  <c:v>St. Lucia</c:v>
                </c:pt>
                <c:pt idx="127">
                  <c:v>Benin</c:v>
                </c:pt>
                <c:pt idx="128">
                  <c:v>Madagascar</c:v>
                </c:pt>
                <c:pt idx="129">
                  <c:v>Togo</c:v>
                </c:pt>
                <c:pt idx="130">
                  <c:v>Myanmar</c:v>
                </c:pt>
                <c:pt idx="131">
                  <c:v>Maldives</c:v>
                </c:pt>
                <c:pt idx="132">
                  <c:v>Macedonia, FYR</c:v>
                </c:pt>
                <c:pt idx="133">
                  <c:v>Turkmenistan</c:v>
                </c:pt>
                <c:pt idx="134">
                  <c:v>Moldova</c:v>
                </c:pt>
                <c:pt idx="135">
                  <c:v>Fiji</c:v>
                </c:pt>
                <c:pt idx="136">
                  <c:v>British Overseas Territories</c:v>
                </c:pt>
                <c:pt idx="137">
                  <c:v>Ethiopia</c:v>
                </c:pt>
                <c:pt idx="138">
                  <c:v>US Pacific Islands</c:v>
                </c:pt>
                <c:pt idx="139">
                  <c:v>Mali</c:v>
                </c:pt>
                <c:pt idx="140">
                  <c:v>Syria</c:v>
                </c:pt>
                <c:pt idx="141">
                  <c:v>Rwanda</c:v>
                </c:pt>
                <c:pt idx="142">
                  <c:v>Guyana</c:v>
                </c:pt>
                <c:pt idx="143">
                  <c:v>Cambodia</c:v>
                </c:pt>
                <c:pt idx="144">
                  <c:v>Brunei</c:v>
                </c:pt>
                <c:pt idx="145">
                  <c:v>Sierra Leone</c:v>
                </c:pt>
                <c:pt idx="146">
                  <c:v>Chad</c:v>
                </c:pt>
                <c:pt idx="147">
                  <c:v>Czech Republic</c:v>
                </c:pt>
                <c:pt idx="148">
                  <c:v>Niger</c:v>
                </c:pt>
                <c:pt idx="149">
                  <c:v>New Caledonia</c:v>
                </c:pt>
                <c:pt idx="150">
                  <c:v>Grenada</c:v>
                </c:pt>
                <c:pt idx="151">
                  <c:v>North Korea</c:v>
                </c:pt>
                <c:pt idx="152">
                  <c:v>Surinam</c:v>
                </c:pt>
                <c:pt idx="153">
                  <c:v>Gambia</c:v>
                </c:pt>
                <c:pt idx="154">
                  <c:v>Burundi</c:v>
                </c:pt>
                <c:pt idx="155">
                  <c:v>Falkland Islands</c:v>
                </c:pt>
                <c:pt idx="156">
                  <c:v>Haiti</c:v>
                </c:pt>
                <c:pt idx="157">
                  <c:v>Kyrgyz Republic</c:v>
                </c:pt>
                <c:pt idx="158">
                  <c:v>Comoros Islands</c:v>
                </c:pt>
                <c:pt idx="159">
                  <c:v>Somalia</c:v>
                </c:pt>
                <c:pt idx="160">
                  <c:v>Equatorial Guinea</c:v>
                </c:pt>
                <c:pt idx="161">
                  <c:v>Vanuatu</c:v>
                </c:pt>
                <c:pt idx="162">
                  <c:v>Poland</c:v>
                </c:pt>
                <c:pt idx="163">
                  <c:v>Sint Maarten</c:v>
                </c:pt>
                <c:pt idx="164">
                  <c:v>Guinea-Bissau</c:v>
                </c:pt>
                <c:pt idx="165">
                  <c:v>Vatican</c:v>
                </c:pt>
                <c:pt idx="166">
                  <c:v>Djibouti</c:v>
                </c:pt>
                <c:pt idx="167">
                  <c:v>Tajikistan</c:v>
                </c:pt>
                <c:pt idx="168">
                  <c:v>Cape Verde</c:v>
                </c:pt>
                <c:pt idx="169">
                  <c:v>Central African Republic</c:v>
                </c:pt>
                <c:pt idx="170">
                  <c:v>Wallis/Futuna</c:v>
                </c:pt>
                <c:pt idx="171">
                  <c:v>Palau</c:v>
                </c:pt>
                <c:pt idx="172">
                  <c:v>Dominica</c:v>
                </c:pt>
                <c:pt idx="173">
                  <c:v>Palestinian Territory</c:v>
                </c:pt>
                <c:pt idx="174">
                  <c:v>New Zealand</c:v>
                </c:pt>
                <c:pt idx="175">
                  <c:v>Micronesia</c:v>
                </c:pt>
                <c:pt idx="176">
                  <c:v>Bonaire, Saint Eustatius and S</c:v>
                </c:pt>
                <c:pt idx="177">
                  <c:v>Singapore</c:v>
                </c:pt>
                <c:pt idx="178">
                  <c:v>Bhutan</c:v>
                </c:pt>
                <c:pt idx="179">
                  <c:v>Tonga</c:v>
                </c:pt>
                <c:pt idx="180">
                  <c:v>Solomon Islands</c:v>
                </c:pt>
                <c:pt idx="181">
                  <c:v>Timor Leste</c:v>
                </c:pt>
                <c:pt idx="182">
                  <c:v>Nauru</c:v>
                </c:pt>
                <c:pt idx="183">
                  <c:v>Kiribati</c:v>
                </c:pt>
                <c:pt idx="184">
                  <c:v>Tuvalu</c:v>
                </c:pt>
                <c:pt idx="185">
                  <c:v>Eritrea</c:v>
                </c:pt>
                <c:pt idx="186">
                  <c:v>United States</c:v>
                </c:pt>
                <c:pt idx="187">
                  <c:v>St. Helena</c:v>
                </c:pt>
                <c:pt idx="188">
                  <c:v>Sao Tome and Principe</c:v>
                </c:pt>
                <c:pt idx="189">
                  <c:v>Netherlands Antilles</c:v>
                </c:pt>
                <c:pt idx="190">
                  <c:v>Lesotho</c:v>
                </c:pt>
                <c:pt idx="191">
                  <c:v>Canada</c:v>
                </c:pt>
                <c:pt idx="192">
                  <c:v>Greece</c:v>
                </c:pt>
                <c:pt idx="193">
                  <c:v>Denmark</c:v>
                </c:pt>
                <c:pt idx="194">
                  <c:v>Luxembourg</c:v>
                </c:pt>
                <c:pt idx="195">
                  <c:v>Brazil</c:v>
                </c:pt>
                <c:pt idx="196">
                  <c:v>Hong Kong SAR</c:v>
                </c:pt>
                <c:pt idx="197">
                  <c:v>China</c:v>
                </c:pt>
                <c:pt idx="198">
                  <c:v>Portugal</c:v>
                </c:pt>
                <c:pt idx="199">
                  <c:v>Cayman Islands</c:v>
                </c:pt>
                <c:pt idx="200">
                  <c:v>Italy</c:v>
                </c:pt>
                <c:pt idx="201">
                  <c:v>Belgium</c:v>
                </c:pt>
                <c:pt idx="202">
                  <c:v>Austria</c:v>
                </c:pt>
                <c:pt idx="203">
                  <c:v>Chinese Taipei</c:v>
                </c:pt>
                <c:pt idx="204">
                  <c:v>Spain</c:v>
                </c:pt>
                <c:pt idx="205">
                  <c:v>Australia</c:v>
                </c:pt>
                <c:pt idx="206">
                  <c:v>Netherlands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2014 Sep'!$E$3:$E$215</c:f>
              <c:numCache>
                <c:formatCode>General</c:formatCode>
                <c:ptCount val="213"/>
                <c:pt idx="0">
                  <c:v>0.10944129174309578</c:v>
                </c:pt>
                <c:pt idx="1">
                  <c:v>6.4725118449938585E-2</c:v>
                </c:pt>
                <c:pt idx="2">
                  <c:v>4.2289044478951501E-2</c:v>
                </c:pt>
                <c:pt idx="3">
                  <c:v>3.6903222496365129E-2</c:v>
                </c:pt>
                <c:pt idx="4">
                  <c:v>3.486105066022311E-2</c:v>
                </c:pt>
                <c:pt idx="5">
                  <c:v>3.4290473258786036E-2</c:v>
                </c:pt>
                <c:pt idx="6">
                  <c:v>3.3500226895171285E-2</c:v>
                </c:pt>
                <c:pt idx="7">
                  <c:v>3.3212267626363638E-2</c:v>
                </c:pt>
                <c:pt idx="8">
                  <c:v>3.3131513226361896E-2</c:v>
                </c:pt>
                <c:pt idx="9">
                  <c:v>3.3026569733819795E-2</c:v>
                </c:pt>
                <c:pt idx="10">
                  <c:v>3.2800802187976222E-2</c:v>
                </c:pt>
                <c:pt idx="11">
                  <c:v>3.2369457818170341E-2</c:v>
                </c:pt>
                <c:pt idx="12">
                  <c:v>3.2338057934641826E-2</c:v>
                </c:pt>
                <c:pt idx="13">
                  <c:v>3.2089433095926705E-2</c:v>
                </c:pt>
                <c:pt idx="14">
                  <c:v>3.1870355275807838E-2</c:v>
                </c:pt>
                <c:pt idx="15">
                  <c:v>3.1677499253537675E-2</c:v>
                </c:pt>
                <c:pt idx="16">
                  <c:v>3.161879711881007E-2</c:v>
                </c:pt>
                <c:pt idx="17">
                  <c:v>3.1601555951983183E-2</c:v>
                </c:pt>
                <c:pt idx="18">
                  <c:v>3.1593544171966838E-2</c:v>
                </c:pt>
                <c:pt idx="19">
                  <c:v>3.1264664518119649E-2</c:v>
                </c:pt>
                <c:pt idx="20">
                  <c:v>3.100172277813262E-2</c:v>
                </c:pt>
                <c:pt idx="21">
                  <c:v>3.0884140322249964E-2</c:v>
                </c:pt>
                <c:pt idx="22">
                  <c:v>3.0617643604680729E-2</c:v>
                </c:pt>
                <c:pt idx="23">
                  <c:v>3.0299185200073176E-2</c:v>
                </c:pt>
                <c:pt idx="24">
                  <c:v>3.0227034786703761E-2</c:v>
                </c:pt>
                <c:pt idx="25">
                  <c:v>3.0114990079332809E-2</c:v>
                </c:pt>
                <c:pt idx="26">
                  <c:v>3.0035579503554472E-2</c:v>
                </c:pt>
                <c:pt idx="27">
                  <c:v>3.0011780422892431E-2</c:v>
                </c:pt>
                <c:pt idx="28">
                  <c:v>2.9962030506630412E-2</c:v>
                </c:pt>
                <c:pt idx="29">
                  <c:v>2.9829611197098822E-2</c:v>
                </c:pt>
                <c:pt idx="30">
                  <c:v>2.9805386123421457E-2</c:v>
                </c:pt>
                <c:pt idx="31">
                  <c:v>2.976234020109883E-2</c:v>
                </c:pt>
                <c:pt idx="32">
                  <c:v>2.9692830491983797E-2</c:v>
                </c:pt>
                <c:pt idx="33">
                  <c:v>2.9568114062138939E-2</c:v>
                </c:pt>
                <c:pt idx="34">
                  <c:v>2.9430401654450371E-2</c:v>
                </c:pt>
                <c:pt idx="35">
                  <c:v>2.9420319376489323E-2</c:v>
                </c:pt>
                <c:pt idx="36">
                  <c:v>2.9185690208215979E-2</c:v>
                </c:pt>
                <c:pt idx="37">
                  <c:v>2.9162993199932142E-2</c:v>
                </c:pt>
                <c:pt idx="38">
                  <c:v>2.9155810470275996E-2</c:v>
                </c:pt>
                <c:pt idx="39">
                  <c:v>2.8966707557250546E-2</c:v>
                </c:pt>
                <c:pt idx="40">
                  <c:v>2.8875778409169731E-2</c:v>
                </c:pt>
                <c:pt idx="41">
                  <c:v>2.8483010576856788E-2</c:v>
                </c:pt>
                <c:pt idx="42">
                  <c:v>2.8136948333750845E-2</c:v>
                </c:pt>
                <c:pt idx="43">
                  <c:v>2.8074145934362284E-2</c:v>
                </c:pt>
                <c:pt idx="44">
                  <c:v>2.8037926508771426E-2</c:v>
                </c:pt>
                <c:pt idx="45">
                  <c:v>2.7962202727566332E-2</c:v>
                </c:pt>
                <c:pt idx="46">
                  <c:v>2.7936683063330803E-2</c:v>
                </c:pt>
                <c:pt idx="47">
                  <c:v>2.7662468413143321E-2</c:v>
                </c:pt>
                <c:pt idx="48">
                  <c:v>2.756726608158545E-2</c:v>
                </c:pt>
                <c:pt idx="49">
                  <c:v>2.7399699591198041E-2</c:v>
                </c:pt>
                <c:pt idx="50">
                  <c:v>2.7278900785400448E-2</c:v>
                </c:pt>
                <c:pt idx="51">
                  <c:v>2.7257615486031093E-2</c:v>
                </c:pt>
                <c:pt idx="52">
                  <c:v>2.7131641225518852E-2</c:v>
                </c:pt>
                <c:pt idx="53">
                  <c:v>2.7014685857155097E-2</c:v>
                </c:pt>
                <c:pt idx="54">
                  <c:v>2.699988255562126E-2</c:v>
                </c:pt>
                <c:pt idx="55">
                  <c:v>2.6974890846094661E-2</c:v>
                </c:pt>
                <c:pt idx="56">
                  <c:v>2.6761260996238691E-2</c:v>
                </c:pt>
                <c:pt idx="57">
                  <c:v>2.6720993934226143E-2</c:v>
                </c:pt>
                <c:pt idx="58">
                  <c:v>2.6621737933466189E-2</c:v>
                </c:pt>
                <c:pt idx="59">
                  <c:v>2.6488565777435774E-2</c:v>
                </c:pt>
                <c:pt idx="60">
                  <c:v>2.6437716034106346E-2</c:v>
                </c:pt>
                <c:pt idx="61">
                  <c:v>2.6270771667234117E-2</c:v>
                </c:pt>
                <c:pt idx="62">
                  <c:v>2.6162375527885719E-2</c:v>
                </c:pt>
                <c:pt idx="63">
                  <c:v>2.6068497727980516E-2</c:v>
                </c:pt>
                <c:pt idx="64">
                  <c:v>2.5922801000134239E-2</c:v>
                </c:pt>
                <c:pt idx="65">
                  <c:v>2.5793649599790237E-2</c:v>
                </c:pt>
                <c:pt idx="66">
                  <c:v>2.5743747800971738E-2</c:v>
                </c:pt>
                <c:pt idx="67">
                  <c:v>2.5726885864830219E-2</c:v>
                </c:pt>
                <c:pt idx="68">
                  <c:v>2.5579772553509433E-2</c:v>
                </c:pt>
                <c:pt idx="69">
                  <c:v>2.5560596294588962E-2</c:v>
                </c:pt>
                <c:pt idx="70">
                  <c:v>2.5408065867968128E-2</c:v>
                </c:pt>
                <c:pt idx="71">
                  <c:v>2.5344296754381445E-2</c:v>
                </c:pt>
                <c:pt idx="72">
                  <c:v>2.4708575804271795E-2</c:v>
                </c:pt>
                <c:pt idx="73">
                  <c:v>2.4433346098213134E-2</c:v>
                </c:pt>
                <c:pt idx="74">
                  <c:v>2.4412048017165545E-2</c:v>
                </c:pt>
                <c:pt idx="75">
                  <c:v>2.4352213887476899E-2</c:v>
                </c:pt>
                <c:pt idx="76">
                  <c:v>2.426186946783572E-2</c:v>
                </c:pt>
                <c:pt idx="77">
                  <c:v>2.4086619702925229E-2</c:v>
                </c:pt>
                <c:pt idx="78">
                  <c:v>2.3872109385330933E-2</c:v>
                </c:pt>
                <c:pt idx="79">
                  <c:v>2.3861211455074974E-2</c:v>
                </c:pt>
                <c:pt idx="80">
                  <c:v>2.3708917418752067E-2</c:v>
                </c:pt>
                <c:pt idx="81">
                  <c:v>2.3665625310128852E-2</c:v>
                </c:pt>
                <c:pt idx="82">
                  <c:v>2.3608670769026615E-2</c:v>
                </c:pt>
                <c:pt idx="83">
                  <c:v>2.3559859630626397E-2</c:v>
                </c:pt>
                <c:pt idx="84">
                  <c:v>2.3373895231193015E-2</c:v>
                </c:pt>
                <c:pt idx="85">
                  <c:v>2.299333622275981E-2</c:v>
                </c:pt>
                <c:pt idx="86">
                  <c:v>2.2966281209012691E-2</c:v>
                </c:pt>
                <c:pt idx="87">
                  <c:v>2.2687303693369999E-2</c:v>
                </c:pt>
                <c:pt idx="88">
                  <c:v>2.2682426045958923E-2</c:v>
                </c:pt>
                <c:pt idx="89">
                  <c:v>2.2638781080814581E-2</c:v>
                </c:pt>
                <c:pt idx="90">
                  <c:v>2.2482955159181025E-2</c:v>
                </c:pt>
                <c:pt idx="91">
                  <c:v>2.2344984667336278E-2</c:v>
                </c:pt>
                <c:pt idx="92">
                  <c:v>2.2333959476466742E-2</c:v>
                </c:pt>
                <c:pt idx="93">
                  <c:v>2.2050969653300913E-2</c:v>
                </c:pt>
                <c:pt idx="94">
                  <c:v>2.2048167383732553E-2</c:v>
                </c:pt>
                <c:pt idx="95">
                  <c:v>2.1778555246495197E-2</c:v>
                </c:pt>
                <c:pt idx="96">
                  <c:v>2.1523431520799184E-2</c:v>
                </c:pt>
                <c:pt idx="97">
                  <c:v>2.1375506726014772E-2</c:v>
                </c:pt>
                <c:pt idx="98">
                  <c:v>2.1320971740054713E-2</c:v>
                </c:pt>
                <c:pt idx="99">
                  <c:v>2.128093750878433E-2</c:v>
                </c:pt>
                <c:pt idx="100">
                  <c:v>2.0659308709227549E-2</c:v>
                </c:pt>
                <c:pt idx="101">
                  <c:v>2.0634242349162685E-2</c:v>
                </c:pt>
                <c:pt idx="102">
                  <c:v>2.0384436894215284E-2</c:v>
                </c:pt>
                <c:pt idx="103">
                  <c:v>2.0196484400435991E-2</c:v>
                </c:pt>
                <c:pt idx="104">
                  <c:v>2.0152432745057031E-2</c:v>
                </c:pt>
                <c:pt idx="105">
                  <c:v>2.005138147232239E-2</c:v>
                </c:pt>
                <c:pt idx="106">
                  <c:v>1.9897125338418482E-2</c:v>
                </c:pt>
                <c:pt idx="107">
                  <c:v>1.9820317854720874E-2</c:v>
                </c:pt>
                <c:pt idx="108">
                  <c:v>1.9762402143736715E-2</c:v>
                </c:pt>
                <c:pt idx="109">
                  <c:v>1.9707924320832633E-2</c:v>
                </c:pt>
                <c:pt idx="110">
                  <c:v>1.9637854697525336E-2</c:v>
                </c:pt>
                <c:pt idx="111">
                  <c:v>1.9323205042156264E-2</c:v>
                </c:pt>
                <c:pt idx="112">
                  <c:v>1.912599227384458E-2</c:v>
                </c:pt>
                <c:pt idx="113">
                  <c:v>1.8939283279181367E-2</c:v>
                </c:pt>
                <c:pt idx="114">
                  <c:v>1.8883652090744395E-2</c:v>
                </c:pt>
                <c:pt idx="115">
                  <c:v>1.8546432816446527E-2</c:v>
                </c:pt>
                <c:pt idx="116">
                  <c:v>1.8539846679783364E-2</c:v>
                </c:pt>
                <c:pt idx="117">
                  <c:v>1.8422927877495443E-2</c:v>
                </c:pt>
                <c:pt idx="118">
                  <c:v>1.8387139774240356E-2</c:v>
                </c:pt>
                <c:pt idx="119">
                  <c:v>1.8281128757617275E-2</c:v>
                </c:pt>
                <c:pt idx="120">
                  <c:v>1.788679408010152E-2</c:v>
                </c:pt>
                <c:pt idx="121">
                  <c:v>1.7358300530520492E-2</c:v>
                </c:pt>
                <c:pt idx="122">
                  <c:v>1.7135869337356592E-2</c:v>
                </c:pt>
                <c:pt idx="123">
                  <c:v>1.6719074924513619E-2</c:v>
                </c:pt>
                <c:pt idx="124">
                  <c:v>1.6482572295821334E-2</c:v>
                </c:pt>
                <c:pt idx="125">
                  <c:v>1.636573070452272E-2</c:v>
                </c:pt>
                <c:pt idx="126">
                  <c:v>1.6359293351321275E-2</c:v>
                </c:pt>
                <c:pt idx="127">
                  <c:v>1.6171911389151132E-2</c:v>
                </c:pt>
                <c:pt idx="128">
                  <c:v>1.5949960921412494E-2</c:v>
                </c:pt>
                <c:pt idx="129">
                  <c:v>1.5617427684910236E-2</c:v>
                </c:pt>
                <c:pt idx="130">
                  <c:v>1.5584128830160162E-2</c:v>
                </c:pt>
                <c:pt idx="131">
                  <c:v>1.5486861067494095E-2</c:v>
                </c:pt>
                <c:pt idx="132">
                  <c:v>1.5063592901113308E-2</c:v>
                </c:pt>
                <c:pt idx="133">
                  <c:v>1.4901429015315321E-2</c:v>
                </c:pt>
                <c:pt idx="134">
                  <c:v>1.4295196907146927E-2</c:v>
                </c:pt>
                <c:pt idx="135">
                  <c:v>1.4263286369576036E-2</c:v>
                </c:pt>
                <c:pt idx="136">
                  <c:v>1.4230371177399876E-2</c:v>
                </c:pt>
                <c:pt idx="137">
                  <c:v>1.3863315090583373E-2</c:v>
                </c:pt>
                <c:pt idx="138">
                  <c:v>1.3837379423551647E-2</c:v>
                </c:pt>
                <c:pt idx="139">
                  <c:v>1.3427275086938294E-2</c:v>
                </c:pt>
                <c:pt idx="140">
                  <c:v>1.3247929643402424E-2</c:v>
                </c:pt>
                <c:pt idx="141">
                  <c:v>1.3142486024233329E-2</c:v>
                </c:pt>
                <c:pt idx="142">
                  <c:v>1.3003161536268232E-2</c:v>
                </c:pt>
                <c:pt idx="143">
                  <c:v>1.3001125127135249E-2</c:v>
                </c:pt>
                <c:pt idx="144">
                  <c:v>1.2751620727165652E-2</c:v>
                </c:pt>
                <c:pt idx="145">
                  <c:v>1.2719803822974846E-2</c:v>
                </c:pt>
                <c:pt idx="146">
                  <c:v>1.2687094199889736E-2</c:v>
                </c:pt>
                <c:pt idx="147">
                  <c:v>1.2641133415747026E-2</c:v>
                </c:pt>
                <c:pt idx="148">
                  <c:v>1.2575775527653319E-2</c:v>
                </c:pt>
                <c:pt idx="149">
                  <c:v>1.2428509013652639E-2</c:v>
                </c:pt>
                <c:pt idx="150">
                  <c:v>1.2083997644177696E-2</c:v>
                </c:pt>
                <c:pt idx="151">
                  <c:v>1.2058709959986048E-2</c:v>
                </c:pt>
                <c:pt idx="152">
                  <c:v>1.1815394030149501E-2</c:v>
                </c:pt>
                <c:pt idx="153">
                  <c:v>1.1327501409822732E-2</c:v>
                </c:pt>
                <c:pt idx="154">
                  <c:v>1.124891540405569E-2</c:v>
                </c:pt>
                <c:pt idx="155">
                  <c:v>1.0831080509775914E-2</c:v>
                </c:pt>
                <c:pt idx="156">
                  <c:v>9.5303245411392391E-3</c:v>
                </c:pt>
                <c:pt idx="157">
                  <c:v>9.154089136828197E-3</c:v>
                </c:pt>
                <c:pt idx="158">
                  <c:v>9.1273638852596081E-3</c:v>
                </c:pt>
                <c:pt idx="159">
                  <c:v>9.1185308705258768E-3</c:v>
                </c:pt>
                <c:pt idx="160">
                  <c:v>8.5740283413476125E-3</c:v>
                </c:pt>
                <c:pt idx="161">
                  <c:v>8.3332787034179102E-3</c:v>
                </c:pt>
                <c:pt idx="162">
                  <c:v>7.5774473623090727E-3</c:v>
                </c:pt>
                <c:pt idx="163">
                  <c:v>7.3144445225388731E-3</c:v>
                </c:pt>
                <c:pt idx="164">
                  <c:v>6.9939208778327889E-3</c:v>
                </c:pt>
                <c:pt idx="165">
                  <c:v>6.3617578641950922E-3</c:v>
                </c:pt>
                <c:pt idx="166">
                  <c:v>6.1965885917875298E-3</c:v>
                </c:pt>
                <c:pt idx="167">
                  <c:v>5.3146932464451296E-3</c:v>
                </c:pt>
                <c:pt idx="168">
                  <c:v>5.1644711777789438E-3</c:v>
                </c:pt>
                <c:pt idx="169">
                  <c:v>4.7098587553907846E-3</c:v>
                </c:pt>
                <c:pt idx="170">
                  <c:v>4.61861944621804E-3</c:v>
                </c:pt>
                <c:pt idx="171">
                  <c:v>4.6182968162331592E-3</c:v>
                </c:pt>
                <c:pt idx="172">
                  <c:v>4.5658067401044538E-3</c:v>
                </c:pt>
                <c:pt idx="173">
                  <c:v>3.8387729898299253E-3</c:v>
                </c:pt>
                <c:pt idx="174">
                  <c:v>2.4641219487884364E-3</c:v>
                </c:pt>
                <c:pt idx="175">
                  <c:v>2.3616750302562343E-3</c:v>
                </c:pt>
                <c:pt idx="176">
                  <c:v>2.360896777490162E-3</c:v>
                </c:pt>
                <c:pt idx="177">
                  <c:v>2.1074510495884963E-3</c:v>
                </c:pt>
                <c:pt idx="178">
                  <c:v>1.2657789446515147E-3</c:v>
                </c:pt>
                <c:pt idx="179">
                  <c:v>1.2489807420166454E-3</c:v>
                </c:pt>
                <c:pt idx="180">
                  <c:v>1.0603734316460658E-3</c:v>
                </c:pt>
                <c:pt idx="181">
                  <c:v>1.0376813323518751E-3</c:v>
                </c:pt>
                <c:pt idx="182">
                  <c:v>8.9777213610741377E-4</c:v>
                </c:pt>
                <c:pt idx="183">
                  <c:v>2.7357946733543183E-4</c:v>
                </c:pt>
                <c:pt idx="184">
                  <c:v>2.7286389298888881E-4</c:v>
                </c:pt>
                <c:pt idx="185">
                  <c:v>2.7089606353588328E-4</c:v>
                </c:pt>
                <c:pt idx="186">
                  <c:v>0</c:v>
                </c:pt>
                <c:pt idx="187">
                  <c:v>-1.0389853030363528E-6</c:v>
                </c:pt>
                <c:pt idx="188">
                  <c:v>-1.4443498481712368E-5</c:v>
                </c:pt>
                <c:pt idx="189">
                  <c:v>-1.6750471110904829E-4</c:v>
                </c:pt>
                <c:pt idx="190">
                  <c:v>-1.6750471110904829E-4</c:v>
                </c:pt>
                <c:pt idx="191">
                  <c:v>-3.5878464421992551E-3</c:v>
                </c:pt>
                <c:pt idx="192">
                  <c:v>-8.0660316020029349E-3</c:v>
                </c:pt>
                <c:pt idx="193">
                  <c:v>-1.1985759751247715E-2</c:v>
                </c:pt>
                <c:pt idx="194">
                  <c:v>-1.594248064382231E-2</c:v>
                </c:pt>
                <c:pt idx="195">
                  <c:v>-1.729520106720446E-2</c:v>
                </c:pt>
                <c:pt idx="196">
                  <c:v>-2.0475748615861877E-2</c:v>
                </c:pt>
                <c:pt idx="197">
                  <c:v>-2.3383522289067232E-2</c:v>
                </c:pt>
                <c:pt idx="198">
                  <c:v>-2.4844453799472574E-2</c:v>
                </c:pt>
                <c:pt idx="199">
                  <c:v>-3.4530515568335363E-2</c:v>
                </c:pt>
                <c:pt idx="200">
                  <c:v>-4.3138039206822715E-2</c:v>
                </c:pt>
                <c:pt idx="201">
                  <c:v>-5.0348835630713129E-2</c:v>
                </c:pt>
                <c:pt idx="202">
                  <c:v>-7.443068545363217E-2</c:v>
                </c:pt>
                <c:pt idx="203">
                  <c:v>-8.1464421188406036E-2</c:v>
                </c:pt>
                <c:pt idx="204">
                  <c:v>-0.14619335341463158</c:v>
                </c:pt>
                <c:pt idx="205">
                  <c:v>-0.15765292002169337</c:v>
                </c:pt>
                <c:pt idx="206">
                  <c:v>-0.1643716872135664</c:v>
                </c:pt>
                <c:pt idx="207">
                  <c:v>-0.17392827687394269</c:v>
                </c:pt>
                <c:pt idx="208">
                  <c:v>-0.26045840523130859</c:v>
                </c:pt>
                <c:pt idx="209">
                  <c:v>-0.29270819933402981</c:v>
                </c:pt>
                <c:pt idx="210">
                  <c:v>-0.44963206212937246</c:v>
                </c:pt>
                <c:pt idx="211">
                  <c:v>-0.45985892032749343</c:v>
                </c:pt>
                <c:pt idx="212">
                  <c:v>-0.51434548560420845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C-4730-B0BB-8ACDC0F7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2014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2014 Dec'!$A$3:$A$215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Panama</c:v>
                </c:pt>
                <c:pt idx="4">
                  <c:v>Pakistan</c:v>
                </c:pt>
                <c:pt idx="5">
                  <c:v>Kazakhstan</c:v>
                </c:pt>
                <c:pt idx="6">
                  <c:v>Philippines</c:v>
                </c:pt>
                <c:pt idx="7">
                  <c:v>Iceland</c:v>
                </c:pt>
                <c:pt idx="8">
                  <c:v>Israel</c:v>
                </c:pt>
                <c:pt idx="9">
                  <c:v>Guernsey</c:v>
                </c:pt>
                <c:pt idx="10">
                  <c:v>Isle of Man</c:v>
                </c:pt>
                <c:pt idx="11">
                  <c:v>Saudi Arabia</c:v>
                </c:pt>
                <c:pt idx="12">
                  <c:v>Senegal</c:v>
                </c:pt>
                <c:pt idx="13">
                  <c:v>Colombia</c:v>
                </c:pt>
                <c:pt idx="14">
                  <c:v>Azerbaijan</c:v>
                </c:pt>
                <c:pt idx="15">
                  <c:v>Liberia</c:v>
                </c:pt>
                <c:pt idx="16">
                  <c:v>Libya</c:v>
                </c:pt>
                <c:pt idx="17">
                  <c:v>Trinidad and Tobago</c:v>
                </c:pt>
                <c:pt idx="18">
                  <c:v>Bahamas</c:v>
                </c:pt>
                <c:pt idx="19">
                  <c:v>Latvia</c:v>
                </c:pt>
                <c:pt idx="20">
                  <c:v>Qatar</c:v>
                </c:pt>
                <c:pt idx="21">
                  <c:v>Bolivia</c:v>
                </c:pt>
                <c:pt idx="22">
                  <c:v>Iraq</c:v>
                </c:pt>
                <c:pt idx="23">
                  <c:v>Costa Rica</c:v>
                </c:pt>
                <c:pt idx="24">
                  <c:v>South Korea</c:v>
                </c:pt>
                <c:pt idx="25">
                  <c:v>Lithuania</c:v>
                </c:pt>
                <c:pt idx="26">
                  <c:v>Ukraine</c:v>
                </c:pt>
                <c:pt idx="27">
                  <c:v>Morocco</c:v>
                </c:pt>
                <c:pt idx="28">
                  <c:v>Iran</c:v>
                </c:pt>
                <c:pt idx="29">
                  <c:v>Slovenia</c:v>
                </c:pt>
                <c:pt idx="30">
                  <c:v>Egypt</c:v>
                </c:pt>
                <c:pt idx="31">
                  <c:v>Mauritius</c:v>
                </c:pt>
                <c:pt idx="32">
                  <c:v>Uzbekistan</c:v>
                </c:pt>
                <c:pt idx="33">
                  <c:v>Lebanon</c:v>
                </c:pt>
                <c:pt idx="34">
                  <c:v>Jersey</c:v>
                </c:pt>
                <c:pt idx="35">
                  <c:v>Gabon</c:v>
                </c:pt>
                <c:pt idx="36">
                  <c:v>Bahrain</c:v>
                </c:pt>
                <c:pt idx="37">
                  <c:v>Peru</c:v>
                </c:pt>
                <c:pt idx="38">
                  <c:v>South Africa</c:v>
                </c:pt>
                <c:pt idx="39">
                  <c:v>Venezuela</c:v>
                </c:pt>
                <c:pt idx="40">
                  <c:v>Uruguay</c:v>
                </c:pt>
                <c:pt idx="41">
                  <c:v>Ecuador</c:v>
                </c:pt>
                <c:pt idx="42">
                  <c:v>Nigeria</c:v>
                </c:pt>
                <c:pt idx="43">
                  <c:v>Curacao</c:v>
                </c:pt>
                <c:pt idx="44">
                  <c:v>Kuwait</c:v>
                </c:pt>
                <c:pt idx="45">
                  <c:v>Kenya</c:v>
                </c:pt>
                <c:pt idx="46">
                  <c:v>Jordan</c:v>
                </c:pt>
                <c:pt idx="47">
                  <c:v>Indonesia</c:v>
                </c:pt>
                <c:pt idx="48">
                  <c:v>Sri Lanka</c:v>
                </c:pt>
                <c:pt idx="49">
                  <c:v>Serbia</c:v>
                </c:pt>
                <c:pt idx="50">
                  <c:v>Malaysia</c:v>
                </c:pt>
                <c:pt idx="51">
                  <c:v>Yemen</c:v>
                </c:pt>
                <c:pt idx="52">
                  <c:v>Andorra</c:v>
                </c:pt>
                <c:pt idx="53">
                  <c:v>Gibraltar</c:v>
                </c:pt>
                <c:pt idx="54">
                  <c:v>Seychelles</c:v>
                </c:pt>
                <c:pt idx="55">
                  <c:v>Barbados</c:v>
                </c:pt>
                <c:pt idx="56">
                  <c:v>Oman</c:v>
                </c:pt>
                <c:pt idx="57">
                  <c:v>United Arab Emirates</c:v>
                </c:pt>
                <c:pt idx="58">
                  <c:v>Tunisia</c:v>
                </c:pt>
                <c:pt idx="59">
                  <c:v>Argentina</c:v>
                </c:pt>
                <c:pt idx="60">
                  <c:v>Thailand</c:v>
                </c:pt>
                <c:pt idx="61">
                  <c:v>Dominican Republic</c:v>
                </c:pt>
                <c:pt idx="62">
                  <c:v>Liechtenstein</c:v>
                </c:pt>
                <c:pt idx="63">
                  <c:v>Bulgaria</c:v>
                </c:pt>
                <c:pt idx="64">
                  <c:v>Bermuda</c:v>
                </c:pt>
                <c:pt idx="65">
                  <c:v>Zambia</c:v>
                </c:pt>
                <c:pt idx="66">
                  <c:v>Hungary</c:v>
                </c:pt>
                <c:pt idx="67">
                  <c:v>Algeria</c:v>
                </c:pt>
                <c:pt idx="68">
                  <c:v>Estonia</c:v>
                </c:pt>
                <c:pt idx="69">
                  <c:v>Armenia</c:v>
                </c:pt>
                <c:pt idx="70">
                  <c:v>Georgia</c:v>
                </c:pt>
                <c:pt idx="71">
                  <c:v>Jamaica</c:v>
                </c:pt>
                <c:pt idx="72">
                  <c:v>Cote d'Ivoire</c:v>
                </c:pt>
                <c:pt idx="73">
                  <c:v>Mozambique</c:v>
                </c:pt>
                <c:pt idx="74">
                  <c:v>Cyprus</c:v>
                </c:pt>
                <c:pt idx="75">
                  <c:v>Vietnam</c:v>
                </c:pt>
                <c:pt idx="76">
                  <c:v>Malta</c:v>
                </c:pt>
                <c:pt idx="77">
                  <c:v>Zimbabwe</c:v>
                </c:pt>
                <c:pt idx="78">
                  <c:v>Laos</c:v>
                </c:pt>
                <c:pt idx="79">
                  <c:v>St. Vincent</c:v>
                </c:pt>
                <c:pt idx="80">
                  <c:v>Slovakia</c:v>
                </c:pt>
                <c:pt idx="81">
                  <c:v>Bangladesh</c:v>
                </c:pt>
                <c:pt idx="82">
                  <c:v>Cuba</c:v>
                </c:pt>
                <c:pt idx="83">
                  <c:v>Marshall Islands</c:v>
                </c:pt>
                <c:pt idx="84">
                  <c:v>Croatia</c:v>
                </c:pt>
                <c:pt idx="85">
                  <c:v>Nepal</c:v>
                </c:pt>
                <c:pt idx="86">
                  <c:v>Macau SAR</c:v>
                </c:pt>
                <c:pt idx="87">
                  <c:v>Ghana</c:v>
                </c:pt>
                <c:pt idx="88">
                  <c:v>Namibia</c:v>
                </c:pt>
                <c:pt idx="89">
                  <c:v>Belarus</c:v>
                </c:pt>
                <c:pt idx="90">
                  <c:v>Angola</c:v>
                </c:pt>
                <c:pt idx="91">
                  <c:v>El Salvador</c:v>
                </c:pt>
                <c:pt idx="92">
                  <c:v>Congo</c:v>
                </c:pt>
                <c:pt idx="93">
                  <c:v>Botswana</c:v>
                </c:pt>
                <c:pt idx="94">
                  <c:v>Aruba</c:v>
                </c:pt>
                <c:pt idx="95">
                  <c:v>Guatemala</c:v>
                </c:pt>
                <c:pt idx="96">
                  <c:v>Albania</c:v>
                </c:pt>
                <c:pt idx="97">
                  <c:v>Paraguay</c:v>
                </c:pt>
                <c:pt idx="98">
                  <c:v>Belize</c:v>
                </c:pt>
                <c:pt idx="99">
                  <c:v>Mongolia</c:v>
                </c:pt>
                <c:pt idx="100">
                  <c:v>Chile</c:v>
                </c:pt>
                <c:pt idx="101">
                  <c:v>Nicaragua</c:v>
                </c:pt>
                <c:pt idx="102">
                  <c:v>Tanzania</c:v>
                </c:pt>
                <c:pt idx="103">
                  <c:v>Honduras</c:v>
                </c:pt>
                <c:pt idx="104">
                  <c:v>Macedonia, FYR</c:v>
                </c:pt>
                <c:pt idx="105">
                  <c:v>Papua New Guinea</c:v>
                </c:pt>
                <c:pt idx="106">
                  <c:v>Bosnia and Herzegovina</c:v>
                </c:pt>
                <c:pt idx="107">
                  <c:v>Sudan</c:v>
                </c:pt>
                <c:pt idx="108">
                  <c:v>Malawi</c:v>
                </c:pt>
                <c:pt idx="109">
                  <c:v>Cameroon</c:v>
                </c:pt>
                <c:pt idx="110">
                  <c:v>Congo Democratic Republic</c:v>
                </c:pt>
                <c:pt idx="111">
                  <c:v>Fiji</c:v>
                </c:pt>
                <c:pt idx="112">
                  <c:v>India</c:v>
                </c:pt>
                <c:pt idx="113">
                  <c:v>Uganda</c:v>
                </c:pt>
                <c:pt idx="114">
                  <c:v>French Polynesia</c:v>
                </c:pt>
                <c:pt idx="115">
                  <c:v>Ethiopia</c:v>
                </c:pt>
                <c:pt idx="116">
                  <c:v>Rwanda</c:v>
                </c:pt>
                <c:pt idx="117">
                  <c:v>Mali</c:v>
                </c:pt>
                <c:pt idx="118">
                  <c:v>West Indies UK</c:v>
                </c:pt>
                <c:pt idx="119">
                  <c:v>Mauritania</c:v>
                </c:pt>
                <c:pt idx="120">
                  <c:v>Burkina Faso</c:v>
                </c:pt>
                <c:pt idx="121">
                  <c:v>Finland</c:v>
                </c:pt>
                <c:pt idx="122">
                  <c:v>Russia</c:v>
                </c:pt>
                <c:pt idx="123">
                  <c:v>Montenegro</c:v>
                </c:pt>
                <c:pt idx="124">
                  <c:v>Norway</c:v>
                </c:pt>
                <c:pt idx="125">
                  <c:v>Samoa</c:v>
                </c:pt>
                <c:pt idx="126">
                  <c:v>Togo</c:v>
                </c:pt>
                <c:pt idx="127">
                  <c:v>Grenada</c:v>
                </c:pt>
                <c:pt idx="128">
                  <c:v>Swaziland</c:v>
                </c:pt>
                <c:pt idx="129">
                  <c:v>St. Lucia</c:v>
                </c:pt>
                <c:pt idx="130">
                  <c:v>Benin</c:v>
                </c:pt>
                <c:pt idx="131">
                  <c:v>Romania</c:v>
                </c:pt>
                <c:pt idx="132">
                  <c:v>Maldives</c:v>
                </c:pt>
                <c:pt idx="133">
                  <c:v>Myanmar</c:v>
                </c:pt>
                <c:pt idx="134">
                  <c:v>Madagascar</c:v>
                </c:pt>
                <c:pt idx="135">
                  <c:v>Cambodia</c:v>
                </c:pt>
                <c:pt idx="136">
                  <c:v>Turkmenistan</c:v>
                </c:pt>
                <c:pt idx="137">
                  <c:v>Guinea</c:v>
                </c:pt>
                <c:pt idx="138">
                  <c:v>Turks and Caicos</c:v>
                </c:pt>
                <c:pt idx="139">
                  <c:v>Afghanistan</c:v>
                </c:pt>
                <c:pt idx="140">
                  <c:v>British Overseas Territories</c:v>
                </c:pt>
                <c:pt idx="141">
                  <c:v>US Pacific Islands</c:v>
                </c:pt>
                <c:pt idx="142">
                  <c:v>Dominica</c:v>
                </c:pt>
                <c:pt idx="143">
                  <c:v>Vanuatu</c:v>
                </c:pt>
                <c:pt idx="144">
                  <c:v>Syria</c:v>
                </c:pt>
                <c:pt idx="145">
                  <c:v>Sierra Leone</c:v>
                </c:pt>
                <c:pt idx="146">
                  <c:v>Chad</c:v>
                </c:pt>
                <c:pt idx="147">
                  <c:v>Guyana</c:v>
                </c:pt>
                <c:pt idx="148">
                  <c:v>Brunei</c:v>
                </c:pt>
                <c:pt idx="149">
                  <c:v>Niger</c:v>
                </c:pt>
                <c:pt idx="150">
                  <c:v>New Caledonia</c:v>
                </c:pt>
                <c:pt idx="151">
                  <c:v>North Korea</c:v>
                </c:pt>
                <c:pt idx="152">
                  <c:v>Czech Republic</c:v>
                </c:pt>
                <c:pt idx="153">
                  <c:v>Surinam</c:v>
                </c:pt>
                <c:pt idx="154">
                  <c:v>Moldova</c:v>
                </c:pt>
                <c:pt idx="155">
                  <c:v>Gambia</c:v>
                </c:pt>
                <c:pt idx="156">
                  <c:v>Falkland Islands</c:v>
                </c:pt>
                <c:pt idx="157">
                  <c:v>Haiti</c:v>
                </c:pt>
                <c:pt idx="158">
                  <c:v>Kyrgyz Republic</c:v>
                </c:pt>
                <c:pt idx="159">
                  <c:v>Somalia</c:v>
                </c:pt>
                <c:pt idx="160">
                  <c:v>Burundi</c:v>
                </c:pt>
                <c:pt idx="161">
                  <c:v>Sint Maarten</c:v>
                </c:pt>
                <c:pt idx="162">
                  <c:v>Palestinian Territory</c:v>
                </c:pt>
                <c:pt idx="163">
                  <c:v>Djibouti</c:v>
                </c:pt>
                <c:pt idx="164">
                  <c:v>Poland</c:v>
                </c:pt>
                <c:pt idx="165">
                  <c:v>Tajikistan</c:v>
                </c:pt>
                <c:pt idx="166">
                  <c:v>Cape Verde</c:v>
                </c:pt>
                <c:pt idx="167">
                  <c:v>Central African Republic</c:v>
                </c:pt>
                <c:pt idx="168">
                  <c:v>Equatorial Guinea</c:v>
                </c:pt>
                <c:pt idx="169">
                  <c:v>Wallis/Futuna</c:v>
                </c:pt>
                <c:pt idx="170">
                  <c:v>Palau</c:v>
                </c:pt>
                <c:pt idx="171">
                  <c:v>Comoros Islands</c:v>
                </c:pt>
                <c:pt idx="172">
                  <c:v>Micronesia</c:v>
                </c:pt>
                <c:pt idx="173">
                  <c:v>Bonaire, Saint Eustatius and S</c:v>
                </c:pt>
                <c:pt idx="174">
                  <c:v>Vatican</c:v>
                </c:pt>
                <c:pt idx="175">
                  <c:v>Guinea-Bissau</c:v>
                </c:pt>
                <c:pt idx="176">
                  <c:v>New Zealand</c:v>
                </c:pt>
                <c:pt idx="177">
                  <c:v>Singapore</c:v>
                </c:pt>
                <c:pt idx="178">
                  <c:v>Tonga</c:v>
                </c:pt>
                <c:pt idx="179">
                  <c:v>Bhutan</c:v>
                </c:pt>
                <c:pt idx="180">
                  <c:v>Solomon Islands</c:v>
                </c:pt>
                <c:pt idx="181">
                  <c:v>Timor Leste</c:v>
                </c:pt>
                <c:pt idx="182">
                  <c:v>Nauru</c:v>
                </c:pt>
                <c:pt idx="183">
                  <c:v>Kiribati</c:v>
                </c:pt>
                <c:pt idx="184">
                  <c:v>Tuvalu</c:v>
                </c:pt>
                <c:pt idx="185">
                  <c:v>Eritrea</c:v>
                </c:pt>
                <c:pt idx="186">
                  <c:v>United States</c:v>
                </c:pt>
                <c:pt idx="187">
                  <c:v>St. Helena</c:v>
                </c:pt>
                <c:pt idx="188">
                  <c:v>Sao Tome and Principe</c:v>
                </c:pt>
                <c:pt idx="189">
                  <c:v>Netherlands Antilles</c:v>
                </c:pt>
                <c:pt idx="190">
                  <c:v>Lesotho</c:v>
                </c:pt>
                <c:pt idx="191">
                  <c:v>Canada</c:v>
                </c:pt>
                <c:pt idx="192">
                  <c:v>Denmark</c:v>
                </c:pt>
                <c:pt idx="193">
                  <c:v>Greece</c:v>
                </c:pt>
                <c:pt idx="194">
                  <c:v>Luxembourg</c:v>
                </c:pt>
                <c:pt idx="195">
                  <c:v>Brazil</c:v>
                </c:pt>
                <c:pt idx="196">
                  <c:v>Hong Kong SAR</c:v>
                </c:pt>
                <c:pt idx="197">
                  <c:v>China</c:v>
                </c:pt>
                <c:pt idx="198">
                  <c:v>Portugal</c:v>
                </c:pt>
                <c:pt idx="199">
                  <c:v>Cayman Islands</c:v>
                </c:pt>
                <c:pt idx="200">
                  <c:v>Italy</c:v>
                </c:pt>
                <c:pt idx="201">
                  <c:v>Belgium</c:v>
                </c:pt>
                <c:pt idx="202">
                  <c:v>Austria</c:v>
                </c:pt>
                <c:pt idx="203">
                  <c:v>Chinese Taipei</c:v>
                </c:pt>
                <c:pt idx="204">
                  <c:v>Australia</c:v>
                </c:pt>
                <c:pt idx="205">
                  <c:v>Netherlands</c:v>
                </c:pt>
                <c:pt idx="206">
                  <c:v>Sweden</c:v>
                </c:pt>
                <c:pt idx="207">
                  <c:v>Spain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2014 Dec'!$E$3:$E$215</c:f>
              <c:numCache>
                <c:formatCode>General</c:formatCode>
                <c:ptCount val="213"/>
                <c:pt idx="0">
                  <c:v>0.10924430175718905</c:v>
                </c:pt>
                <c:pt idx="1">
                  <c:v>6.5511642827291064E-2</c:v>
                </c:pt>
                <c:pt idx="2">
                  <c:v>4.1207288467130926E-2</c:v>
                </c:pt>
                <c:pt idx="3">
                  <c:v>3.6597107058810655E-2</c:v>
                </c:pt>
                <c:pt idx="4">
                  <c:v>3.4909784892789765E-2</c:v>
                </c:pt>
                <c:pt idx="5">
                  <c:v>3.4371645743703279E-2</c:v>
                </c:pt>
                <c:pt idx="6">
                  <c:v>3.3604872496604682E-2</c:v>
                </c:pt>
                <c:pt idx="7">
                  <c:v>3.3167229350663519E-2</c:v>
                </c:pt>
                <c:pt idx="8">
                  <c:v>3.3159605296265743E-2</c:v>
                </c:pt>
                <c:pt idx="9">
                  <c:v>3.2539351987555247E-2</c:v>
                </c:pt>
                <c:pt idx="10">
                  <c:v>3.2281556298579331E-2</c:v>
                </c:pt>
                <c:pt idx="11">
                  <c:v>3.1918559234433846E-2</c:v>
                </c:pt>
                <c:pt idx="12">
                  <c:v>3.1832397044765696E-2</c:v>
                </c:pt>
                <c:pt idx="13">
                  <c:v>3.1723064340006608E-2</c:v>
                </c:pt>
                <c:pt idx="14">
                  <c:v>3.1672063360172968E-2</c:v>
                </c:pt>
                <c:pt idx="15">
                  <c:v>3.1613033584088415E-2</c:v>
                </c:pt>
                <c:pt idx="16">
                  <c:v>3.1582196484056489E-2</c:v>
                </c:pt>
                <c:pt idx="17">
                  <c:v>3.1575256508735237E-2</c:v>
                </c:pt>
                <c:pt idx="18">
                  <c:v>3.1523317598223695E-2</c:v>
                </c:pt>
                <c:pt idx="19">
                  <c:v>3.1437127866567022E-2</c:v>
                </c:pt>
                <c:pt idx="20">
                  <c:v>3.1377799753631037E-2</c:v>
                </c:pt>
                <c:pt idx="21">
                  <c:v>3.1212690366744161E-2</c:v>
                </c:pt>
                <c:pt idx="22">
                  <c:v>3.1037478553999208E-2</c:v>
                </c:pt>
                <c:pt idx="23">
                  <c:v>3.0708998139756073E-2</c:v>
                </c:pt>
                <c:pt idx="24">
                  <c:v>3.0519652479566173E-2</c:v>
                </c:pt>
                <c:pt idx="25">
                  <c:v>3.0378255583512304E-2</c:v>
                </c:pt>
                <c:pt idx="26">
                  <c:v>3.0228909138719506E-2</c:v>
                </c:pt>
                <c:pt idx="27">
                  <c:v>3.0133787680698014E-2</c:v>
                </c:pt>
                <c:pt idx="28">
                  <c:v>3.0116043819558035E-2</c:v>
                </c:pt>
                <c:pt idx="29">
                  <c:v>3.0051074008708122E-2</c:v>
                </c:pt>
                <c:pt idx="30">
                  <c:v>2.9992481110971986E-2</c:v>
                </c:pt>
                <c:pt idx="31">
                  <c:v>2.9958791835808667E-2</c:v>
                </c:pt>
                <c:pt idx="32">
                  <c:v>2.9670433970718214E-2</c:v>
                </c:pt>
                <c:pt idx="33">
                  <c:v>2.9587865666663604E-2</c:v>
                </c:pt>
                <c:pt idx="34">
                  <c:v>2.9499222577175181E-2</c:v>
                </c:pt>
                <c:pt idx="35">
                  <c:v>2.9322404928943942E-2</c:v>
                </c:pt>
                <c:pt idx="36">
                  <c:v>2.9320264737421508E-2</c:v>
                </c:pt>
                <c:pt idx="37">
                  <c:v>2.9318587849724409E-2</c:v>
                </c:pt>
                <c:pt idx="38">
                  <c:v>2.9021157622238659E-2</c:v>
                </c:pt>
                <c:pt idx="39">
                  <c:v>2.9016154866915417E-2</c:v>
                </c:pt>
                <c:pt idx="40">
                  <c:v>2.8516504655316494E-2</c:v>
                </c:pt>
                <c:pt idx="41">
                  <c:v>2.8497327788071757E-2</c:v>
                </c:pt>
                <c:pt idx="42">
                  <c:v>2.8121310332519665E-2</c:v>
                </c:pt>
                <c:pt idx="43">
                  <c:v>2.8098836493411918E-2</c:v>
                </c:pt>
                <c:pt idx="44">
                  <c:v>2.808090337932076E-2</c:v>
                </c:pt>
                <c:pt idx="45">
                  <c:v>2.8077991799799935E-2</c:v>
                </c:pt>
                <c:pt idx="46">
                  <c:v>2.779439416372036E-2</c:v>
                </c:pt>
                <c:pt idx="47">
                  <c:v>2.7766551764654385E-2</c:v>
                </c:pt>
                <c:pt idx="48">
                  <c:v>2.771908458526116E-2</c:v>
                </c:pt>
                <c:pt idx="49">
                  <c:v>2.767961503077053E-2</c:v>
                </c:pt>
                <c:pt idx="50">
                  <c:v>2.7371472915732293E-2</c:v>
                </c:pt>
                <c:pt idx="51">
                  <c:v>2.7339004624598456E-2</c:v>
                </c:pt>
                <c:pt idx="52">
                  <c:v>2.7215169812903325E-2</c:v>
                </c:pt>
                <c:pt idx="53">
                  <c:v>2.711257298615307E-2</c:v>
                </c:pt>
                <c:pt idx="54">
                  <c:v>2.7000695443214824E-2</c:v>
                </c:pt>
                <c:pt idx="55">
                  <c:v>2.6973276273684177E-2</c:v>
                </c:pt>
                <c:pt idx="56">
                  <c:v>2.6818154453554493E-2</c:v>
                </c:pt>
                <c:pt idx="57">
                  <c:v>2.6700715455756432E-2</c:v>
                </c:pt>
                <c:pt idx="58">
                  <c:v>2.669462914411494E-2</c:v>
                </c:pt>
                <c:pt idx="59">
                  <c:v>2.6420020028619481E-2</c:v>
                </c:pt>
                <c:pt idx="60">
                  <c:v>2.6252488323436733E-2</c:v>
                </c:pt>
                <c:pt idx="61">
                  <c:v>2.6248690069638106E-2</c:v>
                </c:pt>
                <c:pt idx="62">
                  <c:v>2.6223462548846978E-2</c:v>
                </c:pt>
                <c:pt idx="63">
                  <c:v>2.6213487663910282E-2</c:v>
                </c:pt>
                <c:pt idx="64">
                  <c:v>2.6040835944548254E-2</c:v>
                </c:pt>
                <c:pt idx="65">
                  <c:v>2.592162384125864E-2</c:v>
                </c:pt>
                <c:pt idx="66">
                  <c:v>2.5871815299884186E-2</c:v>
                </c:pt>
                <c:pt idx="67">
                  <c:v>2.5834989445623957E-2</c:v>
                </c:pt>
                <c:pt idx="68">
                  <c:v>2.5595007043855533E-2</c:v>
                </c:pt>
                <c:pt idx="69">
                  <c:v>2.5534691449719447E-2</c:v>
                </c:pt>
                <c:pt idx="70">
                  <c:v>2.5042245809574839E-2</c:v>
                </c:pt>
                <c:pt idx="71">
                  <c:v>2.4704310189564479E-2</c:v>
                </c:pt>
                <c:pt idx="72">
                  <c:v>2.4536847270736069E-2</c:v>
                </c:pt>
                <c:pt idx="73">
                  <c:v>2.418503061373457E-2</c:v>
                </c:pt>
                <c:pt idx="74">
                  <c:v>2.4145559435484548E-2</c:v>
                </c:pt>
                <c:pt idx="75">
                  <c:v>2.4045000585819751E-2</c:v>
                </c:pt>
                <c:pt idx="76">
                  <c:v>2.3704653544996682E-2</c:v>
                </c:pt>
                <c:pt idx="77">
                  <c:v>2.3674398373131331E-2</c:v>
                </c:pt>
                <c:pt idx="78">
                  <c:v>2.3607129479949716E-2</c:v>
                </c:pt>
                <c:pt idx="79">
                  <c:v>2.3580875606157532E-2</c:v>
                </c:pt>
                <c:pt idx="80">
                  <c:v>2.346533317568817E-2</c:v>
                </c:pt>
                <c:pt idx="81">
                  <c:v>2.3443254459743868E-2</c:v>
                </c:pt>
                <c:pt idx="82">
                  <c:v>2.3062047034513065E-2</c:v>
                </c:pt>
                <c:pt idx="83">
                  <c:v>2.2889480292590011E-2</c:v>
                </c:pt>
                <c:pt idx="84">
                  <c:v>2.2886687759631118E-2</c:v>
                </c:pt>
                <c:pt idx="85">
                  <c:v>2.2834376164703261E-2</c:v>
                </c:pt>
                <c:pt idx="86">
                  <c:v>2.2553716827875058E-2</c:v>
                </c:pt>
                <c:pt idx="87">
                  <c:v>2.2500552718940706E-2</c:v>
                </c:pt>
                <c:pt idx="88">
                  <c:v>2.2114323163671311E-2</c:v>
                </c:pt>
                <c:pt idx="89">
                  <c:v>2.2101613105436631E-2</c:v>
                </c:pt>
                <c:pt idx="90">
                  <c:v>2.1999448967036893E-2</c:v>
                </c:pt>
                <c:pt idx="91">
                  <c:v>2.1720934668489539E-2</c:v>
                </c:pt>
                <c:pt idx="92">
                  <c:v>2.170087830644413E-2</c:v>
                </c:pt>
                <c:pt idx="93">
                  <c:v>2.1685250809546957E-2</c:v>
                </c:pt>
                <c:pt idx="94">
                  <c:v>2.1666205602837288E-2</c:v>
                </c:pt>
                <c:pt idx="95">
                  <c:v>2.1311855395534336E-2</c:v>
                </c:pt>
                <c:pt idx="96">
                  <c:v>2.1209645166426205E-2</c:v>
                </c:pt>
                <c:pt idx="97">
                  <c:v>2.1171012085588217E-2</c:v>
                </c:pt>
                <c:pt idx="98">
                  <c:v>2.1090419908368543E-2</c:v>
                </c:pt>
                <c:pt idx="99">
                  <c:v>2.1020188231378731E-2</c:v>
                </c:pt>
                <c:pt idx="100">
                  <c:v>2.101778289809475E-2</c:v>
                </c:pt>
                <c:pt idx="101">
                  <c:v>2.0506478870223901E-2</c:v>
                </c:pt>
                <c:pt idx="102">
                  <c:v>2.0451193997428185E-2</c:v>
                </c:pt>
                <c:pt idx="103">
                  <c:v>2.0289820326272107E-2</c:v>
                </c:pt>
                <c:pt idx="104">
                  <c:v>2.0146891940148844E-2</c:v>
                </c:pt>
                <c:pt idx="105">
                  <c:v>1.9955285123521176E-2</c:v>
                </c:pt>
                <c:pt idx="106">
                  <c:v>1.9903337756376129E-2</c:v>
                </c:pt>
                <c:pt idx="107">
                  <c:v>1.98866765503103E-2</c:v>
                </c:pt>
                <c:pt idx="108">
                  <c:v>1.9826456155762472E-2</c:v>
                </c:pt>
                <c:pt idx="109">
                  <c:v>1.9802837256604415E-2</c:v>
                </c:pt>
                <c:pt idx="110">
                  <c:v>1.9569036999872579E-2</c:v>
                </c:pt>
                <c:pt idx="111">
                  <c:v>1.9479614806176375E-2</c:v>
                </c:pt>
                <c:pt idx="112">
                  <c:v>1.9169289592942271E-2</c:v>
                </c:pt>
                <c:pt idx="113">
                  <c:v>1.8916861719002892E-2</c:v>
                </c:pt>
                <c:pt idx="114">
                  <c:v>1.8800329961032796E-2</c:v>
                </c:pt>
                <c:pt idx="115">
                  <c:v>1.8780831801427152E-2</c:v>
                </c:pt>
                <c:pt idx="116">
                  <c:v>1.843489177133532E-2</c:v>
                </c:pt>
                <c:pt idx="117">
                  <c:v>1.8308769467531062E-2</c:v>
                </c:pt>
                <c:pt idx="118">
                  <c:v>1.8303159347703914E-2</c:v>
                </c:pt>
                <c:pt idx="119">
                  <c:v>1.8301214428398133E-2</c:v>
                </c:pt>
                <c:pt idx="120">
                  <c:v>1.8063744120241632E-2</c:v>
                </c:pt>
                <c:pt idx="121">
                  <c:v>1.8002468415567824E-2</c:v>
                </c:pt>
                <c:pt idx="122">
                  <c:v>1.7968271034920665E-2</c:v>
                </c:pt>
                <c:pt idx="123">
                  <c:v>1.7247469826615579E-2</c:v>
                </c:pt>
                <c:pt idx="124">
                  <c:v>1.7123033292890735E-2</c:v>
                </c:pt>
                <c:pt idx="125">
                  <c:v>1.7048654010019045E-2</c:v>
                </c:pt>
                <c:pt idx="126">
                  <c:v>1.6933661702423192E-2</c:v>
                </c:pt>
                <c:pt idx="127">
                  <c:v>1.6812336788711239E-2</c:v>
                </c:pt>
                <c:pt idx="128">
                  <c:v>1.6686444722145748E-2</c:v>
                </c:pt>
                <c:pt idx="129">
                  <c:v>1.6284266670474671E-2</c:v>
                </c:pt>
                <c:pt idx="130">
                  <c:v>1.6230463836197979E-2</c:v>
                </c:pt>
                <c:pt idx="131">
                  <c:v>1.6153662632217944E-2</c:v>
                </c:pt>
                <c:pt idx="132">
                  <c:v>1.5974831857176321E-2</c:v>
                </c:pt>
                <c:pt idx="133">
                  <c:v>1.5711647366116282E-2</c:v>
                </c:pt>
                <c:pt idx="134">
                  <c:v>1.5646608464618014E-2</c:v>
                </c:pt>
                <c:pt idx="135">
                  <c:v>1.5314121790574554E-2</c:v>
                </c:pt>
                <c:pt idx="136">
                  <c:v>1.4965736058394758E-2</c:v>
                </c:pt>
                <c:pt idx="137">
                  <c:v>1.4885819806167549E-2</c:v>
                </c:pt>
                <c:pt idx="138">
                  <c:v>1.4820736322078457E-2</c:v>
                </c:pt>
                <c:pt idx="139">
                  <c:v>1.4510527194778692E-2</c:v>
                </c:pt>
                <c:pt idx="140">
                  <c:v>1.4212913212190724E-2</c:v>
                </c:pt>
                <c:pt idx="141">
                  <c:v>1.3758267711625792E-2</c:v>
                </c:pt>
                <c:pt idx="142">
                  <c:v>1.3587260867433511E-2</c:v>
                </c:pt>
                <c:pt idx="143">
                  <c:v>1.3576205965720853E-2</c:v>
                </c:pt>
                <c:pt idx="144">
                  <c:v>1.3352635984213568E-2</c:v>
                </c:pt>
                <c:pt idx="145">
                  <c:v>1.2781140885612895E-2</c:v>
                </c:pt>
                <c:pt idx="146">
                  <c:v>1.2718427343175043E-2</c:v>
                </c:pt>
                <c:pt idx="147">
                  <c:v>1.2690125178237654E-2</c:v>
                </c:pt>
                <c:pt idx="148">
                  <c:v>1.266233136842302E-2</c:v>
                </c:pt>
                <c:pt idx="149">
                  <c:v>1.257203272859714E-2</c:v>
                </c:pt>
                <c:pt idx="150">
                  <c:v>1.2509259226977485E-2</c:v>
                </c:pt>
                <c:pt idx="151">
                  <c:v>1.2240130136752554E-2</c:v>
                </c:pt>
                <c:pt idx="152">
                  <c:v>1.1857645491562069E-2</c:v>
                </c:pt>
                <c:pt idx="153">
                  <c:v>1.1828377759148693E-2</c:v>
                </c:pt>
                <c:pt idx="154">
                  <c:v>1.1814333421262443E-2</c:v>
                </c:pt>
                <c:pt idx="155">
                  <c:v>1.1340022552821264E-2</c:v>
                </c:pt>
                <c:pt idx="156">
                  <c:v>1.0881323071856342E-2</c:v>
                </c:pt>
                <c:pt idx="157">
                  <c:v>9.5699060803454208E-3</c:v>
                </c:pt>
                <c:pt idx="158">
                  <c:v>9.2207925456026536E-3</c:v>
                </c:pt>
                <c:pt idx="159">
                  <c:v>9.14449227520755E-3</c:v>
                </c:pt>
                <c:pt idx="160">
                  <c:v>8.7793067627901372E-3</c:v>
                </c:pt>
                <c:pt idx="161">
                  <c:v>7.3059858659427586E-3</c:v>
                </c:pt>
                <c:pt idx="162">
                  <c:v>6.3865736482018095E-3</c:v>
                </c:pt>
                <c:pt idx="163">
                  <c:v>6.2663415224625055E-3</c:v>
                </c:pt>
                <c:pt idx="164">
                  <c:v>5.6384878131695015E-3</c:v>
                </c:pt>
                <c:pt idx="165">
                  <c:v>5.3096207827884575E-3</c:v>
                </c:pt>
                <c:pt idx="166">
                  <c:v>4.968687359566527E-3</c:v>
                </c:pt>
                <c:pt idx="167">
                  <c:v>4.749426018475519E-3</c:v>
                </c:pt>
                <c:pt idx="168">
                  <c:v>4.6080768055284859E-3</c:v>
                </c:pt>
                <c:pt idx="169">
                  <c:v>4.6054144759376031E-3</c:v>
                </c:pt>
                <c:pt idx="170">
                  <c:v>4.60518847283362E-3</c:v>
                </c:pt>
                <c:pt idx="171">
                  <c:v>4.3770368750973556E-3</c:v>
                </c:pt>
                <c:pt idx="172">
                  <c:v>2.3607045364018825E-3</c:v>
                </c:pt>
                <c:pt idx="173">
                  <c:v>2.3600583795474225E-3</c:v>
                </c:pt>
                <c:pt idx="174">
                  <c:v>2.3498006394828976E-3</c:v>
                </c:pt>
                <c:pt idx="175">
                  <c:v>2.2525065499503396E-3</c:v>
                </c:pt>
                <c:pt idx="176">
                  <c:v>2.0852118146283821E-3</c:v>
                </c:pt>
                <c:pt idx="177">
                  <c:v>1.8968452650509615E-3</c:v>
                </c:pt>
                <c:pt idx="178">
                  <c:v>1.2760967055811176E-3</c:v>
                </c:pt>
                <c:pt idx="179">
                  <c:v>1.2459093853928092E-3</c:v>
                </c:pt>
                <c:pt idx="180">
                  <c:v>1.0982394779133883E-3</c:v>
                </c:pt>
                <c:pt idx="181">
                  <c:v>1.0697402656756072E-3</c:v>
                </c:pt>
                <c:pt idx="182">
                  <c:v>9.2702245673599777E-4</c:v>
                </c:pt>
                <c:pt idx="183">
                  <c:v>3.2075505330979146E-4</c:v>
                </c:pt>
                <c:pt idx="184">
                  <c:v>3.2019883601076745E-4</c:v>
                </c:pt>
                <c:pt idx="185">
                  <c:v>3.1834477834731875E-4</c:v>
                </c:pt>
                <c:pt idx="186">
                  <c:v>0</c:v>
                </c:pt>
                <c:pt idx="187">
                  <c:v>-1.0777564319134053E-6</c:v>
                </c:pt>
                <c:pt idx="188">
                  <c:v>-1.5726457744777498E-5</c:v>
                </c:pt>
                <c:pt idx="189">
                  <c:v>-1.7086303688436418E-4</c:v>
                </c:pt>
                <c:pt idx="190">
                  <c:v>-1.7086303688436418E-4</c:v>
                </c:pt>
                <c:pt idx="191">
                  <c:v>-6.2926230478371481E-3</c:v>
                </c:pt>
                <c:pt idx="192">
                  <c:v>-1.0744383156981133E-2</c:v>
                </c:pt>
                <c:pt idx="193">
                  <c:v>-1.2204234123557547E-2</c:v>
                </c:pt>
                <c:pt idx="194">
                  <c:v>-1.9462071110717599E-2</c:v>
                </c:pt>
                <c:pt idx="195">
                  <c:v>-2.1488430768401984E-2</c:v>
                </c:pt>
                <c:pt idx="196">
                  <c:v>-2.3161209463990112E-2</c:v>
                </c:pt>
                <c:pt idx="197">
                  <c:v>-2.7976887283686053E-2</c:v>
                </c:pt>
                <c:pt idx="198">
                  <c:v>-3.5180330778062832E-2</c:v>
                </c:pt>
                <c:pt idx="199">
                  <c:v>-3.6424581305213949E-2</c:v>
                </c:pt>
                <c:pt idx="200">
                  <c:v>-5.2034445420487213E-2</c:v>
                </c:pt>
                <c:pt idx="201">
                  <c:v>-5.5494895440248548E-2</c:v>
                </c:pt>
                <c:pt idx="202">
                  <c:v>-7.5701598417104776E-2</c:v>
                </c:pt>
                <c:pt idx="203">
                  <c:v>-8.6979611931015666E-2</c:v>
                </c:pt>
                <c:pt idx="204">
                  <c:v>-0.15928473436963794</c:v>
                </c:pt>
                <c:pt idx="205">
                  <c:v>-0.17194093695410623</c:v>
                </c:pt>
                <c:pt idx="206">
                  <c:v>-0.17331319458787309</c:v>
                </c:pt>
                <c:pt idx="207">
                  <c:v>-0.17467530718913893</c:v>
                </c:pt>
                <c:pt idx="208">
                  <c:v>-0.26148987034753624</c:v>
                </c:pt>
                <c:pt idx="209">
                  <c:v>-0.28781439487579541</c:v>
                </c:pt>
                <c:pt idx="210">
                  <c:v>-0.4398179663522373</c:v>
                </c:pt>
                <c:pt idx="211">
                  <c:v>-0.47233547326918346</c:v>
                </c:pt>
                <c:pt idx="212">
                  <c:v>-0.52356941251048561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9-49BF-8B36-AC8AB5F28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2015 Mar'!$A$3:$A$215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Panama</c:v>
                </c:pt>
                <c:pt idx="4">
                  <c:v>Pakistan</c:v>
                </c:pt>
                <c:pt idx="5">
                  <c:v>Iceland</c:v>
                </c:pt>
                <c:pt idx="6">
                  <c:v>Kazakhstan</c:v>
                </c:pt>
                <c:pt idx="7">
                  <c:v>Philippines</c:v>
                </c:pt>
                <c:pt idx="8">
                  <c:v>Israel</c:v>
                </c:pt>
                <c:pt idx="9">
                  <c:v>Qatar</c:v>
                </c:pt>
                <c:pt idx="10">
                  <c:v>Guernsey</c:v>
                </c:pt>
                <c:pt idx="11">
                  <c:v>Colombia</c:v>
                </c:pt>
                <c:pt idx="12">
                  <c:v>Isle of Man</c:v>
                </c:pt>
                <c:pt idx="13">
                  <c:v>Latvia</c:v>
                </c:pt>
                <c:pt idx="14">
                  <c:v>Bolivia</c:v>
                </c:pt>
                <c:pt idx="15">
                  <c:v>Saudi Arabia</c:v>
                </c:pt>
                <c:pt idx="16">
                  <c:v>Iraq</c:v>
                </c:pt>
                <c:pt idx="17">
                  <c:v>Liberia</c:v>
                </c:pt>
                <c:pt idx="18">
                  <c:v>Venezuela</c:v>
                </c:pt>
                <c:pt idx="19">
                  <c:v>Azerbaijan</c:v>
                </c:pt>
                <c:pt idx="20">
                  <c:v>Bahamas</c:v>
                </c:pt>
                <c:pt idx="21">
                  <c:v>Costa Rica</c:v>
                </c:pt>
                <c:pt idx="22">
                  <c:v>Iran</c:v>
                </c:pt>
                <c:pt idx="23">
                  <c:v>Slovenia</c:v>
                </c:pt>
                <c:pt idx="24">
                  <c:v>Morocco</c:v>
                </c:pt>
                <c:pt idx="25">
                  <c:v>Trinidad and Tobago</c:v>
                </c:pt>
                <c:pt idx="26">
                  <c:v>Jersey</c:v>
                </c:pt>
                <c:pt idx="27">
                  <c:v>Ukraine</c:v>
                </c:pt>
                <c:pt idx="28">
                  <c:v>Uzbekistan</c:v>
                </c:pt>
                <c:pt idx="29">
                  <c:v>Egypt</c:v>
                </c:pt>
                <c:pt idx="30">
                  <c:v>Gabon</c:v>
                </c:pt>
                <c:pt idx="31">
                  <c:v>Bahrain</c:v>
                </c:pt>
                <c:pt idx="32">
                  <c:v>Lithuania</c:v>
                </c:pt>
                <c:pt idx="33">
                  <c:v>Curacao</c:v>
                </c:pt>
                <c:pt idx="34">
                  <c:v>Peru</c:v>
                </c:pt>
                <c:pt idx="35">
                  <c:v>Senegal</c:v>
                </c:pt>
                <c:pt idx="36">
                  <c:v>Sri Lanka</c:v>
                </c:pt>
                <c:pt idx="37">
                  <c:v>Mauritius</c:v>
                </c:pt>
                <c:pt idx="38">
                  <c:v>South Africa</c:v>
                </c:pt>
                <c:pt idx="39">
                  <c:v>Lebanon</c:v>
                </c:pt>
                <c:pt idx="40">
                  <c:v>Kenya</c:v>
                </c:pt>
                <c:pt idx="41">
                  <c:v>Kuwait</c:v>
                </c:pt>
                <c:pt idx="42">
                  <c:v>Jordan</c:v>
                </c:pt>
                <c:pt idx="43">
                  <c:v>Yemen</c:v>
                </c:pt>
                <c:pt idx="44">
                  <c:v>Serbia</c:v>
                </c:pt>
                <c:pt idx="45">
                  <c:v>Andorra</c:v>
                </c:pt>
                <c:pt idx="46">
                  <c:v>Gibraltar</c:v>
                </c:pt>
                <c:pt idx="47">
                  <c:v>Ecuador</c:v>
                </c:pt>
                <c:pt idx="48">
                  <c:v>Uruguay</c:v>
                </c:pt>
                <c:pt idx="49">
                  <c:v>Seychelles</c:v>
                </c:pt>
                <c:pt idx="50">
                  <c:v>Malaysia</c:v>
                </c:pt>
                <c:pt idx="51">
                  <c:v>Indonesia</c:v>
                </c:pt>
                <c:pt idx="52">
                  <c:v>Tunisia</c:v>
                </c:pt>
                <c:pt idx="53">
                  <c:v>Hungary</c:v>
                </c:pt>
                <c:pt idx="54">
                  <c:v>Belarus</c:v>
                </c:pt>
                <c:pt idx="55">
                  <c:v>Nigeria</c:v>
                </c:pt>
                <c:pt idx="56">
                  <c:v>South Korea</c:v>
                </c:pt>
                <c:pt idx="57">
                  <c:v>Barbados</c:v>
                </c:pt>
                <c:pt idx="58">
                  <c:v>Dominican Republic</c:v>
                </c:pt>
                <c:pt idx="59">
                  <c:v>Oman</c:v>
                </c:pt>
                <c:pt idx="60">
                  <c:v>United Arab Emirates</c:v>
                </c:pt>
                <c:pt idx="61">
                  <c:v>Liechtenstein</c:v>
                </c:pt>
                <c:pt idx="62">
                  <c:v>Armenia</c:v>
                </c:pt>
                <c:pt idx="63">
                  <c:v>Bulgaria</c:v>
                </c:pt>
                <c:pt idx="64">
                  <c:v>Estonia</c:v>
                </c:pt>
                <c:pt idx="65">
                  <c:v>Argentina</c:v>
                </c:pt>
                <c:pt idx="66">
                  <c:v>Thailand</c:v>
                </c:pt>
                <c:pt idx="67">
                  <c:v>Georgia</c:v>
                </c:pt>
                <c:pt idx="68">
                  <c:v>Mongolia</c:v>
                </c:pt>
                <c:pt idx="69">
                  <c:v>Bermuda</c:v>
                </c:pt>
                <c:pt idx="70">
                  <c:v>Slovakia</c:v>
                </c:pt>
                <c:pt idx="71">
                  <c:v>Algeria</c:v>
                </c:pt>
                <c:pt idx="72">
                  <c:v>Cote d'Ivoire</c:v>
                </c:pt>
                <c:pt idx="73">
                  <c:v>Papua New Guinea</c:v>
                </c:pt>
                <c:pt idx="74">
                  <c:v>Mozambique</c:v>
                </c:pt>
                <c:pt idx="75">
                  <c:v>Vietnam</c:v>
                </c:pt>
                <c:pt idx="76">
                  <c:v>Jamaica</c:v>
                </c:pt>
                <c:pt idx="77">
                  <c:v>Laos</c:v>
                </c:pt>
                <c:pt idx="78">
                  <c:v>Croatia</c:v>
                </c:pt>
                <c:pt idx="79">
                  <c:v>Malta</c:v>
                </c:pt>
                <c:pt idx="80">
                  <c:v>St. Vincent</c:v>
                </c:pt>
                <c:pt idx="81">
                  <c:v>Zambia</c:v>
                </c:pt>
                <c:pt idx="82">
                  <c:v>Zimbabwe</c:v>
                </c:pt>
                <c:pt idx="83">
                  <c:v>Bangladesh</c:v>
                </c:pt>
                <c:pt idx="84">
                  <c:v>Cuba</c:v>
                </c:pt>
                <c:pt idx="85">
                  <c:v>Marshall Islands</c:v>
                </c:pt>
                <c:pt idx="86">
                  <c:v>Burkina Faso</c:v>
                </c:pt>
                <c:pt idx="87">
                  <c:v>Cyprus</c:v>
                </c:pt>
                <c:pt idx="88">
                  <c:v>Sudan</c:v>
                </c:pt>
                <c:pt idx="89">
                  <c:v>Macau SAR</c:v>
                </c:pt>
                <c:pt idx="90">
                  <c:v>Congo</c:v>
                </c:pt>
                <c:pt idx="91">
                  <c:v>Aruba</c:v>
                </c:pt>
                <c:pt idx="92">
                  <c:v>El Salvador</c:v>
                </c:pt>
                <c:pt idx="93">
                  <c:v>Belize</c:v>
                </c:pt>
                <c:pt idx="94">
                  <c:v>Ghana</c:v>
                </c:pt>
                <c:pt idx="95">
                  <c:v>Paraguay</c:v>
                </c:pt>
                <c:pt idx="96">
                  <c:v>Botswana</c:v>
                </c:pt>
                <c:pt idx="97">
                  <c:v>Angola</c:v>
                </c:pt>
                <c:pt idx="98">
                  <c:v>Nicaragua</c:v>
                </c:pt>
                <c:pt idx="99">
                  <c:v>Macedonia, FYR</c:v>
                </c:pt>
                <c:pt idx="100">
                  <c:v>Cambodia</c:v>
                </c:pt>
                <c:pt idx="101">
                  <c:v>Nepal</c:v>
                </c:pt>
                <c:pt idx="102">
                  <c:v>Albania</c:v>
                </c:pt>
                <c:pt idx="103">
                  <c:v>Honduras</c:v>
                </c:pt>
                <c:pt idx="104">
                  <c:v>Libya</c:v>
                </c:pt>
                <c:pt idx="105">
                  <c:v>Ethiopia</c:v>
                </c:pt>
                <c:pt idx="106">
                  <c:v>Chile</c:v>
                </c:pt>
                <c:pt idx="107">
                  <c:v>Tanzania</c:v>
                </c:pt>
                <c:pt idx="108">
                  <c:v>Cameroon</c:v>
                </c:pt>
                <c:pt idx="109">
                  <c:v>Myanmar</c:v>
                </c:pt>
                <c:pt idx="110">
                  <c:v>Uganda</c:v>
                </c:pt>
                <c:pt idx="111">
                  <c:v>Mauritania</c:v>
                </c:pt>
                <c:pt idx="112">
                  <c:v>Mali</c:v>
                </c:pt>
                <c:pt idx="113">
                  <c:v>Bosnia and Herzegovina</c:v>
                </c:pt>
                <c:pt idx="114">
                  <c:v>Namibia</c:v>
                </c:pt>
                <c:pt idx="115">
                  <c:v>India</c:v>
                </c:pt>
                <c:pt idx="116">
                  <c:v>Congo Democratic Republic</c:v>
                </c:pt>
                <c:pt idx="117">
                  <c:v>Samoa</c:v>
                </c:pt>
                <c:pt idx="118">
                  <c:v>Rwanda</c:v>
                </c:pt>
                <c:pt idx="119">
                  <c:v>Romania</c:v>
                </c:pt>
                <c:pt idx="120">
                  <c:v>Guatemala</c:v>
                </c:pt>
                <c:pt idx="121">
                  <c:v>Malawi</c:v>
                </c:pt>
                <c:pt idx="122">
                  <c:v>Finland</c:v>
                </c:pt>
                <c:pt idx="123">
                  <c:v>Togo</c:v>
                </c:pt>
                <c:pt idx="124">
                  <c:v>Swaziland</c:v>
                </c:pt>
                <c:pt idx="125">
                  <c:v>US Pacific Islands</c:v>
                </c:pt>
                <c:pt idx="126">
                  <c:v>St. Lucia</c:v>
                </c:pt>
                <c:pt idx="127">
                  <c:v>French Polynesia</c:v>
                </c:pt>
                <c:pt idx="128">
                  <c:v>Benin</c:v>
                </c:pt>
                <c:pt idx="129">
                  <c:v>Syria</c:v>
                </c:pt>
                <c:pt idx="130">
                  <c:v>Guinea</c:v>
                </c:pt>
                <c:pt idx="131">
                  <c:v>Maldives</c:v>
                </c:pt>
                <c:pt idx="132">
                  <c:v>Afghanistan</c:v>
                </c:pt>
                <c:pt idx="133">
                  <c:v>West Indies UK</c:v>
                </c:pt>
                <c:pt idx="134">
                  <c:v>Turkmenistan</c:v>
                </c:pt>
                <c:pt idx="135">
                  <c:v>Fiji</c:v>
                </c:pt>
                <c:pt idx="136">
                  <c:v>Norway</c:v>
                </c:pt>
                <c:pt idx="137">
                  <c:v>Russia</c:v>
                </c:pt>
                <c:pt idx="138">
                  <c:v>Turks and Caicos</c:v>
                </c:pt>
                <c:pt idx="139">
                  <c:v>Brunei</c:v>
                </c:pt>
                <c:pt idx="140">
                  <c:v>Guyana</c:v>
                </c:pt>
                <c:pt idx="141">
                  <c:v>New Caledonia</c:v>
                </c:pt>
                <c:pt idx="142">
                  <c:v>Sierra Leone</c:v>
                </c:pt>
                <c:pt idx="143">
                  <c:v>Grenada</c:v>
                </c:pt>
                <c:pt idx="144">
                  <c:v>Montenegro</c:v>
                </c:pt>
                <c:pt idx="145">
                  <c:v>British Overseas Territories</c:v>
                </c:pt>
                <c:pt idx="146">
                  <c:v>Surinam</c:v>
                </c:pt>
                <c:pt idx="147">
                  <c:v>Moldova</c:v>
                </c:pt>
                <c:pt idx="148">
                  <c:v>Czech Republic</c:v>
                </c:pt>
                <c:pt idx="149">
                  <c:v>North Korea</c:v>
                </c:pt>
                <c:pt idx="150">
                  <c:v>Gambia</c:v>
                </c:pt>
                <c:pt idx="151">
                  <c:v>Falkland Islands</c:v>
                </c:pt>
                <c:pt idx="152">
                  <c:v>Madagascar</c:v>
                </c:pt>
                <c:pt idx="153">
                  <c:v>Kyrgyz Republic</c:v>
                </c:pt>
                <c:pt idx="154">
                  <c:v>Haiti</c:v>
                </c:pt>
                <c:pt idx="155">
                  <c:v>Comoros Islands</c:v>
                </c:pt>
                <c:pt idx="156">
                  <c:v>Somalia</c:v>
                </c:pt>
                <c:pt idx="157">
                  <c:v>Burundi</c:v>
                </c:pt>
                <c:pt idx="158">
                  <c:v>Vanuatu</c:v>
                </c:pt>
                <c:pt idx="159">
                  <c:v>Chad</c:v>
                </c:pt>
                <c:pt idx="160">
                  <c:v>Sint Maarten</c:v>
                </c:pt>
                <c:pt idx="161">
                  <c:v>Palestinian Territory</c:v>
                </c:pt>
                <c:pt idx="162">
                  <c:v>Dominica</c:v>
                </c:pt>
                <c:pt idx="163">
                  <c:v>Djibouti</c:v>
                </c:pt>
                <c:pt idx="164">
                  <c:v>Cape Verde</c:v>
                </c:pt>
                <c:pt idx="165">
                  <c:v>Tajikistan</c:v>
                </c:pt>
                <c:pt idx="166">
                  <c:v>Niger</c:v>
                </c:pt>
                <c:pt idx="167">
                  <c:v>Equatorial Guinea</c:v>
                </c:pt>
                <c:pt idx="168">
                  <c:v>Wallis/Futuna</c:v>
                </c:pt>
                <c:pt idx="169">
                  <c:v>Palau</c:v>
                </c:pt>
                <c:pt idx="170">
                  <c:v>Central African Republic</c:v>
                </c:pt>
                <c:pt idx="171">
                  <c:v>Micronesia</c:v>
                </c:pt>
                <c:pt idx="172">
                  <c:v>Bonaire, Saint Eustatius and S</c:v>
                </c:pt>
                <c:pt idx="173">
                  <c:v>Vatican</c:v>
                </c:pt>
                <c:pt idx="174">
                  <c:v>New Zealand</c:v>
                </c:pt>
                <c:pt idx="175">
                  <c:v>Tonga</c:v>
                </c:pt>
                <c:pt idx="176">
                  <c:v>Bhutan</c:v>
                </c:pt>
                <c:pt idx="177">
                  <c:v>Solomon Islands</c:v>
                </c:pt>
                <c:pt idx="178">
                  <c:v>Timor Leste</c:v>
                </c:pt>
                <c:pt idx="179">
                  <c:v>Nauru</c:v>
                </c:pt>
                <c:pt idx="180">
                  <c:v>Poland</c:v>
                </c:pt>
                <c:pt idx="181">
                  <c:v>Tuvalu</c:v>
                </c:pt>
                <c:pt idx="182">
                  <c:v>Eritrea</c:v>
                </c:pt>
                <c:pt idx="183">
                  <c:v>St. Helena</c:v>
                </c:pt>
                <c:pt idx="184">
                  <c:v>United States</c:v>
                </c:pt>
                <c:pt idx="185">
                  <c:v>Guinea-Bissau</c:v>
                </c:pt>
                <c:pt idx="186">
                  <c:v>Sao Tome and Principe</c:v>
                </c:pt>
                <c:pt idx="187">
                  <c:v>Netherlands Antilles</c:v>
                </c:pt>
                <c:pt idx="188">
                  <c:v>Lesotho</c:v>
                </c:pt>
                <c:pt idx="189">
                  <c:v>Kiribati</c:v>
                </c:pt>
                <c:pt idx="190">
                  <c:v>Singapore</c:v>
                </c:pt>
                <c:pt idx="191">
                  <c:v>Canada</c:v>
                </c:pt>
                <c:pt idx="192">
                  <c:v>Greece</c:v>
                </c:pt>
                <c:pt idx="193">
                  <c:v>Denmark</c:v>
                </c:pt>
                <c:pt idx="194">
                  <c:v>Luxembourg</c:v>
                </c:pt>
                <c:pt idx="195">
                  <c:v>Hong Kong SAR</c:v>
                </c:pt>
                <c:pt idx="196">
                  <c:v>Brazil</c:v>
                </c:pt>
                <c:pt idx="197">
                  <c:v>China</c:v>
                </c:pt>
                <c:pt idx="198">
                  <c:v>Portugal</c:v>
                </c:pt>
                <c:pt idx="199">
                  <c:v>Cayman Islands</c:v>
                </c:pt>
                <c:pt idx="200">
                  <c:v>Belgium</c:v>
                </c:pt>
                <c:pt idx="201">
                  <c:v>Italy</c:v>
                </c:pt>
                <c:pt idx="202">
                  <c:v>Chinese Taipei</c:v>
                </c:pt>
                <c:pt idx="203">
                  <c:v>Austria</c:v>
                </c:pt>
                <c:pt idx="204">
                  <c:v>Australia</c:v>
                </c:pt>
                <c:pt idx="205">
                  <c:v>Netherlands</c:v>
                </c:pt>
                <c:pt idx="206">
                  <c:v>Spain</c:v>
                </c:pt>
                <c:pt idx="207">
                  <c:v>Sweden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2015 Mar'!$E$3:$E$215</c:f>
              <c:numCache>
                <c:formatCode>General</c:formatCode>
                <c:ptCount val="213"/>
                <c:pt idx="0">
                  <c:v>0.10659289174871922</c:v>
                </c:pt>
                <c:pt idx="1">
                  <c:v>6.3820882387641123E-2</c:v>
                </c:pt>
                <c:pt idx="2">
                  <c:v>3.95248166701615E-2</c:v>
                </c:pt>
                <c:pt idx="3">
                  <c:v>3.5633377418794528E-2</c:v>
                </c:pt>
                <c:pt idx="4">
                  <c:v>3.4573622366577149E-2</c:v>
                </c:pt>
                <c:pt idx="5">
                  <c:v>3.3863105440413974E-2</c:v>
                </c:pt>
                <c:pt idx="6">
                  <c:v>3.3481452536255271E-2</c:v>
                </c:pt>
                <c:pt idx="7">
                  <c:v>3.3145553077973761E-2</c:v>
                </c:pt>
                <c:pt idx="8">
                  <c:v>3.2467610119897822E-2</c:v>
                </c:pt>
                <c:pt idx="9">
                  <c:v>3.2215944895070285E-2</c:v>
                </c:pt>
                <c:pt idx="10">
                  <c:v>3.1886551513414109E-2</c:v>
                </c:pt>
                <c:pt idx="11">
                  <c:v>3.1153298055131014E-2</c:v>
                </c:pt>
                <c:pt idx="12">
                  <c:v>3.1066197943578445E-2</c:v>
                </c:pt>
                <c:pt idx="13">
                  <c:v>3.0905763896012642E-2</c:v>
                </c:pt>
                <c:pt idx="14">
                  <c:v>3.0847473480174303E-2</c:v>
                </c:pt>
                <c:pt idx="15">
                  <c:v>3.0779611324729037E-2</c:v>
                </c:pt>
                <c:pt idx="16">
                  <c:v>3.0657651537323152E-2</c:v>
                </c:pt>
                <c:pt idx="17">
                  <c:v>3.0579517415581549E-2</c:v>
                </c:pt>
                <c:pt idx="18">
                  <c:v>3.0471354028024276E-2</c:v>
                </c:pt>
                <c:pt idx="19">
                  <c:v>3.041746191581331E-2</c:v>
                </c:pt>
                <c:pt idx="20">
                  <c:v>3.019176547129666E-2</c:v>
                </c:pt>
                <c:pt idx="21">
                  <c:v>2.9891101659840567E-2</c:v>
                </c:pt>
                <c:pt idx="22">
                  <c:v>2.9871116882824809E-2</c:v>
                </c:pt>
                <c:pt idx="23">
                  <c:v>2.9788724925811475E-2</c:v>
                </c:pt>
                <c:pt idx="24">
                  <c:v>2.9787472104764227E-2</c:v>
                </c:pt>
                <c:pt idx="25">
                  <c:v>2.9765738156169837E-2</c:v>
                </c:pt>
                <c:pt idx="26">
                  <c:v>2.9588005460790972E-2</c:v>
                </c:pt>
                <c:pt idx="27">
                  <c:v>2.9554837440125933E-2</c:v>
                </c:pt>
                <c:pt idx="28">
                  <c:v>2.9509296981691295E-2</c:v>
                </c:pt>
                <c:pt idx="29">
                  <c:v>2.9388998757294275E-2</c:v>
                </c:pt>
                <c:pt idx="30">
                  <c:v>2.9101644485811345E-2</c:v>
                </c:pt>
                <c:pt idx="31">
                  <c:v>2.89882897547377E-2</c:v>
                </c:pt>
                <c:pt idx="32">
                  <c:v>2.8850185202466763E-2</c:v>
                </c:pt>
                <c:pt idx="33">
                  <c:v>2.8496912820166836E-2</c:v>
                </c:pt>
                <c:pt idx="34">
                  <c:v>2.8142472862305271E-2</c:v>
                </c:pt>
                <c:pt idx="35">
                  <c:v>2.8097415585571554E-2</c:v>
                </c:pt>
                <c:pt idx="36">
                  <c:v>2.7971386421602244E-2</c:v>
                </c:pt>
                <c:pt idx="37">
                  <c:v>2.7967084053818096E-2</c:v>
                </c:pt>
                <c:pt idx="38">
                  <c:v>2.7965680134395515E-2</c:v>
                </c:pt>
                <c:pt idx="39">
                  <c:v>2.7828671560350678E-2</c:v>
                </c:pt>
                <c:pt idx="40">
                  <c:v>2.7790617986534868E-2</c:v>
                </c:pt>
                <c:pt idx="41">
                  <c:v>2.7641562443848317E-2</c:v>
                </c:pt>
                <c:pt idx="42">
                  <c:v>2.751488301330287E-2</c:v>
                </c:pt>
                <c:pt idx="43">
                  <c:v>2.7490288168751372E-2</c:v>
                </c:pt>
                <c:pt idx="44">
                  <c:v>2.7440736337860462E-2</c:v>
                </c:pt>
                <c:pt idx="45">
                  <c:v>2.7422385214408134E-2</c:v>
                </c:pt>
                <c:pt idx="46">
                  <c:v>2.7384052594214912E-2</c:v>
                </c:pt>
                <c:pt idx="47">
                  <c:v>2.7355199253228952E-2</c:v>
                </c:pt>
                <c:pt idx="48">
                  <c:v>2.6980962672717795E-2</c:v>
                </c:pt>
                <c:pt idx="49">
                  <c:v>2.6680423829804744E-2</c:v>
                </c:pt>
                <c:pt idx="50">
                  <c:v>2.6671584784267326E-2</c:v>
                </c:pt>
                <c:pt idx="51">
                  <c:v>2.6516154362438794E-2</c:v>
                </c:pt>
                <c:pt idx="52">
                  <c:v>2.639306476792062E-2</c:v>
                </c:pt>
                <c:pt idx="53">
                  <c:v>2.6276907368206325E-2</c:v>
                </c:pt>
                <c:pt idx="54">
                  <c:v>2.6270690863858165E-2</c:v>
                </c:pt>
                <c:pt idx="55">
                  <c:v>2.609317645776019E-2</c:v>
                </c:pt>
                <c:pt idx="56">
                  <c:v>2.6087032337232752E-2</c:v>
                </c:pt>
                <c:pt idx="57">
                  <c:v>2.5980859053925855E-2</c:v>
                </c:pt>
                <c:pt idx="58">
                  <c:v>2.5728594190400144E-2</c:v>
                </c:pt>
                <c:pt idx="59">
                  <c:v>2.5478149628115596E-2</c:v>
                </c:pt>
                <c:pt idx="60">
                  <c:v>2.5447587806834551E-2</c:v>
                </c:pt>
                <c:pt idx="61">
                  <c:v>2.5292990482243528E-2</c:v>
                </c:pt>
                <c:pt idx="62">
                  <c:v>2.5285992341577506E-2</c:v>
                </c:pt>
                <c:pt idx="63">
                  <c:v>2.5223423506275745E-2</c:v>
                </c:pt>
                <c:pt idx="64">
                  <c:v>2.511844925993708E-2</c:v>
                </c:pt>
                <c:pt idx="65">
                  <c:v>2.5101824428951786E-2</c:v>
                </c:pt>
                <c:pt idx="66">
                  <c:v>2.5067375151851132E-2</c:v>
                </c:pt>
                <c:pt idx="67">
                  <c:v>2.4954505900747406E-2</c:v>
                </c:pt>
                <c:pt idx="68">
                  <c:v>2.4814145539934964E-2</c:v>
                </c:pt>
                <c:pt idx="69">
                  <c:v>2.4641290675465031E-2</c:v>
                </c:pt>
                <c:pt idx="70">
                  <c:v>2.4359474756123455E-2</c:v>
                </c:pt>
                <c:pt idx="71">
                  <c:v>2.4216036515400878E-2</c:v>
                </c:pt>
                <c:pt idx="72">
                  <c:v>2.4101283899553374E-2</c:v>
                </c:pt>
                <c:pt idx="73">
                  <c:v>2.384378623683929E-2</c:v>
                </c:pt>
                <c:pt idx="74">
                  <c:v>2.3747362410153461E-2</c:v>
                </c:pt>
                <c:pt idx="75">
                  <c:v>2.3645939814698716E-2</c:v>
                </c:pt>
                <c:pt idx="76">
                  <c:v>2.3528167674277629E-2</c:v>
                </c:pt>
                <c:pt idx="77">
                  <c:v>2.3506239878411148E-2</c:v>
                </c:pt>
                <c:pt idx="78">
                  <c:v>2.3471652769080691E-2</c:v>
                </c:pt>
                <c:pt idx="79">
                  <c:v>2.3318736449596186E-2</c:v>
                </c:pt>
                <c:pt idx="80">
                  <c:v>2.3306021170650396E-2</c:v>
                </c:pt>
                <c:pt idx="81">
                  <c:v>2.328573199261021E-2</c:v>
                </c:pt>
                <c:pt idx="82">
                  <c:v>2.3217134261019044E-2</c:v>
                </c:pt>
                <c:pt idx="83">
                  <c:v>2.2927684323125103E-2</c:v>
                </c:pt>
                <c:pt idx="84">
                  <c:v>2.2767701902199393E-2</c:v>
                </c:pt>
                <c:pt idx="85">
                  <c:v>2.2484856303727915E-2</c:v>
                </c:pt>
                <c:pt idx="86">
                  <c:v>2.2440494711329077E-2</c:v>
                </c:pt>
                <c:pt idx="87">
                  <c:v>2.2346599640940608E-2</c:v>
                </c:pt>
                <c:pt idx="88">
                  <c:v>2.2004728355655052E-2</c:v>
                </c:pt>
                <c:pt idx="89">
                  <c:v>2.1852287357595587E-2</c:v>
                </c:pt>
                <c:pt idx="90">
                  <c:v>2.1788133669827233E-2</c:v>
                </c:pt>
                <c:pt idx="91">
                  <c:v>2.1421158528431999E-2</c:v>
                </c:pt>
                <c:pt idx="92">
                  <c:v>2.1357765524065698E-2</c:v>
                </c:pt>
                <c:pt idx="93">
                  <c:v>2.1169755741528795E-2</c:v>
                </c:pt>
                <c:pt idx="94">
                  <c:v>2.1118817396834601E-2</c:v>
                </c:pt>
                <c:pt idx="95">
                  <c:v>2.107236034300047E-2</c:v>
                </c:pt>
                <c:pt idx="96">
                  <c:v>2.0675900851496395E-2</c:v>
                </c:pt>
                <c:pt idx="97">
                  <c:v>2.0453145342280599E-2</c:v>
                </c:pt>
                <c:pt idx="98">
                  <c:v>2.0375719751535012E-2</c:v>
                </c:pt>
                <c:pt idx="99">
                  <c:v>2.0315939943743321E-2</c:v>
                </c:pt>
                <c:pt idx="100">
                  <c:v>2.0254934871019047E-2</c:v>
                </c:pt>
                <c:pt idx="101">
                  <c:v>2.0126183724103849E-2</c:v>
                </c:pt>
                <c:pt idx="102">
                  <c:v>2.0102630456715571E-2</c:v>
                </c:pt>
                <c:pt idx="103">
                  <c:v>2.0049429223937727E-2</c:v>
                </c:pt>
                <c:pt idx="104">
                  <c:v>1.9970487623641828E-2</c:v>
                </c:pt>
                <c:pt idx="105">
                  <c:v>1.9319302979852286E-2</c:v>
                </c:pt>
                <c:pt idx="106">
                  <c:v>1.9206385846106053E-2</c:v>
                </c:pt>
                <c:pt idx="107">
                  <c:v>1.9138127888868012E-2</c:v>
                </c:pt>
                <c:pt idx="108">
                  <c:v>1.9106707546742187E-2</c:v>
                </c:pt>
                <c:pt idx="109">
                  <c:v>1.8313082912889109E-2</c:v>
                </c:pt>
                <c:pt idx="110">
                  <c:v>1.8258829101214423E-2</c:v>
                </c:pt>
                <c:pt idx="111">
                  <c:v>1.7817986853353313E-2</c:v>
                </c:pt>
                <c:pt idx="112">
                  <c:v>1.7482858187332851E-2</c:v>
                </c:pt>
                <c:pt idx="113">
                  <c:v>1.7127502007315342E-2</c:v>
                </c:pt>
                <c:pt idx="114">
                  <c:v>1.7110146055540721E-2</c:v>
                </c:pt>
                <c:pt idx="115">
                  <c:v>1.7095846630366701E-2</c:v>
                </c:pt>
                <c:pt idx="116">
                  <c:v>1.7023742920416845E-2</c:v>
                </c:pt>
                <c:pt idx="117">
                  <c:v>1.6931386517169262E-2</c:v>
                </c:pt>
                <c:pt idx="118">
                  <c:v>1.6704049880963249E-2</c:v>
                </c:pt>
                <c:pt idx="119">
                  <c:v>1.6601714650359211E-2</c:v>
                </c:pt>
                <c:pt idx="120">
                  <c:v>1.6503785172491785E-2</c:v>
                </c:pt>
                <c:pt idx="121">
                  <c:v>1.6351961291949799E-2</c:v>
                </c:pt>
                <c:pt idx="122">
                  <c:v>1.6334250596576005E-2</c:v>
                </c:pt>
                <c:pt idx="123">
                  <c:v>1.6295642601798298E-2</c:v>
                </c:pt>
                <c:pt idx="124">
                  <c:v>1.6282530395543223E-2</c:v>
                </c:pt>
                <c:pt idx="125">
                  <c:v>1.6164663946631481E-2</c:v>
                </c:pt>
                <c:pt idx="126">
                  <c:v>1.6156469444772177E-2</c:v>
                </c:pt>
                <c:pt idx="127">
                  <c:v>1.5873831695924785E-2</c:v>
                </c:pt>
                <c:pt idx="128">
                  <c:v>1.5780237697962694E-2</c:v>
                </c:pt>
                <c:pt idx="129">
                  <c:v>1.5632279976589912E-2</c:v>
                </c:pt>
                <c:pt idx="130">
                  <c:v>1.5620485298722859E-2</c:v>
                </c:pt>
                <c:pt idx="131">
                  <c:v>1.5619121263838021E-2</c:v>
                </c:pt>
                <c:pt idx="132">
                  <c:v>1.5361397397150105E-2</c:v>
                </c:pt>
                <c:pt idx="133">
                  <c:v>1.5158030632793251E-2</c:v>
                </c:pt>
                <c:pt idx="134">
                  <c:v>1.4543609150375907E-2</c:v>
                </c:pt>
                <c:pt idx="135">
                  <c:v>1.4458124442257015E-2</c:v>
                </c:pt>
                <c:pt idx="136">
                  <c:v>1.430425063833253E-2</c:v>
                </c:pt>
                <c:pt idx="137">
                  <c:v>1.3993218216055578E-2</c:v>
                </c:pt>
                <c:pt idx="138">
                  <c:v>1.3179537871865659E-2</c:v>
                </c:pt>
                <c:pt idx="139">
                  <c:v>1.2851493247584391E-2</c:v>
                </c:pt>
                <c:pt idx="140">
                  <c:v>1.2287048306973601E-2</c:v>
                </c:pt>
                <c:pt idx="141">
                  <c:v>1.2208008013628114E-2</c:v>
                </c:pt>
                <c:pt idx="142">
                  <c:v>1.2120207823131971E-2</c:v>
                </c:pt>
                <c:pt idx="143">
                  <c:v>1.1906260451787441E-2</c:v>
                </c:pt>
                <c:pt idx="144">
                  <c:v>1.1880693375980895E-2</c:v>
                </c:pt>
                <c:pt idx="145">
                  <c:v>1.1628378166760461E-2</c:v>
                </c:pt>
                <c:pt idx="146">
                  <c:v>1.1627625245156174E-2</c:v>
                </c:pt>
                <c:pt idx="147">
                  <c:v>1.1516145629907661E-2</c:v>
                </c:pt>
                <c:pt idx="148">
                  <c:v>1.1515698775454712E-2</c:v>
                </c:pt>
                <c:pt idx="149">
                  <c:v>1.1246077865596033E-2</c:v>
                </c:pt>
                <c:pt idx="150">
                  <c:v>1.1166995617984015E-2</c:v>
                </c:pt>
                <c:pt idx="151">
                  <c:v>1.0599925520842289E-2</c:v>
                </c:pt>
                <c:pt idx="152">
                  <c:v>1.0523084768740948E-2</c:v>
                </c:pt>
                <c:pt idx="153">
                  <c:v>1.0480476575493339E-2</c:v>
                </c:pt>
                <c:pt idx="154">
                  <c:v>9.5763544613548211E-3</c:v>
                </c:pt>
                <c:pt idx="155">
                  <c:v>8.8179064166326766E-3</c:v>
                </c:pt>
                <c:pt idx="156">
                  <c:v>8.8086955672925255E-3</c:v>
                </c:pt>
                <c:pt idx="157">
                  <c:v>8.2911051795755922E-3</c:v>
                </c:pt>
                <c:pt idx="158">
                  <c:v>8.2904473721378564E-3</c:v>
                </c:pt>
                <c:pt idx="159">
                  <c:v>7.7366683883560586E-3</c:v>
                </c:pt>
                <c:pt idx="160">
                  <c:v>7.1675352303093333E-3</c:v>
                </c:pt>
                <c:pt idx="161">
                  <c:v>6.2947271187878701E-3</c:v>
                </c:pt>
                <c:pt idx="162">
                  <c:v>6.2932437361744708E-3</c:v>
                </c:pt>
                <c:pt idx="163">
                  <c:v>6.1935573973074202E-3</c:v>
                </c:pt>
                <c:pt idx="164">
                  <c:v>5.2961926117875303E-3</c:v>
                </c:pt>
                <c:pt idx="165">
                  <c:v>5.2668411036355485E-3</c:v>
                </c:pt>
                <c:pt idx="166">
                  <c:v>5.1720455057502864E-3</c:v>
                </c:pt>
                <c:pt idx="167">
                  <c:v>4.6889974803942421E-3</c:v>
                </c:pt>
                <c:pt idx="168">
                  <c:v>4.5400026511544424E-3</c:v>
                </c:pt>
                <c:pt idx="169">
                  <c:v>4.5395761544690695E-3</c:v>
                </c:pt>
                <c:pt idx="170">
                  <c:v>4.109958295741266E-3</c:v>
                </c:pt>
                <c:pt idx="171">
                  <c:v>2.4615985210916656E-3</c:v>
                </c:pt>
                <c:pt idx="172">
                  <c:v>2.4615985210916656E-3</c:v>
                </c:pt>
                <c:pt idx="173">
                  <c:v>2.4495529888747037E-3</c:v>
                </c:pt>
                <c:pt idx="174">
                  <c:v>1.6146201507232366E-3</c:v>
                </c:pt>
                <c:pt idx="175">
                  <c:v>1.2692636053134613E-3</c:v>
                </c:pt>
                <c:pt idx="176">
                  <c:v>1.2247847967771291E-3</c:v>
                </c:pt>
                <c:pt idx="177">
                  <c:v>1.0769022530885196E-3</c:v>
                </c:pt>
                <c:pt idx="178">
                  <c:v>1.0412782158837012E-3</c:v>
                </c:pt>
                <c:pt idx="179">
                  <c:v>9.1089837410496938E-4</c:v>
                </c:pt>
                <c:pt idx="180">
                  <c:v>4.0261767451955921E-4</c:v>
                </c:pt>
                <c:pt idx="181">
                  <c:v>3.5393839420420247E-4</c:v>
                </c:pt>
                <c:pt idx="182">
                  <c:v>3.5253072223172282E-4</c:v>
                </c:pt>
                <c:pt idx="183">
                  <c:v>1.5760439998372481E-6</c:v>
                </c:pt>
                <c:pt idx="184">
                  <c:v>0</c:v>
                </c:pt>
                <c:pt idx="185">
                  <c:v>-5.0786040316257228E-7</c:v>
                </c:pt>
                <c:pt idx="186">
                  <c:v>-1.9676042247359737E-5</c:v>
                </c:pt>
                <c:pt idx="187">
                  <c:v>-1.6627511481733659E-4</c:v>
                </c:pt>
                <c:pt idx="188">
                  <c:v>-1.6627511481733659E-4</c:v>
                </c:pt>
                <c:pt idx="189">
                  <c:v>-1.6627511481733659E-4</c:v>
                </c:pt>
                <c:pt idx="190">
                  <c:v>-8.0445154025070298E-4</c:v>
                </c:pt>
                <c:pt idx="191">
                  <c:v>-9.5492230629494745E-3</c:v>
                </c:pt>
                <c:pt idx="192">
                  <c:v>-1.4828403941443705E-2</c:v>
                </c:pt>
                <c:pt idx="193">
                  <c:v>-1.6275589428708617E-2</c:v>
                </c:pt>
                <c:pt idx="194">
                  <c:v>-2.3044646847519751E-2</c:v>
                </c:pt>
                <c:pt idx="195">
                  <c:v>-2.9149180680475312E-2</c:v>
                </c:pt>
                <c:pt idx="196">
                  <c:v>-3.0131214127040257E-2</c:v>
                </c:pt>
                <c:pt idx="197">
                  <c:v>-3.1636770782438511E-2</c:v>
                </c:pt>
                <c:pt idx="198">
                  <c:v>-3.57514518828487E-2</c:v>
                </c:pt>
                <c:pt idx="199">
                  <c:v>-4.2693889158785747E-2</c:v>
                </c:pt>
                <c:pt idx="200">
                  <c:v>-4.8722986096602486E-2</c:v>
                </c:pt>
                <c:pt idx="201">
                  <c:v>-8.3977054277581564E-2</c:v>
                </c:pt>
                <c:pt idx="202">
                  <c:v>-8.641843357768457E-2</c:v>
                </c:pt>
                <c:pt idx="203">
                  <c:v>-8.6896302481399595E-2</c:v>
                </c:pt>
                <c:pt idx="204">
                  <c:v>-0.1567482368480112</c:v>
                </c:pt>
                <c:pt idx="205">
                  <c:v>-0.16550360674940251</c:v>
                </c:pt>
                <c:pt idx="206">
                  <c:v>-0.16809221120113613</c:v>
                </c:pt>
                <c:pt idx="207">
                  <c:v>-0.17559943263936917</c:v>
                </c:pt>
                <c:pt idx="208">
                  <c:v>-0.28107408103751486</c:v>
                </c:pt>
                <c:pt idx="209">
                  <c:v>-0.32376343526463558</c:v>
                </c:pt>
                <c:pt idx="210">
                  <c:v>-0.44830344378790116</c:v>
                </c:pt>
                <c:pt idx="211">
                  <c:v>-0.48502450325881441</c:v>
                </c:pt>
                <c:pt idx="212">
                  <c:v>-0.52343541723331866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D-43F8-8CEC-A214D5B47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June</a:t>
            </a:r>
            <a:r>
              <a:rPr lang="en-CA" baseline="0"/>
              <a:t> 2015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'LKL 2015 Jun'!$A$3:$A$215</c:f>
              <c:strCache>
                <c:ptCount val="213"/>
                <c:pt idx="0">
                  <c:v>Mexico</c:v>
                </c:pt>
                <c:pt idx="1">
                  <c:v>Turkey</c:v>
                </c:pt>
                <c:pt idx="2">
                  <c:v>Ireland</c:v>
                </c:pt>
                <c:pt idx="3">
                  <c:v>Panama</c:v>
                </c:pt>
                <c:pt idx="4">
                  <c:v>Iran</c:v>
                </c:pt>
                <c:pt idx="5">
                  <c:v>Iceland</c:v>
                </c:pt>
                <c:pt idx="6">
                  <c:v>Kazakhstan</c:v>
                </c:pt>
                <c:pt idx="7">
                  <c:v>Philippines</c:v>
                </c:pt>
                <c:pt idx="8">
                  <c:v>Israel</c:v>
                </c:pt>
                <c:pt idx="9">
                  <c:v>Bolivia</c:v>
                </c:pt>
                <c:pt idx="10">
                  <c:v>Latvia</c:v>
                </c:pt>
                <c:pt idx="11">
                  <c:v>Iraq</c:v>
                </c:pt>
                <c:pt idx="12">
                  <c:v>Azerbaijan</c:v>
                </c:pt>
                <c:pt idx="13">
                  <c:v>Qatar</c:v>
                </c:pt>
                <c:pt idx="14">
                  <c:v>Isle of Man</c:v>
                </c:pt>
                <c:pt idx="15">
                  <c:v>Guernsey</c:v>
                </c:pt>
                <c:pt idx="16">
                  <c:v>Venezuela</c:v>
                </c:pt>
                <c:pt idx="17">
                  <c:v>Colombia</c:v>
                </c:pt>
                <c:pt idx="18">
                  <c:v>Costa Rica</c:v>
                </c:pt>
                <c:pt idx="19">
                  <c:v>Bahamas</c:v>
                </c:pt>
                <c:pt idx="20">
                  <c:v>Liberia</c:v>
                </c:pt>
                <c:pt idx="21">
                  <c:v>Oman</c:v>
                </c:pt>
                <c:pt idx="22">
                  <c:v>Trinidad and Tobago</c:v>
                </c:pt>
                <c:pt idx="23">
                  <c:v>Serbia</c:v>
                </c:pt>
                <c:pt idx="24">
                  <c:v>Lithuania</c:v>
                </c:pt>
                <c:pt idx="25">
                  <c:v>Pakistan</c:v>
                </c:pt>
                <c:pt idx="26">
                  <c:v>Slovenia</c:v>
                </c:pt>
                <c:pt idx="27">
                  <c:v>Senegal</c:v>
                </c:pt>
                <c:pt idx="28">
                  <c:v>Ukraine</c:v>
                </c:pt>
                <c:pt idx="29">
                  <c:v>Saudi Arabia</c:v>
                </c:pt>
                <c:pt idx="30">
                  <c:v>Uzbekistan</c:v>
                </c:pt>
                <c:pt idx="31">
                  <c:v>Curacao</c:v>
                </c:pt>
                <c:pt idx="32">
                  <c:v>Lebanon</c:v>
                </c:pt>
                <c:pt idx="33">
                  <c:v>Egypt</c:v>
                </c:pt>
                <c:pt idx="34">
                  <c:v>Morocco</c:v>
                </c:pt>
                <c:pt idx="35">
                  <c:v>Gabon</c:v>
                </c:pt>
                <c:pt idx="36">
                  <c:v>Bahrain</c:v>
                </c:pt>
                <c:pt idx="37">
                  <c:v>Mauritius</c:v>
                </c:pt>
                <c:pt idx="38">
                  <c:v>Uruguay</c:v>
                </c:pt>
                <c:pt idx="39">
                  <c:v>Kenya</c:v>
                </c:pt>
                <c:pt idx="40">
                  <c:v>Jordan</c:v>
                </c:pt>
                <c:pt idx="41">
                  <c:v>Peru</c:v>
                </c:pt>
                <c:pt idx="42">
                  <c:v>Ecuador</c:v>
                </c:pt>
                <c:pt idx="43">
                  <c:v>Kuwait</c:v>
                </c:pt>
                <c:pt idx="44">
                  <c:v>Gibraltar</c:v>
                </c:pt>
                <c:pt idx="45">
                  <c:v>Jersey</c:v>
                </c:pt>
                <c:pt idx="46">
                  <c:v>Sri Lanka</c:v>
                </c:pt>
                <c:pt idx="47">
                  <c:v>Nigeria</c:v>
                </c:pt>
                <c:pt idx="48">
                  <c:v>South Africa</c:v>
                </c:pt>
                <c:pt idx="49">
                  <c:v>Georgia</c:v>
                </c:pt>
                <c:pt idx="50">
                  <c:v>Barbados</c:v>
                </c:pt>
                <c:pt idx="51">
                  <c:v>Tunisia</c:v>
                </c:pt>
                <c:pt idx="52">
                  <c:v>Hungary</c:v>
                </c:pt>
                <c:pt idx="53">
                  <c:v>Andorra</c:v>
                </c:pt>
                <c:pt idx="54">
                  <c:v>Malaysia</c:v>
                </c:pt>
                <c:pt idx="55">
                  <c:v>Bulgaria</c:v>
                </c:pt>
                <c:pt idx="56">
                  <c:v>Zambia</c:v>
                </c:pt>
                <c:pt idx="57">
                  <c:v>Algeria</c:v>
                </c:pt>
                <c:pt idx="58">
                  <c:v>Indonesia</c:v>
                </c:pt>
                <c:pt idx="59">
                  <c:v>Zimbabwe</c:v>
                </c:pt>
                <c:pt idx="60">
                  <c:v>Seychelles</c:v>
                </c:pt>
                <c:pt idx="61">
                  <c:v>Armenia</c:v>
                </c:pt>
                <c:pt idx="62">
                  <c:v>Liechtenstein</c:v>
                </c:pt>
                <c:pt idx="63">
                  <c:v>Argentina</c:v>
                </c:pt>
                <c:pt idx="64">
                  <c:v>Mongolia</c:v>
                </c:pt>
                <c:pt idx="65">
                  <c:v>Estonia</c:v>
                </c:pt>
                <c:pt idx="66">
                  <c:v>Libya</c:v>
                </c:pt>
                <c:pt idx="67">
                  <c:v>Dominican Republic</c:v>
                </c:pt>
                <c:pt idx="68">
                  <c:v>United Arab Emirates</c:v>
                </c:pt>
                <c:pt idx="69">
                  <c:v>Cote d'Ivoire</c:v>
                </c:pt>
                <c:pt idx="70">
                  <c:v>Thailand</c:v>
                </c:pt>
                <c:pt idx="71">
                  <c:v>Bermuda</c:v>
                </c:pt>
                <c:pt idx="72">
                  <c:v>Slovakia</c:v>
                </c:pt>
                <c:pt idx="73">
                  <c:v>Jamaica</c:v>
                </c:pt>
                <c:pt idx="74">
                  <c:v>Laos</c:v>
                </c:pt>
                <c:pt idx="75">
                  <c:v>Cyprus</c:v>
                </c:pt>
                <c:pt idx="76">
                  <c:v>Vietnam</c:v>
                </c:pt>
                <c:pt idx="77">
                  <c:v>Mozambique</c:v>
                </c:pt>
                <c:pt idx="78">
                  <c:v>St. Vincent</c:v>
                </c:pt>
                <c:pt idx="79">
                  <c:v>Croatia</c:v>
                </c:pt>
                <c:pt idx="80">
                  <c:v>Malta</c:v>
                </c:pt>
                <c:pt idx="81">
                  <c:v>Tanzania</c:v>
                </c:pt>
                <c:pt idx="82">
                  <c:v>Cuba</c:v>
                </c:pt>
                <c:pt idx="83">
                  <c:v>Bangladesh</c:v>
                </c:pt>
                <c:pt idx="84">
                  <c:v>Burkina Faso</c:v>
                </c:pt>
                <c:pt idx="85">
                  <c:v>Namibia</c:v>
                </c:pt>
                <c:pt idx="86">
                  <c:v>Belize</c:v>
                </c:pt>
                <c:pt idx="87">
                  <c:v>Nicaragua</c:v>
                </c:pt>
                <c:pt idx="88">
                  <c:v>Macau SAR</c:v>
                </c:pt>
                <c:pt idx="89">
                  <c:v>Marshall Islands</c:v>
                </c:pt>
                <c:pt idx="90">
                  <c:v>Aruba</c:v>
                </c:pt>
                <c:pt idx="91">
                  <c:v>Belarus</c:v>
                </c:pt>
                <c:pt idx="92">
                  <c:v>Botswana</c:v>
                </c:pt>
                <c:pt idx="93">
                  <c:v>Paraguay</c:v>
                </c:pt>
                <c:pt idx="94">
                  <c:v>Ghana</c:v>
                </c:pt>
                <c:pt idx="95">
                  <c:v>Albania</c:v>
                </c:pt>
                <c:pt idx="96">
                  <c:v>Angola</c:v>
                </c:pt>
                <c:pt idx="97">
                  <c:v>Nepal</c:v>
                </c:pt>
                <c:pt idx="98">
                  <c:v>Honduras</c:v>
                </c:pt>
                <c:pt idx="99">
                  <c:v>Russia</c:v>
                </c:pt>
                <c:pt idx="100">
                  <c:v>Bosnia and Herzegovina</c:v>
                </c:pt>
                <c:pt idx="101">
                  <c:v>Macedonia, FYR</c:v>
                </c:pt>
                <c:pt idx="102">
                  <c:v>Turks and Caicos</c:v>
                </c:pt>
                <c:pt idx="103">
                  <c:v>Cameroon</c:v>
                </c:pt>
                <c:pt idx="104">
                  <c:v>Congo Democratic Republic</c:v>
                </c:pt>
                <c:pt idx="105">
                  <c:v>Chile</c:v>
                </c:pt>
                <c:pt idx="106">
                  <c:v>Papua New Guinea</c:v>
                </c:pt>
                <c:pt idx="107">
                  <c:v>Myanmar</c:v>
                </c:pt>
                <c:pt idx="108">
                  <c:v>Uganda</c:v>
                </c:pt>
                <c:pt idx="109">
                  <c:v>Maldives</c:v>
                </c:pt>
                <c:pt idx="110">
                  <c:v>Mauritania</c:v>
                </c:pt>
                <c:pt idx="111">
                  <c:v>South Korea</c:v>
                </c:pt>
                <c:pt idx="112">
                  <c:v>Swaziland</c:v>
                </c:pt>
                <c:pt idx="113">
                  <c:v>Yemen</c:v>
                </c:pt>
                <c:pt idx="114">
                  <c:v>Samoa</c:v>
                </c:pt>
                <c:pt idx="115">
                  <c:v>Ethiopia</c:v>
                </c:pt>
                <c:pt idx="116">
                  <c:v>Guatemala</c:v>
                </c:pt>
                <c:pt idx="117">
                  <c:v>US Pacific Islands</c:v>
                </c:pt>
                <c:pt idx="118">
                  <c:v>St. Lucia</c:v>
                </c:pt>
                <c:pt idx="119">
                  <c:v>El Salvador</c:v>
                </c:pt>
                <c:pt idx="120">
                  <c:v>Congo</c:v>
                </c:pt>
                <c:pt idx="121">
                  <c:v>Sierra Leone</c:v>
                </c:pt>
                <c:pt idx="122">
                  <c:v>Romania</c:v>
                </c:pt>
                <c:pt idx="123">
                  <c:v>Benin</c:v>
                </c:pt>
                <c:pt idx="124">
                  <c:v>Sudan</c:v>
                </c:pt>
                <c:pt idx="125">
                  <c:v>Guinea</c:v>
                </c:pt>
                <c:pt idx="126">
                  <c:v>Finland</c:v>
                </c:pt>
                <c:pt idx="127">
                  <c:v>Cambodia</c:v>
                </c:pt>
                <c:pt idx="128">
                  <c:v>Fiji</c:v>
                </c:pt>
                <c:pt idx="129">
                  <c:v>Turkmenistan</c:v>
                </c:pt>
                <c:pt idx="130">
                  <c:v>French Polynesia</c:v>
                </c:pt>
                <c:pt idx="131">
                  <c:v>India</c:v>
                </c:pt>
                <c:pt idx="132">
                  <c:v>Afghanistan</c:v>
                </c:pt>
                <c:pt idx="133">
                  <c:v>North Korea</c:v>
                </c:pt>
                <c:pt idx="134">
                  <c:v>Norway</c:v>
                </c:pt>
                <c:pt idx="135">
                  <c:v>Niger</c:v>
                </c:pt>
                <c:pt idx="136">
                  <c:v>Syria</c:v>
                </c:pt>
                <c:pt idx="137">
                  <c:v>West Indies UK</c:v>
                </c:pt>
                <c:pt idx="138">
                  <c:v>Brunei</c:v>
                </c:pt>
                <c:pt idx="139">
                  <c:v>Chad</c:v>
                </c:pt>
                <c:pt idx="140">
                  <c:v>Guyana</c:v>
                </c:pt>
                <c:pt idx="141">
                  <c:v>Burundi</c:v>
                </c:pt>
                <c:pt idx="142">
                  <c:v>New Caledonia</c:v>
                </c:pt>
                <c:pt idx="143">
                  <c:v>Surinam</c:v>
                </c:pt>
                <c:pt idx="144">
                  <c:v>Czech Republic</c:v>
                </c:pt>
                <c:pt idx="145">
                  <c:v>Montenegro</c:v>
                </c:pt>
                <c:pt idx="146">
                  <c:v>Moldova</c:v>
                </c:pt>
                <c:pt idx="147">
                  <c:v>Sint Maarten</c:v>
                </c:pt>
                <c:pt idx="148">
                  <c:v>Togo</c:v>
                </c:pt>
                <c:pt idx="149">
                  <c:v>Malawi</c:v>
                </c:pt>
                <c:pt idx="150">
                  <c:v>Rwanda</c:v>
                </c:pt>
                <c:pt idx="151">
                  <c:v>Dominica</c:v>
                </c:pt>
                <c:pt idx="152">
                  <c:v>British Overseas Territories</c:v>
                </c:pt>
                <c:pt idx="153">
                  <c:v>Mali</c:v>
                </c:pt>
                <c:pt idx="154">
                  <c:v>Madagascar</c:v>
                </c:pt>
                <c:pt idx="155">
                  <c:v>Haiti</c:v>
                </c:pt>
                <c:pt idx="156">
                  <c:v>Equatorial Guinea</c:v>
                </c:pt>
                <c:pt idx="157">
                  <c:v>Somalia</c:v>
                </c:pt>
                <c:pt idx="158">
                  <c:v>Cape Verde</c:v>
                </c:pt>
                <c:pt idx="159">
                  <c:v>Vanuatu</c:v>
                </c:pt>
                <c:pt idx="160">
                  <c:v>Bonaire, Saint Eustatius and S</c:v>
                </c:pt>
                <c:pt idx="161">
                  <c:v>Gambia</c:v>
                </c:pt>
                <c:pt idx="162">
                  <c:v>Grenada</c:v>
                </c:pt>
                <c:pt idx="163">
                  <c:v>Kyrgyz Republic</c:v>
                </c:pt>
                <c:pt idx="164">
                  <c:v>Djibouti</c:v>
                </c:pt>
                <c:pt idx="165">
                  <c:v>Falkland Islands</c:v>
                </c:pt>
                <c:pt idx="166">
                  <c:v>Tajikistan</c:v>
                </c:pt>
                <c:pt idx="167">
                  <c:v>Bhutan</c:v>
                </c:pt>
                <c:pt idx="168">
                  <c:v>St. Helena</c:v>
                </c:pt>
                <c:pt idx="169">
                  <c:v>Micronesia</c:v>
                </c:pt>
                <c:pt idx="170">
                  <c:v>Wallis/Futuna</c:v>
                </c:pt>
                <c:pt idx="171">
                  <c:v>Palau</c:v>
                </c:pt>
                <c:pt idx="172">
                  <c:v>Comoros Islands</c:v>
                </c:pt>
                <c:pt idx="173">
                  <c:v>Central African Republic</c:v>
                </c:pt>
                <c:pt idx="174">
                  <c:v>Palestinian Territory</c:v>
                </c:pt>
                <c:pt idx="175">
                  <c:v>Eritrea</c:v>
                </c:pt>
                <c:pt idx="176">
                  <c:v>Vatican</c:v>
                </c:pt>
                <c:pt idx="177">
                  <c:v>Tonga</c:v>
                </c:pt>
                <c:pt idx="178">
                  <c:v>Guinea-Bissau</c:v>
                </c:pt>
                <c:pt idx="179">
                  <c:v>Solomon Islands</c:v>
                </c:pt>
                <c:pt idx="180">
                  <c:v>Nauru</c:v>
                </c:pt>
                <c:pt idx="181">
                  <c:v>Tuvalu</c:v>
                </c:pt>
                <c:pt idx="182">
                  <c:v>United States</c:v>
                </c:pt>
                <c:pt idx="183">
                  <c:v>Sao Tome and Principe</c:v>
                </c:pt>
                <c:pt idx="184">
                  <c:v>Timor Leste</c:v>
                </c:pt>
                <c:pt idx="185">
                  <c:v>Netherlands Antilles</c:v>
                </c:pt>
                <c:pt idx="186">
                  <c:v>Lesotho</c:v>
                </c:pt>
                <c:pt idx="187">
                  <c:v>Kiribati</c:v>
                </c:pt>
                <c:pt idx="188">
                  <c:v>New Zealand</c:v>
                </c:pt>
                <c:pt idx="189">
                  <c:v>Poland</c:v>
                </c:pt>
                <c:pt idx="190">
                  <c:v>Singapore</c:v>
                </c:pt>
                <c:pt idx="191">
                  <c:v>Greece</c:v>
                </c:pt>
                <c:pt idx="192">
                  <c:v>Canada</c:v>
                </c:pt>
                <c:pt idx="193">
                  <c:v>Denmark</c:v>
                </c:pt>
                <c:pt idx="194">
                  <c:v>Luxembourg</c:v>
                </c:pt>
                <c:pt idx="195">
                  <c:v>Portugal</c:v>
                </c:pt>
                <c:pt idx="196">
                  <c:v>Brazil</c:v>
                </c:pt>
                <c:pt idx="197">
                  <c:v>China</c:v>
                </c:pt>
                <c:pt idx="198">
                  <c:v>Hong Kong SAR</c:v>
                </c:pt>
                <c:pt idx="199">
                  <c:v>Cayman Islands</c:v>
                </c:pt>
                <c:pt idx="200">
                  <c:v>Belgium</c:v>
                </c:pt>
                <c:pt idx="201">
                  <c:v>Italy</c:v>
                </c:pt>
                <c:pt idx="202">
                  <c:v>Austria</c:v>
                </c:pt>
                <c:pt idx="203">
                  <c:v>Chinese Taipei</c:v>
                </c:pt>
                <c:pt idx="204">
                  <c:v>Australia</c:v>
                </c:pt>
                <c:pt idx="205">
                  <c:v>Sweden</c:v>
                </c:pt>
                <c:pt idx="206">
                  <c:v>Netherlands</c:v>
                </c:pt>
                <c:pt idx="207">
                  <c:v>Spain</c:v>
                </c:pt>
                <c:pt idx="208">
                  <c:v>Switzerland</c:v>
                </c:pt>
                <c:pt idx="209">
                  <c:v>United Kingdom</c:v>
                </c:pt>
                <c:pt idx="210">
                  <c:v>Germany</c:v>
                </c:pt>
                <c:pt idx="211">
                  <c:v>Japan</c:v>
                </c:pt>
                <c:pt idx="212">
                  <c:v>France</c:v>
                </c:pt>
              </c:strCache>
            </c:strRef>
          </c:cat>
          <c:val>
            <c:numRef>
              <c:f>'LKL 2015 Jun'!$E$3:$E$215</c:f>
              <c:numCache>
                <c:formatCode>General</c:formatCode>
                <c:ptCount val="213"/>
                <c:pt idx="0">
                  <c:v>0.10532440449110694</c:v>
                </c:pt>
                <c:pt idx="1">
                  <c:v>6.165834598363347E-2</c:v>
                </c:pt>
                <c:pt idx="2">
                  <c:v>3.7058881586918765E-2</c:v>
                </c:pt>
                <c:pt idx="3">
                  <c:v>3.4804108301171047E-2</c:v>
                </c:pt>
                <c:pt idx="4">
                  <c:v>3.391665340438945E-2</c:v>
                </c:pt>
                <c:pt idx="5">
                  <c:v>3.3180831450709297E-2</c:v>
                </c:pt>
                <c:pt idx="6">
                  <c:v>3.2411657739415678E-2</c:v>
                </c:pt>
                <c:pt idx="7">
                  <c:v>3.1947420679072677E-2</c:v>
                </c:pt>
                <c:pt idx="8">
                  <c:v>3.1922297757923171E-2</c:v>
                </c:pt>
                <c:pt idx="9">
                  <c:v>3.1689488606955418E-2</c:v>
                </c:pt>
                <c:pt idx="10">
                  <c:v>3.1674634039641623E-2</c:v>
                </c:pt>
                <c:pt idx="11">
                  <c:v>3.1551966024343604E-2</c:v>
                </c:pt>
                <c:pt idx="12">
                  <c:v>3.1187782812786821E-2</c:v>
                </c:pt>
                <c:pt idx="13">
                  <c:v>3.1175495171619289E-2</c:v>
                </c:pt>
                <c:pt idx="14">
                  <c:v>3.1100478017258296E-2</c:v>
                </c:pt>
                <c:pt idx="15">
                  <c:v>3.0673480241910443E-2</c:v>
                </c:pt>
                <c:pt idx="16">
                  <c:v>3.0432761173267705E-2</c:v>
                </c:pt>
                <c:pt idx="17">
                  <c:v>3.0427475257747489E-2</c:v>
                </c:pt>
                <c:pt idx="18">
                  <c:v>3.0298891607871276E-2</c:v>
                </c:pt>
                <c:pt idx="19">
                  <c:v>3.0121230957953639E-2</c:v>
                </c:pt>
                <c:pt idx="20">
                  <c:v>2.983346212291911E-2</c:v>
                </c:pt>
                <c:pt idx="21">
                  <c:v>2.9423020973599424E-2</c:v>
                </c:pt>
                <c:pt idx="22">
                  <c:v>2.9325323254395921E-2</c:v>
                </c:pt>
                <c:pt idx="23">
                  <c:v>2.9282689977801493E-2</c:v>
                </c:pt>
                <c:pt idx="24">
                  <c:v>2.9259103742963102E-2</c:v>
                </c:pt>
                <c:pt idx="25">
                  <c:v>2.9240585942105574E-2</c:v>
                </c:pt>
                <c:pt idx="26">
                  <c:v>2.9224932078028325E-2</c:v>
                </c:pt>
                <c:pt idx="27">
                  <c:v>2.9198179173969187E-2</c:v>
                </c:pt>
                <c:pt idx="28">
                  <c:v>2.9192105034069382E-2</c:v>
                </c:pt>
                <c:pt idx="29">
                  <c:v>2.9172017762457297E-2</c:v>
                </c:pt>
                <c:pt idx="30">
                  <c:v>2.8963741209630463E-2</c:v>
                </c:pt>
                <c:pt idx="31">
                  <c:v>2.8784533318821883E-2</c:v>
                </c:pt>
                <c:pt idx="32">
                  <c:v>2.8746924963564978E-2</c:v>
                </c:pt>
                <c:pt idx="33">
                  <c:v>2.8527064543226739E-2</c:v>
                </c:pt>
                <c:pt idx="34">
                  <c:v>2.8460855762876044E-2</c:v>
                </c:pt>
                <c:pt idx="35">
                  <c:v>2.8389348362516945E-2</c:v>
                </c:pt>
                <c:pt idx="36">
                  <c:v>2.8028562605238914E-2</c:v>
                </c:pt>
                <c:pt idx="37">
                  <c:v>2.7631643893974493E-2</c:v>
                </c:pt>
                <c:pt idx="38">
                  <c:v>2.736589641658712E-2</c:v>
                </c:pt>
                <c:pt idx="39">
                  <c:v>2.7193545444308617E-2</c:v>
                </c:pt>
                <c:pt idx="40">
                  <c:v>2.6971015133417552E-2</c:v>
                </c:pt>
                <c:pt idx="41">
                  <c:v>2.6955262457878285E-2</c:v>
                </c:pt>
                <c:pt idx="42">
                  <c:v>2.6949353166892488E-2</c:v>
                </c:pt>
                <c:pt idx="43">
                  <c:v>2.6937660200328888E-2</c:v>
                </c:pt>
                <c:pt idx="44">
                  <c:v>2.6677628545825342E-2</c:v>
                </c:pt>
                <c:pt idx="45">
                  <c:v>2.657985858518495E-2</c:v>
                </c:pt>
                <c:pt idx="46">
                  <c:v>2.6379132849537874E-2</c:v>
                </c:pt>
                <c:pt idx="47">
                  <c:v>2.6077330855620747E-2</c:v>
                </c:pt>
                <c:pt idx="48">
                  <c:v>2.6064273074942398E-2</c:v>
                </c:pt>
                <c:pt idx="49">
                  <c:v>2.5849663370424856E-2</c:v>
                </c:pt>
                <c:pt idx="50">
                  <c:v>2.5643417710043741E-2</c:v>
                </c:pt>
                <c:pt idx="51">
                  <c:v>2.5634377662690076E-2</c:v>
                </c:pt>
                <c:pt idx="52">
                  <c:v>2.5522070255788336E-2</c:v>
                </c:pt>
                <c:pt idx="53">
                  <c:v>2.5258934423241213E-2</c:v>
                </c:pt>
                <c:pt idx="54">
                  <c:v>2.5146184628460324E-2</c:v>
                </c:pt>
                <c:pt idx="55">
                  <c:v>2.509599703965118E-2</c:v>
                </c:pt>
                <c:pt idx="56">
                  <c:v>2.5078240321664454E-2</c:v>
                </c:pt>
                <c:pt idx="57">
                  <c:v>2.4954450751067024E-2</c:v>
                </c:pt>
                <c:pt idx="58">
                  <c:v>2.4887030197672202E-2</c:v>
                </c:pt>
                <c:pt idx="59">
                  <c:v>2.4886726819559595E-2</c:v>
                </c:pt>
                <c:pt idx="60">
                  <c:v>2.4797690950622064E-2</c:v>
                </c:pt>
                <c:pt idx="61">
                  <c:v>2.4734268058863116E-2</c:v>
                </c:pt>
                <c:pt idx="62">
                  <c:v>2.4598337955875293E-2</c:v>
                </c:pt>
                <c:pt idx="63">
                  <c:v>2.454132243716222E-2</c:v>
                </c:pt>
                <c:pt idx="64">
                  <c:v>2.4172847945173638E-2</c:v>
                </c:pt>
                <c:pt idx="65">
                  <c:v>2.4166114396684257E-2</c:v>
                </c:pt>
                <c:pt idx="66">
                  <c:v>2.404751635379955E-2</c:v>
                </c:pt>
                <c:pt idx="67">
                  <c:v>2.3985040210201852E-2</c:v>
                </c:pt>
                <c:pt idx="68">
                  <c:v>2.3874162038042865E-2</c:v>
                </c:pt>
                <c:pt idx="69">
                  <c:v>2.367852470240496E-2</c:v>
                </c:pt>
                <c:pt idx="70">
                  <c:v>2.3621163613535286E-2</c:v>
                </c:pt>
                <c:pt idx="71">
                  <c:v>2.3614546559323123E-2</c:v>
                </c:pt>
                <c:pt idx="72">
                  <c:v>2.3442634188409379E-2</c:v>
                </c:pt>
                <c:pt idx="73">
                  <c:v>2.3208880958204284E-2</c:v>
                </c:pt>
                <c:pt idx="74">
                  <c:v>2.3121535759375658E-2</c:v>
                </c:pt>
                <c:pt idx="75">
                  <c:v>2.308205454638964E-2</c:v>
                </c:pt>
                <c:pt idx="76">
                  <c:v>2.2920510529067829E-2</c:v>
                </c:pt>
                <c:pt idx="77">
                  <c:v>2.2847218628854828E-2</c:v>
                </c:pt>
                <c:pt idx="78">
                  <c:v>2.2818761589641204E-2</c:v>
                </c:pt>
                <c:pt idx="79">
                  <c:v>2.2700836942443531E-2</c:v>
                </c:pt>
                <c:pt idx="80">
                  <c:v>2.2466838623476398E-2</c:v>
                </c:pt>
                <c:pt idx="81">
                  <c:v>2.2403312509123117E-2</c:v>
                </c:pt>
                <c:pt idx="82">
                  <c:v>2.2208745217872139E-2</c:v>
                </c:pt>
                <c:pt idx="83">
                  <c:v>2.209408763549691E-2</c:v>
                </c:pt>
                <c:pt idx="84">
                  <c:v>2.183295519524921E-2</c:v>
                </c:pt>
                <c:pt idx="85">
                  <c:v>2.1790055781882915E-2</c:v>
                </c:pt>
                <c:pt idx="86">
                  <c:v>2.1537257796803284E-2</c:v>
                </c:pt>
                <c:pt idx="87">
                  <c:v>2.1414622118774276E-2</c:v>
                </c:pt>
                <c:pt idx="88">
                  <c:v>2.1073783506719179E-2</c:v>
                </c:pt>
                <c:pt idx="89">
                  <c:v>2.1055867649199086E-2</c:v>
                </c:pt>
                <c:pt idx="90">
                  <c:v>2.0979449087501992E-2</c:v>
                </c:pt>
                <c:pt idx="91">
                  <c:v>2.0692992937905091E-2</c:v>
                </c:pt>
                <c:pt idx="92">
                  <c:v>2.0639630336364734E-2</c:v>
                </c:pt>
                <c:pt idx="93">
                  <c:v>2.0630355940413601E-2</c:v>
                </c:pt>
                <c:pt idx="94">
                  <c:v>2.0476812891026739E-2</c:v>
                </c:pt>
                <c:pt idx="95">
                  <c:v>1.9972100664817201E-2</c:v>
                </c:pt>
                <c:pt idx="96">
                  <c:v>1.9871334172531067E-2</c:v>
                </c:pt>
                <c:pt idx="97">
                  <c:v>1.9862957543092002E-2</c:v>
                </c:pt>
                <c:pt idx="98">
                  <c:v>1.9475296274461984E-2</c:v>
                </c:pt>
                <c:pt idx="99">
                  <c:v>1.9176135002943712E-2</c:v>
                </c:pt>
                <c:pt idx="100">
                  <c:v>1.8996106518419802E-2</c:v>
                </c:pt>
                <c:pt idx="101">
                  <c:v>1.8900737195137653E-2</c:v>
                </c:pt>
                <c:pt idx="102">
                  <c:v>1.88438863521985E-2</c:v>
                </c:pt>
                <c:pt idx="103">
                  <c:v>1.8703082550590899E-2</c:v>
                </c:pt>
                <c:pt idx="104">
                  <c:v>1.849987553630425E-2</c:v>
                </c:pt>
                <c:pt idx="105">
                  <c:v>1.846507910486718E-2</c:v>
                </c:pt>
                <c:pt idx="106">
                  <c:v>1.8293967454532573E-2</c:v>
                </c:pt>
                <c:pt idx="107">
                  <c:v>1.7958171548908171E-2</c:v>
                </c:pt>
                <c:pt idx="108">
                  <c:v>1.7645038030925517E-2</c:v>
                </c:pt>
                <c:pt idx="109">
                  <c:v>1.761489243603373E-2</c:v>
                </c:pt>
                <c:pt idx="110">
                  <c:v>1.7464289542052116E-2</c:v>
                </c:pt>
                <c:pt idx="111">
                  <c:v>1.7359021983174946E-2</c:v>
                </c:pt>
                <c:pt idx="112">
                  <c:v>1.7321147834930849E-2</c:v>
                </c:pt>
                <c:pt idx="113">
                  <c:v>1.6863776688311044E-2</c:v>
                </c:pt>
                <c:pt idx="114">
                  <c:v>1.6477020137964864E-2</c:v>
                </c:pt>
                <c:pt idx="115">
                  <c:v>1.6049654186241949E-2</c:v>
                </c:pt>
                <c:pt idx="116">
                  <c:v>1.602476496338158E-2</c:v>
                </c:pt>
                <c:pt idx="117">
                  <c:v>1.5766293931043226E-2</c:v>
                </c:pt>
                <c:pt idx="118">
                  <c:v>1.5757613631860311E-2</c:v>
                </c:pt>
                <c:pt idx="119">
                  <c:v>1.5753443014170327E-2</c:v>
                </c:pt>
                <c:pt idx="120">
                  <c:v>1.5671828548088008E-2</c:v>
                </c:pt>
                <c:pt idx="121">
                  <c:v>1.5599015010179277E-2</c:v>
                </c:pt>
                <c:pt idx="122">
                  <c:v>1.5591608454837577E-2</c:v>
                </c:pt>
                <c:pt idx="123">
                  <c:v>1.5316930335421466E-2</c:v>
                </c:pt>
                <c:pt idx="124">
                  <c:v>1.5102128021693936E-2</c:v>
                </c:pt>
                <c:pt idx="125">
                  <c:v>1.4894032749246527E-2</c:v>
                </c:pt>
                <c:pt idx="126">
                  <c:v>1.4887862965776655E-2</c:v>
                </c:pt>
                <c:pt idx="127">
                  <c:v>1.4725075072194513E-2</c:v>
                </c:pt>
                <c:pt idx="128">
                  <c:v>1.4296283273646977E-2</c:v>
                </c:pt>
                <c:pt idx="129">
                  <c:v>1.4213099825477993E-2</c:v>
                </c:pt>
                <c:pt idx="130">
                  <c:v>1.4188414984724607E-2</c:v>
                </c:pt>
                <c:pt idx="131">
                  <c:v>1.4028417206366203E-2</c:v>
                </c:pt>
                <c:pt idx="132">
                  <c:v>1.3991173663238177E-2</c:v>
                </c:pt>
                <c:pt idx="133">
                  <c:v>1.3514679988832943E-2</c:v>
                </c:pt>
                <c:pt idx="134">
                  <c:v>1.329258043576978E-2</c:v>
                </c:pt>
                <c:pt idx="135">
                  <c:v>1.3259407840861508E-2</c:v>
                </c:pt>
                <c:pt idx="136">
                  <c:v>1.3257289767451799E-2</c:v>
                </c:pt>
                <c:pt idx="137">
                  <c:v>1.2900056828855387E-2</c:v>
                </c:pt>
                <c:pt idx="138">
                  <c:v>1.2477390915024927E-2</c:v>
                </c:pt>
                <c:pt idx="139">
                  <c:v>1.2219650333319013E-2</c:v>
                </c:pt>
                <c:pt idx="140">
                  <c:v>1.2169091003440286E-2</c:v>
                </c:pt>
                <c:pt idx="141">
                  <c:v>1.1915374190072832E-2</c:v>
                </c:pt>
                <c:pt idx="142">
                  <c:v>1.1830595958757935E-2</c:v>
                </c:pt>
                <c:pt idx="143">
                  <c:v>1.1543126535072711E-2</c:v>
                </c:pt>
                <c:pt idx="144">
                  <c:v>1.1526941620986796E-2</c:v>
                </c:pt>
                <c:pt idx="145">
                  <c:v>1.1497077596520971E-2</c:v>
                </c:pt>
                <c:pt idx="146">
                  <c:v>1.1204117547395013E-2</c:v>
                </c:pt>
                <c:pt idx="147">
                  <c:v>1.1176632509776876E-2</c:v>
                </c:pt>
                <c:pt idx="148">
                  <c:v>1.1128023404387828E-2</c:v>
                </c:pt>
                <c:pt idx="149">
                  <c:v>1.106071037340303E-2</c:v>
                </c:pt>
                <c:pt idx="150">
                  <c:v>1.0955601932214041E-2</c:v>
                </c:pt>
                <c:pt idx="151">
                  <c:v>1.0633063651323195E-2</c:v>
                </c:pt>
                <c:pt idx="152">
                  <c:v>1.0360246063814684E-2</c:v>
                </c:pt>
                <c:pt idx="153">
                  <c:v>1.0135289694742894E-2</c:v>
                </c:pt>
                <c:pt idx="154">
                  <c:v>1.0111161875023887E-2</c:v>
                </c:pt>
                <c:pt idx="155">
                  <c:v>9.4340808670358191E-3</c:v>
                </c:pt>
                <c:pt idx="156">
                  <c:v>9.2480003300635313E-3</c:v>
                </c:pt>
                <c:pt idx="157">
                  <c:v>8.6178537451761326E-3</c:v>
                </c:pt>
                <c:pt idx="158">
                  <c:v>8.6016923474541655E-3</c:v>
                </c:pt>
                <c:pt idx="159">
                  <c:v>8.1207981086999538E-3</c:v>
                </c:pt>
                <c:pt idx="160">
                  <c:v>7.9753649186914636E-3</c:v>
                </c:pt>
                <c:pt idx="161">
                  <c:v>7.1753770594081539E-3</c:v>
                </c:pt>
                <c:pt idx="162">
                  <c:v>6.5419472895243864E-3</c:v>
                </c:pt>
                <c:pt idx="163">
                  <c:v>6.4597474147279031E-3</c:v>
                </c:pt>
                <c:pt idx="164">
                  <c:v>6.2970852515207548E-3</c:v>
                </c:pt>
                <c:pt idx="165">
                  <c:v>5.6857035873380778E-3</c:v>
                </c:pt>
                <c:pt idx="166">
                  <c:v>4.9821601883032586E-3</c:v>
                </c:pt>
                <c:pt idx="167">
                  <c:v>4.7582751484984611E-3</c:v>
                </c:pt>
                <c:pt idx="168">
                  <c:v>4.6381143291333304E-3</c:v>
                </c:pt>
                <c:pt idx="169">
                  <c:v>4.6060962210914599E-3</c:v>
                </c:pt>
                <c:pt idx="170">
                  <c:v>4.4685228568637119E-3</c:v>
                </c:pt>
                <c:pt idx="171">
                  <c:v>4.4680823864111339E-3</c:v>
                </c:pt>
                <c:pt idx="172">
                  <c:v>3.9930366633803924E-3</c:v>
                </c:pt>
                <c:pt idx="173">
                  <c:v>3.9908149477131984E-3</c:v>
                </c:pt>
                <c:pt idx="174">
                  <c:v>3.6465173468476679E-3</c:v>
                </c:pt>
                <c:pt idx="175">
                  <c:v>2.8893253061394604E-3</c:v>
                </c:pt>
                <c:pt idx="176">
                  <c:v>2.3701867911122896E-3</c:v>
                </c:pt>
                <c:pt idx="177">
                  <c:v>2.3414496741509297E-3</c:v>
                </c:pt>
                <c:pt idx="178">
                  <c:v>2.225174477587973E-3</c:v>
                </c:pt>
                <c:pt idx="179">
                  <c:v>1.6367829264353395E-3</c:v>
                </c:pt>
                <c:pt idx="180">
                  <c:v>9.5628052037283738E-4</c:v>
                </c:pt>
                <c:pt idx="181">
                  <c:v>3.419484074631141E-4</c:v>
                </c:pt>
                <c:pt idx="182">
                  <c:v>0</c:v>
                </c:pt>
                <c:pt idx="183">
                  <c:v>-2.6743103655539228E-5</c:v>
                </c:pt>
                <c:pt idx="184">
                  <c:v>-4.4265564638445155E-5</c:v>
                </c:pt>
                <c:pt idx="185">
                  <c:v>-1.6622708742923276E-4</c:v>
                </c:pt>
                <c:pt idx="186">
                  <c:v>-1.6622708742923276E-4</c:v>
                </c:pt>
                <c:pt idx="187">
                  <c:v>-1.6622708742923276E-4</c:v>
                </c:pt>
                <c:pt idx="188">
                  <c:v>-8.7358103248214025E-4</c:v>
                </c:pt>
                <c:pt idx="189">
                  <c:v>-1.6436315921866951E-3</c:v>
                </c:pt>
                <c:pt idx="190">
                  <c:v>-3.3265911871277892E-3</c:v>
                </c:pt>
                <c:pt idx="191">
                  <c:v>-9.0323102692233675E-3</c:v>
                </c:pt>
                <c:pt idx="192">
                  <c:v>-1.6183720551010777E-2</c:v>
                </c:pt>
                <c:pt idx="193">
                  <c:v>-1.6265442063243526E-2</c:v>
                </c:pt>
                <c:pt idx="194">
                  <c:v>-2.37272841908098E-2</c:v>
                </c:pt>
                <c:pt idx="195">
                  <c:v>-3.1253958085422501E-2</c:v>
                </c:pt>
                <c:pt idx="196">
                  <c:v>-3.1615924471445039E-2</c:v>
                </c:pt>
                <c:pt idx="197">
                  <c:v>-3.5124944067718905E-2</c:v>
                </c:pt>
                <c:pt idx="198">
                  <c:v>-3.5997581860226696E-2</c:v>
                </c:pt>
                <c:pt idx="199">
                  <c:v>-4.8340280120380885E-2</c:v>
                </c:pt>
                <c:pt idx="200">
                  <c:v>-5.1919109300926899E-2</c:v>
                </c:pt>
                <c:pt idx="201">
                  <c:v>-7.5422418661802271E-2</c:v>
                </c:pt>
                <c:pt idx="202">
                  <c:v>-7.8962908747636062E-2</c:v>
                </c:pt>
                <c:pt idx="203">
                  <c:v>-8.7827288811248835E-2</c:v>
                </c:pt>
                <c:pt idx="204">
                  <c:v>-0.16262324881219209</c:v>
                </c:pt>
                <c:pt idx="205">
                  <c:v>-0.16879372694116418</c:v>
                </c:pt>
                <c:pt idx="206">
                  <c:v>-0.16921598324717776</c:v>
                </c:pt>
                <c:pt idx="207">
                  <c:v>-0.18250404662031006</c:v>
                </c:pt>
                <c:pt idx="208">
                  <c:v>-0.26865474534649947</c:v>
                </c:pt>
                <c:pt idx="209">
                  <c:v>-0.32102092722042597</c:v>
                </c:pt>
                <c:pt idx="210">
                  <c:v>-0.43798287290510263</c:v>
                </c:pt>
                <c:pt idx="211">
                  <c:v>-0.49725850156744789</c:v>
                </c:pt>
                <c:pt idx="212">
                  <c:v>-0.52162188379910346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6-4864-A5B6-1A3A3C1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34688"/>
        <c:axId val="341639264"/>
      </c:barChart>
      <c:catAx>
        <c:axId val="3416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9264"/>
        <c:crosses val="autoZero"/>
        <c:auto val="1"/>
        <c:lblAlgn val="ctr"/>
        <c:lblOffset val="100"/>
        <c:noMultiLvlLbl val="0"/>
      </c:catAx>
      <c:valAx>
        <c:axId val="341639264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/>
              <a:t>Low</a:t>
            </a:r>
            <a:r>
              <a:rPr lang="en-CA" baseline="0"/>
              <a:t> Key Leader Strength Large Econ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</c:f>
              <c:strCache>
                <c:ptCount val="1"/>
                <c:pt idx="0">
                  <c:v>United States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Summary!$C$5:$BL$5</c:f>
              <c:numCache>
                <c:formatCode>General</c:formatCode>
                <c:ptCount val="62"/>
                <c:pt idx="0">
                  <c:v>0.55409817110454584</c:v>
                </c:pt>
                <c:pt idx="1">
                  <c:v>0.5410850845416646</c:v>
                </c:pt>
                <c:pt idx="2">
                  <c:v>0.52938378069763703</c:v>
                </c:pt>
                <c:pt idx="3">
                  <c:v>0.50147527842736905</c:v>
                </c:pt>
                <c:pt idx="4">
                  <c:v>0.52441160253154473</c:v>
                </c:pt>
                <c:pt idx="5">
                  <c:v>0.53434831052242582</c:v>
                </c:pt>
                <c:pt idx="6">
                  <c:v>0.52279311824353825</c:v>
                </c:pt>
                <c:pt idx="7">
                  <c:v>0.53499132463729226</c:v>
                </c:pt>
                <c:pt idx="8">
                  <c:v>0.34977220357333705</c:v>
                </c:pt>
                <c:pt idx="9">
                  <c:v>0.36811199381921167</c:v>
                </c:pt>
                <c:pt idx="10">
                  <c:v>0.3450039700811186</c:v>
                </c:pt>
                <c:pt idx="11">
                  <c:v>0.37199650397699058</c:v>
                </c:pt>
                <c:pt idx="12">
                  <c:v>0.45021704420456987</c:v>
                </c:pt>
                <c:pt idx="13">
                  <c:v>0.47843251511083917</c:v>
                </c:pt>
                <c:pt idx="14">
                  <c:v>0.49388420174824443</c:v>
                </c:pt>
                <c:pt idx="15">
                  <c:v>0.52284572043252819</c:v>
                </c:pt>
                <c:pt idx="16">
                  <c:v>0.53113166030779246</c:v>
                </c:pt>
                <c:pt idx="17">
                  <c:v>0.52370478552140454</c:v>
                </c:pt>
                <c:pt idx="18">
                  <c:v>0.52251929767533056</c:v>
                </c:pt>
                <c:pt idx="19">
                  <c:v>0.49233116563175316</c:v>
                </c:pt>
                <c:pt idx="20">
                  <c:v>0.50009689966606952</c:v>
                </c:pt>
                <c:pt idx="21">
                  <c:v>0.53843262855321061</c:v>
                </c:pt>
                <c:pt idx="22">
                  <c:v>0.60362817713041372</c:v>
                </c:pt>
                <c:pt idx="23">
                  <c:v>0.51823358005198328</c:v>
                </c:pt>
                <c:pt idx="24">
                  <c:v>0.5167406147221707</c:v>
                </c:pt>
                <c:pt idx="25">
                  <c:v>0.44356906457678436</c:v>
                </c:pt>
                <c:pt idx="26">
                  <c:v>0.42088209282184452</c:v>
                </c:pt>
                <c:pt idx="27">
                  <c:v>0.42049877602704711</c:v>
                </c:pt>
                <c:pt idx="28">
                  <c:v>0.43390212420598484</c:v>
                </c:pt>
                <c:pt idx="29">
                  <c:v>0.45201799598936165</c:v>
                </c:pt>
                <c:pt idx="30">
                  <c:v>0.4350271832685596</c:v>
                </c:pt>
                <c:pt idx="31">
                  <c:v>0.34591924474862557</c:v>
                </c:pt>
                <c:pt idx="32">
                  <c:v>0.40683889164677622</c:v>
                </c:pt>
                <c:pt idx="33">
                  <c:v>0.41423953883928766</c:v>
                </c:pt>
                <c:pt idx="34">
                  <c:v>0.44155039829165765</c:v>
                </c:pt>
                <c:pt idx="35">
                  <c:v>0.47142866785328486</c:v>
                </c:pt>
                <c:pt idx="36">
                  <c:v>0.46334419423887729</c:v>
                </c:pt>
                <c:pt idx="37">
                  <c:v>0.45935061906414254</c:v>
                </c:pt>
                <c:pt idx="38">
                  <c:v>0.17694258476154789</c:v>
                </c:pt>
                <c:pt idx="39">
                  <c:v>0.19845670632117851</c:v>
                </c:pt>
                <c:pt idx="40">
                  <c:v>0.2088037227045495</c:v>
                </c:pt>
                <c:pt idx="41">
                  <c:v>0.24356825833779405</c:v>
                </c:pt>
                <c:pt idx="42">
                  <c:v>0.21527416139331845</c:v>
                </c:pt>
                <c:pt idx="43">
                  <c:v>0.14966187092292893</c:v>
                </c:pt>
                <c:pt idx="44">
                  <c:v>0.16331427864566295</c:v>
                </c:pt>
                <c:pt idx="45">
                  <c:v>0.11015435911714355</c:v>
                </c:pt>
                <c:pt idx="46">
                  <c:v>9.81525091093427E-2</c:v>
                </c:pt>
                <c:pt idx="47">
                  <c:v>9.8691805496971097E-2</c:v>
                </c:pt>
                <c:pt idx="48">
                  <c:v>7.9204746749220178E-2</c:v>
                </c:pt>
                <c:pt idx="49">
                  <c:v>0.13516734654209084</c:v>
                </c:pt>
                <c:pt idx="50">
                  <c:v>9.6356590098478634E-2</c:v>
                </c:pt>
                <c:pt idx="51">
                  <c:v>7.3548895772437728E-2</c:v>
                </c:pt>
                <c:pt idx="52">
                  <c:v>8.9805755341474391E-3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1-4D5C-AE82-EC7450F4AF79}"/>
            </c:ext>
          </c:extLst>
        </c:ser>
        <c:ser>
          <c:idx val="2"/>
          <c:order val="1"/>
          <c:tx>
            <c:strRef>
              <c:f>Summary!$A$15</c:f>
              <c:strCache>
                <c:ptCount val="1"/>
                <c:pt idx="0">
                  <c:v>Japan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Summary!$C$15:$BL$15</c:f>
              <c:numCache>
                <c:formatCode>General</c:formatCode>
                <c:ptCount val="62"/>
                <c:pt idx="0">
                  <c:v>-0.22830294621454217</c:v>
                </c:pt>
                <c:pt idx="1">
                  <c:v>-0.24279076013606393</c:v>
                </c:pt>
                <c:pt idx="2">
                  <c:v>-0.33768220189076292</c:v>
                </c:pt>
                <c:pt idx="3">
                  <c:v>-0.43880506419139131</c:v>
                </c:pt>
                <c:pt idx="4">
                  <c:v>-0.37223190632588204</c:v>
                </c:pt>
                <c:pt idx="5">
                  <c:v>-0.44184845295739761</c:v>
                </c:pt>
                <c:pt idx="6">
                  <c:v>-0.4070458601776924</c:v>
                </c:pt>
                <c:pt idx="7">
                  <c:v>-0.4136691213643876</c:v>
                </c:pt>
                <c:pt idx="8">
                  <c:v>-0.32562170264977119</c:v>
                </c:pt>
                <c:pt idx="9">
                  <c:v>-0.3261599182203373</c:v>
                </c:pt>
                <c:pt idx="10">
                  <c:v>-0.28205401245480494</c:v>
                </c:pt>
                <c:pt idx="11">
                  <c:v>-0.27470819624595844</c:v>
                </c:pt>
                <c:pt idx="12">
                  <c:v>-0.27672096796745332</c:v>
                </c:pt>
                <c:pt idx="13">
                  <c:v>-0.27776200108291493</c:v>
                </c:pt>
                <c:pt idx="14">
                  <c:v>-0.26553158351950407</c:v>
                </c:pt>
                <c:pt idx="15">
                  <c:v>-0.24601199607545102</c:v>
                </c:pt>
                <c:pt idx="16">
                  <c:v>-0.21850631745753477</c:v>
                </c:pt>
                <c:pt idx="17">
                  <c:v>-0.23517043783337416</c:v>
                </c:pt>
                <c:pt idx="18">
                  <c:v>-0.18484064631544905</c:v>
                </c:pt>
                <c:pt idx="19">
                  <c:v>-0.19954313980593999</c:v>
                </c:pt>
                <c:pt idx="20">
                  <c:v>-0.226357623049391</c:v>
                </c:pt>
                <c:pt idx="21">
                  <c:v>-0.21201143489635135</c:v>
                </c:pt>
                <c:pt idx="22">
                  <c:v>-0.24519216593983661</c:v>
                </c:pt>
                <c:pt idx="23">
                  <c:v>-0.26402632414465044</c:v>
                </c:pt>
                <c:pt idx="24">
                  <c:v>-0.28223625757118609</c:v>
                </c:pt>
                <c:pt idx="25">
                  <c:v>-0.3735262376364209</c:v>
                </c:pt>
                <c:pt idx="26">
                  <c:v>-0.33229933825384961</c:v>
                </c:pt>
                <c:pt idx="27">
                  <c:v>-0.32237714023440195</c:v>
                </c:pt>
                <c:pt idx="28">
                  <c:v>-0.31049750845255364</c:v>
                </c:pt>
                <c:pt idx="29">
                  <c:v>-0.32762154758387685</c:v>
                </c:pt>
                <c:pt idx="30">
                  <c:v>-0.29030759034161713</c:v>
                </c:pt>
                <c:pt idx="31">
                  <c:v>-0.33851542101115539</c:v>
                </c:pt>
                <c:pt idx="32">
                  <c:v>-0.31450710481436939</c:v>
                </c:pt>
                <c:pt idx="33">
                  <c:v>-0.34208334404176088</c:v>
                </c:pt>
                <c:pt idx="34">
                  <c:v>-0.29609043743025937</c:v>
                </c:pt>
                <c:pt idx="35">
                  <c:v>-0.30822000092988794</c:v>
                </c:pt>
                <c:pt idx="36">
                  <c:v>-0.32104446075777865</c:v>
                </c:pt>
                <c:pt idx="37">
                  <c:v>-0.34387186637169009</c:v>
                </c:pt>
                <c:pt idx="38">
                  <c:v>-0.32454851502938242</c:v>
                </c:pt>
                <c:pt idx="39">
                  <c:v>-0.31092626688853664</c:v>
                </c:pt>
                <c:pt idx="40">
                  <c:v>-0.29191095468598915</c:v>
                </c:pt>
                <c:pt idx="41">
                  <c:v>-0.30941592389380979</c:v>
                </c:pt>
                <c:pt idx="42">
                  <c:v>-0.29533932229251347</c:v>
                </c:pt>
                <c:pt idx="43">
                  <c:v>-0.32148308930494657</c:v>
                </c:pt>
                <c:pt idx="44">
                  <c:v>-0.35123616975341754</c:v>
                </c:pt>
                <c:pt idx="45">
                  <c:v>-0.35209374844104779</c:v>
                </c:pt>
                <c:pt idx="46">
                  <c:v>-0.37172041945474943</c:v>
                </c:pt>
                <c:pt idx="47">
                  <c:v>-0.36618867399224714</c:v>
                </c:pt>
                <c:pt idx="48">
                  <c:v>-0.36902043104274013</c:v>
                </c:pt>
                <c:pt idx="49">
                  <c:v>-0.36555679318479384</c:v>
                </c:pt>
                <c:pt idx="50">
                  <c:v>-0.36893669337632085</c:v>
                </c:pt>
                <c:pt idx="51">
                  <c:v>-0.38277963682468463</c:v>
                </c:pt>
                <c:pt idx="52">
                  <c:v>-0.43375461390436099</c:v>
                </c:pt>
                <c:pt idx="53">
                  <c:v>-0.43859712011087171</c:v>
                </c:pt>
                <c:pt idx="54">
                  <c:v>-0.37984521242748226</c:v>
                </c:pt>
                <c:pt idx="55">
                  <c:v>-0.455977176453359</c:v>
                </c:pt>
                <c:pt idx="56">
                  <c:v>-0.44486403825551873</c:v>
                </c:pt>
                <c:pt idx="57">
                  <c:v>-0.47777082971025059</c:v>
                </c:pt>
                <c:pt idx="58">
                  <c:v>-0.45985892032749343</c:v>
                </c:pt>
                <c:pt idx="59">
                  <c:v>-0.47233547326918346</c:v>
                </c:pt>
                <c:pt idx="60">
                  <c:v>-0.48502450325881441</c:v>
                </c:pt>
                <c:pt idx="61">
                  <c:v>-0.49725850156744789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1-4D5C-AE82-EC7450F4AF79}"/>
            </c:ext>
          </c:extLst>
        </c:ser>
        <c:ser>
          <c:idx val="4"/>
          <c:order val="2"/>
          <c:tx>
            <c:strRef>
              <c:f>Summary!$A$25</c:f>
              <c:strCache>
                <c:ptCount val="1"/>
                <c:pt idx="0">
                  <c:v>Germany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Summary!$C$25:$BL$25</c:f>
              <c:numCache>
                <c:formatCode>General</c:formatCode>
                <c:ptCount val="62"/>
                <c:pt idx="0">
                  <c:v>-0.60409622184734513</c:v>
                </c:pt>
                <c:pt idx="1">
                  <c:v>-0.56821583778712914</c:v>
                </c:pt>
                <c:pt idx="2">
                  <c:v>-0.55478142208850445</c:v>
                </c:pt>
                <c:pt idx="3">
                  <c:v>-0.59227147621174314</c:v>
                </c:pt>
                <c:pt idx="4">
                  <c:v>-0.59164009947926244</c:v>
                </c:pt>
                <c:pt idx="5">
                  <c:v>-0.61866948459190152</c:v>
                </c:pt>
                <c:pt idx="6">
                  <c:v>-0.59668631136284978</c:v>
                </c:pt>
                <c:pt idx="7">
                  <c:v>-0.6198306339315599</c:v>
                </c:pt>
                <c:pt idx="8">
                  <c:v>-0.75135327778738614</c:v>
                </c:pt>
                <c:pt idx="9">
                  <c:v>-0.7773440369238559</c:v>
                </c:pt>
                <c:pt idx="10">
                  <c:v>-0.76921211089464037</c:v>
                </c:pt>
                <c:pt idx="11">
                  <c:v>-0.75688019567375453</c:v>
                </c:pt>
                <c:pt idx="12">
                  <c:v>-0.75570175935373929</c:v>
                </c:pt>
                <c:pt idx="13">
                  <c:v>-0.73455195055122868</c:v>
                </c:pt>
                <c:pt idx="14">
                  <c:v>-0.74535959586766021</c:v>
                </c:pt>
                <c:pt idx="15">
                  <c:v>-0.74047252738380798</c:v>
                </c:pt>
                <c:pt idx="16">
                  <c:v>-0.72994024986804262</c:v>
                </c:pt>
                <c:pt idx="17">
                  <c:v>-0.7432506798921793</c:v>
                </c:pt>
                <c:pt idx="18">
                  <c:v>-0.73993743539383716</c:v>
                </c:pt>
                <c:pt idx="19">
                  <c:v>-0.75132797139721996</c:v>
                </c:pt>
                <c:pt idx="20">
                  <c:v>-0.74692591516023432</c:v>
                </c:pt>
                <c:pt idx="21">
                  <c:v>-0.73609065089138603</c:v>
                </c:pt>
                <c:pt idx="22">
                  <c:v>-0.76311377788399093</c:v>
                </c:pt>
                <c:pt idx="23">
                  <c:v>-0.77054459620221416</c:v>
                </c:pt>
                <c:pt idx="24">
                  <c:v>-0.77060893625882121</c:v>
                </c:pt>
                <c:pt idx="25">
                  <c:v>-0.75602669363264707</c:v>
                </c:pt>
                <c:pt idx="26">
                  <c:v>-0.70133307607575768</c:v>
                </c:pt>
                <c:pt idx="27">
                  <c:v>-0.69272744640628303</c:v>
                </c:pt>
                <c:pt idx="28">
                  <c:v>-0.66843506084029869</c:v>
                </c:pt>
                <c:pt idx="29">
                  <c:v>-0.68283530652457769</c:v>
                </c:pt>
                <c:pt idx="30">
                  <c:v>-0.69570485071751342</c:v>
                </c:pt>
                <c:pt idx="31">
                  <c:v>-0.74762910798457183</c:v>
                </c:pt>
                <c:pt idx="32">
                  <c:v>-0.68291228969164963</c:v>
                </c:pt>
                <c:pt idx="33">
                  <c:v>-0.6809097911757539</c:v>
                </c:pt>
                <c:pt idx="34">
                  <c:v>-0.64930981714106473</c:v>
                </c:pt>
                <c:pt idx="35">
                  <c:v>-0.60898971458169071</c:v>
                </c:pt>
                <c:pt idx="36">
                  <c:v>-0.64418911140884427</c:v>
                </c:pt>
                <c:pt idx="37">
                  <c:v>-0.61237708452724271</c:v>
                </c:pt>
                <c:pt idx="38">
                  <c:v>-0.55138339883641196</c:v>
                </c:pt>
                <c:pt idx="39">
                  <c:v>-0.49660701178568795</c:v>
                </c:pt>
                <c:pt idx="40">
                  <c:v>-0.43466406246403566</c:v>
                </c:pt>
                <c:pt idx="41">
                  <c:v>-0.40443540658430305</c:v>
                </c:pt>
                <c:pt idx="42">
                  <c:v>-0.37377978409166868</c:v>
                </c:pt>
                <c:pt idx="43">
                  <c:v>-0.4239987832827084</c:v>
                </c:pt>
                <c:pt idx="44">
                  <c:v>-0.40846160088802308</c:v>
                </c:pt>
                <c:pt idx="45">
                  <c:v>-0.4322862501936704</c:v>
                </c:pt>
                <c:pt idx="46">
                  <c:v>-0.44206687341963241</c:v>
                </c:pt>
                <c:pt idx="47">
                  <c:v>-0.43245379535839801</c:v>
                </c:pt>
                <c:pt idx="48">
                  <c:v>-0.43178422166803682</c:v>
                </c:pt>
                <c:pt idx="49">
                  <c:v>-0.37989887271220657</c:v>
                </c:pt>
                <c:pt idx="50">
                  <c:v>-0.40583166789558317</c:v>
                </c:pt>
                <c:pt idx="51">
                  <c:v>-0.39434741423788544</c:v>
                </c:pt>
                <c:pt idx="52">
                  <c:v>-0.43806042360344882</c:v>
                </c:pt>
                <c:pt idx="53">
                  <c:v>-0.42927871392991274</c:v>
                </c:pt>
                <c:pt idx="54">
                  <c:v>-0.32025643562719863</c:v>
                </c:pt>
                <c:pt idx="55">
                  <c:v>-0.4361961536284038</c:v>
                </c:pt>
                <c:pt idx="56">
                  <c:v>-0.45809196917011102</c:v>
                </c:pt>
                <c:pt idx="57">
                  <c:v>-0.47424501968909921</c:v>
                </c:pt>
                <c:pt idx="58">
                  <c:v>-0.44963206212937246</c:v>
                </c:pt>
                <c:pt idx="59">
                  <c:v>-0.4398179663522373</c:v>
                </c:pt>
                <c:pt idx="60">
                  <c:v>-0.44830344378790116</c:v>
                </c:pt>
                <c:pt idx="61">
                  <c:v>-0.43798287290510263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91-4D5C-AE82-EC7450F4AF79}"/>
            </c:ext>
          </c:extLst>
        </c:ser>
        <c:ser>
          <c:idx val="5"/>
          <c:order val="3"/>
          <c:tx>
            <c:strRef>
              <c:f>Summary!$A$30</c:f>
              <c:strCache>
                <c:ptCount val="1"/>
                <c:pt idx="0">
                  <c:v>China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Summary!$C$30:$BL$30</c:f>
              <c:numCache>
                <c:formatCode>General</c:formatCode>
                <c:ptCount val="62"/>
                <c:pt idx="0">
                  <c:v>5.2765106968511694E-2</c:v>
                </c:pt>
                <c:pt idx="1">
                  <c:v>5.1614425433021985E-2</c:v>
                </c:pt>
                <c:pt idx="2">
                  <c:v>5.1441639413256433E-2</c:v>
                </c:pt>
                <c:pt idx="3">
                  <c:v>4.6293654612553352E-2</c:v>
                </c:pt>
                <c:pt idx="4">
                  <c:v>4.1544363019985181E-2</c:v>
                </c:pt>
                <c:pt idx="5">
                  <c:v>3.61479646948746E-2</c:v>
                </c:pt>
                <c:pt idx="6">
                  <c:v>3.2848982881046762E-2</c:v>
                </c:pt>
                <c:pt idx="7">
                  <c:v>3.3704673966764229E-2</c:v>
                </c:pt>
                <c:pt idx="8">
                  <c:v>1.7877410728001239E-2</c:v>
                </c:pt>
                <c:pt idx="9">
                  <c:v>1.4513602608147231E-2</c:v>
                </c:pt>
                <c:pt idx="10">
                  <c:v>1.0718507395480893E-2</c:v>
                </c:pt>
                <c:pt idx="11">
                  <c:v>1.2102116115080639E-2</c:v>
                </c:pt>
                <c:pt idx="12">
                  <c:v>1.1705664990229812E-2</c:v>
                </c:pt>
                <c:pt idx="13">
                  <c:v>1.592864861930525E-2</c:v>
                </c:pt>
                <c:pt idx="14">
                  <c:v>1.0499706684354314E-2</c:v>
                </c:pt>
                <c:pt idx="15">
                  <c:v>1.4335680064515455E-2</c:v>
                </c:pt>
                <c:pt idx="16">
                  <c:v>1.4387786737520909E-2</c:v>
                </c:pt>
                <c:pt idx="17">
                  <c:v>1.4752531878819669E-2</c:v>
                </c:pt>
                <c:pt idx="18">
                  <c:v>1.144094349566575E-2</c:v>
                </c:pt>
                <c:pt idx="19">
                  <c:v>1.0639041058739307E-2</c:v>
                </c:pt>
                <c:pt idx="20">
                  <c:v>1.3174164655627336E-2</c:v>
                </c:pt>
                <c:pt idx="21">
                  <c:v>1.2872669049806225E-2</c:v>
                </c:pt>
                <c:pt idx="22">
                  <c:v>6.2554537596839002E-3</c:v>
                </c:pt>
                <c:pt idx="23">
                  <c:v>1.0058463158608279E-2</c:v>
                </c:pt>
                <c:pt idx="24">
                  <c:v>5.1321915422017292E-3</c:v>
                </c:pt>
                <c:pt idx="25">
                  <c:v>-3.8080010432886557E-4</c:v>
                </c:pt>
                <c:pt idx="26">
                  <c:v>3.1522101894210369E-3</c:v>
                </c:pt>
                <c:pt idx="27">
                  <c:v>1.7438994526255969E-3</c:v>
                </c:pt>
                <c:pt idx="28">
                  <c:v>9.9672850108561278E-4</c:v>
                </c:pt>
                <c:pt idx="29">
                  <c:v>-1.3024648650181159E-3</c:v>
                </c:pt>
                <c:pt idx="30">
                  <c:v>9.045033940565661E-4</c:v>
                </c:pt>
                <c:pt idx="31">
                  <c:v>-4.1437144127971504E-3</c:v>
                </c:pt>
                <c:pt idx="32">
                  <c:v>1.7009671122045905E-4</c:v>
                </c:pt>
                <c:pt idx="33">
                  <c:v>1.7466123679726886E-5</c:v>
                </c:pt>
                <c:pt idx="34">
                  <c:v>5.2768532489326572E-3</c:v>
                </c:pt>
                <c:pt idx="35">
                  <c:v>7.687268062495603E-3</c:v>
                </c:pt>
                <c:pt idx="36">
                  <c:v>2.7339732972561787E-3</c:v>
                </c:pt>
                <c:pt idx="37">
                  <c:v>5.5688539048067767E-3</c:v>
                </c:pt>
                <c:pt idx="38">
                  <c:v>5.0600770134004089E-3</c:v>
                </c:pt>
                <c:pt idx="39">
                  <c:v>1.4810692758527325E-2</c:v>
                </c:pt>
                <c:pt idx="40">
                  <c:v>1.6326555266870935E-2</c:v>
                </c:pt>
                <c:pt idx="41">
                  <c:v>1.7061332267423956E-2</c:v>
                </c:pt>
                <c:pt idx="42">
                  <c:v>1.9430487635199528E-2</c:v>
                </c:pt>
                <c:pt idx="43">
                  <c:v>1.5603602373724185E-2</c:v>
                </c:pt>
                <c:pt idx="44">
                  <c:v>1.8941987028071303E-2</c:v>
                </c:pt>
                <c:pt idx="45">
                  <c:v>1.2898085090055356E-2</c:v>
                </c:pt>
                <c:pt idx="46">
                  <c:v>9.315544230187614E-3</c:v>
                </c:pt>
                <c:pt idx="47">
                  <c:v>5.566752558401028E-3</c:v>
                </c:pt>
                <c:pt idx="48">
                  <c:v>6.5609529145687767E-3</c:v>
                </c:pt>
                <c:pt idx="49">
                  <c:v>7.650535514887688E-3</c:v>
                </c:pt>
                <c:pt idx="50">
                  <c:v>8.1994290834952743E-3</c:v>
                </c:pt>
                <c:pt idx="51">
                  <c:v>7.3496503701403898E-3</c:v>
                </c:pt>
                <c:pt idx="52">
                  <c:v>5.3688410263748737E-3</c:v>
                </c:pt>
                <c:pt idx="53">
                  <c:v>-4.827021490072525E-4</c:v>
                </c:pt>
                <c:pt idx="54">
                  <c:v>3.0152761726549071E-2</c:v>
                </c:pt>
                <c:pt idx="55">
                  <c:v>-1.1839643633309666E-2</c:v>
                </c:pt>
                <c:pt idx="56">
                  <c:v>-1.8242692338120037E-2</c:v>
                </c:pt>
                <c:pt idx="57">
                  <c:v>-4.2111282251724447E-3</c:v>
                </c:pt>
                <c:pt idx="58">
                  <c:v>-2.3383522289067232E-2</c:v>
                </c:pt>
                <c:pt idx="59">
                  <c:v>-2.7976887283686053E-2</c:v>
                </c:pt>
                <c:pt idx="60">
                  <c:v>-3.1636770782438511E-2</c:v>
                </c:pt>
                <c:pt idx="61">
                  <c:v>-3.5124944067718905E-2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1-4D5C-AE82-EC7450F4A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215536"/>
        <c:axId val="1100212208"/>
      </c:lineChart>
      <c:catAx>
        <c:axId val="11002155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212208"/>
        <c:crossesAt val="-1"/>
        <c:auto val="1"/>
        <c:lblAlgn val="ctr"/>
        <c:lblOffset val="100"/>
        <c:tickLblSkip val="4"/>
        <c:noMultiLvlLbl val="0"/>
      </c:catAx>
      <c:valAx>
        <c:axId val="1100212208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21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/>
              <a:t>Low Key Leader</a:t>
            </a:r>
            <a:r>
              <a:rPr lang="en-CA" baseline="0"/>
              <a:t> Strength Med Econ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Summary!$A$10</c:f>
              <c:strCache>
                <c:ptCount val="1"/>
                <c:pt idx="0">
                  <c:v>Turkey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Summary!$C$10:$BL$10</c:f>
              <c:numCache>
                <c:formatCode>General</c:formatCode>
                <c:ptCount val="62"/>
                <c:pt idx="0">
                  <c:v>5.0962327923822555E-2</c:v>
                </c:pt>
                <c:pt idx="1">
                  <c:v>5.1155444539939116E-2</c:v>
                </c:pt>
                <c:pt idx="2">
                  <c:v>4.9602620984412669E-2</c:v>
                </c:pt>
                <c:pt idx="3">
                  <c:v>4.5871082870796408E-2</c:v>
                </c:pt>
                <c:pt idx="4">
                  <c:v>4.3310683081726892E-2</c:v>
                </c:pt>
                <c:pt idx="5">
                  <c:v>3.7934201464412086E-2</c:v>
                </c:pt>
                <c:pt idx="6">
                  <c:v>3.4334148214932275E-2</c:v>
                </c:pt>
                <c:pt idx="7">
                  <c:v>3.5048848980283473E-2</c:v>
                </c:pt>
                <c:pt idx="8">
                  <c:v>2.03230158683755E-2</c:v>
                </c:pt>
                <c:pt idx="9">
                  <c:v>1.7375765569829327E-2</c:v>
                </c:pt>
                <c:pt idx="10">
                  <c:v>1.5720700042049347E-2</c:v>
                </c:pt>
                <c:pt idx="11">
                  <c:v>1.6428610639857698E-2</c:v>
                </c:pt>
                <c:pt idx="12">
                  <c:v>1.709589620513377E-2</c:v>
                </c:pt>
                <c:pt idx="13">
                  <c:v>1.668390249335281E-2</c:v>
                </c:pt>
                <c:pt idx="14">
                  <c:v>1.3588113518113941E-2</c:v>
                </c:pt>
                <c:pt idx="15">
                  <c:v>1.5672996207482935E-2</c:v>
                </c:pt>
                <c:pt idx="16">
                  <c:v>1.5979010104738386E-2</c:v>
                </c:pt>
                <c:pt idx="17">
                  <c:v>1.5837034378717807E-2</c:v>
                </c:pt>
                <c:pt idx="18">
                  <c:v>1.4608615611592513E-2</c:v>
                </c:pt>
                <c:pt idx="19">
                  <c:v>1.4432116465083841E-2</c:v>
                </c:pt>
                <c:pt idx="20">
                  <c:v>1.6469891414098766E-2</c:v>
                </c:pt>
                <c:pt idx="21">
                  <c:v>1.5466815627869593E-2</c:v>
                </c:pt>
                <c:pt idx="22">
                  <c:v>1.3180795500884546E-2</c:v>
                </c:pt>
                <c:pt idx="23">
                  <c:v>1.5327573235258896E-2</c:v>
                </c:pt>
                <c:pt idx="24">
                  <c:v>1.1340161257175112E-2</c:v>
                </c:pt>
                <c:pt idx="25">
                  <c:v>6.3779808751250125E-3</c:v>
                </c:pt>
                <c:pt idx="26">
                  <c:v>9.0866142791590707E-3</c:v>
                </c:pt>
                <c:pt idx="27">
                  <c:v>1.0852577907960299E-2</c:v>
                </c:pt>
                <c:pt idx="28">
                  <c:v>9.2767889475986569E-3</c:v>
                </c:pt>
                <c:pt idx="29">
                  <c:v>8.1560903554562421E-3</c:v>
                </c:pt>
                <c:pt idx="30">
                  <c:v>9.307571617529483E-3</c:v>
                </c:pt>
                <c:pt idx="31">
                  <c:v>8.3973822585556648E-3</c:v>
                </c:pt>
                <c:pt idx="32">
                  <c:v>1.0650792062687826E-2</c:v>
                </c:pt>
                <c:pt idx="33">
                  <c:v>1.1006394191162335E-2</c:v>
                </c:pt>
                <c:pt idx="34">
                  <c:v>1.3375833616727624E-2</c:v>
                </c:pt>
                <c:pt idx="35">
                  <c:v>1.4546447586683105E-2</c:v>
                </c:pt>
                <c:pt idx="36">
                  <c:v>9.8904605278230251E-3</c:v>
                </c:pt>
                <c:pt idx="37">
                  <c:v>1.1192603887530517E-2</c:v>
                </c:pt>
                <c:pt idx="38">
                  <c:v>1.2653724778239651E-2</c:v>
                </c:pt>
                <c:pt idx="39">
                  <c:v>1.8519337897935521E-2</c:v>
                </c:pt>
                <c:pt idx="40">
                  <c:v>4.0692054330124766E-2</c:v>
                </c:pt>
                <c:pt idx="41">
                  <c:v>4.1418392718914371E-2</c:v>
                </c:pt>
                <c:pt idx="42">
                  <c:v>4.1711334022812921E-2</c:v>
                </c:pt>
                <c:pt idx="43">
                  <c:v>5.1874785865131549E-2</c:v>
                </c:pt>
                <c:pt idx="44">
                  <c:v>5.5646271681204888E-2</c:v>
                </c:pt>
                <c:pt idx="45">
                  <c:v>6.0883989935131354E-2</c:v>
                </c:pt>
                <c:pt idx="46">
                  <c:v>6.6430697237776018E-2</c:v>
                </c:pt>
                <c:pt idx="47">
                  <c:v>6.5300775908643346E-2</c:v>
                </c:pt>
                <c:pt idx="48">
                  <c:v>6.1457268724796787E-2</c:v>
                </c:pt>
                <c:pt idx="49">
                  <c:v>5.9637786466641682E-2</c:v>
                </c:pt>
                <c:pt idx="50">
                  <c:v>6.301626450453604E-2</c:v>
                </c:pt>
                <c:pt idx="51">
                  <c:v>6.6493104827322819E-2</c:v>
                </c:pt>
                <c:pt idx="52">
                  <c:v>6.9855917086977012E-2</c:v>
                </c:pt>
                <c:pt idx="53">
                  <c:v>6.9718845243218766E-2</c:v>
                </c:pt>
                <c:pt idx="54">
                  <c:v>9.4179964996684351E-2</c:v>
                </c:pt>
                <c:pt idx="55">
                  <c:v>7.0339983114141941E-2</c:v>
                </c:pt>
                <c:pt idx="56">
                  <c:v>5.83633087695258E-2</c:v>
                </c:pt>
                <c:pt idx="57">
                  <c:v>6.3917838575858116E-2</c:v>
                </c:pt>
                <c:pt idx="58">
                  <c:v>6.4725118449938585E-2</c:v>
                </c:pt>
                <c:pt idx="59">
                  <c:v>6.5511642827291064E-2</c:v>
                </c:pt>
                <c:pt idx="60">
                  <c:v>6.3820882387641123E-2</c:v>
                </c:pt>
                <c:pt idx="61">
                  <c:v>6.165834598363347E-2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E-46F6-BD28-1410D5BF1E36}"/>
            </c:ext>
          </c:extLst>
        </c:ser>
        <c:ser>
          <c:idx val="1"/>
          <c:order val="1"/>
          <c:tx>
            <c:strRef>
              <c:f>Summary!$A$20</c:f>
              <c:strCache>
                <c:ptCount val="1"/>
                <c:pt idx="0">
                  <c:v>Mexico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Summary!$C$20:$BL$20</c:f>
              <c:numCache>
                <c:formatCode>General</c:formatCode>
                <c:ptCount val="62"/>
                <c:pt idx="0">
                  <c:v>5.8030819006331433E-2</c:v>
                </c:pt>
                <c:pt idx="1">
                  <c:v>5.6458149689804178E-2</c:v>
                </c:pt>
                <c:pt idx="2">
                  <c:v>5.3173654772505949E-2</c:v>
                </c:pt>
                <c:pt idx="3">
                  <c:v>4.6161468153590526E-2</c:v>
                </c:pt>
                <c:pt idx="4">
                  <c:v>4.1173951071953187E-2</c:v>
                </c:pt>
                <c:pt idx="5">
                  <c:v>3.3829306421278599E-2</c:v>
                </c:pt>
                <c:pt idx="6">
                  <c:v>2.7682309490405461E-2</c:v>
                </c:pt>
                <c:pt idx="7">
                  <c:v>2.9811553887011198E-2</c:v>
                </c:pt>
                <c:pt idx="8">
                  <c:v>-2.3421834542565356E-2</c:v>
                </c:pt>
                <c:pt idx="9">
                  <c:v>-3.7900624532952107E-2</c:v>
                </c:pt>
                <c:pt idx="10">
                  <c:v>-4.7852372349049627E-2</c:v>
                </c:pt>
                <c:pt idx="11">
                  <c:v>-3.3400509145652443E-2</c:v>
                </c:pt>
                <c:pt idx="12">
                  <c:v>-3.2658405557633927E-2</c:v>
                </c:pt>
                <c:pt idx="13">
                  <c:v>-2.3156162057470606E-2</c:v>
                </c:pt>
                <c:pt idx="14">
                  <c:v>-2.7060680041234589E-2</c:v>
                </c:pt>
                <c:pt idx="15">
                  <c:v>-1.9497336146018895E-2</c:v>
                </c:pt>
                <c:pt idx="16">
                  <c:v>-1.7041337169000581E-2</c:v>
                </c:pt>
                <c:pt idx="17">
                  <c:v>-1.5855668688444971E-2</c:v>
                </c:pt>
                <c:pt idx="18">
                  <c:v>-1.6873507973746232E-2</c:v>
                </c:pt>
                <c:pt idx="19">
                  <c:v>-1.5567423883238479E-2</c:v>
                </c:pt>
                <c:pt idx="20">
                  <c:v>-1.4741792430549669E-2</c:v>
                </c:pt>
                <c:pt idx="21">
                  <c:v>-1.2343410628354631E-2</c:v>
                </c:pt>
                <c:pt idx="22">
                  <c:v>-1.9543029476872364E-2</c:v>
                </c:pt>
                <c:pt idx="23">
                  <c:v>-2.3296503597952475E-2</c:v>
                </c:pt>
                <c:pt idx="24">
                  <c:v>-2.5521212874496726E-2</c:v>
                </c:pt>
                <c:pt idx="25">
                  <c:v>-4.3977147022760024E-2</c:v>
                </c:pt>
                <c:pt idx="26">
                  <c:v>-3.3616446186134963E-2</c:v>
                </c:pt>
                <c:pt idx="27">
                  <c:v>-2.9554429690484454E-2</c:v>
                </c:pt>
                <c:pt idx="28">
                  <c:v>-2.8741163871516193E-2</c:v>
                </c:pt>
                <c:pt idx="29">
                  <c:v>-3.126488792033609E-2</c:v>
                </c:pt>
                <c:pt idx="30">
                  <c:v>-2.2052254955035155E-2</c:v>
                </c:pt>
                <c:pt idx="31">
                  <c:v>-2.2208481189430959E-2</c:v>
                </c:pt>
                <c:pt idx="32">
                  <c:v>-1.4408025920277054E-2</c:v>
                </c:pt>
                <c:pt idx="33">
                  <c:v>-1.4022559553717673E-2</c:v>
                </c:pt>
                <c:pt idx="34">
                  <c:v>-7.7167577731143827E-3</c:v>
                </c:pt>
                <c:pt idx="35">
                  <c:v>-5.6396546509201867E-3</c:v>
                </c:pt>
                <c:pt idx="36">
                  <c:v>-1.3627240245271746E-2</c:v>
                </c:pt>
                <c:pt idx="37">
                  <c:v>-1.0166108644000388E-2</c:v>
                </c:pt>
                <c:pt idx="38">
                  <c:v>-5.9243147098795579E-3</c:v>
                </c:pt>
                <c:pt idx="39">
                  <c:v>5.6570621116570075E-3</c:v>
                </c:pt>
                <c:pt idx="40">
                  <c:v>7.610611466158404E-2</c:v>
                </c:pt>
                <c:pt idx="41">
                  <c:v>8.5891246624983333E-2</c:v>
                </c:pt>
                <c:pt idx="42">
                  <c:v>9.2530714830029448E-2</c:v>
                </c:pt>
                <c:pt idx="43">
                  <c:v>9.0660010430554883E-2</c:v>
                </c:pt>
                <c:pt idx="44">
                  <c:v>9.5628513204264021E-2</c:v>
                </c:pt>
                <c:pt idx="45">
                  <c:v>0.10011445801614682</c:v>
                </c:pt>
                <c:pt idx="46">
                  <c:v>9.922554628521299E-2</c:v>
                </c:pt>
                <c:pt idx="47">
                  <c:v>0.10350363808550908</c:v>
                </c:pt>
                <c:pt idx="48">
                  <c:v>9.4645987039999241E-2</c:v>
                </c:pt>
                <c:pt idx="49">
                  <c:v>9.3093212432092939E-2</c:v>
                </c:pt>
                <c:pt idx="50">
                  <c:v>0.10155062315805564</c:v>
                </c:pt>
                <c:pt idx="51">
                  <c:v>0.10348479997188068</c:v>
                </c:pt>
                <c:pt idx="52">
                  <c:v>0.10671410395398129</c:v>
                </c:pt>
                <c:pt idx="53">
                  <c:v>0.10875408893425166</c:v>
                </c:pt>
                <c:pt idx="54">
                  <c:v>0.14425337111299502</c:v>
                </c:pt>
                <c:pt idx="55">
                  <c:v>0.1073861649078946</c:v>
                </c:pt>
                <c:pt idx="56">
                  <c:v>0.10624668484910375</c:v>
                </c:pt>
                <c:pt idx="57">
                  <c:v>0.12291797863353135</c:v>
                </c:pt>
                <c:pt idx="58">
                  <c:v>0.10944129174309578</c:v>
                </c:pt>
                <c:pt idx="59">
                  <c:v>0.10924430175718905</c:v>
                </c:pt>
                <c:pt idx="60">
                  <c:v>0.10659289174871922</c:v>
                </c:pt>
                <c:pt idx="61">
                  <c:v>0.10532440449110694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E-46F6-BD28-1410D5BF1E36}"/>
            </c:ext>
          </c:extLst>
        </c:ser>
        <c:ser>
          <c:idx val="2"/>
          <c:order val="2"/>
          <c:tx>
            <c:strRef>
              <c:f>Summary!$A$35</c:f>
              <c:strCache>
                <c:ptCount val="1"/>
                <c:pt idx="0">
                  <c:v>Brazil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Summary!$C$35:$BL$35</c:f>
              <c:numCache>
                <c:formatCode>General</c:formatCode>
                <c:ptCount val="62"/>
                <c:pt idx="0">
                  <c:v>5.7407001185230996E-2</c:v>
                </c:pt>
                <c:pt idx="1">
                  <c:v>5.6536910274346326E-2</c:v>
                </c:pt>
                <c:pt idx="2">
                  <c:v>5.3981397545643878E-2</c:v>
                </c:pt>
                <c:pt idx="3">
                  <c:v>4.7305983030926674E-2</c:v>
                </c:pt>
                <c:pt idx="4">
                  <c:v>4.186404749404158E-2</c:v>
                </c:pt>
                <c:pt idx="5">
                  <c:v>3.5121670167238328E-2</c:v>
                </c:pt>
                <c:pt idx="6">
                  <c:v>3.0990321514197838E-2</c:v>
                </c:pt>
                <c:pt idx="7">
                  <c:v>3.2488169186687572E-2</c:v>
                </c:pt>
                <c:pt idx="8">
                  <c:v>-2.3951221204331213E-3</c:v>
                </c:pt>
                <c:pt idx="9">
                  <c:v>-8.2883310504812957E-3</c:v>
                </c:pt>
                <c:pt idx="10">
                  <c:v>-1.1724618246442817E-2</c:v>
                </c:pt>
                <c:pt idx="11">
                  <c:v>-6.5838971864925072E-3</c:v>
                </c:pt>
                <c:pt idx="12">
                  <c:v>-2.9519303964620491E-3</c:v>
                </c:pt>
                <c:pt idx="13">
                  <c:v>2.2090580768778095E-3</c:v>
                </c:pt>
                <c:pt idx="14">
                  <c:v>4.0945481020421975E-4</c:v>
                </c:pt>
                <c:pt idx="15">
                  <c:v>4.0516037026756546E-3</c:v>
                </c:pt>
                <c:pt idx="16">
                  <c:v>4.9462290767615449E-3</c:v>
                </c:pt>
                <c:pt idx="17">
                  <c:v>5.5787096273503603E-3</c:v>
                </c:pt>
                <c:pt idx="18">
                  <c:v>4.9318131630916515E-3</c:v>
                </c:pt>
                <c:pt idx="19">
                  <c:v>4.2082196358970217E-3</c:v>
                </c:pt>
                <c:pt idx="20">
                  <c:v>5.4226171346600169E-3</c:v>
                </c:pt>
                <c:pt idx="21">
                  <c:v>7.0368184226269406E-3</c:v>
                </c:pt>
                <c:pt idx="22">
                  <c:v>1.0135965508507941E-3</c:v>
                </c:pt>
                <c:pt idx="23">
                  <c:v>-1.3438219039537055E-3</c:v>
                </c:pt>
                <c:pt idx="24">
                  <c:v>-5.3906041512526981E-3</c:v>
                </c:pt>
                <c:pt idx="25">
                  <c:v>-1.6471037086820024E-2</c:v>
                </c:pt>
                <c:pt idx="26">
                  <c:v>-1.2230368535341318E-2</c:v>
                </c:pt>
                <c:pt idx="27">
                  <c:v>-8.9344608589358235E-3</c:v>
                </c:pt>
                <c:pt idx="28">
                  <c:v>-7.7228712989218309E-3</c:v>
                </c:pt>
                <c:pt idx="29">
                  <c:v>-1.4486834769835047E-2</c:v>
                </c:pt>
                <c:pt idx="30">
                  <c:v>-1.0617683746275829E-2</c:v>
                </c:pt>
                <c:pt idx="31">
                  <c:v>-1.4665938878044557E-2</c:v>
                </c:pt>
                <c:pt idx="32">
                  <c:v>-7.8912862982737919E-3</c:v>
                </c:pt>
                <c:pt idx="33">
                  <c:v>-8.8637144572854543E-3</c:v>
                </c:pt>
                <c:pt idx="34">
                  <c:v>-3.4464219321742734E-3</c:v>
                </c:pt>
                <c:pt idx="35">
                  <c:v>-3.8918156614027449E-3</c:v>
                </c:pt>
                <c:pt idx="36">
                  <c:v>-4.137295480009337E-3</c:v>
                </c:pt>
                <c:pt idx="37">
                  <c:v>-7.3809565557823725E-3</c:v>
                </c:pt>
                <c:pt idx="38">
                  <c:v>-4.771708593426377E-3</c:v>
                </c:pt>
                <c:pt idx="39">
                  <c:v>2.6532822192635447E-3</c:v>
                </c:pt>
                <c:pt idx="40">
                  <c:v>-1.014932528322629E-2</c:v>
                </c:pt>
                <c:pt idx="41">
                  <c:v>-8.6359704942451931E-3</c:v>
                </c:pt>
                <c:pt idx="42">
                  <c:v>-8.9069891654316169E-3</c:v>
                </c:pt>
                <c:pt idx="43">
                  <c:v>-1.7023710223787236E-2</c:v>
                </c:pt>
                <c:pt idx="44">
                  <c:v>-1.083724191780458E-2</c:v>
                </c:pt>
                <c:pt idx="45">
                  <c:v>-2.3042676793051026E-2</c:v>
                </c:pt>
                <c:pt idx="46">
                  <c:v>-2.6129678791813382E-2</c:v>
                </c:pt>
                <c:pt idx="47">
                  <c:v>-2.3863210715283356E-2</c:v>
                </c:pt>
                <c:pt idx="48">
                  <c:v>-1.726813454997092E-2</c:v>
                </c:pt>
                <c:pt idx="49">
                  <c:v>-1.5378654977716871E-2</c:v>
                </c:pt>
                <c:pt idx="50">
                  <c:v>-1.1377634298610412E-2</c:v>
                </c:pt>
                <c:pt idx="51">
                  <c:v>-1.3782424749974514E-2</c:v>
                </c:pt>
                <c:pt idx="52">
                  <c:v>-1.8490492921763912E-2</c:v>
                </c:pt>
                <c:pt idx="53">
                  <c:v>-1.7569872480226206E-2</c:v>
                </c:pt>
                <c:pt idx="54">
                  <c:v>2.0883428249900443E-2</c:v>
                </c:pt>
                <c:pt idx="55">
                  <c:v>-1.7369250391496643E-2</c:v>
                </c:pt>
                <c:pt idx="56">
                  <c:v>-2.227579681738176E-2</c:v>
                </c:pt>
                <c:pt idx="57">
                  <c:v>-3.9502039808663181E-3</c:v>
                </c:pt>
                <c:pt idx="58">
                  <c:v>-1.729520106720446E-2</c:v>
                </c:pt>
                <c:pt idx="59">
                  <c:v>-2.1488430768401984E-2</c:v>
                </c:pt>
                <c:pt idx="60">
                  <c:v>-3.0131214127040257E-2</c:v>
                </c:pt>
                <c:pt idx="61">
                  <c:v>-3.1615924471445039E-2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E-46F6-BD28-1410D5BF1E36}"/>
            </c:ext>
          </c:extLst>
        </c:ser>
        <c:ser>
          <c:idx val="3"/>
          <c:order val="3"/>
          <c:tx>
            <c:strRef>
              <c:f>Summary!$A$40</c:f>
              <c:strCache>
                <c:ptCount val="1"/>
                <c:pt idx="0">
                  <c:v>Ireland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Summary!$C$40:$BL$40</c:f>
              <c:numCache>
                <c:formatCode>General</c:formatCode>
                <c:ptCount val="62"/>
                <c:pt idx="0">
                  <c:v>0.1210155925324955</c:v>
                </c:pt>
                <c:pt idx="1">
                  <c:v>0.1218141059324095</c:v>
                </c:pt>
                <c:pt idx="2">
                  <c:v>0.11832036961999441</c:v>
                </c:pt>
                <c:pt idx="3">
                  <c:v>0.10434640982045243</c:v>
                </c:pt>
                <c:pt idx="4">
                  <c:v>9.2755475624939188E-2</c:v>
                </c:pt>
                <c:pt idx="5">
                  <c:v>8.4728360681349174E-2</c:v>
                </c:pt>
                <c:pt idx="6">
                  <c:v>8.3207607967325292E-2</c:v>
                </c:pt>
                <c:pt idx="7">
                  <c:v>8.5459493046421031E-2</c:v>
                </c:pt>
                <c:pt idx="8">
                  <c:v>4.6983695789189719E-2</c:v>
                </c:pt>
                <c:pt idx="9">
                  <c:v>3.771268870319662E-2</c:v>
                </c:pt>
                <c:pt idx="10">
                  <c:v>3.386314625581479E-2</c:v>
                </c:pt>
                <c:pt idx="11">
                  <c:v>-5.2753345833072895E-2</c:v>
                </c:pt>
                <c:pt idx="12">
                  <c:v>-5.4781747702024E-2</c:v>
                </c:pt>
                <c:pt idx="13">
                  <c:v>-5.9146045721633442E-2</c:v>
                </c:pt>
                <c:pt idx="14">
                  <c:v>-6.2793050826128863E-2</c:v>
                </c:pt>
                <c:pt idx="15">
                  <c:v>-5.6627832351719684E-2</c:v>
                </c:pt>
                <c:pt idx="16">
                  <c:v>-4.9456348997489172E-2</c:v>
                </c:pt>
                <c:pt idx="17">
                  <c:v>-3.2311404233015303E-2</c:v>
                </c:pt>
                <c:pt idx="18">
                  <c:v>-3.0146705219886785E-2</c:v>
                </c:pt>
                <c:pt idx="19">
                  <c:v>-3.1792603730310995E-2</c:v>
                </c:pt>
                <c:pt idx="20">
                  <c:v>-2.6986679945826542E-2</c:v>
                </c:pt>
                <c:pt idx="21">
                  <c:v>-5.0226882564583242E-2</c:v>
                </c:pt>
                <c:pt idx="22">
                  <c:v>-5.7321022694521648E-2</c:v>
                </c:pt>
                <c:pt idx="23">
                  <c:v>-5.2254985705077098E-2</c:v>
                </c:pt>
                <c:pt idx="24">
                  <c:v>-5.6527609529396117E-2</c:v>
                </c:pt>
                <c:pt idx="25">
                  <c:v>-6.3804644022068313E-2</c:v>
                </c:pt>
                <c:pt idx="26">
                  <c:v>-4.7974174908666414E-2</c:v>
                </c:pt>
                <c:pt idx="27">
                  <c:v>-4.7071603699156028E-2</c:v>
                </c:pt>
                <c:pt idx="28">
                  <c:v>-4.2445334775168375E-2</c:v>
                </c:pt>
                <c:pt idx="29">
                  <c:v>-3.897290788963606E-2</c:v>
                </c:pt>
                <c:pt idx="30">
                  <c:v>-3.1157129867407762E-2</c:v>
                </c:pt>
                <c:pt idx="31">
                  <c:v>-3.5707294748435259E-2</c:v>
                </c:pt>
                <c:pt idx="32">
                  <c:v>-1.083528358495961E-2</c:v>
                </c:pt>
                <c:pt idx="33">
                  <c:v>3.4063687438112972E-2</c:v>
                </c:pt>
                <c:pt idx="34">
                  <c:v>2.3415958712757978E-2</c:v>
                </c:pt>
                <c:pt idx="35">
                  <c:v>3.8714873340215006E-2</c:v>
                </c:pt>
                <c:pt idx="36">
                  <c:v>2.5186772202885704E-2</c:v>
                </c:pt>
                <c:pt idx="37">
                  <c:v>1.4611089460866894E-2</c:v>
                </c:pt>
                <c:pt idx="38">
                  <c:v>2.030259654200528E-2</c:v>
                </c:pt>
                <c:pt idx="39">
                  <c:v>3.7812671321951374E-2</c:v>
                </c:pt>
                <c:pt idx="40">
                  <c:v>4.8107569504800857E-2</c:v>
                </c:pt>
                <c:pt idx="41">
                  <c:v>4.687774894522137E-2</c:v>
                </c:pt>
                <c:pt idx="42">
                  <c:v>5.1739990406590414E-2</c:v>
                </c:pt>
                <c:pt idx="43">
                  <c:v>4.0846746596364419E-2</c:v>
                </c:pt>
                <c:pt idx="44">
                  <c:v>4.3136964598016275E-2</c:v>
                </c:pt>
                <c:pt idx="45">
                  <c:v>3.0723386751805637E-2</c:v>
                </c:pt>
                <c:pt idx="46">
                  <c:v>2.9440041633323255E-2</c:v>
                </c:pt>
                <c:pt idx="47">
                  <c:v>2.9504157653089544E-2</c:v>
                </c:pt>
                <c:pt idx="48">
                  <c:v>2.9325023689073235E-2</c:v>
                </c:pt>
                <c:pt idx="49">
                  <c:v>4.9312436122681422E-2</c:v>
                </c:pt>
                <c:pt idx="50">
                  <c:v>4.8132572363321052E-2</c:v>
                </c:pt>
                <c:pt idx="51">
                  <c:v>5.3207375532270854E-2</c:v>
                </c:pt>
                <c:pt idx="52">
                  <c:v>4.6992123735403304E-2</c:v>
                </c:pt>
                <c:pt idx="53">
                  <c:v>5.0180081046794264E-2</c:v>
                </c:pt>
                <c:pt idx="54">
                  <c:v>8.3722553941188077E-2</c:v>
                </c:pt>
                <c:pt idx="55">
                  <c:v>4.7743004830794675E-2</c:v>
                </c:pt>
                <c:pt idx="56">
                  <c:v>4.3411496545447209E-2</c:v>
                </c:pt>
                <c:pt idx="57">
                  <c:v>4.5568329680524114E-2</c:v>
                </c:pt>
                <c:pt idx="58">
                  <c:v>4.2289044478951501E-2</c:v>
                </c:pt>
                <c:pt idx="59">
                  <c:v>4.1207288467130926E-2</c:v>
                </c:pt>
                <c:pt idx="60">
                  <c:v>3.95248166701615E-2</c:v>
                </c:pt>
                <c:pt idx="61">
                  <c:v>3.7058881586918765E-2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AE-46F6-BD28-1410D5BF1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577440"/>
        <c:axId val="1711574944"/>
      </c:lineChart>
      <c:catAx>
        <c:axId val="171157744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574944"/>
        <c:crossesAt val="-0.15000000000000002"/>
        <c:auto val="1"/>
        <c:lblAlgn val="ctr"/>
        <c:lblOffset val="100"/>
        <c:tickLblSkip val="4"/>
        <c:noMultiLvlLbl val="0"/>
      </c:catAx>
      <c:valAx>
        <c:axId val="1711574944"/>
        <c:scaling>
          <c:orientation val="minMax"/>
          <c:max val="0.15000000000000002"/>
          <c:min val="-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5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i="0"/>
              <a:t>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Summary!$A$28:$B$28</c:f>
              <c:strCache>
                <c:ptCount val="2"/>
                <c:pt idx="0">
                  <c:v>China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Summary!$C$27:$BL$27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Summary!$C$28:$BL$28</c:f>
              <c:numCache>
                <c:formatCode>General</c:formatCode>
                <c:ptCount val="62"/>
                <c:pt idx="0">
                  <c:v>4.4579362166396144E-2</c:v>
                </c:pt>
                <c:pt idx="1">
                  <c:v>3.8848923062198074E-2</c:v>
                </c:pt>
                <c:pt idx="2">
                  <c:v>4.0189033481603513E-2</c:v>
                </c:pt>
                <c:pt idx="3">
                  <c:v>4.0994279384262429E-2</c:v>
                </c:pt>
                <c:pt idx="4">
                  <c:v>3.7935588391178179E-2</c:v>
                </c:pt>
                <c:pt idx="5">
                  <c:v>3.5366450110748647E-2</c:v>
                </c:pt>
                <c:pt idx="6">
                  <c:v>3.2662953910546272E-2</c:v>
                </c:pt>
                <c:pt idx="7">
                  <c:v>3.267560254424888E-2</c:v>
                </c:pt>
                <c:pt idx="8">
                  <c:v>2.8346612074323214E-2</c:v>
                </c:pt>
                <c:pt idx="9">
                  <c:v>2.7811842896999579E-2</c:v>
                </c:pt>
                <c:pt idx="10">
                  <c:v>3.0432164130891948E-2</c:v>
                </c:pt>
                <c:pt idx="11">
                  <c:v>2.8155795626548786E-2</c:v>
                </c:pt>
                <c:pt idx="12">
                  <c:v>2.9108212791796241E-2</c:v>
                </c:pt>
                <c:pt idx="13">
                  <c:v>2.3390192568155069E-2</c:v>
                </c:pt>
                <c:pt idx="14">
                  <c:v>2.8840335757880364E-2</c:v>
                </c:pt>
                <c:pt idx="15">
                  <c:v>2.3948490535424454E-2</c:v>
                </c:pt>
                <c:pt idx="16">
                  <c:v>2.6212548045909469E-2</c:v>
                </c:pt>
                <c:pt idx="17">
                  <c:v>2.4026627777463436E-2</c:v>
                </c:pt>
                <c:pt idx="18">
                  <c:v>2.7931377963047451E-2</c:v>
                </c:pt>
                <c:pt idx="19">
                  <c:v>2.7799645228053928E-2</c:v>
                </c:pt>
                <c:pt idx="20">
                  <c:v>2.8176445765641902E-2</c:v>
                </c:pt>
                <c:pt idx="21">
                  <c:v>2.7763013150458628E-2</c:v>
                </c:pt>
                <c:pt idx="22">
                  <c:v>3.0793466503454645E-2</c:v>
                </c:pt>
                <c:pt idx="23">
                  <c:v>3.0682083695978173E-2</c:v>
                </c:pt>
                <c:pt idx="24">
                  <c:v>3.6671991625820903E-2</c:v>
                </c:pt>
                <c:pt idx="25">
                  <c:v>4.0408625326930035E-2</c:v>
                </c:pt>
                <c:pt idx="26">
                  <c:v>4.005157960936253E-2</c:v>
                </c:pt>
                <c:pt idx="27">
                  <c:v>4.5526226691999801E-2</c:v>
                </c:pt>
                <c:pt idx="28">
                  <c:v>4.55832289926082E-2</c:v>
                </c:pt>
                <c:pt idx="29">
                  <c:v>4.8522550071206087E-2</c:v>
                </c:pt>
                <c:pt idx="30">
                  <c:v>4.8762061076917461E-2</c:v>
                </c:pt>
                <c:pt idx="31">
                  <c:v>6.0528111668220842E-2</c:v>
                </c:pt>
                <c:pt idx="32">
                  <c:v>5.9768260386640869E-2</c:v>
                </c:pt>
                <c:pt idx="33">
                  <c:v>6.5384302974619918E-2</c:v>
                </c:pt>
                <c:pt idx="34">
                  <c:v>6.020769973229987E-2</c:v>
                </c:pt>
                <c:pt idx="35">
                  <c:v>6.0243366653492697E-2</c:v>
                </c:pt>
                <c:pt idx="36">
                  <c:v>5.7260305616450936E-2</c:v>
                </c:pt>
                <c:pt idx="37">
                  <c:v>5.3568730821520437E-2</c:v>
                </c:pt>
                <c:pt idx="38">
                  <c:v>5.9131067752831577E-2</c:v>
                </c:pt>
                <c:pt idx="39">
                  <c:v>5.3534791737407272E-2</c:v>
                </c:pt>
                <c:pt idx="40">
                  <c:v>5.6825425794687134E-2</c:v>
                </c:pt>
                <c:pt idx="41">
                  <c:v>6.3792375613859448E-2</c:v>
                </c:pt>
                <c:pt idx="42">
                  <c:v>6.7328628885156186E-2</c:v>
                </c:pt>
                <c:pt idx="43">
                  <c:v>7.5018592767459646E-2</c:v>
                </c:pt>
                <c:pt idx="44">
                  <c:v>7.6695956880316413E-2</c:v>
                </c:pt>
                <c:pt idx="45">
                  <c:v>8.9056111772576219E-2</c:v>
                </c:pt>
                <c:pt idx="46">
                  <c:v>9.734376527318811E-2</c:v>
                </c:pt>
                <c:pt idx="47">
                  <c:v>0.10976464801709926</c:v>
                </c:pt>
                <c:pt idx="48">
                  <c:v>0.10870809200726175</c:v>
                </c:pt>
                <c:pt idx="49">
                  <c:v>0.10473073398732512</c:v>
                </c:pt>
                <c:pt idx="50">
                  <c:v>0.10581623188270226</c:v>
                </c:pt>
                <c:pt idx="51">
                  <c:v>0.11383638112020081</c:v>
                </c:pt>
                <c:pt idx="52">
                  <c:v>0.11274968026730452</c:v>
                </c:pt>
                <c:pt idx="53">
                  <c:v>0.12665904733956379</c:v>
                </c:pt>
                <c:pt idx="54">
                  <c:v>0.14067797670549956</c:v>
                </c:pt>
                <c:pt idx="55">
                  <c:v>0.15548704511427791</c:v>
                </c:pt>
                <c:pt idx="56">
                  <c:v>0.16403076585967905</c:v>
                </c:pt>
                <c:pt idx="57">
                  <c:v>0.16417512667514936</c:v>
                </c:pt>
                <c:pt idx="58">
                  <c:v>0.18070501488967211</c:v>
                </c:pt>
                <c:pt idx="59">
                  <c:v>0.1889202469037789</c:v>
                </c:pt>
                <c:pt idx="60">
                  <c:v>0.19457390933690832</c:v>
                </c:pt>
                <c:pt idx="61">
                  <c:v>0.19762124713338322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A-423B-A0CE-0A5417CE20C9}"/>
            </c:ext>
          </c:extLst>
        </c:ser>
        <c:ser>
          <c:idx val="1"/>
          <c:order val="1"/>
          <c:tx>
            <c:strRef>
              <c:f>Summary!$A$29:$B$29</c:f>
              <c:strCache>
                <c:ptCount val="2"/>
                <c:pt idx="0">
                  <c:v>China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Summary!$C$27:$BL$27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Summary!$C$29:$BL$29</c:f>
              <c:numCache>
                <c:formatCode>General</c:formatCode>
                <c:ptCount val="62"/>
                <c:pt idx="0">
                  <c:v>9.7344469134907838E-2</c:v>
                </c:pt>
                <c:pt idx="1">
                  <c:v>9.0463348495220058E-2</c:v>
                </c:pt>
                <c:pt idx="2">
                  <c:v>9.1630672894859946E-2</c:v>
                </c:pt>
                <c:pt idx="3">
                  <c:v>8.7287933996815781E-2</c:v>
                </c:pt>
                <c:pt idx="4">
                  <c:v>7.947995141116336E-2</c:v>
                </c:pt>
                <c:pt idx="5">
                  <c:v>7.1514414805623247E-2</c:v>
                </c:pt>
                <c:pt idx="6">
                  <c:v>6.5511936791593034E-2</c:v>
                </c:pt>
                <c:pt idx="7">
                  <c:v>6.6380276511013109E-2</c:v>
                </c:pt>
                <c:pt idx="8">
                  <c:v>4.6224022802324453E-2</c:v>
                </c:pt>
                <c:pt idx="9">
                  <c:v>4.232544550514681E-2</c:v>
                </c:pt>
                <c:pt idx="10">
                  <c:v>4.1150671526372841E-2</c:v>
                </c:pt>
                <c:pt idx="11">
                  <c:v>4.0257911741629425E-2</c:v>
                </c:pt>
                <c:pt idx="12">
                  <c:v>4.0813877782026053E-2</c:v>
                </c:pt>
                <c:pt idx="13">
                  <c:v>3.9318841187460318E-2</c:v>
                </c:pt>
                <c:pt idx="14">
                  <c:v>3.9340042442234678E-2</c:v>
                </c:pt>
                <c:pt idx="15">
                  <c:v>3.828417059993991E-2</c:v>
                </c:pt>
                <c:pt idx="16">
                  <c:v>4.0600334783430378E-2</c:v>
                </c:pt>
                <c:pt idx="17">
                  <c:v>3.8779159656283105E-2</c:v>
                </c:pt>
                <c:pt idx="18">
                  <c:v>3.9372321458713201E-2</c:v>
                </c:pt>
                <c:pt idx="19">
                  <c:v>3.8438686286793235E-2</c:v>
                </c:pt>
                <c:pt idx="20">
                  <c:v>4.1350610421269238E-2</c:v>
                </c:pt>
                <c:pt idx="21">
                  <c:v>4.0635682200264853E-2</c:v>
                </c:pt>
                <c:pt idx="22">
                  <c:v>3.7048920263138545E-2</c:v>
                </c:pt>
                <c:pt idx="23">
                  <c:v>4.0740546854586453E-2</c:v>
                </c:pt>
                <c:pt idx="24">
                  <c:v>4.1804183168022632E-2</c:v>
                </c:pt>
                <c:pt idx="25">
                  <c:v>4.002782522260117E-2</c:v>
                </c:pt>
                <c:pt idx="26">
                  <c:v>4.3203789798783566E-2</c:v>
                </c:pt>
                <c:pt idx="27">
                  <c:v>4.7270126144625398E-2</c:v>
                </c:pt>
                <c:pt idx="28">
                  <c:v>4.6579957493693813E-2</c:v>
                </c:pt>
                <c:pt idx="29">
                  <c:v>4.7220085206187971E-2</c:v>
                </c:pt>
                <c:pt idx="30">
                  <c:v>4.9666564470974027E-2</c:v>
                </c:pt>
                <c:pt idx="31">
                  <c:v>5.6384397255423692E-2</c:v>
                </c:pt>
                <c:pt idx="32">
                  <c:v>5.9938357097861328E-2</c:v>
                </c:pt>
                <c:pt idx="33">
                  <c:v>6.5401769098299645E-2</c:v>
                </c:pt>
                <c:pt idx="34">
                  <c:v>6.5484552981232527E-2</c:v>
                </c:pt>
                <c:pt idx="35">
                  <c:v>6.79306347159883E-2</c:v>
                </c:pt>
                <c:pt idx="36">
                  <c:v>5.9994278913707115E-2</c:v>
                </c:pt>
                <c:pt idx="37">
                  <c:v>5.9137584726327214E-2</c:v>
                </c:pt>
                <c:pt idx="38">
                  <c:v>6.4191144766231986E-2</c:v>
                </c:pt>
                <c:pt idx="39">
                  <c:v>6.8345484495934597E-2</c:v>
                </c:pt>
                <c:pt idx="40">
                  <c:v>7.3151981061558069E-2</c:v>
                </c:pt>
                <c:pt idx="41">
                  <c:v>8.0853707881283404E-2</c:v>
                </c:pt>
                <c:pt idx="42">
                  <c:v>8.6759116520355714E-2</c:v>
                </c:pt>
                <c:pt idx="43">
                  <c:v>9.0622195141183831E-2</c:v>
                </c:pt>
                <c:pt idx="44">
                  <c:v>9.5637943908387715E-2</c:v>
                </c:pt>
                <c:pt idx="45">
                  <c:v>0.10195419686263157</c:v>
                </c:pt>
                <c:pt idx="46">
                  <c:v>0.10665930950337572</c:v>
                </c:pt>
                <c:pt idx="47">
                  <c:v>0.11533140057550029</c:v>
                </c:pt>
                <c:pt idx="48">
                  <c:v>0.11526904492183053</c:v>
                </c:pt>
                <c:pt idx="49">
                  <c:v>0.1123812695022128</c:v>
                </c:pt>
                <c:pt idx="50">
                  <c:v>0.11401566096619753</c:v>
                </c:pt>
                <c:pt idx="51">
                  <c:v>0.1211860314903412</c:v>
                </c:pt>
                <c:pt idx="52">
                  <c:v>0.11811852129367939</c:v>
                </c:pt>
                <c:pt idx="53">
                  <c:v>0.12617634519055654</c:v>
                </c:pt>
                <c:pt idx="54">
                  <c:v>0.17083073843204863</c:v>
                </c:pt>
                <c:pt idx="55">
                  <c:v>0.14364740148096825</c:v>
                </c:pt>
                <c:pt idx="56">
                  <c:v>0.14578807352155901</c:v>
                </c:pt>
                <c:pt idx="57">
                  <c:v>0.15996399844997691</c:v>
                </c:pt>
                <c:pt idx="58">
                  <c:v>0.15732149260060488</c:v>
                </c:pt>
                <c:pt idx="59">
                  <c:v>0.16094335962009285</c:v>
                </c:pt>
                <c:pt idx="60">
                  <c:v>0.16293713855446981</c:v>
                </c:pt>
                <c:pt idx="61">
                  <c:v>0.16249630306566432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A-423B-A0CE-0A5417CE20C9}"/>
            </c:ext>
          </c:extLst>
        </c:ser>
        <c:ser>
          <c:idx val="2"/>
          <c:order val="2"/>
          <c:tx>
            <c:strRef>
              <c:f>Summary!$A$30:$B$30</c:f>
              <c:strCache>
                <c:ptCount val="2"/>
                <c:pt idx="0">
                  <c:v>China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Summary!$C$27:$BL$27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Summary!$C$30:$BL$30</c:f>
              <c:numCache>
                <c:formatCode>General</c:formatCode>
                <c:ptCount val="62"/>
                <c:pt idx="0">
                  <c:v>5.2765106968511694E-2</c:v>
                </c:pt>
                <c:pt idx="1">
                  <c:v>5.1614425433021985E-2</c:v>
                </c:pt>
                <c:pt idx="2">
                  <c:v>5.1441639413256433E-2</c:v>
                </c:pt>
                <c:pt idx="3">
                  <c:v>4.6293654612553352E-2</c:v>
                </c:pt>
                <c:pt idx="4">
                  <c:v>4.1544363019985181E-2</c:v>
                </c:pt>
                <c:pt idx="5">
                  <c:v>3.61479646948746E-2</c:v>
                </c:pt>
                <c:pt idx="6">
                  <c:v>3.2848982881046762E-2</c:v>
                </c:pt>
                <c:pt idx="7">
                  <c:v>3.3704673966764229E-2</c:v>
                </c:pt>
                <c:pt idx="8">
                  <c:v>1.7877410728001239E-2</c:v>
                </c:pt>
                <c:pt idx="9">
                  <c:v>1.4513602608147231E-2</c:v>
                </c:pt>
                <c:pt idx="10">
                  <c:v>1.0718507395480893E-2</c:v>
                </c:pt>
                <c:pt idx="11">
                  <c:v>1.2102116115080639E-2</c:v>
                </c:pt>
                <c:pt idx="12">
                  <c:v>1.1705664990229812E-2</c:v>
                </c:pt>
                <c:pt idx="13">
                  <c:v>1.592864861930525E-2</c:v>
                </c:pt>
                <c:pt idx="14">
                  <c:v>1.0499706684354314E-2</c:v>
                </c:pt>
                <c:pt idx="15">
                  <c:v>1.4335680064515455E-2</c:v>
                </c:pt>
                <c:pt idx="16">
                  <c:v>1.4387786737520909E-2</c:v>
                </c:pt>
                <c:pt idx="17">
                  <c:v>1.4752531878819669E-2</c:v>
                </c:pt>
                <c:pt idx="18">
                  <c:v>1.144094349566575E-2</c:v>
                </c:pt>
                <c:pt idx="19">
                  <c:v>1.0639041058739307E-2</c:v>
                </c:pt>
                <c:pt idx="20">
                  <c:v>1.3174164655627336E-2</c:v>
                </c:pt>
                <c:pt idx="21">
                  <c:v>1.2872669049806225E-2</c:v>
                </c:pt>
                <c:pt idx="22">
                  <c:v>6.2554537596839002E-3</c:v>
                </c:pt>
                <c:pt idx="23">
                  <c:v>1.0058463158608279E-2</c:v>
                </c:pt>
                <c:pt idx="24">
                  <c:v>5.1321915422017292E-3</c:v>
                </c:pt>
                <c:pt idx="25">
                  <c:v>-3.8080010432886557E-4</c:v>
                </c:pt>
                <c:pt idx="26">
                  <c:v>3.1522101894210369E-3</c:v>
                </c:pt>
                <c:pt idx="27">
                  <c:v>1.7438994526255969E-3</c:v>
                </c:pt>
                <c:pt idx="28">
                  <c:v>9.9672850108561278E-4</c:v>
                </c:pt>
                <c:pt idx="29">
                  <c:v>-1.3024648650181159E-3</c:v>
                </c:pt>
                <c:pt idx="30">
                  <c:v>9.045033940565661E-4</c:v>
                </c:pt>
                <c:pt idx="31">
                  <c:v>-4.1437144127971504E-3</c:v>
                </c:pt>
                <c:pt idx="32">
                  <c:v>1.7009671122045905E-4</c:v>
                </c:pt>
                <c:pt idx="33">
                  <c:v>1.7466123679726886E-5</c:v>
                </c:pt>
                <c:pt idx="34">
                  <c:v>5.2768532489326572E-3</c:v>
                </c:pt>
                <c:pt idx="35">
                  <c:v>7.687268062495603E-3</c:v>
                </c:pt>
                <c:pt idx="36">
                  <c:v>2.7339732972561787E-3</c:v>
                </c:pt>
                <c:pt idx="37">
                  <c:v>5.5688539048067767E-3</c:v>
                </c:pt>
                <c:pt idx="38">
                  <c:v>5.0600770134004089E-3</c:v>
                </c:pt>
                <c:pt idx="39">
                  <c:v>1.4810692758527325E-2</c:v>
                </c:pt>
                <c:pt idx="40">
                  <c:v>1.6326555266870935E-2</c:v>
                </c:pt>
                <c:pt idx="41">
                  <c:v>1.7061332267423956E-2</c:v>
                </c:pt>
                <c:pt idx="42">
                  <c:v>1.9430487635199528E-2</c:v>
                </c:pt>
                <c:pt idx="43">
                  <c:v>1.5603602373724185E-2</c:v>
                </c:pt>
                <c:pt idx="44">
                  <c:v>1.8941987028071303E-2</c:v>
                </c:pt>
                <c:pt idx="45">
                  <c:v>1.2898085090055356E-2</c:v>
                </c:pt>
                <c:pt idx="46">
                  <c:v>9.315544230187614E-3</c:v>
                </c:pt>
                <c:pt idx="47">
                  <c:v>5.566752558401028E-3</c:v>
                </c:pt>
                <c:pt idx="48">
                  <c:v>6.5609529145687767E-3</c:v>
                </c:pt>
                <c:pt idx="49">
                  <c:v>7.650535514887688E-3</c:v>
                </c:pt>
                <c:pt idx="50">
                  <c:v>8.1994290834952743E-3</c:v>
                </c:pt>
                <c:pt idx="51">
                  <c:v>7.3496503701403898E-3</c:v>
                </c:pt>
                <c:pt idx="52">
                  <c:v>5.3688410263748737E-3</c:v>
                </c:pt>
                <c:pt idx="53">
                  <c:v>-4.827021490072525E-4</c:v>
                </c:pt>
                <c:pt idx="54">
                  <c:v>3.0152761726549071E-2</c:v>
                </c:pt>
                <c:pt idx="55">
                  <c:v>-1.1839643633309666E-2</c:v>
                </c:pt>
                <c:pt idx="56">
                  <c:v>-1.8242692338120037E-2</c:v>
                </c:pt>
                <c:pt idx="57">
                  <c:v>-4.2111282251724447E-3</c:v>
                </c:pt>
                <c:pt idx="58">
                  <c:v>-2.3383522289067232E-2</c:v>
                </c:pt>
                <c:pt idx="59">
                  <c:v>-2.7976887283686053E-2</c:v>
                </c:pt>
                <c:pt idx="60">
                  <c:v>-3.1636770782438511E-2</c:v>
                </c:pt>
                <c:pt idx="61">
                  <c:v>-3.5124944067718905E-2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A-423B-A0CE-0A5417CE20C9}"/>
            </c:ext>
          </c:extLst>
        </c:ser>
        <c:ser>
          <c:idx val="3"/>
          <c:order val="3"/>
          <c:tx>
            <c:strRef>
              <c:f>Summary!$A$31:$B$31</c:f>
              <c:strCache>
                <c:ptCount val="2"/>
                <c:pt idx="0">
                  <c:v>China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Summary!$C$27:$BL$27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Summary!$C$31:$BL$31</c:f>
              <c:numCache>
                <c:formatCode>General</c:formatCode>
                <c:ptCount val="62"/>
                <c:pt idx="0">
                  <c:v>0.11816925321979174</c:v>
                </c:pt>
                <c:pt idx="1">
                  <c:v>0.11816925321979174</c:v>
                </c:pt>
                <c:pt idx="2">
                  <c:v>0.11816925321979174</c:v>
                </c:pt>
                <c:pt idx="3">
                  <c:v>0.11816925321979174</c:v>
                </c:pt>
                <c:pt idx="4">
                  <c:v>0.12657386199574017</c:v>
                </c:pt>
                <c:pt idx="5">
                  <c:v>0.12657386199574017</c:v>
                </c:pt>
                <c:pt idx="6">
                  <c:v>0.12657386199574017</c:v>
                </c:pt>
                <c:pt idx="7">
                  <c:v>0.12657386199574017</c:v>
                </c:pt>
                <c:pt idx="8">
                  <c:v>0.13444286122348043</c:v>
                </c:pt>
                <c:pt idx="9">
                  <c:v>0.12657386199574017</c:v>
                </c:pt>
                <c:pt idx="10">
                  <c:v>0.12657386199574017</c:v>
                </c:pt>
                <c:pt idx="11">
                  <c:v>0.12657386199574017</c:v>
                </c:pt>
                <c:pt idx="12">
                  <c:v>0.12657386199574017</c:v>
                </c:pt>
                <c:pt idx="13">
                  <c:v>0.12657386199574017</c:v>
                </c:pt>
                <c:pt idx="14">
                  <c:v>0.12657386199574017</c:v>
                </c:pt>
                <c:pt idx="15">
                  <c:v>0.12657386199574017</c:v>
                </c:pt>
                <c:pt idx="16">
                  <c:v>0.12657386199574017</c:v>
                </c:pt>
                <c:pt idx="17">
                  <c:v>0.12657386199574017</c:v>
                </c:pt>
                <c:pt idx="18">
                  <c:v>0.12657386199574017</c:v>
                </c:pt>
                <c:pt idx="19">
                  <c:v>0.12657386199574017</c:v>
                </c:pt>
                <c:pt idx="20">
                  <c:v>0.12657386199574017</c:v>
                </c:pt>
                <c:pt idx="21">
                  <c:v>0.12657386199574017</c:v>
                </c:pt>
                <c:pt idx="22">
                  <c:v>0.12657386199574017</c:v>
                </c:pt>
                <c:pt idx="23">
                  <c:v>0.12657386199574017</c:v>
                </c:pt>
                <c:pt idx="24">
                  <c:v>0.12657386199574017</c:v>
                </c:pt>
                <c:pt idx="25">
                  <c:v>0.12657386199574017</c:v>
                </c:pt>
                <c:pt idx="26">
                  <c:v>0.12657386199574017</c:v>
                </c:pt>
                <c:pt idx="27">
                  <c:v>0.12657386199574017</c:v>
                </c:pt>
                <c:pt idx="28">
                  <c:v>0.12657386199574017</c:v>
                </c:pt>
                <c:pt idx="29">
                  <c:v>0.12657386199574017</c:v>
                </c:pt>
                <c:pt idx="30">
                  <c:v>0.12657386199574017</c:v>
                </c:pt>
                <c:pt idx="31">
                  <c:v>0.12657386199574017</c:v>
                </c:pt>
                <c:pt idx="32">
                  <c:v>0.12657386199574017</c:v>
                </c:pt>
                <c:pt idx="33">
                  <c:v>0.12657386199574017</c:v>
                </c:pt>
                <c:pt idx="34">
                  <c:v>0.12657386199574017</c:v>
                </c:pt>
                <c:pt idx="35">
                  <c:v>0.12657386199574017</c:v>
                </c:pt>
                <c:pt idx="36">
                  <c:v>0.12657386199574017</c:v>
                </c:pt>
                <c:pt idx="37">
                  <c:v>0.12657386199574017</c:v>
                </c:pt>
                <c:pt idx="38">
                  <c:v>0.12657386199574017</c:v>
                </c:pt>
                <c:pt idx="39">
                  <c:v>0.12657386199574017</c:v>
                </c:pt>
                <c:pt idx="40">
                  <c:v>0.12657386199574017</c:v>
                </c:pt>
                <c:pt idx="41">
                  <c:v>0.12657386199574017</c:v>
                </c:pt>
                <c:pt idx="42">
                  <c:v>0.12657386199574017</c:v>
                </c:pt>
                <c:pt idx="43">
                  <c:v>0.12657386199574017</c:v>
                </c:pt>
                <c:pt idx="44">
                  <c:v>0.12657386199574017</c:v>
                </c:pt>
                <c:pt idx="45">
                  <c:v>0.12657386199574017</c:v>
                </c:pt>
                <c:pt idx="46">
                  <c:v>0.12657386199574017</c:v>
                </c:pt>
                <c:pt idx="47">
                  <c:v>0.12657386199574017</c:v>
                </c:pt>
                <c:pt idx="48">
                  <c:v>0.12657386199574017</c:v>
                </c:pt>
                <c:pt idx="49">
                  <c:v>0.48375997775320634</c:v>
                </c:pt>
                <c:pt idx="50">
                  <c:v>0.48375997775320634</c:v>
                </c:pt>
                <c:pt idx="51">
                  <c:v>0.48375997775320634</c:v>
                </c:pt>
                <c:pt idx="52">
                  <c:v>0.48375997775320634</c:v>
                </c:pt>
                <c:pt idx="53">
                  <c:v>0.48375997775320634</c:v>
                </c:pt>
                <c:pt idx="54">
                  <c:v>0.48375997775320634</c:v>
                </c:pt>
                <c:pt idx="55">
                  <c:v>0.48375997775320634</c:v>
                </c:pt>
                <c:pt idx="56">
                  <c:v>0.48375997775320634</c:v>
                </c:pt>
                <c:pt idx="57">
                  <c:v>0.48375997775320634</c:v>
                </c:pt>
                <c:pt idx="58">
                  <c:v>0.48375997775320634</c:v>
                </c:pt>
                <c:pt idx="59">
                  <c:v>0.48375997775320634</c:v>
                </c:pt>
                <c:pt idx="60">
                  <c:v>0.59661504362885021</c:v>
                </c:pt>
                <c:pt idx="61">
                  <c:v>0.59661504362885021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A-423B-A0CE-0A5417CE2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319296"/>
        <c:axId val="1734327200"/>
      </c:lineChart>
      <c:catAx>
        <c:axId val="173431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27200"/>
        <c:crosses val="autoZero"/>
        <c:auto val="1"/>
        <c:lblAlgn val="ctr"/>
        <c:lblOffset val="100"/>
        <c:tickLblSkip val="4"/>
        <c:noMultiLvlLbl val="0"/>
      </c:catAx>
      <c:valAx>
        <c:axId val="17343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1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USA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Summary!$A$3:$B$3</c:f>
              <c:strCache>
                <c:ptCount val="2"/>
                <c:pt idx="0">
                  <c:v>United States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Summary!$C$3:$BL$3</c:f>
              <c:numCache>
                <c:formatCode>General</c:formatCode>
                <c:ptCount val="62"/>
                <c:pt idx="0">
                  <c:v>0.44590182889545421</c:v>
                </c:pt>
                <c:pt idx="1">
                  <c:v>0.45891491545833546</c:v>
                </c:pt>
                <c:pt idx="2">
                  <c:v>0.47061621930236297</c:v>
                </c:pt>
                <c:pt idx="3">
                  <c:v>0.49852472157263089</c:v>
                </c:pt>
                <c:pt idx="4">
                  <c:v>0.47558839746845527</c:v>
                </c:pt>
                <c:pt idx="5">
                  <c:v>0.46565168947757424</c:v>
                </c:pt>
                <c:pt idx="6">
                  <c:v>0.47720688175646175</c:v>
                </c:pt>
                <c:pt idx="7">
                  <c:v>0.46500867536270774</c:v>
                </c:pt>
                <c:pt idx="8">
                  <c:v>0.65022779642666295</c:v>
                </c:pt>
                <c:pt idx="9">
                  <c:v>0.63188800618078833</c:v>
                </c:pt>
                <c:pt idx="10">
                  <c:v>0.6549960299188814</c:v>
                </c:pt>
                <c:pt idx="11">
                  <c:v>0.62800349602300942</c:v>
                </c:pt>
                <c:pt idx="12">
                  <c:v>0.54978295579543013</c:v>
                </c:pt>
                <c:pt idx="13">
                  <c:v>0.52156748488916083</c:v>
                </c:pt>
                <c:pt idx="14">
                  <c:v>0.50611579825175557</c:v>
                </c:pt>
                <c:pt idx="15">
                  <c:v>0.47715427956747181</c:v>
                </c:pt>
                <c:pt idx="16">
                  <c:v>0.46886833969220748</c:v>
                </c:pt>
                <c:pt idx="17">
                  <c:v>0.47629521447859541</c:v>
                </c:pt>
                <c:pt idx="18">
                  <c:v>0.47748070232466949</c:v>
                </c:pt>
                <c:pt idx="19">
                  <c:v>0.50766883436824684</c:v>
                </c:pt>
                <c:pt idx="20">
                  <c:v>0.49990310033393048</c:v>
                </c:pt>
                <c:pt idx="21">
                  <c:v>0.46156737144678939</c:v>
                </c:pt>
                <c:pt idx="22">
                  <c:v>0.39637182286958633</c:v>
                </c:pt>
                <c:pt idx="23">
                  <c:v>0.48176641994801667</c:v>
                </c:pt>
                <c:pt idx="24">
                  <c:v>0.4832593852778293</c:v>
                </c:pt>
                <c:pt idx="25">
                  <c:v>0.55643093542321564</c:v>
                </c:pt>
                <c:pt idx="26">
                  <c:v>0.57911790717815548</c:v>
                </c:pt>
                <c:pt idx="27">
                  <c:v>0.57950122397295289</c:v>
                </c:pt>
                <c:pt idx="28">
                  <c:v>0.56609787579401516</c:v>
                </c:pt>
                <c:pt idx="29">
                  <c:v>0.54798200401063835</c:v>
                </c:pt>
                <c:pt idx="30">
                  <c:v>0.5649728167314404</c:v>
                </c:pt>
                <c:pt idx="31">
                  <c:v>0.65408075525137443</c:v>
                </c:pt>
                <c:pt idx="32">
                  <c:v>0.59316110835322378</c:v>
                </c:pt>
                <c:pt idx="33">
                  <c:v>0.58576046116071234</c:v>
                </c:pt>
                <c:pt idx="34">
                  <c:v>0.55844960170834235</c:v>
                </c:pt>
                <c:pt idx="35">
                  <c:v>0.52857133214671514</c:v>
                </c:pt>
                <c:pt idx="36">
                  <c:v>0.53665580576112271</c:v>
                </c:pt>
                <c:pt idx="37">
                  <c:v>0.54064938093585746</c:v>
                </c:pt>
                <c:pt idx="38">
                  <c:v>0.82305741523845211</c:v>
                </c:pt>
                <c:pt idx="39">
                  <c:v>0.80154329367882149</c:v>
                </c:pt>
                <c:pt idx="40">
                  <c:v>0.7911962772954505</c:v>
                </c:pt>
                <c:pt idx="41">
                  <c:v>0.75643174166220595</c:v>
                </c:pt>
                <c:pt idx="42">
                  <c:v>0.78472583860668155</c:v>
                </c:pt>
                <c:pt idx="43">
                  <c:v>0.85033812907707107</c:v>
                </c:pt>
                <c:pt idx="44">
                  <c:v>0.83668572135433705</c:v>
                </c:pt>
                <c:pt idx="45">
                  <c:v>0.88984564088285645</c:v>
                </c:pt>
                <c:pt idx="46">
                  <c:v>0.9018474908906573</c:v>
                </c:pt>
                <c:pt idx="47">
                  <c:v>0.9013081945030289</c:v>
                </c:pt>
                <c:pt idx="48">
                  <c:v>0.92079525325077982</c:v>
                </c:pt>
                <c:pt idx="49">
                  <c:v>0.86483265345790916</c:v>
                </c:pt>
                <c:pt idx="50">
                  <c:v>0.90364340990152137</c:v>
                </c:pt>
                <c:pt idx="51">
                  <c:v>0.92645110422756227</c:v>
                </c:pt>
                <c:pt idx="52">
                  <c:v>0.99101942446585256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A-4ECA-84CA-4725244531B3}"/>
            </c:ext>
          </c:extLst>
        </c:ser>
        <c:ser>
          <c:idx val="1"/>
          <c:order val="1"/>
          <c:tx>
            <c:strRef>
              <c:f>Summary!$A$4:$B$4</c:f>
              <c:strCache>
                <c:ptCount val="2"/>
                <c:pt idx="0">
                  <c:v>United States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Summary!$C$4:$BL$4</c:f>
              <c:numCache>
                <c:formatCode>General</c:formatCode>
                <c:ptCount val="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A-4ECA-84CA-4725244531B3}"/>
            </c:ext>
          </c:extLst>
        </c:ser>
        <c:ser>
          <c:idx val="2"/>
          <c:order val="2"/>
          <c:tx>
            <c:strRef>
              <c:f>Summary!$A$5:$B$5</c:f>
              <c:strCache>
                <c:ptCount val="2"/>
                <c:pt idx="0">
                  <c:v>United States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Summary!$C$5:$BL$5</c:f>
              <c:numCache>
                <c:formatCode>General</c:formatCode>
                <c:ptCount val="62"/>
                <c:pt idx="0">
                  <c:v>0.55409817110454584</c:v>
                </c:pt>
                <c:pt idx="1">
                  <c:v>0.5410850845416646</c:v>
                </c:pt>
                <c:pt idx="2">
                  <c:v>0.52938378069763703</c:v>
                </c:pt>
                <c:pt idx="3">
                  <c:v>0.50147527842736905</c:v>
                </c:pt>
                <c:pt idx="4">
                  <c:v>0.52441160253154473</c:v>
                </c:pt>
                <c:pt idx="5">
                  <c:v>0.53434831052242582</c:v>
                </c:pt>
                <c:pt idx="6">
                  <c:v>0.52279311824353825</c:v>
                </c:pt>
                <c:pt idx="7">
                  <c:v>0.53499132463729226</c:v>
                </c:pt>
                <c:pt idx="8">
                  <c:v>0.34977220357333705</c:v>
                </c:pt>
                <c:pt idx="9">
                  <c:v>0.36811199381921167</c:v>
                </c:pt>
                <c:pt idx="10">
                  <c:v>0.3450039700811186</c:v>
                </c:pt>
                <c:pt idx="11">
                  <c:v>0.37199650397699058</c:v>
                </c:pt>
                <c:pt idx="12">
                  <c:v>0.45021704420456987</c:v>
                </c:pt>
                <c:pt idx="13">
                  <c:v>0.47843251511083917</c:v>
                </c:pt>
                <c:pt idx="14">
                  <c:v>0.49388420174824443</c:v>
                </c:pt>
                <c:pt idx="15">
                  <c:v>0.52284572043252819</c:v>
                </c:pt>
                <c:pt idx="16">
                  <c:v>0.53113166030779246</c:v>
                </c:pt>
                <c:pt idx="17">
                  <c:v>0.52370478552140454</c:v>
                </c:pt>
                <c:pt idx="18">
                  <c:v>0.52251929767533056</c:v>
                </c:pt>
                <c:pt idx="19">
                  <c:v>0.49233116563175316</c:v>
                </c:pt>
                <c:pt idx="20">
                  <c:v>0.50009689966606952</c:v>
                </c:pt>
                <c:pt idx="21">
                  <c:v>0.53843262855321061</c:v>
                </c:pt>
                <c:pt idx="22">
                  <c:v>0.60362817713041372</c:v>
                </c:pt>
                <c:pt idx="23">
                  <c:v>0.51823358005198328</c:v>
                </c:pt>
                <c:pt idx="24">
                  <c:v>0.5167406147221707</c:v>
                </c:pt>
                <c:pt idx="25">
                  <c:v>0.44356906457678436</c:v>
                </c:pt>
                <c:pt idx="26">
                  <c:v>0.42088209282184452</c:v>
                </c:pt>
                <c:pt idx="27">
                  <c:v>0.42049877602704711</c:v>
                </c:pt>
                <c:pt idx="28">
                  <c:v>0.43390212420598484</c:v>
                </c:pt>
                <c:pt idx="29">
                  <c:v>0.45201799598936165</c:v>
                </c:pt>
                <c:pt idx="30">
                  <c:v>0.4350271832685596</c:v>
                </c:pt>
                <c:pt idx="31">
                  <c:v>0.34591924474862557</c:v>
                </c:pt>
                <c:pt idx="32">
                  <c:v>0.40683889164677622</c:v>
                </c:pt>
                <c:pt idx="33">
                  <c:v>0.41423953883928766</c:v>
                </c:pt>
                <c:pt idx="34">
                  <c:v>0.44155039829165765</c:v>
                </c:pt>
                <c:pt idx="35">
                  <c:v>0.47142866785328486</c:v>
                </c:pt>
                <c:pt idx="36">
                  <c:v>0.46334419423887729</c:v>
                </c:pt>
                <c:pt idx="37">
                  <c:v>0.45935061906414254</c:v>
                </c:pt>
                <c:pt idx="38">
                  <c:v>0.17694258476154789</c:v>
                </c:pt>
                <c:pt idx="39">
                  <c:v>0.19845670632117851</c:v>
                </c:pt>
                <c:pt idx="40">
                  <c:v>0.2088037227045495</c:v>
                </c:pt>
                <c:pt idx="41">
                  <c:v>0.24356825833779405</c:v>
                </c:pt>
                <c:pt idx="42">
                  <c:v>0.21527416139331845</c:v>
                </c:pt>
                <c:pt idx="43">
                  <c:v>0.14966187092292893</c:v>
                </c:pt>
                <c:pt idx="44">
                  <c:v>0.16331427864566295</c:v>
                </c:pt>
                <c:pt idx="45">
                  <c:v>0.11015435911714355</c:v>
                </c:pt>
                <c:pt idx="46">
                  <c:v>9.81525091093427E-2</c:v>
                </c:pt>
                <c:pt idx="47">
                  <c:v>9.8691805496971097E-2</c:v>
                </c:pt>
                <c:pt idx="48">
                  <c:v>7.9204746749220178E-2</c:v>
                </c:pt>
                <c:pt idx="49">
                  <c:v>0.13516734654209084</c:v>
                </c:pt>
                <c:pt idx="50">
                  <c:v>9.6356590098478634E-2</c:v>
                </c:pt>
                <c:pt idx="51">
                  <c:v>7.3548895772437728E-2</c:v>
                </c:pt>
                <c:pt idx="52">
                  <c:v>8.9805755341474391E-3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A-4ECA-84CA-4725244531B3}"/>
            </c:ext>
          </c:extLst>
        </c:ser>
        <c:ser>
          <c:idx val="3"/>
          <c:order val="3"/>
          <c:tx>
            <c:strRef>
              <c:f>Summary!$A$6:$B$6</c:f>
              <c:strCache>
                <c:ptCount val="2"/>
                <c:pt idx="0">
                  <c:v>United States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Summary!$C$2:$BL$2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Summary!$C$6:$BL$6</c:f>
              <c:numCache>
                <c:formatCode>General</c:formatCode>
                <c:ptCount val="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A-4ECA-84CA-47252445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961632"/>
        <c:axId val="1696982432"/>
      </c:lineChart>
      <c:catAx>
        <c:axId val="16969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82432"/>
        <c:crosses val="autoZero"/>
        <c:auto val="1"/>
        <c:lblAlgn val="ctr"/>
        <c:lblOffset val="100"/>
        <c:tickLblSkip val="4"/>
        <c:noMultiLvlLbl val="0"/>
      </c:catAx>
      <c:valAx>
        <c:axId val="16969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MEXICO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Summary!$A$18:$B$18</c:f>
              <c:strCache>
                <c:ptCount val="2"/>
                <c:pt idx="0">
                  <c:v>Mexico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Summary!$C$17:$BL$17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Summary!$C$18:$BL$18</c:f>
              <c:numCache>
                <c:formatCode>General</c:formatCode>
                <c:ptCount val="62"/>
                <c:pt idx="0">
                  <c:v>5.4205799478797709E-2</c:v>
                </c:pt>
                <c:pt idx="1">
                  <c:v>5.5511673364447629E-2</c:v>
                </c:pt>
                <c:pt idx="2">
                  <c:v>5.3640942532206859E-2</c:v>
                </c:pt>
                <c:pt idx="3">
                  <c:v>5.5721938454238631E-2</c:v>
                </c:pt>
                <c:pt idx="4">
                  <c:v>5.7838493958024102E-2</c:v>
                </c:pt>
                <c:pt idx="5">
                  <c:v>5.9325262762019465E-2</c:v>
                </c:pt>
                <c:pt idx="6">
                  <c:v>6.0135042149028713E-2</c:v>
                </c:pt>
                <c:pt idx="7">
                  <c:v>5.6940138381074777E-2</c:v>
                </c:pt>
                <c:pt idx="8">
                  <c:v>0.13543493113919983</c:v>
                </c:pt>
                <c:pt idx="9">
                  <c:v>0.14504494104055723</c:v>
                </c:pt>
                <c:pt idx="10">
                  <c:v>0.15187975568926923</c:v>
                </c:pt>
                <c:pt idx="11">
                  <c:v>0.12729967420299165</c:v>
                </c:pt>
                <c:pt idx="12">
                  <c:v>0.11759260562862989</c:v>
                </c:pt>
                <c:pt idx="13">
                  <c:v>0.10572189691814629</c:v>
                </c:pt>
                <c:pt idx="14">
                  <c:v>9.7198509709762695E-2</c:v>
                </c:pt>
                <c:pt idx="15">
                  <c:v>9.2149494414926258E-2</c:v>
                </c:pt>
                <c:pt idx="16">
                  <c:v>8.9482667723897527E-2</c:v>
                </c:pt>
                <c:pt idx="17">
                  <c:v>8.8717142023368056E-2</c:v>
                </c:pt>
                <c:pt idx="18">
                  <c:v>8.5792484883278633E-2</c:v>
                </c:pt>
                <c:pt idx="19">
                  <c:v>8.1507008769713257E-2</c:v>
                </c:pt>
                <c:pt idx="20">
                  <c:v>8.0561859704320143E-2</c:v>
                </c:pt>
                <c:pt idx="21">
                  <c:v>7.849836280104544E-2</c:v>
                </c:pt>
                <c:pt idx="22">
                  <c:v>8.8366983795491114E-2</c:v>
                </c:pt>
                <c:pt idx="23">
                  <c:v>9.5914614671512077E-2</c:v>
                </c:pt>
                <c:pt idx="24">
                  <c:v>9.6270177740334334E-2</c:v>
                </c:pt>
                <c:pt idx="25">
                  <c:v>0.11850162637760736</c:v>
                </c:pt>
                <c:pt idx="26">
                  <c:v>0.10678529850599723</c:v>
                </c:pt>
                <c:pt idx="27">
                  <c:v>0.10277698025866316</c:v>
                </c:pt>
                <c:pt idx="28">
                  <c:v>9.9361035234613759E-2</c:v>
                </c:pt>
                <c:pt idx="29">
                  <c:v>0.10211000079445039</c:v>
                </c:pt>
                <c:pt idx="30">
                  <c:v>8.9936569676198425E-2</c:v>
                </c:pt>
                <c:pt idx="31">
                  <c:v>8.6252337857050276E-2</c:v>
                </c:pt>
                <c:pt idx="32">
                  <c:v>7.9556464633902674E-2</c:v>
                </c:pt>
                <c:pt idx="33">
                  <c:v>8.4594050091782488E-2</c:v>
                </c:pt>
                <c:pt idx="34">
                  <c:v>7.8211717249018084E-2</c:v>
                </c:pt>
                <c:pt idx="35">
                  <c:v>9.2718947485853437E-2</c:v>
                </c:pt>
                <c:pt idx="36">
                  <c:v>9.643718030109244E-2</c:v>
                </c:pt>
                <c:pt idx="37">
                  <c:v>9.1171863193074923E-2</c:v>
                </c:pt>
                <c:pt idx="38">
                  <c:v>8.8292141434116053E-2</c:v>
                </c:pt>
                <c:pt idx="39">
                  <c:v>8.5019167734037809E-2</c:v>
                </c:pt>
                <c:pt idx="40">
                  <c:v>1.3866567349519614E-2</c:v>
                </c:pt>
                <c:pt idx="41">
                  <c:v>1.0740767580772156E-2</c:v>
                </c:pt>
                <c:pt idx="42">
                  <c:v>1.0290001483309068E-2</c:v>
                </c:pt>
                <c:pt idx="43">
                  <c:v>1.2614518650418573E-2</c:v>
                </c:pt>
                <c:pt idx="44">
                  <c:v>1.2013544081755916E-2</c:v>
                </c:pt>
                <c:pt idx="45">
                  <c:v>1.2361100893353242E-2</c:v>
                </c:pt>
                <c:pt idx="46">
                  <c:v>1.2372601013485997E-2</c:v>
                </c:pt>
                <c:pt idx="47">
                  <c:v>9.6287141633836035E-3</c:v>
                </c:pt>
                <c:pt idx="48">
                  <c:v>9.390999704440307E-3</c:v>
                </c:pt>
                <c:pt idx="49">
                  <c:v>1.1071755381424834E-2</c:v>
                </c:pt>
                <c:pt idx="50">
                  <c:v>9.6330318479051196E-3</c:v>
                </c:pt>
                <c:pt idx="51">
                  <c:v>9.0144775605094218E-3</c:v>
                </c:pt>
                <c:pt idx="52">
                  <c:v>9.4893798865344891E-3</c:v>
                </c:pt>
                <c:pt idx="53">
                  <c:v>1.2379386042268197E-2</c:v>
                </c:pt>
                <c:pt idx="54">
                  <c:v>9.5150262044711026E-3</c:v>
                </c:pt>
                <c:pt idx="55">
                  <c:v>1.0084068714638099E-2</c:v>
                </c:pt>
                <c:pt idx="56">
                  <c:v>1.0831628207087152E-2</c:v>
                </c:pt>
                <c:pt idx="57">
                  <c:v>1.0388670972535798E-2</c:v>
                </c:pt>
                <c:pt idx="58">
                  <c:v>1.0147502781778856E-2</c:v>
                </c:pt>
                <c:pt idx="59">
                  <c:v>1.0003763031628249E-2</c:v>
                </c:pt>
                <c:pt idx="60">
                  <c:v>1.0118947212915168E-2</c:v>
                </c:pt>
                <c:pt idx="61">
                  <c:v>1.0475553329315117E-2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8-4995-A8F2-8C42B8E4B0E2}"/>
            </c:ext>
          </c:extLst>
        </c:ser>
        <c:ser>
          <c:idx val="1"/>
          <c:order val="1"/>
          <c:tx>
            <c:strRef>
              <c:f>Summary!$A$19:$B$19</c:f>
              <c:strCache>
                <c:ptCount val="2"/>
                <c:pt idx="0">
                  <c:v>Mexico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Summary!$C$17:$BL$17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Summary!$C$19:$BL$19</c:f>
              <c:numCache>
                <c:formatCode>General</c:formatCode>
                <c:ptCount val="62"/>
                <c:pt idx="0">
                  <c:v>0.11223661848512914</c:v>
                </c:pt>
                <c:pt idx="1">
                  <c:v>0.11196982305425181</c:v>
                </c:pt>
                <c:pt idx="2">
                  <c:v>0.10681459730471281</c:v>
                </c:pt>
                <c:pt idx="3">
                  <c:v>0.10188340660782916</c:v>
                </c:pt>
                <c:pt idx="4">
                  <c:v>9.9012445029977289E-2</c:v>
                </c:pt>
                <c:pt idx="5">
                  <c:v>9.3154569183298064E-2</c:v>
                </c:pt>
                <c:pt idx="6">
                  <c:v>8.7817351639434174E-2</c:v>
                </c:pt>
                <c:pt idx="7">
                  <c:v>8.6751692268085975E-2</c:v>
                </c:pt>
                <c:pt idx="8">
                  <c:v>0.11201309659663447</c:v>
                </c:pt>
                <c:pt idx="9">
                  <c:v>0.10714431650760513</c:v>
                </c:pt>
                <c:pt idx="10">
                  <c:v>0.1040273833402196</c:v>
                </c:pt>
                <c:pt idx="11">
                  <c:v>9.3899165057339209E-2</c:v>
                </c:pt>
                <c:pt idx="12">
                  <c:v>8.493420007099596E-2</c:v>
                </c:pt>
                <c:pt idx="13">
                  <c:v>8.2565734860675685E-2</c:v>
                </c:pt>
                <c:pt idx="14">
                  <c:v>7.0137829668528107E-2</c:v>
                </c:pt>
                <c:pt idx="15">
                  <c:v>7.2652158268907363E-2</c:v>
                </c:pt>
                <c:pt idx="16">
                  <c:v>7.2441330554896946E-2</c:v>
                </c:pt>
                <c:pt idx="17">
                  <c:v>7.2861473334923085E-2</c:v>
                </c:pt>
                <c:pt idx="18">
                  <c:v>6.8918976909532401E-2</c:v>
                </c:pt>
                <c:pt idx="19">
                  <c:v>6.5939584886474778E-2</c:v>
                </c:pt>
                <c:pt idx="20">
                  <c:v>6.5820067273770475E-2</c:v>
                </c:pt>
                <c:pt idx="21">
                  <c:v>6.6154952172690809E-2</c:v>
                </c:pt>
                <c:pt idx="22">
                  <c:v>6.8823954318618749E-2</c:v>
                </c:pt>
                <c:pt idx="23">
                  <c:v>7.2618111073559602E-2</c:v>
                </c:pt>
                <c:pt idx="24">
                  <c:v>7.0748964865837607E-2</c:v>
                </c:pt>
                <c:pt idx="25">
                  <c:v>7.4524479354847337E-2</c:v>
                </c:pt>
                <c:pt idx="26">
                  <c:v>7.3168852319862268E-2</c:v>
                </c:pt>
                <c:pt idx="27">
                  <c:v>7.322255056817871E-2</c:v>
                </c:pt>
                <c:pt idx="28">
                  <c:v>7.0619871363097567E-2</c:v>
                </c:pt>
                <c:pt idx="29">
                  <c:v>7.0845112874114297E-2</c:v>
                </c:pt>
                <c:pt idx="30">
                  <c:v>6.7884314721163269E-2</c:v>
                </c:pt>
                <c:pt idx="31">
                  <c:v>6.4043856667619317E-2</c:v>
                </c:pt>
                <c:pt idx="32">
                  <c:v>6.514843871362562E-2</c:v>
                </c:pt>
                <c:pt idx="33">
                  <c:v>7.0571490538064816E-2</c:v>
                </c:pt>
                <c:pt idx="34">
                  <c:v>7.0494959475903701E-2</c:v>
                </c:pt>
                <c:pt idx="35">
                  <c:v>8.707929283493325E-2</c:v>
                </c:pt>
                <c:pt idx="36">
                  <c:v>8.2809940055820694E-2</c:v>
                </c:pt>
                <c:pt idx="37">
                  <c:v>8.1005754549074535E-2</c:v>
                </c:pt>
                <c:pt idx="38">
                  <c:v>8.2367826724236495E-2</c:v>
                </c:pt>
                <c:pt idx="39">
                  <c:v>9.0676229845694817E-2</c:v>
                </c:pt>
                <c:pt idx="40">
                  <c:v>8.9972682011103658E-2</c:v>
                </c:pt>
                <c:pt idx="41">
                  <c:v>9.6632014205755484E-2</c:v>
                </c:pt>
                <c:pt idx="42">
                  <c:v>0.10282071631333851</c:v>
                </c:pt>
                <c:pt idx="43">
                  <c:v>0.10327452908097345</c:v>
                </c:pt>
                <c:pt idx="44">
                  <c:v>0.10764205728601993</c:v>
                </c:pt>
                <c:pt idx="45">
                  <c:v>0.11247555890950006</c:v>
                </c:pt>
                <c:pt idx="46">
                  <c:v>0.11159814729869899</c:v>
                </c:pt>
                <c:pt idx="47">
                  <c:v>0.11313235224889269</c:v>
                </c:pt>
                <c:pt idx="48">
                  <c:v>0.10403698674443955</c:v>
                </c:pt>
                <c:pt idx="49">
                  <c:v>0.10416496781351778</c:v>
                </c:pt>
                <c:pt idx="50">
                  <c:v>0.11118365500596077</c:v>
                </c:pt>
                <c:pt idx="51">
                  <c:v>0.1124992775323901</c:v>
                </c:pt>
                <c:pt idx="52">
                  <c:v>0.11620348384051578</c:v>
                </c:pt>
                <c:pt idx="53">
                  <c:v>0.12113347497651986</c:v>
                </c:pt>
                <c:pt idx="54">
                  <c:v>0.15376839731746611</c:v>
                </c:pt>
                <c:pt idx="55">
                  <c:v>0.1174702336225327</c:v>
                </c:pt>
                <c:pt idx="56">
                  <c:v>0.1170783130561909</c:v>
                </c:pt>
                <c:pt idx="57">
                  <c:v>0.13330664960606714</c:v>
                </c:pt>
                <c:pt idx="58">
                  <c:v>0.11958879452487463</c:v>
                </c:pt>
                <c:pt idx="59">
                  <c:v>0.1192480647888173</c:v>
                </c:pt>
                <c:pt idx="60">
                  <c:v>0.11671183896163438</c:v>
                </c:pt>
                <c:pt idx="61">
                  <c:v>0.11579995782042206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8-4995-A8F2-8C42B8E4B0E2}"/>
            </c:ext>
          </c:extLst>
        </c:ser>
        <c:ser>
          <c:idx val="2"/>
          <c:order val="2"/>
          <c:tx>
            <c:strRef>
              <c:f>Summary!$A$20:$B$20</c:f>
              <c:strCache>
                <c:ptCount val="2"/>
                <c:pt idx="0">
                  <c:v>Mexico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Summary!$C$17:$BL$17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Summary!$C$20:$BL$20</c:f>
              <c:numCache>
                <c:formatCode>General</c:formatCode>
                <c:ptCount val="62"/>
                <c:pt idx="0">
                  <c:v>5.8030819006331433E-2</c:v>
                </c:pt>
                <c:pt idx="1">
                  <c:v>5.6458149689804178E-2</c:v>
                </c:pt>
                <c:pt idx="2">
                  <c:v>5.3173654772505949E-2</c:v>
                </c:pt>
                <c:pt idx="3">
                  <c:v>4.6161468153590526E-2</c:v>
                </c:pt>
                <c:pt idx="4">
                  <c:v>4.1173951071953187E-2</c:v>
                </c:pt>
                <c:pt idx="5">
                  <c:v>3.3829306421278599E-2</c:v>
                </c:pt>
                <c:pt idx="6">
                  <c:v>2.7682309490405461E-2</c:v>
                </c:pt>
                <c:pt idx="7">
                  <c:v>2.9811553887011198E-2</c:v>
                </c:pt>
                <c:pt idx="8">
                  <c:v>-2.3421834542565356E-2</c:v>
                </c:pt>
                <c:pt idx="9">
                  <c:v>-3.7900624532952107E-2</c:v>
                </c:pt>
                <c:pt idx="10">
                  <c:v>-4.7852372349049627E-2</c:v>
                </c:pt>
                <c:pt idx="11">
                  <c:v>-3.3400509145652443E-2</c:v>
                </c:pt>
                <c:pt idx="12">
                  <c:v>-3.2658405557633927E-2</c:v>
                </c:pt>
                <c:pt idx="13">
                  <c:v>-2.3156162057470606E-2</c:v>
                </c:pt>
                <c:pt idx="14">
                  <c:v>-2.7060680041234589E-2</c:v>
                </c:pt>
                <c:pt idx="15">
                  <c:v>-1.9497336146018895E-2</c:v>
                </c:pt>
                <c:pt idx="16">
                  <c:v>-1.7041337169000581E-2</c:v>
                </c:pt>
                <c:pt idx="17">
                  <c:v>-1.5855668688444971E-2</c:v>
                </c:pt>
                <c:pt idx="18">
                  <c:v>-1.6873507973746232E-2</c:v>
                </c:pt>
                <c:pt idx="19">
                  <c:v>-1.5567423883238479E-2</c:v>
                </c:pt>
                <c:pt idx="20">
                  <c:v>-1.4741792430549669E-2</c:v>
                </c:pt>
                <c:pt idx="21">
                  <c:v>-1.2343410628354631E-2</c:v>
                </c:pt>
                <c:pt idx="22">
                  <c:v>-1.9543029476872364E-2</c:v>
                </c:pt>
                <c:pt idx="23">
                  <c:v>-2.3296503597952475E-2</c:v>
                </c:pt>
                <c:pt idx="24">
                  <c:v>-2.5521212874496726E-2</c:v>
                </c:pt>
                <c:pt idx="25">
                  <c:v>-4.3977147022760024E-2</c:v>
                </c:pt>
                <c:pt idx="26">
                  <c:v>-3.3616446186134963E-2</c:v>
                </c:pt>
                <c:pt idx="27">
                  <c:v>-2.9554429690484454E-2</c:v>
                </c:pt>
                <c:pt idx="28">
                  <c:v>-2.8741163871516193E-2</c:v>
                </c:pt>
                <c:pt idx="29">
                  <c:v>-3.126488792033609E-2</c:v>
                </c:pt>
                <c:pt idx="30">
                  <c:v>-2.2052254955035155E-2</c:v>
                </c:pt>
                <c:pt idx="31">
                  <c:v>-2.2208481189430959E-2</c:v>
                </c:pt>
                <c:pt idx="32">
                  <c:v>-1.4408025920277054E-2</c:v>
                </c:pt>
                <c:pt idx="33">
                  <c:v>-1.4022559553717673E-2</c:v>
                </c:pt>
                <c:pt idx="34">
                  <c:v>-7.7167577731143827E-3</c:v>
                </c:pt>
                <c:pt idx="35">
                  <c:v>-5.6396546509201867E-3</c:v>
                </c:pt>
                <c:pt idx="36">
                  <c:v>-1.3627240245271746E-2</c:v>
                </c:pt>
                <c:pt idx="37">
                  <c:v>-1.0166108644000388E-2</c:v>
                </c:pt>
                <c:pt idx="38">
                  <c:v>-5.9243147098795579E-3</c:v>
                </c:pt>
                <c:pt idx="39">
                  <c:v>5.6570621116570075E-3</c:v>
                </c:pt>
                <c:pt idx="40">
                  <c:v>7.610611466158404E-2</c:v>
                </c:pt>
                <c:pt idx="41">
                  <c:v>8.5891246624983333E-2</c:v>
                </c:pt>
                <c:pt idx="42">
                  <c:v>9.2530714830029448E-2</c:v>
                </c:pt>
                <c:pt idx="43">
                  <c:v>9.0660010430554883E-2</c:v>
                </c:pt>
                <c:pt idx="44">
                  <c:v>9.5628513204264021E-2</c:v>
                </c:pt>
                <c:pt idx="45">
                  <c:v>0.10011445801614682</c:v>
                </c:pt>
                <c:pt idx="46">
                  <c:v>9.922554628521299E-2</c:v>
                </c:pt>
                <c:pt idx="47">
                  <c:v>0.10350363808550908</c:v>
                </c:pt>
                <c:pt idx="48">
                  <c:v>9.4645987039999241E-2</c:v>
                </c:pt>
                <c:pt idx="49">
                  <c:v>9.3093212432092939E-2</c:v>
                </c:pt>
                <c:pt idx="50">
                  <c:v>0.10155062315805564</c:v>
                </c:pt>
                <c:pt idx="51">
                  <c:v>0.10348479997188068</c:v>
                </c:pt>
                <c:pt idx="52">
                  <c:v>0.10671410395398129</c:v>
                </c:pt>
                <c:pt idx="53">
                  <c:v>0.10875408893425166</c:v>
                </c:pt>
                <c:pt idx="54">
                  <c:v>0.14425337111299502</c:v>
                </c:pt>
                <c:pt idx="55">
                  <c:v>0.1073861649078946</c:v>
                </c:pt>
                <c:pt idx="56">
                  <c:v>0.10624668484910375</c:v>
                </c:pt>
                <c:pt idx="57">
                  <c:v>0.12291797863353135</c:v>
                </c:pt>
                <c:pt idx="58">
                  <c:v>0.10944129174309578</c:v>
                </c:pt>
                <c:pt idx="59">
                  <c:v>0.10924430175718905</c:v>
                </c:pt>
                <c:pt idx="60">
                  <c:v>0.10659289174871922</c:v>
                </c:pt>
                <c:pt idx="61">
                  <c:v>0.10532440449110694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8-4995-A8F2-8C42B8E4B0E2}"/>
            </c:ext>
          </c:extLst>
        </c:ser>
        <c:ser>
          <c:idx val="3"/>
          <c:order val="3"/>
          <c:tx>
            <c:strRef>
              <c:f>Summary!$A$21:$B$21</c:f>
              <c:strCache>
                <c:ptCount val="2"/>
                <c:pt idx="0">
                  <c:v>Mexico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Summary!$C$17:$BL$17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Summary!$C$21:$BL$21</c:f>
              <c:numCache>
                <c:formatCode>General</c:formatCode>
                <c:ptCount val="62"/>
                <c:pt idx="0">
                  <c:v>6.9057685667883312E-2</c:v>
                </c:pt>
                <c:pt idx="1">
                  <c:v>6.9057685667883312E-2</c:v>
                </c:pt>
                <c:pt idx="2">
                  <c:v>6.9057685667883312E-2</c:v>
                </c:pt>
                <c:pt idx="3">
                  <c:v>6.9057685667883312E-2</c:v>
                </c:pt>
                <c:pt idx="4">
                  <c:v>7.1509291476213779E-2</c:v>
                </c:pt>
                <c:pt idx="5">
                  <c:v>7.1509291476213779E-2</c:v>
                </c:pt>
                <c:pt idx="6">
                  <c:v>7.1509291476213779E-2</c:v>
                </c:pt>
                <c:pt idx="7">
                  <c:v>7.1509291476213779E-2</c:v>
                </c:pt>
                <c:pt idx="8">
                  <c:v>7.0527985450480876E-2</c:v>
                </c:pt>
                <c:pt idx="9">
                  <c:v>7.1509291476213779E-2</c:v>
                </c:pt>
                <c:pt idx="10">
                  <c:v>7.1509291476213779E-2</c:v>
                </c:pt>
                <c:pt idx="11">
                  <c:v>7.1509291476213779E-2</c:v>
                </c:pt>
                <c:pt idx="12">
                  <c:v>7.1509291476213779E-2</c:v>
                </c:pt>
                <c:pt idx="13">
                  <c:v>7.1509291476213779E-2</c:v>
                </c:pt>
                <c:pt idx="14">
                  <c:v>7.1509291476213779E-2</c:v>
                </c:pt>
                <c:pt idx="15">
                  <c:v>7.1509291476213779E-2</c:v>
                </c:pt>
                <c:pt idx="16">
                  <c:v>7.1509291476213779E-2</c:v>
                </c:pt>
                <c:pt idx="17">
                  <c:v>7.1509291476213779E-2</c:v>
                </c:pt>
                <c:pt idx="18">
                  <c:v>7.1509291476213779E-2</c:v>
                </c:pt>
                <c:pt idx="19">
                  <c:v>7.1509291476213779E-2</c:v>
                </c:pt>
                <c:pt idx="20">
                  <c:v>7.1509291476213779E-2</c:v>
                </c:pt>
                <c:pt idx="21">
                  <c:v>7.1509291476213779E-2</c:v>
                </c:pt>
                <c:pt idx="22">
                  <c:v>7.1509291476213779E-2</c:v>
                </c:pt>
                <c:pt idx="23">
                  <c:v>7.1509291476213779E-2</c:v>
                </c:pt>
                <c:pt idx="24">
                  <c:v>7.1509291476213779E-2</c:v>
                </c:pt>
                <c:pt idx="25">
                  <c:v>7.1509291476213779E-2</c:v>
                </c:pt>
                <c:pt idx="26">
                  <c:v>7.1509291476213779E-2</c:v>
                </c:pt>
                <c:pt idx="27">
                  <c:v>7.1509291476213779E-2</c:v>
                </c:pt>
                <c:pt idx="28">
                  <c:v>7.1509291476213779E-2</c:v>
                </c:pt>
                <c:pt idx="29">
                  <c:v>7.1509291476213779E-2</c:v>
                </c:pt>
                <c:pt idx="30">
                  <c:v>7.1509291476213779E-2</c:v>
                </c:pt>
                <c:pt idx="31">
                  <c:v>7.1509291476213779E-2</c:v>
                </c:pt>
                <c:pt idx="32">
                  <c:v>7.1509291476213779E-2</c:v>
                </c:pt>
                <c:pt idx="33">
                  <c:v>7.1509291476213779E-2</c:v>
                </c:pt>
                <c:pt idx="34">
                  <c:v>7.1509291476213779E-2</c:v>
                </c:pt>
                <c:pt idx="35">
                  <c:v>7.1509291476213779E-2</c:v>
                </c:pt>
                <c:pt idx="36">
                  <c:v>7.1509291476213779E-2</c:v>
                </c:pt>
                <c:pt idx="37">
                  <c:v>7.1509291476213779E-2</c:v>
                </c:pt>
                <c:pt idx="38">
                  <c:v>7.1509291476213779E-2</c:v>
                </c:pt>
                <c:pt idx="39">
                  <c:v>7.1509291476213779E-2</c:v>
                </c:pt>
                <c:pt idx="40">
                  <c:v>7.1509291476213779E-2</c:v>
                </c:pt>
                <c:pt idx="41">
                  <c:v>7.1509291476213779E-2</c:v>
                </c:pt>
                <c:pt idx="42">
                  <c:v>7.1509291476213779E-2</c:v>
                </c:pt>
                <c:pt idx="43">
                  <c:v>7.1509291476213779E-2</c:v>
                </c:pt>
                <c:pt idx="44">
                  <c:v>7.1509291476213779E-2</c:v>
                </c:pt>
                <c:pt idx="45">
                  <c:v>7.1509291476213779E-2</c:v>
                </c:pt>
                <c:pt idx="46">
                  <c:v>7.1509291476213779E-2</c:v>
                </c:pt>
                <c:pt idx="47">
                  <c:v>7.1509291476213779E-2</c:v>
                </c:pt>
                <c:pt idx="48">
                  <c:v>7.1509291476213779E-2</c:v>
                </c:pt>
                <c:pt idx="49">
                  <c:v>7.5102244122307815E-2</c:v>
                </c:pt>
                <c:pt idx="50">
                  <c:v>7.5102244122307815E-2</c:v>
                </c:pt>
                <c:pt idx="51">
                  <c:v>7.5102244122307815E-2</c:v>
                </c:pt>
                <c:pt idx="52">
                  <c:v>7.5102244122307815E-2</c:v>
                </c:pt>
                <c:pt idx="53">
                  <c:v>7.5102244122307815E-2</c:v>
                </c:pt>
                <c:pt idx="54">
                  <c:v>7.5102244122307815E-2</c:v>
                </c:pt>
                <c:pt idx="55">
                  <c:v>7.5102244122307815E-2</c:v>
                </c:pt>
                <c:pt idx="56">
                  <c:v>7.5102244122307815E-2</c:v>
                </c:pt>
                <c:pt idx="57">
                  <c:v>7.5102244122307815E-2</c:v>
                </c:pt>
                <c:pt idx="58">
                  <c:v>7.5102244122307815E-2</c:v>
                </c:pt>
                <c:pt idx="59">
                  <c:v>7.5102244122307815E-2</c:v>
                </c:pt>
                <c:pt idx="60">
                  <c:v>7.4333566229328032E-2</c:v>
                </c:pt>
                <c:pt idx="61">
                  <c:v>7.4333566229328032E-2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8-4995-A8F2-8C42B8E4B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342960"/>
        <c:axId val="850340464"/>
      </c:lineChart>
      <c:catAx>
        <c:axId val="85034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40464"/>
        <c:crossesAt val="-0.1"/>
        <c:auto val="1"/>
        <c:lblAlgn val="ctr"/>
        <c:lblOffset val="100"/>
        <c:tickLblSkip val="4"/>
        <c:noMultiLvlLbl val="0"/>
      </c:catAx>
      <c:valAx>
        <c:axId val="8503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BRAZIL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Summary!$A$33:$B$33</c:f>
              <c:strCache>
                <c:ptCount val="2"/>
                <c:pt idx="0">
                  <c:v>Brazil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Summary!$C$32:$BL$32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Summary!$C$33:$BL$33</c:f>
              <c:numCache>
                <c:formatCode>General</c:formatCode>
                <c:ptCount val="62"/>
                <c:pt idx="0">
                  <c:v>5.1798718766016674E-2</c:v>
                </c:pt>
                <c:pt idx="1">
                  <c:v>5.2078106120292449E-2</c:v>
                </c:pt>
                <c:pt idx="2">
                  <c:v>5.5463188016371748E-2</c:v>
                </c:pt>
                <c:pt idx="3">
                  <c:v>5.7712652999443295E-2</c:v>
                </c:pt>
                <c:pt idx="4">
                  <c:v>5.6194217114964216E-2</c:v>
                </c:pt>
                <c:pt idx="5">
                  <c:v>5.9173602127371216E-2</c:v>
                </c:pt>
                <c:pt idx="6">
                  <c:v>5.5956629397530419E-2</c:v>
                </c:pt>
                <c:pt idx="7">
                  <c:v>5.5110994727292771E-2</c:v>
                </c:pt>
                <c:pt idx="8">
                  <c:v>8.7240069774267848E-2</c:v>
                </c:pt>
                <c:pt idx="9">
                  <c:v>8.6316514869237998E-2</c:v>
                </c:pt>
                <c:pt idx="10">
                  <c:v>8.4562956181054943E-2</c:v>
                </c:pt>
                <c:pt idx="11">
                  <c:v>7.5029938265538262E-2</c:v>
                </c:pt>
                <c:pt idx="12">
                  <c:v>6.3303976673098492E-2</c:v>
                </c:pt>
                <c:pt idx="13">
                  <c:v>5.8772655235354097E-2</c:v>
                </c:pt>
                <c:pt idx="14">
                  <c:v>5.18132006432033E-2</c:v>
                </c:pt>
                <c:pt idx="15">
                  <c:v>4.946944810088405E-2</c:v>
                </c:pt>
                <c:pt idx="16">
                  <c:v>5.0462231908254503E-2</c:v>
                </c:pt>
                <c:pt idx="17">
                  <c:v>4.9705012995196744E-2</c:v>
                </c:pt>
                <c:pt idx="18">
                  <c:v>4.7158083466275293E-2</c:v>
                </c:pt>
                <c:pt idx="19">
                  <c:v>4.6718630374334887E-2</c:v>
                </c:pt>
                <c:pt idx="20">
                  <c:v>4.8232341202574178E-2</c:v>
                </c:pt>
                <c:pt idx="21">
                  <c:v>4.5157919765697517E-2</c:v>
                </c:pt>
                <c:pt idx="22">
                  <c:v>5.0234126902353612E-2</c:v>
                </c:pt>
                <c:pt idx="23">
                  <c:v>5.6392827530609112E-2</c:v>
                </c:pt>
                <c:pt idx="24">
                  <c:v>6.1177051820071458E-2</c:v>
                </c:pt>
                <c:pt idx="25">
                  <c:v>7.177750501555033E-2</c:v>
                </c:pt>
                <c:pt idx="26">
                  <c:v>7.047674252353095E-2</c:v>
                </c:pt>
                <c:pt idx="27">
                  <c:v>6.7410179060981471E-2</c:v>
                </c:pt>
                <c:pt idx="28">
                  <c:v>6.2816765920240436E-2</c:v>
                </c:pt>
                <c:pt idx="29">
                  <c:v>7.47064262099532E-2</c:v>
                </c:pt>
                <c:pt idx="30">
                  <c:v>7.1976223841034276E-2</c:v>
                </c:pt>
                <c:pt idx="31">
                  <c:v>8.211784862793059E-2</c:v>
                </c:pt>
                <c:pt idx="32">
                  <c:v>7.8704396317058986E-2</c:v>
                </c:pt>
                <c:pt idx="33">
                  <c:v>8.7036533602471614E-2</c:v>
                </c:pt>
                <c:pt idx="34">
                  <c:v>8.4644525689299865E-2</c:v>
                </c:pt>
                <c:pt idx="35">
                  <c:v>9.6566283101493774E-2</c:v>
                </c:pt>
                <c:pt idx="36">
                  <c:v>7.4565272224864254E-2</c:v>
                </c:pt>
                <c:pt idx="37">
                  <c:v>8.4772363154302116E-2</c:v>
                </c:pt>
                <c:pt idx="38">
                  <c:v>8.4580889093959027E-2</c:v>
                </c:pt>
                <c:pt idx="39">
                  <c:v>9.1198571395852815E-2</c:v>
                </c:pt>
                <c:pt idx="40">
                  <c:v>0.11377203847068978</c:v>
                </c:pt>
                <c:pt idx="41">
                  <c:v>0.11951976595159636</c:v>
                </c:pt>
                <c:pt idx="42">
                  <c:v>0.12212457593889027</c:v>
                </c:pt>
                <c:pt idx="43">
                  <c:v>0.13766799940942165</c:v>
                </c:pt>
                <c:pt idx="44">
                  <c:v>0.14204907175032827</c:v>
                </c:pt>
                <c:pt idx="45">
                  <c:v>0.16278343507088686</c:v>
                </c:pt>
                <c:pt idx="46">
                  <c:v>0.16192122454284325</c:v>
                </c:pt>
                <c:pt idx="47">
                  <c:v>0.16715201767120216</c:v>
                </c:pt>
                <c:pt idx="48">
                  <c:v>0.15081848447943225</c:v>
                </c:pt>
                <c:pt idx="49">
                  <c:v>0.15016943215706338</c:v>
                </c:pt>
                <c:pt idx="50">
                  <c:v>0.14827161428298066</c:v>
                </c:pt>
                <c:pt idx="51">
                  <c:v>0.14756416341566339</c:v>
                </c:pt>
                <c:pt idx="52">
                  <c:v>0.15522243938676852</c:v>
                </c:pt>
                <c:pt idx="53">
                  <c:v>0.16075480066218301</c:v>
                </c:pt>
                <c:pt idx="54">
                  <c:v>0.16567645041982201</c:v>
                </c:pt>
                <c:pt idx="55">
                  <c:v>0.1514273087663561</c:v>
                </c:pt>
                <c:pt idx="56">
                  <c:v>0.15503419286398529</c:v>
                </c:pt>
                <c:pt idx="57">
                  <c:v>0.13558446446453198</c:v>
                </c:pt>
                <c:pt idx="58">
                  <c:v>0.14119428113005245</c:v>
                </c:pt>
                <c:pt idx="59">
                  <c:v>0.14780532838571739</c:v>
                </c:pt>
                <c:pt idx="60">
                  <c:v>0.15096405552921263</c:v>
                </c:pt>
                <c:pt idx="61">
                  <c:v>0.15295742041955729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E-45A6-80FB-68CF184FBCF5}"/>
            </c:ext>
          </c:extLst>
        </c:ser>
        <c:ser>
          <c:idx val="1"/>
          <c:order val="1"/>
          <c:tx>
            <c:strRef>
              <c:f>Summary!$A$34:$B$34</c:f>
              <c:strCache>
                <c:ptCount val="2"/>
                <c:pt idx="0">
                  <c:v>Brazil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Summary!$C$32:$BL$32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Summary!$C$34:$BL$34</c:f>
              <c:numCache>
                <c:formatCode>General</c:formatCode>
                <c:ptCount val="62"/>
                <c:pt idx="0">
                  <c:v>0.10920571995124767</c:v>
                </c:pt>
                <c:pt idx="1">
                  <c:v>0.10861501639463877</c:v>
                </c:pt>
                <c:pt idx="2">
                  <c:v>0.10944458556201563</c:v>
                </c:pt>
                <c:pt idx="3">
                  <c:v>0.10501863603036997</c:v>
                </c:pt>
                <c:pt idx="4">
                  <c:v>9.8058264609005796E-2</c:v>
                </c:pt>
                <c:pt idx="5">
                  <c:v>9.4295272294609545E-2</c:v>
                </c:pt>
                <c:pt idx="6">
                  <c:v>8.6946950911728257E-2</c:v>
                </c:pt>
                <c:pt idx="7">
                  <c:v>8.7599163913980344E-2</c:v>
                </c:pt>
                <c:pt idx="8">
                  <c:v>8.4844947653834726E-2</c:v>
                </c:pt>
                <c:pt idx="9">
                  <c:v>7.8028183818756702E-2</c:v>
                </c:pt>
                <c:pt idx="10">
                  <c:v>7.2838337934612127E-2</c:v>
                </c:pt>
                <c:pt idx="11">
                  <c:v>6.8446041079045755E-2</c:v>
                </c:pt>
                <c:pt idx="12">
                  <c:v>6.0352046276636442E-2</c:v>
                </c:pt>
                <c:pt idx="13">
                  <c:v>6.0981713312231907E-2</c:v>
                </c:pt>
                <c:pt idx="14">
                  <c:v>5.222265545340752E-2</c:v>
                </c:pt>
                <c:pt idx="15">
                  <c:v>5.3521051803559705E-2</c:v>
                </c:pt>
                <c:pt idx="16">
                  <c:v>5.5408460985016048E-2</c:v>
                </c:pt>
                <c:pt idx="17">
                  <c:v>5.5283722622547105E-2</c:v>
                </c:pt>
                <c:pt idx="18">
                  <c:v>5.2089896629366944E-2</c:v>
                </c:pt>
                <c:pt idx="19">
                  <c:v>5.0926850010231908E-2</c:v>
                </c:pt>
                <c:pt idx="20">
                  <c:v>5.3654958337234195E-2</c:v>
                </c:pt>
                <c:pt idx="21">
                  <c:v>5.2194738188324458E-2</c:v>
                </c:pt>
                <c:pt idx="22">
                  <c:v>5.1247723453204407E-2</c:v>
                </c:pt>
                <c:pt idx="23">
                  <c:v>5.5049005626655406E-2</c:v>
                </c:pt>
                <c:pt idx="24">
                  <c:v>5.578644766881876E-2</c:v>
                </c:pt>
                <c:pt idx="25">
                  <c:v>5.5306467928730306E-2</c:v>
                </c:pt>
                <c:pt idx="26">
                  <c:v>5.8246373988189631E-2</c:v>
                </c:pt>
                <c:pt idx="27">
                  <c:v>5.8475718202045647E-2</c:v>
                </c:pt>
                <c:pt idx="28">
                  <c:v>5.5093894621318605E-2</c:v>
                </c:pt>
                <c:pt idx="29">
                  <c:v>6.0219591440118153E-2</c:v>
                </c:pt>
                <c:pt idx="30">
                  <c:v>6.1358540094758447E-2</c:v>
                </c:pt>
                <c:pt idx="31">
                  <c:v>6.7451909749886033E-2</c:v>
                </c:pt>
                <c:pt idx="32">
                  <c:v>7.0813110018785194E-2</c:v>
                </c:pt>
                <c:pt idx="33">
                  <c:v>7.8172819145186159E-2</c:v>
                </c:pt>
                <c:pt idx="34">
                  <c:v>8.1198103757125592E-2</c:v>
                </c:pt>
                <c:pt idx="35">
                  <c:v>9.267446744009103E-2</c:v>
                </c:pt>
                <c:pt idx="36">
                  <c:v>7.0427976744854917E-2</c:v>
                </c:pt>
                <c:pt idx="37">
                  <c:v>7.7391406598519744E-2</c:v>
                </c:pt>
                <c:pt idx="38">
                  <c:v>7.980918050053265E-2</c:v>
                </c:pt>
                <c:pt idx="39">
                  <c:v>9.385185361511636E-2</c:v>
                </c:pt>
                <c:pt idx="40">
                  <c:v>0.10362271318746349</c:v>
                </c:pt>
                <c:pt idx="41">
                  <c:v>0.11088379545735116</c:v>
                </c:pt>
                <c:pt idx="42">
                  <c:v>0.11321758677345865</c:v>
                </c:pt>
                <c:pt idx="43">
                  <c:v>0.12064428918563441</c:v>
                </c:pt>
                <c:pt idx="44">
                  <c:v>0.13121182983252369</c:v>
                </c:pt>
                <c:pt idx="45">
                  <c:v>0.13974075827783583</c:v>
                </c:pt>
                <c:pt idx="46">
                  <c:v>0.13579154575102986</c:v>
                </c:pt>
                <c:pt idx="47">
                  <c:v>0.14328880695591881</c:v>
                </c:pt>
                <c:pt idx="48">
                  <c:v>0.13355034992946133</c:v>
                </c:pt>
                <c:pt idx="49">
                  <c:v>0.13479077717934651</c:v>
                </c:pt>
                <c:pt idx="50">
                  <c:v>0.13689397998437025</c:v>
                </c:pt>
                <c:pt idx="51">
                  <c:v>0.13378173866568888</c:v>
                </c:pt>
                <c:pt idx="52">
                  <c:v>0.13673194646500461</c:v>
                </c:pt>
                <c:pt idx="53">
                  <c:v>0.1431849281819568</c:v>
                </c:pt>
                <c:pt idx="54">
                  <c:v>0.18655987866972246</c:v>
                </c:pt>
                <c:pt idx="55">
                  <c:v>0.13405805837485946</c:v>
                </c:pt>
                <c:pt idx="56">
                  <c:v>0.13275839604660353</c:v>
                </c:pt>
                <c:pt idx="57">
                  <c:v>0.13163426048366567</c:v>
                </c:pt>
                <c:pt idx="58">
                  <c:v>0.12389908006284799</c:v>
                </c:pt>
                <c:pt idx="59">
                  <c:v>0.1263168976173154</c:v>
                </c:pt>
                <c:pt idx="60">
                  <c:v>0.12083284140217238</c:v>
                </c:pt>
                <c:pt idx="61">
                  <c:v>0.12134149594811225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E-45A6-80FB-68CF184FBCF5}"/>
            </c:ext>
          </c:extLst>
        </c:ser>
        <c:ser>
          <c:idx val="2"/>
          <c:order val="2"/>
          <c:tx>
            <c:strRef>
              <c:f>Summary!$A$35:$B$35</c:f>
              <c:strCache>
                <c:ptCount val="2"/>
                <c:pt idx="0">
                  <c:v>Brazil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Summary!$C$32:$BL$32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Summary!$C$35:$BL$35</c:f>
              <c:numCache>
                <c:formatCode>General</c:formatCode>
                <c:ptCount val="62"/>
                <c:pt idx="0">
                  <c:v>5.7407001185230996E-2</c:v>
                </c:pt>
                <c:pt idx="1">
                  <c:v>5.6536910274346326E-2</c:v>
                </c:pt>
                <c:pt idx="2">
                  <c:v>5.3981397545643878E-2</c:v>
                </c:pt>
                <c:pt idx="3">
                  <c:v>4.7305983030926674E-2</c:v>
                </c:pt>
                <c:pt idx="4">
                  <c:v>4.186404749404158E-2</c:v>
                </c:pt>
                <c:pt idx="5">
                  <c:v>3.5121670167238328E-2</c:v>
                </c:pt>
                <c:pt idx="6">
                  <c:v>3.0990321514197838E-2</c:v>
                </c:pt>
                <c:pt idx="7">
                  <c:v>3.2488169186687572E-2</c:v>
                </c:pt>
                <c:pt idx="8">
                  <c:v>-2.3951221204331213E-3</c:v>
                </c:pt>
                <c:pt idx="9">
                  <c:v>-8.2883310504812957E-3</c:v>
                </c:pt>
                <c:pt idx="10">
                  <c:v>-1.1724618246442817E-2</c:v>
                </c:pt>
                <c:pt idx="11">
                  <c:v>-6.5838971864925072E-3</c:v>
                </c:pt>
                <c:pt idx="12">
                  <c:v>-2.9519303964620491E-3</c:v>
                </c:pt>
                <c:pt idx="13">
                  <c:v>2.2090580768778095E-3</c:v>
                </c:pt>
                <c:pt idx="14">
                  <c:v>4.0945481020421975E-4</c:v>
                </c:pt>
                <c:pt idx="15">
                  <c:v>4.0516037026756546E-3</c:v>
                </c:pt>
                <c:pt idx="16">
                  <c:v>4.9462290767615449E-3</c:v>
                </c:pt>
                <c:pt idx="17">
                  <c:v>5.5787096273503603E-3</c:v>
                </c:pt>
                <c:pt idx="18">
                  <c:v>4.9318131630916515E-3</c:v>
                </c:pt>
                <c:pt idx="19">
                  <c:v>4.2082196358970217E-3</c:v>
                </c:pt>
                <c:pt idx="20">
                  <c:v>5.4226171346600169E-3</c:v>
                </c:pt>
                <c:pt idx="21">
                  <c:v>7.0368184226269406E-3</c:v>
                </c:pt>
                <c:pt idx="22">
                  <c:v>1.0135965508507941E-3</c:v>
                </c:pt>
                <c:pt idx="23">
                  <c:v>-1.3438219039537055E-3</c:v>
                </c:pt>
                <c:pt idx="24">
                  <c:v>-5.3906041512526981E-3</c:v>
                </c:pt>
                <c:pt idx="25">
                  <c:v>-1.6471037086820024E-2</c:v>
                </c:pt>
                <c:pt idx="26">
                  <c:v>-1.2230368535341318E-2</c:v>
                </c:pt>
                <c:pt idx="27">
                  <c:v>-8.9344608589358235E-3</c:v>
                </c:pt>
                <c:pt idx="28">
                  <c:v>-7.7228712989218309E-3</c:v>
                </c:pt>
                <c:pt idx="29">
                  <c:v>-1.4486834769835047E-2</c:v>
                </c:pt>
                <c:pt idx="30">
                  <c:v>-1.0617683746275829E-2</c:v>
                </c:pt>
                <c:pt idx="31">
                  <c:v>-1.4665938878044557E-2</c:v>
                </c:pt>
                <c:pt idx="32">
                  <c:v>-7.8912862982737919E-3</c:v>
                </c:pt>
                <c:pt idx="33">
                  <c:v>-8.8637144572854543E-3</c:v>
                </c:pt>
                <c:pt idx="34">
                  <c:v>-3.4464219321742734E-3</c:v>
                </c:pt>
                <c:pt idx="35">
                  <c:v>-3.8918156614027449E-3</c:v>
                </c:pt>
                <c:pt idx="36">
                  <c:v>-4.137295480009337E-3</c:v>
                </c:pt>
                <c:pt idx="37">
                  <c:v>-7.3809565557823725E-3</c:v>
                </c:pt>
                <c:pt idx="38">
                  <c:v>-4.771708593426377E-3</c:v>
                </c:pt>
                <c:pt idx="39">
                  <c:v>2.6532822192635447E-3</c:v>
                </c:pt>
                <c:pt idx="40">
                  <c:v>-1.014932528322629E-2</c:v>
                </c:pt>
                <c:pt idx="41">
                  <c:v>-8.6359704942451931E-3</c:v>
                </c:pt>
                <c:pt idx="42">
                  <c:v>-8.9069891654316169E-3</c:v>
                </c:pt>
                <c:pt idx="43">
                  <c:v>-1.7023710223787236E-2</c:v>
                </c:pt>
                <c:pt idx="44">
                  <c:v>-1.083724191780458E-2</c:v>
                </c:pt>
                <c:pt idx="45">
                  <c:v>-2.3042676793051026E-2</c:v>
                </c:pt>
                <c:pt idx="46">
                  <c:v>-2.6129678791813382E-2</c:v>
                </c:pt>
                <c:pt idx="47">
                  <c:v>-2.3863210715283356E-2</c:v>
                </c:pt>
                <c:pt idx="48">
                  <c:v>-1.726813454997092E-2</c:v>
                </c:pt>
                <c:pt idx="49">
                  <c:v>-1.5378654977716871E-2</c:v>
                </c:pt>
                <c:pt idx="50">
                  <c:v>-1.1377634298610412E-2</c:v>
                </c:pt>
                <c:pt idx="51">
                  <c:v>-1.3782424749974514E-2</c:v>
                </c:pt>
                <c:pt idx="52">
                  <c:v>-1.8490492921763912E-2</c:v>
                </c:pt>
                <c:pt idx="53">
                  <c:v>-1.7569872480226206E-2</c:v>
                </c:pt>
                <c:pt idx="54">
                  <c:v>2.0883428249900443E-2</c:v>
                </c:pt>
                <c:pt idx="55">
                  <c:v>-1.7369250391496643E-2</c:v>
                </c:pt>
                <c:pt idx="56">
                  <c:v>-2.227579681738176E-2</c:v>
                </c:pt>
                <c:pt idx="57">
                  <c:v>-3.9502039808663181E-3</c:v>
                </c:pt>
                <c:pt idx="58">
                  <c:v>-1.729520106720446E-2</c:v>
                </c:pt>
                <c:pt idx="59">
                  <c:v>-2.1488430768401984E-2</c:v>
                </c:pt>
                <c:pt idx="60">
                  <c:v>-3.0131214127040257E-2</c:v>
                </c:pt>
                <c:pt idx="61">
                  <c:v>-3.1615924471445039E-2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E-45A6-80FB-68CF184FBCF5}"/>
            </c:ext>
          </c:extLst>
        </c:ser>
        <c:ser>
          <c:idx val="3"/>
          <c:order val="3"/>
          <c:tx>
            <c:strRef>
              <c:f>Summary!$A$36:$B$36</c:f>
              <c:strCache>
                <c:ptCount val="2"/>
                <c:pt idx="0">
                  <c:v>Brazil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Summary!$C$32:$BL$32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Summary!$C$36:$BL$36</c:f>
              <c:numCache>
                <c:formatCode>General</c:formatCode>
                <c:ptCount val="62"/>
                <c:pt idx="0">
                  <c:v>6.3940251033482137E-2</c:v>
                </c:pt>
                <c:pt idx="1">
                  <c:v>6.3940251033482137E-2</c:v>
                </c:pt>
                <c:pt idx="2">
                  <c:v>6.3940251033482137E-2</c:v>
                </c:pt>
                <c:pt idx="3">
                  <c:v>6.3940251033482137E-2</c:v>
                </c:pt>
                <c:pt idx="4">
                  <c:v>5.2918864144237708E-2</c:v>
                </c:pt>
                <c:pt idx="5">
                  <c:v>5.2918864144237708E-2</c:v>
                </c:pt>
                <c:pt idx="6">
                  <c:v>5.2918864144237708E-2</c:v>
                </c:pt>
                <c:pt idx="7">
                  <c:v>5.2918864144237708E-2</c:v>
                </c:pt>
                <c:pt idx="8">
                  <c:v>4.6523783779629554E-2</c:v>
                </c:pt>
                <c:pt idx="9">
                  <c:v>5.2918864144237708E-2</c:v>
                </c:pt>
                <c:pt idx="10">
                  <c:v>5.2918864144237708E-2</c:v>
                </c:pt>
                <c:pt idx="11">
                  <c:v>5.2918864144237708E-2</c:v>
                </c:pt>
                <c:pt idx="12">
                  <c:v>5.2918864144237708E-2</c:v>
                </c:pt>
                <c:pt idx="13">
                  <c:v>5.2918864144237708E-2</c:v>
                </c:pt>
                <c:pt idx="14">
                  <c:v>5.2918864144237708E-2</c:v>
                </c:pt>
                <c:pt idx="15">
                  <c:v>5.2918864144237708E-2</c:v>
                </c:pt>
                <c:pt idx="16">
                  <c:v>5.2918864144237708E-2</c:v>
                </c:pt>
                <c:pt idx="17">
                  <c:v>5.2918864144237708E-2</c:v>
                </c:pt>
                <c:pt idx="18">
                  <c:v>5.2918864144237708E-2</c:v>
                </c:pt>
                <c:pt idx="19">
                  <c:v>5.2918864144237708E-2</c:v>
                </c:pt>
                <c:pt idx="20">
                  <c:v>5.2918864144237708E-2</c:v>
                </c:pt>
                <c:pt idx="21">
                  <c:v>5.2918864144237708E-2</c:v>
                </c:pt>
                <c:pt idx="22">
                  <c:v>5.2918864144237708E-2</c:v>
                </c:pt>
                <c:pt idx="23">
                  <c:v>5.2918864144237708E-2</c:v>
                </c:pt>
                <c:pt idx="24">
                  <c:v>5.2918864144237708E-2</c:v>
                </c:pt>
                <c:pt idx="25">
                  <c:v>5.2918864144237708E-2</c:v>
                </c:pt>
                <c:pt idx="26">
                  <c:v>5.2918864144237708E-2</c:v>
                </c:pt>
                <c:pt idx="27">
                  <c:v>5.2918864144237708E-2</c:v>
                </c:pt>
                <c:pt idx="28">
                  <c:v>5.2918864144237708E-2</c:v>
                </c:pt>
                <c:pt idx="29">
                  <c:v>5.2918864144237708E-2</c:v>
                </c:pt>
                <c:pt idx="30">
                  <c:v>5.2918864144237708E-2</c:v>
                </c:pt>
                <c:pt idx="31">
                  <c:v>5.2918864144237708E-2</c:v>
                </c:pt>
                <c:pt idx="32">
                  <c:v>5.2918864144237708E-2</c:v>
                </c:pt>
                <c:pt idx="33">
                  <c:v>5.2918864144237708E-2</c:v>
                </c:pt>
                <c:pt idx="34">
                  <c:v>5.2918864144237708E-2</c:v>
                </c:pt>
                <c:pt idx="35">
                  <c:v>5.2918864144237708E-2</c:v>
                </c:pt>
                <c:pt idx="36">
                  <c:v>5.2918864144237708E-2</c:v>
                </c:pt>
                <c:pt idx="37">
                  <c:v>5.2918864144237708E-2</c:v>
                </c:pt>
                <c:pt idx="38">
                  <c:v>5.2918864144237708E-2</c:v>
                </c:pt>
                <c:pt idx="39">
                  <c:v>5.2918864144237708E-2</c:v>
                </c:pt>
                <c:pt idx="40">
                  <c:v>5.2918864144237708E-2</c:v>
                </c:pt>
                <c:pt idx="41">
                  <c:v>5.2918864144237708E-2</c:v>
                </c:pt>
                <c:pt idx="42">
                  <c:v>5.2918864144237708E-2</c:v>
                </c:pt>
                <c:pt idx="43">
                  <c:v>5.2918864144237708E-2</c:v>
                </c:pt>
                <c:pt idx="44">
                  <c:v>5.2918864144237708E-2</c:v>
                </c:pt>
                <c:pt idx="45">
                  <c:v>5.2918864144237708E-2</c:v>
                </c:pt>
                <c:pt idx="46">
                  <c:v>5.2918864144237708E-2</c:v>
                </c:pt>
                <c:pt idx="47">
                  <c:v>5.2918864144237708E-2</c:v>
                </c:pt>
                <c:pt idx="48">
                  <c:v>5.2918864144237708E-2</c:v>
                </c:pt>
                <c:pt idx="49">
                  <c:v>0.16719068477784249</c:v>
                </c:pt>
                <c:pt idx="50">
                  <c:v>0.16719068477784249</c:v>
                </c:pt>
                <c:pt idx="51">
                  <c:v>0.16719068477784249</c:v>
                </c:pt>
                <c:pt idx="52">
                  <c:v>0.16719068477784249</c:v>
                </c:pt>
                <c:pt idx="53">
                  <c:v>0.16719068477784249</c:v>
                </c:pt>
                <c:pt idx="54">
                  <c:v>0.16719068477784249</c:v>
                </c:pt>
                <c:pt idx="55">
                  <c:v>0.16719068477784249</c:v>
                </c:pt>
                <c:pt idx="56">
                  <c:v>0.16719068477784249</c:v>
                </c:pt>
                <c:pt idx="57">
                  <c:v>0.16719068477784249</c:v>
                </c:pt>
                <c:pt idx="58">
                  <c:v>0.16719068477784249</c:v>
                </c:pt>
                <c:pt idx="59">
                  <c:v>0.16719068477784249</c:v>
                </c:pt>
                <c:pt idx="60">
                  <c:v>0.1393707967957527</c:v>
                </c:pt>
                <c:pt idx="61">
                  <c:v>0.1393707967957527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3E-45A6-80FB-68CF184FB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866784"/>
        <c:axId val="1070881760"/>
      </c:lineChart>
      <c:catAx>
        <c:axId val="10708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881760"/>
        <c:crosses val="autoZero"/>
        <c:auto val="1"/>
        <c:lblAlgn val="ctr"/>
        <c:lblOffset val="100"/>
        <c:tickLblSkip val="4"/>
        <c:noMultiLvlLbl val="0"/>
      </c:catAx>
      <c:valAx>
        <c:axId val="10708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86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TURKEY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Summary!$A$8:$B$8</c:f>
              <c:strCache>
                <c:ptCount val="2"/>
                <c:pt idx="0">
                  <c:v>Turkey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Summary!$C$7:$BL$7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Summary!$C$8:$BL$8</c:f>
              <c:numCache>
                <c:formatCode>General</c:formatCode>
                <c:ptCount val="62"/>
                <c:pt idx="0">
                  <c:v>2.4739418372995696E-2</c:v>
                </c:pt>
                <c:pt idx="1">
                  <c:v>2.8072214893491529E-2</c:v>
                </c:pt>
                <c:pt idx="2">
                  <c:v>2.815104695351945E-2</c:v>
                </c:pt>
                <c:pt idx="3">
                  <c:v>3.1481051880474127E-2</c:v>
                </c:pt>
                <c:pt idx="4">
                  <c:v>3.4720758373436592E-2</c:v>
                </c:pt>
                <c:pt idx="5">
                  <c:v>3.6840196906349494E-2</c:v>
                </c:pt>
                <c:pt idx="6">
                  <c:v>3.2475608596454791E-2</c:v>
                </c:pt>
                <c:pt idx="7">
                  <c:v>2.8193296146270166E-2</c:v>
                </c:pt>
                <c:pt idx="8">
                  <c:v>2.2224645082003561E-2</c:v>
                </c:pt>
                <c:pt idx="9">
                  <c:v>2.1567720450157205E-2</c:v>
                </c:pt>
                <c:pt idx="10">
                  <c:v>2.1102831118057719E-2</c:v>
                </c:pt>
                <c:pt idx="11">
                  <c:v>1.9434501120550562E-2</c:v>
                </c:pt>
                <c:pt idx="12">
                  <c:v>1.8332478879735888E-2</c:v>
                </c:pt>
                <c:pt idx="13">
                  <c:v>1.5712563556578782E-2</c:v>
                </c:pt>
                <c:pt idx="14">
                  <c:v>1.4582972563157189E-2</c:v>
                </c:pt>
                <c:pt idx="15">
                  <c:v>1.3351819690017974E-2</c:v>
                </c:pt>
                <c:pt idx="16">
                  <c:v>1.356032352264778E-2</c:v>
                </c:pt>
                <c:pt idx="17">
                  <c:v>1.4017099917962026E-2</c:v>
                </c:pt>
                <c:pt idx="18">
                  <c:v>1.3658628271057011E-2</c:v>
                </c:pt>
                <c:pt idx="19">
                  <c:v>1.3987453226572868E-2</c:v>
                </c:pt>
                <c:pt idx="20">
                  <c:v>1.410083929427576E-2</c:v>
                </c:pt>
                <c:pt idx="21">
                  <c:v>1.3825807869600385E-2</c:v>
                </c:pt>
                <c:pt idx="22">
                  <c:v>1.4820704897318302E-2</c:v>
                </c:pt>
                <c:pt idx="23">
                  <c:v>2.0554144878608762E-2</c:v>
                </c:pt>
                <c:pt idx="24">
                  <c:v>2.4405125182741138E-2</c:v>
                </c:pt>
                <c:pt idx="25">
                  <c:v>2.8800652879384943E-2</c:v>
                </c:pt>
                <c:pt idx="26">
                  <c:v>2.9164553034975504E-2</c:v>
                </c:pt>
                <c:pt idx="27">
                  <c:v>2.7664836942339489E-2</c:v>
                </c:pt>
                <c:pt idx="28">
                  <c:v>2.9450381898458559E-2</c:v>
                </c:pt>
                <c:pt idx="29">
                  <c:v>3.050555535973928E-2</c:v>
                </c:pt>
                <c:pt idx="30">
                  <c:v>3.0682727711882022E-2</c:v>
                </c:pt>
                <c:pt idx="31">
                  <c:v>2.7933615890614188E-2</c:v>
                </c:pt>
                <c:pt idx="32">
                  <c:v>2.6530412163331421E-2</c:v>
                </c:pt>
                <c:pt idx="33">
                  <c:v>3.0433014799554962E-2</c:v>
                </c:pt>
                <c:pt idx="34">
                  <c:v>2.8127413583495187E-2</c:v>
                </c:pt>
                <c:pt idx="35">
                  <c:v>2.9205329663312882E-2</c:v>
                </c:pt>
                <c:pt idx="36">
                  <c:v>3.0280086407029567E-2</c:v>
                </c:pt>
                <c:pt idx="37">
                  <c:v>3.0659280241438984E-2</c:v>
                </c:pt>
                <c:pt idx="38">
                  <c:v>2.860018389921265E-2</c:v>
                </c:pt>
                <c:pt idx="39">
                  <c:v>2.7235617653477172E-2</c:v>
                </c:pt>
                <c:pt idx="40">
                  <c:v>9.4048472429922939E-3</c:v>
                </c:pt>
                <c:pt idx="41">
                  <c:v>1.0584128081779037E-2</c:v>
                </c:pt>
                <c:pt idx="42">
                  <c:v>9.7173559799176423E-3</c:v>
                </c:pt>
                <c:pt idx="43">
                  <c:v>1.0387230806349006E-2</c:v>
                </c:pt>
                <c:pt idx="44">
                  <c:v>1.0525023698714865E-2</c:v>
                </c:pt>
                <c:pt idx="45">
                  <c:v>9.8166736142969793E-3</c:v>
                </c:pt>
                <c:pt idx="46">
                  <c:v>9.5399321363950507E-3</c:v>
                </c:pt>
                <c:pt idx="47">
                  <c:v>9.9347916001946666E-3</c:v>
                </c:pt>
                <c:pt idx="48">
                  <c:v>9.7989541370987199E-3</c:v>
                </c:pt>
                <c:pt idx="49">
                  <c:v>9.9621964235930144E-3</c:v>
                </c:pt>
                <c:pt idx="50">
                  <c:v>1.006172544482746E-2</c:v>
                </c:pt>
                <c:pt idx="51">
                  <c:v>1.0281875342358797E-2</c:v>
                </c:pt>
                <c:pt idx="52">
                  <c:v>1.0020781134906362E-2</c:v>
                </c:pt>
                <c:pt idx="53">
                  <c:v>1.1599047278274502E-2</c:v>
                </c:pt>
                <c:pt idx="54">
                  <c:v>1.0180669262069694E-2</c:v>
                </c:pt>
                <c:pt idx="55">
                  <c:v>1.2064373088329706E-2</c:v>
                </c:pt>
                <c:pt idx="56">
                  <c:v>1.1960579213113698E-2</c:v>
                </c:pt>
                <c:pt idx="57">
                  <c:v>1.6074303935352151E-2</c:v>
                </c:pt>
                <c:pt idx="58">
                  <c:v>1.4332596652797765E-2</c:v>
                </c:pt>
                <c:pt idx="59">
                  <c:v>1.3139045618630352E-2</c:v>
                </c:pt>
                <c:pt idx="60">
                  <c:v>1.3403726038425929E-2</c:v>
                </c:pt>
                <c:pt idx="61">
                  <c:v>1.6324306934845198E-2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6-4F90-B539-8D1743D934F6}"/>
            </c:ext>
          </c:extLst>
        </c:ser>
        <c:ser>
          <c:idx val="1"/>
          <c:order val="1"/>
          <c:tx>
            <c:strRef>
              <c:f>Summary!$A$9:$B$9</c:f>
              <c:strCache>
                <c:ptCount val="2"/>
                <c:pt idx="0">
                  <c:v>Turkey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Summary!$C$7:$BL$7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Summary!$C$9:$BL$9</c:f>
              <c:numCache>
                <c:formatCode>General</c:formatCode>
                <c:ptCount val="62"/>
                <c:pt idx="0">
                  <c:v>7.5701746296818251E-2</c:v>
                </c:pt>
                <c:pt idx="1">
                  <c:v>7.9227659433430644E-2</c:v>
                </c:pt>
                <c:pt idx="2">
                  <c:v>7.7753667937932119E-2</c:v>
                </c:pt>
                <c:pt idx="3">
                  <c:v>7.7352134751270535E-2</c:v>
                </c:pt>
                <c:pt idx="4">
                  <c:v>7.8031441455163483E-2</c:v>
                </c:pt>
                <c:pt idx="5">
                  <c:v>7.477439837076158E-2</c:v>
                </c:pt>
                <c:pt idx="6">
                  <c:v>6.6809756811387067E-2</c:v>
                </c:pt>
                <c:pt idx="7">
                  <c:v>6.3242145126553642E-2</c:v>
                </c:pt>
                <c:pt idx="8">
                  <c:v>4.2547660950379061E-2</c:v>
                </c:pt>
                <c:pt idx="9">
                  <c:v>3.8943486019986533E-2</c:v>
                </c:pt>
                <c:pt idx="10">
                  <c:v>3.6823531160107066E-2</c:v>
                </c:pt>
                <c:pt idx="11">
                  <c:v>3.586311176040826E-2</c:v>
                </c:pt>
                <c:pt idx="12">
                  <c:v>3.5428375084869658E-2</c:v>
                </c:pt>
                <c:pt idx="13">
                  <c:v>3.2396466049931592E-2</c:v>
                </c:pt>
                <c:pt idx="14">
                  <c:v>2.817108608127113E-2</c:v>
                </c:pt>
                <c:pt idx="15">
                  <c:v>2.9024815897500909E-2</c:v>
                </c:pt>
                <c:pt idx="16">
                  <c:v>2.9539333627386168E-2</c:v>
                </c:pt>
                <c:pt idx="17">
                  <c:v>2.9854134296679831E-2</c:v>
                </c:pt>
                <c:pt idx="18">
                  <c:v>2.8267243882649524E-2</c:v>
                </c:pt>
                <c:pt idx="19">
                  <c:v>2.841956969165671E-2</c:v>
                </c:pt>
                <c:pt idx="20">
                  <c:v>3.0570730708374527E-2</c:v>
                </c:pt>
                <c:pt idx="21">
                  <c:v>2.9292623497469979E-2</c:v>
                </c:pt>
                <c:pt idx="22">
                  <c:v>2.8001500398202848E-2</c:v>
                </c:pt>
                <c:pt idx="23">
                  <c:v>3.5881718113867658E-2</c:v>
                </c:pt>
                <c:pt idx="24">
                  <c:v>3.574528643991625E-2</c:v>
                </c:pt>
                <c:pt idx="25">
                  <c:v>3.5178633754509955E-2</c:v>
                </c:pt>
                <c:pt idx="26">
                  <c:v>3.8251167314134575E-2</c:v>
                </c:pt>
                <c:pt idx="27">
                  <c:v>3.8517414850299789E-2</c:v>
                </c:pt>
                <c:pt idx="28">
                  <c:v>3.8727170846057216E-2</c:v>
                </c:pt>
                <c:pt idx="29">
                  <c:v>3.8661645715195522E-2</c:v>
                </c:pt>
                <c:pt idx="30">
                  <c:v>3.9990299329411505E-2</c:v>
                </c:pt>
                <c:pt idx="31">
                  <c:v>3.6330998149169853E-2</c:v>
                </c:pt>
                <c:pt idx="32">
                  <c:v>3.7181204226019247E-2</c:v>
                </c:pt>
                <c:pt idx="33">
                  <c:v>4.1439408990717297E-2</c:v>
                </c:pt>
                <c:pt idx="34">
                  <c:v>4.1503247200222811E-2</c:v>
                </c:pt>
                <c:pt idx="35">
                  <c:v>4.3751777249995988E-2</c:v>
                </c:pt>
                <c:pt idx="36">
                  <c:v>4.0170546934852593E-2</c:v>
                </c:pt>
                <c:pt idx="37">
                  <c:v>4.1851884128969501E-2</c:v>
                </c:pt>
                <c:pt idx="38">
                  <c:v>4.1253908677452301E-2</c:v>
                </c:pt>
                <c:pt idx="39">
                  <c:v>4.5754955551412693E-2</c:v>
                </c:pt>
                <c:pt idx="40">
                  <c:v>5.009690157311706E-2</c:v>
                </c:pt>
                <c:pt idx="41">
                  <c:v>5.2002520800693404E-2</c:v>
                </c:pt>
                <c:pt idx="42">
                  <c:v>5.1428690002730565E-2</c:v>
                </c:pt>
                <c:pt idx="43">
                  <c:v>6.2262016671480555E-2</c:v>
                </c:pt>
                <c:pt idx="44">
                  <c:v>6.6171295379919753E-2</c:v>
                </c:pt>
                <c:pt idx="45">
                  <c:v>7.0700663549428333E-2</c:v>
                </c:pt>
                <c:pt idx="46">
                  <c:v>7.5970629374171067E-2</c:v>
                </c:pt>
                <c:pt idx="47">
                  <c:v>7.5235567508838017E-2</c:v>
                </c:pt>
                <c:pt idx="48">
                  <c:v>7.1256222861895507E-2</c:v>
                </c:pt>
                <c:pt idx="49">
                  <c:v>6.9599982890234696E-2</c:v>
                </c:pt>
                <c:pt idx="50">
                  <c:v>7.30779899493635E-2</c:v>
                </c:pt>
                <c:pt idx="51">
                  <c:v>7.6774980169681623E-2</c:v>
                </c:pt>
                <c:pt idx="52">
                  <c:v>7.9876698221883369E-2</c:v>
                </c:pt>
                <c:pt idx="53">
                  <c:v>8.1317892521493268E-2</c:v>
                </c:pt>
                <c:pt idx="54">
                  <c:v>0.10436063425875404</c:v>
                </c:pt>
                <c:pt idx="55">
                  <c:v>8.2404356202471649E-2</c:v>
                </c:pt>
                <c:pt idx="56">
                  <c:v>7.0323887982639499E-2</c:v>
                </c:pt>
                <c:pt idx="57">
                  <c:v>7.9992142511210271E-2</c:v>
                </c:pt>
                <c:pt idx="58">
                  <c:v>7.9057715102736348E-2</c:v>
                </c:pt>
                <c:pt idx="59">
                  <c:v>7.8650688445921421E-2</c:v>
                </c:pt>
                <c:pt idx="60">
                  <c:v>7.7224608426067057E-2</c:v>
                </c:pt>
                <c:pt idx="61">
                  <c:v>7.7982652918478668E-2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6-4F90-B539-8D1743D934F6}"/>
            </c:ext>
          </c:extLst>
        </c:ser>
        <c:ser>
          <c:idx val="2"/>
          <c:order val="2"/>
          <c:tx>
            <c:strRef>
              <c:f>Summary!$A$10:$B$10</c:f>
              <c:strCache>
                <c:ptCount val="2"/>
                <c:pt idx="0">
                  <c:v>Turkey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Summary!$C$7:$BL$7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Summary!$C$10:$BL$10</c:f>
              <c:numCache>
                <c:formatCode>General</c:formatCode>
                <c:ptCount val="62"/>
                <c:pt idx="0">
                  <c:v>5.0962327923822555E-2</c:v>
                </c:pt>
                <c:pt idx="1">
                  <c:v>5.1155444539939116E-2</c:v>
                </c:pt>
                <c:pt idx="2">
                  <c:v>4.9602620984412669E-2</c:v>
                </c:pt>
                <c:pt idx="3">
                  <c:v>4.5871082870796408E-2</c:v>
                </c:pt>
                <c:pt idx="4">
                  <c:v>4.3310683081726892E-2</c:v>
                </c:pt>
                <c:pt idx="5">
                  <c:v>3.7934201464412086E-2</c:v>
                </c:pt>
                <c:pt idx="6">
                  <c:v>3.4334148214932275E-2</c:v>
                </c:pt>
                <c:pt idx="7">
                  <c:v>3.5048848980283473E-2</c:v>
                </c:pt>
                <c:pt idx="8">
                  <c:v>2.03230158683755E-2</c:v>
                </c:pt>
                <c:pt idx="9">
                  <c:v>1.7375765569829327E-2</c:v>
                </c:pt>
                <c:pt idx="10">
                  <c:v>1.5720700042049347E-2</c:v>
                </c:pt>
                <c:pt idx="11">
                  <c:v>1.6428610639857698E-2</c:v>
                </c:pt>
                <c:pt idx="12">
                  <c:v>1.709589620513377E-2</c:v>
                </c:pt>
                <c:pt idx="13">
                  <c:v>1.668390249335281E-2</c:v>
                </c:pt>
                <c:pt idx="14">
                  <c:v>1.3588113518113941E-2</c:v>
                </c:pt>
                <c:pt idx="15">
                  <c:v>1.5672996207482935E-2</c:v>
                </c:pt>
                <c:pt idx="16">
                  <c:v>1.5979010104738386E-2</c:v>
                </c:pt>
                <c:pt idx="17">
                  <c:v>1.5837034378717807E-2</c:v>
                </c:pt>
                <c:pt idx="18">
                  <c:v>1.4608615611592513E-2</c:v>
                </c:pt>
                <c:pt idx="19">
                  <c:v>1.4432116465083841E-2</c:v>
                </c:pt>
                <c:pt idx="20">
                  <c:v>1.6469891414098766E-2</c:v>
                </c:pt>
                <c:pt idx="21">
                  <c:v>1.5466815627869593E-2</c:v>
                </c:pt>
                <c:pt idx="22">
                  <c:v>1.3180795500884546E-2</c:v>
                </c:pt>
                <c:pt idx="23">
                  <c:v>1.5327573235258896E-2</c:v>
                </c:pt>
                <c:pt idx="24">
                  <c:v>1.1340161257175112E-2</c:v>
                </c:pt>
                <c:pt idx="25">
                  <c:v>6.3779808751250125E-3</c:v>
                </c:pt>
                <c:pt idx="26">
                  <c:v>9.0866142791590707E-3</c:v>
                </c:pt>
                <c:pt idx="27">
                  <c:v>1.0852577907960299E-2</c:v>
                </c:pt>
                <c:pt idx="28">
                  <c:v>9.2767889475986569E-3</c:v>
                </c:pt>
                <c:pt idx="29">
                  <c:v>8.1560903554562421E-3</c:v>
                </c:pt>
                <c:pt idx="30">
                  <c:v>9.307571617529483E-3</c:v>
                </c:pt>
                <c:pt idx="31">
                  <c:v>8.3973822585556648E-3</c:v>
                </c:pt>
                <c:pt idx="32">
                  <c:v>1.0650792062687826E-2</c:v>
                </c:pt>
                <c:pt idx="33">
                  <c:v>1.1006394191162335E-2</c:v>
                </c:pt>
                <c:pt idx="34">
                  <c:v>1.3375833616727624E-2</c:v>
                </c:pt>
                <c:pt idx="35">
                  <c:v>1.4546447586683105E-2</c:v>
                </c:pt>
                <c:pt idx="36">
                  <c:v>9.8904605278230251E-3</c:v>
                </c:pt>
                <c:pt idx="37">
                  <c:v>1.1192603887530517E-2</c:v>
                </c:pt>
                <c:pt idx="38">
                  <c:v>1.2653724778239651E-2</c:v>
                </c:pt>
                <c:pt idx="39">
                  <c:v>1.8519337897935521E-2</c:v>
                </c:pt>
                <c:pt idx="40">
                  <c:v>4.0692054330124766E-2</c:v>
                </c:pt>
                <c:pt idx="41">
                  <c:v>4.1418392718914371E-2</c:v>
                </c:pt>
                <c:pt idx="42">
                  <c:v>4.1711334022812921E-2</c:v>
                </c:pt>
                <c:pt idx="43">
                  <c:v>5.1874785865131549E-2</c:v>
                </c:pt>
                <c:pt idx="44">
                  <c:v>5.5646271681204888E-2</c:v>
                </c:pt>
                <c:pt idx="45">
                  <c:v>6.0883989935131354E-2</c:v>
                </c:pt>
                <c:pt idx="46">
                  <c:v>6.6430697237776018E-2</c:v>
                </c:pt>
                <c:pt idx="47">
                  <c:v>6.5300775908643346E-2</c:v>
                </c:pt>
                <c:pt idx="48">
                  <c:v>6.1457268724796787E-2</c:v>
                </c:pt>
                <c:pt idx="49">
                  <c:v>5.9637786466641682E-2</c:v>
                </c:pt>
                <c:pt idx="50">
                  <c:v>6.301626450453604E-2</c:v>
                </c:pt>
                <c:pt idx="51">
                  <c:v>6.6493104827322819E-2</c:v>
                </c:pt>
                <c:pt idx="52">
                  <c:v>6.9855917086977012E-2</c:v>
                </c:pt>
                <c:pt idx="53">
                  <c:v>6.9718845243218766E-2</c:v>
                </c:pt>
                <c:pt idx="54">
                  <c:v>9.4179964996684351E-2</c:v>
                </c:pt>
                <c:pt idx="55">
                  <c:v>7.0339983114141941E-2</c:v>
                </c:pt>
                <c:pt idx="56">
                  <c:v>5.83633087695258E-2</c:v>
                </c:pt>
                <c:pt idx="57">
                  <c:v>6.3917838575858116E-2</c:v>
                </c:pt>
                <c:pt idx="58">
                  <c:v>6.4725118449938585E-2</c:v>
                </c:pt>
                <c:pt idx="59">
                  <c:v>6.5511642827291064E-2</c:v>
                </c:pt>
                <c:pt idx="60">
                  <c:v>6.3820882387641123E-2</c:v>
                </c:pt>
                <c:pt idx="61">
                  <c:v>6.165834598363347E-2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6-4F90-B539-8D1743D934F6}"/>
            </c:ext>
          </c:extLst>
        </c:ser>
        <c:ser>
          <c:idx val="3"/>
          <c:order val="3"/>
          <c:tx>
            <c:strRef>
              <c:f>Summary!$A$11:$B$11</c:f>
              <c:strCache>
                <c:ptCount val="2"/>
                <c:pt idx="0">
                  <c:v>Turkey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Summary!$C$7:$BL$7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Summary!$C$11:$BL$11</c:f>
              <c:numCache>
                <c:formatCode>General</c:formatCode>
                <c:ptCount val="62"/>
                <c:pt idx="0">
                  <c:v>2.675878944399868E-2</c:v>
                </c:pt>
                <c:pt idx="1">
                  <c:v>2.675878944399868E-2</c:v>
                </c:pt>
                <c:pt idx="2">
                  <c:v>2.675878944399868E-2</c:v>
                </c:pt>
                <c:pt idx="3">
                  <c:v>2.675878944399868E-2</c:v>
                </c:pt>
                <c:pt idx="4">
                  <c:v>1.9065629117366509E-2</c:v>
                </c:pt>
                <c:pt idx="5">
                  <c:v>1.9065629117366509E-2</c:v>
                </c:pt>
                <c:pt idx="6">
                  <c:v>1.9065629117366509E-2</c:v>
                </c:pt>
                <c:pt idx="7">
                  <c:v>1.9065629117366509E-2</c:v>
                </c:pt>
                <c:pt idx="8">
                  <c:v>2.1857875135822526E-2</c:v>
                </c:pt>
                <c:pt idx="9">
                  <c:v>1.9065629117366509E-2</c:v>
                </c:pt>
                <c:pt idx="10">
                  <c:v>1.9065629117366509E-2</c:v>
                </c:pt>
                <c:pt idx="11">
                  <c:v>1.9065629117366509E-2</c:v>
                </c:pt>
                <c:pt idx="12">
                  <c:v>1.9065629117366509E-2</c:v>
                </c:pt>
                <c:pt idx="13">
                  <c:v>1.9065629117366509E-2</c:v>
                </c:pt>
                <c:pt idx="14">
                  <c:v>1.9065629117366509E-2</c:v>
                </c:pt>
                <c:pt idx="15">
                  <c:v>1.9065629117366509E-2</c:v>
                </c:pt>
                <c:pt idx="16">
                  <c:v>1.9065629117366509E-2</c:v>
                </c:pt>
                <c:pt idx="17">
                  <c:v>1.9065629117366509E-2</c:v>
                </c:pt>
                <c:pt idx="18">
                  <c:v>1.9065629117366509E-2</c:v>
                </c:pt>
                <c:pt idx="19">
                  <c:v>1.9065629117366509E-2</c:v>
                </c:pt>
                <c:pt idx="20">
                  <c:v>1.9065629117366509E-2</c:v>
                </c:pt>
                <c:pt idx="21">
                  <c:v>1.9065629117366509E-2</c:v>
                </c:pt>
                <c:pt idx="22">
                  <c:v>1.9065629117366509E-2</c:v>
                </c:pt>
                <c:pt idx="23">
                  <c:v>1.9065629117366509E-2</c:v>
                </c:pt>
                <c:pt idx="24">
                  <c:v>1.9065629117366509E-2</c:v>
                </c:pt>
                <c:pt idx="25">
                  <c:v>1.9065629117366509E-2</c:v>
                </c:pt>
                <c:pt idx="26">
                  <c:v>1.9065629117366509E-2</c:v>
                </c:pt>
                <c:pt idx="27">
                  <c:v>1.9065629117366509E-2</c:v>
                </c:pt>
                <c:pt idx="28">
                  <c:v>1.9065629117366509E-2</c:v>
                </c:pt>
                <c:pt idx="29">
                  <c:v>1.9065629117366509E-2</c:v>
                </c:pt>
                <c:pt idx="30">
                  <c:v>1.9065629117366509E-2</c:v>
                </c:pt>
                <c:pt idx="31">
                  <c:v>1.9065629117366509E-2</c:v>
                </c:pt>
                <c:pt idx="32">
                  <c:v>1.9065629117366509E-2</c:v>
                </c:pt>
                <c:pt idx="33">
                  <c:v>1.9065629117366509E-2</c:v>
                </c:pt>
                <c:pt idx="34">
                  <c:v>1.9065629117366509E-2</c:v>
                </c:pt>
                <c:pt idx="35">
                  <c:v>1.9065629117366509E-2</c:v>
                </c:pt>
                <c:pt idx="36">
                  <c:v>1.9065629117366509E-2</c:v>
                </c:pt>
                <c:pt idx="37">
                  <c:v>1.9065629117366509E-2</c:v>
                </c:pt>
                <c:pt idx="38">
                  <c:v>1.9065629117366509E-2</c:v>
                </c:pt>
                <c:pt idx="39">
                  <c:v>1.9065629117366509E-2</c:v>
                </c:pt>
                <c:pt idx="40">
                  <c:v>1.9065629117366509E-2</c:v>
                </c:pt>
                <c:pt idx="41">
                  <c:v>1.9065629117366509E-2</c:v>
                </c:pt>
                <c:pt idx="42">
                  <c:v>1.9065629117366509E-2</c:v>
                </c:pt>
                <c:pt idx="43">
                  <c:v>1.9065629117366509E-2</c:v>
                </c:pt>
                <c:pt idx="44">
                  <c:v>1.9065629117366509E-2</c:v>
                </c:pt>
                <c:pt idx="45">
                  <c:v>1.9065629117366509E-2</c:v>
                </c:pt>
                <c:pt idx="46">
                  <c:v>1.9065629117366509E-2</c:v>
                </c:pt>
                <c:pt idx="47">
                  <c:v>1.9065629117366509E-2</c:v>
                </c:pt>
                <c:pt idx="48">
                  <c:v>1.9065629117366509E-2</c:v>
                </c:pt>
                <c:pt idx="49">
                  <c:v>5.3182751406990997E-2</c:v>
                </c:pt>
                <c:pt idx="50">
                  <c:v>5.3182751406990997E-2</c:v>
                </c:pt>
                <c:pt idx="51">
                  <c:v>5.3182751406990997E-2</c:v>
                </c:pt>
                <c:pt idx="52">
                  <c:v>5.3182751406990997E-2</c:v>
                </c:pt>
                <c:pt idx="53">
                  <c:v>5.3182751406990997E-2</c:v>
                </c:pt>
                <c:pt idx="54">
                  <c:v>5.3182751406990997E-2</c:v>
                </c:pt>
                <c:pt idx="55">
                  <c:v>5.3182751406990997E-2</c:v>
                </c:pt>
                <c:pt idx="56">
                  <c:v>5.3182751406990997E-2</c:v>
                </c:pt>
                <c:pt idx="57">
                  <c:v>5.3182751406990997E-2</c:v>
                </c:pt>
                <c:pt idx="58">
                  <c:v>5.3182751406990997E-2</c:v>
                </c:pt>
                <c:pt idx="59">
                  <c:v>5.3182751406990997E-2</c:v>
                </c:pt>
                <c:pt idx="60">
                  <c:v>5.287299045571292E-2</c:v>
                </c:pt>
                <c:pt idx="61">
                  <c:v>5.287299045571292E-2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6-4F90-B539-8D1743D9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015600"/>
        <c:axId val="1680041392"/>
      </c:lineChart>
      <c:catAx>
        <c:axId val="16800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41392"/>
        <c:crosses val="autoZero"/>
        <c:auto val="1"/>
        <c:lblAlgn val="ctr"/>
        <c:lblOffset val="100"/>
        <c:tickLblSkip val="4"/>
        <c:noMultiLvlLbl val="0"/>
      </c:catAx>
      <c:valAx>
        <c:axId val="16800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GERMANY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Summary!$A$23:$B$23</c:f>
              <c:strCache>
                <c:ptCount val="2"/>
                <c:pt idx="0">
                  <c:v>Germany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Summary!$C$22:$BL$22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Summary!$C$23:$BL$23</c:f>
              <c:numCache>
                <c:formatCode>General</c:formatCode>
                <c:ptCount val="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0.97927205214767266</c:v>
                </c:pt>
                <c:pt idx="26">
                  <c:v>0.92050726417440387</c:v>
                </c:pt>
                <c:pt idx="27">
                  <c:v>0.9077167420335347</c:v>
                </c:pt>
                <c:pt idx="28">
                  <c:v>0.87071857300411282</c:v>
                </c:pt>
                <c:pt idx="29">
                  <c:v>0.87865594193633634</c:v>
                </c:pt>
                <c:pt idx="30">
                  <c:v>0.93864293152688993</c:v>
                </c:pt>
                <c:pt idx="31">
                  <c:v>0.99307861075939918</c:v>
                </c:pt>
                <c:pt idx="32">
                  <c:v>0.93518154229183292</c:v>
                </c:pt>
                <c:pt idx="33">
                  <c:v>0.95895142839908454</c:v>
                </c:pt>
                <c:pt idx="34">
                  <c:v>0.94991600981850033</c:v>
                </c:pt>
                <c:pt idx="35">
                  <c:v>0.91346897195712329</c:v>
                </c:pt>
                <c:pt idx="36">
                  <c:v>0.91793383678120533</c:v>
                </c:pt>
                <c:pt idx="37">
                  <c:v>0.90289106785118567</c:v>
                </c:pt>
                <c:pt idx="38">
                  <c:v>0.86036025346995404</c:v>
                </c:pt>
                <c:pt idx="39">
                  <c:v>0.83044353545916905</c:v>
                </c:pt>
                <c:pt idx="40">
                  <c:v>0.79043024386739802</c:v>
                </c:pt>
                <c:pt idx="41">
                  <c:v>0.7600815239860389</c:v>
                </c:pt>
                <c:pt idx="42">
                  <c:v>0.71102897899665152</c:v>
                </c:pt>
                <c:pt idx="43">
                  <c:v>0.75343715943025402</c:v>
                </c:pt>
                <c:pt idx="44">
                  <c:v>0.7664915332767972</c:v>
                </c:pt>
                <c:pt idx="45">
                  <c:v>0.77277521962350482</c:v>
                </c:pt>
                <c:pt idx="46">
                  <c:v>0.78034441590468129</c:v>
                </c:pt>
                <c:pt idx="47">
                  <c:v>0.76126333712189198</c:v>
                </c:pt>
                <c:pt idx="48">
                  <c:v>0.74087570559662042</c:v>
                </c:pt>
                <c:pt idx="49">
                  <c:v>0.65788708753619318</c:v>
                </c:pt>
                <c:pt idx="50">
                  <c:v>0.73455058968800513</c:v>
                </c:pt>
                <c:pt idx="51">
                  <c:v>0.71942546628625903</c:v>
                </c:pt>
                <c:pt idx="52">
                  <c:v>0.7703217202589171</c:v>
                </c:pt>
                <c:pt idx="53">
                  <c:v>0.74633735263902223</c:v>
                </c:pt>
                <c:pt idx="54">
                  <c:v>0.71213953906886929</c:v>
                </c:pt>
                <c:pt idx="55">
                  <c:v>0.74559470128246563</c:v>
                </c:pt>
                <c:pt idx="56">
                  <c:v>0.75745789413525655</c:v>
                </c:pt>
                <c:pt idx="57">
                  <c:v>0.76050123931637392</c:v>
                </c:pt>
                <c:pt idx="58">
                  <c:v>0.73549997842927706</c:v>
                </c:pt>
                <c:pt idx="59">
                  <c:v>0.7219320781670403</c:v>
                </c:pt>
                <c:pt idx="60">
                  <c:v>0.71090730079848963</c:v>
                </c:pt>
                <c:pt idx="61">
                  <c:v>0.68588676462908171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6-4507-A167-3D63EC7295E2}"/>
            </c:ext>
          </c:extLst>
        </c:ser>
        <c:ser>
          <c:idx val="1"/>
          <c:order val="1"/>
          <c:tx>
            <c:strRef>
              <c:f>Summary!$A$24:$B$24</c:f>
              <c:strCache>
                <c:ptCount val="2"/>
                <c:pt idx="0">
                  <c:v>Germany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Summary!$C$22:$BL$22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Summary!$C$24:$BL$24</c:f>
              <c:numCache>
                <c:formatCode>General</c:formatCode>
                <c:ptCount val="62"/>
                <c:pt idx="0">
                  <c:v>0.39590377815265482</c:v>
                </c:pt>
                <c:pt idx="1">
                  <c:v>0.43178416221287086</c:v>
                </c:pt>
                <c:pt idx="2">
                  <c:v>0.44521857791149555</c:v>
                </c:pt>
                <c:pt idx="3">
                  <c:v>0.40772852378825691</c:v>
                </c:pt>
                <c:pt idx="4">
                  <c:v>0.40835990052073756</c:v>
                </c:pt>
                <c:pt idx="5">
                  <c:v>0.38133051540809848</c:v>
                </c:pt>
                <c:pt idx="6">
                  <c:v>0.40331368863715028</c:v>
                </c:pt>
                <c:pt idx="7">
                  <c:v>0.3801693660684401</c:v>
                </c:pt>
                <c:pt idx="8">
                  <c:v>0.24864672221261386</c:v>
                </c:pt>
                <c:pt idx="9">
                  <c:v>0.2226559630761441</c:v>
                </c:pt>
                <c:pt idx="10">
                  <c:v>0.23078788910535961</c:v>
                </c:pt>
                <c:pt idx="11">
                  <c:v>0.24311980432624541</c:v>
                </c:pt>
                <c:pt idx="12">
                  <c:v>0.24429824064626074</c:v>
                </c:pt>
                <c:pt idx="13">
                  <c:v>0.26544804944877132</c:v>
                </c:pt>
                <c:pt idx="14">
                  <c:v>0.25464040413233985</c:v>
                </c:pt>
                <c:pt idx="15">
                  <c:v>0.25952747261619202</c:v>
                </c:pt>
                <c:pt idx="16">
                  <c:v>0.27005975013195738</c:v>
                </c:pt>
                <c:pt idx="17">
                  <c:v>0.2567493201078207</c:v>
                </c:pt>
                <c:pt idx="18">
                  <c:v>0.26006256460616284</c:v>
                </c:pt>
                <c:pt idx="19">
                  <c:v>0.24867202860278007</c:v>
                </c:pt>
                <c:pt idx="20">
                  <c:v>0.25307408483976573</c:v>
                </c:pt>
                <c:pt idx="21">
                  <c:v>0.26390934910861402</c:v>
                </c:pt>
                <c:pt idx="22">
                  <c:v>0.23688622211600904</c:v>
                </c:pt>
                <c:pt idx="23">
                  <c:v>0.22945540379778584</c:v>
                </c:pt>
                <c:pt idx="24">
                  <c:v>0.22939106374117882</c:v>
                </c:pt>
                <c:pt idx="25">
                  <c:v>0.22324535851502561</c:v>
                </c:pt>
                <c:pt idx="26">
                  <c:v>0.21917418809864614</c:v>
                </c:pt>
                <c:pt idx="27">
                  <c:v>0.21498929562725164</c:v>
                </c:pt>
                <c:pt idx="28">
                  <c:v>0.20228351216381407</c:v>
                </c:pt>
                <c:pt idx="29">
                  <c:v>0.19582063541175865</c:v>
                </c:pt>
                <c:pt idx="30">
                  <c:v>0.24293808080937654</c:v>
                </c:pt>
                <c:pt idx="31">
                  <c:v>0.2454495027748273</c:v>
                </c:pt>
                <c:pt idx="32">
                  <c:v>0.25226925260018329</c:v>
                </c:pt>
                <c:pt idx="33">
                  <c:v>0.27804163722333064</c:v>
                </c:pt>
                <c:pt idx="34">
                  <c:v>0.30060619267743555</c:v>
                </c:pt>
                <c:pt idx="35">
                  <c:v>0.30447925737543258</c:v>
                </c:pt>
                <c:pt idx="36">
                  <c:v>0.273744725372361</c:v>
                </c:pt>
                <c:pt idx="37">
                  <c:v>0.29051398332394296</c:v>
                </c:pt>
                <c:pt idx="38">
                  <c:v>0.30897685463354208</c:v>
                </c:pt>
                <c:pt idx="39">
                  <c:v>0.3338365236734811</c:v>
                </c:pt>
                <c:pt idx="40">
                  <c:v>0.35576618140336236</c:v>
                </c:pt>
                <c:pt idx="41">
                  <c:v>0.35564611740173585</c:v>
                </c:pt>
                <c:pt idx="42">
                  <c:v>0.33724919490498284</c:v>
                </c:pt>
                <c:pt idx="43">
                  <c:v>0.32943837614754562</c:v>
                </c:pt>
                <c:pt idx="44">
                  <c:v>0.35802993238877412</c:v>
                </c:pt>
                <c:pt idx="45">
                  <c:v>0.34048896942983442</c:v>
                </c:pt>
                <c:pt idx="46">
                  <c:v>0.33827754248504888</c:v>
                </c:pt>
                <c:pt idx="47">
                  <c:v>0.32880954176349397</c:v>
                </c:pt>
                <c:pt idx="48">
                  <c:v>0.3090914839285836</c:v>
                </c:pt>
                <c:pt idx="49">
                  <c:v>0.27798821482398661</c:v>
                </c:pt>
                <c:pt idx="50">
                  <c:v>0.32871892179242196</c:v>
                </c:pt>
                <c:pt idx="51">
                  <c:v>0.32507805204837359</c:v>
                </c:pt>
                <c:pt idx="52">
                  <c:v>0.33226129665546827</c:v>
                </c:pt>
                <c:pt idx="53">
                  <c:v>0.3170586387091095</c:v>
                </c:pt>
                <c:pt idx="54">
                  <c:v>0.39188310344167065</c:v>
                </c:pt>
                <c:pt idx="55">
                  <c:v>0.30939854765406183</c:v>
                </c:pt>
                <c:pt idx="56">
                  <c:v>0.29936592496514552</c:v>
                </c:pt>
                <c:pt idx="57">
                  <c:v>0.28625621962727471</c:v>
                </c:pt>
                <c:pt idx="58">
                  <c:v>0.2858679162999046</c:v>
                </c:pt>
                <c:pt idx="59">
                  <c:v>0.282114111814803</c:v>
                </c:pt>
                <c:pt idx="60">
                  <c:v>0.26260385701058847</c:v>
                </c:pt>
                <c:pt idx="61">
                  <c:v>0.24790389172397909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6-4507-A167-3D63EC7295E2}"/>
            </c:ext>
          </c:extLst>
        </c:ser>
        <c:ser>
          <c:idx val="2"/>
          <c:order val="2"/>
          <c:tx>
            <c:strRef>
              <c:f>Summary!$A$25:$B$25</c:f>
              <c:strCache>
                <c:ptCount val="2"/>
                <c:pt idx="0">
                  <c:v>Germany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Summary!$C$22:$BL$22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Summary!$C$25:$BL$25</c:f>
              <c:numCache>
                <c:formatCode>General</c:formatCode>
                <c:ptCount val="62"/>
                <c:pt idx="0">
                  <c:v>-0.60409622184734513</c:v>
                </c:pt>
                <c:pt idx="1">
                  <c:v>-0.56821583778712914</c:v>
                </c:pt>
                <c:pt idx="2">
                  <c:v>-0.55478142208850445</c:v>
                </c:pt>
                <c:pt idx="3">
                  <c:v>-0.59227147621174314</c:v>
                </c:pt>
                <c:pt idx="4">
                  <c:v>-0.59164009947926244</c:v>
                </c:pt>
                <c:pt idx="5">
                  <c:v>-0.61866948459190152</c:v>
                </c:pt>
                <c:pt idx="6">
                  <c:v>-0.59668631136284978</c:v>
                </c:pt>
                <c:pt idx="7">
                  <c:v>-0.6198306339315599</c:v>
                </c:pt>
                <c:pt idx="8">
                  <c:v>-0.75135327778738614</c:v>
                </c:pt>
                <c:pt idx="9">
                  <c:v>-0.7773440369238559</c:v>
                </c:pt>
                <c:pt idx="10">
                  <c:v>-0.76921211089464037</c:v>
                </c:pt>
                <c:pt idx="11">
                  <c:v>-0.75688019567375453</c:v>
                </c:pt>
                <c:pt idx="12">
                  <c:v>-0.75570175935373929</c:v>
                </c:pt>
                <c:pt idx="13">
                  <c:v>-0.73455195055122868</c:v>
                </c:pt>
                <c:pt idx="14">
                  <c:v>-0.74535959586766021</c:v>
                </c:pt>
                <c:pt idx="15">
                  <c:v>-0.74047252738380798</c:v>
                </c:pt>
                <c:pt idx="16">
                  <c:v>-0.72994024986804262</c:v>
                </c:pt>
                <c:pt idx="17">
                  <c:v>-0.7432506798921793</c:v>
                </c:pt>
                <c:pt idx="18">
                  <c:v>-0.73993743539383716</c:v>
                </c:pt>
                <c:pt idx="19">
                  <c:v>-0.75132797139721996</c:v>
                </c:pt>
                <c:pt idx="20">
                  <c:v>-0.74692591516023432</c:v>
                </c:pt>
                <c:pt idx="21">
                  <c:v>-0.73609065089138603</c:v>
                </c:pt>
                <c:pt idx="22">
                  <c:v>-0.76311377788399093</c:v>
                </c:pt>
                <c:pt idx="23">
                  <c:v>-0.77054459620221416</c:v>
                </c:pt>
                <c:pt idx="24">
                  <c:v>-0.77060893625882121</c:v>
                </c:pt>
                <c:pt idx="25">
                  <c:v>-0.75602669363264707</c:v>
                </c:pt>
                <c:pt idx="26">
                  <c:v>-0.70133307607575768</c:v>
                </c:pt>
                <c:pt idx="27">
                  <c:v>-0.69272744640628303</c:v>
                </c:pt>
                <c:pt idx="28">
                  <c:v>-0.66843506084029869</c:v>
                </c:pt>
                <c:pt idx="29">
                  <c:v>-0.68283530652457769</c:v>
                </c:pt>
                <c:pt idx="30">
                  <c:v>-0.69570485071751342</c:v>
                </c:pt>
                <c:pt idx="31">
                  <c:v>-0.74762910798457183</c:v>
                </c:pt>
                <c:pt idx="32">
                  <c:v>-0.68291228969164963</c:v>
                </c:pt>
                <c:pt idx="33">
                  <c:v>-0.6809097911757539</c:v>
                </c:pt>
                <c:pt idx="34">
                  <c:v>-0.64930981714106473</c:v>
                </c:pt>
                <c:pt idx="35">
                  <c:v>-0.60898971458169071</c:v>
                </c:pt>
                <c:pt idx="36">
                  <c:v>-0.64418911140884427</c:v>
                </c:pt>
                <c:pt idx="37">
                  <c:v>-0.61237708452724271</c:v>
                </c:pt>
                <c:pt idx="38">
                  <c:v>-0.55138339883641196</c:v>
                </c:pt>
                <c:pt idx="39">
                  <c:v>-0.49660701178568795</c:v>
                </c:pt>
                <c:pt idx="40">
                  <c:v>-0.43466406246403566</c:v>
                </c:pt>
                <c:pt idx="41">
                  <c:v>-0.40443540658430305</c:v>
                </c:pt>
                <c:pt idx="42">
                  <c:v>-0.37377978409166868</c:v>
                </c:pt>
                <c:pt idx="43">
                  <c:v>-0.4239987832827084</c:v>
                </c:pt>
                <c:pt idx="44">
                  <c:v>-0.40846160088802308</c:v>
                </c:pt>
                <c:pt idx="45">
                  <c:v>-0.4322862501936704</c:v>
                </c:pt>
                <c:pt idx="46">
                  <c:v>-0.44206687341963241</c:v>
                </c:pt>
                <c:pt idx="47">
                  <c:v>-0.43245379535839801</c:v>
                </c:pt>
                <c:pt idx="48">
                  <c:v>-0.43178422166803682</c:v>
                </c:pt>
                <c:pt idx="49">
                  <c:v>-0.37989887271220657</c:v>
                </c:pt>
                <c:pt idx="50">
                  <c:v>-0.40583166789558317</c:v>
                </c:pt>
                <c:pt idx="51">
                  <c:v>-0.39434741423788544</c:v>
                </c:pt>
                <c:pt idx="52">
                  <c:v>-0.43806042360344882</c:v>
                </c:pt>
                <c:pt idx="53">
                  <c:v>-0.42927871392991274</c:v>
                </c:pt>
                <c:pt idx="54">
                  <c:v>-0.32025643562719863</c:v>
                </c:pt>
                <c:pt idx="55">
                  <c:v>-0.4361961536284038</c:v>
                </c:pt>
                <c:pt idx="56">
                  <c:v>-0.45809196917011102</c:v>
                </c:pt>
                <c:pt idx="57">
                  <c:v>-0.47424501968909921</c:v>
                </c:pt>
                <c:pt idx="58">
                  <c:v>-0.44963206212937246</c:v>
                </c:pt>
                <c:pt idx="59">
                  <c:v>-0.4398179663522373</c:v>
                </c:pt>
                <c:pt idx="60">
                  <c:v>-0.44830344378790116</c:v>
                </c:pt>
                <c:pt idx="61">
                  <c:v>-0.43798287290510263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26-4507-A167-3D63EC7295E2}"/>
            </c:ext>
          </c:extLst>
        </c:ser>
        <c:ser>
          <c:idx val="3"/>
          <c:order val="3"/>
          <c:tx>
            <c:strRef>
              <c:f>Summary!$A$26:$B$26</c:f>
              <c:strCache>
                <c:ptCount val="2"/>
                <c:pt idx="0">
                  <c:v>Germany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Summary!$C$22:$BL$22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Summary!$C$26:$BL$26</c:f>
              <c:numCache>
                <c:formatCode>General</c:formatCode>
                <c:ptCount val="62"/>
                <c:pt idx="0">
                  <c:v>0.19002944816243905</c:v>
                </c:pt>
                <c:pt idx="1">
                  <c:v>0.19002944816243905</c:v>
                </c:pt>
                <c:pt idx="2">
                  <c:v>0.19002944816243905</c:v>
                </c:pt>
                <c:pt idx="3">
                  <c:v>0.19002944816243905</c:v>
                </c:pt>
                <c:pt idx="4">
                  <c:v>0.1838786511874228</c:v>
                </c:pt>
                <c:pt idx="5">
                  <c:v>0.1838786511874228</c:v>
                </c:pt>
                <c:pt idx="6">
                  <c:v>0.1838786511874228</c:v>
                </c:pt>
                <c:pt idx="7">
                  <c:v>0.1838786511874228</c:v>
                </c:pt>
                <c:pt idx="8">
                  <c:v>0.19007520746890771</c:v>
                </c:pt>
                <c:pt idx="9">
                  <c:v>0.1838786511874228</c:v>
                </c:pt>
                <c:pt idx="10">
                  <c:v>0.1838786511874228</c:v>
                </c:pt>
                <c:pt idx="11">
                  <c:v>0.1838786511874228</c:v>
                </c:pt>
                <c:pt idx="12">
                  <c:v>0.1838786511874228</c:v>
                </c:pt>
                <c:pt idx="13">
                  <c:v>0.1838786511874228</c:v>
                </c:pt>
                <c:pt idx="14">
                  <c:v>0.1838786511874228</c:v>
                </c:pt>
                <c:pt idx="15">
                  <c:v>0.1838786511874228</c:v>
                </c:pt>
                <c:pt idx="16">
                  <c:v>0.1838786511874228</c:v>
                </c:pt>
                <c:pt idx="17">
                  <c:v>0.1838786511874228</c:v>
                </c:pt>
                <c:pt idx="18">
                  <c:v>0.1838786511874228</c:v>
                </c:pt>
                <c:pt idx="19">
                  <c:v>0.1838786511874228</c:v>
                </c:pt>
                <c:pt idx="20">
                  <c:v>0.1838786511874228</c:v>
                </c:pt>
                <c:pt idx="21">
                  <c:v>0.1838786511874228</c:v>
                </c:pt>
                <c:pt idx="22">
                  <c:v>0.1838786511874228</c:v>
                </c:pt>
                <c:pt idx="23">
                  <c:v>0.1838786511874228</c:v>
                </c:pt>
                <c:pt idx="24">
                  <c:v>0.1838786511874228</c:v>
                </c:pt>
                <c:pt idx="25">
                  <c:v>0.1838786511874228</c:v>
                </c:pt>
                <c:pt idx="26">
                  <c:v>0.1838786511874228</c:v>
                </c:pt>
                <c:pt idx="27">
                  <c:v>0.1838786511874228</c:v>
                </c:pt>
                <c:pt idx="28">
                  <c:v>0.1838786511874228</c:v>
                </c:pt>
                <c:pt idx="29">
                  <c:v>0.1838786511874228</c:v>
                </c:pt>
                <c:pt idx="30">
                  <c:v>0.1838786511874228</c:v>
                </c:pt>
                <c:pt idx="31">
                  <c:v>0.1838786511874228</c:v>
                </c:pt>
                <c:pt idx="32">
                  <c:v>0.1838786511874228</c:v>
                </c:pt>
                <c:pt idx="33">
                  <c:v>0.1838786511874228</c:v>
                </c:pt>
                <c:pt idx="34">
                  <c:v>0.1838786511874228</c:v>
                </c:pt>
                <c:pt idx="35">
                  <c:v>0.1838786511874228</c:v>
                </c:pt>
                <c:pt idx="36">
                  <c:v>0.1838786511874228</c:v>
                </c:pt>
                <c:pt idx="37">
                  <c:v>0.1838786511874228</c:v>
                </c:pt>
                <c:pt idx="38">
                  <c:v>0.1838786511874228</c:v>
                </c:pt>
                <c:pt idx="39">
                  <c:v>0.1838786511874228</c:v>
                </c:pt>
                <c:pt idx="40">
                  <c:v>0.1838786511874228</c:v>
                </c:pt>
                <c:pt idx="41">
                  <c:v>0.1838786511874228</c:v>
                </c:pt>
                <c:pt idx="42">
                  <c:v>0.1838786511874228</c:v>
                </c:pt>
                <c:pt idx="43">
                  <c:v>0.1838786511874228</c:v>
                </c:pt>
                <c:pt idx="44">
                  <c:v>0.1838786511874228</c:v>
                </c:pt>
                <c:pt idx="45">
                  <c:v>0.1838786511874228</c:v>
                </c:pt>
                <c:pt idx="46">
                  <c:v>0.1838786511874228</c:v>
                </c:pt>
                <c:pt idx="47">
                  <c:v>0.1838786511874228</c:v>
                </c:pt>
                <c:pt idx="48">
                  <c:v>0.1838786511874228</c:v>
                </c:pt>
                <c:pt idx="49">
                  <c:v>0.2398752197649896</c:v>
                </c:pt>
                <c:pt idx="50">
                  <c:v>0.2398752197649896</c:v>
                </c:pt>
                <c:pt idx="51">
                  <c:v>0.2398752197649896</c:v>
                </c:pt>
                <c:pt idx="52">
                  <c:v>0.2398752197649896</c:v>
                </c:pt>
                <c:pt idx="53">
                  <c:v>0.2398752197649896</c:v>
                </c:pt>
                <c:pt idx="54">
                  <c:v>0.2398752197649896</c:v>
                </c:pt>
                <c:pt idx="55">
                  <c:v>0.2398752197649896</c:v>
                </c:pt>
                <c:pt idx="56">
                  <c:v>0.2398752197649896</c:v>
                </c:pt>
                <c:pt idx="57">
                  <c:v>0.2398752197649896</c:v>
                </c:pt>
                <c:pt idx="58">
                  <c:v>0.2398752197649896</c:v>
                </c:pt>
                <c:pt idx="59">
                  <c:v>0.2398752197649896</c:v>
                </c:pt>
                <c:pt idx="60">
                  <c:v>0.22107690954757631</c:v>
                </c:pt>
                <c:pt idx="61">
                  <c:v>0.22107690954757631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26-4507-A167-3D63EC729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7072528"/>
        <c:axId val="1717057136"/>
      </c:lineChart>
      <c:catAx>
        <c:axId val="171707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057136"/>
        <c:crosses val="autoZero"/>
        <c:auto val="1"/>
        <c:lblAlgn val="ctr"/>
        <c:lblOffset val="100"/>
        <c:tickLblSkip val="4"/>
        <c:noMultiLvlLbl val="0"/>
      </c:catAx>
      <c:valAx>
        <c:axId val="171705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0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JAPAN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Summary!$A$13:$B$13</c:f>
              <c:strCache>
                <c:ptCount val="2"/>
                <c:pt idx="0">
                  <c:v>Japan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Summary!$C$12:$BL$12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Summary!$C$13:$BL$13</c:f>
              <c:numCache>
                <c:formatCode>General</c:formatCode>
                <c:ptCount val="62"/>
                <c:pt idx="0">
                  <c:v>0.45416150342699879</c:v>
                </c:pt>
                <c:pt idx="1">
                  <c:v>0.47446613718989811</c:v>
                </c:pt>
                <c:pt idx="2">
                  <c:v>0.55323443524936611</c:v>
                </c:pt>
                <c:pt idx="3">
                  <c:v>0.64878336310611906</c:v>
                </c:pt>
                <c:pt idx="4">
                  <c:v>0.59155890026727997</c:v>
                </c:pt>
                <c:pt idx="5">
                  <c:v>0.62681725964902768</c:v>
                </c:pt>
                <c:pt idx="6">
                  <c:v>0.57708442919341441</c:v>
                </c:pt>
                <c:pt idx="7">
                  <c:v>0.5883417417321507</c:v>
                </c:pt>
                <c:pt idx="8">
                  <c:v>0.52725266654697411</c:v>
                </c:pt>
                <c:pt idx="9">
                  <c:v>0.51838390067766404</c:v>
                </c:pt>
                <c:pt idx="10">
                  <c:v>0.4746461695951637</c:v>
                </c:pt>
                <c:pt idx="11">
                  <c:v>0.46263689485285653</c:v>
                </c:pt>
                <c:pt idx="12">
                  <c:v>0.44746516612950904</c:v>
                </c:pt>
                <c:pt idx="13">
                  <c:v>0.44878643331535722</c:v>
                </c:pt>
                <c:pt idx="14">
                  <c:v>0.42722640689130198</c:v>
                </c:pt>
                <c:pt idx="15">
                  <c:v>0.42344375612130836</c:v>
                </c:pt>
                <c:pt idx="16">
                  <c:v>0.41284155180969967</c:v>
                </c:pt>
                <c:pt idx="17">
                  <c:v>0.41744612799446801</c:v>
                </c:pt>
                <c:pt idx="18">
                  <c:v>0.40254875280378694</c:v>
                </c:pt>
                <c:pt idx="19">
                  <c:v>0.39834153251429194</c:v>
                </c:pt>
                <c:pt idx="20">
                  <c:v>0.41303273531949591</c:v>
                </c:pt>
                <c:pt idx="21">
                  <c:v>0.39879381423966143</c:v>
                </c:pt>
                <c:pt idx="22">
                  <c:v>0.39541545246551824</c:v>
                </c:pt>
                <c:pt idx="23">
                  <c:v>0.42529683609267938</c:v>
                </c:pt>
                <c:pt idx="24">
                  <c:v>0.42951572599625798</c:v>
                </c:pt>
                <c:pt idx="25">
                  <c:v>0.51413312796411514</c:v>
                </c:pt>
                <c:pt idx="26">
                  <c:v>0.47086175006356262</c:v>
                </c:pt>
                <c:pt idx="27">
                  <c:v>0.46918295377180491</c:v>
                </c:pt>
                <c:pt idx="28">
                  <c:v>0.45375728692199063</c:v>
                </c:pt>
                <c:pt idx="29">
                  <c:v>0.4570074438509022</c:v>
                </c:pt>
                <c:pt idx="30">
                  <c:v>0.42244465655851043</c:v>
                </c:pt>
                <c:pt idx="31">
                  <c:v>0.48121374235669823</c:v>
                </c:pt>
                <c:pt idx="32">
                  <c:v>0.46431383802561083</c:v>
                </c:pt>
                <c:pt idx="33">
                  <c:v>0.49892508925112228</c:v>
                </c:pt>
                <c:pt idx="34">
                  <c:v>0.47382693934226539</c:v>
                </c:pt>
                <c:pt idx="35">
                  <c:v>0.47529324881208818</c:v>
                </c:pt>
                <c:pt idx="36">
                  <c:v>0.47725217966838551</c:v>
                </c:pt>
                <c:pt idx="37">
                  <c:v>0.50882144798151019</c:v>
                </c:pt>
                <c:pt idx="38">
                  <c:v>0.49847858946794127</c:v>
                </c:pt>
                <c:pt idx="39">
                  <c:v>0.50490111985691466</c:v>
                </c:pt>
                <c:pt idx="40">
                  <c:v>0.49488024153702476</c:v>
                </c:pt>
                <c:pt idx="41">
                  <c:v>0.50058253480685933</c:v>
                </c:pt>
                <c:pt idx="42">
                  <c:v>0.4767030151835594</c:v>
                </c:pt>
                <c:pt idx="43">
                  <c:v>0.51565654590575405</c:v>
                </c:pt>
                <c:pt idx="44">
                  <c:v>0.56079024686272816</c:v>
                </c:pt>
                <c:pt idx="45">
                  <c:v>0.56234362983101382</c:v>
                </c:pt>
                <c:pt idx="46">
                  <c:v>0.56305154786714096</c:v>
                </c:pt>
                <c:pt idx="47">
                  <c:v>0.55182500629870457</c:v>
                </c:pt>
                <c:pt idx="48">
                  <c:v>0.56235481111524921</c:v>
                </c:pt>
                <c:pt idx="49">
                  <c:v>0.56058959697450872</c:v>
                </c:pt>
                <c:pt idx="50">
                  <c:v>0.56935647976134829</c:v>
                </c:pt>
                <c:pt idx="51">
                  <c:v>0.58915724971493744</c:v>
                </c:pt>
                <c:pt idx="52">
                  <c:v>0.63195842554798487</c:v>
                </c:pt>
                <c:pt idx="53">
                  <c:v>0.63811601601198975</c:v>
                </c:pt>
                <c:pt idx="54">
                  <c:v>0.62171565723671551</c:v>
                </c:pt>
                <c:pt idx="55">
                  <c:v>0.64538872708526041</c:v>
                </c:pt>
                <c:pt idx="56">
                  <c:v>0.64041049164303387</c:v>
                </c:pt>
                <c:pt idx="57">
                  <c:v>0.65006100230176134</c:v>
                </c:pt>
                <c:pt idx="58">
                  <c:v>0.64939331896696084</c:v>
                </c:pt>
                <c:pt idx="59">
                  <c:v>0.66036512078312881</c:v>
                </c:pt>
                <c:pt idx="60">
                  <c:v>0.67229850306707883</c:v>
                </c:pt>
                <c:pt idx="61">
                  <c:v>0.68264244730179879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6-4161-8B4C-8C7AC1E155E3}"/>
            </c:ext>
          </c:extLst>
        </c:ser>
        <c:ser>
          <c:idx val="1"/>
          <c:order val="1"/>
          <c:tx>
            <c:strRef>
              <c:f>Summary!$A$14:$B$14</c:f>
              <c:strCache>
                <c:ptCount val="2"/>
                <c:pt idx="0">
                  <c:v>Japan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Summary!$C$12:$BL$12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Summary!$C$14:$BL$14</c:f>
              <c:numCache>
                <c:formatCode>General</c:formatCode>
                <c:ptCount val="62"/>
                <c:pt idx="0">
                  <c:v>0.22585855721245662</c:v>
                </c:pt>
                <c:pt idx="1">
                  <c:v>0.23167537705383418</c:v>
                </c:pt>
                <c:pt idx="2">
                  <c:v>0.21555223335860321</c:v>
                </c:pt>
                <c:pt idx="3">
                  <c:v>0.20997829891472777</c:v>
                </c:pt>
                <c:pt idx="4">
                  <c:v>0.21932699394139793</c:v>
                </c:pt>
                <c:pt idx="5">
                  <c:v>0.18496880669163004</c:v>
                </c:pt>
                <c:pt idx="6">
                  <c:v>0.17003856901572204</c:v>
                </c:pt>
                <c:pt idx="7">
                  <c:v>0.17467262036776307</c:v>
                </c:pt>
                <c:pt idx="8">
                  <c:v>0.20163096389720292</c:v>
                </c:pt>
                <c:pt idx="9">
                  <c:v>0.19222398245732678</c:v>
                </c:pt>
                <c:pt idx="10">
                  <c:v>0.19259215714035877</c:v>
                </c:pt>
                <c:pt idx="11">
                  <c:v>0.18792869860689806</c:v>
                </c:pt>
                <c:pt idx="12">
                  <c:v>0.17074419816205572</c:v>
                </c:pt>
                <c:pt idx="13">
                  <c:v>0.17102443223244226</c:v>
                </c:pt>
                <c:pt idx="14">
                  <c:v>0.16169482337179791</c:v>
                </c:pt>
                <c:pt idx="15">
                  <c:v>0.17743176004585734</c:v>
                </c:pt>
                <c:pt idx="16">
                  <c:v>0.1943352343521649</c:v>
                </c:pt>
                <c:pt idx="17">
                  <c:v>0.18227569016109385</c:v>
                </c:pt>
                <c:pt idx="18">
                  <c:v>0.21770810648833788</c:v>
                </c:pt>
                <c:pt idx="19">
                  <c:v>0.19879839270835195</c:v>
                </c:pt>
                <c:pt idx="20">
                  <c:v>0.18667511227010491</c:v>
                </c:pt>
                <c:pt idx="21">
                  <c:v>0.18678237934331007</c:v>
                </c:pt>
                <c:pt idx="22">
                  <c:v>0.15022328652568162</c:v>
                </c:pt>
                <c:pt idx="23">
                  <c:v>0.16127051194802891</c:v>
                </c:pt>
                <c:pt idx="24">
                  <c:v>0.14727946842507192</c:v>
                </c:pt>
                <c:pt idx="25">
                  <c:v>0.14060689032769427</c:v>
                </c:pt>
                <c:pt idx="26">
                  <c:v>0.13856241180971302</c:v>
                </c:pt>
                <c:pt idx="27">
                  <c:v>0.14680581353740296</c:v>
                </c:pt>
                <c:pt idx="28">
                  <c:v>0.14325977846943697</c:v>
                </c:pt>
                <c:pt idx="29">
                  <c:v>0.12938589626702532</c:v>
                </c:pt>
                <c:pt idx="30">
                  <c:v>0.13213706621689328</c:v>
                </c:pt>
                <c:pt idx="31">
                  <c:v>0.14269832134554283</c:v>
                </c:pt>
                <c:pt idx="32">
                  <c:v>0.14980673321124144</c:v>
                </c:pt>
                <c:pt idx="33">
                  <c:v>0.15684174520936139</c:v>
                </c:pt>
                <c:pt idx="34">
                  <c:v>0.17773650191200602</c:v>
                </c:pt>
                <c:pt idx="35">
                  <c:v>0.16707324788220024</c:v>
                </c:pt>
                <c:pt idx="36">
                  <c:v>0.15620771891060686</c:v>
                </c:pt>
                <c:pt idx="37">
                  <c:v>0.16494958160982012</c:v>
                </c:pt>
                <c:pt idx="38">
                  <c:v>0.17393007443855882</c:v>
                </c:pt>
                <c:pt idx="39">
                  <c:v>0.19397485296837799</c:v>
                </c:pt>
                <c:pt idx="40">
                  <c:v>0.2029692868510356</c:v>
                </c:pt>
                <c:pt idx="41">
                  <c:v>0.19116661091304951</c:v>
                </c:pt>
                <c:pt idx="42">
                  <c:v>0.18136369289104595</c:v>
                </c:pt>
                <c:pt idx="43">
                  <c:v>0.19417345660080748</c:v>
                </c:pt>
                <c:pt idx="44">
                  <c:v>0.20955407710931059</c:v>
                </c:pt>
                <c:pt idx="45">
                  <c:v>0.21024988138996606</c:v>
                </c:pt>
                <c:pt idx="46">
                  <c:v>0.19133112841239155</c:v>
                </c:pt>
                <c:pt idx="47">
                  <c:v>0.18563633230645743</c:v>
                </c:pt>
                <c:pt idx="48">
                  <c:v>0.19333438007250908</c:v>
                </c:pt>
                <c:pt idx="49">
                  <c:v>0.19503280378971488</c:v>
                </c:pt>
                <c:pt idx="50">
                  <c:v>0.20041978638502747</c:v>
                </c:pt>
                <c:pt idx="51">
                  <c:v>0.20637761289025278</c:v>
                </c:pt>
                <c:pt idx="52">
                  <c:v>0.19820381164362391</c:v>
                </c:pt>
                <c:pt idx="53">
                  <c:v>0.19951889590111802</c:v>
                </c:pt>
                <c:pt idx="54">
                  <c:v>0.24187044480923325</c:v>
                </c:pt>
                <c:pt idx="55">
                  <c:v>0.18941155063190138</c:v>
                </c:pt>
                <c:pt idx="56">
                  <c:v>0.19554645338751514</c:v>
                </c:pt>
                <c:pt idx="57">
                  <c:v>0.17229017259151075</c:v>
                </c:pt>
                <c:pt idx="58">
                  <c:v>0.18953439863946742</c:v>
                </c:pt>
                <c:pt idx="59">
                  <c:v>0.18802964751394535</c:v>
                </c:pt>
                <c:pt idx="60">
                  <c:v>0.18727399980826442</c:v>
                </c:pt>
                <c:pt idx="61">
                  <c:v>0.18538394573435091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6-4161-8B4C-8C7AC1E155E3}"/>
            </c:ext>
          </c:extLst>
        </c:ser>
        <c:ser>
          <c:idx val="2"/>
          <c:order val="2"/>
          <c:tx>
            <c:strRef>
              <c:f>Summary!$A$15:$B$15</c:f>
              <c:strCache>
                <c:ptCount val="2"/>
                <c:pt idx="0">
                  <c:v>Japan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Summary!$C$12:$BL$12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Summary!$C$15:$BL$15</c:f>
              <c:numCache>
                <c:formatCode>General</c:formatCode>
                <c:ptCount val="62"/>
                <c:pt idx="0">
                  <c:v>-0.22830294621454217</c:v>
                </c:pt>
                <c:pt idx="1">
                  <c:v>-0.24279076013606393</c:v>
                </c:pt>
                <c:pt idx="2">
                  <c:v>-0.33768220189076292</c:v>
                </c:pt>
                <c:pt idx="3">
                  <c:v>-0.43880506419139131</c:v>
                </c:pt>
                <c:pt idx="4">
                  <c:v>-0.37223190632588204</c:v>
                </c:pt>
                <c:pt idx="5">
                  <c:v>-0.44184845295739761</c:v>
                </c:pt>
                <c:pt idx="6">
                  <c:v>-0.4070458601776924</c:v>
                </c:pt>
                <c:pt idx="7">
                  <c:v>-0.4136691213643876</c:v>
                </c:pt>
                <c:pt idx="8">
                  <c:v>-0.32562170264977119</c:v>
                </c:pt>
                <c:pt idx="9">
                  <c:v>-0.3261599182203373</c:v>
                </c:pt>
                <c:pt idx="10">
                  <c:v>-0.28205401245480494</c:v>
                </c:pt>
                <c:pt idx="11">
                  <c:v>-0.27470819624595844</c:v>
                </c:pt>
                <c:pt idx="12">
                  <c:v>-0.27672096796745332</c:v>
                </c:pt>
                <c:pt idx="13">
                  <c:v>-0.27776200108291493</c:v>
                </c:pt>
                <c:pt idx="14">
                  <c:v>-0.26553158351950407</c:v>
                </c:pt>
                <c:pt idx="15">
                  <c:v>-0.24601199607545102</c:v>
                </c:pt>
                <c:pt idx="16">
                  <c:v>-0.21850631745753477</c:v>
                </c:pt>
                <c:pt idx="17">
                  <c:v>-0.23517043783337416</c:v>
                </c:pt>
                <c:pt idx="18">
                  <c:v>-0.18484064631544905</c:v>
                </c:pt>
                <c:pt idx="19">
                  <c:v>-0.19954313980593999</c:v>
                </c:pt>
                <c:pt idx="20">
                  <c:v>-0.226357623049391</c:v>
                </c:pt>
                <c:pt idx="21">
                  <c:v>-0.21201143489635135</c:v>
                </c:pt>
                <c:pt idx="22">
                  <c:v>-0.24519216593983661</c:v>
                </c:pt>
                <c:pt idx="23">
                  <c:v>-0.26402632414465044</c:v>
                </c:pt>
                <c:pt idx="24">
                  <c:v>-0.28223625757118609</c:v>
                </c:pt>
                <c:pt idx="25">
                  <c:v>-0.3735262376364209</c:v>
                </c:pt>
                <c:pt idx="26">
                  <c:v>-0.33229933825384961</c:v>
                </c:pt>
                <c:pt idx="27">
                  <c:v>-0.32237714023440195</c:v>
                </c:pt>
                <c:pt idx="28">
                  <c:v>-0.31049750845255364</c:v>
                </c:pt>
                <c:pt idx="29">
                  <c:v>-0.32762154758387685</c:v>
                </c:pt>
                <c:pt idx="30">
                  <c:v>-0.29030759034161713</c:v>
                </c:pt>
                <c:pt idx="31">
                  <c:v>-0.33851542101115539</c:v>
                </c:pt>
                <c:pt idx="32">
                  <c:v>-0.31450710481436939</c:v>
                </c:pt>
                <c:pt idx="33">
                  <c:v>-0.34208334404176088</c:v>
                </c:pt>
                <c:pt idx="34">
                  <c:v>-0.29609043743025937</c:v>
                </c:pt>
                <c:pt idx="35">
                  <c:v>-0.30822000092988794</c:v>
                </c:pt>
                <c:pt idx="36">
                  <c:v>-0.32104446075777865</c:v>
                </c:pt>
                <c:pt idx="37">
                  <c:v>-0.34387186637169009</c:v>
                </c:pt>
                <c:pt idx="38">
                  <c:v>-0.32454851502938242</c:v>
                </c:pt>
                <c:pt idx="39">
                  <c:v>-0.31092626688853664</c:v>
                </c:pt>
                <c:pt idx="40">
                  <c:v>-0.29191095468598915</c:v>
                </c:pt>
                <c:pt idx="41">
                  <c:v>-0.30941592389380979</c:v>
                </c:pt>
                <c:pt idx="42">
                  <c:v>-0.29533932229251347</c:v>
                </c:pt>
                <c:pt idx="43">
                  <c:v>-0.32148308930494657</c:v>
                </c:pt>
                <c:pt idx="44">
                  <c:v>-0.35123616975341754</c:v>
                </c:pt>
                <c:pt idx="45">
                  <c:v>-0.35209374844104779</c:v>
                </c:pt>
                <c:pt idx="46">
                  <c:v>-0.37172041945474943</c:v>
                </c:pt>
                <c:pt idx="47">
                  <c:v>-0.36618867399224714</c:v>
                </c:pt>
                <c:pt idx="48">
                  <c:v>-0.36902043104274013</c:v>
                </c:pt>
                <c:pt idx="49">
                  <c:v>-0.36555679318479384</c:v>
                </c:pt>
                <c:pt idx="50">
                  <c:v>-0.36893669337632085</c:v>
                </c:pt>
                <c:pt idx="51">
                  <c:v>-0.38277963682468463</c:v>
                </c:pt>
                <c:pt idx="52">
                  <c:v>-0.43375461390436099</c:v>
                </c:pt>
                <c:pt idx="53">
                  <c:v>-0.43859712011087171</c:v>
                </c:pt>
                <c:pt idx="54">
                  <c:v>-0.37984521242748226</c:v>
                </c:pt>
                <c:pt idx="55">
                  <c:v>-0.455977176453359</c:v>
                </c:pt>
                <c:pt idx="56">
                  <c:v>-0.44486403825551873</c:v>
                </c:pt>
                <c:pt idx="57">
                  <c:v>-0.47777082971025059</c:v>
                </c:pt>
                <c:pt idx="58">
                  <c:v>-0.45985892032749343</c:v>
                </c:pt>
                <c:pt idx="59">
                  <c:v>-0.47233547326918346</c:v>
                </c:pt>
                <c:pt idx="60">
                  <c:v>-0.48502450325881441</c:v>
                </c:pt>
                <c:pt idx="61">
                  <c:v>-0.49725850156744789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D6-4161-8B4C-8C7AC1E155E3}"/>
            </c:ext>
          </c:extLst>
        </c:ser>
        <c:ser>
          <c:idx val="3"/>
          <c:order val="3"/>
          <c:tx>
            <c:strRef>
              <c:f>Summary!$A$16:$B$16</c:f>
              <c:strCache>
                <c:ptCount val="2"/>
                <c:pt idx="0">
                  <c:v>Japan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Summary!$C$12:$BL$12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Summary!$C$16:$BL$16</c:f>
              <c:numCache>
                <c:formatCode>General</c:formatCode>
                <c:ptCount val="62"/>
                <c:pt idx="0">
                  <c:v>0.48467313241766607</c:v>
                </c:pt>
                <c:pt idx="1">
                  <c:v>0.48467313241766607</c:v>
                </c:pt>
                <c:pt idx="2">
                  <c:v>0.48467313241766607</c:v>
                </c:pt>
                <c:pt idx="3">
                  <c:v>0.48467313241766607</c:v>
                </c:pt>
                <c:pt idx="4">
                  <c:v>0.41341341206399035</c:v>
                </c:pt>
                <c:pt idx="5">
                  <c:v>0.41341341206399035</c:v>
                </c:pt>
                <c:pt idx="6">
                  <c:v>0.41341341206399035</c:v>
                </c:pt>
                <c:pt idx="7">
                  <c:v>0.41341341206399035</c:v>
                </c:pt>
                <c:pt idx="8">
                  <c:v>0.38264623068266407</c:v>
                </c:pt>
                <c:pt idx="9">
                  <c:v>0.41341341206399035</c:v>
                </c:pt>
                <c:pt idx="10">
                  <c:v>0.41341341206399035</c:v>
                </c:pt>
                <c:pt idx="11">
                  <c:v>0.41341341206399035</c:v>
                </c:pt>
                <c:pt idx="12">
                  <c:v>0.41341341206399035</c:v>
                </c:pt>
                <c:pt idx="13">
                  <c:v>0.41341341206399035</c:v>
                </c:pt>
                <c:pt idx="14">
                  <c:v>0.41341341206399035</c:v>
                </c:pt>
                <c:pt idx="15">
                  <c:v>0.41341341206399035</c:v>
                </c:pt>
                <c:pt idx="16">
                  <c:v>0.41341341206399035</c:v>
                </c:pt>
                <c:pt idx="17">
                  <c:v>0.41341341206399035</c:v>
                </c:pt>
                <c:pt idx="18">
                  <c:v>0.41341341206399035</c:v>
                </c:pt>
                <c:pt idx="19">
                  <c:v>0.41341341206399035</c:v>
                </c:pt>
                <c:pt idx="20">
                  <c:v>0.41341341206399035</c:v>
                </c:pt>
                <c:pt idx="21">
                  <c:v>0.41341341206399035</c:v>
                </c:pt>
                <c:pt idx="22">
                  <c:v>0.41341341206399035</c:v>
                </c:pt>
                <c:pt idx="23">
                  <c:v>0.41341341206399035</c:v>
                </c:pt>
                <c:pt idx="24">
                  <c:v>0.41341341206399035</c:v>
                </c:pt>
                <c:pt idx="25">
                  <c:v>0.41341341206399035</c:v>
                </c:pt>
                <c:pt idx="26">
                  <c:v>0.41341341206399035</c:v>
                </c:pt>
                <c:pt idx="27">
                  <c:v>0.41341341206399035</c:v>
                </c:pt>
                <c:pt idx="28">
                  <c:v>0.41341341206399035</c:v>
                </c:pt>
                <c:pt idx="29">
                  <c:v>0.41341341206399035</c:v>
                </c:pt>
                <c:pt idx="30">
                  <c:v>0.41341341206399035</c:v>
                </c:pt>
                <c:pt idx="31">
                  <c:v>0.41341341206399035</c:v>
                </c:pt>
                <c:pt idx="32">
                  <c:v>0.41341341206399035</c:v>
                </c:pt>
                <c:pt idx="33">
                  <c:v>0.41341341206399035</c:v>
                </c:pt>
                <c:pt idx="34">
                  <c:v>0.41341341206399035</c:v>
                </c:pt>
                <c:pt idx="35">
                  <c:v>0.41341341206399035</c:v>
                </c:pt>
                <c:pt idx="36">
                  <c:v>0.41341341206399035</c:v>
                </c:pt>
                <c:pt idx="37">
                  <c:v>0.41341341206399035</c:v>
                </c:pt>
                <c:pt idx="38">
                  <c:v>0.41341341206399035</c:v>
                </c:pt>
                <c:pt idx="39">
                  <c:v>0.41341341206399035</c:v>
                </c:pt>
                <c:pt idx="40">
                  <c:v>0.41341341206399035</c:v>
                </c:pt>
                <c:pt idx="41">
                  <c:v>0.41341341206399035</c:v>
                </c:pt>
                <c:pt idx="42">
                  <c:v>0.41341341206399035</c:v>
                </c:pt>
                <c:pt idx="43">
                  <c:v>0.41341341206399035</c:v>
                </c:pt>
                <c:pt idx="44">
                  <c:v>0.41341341206399035</c:v>
                </c:pt>
                <c:pt idx="45">
                  <c:v>0.41341341206399035</c:v>
                </c:pt>
                <c:pt idx="46">
                  <c:v>0.41341341206399035</c:v>
                </c:pt>
                <c:pt idx="47">
                  <c:v>0.41341341206399035</c:v>
                </c:pt>
                <c:pt idx="48">
                  <c:v>0.41341341206399035</c:v>
                </c:pt>
                <c:pt idx="49">
                  <c:v>0.39919644932230058</c:v>
                </c:pt>
                <c:pt idx="50">
                  <c:v>0.39919644932230058</c:v>
                </c:pt>
                <c:pt idx="51">
                  <c:v>0.39919644932230058</c:v>
                </c:pt>
                <c:pt idx="52">
                  <c:v>0.39919644932230058</c:v>
                </c:pt>
                <c:pt idx="53">
                  <c:v>0.39919644932230058</c:v>
                </c:pt>
                <c:pt idx="54">
                  <c:v>0.39919644932230058</c:v>
                </c:pt>
                <c:pt idx="55">
                  <c:v>0.39919644932230058</c:v>
                </c:pt>
                <c:pt idx="56">
                  <c:v>0.39919644932230058</c:v>
                </c:pt>
                <c:pt idx="57">
                  <c:v>0.39919644932230058</c:v>
                </c:pt>
                <c:pt idx="58">
                  <c:v>0.39919644932230058</c:v>
                </c:pt>
                <c:pt idx="59">
                  <c:v>0.39919644932230058</c:v>
                </c:pt>
                <c:pt idx="60">
                  <c:v>0.27854297338911638</c:v>
                </c:pt>
                <c:pt idx="61">
                  <c:v>0.27854297338911638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D6-4161-8B4C-8C7AC1E15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34480"/>
        <c:axId val="850422832"/>
      </c:lineChart>
      <c:catAx>
        <c:axId val="85043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22832"/>
        <c:crosses val="autoZero"/>
        <c:auto val="1"/>
        <c:lblAlgn val="ctr"/>
        <c:lblOffset val="100"/>
        <c:tickLblSkip val="4"/>
        <c:noMultiLvlLbl val="0"/>
      </c:catAx>
      <c:valAx>
        <c:axId val="8504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QATAR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Summary!$A$43:$B$43</c:f>
              <c:strCache>
                <c:ptCount val="2"/>
                <c:pt idx="0">
                  <c:v>Qatar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Summary!$C$42:$BL$42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Summary!$C$43:$BL$43</c:f>
              <c:numCache>
                <c:formatCode>General</c:formatCode>
                <c:ptCount val="62"/>
                <c:pt idx="0">
                  <c:v>4.747978370324194E-3</c:v>
                </c:pt>
                <c:pt idx="1">
                  <c:v>5.1511012900903241E-3</c:v>
                </c:pt>
                <c:pt idx="2">
                  <c:v>5.0690463177103014E-3</c:v>
                </c:pt>
                <c:pt idx="3">
                  <c:v>5.0288544333375873E-3</c:v>
                </c:pt>
                <c:pt idx="4">
                  <c:v>4.8728634113964411E-3</c:v>
                </c:pt>
                <c:pt idx="5">
                  <c:v>4.8057537518394295E-3</c:v>
                </c:pt>
                <c:pt idx="6">
                  <c:v>3.5484977292865707E-3</c:v>
                </c:pt>
                <c:pt idx="7">
                  <c:v>3.0652367003655805E-3</c:v>
                </c:pt>
                <c:pt idx="8">
                  <c:v>2.1302682959365121E-3</c:v>
                </c:pt>
                <c:pt idx="9">
                  <c:v>3.1309127837427088E-3</c:v>
                </c:pt>
                <c:pt idx="10">
                  <c:v>3.0799155738714863E-3</c:v>
                </c:pt>
                <c:pt idx="11">
                  <c:v>2.8237893629545702E-3</c:v>
                </c:pt>
                <c:pt idx="12">
                  <c:v>2.7528702511969991E-3</c:v>
                </c:pt>
                <c:pt idx="13">
                  <c:v>2.4916785874261197E-3</c:v>
                </c:pt>
                <c:pt idx="14">
                  <c:v>2.2264132286249254E-3</c:v>
                </c:pt>
                <c:pt idx="15">
                  <c:v>2.0211328883188552E-3</c:v>
                </c:pt>
                <c:pt idx="16">
                  <c:v>2.332447318664744E-3</c:v>
                </c:pt>
                <c:pt idx="17">
                  <c:v>2.1343613158630982E-3</c:v>
                </c:pt>
                <c:pt idx="18">
                  <c:v>1.8702140982112163E-3</c:v>
                </c:pt>
                <c:pt idx="19">
                  <c:v>1.9932210107684494E-3</c:v>
                </c:pt>
                <c:pt idx="20">
                  <c:v>2.0096438350168306E-3</c:v>
                </c:pt>
                <c:pt idx="21">
                  <c:v>1.8966878085728948E-3</c:v>
                </c:pt>
                <c:pt idx="22">
                  <c:v>2.021897510202441E-3</c:v>
                </c:pt>
                <c:pt idx="23">
                  <c:v>2.4310124483213021E-3</c:v>
                </c:pt>
                <c:pt idx="24">
                  <c:v>2.6304126160894489E-3</c:v>
                </c:pt>
                <c:pt idx="25">
                  <c:v>3.1971688812522337E-3</c:v>
                </c:pt>
                <c:pt idx="26">
                  <c:v>3.1831641164774523E-3</c:v>
                </c:pt>
                <c:pt idx="27">
                  <c:v>3.3388167656168088E-3</c:v>
                </c:pt>
                <c:pt idx="28">
                  <c:v>3.5518505153560274E-3</c:v>
                </c:pt>
                <c:pt idx="29">
                  <c:v>4.0297623895424158E-3</c:v>
                </c:pt>
                <c:pt idx="30">
                  <c:v>4.8477762400329577E-3</c:v>
                </c:pt>
                <c:pt idx="31">
                  <c:v>5.3215695983998661E-3</c:v>
                </c:pt>
                <c:pt idx="32">
                  <c:v>6.2810013374677643E-3</c:v>
                </c:pt>
                <c:pt idx="33">
                  <c:v>7.386088926690096E-3</c:v>
                </c:pt>
                <c:pt idx="34">
                  <c:v>7.7452314268444044E-3</c:v>
                </c:pt>
                <c:pt idx="35">
                  <c:v>8.060637714362379E-3</c:v>
                </c:pt>
                <c:pt idx="36">
                  <c:v>8.6053025755044102E-3</c:v>
                </c:pt>
                <c:pt idx="37">
                  <c:v>1.1118874401895972E-2</c:v>
                </c:pt>
                <c:pt idx="38">
                  <c:v>1.2693292911074999E-2</c:v>
                </c:pt>
                <c:pt idx="39">
                  <c:v>1.1781774326626512E-2</c:v>
                </c:pt>
                <c:pt idx="40">
                  <c:v>1.163481348632907E-2</c:v>
                </c:pt>
                <c:pt idx="41">
                  <c:v>1.1754487532749195E-2</c:v>
                </c:pt>
                <c:pt idx="42">
                  <c:v>1.1621233122529488E-2</c:v>
                </c:pt>
                <c:pt idx="43">
                  <c:v>1.1800100849128954E-2</c:v>
                </c:pt>
                <c:pt idx="44">
                  <c:v>1.2785078656774241E-2</c:v>
                </c:pt>
                <c:pt idx="45">
                  <c:v>1.4668969146361264E-2</c:v>
                </c:pt>
                <c:pt idx="46">
                  <c:v>8.8892649056535149E-3</c:v>
                </c:pt>
                <c:pt idx="47">
                  <c:v>8.7330369885919006E-3</c:v>
                </c:pt>
                <c:pt idx="48">
                  <c:v>7.9022279946289204E-3</c:v>
                </c:pt>
                <c:pt idx="49">
                  <c:v>1.223751087265808E-2</c:v>
                </c:pt>
                <c:pt idx="50">
                  <c:v>7.8166422212635218E-3</c:v>
                </c:pt>
                <c:pt idx="51">
                  <c:v>1.1619328840984204E-2</c:v>
                </c:pt>
                <c:pt idx="52">
                  <c:v>1.1088376762297434E-2</c:v>
                </c:pt>
                <c:pt idx="53">
                  <c:v>1.0730570736344713E-2</c:v>
                </c:pt>
                <c:pt idx="54">
                  <c:v>6.518404523031809E-3</c:v>
                </c:pt>
                <c:pt idx="55">
                  <c:v>1.0388671394660688E-2</c:v>
                </c:pt>
                <c:pt idx="56">
                  <c:v>1.0046827029978403E-2</c:v>
                </c:pt>
                <c:pt idx="57">
                  <c:v>7.1642413246967886E-3</c:v>
                </c:pt>
                <c:pt idx="58">
                  <c:v>8.3453871959377028E-3</c:v>
                </c:pt>
                <c:pt idx="59">
                  <c:v>8.6963340750681878E-3</c:v>
                </c:pt>
                <c:pt idx="60">
                  <c:v>9.2948871169116227E-3</c:v>
                </c:pt>
                <c:pt idx="61">
                  <c:v>1.0020903825661256E-2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6-4D73-B2B3-6D94560F4F3F}"/>
            </c:ext>
          </c:extLst>
        </c:ser>
        <c:ser>
          <c:idx val="1"/>
          <c:order val="1"/>
          <c:tx>
            <c:strRef>
              <c:f>Summary!$A$44:$B$44</c:f>
              <c:strCache>
                <c:ptCount val="2"/>
                <c:pt idx="0">
                  <c:v>Qatar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Summary!$C$42:$BL$42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Summary!$C$44:$BL$44</c:f>
              <c:numCache>
                <c:formatCode>General</c:formatCode>
                <c:ptCount val="62"/>
                <c:pt idx="0">
                  <c:v>4.7576220454858514E-2</c:v>
                </c:pt>
                <c:pt idx="1">
                  <c:v>4.5962186848819059E-2</c:v>
                </c:pt>
                <c:pt idx="2">
                  <c:v>4.6711423256497291E-2</c:v>
                </c:pt>
                <c:pt idx="3">
                  <c:v>4.5308559225734131E-2</c:v>
                </c:pt>
                <c:pt idx="4">
                  <c:v>4.4370278277794342E-2</c:v>
                </c:pt>
                <c:pt idx="5">
                  <c:v>4.1009892590160399E-2</c:v>
                </c:pt>
                <c:pt idx="6">
                  <c:v>3.41301401822829E-2</c:v>
                </c:pt>
                <c:pt idx="7">
                  <c:v>3.337408428885616E-2</c:v>
                </c:pt>
                <c:pt idx="8">
                  <c:v>2.3967615287347675E-2</c:v>
                </c:pt>
                <c:pt idx="9">
                  <c:v>2.7276992637287664E-2</c:v>
                </c:pt>
                <c:pt idx="10">
                  <c:v>2.3970991503596814E-2</c:v>
                </c:pt>
                <c:pt idx="11">
                  <c:v>2.480114760129818E-2</c:v>
                </c:pt>
                <c:pt idx="12">
                  <c:v>2.5332888850267955E-2</c:v>
                </c:pt>
                <c:pt idx="13">
                  <c:v>2.6626647365621377E-2</c:v>
                </c:pt>
                <c:pt idx="14">
                  <c:v>2.3773019493219229E-2</c:v>
                </c:pt>
                <c:pt idx="15">
                  <c:v>2.4557679412792181E-2</c:v>
                </c:pt>
                <c:pt idx="16">
                  <c:v>2.529560735920135E-2</c:v>
                </c:pt>
                <c:pt idx="17">
                  <c:v>2.562785200617473E-2</c:v>
                </c:pt>
                <c:pt idx="18">
                  <c:v>2.3659807170133999E-2</c:v>
                </c:pt>
                <c:pt idx="19">
                  <c:v>2.2704907101446507E-2</c:v>
                </c:pt>
                <c:pt idx="20">
                  <c:v>2.5807389915625149E-2</c:v>
                </c:pt>
                <c:pt idx="21">
                  <c:v>2.4702707982998392E-2</c:v>
                </c:pt>
                <c:pt idx="22">
                  <c:v>2.3746813363425087E-2</c:v>
                </c:pt>
                <c:pt idx="23">
                  <c:v>2.5604988692383361E-2</c:v>
                </c:pt>
                <c:pt idx="24">
                  <c:v>2.3651977657443431E-2</c:v>
                </c:pt>
                <c:pt idx="25">
                  <c:v>2.280722713418484E-2</c:v>
                </c:pt>
                <c:pt idx="26">
                  <c:v>2.4408329785908522E-2</c:v>
                </c:pt>
                <c:pt idx="27">
                  <c:v>2.5923813194753325E-2</c:v>
                </c:pt>
                <c:pt idx="28">
                  <c:v>2.5338476366673617E-2</c:v>
                </c:pt>
                <c:pt idx="29">
                  <c:v>2.5222331692909737E-2</c:v>
                </c:pt>
                <c:pt idx="30">
                  <c:v>2.7722194543776574E-2</c:v>
                </c:pt>
                <c:pt idx="31">
                  <c:v>2.9302660195331533E-2</c:v>
                </c:pt>
                <c:pt idx="32">
                  <c:v>3.0765085001476001E-2</c:v>
                </c:pt>
                <c:pt idx="33">
                  <c:v>3.2170075370677634E-2</c:v>
                </c:pt>
                <c:pt idx="34">
                  <c:v>3.3307841378806734E-2</c:v>
                </c:pt>
                <c:pt idx="35">
                  <c:v>3.45880744134884E-2</c:v>
                </c:pt>
                <c:pt idx="36">
                  <c:v>3.2466448384264532E-2</c:v>
                </c:pt>
                <c:pt idx="37">
                  <c:v>3.497810124203745E-2</c:v>
                </c:pt>
                <c:pt idx="38">
                  <c:v>3.598556093398373E-2</c:v>
                </c:pt>
                <c:pt idx="39">
                  <c:v>4.0060081751348314E-2</c:v>
                </c:pt>
                <c:pt idx="40">
                  <c:v>4.219787795080162E-2</c:v>
                </c:pt>
                <c:pt idx="41">
                  <c:v>4.3523845466641432E-2</c:v>
                </c:pt>
                <c:pt idx="42">
                  <c:v>4.32635031400085E-2</c:v>
                </c:pt>
                <c:pt idx="43">
                  <c:v>4.3316186818262215E-2</c:v>
                </c:pt>
                <c:pt idx="44">
                  <c:v>4.6152656684842822E-2</c:v>
                </c:pt>
                <c:pt idx="45">
                  <c:v>4.7653676571529288E-2</c:v>
                </c:pt>
                <c:pt idx="46">
                  <c:v>3.6956525963924625E-2</c:v>
                </c:pt>
                <c:pt idx="47">
                  <c:v>3.6171860268677532E-2</c:v>
                </c:pt>
                <c:pt idx="48">
                  <c:v>3.406647383602688E-2</c:v>
                </c:pt>
                <c:pt idx="49">
                  <c:v>4.1335637819096362E-2</c:v>
                </c:pt>
                <c:pt idx="50">
                  <c:v>3.4874673212466144E-2</c:v>
                </c:pt>
                <c:pt idx="51">
                  <c:v>4.5060946607406754E-2</c:v>
                </c:pt>
                <c:pt idx="52">
                  <c:v>4.4129137918518122E-2</c:v>
                </c:pt>
                <c:pt idx="53">
                  <c:v>4.4389517329439181E-2</c:v>
                </c:pt>
                <c:pt idx="54">
                  <c:v>4.5127232195895685E-2</c:v>
                </c:pt>
                <c:pt idx="55">
                  <c:v>4.3453516836610334E-2</c:v>
                </c:pt>
                <c:pt idx="56">
                  <c:v>4.3134472134843595E-2</c:v>
                </c:pt>
                <c:pt idx="57">
                  <c:v>4.1642718749973502E-2</c:v>
                </c:pt>
                <c:pt idx="58">
                  <c:v>4.1146189383913921E-2</c:v>
                </c:pt>
                <c:pt idx="59">
                  <c:v>4.0074133828699225E-2</c:v>
                </c:pt>
                <c:pt idx="60">
                  <c:v>4.1510832011981906E-2</c:v>
                </c:pt>
                <c:pt idx="61">
                  <c:v>4.1196398997280545E-2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6-4D73-B2B3-6D94560F4F3F}"/>
            </c:ext>
          </c:extLst>
        </c:ser>
        <c:ser>
          <c:idx val="2"/>
          <c:order val="2"/>
          <c:tx>
            <c:strRef>
              <c:f>Summary!$A$45:$B$45</c:f>
              <c:strCache>
                <c:ptCount val="2"/>
                <c:pt idx="0">
                  <c:v>Qatar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Summary!$C$42:$BL$42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Summary!$C$45:$BL$45</c:f>
              <c:numCache>
                <c:formatCode>General</c:formatCode>
                <c:ptCount val="62"/>
                <c:pt idx="0">
                  <c:v>4.282824208453432E-2</c:v>
                </c:pt>
                <c:pt idx="1">
                  <c:v>4.0811085558728734E-2</c:v>
                </c:pt>
                <c:pt idx="2">
                  <c:v>4.1642376938786987E-2</c:v>
                </c:pt>
                <c:pt idx="3">
                  <c:v>4.0279704792396544E-2</c:v>
                </c:pt>
                <c:pt idx="4">
                  <c:v>3.9497414866397899E-2</c:v>
                </c:pt>
                <c:pt idx="5">
                  <c:v>3.6204138838320972E-2</c:v>
                </c:pt>
                <c:pt idx="6">
                  <c:v>3.0581642452996331E-2</c:v>
                </c:pt>
                <c:pt idx="7">
                  <c:v>3.0308847588490579E-2</c:v>
                </c:pt>
                <c:pt idx="8">
                  <c:v>2.1837346991411162E-2</c:v>
                </c:pt>
                <c:pt idx="9">
                  <c:v>2.4146079853544954E-2</c:v>
                </c:pt>
                <c:pt idx="10">
                  <c:v>2.0891075929725327E-2</c:v>
                </c:pt>
                <c:pt idx="11">
                  <c:v>2.1977358238343611E-2</c:v>
                </c:pt>
                <c:pt idx="12">
                  <c:v>2.2580018599070956E-2</c:v>
                </c:pt>
                <c:pt idx="13">
                  <c:v>2.4134968778195258E-2</c:v>
                </c:pt>
                <c:pt idx="14">
                  <c:v>2.1546606264594304E-2</c:v>
                </c:pt>
                <c:pt idx="15">
                  <c:v>2.2536546524473327E-2</c:v>
                </c:pt>
                <c:pt idx="16">
                  <c:v>2.2963160040536605E-2</c:v>
                </c:pt>
                <c:pt idx="17">
                  <c:v>2.3493490690311633E-2</c:v>
                </c:pt>
                <c:pt idx="18">
                  <c:v>2.1789593071922783E-2</c:v>
                </c:pt>
                <c:pt idx="19">
                  <c:v>2.0711686090678059E-2</c:v>
                </c:pt>
                <c:pt idx="20">
                  <c:v>2.3797746080608317E-2</c:v>
                </c:pt>
                <c:pt idx="21">
                  <c:v>2.2806020174425498E-2</c:v>
                </c:pt>
                <c:pt idx="22">
                  <c:v>2.1724915853222646E-2</c:v>
                </c:pt>
                <c:pt idx="23">
                  <c:v>2.3173976244062058E-2</c:v>
                </c:pt>
                <c:pt idx="24">
                  <c:v>2.1021565041353982E-2</c:v>
                </c:pt>
                <c:pt idx="25">
                  <c:v>1.9610058252932605E-2</c:v>
                </c:pt>
                <c:pt idx="26">
                  <c:v>2.122516566943107E-2</c:v>
                </c:pt>
                <c:pt idx="27">
                  <c:v>2.2584996429136518E-2</c:v>
                </c:pt>
                <c:pt idx="28">
                  <c:v>2.178662585131759E-2</c:v>
                </c:pt>
                <c:pt idx="29">
                  <c:v>2.1192569303367322E-2</c:v>
                </c:pt>
                <c:pt idx="30">
                  <c:v>2.2874418303743618E-2</c:v>
                </c:pt>
                <c:pt idx="31">
                  <c:v>2.3981090596931667E-2</c:v>
                </c:pt>
                <c:pt idx="32">
                  <c:v>2.4484083664008238E-2</c:v>
                </c:pt>
                <c:pt idx="33">
                  <c:v>2.4783986443987539E-2</c:v>
                </c:pt>
                <c:pt idx="34">
                  <c:v>2.5562609951962328E-2</c:v>
                </c:pt>
                <c:pt idx="35">
                  <c:v>2.6527436699126022E-2</c:v>
                </c:pt>
                <c:pt idx="36">
                  <c:v>2.3861145808760122E-2</c:v>
                </c:pt>
                <c:pt idx="37">
                  <c:v>2.3859226840141478E-2</c:v>
                </c:pt>
                <c:pt idx="38">
                  <c:v>2.3292268022908732E-2</c:v>
                </c:pt>
                <c:pt idx="39">
                  <c:v>2.8278307424721802E-2</c:v>
                </c:pt>
                <c:pt idx="40">
                  <c:v>3.0563064464472552E-2</c:v>
                </c:pt>
                <c:pt idx="41">
                  <c:v>3.1769357933892239E-2</c:v>
                </c:pt>
                <c:pt idx="42">
                  <c:v>3.1642270017479011E-2</c:v>
                </c:pt>
                <c:pt idx="43">
                  <c:v>3.1516085969133259E-2</c:v>
                </c:pt>
                <c:pt idx="44">
                  <c:v>3.3367578028068584E-2</c:v>
                </c:pt>
                <c:pt idx="45">
                  <c:v>3.2984707425168028E-2</c:v>
                </c:pt>
                <c:pt idx="46">
                  <c:v>2.806726105827111E-2</c:v>
                </c:pt>
                <c:pt idx="47">
                  <c:v>2.7438823280085629E-2</c:v>
                </c:pt>
                <c:pt idx="48">
                  <c:v>2.6164245841397961E-2</c:v>
                </c:pt>
                <c:pt idx="49">
                  <c:v>2.9098126946438284E-2</c:v>
                </c:pt>
                <c:pt idx="50">
                  <c:v>2.7058030991202624E-2</c:v>
                </c:pt>
                <c:pt idx="51">
                  <c:v>3.344161776642255E-2</c:v>
                </c:pt>
                <c:pt idx="52">
                  <c:v>3.3040761156220691E-2</c:v>
                </c:pt>
                <c:pt idx="53">
                  <c:v>3.3658946593094471E-2</c:v>
                </c:pt>
                <c:pt idx="54">
                  <c:v>3.8608827672863874E-2</c:v>
                </c:pt>
                <c:pt idx="55">
                  <c:v>3.3064845441949646E-2</c:v>
                </c:pt>
                <c:pt idx="56">
                  <c:v>3.3087645104865192E-2</c:v>
                </c:pt>
                <c:pt idx="57">
                  <c:v>3.447847742527671E-2</c:v>
                </c:pt>
                <c:pt idx="58">
                  <c:v>3.2800802187976222E-2</c:v>
                </c:pt>
                <c:pt idx="59">
                  <c:v>3.1377799753631037E-2</c:v>
                </c:pt>
                <c:pt idx="60">
                  <c:v>3.2215944895070285E-2</c:v>
                </c:pt>
                <c:pt idx="61">
                  <c:v>3.1175495171619289E-2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6-4D73-B2B3-6D94560F4F3F}"/>
            </c:ext>
          </c:extLst>
        </c:ser>
        <c:ser>
          <c:idx val="3"/>
          <c:order val="3"/>
          <c:tx>
            <c:strRef>
              <c:f>Summary!$A$46:$B$46</c:f>
              <c:strCache>
                <c:ptCount val="2"/>
                <c:pt idx="0">
                  <c:v>Qatar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Summary!$C$42:$BL$42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Summary!$C$46:$BL$46</c:f>
              <c:numCache>
                <c:formatCode>General</c:formatCode>
                <c:ptCount val="62"/>
                <c:pt idx="0">
                  <c:v>1.7325119701209718E-3</c:v>
                </c:pt>
                <c:pt idx="1">
                  <c:v>1.7325119701209718E-3</c:v>
                </c:pt>
                <c:pt idx="2">
                  <c:v>1.7325119701209718E-3</c:v>
                </c:pt>
                <c:pt idx="3">
                  <c:v>1.7325119701209718E-3</c:v>
                </c:pt>
                <c:pt idx="4">
                  <c:v>1.6573972718618704E-3</c:v>
                </c:pt>
                <c:pt idx="5">
                  <c:v>1.6573972718618704E-3</c:v>
                </c:pt>
                <c:pt idx="6">
                  <c:v>1.6573972718618704E-3</c:v>
                </c:pt>
                <c:pt idx="7">
                  <c:v>1.6573972718618704E-3</c:v>
                </c:pt>
                <c:pt idx="8">
                  <c:v>1.6441843736854282E-3</c:v>
                </c:pt>
                <c:pt idx="9">
                  <c:v>1.6573972718618704E-3</c:v>
                </c:pt>
                <c:pt idx="10">
                  <c:v>1.6573972718618704E-3</c:v>
                </c:pt>
                <c:pt idx="11">
                  <c:v>1.6573972718618704E-3</c:v>
                </c:pt>
                <c:pt idx="12">
                  <c:v>1.6573972718618704E-3</c:v>
                </c:pt>
                <c:pt idx="13">
                  <c:v>1.6573972718618704E-3</c:v>
                </c:pt>
                <c:pt idx="14">
                  <c:v>1.6573972718618704E-3</c:v>
                </c:pt>
                <c:pt idx="15">
                  <c:v>1.6573972718618704E-3</c:v>
                </c:pt>
                <c:pt idx="16">
                  <c:v>1.6573972718618704E-3</c:v>
                </c:pt>
                <c:pt idx="17">
                  <c:v>1.6573972718618704E-3</c:v>
                </c:pt>
                <c:pt idx="18">
                  <c:v>1.6573972718618704E-3</c:v>
                </c:pt>
                <c:pt idx="19">
                  <c:v>1.6573972718618704E-3</c:v>
                </c:pt>
                <c:pt idx="20">
                  <c:v>1.6573972718618704E-3</c:v>
                </c:pt>
                <c:pt idx="21">
                  <c:v>1.6573972718618704E-3</c:v>
                </c:pt>
                <c:pt idx="22">
                  <c:v>1.6573972718618704E-3</c:v>
                </c:pt>
                <c:pt idx="23">
                  <c:v>1.6573972718618704E-3</c:v>
                </c:pt>
                <c:pt idx="24">
                  <c:v>1.6573972718618704E-3</c:v>
                </c:pt>
                <c:pt idx="25">
                  <c:v>1.6573972718618704E-3</c:v>
                </c:pt>
                <c:pt idx="26">
                  <c:v>1.6573972718618704E-3</c:v>
                </c:pt>
                <c:pt idx="27">
                  <c:v>1.6573972718618704E-3</c:v>
                </c:pt>
                <c:pt idx="28">
                  <c:v>1.6573972718618704E-3</c:v>
                </c:pt>
                <c:pt idx="29">
                  <c:v>1.6573972718618704E-3</c:v>
                </c:pt>
                <c:pt idx="30">
                  <c:v>1.6573972718618704E-3</c:v>
                </c:pt>
                <c:pt idx="31">
                  <c:v>1.6573972718618704E-3</c:v>
                </c:pt>
                <c:pt idx="32">
                  <c:v>1.6573972718618704E-3</c:v>
                </c:pt>
                <c:pt idx="33">
                  <c:v>1.6573972718618704E-3</c:v>
                </c:pt>
                <c:pt idx="34">
                  <c:v>1.6573972718618704E-3</c:v>
                </c:pt>
                <c:pt idx="35">
                  <c:v>1.6573972718618704E-3</c:v>
                </c:pt>
                <c:pt idx="36">
                  <c:v>1.6573972718618704E-3</c:v>
                </c:pt>
                <c:pt idx="37">
                  <c:v>1.6573972718618704E-3</c:v>
                </c:pt>
                <c:pt idx="38">
                  <c:v>1.6573972718618704E-3</c:v>
                </c:pt>
                <c:pt idx="39">
                  <c:v>1.6573972718618704E-3</c:v>
                </c:pt>
                <c:pt idx="40">
                  <c:v>1.6573972718618704E-3</c:v>
                </c:pt>
                <c:pt idx="41">
                  <c:v>1.6573972718618704E-3</c:v>
                </c:pt>
                <c:pt idx="42">
                  <c:v>1.6573972718618704E-3</c:v>
                </c:pt>
                <c:pt idx="43">
                  <c:v>1.6573972718618704E-3</c:v>
                </c:pt>
                <c:pt idx="44">
                  <c:v>1.6573972718618704E-3</c:v>
                </c:pt>
                <c:pt idx="45">
                  <c:v>1.6573972718618704E-3</c:v>
                </c:pt>
                <c:pt idx="46">
                  <c:v>1.6573972718618704E-3</c:v>
                </c:pt>
                <c:pt idx="47">
                  <c:v>1.6573972718618704E-3</c:v>
                </c:pt>
                <c:pt idx="48">
                  <c:v>1.6573972718618704E-3</c:v>
                </c:pt>
                <c:pt idx="49">
                  <c:v>1.0143389818888522E-2</c:v>
                </c:pt>
                <c:pt idx="50">
                  <c:v>1.0143389818888522E-2</c:v>
                </c:pt>
                <c:pt idx="51">
                  <c:v>1.0143389818888522E-2</c:v>
                </c:pt>
                <c:pt idx="52">
                  <c:v>1.0143389818888522E-2</c:v>
                </c:pt>
                <c:pt idx="53">
                  <c:v>1.0143389818888522E-2</c:v>
                </c:pt>
                <c:pt idx="54">
                  <c:v>1.0143389818888522E-2</c:v>
                </c:pt>
                <c:pt idx="55">
                  <c:v>1.0143389818888522E-2</c:v>
                </c:pt>
                <c:pt idx="56">
                  <c:v>1.0143389818888522E-2</c:v>
                </c:pt>
                <c:pt idx="57">
                  <c:v>1.0143389818888522E-2</c:v>
                </c:pt>
                <c:pt idx="58">
                  <c:v>1.0143389818888522E-2</c:v>
                </c:pt>
                <c:pt idx="59">
                  <c:v>1.0143389818888522E-2</c:v>
                </c:pt>
                <c:pt idx="60">
                  <c:v>1.1096088805716985E-2</c:v>
                </c:pt>
                <c:pt idx="61">
                  <c:v>1.1096088805716985E-2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6-4D73-B2B3-6D94560F4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358768"/>
        <c:axId val="850360016"/>
      </c:lineChart>
      <c:catAx>
        <c:axId val="85035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60016"/>
        <c:crosses val="autoZero"/>
        <c:auto val="1"/>
        <c:lblAlgn val="ctr"/>
        <c:lblOffset val="100"/>
        <c:tickLblSkip val="4"/>
        <c:noMultiLvlLbl val="0"/>
      </c:catAx>
      <c:valAx>
        <c:axId val="8503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5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IRELAND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Summary!$A$38:$B$38</c:f>
              <c:strCache>
                <c:ptCount val="2"/>
                <c:pt idx="0">
                  <c:v>Ireland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Summary!$C$38:$BL$38</c:f>
              <c:numCache>
                <c:formatCode>General</c:formatCode>
                <c:ptCount val="62"/>
                <c:pt idx="0">
                  <c:v>3.5709827048126884E-2</c:v>
                </c:pt>
                <c:pt idx="1">
                  <c:v>3.7606197173556496E-2</c:v>
                </c:pt>
                <c:pt idx="2">
                  <c:v>4.3159131806889142E-2</c:v>
                </c:pt>
                <c:pt idx="3">
                  <c:v>4.4274054900229343E-2</c:v>
                </c:pt>
                <c:pt idx="4">
                  <c:v>4.656636625130664E-2</c:v>
                </c:pt>
                <c:pt idx="5">
                  <c:v>4.8839057425837717E-2</c:v>
                </c:pt>
                <c:pt idx="6">
                  <c:v>4.7890524650751831E-2</c:v>
                </c:pt>
                <c:pt idx="7">
                  <c:v>4.3721665664821524E-2</c:v>
                </c:pt>
                <c:pt idx="8">
                  <c:v>4.3876141926740719E-2</c:v>
                </c:pt>
                <c:pt idx="9">
                  <c:v>4.8310615476922503E-2</c:v>
                </c:pt>
                <c:pt idx="10">
                  <c:v>5.011571717580169E-2</c:v>
                </c:pt>
                <c:pt idx="11">
                  <c:v>0.13573853746237607</c:v>
                </c:pt>
                <c:pt idx="12">
                  <c:v>0.13871746600638954</c:v>
                </c:pt>
                <c:pt idx="13">
                  <c:v>0.15136828448567166</c:v>
                </c:pt>
                <c:pt idx="14">
                  <c:v>0.14739636101394266</c:v>
                </c:pt>
                <c:pt idx="15">
                  <c:v>0.1448348947219304</c:v>
                </c:pt>
                <c:pt idx="16">
                  <c:v>0.15051424463202692</c:v>
                </c:pt>
                <c:pt idx="17">
                  <c:v>0.14110038532872701</c:v>
                </c:pt>
                <c:pt idx="18">
                  <c:v>0.14175192845313009</c:v>
                </c:pt>
                <c:pt idx="19">
                  <c:v>0.14493935119951648</c:v>
                </c:pt>
                <c:pt idx="20">
                  <c:v>0.14382121101182854</c:v>
                </c:pt>
                <c:pt idx="21">
                  <c:v>0.17552305045175229</c:v>
                </c:pt>
                <c:pt idx="22">
                  <c:v>0.17407369850204199</c:v>
                </c:pt>
                <c:pt idx="23">
                  <c:v>0.17073719053254571</c:v>
                </c:pt>
                <c:pt idx="24">
                  <c:v>0.17642822506712069</c:v>
                </c:pt>
                <c:pt idx="25">
                  <c:v>0.18385126316302358</c:v>
                </c:pt>
                <c:pt idx="26">
                  <c:v>0.1699275984697062</c:v>
                </c:pt>
                <c:pt idx="27">
                  <c:v>0.17446883795721682</c:v>
                </c:pt>
                <c:pt idx="28">
                  <c:v>0.17051884719672475</c:v>
                </c:pt>
                <c:pt idx="29">
                  <c:v>0.17206173370273781</c:v>
                </c:pt>
                <c:pt idx="30">
                  <c:v>0.16859663578678569</c:v>
                </c:pt>
                <c:pt idx="31">
                  <c:v>0.17922755882606944</c:v>
                </c:pt>
                <c:pt idx="32">
                  <c:v>0.1712732367427286</c:v>
                </c:pt>
                <c:pt idx="33">
                  <c:v>0.14264733345003591</c:v>
                </c:pt>
                <c:pt idx="34">
                  <c:v>0.16314149835344541</c:v>
                </c:pt>
                <c:pt idx="35">
                  <c:v>0.16281559479373597</c:v>
                </c:pt>
                <c:pt idx="36">
                  <c:v>0.1532338239158397</c:v>
                </c:pt>
                <c:pt idx="37">
                  <c:v>0.16415456692409391</c:v>
                </c:pt>
                <c:pt idx="38">
                  <c:v>0.1474315098840642</c:v>
                </c:pt>
                <c:pt idx="39">
                  <c:v>0.14150820674276354</c:v>
                </c:pt>
                <c:pt idx="40">
                  <c:v>0.14915765825559257</c:v>
                </c:pt>
                <c:pt idx="41">
                  <c:v>0.14432657979999658</c:v>
                </c:pt>
                <c:pt idx="42">
                  <c:v>0.13538990172528317</c:v>
                </c:pt>
                <c:pt idx="43">
                  <c:v>0.12756352329478615</c:v>
                </c:pt>
                <c:pt idx="44">
                  <c:v>0.1364677979147364</c:v>
                </c:pt>
                <c:pt idx="45">
                  <c:v>0.12839847327122389</c:v>
                </c:pt>
                <c:pt idx="46">
                  <c:v>0.12210292355445709</c:v>
                </c:pt>
                <c:pt idx="47">
                  <c:v>0.11849277131239867</c:v>
                </c:pt>
                <c:pt idx="48">
                  <c:v>0.10994012646029643</c:v>
                </c:pt>
                <c:pt idx="49">
                  <c:v>8.4847697230603383E-2</c:v>
                </c:pt>
                <c:pt idx="50">
                  <c:v>8.5359650313990787E-2</c:v>
                </c:pt>
                <c:pt idx="51">
                  <c:v>7.9410579657714628E-2</c:v>
                </c:pt>
                <c:pt idx="52">
                  <c:v>7.9131068620227354E-2</c:v>
                </c:pt>
                <c:pt idx="53">
                  <c:v>8.261710433508325E-2</c:v>
                </c:pt>
                <c:pt idx="54">
                  <c:v>7.7207702711711901E-2</c:v>
                </c:pt>
                <c:pt idx="55">
                  <c:v>7.9005334196398172E-2</c:v>
                </c:pt>
                <c:pt idx="56">
                  <c:v>7.9393518473892602E-2</c:v>
                </c:pt>
                <c:pt idx="57">
                  <c:v>8.2314102989911223E-2</c:v>
                </c:pt>
                <c:pt idx="58">
                  <c:v>8.0770902146580767E-2</c:v>
                </c:pt>
                <c:pt idx="59">
                  <c:v>8.402454866586484E-2</c:v>
                </c:pt>
                <c:pt idx="60">
                  <c:v>8.1211416298039629E-2</c:v>
                </c:pt>
                <c:pt idx="61">
                  <c:v>7.9378656314293194E-2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9-4063-8ECF-043CD01D46D4}"/>
            </c:ext>
          </c:extLst>
        </c:ser>
        <c:ser>
          <c:idx val="1"/>
          <c:order val="1"/>
          <c:tx>
            <c:strRef>
              <c:f>Summary!$A$39:$B$39</c:f>
              <c:strCache>
                <c:ptCount val="2"/>
                <c:pt idx="0">
                  <c:v>Ireland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Summary!$C$39:$BL$39</c:f>
              <c:numCache>
                <c:formatCode>General</c:formatCode>
                <c:ptCount val="62"/>
                <c:pt idx="0">
                  <c:v>0.15672541958062239</c:v>
                </c:pt>
                <c:pt idx="1">
                  <c:v>0.159420303105966</c:v>
                </c:pt>
                <c:pt idx="2">
                  <c:v>0.16147950142688355</c:v>
                </c:pt>
                <c:pt idx="3">
                  <c:v>0.14862046472068177</c:v>
                </c:pt>
                <c:pt idx="4">
                  <c:v>0.13932184187624583</c:v>
                </c:pt>
                <c:pt idx="5">
                  <c:v>0.13356741810718689</c:v>
                </c:pt>
                <c:pt idx="6">
                  <c:v>0.13109813261807712</c:v>
                </c:pt>
                <c:pt idx="7">
                  <c:v>0.12918115871124256</c:v>
                </c:pt>
                <c:pt idx="8">
                  <c:v>9.0859837715930439E-2</c:v>
                </c:pt>
                <c:pt idx="9">
                  <c:v>8.6023304180119123E-2</c:v>
                </c:pt>
                <c:pt idx="10">
                  <c:v>8.3978863431616479E-2</c:v>
                </c:pt>
                <c:pt idx="11">
                  <c:v>8.2985191629303179E-2</c:v>
                </c:pt>
                <c:pt idx="12">
                  <c:v>8.3935718304365539E-2</c:v>
                </c:pt>
                <c:pt idx="13">
                  <c:v>9.222223876403822E-2</c:v>
                </c:pt>
                <c:pt idx="14">
                  <c:v>8.4603310187813793E-2</c:v>
                </c:pt>
                <c:pt idx="15">
                  <c:v>8.8207062370210712E-2</c:v>
                </c:pt>
                <c:pt idx="16">
                  <c:v>0.10105789563453775</c:v>
                </c:pt>
                <c:pt idx="17">
                  <c:v>0.10878898109571171</c:v>
                </c:pt>
                <c:pt idx="18">
                  <c:v>0.1116052232332433</c:v>
                </c:pt>
                <c:pt idx="19">
                  <c:v>0.11314674746920549</c:v>
                </c:pt>
                <c:pt idx="20">
                  <c:v>0.116834531066002</c:v>
                </c:pt>
                <c:pt idx="21">
                  <c:v>0.12529616788716905</c:v>
                </c:pt>
                <c:pt idx="22">
                  <c:v>0.11675267580752034</c:v>
                </c:pt>
                <c:pt idx="23">
                  <c:v>0.11848220482746862</c:v>
                </c:pt>
                <c:pt idx="24">
                  <c:v>0.11990061553772458</c:v>
                </c:pt>
                <c:pt idx="25">
                  <c:v>0.12004661914095527</c:v>
                </c:pt>
                <c:pt idx="26">
                  <c:v>0.12195342356103979</c:v>
                </c:pt>
                <c:pt idx="27">
                  <c:v>0.12739723425806079</c:v>
                </c:pt>
                <c:pt idx="28">
                  <c:v>0.12807351242155637</c:v>
                </c:pt>
                <c:pt idx="29">
                  <c:v>0.13308882581310175</c:v>
                </c:pt>
                <c:pt idx="30">
                  <c:v>0.13743950591937792</c:v>
                </c:pt>
                <c:pt idx="31">
                  <c:v>0.14352026407763419</c:v>
                </c:pt>
                <c:pt idx="32">
                  <c:v>0.16043795315776899</c:v>
                </c:pt>
                <c:pt idx="33">
                  <c:v>0.17671102088814888</c:v>
                </c:pt>
                <c:pt idx="34">
                  <c:v>0.18655745706620339</c:v>
                </c:pt>
                <c:pt idx="35">
                  <c:v>0.20153046813395098</c:v>
                </c:pt>
                <c:pt idx="36">
                  <c:v>0.17842059611872541</c:v>
                </c:pt>
                <c:pt idx="37">
                  <c:v>0.17876565638496081</c:v>
                </c:pt>
                <c:pt idx="38">
                  <c:v>0.16773410642606948</c:v>
                </c:pt>
                <c:pt idx="39">
                  <c:v>0.17932087806471492</c:v>
                </c:pt>
                <c:pt idx="40">
                  <c:v>0.19726522776039343</c:v>
                </c:pt>
                <c:pt idx="41">
                  <c:v>0.19120432874521795</c:v>
                </c:pt>
                <c:pt idx="42">
                  <c:v>0.18712989213187359</c:v>
                </c:pt>
                <c:pt idx="43">
                  <c:v>0.16841026989115057</c:v>
                </c:pt>
                <c:pt idx="44">
                  <c:v>0.17960476251275267</c:v>
                </c:pt>
                <c:pt idx="45">
                  <c:v>0.15912186002302953</c:v>
                </c:pt>
                <c:pt idx="46">
                  <c:v>0.15154296518778035</c:v>
                </c:pt>
                <c:pt idx="47">
                  <c:v>0.14799692896548822</c:v>
                </c:pt>
                <c:pt idx="48">
                  <c:v>0.13926515014936966</c:v>
                </c:pt>
                <c:pt idx="49">
                  <c:v>0.13416013335328481</c:v>
                </c:pt>
                <c:pt idx="50">
                  <c:v>0.13349222267731184</c:v>
                </c:pt>
                <c:pt idx="51">
                  <c:v>0.13261795518998548</c:v>
                </c:pt>
                <c:pt idx="52">
                  <c:v>0.12612319235563066</c:v>
                </c:pt>
                <c:pt idx="53">
                  <c:v>0.13279718538187751</c:v>
                </c:pt>
                <c:pt idx="54">
                  <c:v>0.16093025665289998</c:v>
                </c:pt>
                <c:pt idx="55">
                  <c:v>0.12674833902719285</c:v>
                </c:pt>
                <c:pt idx="56">
                  <c:v>0.12280501501933981</c:v>
                </c:pt>
                <c:pt idx="57">
                  <c:v>0.12788243267043534</c:v>
                </c:pt>
                <c:pt idx="58">
                  <c:v>0.12305994662553227</c:v>
                </c:pt>
                <c:pt idx="59">
                  <c:v>0.12523183713299577</c:v>
                </c:pt>
                <c:pt idx="60">
                  <c:v>0.12073623296820113</c:v>
                </c:pt>
                <c:pt idx="61">
                  <c:v>0.11643753790121196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9-4063-8ECF-043CD01D46D4}"/>
            </c:ext>
          </c:extLst>
        </c:ser>
        <c:ser>
          <c:idx val="2"/>
          <c:order val="2"/>
          <c:tx>
            <c:strRef>
              <c:f>Summary!$A$40:$B$40</c:f>
              <c:strCache>
                <c:ptCount val="2"/>
                <c:pt idx="0">
                  <c:v>Ireland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Summary!$C$40:$BL$40</c:f>
              <c:numCache>
                <c:formatCode>General</c:formatCode>
                <c:ptCount val="62"/>
                <c:pt idx="0">
                  <c:v>0.1210155925324955</c:v>
                </c:pt>
                <c:pt idx="1">
                  <c:v>0.1218141059324095</c:v>
                </c:pt>
                <c:pt idx="2">
                  <c:v>0.11832036961999441</c:v>
                </c:pt>
                <c:pt idx="3">
                  <c:v>0.10434640982045243</c:v>
                </c:pt>
                <c:pt idx="4">
                  <c:v>9.2755475624939188E-2</c:v>
                </c:pt>
                <c:pt idx="5">
                  <c:v>8.4728360681349174E-2</c:v>
                </c:pt>
                <c:pt idx="6">
                  <c:v>8.3207607967325292E-2</c:v>
                </c:pt>
                <c:pt idx="7">
                  <c:v>8.5459493046421031E-2</c:v>
                </c:pt>
                <c:pt idx="8">
                  <c:v>4.6983695789189719E-2</c:v>
                </c:pt>
                <c:pt idx="9">
                  <c:v>3.771268870319662E-2</c:v>
                </c:pt>
                <c:pt idx="10">
                  <c:v>3.386314625581479E-2</c:v>
                </c:pt>
                <c:pt idx="11">
                  <c:v>-5.2753345833072895E-2</c:v>
                </c:pt>
                <c:pt idx="12">
                  <c:v>-5.4781747702024E-2</c:v>
                </c:pt>
                <c:pt idx="13">
                  <c:v>-5.9146045721633442E-2</c:v>
                </c:pt>
                <c:pt idx="14">
                  <c:v>-6.2793050826128863E-2</c:v>
                </c:pt>
                <c:pt idx="15">
                  <c:v>-5.6627832351719684E-2</c:v>
                </c:pt>
                <c:pt idx="16">
                  <c:v>-4.9456348997489172E-2</c:v>
                </c:pt>
                <c:pt idx="17">
                  <c:v>-3.2311404233015303E-2</c:v>
                </c:pt>
                <c:pt idx="18">
                  <c:v>-3.0146705219886785E-2</c:v>
                </c:pt>
                <c:pt idx="19">
                  <c:v>-3.1792603730310995E-2</c:v>
                </c:pt>
                <c:pt idx="20">
                  <c:v>-2.6986679945826542E-2</c:v>
                </c:pt>
                <c:pt idx="21">
                  <c:v>-5.0226882564583242E-2</c:v>
                </c:pt>
                <c:pt idx="22">
                  <c:v>-5.7321022694521648E-2</c:v>
                </c:pt>
                <c:pt idx="23">
                  <c:v>-5.2254985705077098E-2</c:v>
                </c:pt>
                <c:pt idx="24">
                  <c:v>-5.6527609529396117E-2</c:v>
                </c:pt>
                <c:pt idx="25">
                  <c:v>-6.3804644022068313E-2</c:v>
                </c:pt>
                <c:pt idx="26">
                  <c:v>-4.7974174908666414E-2</c:v>
                </c:pt>
                <c:pt idx="27">
                  <c:v>-4.7071603699156028E-2</c:v>
                </c:pt>
                <c:pt idx="28">
                  <c:v>-4.2445334775168375E-2</c:v>
                </c:pt>
                <c:pt idx="29">
                  <c:v>-3.897290788963606E-2</c:v>
                </c:pt>
                <c:pt idx="30">
                  <c:v>-3.1157129867407762E-2</c:v>
                </c:pt>
                <c:pt idx="31">
                  <c:v>-3.5707294748435259E-2</c:v>
                </c:pt>
                <c:pt idx="32">
                  <c:v>-1.083528358495961E-2</c:v>
                </c:pt>
                <c:pt idx="33">
                  <c:v>3.4063687438112972E-2</c:v>
                </c:pt>
                <c:pt idx="34">
                  <c:v>2.3415958712757978E-2</c:v>
                </c:pt>
                <c:pt idx="35">
                  <c:v>3.8714873340215006E-2</c:v>
                </c:pt>
                <c:pt idx="36">
                  <c:v>2.5186772202885704E-2</c:v>
                </c:pt>
                <c:pt idx="37">
                  <c:v>1.4611089460866894E-2</c:v>
                </c:pt>
                <c:pt idx="38">
                  <c:v>2.030259654200528E-2</c:v>
                </c:pt>
                <c:pt idx="39">
                  <c:v>3.7812671321951374E-2</c:v>
                </c:pt>
                <c:pt idx="40">
                  <c:v>4.8107569504800857E-2</c:v>
                </c:pt>
                <c:pt idx="41">
                  <c:v>4.687774894522137E-2</c:v>
                </c:pt>
                <c:pt idx="42">
                  <c:v>5.1739990406590414E-2</c:v>
                </c:pt>
                <c:pt idx="43">
                  <c:v>4.0846746596364419E-2</c:v>
                </c:pt>
                <c:pt idx="44">
                  <c:v>4.3136964598016275E-2</c:v>
                </c:pt>
                <c:pt idx="45">
                  <c:v>3.0723386751805637E-2</c:v>
                </c:pt>
                <c:pt idx="46">
                  <c:v>2.9440041633323255E-2</c:v>
                </c:pt>
                <c:pt idx="47">
                  <c:v>2.9504157653089544E-2</c:v>
                </c:pt>
                <c:pt idx="48">
                  <c:v>2.9325023689073235E-2</c:v>
                </c:pt>
                <c:pt idx="49">
                  <c:v>4.9312436122681422E-2</c:v>
                </c:pt>
                <c:pt idx="50">
                  <c:v>4.8132572363321052E-2</c:v>
                </c:pt>
                <c:pt idx="51">
                  <c:v>5.3207375532270854E-2</c:v>
                </c:pt>
                <c:pt idx="52">
                  <c:v>4.6992123735403304E-2</c:v>
                </c:pt>
                <c:pt idx="53">
                  <c:v>5.0180081046794264E-2</c:v>
                </c:pt>
                <c:pt idx="54">
                  <c:v>8.3722553941188077E-2</c:v>
                </c:pt>
                <c:pt idx="55">
                  <c:v>4.7743004830794675E-2</c:v>
                </c:pt>
                <c:pt idx="56">
                  <c:v>4.3411496545447209E-2</c:v>
                </c:pt>
                <c:pt idx="57">
                  <c:v>4.5568329680524114E-2</c:v>
                </c:pt>
                <c:pt idx="58">
                  <c:v>4.2289044478951501E-2</c:v>
                </c:pt>
                <c:pt idx="59">
                  <c:v>4.1207288467130926E-2</c:v>
                </c:pt>
                <c:pt idx="60">
                  <c:v>3.95248166701615E-2</c:v>
                </c:pt>
                <c:pt idx="61">
                  <c:v>3.7058881586918765E-2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9-4063-8ECF-043CD01D46D4}"/>
            </c:ext>
          </c:extLst>
        </c:ser>
        <c:ser>
          <c:idx val="3"/>
          <c:order val="3"/>
          <c:tx>
            <c:strRef>
              <c:f>Summary!$A$41:$B$41</c:f>
              <c:strCache>
                <c:ptCount val="2"/>
                <c:pt idx="0">
                  <c:v>Ireland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Summary!$C$37:$BL$37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Summary!$C$41:$BL$41</c:f>
              <c:numCache>
                <c:formatCode>General</c:formatCode>
                <c:ptCount val="62"/>
                <c:pt idx="0">
                  <c:v>9.7754481301861387E-3</c:v>
                </c:pt>
                <c:pt idx="1">
                  <c:v>9.7754481301861387E-3</c:v>
                </c:pt>
                <c:pt idx="2">
                  <c:v>9.7754481301861387E-3</c:v>
                </c:pt>
                <c:pt idx="3">
                  <c:v>9.7754481301861387E-3</c:v>
                </c:pt>
                <c:pt idx="4">
                  <c:v>1.0333339151272939E-2</c:v>
                </c:pt>
                <c:pt idx="5">
                  <c:v>1.0333339151272939E-2</c:v>
                </c:pt>
                <c:pt idx="6">
                  <c:v>1.0333339151272939E-2</c:v>
                </c:pt>
                <c:pt idx="7">
                  <c:v>1.0333339151272939E-2</c:v>
                </c:pt>
                <c:pt idx="8">
                  <c:v>1.1640078761268683E-2</c:v>
                </c:pt>
                <c:pt idx="9">
                  <c:v>1.0333339151272939E-2</c:v>
                </c:pt>
                <c:pt idx="10">
                  <c:v>1.0333339151272939E-2</c:v>
                </c:pt>
                <c:pt idx="11">
                  <c:v>1.0333339151272939E-2</c:v>
                </c:pt>
                <c:pt idx="12">
                  <c:v>1.0333339151272939E-2</c:v>
                </c:pt>
                <c:pt idx="13">
                  <c:v>1.0333339151272939E-2</c:v>
                </c:pt>
                <c:pt idx="14">
                  <c:v>1.0333339151272939E-2</c:v>
                </c:pt>
                <c:pt idx="15">
                  <c:v>1.0333339151272939E-2</c:v>
                </c:pt>
                <c:pt idx="16">
                  <c:v>1.0333339151272939E-2</c:v>
                </c:pt>
                <c:pt idx="17">
                  <c:v>1.0333339151272939E-2</c:v>
                </c:pt>
                <c:pt idx="18">
                  <c:v>1.0333339151272939E-2</c:v>
                </c:pt>
                <c:pt idx="19">
                  <c:v>1.0333339151272939E-2</c:v>
                </c:pt>
                <c:pt idx="20">
                  <c:v>1.0333339151272939E-2</c:v>
                </c:pt>
                <c:pt idx="21">
                  <c:v>1.0333339151272939E-2</c:v>
                </c:pt>
                <c:pt idx="22">
                  <c:v>1.0333339151272939E-2</c:v>
                </c:pt>
                <c:pt idx="23">
                  <c:v>1.0333339151272939E-2</c:v>
                </c:pt>
                <c:pt idx="24">
                  <c:v>1.0333339151272939E-2</c:v>
                </c:pt>
                <c:pt idx="25">
                  <c:v>1.0333339151272939E-2</c:v>
                </c:pt>
                <c:pt idx="26">
                  <c:v>1.0333339151272939E-2</c:v>
                </c:pt>
                <c:pt idx="27">
                  <c:v>1.0333339151272939E-2</c:v>
                </c:pt>
                <c:pt idx="28">
                  <c:v>1.0333339151272939E-2</c:v>
                </c:pt>
                <c:pt idx="29">
                  <c:v>1.0333339151272939E-2</c:v>
                </c:pt>
                <c:pt idx="30">
                  <c:v>1.0333339151272939E-2</c:v>
                </c:pt>
                <c:pt idx="31">
                  <c:v>1.0333339151272939E-2</c:v>
                </c:pt>
                <c:pt idx="32">
                  <c:v>1.0333339151272939E-2</c:v>
                </c:pt>
                <c:pt idx="33">
                  <c:v>1.0333339151272939E-2</c:v>
                </c:pt>
                <c:pt idx="34">
                  <c:v>1.0333339151272939E-2</c:v>
                </c:pt>
                <c:pt idx="35">
                  <c:v>1.0333339151272939E-2</c:v>
                </c:pt>
                <c:pt idx="36">
                  <c:v>1.0333339151272939E-2</c:v>
                </c:pt>
                <c:pt idx="37">
                  <c:v>1.0333339151272939E-2</c:v>
                </c:pt>
                <c:pt idx="38">
                  <c:v>1.0333339151272939E-2</c:v>
                </c:pt>
                <c:pt idx="39">
                  <c:v>1.0333339151272939E-2</c:v>
                </c:pt>
                <c:pt idx="40">
                  <c:v>1.0333339151272939E-2</c:v>
                </c:pt>
                <c:pt idx="41">
                  <c:v>1.0333339151272939E-2</c:v>
                </c:pt>
                <c:pt idx="42">
                  <c:v>1.0333339151272939E-2</c:v>
                </c:pt>
                <c:pt idx="43">
                  <c:v>1.0333339151272939E-2</c:v>
                </c:pt>
                <c:pt idx="44">
                  <c:v>1.0333339151272939E-2</c:v>
                </c:pt>
                <c:pt idx="45">
                  <c:v>1.0333339151272939E-2</c:v>
                </c:pt>
                <c:pt idx="46">
                  <c:v>1.0333339151272939E-2</c:v>
                </c:pt>
                <c:pt idx="47">
                  <c:v>1.0333339151272939E-2</c:v>
                </c:pt>
                <c:pt idx="48">
                  <c:v>1.0333339151272939E-2</c:v>
                </c:pt>
                <c:pt idx="49">
                  <c:v>1.471041245803538E-2</c:v>
                </c:pt>
                <c:pt idx="50">
                  <c:v>1.471041245803538E-2</c:v>
                </c:pt>
                <c:pt idx="51">
                  <c:v>1.471041245803538E-2</c:v>
                </c:pt>
                <c:pt idx="52">
                  <c:v>1.471041245803538E-2</c:v>
                </c:pt>
                <c:pt idx="53">
                  <c:v>1.471041245803538E-2</c:v>
                </c:pt>
                <c:pt idx="54">
                  <c:v>1.471041245803538E-2</c:v>
                </c:pt>
                <c:pt idx="55">
                  <c:v>1.471041245803538E-2</c:v>
                </c:pt>
                <c:pt idx="56">
                  <c:v>1.471041245803538E-2</c:v>
                </c:pt>
                <c:pt idx="57">
                  <c:v>1.471041245803538E-2</c:v>
                </c:pt>
                <c:pt idx="58">
                  <c:v>1.471041245803538E-2</c:v>
                </c:pt>
                <c:pt idx="59">
                  <c:v>1.471041245803538E-2</c:v>
                </c:pt>
                <c:pt idx="60">
                  <c:v>1.4103377590760715E-2</c:v>
                </c:pt>
                <c:pt idx="61">
                  <c:v>1.4103377590760715E-2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C9-4063-8ECF-043CD01D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893248"/>
        <c:axId val="1778894496"/>
      </c:lineChart>
      <c:catAx>
        <c:axId val="17788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94496"/>
        <c:crossesAt val="-0.1"/>
        <c:auto val="1"/>
        <c:lblAlgn val="ctr"/>
        <c:lblOffset val="100"/>
        <c:tickLblSkip val="4"/>
        <c:noMultiLvlLbl val="0"/>
      </c:catAx>
      <c:valAx>
        <c:axId val="17788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AUSTRALIA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Summary!$A$48:$B$48</c:f>
              <c:strCache>
                <c:ptCount val="2"/>
                <c:pt idx="0">
                  <c:v>Australia</c:v>
                </c:pt>
                <c:pt idx="1">
                  <c:v>PR 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Summary!$C$47:$BL$47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Summary!$C$48:$BL$48</c:f>
              <c:numCache>
                <c:formatCode>General</c:formatCode>
                <c:ptCount val="62"/>
                <c:pt idx="0">
                  <c:v>5.4243625234820639E-2</c:v>
                </c:pt>
                <c:pt idx="1">
                  <c:v>6.0853486745749863E-2</c:v>
                </c:pt>
                <c:pt idx="2">
                  <c:v>6.9857000158097954E-2</c:v>
                </c:pt>
                <c:pt idx="3">
                  <c:v>5.8389793800049959E-2</c:v>
                </c:pt>
                <c:pt idx="4">
                  <c:v>5.8524325295276534E-2</c:v>
                </c:pt>
                <c:pt idx="5">
                  <c:v>5.7355849329597974E-2</c:v>
                </c:pt>
                <c:pt idx="6">
                  <c:v>5.3700505048596942E-2</c:v>
                </c:pt>
                <c:pt idx="7">
                  <c:v>4.8345565304660713E-2</c:v>
                </c:pt>
                <c:pt idx="8">
                  <c:v>8.5267911144538799E-2</c:v>
                </c:pt>
                <c:pt idx="9">
                  <c:v>8.6158160720305424E-2</c:v>
                </c:pt>
                <c:pt idx="10">
                  <c:v>0.10113449649773563</c:v>
                </c:pt>
                <c:pt idx="11">
                  <c:v>9.5970807949485704E-2</c:v>
                </c:pt>
                <c:pt idx="12">
                  <c:v>9.8766424292942898E-2</c:v>
                </c:pt>
                <c:pt idx="13">
                  <c:v>9.2299292852945747E-2</c:v>
                </c:pt>
                <c:pt idx="14">
                  <c:v>9.4249182037801998E-2</c:v>
                </c:pt>
                <c:pt idx="15">
                  <c:v>9.5698339874402072E-2</c:v>
                </c:pt>
                <c:pt idx="16">
                  <c:v>0.10026434653631666</c:v>
                </c:pt>
                <c:pt idx="17">
                  <c:v>0.17209192232895829</c:v>
                </c:pt>
                <c:pt idx="18">
                  <c:v>0.16130058322030685</c:v>
                </c:pt>
                <c:pt idx="19">
                  <c:v>0.15581655156915294</c:v>
                </c:pt>
                <c:pt idx="20">
                  <c:v>0.15735806317477041</c:v>
                </c:pt>
                <c:pt idx="21">
                  <c:v>0.15757230960823043</c:v>
                </c:pt>
                <c:pt idx="22">
                  <c:v>0.1649801872684292</c:v>
                </c:pt>
                <c:pt idx="23">
                  <c:v>0.16643445928570919</c:v>
                </c:pt>
                <c:pt idx="24">
                  <c:v>0.17104302226325085</c:v>
                </c:pt>
                <c:pt idx="25">
                  <c:v>0.19900605957368347</c:v>
                </c:pt>
                <c:pt idx="26">
                  <c:v>0.20915747034135235</c:v>
                </c:pt>
                <c:pt idx="27">
                  <c:v>0.21525217015879994</c:v>
                </c:pt>
                <c:pt idx="28">
                  <c:v>0.21823325323924539</c:v>
                </c:pt>
                <c:pt idx="29">
                  <c:v>0.22519030955738761</c:v>
                </c:pt>
                <c:pt idx="30">
                  <c:v>0.21866123659246928</c:v>
                </c:pt>
                <c:pt idx="31">
                  <c:v>0.25042301129149908</c:v>
                </c:pt>
                <c:pt idx="32">
                  <c:v>0.21258266661635211</c:v>
                </c:pt>
                <c:pt idx="33">
                  <c:v>0.22005476638652813</c:v>
                </c:pt>
                <c:pt idx="34">
                  <c:v>0.16499183845650964</c:v>
                </c:pt>
                <c:pt idx="35">
                  <c:v>0.17335821274920202</c:v>
                </c:pt>
                <c:pt idx="36">
                  <c:v>0.20872746192773164</c:v>
                </c:pt>
                <c:pt idx="37">
                  <c:v>0.18685659969246901</c:v>
                </c:pt>
                <c:pt idx="38">
                  <c:v>0.18477531766981856</c:v>
                </c:pt>
                <c:pt idx="39">
                  <c:v>0.19495453436273602</c:v>
                </c:pt>
                <c:pt idx="40">
                  <c:v>0.20533268143679495</c:v>
                </c:pt>
                <c:pt idx="41">
                  <c:v>0.2088908374596542</c:v>
                </c:pt>
                <c:pt idx="42">
                  <c:v>0.20000783873522171</c:v>
                </c:pt>
                <c:pt idx="43">
                  <c:v>0.18839276718572748</c:v>
                </c:pt>
                <c:pt idx="44">
                  <c:v>0.14367194251192317</c:v>
                </c:pt>
                <c:pt idx="45">
                  <c:v>0.21464810940676404</c:v>
                </c:pt>
                <c:pt idx="46">
                  <c:v>0.20825907971978189</c:v>
                </c:pt>
                <c:pt idx="47">
                  <c:v>0.21071552902790999</c:v>
                </c:pt>
                <c:pt idx="48">
                  <c:v>0.19418702884102029</c:v>
                </c:pt>
                <c:pt idx="49">
                  <c:v>0.1908232392469853</c:v>
                </c:pt>
                <c:pt idx="50">
                  <c:v>0.19019395729497646</c:v>
                </c:pt>
                <c:pt idx="51">
                  <c:v>0.27108441221780016</c:v>
                </c:pt>
                <c:pt idx="52">
                  <c:v>0.28316484971940248</c:v>
                </c:pt>
                <c:pt idx="53">
                  <c:v>0.27774889260915309</c:v>
                </c:pt>
                <c:pt idx="54">
                  <c:v>0.28217515065993504</c:v>
                </c:pt>
                <c:pt idx="55">
                  <c:v>0.27872943929025074</c:v>
                </c:pt>
                <c:pt idx="56">
                  <c:v>0.28264082717978478</c:v>
                </c:pt>
                <c:pt idx="57">
                  <c:v>0.28339616823834757</c:v>
                </c:pt>
                <c:pt idx="58">
                  <c:v>0.27733734123314163</c:v>
                </c:pt>
                <c:pt idx="59">
                  <c:v>0.28180542828478777</c:v>
                </c:pt>
                <c:pt idx="60">
                  <c:v>0.27483589165812355</c:v>
                </c:pt>
                <c:pt idx="61">
                  <c:v>0.27382468706494995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9-4576-9B3A-4E274207EFD4}"/>
            </c:ext>
          </c:extLst>
        </c:ser>
        <c:ser>
          <c:idx val="1"/>
          <c:order val="1"/>
          <c:tx>
            <c:strRef>
              <c:f>Summary!$A$49:$B$49</c:f>
              <c:strCache>
                <c:ptCount val="2"/>
                <c:pt idx="0">
                  <c:v>Australia</c:v>
                </c:pt>
                <c:pt idx="1">
                  <c:v>CON 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Summary!$C$47:$BL$47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Summary!$C$49:$BL$49</c:f>
              <c:numCache>
                <c:formatCode>General</c:formatCode>
                <c:ptCount val="62"/>
                <c:pt idx="0">
                  <c:v>0.11161343244781095</c:v>
                </c:pt>
                <c:pt idx="1">
                  <c:v>0.12035606881306705</c:v>
                </c:pt>
                <c:pt idx="2">
                  <c:v>0.1313631411738678</c:v>
                </c:pt>
                <c:pt idx="3">
                  <c:v>0.10662185013483889</c:v>
                </c:pt>
                <c:pt idx="4">
                  <c:v>9.9519043179981614E-2</c:v>
                </c:pt>
                <c:pt idx="5">
                  <c:v>9.2834657097134524E-2</c:v>
                </c:pt>
                <c:pt idx="6">
                  <c:v>8.4583475463394203E-2</c:v>
                </c:pt>
                <c:pt idx="7">
                  <c:v>8.0819689027613204E-2</c:v>
                </c:pt>
                <c:pt idx="8">
                  <c:v>8.4319346809433329E-2</c:v>
                </c:pt>
                <c:pt idx="9">
                  <c:v>7.8825085789182819E-2</c:v>
                </c:pt>
                <c:pt idx="10">
                  <c:v>8.4053342746368623E-2</c:v>
                </c:pt>
                <c:pt idx="11">
                  <c:v>8.3019045021469645E-2</c:v>
                </c:pt>
                <c:pt idx="12">
                  <c:v>8.2167703332847605E-2</c:v>
                </c:pt>
                <c:pt idx="13">
                  <c:v>8.3011343442869243E-2</c:v>
                </c:pt>
                <c:pt idx="14">
                  <c:v>7.8297219223897208E-2</c:v>
                </c:pt>
                <c:pt idx="15">
                  <c:v>8.2029750099772869E-2</c:v>
                </c:pt>
                <c:pt idx="16">
                  <c:v>8.7453393558620696E-2</c:v>
                </c:pt>
                <c:pt idx="17">
                  <c:v>9.1706360886485747E-2</c:v>
                </c:pt>
                <c:pt idx="18">
                  <c:v>8.92876174247548E-2</c:v>
                </c:pt>
                <c:pt idx="19">
                  <c:v>8.6392117129888882E-2</c:v>
                </c:pt>
                <c:pt idx="20">
                  <c:v>8.8199223445485059E-2</c:v>
                </c:pt>
                <c:pt idx="21">
                  <c:v>9.2805826326640195E-2</c:v>
                </c:pt>
                <c:pt idx="22">
                  <c:v>8.8510560152104692E-2</c:v>
                </c:pt>
                <c:pt idx="23">
                  <c:v>8.7751173947103731E-2</c:v>
                </c:pt>
                <c:pt idx="24">
                  <c:v>8.890645349916429E-2</c:v>
                </c:pt>
                <c:pt idx="25">
                  <c:v>8.6313739694702352E-2</c:v>
                </c:pt>
                <c:pt idx="26">
                  <c:v>8.8952049583705575E-2</c:v>
                </c:pt>
                <c:pt idx="27">
                  <c:v>9.3182818127417175E-2</c:v>
                </c:pt>
                <c:pt idx="28">
                  <c:v>9.25064353509608E-2</c:v>
                </c:pt>
                <c:pt idx="29">
                  <c:v>9.3339264845722136E-2</c:v>
                </c:pt>
                <c:pt idx="30">
                  <c:v>9.8576415726688224E-2</c:v>
                </c:pt>
                <c:pt idx="31">
                  <c:v>0.10836847703539594</c:v>
                </c:pt>
                <c:pt idx="32">
                  <c:v>0.1145776770764013</c:v>
                </c:pt>
                <c:pt idx="33">
                  <c:v>0.12191225482883561</c:v>
                </c:pt>
                <c:pt idx="34">
                  <c:v>0.12517817066289147</c:v>
                </c:pt>
                <c:pt idx="35">
                  <c:v>0.13513933545060799</c:v>
                </c:pt>
                <c:pt idx="36">
                  <c:v>0.11663563843592922</c:v>
                </c:pt>
                <c:pt idx="37">
                  <c:v>0.10755413436044303</c:v>
                </c:pt>
                <c:pt idx="38">
                  <c:v>0.10899608485637508</c:v>
                </c:pt>
                <c:pt idx="39">
                  <c:v>0.12677608102309273</c:v>
                </c:pt>
                <c:pt idx="40">
                  <c:v>0.13595220413449111</c:v>
                </c:pt>
                <c:pt idx="41">
                  <c:v>0.1403153435567279</c:v>
                </c:pt>
                <c:pt idx="42">
                  <c:v>0.14249355420015547</c:v>
                </c:pt>
                <c:pt idx="43">
                  <c:v>0.13545832363983951</c:v>
                </c:pt>
                <c:pt idx="44">
                  <c:v>0.14567218470484686</c:v>
                </c:pt>
                <c:pt idx="45">
                  <c:v>0.14902969784481057</c:v>
                </c:pt>
                <c:pt idx="46">
                  <c:v>0.1450391928908113</c:v>
                </c:pt>
                <c:pt idx="47">
                  <c:v>0.14544046458937351</c:v>
                </c:pt>
                <c:pt idx="48">
                  <c:v>0.12984090905066617</c:v>
                </c:pt>
                <c:pt idx="49">
                  <c:v>0.12697145683622732</c:v>
                </c:pt>
                <c:pt idx="50">
                  <c:v>0.12680876056200216</c:v>
                </c:pt>
                <c:pt idx="51">
                  <c:v>0.12630078595254293</c:v>
                </c:pt>
                <c:pt idx="52">
                  <c:v>0.13185715567607229</c:v>
                </c:pt>
                <c:pt idx="53">
                  <c:v>0.13229008107041274</c:v>
                </c:pt>
                <c:pt idx="54">
                  <c:v>0.16634799405112888</c:v>
                </c:pt>
                <c:pt idx="55">
                  <c:v>0.12501818958987898</c:v>
                </c:pt>
                <c:pt idx="56">
                  <c:v>0.1264262041222502</c:v>
                </c:pt>
                <c:pt idx="57">
                  <c:v>0.12579415189113427</c:v>
                </c:pt>
                <c:pt idx="58">
                  <c:v>0.11968442121144826</c:v>
                </c:pt>
                <c:pt idx="59">
                  <c:v>0.12252069391514983</c:v>
                </c:pt>
                <c:pt idx="60">
                  <c:v>0.11808765481011237</c:v>
                </c:pt>
                <c:pt idx="61">
                  <c:v>0.11120143825275787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9-4576-9B3A-4E274207EFD4}"/>
            </c:ext>
          </c:extLst>
        </c:ser>
        <c:ser>
          <c:idx val="2"/>
          <c:order val="2"/>
          <c:tx>
            <c:strRef>
              <c:f>Summary!$A$50:$B$50</c:f>
              <c:strCache>
                <c:ptCount val="2"/>
                <c:pt idx="0">
                  <c:v>Australia</c:v>
                </c:pt>
                <c:pt idx="1">
                  <c:v>LKL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Summary!$C$47:$BL$47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Summary!$C$50:$BL$50</c:f>
              <c:numCache>
                <c:formatCode>General</c:formatCode>
                <c:ptCount val="62"/>
                <c:pt idx="0">
                  <c:v>5.7369807212990315E-2</c:v>
                </c:pt>
                <c:pt idx="1">
                  <c:v>5.9502582067317192E-2</c:v>
                </c:pt>
                <c:pt idx="2">
                  <c:v>6.1506141015769844E-2</c:v>
                </c:pt>
                <c:pt idx="3">
                  <c:v>4.8232056334788935E-2</c:v>
                </c:pt>
                <c:pt idx="4">
                  <c:v>4.099471788470508E-2</c:v>
                </c:pt>
                <c:pt idx="5">
                  <c:v>3.5478807767536549E-2</c:v>
                </c:pt>
                <c:pt idx="6">
                  <c:v>3.0882970414797262E-2</c:v>
                </c:pt>
                <c:pt idx="7">
                  <c:v>3.247412372295249E-2</c:v>
                </c:pt>
                <c:pt idx="8">
                  <c:v>-9.4856433510547011E-4</c:v>
                </c:pt>
                <c:pt idx="9">
                  <c:v>-7.3330749311226046E-3</c:v>
                </c:pt>
                <c:pt idx="10">
                  <c:v>-1.7081153751367012E-2</c:v>
                </c:pt>
                <c:pt idx="11">
                  <c:v>-1.2951762928016058E-2</c:v>
                </c:pt>
                <c:pt idx="12">
                  <c:v>-1.6598720960095292E-2</c:v>
                </c:pt>
                <c:pt idx="13">
                  <c:v>-9.2879494100765042E-3</c:v>
                </c:pt>
                <c:pt idx="14">
                  <c:v>-1.5951962813904791E-2</c:v>
                </c:pt>
                <c:pt idx="15">
                  <c:v>-1.3668589774629203E-2</c:v>
                </c:pt>
                <c:pt idx="16">
                  <c:v>-1.2810952977695966E-2</c:v>
                </c:pt>
                <c:pt idx="17">
                  <c:v>-8.0385561442472539E-2</c:v>
                </c:pt>
                <c:pt idx="18">
                  <c:v>-7.2012965795552053E-2</c:v>
                </c:pt>
                <c:pt idx="19">
                  <c:v>-6.9424434439264063E-2</c:v>
                </c:pt>
                <c:pt idx="20">
                  <c:v>-6.9158839729285354E-2</c:v>
                </c:pt>
                <c:pt idx="21">
                  <c:v>-6.4766483281590237E-2</c:v>
                </c:pt>
                <c:pt idx="22">
                  <c:v>-7.6469627116324504E-2</c:v>
                </c:pt>
                <c:pt idx="23">
                  <c:v>-7.8683285338605455E-2</c:v>
                </c:pt>
                <c:pt idx="24">
                  <c:v>-8.2136568764086565E-2</c:v>
                </c:pt>
                <c:pt idx="25">
                  <c:v>-0.11269231987898112</c:v>
                </c:pt>
                <c:pt idx="26">
                  <c:v>-0.12020542075764677</c:v>
                </c:pt>
                <c:pt idx="27">
                  <c:v>-0.12206935203138276</c:v>
                </c:pt>
                <c:pt idx="28">
                  <c:v>-0.1257268178882846</c:v>
                </c:pt>
                <c:pt idx="29">
                  <c:v>-0.13185104471166548</c:v>
                </c:pt>
                <c:pt idx="30">
                  <c:v>-0.12008482086578105</c:v>
                </c:pt>
                <c:pt idx="31">
                  <c:v>-0.14205453425610315</c:v>
                </c:pt>
                <c:pt idx="32">
                  <c:v>-9.8004989539950807E-2</c:v>
                </c:pt>
                <c:pt idx="33">
                  <c:v>-9.8142511557692519E-2</c:v>
                </c:pt>
                <c:pt idx="34">
                  <c:v>-3.9813667793618168E-2</c:v>
                </c:pt>
                <c:pt idx="35">
                  <c:v>-3.8218877298594023E-2</c:v>
                </c:pt>
                <c:pt idx="36">
                  <c:v>-9.2091823491802421E-2</c:v>
                </c:pt>
                <c:pt idx="37">
                  <c:v>-7.9302465332025979E-2</c:v>
                </c:pt>
                <c:pt idx="38">
                  <c:v>-7.5779232813443481E-2</c:v>
                </c:pt>
                <c:pt idx="39">
                  <c:v>-6.8178453339643286E-2</c:v>
                </c:pt>
                <c:pt idx="40">
                  <c:v>-6.9380477302303845E-2</c:v>
                </c:pt>
                <c:pt idx="41">
                  <c:v>-6.8575493902926304E-2</c:v>
                </c:pt>
                <c:pt idx="42">
                  <c:v>-5.751428453506624E-2</c:v>
                </c:pt>
                <c:pt idx="43">
                  <c:v>-5.2934443545887971E-2</c:v>
                </c:pt>
                <c:pt idx="44">
                  <c:v>2.0002421929236902E-3</c:v>
                </c:pt>
                <c:pt idx="45">
                  <c:v>-6.5618411561953471E-2</c:v>
                </c:pt>
                <c:pt idx="46">
                  <c:v>-6.321988682897059E-2</c:v>
                </c:pt>
                <c:pt idx="47">
                  <c:v>-6.5275064438536479E-2</c:v>
                </c:pt>
                <c:pt idx="48">
                  <c:v>-6.4346119790354123E-2</c:v>
                </c:pt>
                <c:pt idx="49">
                  <c:v>-6.3851782410757979E-2</c:v>
                </c:pt>
                <c:pt idx="50">
                  <c:v>-6.3385196732974297E-2</c:v>
                </c:pt>
                <c:pt idx="51">
                  <c:v>-0.14478362626525723</c:v>
                </c:pt>
                <c:pt idx="52">
                  <c:v>-0.15130769404333019</c:v>
                </c:pt>
                <c:pt idx="53">
                  <c:v>-0.14545881153874035</c:v>
                </c:pt>
                <c:pt idx="54">
                  <c:v>-0.11582715660880616</c:v>
                </c:pt>
                <c:pt idx="55">
                  <c:v>-0.15371124970037175</c:v>
                </c:pt>
                <c:pt idx="56">
                  <c:v>-0.15621462305753459</c:v>
                </c:pt>
                <c:pt idx="57">
                  <c:v>-0.1576020163472133</c:v>
                </c:pt>
                <c:pt idx="58">
                  <c:v>-0.15765292002169337</c:v>
                </c:pt>
                <c:pt idx="59">
                  <c:v>-0.15928473436963794</c:v>
                </c:pt>
                <c:pt idx="60">
                  <c:v>-0.1567482368480112</c:v>
                </c:pt>
                <c:pt idx="61">
                  <c:v>-0.16262324881219209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9-4576-9B3A-4E274207EFD4}"/>
            </c:ext>
          </c:extLst>
        </c:ser>
        <c:ser>
          <c:idx val="3"/>
          <c:order val="3"/>
          <c:tx>
            <c:strRef>
              <c:f>Summary!$A$51:$B$51</c:f>
              <c:strCache>
                <c:ptCount val="2"/>
                <c:pt idx="0">
                  <c:v>Australia</c:v>
                </c:pt>
                <c:pt idx="1">
                  <c:v>GDP UN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Summary!$C$47:$BL$47</c:f>
              <c:strCache>
                <c:ptCount val="62"/>
                <c:pt idx="0">
                  <c:v>LKL 2000 Feb</c:v>
                </c:pt>
                <c:pt idx="1">
                  <c:v>LKL 2000 Jun</c:v>
                </c:pt>
                <c:pt idx="2">
                  <c:v>LKL 2000 Aug</c:v>
                </c:pt>
                <c:pt idx="3">
                  <c:v>LKL 2000 Nov</c:v>
                </c:pt>
                <c:pt idx="4">
                  <c:v>LKL 2001 Mar</c:v>
                </c:pt>
                <c:pt idx="5">
                  <c:v>LKL 2001 Jun</c:v>
                </c:pt>
                <c:pt idx="6">
                  <c:v>LKL 2001 Sep</c:v>
                </c:pt>
                <c:pt idx="7">
                  <c:v>LKL 2001 Dec</c:v>
                </c:pt>
                <c:pt idx="8">
                  <c:v>LKL 2002 Mar</c:v>
                </c:pt>
                <c:pt idx="9">
                  <c:v>LKL 2002 Jun</c:v>
                </c:pt>
                <c:pt idx="10">
                  <c:v>LKL 2002 Sep</c:v>
                </c:pt>
                <c:pt idx="11">
                  <c:v>LKL 2002 Dec</c:v>
                </c:pt>
                <c:pt idx="12">
                  <c:v>LKL 2003 Mar</c:v>
                </c:pt>
                <c:pt idx="13">
                  <c:v>LKL 2003 Jun</c:v>
                </c:pt>
                <c:pt idx="14">
                  <c:v>LKL 2003 Sep</c:v>
                </c:pt>
                <c:pt idx="15">
                  <c:v>LKL 2003 Dec</c:v>
                </c:pt>
                <c:pt idx="16">
                  <c:v>LKL 2004 Mar</c:v>
                </c:pt>
                <c:pt idx="17">
                  <c:v>LKL 2004 Jun</c:v>
                </c:pt>
                <c:pt idx="18">
                  <c:v>LKL 2004 Sep</c:v>
                </c:pt>
                <c:pt idx="19">
                  <c:v>LKL 2004 Dec</c:v>
                </c:pt>
                <c:pt idx="20">
                  <c:v>LKL 2005 Mar</c:v>
                </c:pt>
                <c:pt idx="21">
                  <c:v>LKL 2005 Jun</c:v>
                </c:pt>
                <c:pt idx="22">
                  <c:v>LKL 2005 Sep</c:v>
                </c:pt>
                <c:pt idx="23">
                  <c:v>LKL 2005 Dec</c:v>
                </c:pt>
                <c:pt idx="24">
                  <c:v>LKL 2006 Mar</c:v>
                </c:pt>
                <c:pt idx="25">
                  <c:v>LKL 2006 Jun</c:v>
                </c:pt>
                <c:pt idx="26">
                  <c:v>LKL 2006 Sep</c:v>
                </c:pt>
                <c:pt idx="27">
                  <c:v>LKL 2006 Dec</c:v>
                </c:pt>
                <c:pt idx="28">
                  <c:v>LKL 2007 Mar</c:v>
                </c:pt>
                <c:pt idx="29">
                  <c:v>LKL 2007 Jun</c:v>
                </c:pt>
                <c:pt idx="30">
                  <c:v>LKL 2007 Sep</c:v>
                </c:pt>
                <c:pt idx="31">
                  <c:v>LKL 2007 Dec</c:v>
                </c:pt>
                <c:pt idx="32">
                  <c:v>LKL 2008 Mar</c:v>
                </c:pt>
                <c:pt idx="33">
                  <c:v>LKL 2008 Jun</c:v>
                </c:pt>
                <c:pt idx="34">
                  <c:v>LKL 2008 Sep</c:v>
                </c:pt>
                <c:pt idx="35">
                  <c:v>LKL 2008 Dec</c:v>
                </c:pt>
                <c:pt idx="36">
                  <c:v>LKL 2009 Mar</c:v>
                </c:pt>
                <c:pt idx="37">
                  <c:v>LKL 2009 Jun</c:v>
                </c:pt>
                <c:pt idx="38">
                  <c:v>LKL 2009 Sep</c:v>
                </c:pt>
                <c:pt idx="39">
                  <c:v>LKL 2009 Dec</c:v>
                </c:pt>
                <c:pt idx="40">
                  <c:v>LKL 2010 Mar</c:v>
                </c:pt>
                <c:pt idx="41">
                  <c:v>LKL 2010 Jun</c:v>
                </c:pt>
                <c:pt idx="42">
                  <c:v>LKL 2010 Sep</c:v>
                </c:pt>
                <c:pt idx="43">
                  <c:v>LKL 2010 Dec</c:v>
                </c:pt>
                <c:pt idx="44">
                  <c:v>LKL 2011 Mar</c:v>
                </c:pt>
                <c:pt idx="45">
                  <c:v>LKL 2011 Jun</c:v>
                </c:pt>
                <c:pt idx="46">
                  <c:v>LKL 2011 Sep</c:v>
                </c:pt>
                <c:pt idx="47">
                  <c:v>LKL 2011 Dec</c:v>
                </c:pt>
                <c:pt idx="48">
                  <c:v>LKL 2012 Mar</c:v>
                </c:pt>
                <c:pt idx="49">
                  <c:v>LKL 2012 Jun</c:v>
                </c:pt>
                <c:pt idx="50">
                  <c:v>LKL 2012 Sep</c:v>
                </c:pt>
                <c:pt idx="51">
                  <c:v>LKL 2012 Dec</c:v>
                </c:pt>
                <c:pt idx="52">
                  <c:v>LKL 2013 Mar</c:v>
                </c:pt>
                <c:pt idx="53">
                  <c:v>LKL 2013 Jun</c:v>
                </c:pt>
                <c:pt idx="54">
                  <c:v>LKL 2013 Sep</c:v>
                </c:pt>
                <c:pt idx="55">
                  <c:v>LKL 2013 Dec</c:v>
                </c:pt>
                <c:pt idx="56">
                  <c:v>LKL 2014 Mar</c:v>
                </c:pt>
                <c:pt idx="57">
                  <c:v>LKL 2014 Jun</c:v>
                </c:pt>
                <c:pt idx="58">
                  <c:v>LKL 2014 Sep</c:v>
                </c:pt>
                <c:pt idx="59">
                  <c:v>LKL 2014 Dec</c:v>
                </c:pt>
                <c:pt idx="60">
                  <c:v>LKL 2015 Mar</c:v>
                </c:pt>
                <c:pt idx="61">
                  <c:v>LKL 2015 Jun</c:v>
                </c:pt>
              </c:strCache>
            </c:strRef>
          </c:cat>
          <c:val>
            <c:numRef>
              <c:f>Summary!$C$51:$BL$51</c:f>
              <c:numCache>
                <c:formatCode>General</c:formatCode>
                <c:ptCount val="62"/>
                <c:pt idx="0">
                  <c:v>4.0540271069047937E-2</c:v>
                </c:pt>
                <c:pt idx="1">
                  <c:v>4.0540271069047937E-2</c:v>
                </c:pt>
                <c:pt idx="2">
                  <c:v>4.0540271069047937E-2</c:v>
                </c:pt>
                <c:pt idx="3">
                  <c:v>4.0540271069047937E-2</c:v>
                </c:pt>
                <c:pt idx="4">
                  <c:v>3.5823705192955003E-2</c:v>
                </c:pt>
                <c:pt idx="5">
                  <c:v>3.5823705192955003E-2</c:v>
                </c:pt>
                <c:pt idx="6">
                  <c:v>3.5823705192955003E-2</c:v>
                </c:pt>
                <c:pt idx="7">
                  <c:v>3.5823705192955003E-2</c:v>
                </c:pt>
                <c:pt idx="8">
                  <c:v>3.6050181621094517E-2</c:v>
                </c:pt>
                <c:pt idx="9">
                  <c:v>3.5823705192955003E-2</c:v>
                </c:pt>
                <c:pt idx="10">
                  <c:v>3.5823705192955003E-2</c:v>
                </c:pt>
                <c:pt idx="11">
                  <c:v>3.5823705192955003E-2</c:v>
                </c:pt>
                <c:pt idx="12">
                  <c:v>3.5823705192955003E-2</c:v>
                </c:pt>
                <c:pt idx="13">
                  <c:v>3.5823705192955003E-2</c:v>
                </c:pt>
                <c:pt idx="14">
                  <c:v>3.5823705192955003E-2</c:v>
                </c:pt>
                <c:pt idx="15">
                  <c:v>3.5823705192955003E-2</c:v>
                </c:pt>
                <c:pt idx="16">
                  <c:v>3.5823705192955003E-2</c:v>
                </c:pt>
                <c:pt idx="17">
                  <c:v>3.5823705192955003E-2</c:v>
                </c:pt>
                <c:pt idx="18">
                  <c:v>3.5823705192955003E-2</c:v>
                </c:pt>
                <c:pt idx="19">
                  <c:v>3.5823705192955003E-2</c:v>
                </c:pt>
                <c:pt idx="20">
                  <c:v>3.5823705192955003E-2</c:v>
                </c:pt>
                <c:pt idx="21">
                  <c:v>3.5823705192955003E-2</c:v>
                </c:pt>
                <c:pt idx="22">
                  <c:v>3.5823705192955003E-2</c:v>
                </c:pt>
                <c:pt idx="23">
                  <c:v>3.5823705192955003E-2</c:v>
                </c:pt>
                <c:pt idx="24">
                  <c:v>3.5823705192955003E-2</c:v>
                </c:pt>
                <c:pt idx="25">
                  <c:v>3.5823705192955003E-2</c:v>
                </c:pt>
                <c:pt idx="26">
                  <c:v>3.5823705192955003E-2</c:v>
                </c:pt>
                <c:pt idx="27">
                  <c:v>3.5823705192955003E-2</c:v>
                </c:pt>
                <c:pt idx="28">
                  <c:v>3.5823705192955003E-2</c:v>
                </c:pt>
                <c:pt idx="29">
                  <c:v>3.5823705192955003E-2</c:v>
                </c:pt>
                <c:pt idx="30">
                  <c:v>3.5823705192955003E-2</c:v>
                </c:pt>
                <c:pt idx="31">
                  <c:v>3.5823705192955003E-2</c:v>
                </c:pt>
                <c:pt idx="32">
                  <c:v>3.5823705192955003E-2</c:v>
                </c:pt>
                <c:pt idx="33">
                  <c:v>3.5823705192955003E-2</c:v>
                </c:pt>
                <c:pt idx="34">
                  <c:v>3.5823705192955003E-2</c:v>
                </c:pt>
                <c:pt idx="35">
                  <c:v>3.5823705192955003E-2</c:v>
                </c:pt>
                <c:pt idx="36">
                  <c:v>3.5823705192955003E-2</c:v>
                </c:pt>
                <c:pt idx="37">
                  <c:v>3.5823705192955003E-2</c:v>
                </c:pt>
                <c:pt idx="38">
                  <c:v>3.5823705192955003E-2</c:v>
                </c:pt>
                <c:pt idx="39">
                  <c:v>3.5823705192955003E-2</c:v>
                </c:pt>
                <c:pt idx="40">
                  <c:v>3.5823705192955003E-2</c:v>
                </c:pt>
                <c:pt idx="41">
                  <c:v>3.5823705192955003E-2</c:v>
                </c:pt>
                <c:pt idx="42">
                  <c:v>3.5823705192955003E-2</c:v>
                </c:pt>
                <c:pt idx="43">
                  <c:v>3.5823705192955003E-2</c:v>
                </c:pt>
                <c:pt idx="44">
                  <c:v>3.5823705192955003E-2</c:v>
                </c:pt>
                <c:pt idx="45">
                  <c:v>3.5823705192955003E-2</c:v>
                </c:pt>
                <c:pt idx="46">
                  <c:v>3.5823705192955003E-2</c:v>
                </c:pt>
                <c:pt idx="47">
                  <c:v>3.5823705192955003E-2</c:v>
                </c:pt>
                <c:pt idx="48">
                  <c:v>3.5823705192955003E-2</c:v>
                </c:pt>
                <c:pt idx="49">
                  <c:v>8.9048175537592936E-2</c:v>
                </c:pt>
                <c:pt idx="50">
                  <c:v>8.9048175537592936E-2</c:v>
                </c:pt>
                <c:pt idx="51">
                  <c:v>8.9048175537592936E-2</c:v>
                </c:pt>
                <c:pt idx="52">
                  <c:v>8.9048175537592936E-2</c:v>
                </c:pt>
                <c:pt idx="53">
                  <c:v>8.9048175537592936E-2</c:v>
                </c:pt>
                <c:pt idx="54">
                  <c:v>8.9048175537592936E-2</c:v>
                </c:pt>
                <c:pt idx="55">
                  <c:v>8.9048175537592936E-2</c:v>
                </c:pt>
                <c:pt idx="56">
                  <c:v>8.9048175537592936E-2</c:v>
                </c:pt>
                <c:pt idx="57">
                  <c:v>8.9048175537592936E-2</c:v>
                </c:pt>
                <c:pt idx="58">
                  <c:v>8.9048175537592936E-2</c:v>
                </c:pt>
                <c:pt idx="59">
                  <c:v>8.9048175537592936E-2</c:v>
                </c:pt>
                <c:pt idx="60">
                  <c:v>8.3008691555220421E-2</c:v>
                </c:pt>
                <c:pt idx="61">
                  <c:v>8.3008691555220421E-2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E9-4576-9B3A-4E274207E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358768"/>
        <c:axId val="850360016"/>
      </c:lineChart>
      <c:catAx>
        <c:axId val="85035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60016"/>
        <c:crosses val="autoZero"/>
        <c:auto val="1"/>
        <c:lblAlgn val="ctr"/>
        <c:lblOffset val="100"/>
        <c:tickLblSkip val="4"/>
        <c:noMultiLvlLbl val="0"/>
      </c:catAx>
      <c:valAx>
        <c:axId val="8503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5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12" Type="http://schemas.openxmlformats.org/officeDocument/2006/relationships/chart" Target="../charts/chart74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5" Type="http://schemas.openxmlformats.org/officeDocument/2006/relationships/chart" Target="../charts/chart67.xml"/><Relationship Id="rId10" Type="http://schemas.openxmlformats.org/officeDocument/2006/relationships/chart" Target="../charts/chart72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17CCE-905F-4F32-A23D-7601B9003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8A05B-261D-4D0A-9492-902D38E70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0</xdr:row>
      <xdr:rowOff>175022</xdr:rowOff>
    </xdr:from>
    <xdr:to>
      <xdr:col>20</xdr:col>
      <xdr:colOff>92869</xdr:colOff>
      <xdr:row>26</xdr:row>
      <xdr:rowOff>58340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3E343-2D54-E440-0546-FE9760DF5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BDBAA-E89A-4079-BE0B-AA3646F80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F6FE7-EE8E-4641-88A5-F6DC8424D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44505-C6D2-4BAF-AD24-DF0169032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730EA-5154-437F-9119-1C4040C47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B7578-1442-42E2-8435-B696CF13C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359A-F2B5-4BED-80F4-B5E4C5D55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8E1F6-5CAD-44BF-A33D-26CC97716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1AE57-841E-4CBD-B3ED-EDF71F61F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5BF86-81D4-4102-8B50-725C76B44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8CBE2-A719-4027-AD8D-BBD0CEB07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FE614-7D8D-48DD-8828-8E2AE1450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753A3-7913-478E-833F-2031024E4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21</xdr:col>
      <xdr:colOff>2382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DEDB0-DFEE-430B-AA46-4A96BED69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F9271-E7D2-42E6-9682-1AA901A0C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F7B70-DA5B-4490-8BA5-F0C79A981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B9EBD-5C6D-4231-B839-121B5C99B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18DDE-FD2A-44CA-88D0-AA845E4C0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1623A-2771-4C4A-826B-4B1593C8F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9EF5C-E3D1-4A30-889D-E03125CE0D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2AAD7-7FA1-44C7-A056-505BD6C2C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8AFA3-20F8-46C5-8F33-EE7F55D4E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3D479-D3E2-4762-A3B0-346B97FCB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D4C36-9A73-4C49-BC55-EC7FE0DE1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6347A-0083-425A-9815-59253F660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EA5EF-F094-4438-A745-4B6974C10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EB3B0-2ABA-4DF7-ADBF-36C426391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C3BBD-12F2-4E8A-9441-0B1275731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DF1BB-18A2-4751-A40A-2DF54F83E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8AFF1-5BC9-4279-BD12-BD962B2CB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F711A-54E2-436C-AAF6-5337CE50A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308B7-20A7-41EC-A728-CA833CD8E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E1439-CD67-49F5-9704-7963598F7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EAD90-84C5-4FBA-A9C8-A03C74544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88530-708B-4CFB-8C9D-8AD136694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F6B71-71C4-45B7-9268-6109E4CD8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3B6C6-7218-4883-9255-DDBA80416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BBE11-70F7-49FB-A160-55094E01E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55AF2-EF94-42B9-8921-122997A8D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42738-A142-4422-9A0A-173AF93F8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88A39-687B-4DC4-B12E-2FE86B733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0A769-67E1-455C-8FFF-C125C414D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A8D34-9223-46B9-88DB-EB243265D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D050E-A15A-4492-BD4A-290CD1088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C57D4-487F-420D-A4D0-FFD01FA5D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D020A-6BC6-4D64-A9A6-1D7F4F29D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944FD-ACD7-4208-A2A0-25F0C26FD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47BE7-2B1F-4D1C-81E8-680968832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5F230-A726-46C0-AC6D-F821D8CB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AB423-BE88-4FBC-819B-A5F9B9A51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6C814-CD8C-46E1-86A6-91A93FDBE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52388</xdr:colOff>
      <xdr:row>1</xdr:row>
      <xdr:rowOff>32148</xdr:rowOff>
    </xdr:from>
    <xdr:to>
      <xdr:col>20</xdr:col>
      <xdr:colOff>602457</xdr:colOff>
      <xdr:row>26</xdr:row>
      <xdr:rowOff>96441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F6162-7424-449B-963D-B5DD06AFA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BDD15-D1BD-4999-B00C-72C569137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B408B-9271-4DCC-A156-6E6192B47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AD118-D667-4299-9B97-B605E6F2C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A0BCE-D50E-403A-BD27-2A7BB34E8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649EA-FE4E-45F6-989A-157F92748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E0151-F8FD-4FEE-B8F0-464E17518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8E35C-0C75-45EF-A4CC-85D7BC581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61913</xdr:colOff>
      <xdr:row>1</xdr:row>
      <xdr:rowOff>3573</xdr:rowOff>
    </xdr:from>
    <xdr:to>
      <xdr:col>20</xdr:col>
      <xdr:colOff>621507</xdr:colOff>
      <xdr:row>26</xdr:row>
      <xdr:rowOff>67866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0D5A7-9E96-416D-ABDC-177AA9D73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14287</xdr:colOff>
      <xdr:row>1</xdr:row>
      <xdr:rowOff>18520</xdr:rowOff>
    </xdr:from>
    <xdr:to>
      <xdr:col>104</xdr:col>
      <xdr:colOff>590550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7EADC7-FEA8-6DEB-E18B-C43ADD2BA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21168</xdr:colOff>
      <xdr:row>21</xdr:row>
      <xdr:rowOff>10052</xdr:rowOff>
    </xdr:from>
    <xdr:to>
      <xdr:col>104</xdr:col>
      <xdr:colOff>590550</xdr:colOff>
      <xdr:row>39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E1692F-A74F-E51E-26C3-9895B451E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9525</xdr:colOff>
      <xdr:row>21</xdr:row>
      <xdr:rowOff>23813</xdr:rowOff>
    </xdr:from>
    <xdr:to>
      <xdr:col>77</xdr:col>
      <xdr:colOff>600075</xdr:colOff>
      <xdr:row>39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C791D7-D033-8821-E3B8-39B736ECF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6877</xdr:colOff>
      <xdr:row>1</xdr:row>
      <xdr:rowOff>19579</xdr:rowOff>
    </xdr:from>
    <xdr:to>
      <xdr:col>77</xdr:col>
      <xdr:colOff>603250</xdr:colOff>
      <xdr:row>19</xdr:row>
      <xdr:rowOff>158751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01879BE-D4C8-5B4B-37EB-8FD5CE142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12169</xdr:colOff>
      <xdr:row>41</xdr:row>
      <xdr:rowOff>13228</xdr:rowOff>
    </xdr:from>
    <xdr:to>
      <xdr:col>77</xdr:col>
      <xdr:colOff>590550</xdr:colOff>
      <xdr:row>59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D49E2E-F6F0-AC44-AD7E-99DAE729E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22224</xdr:colOff>
      <xdr:row>61</xdr:row>
      <xdr:rowOff>20636</xdr:rowOff>
    </xdr:from>
    <xdr:to>
      <xdr:col>77</xdr:col>
      <xdr:colOff>590550</xdr:colOff>
      <xdr:row>79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D2E48CB-6FC9-F96A-0030-8C0421807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607482</xdr:colOff>
      <xdr:row>60</xdr:row>
      <xdr:rowOff>188911</xdr:rowOff>
    </xdr:from>
    <xdr:to>
      <xdr:col>91</xdr:col>
      <xdr:colOff>0</xdr:colOff>
      <xdr:row>79</xdr:row>
      <xdr:rowOff>161925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035684-EA14-9E2B-D93C-4F167353E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19051</xdr:colOff>
      <xdr:row>1</xdr:row>
      <xdr:rowOff>14287</xdr:rowOff>
    </xdr:from>
    <xdr:to>
      <xdr:col>91</xdr:col>
      <xdr:colOff>1</xdr:colOff>
      <xdr:row>19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AFB3868-8DDB-541A-6CCE-6AF8AACA9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78</xdr:col>
      <xdr:colOff>4763</xdr:colOff>
      <xdr:row>21</xdr:row>
      <xdr:rowOff>14287</xdr:rowOff>
    </xdr:from>
    <xdr:to>
      <xdr:col>90</xdr:col>
      <xdr:colOff>600075</xdr:colOff>
      <xdr:row>39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9674A5D-4816-B166-5650-CF3566402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64</xdr:col>
      <xdr:colOff>546627</xdr:colOff>
      <xdr:row>80</xdr:row>
      <xdr:rowOff>178328</xdr:rowOff>
    </xdr:from>
    <xdr:to>
      <xdr:col>77</xdr:col>
      <xdr:colOff>523875</xdr:colOff>
      <xdr:row>99</xdr:row>
      <xdr:rowOff>152399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E0DC9C-A4B5-5605-5047-4236C8354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77</xdr:col>
      <xdr:colOff>608540</xdr:colOff>
      <xdr:row>41</xdr:row>
      <xdr:rowOff>13758</xdr:rowOff>
    </xdr:from>
    <xdr:to>
      <xdr:col>90</xdr:col>
      <xdr:colOff>590550</xdr:colOff>
      <xdr:row>59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8A22A74-F844-AE91-3FF8-753C3EDF3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0</xdr:colOff>
      <xdr:row>81</xdr:row>
      <xdr:rowOff>0</xdr:rowOff>
    </xdr:from>
    <xdr:to>
      <xdr:col>90</xdr:col>
      <xdr:colOff>586848</xdr:colOff>
      <xdr:row>99</xdr:row>
      <xdr:rowOff>164571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2A865-35ED-410B-85E8-5A132B65C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A1F1-B5C3-4F7E-AE36-94378316A457}">
  <sheetPr codeName="Sheet1"/>
  <dimension ref="A1:KW215"/>
  <sheetViews>
    <sheetView topLeftCell="DF1" workbookViewId="0">
      <selection activeCell="DG212" sqref="DG3:DG212"/>
    </sheetView>
  </sheetViews>
  <sheetFormatPr defaultRowHeight="15" x14ac:dyDescent="0.25"/>
  <cols>
    <col min="1" max="1" width="22.5703125" bestFit="1" customWidth="1"/>
    <col min="2" max="2" width="11.7109375" bestFit="1" customWidth="1"/>
    <col min="3" max="3" width="12.85546875" bestFit="1" customWidth="1"/>
    <col min="4" max="4" width="15.7109375" customWidth="1"/>
    <col min="6" max="6" width="19.140625" bestFit="1" customWidth="1"/>
    <col min="7" max="7" width="11.7109375" bestFit="1" customWidth="1"/>
    <col min="8" max="8" width="12.85546875" bestFit="1" customWidth="1"/>
    <col min="9" max="9" width="14.85546875" bestFit="1" customWidth="1"/>
    <col min="11" max="11" width="19.140625" bestFit="1" customWidth="1"/>
    <col min="12" max="12" width="11.7109375" bestFit="1" customWidth="1"/>
    <col min="13" max="13" width="12.85546875" bestFit="1" customWidth="1"/>
    <col min="14" max="14" width="14.85546875" bestFit="1" customWidth="1"/>
    <col min="16" max="16" width="22.5703125" bestFit="1" customWidth="1"/>
    <col min="17" max="17" width="11.7109375" bestFit="1" customWidth="1"/>
    <col min="18" max="18" width="12.85546875" bestFit="1" customWidth="1"/>
    <col min="19" max="19" width="14.85546875" bestFit="1" customWidth="1"/>
    <col min="21" max="21" width="22.5703125" bestFit="1" customWidth="1"/>
    <col min="22" max="22" width="11.7109375" bestFit="1" customWidth="1"/>
    <col min="23" max="23" width="12.85546875" bestFit="1" customWidth="1"/>
    <col min="24" max="24" width="14.85546875" bestFit="1" customWidth="1"/>
    <col min="26" max="26" width="22.5703125" bestFit="1" customWidth="1"/>
    <col min="27" max="27" width="11.7109375" bestFit="1" customWidth="1"/>
    <col min="28" max="28" width="12.85546875" bestFit="1" customWidth="1"/>
    <col min="29" max="29" width="14.85546875" bestFit="1" customWidth="1"/>
    <col min="31" max="31" width="22.5703125" bestFit="1" customWidth="1"/>
    <col min="32" max="32" width="11.7109375" bestFit="1" customWidth="1"/>
    <col min="33" max="33" width="12.85546875" bestFit="1" customWidth="1"/>
    <col min="34" max="34" width="14.85546875" bestFit="1" customWidth="1"/>
    <col min="36" max="36" width="22.5703125" bestFit="1" customWidth="1"/>
    <col min="37" max="37" width="11.7109375" bestFit="1" customWidth="1"/>
    <col min="38" max="38" width="12.85546875" bestFit="1" customWidth="1"/>
    <col min="39" max="39" width="14.85546875" bestFit="1" customWidth="1"/>
    <col min="41" max="41" width="22.5703125" bestFit="1" customWidth="1"/>
    <col min="42" max="42" width="11.7109375" bestFit="1" customWidth="1"/>
    <col min="43" max="43" width="12.85546875" bestFit="1" customWidth="1"/>
    <col min="44" max="44" width="14.85546875" bestFit="1" customWidth="1"/>
    <col min="46" max="46" width="22.5703125" bestFit="1" customWidth="1"/>
    <col min="47" max="47" width="11.7109375" bestFit="1" customWidth="1"/>
    <col min="48" max="48" width="12.85546875" bestFit="1" customWidth="1"/>
    <col min="49" max="49" width="14.85546875" bestFit="1" customWidth="1"/>
    <col min="51" max="51" width="22.5703125" bestFit="1" customWidth="1"/>
    <col min="52" max="52" width="11.7109375" bestFit="1" customWidth="1"/>
    <col min="53" max="53" width="12.85546875" bestFit="1" customWidth="1"/>
    <col min="54" max="54" width="14.85546875" bestFit="1" customWidth="1"/>
    <col min="56" max="56" width="22.5703125" bestFit="1" customWidth="1"/>
    <col min="57" max="57" width="11.7109375" bestFit="1" customWidth="1"/>
    <col min="58" max="58" width="12.85546875" bestFit="1" customWidth="1"/>
    <col min="59" max="59" width="14.85546875" bestFit="1" customWidth="1"/>
    <col min="61" max="61" width="22.5703125" bestFit="1" customWidth="1"/>
    <col min="62" max="62" width="11.7109375" bestFit="1" customWidth="1"/>
    <col min="63" max="63" width="12.85546875" bestFit="1" customWidth="1"/>
    <col min="64" max="64" width="14.85546875" bestFit="1" customWidth="1"/>
    <col min="66" max="66" width="22.5703125" bestFit="1" customWidth="1"/>
    <col min="67" max="67" width="11.7109375" bestFit="1" customWidth="1"/>
    <col min="68" max="68" width="12.85546875" bestFit="1" customWidth="1"/>
    <col min="69" max="69" width="14.85546875" bestFit="1" customWidth="1"/>
    <col min="71" max="71" width="22.5703125" bestFit="1" customWidth="1"/>
    <col min="72" max="72" width="11.7109375" bestFit="1" customWidth="1"/>
    <col min="73" max="73" width="12.85546875" bestFit="1" customWidth="1"/>
    <col min="74" max="74" width="14.85546875" bestFit="1" customWidth="1"/>
    <col min="76" max="76" width="22.5703125" bestFit="1" customWidth="1"/>
    <col min="77" max="77" width="11.7109375" bestFit="1" customWidth="1"/>
    <col min="78" max="78" width="12.85546875" bestFit="1" customWidth="1"/>
    <col min="79" max="79" width="14.85546875" bestFit="1" customWidth="1"/>
    <col min="81" max="81" width="22.5703125" bestFit="1" customWidth="1"/>
    <col min="82" max="82" width="11.7109375" bestFit="1" customWidth="1"/>
    <col min="83" max="83" width="12.85546875" bestFit="1" customWidth="1"/>
    <col min="84" max="84" width="14.85546875" bestFit="1" customWidth="1"/>
    <col min="86" max="86" width="22.5703125" bestFit="1" customWidth="1"/>
    <col min="87" max="87" width="11.7109375" bestFit="1" customWidth="1"/>
    <col min="88" max="88" width="12.85546875" bestFit="1" customWidth="1"/>
    <col min="89" max="89" width="14.85546875" bestFit="1" customWidth="1"/>
    <col min="91" max="91" width="23" bestFit="1" customWidth="1"/>
    <col min="92" max="92" width="11.7109375" bestFit="1" customWidth="1"/>
    <col min="93" max="93" width="12.85546875" bestFit="1" customWidth="1"/>
    <col min="94" max="94" width="14.85546875" bestFit="1" customWidth="1"/>
    <col min="96" max="96" width="26" bestFit="1" customWidth="1"/>
    <col min="97" max="97" width="11.7109375" bestFit="1" customWidth="1"/>
    <col min="98" max="98" width="12.85546875" bestFit="1" customWidth="1"/>
    <col min="99" max="99" width="14.85546875" bestFit="1" customWidth="1"/>
    <col min="101" max="101" width="22.5703125" bestFit="1" customWidth="1"/>
    <col min="102" max="102" width="11.7109375" bestFit="1" customWidth="1"/>
    <col min="103" max="103" width="12.85546875" bestFit="1" customWidth="1"/>
    <col min="104" max="104" width="14.85546875" bestFit="1" customWidth="1"/>
    <col min="106" max="106" width="22.5703125" bestFit="1" customWidth="1"/>
    <col min="107" max="107" width="11.7109375" bestFit="1" customWidth="1"/>
    <col min="108" max="108" width="12.85546875" bestFit="1" customWidth="1"/>
    <col min="109" max="109" width="14.85546875" bestFit="1" customWidth="1"/>
    <col min="111" max="111" width="28.28515625" bestFit="1" customWidth="1"/>
    <col min="112" max="112" width="11.7109375" bestFit="1" customWidth="1"/>
    <col min="113" max="113" width="12.85546875" bestFit="1" customWidth="1"/>
    <col min="114" max="114" width="14.85546875" bestFit="1" customWidth="1"/>
    <col min="116" max="116" width="38.5703125" bestFit="1" customWidth="1"/>
    <col min="117" max="117" width="11.7109375" bestFit="1" customWidth="1"/>
    <col min="118" max="118" width="12.85546875" bestFit="1" customWidth="1"/>
    <col min="119" max="119" width="14.85546875" bestFit="1" customWidth="1"/>
    <col min="121" max="121" width="28.28515625" bestFit="1" customWidth="1"/>
    <col min="122" max="122" width="11.7109375" bestFit="1" customWidth="1"/>
    <col min="123" max="123" width="12.85546875" bestFit="1" customWidth="1"/>
    <col min="124" max="124" width="14.85546875" bestFit="1" customWidth="1"/>
    <col min="126" max="126" width="28.28515625" bestFit="1" customWidth="1"/>
    <col min="127" max="127" width="11.7109375" bestFit="1" customWidth="1"/>
    <col min="128" max="128" width="12.85546875" bestFit="1" customWidth="1"/>
    <col min="129" max="129" width="14.85546875" bestFit="1" customWidth="1"/>
    <col min="131" max="131" width="27.85546875" bestFit="1" customWidth="1"/>
    <col min="132" max="132" width="11.7109375" bestFit="1" customWidth="1"/>
    <col min="133" max="133" width="12.85546875" bestFit="1" customWidth="1"/>
    <col min="134" max="134" width="14.85546875" bestFit="1" customWidth="1"/>
    <col min="136" max="136" width="27.85546875" bestFit="1" customWidth="1"/>
    <col min="137" max="137" width="11.7109375" bestFit="1" customWidth="1"/>
    <col min="138" max="138" width="12.85546875" bestFit="1" customWidth="1"/>
    <col min="139" max="139" width="14.85546875" bestFit="1" customWidth="1"/>
    <col min="141" max="141" width="27.85546875" bestFit="1" customWidth="1"/>
    <col min="142" max="142" width="11.7109375" bestFit="1" customWidth="1"/>
    <col min="143" max="143" width="12.85546875" bestFit="1" customWidth="1"/>
    <col min="144" max="144" width="14.85546875" bestFit="1" customWidth="1"/>
    <col min="146" max="146" width="27.85546875" bestFit="1" customWidth="1"/>
    <col min="147" max="147" width="11.7109375" bestFit="1" customWidth="1"/>
    <col min="148" max="148" width="12.85546875" bestFit="1" customWidth="1"/>
    <col min="149" max="149" width="14.85546875" bestFit="1" customWidth="1"/>
    <col min="151" max="151" width="27.85546875" bestFit="1" customWidth="1"/>
    <col min="152" max="152" width="11.7109375" bestFit="1" customWidth="1"/>
    <col min="153" max="153" width="12.85546875" bestFit="1" customWidth="1"/>
    <col min="154" max="154" width="14.85546875" bestFit="1" customWidth="1"/>
    <col min="156" max="156" width="27.85546875" bestFit="1" customWidth="1"/>
    <col min="157" max="157" width="11.7109375" bestFit="1" customWidth="1"/>
    <col min="158" max="158" width="12.85546875" bestFit="1" customWidth="1"/>
    <col min="159" max="159" width="14.85546875" bestFit="1" customWidth="1"/>
    <col min="161" max="161" width="22.5703125" bestFit="1" customWidth="1"/>
    <col min="162" max="162" width="11.7109375" bestFit="1" customWidth="1"/>
    <col min="163" max="163" width="12.85546875" bestFit="1" customWidth="1"/>
    <col min="164" max="164" width="14.85546875" bestFit="1" customWidth="1"/>
    <col min="166" max="166" width="27.85546875" bestFit="1" customWidth="1"/>
    <col min="167" max="167" width="11.7109375" bestFit="1" customWidth="1"/>
    <col min="168" max="168" width="12.85546875" bestFit="1" customWidth="1"/>
    <col min="169" max="169" width="14.85546875" bestFit="1" customWidth="1"/>
    <col min="171" max="171" width="22.5703125" bestFit="1" customWidth="1"/>
    <col min="172" max="172" width="11.7109375" bestFit="1" customWidth="1"/>
    <col min="173" max="173" width="12.85546875" bestFit="1" customWidth="1"/>
    <col min="174" max="174" width="14.85546875" bestFit="1" customWidth="1"/>
    <col min="176" max="176" width="27.85546875" bestFit="1" customWidth="1"/>
    <col min="177" max="177" width="11.7109375" bestFit="1" customWidth="1"/>
    <col min="178" max="178" width="12.85546875" bestFit="1" customWidth="1"/>
    <col min="179" max="179" width="14.85546875" bestFit="1" customWidth="1"/>
    <col min="181" max="181" width="22.5703125" bestFit="1" customWidth="1"/>
    <col min="182" max="182" width="11.7109375" bestFit="1" customWidth="1"/>
    <col min="183" max="183" width="12.85546875" bestFit="1" customWidth="1"/>
    <col min="184" max="184" width="14.85546875" bestFit="1" customWidth="1"/>
    <col min="186" max="186" width="22.5703125" bestFit="1" customWidth="1"/>
    <col min="187" max="187" width="11.7109375" bestFit="1" customWidth="1"/>
    <col min="188" max="188" width="12.85546875" bestFit="1" customWidth="1"/>
    <col min="189" max="189" width="14.85546875" bestFit="1" customWidth="1"/>
    <col min="191" max="191" width="22.5703125" bestFit="1" customWidth="1"/>
    <col min="192" max="192" width="11.7109375" bestFit="1" customWidth="1"/>
    <col min="193" max="193" width="12.85546875" bestFit="1" customWidth="1"/>
    <col min="194" max="194" width="14.85546875" bestFit="1" customWidth="1"/>
    <col min="196" max="196" width="22.5703125" bestFit="1" customWidth="1"/>
    <col min="197" max="197" width="11.7109375" bestFit="1" customWidth="1"/>
    <col min="198" max="198" width="12.85546875" bestFit="1" customWidth="1"/>
    <col min="199" max="199" width="14.85546875" bestFit="1" customWidth="1"/>
    <col min="201" max="201" width="22.5703125" bestFit="1" customWidth="1"/>
    <col min="202" max="202" width="11.7109375" bestFit="1" customWidth="1"/>
    <col min="203" max="203" width="12.85546875" bestFit="1" customWidth="1"/>
    <col min="204" max="204" width="14.85546875" bestFit="1" customWidth="1"/>
    <col min="206" max="206" width="22.5703125" bestFit="1" customWidth="1"/>
    <col min="207" max="207" width="11.7109375" bestFit="1" customWidth="1"/>
    <col min="208" max="208" width="12.85546875" bestFit="1" customWidth="1"/>
    <col min="209" max="209" width="14.85546875" bestFit="1" customWidth="1"/>
    <col min="211" max="211" width="22.5703125" bestFit="1" customWidth="1"/>
    <col min="212" max="212" width="11.7109375" bestFit="1" customWidth="1"/>
    <col min="213" max="213" width="12.85546875" bestFit="1" customWidth="1"/>
    <col min="214" max="214" width="14.85546875" bestFit="1" customWidth="1"/>
    <col min="216" max="216" width="22.5703125" bestFit="1" customWidth="1"/>
    <col min="217" max="217" width="11.7109375" bestFit="1" customWidth="1"/>
    <col min="218" max="218" width="12.85546875" bestFit="1" customWidth="1"/>
    <col min="219" max="219" width="14.85546875" bestFit="1" customWidth="1"/>
    <col min="221" max="221" width="22.5703125" bestFit="1" customWidth="1"/>
    <col min="222" max="222" width="11.7109375" bestFit="1" customWidth="1"/>
    <col min="223" max="223" width="12.85546875" bestFit="1" customWidth="1"/>
    <col min="224" max="224" width="14.85546875" bestFit="1" customWidth="1"/>
    <col min="226" max="226" width="22.85546875" bestFit="1" customWidth="1"/>
    <col min="227" max="227" width="11.7109375" bestFit="1" customWidth="1"/>
    <col min="228" max="228" width="12.85546875" bestFit="1" customWidth="1"/>
    <col min="229" max="229" width="14.85546875" bestFit="1" customWidth="1"/>
    <col min="231" max="231" width="22.85546875" bestFit="1" customWidth="1"/>
    <col min="232" max="232" width="11.7109375" bestFit="1" customWidth="1"/>
    <col min="233" max="233" width="12.85546875" bestFit="1" customWidth="1"/>
    <col min="234" max="234" width="14.85546875" bestFit="1" customWidth="1"/>
    <col min="236" max="236" width="22.85546875" bestFit="1" customWidth="1"/>
    <col min="237" max="237" width="11.7109375" bestFit="1" customWidth="1"/>
    <col min="238" max="238" width="12.85546875" bestFit="1" customWidth="1"/>
    <col min="239" max="239" width="14.85546875" bestFit="1" customWidth="1"/>
    <col min="241" max="241" width="22.85546875" bestFit="1" customWidth="1"/>
    <col min="242" max="242" width="11.7109375" bestFit="1" customWidth="1"/>
    <col min="243" max="243" width="12.85546875" bestFit="1" customWidth="1"/>
    <col min="244" max="244" width="14.85546875" bestFit="1" customWidth="1"/>
    <col min="246" max="246" width="22.85546875" bestFit="1" customWidth="1"/>
    <col min="247" max="247" width="11.7109375" bestFit="1" customWidth="1"/>
    <col min="248" max="248" width="12.85546875" bestFit="1" customWidth="1"/>
    <col min="249" max="249" width="14.85546875" bestFit="1" customWidth="1"/>
    <col min="251" max="251" width="22.85546875" bestFit="1" customWidth="1"/>
    <col min="252" max="252" width="11.7109375" bestFit="1" customWidth="1"/>
    <col min="253" max="253" width="12.85546875" bestFit="1" customWidth="1"/>
    <col min="254" max="254" width="14.85546875" bestFit="1" customWidth="1"/>
    <col min="256" max="256" width="24.140625" bestFit="1" customWidth="1"/>
    <col min="257" max="257" width="11.7109375" bestFit="1" customWidth="1"/>
    <col min="258" max="258" width="12.85546875" bestFit="1" customWidth="1"/>
    <col min="259" max="259" width="14.85546875" bestFit="1" customWidth="1"/>
    <col min="261" max="261" width="24.140625" bestFit="1" customWidth="1"/>
    <col min="262" max="262" width="11.7109375" bestFit="1" customWidth="1"/>
    <col min="263" max="263" width="12.85546875" bestFit="1" customWidth="1"/>
    <col min="264" max="264" width="14.85546875" bestFit="1" customWidth="1"/>
    <col min="266" max="266" width="24.140625" bestFit="1" customWidth="1"/>
    <col min="267" max="267" width="11.7109375" bestFit="1" customWidth="1"/>
    <col min="268" max="268" width="12.85546875" bestFit="1" customWidth="1"/>
    <col min="269" max="269" width="14.85546875" bestFit="1" customWidth="1"/>
    <col min="271" max="271" width="24.140625" bestFit="1" customWidth="1"/>
    <col min="272" max="272" width="11.7109375" bestFit="1" customWidth="1"/>
    <col min="273" max="273" width="12.85546875" bestFit="1" customWidth="1"/>
    <col min="274" max="274" width="14.85546875" bestFit="1" customWidth="1"/>
    <col min="276" max="276" width="24.140625" bestFit="1" customWidth="1"/>
    <col min="277" max="277" width="11.7109375" bestFit="1" customWidth="1"/>
    <col min="278" max="278" width="12.85546875" bestFit="1" customWidth="1"/>
    <col min="279" max="279" width="14.85546875" bestFit="1" customWidth="1"/>
    <col min="281" max="281" width="24.140625" bestFit="1" customWidth="1"/>
    <col min="282" max="282" width="11.7109375" bestFit="1" customWidth="1"/>
    <col min="283" max="283" width="12.85546875" bestFit="1" customWidth="1"/>
    <col min="284" max="284" width="14.85546875" bestFit="1" customWidth="1"/>
    <col min="286" max="286" width="24.140625" bestFit="1" customWidth="1"/>
    <col min="287" max="287" width="11.7109375" bestFit="1" customWidth="1"/>
    <col min="288" max="288" width="12.85546875" bestFit="1" customWidth="1"/>
    <col min="289" max="289" width="14.85546875" bestFit="1" customWidth="1"/>
    <col min="291" max="291" width="24.140625" bestFit="1" customWidth="1"/>
    <col min="292" max="292" width="11.7109375" bestFit="1" customWidth="1"/>
    <col min="293" max="293" width="12.85546875" bestFit="1" customWidth="1"/>
    <col min="294" max="294" width="14.85546875" bestFit="1" customWidth="1"/>
    <col min="296" max="296" width="24.140625" bestFit="1" customWidth="1"/>
    <col min="297" max="297" width="11.7109375" bestFit="1" customWidth="1"/>
    <col min="298" max="298" width="12.85546875" bestFit="1" customWidth="1"/>
    <col min="299" max="299" width="14.85546875" bestFit="1" customWidth="1"/>
    <col min="301" max="301" width="24.140625" bestFit="1" customWidth="1"/>
    <col min="302" max="302" width="11.7109375" bestFit="1" customWidth="1"/>
    <col min="303" max="303" width="12.85546875" bestFit="1" customWidth="1"/>
    <col min="304" max="304" width="14.85546875" bestFit="1" customWidth="1"/>
    <col min="306" max="306" width="24.140625" bestFit="1" customWidth="1"/>
    <col min="307" max="307" width="11.7109375" bestFit="1" customWidth="1"/>
    <col min="308" max="308" width="12.85546875" bestFit="1" customWidth="1"/>
    <col min="309" max="309" width="14.85546875" bestFit="1" customWidth="1"/>
  </cols>
  <sheetData>
    <row r="1" spans="1:309" x14ac:dyDescent="0.25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251</v>
      </c>
      <c r="BT1" s="2"/>
      <c r="BU1" s="2"/>
      <c r="BV1" s="2"/>
      <c r="BW1" s="2"/>
      <c r="BX1" s="2" t="s">
        <v>252</v>
      </c>
      <c r="BY1" s="2"/>
      <c r="BZ1" s="2"/>
      <c r="CA1" s="2"/>
      <c r="CB1" s="2"/>
      <c r="CC1" s="2" t="s">
        <v>254</v>
      </c>
      <c r="CD1" s="2"/>
      <c r="CE1" s="2"/>
      <c r="CF1" s="2"/>
      <c r="CG1" s="2"/>
      <c r="CH1" s="2" t="s">
        <v>255</v>
      </c>
      <c r="CI1" s="2"/>
      <c r="CJ1" s="2"/>
      <c r="CK1" s="2"/>
      <c r="CL1" s="2"/>
      <c r="CM1" s="2" t="s">
        <v>259</v>
      </c>
      <c r="CN1" s="2"/>
      <c r="CO1" s="2"/>
      <c r="CP1" s="2"/>
      <c r="CQ1" s="2"/>
      <c r="CR1" s="2" t="s">
        <v>262</v>
      </c>
      <c r="CS1" s="2"/>
      <c r="CT1" s="2"/>
      <c r="CU1" s="2"/>
      <c r="CV1" s="2"/>
      <c r="CW1" s="2" t="s">
        <v>264</v>
      </c>
      <c r="CX1" s="2"/>
      <c r="CY1" s="2"/>
      <c r="CZ1" s="2"/>
      <c r="DA1" s="2"/>
      <c r="DB1" s="2" t="s">
        <v>265</v>
      </c>
      <c r="DC1" s="2"/>
      <c r="DD1" s="2"/>
      <c r="DE1" s="2"/>
      <c r="DF1" s="2"/>
      <c r="DG1" s="2" t="s">
        <v>266</v>
      </c>
      <c r="DH1" s="2"/>
      <c r="DI1" s="2"/>
      <c r="DJ1" s="2"/>
      <c r="DK1" s="2"/>
      <c r="DL1" s="2" t="s">
        <v>270</v>
      </c>
      <c r="DM1" s="2"/>
      <c r="DN1" s="2"/>
      <c r="DO1" s="2"/>
      <c r="DP1" s="2"/>
      <c r="DQ1" s="2" t="s">
        <v>271</v>
      </c>
      <c r="DR1" s="2"/>
      <c r="DS1" s="2"/>
      <c r="DT1" s="2"/>
      <c r="DU1" s="2"/>
      <c r="DV1" s="2" t="s">
        <v>272</v>
      </c>
      <c r="DW1" s="2"/>
      <c r="DX1" s="2"/>
      <c r="DY1" s="2"/>
      <c r="DZ1" s="2"/>
      <c r="EA1" s="2" t="s">
        <v>273</v>
      </c>
      <c r="EB1" s="2"/>
      <c r="EC1" s="2"/>
      <c r="ED1" s="2"/>
      <c r="EE1" s="2"/>
      <c r="EF1" s="2" t="s">
        <v>275</v>
      </c>
      <c r="EG1" s="2"/>
      <c r="EH1" s="2"/>
      <c r="EI1" s="2"/>
      <c r="EJ1" s="2"/>
      <c r="EK1" s="2" t="s">
        <v>276</v>
      </c>
      <c r="EL1" s="2"/>
      <c r="EM1" s="2"/>
      <c r="EN1" s="2"/>
      <c r="EO1" s="2"/>
      <c r="EP1" s="2" t="s">
        <v>277</v>
      </c>
      <c r="EQ1" s="2"/>
      <c r="ER1" s="2"/>
      <c r="ES1" s="2"/>
      <c r="ET1" s="2"/>
      <c r="EU1" s="2" t="s">
        <v>280</v>
      </c>
      <c r="EV1" s="2"/>
      <c r="EW1" s="2"/>
      <c r="EX1" s="2"/>
      <c r="EY1" s="2"/>
      <c r="EZ1" s="2" t="s">
        <v>281</v>
      </c>
      <c r="FA1" s="2"/>
      <c r="FB1" s="2"/>
      <c r="FC1" s="2"/>
      <c r="FD1" s="2"/>
      <c r="FE1" s="2" t="s">
        <v>282</v>
      </c>
      <c r="FF1" s="2"/>
      <c r="FG1" s="2"/>
      <c r="FH1" s="2"/>
      <c r="FI1" s="2"/>
      <c r="FJ1" s="2" t="s">
        <v>283</v>
      </c>
      <c r="FK1" s="2"/>
      <c r="FL1" s="2"/>
      <c r="FM1" s="2"/>
      <c r="FN1" s="2"/>
      <c r="FO1" s="2" t="s">
        <v>285</v>
      </c>
      <c r="FP1" s="2"/>
      <c r="FQ1" s="2"/>
      <c r="FR1" s="2"/>
      <c r="FS1" s="2"/>
      <c r="FT1" s="2" t="s">
        <v>286</v>
      </c>
      <c r="FU1" s="2"/>
      <c r="FV1" s="2"/>
      <c r="FW1" s="2"/>
      <c r="FX1" s="2"/>
      <c r="FY1" s="2" t="s">
        <v>288</v>
      </c>
      <c r="FZ1" s="2"/>
      <c r="GA1" s="2"/>
      <c r="GB1" s="2"/>
      <c r="GC1" s="2"/>
      <c r="GD1" s="2" t="s">
        <v>289</v>
      </c>
      <c r="GE1" s="2"/>
      <c r="GF1" s="2"/>
      <c r="GG1" s="2"/>
      <c r="GH1" s="2"/>
      <c r="GI1" s="2" t="s">
        <v>290</v>
      </c>
      <c r="GJ1" s="2"/>
      <c r="GK1" s="2"/>
      <c r="GL1" s="2"/>
      <c r="GM1" s="2"/>
      <c r="GN1" s="2" t="s">
        <v>291</v>
      </c>
      <c r="GO1" s="2"/>
      <c r="GP1" s="2"/>
      <c r="GQ1" s="2"/>
      <c r="GR1" s="2"/>
      <c r="GS1" s="2" t="s">
        <v>292</v>
      </c>
      <c r="GT1" s="2"/>
      <c r="GU1" s="2"/>
      <c r="GV1" s="2"/>
      <c r="GW1" s="2"/>
      <c r="GX1" s="2" t="s">
        <v>293</v>
      </c>
      <c r="GY1" s="2"/>
      <c r="GZ1" s="2"/>
      <c r="HA1" s="2"/>
      <c r="HB1" s="2"/>
      <c r="HC1" s="2" t="s">
        <v>294</v>
      </c>
      <c r="HD1" s="2"/>
      <c r="HE1" s="2"/>
      <c r="HF1" s="2"/>
      <c r="HG1" s="2"/>
      <c r="HH1" s="2" t="s">
        <v>295</v>
      </c>
      <c r="HI1" s="2"/>
      <c r="HJ1" s="2"/>
      <c r="HK1" s="2"/>
      <c r="HL1" s="2"/>
      <c r="HM1" s="2" t="s">
        <v>296</v>
      </c>
      <c r="HN1" s="2"/>
      <c r="HO1" s="2"/>
      <c r="HP1" s="2"/>
      <c r="HQ1" s="2"/>
      <c r="HR1" s="2" t="s">
        <v>297</v>
      </c>
      <c r="HS1" s="2"/>
      <c r="HT1" s="2"/>
      <c r="HU1" s="2"/>
      <c r="HV1" s="2"/>
      <c r="HW1" s="2" t="s">
        <v>301</v>
      </c>
      <c r="HX1" s="2"/>
      <c r="HY1" s="2"/>
      <c r="HZ1" s="2"/>
      <c r="IA1" s="2"/>
      <c r="IB1" s="2" t="s">
        <v>302</v>
      </c>
      <c r="IC1" s="2"/>
      <c r="ID1" s="2"/>
      <c r="IE1" s="2"/>
      <c r="IF1" s="2"/>
      <c r="IG1" s="2" t="s">
        <v>303</v>
      </c>
      <c r="IH1" s="2"/>
      <c r="II1" s="2"/>
      <c r="IJ1" s="2"/>
      <c r="IK1" s="2"/>
      <c r="IL1" s="2" t="s">
        <v>304</v>
      </c>
      <c r="IM1" s="2"/>
      <c r="IN1" s="2"/>
      <c r="IO1" s="2"/>
      <c r="IP1" s="2"/>
      <c r="IQ1" s="2" t="s">
        <v>305</v>
      </c>
      <c r="IR1" s="2"/>
      <c r="IS1" s="2"/>
      <c r="IT1" s="2"/>
      <c r="IU1" s="2"/>
      <c r="IV1" s="2" t="s">
        <v>306</v>
      </c>
      <c r="IW1" s="2"/>
      <c r="IX1" s="2"/>
      <c r="IY1" s="2"/>
      <c r="IZ1" s="2"/>
      <c r="JA1" s="2" t="s">
        <v>308</v>
      </c>
      <c r="JB1" s="2"/>
      <c r="JC1" s="2"/>
      <c r="JD1" s="2"/>
      <c r="JE1" s="2"/>
      <c r="JF1" s="2" t="s">
        <v>309</v>
      </c>
      <c r="JG1" s="2"/>
      <c r="JH1" s="2"/>
      <c r="JI1" s="2"/>
      <c r="JJ1" s="2"/>
      <c r="JK1" s="2" t="s">
        <v>311</v>
      </c>
      <c r="JL1" s="2"/>
      <c r="JM1" s="2"/>
      <c r="JN1" s="2"/>
      <c r="JO1" s="2"/>
      <c r="JP1" s="2" t="s">
        <v>312</v>
      </c>
      <c r="JQ1" s="2"/>
      <c r="JR1" s="2"/>
      <c r="JS1" s="2"/>
      <c r="JT1" s="2"/>
      <c r="JU1" s="2" t="s">
        <v>313</v>
      </c>
      <c r="JV1" s="2"/>
      <c r="JW1" s="2"/>
      <c r="JX1" s="2"/>
      <c r="JY1" s="2"/>
      <c r="JZ1" s="2" t="s">
        <v>314</v>
      </c>
      <c r="KA1" s="2"/>
      <c r="KB1" s="2"/>
      <c r="KC1" s="2"/>
      <c r="KD1" s="2"/>
      <c r="KE1" s="2" t="s">
        <v>315</v>
      </c>
      <c r="KF1" s="2"/>
      <c r="KG1" s="2"/>
      <c r="KH1" s="2"/>
      <c r="KI1" s="2"/>
      <c r="KJ1" s="2" t="s">
        <v>316</v>
      </c>
      <c r="KK1" s="2"/>
      <c r="KL1" s="2"/>
      <c r="KM1" s="2"/>
      <c r="KN1" s="2"/>
      <c r="KO1" s="2" t="s">
        <v>317</v>
      </c>
      <c r="KP1" s="2"/>
      <c r="KQ1" s="2"/>
      <c r="KR1" s="2"/>
      <c r="KS1" s="2"/>
      <c r="KT1" s="2" t="s">
        <v>318</v>
      </c>
      <c r="KU1" s="2"/>
      <c r="KV1" s="2"/>
      <c r="KW1" s="2"/>
    </row>
    <row r="2" spans="1:309" x14ac:dyDescent="0.25">
      <c r="A2" t="s">
        <v>14</v>
      </c>
      <c r="B2" t="s">
        <v>15</v>
      </c>
      <c r="C2" t="s">
        <v>16</v>
      </c>
      <c r="D2" t="s">
        <v>17</v>
      </c>
      <c r="F2" t="s">
        <v>14</v>
      </c>
      <c r="G2" t="s">
        <v>15</v>
      </c>
      <c r="H2" t="s">
        <v>16</v>
      </c>
      <c r="I2" t="s">
        <v>17</v>
      </c>
      <c r="K2" t="s">
        <v>14</v>
      </c>
      <c r="L2" t="s">
        <v>15</v>
      </c>
      <c r="M2" t="s">
        <v>16</v>
      </c>
      <c r="N2" t="s">
        <v>17</v>
      </c>
      <c r="P2" t="s">
        <v>14</v>
      </c>
      <c r="Q2" t="s">
        <v>15</v>
      </c>
      <c r="R2" t="s">
        <v>16</v>
      </c>
      <c r="S2" t="s">
        <v>17</v>
      </c>
      <c r="U2" t="s">
        <v>14</v>
      </c>
      <c r="V2" t="s">
        <v>15</v>
      </c>
      <c r="W2" t="s">
        <v>16</v>
      </c>
      <c r="X2" t="s">
        <v>17</v>
      </c>
      <c r="Z2" t="s">
        <v>14</v>
      </c>
      <c r="AA2" t="s">
        <v>15</v>
      </c>
      <c r="AB2" t="s">
        <v>16</v>
      </c>
      <c r="AC2" t="s">
        <v>17</v>
      </c>
      <c r="AE2" t="s">
        <v>14</v>
      </c>
      <c r="AF2" t="s">
        <v>15</v>
      </c>
      <c r="AG2" t="s">
        <v>16</v>
      </c>
      <c r="AH2" t="s">
        <v>17</v>
      </c>
      <c r="AJ2" t="s">
        <v>14</v>
      </c>
      <c r="AK2" t="s">
        <v>15</v>
      </c>
      <c r="AL2" t="s">
        <v>16</v>
      </c>
      <c r="AM2" t="s">
        <v>17</v>
      </c>
      <c r="AO2" t="s">
        <v>14</v>
      </c>
      <c r="AP2" t="s">
        <v>15</v>
      </c>
      <c r="AQ2" t="s">
        <v>16</v>
      </c>
      <c r="AR2" t="s">
        <v>17</v>
      </c>
      <c r="AT2" t="s">
        <v>14</v>
      </c>
      <c r="AU2" t="s">
        <v>15</v>
      </c>
      <c r="AV2" t="s">
        <v>16</v>
      </c>
      <c r="AW2" t="s">
        <v>17</v>
      </c>
      <c r="AY2" t="s">
        <v>14</v>
      </c>
      <c r="AZ2" t="s">
        <v>15</v>
      </c>
      <c r="BA2" t="s">
        <v>16</v>
      </c>
      <c r="BB2" t="s">
        <v>17</v>
      </c>
      <c r="BD2" t="s">
        <v>14</v>
      </c>
      <c r="BE2" t="s">
        <v>15</v>
      </c>
      <c r="BF2" t="s">
        <v>16</v>
      </c>
      <c r="BG2" t="s">
        <v>17</v>
      </c>
      <c r="BI2" t="s">
        <v>14</v>
      </c>
      <c r="BJ2" t="s">
        <v>15</v>
      </c>
      <c r="BK2" t="s">
        <v>16</v>
      </c>
      <c r="BL2" t="s">
        <v>17</v>
      </c>
      <c r="BN2" t="s">
        <v>14</v>
      </c>
      <c r="BO2" t="s">
        <v>15</v>
      </c>
      <c r="BP2" t="s">
        <v>16</v>
      </c>
      <c r="BQ2" t="s">
        <v>17</v>
      </c>
      <c r="BS2" t="s">
        <v>14</v>
      </c>
      <c r="BT2" t="s">
        <v>15</v>
      </c>
      <c r="BU2" t="s">
        <v>16</v>
      </c>
      <c r="BV2" t="s">
        <v>17</v>
      </c>
      <c r="BX2" t="s">
        <v>14</v>
      </c>
      <c r="BY2" t="s">
        <v>15</v>
      </c>
      <c r="BZ2" t="s">
        <v>16</v>
      </c>
      <c r="CA2" t="s">
        <v>17</v>
      </c>
      <c r="CC2" t="s">
        <v>14</v>
      </c>
      <c r="CD2" t="s">
        <v>15</v>
      </c>
      <c r="CE2" t="s">
        <v>16</v>
      </c>
      <c r="CF2" t="s">
        <v>17</v>
      </c>
      <c r="CH2" t="s">
        <v>14</v>
      </c>
      <c r="CI2" t="s">
        <v>15</v>
      </c>
      <c r="CJ2" t="s">
        <v>16</v>
      </c>
      <c r="CK2" t="s">
        <v>17</v>
      </c>
      <c r="CM2" t="s">
        <v>14</v>
      </c>
      <c r="CN2" t="s">
        <v>15</v>
      </c>
      <c r="CO2" t="s">
        <v>16</v>
      </c>
      <c r="CP2" t="s">
        <v>17</v>
      </c>
      <c r="CR2" t="s">
        <v>14</v>
      </c>
      <c r="CS2" t="s">
        <v>15</v>
      </c>
      <c r="CT2" t="s">
        <v>16</v>
      </c>
      <c r="CU2" t="s">
        <v>17</v>
      </c>
      <c r="CW2" t="s">
        <v>14</v>
      </c>
      <c r="CX2" t="s">
        <v>15</v>
      </c>
      <c r="CY2" t="s">
        <v>16</v>
      </c>
      <c r="CZ2" t="s">
        <v>17</v>
      </c>
      <c r="DB2" t="s">
        <v>14</v>
      </c>
      <c r="DC2" t="s">
        <v>15</v>
      </c>
      <c r="DD2" t="s">
        <v>16</v>
      </c>
      <c r="DE2" t="s">
        <v>17</v>
      </c>
      <c r="DG2" t="s">
        <v>14</v>
      </c>
      <c r="DH2" t="s">
        <v>15</v>
      </c>
      <c r="DI2" t="s">
        <v>16</v>
      </c>
      <c r="DJ2" t="s">
        <v>17</v>
      </c>
      <c r="DL2" t="s">
        <v>14</v>
      </c>
      <c r="DM2" t="s">
        <v>15</v>
      </c>
      <c r="DN2" t="s">
        <v>16</v>
      </c>
      <c r="DO2" t="s">
        <v>17</v>
      </c>
      <c r="DQ2" t="s">
        <v>14</v>
      </c>
      <c r="DR2" t="s">
        <v>15</v>
      </c>
      <c r="DS2" t="s">
        <v>16</v>
      </c>
      <c r="DT2" t="s">
        <v>17</v>
      </c>
      <c r="DV2" t="s">
        <v>14</v>
      </c>
      <c r="DW2" t="s">
        <v>15</v>
      </c>
      <c r="DX2" t="s">
        <v>16</v>
      </c>
      <c r="DY2" t="s">
        <v>17</v>
      </c>
      <c r="EA2" t="s">
        <v>14</v>
      </c>
      <c r="EB2" t="s">
        <v>15</v>
      </c>
      <c r="EC2" t="s">
        <v>16</v>
      </c>
      <c r="ED2" t="s">
        <v>17</v>
      </c>
      <c r="EF2" t="s">
        <v>14</v>
      </c>
      <c r="EG2" t="s">
        <v>15</v>
      </c>
      <c r="EH2" t="s">
        <v>16</v>
      </c>
      <c r="EI2" t="s">
        <v>17</v>
      </c>
      <c r="EK2" t="s">
        <v>14</v>
      </c>
      <c r="EL2" t="s">
        <v>15</v>
      </c>
      <c r="EM2" t="s">
        <v>16</v>
      </c>
      <c r="EN2" t="s">
        <v>17</v>
      </c>
      <c r="EP2" t="s">
        <v>14</v>
      </c>
      <c r="EQ2" t="s">
        <v>15</v>
      </c>
      <c r="ER2" t="s">
        <v>16</v>
      </c>
      <c r="ES2" t="s">
        <v>17</v>
      </c>
      <c r="EU2" t="s">
        <v>14</v>
      </c>
      <c r="EV2" t="s">
        <v>15</v>
      </c>
      <c r="EW2" t="s">
        <v>16</v>
      </c>
      <c r="EX2" t="s">
        <v>17</v>
      </c>
      <c r="EZ2" t="s">
        <v>14</v>
      </c>
      <c r="FA2" t="s">
        <v>15</v>
      </c>
      <c r="FB2" t="s">
        <v>16</v>
      </c>
      <c r="FC2" t="s">
        <v>17</v>
      </c>
      <c r="FE2" t="s">
        <v>14</v>
      </c>
      <c r="FF2" t="s">
        <v>15</v>
      </c>
      <c r="FG2" t="s">
        <v>16</v>
      </c>
      <c r="FH2" t="s">
        <v>17</v>
      </c>
      <c r="FJ2" t="s">
        <v>14</v>
      </c>
      <c r="FK2" t="s">
        <v>15</v>
      </c>
      <c r="FL2" t="s">
        <v>16</v>
      </c>
      <c r="FM2" t="s">
        <v>17</v>
      </c>
      <c r="FO2" t="s">
        <v>14</v>
      </c>
      <c r="FP2" t="s">
        <v>15</v>
      </c>
      <c r="FQ2" t="s">
        <v>16</v>
      </c>
      <c r="FR2" t="s">
        <v>17</v>
      </c>
      <c r="FT2" t="s">
        <v>14</v>
      </c>
      <c r="FU2" t="s">
        <v>15</v>
      </c>
      <c r="FV2" t="s">
        <v>16</v>
      </c>
      <c r="FW2" t="s">
        <v>17</v>
      </c>
      <c r="FY2" t="s">
        <v>14</v>
      </c>
      <c r="FZ2" t="s">
        <v>15</v>
      </c>
      <c r="GA2" t="s">
        <v>16</v>
      </c>
      <c r="GB2" t="s">
        <v>17</v>
      </c>
      <c r="GD2" t="s">
        <v>14</v>
      </c>
      <c r="GE2" t="s">
        <v>15</v>
      </c>
      <c r="GF2" t="s">
        <v>16</v>
      </c>
      <c r="GG2" t="s">
        <v>17</v>
      </c>
      <c r="GI2" t="s">
        <v>14</v>
      </c>
      <c r="GJ2" t="s">
        <v>15</v>
      </c>
      <c r="GK2" t="s">
        <v>16</v>
      </c>
      <c r="GL2" t="s">
        <v>17</v>
      </c>
      <c r="GN2" t="s">
        <v>14</v>
      </c>
      <c r="GO2" t="s">
        <v>15</v>
      </c>
      <c r="GP2" t="s">
        <v>16</v>
      </c>
      <c r="GQ2" t="s">
        <v>17</v>
      </c>
      <c r="GS2" t="s">
        <v>14</v>
      </c>
      <c r="GT2" t="s">
        <v>15</v>
      </c>
      <c r="GU2" t="s">
        <v>16</v>
      </c>
      <c r="GV2" t="s">
        <v>17</v>
      </c>
      <c r="GX2" t="s">
        <v>14</v>
      </c>
      <c r="GY2" t="s">
        <v>15</v>
      </c>
      <c r="GZ2" t="s">
        <v>16</v>
      </c>
      <c r="HA2" t="s">
        <v>17</v>
      </c>
      <c r="HC2" t="s">
        <v>14</v>
      </c>
      <c r="HD2" t="s">
        <v>15</v>
      </c>
      <c r="HE2" t="s">
        <v>16</v>
      </c>
      <c r="HF2" t="s">
        <v>17</v>
      </c>
      <c r="HH2" t="s">
        <v>14</v>
      </c>
      <c r="HI2" t="s">
        <v>15</v>
      </c>
      <c r="HJ2" t="s">
        <v>16</v>
      </c>
      <c r="HK2" t="s">
        <v>17</v>
      </c>
      <c r="HM2" t="s">
        <v>14</v>
      </c>
      <c r="HN2" t="s">
        <v>15</v>
      </c>
      <c r="HO2" t="s">
        <v>16</v>
      </c>
      <c r="HP2" t="s">
        <v>17</v>
      </c>
      <c r="HR2" t="s">
        <v>14</v>
      </c>
      <c r="HS2" t="s">
        <v>15</v>
      </c>
      <c r="HT2" t="s">
        <v>16</v>
      </c>
      <c r="HU2" t="s">
        <v>17</v>
      </c>
      <c r="HW2" t="s">
        <v>14</v>
      </c>
      <c r="HX2" t="s">
        <v>15</v>
      </c>
      <c r="HY2" t="s">
        <v>16</v>
      </c>
      <c r="HZ2" t="s">
        <v>17</v>
      </c>
      <c r="IB2" t="s">
        <v>14</v>
      </c>
      <c r="IC2" t="s">
        <v>15</v>
      </c>
      <c r="ID2" t="s">
        <v>16</v>
      </c>
      <c r="IE2" t="s">
        <v>17</v>
      </c>
      <c r="IG2" t="s">
        <v>14</v>
      </c>
      <c r="IH2" t="s">
        <v>15</v>
      </c>
      <c r="II2" t="s">
        <v>16</v>
      </c>
      <c r="IJ2" t="s">
        <v>17</v>
      </c>
      <c r="IL2" t="s">
        <v>14</v>
      </c>
      <c r="IM2" t="s">
        <v>15</v>
      </c>
      <c r="IN2" t="s">
        <v>16</v>
      </c>
      <c r="IO2" t="s">
        <v>17</v>
      </c>
      <c r="IQ2" t="s">
        <v>14</v>
      </c>
      <c r="IR2" t="s">
        <v>15</v>
      </c>
      <c r="IS2" t="s">
        <v>16</v>
      </c>
      <c r="IT2" t="s">
        <v>17</v>
      </c>
      <c r="IV2" t="s">
        <v>14</v>
      </c>
      <c r="IW2" t="s">
        <v>15</v>
      </c>
      <c r="IX2" t="s">
        <v>16</v>
      </c>
      <c r="IY2" t="s">
        <v>17</v>
      </c>
      <c r="JA2" t="s">
        <v>14</v>
      </c>
      <c r="JB2" t="s">
        <v>15</v>
      </c>
      <c r="JC2" t="s">
        <v>16</v>
      </c>
      <c r="JD2" t="s">
        <v>17</v>
      </c>
      <c r="JF2" t="s">
        <v>14</v>
      </c>
      <c r="JG2" t="s">
        <v>15</v>
      </c>
      <c r="JH2" t="s">
        <v>16</v>
      </c>
      <c r="JI2" t="s">
        <v>17</v>
      </c>
      <c r="JK2" t="s">
        <v>14</v>
      </c>
      <c r="JL2" t="s">
        <v>15</v>
      </c>
      <c r="JM2" t="s">
        <v>16</v>
      </c>
      <c r="JN2" t="s">
        <v>17</v>
      </c>
      <c r="JP2" t="s">
        <v>14</v>
      </c>
      <c r="JQ2" t="s">
        <v>15</v>
      </c>
      <c r="JR2" t="s">
        <v>16</v>
      </c>
      <c r="JS2" t="s">
        <v>17</v>
      </c>
      <c r="JU2" t="s">
        <v>14</v>
      </c>
      <c r="JV2" t="s">
        <v>15</v>
      </c>
      <c r="JW2" t="s">
        <v>16</v>
      </c>
      <c r="JX2" t="s">
        <v>17</v>
      </c>
      <c r="JZ2" t="s">
        <v>14</v>
      </c>
      <c r="KA2" t="s">
        <v>15</v>
      </c>
      <c r="KB2" t="s">
        <v>16</v>
      </c>
      <c r="KC2" t="s">
        <v>17</v>
      </c>
      <c r="KE2" t="s">
        <v>14</v>
      </c>
      <c r="KF2" t="s">
        <v>15</v>
      </c>
      <c r="KG2" t="s">
        <v>16</v>
      </c>
      <c r="KH2" t="s">
        <v>17</v>
      </c>
      <c r="KJ2" t="s">
        <v>14</v>
      </c>
      <c r="KK2" t="s">
        <v>15</v>
      </c>
      <c r="KL2" t="s">
        <v>16</v>
      </c>
      <c r="KM2" t="s">
        <v>17</v>
      </c>
      <c r="KO2" t="s">
        <v>14</v>
      </c>
      <c r="KP2" t="s">
        <v>15</v>
      </c>
      <c r="KQ2" t="s">
        <v>16</v>
      </c>
      <c r="KR2" t="s">
        <v>17</v>
      </c>
      <c r="KT2" t="s">
        <v>14</v>
      </c>
      <c r="KU2" t="s">
        <v>15</v>
      </c>
      <c r="KV2" t="s">
        <v>16</v>
      </c>
      <c r="KW2" t="s">
        <v>17</v>
      </c>
    </row>
    <row r="3" spans="1:309" x14ac:dyDescent="0.25">
      <c r="A3" t="s">
        <v>18</v>
      </c>
      <c r="B3">
        <v>1.94906486852667E-2</v>
      </c>
      <c r="C3">
        <v>17152429</v>
      </c>
      <c r="D3">
        <v>1618</v>
      </c>
      <c r="F3" t="s">
        <v>18</v>
      </c>
      <c r="G3">
        <v>2.0498499777951901E-2</v>
      </c>
      <c r="H3">
        <v>15336762</v>
      </c>
      <c r="I3">
        <v>1484</v>
      </c>
      <c r="K3" t="s">
        <v>18</v>
      </c>
      <c r="L3">
        <v>2.0638437688146601E-2</v>
      </c>
      <c r="M3">
        <v>16317287</v>
      </c>
      <c r="N3">
        <v>1574</v>
      </c>
      <c r="P3" t="s">
        <v>18</v>
      </c>
      <c r="Q3">
        <v>1.9639667855066701E-2</v>
      </c>
      <c r="R3">
        <v>17295801</v>
      </c>
      <c r="S3">
        <v>1641</v>
      </c>
      <c r="U3" t="s">
        <v>18</v>
      </c>
      <c r="V3">
        <v>1.9943869638180501E-2</v>
      </c>
      <c r="W3">
        <v>18370775</v>
      </c>
      <c r="X3">
        <v>1716</v>
      </c>
      <c r="Z3" t="s">
        <v>18</v>
      </c>
      <c r="AA3">
        <v>1.9394499652580201E-2</v>
      </c>
      <c r="AB3">
        <v>18870704</v>
      </c>
      <c r="AC3">
        <v>1743</v>
      </c>
      <c r="AE3" t="s">
        <v>18</v>
      </c>
      <c r="AF3">
        <v>1.85308744160071E-2</v>
      </c>
      <c r="AG3">
        <v>18950054</v>
      </c>
      <c r="AH3">
        <v>1734</v>
      </c>
      <c r="AJ3" t="s">
        <v>18</v>
      </c>
      <c r="AK3">
        <v>1.7928648128823201E-2</v>
      </c>
      <c r="AL3">
        <v>22043660</v>
      </c>
      <c r="AM3">
        <v>1749</v>
      </c>
      <c r="AO3" t="s">
        <v>18</v>
      </c>
      <c r="AP3">
        <v>1.83171837183803E-2</v>
      </c>
      <c r="AQ3">
        <v>35708664</v>
      </c>
      <c r="AR3">
        <v>1738</v>
      </c>
      <c r="AT3" t="s">
        <v>18</v>
      </c>
      <c r="AU3">
        <v>1.7471577969665999E-2</v>
      </c>
      <c r="AV3">
        <v>33740625</v>
      </c>
      <c r="AW3">
        <v>1677</v>
      </c>
      <c r="AY3" t="s">
        <v>18</v>
      </c>
      <c r="AZ3">
        <v>1.8450840800375401E-2</v>
      </c>
      <c r="BA3">
        <v>31264583</v>
      </c>
      <c r="BB3">
        <v>1671</v>
      </c>
      <c r="BD3" t="s">
        <v>18</v>
      </c>
      <c r="BE3">
        <v>1.8806650271870399E-2</v>
      </c>
      <c r="BF3">
        <v>34052100</v>
      </c>
      <c r="BG3">
        <v>1674</v>
      </c>
      <c r="BI3" t="s">
        <v>18</v>
      </c>
      <c r="BJ3">
        <v>1.8711091317012599E-2</v>
      </c>
      <c r="BK3">
        <v>34425582</v>
      </c>
      <c r="BL3">
        <v>1666</v>
      </c>
      <c r="BN3" t="s">
        <v>18</v>
      </c>
      <c r="BO3">
        <v>1.8075477393598102E-2</v>
      </c>
      <c r="BP3">
        <v>35067711</v>
      </c>
      <c r="BQ3">
        <v>1662</v>
      </c>
      <c r="BS3" t="s">
        <v>18</v>
      </c>
      <c r="BT3">
        <v>1.8476905531810001E-2</v>
      </c>
      <c r="BU3">
        <v>37591285</v>
      </c>
      <c r="BV3">
        <v>1671</v>
      </c>
      <c r="BX3" t="s">
        <v>18</v>
      </c>
      <c r="BY3">
        <v>1.9015708452696501E-2</v>
      </c>
      <c r="BZ3">
        <v>40579630</v>
      </c>
      <c r="CA3">
        <v>1659</v>
      </c>
      <c r="CC3" t="s">
        <v>18</v>
      </c>
      <c r="CD3">
        <v>1.8551584357370698E-2</v>
      </c>
      <c r="CE3">
        <v>41122550</v>
      </c>
      <c r="CF3">
        <v>1686</v>
      </c>
      <c r="CH3" t="s">
        <v>40</v>
      </c>
      <c r="CI3">
        <v>2.1693359069741701E-2</v>
      </c>
      <c r="CJ3">
        <v>44640490</v>
      </c>
      <c r="CK3">
        <v>1811</v>
      </c>
      <c r="CM3" t="s">
        <v>40</v>
      </c>
      <c r="CN3">
        <v>2.0367299282063801E-2</v>
      </c>
      <c r="CO3">
        <v>47559739</v>
      </c>
      <c r="CP3">
        <v>1807</v>
      </c>
      <c r="CR3" t="s">
        <v>40</v>
      </c>
      <c r="CS3">
        <v>1.9490100456062601E-2</v>
      </c>
      <c r="CT3">
        <v>46747466</v>
      </c>
      <c r="CU3">
        <v>1800</v>
      </c>
      <c r="CW3" t="s">
        <v>40</v>
      </c>
      <c r="CX3">
        <v>1.9532845302159599E-2</v>
      </c>
      <c r="CY3">
        <v>48541642</v>
      </c>
      <c r="CZ3">
        <v>1806</v>
      </c>
      <c r="DB3" t="s">
        <v>40</v>
      </c>
      <c r="DC3">
        <v>1.9600757106077699E-2</v>
      </c>
      <c r="DD3">
        <v>56242639</v>
      </c>
      <c r="DE3">
        <v>1826</v>
      </c>
      <c r="DG3" t="s">
        <v>40</v>
      </c>
      <c r="DH3">
        <v>1.99534311013797E-2</v>
      </c>
      <c r="DI3">
        <v>57902389</v>
      </c>
      <c r="DJ3">
        <v>1818</v>
      </c>
      <c r="DL3" t="s">
        <v>40</v>
      </c>
      <c r="DM3">
        <v>1.8905219180241E-2</v>
      </c>
      <c r="DN3">
        <v>59373253</v>
      </c>
      <c r="DO3">
        <v>1891</v>
      </c>
      <c r="DQ3" t="s">
        <v>40</v>
      </c>
      <c r="DR3">
        <v>1.8977581502469001E-2</v>
      </c>
      <c r="DS3">
        <v>61932923</v>
      </c>
      <c r="DT3">
        <v>1898</v>
      </c>
      <c r="DV3" t="s">
        <v>40</v>
      </c>
      <c r="DW3">
        <v>1.98339091258007E-2</v>
      </c>
      <c r="DX3">
        <v>61090304</v>
      </c>
      <c r="DY3">
        <v>1912</v>
      </c>
      <c r="EA3" t="s">
        <v>40</v>
      </c>
      <c r="EB3">
        <v>2.15831220959877E-2</v>
      </c>
      <c r="EC3">
        <v>67448267</v>
      </c>
      <c r="ED3">
        <v>1917</v>
      </c>
      <c r="EF3" t="s">
        <v>40</v>
      </c>
      <c r="EG3">
        <v>2.21414062037536E-2</v>
      </c>
      <c r="EH3">
        <v>72732450</v>
      </c>
      <c r="EI3">
        <v>1923</v>
      </c>
      <c r="EK3" t="s">
        <v>40</v>
      </c>
      <c r="EL3">
        <v>2.2763660065772E-2</v>
      </c>
      <c r="EM3">
        <v>76503048</v>
      </c>
      <c r="EN3">
        <v>1923</v>
      </c>
      <c r="EP3" t="s">
        <v>40</v>
      </c>
      <c r="EQ3">
        <v>2.3128024785063699E-2</v>
      </c>
      <c r="ER3">
        <v>82448308</v>
      </c>
      <c r="ES3">
        <v>1950</v>
      </c>
      <c r="EU3" t="s">
        <v>40</v>
      </c>
      <c r="EV3">
        <v>2.20761349280089E-2</v>
      </c>
      <c r="EW3">
        <v>92535596</v>
      </c>
      <c r="EX3">
        <v>1962</v>
      </c>
      <c r="EZ3" t="s">
        <v>40</v>
      </c>
      <c r="FA3">
        <v>2.3417419535133301E-2</v>
      </c>
      <c r="FB3">
        <v>101024654</v>
      </c>
      <c r="FC3">
        <v>1992</v>
      </c>
      <c r="FE3" t="s">
        <v>40</v>
      </c>
      <c r="FF3">
        <v>2.1397224140405801E-2</v>
      </c>
      <c r="FG3">
        <v>107446103</v>
      </c>
      <c r="FH3">
        <v>1947</v>
      </c>
      <c r="FJ3" t="s">
        <v>40</v>
      </c>
      <c r="FK3">
        <v>2.0961550622102799E-2</v>
      </c>
      <c r="FL3">
        <v>111854577</v>
      </c>
      <c r="FM3">
        <v>1978</v>
      </c>
      <c r="FO3" t="s">
        <v>40</v>
      </c>
      <c r="FP3">
        <v>1.62494135311761E-2</v>
      </c>
      <c r="FQ3">
        <v>118589613</v>
      </c>
      <c r="FR3">
        <v>1987</v>
      </c>
      <c r="FT3" t="s">
        <v>40</v>
      </c>
      <c r="FU3">
        <v>1.7232039403608599E-2</v>
      </c>
      <c r="FV3">
        <v>123977198</v>
      </c>
      <c r="FW3">
        <v>1991</v>
      </c>
      <c r="FY3" t="s">
        <v>40</v>
      </c>
      <c r="FZ3">
        <v>2.0789912171703898E-2</v>
      </c>
      <c r="GA3">
        <v>109020497</v>
      </c>
      <c r="GB3">
        <v>1938</v>
      </c>
      <c r="GD3" t="s">
        <v>40</v>
      </c>
      <c r="GE3">
        <v>1.85323701871726E-2</v>
      </c>
      <c r="GF3">
        <v>86820317</v>
      </c>
      <c r="GG3">
        <v>1921</v>
      </c>
      <c r="GI3" t="s">
        <v>40</v>
      </c>
      <c r="GJ3">
        <v>1.8602961709484299E-2</v>
      </c>
      <c r="GK3">
        <v>87203256</v>
      </c>
      <c r="GL3">
        <v>1933</v>
      </c>
      <c r="GN3" t="s">
        <v>40</v>
      </c>
      <c r="GO3">
        <v>1.9973966071829601E-2</v>
      </c>
      <c r="GP3">
        <v>97339437</v>
      </c>
      <c r="GQ3">
        <v>1936</v>
      </c>
      <c r="GS3" t="s">
        <v>40</v>
      </c>
      <c r="GT3">
        <v>2.0972597868695399E-2</v>
      </c>
      <c r="GU3">
        <v>103181371</v>
      </c>
      <c r="GV3">
        <v>2476</v>
      </c>
      <c r="GX3" t="s">
        <v>40</v>
      </c>
      <c r="GY3">
        <v>2.1168805311741801E-2</v>
      </c>
      <c r="GZ3">
        <v>99506473</v>
      </c>
      <c r="HA3">
        <v>2444</v>
      </c>
      <c r="HC3" t="s">
        <v>40</v>
      </c>
      <c r="HD3">
        <v>2.10954245119849E-2</v>
      </c>
      <c r="HE3">
        <v>99961001</v>
      </c>
      <c r="HF3">
        <v>2389</v>
      </c>
      <c r="HH3" t="s">
        <v>40</v>
      </c>
      <c r="HI3">
        <v>1.93486181676993E-2</v>
      </c>
      <c r="HJ3">
        <v>87984443</v>
      </c>
      <c r="HK3">
        <v>2330</v>
      </c>
      <c r="HM3" t="s">
        <v>40</v>
      </c>
      <c r="HN3">
        <v>1.47707498713349E-2</v>
      </c>
      <c r="HO3">
        <v>96215450</v>
      </c>
      <c r="HP3">
        <v>2376</v>
      </c>
      <c r="HR3" t="s">
        <v>40</v>
      </c>
      <c r="HS3">
        <v>2.0874414334073998E-2</v>
      </c>
      <c r="HT3">
        <v>94647421</v>
      </c>
      <c r="HU3">
        <v>2358</v>
      </c>
      <c r="HW3" t="s">
        <v>40</v>
      </c>
      <c r="HX3">
        <v>2.0058556724536301E-2</v>
      </c>
      <c r="HY3">
        <v>98672464</v>
      </c>
      <c r="HZ3">
        <v>2302</v>
      </c>
      <c r="IB3" t="s">
        <v>40</v>
      </c>
      <c r="IC3">
        <v>2.0268346240313002E-2</v>
      </c>
      <c r="ID3">
        <v>102066661</v>
      </c>
      <c r="IE3">
        <v>2379</v>
      </c>
      <c r="IG3" t="s">
        <v>40</v>
      </c>
      <c r="IH3">
        <v>1.9458315321261899E-2</v>
      </c>
      <c r="II3">
        <v>88280210</v>
      </c>
      <c r="IJ3">
        <v>2275</v>
      </c>
      <c r="IL3" t="s">
        <v>40</v>
      </c>
      <c r="IM3">
        <v>2.0223815266772398E-2</v>
      </c>
      <c r="IN3">
        <v>85622839</v>
      </c>
      <c r="IO3">
        <v>2260</v>
      </c>
      <c r="IQ3" t="s">
        <v>40</v>
      </c>
      <c r="IR3">
        <v>1.9392788415742199E-2</v>
      </c>
      <c r="IS3">
        <v>84105569</v>
      </c>
      <c r="IT3">
        <v>2235</v>
      </c>
      <c r="IV3" t="s">
        <v>40</v>
      </c>
      <c r="IW3">
        <v>2.7016528845909799E-2</v>
      </c>
      <c r="IX3">
        <v>81210734</v>
      </c>
      <c r="IY3">
        <v>2238</v>
      </c>
      <c r="JA3" t="s">
        <v>40</v>
      </c>
      <c r="JB3">
        <v>2.73263949306277E-2</v>
      </c>
      <c r="JC3">
        <v>85312547</v>
      </c>
      <c r="JD3">
        <v>2219</v>
      </c>
      <c r="JF3" t="s">
        <v>40</v>
      </c>
      <c r="JG3">
        <v>2.6702770997196101E-2</v>
      </c>
      <c r="JH3">
        <v>83852337</v>
      </c>
      <c r="JI3">
        <v>2379</v>
      </c>
      <c r="JK3" t="s">
        <v>40</v>
      </c>
      <c r="JL3">
        <v>2.7198502707713099E-2</v>
      </c>
      <c r="JM3">
        <v>83031102</v>
      </c>
      <c r="JN3">
        <v>2381</v>
      </c>
      <c r="JP3" t="s">
        <v>40</v>
      </c>
      <c r="JQ3">
        <v>2.6353952304619701E-2</v>
      </c>
      <c r="JR3">
        <v>79425970</v>
      </c>
      <c r="JS3">
        <v>2331</v>
      </c>
      <c r="JU3" t="s">
        <v>40</v>
      </c>
      <c r="JV3">
        <v>2.62560914734929E-2</v>
      </c>
      <c r="JW3">
        <v>80184826</v>
      </c>
      <c r="JX3">
        <v>2367</v>
      </c>
      <c r="JZ3" t="s">
        <v>40</v>
      </c>
      <c r="KA3">
        <v>2.8193308306332699E-2</v>
      </c>
      <c r="KB3">
        <v>70740453</v>
      </c>
      <c r="KC3">
        <v>2111</v>
      </c>
      <c r="KE3" t="s">
        <v>40</v>
      </c>
      <c r="KF3">
        <v>2.6512947013773699E-2</v>
      </c>
      <c r="KG3">
        <v>82488004</v>
      </c>
      <c r="KH3">
        <v>2284</v>
      </c>
      <c r="KJ3" t="s">
        <v>40</v>
      </c>
      <c r="KK3">
        <v>2.6560060603444999E-2</v>
      </c>
      <c r="KL3">
        <v>84981386</v>
      </c>
      <c r="KM3">
        <v>2289</v>
      </c>
      <c r="KO3" t="s">
        <v>40</v>
      </c>
      <c r="KP3">
        <v>2.57274634802496E-2</v>
      </c>
      <c r="KQ3">
        <v>79831571</v>
      </c>
      <c r="KR3">
        <v>2170</v>
      </c>
      <c r="KT3" t="s">
        <v>40</v>
      </c>
      <c r="KU3">
        <v>2.5802839836173E-2</v>
      </c>
      <c r="KV3">
        <v>73752641</v>
      </c>
      <c r="KW3">
        <v>2177</v>
      </c>
    </row>
    <row r="4" spans="1:309" x14ac:dyDescent="0.25">
      <c r="A4" t="s">
        <v>19</v>
      </c>
      <c r="B4">
        <v>3.3842252908384801E-2</v>
      </c>
      <c r="C4">
        <v>29673026</v>
      </c>
      <c r="D4">
        <v>1596</v>
      </c>
      <c r="F4" t="s">
        <v>19</v>
      </c>
      <c r="G4">
        <v>3.0532705924301601E-2</v>
      </c>
      <c r="H4">
        <v>23144990</v>
      </c>
      <c r="I4">
        <v>1465</v>
      </c>
      <c r="K4" t="s">
        <v>19</v>
      </c>
      <c r="L4">
        <v>3.08875360289728E-2</v>
      </c>
      <c r="M4">
        <v>26086950</v>
      </c>
      <c r="N4">
        <v>1553</v>
      </c>
      <c r="P4" t="s">
        <v>19</v>
      </c>
      <c r="Q4">
        <v>3.0873613108819802E-2</v>
      </c>
      <c r="R4">
        <v>27765924</v>
      </c>
      <c r="S4">
        <v>1622</v>
      </c>
      <c r="U4" t="s">
        <v>19</v>
      </c>
      <c r="V4">
        <v>2.9365725323465899E-2</v>
      </c>
      <c r="W4">
        <v>26606214</v>
      </c>
      <c r="X4">
        <v>1696</v>
      </c>
      <c r="Z4" t="s">
        <v>19</v>
      </c>
      <c r="AA4">
        <v>2.8370422800639498E-2</v>
      </c>
      <c r="AB4">
        <v>25229854</v>
      </c>
      <c r="AC4">
        <v>1725</v>
      </c>
      <c r="AE4" t="s">
        <v>19</v>
      </c>
      <c r="AF4">
        <v>2.84857517665239E-2</v>
      </c>
      <c r="AG4">
        <v>27374862</v>
      </c>
      <c r="AH4">
        <v>1707</v>
      </c>
      <c r="AJ4" t="s">
        <v>19</v>
      </c>
      <c r="AK4">
        <v>2.8112170890263799E-2</v>
      </c>
      <c r="AL4">
        <v>27553534</v>
      </c>
      <c r="AM4">
        <v>1711</v>
      </c>
      <c r="AO4" t="s">
        <v>19</v>
      </c>
      <c r="AP4">
        <v>2.5503080218449201E-2</v>
      </c>
      <c r="AQ4">
        <v>35096181</v>
      </c>
      <c r="AR4">
        <v>1701</v>
      </c>
      <c r="AT4" t="s">
        <v>19</v>
      </c>
      <c r="AU4">
        <v>2.9298961211673899E-2</v>
      </c>
      <c r="AV4">
        <v>32642687</v>
      </c>
      <c r="AW4">
        <v>1635</v>
      </c>
      <c r="AY4" t="s">
        <v>19</v>
      </c>
      <c r="AZ4">
        <v>3.0313229429045199E-2</v>
      </c>
      <c r="BA4">
        <v>33852575</v>
      </c>
      <c r="BB4">
        <v>1648</v>
      </c>
      <c r="BD4" t="s">
        <v>19</v>
      </c>
      <c r="BE4">
        <v>2.7609642192221302E-2</v>
      </c>
      <c r="BF4">
        <v>38429330</v>
      </c>
      <c r="BG4">
        <v>1758</v>
      </c>
      <c r="BI4" t="s">
        <v>19</v>
      </c>
      <c r="BJ4">
        <v>2.8669449681440699E-2</v>
      </c>
      <c r="BK4">
        <v>38404689</v>
      </c>
      <c r="BL4">
        <v>1748</v>
      </c>
      <c r="BN4" t="s">
        <v>19</v>
      </c>
      <c r="BO4">
        <v>3.1218554935171901E-2</v>
      </c>
      <c r="BP4">
        <v>45097241</v>
      </c>
      <c r="BQ4">
        <v>1736</v>
      </c>
      <c r="BS4" t="s">
        <v>19</v>
      </c>
      <c r="BT4">
        <v>2.9577195152733399E-2</v>
      </c>
      <c r="BU4">
        <v>48498406</v>
      </c>
      <c r="BV4">
        <v>1743</v>
      </c>
      <c r="BX4" t="s">
        <v>19</v>
      </c>
      <c r="BY4">
        <v>3.1153787927574401E-2</v>
      </c>
      <c r="BZ4">
        <v>52446215</v>
      </c>
      <c r="CA4">
        <v>1734</v>
      </c>
      <c r="CC4" t="s">
        <v>19</v>
      </c>
      <c r="CD4">
        <v>2.9979374294919099E-2</v>
      </c>
      <c r="CE4">
        <v>52129648</v>
      </c>
      <c r="CF4">
        <v>1760</v>
      </c>
      <c r="CH4" t="s">
        <v>18</v>
      </c>
      <c r="CI4">
        <v>1.85992325855058E-2</v>
      </c>
      <c r="CJ4">
        <v>42679307</v>
      </c>
      <c r="CK4">
        <v>1674</v>
      </c>
      <c r="CM4" t="s">
        <v>18</v>
      </c>
      <c r="CN4">
        <v>1.8363244624846502E-2</v>
      </c>
      <c r="CO4">
        <v>44647389</v>
      </c>
      <c r="CP4">
        <v>1646</v>
      </c>
      <c r="CR4" t="s">
        <v>18</v>
      </c>
      <c r="CS4">
        <v>1.8517859585667901E-2</v>
      </c>
      <c r="CT4">
        <v>44520214</v>
      </c>
      <c r="CU4">
        <v>1645</v>
      </c>
      <c r="CW4" t="s">
        <v>18</v>
      </c>
      <c r="CX4">
        <v>1.8131640004372399E-2</v>
      </c>
      <c r="CY4">
        <v>46158482</v>
      </c>
      <c r="CZ4">
        <v>1650</v>
      </c>
      <c r="DB4" t="s">
        <v>18</v>
      </c>
      <c r="DC4">
        <v>1.8080789629965201E-2</v>
      </c>
      <c r="DD4">
        <v>51580368</v>
      </c>
      <c r="DE4">
        <v>1662</v>
      </c>
      <c r="DG4" t="s">
        <v>18</v>
      </c>
      <c r="DH4">
        <v>1.7534682223295E-2</v>
      </c>
      <c r="DI4">
        <v>53579903</v>
      </c>
      <c r="DJ4">
        <v>1762</v>
      </c>
      <c r="DL4" t="s">
        <v>18</v>
      </c>
      <c r="DM4">
        <v>2.53132702459689E-2</v>
      </c>
      <c r="DN4">
        <v>53207716</v>
      </c>
      <c r="DO4">
        <v>1820</v>
      </c>
      <c r="DQ4" t="s">
        <v>18</v>
      </c>
      <c r="DR4">
        <v>2.2797261705575202E-2</v>
      </c>
      <c r="DS4">
        <v>53672766</v>
      </c>
      <c r="DT4">
        <v>1825</v>
      </c>
      <c r="DV4" t="s">
        <v>18</v>
      </c>
      <c r="DW4">
        <v>2.0473705110368799E-2</v>
      </c>
      <c r="DX4">
        <v>38891530</v>
      </c>
      <c r="DY4">
        <v>1848</v>
      </c>
      <c r="EA4" t="s">
        <v>18</v>
      </c>
      <c r="EB4">
        <v>1.9711979827977101E-2</v>
      </c>
      <c r="EC4">
        <v>43934845</v>
      </c>
      <c r="ED4">
        <v>1867</v>
      </c>
      <c r="EF4" t="s">
        <v>18</v>
      </c>
      <c r="EG4">
        <v>2.0744074889759601E-2</v>
      </c>
      <c r="EH4">
        <v>46930973</v>
      </c>
      <c r="EI4">
        <v>1882</v>
      </c>
      <c r="EK4" t="s">
        <v>18</v>
      </c>
      <c r="EL4">
        <v>1.9584740635183801E-2</v>
      </c>
      <c r="EM4">
        <v>46121168</v>
      </c>
      <c r="EN4">
        <v>1877</v>
      </c>
      <c r="EP4" t="s">
        <v>18</v>
      </c>
      <c r="EQ4">
        <v>2.2092957428342299E-2</v>
      </c>
      <c r="ER4">
        <v>49322271</v>
      </c>
      <c r="ES4">
        <v>1896</v>
      </c>
      <c r="EU4" t="s">
        <v>18</v>
      </c>
      <c r="EV4">
        <v>2.3876989430777599E-2</v>
      </c>
      <c r="EW4">
        <v>66348299</v>
      </c>
      <c r="EX4">
        <v>1907</v>
      </c>
      <c r="EZ4" t="s">
        <v>18</v>
      </c>
      <c r="FA4">
        <v>2.3520028216104601E-2</v>
      </c>
      <c r="FB4">
        <v>68990315</v>
      </c>
      <c r="FC4">
        <v>1922</v>
      </c>
      <c r="FE4" t="s">
        <v>18</v>
      </c>
      <c r="FF4">
        <v>1.25189950266602E-2</v>
      </c>
      <c r="FG4">
        <v>72914440</v>
      </c>
      <c r="FH4">
        <v>1913</v>
      </c>
      <c r="FJ4" t="s">
        <v>18</v>
      </c>
      <c r="FK4">
        <v>2.3282957946188301E-2</v>
      </c>
      <c r="FL4">
        <v>77862108</v>
      </c>
      <c r="FM4">
        <v>1919</v>
      </c>
      <c r="FO4" t="s">
        <v>18</v>
      </c>
      <c r="FP4">
        <v>2.4150977017436601E-2</v>
      </c>
      <c r="FQ4">
        <v>85895633</v>
      </c>
      <c r="FR4">
        <v>1909</v>
      </c>
      <c r="FT4" t="s">
        <v>18</v>
      </c>
      <c r="FU4">
        <v>2.2938890515504299E-2</v>
      </c>
      <c r="FV4">
        <v>85308794</v>
      </c>
      <c r="FW4">
        <v>1923</v>
      </c>
      <c r="FY4" t="s">
        <v>18</v>
      </c>
      <c r="FZ4">
        <v>2.2868504108441001E-2</v>
      </c>
      <c r="GA4">
        <v>80262059</v>
      </c>
      <c r="GB4">
        <v>1908</v>
      </c>
      <c r="GD4" t="s">
        <v>18</v>
      </c>
      <c r="GE4">
        <v>2.3568403452897499E-2</v>
      </c>
      <c r="GF4">
        <v>71838166</v>
      </c>
      <c r="GG4">
        <v>1876</v>
      </c>
      <c r="GI4" t="s">
        <v>18</v>
      </c>
      <c r="GJ4">
        <v>2.1387290928507899E-2</v>
      </c>
      <c r="GK4">
        <v>68727847</v>
      </c>
      <c r="GL4">
        <v>1876</v>
      </c>
      <c r="GN4" t="s">
        <v>18</v>
      </c>
      <c r="GO4">
        <v>2.0989843851090501E-2</v>
      </c>
      <c r="GP4">
        <v>71466779</v>
      </c>
      <c r="GQ4">
        <v>1898</v>
      </c>
      <c r="GS4" t="s">
        <v>18</v>
      </c>
      <c r="GT4">
        <v>2.06707696911426E-2</v>
      </c>
      <c r="GU4">
        <v>73695602</v>
      </c>
      <c r="GV4">
        <v>2446</v>
      </c>
      <c r="GX4" t="s">
        <v>18</v>
      </c>
      <c r="GY4">
        <v>2.16692980954163E-2</v>
      </c>
      <c r="GZ4">
        <v>70162109</v>
      </c>
      <c r="HA4">
        <v>2356</v>
      </c>
      <c r="HC4" t="s">
        <v>18</v>
      </c>
      <c r="HD4">
        <v>2.1583943707547602E-2</v>
      </c>
      <c r="HE4">
        <v>68231553</v>
      </c>
      <c r="HF4">
        <v>2354</v>
      </c>
      <c r="HH4" t="s">
        <v>18</v>
      </c>
      <c r="HI4">
        <v>2.11371117582442E-2</v>
      </c>
      <c r="HJ4">
        <v>63704871</v>
      </c>
      <c r="HK4">
        <v>2214</v>
      </c>
      <c r="HM4" t="s">
        <v>18</v>
      </c>
      <c r="HN4">
        <v>2.1249581576055401E-2</v>
      </c>
      <c r="HO4">
        <v>61480847</v>
      </c>
      <c r="HP4">
        <v>2126</v>
      </c>
      <c r="HR4" t="s">
        <v>18</v>
      </c>
      <c r="HS4">
        <v>1.86396162787991E-2</v>
      </c>
      <c r="HT4">
        <v>57397002</v>
      </c>
      <c r="HU4">
        <v>2135</v>
      </c>
      <c r="HW4" t="s">
        <v>18</v>
      </c>
      <c r="HX4">
        <v>1.9121558451529502E-2</v>
      </c>
      <c r="HY4">
        <v>65271329</v>
      </c>
      <c r="HZ4">
        <v>2194</v>
      </c>
      <c r="IB4" t="s">
        <v>18</v>
      </c>
      <c r="IC4">
        <v>1.9339839395433201E-2</v>
      </c>
      <c r="ID4">
        <v>62313295</v>
      </c>
      <c r="IE4">
        <v>2102</v>
      </c>
      <c r="IG4" t="s">
        <v>18</v>
      </c>
      <c r="IH4">
        <v>1.8790076889557701E-2</v>
      </c>
      <c r="II4">
        <v>57547719</v>
      </c>
      <c r="IJ4">
        <v>1998</v>
      </c>
      <c r="IL4" t="s">
        <v>18</v>
      </c>
      <c r="IM4">
        <v>1.79648647404573E-2</v>
      </c>
      <c r="IN4">
        <v>58128445</v>
      </c>
      <c r="IO4">
        <v>2097</v>
      </c>
      <c r="IQ4" t="s">
        <v>18</v>
      </c>
      <c r="IR4">
        <v>1.7629011476680601E-2</v>
      </c>
      <c r="IS4">
        <v>60763801</v>
      </c>
      <c r="IT4">
        <v>2084</v>
      </c>
      <c r="IV4" t="s">
        <v>18</v>
      </c>
      <c r="IW4">
        <v>1.7417090785195599E-2</v>
      </c>
      <c r="IX4">
        <v>58260785</v>
      </c>
      <c r="IY4">
        <v>2187</v>
      </c>
      <c r="JA4" t="s">
        <v>18</v>
      </c>
      <c r="JB4">
        <v>8.2566454482013406E-3</v>
      </c>
      <c r="JC4">
        <v>59547826</v>
      </c>
      <c r="JD4">
        <v>2208</v>
      </c>
      <c r="JF4" t="s">
        <v>18</v>
      </c>
      <c r="JG4">
        <v>1.162049203547E-2</v>
      </c>
      <c r="JH4">
        <v>59680845</v>
      </c>
      <c r="JI4">
        <v>2387</v>
      </c>
      <c r="JK4" t="s">
        <v>18</v>
      </c>
      <c r="JL4">
        <v>1.68119172599005E-2</v>
      </c>
      <c r="JM4">
        <v>57151081</v>
      </c>
      <c r="JN4">
        <v>2443</v>
      </c>
      <c r="JP4" t="s">
        <v>18</v>
      </c>
      <c r="JQ4">
        <v>1.6899589178421302E-2</v>
      </c>
      <c r="JR4">
        <v>59092553</v>
      </c>
      <c r="JS4">
        <v>2393</v>
      </c>
      <c r="JU4" t="s">
        <v>18</v>
      </c>
      <c r="JV4">
        <v>1.6920395155363099E-2</v>
      </c>
      <c r="JW4">
        <v>59354254</v>
      </c>
      <c r="JX4">
        <v>2431</v>
      </c>
      <c r="JZ4" t="s">
        <v>18</v>
      </c>
      <c r="KA4">
        <v>1.8040370768035999E-2</v>
      </c>
      <c r="KB4">
        <v>55617183</v>
      </c>
      <c r="KC4">
        <v>2248</v>
      </c>
      <c r="KE4" t="s">
        <v>18</v>
      </c>
      <c r="KF4">
        <v>1.43951119943554E-2</v>
      </c>
      <c r="KG4">
        <v>50124375</v>
      </c>
      <c r="KH4">
        <v>2291</v>
      </c>
      <c r="KJ4" t="s">
        <v>18</v>
      </c>
      <c r="KK4">
        <v>1.43635818086278E-2</v>
      </c>
      <c r="KL4">
        <v>50780995</v>
      </c>
      <c r="KM4">
        <v>2355</v>
      </c>
      <c r="KO4" t="s">
        <v>18</v>
      </c>
      <c r="KP4">
        <v>1.62641279373794E-2</v>
      </c>
      <c r="KQ4">
        <v>56796639</v>
      </c>
      <c r="KR4">
        <v>2414</v>
      </c>
      <c r="KT4" t="s">
        <v>18</v>
      </c>
      <c r="KU4">
        <v>1.54890608951676E-2</v>
      </c>
      <c r="KV4">
        <v>54613264</v>
      </c>
      <c r="KW4">
        <v>2400</v>
      </c>
    </row>
    <row r="5" spans="1:309" x14ac:dyDescent="0.25">
      <c r="A5" t="s">
        <v>20</v>
      </c>
      <c r="B5">
        <v>1.5090519229223101E-2</v>
      </c>
      <c r="C5">
        <v>16273470</v>
      </c>
      <c r="D5">
        <v>1703</v>
      </c>
      <c r="F5" t="s">
        <v>20</v>
      </c>
      <c r="G5">
        <v>1.1478942245456199E-2</v>
      </c>
      <c r="H5">
        <v>15344795</v>
      </c>
      <c r="I5">
        <v>1589</v>
      </c>
      <c r="K5" t="s">
        <v>20</v>
      </c>
      <c r="L5">
        <v>1.62197852181457E-2</v>
      </c>
      <c r="M5">
        <v>17193354</v>
      </c>
      <c r="N5">
        <v>1658</v>
      </c>
      <c r="P5" t="s">
        <v>20</v>
      </c>
      <c r="Q5">
        <v>1.4665979410021001E-2</v>
      </c>
      <c r="R5">
        <v>16347192</v>
      </c>
      <c r="S5">
        <v>1724</v>
      </c>
      <c r="U5" t="s">
        <v>20</v>
      </c>
      <c r="V5">
        <v>1.4160427749570799E-2</v>
      </c>
      <c r="W5">
        <v>16291007</v>
      </c>
      <c r="X5">
        <v>1798</v>
      </c>
      <c r="Z5" t="s">
        <v>20</v>
      </c>
      <c r="AA5">
        <v>1.4519398552924299E-2</v>
      </c>
      <c r="AB5">
        <v>17185672</v>
      </c>
      <c r="AC5">
        <v>1825</v>
      </c>
      <c r="AE5" t="s">
        <v>20</v>
      </c>
      <c r="AF5">
        <v>1.39257444987347E-2</v>
      </c>
      <c r="AG5">
        <v>17238299</v>
      </c>
      <c r="AH5">
        <v>1811</v>
      </c>
      <c r="AJ5" t="s">
        <v>20</v>
      </c>
      <c r="AK5">
        <v>1.4216621158708E-2</v>
      </c>
      <c r="AL5">
        <v>17657165</v>
      </c>
      <c r="AM5">
        <v>1818</v>
      </c>
      <c r="AO5" t="s">
        <v>20</v>
      </c>
      <c r="AP5">
        <v>1.7226500111365499E-2</v>
      </c>
      <c r="AQ5">
        <v>29804425</v>
      </c>
      <c r="AR5">
        <v>1808</v>
      </c>
      <c r="AT5" t="s">
        <v>20</v>
      </c>
      <c r="AU5">
        <v>1.78273151148962E-2</v>
      </c>
      <c r="AV5">
        <v>29611939</v>
      </c>
      <c r="AW5">
        <v>1741</v>
      </c>
      <c r="AY5" t="s">
        <v>20</v>
      </c>
      <c r="AZ5">
        <v>1.7366736319963601E-2</v>
      </c>
      <c r="BA5">
        <v>30473300</v>
      </c>
      <c r="BB5">
        <v>1759</v>
      </c>
      <c r="BD5" t="s">
        <v>20</v>
      </c>
      <c r="BE5">
        <v>1.6247353676636302E-2</v>
      </c>
      <c r="BF5">
        <v>32415899</v>
      </c>
      <c r="BG5">
        <v>1871</v>
      </c>
      <c r="BI5" t="s">
        <v>20</v>
      </c>
      <c r="BJ5">
        <v>1.55732905698833E-2</v>
      </c>
      <c r="BK5">
        <v>30379737</v>
      </c>
      <c r="BL5">
        <v>1861</v>
      </c>
      <c r="BN5" t="s">
        <v>20</v>
      </c>
      <c r="BO5">
        <v>1.4389308117444001E-2</v>
      </c>
      <c r="BP5">
        <v>31650629</v>
      </c>
      <c r="BQ5">
        <v>1855</v>
      </c>
      <c r="BS5" t="s">
        <v>20</v>
      </c>
      <c r="BT5">
        <v>1.4028189224608001E-2</v>
      </c>
      <c r="BU5">
        <v>25729371</v>
      </c>
      <c r="BV5">
        <v>1702</v>
      </c>
      <c r="BX5" t="s">
        <v>20</v>
      </c>
      <c r="BY5">
        <v>1.4426783297781499E-2</v>
      </c>
      <c r="BZ5">
        <v>28101979</v>
      </c>
      <c r="CA5">
        <v>1707</v>
      </c>
      <c r="CC5" t="s">
        <v>20</v>
      </c>
      <c r="CD5">
        <v>1.42574357316718E-2</v>
      </c>
      <c r="CE5">
        <v>27779458</v>
      </c>
      <c r="CF5">
        <v>1720</v>
      </c>
      <c r="CH5" t="s">
        <v>19</v>
      </c>
      <c r="CI5">
        <v>2.9896836819555399E-2</v>
      </c>
      <c r="CJ5">
        <v>55800332</v>
      </c>
      <c r="CK5">
        <v>1745</v>
      </c>
      <c r="CM5" t="s">
        <v>19</v>
      </c>
      <c r="CN5">
        <v>3.04702653601522E-2</v>
      </c>
      <c r="CO5">
        <v>60844503</v>
      </c>
      <c r="CP5">
        <v>1717</v>
      </c>
      <c r="CR5" t="s">
        <v>19</v>
      </c>
      <c r="CS5">
        <v>2.97782107127029E-2</v>
      </c>
      <c r="CT5">
        <v>62695940</v>
      </c>
      <c r="CU5">
        <v>1718</v>
      </c>
      <c r="CW5" t="s">
        <v>19</v>
      </c>
      <c r="CX5">
        <v>2.90814583626079E-2</v>
      </c>
      <c r="CY5">
        <v>62395825</v>
      </c>
      <c r="CZ5">
        <v>1726</v>
      </c>
      <c r="DB5" t="s">
        <v>19</v>
      </c>
      <c r="DC5">
        <v>2.73285411754336E-2</v>
      </c>
      <c r="DD5">
        <v>68094045</v>
      </c>
      <c r="DE5">
        <v>1735</v>
      </c>
      <c r="DG5" t="s">
        <v>19</v>
      </c>
      <c r="DH5">
        <v>2.8106241465501801E-2</v>
      </c>
      <c r="DI5">
        <v>74251398</v>
      </c>
      <c r="DJ5">
        <v>1727</v>
      </c>
      <c r="DL5" t="s">
        <v>19</v>
      </c>
      <c r="DM5">
        <v>2.8200164581649301E-2</v>
      </c>
      <c r="DN5">
        <v>74515842</v>
      </c>
      <c r="DO5">
        <v>1797</v>
      </c>
      <c r="DQ5" t="s">
        <v>19</v>
      </c>
      <c r="DR5">
        <v>2.76737868289063E-2</v>
      </c>
      <c r="DS5">
        <v>74020842</v>
      </c>
      <c r="DT5">
        <v>1800</v>
      </c>
      <c r="DV5" t="s">
        <v>19</v>
      </c>
      <c r="DW5">
        <v>2.7910997705646499E-2</v>
      </c>
      <c r="DX5">
        <v>71082111</v>
      </c>
      <c r="DY5">
        <v>1825</v>
      </c>
      <c r="EA5" t="s">
        <v>19</v>
      </c>
      <c r="EB5">
        <v>2.6875577504617301E-2</v>
      </c>
      <c r="EC5">
        <v>77527158</v>
      </c>
      <c r="ED5">
        <v>1839</v>
      </c>
      <c r="EF5" t="s">
        <v>19</v>
      </c>
      <c r="EG5">
        <v>2.6554059650925398E-2</v>
      </c>
      <c r="EH5">
        <v>79788898</v>
      </c>
      <c r="EI5">
        <v>1855</v>
      </c>
      <c r="EK5" t="s">
        <v>19</v>
      </c>
      <c r="EL5">
        <v>2.69520828294911E-2</v>
      </c>
      <c r="EM5">
        <v>83005444</v>
      </c>
      <c r="EN5">
        <v>1851</v>
      </c>
      <c r="EP5" t="s">
        <v>19</v>
      </c>
      <c r="EQ5">
        <v>2.5595932543154402E-2</v>
      </c>
      <c r="ER5">
        <v>84365138</v>
      </c>
      <c r="ES5">
        <v>1879</v>
      </c>
      <c r="EU5" t="s">
        <v>19</v>
      </c>
      <c r="EV5">
        <v>2.4332950286356399E-2</v>
      </c>
      <c r="EW5">
        <v>89085282</v>
      </c>
      <c r="EX5">
        <v>1890</v>
      </c>
      <c r="EZ5" t="s">
        <v>19</v>
      </c>
      <c r="FA5">
        <v>2.4361446664399902E-2</v>
      </c>
      <c r="FB5">
        <v>91541990</v>
      </c>
      <c r="FC5">
        <v>1905</v>
      </c>
      <c r="FE5" t="s">
        <v>19</v>
      </c>
      <c r="FF5">
        <v>2.6259094548123502E-2</v>
      </c>
      <c r="FG5">
        <v>102507820</v>
      </c>
      <c r="FH5">
        <v>1836</v>
      </c>
      <c r="FJ5" t="s">
        <v>19</v>
      </c>
      <c r="FK5">
        <v>2.68689061746974E-2</v>
      </c>
      <c r="FL5">
        <v>108445321</v>
      </c>
      <c r="FM5">
        <v>1876</v>
      </c>
      <c r="FO5" t="s">
        <v>19</v>
      </c>
      <c r="FP5">
        <v>2.6688225993748899E-2</v>
      </c>
      <c r="FQ5">
        <v>110858612</v>
      </c>
      <c r="FR5">
        <v>1868</v>
      </c>
      <c r="FT5" t="s">
        <v>19</v>
      </c>
      <c r="FU5">
        <v>2.7144461970496601E-2</v>
      </c>
      <c r="FV5">
        <v>118015604</v>
      </c>
      <c r="FW5">
        <v>1884</v>
      </c>
      <c r="FY5" t="s">
        <v>19</v>
      </c>
      <c r="FZ5">
        <v>2.6025041100452301E-2</v>
      </c>
      <c r="GA5">
        <v>101373670</v>
      </c>
      <c r="GB5">
        <v>1842</v>
      </c>
      <c r="GD5" t="s">
        <v>19</v>
      </c>
      <c r="GE5">
        <v>2.4085686484194499E-2</v>
      </c>
      <c r="GF5">
        <v>95612865</v>
      </c>
      <c r="GG5">
        <v>1814</v>
      </c>
      <c r="GI5" t="s">
        <v>19</v>
      </c>
      <c r="GJ5">
        <v>2.2053628221155901E-2</v>
      </c>
      <c r="GK5">
        <v>95695314</v>
      </c>
      <c r="GL5">
        <v>1866</v>
      </c>
      <c r="GN5" t="s">
        <v>19</v>
      </c>
      <c r="GO5">
        <v>2.1995815640089001E-2</v>
      </c>
      <c r="GP5">
        <v>98515042</v>
      </c>
      <c r="GQ5">
        <v>1860</v>
      </c>
      <c r="GS5" t="s">
        <v>19</v>
      </c>
      <c r="GT5">
        <v>2.04828118768977E-2</v>
      </c>
      <c r="GU5">
        <v>100903327</v>
      </c>
      <c r="GV5">
        <v>2427</v>
      </c>
      <c r="GX5" t="s">
        <v>19</v>
      </c>
      <c r="GY5">
        <v>2.3318851597432501E-2</v>
      </c>
      <c r="GZ5">
        <v>128252371</v>
      </c>
      <c r="HA5">
        <v>2447</v>
      </c>
      <c r="HC5" t="s">
        <v>19</v>
      </c>
      <c r="HD5">
        <v>2.0712995517933899E-2</v>
      </c>
      <c r="HE5">
        <v>110578095</v>
      </c>
      <c r="HF5">
        <v>2393</v>
      </c>
      <c r="HH5" t="s">
        <v>19</v>
      </c>
      <c r="HI5">
        <v>2.0238194473605E-2</v>
      </c>
      <c r="HJ5">
        <v>100457374</v>
      </c>
      <c r="HK5">
        <v>2298</v>
      </c>
      <c r="HM5" t="s">
        <v>19</v>
      </c>
      <c r="HN5">
        <v>2.1080967862387001E-2</v>
      </c>
      <c r="HO5">
        <v>111225903</v>
      </c>
      <c r="HP5">
        <v>2310</v>
      </c>
      <c r="HR5" t="s">
        <v>19</v>
      </c>
      <c r="HS5">
        <v>1.88273896591129E-2</v>
      </c>
      <c r="HT5">
        <v>95054354</v>
      </c>
      <c r="HU5">
        <v>2297</v>
      </c>
      <c r="HW5" t="s">
        <v>19</v>
      </c>
      <c r="HX5">
        <v>1.8637894679145599E-2</v>
      </c>
      <c r="HY5">
        <v>101640384</v>
      </c>
      <c r="HZ5">
        <v>2251</v>
      </c>
      <c r="IB5" t="s">
        <v>19</v>
      </c>
      <c r="IC5">
        <v>1.7784116803845E-2</v>
      </c>
      <c r="ID5">
        <v>101353287</v>
      </c>
      <c r="IE5">
        <v>2315</v>
      </c>
      <c r="IG5" t="s">
        <v>19</v>
      </c>
      <c r="IH5">
        <v>1.7770774873469002E-2</v>
      </c>
      <c r="II5">
        <v>87279383</v>
      </c>
      <c r="IJ5">
        <v>2221</v>
      </c>
      <c r="IL5" t="s">
        <v>19</v>
      </c>
      <c r="IM5">
        <v>1.71650552978403E-2</v>
      </c>
      <c r="IN5">
        <v>80719958</v>
      </c>
      <c r="IO5">
        <v>2216</v>
      </c>
      <c r="IQ5" t="s">
        <v>19</v>
      </c>
      <c r="IR5">
        <v>1.77014707038942E-2</v>
      </c>
      <c r="IS5">
        <v>86686807</v>
      </c>
      <c r="IT5">
        <v>2188</v>
      </c>
      <c r="IV5" t="s">
        <v>19</v>
      </c>
      <c r="IW5">
        <v>1.7144294367508799E-2</v>
      </c>
      <c r="IX5">
        <v>84146121</v>
      </c>
      <c r="IY5">
        <v>2244</v>
      </c>
      <c r="JA5" t="s">
        <v>19</v>
      </c>
      <c r="JB5">
        <v>1.7671760275612701E-2</v>
      </c>
      <c r="JC5">
        <v>87188878</v>
      </c>
      <c r="JD5">
        <v>2264</v>
      </c>
      <c r="JF5" t="s">
        <v>19</v>
      </c>
      <c r="JG5">
        <v>1.6451379563978501E-2</v>
      </c>
      <c r="JH5">
        <v>80562651</v>
      </c>
      <c r="JI5">
        <v>2417</v>
      </c>
      <c r="JK5" t="s">
        <v>19</v>
      </c>
      <c r="JL5">
        <v>1.5834036714006398E-2</v>
      </c>
      <c r="JM5">
        <v>79875301</v>
      </c>
      <c r="JN5">
        <v>2431</v>
      </c>
      <c r="JP5" t="s">
        <v>19</v>
      </c>
      <c r="JQ5">
        <v>1.6427088194380799E-2</v>
      </c>
      <c r="JR5">
        <v>81971570</v>
      </c>
      <c r="JS5">
        <v>2378</v>
      </c>
      <c r="JU5" t="s">
        <v>19</v>
      </c>
      <c r="JV5">
        <v>1.6928689783502E-2</v>
      </c>
      <c r="JW5">
        <v>77709869</v>
      </c>
      <c r="JX5">
        <v>2312</v>
      </c>
      <c r="JZ5" t="s">
        <v>19</v>
      </c>
      <c r="KA5">
        <v>1.18606689572018E-2</v>
      </c>
      <c r="KB5">
        <v>46732697</v>
      </c>
      <c r="KC5">
        <v>2286</v>
      </c>
      <c r="KE5" t="s">
        <v>19</v>
      </c>
      <c r="KF5">
        <v>1.7315477898977399E-2</v>
      </c>
      <c r="KG5">
        <v>88301999</v>
      </c>
      <c r="KH5">
        <v>2415</v>
      </c>
      <c r="KJ5" t="s">
        <v>19</v>
      </c>
      <c r="KK5">
        <v>1.7371980878205399E-2</v>
      </c>
      <c r="KL5">
        <v>87492947</v>
      </c>
      <c r="KM5">
        <v>2275</v>
      </c>
      <c r="KO5" t="s">
        <v>19</v>
      </c>
      <c r="KP5">
        <v>1.61780577036943E-2</v>
      </c>
      <c r="KQ5">
        <v>81928514</v>
      </c>
      <c r="KR5">
        <v>2341</v>
      </c>
      <c r="KT5" t="s">
        <v>19</v>
      </c>
      <c r="KU5">
        <v>1.6325619180871099E-2</v>
      </c>
      <c r="KV5">
        <v>78569113</v>
      </c>
      <c r="KW5">
        <v>2267</v>
      </c>
    </row>
    <row r="6" spans="1:309" x14ac:dyDescent="0.25">
      <c r="A6" t="s">
        <v>21</v>
      </c>
      <c r="B6">
        <v>8.3130943312086196E-3</v>
      </c>
      <c r="C6">
        <v>12721363</v>
      </c>
      <c r="D6">
        <v>1725</v>
      </c>
      <c r="F6" t="s">
        <v>21</v>
      </c>
      <c r="G6">
        <v>7.7393670713489203E-3</v>
      </c>
      <c r="H6">
        <v>11675580</v>
      </c>
      <c r="I6">
        <v>1592</v>
      </c>
      <c r="K6" t="s">
        <v>21</v>
      </c>
      <c r="L6">
        <v>7.7040635455249001E-3</v>
      </c>
      <c r="M6">
        <v>11575015</v>
      </c>
      <c r="N6">
        <v>1681</v>
      </c>
      <c r="P6" t="s">
        <v>21</v>
      </c>
      <c r="Q6">
        <v>7.8602679193316601E-3</v>
      </c>
      <c r="R6">
        <v>12711023</v>
      </c>
      <c r="S6">
        <v>1746</v>
      </c>
      <c r="U6" t="s">
        <v>21</v>
      </c>
      <c r="V6">
        <v>8.1701609737449901E-3</v>
      </c>
      <c r="W6">
        <v>13333787</v>
      </c>
      <c r="X6">
        <v>1820</v>
      </c>
      <c r="Z6" t="s">
        <v>21</v>
      </c>
      <c r="AA6">
        <v>8.0611257743348104E-3</v>
      </c>
      <c r="AB6">
        <v>13564075</v>
      </c>
      <c r="AC6">
        <v>1849</v>
      </c>
      <c r="AE6" t="s">
        <v>21</v>
      </c>
      <c r="AF6">
        <v>8.9658238761955496E-3</v>
      </c>
      <c r="AG6">
        <v>14865312</v>
      </c>
      <c r="AH6">
        <v>1833</v>
      </c>
      <c r="AJ6" t="s">
        <v>21</v>
      </c>
      <c r="AK6">
        <v>8.6718143777266398E-3</v>
      </c>
      <c r="AL6">
        <v>14625122</v>
      </c>
      <c r="AM6">
        <v>1840</v>
      </c>
      <c r="AO6" t="s">
        <v>21</v>
      </c>
      <c r="AP6">
        <v>7.5865096862975196E-3</v>
      </c>
      <c r="AQ6">
        <v>19930950</v>
      </c>
      <c r="AR6">
        <v>1830</v>
      </c>
      <c r="AT6" t="s">
        <v>21</v>
      </c>
      <c r="AU6">
        <v>7.8705784979679495E-3</v>
      </c>
      <c r="AV6">
        <v>19709170</v>
      </c>
      <c r="AW6">
        <v>1855</v>
      </c>
      <c r="AY6" t="s">
        <v>21</v>
      </c>
      <c r="AZ6">
        <v>8.0582273273313298E-3</v>
      </c>
      <c r="BA6">
        <v>19633501</v>
      </c>
      <c r="BB6">
        <v>1865</v>
      </c>
      <c r="BD6" t="s">
        <v>21</v>
      </c>
      <c r="BE6">
        <v>7.9586321214178499E-3</v>
      </c>
      <c r="BF6">
        <v>21252183</v>
      </c>
      <c r="BG6">
        <v>1891</v>
      </c>
      <c r="BI6" t="s">
        <v>21</v>
      </c>
      <c r="BJ6">
        <v>8.4425737362496898E-3</v>
      </c>
      <c r="BK6">
        <v>21875826</v>
      </c>
      <c r="BL6">
        <v>1881</v>
      </c>
      <c r="BN6" t="s">
        <v>21</v>
      </c>
      <c r="BO6">
        <v>8.7826154283994207E-3</v>
      </c>
      <c r="BP6">
        <v>23315487</v>
      </c>
      <c r="BQ6">
        <v>1873</v>
      </c>
      <c r="BS6" t="s">
        <v>21</v>
      </c>
      <c r="BT6">
        <v>9.2105423701197894E-3</v>
      </c>
      <c r="BU6">
        <v>25254442</v>
      </c>
      <c r="BV6">
        <v>1874</v>
      </c>
      <c r="BX6" t="s">
        <v>21</v>
      </c>
      <c r="BY6">
        <v>9.23191677193177E-3</v>
      </c>
      <c r="BZ6">
        <v>27172932</v>
      </c>
      <c r="CA6">
        <v>1864</v>
      </c>
      <c r="CC6" t="s">
        <v>21</v>
      </c>
      <c r="CD6">
        <v>8.6281328474546292E-3</v>
      </c>
      <c r="CE6">
        <v>27293511</v>
      </c>
      <c r="CF6">
        <v>1893</v>
      </c>
      <c r="CH6" t="s">
        <v>20</v>
      </c>
      <c r="CI6">
        <v>1.40173709206556E-2</v>
      </c>
      <c r="CJ6">
        <v>30085308</v>
      </c>
      <c r="CK6">
        <v>1713</v>
      </c>
      <c r="CM6" t="s">
        <v>20</v>
      </c>
      <c r="CN6">
        <v>1.3508537235667299E-2</v>
      </c>
      <c r="CO6">
        <v>30771378</v>
      </c>
      <c r="CP6">
        <v>1635</v>
      </c>
      <c r="CR6" t="s">
        <v>20</v>
      </c>
      <c r="CS6">
        <v>1.3330042606153201E-2</v>
      </c>
      <c r="CT6">
        <v>30463300</v>
      </c>
      <c r="CU6">
        <v>1631</v>
      </c>
      <c r="CW6" t="s">
        <v>20</v>
      </c>
      <c r="CX6">
        <v>1.3074687694572601E-2</v>
      </c>
      <c r="CY6">
        <v>31227896</v>
      </c>
      <c r="CZ6">
        <v>1634</v>
      </c>
      <c r="DB6" t="s">
        <v>20</v>
      </c>
      <c r="DC6">
        <v>1.2215072790588E-2</v>
      </c>
      <c r="DD6">
        <v>35248521</v>
      </c>
      <c r="DE6">
        <v>1644</v>
      </c>
      <c r="DG6" t="s">
        <v>20</v>
      </c>
      <c r="DH6">
        <v>1.1644496452116E-2</v>
      </c>
      <c r="DI6">
        <v>34018549</v>
      </c>
      <c r="DJ6">
        <v>1637</v>
      </c>
      <c r="DL6" t="s">
        <v>20</v>
      </c>
      <c r="DM6">
        <v>1.31340327869683E-2</v>
      </c>
      <c r="DN6">
        <v>47701981</v>
      </c>
      <c r="DO6">
        <v>1873</v>
      </c>
      <c r="DQ6" t="s">
        <v>20</v>
      </c>
      <c r="DR6">
        <v>1.2043812871273899E-2</v>
      </c>
      <c r="DS6">
        <v>49579628</v>
      </c>
      <c r="DT6">
        <v>1878</v>
      </c>
      <c r="DV6" t="s">
        <v>20</v>
      </c>
      <c r="DW6">
        <v>1.30240311257694E-2</v>
      </c>
      <c r="DX6">
        <v>49771578</v>
      </c>
      <c r="DY6">
        <v>1891</v>
      </c>
      <c r="EA6" t="s">
        <v>20</v>
      </c>
      <c r="EB6">
        <v>1.2743889425878599E-2</v>
      </c>
      <c r="EC6">
        <v>54705655</v>
      </c>
      <c r="ED6">
        <v>1958</v>
      </c>
      <c r="EF6" t="s">
        <v>20</v>
      </c>
      <c r="EG6">
        <v>1.2856891784322E-2</v>
      </c>
      <c r="EH6">
        <v>58718059</v>
      </c>
      <c r="EI6">
        <v>1974</v>
      </c>
      <c r="EK6" t="s">
        <v>20</v>
      </c>
      <c r="EL6">
        <v>1.2921328445303099E-2</v>
      </c>
      <c r="EM6">
        <v>60835381</v>
      </c>
      <c r="EN6">
        <v>1971</v>
      </c>
      <c r="EP6" t="s">
        <v>20</v>
      </c>
      <c r="EQ6">
        <v>1.28458166194232E-2</v>
      </c>
      <c r="ER6">
        <v>62888285</v>
      </c>
      <c r="ES6">
        <v>1997</v>
      </c>
      <c r="EU6" t="s">
        <v>20</v>
      </c>
      <c r="EV6">
        <v>1.27095744398003E-2</v>
      </c>
      <c r="EW6">
        <v>69622998</v>
      </c>
      <c r="EX6">
        <v>2008</v>
      </c>
      <c r="EZ6" t="s">
        <v>20</v>
      </c>
      <c r="FA6">
        <v>1.41289194181773E-2</v>
      </c>
      <c r="FB6">
        <v>56923852</v>
      </c>
      <c r="FC6">
        <v>1864</v>
      </c>
      <c r="FE6" t="s">
        <v>20</v>
      </c>
      <c r="FF6">
        <v>1.4729613052456601E-2</v>
      </c>
      <c r="FG6">
        <v>61405926</v>
      </c>
      <c r="FH6">
        <v>1745</v>
      </c>
      <c r="FJ6" t="s">
        <v>20</v>
      </c>
      <c r="FK6">
        <v>1.51592165940791E-2</v>
      </c>
      <c r="FL6">
        <v>63451988</v>
      </c>
      <c r="FM6">
        <v>1775</v>
      </c>
      <c r="FO6" t="s">
        <v>20</v>
      </c>
      <c r="FP6">
        <v>1.5398077186759901E-2</v>
      </c>
      <c r="FQ6">
        <v>65265339</v>
      </c>
      <c r="FR6">
        <v>1778</v>
      </c>
      <c r="FT6" t="s">
        <v>20</v>
      </c>
      <c r="FU6">
        <v>1.49786372498416E-2</v>
      </c>
      <c r="FV6">
        <v>85073929</v>
      </c>
      <c r="FW6">
        <v>1937</v>
      </c>
      <c r="FY6" t="s">
        <v>20</v>
      </c>
      <c r="FZ6">
        <v>1.15291635710422E-2</v>
      </c>
      <c r="GA6">
        <v>84463348</v>
      </c>
      <c r="GB6">
        <v>1938</v>
      </c>
      <c r="GD6" t="s">
        <v>20</v>
      </c>
      <c r="GE6">
        <v>1.1377510092887601E-2</v>
      </c>
      <c r="GF6">
        <v>73734716</v>
      </c>
      <c r="GG6">
        <v>1921</v>
      </c>
      <c r="GI6" t="s">
        <v>20</v>
      </c>
      <c r="GJ6">
        <v>1.2309395177548799E-2</v>
      </c>
      <c r="GK6">
        <v>78077776</v>
      </c>
      <c r="GL6">
        <v>1933</v>
      </c>
      <c r="GN6" t="s">
        <v>20</v>
      </c>
      <c r="GO6">
        <v>1.1696815341891299E-2</v>
      </c>
      <c r="GP6">
        <v>82517922</v>
      </c>
      <c r="GQ6">
        <v>1936</v>
      </c>
      <c r="GS6" t="s">
        <v>200</v>
      </c>
      <c r="GT6">
        <v>1.19417396529343E-2</v>
      </c>
      <c r="GU6">
        <v>78647339</v>
      </c>
      <c r="GV6">
        <v>2379</v>
      </c>
      <c r="GX6" t="s">
        <v>200</v>
      </c>
      <c r="GY6">
        <v>1.24213768929037E-2</v>
      </c>
      <c r="GZ6">
        <v>78637120</v>
      </c>
      <c r="HA6">
        <v>2367</v>
      </c>
      <c r="HC6" t="s">
        <v>200</v>
      </c>
      <c r="HD6">
        <v>1.31635650123286E-2</v>
      </c>
      <c r="HE6">
        <v>79425970</v>
      </c>
      <c r="HF6">
        <v>2259</v>
      </c>
      <c r="HH6" t="s">
        <v>200</v>
      </c>
      <c r="HI6">
        <v>1.43361095684093E-2</v>
      </c>
      <c r="HJ6">
        <v>78363567</v>
      </c>
      <c r="HK6">
        <v>2191</v>
      </c>
      <c r="HM6" t="s">
        <v>200</v>
      </c>
      <c r="HN6">
        <v>1.4612207968366301E-2</v>
      </c>
      <c r="HO6">
        <v>86665672</v>
      </c>
      <c r="HP6">
        <v>2213</v>
      </c>
      <c r="HR6" t="s">
        <v>200</v>
      </c>
      <c r="HS6">
        <v>1.6007100923250701E-2</v>
      </c>
      <c r="HT6">
        <v>88748856</v>
      </c>
      <c r="HU6">
        <v>2190</v>
      </c>
      <c r="HW6" t="s">
        <v>200</v>
      </c>
      <c r="HX6">
        <v>1.5756042270796002E-2</v>
      </c>
      <c r="HY6">
        <v>92391276</v>
      </c>
      <c r="HZ6">
        <v>2071</v>
      </c>
      <c r="IB6" t="s">
        <v>200</v>
      </c>
      <c r="IC6">
        <v>1.6227214432539099E-2</v>
      </c>
      <c r="ID6">
        <v>100558979</v>
      </c>
      <c r="IE6">
        <v>2140</v>
      </c>
      <c r="IG6" t="s">
        <v>200</v>
      </c>
      <c r="IH6">
        <v>1.52750781172855E-2</v>
      </c>
      <c r="II6">
        <v>90798297</v>
      </c>
      <c r="IJ6">
        <v>2111</v>
      </c>
      <c r="IL6" t="s">
        <v>200</v>
      </c>
      <c r="IM6">
        <v>1.6069588972555299E-2</v>
      </c>
      <c r="IN6">
        <v>90882101</v>
      </c>
      <c r="IO6">
        <v>2114</v>
      </c>
      <c r="IQ6" t="s">
        <v>200</v>
      </c>
      <c r="IR6">
        <v>1.52785948353706E-2</v>
      </c>
      <c r="IS6">
        <v>90783181</v>
      </c>
      <c r="IT6">
        <v>2022</v>
      </c>
      <c r="IV6" t="s">
        <v>200</v>
      </c>
      <c r="IW6">
        <v>1.5033798916018E-2</v>
      </c>
      <c r="IX6">
        <v>86013255</v>
      </c>
      <c r="IY6">
        <v>2136</v>
      </c>
      <c r="JA6" t="s">
        <v>200</v>
      </c>
      <c r="JB6">
        <v>1.53041747631454E-2</v>
      </c>
      <c r="JC6">
        <v>88461977</v>
      </c>
      <c r="JD6">
        <v>2107</v>
      </c>
      <c r="JF6" t="s">
        <v>200</v>
      </c>
      <c r="JG6">
        <v>1.5757637046354901E-2</v>
      </c>
      <c r="JH6">
        <v>90748216</v>
      </c>
      <c r="JI6">
        <v>2270</v>
      </c>
      <c r="JK6" t="s">
        <v>200</v>
      </c>
      <c r="JL6">
        <v>1.6267220096771999E-2</v>
      </c>
      <c r="JM6">
        <v>93105883</v>
      </c>
      <c r="JN6">
        <v>2422</v>
      </c>
      <c r="JP6" t="s">
        <v>200</v>
      </c>
      <c r="JQ6">
        <v>1.46470235159327E-2</v>
      </c>
      <c r="JR6">
        <v>85161496</v>
      </c>
      <c r="JS6">
        <v>2277</v>
      </c>
      <c r="JU6" t="s">
        <v>200</v>
      </c>
      <c r="JV6">
        <v>1.4727738627212701E-2</v>
      </c>
      <c r="JW6">
        <v>84195706</v>
      </c>
      <c r="JX6">
        <v>2277</v>
      </c>
      <c r="JZ6" t="s">
        <v>200</v>
      </c>
      <c r="KA6">
        <v>1.38632312332643E-2</v>
      </c>
      <c r="KB6">
        <v>74019124</v>
      </c>
      <c r="KC6">
        <v>2146</v>
      </c>
      <c r="KE6" t="s">
        <v>200</v>
      </c>
      <c r="KF6">
        <v>1.38463981470317E-2</v>
      </c>
      <c r="KG6">
        <v>85388740</v>
      </c>
      <c r="KH6">
        <v>2312</v>
      </c>
      <c r="KJ6" t="s">
        <v>200</v>
      </c>
      <c r="KK6">
        <v>1.42681565395326E-2</v>
      </c>
      <c r="KL6">
        <v>87610798</v>
      </c>
      <c r="KM6">
        <v>2314</v>
      </c>
      <c r="KO6" t="s">
        <v>200</v>
      </c>
      <c r="KP6">
        <v>1.4453035555544599E-2</v>
      </c>
      <c r="KQ6">
        <v>81684808</v>
      </c>
      <c r="KR6">
        <v>2268</v>
      </c>
      <c r="KT6" t="s">
        <v>200</v>
      </c>
      <c r="KU6">
        <v>1.47279816901152E-2</v>
      </c>
      <c r="KV6">
        <v>80467840</v>
      </c>
      <c r="KW6">
        <v>2270</v>
      </c>
    </row>
    <row r="7" spans="1:309" x14ac:dyDescent="0.25">
      <c r="A7" t="s">
        <v>22</v>
      </c>
      <c r="B7">
        <v>6.0986827145995404E-3</v>
      </c>
      <c r="C7">
        <v>9570096</v>
      </c>
      <c r="D7">
        <v>1655</v>
      </c>
      <c r="F7" t="s">
        <v>22</v>
      </c>
      <c r="G7">
        <v>6.0433901355743799E-3</v>
      </c>
      <c r="H7">
        <v>8788122</v>
      </c>
      <c r="I7">
        <v>1520</v>
      </c>
      <c r="K7" t="s">
        <v>22</v>
      </c>
      <c r="L7">
        <v>6.0681243295265504E-3</v>
      </c>
      <c r="M7">
        <v>9126504</v>
      </c>
      <c r="N7">
        <v>1611</v>
      </c>
      <c r="P7" t="s">
        <v>22</v>
      </c>
      <c r="Q7">
        <v>6.4003156437796097E-3</v>
      </c>
      <c r="R7">
        <v>10180017</v>
      </c>
      <c r="S7">
        <v>1675</v>
      </c>
      <c r="U7" t="s">
        <v>22</v>
      </c>
      <c r="V7">
        <v>6.4666437727853203E-3</v>
      </c>
      <c r="W7">
        <v>10861583</v>
      </c>
      <c r="X7">
        <v>1754</v>
      </c>
      <c r="Z7" t="s">
        <v>22</v>
      </c>
      <c r="AA7">
        <v>6.6843300784835899E-3</v>
      </c>
      <c r="AB7">
        <v>11223350</v>
      </c>
      <c r="AC7">
        <v>1782</v>
      </c>
      <c r="AE7" t="s">
        <v>22</v>
      </c>
      <c r="AF7">
        <v>7.0602074462950701E-3</v>
      </c>
      <c r="AG7">
        <v>11456768</v>
      </c>
      <c r="AH7">
        <v>1767</v>
      </c>
      <c r="AJ7" t="s">
        <v>22</v>
      </c>
      <c r="AK7">
        <v>7.0072367823083197E-3</v>
      </c>
      <c r="AL7">
        <v>11271722</v>
      </c>
      <c r="AM7">
        <v>1774</v>
      </c>
      <c r="AO7" t="s">
        <v>22</v>
      </c>
      <c r="AP7">
        <v>5.8496512167301304E-3</v>
      </c>
      <c r="AQ7">
        <v>15047565</v>
      </c>
      <c r="AR7">
        <v>1763</v>
      </c>
      <c r="AT7" t="s">
        <v>22</v>
      </c>
      <c r="AU7">
        <v>6.7503288659718098E-3</v>
      </c>
      <c r="AV7">
        <v>14929097</v>
      </c>
      <c r="AW7">
        <v>1787</v>
      </c>
      <c r="AY7" t="s">
        <v>22</v>
      </c>
      <c r="AZ7">
        <v>7.1834219651250404E-3</v>
      </c>
      <c r="BA7">
        <v>14879563</v>
      </c>
      <c r="BB7">
        <v>1802</v>
      </c>
      <c r="BD7" t="s">
        <v>22</v>
      </c>
      <c r="BE7">
        <v>6.6384307044898396E-3</v>
      </c>
      <c r="BF7">
        <v>15617544</v>
      </c>
      <c r="BG7">
        <v>1828</v>
      </c>
      <c r="BI7" t="s">
        <v>22</v>
      </c>
      <c r="BJ7">
        <v>7.0683083675858E-3</v>
      </c>
      <c r="BK7">
        <v>15848967</v>
      </c>
      <c r="BL7">
        <v>1824</v>
      </c>
      <c r="BN7" t="s">
        <v>22</v>
      </c>
      <c r="BO7">
        <v>6.2724783896945698E-3</v>
      </c>
      <c r="BP7">
        <v>15827142</v>
      </c>
      <c r="BQ7">
        <v>1815</v>
      </c>
      <c r="BS7" t="s">
        <v>22</v>
      </c>
      <c r="BT7">
        <v>6.1771071753257498E-3</v>
      </c>
      <c r="BU7">
        <v>16967043</v>
      </c>
      <c r="BV7">
        <v>1786</v>
      </c>
      <c r="BX7" t="s">
        <v>22</v>
      </c>
      <c r="BY7">
        <v>5.8695770496747903E-3</v>
      </c>
      <c r="BZ7">
        <v>18186894</v>
      </c>
      <c r="CA7">
        <v>1774</v>
      </c>
      <c r="CC7" t="s">
        <v>22</v>
      </c>
      <c r="CD7">
        <v>5.7575373639755997E-3</v>
      </c>
      <c r="CE7">
        <v>18535629</v>
      </c>
      <c r="CF7">
        <v>1797</v>
      </c>
      <c r="CH7" t="s">
        <v>21</v>
      </c>
      <c r="CI7">
        <v>7.5919389059413301E-3</v>
      </c>
      <c r="CJ7">
        <v>26918050</v>
      </c>
      <c r="CK7">
        <v>1883</v>
      </c>
      <c r="CM7" t="s">
        <v>23</v>
      </c>
      <c r="CN7">
        <v>7.7762580735759396E-2</v>
      </c>
      <c r="CO7">
        <v>102769063</v>
      </c>
      <c r="CP7">
        <v>1637</v>
      </c>
      <c r="CR7" t="s">
        <v>23</v>
      </c>
      <c r="CS7">
        <v>7.88985421946298E-2</v>
      </c>
      <c r="CT7">
        <v>106397258</v>
      </c>
      <c r="CU7">
        <v>1635</v>
      </c>
      <c r="CW7" t="s">
        <v>23</v>
      </c>
      <c r="CX7">
        <v>7.8197317276828701E-2</v>
      </c>
      <c r="CY7">
        <v>110674340</v>
      </c>
      <c r="CZ7">
        <v>1639</v>
      </c>
      <c r="DB7" t="s">
        <v>23</v>
      </c>
      <c r="DC7">
        <v>7.71805711413103E-2</v>
      </c>
      <c r="DD7">
        <v>122786728</v>
      </c>
      <c r="DE7">
        <v>1659</v>
      </c>
      <c r="DG7" t="s">
        <v>23</v>
      </c>
      <c r="DH7">
        <v>7.6423088736589803E-2</v>
      </c>
      <c r="DI7">
        <v>129088987</v>
      </c>
      <c r="DJ7">
        <v>1652</v>
      </c>
      <c r="DL7" t="s">
        <v>23</v>
      </c>
      <c r="DM7">
        <v>7.5231539138109704E-2</v>
      </c>
      <c r="DN7">
        <v>124847654</v>
      </c>
      <c r="DO7">
        <v>1725</v>
      </c>
      <c r="DQ7" t="s">
        <v>23</v>
      </c>
      <c r="DR7">
        <v>7.4554638371385207E-2</v>
      </c>
      <c r="DS7">
        <v>124290553</v>
      </c>
      <c r="DT7">
        <v>1729</v>
      </c>
      <c r="DV7" t="s">
        <v>23</v>
      </c>
      <c r="DW7">
        <v>7.5297976099992905E-2</v>
      </c>
      <c r="DX7">
        <v>124176574</v>
      </c>
      <c r="DY7">
        <v>1747</v>
      </c>
      <c r="EA7" t="s">
        <v>23</v>
      </c>
      <c r="EB7">
        <v>7.5447086785234596E-2</v>
      </c>
      <c r="EC7">
        <v>144579022</v>
      </c>
      <c r="ED7">
        <v>1818</v>
      </c>
      <c r="EF7" t="s">
        <v>23</v>
      </c>
      <c r="EG7">
        <v>7.6368112252557602E-2</v>
      </c>
      <c r="EH7">
        <v>153294349</v>
      </c>
      <c r="EI7">
        <v>1832</v>
      </c>
      <c r="EK7" t="s">
        <v>23</v>
      </c>
      <c r="EL7">
        <v>7.9738953611948798E-2</v>
      </c>
      <c r="EM7">
        <v>163953956</v>
      </c>
      <c r="EN7">
        <v>1829</v>
      </c>
      <c r="EP7" t="s">
        <v>23</v>
      </c>
      <c r="EQ7">
        <v>7.8209100812710194E-2</v>
      </c>
      <c r="ER7">
        <v>170143205</v>
      </c>
      <c r="ES7">
        <v>1857</v>
      </c>
      <c r="EU7" t="s">
        <v>23</v>
      </c>
      <c r="EV7">
        <v>7.8606124016434603E-2</v>
      </c>
      <c r="EW7">
        <v>197730493</v>
      </c>
      <c r="EX7">
        <v>1868</v>
      </c>
      <c r="EZ7" t="s">
        <v>23</v>
      </c>
      <c r="FA7">
        <v>8.0929274276725999E-2</v>
      </c>
      <c r="FB7">
        <v>206590671</v>
      </c>
      <c r="FC7">
        <v>1882</v>
      </c>
      <c r="FE7" t="s">
        <v>23</v>
      </c>
      <c r="FF7">
        <v>8.2362458224278595E-2</v>
      </c>
      <c r="FG7">
        <v>216060157</v>
      </c>
      <c r="FH7">
        <v>1821</v>
      </c>
      <c r="FJ7" t="s">
        <v>23</v>
      </c>
      <c r="FK7">
        <v>7.9783300825608999E-2</v>
      </c>
      <c r="FL7">
        <v>209506030</v>
      </c>
      <c r="FM7">
        <v>1850</v>
      </c>
      <c r="FO7" t="s">
        <v>23</v>
      </c>
      <c r="FP7">
        <v>8.3576356572503896E-2</v>
      </c>
      <c r="FQ7">
        <v>239550230</v>
      </c>
      <c r="FR7">
        <v>1843</v>
      </c>
      <c r="FT7" t="s">
        <v>23</v>
      </c>
      <c r="FU7">
        <v>8.3436549046131306E-2</v>
      </c>
      <c r="FV7">
        <v>232500827</v>
      </c>
      <c r="FW7">
        <v>1859</v>
      </c>
      <c r="FY7" t="s">
        <v>23</v>
      </c>
      <c r="FZ7">
        <v>8.0339472842049495E-2</v>
      </c>
      <c r="GA7">
        <v>199912474</v>
      </c>
      <c r="GB7">
        <v>1820</v>
      </c>
      <c r="GD7" t="s">
        <v>23</v>
      </c>
      <c r="GE7">
        <v>8.1747313844550598E-2</v>
      </c>
      <c r="GF7">
        <v>173324492</v>
      </c>
      <c r="GG7">
        <v>1785</v>
      </c>
      <c r="GI7" t="s">
        <v>23</v>
      </c>
      <c r="GJ7">
        <v>7.9431363751061301E-2</v>
      </c>
      <c r="GK7">
        <v>170941444</v>
      </c>
      <c r="GL7">
        <v>1809</v>
      </c>
      <c r="GN7" t="s">
        <v>23</v>
      </c>
      <c r="GO7">
        <v>7.8756153551099495E-2</v>
      </c>
      <c r="GP7">
        <v>176710816</v>
      </c>
      <c r="GQ7">
        <v>1750</v>
      </c>
      <c r="GS7" t="s">
        <v>20</v>
      </c>
      <c r="GT7">
        <v>1.22136016850352E-2</v>
      </c>
      <c r="GU7">
        <v>86688064</v>
      </c>
      <c r="GV7">
        <v>2496</v>
      </c>
      <c r="GX7" t="s">
        <v>20</v>
      </c>
      <c r="GY7">
        <v>1.2209748683101601E-2</v>
      </c>
      <c r="GZ7">
        <v>82965572</v>
      </c>
      <c r="HA7">
        <v>2496</v>
      </c>
      <c r="HC7" t="s">
        <v>20</v>
      </c>
      <c r="HD7">
        <v>1.30195031003996E-2</v>
      </c>
      <c r="HE7">
        <v>85486677</v>
      </c>
      <c r="HF7">
        <v>2439</v>
      </c>
      <c r="HH7" t="s">
        <v>20</v>
      </c>
      <c r="HI7">
        <v>1.2566755584073001E-2</v>
      </c>
      <c r="HJ7">
        <v>76512472</v>
      </c>
      <c r="HK7">
        <v>2376</v>
      </c>
      <c r="HM7" t="s">
        <v>20</v>
      </c>
      <c r="HN7">
        <v>1.2160644993812499E-2</v>
      </c>
      <c r="HO7">
        <v>79100982</v>
      </c>
      <c r="HP7">
        <v>2392</v>
      </c>
      <c r="HR7" t="s">
        <v>20</v>
      </c>
      <c r="HS7">
        <v>1.1558097221227E-2</v>
      </c>
      <c r="HT7">
        <v>77348913</v>
      </c>
      <c r="HU7">
        <v>2376</v>
      </c>
      <c r="HW7" t="s">
        <v>20</v>
      </c>
      <c r="HX7">
        <v>1.1634546185378399E-2</v>
      </c>
      <c r="HY7">
        <v>81773640</v>
      </c>
      <c r="HZ7">
        <v>2318</v>
      </c>
      <c r="IB7" t="s">
        <v>20</v>
      </c>
      <c r="IC7">
        <v>1.12350315411476E-2</v>
      </c>
      <c r="ID7">
        <v>81432349</v>
      </c>
      <c r="IE7">
        <v>2399</v>
      </c>
      <c r="IG7" t="s">
        <v>20</v>
      </c>
      <c r="IH7">
        <v>1.0720807811515401E-2</v>
      </c>
      <c r="II7">
        <v>72545761</v>
      </c>
      <c r="IJ7">
        <v>2296</v>
      </c>
      <c r="IL7" t="s">
        <v>20</v>
      </c>
      <c r="IM7">
        <v>1.11707252620608E-2</v>
      </c>
      <c r="IN7">
        <v>71562470</v>
      </c>
      <c r="IO7">
        <v>2283</v>
      </c>
      <c r="IQ7" t="s">
        <v>20</v>
      </c>
      <c r="IR7">
        <v>1.1702678426879999E-2</v>
      </c>
      <c r="IS7">
        <v>75223949</v>
      </c>
      <c r="IT7">
        <v>2253</v>
      </c>
      <c r="IV7" t="s">
        <v>20</v>
      </c>
      <c r="IW7">
        <v>1.13967735099329E-2</v>
      </c>
      <c r="IX7">
        <v>73214092</v>
      </c>
      <c r="IY7">
        <v>2369</v>
      </c>
      <c r="JA7" t="s">
        <v>20</v>
      </c>
      <c r="JB7">
        <v>1.2227129903224099E-2</v>
      </c>
      <c r="JC7">
        <v>78178692</v>
      </c>
      <c r="JD7">
        <v>2362</v>
      </c>
      <c r="JF7" t="s">
        <v>20</v>
      </c>
      <c r="JG7">
        <v>1.1901161481601299E-2</v>
      </c>
      <c r="JH7">
        <v>76286620</v>
      </c>
      <c r="JI7">
        <v>2521</v>
      </c>
      <c r="JK7" t="s">
        <v>20</v>
      </c>
      <c r="JL7">
        <v>1.0974094701999299E-2</v>
      </c>
      <c r="JM7">
        <v>73731904</v>
      </c>
      <c r="JN7">
        <v>2530</v>
      </c>
      <c r="JP7" t="s">
        <v>20</v>
      </c>
      <c r="JQ7">
        <v>1.07497820108397E-2</v>
      </c>
      <c r="JR7">
        <v>73113385</v>
      </c>
      <c r="JS7">
        <v>2481</v>
      </c>
      <c r="JU7" t="s">
        <v>20</v>
      </c>
      <c r="JV7">
        <v>1.14253487791034E-2</v>
      </c>
      <c r="JW7">
        <v>73157000</v>
      </c>
      <c r="JX7">
        <v>2519</v>
      </c>
      <c r="JZ7" t="s">
        <v>20</v>
      </c>
      <c r="KA7">
        <v>1.20761272689025E-2</v>
      </c>
      <c r="KB7">
        <v>68854244</v>
      </c>
      <c r="KC7">
        <v>2387</v>
      </c>
      <c r="KE7" t="s">
        <v>20</v>
      </c>
      <c r="KF7">
        <v>1.19230876452076E-2</v>
      </c>
      <c r="KG7">
        <v>80595193</v>
      </c>
      <c r="KH7">
        <v>2544</v>
      </c>
      <c r="KJ7" t="s">
        <v>20</v>
      </c>
      <c r="KK7">
        <v>1.1989217360723E-2</v>
      </c>
      <c r="KL7">
        <v>80928162</v>
      </c>
      <c r="KM7">
        <v>2548</v>
      </c>
      <c r="KO7" t="s">
        <v>20</v>
      </c>
      <c r="KP7">
        <v>1.19500057087188E-2</v>
      </c>
      <c r="KQ7">
        <v>77014070</v>
      </c>
      <c r="KR7">
        <v>2498</v>
      </c>
      <c r="KT7" t="s">
        <v>20</v>
      </c>
      <c r="KU7">
        <v>1.27529853134899E-2</v>
      </c>
      <c r="KV7">
        <v>76413419</v>
      </c>
      <c r="KW7">
        <v>2497</v>
      </c>
    </row>
    <row r="8" spans="1:309" x14ac:dyDescent="0.25">
      <c r="A8" t="s">
        <v>23</v>
      </c>
      <c r="B8">
        <v>8.6086549414343697E-2</v>
      </c>
      <c r="C8">
        <v>43068509</v>
      </c>
      <c r="D8">
        <v>1566</v>
      </c>
      <c r="F8" t="s">
        <v>23</v>
      </c>
      <c r="G8">
        <v>9.2796550823321694E-2</v>
      </c>
      <c r="H8">
        <v>39721656</v>
      </c>
      <c r="I8">
        <v>1428</v>
      </c>
      <c r="K8" t="s">
        <v>23</v>
      </c>
      <c r="L8">
        <v>9.0211256727408498E-2</v>
      </c>
      <c r="M8">
        <v>41366048</v>
      </c>
      <c r="N8">
        <v>1518</v>
      </c>
      <c r="P8" t="s">
        <v>23</v>
      </c>
      <c r="Q8">
        <v>8.4210070472812606E-2</v>
      </c>
      <c r="R8">
        <v>43651687</v>
      </c>
      <c r="S8">
        <v>1586</v>
      </c>
      <c r="U8" t="s">
        <v>23</v>
      </c>
      <c r="V8">
        <v>8.0870722205741596E-2</v>
      </c>
      <c r="W8">
        <v>46204284</v>
      </c>
      <c r="X8">
        <v>1657</v>
      </c>
      <c r="Z8" t="s">
        <v>23</v>
      </c>
      <c r="AA8">
        <v>8.2194521137209001E-2</v>
      </c>
      <c r="AB8">
        <v>47482260</v>
      </c>
      <c r="AC8">
        <v>1684</v>
      </c>
      <c r="AE8" t="s">
        <v>23</v>
      </c>
      <c r="AF8">
        <v>8.0499863913562994E-2</v>
      </c>
      <c r="AG8">
        <v>48152323</v>
      </c>
      <c r="AH8">
        <v>1671</v>
      </c>
      <c r="AJ8" t="s">
        <v>23</v>
      </c>
      <c r="AK8">
        <v>7.9837649555721493E-2</v>
      </c>
      <c r="AL8">
        <v>48821532</v>
      </c>
      <c r="AM8">
        <v>1676</v>
      </c>
      <c r="AO8" t="s">
        <v>23</v>
      </c>
      <c r="AP8">
        <v>7.3451482989641201E-2</v>
      </c>
      <c r="AQ8">
        <v>68087820</v>
      </c>
      <c r="AR8">
        <v>1668</v>
      </c>
      <c r="AT8" t="s">
        <v>23</v>
      </c>
      <c r="AU8">
        <v>7.0891946412919002E-2</v>
      </c>
      <c r="AV8">
        <v>64091753</v>
      </c>
      <c r="AW8">
        <v>1688</v>
      </c>
      <c r="AY8" t="s">
        <v>23</v>
      </c>
      <c r="AZ8">
        <v>7.1290349079526805E-2</v>
      </c>
      <c r="BA8">
        <v>64943172</v>
      </c>
      <c r="BB8">
        <v>1703</v>
      </c>
      <c r="BD8" t="s">
        <v>23</v>
      </c>
      <c r="BE8">
        <v>7.4100630962494196E-2</v>
      </c>
      <c r="BF8">
        <v>76251213</v>
      </c>
      <c r="BG8">
        <v>1728</v>
      </c>
      <c r="BI8" t="s">
        <v>23</v>
      </c>
      <c r="BJ8">
        <v>7.4510290716793104E-2</v>
      </c>
      <c r="BK8">
        <v>74935524</v>
      </c>
      <c r="BL8">
        <v>1720</v>
      </c>
      <c r="BN8" t="s">
        <v>23</v>
      </c>
      <c r="BO8">
        <v>7.3088399023754802E-2</v>
      </c>
      <c r="BP8">
        <v>76637018</v>
      </c>
      <c r="BQ8">
        <v>1709</v>
      </c>
      <c r="BS8" t="s">
        <v>23</v>
      </c>
      <c r="BT8">
        <v>7.4979911983359501E-2</v>
      </c>
      <c r="BU8">
        <v>84793544</v>
      </c>
      <c r="BV8">
        <v>1709</v>
      </c>
      <c r="BX8" t="s">
        <v>23</v>
      </c>
      <c r="BY8">
        <v>7.2929225605055506E-2</v>
      </c>
      <c r="BZ8">
        <v>91349070</v>
      </c>
      <c r="CA8">
        <v>1702</v>
      </c>
      <c r="CC8" t="s">
        <v>23</v>
      </c>
      <c r="CD8">
        <v>7.3534604772262993E-2</v>
      </c>
      <c r="CE8">
        <v>93689210</v>
      </c>
      <c r="CF8">
        <v>1733</v>
      </c>
      <c r="CH8" t="s">
        <v>23</v>
      </c>
      <c r="CI8">
        <v>7.4326337434709802E-2</v>
      </c>
      <c r="CJ8">
        <v>96181371</v>
      </c>
      <c r="CK8">
        <v>1720</v>
      </c>
      <c r="CM8" t="s">
        <v>24</v>
      </c>
      <c r="CN8">
        <v>0.12247573622989601</v>
      </c>
      <c r="CO8">
        <v>135985497</v>
      </c>
      <c r="CP8">
        <v>1644</v>
      </c>
      <c r="CR8" t="s">
        <v>24</v>
      </c>
      <c r="CS8">
        <v>0.121114546903044</v>
      </c>
      <c r="CT8">
        <v>131689815</v>
      </c>
      <c r="CU8">
        <v>1639</v>
      </c>
      <c r="CW8" t="s">
        <v>24</v>
      </c>
      <c r="CX8">
        <v>0.120206901510428</v>
      </c>
      <c r="CY8">
        <v>139146513</v>
      </c>
      <c r="CZ8">
        <v>1643</v>
      </c>
      <c r="DB8" t="s">
        <v>24</v>
      </c>
      <c r="DC8">
        <v>0.120475444004928</v>
      </c>
      <c r="DD8">
        <v>156807622</v>
      </c>
      <c r="DE8">
        <v>1666</v>
      </c>
      <c r="DG8" t="s">
        <v>24</v>
      </c>
      <c r="DH8">
        <v>0.11723918565821299</v>
      </c>
      <c r="DI8">
        <v>152155659</v>
      </c>
      <c r="DJ8">
        <v>1658</v>
      </c>
      <c r="DL8" t="s">
        <v>24</v>
      </c>
      <c r="DM8">
        <v>0.10999074355150799</v>
      </c>
      <c r="DN8">
        <v>155119022</v>
      </c>
      <c r="DO8">
        <v>1732</v>
      </c>
      <c r="DQ8" t="s">
        <v>24</v>
      </c>
      <c r="DR8">
        <v>0.10740155763273999</v>
      </c>
      <c r="DS8">
        <v>157023079</v>
      </c>
      <c r="DT8">
        <v>1741</v>
      </c>
      <c r="DV8" t="s">
        <v>24</v>
      </c>
      <c r="DW8">
        <v>9.4702561714900393E-2</v>
      </c>
      <c r="DX8">
        <v>155190436</v>
      </c>
      <c r="DY8">
        <v>1756</v>
      </c>
      <c r="EA8" t="s">
        <v>24</v>
      </c>
      <c r="EB8">
        <v>9.2506568188206004E-2</v>
      </c>
      <c r="EC8">
        <v>165815940</v>
      </c>
      <c r="ED8">
        <v>1826</v>
      </c>
      <c r="EF8" t="s">
        <v>24</v>
      </c>
      <c r="EG8">
        <v>9.1032775036401795E-2</v>
      </c>
      <c r="EH8">
        <v>167674414</v>
      </c>
      <c r="EI8">
        <v>1837</v>
      </c>
      <c r="EK8" t="s">
        <v>24</v>
      </c>
      <c r="EL8">
        <v>8.8651322622942105E-2</v>
      </c>
      <c r="EM8">
        <v>166933956</v>
      </c>
      <c r="EN8">
        <v>1835</v>
      </c>
      <c r="EP8" t="s">
        <v>24</v>
      </c>
      <c r="EQ8">
        <v>8.8152131834908901E-2</v>
      </c>
      <c r="ER8">
        <v>172612375</v>
      </c>
      <c r="ES8">
        <v>1864</v>
      </c>
      <c r="EU8" t="s">
        <v>24</v>
      </c>
      <c r="EV8">
        <v>9.2394694848206005E-2</v>
      </c>
      <c r="EW8">
        <v>227536864</v>
      </c>
      <c r="EX8">
        <v>1878</v>
      </c>
      <c r="EZ8" t="s">
        <v>24</v>
      </c>
      <c r="FA8">
        <v>9.0728646473466901E-2</v>
      </c>
      <c r="FB8">
        <v>228639470</v>
      </c>
      <c r="FC8">
        <v>1890</v>
      </c>
      <c r="FE8" t="s">
        <v>24</v>
      </c>
      <c r="FF8">
        <v>9.1671644020584503E-2</v>
      </c>
      <c r="FG8">
        <v>236406911</v>
      </c>
      <c r="FH8">
        <v>1682</v>
      </c>
      <c r="FJ8" t="s">
        <v>24</v>
      </c>
      <c r="FK8">
        <v>8.8918037661899194E-2</v>
      </c>
      <c r="FL8">
        <v>254213257</v>
      </c>
      <c r="FM8">
        <v>1802</v>
      </c>
      <c r="FO8" t="s">
        <v>24</v>
      </c>
      <c r="FP8">
        <v>9.0099554865381598E-2</v>
      </c>
      <c r="FQ8">
        <v>283692643</v>
      </c>
      <c r="FR8">
        <v>1813</v>
      </c>
      <c r="FT8" t="s">
        <v>24</v>
      </c>
      <c r="FU8">
        <v>8.7738181324300196E-2</v>
      </c>
      <c r="FV8">
        <v>278315566</v>
      </c>
      <c r="FW8">
        <v>1816</v>
      </c>
      <c r="FY8" t="s">
        <v>24</v>
      </c>
      <c r="FZ8">
        <v>8.8972293346170794E-2</v>
      </c>
      <c r="GA8">
        <v>253994764</v>
      </c>
      <c r="GB8">
        <v>1761</v>
      </c>
      <c r="GD8" t="s">
        <v>24</v>
      </c>
      <c r="GE8">
        <v>8.6754729008880094E-2</v>
      </c>
      <c r="GF8">
        <v>232634846</v>
      </c>
      <c r="GG8">
        <v>1746</v>
      </c>
      <c r="GI8" t="s">
        <v>24</v>
      </c>
      <c r="GJ8">
        <v>8.39654717730067E-2</v>
      </c>
      <c r="GK8">
        <v>244174382</v>
      </c>
      <c r="GL8">
        <v>1758</v>
      </c>
      <c r="GN8" t="s">
        <v>24</v>
      </c>
      <c r="GO8">
        <v>8.2716004538493204E-2</v>
      </c>
      <c r="GP8">
        <v>256061528</v>
      </c>
      <c r="GQ8">
        <v>1763</v>
      </c>
      <c r="GS8" t="s">
        <v>201</v>
      </c>
      <c r="GT8">
        <v>2.9691842792127399E-3</v>
      </c>
      <c r="GU8">
        <v>33293203</v>
      </c>
      <c r="GV8">
        <v>2201</v>
      </c>
      <c r="GX8" t="s">
        <v>201</v>
      </c>
      <c r="GY8">
        <v>3.2133838631815499E-3</v>
      </c>
      <c r="GZ8">
        <v>33079509</v>
      </c>
      <c r="HA8">
        <v>2202</v>
      </c>
      <c r="HC8" t="s">
        <v>201</v>
      </c>
      <c r="HD8">
        <v>3.1441427556483099E-3</v>
      </c>
      <c r="HE8">
        <v>32384849</v>
      </c>
      <c r="HF8">
        <v>2142</v>
      </c>
      <c r="HH8" t="s">
        <v>201</v>
      </c>
      <c r="HI8">
        <v>3.3921329838705301E-3</v>
      </c>
      <c r="HJ8">
        <v>35176679</v>
      </c>
      <c r="HK8">
        <v>2154</v>
      </c>
      <c r="HM8" t="s">
        <v>201</v>
      </c>
      <c r="HN8">
        <v>3.5087606755126498E-3</v>
      </c>
      <c r="HO8">
        <v>38381256</v>
      </c>
      <c r="HP8">
        <v>2183</v>
      </c>
      <c r="HR8" t="s">
        <v>201</v>
      </c>
      <c r="HS8">
        <v>3.54038068581446E-3</v>
      </c>
      <c r="HT8">
        <v>33221670</v>
      </c>
      <c r="HU8">
        <v>2039</v>
      </c>
      <c r="HW8" t="s">
        <v>201</v>
      </c>
      <c r="HX8">
        <v>3.45425193232445E-3</v>
      </c>
      <c r="HY8">
        <v>34871214</v>
      </c>
      <c r="HZ8">
        <v>1988</v>
      </c>
      <c r="IB8" t="s">
        <v>201</v>
      </c>
      <c r="IC8">
        <v>3.4873843193620698E-3</v>
      </c>
      <c r="ID8">
        <v>36039681</v>
      </c>
      <c r="IE8">
        <v>2063</v>
      </c>
      <c r="IG8" t="s">
        <v>201</v>
      </c>
      <c r="IH8">
        <v>3.47068186660833E-3</v>
      </c>
      <c r="II8">
        <v>34502178</v>
      </c>
      <c r="IJ8">
        <v>1981</v>
      </c>
      <c r="IL8" t="s">
        <v>201</v>
      </c>
      <c r="IM8">
        <v>3.5875763295506601E-3</v>
      </c>
      <c r="IN8">
        <v>33197366</v>
      </c>
      <c r="IO8">
        <v>1943</v>
      </c>
      <c r="IQ8" t="s">
        <v>201</v>
      </c>
      <c r="IR8">
        <v>3.57712984884584E-3</v>
      </c>
      <c r="IS8">
        <v>34801495</v>
      </c>
      <c r="IT8">
        <v>1936</v>
      </c>
      <c r="IV8" t="s">
        <v>201</v>
      </c>
      <c r="IW8">
        <v>3.7030282990385202E-3</v>
      </c>
      <c r="IX8">
        <v>35086679</v>
      </c>
      <c r="IY8">
        <v>2050</v>
      </c>
      <c r="JA8" t="s">
        <v>201</v>
      </c>
      <c r="JB8">
        <v>3.8156248478938399E-3</v>
      </c>
      <c r="JC8">
        <v>35871909</v>
      </c>
      <c r="JD8">
        <v>2040</v>
      </c>
      <c r="JF8" t="s">
        <v>201</v>
      </c>
      <c r="JG8">
        <v>4.0296485101506798E-3</v>
      </c>
      <c r="JH8">
        <v>35928202</v>
      </c>
      <c r="JI8">
        <v>2194</v>
      </c>
      <c r="JK8" t="s">
        <v>201</v>
      </c>
      <c r="JL8">
        <v>3.8224985841888198E-3</v>
      </c>
      <c r="JM8">
        <v>35955640</v>
      </c>
      <c r="JN8">
        <v>2200</v>
      </c>
      <c r="JP8" t="s">
        <v>201</v>
      </c>
      <c r="JQ8">
        <v>3.7441678690972599E-3</v>
      </c>
      <c r="JR8">
        <v>35013885</v>
      </c>
      <c r="JS8">
        <v>2152</v>
      </c>
      <c r="JU8" t="s">
        <v>201</v>
      </c>
      <c r="JV8">
        <v>3.7668285984201501E-3</v>
      </c>
      <c r="JW8">
        <v>35617592</v>
      </c>
      <c r="JX8">
        <v>2206</v>
      </c>
      <c r="JZ8" t="s">
        <v>201</v>
      </c>
      <c r="KA8">
        <v>3.9587294011732997E-3</v>
      </c>
      <c r="KB8">
        <v>31987968</v>
      </c>
      <c r="KC8">
        <v>1946</v>
      </c>
      <c r="KE8" t="s">
        <v>201</v>
      </c>
      <c r="KF8">
        <v>3.53807641949625E-3</v>
      </c>
      <c r="KG8">
        <v>36025765</v>
      </c>
      <c r="KH8">
        <v>2113</v>
      </c>
      <c r="KJ8" t="s">
        <v>201</v>
      </c>
      <c r="KK8">
        <v>3.5978613948876299E-3</v>
      </c>
      <c r="KL8">
        <v>36482749</v>
      </c>
      <c r="KM8">
        <v>2116</v>
      </c>
      <c r="KO8" t="s">
        <v>201</v>
      </c>
      <c r="KP8">
        <v>3.5035987488669E-3</v>
      </c>
      <c r="KQ8">
        <v>33778298</v>
      </c>
      <c r="KR8">
        <v>2083</v>
      </c>
      <c r="KT8" t="s">
        <v>201</v>
      </c>
      <c r="KU8">
        <v>3.6542311577192998E-3</v>
      </c>
      <c r="KV8">
        <v>33598021</v>
      </c>
      <c r="KW8">
        <v>2095</v>
      </c>
    </row>
    <row r="9" spans="1:309" x14ac:dyDescent="0.25">
      <c r="A9" t="s">
        <v>24</v>
      </c>
      <c r="B9">
        <v>0.13199807295718999</v>
      </c>
      <c r="C9">
        <v>51045630</v>
      </c>
      <c r="D9">
        <v>1568</v>
      </c>
      <c r="F9" t="s">
        <v>24</v>
      </c>
      <c r="G9">
        <v>0.14094283760130399</v>
      </c>
      <c r="H9">
        <v>43698208</v>
      </c>
      <c r="I9">
        <v>1430</v>
      </c>
      <c r="K9" t="s">
        <v>24</v>
      </c>
      <c r="L9">
        <v>0.13782968463845399</v>
      </c>
      <c r="M9">
        <v>48567459</v>
      </c>
      <c r="N9">
        <v>1524</v>
      </c>
      <c r="P9" t="s">
        <v>24</v>
      </c>
      <c r="Q9">
        <v>0.128161063332802</v>
      </c>
      <c r="R9">
        <v>49987356</v>
      </c>
      <c r="S9">
        <v>1591</v>
      </c>
      <c r="U9" t="s">
        <v>24</v>
      </c>
      <c r="V9">
        <v>0.12724778995520999</v>
      </c>
      <c r="W9">
        <v>54434549</v>
      </c>
      <c r="X9">
        <v>1664</v>
      </c>
      <c r="Z9" t="s">
        <v>24</v>
      </c>
      <c r="AA9">
        <v>0.12547520757835301</v>
      </c>
      <c r="AB9">
        <v>55571663</v>
      </c>
      <c r="AC9">
        <v>1693</v>
      </c>
      <c r="AE9" t="s">
        <v>24</v>
      </c>
      <c r="AF9">
        <v>0.12821929168499499</v>
      </c>
      <c r="AG9">
        <v>64722104</v>
      </c>
      <c r="AH9">
        <v>1680</v>
      </c>
      <c r="AJ9" t="s">
        <v>24</v>
      </c>
      <c r="AK9">
        <v>0.13337733297547799</v>
      </c>
      <c r="AL9">
        <v>61627239</v>
      </c>
      <c r="AM9">
        <v>1684</v>
      </c>
      <c r="AO9" t="s">
        <v>24</v>
      </c>
      <c r="AP9">
        <v>0.12159765849247101</v>
      </c>
      <c r="AQ9">
        <v>77669157</v>
      </c>
      <c r="AR9">
        <v>1671</v>
      </c>
      <c r="AT9" t="s">
        <v>24</v>
      </c>
      <c r="AU9">
        <v>0.11908517881236</v>
      </c>
      <c r="AV9">
        <v>75390513</v>
      </c>
      <c r="AW9">
        <v>1697</v>
      </c>
      <c r="AY9" t="s">
        <v>24</v>
      </c>
      <c r="AZ9">
        <v>0.11669235726459699</v>
      </c>
      <c r="BA9">
        <v>78788691</v>
      </c>
      <c r="BB9">
        <v>1704</v>
      </c>
      <c r="BD9" t="s">
        <v>24</v>
      </c>
      <c r="BE9">
        <v>0.118682814235596</v>
      </c>
      <c r="BF9">
        <v>90012637</v>
      </c>
      <c r="BG9">
        <v>1734</v>
      </c>
      <c r="BI9" t="s">
        <v>24</v>
      </c>
      <c r="BJ9">
        <v>0.12134219475084899</v>
      </c>
      <c r="BK9">
        <v>94693126</v>
      </c>
      <c r="BL9">
        <v>1721</v>
      </c>
      <c r="BN9" t="s">
        <v>24</v>
      </c>
      <c r="BO9">
        <v>0.122311635003252</v>
      </c>
      <c r="BP9">
        <v>102147957</v>
      </c>
      <c r="BQ9">
        <v>1715</v>
      </c>
      <c r="BS9" t="s">
        <v>24</v>
      </c>
      <c r="BT9">
        <v>0.12358376443503501</v>
      </c>
      <c r="BU9">
        <v>114134018</v>
      </c>
      <c r="BV9">
        <v>1715</v>
      </c>
      <c r="BX9" t="s">
        <v>24</v>
      </c>
      <c r="BY9">
        <v>0.12667236278522301</v>
      </c>
      <c r="BZ9">
        <v>119306736</v>
      </c>
      <c r="CA9">
        <v>1701</v>
      </c>
      <c r="CC9" t="s">
        <v>24</v>
      </c>
      <c r="CD9">
        <v>0.125362859557584</v>
      </c>
      <c r="CE9">
        <v>123434295</v>
      </c>
      <c r="CF9">
        <v>1733</v>
      </c>
      <c r="CH9" t="s">
        <v>24</v>
      </c>
      <c r="CI9">
        <v>0.122549510743483</v>
      </c>
      <c r="CJ9">
        <v>124243562</v>
      </c>
      <c r="CK9">
        <v>1724</v>
      </c>
      <c r="CM9" t="s">
        <v>25</v>
      </c>
      <c r="CN9">
        <v>1.7987325548001299E-2</v>
      </c>
      <c r="CO9">
        <v>59115598</v>
      </c>
      <c r="CP9">
        <v>1807</v>
      </c>
      <c r="CR9" t="s">
        <v>25</v>
      </c>
      <c r="CS9">
        <v>1.8180681906679898E-2</v>
      </c>
      <c r="CT9">
        <v>60751671</v>
      </c>
      <c r="CU9">
        <v>1800</v>
      </c>
      <c r="CW9" t="s">
        <v>25</v>
      </c>
      <c r="CX9">
        <v>1.7915539355259299E-2</v>
      </c>
      <c r="CY9">
        <v>64277809</v>
      </c>
      <c r="CZ9">
        <v>1806</v>
      </c>
      <c r="DB9" t="s">
        <v>25</v>
      </c>
      <c r="DC9">
        <v>2.1750229853525701E-2</v>
      </c>
      <c r="DD9">
        <v>75338626</v>
      </c>
      <c r="DE9">
        <v>1826</v>
      </c>
      <c r="DG9" t="s">
        <v>25</v>
      </c>
      <c r="DH9">
        <v>2.10128899171401E-2</v>
      </c>
      <c r="DI9">
        <v>75842742</v>
      </c>
      <c r="DJ9">
        <v>1863</v>
      </c>
      <c r="DL9" t="s">
        <v>25</v>
      </c>
      <c r="DM9">
        <v>1.9375388006451E-2</v>
      </c>
      <c r="DN9">
        <v>80137391</v>
      </c>
      <c r="DO9">
        <v>1934</v>
      </c>
      <c r="DQ9" t="s">
        <v>25</v>
      </c>
      <c r="DR9">
        <v>1.9552015468253501E-2</v>
      </c>
      <c r="DS9">
        <v>82912016</v>
      </c>
      <c r="DT9">
        <v>1940</v>
      </c>
      <c r="DV9" t="s">
        <v>25</v>
      </c>
      <c r="DW9">
        <v>1.83797650283689E-2</v>
      </c>
      <c r="DX9">
        <v>84271717</v>
      </c>
      <c r="DY9">
        <v>1967</v>
      </c>
      <c r="EA9" t="s">
        <v>25</v>
      </c>
      <c r="EB9">
        <v>1.7671800651862399E-2</v>
      </c>
      <c r="EC9">
        <v>92376965</v>
      </c>
      <c r="ED9">
        <v>1981</v>
      </c>
      <c r="EF9" t="s">
        <v>25</v>
      </c>
      <c r="EG9">
        <v>1.8083986235946301E-2</v>
      </c>
      <c r="EH9">
        <v>99400850</v>
      </c>
      <c r="EI9">
        <v>1995</v>
      </c>
      <c r="EK9" t="s">
        <v>25</v>
      </c>
      <c r="EL9">
        <v>1.7945481649775899E-2</v>
      </c>
      <c r="EM9">
        <v>105802089</v>
      </c>
      <c r="EN9">
        <v>1993</v>
      </c>
      <c r="EP9" t="s">
        <v>25</v>
      </c>
      <c r="EQ9">
        <v>1.7841383785747601E-2</v>
      </c>
      <c r="ER9">
        <v>117420343</v>
      </c>
      <c r="ES9">
        <v>2020</v>
      </c>
      <c r="EU9" t="s">
        <v>25</v>
      </c>
      <c r="EV9">
        <v>1.71864680706371E-2</v>
      </c>
      <c r="EW9">
        <v>128878807</v>
      </c>
      <c r="EX9">
        <v>2032</v>
      </c>
      <c r="EZ9" t="s">
        <v>25</v>
      </c>
      <c r="FA9">
        <v>1.69645586648841E-2</v>
      </c>
      <c r="FB9">
        <v>133749014</v>
      </c>
      <c r="FC9">
        <v>2043</v>
      </c>
      <c r="FE9" t="s">
        <v>25</v>
      </c>
      <c r="FF9">
        <v>1.73797860877433E-2</v>
      </c>
      <c r="FG9">
        <v>150398464</v>
      </c>
      <c r="FH9">
        <v>1981</v>
      </c>
      <c r="FJ9" t="s">
        <v>25</v>
      </c>
      <c r="FK9">
        <v>1.3842372144824399E-2</v>
      </c>
      <c r="FL9">
        <v>161820060</v>
      </c>
      <c r="FM9">
        <v>2016</v>
      </c>
      <c r="FO9" t="s">
        <v>25</v>
      </c>
      <c r="FP9">
        <v>1.6075322984454202E-2</v>
      </c>
      <c r="FQ9">
        <v>176356360</v>
      </c>
      <c r="FR9">
        <v>2008</v>
      </c>
      <c r="FT9" t="s">
        <v>25</v>
      </c>
      <c r="FU9">
        <v>1.6227704162516801E-2</v>
      </c>
      <c r="FV9">
        <v>184486846</v>
      </c>
      <c r="FW9">
        <v>2024</v>
      </c>
      <c r="FY9" t="s">
        <v>25</v>
      </c>
      <c r="FZ9">
        <v>1.54548101282875E-2</v>
      </c>
      <c r="GA9">
        <v>166033297</v>
      </c>
      <c r="GB9">
        <v>1944</v>
      </c>
      <c r="GD9" t="s">
        <v>25</v>
      </c>
      <c r="GE9">
        <v>1.6369365060493499E-2</v>
      </c>
      <c r="GF9">
        <v>143574160</v>
      </c>
      <c r="GG9">
        <v>1901</v>
      </c>
      <c r="GI9" t="s">
        <v>25</v>
      </c>
      <c r="GJ9">
        <v>1.49899666841945E-2</v>
      </c>
      <c r="GK9">
        <v>133308556</v>
      </c>
      <c r="GL9">
        <v>1939</v>
      </c>
      <c r="GN9" t="s">
        <v>25</v>
      </c>
      <c r="GO9">
        <v>1.46971925357832E-2</v>
      </c>
      <c r="GP9">
        <v>137617628</v>
      </c>
      <c r="GQ9">
        <v>1916</v>
      </c>
      <c r="GS9" t="s">
        <v>287</v>
      </c>
      <c r="GT9">
        <v>9.2926880589905107E-3</v>
      </c>
      <c r="GU9">
        <v>38797160</v>
      </c>
      <c r="GV9">
        <v>2126</v>
      </c>
      <c r="GX9" t="s">
        <v>287</v>
      </c>
      <c r="GY9">
        <v>1.01640804032457E-2</v>
      </c>
      <c r="GZ9">
        <v>38438724</v>
      </c>
      <c r="HA9">
        <v>2122</v>
      </c>
      <c r="HC9" t="s">
        <v>287</v>
      </c>
      <c r="HD9">
        <v>1.04193039278346E-2</v>
      </c>
      <c r="HE9">
        <v>39883730</v>
      </c>
      <c r="HF9">
        <v>2037</v>
      </c>
      <c r="HH9" t="s">
        <v>287</v>
      </c>
      <c r="HI9">
        <v>1.22456512085226E-2</v>
      </c>
      <c r="HJ9">
        <v>37816811</v>
      </c>
      <c r="HK9">
        <v>1981</v>
      </c>
      <c r="HM9" t="s">
        <v>287</v>
      </c>
      <c r="HN9">
        <v>1.1508243105803799E-2</v>
      </c>
      <c r="HO9">
        <v>42091318</v>
      </c>
      <c r="HP9">
        <v>2044</v>
      </c>
      <c r="HR9" t="s">
        <v>287</v>
      </c>
      <c r="HS9">
        <v>1.2799688714566101E-2</v>
      </c>
      <c r="HT9">
        <v>42145317</v>
      </c>
      <c r="HU9">
        <v>1930</v>
      </c>
      <c r="HW9" t="s">
        <v>287</v>
      </c>
      <c r="HX9">
        <v>1.1826975604300601E-2</v>
      </c>
      <c r="HY9">
        <v>43928826</v>
      </c>
      <c r="HZ9">
        <v>1760</v>
      </c>
      <c r="IB9" t="s">
        <v>287</v>
      </c>
      <c r="IC9">
        <v>1.1975135620030299E-2</v>
      </c>
      <c r="ID9">
        <v>46490282</v>
      </c>
      <c r="IE9">
        <v>1940</v>
      </c>
      <c r="IG9" t="s">
        <v>287</v>
      </c>
      <c r="IH9">
        <v>1.1881583649091299E-2</v>
      </c>
      <c r="II9">
        <v>43564790</v>
      </c>
      <c r="IJ9">
        <v>1689</v>
      </c>
      <c r="IL9" t="s">
        <v>287</v>
      </c>
      <c r="IM9">
        <v>1.1813332951015099E-2</v>
      </c>
      <c r="IN9">
        <v>40753160</v>
      </c>
      <c r="IO9">
        <v>1767</v>
      </c>
      <c r="IQ9" t="s">
        <v>287</v>
      </c>
      <c r="IR9">
        <v>1.23962643110612E-2</v>
      </c>
      <c r="IS9">
        <v>39696223</v>
      </c>
      <c r="IT9">
        <v>1748</v>
      </c>
      <c r="IV9" t="s">
        <v>287</v>
      </c>
      <c r="IW9">
        <v>1.15820299267457E-2</v>
      </c>
      <c r="IX9">
        <v>39753984</v>
      </c>
      <c r="IY9">
        <v>1858</v>
      </c>
      <c r="JA9" t="s">
        <v>287</v>
      </c>
      <c r="JB9">
        <v>1.21529118927266E-2</v>
      </c>
      <c r="JC9">
        <v>41063321</v>
      </c>
      <c r="JD9">
        <v>1853</v>
      </c>
      <c r="JF9" t="s">
        <v>287</v>
      </c>
      <c r="JG9">
        <v>1.22825499981273E-2</v>
      </c>
      <c r="JH9">
        <v>41651944</v>
      </c>
      <c r="JI9">
        <v>2051</v>
      </c>
      <c r="JK9" t="s">
        <v>287</v>
      </c>
      <c r="JL9">
        <v>1.27889952506505E-2</v>
      </c>
      <c r="JM9">
        <v>41557004</v>
      </c>
      <c r="JN9">
        <v>1924</v>
      </c>
      <c r="JP9" t="s">
        <v>287</v>
      </c>
      <c r="JQ9">
        <v>1.3168546180975901E-2</v>
      </c>
      <c r="JR9">
        <v>42755284</v>
      </c>
      <c r="JS9">
        <v>2020</v>
      </c>
      <c r="JU9" t="s">
        <v>287</v>
      </c>
      <c r="JV9">
        <v>1.3791653636292299E-2</v>
      </c>
      <c r="JW9">
        <v>44400267</v>
      </c>
      <c r="JX9">
        <v>2027</v>
      </c>
      <c r="JZ9" t="s">
        <v>287</v>
      </c>
      <c r="KA9">
        <v>1.48446874303687E-2</v>
      </c>
      <c r="KB9">
        <v>39338130</v>
      </c>
      <c r="KC9">
        <v>1560</v>
      </c>
      <c r="KE9" t="s">
        <v>287</v>
      </c>
      <c r="KF9">
        <v>1.46998438663682E-2</v>
      </c>
      <c r="KG9">
        <v>47537655</v>
      </c>
      <c r="KH9">
        <v>1844</v>
      </c>
      <c r="KJ9" t="s">
        <v>287</v>
      </c>
      <c r="KK9">
        <v>1.5059180381672701E-2</v>
      </c>
      <c r="KL9">
        <v>48221715</v>
      </c>
      <c r="KM9">
        <v>1821</v>
      </c>
      <c r="KO9" t="s">
        <v>287</v>
      </c>
      <c r="KP9">
        <v>1.5011292598107601E-2</v>
      </c>
      <c r="KQ9">
        <v>47826772</v>
      </c>
      <c r="KR9">
        <v>1799</v>
      </c>
      <c r="KT9" t="s">
        <v>287</v>
      </c>
      <c r="KU9">
        <v>1.49850809253315E-2</v>
      </c>
      <c r="KV9">
        <v>45100353</v>
      </c>
      <c r="KW9">
        <v>1776</v>
      </c>
    </row>
    <row r="10" spans="1:309" x14ac:dyDescent="0.25">
      <c r="A10" t="s">
        <v>25</v>
      </c>
      <c r="B10">
        <v>6.4232690419143597E-3</v>
      </c>
      <c r="C10">
        <v>18770112</v>
      </c>
      <c r="D10">
        <v>1725</v>
      </c>
      <c r="F10" t="s">
        <v>25</v>
      </c>
      <c r="G10">
        <v>5.7540988207297602E-3</v>
      </c>
      <c r="H10">
        <v>17432136</v>
      </c>
      <c r="I10">
        <v>1589</v>
      </c>
      <c r="K10" t="s">
        <v>25</v>
      </c>
      <c r="L10">
        <v>5.9028867396742702E-3</v>
      </c>
      <c r="M10">
        <v>18182728</v>
      </c>
      <c r="N10">
        <v>1681</v>
      </c>
      <c r="P10" t="s">
        <v>25</v>
      </c>
      <c r="Q10">
        <v>6.4028447279689598E-3</v>
      </c>
      <c r="R10">
        <v>18366172</v>
      </c>
      <c r="S10">
        <v>1746</v>
      </c>
      <c r="U10" t="s">
        <v>25</v>
      </c>
      <c r="V10">
        <v>6.6461275346931803E-3</v>
      </c>
      <c r="W10">
        <v>18712261</v>
      </c>
      <c r="X10">
        <v>1820</v>
      </c>
      <c r="Z10" t="s">
        <v>25</v>
      </c>
      <c r="AA10">
        <v>6.8409269483088097E-3</v>
      </c>
      <c r="AB10">
        <v>19658601</v>
      </c>
      <c r="AC10">
        <v>1849</v>
      </c>
      <c r="AE10" t="s">
        <v>25</v>
      </c>
      <c r="AF10">
        <v>6.8596050670796903E-3</v>
      </c>
      <c r="AG10">
        <v>21341539</v>
      </c>
      <c r="AH10">
        <v>1835</v>
      </c>
      <c r="AJ10" t="s">
        <v>25</v>
      </c>
      <c r="AK10">
        <v>6.5568483133502803E-3</v>
      </c>
      <c r="AL10">
        <v>21237665</v>
      </c>
      <c r="AM10">
        <v>1842</v>
      </c>
      <c r="AO10" t="s">
        <v>25</v>
      </c>
      <c r="AP10">
        <v>6.0636189493543302E-3</v>
      </c>
      <c r="AQ10">
        <v>28902701</v>
      </c>
      <c r="AR10">
        <v>1832</v>
      </c>
      <c r="AT10" t="s">
        <v>25</v>
      </c>
      <c r="AU10">
        <v>6.46012834540023E-3</v>
      </c>
      <c r="AV10">
        <v>29240199</v>
      </c>
      <c r="AW10">
        <v>1857</v>
      </c>
      <c r="AY10" t="s">
        <v>25</v>
      </c>
      <c r="AZ10">
        <v>6.5548803122562503E-3</v>
      </c>
      <c r="BA10">
        <v>29226391</v>
      </c>
      <c r="BB10">
        <v>1867</v>
      </c>
      <c r="BD10" t="s">
        <v>25</v>
      </c>
      <c r="BE10">
        <v>1.6752883309694402E-2</v>
      </c>
      <c r="BF10">
        <v>31419175</v>
      </c>
      <c r="BG10">
        <v>1893</v>
      </c>
      <c r="BI10" t="s">
        <v>25</v>
      </c>
      <c r="BJ10">
        <v>1.7467758313115998E-2</v>
      </c>
      <c r="BK10">
        <v>32751268</v>
      </c>
      <c r="BL10">
        <v>1883</v>
      </c>
      <c r="BN10" t="s">
        <v>25</v>
      </c>
      <c r="BO10">
        <v>1.9135810579573899E-2</v>
      </c>
      <c r="BP10">
        <v>35604248</v>
      </c>
      <c r="BQ10">
        <v>1875</v>
      </c>
      <c r="BS10" t="s">
        <v>25</v>
      </c>
      <c r="BT10">
        <v>1.8840873139789799E-2</v>
      </c>
      <c r="BU10">
        <v>38150509</v>
      </c>
      <c r="BV10">
        <v>1876</v>
      </c>
      <c r="BX10" t="s">
        <v>25</v>
      </c>
      <c r="BY10">
        <v>1.89679140791651E-2</v>
      </c>
      <c r="BZ10">
        <v>40792151</v>
      </c>
      <c r="CA10">
        <v>1866</v>
      </c>
      <c r="CC10" t="s">
        <v>25</v>
      </c>
      <c r="CD10">
        <v>1.94891096099074E-2</v>
      </c>
      <c r="CE10">
        <v>46424294</v>
      </c>
      <c r="CF10">
        <v>1896</v>
      </c>
      <c r="CH10" t="s">
        <v>25</v>
      </c>
      <c r="CI10">
        <v>1.7917955446321999E-2</v>
      </c>
      <c r="CJ10">
        <v>52879733</v>
      </c>
      <c r="CK10">
        <v>1886</v>
      </c>
      <c r="CM10" t="s">
        <v>29</v>
      </c>
      <c r="CN10">
        <v>2.9358128843972299E-2</v>
      </c>
      <c r="CO10">
        <v>108474536</v>
      </c>
      <c r="CP10">
        <v>1770</v>
      </c>
      <c r="CR10" t="s">
        <v>29</v>
      </c>
      <c r="CS10">
        <v>2.8439452592345801E-2</v>
      </c>
      <c r="CT10">
        <v>107064074</v>
      </c>
      <c r="CU10">
        <v>1767</v>
      </c>
      <c r="CW10" t="s">
        <v>29</v>
      </c>
      <c r="CX10">
        <v>2.8659620736310999E-2</v>
      </c>
      <c r="CY10">
        <v>109205392</v>
      </c>
      <c r="CZ10">
        <v>1773</v>
      </c>
      <c r="DB10" t="s">
        <v>29</v>
      </c>
      <c r="DC10">
        <v>2.8577078529065599E-2</v>
      </c>
      <c r="DD10">
        <v>119203386</v>
      </c>
      <c r="DE10">
        <v>1782</v>
      </c>
      <c r="DG10" t="s">
        <v>29</v>
      </c>
      <c r="DH10">
        <v>2.7230028365084001E-2</v>
      </c>
      <c r="DI10">
        <v>123723216</v>
      </c>
      <c r="DJ10">
        <v>1772</v>
      </c>
      <c r="DL10" t="s">
        <v>29</v>
      </c>
      <c r="DM10">
        <v>2.5764385191673501E-2</v>
      </c>
      <c r="DN10">
        <v>125345241</v>
      </c>
      <c r="DO10">
        <v>1843</v>
      </c>
      <c r="DQ10" t="s">
        <v>29</v>
      </c>
      <c r="DR10">
        <v>2.4337731146487501E-2</v>
      </c>
      <c r="DS10">
        <v>125084000</v>
      </c>
      <c r="DT10">
        <v>1845</v>
      </c>
      <c r="DV10" t="s">
        <v>29</v>
      </c>
      <c r="DW10">
        <v>2.4357876320158602E-2</v>
      </c>
      <c r="DX10">
        <v>121184335</v>
      </c>
      <c r="DY10">
        <v>1879</v>
      </c>
      <c r="EA10" t="s">
        <v>29</v>
      </c>
      <c r="EB10">
        <v>2.5360273997361599E-2</v>
      </c>
      <c r="EC10">
        <v>145005627</v>
      </c>
      <c r="ED10">
        <v>1900</v>
      </c>
      <c r="EF10" t="s">
        <v>29</v>
      </c>
      <c r="EG10">
        <v>2.58242932658353E-2</v>
      </c>
      <c r="EH10">
        <v>156775504</v>
      </c>
      <c r="EI10">
        <v>1910</v>
      </c>
      <c r="EK10" t="s">
        <v>29</v>
      </c>
      <c r="EL10">
        <v>2.4371813960775299E-2</v>
      </c>
      <c r="EM10">
        <v>166338624</v>
      </c>
      <c r="EN10">
        <v>1906</v>
      </c>
      <c r="EP10" t="s">
        <v>29</v>
      </c>
      <c r="EQ10">
        <v>2.4140887305590698E-2</v>
      </c>
      <c r="ER10">
        <v>174431113</v>
      </c>
      <c r="ES10">
        <v>1931</v>
      </c>
      <c r="EU10" t="s">
        <v>29</v>
      </c>
      <c r="EV10">
        <v>4.1062337314602501E-2</v>
      </c>
      <c r="EW10">
        <v>193235317</v>
      </c>
      <c r="EX10">
        <v>1926</v>
      </c>
      <c r="EZ10" t="s">
        <v>29</v>
      </c>
      <c r="FA10">
        <v>4.04611316654453E-2</v>
      </c>
      <c r="FB10">
        <v>201443506</v>
      </c>
      <c r="FC10">
        <v>1942</v>
      </c>
      <c r="FE10" t="s">
        <v>29</v>
      </c>
      <c r="FF10">
        <v>4.1459829865625401E-2</v>
      </c>
      <c r="FG10">
        <v>206119471</v>
      </c>
      <c r="FH10">
        <v>1738</v>
      </c>
      <c r="FJ10" t="s">
        <v>29</v>
      </c>
      <c r="FK10">
        <v>3.9490377132950803E-2</v>
      </c>
      <c r="FL10">
        <v>234484543</v>
      </c>
      <c r="FM10">
        <v>1856</v>
      </c>
      <c r="FO10" t="s">
        <v>29</v>
      </c>
      <c r="FP10">
        <v>3.9647513857974402E-2</v>
      </c>
      <c r="FQ10">
        <v>253905290</v>
      </c>
      <c r="FR10">
        <v>1864</v>
      </c>
      <c r="FT10" t="s">
        <v>29</v>
      </c>
      <c r="FU10">
        <v>3.9628224736694598E-2</v>
      </c>
      <c r="FV10">
        <v>246920428</v>
      </c>
      <c r="FW10">
        <v>1870</v>
      </c>
      <c r="FY10" t="s">
        <v>29</v>
      </c>
      <c r="FZ10">
        <v>3.8223648409093099E-2</v>
      </c>
      <c r="GA10">
        <v>211995680</v>
      </c>
      <c r="GB10">
        <v>1817</v>
      </c>
      <c r="GD10" t="s">
        <v>29</v>
      </c>
      <c r="GE10">
        <v>3.8243893032812802E-2</v>
      </c>
      <c r="GF10">
        <v>198612974</v>
      </c>
      <c r="GG10">
        <v>1802</v>
      </c>
      <c r="GI10" t="s">
        <v>29</v>
      </c>
      <c r="GJ10">
        <v>3.4800629110574799E-2</v>
      </c>
      <c r="GK10">
        <v>194092688</v>
      </c>
      <c r="GL10">
        <v>1803</v>
      </c>
      <c r="GN10" t="s">
        <v>29</v>
      </c>
      <c r="GO10">
        <v>3.5002137607628603E-2</v>
      </c>
      <c r="GP10">
        <v>206084145</v>
      </c>
      <c r="GQ10">
        <v>1805</v>
      </c>
      <c r="GS10" t="s">
        <v>26</v>
      </c>
      <c r="GT10">
        <v>7.8558042648748196E-4</v>
      </c>
      <c r="GU10">
        <v>18962370</v>
      </c>
      <c r="GV10">
        <v>1670</v>
      </c>
      <c r="GX10" t="s">
        <v>26</v>
      </c>
      <c r="GY10">
        <v>7.8474392902982005E-4</v>
      </c>
      <c r="GZ10">
        <v>18307752</v>
      </c>
      <c r="HA10">
        <v>1787</v>
      </c>
      <c r="HC10" t="s">
        <v>26</v>
      </c>
      <c r="HD10">
        <v>7.8902684996436003E-4</v>
      </c>
      <c r="HE10">
        <v>17888357</v>
      </c>
      <c r="HF10">
        <v>1618</v>
      </c>
      <c r="HH10" t="s">
        <v>26</v>
      </c>
      <c r="HI10">
        <v>7.8472575301142503E-4</v>
      </c>
      <c r="HJ10">
        <v>16403630</v>
      </c>
      <c r="HK10">
        <v>1616</v>
      </c>
      <c r="HM10" t="s">
        <v>26</v>
      </c>
      <c r="HN10">
        <v>7.8804739902327704E-4</v>
      </c>
      <c r="HO10">
        <v>17550084</v>
      </c>
      <c r="HP10">
        <v>1645</v>
      </c>
      <c r="HR10" t="s">
        <v>26</v>
      </c>
      <c r="HS10">
        <v>8.35903863259305E-4</v>
      </c>
      <c r="HT10">
        <v>16709000</v>
      </c>
      <c r="HU10">
        <v>1672</v>
      </c>
      <c r="HW10" t="s">
        <v>26</v>
      </c>
      <c r="HX10">
        <v>8.0148257293263E-4</v>
      </c>
      <c r="HY10">
        <v>17959410</v>
      </c>
      <c r="HZ10">
        <v>1674</v>
      </c>
      <c r="IB10" t="s">
        <v>26</v>
      </c>
      <c r="IC10">
        <v>8.0358511320495301E-4</v>
      </c>
      <c r="ID10">
        <v>18712547</v>
      </c>
      <c r="IE10">
        <v>1540</v>
      </c>
      <c r="IG10" t="s">
        <v>26</v>
      </c>
      <c r="IH10">
        <v>7.9184722964846098E-4</v>
      </c>
      <c r="II10">
        <v>15852881</v>
      </c>
      <c r="IJ10">
        <v>1365</v>
      </c>
      <c r="IL10" t="s">
        <v>26</v>
      </c>
      <c r="IM10">
        <v>7.8958704887460403E-4</v>
      </c>
      <c r="IN10">
        <v>15939846</v>
      </c>
      <c r="IO10">
        <v>1608</v>
      </c>
      <c r="IQ10" t="s">
        <v>26</v>
      </c>
      <c r="IR10">
        <v>7.86458178443297E-4</v>
      </c>
      <c r="IS10">
        <v>16319961</v>
      </c>
      <c r="IT10">
        <v>1470</v>
      </c>
      <c r="IV10" t="s">
        <v>26</v>
      </c>
      <c r="IW10">
        <v>7.79792324362363E-4</v>
      </c>
      <c r="IX10">
        <v>15803198</v>
      </c>
      <c r="IY10">
        <v>1654</v>
      </c>
      <c r="JA10" t="s">
        <v>26</v>
      </c>
      <c r="JB10">
        <v>7.7645187188863697E-4</v>
      </c>
      <c r="JC10">
        <v>16053009</v>
      </c>
      <c r="JD10">
        <v>1577</v>
      </c>
      <c r="JF10" t="s">
        <v>26</v>
      </c>
      <c r="JG10">
        <v>7.7054260204347099E-4</v>
      </c>
      <c r="JH10">
        <v>15651584</v>
      </c>
      <c r="JI10">
        <v>1595</v>
      </c>
      <c r="JK10" t="s">
        <v>26</v>
      </c>
      <c r="JL10">
        <v>7.7347135276895204E-4</v>
      </c>
      <c r="JM10">
        <v>12084501</v>
      </c>
      <c r="JN10">
        <v>1471</v>
      </c>
      <c r="JP10" t="s">
        <v>26</v>
      </c>
      <c r="JQ10">
        <v>7.7318231143082001E-4</v>
      </c>
      <c r="JR10">
        <v>14922569</v>
      </c>
      <c r="JS10">
        <v>1460</v>
      </c>
      <c r="JU10" t="s">
        <v>26</v>
      </c>
      <c r="JV10">
        <v>7.80070819393137E-4</v>
      </c>
      <c r="JW10">
        <v>14976322</v>
      </c>
      <c r="JX10">
        <v>1449</v>
      </c>
      <c r="JZ10" t="s">
        <v>26</v>
      </c>
      <c r="KA10">
        <v>7.7389248326712801E-4</v>
      </c>
      <c r="KB10">
        <v>15770699</v>
      </c>
      <c r="KC10">
        <v>1516</v>
      </c>
      <c r="KE10" t="s">
        <v>26</v>
      </c>
      <c r="KF10">
        <v>7.7046435766859396E-4</v>
      </c>
      <c r="KG10">
        <v>19323408</v>
      </c>
      <c r="KH10">
        <v>1696</v>
      </c>
      <c r="KJ10" t="s">
        <v>26</v>
      </c>
      <c r="KK10">
        <v>7.7346448756790301E-4</v>
      </c>
      <c r="KL10">
        <v>19448762</v>
      </c>
      <c r="KM10">
        <v>1677</v>
      </c>
      <c r="KO10" t="s">
        <v>26</v>
      </c>
      <c r="KP10">
        <v>7.70862622574449E-4</v>
      </c>
      <c r="KQ10">
        <v>19055686</v>
      </c>
      <c r="KR10">
        <v>1707</v>
      </c>
      <c r="KT10" t="s">
        <v>26</v>
      </c>
      <c r="KU10">
        <v>7.6815234136352905E-4</v>
      </c>
      <c r="KV10">
        <v>17238038</v>
      </c>
      <c r="KW10">
        <v>1544</v>
      </c>
    </row>
    <row r="11" spans="1:309" x14ac:dyDescent="0.25">
      <c r="A11" t="s">
        <v>26</v>
      </c>
      <c r="B11">
        <v>8.3104328498892304E-4</v>
      </c>
      <c r="C11">
        <v>3842650</v>
      </c>
      <c r="D11">
        <v>1345</v>
      </c>
      <c r="F11" t="s">
        <v>29</v>
      </c>
      <c r="G11">
        <v>3.7429483839093398E-2</v>
      </c>
      <c r="H11">
        <v>48556768</v>
      </c>
      <c r="I11">
        <v>1481</v>
      </c>
      <c r="K11" t="s">
        <v>29</v>
      </c>
      <c r="L11">
        <v>3.5656586154855299E-2</v>
      </c>
      <c r="M11">
        <v>53999903</v>
      </c>
      <c r="N11">
        <v>1576</v>
      </c>
      <c r="P11" t="s">
        <v>26</v>
      </c>
      <c r="Q11">
        <v>8.4058235248134802E-4</v>
      </c>
      <c r="R11">
        <v>3794862</v>
      </c>
      <c r="S11">
        <v>1338</v>
      </c>
      <c r="U11" t="s">
        <v>26</v>
      </c>
      <c r="V11">
        <v>8.2795684446375503E-4</v>
      </c>
      <c r="W11">
        <v>4115994</v>
      </c>
      <c r="X11">
        <v>1343</v>
      </c>
      <c r="Z11" t="s">
        <v>26</v>
      </c>
      <c r="AA11">
        <v>8.1929898284968997E-4</v>
      </c>
      <c r="AB11">
        <v>4103838</v>
      </c>
      <c r="AC11">
        <v>1250</v>
      </c>
      <c r="AE11" t="s">
        <v>26</v>
      </c>
      <c r="AF11">
        <v>8.2483279516961695E-4</v>
      </c>
      <c r="AG11">
        <v>4169940</v>
      </c>
      <c r="AH11">
        <v>1123</v>
      </c>
      <c r="AJ11" t="s">
        <v>26</v>
      </c>
      <c r="AK11">
        <v>8.3018780020204604E-4</v>
      </c>
      <c r="AL11">
        <v>4407954</v>
      </c>
      <c r="AM11">
        <v>1251</v>
      </c>
      <c r="AO11" t="s">
        <v>26</v>
      </c>
      <c r="AP11">
        <v>9.3237003696574402E-4</v>
      </c>
      <c r="AQ11">
        <v>7035321</v>
      </c>
      <c r="AR11">
        <v>1241</v>
      </c>
      <c r="AT11" t="s">
        <v>26</v>
      </c>
      <c r="AU11">
        <v>9.0654435274817899E-4</v>
      </c>
      <c r="AV11">
        <v>6472131</v>
      </c>
      <c r="AW11">
        <v>1103</v>
      </c>
      <c r="AY11" t="s">
        <v>26</v>
      </c>
      <c r="AZ11">
        <v>9.22936664294836E-4</v>
      </c>
      <c r="BA11">
        <v>6527828</v>
      </c>
      <c r="BB11">
        <v>1105</v>
      </c>
      <c r="BD11" t="s">
        <v>26</v>
      </c>
      <c r="BE11">
        <v>9.3290656560650505E-4</v>
      </c>
      <c r="BF11">
        <v>5899515</v>
      </c>
      <c r="BG11">
        <v>908</v>
      </c>
      <c r="BI11" t="s">
        <v>26</v>
      </c>
      <c r="BJ11">
        <v>9.3889143077480501E-4</v>
      </c>
      <c r="BK11">
        <v>6430519</v>
      </c>
      <c r="BL11">
        <v>1141</v>
      </c>
      <c r="BN11" t="s">
        <v>26</v>
      </c>
      <c r="BO11">
        <v>9.4098903407521903E-4</v>
      </c>
      <c r="BP11">
        <v>7885230</v>
      </c>
      <c r="BQ11">
        <v>1298</v>
      </c>
      <c r="BS11" t="s">
        <v>26</v>
      </c>
      <c r="BT11">
        <v>9.3572984362214095E-4</v>
      </c>
      <c r="BU11">
        <v>8276659</v>
      </c>
      <c r="BV11">
        <v>1153</v>
      </c>
      <c r="BX11" t="s">
        <v>26</v>
      </c>
      <c r="BY11">
        <v>9.3188081707014901E-4</v>
      </c>
      <c r="BZ11">
        <v>7131877</v>
      </c>
      <c r="CA11">
        <v>892</v>
      </c>
      <c r="CC11" t="s">
        <v>26</v>
      </c>
      <c r="CD11">
        <v>9.4715713852137797E-4</v>
      </c>
      <c r="CE11">
        <v>8802396</v>
      </c>
      <c r="CF11">
        <v>1043</v>
      </c>
      <c r="CH11" t="s">
        <v>26</v>
      </c>
      <c r="CI11">
        <v>9.5904937022710495E-4</v>
      </c>
      <c r="CJ11">
        <v>9831869</v>
      </c>
      <c r="CK11">
        <v>1205</v>
      </c>
      <c r="CM11" t="s">
        <v>26</v>
      </c>
      <c r="CN11">
        <v>9.5642399320243303E-4</v>
      </c>
      <c r="CO11">
        <v>11156635</v>
      </c>
      <c r="CP11">
        <v>1310</v>
      </c>
      <c r="CR11" t="s">
        <v>26</v>
      </c>
      <c r="CS11">
        <v>9.5938596515507E-4</v>
      </c>
      <c r="CT11">
        <v>10860795</v>
      </c>
      <c r="CU11">
        <v>1196</v>
      </c>
      <c r="CW11" t="s">
        <v>26</v>
      </c>
      <c r="CX11">
        <v>9.6263052692514297E-4</v>
      </c>
      <c r="CY11">
        <v>11208177</v>
      </c>
      <c r="CZ11">
        <v>1204</v>
      </c>
      <c r="DB11" t="s">
        <v>26</v>
      </c>
      <c r="DC11">
        <v>9.844213111420059E-4</v>
      </c>
      <c r="DD11">
        <v>12591087</v>
      </c>
      <c r="DE11">
        <v>1217</v>
      </c>
      <c r="DG11" t="s">
        <v>26</v>
      </c>
      <c r="DH11">
        <v>9.6334744702906701E-4</v>
      </c>
      <c r="DI11">
        <v>12375086</v>
      </c>
      <c r="DJ11">
        <v>1084</v>
      </c>
      <c r="DL11" t="s">
        <v>26</v>
      </c>
      <c r="DM11">
        <v>9.54217759327724E-4</v>
      </c>
      <c r="DN11">
        <v>12443806</v>
      </c>
      <c r="DO11">
        <v>1107</v>
      </c>
      <c r="DQ11" t="s">
        <v>26</v>
      </c>
      <c r="DR11">
        <v>9.8030196499709508E-4</v>
      </c>
      <c r="DS11">
        <v>12752409</v>
      </c>
      <c r="DT11">
        <v>1109</v>
      </c>
      <c r="DV11" t="s">
        <v>26</v>
      </c>
      <c r="DW11">
        <v>9.8426216825546302E-4</v>
      </c>
      <c r="DX11">
        <v>13712740</v>
      </c>
      <c r="DY11">
        <v>1398</v>
      </c>
      <c r="EA11" t="s">
        <v>26</v>
      </c>
      <c r="EB11">
        <v>9.6233894857964796E-4</v>
      </c>
      <c r="EC11">
        <v>15499301</v>
      </c>
      <c r="ED11">
        <v>1507</v>
      </c>
      <c r="EF11" t="s">
        <v>26</v>
      </c>
      <c r="EG11">
        <v>9.2324109768240697E-4</v>
      </c>
      <c r="EH11">
        <v>15173062</v>
      </c>
      <c r="EI11">
        <v>1355</v>
      </c>
      <c r="EK11" t="s">
        <v>26</v>
      </c>
      <c r="EL11">
        <v>9.4687017399518202E-4</v>
      </c>
      <c r="EM11">
        <v>16355711</v>
      </c>
      <c r="EN11">
        <v>1376</v>
      </c>
      <c r="EP11" t="s">
        <v>26</v>
      </c>
      <c r="EQ11">
        <v>8.31858361671237E-4</v>
      </c>
      <c r="ER11">
        <v>16132956</v>
      </c>
      <c r="ES11">
        <v>1375</v>
      </c>
      <c r="EU11" t="s">
        <v>26</v>
      </c>
      <c r="EV11">
        <v>8.0904457565873604E-4</v>
      </c>
      <c r="EW11">
        <v>19673440</v>
      </c>
      <c r="EX11">
        <v>1535</v>
      </c>
      <c r="EZ11" t="s">
        <v>26</v>
      </c>
      <c r="FA11">
        <v>8.15749581619684E-4</v>
      </c>
      <c r="FB11">
        <v>20408629</v>
      </c>
      <c r="FC11">
        <v>1528</v>
      </c>
      <c r="FE11" t="s">
        <v>26</v>
      </c>
      <c r="FF11">
        <v>8.1449805882832305E-4</v>
      </c>
      <c r="FG11">
        <v>21301071</v>
      </c>
      <c r="FH11">
        <v>1540</v>
      </c>
      <c r="FJ11" t="s">
        <v>26</v>
      </c>
      <c r="FK11">
        <v>8.0865194523304902E-4</v>
      </c>
      <c r="FL11">
        <v>21816137</v>
      </c>
      <c r="FM11">
        <v>1540</v>
      </c>
      <c r="FO11" t="s">
        <v>26</v>
      </c>
      <c r="FP11">
        <v>8.0555619589773003E-4</v>
      </c>
      <c r="FQ11">
        <v>23461412</v>
      </c>
      <c r="FR11">
        <v>1542</v>
      </c>
      <c r="FT11" t="s">
        <v>26</v>
      </c>
      <c r="FU11">
        <v>7.8302145461226999E-4</v>
      </c>
      <c r="FV11">
        <v>23192260</v>
      </c>
      <c r="FW11">
        <v>1549</v>
      </c>
      <c r="FY11" t="s">
        <v>26</v>
      </c>
      <c r="FZ11">
        <v>7.8765391238148105E-4</v>
      </c>
      <c r="GA11">
        <v>21620999</v>
      </c>
      <c r="GB11">
        <v>1548</v>
      </c>
      <c r="GD11" t="s">
        <v>26</v>
      </c>
      <c r="GE11">
        <v>7.9249026756598399E-4</v>
      </c>
      <c r="GF11">
        <v>17786933</v>
      </c>
      <c r="GG11">
        <v>1417</v>
      </c>
      <c r="GI11" t="s">
        <v>26</v>
      </c>
      <c r="GJ11">
        <v>7.9620736414713796E-4</v>
      </c>
      <c r="GK11">
        <v>16887916</v>
      </c>
      <c r="GL11">
        <v>1418</v>
      </c>
      <c r="GN11" t="s">
        <v>26</v>
      </c>
      <c r="GO11">
        <v>7.9968175013873097E-4</v>
      </c>
      <c r="GP11">
        <v>18454940</v>
      </c>
      <c r="GQ11">
        <v>1548</v>
      </c>
      <c r="GS11" t="s">
        <v>180</v>
      </c>
      <c r="GT11">
        <v>1.94482238249055E-3</v>
      </c>
      <c r="GU11">
        <v>28585202</v>
      </c>
      <c r="GV11">
        <v>2206</v>
      </c>
      <c r="GX11" t="s">
        <v>180</v>
      </c>
      <c r="GY11">
        <v>2.05305789956973E-3</v>
      </c>
      <c r="GZ11">
        <v>27825605</v>
      </c>
      <c r="HA11">
        <v>2198</v>
      </c>
      <c r="HC11" t="s">
        <v>180</v>
      </c>
      <c r="HD11">
        <v>2.02027197123846E-3</v>
      </c>
      <c r="HE11">
        <v>27560323</v>
      </c>
      <c r="HF11">
        <v>2149</v>
      </c>
      <c r="HH11" t="s">
        <v>180</v>
      </c>
      <c r="HI11">
        <v>2.0320107432933001E-3</v>
      </c>
      <c r="HJ11">
        <v>25517321</v>
      </c>
      <c r="HK11">
        <v>2029</v>
      </c>
      <c r="HM11" t="s">
        <v>180</v>
      </c>
      <c r="HN11">
        <v>2.03138915386805E-3</v>
      </c>
      <c r="HO11">
        <v>27264031</v>
      </c>
      <c r="HP11">
        <v>2069</v>
      </c>
      <c r="HR11" t="s">
        <v>180</v>
      </c>
      <c r="HS11">
        <v>1.9695090499019601E-3</v>
      </c>
      <c r="HT11">
        <v>25508370</v>
      </c>
      <c r="HU11">
        <v>2015</v>
      </c>
      <c r="HW11" t="s">
        <v>180</v>
      </c>
      <c r="HX11">
        <v>1.9313618577893399E-3</v>
      </c>
      <c r="HY11">
        <v>26832402</v>
      </c>
      <c r="HZ11">
        <v>2020</v>
      </c>
      <c r="IB11" t="s">
        <v>180</v>
      </c>
      <c r="IC11">
        <v>2.2860283984397099E-3</v>
      </c>
      <c r="ID11">
        <v>28140534</v>
      </c>
      <c r="IE11">
        <v>2035</v>
      </c>
      <c r="IG11" t="s">
        <v>180</v>
      </c>
      <c r="IH11">
        <v>2.2800752062902899E-3</v>
      </c>
      <c r="II11">
        <v>26867778</v>
      </c>
      <c r="IJ11">
        <v>2000</v>
      </c>
      <c r="IL11" t="s">
        <v>180</v>
      </c>
      <c r="IM11">
        <v>2.2769152064442901E-3</v>
      </c>
      <c r="IN11">
        <v>25385391</v>
      </c>
      <c r="IO11">
        <v>1915</v>
      </c>
      <c r="IQ11" t="s">
        <v>180</v>
      </c>
      <c r="IR11">
        <v>2.00986967499519E-3</v>
      </c>
      <c r="IS11">
        <v>25692961</v>
      </c>
      <c r="IT11">
        <v>1900</v>
      </c>
      <c r="IV11" t="s">
        <v>180</v>
      </c>
      <c r="IW11">
        <v>2.0655523867580501E-3</v>
      </c>
      <c r="IX11">
        <v>25603377</v>
      </c>
      <c r="IY11">
        <v>2010</v>
      </c>
      <c r="JA11" t="s">
        <v>180</v>
      </c>
      <c r="JB11">
        <v>2.0931952066283498E-3</v>
      </c>
      <c r="JC11">
        <v>25495954</v>
      </c>
      <c r="JD11">
        <v>2005</v>
      </c>
      <c r="JF11" t="s">
        <v>180</v>
      </c>
      <c r="JG11">
        <v>2.07272081217557E-3</v>
      </c>
      <c r="JH11">
        <v>25408523</v>
      </c>
      <c r="JI11">
        <v>2160</v>
      </c>
      <c r="JK11" t="s">
        <v>180</v>
      </c>
      <c r="JL11">
        <v>1.8665534440112099E-3</v>
      </c>
      <c r="JM11">
        <v>24180622</v>
      </c>
      <c r="JN11">
        <v>2160</v>
      </c>
      <c r="JP11" t="s">
        <v>180</v>
      </c>
      <c r="JQ11">
        <v>1.8354566756954801E-3</v>
      </c>
      <c r="JR11">
        <v>24952032</v>
      </c>
      <c r="JS11">
        <v>2163</v>
      </c>
      <c r="JU11" t="s">
        <v>180</v>
      </c>
      <c r="JV11">
        <v>1.8855628043885199E-3</v>
      </c>
      <c r="JW11">
        <v>24931203</v>
      </c>
      <c r="JX11">
        <v>2143</v>
      </c>
      <c r="JZ11" t="s">
        <v>180</v>
      </c>
      <c r="KA11">
        <v>1.95204913297411E-3</v>
      </c>
      <c r="KB11">
        <v>21865871</v>
      </c>
      <c r="KC11">
        <v>2010</v>
      </c>
      <c r="KE11" t="s">
        <v>180</v>
      </c>
      <c r="KF11">
        <v>1.87185398631339E-3</v>
      </c>
      <c r="KG11">
        <v>25527099</v>
      </c>
      <c r="KH11">
        <v>2166</v>
      </c>
      <c r="KJ11" t="s">
        <v>180</v>
      </c>
      <c r="KK11">
        <v>1.85726283227174E-3</v>
      </c>
      <c r="KL11">
        <v>25506204</v>
      </c>
      <c r="KM11">
        <v>2166</v>
      </c>
      <c r="KO11" t="s">
        <v>180</v>
      </c>
      <c r="KP11">
        <v>1.87072604580434E-3</v>
      </c>
      <c r="KQ11">
        <v>23786948</v>
      </c>
      <c r="KR11">
        <v>2024</v>
      </c>
      <c r="KT11" t="s">
        <v>180</v>
      </c>
      <c r="KU11">
        <v>1.8378097924724101E-3</v>
      </c>
      <c r="KV11">
        <v>23527376</v>
      </c>
      <c r="KW11">
        <v>2131</v>
      </c>
    </row>
    <row r="12" spans="1:309" x14ac:dyDescent="0.25">
      <c r="A12" t="s">
        <v>27</v>
      </c>
      <c r="B12">
        <v>5.8267168526121103E-3</v>
      </c>
      <c r="C12">
        <v>10732126</v>
      </c>
      <c r="D12">
        <v>1671</v>
      </c>
      <c r="F12" t="s">
        <v>41</v>
      </c>
      <c r="G12">
        <v>6.4418965431477695E-2</v>
      </c>
      <c r="H12">
        <v>25024194</v>
      </c>
      <c r="I12">
        <v>1504</v>
      </c>
      <c r="K12" t="s">
        <v>41</v>
      </c>
      <c r="L12">
        <v>6.5788489543168696E-2</v>
      </c>
      <c r="M12">
        <v>26243456</v>
      </c>
      <c r="N12">
        <v>1596</v>
      </c>
      <c r="P12" t="s">
        <v>27</v>
      </c>
      <c r="Q12">
        <v>6.1921017837642499E-3</v>
      </c>
      <c r="R12">
        <v>11228563</v>
      </c>
      <c r="S12">
        <v>1692</v>
      </c>
      <c r="U12" t="s">
        <v>27</v>
      </c>
      <c r="V12">
        <v>6.2784777342836098E-3</v>
      </c>
      <c r="W12">
        <v>11763199</v>
      </c>
      <c r="X12">
        <v>1766</v>
      </c>
      <c r="Z12" t="s">
        <v>27</v>
      </c>
      <c r="AA12">
        <v>7.5660078864219701E-3</v>
      </c>
      <c r="AB12">
        <v>13816862</v>
      </c>
      <c r="AC12">
        <v>1833</v>
      </c>
      <c r="AE12" t="s">
        <v>27</v>
      </c>
      <c r="AF12">
        <v>6.9908661021211198E-3</v>
      </c>
      <c r="AG12">
        <v>13773585</v>
      </c>
      <c r="AH12">
        <v>1835</v>
      </c>
      <c r="AJ12" t="s">
        <v>27</v>
      </c>
      <c r="AK12">
        <v>6.8932663338180204E-3</v>
      </c>
      <c r="AL12">
        <v>13719721</v>
      </c>
      <c r="AM12">
        <v>1842</v>
      </c>
      <c r="AO12" t="s">
        <v>27</v>
      </c>
      <c r="AP12">
        <v>6.1416903162291002E-3</v>
      </c>
      <c r="AQ12">
        <v>19115043</v>
      </c>
      <c r="AR12">
        <v>1832</v>
      </c>
      <c r="AT12" t="s">
        <v>27</v>
      </c>
      <c r="AU12">
        <v>5.73657324736434E-3</v>
      </c>
      <c r="AV12">
        <v>18073434</v>
      </c>
      <c r="AW12">
        <v>1768</v>
      </c>
      <c r="AY12" t="s">
        <v>27</v>
      </c>
      <c r="AZ12">
        <v>5.7829046632862204E-3</v>
      </c>
      <c r="BA12">
        <v>17994206</v>
      </c>
      <c r="BB12">
        <v>1782</v>
      </c>
      <c r="BD12" t="s">
        <v>27</v>
      </c>
      <c r="BE12">
        <v>6.0300115566022001E-3</v>
      </c>
      <c r="BF12">
        <v>20124874</v>
      </c>
      <c r="BG12">
        <v>1781</v>
      </c>
      <c r="BI12" t="s">
        <v>27</v>
      </c>
      <c r="BJ12">
        <v>6.2113355828814897E-3</v>
      </c>
      <c r="BK12">
        <v>20362834</v>
      </c>
      <c r="BL12">
        <v>1771</v>
      </c>
      <c r="BN12" t="s">
        <v>27</v>
      </c>
      <c r="BO12">
        <v>6.4970427575124301E-3</v>
      </c>
      <c r="BP12">
        <v>21795032</v>
      </c>
      <c r="BQ12">
        <v>1766</v>
      </c>
      <c r="BS12" t="s">
        <v>27</v>
      </c>
      <c r="BT12">
        <v>6.5136245862298702E-3</v>
      </c>
      <c r="BU12">
        <v>23468239</v>
      </c>
      <c r="BV12">
        <v>1773</v>
      </c>
      <c r="BX12" t="s">
        <v>27</v>
      </c>
      <c r="BY12">
        <v>6.2440371560465299E-3</v>
      </c>
      <c r="BZ12">
        <v>24316632</v>
      </c>
      <c r="CA12">
        <v>1760</v>
      </c>
      <c r="CC12" t="s">
        <v>27</v>
      </c>
      <c r="CD12">
        <v>6.45913243696519E-3</v>
      </c>
      <c r="CE12">
        <v>25322850</v>
      </c>
      <c r="CF12">
        <v>1789</v>
      </c>
      <c r="CH12" t="s">
        <v>22</v>
      </c>
      <c r="CI12">
        <v>4.1116800956726403E-3</v>
      </c>
      <c r="CJ12">
        <v>19807351</v>
      </c>
      <c r="CK12">
        <v>1869</v>
      </c>
      <c r="CM12" t="s">
        <v>21</v>
      </c>
      <c r="CN12">
        <v>7.4422169521846399E-3</v>
      </c>
      <c r="CO12">
        <v>29751520</v>
      </c>
      <c r="CP12">
        <v>1875</v>
      </c>
      <c r="CR12" t="s">
        <v>21</v>
      </c>
      <c r="CS12">
        <v>7.0102877116050297E-3</v>
      </c>
      <c r="CT12">
        <v>29091047</v>
      </c>
      <c r="CU12">
        <v>1872</v>
      </c>
      <c r="CW12" t="s">
        <v>21</v>
      </c>
      <c r="CX12">
        <v>6.8585657377194E-3</v>
      </c>
      <c r="CY12">
        <v>30214173</v>
      </c>
      <c r="CZ12">
        <v>1879</v>
      </c>
      <c r="DB12" t="s">
        <v>21</v>
      </c>
      <c r="DC12">
        <v>1.04674758874304E-2</v>
      </c>
      <c r="DD12">
        <v>44256828</v>
      </c>
      <c r="DE12">
        <v>1886</v>
      </c>
      <c r="DG12" t="s">
        <v>21</v>
      </c>
      <c r="DH12">
        <v>1.01270255069143E-2</v>
      </c>
      <c r="DI12">
        <v>45142730</v>
      </c>
      <c r="DJ12">
        <v>1879</v>
      </c>
      <c r="DL12" t="s">
        <v>21</v>
      </c>
      <c r="DM12">
        <v>1.10860285135946E-2</v>
      </c>
      <c r="DN12">
        <v>50104366</v>
      </c>
      <c r="DO12">
        <v>1951</v>
      </c>
      <c r="DQ12" t="s">
        <v>21</v>
      </c>
      <c r="DR12">
        <v>1.10753647373478E-2</v>
      </c>
      <c r="DS12">
        <v>50891789</v>
      </c>
      <c r="DT12">
        <v>1956</v>
      </c>
      <c r="DV12" t="s">
        <v>21</v>
      </c>
      <c r="DW12">
        <v>1.05319678765922E-2</v>
      </c>
      <c r="DX12">
        <v>47720105</v>
      </c>
      <c r="DY12">
        <v>1983</v>
      </c>
      <c r="EA12" t="s">
        <v>21</v>
      </c>
      <c r="EB12">
        <v>8.7416279179721203E-3</v>
      </c>
      <c r="EC12">
        <v>46702512</v>
      </c>
      <c r="ED12">
        <v>1997</v>
      </c>
      <c r="EF12" t="s">
        <v>21</v>
      </c>
      <c r="EG12">
        <v>8.8328112413239793E-3</v>
      </c>
      <c r="EH12">
        <v>49814341</v>
      </c>
      <c r="EI12">
        <v>1974</v>
      </c>
      <c r="EK12" t="s">
        <v>21</v>
      </c>
      <c r="EL12">
        <v>8.9411133501235696E-3</v>
      </c>
      <c r="EM12">
        <v>51556953</v>
      </c>
      <c r="EN12">
        <v>1971</v>
      </c>
      <c r="EP12" t="s">
        <v>21</v>
      </c>
      <c r="EQ12">
        <v>8.7888196315828102E-3</v>
      </c>
      <c r="ER12">
        <v>53620020</v>
      </c>
      <c r="ES12">
        <v>1997</v>
      </c>
      <c r="EU12" t="s">
        <v>21</v>
      </c>
      <c r="EV12">
        <v>8.2919638074911203E-3</v>
      </c>
      <c r="EW12">
        <v>59712541</v>
      </c>
      <c r="EX12">
        <v>2048</v>
      </c>
      <c r="EZ12" t="s">
        <v>21</v>
      </c>
      <c r="FA12">
        <v>7.6506337890444804E-3</v>
      </c>
      <c r="FB12">
        <v>60230032</v>
      </c>
      <c r="FC12">
        <v>2063</v>
      </c>
      <c r="FE12" t="s">
        <v>21</v>
      </c>
      <c r="FF12">
        <v>8.00681515756144E-3</v>
      </c>
      <c r="FG12">
        <v>63106436</v>
      </c>
      <c r="FH12">
        <v>2001</v>
      </c>
      <c r="FJ12" t="s">
        <v>21</v>
      </c>
      <c r="FK12">
        <v>8.2489649455064502E-3</v>
      </c>
      <c r="FL12">
        <v>67339559</v>
      </c>
      <c r="FM12">
        <v>2036</v>
      </c>
      <c r="FO12" t="s">
        <v>180</v>
      </c>
      <c r="FP12">
        <v>1.7556240326554299E-3</v>
      </c>
      <c r="FQ12">
        <v>31844546</v>
      </c>
      <c r="FR12">
        <v>1851</v>
      </c>
      <c r="FT12" t="s">
        <v>180</v>
      </c>
      <c r="FU12">
        <v>1.8272625248947801E-3</v>
      </c>
      <c r="FV12">
        <v>32414201</v>
      </c>
      <c r="FW12">
        <v>1867</v>
      </c>
      <c r="FY12" t="s">
        <v>180</v>
      </c>
      <c r="FZ12">
        <v>1.8754875535954201E-3</v>
      </c>
      <c r="GA12">
        <v>30713330</v>
      </c>
      <c r="GB12">
        <v>1879</v>
      </c>
      <c r="GD12" t="s">
        <v>180</v>
      </c>
      <c r="GE12">
        <v>1.74934179246554E-3</v>
      </c>
      <c r="GF12">
        <v>26225752</v>
      </c>
      <c r="GG12">
        <v>1849</v>
      </c>
      <c r="GI12" t="s">
        <v>180</v>
      </c>
      <c r="GJ12">
        <v>1.6746890759443301E-3</v>
      </c>
      <c r="GK12">
        <v>25840013</v>
      </c>
      <c r="GL12">
        <v>1873</v>
      </c>
      <c r="GN12" t="s">
        <v>180</v>
      </c>
      <c r="GO12">
        <v>1.6177336402046401E-3</v>
      </c>
      <c r="GP12">
        <v>26617210</v>
      </c>
      <c r="GQ12">
        <v>1875</v>
      </c>
      <c r="GS12" t="s">
        <v>21</v>
      </c>
      <c r="GT12">
        <v>1.1757543264287299E-2</v>
      </c>
      <c r="GU12">
        <v>69169911</v>
      </c>
      <c r="GV12">
        <v>2383</v>
      </c>
      <c r="GX12" t="s">
        <v>21</v>
      </c>
      <c r="GY12">
        <v>1.1944718301906101E-2</v>
      </c>
      <c r="GZ12">
        <v>67498205</v>
      </c>
      <c r="HA12">
        <v>2438</v>
      </c>
      <c r="HC12" t="s">
        <v>21</v>
      </c>
      <c r="HD12">
        <v>1.1910889640382E-2</v>
      </c>
      <c r="HE12">
        <v>67772063</v>
      </c>
      <c r="HF12">
        <v>2351</v>
      </c>
      <c r="HH12" t="s">
        <v>21</v>
      </c>
      <c r="HI12">
        <v>1.10503852903923E-2</v>
      </c>
      <c r="HJ12">
        <v>60598990</v>
      </c>
      <c r="HK12">
        <v>2256</v>
      </c>
      <c r="HM12" t="s">
        <v>21</v>
      </c>
      <c r="HN12">
        <v>1.14328526568054E-2</v>
      </c>
      <c r="HO12">
        <v>67404834</v>
      </c>
      <c r="HP12">
        <v>2265</v>
      </c>
      <c r="HR12" t="s">
        <v>21</v>
      </c>
      <c r="HS12">
        <v>1.12353605406861E-2</v>
      </c>
      <c r="HT12">
        <v>64012282</v>
      </c>
      <c r="HU12">
        <v>2257</v>
      </c>
      <c r="HW12" t="s">
        <v>21</v>
      </c>
      <c r="HX12">
        <v>1.20011063302039E-2</v>
      </c>
      <c r="HY12">
        <v>68933538</v>
      </c>
      <c r="HZ12">
        <v>2238</v>
      </c>
      <c r="IB12" t="s">
        <v>21</v>
      </c>
      <c r="IC12">
        <v>1.21064793057006E-2</v>
      </c>
      <c r="ID12">
        <v>70099111</v>
      </c>
      <c r="IE12">
        <v>2275</v>
      </c>
      <c r="IG12" t="s">
        <v>21</v>
      </c>
      <c r="IH12">
        <v>1.11355173581078E-2</v>
      </c>
      <c r="II12">
        <v>64758893</v>
      </c>
      <c r="IJ12">
        <v>2171</v>
      </c>
      <c r="IL12" t="s">
        <v>21</v>
      </c>
      <c r="IM12">
        <v>1.1446473690219901E-2</v>
      </c>
      <c r="IN12">
        <v>63941360</v>
      </c>
      <c r="IO12">
        <v>2154</v>
      </c>
      <c r="IQ12" t="s">
        <v>21</v>
      </c>
      <c r="IR12">
        <v>1.1486024459126601E-2</v>
      </c>
      <c r="IS12">
        <v>66101058</v>
      </c>
      <c r="IT12">
        <v>2133</v>
      </c>
      <c r="IV12" t="s">
        <v>21</v>
      </c>
      <c r="IW12">
        <v>1.2217806959906499E-2</v>
      </c>
      <c r="IX12">
        <v>67733294</v>
      </c>
      <c r="IY12">
        <v>2212</v>
      </c>
      <c r="JA12" t="s">
        <v>21</v>
      </c>
      <c r="JB12">
        <v>1.1699996712639899E-2</v>
      </c>
      <c r="JC12">
        <v>66558257</v>
      </c>
      <c r="JD12">
        <v>2238</v>
      </c>
      <c r="JF12" t="s">
        <v>21</v>
      </c>
      <c r="JG12">
        <v>1.08913630614327E-2</v>
      </c>
      <c r="JH12">
        <v>65127987</v>
      </c>
      <c r="JI12">
        <v>2405</v>
      </c>
      <c r="JK12" t="s">
        <v>21</v>
      </c>
      <c r="JL12">
        <v>1.09046704414833E-2</v>
      </c>
      <c r="JM12">
        <v>62625712</v>
      </c>
      <c r="JN12">
        <v>2404</v>
      </c>
      <c r="JP12" t="s">
        <v>21</v>
      </c>
      <c r="JQ12">
        <v>1.0973558136062499E-2</v>
      </c>
      <c r="JR12">
        <v>62996483</v>
      </c>
      <c r="JS12">
        <v>2349</v>
      </c>
      <c r="JU12" t="s">
        <v>21</v>
      </c>
      <c r="JV12">
        <v>1.05983495360269E-2</v>
      </c>
      <c r="JW12">
        <v>63496935</v>
      </c>
      <c r="JX12">
        <v>2399</v>
      </c>
      <c r="JZ12" t="s">
        <v>21</v>
      </c>
      <c r="KA12">
        <v>1.2220046894391099E-2</v>
      </c>
      <c r="KB12">
        <v>62672212</v>
      </c>
      <c r="KC12">
        <v>2263</v>
      </c>
      <c r="KE12" t="s">
        <v>21</v>
      </c>
      <c r="KF12">
        <v>1.10506863423586E-2</v>
      </c>
      <c r="KG12">
        <v>68361776</v>
      </c>
      <c r="KH12">
        <v>2427</v>
      </c>
      <c r="KJ12" t="s">
        <v>21</v>
      </c>
      <c r="KK12">
        <v>1.0650500759849401E-2</v>
      </c>
      <c r="KL12">
        <v>67736253</v>
      </c>
      <c r="KM12">
        <v>2427</v>
      </c>
      <c r="KO12" t="s">
        <v>21</v>
      </c>
      <c r="KP12">
        <v>1.06650636071193E-2</v>
      </c>
      <c r="KQ12">
        <v>62942584</v>
      </c>
      <c r="KR12">
        <v>2283</v>
      </c>
      <c r="KT12" t="s">
        <v>21</v>
      </c>
      <c r="KU12">
        <v>1.0652535742438201E-2</v>
      </c>
      <c r="KV12">
        <v>61178269</v>
      </c>
      <c r="KW12">
        <v>2393</v>
      </c>
    </row>
    <row r="13" spans="1:309" x14ac:dyDescent="0.25">
      <c r="A13" t="s">
        <v>28</v>
      </c>
      <c r="B13">
        <v>1.2796804186938401E-3</v>
      </c>
      <c r="C13">
        <v>5599743</v>
      </c>
      <c r="D13">
        <v>1671</v>
      </c>
      <c r="F13" t="s">
        <v>31</v>
      </c>
      <c r="G13">
        <v>2.6719648521160301E-2</v>
      </c>
      <c r="H13">
        <v>32613965</v>
      </c>
      <c r="I13">
        <v>1608</v>
      </c>
      <c r="K13" t="s">
        <v>31</v>
      </c>
      <c r="L13">
        <v>2.4676191016912999E-2</v>
      </c>
      <c r="M13">
        <v>31062032</v>
      </c>
      <c r="N13">
        <v>1697</v>
      </c>
      <c r="P13" t="s">
        <v>28</v>
      </c>
      <c r="Q13">
        <v>1.3638129745038999E-3</v>
      </c>
      <c r="R13">
        <v>5730861</v>
      </c>
      <c r="S13">
        <v>1692</v>
      </c>
      <c r="U13" t="s">
        <v>28</v>
      </c>
      <c r="V13">
        <v>1.3617616987326301E-3</v>
      </c>
      <c r="W13">
        <v>6140182</v>
      </c>
      <c r="X13">
        <v>1766</v>
      </c>
      <c r="Z13" t="s">
        <v>28</v>
      </c>
      <c r="AA13">
        <v>1.36472063237844E-3</v>
      </c>
      <c r="AB13">
        <v>6358625</v>
      </c>
      <c r="AC13">
        <v>1793</v>
      </c>
      <c r="AE13" t="s">
        <v>28</v>
      </c>
      <c r="AF13">
        <v>1.3588629128757101E-3</v>
      </c>
      <c r="AG13">
        <v>6697877</v>
      </c>
      <c r="AH13">
        <v>1777</v>
      </c>
      <c r="AJ13" t="s">
        <v>28</v>
      </c>
      <c r="AK13">
        <v>1.3599699953788899E-3</v>
      </c>
      <c r="AL13">
        <v>6689890</v>
      </c>
      <c r="AM13">
        <v>1784</v>
      </c>
      <c r="AO13" t="s">
        <v>28</v>
      </c>
      <c r="AP13">
        <v>1.1767557397332599E-3</v>
      </c>
      <c r="AQ13">
        <v>9852699</v>
      </c>
      <c r="AR13">
        <v>1774</v>
      </c>
      <c r="AT13" t="s">
        <v>28</v>
      </c>
      <c r="AU13">
        <v>1.1550394940847801E-3</v>
      </c>
      <c r="AV13">
        <v>9592194</v>
      </c>
      <c r="AW13">
        <v>1796</v>
      </c>
      <c r="AY13" t="s">
        <v>28</v>
      </c>
      <c r="AZ13">
        <v>1.1673340716363901E-3</v>
      </c>
      <c r="BA13">
        <v>9541704</v>
      </c>
      <c r="BB13">
        <v>1810</v>
      </c>
      <c r="BD13" t="s">
        <v>28</v>
      </c>
      <c r="BE13">
        <v>1.1255035653202599E-3</v>
      </c>
      <c r="BF13">
        <v>10354736</v>
      </c>
      <c r="BG13">
        <v>1837</v>
      </c>
      <c r="BI13" t="s">
        <v>28</v>
      </c>
      <c r="BJ13">
        <v>1.1528470720917701E-3</v>
      </c>
      <c r="BK13">
        <v>10426177</v>
      </c>
      <c r="BL13">
        <v>1827</v>
      </c>
      <c r="BN13" t="s">
        <v>28</v>
      </c>
      <c r="BO13">
        <v>1.1190904988984699E-3</v>
      </c>
      <c r="BP13">
        <v>10719778</v>
      </c>
      <c r="BQ13">
        <v>1821</v>
      </c>
      <c r="BS13" t="s">
        <v>28</v>
      </c>
      <c r="BT13">
        <v>1.1192325226673299E-3</v>
      </c>
      <c r="BU13">
        <v>11544729</v>
      </c>
      <c r="BV13">
        <v>1824</v>
      </c>
      <c r="BX13" t="s">
        <v>28</v>
      </c>
      <c r="BY13">
        <v>1.10514254019242E-3</v>
      </c>
      <c r="BZ13">
        <v>12600318</v>
      </c>
      <c r="CA13">
        <v>1848</v>
      </c>
      <c r="CC13" t="s">
        <v>28</v>
      </c>
      <c r="CD13">
        <v>1.12076631579969E-3</v>
      </c>
      <c r="CE13">
        <v>12798686</v>
      </c>
      <c r="CF13">
        <v>1877</v>
      </c>
      <c r="CH13" t="s">
        <v>27</v>
      </c>
      <c r="CI13">
        <v>6.6053869732824403E-3</v>
      </c>
      <c r="CJ13">
        <v>27115118</v>
      </c>
      <c r="CK13">
        <v>1723</v>
      </c>
      <c r="CM13" t="s">
        <v>22</v>
      </c>
      <c r="CN13">
        <v>3.9835323208989703E-3</v>
      </c>
      <c r="CO13">
        <v>20982661</v>
      </c>
      <c r="CP13">
        <v>1841</v>
      </c>
      <c r="CR13" t="s">
        <v>22</v>
      </c>
      <c r="CS13">
        <v>4.3402326561644902E-3</v>
      </c>
      <c r="CT13">
        <v>21972156</v>
      </c>
      <c r="CU13">
        <v>1837</v>
      </c>
      <c r="CW13" t="s">
        <v>22</v>
      </c>
      <c r="CX13">
        <v>4.5067636086185397E-3</v>
      </c>
      <c r="CY13">
        <v>23043489</v>
      </c>
      <c r="CZ13">
        <v>1786</v>
      </c>
      <c r="DB13" t="s">
        <v>22</v>
      </c>
      <c r="DC13">
        <v>6.55369397818183E-3</v>
      </c>
      <c r="DD13">
        <v>32216395</v>
      </c>
      <c r="DE13">
        <v>1842</v>
      </c>
      <c r="DG13" t="s">
        <v>22</v>
      </c>
      <c r="DH13">
        <v>6.4694041560486798E-3</v>
      </c>
      <c r="DI13">
        <v>33487953</v>
      </c>
      <c r="DJ13">
        <v>1879</v>
      </c>
      <c r="DL13" t="s">
        <v>22</v>
      </c>
      <c r="DM13">
        <v>6.1492141950384204E-3</v>
      </c>
      <c r="DN13">
        <v>34169034</v>
      </c>
      <c r="DO13">
        <v>1951</v>
      </c>
      <c r="DQ13" t="s">
        <v>22</v>
      </c>
      <c r="DR13">
        <v>5.7839018049403298E-3</v>
      </c>
      <c r="DS13">
        <v>33440483</v>
      </c>
      <c r="DT13">
        <v>1956</v>
      </c>
      <c r="DV13" t="s">
        <v>22</v>
      </c>
      <c r="DW13">
        <v>5.9959712701344696E-3</v>
      </c>
      <c r="DX13">
        <v>33231547</v>
      </c>
      <c r="DY13">
        <v>1983</v>
      </c>
      <c r="EA13" t="s">
        <v>22</v>
      </c>
      <c r="EB13">
        <v>6.3940213141106903E-3</v>
      </c>
      <c r="EC13">
        <v>37829937</v>
      </c>
      <c r="ED13">
        <v>1997</v>
      </c>
      <c r="EF13" t="s">
        <v>22</v>
      </c>
      <c r="EG13">
        <v>6.2206063174751799E-3</v>
      </c>
      <c r="EH13">
        <v>39842603</v>
      </c>
      <c r="EI13">
        <v>2011</v>
      </c>
      <c r="EK13" t="s">
        <v>22</v>
      </c>
      <c r="EL13">
        <v>6.27673656666939E-3</v>
      </c>
      <c r="EM13">
        <v>40979003</v>
      </c>
      <c r="EN13">
        <v>2009</v>
      </c>
      <c r="EP13" t="s">
        <v>22</v>
      </c>
      <c r="EQ13">
        <v>6.3773813293148702E-3</v>
      </c>
      <c r="ER13">
        <v>43789361</v>
      </c>
      <c r="ES13">
        <v>2036</v>
      </c>
      <c r="EU13" t="s">
        <v>22</v>
      </c>
      <c r="EV13">
        <v>5.8705205322883399E-3</v>
      </c>
      <c r="EW13">
        <v>47731795</v>
      </c>
      <c r="EX13">
        <v>2048</v>
      </c>
      <c r="EZ13" t="s">
        <v>22</v>
      </c>
      <c r="FA13">
        <v>5.4725625013153601E-3</v>
      </c>
      <c r="FB13">
        <v>48371384</v>
      </c>
      <c r="FC13">
        <v>2043</v>
      </c>
      <c r="FE13" t="s">
        <v>22</v>
      </c>
      <c r="FF13">
        <v>5.0521784791302303E-3</v>
      </c>
      <c r="FG13">
        <v>46960150</v>
      </c>
      <c r="FH13">
        <v>1981</v>
      </c>
      <c r="FJ13" t="s">
        <v>22</v>
      </c>
      <c r="FK13">
        <v>5.2819112841542299E-3</v>
      </c>
      <c r="FL13">
        <v>50502360</v>
      </c>
      <c r="FM13">
        <v>2016</v>
      </c>
      <c r="FO13" t="s">
        <v>21</v>
      </c>
      <c r="FP13">
        <v>8.6492155756200395E-3</v>
      </c>
      <c r="FQ13">
        <v>74312779</v>
      </c>
      <c r="FR13">
        <v>2028</v>
      </c>
      <c r="FT13" t="s">
        <v>21</v>
      </c>
      <c r="FU13">
        <v>8.3548341730456995E-3</v>
      </c>
      <c r="FV13">
        <v>73967898</v>
      </c>
      <c r="FW13">
        <v>2044</v>
      </c>
      <c r="FY13" t="s">
        <v>21</v>
      </c>
      <c r="FZ13">
        <v>8.0870722109751408E-3</v>
      </c>
      <c r="GA13">
        <v>67331687</v>
      </c>
      <c r="GB13">
        <v>2028</v>
      </c>
      <c r="GD13" t="s">
        <v>21</v>
      </c>
      <c r="GE13">
        <v>7.8152443469230795E-3</v>
      </c>
      <c r="GF13">
        <v>58470888</v>
      </c>
      <c r="GG13">
        <v>1945</v>
      </c>
      <c r="GI13" t="s">
        <v>21</v>
      </c>
      <c r="GJ13">
        <v>8.4642663509272506E-3</v>
      </c>
      <c r="GK13">
        <v>62181771</v>
      </c>
      <c r="GL13">
        <v>2020</v>
      </c>
      <c r="GN13" t="s">
        <v>21</v>
      </c>
      <c r="GO13">
        <v>8.5972596216277591E-3</v>
      </c>
      <c r="GP13">
        <v>65863763</v>
      </c>
      <c r="GQ13">
        <v>2016</v>
      </c>
      <c r="GS13" t="s">
        <v>22</v>
      </c>
      <c r="GT13">
        <v>6.3148445885855796E-3</v>
      </c>
      <c r="GU13">
        <v>53574586</v>
      </c>
      <c r="GV13">
        <v>2462</v>
      </c>
      <c r="GX13" t="s">
        <v>22</v>
      </c>
      <c r="GY13">
        <v>6.4914597769876502E-3</v>
      </c>
      <c r="GZ13">
        <v>52651188</v>
      </c>
      <c r="HA13">
        <v>2466</v>
      </c>
      <c r="HC13" t="s">
        <v>22</v>
      </c>
      <c r="HD13">
        <v>6.1015244065324298E-3</v>
      </c>
      <c r="HE13">
        <v>51182020</v>
      </c>
      <c r="HF13">
        <v>2426</v>
      </c>
      <c r="HH13" t="s">
        <v>22</v>
      </c>
      <c r="HI13">
        <v>6.0565912960053496E-3</v>
      </c>
      <c r="HJ13">
        <v>48226420</v>
      </c>
      <c r="HK13">
        <v>2315</v>
      </c>
      <c r="HM13" t="s">
        <v>22</v>
      </c>
      <c r="HN13">
        <v>6.1873206359007796E-3</v>
      </c>
      <c r="HO13">
        <v>52511833</v>
      </c>
      <c r="HP13">
        <v>2356</v>
      </c>
      <c r="HR13" t="s">
        <v>22</v>
      </c>
      <c r="HS13">
        <v>6.5037835617494499E-3</v>
      </c>
      <c r="HT13">
        <v>52991691</v>
      </c>
      <c r="HU13">
        <v>2333</v>
      </c>
      <c r="HW13" t="s">
        <v>182</v>
      </c>
      <c r="HX13">
        <v>1.2446527770452701E-3</v>
      </c>
      <c r="HY13">
        <v>24230719</v>
      </c>
      <c r="HZ13">
        <v>1908</v>
      </c>
      <c r="IB13" t="s">
        <v>182</v>
      </c>
      <c r="IC13">
        <v>1.24490245369395E-3</v>
      </c>
      <c r="ID13">
        <v>24511566</v>
      </c>
      <c r="IE13">
        <v>1798</v>
      </c>
      <c r="IG13" t="s">
        <v>182</v>
      </c>
      <c r="IH13">
        <v>1.21603594382045E-3</v>
      </c>
      <c r="II13">
        <v>22129303</v>
      </c>
      <c r="IJ13">
        <v>1619</v>
      </c>
      <c r="IL13" t="s">
        <v>182</v>
      </c>
      <c r="IM13">
        <v>1.20365540732866E-3</v>
      </c>
      <c r="IN13">
        <v>20808860</v>
      </c>
      <c r="IO13">
        <v>1618</v>
      </c>
      <c r="IQ13" t="s">
        <v>182</v>
      </c>
      <c r="IR13">
        <v>1.19655072815143E-3</v>
      </c>
      <c r="IS13">
        <v>21555664</v>
      </c>
      <c r="IT13">
        <v>1600</v>
      </c>
      <c r="IV13" t="s">
        <v>182</v>
      </c>
      <c r="IW13">
        <v>1.1897640760554699E-3</v>
      </c>
      <c r="IX13">
        <v>20790141</v>
      </c>
      <c r="IY13">
        <v>1608</v>
      </c>
      <c r="JA13" t="s">
        <v>182</v>
      </c>
      <c r="JB13">
        <v>1.1868876465705399E-3</v>
      </c>
      <c r="JC13">
        <v>21461603</v>
      </c>
      <c r="JD13">
        <v>1709</v>
      </c>
      <c r="JF13" t="s">
        <v>182</v>
      </c>
      <c r="JG13">
        <v>1.2152306230281201E-3</v>
      </c>
      <c r="JH13">
        <v>20654117</v>
      </c>
      <c r="JI13">
        <v>1660</v>
      </c>
      <c r="JK13" t="s">
        <v>182</v>
      </c>
      <c r="JL13">
        <v>1.21120351488661E-3</v>
      </c>
      <c r="JM13">
        <v>20298893</v>
      </c>
      <c r="JN13">
        <v>1778</v>
      </c>
      <c r="JP13" t="s">
        <v>182</v>
      </c>
      <c r="JQ13">
        <v>1.2356045562271201E-3</v>
      </c>
      <c r="JR13">
        <v>21318330</v>
      </c>
      <c r="JS13">
        <v>1777</v>
      </c>
      <c r="JU13" t="s">
        <v>182</v>
      </c>
      <c r="JV13">
        <v>1.21728961349746E-3</v>
      </c>
      <c r="JW13">
        <v>21398318</v>
      </c>
      <c r="JX13">
        <v>1764</v>
      </c>
      <c r="JZ13" t="s">
        <v>182</v>
      </c>
      <c r="KA13">
        <v>1.28526186748006E-3</v>
      </c>
      <c r="KB13">
        <v>18852904</v>
      </c>
      <c r="KC13">
        <v>1748</v>
      </c>
      <c r="KE13" t="s">
        <v>182</v>
      </c>
      <c r="KF13">
        <v>1.19440778774905E-3</v>
      </c>
      <c r="KG13">
        <v>22292319</v>
      </c>
      <c r="KH13">
        <v>1915</v>
      </c>
      <c r="KJ13" t="s">
        <v>182</v>
      </c>
      <c r="KK13">
        <v>1.1664600721276899E-3</v>
      </c>
      <c r="KL13">
        <v>21294014</v>
      </c>
      <c r="KM13">
        <v>1667</v>
      </c>
      <c r="KO13" t="s">
        <v>182</v>
      </c>
      <c r="KP13">
        <v>1.1573083964968301E-3</v>
      </c>
      <c r="KQ13">
        <v>20366658</v>
      </c>
      <c r="KR13">
        <v>1635</v>
      </c>
      <c r="KT13" t="s">
        <v>182</v>
      </c>
      <c r="KU13">
        <v>1.2385512701185101E-3</v>
      </c>
      <c r="KV13">
        <v>19914139</v>
      </c>
      <c r="KW13">
        <v>1647</v>
      </c>
    </row>
    <row r="14" spans="1:309" x14ac:dyDescent="0.25">
      <c r="A14" t="s">
        <v>29</v>
      </c>
      <c r="B14">
        <v>3.4550437559394701E-2</v>
      </c>
      <c r="C14">
        <v>56971936</v>
      </c>
      <c r="D14">
        <v>1627</v>
      </c>
      <c r="F14" t="s">
        <v>32</v>
      </c>
      <c r="G14">
        <v>5.1822879761095897E-2</v>
      </c>
      <c r="H14">
        <v>28772865</v>
      </c>
      <c r="I14">
        <v>1450</v>
      </c>
      <c r="K14" t="s">
        <v>32</v>
      </c>
      <c r="L14">
        <v>4.6881910745144501E-2</v>
      </c>
      <c r="M14">
        <v>32184067</v>
      </c>
      <c r="N14">
        <v>1534</v>
      </c>
      <c r="P14" t="s">
        <v>29</v>
      </c>
      <c r="Q14">
        <v>3.6577391059577302E-2</v>
      </c>
      <c r="R14">
        <v>57819962</v>
      </c>
      <c r="S14">
        <v>1648</v>
      </c>
      <c r="U14" t="s">
        <v>29</v>
      </c>
      <c r="V14">
        <v>3.5180978199620003E-2</v>
      </c>
      <c r="W14">
        <v>55957854</v>
      </c>
      <c r="X14">
        <v>1720</v>
      </c>
      <c r="Z14" t="s">
        <v>29</v>
      </c>
      <c r="AA14">
        <v>3.6106639783363502E-2</v>
      </c>
      <c r="AB14">
        <v>56775727</v>
      </c>
      <c r="AC14">
        <v>1751</v>
      </c>
      <c r="AE14" t="s">
        <v>29</v>
      </c>
      <c r="AF14">
        <v>3.5354538934352801E-2</v>
      </c>
      <c r="AG14">
        <v>58420861</v>
      </c>
      <c r="AH14">
        <v>1733</v>
      </c>
      <c r="AJ14" t="s">
        <v>29</v>
      </c>
      <c r="AK14">
        <v>3.6114769919394302E-2</v>
      </c>
      <c r="AL14">
        <v>58831930</v>
      </c>
      <c r="AM14">
        <v>1740</v>
      </c>
      <c r="AO14" t="s">
        <v>29</v>
      </c>
      <c r="AP14">
        <v>3.0349588660737201E-2</v>
      </c>
      <c r="AQ14">
        <v>71446649</v>
      </c>
      <c r="AR14">
        <v>1733</v>
      </c>
      <c r="AT14" t="s">
        <v>29</v>
      </c>
      <c r="AU14">
        <v>2.8987979913632399E-2</v>
      </c>
      <c r="AV14">
        <v>70495257</v>
      </c>
      <c r="AW14">
        <v>1784</v>
      </c>
      <c r="AY14" t="s">
        <v>29</v>
      </c>
      <c r="AZ14">
        <v>2.8619984367433699E-2</v>
      </c>
      <c r="BA14">
        <v>73755236</v>
      </c>
      <c r="BB14">
        <v>1798</v>
      </c>
      <c r="BD14" t="s">
        <v>29</v>
      </c>
      <c r="BE14">
        <v>3.0784220733557299E-2</v>
      </c>
      <c r="BF14">
        <v>81353973</v>
      </c>
      <c r="BG14">
        <v>1797</v>
      </c>
      <c r="BI14" t="s">
        <v>29</v>
      </c>
      <c r="BJ14">
        <v>3.0775897371369799E-2</v>
      </c>
      <c r="BK14">
        <v>78607732</v>
      </c>
      <c r="BL14">
        <v>1787</v>
      </c>
      <c r="BN14" t="s">
        <v>29</v>
      </c>
      <c r="BO14">
        <v>3.1770907428725799E-2</v>
      </c>
      <c r="BP14">
        <v>83086485</v>
      </c>
      <c r="BQ14">
        <v>1782</v>
      </c>
      <c r="BS14" t="s">
        <v>29</v>
      </c>
      <c r="BT14">
        <v>3.1957245940801897E-2</v>
      </c>
      <c r="BU14">
        <v>88330560</v>
      </c>
      <c r="BV14">
        <v>1789</v>
      </c>
      <c r="BX14" t="s">
        <v>29</v>
      </c>
      <c r="BY14">
        <v>3.2698849567958002E-2</v>
      </c>
      <c r="BZ14">
        <v>94639078</v>
      </c>
      <c r="CA14">
        <v>1776</v>
      </c>
      <c r="CC14" t="s">
        <v>29</v>
      </c>
      <c r="CD14">
        <v>3.2778750970797403E-2</v>
      </c>
      <c r="CE14">
        <v>101481597</v>
      </c>
      <c r="CF14">
        <v>1805</v>
      </c>
      <c r="CH14" t="s">
        <v>28</v>
      </c>
      <c r="CI14">
        <v>1.1687075963988901E-3</v>
      </c>
      <c r="CJ14">
        <v>13134177</v>
      </c>
      <c r="CK14">
        <v>1778</v>
      </c>
      <c r="CM14" t="s">
        <v>27</v>
      </c>
      <c r="CN14">
        <v>6.3801454967391301E-3</v>
      </c>
      <c r="CO14">
        <v>28793413</v>
      </c>
      <c r="CP14">
        <v>1754</v>
      </c>
      <c r="CR14" t="s">
        <v>27</v>
      </c>
      <c r="CS14">
        <v>5.7494955090152296E-3</v>
      </c>
      <c r="CT14">
        <v>25500476</v>
      </c>
      <c r="CU14">
        <v>1601</v>
      </c>
      <c r="CW14" t="s">
        <v>27</v>
      </c>
      <c r="CX14">
        <v>6.0991471658947199E-3</v>
      </c>
      <c r="CY14">
        <v>27504052</v>
      </c>
      <c r="CZ14">
        <v>1605</v>
      </c>
      <c r="DB14" t="s">
        <v>27</v>
      </c>
      <c r="DC14">
        <v>6.5427696216880096E-3</v>
      </c>
      <c r="DD14">
        <v>34159407</v>
      </c>
      <c r="DE14">
        <v>1722</v>
      </c>
      <c r="DG14" t="s">
        <v>27</v>
      </c>
      <c r="DH14">
        <v>6.4568143729715598E-3</v>
      </c>
      <c r="DI14">
        <v>35039410</v>
      </c>
      <c r="DJ14">
        <v>1756</v>
      </c>
      <c r="DL14" t="s">
        <v>27</v>
      </c>
      <c r="DM14">
        <v>7.58243645354031E-3</v>
      </c>
      <c r="DN14">
        <v>40336265</v>
      </c>
      <c r="DO14">
        <v>1826</v>
      </c>
      <c r="DQ14" t="s">
        <v>27</v>
      </c>
      <c r="DR14">
        <v>7.6933689053259504E-3</v>
      </c>
      <c r="DS14">
        <v>41416397</v>
      </c>
      <c r="DT14">
        <v>1829</v>
      </c>
      <c r="DV14" t="s">
        <v>27</v>
      </c>
      <c r="DW14">
        <v>7.3855293451572501E-3</v>
      </c>
      <c r="DX14">
        <v>39339546</v>
      </c>
      <c r="DY14">
        <v>1863</v>
      </c>
      <c r="EA14" t="s">
        <v>27</v>
      </c>
      <c r="EB14">
        <v>7.2038526436688597E-3</v>
      </c>
      <c r="EC14">
        <v>42909337</v>
      </c>
      <c r="ED14">
        <v>1884</v>
      </c>
      <c r="EF14" t="s">
        <v>27</v>
      </c>
      <c r="EG14">
        <v>7.2046715415007402E-3</v>
      </c>
      <c r="EH14">
        <v>44983880</v>
      </c>
      <c r="EI14">
        <v>1894</v>
      </c>
      <c r="EK14" t="s">
        <v>27</v>
      </c>
      <c r="EL14">
        <v>7.4212215341203196E-3</v>
      </c>
      <c r="EM14">
        <v>47572842</v>
      </c>
      <c r="EN14">
        <v>1890</v>
      </c>
      <c r="EP14" t="s">
        <v>27</v>
      </c>
      <c r="EQ14">
        <v>7.8025928345919803E-3</v>
      </c>
      <c r="ER14">
        <v>51877567</v>
      </c>
      <c r="ES14">
        <v>1915</v>
      </c>
      <c r="EU14" t="s">
        <v>27</v>
      </c>
      <c r="EV14">
        <v>7.4825080668988004E-3</v>
      </c>
      <c r="EW14">
        <v>56400305</v>
      </c>
      <c r="EX14">
        <v>1910</v>
      </c>
      <c r="EZ14" t="s">
        <v>27</v>
      </c>
      <c r="FA14">
        <v>7.4372764937364003E-3</v>
      </c>
      <c r="FB14">
        <v>58938895</v>
      </c>
      <c r="FC14">
        <v>1942</v>
      </c>
      <c r="FE14" t="s">
        <v>27</v>
      </c>
      <c r="FF14">
        <v>7.7905273390235803E-3</v>
      </c>
      <c r="FG14">
        <v>63713702</v>
      </c>
      <c r="FH14">
        <v>2001</v>
      </c>
      <c r="FJ14" t="s">
        <v>27</v>
      </c>
      <c r="FK14">
        <v>7.7747302010325904E-3</v>
      </c>
      <c r="FL14">
        <v>67978426</v>
      </c>
      <c r="FM14">
        <v>2036</v>
      </c>
      <c r="FO14" t="s">
        <v>22</v>
      </c>
      <c r="FP14">
        <v>5.34452189694709E-3</v>
      </c>
      <c r="FQ14">
        <v>54139034</v>
      </c>
      <c r="FR14">
        <v>1967</v>
      </c>
      <c r="FT14" t="s">
        <v>22</v>
      </c>
      <c r="FU14">
        <v>5.3034706270576604E-3</v>
      </c>
      <c r="FV14">
        <v>54934314</v>
      </c>
      <c r="FW14">
        <v>2024</v>
      </c>
      <c r="FY14" t="s">
        <v>22</v>
      </c>
      <c r="FZ14">
        <v>5.33330389466869E-3</v>
      </c>
      <c r="GA14">
        <v>50968661</v>
      </c>
      <c r="GB14">
        <v>2008</v>
      </c>
      <c r="GD14" t="s">
        <v>22</v>
      </c>
      <c r="GE14">
        <v>5.4917053216656598E-3</v>
      </c>
      <c r="GF14">
        <v>46227624</v>
      </c>
      <c r="GG14">
        <v>1974</v>
      </c>
      <c r="GI14" t="s">
        <v>22</v>
      </c>
      <c r="GJ14">
        <v>5.3366665425230997E-3</v>
      </c>
      <c r="GK14">
        <v>45096890</v>
      </c>
      <c r="GL14">
        <v>2000</v>
      </c>
      <c r="GN14" t="s">
        <v>22</v>
      </c>
      <c r="GO14">
        <v>5.4078312480304903E-3</v>
      </c>
      <c r="GP14">
        <v>47399043</v>
      </c>
      <c r="GQ14">
        <v>1974</v>
      </c>
      <c r="GS14" t="s">
        <v>23</v>
      </c>
      <c r="GT14">
        <v>7.8202234378281901E-2</v>
      </c>
      <c r="GU14">
        <v>191678586</v>
      </c>
      <c r="GV14">
        <v>2351</v>
      </c>
      <c r="GX14" t="s">
        <v>23</v>
      </c>
      <c r="GY14">
        <v>8.3499749768060502E-2</v>
      </c>
      <c r="GZ14">
        <v>171042825</v>
      </c>
      <c r="HA14">
        <v>2373</v>
      </c>
      <c r="HC14" t="s">
        <v>23</v>
      </c>
      <c r="HD14">
        <v>7.7967604477148802E-2</v>
      </c>
      <c r="HE14">
        <v>183236197</v>
      </c>
      <c r="HF14">
        <v>2350</v>
      </c>
      <c r="HH14" t="s">
        <v>23</v>
      </c>
      <c r="HI14">
        <v>7.4444934795700302E-2</v>
      </c>
      <c r="HJ14">
        <v>160002737</v>
      </c>
      <c r="HK14">
        <v>2261</v>
      </c>
      <c r="HM14" t="s">
        <v>23</v>
      </c>
      <c r="HN14">
        <v>7.8455638390830099E-2</v>
      </c>
      <c r="HO14">
        <v>173320669</v>
      </c>
      <c r="HP14">
        <v>2272</v>
      </c>
      <c r="HR14" t="s">
        <v>23</v>
      </c>
      <c r="HS14">
        <v>7.4992039206578501E-2</v>
      </c>
      <c r="HT14">
        <v>164236866</v>
      </c>
      <c r="HU14">
        <v>2258</v>
      </c>
      <c r="HW14" t="s">
        <v>22</v>
      </c>
      <c r="HX14">
        <v>6.6646485917332202E-3</v>
      </c>
      <c r="HY14">
        <v>56620343</v>
      </c>
      <c r="HZ14">
        <v>2345</v>
      </c>
      <c r="IB14" t="s">
        <v>22</v>
      </c>
      <c r="IC14">
        <v>6.8309423463220097E-3</v>
      </c>
      <c r="ID14">
        <v>58606320</v>
      </c>
      <c r="IE14">
        <v>2356</v>
      </c>
      <c r="IG14" t="s">
        <v>22</v>
      </c>
      <c r="IH14">
        <v>7.1096876656285496E-3</v>
      </c>
      <c r="II14">
        <v>58613476</v>
      </c>
      <c r="IJ14">
        <v>2253</v>
      </c>
      <c r="IL14" t="s">
        <v>22</v>
      </c>
      <c r="IM14">
        <v>7.6333485156671503E-3</v>
      </c>
      <c r="IN14">
        <v>58719396</v>
      </c>
      <c r="IO14">
        <v>2239</v>
      </c>
      <c r="IQ14" t="s">
        <v>22</v>
      </c>
      <c r="IR14">
        <v>7.9019733793988106E-3</v>
      </c>
      <c r="IS14">
        <v>61959801</v>
      </c>
      <c r="IT14">
        <v>2219</v>
      </c>
      <c r="IV14" t="s">
        <v>22</v>
      </c>
      <c r="IW14">
        <v>7.4811256524268399E-3</v>
      </c>
      <c r="IX14">
        <v>58921723</v>
      </c>
      <c r="IY14">
        <v>2294</v>
      </c>
      <c r="JA14" t="s">
        <v>22</v>
      </c>
      <c r="JB14">
        <v>7.2292464852844697E-3</v>
      </c>
      <c r="JC14">
        <v>58578974</v>
      </c>
      <c r="JD14">
        <v>2292</v>
      </c>
      <c r="JF14" t="s">
        <v>22</v>
      </c>
      <c r="JG14">
        <v>7.3168543367408603E-3</v>
      </c>
      <c r="JH14">
        <v>59537439</v>
      </c>
      <c r="JI14">
        <v>2451</v>
      </c>
      <c r="JK14" t="s">
        <v>22</v>
      </c>
      <c r="JL14">
        <v>6.8892779660390899E-3</v>
      </c>
      <c r="JM14">
        <v>55620476</v>
      </c>
      <c r="JN14">
        <v>2453</v>
      </c>
      <c r="JP14" t="s">
        <v>22</v>
      </c>
      <c r="JQ14">
        <v>6.8760810175033703E-3</v>
      </c>
      <c r="JR14">
        <v>55878721</v>
      </c>
      <c r="JS14">
        <v>2457</v>
      </c>
      <c r="JU14" t="s">
        <v>22</v>
      </c>
      <c r="JV14">
        <v>6.6650533596061597E-3</v>
      </c>
      <c r="JW14">
        <v>55790755</v>
      </c>
      <c r="JX14">
        <v>2442</v>
      </c>
      <c r="JZ14" t="s">
        <v>22</v>
      </c>
      <c r="KA14">
        <v>7.3679164085421103E-3</v>
      </c>
      <c r="KB14">
        <v>53672870</v>
      </c>
      <c r="KC14">
        <v>2306</v>
      </c>
      <c r="KE14" t="s">
        <v>22</v>
      </c>
      <c r="KF14">
        <v>7.2156512235033703E-3</v>
      </c>
      <c r="KG14">
        <v>60551998</v>
      </c>
      <c r="KH14">
        <v>2466</v>
      </c>
      <c r="KJ14" t="s">
        <v>22</v>
      </c>
      <c r="KK14">
        <v>7.2126453088423798E-3</v>
      </c>
      <c r="KL14">
        <v>61688858</v>
      </c>
      <c r="KM14">
        <v>2466</v>
      </c>
      <c r="KO14" t="s">
        <v>22</v>
      </c>
      <c r="KP14">
        <v>6.9350912872141197E-3</v>
      </c>
      <c r="KQ14">
        <v>57291260</v>
      </c>
      <c r="KR14">
        <v>2418</v>
      </c>
      <c r="KT14" t="s">
        <v>22</v>
      </c>
      <c r="KU14">
        <v>7.0298836375901601E-3</v>
      </c>
      <c r="KV14">
        <v>55626607</v>
      </c>
      <c r="KW14">
        <v>2402</v>
      </c>
    </row>
    <row r="15" spans="1:309" x14ac:dyDescent="0.25">
      <c r="A15" t="s">
        <v>30</v>
      </c>
      <c r="B15">
        <v>1.3234336790997701E-3</v>
      </c>
      <c r="C15">
        <v>4433750</v>
      </c>
      <c r="D15">
        <v>1431</v>
      </c>
      <c r="F15" t="s">
        <v>33</v>
      </c>
      <c r="G15">
        <v>5.0557409502410798E-3</v>
      </c>
      <c r="H15">
        <v>9546859</v>
      </c>
      <c r="I15">
        <v>1605</v>
      </c>
      <c r="K15" t="s">
        <v>33</v>
      </c>
      <c r="L15">
        <v>5.4582817712900402E-3</v>
      </c>
      <c r="M15">
        <v>9550421</v>
      </c>
      <c r="N15">
        <v>1697</v>
      </c>
      <c r="P15" t="s">
        <v>30</v>
      </c>
      <c r="Q15">
        <v>1.31863807467795E-3</v>
      </c>
      <c r="R15">
        <v>4383874</v>
      </c>
      <c r="S15">
        <v>1447</v>
      </c>
      <c r="U15" t="s">
        <v>30</v>
      </c>
      <c r="V15">
        <v>1.2215295578371201E-3</v>
      </c>
      <c r="W15">
        <v>4191401</v>
      </c>
      <c r="X15">
        <v>1370</v>
      </c>
      <c r="Z15" t="s">
        <v>30</v>
      </c>
      <c r="AA15">
        <v>1.21636821712955E-3</v>
      </c>
      <c r="AB15">
        <v>4365835</v>
      </c>
      <c r="AC15">
        <v>1398</v>
      </c>
      <c r="AE15" t="s">
        <v>30</v>
      </c>
      <c r="AF15">
        <v>1.1669030480706299E-3</v>
      </c>
      <c r="AG15">
        <v>4548192</v>
      </c>
      <c r="AH15">
        <v>1388</v>
      </c>
      <c r="AJ15" t="s">
        <v>30</v>
      </c>
      <c r="AK15">
        <v>1.18153334862164E-3</v>
      </c>
      <c r="AL15">
        <v>4510554</v>
      </c>
      <c r="AM15">
        <v>1394</v>
      </c>
      <c r="AO15" t="s">
        <v>30</v>
      </c>
      <c r="AP15">
        <v>1.07999202924671E-3</v>
      </c>
      <c r="AQ15">
        <v>6514028</v>
      </c>
      <c r="AR15">
        <v>1389</v>
      </c>
      <c r="AT15" t="s">
        <v>30</v>
      </c>
      <c r="AU15">
        <v>1.0630692153525E-3</v>
      </c>
      <c r="AV15">
        <v>6365800</v>
      </c>
      <c r="AW15">
        <v>1405</v>
      </c>
      <c r="AY15" t="s">
        <v>30</v>
      </c>
      <c r="AZ15">
        <v>1.0545069355764199E-3</v>
      </c>
      <c r="BA15">
        <v>6353480</v>
      </c>
      <c r="BB15">
        <v>1338</v>
      </c>
      <c r="BD15" t="s">
        <v>30</v>
      </c>
      <c r="BE15">
        <v>1.03913736518781E-3</v>
      </c>
      <c r="BF15">
        <v>6945765</v>
      </c>
      <c r="BG15">
        <v>1369</v>
      </c>
      <c r="BI15" t="s">
        <v>30</v>
      </c>
      <c r="BJ15">
        <v>1.0051854589004899E-3</v>
      </c>
      <c r="BK15">
        <v>6956241</v>
      </c>
      <c r="BL15">
        <v>1359</v>
      </c>
      <c r="BN15" t="s">
        <v>30</v>
      </c>
      <c r="BO15">
        <v>1.0011868729694401E-3</v>
      </c>
      <c r="BP15">
        <v>7216958</v>
      </c>
      <c r="BQ15">
        <v>1352</v>
      </c>
      <c r="BS15" t="s">
        <v>30</v>
      </c>
      <c r="BT15">
        <v>9.9895435456335202E-4</v>
      </c>
      <c r="BU15">
        <v>7913649</v>
      </c>
      <c r="BV15">
        <v>1366</v>
      </c>
      <c r="BX15" t="s">
        <v>30</v>
      </c>
      <c r="BY15">
        <v>9.8669738338986296E-4</v>
      </c>
      <c r="BZ15">
        <v>8439424</v>
      </c>
      <c r="CA15">
        <v>1348</v>
      </c>
      <c r="CC15" t="s">
        <v>30</v>
      </c>
      <c r="CD15">
        <v>9.9911941677839492E-4</v>
      </c>
      <c r="CE15">
        <v>8705842</v>
      </c>
      <c r="CF15">
        <v>1449</v>
      </c>
      <c r="CH15" t="s">
        <v>29</v>
      </c>
      <c r="CI15">
        <v>3.0826959938711099E-2</v>
      </c>
      <c r="CJ15">
        <v>101652199</v>
      </c>
      <c r="CK15">
        <v>1795</v>
      </c>
      <c r="CM15" t="s">
        <v>28</v>
      </c>
      <c r="CN15">
        <v>1.15002867223007E-3</v>
      </c>
      <c r="CO15">
        <v>14317962</v>
      </c>
      <c r="CP15">
        <v>1773</v>
      </c>
      <c r="CR15" t="s">
        <v>28</v>
      </c>
      <c r="CS15">
        <v>1.20878001901709E-3</v>
      </c>
      <c r="CT15">
        <v>14531423</v>
      </c>
      <c r="CU15">
        <v>1765</v>
      </c>
      <c r="CW15" t="s">
        <v>28</v>
      </c>
      <c r="CX15">
        <v>1.24019805247043E-3</v>
      </c>
      <c r="CY15">
        <v>15161943</v>
      </c>
      <c r="CZ15">
        <v>1770</v>
      </c>
      <c r="DB15" t="s">
        <v>28</v>
      </c>
      <c r="DC15">
        <v>1.2857359372631201E-3</v>
      </c>
      <c r="DD15">
        <v>17143455</v>
      </c>
      <c r="DE15">
        <v>1790</v>
      </c>
      <c r="DG15" t="s">
        <v>28</v>
      </c>
      <c r="DH15">
        <v>1.2979113609260201E-3</v>
      </c>
      <c r="DI15">
        <v>17765254</v>
      </c>
      <c r="DJ15">
        <v>1785</v>
      </c>
      <c r="DL15" t="s">
        <v>28</v>
      </c>
      <c r="DM15">
        <v>1.39629723061537E-3</v>
      </c>
      <c r="DN15">
        <v>18694005</v>
      </c>
      <c r="DO15">
        <v>1856</v>
      </c>
      <c r="DQ15" t="s">
        <v>28</v>
      </c>
      <c r="DR15">
        <v>1.43767537960337E-3</v>
      </c>
      <c r="DS15">
        <v>19114183</v>
      </c>
      <c r="DT15">
        <v>1862</v>
      </c>
      <c r="DV15" t="s">
        <v>28</v>
      </c>
      <c r="DW15">
        <v>1.5350445904044399E-3</v>
      </c>
      <c r="DX15">
        <v>19205234</v>
      </c>
      <c r="DY15">
        <v>1930</v>
      </c>
      <c r="EA15" t="s">
        <v>28</v>
      </c>
      <c r="EB15">
        <v>1.6176444289098301E-3</v>
      </c>
      <c r="EC15">
        <v>21668332</v>
      </c>
      <c r="ED15">
        <v>1917</v>
      </c>
      <c r="EF15" t="s">
        <v>28</v>
      </c>
      <c r="EG15">
        <v>1.6131445700525899E-3</v>
      </c>
      <c r="EH15">
        <v>22763688</v>
      </c>
      <c r="EI15">
        <v>1923</v>
      </c>
      <c r="EK15" t="s">
        <v>28</v>
      </c>
      <c r="EL15">
        <v>1.6502957334050201E-3</v>
      </c>
      <c r="EM15">
        <v>23829369</v>
      </c>
      <c r="EN15">
        <v>1923</v>
      </c>
      <c r="EP15" t="s">
        <v>28</v>
      </c>
      <c r="EQ15">
        <v>1.66298042768086E-3</v>
      </c>
      <c r="ER15">
        <v>25231425</v>
      </c>
      <c r="ES15">
        <v>1950</v>
      </c>
      <c r="EU15" t="s">
        <v>28</v>
      </c>
      <c r="EV15">
        <v>1.58966367758411E-3</v>
      </c>
      <c r="EW15">
        <v>27979597</v>
      </c>
      <c r="EX15">
        <v>1962</v>
      </c>
      <c r="EZ15" t="s">
        <v>28</v>
      </c>
      <c r="FA15">
        <v>1.6735291735247299E-3</v>
      </c>
      <c r="FB15">
        <v>30211158</v>
      </c>
      <c r="FC15">
        <v>1992</v>
      </c>
      <c r="FE15" t="s">
        <v>28</v>
      </c>
      <c r="FF15">
        <v>1.78121017002237E-3</v>
      </c>
      <c r="FG15">
        <v>31799226</v>
      </c>
      <c r="FH15">
        <v>1947</v>
      </c>
      <c r="FJ15" t="s">
        <v>28</v>
      </c>
      <c r="FK15">
        <v>1.90517331641934E-3</v>
      </c>
      <c r="FL15">
        <v>33911188</v>
      </c>
      <c r="FM15">
        <v>1978</v>
      </c>
      <c r="FO15" t="s">
        <v>27</v>
      </c>
      <c r="FP15">
        <v>8.2864283325188096E-3</v>
      </c>
      <c r="FQ15">
        <v>75023820</v>
      </c>
      <c r="FR15">
        <v>2028</v>
      </c>
      <c r="FT15" t="s">
        <v>27</v>
      </c>
      <c r="FU15">
        <v>8.3589549476560804E-3</v>
      </c>
      <c r="FV15">
        <v>75601041</v>
      </c>
      <c r="FW15">
        <v>2044</v>
      </c>
      <c r="FY15" t="s">
        <v>27</v>
      </c>
      <c r="FZ15">
        <v>8.5294855730899798E-3</v>
      </c>
      <c r="GA15">
        <v>70713156</v>
      </c>
      <c r="GB15">
        <v>2002</v>
      </c>
      <c r="GD15" t="s">
        <v>27</v>
      </c>
      <c r="GE15">
        <v>8.5494604052001495E-3</v>
      </c>
      <c r="GF15">
        <v>62827805</v>
      </c>
      <c r="GG15">
        <v>1970</v>
      </c>
      <c r="GI15" t="s">
        <v>27</v>
      </c>
      <c r="GJ15">
        <v>8.2112080167495004E-3</v>
      </c>
      <c r="GK15">
        <v>62023426</v>
      </c>
      <c r="GL15">
        <v>1994</v>
      </c>
      <c r="GN15" t="s">
        <v>27</v>
      </c>
      <c r="GO15">
        <v>8.2973824429884192E-3</v>
      </c>
      <c r="GP15">
        <v>65332676</v>
      </c>
      <c r="GQ15">
        <v>1994</v>
      </c>
      <c r="GS15" t="s">
        <v>24</v>
      </c>
      <c r="GT15">
        <v>7.8682252994798696E-2</v>
      </c>
      <c r="GU15">
        <v>269992632</v>
      </c>
      <c r="GV15">
        <v>2327</v>
      </c>
      <c r="GX15" t="s">
        <v>24</v>
      </c>
      <c r="GY15">
        <v>7.5118041839414701E-2</v>
      </c>
      <c r="GZ15">
        <v>252193444</v>
      </c>
      <c r="HA15">
        <v>2326</v>
      </c>
      <c r="HC15" t="s">
        <v>24</v>
      </c>
      <c r="HD15">
        <v>7.3139313537378195E-2</v>
      </c>
      <c r="HE15">
        <v>236568378</v>
      </c>
      <c r="HF15">
        <v>2265</v>
      </c>
      <c r="HH15" t="s">
        <v>24</v>
      </c>
      <c r="HI15">
        <v>7.5185046785698401E-2</v>
      </c>
      <c r="HJ15">
        <v>213963496</v>
      </c>
      <c r="HK15">
        <v>2201</v>
      </c>
      <c r="HM15" t="s">
        <v>24</v>
      </c>
      <c r="HN15">
        <v>7.5615399650437801E-2</v>
      </c>
      <c r="HO15">
        <v>236458851</v>
      </c>
      <c r="HP15">
        <v>2215</v>
      </c>
      <c r="HR15" t="s">
        <v>24</v>
      </c>
      <c r="HS15">
        <v>7.3252639075433501E-2</v>
      </c>
      <c r="HT15">
        <v>216225880</v>
      </c>
      <c r="HU15">
        <v>2201</v>
      </c>
      <c r="HW15" t="s">
        <v>23</v>
      </c>
      <c r="HX15">
        <v>7.3739260052943803E-2</v>
      </c>
      <c r="HY15">
        <v>170574142</v>
      </c>
      <c r="HZ15">
        <v>2233</v>
      </c>
      <c r="IB15" t="s">
        <v>23</v>
      </c>
      <c r="IC15">
        <v>7.4996242358946294E-2</v>
      </c>
      <c r="ID15">
        <v>188984435</v>
      </c>
      <c r="IE15">
        <v>2301</v>
      </c>
      <c r="IG15" t="s">
        <v>23</v>
      </c>
      <c r="IH15">
        <v>7.5106351035796007E-2</v>
      </c>
      <c r="II15">
        <v>174346872</v>
      </c>
      <c r="IJ15">
        <v>2200</v>
      </c>
      <c r="IL15" t="s">
        <v>23</v>
      </c>
      <c r="IM15">
        <v>7.1438192620736293E-2</v>
      </c>
      <c r="IN15">
        <v>161998915</v>
      </c>
      <c r="IO15">
        <v>2188</v>
      </c>
      <c r="IQ15" t="s">
        <v>23</v>
      </c>
      <c r="IR15">
        <v>7.0579918194692295E-2</v>
      </c>
      <c r="IS15">
        <v>160175088</v>
      </c>
      <c r="IT15">
        <v>2160</v>
      </c>
      <c r="IV15" t="s">
        <v>23</v>
      </c>
      <c r="IW15">
        <v>6.9934664963425902E-2</v>
      </c>
      <c r="IX15">
        <v>162138208</v>
      </c>
      <c r="IY15">
        <v>2245</v>
      </c>
      <c r="JA15" t="s">
        <v>23</v>
      </c>
      <c r="JB15">
        <v>7.1402074927250703E-2</v>
      </c>
      <c r="JC15">
        <v>164540605</v>
      </c>
      <c r="JD15">
        <v>2234</v>
      </c>
      <c r="JF15" t="s">
        <v>23</v>
      </c>
      <c r="JG15">
        <v>7.0402797407081899E-2</v>
      </c>
      <c r="JH15">
        <v>163319432</v>
      </c>
      <c r="JI15">
        <v>2392</v>
      </c>
      <c r="JK15" t="s">
        <v>23</v>
      </c>
      <c r="JL15">
        <v>7.1684217066754902E-2</v>
      </c>
      <c r="JM15">
        <v>169922233</v>
      </c>
      <c r="JN15">
        <v>2403</v>
      </c>
      <c r="JP15" t="s">
        <v>23</v>
      </c>
      <c r="JQ15">
        <v>7.1959625044255696E-2</v>
      </c>
      <c r="JR15">
        <v>167950446</v>
      </c>
      <c r="JS15">
        <v>2350</v>
      </c>
      <c r="JU15" t="s">
        <v>23</v>
      </c>
      <c r="JV15">
        <v>7.3566012725001406E-2</v>
      </c>
      <c r="JW15">
        <v>171533103</v>
      </c>
      <c r="JX15">
        <v>2390</v>
      </c>
      <c r="JZ15" t="s">
        <v>23</v>
      </c>
      <c r="KA15">
        <v>3.12359581062806E-2</v>
      </c>
      <c r="KB15">
        <v>166375843</v>
      </c>
      <c r="KC15">
        <v>2334</v>
      </c>
      <c r="KE15" t="s">
        <v>23</v>
      </c>
      <c r="KF15">
        <v>7.3470256468190998E-2</v>
      </c>
      <c r="KG15">
        <v>184359700</v>
      </c>
      <c r="KH15">
        <v>2420</v>
      </c>
      <c r="KJ15" t="s">
        <v>23</v>
      </c>
      <c r="KK15">
        <v>7.3751163835844805E-2</v>
      </c>
      <c r="KL15">
        <v>188994664</v>
      </c>
      <c r="KM15">
        <v>2421</v>
      </c>
      <c r="KO15" t="s">
        <v>23</v>
      </c>
      <c r="KP15">
        <v>7.2076772101123204E-2</v>
      </c>
      <c r="KQ15">
        <v>176066041</v>
      </c>
      <c r="KR15">
        <v>2374</v>
      </c>
      <c r="KT15" t="s">
        <v>23</v>
      </c>
      <c r="KU15">
        <v>7.0883028496321998E-2</v>
      </c>
      <c r="KV15">
        <v>161825445</v>
      </c>
      <c r="KW15">
        <v>2380</v>
      </c>
    </row>
    <row r="16" spans="1:309" x14ac:dyDescent="0.25">
      <c r="A16" t="s">
        <v>31</v>
      </c>
      <c r="B16">
        <v>2.3360186713048899E-2</v>
      </c>
      <c r="C16">
        <v>30154041</v>
      </c>
      <c r="D16">
        <v>1741</v>
      </c>
      <c r="F16" t="s">
        <v>35</v>
      </c>
      <c r="G16">
        <v>2.2792680237269099E-2</v>
      </c>
      <c r="H16">
        <v>21482486</v>
      </c>
      <c r="I16">
        <v>1483</v>
      </c>
      <c r="K16" t="s">
        <v>35</v>
      </c>
      <c r="L16">
        <v>2.2395836465178599E-2</v>
      </c>
      <c r="M16">
        <v>20988994</v>
      </c>
      <c r="N16">
        <v>1562</v>
      </c>
      <c r="P16" t="s">
        <v>31</v>
      </c>
      <c r="Q16">
        <v>2.2807119180028E-2</v>
      </c>
      <c r="R16">
        <v>29550931</v>
      </c>
      <c r="S16">
        <v>1762</v>
      </c>
      <c r="U16" t="s">
        <v>31</v>
      </c>
      <c r="V16">
        <v>2.24903471305281E-2</v>
      </c>
      <c r="W16">
        <v>30063440</v>
      </c>
      <c r="X16">
        <v>1836</v>
      </c>
      <c r="Z16" t="s">
        <v>31</v>
      </c>
      <c r="AA16">
        <v>2.2352013726944502E-2</v>
      </c>
      <c r="AB16">
        <v>30704957</v>
      </c>
      <c r="AC16">
        <v>1865</v>
      </c>
      <c r="AE16" t="s">
        <v>31</v>
      </c>
      <c r="AF16">
        <v>2.39147578583736E-2</v>
      </c>
      <c r="AG16">
        <v>34090900</v>
      </c>
      <c r="AH16">
        <v>1851</v>
      </c>
      <c r="AJ16" t="s">
        <v>31</v>
      </c>
      <c r="AK16">
        <v>2.2635929118822101E-2</v>
      </c>
      <c r="AL16">
        <v>33032276</v>
      </c>
      <c r="AM16">
        <v>1858</v>
      </c>
      <c r="AO16" t="s">
        <v>31</v>
      </c>
      <c r="AP16">
        <v>1.9257636692323998E-2</v>
      </c>
      <c r="AQ16">
        <v>42488283</v>
      </c>
      <c r="AR16">
        <v>1848</v>
      </c>
      <c r="AT16" t="s">
        <v>31</v>
      </c>
      <c r="AU16">
        <v>1.9747114821941199E-2</v>
      </c>
      <c r="AV16">
        <v>42345318</v>
      </c>
      <c r="AW16">
        <v>1873</v>
      </c>
      <c r="AY16" t="s">
        <v>31</v>
      </c>
      <c r="AZ16">
        <v>1.6825288038226801E-2</v>
      </c>
      <c r="BA16">
        <v>35865547</v>
      </c>
      <c r="BB16">
        <v>1883</v>
      </c>
      <c r="BD16" t="s">
        <v>31</v>
      </c>
      <c r="BE16">
        <v>1.7536201877431001E-2</v>
      </c>
      <c r="BF16">
        <v>41308328</v>
      </c>
      <c r="BG16">
        <v>1909</v>
      </c>
      <c r="BI16" t="s">
        <v>31</v>
      </c>
      <c r="BJ16">
        <v>1.6098755170840199E-2</v>
      </c>
      <c r="BK16">
        <v>37868370</v>
      </c>
      <c r="BL16">
        <v>1899</v>
      </c>
      <c r="BN16" t="s">
        <v>31</v>
      </c>
      <c r="BO16">
        <v>1.68786944590676E-2</v>
      </c>
      <c r="BP16">
        <v>41154850</v>
      </c>
      <c r="BQ16">
        <v>1891</v>
      </c>
      <c r="BS16" t="s">
        <v>31</v>
      </c>
      <c r="BT16">
        <v>1.5272607917137601E-2</v>
      </c>
      <c r="BU16">
        <v>40338936</v>
      </c>
      <c r="BV16">
        <v>1892</v>
      </c>
      <c r="BX16" t="s">
        <v>31</v>
      </c>
      <c r="BY16">
        <v>1.52717436443741E-2</v>
      </c>
      <c r="BZ16">
        <v>42677467</v>
      </c>
      <c r="CA16">
        <v>1882</v>
      </c>
      <c r="CC16" t="s">
        <v>31</v>
      </c>
      <c r="CD16">
        <v>1.54703436525388E-2</v>
      </c>
      <c r="CE16">
        <v>44465756</v>
      </c>
      <c r="CF16">
        <v>1912</v>
      </c>
      <c r="CH16" t="s">
        <v>30</v>
      </c>
      <c r="CI16">
        <v>9.9241858820925009E-4</v>
      </c>
      <c r="CJ16">
        <v>9003552</v>
      </c>
      <c r="CK16">
        <v>1382</v>
      </c>
      <c r="CM16" t="s">
        <v>30</v>
      </c>
      <c r="CN16">
        <v>9.7754332912305996E-4</v>
      </c>
      <c r="CO16">
        <v>9911208</v>
      </c>
      <c r="CP16">
        <v>1382</v>
      </c>
      <c r="CR16" t="s">
        <v>30</v>
      </c>
      <c r="CS16">
        <v>9.6721671616113801E-4</v>
      </c>
      <c r="CT16">
        <v>9820124</v>
      </c>
      <c r="CU16">
        <v>1367</v>
      </c>
      <c r="CW16" t="s">
        <v>30</v>
      </c>
      <c r="CX16">
        <v>9.7201055723490301E-4</v>
      </c>
      <c r="CY16">
        <v>10211302</v>
      </c>
      <c r="CZ16">
        <v>1380</v>
      </c>
      <c r="DB16" t="s">
        <v>30</v>
      </c>
      <c r="DC16">
        <v>9.7578624869876902E-4</v>
      </c>
      <c r="DD16">
        <v>11695663</v>
      </c>
      <c r="DE16">
        <v>1396</v>
      </c>
      <c r="DG16" t="s">
        <v>30</v>
      </c>
      <c r="DH16">
        <v>9.6916921843223105E-4</v>
      </c>
      <c r="DI16">
        <v>12181847</v>
      </c>
      <c r="DJ16">
        <v>1419</v>
      </c>
      <c r="DL16" t="s">
        <v>30</v>
      </c>
      <c r="DM16">
        <v>9.5708757327962496E-4</v>
      </c>
      <c r="DN16">
        <v>12648931</v>
      </c>
      <c r="DO16">
        <v>1459</v>
      </c>
      <c r="DQ16" t="s">
        <v>30</v>
      </c>
      <c r="DR16">
        <v>9.7986721069579191E-4</v>
      </c>
      <c r="DS16">
        <v>12867510</v>
      </c>
      <c r="DT16">
        <v>1461</v>
      </c>
      <c r="DV16" t="s">
        <v>30</v>
      </c>
      <c r="DW16">
        <v>1.00553545544591E-3</v>
      </c>
      <c r="DX16">
        <v>12503673</v>
      </c>
      <c r="DY16">
        <v>1471</v>
      </c>
      <c r="EA16" t="s">
        <v>30</v>
      </c>
      <c r="EB16">
        <v>9.7190614738836098E-4</v>
      </c>
      <c r="EC16">
        <v>13767472</v>
      </c>
      <c r="ED16">
        <v>1467</v>
      </c>
      <c r="EF16" t="s">
        <v>30</v>
      </c>
      <c r="EG16">
        <v>9.8500098778396203E-4</v>
      </c>
      <c r="EH16">
        <v>14568079</v>
      </c>
      <c r="EI16">
        <v>1473</v>
      </c>
      <c r="EK16" t="s">
        <v>30</v>
      </c>
      <c r="EL16">
        <v>9.8038361393886202E-4</v>
      </c>
      <c r="EM16">
        <v>15091363</v>
      </c>
      <c r="EN16">
        <v>1471</v>
      </c>
      <c r="EP16" t="s">
        <v>30</v>
      </c>
      <c r="EQ16">
        <v>9.4047502308459399E-4</v>
      </c>
      <c r="ER16">
        <v>15864112</v>
      </c>
      <c r="ES16">
        <v>1493</v>
      </c>
      <c r="EU16" t="s">
        <v>30</v>
      </c>
      <c r="EV16">
        <v>9.2851080004054197E-4</v>
      </c>
      <c r="EW16">
        <v>18071506</v>
      </c>
      <c r="EX16">
        <v>1504</v>
      </c>
      <c r="EZ16" t="s">
        <v>30</v>
      </c>
      <c r="FA16">
        <v>8.9342739362503602E-4</v>
      </c>
      <c r="FB16">
        <v>18659518</v>
      </c>
      <c r="FC16">
        <v>1493</v>
      </c>
      <c r="FE16" t="s">
        <v>30</v>
      </c>
      <c r="FF16">
        <v>8.5592571442475503E-4</v>
      </c>
      <c r="FG16">
        <v>18935604</v>
      </c>
      <c r="FH16">
        <v>1367</v>
      </c>
      <c r="FJ16" t="s">
        <v>30</v>
      </c>
      <c r="FK16">
        <v>8.9435136968897305E-4</v>
      </c>
      <c r="FL16">
        <v>20334869</v>
      </c>
      <c r="FM16">
        <v>1485</v>
      </c>
      <c r="FO16" t="s">
        <v>28</v>
      </c>
      <c r="FP16">
        <v>1.9489286528258599E-3</v>
      </c>
      <c r="FQ16">
        <v>36753420</v>
      </c>
      <c r="FR16">
        <v>1987</v>
      </c>
      <c r="FT16" t="s">
        <v>28</v>
      </c>
      <c r="FU16">
        <v>1.8356625111244499E-3</v>
      </c>
      <c r="FV16">
        <v>36119599</v>
      </c>
      <c r="FW16">
        <v>2044</v>
      </c>
      <c r="FY16" t="s">
        <v>28</v>
      </c>
      <c r="FZ16">
        <v>1.73378457687405E-3</v>
      </c>
      <c r="GA16">
        <v>33348838</v>
      </c>
      <c r="GB16">
        <v>2028</v>
      </c>
      <c r="GD16" t="s">
        <v>28</v>
      </c>
      <c r="GE16">
        <v>1.4307435923534E-3</v>
      </c>
      <c r="GF16">
        <v>27479417</v>
      </c>
      <c r="GG16">
        <v>1970</v>
      </c>
      <c r="GI16" t="s">
        <v>28</v>
      </c>
      <c r="GJ16">
        <v>1.2728712972044001E-3</v>
      </c>
      <c r="GK16">
        <v>26903491</v>
      </c>
      <c r="GL16">
        <v>2020</v>
      </c>
      <c r="GN16" t="s">
        <v>28</v>
      </c>
      <c r="GO16">
        <v>1.23633489037063E-3</v>
      </c>
      <c r="GP16">
        <v>27360268</v>
      </c>
      <c r="GQ16">
        <v>1994</v>
      </c>
      <c r="GS16" t="s">
        <v>27</v>
      </c>
      <c r="GT16">
        <v>8.1187388765744505E-3</v>
      </c>
      <c r="GU16">
        <v>69442879</v>
      </c>
      <c r="GV16">
        <v>2343</v>
      </c>
      <c r="GX16" t="s">
        <v>27</v>
      </c>
      <c r="GY16">
        <v>7.9951321535529293E-3</v>
      </c>
      <c r="GZ16">
        <v>57745512</v>
      </c>
      <c r="HA16">
        <v>2370</v>
      </c>
      <c r="HC16" t="s">
        <v>27</v>
      </c>
      <c r="HD16">
        <v>7.4800722061502496E-3</v>
      </c>
      <c r="HE16">
        <v>52916261</v>
      </c>
      <c r="HF16">
        <v>2310</v>
      </c>
      <c r="HH16" t="s">
        <v>27</v>
      </c>
      <c r="HI16">
        <v>7.4997468490420197E-3</v>
      </c>
      <c r="HJ16">
        <v>43972469</v>
      </c>
      <c r="HK16">
        <v>2159</v>
      </c>
      <c r="HM16" t="s">
        <v>27</v>
      </c>
      <c r="HN16">
        <v>7.2152392660069196E-3</v>
      </c>
      <c r="HO16">
        <v>47326303</v>
      </c>
      <c r="HP16">
        <v>2175</v>
      </c>
      <c r="HR16" t="s">
        <v>27</v>
      </c>
      <c r="HS16">
        <v>7.1864309443802499E-3</v>
      </c>
      <c r="HT16">
        <v>43563061</v>
      </c>
      <c r="HU16">
        <v>2184</v>
      </c>
      <c r="HW16" t="s">
        <v>24</v>
      </c>
      <c r="HX16">
        <v>7.3177230826081602E-2</v>
      </c>
      <c r="HY16">
        <v>229923839</v>
      </c>
      <c r="HZ16">
        <v>2150</v>
      </c>
      <c r="IB16" t="s">
        <v>24</v>
      </c>
      <c r="IC16">
        <v>7.1339441973880799E-2</v>
      </c>
      <c r="ID16">
        <v>230554694</v>
      </c>
      <c r="IE16">
        <v>2227</v>
      </c>
      <c r="IG16" t="s">
        <v>24</v>
      </c>
      <c r="IH16">
        <v>7.2190737985237896E-2</v>
      </c>
      <c r="II16">
        <v>209961228</v>
      </c>
      <c r="IJ16">
        <v>2122</v>
      </c>
      <c r="IL16" t="s">
        <v>24</v>
      </c>
      <c r="IM16">
        <v>6.7950930106215099E-2</v>
      </c>
      <c r="IN16">
        <v>187196462</v>
      </c>
      <c r="IO16">
        <v>2110</v>
      </c>
      <c r="IQ16" t="s">
        <v>24</v>
      </c>
      <c r="IR16">
        <v>7.2815102187261505E-2</v>
      </c>
      <c r="IS16">
        <v>217794055</v>
      </c>
      <c r="IT16">
        <v>2080</v>
      </c>
      <c r="IV16" t="s">
        <v>24</v>
      </c>
      <c r="IW16">
        <v>7.0510205546570906E-2</v>
      </c>
      <c r="IX16">
        <v>208819079</v>
      </c>
      <c r="IY16">
        <v>2221</v>
      </c>
      <c r="JA16" t="s">
        <v>24</v>
      </c>
      <c r="JB16">
        <v>7.3102515127996398E-2</v>
      </c>
      <c r="JC16">
        <v>214786578</v>
      </c>
      <c r="JD16">
        <v>2146</v>
      </c>
      <c r="JF16" t="s">
        <v>24</v>
      </c>
      <c r="JG16">
        <v>7.0540569791087596E-2</v>
      </c>
      <c r="JH16">
        <v>200801350</v>
      </c>
      <c r="JI16">
        <v>2292</v>
      </c>
      <c r="JK16" t="s">
        <v>24</v>
      </c>
      <c r="JL16">
        <v>6.7542834727309098E-2</v>
      </c>
      <c r="JM16">
        <v>195450942</v>
      </c>
      <c r="JN16">
        <v>2384</v>
      </c>
      <c r="JP16" t="s">
        <v>24</v>
      </c>
      <c r="JQ16">
        <v>6.9287706465385096E-2</v>
      </c>
      <c r="JR16">
        <v>196409785</v>
      </c>
      <c r="JS16">
        <v>2332</v>
      </c>
      <c r="JU16" t="s">
        <v>24</v>
      </c>
      <c r="JV16">
        <v>6.9152440198997897E-2</v>
      </c>
      <c r="JW16">
        <v>189726747</v>
      </c>
      <c r="JX16">
        <v>2346</v>
      </c>
      <c r="JZ16" t="s">
        <v>24</v>
      </c>
      <c r="KA16">
        <v>7.4447781165680404E-2</v>
      </c>
      <c r="KB16">
        <v>160824793</v>
      </c>
      <c r="KC16">
        <v>2215</v>
      </c>
      <c r="KE16" t="s">
        <v>24</v>
      </c>
      <c r="KF16">
        <v>6.9139720854216796E-2</v>
      </c>
      <c r="KG16">
        <v>196863678</v>
      </c>
      <c r="KH16">
        <v>2368</v>
      </c>
      <c r="KJ16" t="s">
        <v>24</v>
      </c>
      <c r="KK16">
        <v>6.6933124208611305E-2</v>
      </c>
      <c r="KL16">
        <v>195522569</v>
      </c>
      <c r="KM16">
        <v>2376</v>
      </c>
      <c r="KO16" t="s">
        <v>24</v>
      </c>
      <c r="KP16">
        <v>6.5417322176306594E-2</v>
      </c>
      <c r="KQ16">
        <v>177392434</v>
      </c>
      <c r="KR16">
        <v>2326</v>
      </c>
      <c r="KT16" t="s">
        <v>24</v>
      </c>
      <c r="KU16">
        <v>6.3559373784949802E-2</v>
      </c>
      <c r="KV16">
        <v>164283110</v>
      </c>
      <c r="KW16">
        <v>2324</v>
      </c>
    </row>
    <row r="17" spans="1:309" x14ac:dyDescent="0.25">
      <c r="A17" t="s">
        <v>32</v>
      </c>
      <c r="B17">
        <v>4.8589445429909797E-2</v>
      </c>
      <c r="C17">
        <v>35566328</v>
      </c>
      <c r="D17">
        <v>1580</v>
      </c>
      <c r="F17" t="s">
        <v>36</v>
      </c>
      <c r="G17">
        <v>8.2118798368833405E-3</v>
      </c>
      <c r="H17">
        <v>13431569</v>
      </c>
      <c r="I17">
        <v>1510</v>
      </c>
      <c r="K17" t="s">
        <v>36</v>
      </c>
      <c r="L17">
        <v>8.8792957763523996E-3</v>
      </c>
      <c r="M17">
        <v>14108931</v>
      </c>
      <c r="N17">
        <v>1606</v>
      </c>
      <c r="P17" t="s">
        <v>32</v>
      </c>
      <c r="Q17">
        <v>4.6567983318595803E-2</v>
      </c>
      <c r="R17">
        <v>34091218</v>
      </c>
      <c r="S17">
        <v>1604</v>
      </c>
      <c r="U17" t="s">
        <v>32</v>
      </c>
      <c r="V17">
        <v>4.4948811700302099E-2</v>
      </c>
      <c r="W17">
        <v>36599218</v>
      </c>
      <c r="X17">
        <v>1681</v>
      </c>
      <c r="Z17" t="s">
        <v>32</v>
      </c>
      <c r="AA17">
        <v>4.2195158361258901E-2</v>
      </c>
      <c r="AB17">
        <v>38827091</v>
      </c>
      <c r="AC17">
        <v>1707</v>
      </c>
      <c r="AE17" t="s">
        <v>32</v>
      </c>
      <c r="AF17">
        <v>4.5531692565122697E-2</v>
      </c>
      <c r="AG17">
        <v>42544451</v>
      </c>
      <c r="AH17">
        <v>1693</v>
      </c>
      <c r="AJ17" t="s">
        <v>32</v>
      </c>
      <c r="AK17">
        <v>4.3032852041887303E-2</v>
      </c>
      <c r="AL17">
        <v>42779994</v>
      </c>
      <c r="AM17">
        <v>1703</v>
      </c>
      <c r="AO17" t="s">
        <v>32</v>
      </c>
      <c r="AP17">
        <v>3.6868873670118402E-2</v>
      </c>
      <c r="AQ17">
        <v>57925445</v>
      </c>
      <c r="AR17">
        <v>1692</v>
      </c>
      <c r="AT17" t="s">
        <v>32</v>
      </c>
      <c r="AU17">
        <v>3.5337232686875102E-2</v>
      </c>
      <c r="AV17">
        <v>54323092</v>
      </c>
      <c r="AW17">
        <v>1622</v>
      </c>
      <c r="AY17" t="s">
        <v>32</v>
      </c>
      <c r="AZ17">
        <v>3.8780983801904499E-2</v>
      </c>
      <c r="BA17">
        <v>56295579</v>
      </c>
      <c r="BB17">
        <v>1636</v>
      </c>
      <c r="BD17" t="s">
        <v>32</v>
      </c>
      <c r="BE17">
        <v>3.7451411205728799E-2</v>
      </c>
      <c r="BF17">
        <v>62118474</v>
      </c>
      <c r="BG17">
        <v>1634</v>
      </c>
      <c r="BI17" t="s">
        <v>32</v>
      </c>
      <c r="BJ17">
        <v>3.8442380515871802E-2</v>
      </c>
      <c r="BK17">
        <v>61144130</v>
      </c>
      <c r="BL17">
        <v>1623</v>
      </c>
      <c r="BN17" t="s">
        <v>32</v>
      </c>
      <c r="BO17">
        <v>4.7132876130236298E-2</v>
      </c>
      <c r="BP17">
        <v>63438863</v>
      </c>
      <c r="BQ17">
        <v>1617</v>
      </c>
      <c r="BS17" t="s">
        <v>32</v>
      </c>
      <c r="BT17">
        <v>5.0268148452373401E-2</v>
      </c>
      <c r="BU17">
        <v>67473461</v>
      </c>
      <c r="BV17">
        <v>1622</v>
      </c>
      <c r="BX17" t="s">
        <v>32</v>
      </c>
      <c r="BY17">
        <v>5.2046982537878497E-2</v>
      </c>
      <c r="BZ17">
        <v>71139677</v>
      </c>
      <c r="CA17">
        <v>1611</v>
      </c>
      <c r="CC17" t="s">
        <v>32</v>
      </c>
      <c r="CD17">
        <v>5.3239916883287802E-2</v>
      </c>
      <c r="CE17">
        <v>74665048</v>
      </c>
      <c r="CF17">
        <v>1642</v>
      </c>
      <c r="CH17" t="s">
        <v>31</v>
      </c>
      <c r="CI17">
        <v>1.6778908326518498E-2</v>
      </c>
      <c r="CJ17">
        <v>50451530</v>
      </c>
      <c r="CK17">
        <v>1902</v>
      </c>
      <c r="CM17" t="s">
        <v>31</v>
      </c>
      <c r="CN17">
        <v>1.7935942764843799E-2</v>
      </c>
      <c r="CO17">
        <v>58455723</v>
      </c>
      <c r="CP17">
        <v>1875</v>
      </c>
      <c r="CR17" t="s">
        <v>31</v>
      </c>
      <c r="CS17">
        <v>1.6753226060878899E-2</v>
      </c>
      <c r="CT17">
        <v>55671074</v>
      </c>
      <c r="CU17">
        <v>1872</v>
      </c>
      <c r="CW17" t="s">
        <v>31</v>
      </c>
      <c r="CX17">
        <v>1.6888354014636699E-2</v>
      </c>
      <c r="CY17">
        <v>58425109</v>
      </c>
      <c r="CZ17">
        <v>1879</v>
      </c>
      <c r="DB17" t="s">
        <v>31</v>
      </c>
      <c r="DC17">
        <v>1.6966151367915901E-2</v>
      </c>
      <c r="DD17">
        <v>66163422</v>
      </c>
      <c r="DE17">
        <v>1886</v>
      </c>
      <c r="DG17" t="s">
        <v>31</v>
      </c>
      <c r="DH17">
        <v>1.6980120097940799E-2</v>
      </c>
      <c r="DI17">
        <v>68887514</v>
      </c>
      <c r="DJ17">
        <v>1879</v>
      </c>
      <c r="DL17" t="s">
        <v>31</v>
      </c>
      <c r="DM17">
        <v>1.5321419427873901E-2</v>
      </c>
      <c r="DN17">
        <v>65823829</v>
      </c>
      <c r="DO17">
        <v>1951</v>
      </c>
      <c r="DQ17" t="s">
        <v>31</v>
      </c>
      <c r="DR17">
        <v>1.6914750192729401E-2</v>
      </c>
      <c r="DS17">
        <v>71877919</v>
      </c>
      <c r="DT17">
        <v>1956</v>
      </c>
      <c r="DV17" t="s">
        <v>31</v>
      </c>
      <c r="DW17">
        <v>1.7019072921929598E-2</v>
      </c>
      <c r="DX17">
        <v>69624632</v>
      </c>
      <c r="DY17">
        <v>1983</v>
      </c>
      <c r="EA17" t="s">
        <v>31</v>
      </c>
      <c r="EB17">
        <v>1.7746976422896601E-2</v>
      </c>
      <c r="EC17">
        <v>80022262</v>
      </c>
      <c r="ED17">
        <v>1997</v>
      </c>
      <c r="EF17" t="s">
        <v>31</v>
      </c>
      <c r="EG17">
        <v>1.78233391007868E-2</v>
      </c>
      <c r="EH17">
        <v>84870138</v>
      </c>
      <c r="EI17">
        <v>2011</v>
      </c>
      <c r="EK17" t="s">
        <v>31</v>
      </c>
      <c r="EL17">
        <v>1.7746666058465799E-2</v>
      </c>
      <c r="EM17">
        <v>87697717</v>
      </c>
      <c r="EN17">
        <v>2009</v>
      </c>
      <c r="EP17" t="s">
        <v>31</v>
      </c>
      <c r="EQ17">
        <v>1.77989383717394E-2</v>
      </c>
      <c r="ER17">
        <v>93068266</v>
      </c>
      <c r="ES17">
        <v>2036</v>
      </c>
      <c r="EU17" t="s">
        <v>31</v>
      </c>
      <c r="EV17">
        <v>1.6853483428234201E-2</v>
      </c>
      <c r="EW17">
        <v>101442141</v>
      </c>
      <c r="EX17">
        <v>2048</v>
      </c>
      <c r="EZ17" t="s">
        <v>31</v>
      </c>
      <c r="FA17">
        <v>1.7694131993080099E-2</v>
      </c>
      <c r="FB17">
        <v>111795748</v>
      </c>
      <c r="FC17">
        <v>2063</v>
      </c>
      <c r="FE17" t="s">
        <v>31</v>
      </c>
      <c r="FF17">
        <v>1.7553965719070901E-2</v>
      </c>
      <c r="FG17">
        <v>115893487</v>
      </c>
      <c r="FH17">
        <v>2001</v>
      </c>
      <c r="FJ17" t="s">
        <v>31</v>
      </c>
      <c r="FK17">
        <v>1.7721379958774E-2</v>
      </c>
      <c r="FL17">
        <v>123818906</v>
      </c>
      <c r="FM17">
        <v>2036</v>
      </c>
      <c r="FO17" t="s">
        <v>30</v>
      </c>
      <c r="FP17">
        <v>8.9575846119967196E-4</v>
      </c>
      <c r="FQ17">
        <v>22022828</v>
      </c>
      <c r="FR17">
        <v>1485</v>
      </c>
      <c r="FT17" t="s">
        <v>30</v>
      </c>
      <c r="FU17">
        <v>8.6049877686926696E-4</v>
      </c>
      <c r="FV17">
        <v>21771462</v>
      </c>
      <c r="FW17">
        <v>1498</v>
      </c>
      <c r="FY17" t="s">
        <v>30</v>
      </c>
      <c r="FZ17">
        <v>8.6506478233840903E-4</v>
      </c>
      <c r="GA17">
        <v>20287153</v>
      </c>
      <c r="GB17">
        <v>1495</v>
      </c>
      <c r="GD17" t="s">
        <v>30</v>
      </c>
      <c r="GE17">
        <v>8.83448408583269E-4</v>
      </c>
      <c r="GF17">
        <v>17855743</v>
      </c>
      <c r="GG17">
        <v>1485</v>
      </c>
      <c r="GI17" t="s">
        <v>30</v>
      </c>
      <c r="GJ17">
        <v>8.6676088629603196E-4</v>
      </c>
      <c r="GK17">
        <v>16913868</v>
      </c>
      <c r="GL17">
        <v>1496</v>
      </c>
      <c r="GN17" t="s">
        <v>30</v>
      </c>
      <c r="GO17">
        <v>8.5332488608624597E-4</v>
      </c>
      <c r="GP17">
        <v>17473412</v>
      </c>
      <c r="GQ17">
        <v>1497</v>
      </c>
      <c r="GS17" t="s">
        <v>28</v>
      </c>
      <c r="GT17">
        <v>1.23571945147094E-3</v>
      </c>
      <c r="GU17">
        <v>29050506</v>
      </c>
      <c r="GV17">
        <v>2412</v>
      </c>
      <c r="GX17" t="s">
        <v>28</v>
      </c>
      <c r="GY17">
        <v>1.1968349270234499E-3</v>
      </c>
      <c r="GZ17">
        <v>26698118</v>
      </c>
      <c r="HA17">
        <v>2321</v>
      </c>
      <c r="HC17" t="s">
        <v>28</v>
      </c>
      <c r="HD17">
        <v>1.1726694847339399E-3</v>
      </c>
      <c r="HE17">
        <v>26542335</v>
      </c>
      <c r="HF17">
        <v>2276</v>
      </c>
      <c r="HH17" t="s">
        <v>28</v>
      </c>
      <c r="HI17">
        <v>1.11735035492721E-3</v>
      </c>
      <c r="HJ17">
        <v>25034470</v>
      </c>
      <c r="HK17">
        <v>2219</v>
      </c>
      <c r="HM17" t="s">
        <v>28</v>
      </c>
      <c r="HN17">
        <v>1.09928705266908E-3</v>
      </c>
      <c r="HO17">
        <v>26642629</v>
      </c>
      <c r="HP17">
        <v>2235</v>
      </c>
      <c r="HR17" t="s">
        <v>28</v>
      </c>
      <c r="HS17">
        <v>1.0268579041449199E-3</v>
      </c>
      <c r="HT17">
        <v>25265989</v>
      </c>
      <c r="HU17">
        <v>2269</v>
      </c>
      <c r="HW17" t="s">
        <v>27</v>
      </c>
      <c r="HX17">
        <v>7.1418217308973101E-3</v>
      </c>
      <c r="HY17">
        <v>45527234</v>
      </c>
      <c r="HZ17">
        <v>2185</v>
      </c>
      <c r="IB17" t="s">
        <v>27</v>
      </c>
      <c r="IC17">
        <v>7.0552413790642299E-3</v>
      </c>
      <c r="ID17">
        <v>45197984</v>
      </c>
      <c r="IE17">
        <v>2208</v>
      </c>
      <c r="IG17" t="s">
        <v>27</v>
      </c>
      <c r="IH17">
        <v>6.80615832017804E-3</v>
      </c>
      <c r="II17">
        <v>42299825</v>
      </c>
      <c r="IJ17">
        <v>2103</v>
      </c>
      <c r="IL17" t="s">
        <v>27</v>
      </c>
      <c r="IM17">
        <v>6.4016864781261699E-3</v>
      </c>
      <c r="IN17">
        <v>38962618</v>
      </c>
      <c r="IO17">
        <v>2018</v>
      </c>
      <c r="IQ17" t="s">
        <v>27</v>
      </c>
      <c r="IR17">
        <v>6.2971207684084599E-3</v>
      </c>
      <c r="IS17">
        <v>37402159</v>
      </c>
      <c r="IT17">
        <v>2082</v>
      </c>
      <c r="IV17" t="s">
        <v>27</v>
      </c>
      <c r="IW17">
        <v>6.5018221867979599E-3</v>
      </c>
      <c r="IX17">
        <v>36488039</v>
      </c>
      <c r="IY17">
        <v>2127</v>
      </c>
      <c r="JA17" t="s">
        <v>27</v>
      </c>
      <c r="JB17">
        <v>6.9937494884498999E-3</v>
      </c>
      <c r="JC17">
        <v>35886420</v>
      </c>
      <c r="JD17">
        <v>2126</v>
      </c>
      <c r="JF17" t="s">
        <v>27</v>
      </c>
      <c r="JG17">
        <v>6.99253124232383E-3</v>
      </c>
      <c r="JH17">
        <v>31073914</v>
      </c>
      <c r="JI17">
        <v>2163</v>
      </c>
      <c r="JK17" t="s">
        <v>27</v>
      </c>
      <c r="JL17">
        <v>7.1365761117152503E-3</v>
      </c>
      <c r="JM17">
        <v>31467131</v>
      </c>
      <c r="JN17">
        <v>2286</v>
      </c>
      <c r="JP17" t="s">
        <v>27</v>
      </c>
      <c r="JQ17">
        <v>6.9254567491486198E-3</v>
      </c>
      <c r="JR17">
        <v>33078143</v>
      </c>
      <c r="JS17">
        <v>2356</v>
      </c>
      <c r="JU17" t="s">
        <v>27</v>
      </c>
      <c r="JV17">
        <v>7.2281460471902799E-3</v>
      </c>
      <c r="JW17">
        <v>28858760</v>
      </c>
      <c r="JX17">
        <v>2165</v>
      </c>
      <c r="JZ17" t="s">
        <v>27</v>
      </c>
      <c r="KA17">
        <v>6.7355349510022696E-3</v>
      </c>
      <c r="KB17">
        <v>30782879</v>
      </c>
      <c r="KC17">
        <v>2109</v>
      </c>
      <c r="KE17" t="s">
        <v>27</v>
      </c>
      <c r="KF17">
        <v>6.2846575783378697E-3</v>
      </c>
      <c r="KG17">
        <v>35802990</v>
      </c>
      <c r="KH17">
        <v>2164</v>
      </c>
      <c r="KJ17" t="s">
        <v>27</v>
      </c>
      <c r="KK17">
        <v>6.5723906920542403E-3</v>
      </c>
      <c r="KL17">
        <v>35931954</v>
      </c>
      <c r="KM17">
        <v>2168</v>
      </c>
      <c r="KO17" t="s">
        <v>27</v>
      </c>
      <c r="KP17">
        <v>6.49484349479185E-3</v>
      </c>
      <c r="KQ17">
        <v>32988404</v>
      </c>
      <c r="KR17">
        <v>2017</v>
      </c>
      <c r="KT17" t="s">
        <v>27</v>
      </c>
      <c r="KU17">
        <v>5.9063620157126196E-3</v>
      </c>
      <c r="KV17">
        <v>31665331</v>
      </c>
      <c r="KW17">
        <v>2028</v>
      </c>
    </row>
    <row r="18" spans="1:309" x14ac:dyDescent="0.25">
      <c r="A18" t="s">
        <v>33</v>
      </c>
      <c r="B18">
        <v>5.2414387971459397E-3</v>
      </c>
      <c r="C18">
        <v>9681117</v>
      </c>
      <c r="D18">
        <v>1741</v>
      </c>
      <c r="F18" t="s">
        <v>37</v>
      </c>
      <c r="G18">
        <v>1.3850372241942801E-2</v>
      </c>
      <c r="H18">
        <v>18756555</v>
      </c>
      <c r="I18">
        <v>1605</v>
      </c>
      <c r="K18" t="s">
        <v>37</v>
      </c>
      <c r="L18">
        <v>1.42423193117818E-2</v>
      </c>
      <c r="M18">
        <v>19891946</v>
      </c>
      <c r="N18">
        <v>1697</v>
      </c>
      <c r="P18" t="s">
        <v>33</v>
      </c>
      <c r="Q18">
        <v>2.9747126327948899E-3</v>
      </c>
      <c r="R18">
        <v>10259407</v>
      </c>
      <c r="S18">
        <v>1740</v>
      </c>
      <c r="U18" t="s">
        <v>33</v>
      </c>
      <c r="V18">
        <v>6.4476790495043004E-3</v>
      </c>
      <c r="W18">
        <v>11492050</v>
      </c>
      <c r="X18">
        <v>1836</v>
      </c>
      <c r="Z18" t="s">
        <v>33</v>
      </c>
      <c r="AA18">
        <v>6.27221338453626E-3</v>
      </c>
      <c r="AB18">
        <v>11571993</v>
      </c>
      <c r="AC18">
        <v>1865</v>
      </c>
      <c r="AE18" t="s">
        <v>33</v>
      </c>
      <c r="AF18">
        <v>6.7206208725448004E-3</v>
      </c>
      <c r="AG18">
        <v>12631837</v>
      </c>
      <c r="AH18">
        <v>1851</v>
      </c>
      <c r="AJ18" t="s">
        <v>33</v>
      </c>
      <c r="AK18">
        <v>6.06282373946046E-3</v>
      </c>
      <c r="AL18">
        <v>11852423</v>
      </c>
      <c r="AM18">
        <v>1858</v>
      </c>
      <c r="AO18" t="s">
        <v>33</v>
      </c>
      <c r="AP18">
        <v>5.5093815422596797E-3</v>
      </c>
      <c r="AQ18">
        <v>16610206</v>
      </c>
      <c r="AR18">
        <v>1848</v>
      </c>
      <c r="AT18" t="s">
        <v>33</v>
      </c>
      <c r="AU18">
        <v>5.9793901078378899E-3</v>
      </c>
      <c r="AV18">
        <v>16834757</v>
      </c>
      <c r="AW18">
        <v>1873</v>
      </c>
      <c r="AY18" t="s">
        <v>33</v>
      </c>
      <c r="AZ18">
        <v>6.3469793283212001E-3</v>
      </c>
      <c r="BA18">
        <v>17069327</v>
      </c>
      <c r="BB18">
        <v>1844</v>
      </c>
      <c r="BD18" t="s">
        <v>33</v>
      </c>
      <c r="BE18">
        <v>6.4310447127918797E-3</v>
      </c>
      <c r="BF18">
        <v>19070596</v>
      </c>
      <c r="BG18">
        <v>1871</v>
      </c>
      <c r="BI18" t="s">
        <v>33</v>
      </c>
      <c r="BJ18">
        <v>6.8287851809987702E-3</v>
      </c>
      <c r="BK18">
        <v>19446833</v>
      </c>
      <c r="BL18">
        <v>1861</v>
      </c>
      <c r="BN18" t="s">
        <v>33</v>
      </c>
      <c r="BO18">
        <v>6.9516317198968199E-3</v>
      </c>
      <c r="BP18">
        <v>20269821</v>
      </c>
      <c r="BQ18">
        <v>1855</v>
      </c>
      <c r="BS18" t="s">
        <v>33</v>
      </c>
      <c r="BT18">
        <v>6.9212881821171697E-3</v>
      </c>
      <c r="BU18">
        <v>21633685</v>
      </c>
      <c r="BV18">
        <v>1858</v>
      </c>
      <c r="BX18" t="s">
        <v>33</v>
      </c>
      <c r="BY18">
        <v>7.0630729806459196E-3</v>
      </c>
      <c r="BZ18">
        <v>23370562</v>
      </c>
      <c r="CA18">
        <v>1847</v>
      </c>
      <c r="CC18" t="s">
        <v>33</v>
      </c>
      <c r="CD18">
        <v>6.8554513484328297E-3</v>
      </c>
      <c r="CE18">
        <v>23919095</v>
      </c>
      <c r="CF18">
        <v>1876</v>
      </c>
      <c r="CH18" t="s">
        <v>32</v>
      </c>
      <c r="CI18">
        <v>5.4076249626901503E-2</v>
      </c>
      <c r="CJ18">
        <v>85052695</v>
      </c>
      <c r="CK18">
        <v>1632</v>
      </c>
      <c r="CM18" t="s">
        <v>32</v>
      </c>
      <c r="CN18">
        <v>5.4840119164684301E-2</v>
      </c>
      <c r="CO18">
        <v>88054914</v>
      </c>
      <c r="CP18">
        <v>1605</v>
      </c>
      <c r="CR18" t="s">
        <v>32</v>
      </c>
      <c r="CS18">
        <v>5.42303878394753E-2</v>
      </c>
      <c r="CT18">
        <v>86044636</v>
      </c>
      <c r="CU18">
        <v>1606</v>
      </c>
      <c r="CW18" t="s">
        <v>32</v>
      </c>
      <c r="CX18">
        <v>5.3726058671761397E-2</v>
      </c>
      <c r="CY18">
        <v>87917621</v>
      </c>
      <c r="CZ18">
        <v>1609</v>
      </c>
      <c r="DB18" t="s">
        <v>32</v>
      </c>
      <c r="DC18">
        <v>5.2234478301803097E-2</v>
      </c>
      <c r="DD18">
        <v>100792155</v>
      </c>
      <c r="DE18">
        <v>1616</v>
      </c>
      <c r="DG18" t="s">
        <v>32</v>
      </c>
      <c r="DH18">
        <v>5.4126948846195698E-2</v>
      </c>
      <c r="DI18">
        <v>105989606</v>
      </c>
      <c r="DJ18">
        <v>1606</v>
      </c>
      <c r="DL18" t="s">
        <v>32</v>
      </c>
      <c r="DM18">
        <v>5.1970363342047701E-2</v>
      </c>
      <c r="DN18">
        <v>108426817</v>
      </c>
      <c r="DO18">
        <v>1779</v>
      </c>
      <c r="DQ18" t="s">
        <v>32</v>
      </c>
      <c r="DR18">
        <v>5.1175377553034397E-2</v>
      </c>
      <c r="DS18">
        <v>111054330</v>
      </c>
      <c r="DT18">
        <v>1786</v>
      </c>
      <c r="DV18" t="s">
        <v>32</v>
      </c>
      <c r="DW18">
        <v>5.16800193041533E-2</v>
      </c>
      <c r="DX18">
        <v>109763754</v>
      </c>
      <c r="DY18">
        <v>1812</v>
      </c>
      <c r="EA18" t="s">
        <v>32</v>
      </c>
      <c r="EB18">
        <v>5.44762765523545E-2</v>
      </c>
      <c r="EC18">
        <v>120135841</v>
      </c>
      <c r="ED18">
        <v>1824</v>
      </c>
      <c r="EF18" t="s">
        <v>32</v>
      </c>
      <c r="EG18">
        <v>5.4031277097895701E-2</v>
      </c>
      <c r="EH18">
        <v>127393616</v>
      </c>
      <c r="EI18">
        <v>1840</v>
      </c>
      <c r="EK18" t="s">
        <v>32</v>
      </c>
      <c r="EL18">
        <v>5.2385778307797802E-2</v>
      </c>
      <c r="EM18">
        <v>129203998</v>
      </c>
      <c r="EN18">
        <v>1843</v>
      </c>
      <c r="EP18" t="s">
        <v>32</v>
      </c>
      <c r="EQ18">
        <v>5.2079015072808002E-2</v>
      </c>
      <c r="ER18">
        <v>135695052</v>
      </c>
      <c r="ES18">
        <v>1864</v>
      </c>
      <c r="EU18" t="s">
        <v>32</v>
      </c>
      <c r="EV18">
        <v>4.9669447908229997E-2</v>
      </c>
      <c r="EW18">
        <v>152002587</v>
      </c>
      <c r="EX18">
        <v>1881</v>
      </c>
      <c r="EZ18" t="s">
        <v>32</v>
      </c>
      <c r="FA18">
        <v>4.9243316954380299E-2</v>
      </c>
      <c r="FB18">
        <v>161962145</v>
      </c>
      <c r="FC18">
        <v>1895</v>
      </c>
      <c r="FE18" t="s">
        <v>32</v>
      </c>
      <c r="FF18">
        <v>5.17884937362195E-2</v>
      </c>
      <c r="FG18">
        <v>168108200</v>
      </c>
      <c r="FH18">
        <v>1832</v>
      </c>
      <c r="FJ18" t="s">
        <v>32</v>
      </c>
      <c r="FK18">
        <v>4.9708263373437402E-2</v>
      </c>
      <c r="FL18">
        <v>177339208</v>
      </c>
      <c r="FM18">
        <v>1868</v>
      </c>
      <c r="FO18" t="s">
        <v>31</v>
      </c>
      <c r="FP18">
        <v>1.86227346778602E-2</v>
      </c>
      <c r="FQ18">
        <v>137655290</v>
      </c>
      <c r="FR18">
        <v>2028</v>
      </c>
      <c r="FT18" t="s">
        <v>31</v>
      </c>
      <c r="FU18">
        <v>1.9016848591043599E-2</v>
      </c>
      <c r="FV18">
        <v>140262930</v>
      </c>
      <c r="FW18">
        <v>2044</v>
      </c>
      <c r="FY18" t="s">
        <v>31</v>
      </c>
      <c r="FZ18">
        <v>1.97376629198877E-2</v>
      </c>
      <c r="GA18">
        <v>135083493</v>
      </c>
      <c r="GB18">
        <v>2002</v>
      </c>
      <c r="GD18" t="s">
        <v>31</v>
      </c>
      <c r="GE18">
        <v>2.0595193543165202E-2</v>
      </c>
      <c r="GF18">
        <v>124817629</v>
      </c>
      <c r="GG18">
        <v>1921</v>
      </c>
      <c r="GI18" t="s">
        <v>31</v>
      </c>
      <c r="GJ18">
        <v>1.6916255242444899E-2</v>
      </c>
      <c r="GK18">
        <v>108213925</v>
      </c>
      <c r="GL18">
        <v>1994</v>
      </c>
      <c r="GN18" t="s">
        <v>31</v>
      </c>
      <c r="GO18">
        <v>1.73881092685928E-2</v>
      </c>
      <c r="GP18">
        <v>115695429</v>
      </c>
      <c r="GQ18">
        <v>1994</v>
      </c>
      <c r="GS18" t="s">
        <v>25</v>
      </c>
      <c r="GT18">
        <v>1.5431912993816001E-2</v>
      </c>
      <c r="GU18">
        <v>149710272</v>
      </c>
      <c r="GV18">
        <v>2445</v>
      </c>
      <c r="GX18" t="s">
        <v>25</v>
      </c>
      <c r="GY18">
        <v>1.48494089705851E-2</v>
      </c>
      <c r="GZ18">
        <v>135590888</v>
      </c>
      <c r="HA18">
        <v>2424</v>
      </c>
      <c r="HC18" t="s">
        <v>25</v>
      </c>
      <c r="HD18">
        <v>1.45145446269088E-2</v>
      </c>
      <c r="HE18">
        <v>131270251</v>
      </c>
      <c r="HF18">
        <v>2369</v>
      </c>
      <c r="HH18" t="s">
        <v>25</v>
      </c>
      <c r="HI18">
        <v>1.33376077391E-2</v>
      </c>
      <c r="HJ18">
        <v>109384865</v>
      </c>
      <c r="HK18">
        <v>2334</v>
      </c>
      <c r="HM18" t="s">
        <v>25</v>
      </c>
      <c r="HN18">
        <v>1.40669607460835E-2</v>
      </c>
      <c r="HO18">
        <v>118624899</v>
      </c>
      <c r="HP18">
        <v>2321</v>
      </c>
      <c r="HR18" t="s">
        <v>25</v>
      </c>
      <c r="HS18">
        <v>1.27801957543432E-2</v>
      </c>
      <c r="HT18">
        <v>101056040</v>
      </c>
      <c r="HU18">
        <v>2330</v>
      </c>
      <c r="HW18" t="s">
        <v>28</v>
      </c>
      <c r="HX18">
        <v>9.8748503769290606E-4</v>
      </c>
      <c r="HY18">
        <v>26529501</v>
      </c>
      <c r="HZ18">
        <v>2270</v>
      </c>
      <c r="IB18" t="s">
        <v>28</v>
      </c>
      <c r="IC18">
        <v>9.7916573051973492E-4</v>
      </c>
      <c r="ID18">
        <v>26641744</v>
      </c>
      <c r="IE18">
        <v>2204</v>
      </c>
      <c r="IG18" t="s">
        <v>28</v>
      </c>
      <c r="IH18">
        <v>9.5419616384954204E-4</v>
      </c>
      <c r="II18">
        <v>25676887</v>
      </c>
      <c r="IJ18">
        <v>2168</v>
      </c>
      <c r="IL18" t="s">
        <v>28</v>
      </c>
      <c r="IM18">
        <v>9.4115784794468905E-4</v>
      </c>
      <c r="IN18">
        <v>24374651</v>
      </c>
      <c r="IO18">
        <v>2103</v>
      </c>
      <c r="IQ18" t="s">
        <v>28</v>
      </c>
      <c r="IR18">
        <v>9.1990722203027803E-4</v>
      </c>
      <c r="IS18">
        <v>24971217</v>
      </c>
      <c r="IT18">
        <v>2069</v>
      </c>
      <c r="IV18" t="s">
        <v>28</v>
      </c>
      <c r="IW18">
        <v>8.8748625442225198E-4</v>
      </c>
      <c r="IX18">
        <v>24792615</v>
      </c>
      <c r="IY18">
        <v>2175</v>
      </c>
      <c r="JA18" t="s">
        <v>28</v>
      </c>
      <c r="JB18">
        <v>8.9422547393721804E-4</v>
      </c>
      <c r="JC18">
        <v>24184617</v>
      </c>
      <c r="JD18">
        <v>2053</v>
      </c>
      <c r="JF18" t="s">
        <v>28</v>
      </c>
      <c r="JG18">
        <v>8.7490440180006297E-4</v>
      </c>
      <c r="JH18">
        <v>23361783</v>
      </c>
      <c r="JI18">
        <v>2006</v>
      </c>
      <c r="JK18" t="s">
        <v>28</v>
      </c>
      <c r="JL18">
        <v>8.6506990309745499E-4</v>
      </c>
      <c r="JM18">
        <v>22848969</v>
      </c>
      <c r="JN18">
        <v>2129</v>
      </c>
      <c r="JP18" t="s">
        <v>28</v>
      </c>
      <c r="JQ18">
        <v>8.6851753427003497E-4</v>
      </c>
      <c r="JR18">
        <v>23666164</v>
      </c>
      <c r="JS18">
        <v>2131</v>
      </c>
      <c r="JU18" t="s">
        <v>28</v>
      </c>
      <c r="JV18">
        <v>8.5811052515997305E-4</v>
      </c>
      <c r="JW18">
        <v>23050284</v>
      </c>
      <c r="JX18">
        <v>1982</v>
      </c>
      <c r="JZ18" t="s">
        <v>28</v>
      </c>
      <c r="KA18">
        <v>8.5682084294729302E-4</v>
      </c>
      <c r="KB18">
        <v>20235253</v>
      </c>
      <c r="KC18">
        <v>1859</v>
      </c>
      <c r="KE18" t="s">
        <v>28</v>
      </c>
      <c r="KF18">
        <v>8.4824488844344095E-4</v>
      </c>
      <c r="KG18">
        <v>23997072</v>
      </c>
      <c r="KH18">
        <v>2010</v>
      </c>
      <c r="KJ18" t="s">
        <v>28</v>
      </c>
      <c r="KK18">
        <v>8.5522663412544004E-4</v>
      </c>
      <c r="KL18">
        <v>24188784</v>
      </c>
      <c r="KM18">
        <v>2019</v>
      </c>
      <c r="KO18" t="s">
        <v>28</v>
      </c>
      <c r="KP18">
        <v>8.6534026980291604E-4</v>
      </c>
      <c r="KQ18">
        <v>24104481</v>
      </c>
      <c r="KR18">
        <v>2029</v>
      </c>
      <c r="KT18" t="s">
        <v>28</v>
      </c>
      <c r="KU18">
        <v>8.6438431917124699E-4</v>
      </c>
      <c r="KV18">
        <v>23179790</v>
      </c>
      <c r="KW18">
        <v>2042</v>
      </c>
    </row>
    <row r="19" spans="1:309" x14ac:dyDescent="0.25">
      <c r="A19" t="s">
        <v>34</v>
      </c>
      <c r="B19">
        <v>7.5324539013102102E-3</v>
      </c>
      <c r="C19">
        <v>10642671</v>
      </c>
      <c r="D19">
        <v>1634</v>
      </c>
      <c r="F19" t="s">
        <v>38</v>
      </c>
      <c r="G19">
        <v>5.7528523496469003E-2</v>
      </c>
      <c r="H19">
        <v>105200182</v>
      </c>
      <c r="I19">
        <v>1502</v>
      </c>
      <c r="K19" t="s">
        <v>38</v>
      </c>
      <c r="L19">
        <v>6.7034582044840293E-2</v>
      </c>
      <c r="M19">
        <v>93159993</v>
      </c>
      <c r="N19">
        <v>1537</v>
      </c>
      <c r="P19" t="s">
        <v>34</v>
      </c>
      <c r="Q19">
        <v>7.6240639661621003E-3</v>
      </c>
      <c r="R19">
        <v>11367040</v>
      </c>
      <c r="S19">
        <v>1657</v>
      </c>
      <c r="U19" t="s">
        <v>34</v>
      </c>
      <c r="V19">
        <v>7.7913886068253701E-3</v>
      </c>
      <c r="W19">
        <v>11507081</v>
      </c>
      <c r="X19">
        <v>1730</v>
      </c>
      <c r="Z19" t="s">
        <v>34</v>
      </c>
      <c r="AA19">
        <v>6.8504560732040804E-3</v>
      </c>
      <c r="AB19">
        <v>12277669</v>
      </c>
      <c r="AC19">
        <v>1763</v>
      </c>
      <c r="AE19" t="s">
        <v>34</v>
      </c>
      <c r="AF19">
        <v>6.6861694457872401E-3</v>
      </c>
      <c r="AG19">
        <v>12860865</v>
      </c>
      <c r="AH19">
        <v>1766</v>
      </c>
      <c r="AJ19" t="s">
        <v>34</v>
      </c>
      <c r="AK19">
        <v>6.33337648934459E-3</v>
      </c>
      <c r="AL19">
        <v>12732983</v>
      </c>
      <c r="AM19">
        <v>1771</v>
      </c>
      <c r="AO19" t="s">
        <v>34</v>
      </c>
      <c r="AP19">
        <v>6.8450080750906998E-3</v>
      </c>
      <c r="AQ19">
        <v>19806021</v>
      </c>
      <c r="AR19">
        <v>1764</v>
      </c>
      <c r="AT19" t="s">
        <v>34</v>
      </c>
      <c r="AU19">
        <v>7.0315209665561401E-3</v>
      </c>
      <c r="AV19">
        <v>19176924</v>
      </c>
      <c r="AW19">
        <v>1701</v>
      </c>
      <c r="AY19" t="s">
        <v>34</v>
      </c>
      <c r="AZ19">
        <v>7.0597167011055301E-3</v>
      </c>
      <c r="BA19">
        <v>18836122</v>
      </c>
      <c r="BB19">
        <v>1713</v>
      </c>
      <c r="BD19" t="s">
        <v>34</v>
      </c>
      <c r="BE19">
        <v>7.7236291574126299E-3</v>
      </c>
      <c r="BF19">
        <v>22749053</v>
      </c>
      <c r="BG19">
        <v>1823</v>
      </c>
      <c r="BI19" t="s">
        <v>34</v>
      </c>
      <c r="BJ19">
        <v>7.8711964302977094E-3</v>
      </c>
      <c r="BK19">
        <v>22988483</v>
      </c>
      <c r="BL19">
        <v>1817</v>
      </c>
      <c r="BN19" t="s">
        <v>34</v>
      </c>
      <c r="BO19">
        <v>8.2395173194710798E-3</v>
      </c>
      <c r="BP19">
        <v>24388096</v>
      </c>
      <c r="BQ19">
        <v>1808</v>
      </c>
      <c r="BS19" t="s">
        <v>34</v>
      </c>
      <c r="BT19">
        <v>7.3980232540284503E-3</v>
      </c>
      <c r="BU19">
        <v>25960027</v>
      </c>
      <c r="BV19">
        <v>1803</v>
      </c>
      <c r="BX19" t="s">
        <v>34</v>
      </c>
      <c r="BY19">
        <v>8.1719554139956102E-3</v>
      </c>
      <c r="BZ19">
        <v>29148130</v>
      </c>
      <c r="CA19">
        <v>1796</v>
      </c>
      <c r="CC19" t="s">
        <v>34</v>
      </c>
      <c r="CD19">
        <v>8.2271630698343805E-3</v>
      </c>
      <c r="CE19">
        <v>29630534</v>
      </c>
      <c r="CF19">
        <v>1826</v>
      </c>
      <c r="CH19" t="s">
        <v>33</v>
      </c>
      <c r="CI19">
        <v>6.43176947202268E-3</v>
      </c>
      <c r="CJ19">
        <v>25216953</v>
      </c>
      <c r="CK19">
        <v>1869</v>
      </c>
      <c r="CM19" t="s">
        <v>33</v>
      </c>
      <c r="CN19">
        <v>5.9883934703893896E-3</v>
      </c>
      <c r="CO19">
        <v>26555646</v>
      </c>
      <c r="CP19">
        <v>1841</v>
      </c>
      <c r="CR19" t="s">
        <v>33</v>
      </c>
      <c r="CS19">
        <v>6.21030765509685E-3</v>
      </c>
      <c r="CT19">
        <v>27330505</v>
      </c>
      <c r="CU19">
        <v>1837</v>
      </c>
      <c r="CW19" t="s">
        <v>33</v>
      </c>
      <c r="CX19">
        <v>5.8904686823823696E-3</v>
      </c>
      <c r="CY19">
        <v>27593389</v>
      </c>
      <c r="CZ19">
        <v>1843</v>
      </c>
      <c r="DB19" t="s">
        <v>33</v>
      </c>
      <c r="DC19">
        <v>6.8464410929935703E-3</v>
      </c>
      <c r="DD19">
        <v>34158427</v>
      </c>
      <c r="DE19">
        <v>1850</v>
      </c>
      <c r="DG19" t="s">
        <v>33</v>
      </c>
      <c r="DH19">
        <v>7.9000924569379797E-3</v>
      </c>
      <c r="DI19">
        <v>38922500</v>
      </c>
      <c r="DJ19">
        <v>1846</v>
      </c>
      <c r="DL19" t="s">
        <v>33</v>
      </c>
      <c r="DM19">
        <v>7.0145313578107299E-3</v>
      </c>
      <c r="DN19">
        <v>37453829</v>
      </c>
      <c r="DO19">
        <v>1916</v>
      </c>
      <c r="DQ19" t="s">
        <v>33</v>
      </c>
      <c r="DR19">
        <v>7.4999960661328796E-3</v>
      </c>
      <c r="DS19">
        <v>39881539</v>
      </c>
      <c r="DT19">
        <v>1956</v>
      </c>
      <c r="DV19" t="s">
        <v>33</v>
      </c>
      <c r="DW19">
        <v>7.3260666501008403E-3</v>
      </c>
      <c r="DX19">
        <v>38128118</v>
      </c>
      <c r="DY19">
        <v>1983</v>
      </c>
      <c r="EA19" t="s">
        <v>33</v>
      </c>
      <c r="EB19">
        <v>7.4558252632385899E-3</v>
      </c>
      <c r="EC19">
        <v>42367200</v>
      </c>
      <c r="ED19">
        <v>1997</v>
      </c>
      <c r="EF19" t="s">
        <v>33</v>
      </c>
      <c r="EG19">
        <v>8.4479119875150704E-3</v>
      </c>
      <c r="EH19">
        <v>48808713</v>
      </c>
      <c r="EI19">
        <v>2011</v>
      </c>
      <c r="EK19" t="s">
        <v>33</v>
      </c>
      <c r="EL19">
        <v>8.42099948473078E-3</v>
      </c>
      <c r="EM19">
        <v>50420331</v>
      </c>
      <c r="EN19">
        <v>2009</v>
      </c>
      <c r="EP19" t="s">
        <v>33</v>
      </c>
      <c r="EQ19">
        <v>8.8557143473996895E-3</v>
      </c>
      <c r="ER19">
        <v>55368437</v>
      </c>
      <c r="ES19">
        <v>2036</v>
      </c>
      <c r="EU19" t="s">
        <v>33</v>
      </c>
      <c r="EV19">
        <v>9.0878448154260594E-3</v>
      </c>
      <c r="EW19">
        <v>64177702</v>
      </c>
      <c r="EX19">
        <v>2048</v>
      </c>
      <c r="EZ19" t="s">
        <v>33</v>
      </c>
      <c r="FA19">
        <v>9.3461506371304293E-3</v>
      </c>
      <c r="FB19">
        <v>69490466</v>
      </c>
      <c r="FC19">
        <v>2063</v>
      </c>
      <c r="FE19" t="s">
        <v>33</v>
      </c>
      <c r="FF19">
        <v>9.7080474840351601E-3</v>
      </c>
      <c r="FG19">
        <v>73258453</v>
      </c>
      <c r="FH19">
        <v>2001</v>
      </c>
      <c r="FJ19" t="s">
        <v>33</v>
      </c>
      <c r="FK19">
        <v>9.2137730051607102E-3</v>
      </c>
      <c r="FL19">
        <v>73482170</v>
      </c>
      <c r="FM19">
        <v>2036</v>
      </c>
      <c r="FO19" t="s">
        <v>187</v>
      </c>
      <c r="FP19">
        <v>9.8199332634760694E-4</v>
      </c>
      <c r="FQ19">
        <v>22911879</v>
      </c>
      <c r="FR19">
        <v>1695</v>
      </c>
      <c r="FT19" t="s">
        <v>187</v>
      </c>
      <c r="FU19">
        <v>9.9982915270995193E-4</v>
      </c>
      <c r="FV19">
        <v>22938934</v>
      </c>
      <c r="FW19">
        <v>1706</v>
      </c>
      <c r="FY19" t="s">
        <v>187</v>
      </c>
      <c r="FZ19">
        <v>1.04057998650787E-3</v>
      </c>
      <c r="GA19">
        <v>21476180</v>
      </c>
      <c r="GB19">
        <v>1718</v>
      </c>
      <c r="GD19" t="s">
        <v>187</v>
      </c>
      <c r="GE19">
        <v>1.0365418792349999E-3</v>
      </c>
      <c r="GF19">
        <v>18487636</v>
      </c>
      <c r="GG19">
        <v>1641</v>
      </c>
      <c r="GI19" t="s">
        <v>187</v>
      </c>
      <c r="GJ19">
        <v>1.0108767858344699E-3</v>
      </c>
      <c r="GK19">
        <v>19180760</v>
      </c>
      <c r="GL19">
        <v>1736</v>
      </c>
      <c r="GN19" t="s">
        <v>187</v>
      </c>
      <c r="GO19">
        <v>9.86073520467254E-4</v>
      </c>
      <c r="GP19">
        <v>19389452</v>
      </c>
      <c r="GQ19">
        <v>1679</v>
      </c>
      <c r="GS19" t="s">
        <v>29</v>
      </c>
      <c r="GT19">
        <v>3.4554876927999099E-2</v>
      </c>
      <c r="GU19">
        <v>214888590</v>
      </c>
      <c r="GV19">
        <v>2343</v>
      </c>
      <c r="GX19" t="s">
        <v>29</v>
      </c>
      <c r="GY19">
        <v>3.4407042657822302E-2</v>
      </c>
      <c r="GZ19">
        <v>206072368</v>
      </c>
      <c r="HA19">
        <v>2344</v>
      </c>
      <c r="HC19" t="s">
        <v>29</v>
      </c>
      <c r="HD19">
        <v>3.3237463226769397E-2</v>
      </c>
      <c r="HE19">
        <v>175520676</v>
      </c>
      <c r="HF19">
        <v>2285</v>
      </c>
      <c r="HH19" t="s">
        <v>29</v>
      </c>
      <c r="HI19">
        <v>3.1283617593396901E-2</v>
      </c>
      <c r="HJ19">
        <v>146759306</v>
      </c>
      <c r="HK19">
        <v>2263</v>
      </c>
      <c r="HM19" t="s">
        <v>29</v>
      </c>
      <c r="HN19">
        <v>3.1719370395683198E-2</v>
      </c>
      <c r="HO19">
        <v>163032440</v>
      </c>
      <c r="HP19">
        <v>2277</v>
      </c>
      <c r="HR19" t="s">
        <v>29</v>
      </c>
      <c r="HS19">
        <v>3.05655731648098E-2</v>
      </c>
      <c r="HT19">
        <v>146484451</v>
      </c>
      <c r="HU19">
        <v>2278</v>
      </c>
      <c r="HW19" t="s">
        <v>25</v>
      </c>
      <c r="HX19">
        <v>1.2058874698586601E-2</v>
      </c>
      <c r="HY19">
        <v>103089957</v>
      </c>
      <c r="HZ19">
        <v>2276</v>
      </c>
      <c r="IB19" t="s">
        <v>25</v>
      </c>
      <c r="IC19">
        <v>1.17133811330893E-2</v>
      </c>
      <c r="ID19">
        <v>103857994</v>
      </c>
      <c r="IE19">
        <v>2354</v>
      </c>
      <c r="IG19" t="s">
        <v>25</v>
      </c>
      <c r="IH19">
        <v>1.13320389717389E-2</v>
      </c>
      <c r="II19">
        <v>94677686</v>
      </c>
      <c r="IJ19">
        <v>2251</v>
      </c>
      <c r="IL19" t="s">
        <v>25</v>
      </c>
      <c r="IM19">
        <v>9.3946601469435398E-3</v>
      </c>
      <c r="IN19">
        <v>90457931</v>
      </c>
      <c r="IO19">
        <v>2139</v>
      </c>
      <c r="IQ19" t="s">
        <v>25</v>
      </c>
      <c r="IR19">
        <v>9.1045124799134097E-3</v>
      </c>
      <c r="IS19">
        <v>88530814</v>
      </c>
      <c r="IT19">
        <v>2124</v>
      </c>
      <c r="IV19" t="s">
        <v>25</v>
      </c>
      <c r="IW19">
        <v>8.4222028753238795E-3</v>
      </c>
      <c r="IX19">
        <v>85266145</v>
      </c>
      <c r="IY19">
        <v>2262</v>
      </c>
      <c r="JA19" t="s">
        <v>25</v>
      </c>
      <c r="JB19">
        <v>8.1541827485932701E-3</v>
      </c>
      <c r="JC19">
        <v>81608036</v>
      </c>
      <c r="JD19">
        <v>2260</v>
      </c>
      <c r="JF19" t="s">
        <v>25</v>
      </c>
      <c r="JG19">
        <v>8.4476307146000608E-3</v>
      </c>
      <c r="JH19">
        <v>84173308</v>
      </c>
      <c r="JI19">
        <v>2421</v>
      </c>
      <c r="JK19" t="s">
        <v>25</v>
      </c>
      <c r="JL19">
        <v>7.9660383544849396E-3</v>
      </c>
      <c r="JM19">
        <v>80330586</v>
      </c>
      <c r="JN19">
        <v>2422</v>
      </c>
      <c r="JP19" t="s">
        <v>25</v>
      </c>
      <c r="JQ19">
        <v>7.9869708087436497E-3</v>
      </c>
      <c r="JR19">
        <v>80523698</v>
      </c>
      <c r="JS19">
        <v>2334</v>
      </c>
      <c r="JU19" t="s">
        <v>25</v>
      </c>
      <c r="JV19">
        <v>7.8941410750546209E-3</v>
      </c>
      <c r="JW19">
        <v>77891125</v>
      </c>
      <c r="JX19">
        <v>2440</v>
      </c>
      <c r="JZ19" t="s">
        <v>25</v>
      </c>
      <c r="KA19">
        <v>8.6987661323839893E-3</v>
      </c>
      <c r="KB19">
        <v>71912826</v>
      </c>
      <c r="KC19">
        <v>2236</v>
      </c>
      <c r="KE19" t="s">
        <v>25</v>
      </c>
      <c r="KF19">
        <v>8.2246963723817193E-3</v>
      </c>
      <c r="KG19">
        <v>84811207</v>
      </c>
      <c r="KH19">
        <v>2424</v>
      </c>
      <c r="KJ19" t="s">
        <v>25</v>
      </c>
      <c r="KK19">
        <v>8.4175099651758595E-3</v>
      </c>
      <c r="KL19">
        <v>86859239</v>
      </c>
      <c r="KM19">
        <v>2424</v>
      </c>
      <c r="KO19" t="s">
        <v>25</v>
      </c>
      <c r="KP19">
        <v>8.1043680283159093E-3</v>
      </c>
      <c r="KQ19">
        <v>81619589</v>
      </c>
      <c r="KR19">
        <v>2376</v>
      </c>
      <c r="KT19" t="s">
        <v>25</v>
      </c>
      <c r="KU19">
        <v>7.9860870676548897E-3</v>
      </c>
      <c r="KV19">
        <v>77220220</v>
      </c>
      <c r="KW19">
        <v>2396</v>
      </c>
    </row>
    <row r="20" spans="1:309" x14ac:dyDescent="0.25">
      <c r="A20" t="s">
        <v>35</v>
      </c>
      <c r="B20">
        <v>2.1742200906338601E-2</v>
      </c>
      <c r="C20">
        <v>22145204</v>
      </c>
      <c r="D20">
        <v>1619</v>
      </c>
      <c r="F20" t="s">
        <v>43</v>
      </c>
      <c r="G20">
        <v>6.3260999692555595E-2</v>
      </c>
      <c r="H20">
        <v>110038804</v>
      </c>
      <c r="I20">
        <v>1452</v>
      </c>
      <c r="K20" t="s">
        <v>43</v>
      </c>
      <c r="L20">
        <v>6.3656698086871299E-2</v>
      </c>
      <c r="M20">
        <v>111957240</v>
      </c>
      <c r="N20">
        <v>1547</v>
      </c>
      <c r="P20" t="s">
        <v>35</v>
      </c>
      <c r="Q20">
        <v>2.2429936357819199E-2</v>
      </c>
      <c r="R20">
        <v>21856313</v>
      </c>
      <c r="S20">
        <v>1635</v>
      </c>
      <c r="U20" t="s">
        <v>35</v>
      </c>
      <c r="V20">
        <v>2.30568091071588E-2</v>
      </c>
      <c r="W20">
        <v>23091461</v>
      </c>
      <c r="X20">
        <v>1711</v>
      </c>
      <c r="Z20" t="s">
        <v>35</v>
      </c>
      <c r="AA20">
        <v>2.42979433279744E-2</v>
      </c>
      <c r="AB20">
        <v>24113952</v>
      </c>
      <c r="AC20">
        <v>1736</v>
      </c>
      <c r="AE20" t="s">
        <v>35</v>
      </c>
      <c r="AF20">
        <v>2.4246796536706E-2</v>
      </c>
      <c r="AG20">
        <v>25731715</v>
      </c>
      <c r="AH20">
        <v>1724</v>
      </c>
      <c r="AJ20" t="s">
        <v>35</v>
      </c>
      <c r="AK20">
        <v>2.3508700262734099E-2</v>
      </c>
      <c r="AL20">
        <v>24707414</v>
      </c>
      <c r="AM20">
        <v>1728</v>
      </c>
      <c r="AO20" t="s">
        <v>35</v>
      </c>
      <c r="AP20">
        <v>3.2159799246455699E-2</v>
      </c>
      <c r="AQ20">
        <v>34762760</v>
      </c>
      <c r="AR20">
        <v>1720</v>
      </c>
      <c r="AT20" t="s">
        <v>35</v>
      </c>
      <c r="AU20">
        <v>3.2157207011383901E-2</v>
      </c>
      <c r="AV20">
        <v>34111247</v>
      </c>
      <c r="AW20">
        <v>1741</v>
      </c>
      <c r="AY20" t="s">
        <v>35</v>
      </c>
      <c r="AZ20">
        <v>3.2524788031839003E-2</v>
      </c>
      <c r="BA20">
        <v>34909313</v>
      </c>
      <c r="BB20">
        <v>1752</v>
      </c>
      <c r="BD20" t="s">
        <v>35</v>
      </c>
      <c r="BE20">
        <v>3.0661960764708798E-2</v>
      </c>
      <c r="BF20">
        <v>38541760</v>
      </c>
      <c r="BG20">
        <v>1775</v>
      </c>
      <c r="BI20" t="s">
        <v>35</v>
      </c>
      <c r="BJ20">
        <v>3.1352376405276002E-2</v>
      </c>
      <c r="BK20">
        <v>40201364</v>
      </c>
      <c r="BL20">
        <v>1767</v>
      </c>
      <c r="BN20" t="s">
        <v>35</v>
      </c>
      <c r="BO20">
        <v>3.1069853612989601E-2</v>
      </c>
      <c r="BP20">
        <v>46233426</v>
      </c>
      <c r="BQ20">
        <v>1758</v>
      </c>
      <c r="BS20" t="s">
        <v>35</v>
      </c>
      <c r="BT20">
        <v>3.1018273511034401E-2</v>
      </c>
      <c r="BU20">
        <v>50566108</v>
      </c>
      <c r="BV20">
        <v>1755</v>
      </c>
      <c r="BX20" t="s">
        <v>35</v>
      </c>
      <c r="BY20">
        <v>3.1731466666233298E-2</v>
      </c>
      <c r="BZ20">
        <v>56189190</v>
      </c>
      <c r="CA20">
        <v>1743</v>
      </c>
      <c r="CC20" t="s">
        <v>35</v>
      </c>
      <c r="CD20">
        <v>3.1806932907876402E-2</v>
      </c>
      <c r="CE20">
        <v>56239634</v>
      </c>
      <c r="CF20">
        <v>1772</v>
      </c>
      <c r="CH20" t="s">
        <v>34</v>
      </c>
      <c r="CI20">
        <v>8.50823156121722E-3</v>
      </c>
      <c r="CJ20">
        <v>31715108</v>
      </c>
      <c r="CK20">
        <v>1816</v>
      </c>
      <c r="CM20" t="s">
        <v>34</v>
      </c>
      <c r="CN20">
        <v>8.0499625420723496E-3</v>
      </c>
      <c r="CO20">
        <v>33016314</v>
      </c>
      <c r="CP20">
        <v>1790</v>
      </c>
      <c r="CR20" t="s">
        <v>34</v>
      </c>
      <c r="CS20">
        <v>7.9486544408168304E-3</v>
      </c>
      <c r="CT20">
        <v>33137051</v>
      </c>
      <c r="CU20">
        <v>1785</v>
      </c>
      <c r="CW20" t="s">
        <v>34</v>
      </c>
      <c r="CX20">
        <v>8.4038891858692899E-3</v>
      </c>
      <c r="CY20">
        <v>34202273</v>
      </c>
      <c r="CZ20">
        <v>1790</v>
      </c>
      <c r="DB20" t="s">
        <v>34</v>
      </c>
      <c r="DC20">
        <v>7.2129967249728996E-3</v>
      </c>
      <c r="DD20">
        <v>37553779</v>
      </c>
      <c r="DE20">
        <v>1797</v>
      </c>
      <c r="DG20" t="s">
        <v>34</v>
      </c>
      <c r="DH20">
        <v>9.7311626278840206E-3</v>
      </c>
      <c r="DI20">
        <v>38112638</v>
      </c>
      <c r="DJ20">
        <v>1774</v>
      </c>
      <c r="DL20" t="s">
        <v>34</v>
      </c>
      <c r="DM20">
        <v>9.7358029683249098E-3</v>
      </c>
      <c r="DN20">
        <v>38424825</v>
      </c>
      <c r="DO20">
        <v>1837</v>
      </c>
      <c r="DQ20" t="s">
        <v>34</v>
      </c>
      <c r="DR20">
        <v>9.4249286228921501E-3</v>
      </c>
      <c r="DS20">
        <v>38909144</v>
      </c>
      <c r="DT20">
        <v>1840</v>
      </c>
      <c r="DV20" t="s">
        <v>34</v>
      </c>
      <c r="DW20">
        <v>1.0165195661694699E-2</v>
      </c>
      <c r="DX20">
        <v>39960532</v>
      </c>
      <c r="DY20">
        <v>1870</v>
      </c>
      <c r="EA20" t="s">
        <v>34</v>
      </c>
      <c r="EB20">
        <v>9.7733458637927102E-3</v>
      </c>
      <c r="EC20">
        <v>42504292</v>
      </c>
      <c r="ED20">
        <v>1878</v>
      </c>
      <c r="EF20" t="s">
        <v>34</v>
      </c>
      <c r="EG20">
        <v>9.6639259507768308E-3</v>
      </c>
      <c r="EH20">
        <v>45450630</v>
      </c>
      <c r="EI20">
        <v>1895</v>
      </c>
      <c r="EK20" t="s">
        <v>34</v>
      </c>
      <c r="EL20">
        <v>9.4808114067970201E-3</v>
      </c>
      <c r="EM20">
        <v>45770548</v>
      </c>
      <c r="EN20">
        <v>1888</v>
      </c>
      <c r="EP20" t="s">
        <v>34</v>
      </c>
      <c r="EQ20">
        <v>9.7911847655125003E-3</v>
      </c>
      <c r="ER20">
        <v>49413000</v>
      </c>
      <c r="ES20">
        <v>1912</v>
      </c>
      <c r="EU20" t="s">
        <v>34</v>
      </c>
      <c r="EV20">
        <v>9.3922556555150107E-3</v>
      </c>
      <c r="EW20">
        <v>52743991</v>
      </c>
      <c r="EX20">
        <v>1929</v>
      </c>
      <c r="EZ20" t="s">
        <v>34</v>
      </c>
      <c r="FA20">
        <v>9.7343972824869597E-3</v>
      </c>
      <c r="FB20">
        <v>56264790</v>
      </c>
      <c r="FC20">
        <v>1948</v>
      </c>
      <c r="FE20" t="s">
        <v>34</v>
      </c>
      <c r="FF20">
        <v>9.8150670965959207E-3</v>
      </c>
      <c r="FG20">
        <v>58543891</v>
      </c>
      <c r="FH20">
        <v>1886</v>
      </c>
      <c r="FJ20" t="s">
        <v>34</v>
      </c>
      <c r="FK20">
        <v>9.5977509618376394E-3</v>
      </c>
      <c r="FL20">
        <v>63145948</v>
      </c>
      <c r="FM20">
        <v>1926</v>
      </c>
      <c r="FO20" t="s">
        <v>32</v>
      </c>
      <c r="FP20">
        <v>4.9927202409183698E-2</v>
      </c>
      <c r="FQ20">
        <v>194959054</v>
      </c>
      <c r="FR20">
        <v>1861</v>
      </c>
      <c r="FT20" t="s">
        <v>32</v>
      </c>
      <c r="FU20">
        <v>4.83661400544797E-2</v>
      </c>
      <c r="FV20">
        <v>192175107</v>
      </c>
      <c r="FW20">
        <v>1873</v>
      </c>
      <c r="FY20" t="s">
        <v>32</v>
      </c>
      <c r="FZ20">
        <v>4.4077881131274199E-2</v>
      </c>
      <c r="GA20">
        <v>170230397</v>
      </c>
      <c r="GB20">
        <v>1831</v>
      </c>
      <c r="GD20" t="s">
        <v>32</v>
      </c>
      <c r="GE20">
        <v>4.5283229919983903E-2</v>
      </c>
      <c r="GF20">
        <v>136577815</v>
      </c>
      <c r="GG20">
        <v>1822</v>
      </c>
      <c r="GI20" t="s">
        <v>32</v>
      </c>
      <c r="GJ20">
        <v>4.2812790179822403E-2</v>
      </c>
      <c r="GK20">
        <v>130695867</v>
      </c>
      <c r="GL20">
        <v>1820</v>
      </c>
      <c r="GN20" t="s">
        <v>32</v>
      </c>
      <c r="GO20">
        <v>4.2450463679638499E-2</v>
      </c>
      <c r="GP20">
        <v>137595692</v>
      </c>
      <c r="GQ20">
        <v>1820</v>
      </c>
      <c r="GS20" t="s">
        <v>30</v>
      </c>
      <c r="GT20">
        <v>8.7154246619923503E-4</v>
      </c>
      <c r="GU20">
        <v>18238206</v>
      </c>
      <c r="GV20">
        <v>1698</v>
      </c>
      <c r="GX20" t="s">
        <v>30</v>
      </c>
      <c r="GY20">
        <v>9.0453426904483103E-4</v>
      </c>
      <c r="GZ20">
        <v>17743079</v>
      </c>
      <c r="HA20">
        <v>1684</v>
      </c>
      <c r="HC20" t="s">
        <v>30</v>
      </c>
      <c r="HD20">
        <v>8.9425735458064997E-4</v>
      </c>
      <c r="HE20">
        <v>17404816</v>
      </c>
      <c r="HF20">
        <v>1640</v>
      </c>
      <c r="HH20" t="s">
        <v>30</v>
      </c>
      <c r="HI20">
        <v>9.0145967107505703E-4</v>
      </c>
      <c r="HJ20">
        <v>16362583</v>
      </c>
      <c r="HK20">
        <v>1587</v>
      </c>
      <c r="HM20" t="s">
        <v>30</v>
      </c>
      <c r="HN20">
        <v>9.0555686707772197E-4</v>
      </c>
      <c r="HO20">
        <v>17509642</v>
      </c>
      <c r="HP20">
        <v>1598</v>
      </c>
      <c r="HR20" t="s">
        <v>30</v>
      </c>
      <c r="HS20">
        <v>8.93003802903726E-4</v>
      </c>
      <c r="HT20">
        <v>16483457</v>
      </c>
      <c r="HU20">
        <v>1566</v>
      </c>
      <c r="HW20" t="s">
        <v>29</v>
      </c>
      <c r="HX20">
        <v>3.0824794128227698E-2</v>
      </c>
      <c r="HY20">
        <v>153891630</v>
      </c>
      <c r="HZ20">
        <v>2254</v>
      </c>
      <c r="IB20" t="s">
        <v>29</v>
      </c>
      <c r="IC20">
        <v>3.2255616893894397E-2</v>
      </c>
      <c r="ID20">
        <v>158340415</v>
      </c>
      <c r="IE20">
        <v>2217</v>
      </c>
      <c r="IG20" t="s">
        <v>29</v>
      </c>
      <c r="IH20">
        <v>2.9163209424444999E-2</v>
      </c>
      <c r="II20">
        <v>136942852</v>
      </c>
      <c r="IJ20">
        <v>2147</v>
      </c>
      <c r="IL20" t="s">
        <v>29</v>
      </c>
      <c r="IM20">
        <v>2.94979208972347E-2</v>
      </c>
      <c r="IN20">
        <v>124694214</v>
      </c>
      <c r="IO20">
        <v>2102</v>
      </c>
      <c r="IQ20" t="s">
        <v>29</v>
      </c>
      <c r="IR20">
        <v>2.9360694527324298E-2</v>
      </c>
      <c r="IS20">
        <v>126746824</v>
      </c>
      <c r="IT20">
        <v>2112</v>
      </c>
      <c r="IV20" t="s">
        <v>29</v>
      </c>
      <c r="IW20">
        <v>2.8428974450414899E-2</v>
      </c>
      <c r="IX20">
        <v>110044966</v>
      </c>
      <c r="IY20">
        <v>2221</v>
      </c>
      <c r="JA20" t="s">
        <v>29</v>
      </c>
      <c r="JB20">
        <v>3.03635168478005E-2</v>
      </c>
      <c r="JC20">
        <v>122641303</v>
      </c>
      <c r="JD20">
        <v>2142</v>
      </c>
      <c r="JF20" t="s">
        <v>29</v>
      </c>
      <c r="JG20">
        <v>2.98377044357327E-2</v>
      </c>
      <c r="JH20">
        <v>126315703</v>
      </c>
      <c r="JI20">
        <v>2396</v>
      </c>
      <c r="JK20" t="s">
        <v>29</v>
      </c>
      <c r="JL20">
        <v>2.7980911438701801E-2</v>
      </c>
      <c r="JM20">
        <v>122759758</v>
      </c>
      <c r="JN20">
        <v>2403</v>
      </c>
      <c r="JP20" t="s">
        <v>29</v>
      </c>
      <c r="JQ20">
        <v>2.7753249469237601E-2</v>
      </c>
      <c r="JR20">
        <v>123164965</v>
      </c>
      <c r="JS20">
        <v>2332</v>
      </c>
      <c r="JU20" t="s">
        <v>29</v>
      </c>
      <c r="JV20">
        <v>2.8164093690012999E-2</v>
      </c>
      <c r="JW20">
        <v>126120274</v>
      </c>
      <c r="JX20">
        <v>2316</v>
      </c>
      <c r="JZ20" t="s">
        <v>29</v>
      </c>
      <c r="KA20">
        <v>3.0709484309420599E-2</v>
      </c>
      <c r="KB20">
        <v>73933561</v>
      </c>
      <c r="KC20">
        <v>2238</v>
      </c>
      <c r="KE20" t="s">
        <v>29</v>
      </c>
      <c r="KF20">
        <v>2.3511197741106601E-2</v>
      </c>
      <c r="KG20">
        <v>139097452</v>
      </c>
      <c r="KH20">
        <v>2435</v>
      </c>
      <c r="KJ20" t="s">
        <v>29</v>
      </c>
      <c r="KK20">
        <v>2.4029275904110602E-2</v>
      </c>
      <c r="KL20">
        <v>140157951</v>
      </c>
      <c r="KM20">
        <v>2413</v>
      </c>
      <c r="KO20" t="s">
        <v>29</v>
      </c>
      <c r="KP20">
        <v>2.5589328563983001E-2</v>
      </c>
      <c r="KQ20">
        <v>127933809</v>
      </c>
      <c r="KR20">
        <v>2374</v>
      </c>
      <c r="KT20" t="s">
        <v>29</v>
      </c>
      <c r="KU20">
        <v>2.47109104790183E-2</v>
      </c>
      <c r="KV20">
        <v>123608989</v>
      </c>
      <c r="KW20">
        <v>2437</v>
      </c>
    </row>
    <row r="21" spans="1:309" x14ac:dyDescent="0.25">
      <c r="A21" t="s">
        <v>36</v>
      </c>
      <c r="B21">
        <v>1.1152004721716201E-2</v>
      </c>
      <c r="C21">
        <v>14529465</v>
      </c>
      <c r="D21">
        <v>1644</v>
      </c>
      <c r="F21" t="s">
        <v>26</v>
      </c>
      <c r="G21">
        <v>8.09584032622455E-4</v>
      </c>
      <c r="H21">
        <v>3657097</v>
      </c>
      <c r="I21">
        <v>1123</v>
      </c>
      <c r="K21" t="s">
        <v>26</v>
      </c>
      <c r="L21">
        <v>8.2768495736185903E-4</v>
      </c>
      <c r="M21">
        <v>3462819</v>
      </c>
      <c r="N21">
        <v>1075</v>
      </c>
      <c r="P21" t="s">
        <v>36</v>
      </c>
      <c r="Q21">
        <v>1.11867633608559E-2</v>
      </c>
      <c r="R21">
        <v>14862888</v>
      </c>
      <c r="S21">
        <v>1663</v>
      </c>
      <c r="U21" t="s">
        <v>36</v>
      </c>
      <c r="V21">
        <v>1.0627029149371E-2</v>
      </c>
      <c r="W21">
        <v>15016544</v>
      </c>
      <c r="X21">
        <v>1739</v>
      </c>
      <c r="Z21" t="s">
        <v>36</v>
      </c>
      <c r="AA21">
        <v>1.1209462265884901E-2</v>
      </c>
      <c r="AB21">
        <v>15749649</v>
      </c>
      <c r="AC21">
        <v>1765</v>
      </c>
      <c r="AE21" t="s">
        <v>36</v>
      </c>
      <c r="AF21">
        <v>1.1131166424951201E-2</v>
      </c>
      <c r="AG21">
        <v>16973416</v>
      </c>
      <c r="AH21">
        <v>1752</v>
      </c>
      <c r="AJ21" t="s">
        <v>36</v>
      </c>
      <c r="AK21">
        <v>1.1427588930010901E-2</v>
      </c>
      <c r="AL21">
        <v>16740633</v>
      </c>
      <c r="AM21">
        <v>1757</v>
      </c>
      <c r="AO21" t="s">
        <v>36</v>
      </c>
      <c r="AP21">
        <v>1.2914025138046801E-2</v>
      </c>
      <c r="AQ21">
        <v>20688484</v>
      </c>
      <c r="AR21">
        <v>1747</v>
      </c>
      <c r="AT21" t="s">
        <v>36</v>
      </c>
      <c r="AU21">
        <v>1.29417419178671E-2</v>
      </c>
      <c r="AV21">
        <v>20109536</v>
      </c>
      <c r="AW21">
        <v>1771</v>
      </c>
      <c r="AY21" t="s">
        <v>36</v>
      </c>
      <c r="AZ21">
        <v>1.33220078197801E-2</v>
      </c>
      <c r="BA21">
        <v>20976160</v>
      </c>
      <c r="BB21">
        <v>1781</v>
      </c>
      <c r="BD21" t="s">
        <v>36</v>
      </c>
      <c r="BE21">
        <v>1.40133159705354E-2</v>
      </c>
      <c r="BF21">
        <v>21808914</v>
      </c>
      <c r="BG21">
        <v>1802</v>
      </c>
      <c r="BI21" t="s">
        <v>36</v>
      </c>
      <c r="BJ21">
        <v>1.3704824125769699E-2</v>
      </c>
      <c r="BK21">
        <v>21323311</v>
      </c>
      <c r="BL21">
        <v>1793</v>
      </c>
      <c r="BN21" t="s">
        <v>36</v>
      </c>
      <c r="BO21">
        <v>1.4250132376925099E-2</v>
      </c>
      <c r="BP21">
        <v>21634728</v>
      </c>
      <c r="BQ21">
        <v>1788</v>
      </c>
      <c r="BS21" t="s">
        <v>36</v>
      </c>
      <c r="BT21">
        <v>1.44398567892792E-2</v>
      </c>
      <c r="BU21">
        <v>23456985</v>
      </c>
      <c r="BV21">
        <v>1789</v>
      </c>
      <c r="BX21" t="s">
        <v>36</v>
      </c>
      <c r="BY21">
        <v>1.4642682275985501E-2</v>
      </c>
      <c r="BZ21">
        <v>24959240</v>
      </c>
      <c r="CA21">
        <v>1780</v>
      </c>
      <c r="CC21" t="s">
        <v>36</v>
      </c>
      <c r="CD21">
        <v>1.38060630884826E-2</v>
      </c>
      <c r="CE21">
        <v>25314462</v>
      </c>
      <c r="CF21">
        <v>1807</v>
      </c>
      <c r="CH21" t="s">
        <v>35</v>
      </c>
      <c r="CI21">
        <v>3.2553342566164503E-2</v>
      </c>
      <c r="CJ21">
        <v>64472931</v>
      </c>
      <c r="CK21">
        <v>1760</v>
      </c>
      <c r="CM21" t="s">
        <v>35</v>
      </c>
      <c r="CN21">
        <v>3.1331309573783897E-2</v>
      </c>
      <c r="CO21">
        <v>66890736</v>
      </c>
      <c r="CP21">
        <v>1736</v>
      </c>
      <c r="CR21" t="s">
        <v>35</v>
      </c>
      <c r="CS21">
        <v>3.10200329383955E-2</v>
      </c>
      <c r="CT21">
        <v>71219705</v>
      </c>
      <c r="CU21">
        <v>1731</v>
      </c>
      <c r="CW21" t="s">
        <v>35</v>
      </c>
      <c r="CX21">
        <v>3.1414050456326198E-2</v>
      </c>
      <c r="CY21">
        <v>74418029</v>
      </c>
      <c r="CZ21">
        <v>1738</v>
      </c>
      <c r="DB21" t="s">
        <v>35</v>
      </c>
      <c r="DC21">
        <v>3.1219845140911699E-2</v>
      </c>
      <c r="DD21">
        <v>85302887</v>
      </c>
      <c r="DE21">
        <v>1741</v>
      </c>
      <c r="DG21" t="s">
        <v>35</v>
      </c>
      <c r="DH21">
        <v>3.1956410055653701E-2</v>
      </c>
      <c r="DI21">
        <v>86877536</v>
      </c>
      <c r="DJ21">
        <v>1733</v>
      </c>
      <c r="DL21" t="s">
        <v>35</v>
      </c>
      <c r="DM21">
        <v>3.1465596747627902E-2</v>
      </c>
      <c r="DN21">
        <v>91723771</v>
      </c>
      <c r="DO21">
        <v>1805</v>
      </c>
      <c r="DQ21" t="s">
        <v>35</v>
      </c>
      <c r="DR21">
        <v>3.1379828288068901E-2</v>
      </c>
      <c r="DS21">
        <v>97380599</v>
      </c>
      <c r="DT21">
        <v>1810</v>
      </c>
      <c r="DV21" t="s">
        <v>35</v>
      </c>
      <c r="DW21">
        <v>3.56291859170434E-2</v>
      </c>
      <c r="DX21">
        <v>98301121</v>
      </c>
      <c r="DY21">
        <v>1831</v>
      </c>
      <c r="EA21" t="s">
        <v>35</v>
      </c>
      <c r="EB21">
        <v>3.4843653844725701E-2</v>
      </c>
      <c r="EC21">
        <v>112440399</v>
      </c>
      <c r="ED21">
        <v>1846</v>
      </c>
      <c r="EF21" t="s">
        <v>35</v>
      </c>
      <c r="EG21">
        <v>3.3752680802481998E-2</v>
      </c>
      <c r="EH21">
        <v>120271718</v>
      </c>
      <c r="EI21">
        <v>1858</v>
      </c>
      <c r="EK21" t="s">
        <v>35</v>
      </c>
      <c r="EL21">
        <v>3.2271428169704297E-2</v>
      </c>
      <c r="EM21">
        <v>125756337</v>
      </c>
      <c r="EN21">
        <v>1862</v>
      </c>
      <c r="EP21" t="s">
        <v>35</v>
      </c>
      <c r="EQ21">
        <v>3.3096212073853201E-2</v>
      </c>
      <c r="ER21">
        <v>138775403</v>
      </c>
      <c r="ES21">
        <v>1886</v>
      </c>
      <c r="EU21" t="s">
        <v>193</v>
      </c>
      <c r="EV21">
        <v>1.5625671484483601E-3</v>
      </c>
      <c r="EW21">
        <v>26856600</v>
      </c>
      <c r="EX21">
        <v>1922</v>
      </c>
      <c r="EZ21" t="s">
        <v>193</v>
      </c>
      <c r="FA21">
        <v>1.5641044347490501E-3</v>
      </c>
      <c r="FB21">
        <v>28135677</v>
      </c>
      <c r="FC21">
        <v>1924</v>
      </c>
      <c r="FE21" t="s">
        <v>193</v>
      </c>
      <c r="FF21">
        <v>1.27751042720868E-3</v>
      </c>
      <c r="FG21">
        <v>27683615</v>
      </c>
      <c r="FH21">
        <v>1792</v>
      </c>
      <c r="FJ21" t="s">
        <v>193</v>
      </c>
      <c r="FK21">
        <v>1.79785185505713E-3</v>
      </c>
      <c r="FL21">
        <v>31783011</v>
      </c>
      <c r="FM21">
        <v>1968</v>
      </c>
      <c r="FO21" t="s">
        <v>33</v>
      </c>
      <c r="FP21">
        <v>8.9628600837968891E-3</v>
      </c>
      <c r="FQ21">
        <v>77354134</v>
      </c>
      <c r="FR21">
        <v>2028</v>
      </c>
      <c r="FT21" t="s">
        <v>33</v>
      </c>
      <c r="FU21">
        <v>8.9466669995987708E-3</v>
      </c>
      <c r="FV21">
        <v>78202035</v>
      </c>
      <c r="FW21">
        <v>2044</v>
      </c>
      <c r="FY21" t="s">
        <v>33</v>
      </c>
      <c r="FZ21">
        <v>8.9793434932342302E-3</v>
      </c>
      <c r="GA21">
        <v>72563382</v>
      </c>
      <c r="GB21">
        <v>2028</v>
      </c>
      <c r="GD21" t="s">
        <v>33</v>
      </c>
      <c r="GE21">
        <v>8.8048247225178296E-3</v>
      </c>
      <c r="GF21">
        <v>63613994</v>
      </c>
      <c r="GG21">
        <v>1994</v>
      </c>
      <c r="GI21" t="s">
        <v>33</v>
      </c>
      <c r="GJ21">
        <v>8.3467364862849693E-3</v>
      </c>
      <c r="GK21">
        <v>61123384</v>
      </c>
      <c r="GL21">
        <v>2020</v>
      </c>
      <c r="GN21" t="s">
        <v>33</v>
      </c>
      <c r="GO21">
        <v>7.9224129392145501E-3</v>
      </c>
      <c r="GP21">
        <v>62056710</v>
      </c>
      <c r="GQ21">
        <v>2016</v>
      </c>
      <c r="GS21" t="s">
        <v>31</v>
      </c>
      <c r="GT21">
        <v>1.90459097413689E-2</v>
      </c>
      <c r="GU21">
        <v>125760738</v>
      </c>
      <c r="GV21">
        <v>2502</v>
      </c>
      <c r="GX21" t="s">
        <v>31</v>
      </c>
      <c r="GY21">
        <v>1.8402646023166502E-2</v>
      </c>
      <c r="GZ21">
        <v>116223990</v>
      </c>
      <c r="HA21">
        <v>2508</v>
      </c>
      <c r="HC21" t="s">
        <v>31</v>
      </c>
      <c r="HD21">
        <v>1.8343015674802701E-2</v>
      </c>
      <c r="HE21">
        <v>114359684</v>
      </c>
      <c r="HF21">
        <v>2451</v>
      </c>
      <c r="HH21" t="s">
        <v>31</v>
      </c>
      <c r="HI21">
        <v>1.9187605442108499E-2</v>
      </c>
      <c r="HJ21">
        <v>110110191</v>
      </c>
      <c r="HK21">
        <v>2357</v>
      </c>
      <c r="HM21" t="s">
        <v>31</v>
      </c>
      <c r="HN21">
        <v>1.8804126683403501E-2</v>
      </c>
      <c r="HO21">
        <v>115874421</v>
      </c>
      <c r="HP21">
        <v>2367</v>
      </c>
      <c r="HR21" t="s">
        <v>31</v>
      </c>
      <c r="HS21">
        <v>1.86035866079628E-2</v>
      </c>
      <c r="HT21">
        <v>112662950</v>
      </c>
      <c r="HU21">
        <v>2357</v>
      </c>
      <c r="HW21" t="s">
        <v>30</v>
      </c>
      <c r="HX21">
        <v>8.8648201320845903E-4</v>
      </c>
      <c r="HY21">
        <v>17533233</v>
      </c>
      <c r="HZ21">
        <v>1565</v>
      </c>
      <c r="IB21" t="s">
        <v>30</v>
      </c>
      <c r="IC21">
        <v>8.8517771942066596E-4</v>
      </c>
      <c r="ID21">
        <v>17834115</v>
      </c>
      <c r="IE21">
        <v>1579</v>
      </c>
      <c r="IG21" t="s">
        <v>30</v>
      </c>
      <c r="IH21">
        <v>8.6829401134551104E-4</v>
      </c>
      <c r="II21">
        <v>16788973</v>
      </c>
      <c r="IJ21">
        <v>1461</v>
      </c>
      <c r="IL21" t="s">
        <v>30</v>
      </c>
      <c r="IM21">
        <v>8.6511806742005099E-4</v>
      </c>
      <c r="IN21">
        <v>15738332</v>
      </c>
      <c r="IO21">
        <v>1464</v>
      </c>
      <c r="IQ21" t="s">
        <v>30</v>
      </c>
      <c r="IR21">
        <v>8.4275362955807496E-4</v>
      </c>
      <c r="IS21">
        <v>16194954</v>
      </c>
      <c r="IT21">
        <v>1451</v>
      </c>
      <c r="IV21" t="s">
        <v>30</v>
      </c>
      <c r="IW21">
        <v>8.1662479846686701E-4</v>
      </c>
      <c r="IX21">
        <v>15360936</v>
      </c>
      <c r="IY21">
        <v>1456</v>
      </c>
      <c r="JA21" t="s">
        <v>30</v>
      </c>
      <c r="JB21">
        <v>8.1765954836494599E-4</v>
      </c>
      <c r="JC21">
        <v>15247417</v>
      </c>
      <c r="JD21">
        <v>1441</v>
      </c>
      <c r="JF21" t="s">
        <v>30</v>
      </c>
      <c r="JG21">
        <v>8.2130208987183501E-4</v>
      </c>
      <c r="JH21">
        <v>14902875</v>
      </c>
      <c r="JI21">
        <v>1454</v>
      </c>
      <c r="JK21" t="s">
        <v>30</v>
      </c>
      <c r="JL21">
        <v>8.2198788460314696E-4</v>
      </c>
      <c r="JM21">
        <v>14028991</v>
      </c>
      <c r="JN21">
        <v>1449</v>
      </c>
      <c r="JP21" t="s">
        <v>30</v>
      </c>
      <c r="JQ21">
        <v>8.2584716434243701E-4</v>
      </c>
      <c r="JR21">
        <v>15030583</v>
      </c>
      <c r="JS21">
        <v>1444</v>
      </c>
      <c r="JU21" t="s">
        <v>30</v>
      </c>
      <c r="JV21">
        <v>8.1918108109768899E-4</v>
      </c>
      <c r="JW21">
        <v>15140717</v>
      </c>
      <c r="JX21">
        <v>1424</v>
      </c>
      <c r="JZ21" t="s">
        <v>30</v>
      </c>
      <c r="KA21">
        <v>8.1266857606016897E-4</v>
      </c>
      <c r="KB21">
        <v>15149584</v>
      </c>
      <c r="KC21">
        <v>1446</v>
      </c>
      <c r="KE21" t="s">
        <v>184</v>
      </c>
      <c r="KF21">
        <v>1.07748047452937E-3</v>
      </c>
      <c r="KG21">
        <v>24352398</v>
      </c>
      <c r="KH21">
        <v>1975</v>
      </c>
      <c r="KJ21" t="s">
        <v>184</v>
      </c>
      <c r="KK21">
        <v>1.04505828011772E-3</v>
      </c>
      <c r="KL21">
        <v>24423830</v>
      </c>
      <c r="KM21">
        <v>1983</v>
      </c>
      <c r="KO21" t="s">
        <v>184</v>
      </c>
      <c r="KP21">
        <v>1.03066921370216E-3</v>
      </c>
      <c r="KQ21">
        <v>23334291</v>
      </c>
      <c r="KR21">
        <v>1946</v>
      </c>
      <c r="KT21" t="s">
        <v>184</v>
      </c>
      <c r="KU21">
        <v>1.07268332991195E-3</v>
      </c>
      <c r="KV21">
        <v>23687803</v>
      </c>
      <c r="KW21">
        <v>1992</v>
      </c>
    </row>
    <row r="22" spans="1:309" x14ac:dyDescent="0.25">
      <c r="A22" t="s">
        <v>37</v>
      </c>
      <c r="B22">
        <v>1.43172610039065E-2</v>
      </c>
      <c r="C22">
        <v>20552671</v>
      </c>
      <c r="D22">
        <v>1741</v>
      </c>
      <c r="F22" t="s">
        <v>40</v>
      </c>
      <c r="G22">
        <v>8.3524461563692295E-3</v>
      </c>
      <c r="H22">
        <v>12478031</v>
      </c>
      <c r="I22">
        <v>1557</v>
      </c>
      <c r="K22" t="s">
        <v>40</v>
      </c>
      <c r="L22">
        <v>9.0896700128810393E-3</v>
      </c>
      <c r="M22">
        <v>13824748</v>
      </c>
      <c r="N22">
        <v>1665</v>
      </c>
      <c r="P22" t="s">
        <v>37</v>
      </c>
      <c r="Q22">
        <v>1.5467611088353799E-2</v>
      </c>
      <c r="R22">
        <v>21805540</v>
      </c>
      <c r="S22">
        <v>1762</v>
      </c>
      <c r="U22" t="s">
        <v>37</v>
      </c>
      <c r="V22">
        <v>3.9739567568981803E-2</v>
      </c>
      <c r="W22">
        <v>20290663</v>
      </c>
      <c r="X22">
        <v>1684</v>
      </c>
      <c r="Z22" t="s">
        <v>37</v>
      </c>
      <c r="AA22">
        <v>3.5957122581955298E-2</v>
      </c>
      <c r="AB22">
        <v>22530840</v>
      </c>
      <c r="AC22">
        <v>1708</v>
      </c>
      <c r="AE22" t="s">
        <v>37</v>
      </c>
      <c r="AF22">
        <v>3.7412704232648801E-2</v>
      </c>
      <c r="AG22">
        <v>23393263</v>
      </c>
      <c r="AH22">
        <v>1698</v>
      </c>
      <c r="AJ22" t="s">
        <v>37</v>
      </c>
      <c r="AK22">
        <v>3.6407326553309603E-2</v>
      </c>
      <c r="AL22">
        <v>23627481</v>
      </c>
      <c r="AM22">
        <v>1707</v>
      </c>
      <c r="AO22" t="s">
        <v>37</v>
      </c>
      <c r="AP22">
        <v>2.9335813774351599E-2</v>
      </c>
      <c r="AQ22">
        <v>29052562</v>
      </c>
      <c r="AR22">
        <v>1700</v>
      </c>
      <c r="AT22" t="s">
        <v>37</v>
      </c>
      <c r="AU22">
        <v>2.92616366368731E-2</v>
      </c>
      <c r="AV22">
        <v>29519125</v>
      </c>
      <c r="AW22">
        <v>1718</v>
      </c>
      <c r="AY22" t="s">
        <v>37</v>
      </c>
      <c r="AZ22">
        <v>3.16707313664151E-2</v>
      </c>
      <c r="BA22">
        <v>29850368</v>
      </c>
      <c r="BB22">
        <v>1725</v>
      </c>
      <c r="BD22" t="s">
        <v>37</v>
      </c>
      <c r="BE22">
        <v>3.30241066466887E-2</v>
      </c>
      <c r="BF22">
        <v>34783842</v>
      </c>
      <c r="BG22">
        <v>1754</v>
      </c>
      <c r="BI22" t="s">
        <v>37</v>
      </c>
      <c r="BJ22">
        <v>3.4052751916117098E-2</v>
      </c>
      <c r="BK22">
        <v>30161687</v>
      </c>
      <c r="BL22">
        <v>1740</v>
      </c>
      <c r="BN22" t="s">
        <v>37</v>
      </c>
      <c r="BO22">
        <v>3.6172294493405602E-2</v>
      </c>
      <c r="BP22">
        <v>30771422</v>
      </c>
      <c r="BQ22">
        <v>1733</v>
      </c>
      <c r="BS22" t="s">
        <v>37</v>
      </c>
      <c r="BT22">
        <v>3.58290907349708E-2</v>
      </c>
      <c r="BU22">
        <v>31834899</v>
      </c>
      <c r="BV22">
        <v>1735</v>
      </c>
      <c r="BX22" t="s">
        <v>37</v>
      </c>
      <c r="BY22">
        <v>3.7792806018740403E-2</v>
      </c>
      <c r="BZ22">
        <v>33754052</v>
      </c>
      <c r="CA22">
        <v>1725</v>
      </c>
      <c r="CC22" t="s">
        <v>37</v>
      </c>
      <c r="CD22">
        <v>3.8443087650848397E-2</v>
      </c>
      <c r="CE22">
        <v>32416580</v>
      </c>
      <c r="CF22">
        <v>1756</v>
      </c>
      <c r="CH22" t="s">
        <v>36</v>
      </c>
      <c r="CI22">
        <v>1.4187912296458801E-2</v>
      </c>
      <c r="CJ22">
        <v>25142598</v>
      </c>
      <c r="CK22">
        <v>1796</v>
      </c>
      <c r="CM22" t="s">
        <v>36</v>
      </c>
      <c r="CN22">
        <v>1.5176915447705001E-2</v>
      </c>
      <c r="CO22">
        <v>28747701</v>
      </c>
      <c r="CP22">
        <v>1772</v>
      </c>
      <c r="CR22" t="s">
        <v>36</v>
      </c>
      <c r="CS22">
        <v>1.5320895824761E-2</v>
      </c>
      <c r="CT22">
        <v>27314298</v>
      </c>
      <c r="CU22">
        <v>1767</v>
      </c>
      <c r="CW22" t="s">
        <v>36</v>
      </c>
      <c r="CX22">
        <v>1.43438800868843E-2</v>
      </c>
      <c r="CY22">
        <v>28113869</v>
      </c>
      <c r="CZ22">
        <v>1773</v>
      </c>
      <c r="DB22" t="s">
        <v>36</v>
      </c>
      <c r="DC22">
        <v>2.36981573304385E-2</v>
      </c>
      <c r="DD22">
        <v>32948089</v>
      </c>
      <c r="DE22">
        <v>1770</v>
      </c>
      <c r="DG22" t="s">
        <v>36</v>
      </c>
      <c r="DH22">
        <v>2.2509215729622001E-2</v>
      </c>
      <c r="DI22">
        <v>30988595</v>
      </c>
      <c r="DJ22">
        <v>1759</v>
      </c>
      <c r="DL22" t="s">
        <v>36</v>
      </c>
      <c r="DM22">
        <v>2.1548407592351701E-2</v>
      </c>
      <c r="DN22">
        <v>31653008</v>
      </c>
      <c r="DO22">
        <v>1830</v>
      </c>
      <c r="DQ22" t="s">
        <v>36</v>
      </c>
      <c r="DR22">
        <v>2.2288808285076601E-2</v>
      </c>
      <c r="DS22">
        <v>32245860</v>
      </c>
      <c r="DT22">
        <v>1835</v>
      </c>
      <c r="DV22" t="s">
        <v>36</v>
      </c>
      <c r="DW22">
        <v>2.2786143572045E-2</v>
      </c>
      <c r="DX22">
        <v>30810513</v>
      </c>
      <c r="DY22">
        <v>1859</v>
      </c>
      <c r="EA22" t="s">
        <v>36</v>
      </c>
      <c r="EB22">
        <v>2.2695942915299298E-2</v>
      </c>
      <c r="EC22">
        <v>35284743</v>
      </c>
      <c r="ED22">
        <v>1868</v>
      </c>
      <c r="EF22" t="s">
        <v>36</v>
      </c>
      <c r="EG22">
        <v>2.3115268724062402E-2</v>
      </c>
      <c r="EH22">
        <v>36780684</v>
      </c>
      <c r="EI22">
        <v>1877</v>
      </c>
      <c r="EK22" t="s">
        <v>36</v>
      </c>
      <c r="EL22">
        <v>2.2634849170861698E-2</v>
      </c>
      <c r="EM22">
        <v>38699522</v>
      </c>
      <c r="EN22">
        <v>1878</v>
      </c>
      <c r="EP22" t="s">
        <v>36</v>
      </c>
      <c r="EQ22">
        <v>2.3269534293303602E-2</v>
      </c>
      <c r="ER22">
        <v>40904701</v>
      </c>
      <c r="ES22">
        <v>1903</v>
      </c>
      <c r="EU22" t="s">
        <v>35</v>
      </c>
      <c r="EV22">
        <v>3.22161810226229E-2</v>
      </c>
      <c r="EW22">
        <v>152626007</v>
      </c>
      <c r="EX22">
        <v>1896</v>
      </c>
      <c r="EZ22" t="s">
        <v>35</v>
      </c>
      <c r="FA22">
        <v>3.1631800673027302E-2</v>
      </c>
      <c r="FB22">
        <v>162538603</v>
      </c>
      <c r="FC22">
        <v>1912</v>
      </c>
      <c r="FE22" t="s">
        <v>35</v>
      </c>
      <c r="FF22">
        <v>3.2131727090702E-2</v>
      </c>
      <c r="FG22">
        <v>174694157</v>
      </c>
      <c r="FH22">
        <v>1847</v>
      </c>
      <c r="FJ22" t="s">
        <v>35</v>
      </c>
      <c r="FK22">
        <v>3.15436558728572E-2</v>
      </c>
      <c r="FL22">
        <v>184731222</v>
      </c>
      <c r="FM22">
        <v>1881</v>
      </c>
      <c r="FO22" t="s">
        <v>34</v>
      </c>
      <c r="FP22">
        <v>9.7605093430374896E-3</v>
      </c>
      <c r="FQ22">
        <v>68153180</v>
      </c>
      <c r="FR22">
        <v>1916</v>
      </c>
      <c r="FT22" t="s">
        <v>34</v>
      </c>
      <c r="FU22">
        <v>1.00280759457721E-2</v>
      </c>
      <c r="FV22">
        <v>69074885</v>
      </c>
      <c r="FW22">
        <v>1932</v>
      </c>
      <c r="FY22" t="s">
        <v>34</v>
      </c>
      <c r="FZ22">
        <v>1.0322934176803999E-2</v>
      </c>
      <c r="GA22">
        <v>63930663</v>
      </c>
      <c r="GB22">
        <v>1914</v>
      </c>
      <c r="GD22" t="s">
        <v>34</v>
      </c>
      <c r="GE22">
        <v>1.0673482083758901E-2</v>
      </c>
      <c r="GF22">
        <v>57515716</v>
      </c>
      <c r="GG22">
        <v>1859</v>
      </c>
      <c r="GI22" t="s">
        <v>34</v>
      </c>
      <c r="GJ22">
        <v>1.0572343246941699E-2</v>
      </c>
      <c r="GK22">
        <v>57453666</v>
      </c>
      <c r="GL22">
        <v>1907</v>
      </c>
      <c r="GN22" t="s">
        <v>34</v>
      </c>
      <c r="GO22">
        <v>1.0769363657066501E-2</v>
      </c>
      <c r="GP22">
        <v>61566798</v>
      </c>
      <c r="GQ22">
        <v>1904</v>
      </c>
      <c r="GS22" t="s">
        <v>187</v>
      </c>
      <c r="GT22">
        <v>1.0524214260801399E-3</v>
      </c>
      <c r="GU22">
        <v>19923783</v>
      </c>
      <c r="GV22">
        <v>1912</v>
      </c>
      <c r="GX22" t="s">
        <v>187</v>
      </c>
      <c r="GY22">
        <v>1.0640792316600901E-3</v>
      </c>
      <c r="GZ22">
        <v>18875500</v>
      </c>
      <c r="HA22">
        <v>1911</v>
      </c>
      <c r="HC22" t="s">
        <v>187</v>
      </c>
      <c r="HD22">
        <v>1.0445531324746701E-3</v>
      </c>
      <c r="HE22">
        <v>19011268</v>
      </c>
      <c r="HF22">
        <v>1931</v>
      </c>
      <c r="HH22" t="s">
        <v>187</v>
      </c>
      <c r="HI22">
        <v>1.04944421244125E-3</v>
      </c>
      <c r="HJ22">
        <v>17430495</v>
      </c>
      <c r="HK22">
        <v>1847</v>
      </c>
      <c r="HM22" t="s">
        <v>187</v>
      </c>
      <c r="HN22">
        <v>1.0376661265696801E-3</v>
      </c>
      <c r="HO22">
        <v>18592291</v>
      </c>
      <c r="HP22">
        <v>1868</v>
      </c>
      <c r="HR22" t="s">
        <v>187</v>
      </c>
      <c r="HS22">
        <v>1.0637839759767001E-3</v>
      </c>
      <c r="HT22">
        <v>17824854</v>
      </c>
      <c r="HU22">
        <v>1844</v>
      </c>
      <c r="HW22" t="s">
        <v>31</v>
      </c>
      <c r="HX22">
        <v>1.8206093240079699E-2</v>
      </c>
      <c r="HY22">
        <v>117430868</v>
      </c>
      <c r="HZ22">
        <v>2307</v>
      </c>
      <c r="IB22" t="s">
        <v>31</v>
      </c>
      <c r="IC22">
        <v>1.7588503756139601E-2</v>
      </c>
      <c r="ID22">
        <v>117696187</v>
      </c>
      <c r="IE22">
        <v>2372</v>
      </c>
      <c r="IG22" t="s">
        <v>31</v>
      </c>
      <c r="IH22">
        <v>1.6974194730250299E-2</v>
      </c>
      <c r="II22">
        <v>109237531</v>
      </c>
      <c r="IJ22">
        <v>2269</v>
      </c>
      <c r="IL22" t="s">
        <v>31</v>
      </c>
      <c r="IM22">
        <v>1.76641982764222E-2</v>
      </c>
      <c r="IN22">
        <v>107316349</v>
      </c>
      <c r="IO22">
        <v>2290</v>
      </c>
      <c r="IQ22" t="s">
        <v>31</v>
      </c>
      <c r="IR22">
        <v>1.79135466092574E-2</v>
      </c>
      <c r="IS22">
        <v>111680305</v>
      </c>
      <c r="IT22">
        <v>2235</v>
      </c>
      <c r="IV22" t="s">
        <v>31</v>
      </c>
      <c r="IW22">
        <v>1.8389115009300398E-2</v>
      </c>
      <c r="IX22">
        <v>111216062</v>
      </c>
      <c r="IY22">
        <v>2315</v>
      </c>
      <c r="JA22" t="s">
        <v>31</v>
      </c>
      <c r="JB22">
        <v>1.8846736968066401E-2</v>
      </c>
      <c r="JC22">
        <v>111692814</v>
      </c>
      <c r="JD22">
        <v>2305</v>
      </c>
      <c r="JF22" t="s">
        <v>31</v>
      </c>
      <c r="JG22">
        <v>1.9128235907723602E-2</v>
      </c>
      <c r="JH22">
        <v>110958240</v>
      </c>
      <c r="JI22">
        <v>2462</v>
      </c>
      <c r="JK22" t="s">
        <v>31</v>
      </c>
      <c r="JL22">
        <v>1.9515129483030101E-2</v>
      </c>
      <c r="JM22">
        <v>112733015</v>
      </c>
      <c r="JN22">
        <v>2472</v>
      </c>
      <c r="JP22" t="s">
        <v>31</v>
      </c>
      <c r="JQ22">
        <v>1.96773899010763E-2</v>
      </c>
      <c r="JR22">
        <v>112667510</v>
      </c>
      <c r="JS22">
        <v>2447</v>
      </c>
      <c r="JU22" t="s">
        <v>31</v>
      </c>
      <c r="JV22">
        <v>1.81506241299879E-2</v>
      </c>
      <c r="JW22">
        <v>104695111</v>
      </c>
      <c r="JX22">
        <v>2379</v>
      </c>
      <c r="JZ22" t="s">
        <v>31</v>
      </c>
      <c r="KA22">
        <v>1.48354455715012E-2</v>
      </c>
      <c r="KB22">
        <v>86375664</v>
      </c>
      <c r="KC22">
        <v>2353</v>
      </c>
      <c r="KE22" t="s">
        <v>30</v>
      </c>
      <c r="KF22">
        <v>7.7978124702115105E-4</v>
      </c>
      <c r="KG22">
        <v>18350411</v>
      </c>
      <c r="KH22">
        <v>1517</v>
      </c>
      <c r="KJ22" t="s">
        <v>30</v>
      </c>
      <c r="KK22">
        <v>7.7501538752397601E-4</v>
      </c>
      <c r="KL22">
        <v>18773574</v>
      </c>
      <c r="KM22">
        <v>1641</v>
      </c>
      <c r="KO22" t="s">
        <v>30</v>
      </c>
      <c r="KP22">
        <v>7.6665474637831795E-4</v>
      </c>
      <c r="KQ22">
        <v>17586951</v>
      </c>
      <c r="KR22">
        <v>1477</v>
      </c>
      <c r="KT22" t="s">
        <v>30</v>
      </c>
      <c r="KU22">
        <v>7.6796174735253202E-4</v>
      </c>
      <c r="KV22">
        <v>16799184</v>
      </c>
      <c r="KW22">
        <v>1486</v>
      </c>
    </row>
    <row r="23" spans="1:309" x14ac:dyDescent="0.25">
      <c r="A23" t="s">
        <v>38</v>
      </c>
      <c r="B23">
        <v>7.8238138254573E-2</v>
      </c>
      <c r="C23">
        <v>105374780</v>
      </c>
      <c r="D23">
        <v>1581</v>
      </c>
      <c r="F23" t="s">
        <v>180</v>
      </c>
      <c r="G23">
        <v>1.4741063191916601E-3</v>
      </c>
      <c r="H23">
        <v>4851462</v>
      </c>
      <c r="I23">
        <v>1371</v>
      </c>
      <c r="K23" t="s">
        <v>180</v>
      </c>
      <c r="L23">
        <v>1.5366864333386399E-3</v>
      </c>
      <c r="M23">
        <v>4921250</v>
      </c>
      <c r="N23">
        <v>1525</v>
      </c>
      <c r="P23" t="s">
        <v>38</v>
      </c>
      <c r="Q23">
        <v>7.8572900595983597E-2</v>
      </c>
      <c r="R23">
        <v>104385356</v>
      </c>
      <c r="S23">
        <v>1603</v>
      </c>
      <c r="U23" t="s">
        <v>38</v>
      </c>
      <c r="V23">
        <v>7.0500483477566198E-2</v>
      </c>
      <c r="W23">
        <v>118774653</v>
      </c>
      <c r="X23">
        <v>1726</v>
      </c>
      <c r="Z23" t="s">
        <v>38</v>
      </c>
      <c r="AA23">
        <v>7.7959964376376201E-2</v>
      </c>
      <c r="AB23">
        <v>128314018</v>
      </c>
      <c r="AC23">
        <v>1736</v>
      </c>
      <c r="AE23" t="s">
        <v>38</v>
      </c>
      <c r="AF23">
        <v>7.6788894347251696E-2</v>
      </c>
      <c r="AG23">
        <v>135177650</v>
      </c>
      <c r="AH23">
        <v>1730</v>
      </c>
      <c r="AJ23" t="s">
        <v>38</v>
      </c>
      <c r="AK23">
        <v>7.7104284569886994E-2</v>
      </c>
      <c r="AL23">
        <v>142156745</v>
      </c>
      <c r="AM23">
        <v>1735</v>
      </c>
      <c r="AO23" t="s">
        <v>38</v>
      </c>
      <c r="AP23">
        <v>8.9831408892704107E-2</v>
      </c>
      <c r="AQ23">
        <v>212293290</v>
      </c>
      <c r="AR23">
        <v>1726</v>
      </c>
      <c r="AT23" t="s">
        <v>38</v>
      </c>
      <c r="AU23">
        <v>9.4633354829502303E-2</v>
      </c>
      <c r="AV23">
        <v>194322405</v>
      </c>
      <c r="AW23">
        <v>1723</v>
      </c>
      <c r="AY23" t="s">
        <v>38</v>
      </c>
      <c r="AZ23">
        <v>9.6075773906687603E-2</v>
      </c>
      <c r="BA23">
        <v>190539090</v>
      </c>
      <c r="BB23">
        <v>1730</v>
      </c>
      <c r="BD23" t="s">
        <v>38</v>
      </c>
      <c r="BE23">
        <v>9.4465460159619805E-2</v>
      </c>
      <c r="BF23">
        <v>212493226</v>
      </c>
      <c r="BG23">
        <v>1756</v>
      </c>
      <c r="BI23" t="s">
        <v>38</v>
      </c>
      <c r="BJ23">
        <v>9.6808631891593805E-2</v>
      </c>
      <c r="BK23">
        <v>215369219</v>
      </c>
      <c r="BL23">
        <v>1749</v>
      </c>
      <c r="BN23" t="s">
        <v>38</v>
      </c>
      <c r="BO23">
        <v>9.0347665887187595E-2</v>
      </c>
      <c r="BP23">
        <v>221489170</v>
      </c>
      <c r="BQ23">
        <v>1749</v>
      </c>
      <c r="BS23" t="s">
        <v>38</v>
      </c>
      <c r="BT23">
        <v>9.4410145845001195E-2</v>
      </c>
      <c r="BU23">
        <v>241479717</v>
      </c>
      <c r="BV23">
        <v>1736</v>
      </c>
      <c r="BX23" t="s">
        <v>38</v>
      </c>
      <c r="BY23">
        <v>9.0180169991159104E-2</v>
      </c>
      <c r="BZ23">
        <v>269317847</v>
      </c>
      <c r="CA23">
        <v>1742</v>
      </c>
      <c r="CC23" t="s">
        <v>38</v>
      </c>
      <c r="CD23">
        <v>9.3156190201600306E-2</v>
      </c>
      <c r="CE23">
        <v>267278295</v>
      </c>
      <c r="CF23">
        <v>1756</v>
      </c>
      <c r="CH23" t="s">
        <v>37</v>
      </c>
      <c r="CI23">
        <v>3.6185790913767703E-2</v>
      </c>
      <c r="CJ23">
        <v>32877818</v>
      </c>
      <c r="CK23">
        <v>1745</v>
      </c>
      <c r="CM23" t="s">
        <v>37</v>
      </c>
      <c r="CN23">
        <v>3.5709717424323703E-2</v>
      </c>
      <c r="CO23">
        <v>34741026</v>
      </c>
      <c r="CP23">
        <v>1720</v>
      </c>
      <c r="CR23" t="s">
        <v>37</v>
      </c>
      <c r="CS23">
        <v>3.7850656421506097E-2</v>
      </c>
      <c r="CT23">
        <v>34144732</v>
      </c>
      <c r="CU23">
        <v>1711</v>
      </c>
      <c r="CW23" t="s">
        <v>37</v>
      </c>
      <c r="CX23">
        <v>3.7508732046625297E-2</v>
      </c>
      <c r="CY23">
        <v>35171306</v>
      </c>
      <c r="CZ23">
        <v>1720</v>
      </c>
      <c r="DB23" t="s">
        <v>37</v>
      </c>
      <c r="DC23">
        <v>3.6165624042768497E-2</v>
      </c>
      <c r="DD23">
        <v>38529888</v>
      </c>
      <c r="DE23">
        <v>1725</v>
      </c>
      <c r="DG23" t="s">
        <v>37</v>
      </c>
      <c r="DH23">
        <v>3.6389272142959998E-2</v>
      </c>
      <c r="DI23">
        <v>39837414</v>
      </c>
      <c r="DJ23">
        <v>1718</v>
      </c>
      <c r="DL23" t="s">
        <v>37</v>
      </c>
      <c r="DM23">
        <v>3.4902063160295503E-2</v>
      </c>
      <c r="DN23">
        <v>40217503</v>
      </c>
      <c r="DO23">
        <v>1789</v>
      </c>
      <c r="DQ23" t="s">
        <v>37</v>
      </c>
      <c r="DR23">
        <v>3.6231844866970897E-2</v>
      </c>
      <c r="DS23">
        <v>42175095</v>
      </c>
      <c r="DT23">
        <v>1789</v>
      </c>
      <c r="DV23" t="s">
        <v>37</v>
      </c>
      <c r="DW23">
        <v>3.4943027740667799E-2</v>
      </c>
      <c r="DX23">
        <v>40271449</v>
      </c>
      <c r="DY23">
        <v>1817</v>
      </c>
      <c r="EA23" t="s">
        <v>37</v>
      </c>
      <c r="EB23">
        <v>3.5560901474189797E-2</v>
      </c>
      <c r="EC23">
        <v>45524107</v>
      </c>
      <c r="ED23">
        <v>1827</v>
      </c>
      <c r="EF23" t="s">
        <v>37</v>
      </c>
      <c r="EG23">
        <v>3.5657411958474099E-2</v>
      </c>
      <c r="EH23">
        <v>46159887</v>
      </c>
      <c r="EI23">
        <v>1844</v>
      </c>
      <c r="EK23" t="s">
        <v>37</v>
      </c>
      <c r="EL23">
        <v>3.7731447772860201E-2</v>
      </c>
      <c r="EM23">
        <v>51019348</v>
      </c>
      <c r="EN23">
        <v>1841</v>
      </c>
      <c r="EP23" t="s">
        <v>37</v>
      </c>
      <c r="EQ23">
        <v>3.6526031389852401E-2</v>
      </c>
      <c r="ER23">
        <v>53720854</v>
      </c>
      <c r="ES23">
        <v>1864</v>
      </c>
      <c r="EU23" t="s">
        <v>36</v>
      </c>
      <c r="EV23">
        <v>2.1583676395248001E-2</v>
      </c>
      <c r="EW23">
        <v>46364557</v>
      </c>
      <c r="EX23">
        <v>1914</v>
      </c>
      <c r="EZ23" t="s">
        <v>36</v>
      </c>
      <c r="FA23">
        <v>2.0513590435987699E-2</v>
      </c>
      <c r="FB23">
        <v>47993795</v>
      </c>
      <c r="FC23">
        <v>1929</v>
      </c>
      <c r="FE23" t="s">
        <v>36</v>
      </c>
      <c r="FF23">
        <v>2.06171013272262E-2</v>
      </c>
      <c r="FG23">
        <v>50154624</v>
      </c>
      <c r="FH23">
        <v>1870</v>
      </c>
      <c r="FJ23" t="s">
        <v>36</v>
      </c>
      <c r="FK23">
        <v>2.11608531763459E-2</v>
      </c>
      <c r="FL23">
        <v>49628776</v>
      </c>
      <c r="FM23">
        <v>1900</v>
      </c>
      <c r="FO23" t="s">
        <v>193</v>
      </c>
      <c r="FP23">
        <v>1.89736732752063E-3</v>
      </c>
      <c r="FQ23">
        <v>34319570</v>
      </c>
      <c r="FR23">
        <v>1914</v>
      </c>
      <c r="FT23" t="s">
        <v>193</v>
      </c>
      <c r="FU23">
        <v>1.78309596327727E-3</v>
      </c>
      <c r="FV23">
        <v>33788048</v>
      </c>
      <c r="FW23">
        <v>1917</v>
      </c>
      <c r="FY23" t="s">
        <v>193</v>
      </c>
      <c r="FZ23">
        <v>1.7944584188933699E-3</v>
      </c>
      <c r="GA23">
        <v>31690485</v>
      </c>
      <c r="GB23">
        <v>1918</v>
      </c>
      <c r="GD23" t="s">
        <v>193</v>
      </c>
      <c r="GE23">
        <v>1.8561611996127901E-3</v>
      </c>
      <c r="GF23">
        <v>28342407</v>
      </c>
      <c r="GG23">
        <v>1901</v>
      </c>
      <c r="GI23" t="s">
        <v>192</v>
      </c>
      <c r="GJ23">
        <v>2.6184241852331E-3</v>
      </c>
      <c r="GK23">
        <v>27697355</v>
      </c>
      <c r="GL23">
        <v>1750</v>
      </c>
      <c r="GN23" t="s">
        <v>192</v>
      </c>
      <c r="GO23">
        <v>2.6733875137924098E-3</v>
      </c>
      <c r="GP23">
        <v>29308902</v>
      </c>
      <c r="GQ23">
        <v>1756</v>
      </c>
      <c r="GS23" t="s">
        <v>32</v>
      </c>
      <c r="GT23">
        <v>4.1651313036954601E-2</v>
      </c>
      <c r="GU23">
        <v>143657303</v>
      </c>
      <c r="GV23">
        <v>2383</v>
      </c>
      <c r="GX23" t="s">
        <v>32</v>
      </c>
      <c r="GY23">
        <v>3.9599155976905297E-2</v>
      </c>
      <c r="GZ23">
        <v>134187120</v>
      </c>
      <c r="HA23">
        <v>2385</v>
      </c>
      <c r="HC23" t="s">
        <v>32</v>
      </c>
      <c r="HD23">
        <v>4.1242199681943301E-2</v>
      </c>
      <c r="HE23">
        <v>131420701</v>
      </c>
      <c r="HF23">
        <v>2328</v>
      </c>
      <c r="HH23" t="s">
        <v>32</v>
      </c>
      <c r="HI23">
        <v>3.8294704082361901E-2</v>
      </c>
      <c r="HJ23">
        <v>127419192</v>
      </c>
      <c r="HK23">
        <v>2217</v>
      </c>
      <c r="HM23" t="s">
        <v>32</v>
      </c>
      <c r="HN23">
        <v>3.85352086063072E-2</v>
      </c>
      <c r="HO23">
        <v>132948481</v>
      </c>
      <c r="HP23">
        <v>2227</v>
      </c>
      <c r="HR23" t="s">
        <v>32</v>
      </c>
      <c r="HS23">
        <v>3.7625786061586702E-2</v>
      </c>
      <c r="HT23">
        <v>124729228</v>
      </c>
      <c r="HU23">
        <v>2219</v>
      </c>
      <c r="HW23" t="s">
        <v>187</v>
      </c>
      <c r="HX23">
        <v>1.03944218322228E-3</v>
      </c>
      <c r="HY23">
        <v>18852609</v>
      </c>
      <c r="HZ23">
        <v>1847</v>
      </c>
      <c r="IB23" t="s">
        <v>187</v>
      </c>
      <c r="IC23">
        <v>1.1013470306929899E-3</v>
      </c>
      <c r="ID23">
        <v>19671663</v>
      </c>
      <c r="IE23">
        <v>1866</v>
      </c>
      <c r="IG23" t="s">
        <v>187</v>
      </c>
      <c r="IH23">
        <v>1.1322358088112199E-3</v>
      </c>
      <c r="II23">
        <v>18887586</v>
      </c>
      <c r="IJ23">
        <v>1743</v>
      </c>
      <c r="IL23" t="s">
        <v>187</v>
      </c>
      <c r="IM23">
        <v>1.1247843274744E-3</v>
      </c>
      <c r="IN23">
        <v>18049532</v>
      </c>
      <c r="IO23">
        <v>1755</v>
      </c>
      <c r="IQ23" t="s">
        <v>187</v>
      </c>
      <c r="IR23">
        <v>1.08664435626663E-3</v>
      </c>
      <c r="IS23">
        <v>18513824</v>
      </c>
      <c r="IT23">
        <v>1758</v>
      </c>
      <c r="IV23" t="s">
        <v>187</v>
      </c>
      <c r="IW23">
        <v>1.0875482933264901E-3</v>
      </c>
      <c r="IX23">
        <v>18171235</v>
      </c>
      <c r="IY23">
        <v>1835</v>
      </c>
      <c r="JA23" t="s">
        <v>187</v>
      </c>
      <c r="JB23">
        <v>1.05297407555161E-3</v>
      </c>
      <c r="JC23">
        <v>17986624</v>
      </c>
      <c r="JD23">
        <v>1765</v>
      </c>
      <c r="JF23" t="s">
        <v>187</v>
      </c>
      <c r="JG23">
        <v>1.1085582246355E-3</v>
      </c>
      <c r="JH23">
        <v>17970339</v>
      </c>
      <c r="JI23">
        <v>1987</v>
      </c>
      <c r="JK23" t="s">
        <v>187</v>
      </c>
      <c r="JL23">
        <v>1.1361197313742701E-3</v>
      </c>
      <c r="JM23">
        <v>18408488</v>
      </c>
      <c r="JN23">
        <v>1993</v>
      </c>
      <c r="JP23" t="s">
        <v>187</v>
      </c>
      <c r="JQ23">
        <v>1.1624349457781201E-3</v>
      </c>
      <c r="JR23">
        <v>18535920</v>
      </c>
      <c r="JS23">
        <v>2061</v>
      </c>
      <c r="JU23" t="s">
        <v>187</v>
      </c>
      <c r="JV23">
        <v>1.1700096768761999E-3</v>
      </c>
      <c r="JW23">
        <v>19158066</v>
      </c>
      <c r="JX23">
        <v>2172</v>
      </c>
      <c r="JZ23" t="s">
        <v>187</v>
      </c>
      <c r="KA23">
        <v>1.2090147011051501E-3</v>
      </c>
      <c r="KB23">
        <v>16140616</v>
      </c>
      <c r="KC23">
        <v>2027</v>
      </c>
      <c r="KE23" t="s">
        <v>31</v>
      </c>
      <c r="KF23">
        <v>1.7272466049090499E-2</v>
      </c>
      <c r="KG23">
        <v>111663970</v>
      </c>
      <c r="KH23">
        <v>2508</v>
      </c>
      <c r="KJ23" t="s">
        <v>31</v>
      </c>
      <c r="KK23">
        <v>1.7490015567133799E-2</v>
      </c>
      <c r="KL23">
        <v>113342073</v>
      </c>
      <c r="KM23">
        <v>2512</v>
      </c>
      <c r="KO23" t="s">
        <v>31</v>
      </c>
      <c r="KP23">
        <v>1.7558052828553002E-2</v>
      </c>
      <c r="KQ23">
        <v>109499234</v>
      </c>
      <c r="KR23">
        <v>2462</v>
      </c>
      <c r="KT23" t="s">
        <v>31</v>
      </c>
      <c r="KU23">
        <v>1.69215541118094E-2</v>
      </c>
      <c r="KV23">
        <v>101546127</v>
      </c>
      <c r="KW23">
        <v>2475</v>
      </c>
    </row>
    <row r="24" spans="1:309" x14ac:dyDescent="0.25">
      <c r="A24" t="s">
        <v>39</v>
      </c>
      <c r="B24">
        <v>7.7624975361337495E-4</v>
      </c>
      <c r="C24">
        <v>1827608</v>
      </c>
      <c r="D24">
        <v>440</v>
      </c>
      <c r="F24" t="s">
        <v>50</v>
      </c>
      <c r="G24">
        <v>9.2121632785043895E-4</v>
      </c>
      <c r="H24">
        <v>4224155</v>
      </c>
      <c r="I24">
        <v>1371</v>
      </c>
      <c r="K24" t="s">
        <v>50</v>
      </c>
      <c r="L24">
        <v>9.3462839953911496E-4</v>
      </c>
      <c r="M24">
        <v>4170723</v>
      </c>
      <c r="N24">
        <v>1439</v>
      </c>
      <c r="P24" t="s">
        <v>39</v>
      </c>
      <c r="Q24">
        <v>7.62887750425577E-4</v>
      </c>
      <c r="R24">
        <v>228739</v>
      </c>
      <c r="S24">
        <v>114</v>
      </c>
      <c r="U24" t="s">
        <v>39</v>
      </c>
      <c r="V24">
        <v>7.5621891022376302E-4</v>
      </c>
      <c r="W24">
        <v>213410</v>
      </c>
      <c r="X24">
        <v>116</v>
      </c>
      <c r="Z24" t="s">
        <v>39</v>
      </c>
      <c r="AA24">
        <v>7.5221340258189897E-4</v>
      </c>
      <c r="AB24">
        <v>1603288</v>
      </c>
      <c r="AC24">
        <v>286</v>
      </c>
      <c r="AE24" t="s">
        <v>39</v>
      </c>
      <c r="AF24">
        <v>7.59213436463272E-4</v>
      </c>
      <c r="AG24">
        <v>741439</v>
      </c>
      <c r="AH24">
        <v>355</v>
      </c>
      <c r="AJ24" t="s">
        <v>39</v>
      </c>
      <c r="AK24">
        <v>7.5944403109736705E-4</v>
      </c>
      <c r="AL24">
        <v>2313562</v>
      </c>
      <c r="AM24">
        <v>415</v>
      </c>
      <c r="AO24" t="s">
        <v>39</v>
      </c>
      <c r="AP24">
        <v>7.6521917498615505E-4</v>
      </c>
      <c r="AQ24">
        <v>2982237</v>
      </c>
      <c r="AR24">
        <v>448</v>
      </c>
      <c r="AT24" t="s">
        <v>39</v>
      </c>
      <c r="AU24">
        <v>7.43351808242196E-4</v>
      </c>
      <c r="AV24">
        <v>184170</v>
      </c>
      <c r="AW24">
        <v>89</v>
      </c>
      <c r="AY24" t="s">
        <v>39</v>
      </c>
      <c r="AZ24">
        <v>7.6380694038729702E-4</v>
      </c>
      <c r="BA24">
        <v>3202527</v>
      </c>
      <c r="BB24">
        <v>337</v>
      </c>
      <c r="BD24" t="s">
        <v>39</v>
      </c>
      <c r="BE24">
        <v>7.4944474221438797E-4</v>
      </c>
      <c r="BF24">
        <v>2156512</v>
      </c>
      <c r="BG24">
        <v>175</v>
      </c>
      <c r="BI24" t="s">
        <v>39</v>
      </c>
      <c r="BJ24">
        <v>7.4223504206695501E-4</v>
      </c>
      <c r="BK24">
        <v>3407983</v>
      </c>
      <c r="BL24">
        <v>337</v>
      </c>
      <c r="BN24" t="s">
        <v>39</v>
      </c>
      <c r="BO24">
        <v>7.3465417769749697E-4</v>
      </c>
      <c r="BP24">
        <v>2178670</v>
      </c>
      <c r="BQ24">
        <v>176</v>
      </c>
      <c r="BS24" t="s">
        <v>39</v>
      </c>
      <c r="BT24">
        <v>7.3557192177188199E-4</v>
      </c>
      <c r="BU24">
        <v>3330243</v>
      </c>
      <c r="BV24">
        <v>344</v>
      </c>
      <c r="BX24" t="s">
        <v>39</v>
      </c>
      <c r="BY24">
        <v>7.2875388316139705E-4</v>
      </c>
      <c r="BZ24">
        <v>2499611</v>
      </c>
      <c r="CA24">
        <v>181</v>
      </c>
      <c r="CC24" t="s">
        <v>39</v>
      </c>
      <c r="CD24">
        <v>7.3017109383769797E-4</v>
      </c>
      <c r="CE24">
        <v>1481832</v>
      </c>
      <c r="CF24">
        <v>156</v>
      </c>
      <c r="CH24" t="s">
        <v>38</v>
      </c>
      <c r="CI24">
        <v>8.8550945779713203E-2</v>
      </c>
      <c r="CJ24">
        <v>272481234</v>
      </c>
      <c r="CK24">
        <v>1746</v>
      </c>
      <c r="CM24" t="s">
        <v>38</v>
      </c>
      <c r="CN24">
        <v>9.1501438465276599E-2</v>
      </c>
      <c r="CO24">
        <v>327977714</v>
      </c>
      <c r="CP24">
        <v>1721</v>
      </c>
      <c r="CR24" t="s">
        <v>38</v>
      </c>
      <c r="CS24">
        <v>9.0584497705494302E-2</v>
      </c>
      <c r="CT24">
        <v>318652205</v>
      </c>
      <c r="CU24">
        <v>1722</v>
      </c>
      <c r="CW24" t="s">
        <v>38</v>
      </c>
      <c r="CX24">
        <v>9.20627791062993E-2</v>
      </c>
      <c r="CY24">
        <v>325181990</v>
      </c>
      <c r="CZ24">
        <v>1727</v>
      </c>
      <c r="DB24" t="s">
        <v>38</v>
      </c>
      <c r="DC24">
        <v>8.9743766741715802E-2</v>
      </c>
      <c r="DD24">
        <v>389672822</v>
      </c>
      <c r="DE24">
        <v>1724</v>
      </c>
      <c r="DG24" t="s">
        <v>38</v>
      </c>
      <c r="DH24">
        <v>9.0939951932173899E-2</v>
      </c>
      <c r="DI24">
        <v>405674494</v>
      </c>
      <c r="DJ24">
        <v>1715</v>
      </c>
      <c r="DL24" t="s">
        <v>38</v>
      </c>
      <c r="DM24">
        <v>9.0084274148888102E-2</v>
      </c>
      <c r="DN24">
        <v>386352183</v>
      </c>
      <c r="DO24">
        <v>1780</v>
      </c>
      <c r="DQ24" t="s">
        <v>38</v>
      </c>
      <c r="DR24">
        <v>9.8088991279453294E-2</v>
      </c>
      <c r="DS24">
        <v>389678184</v>
      </c>
      <c r="DT24">
        <v>1788</v>
      </c>
      <c r="DV24" t="s">
        <v>38</v>
      </c>
      <c r="DW24">
        <v>9.6691464911259697E-2</v>
      </c>
      <c r="DX24">
        <v>368476613</v>
      </c>
      <c r="DY24">
        <v>1806</v>
      </c>
      <c r="EA24" t="s">
        <v>38</v>
      </c>
      <c r="EB24">
        <v>0.100432203104989</v>
      </c>
      <c r="EC24">
        <v>424905591</v>
      </c>
      <c r="ED24">
        <v>1821</v>
      </c>
      <c r="EF24" t="s">
        <v>38</v>
      </c>
      <c r="EG24">
        <v>0.100213778974891</v>
      </c>
      <c r="EH24">
        <v>457904021</v>
      </c>
      <c r="EI24">
        <v>1835</v>
      </c>
      <c r="EK24" t="s">
        <v>38</v>
      </c>
      <c r="EL24">
        <v>0.101706100682752</v>
      </c>
      <c r="EM24">
        <v>444065367</v>
      </c>
      <c r="EN24">
        <v>1834</v>
      </c>
      <c r="EP24" t="s">
        <v>38</v>
      </c>
      <c r="EQ24">
        <v>0.100226659752574</v>
      </c>
      <c r="ER24">
        <v>465150047</v>
      </c>
      <c r="ES24">
        <v>1859</v>
      </c>
      <c r="EU24" t="s">
        <v>37</v>
      </c>
      <c r="EV24">
        <v>3.7407540283004997E-2</v>
      </c>
      <c r="EW24">
        <v>62730393</v>
      </c>
      <c r="EX24">
        <v>1876</v>
      </c>
      <c r="EZ24" t="s">
        <v>37</v>
      </c>
      <c r="FA24">
        <v>3.7851598287376803E-2</v>
      </c>
      <c r="FB24">
        <v>65103046</v>
      </c>
      <c r="FC24">
        <v>1887</v>
      </c>
      <c r="FE24" t="s">
        <v>37</v>
      </c>
      <c r="FF24">
        <v>3.6593664874571399E-2</v>
      </c>
      <c r="FG24">
        <v>63578375</v>
      </c>
      <c r="FH24">
        <v>1740</v>
      </c>
      <c r="FJ24" t="s">
        <v>37</v>
      </c>
      <c r="FK24">
        <v>3.5609051443673601E-2</v>
      </c>
      <c r="FL24">
        <v>68536754</v>
      </c>
      <c r="FM24">
        <v>1864</v>
      </c>
      <c r="FO24" t="s">
        <v>35</v>
      </c>
      <c r="FP24">
        <v>3.1476432197610302E-2</v>
      </c>
      <c r="FQ24">
        <v>197522740</v>
      </c>
      <c r="FR24">
        <v>1873</v>
      </c>
      <c r="FT24" t="s">
        <v>35</v>
      </c>
      <c r="FU24">
        <v>3.2983056529129397E-2</v>
      </c>
      <c r="FV24">
        <v>198968349</v>
      </c>
      <c r="FW24">
        <v>1888</v>
      </c>
      <c r="FY24" t="s">
        <v>35</v>
      </c>
      <c r="FZ24">
        <v>3.1899401449080399E-2</v>
      </c>
      <c r="GA24">
        <v>182928912</v>
      </c>
      <c r="GB24">
        <v>1847</v>
      </c>
      <c r="GD24" t="s">
        <v>35</v>
      </c>
      <c r="GE24">
        <v>3.3442041762095302E-2</v>
      </c>
      <c r="GF24">
        <v>168002636</v>
      </c>
      <c r="GG24">
        <v>1768</v>
      </c>
      <c r="GI24" t="s">
        <v>193</v>
      </c>
      <c r="GJ24">
        <v>1.8124229978703601E-3</v>
      </c>
      <c r="GK24">
        <v>28028756</v>
      </c>
      <c r="GL24">
        <v>1913</v>
      </c>
      <c r="GN24" t="s">
        <v>193</v>
      </c>
      <c r="GO24">
        <v>1.76077819583802E-3</v>
      </c>
      <c r="GP24">
        <v>28959918</v>
      </c>
      <c r="GQ24">
        <v>1916</v>
      </c>
      <c r="GS24" t="s">
        <v>33</v>
      </c>
      <c r="GT24">
        <v>8.9552312391940597E-3</v>
      </c>
      <c r="GU24">
        <v>68870875</v>
      </c>
      <c r="GV24">
        <v>2527</v>
      </c>
      <c r="GX24" t="s">
        <v>33</v>
      </c>
      <c r="GY24">
        <v>8.6366155521481105E-3</v>
      </c>
      <c r="GZ24">
        <v>64524856</v>
      </c>
      <c r="HA24">
        <v>2530</v>
      </c>
      <c r="HC24" t="s">
        <v>33</v>
      </c>
      <c r="HD24">
        <v>8.2646923643300303E-3</v>
      </c>
      <c r="HE24">
        <v>62418733</v>
      </c>
      <c r="HF24">
        <v>2473</v>
      </c>
      <c r="HH24" t="s">
        <v>33</v>
      </c>
      <c r="HI24">
        <v>7.9955559416400208E-3</v>
      </c>
      <c r="HJ24">
        <v>58173774</v>
      </c>
      <c r="HK24">
        <v>2381</v>
      </c>
      <c r="HM24" t="s">
        <v>33</v>
      </c>
      <c r="HN24">
        <v>8.1455385872957094E-3</v>
      </c>
      <c r="HO24">
        <v>63221869</v>
      </c>
      <c r="HP24">
        <v>2425</v>
      </c>
      <c r="HR24" t="s">
        <v>33</v>
      </c>
      <c r="HS24">
        <v>8.3776829060663392E-3</v>
      </c>
      <c r="HT24">
        <v>62764392</v>
      </c>
      <c r="HU24">
        <v>2380</v>
      </c>
      <c r="HW24" t="s">
        <v>32</v>
      </c>
      <c r="HX24">
        <v>3.9741880471032803E-2</v>
      </c>
      <c r="HY24">
        <v>130635456</v>
      </c>
      <c r="HZ24">
        <v>2167</v>
      </c>
      <c r="IB24" t="s">
        <v>32</v>
      </c>
      <c r="IC24">
        <v>3.8724961566726702E-2</v>
      </c>
      <c r="ID24">
        <v>134126843</v>
      </c>
      <c r="IE24">
        <v>2253</v>
      </c>
      <c r="IG24" t="s">
        <v>32</v>
      </c>
      <c r="IH24">
        <v>3.27270356201078E-2</v>
      </c>
      <c r="II24">
        <v>133319542</v>
      </c>
      <c r="IJ24">
        <v>2222</v>
      </c>
      <c r="IL24" t="s">
        <v>32</v>
      </c>
      <c r="IM24">
        <v>3.2228085198449302E-2</v>
      </c>
      <c r="IN24">
        <v>126622703</v>
      </c>
      <c r="IO24">
        <v>2244</v>
      </c>
      <c r="IQ24" t="s">
        <v>32</v>
      </c>
      <c r="IR24">
        <v>3.4092006525280001E-2</v>
      </c>
      <c r="IS24">
        <v>136114126</v>
      </c>
      <c r="IT24">
        <v>2197</v>
      </c>
      <c r="IV24" t="s">
        <v>32</v>
      </c>
      <c r="IW24">
        <v>3.3369257123655703E-2</v>
      </c>
      <c r="IX24">
        <v>135636214</v>
      </c>
      <c r="IY24">
        <v>2300</v>
      </c>
      <c r="JA24" t="s">
        <v>32</v>
      </c>
      <c r="JB24">
        <v>3.3801037155435198E-2</v>
      </c>
      <c r="JC24">
        <v>136081533</v>
      </c>
      <c r="JD24">
        <v>2293</v>
      </c>
      <c r="JF24" t="s">
        <v>32</v>
      </c>
      <c r="JG24">
        <v>3.2694091778083703E-2</v>
      </c>
      <c r="JH24">
        <v>138114936</v>
      </c>
      <c r="JI24">
        <v>2453</v>
      </c>
      <c r="JK24" t="s">
        <v>32</v>
      </c>
      <c r="JL24">
        <v>3.2140948050484897E-2</v>
      </c>
      <c r="JM24">
        <v>131566463</v>
      </c>
      <c r="JN24">
        <v>2461</v>
      </c>
      <c r="JP24" t="s">
        <v>32</v>
      </c>
      <c r="JQ24">
        <v>3.2497522791826501E-2</v>
      </c>
      <c r="JR24">
        <v>131221415</v>
      </c>
      <c r="JS24">
        <v>2411</v>
      </c>
      <c r="JU24" t="s">
        <v>32</v>
      </c>
      <c r="JV24">
        <v>3.30202376186279E-2</v>
      </c>
      <c r="JW24">
        <v>129912045</v>
      </c>
      <c r="JX24">
        <v>2450</v>
      </c>
      <c r="JZ24" t="s">
        <v>32</v>
      </c>
      <c r="KA24">
        <v>3.5890264771971603E-2</v>
      </c>
      <c r="KB24">
        <v>106572864</v>
      </c>
      <c r="KC24">
        <v>2241</v>
      </c>
      <c r="KE24" t="s">
        <v>187</v>
      </c>
      <c r="KF24">
        <v>1.1448808359645201E-3</v>
      </c>
      <c r="KG24">
        <v>19763069</v>
      </c>
      <c r="KH24">
        <v>2178</v>
      </c>
      <c r="KJ24" t="s">
        <v>187</v>
      </c>
      <c r="KK24">
        <v>1.16488503639487E-3</v>
      </c>
      <c r="KL24">
        <v>19972782</v>
      </c>
      <c r="KM24">
        <v>2178</v>
      </c>
      <c r="KO24" t="s">
        <v>187</v>
      </c>
      <c r="KP24">
        <v>1.15160201437302E-3</v>
      </c>
      <c r="KQ24">
        <v>19109372</v>
      </c>
      <c r="KR24">
        <v>2129</v>
      </c>
      <c r="KT24" t="s">
        <v>187</v>
      </c>
      <c r="KU24">
        <v>1.17606067467856E-3</v>
      </c>
      <c r="KV24">
        <v>18337151</v>
      </c>
      <c r="KW24">
        <v>2146</v>
      </c>
    </row>
    <row r="25" spans="1:309" x14ac:dyDescent="0.25">
      <c r="A25" t="s">
        <v>40</v>
      </c>
      <c r="B25">
        <v>9.9270696158696402E-3</v>
      </c>
      <c r="C25">
        <v>15344355</v>
      </c>
      <c r="D25">
        <v>1709</v>
      </c>
      <c r="F25" t="s">
        <v>27</v>
      </c>
      <c r="G25">
        <v>5.5694783401315602E-3</v>
      </c>
      <c r="H25">
        <v>9816179</v>
      </c>
      <c r="I25">
        <v>1557</v>
      </c>
      <c r="K25" t="s">
        <v>27</v>
      </c>
      <c r="L25">
        <v>5.80386600659332E-3</v>
      </c>
      <c r="M25">
        <v>10424065</v>
      </c>
      <c r="N25">
        <v>1626</v>
      </c>
      <c r="P25" t="s">
        <v>40</v>
      </c>
      <c r="Q25">
        <v>8.2011711535989393E-3</v>
      </c>
      <c r="R25">
        <v>13240720</v>
      </c>
      <c r="S25">
        <v>1730</v>
      </c>
      <c r="U25" t="s">
        <v>40</v>
      </c>
      <c r="V25">
        <v>8.1587128776173697E-3</v>
      </c>
      <c r="W25">
        <v>13427332</v>
      </c>
      <c r="X25">
        <v>1804</v>
      </c>
      <c r="Z25" t="s">
        <v>40</v>
      </c>
      <c r="AA25">
        <v>7.9031903735120607E-3</v>
      </c>
      <c r="AB25">
        <v>13754420</v>
      </c>
      <c r="AC25">
        <v>1833</v>
      </c>
      <c r="AE25" t="s">
        <v>40</v>
      </c>
      <c r="AF25">
        <v>7.6001684356776901E-3</v>
      </c>
      <c r="AG25">
        <v>13928913</v>
      </c>
      <c r="AH25">
        <v>1817</v>
      </c>
      <c r="AJ25" t="s">
        <v>40</v>
      </c>
      <c r="AK25">
        <v>7.1700643324720797E-3</v>
      </c>
      <c r="AL25">
        <v>13455231</v>
      </c>
      <c r="AM25">
        <v>1824</v>
      </c>
      <c r="AO25" t="s">
        <v>40</v>
      </c>
      <c r="AP25">
        <v>1.1065228585166001E-2</v>
      </c>
      <c r="AQ25">
        <v>26881262</v>
      </c>
      <c r="AR25">
        <v>1814</v>
      </c>
      <c r="AT25" t="s">
        <v>40</v>
      </c>
      <c r="AU25">
        <v>1.0939091505447101E-2</v>
      </c>
      <c r="AV25">
        <v>26808862</v>
      </c>
      <c r="AW25">
        <v>1796</v>
      </c>
      <c r="AY25" t="s">
        <v>40</v>
      </c>
      <c r="AZ25">
        <v>1.24704215348138E-2</v>
      </c>
      <c r="BA25">
        <v>29251535</v>
      </c>
      <c r="BB25">
        <v>1810</v>
      </c>
      <c r="BD25" t="s">
        <v>40</v>
      </c>
      <c r="BE25">
        <v>1.2062726339803599E-2</v>
      </c>
      <c r="BF25">
        <v>31431562</v>
      </c>
      <c r="BG25">
        <v>1837</v>
      </c>
      <c r="BI25" t="s">
        <v>40</v>
      </c>
      <c r="BJ25">
        <v>1.2649488141256901E-2</v>
      </c>
      <c r="BK25">
        <v>32068352</v>
      </c>
      <c r="BL25">
        <v>1865</v>
      </c>
      <c r="BN25" t="s">
        <v>40</v>
      </c>
      <c r="BO25">
        <v>1.19542596215259E-2</v>
      </c>
      <c r="BP25">
        <v>32065935</v>
      </c>
      <c r="BQ25">
        <v>1821</v>
      </c>
      <c r="BS25" t="s">
        <v>40</v>
      </c>
      <c r="BT25">
        <v>1.2311708900276301E-2</v>
      </c>
      <c r="BU25">
        <v>35332542</v>
      </c>
      <c r="BV25">
        <v>1824</v>
      </c>
      <c r="BX25" t="s">
        <v>40</v>
      </c>
      <c r="BY25">
        <v>1.2779371634548901E-2</v>
      </c>
      <c r="BZ25">
        <v>37961145</v>
      </c>
      <c r="CA25">
        <v>1813</v>
      </c>
      <c r="CC25" t="s">
        <v>40</v>
      </c>
      <c r="CD25">
        <v>1.32263263763299E-2</v>
      </c>
      <c r="CE25">
        <v>40225056</v>
      </c>
      <c r="CF25">
        <v>1877</v>
      </c>
      <c r="CH25" t="s">
        <v>39</v>
      </c>
      <c r="CI25">
        <v>7.2904009720534601E-4</v>
      </c>
      <c r="CJ25">
        <v>0</v>
      </c>
      <c r="CK25">
        <v>0</v>
      </c>
      <c r="CM25" t="s">
        <v>39</v>
      </c>
      <c r="CN25">
        <v>7.31568804138615E-4</v>
      </c>
      <c r="CO25">
        <v>4105021</v>
      </c>
      <c r="CP25">
        <v>344</v>
      </c>
      <c r="CR25" t="s">
        <v>39</v>
      </c>
      <c r="CS25">
        <v>7.33422841759131E-4</v>
      </c>
      <c r="CT25">
        <v>1757183</v>
      </c>
      <c r="CU25">
        <v>161</v>
      </c>
      <c r="CW25" t="s">
        <v>39</v>
      </c>
      <c r="CX25">
        <v>7.3260073260073195E-4</v>
      </c>
      <c r="CY25">
        <v>0</v>
      </c>
      <c r="CZ25">
        <v>0</v>
      </c>
      <c r="DB25" t="s">
        <v>39</v>
      </c>
      <c r="DC25">
        <v>7.3310326092542496E-4</v>
      </c>
      <c r="DD25">
        <v>1911043</v>
      </c>
      <c r="DE25">
        <v>161</v>
      </c>
      <c r="DG25" t="s">
        <v>39</v>
      </c>
      <c r="DH25">
        <v>7.3206442166910701E-4</v>
      </c>
      <c r="DI25">
        <v>0</v>
      </c>
      <c r="DJ25">
        <v>0</v>
      </c>
      <c r="DL25" t="s">
        <v>39</v>
      </c>
      <c r="DM25">
        <v>7.2058134415366399E-4</v>
      </c>
      <c r="DN25">
        <v>4831212</v>
      </c>
      <c r="DO25">
        <v>348</v>
      </c>
      <c r="DQ25" t="s">
        <v>39</v>
      </c>
      <c r="DR25">
        <v>7.3264673849880203E-4</v>
      </c>
      <c r="DS25">
        <v>1973472</v>
      </c>
      <c r="DT25">
        <v>167</v>
      </c>
      <c r="DV25" t="s">
        <v>39</v>
      </c>
      <c r="DW25">
        <v>7.3873430189608398E-4</v>
      </c>
      <c r="DX25">
        <v>0</v>
      </c>
      <c r="DY25">
        <v>0</v>
      </c>
      <c r="EA25" t="s">
        <v>39</v>
      </c>
      <c r="EB25">
        <v>7.3078111089871502E-4</v>
      </c>
      <c r="EC25">
        <v>1868345</v>
      </c>
      <c r="ED25">
        <v>173</v>
      </c>
      <c r="EF25" t="s">
        <v>39</v>
      </c>
      <c r="EG25">
        <v>7.2691037967810297E-4</v>
      </c>
      <c r="EH25">
        <v>362851</v>
      </c>
      <c r="EI25">
        <v>101</v>
      </c>
      <c r="EK25" t="s">
        <v>39</v>
      </c>
      <c r="EL25">
        <v>7.2656817631387705E-4</v>
      </c>
      <c r="EM25">
        <v>0</v>
      </c>
      <c r="EN25">
        <v>0</v>
      </c>
      <c r="EP25" t="s">
        <v>39</v>
      </c>
      <c r="EQ25">
        <v>7.2218239615222998E-4</v>
      </c>
      <c r="ER25">
        <v>6593123</v>
      </c>
      <c r="ES25">
        <v>477</v>
      </c>
      <c r="EU25" t="s">
        <v>38</v>
      </c>
      <c r="EV25">
        <v>9.8387264834790197E-2</v>
      </c>
      <c r="EW25">
        <v>550603542</v>
      </c>
      <c r="EX25">
        <v>1871</v>
      </c>
      <c r="EZ25" t="s">
        <v>38</v>
      </c>
      <c r="FA25">
        <v>9.1355972521013601E-2</v>
      </c>
      <c r="FB25">
        <v>584467491</v>
      </c>
      <c r="FC25">
        <v>1912</v>
      </c>
      <c r="FE25" t="s">
        <v>38</v>
      </c>
      <c r="FF25">
        <v>9.7975389661914603E-2</v>
      </c>
      <c r="FG25">
        <v>585650791</v>
      </c>
      <c r="FH25">
        <v>1758</v>
      </c>
      <c r="FJ25" t="s">
        <v>38</v>
      </c>
      <c r="FK25">
        <v>9.2693283738125701E-2</v>
      </c>
      <c r="FL25">
        <v>575506861</v>
      </c>
      <c r="FM25">
        <v>1881</v>
      </c>
      <c r="FO25" t="s">
        <v>36</v>
      </c>
      <c r="FP25">
        <v>2.1504362590911801E-2</v>
      </c>
      <c r="FQ25">
        <v>52541736</v>
      </c>
      <c r="FR25">
        <v>1894</v>
      </c>
      <c r="FT25" t="s">
        <v>36</v>
      </c>
      <c r="FU25">
        <v>2.1398492804820899E-2</v>
      </c>
      <c r="FV25">
        <v>51266001</v>
      </c>
      <c r="FW25">
        <v>1908</v>
      </c>
      <c r="FY25" t="s">
        <v>36</v>
      </c>
      <c r="FZ25">
        <v>2.19913513899824E-2</v>
      </c>
      <c r="GA25">
        <v>49522369</v>
      </c>
      <c r="GB25">
        <v>1894</v>
      </c>
      <c r="GD25" t="s">
        <v>36</v>
      </c>
      <c r="GE25">
        <v>2.2103058097988699E-2</v>
      </c>
      <c r="GF25">
        <v>41985901</v>
      </c>
      <c r="GG25">
        <v>1857</v>
      </c>
      <c r="GI25" t="s">
        <v>35</v>
      </c>
      <c r="GJ25">
        <v>3.2180982247232502E-2</v>
      </c>
      <c r="GK25">
        <v>161766805</v>
      </c>
      <c r="GL25">
        <v>1842</v>
      </c>
      <c r="GN25" t="s">
        <v>35</v>
      </c>
      <c r="GO25">
        <v>3.3094060141441901E-2</v>
      </c>
      <c r="GP25">
        <v>169473725</v>
      </c>
      <c r="GQ25">
        <v>1840</v>
      </c>
      <c r="GS25" t="s">
        <v>34</v>
      </c>
      <c r="GT25">
        <v>1.1209562461160101E-2</v>
      </c>
      <c r="GU25">
        <v>64808462</v>
      </c>
      <c r="GV25">
        <v>2398</v>
      </c>
      <c r="GX25" t="s">
        <v>34</v>
      </c>
      <c r="GY25">
        <v>1.15891084660628E-2</v>
      </c>
      <c r="GZ25">
        <v>64006813</v>
      </c>
      <c r="HA25">
        <v>2391</v>
      </c>
      <c r="HC25" t="s">
        <v>34</v>
      </c>
      <c r="HD25">
        <v>1.1384751379439E-2</v>
      </c>
      <c r="HE25">
        <v>60953694</v>
      </c>
      <c r="HF25">
        <v>2390</v>
      </c>
      <c r="HH25" t="s">
        <v>34</v>
      </c>
      <c r="HI25">
        <v>1.1093390816906299E-2</v>
      </c>
      <c r="HJ25">
        <v>53320439</v>
      </c>
      <c r="HK25">
        <v>2180</v>
      </c>
      <c r="HM25" t="s">
        <v>34</v>
      </c>
      <c r="HN25">
        <v>1.12581582971065E-2</v>
      </c>
      <c r="HO25">
        <v>57101910</v>
      </c>
      <c r="HP25">
        <v>2265</v>
      </c>
      <c r="HR25" t="s">
        <v>34</v>
      </c>
      <c r="HS25">
        <v>1.09216016771962E-2</v>
      </c>
      <c r="HT25">
        <v>53566027</v>
      </c>
      <c r="HU25">
        <v>2257</v>
      </c>
      <c r="HW25" t="s">
        <v>33</v>
      </c>
      <c r="HX25">
        <v>8.5246465958922404E-3</v>
      </c>
      <c r="HY25">
        <v>66931503</v>
      </c>
      <c r="HZ25">
        <v>2333</v>
      </c>
      <c r="IB25" t="s">
        <v>33</v>
      </c>
      <c r="IC25">
        <v>8.3233233716200807E-3</v>
      </c>
      <c r="ID25">
        <v>67178095</v>
      </c>
      <c r="IE25">
        <v>2398</v>
      </c>
      <c r="IG25" t="s">
        <v>33</v>
      </c>
      <c r="IH25">
        <v>7.9862537661348799E-3</v>
      </c>
      <c r="II25">
        <v>63216772</v>
      </c>
      <c r="IJ25">
        <v>2214</v>
      </c>
      <c r="IL25" t="s">
        <v>33</v>
      </c>
      <c r="IM25">
        <v>7.6585911516335297E-3</v>
      </c>
      <c r="IN25">
        <v>58671579</v>
      </c>
      <c r="IO25">
        <v>2222</v>
      </c>
      <c r="IQ25" t="s">
        <v>33</v>
      </c>
      <c r="IR25">
        <v>7.6831244878283302E-3</v>
      </c>
      <c r="IS25">
        <v>60763119</v>
      </c>
      <c r="IT25">
        <v>2207</v>
      </c>
      <c r="IV25" t="s">
        <v>33</v>
      </c>
      <c r="IW25">
        <v>7.6572505826087902E-3</v>
      </c>
      <c r="IX25">
        <v>59555740</v>
      </c>
      <c r="IY25">
        <v>2342</v>
      </c>
      <c r="JA25" t="s">
        <v>33</v>
      </c>
      <c r="JB25">
        <v>7.8705531464087E-3</v>
      </c>
      <c r="JC25">
        <v>61719658</v>
      </c>
      <c r="JD25">
        <v>2277</v>
      </c>
      <c r="JF25" t="s">
        <v>33</v>
      </c>
      <c r="JG25">
        <v>7.6978674310901997E-3</v>
      </c>
      <c r="JH25">
        <v>61362337</v>
      </c>
      <c r="JI25">
        <v>2470</v>
      </c>
      <c r="JK25" t="s">
        <v>33</v>
      </c>
      <c r="JL25">
        <v>7.5960628280522004E-3</v>
      </c>
      <c r="JM25">
        <v>59280944</v>
      </c>
      <c r="JN25">
        <v>2496</v>
      </c>
      <c r="JP25" t="s">
        <v>33</v>
      </c>
      <c r="JQ25">
        <v>7.6607323461901303E-3</v>
      </c>
      <c r="JR25">
        <v>59956773</v>
      </c>
      <c r="JS25">
        <v>2476</v>
      </c>
      <c r="JU25" t="s">
        <v>33</v>
      </c>
      <c r="JV25">
        <v>7.6035842783502396E-3</v>
      </c>
      <c r="JW25">
        <v>60805117</v>
      </c>
      <c r="JX25">
        <v>2517</v>
      </c>
      <c r="JZ25" t="s">
        <v>33</v>
      </c>
      <c r="KA25">
        <v>7.9745025573079702E-3</v>
      </c>
      <c r="KB25">
        <v>56543553</v>
      </c>
      <c r="KC25">
        <v>2381</v>
      </c>
      <c r="KE25" t="s">
        <v>32</v>
      </c>
      <c r="KF25">
        <v>3.3986639513415802E-2</v>
      </c>
      <c r="KG25">
        <v>133150204</v>
      </c>
      <c r="KH25">
        <v>2366</v>
      </c>
      <c r="KJ25" t="s">
        <v>32</v>
      </c>
      <c r="KK25">
        <v>3.3873943036497801E-2</v>
      </c>
      <c r="KL25">
        <v>131441096</v>
      </c>
      <c r="KM25">
        <v>2372</v>
      </c>
      <c r="KO25" t="s">
        <v>32</v>
      </c>
      <c r="KP25">
        <v>3.2635028340566898E-2</v>
      </c>
      <c r="KQ25">
        <v>125155399</v>
      </c>
      <c r="KR25">
        <v>2428</v>
      </c>
      <c r="KT25" t="s">
        <v>32</v>
      </c>
      <c r="KU25">
        <v>3.3005427801980097E-2</v>
      </c>
      <c r="KV25">
        <v>121443449</v>
      </c>
      <c r="KW25">
        <v>2427</v>
      </c>
    </row>
    <row r="26" spans="1:309" x14ac:dyDescent="0.25">
      <c r="A26" t="s">
        <v>41</v>
      </c>
      <c r="B26">
        <v>7.3365023246843006E-2</v>
      </c>
      <c r="C26">
        <v>24920923</v>
      </c>
      <c r="D26">
        <v>1644</v>
      </c>
      <c r="F26" t="s">
        <v>28</v>
      </c>
      <c r="G26">
        <v>1.19953915376381E-3</v>
      </c>
      <c r="H26">
        <v>5300626</v>
      </c>
      <c r="I26">
        <v>1557</v>
      </c>
      <c r="K26" t="s">
        <v>28</v>
      </c>
      <c r="L26">
        <v>1.2309049384168901E-3</v>
      </c>
      <c r="M26">
        <v>5329479</v>
      </c>
      <c r="N26">
        <v>1626</v>
      </c>
      <c r="P26" t="s">
        <v>41</v>
      </c>
      <c r="Q26">
        <v>8.3416529325079494E-2</v>
      </c>
      <c r="R26">
        <v>25854196</v>
      </c>
      <c r="S26">
        <v>1662</v>
      </c>
      <c r="U26" t="s">
        <v>41</v>
      </c>
      <c r="V26">
        <v>7.5583286118738699E-2</v>
      </c>
      <c r="W26">
        <v>29335171</v>
      </c>
      <c r="X26">
        <v>1739</v>
      </c>
      <c r="Z26" t="s">
        <v>41</v>
      </c>
      <c r="AA26">
        <v>7.8929703065446402E-2</v>
      </c>
      <c r="AB26">
        <v>27109191</v>
      </c>
      <c r="AC26">
        <v>1767</v>
      </c>
      <c r="AE26" t="s">
        <v>41</v>
      </c>
      <c r="AF26">
        <v>7.4312779390180106E-2</v>
      </c>
      <c r="AG26">
        <v>27547129</v>
      </c>
      <c r="AH26">
        <v>1753</v>
      </c>
      <c r="AJ26" t="s">
        <v>41</v>
      </c>
      <c r="AK26">
        <v>7.8783708970610197E-2</v>
      </c>
      <c r="AL26">
        <v>28558251</v>
      </c>
      <c r="AM26">
        <v>1760</v>
      </c>
      <c r="AO26" t="s">
        <v>41</v>
      </c>
      <c r="AP26">
        <v>6.4472832398151395E-2</v>
      </c>
      <c r="AQ26">
        <v>63138216</v>
      </c>
      <c r="AR26">
        <v>1751</v>
      </c>
      <c r="AT26" t="s">
        <v>41</v>
      </c>
      <c r="AU26">
        <v>6.2089652358042299E-2</v>
      </c>
      <c r="AV26">
        <v>65111525</v>
      </c>
      <c r="AW26">
        <v>1776</v>
      </c>
      <c r="AY26" t="s">
        <v>41</v>
      </c>
      <c r="AZ26">
        <v>5.5778468663341602E-2</v>
      </c>
      <c r="BA26">
        <v>65893923</v>
      </c>
      <c r="BB26">
        <v>1786</v>
      </c>
      <c r="BD26" t="s">
        <v>41</v>
      </c>
      <c r="BE26">
        <v>5.5306872389303298E-2</v>
      </c>
      <c r="BF26">
        <v>69818140</v>
      </c>
      <c r="BG26">
        <v>1810</v>
      </c>
      <c r="BI26" t="s">
        <v>41</v>
      </c>
      <c r="BJ26">
        <v>5.4704079828923197E-2</v>
      </c>
      <c r="BK26">
        <v>66282036</v>
      </c>
      <c r="BL26">
        <v>1798</v>
      </c>
      <c r="BN26" t="s">
        <v>41</v>
      </c>
      <c r="BO26">
        <v>5.5295621888851898E-2</v>
      </c>
      <c r="BP26">
        <v>65875662</v>
      </c>
      <c r="BQ26">
        <v>1791</v>
      </c>
      <c r="BS26" t="s">
        <v>41</v>
      </c>
      <c r="BT26">
        <v>5.3218169618763703E-2</v>
      </c>
      <c r="BU26">
        <v>72599955</v>
      </c>
      <c r="BV26">
        <v>1792</v>
      </c>
      <c r="BX26" t="s">
        <v>41</v>
      </c>
      <c r="BY26">
        <v>5.4057528513193197E-2</v>
      </c>
      <c r="BZ26">
        <v>81683018</v>
      </c>
      <c r="CA26">
        <v>1783</v>
      </c>
      <c r="CC26" t="s">
        <v>41</v>
      </c>
      <c r="CD26">
        <v>5.2183684591386101E-2</v>
      </c>
      <c r="CE26">
        <v>88928490</v>
      </c>
      <c r="CF26">
        <v>1811</v>
      </c>
      <c r="CH26" t="s">
        <v>41</v>
      </c>
      <c r="CI26">
        <v>5.1582523878957703E-2</v>
      </c>
      <c r="CJ26">
        <v>88323643</v>
      </c>
      <c r="CK26">
        <v>1803</v>
      </c>
      <c r="CM26" t="s">
        <v>41</v>
      </c>
      <c r="CN26">
        <v>4.97383385600908E-2</v>
      </c>
      <c r="CO26">
        <v>114054733</v>
      </c>
      <c r="CP26">
        <v>1775</v>
      </c>
      <c r="CR26" t="s">
        <v>41</v>
      </c>
      <c r="CS26">
        <v>4.86857296571881E-2</v>
      </c>
      <c r="CT26">
        <v>105584404</v>
      </c>
      <c r="CU26">
        <v>1772</v>
      </c>
      <c r="CW26" t="s">
        <v>41</v>
      </c>
      <c r="CX26">
        <v>5.0079397983250902E-2</v>
      </c>
      <c r="CY26">
        <v>102657807</v>
      </c>
      <c r="CZ26">
        <v>1780</v>
      </c>
      <c r="DB26" t="s">
        <v>41</v>
      </c>
      <c r="DC26">
        <v>4.8485305929074102E-2</v>
      </c>
      <c r="DD26">
        <v>111476747</v>
      </c>
      <c r="DE26">
        <v>1786</v>
      </c>
      <c r="DG26" t="s">
        <v>41</v>
      </c>
      <c r="DH26">
        <v>4.6800780480872099E-2</v>
      </c>
      <c r="DI26">
        <v>97104413</v>
      </c>
      <c r="DJ26">
        <v>1781</v>
      </c>
      <c r="DL26" t="s">
        <v>41</v>
      </c>
      <c r="DM26">
        <v>4.7191675589236301E-2</v>
      </c>
      <c r="DN26">
        <v>109048309</v>
      </c>
      <c r="DO26">
        <v>1850</v>
      </c>
      <c r="DQ26" t="s">
        <v>41</v>
      </c>
      <c r="DR26">
        <v>4.6548595196827601E-2</v>
      </c>
      <c r="DS26">
        <v>101444006</v>
      </c>
      <c r="DT26">
        <v>1858</v>
      </c>
      <c r="DV26" t="s">
        <v>41</v>
      </c>
      <c r="DW26">
        <v>5.0071211826786297E-2</v>
      </c>
      <c r="DX26">
        <v>98400844</v>
      </c>
      <c r="DY26">
        <v>1883</v>
      </c>
      <c r="EA26" t="s">
        <v>41</v>
      </c>
      <c r="EB26">
        <v>4.7675727359801301E-2</v>
      </c>
      <c r="EC26">
        <v>104923123</v>
      </c>
      <c r="ED26">
        <v>1894</v>
      </c>
      <c r="EF26" t="s">
        <v>41</v>
      </c>
      <c r="EG26">
        <v>4.7404271601308501E-2</v>
      </c>
      <c r="EH26">
        <v>114528852</v>
      </c>
      <c r="EI26">
        <v>1908</v>
      </c>
      <c r="EK26" t="s">
        <v>41</v>
      </c>
      <c r="EL26">
        <v>4.65467668810862E-2</v>
      </c>
      <c r="EM26">
        <v>118312058</v>
      </c>
      <c r="EN26">
        <v>1905</v>
      </c>
      <c r="EP26" t="s">
        <v>41</v>
      </c>
      <c r="EQ26">
        <v>4.6195346782417802E-2</v>
      </c>
      <c r="ER26">
        <v>114162471</v>
      </c>
      <c r="ES26">
        <v>1932</v>
      </c>
      <c r="EU26" t="s">
        <v>39</v>
      </c>
      <c r="EV26">
        <v>7.2186451563872596E-4</v>
      </c>
      <c r="EW26">
        <v>671619</v>
      </c>
      <c r="EX26">
        <v>134</v>
      </c>
      <c r="EZ26" t="s">
        <v>39</v>
      </c>
      <c r="FA26">
        <v>7.2027281351327399E-4</v>
      </c>
      <c r="FB26">
        <v>2668277</v>
      </c>
      <c r="FC26">
        <v>176</v>
      </c>
      <c r="FE26" t="s">
        <v>39</v>
      </c>
      <c r="FF26">
        <v>7.30353746273147E-4</v>
      </c>
      <c r="FG26">
        <v>3177729</v>
      </c>
      <c r="FH26">
        <v>300</v>
      </c>
      <c r="FJ26" t="s">
        <v>39</v>
      </c>
      <c r="FK26">
        <v>7.2504175535048805E-4</v>
      </c>
      <c r="FL26">
        <v>702344</v>
      </c>
      <c r="FM26">
        <v>136</v>
      </c>
      <c r="FO26" t="s">
        <v>37</v>
      </c>
      <c r="FP26">
        <v>3.5506580210842E-2</v>
      </c>
      <c r="FQ26">
        <v>75244757</v>
      </c>
      <c r="FR26">
        <v>1852</v>
      </c>
      <c r="FT26" t="s">
        <v>37</v>
      </c>
      <c r="FU26">
        <v>3.5185684399459197E-2</v>
      </c>
      <c r="FV26">
        <v>74505726</v>
      </c>
      <c r="FW26">
        <v>1872</v>
      </c>
      <c r="FY26" t="s">
        <v>37</v>
      </c>
      <c r="FZ26">
        <v>3.4109471123857101E-2</v>
      </c>
      <c r="GA26">
        <v>68659450</v>
      </c>
      <c r="GB26">
        <v>1829</v>
      </c>
      <c r="GD26" t="s">
        <v>37</v>
      </c>
      <c r="GE26">
        <v>3.3235367495174098E-2</v>
      </c>
      <c r="GF26">
        <v>61326196</v>
      </c>
      <c r="GG26">
        <v>1801</v>
      </c>
      <c r="GI26" t="s">
        <v>36</v>
      </c>
      <c r="GJ26">
        <v>2.1492076997025999E-2</v>
      </c>
      <c r="GK26">
        <v>42898309</v>
      </c>
      <c r="GL26">
        <v>1888</v>
      </c>
      <c r="GN26" t="s">
        <v>36</v>
      </c>
      <c r="GO26">
        <v>2.2073818115189998E-2</v>
      </c>
      <c r="GP26">
        <v>44870322</v>
      </c>
      <c r="GQ26">
        <v>1883</v>
      </c>
      <c r="GS26" t="s">
        <v>192</v>
      </c>
      <c r="GT26">
        <v>2.6539906279230601E-3</v>
      </c>
      <c r="GU26">
        <v>30250299</v>
      </c>
      <c r="GV26">
        <v>1930</v>
      </c>
      <c r="GX26" t="s">
        <v>192</v>
      </c>
      <c r="GY26">
        <v>2.70807120502118E-3</v>
      </c>
      <c r="GZ26">
        <v>28933823</v>
      </c>
      <c r="HA26">
        <v>1864</v>
      </c>
      <c r="HC26" t="s">
        <v>192</v>
      </c>
      <c r="HD26">
        <v>2.60552144793938E-3</v>
      </c>
      <c r="HE26">
        <v>28051790</v>
      </c>
      <c r="HF26">
        <v>1822</v>
      </c>
      <c r="HH26" t="s">
        <v>192</v>
      </c>
      <c r="HI26">
        <v>2.6731627822515502E-3</v>
      </c>
      <c r="HJ26">
        <v>30551223</v>
      </c>
      <c r="HK26">
        <v>1919</v>
      </c>
      <c r="HM26" t="s">
        <v>192</v>
      </c>
      <c r="HN26">
        <v>2.6682695116333499E-3</v>
      </c>
      <c r="HO26">
        <v>32610936</v>
      </c>
      <c r="HP26">
        <v>1938</v>
      </c>
      <c r="HR26" t="s">
        <v>192</v>
      </c>
      <c r="HS26">
        <v>2.58534300525102E-3</v>
      </c>
      <c r="HT26">
        <v>30983040</v>
      </c>
      <c r="HU26">
        <v>2033</v>
      </c>
      <c r="HW26" t="s">
        <v>34</v>
      </c>
      <c r="HX26">
        <v>1.1117230814243E-2</v>
      </c>
      <c r="HY26">
        <v>56241725</v>
      </c>
      <c r="HZ26">
        <v>2200</v>
      </c>
      <c r="IB26" t="s">
        <v>34</v>
      </c>
      <c r="IC26">
        <v>1.07587678340865E-2</v>
      </c>
      <c r="ID26">
        <v>55990700</v>
      </c>
      <c r="IE26">
        <v>2203</v>
      </c>
      <c r="IG26" t="s">
        <v>34</v>
      </c>
      <c r="IH26">
        <v>1.0396840234801001E-2</v>
      </c>
      <c r="II26">
        <v>51027791</v>
      </c>
      <c r="IJ26">
        <v>2015</v>
      </c>
      <c r="IL26" t="s">
        <v>34</v>
      </c>
      <c r="IM26">
        <v>1.0021722451900901E-2</v>
      </c>
      <c r="IN26">
        <v>48107080</v>
      </c>
      <c r="IO26">
        <v>2033</v>
      </c>
      <c r="IQ26" t="s">
        <v>34</v>
      </c>
      <c r="IR26">
        <v>1.01401612032961E-2</v>
      </c>
      <c r="IS26">
        <v>48027990</v>
      </c>
      <c r="IT26">
        <v>2041</v>
      </c>
      <c r="IV26" t="s">
        <v>34</v>
      </c>
      <c r="IW26">
        <v>1.0309668672744399E-2</v>
      </c>
      <c r="IX26">
        <v>45901165</v>
      </c>
      <c r="IY26">
        <v>2089</v>
      </c>
      <c r="JA26" t="s">
        <v>34</v>
      </c>
      <c r="JB26">
        <v>1.03672544666057E-2</v>
      </c>
      <c r="JC26">
        <v>45997884</v>
      </c>
      <c r="JD26">
        <v>2080</v>
      </c>
      <c r="JF26" t="s">
        <v>34</v>
      </c>
      <c r="JG26">
        <v>1.02148936926479E-2</v>
      </c>
      <c r="JH26">
        <v>45464881</v>
      </c>
      <c r="JI26">
        <v>2237</v>
      </c>
      <c r="JK26" t="s">
        <v>34</v>
      </c>
      <c r="JL26">
        <v>1.00355153194145E-2</v>
      </c>
      <c r="JM26">
        <v>43310956</v>
      </c>
      <c r="JN26">
        <v>2309</v>
      </c>
      <c r="JP26" t="s">
        <v>34</v>
      </c>
      <c r="JQ26">
        <v>9.6519565617883309E-3</v>
      </c>
      <c r="JR26">
        <v>44161534</v>
      </c>
      <c r="JS26">
        <v>2250</v>
      </c>
      <c r="JU26" t="s">
        <v>34</v>
      </c>
      <c r="JV26">
        <v>9.7074702336344895E-3</v>
      </c>
      <c r="JW26">
        <v>44233630</v>
      </c>
      <c r="JX26">
        <v>2237</v>
      </c>
      <c r="JZ26" t="s">
        <v>34</v>
      </c>
      <c r="KA26">
        <v>1.02474748484423E-2</v>
      </c>
      <c r="KB26">
        <v>39747268</v>
      </c>
      <c r="KC26">
        <v>2100</v>
      </c>
      <c r="KE26" t="s">
        <v>33</v>
      </c>
      <c r="KF26">
        <v>7.6850025999720198E-3</v>
      </c>
      <c r="KG26">
        <v>63220327</v>
      </c>
      <c r="KH26">
        <v>2545</v>
      </c>
      <c r="KJ26" t="s">
        <v>33</v>
      </c>
      <c r="KK26">
        <v>7.6525962915912401E-3</v>
      </c>
      <c r="KL26">
        <v>64401722</v>
      </c>
      <c r="KM26">
        <v>2545</v>
      </c>
      <c r="KO26" t="s">
        <v>33</v>
      </c>
      <c r="KP26">
        <v>7.5929846147269097E-3</v>
      </c>
      <c r="KQ26">
        <v>60800530</v>
      </c>
      <c r="KR26">
        <v>2496</v>
      </c>
      <c r="KT26" t="s">
        <v>33</v>
      </c>
      <c r="KU26">
        <v>7.5693399284434398E-3</v>
      </c>
      <c r="KV26">
        <v>58469068</v>
      </c>
      <c r="KW26">
        <v>2480</v>
      </c>
    </row>
    <row r="27" spans="1:309" x14ac:dyDescent="0.25">
      <c r="A27" t="s">
        <v>42</v>
      </c>
      <c r="B27">
        <v>1.561737526762E-3</v>
      </c>
      <c r="C27">
        <v>5866174</v>
      </c>
      <c r="D27">
        <v>1596</v>
      </c>
      <c r="F27" t="s">
        <v>30</v>
      </c>
      <c r="G27">
        <v>1.2329187053835601E-3</v>
      </c>
      <c r="H27">
        <v>4172706</v>
      </c>
      <c r="I27">
        <v>1303</v>
      </c>
      <c r="K27" t="s">
        <v>30</v>
      </c>
      <c r="L27">
        <v>1.2895875531517701E-3</v>
      </c>
      <c r="M27">
        <v>4176658</v>
      </c>
      <c r="N27">
        <v>1375</v>
      </c>
      <c r="P27" t="s">
        <v>42</v>
      </c>
      <c r="Q27">
        <v>1.81934333310907E-3</v>
      </c>
      <c r="R27">
        <v>6248394</v>
      </c>
      <c r="S27">
        <v>1619</v>
      </c>
      <c r="U27" t="s">
        <v>42</v>
      </c>
      <c r="V27">
        <v>1.8024532812273E-3</v>
      </c>
      <c r="W27">
        <v>6576470</v>
      </c>
      <c r="X27">
        <v>1692</v>
      </c>
      <c r="Z27" t="s">
        <v>42</v>
      </c>
      <c r="AA27">
        <v>1.6893070998698001E-3</v>
      </c>
      <c r="AB27">
        <v>6715571</v>
      </c>
      <c r="AC27">
        <v>1750</v>
      </c>
      <c r="AE27" t="s">
        <v>42</v>
      </c>
      <c r="AF27">
        <v>2.2306093667645902E-3</v>
      </c>
      <c r="AG27">
        <v>7789692</v>
      </c>
      <c r="AH27">
        <v>1664</v>
      </c>
      <c r="AJ27" t="s">
        <v>42</v>
      </c>
      <c r="AK27">
        <v>2.1666242586714001E-3</v>
      </c>
      <c r="AL27">
        <v>7722132</v>
      </c>
      <c r="AM27">
        <v>1824</v>
      </c>
      <c r="AO27" t="s">
        <v>42</v>
      </c>
      <c r="AP27">
        <v>3.0432698134317498E-3</v>
      </c>
      <c r="AQ27">
        <v>13121427</v>
      </c>
      <c r="AR27">
        <v>1746</v>
      </c>
      <c r="AT27" t="s">
        <v>42</v>
      </c>
      <c r="AU27">
        <v>3.0501563110585501E-3</v>
      </c>
      <c r="AV27">
        <v>12906297</v>
      </c>
      <c r="AW27">
        <v>1729</v>
      </c>
      <c r="AY27" t="s">
        <v>42</v>
      </c>
      <c r="AZ27">
        <v>3.4101570704026798E-3</v>
      </c>
      <c r="BA27">
        <v>13443559</v>
      </c>
      <c r="BB27">
        <v>1741</v>
      </c>
      <c r="BD27" t="s">
        <v>42</v>
      </c>
      <c r="BE27">
        <v>3.2789489818858299E-3</v>
      </c>
      <c r="BF27">
        <v>14546043</v>
      </c>
      <c r="BG27">
        <v>1837</v>
      </c>
      <c r="BI27" t="s">
        <v>42</v>
      </c>
      <c r="BJ27">
        <v>3.28868467916617E-3</v>
      </c>
      <c r="BK27">
        <v>14385106</v>
      </c>
      <c r="BL27">
        <v>1761</v>
      </c>
      <c r="BN27" t="s">
        <v>42</v>
      </c>
      <c r="BO27">
        <v>3.2569146081379398E-3</v>
      </c>
      <c r="BP27">
        <v>14742120</v>
      </c>
      <c r="BQ27">
        <v>1754</v>
      </c>
      <c r="BS27" t="s">
        <v>42</v>
      </c>
      <c r="BT27">
        <v>3.4563049618251498E-3</v>
      </c>
      <c r="BU27">
        <v>16477636</v>
      </c>
      <c r="BV27">
        <v>1824</v>
      </c>
      <c r="BX27" t="s">
        <v>42</v>
      </c>
      <c r="BY27">
        <v>3.38527742604019E-3</v>
      </c>
      <c r="BZ27">
        <v>17027775</v>
      </c>
      <c r="CA27">
        <v>1743</v>
      </c>
      <c r="CC27" t="s">
        <v>42</v>
      </c>
      <c r="CD27">
        <v>3.5043331131465998E-3</v>
      </c>
      <c r="CE27">
        <v>17934940</v>
      </c>
      <c r="CF27">
        <v>1771</v>
      </c>
      <c r="CH27" t="s">
        <v>42</v>
      </c>
      <c r="CI27">
        <v>6.8984784244034902E-3</v>
      </c>
      <c r="CJ27">
        <v>18152469</v>
      </c>
      <c r="CK27">
        <v>1608</v>
      </c>
      <c r="CM27" t="s">
        <v>42</v>
      </c>
      <c r="CN27">
        <v>7.2646539268045301E-3</v>
      </c>
      <c r="CO27">
        <v>20350818</v>
      </c>
      <c r="CP27">
        <v>1602</v>
      </c>
      <c r="CR27" t="s">
        <v>42</v>
      </c>
      <c r="CS27">
        <v>6.7520498439903398E-3</v>
      </c>
      <c r="CT27">
        <v>19981621</v>
      </c>
      <c r="CU27">
        <v>1600</v>
      </c>
      <c r="CW27" t="s">
        <v>42</v>
      </c>
      <c r="CX27">
        <v>7.3670527622584202E-3</v>
      </c>
      <c r="CY27">
        <v>22118939</v>
      </c>
      <c r="CZ27">
        <v>1602</v>
      </c>
      <c r="DB27" t="s">
        <v>42</v>
      </c>
      <c r="DC27">
        <v>6.94402248476519E-3</v>
      </c>
      <c r="DD27">
        <v>22046832</v>
      </c>
      <c r="DE27">
        <v>1599</v>
      </c>
      <c r="DG27" t="s">
        <v>42</v>
      </c>
      <c r="DH27">
        <v>6.8076659410279501E-3</v>
      </c>
      <c r="DI27">
        <v>22587999</v>
      </c>
      <c r="DJ27">
        <v>1577</v>
      </c>
      <c r="DL27" t="s">
        <v>42</v>
      </c>
      <c r="DM27">
        <v>6.7914886456838996E-3</v>
      </c>
      <c r="DN27">
        <v>25931988</v>
      </c>
      <c r="DO27">
        <v>1899</v>
      </c>
      <c r="DQ27" t="s">
        <v>42</v>
      </c>
      <c r="DR27">
        <v>6.6377831954161498E-3</v>
      </c>
      <c r="DS27">
        <v>26397158</v>
      </c>
      <c r="DT27">
        <v>1904</v>
      </c>
      <c r="DV27" t="s">
        <v>42</v>
      </c>
      <c r="DW27">
        <v>6.7226919895792998E-3</v>
      </c>
      <c r="DX27">
        <v>26848960</v>
      </c>
      <c r="DY27">
        <v>1930</v>
      </c>
      <c r="EA27" t="s">
        <v>42</v>
      </c>
      <c r="EB27">
        <v>6.4446637901491499E-3</v>
      </c>
      <c r="EC27">
        <v>29071054</v>
      </c>
      <c r="ED27">
        <v>1942</v>
      </c>
      <c r="EF27" t="s">
        <v>42</v>
      </c>
      <c r="EG27">
        <v>6.5846687401802601E-3</v>
      </c>
      <c r="EH27">
        <v>32031462</v>
      </c>
      <c r="EI27">
        <v>1958</v>
      </c>
      <c r="EK27" t="s">
        <v>42</v>
      </c>
      <c r="EL27">
        <v>6.9502544278916903E-3</v>
      </c>
      <c r="EM27">
        <v>34165518</v>
      </c>
      <c r="EN27">
        <v>1993</v>
      </c>
      <c r="EP27" t="s">
        <v>42</v>
      </c>
      <c r="EQ27">
        <v>7.2087946357824399E-3</v>
      </c>
      <c r="ER27">
        <v>37087819</v>
      </c>
      <c r="ES27">
        <v>2020</v>
      </c>
      <c r="EU27" t="s">
        <v>41</v>
      </c>
      <c r="EV27">
        <v>4.1979080695164803E-2</v>
      </c>
      <c r="EW27">
        <v>123920177</v>
      </c>
      <c r="EX27">
        <v>1943</v>
      </c>
      <c r="EZ27" t="s">
        <v>41</v>
      </c>
      <c r="FA27">
        <v>4.4335335302716501E-2</v>
      </c>
      <c r="FB27">
        <v>132983831</v>
      </c>
      <c r="FC27">
        <v>1955</v>
      </c>
      <c r="FE27" t="s">
        <v>41</v>
      </c>
      <c r="FF27">
        <v>4.5878665548693E-2</v>
      </c>
      <c r="FG27">
        <v>140441350</v>
      </c>
      <c r="FH27">
        <v>1893</v>
      </c>
      <c r="FJ27" t="s">
        <v>41</v>
      </c>
      <c r="FK27">
        <v>4.6609314992717303E-2</v>
      </c>
      <c r="FL27">
        <v>143703266</v>
      </c>
      <c r="FM27">
        <v>1928</v>
      </c>
      <c r="FO27" t="s">
        <v>38</v>
      </c>
      <c r="FP27">
        <v>9.4811742218545603E-2</v>
      </c>
      <c r="FQ27">
        <v>609569017</v>
      </c>
      <c r="FR27">
        <v>1831</v>
      </c>
      <c r="FT27" t="s">
        <v>38</v>
      </c>
      <c r="FU27">
        <v>9.5981500135478903E-2</v>
      </c>
      <c r="FV27">
        <v>570241290</v>
      </c>
      <c r="FW27">
        <v>1883</v>
      </c>
      <c r="FY27" t="s">
        <v>38</v>
      </c>
      <c r="FZ27">
        <v>9.6862050997130897E-2</v>
      </c>
      <c r="GA27">
        <v>510738680</v>
      </c>
      <c r="GB27">
        <v>1867</v>
      </c>
      <c r="GD27" t="s">
        <v>38</v>
      </c>
      <c r="GE27">
        <v>9.6007077475966401E-2</v>
      </c>
      <c r="GF27">
        <v>426432779</v>
      </c>
      <c r="GG27">
        <v>1835</v>
      </c>
      <c r="GI27" t="s">
        <v>37</v>
      </c>
      <c r="GJ27">
        <v>2.95214194832422E-2</v>
      </c>
      <c r="GK27">
        <v>62852156</v>
      </c>
      <c r="GL27">
        <v>1824</v>
      </c>
      <c r="GN27" t="s">
        <v>37</v>
      </c>
      <c r="GO27">
        <v>2.9063496189407401E-2</v>
      </c>
      <c r="GP27">
        <v>64738579</v>
      </c>
      <c r="GQ27">
        <v>1825</v>
      </c>
      <c r="GS27" t="s">
        <v>193</v>
      </c>
      <c r="GT27">
        <v>1.7953767155470301E-3</v>
      </c>
      <c r="GU27">
        <v>30386701</v>
      </c>
      <c r="GV27">
        <v>2244</v>
      </c>
      <c r="GX27" t="s">
        <v>193</v>
      </c>
      <c r="GY27">
        <v>1.78215968709482E-3</v>
      </c>
      <c r="GZ27">
        <v>28611237</v>
      </c>
      <c r="HA27">
        <v>2236</v>
      </c>
      <c r="HC27" t="s">
        <v>193</v>
      </c>
      <c r="HD27">
        <v>1.7213349003181899E-3</v>
      </c>
      <c r="HE27">
        <v>28233991</v>
      </c>
      <c r="HF27">
        <v>2190</v>
      </c>
      <c r="HH27" t="s">
        <v>193</v>
      </c>
      <c r="HI27">
        <v>1.6883560256459201E-3</v>
      </c>
      <c r="HJ27">
        <v>26738999</v>
      </c>
      <c r="HK27">
        <v>2130</v>
      </c>
      <c r="HM27" t="s">
        <v>193</v>
      </c>
      <c r="HN27">
        <v>1.72910618090704E-3</v>
      </c>
      <c r="HO27">
        <v>28739966</v>
      </c>
      <c r="HP27">
        <v>2147</v>
      </c>
      <c r="HR27" t="s">
        <v>193</v>
      </c>
      <c r="HS27">
        <v>1.71939310710759E-3</v>
      </c>
      <c r="HT27">
        <v>27488552</v>
      </c>
      <c r="HU27">
        <v>2118</v>
      </c>
      <c r="HW27" t="s">
        <v>192</v>
      </c>
      <c r="HX27">
        <v>2.6845640763551301E-3</v>
      </c>
      <c r="HY27">
        <v>33332585</v>
      </c>
      <c r="HZ27">
        <v>2039</v>
      </c>
      <c r="IB27" t="s">
        <v>192</v>
      </c>
      <c r="IC27">
        <v>2.6577512140703199E-3</v>
      </c>
      <c r="ID27">
        <v>34050303</v>
      </c>
      <c r="IE27">
        <v>2053</v>
      </c>
      <c r="IG27" t="s">
        <v>192</v>
      </c>
      <c r="IH27">
        <v>2.7044631676251202E-3</v>
      </c>
      <c r="II27">
        <v>32802922</v>
      </c>
      <c r="IJ27">
        <v>1938</v>
      </c>
      <c r="IL27" t="s">
        <v>192</v>
      </c>
      <c r="IM27">
        <v>2.6586793481903799E-3</v>
      </c>
      <c r="IN27">
        <v>30631559</v>
      </c>
      <c r="IO27">
        <v>1933</v>
      </c>
      <c r="IQ27" t="s">
        <v>192</v>
      </c>
      <c r="IR27">
        <v>2.70855084976166E-3</v>
      </c>
      <c r="IS27">
        <v>32073559</v>
      </c>
      <c r="IT27">
        <v>1918</v>
      </c>
      <c r="IV27" t="s">
        <v>192</v>
      </c>
      <c r="IW27">
        <v>2.6504843518225501E-3</v>
      </c>
      <c r="IX27">
        <v>31141562</v>
      </c>
      <c r="IY27">
        <v>2067</v>
      </c>
      <c r="JA27" t="s">
        <v>192</v>
      </c>
      <c r="JB27">
        <v>1.8473509337642701E-3</v>
      </c>
      <c r="JC27">
        <v>28523835</v>
      </c>
      <c r="JD27">
        <v>1984</v>
      </c>
      <c r="JF27" t="s">
        <v>192</v>
      </c>
      <c r="JG27">
        <v>1.89648083638645E-3</v>
      </c>
      <c r="JH27">
        <v>28320611</v>
      </c>
      <c r="JI27">
        <v>2124</v>
      </c>
      <c r="JK27" t="s">
        <v>192</v>
      </c>
      <c r="JL27">
        <v>2.7408041742946602E-3</v>
      </c>
      <c r="JM27">
        <v>30072980</v>
      </c>
      <c r="JN27">
        <v>2208</v>
      </c>
      <c r="JP27" t="s">
        <v>192</v>
      </c>
      <c r="JQ27">
        <v>2.82136246059844E-3</v>
      </c>
      <c r="JR27">
        <v>31111432</v>
      </c>
      <c r="JS27">
        <v>2209</v>
      </c>
      <c r="JU27" t="s">
        <v>192</v>
      </c>
      <c r="JV27">
        <v>2.8451608191991198E-3</v>
      </c>
      <c r="JW27">
        <v>31501389</v>
      </c>
      <c r="JX27">
        <v>2188</v>
      </c>
      <c r="JZ27" t="s">
        <v>192</v>
      </c>
      <c r="KA27">
        <v>2.9122374629165998E-3</v>
      </c>
      <c r="KB27">
        <v>27756482</v>
      </c>
      <c r="KC27">
        <v>2053</v>
      </c>
      <c r="KE27" t="s">
        <v>34</v>
      </c>
      <c r="KF27">
        <v>9.2565952739624494E-3</v>
      </c>
      <c r="KG27">
        <v>46240061</v>
      </c>
      <c r="KH27">
        <v>2316</v>
      </c>
      <c r="KJ27" t="s">
        <v>34</v>
      </c>
      <c r="KK27">
        <v>1.00569796275273E-2</v>
      </c>
      <c r="KL27">
        <v>46329296</v>
      </c>
      <c r="KM27">
        <v>2250</v>
      </c>
      <c r="KO27" t="s">
        <v>34</v>
      </c>
      <c r="KP27">
        <v>9.7769479858451098E-3</v>
      </c>
      <c r="KQ27">
        <v>43207414</v>
      </c>
      <c r="KR27">
        <v>2215</v>
      </c>
      <c r="KT27" t="s">
        <v>34</v>
      </c>
      <c r="KU27">
        <v>9.3603916723254792E-3</v>
      </c>
      <c r="KV27">
        <v>41913214</v>
      </c>
      <c r="KW27">
        <v>2289</v>
      </c>
    </row>
    <row r="28" spans="1:309" x14ac:dyDescent="0.25">
      <c r="A28" t="s">
        <v>43</v>
      </c>
      <c r="B28">
        <v>6.2522294207722401E-2</v>
      </c>
      <c r="C28">
        <v>114152404</v>
      </c>
      <c r="D28">
        <v>1598</v>
      </c>
      <c r="F28" t="s">
        <v>187</v>
      </c>
      <c r="G28">
        <v>1.1720886897926999E-3</v>
      </c>
      <c r="H28">
        <v>4472226</v>
      </c>
      <c r="I28">
        <v>1371</v>
      </c>
      <c r="K28" t="s">
        <v>187</v>
      </c>
      <c r="L28">
        <v>1.2111693841012699E-3</v>
      </c>
      <c r="M28">
        <v>4465774</v>
      </c>
      <c r="N28">
        <v>1439</v>
      </c>
      <c r="P28" t="s">
        <v>43</v>
      </c>
      <c r="Q28">
        <v>6.4273777559363005E-2</v>
      </c>
      <c r="R28">
        <v>122267336</v>
      </c>
      <c r="S28">
        <v>1617</v>
      </c>
      <c r="U28" t="s">
        <v>43</v>
      </c>
      <c r="V28">
        <v>6.09139531581522E-2</v>
      </c>
      <c r="W28">
        <v>132991234</v>
      </c>
      <c r="X28">
        <v>1689</v>
      </c>
      <c r="Z28" t="s">
        <v>43</v>
      </c>
      <c r="AA28">
        <v>5.8828203283635798E-2</v>
      </c>
      <c r="AB28">
        <v>145247308</v>
      </c>
      <c r="AC28">
        <v>1725</v>
      </c>
      <c r="AE28" t="s">
        <v>43</v>
      </c>
      <c r="AF28">
        <v>6.1581987216655802E-2</v>
      </c>
      <c r="AG28">
        <v>159810679</v>
      </c>
      <c r="AH28">
        <v>1713</v>
      </c>
      <c r="AJ28" t="s">
        <v>43</v>
      </c>
      <c r="AK28">
        <v>6.24274257732991E-2</v>
      </c>
      <c r="AL28">
        <v>161371747</v>
      </c>
      <c r="AM28">
        <v>1717</v>
      </c>
      <c r="AO28" t="s">
        <v>43</v>
      </c>
      <c r="AP28">
        <v>7.9332636803587805E-2</v>
      </c>
      <c r="AQ28">
        <v>309886408</v>
      </c>
      <c r="AR28">
        <v>1708</v>
      </c>
      <c r="AT28" t="s">
        <v>43</v>
      </c>
      <c r="AU28">
        <v>7.5521982084933895E-2</v>
      </c>
      <c r="AV28">
        <v>337953444</v>
      </c>
      <c r="AW28">
        <v>1734</v>
      </c>
      <c r="AY28" t="s">
        <v>43</v>
      </c>
      <c r="AZ28">
        <v>7.6689730112687607E-2</v>
      </c>
      <c r="BA28">
        <v>338472462</v>
      </c>
      <c r="BB28">
        <v>1747</v>
      </c>
      <c r="BD28" t="s">
        <v>43</v>
      </c>
      <c r="BE28">
        <v>7.4810005370881796E-2</v>
      </c>
      <c r="BF28">
        <v>366956080</v>
      </c>
      <c r="BG28">
        <v>1776</v>
      </c>
      <c r="BI28" t="s">
        <v>43</v>
      </c>
      <c r="BJ28">
        <v>6.7044052276548499E-2</v>
      </c>
      <c r="BK28">
        <v>386591572</v>
      </c>
      <c r="BL28">
        <v>1766</v>
      </c>
      <c r="BN28" t="s">
        <v>43</v>
      </c>
      <c r="BO28">
        <v>6.4144271852397405E-2</v>
      </c>
      <c r="BP28">
        <v>384321907</v>
      </c>
      <c r="BQ28">
        <v>1756</v>
      </c>
      <c r="BS28" t="s">
        <v>43</v>
      </c>
      <c r="BT28">
        <v>6.2909780779892205E-2</v>
      </c>
      <c r="BU28">
        <v>447208621</v>
      </c>
      <c r="BV28">
        <v>1763</v>
      </c>
      <c r="BX28" t="s">
        <v>43</v>
      </c>
      <c r="BY28">
        <v>6.0822143067480697E-2</v>
      </c>
      <c r="BZ28">
        <v>458658557</v>
      </c>
      <c r="CA28">
        <v>1746</v>
      </c>
      <c r="CC28" t="s">
        <v>43</v>
      </c>
      <c r="CD28">
        <v>5.9166457513899297E-2</v>
      </c>
      <c r="CE28">
        <v>456050168</v>
      </c>
      <c r="CF28">
        <v>1777</v>
      </c>
      <c r="CH28" t="s">
        <v>43</v>
      </c>
      <c r="CI28">
        <v>5.8751547291557599E-2</v>
      </c>
      <c r="CJ28">
        <v>482726212</v>
      </c>
      <c r="CK28">
        <v>1762</v>
      </c>
      <c r="CM28" t="s">
        <v>43</v>
      </c>
      <c r="CN28">
        <v>5.88610159936927E-2</v>
      </c>
      <c r="CO28">
        <v>519118560</v>
      </c>
      <c r="CP28">
        <v>1739</v>
      </c>
      <c r="CR28" t="s">
        <v>43</v>
      </c>
      <c r="CS28">
        <v>6.1846763023930697E-2</v>
      </c>
      <c r="CT28">
        <v>524958225</v>
      </c>
      <c r="CU28">
        <v>1735</v>
      </c>
      <c r="CW28" t="s">
        <v>43</v>
      </c>
      <c r="CX28">
        <v>6.0458174101665103E-2</v>
      </c>
      <c r="CY28">
        <v>549610095</v>
      </c>
      <c r="CZ28">
        <v>1747</v>
      </c>
      <c r="DB28" t="s">
        <v>43</v>
      </c>
      <c r="DC28">
        <v>5.60019901513737E-2</v>
      </c>
      <c r="DD28">
        <v>589440116</v>
      </c>
      <c r="DE28">
        <v>1753</v>
      </c>
      <c r="DG28" t="s">
        <v>43</v>
      </c>
      <c r="DH28">
        <v>4.69122044434859E-2</v>
      </c>
      <c r="DI28">
        <v>636911501</v>
      </c>
      <c r="DJ28">
        <v>1772</v>
      </c>
      <c r="DL28" t="s">
        <v>43</v>
      </c>
      <c r="DM28">
        <v>5.3362230159046203E-2</v>
      </c>
      <c r="DN28">
        <v>675755456</v>
      </c>
      <c r="DO28">
        <v>1817</v>
      </c>
      <c r="DQ28" t="s">
        <v>43</v>
      </c>
      <c r="DR28">
        <v>5.2281375272389297E-2</v>
      </c>
      <c r="DS28">
        <v>678627003</v>
      </c>
      <c r="DT28">
        <v>1820</v>
      </c>
      <c r="DV28" t="s">
        <v>43</v>
      </c>
      <c r="DW28">
        <v>5.4129801951276098E-2</v>
      </c>
      <c r="DX28">
        <v>688980330</v>
      </c>
      <c r="DY28">
        <v>1845</v>
      </c>
      <c r="EA28" t="s">
        <v>43</v>
      </c>
      <c r="EB28">
        <v>5.8469151059126201E-2</v>
      </c>
      <c r="EC28">
        <v>755638984</v>
      </c>
      <c r="ED28">
        <v>1859</v>
      </c>
      <c r="EF28" t="s">
        <v>43</v>
      </c>
      <c r="EG28">
        <v>5.8379528603744499E-2</v>
      </c>
      <c r="EH28">
        <v>779550396</v>
      </c>
      <c r="EI28">
        <v>1868</v>
      </c>
      <c r="EK28" t="s">
        <v>43</v>
      </c>
      <c r="EL28">
        <v>5.7890867026881197E-2</v>
      </c>
      <c r="EM28">
        <v>824067744</v>
      </c>
      <c r="EN28">
        <v>1867</v>
      </c>
      <c r="EP28" t="s">
        <v>43</v>
      </c>
      <c r="EQ28">
        <v>5.5247910904426302E-2</v>
      </c>
      <c r="ER28">
        <v>880136891</v>
      </c>
      <c r="ES28">
        <v>1894</v>
      </c>
      <c r="EU28" t="s">
        <v>42</v>
      </c>
      <c r="EV28">
        <v>6.4745488421071203E-3</v>
      </c>
      <c r="EW28">
        <v>39698483</v>
      </c>
      <c r="EX28">
        <v>2032</v>
      </c>
      <c r="EZ28" t="s">
        <v>42</v>
      </c>
      <c r="FA28">
        <v>6.5018253392101402E-3</v>
      </c>
      <c r="FB28">
        <v>38859176</v>
      </c>
      <c r="FC28">
        <v>1912</v>
      </c>
      <c r="FE28" t="s">
        <v>42</v>
      </c>
      <c r="FF28">
        <v>6.1202734836251702E-3</v>
      </c>
      <c r="FG28">
        <v>36678231</v>
      </c>
      <c r="FH28">
        <v>1799</v>
      </c>
      <c r="FJ28" t="s">
        <v>42</v>
      </c>
      <c r="FK28">
        <v>5.9671014321410901E-3</v>
      </c>
      <c r="FL28">
        <v>38912317</v>
      </c>
      <c r="FM28">
        <v>1881</v>
      </c>
      <c r="FO28" t="s">
        <v>39</v>
      </c>
      <c r="FP28">
        <v>7.2744320970235198E-4</v>
      </c>
      <c r="FQ28">
        <v>778929</v>
      </c>
      <c r="FR28">
        <v>134</v>
      </c>
      <c r="FT28" t="s">
        <v>39</v>
      </c>
      <c r="FU28">
        <v>7.1921887090996598E-4</v>
      </c>
      <c r="FV28">
        <v>809641</v>
      </c>
      <c r="FW28">
        <v>136</v>
      </c>
      <c r="FY28" t="s">
        <v>39</v>
      </c>
      <c r="FZ28">
        <v>7.2803323660646695E-4</v>
      </c>
      <c r="GA28">
        <v>5484647</v>
      </c>
      <c r="GB28">
        <v>375</v>
      </c>
      <c r="GD28" t="s">
        <v>39</v>
      </c>
      <c r="GE28">
        <v>7.3221977523538304E-4</v>
      </c>
      <c r="GF28">
        <v>2679753</v>
      </c>
      <c r="GG28">
        <v>306</v>
      </c>
      <c r="GI28" t="s">
        <v>38</v>
      </c>
      <c r="GJ28">
        <v>9.7475548528978107E-2</v>
      </c>
      <c r="GK28">
        <v>428015635</v>
      </c>
      <c r="GL28">
        <v>1857</v>
      </c>
      <c r="GN28" t="s">
        <v>38</v>
      </c>
      <c r="GO28">
        <v>9.9456370150073595E-2</v>
      </c>
      <c r="GP28">
        <v>461609574</v>
      </c>
      <c r="GQ28">
        <v>1856</v>
      </c>
      <c r="GS28" t="s">
        <v>35</v>
      </c>
      <c r="GT28">
        <v>2.9854819529944499E-2</v>
      </c>
      <c r="GU28">
        <v>172450385</v>
      </c>
      <c r="GV28">
        <v>2404</v>
      </c>
      <c r="GX28" t="s">
        <v>35</v>
      </c>
      <c r="GY28">
        <v>3.03108776737997E-2</v>
      </c>
      <c r="GZ28">
        <v>170465239</v>
      </c>
      <c r="HA28">
        <v>2408</v>
      </c>
      <c r="HC28" t="s">
        <v>35</v>
      </c>
      <c r="HD28">
        <v>2.8819797717018699E-2</v>
      </c>
      <c r="HE28">
        <v>150707107</v>
      </c>
      <c r="HF28">
        <v>2350</v>
      </c>
      <c r="HH28" t="s">
        <v>35</v>
      </c>
      <c r="HI28">
        <v>2.9140272238122201E-2</v>
      </c>
      <c r="HJ28">
        <v>123892420</v>
      </c>
      <c r="HK28">
        <v>2225</v>
      </c>
      <c r="HM28" t="s">
        <v>35</v>
      </c>
      <c r="HN28">
        <v>2.9290064951099301E-2</v>
      </c>
      <c r="HO28">
        <v>136817417</v>
      </c>
      <c r="HP28">
        <v>2239</v>
      </c>
      <c r="HR28" t="s">
        <v>35</v>
      </c>
      <c r="HS28">
        <v>2.9330124984747099E-2</v>
      </c>
      <c r="HT28">
        <v>122526389</v>
      </c>
      <c r="HU28">
        <v>2226</v>
      </c>
      <c r="HW28" t="s">
        <v>193</v>
      </c>
      <c r="HX28">
        <v>1.70524678442102E-3</v>
      </c>
      <c r="HY28">
        <v>29083562</v>
      </c>
      <c r="HZ28">
        <v>2124</v>
      </c>
      <c r="IB28" t="s">
        <v>193</v>
      </c>
      <c r="IC28">
        <v>1.74135079075703E-3</v>
      </c>
      <c r="ID28">
        <v>29791923</v>
      </c>
      <c r="IE28">
        <v>2053</v>
      </c>
      <c r="IG28" t="s">
        <v>193</v>
      </c>
      <c r="IH28">
        <v>1.6967288326102099E-3</v>
      </c>
      <c r="II28">
        <v>27226691</v>
      </c>
      <c r="IJ28">
        <v>1952</v>
      </c>
      <c r="IL28" t="s">
        <v>193</v>
      </c>
      <c r="IM28">
        <v>1.6816228321501201E-3</v>
      </c>
      <c r="IN28">
        <v>25337942</v>
      </c>
      <c r="IO28">
        <v>1742</v>
      </c>
      <c r="IQ28" t="s">
        <v>193</v>
      </c>
      <c r="IR28">
        <v>1.62081960138177E-3</v>
      </c>
      <c r="IS28">
        <v>26104742</v>
      </c>
      <c r="IT28">
        <v>1726</v>
      </c>
      <c r="IV28" t="s">
        <v>193</v>
      </c>
      <c r="IW28">
        <v>1.5564673835170299E-3</v>
      </c>
      <c r="IX28">
        <v>25156559</v>
      </c>
      <c r="IY28">
        <v>1723</v>
      </c>
      <c r="JA28" t="s">
        <v>193</v>
      </c>
      <c r="JB28">
        <v>1.1886703710869101E-3</v>
      </c>
      <c r="JC28">
        <v>22917296</v>
      </c>
      <c r="JD28">
        <v>1510</v>
      </c>
      <c r="JF28" t="s">
        <v>193</v>
      </c>
      <c r="JG28">
        <v>1.21427283511925E-3</v>
      </c>
      <c r="JH28">
        <v>24350170</v>
      </c>
      <c r="JI28">
        <v>1908</v>
      </c>
      <c r="JK28" t="s">
        <v>193</v>
      </c>
      <c r="JL28">
        <v>1.5065888322222699E-3</v>
      </c>
      <c r="JM28">
        <v>24544320</v>
      </c>
      <c r="JN28">
        <v>2077</v>
      </c>
      <c r="JP28" t="s">
        <v>193</v>
      </c>
      <c r="JQ28">
        <v>1.4823120287903401E-3</v>
      </c>
      <c r="JR28">
        <v>25249003</v>
      </c>
      <c r="JS28">
        <v>2144</v>
      </c>
      <c r="JU28" t="s">
        <v>193</v>
      </c>
      <c r="JV28">
        <v>1.47410004347318E-3</v>
      </c>
      <c r="JW28">
        <v>25356791</v>
      </c>
      <c r="JX28">
        <v>2126</v>
      </c>
      <c r="JZ28" t="s">
        <v>193</v>
      </c>
      <c r="KA28">
        <v>1.3847330460997401E-3</v>
      </c>
      <c r="KB28">
        <v>21729081</v>
      </c>
      <c r="KC28">
        <v>1994</v>
      </c>
      <c r="KE28" t="s">
        <v>192</v>
      </c>
      <c r="KF28">
        <v>2.89478118573421E-3</v>
      </c>
      <c r="KG28">
        <v>32700397</v>
      </c>
      <c r="KH28">
        <v>2148</v>
      </c>
      <c r="KJ28" t="s">
        <v>192</v>
      </c>
      <c r="KK28">
        <v>2.8352492014746102E-3</v>
      </c>
      <c r="KL28">
        <v>32419666</v>
      </c>
      <c r="KM28">
        <v>2150</v>
      </c>
      <c r="KO28" t="s">
        <v>192</v>
      </c>
      <c r="KP28">
        <v>2.2474700277389501E-3</v>
      </c>
      <c r="KQ28">
        <v>27940179</v>
      </c>
      <c r="KR28">
        <v>1894</v>
      </c>
      <c r="KT28" t="s">
        <v>192</v>
      </c>
      <c r="KU28">
        <v>2.2516660268377198E-3</v>
      </c>
      <c r="KV28">
        <v>26757320</v>
      </c>
      <c r="KW28">
        <v>1904</v>
      </c>
    </row>
    <row r="29" spans="1:309" x14ac:dyDescent="0.25">
      <c r="A29" t="s">
        <v>44</v>
      </c>
      <c r="B29">
        <v>7.9279980336487404E-4</v>
      </c>
      <c r="C29">
        <v>3407748</v>
      </c>
      <c r="D29">
        <v>1011</v>
      </c>
      <c r="F29" t="s">
        <v>42</v>
      </c>
      <c r="G29">
        <v>1.71362287801477E-3</v>
      </c>
      <c r="H29">
        <v>5728663</v>
      </c>
      <c r="I29">
        <v>1557</v>
      </c>
      <c r="K29" t="s">
        <v>42</v>
      </c>
      <c r="L29">
        <v>1.72299244140519E-3</v>
      </c>
      <c r="M29">
        <v>5880724</v>
      </c>
      <c r="N29">
        <v>1626</v>
      </c>
      <c r="P29" t="s">
        <v>44</v>
      </c>
      <c r="Q29">
        <v>7.9596490056223798E-4</v>
      </c>
      <c r="R29">
        <v>3333512</v>
      </c>
      <c r="S29">
        <v>1004</v>
      </c>
      <c r="U29" t="s">
        <v>44</v>
      </c>
      <c r="V29">
        <v>8.0121927936861802E-4</v>
      </c>
      <c r="W29">
        <v>3267939</v>
      </c>
      <c r="X29">
        <v>997</v>
      </c>
      <c r="Z29" t="s">
        <v>44</v>
      </c>
      <c r="AA29">
        <v>7.8639549490100403E-4</v>
      </c>
      <c r="AB29">
        <v>3501106</v>
      </c>
      <c r="AC29">
        <v>1051</v>
      </c>
      <c r="AE29" t="s">
        <v>44</v>
      </c>
      <c r="AF29">
        <v>7.8761313963604702E-4</v>
      </c>
      <c r="AG29">
        <v>3787317</v>
      </c>
      <c r="AH29">
        <v>1051</v>
      </c>
      <c r="AJ29" t="s">
        <v>44</v>
      </c>
      <c r="AK29">
        <v>7.9795879705005495E-4</v>
      </c>
      <c r="AL29">
        <v>3809512</v>
      </c>
      <c r="AM29">
        <v>1057</v>
      </c>
      <c r="AO29" t="s">
        <v>44</v>
      </c>
      <c r="AP29">
        <v>7.9130861126829304E-4</v>
      </c>
      <c r="AQ29">
        <v>5679161</v>
      </c>
      <c r="AR29">
        <v>1051</v>
      </c>
      <c r="AT29" t="s">
        <v>44</v>
      </c>
      <c r="AU29">
        <v>7.63599455484404E-4</v>
      </c>
      <c r="AV29">
        <v>5488528</v>
      </c>
      <c r="AW29">
        <v>1048</v>
      </c>
      <c r="AY29" t="s">
        <v>44</v>
      </c>
      <c r="AZ29">
        <v>7.6142697983931705E-4</v>
      </c>
      <c r="BA29">
        <v>5514947</v>
      </c>
      <c r="BB29">
        <v>1045</v>
      </c>
      <c r="BD29" t="s">
        <v>44</v>
      </c>
      <c r="BE29">
        <v>7.6850795491050297E-4</v>
      </c>
      <c r="BF29">
        <v>6123122</v>
      </c>
      <c r="BG29">
        <v>1071</v>
      </c>
      <c r="BI29" t="s">
        <v>44</v>
      </c>
      <c r="BJ29">
        <v>7.7442714951190595E-4</v>
      </c>
      <c r="BK29">
        <v>6294828</v>
      </c>
      <c r="BL29">
        <v>1181</v>
      </c>
      <c r="BN29" t="s">
        <v>44</v>
      </c>
      <c r="BO29">
        <v>7.6626521252126905E-4</v>
      </c>
      <c r="BP29">
        <v>6464027</v>
      </c>
      <c r="BQ29">
        <v>1078</v>
      </c>
      <c r="BS29" t="s">
        <v>44</v>
      </c>
      <c r="BT29">
        <v>7.4734789288461996E-4</v>
      </c>
      <c r="BU29">
        <v>7010438</v>
      </c>
      <c r="BV29">
        <v>1073</v>
      </c>
      <c r="BX29" t="s">
        <v>44</v>
      </c>
      <c r="BY29">
        <v>7.4402770736761302E-4</v>
      </c>
      <c r="BZ29">
        <v>7208442</v>
      </c>
      <c r="CA29">
        <v>937</v>
      </c>
      <c r="CC29" t="s">
        <v>44</v>
      </c>
      <c r="CD29">
        <v>7.6836069139944502E-4</v>
      </c>
      <c r="CE29">
        <v>8969151</v>
      </c>
      <c r="CF29">
        <v>1125</v>
      </c>
      <c r="CH29" t="s">
        <v>44</v>
      </c>
      <c r="CI29">
        <v>7.6758800233534604E-4</v>
      </c>
      <c r="CJ29">
        <v>9244422</v>
      </c>
      <c r="CK29">
        <v>1100</v>
      </c>
      <c r="CM29" t="s">
        <v>44</v>
      </c>
      <c r="CN29">
        <v>7.6427235635649605E-4</v>
      </c>
      <c r="CO29">
        <v>9906267</v>
      </c>
      <c r="CP29">
        <v>997</v>
      </c>
      <c r="CR29" t="s">
        <v>44</v>
      </c>
      <c r="CS29">
        <v>7.6602044822027195E-4</v>
      </c>
      <c r="CT29">
        <v>10341652</v>
      </c>
      <c r="CU29">
        <v>1125</v>
      </c>
      <c r="CW29" t="s">
        <v>44</v>
      </c>
      <c r="CX29">
        <v>7.6896708064284403E-4</v>
      </c>
      <c r="CY29">
        <v>10257301</v>
      </c>
      <c r="CZ29">
        <v>990</v>
      </c>
      <c r="DB29" t="s">
        <v>44</v>
      </c>
      <c r="DC29">
        <v>7.6934571935204901E-4</v>
      </c>
      <c r="DD29">
        <v>11195414</v>
      </c>
      <c r="DE29">
        <v>999</v>
      </c>
      <c r="DG29" t="s">
        <v>44</v>
      </c>
      <c r="DH29">
        <v>7.7482062606899803E-4</v>
      </c>
      <c r="DI29">
        <v>12955998</v>
      </c>
      <c r="DJ29">
        <v>1254</v>
      </c>
      <c r="DL29" t="s">
        <v>44</v>
      </c>
      <c r="DM29">
        <v>7.6071955572758003E-4</v>
      </c>
      <c r="DN29">
        <v>13348183</v>
      </c>
      <c r="DO29">
        <v>1403</v>
      </c>
      <c r="DQ29" t="s">
        <v>44</v>
      </c>
      <c r="DR29">
        <v>7.8049245709037296E-4</v>
      </c>
      <c r="DS29">
        <v>13587781</v>
      </c>
      <c r="DT29">
        <v>1407</v>
      </c>
      <c r="DV29" t="s">
        <v>44</v>
      </c>
      <c r="DW29">
        <v>7.8146007500127699E-4</v>
      </c>
      <c r="DX29">
        <v>13131961</v>
      </c>
      <c r="DY29">
        <v>1416</v>
      </c>
      <c r="EA29" t="s">
        <v>44</v>
      </c>
      <c r="EB29">
        <v>7.65544007152997E-4</v>
      </c>
      <c r="EC29">
        <v>14533166</v>
      </c>
      <c r="ED29">
        <v>1405</v>
      </c>
      <c r="EF29" t="s">
        <v>44</v>
      </c>
      <c r="EG29">
        <v>7.5752826420156095E-4</v>
      </c>
      <c r="EH29">
        <v>15296669</v>
      </c>
      <c r="EI29">
        <v>1406</v>
      </c>
      <c r="EK29" t="s">
        <v>44</v>
      </c>
      <c r="EL29">
        <v>7.5742676862024304E-4</v>
      </c>
      <c r="EM29">
        <v>15900616</v>
      </c>
      <c r="EN29">
        <v>1403</v>
      </c>
      <c r="EP29" t="s">
        <v>44</v>
      </c>
      <c r="EQ29">
        <v>7.5259165907672E-4</v>
      </c>
      <c r="ER29">
        <v>16818426</v>
      </c>
      <c r="ES29">
        <v>1424</v>
      </c>
      <c r="EU29" t="s">
        <v>43</v>
      </c>
      <c r="EV29">
        <v>5.5899399839318201E-2</v>
      </c>
      <c r="EW29">
        <v>935510958</v>
      </c>
      <c r="EX29">
        <v>1907</v>
      </c>
      <c r="EZ29" t="s">
        <v>43</v>
      </c>
      <c r="FA29">
        <v>6.0003285215761398E-2</v>
      </c>
      <c r="FB29">
        <v>931084045</v>
      </c>
      <c r="FC29">
        <v>1916</v>
      </c>
      <c r="FE29" t="s">
        <v>43</v>
      </c>
      <c r="FF29">
        <v>5.8409362011448099E-2</v>
      </c>
      <c r="FG29">
        <v>936725438</v>
      </c>
      <c r="FH29">
        <v>1769</v>
      </c>
      <c r="FJ29" t="s">
        <v>43</v>
      </c>
      <c r="FK29">
        <v>5.4595583072068403E-2</v>
      </c>
      <c r="FL29">
        <v>912494472</v>
      </c>
      <c r="FM29">
        <v>1891</v>
      </c>
      <c r="FO29" t="s">
        <v>41</v>
      </c>
      <c r="FP29">
        <v>4.5306380664448802E-2</v>
      </c>
      <c r="FQ29">
        <v>168054571</v>
      </c>
      <c r="FR29">
        <v>1883</v>
      </c>
      <c r="FT29" t="s">
        <v>41</v>
      </c>
      <c r="FU29">
        <v>4.59956727363574E-2</v>
      </c>
      <c r="FV29">
        <v>153082136</v>
      </c>
      <c r="FW29">
        <v>1767</v>
      </c>
      <c r="FY29" t="s">
        <v>41</v>
      </c>
      <c r="FZ29">
        <v>4.6605606035908201E-2</v>
      </c>
      <c r="GA29">
        <v>145536102</v>
      </c>
      <c r="GB29">
        <v>1740</v>
      </c>
      <c r="GD29" t="s">
        <v>41</v>
      </c>
      <c r="GE29">
        <v>4.9208549037102998E-2</v>
      </c>
      <c r="GF29">
        <v>132563086</v>
      </c>
      <c r="GG29">
        <v>1725</v>
      </c>
      <c r="GI29" t="s">
        <v>39</v>
      </c>
      <c r="GJ29">
        <v>7.3195102718551003E-4</v>
      </c>
      <c r="GK29">
        <v>3747123</v>
      </c>
      <c r="GL29">
        <v>493</v>
      </c>
      <c r="GN29" t="s">
        <v>39</v>
      </c>
      <c r="GO29">
        <v>7.3680486932643004E-4</v>
      </c>
      <c r="GP29">
        <v>747772</v>
      </c>
      <c r="GQ29">
        <v>133</v>
      </c>
      <c r="GS29" t="s">
        <v>36</v>
      </c>
      <c r="GT29">
        <v>2.1675943681252401E-2</v>
      </c>
      <c r="GU29">
        <v>56195675</v>
      </c>
      <c r="GV29">
        <v>2429</v>
      </c>
      <c r="GX29" t="s">
        <v>36</v>
      </c>
      <c r="GY29">
        <v>2.23539079193231E-2</v>
      </c>
      <c r="GZ29">
        <v>52992989</v>
      </c>
      <c r="HA29">
        <v>2431</v>
      </c>
      <c r="HC29" t="s">
        <v>36</v>
      </c>
      <c r="HD29">
        <v>2.1831621843481499E-2</v>
      </c>
      <c r="HE29">
        <v>53236373</v>
      </c>
      <c r="HF29">
        <v>2373</v>
      </c>
      <c r="HH29" t="s">
        <v>36</v>
      </c>
      <c r="HI29">
        <v>2.1671731360797399E-2</v>
      </c>
      <c r="HJ29">
        <v>49238578</v>
      </c>
      <c r="HK29">
        <v>2283</v>
      </c>
      <c r="HM29" t="s">
        <v>36</v>
      </c>
      <c r="HN29">
        <v>2.2282231749257801E-2</v>
      </c>
      <c r="HO29">
        <v>51410896</v>
      </c>
      <c r="HP29">
        <v>2294</v>
      </c>
      <c r="HR29" t="s">
        <v>36</v>
      </c>
      <c r="HS29">
        <v>2.2423204470229299E-2</v>
      </c>
      <c r="HT29">
        <v>49824731</v>
      </c>
      <c r="HU29">
        <v>2281</v>
      </c>
      <c r="HW29" t="s">
        <v>35</v>
      </c>
      <c r="HX29">
        <v>3.01653087285952E-2</v>
      </c>
      <c r="HY29">
        <v>126174940</v>
      </c>
      <c r="HZ29">
        <v>2195</v>
      </c>
      <c r="IB29" t="s">
        <v>35</v>
      </c>
      <c r="IC29">
        <v>3.0987815213482501E-2</v>
      </c>
      <c r="ID29">
        <v>131657372</v>
      </c>
      <c r="IE29">
        <v>2301</v>
      </c>
      <c r="IG29" t="s">
        <v>35</v>
      </c>
      <c r="IH29">
        <v>2.9832189686745399E-2</v>
      </c>
      <c r="II29">
        <v>106816559</v>
      </c>
      <c r="IJ29">
        <v>2130</v>
      </c>
      <c r="IL29" t="s">
        <v>35</v>
      </c>
      <c r="IM29">
        <v>2.93091379416376E-2</v>
      </c>
      <c r="IN29">
        <v>102293172</v>
      </c>
      <c r="IO29">
        <v>2191</v>
      </c>
      <c r="IQ29" t="s">
        <v>35</v>
      </c>
      <c r="IR29">
        <v>2.94446876860654E-2</v>
      </c>
      <c r="IS29">
        <v>99858952</v>
      </c>
      <c r="IT29">
        <v>2161</v>
      </c>
      <c r="IV29" t="s">
        <v>35</v>
      </c>
      <c r="IW29">
        <v>2.87302640070938E-2</v>
      </c>
      <c r="IX29">
        <v>93758657</v>
      </c>
      <c r="IY29">
        <v>2247</v>
      </c>
      <c r="JA29" t="s">
        <v>35</v>
      </c>
      <c r="JB29">
        <v>2.8939995260642299E-2</v>
      </c>
      <c r="JC29">
        <v>93870842</v>
      </c>
      <c r="JD29">
        <v>2232</v>
      </c>
      <c r="JF29" t="s">
        <v>35</v>
      </c>
      <c r="JG29">
        <v>2.9798547478155701E-2</v>
      </c>
      <c r="JH29">
        <v>93382763</v>
      </c>
      <c r="JI29">
        <v>2390</v>
      </c>
      <c r="JK29" t="s">
        <v>35</v>
      </c>
      <c r="JL29">
        <v>2.92975908738633E-2</v>
      </c>
      <c r="JM29">
        <v>90944752</v>
      </c>
      <c r="JN29">
        <v>2400</v>
      </c>
      <c r="JP29" t="s">
        <v>35</v>
      </c>
      <c r="JQ29">
        <v>2.9036403970649501E-2</v>
      </c>
      <c r="JR29">
        <v>92721021</v>
      </c>
      <c r="JS29">
        <v>2348</v>
      </c>
      <c r="JU29" t="s">
        <v>35</v>
      </c>
      <c r="JV29">
        <v>2.97434728512171E-2</v>
      </c>
      <c r="JW29">
        <v>93839316</v>
      </c>
      <c r="JX29">
        <v>2390</v>
      </c>
      <c r="JZ29" t="s">
        <v>35</v>
      </c>
      <c r="KA29">
        <v>3.0850612044633501E-2</v>
      </c>
      <c r="KB29">
        <v>77334279</v>
      </c>
      <c r="KC29">
        <v>2255</v>
      </c>
      <c r="KE29" t="s">
        <v>193</v>
      </c>
      <c r="KF29">
        <v>1.41527610086431E-3</v>
      </c>
      <c r="KG29">
        <v>26405918</v>
      </c>
      <c r="KH29">
        <v>2335</v>
      </c>
      <c r="KJ29" t="s">
        <v>193</v>
      </c>
      <c r="KK29">
        <v>1.3726546535184801E-3</v>
      </c>
      <c r="KL29">
        <v>25937417</v>
      </c>
      <c r="KM29">
        <v>2140</v>
      </c>
      <c r="KO29" t="s">
        <v>193</v>
      </c>
      <c r="KP29">
        <v>1.1317513270836801E-3</v>
      </c>
      <c r="KQ29">
        <v>23329935</v>
      </c>
      <c r="KR29">
        <v>1928</v>
      </c>
      <c r="KT29" t="s">
        <v>193</v>
      </c>
      <c r="KU29">
        <v>1.12673538496542E-3</v>
      </c>
      <c r="KV29">
        <v>22456163</v>
      </c>
      <c r="KW29">
        <v>1939</v>
      </c>
    </row>
    <row r="30" spans="1:309" x14ac:dyDescent="0.25">
      <c r="A30" t="s">
        <v>45</v>
      </c>
      <c r="B30">
        <v>2.6565103541468598E-3</v>
      </c>
      <c r="C30">
        <v>6947119</v>
      </c>
      <c r="D30">
        <v>1709</v>
      </c>
      <c r="F30" t="s">
        <v>34</v>
      </c>
      <c r="G30">
        <v>5.8249069480248604E-3</v>
      </c>
      <c r="H30">
        <v>10039378</v>
      </c>
      <c r="I30">
        <v>1557</v>
      </c>
      <c r="K30" t="s">
        <v>34</v>
      </c>
      <c r="L30">
        <v>5.9498952273018104E-3</v>
      </c>
      <c r="M30">
        <v>10569196</v>
      </c>
      <c r="N30">
        <v>1665</v>
      </c>
      <c r="P30" t="s">
        <v>45</v>
      </c>
      <c r="Q30">
        <v>2.7975253432463501E-3</v>
      </c>
      <c r="R30">
        <v>7218849</v>
      </c>
      <c r="S30">
        <v>1708</v>
      </c>
      <c r="U30" t="s">
        <v>45</v>
      </c>
      <c r="V30">
        <v>2.9803482635791102E-3</v>
      </c>
      <c r="W30">
        <v>7823466</v>
      </c>
      <c r="X30">
        <v>1804</v>
      </c>
      <c r="Z30" t="s">
        <v>45</v>
      </c>
      <c r="AA30">
        <v>3.0245444971987801E-3</v>
      </c>
      <c r="AB30">
        <v>8057796</v>
      </c>
      <c r="AC30">
        <v>1833</v>
      </c>
      <c r="AE30" t="s">
        <v>45</v>
      </c>
      <c r="AF30">
        <v>3.1697196038711802E-3</v>
      </c>
      <c r="AG30">
        <v>8661714</v>
      </c>
      <c r="AH30">
        <v>1817</v>
      </c>
      <c r="AJ30" t="s">
        <v>45</v>
      </c>
      <c r="AK30">
        <v>2.90813159883956E-3</v>
      </c>
      <c r="AL30">
        <v>8345499</v>
      </c>
      <c r="AM30">
        <v>1824</v>
      </c>
      <c r="AO30" t="s">
        <v>45</v>
      </c>
      <c r="AP30">
        <v>2.4247349708594701E-3</v>
      </c>
      <c r="AQ30">
        <v>11805774</v>
      </c>
      <c r="AR30">
        <v>1814</v>
      </c>
      <c r="AT30" t="s">
        <v>45</v>
      </c>
      <c r="AU30">
        <v>2.1076710479270202E-3</v>
      </c>
      <c r="AV30">
        <v>10952708</v>
      </c>
      <c r="AW30">
        <v>1750</v>
      </c>
      <c r="AY30" t="s">
        <v>45</v>
      </c>
      <c r="AZ30">
        <v>2.2994726331392098E-3</v>
      </c>
      <c r="BA30">
        <v>11214852</v>
      </c>
      <c r="BB30">
        <v>1764</v>
      </c>
      <c r="BD30" t="s">
        <v>45</v>
      </c>
      <c r="BE30">
        <v>2.14835480824546E-3</v>
      </c>
      <c r="BF30">
        <v>11890801</v>
      </c>
      <c r="BG30">
        <v>1763</v>
      </c>
      <c r="BI30" t="s">
        <v>45</v>
      </c>
      <c r="BJ30">
        <v>2.2440920679471501E-3</v>
      </c>
      <c r="BK30">
        <v>12046421</v>
      </c>
      <c r="BL30">
        <v>1753</v>
      </c>
      <c r="BN30" t="s">
        <v>45</v>
      </c>
      <c r="BO30">
        <v>1.6750730272153201E-3</v>
      </c>
      <c r="BP30">
        <v>11505050</v>
      </c>
      <c r="BQ30">
        <v>1712</v>
      </c>
      <c r="BS30" t="s">
        <v>45</v>
      </c>
      <c r="BT30">
        <v>1.4505363746084301E-3</v>
      </c>
      <c r="BU30">
        <v>10480511</v>
      </c>
      <c r="BV30">
        <v>1565</v>
      </c>
      <c r="BX30" t="s">
        <v>45</v>
      </c>
      <c r="BY30">
        <v>1.8521602980817E-3</v>
      </c>
      <c r="BZ30">
        <v>13679129</v>
      </c>
      <c r="CA30">
        <v>1707</v>
      </c>
      <c r="CC30" t="s">
        <v>45</v>
      </c>
      <c r="CD30">
        <v>2.0612531650890998E-3</v>
      </c>
      <c r="CE30">
        <v>14287212</v>
      </c>
      <c r="CF30">
        <v>1770</v>
      </c>
      <c r="CH30" t="s">
        <v>45</v>
      </c>
      <c r="CI30">
        <v>1.9884111370867701E-3</v>
      </c>
      <c r="CJ30">
        <v>14823094</v>
      </c>
      <c r="CK30">
        <v>1704</v>
      </c>
      <c r="CM30" t="s">
        <v>45</v>
      </c>
      <c r="CN30">
        <v>1.9932493828177899E-3</v>
      </c>
      <c r="CO30">
        <v>16185495</v>
      </c>
      <c r="CP30">
        <v>1702</v>
      </c>
      <c r="CR30" t="s">
        <v>45</v>
      </c>
      <c r="CS30">
        <v>1.93263630348993E-3</v>
      </c>
      <c r="CT30">
        <v>16167914</v>
      </c>
      <c r="CU30">
        <v>1695</v>
      </c>
      <c r="CW30" t="s">
        <v>45</v>
      </c>
      <c r="CX30">
        <v>1.90338544916225E-3</v>
      </c>
      <c r="CY30">
        <v>16678818</v>
      </c>
      <c r="CZ30">
        <v>1700</v>
      </c>
      <c r="DB30" t="s">
        <v>45</v>
      </c>
      <c r="DC30">
        <v>1.8373564535051499E-3</v>
      </c>
      <c r="DD30">
        <v>18512968</v>
      </c>
      <c r="DE30">
        <v>1722</v>
      </c>
      <c r="DG30" t="s">
        <v>45</v>
      </c>
      <c r="DH30">
        <v>1.92601799546184E-3</v>
      </c>
      <c r="DI30">
        <v>19449401</v>
      </c>
      <c r="DJ30">
        <v>1711</v>
      </c>
      <c r="DL30" t="s">
        <v>45</v>
      </c>
      <c r="DM30">
        <v>1.8963916956074799E-3</v>
      </c>
      <c r="DN30">
        <v>20082986</v>
      </c>
      <c r="DO30">
        <v>1783</v>
      </c>
      <c r="DQ30" t="s">
        <v>45</v>
      </c>
      <c r="DR30">
        <v>1.82182646340418E-3</v>
      </c>
      <c r="DS30">
        <v>20151634</v>
      </c>
      <c r="DT30">
        <v>1787</v>
      </c>
      <c r="DV30" t="s">
        <v>45</v>
      </c>
      <c r="DW30">
        <v>1.9542437528303298E-3</v>
      </c>
      <c r="DX30">
        <v>20130167</v>
      </c>
      <c r="DY30">
        <v>1808</v>
      </c>
      <c r="EA30" t="s">
        <v>45</v>
      </c>
      <c r="EB30">
        <v>1.96686477857007E-3</v>
      </c>
      <c r="EC30">
        <v>22579661</v>
      </c>
      <c r="ED30">
        <v>1884</v>
      </c>
      <c r="EF30" t="s">
        <v>45</v>
      </c>
      <c r="EG30">
        <v>1.8838046432404E-3</v>
      </c>
      <c r="EH30">
        <v>23381310</v>
      </c>
      <c r="EI30">
        <v>1894</v>
      </c>
      <c r="EK30" t="s">
        <v>45</v>
      </c>
      <c r="EL30">
        <v>1.7829574197583101E-3</v>
      </c>
      <c r="EM30">
        <v>23947544</v>
      </c>
      <c r="EN30">
        <v>1890</v>
      </c>
      <c r="EP30" t="s">
        <v>45</v>
      </c>
      <c r="EQ30">
        <v>1.89012071000637E-3</v>
      </c>
      <c r="ER30">
        <v>25548075</v>
      </c>
      <c r="ES30">
        <v>1915</v>
      </c>
      <c r="EU30" t="s">
        <v>44</v>
      </c>
      <c r="EV30">
        <v>7.4939798387345705E-4</v>
      </c>
      <c r="EW30">
        <v>19077206</v>
      </c>
      <c r="EX30">
        <v>1439</v>
      </c>
      <c r="EZ30" t="s">
        <v>44</v>
      </c>
      <c r="FA30">
        <v>7.47844103417099E-4</v>
      </c>
      <c r="FB30">
        <v>20421749</v>
      </c>
      <c r="FC30">
        <v>1554</v>
      </c>
      <c r="FE30" t="s">
        <v>44</v>
      </c>
      <c r="FF30">
        <v>7.5095924733850801E-4</v>
      </c>
      <c r="FG30">
        <v>18863809</v>
      </c>
      <c r="FH30">
        <v>1129</v>
      </c>
      <c r="FJ30" t="s">
        <v>44</v>
      </c>
      <c r="FK30">
        <v>7.4990274514895002E-4</v>
      </c>
      <c r="FL30">
        <v>20700583</v>
      </c>
      <c r="FM30">
        <v>1294</v>
      </c>
      <c r="FO30" t="s">
        <v>42</v>
      </c>
      <c r="FP30">
        <v>1.3581679975041101E-3</v>
      </c>
      <c r="FQ30">
        <v>29098430</v>
      </c>
      <c r="FR30">
        <v>1831</v>
      </c>
      <c r="FT30" t="s">
        <v>42</v>
      </c>
      <c r="FU30">
        <v>1.3243058879613401E-3</v>
      </c>
      <c r="FV30">
        <v>28564596</v>
      </c>
      <c r="FW30">
        <v>1830</v>
      </c>
      <c r="FY30" t="s">
        <v>42</v>
      </c>
      <c r="FZ30">
        <v>6.3903726528073898E-3</v>
      </c>
      <c r="GA30">
        <v>40445657</v>
      </c>
      <c r="GB30">
        <v>1867</v>
      </c>
      <c r="GD30" t="s">
        <v>42</v>
      </c>
      <c r="GE30">
        <v>6.0396018983421198E-3</v>
      </c>
      <c r="GF30">
        <v>32685819</v>
      </c>
      <c r="GG30">
        <v>1835</v>
      </c>
      <c r="GI30" t="s">
        <v>41</v>
      </c>
      <c r="GJ30">
        <v>4.89535988733815E-2</v>
      </c>
      <c r="GK30">
        <v>138171964</v>
      </c>
      <c r="GL30">
        <v>1789</v>
      </c>
      <c r="GN30" t="s">
        <v>41</v>
      </c>
      <c r="GO30">
        <v>5.0575094582527201E-2</v>
      </c>
      <c r="GP30">
        <v>148850626</v>
      </c>
      <c r="GQ30">
        <v>1786</v>
      </c>
      <c r="GS30" t="s">
        <v>37</v>
      </c>
      <c r="GT30">
        <v>2.9860823292324298E-2</v>
      </c>
      <c r="GU30">
        <v>66582869</v>
      </c>
      <c r="GV30">
        <v>2369</v>
      </c>
      <c r="GX30" t="s">
        <v>37</v>
      </c>
      <c r="GY30">
        <v>2.56276196259323E-2</v>
      </c>
      <c r="GZ30">
        <v>65632600</v>
      </c>
      <c r="HA30">
        <v>2389</v>
      </c>
      <c r="HC30" t="s">
        <v>37</v>
      </c>
      <c r="HD30">
        <v>2.6438728319156099E-2</v>
      </c>
      <c r="HE30">
        <v>61806324</v>
      </c>
      <c r="HF30">
        <v>2329</v>
      </c>
      <c r="HH30" t="s">
        <v>37</v>
      </c>
      <c r="HI30">
        <v>3.0077539884877099E-2</v>
      </c>
      <c r="HJ30">
        <v>60239247</v>
      </c>
      <c r="HK30">
        <v>2232</v>
      </c>
      <c r="HM30" t="s">
        <v>37</v>
      </c>
      <c r="HN30">
        <v>2.9259072156722798E-2</v>
      </c>
      <c r="HO30">
        <v>65240927</v>
      </c>
      <c r="HP30">
        <v>2244</v>
      </c>
      <c r="HR30" t="s">
        <v>37</v>
      </c>
      <c r="HS30">
        <v>2.9609476169651702E-2</v>
      </c>
      <c r="HT30">
        <v>64107081</v>
      </c>
      <c r="HU30">
        <v>2231</v>
      </c>
      <c r="HW30" t="s">
        <v>36</v>
      </c>
      <c r="HX30">
        <v>2.3355418453473002E-2</v>
      </c>
      <c r="HY30">
        <v>53990443</v>
      </c>
      <c r="HZ30">
        <v>2232</v>
      </c>
      <c r="IB30" t="s">
        <v>36</v>
      </c>
      <c r="IC30">
        <v>2.3536501481220301E-2</v>
      </c>
      <c r="ID30">
        <v>53771612</v>
      </c>
      <c r="IE30">
        <v>2298</v>
      </c>
      <c r="IG30" t="s">
        <v>36</v>
      </c>
      <c r="IH30">
        <v>2.3120076381397101E-2</v>
      </c>
      <c r="II30">
        <v>51560500</v>
      </c>
      <c r="IJ30">
        <v>2195</v>
      </c>
      <c r="IL30" t="s">
        <v>36</v>
      </c>
      <c r="IM30">
        <v>2.4236290103812098E-2</v>
      </c>
      <c r="IN30">
        <v>47489912</v>
      </c>
      <c r="IO30">
        <v>2182</v>
      </c>
      <c r="IQ30" t="s">
        <v>36</v>
      </c>
      <c r="IR30">
        <v>2.4624997761818E-2</v>
      </c>
      <c r="IS30">
        <v>50295249</v>
      </c>
      <c r="IT30">
        <v>2164</v>
      </c>
      <c r="IV30" t="s">
        <v>36</v>
      </c>
      <c r="IW30">
        <v>2.47579625111541E-2</v>
      </c>
      <c r="IX30">
        <v>50834179</v>
      </c>
      <c r="IY30">
        <v>2241</v>
      </c>
      <c r="JA30" t="s">
        <v>36</v>
      </c>
      <c r="JB30">
        <v>2.4844530752013001E-2</v>
      </c>
      <c r="JC30">
        <v>53324538</v>
      </c>
      <c r="JD30">
        <v>2231</v>
      </c>
      <c r="JF30" t="s">
        <v>36</v>
      </c>
      <c r="JG30">
        <v>2.3789759365270901E-2</v>
      </c>
      <c r="JH30">
        <v>52046403</v>
      </c>
      <c r="JI30">
        <v>2393</v>
      </c>
      <c r="JK30" t="s">
        <v>36</v>
      </c>
      <c r="JL30">
        <v>2.3486623012047399E-2</v>
      </c>
      <c r="JM30">
        <v>50967201</v>
      </c>
      <c r="JN30">
        <v>2399</v>
      </c>
      <c r="JP30" t="s">
        <v>36</v>
      </c>
      <c r="JQ30">
        <v>2.3605170176333599E-2</v>
      </c>
      <c r="JR30">
        <v>50532608</v>
      </c>
      <c r="JS30">
        <v>2346</v>
      </c>
      <c r="JU30" t="s">
        <v>36</v>
      </c>
      <c r="JV30">
        <v>2.4484406174255801E-2</v>
      </c>
      <c r="JW30">
        <v>46949841</v>
      </c>
      <c r="JX30">
        <v>2280</v>
      </c>
      <c r="JZ30" t="s">
        <v>36</v>
      </c>
      <c r="KA30">
        <v>2.6535739405934001E-2</v>
      </c>
      <c r="KB30">
        <v>47212677</v>
      </c>
      <c r="KC30">
        <v>2250</v>
      </c>
      <c r="KE30" t="s">
        <v>35</v>
      </c>
      <c r="KF30">
        <v>2.7844699832932199E-2</v>
      </c>
      <c r="KG30">
        <v>100226639</v>
      </c>
      <c r="KH30">
        <v>2416</v>
      </c>
      <c r="KJ30" t="s">
        <v>35</v>
      </c>
      <c r="KK30">
        <v>2.99504223489926E-2</v>
      </c>
      <c r="KL30">
        <v>99921290</v>
      </c>
      <c r="KM30">
        <v>2417</v>
      </c>
      <c r="KO30" t="s">
        <v>35</v>
      </c>
      <c r="KP30">
        <v>2.8236796470584E-2</v>
      </c>
      <c r="KQ30">
        <v>90785516</v>
      </c>
      <c r="KR30">
        <v>2382</v>
      </c>
      <c r="KT30" t="s">
        <v>35</v>
      </c>
      <c r="KU30">
        <v>2.9557712819424601E-2</v>
      </c>
      <c r="KV30">
        <v>87725089</v>
      </c>
      <c r="KW30">
        <v>2379</v>
      </c>
    </row>
    <row r="31" spans="1:309" x14ac:dyDescent="0.25">
      <c r="A31" t="s">
        <v>46</v>
      </c>
      <c r="B31">
        <v>1.73614668702264E-3</v>
      </c>
      <c r="C31">
        <v>5959287</v>
      </c>
      <c r="D31">
        <v>1488</v>
      </c>
      <c r="F31" t="s">
        <v>194</v>
      </c>
      <c r="G31">
        <v>4.21610148932641E-3</v>
      </c>
      <c r="H31">
        <v>8534284</v>
      </c>
      <c r="I31">
        <v>1557</v>
      </c>
      <c r="K31" t="s">
        <v>194</v>
      </c>
      <c r="L31">
        <v>4.59595006807612E-3</v>
      </c>
      <c r="M31">
        <v>9236490</v>
      </c>
      <c r="N31">
        <v>1665</v>
      </c>
      <c r="P31" t="s">
        <v>46</v>
      </c>
      <c r="Q31">
        <v>1.62837307240158E-3</v>
      </c>
      <c r="R31">
        <v>5905930</v>
      </c>
      <c r="S31">
        <v>1484</v>
      </c>
      <c r="U31" t="s">
        <v>46</v>
      </c>
      <c r="V31">
        <v>1.62045228763864E-3</v>
      </c>
      <c r="W31">
        <v>6393735</v>
      </c>
      <c r="X31">
        <v>1766</v>
      </c>
      <c r="Z31" t="s">
        <v>46</v>
      </c>
      <c r="AA31">
        <v>1.67740607648207E-3</v>
      </c>
      <c r="AB31">
        <v>6668763</v>
      </c>
      <c r="AC31">
        <v>1793</v>
      </c>
      <c r="AE31" t="s">
        <v>46</v>
      </c>
      <c r="AF31">
        <v>1.5578982907102799E-3</v>
      </c>
      <c r="AG31">
        <v>6882592</v>
      </c>
      <c r="AH31">
        <v>1777</v>
      </c>
      <c r="AJ31" t="s">
        <v>46</v>
      </c>
      <c r="AK31">
        <v>1.48966280331849E-3</v>
      </c>
      <c r="AL31">
        <v>6794402</v>
      </c>
      <c r="AM31">
        <v>1784</v>
      </c>
      <c r="AO31" t="s">
        <v>46</v>
      </c>
      <c r="AP31">
        <v>1.39795166401339E-3</v>
      </c>
      <c r="AQ31">
        <v>10153583</v>
      </c>
      <c r="AR31">
        <v>1774</v>
      </c>
      <c r="AT31" t="s">
        <v>46</v>
      </c>
      <c r="AU31">
        <v>1.37909248679666E-3</v>
      </c>
      <c r="AV31">
        <v>9890292</v>
      </c>
      <c r="AW31">
        <v>1729</v>
      </c>
      <c r="AY31" t="s">
        <v>46</v>
      </c>
      <c r="AZ31">
        <v>1.3938381490453699E-3</v>
      </c>
      <c r="BA31">
        <v>9793566</v>
      </c>
      <c r="BB31">
        <v>1660</v>
      </c>
      <c r="BD31" t="s">
        <v>46</v>
      </c>
      <c r="BE31">
        <v>1.37903721396673E-3</v>
      </c>
      <c r="BF31">
        <v>10680285</v>
      </c>
      <c r="BG31">
        <v>1686</v>
      </c>
      <c r="BI31" t="s">
        <v>46</v>
      </c>
      <c r="BJ31">
        <v>1.4709806718178899E-3</v>
      </c>
      <c r="BK31">
        <v>10849513</v>
      </c>
      <c r="BL31">
        <v>1686</v>
      </c>
      <c r="BN31" t="s">
        <v>46</v>
      </c>
      <c r="BO31">
        <v>1.4306842807840401E-3</v>
      </c>
      <c r="BP31">
        <v>11164859</v>
      </c>
      <c r="BQ31">
        <v>1678</v>
      </c>
      <c r="BS31" t="s">
        <v>46</v>
      </c>
      <c r="BT31">
        <v>1.5399912987104701E-3</v>
      </c>
      <c r="BU31">
        <v>12308664</v>
      </c>
      <c r="BV31">
        <v>1752</v>
      </c>
      <c r="BX31" t="s">
        <v>46</v>
      </c>
      <c r="BY31">
        <v>1.4685186069894999E-3</v>
      </c>
      <c r="BZ31">
        <v>12875717</v>
      </c>
      <c r="CA31">
        <v>1670</v>
      </c>
      <c r="CC31" t="s">
        <v>46</v>
      </c>
      <c r="CD31">
        <v>1.40170863400061E-3</v>
      </c>
      <c r="CE31">
        <v>13001966</v>
      </c>
      <c r="CF31">
        <v>1771</v>
      </c>
      <c r="CH31" t="s">
        <v>46</v>
      </c>
      <c r="CI31">
        <v>1.41117684413478E-3</v>
      </c>
      <c r="CJ31">
        <v>13817915</v>
      </c>
      <c r="CK31">
        <v>1764</v>
      </c>
      <c r="CM31" t="s">
        <v>46</v>
      </c>
      <c r="CN31">
        <v>1.39673925014378E-3</v>
      </c>
      <c r="CO31">
        <v>14799993</v>
      </c>
      <c r="CP31">
        <v>1653</v>
      </c>
      <c r="CR31" t="s">
        <v>46</v>
      </c>
      <c r="CS31">
        <v>1.4804218651307301E-3</v>
      </c>
      <c r="CT31">
        <v>15323566</v>
      </c>
      <c r="CU31">
        <v>1750</v>
      </c>
      <c r="CW31" t="s">
        <v>46</v>
      </c>
      <c r="CX31">
        <v>1.4683993009586499E-3</v>
      </c>
      <c r="CY31">
        <v>15892427</v>
      </c>
      <c r="CZ31">
        <v>1754</v>
      </c>
      <c r="DB31" t="s">
        <v>46</v>
      </c>
      <c r="DC31">
        <v>1.40091495823127E-3</v>
      </c>
      <c r="DD31">
        <v>17612839</v>
      </c>
      <c r="DE31">
        <v>1761</v>
      </c>
      <c r="DG31" t="s">
        <v>46</v>
      </c>
      <c r="DH31">
        <v>1.4396370434545101E-3</v>
      </c>
      <c r="DI31">
        <v>18404544</v>
      </c>
      <c r="DJ31">
        <v>1830</v>
      </c>
      <c r="DL31" t="s">
        <v>46</v>
      </c>
      <c r="DM31">
        <v>1.4217987162175099E-3</v>
      </c>
      <c r="DN31">
        <v>19390391</v>
      </c>
      <c r="DO31">
        <v>1934</v>
      </c>
      <c r="DQ31" t="s">
        <v>46</v>
      </c>
      <c r="DR31">
        <v>1.4384846287295099E-3</v>
      </c>
      <c r="DS31">
        <v>19662201</v>
      </c>
      <c r="DT31">
        <v>1840</v>
      </c>
      <c r="DV31" t="s">
        <v>46</v>
      </c>
      <c r="DW31">
        <v>1.6880140502297501E-3</v>
      </c>
      <c r="DX31">
        <v>20035901</v>
      </c>
      <c r="DY31">
        <v>1870</v>
      </c>
      <c r="EA31" t="s">
        <v>46</v>
      </c>
      <c r="EB31">
        <v>1.52132878704856E-3</v>
      </c>
      <c r="EC31">
        <v>21513462</v>
      </c>
      <c r="ED31">
        <v>1878</v>
      </c>
      <c r="EF31" t="s">
        <v>46</v>
      </c>
      <c r="EG31">
        <v>1.49271684648261E-3</v>
      </c>
      <c r="EH31">
        <v>22624959</v>
      </c>
      <c r="EI31">
        <v>1995</v>
      </c>
      <c r="EK31" t="s">
        <v>46</v>
      </c>
      <c r="EL31">
        <v>1.4886318847999499E-3</v>
      </c>
      <c r="EM31">
        <v>23471162</v>
      </c>
      <c r="EN31">
        <v>1993</v>
      </c>
      <c r="EP31" t="s">
        <v>46</v>
      </c>
      <c r="EQ31">
        <v>1.539455474421E-3</v>
      </c>
      <c r="ER31">
        <v>24936513</v>
      </c>
      <c r="ES31">
        <v>1912</v>
      </c>
      <c r="EU31" t="s">
        <v>45</v>
      </c>
      <c r="EV31">
        <v>1.8560053726419999E-3</v>
      </c>
      <c r="EW31">
        <v>27977464</v>
      </c>
      <c r="EX31">
        <v>1910</v>
      </c>
      <c r="EZ31" t="s">
        <v>45</v>
      </c>
      <c r="FA31">
        <v>1.9513094313450901E-3</v>
      </c>
      <c r="FB31">
        <v>29699222</v>
      </c>
      <c r="FC31">
        <v>1922</v>
      </c>
      <c r="FE31" t="s">
        <v>45</v>
      </c>
      <c r="FF31">
        <v>1.8754926686369001E-3</v>
      </c>
      <c r="FG31">
        <v>29860807</v>
      </c>
      <c r="FH31">
        <v>1806</v>
      </c>
      <c r="FJ31" t="s">
        <v>45</v>
      </c>
      <c r="FK31">
        <v>1.8150518436017601E-3</v>
      </c>
      <c r="FL31">
        <v>30536864</v>
      </c>
      <c r="FM31">
        <v>1836</v>
      </c>
      <c r="FO31" t="s">
        <v>43</v>
      </c>
      <c r="FP31">
        <v>5.3268163221058901E-2</v>
      </c>
      <c r="FQ31">
        <v>941922927</v>
      </c>
      <c r="FR31">
        <v>1838</v>
      </c>
      <c r="FT31" t="s">
        <v>43</v>
      </c>
      <c r="FU31">
        <v>5.1071172664062602E-2</v>
      </c>
      <c r="FV31">
        <v>912221234</v>
      </c>
      <c r="FW31">
        <v>1900</v>
      </c>
      <c r="FY31" t="s">
        <v>43</v>
      </c>
      <c r="FZ31">
        <v>5.2316610365553899E-2</v>
      </c>
      <c r="GA31">
        <v>924155403</v>
      </c>
      <c r="GB31">
        <v>1881</v>
      </c>
      <c r="GD31" t="s">
        <v>43</v>
      </c>
      <c r="GE31">
        <v>5.2241052022816002E-2</v>
      </c>
      <c r="GF31">
        <v>798077865</v>
      </c>
      <c r="GG31">
        <v>1848</v>
      </c>
      <c r="GI31" t="s">
        <v>42</v>
      </c>
      <c r="GJ31">
        <v>5.8860753374262104E-3</v>
      </c>
      <c r="GK31">
        <v>34268328</v>
      </c>
      <c r="GL31">
        <v>1857</v>
      </c>
      <c r="GN31" t="s">
        <v>42</v>
      </c>
      <c r="GO31">
        <v>6.2972854373008003E-3</v>
      </c>
      <c r="GP31">
        <v>36523942</v>
      </c>
      <c r="GQ31">
        <v>1856</v>
      </c>
      <c r="GS31" t="s">
        <v>38</v>
      </c>
      <c r="GT31">
        <v>9.9352649058375694E-2</v>
      </c>
      <c r="GU31">
        <v>470971918</v>
      </c>
      <c r="GV31">
        <v>2423</v>
      </c>
      <c r="GX31" t="s">
        <v>38</v>
      </c>
      <c r="GY31">
        <v>9.8600692991243299E-2</v>
      </c>
      <c r="GZ31">
        <v>435494147</v>
      </c>
      <c r="HA31">
        <v>2425</v>
      </c>
      <c r="HC31" t="s">
        <v>38</v>
      </c>
      <c r="HD31">
        <v>0.10256896832809601</v>
      </c>
      <c r="HE31">
        <v>424358642</v>
      </c>
      <c r="HF31">
        <v>2364</v>
      </c>
      <c r="HH31" t="s">
        <v>38</v>
      </c>
      <c r="HI31">
        <v>9.9549837652193496E-2</v>
      </c>
      <c r="HJ31">
        <v>398617458</v>
      </c>
      <c r="HK31">
        <v>2273</v>
      </c>
      <c r="HM31" t="s">
        <v>38</v>
      </c>
      <c r="HN31">
        <v>9.8427368138423704E-2</v>
      </c>
      <c r="HO31">
        <v>428681691</v>
      </c>
      <c r="HP31">
        <v>2295</v>
      </c>
      <c r="HR31" t="s">
        <v>38</v>
      </c>
      <c r="HS31">
        <v>9.4576868620105295E-2</v>
      </c>
      <c r="HT31">
        <v>394334772</v>
      </c>
      <c r="HU31">
        <v>2284</v>
      </c>
      <c r="HW31" t="s">
        <v>37</v>
      </c>
      <c r="HX31">
        <v>3.1551714240175603E-2</v>
      </c>
      <c r="HY31">
        <v>68876778</v>
      </c>
      <c r="HZ31">
        <v>2176</v>
      </c>
      <c r="IB31" t="s">
        <v>37</v>
      </c>
      <c r="IC31">
        <v>3.1970265230656297E-2</v>
      </c>
      <c r="ID31">
        <v>71713906</v>
      </c>
      <c r="IE31">
        <v>2244</v>
      </c>
      <c r="IG31" t="s">
        <v>37</v>
      </c>
      <c r="IH31">
        <v>3.41335298639424E-2</v>
      </c>
      <c r="II31">
        <v>71252104</v>
      </c>
      <c r="IJ31">
        <v>2141</v>
      </c>
      <c r="IL31" t="s">
        <v>37</v>
      </c>
      <c r="IM31">
        <v>3.1869290205485401E-2</v>
      </c>
      <c r="IN31">
        <v>66173437</v>
      </c>
      <c r="IO31">
        <v>2137</v>
      </c>
      <c r="IQ31" t="s">
        <v>37</v>
      </c>
      <c r="IR31">
        <v>3.2563702793002698E-2</v>
      </c>
      <c r="IS31">
        <v>66480679</v>
      </c>
      <c r="IT31">
        <v>2111</v>
      </c>
      <c r="IV31" t="s">
        <v>37</v>
      </c>
      <c r="IW31">
        <v>3.19137822928411E-2</v>
      </c>
      <c r="IX31">
        <v>68974641</v>
      </c>
      <c r="IY31">
        <v>2194</v>
      </c>
      <c r="JA31" t="s">
        <v>37</v>
      </c>
      <c r="JB31">
        <v>3.3548778337380097E-2</v>
      </c>
      <c r="JC31">
        <v>71234931</v>
      </c>
      <c r="JD31">
        <v>2119</v>
      </c>
      <c r="JF31" t="s">
        <v>37</v>
      </c>
      <c r="JG31">
        <v>3.2403016556790898E-2</v>
      </c>
      <c r="JH31">
        <v>73843495</v>
      </c>
      <c r="JI31">
        <v>2325</v>
      </c>
      <c r="JK31" t="s">
        <v>37</v>
      </c>
      <c r="JL31">
        <v>3.1304213457856798E-2</v>
      </c>
      <c r="JM31">
        <v>72822687</v>
      </c>
      <c r="JN31">
        <v>2354</v>
      </c>
      <c r="JP31" t="s">
        <v>37</v>
      </c>
      <c r="JQ31">
        <v>3.1310806055679798E-2</v>
      </c>
      <c r="JR31">
        <v>67295029</v>
      </c>
      <c r="JS31">
        <v>2305</v>
      </c>
      <c r="JU31" t="s">
        <v>37</v>
      </c>
      <c r="JV31">
        <v>3.11513472116637E-2</v>
      </c>
      <c r="JW31">
        <v>69801085</v>
      </c>
      <c r="JX31">
        <v>2341</v>
      </c>
      <c r="JZ31" t="s">
        <v>37</v>
      </c>
      <c r="KA31">
        <v>3.9217143657773998E-2</v>
      </c>
      <c r="KB31">
        <v>57848387</v>
      </c>
      <c r="KC31">
        <v>2208</v>
      </c>
      <c r="KE31" t="s">
        <v>36</v>
      </c>
      <c r="KF31">
        <v>2.4220005098768E-2</v>
      </c>
      <c r="KG31">
        <v>54324541</v>
      </c>
      <c r="KH31">
        <v>2303</v>
      </c>
      <c r="KJ31" t="s">
        <v>36</v>
      </c>
      <c r="KK31">
        <v>2.3818234701913299E-2</v>
      </c>
      <c r="KL31">
        <v>54561598</v>
      </c>
      <c r="KM31">
        <v>2436</v>
      </c>
      <c r="KO31" t="s">
        <v>36</v>
      </c>
      <c r="KP31">
        <v>2.3523801368955901E-2</v>
      </c>
      <c r="KQ31">
        <v>50760497</v>
      </c>
      <c r="KR31">
        <v>2298</v>
      </c>
      <c r="KT31" t="s">
        <v>36</v>
      </c>
      <c r="KU31">
        <v>2.29693657572131E-2</v>
      </c>
      <c r="KV31">
        <v>49187299</v>
      </c>
      <c r="KW31">
        <v>2281</v>
      </c>
    </row>
    <row r="32" spans="1:309" x14ac:dyDescent="0.25">
      <c r="A32" t="s">
        <v>47</v>
      </c>
      <c r="B32">
        <v>9.7233778633243101E-4</v>
      </c>
      <c r="C32">
        <v>4033389</v>
      </c>
      <c r="D32">
        <v>1118</v>
      </c>
      <c r="F32" t="s">
        <v>39</v>
      </c>
      <c r="G32">
        <v>7.4803704245027995E-4</v>
      </c>
      <c r="H32">
        <v>1632899</v>
      </c>
      <c r="I32">
        <v>315</v>
      </c>
      <c r="K32" t="s">
        <v>39</v>
      </c>
      <c r="L32">
        <v>7.6891887726375301E-4</v>
      </c>
      <c r="M32">
        <v>1678443</v>
      </c>
      <c r="N32">
        <v>429</v>
      </c>
      <c r="P32" t="s">
        <v>47</v>
      </c>
      <c r="Q32">
        <v>9.3901583658411098E-4</v>
      </c>
      <c r="R32">
        <v>3947201</v>
      </c>
      <c r="S32">
        <v>1108</v>
      </c>
      <c r="U32" t="s">
        <v>47</v>
      </c>
      <c r="V32">
        <v>9.1997782210426703E-4</v>
      </c>
      <c r="W32">
        <v>4347479</v>
      </c>
      <c r="X32">
        <v>1213</v>
      </c>
      <c r="Z32" t="s">
        <v>47</v>
      </c>
      <c r="AA32">
        <v>9.1621549295533905E-4</v>
      </c>
      <c r="AB32">
        <v>4429419</v>
      </c>
      <c r="AC32">
        <v>1239</v>
      </c>
      <c r="AE32" t="s">
        <v>47</v>
      </c>
      <c r="AF32">
        <v>8.9463000604387503E-4</v>
      </c>
      <c r="AG32">
        <v>4615996</v>
      </c>
      <c r="AH32">
        <v>1105</v>
      </c>
      <c r="AJ32" t="s">
        <v>47</v>
      </c>
      <c r="AK32">
        <v>9.0702404078694704E-4</v>
      </c>
      <c r="AL32">
        <v>4645180</v>
      </c>
      <c r="AM32">
        <v>1113</v>
      </c>
      <c r="AO32" t="s">
        <v>47</v>
      </c>
      <c r="AP32">
        <v>9.8697900229127006E-4</v>
      </c>
      <c r="AQ32">
        <v>7473052</v>
      </c>
      <c r="AR32">
        <v>1110</v>
      </c>
      <c r="AT32" t="s">
        <v>47</v>
      </c>
      <c r="AU32">
        <v>9.9277250161460408E-4</v>
      </c>
      <c r="AV32">
        <v>7460936</v>
      </c>
      <c r="AW32">
        <v>1159</v>
      </c>
      <c r="AY32" t="s">
        <v>47</v>
      </c>
      <c r="AZ32">
        <v>1.1422972810299699E-3</v>
      </c>
      <c r="BA32">
        <v>7609149</v>
      </c>
      <c r="BB32">
        <v>1118</v>
      </c>
      <c r="BD32" t="s">
        <v>47</v>
      </c>
      <c r="BE32">
        <v>8.6398330794388895E-4</v>
      </c>
      <c r="BF32">
        <v>7796498</v>
      </c>
      <c r="BG32">
        <v>1111</v>
      </c>
      <c r="BI32" t="s">
        <v>47</v>
      </c>
      <c r="BJ32">
        <v>8.5260153386687695E-4</v>
      </c>
      <c r="BK32">
        <v>7780189</v>
      </c>
      <c r="BL32">
        <v>1114</v>
      </c>
      <c r="BN32" t="s">
        <v>47</v>
      </c>
      <c r="BO32">
        <v>8.3155737444510504E-4</v>
      </c>
      <c r="BP32">
        <v>8002458</v>
      </c>
      <c r="BQ32">
        <v>1113</v>
      </c>
      <c r="BS32" t="s">
        <v>47</v>
      </c>
      <c r="BT32">
        <v>9.35781337683732E-4</v>
      </c>
      <c r="BU32">
        <v>9071368</v>
      </c>
      <c r="BV32">
        <v>1152</v>
      </c>
      <c r="BX32" t="s">
        <v>47</v>
      </c>
      <c r="BY32">
        <v>9.0485106810308201E-4</v>
      </c>
      <c r="BZ32">
        <v>9625920</v>
      </c>
      <c r="CA32">
        <v>1142</v>
      </c>
      <c r="CC32" t="s">
        <v>47</v>
      </c>
      <c r="CD32">
        <v>9.0909908813074903E-4</v>
      </c>
      <c r="CE32">
        <v>9802253</v>
      </c>
      <c r="CF32">
        <v>1156</v>
      </c>
      <c r="CH32" t="s">
        <v>47</v>
      </c>
      <c r="CI32">
        <v>9.0120266199637496E-4</v>
      </c>
      <c r="CJ32">
        <v>10533525</v>
      </c>
      <c r="CK32">
        <v>1273</v>
      </c>
      <c r="CM32" t="s">
        <v>47</v>
      </c>
      <c r="CN32">
        <v>8.8244838751515796E-4</v>
      </c>
      <c r="CO32">
        <v>11220763</v>
      </c>
      <c r="CP32">
        <v>1167</v>
      </c>
      <c r="CR32" t="s">
        <v>47</v>
      </c>
      <c r="CS32">
        <v>8.9940775899359298E-4</v>
      </c>
      <c r="CT32">
        <v>11342758</v>
      </c>
      <c r="CU32">
        <v>1156</v>
      </c>
      <c r="CW32" t="s">
        <v>47</v>
      </c>
      <c r="CX32">
        <v>9.3862597363949E-4</v>
      </c>
      <c r="CY32">
        <v>11767732</v>
      </c>
      <c r="CZ32">
        <v>1158</v>
      </c>
      <c r="DB32" t="s">
        <v>47</v>
      </c>
      <c r="DC32">
        <v>8.6001098961036601E-4</v>
      </c>
      <c r="DD32">
        <v>13881024</v>
      </c>
      <c r="DE32">
        <v>1429</v>
      </c>
      <c r="DG32" t="s">
        <v>47</v>
      </c>
      <c r="DH32">
        <v>8.1841847634092895E-4</v>
      </c>
      <c r="DI32">
        <v>14208816</v>
      </c>
      <c r="DJ32">
        <v>1463</v>
      </c>
      <c r="DL32" t="s">
        <v>47</v>
      </c>
      <c r="DM32">
        <v>8.2026735725731603E-4</v>
      </c>
      <c r="DN32">
        <v>14785685</v>
      </c>
      <c r="DO32">
        <v>1647</v>
      </c>
      <c r="DQ32" t="s">
        <v>47</v>
      </c>
      <c r="DR32">
        <v>7.9859836344691598E-4</v>
      </c>
      <c r="DS32">
        <v>14918564</v>
      </c>
      <c r="DT32">
        <v>1653</v>
      </c>
      <c r="DV32" t="s">
        <v>47</v>
      </c>
      <c r="DW32">
        <v>9.0247379128077299E-4</v>
      </c>
      <c r="DX32">
        <v>15059393</v>
      </c>
      <c r="DY32">
        <v>1708</v>
      </c>
      <c r="EA32" t="s">
        <v>47</v>
      </c>
      <c r="EB32">
        <v>9.5329535045882499E-4</v>
      </c>
      <c r="EC32">
        <v>17044961</v>
      </c>
      <c r="ED32">
        <v>1717</v>
      </c>
      <c r="EF32" t="s">
        <v>47</v>
      </c>
      <c r="EG32">
        <v>9.35839445493858E-4</v>
      </c>
      <c r="EH32">
        <v>17870506</v>
      </c>
      <c r="EI32">
        <v>1719</v>
      </c>
      <c r="EK32" t="s">
        <v>47</v>
      </c>
      <c r="EL32">
        <v>9.2450813743045004E-4</v>
      </c>
      <c r="EM32">
        <v>18511453</v>
      </c>
      <c r="EN32">
        <v>1716</v>
      </c>
      <c r="EP32" t="s">
        <v>47</v>
      </c>
      <c r="EQ32">
        <v>9.8360158222000698E-4</v>
      </c>
      <c r="ER32">
        <v>19736174</v>
      </c>
      <c r="ES32">
        <v>1741</v>
      </c>
      <c r="EU32" t="s">
        <v>46</v>
      </c>
      <c r="EV32">
        <v>1.4767488484885201E-3</v>
      </c>
      <c r="EW32">
        <v>27651711</v>
      </c>
      <c r="EX32">
        <v>1929</v>
      </c>
      <c r="EZ32" t="s">
        <v>46</v>
      </c>
      <c r="FA32">
        <v>1.49733805546943E-3</v>
      </c>
      <c r="FB32">
        <v>28526395</v>
      </c>
      <c r="FC32">
        <v>1995</v>
      </c>
      <c r="FE32" t="s">
        <v>46</v>
      </c>
      <c r="FF32">
        <v>1.5274000505894299E-3</v>
      </c>
      <c r="FG32">
        <v>29552454</v>
      </c>
      <c r="FH32">
        <v>1934</v>
      </c>
      <c r="FJ32" t="s">
        <v>46</v>
      </c>
      <c r="FK32">
        <v>1.5696553380280199E-3</v>
      </c>
      <c r="FL32">
        <v>31187657</v>
      </c>
      <c r="FM32">
        <v>1968</v>
      </c>
      <c r="FO32" t="s">
        <v>44</v>
      </c>
      <c r="FP32">
        <v>7.53038219260271E-4</v>
      </c>
      <c r="FQ32">
        <v>22251528</v>
      </c>
      <c r="FR32">
        <v>1296</v>
      </c>
      <c r="FT32" t="s">
        <v>44</v>
      </c>
      <c r="FU32">
        <v>7.3865441028867602E-4</v>
      </c>
      <c r="FV32">
        <v>21983549</v>
      </c>
      <c r="FW32">
        <v>1301</v>
      </c>
      <c r="FY32" t="s">
        <v>44</v>
      </c>
      <c r="FZ32">
        <v>7.3854815525991604E-4</v>
      </c>
      <c r="GA32">
        <v>20466692</v>
      </c>
      <c r="GB32">
        <v>1300</v>
      </c>
      <c r="GD32" t="s">
        <v>44</v>
      </c>
      <c r="GE32">
        <v>7.4256748279233895E-4</v>
      </c>
      <c r="GF32">
        <v>16839422</v>
      </c>
      <c r="GG32">
        <v>1132</v>
      </c>
      <c r="GI32" t="s">
        <v>43</v>
      </c>
      <c r="GJ32">
        <v>8.0356440531928502E-2</v>
      </c>
      <c r="GK32">
        <v>786579941</v>
      </c>
      <c r="GL32">
        <v>1874</v>
      </c>
      <c r="GN32" t="s">
        <v>43</v>
      </c>
      <c r="GO32">
        <v>7.9862674145126905E-2</v>
      </c>
      <c r="GP32">
        <v>766708847</v>
      </c>
      <c r="GQ32">
        <v>1865</v>
      </c>
      <c r="GS32" t="s">
        <v>39</v>
      </c>
      <c r="GT32">
        <v>7.3113784192692995E-4</v>
      </c>
      <c r="GU32">
        <v>753882</v>
      </c>
      <c r="GV32">
        <v>134</v>
      </c>
      <c r="GX32" t="s">
        <v>39</v>
      </c>
      <c r="GY32">
        <v>7.3822953083800503E-4</v>
      </c>
      <c r="GZ32">
        <v>781100</v>
      </c>
      <c r="HA32">
        <v>131</v>
      </c>
      <c r="HC32" t="s">
        <v>39</v>
      </c>
      <c r="HD32">
        <v>7.3903181547722396E-4</v>
      </c>
      <c r="HE32">
        <v>7683224</v>
      </c>
      <c r="HF32">
        <v>463</v>
      </c>
      <c r="HH32" t="s">
        <v>39</v>
      </c>
      <c r="HI32">
        <v>7.3214324007002103E-4</v>
      </c>
      <c r="HJ32">
        <v>3782387</v>
      </c>
      <c r="HK32">
        <v>127</v>
      </c>
      <c r="HM32" t="s">
        <v>39</v>
      </c>
      <c r="HN32">
        <v>7.3514396792764597E-4</v>
      </c>
      <c r="HO32">
        <v>1727901</v>
      </c>
      <c r="HP32">
        <v>174</v>
      </c>
      <c r="HR32" t="s">
        <v>39</v>
      </c>
      <c r="HS32">
        <v>7.3046018991964896E-4</v>
      </c>
      <c r="HT32">
        <v>0</v>
      </c>
      <c r="HU32">
        <v>0</v>
      </c>
      <c r="HW32" t="s">
        <v>38</v>
      </c>
      <c r="HX32">
        <v>9.3572463229613698E-2</v>
      </c>
      <c r="HY32">
        <v>421925440</v>
      </c>
      <c r="HZ32">
        <v>2232</v>
      </c>
      <c r="IB32" t="s">
        <v>38</v>
      </c>
      <c r="IC32">
        <v>9.3485643967076301E-2</v>
      </c>
      <c r="ID32">
        <v>432410109</v>
      </c>
      <c r="IE32">
        <v>2311</v>
      </c>
      <c r="IG32" t="s">
        <v>38</v>
      </c>
      <c r="IH32">
        <v>9.7185314233050393E-2</v>
      </c>
      <c r="II32">
        <v>412363458</v>
      </c>
      <c r="IJ32">
        <v>2207</v>
      </c>
      <c r="IL32" t="s">
        <v>38</v>
      </c>
      <c r="IM32">
        <v>0.102909881266798</v>
      </c>
      <c r="IN32">
        <v>375095418</v>
      </c>
      <c r="IO32">
        <v>2175</v>
      </c>
      <c r="IQ32" t="s">
        <v>38</v>
      </c>
      <c r="IR32">
        <v>9.8865894708722799E-2</v>
      </c>
      <c r="IS32">
        <v>389670375</v>
      </c>
      <c r="IT32">
        <v>2164</v>
      </c>
      <c r="IV32" t="s">
        <v>38</v>
      </c>
      <c r="IW32">
        <v>9.7728810555071502E-2</v>
      </c>
      <c r="IX32">
        <v>403672379</v>
      </c>
      <c r="IY32">
        <v>2280</v>
      </c>
      <c r="JA32" t="s">
        <v>38</v>
      </c>
      <c r="JB32">
        <v>9.4684434989885893E-2</v>
      </c>
      <c r="JC32">
        <v>405318357</v>
      </c>
      <c r="JD32">
        <v>2202</v>
      </c>
      <c r="JF32" t="s">
        <v>38</v>
      </c>
      <c r="JG32">
        <v>9.2314143895374595E-2</v>
      </c>
      <c r="JH32">
        <v>386298526</v>
      </c>
      <c r="JI32">
        <v>2427</v>
      </c>
      <c r="JK32" t="s">
        <v>38</v>
      </c>
      <c r="JL32">
        <v>8.9245453856358695E-2</v>
      </c>
      <c r="JM32">
        <v>374854803</v>
      </c>
      <c r="JN32">
        <v>2435</v>
      </c>
      <c r="JP32" t="s">
        <v>38</v>
      </c>
      <c r="JQ32">
        <v>8.76535366014142E-2</v>
      </c>
      <c r="JR32">
        <v>364243851</v>
      </c>
      <c r="JS32">
        <v>2383</v>
      </c>
      <c r="JU32" t="s">
        <v>38</v>
      </c>
      <c r="JV32">
        <v>8.7005412416732306E-2</v>
      </c>
      <c r="JW32">
        <v>376589322</v>
      </c>
      <c r="JX32">
        <v>2437</v>
      </c>
      <c r="JZ32" t="s">
        <v>38</v>
      </c>
      <c r="KA32">
        <v>9.1714013613460196E-2</v>
      </c>
      <c r="KB32">
        <v>363097602</v>
      </c>
      <c r="KC32">
        <v>2296</v>
      </c>
      <c r="KE32" t="s">
        <v>37</v>
      </c>
      <c r="KF32">
        <v>3.48357618000395E-2</v>
      </c>
      <c r="KG32">
        <v>73299941</v>
      </c>
      <c r="KH32">
        <v>2365</v>
      </c>
      <c r="KJ32" t="s">
        <v>37</v>
      </c>
      <c r="KK32">
        <v>3.4381362490273598E-2</v>
      </c>
      <c r="KL32">
        <v>73247141</v>
      </c>
      <c r="KM32">
        <v>2370</v>
      </c>
      <c r="KO32" t="s">
        <v>37</v>
      </c>
      <c r="KP32">
        <v>3.54711106979737E-2</v>
      </c>
      <c r="KQ32">
        <v>68171044</v>
      </c>
      <c r="KR32">
        <v>2320</v>
      </c>
      <c r="KT32" t="s">
        <v>37</v>
      </c>
      <c r="KU32">
        <v>3.4363641360820797E-2</v>
      </c>
      <c r="KV32">
        <v>65407169</v>
      </c>
      <c r="KW32">
        <v>2315</v>
      </c>
    </row>
    <row r="33" spans="1:309" x14ac:dyDescent="0.25">
      <c r="A33" t="s">
        <v>48</v>
      </c>
      <c r="B33">
        <v>3.86252440671593E-3</v>
      </c>
      <c r="C33">
        <v>8424676</v>
      </c>
      <c r="D33">
        <v>1634</v>
      </c>
      <c r="F33" t="s">
        <v>227</v>
      </c>
      <c r="G33">
        <v>1.654071002042E-3</v>
      </c>
      <c r="H33">
        <v>5747033</v>
      </c>
      <c r="I33">
        <v>1557</v>
      </c>
      <c r="K33" t="s">
        <v>227</v>
      </c>
      <c r="L33">
        <v>1.65404629022338E-3</v>
      </c>
      <c r="M33">
        <v>5753595</v>
      </c>
      <c r="N33">
        <v>1626</v>
      </c>
      <c r="P33" t="s">
        <v>48</v>
      </c>
      <c r="Q33">
        <v>3.8534282016993902E-3</v>
      </c>
      <c r="R33">
        <v>8532670</v>
      </c>
      <c r="S33">
        <v>1635</v>
      </c>
      <c r="U33" t="s">
        <v>48</v>
      </c>
      <c r="V33">
        <v>4.2522634521922299E-3</v>
      </c>
      <c r="W33">
        <v>9386343</v>
      </c>
      <c r="X33">
        <v>1730</v>
      </c>
      <c r="Z33" t="s">
        <v>48</v>
      </c>
      <c r="AA33">
        <v>3.9680011561640197E-3</v>
      </c>
      <c r="AB33">
        <v>9351124</v>
      </c>
      <c r="AC33">
        <v>1833</v>
      </c>
      <c r="AE33" t="s">
        <v>48</v>
      </c>
      <c r="AF33">
        <v>4.2498412413741896E-3</v>
      </c>
      <c r="AG33">
        <v>10102014</v>
      </c>
      <c r="AH33">
        <v>1748</v>
      </c>
      <c r="AJ33" t="s">
        <v>48</v>
      </c>
      <c r="AK33">
        <v>4.2113661878764499E-3</v>
      </c>
      <c r="AL33">
        <v>10174213</v>
      </c>
      <c r="AM33">
        <v>1824</v>
      </c>
      <c r="AO33" t="s">
        <v>48</v>
      </c>
      <c r="AP33">
        <v>3.3873276889008598E-3</v>
      </c>
      <c r="AQ33">
        <v>13824343</v>
      </c>
      <c r="AR33">
        <v>1746</v>
      </c>
      <c r="AT33" t="s">
        <v>48</v>
      </c>
      <c r="AU33">
        <v>3.28686988619079E-3</v>
      </c>
      <c r="AV33">
        <v>13391481</v>
      </c>
      <c r="AW33">
        <v>1683</v>
      </c>
      <c r="AY33" t="s">
        <v>48</v>
      </c>
      <c r="AZ33">
        <v>3.1124074930464099E-3</v>
      </c>
      <c r="BA33">
        <v>13035828</v>
      </c>
      <c r="BB33">
        <v>1764</v>
      </c>
      <c r="BD33" t="s">
        <v>48</v>
      </c>
      <c r="BE33">
        <v>3.2863420586108499E-3</v>
      </c>
      <c r="BF33">
        <v>14774140</v>
      </c>
      <c r="BG33">
        <v>1875</v>
      </c>
      <c r="BI33" t="s">
        <v>48</v>
      </c>
      <c r="BJ33">
        <v>3.1228589857172102E-3</v>
      </c>
      <c r="BK33">
        <v>14472566</v>
      </c>
      <c r="BL33">
        <v>1865</v>
      </c>
      <c r="BN33" t="s">
        <v>48</v>
      </c>
      <c r="BO33">
        <v>2.8888631737794498E-3</v>
      </c>
      <c r="BP33">
        <v>14481767</v>
      </c>
      <c r="BQ33">
        <v>1857</v>
      </c>
      <c r="BS33" t="s">
        <v>48</v>
      </c>
      <c r="BT33">
        <v>2.84509449248434E-3</v>
      </c>
      <c r="BU33">
        <v>15441578</v>
      </c>
      <c r="BV33">
        <v>1858</v>
      </c>
      <c r="BX33" t="s">
        <v>48</v>
      </c>
      <c r="BY33">
        <v>2.7070537396636802E-3</v>
      </c>
      <c r="BZ33">
        <v>16087596</v>
      </c>
      <c r="CA33">
        <v>1848</v>
      </c>
      <c r="CC33" t="s">
        <v>48</v>
      </c>
      <c r="CD33">
        <v>3.1031630663450401E-3</v>
      </c>
      <c r="CE33">
        <v>17299062</v>
      </c>
      <c r="CF33">
        <v>1877</v>
      </c>
      <c r="CH33" t="s">
        <v>48</v>
      </c>
      <c r="CI33">
        <v>2.8713183478346698E-3</v>
      </c>
      <c r="CJ33">
        <v>17781162</v>
      </c>
      <c r="CK33">
        <v>1867</v>
      </c>
      <c r="CM33" t="s">
        <v>48</v>
      </c>
      <c r="CN33">
        <v>2.6635305404931801E-3</v>
      </c>
      <c r="CO33">
        <v>17010300</v>
      </c>
      <c r="CP33">
        <v>1705</v>
      </c>
      <c r="CR33" t="s">
        <v>48</v>
      </c>
      <c r="CS33">
        <v>2.92252612185806E-3</v>
      </c>
      <c r="CT33">
        <v>17626208</v>
      </c>
      <c r="CU33">
        <v>1706</v>
      </c>
      <c r="CW33" t="s">
        <v>48</v>
      </c>
      <c r="CX33">
        <v>3.2751862045153298E-3</v>
      </c>
      <c r="CY33">
        <v>19161721</v>
      </c>
      <c r="CZ33">
        <v>1711</v>
      </c>
      <c r="DB33" t="s">
        <v>48</v>
      </c>
      <c r="DC33">
        <v>2.9672635811446801E-3</v>
      </c>
      <c r="DD33">
        <v>20597156</v>
      </c>
      <c r="DE33">
        <v>1708</v>
      </c>
      <c r="DG33" t="s">
        <v>48</v>
      </c>
      <c r="DH33">
        <v>3.0867734322173402E-3</v>
      </c>
      <c r="DI33">
        <v>21256928</v>
      </c>
      <c r="DJ33">
        <v>1699</v>
      </c>
      <c r="DL33" t="s">
        <v>48</v>
      </c>
      <c r="DM33">
        <v>3.7053676173606199E-3</v>
      </c>
      <c r="DN33">
        <v>26771751</v>
      </c>
      <c r="DO33">
        <v>1934</v>
      </c>
      <c r="DQ33" t="s">
        <v>48</v>
      </c>
      <c r="DR33">
        <v>3.2862696412209098E-3</v>
      </c>
      <c r="DS33">
        <v>25753881</v>
      </c>
      <c r="DT33">
        <v>1940</v>
      </c>
      <c r="DV33" t="s">
        <v>48</v>
      </c>
      <c r="DW33">
        <v>3.3820709234452999E-3</v>
      </c>
      <c r="DX33">
        <v>25494084</v>
      </c>
      <c r="DY33">
        <v>1967</v>
      </c>
      <c r="EA33" t="s">
        <v>48</v>
      </c>
      <c r="EB33">
        <v>3.60248102481146E-3</v>
      </c>
      <c r="EC33">
        <v>29018210</v>
      </c>
      <c r="ED33">
        <v>1981</v>
      </c>
      <c r="EF33" t="s">
        <v>48</v>
      </c>
      <c r="EG33">
        <v>3.4705562863455199E-3</v>
      </c>
      <c r="EH33">
        <v>30062922</v>
      </c>
      <c r="EI33">
        <v>1995</v>
      </c>
      <c r="EK33" t="s">
        <v>48</v>
      </c>
      <c r="EL33">
        <v>3.16774953010103E-3</v>
      </c>
      <c r="EM33">
        <v>30011067</v>
      </c>
      <c r="EN33">
        <v>1993</v>
      </c>
      <c r="EP33" t="s">
        <v>48</v>
      </c>
      <c r="EQ33">
        <v>3.1358455217102002E-3</v>
      </c>
      <c r="ER33">
        <v>31717137</v>
      </c>
      <c r="ES33">
        <v>2020</v>
      </c>
      <c r="EU33" t="s">
        <v>47</v>
      </c>
      <c r="EV33">
        <v>8.9381477663744797E-4</v>
      </c>
      <c r="EW33">
        <v>21273236</v>
      </c>
      <c r="EX33">
        <v>1735</v>
      </c>
      <c r="EZ33" t="s">
        <v>47</v>
      </c>
      <c r="FA33">
        <v>8.9949264824716797E-4</v>
      </c>
      <c r="FB33">
        <v>22135655</v>
      </c>
      <c r="FC33">
        <v>1743</v>
      </c>
      <c r="FE33" t="s">
        <v>47</v>
      </c>
      <c r="FF33">
        <v>9.0927447301399696E-4</v>
      </c>
      <c r="FG33">
        <v>22656386</v>
      </c>
      <c r="FH33">
        <v>1610</v>
      </c>
      <c r="FJ33" t="s">
        <v>47</v>
      </c>
      <c r="FK33">
        <v>9.1393446414432501E-4</v>
      </c>
      <c r="FL33">
        <v>23613452</v>
      </c>
      <c r="FM33">
        <v>1618</v>
      </c>
      <c r="FO33" t="s">
        <v>45</v>
      </c>
      <c r="FP33">
        <v>1.9142248481092501E-3</v>
      </c>
      <c r="FQ33">
        <v>33728257</v>
      </c>
      <c r="FR33">
        <v>1844</v>
      </c>
      <c r="FT33" t="s">
        <v>45</v>
      </c>
      <c r="FU33">
        <v>1.7992844092191199E-3</v>
      </c>
      <c r="FV33">
        <v>32920440</v>
      </c>
      <c r="FW33">
        <v>1850</v>
      </c>
      <c r="FY33" t="s">
        <v>45</v>
      </c>
      <c r="FZ33">
        <v>1.51888518940221E-3</v>
      </c>
      <c r="GA33">
        <v>29292146</v>
      </c>
      <c r="GB33">
        <v>1797</v>
      </c>
      <c r="GD33" t="s">
        <v>45</v>
      </c>
      <c r="GE33">
        <v>1.61881050580216E-3</v>
      </c>
      <c r="GF33">
        <v>26381219</v>
      </c>
      <c r="GG33">
        <v>1782</v>
      </c>
      <c r="GI33" t="s">
        <v>44</v>
      </c>
      <c r="GJ33">
        <v>7.3880578420300899E-4</v>
      </c>
      <c r="GK33">
        <v>17213599</v>
      </c>
      <c r="GL33">
        <v>1421</v>
      </c>
      <c r="GN33" t="s">
        <v>44</v>
      </c>
      <c r="GO33">
        <v>7.3832489494263102E-4</v>
      </c>
      <c r="GP33">
        <v>14329685</v>
      </c>
      <c r="GQ33">
        <v>1248</v>
      </c>
      <c r="GS33" t="s">
        <v>41</v>
      </c>
      <c r="GT33">
        <v>4.9531407388553599E-2</v>
      </c>
      <c r="GU33">
        <v>154038938</v>
      </c>
      <c r="GV33">
        <v>2350</v>
      </c>
      <c r="GX33" t="s">
        <v>41</v>
      </c>
      <c r="GY33">
        <v>4.9718896519767797E-2</v>
      </c>
      <c r="GZ33">
        <v>135564143</v>
      </c>
      <c r="HA33">
        <v>2348</v>
      </c>
      <c r="HC33" t="s">
        <v>41</v>
      </c>
      <c r="HD33">
        <v>4.9274871353600799E-2</v>
      </c>
      <c r="HE33">
        <v>127225668</v>
      </c>
      <c r="HF33">
        <v>2264</v>
      </c>
      <c r="HH33" t="s">
        <v>41</v>
      </c>
      <c r="HI33">
        <v>5.1688096039819401E-2</v>
      </c>
      <c r="HJ33">
        <v>126116595</v>
      </c>
      <c r="HK33">
        <v>2175</v>
      </c>
      <c r="HM33" t="s">
        <v>41</v>
      </c>
      <c r="HN33">
        <v>5.5519977289679202E-2</v>
      </c>
      <c r="HO33">
        <v>138403757</v>
      </c>
      <c r="HP33">
        <v>2114</v>
      </c>
      <c r="HR33" t="s">
        <v>41</v>
      </c>
      <c r="HS33">
        <v>5.3504390153154099E-2</v>
      </c>
      <c r="HT33">
        <v>133522820</v>
      </c>
      <c r="HU33">
        <v>2145</v>
      </c>
      <c r="HW33" t="s">
        <v>39</v>
      </c>
      <c r="HX33">
        <v>7.2172903843105895E-4</v>
      </c>
      <c r="HY33">
        <v>2742824</v>
      </c>
      <c r="HZ33">
        <v>306</v>
      </c>
      <c r="IB33" t="s">
        <v>39</v>
      </c>
      <c r="IC33">
        <v>7.2189386802576198E-4</v>
      </c>
      <c r="ID33">
        <v>2847519</v>
      </c>
      <c r="IE33">
        <v>313</v>
      </c>
      <c r="IG33" t="s">
        <v>39</v>
      </c>
      <c r="IH33">
        <v>7.2747983192657196E-4</v>
      </c>
      <c r="II33">
        <v>1806496</v>
      </c>
      <c r="IJ33">
        <v>181</v>
      </c>
      <c r="IL33" t="s">
        <v>39</v>
      </c>
      <c r="IM33">
        <v>7.2446269017145595E-4</v>
      </c>
      <c r="IN33">
        <v>0</v>
      </c>
      <c r="IO33">
        <v>0</v>
      </c>
      <c r="IQ33" t="s">
        <v>39</v>
      </c>
      <c r="IR33">
        <v>7.2750983795461205E-4</v>
      </c>
      <c r="IS33">
        <v>1825230</v>
      </c>
      <c r="IT33">
        <v>173</v>
      </c>
      <c r="IV33" t="s">
        <v>39</v>
      </c>
      <c r="IW33">
        <v>7.5084387557475198E-4</v>
      </c>
      <c r="IX33">
        <v>2786189</v>
      </c>
      <c r="IY33">
        <v>307</v>
      </c>
      <c r="JA33" t="s">
        <v>39</v>
      </c>
      <c r="JB33">
        <v>7.2027021312876796E-4</v>
      </c>
      <c r="JC33">
        <v>1728284</v>
      </c>
      <c r="JD33">
        <v>174</v>
      </c>
      <c r="JF33" t="s">
        <v>39</v>
      </c>
      <c r="JG33">
        <v>7.1859405130259696E-4</v>
      </c>
      <c r="JH33">
        <v>1593265</v>
      </c>
      <c r="JI33">
        <v>175</v>
      </c>
      <c r="JK33" t="s">
        <v>39</v>
      </c>
      <c r="JL33">
        <v>7.2156079783037999E-4</v>
      </c>
      <c r="JM33">
        <v>1568527</v>
      </c>
      <c r="JN33">
        <v>176</v>
      </c>
      <c r="JP33" t="s">
        <v>39</v>
      </c>
      <c r="JQ33">
        <v>7.2153203732802304E-4</v>
      </c>
      <c r="JR33">
        <v>1539719</v>
      </c>
      <c r="JS33">
        <v>176</v>
      </c>
      <c r="JU33" t="s">
        <v>39</v>
      </c>
      <c r="JV33">
        <v>7.2218307070006196E-4</v>
      </c>
      <c r="JW33">
        <v>1535832</v>
      </c>
      <c r="JX33">
        <v>178</v>
      </c>
      <c r="JZ33" t="s">
        <v>39</v>
      </c>
      <c r="KA33">
        <v>7.2031383892329703E-4</v>
      </c>
      <c r="KB33">
        <v>1782063</v>
      </c>
      <c r="KC33">
        <v>179</v>
      </c>
      <c r="KE33" t="s">
        <v>38</v>
      </c>
      <c r="KF33">
        <v>8.4206658657723907E-2</v>
      </c>
      <c r="KG33">
        <v>416323578</v>
      </c>
      <c r="KH33">
        <v>2452</v>
      </c>
      <c r="KJ33" t="s">
        <v>38</v>
      </c>
      <c r="KK33">
        <v>8.3374207624853494E-2</v>
      </c>
      <c r="KL33">
        <v>424950642</v>
      </c>
      <c r="KM33">
        <v>2452</v>
      </c>
      <c r="KO33" t="s">
        <v>38</v>
      </c>
      <c r="KP33">
        <v>8.3224212088533298E-2</v>
      </c>
      <c r="KQ33">
        <v>393544050</v>
      </c>
      <c r="KR33">
        <v>2406</v>
      </c>
      <c r="KT33" t="s">
        <v>38</v>
      </c>
      <c r="KU33">
        <v>8.2585170689974299E-2</v>
      </c>
      <c r="KV33">
        <v>379249762</v>
      </c>
      <c r="KW33">
        <v>2420</v>
      </c>
    </row>
    <row r="34" spans="1:309" x14ac:dyDescent="0.25">
      <c r="A34" t="s">
        <v>49</v>
      </c>
      <c r="B34">
        <v>2.4972337669356599E-2</v>
      </c>
      <c r="C34">
        <v>28877414</v>
      </c>
      <c r="D34">
        <v>1709</v>
      </c>
      <c r="F34" t="s">
        <v>228</v>
      </c>
      <c r="G34">
        <v>7.6307582761657401E-4</v>
      </c>
      <c r="H34">
        <v>3214429</v>
      </c>
      <c r="I34">
        <v>1003</v>
      </c>
      <c r="K34" t="s">
        <v>228</v>
      </c>
      <c r="L34">
        <v>7.5978004928266903E-4</v>
      </c>
      <c r="M34">
        <v>3538638</v>
      </c>
      <c r="N34">
        <v>1160</v>
      </c>
      <c r="P34" t="s">
        <v>49</v>
      </c>
      <c r="Q34">
        <v>2.6151163395827501E-2</v>
      </c>
      <c r="R34">
        <v>30112401</v>
      </c>
      <c r="S34">
        <v>1708</v>
      </c>
      <c r="U34" t="s">
        <v>49</v>
      </c>
      <c r="V34">
        <v>2.8589196655575799E-2</v>
      </c>
      <c r="W34">
        <v>33131599</v>
      </c>
      <c r="X34">
        <v>1804</v>
      </c>
      <c r="Z34" t="s">
        <v>49</v>
      </c>
      <c r="AA34">
        <v>2.8622779066219701E-2</v>
      </c>
      <c r="AB34">
        <v>34813346</v>
      </c>
      <c r="AC34">
        <v>1833</v>
      </c>
      <c r="AE34" t="s">
        <v>49</v>
      </c>
      <c r="AF34">
        <v>2.8941935361318401E-2</v>
      </c>
      <c r="AG34">
        <v>36421640</v>
      </c>
      <c r="AH34">
        <v>1817</v>
      </c>
      <c r="AJ34" t="s">
        <v>49</v>
      </c>
      <c r="AK34">
        <v>2.9837462559118798E-2</v>
      </c>
      <c r="AL34">
        <v>37790047</v>
      </c>
      <c r="AM34">
        <v>1824</v>
      </c>
      <c r="AO34" t="s">
        <v>49</v>
      </c>
      <c r="AP34">
        <v>2.2275906280785102E-2</v>
      </c>
      <c r="AQ34">
        <v>43950558</v>
      </c>
      <c r="AR34">
        <v>1814</v>
      </c>
      <c r="AT34" t="s">
        <v>49</v>
      </c>
      <c r="AU34">
        <v>2.3355136982407401E-2</v>
      </c>
      <c r="AV34">
        <v>45237726</v>
      </c>
      <c r="AW34">
        <v>1839</v>
      </c>
      <c r="AY34" t="s">
        <v>49</v>
      </c>
      <c r="AZ34">
        <v>2.1976109067598899E-2</v>
      </c>
      <c r="BA34">
        <v>43298264</v>
      </c>
      <c r="BB34">
        <v>1849</v>
      </c>
      <c r="BD34" t="s">
        <v>49</v>
      </c>
      <c r="BE34">
        <v>2.1341945686960798E-2</v>
      </c>
      <c r="BF34">
        <v>46292298</v>
      </c>
      <c r="BG34">
        <v>1875</v>
      </c>
      <c r="BI34" t="s">
        <v>49</v>
      </c>
      <c r="BJ34">
        <v>2.17216385892538E-2</v>
      </c>
      <c r="BK34">
        <v>46771883</v>
      </c>
      <c r="BL34">
        <v>1865</v>
      </c>
      <c r="BN34" t="s">
        <v>49</v>
      </c>
      <c r="BO34">
        <v>2.15677342240524E-2</v>
      </c>
      <c r="BP34">
        <v>47956394</v>
      </c>
      <c r="BQ34">
        <v>1857</v>
      </c>
      <c r="BS34" t="s">
        <v>49</v>
      </c>
      <c r="BT34">
        <v>2.1320679402831801E-2</v>
      </c>
      <c r="BU34">
        <v>51111873</v>
      </c>
      <c r="BV34">
        <v>1858</v>
      </c>
      <c r="BX34" t="s">
        <v>49</v>
      </c>
      <c r="BY34">
        <v>1.9983990357951301E-2</v>
      </c>
      <c r="BZ34">
        <v>51088191</v>
      </c>
      <c r="CA34">
        <v>1848</v>
      </c>
      <c r="CC34" t="s">
        <v>49</v>
      </c>
      <c r="CD34">
        <v>2.0684810749051999E-2</v>
      </c>
      <c r="CE34">
        <v>54530710</v>
      </c>
      <c r="CF34">
        <v>1877</v>
      </c>
      <c r="CH34" t="s">
        <v>49</v>
      </c>
      <c r="CI34">
        <v>2.09793587141043E-2</v>
      </c>
      <c r="CJ34">
        <v>58164061</v>
      </c>
      <c r="CK34">
        <v>1867</v>
      </c>
      <c r="CM34" t="s">
        <v>49</v>
      </c>
      <c r="CN34">
        <v>2.1374397256089799E-2</v>
      </c>
      <c r="CO34">
        <v>62899782</v>
      </c>
      <c r="CP34">
        <v>1859</v>
      </c>
      <c r="CR34" t="s">
        <v>49</v>
      </c>
      <c r="CS34">
        <v>2.3365500761449401E-2</v>
      </c>
      <c r="CT34">
        <v>68766423</v>
      </c>
      <c r="CU34">
        <v>1856</v>
      </c>
      <c r="CW34" t="s">
        <v>49</v>
      </c>
      <c r="CX34">
        <v>2.5565491831401499E-2</v>
      </c>
      <c r="CY34">
        <v>77369490</v>
      </c>
      <c r="CZ34">
        <v>1863</v>
      </c>
      <c r="DB34" t="s">
        <v>49</v>
      </c>
      <c r="DC34">
        <v>2.48276916706285E-2</v>
      </c>
      <c r="DD34">
        <v>85028203</v>
      </c>
      <c r="DE34">
        <v>1870</v>
      </c>
      <c r="DG34" t="s">
        <v>49</v>
      </c>
      <c r="DH34">
        <v>2.6216048872104099E-2</v>
      </c>
      <c r="DI34">
        <v>92259785</v>
      </c>
      <c r="DJ34">
        <v>1863</v>
      </c>
      <c r="DL34" t="s">
        <v>49</v>
      </c>
      <c r="DM34">
        <v>2.6519650472380502E-2</v>
      </c>
      <c r="DN34">
        <v>97091982</v>
      </c>
      <c r="DO34">
        <v>1934</v>
      </c>
      <c r="DQ34" t="s">
        <v>49</v>
      </c>
      <c r="DR34">
        <v>2.6696994979596898E-2</v>
      </c>
      <c r="DS34">
        <v>99585940</v>
      </c>
      <c r="DT34">
        <v>1940</v>
      </c>
      <c r="DV34" t="s">
        <v>49</v>
      </c>
      <c r="DW34">
        <v>2.7398620818840601E-2</v>
      </c>
      <c r="DX34">
        <v>98765620</v>
      </c>
      <c r="DY34">
        <v>1863</v>
      </c>
      <c r="EA34" t="s">
        <v>49</v>
      </c>
      <c r="EB34">
        <v>2.6297274597843898E-2</v>
      </c>
      <c r="EC34">
        <v>106977178</v>
      </c>
      <c r="ED34">
        <v>1884</v>
      </c>
      <c r="EF34" t="s">
        <v>49</v>
      </c>
      <c r="EG34">
        <v>2.6032223521867699E-2</v>
      </c>
      <c r="EH34">
        <v>112034111</v>
      </c>
      <c r="EI34">
        <v>1894</v>
      </c>
      <c r="EK34" t="s">
        <v>49</v>
      </c>
      <c r="EL34">
        <v>2.62868552815235E-2</v>
      </c>
      <c r="EM34">
        <v>117372531</v>
      </c>
      <c r="EN34">
        <v>1993</v>
      </c>
      <c r="EP34" t="s">
        <v>49</v>
      </c>
      <c r="EQ34">
        <v>2.6527318596920001E-2</v>
      </c>
      <c r="ER34">
        <v>125784539</v>
      </c>
      <c r="ES34">
        <v>2020</v>
      </c>
      <c r="EU34" t="s">
        <v>48</v>
      </c>
      <c r="EV34">
        <v>3.1484216845530798E-3</v>
      </c>
      <c r="EW34">
        <v>35644512</v>
      </c>
      <c r="EX34">
        <v>2032</v>
      </c>
      <c r="EZ34" t="s">
        <v>48</v>
      </c>
      <c r="FA34">
        <v>2.8736650792986701E-3</v>
      </c>
      <c r="FB34">
        <v>32565143</v>
      </c>
      <c r="FC34">
        <v>1892</v>
      </c>
      <c r="FE34" t="s">
        <v>48</v>
      </c>
      <c r="FF34">
        <v>2.7603353663936E-3</v>
      </c>
      <c r="FG34">
        <v>32826622</v>
      </c>
      <c r="FH34">
        <v>1826</v>
      </c>
      <c r="FJ34" t="s">
        <v>48</v>
      </c>
      <c r="FK34">
        <v>2.8537654204133E-3</v>
      </c>
      <c r="FL34">
        <v>35141518</v>
      </c>
      <c r="FM34">
        <v>1861</v>
      </c>
      <c r="FO34" t="s">
        <v>46</v>
      </c>
      <c r="FP34">
        <v>1.7027399826388501E-3</v>
      </c>
      <c r="FQ34">
        <v>34558494</v>
      </c>
      <c r="FR34">
        <v>2008</v>
      </c>
      <c r="FT34" t="s">
        <v>46</v>
      </c>
      <c r="FU34">
        <v>1.73043324452417E-3</v>
      </c>
      <c r="FV34">
        <v>34782085</v>
      </c>
      <c r="FW34">
        <v>2024</v>
      </c>
      <c r="FY34" t="s">
        <v>46</v>
      </c>
      <c r="FZ34">
        <v>1.8516460557448E-3</v>
      </c>
      <c r="GA34">
        <v>33381229</v>
      </c>
      <c r="GB34">
        <v>2008</v>
      </c>
      <c r="GD34" t="s">
        <v>46</v>
      </c>
      <c r="GE34">
        <v>1.6742599572585101E-3</v>
      </c>
      <c r="GF34">
        <v>28596806</v>
      </c>
      <c r="GG34">
        <v>1974</v>
      </c>
      <c r="GI34" t="s">
        <v>45</v>
      </c>
      <c r="GJ34">
        <v>1.81312529069561E-3</v>
      </c>
      <c r="GK34">
        <v>27511163</v>
      </c>
      <c r="GL34">
        <v>1783</v>
      </c>
      <c r="GN34" t="s">
        <v>45</v>
      </c>
      <c r="GO34">
        <v>1.79841996858342E-3</v>
      </c>
      <c r="GP34">
        <v>28683981</v>
      </c>
      <c r="GQ34">
        <v>1785</v>
      </c>
      <c r="GS34" t="s">
        <v>42</v>
      </c>
      <c r="GT34">
        <v>6.6709063188668399E-3</v>
      </c>
      <c r="GU34">
        <v>40107476</v>
      </c>
      <c r="GV34">
        <v>2247</v>
      </c>
      <c r="GX34" t="s">
        <v>42</v>
      </c>
      <c r="GY34">
        <v>6.9887831533987201E-3</v>
      </c>
      <c r="GZ34">
        <v>40465323</v>
      </c>
      <c r="HA34">
        <v>2239</v>
      </c>
      <c r="HC34" t="s">
        <v>42</v>
      </c>
      <c r="HD34">
        <v>6.6924663193489199E-3</v>
      </c>
      <c r="HE34">
        <v>39031659</v>
      </c>
      <c r="HF34">
        <v>2258</v>
      </c>
      <c r="HH34" t="s">
        <v>42</v>
      </c>
      <c r="HI34">
        <v>6.8476579877705902E-3</v>
      </c>
      <c r="HJ34">
        <v>34602575</v>
      </c>
      <c r="HK34">
        <v>2332</v>
      </c>
      <c r="HM34" t="s">
        <v>42</v>
      </c>
      <c r="HN34">
        <v>1.62297299462888E-3</v>
      </c>
      <c r="HO34">
        <v>30188834</v>
      </c>
      <c r="HP34">
        <v>2315</v>
      </c>
      <c r="HR34" t="s">
        <v>42</v>
      </c>
      <c r="HS34">
        <v>7.0100832024095998E-3</v>
      </c>
      <c r="HT34">
        <v>32165098</v>
      </c>
      <c r="HU34">
        <v>2207</v>
      </c>
      <c r="HW34" t="s">
        <v>41</v>
      </c>
      <c r="HX34">
        <v>5.3001378882647603E-2</v>
      </c>
      <c r="HY34">
        <v>130114878</v>
      </c>
      <c r="HZ34">
        <v>2087</v>
      </c>
      <c r="IB34" t="s">
        <v>41</v>
      </c>
      <c r="IC34">
        <v>5.1911074652284402E-2</v>
      </c>
      <c r="ID34">
        <v>130232195</v>
      </c>
      <c r="IE34">
        <v>2164</v>
      </c>
      <c r="IG34" t="s">
        <v>41</v>
      </c>
      <c r="IH34">
        <v>5.4970993618095598E-2</v>
      </c>
      <c r="II34">
        <v>131381607</v>
      </c>
      <c r="IJ34">
        <v>2046</v>
      </c>
      <c r="IL34" t="s">
        <v>41</v>
      </c>
      <c r="IM34">
        <v>5.8008545306714003E-2</v>
      </c>
      <c r="IN34">
        <v>131400789</v>
      </c>
      <c r="IO34">
        <v>2030</v>
      </c>
      <c r="IQ34" t="s">
        <v>41</v>
      </c>
      <c r="IR34">
        <v>5.6603209011801901E-2</v>
      </c>
      <c r="IS34">
        <v>132844803</v>
      </c>
      <c r="IT34">
        <v>1969</v>
      </c>
      <c r="IV34" t="s">
        <v>41</v>
      </c>
      <c r="IW34">
        <v>5.7872853592048301E-2</v>
      </c>
      <c r="IX34">
        <v>132617374</v>
      </c>
      <c r="IY34">
        <v>2142</v>
      </c>
      <c r="JA34" t="s">
        <v>41</v>
      </c>
      <c r="JB34">
        <v>6.01010874716911E-2</v>
      </c>
      <c r="JC34">
        <v>128176776</v>
      </c>
      <c r="JD34">
        <v>2130</v>
      </c>
      <c r="JF34" t="s">
        <v>41</v>
      </c>
      <c r="JG34">
        <v>6.0416152343932703E-2</v>
      </c>
      <c r="JH34">
        <v>126404726</v>
      </c>
      <c r="JI34">
        <v>2288</v>
      </c>
      <c r="JK34" t="s">
        <v>41</v>
      </c>
      <c r="JL34">
        <v>5.9058199233107497E-2</v>
      </c>
      <c r="JM34">
        <v>120675892</v>
      </c>
      <c r="JN34">
        <v>2301</v>
      </c>
      <c r="JP34" t="s">
        <v>41</v>
      </c>
      <c r="JQ34">
        <v>6.0072588074986298E-2</v>
      </c>
      <c r="JR34">
        <v>120281629</v>
      </c>
      <c r="JS34">
        <v>2253</v>
      </c>
      <c r="JU34" t="s">
        <v>41</v>
      </c>
      <c r="JV34">
        <v>5.8578038931337097E-2</v>
      </c>
      <c r="JW34">
        <v>123966352</v>
      </c>
      <c r="JX34">
        <v>2290</v>
      </c>
      <c r="JZ34" t="s">
        <v>41</v>
      </c>
      <c r="KA34">
        <v>6.37408001352128E-2</v>
      </c>
      <c r="KB34">
        <v>96843590</v>
      </c>
      <c r="KC34">
        <v>2281</v>
      </c>
      <c r="KE34" t="s">
        <v>39</v>
      </c>
      <c r="KF34">
        <v>7.1332551650288398E-4</v>
      </c>
      <c r="KG34">
        <v>4519166</v>
      </c>
      <c r="KH34">
        <v>355</v>
      </c>
      <c r="KJ34" t="s">
        <v>39</v>
      </c>
      <c r="KK34">
        <v>7.1421017119736602E-4</v>
      </c>
      <c r="KL34">
        <v>1778531</v>
      </c>
      <c r="KM34">
        <v>178</v>
      </c>
      <c r="KO34" t="s">
        <v>39</v>
      </c>
      <c r="KP34">
        <v>7.1722438891846398E-4</v>
      </c>
      <c r="KQ34">
        <v>1799034</v>
      </c>
      <c r="KR34">
        <v>178</v>
      </c>
      <c r="KT34" t="s">
        <v>39</v>
      </c>
      <c r="KU34">
        <v>7.1729609908075095E-4</v>
      </c>
      <c r="KV34">
        <v>1712523</v>
      </c>
      <c r="KW34">
        <v>182</v>
      </c>
    </row>
    <row r="35" spans="1:309" x14ac:dyDescent="0.25">
      <c r="A35" t="s">
        <v>229</v>
      </c>
      <c r="B35">
        <v>1.32626207738858E-2</v>
      </c>
      <c r="C35">
        <v>18468438</v>
      </c>
      <c r="D35">
        <v>1709</v>
      </c>
      <c r="F35" t="s">
        <v>179</v>
      </c>
      <c r="G35">
        <v>1.2676252507148899E-3</v>
      </c>
      <c r="H35">
        <v>5353605</v>
      </c>
      <c r="I35">
        <v>1557</v>
      </c>
      <c r="K35" t="s">
        <v>179</v>
      </c>
      <c r="L35">
        <v>1.2379552734542399E-3</v>
      </c>
      <c r="M35">
        <v>5315365</v>
      </c>
      <c r="N35">
        <v>1626</v>
      </c>
      <c r="P35" t="s">
        <v>229</v>
      </c>
      <c r="Q35">
        <v>1.2637162814325699E-2</v>
      </c>
      <c r="R35">
        <v>17705649</v>
      </c>
      <c r="S35">
        <v>1708</v>
      </c>
      <c r="U35" t="s">
        <v>229</v>
      </c>
      <c r="V35">
        <v>1.27212105100838E-2</v>
      </c>
      <c r="W35">
        <v>17596880</v>
      </c>
      <c r="X35">
        <v>1804</v>
      </c>
      <c r="Z35" t="s">
        <v>229</v>
      </c>
      <c r="AA35">
        <v>1.17205746634388E-2</v>
      </c>
      <c r="AB35">
        <v>17372230</v>
      </c>
      <c r="AC35">
        <v>1833</v>
      </c>
      <c r="AE35" t="s">
        <v>229</v>
      </c>
      <c r="AF35">
        <v>1.1195017422549299E-2</v>
      </c>
      <c r="AG35">
        <v>17537543</v>
      </c>
      <c r="AH35">
        <v>1817</v>
      </c>
      <c r="AJ35" t="s">
        <v>229</v>
      </c>
      <c r="AK35">
        <v>1.0906214841365299E-2</v>
      </c>
      <c r="AL35">
        <v>17153427</v>
      </c>
      <c r="AM35">
        <v>1824</v>
      </c>
      <c r="AO35" t="s">
        <v>52</v>
      </c>
      <c r="AP35">
        <v>2.0504572031495999E-2</v>
      </c>
      <c r="AQ35">
        <v>41283314</v>
      </c>
      <c r="AR35">
        <v>1814</v>
      </c>
      <c r="AT35" t="s">
        <v>51</v>
      </c>
      <c r="AU35">
        <v>1.4325877919084101E-3</v>
      </c>
      <c r="AV35">
        <v>7160809</v>
      </c>
      <c r="AW35">
        <v>1435</v>
      </c>
      <c r="AY35" t="s">
        <v>51</v>
      </c>
      <c r="AZ35">
        <v>1.4309549084353401E-3</v>
      </c>
      <c r="BA35">
        <v>6878697</v>
      </c>
      <c r="BB35">
        <v>1410</v>
      </c>
      <c r="BD35" t="s">
        <v>51</v>
      </c>
      <c r="BE35">
        <v>1.54442392051647E-3</v>
      </c>
      <c r="BF35">
        <v>8066004</v>
      </c>
      <c r="BG35">
        <v>1529</v>
      </c>
      <c r="BI35" t="s">
        <v>51</v>
      </c>
      <c r="BJ35">
        <v>1.5512299122958501E-3</v>
      </c>
      <c r="BK35">
        <v>8158786</v>
      </c>
      <c r="BL35">
        <v>1516</v>
      </c>
      <c r="BN35" t="s">
        <v>50</v>
      </c>
      <c r="BO35">
        <v>1.0638934983325599E-3</v>
      </c>
      <c r="BP35">
        <v>9330876</v>
      </c>
      <c r="BQ35">
        <v>1721</v>
      </c>
      <c r="BS35" t="s">
        <v>50</v>
      </c>
      <c r="BT35">
        <v>1.0092909297153101E-3</v>
      </c>
      <c r="BU35">
        <v>10078100</v>
      </c>
      <c r="BV35">
        <v>1724</v>
      </c>
      <c r="BX35" t="s">
        <v>50</v>
      </c>
      <c r="BY35">
        <v>9.99748936353666E-4</v>
      </c>
      <c r="BZ35">
        <v>10756587</v>
      </c>
      <c r="CA35">
        <v>1714</v>
      </c>
      <c r="CC35" t="s">
        <v>50</v>
      </c>
      <c r="CD35">
        <v>1.0798796348258401E-3</v>
      </c>
      <c r="CE35">
        <v>11044084</v>
      </c>
      <c r="CF35">
        <v>1740</v>
      </c>
      <c r="CH35" t="s">
        <v>50</v>
      </c>
      <c r="CI35">
        <v>1.0732588970640299E-3</v>
      </c>
      <c r="CJ35">
        <v>11503390</v>
      </c>
      <c r="CK35">
        <v>1679</v>
      </c>
      <c r="CM35" t="s">
        <v>50</v>
      </c>
      <c r="CN35">
        <v>1.0690843541484799E-3</v>
      </c>
      <c r="CO35">
        <v>12691480</v>
      </c>
      <c r="CP35">
        <v>1673</v>
      </c>
      <c r="CR35" t="s">
        <v>50</v>
      </c>
      <c r="CS35">
        <v>1.0669144713890001E-3</v>
      </c>
      <c r="CT35">
        <v>12748996</v>
      </c>
      <c r="CU35">
        <v>1665</v>
      </c>
      <c r="CW35" t="s">
        <v>50</v>
      </c>
      <c r="CX35">
        <v>1.03367242021516E-3</v>
      </c>
      <c r="CY35">
        <v>13054065</v>
      </c>
      <c r="CZ35">
        <v>1671</v>
      </c>
      <c r="DB35" t="s">
        <v>50</v>
      </c>
      <c r="DC35">
        <v>1.0144203064618E-3</v>
      </c>
      <c r="DD35">
        <v>14663621</v>
      </c>
      <c r="DE35">
        <v>1690</v>
      </c>
      <c r="DG35" t="s">
        <v>50</v>
      </c>
      <c r="DH35">
        <v>9.9150020043719308E-4</v>
      </c>
      <c r="DI35">
        <v>15179314</v>
      </c>
      <c r="DJ35">
        <v>1687</v>
      </c>
      <c r="DL35" t="s">
        <v>50</v>
      </c>
      <c r="DM35">
        <v>9.7049174803697804E-4</v>
      </c>
      <c r="DN35">
        <v>15618279</v>
      </c>
      <c r="DO35">
        <v>1755</v>
      </c>
      <c r="DQ35" t="s">
        <v>50</v>
      </c>
      <c r="DR35">
        <v>9.5700088328094703E-4</v>
      </c>
      <c r="DS35">
        <v>15783964</v>
      </c>
      <c r="DT35">
        <v>1764</v>
      </c>
      <c r="DV35" t="s">
        <v>50</v>
      </c>
      <c r="DW35">
        <v>9.979661595335631E-4</v>
      </c>
      <c r="DX35">
        <v>15435747</v>
      </c>
      <c r="DY35">
        <v>1775</v>
      </c>
      <c r="EA35" t="s">
        <v>50</v>
      </c>
      <c r="EB35">
        <v>9.975746444087991E-4</v>
      </c>
      <c r="EC35">
        <v>17225523</v>
      </c>
      <c r="ED35">
        <v>1775</v>
      </c>
      <c r="EF35" t="s">
        <v>50</v>
      </c>
      <c r="EG35">
        <v>9.8553846255810401E-4</v>
      </c>
      <c r="EH35">
        <v>18087154</v>
      </c>
      <c r="EI35">
        <v>1783</v>
      </c>
      <c r="EK35" t="s">
        <v>50</v>
      </c>
      <c r="EL35">
        <v>1.10653548437938E-3</v>
      </c>
      <c r="EM35">
        <v>19354065</v>
      </c>
      <c r="EN35">
        <v>1781</v>
      </c>
      <c r="EP35" t="s">
        <v>50</v>
      </c>
      <c r="EQ35">
        <v>1.11454241419038E-3</v>
      </c>
      <c r="ER35">
        <v>20498632</v>
      </c>
      <c r="ES35">
        <v>1807</v>
      </c>
      <c r="EU35" t="s">
        <v>49</v>
      </c>
      <c r="EV35">
        <v>2.4760043168574501E-2</v>
      </c>
      <c r="EW35">
        <v>133786906</v>
      </c>
      <c r="EX35">
        <v>2032</v>
      </c>
      <c r="EZ35" t="s">
        <v>49</v>
      </c>
      <c r="FA35">
        <v>2.3819076853035599E-2</v>
      </c>
      <c r="FB35">
        <v>138396419</v>
      </c>
      <c r="FC35">
        <v>2043</v>
      </c>
      <c r="FE35" t="s">
        <v>49</v>
      </c>
      <c r="FF35">
        <v>2.50485437720071E-2</v>
      </c>
      <c r="FG35">
        <v>151082639</v>
      </c>
      <c r="FH35">
        <v>1981</v>
      </c>
      <c r="FJ35" t="s">
        <v>49</v>
      </c>
      <c r="FK35">
        <v>2.3790405767658399E-2</v>
      </c>
      <c r="FL35">
        <v>152988429</v>
      </c>
      <c r="FM35">
        <v>2016</v>
      </c>
      <c r="FO35" t="s">
        <v>47</v>
      </c>
      <c r="FP35">
        <v>9.0626904878679201E-4</v>
      </c>
      <c r="FQ35">
        <v>24709669</v>
      </c>
      <c r="FR35">
        <v>1509</v>
      </c>
      <c r="FT35" t="s">
        <v>47</v>
      </c>
      <c r="FU35">
        <v>8.99933299808736E-4</v>
      </c>
      <c r="FV35">
        <v>24402260</v>
      </c>
      <c r="FW35">
        <v>1514</v>
      </c>
      <c r="FY35" t="s">
        <v>47</v>
      </c>
      <c r="FZ35">
        <v>7.7513669520263098E-4</v>
      </c>
      <c r="GA35">
        <v>22444689</v>
      </c>
      <c r="GB35">
        <v>1580</v>
      </c>
      <c r="GD35" t="s">
        <v>47</v>
      </c>
      <c r="GE35">
        <v>7.7865356934586703E-4</v>
      </c>
      <c r="GF35">
        <v>19059611</v>
      </c>
      <c r="GG35">
        <v>1452</v>
      </c>
      <c r="GI35" t="s">
        <v>46</v>
      </c>
      <c r="GJ35">
        <v>1.5866548582789599E-3</v>
      </c>
      <c r="GK35">
        <v>27972181</v>
      </c>
      <c r="GL35">
        <v>2000</v>
      </c>
      <c r="GN35" t="s">
        <v>46</v>
      </c>
      <c r="GO35">
        <v>1.4279878564106101E-3</v>
      </c>
      <c r="GP35">
        <v>28343683</v>
      </c>
      <c r="GQ35">
        <v>1996</v>
      </c>
      <c r="GS35" t="s">
        <v>43</v>
      </c>
      <c r="GT35">
        <v>7.8757808812813607E-2</v>
      </c>
      <c r="GU35">
        <v>758885363</v>
      </c>
      <c r="GV35">
        <v>2439</v>
      </c>
      <c r="GX35" t="s">
        <v>43</v>
      </c>
      <c r="GY35">
        <v>7.4760809805789696E-2</v>
      </c>
      <c r="GZ35">
        <v>709092571</v>
      </c>
      <c r="HA35">
        <v>2434</v>
      </c>
      <c r="HC35" t="s">
        <v>43</v>
      </c>
      <c r="HD35">
        <v>8.06448174801353E-2</v>
      </c>
      <c r="HE35">
        <v>701441430</v>
      </c>
      <c r="HF35">
        <v>2373</v>
      </c>
      <c r="HH35" t="s">
        <v>43</v>
      </c>
      <c r="HI35">
        <v>8.4760584830075494E-2</v>
      </c>
      <c r="HJ35">
        <v>649455276</v>
      </c>
      <c r="HK35">
        <v>2280</v>
      </c>
      <c r="HM35" t="s">
        <v>43</v>
      </c>
      <c r="HN35">
        <v>8.2472828115173993E-2</v>
      </c>
      <c r="HO35">
        <v>660422971</v>
      </c>
      <c r="HP35">
        <v>2293</v>
      </c>
      <c r="HR35" t="s">
        <v>43</v>
      </c>
      <c r="HS35">
        <v>8.4239277644032495E-2</v>
      </c>
      <c r="HT35">
        <v>635021659</v>
      </c>
      <c r="HU35">
        <v>2279</v>
      </c>
      <c r="HW35" t="s">
        <v>42</v>
      </c>
      <c r="HX35">
        <v>6.4870569409670002E-3</v>
      </c>
      <c r="HY35">
        <v>35016014</v>
      </c>
      <c r="HZ35">
        <v>2221</v>
      </c>
      <c r="IB35" t="s">
        <v>42</v>
      </c>
      <c r="IC35">
        <v>6.9683228145152399E-3</v>
      </c>
      <c r="ID35">
        <v>38522916</v>
      </c>
      <c r="IE35">
        <v>2343</v>
      </c>
      <c r="IG35" t="s">
        <v>42</v>
      </c>
      <c r="IH35">
        <v>6.7209934330414601E-3</v>
      </c>
      <c r="II35">
        <v>36405892</v>
      </c>
      <c r="IJ35">
        <v>2240</v>
      </c>
      <c r="IL35" t="s">
        <v>42</v>
      </c>
      <c r="IM35">
        <v>7.0592782911381201E-3</v>
      </c>
      <c r="IN35">
        <v>35961627</v>
      </c>
      <c r="IO35">
        <v>2222</v>
      </c>
      <c r="IQ35" t="s">
        <v>42</v>
      </c>
      <c r="IR35">
        <v>7.0762108490239296E-3</v>
      </c>
      <c r="IS35">
        <v>37666660</v>
      </c>
      <c r="IT35">
        <v>2146</v>
      </c>
      <c r="IV35" t="s">
        <v>42</v>
      </c>
      <c r="IW35">
        <v>8.4687433676716405E-3</v>
      </c>
      <c r="IX35">
        <v>52932198</v>
      </c>
      <c r="IY35">
        <v>2166</v>
      </c>
      <c r="JA35" t="s">
        <v>42</v>
      </c>
      <c r="JB35">
        <v>8.2786002009065992E-3</v>
      </c>
      <c r="JC35">
        <v>56471144</v>
      </c>
      <c r="JD35">
        <v>2161</v>
      </c>
      <c r="JF35" t="s">
        <v>42</v>
      </c>
      <c r="JG35">
        <v>8.2851521496039304E-3</v>
      </c>
      <c r="JH35">
        <v>56596483</v>
      </c>
      <c r="JI35">
        <v>2313</v>
      </c>
      <c r="JK35" t="s">
        <v>42</v>
      </c>
      <c r="JL35">
        <v>8.3752709823429992E-3</v>
      </c>
      <c r="JM35">
        <v>58034220</v>
      </c>
      <c r="JN35">
        <v>2320</v>
      </c>
      <c r="JP35" t="s">
        <v>42</v>
      </c>
      <c r="JQ35">
        <v>8.3940794931810694E-3</v>
      </c>
      <c r="JR35">
        <v>57974291</v>
      </c>
      <c r="JS35">
        <v>2257</v>
      </c>
      <c r="JU35" t="s">
        <v>42</v>
      </c>
      <c r="JV35">
        <v>8.4228595544485196E-3</v>
      </c>
      <c r="JW35">
        <v>59416936</v>
      </c>
      <c r="JX35">
        <v>2256</v>
      </c>
      <c r="JZ35" t="s">
        <v>42</v>
      </c>
      <c r="KA35">
        <v>9.5008939173398203E-3</v>
      </c>
      <c r="KB35">
        <v>56993735</v>
      </c>
      <c r="KC35">
        <v>2112</v>
      </c>
      <c r="KE35" t="s">
        <v>41</v>
      </c>
      <c r="KF35">
        <v>6.1128484666301899E-2</v>
      </c>
      <c r="KG35">
        <v>130562202</v>
      </c>
      <c r="KH35">
        <v>2328</v>
      </c>
      <c r="KJ35" t="s">
        <v>41</v>
      </c>
      <c r="KK35">
        <v>6.1285552794559897E-2</v>
      </c>
      <c r="KL35">
        <v>130355671</v>
      </c>
      <c r="KM35">
        <v>2332</v>
      </c>
      <c r="KO35" t="s">
        <v>41</v>
      </c>
      <c r="KP35">
        <v>6.1903269903526001E-2</v>
      </c>
      <c r="KQ35">
        <v>126538303</v>
      </c>
      <c r="KR35">
        <v>2391</v>
      </c>
      <c r="KT35" t="s">
        <v>41</v>
      </c>
      <c r="KU35">
        <v>6.3262102611557E-2</v>
      </c>
      <c r="KV35">
        <v>122879610</v>
      </c>
      <c r="KW35">
        <v>2390</v>
      </c>
    </row>
    <row r="36" spans="1:309" x14ac:dyDescent="0.25">
      <c r="A36" t="s">
        <v>55</v>
      </c>
      <c r="B36">
        <v>1.26872563184464E-3</v>
      </c>
      <c r="C36">
        <v>5534173</v>
      </c>
      <c r="D36">
        <v>1596</v>
      </c>
      <c r="F36" t="s">
        <v>186</v>
      </c>
      <c r="G36">
        <v>7.6078195830032297E-4</v>
      </c>
      <c r="H36">
        <v>2489001</v>
      </c>
      <c r="I36">
        <v>728</v>
      </c>
      <c r="K36" t="s">
        <v>186</v>
      </c>
      <c r="L36">
        <v>7.64345902588324E-4</v>
      </c>
      <c r="M36">
        <v>3475197</v>
      </c>
      <c r="N36">
        <v>1069</v>
      </c>
      <c r="P36" t="s">
        <v>55</v>
      </c>
      <c r="Q36">
        <v>1.2914751987213901E-3</v>
      </c>
      <c r="R36">
        <v>5634573</v>
      </c>
      <c r="S36">
        <v>1597</v>
      </c>
      <c r="U36" t="s">
        <v>55</v>
      </c>
      <c r="V36">
        <v>1.29417324589909E-3</v>
      </c>
      <c r="W36">
        <v>6018429</v>
      </c>
      <c r="X36">
        <v>1692</v>
      </c>
      <c r="Z36" t="s">
        <v>55</v>
      </c>
      <c r="AA36">
        <v>1.23456151842085E-3</v>
      </c>
      <c r="AB36">
        <v>6158454</v>
      </c>
      <c r="AC36">
        <v>1723</v>
      </c>
      <c r="AE36" t="s">
        <v>55</v>
      </c>
      <c r="AF36">
        <v>1.2743796251590399E-3</v>
      </c>
      <c r="AG36">
        <v>6555151</v>
      </c>
      <c r="AH36">
        <v>1708</v>
      </c>
      <c r="AJ36" t="s">
        <v>55</v>
      </c>
      <c r="AK36">
        <v>1.2595619099332401E-3</v>
      </c>
      <c r="AL36">
        <v>6506749</v>
      </c>
      <c r="AM36">
        <v>1713</v>
      </c>
      <c r="AO36" t="s">
        <v>55</v>
      </c>
      <c r="AP36">
        <v>1.14932273196537E-3</v>
      </c>
      <c r="AQ36">
        <v>9763691</v>
      </c>
      <c r="AR36">
        <v>1774</v>
      </c>
      <c r="AT36" t="s">
        <v>52</v>
      </c>
      <c r="AU36">
        <v>1.9372746337199199E-2</v>
      </c>
      <c r="AV36">
        <v>40700219</v>
      </c>
      <c r="AW36">
        <v>1839</v>
      </c>
      <c r="AY36" t="s">
        <v>52</v>
      </c>
      <c r="AZ36">
        <v>1.9904596109847499E-2</v>
      </c>
      <c r="BA36">
        <v>41530684</v>
      </c>
      <c r="BB36">
        <v>1849</v>
      </c>
      <c r="BD36" t="s">
        <v>52</v>
      </c>
      <c r="BE36">
        <v>1.8118902818705599E-2</v>
      </c>
      <c r="BF36">
        <v>42368848</v>
      </c>
      <c r="BG36">
        <v>1875</v>
      </c>
      <c r="BI36" t="s">
        <v>52</v>
      </c>
      <c r="BJ36">
        <v>1.81767464539501E-2</v>
      </c>
      <c r="BK36">
        <v>41822904</v>
      </c>
      <c r="BL36">
        <v>1865</v>
      </c>
      <c r="BN36" t="s">
        <v>51</v>
      </c>
      <c r="BO36">
        <v>1.5455117151840401E-3</v>
      </c>
      <c r="BP36">
        <v>8513295</v>
      </c>
      <c r="BQ36">
        <v>1510</v>
      </c>
      <c r="BS36" t="s">
        <v>51</v>
      </c>
      <c r="BT36">
        <v>1.9265584167865099E-3</v>
      </c>
      <c r="BU36">
        <v>12530215</v>
      </c>
      <c r="BV36">
        <v>1695</v>
      </c>
      <c r="BX36" t="s">
        <v>51</v>
      </c>
      <c r="BY36">
        <v>2.0012551776380301E-3</v>
      </c>
      <c r="BZ36">
        <v>13507736</v>
      </c>
      <c r="CA36">
        <v>1677</v>
      </c>
      <c r="CC36" t="s">
        <v>51</v>
      </c>
      <c r="CD36">
        <v>2.0160444339685601E-3</v>
      </c>
      <c r="CE36">
        <v>13823961</v>
      </c>
      <c r="CF36">
        <v>1706</v>
      </c>
      <c r="CH36" t="s">
        <v>51</v>
      </c>
      <c r="CI36">
        <v>2.0135251240567102E-3</v>
      </c>
      <c r="CJ36">
        <v>14375818</v>
      </c>
      <c r="CK36">
        <v>1568</v>
      </c>
      <c r="CM36" t="s">
        <v>51</v>
      </c>
      <c r="CN36">
        <v>2.1199864281265801E-3</v>
      </c>
      <c r="CO36">
        <v>15891950</v>
      </c>
      <c r="CP36">
        <v>1568</v>
      </c>
      <c r="CR36" t="s">
        <v>51</v>
      </c>
      <c r="CS36">
        <v>2.07443442315628E-3</v>
      </c>
      <c r="CT36">
        <v>15759197</v>
      </c>
      <c r="CU36">
        <v>1557</v>
      </c>
      <c r="CW36" t="s">
        <v>51</v>
      </c>
      <c r="CX36">
        <v>2.10650676577741E-3</v>
      </c>
      <c r="CY36">
        <v>16618514</v>
      </c>
      <c r="CZ36">
        <v>1638</v>
      </c>
      <c r="DB36" t="s">
        <v>51</v>
      </c>
      <c r="DC36">
        <v>1.9548069185526301E-3</v>
      </c>
      <c r="DD36">
        <v>18241678</v>
      </c>
      <c r="DE36">
        <v>1657</v>
      </c>
      <c r="DG36" t="s">
        <v>51</v>
      </c>
      <c r="DH36">
        <v>1.93070939803099E-3</v>
      </c>
      <c r="DI36">
        <v>19018305</v>
      </c>
      <c r="DJ36">
        <v>1678</v>
      </c>
      <c r="DL36" t="s">
        <v>51</v>
      </c>
      <c r="DM36">
        <v>1.95596311410566E-3</v>
      </c>
      <c r="DN36">
        <v>19657348</v>
      </c>
      <c r="DO36">
        <v>1722</v>
      </c>
      <c r="DQ36" t="s">
        <v>51</v>
      </c>
      <c r="DR36">
        <v>1.8170674087698601E-3</v>
      </c>
      <c r="DS36">
        <v>19379499</v>
      </c>
      <c r="DT36">
        <v>1626</v>
      </c>
      <c r="DV36" t="s">
        <v>51</v>
      </c>
      <c r="DW36">
        <v>1.76640294769002E-3</v>
      </c>
      <c r="DX36">
        <v>18824066</v>
      </c>
      <c r="DY36">
        <v>1737</v>
      </c>
      <c r="EA36" t="s">
        <v>51</v>
      </c>
      <c r="EB36">
        <v>1.9012511546947499E-3</v>
      </c>
      <c r="EC36">
        <v>21209403</v>
      </c>
      <c r="ED36">
        <v>1740</v>
      </c>
      <c r="EF36" t="s">
        <v>51</v>
      </c>
      <c r="EG36">
        <v>2.0344658825454001E-3</v>
      </c>
      <c r="EH36">
        <v>22914640</v>
      </c>
      <c r="EI36">
        <v>1743</v>
      </c>
      <c r="EK36" t="s">
        <v>51</v>
      </c>
      <c r="EL36">
        <v>2.1797636967266199E-3</v>
      </c>
      <c r="EM36">
        <v>24403546</v>
      </c>
      <c r="EN36">
        <v>1743</v>
      </c>
      <c r="EP36" t="s">
        <v>51</v>
      </c>
      <c r="EQ36">
        <v>2.0555792293456901E-3</v>
      </c>
      <c r="ER36">
        <v>25304365</v>
      </c>
      <c r="ES36">
        <v>1769</v>
      </c>
      <c r="EU36" t="s">
        <v>50</v>
      </c>
      <c r="EV36">
        <v>9.3983905212596602E-4</v>
      </c>
      <c r="EW36">
        <v>22293936</v>
      </c>
      <c r="EX36">
        <v>1817</v>
      </c>
      <c r="EZ36" t="s">
        <v>50</v>
      </c>
      <c r="FA36">
        <v>9.1632296439355504E-4</v>
      </c>
      <c r="FB36">
        <v>23132574</v>
      </c>
      <c r="FC36">
        <v>1816</v>
      </c>
      <c r="FE36" t="s">
        <v>50</v>
      </c>
      <c r="FF36">
        <v>9.2775909192543797E-4</v>
      </c>
      <c r="FG36">
        <v>23785780</v>
      </c>
      <c r="FH36">
        <v>1772</v>
      </c>
      <c r="FJ36" t="s">
        <v>50</v>
      </c>
      <c r="FK36">
        <v>1.02497339016351E-3</v>
      </c>
      <c r="FL36">
        <v>25341701</v>
      </c>
      <c r="FM36">
        <v>1802</v>
      </c>
      <c r="FO36" t="s">
        <v>48</v>
      </c>
      <c r="FP36">
        <v>2.7945441009348099E-3</v>
      </c>
      <c r="FQ36">
        <v>36849837</v>
      </c>
      <c r="FR36">
        <v>1852</v>
      </c>
      <c r="FT36" t="s">
        <v>48</v>
      </c>
      <c r="FU36">
        <v>2.65465173877139E-3</v>
      </c>
      <c r="FV36">
        <v>35811750</v>
      </c>
      <c r="FW36">
        <v>1863</v>
      </c>
      <c r="FY36" t="s">
        <v>48</v>
      </c>
      <c r="FZ36">
        <v>2.7299139644921702E-3</v>
      </c>
      <c r="GA36">
        <v>33608527</v>
      </c>
      <c r="GB36">
        <v>1847</v>
      </c>
      <c r="GD36" t="s">
        <v>48</v>
      </c>
      <c r="GE36">
        <v>2.5687280877574699E-3</v>
      </c>
      <c r="GF36">
        <v>29060212</v>
      </c>
      <c r="GG36">
        <v>1815</v>
      </c>
      <c r="GI36" t="s">
        <v>47</v>
      </c>
      <c r="GJ36">
        <v>8.9847714133113295E-4</v>
      </c>
      <c r="GK36">
        <v>20849229</v>
      </c>
      <c r="GL36">
        <v>1720</v>
      </c>
      <c r="GN36" t="s">
        <v>47</v>
      </c>
      <c r="GO36">
        <v>7.8080870539205902E-4</v>
      </c>
      <c r="GP36">
        <v>20960870</v>
      </c>
      <c r="GQ36">
        <v>1699</v>
      </c>
      <c r="GS36" t="s">
        <v>44</v>
      </c>
      <c r="GT36">
        <v>7.3771894181255096E-4</v>
      </c>
      <c r="GU36">
        <v>14128925</v>
      </c>
      <c r="GV36">
        <v>1249</v>
      </c>
      <c r="GX36" t="s">
        <v>44</v>
      </c>
      <c r="GY36">
        <v>7.4444977449341602E-4</v>
      </c>
      <c r="GZ36">
        <v>13169468</v>
      </c>
      <c r="HA36">
        <v>1214</v>
      </c>
      <c r="HC36" t="s">
        <v>44</v>
      </c>
      <c r="HD36">
        <v>7.4115758845289502E-4</v>
      </c>
      <c r="HE36">
        <v>11726182</v>
      </c>
      <c r="HF36">
        <v>998</v>
      </c>
      <c r="HH36" t="s">
        <v>44</v>
      </c>
      <c r="HI36">
        <v>7.4855579573804504E-4</v>
      </c>
      <c r="HJ36">
        <v>7296126</v>
      </c>
      <c r="HK36">
        <v>729</v>
      </c>
      <c r="HM36" t="s">
        <v>44</v>
      </c>
      <c r="HN36">
        <v>7.4860181188624703E-4</v>
      </c>
      <c r="HO36">
        <v>7974695</v>
      </c>
      <c r="HP36">
        <v>847</v>
      </c>
      <c r="HR36" t="s">
        <v>44</v>
      </c>
      <c r="HS36">
        <v>7.4579328619233298E-4</v>
      </c>
      <c r="HT36">
        <v>11400452</v>
      </c>
      <c r="HU36">
        <v>847</v>
      </c>
      <c r="HW36" t="s">
        <v>43</v>
      </c>
      <c r="HX36">
        <v>8.4458908286224904E-2</v>
      </c>
      <c r="HY36">
        <v>679379046</v>
      </c>
      <c r="HZ36">
        <v>2231</v>
      </c>
      <c r="IB36" t="s">
        <v>43</v>
      </c>
      <c r="IC36">
        <v>8.4330583184790794E-2</v>
      </c>
      <c r="ID36">
        <v>700862682</v>
      </c>
      <c r="IE36">
        <v>2296</v>
      </c>
      <c r="IG36" t="s">
        <v>43</v>
      </c>
      <c r="IH36">
        <v>8.9545393451518907E-2</v>
      </c>
      <c r="II36">
        <v>678972006</v>
      </c>
      <c r="IJ36">
        <v>2196</v>
      </c>
      <c r="IL36" t="s">
        <v>43</v>
      </c>
      <c r="IM36">
        <v>8.9097749382502506E-2</v>
      </c>
      <c r="IN36">
        <v>672820401</v>
      </c>
      <c r="IO36">
        <v>2185</v>
      </c>
      <c r="IQ36" t="s">
        <v>43</v>
      </c>
      <c r="IR36">
        <v>8.9409608730235804E-2</v>
      </c>
      <c r="IS36">
        <v>662261785</v>
      </c>
      <c r="IT36">
        <v>2158</v>
      </c>
      <c r="IV36" t="s">
        <v>43</v>
      </c>
      <c r="IW36">
        <v>9.0593813959536501E-2</v>
      </c>
      <c r="IX36">
        <v>642096357</v>
      </c>
      <c r="IY36">
        <v>2247</v>
      </c>
      <c r="JA36" t="s">
        <v>43</v>
      </c>
      <c r="JB36">
        <v>9.3840567377719397E-2</v>
      </c>
      <c r="JC36">
        <v>646188949</v>
      </c>
      <c r="JD36">
        <v>2167</v>
      </c>
      <c r="JF36" t="s">
        <v>43</v>
      </c>
      <c r="JG36">
        <v>9.4271440363161804E-2</v>
      </c>
      <c r="JH36">
        <v>633068177</v>
      </c>
      <c r="JI36">
        <v>2392</v>
      </c>
      <c r="JK36" t="s">
        <v>43</v>
      </c>
      <c r="JL36">
        <v>9.4553299603469906E-2</v>
      </c>
      <c r="JM36">
        <v>498571837</v>
      </c>
      <c r="JN36">
        <v>2281</v>
      </c>
      <c r="JP36" t="s">
        <v>43</v>
      </c>
      <c r="JQ36">
        <v>9.2683267115423004E-2</v>
      </c>
      <c r="JR36">
        <v>634575723</v>
      </c>
      <c r="JS36">
        <v>2346</v>
      </c>
      <c r="JU36" t="s">
        <v>43</v>
      </c>
      <c r="JV36">
        <v>9.1064396356142704E-2</v>
      </c>
      <c r="JW36">
        <v>633516075</v>
      </c>
      <c r="JX36">
        <v>2388</v>
      </c>
      <c r="JZ36" t="s">
        <v>43</v>
      </c>
      <c r="KA36">
        <v>9.7666752410017696E-2</v>
      </c>
      <c r="KB36">
        <v>561524711</v>
      </c>
      <c r="KC36">
        <v>2240</v>
      </c>
      <c r="KE36" t="s">
        <v>42</v>
      </c>
      <c r="KF36">
        <v>8.9120717458390092E-3</v>
      </c>
      <c r="KG36">
        <v>62486568</v>
      </c>
      <c r="KH36">
        <v>2265</v>
      </c>
      <c r="KJ36" t="s">
        <v>42</v>
      </c>
      <c r="KK36">
        <v>8.9656727411058408E-3</v>
      </c>
      <c r="KL36">
        <v>63900714</v>
      </c>
      <c r="KM36">
        <v>2323</v>
      </c>
      <c r="KO36" t="s">
        <v>42</v>
      </c>
      <c r="KP36">
        <v>8.5215573504595094E-3</v>
      </c>
      <c r="KQ36">
        <v>59121303</v>
      </c>
      <c r="KR36">
        <v>2277</v>
      </c>
      <c r="KT36" t="s">
        <v>42</v>
      </c>
      <c r="KU36">
        <v>8.8645838617520296E-3</v>
      </c>
      <c r="KV36">
        <v>58448998</v>
      </c>
      <c r="KW36">
        <v>2304</v>
      </c>
    </row>
    <row r="37" spans="1:309" x14ac:dyDescent="0.25">
      <c r="A37" t="s">
        <v>94</v>
      </c>
      <c r="B37">
        <v>2.41436764804577E-3</v>
      </c>
      <c r="C37">
        <v>6849856</v>
      </c>
      <c r="D37">
        <v>1671</v>
      </c>
      <c r="F37" t="s">
        <v>193</v>
      </c>
      <c r="G37">
        <v>1.05969158870119E-3</v>
      </c>
      <c r="H37">
        <v>5090225</v>
      </c>
      <c r="I37">
        <v>1472</v>
      </c>
      <c r="K37" t="s">
        <v>193</v>
      </c>
      <c r="L37">
        <v>1.06436876017894E-3</v>
      </c>
      <c r="M37">
        <v>5080858</v>
      </c>
      <c r="N37">
        <v>1540</v>
      </c>
      <c r="P37" t="s">
        <v>94</v>
      </c>
      <c r="Q37">
        <v>2.5827332904484598E-3</v>
      </c>
      <c r="R37">
        <v>7076278</v>
      </c>
      <c r="S37">
        <v>1670</v>
      </c>
      <c r="U37" t="s">
        <v>94</v>
      </c>
      <c r="V37">
        <v>2.5189306364889101E-3</v>
      </c>
      <c r="W37">
        <v>7444123</v>
      </c>
      <c r="X37">
        <v>1766</v>
      </c>
      <c r="Z37" t="s">
        <v>94</v>
      </c>
      <c r="AA37">
        <v>2.4832982007160602E-3</v>
      </c>
      <c r="AB37">
        <v>7657005</v>
      </c>
      <c r="AC37">
        <v>1793</v>
      </c>
      <c r="AE37" t="s">
        <v>94</v>
      </c>
      <c r="AF37">
        <v>2.43000077926247E-3</v>
      </c>
      <c r="AG37">
        <v>7961968</v>
      </c>
      <c r="AH37">
        <v>1708</v>
      </c>
      <c r="AJ37" t="s">
        <v>94</v>
      </c>
      <c r="AK37">
        <v>2.4946268174731601E-3</v>
      </c>
      <c r="AL37">
        <v>8036851</v>
      </c>
      <c r="AM37">
        <v>1713</v>
      </c>
      <c r="AO37" t="s">
        <v>94</v>
      </c>
      <c r="AP37">
        <v>1.9904690748491099E-3</v>
      </c>
      <c r="AQ37">
        <v>11187637</v>
      </c>
      <c r="AR37">
        <v>1596</v>
      </c>
      <c r="AT37" t="s">
        <v>53</v>
      </c>
      <c r="AU37">
        <v>9.9499664499686706E-4</v>
      </c>
      <c r="AV37">
        <v>5114099</v>
      </c>
      <c r="AW37">
        <v>1384</v>
      </c>
      <c r="AY37" t="s">
        <v>53</v>
      </c>
      <c r="AZ37">
        <v>9.8850387877558697E-4</v>
      </c>
      <c r="BA37">
        <v>5291544</v>
      </c>
      <c r="BB37">
        <v>1398</v>
      </c>
      <c r="BD37" t="s">
        <v>53</v>
      </c>
      <c r="BE37">
        <v>1.0232098520880401E-3</v>
      </c>
      <c r="BF37">
        <v>7122262</v>
      </c>
      <c r="BG37">
        <v>1529</v>
      </c>
      <c r="BI37" t="s">
        <v>53</v>
      </c>
      <c r="BJ37">
        <v>1.06861778636716E-3</v>
      </c>
      <c r="BK37">
        <v>7257726</v>
      </c>
      <c r="BL37">
        <v>1516</v>
      </c>
      <c r="BN37" t="s">
        <v>52</v>
      </c>
      <c r="BO37">
        <v>1.6581130360293999E-2</v>
      </c>
      <c r="BP37">
        <v>39654602</v>
      </c>
      <c r="BQ37">
        <v>1857</v>
      </c>
      <c r="BS37" t="s">
        <v>52</v>
      </c>
      <c r="BT37">
        <v>1.63354849398374E-2</v>
      </c>
      <c r="BU37">
        <v>42798021</v>
      </c>
      <c r="BV37">
        <v>1858</v>
      </c>
      <c r="BX37" t="s">
        <v>52</v>
      </c>
      <c r="BY37">
        <v>1.53657330729018E-2</v>
      </c>
      <c r="BZ37">
        <v>41873907</v>
      </c>
      <c r="CA37">
        <v>1778</v>
      </c>
      <c r="CC37" t="s">
        <v>52</v>
      </c>
      <c r="CD37">
        <v>1.52777889495099E-2</v>
      </c>
      <c r="CE37">
        <v>44530294</v>
      </c>
      <c r="CF37">
        <v>1807</v>
      </c>
      <c r="CH37" t="s">
        <v>52</v>
      </c>
      <c r="CI37">
        <v>1.5088027973123599E-2</v>
      </c>
      <c r="CJ37">
        <v>46792680</v>
      </c>
      <c r="CK37">
        <v>1867</v>
      </c>
      <c r="CM37" t="s">
        <v>52</v>
      </c>
      <c r="CN37">
        <v>1.50535388601656E-2</v>
      </c>
      <c r="CO37">
        <v>49721280</v>
      </c>
      <c r="CP37">
        <v>1859</v>
      </c>
      <c r="CR37" t="s">
        <v>52</v>
      </c>
      <c r="CS37">
        <v>1.4609339264618101E-2</v>
      </c>
      <c r="CT37">
        <v>48539189</v>
      </c>
      <c r="CU37">
        <v>1856</v>
      </c>
      <c r="CW37" t="s">
        <v>52</v>
      </c>
      <c r="CX37">
        <v>1.4276775175029999E-2</v>
      </c>
      <c r="CY37">
        <v>50113766</v>
      </c>
      <c r="CZ37">
        <v>1863</v>
      </c>
      <c r="DB37" t="s">
        <v>52</v>
      </c>
      <c r="DC37">
        <v>1.35672680560113E-2</v>
      </c>
      <c r="DD37">
        <v>55013783</v>
      </c>
      <c r="DE37">
        <v>1870</v>
      </c>
      <c r="DG37" t="s">
        <v>52</v>
      </c>
      <c r="DH37">
        <v>1.28236284712705E-2</v>
      </c>
      <c r="DI37">
        <v>55042709</v>
      </c>
      <c r="DJ37">
        <v>1863</v>
      </c>
      <c r="DL37" t="s">
        <v>52</v>
      </c>
      <c r="DM37">
        <v>1.33494068286279E-2</v>
      </c>
      <c r="DN37">
        <v>59956065</v>
      </c>
      <c r="DO37">
        <v>1934</v>
      </c>
      <c r="DQ37" t="s">
        <v>52</v>
      </c>
      <c r="DR37">
        <v>1.32462040448492E-2</v>
      </c>
      <c r="DS37">
        <v>60976057</v>
      </c>
      <c r="DT37">
        <v>1940</v>
      </c>
      <c r="DV37" t="s">
        <v>52</v>
      </c>
      <c r="DW37">
        <v>1.2844029270591299E-2</v>
      </c>
      <c r="DX37">
        <v>58826539</v>
      </c>
      <c r="DY37">
        <v>1967</v>
      </c>
      <c r="EA37" t="s">
        <v>52</v>
      </c>
      <c r="EB37">
        <v>1.18431094622117E-2</v>
      </c>
      <c r="EC37">
        <v>60815097</v>
      </c>
      <c r="ED37">
        <v>1981</v>
      </c>
      <c r="EF37" t="s">
        <v>52</v>
      </c>
      <c r="EG37">
        <v>1.22026151749247E-2</v>
      </c>
      <c r="EH37">
        <v>65620588</v>
      </c>
      <c r="EI37">
        <v>1995</v>
      </c>
      <c r="EK37" t="s">
        <v>52</v>
      </c>
      <c r="EL37">
        <v>1.21715605257959E-2</v>
      </c>
      <c r="EM37">
        <v>67908978</v>
      </c>
      <c r="EN37">
        <v>1993</v>
      </c>
      <c r="EP37" t="s">
        <v>52</v>
      </c>
      <c r="EQ37">
        <v>1.1597393301654201E-2</v>
      </c>
      <c r="ER37">
        <v>69100948</v>
      </c>
      <c r="ES37">
        <v>2020</v>
      </c>
      <c r="EU37" t="s">
        <v>51</v>
      </c>
      <c r="EV37">
        <v>2.0143225932088998E-3</v>
      </c>
      <c r="EW37">
        <v>28234038</v>
      </c>
      <c r="EX37">
        <v>1781</v>
      </c>
      <c r="EZ37" t="s">
        <v>51</v>
      </c>
      <c r="FA37">
        <v>2.0849088976009002E-3</v>
      </c>
      <c r="FB37">
        <v>29537058</v>
      </c>
      <c r="FC37">
        <v>1777</v>
      </c>
      <c r="FE37" t="s">
        <v>51</v>
      </c>
      <c r="FF37">
        <v>2.0062869153552802E-3</v>
      </c>
      <c r="FG37">
        <v>30104234</v>
      </c>
      <c r="FH37">
        <v>1736</v>
      </c>
      <c r="FJ37" t="s">
        <v>51</v>
      </c>
      <c r="FK37">
        <v>2.0067674040987601E-3</v>
      </c>
      <c r="FL37">
        <v>31654833</v>
      </c>
      <c r="FM37">
        <v>1765</v>
      </c>
      <c r="FO37" t="s">
        <v>49</v>
      </c>
      <c r="FP37">
        <v>2.2649156417134299E-2</v>
      </c>
      <c r="FQ37">
        <v>155831183</v>
      </c>
      <c r="FR37">
        <v>2008</v>
      </c>
      <c r="FT37" t="s">
        <v>49</v>
      </c>
      <c r="FU37">
        <v>2.2237721040035598E-2</v>
      </c>
      <c r="FV37">
        <v>153240436</v>
      </c>
      <c r="FW37">
        <v>2024</v>
      </c>
      <c r="FY37" t="s">
        <v>49</v>
      </c>
      <c r="FZ37">
        <v>2.2257130599192699E-2</v>
      </c>
      <c r="GA37">
        <v>143284948</v>
      </c>
      <c r="GB37">
        <v>1982</v>
      </c>
      <c r="GD37" t="s">
        <v>49</v>
      </c>
      <c r="GE37">
        <v>2.0959678925828701E-2</v>
      </c>
      <c r="GF37">
        <v>120104270</v>
      </c>
      <c r="GG37">
        <v>1950</v>
      </c>
      <c r="GI37" t="s">
        <v>48</v>
      </c>
      <c r="GJ37">
        <v>2.4680272364794101E-3</v>
      </c>
      <c r="GK37">
        <v>28630865</v>
      </c>
      <c r="GL37">
        <v>1837</v>
      </c>
      <c r="GN37" t="s">
        <v>48</v>
      </c>
      <c r="GO37">
        <v>2.4818788259494298E-3</v>
      </c>
      <c r="GP37">
        <v>30110772</v>
      </c>
      <c r="GQ37">
        <v>1836</v>
      </c>
      <c r="GS37" t="s">
        <v>45</v>
      </c>
      <c r="GT37">
        <v>1.8366699308598399E-3</v>
      </c>
      <c r="GU37">
        <v>30238498</v>
      </c>
      <c r="GV37">
        <v>2344</v>
      </c>
      <c r="GX37" t="s">
        <v>45</v>
      </c>
      <c r="GY37">
        <v>1.8932720460270601E-3</v>
      </c>
      <c r="GZ37">
        <v>29431004</v>
      </c>
      <c r="HA37">
        <v>2343</v>
      </c>
      <c r="HC37" t="s">
        <v>45</v>
      </c>
      <c r="HD37">
        <v>1.78001594574778E-3</v>
      </c>
      <c r="HE37">
        <v>28711370</v>
      </c>
      <c r="HF37">
        <v>2281</v>
      </c>
      <c r="HH37" t="s">
        <v>45</v>
      </c>
      <c r="HI37">
        <v>1.9610971481108701E-3</v>
      </c>
      <c r="HJ37">
        <v>27976288</v>
      </c>
      <c r="HK37">
        <v>2163</v>
      </c>
      <c r="HM37" t="s">
        <v>45</v>
      </c>
      <c r="HN37">
        <v>1.95592661781154E-3</v>
      </c>
      <c r="HO37">
        <v>30918441</v>
      </c>
      <c r="HP37">
        <v>2304</v>
      </c>
      <c r="HR37" t="s">
        <v>45</v>
      </c>
      <c r="HS37">
        <v>1.90697282408285E-3</v>
      </c>
      <c r="HT37">
        <v>29967282</v>
      </c>
      <c r="HU37">
        <v>2318</v>
      </c>
      <c r="HW37" t="s">
        <v>44</v>
      </c>
      <c r="HX37">
        <v>7.3390083767874799E-4</v>
      </c>
      <c r="HY37">
        <v>8154869</v>
      </c>
      <c r="HZ37">
        <v>841</v>
      </c>
      <c r="IB37" t="s">
        <v>44</v>
      </c>
      <c r="IC37">
        <v>7.3465533385445002E-4</v>
      </c>
      <c r="ID37">
        <v>12726605</v>
      </c>
      <c r="IE37">
        <v>1092</v>
      </c>
      <c r="IG37" t="s">
        <v>44</v>
      </c>
      <c r="IH37">
        <v>7.4334000642068299E-4</v>
      </c>
      <c r="II37">
        <v>11864189</v>
      </c>
      <c r="IJ37">
        <v>772</v>
      </c>
      <c r="IL37" t="s">
        <v>44</v>
      </c>
      <c r="IM37">
        <v>7.3444762314784403E-4</v>
      </c>
      <c r="IN37">
        <v>7362833</v>
      </c>
      <c r="IO37">
        <v>629</v>
      </c>
      <c r="IQ37" t="s">
        <v>44</v>
      </c>
      <c r="IR37">
        <v>7.3684439489923295E-4</v>
      </c>
      <c r="IS37">
        <v>7524151</v>
      </c>
      <c r="IT37">
        <v>626</v>
      </c>
      <c r="IV37" t="s">
        <v>44</v>
      </c>
      <c r="IW37">
        <v>7.2722234396984298E-4</v>
      </c>
      <c r="IX37">
        <v>7240940</v>
      </c>
      <c r="IY37">
        <v>629</v>
      </c>
      <c r="JA37" t="s">
        <v>44</v>
      </c>
      <c r="JB37">
        <v>7.3195938819725496E-4</v>
      </c>
      <c r="JC37">
        <v>11936522</v>
      </c>
      <c r="JD37">
        <v>919</v>
      </c>
      <c r="JF37" t="s">
        <v>44</v>
      </c>
      <c r="JG37">
        <v>7.3449781908424897E-4</v>
      </c>
      <c r="JH37">
        <v>11571125</v>
      </c>
      <c r="JI37">
        <v>925</v>
      </c>
      <c r="JK37" t="s">
        <v>44</v>
      </c>
      <c r="JL37">
        <v>7.3387804873383097E-4</v>
      </c>
      <c r="JM37">
        <v>10409521</v>
      </c>
      <c r="JN37">
        <v>933</v>
      </c>
      <c r="JP37" t="s">
        <v>44</v>
      </c>
      <c r="JQ37">
        <v>7.3269037922220998E-4</v>
      </c>
      <c r="JR37">
        <v>11401107</v>
      </c>
      <c r="JS37">
        <v>880</v>
      </c>
      <c r="JU37" t="s">
        <v>44</v>
      </c>
      <c r="JV37">
        <v>7.4589108838663497E-4</v>
      </c>
      <c r="JW37">
        <v>11408056</v>
      </c>
      <c r="JX37">
        <v>929</v>
      </c>
      <c r="JZ37" t="s">
        <v>44</v>
      </c>
      <c r="KA37">
        <v>7.4967256453798998E-4</v>
      </c>
      <c r="KB37">
        <v>14632536</v>
      </c>
      <c r="KC37">
        <v>1113</v>
      </c>
      <c r="KE37" t="s">
        <v>43</v>
      </c>
      <c r="KF37">
        <v>9.3748411491425807E-2</v>
      </c>
      <c r="KG37">
        <v>688364584</v>
      </c>
      <c r="KH37">
        <v>2396</v>
      </c>
      <c r="KJ37" t="s">
        <v>43</v>
      </c>
      <c r="KK37">
        <v>9.2440450106104494E-2</v>
      </c>
      <c r="KL37">
        <v>692760841</v>
      </c>
      <c r="KM37">
        <v>2395</v>
      </c>
      <c r="KO37" t="s">
        <v>43</v>
      </c>
      <c r="KP37">
        <v>9.1729637409237397E-2</v>
      </c>
      <c r="KQ37">
        <v>675198237</v>
      </c>
      <c r="KR37">
        <v>2350</v>
      </c>
      <c r="KT37" t="s">
        <v>43</v>
      </c>
      <c r="KU37">
        <v>9.2341025096204898E-2</v>
      </c>
      <c r="KV37">
        <v>662354737</v>
      </c>
      <c r="KW37">
        <v>2361</v>
      </c>
    </row>
    <row r="38" spans="1:309" x14ac:dyDescent="0.25">
      <c r="A38" t="s">
        <v>58</v>
      </c>
      <c r="B38">
        <v>3.8205359148318998E-3</v>
      </c>
      <c r="C38">
        <v>8394958</v>
      </c>
      <c r="D38">
        <v>1671</v>
      </c>
      <c r="F38" t="s">
        <v>44</v>
      </c>
      <c r="G38">
        <v>7.7748431380176598E-4</v>
      </c>
      <c r="H38">
        <v>2899823</v>
      </c>
      <c r="I38">
        <v>772</v>
      </c>
      <c r="K38" t="s">
        <v>44</v>
      </c>
      <c r="L38">
        <v>7.8435514268217904E-4</v>
      </c>
      <c r="M38">
        <v>3221243</v>
      </c>
      <c r="N38">
        <v>954</v>
      </c>
      <c r="P38" t="s">
        <v>58</v>
      </c>
      <c r="Q38">
        <v>4.0065559543818697E-3</v>
      </c>
      <c r="R38">
        <v>8654281</v>
      </c>
      <c r="S38">
        <v>1670</v>
      </c>
      <c r="U38" t="s">
        <v>58</v>
      </c>
      <c r="V38">
        <v>4.0339382620050096E-3</v>
      </c>
      <c r="W38">
        <v>9159076</v>
      </c>
      <c r="X38">
        <v>1766</v>
      </c>
      <c r="Z38" t="s">
        <v>58</v>
      </c>
      <c r="AA38">
        <v>3.87987869907138E-3</v>
      </c>
      <c r="AB38">
        <v>9338902</v>
      </c>
      <c r="AC38">
        <v>1833</v>
      </c>
      <c r="AE38" t="s">
        <v>58</v>
      </c>
      <c r="AF38">
        <v>3.4308108894488798E-3</v>
      </c>
      <c r="AG38">
        <v>9267229</v>
      </c>
      <c r="AH38">
        <v>1817</v>
      </c>
      <c r="AJ38" t="s">
        <v>58</v>
      </c>
      <c r="AK38">
        <v>3.7012071651471201E-3</v>
      </c>
      <c r="AL38">
        <v>9616132</v>
      </c>
      <c r="AM38">
        <v>1824</v>
      </c>
      <c r="AO38" t="s">
        <v>58</v>
      </c>
      <c r="AP38">
        <v>3.0860566367813102E-3</v>
      </c>
      <c r="AQ38">
        <v>13408805</v>
      </c>
      <c r="AR38">
        <v>1814</v>
      </c>
      <c r="AT38" t="s">
        <v>54</v>
      </c>
      <c r="AU38">
        <v>3.2122612024959099E-3</v>
      </c>
      <c r="AV38">
        <v>9782672</v>
      </c>
      <c r="AW38">
        <v>1371</v>
      </c>
      <c r="AY38" t="s">
        <v>54</v>
      </c>
      <c r="AZ38">
        <v>2.4664202729254301E-3</v>
      </c>
      <c r="BA38">
        <v>8635788</v>
      </c>
      <c r="BB38">
        <v>1495</v>
      </c>
      <c r="BD38" t="s">
        <v>54</v>
      </c>
      <c r="BE38">
        <v>2.7859964224132201E-3</v>
      </c>
      <c r="BF38">
        <v>10195379</v>
      </c>
      <c r="BG38">
        <v>1529</v>
      </c>
      <c r="BI38" t="s">
        <v>54</v>
      </c>
      <c r="BJ38">
        <v>3.16786757061917E-3</v>
      </c>
      <c r="BK38">
        <v>10953194</v>
      </c>
      <c r="BL38">
        <v>1516</v>
      </c>
      <c r="BN38" t="s">
        <v>53</v>
      </c>
      <c r="BO38">
        <v>1.06712668249064E-3</v>
      </c>
      <c r="BP38">
        <v>7601983</v>
      </c>
      <c r="BQ38">
        <v>1510</v>
      </c>
      <c r="BS38" t="s">
        <v>53</v>
      </c>
      <c r="BT38">
        <v>1.11427112428989E-3</v>
      </c>
      <c r="BU38">
        <v>10730725</v>
      </c>
      <c r="BV38">
        <v>1695</v>
      </c>
      <c r="BX38" t="s">
        <v>53</v>
      </c>
      <c r="BY38">
        <v>1.11006739127867E-3</v>
      </c>
      <c r="BZ38">
        <v>11460764</v>
      </c>
      <c r="CA38">
        <v>1677</v>
      </c>
      <c r="CC38" t="s">
        <v>53</v>
      </c>
      <c r="CD38">
        <v>1.1565979251877999E-3</v>
      </c>
      <c r="CE38">
        <v>11779891</v>
      </c>
      <c r="CF38">
        <v>1706</v>
      </c>
      <c r="CH38" t="s">
        <v>53</v>
      </c>
      <c r="CI38">
        <v>1.1569657801202E-3</v>
      </c>
      <c r="CJ38">
        <v>12050718</v>
      </c>
      <c r="CK38">
        <v>1532</v>
      </c>
      <c r="CM38" t="s">
        <v>53</v>
      </c>
      <c r="CN38">
        <v>1.1609023055072899E-3</v>
      </c>
      <c r="CO38">
        <v>13408105</v>
      </c>
      <c r="CP38">
        <v>1637</v>
      </c>
      <c r="CR38" t="s">
        <v>53</v>
      </c>
      <c r="CS38">
        <v>1.15151471590919E-3</v>
      </c>
      <c r="CT38">
        <v>13549231</v>
      </c>
      <c r="CU38">
        <v>1684</v>
      </c>
      <c r="CW38" t="s">
        <v>53</v>
      </c>
      <c r="CX38">
        <v>1.1529788558472601E-3</v>
      </c>
      <c r="CY38">
        <v>14081524</v>
      </c>
      <c r="CZ38">
        <v>1695</v>
      </c>
      <c r="DB38" t="s">
        <v>53</v>
      </c>
      <c r="DC38">
        <v>1.20610949644946E-3</v>
      </c>
      <c r="DD38">
        <v>15844901</v>
      </c>
      <c r="DE38">
        <v>1657</v>
      </c>
      <c r="DG38" t="s">
        <v>53</v>
      </c>
      <c r="DH38">
        <v>1.28276545036913E-3</v>
      </c>
      <c r="DI38">
        <v>16843835</v>
      </c>
      <c r="DJ38">
        <v>1678</v>
      </c>
      <c r="DL38" t="s">
        <v>53</v>
      </c>
      <c r="DM38">
        <v>1.23641338213119E-3</v>
      </c>
      <c r="DN38">
        <v>17164807</v>
      </c>
      <c r="DO38">
        <v>1722</v>
      </c>
      <c r="DQ38" t="s">
        <v>53</v>
      </c>
      <c r="DR38">
        <v>1.17062028556803E-3</v>
      </c>
      <c r="DS38">
        <v>17203726</v>
      </c>
      <c r="DT38">
        <v>1726</v>
      </c>
      <c r="DV38" t="s">
        <v>53</v>
      </c>
      <c r="DW38">
        <v>1.1698429495079099E-3</v>
      </c>
      <c r="DX38">
        <v>16721964</v>
      </c>
      <c r="DY38">
        <v>1737</v>
      </c>
      <c r="EA38" t="s">
        <v>53</v>
      </c>
      <c r="EB38">
        <v>1.14286965167327E-3</v>
      </c>
      <c r="EC38">
        <v>18245360</v>
      </c>
      <c r="ED38">
        <v>1740</v>
      </c>
      <c r="EF38" t="s">
        <v>53</v>
      </c>
      <c r="EG38">
        <v>1.3205176325733301E-3</v>
      </c>
      <c r="EH38">
        <v>19959193</v>
      </c>
      <c r="EI38">
        <v>1743</v>
      </c>
      <c r="EK38" t="s">
        <v>53</v>
      </c>
      <c r="EL38">
        <v>1.23646898377583E-3</v>
      </c>
      <c r="EM38">
        <v>20370037</v>
      </c>
      <c r="EN38">
        <v>1743</v>
      </c>
      <c r="EP38" t="s">
        <v>53</v>
      </c>
      <c r="EQ38">
        <v>1.2935096997527E-3</v>
      </c>
      <c r="ER38">
        <v>21849065</v>
      </c>
      <c r="ES38">
        <v>1769</v>
      </c>
      <c r="EU38" t="s">
        <v>52</v>
      </c>
      <c r="EV38">
        <v>1.0842624156134399E-2</v>
      </c>
      <c r="EW38">
        <v>74278671</v>
      </c>
      <c r="EX38">
        <v>2032</v>
      </c>
      <c r="EZ38" t="s">
        <v>52</v>
      </c>
      <c r="FA38">
        <v>9.9919314440841192E-3</v>
      </c>
      <c r="FB38">
        <v>70807343</v>
      </c>
      <c r="FC38">
        <v>2043</v>
      </c>
      <c r="FE38" t="s">
        <v>52</v>
      </c>
      <c r="FF38">
        <v>1.0671651674205E-2</v>
      </c>
      <c r="FG38">
        <v>77576958</v>
      </c>
      <c r="FH38">
        <v>1893</v>
      </c>
      <c r="FJ38" t="s">
        <v>52</v>
      </c>
      <c r="FK38">
        <v>9.4449870459957699E-3</v>
      </c>
      <c r="FL38">
        <v>75001397</v>
      </c>
      <c r="FM38">
        <v>2016</v>
      </c>
      <c r="FO38" t="s">
        <v>50</v>
      </c>
      <c r="FP38">
        <v>1.00523947435344E-3</v>
      </c>
      <c r="FQ38">
        <v>27091976</v>
      </c>
      <c r="FR38">
        <v>1810</v>
      </c>
      <c r="FT38" t="s">
        <v>50</v>
      </c>
      <c r="FU38">
        <v>1.15417468841772E-3</v>
      </c>
      <c r="FV38">
        <v>27864419</v>
      </c>
      <c r="FW38">
        <v>1814</v>
      </c>
      <c r="FY38" t="s">
        <v>50</v>
      </c>
      <c r="FZ38">
        <v>1.11368426161674E-3</v>
      </c>
      <c r="GA38">
        <v>25777429</v>
      </c>
      <c r="GB38">
        <v>1815</v>
      </c>
      <c r="GD38" t="s">
        <v>50</v>
      </c>
      <c r="GE38">
        <v>9.2075690969164103E-4</v>
      </c>
      <c r="GF38">
        <v>21477810</v>
      </c>
      <c r="GG38">
        <v>1800</v>
      </c>
      <c r="GI38" t="s">
        <v>49</v>
      </c>
      <c r="GJ38">
        <v>2.23693226022544E-2</v>
      </c>
      <c r="GK38">
        <v>130461465</v>
      </c>
      <c r="GL38">
        <v>1974</v>
      </c>
      <c r="GN38" t="s">
        <v>49</v>
      </c>
      <c r="GO38">
        <v>2.0263616397969E-2</v>
      </c>
      <c r="GP38">
        <v>126497995</v>
      </c>
      <c r="GQ38">
        <v>1974</v>
      </c>
      <c r="GS38" t="s">
        <v>46</v>
      </c>
      <c r="GT38">
        <v>1.38179335646893E-3</v>
      </c>
      <c r="GU38">
        <v>29289344</v>
      </c>
      <c r="GV38">
        <v>2451</v>
      </c>
      <c r="GX38" t="s">
        <v>46</v>
      </c>
      <c r="GY38">
        <v>1.4490255405207101E-3</v>
      </c>
      <c r="GZ38">
        <v>28514777</v>
      </c>
      <c r="HA38">
        <v>2456</v>
      </c>
      <c r="HC38" t="s">
        <v>46</v>
      </c>
      <c r="HD38">
        <v>1.4480994024629499E-3</v>
      </c>
      <c r="HE38">
        <v>27898777</v>
      </c>
      <c r="HF38">
        <v>2318</v>
      </c>
      <c r="HH38" t="s">
        <v>46</v>
      </c>
      <c r="HI38">
        <v>1.23672657091819E-3</v>
      </c>
      <c r="HJ38">
        <v>22173042</v>
      </c>
      <c r="HK38">
        <v>2185</v>
      </c>
      <c r="HM38" t="s">
        <v>46</v>
      </c>
      <c r="HN38">
        <v>1.21983500856529E-3</v>
      </c>
      <c r="HO38">
        <v>23439541</v>
      </c>
      <c r="HP38">
        <v>2144</v>
      </c>
      <c r="HR38" t="s">
        <v>46</v>
      </c>
      <c r="HS38">
        <v>1.21565050375883E-3</v>
      </c>
      <c r="HT38">
        <v>22930846</v>
      </c>
      <c r="HU38">
        <v>2245</v>
      </c>
      <c r="HW38" t="s">
        <v>45</v>
      </c>
      <c r="HX38">
        <v>1.7502242517136899E-3</v>
      </c>
      <c r="HY38">
        <v>30857955</v>
      </c>
      <c r="HZ38">
        <v>2270</v>
      </c>
      <c r="IB38" t="s">
        <v>45</v>
      </c>
      <c r="IC38">
        <v>1.8080243650856101E-3</v>
      </c>
      <c r="ID38">
        <v>31797938</v>
      </c>
      <c r="IE38">
        <v>2222</v>
      </c>
      <c r="IG38" t="s">
        <v>45</v>
      </c>
      <c r="IH38">
        <v>1.7853566896338701E-3</v>
      </c>
      <c r="II38">
        <v>30152191</v>
      </c>
      <c r="IJ38">
        <v>2129</v>
      </c>
      <c r="IL38" t="s">
        <v>45</v>
      </c>
      <c r="IM38">
        <v>1.8560070909409501E-3</v>
      </c>
      <c r="IN38">
        <v>28535537</v>
      </c>
      <c r="IO38">
        <v>2076</v>
      </c>
      <c r="IQ38" t="s">
        <v>45</v>
      </c>
      <c r="IR38">
        <v>1.9123471635127799E-3</v>
      </c>
      <c r="IS38">
        <v>30309218</v>
      </c>
      <c r="IT38">
        <v>2083</v>
      </c>
      <c r="IV38" t="s">
        <v>45</v>
      </c>
      <c r="IW38">
        <v>1.83816430116982E-3</v>
      </c>
      <c r="IX38">
        <v>29336609</v>
      </c>
      <c r="IY38">
        <v>2166</v>
      </c>
      <c r="JA38" t="s">
        <v>45</v>
      </c>
      <c r="JB38">
        <v>1.927608614375E-3</v>
      </c>
      <c r="JC38">
        <v>30009214</v>
      </c>
      <c r="JD38">
        <v>2156</v>
      </c>
      <c r="JF38" t="s">
        <v>45</v>
      </c>
      <c r="JG38">
        <v>1.93307101479569E-3</v>
      </c>
      <c r="JH38">
        <v>29989650</v>
      </c>
      <c r="JI38">
        <v>2175</v>
      </c>
      <c r="JK38" t="s">
        <v>45</v>
      </c>
      <c r="JL38">
        <v>1.8794858028517299E-3</v>
      </c>
      <c r="JM38">
        <v>28887773</v>
      </c>
      <c r="JN38">
        <v>2179</v>
      </c>
      <c r="JP38" t="s">
        <v>45</v>
      </c>
      <c r="JQ38">
        <v>1.96566473350448E-3</v>
      </c>
      <c r="JR38">
        <v>30104860</v>
      </c>
      <c r="JS38">
        <v>2127</v>
      </c>
      <c r="JU38" t="s">
        <v>45</v>
      </c>
      <c r="JV38">
        <v>1.99274698375565E-3</v>
      </c>
      <c r="JW38">
        <v>30506957</v>
      </c>
      <c r="JX38">
        <v>2206</v>
      </c>
      <c r="JZ38" t="s">
        <v>45</v>
      </c>
      <c r="KA38">
        <v>2.1579241133442301E-3</v>
      </c>
      <c r="KB38">
        <v>28231523</v>
      </c>
      <c r="KC38">
        <v>2180</v>
      </c>
      <c r="KE38" t="s">
        <v>44</v>
      </c>
      <c r="KF38">
        <v>7.2938488765702603E-4</v>
      </c>
      <c r="KG38">
        <v>14478244</v>
      </c>
      <c r="KH38">
        <v>998</v>
      </c>
      <c r="KJ38" t="s">
        <v>44</v>
      </c>
      <c r="KK38">
        <v>7.3727265979615399E-4</v>
      </c>
      <c r="KL38">
        <v>15332035</v>
      </c>
      <c r="KM38">
        <v>1120</v>
      </c>
      <c r="KO38" t="s">
        <v>44</v>
      </c>
      <c r="KP38">
        <v>7.4679880806798602E-4</v>
      </c>
      <c r="KQ38">
        <v>14825857</v>
      </c>
      <c r="KR38">
        <v>1103</v>
      </c>
      <c r="KT38" t="s">
        <v>44</v>
      </c>
      <c r="KU38">
        <v>7.5014314759457197E-4</v>
      </c>
      <c r="KV38">
        <v>14273810</v>
      </c>
      <c r="KW38">
        <v>1110</v>
      </c>
    </row>
    <row r="39" spans="1:309" x14ac:dyDescent="0.25">
      <c r="A39" t="s">
        <v>59</v>
      </c>
      <c r="B39">
        <v>4.1917610572760299E-3</v>
      </c>
      <c r="C39">
        <v>8395307</v>
      </c>
      <c r="D39">
        <v>1671</v>
      </c>
      <c r="F39" t="s">
        <v>45</v>
      </c>
      <c r="G39">
        <v>2.3334057739302499E-3</v>
      </c>
      <c r="H39">
        <v>6304080</v>
      </c>
      <c r="I39">
        <v>1557</v>
      </c>
      <c r="K39" t="s">
        <v>45</v>
      </c>
      <c r="L39">
        <v>2.7182750378189099E-3</v>
      </c>
      <c r="M39">
        <v>6750835</v>
      </c>
      <c r="N39">
        <v>1665</v>
      </c>
      <c r="P39" t="s">
        <v>59</v>
      </c>
      <c r="Q39">
        <v>4.2136217089285902E-3</v>
      </c>
      <c r="R39">
        <v>8524860</v>
      </c>
      <c r="S39">
        <v>1670</v>
      </c>
      <c r="U39" t="s">
        <v>59</v>
      </c>
      <c r="V39">
        <v>4.0983559872930196E-3</v>
      </c>
      <c r="W39">
        <v>8801777</v>
      </c>
      <c r="X39">
        <v>1684</v>
      </c>
      <c r="Z39" t="s">
        <v>59</v>
      </c>
      <c r="AA39">
        <v>3.9504044861659298E-3</v>
      </c>
      <c r="AB39">
        <v>8947956</v>
      </c>
      <c r="AC39">
        <v>1710</v>
      </c>
      <c r="AE39" t="s">
        <v>59</v>
      </c>
      <c r="AF39">
        <v>3.7472946225554902E-3</v>
      </c>
      <c r="AG39">
        <v>9234340</v>
      </c>
      <c r="AH39">
        <v>1777</v>
      </c>
      <c r="AJ39" t="s">
        <v>59</v>
      </c>
      <c r="AK39">
        <v>3.71875684380653E-3</v>
      </c>
      <c r="AL39">
        <v>9197444</v>
      </c>
      <c r="AM39">
        <v>1784</v>
      </c>
      <c r="AO39" t="s">
        <v>59</v>
      </c>
      <c r="AP39">
        <v>3.1881411507968401E-3</v>
      </c>
      <c r="AQ39">
        <v>12943534</v>
      </c>
      <c r="AR39">
        <v>1774</v>
      </c>
      <c r="AT39" t="s">
        <v>55</v>
      </c>
      <c r="AU39">
        <v>1.26953277355836E-3</v>
      </c>
      <c r="AV39">
        <v>9593010</v>
      </c>
      <c r="AW39">
        <v>1707</v>
      </c>
      <c r="AY39" t="s">
        <v>55</v>
      </c>
      <c r="AZ39">
        <v>1.24027629126831E-3</v>
      </c>
      <c r="BA39">
        <v>9369670</v>
      </c>
      <c r="BB39">
        <v>1575</v>
      </c>
      <c r="BD39" t="s">
        <v>55</v>
      </c>
      <c r="BE39">
        <v>1.19201768092478E-3</v>
      </c>
      <c r="BF39">
        <v>10029075</v>
      </c>
      <c r="BG39">
        <v>1451</v>
      </c>
      <c r="BI39" t="s">
        <v>55</v>
      </c>
      <c r="BJ39">
        <v>1.1738850620635799E-3</v>
      </c>
      <c r="BK39">
        <v>10000973</v>
      </c>
      <c r="BL39">
        <v>1453</v>
      </c>
      <c r="BN39" t="s">
        <v>54</v>
      </c>
      <c r="BO39">
        <v>3.5099255681814898E-3</v>
      </c>
      <c r="BP39">
        <v>12059668</v>
      </c>
      <c r="BQ39">
        <v>1510</v>
      </c>
      <c r="BS39" t="s">
        <v>54</v>
      </c>
      <c r="BT39">
        <v>4.5675031548318996E-3</v>
      </c>
      <c r="BU39">
        <v>18027296</v>
      </c>
      <c r="BV39">
        <v>1695</v>
      </c>
      <c r="BX39" t="s">
        <v>54</v>
      </c>
      <c r="BY39">
        <v>5.2867554293629E-3</v>
      </c>
      <c r="BZ39">
        <v>20819839</v>
      </c>
      <c r="CA39">
        <v>1677</v>
      </c>
      <c r="CC39" t="s">
        <v>54</v>
      </c>
      <c r="CD39">
        <v>5.3079392221757702E-3</v>
      </c>
      <c r="CE39">
        <v>21404098</v>
      </c>
      <c r="CF39">
        <v>1706</v>
      </c>
      <c r="CH39" t="s">
        <v>54</v>
      </c>
      <c r="CI39">
        <v>5.4686892137751396E-3</v>
      </c>
      <c r="CJ39">
        <v>22929454</v>
      </c>
      <c r="CK39">
        <v>1638</v>
      </c>
      <c r="CM39" t="s">
        <v>54</v>
      </c>
      <c r="CN39">
        <v>5.7153635099567003E-3</v>
      </c>
      <c r="CO39">
        <v>25436566</v>
      </c>
      <c r="CP39">
        <v>1637</v>
      </c>
      <c r="CR39" t="s">
        <v>54</v>
      </c>
      <c r="CS39">
        <v>5.77375423901019E-3</v>
      </c>
      <c r="CT39">
        <v>25880008</v>
      </c>
      <c r="CU39">
        <v>1684</v>
      </c>
      <c r="CW39" t="s">
        <v>54</v>
      </c>
      <c r="CX39">
        <v>5.4802908579074001E-3</v>
      </c>
      <c r="CY39">
        <v>26231535</v>
      </c>
      <c r="CZ39">
        <v>1695</v>
      </c>
      <c r="DB39" t="s">
        <v>54</v>
      </c>
      <c r="DC39">
        <v>5.5134729144702896E-3</v>
      </c>
      <c r="DD39">
        <v>29380838</v>
      </c>
      <c r="DE39">
        <v>1657</v>
      </c>
      <c r="DG39" t="s">
        <v>54</v>
      </c>
      <c r="DH39">
        <v>5.4658201327918796E-3</v>
      </c>
      <c r="DI39">
        <v>30505831</v>
      </c>
      <c r="DJ39">
        <v>1678</v>
      </c>
      <c r="DL39" t="s">
        <v>54</v>
      </c>
      <c r="DM39">
        <v>5.0472028155126103E-3</v>
      </c>
      <c r="DN39">
        <v>29969931</v>
      </c>
      <c r="DO39">
        <v>1722</v>
      </c>
      <c r="DQ39" t="s">
        <v>54</v>
      </c>
      <c r="DR39">
        <v>5.3709674696881503E-3</v>
      </c>
      <c r="DS39">
        <v>31666952</v>
      </c>
      <c r="DT39">
        <v>1726</v>
      </c>
      <c r="DV39" t="s">
        <v>54</v>
      </c>
      <c r="DW39">
        <v>4.5411746183931199E-3</v>
      </c>
      <c r="DX39">
        <v>27835078</v>
      </c>
      <c r="DY39">
        <v>1737</v>
      </c>
      <c r="EA39" t="s">
        <v>54</v>
      </c>
      <c r="EB39">
        <v>4.4606793252099201E-3</v>
      </c>
      <c r="EC39">
        <v>30434251</v>
      </c>
      <c r="ED39">
        <v>1740</v>
      </c>
      <c r="EF39" t="s">
        <v>54</v>
      </c>
      <c r="EG39">
        <v>4.2695681156020597E-3</v>
      </c>
      <c r="EH39">
        <v>31534169</v>
      </c>
      <c r="EI39">
        <v>1743</v>
      </c>
      <c r="EK39" t="s">
        <v>54</v>
      </c>
      <c r="EL39">
        <v>4.5686741629055398E-3</v>
      </c>
      <c r="EM39">
        <v>34459066</v>
      </c>
      <c r="EN39">
        <v>1781</v>
      </c>
      <c r="EP39" t="s">
        <v>54</v>
      </c>
      <c r="EQ39">
        <v>4.7600038792863101E-3</v>
      </c>
      <c r="ER39">
        <v>37346462</v>
      </c>
      <c r="ES39">
        <v>1808</v>
      </c>
      <c r="EU39" t="s">
        <v>53</v>
      </c>
      <c r="EV39">
        <v>1.28035812652499E-3</v>
      </c>
      <c r="EW39">
        <v>24483538</v>
      </c>
      <c r="EX39">
        <v>1781</v>
      </c>
      <c r="EZ39" t="s">
        <v>53</v>
      </c>
      <c r="FA39">
        <v>1.29183003395336E-3</v>
      </c>
      <c r="FB39">
        <v>25328000</v>
      </c>
      <c r="FC39">
        <v>1777</v>
      </c>
      <c r="FE39" t="s">
        <v>53</v>
      </c>
      <c r="FF39">
        <v>1.28543973553048E-3</v>
      </c>
      <c r="FG39">
        <v>26138393</v>
      </c>
      <c r="FH39">
        <v>1736</v>
      </c>
      <c r="FJ39" t="s">
        <v>53</v>
      </c>
      <c r="FK39">
        <v>1.29073241526246E-3</v>
      </c>
      <c r="FL39">
        <v>27519169</v>
      </c>
      <c r="FM39">
        <v>1765</v>
      </c>
      <c r="FO39" t="s">
        <v>51</v>
      </c>
      <c r="FP39">
        <v>2.0921282743104502E-3</v>
      </c>
      <c r="FQ39">
        <v>34537890</v>
      </c>
      <c r="FR39">
        <v>1765</v>
      </c>
      <c r="FT39" t="s">
        <v>51</v>
      </c>
      <c r="FU39">
        <v>2.05646472847618E-3</v>
      </c>
      <c r="FV39">
        <v>34243231</v>
      </c>
      <c r="FW39">
        <v>1773</v>
      </c>
      <c r="FY39" t="s">
        <v>51</v>
      </c>
      <c r="FZ39">
        <v>2.1145377220971699E-3</v>
      </c>
      <c r="GA39">
        <v>32330428</v>
      </c>
      <c r="GB39">
        <v>1771</v>
      </c>
      <c r="GD39" t="s">
        <v>51</v>
      </c>
      <c r="GE39">
        <v>2.0029085044877101E-3</v>
      </c>
      <c r="GF39">
        <v>27953436</v>
      </c>
      <c r="GG39">
        <v>1755</v>
      </c>
      <c r="GI39" t="s">
        <v>50</v>
      </c>
      <c r="GJ39">
        <v>9.4191118457709105E-4</v>
      </c>
      <c r="GK39">
        <v>21529516</v>
      </c>
      <c r="GL39">
        <v>1812</v>
      </c>
      <c r="GN39" t="s">
        <v>50</v>
      </c>
      <c r="GO39">
        <v>9.0805116417580001E-4</v>
      </c>
      <c r="GP39">
        <v>22140511</v>
      </c>
      <c r="GQ39">
        <v>1817</v>
      </c>
      <c r="GS39" t="s">
        <v>47</v>
      </c>
      <c r="GT39">
        <v>7.7728270953603595E-4</v>
      </c>
      <c r="GU39">
        <v>21414273</v>
      </c>
      <c r="GV39">
        <v>1931</v>
      </c>
      <c r="GX39" t="s">
        <v>47</v>
      </c>
      <c r="GY39">
        <v>7.82197851397465E-4</v>
      </c>
      <c r="GZ39">
        <v>21291556</v>
      </c>
      <c r="HA39">
        <v>2119</v>
      </c>
      <c r="HC39" t="s">
        <v>47</v>
      </c>
      <c r="HD39">
        <v>8.7010136313227097E-4</v>
      </c>
      <c r="HE39">
        <v>18274277</v>
      </c>
      <c r="HF39">
        <v>1874</v>
      </c>
      <c r="HH39" t="s">
        <v>47</v>
      </c>
      <c r="HI39">
        <v>9.1725490382212201E-4</v>
      </c>
      <c r="HJ39">
        <v>20036625</v>
      </c>
      <c r="HK39">
        <v>1780</v>
      </c>
      <c r="HM39" t="s">
        <v>47</v>
      </c>
      <c r="HN39">
        <v>8.9788115579501101E-4</v>
      </c>
      <c r="HO39">
        <v>18465181</v>
      </c>
      <c r="HP39">
        <v>1760</v>
      </c>
      <c r="HR39" t="s">
        <v>47</v>
      </c>
      <c r="HS39">
        <v>7.9700409537718795E-4</v>
      </c>
      <c r="HT39">
        <v>19998723</v>
      </c>
      <c r="HU39">
        <v>1764</v>
      </c>
      <c r="HW39" t="s">
        <v>46</v>
      </c>
      <c r="HX39">
        <v>1.1453761785010801E-3</v>
      </c>
      <c r="HY39">
        <v>23278810</v>
      </c>
      <c r="HZ39">
        <v>2175</v>
      </c>
      <c r="IB39" t="s">
        <v>46</v>
      </c>
      <c r="IC39">
        <v>1.1066435407242499E-3</v>
      </c>
      <c r="ID39">
        <v>23693595</v>
      </c>
      <c r="IE39">
        <v>2239</v>
      </c>
      <c r="IG39" t="s">
        <v>46</v>
      </c>
      <c r="IH39">
        <v>1.1272712180722801E-3</v>
      </c>
      <c r="II39">
        <v>22828333</v>
      </c>
      <c r="IJ39">
        <v>2134</v>
      </c>
      <c r="IL39" t="s">
        <v>46</v>
      </c>
      <c r="IM39">
        <v>1.1062598639076E-3</v>
      </c>
      <c r="IN39">
        <v>21496475</v>
      </c>
      <c r="IO39">
        <v>2100</v>
      </c>
      <c r="IQ39" t="s">
        <v>46</v>
      </c>
      <c r="IR39">
        <v>1.0569655599423E-3</v>
      </c>
      <c r="IS39">
        <v>22707041</v>
      </c>
      <c r="IT39">
        <v>2127</v>
      </c>
      <c r="IV39" t="s">
        <v>46</v>
      </c>
      <c r="IW39">
        <v>1.0243219062111299E-3</v>
      </c>
      <c r="IX39">
        <v>20985745</v>
      </c>
      <c r="IY39">
        <v>2024</v>
      </c>
      <c r="JA39" t="s">
        <v>46</v>
      </c>
      <c r="JB39">
        <v>1.0125973678268101E-3</v>
      </c>
      <c r="JC39">
        <v>21392866</v>
      </c>
      <c r="JD39">
        <v>1988</v>
      </c>
      <c r="JF39" t="s">
        <v>46</v>
      </c>
      <c r="JG39">
        <v>1.00940913631954E-3</v>
      </c>
      <c r="JH39">
        <v>21072261</v>
      </c>
      <c r="JI39">
        <v>2126</v>
      </c>
      <c r="JK39" t="s">
        <v>46</v>
      </c>
      <c r="JL39">
        <v>9.7797703263432091E-4</v>
      </c>
      <c r="JM39">
        <v>20962376</v>
      </c>
      <c r="JN39">
        <v>2127</v>
      </c>
      <c r="JP39" t="s">
        <v>46</v>
      </c>
      <c r="JQ39">
        <v>9.7213385926182795E-4</v>
      </c>
      <c r="JR39">
        <v>20763142</v>
      </c>
      <c r="JS39">
        <v>2202</v>
      </c>
      <c r="JU39" t="s">
        <v>46</v>
      </c>
      <c r="JV39">
        <v>9.9925354560433696E-4</v>
      </c>
      <c r="JW39">
        <v>21277837</v>
      </c>
      <c r="JX39">
        <v>2193</v>
      </c>
      <c r="JZ39" t="s">
        <v>46</v>
      </c>
      <c r="KA39">
        <v>9.1618931894894005E-4</v>
      </c>
      <c r="KB39">
        <v>17956616</v>
      </c>
      <c r="KC39">
        <v>2056</v>
      </c>
      <c r="KE39" t="s">
        <v>45</v>
      </c>
      <c r="KF39">
        <v>2.0404315206217702E-3</v>
      </c>
      <c r="KG39">
        <v>31707661</v>
      </c>
      <c r="KH39">
        <v>2199</v>
      </c>
      <c r="KJ39" t="s">
        <v>45</v>
      </c>
      <c r="KK39">
        <v>2.0486923646034902E-3</v>
      </c>
      <c r="KL39">
        <v>32061806</v>
      </c>
      <c r="KM39">
        <v>2203</v>
      </c>
      <c r="KO39" t="s">
        <v>45</v>
      </c>
      <c r="KP39">
        <v>2.21369321575889E-3</v>
      </c>
      <c r="KQ39">
        <v>31626949</v>
      </c>
      <c r="KR39">
        <v>2109</v>
      </c>
      <c r="KT39" t="s">
        <v>45</v>
      </c>
      <c r="KU39">
        <v>2.098509092927E-3</v>
      </c>
      <c r="KV39">
        <v>30073241</v>
      </c>
      <c r="KW39">
        <v>2270</v>
      </c>
    </row>
    <row r="40" spans="1:309" x14ac:dyDescent="0.25">
      <c r="A40" t="s">
        <v>60</v>
      </c>
      <c r="B40">
        <v>1.18640152550833E-2</v>
      </c>
      <c r="C40">
        <v>17188229</v>
      </c>
      <c r="D40">
        <v>1709</v>
      </c>
      <c r="F40" t="s">
        <v>46</v>
      </c>
      <c r="G40">
        <v>1.56565649110143E-3</v>
      </c>
      <c r="H40">
        <v>5633568</v>
      </c>
      <c r="I40">
        <v>1557</v>
      </c>
      <c r="K40" t="s">
        <v>46</v>
      </c>
      <c r="L40">
        <v>1.65928165107601E-3</v>
      </c>
      <c r="M40">
        <v>5753354</v>
      </c>
      <c r="N40">
        <v>1540</v>
      </c>
      <c r="P40" t="s">
        <v>60</v>
      </c>
      <c r="Q40">
        <v>1.0274289146978E-2</v>
      </c>
      <c r="R40">
        <v>15280248</v>
      </c>
      <c r="S40">
        <v>1708</v>
      </c>
      <c r="U40" t="s">
        <v>60</v>
      </c>
      <c r="V40">
        <v>9.6602018148953406E-3</v>
      </c>
      <c r="W40">
        <v>14677738</v>
      </c>
      <c r="X40">
        <v>1804</v>
      </c>
      <c r="Z40" t="s">
        <v>60</v>
      </c>
      <c r="AA40">
        <v>9.2135033861526893E-3</v>
      </c>
      <c r="AB40">
        <v>14621133</v>
      </c>
      <c r="AC40">
        <v>1833</v>
      </c>
      <c r="AE40" t="s">
        <v>60</v>
      </c>
      <c r="AF40">
        <v>9.6395692774211006E-3</v>
      </c>
      <c r="AG40">
        <v>15886965</v>
      </c>
      <c r="AH40">
        <v>1817</v>
      </c>
      <c r="AJ40" t="s">
        <v>60</v>
      </c>
      <c r="AK40">
        <v>7.6830509813019697E-3</v>
      </c>
      <c r="AL40">
        <v>13846078</v>
      </c>
      <c r="AM40">
        <v>1824</v>
      </c>
      <c r="AO40" t="s">
        <v>60</v>
      </c>
      <c r="AP40">
        <v>9.3128871981929193E-3</v>
      </c>
      <c r="AQ40">
        <v>23371569</v>
      </c>
      <c r="AR40">
        <v>1814</v>
      </c>
      <c r="AT40" t="s">
        <v>94</v>
      </c>
      <c r="AU40">
        <v>1.9854791920677298E-3</v>
      </c>
      <c r="AV40">
        <v>10948874</v>
      </c>
      <c r="AW40">
        <v>1622</v>
      </c>
      <c r="AY40" t="s">
        <v>94</v>
      </c>
      <c r="AZ40">
        <v>2.0384104161300801E-3</v>
      </c>
      <c r="BA40">
        <v>10955704</v>
      </c>
      <c r="BB40">
        <v>1614</v>
      </c>
      <c r="BD40" t="s">
        <v>94</v>
      </c>
      <c r="BE40">
        <v>1.9250906688089201E-3</v>
      </c>
      <c r="BF40">
        <v>11775547</v>
      </c>
      <c r="BG40">
        <v>1644</v>
      </c>
      <c r="BI40" t="s">
        <v>94</v>
      </c>
      <c r="BJ40">
        <v>1.92679254041985E-3</v>
      </c>
      <c r="BK40">
        <v>11803319</v>
      </c>
      <c r="BL40">
        <v>1640</v>
      </c>
      <c r="BN40" t="s">
        <v>55</v>
      </c>
      <c r="BO40">
        <v>1.11323834207514E-3</v>
      </c>
      <c r="BP40">
        <v>10223625</v>
      </c>
      <c r="BQ40">
        <v>1449</v>
      </c>
      <c r="BS40" t="s">
        <v>55</v>
      </c>
      <c r="BT40">
        <v>1.13744771309283E-3</v>
      </c>
      <c r="BU40">
        <v>11090092</v>
      </c>
      <c r="BV40">
        <v>1458</v>
      </c>
      <c r="BX40" t="s">
        <v>55</v>
      </c>
      <c r="BY40">
        <v>1.07702941897715E-3</v>
      </c>
      <c r="BZ40">
        <v>11689803</v>
      </c>
      <c r="CA40">
        <v>1447</v>
      </c>
      <c r="CC40" t="s">
        <v>55</v>
      </c>
      <c r="CD40">
        <v>1.0672967574065001E-3</v>
      </c>
      <c r="CE40">
        <v>11829306</v>
      </c>
      <c r="CF40">
        <v>1466</v>
      </c>
      <c r="CH40" t="s">
        <v>55</v>
      </c>
      <c r="CI40">
        <v>1.0779334741439701E-3</v>
      </c>
      <c r="CJ40">
        <v>12404654</v>
      </c>
      <c r="CK40">
        <v>1480</v>
      </c>
      <c r="CM40" t="s">
        <v>55</v>
      </c>
      <c r="CN40">
        <v>1.0580995831664299E-3</v>
      </c>
      <c r="CO40">
        <v>13608128</v>
      </c>
      <c r="CP40">
        <v>1544</v>
      </c>
      <c r="CR40" t="s">
        <v>55</v>
      </c>
      <c r="CS40">
        <v>1.0778584546054101E-3</v>
      </c>
      <c r="CT40">
        <v>13829590</v>
      </c>
      <c r="CU40">
        <v>1660</v>
      </c>
      <c r="CW40" t="s">
        <v>55</v>
      </c>
      <c r="CX40">
        <v>1.0828790244220899E-3</v>
      </c>
      <c r="CY40">
        <v>14345574</v>
      </c>
      <c r="CZ40">
        <v>1664</v>
      </c>
      <c r="DB40" t="s">
        <v>55</v>
      </c>
      <c r="DC40">
        <v>1.1039947242025899E-3</v>
      </c>
      <c r="DD40">
        <v>16144453</v>
      </c>
      <c r="DE40">
        <v>1686</v>
      </c>
      <c r="DG40" t="s">
        <v>55</v>
      </c>
      <c r="DH40">
        <v>1.1095851587304599E-3</v>
      </c>
      <c r="DI40">
        <v>16869399</v>
      </c>
      <c r="DJ40">
        <v>1606</v>
      </c>
      <c r="DL40" t="s">
        <v>55</v>
      </c>
      <c r="DM40">
        <v>1.0225555894411999E-3</v>
      </c>
      <c r="DN40">
        <v>16988043</v>
      </c>
      <c r="DO40">
        <v>1748</v>
      </c>
      <c r="DQ40" t="s">
        <v>55</v>
      </c>
      <c r="DR40">
        <v>1.03016217940816E-3</v>
      </c>
      <c r="DS40">
        <v>17282349</v>
      </c>
      <c r="DT40">
        <v>1751</v>
      </c>
      <c r="DV40" t="s">
        <v>55</v>
      </c>
      <c r="DW40">
        <v>9.984966812290419E-4</v>
      </c>
      <c r="DX40">
        <v>16772184</v>
      </c>
      <c r="DY40">
        <v>1771</v>
      </c>
      <c r="EA40" t="s">
        <v>55</v>
      </c>
      <c r="EB40">
        <v>9.2491333180267797E-4</v>
      </c>
      <c r="EC40">
        <v>18276338</v>
      </c>
      <c r="ED40">
        <v>1781</v>
      </c>
      <c r="EF40" t="s">
        <v>55</v>
      </c>
      <c r="EG40">
        <v>9.3494103409701298E-4</v>
      </c>
      <c r="EH40">
        <v>18929722</v>
      </c>
      <c r="EI40">
        <v>1656</v>
      </c>
      <c r="EK40" t="s">
        <v>55</v>
      </c>
      <c r="EL40">
        <v>9.3300152112112198E-4</v>
      </c>
      <c r="EM40">
        <v>19637989</v>
      </c>
      <c r="EN40">
        <v>1650</v>
      </c>
      <c r="EP40" t="s">
        <v>55</v>
      </c>
      <c r="EQ40">
        <v>9.1899886966077197E-4</v>
      </c>
      <c r="ER40">
        <v>20920331</v>
      </c>
      <c r="ES40">
        <v>1698</v>
      </c>
      <c r="EU40" t="s">
        <v>54</v>
      </c>
      <c r="EV40">
        <v>4.5889382517276698E-3</v>
      </c>
      <c r="EW40">
        <v>40823788</v>
      </c>
      <c r="EX40">
        <v>1781</v>
      </c>
      <c r="EZ40" t="s">
        <v>54</v>
      </c>
      <c r="FA40">
        <v>4.59633650035156E-3</v>
      </c>
      <c r="FB40">
        <v>42438001</v>
      </c>
      <c r="FC40">
        <v>1777</v>
      </c>
      <c r="FE40" t="s">
        <v>54</v>
      </c>
      <c r="FF40">
        <v>5.6252114372670001E-3</v>
      </c>
      <c r="FG40">
        <v>50246996</v>
      </c>
      <c r="FH40">
        <v>1736</v>
      </c>
      <c r="FJ40" t="s">
        <v>54</v>
      </c>
      <c r="FK40">
        <v>6.1656640295691904E-3</v>
      </c>
      <c r="FL40">
        <v>56238220</v>
      </c>
      <c r="FM40">
        <v>1765</v>
      </c>
      <c r="FO40" t="s">
        <v>52</v>
      </c>
      <c r="FP40">
        <v>9.5631705247340593E-3</v>
      </c>
      <c r="FQ40">
        <v>80673235</v>
      </c>
      <c r="FR40">
        <v>2008</v>
      </c>
      <c r="FT40" t="s">
        <v>52</v>
      </c>
      <c r="FU40">
        <v>9.4829461167923301E-3</v>
      </c>
      <c r="FV40">
        <v>80737461</v>
      </c>
      <c r="FW40">
        <v>2024</v>
      </c>
      <c r="FY40" t="s">
        <v>52</v>
      </c>
      <c r="FZ40">
        <v>1.0257496989227601E-2</v>
      </c>
      <c r="GA40">
        <v>80127851</v>
      </c>
      <c r="GB40">
        <v>2008</v>
      </c>
      <c r="GD40" t="s">
        <v>52</v>
      </c>
      <c r="GE40">
        <v>1.10081551824232E-2</v>
      </c>
      <c r="GF40">
        <v>74558295</v>
      </c>
      <c r="GG40">
        <v>1974</v>
      </c>
      <c r="GI40" t="s">
        <v>51</v>
      </c>
      <c r="GJ40">
        <v>1.8120046499526499E-3</v>
      </c>
      <c r="GK40">
        <v>25981411</v>
      </c>
      <c r="GL40">
        <v>1767</v>
      </c>
      <c r="GN40" t="s">
        <v>51</v>
      </c>
      <c r="GO40">
        <v>1.83132297996611E-3</v>
      </c>
      <c r="GP40">
        <v>27181316</v>
      </c>
      <c r="GQ40">
        <v>1765</v>
      </c>
      <c r="GS40" t="s">
        <v>48</v>
      </c>
      <c r="GT40">
        <v>2.4571936472452299E-3</v>
      </c>
      <c r="GU40">
        <v>31072504</v>
      </c>
      <c r="GV40">
        <v>2150</v>
      </c>
      <c r="GX40" t="s">
        <v>48</v>
      </c>
      <c r="GY40">
        <v>2.41360927347728E-3</v>
      </c>
      <c r="GZ40">
        <v>29245833</v>
      </c>
      <c r="HA40">
        <v>2212</v>
      </c>
      <c r="HC40" t="s">
        <v>48</v>
      </c>
      <c r="HD40">
        <v>2.43384337884494E-3</v>
      </c>
      <c r="HE40">
        <v>29536617</v>
      </c>
      <c r="HF40">
        <v>2171</v>
      </c>
      <c r="HH40" t="s">
        <v>48</v>
      </c>
      <c r="HI40">
        <v>2.7829118922596402E-3</v>
      </c>
      <c r="HJ40">
        <v>32491746</v>
      </c>
      <c r="HK40">
        <v>2208</v>
      </c>
      <c r="HM40" t="s">
        <v>48</v>
      </c>
      <c r="HN40">
        <v>2.2745218745181899E-3</v>
      </c>
      <c r="HO40">
        <v>28836030</v>
      </c>
      <c r="HP40">
        <v>2107</v>
      </c>
      <c r="HR40" t="s">
        <v>48</v>
      </c>
      <c r="HS40">
        <v>2.3917637173191098E-3</v>
      </c>
      <c r="HT40">
        <v>28294187</v>
      </c>
      <c r="HU40">
        <v>2154</v>
      </c>
      <c r="HW40" t="s">
        <v>47</v>
      </c>
      <c r="HX40">
        <v>7.87252277442633E-4</v>
      </c>
      <c r="HY40">
        <v>20971600</v>
      </c>
      <c r="HZ40">
        <v>1808</v>
      </c>
      <c r="IB40" t="s">
        <v>47</v>
      </c>
      <c r="IC40">
        <v>7.8944014779400498E-4</v>
      </c>
      <c r="ID40">
        <v>21996181</v>
      </c>
      <c r="IE40">
        <v>1973</v>
      </c>
      <c r="IG40" t="s">
        <v>47</v>
      </c>
      <c r="IH40">
        <v>7.8861636725263804E-4</v>
      </c>
      <c r="II40">
        <v>18893497</v>
      </c>
      <c r="IJ40">
        <v>1679</v>
      </c>
      <c r="IL40" t="s">
        <v>47</v>
      </c>
      <c r="IM40">
        <v>7.9708983830131201E-4</v>
      </c>
      <c r="IN40">
        <v>17776169</v>
      </c>
      <c r="IO40">
        <v>1595</v>
      </c>
      <c r="IQ40" t="s">
        <v>47</v>
      </c>
      <c r="IR40">
        <v>9.14735932603085E-4</v>
      </c>
      <c r="IS40">
        <v>19466571</v>
      </c>
      <c r="IT40">
        <v>1610</v>
      </c>
      <c r="IV40" t="s">
        <v>47</v>
      </c>
      <c r="IW40">
        <v>7.7398612220650105E-4</v>
      </c>
      <c r="IX40">
        <v>17493168</v>
      </c>
      <c r="IY40">
        <v>1453</v>
      </c>
      <c r="JA40" t="s">
        <v>47</v>
      </c>
      <c r="JB40">
        <v>7.7635705432188996E-4</v>
      </c>
      <c r="JC40">
        <v>18676412</v>
      </c>
      <c r="JD40">
        <v>1703</v>
      </c>
      <c r="JF40" t="s">
        <v>47</v>
      </c>
      <c r="JG40">
        <v>8.9902795444836198E-4</v>
      </c>
      <c r="JH40">
        <v>20281530</v>
      </c>
      <c r="JI40">
        <v>2002</v>
      </c>
      <c r="JK40" t="s">
        <v>47</v>
      </c>
      <c r="JL40">
        <v>7.7712578255452805E-4</v>
      </c>
      <c r="JM40">
        <v>17277810</v>
      </c>
      <c r="JN40">
        <v>1846</v>
      </c>
      <c r="JP40" t="s">
        <v>47</v>
      </c>
      <c r="JQ40">
        <v>7.74123027681439E-4</v>
      </c>
      <c r="JR40">
        <v>18177156</v>
      </c>
      <c r="JS40">
        <v>1795</v>
      </c>
      <c r="JU40" t="s">
        <v>47</v>
      </c>
      <c r="JV40">
        <v>9.0124415453275502E-4</v>
      </c>
      <c r="JW40">
        <v>18832461</v>
      </c>
      <c r="JX40">
        <v>1598</v>
      </c>
      <c r="JZ40" t="s">
        <v>47</v>
      </c>
      <c r="KA40">
        <v>9.2338685644379598E-4</v>
      </c>
      <c r="KB40">
        <v>16022166</v>
      </c>
      <c r="KC40">
        <v>1476</v>
      </c>
      <c r="KE40" t="s">
        <v>46</v>
      </c>
      <c r="KF40">
        <v>9.6109029734483403E-4</v>
      </c>
      <c r="KG40">
        <v>22060553</v>
      </c>
      <c r="KH40">
        <v>2260</v>
      </c>
      <c r="KJ40" t="s">
        <v>46</v>
      </c>
      <c r="KK40">
        <v>9.5370818908156101E-4</v>
      </c>
      <c r="KL40">
        <v>22267831</v>
      </c>
      <c r="KM40">
        <v>2264</v>
      </c>
      <c r="KO40" t="s">
        <v>46</v>
      </c>
      <c r="KP40">
        <v>9.5712911251571498E-4</v>
      </c>
      <c r="KQ40">
        <v>21494373</v>
      </c>
      <c r="KR40">
        <v>2154</v>
      </c>
      <c r="KT40" t="s">
        <v>46</v>
      </c>
      <c r="KU40">
        <v>9.8063416741277394E-4</v>
      </c>
      <c r="KV40">
        <v>20607925</v>
      </c>
      <c r="KW40">
        <v>2077</v>
      </c>
    </row>
    <row r="41" spans="1:309" x14ac:dyDescent="0.25">
      <c r="A41" t="s">
        <v>61</v>
      </c>
      <c r="B41">
        <v>7.6417340122111302E-4</v>
      </c>
      <c r="C41">
        <v>1187021</v>
      </c>
      <c r="D41">
        <v>440</v>
      </c>
      <c r="F41" t="s">
        <v>47</v>
      </c>
      <c r="G41">
        <v>9.1445212056603996E-4</v>
      </c>
      <c r="H41">
        <v>3844133</v>
      </c>
      <c r="I41">
        <v>1125</v>
      </c>
      <c r="K41" t="s">
        <v>47</v>
      </c>
      <c r="L41">
        <v>1.0035581230936001E-3</v>
      </c>
      <c r="M41">
        <v>3955498</v>
      </c>
      <c r="N41">
        <v>1131</v>
      </c>
      <c r="P41" t="s">
        <v>61</v>
      </c>
      <c r="Q41">
        <v>7.7142245420632805E-4</v>
      </c>
      <c r="R41">
        <v>1202461</v>
      </c>
      <c r="S41">
        <v>448</v>
      </c>
      <c r="U41" t="s">
        <v>61</v>
      </c>
      <c r="V41">
        <v>7.6799155450838201E-4</v>
      </c>
      <c r="W41">
        <v>2952023</v>
      </c>
      <c r="X41">
        <v>775</v>
      </c>
      <c r="Z41" t="s">
        <v>61</v>
      </c>
      <c r="AA41">
        <v>7.6097126290178404E-4</v>
      </c>
      <c r="AB41">
        <v>3010251</v>
      </c>
      <c r="AC41">
        <v>779</v>
      </c>
      <c r="AE41" t="s">
        <v>61</v>
      </c>
      <c r="AF41">
        <v>7.64762580615921E-4</v>
      </c>
      <c r="AG41">
        <v>3237466</v>
      </c>
      <c r="AH41">
        <v>769</v>
      </c>
      <c r="AJ41" t="s">
        <v>61</v>
      </c>
      <c r="AK41">
        <v>7.6680404182762995E-4</v>
      </c>
      <c r="AL41">
        <v>3309284</v>
      </c>
      <c r="AM41">
        <v>778</v>
      </c>
      <c r="AO41" t="s">
        <v>61</v>
      </c>
      <c r="AP41">
        <v>7.6976204733170996E-4</v>
      </c>
      <c r="AQ41">
        <v>4951272</v>
      </c>
      <c r="AR41">
        <v>645</v>
      </c>
      <c r="AT41" t="s">
        <v>58</v>
      </c>
      <c r="AU41">
        <v>2.9549653140026702E-3</v>
      </c>
      <c r="AV41">
        <v>12806991</v>
      </c>
      <c r="AW41">
        <v>1750</v>
      </c>
      <c r="AY41" t="s">
        <v>58</v>
      </c>
      <c r="AZ41">
        <v>2.76527481640701E-3</v>
      </c>
      <c r="BA41">
        <v>12008368</v>
      </c>
      <c r="BB41">
        <v>1644</v>
      </c>
      <c r="BD41" t="s">
        <v>58</v>
      </c>
      <c r="BE41">
        <v>2.9111553978064799E-3</v>
      </c>
      <c r="BF41">
        <v>13682810</v>
      </c>
      <c r="BG41">
        <v>1756</v>
      </c>
      <c r="BI41" t="s">
        <v>58</v>
      </c>
      <c r="BJ41">
        <v>2.8091096914139501E-3</v>
      </c>
      <c r="BK41">
        <v>13454874</v>
      </c>
      <c r="BL41">
        <v>1752</v>
      </c>
      <c r="BN41" t="s">
        <v>56</v>
      </c>
      <c r="BO41">
        <v>8.1152935158885001E-4</v>
      </c>
      <c r="BP41">
        <v>7964595</v>
      </c>
      <c r="BQ41">
        <v>1180</v>
      </c>
      <c r="BS41" t="s">
        <v>56</v>
      </c>
      <c r="BT41">
        <v>7.9364378132076104E-4</v>
      </c>
      <c r="BU41">
        <v>8771241</v>
      </c>
      <c r="BV41">
        <v>1309</v>
      </c>
      <c r="BX41" t="s">
        <v>56</v>
      </c>
      <c r="BY41">
        <v>7.8961320111355603E-4</v>
      </c>
      <c r="BZ41">
        <v>9280838</v>
      </c>
      <c r="CA41">
        <v>1177</v>
      </c>
      <c r="CC41" t="s">
        <v>56</v>
      </c>
      <c r="CD41">
        <v>7.9788309306845495E-4</v>
      </c>
      <c r="CE41">
        <v>9467056</v>
      </c>
      <c r="CF41">
        <v>1190</v>
      </c>
      <c r="CH41" t="s">
        <v>56</v>
      </c>
      <c r="CI41">
        <v>7.8912910523173095E-4</v>
      </c>
      <c r="CJ41">
        <v>10284982</v>
      </c>
      <c r="CK41">
        <v>1345</v>
      </c>
      <c r="CM41" t="s">
        <v>56</v>
      </c>
      <c r="CN41">
        <v>7.8911996997133797E-4</v>
      </c>
      <c r="CO41">
        <v>11545856</v>
      </c>
      <c r="CP41">
        <v>1483</v>
      </c>
      <c r="CR41" t="s">
        <v>56</v>
      </c>
      <c r="CS41">
        <v>7.9016017871509701E-4</v>
      </c>
      <c r="CT41">
        <v>11626784</v>
      </c>
      <c r="CU41">
        <v>1389</v>
      </c>
      <c r="CW41" t="s">
        <v>56</v>
      </c>
      <c r="CX41">
        <v>7.8317870198738797E-4</v>
      </c>
      <c r="CY41">
        <v>12406362</v>
      </c>
      <c r="CZ41">
        <v>1622</v>
      </c>
      <c r="DB41" t="s">
        <v>56</v>
      </c>
      <c r="DC41">
        <v>7.9207300694352195E-4</v>
      </c>
      <c r="DD41">
        <v>13650476</v>
      </c>
      <c r="DE41">
        <v>1498</v>
      </c>
      <c r="DG41" t="s">
        <v>56</v>
      </c>
      <c r="DH41">
        <v>8.5510915757007803E-4</v>
      </c>
      <c r="DI41">
        <v>13914024</v>
      </c>
      <c r="DJ41">
        <v>1388</v>
      </c>
      <c r="DL41" t="s">
        <v>56</v>
      </c>
      <c r="DM41">
        <v>8.20312849353477E-4</v>
      </c>
      <c r="DN41">
        <v>14083039</v>
      </c>
      <c r="DO41">
        <v>1438</v>
      </c>
      <c r="DQ41" t="s">
        <v>56</v>
      </c>
      <c r="DR41">
        <v>8.4015461206945303E-4</v>
      </c>
      <c r="DS41">
        <v>14390927</v>
      </c>
      <c r="DT41">
        <v>1443</v>
      </c>
      <c r="DV41" t="s">
        <v>56</v>
      </c>
      <c r="DW41">
        <v>8.5911995495035305E-4</v>
      </c>
      <c r="DX41">
        <v>14340638</v>
      </c>
      <c r="DY41">
        <v>1571</v>
      </c>
      <c r="EA41" t="s">
        <v>56</v>
      </c>
      <c r="EB41">
        <v>8.44294111983399E-4</v>
      </c>
      <c r="EC41">
        <v>15603732</v>
      </c>
      <c r="ED41">
        <v>1483</v>
      </c>
      <c r="EF41" t="s">
        <v>56</v>
      </c>
      <c r="EG41">
        <v>8.5066951455315299E-4</v>
      </c>
      <c r="EH41">
        <v>16481895</v>
      </c>
      <c r="EI41">
        <v>1491</v>
      </c>
      <c r="EK41" t="s">
        <v>56</v>
      </c>
      <c r="EL41">
        <v>8.6862973874317795E-4</v>
      </c>
      <c r="EM41">
        <v>17584807</v>
      </c>
      <c r="EN41">
        <v>1588</v>
      </c>
      <c r="EP41" t="s">
        <v>56</v>
      </c>
      <c r="EQ41">
        <v>8.6355027052521099E-4</v>
      </c>
      <c r="ER41">
        <v>19532583</v>
      </c>
      <c r="ES41">
        <v>1877</v>
      </c>
      <c r="EU41" t="s">
        <v>55</v>
      </c>
      <c r="EV41">
        <v>8.9523984497716E-4</v>
      </c>
      <c r="EW41">
        <v>22801408</v>
      </c>
      <c r="EX41">
        <v>1697</v>
      </c>
      <c r="EZ41" t="s">
        <v>55</v>
      </c>
      <c r="FA41">
        <v>8.9843627757140105E-4</v>
      </c>
      <c r="FB41">
        <v>23956583</v>
      </c>
      <c r="FC41">
        <v>1803</v>
      </c>
      <c r="FE41" t="s">
        <v>55</v>
      </c>
      <c r="FF41">
        <v>9.1627865492497403E-4</v>
      </c>
      <c r="FG41">
        <v>24621670</v>
      </c>
      <c r="FH41">
        <v>1671</v>
      </c>
      <c r="FJ41" t="s">
        <v>55</v>
      </c>
      <c r="FK41">
        <v>8.9045150196704302E-4</v>
      </c>
      <c r="FL41">
        <v>25701809</v>
      </c>
      <c r="FM41">
        <v>1788</v>
      </c>
      <c r="FO41" t="s">
        <v>53</v>
      </c>
      <c r="FP41">
        <v>1.3223520271907401E-3</v>
      </c>
      <c r="FQ41">
        <v>29737681</v>
      </c>
      <c r="FR41">
        <v>1765</v>
      </c>
      <c r="FT41" t="s">
        <v>53</v>
      </c>
      <c r="FU41">
        <v>1.41166221464273E-3</v>
      </c>
      <c r="FV41">
        <v>30196173</v>
      </c>
      <c r="FW41">
        <v>1773</v>
      </c>
      <c r="FY41" t="s">
        <v>53</v>
      </c>
      <c r="FZ41">
        <v>1.36384363123938E-3</v>
      </c>
      <c r="GA41">
        <v>27935467</v>
      </c>
      <c r="GB41">
        <v>1771</v>
      </c>
      <c r="GD41" t="s">
        <v>53</v>
      </c>
      <c r="GE41">
        <v>1.3217703329508599E-3</v>
      </c>
      <c r="GF41">
        <v>24475506</v>
      </c>
      <c r="GG41">
        <v>1755</v>
      </c>
      <c r="GI41" t="s">
        <v>52</v>
      </c>
      <c r="GJ41">
        <v>1.0764498202939799E-2</v>
      </c>
      <c r="GK41">
        <v>75317768</v>
      </c>
      <c r="GL41">
        <v>2000</v>
      </c>
      <c r="GN41" t="s">
        <v>52</v>
      </c>
      <c r="GO41">
        <v>1.10223319392553E-2</v>
      </c>
      <c r="GP41">
        <v>80791119</v>
      </c>
      <c r="GQ41">
        <v>1996</v>
      </c>
      <c r="GS41" t="s">
        <v>49</v>
      </c>
      <c r="GT41">
        <v>2.037194924348E-2</v>
      </c>
      <c r="GU41">
        <v>128201880</v>
      </c>
      <c r="GV41">
        <v>2538</v>
      </c>
      <c r="GX41" t="s">
        <v>49</v>
      </c>
      <c r="GY41">
        <v>2.0060880255577201E-2</v>
      </c>
      <c r="GZ41">
        <v>123135386</v>
      </c>
      <c r="HA41">
        <v>2540</v>
      </c>
      <c r="HC41" t="s">
        <v>49</v>
      </c>
      <c r="HD41">
        <v>2.1510565849356001E-2</v>
      </c>
      <c r="HE41">
        <v>130998467</v>
      </c>
      <c r="HF41">
        <v>2481</v>
      </c>
      <c r="HH41" t="s">
        <v>49</v>
      </c>
      <c r="HI41">
        <v>2.2286637328501401E-2</v>
      </c>
      <c r="HJ41">
        <v>124691170</v>
      </c>
      <c r="HK41">
        <v>2356</v>
      </c>
      <c r="HM41" t="s">
        <v>49</v>
      </c>
      <c r="HN41">
        <v>2.1968165000214299E-2</v>
      </c>
      <c r="HO41">
        <v>132318603</v>
      </c>
      <c r="HP41">
        <v>2398</v>
      </c>
      <c r="HR41" t="s">
        <v>49</v>
      </c>
      <c r="HS41">
        <v>2.2083764610044201E-2</v>
      </c>
      <c r="HT41">
        <v>130706436</v>
      </c>
      <c r="HU41">
        <v>2355</v>
      </c>
      <c r="HW41" t="s">
        <v>48</v>
      </c>
      <c r="HX41">
        <v>2.26521388016493E-3</v>
      </c>
      <c r="HY41">
        <v>29969610</v>
      </c>
      <c r="HZ41">
        <v>2136</v>
      </c>
      <c r="IB41" t="s">
        <v>48</v>
      </c>
      <c r="IC41">
        <v>2.25014025995521E-3</v>
      </c>
      <c r="ID41">
        <v>30775446</v>
      </c>
      <c r="IE41">
        <v>2198</v>
      </c>
      <c r="IG41" t="s">
        <v>48</v>
      </c>
      <c r="IH41">
        <v>2.30164518719711E-3</v>
      </c>
      <c r="II41">
        <v>29661489</v>
      </c>
      <c r="IJ41">
        <v>2129</v>
      </c>
      <c r="IL41" t="s">
        <v>48</v>
      </c>
      <c r="IM41">
        <v>2.4545971045483502E-3</v>
      </c>
      <c r="IN41">
        <v>28805365</v>
      </c>
      <c r="IO41">
        <v>2097</v>
      </c>
      <c r="IQ41" t="s">
        <v>48</v>
      </c>
      <c r="IR41">
        <v>2.3586128149072098E-3</v>
      </c>
      <c r="IS41">
        <v>29331404</v>
      </c>
      <c r="IT41">
        <v>2092</v>
      </c>
      <c r="IV41" t="s">
        <v>48</v>
      </c>
      <c r="IW41">
        <v>2.3194042378921502E-3</v>
      </c>
      <c r="IX41">
        <v>28860815</v>
      </c>
      <c r="IY41">
        <v>2175</v>
      </c>
      <c r="JA41" t="s">
        <v>48</v>
      </c>
      <c r="JB41">
        <v>2.4612345161201198E-3</v>
      </c>
      <c r="JC41">
        <v>29620078</v>
      </c>
      <c r="JD41">
        <v>2165</v>
      </c>
      <c r="JF41" t="s">
        <v>48</v>
      </c>
      <c r="JG41">
        <v>2.5129324339360701E-3</v>
      </c>
      <c r="JH41">
        <v>30022294</v>
      </c>
      <c r="JI41">
        <v>2323</v>
      </c>
      <c r="JK41" t="s">
        <v>48</v>
      </c>
      <c r="JL41">
        <v>2.5405731653277601E-3</v>
      </c>
      <c r="JM41">
        <v>30234713</v>
      </c>
      <c r="JN41">
        <v>2182</v>
      </c>
      <c r="JP41" t="s">
        <v>48</v>
      </c>
      <c r="JQ41">
        <v>2.6497505580772998E-3</v>
      </c>
      <c r="JR41">
        <v>30609960</v>
      </c>
      <c r="JS41">
        <v>2272</v>
      </c>
      <c r="JU41" t="s">
        <v>48</v>
      </c>
      <c r="JV41">
        <v>2.6583635196385401E-3</v>
      </c>
      <c r="JW41">
        <v>31224935</v>
      </c>
      <c r="JX41">
        <v>2328</v>
      </c>
      <c r="JZ41" t="s">
        <v>48</v>
      </c>
      <c r="KA41">
        <v>2.6156938027371698E-3</v>
      </c>
      <c r="KB41">
        <v>27357935</v>
      </c>
      <c r="KC41">
        <v>2183</v>
      </c>
      <c r="KE41" t="s">
        <v>47</v>
      </c>
      <c r="KF41">
        <v>8.8686170204519603E-4</v>
      </c>
      <c r="KG41">
        <v>20199103</v>
      </c>
      <c r="KH41">
        <v>1768</v>
      </c>
      <c r="KJ41" t="s">
        <v>47</v>
      </c>
      <c r="KK41">
        <v>8.8611249598492803E-4</v>
      </c>
      <c r="KL41">
        <v>20131803</v>
      </c>
      <c r="KM41">
        <v>1639</v>
      </c>
      <c r="KO41" t="s">
        <v>47</v>
      </c>
      <c r="KP41">
        <v>8.9810002661625096E-4</v>
      </c>
      <c r="KQ41">
        <v>19026271</v>
      </c>
      <c r="KR41">
        <v>1524</v>
      </c>
      <c r="KT41" t="s">
        <v>47</v>
      </c>
      <c r="KU41">
        <v>8.7881762821332299E-4</v>
      </c>
      <c r="KV41">
        <v>18292495</v>
      </c>
      <c r="KW41">
        <v>1510</v>
      </c>
    </row>
    <row r="42" spans="1:309" x14ac:dyDescent="0.25">
      <c r="A42" t="s">
        <v>62</v>
      </c>
      <c r="B42">
        <v>2.7025365461154399E-3</v>
      </c>
      <c r="C42">
        <v>6445249</v>
      </c>
      <c r="D42">
        <v>1612</v>
      </c>
      <c r="F42" t="s">
        <v>48</v>
      </c>
      <c r="G42">
        <v>3.3053312583582501E-3</v>
      </c>
      <c r="H42">
        <v>7410224</v>
      </c>
      <c r="I42">
        <v>1557</v>
      </c>
      <c r="K42" t="s">
        <v>48</v>
      </c>
      <c r="L42">
        <v>4.0429824185037504E-3</v>
      </c>
      <c r="M42">
        <v>8341364</v>
      </c>
      <c r="N42">
        <v>1665</v>
      </c>
      <c r="P42" t="s">
        <v>62</v>
      </c>
      <c r="Q42">
        <v>2.6108968047266201E-3</v>
      </c>
      <c r="R42">
        <v>6342882</v>
      </c>
      <c r="S42">
        <v>1608</v>
      </c>
      <c r="U42" t="s">
        <v>62</v>
      </c>
      <c r="V42">
        <v>3.12658799894832E-3</v>
      </c>
      <c r="W42">
        <v>7236153</v>
      </c>
      <c r="X42">
        <v>1707</v>
      </c>
      <c r="Z42" t="s">
        <v>62</v>
      </c>
      <c r="AA42">
        <v>3.2339176015566901E-3</v>
      </c>
      <c r="AB42">
        <v>7589742</v>
      </c>
      <c r="AC42">
        <v>1735</v>
      </c>
      <c r="AE42" t="s">
        <v>62</v>
      </c>
      <c r="AF42">
        <v>3.0697858903657601E-3</v>
      </c>
      <c r="AG42">
        <v>7824715</v>
      </c>
      <c r="AH42">
        <v>1719</v>
      </c>
      <c r="AJ42" t="s">
        <v>62</v>
      </c>
      <c r="AK42">
        <v>3.2786472391087601E-3</v>
      </c>
      <c r="AL42">
        <v>8003971</v>
      </c>
      <c r="AM42">
        <v>1726</v>
      </c>
      <c r="AO42" t="s">
        <v>62</v>
      </c>
      <c r="AP42">
        <v>2.5466610129751899E-3</v>
      </c>
      <c r="AQ42">
        <v>11006349</v>
      </c>
      <c r="AR42">
        <v>1717</v>
      </c>
      <c r="AT42" t="s">
        <v>59</v>
      </c>
      <c r="AU42">
        <v>3.13952856520531E-3</v>
      </c>
      <c r="AV42">
        <v>12484957</v>
      </c>
      <c r="AW42">
        <v>1707</v>
      </c>
      <c r="AY42" t="s">
        <v>59</v>
      </c>
      <c r="AZ42">
        <v>3.1970324911084298E-3</v>
      </c>
      <c r="BA42">
        <v>12422499</v>
      </c>
      <c r="BB42">
        <v>1725</v>
      </c>
      <c r="BD42" t="s">
        <v>59</v>
      </c>
      <c r="BE42">
        <v>2.9607585649855002E-3</v>
      </c>
      <c r="BF42">
        <v>13419817</v>
      </c>
      <c r="BG42">
        <v>1837</v>
      </c>
      <c r="BI42" t="s">
        <v>59</v>
      </c>
      <c r="BJ42">
        <v>2.8343525046765601E-3</v>
      </c>
      <c r="BK42">
        <v>13121456</v>
      </c>
      <c r="BL42">
        <v>1752</v>
      </c>
      <c r="BN42" t="s">
        <v>57</v>
      </c>
      <c r="BO42">
        <v>9.0143797684365896E-4</v>
      </c>
      <c r="BP42">
        <v>8776039</v>
      </c>
      <c r="BQ42">
        <v>1545</v>
      </c>
      <c r="BS42" t="s">
        <v>57</v>
      </c>
      <c r="BT42">
        <v>8.93246657105334E-4</v>
      </c>
      <c r="BU42">
        <v>9552149</v>
      </c>
      <c r="BV42">
        <v>1548</v>
      </c>
      <c r="BX42" t="s">
        <v>57</v>
      </c>
      <c r="BY42">
        <v>8.8710363750771001E-4</v>
      </c>
      <c r="BZ42">
        <v>10200321</v>
      </c>
      <c r="CA42">
        <v>1538</v>
      </c>
      <c r="CC42" t="s">
        <v>57</v>
      </c>
      <c r="CD42">
        <v>8.9875345617650702E-4</v>
      </c>
      <c r="CE42">
        <v>10397855</v>
      </c>
      <c r="CF42">
        <v>1563</v>
      </c>
      <c r="CH42" t="s">
        <v>57</v>
      </c>
      <c r="CI42">
        <v>9.1896773490509601E-4</v>
      </c>
      <c r="CJ42">
        <v>10948431</v>
      </c>
      <c r="CK42">
        <v>1572</v>
      </c>
      <c r="CM42" t="s">
        <v>57</v>
      </c>
      <c r="CN42">
        <v>9.1459163481438701E-4</v>
      </c>
      <c r="CO42">
        <v>12275254</v>
      </c>
      <c r="CP42">
        <v>1620</v>
      </c>
      <c r="CR42" t="s">
        <v>57</v>
      </c>
      <c r="CS42">
        <v>8.9988847756869005E-4</v>
      </c>
      <c r="CT42">
        <v>12295626</v>
      </c>
      <c r="CU42">
        <v>1616</v>
      </c>
      <c r="CW42" t="s">
        <v>57</v>
      </c>
      <c r="CX42">
        <v>9.0719208855507302E-4</v>
      </c>
      <c r="CY42">
        <v>12703700</v>
      </c>
      <c r="CZ42">
        <v>1622</v>
      </c>
      <c r="DB42" t="s">
        <v>57</v>
      </c>
      <c r="DC42">
        <v>8.8316909599179703E-4</v>
      </c>
      <c r="DD42">
        <v>14223533</v>
      </c>
      <c r="DE42">
        <v>1630</v>
      </c>
      <c r="DG42" t="s">
        <v>57</v>
      </c>
      <c r="DH42">
        <v>8.6822573430346496E-4</v>
      </c>
      <c r="DI42">
        <v>14658266</v>
      </c>
      <c r="DJ42">
        <v>1536</v>
      </c>
      <c r="DL42" t="s">
        <v>57</v>
      </c>
      <c r="DM42">
        <v>8.5477988390707596E-4</v>
      </c>
      <c r="DN42">
        <v>15150928</v>
      </c>
      <c r="DO42">
        <v>1690</v>
      </c>
      <c r="DQ42" t="s">
        <v>57</v>
      </c>
      <c r="DR42">
        <v>8.6582424713130095E-4</v>
      </c>
      <c r="DS42">
        <v>15766817</v>
      </c>
      <c r="DT42">
        <v>1806</v>
      </c>
      <c r="DV42" t="s">
        <v>57</v>
      </c>
      <c r="DW42">
        <v>8.7287813757366004E-4</v>
      </c>
      <c r="DX42">
        <v>14974218</v>
      </c>
      <c r="DY42">
        <v>1726</v>
      </c>
      <c r="EA42" t="s">
        <v>57</v>
      </c>
      <c r="EB42">
        <v>8.5028516434678704E-4</v>
      </c>
      <c r="EC42">
        <v>16634548</v>
      </c>
      <c r="ED42">
        <v>1742</v>
      </c>
      <c r="EF42" t="s">
        <v>57</v>
      </c>
      <c r="EG42">
        <v>8.8046572613536601E-4</v>
      </c>
      <c r="EH42">
        <v>17655311</v>
      </c>
      <c r="EI42">
        <v>1754</v>
      </c>
      <c r="EK42" t="s">
        <v>57</v>
      </c>
      <c r="EL42">
        <v>8.9318467628285805E-4</v>
      </c>
      <c r="EM42">
        <v>18775267</v>
      </c>
      <c r="EN42">
        <v>1851</v>
      </c>
      <c r="EP42" t="s">
        <v>57</v>
      </c>
      <c r="EQ42">
        <v>9.1168495045516895E-4</v>
      </c>
      <c r="ER42">
        <v>19527609</v>
      </c>
      <c r="ES42">
        <v>1772</v>
      </c>
      <c r="EU42" t="s">
        <v>56</v>
      </c>
      <c r="EV42">
        <v>8.5064041623481902E-4</v>
      </c>
      <c r="EW42">
        <v>20986630</v>
      </c>
      <c r="EX42">
        <v>1765</v>
      </c>
      <c r="EZ42" t="s">
        <v>56</v>
      </c>
      <c r="FA42">
        <v>8.5303130109098599E-4</v>
      </c>
      <c r="FB42">
        <v>21218558</v>
      </c>
      <c r="FC42">
        <v>1632</v>
      </c>
      <c r="FE42" t="s">
        <v>56</v>
      </c>
      <c r="FF42">
        <v>8.5296038903305495E-4</v>
      </c>
      <c r="FG42">
        <v>21652370</v>
      </c>
      <c r="FH42">
        <v>1486</v>
      </c>
      <c r="FJ42" t="s">
        <v>56</v>
      </c>
      <c r="FK42">
        <v>8.6936882303632901E-4</v>
      </c>
      <c r="FL42">
        <v>22186135</v>
      </c>
      <c r="FM42">
        <v>1485</v>
      </c>
      <c r="FO42" t="s">
        <v>54</v>
      </c>
      <c r="FP42">
        <v>5.6493535227396998E-3</v>
      </c>
      <c r="FQ42">
        <v>56995080</v>
      </c>
      <c r="FR42">
        <v>1765</v>
      </c>
      <c r="FT42" t="s">
        <v>54</v>
      </c>
      <c r="FU42">
        <v>5.78307237899779E-3</v>
      </c>
      <c r="FV42">
        <v>58099869</v>
      </c>
      <c r="FW42">
        <v>1826</v>
      </c>
      <c r="FY42" t="s">
        <v>54</v>
      </c>
      <c r="FZ42">
        <v>5.7168645123822802E-3</v>
      </c>
      <c r="GA42">
        <v>53849296</v>
      </c>
      <c r="GB42">
        <v>1835</v>
      </c>
      <c r="GD42" t="s">
        <v>54</v>
      </c>
      <c r="GE42">
        <v>5.6461258397404804E-3</v>
      </c>
      <c r="GF42">
        <v>47210816</v>
      </c>
      <c r="GG42">
        <v>1804</v>
      </c>
      <c r="GI42" t="s">
        <v>53</v>
      </c>
      <c r="GJ42">
        <v>1.36311371617352E-3</v>
      </c>
      <c r="GK42">
        <v>23626402</v>
      </c>
      <c r="GL42">
        <v>1767</v>
      </c>
      <c r="GN42" t="s">
        <v>53</v>
      </c>
      <c r="GO42">
        <v>1.5391131304014699E-3</v>
      </c>
      <c r="GP42">
        <v>25594397</v>
      </c>
      <c r="GQ42">
        <v>1765</v>
      </c>
      <c r="GS42" t="s">
        <v>50</v>
      </c>
      <c r="GT42">
        <v>9.3204429343980602E-4</v>
      </c>
      <c r="GU42">
        <v>23323282</v>
      </c>
      <c r="GV42">
        <v>2203</v>
      </c>
      <c r="GX42" t="s">
        <v>50</v>
      </c>
      <c r="GY42">
        <v>9.4655598962993005E-4</v>
      </c>
      <c r="GZ42">
        <v>22264738</v>
      </c>
      <c r="HA42">
        <v>2203</v>
      </c>
      <c r="HC42" t="s">
        <v>50</v>
      </c>
      <c r="HD42">
        <v>9.3693020052783196E-4</v>
      </c>
      <c r="HE42">
        <v>22214681</v>
      </c>
      <c r="HF42">
        <v>2143</v>
      </c>
      <c r="HH42" t="s">
        <v>50</v>
      </c>
      <c r="HI42">
        <v>9.64941572472175E-4</v>
      </c>
      <c r="HJ42">
        <v>21177853</v>
      </c>
      <c r="HK42">
        <v>2091</v>
      </c>
      <c r="HM42" t="s">
        <v>50</v>
      </c>
      <c r="HN42">
        <v>9.5710167616525402E-4</v>
      </c>
      <c r="HO42">
        <v>22544681</v>
      </c>
      <c r="HP42">
        <v>2100</v>
      </c>
      <c r="HR42" t="s">
        <v>298</v>
      </c>
      <c r="HS42">
        <v>9.9927135190186109E-4</v>
      </c>
      <c r="HT42">
        <v>18522453</v>
      </c>
      <c r="HU42">
        <v>1652</v>
      </c>
      <c r="HW42" t="s">
        <v>49</v>
      </c>
      <c r="HX42">
        <v>2.2723435640683302E-2</v>
      </c>
      <c r="HY42">
        <v>142491412</v>
      </c>
      <c r="HZ42">
        <v>2335</v>
      </c>
      <c r="IB42" t="s">
        <v>49</v>
      </c>
      <c r="IC42">
        <v>2.2456165315077499E-2</v>
      </c>
      <c r="ID42">
        <v>145108883</v>
      </c>
      <c r="IE42">
        <v>2405</v>
      </c>
      <c r="IG42" t="s">
        <v>49</v>
      </c>
      <c r="IH42">
        <v>2.36448259278484E-2</v>
      </c>
      <c r="II42">
        <v>146317457</v>
      </c>
      <c r="IJ42">
        <v>2303</v>
      </c>
      <c r="IL42" t="s">
        <v>49</v>
      </c>
      <c r="IM42">
        <v>2.3321975123933102E-2</v>
      </c>
      <c r="IN42">
        <v>135010533</v>
      </c>
      <c r="IO42">
        <v>2293</v>
      </c>
      <c r="IQ42" t="s">
        <v>49</v>
      </c>
      <c r="IR42">
        <v>2.2406763997064399E-2</v>
      </c>
      <c r="IS42">
        <v>136205350</v>
      </c>
      <c r="IT42">
        <v>2234</v>
      </c>
      <c r="IV42" t="s">
        <v>49</v>
      </c>
      <c r="IW42">
        <v>2.31437957690581E-2</v>
      </c>
      <c r="IX42">
        <v>137807960</v>
      </c>
      <c r="IY42">
        <v>2350</v>
      </c>
      <c r="JA42" t="s">
        <v>49</v>
      </c>
      <c r="JB42">
        <v>2.2583743788545298E-2</v>
      </c>
      <c r="JC42">
        <v>132441134</v>
      </c>
      <c r="JD42">
        <v>2227</v>
      </c>
      <c r="JF42" t="s">
        <v>49</v>
      </c>
      <c r="JG42">
        <v>2.3803649399233798E-2</v>
      </c>
      <c r="JH42">
        <v>138479085</v>
      </c>
      <c r="JI42">
        <v>2383</v>
      </c>
      <c r="JK42" t="s">
        <v>49</v>
      </c>
      <c r="JL42">
        <v>2.3964159895859399E-2</v>
      </c>
      <c r="JM42">
        <v>140571532</v>
      </c>
      <c r="JN42">
        <v>2359</v>
      </c>
      <c r="JP42" t="s">
        <v>49</v>
      </c>
      <c r="JQ42">
        <v>2.3221846846521899E-2</v>
      </c>
      <c r="JR42">
        <v>135369160</v>
      </c>
      <c r="JS42">
        <v>2344</v>
      </c>
      <c r="JU42" t="s">
        <v>49</v>
      </c>
      <c r="JV42">
        <v>2.31147462063792E-2</v>
      </c>
      <c r="JW42">
        <v>137146977</v>
      </c>
      <c r="JX42">
        <v>2360</v>
      </c>
      <c r="JZ42" t="s">
        <v>49</v>
      </c>
      <c r="KA42">
        <v>2.40600986804827E-2</v>
      </c>
      <c r="KB42">
        <v>131372520</v>
      </c>
      <c r="KC42">
        <v>2253</v>
      </c>
      <c r="KE42" t="s">
        <v>48</v>
      </c>
      <c r="KF42">
        <v>2.7454030681148501E-3</v>
      </c>
      <c r="KG42">
        <v>33014265</v>
      </c>
      <c r="KH42">
        <v>2342</v>
      </c>
      <c r="KJ42" t="s">
        <v>48</v>
      </c>
      <c r="KK42">
        <v>2.70330758126241E-3</v>
      </c>
      <c r="KL42">
        <v>33207299</v>
      </c>
      <c r="KM42">
        <v>2340</v>
      </c>
      <c r="KO42" t="s">
        <v>48</v>
      </c>
      <c r="KP42">
        <v>2.7939539420882499E-3</v>
      </c>
      <c r="KQ42">
        <v>32183783</v>
      </c>
      <c r="KR42">
        <v>2294</v>
      </c>
      <c r="KT42" t="s">
        <v>48</v>
      </c>
      <c r="KU42">
        <v>2.8907746385829001E-3</v>
      </c>
      <c r="KV42">
        <v>31490335</v>
      </c>
      <c r="KW42">
        <v>2285</v>
      </c>
    </row>
    <row r="43" spans="1:309" x14ac:dyDescent="0.25">
      <c r="A43" t="s">
        <v>63</v>
      </c>
      <c r="B43">
        <v>1.45906832423457E-3</v>
      </c>
      <c r="C43">
        <v>5723879</v>
      </c>
      <c r="D43">
        <v>1671</v>
      </c>
      <c r="F43" t="s">
        <v>49</v>
      </c>
      <c r="G43">
        <v>2.2484356889073201E-2</v>
      </c>
      <c r="H43">
        <v>26277550</v>
      </c>
      <c r="I43">
        <v>1557</v>
      </c>
      <c r="K43" t="s">
        <v>49</v>
      </c>
      <c r="L43">
        <v>2.2276506529149202E-2</v>
      </c>
      <c r="M43">
        <v>26381152</v>
      </c>
      <c r="N43">
        <v>1665</v>
      </c>
      <c r="P43" t="s">
        <v>63</v>
      </c>
      <c r="Q43">
        <v>1.4032046540251499E-3</v>
      </c>
      <c r="R43">
        <v>5239460</v>
      </c>
      <c r="S43">
        <v>1511</v>
      </c>
      <c r="U43" t="s">
        <v>63</v>
      </c>
      <c r="V43">
        <v>1.3387559277190601E-3</v>
      </c>
      <c r="W43">
        <v>5530732</v>
      </c>
      <c r="X43">
        <v>1582</v>
      </c>
      <c r="Z43" t="s">
        <v>63</v>
      </c>
      <c r="AA43">
        <v>1.31799333617888E-3</v>
      </c>
      <c r="AB43">
        <v>5671636</v>
      </c>
      <c r="AC43">
        <v>1594</v>
      </c>
      <c r="AE43" t="s">
        <v>63</v>
      </c>
      <c r="AF43">
        <v>1.26574054879684E-3</v>
      </c>
      <c r="AG43">
        <v>6498255</v>
      </c>
      <c r="AH43">
        <v>1708</v>
      </c>
      <c r="AJ43" t="s">
        <v>63</v>
      </c>
      <c r="AK43">
        <v>1.22861694600093E-3</v>
      </c>
      <c r="AL43">
        <v>6463536</v>
      </c>
      <c r="AM43">
        <v>1713</v>
      </c>
      <c r="AO43" t="s">
        <v>63</v>
      </c>
      <c r="AP43">
        <v>1.1497445340180499E-3</v>
      </c>
      <c r="AQ43">
        <v>9736503</v>
      </c>
      <c r="AR43">
        <v>1706</v>
      </c>
      <c r="AT43" t="s">
        <v>60</v>
      </c>
      <c r="AU43">
        <v>9.3882316238890103E-3</v>
      </c>
      <c r="AV43">
        <v>23505948</v>
      </c>
      <c r="AW43">
        <v>1839</v>
      </c>
      <c r="AY43" t="s">
        <v>60</v>
      </c>
      <c r="AZ43">
        <v>9.4334329433101195E-3</v>
      </c>
      <c r="BA43">
        <v>23562259</v>
      </c>
      <c r="BB43">
        <v>1780</v>
      </c>
      <c r="BD43" t="s">
        <v>60</v>
      </c>
      <c r="BE43">
        <v>8.1009491992856293E-3</v>
      </c>
      <c r="BF43">
        <v>23284216</v>
      </c>
      <c r="BG43">
        <v>1875</v>
      </c>
      <c r="BI43" t="s">
        <v>60</v>
      </c>
      <c r="BJ43">
        <v>8.7505958381476606E-3</v>
      </c>
      <c r="BK43">
        <v>24568033</v>
      </c>
      <c r="BL43">
        <v>1799</v>
      </c>
      <c r="BN43" t="s">
        <v>58</v>
      </c>
      <c r="BO43">
        <v>2.9093022012842999E-3</v>
      </c>
      <c r="BP43">
        <v>14171272</v>
      </c>
      <c r="BQ43">
        <v>1745</v>
      </c>
      <c r="BS43" t="s">
        <v>58</v>
      </c>
      <c r="BT43">
        <v>2.8510282976322199E-3</v>
      </c>
      <c r="BU43">
        <v>15150535</v>
      </c>
      <c r="BV43">
        <v>1752</v>
      </c>
      <c r="BX43" t="s">
        <v>58</v>
      </c>
      <c r="BY43">
        <v>2.8633879262550499E-3</v>
      </c>
      <c r="BZ43">
        <v>16179312</v>
      </c>
      <c r="CA43">
        <v>1740</v>
      </c>
      <c r="CC43" t="s">
        <v>58</v>
      </c>
      <c r="CD43">
        <v>1.69466976922632E-3</v>
      </c>
      <c r="CE43">
        <v>13707678</v>
      </c>
      <c r="CF43">
        <v>1762</v>
      </c>
      <c r="CH43" t="s">
        <v>58</v>
      </c>
      <c r="CI43">
        <v>1.7218587482214201E-3</v>
      </c>
      <c r="CJ43">
        <v>14417951</v>
      </c>
      <c r="CK43">
        <v>1778</v>
      </c>
      <c r="CM43" t="s">
        <v>58</v>
      </c>
      <c r="CN43">
        <v>1.5626561331132599E-3</v>
      </c>
      <c r="CO43">
        <v>15569315</v>
      </c>
      <c r="CP43">
        <v>1807</v>
      </c>
      <c r="CR43" t="s">
        <v>58</v>
      </c>
      <c r="CS43">
        <v>1.5522270586713299E-3</v>
      </c>
      <c r="CT43">
        <v>15810544</v>
      </c>
      <c r="CU43">
        <v>1856</v>
      </c>
      <c r="CW43" t="s">
        <v>58</v>
      </c>
      <c r="CX43">
        <v>1.5589142109461299E-3</v>
      </c>
      <c r="CY43">
        <v>16426425</v>
      </c>
      <c r="CZ43">
        <v>1863</v>
      </c>
      <c r="DB43" t="s">
        <v>58</v>
      </c>
      <c r="DC43">
        <v>1.5897444905197101E-3</v>
      </c>
      <c r="DD43">
        <v>18244907</v>
      </c>
      <c r="DE43">
        <v>1826</v>
      </c>
      <c r="DG43" t="s">
        <v>58</v>
      </c>
      <c r="DH43">
        <v>1.75210280560224E-3</v>
      </c>
      <c r="DI43">
        <v>19386051</v>
      </c>
      <c r="DJ43">
        <v>1818</v>
      </c>
      <c r="DL43" t="s">
        <v>58</v>
      </c>
      <c r="DM43">
        <v>1.37867795472509E-3</v>
      </c>
      <c r="DN43">
        <v>18884037</v>
      </c>
      <c r="DO43">
        <v>1891</v>
      </c>
      <c r="DQ43" t="s">
        <v>58</v>
      </c>
      <c r="DR43">
        <v>1.29735025007767E-3</v>
      </c>
      <c r="DS43">
        <v>18861786</v>
      </c>
      <c r="DT43">
        <v>1898</v>
      </c>
      <c r="DV43" t="s">
        <v>58</v>
      </c>
      <c r="DW43">
        <v>1.2680748455781801E-3</v>
      </c>
      <c r="DX43">
        <v>18354893</v>
      </c>
      <c r="DY43">
        <v>1912</v>
      </c>
      <c r="EA43" t="s">
        <v>58</v>
      </c>
      <c r="EB43">
        <v>1.35238969381384E-3</v>
      </c>
      <c r="EC43">
        <v>20573006</v>
      </c>
      <c r="ED43">
        <v>1917</v>
      </c>
      <c r="EF43" t="s">
        <v>58</v>
      </c>
      <c r="EG43">
        <v>1.3227565506114601E-3</v>
      </c>
      <c r="EH43">
        <v>21541404</v>
      </c>
      <c r="EI43">
        <v>1923</v>
      </c>
      <c r="EK43" t="s">
        <v>58</v>
      </c>
      <c r="EL43">
        <v>1.2502214326336799E-3</v>
      </c>
      <c r="EM43">
        <v>21553162</v>
      </c>
      <c r="EN43">
        <v>1885</v>
      </c>
      <c r="EP43" t="s">
        <v>58</v>
      </c>
      <c r="EQ43">
        <v>1.3357659564261E-3</v>
      </c>
      <c r="ER43">
        <v>22524692</v>
      </c>
      <c r="ES43">
        <v>1778</v>
      </c>
      <c r="EU43" t="s">
        <v>57</v>
      </c>
      <c r="EV43">
        <v>9.4503873521394597E-4</v>
      </c>
      <c r="EW43">
        <v>22751869</v>
      </c>
      <c r="EX43">
        <v>1887</v>
      </c>
      <c r="EZ43" t="s">
        <v>57</v>
      </c>
      <c r="FA43">
        <v>9.7950718920602098E-4</v>
      </c>
      <c r="FB43">
        <v>23929985</v>
      </c>
      <c r="FC43">
        <v>1887</v>
      </c>
      <c r="FE43" t="s">
        <v>57</v>
      </c>
      <c r="FF43">
        <v>1.1030436463355801E-3</v>
      </c>
      <c r="FG43">
        <v>25221868</v>
      </c>
      <c r="FH43">
        <v>1826</v>
      </c>
      <c r="FJ43" t="s">
        <v>57</v>
      </c>
      <c r="FK43">
        <v>1.1203659065057001E-3</v>
      </c>
      <c r="FL43">
        <v>26421876</v>
      </c>
      <c r="FM43">
        <v>1860</v>
      </c>
      <c r="FO43" t="s">
        <v>55</v>
      </c>
      <c r="FP43">
        <v>9.0362574496930502E-4</v>
      </c>
      <c r="FQ43">
        <v>27463104</v>
      </c>
      <c r="FR43">
        <v>1679</v>
      </c>
      <c r="FT43" t="s">
        <v>55</v>
      </c>
      <c r="FU43">
        <v>8.9011286209592501E-4</v>
      </c>
      <c r="FV43">
        <v>26550183</v>
      </c>
      <c r="FW43">
        <v>1563</v>
      </c>
      <c r="FY43" t="s">
        <v>55</v>
      </c>
      <c r="FZ43">
        <v>8.8248481330924797E-4</v>
      </c>
      <c r="GA43">
        <v>24821286</v>
      </c>
      <c r="GB43">
        <v>1563</v>
      </c>
      <c r="GD43" t="s">
        <v>55</v>
      </c>
      <c r="GE43">
        <v>8.7695512166576298E-4</v>
      </c>
      <c r="GF43">
        <v>23412067</v>
      </c>
      <c r="GG43">
        <v>1790</v>
      </c>
      <c r="GI43" t="s">
        <v>54</v>
      </c>
      <c r="GJ43">
        <v>4.40236517185927E-3</v>
      </c>
      <c r="GK43">
        <v>40107059</v>
      </c>
      <c r="GL43">
        <v>1828</v>
      </c>
      <c r="GN43" t="s">
        <v>54</v>
      </c>
      <c r="GO43">
        <v>4.4108490675043603E-3</v>
      </c>
      <c r="GP43">
        <v>42078655</v>
      </c>
      <c r="GQ43">
        <v>1823</v>
      </c>
      <c r="GS43" t="s">
        <v>51</v>
      </c>
      <c r="GT43">
        <v>1.80588823139013E-3</v>
      </c>
      <c r="GU43">
        <v>28125541</v>
      </c>
      <c r="GV43">
        <v>2100</v>
      </c>
      <c r="GX43" t="s">
        <v>51</v>
      </c>
      <c r="GY43">
        <v>1.77227683628626E-3</v>
      </c>
      <c r="GZ43">
        <v>26909175</v>
      </c>
      <c r="HA43">
        <v>2088</v>
      </c>
      <c r="HC43" t="s">
        <v>51</v>
      </c>
      <c r="HD43">
        <v>1.6512644118321399E-3</v>
      </c>
      <c r="HE43">
        <v>25965705</v>
      </c>
      <c r="HF43">
        <v>2040</v>
      </c>
      <c r="HH43" t="s">
        <v>51</v>
      </c>
      <c r="HI43">
        <v>1.6516670445792701E-3</v>
      </c>
      <c r="HJ43">
        <v>24301845</v>
      </c>
      <c r="HK43">
        <v>1934</v>
      </c>
      <c r="HM43" t="s">
        <v>51</v>
      </c>
      <c r="HN43">
        <v>1.6251393825032099E-3</v>
      </c>
      <c r="HO43">
        <v>25827887</v>
      </c>
      <c r="HP43">
        <v>1888</v>
      </c>
      <c r="HR43" t="s">
        <v>50</v>
      </c>
      <c r="HS43">
        <v>9.46665378222829E-4</v>
      </c>
      <c r="HT43">
        <v>21581029</v>
      </c>
      <c r="HU43">
        <v>2136</v>
      </c>
      <c r="HW43" t="s">
        <v>298</v>
      </c>
      <c r="HX43">
        <v>9.0992323096036496E-4</v>
      </c>
      <c r="HY43">
        <v>18102479</v>
      </c>
      <c r="HZ43">
        <v>1623</v>
      </c>
      <c r="IB43" t="s">
        <v>298</v>
      </c>
      <c r="IC43">
        <v>8.5947681216816299E-4</v>
      </c>
      <c r="ID43">
        <v>17917565</v>
      </c>
      <c r="IE43">
        <v>1612</v>
      </c>
      <c r="IG43" t="s">
        <v>298</v>
      </c>
      <c r="IH43">
        <v>8.22737426584709E-4</v>
      </c>
      <c r="II43">
        <v>16788682</v>
      </c>
      <c r="IJ43">
        <v>1427</v>
      </c>
      <c r="IL43" t="s">
        <v>298</v>
      </c>
      <c r="IM43">
        <v>9.2887557517727301E-4</v>
      </c>
      <c r="IN43">
        <v>16462575</v>
      </c>
      <c r="IO43">
        <v>1425</v>
      </c>
      <c r="IQ43" t="s">
        <v>298</v>
      </c>
      <c r="IR43">
        <v>8.2350088369413004E-4</v>
      </c>
      <c r="IS43">
        <v>17294443</v>
      </c>
      <c r="IT43">
        <v>1433</v>
      </c>
      <c r="IV43" t="s">
        <v>298</v>
      </c>
      <c r="IW43">
        <v>8.0825134083318303E-4</v>
      </c>
      <c r="IX43">
        <v>16588391</v>
      </c>
      <c r="IY43">
        <v>1493</v>
      </c>
      <c r="JA43" t="s">
        <v>298</v>
      </c>
      <c r="JB43">
        <v>8.6338968833005398E-4</v>
      </c>
      <c r="JC43">
        <v>16788494</v>
      </c>
      <c r="JD43">
        <v>1578</v>
      </c>
      <c r="JF43" t="s">
        <v>298</v>
      </c>
      <c r="JG43">
        <v>8.7142737033957403E-4</v>
      </c>
      <c r="JH43">
        <v>16669871</v>
      </c>
      <c r="JI43">
        <v>1630</v>
      </c>
      <c r="JK43" t="s">
        <v>298</v>
      </c>
      <c r="JL43">
        <v>8.9364358901787002E-4</v>
      </c>
      <c r="JM43">
        <v>16802753</v>
      </c>
      <c r="JN43">
        <v>1746</v>
      </c>
      <c r="JP43" t="s">
        <v>298</v>
      </c>
      <c r="JQ43">
        <v>9.2532905516224501E-4</v>
      </c>
      <c r="JR43">
        <v>18596250</v>
      </c>
      <c r="JS43">
        <v>1813</v>
      </c>
      <c r="JU43" t="s">
        <v>298</v>
      </c>
      <c r="JV43">
        <v>9.4228989252082799E-4</v>
      </c>
      <c r="JW43">
        <v>18756764</v>
      </c>
      <c r="JX43">
        <v>1850</v>
      </c>
      <c r="JZ43" t="s">
        <v>298</v>
      </c>
      <c r="KA43">
        <v>8.10560892693189E-4</v>
      </c>
      <c r="KB43">
        <v>16644794</v>
      </c>
      <c r="KC43">
        <v>1560</v>
      </c>
      <c r="KE43" t="s">
        <v>49</v>
      </c>
      <c r="KF43">
        <v>2.3986905077693299E-2</v>
      </c>
      <c r="KG43">
        <v>148540603</v>
      </c>
      <c r="KH43">
        <v>2296</v>
      </c>
      <c r="KJ43" t="s">
        <v>49</v>
      </c>
      <c r="KK43">
        <v>2.4178834396194299E-2</v>
      </c>
      <c r="KL43">
        <v>152099298</v>
      </c>
      <c r="KM43">
        <v>2301</v>
      </c>
      <c r="KO43" t="s">
        <v>49</v>
      </c>
      <c r="KP43">
        <v>2.5291046635864501E-2</v>
      </c>
      <c r="KQ43">
        <v>153591093</v>
      </c>
      <c r="KR43">
        <v>2265</v>
      </c>
      <c r="KT43" t="s">
        <v>49</v>
      </c>
      <c r="KU43">
        <v>2.5566932735857601E-2</v>
      </c>
      <c r="KV43">
        <v>147730904</v>
      </c>
      <c r="KW43">
        <v>2269</v>
      </c>
    </row>
    <row r="44" spans="1:309" x14ac:dyDescent="0.25">
      <c r="A44" t="s">
        <v>64</v>
      </c>
      <c r="B44">
        <v>1.1172236086852299E-3</v>
      </c>
      <c r="C44">
        <v>4431492</v>
      </c>
      <c r="D44">
        <v>1391</v>
      </c>
      <c r="F44" t="s">
        <v>229</v>
      </c>
      <c r="G44">
        <v>1.52678830781161E-2</v>
      </c>
      <c r="H44">
        <v>18390412</v>
      </c>
      <c r="I44">
        <v>1557</v>
      </c>
      <c r="K44" t="s">
        <v>229</v>
      </c>
      <c r="L44">
        <v>1.4213206115883699E-2</v>
      </c>
      <c r="M44">
        <v>18897253</v>
      </c>
      <c r="N44">
        <v>1665</v>
      </c>
      <c r="P44" t="s">
        <v>64</v>
      </c>
      <c r="Q44">
        <v>1.11442008623572E-3</v>
      </c>
      <c r="R44">
        <v>4393686</v>
      </c>
      <c r="S44">
        <v>1384</v>
      </c>
      <c r="U44" t="s">
        <v>64</v>
      </c>
      <c r="V44">
        <v>1.0787003409750901E-3</v>
      </c>
      <c r="W44">
        <v>4769105</v>
      </c>
      <c r="X44">
        <v>1490</v>
      </c>
      <c r="Z44" t="s">
        <v>64</v>
      </c>
      <c r="AA44">
        <v>1.0209063598688201E-3</v>
      </c>
      <c r="AB44">
        <v>4832164</v>
      </c>
      <c r="AC44">
        <v>1512</v>
      </c>
      <c r="AE44" t="s">
        <v>64</v>
      </c>
      <c r="AF44">
        <v>1.0853379010721999E-3</v>
      </c>
      <c r="AG44">
        <v>5136582</v>
      </c>
      <c r="AH44">
        <v>1379</v>
      </c>
      <c r="AJ44" t="s">
        <v>64</v>
      </c>
      <c r="AK44">
        <v>1.1114332870054101E-3</v>
      </c>
      <c r="AL44">
        <v>5237888</v>
      </c>
      <c r="AM44">
        <v>1501</v>
      </c>
      <c r="AO44" t="s">
        <v>64</v>
      </c>
      <c r="AP44">
        <v>1.0057452942695601E-3</v>
      </c>
      <c r="AQ44">
        <v>8028008</v>
      </c>
      <c r="AR44">
        <v>1491</v>
      </c>
      <c r="AT44" t="s">
        <v>61</v>
      </c>
      <c r="AU44">
        <v>7.4790579175162801E-4</v>
      </c>
      <c r="AV44">
        <v>4065815</v>
      </c>
      <c r="AW44">
        <v>516</v>
      </c>
      <c r="AY44" t="s">
        <v>61</v>
      </c>
      <c r="AZ44">
        <v>7.4963184414019704E-4</v>
      </c>
      <c r="BA44">
        <v>4049161</v>
      </c>
      <c r="BB44">
        <v>517</v>
      </c>
      <c r="BD44" t="s">
        <v>61</v>
      </c>
      <c r="BE44">
        <v>7.4961287925459196E-4</v>
      </c>
      <c r="BF44">
        <v>4427332</v>
      </c>
      <c r="BG44">
        <v>511</v>
      </c>
      <c r="BI44" t="s">
        <v>61</v>
      </c>
      <c r="BJ44">
        <v>7.5867555870652299E-4</v>
      </c>
      <c r="BK44">
        <v>5222780</v>
      </c>
      <c r="BL44">
        <v>649</v>
      </c>
      <c r="BN44" t="s">
        <v>59</v>
      </c>
      <c r="BO44">
        <v>2.5403636376582299E-3</v>
      </c>
      <c r="BP44">
        <v>11735147</v>
      </c>
      <c r="BQ44">
        <v>1603</v>
      </c>
      <c r="BS44" t="s">
        <v>59</v>
      </c>
      <c r="BT44">
        <v>2.4800058043641599E-3</v>
      </c>
      <c r="BU44">
        <v>12469087</v>
      </c>
      <c r="BV44">
        <v>1596</v>
      </c>
      <c r="BX44" t="s">
        <v>59</v>
      </c>
      <c r="BY44">
        <v>2.3229378096693599E-3</v>
      </c>
      <c r="BZ44">
        <v>13021690</v>
      </c>
      <c r="CA44">
        <v>1600</v>
      </c>
      <c r="CC44" t="s">
        <v>59</v>
      </c>
      <c r="CD44">
        <v>2.3391941791459699E-3</v>
      </c>
      <c r="CE44">
        <v>13233280</v>
      </c>
      <c r="CF44">
        <v>1606</v>
      </c>
      <c r="CH44" t="s">
        <v>59</v>
      </c>
      <c r="CI44">
        <v>2.30355680442196E-3</v>
      </c>
      <c r="CJ44">
        <v>13894456</v>
      </c>
      <c r="CK44">
        <v>1622</v>
      </c>
      <c r="CM44" t="s">
        <v>59</v>
      </c>
      <c r="CN44">
        <v>2.2571298044950002E-3</v>
      </c>
      <c r="CO44">
        <v>15009644</v>
      </c>
      <c r="CP44">
        <v>1619</v>
      </c>
      <c r="CR44" t="s">
        <v>59</v>
      </c>
      <c r="CS44">
        <v>2.2222702785008202E-3</v>
      </c>
      <c r="CT44">
        <v>15007712</v>
      </c>
      <c r="CU44">
        <v>1615</v>
      </c>
      <c r="CW44" t="s">
        <v>59</v>
      </c>
      <c r="CX44">
        <v>2.2066768249452001E-3</v>
      </c>
      <c r="CY44">
        <v>15417894</v>
      </c>
      <c r="CZ44">
        <v>1618</v>
      </c>
      <c r="DB44" t="s">
        <v>59</v>
      </c>
      <c r="DC44">
        <v>2.1402304072481401E-3</v>
      </c>
      <c r="DD44">
        <v>17243864</v>
      </c>
      <c r="DE44">
        <v>1628</v>
      </c>
      <c r="DG44" t="s">
        <v>59</v>
      </c>
      <c r="DH44">
        <v>2.1914551545590302E-3</v>
      </c>
      <c r="DI44">
        <v>20053262</v>
      </c>
      <c r="DJ44">
        <v>1785</v>
      </c>
      <c r="DL44" t="s">
        <v>59</v>
      </c>
      <c r="DM44">
        <v>2.1813648110165298E-3</v>
      </c>
      <c r="DN44">
        <v>20758139</v>
      </c>
      <c r="DO44">
        <v>1856</v>
      </c>
      <c r="DQ44" t="s">
        <v>59</v>
      </c>
      <c r="DR44">
        <v>2.2065096598504201E-3</v>
      </c>
      <c r="DS44">
        <v>21160606</v>
      </c>
      <c r="DT44">
        <v>1862</v>
      </c>
      <c r="DV44" t="s">
        <v>59</v>
      </c>
      <c r="DW44">
        <v>2.2744216543754601E-3</v>
      </c>
      <c r="DX44">
        <v>20851590</v>
      </c>
      <c r="DY44">
        <v>1875</v>
      </c>
      <c r="EA44" t="s">
        <v>59</v>
      </c>
      <c r="EB44">
        <v>2.2433532724060101E-3</v>
      </c>
      <c r="EC44">
        <v>22955618</v>
      </c>
      <c r="ED44">
        <v>1878</v>
      </c>
      <c r="EF44" t="s">
        <v>59</v>
      </c>
      <c r="EG44">
        <v>2.1806154605830399E-3</v>
      </c>
      <c r="EH44">
        <v>23951476</v>
      </c>
      <c r="EI44">
        <v>1886</v>
      </c>
      <c r="EK44" t="s">
        <v>59</v>
      </c>
      <c r="EL44">
        <v>2.1586664530623099E-3</v>
      </c>
      <c r="EM44">
        <v>24788214</v>
      </c>
      <c r="EN44">
        <v>1885</v>
      </c>
      <c r="EP44" t="s">
        <v>59</v>
      </c>
      <c r="EQ44">
        <v>2.2790422947950801E-3</v>
      </c>
      <c r="ER44">
        <v>26811727</v>
      </c>
      <c r="ES44">
        <v>1911</v>
      </c>
      <c r="EU44" t="s">
        <v>58</v>
      </c>
      <c r="EV44">
        <v>1.1922832018160701E-3</v>
      </c>
      <c r="EW44">
        <v>25336183</v>
      </c>
      <c r="EX44">
        <v>1922</v>
      </c>
      <c r="EZ44" t="s">
        <v>58</v>
      </c>
      <c r="FA44">
        <v>1.3212665530574299E-3</v>
      </c>
      <c r="FB44">
        <v>27734681</v>
      </c>
      <c r="FC44">
        <v>1972</v>
      </c>
      <c r="FE44" t="s">
        <v>58</v>
      </c>
      <c r="FF44">
        <v>1.33348323452328E-3</v>
      </c>
      <c r="FG44">
        <v>28634522</v>
      </c>
      <c r="FH44">
        <v>1927</v>
      </c>
      <c r="FJ44" t="s">
        <v>58</v>
      </c>
      <c r="FK44">
        <v>1.4050656556265501E-3</v>
      </c>
      <c r="FL44">
        <v>30340327</v>
      </c>
      <c r="FM44">
        <v>1958</v>
      </c>
      <c r="FO44" t="s">
        <v>56</v>
      </c>
      <c r="FP44">
        <v>8.7068300389236898E-4</v>
      </c>
      <c r="FQ44">
        <v>23399990</v>
      </c>
      <c r="FR44">
        <v>1475</v>
      </c>
      <c r="FT44" t="s">
        <v>56</v>
      </c>
      <c r="FU44">
        <v>8.0974887602813502E-4</v>
      </c>
      <c r="FV44">
        <v>23171745</v>
      </c>
      <c r="FW44">
        <v>1489</v>
      </c>
      <c r="FY44" t="s">
        <v>56</v>
      </c>
      <c r="FZ44">
        <v>9.1669519520197202E-4</v>
      </c>
      <c r="GA44">
        <v>22269089</v>
      </c>
      <c r="GB44">
        <v>1504</v>
      </c>
      <c r="GD44" t="s">
        <v>56</v>
      </c>
      <c r="GE44">
        <v>9.2288553995109395E-4</v>
      </c>
      <c r="GF44">
        <v>19412286</v>
      </c>
      <c r="GG44">
        <v>1475</v>
      </c>
      <c r="GI44" t="s">
        <v>55</v>
      </c>
      <c r="GJ44">
        <v>8.6101271139126597E-4</v>
      </c>
      <c r="GK44">
        <v>22676395</v>
      </c>
      <c r="GL44">
        <v>1682</v>
      </c>
      <c r="GN44" t="s">
        <v>55</v>
      </c>
      <c r="GO44">
        <v>8.7168169013040803E-4</v>
      </c>
      <c r="GP44">
        <v>23690552</v>
      </c>
      <c r="GQ44">
        <v>1686</v>
      </c>
      <c r="GS44" t="s">
        <v>52</v>
      </c>
      <c r="GT44">
        <v>1.1344908638652699E-2</v>
      </c>
      <c r="GU44">
        <v>83952383</v>
      </c>
      <c r="GV44">
        <v>2543</v>
      </c>
      <c r="GX44" t="s">
        <v>52</v>
      </c>
      <c r="GY44">
        <v>1.20039105303622E-2</v>
      </c>
      <c r="GZ44">
        <v>84388599</v>
      </c>
      <c r="HA44">
        <v>2542</v>
      </c>
      <c r="HC44" t="s">
        <v>52</v>
      </c>
      <c r="HD44">
        <v>1.2032377688412499E-2</v>
      </c>
      <c r="HE44">
        <v>84860649</v>
      </c>
      <c r="HF44">
        <v>2483</v>
      </c>
      <c r="HH44" t="s">
        <v>52</v>
      </c>
      <c r="HI44">
        <v>1.22653430346012E-2</v>
      </c>
      <c r="HJ44">
        <v>76438477</v>
      </c>
      <c r="HK44">
        <v>2322</v>
      </c>
      <c r="HM44" t="s">
        <v>52</v>
      </c>
      <c r="HN44">
        <v>1.28425085134226E-2</v>
      </c>
      <c r="HO44">
        <v>83061034</v>
      </c>
      <c r="HP44">
        <v>2356</v>
      </c>
      <c r="HR44" t="s">
        <v>51</v>
      </c>
      <c r="HS44">
        <v>1.6384804139449999E-3</v>
      </c>
      <c r="HT44">
        <v>25036657</v>
      </c>
      <c r="HU44">
        <v>1968</v>
      </c>
      <c r="HW44" t="s">
        <v>50</v>
      </c>
      <c r="HX44">
        <v>9.2532582447853596E-4</v>
      </c>
      <c r="HY44">
        <v>22823199</v>
      </c>
      <c r="HZ44">
        <v>2081</v>
      </c>
      <c r="IB44" t="s">
        <v>50</v>
      </c>
      <c r="IC44">
        <v>9.18315619885356E-4</v>
      </c>
      <c r="ID44">
        <v>23300055</v>
      </c>
      <c r="IE44">
        <v>2104</v>
      </c>
      <c r="IG44" t="s">
        <v>50</v>
      </c>
      <c r="IH44">
        <v>8.9447705739913001E-4</v>
      </c>
      <c r="II44">
        <v>20892276</v>
      </c>
      <c r="IJ44">
        <v>1932</v>
      </c>
      <c r="IL44" t="s">
        <v>50</v>
      </c>
      <c r="IM44">
        <v>8.9770332352391005E-4</v>
      </c>
      <c r="IN44">
        <v>19726168</v>
      </c>
      <c r="IO44">
        <v>1910</v>
      </c>
      <c r="IQ44" t="s">
        <v>50</v>
      </c>
      <c r="IR44">
        <v>9.0402437071847796E-4</v>
      </c>
      <c r="IS44">
        <v>20540603</v>
      </c>
      <c r="IT44">
        <v>1892</v>
      </c>
      <c r="IV44" t="s">
        <v>50</v>
      </c>
      <c r="IW44">
        <v>8.9763415968336703E-4</v>
      </c>
      <c r="IX44">
        <v>20511234</v>
      </c>
      <c r="IY44">
        <v>2062</v>
      </c>
      <c r="JA44" t="s">
        <v>50</v>
      </c>
      <c r="JB44">
        <v>9.1151460067084497E-4</v>
      </c>
      <c r="JC44">
        <v>20443925</v>
      </c>
      <c r="JD44">
        <v>1996</v>
      </c>
      <c r="JF44" t="s">
        <v>50</v>
      </c>
      <c r="JG44">
        <v>8.6406456415161399E-4</v>
      </c>
      <c r="JH44">
        <v>19885104</v>
      </c>
      <c r="JI44">
        <v>1954</v>
      </c>
      <c r="JK44" t="s">
        <v>50</v>
      </c>
      <c r="JL44">
        <v>8.8775152484177799E-4</v>
      </c>
      <c r="JM44">
        <v>19057780</v>
      </c>
      <c r="JN44">
        <v>1951</v>
      </c>
      <c r="JP44" t="s">
        <v>50</v>
      </c>
      <c r="JQ44">
        <v>8.5684151128122103E-4</v>
      </c>
      <c r="JR44">
        <v>19164700</v>
      </c>
      <c r="JS44">
        <v>1747</v>
      </c>
      <c r="JU44" t="s">
        <v>50</v>
      </c>
      <c r="JV44">
        <v>9.0108560088149E-4</v>
      </c>
      <c r="JW44">
        <v>19371580</v>
      </c>
      <c r="JX44">
        <v>1728</v>
      </c>
      <c r="JZ44" t="s">
        <v>50</v>
      </c>
      <c r="KA44">
        <v>8.9545812553048999E-4</v>
      </c>
      <c r="KB44">
        <v>16463855</v>
      </c>
      <c r="KC44">
        <v>1606</v>
      </c>
      <c r="KE44" t="s">
        <v>298</v>
      </c>
      <c r="KF44">
        <v>8.0554322027392002E-4</v>
      </c>
      <c r="KG44">
        <v>19496201</v>
      </c>
      <c r="KH44">
        <v>1787</v>
      </c>
      <c r="KJ44" t="s">
        <v>298</v>
      </c>
      <c r="KK44">
        <v>7.7618006819610297E-4</v>
      </c>
      <c r="KL44">
        <v>20081332</v>
      </c>
      <c r="KM44">
        <v>1765</v>
      </c>
      <c r="KO44" t="s">
        <v>298</v>
      </c>
      <c r="KP44">
        <v>7.8955422803048299E-4</v>
      </c>
      <c r="KQ44">
        <v>19919723</v>
      </c>
      <c r="KR44">
        <v>1702</v>
      </c>
      <c r="KT44" t="s">
        <v>298</v>
      </c>
      <c r="KU44">
        <v>7.9526304049375596E-4</v>
      </c>
      <c r="KV44">
        <v>19768790</v>
      </c>
      <c r="KW44">
        <v>1810</v>
      </c>
    </row>
    <row r="45" spans="1:309" x14ac:dyDescent="0.25">
      <c r="A45" t="s">
        <v>65</v>
      </c>
      <c r="B45">
        <v>7.7125402227016301E-4</v>
      </c>
      <c r="C45">
        <v>1461815</v>
      </c>
      <c r="D45">
        <v>480</v>
      </c>
      <c r="F45" t="s">
        <v>55</v>
      </c>
      <c r="G45">
        <v>1.26168543083529E-3</v>
      </c>
      <c r="H45">
        <v>5078097</v>
      </c>
      <c r="I45">
        <v>1255</v>
      </c>
      <c r="K45" t="s">
        <v>55</v>
      </c>
      <c r="L45">
        <v>1.27685718502005E-3</v>
      </c>
      <c r="M45">
        <v>5348426</v>
      </c>
      <c r="N45">
        <v>1540</v>
      </c>
      <c r="P45" t="s">
        <v>65</v>
      </c>
      <c r="Q45">
        <v>7.7697413220383495E-4</v>
      </c>
      <c r="R45">
        <v>1844467</v>
      </c>
      <c r="S45">
        <v>620</v>
      </c>
      <c r="U45" t="s">
        <v>65</v>
      </c>
      <c r="V45">
        <v>7.6698993550032904E-4</v>
      </c>
      <c r="W45">
        <v>3082645</v>
      </c>
      <c r="X45">
        <v>790</v>
      </c>
      <c r="Z45" t="s">
        <v>65</v>
      </c>
      <c r="AA45">
        <v>7.5921415696333602E-4</v>
      </c>
      <c r="AB45">
        <v>3087934</v>
      </c>
      <c r="AC45">
        <v>808</v>
      </c>
      <c r="AE45" t="s">
        <v>65</v>
      </c>
      <c r="AF45">
        <v>7.6562541840772202E-4</v>
      </c>
      <c r="AG45">
        <v>3897392</v>
      </c>
      <c r="AH45">
        <v>927</v>
      </c>
      <c r="AJ45" t="s">
        <v>65</v>
      </c>
      <c r="AK45">
        <v>7.6855710340866705E-4</v>
      </c>
      <c r="AL45">
        <v>3923399</v>
      </c>
      <c r="AM45">
        <v>932</v>
      </c>
      <c r="AO45" t="s">
        <v>65</v>
      </c>
      <c r="AP45">
        <v>7.6895742673021802E-4</v>
      </c>
      <c r="AQ45">
        <v>6091052</v>
      </c>
      <c r="AR45">
        <v>930</v>
      </c>
      <c r="AT45" t="s">
        <v>62</v>
      </c>
      <c r="AU45">
        <v>2.5425079239049298E-3</v>
      </c>
      <c r="AV45">
        <v>10985547</v>
      </c>
      <c r="AW45">
        <v>1742</v>
      </c>
      <c r="AY45" t="s">
        <v>62</v>
      </c>
      <c r="AZ45">
        <v>2.5762830867139602E-3</v>
      </c>
      <c r="BA45">
        <v>11093040</v>
      </c>
      <c r="BB45">
        <v>1752</v>
      </c>
      <c r="BD45" t="s">
        <v>62</v>
      </c>
      <c r="BE45">
        <v>2.5967498038063702E-3</v>
      </c>
      <c r="BF45">
        <v>12192038</v>
      </c>
      <c r="BG45">
        <v>1776</v>
      </c>
      <c r="BI45" t="s">
        <v>62</v>
      </c>
      <c r="BJ45">
        <v>2.7027657982079101E-3</v>
      </c>
      <c r="BK45">
        <v>12320306</v>
      </c>
      <c r="BL45">
        <v>1764</v>
      </c>
      <c r="BN45" t="s">
        <v>60</v>
      </c>
      <c r="BO45">
        <v>8.1776795245871899E-3</v>
      </c>
      <c r="BP45">
        <v>24076243</v>
      </c>
      <c r="BQ45">
        <v>1790</v>
      </c>
      <c r="BS45" t="s">
        <v>60</v>
      </c>
      <c r="BT45">
        <v>8.2685522849971198E-3</v>
      </c>
      <c r="BU45">
        <v>26330192</v>
      </c>
      <c r="BV45">
        <v>1858</v>
      </c>
      <c r="BX45" t="s">
        <v>60</v>
      </c>
      <c r="BY45">
        <v>7.9556790177331901E-3</v>
      </c>
      <c r="BZ45">
        <v>26993457</v>
      </c>
      <c r="CA45">
        <v>1848</v>
      </c>
      <c r="CC45" t="s">
        <v>60</v>
      </c>
      <c r="CD45">
        <v>7.8338845921129205E-3</v>
      </c>
      <c r="CE45">
        <v>27638719</v>
      </c>
      <c r="CF45">
        <v>1807</v>
      </c>
      <c r="CH45" t="s">
        <v>60</v>
      </c>
      <c r="CI45">
        <v>7.5041513638901903E-3</v>
      </c>
      <c r="CJ45">
        <v>28241216</v>
      </c>
      <c r="CK45">
        <v>1797</v>
      </c>
      <c r="CM45" t="s">
        <v>60</v>
      </c>
      <c r="CN45">
        <v>7.8742288005146602E-3</v>
      </c>
      <c r="CO45">
        <v>31558278</v>
      </c>
      <c r="CP45">
        <v>1738</v>
      </c>
      <c r="CR45" t="s">
        <v>60</v>
      </c>
      <c r="CS45">
        <v>7.5390282395744902E-3</v>
      </c>
      <c r="CT45">
        <v>30807890</v>
      </c>
      <c r="CU45">
        <v>1800</v>
      </c>
      <c r="CW45" t="s">
        <v>60</v>
      </c>
      <c r="CX45">
        <v>7.5243293624424196E-3</v>
      </c>
      <c r="CY45">
        <v>31927899</v>
      </c>
      <c r="CZ45">
        <v>1733</v>
      </c>
      <c r="DB45" t="s">
        <v>60</v>
      </c>
      <c r="DC45">
        <v>6.8367300294672403E-3</v>
      </c>
      <c r="DD45">
        <v>34175873</v>
      </c>
      <c r="DE45">
        <v>1753</v>
      </c>
      <c r="DG45" t="s">
        <v>60</v>
      </c>
      <c r="DH45">
        <v>7.0066225878818904E-3</v>
      </c>
      <c r="DI45">
        <v>35523685</v>
      </c>
      <c r="DJ45">
        <v>1863</v>
      </c>
      <c r="DL45" t="s">
        <v>60</v>
      </c>
      <c r="DM45">
        <v>6.74397222562091E-3</v>
      </c>
      <c r="DN45">
        <v>36731152</v>
      </c>
      <c r="DO45">
        <v>1934</v>
      </c>
      <c r="DQ45" t="s">
        <v>60</v>
      </c>
      <c r="DR45">
        <v>6.98206441587853E-3</v>
      </c>
      <c r="DS45">
        <v>38279108</v>
      </c>
      <c r="DT45">
        <v>1940</v>
      </c>
      <c r="DV45" t="s">
        <v>256</v>
      </c>
      <c r="DW45">
        <v>7.4536875088125002E-4</v>
      </c>
      <c r="DX45">
        <v>8492971</v>
      </c>
      <c r="DY45">
        <v>934</v>
      </c>
      <c r="EA45" t="s">
        <v>256</v>
      </c>
      <c r="EB45">
        <v>7.3616112345651198E-4</v>
      </c>
      <c r="EC45">
        <v>8526025</v>
      </c>
      <c r="ED45">
        <v>870</v>
      </c>
      <c r="EF45" t="s">
        <v>256</v>
      </c>
      <c r="EG45">
        <v>7.3289972290405396E-4</v>
      </c>
      <c r="EH45">
        <v>8974136</v>
      </c>
      <c r="EI45">
        <v>876</v>
      </c>
      <c r="EK45" t="s">
        <v>256</v>
      </c>
      <c r="EL45">
        <v>7.3288025637325898E-4</v>
      </c>
      <c r="EM45">
        <v>8728388</v>
      </c>
      <c r="EN45">
        <v>737</v>
      </c>
      <c r="EP45" t="s">
        <v>256</v>
      </c>
      <c r="EQ45">
        <v>7.2731226100074297E-4</v>
      </c>
      <c r="ER45">
        <v>11382192</v>
      </c>
      <c r="ES45">
        <v>857</v>
      </c>
      <c r="EU45" t="s">
        <v>59</v>
      </c>
      <c r="EV45">
        <v>2.12383238981216E-3</v>
      </c>
      <c r="EW45">
        <v>29419104</v>
      </c>
      <c r="EX45">
        <v>1922</v>
      </c>
      <c r="EZ45" t="s">
        <v>59</v>
      </c>
      <c r="FA45">
        <v>1.9482859470706601E-3</v>
      </c>
      <c r="FB45">
        <v>26669199</v>
      </c>
      <c r="FC45">
        <v>1773</v>
      </c>
      <c r="FE45" t="s">
        <v>59</v>
      </c>
      <c r="FF45">
        <v>2.0005047629127401E-3</v>
      </c>
      <c r="FG45">
        <v>27515403</v>
      </c>
      <c r="FH45">
        <v>1725</v>
      </c>
      <c r="FJ45" t="s">
        <v>59</v>
      </c>
      <c r="FK45">
        <v>1.99703146838101E-3</v>
      </c>
      <c r="FL45">
        <v>28989003</v>
      </c>
      <c r="FM45">
        <v>1755</v>
      </c>
      <c r="FO45" t="s">
        <v>57</v>
      </c>
      <c r="FP45">
        <v>1.0977467005629201E-3</v>
      </c>
      <c r="FQ45">
        <v>27735615</v>
      </c>
      <c r="FR45">
        <v>1810</v>
      </c>
      <c r="FT45" t="s">
        <v>57</v>
      </c>
      <c r="FU45">
        <v>1.0490352987308201E-3</v>
      </c>
      <c r="FV45">
        <v>27503156</v>
      </c>
      <c r="FW45">
        <v>1867</v>
      </c>
      <c r="FY45" t="s">
        <v>57</v>
      </c>
      <c r="FZ45">
        <v>1.0806870386613099E-3</v>
      </c>
      <c r="GA45">
        <v>26075446</v>
      </c>
      <c r="GB45">
        <v>1879</v>
      </c>
      <c r="GD45" t="s">
        <v>57</v>
      </c>
      <c r="GE45">
        <v>1.08842143883158E-3</v>
      </c>
      <c r="GF45">
        <v>22821393</v>
      </c>
      <c r="GG45">
        <v>1849</v>
      </c>
      <c r="GI45" t="s">
        <v>56</v>
      </c>
      <c r="GJ45">
        <v>9.3041436972923699E-4</v>
      </c>
      <c r="GK45">
        <v>20458886</v>
      </c>
      <c r="GL45">
        <v>1623</v>
      </c>
      <c r="GN45" t="s">
        <v>56</v>
      </c>
      <c r="GO45">
        <v>9.1621730953190996E-4</v>
      </c>
      <c r="GP45">
        <v>21193349</v>
      </c>
      <c r="GQ45">
        <v>1624</v>
      </c>
      <c r="GS45" t="s">
        <v>53</v>
      </c>
      <c r="GT45">
        <v>1.5242420169416799E-3</v>
      </c>
      <c r="GU45">
        <v>26591756</v>
      </c>
      <c r="GV45">
        <v>2100</v>
      </c>
      <c r="GX45" t="s">
        <v>53</v>
      </c>
      <c r="GY45">
        <v>1.5393691714012401E-3</v>
      </c>
      <c r="GZ45">
        <v>25632326</v>
      </c>
      <c r="HA45">
        <v>2088</v>
      </c>
      <c r="HC45" t="s">
        <v>53</v>
      </c>
      <c r="HD45">
        <v>1.53168001627582E-3</v>
      </c>
      <c r="HE45">
        <v>25394332</v>
      </c>
      <c r="HF45">
        <v>2040</v>
      </c>
      <c r="HH45" t="s">
        <v>53</v>
      </c>
      <c r="HI45">
        <v>1.3282721896202901E-3</v>
      </c>
      <c r="HJ45">
        <v>22816182</v>
      </c>
      <c r="HK45">
        <v>1983</v>
      </c>
      <c r="HM45" t="s">
        <v>53</v>
      </c>
      <c r="HN45">
        <v>1.32768597419522E-3</v>
      </c>
      <c r="HO45">
        <v>24391064</v>
      </c>
      <c r="HP45">
        <v>1999</v>
      </c>
      <c r="HR45" t="s">
        <v>52</v>
      </c>
      <c r="HS45">
        <v>1.3598860291538801E-2</v>
      </c>
      <c r="HT45">
        <v>83896229</v>
      </c>
      <c r="HU45">
        <v>2292</v>
      </c>
      <c r="HW45" t="s">
        <v>51</v>
      </c>
      <c r="HX45">
        <v>1.6645019197617599E-3</v>
      </c>
      <c r="HY45">
        <v>26465991</v>
      </c>
      <c r="HZ45">
        <v>1862</v>
      </c>
      <c r="IB45" t="s">
        <v>51</v>
      </c>
      <c r="IC45">
        <v>1.57500256750946E-3</v>
      </c>
      <c r="ID45">
        <v>26738417</v>
      </c>
      <c r="IE45">
        <v>1983</v>
      </c>
      <c r="IG45" t="s">
        <v>51</v>
      </c>
      <c r="IH45">
        <v>1.62530765123794E-3</v>
      </c>
      <c r="II45">
        <v>25859974</v>
      </c>
      <c r="IJ45">
        <v>1869</v>
      </c>
      <c r="IL45" t="s">
        <v>51</v>
      </c>
      <c r="IM45">
        <v>1.67707515570347E-3</v>
      </c>
      <c r="IN45">
        <v>24772360</v>
      </c>
      <c r="IO45">
        <v>1759</v>
      </c>
      <c r="IQ45" t="s">
        <v>51</v>
      </c>
      <c r="IR45">
        <v>1.6316760491134599E-3</v>
      </c>
      <c r="IS45">
        <v>25448637</v>
      </c>
      <c r="IT45">
        <v>1850</v>
      </c>
      <c r="IV45" t="s">
        <v>51</v>
      </c>
      <c r="IW45">
        <v>1.6221113593247499E-3</v>
      </c>
      <c r="IX45">
        <v>25353727</v>
      </c>
      <c r="IY45">
        <v>1963</v>
      </c>
      <c r="JA45" t="s">
        <v>51</v>
      </c>
      <c r="JB45">
        <v>1.69685038344085E-3</v>
      </c>
      <c r="JC45">
        <v>25690176</v>
      </c>
      <c r="JD45">
        <v>1958</v>
      </c>
      <c r="JF45" t="s">
        <v>51</v>
      </c>
      <c r="JG45">
        <v>1.6593453335830199E-3</v>
      </c>
      <c r="JH45">
        <v>25052614</v>
      </c>
      <c r="JI45">
        <v>1972</v>
      </c>
      <c r="JK45" t="s">
        <v>51</v>
      </c>
      <c r="JL45">
        <v>1.68293436771893E-3</v>
      </c>
      <c r="JM45">
        <v>24274906</v>
      </c>
      <c r="JN45">
        <v>1969</v>
      </c>
      <c r="JP45" t="s">
        <v>51</v>
      </c>
      <c r="JQ45">
        <v>1.6334344841827499E-3</v>
      </c>
      <c r="JR45">
        <v>24822648</v>
      </c>
      <c r="JS45">
        <v>1969</v>
      </c>
      <c r="JU45" t="s">
        <v>51</v>
      </c>
      <c r="JV45">
        <v>1.6577236044879699E-3</v>
      </c>
      <c r="JW45">
        <v>25093006</v>
      </c>
      <c r="JX45">
        <v>1956</v>
      </c>
      <c r="JZ45" t="s">
        <v>51</v>
      </c>
      <c r="KA45">
        <v>1.66164920548113E-3</v>
      </c>
      <c r="KB45">
        <v>25282531</v>
      </c>
      <c r="KC45">
        <v>1975</v>
      </c>
      <c r="KE45" t="s">
        <v>50</v>
      </c>
      <c r="KF45">
        <v>9.0843741807302401E-4</v>
      </c>
      <c r="KG45">
        <v>20149474</v>
      </c>
      <c r="KH45">
        <v>1752</v>
      </c>
      <c r="KJ45" t="s">
        <v>50</v>
      </c>
      <c r="KK45">
        <v>8.5617623543123803E-4</v>
      </c>
      <c r="KL45">
        <v>20002242</v>
      </c>
      <c r="KM45">
        <v>1760</v>
      </c>
      <c r="KO45" t="s">
        <v>50</v>
      </c>
      <c r="KP45">
        <v>8.5933052143890003E-4</v>
      </c>
      <c r="KQ45">
        <v>19685988</v>
      </c>
      <c r="KR45">
        <v>1789</v>
      </c>
      <c r="KT45" t="s">
        <v>50</v>
      </c>
      <c r="KU45">
        <v>8.5576010406109601E-4</v>
      </c>
      <c r="KV45">
        <v>18810747</v>
      </c>
      <c r="KW45">
        <v>1800</v>
      </c>
    </row>
    <row r="46" spans="1:309" x14ac:dyDescent="0.25">
      <c r="A46" t="s">
        <v>66</v>
      </c>
      <c r="B46">
        <v>7.6367249531533298E-4</v>
      </c>
      <c r="C46">
        <v>3297461</v>
      </c>
      <c r="D46">
        <v>887</v>
      </c>
      <c r="F46" t="s">
        <v>94</v>
      </c>
      <c r="G46">
        <v>2.4804255444611299E-3</v>
      </c>
      <c r="H46">
        <v>6593348</v>
      </c>
      <c r="I46">
        <v>1557</v>
      </c>
      <c r="K46" t="s">
        <v>94</v>
      </c>
      <c r="L46">
        <v>2.5312464130966199E-3</v>
      </c>
      <c r="M46">
        <v>6727052</v>
      </c>
      <c r="N46">
        <v>1626</v>
      </c>
      <c r="P46" t="s">
        <v>66</v>
      </c>
      <c r="Q46">
        <v>7.6576821082496697E-4</v>
      </c>
      <c r="R46">
        <v>2855374</v>
      </c>
      <c r="S46">
        <v>737</v>
      </c>
      <c r="U46" t="s">
        <v>66</v>
      </c>
      <c r="V46">
        <v>7.5945950018429696E-4</v>
      </c>
      <c r="W46">
        <v>2832776</v>
      </c>
      <c r="X46">
        <v>847</v>
      </c>
      <c r="Z46" t="s">
        <v>66</v>
      </c>
      <c r="AA46">
        <v>7.5160195275027902E-4</v>
      </c>
      <c r="AB46">
        <v>2999996</v>
      </c>
      <c r="AC46">
        <v>762</v>
      </c>
      <c r="AE46" t="s">
        <v>66</v>
      </c>
      <c r="AF46">
        <v>7.5786151347308098E-4</v>
      </c>
      <c r="AG46">
        <v>3193202</v>
      </c>
      <c r="AH46">
        <v>747</v>
      </c>
      <c r="AJ46" t="s">
        <v>66</v>
      </c>
      <c r="AK46">
        <v>7.60825649142481E-4</v>
      </c>
      <c r="AL46">
        <v>3425115</v>
      </c>
      <c r="AM46">
        <v>781</v>
      </c>
      <c r="AO46" t="s">
        <v>66</v>
      </c>
      <c r="AP46">
        <v>8.32239241979981E-4</v>
      </c>
      <c r="AQ46">
        <v>5555155</v>
      </c>
      <c r="AR46">
        <v>775</v>
      </c>
      <c r="AT46" t="s">
        <v>63</v>
      </c>
      <c r="AU46">
        <v>1.11791462847521E-3</v>
      </c>
      <c r="AV46">
        <v>9447138</v>
      </c>
      <c r="AW46">
        <v>1710</v>
      </c>
      <c r="AY46" t="s">
        <v>63</v>
      </c>
      <c r="AZ46">
        <v>1.08931861422168E-3</v>
      </c>
      <c r="BA46">
        <v>9312427</v>
      </c>
      <c r="BB46">
        <v>1729</v>
      </c>
      <c r="BD46" t="s">
        <v>63</v>
      </c>
      <c r="BE46">
        <v>1.08749212210166E-3</v>
      </c>
      <c r="BF46">
        <v>10186818</v>
      </c>
      <c r="BG46">
        <v>1756</v>
      </c>
      <c r="BI46" t="s">
        <v>63</v>
      </c>
      <c r="BJ46">
        <v>1.05811504670869E-3</v>
      </c>
      <c r="BK46">
        <v>10137190</v>
      </c>
      <c r="BL46">
        <v>1752</v>
      </c>
      <c r="BN46" t="s">
        <v>61</v>
      </c>
      <c r="BO46">
        <v>7.3635476871177896E-4</v>
      </c>
      <c r="BP46">
        <v>4501556</v>
      </c>
      <c r="BQ46">
        <v>516</v>
      </c>
      <c r="BS46" t="s">
        <v>61</v>
      </c>
      <c r="BT46">
        <v>7.3694484522243405E-4</v>
      </c>
      <c r="BU46">
        <v>6215696</v>
      </c>
      <c r="BV46">
        <v>673</v>
      </c>
      <c r="BX46" t="s">
        <v>61</v>
      </c>
      <c r="BY46">
        <v>7.2876768701985795E-4</v>
      </c>
      <c r="BZ46">
        <v>5168340</v>
      </c>
      <c r="CA46">
        <v>518</v>
      </c>
      <c r="CC46" t="s">
        <v>61</v>
      </c>
      <c r="CD46">
        <v>7.3472054918187403E-4</v>
      </c>
      <c r="CE46">
        <v>6762595</v>
      </c>
      <c r="CF46">
        <v>670</v>
      </c>
      <c r="CH46" t="s">
        <v>61</v>
      </c>
      <c r="CI46">
        <v>7.3286877241841299E-4</v>
      </c>
      <c r="CJ46">
        <v>7208369</v>
      </c>
      <c r="CK46">
        <v>729</v>
      </c>
      <c r="CM46" t="s">
        <v>61</v>
      </c>
      <c r="CN46">
        <v>7.3337655749920196E-4</v>
      </c>
      <c r="CO46">
        <v>7998147</v>
      </c>
      <c r="CP46">
        <v>726</v>
      </c>
      <c r="CR46" t="s">
        <v>61</v>
      </c>
      <c r="CS46">
        <v>7.3561703827444301E-4</v>
      </c>
      <c r="CT46">
        <v>7743548</v>
      </c>
      <c r="CU46">
        <v>669</v>
      </c>
      <c r="CW46" t="s">
        <v>61</v>
      </c>
      <c r="CX46">
        <v>7.3525923137062799E-4</v>
      </c>
      <c r="CY46">
        <v>8039585</v>
      </c>
      <c r="CZ46">
        <v>673</v>
      </c>
      <c r="DB46" t="s">
        <v>61</v>
      </c>
      <c r="DC46">
        <v>7.3518414960328901E-4</v>
      </c>
      <c r="DD46">
        <v>8784989</v>
      </c>
      <c r="DE46">
        <v>682</v>
      </c>
      <c r="DG46" t="s">
        <v>61</v>
      </c>
      <c r="DH46">
        <v>7.3424043250585203E-4</v>
      </c>
      <c r="DI46">
        <v>9962153</v>
      </c>
      <c r="DJ46">
        <v>829</v>
      </c>
      <c r="DL46" t="s">
        <v>61</v>
      </c>
      <c r="DM46">
        <v>7.1934387470867702E-4</v>
      </c>
      <c r="DN46">
        <v>6822567</v>
      </c>
      <c r="DO46">
        <v>662</v>
      </c>
      <c r="DQ46" t="s">
        <v>61</v>
      </c>
      <c r="DR46">
        <v>7.3523097467589698E-4</v>
      </c>
      <c r="DS46">
        <v>6309650</v>
      </c>
      <c r="DT46">
        <v>520</v>
      </c>
      <c r="DV46" t="s">
        <v>60</v>
      </c>
      <c r="DW46">
        <v>6.9143572313976297E-3</v>
      </c>
      <c r="DX46">
        <v>36968033</v>
      </c>
      <c r="DY46">
        <v>1863</v>
      </c>
      <c r="EA46" t="s">
        <v>60</v>
      </c>
      <c r="EB46">
        <v>6.79487358930348E-3</v>
      </c>
      <c r="EC46">
        <v>40421694</v>
      </c>
      <c r="ED46">
        <v>1884</v>
      </c>
      <c r="EF46" t="s">
        <v>60</v>
      </c>
      <c r="EG46">
        <v>6.8928780420070201E-3</v>
      </c>
      <c r="EH46">
        <v>43037356</v>
      </c>
      <c r="EI46">
        <v>1894</v>
      </c>
      <c r="EK46" t="s">
        <v>60</v>
      </c>
      <c r="EL46">
        <v>7.0371673281414996E-3</v>
      </c>
      <c r="EM46">
        <v>45551362</v>
      </c>
      <c r="EN46">
        <v>1993</v>
      </c>
      <c r="EP46" t="s">
        <v>60</v>
      </c>
      <c r="EQ46">
        <v>6.8212703861137399E-3</v>
      </c>
      <c r="ER46">
        <v>46956478</v>
      </c>
      <c r="ES46">
        <v>2020</v>
      </c>
      <c r="EU46" t="s">
        <v>256</v>
      </c>
      <c r="EV46">
        <v>7.2618400741069201E-4</v>
      </c>
      <c r="EW46">
        <v>16390392</v>
      </c>
      <c r="EX46">
        <v>1024</v>
      </c>
      <c r="EZ46" t="s">
        <v>256</v>
      </c>
      <c r="FA46">
        <v>7.2853822654565803E-4</v>
      </c>
      <c r="FB46">
        <v>9659407</v>
      </c>
      <c r="FC46">
        <v>653</v>
      </c>
      <c r="FE46" t="s">
        <v>256</v>
      </c>
      <c r="FF46">
        <v>7.3255288773885902E-4</v>
      </c>
      <c r="FG46">
        <v>17745077</v>
      </c>
      <c r="FH46">
        <v>1019</v>
      </c>
      <c r="FJ46" t="s">
        <v>256</v>
      </c>
      <c r="FK46">
        <v>7.3324237701225101E-4</v>
      </c>
      <c r="FL46">
        <v>18184959</v>
      </c>
      <c r="FM46">
        <v>1017</v>
      </c>
      <c r="FO46" t="s">
        <v>58</v>
      </c>
      <c r="FP46">
        <v>1.3762795057149101E-3</v>
      </c>
      <c r="FQ46">
        <v>32348241</v>
      </c>
      <c r="FR46">
        <v>1967</v>
      </c>
      <c r="FT46" t="s">
        <v>58</v>
      </c>
      <c r="FU46">
        <v>1.24641637449041E-3</v>
      </c>
      <c r="FV46">
        <v>31292735</v>
      </c>
      <c r="FW46">
        <v>1971</v>
      </c>
      <c r="FY46" t="s">
        <v>58</v>
      </c>
      <c r="FZ46">
        <v>1.3260775105514099E-3</v>
      </c>
      <c r="GA46">
        <v>29061542</v>
      </c>
      <c r="GB46">
        <v>1918</v>
      </c>
      <c r="GD46" t="s">
        <v>58</v>
      </c>
      <c r="GE46">
        <v>1.3041506504032001E-3</v>
      </c>
      <c r="GF46">
        <v>25558782</v>
      </c>
      <c r="GG46">
        <v>1901</v>
      </c>
      <c r="GI46" t="s">
        <v>57</v>
      </c>
      <c r="GJ46">
        <v>1.05084322407669E-3</v>
      </c>
      <c r="GK46">
        <v>22512144</v>
      </c>
      <c r="GL46">
        <v>1873</v>
      </c>
      <c r="GN46" t="s">
        <v>57</v>
      </c>
      <c r="GO46">
        <v>1.08089121229918E-3</v>
      </c>
      <c r="GP46">
        <v>23616953</v>
      </c>
      <c r="GQ46">
        <v>1875</v>
      </c>
      <c r="GS46" t="s">
        <v>54</v>
      </c>
      <c r="GT46">
        <v>4.4935572616358896E-3</v>
      </c>
      <c r="GU46">
        <v>43973798</v>
      </c>
      <c r="GV46">
        <v>2162</v>
      </c>
      <c r="GX46" t="s">
        <v>54</v>
      </c>
      <c r="GY46">
        <v>4.3614129500638404E-3</v>
      </c>
      <c r="GZ46">
        <v>41726862</v>
      </c>
      <c r="HA46">
        <v>2152</v>
      </c>
      <c r="HC46" t="s">
        <v>54</v>
      </c>
      <c r="HD46">
        <v>3.9654954397721097E-3</v>
      </c>
      <c r="HE46">
        <v>39200955</v>
      </c>
      <c r="HF46">
        <v>2102</v>
      </c>
      <c r="HH46" t="s">
        <v>54</v>
      </c>
      <c r="HI46">
        <v>3.77408268369881E-3</v>
      </c>
      <c r="HJ46">
        <v>34829596</v>
      </c>
      <c r="HK46">
        <v>1983</v>
      </c>
      <c r="HM46" t="s">
        <v>54</v>
      </c>
      <c r="HN46">
        <v>3.6988179868228002E-3</v>
      </c>
      <c r="HO46">
        <v>36619689</v>
      </c>
      <c r="HP46">
        <v>1999</v>
      </c>
      <c r="HR46" t="s">
        <v>53</v>
      </c>
      <c r="HS46">
        <v>1.32868603453878E-3</v>
      </c>
      <c r="HT46">
        <v>23353287</v>
      </c>
      <c r="HU46">
        <v>1968</v>
      </c>
      <c r="HW46" t="s">
        <v>52</v>
      </c>
      <c r="HX46">
        <v>1.3799716083728E-2</v>
      </c>
      <c r="HY46">
        <v>90114390</v>
      </c>
      <c r="HZ46">
        <v>2313</v>
      </c>
      <c r="IB46" t="s">
        <v>52</v>
      </c>
      <c r="IC46">
        <v>1.37832082969524E-2</v>
      </c>
      <c r="ID46">
        <v>93527094</v>
      </c>
      <c r="IE46">
        <v>2411</v>
      </c>
      <c r="IG46" t="s">
        <v>52</v>
      </c>
      <c r="IH46">
        <v>1.44666401353927E-2</v>
      </c>
      <c r="II46">
        <v>93222196</v>
      </c>
      <c r="IJ46">
        <v>2309</v>
      </c>
      <c r="IL46" t="s">
        <v>52</v>
      </c>
      <c r="IM46">
        <v>1.46057133992962E-2</v>
      </c>
      <c r="IN46">
        <v>91641824</v>
      </c>
      <c r="IO46">
        <v>2231</v>
      </c>
      <c r="IQ46" t="s">
        <v>52</v>
      </c>
      <c r="IR46">
        <v>1.42145970268267E-2</v>
      </c>
      <c r="IS46">
        <v>90050406</v>
      </c>
      <c r="IT46">
        <v>2243</v>
      </c>
      <c r="IV46" t="s">
        <v>52</v>
      </c>
      <c r="IW46">
        <v>1.4154733690838001E-2</v>
      </c>
      <c r="IX46">
        <v>89272921</v>
      </c>
      <c r="IY46">
        <v>2323</v>
      </c>
      <c r="JA46" t="s">
        <v>52</v>
      </c>
      <c r="JB46">
        <v>1.45181438989483E-2</v>
      </c>
      <c r="JC46">
        <v>91082614</v>
      </c>
      <c r="JD46">
        <v>2345</v>
      </c>
      <c r="JF46" t="s">
        <v>52</v>
      </c>
      <c r="JG46">
        <v>1.55128361159735E-2</v>
      </c>
      <c r="JH46">
        <v>95582235</v>
      </c>
      <c r="JI46">
        <v>2423</v>
      </c>
      <c r="JK46" t="s">
        <v>52</v>
      </c>
      <c r="JL46">
        <v>1.5922727029177099E-2</v>
      </c>
      <c r="JM46">
        <v>97560605</v>
      </c>
      <c r="JN46">
        <v>2446</v>
      </c>
      <c r="JP46" t="s">
        <v>52</v>
      </c>
      <c r="JQ46">
        <v>1.6530261355432899E-2</v>
      </c>
      <c r="JR46">
        <v>100003029</v>
      </c>
      <c r="JS46">
        <v>2457</v>
      </c>
      <c r="JU46" t="s">
        <v>52</v>
      </c>
      <c r="JV46">
        <v>1.71821390242274E-2</v>
      </c>
      <c r="JW46">
        <v>100368212</v>
      </c>
      <c r="JX46">
        <v>2498</v>
      </c>
      <c r="JZ46" t="s">
        <v>52</v>
      </c>
      <c r="KA46">
        <v>1.8066332697215502E-2</v>
      </c>
      <c r="KB46">
        <v>98650404</v>
      </c>
      <c r="KC46">
        <v>2362</v>
      </c>
      <c r="KE46" t="s">
        <v>51</v>
      </c>
      <c r="KF46">
        <v>1.71256669601619E-3</v>
      </c>
      <c r="KG46">
        <v>29810800</v>
      </c>
      <c r="KH46">
        <v>2028</v>
      </c>
      <c r="KJ46" t="s">
        <v>51</v>
      </c>
      <c r="KK46">
        <v>1.69755637649907E-3</v>
      </c>
      <c r="KL46">
        <v>30114184</v>
      </c>
      <c r="KM46">
        <v>2133</v>
      </c>
      <c r="KO46" t="s">
        <v>51</v>
      </c>
      <c r="KP46">
        <v>1.76583701681802E-3</v>
      </c>
      <c r="KQ46">
        <v>29449258</v>
      </c>
      <c r="KR46">
        <v>2081</v>
      </c>
      <c r="KT46" t="s">
        <v>51</v>
      </c>
      <c r="KU46">
        <v>1.85279778210264E-3</v>
      </c>
      <c r="KV46">
        <v>28663083</v>
      </c>
      <c r="KW46">
        <v>2093</v>
      </c>
    </row>
    <row r="47" spans="1:309" x14ac:dyDescent="0.25">
      <c r="A47" t="s">
        <v>67</v>
      </c>
      <c r="B47">
        <v>7.7412727573356196E-4</v>
      </c>
      <c r="C47">
        <v>2903101</v>
      </c>
      <c r="D47">
        <v>776</v>
      </c>
      <c r="F47" t="s">
        <v>58</v>
      </c>
      <c r="G47">
        <v>4.16785513832779E-3</v>
      </c>
      <c r="H47">
        <v>8353968</v>
      </c>
      <c r="I47">
        <v>1557</v>
      </c>
      <c r="K47" t="s">
        <v>58</v>
      </c>
      <c r="L47">
        <v>3.94984708848651E-3</v>
      </c>
      <c r="M47">
        <v>8287423</v>
      </c>
      <c r="N47">
        <v>1626</v>
      </c>
      <c r="P47" t="s">
        <v>67</v>
      </c>
      <c r="Q47">
        <v>7.7707158991701698E-4</v>
      </c>
      <c r="R47">
        <v>2857906</v>
      </c>
      <c r="S47">
        <v>767</v>
      </c>
      <c r="U47" t="s">
        <v>67</v>
      </c>
      <c r="V47">
        <v>7.7131128210355601E-4</v>
      </c>
      <c r="W47">
        <v>2786629</v>
      </c>
      <c r="X47">
        <v>763</v>
      </c>
      <c r="Z47" t="s">
        <v>67</v>
      </c>
      <c r="AA47">
        <v>7.5950997807974297E-4</v>
      </c>
      <c r="AB47">
        <v>2731859</v>
      </c>
      <c r="AC47">
        <v>650</v>
      </c>
      <c r="AE47" t="s">
        <v>67</v>
      </c>
      <c r="AF47">
        <v>7.6776016385072805E-4</v>
      </c>
      <c r="AG47">
        <v>3585219</v>
      </c>
      <c r="AH47">
        <v>886</v>
      </c>
      <c r="AJ47" t="s">
        <v>67</v>
      </c>
      <c r="AK47">
        <v>7.6830954885822905E-4</v>
      </c>
      <c r="AL47">
        <v>3597508</v>
      </c>
      <c r="AM47">
        <v>886</v>
      </c>
      <c r="AO47" t="s">
        <v>67</v>
      </c>
      <c r="AP47">
        <v>7.6985477632062502E-4</v>
      </c>
      <c r="AQ47">
        <v>5711465</v>
      </c>
      <c r="AR47">
        <v>884</v>
      </c>
      <c r="AT47" t="s">
        <v>64</v>
      </c>
      <c r="AU47">
        <v>9.9622605333905107E-4</v>
      </c>
      <c r="AV47">
        <v>7844486</v>
      </c>
      <c r="AW47">
        <v>1511</v>
      </c>
      <c r="AY47" t="s">
        <v>64</v>
      </c>
      <c r="AZ47">
        <v>9.796654900307239E-4</v>
      </c>
      <c r="BA47">
        <v>7905295</v>
      </c>
      <c r="BB47">
        <v>1530</v>
      </c>
      <c r="BD47" t="s">
        <v>64</v>
      </c>
      <c r="BE47">
        <v>9.6503296789080797E-4</v>
      </c>
      <c r="BF47">
        <v>8646817</v>
      </c>
      <c r="BG47">
        <v>1550</v>
      </c>
      <c r="BI47" t="s">
        <v>64</v>
      </c>
      <c r="BJ47">
        <v>9.2728215709378403E-4</v>
      </c>
      <c r="BK47">
        <v>8549913</v>
      </c>
      <c r="BL47">
        <v>1545</v>
      </c>
      <c r="BN47" t="s">
        <v>62</v>
      </c>
      <c r="BO47">
        <v>2.7435669223117199E-3</v>
      </c>
      <c r="BP47">
        <v>12595045</v>
      </c>
      <c r="BQ47">
        <v>1681</v>
      </c>
      <c r="BS47" t="s">
        <v>62</v>
      </c>
      <c r="BT47">
        <v>2.4333478097833898E-3</v>
      </c>
      <c r="BU47">
        <v>13095695</v>
      </c>
      <c r="BV47">
        <v>1652</v>
      </c>
      <c r="BX47" t="s">
        <v>62</v>
      </c>
      <c r="BY47">
        <v>2.7428518825881902E-3</v>
      </c>
      <c r="BZ47">
        <v>14553505</v>
      </c>
      <c r="CA47">
        <v>1641</v>
      </c>
      <c r="CC47" t="s">
        <v>62</v>
      </c>
      <c r="CD47">
        <v>2.6028371567039898E-3</v>
      </c>
      <c r="CE47">
        <v>14604527</v>
      </c>
      <c r="CF47">
        <v>1740</v>
      </c>
      <c r="CH47" t="s">
        <v>62</v>
      </c>
      <c r="CI47">
        <v>2.6907938156189798E-3</v>
      </c>
      <c r="CJ47">
        <v>15553065</v>
      </c>
      <c r="CK47">
        <v>1679</v>
      </c>
      <c r="CM47" t="s">
        <v>62</v>
      </c>
      <c r="CN47">
        <v>2.2954791713210901E-3</v>
      </c>
      <c r="CO47">
        <v>14312342</v>
      </c>
      <c r="CP47">
        <v>1519</v>
      </c>
      <c r="CR47" t="s">
        <v>62</v>
      </c>
      <c r="CS47">
        <v>2.3586144819644698E-3</v>
      </c>
      <c r="CT47">
        <v>14491563</v>
      </c>
      <c r="CU47">
        <v>1515</v>
      </c>
      <c r="CW47" t="s">
        <v>62</v>
      </c>
      <c r="CX47">
        <v>2.7212145539405098E-3</v>
      </c>
      <c r="CY47">
        <v>17729392</v>
      </c>
      <c r="CZ47">
        <v>1671</v>
      </c>
      <c r="DB47" t="s">
        <v>62</v>
      </c>
      <c r="DC47">
        <v>2.7331944197914199E-3</v>
      </c>
      <c r="DD47">
        <v>20087494</v>
      </c>
      <c r="DE47">
        <v>1690</v>
      </c>
      <c r="DG47" t="s">
        <v>62</v>
      </c>
      <c r="DH47">
        <v>2.8027183106770102E-3</v>
      </c>
      <c r="DI47">
        <v>21224352</v>
      </c>
      <c r="DJ47">
        <v>1687</v>
      </c>
      <c r="DL47" t="s">
        <v>62</v>
      </c>
      <c r="DM47">
        <v>2.7506997337512799E-3</v>
      </c>
      <c r="DN47">
        <v>21780496</v>
      </c>
      <c r="DO47">
        <v>1755</v>
      </c>
      <c r="DQ47" t="s">
        <v>62</v>
      </c>
      <c r="DR47">
        <v>2.8672362299179202E-3</v>
      </c>
      <c r="DS47">
        <v>22573834</v>
      </c>
      <c r="DT47">
        <v>1764</v>
      </c>
      <c r="DV47" t="s">
        <v>61</v>
      </c>
      <c r="DW47">
        <v>7.3972095345331502E-4</v>
      </c>
      <c r="DX47">
        <v>7819804</v>
      </c>
      <c r="DY47">
        <v>695</v>
      </c>
      <c r="EA47" t="s">
        <v>61</v>
      </c>
      <c r="EB47">
        <v>7.3203417124405995E-4</v>
      </c>
      <c r="EC47">
        <v>10269974</v>
      </c>
      <c r="ED47">
        <v>760</v>
      </c>
      <c r="EF47" t="s">
        <v>61</v>
      </c>
      <c r="EG47">
        <v>7.3591589456853998E-4</v>
      </c>
      <c r="EH47">
        <v>12130662</v>
      </c>
      <c r="EI47">
        <v>911</v>
      </c>
      <c r="EK47" t="s">
        <v>61</v>
      </c>
      <c r="EL47">
        <v>7.2874754433503199E-4</v>
      </c>
      <c r="EM47">
        <v>11372608</v>
      </c>
      <c r="EN47">
        <v>767</v>
      </c>
      <c r="EP47" t="s">
        <v>61</v>
      </c>
      <c r="EQ47">
        <v>7.22011022889501E-4</v>
      </c>
      <c r="ER47">
        <v>12017010</v>
      </c>
      <c r="ES47">
        <v>770</v>
      </c>
      <c r="EU47" t="s">
        <v>60</v>
      </c>
      <c r="EV47">
        <v>6.3836771951981596E-3</v>
      </c>
      <c r="EW47">
        <v>50873228</v>
      </c>
      <c r="EX47">
        <v>2032</v>
      </c>
      <c r="EZ47" t="s">
        <v>60</v>
      </c>
      <c r="FA47">
        <v>7.0799681677511401E-3</v>
      </c>
      <c r="FB47">
        <v>56573579</v>
      </c>
      <c r="FC47">
        <v>1995</v>
      </c>
      <c r="FE47" t="s">
        <v>60</v>
      </c>
      <c r="FF47">
        <v>6.7273239962262902E-3</v>
      </c>
      <c r="FG47">
        <v>56543575</v>
      </c>
      <c r="FH47">
        <v>1846</v>
      </c>
      <c r="FJ47" t="s">
        <v>60</v>
      </c>
      <c r="FK47">
        <v>6.6022700557356803E-3</v>
      </c>
      <c r="FL47">
        <v>58979329</v>
      </c>
      <c r="FM47">
        <v>1968</v>
      </c>
      <c r="FO47" t="s">
        <v>59</v>
      </c>
      <c r="FP47">
        <v>2.0669986601957401E-3</v>
      </c>
      <c r="FQ47">
        <v>31891839</v>
      </c>
      <c r="FR47">
        <v>1811</v>
      </c>
      <c r="FT47" t="s">
        <v>59</v>
      </c>
      <c r="FU47">
        <v>2.0515030560779701E-3</v>
      </c>
      <c r="FV47">
        <v>31481983</v>
      </c>
      <c r="FW47">
        <v>1810</v>
      </c>
      <c r="FY47" t="s">
        <v>59</v>
      </c>
      <c r="FZ47">
        <v>2.1660577715574602E-3</v>
      </c>
      <c r="GA47">
        <v>29048014</v>
      </c>
      <c r="GB47">
        <v>1757</v>
      </c>
      <c r="GD47" t="s">
        <v>59</v>
      </c>
      <c r="GE47">
        <v>2.3280552028942499E-3</v>
      </c>
      <c r="GF47">
        <v>26421911</v>
      </c>
      <c r="GG47">
        <v>1742</v>
      </c>
      <c r="GI47" t="s">
        <v>58</v>
      </c>
      <c r="GJ47">
        <v>1.49239918950651E-3</v>
      </c>
      <c r="GK47">
        <v>26456206</v>
      </c>
      <c r="GL47">
        <v>1913</v>
      </c>
      <c r="GN47" t="s">
        <v>58</v>
      </c>
      <c r="GO47">
        <v>1.36795103105876E-3</v>
      </c>
      <c r="GP47">
        <v>26964400</v>
      </c>
      <c r="GQ47">
        <v>1916</v>
      </c>
      <c r="GS47" t="s">
        <v>55</v>
      </c>
      <c r="GT47">
        <v>8.7407379221727296E-4</v>
      </c>
      <c r="GU47">
        <v>24782445</v>
      </c>
      <c r="GV47">
        <v>2018</v>
      </c>
      <c r="GX47" t="s">
        <v>55</v>
      </c>
      <c r="GY47">
        <v>8.74387254423333E-4</v>
      </c>
      <c r="GZ47">
        <v>23669737</v>
      </c>
      <c r="HA47">
        <v>2064</v>
      </c>
      <c r="HC47" t="s">
        <v>55</v>
      </c>
      <c r="HD47">
        <v>8.7459564910372599E-4</v>
      </c>
      <c r="HE47">
        <v>23674213</v>
      </c>
      <c r="HF47">
        <v>2024</v>
      </c>
      <c r="HH47" t="s">
        <v>55</v>
      </c>
      <c r="HI47">
        <v>8.2204270348402997E-4</v>
      </c>
      <c r="HJ47">
        <v>18630504</v>
      </c>
      <c r="HK47">
        <v>1843</v>
      </c>
      <c r="HM47" t="s">
        <v>55</v>
      </c>
      <c r="HN47">
        <v>8.3944121786809196E-4</v>
      </c>
      <c r="HO47">
        <v>20057311</v>
      </c>
      <c r="HP47">
        <v>1866</v>
      </c>
      <c r="HR47" t="s">
        <v>54</v>
      </c>
      <c r="HS47">
        <v>3.71078211655046E-3</v>
      </c>
      <c r="HT47">
        <v>35292771</v>
      </c>
      <c r="HU47">
        <v>1968</v>
      </c>
      <c r="HW47" t="s">
        <v>53</v>
      </c>
      <c r="HX47">
        <v>1.3150958613847999E-3</v>
      </c>
      <c r="HY47">
        <v>24599945</v>
      </c>
      <c r="HZ47">
        <v>1974</v>
      </c>
      <c r="IB47" t="s">
        <v>53</v>
      </c>
      <c r="IC47">
        <v>1.2662392759745301E-3</v>
      </c>
      <c r="ID47">
        <v>24940679</v>
      </c>
      <c r="IE47">
        <v>1983</v>
      </c>
      <c r="IG47" t="s">
        <v>53</v>
      </c>
      <c r="IH47">
        <v>1.2240171258324701E-3</v>
      </c>
      <c r="II47">
        <v>22386378</v>
      </c>
      <c r="IJ47">
        <v>1801</v>
      </c>
      <c r="IL47" t="s">
        <v>53</v>
      </c>
      <c r="IM47">
        <v>1.25021683372288E-3</v>
      </c>
      <c r="IN47">
        <v>21458683</v>
      </c>
      <c r="IO47">
        <v>1796</v>
      </c>
      <c r="IQ47" t="s">
        <v>53</v>
      </c>
      <c r="IR47">
        <v>1.22806606430439E-3</v>
      </c>
      <c r="IS47">
        <v>22070350</v>
      </c>
      <c r="IT47">
        <v>1781</v>
      </c>
      <c r="IV47" t="s">
        <v>53</v>
      </c>
      <c r="IW47">
        <v>1.23255134540625E-3</v>
      </c>
      <c r="IX47">
        <v>22122269</v>
      </c>
      <c r="IY47">
        <v>1894</v>
      </c>
      <c r="JA47" t="s">
        <v>53</v>
      </c>
      <c r="JB47">
        <v>1.2676742310826E-3</v>
      </c>
      <c r="JC47">
        <v>22203420</v>
      </c>
      <c r="JD47">
        <v>1889</v>
      </c>
      <c r="JF47" t="s">
        <v>53</v>
      </c>
      <c r="JG47">
        <v>1.26766105791382E-3</v>
      </c>
      <c r="JH47">
        <v>21883360</v>
      </c>
      <c r="JI47">
        <v>1904</v>
      </c>
      <c r="JK47" t="s">
        <v>53</v>
      </c>
      <c r="JL47">
        <v>1.24396077659132E-3</v>
      </c>
      <c r="JM47">
        <v>20727154</v>
      </c>
      <c r="JN47">
        <v>1900</v>
      </c>
      <c r="JP47" t="s">
        <v>53</v>
      </c>
      <c r="JQ47">
        <v>1.24016212891275E-3</v>
      </c>
      <c r="JR47">
        <v>21592136</v>
      </c>
      <c r="JS47">
        <v>1899</v>
      </c>
      <c r="JU47" t="s">
        <v>53</v>
      </c>
      <c r="JV47">
        <v>1.23862769336302E-3</v>
      </c>
      <c r="JW47">
        <v>21633309</v>
      </c>
      <c r="JX47">
        <v>1887</v>
      </c>
      <c r="JZ47" t="s">
        <v>53</v>
      </c>
      <c r="KA47">
        <v>1.2858343258133E-3</v>
      </c>
      <c r="KB47">
        <v>22151453</v>
      </c>
      <c r="KC47">
        <v>1906</v>
      </c>
      <c r="KE47" t="s">
        <v>52</v>
      </c>
      <c r="KF47">
        <v>1.76817441003006E-2</v>
      </c>
      <c r="KG47">
        <v>111571572</v>
      </c>
      <c r="KH47">
        <v>2526</v>
      </c>
      <c r="KJ47" t="s">
        <v>52</v>
      </c>
      <c r="KK47">
        <v>1.7963880707965899E-2</v>
      </c>
      <c r="KL47">
        <v>114357971</v>
      </c>
      <c r="KM47">
        <v>2526</v>
      </c>
      <c r="KO47" t="s">
        <v>52</v>
      </c>
      <c r="KP47">
        <v>1.8796119647628302E-2</v>
      </c>
      <c r="KQ47">
        <v>114561078</v>
      </c>
      <c r="KR47">
        <v>2477</v>
      </c>
      <c r="KT47" t="s">
        <v>52</v>
      </c>
      <c r="KU47">
        <v>1.92130509109887E-2</v>
      </c>
      <c r="KV47">
        <v>109982015</v>
      </c>
      <c r="KW47">
        <v>2492</v>
      </c>
    </row>
    <row r="48" spans="1:309" x14ac:dyDescent="0.25">
      <c r="A48" t="s">
        <v>68</v>
      </c>
      <c r="B48">
        <v>7.6931521336507205E-4</v>
      </c>
      <c r="C48">
        <v>1858238</v>
      </c>
      <c r="D48">
        <v>641</v>
      </c>
      <c r="F48" t="s">
        <v>59</v>
      </c>
      <c r="G48">
        <v>4.38336954437114E-3</v>
      </c>
      <c r="H48">
        <v>8191035</v>
      </c>
      <c r="I48">
        <v>1557</v>
      </c>
      <c r="K48" t="s">
        <v>59</v>
      </c>
      <c r="L48">
        <v>4.3198228587873703E-3</v>
      </c>
      <c r="M48">
        <v>8252031</v>
      </c>
      <c r="N48">
        <v>1626</v>
      </c>
      <c r="P48" t="s">
        <v>68</v>
      </c>
      <c r="Q48">
        <v>7.7249565552458003E-4</v>
      </c>
      <c r="R48">
        <v>1807841</v>
      </c>
      <c r="S48">
        <v>633</v>
      </c>
      <c r="U48" t="s">
        <v>68</v>
      </c>
      <c r="V48">
        <v>7.6523501532819896E-4</v>
      </c>
      <c r="W48">
        <v>1258580</v>
      </c>
      <c r="X48">
        <v>474</v>
      </c>
      <c r="Z48" t="s">
        <v>68</v>
      </c>
      <c r="AA48">
        <v>7.5886584302040897E-4</v>
      </c>
      <c r="AB48">
        <v>1272063</v>
      </c>
      <c r="AC48">
        <v>479</v>
      </c>
      <c r="AE48" t="s">
        <v>68</v>
      </c>
      <c r="AF48">
        <v>7.6382163801552499E-4</v>
      </c>
      <c r="AG48">
        <v>1421087</v>
      </c>
      <c r="AH48">
        <v>482</v>
      </c>
      <c r="AJ48" t="s">
        <v>68</v>
      </c>
      <c r="AK48">
        <v>7.6711764834130197E-4</v>
      </c>
      <c r="AL48">
        <v>1337071</v>
      </c>
      <c r="AM48">
        <v>484</v>
      </c>
      <c r="AO48" t="s">
        <v>68</v>
      </c>
      <c r="AP48">
        <v>7.6850531681400402E-4</v>
      </c>
      <c r="AQ48">
        <v>1717720</v>
      </c>
      <c r="AR48">
        <v>483</v>
      </c>
      <c r="AT48" t="s">
        <v>65</v>
      </c>
      <c r="AU48">
        <v>7.5037414931159298E-4</v>
      </c>
      <c r="AV48">
        <v>5732873</v>
      </c>
      <c r="AW48">
        <v>966</v>
      </c>
      <c r="AY48" t="s">
        <v>65</v>
      </c>
      <c r="AZ48">
        <v>7.5122180514085204E-4</v>
      </c>
      <c r="BA48">
        <v>4971780</v>
      </c>
      <c r="BB48">
        <v>829</v>
      </c>
      <c r="BD48" t="s">
        <v>65</v>
      </c>
      <c r="BE48">
        <v>7.5217396636068296E-4</v>
      </c>
      <c r="BF48">
        <v>4971234</v>
      </c>
      <c r="BG48">
        <v>662</v>
      </c>
      <c r="BI48" t="s">
        <v>65</v>
      </c>
      <c r="BJ48">
        <v>7.4546128280202203E-4</v>
      </c>
      <c r="BK48">
        <v>6826048</v>
      </c>
      <c r="BL48">
        <v>981</v>
      </c>
      <c r="BN48" t="s">
        <v>63</v>
      </c>
      <c r="BO48">
        <v>1.06217315374887E-3</v>
      </c>
      <c r="BP48">
        <v>10510484</v>
      </c>
      <c r="BQ48">
        <v>1745</v>
      </c>
      <c r="BS48" t="s">
        <v>63</v>
      </c>
      <c r="BT48">
        <v>1.04107034320761E-3</v>
      </c>
      <c r="BU48">
        <v>11275871</v>
      </c>
      <c r="BV48">
        <v>1752</v>
      </c>
      <c r="BX48" t="s">
        <v>63</v>
      </c>
      <c r="BY48">
        <v>1.03142286089438E-3</v>
      </c>
      <c r="BZ48">
        <v>12019903</v>
      </c>
      <c r="CA48">
        <v>1740</v>
      </c>
      <c r="CC48" t="s">
        <v>63</v>
      </c>
      <c r="CD48">
        <v>1.02842289358595E-3</v>
      </c>
      <c r="CE48">
        <v>12223938</v>
      </c>
      <c r="CF48">
        <v>1841</v>
      </c>
      <c r="CH48" t="s">
        <v>63</v>
      </c>
      <c r="CI48">
        <v>1.03446379231785E-3</v>
      </c>
      <c r="CJ48">
        <v>12757745</v>
      </c>
      <c r="CK48">
        <v>1778</v>
      </c>
      <c r="CM48" t="s">
        <v>63</v>
      </c>
      <c r="CN48">
        <v>1.0290431707579101E-3</v>
      </c>
      <c r="CO48">
        <v>13944633</v>
      </c>
      <c r="CP48">
        <v>1773</v>
      </c>
      <c r="CR48" t="s">
        <v>63</v>
      </c>
      <c r="CS48">
        <v>1.02996113892876E-3</v>
      </c>
      <c r="CT48">
        <v>14005174</v>
      </c>
      <c r="CU48">
        <v>1765</v>
      </c>
      <c r="CW48" t="s">
        <v>63</v>
      </c>
      <c r="CX48">
        <v>1.0325167581901799E-3</v>
      </c>
      <c r="CY48">
        <v>14523708</v>
      </c>
      <c r="CZ48">
        <v>1770</v>
      </c>
      <c r="DB48" t="s">
        <v>63</v>
      </c>
      <c r="DC48">
        <v>1.0301950624070099E-3</v>
      </c>
      <c r="DD48">
        <v>16256987</v>
      </c>
      <c r="DE48">
        <v>1790</v>
      </c>
      <c r="DG48" t="s">
        <v>63</v>
      </c>
      <c r="DH48">
        <v>1.00015851399642E-3</v>
      </c>
      <c r="DI48">
        <v>16700720</v>
      </c>
      <c r="DJ48">
        <v>1785</v>
      </c>
      <c r="DL48" t="s">
        <v>63</v>
      </c>
      <c r="DM48">
        <v>9.7851977088709696E-4</v>
      </c>
      <c r="DN48">
        <v>17179192</v>
      </c>
      <c r="DO48">
        <v>1856</v>
      </c>
      <c r="DQ48" t="s">
        <v>63</v>
      </c>
      <c r="DR48">
        <v>1.02023776890328E-3</v>
      </c>
      <c r="DS48">
        <v>17584249</v>
      </c>
      <c r="DT48">
        <v>1862</v>
      </c>
      <c r="DV48" t="s">
        <v>62</v>
      </c>
      <c r="DW48">
        <v>3.0066426533511799E-3</v>
      </c>
      <c r="DX48">
        <v>22493789</v>
      </c>
      <c r="DY48">
        <v>1775</v>
      </c>
      <c r="EA48" t="s">
        <v>62</v>
      </c>
      <c r="EB48">
        <v>3.2552345275817501E-3</v>
      </c>
      <c r="EC48">
        <v>26091687</v>
      </c>
      <c r="ED48">
        <v>1775</v>
      </c>
      <c r="EF48" t="s">
        <v>62</v>
      </c>
      <c r="EG48">
        <v>3.0664630380919699E-3</v>
      </c>
      <c r="EH48">
        <v>26581202</v>
      </c>
      <c r="EI48">
        <v>1783</v>
      </c>
      <c r="EK48" t="s">
        <v>62</v>
      </c>
      <c r="EL48">
        <v>3.1233382919037202E-3</v>
      </c>
      <c r="EM48">
        <v>27883404</v>
      </c>
      <c r="EN48">
        <v>1781</v>
      </c>
      <c r="EP48" t="s">
        <v>62</v>
      </c>
      <c r="EQ48">
        <v>3.1245202286022799E-3</v>
      </c>
      <c r="ER48">
        <v>29556044</v>
      </c>
      <c r="ES48">
        <v>1807</v>
      </c>
      <c r="EU48" t="s">
        <v>61</v>
      </c>
      <c r="EV48">
        <v>7.2265413260428702E-4</v>
      </c>
      <c r="EW48">
        <v>14269427</v>
      </c>
      <c r="EX48">
        <v>921</v>
      </c>
      <c r="EZ48" t="s">
        <v>61</v>
      </c>
      <c r="FA48">
        <v>7.2250361576762297E-4</v>
      </c>
      <c r="FB48">
        <v>14752297</v>
      </c>
      <c r="FC48">
        <v>903</v>
      </c>
      <c r="FE48" t="s">
        <v>61</v>
      </c>
      <c r="FF48">
        <v>7.2432611687503197E-4</v>
      </c>
      <c r="FG48">
        <v>13915126</v>
      </c>
      <c r="FH48">
        <v>685</v>
      </c>
      <c r="FJ48" t="s">
        <v>61</v>
      </c>
      <c r="FK48">
        <v>7.2455378245752798E-4</v>
      </c>
      <c r="FL48">
        <v>15529387</v>
      </c>
      <c r="FM48">
        <v>844</v>
      </c>
      <c r="FO48" t="s">
        <v>256</v>
      </c>
      <c r="FP48">
        <v>7.3576201582328999E-4</v>
      </c>
      <c r="FQ48">
        <v>19613774</v>
      </c>
      <c r="FR48">
        <v>1018</v>
      </c>
      <c r="FT48" t="s">
        <v>256</v>
      </c>
      <c r="FU48">
        <v>7.3081720425399298E-4</v>
      </c>
      <c r="FV48">
        <v>19307370</v>
      </c>
      <c r="FW48">
        <v>1024</v>
      </c>
      <c r="FY48" t="s">
        <v>256</v>
      </c>
      <c r="FZ48">
        <v>7.3887828305876002E-4</v>
      </c>
      <c r="GA48">
        <v>19697224</v>
      </c>
      <c r="GB48">
        <v>1171</v>
      </c>
      <c r="GD48" t="s">
        <v>256</v>
      </c>
      <c r="GE48">
        <v>7.4224980040989901E-4</v>
      </c>
      <c r="GF48">
        <v>17002444</v>
      </c>
      <c r="GG48">
        <v>1162</v>
      </c>
      <c r="GI48" t="s">
        <v>59</v>
      </c>
      <c r="GJ48">
        <v>2.2970395073546698E-3</v>
      </c>
      <c r="GK48">
        <v>26374625</v>
      </c>
      <c r="GL48">
        <v>1750</v>
      </c>
      <c r="GN48" t="s">
        <v>59</v>
      </c>
      <c r="GO48">
        <v>2.2703474649105799E-3</v>
      </c>
      <c r="GP48">
        <v>27838937</v>
      </c>
      <c r="GQ48">
        <v>1814</v>
      </c>
      <c r="GS48" t="s">
        <v>56</v>
      </c>
      <c r="GT48">
        <v>9.4362880438198296E-4</v>
      </c>
      <c r="GU48">
        <v>21953409</v>
      </c>
      <c r="GV48">
        <v>1751</v>
      </c>
      <c r="GX48" t="s">
        <v>56</v>
      </c>
      <c r="GY48">
        <v>9.3872465439542798E-4</v>
      </c>
      <c r="GZ48">
        <v>20740164</v>
      </c>
      <c r="HA48">
        <v>1739</v>
      </c>
      <c r="HC48" t="s">
        <v>56</v>
      </c>
      <c r="HD48">
        <v>9.24357467137693E-4</v>
      </c>
      <c r="HE48">
        <v>20719532</v>
      </c>
      <c r="HF48">
        <v>1694</v>
      </c>
      <c r="HH48" t="s">
        <v>56</v>
      </c>
      <c r="HI48">
        <v>8.89049052978124E-4</v>
      </c>
      <c r="HJ48">
        <v>15618947</v>
      </c>
      <c r="HK48">
        <v>1471</v>
      </c>
      <c r="HM48" t="s">
        <v>56</v>
      </c>
      <c r="HN48">
        <v>8.7375060220566995E-4</v>
      </c>
      <c r="HO48">
        <v>15047762</v>
      </c>
      <c r="HP48">
        <v>1233</v>
      </c>
      <c r="HR48" t="s">
        <v>55</v>
      </c>
      <c r="HS48">
        <v>8.5265102138991095E-4</v>
      </c>
      <c r="HT48">
        <v>19379716</v>
      </c>
      <c r="HU48">
        <v>1860</v>
      </c>
      <c r="HW48" t="s">
        <v>54</v>
      </c>
      <c r="HX48">
        <v>3.51489457278882E-3</v>
      </c>
      <c r="HY48">
        <v>36103790</v>
      </c>
      <c r="HZ48">
        <v>1974</v>
      </c>
      <c r="IB48" t="s">
        <v>54</v>
      </c>
      <c r="IC48">
        <v>3.4875832297402102E-3</v>
      </c>
      <c r="ID48">
        <v>37065398</v>
      </c>
      <c r="IE48">
        <v>1983</v>
      </c>
      <c r="IG48" t="s">
        <v>54</v>
      </c>
      <c r="IH48">
        <v>2.9544545436128999E-3</v>
      </c>
      <c r="II48">
        <v>32838690</v>
      </c>
      <c r="IJ48">
        <v>1933</v>
      </c>
      <c r="IL48" t="s">
        <v>54</v>
      </c>
      <c r="IM48">
        <v>2.97935275461757E-3</v>
      </c>
      <c r="IN48">
        <v>31548181</v>
      </c>
      <c r="IO48">
        <v>1930</v>
      </c>
      <c r="IQ48" t="s">
        <v>54</v>
      </c>
      <c r="IR48">
        <v>2.9994557550821802E-3</v>
      </c>
      <c r="IS48">
        <v>32429159</v>
      </c>
      <c r="IT48">
        <v>1916</v>
      </c>
      <c r="IV48" t="s">
        <v>54</v>
      </c>
      <c r="IW48">
        <v>2.8738384250711199E-3</v>
      </c>
      <c r="IX48">
        <v>31674895</v>
      </c>
      <c r="IY48">
        <v>2026</v>
      </c>
      <c r="JA48" t="s">
        <v>54</v>
      </c>
      <c r="JB48">
        <v>2.95889226449463E-3</v>
      </c>
      <c r="JC48">
        <v>31943090</v>
      </c>
      <c r="JD48">
        <v>2022</v>
      </c>
      <c r="JF48" t="s">
        <v>54</v>
      </c>
      <c r="JG48">
        <v>2.9337850346291602E-3</v>
      </c>
      <c r="JH48">
        <v>31434488</v>
      </c>
      <c r="JI48">
        <v>2036</v>
      </c>
      <c r="JK48" t="s">
        <v>54</v>
      </c>
      <c r="JL48">
        <v>2.8671706402681098E-3</v>
      </c>
      <c r="JM48">
        <v>31022971</v>
      </c>
      <c r="JN48">
        <v>2062</v>
      </c>
      <c r="JP48" t="s">
        <v>54</v>
      </c>
      <c r="JQ48">
        <v>2.9529779963116099E-3</v>
      </c>
      <c r="JR48">
        <v>31325498</v>
      </c>
      <c r="JS48">
        <v>2036</v>
      </c>
      <c r="JU48" t="s">
        <v>54</v>
      </c>
      <c r="JV48">
        <v>2.7790373321345098E-3</v>
      </c>
      <c r="JW48">
        <v>30369110</v>
      </c>
      <c r="JX48">
        <v>2021</v>
      </c>
      <c r="JZ48" t="s">
        <v>54</v>
      </c>
      <c r="KA48">
        <v>3.2097010761533299E-3</v>
      </c>
      <c r="KB48">
        <v>32627589</v>
      </c>
      <c r="KC48">
        <v>2039</v>
      </c>
      <c r="KE48" t="s">
        <v>53</v>
      </c>
      <c r="KF48">
        <v>1.24071741530661E-3</v>
      </c>
      <c r="KG48">
        <v>26298700</v>
      </c>
      <c r="KH48">
        <v>2270</v>
      </c>
      <c r="KJ48" t="s">
        <v>53</v>
      </c>
      <c r="KK48">
        <v>1.24521926821424E-3</v>
      </c>
      <c r="KL48">
        <v>26520100</v>
      </c>
      <c r="KM48">
        <v>2272</v>
      </c>
      <c r="KO48" t="s">
        <v>53</v>
      </c>
      <c r="KP48">
        <v>1.2098474616526001E-3</v>
      </c>
      <c r="KQ48">
        <v>24771590</v>
      </c>
      <c r="KR48">
        <v>2126</v>
      </c>
      <c r="KT48" t="s">
        <v>53</v>
      </c>
      <c r="KU48">
        <v>1.26502534435114E-3</v>
      </c>
      <c r="KV48">
        <v>24697726</v>
      </c>
      <c r="KW48">
        <v>2233</v>
      </c>
    </row>
    <row r="49" spans="1:309" x14ac:dyDescent="0.25">
      <c r="A49" t="s">
        <v>69</v>
      </c>
      <c r="B49">
        <v>1.0252079607414E-3</v>
      </c>
      <c r="C49">
        <v>4035924</v>
      </c>
      <c r="D49">
        <v>1270</v>
      </c>
      <c r="F49" t="s">
        <v>60</v>
      </c>
      <c r="G49">
        <v>1.33833514395039E-2</v>
      </c>
      <c r="H49">
        <v>17000288</v>
      </c>
      <c r="I49">
        <v>1557</v>
      </c>
      <c r="K49" t="s">
        <v>60</v>
      </c>
      <c r="L49">
        <v>1.1651355002840201E-2</v>
      </c>
      <c r="M49">
        <v>16361903</v>
      </c>
      <c r="N49">
        <v>1665</v>
      </c>
      <c r="P49" t="s">
        <v>69</v>
      </c>
      <c r="Q49">
        <v>1.0611258969503599E-3</v>
      </c>
      <c r="R49">
        <v>4026084</v>
      </c>
      <c r="S49">
        <v>1265</v>
      </c>
      <c r="U49" t="s">
        <v>69</v>
      </c>
      <c r="V49">
        <v>1.0086906432118499E-3</v>
      </c>
      <c r="W49">
        <v>3881930</v>
      </c>
      <c r="X49">
        <v>1256</v>
      </c>
      <c r="Z49" t="s">
        <v>69</v>
      </c>
      <c r="AA49">
        <v>9.8058439744127006E-4</v>
      </c>
      <c r="AB49">
        <v>4477903</v>
      </c>
      <c r="AC49">
        <v>1402</v>
      </c>
      <c r="AE49" t="s">
        <v>69</v>
      </c>
      <c r="AF49">
        <v>9.7044503131245698E-4</v>
      </c>
      <c r="AG49">
        <v>5203276</v>
      </c>
      <c r="AH49">
        <v>1526</v>
      </c>
      <c r="AJ49" t="s">
        <v>69</v>
      </c>
      <c r="AK49">
        <v>9.6678313347357001E-4</v>
      </c>
      <c r="AL49">
        <v>4660695</v>
      </c>
      <c r="AM49">
        <v>1380</v>
      </c>
      <c r="AO49" t="s">
        <v>69</v>
      </c>
      <c r="AP49">
        <v>9.6659269633120695E-4</v>
      </c>
      <c r="AQ49">
        <v>8123730</v>
      </c>
      <c r="AR49">
        <v>1524</v>
      </c>
      <c r="AT49" t="s">
        <v>66</v>
      </c>
      <c r="AU49">
        <v>8.1291461191681602E-4</v>
      </c>
      <c r="AV49">
        <v>5467270</v>
      </c>
      <c r="AW49">
        <v>812</v>
      </c>
      <c r="AY49" t="s">
        <v>66</v>
      </c>
      <c r="AZ49">
        <v>8.2206539189218599E-4</v>
      </c>
      <c r="BA49">
        <v>4722316</v>
      </c>
      <c r="BB49">
        <v>674</v>
      </c>
      <c r="BD49" t="s">
        <v>66</v>
      </c>
      <c r="BE49">
        <v>8.1428142795758498E-4</v>
      </c>
      <c r="BF49">
        <v>3798952</v>
      </c>
      <c r="BG49">
        <v>630</v>
      </c>
      <c r="BI49" t="s">
        <v>66</v>
      </c>
      <c r="BJ49">
        <v>8.1556950391606495E-4</v>
      </c>
      <c r="BK49">
        <v>5953104</v>
      </c>
      <c r="BL49">
        <v>804</v>
      </c>
      <c r="BN49" t="s">
        <v>64</v>
      </c>
      <c r="BO49">
        <v>8.8889443776981897E-4</v>
      </c>
      <c r="BP49">
        <v>8793179</v>
      </c>
      <c r="BQ49">
        <v>1542</v>
      </c>
      <c r="BS49" t="s">
        <v>64</v>
      </c>
      <c r="BT49">
        <v>8.5032593642607598E-4</v>
      </c>
      <c r="BU49">
        <v>9423468</v>
      </c>
      <c r="BV49">
        <v>1431</v>
      </c>
      <c r="BX49" t="s">
        <v>64</v>
      </c>
      <c r="BY49">
        <v>8.3951550783272399E-4</v>
      </c>
      <c r="BZ49">
        <v>10050427</v>
      </c>
      <c r="CA49">
        <v>1422</v>
      </c>
      <c r="CC49" t="s">
        <v>64</v>
      </c>
      <c r="CD49">
        <v>8.47619726786119E-4</v>
      </c>
      <c r="CE49">
        <v>10228979</v>
      </c>
      <c r="CF49">
        <v>1437</v>
      </c>
      <c r="CH49" t="s">
        <v>64</v>
      </c>
      <c r="CI49">
        <v>8.3435857872219896E-4</v>
      </c>
      <c r="CJ49">
        <v>10663956</v>
      </c>
      <c r="CK49">
        <v>1452</v>
      </c>
      <c r="CM49" t="s">
        <v>64</v>
      </c>
      <c r="CN49">
        <v>8.2208223436244505E-4</v>
      </c>
      <c r="CO49">
        <v>11829217</v>
      </c>
      <c r="CP49">
        <v>1570</v>
      </c>
      <c r="CR49" t="s">
        <v>64</v>
      </c>
      <c r="CS49">
        <v>8.2179502499008102E-4</v>
      </c>
      <c r="CT49">
        <v>11881727</v>
      </c>
      <c r="CU49">
        <v>1560</v>
      </c>
      <c r="CW49" t="s">
        <v>64</v>
      </c>
      <c r="CX49">
        <v>8.1657215124495298E-4</v>
      </c>
      <c r="CY49">
        <v>12508057</v>
      </c>
      <c r="CZ49">
        <v>1671</v>
      </c>
      <c r="DB49" t="s">
        <v>64</v>
      </c>
      <c r="DC49">
        <v>8.1763639990069996E-4</v>
      </c>
      <c r="DD49">
        <v>13724743</v>
      </c>
      <c r="DE49">
        <v>1586</v>
      </c>
      <c r="DG49" t="s">
        <v>64</v>
      </c>
      <c r="DH49">
        <v>8.1711516909159499E-4</v>
      </c>
      <c r="DI49">
        <v>13392421</v>
      </c>
      <c r="DJ49">
        <v>1473</v>
      </c>
      <c r="DL49" t="s">
        <v>64</v>
      </c>
      <c r="DM49">
        <v>7.9638853973631996E-4</v>
      </c>
      <c r="DN49">
        <v>13611437</v>
      </c>
      <c r="DO49">
        <v>1513</v>
      </c>
      <c r="DQ49" t="s">
        <v>64</v>
      </c>
      <c r="DR49">
        <v>8.2250422651225605E-4</v>
      </c>
      <c r="DS49">
        <v>13883104</v>
      </c>
      <c r="DT49">
        <v>1517</v>
      </c>
      <c r="DV49" t="s">
        <v>63</v>
      </c>
      <c r="DW49">
        <v>9.8886522476570107E-4</v>
      </c>
      <c r="DX49">
        <v>17045408</v>
      </c>
      <c r="DY49">
        <v>1875</v>
      </c>
      <c r="EA49" t="s">
        <v>63</v>
      </c>
      <c r="EB49">
        <v>9.3900794162172705E-4</v>
      </c>
      <c r="EC49">
        <v>18630325</v>
      </c>
      <c r="ED49">
        <v>1878</v>
      </c>
      <c r="EF49" t="s">
        <v>63</v>
      </c>
      <c r="EG49">
        <v>9.4585612098813002E-4</v>
      </c>
      <c r="EH49">
        <v>19631408</v>
      </c>
      <c r="EI49">
        <v>1886</v>
      </c>
      <c r="EK49" t="s">
        <v>63</v>
      </c>
      <c r="EL49">
        <v>9.3168194431222701E-4</v>
      </c>
      <c r="EM49">
        <v>20318951</v>
      </c>
      <c r="EN49">
        <v>1885</v>
      </c>
      <c r="EP49" t="s">
        <v>63</v>
      </c>
      <c r="EQ49">
        <v>9.3704402931639496E-4</v>
      </c>
      <c r="ER49">
        <v>21471515</v>
      </c>
      <c r="ES49">
        <v>1911</v>
      </c>
      <c r="EU49" t="s">
        <v>62</v>
      </c>
      <c r="EV49">
        <v>3.1404364813326E-3</v>
      </c>
      <c r="EW49">
        <v>33539504</v>
      </c>
      <c r="EX49">
        <v>1817</v>
      </c>
      <c r="EZ49" t="s">
        <v>62</v>
      </c>
      <c r="FA49">
        <v>3.1162718041909399E-3</v>
      </c>
      <c r="FB49">
        <v>34896888</v>
      </c>
      <c r="FC49">
        <v>1816</v>
      </c>
      <c r="FE49" t="s">
        <v>62</v>
      </c>
      <c r="FF49">
        <v>3.1931338889149702E-3</v>
      </c>
      <c r="FG49">
        <v>36460097</v>
      </c>
      <c r="FH49">
        <v>1772</v>
      </c>
      <c r="FJ49" t="s">
        <v>62</v>
      </c>
      <c r="FK49">
        <v>3.1450194359536501E-3</v>
      </c>
      <c r="FL49">
        <v>37929192</v>
      </c>
      <c r="FM49">
        <v>1802</v>
      </c>
      <c r="FO49" t="s">
        <v>60</v>
      </c>
      <c r="FP49">
        <v>6.94824552308117E-3</v>
      </c>
      <c r="FQ49">
        <v>65613693</v>
      </c>
      <c r="FR49">
        <v>1967</v>
      </c>
      <c r="FT49" t="s">
        <v>60</v>
      </c>
      <c r="FU49">
        <v>7.39501712716198E-3</v>
      </c>
      <c r="FV49">
        <v>68106537</v>
      </c>
      <c r="FW49">
        <v>2024</v>
      </c>
      <c r="FY49" t="s">
        <v>60</v>
      </c>
      <c r="FZ49">
        <v>7.4476317731260299E-3</v>
      </c>
      <c r="GA49">
        <v>63959779</v>
      </c>
      <c r="GB49">
        <v>1982</v>
      </c>
      <c r="GD49" t="s">
        <v>60</v>
      </c>
      <c r="GE49">
        <v>7.1479232238180097E-3</v>
      </c>
      <c r="GF49">
        <v>55162384</v>
      </c>
      <c r="GG49">
        <v>1974</v>
      </c>
      <c r="GI49" t="s">
        <v>256</v>
      </c>
      <c r="GJ49">
        <v>7.4092100228802E-4</v>
      </c>
      <c r="GK49">
        <v>17026147</v>
      </c>
      <c r="GL49">
        <v>1167</v>
      </c>
      <c r="GN49" t="s">
        <v>256</v>
      </c>
      <c r="GO49">
        <v>7.4192869732864501E-4</v>
      </c>
      <c r="GP49">
        <v>16713230</v>
      </c>
      <c r="GQ49">
        <v>1013</v>
      </c>
      <c r="GS49" t="s">
        <v>57</v>
      </c>
      <c r="GT49">
        <v>1.07672559564282E-3</v>
      </c>
      <c r="GU49">
        <v>24587467</v>
      </c>
      <c r="GV49">
        <v>2126</v>
      </c>
      <c r="GX49" t="s">
        <v>57</v>
      </c>
      <c r="GY49">
        <v>1.03550404728797E-3</v>
      </c>
      <c r="GZ49">
        <v>23102894</v>
      </c>
      <c r="HA49">
        <v>2114</v>
      </c>
      <c r="HC49" t="s">
        <v>57</v>
      </c>
      <c r="HD49">
        <v>1.1169791447269901E-3</v>
      </c>
      <c r="HE49">
        <v>23615110</v>
      </c>
      <c r="HF49">
        <v>2065</v>
      </c>
      <c r="HH49" t="s">
        <v>57</v>
      </c>
      <c r="HI49">
        <v>1.11384540736786E-3</v>
      </c>
      <c r="HJ49">
        <v>22208900</v>
      </c>
      <c r="HK49">
        <v>1969</v>
      </c>
      <c r="HM49" t="s">
        <v>57</v>
      </c>
      <c r="HN49">
        <v>1.1538815128275201E-3</v>
      </c>
      <c r="HO49">
        <v>23674995</v>
      </c>
      <c r="HP49">
        <v>1983</v>
      </c>
      <c r="HR49" t="s">
        <v>56</v>
      </c>
      <c r="HS49">
        <v>8.9465625711002703E-4</v>
      </c>
      <c r="HT49">
        <v>15631563</v>
      </c>
      <c r="HU49">
        <v>1418</v>
      </c>
      <c r="HW49" t="s">
        <v>55</v>
      </c>
      <c r="HX49">
        <v>8.3792213388236099E-4</v>
      </c>
      <c r="HY49">
        <v>20502070</v>
      </c>
      <c r="HZ49">
        <v>1863</v>
      </c>
      <c r="IB49" t="s">
        <v>55</v>
      </c>
      <c r="IC49">
        <v>8.3752543565756004E-4</v>
      </c>
      <c r="ID49">
        <v>20998426</v>
      </c>
      <c r="IE49">
        <v>1873</v>
      </c>
      <c r="IG49" t="s">
        <v>55</v>
      </c>
      <c r="IH49">
        <v>8.4934204882896702E-4</v>
      </c>
      <c r="II49">
        <v>20290563</v>
      </c>
      <c r="IJ49">
        <v>1762</v>
      </c>
      <c r="IL49" t="s">
        <v>55</v>
      </c>
      <c r="IM49">
        <v>8.3658247411514102E-4</v>
      </c>
      <c r="IN49">
        <v>19147952</v>
      </c>
      <c r="IO49">
        <v>1749</v>
      </c>
      <c r="IQ49" t="s">
        <v>55</v>
      </c>
      <c r="IR49">
        <v>8.1960149175793699E-4</v>
      </c>
      <c r="IS49">
        <v>19699222</v>
      </c>
      <c r="IT49">
        <v>1753</v>
      </c>
      <c r="IV49" t="s">
        <v>55</v>
      </c>
      <c r="IW49">
        <v>8.1108689755260898E-4</v>
      </c>
      <c r="IX49">
        <v>19137471</v>
      </c>
      <c r="IY49">
        <v>1690</v>
      </c>
      <c r="JA49" t="s">
        <v>55</v>
      </c>
      <c r="JB49">
        <v>8.2140701911276402E-4</v>
      </c>
      <c r="JC49">
        <v>19732189</v>
      </c>
      <c r="JD49">
        <v>1760</v>
      </c>
      <c r="JF49" t="s">
        <v>55</v>
      </c>
      <c r="JG49">
        <v>8.27433350871785E-4</v>
      </c>
      <c r="JH49">
        <v>19432662</v>
      </c>
      <c r="JI49">
        <v>1899</v>
      </c>
      <c r="JK49" t="s">
        <v>55</v>
      </c>
      <c r="JL49">
        <v>8.7175856658656698E-4</v>
      </c>
      <c r="JM49">
        <v>22317793</v>
      </c>
      <c r="JN49">
        <v>2016</v>
      </c>
      <c r="JP49" t="s">
        <v>55</v>
      </c>
      <c r="JQ49">
        <v>8.4085713090746497E-4</v>
      </c>
      <c r="JR49">
        <v>20028650</v>
      </c>
      <c r="JS49">
        <v>2028</v>
      </c>
      <c r="JU49" t="s">
        <v>55</v>
      </c>
      <c r="JV49">
        <v>8.3535839495014E-4</v>
      </c>
      <c r="JW49">
        <v>20335924</v>
      </c>
      <c r="JX49">
        <v>2023</v>
      </c>
      <c r="JZ49" t="s">
        <v>55</v>
      </c>
      <c r="KA49">
        <v>8.2046985982825102E-4</v>
      </c>
      <c r="KB49">
        <v>16610577</v>
      </c>
      <c r="KC49">
        <v>1766</v>
      </c>
      <c r="KE49" t="s">
        <v>54</v>
      </c>
      <c r="KF49">
        <v>2.8675379042712602E-3</v>
      </c>
      <c r="KG49">
        <v>36331857</v>
      </c>
      <c r="KH49">
        <v>2194</v>
      </c>
      <c r="KJ49" t="s">
        <v>54</v>
      </c>
      <c r="KK49">
        <v>2.78019964785235E-3</v>
      </c>
      <c r="KL49">
        <v>36183324</v>
      </c>
      <c r="KM49">
        <v>2199</v>
      </c>
      <c r="KO49" t="s">
        <v>54</v>
      </c>
      <c r="KP49">
        <v>2.82688965393356E-3</v>
      </c>
      <c r="KQ49">
        <v>35767530</v>
      </c>
      <c r="KR49">
        <v>2172</v>
      </c>
      <c r="KT49" t="s">
        <v>54</v>
      </c>
      <c r="KU49">
        <v>2.6831006209280801E-3</v>
      </c>
      <c r="KV49">
        <v>31953130</v>
      </c>
      <c r="KW49">
        <v>2060</v>
      </c>
    </row>
    <row r="50" spans="1:309" x14ac:dyDescent="0.25">
      <c r="A50" t="s">
        <v>70</v>
      </c>
      <c r="B50">
        <v>7.7148886275928998E-4</v>
      </c>
      <c r="C50">
        <v>2500951</v>
      </c>
      <c r="D50">
        <v>583</v>
      </c>
      <c r="F50" t="s">
        <v>61</v>
      </c>
      <c r="G50">
        <v>7.5112945270516698E-4</v>
      </c>
      <c r="H50">
        <v>2549255</v>
      </c>
      <c r="I50">
        <v>630</v>
      </c>
      <c r="K50" t="s">
        <v>61</v>
      </c>
      <c r="L50">
        <v>7.5043887623939503E-4</v>
      </c>
      <c r="M50">
        <v>1180356</v>
      </c>
      <c r="N50">
        <v>464</v>
      </c>
      <c r="P50" t="s">
        <v>70</v>
      </c>
      <c r="Q50">
        <v>7.7328856341080403E-4</v>
      </c>
      <c r="R50">
        <v>2477501</v>
      </c>
      <c r="S50">
        <v>579</v>
      </c>
      <c r="U50" t="s">
        <v>70</v>
      </c>
      <c r="V50">
        <v>7.6570053841385605E-4</v>
      </c>
      <c r="W50">
        <v>1946774</v>
      </c>
      <c r="X50">
        <v>425</v>
      </c>
      <c r="Z50" t="s">
        <v>70</v>
      </c>
      <c r="AA50">
        <v>7.6165270760008598E-4</v>
      </c>
      <c r="AB50">
        <v>2034418</v>
      </c>
      <c r="AC50">
        <v>423</v>
      </c>
      <c r="AE50" t="s">
        <v>70</v>
      </c>
      <c r="AF50">
        <v>7.7890963020619695E-4</v>
      </c>
      <c r="AG50">
        <v>2167344</v>
      </c>
      <c r="AH50">
        <v>420</v>
      </c>
      <c r="AJ50" t="s">
        <v>70</v>
      </c>
      <c r="AK50">
        <v>7.8152220093390698E-4</v>
      </c>
      <c r="AL50">
        <v>2240932</v>
      </c>
      <c r="AM50">
        <v>427</v>
      </c>
      <c r="AO50" t="s">
        <v>70</v>
      </c>
      <c r="AP50">
        <v>7.8409478361397302E-4</v>
      </c>
      <c r="AQ50">
        <v>3483565</v>
      </c>
      <c r="AR50">
        <v>553</v>
      </c>
      <c r="AT50" t="s">
        <v>67</v>
      </c>
      <c r="AU50">
        <v>7.5697483945325495E-4</v>
      </c>
      <c r="AV50">
        <v>4533106</v>
      </c>
      <c r="AW50">
        <v>665</v>
      </c>
      <c r="AY50" t="s">
        <v>67</v>
      </c>
      <c r="AZ50">
        <v>7.6157036225368597E-4</v>
      </c>
      <c r="BA50">
        <v>5387124</v>
      </c>
      <c r="BB50">
        <v>1087</v>
      </c>
      <c r="BD50" t="s">
        <v>67</v>
      </c>
      <c r="BE50">
        <v>7.6175011572220998E-4</v>
      </c>
      <c r="BF50">
        <v>5559631</v>
      </c>
      <c r="BG50">
        <v>948</v>
      </c>
      <c r="BI50" t="s">
        <v>67</v>
      </c>
      <c r="BJ50">
        <v>7.5601591980438399E-4</v>
      </c>
      <c r="BK50">
        <v>5562630</v>
      </c>
      <c r="BL50">
        <v>952</v>
      </c>
      <c r="BN50" t="s">
        <v>65</v>
      </c>
      <c r="BO50">
        <v>7.3988493180905299E-4</v>
      </c>
      <c r="BP50">
        <v>5783790</v>
      </c>
      <c r="BQ50">
        <v>836</v>
      </c>
      <c r="BS50" t="s">
        <v>65</v>
      </c>
      <c r="BT50">
        <v>7.39611622010366E-4</v>
      </c>
      <c r="BU50">
        <v>5479725</v>
      </c>
      <c r="BV50">
        <v>812</v>
      </c>
      <c r="BX50" t="s">
        <v>65</v>
      </c>
      <c r="BY50">
        <v>7.3326523587078599E-4</v>
      </c>
      <c r="BZ50">
        <v>8343835</v>
      </c>
      <c r="CA50">
        <v>971</v>
      </c>
      <c r="CC50" t="s">
        <v>65</v>
      </c>
      <c r="CD50">
        <v>7.3689234625701997E-4</v>
      </c>
      <c r="CE50">
        <v>7338508</v>
      </c>
      <c r="CF50">
        <v>822</v>
      </c>
      <c r="CH50" t="s">
        <v>65</v>
      </c>
      <c r="CI50">
        <v>7.3633036097954995E-4</v>
      </c>
      <c r="CJ50">
        <v>9693481</v>
      </c>
      <c r="CK50">
        <v>1133</v>
      </c>
      <c r="CM50" t="s">
        <v>65</v>
      </c>
      <c r="CN50">
        <v>7.3577989615864197E-4</v>
      </c>
      <c r="CO50">
        <v>9820524</v>
      </c>
      <c r="CP50">
        <v>997</v>
      </c>
      <c r="CR50" t="s">
        <v>65</v>
      </c>
      <c r="CS50">
        <v>7.3860497757530198E-4</v>
      </c>
      <c r="CT50">
        <v>9831032</v>
      </c>
      <c r="CU50">
        <v>984</v>
      </c>
      <c r="CW50" t="s">
        <v>65</v>
      </c>
      <c r="CX50">
        <v>7.3822068576677999E-4</v>
      </c>
      <c r="CY50">
        <v>10161376</v>
      </c>
      <c r="CZ50">
        <v>990</v>
      </c>
      <c r="DB50" t="s">
        <v>65</v>
      </c>
      <c r="DC50">
        <v>7.3847951780606398E-4</v>
      </c>
      <c r="DD50">
        <v>11085861</v>
      </c>
      <c r="DE50">
        <v>999</v>
      </c>
      <c r="DG50" t="s">
        <v>65</v>
      </c>
      <c r="DH50">
        <v>7.3943031741268296E-4</v>
      </c>
      <c r="DI50">
        <v>11747524</v>
      </c>
      <c r="DJ50">
        <v>1001</v>
      </c>
      <c r="DL50" t="s">
        <v>65</v>
      </c>
      <c r="DM50">
        <v>7.2325886863197403E-4</v>
      </c>
      <c r="DN50">
        <v>10153247</v>
      </c>
      <c r="DO50">
        <v>846</v>
      </c>
      <c r="DQ50" t="s">
        <v>65</v>
      </c>
      <c r="DR50">
        <v>7.3765008312790003E-4</v>
      </c>
      <c r="DS50">
        <v>9462524</v>
      </c>
      <c r="DT50">
        <v>851</v>
      </c>
      <c r="DV50" t="s">
        <v>64</v>
      </c>
      <c r="DW50">
        <v>9.2203694516260204E-4</v>
      </c>
      <c r="DX50">
        <v>14787861</v>
      </c>
      <c r="DY50">
        <v>1671</v>
      </c>
      <c r="EA50" t="s">
        <v>64</v>
      </c>
      <c r="EB50">
        <v>8.9798045575730998E-4</v>
      </c>
      <c r="EC50">
        <v>14899280</v>
      </c>
      <c r="ED50">
        <v>1410</v>
      </c>
      <c r="EF50" t="s">
        <v>64</v>
      </c>
      <c r="EG50">
        <v>8.77605061250713E-4</v>
      </c>
      <c r="EH50">
        <v>15615225</v>
      </c>
      <c r="EI50">
        <v>1410</v>
      </c>
      <c r="EK50" t="s">
        <v>64</v>
      </c>
      <c r="EL50">
        <v>8.7861133977608396E-4</v>
      </c>
      <c r="EM50">
        <v>16225553</v>
      </c>
      <c r="EN50">
        <v>1404</v>
      </c>
      <c r="EP50" t="s">
        <v>64</v>
      </c>
      <c r="EQ50">
        <v>8.7242236546575995E-4</v>
      </c>
      <c r="ER50">
        <v>17132056</v>
      </c>
      <c r="ES50">
        <v>1420</v>
      </c>
      <c r="EU50" t="s">
        <v>63</v>
      </c>
      <c r="EV50">
        <v>9.0486102159715405E-4</v>
      </c>
      <c r="EW50">
        <v>23972415</v>
      </c>
      <c r="EX50">
        <v>1922</v>
      </c>
      <c r="EZ50" t="s">
        <v>63</v>
      </c>
      <c r="FA50">
        <v>8.9449144851337799E-4</v>
      </c>
      <c r="FB50">
        <v>25006543</v>
      </c>
      <c r="FC50">
        <v>1924</v>
      </c>
      <c r="FE50" t="s">
        <v>63</v>
      </c>
      <c r="FF50">
        <v>9.1183025605238695E-4</v>
      </c>
      <c r="FG50">
        <v>25801317</v>
      </c>
      <c r="FH50">
        <v>1880</v>
      </c>
      <c r="FJ50" t="s">
        <v>63</v>
      </c>
      <c r="FK50">
        <v>9.1547861489692196E-4</v>
      </c>
      <c r="FL50">
        <v>26871928</v>
      </c>
      <c r="FM50">
        <v>1800</v>
      </c>
      <c r="FO50" t="s">
        <v>61</v>
      </c>
      <c r="FP50">
        <v>7.27782952519024E-4</v>
      </c>
      <c r="FQ50">
        <v>16771430</v>
      </c>
      <c r="FR50">
        <v>846</v>
      </c>
      <c r="FT50" t="s">
        <v>61</v>
      </c>
      <c r="FU50">
        <v>7.1883539240717199E-4</v>
      </c>
      <c r="FV50">
        <v>16603450</v>
      </c>
      <c r="FW50">
        <v>849</v>
      </c>
      <c r="FY50" t="s">
        <v>61</v>
      </c>
      <c r="FZ50">
        <v>7.2496952707905499E-4</v>
      </c>
      <c r="GA50">
        <v>17493486</v>
      </c>
      <c r="GB50">
        <v>995</v>
      </c>
      <c r="GD50" t="s">
        <v>61</v>
      </c>
      <c r="GE50">
        <v>7.3061707478213396E-4</v>
      </c>
      <c r="GF50">
        <v>13984398</v>
      </c>
      <c r="GG50">
        <v>841</v>
      </c>
      <c r="GI50" t="s">
        <v>60</v>
      </c>
      <c r="GJ50">
        <v>6.9774327594046698E-3</v>
      </c>
      <c r="GK50">
        <v>54899982</v>
      </c>
      <c r="GL50">
        <v>1974</v>
      </c>
      <c r="GN50" t="s">
        <v>60</v>
      </c>
      <c r="GO50">
        <v>6.8597592787121298E-3</v>
      </c>
      <c r="GP50">
        <v>56889607</v>
      </c>
      <c r="GQ50">
        <v>1974</v>
      </c>
      <c r="GS50" t="s">
        <v>58</v>
      </c>
      <c r="GT50">
        <v>1.15110437163393E-3</v>
      </c>
      <c r="GU50">
        <v>26933309</v>
      </c>
      <c r="GV50">
        <v>2420</v>
      </c>
      <c r="GX50" t="s">
        <v>58</v>
      </c>
      <c r="GY50">
        <v>1.1357039262746599E-3</v>
      </c>
      <c r="GZ50">
        <v>25689476</v>
      </c>
      <c r="HA50">
        <v>2370</v>
      </c>
      <c r="HC50" t="s">
        <v>58</v>
      </c>
      <c r="HD50">
        <v>1.0854215600969001E-3</v>
      </c>
      <c r="HE50">
        <v>25445321</v>
      </c>
      <c r="HF50">
        <v>2312</v>
      </c>
      <c r="HH50" t="s">
        <v>58</v>
      </c>
      <c r="HI50">
        <v>1.1732168027485299E-3</v>
      </c>
      <c r="HJ50">
        <v>24056583</v>
      </c>
      <c r="HK50">
        <v>2133</v>
      </c>
      <c r="HM50" t="s">
        <v>58</v>
      </c>
      <c r="HN50">
        <v>1.13845871071485E-3</v>
      </c>
      <c r="HO50">
        <v>26251256</v>
      </c>
      <c r="HP50">
        <v>2272</v>
      </c>
      <c r="HR50" t="s">
        <v>57</v>
      </c>
      <c r="HS50">
        <v>1.14807386278833E-3</v>
      </c>
      <c r="HT50">
        <v>22941898</v>
      </c>
      <c r="HU50">
        <v>1960</v>
      </c>
      <c r="HW50" t="s">
        <v>56</v>
      </c>
      <c r="HX50">
        <v>8.6828472634601197E-4</v>
      </c>
      <c r="HY50">
        <v>16869961</v>
      </c>
      <c r="HZ50">
        <v>1498</v>
      </c>
      <c r="IB50" t="s">
        <v>56</v>
      </c>
      <c r="IC50">
        <v>8.6527438296732503E-4</v>
      </c>
      <c r="ID50">
        <v>17016662</v>
      </c>
      <c r="IE50">
        <v>1604</v>
      </c>
      <c r="IG50" t="s">
        <v>56</v>
      </c>
      <c r="IH50">
        <v>8.7549588998960502E-4</v>
      </c>
      <c r="II50">
        <v>16632207</v>
      </c>
      <c r="IJ50">
        <v>1524</v>
      </c>
      <c r="IL50" t="s">
        <v>56</v>
      </c>
      <c r="IM50">
        <v>9.1923926008464097E-4</v>
      </c>
      <c r="IN50">
        <v>16543224</v>
      </c>
      <c r="IO50">
        <v>1628</v>
      </c>
      <c r="IQ50" t="s">
        <v>56</v>
      </c>
      <c r="IR50">
        <v>8.8041336269613704E-4</v>
      </c>
      <c r="IS50">
        <v>16088488</v>
      </c>
      <c r="IT50">
        <v>1496</v>
      </c>
      <c r="IV50" t="s">
        <v>56</v>
      </c>
      <c r="IW50">
        <v>8.9158147124918899E-4</v>
      </c>
      <c r="IX50">
        <v>16004993</v>
      </c>
      <c r="IY50">
        <v>1698</v>
      </c>
      <c r="JA50" t="s">
        <v>56</v>
      </c>
      <c r="JB50">
        <v>9.0259717128397397E-4</v>
      </c>
      <c r="JC50">
        <v>14902774</v>
      </c>
      <c r="JD50">
        <v>1274</v>
      </c>
      <c r="JF50" t="s">
        <v>56</v>
      </c>
      <c r="JG50">
        <v>8.9306845283410703E-4</v>
      </c>
      <c r="JH50">
        <v>15881235</v>
      </c>
      <c r="JI50">
        <v>1737</v>
      </c>
      <c r="JK50" t="s">
        <v>56</v>
      </c>
      <c r="JL50">
        <v>8.8521276082035997E-4</v>
      </c>
      <c r="JM50">
        <v>16733667</v>
      </c>
      <c r="JN50">
        <v>1861</v>
      </c>
      <c r="JP50" t="s">
        <v>56</v>
      </c>
      <c r="JQ50">
        <v>9.0303053386593701E-4</v>
      </c>
      <c r="JR50">
        <v>16112295</v>
      </c>
      <c r="JS50">
        <v>1816</v>
      </c>
      <c r="JU50" t="s">
        <v>56</v>
      </c>
      <c r="JV50">
        <v>9.0994055813148898E-4</v>
      </c>
      <c r="JW50">
        <v>16953613</v>
      </c>
      <c r="JX50">
        <v>1870</v>
      </c>
      <c r="JZ50" t="s">
        <v>56</v>
      </c>
      <c r="KA50">
        <v>9.2591611313095799E-4</v>
      </c>
      <c r="KB50">
        <v>13833404</v>
      </c>
      <c r="KC50">
        <v>1609</v>
      </c>
      <c r="KE50" t="s">
        <v>55</v>
      </c>
      <c r="KF50">
        <v>8.3130513181491105E-4</v>
      </c>
      <c r="KG50">
        <v>21261955</v>
      </c>
      <c r="KH50">
        <v>2033</v>
      </c>
      <c r="KJ50" t="s">
        <v>55</v>
      </c>
      <c r="KK50">
        <v>8.3066477267723605E-4</v>
      </c>
      <c r="KL50">
        <v>21524102</v>
      </c>
      <c r="KM50">
        <v>2029</v>
      </c>
      <c r="KO50" t="s">
        <v>55</v>
      </c>
      <c r="KP50">
        <v>8.2851113861898097E-4</v>
      </c>
      <c r="KQ50">
        <v>19757552</v>
      </c>
      <c r="KR50">
        <v>1862</v>
      </c>
      <c r="KT50" t="s">
        <v>55</v>
      </c>
      <c r="KU50">
        <v>8.4241257135674898E-4</v>
      </c>
      <c r="KV50">
        <v>20084658</v>
      </c>
      <c r="KW50">
        <v>2108</v>
      </c>
    </row>
    <row r="51" spans="1:309" x14ac:dyDescent="0.25">
      <c r="A51" t="s">
        <v>71</v>
      </c>
      <c r="B51">
        <v>7.6416296226020704E-4</v>
      </c>
      <c r="C51">
        <v>1362490</v>
      </c>
      <c r="D51">
        <v>481</v>
      </c>
      <c r="F51" t="s">
        <v>62</v>
      </c>
      <c r="G51">
        <v>2.2113109882516599E-3</v>
      </c>
      <c r="H51">
        <v>5555687</v>
      </c>
      <c r="I51">
        <v>1456</v>
      </c>
      <c r="K51" t="s">
        <v>62</v>
      </c>
      <c r="L51">
        <v>2.6933378008404301E-3</v>
      </c>
      <c r="M51">
        <v>6244050</v>
      </c>
      <c r="N51">
        <v>1564</v>
      </c>
      <c r="P51" t="s">
        <v>71</v>
      </c>
      <c r="Q51">
        <v>7.7332608910760299E-4</v>
      </c>
      <c r="R51">
        <v>938328</v>
      </c>
      <c r="S51">
        <v>316</v>
      </c>
      <c r="U51" t="s">
        <v>71</v>
      </c>
      <c r="V51">
        <v>7.6330142415518599E-4</v>
      </c>
      <c r="W51">
        <v>1726076</v>
      </c>
      <c r="X51">
        <v>626</v>
      </c>
      <c r="Z51" t="s">
        <v>71</v>
      </c>
      <c r="AA51">
        <v>7.5124657722312499E-4</v>
      </c>
      <c r="AB51">
        <v>1694598</v>
      </c>
      <c r="AC51">
        <v>636</v>
      </c>
      <c r="AE51" t="s">
        <v>71</v>
      </c>
      <c r="AF51">
        <v>7.5714419658922305E-4</v>
      </c>
      <c r="AG51">
        <v>1469003</v>
      </c>
      <c r="AH51">
        <v>477</v>
      </c>
      <c r="AJ51" t="s">
        <v>71</v>
      </c>
      <c r="AK51">
        <v>7.60016229149456E-4</v>
      </c>
      <c r="AL51">
        <v>1433341</v>
      </c>
      <c r="AM51">
        <v>480</v>
      </c>
      <c r="AO51" t="s">
        <v>71</v>
      </c>
      <c r="AP51">
        <v>7.6285033765899997E-4</v>
      </c>
      <c r="AQ51">
        <v>2298186</v>
      </c>
      <c r="AR51">
        <v>475</v>
      </c>
      <c r="AT51" t="s">
        <v>68</v>
      </c>
      <c r="AU51">
        <v>7.5098408763990695E-4</v>
      </c>
      <c r="AV51">
        <v>2821365</v>
      </c>
      <c r="AW51">
        <v>646</v>
      </c>
      <c r="AY51" t="s">
        <v>68</v>
      </c>
      <c r="AZ51">
        <v>7.5186328952557102E-4</v>
      </c>
      <c r="BA51">
        <v>2984954</v>
      </c>
      <c r="BB51">
        <v>645</v>
      </c>
      <c r="BD51" t="s">
        <v>68</v>
      </c>
      <c r="BE51">
        <v>7.5078419980329999E-4</v>
      </c>
      <c r="BF51">
        <v>3359269</v>
      </c>
      <c r="BG51">
        <v>648</v>
      </c>
      <c r="BI51" t="s">
        <v>68</v>
      </c>
      <c r="BJ51">
        <v>7.4578347036848101E-4</v>
      </c>
      <c r="BK51">
        <v>3428504</v>
      </c>
      <c r="BL51">
        <v>644</v>
      </c>
      <c r="BN51" t="s">
        <v>66</v>
      </c>
      <c r="BO51">
        <v>8.0277016306783198E-4</v>
      </c>
      <c r="BP51">
        <v>3194484</v>
      </c>
      <c r="BQ51">
        <v>489</v>
      </c>
      <c r="BS51" t="s">
        <v>66</v>
      </c>
      <c r="BT51">
        <v>8.0899589433879298E-4</v>
      </c>
      <c r="BU51">
        <v>6040565</v>
      </c>
      <c r="BV51">
        <v>683</v>
      </c>
      <c r="BX51" t="s">
        <v>66</v>
      </c>
      <c r="BY51">
        <v>8.0393542305516597E-4</v>
      </c>
      <c r="BZ51">
        <v>7236713</v>
      </c>
      <c r="CA51">
        <v>802</v>
      </c>
      <c r="CC51" t="s">
        <v>66</v>
      </c>
      <c r="CD51">
        <v>8.1590298835466804E-4</v>
      </c>
      <c r="CE51">
        <v>7425214</v>
      </c>
      <c r="CF51">
        <v>812</v>
      </c>
      <c r="CH51" t="s">
        <v>66</v>
      </c>
      <c r="CI51">
        <v>8.2113822457837099E-4</v>
      </c>
      <c r="CJ51">
        <v>7890503</v>
      </c>
      <c r="CK51">
        <v>875</v>
      </c>
      <c r="CM51" t="s">
        <v>66</v>
      </c>
      <c r="CN51">
        <v>8.1008091008098E-4</v>
      </c>
      <c r="CO51">
        <v>8720589</v>
      </c>
      <c r="CP51">
        <v>872</v>
      </c>
      <c r="CR51" t="s">
        <v>66</v>
      </c>
      <c r="CS51">
        <v>8.1453362805179296E-4</v>
      </c>
      <c r="CT51">
        <v>5971594</v>
      </c>
      <c r="CU51">
        <v>685</v>
      </c>
      <c r="CW51" t="s">
        <v>66</v>
      </c>
      <c r="CX51">
        <v>8.1234735621291999E-4</v>
      </c>
      <c r="CY51">
        <v>9065179</v>
      </c>
      <c r="CZ51">
        <v>867</v>
      </c>
      <c r="DB51" t="s">
        <v>66</v>
      </c>
      <c r="DC51">
        <v>8.1647033561883201E-4</v>
      </c>
      <c r="DD51">
        <v>9613840</v>
      </c>
      <c r="DE51">
        <v>820</v>
      </c>
      <c r="DG51" t="s">
        <v>66</v>
      </c>
      <c r="DH51">
        <v>8.1217281979001398E-4</v>
      </c>
      <c r="DI51">
        <v>10659825</v>
      </c>
      <c r="DJ51">
        <v>941</v>
      </c>
      <c r="DL51" t="s">
        <v>66</v>
      </c>
      <c r="DM51">
        <v>7.9300354163118697E-4</v>
      </c>
      <c r="DN51">
        <v>11023274</v>
      </c>
      <c r="DO51">
        <v>982</v>
      </c>
      <c r="DQ51" t="s">
        <v>66</v>
      </c>
      <c r="DR51">
        <v>8.0223365253686305E-4</v>
      </c>
      <c r="DS51">
        <v>8052701</v>
      </c>
      <c r="DT51">
        <v>805</v>
      </c>
      <c r="DV51" t="s">
        <v>65</v>
      </c>
      <c r="DW51">
        <v>7.4526545556043503E-4</v>
      </c>
      <c r="DX51">
        <v>13392722</v>
      </c>
      <c r="DY51">
        <v>1315</v>
      </c>
      <c r="EA51" t="s">
        <v>65</v>
      </c>
      <c r="EB51">
        <v>8.5488957893792696E-4</v>
      </c>
      <c r="EC51">
        <v>14144667</v>
      </c>
      <c r="ED51">
        <v>1178</v>
      </c>
      <c r="EF51" t="s">
        <v>65</v>
      </c>
      <c r="EG51">
        <v>7.3645892037657395E-4</v>
      </c>
      <c r="EH51">
        <v>15767592</v>
      </c>
      <c r="EI51">
        <v>1319</v>
      </c>
      <c r="EK51" t="s">
        <v>65</v>
      </c>
      <c r="EL51">
        <v>7.3094667480909305E-4</v>
      </c>
      <c r="EM51">
        <v>12426206</v>
      </c>
      <c r="EN51">
        <v>988</v>
      </c>
      <c r="EP51" t="s">
        <v>65</v>
      </c>
      <c r="EQ51">
        <v>7.2457783717421495E-4</v>
      </c>
      <c r="ER51">
        <v>13138553</v>
      </c>
      <c r="ES51">
        <v>994</v>
      </c>
      <c r="EU51" t="s">
        <v>64</v>
      </c>
      <c r="EV51">
        <v>8.9591750388661297E-4</v>
      </c>
      <c r="EW51">
        <v>20429387</v>
      </c>
      <c r="EX51">
        <v>1676</v>
      </c>
      <c r="EZ51" t="s">
        <v>64</v>
      </c>
      <c r="FA51">
        <v>8.7251443012636499E-4</v>
      </c>
      <c r="FB51">
        <v>21024553</v>
      </c>
      <c r="FC51">
        <v>1669</v>
      </c>
      <c r="FE51" t="s">
        <v>64</v>
      </c>
      <c r="FF51">
        <v>8.8751828002235904E-4</v>
      </c>
      <c r="FG51">
        <v>21476968</v>
      </c>
      <c r="FH51">
        <v>1540</v>
      </c>
      <c r="FJ51" t="s">
        <v>64</v>
      </c>
      <c r="FK51">
        <v>9.2094954559437904E-4</v>
      </c>
      <c r="FL51">
        <v>22112367</v>
      </c>
      <c r="FM51">
        <v>1540</v>
      </c>
      <c r="FO51" t="s">
        <v>62</v>
      </c>
      <c r="FP51">
        <v>3.1359085311586398E-3</v>
      </c>
      <c r="FQ51">
        <v>40771468</v>
      </c>
      <c r="FR51">
        <v>1810</v>
      </c>
      <c r="FT51" t="s">
        <v>62</v>
      </c>
      <c r="FU51">
        <v>3.45620500099124E-3</v>
      </c>
      <c r="FV51">
        <v>42918243</v>
      </c>
      <c r="FW51">
        <v>1867</v>
      </c>
      <c r="FY51" t="s">
        <v>62</v>
      </c>
      <c r="FZ51">
        <v>3.9750463092838298E-3</v>
      </c>
      <c r="GA51">
        <v>43175946</v>
      </c>
      <c r="GB51">
        <v>1879</v>
      </c>
      <c r="GD51" t="s">
        <v>62</v>
      </c>
      <c r="GE51">
        <v>3.4009927102602901E-3</v>
      </c>
      <c r="GF51">
        <v>34905074</v>
      </c>
      <c r="GG51">
        <v>1849</v>
      </c>
      <c r="GI51" t="s">
        <v>61</v>
      </c>
      <c r="GJ51">
        <v>7.33766900163008E-4</v>
      </c>
      <c r="GK51">
        <v>13635793</v>
      </c>
      <c r="GL51">
        <v>906</v>
      </c>
      <c r="GN51" t="s">
        <v>61</v>
      </c>
      <c r="GO51">
        <v>7.3411942755842105E-4</v>
      </c>
      <c r="GP51">
        <v>14191619</v>
      </c>
      <c r="GQ51">
        <v>900</v>
      </c>
      <c r="GS51" t="s">
        <v>59</v>
      </c>
      <c r="GT51">
        <v>2.0598898258625299E-3</v>
      </c>
      <c r="GU51">
        <v>28961741</v>
      </c>
      <c r="GV51">
        <v>2224</v>
      </c>
      <c r="GX51" t="s">
        <v>59</v>
      </c>
      <c r="GY51">
        <v>2.1662136043606398E-3</v>
      </c>
      <c r="GZ51">
        <v>28114847</v>
      </c>
      <c r="HA51">
        <v>2213</v>
      </c>
      <c r="HC51" t="s">
        <v>59</v>
      </c>
      <c r="HD51">
        <v>2.1933313647952801E-3</v>
      </c>
      <c r="HE51">
        <v>28159200</v>
      </c>
      <c r="HF51">
        <v>2153</v>
      </c>
      <c r="HH51" t="s">
        <v>59</v>
      </c>
      <c r="HI51">
        <v>2.1796980758840199E-3</v>
      </c>
      <c r="HJ51">
        <v>27125196</v>
      </c>
      <c r="HK51">
        <v>2134</v>
      </c>
      <c r="HM51" t="s">
        <v>59</v>
      </c>
      <c r="HN51">
        <v>2.9876451041017998E-3</v>
      </c>
      <c r="HO51">
        <v>29004143</v>
      </c>
      <c r="HP51">
        <v>2203</v>
      </c>
      <c r="HR51" t="s">
        <v>58</v>
      </c>
      <c r="HS51">
        <v>7.3046018991964896E-4</v>
      </c>
      <c r="HT51">
        <v>0</v>
      </c>
      <c r="HU51">
        <v>0</v>
      </c>
      <c r="HW51" t="s">
        <v>57</v>
      </c>
      <c r="HX51">
        <v>1.0836880880481E-3</v>
      </c>
      <c r="HY51">
        <v>23922576</v>
      </c>
      <c r="HZ51">
        <v>1972</v>
      </c>
      <c r="IB51" t="s">
        <v>57</v>
      </c>
      <c r="IC51">
        <v>1.0545918051809201E-3</v>
      </c>
      <c r="ID51">
        <v>24345960</v>
      </c>
      <c r="IE51">
        <v>1976</v>
      </c>
      <c r="IG51" t="s">
        <v>57</v>
      </c>
      <c r="IH51">
        <v>1.0352028574151699E-3</v>
      </c>
      <c r="II51">
        <v>21465592</v>
      </c>
      <c r="IJ51">
        <v>1609</v>
      </c>
      <c r="IL51" t="s">
        <v>57</v>
      </c>
      <c r="IM51">
        <v>1.05261522743505E-3</v>
      </c>
      <c r="IN51">
        <v>21571034</v>
      </c>
      <c r="IO51">
        <v>1765</v>
      </c>
      <c r="IQ51" t="s">
        <v>57</v>
      </c>
      <c r="IR51">
        <v>1.16760787243615E-3</v>
      </c>
      <c r="IS51">
        <v>23152710</v>
      </c>
      <c r="IT51">
        <v>1754</v>
      </c>
      <c r="IV51" t="s">
        <v>57</v>
      </c>
      <c r="IW51">
        <v>1.0544059341211999E-3</v>
      </c>
      <c r="IX51">
        <v>21938024</v>
      </c>
      <c r="IY51">
        <v>1825</v>
      </c>
      <c r="JA51" t="s">
        <v>57</v>
      </c>
      <c r="JB51">
        <v>1.1114043126663801E-3</v>
      </c>
      <c r="JC51">
        <v>22365134</v>
      </c>
      <c r="JD51">
        <v>1784</v>
      </c>
      <c r="JF51" t="s">
        <v>57</v>
      </c>
      <c r="JG51">
        <v>1.08319256590976E-3</v>
      </c>
      <c r="JH51">
        <v>22246739</v>
      </c>
      <c r="JI51">
        <v>2133</v>
      </c>
      <c r="JK51" t="s">
        <v>57</v>
      </c>
      <c r="JL51">
        <v>1.0832393475593599E-3</v>
      </c>
      <c r="JM51">
        <v>21367894</v>
      </c>
      <c r="JN51">
        <v>2134</v>
      </c>
      <c r="JP51" t="s">
        <v>57</v>
      </c>
      <c r="JQ51">
        <v>1.03009948581971E-3</v>
      </c>
      <c r="JR51">
        <v>21174666</v>
      </c>
      <c r="JS51">
        <v>2017</v>
      </c>
      <c r="JU51" t="s">
        <v>57</v>
      </c>
      <c r="JV51">
        <v>9.1513023269563696E-4</v>
      </c>
      <c r="JW51">
        <v>17209561</v>
      </c>
      <c r="JX51">
        <v>1896</v>
      </c>
      <c r="JZ51" t="s">
        <v>57</v>
      </c>
      <c r="KA51">
        <v>1.0253222040257201E-3</v>
      </c>
      <c r="KB51">
        <v>18261866</v>
      </c>
      <c r="KC51">
        <v>1869</v>
      </c>
      <c r="KE51" t="s">
        <v>56</v>
      </c>
      <c r="KF51">
        <v>8.8792334663918902E-4</v>
      </c>
      <c r="KG51">
        <v>17046793</v>
      </c>
      <c r="KH51">
        <v>1779</v>
      </c>
      <c r="KJ51" t="s">
        <v>56</v>
      </c>
      <c r="KK51">
        <v>9.2894214242975396E-4</v>
      </c>
      <c r="KL51">
        <v>17394028</v>
      </c>
      <c r="KM51">
        <v>1781</v>
      </c>
      <c r="KO51" t="s">
        <v>56</v>
      </c>
      <c r="KP51">
        <v>9.4156494648242096E-4</v>
      </c>
      <c r="KQ51">
        <v>16561516</v>
      </c>
      <c r="KR51">
        <v>1747</v>
      </c>
      <c r="KT51" t="s">
        <v>56</v>
      </c>
      <c r="KU51">
        <v>9.5924801650321503E-4</v>
      </c>
      <c r="KV51">
        <v>15847591</v>
      </c>
      <c r="KW51">
        <v>1768</v>
      </c>
    </row>
    <row r="52" spans="1:309" x14ac:dyDescent="0.25">
      <c r="A52" t="s">
        <v>72</v>
      </c>
      <c r="B52">
        <v>7.6156583115271096E-4</v>
      </c>
      <c r="C52">
        <v>961007</v>
      </c>
      <c r="D52">
        <v>320</v>
      </c>
      <c r="F52" t="s">
        <v>175</v>
      </c>
      <c r="G52">
        <v>7.7461623102606297E-4</v>
      </c>
      <c r="H52">
        <v>2645460</v>
      </c>
      <c r="I52">
        <v>740</v>
      </c>
      <c r="K52" t="s">
        <v>175</v>
      </c>
      <c r="L52">
        <v>7.7112520748872401E-4</v>
      </c>
      <c r="M52">
        <v>3707690</v>
      </c>
      <c r="N52">
        <v>1004</v>
      </c>
      <c r="P52" t="s">
        <v>72</v>
      </c>
      <c r="Q52">
        <v>7.6576824494661898E-4</v>
      </c>
      <c r="R52">
        <v>929789</v>
      </c>
      <c r="S52">
        <v>316</v>
      </c>
      <c r="U52" t="s">
        <v>72</v>
      </c>
      <c r="V52">
        <v>7.5857988452324502E-4</v>
      </c>
      <c r="W52">
        <v>599113</v>
      </c>
      <c r="X52">
        <v>179</v>
      </c>
      <c r="Z52" t="s">
        <v>72</v>
      </c>
      <c r="AA52">
        <v>7.5121577539705403E-4</v>
      </c>
      <c r="AB52">
        <v>608606</v>
      </c>
      <c r="AC52">
        <v>181</v>
      </c>
      <c r="AE52" t="s">
        <v>72</v>
      </c>
      <c r="AF52">
        <v>7.5734820636112299E-4</v>
      </c>
      <c r="AG52">
        <v>2444752</v>
      </c>
      <c r="AH52">
        <v>495</v>
      </c>
      <c r="AJ52" t="s">
        <v>72</v>
      </c>
      <c r="AK52">
        <v>7.6079640183884095E-4</v>
      </c>
      <c r="AL52">
        <v>2504820</v>
      </c>
      <c r="AM52">
        <v>503</v>
      </c>
      <c r="AO52" t="s">
        <v>72</v>
      </c>
      <c r="AP52">
        <v>7.6317973025379505E-4</v>
      </c>
      <c r="AQ52">
        <v>3523994</v>
      </c>
      <c r="AR52">
        <v>504</v>
      </c>
      <c r="AT52" t="s">
        <v>69</v>
      </c>
      <c r="AU52">
        <v>9.7808766070659196E-4</v>
      </c>
      <c r="AV52">
        <v>7990212</v>
      </c>
      <c r="AW52">
        <v>1546</v>
      </c>
      <c r="AY52" t="s">
        <v>69</v>
      </c>
      <c r="AZ52">
        <v>1.00215804255204E-3</v>
      </c>
      <c r="BA52">
        <v>8096029</v>
      </c>
      <c r="BB52">
        <v>1563</v>
      </c>
      <c r="BD52" t="s">
        <v>69</v>
      </c>
      <c r="BE52">
        <v>1.01227333153078E-3</v>
      </c>
      <c r="BF52">
        <v>8931558</v>
      </c>
      <c r="BG52">
        <v>1587</v>
      </c>
      <c r="BI52" t="s">
        <v>69</v>
      </c>
      <c r="BJ52">
        <v>1.0064090437616399E-3</v>
      </c>
      <c r="BK52">
        <v>8893416</v>
      </c>
      <c r="BL52">
        <v>1585</v>
      </c>
      <c r="BN52" t="s">
        <v>67</v>
      </c>
      <c r="BO52">
        <v>7.5251609928833401E-4</v>
      </c>
      <c r="BP52">
        <v>5877239</v>
      </c>
      <c r="BQ52">
        <v>956</v>
      </c>
      <c r="BS52" t="s">
        <v>67</v>
      </c>
      <c r="BT52">
        <v>7.5342692181777204E-4</v>
      </c>
      <c r="BU52">
        <v>7808638</v>
      </c>
      <c r="BV52">
        <v>989</v>
      </c>
      <c r="BX52" t="s">
        <v>67</v>
      </c>
      <c r="BY52">
        <v>7.4603659395947204E-4</v>
      </c>
      <c r="BZ52">
        <v>6916058</v>
      </c>
      <c r="CA52">
        <v>831</v>
      </c>
      <c r="CC52" t="s">
        <v>67</v>
      </c>
      <c r="CD52">
        <v>7.50442739836184E-4</v>
      </c>
      <c r="CE52">
        <v>8543707</v>
      </c>
      <c r="CF52">
        <v>985</v>
      </c>
      <c r="CH52" t="s">
        <v>67</v>
      </c>
      <c r="CI52">
        <v>7.5813597692139605E-4</v>
      </c>
      <c r="CJ52">
        <v>8911602</v>
      </c>
      <c r="CK52">
        <v>993</v>
      </c>
      <c r="CM52" t="s">
        <v>67</v>
      </c>
      <c r="CN52">
        <v>7.5573571928030004E-4</v>
      </c>
      <c r="CO52">
        <v>8176678</v>
      </c>
      <c r="CP52">
        <v>842</v>
      </c>
      <c r="CR52" t="s">
        <v>67</v>
      </c>
      <c r="CS52">
        <v>7.5994212568249696E-4</v>
      </c>
      <c r="CT52">
        <v>8132505</v>
      </c>
      <c r="CU52">
        <v>823</v>
      </c>
      <c r="CW52" t="s">
        <v>67</v>
      </c>
      <c r="CX52">
        <v>7.6029438730843403E-4</v>
      </c>
      <c r="CY52">
        <v>8455013</v>
      </c>
      <c r="CZ52">
        <v>831</v>
      </c>
      <c r="DB52" t="s">
        <v>67</v>
      </c>
      <c r="DC52">
        <v>7.6022028716178495E-4</v>
      </c>
      <c r="DD52">
        <v>9244246</v>
      </c>
      <c r="DE52">
        <v>838</v>
      </c>
      <c r="DG52" t="s">
        <v>67</v>
      </c>
      <c r="DH52">
        <v>7.5985446556975204E-4</v>
      </c>
      <c r="DI52">
        <v>9713474</v>
      </c>
      <c r="DJ52">
        <v>840</v>
      </c>
      <c r="DL52" t="s">
        <v>67</v>
      </c>
      <c r="DM52">
        <v>7.4496213018079599E-4</v>
      </c>
      <c r="DN52">
        <v>9929642</v>
      </c>
      <c r="DO52">
        <v>856</v>
      </c>
      <c r="DQ52" t="s">
        <v>67</v>
      </c>
      <c r="DR52">
        <v>7.6310735032398603E-4</v>
      </c>
      <c r="DS52">
        <v>12119179</v>
      </c>
      <c r="DT52">
        <v>1019</v>
      </c>
      <c r="DV52" t="s">
        <v>66</v>
      </c>
      <c r="DW52">
        <v>8.0889764489918195E-4</v>
      </c>
      <c r="DX52">
        <v>10814113</v>
      </c>
      <c r="DY52">
        <v>991</v>
      </c>
      <c r="EA52" t="s">
        <v>66</v>
      </c>
      <c r="EB52">
        <v>8.2589005000476099E-4</v>
      </c>
      <c r="EC52">
        <v>13890213</v>
      </c>
      <c r="ED52">
        <v>1266</v>
      </c>
      <c r="EF52" t="s">
        <v>66</v>
      </c>
      <c r="EG52">
        <v>8.1266020559606197E-4</v>
      </c>
      <c r="EH52">
        <v>13470038</v>
      </c>
      <c r="EI52">
        <v>1118</v>
      </c>
      <c r="EK52" t="s">
        <v>66</v>
      </c>
      <c r="EL52">
        <v>8.0943594442443303E-4</v>
      </c>
      <c r="EM52">
        <v>17284455</v>
      </c>
      <c r="EN52">
        <v>1441</v>
      </c>
      <c r="EP52" t="s">
        <v>66</v>
      </c>
      <c r="EQ52">
        <v>8.0784178407874996E-4</v>
      </c>
      <c r="ER52">
        <v>14617349</v>
      </c>
      <c r="ES52">
        <v>1125</v>
      </c>
      <c r="EU52" t="s">
        <v>65</v>
      </c>
      <c r="EV52">
        <v>7.2388915379732299E-4</v>
      </c>
      <c r="EW52">
        <v>13268970</v>
      </c>
      <c r="EX52">
        <v>973</v>
      </c>
      <c r="EZ52" t="s">
        <v>65</v>
      </c>
      <c r="FA52">
        <v>7.2280546406771999E-4</v>
      </c>
      <c r="FB52">
        <v>12980599</v>
      </c>
      <c r="FC52">
        <v>835</v>
      </c>
      <c r="FE52" t="s">
        <v>65</v>
      </c>
      <c r="FF52">
        <v>7.2574207316428196E-4</v>
      </c>
      <c r="FG52">
        <v>17705154</v>
      </c>
      <c r="FH52">
        <v>1019</v>
      </c>
      <c r="FJ52" t="s">
        <v>65</v>
      </c>
      <c r="FK52">
        <v>7.2834086704195902E-4</v>
      </c>
      <c r="FL52">
        <v>16237617</v>
      </c>
      <c r="FM52">
        <v>1007</v>
      </c>
      <c r="FO52" t="s">
        <v>63</v>
      </c>
      <c r="FP52">
        <v>9.0994845104941705E-4</v>
      </c>
      <c r="FQ52">
        <v>28756408</v>
      </c>
      <c r="FR52">
        <v>1802</v>
      </c>
      <c r="FT52" t="s">
        <v>63</v>
      </c>
      <c r="FU52">
        <v>8.9589438630150202E-4</v>
      </c>
      <c r="FV52">
        <v>28450229</v>
      </c>
      <c r="FW52">
        <v>1805</v>
      </c>
      <c r="FY52" t="s">
        <v>63</v>
      </c>
      <c r="FZ52">
        <v>9.4195706768829203E-4</v>
      </c>
      <c r="GA52">
        <v>27026105</v>
      </c>
      <c r="GB52">
        <v>1918</v>
      </c>
      <c r="GD52" t="s">
        <v>63</v>
      </c>
      <c r="GE52">
        <v>9.6346946806942404E-4</v>
      </c>
      <c r="GF52">
        <v>23832989</v>
      </c>
      <c r="GG52">
        <v>1790</v>
      </c>
      <c r="GI52" t="s">
        <v>62</v>
      </c>
      <c r="GJ52">
        <v>3.0725002345716201E-3</v>
      </c>
      <c r="GK52">
        <v>33520527</v>
      </c>
      <c r="GL52">
        <v>1873</v>
      </c>
      <c r="GN52" t="s">
        <v>62</v>
      </c>
      <c r="GO52">
        <v>3.0465073891744001E-3</v>
      </c>
      <c r="GP52">
        <v>34886475</v>
      </c>
      <c r="GQ52">
        <v>1875</v>
      </c>
      <c r="GS52" t="s">
        <v>256</v>
      </c>
      <c r="GT52">
        <v>7.7482660367811395E-4</v>
      </c>
      <c r="GU52">
        <v>17420894</v>
      </c>
      <c r="GV52">
        <v>1137</v>
      </c>
      <c r="GX52" t="s">
        <v>256</v>
      </c>
      <c r="GY52">
        <v>7.8144981080172104E-4</v>
      </c>
      <c r="GZ52">
        <v>16692825</v>
      </c>
      <c r="HA52">
        <v>1139</v>
      </c>
      <c r="HC52" t="s">
        <v>256</v>
      </c>
      <c r="HD52">
        <v>7.9657775007494001E-4</v>
      </c>
      <c r="HE52">
        <v>13321338</v>
      </c>
      <c r="HF52">
        <v>953</v>
      </c>
      <c r="HH52" t="s">
        <v>256</v>
      </c>
      <c r="HI52">
        <v>8.1739558498543201E-4</v>
      </c>
      <c r="HJ52">
        <v>13743606</v>
      </c>
      <c r="HK52">
        <v>1038</v>
      </c>
      <c r="HM52" t="s">
        <v>256</v>
      </c>
      <c r="HN52">
        <v>8.2064656707421697E-4</v>
      </c>
      <c r="HO52">
        <v>13608182</v>
      </c>
      <c r="HP52">
        <v>917</v>
      </c>
      <c r="HR52" t="s">
        <v>59</v>
      </c>
      <c r="HS52">
        <v>2.1898498370146102E-3</v>
      </c>
      <c r="HT52">
        <v>28468260</v>
      </c>
      <c r="HU52">
        <v>2183</v>
      </c>
      <c r="HW52" t="s">
        <v>58</v>
      </c>
      <c r="HX52">
        <v>7.2150072150072096E-4</v>
      </c>
      <c r="HY52">
        <v>0</v>
      </c>
      <c r="HZ52">
        <v>0</v>
      </c>
      <c r="IB52" t="s">
        <v>58</v>
      </c>
      <c r="IC52">
        <v>7.2150072150072096E-4</v>
      </c>
      <c r="ID52">
        <v>0</v>
      </c>
      <c r="IE52">
        <v>0</v>
      </c>
      <c r="IG52" t="s">
        <v>58</v>
      </c>
      <c r="IH52">
        <v>7.2744907856449998E-4</v>
      </c>
      <c r="II52">
        <v>0</v>
      </c>
      <c r="IJ52">
        <v>0</v>
      </c>
      <c r="IL52" t="s">
        <v>58</v>
      </c>
      <c r="IM52">
        <v>7.2446269017145595E-4</v>
      </c>
      <c r="IN52">
        <v>0</v>
      </c>
      <c r="IO52">
        <v>0</v>
      </c>
      <c r="IQ52" t="s">
        <v>58</v>
      </c>
      <c r="IR52">
        <v>7.2744907856449998E-4</v>
      </c>
      <c r="IS52">
        <v>0</v>
      </c>
      <c r="IT52">
        <v>0</v>
      </c>
      <c r="IV52" t="s">
        <v>58</v>
      </c>
      <c r="IW52">
        <v>7.18562874251497E-4</v>
      </c>
      <c r="IX52">
        <v>0</v>
      </c>
      <c r="IY52">
        <v>0</v>
      </c>
      <c r="JA52" t="s">
        <v>58</v>
      </c>
      <c r="JB52">
        <v>7.18562874251497E-4</v>
      </c>
      <c r="JC52">
        <v>0</v>
      </c>
      <c r="JD52">
        <v>0</v>
      </c>
      <c r="JF52" t="s">
        <v>58</v>
      </c>
      <c r="JG52">
        <v>7.18562874251497E-4</v>
      </c>
      <c r="JH52">
        <v>0</v>
      </c>
      <c r="JI52">
        <v>0</v>
      </c>
      <c r="JK52" t="s">
        <v>58</v>
      </c>
      <c r="JL52">
        <v>7.2150072150072096E-4</v>
      </c>
      <c r="JM52">
        <v>0</v>
      </c>
      <c r="JN52">
        <v>0</v>
      </c>
      <c r="JP52" t="s">
        <v>58</v>
      </c>
      <c r="JQ52">
        <v>7.2150072150072096E-4</v>
      </c>
      <c r="JR52">
        <v>0</v>
      </c>
      <c r="JS52">
        <v>0</v>
      </c>
      <c r="JU52" t="s">
        <v>58</v>
      </c>
      <c r="JV52">
        <v>7.2150072150072096E-4</v>
      </c>
      <c r="JW52">
        <v>0</v>
      </c>
      <c r="JX52">
        <v>0</v>
      </c>
      <c r="JZ52" t="s">
        <v>58</v>
      </c>
      <c r="KA52">
        <v>7.18562874251497E-4</v>
      </c>
      <c r="KB52">
        <v>0</v>
      </c>
      <c r="KC52">
        <v>0</v>
      </c>
      <c r="KE52" t="s">
        <v>57</v>
      </c>
      <c r="KF52">
        <v>1.03956622948311E-3</v>
      </c>
      <c r="KG52">
        <v>23037955</v>
      </c>
      <c r="KH52">
        <v>2150</v>
      </c>
      <c r="KJ52" t="s">
        <v>57</v>
      </c>
      <c r="KK52">
        <v>1.03022156129716E-3</v>
      </c>
      <c r="KL52">
        <v>23287842</v>
      </c>
      <c r="KM52">
        <v>2232</v>
      </c>
      <c r="KO52" t="s">
        <v>57</v>
      </c>
      <c r="KP52">
        <v>1.0315304043744501E-3</v>
      </c>
      <c r="KQ52">
        <v>21356817</v>
      </c>
      <c r="KR52">
        <v>2007</v>
      </c>
      <c r="KT52" t="s">
        <v>57</v>
      </c>
      <c r="KU52">
        <v>1.0505789974773201E-3</v>
      </c>
      <c r="KV52">
        <v>20850595</v>
      </c>
      <c r="KW52">
        <v>2100</v>
      </c>
    </row>
    <row r="53" spans="1:309" x14ac:dyDescent="0.25">
      <c r="A53" t="s">
        <v>73</v>
      </c>
      <c r="B53">
        <v>7.6033757144680105E-4</v>
      </c>
      <c r="C53">
        <v>959645</v>
      </c>
      <c r="D53">
        <v>320</v>
      </c>
      <c r="F53" t="s">
        <v>178</v>
      </c>
      <c r="G53">
        <v>9.1298458208348497E-4</v>
      </c>
      <c r="H53">
        <v>4573244</v>
      </c>
      <c r="I53">
        <v>1451</v>
      </c>
      <c r="K53" t="s">
        <v>178</v>
      </c>
      <c r="L53">
        <v>9.0994578756088196E-4</v>
      </c>
      <c r="M53">
        <v>4931287</v>
      </c>
      <c r="N53">
        <v>1540</v>
      </c>
      <c r="P53" t="s">
        <v>73</v>
      </c>
      <c r="Q53">
        <v>7.6729059714626495E-4</v>
      </c>
      <c r="R53">
        <v>931503</v>
      </c>
      <c r="S53">
        <v>316</v>
      </c>
      <c r="U53" t="s">
        <v>73</v>
      </c>
      <c r="V53">
        <v>7.5673930502698705E-4</v>
      </c>
      <c r="W53">
        <v>882630</v>
      </c>
      <c r="X53">
        <v>319</v>
      </c>
      <c r="Z53" t="s">
        <v>73</v>
      </c>
      <c r="AA53">
        <v>7.5098506401000196E-4</v>
      </c>
      <c r="AB53">
        <v>905956</v>
      </c>
      <c r="AC53">
        <v>321</v>
      </c>
      <c r="AE53" t="s">
        <v>73</v>
      </c>
      <c r="AF53">
        <v>7.5612384034927295E-4</v>
      </c>
      <c r="AG53">
        <v>989564</v>
      </c>
      <c r="AH53">
        <v>324</v>
      </c>
      <c r="AJ53" t="s">
        <v>73</v>
      </c>
      <c r="AK53">
        <v>7.5950098539857998E-4</v>
      </c>
      <c r="AL53">
        <v>943916</v>
      </c>
      <c r="AM53">
        <v>329</v>
      </c>
      <c r="AO53" t="s">
        <v>73</v>
      </c>
      <c r="AP53">
        <v>7.6265613619841399E-4</v>
      </c>
      <c r="AQ53">
        <v>1272786</v>
      </c>
      <c r="AR53">
        <v>327</v>
      </c>
      <c r="AT53" t="s">
        <v>70</v>
      </c>
      <c r="AU53">
        <v>7.6628733603548301E-4</v>
      </c>
      <c r="AV53">
        <v>3401133</v>
      </c>
      <c r="AW53">
        <v>560</v>
      </c>
      <c r="AY53" t="s">
        <v>70</v>
      </c>
      <c r="AZ53">
        <v>7.6857397483273096E-4</v>
      </c>
      <c r="BA53">
        <v>4977029</v>
      </c>
      <c r="BB53">
        <v>874</v>
      </c>
      <c r="BD53" t="s">
        <v>70</v>
      </c>
      <c r="BE53">
        <v>7.6979637171896301E-4</v>
      </c>
      <c r="BF53">
        <v>4107829</v>
      </c>
      <c r="BG53">
        <v>723</v>
      </c>
      <c r="BI53" t="s">
        <v>70</v>
      </c>
      <c r="BJ53">
        <v>7.6900163580640704E-4</v>
      </c>
      <c r="BK53">
        <v>3604643</v>
      </c>
      <c r="BL53">
        <v>555</v>
      </c>
      <c r="BN53" t="s">
        <v>68</v>
      </c>
      <c r="BO53">
        <v>7.3948522124322503E-4</v>
      </c>
      <c r="BP53">
        <v>3622813</v>
      </c>
      <c r="BQ53">
        <v>644</v>
      </c>
      <c r="BS53" t="s">
        <v>68</v>
      </c>
      <c r="BT53">
        <v>7.3991597885271596E-4</v>
      </c>
      <c r="BU53">
        <v>4127890</v>
      </c>
      <c r="BV53">
        <v>655</v>
      </c>
      <c r="BX53" t="s">
        <v>68</v>
      </c>
      <c r="BY53">
        <v>7.2769989505456904E-4</v>
      </c>
      <c r="BZ53">
        <v>4364664</v>
      </c>
      <c r="CA53">
        <v>633</v>
      </c>
      <c r="CC53" t="s">
        <v>68</v>
      </c>
      <c r="CD53">
        <v>7.4231727316183803E-4</v>
      </c>
      <c r="CE53">
        <v>4576805</v>
      </c>
      <c r="CF53">
        <v>650</v>
      </c>
      <c r="CH53" t="s">
        <v>68</v>
      </c>
      <c r="CI53">
        <v>7.3558046091764205E-4</v>
      </c>
      <c r="CJ53">
        <v>3211059</v>
      </c>
      <c r="CK53">
        <v>502</v>
      </c>
      <c r="CM53" t="s">
        <v>68</v>
      </c>
      <c r="CN53">
        <v>7.3563827623727702E-4</v>
      </c>
      <c r="CO53">
        <v>5338364</v>
      </c>
      <c r="CP53">
        <v>663</v>
      </c>
      <c r="CR53" t="s">
        <v>68</v>
      </c>
      <c r="CS53">
        <v>7.3875292094131102E-4</v>
      </c>
      <c r="CT53">
        <v>5326054</v>
      </c>
      <c r="CU53">
        <v>646</v>
      </c>
      <c r="CW53" t="s">
        <v>68</v>
      </c>
      <c r="CX53">
        <v>7.3874517581039604E-4</v>
      </c>
      <c r="CY53">
        <v>5533865</v>
      </c>
      <c r="CZ53">
        <v>652</v>
      </c>
      <c r="DB53" t="s">
        <v>68</v>
      </c>
      <c r="DC53">
        <v>7.3506096077889302E-4</v>
      </c>
      <c r="DD53">
        <v>5975723</v>
      </c>
      <c r="DE53">
        <v>662</v>
      </c>
      <c r="DG53" t="s">
        <v>68</v>
      </c>
      <c r="DH53">
        <v>7.3458591404562505E-4</v>
      </c>
      <c r="DI53">
        <v>4183869</v>
      </c>
      <c r="DJ53">
        <v>500</v>
      </c>
      <c r="DL53" t="s">
        <v>68</v>
      </c>
      <c r="DM53">
        <v>7.20851965278488E-4</v>
      </c>
      <c r="DN53">
        <v>6645512</v>
      </c>
      <c r="DO53">
        <v>680</v>
      </c>
      <c r="DQ53" t="s">
        <v>68</v>
      </c>
      <c r="DR53">
        <v>7.3480693293597702E-4</v>
      </c>
      <c r="DS53">
        <v>6900394</v>
      </c>
      <c r="DT53">
        <v>679</v>
      </c>
      <c r="DV53" t="s">
        <v>67</v>
      </c>
      <c r="DW53">
        <v>7.6637679914098801E-4</v>
      </c>
      <c r="DX53">
        <v>11584056</v>
      </c>
      <c r="DY53">
        <v>1025</v>
      </c>
      <c r="EA53" t="s">
        <v>67</v>
      </c>
      <c r="EB53">
        <v>7.5686009908550601E-4</v>
      </c>
      <c r="EC53">
        <v>12931095</v>
      </c>
      <c r="ED53">
        <v>1027</v>
      </c>
      <c r="EF53" t="s">
        <v>67</v>
      </c>
      <c r="EG53">
        <v>7.55035194820023E-4</v>
      </c>
      <c r="EH53">
        <v>14923450</v>
      </c>
      <c r="EI53">
        <v>1166</v>
      </c>
      <c r="EK53" t="s">
        <v>67</v>
      </c>
      <c r="EL53">
        <v>7.5278017034161699E-4</v>
      </c>
      <c r="EM53">
        <v>15530724</v>
      </c>
      <c r="EN53">
        <v>1163</v>
      </c>
      <c r="EP53" t="s">
        <v>67</v>
      </c>
      <c r="EQ53">
        <v>7.4823925187200995E-4</v>
      </c>
      <c r="ER53">
        <v>16325066</v>
      </c>
      <c r="ES53">
        <v>1171</v>
      </c>
      <c r="EU53" t="s">
        <v>66</v>
      </c>
      <c r="EV53">
        <v>7.9992640537693998E-4</v>
      </c>
      <c r="EW53">
        <v>13721954</v>
      </c>
      <c r="EX53">
        <v>952</v>
      </c>
      <c r="EZ53" t="s">
        <v>66</v>
      </c>
      <c r="FA53">
        <v>7.9168131142805405E-4</v>
      </c>
      <c r="FB53">
        <v>14094778</v>
      </c>
      <c r="FC53">
        <v>939</v>
      </c>
      <c r="FE53" t="s">
        <v>66</v>
      </c>
      <c r="FF53">
        <v>7.9357433148920795E-4</v>
      </c>
      <c r="FG53">
        <v>14962033</v>
      </c>
      <c r="FH53">
        <v>816</v>
      </c>
      <c r="FJ53" t="s">
        <v>66</v>
      </c>
      <c r="FK53">
        <v>7.8960213650001998E-4</v>
      </c>
      <c r="FL53">
        <v>15740993</v>
      </c>
      <c r="FM53">
        <v>883</v>
      </c>
      <c r="FO53" t="s">
        <v>64</v>
      </c>
      <c r="FP53">
        <v>9.0349466909932002E-4</v>
      </c>
      <c r="FQ53">
        <v>25507039</v>
      </c>
      <c r="FR53">
        <v>1691</v>
      </c>
      <c r="FT53" t="s">
        <v>64</v>
      </c>
      <c r="FU53">
        <v>9.2244829084400803E-4</v>
      </c>
      <c r="FV53">
        <v>23711060</v>
      </c>
      <c r="FW53">
        <v>1549</v>
      </c>
      <c r="FY53" t="s">
        <v>64</v>
      </c>
      <c r="FZ53">
        <v>9.8339322308970095E-4</v>
      </c>
      <c r="GA53">
        <v>22387100</v>
      </c>
      <c r="GB53">
        <v>1548</v>
      </c>
      <c r="GD53" t="s">
        <v>64</v>
      </c>
      <c r="GE53">
        <v>1.0027731474998699E-3</v>
      </c>
      <c r="GF53">
        <v>19589253</v>
      </c>
      <c r="GG53">
        <v>1536</v>
      </c>
      <c r="GI53" t="s">
        <v>63</v>
      </c>
      <c r="GJ53">
        <v>9.6197862851358303E-4</v>
      </c>
      <c r="GK53">
        <v>23655993</v>
      </c>
      <c r="GL53">
        <v>1800</v>
      </c>
      <c r="GN53" t="s">
        <v>63</v>
      </c>
      <c r="GO53">
        <v>9.6734813863152405E-4</v>
      </c>
      <c r="GP53">
        <v>24693734</v>
      </c>
      <c r="GQ53">
        <v>1804</v>
      </c>
      <c r="GS53" t="s">
        <v>60</v>
      </c>
      <c r="GT53">
        <v>7.5048345157502699E-3</v>
      </c>
      <c r="GU53">
        <v>61535552</v>
      </c>
      <c r="GV53">
        <v>2446</v>
      </c>
      <c r="GX53" t="s">
        <v>60</v>
      </c>
      <c r="GY53">
        <v>7.2821505794704701E-3</v>
      </c>
      <c r="GZ53">
        <v>58827792</v>
      </c>
      <c r="HA53">
        <v>2423</v>
      </c>
      <c r="HC53" t="s">
        <v>60</v>
      </c>
      <c r="HD53">
        <v>7.3907255651470298E-3</v>
      </c>
      <c r="HE53">
        <v>59519703</v>
      </c>
      <c r="HF53">
        <v>2365</v>
      </c>
      <c r="HH53" t="s">
        <v>60</v>
      </c>
      <c r="HI53">
        <v>7.2104165421835601E-3</v>
      </c>
      <c r="HJ53">
        <v>54563650</v>
      </c>
      <c r="HK53">
        <v>2265</v>
      </c>
      <c r="HM53" t="s">
        <v>60</v>
      </c>
      <c r="HN53">
        <v>7.6300144419587596E-3</v>
      </c>
      <c r="HO53">
        <v>60229367</v>
      </c>
      <c r="HP53">
        <v>2276</v>
      </c>
      <c r="HR53" t="s">
        <v>256</v>
      </c>
      <c r="HS53">
        <v>8.39080654503938E-4</v>
      </c>
      <c r="HT53">
        <v>13304649</v>
      </c>
      <c r="HU53">
        <v>908</v>
      </c>
      <c r="HW53" t="s">
        <v>59</v>
      </c>
      <c r="HX53">
        <v>2.6153294368163101E-3</v>
      </c>
      <c r="HY53">
        <v>30006503</v>
      </c>
      <c r="HZ53">
        <v>2170</v>
      </c>
      <c r="IB53" t="s">
        <v>59</v>
      </c>
      <c r="IC53">
        <v>1.61563926513293E-3</v>
      </c>
      <c r="ID53">
        <v>30703496</v>
      </c>
      <c r="IE53">
        <v>2211</v>
      </c>
      <c r="IG53" t="s">
        <v>59</v>
      </c>
      <c r="IH53">
        <v>1.8646604206566399E-3</v>
      </c>
      <c r="II53">
        <v>30232988</v>
      </c>
      <c r="IJ53">
        <v>2105</v>
      </c>
      <c r="IL53" t="s">
        <v>59</v>
      </c>
      <c r="IM53">
        <v>1.71931098639051E-3</v>
      </c>
      <c r="IN53">
        <v>29038175</v>
      </c>
      <c r="IO53">
        <v>2074</v>
      </c>
      <c r="IQ53" t="s">
        <v>59</v>
      </c>
      <c r="IR53">
        <v>2.9703179018367399E-3</v>
      </c>
      <c r="IS53">
        <v>29720975</v>
      </c>
      <c r="IT53">
        <v>2063</v>
      </c>
      <c r="IV53" t="s">
        <v>59</v>
      </c>
      <c r="IW53">
        <v>1.79128363152537E-3</v>
      </c>
      <c r="IX53">
        <v>29832157</v>
      </c>
      <c r="IY53">
        <v>2174</v>
      </c>
      <c r="JA53" t="s">
        <v>59</v>
      </c>
      <c r="JB53">
        <v>1.80943064595333E-3</v>
      </c>
      <c r="JC53">
        <v>30326155</v>
      </c>
      <c r="JD53">
        <v>2174</v>
      </c>
      <c r="JF53" t="s">
        <v>59</v>
      </c>
      <c r="JG53">
        <v>2.1075618545086201E-3</v>
      </c>
      <c r="JH53">
        <v>30711557</v>
      </c>
      <c r="JI53">
        <v>2328</v>
      </c>
      <c r="JK53" t="s">
        <v>59</v>
      </c>
      <c r="JL53">
        <v>2.1372636599647399E-3</v>
      </c>
      <c r="JM53">
        <v>34128487</v>
      </c>
      <c r="JN53">
        <v>2454</v>
      </c>
      <c r="JP53" t="s">
        <v>59</v>
      </c>
      <c r="JQ53">
        <v>3.03576607597765E-3</v>
      </c>
      <c r="JR53">
        <v>30340569</v>
      </c>
      <c r="JS53">
        <v>2344</v>
      </c>
      <c r="JU53" t="s">
        <v>59</v>
      </c>
      <c r="JV53">
        <v>2.2408762169425101E-3</v>
      </c>
      <c r="JW53">
        <v>31025197</v>
      </c>
      <c r="JX53">
        <v>2339</v>
      </c>
      <c r="JZ53" t="s">
        <v>59</v>
      </c>
      <c r="KA53">
        <v>2.4458810022923699E-3</v>
      </c>
      <c r="KB53">
        <v>30982018</v>
      </c>
      <c r="KC53">
        <v>2312</v>
      </c>
      <c r="KE53" t="s">
        <v>58</v>
      </c>
      <c r="KF53">
        <v>7.0989115002366302E-4</v>
      </c>
      <c r="KG53">
        <v>0</v>
      </c>
      <c r="KH53">
        <v>0</v>
      </c>
      <c r="KJ53" t="s">
        <v>58</v>
      </c>
      <c r="KK53">
        <v>7.0989115002366302E-4</v>
      </c>
      <c r="KL53">
        <v>0</v>
      </c>
      <c r="KM53">
        <v>0</v>
      </c>
      <c r="KO53" t="s">
        <v>58</v>
      </c>
      <c r="KP53">
        <v>7.1275837491090502E-4</v>
      </c>
      <c r="KQ53">
        <v>0</v>
      </c>
      <c r="KR53">
        <v>0</v>
      </c>
      <c r="KT53" t="s">
        <v>58</v>
      </c>
      <c r="KU53">
        <v>7.1275837491090502E-4</v>
      </c>
      <c r="KV53">
        <v>0</v>
      </c>
      <c r="KW53">
        <v>0</v>
      </c>
    </row>
    <row r="54" spans="1:309" x14ac:dyDescent="0.25">
      <c r="A54" t="s">
        <v>74</v>
      </c>
      <c r="B54">
        <v>9.3901766136345901E-4</v>
      </c>
      <c r="C54">
        <v>3927581</v>
      </c>
      <c r="D54">
        <v>1079</v>
      </c>
      <c r="F54" t="s">
        <v>230</v>
      </c>
      <c r="G54">
        <v>2.5995451867694198E-3</v>
      </c>
      <c r="H54">
        <v>6792058</v>
      </c>
      <c r="I54">
        <v>1557</v>
      </c>
      <c r="K54" t="s">
        <v>230</v>
      </c>
      <c r="L54">
        <v>2.56733246431018E-3</v>
      </c>
      <c r="M54">
        <v>6786618</v>
      </c>
      <c r="N54">
        <v>1626</v>
      </c>
      <c r="P54" t="s">
        <v>74</v>
      </c>
      <c r="Q54">
        <v>9.5780860104663996E-4</v>
      </c>
      <c r="R54">
        <v>3892112</v>
      </c>
      <c r="S54">
        <v>1076</v>
      </c>
      <c r="U54" t="s">
        <v>74</v>
      </c>
      <c r="V54">
        <v>9.6520538832276296E-4</v>
      </c>
      <c r="W54">
        <v>3835566</v>
      </c>
      <c r="X54">
        <v>1070</v>
      </c>
      <c r="Z54" t="s">
        <v>74</v>
      </c>
      <c r="AA54">
        <v>9.3588248291958504E-4</v>
      </c>
      <c r="AB54">
        <v>4527056</v>
      </c>
      <c r="AC54">
        <v>1328</v>
      </c>
      <c r="AE54" t="s">
        <v>74</v>
      </c>
      <c r="AF54">
        <v>9.2555551412346504E-4</v>
      </c>
      <c r="AG54">
        <v>4832583</v>
      </c>
      <c r="AH54">
        <v>1309</v>
      </c>
      <c r="AJ54" t="s">
        <v>74</v>
      </c>
      <c r="AK54">
        <v>9.0890666352827802E-4</v>
      </c>
      <c r="AL54">
        <v>4718425</v>
      </c>
      <c r="AM54">
        <v>1203</v>
      </c>
      <c r="AO54" t="s">
        <v>74</v>
      </c>
      <c r="AP54">
        <v>8.6601083474518298E-4</v>
      </c>
      <c r="AQ54">
        <v>7498046</v>
      </c>
      <c r="AR54">
        <v>1266</v>
      </c>
      <c r="AT54" t="s">
        <v>71</v>
      </c>
      <c r="AU54">
        <v>7.4400090273415401E-4</v>
      </c>
      <c r="AV54">
        <v>2319790</v>
      </c>
      <c r="AW54">
        <v>489</v>
      </c>
      <c r="AY54" t="s">
        <v>71</v>
      </c>
      <c r="AZ54">
        <v>7.4548061357612705E-4</v>
      </c>
      <c r="BA54">
        <v>2934811</v>
      </c>
      <c r="BB54">
        <v>777</v>
      </c>
      <c r="BD54" t="s">
        <v>71</v>
      </c>
      <c r="BE54">
        <v>7.4559621781983005E-4</v>
      </c>
      <c r="BF54">
        <v>3383505</v>
      </c>
      <c r="BG54">
        <v>773</v>
      </c>
      <c r="BI54" t="s">
        <v>71</v>
      </c>
      <c r="BJ54">
        <v>7.3930304936786902E-4</v>
      </c>
      <c r="BK54">
        <v>3358070</v>
      </c>
      <c r="BL54">
        <v>774</v>
      </c>
      <c r="BN54" t="s">
        <v>69</v>
      </c>
      <c r="BO54">
        <v>1.01710764264137E-3</v>
      </c>
      <c r="BP54">
        <v>9231498</v>
      </c>
      <c r="BQ54">
        <v>1578</v>
      </c>
      <c r="BS54" t="s">
        <v>69</v>
      </c>
      <c r="BT54">
        <v>1.00633198920537E-3</v>
      </c>
      <c r="BU54">
        <v>10012182</v>
      </c>
      <c r="BV54">
        <v>1579</v>
      </c>
      <c r="BX54" t="s">
        <v>69</v>
      </c>
      <c r="BY54">
        <v>9.7717682134885108E-4</v>
      </c>
      <c r="BZ54">
        <v>10422271</v>
      </c>
      <c r="CA54">
        <v>1469</v>
      </c>
      <c r="CC54" t="s">
        <v>69</v>
      </c>
      <c r="CD54">
        <v>9.7246045460252205E-4</v>
      </c>
      <c r="CE54">
        <v>10795144</v>
      </c>
      <c r="CF54">
        <v>1591</v>
      </c>
      <c r="CH54" t="s">
        <v>69</v>
      </c>
      <c r="CI54">
        <v>9.77534845781738E-4</v>
      </c>
      <c r="CJ54">
        <v>11301934</v>
      </c>
      <c r="CK54">
        <v>1609</v>
      </c>
      <c r="CM54" t="s">
        <v>69</v>
      </c>
      <c r="CN54">
        <v>9.5958036834516505E-4</v>
      </c>
      <c r="CO54">
        <v>12405134</v>
      </c>
      <c r="CP54">
        <v>1604</v>
      </c>
      <c r="CR54" t="s">
        <v>69</v>
      </c>
      <c r="CS54">
        <v>9.5202131714811598E-4</v>
      </c>
      <c r="CT54">
        <v>12449490</v>
      </c>
      <c r="CU54">
        <v>1594</v>
      </c>
      <c r="CW54" t="s">
        <v>69</v>
      </c>
      <c r="CX54">
        <v>9.4254230084162601E-4</v>
      </c>
      <c r="CY54">
        <v>12812632</v>
      </c>
      <c r="CZ54">
        <v>1598</v>
      </c>
      <c r="DB54" t="s">
        <v>69</v>
      </c>
      <c r="DC54">
        <v>9.2638612160282304E-4</v>
      </c>
      <c r="DD54">
        <v>14376150</v>
      </c>
      <c r="DE54">
        <v>1617</v>
      </c>
      <c r="DG54" t="s">
        <v>69</v>
      </c>
      <c r="DH54">
        <v>9.2669184430423503E-4</v>
      </c>
      <c r="DI54">
        <v>14929823</v>
      </c>
      <c r="DJ54">
        <v>1598</v>
      </c>
      <c r="DL54" t="s">
        <v>69</v>
      </c>
      <c r="DM54">
        <v>8.8324328610143597E-4</v>
      </c>
      <c r="DN54">
        <v>15253819</v>
      </c>
      <c r="DO54">
        <v>1658</v>
      </c>
      <c r="DQ54" t="s">
        <v>69</v>
      </c>
      <c r="DR54">
        <v>8.9577504496278699E-4</v>
      </c>
      <c r="DS54">
        <v>15494895</v>
      </c>
      <c r="DT54">
        <v>1664</v>
      </c>
      <c r="DV54" t="s">
        <v>68</v>
      </c>
      <c r="DW54">
        <v>7.4084653504990301E-4</v>
      </c>
      <c r="DX54">
        <v>8721778</v>
      </c>
      <c r="DY54">
        <v>853</v>
      </c>
      <c r="EA54" t="s">
        <v>68</v>
      </c>
      <c r="EB54">
        <v>7.3166195692173802E-4</v>
      </c>
      <c r="EC54">
        <v>9705889</v>
      </c>
      <c r="ED54">
        <v>856</v>
      </c>
      <c r="EF54" t="s">
        <v>68</v>
      </c>
      <c r="EG54">
        <v>7.2894014280050696E-4</v>
      </c>
      <c r="EH54">
        <v>10852685</v>
      </c>
      <c r="EI54">
        <v>983</v>
      </c>
      <c r="EK54" t="s">
        <v>68</v>
      </c>
      <c r="EL54">
        <v>7.2848413270612403E-4</v>
      </c>
      <c r="EM54">
        <v>11366157</v>
      </c>
      <c r="EN54">
        <v>978</v>
      </c>
      <c r="EP54" t="s">
        <v>68</v>
      </c>
      <c r="EQ54">
        <v>7.2172507962732502E-4</v>
      </c>
      <c r="ER54">
        <v>11957783</v>
      </c>
      <c r="ES54">
        <v>990</v>
      </c>
      <c r="EU54" t="s">
        <v>67</v>
      </c>
      <c r="EV54">
        <v>7.4297111007056197E-4</v>
      </c>
      <c r="EW54">
        <v>17132934</v>
      </c>
      <c r="EX54">
        <v>1158</v>
      </c>
      <c r="EZ54" t="s">
        <v>67</v>
      </c>
      <c r="FA54">
        <v>7.4639245062147201E-4</v>
      </c>
      <c r="FB54">
        <v>19434899</v>
      </c>
      <c r="FC54">
        <v>1288</v>
      </c>
      <c r="FE54" t="s">
        <v>67</v>
      </c>
      <c r="FF54">
        <v>7.4831291263248098E-4</v>
      </c>
      <c r="FG54">
        <v>20229832</v>
      </c>
      <c r="FH54">
        <v>1294</v>
      </c>
      <c r="FJ54" t="s">
        <v>67</v>
      </c>
      <c r="FK54">
        <v>7.4743178208244796E-4</v>
      </c>
      <c r="FL54">
        <v>19251015</v>
      </c>
      <c r="FM54">
        <v>1138</v>
      </c>
      <c r="FO54" t="s">
        <v>65</v>
      </c>
      <c r="FP54">
        <v>7.3013880804379103E-4</v>
      </c>
      <c r="FQ54">
        <v>21330333</v>
      </c>
      <c r="FR54">
        <v>1167</v>
      </c>
      <c r="FT54" t="s">
        <v>65</v>
      </c>
      <c r="FU54">
        <v>7.2037263172952096E-4</v>
      </c>
      <c r="FV54">
        <v>16921215</v>
      </c>
      <c r="FW54">
        <v>1007</v>
      </c>
      <c r="FY54" t="s">
        <v>65</v>
      </c>
      <c r="FZ54">
        <v>7.2843158699907498E-4</v>
      </c>
      <c r="GA54">
        <v>19631823</v>
      </c>
      <c r="GB54">
        <v>1171</v>
      </c>
      <c r="GD54" t="s">
        <v>65</v>
      </c>
      <c r="GE54">
        <v>7.3217659314762603E-4</v>
      </c>
      <c r="GF54">
        <v>13416598</v>
      </c>
      <c r="GG54">
        <v>1003</v>
      </c>
      <c r="GI54" t="s">
        <v>64</v>
      </c>
      <c r="GJ54">
        <v>9.6647378653313E-4</v>
      </c>
      <c r="GK54">
        <v>18453070</v>
      </c>
      <c r="GL54">
        <v>1548</v>
      </c>
      <c r="GN54" t="s">
        <v>64</v>
      </c>
      <c r="GO54">
        <v>9.4966102746236699E-4</v>
      </c>
      <c r="GP54">
        <v>21588539</v>
      </c>
      <c r="GQ54">
        <v>1699</v>
      </c>
      <c r="GS54" t="s">
        <v>61</v>
      </c>
      <c r="GT54">
        <v>7.2903035491333199E-4</v>
      </c>
      <c r="GU54">
        <v>14635453</v>
      </c>
      <c r="GV54">
        <v>1034</v>
      </c>
      <c r="GX54" t="s">
        <v>61</v>
      </c>
      <c r="GY54">
        <v>7.3334777839539097E-4</v>
      </c>
      <c r="GZ54">
        <v>14282268</v>
      </c>
      <c r="HA54">
        <v>1032</v>
      </c>
      <c r="HC54" t="s">
        <v>61</v>
      </c>
      <c r="HD54">
        <v>7.3512741943707895E-4</v>
      </c>
      <c r="HE54">
        <v>14091129</v>
      </c>
      <c r="HF54">
        <v>994</v>
      </c>
      <c r="HH54" t="s">
        <v>61</v>
      </c>
      <c r="HI54">
        <v>7.3422456032561101E-4</v>
      </c>
      <c r="HJ54">
        <v>11566080</v>
      </c>
      <c r="HK54">
        <v>719</v>
      </c>
      <c r="HM54" t="s">
        <v>61</v>
      </c>
      <c r="HN54">
        <v>7.3703224939372701E-4</v>
      </c>
      <c r="HO54">
        <v>12309525</v>
      </c>
      <c r="HP54">
        <v>719</v>
      </c>
      <c r="HR54" t="s">
        <v>60</v>
      </c>
      <c r="HS54">
        <v>8.3647695490976798E-3</v>
      </c>
      <c r="HT54">
        <v>60726594</v>
      </c>
      <c r="HU54">
        <v>2268</v>
      </c>
      <c r="HW54" t="s">
        <v>256</v>
      </c>
      <c r="HX54">
        <v>8.2201852436880997E-4</v>
      </c>
      <c r="HY54">
        <v>14031568</v>
      </c>
      <c r="HZ54">
        <v>907</v>
      </c>
      <c r="IB54" t="s">
        <v>256</v>
      </c>
      <c r="IC54">
        <v>8.2888990652819504E-4</v>
      </c>
      <c r="ID54">
        <v>15390048</v>
      </c>
      <c r="IE54">
        <v>1046</v>
      </c>
      <c r="IG54" t="s">
        <v>256</v>
      </c>
      <c r="IH54">
        <v>8.52064290761141E-4</v>
      </c>
      <c r="II54">
        <v>12771246</v>
      </c>
      <c r="IJ54">
        <v>747</v>
      </c>
      <c r="IL54" t="s">
        <v>256</v>
      </c>
      <c r="IM54">
        <v>8.5129516915515696E-4</v>
      </c>
      <c r="IN54">
        <v>12103915</v>
      </c>
      <c r="IO54">
        <v>757</v>
      </c>
      <c r="IQ54" t="s">
        <v>256</v>
      </c>
      <c r="IR54">
        <v>8.6157791892776004E-4</v>
      </c>
      <c r="IS54">
        <v>12618866</v>
      </c>
      <c r="IT54">
        <v>738</v>
      </c>
      <c r="IV54" t="s">
        <v>256</v>
      </c>
      <c r="IW54">
        <v>8.5963529169949299E-4</v>
      </c>
      <c r="IX54">
        <v>13009590</v>
      </c>
      <c r="IY54">
        <v>845</v>
      </c>
      <c r="JA54" t="s">
        <v>256</v>
      </c>
      <c r="JB54">
        <v>8.6038304946309903E-4</v>
      </c>
      <c r="JC54">
        <v>13060979</v>
      </c>
      <c r="JD54">
        <v>852</v>
      </c>
      <c r="JF54" t="s">
        <v>256</v>
      </c>
      <c r="JG54">
        <v>8.6051016178634798E-4</v>
      </c>
      <c r="JH54">
        <v>12892788</v>
      </c>
      <c r="JI54">
        <v>858</v>
      </c>
      <c r="JK54" t="s">
        <v>256</v>
      </c>
      <c r="JL54">
        <v>8.5732703609910305E-4</v>
      </c>
      <c r="JM54">
        <v>11714147</v>
      </c>
      <c r="JN54">
        <v>860</v>
      </c>
      <c r="JP54" t="s">
        <v>256</v>
      </c>
      <c r="JQ54">
        <v>8.5211042676024704E-4</v>
      </c>
      <c r="JR54">
        <v>12611883</v>
      </c>
      <c r="JS54">
        <v>863</v>
      </c>
      <c r="JU54" t="s">
        <v>256</v>
      </c>
      <c r="JV54">
        <v>8.4931824257299799E-4</v>
      </c>
      <c r="JW54">
        <v>12448140</v>
      </c>
      <c r="JX54">
        <v>857</v>
      </c>
      <c r="JZ54" t="s">
        <v>256</v>
      </c>
      <c r="KA54">
        <v>8.84009326746004E-4</v>
      </c>
      <c r="KB54">
        <v>12529654</v>
      </c>
      <c r="KC54">
        <v>881</v>
      </c>
      <c r="KE54" t="s">
        <v>59</v>
      </c>
      <c r="KF54">
        <v>2.0751186302730199E-3</v>
      </c>
      <c r="KG54">
        <v>35613126</v>
      </c>
      <c r="KH54">
        <v>2465</v>
      </c>
      <c r="KJ54" t="s">
        <v>59</v>
      </c>
      <c r="KK54">
        <v>2.1030260519431299E-3</v>
      </c>
      <c r="KL54">
        <v>35986393</v>
      </c>
      <c r="KM54">
        <v>2469</v>
      </c>
      <c r="KO54" t="s">
        <v>59</v>
      </c>
      <c r="KP54">
        <v>2.11953739784275E-3</v>
      </c>
      <c r="KQ54">
        <v>34602137</v>
      </c>
      <c r="KR54">
        <v>2420</v>
      </c>
      <c r="KT54" t="s">
        <v>59</v>
      </c>
      <c r="KU54">
        <v>2.1196464434968701E-3</v>
      </c>
      <c r="KV54">
        <v>33327222</v>
      </c>
      <c r="KW54">
        <v>2419</v>
      </c>
    </row>
    <row r="55" spans="1:309" x14ac:dyDescent="0.25">
      <c r="A55" t="s">
        <v>75</v>
      </c>
      <c r="B55">
        <v>8.5589953411226096E-4</v>
      </c>
      <c r="C55">
        <v>3287879</v>
      </c>
      <c r="D55">
        <v>814</v>
      </c>
      <c r="F55" t="s">
        <v>181</v>
      </c>
      <c r="G55">
        <v>1.9656022303265199E-3</v>
      </c>
      <c r="H55">
        <v>6111071</v>
      </c>
      <c r="I55">
        <v>1557</v>
      </c>
      <c r="K55" t="s">
        <v>181</v>
      </c>
      <c r="L55">
        <v>1.9405928966010301E-3</v>
      </c>
      <c r="M55">
        <v>6104037</v>
      </c>
      <c r="N55">
        <v>1626</v>
      </c>
      <c r="P55" t="s">
        <v>75</v>
      </c>
      <c r="Q55">
        <v>8.5912659933500403E-4</v>
      </c>
      <c r="R55">
        <v>3220535</v>
      </c>
      <c r="S55">
        <v>804</v>
      </c>
      <c r="U55" t="s">
        <v>75</v>
      </c>
      <c r="V55">
        <v>8.4190812622057505E-4</v>
      </c>
      <c r="W55">
        <v>2656063</v>
      </c>
      <c r="X55">
        <v>646</v>
      </c>
      <c r="Z55" t="s">
        <v>75</v>
      </c>
      <c r="AA55">
        <v>8.4134397476152501E-4</v>
      </c>
      <c r="AB55">
        <v>3188519</v>
      </c>
      <c r="AC55">
        <v>808</v>
      </c>
      <c r="AE55" t="s">
        <v>75</v>
      </c>
      <c r="AF55">
        <v>8.3985859941607501E-4</v>
      </c>
      <c r="AG55">
        <v>3449346</v>
      </c>
      <c r="AH55">
        <v>806</v>
      </c>
      <c r="AJ55" t="s">
        <v>75</v>
      </c>
      <c r="AK55">
        <v>8.4283936209899799E-4</v>
      </c>
      <c r="AL55">
        <v>3442363</v>
      </c>
      <c r="AM55">
        <v>799</v>
      </c>
      <c r="AO55" t="s">
        <v>75</v>
      </c>
      <c r="AP55">
        <v>8.25232439480962E-4</v>
      </c>
      <c r="AQ55">
        <v>4910985</v>
      </c>
      <c r="AR55">
        <v>800</v>
      </c>
      <c r="AT55" t="s">
        <v>72</v>
      </c>
      <c r="AU55">
        <v>7.4454272284834504E-4</v>
      </c>
      <c r="AV55">
        <v>3867316</v>
      </c>
      <c r="AW55">
        <v>672</v>
      </c>
      <c r="AY55" t="s">
        <v>72</v>
      </c>
      <c r="AZ55">
        <v>7.45971950765906E-4</v>
      </c>
      <c r="BA55">
        <v>5921186</v>
      </c>
      <c r="BB55">
        <v>1087</v>
      </c>
      <c r="BD55" t="s">
        <v>72</v>
      </c>
      <c r="BE55">
        <v>7.4688404862113496E-4</v>
      </c>
      <c r="BF55">
        <v>6420078</v>
      </c>
      <c r="BG55">
        <v>1079</v>
      </c>
      <c r="BI55" t="s">
        <v>72</v>
      </c>
      <c r="BJ55">
        <v>7.41641864293812E-4</v>
      </c>
      <c r="BK55">
        <v>6411312</v>
      </c>
      <c r="BL55">
        <v>1076</v>
      </c>
      <c r="BN55" t="s">
        <v>70</v>
      </c>
      <c r="BO55">
        <v>7.6424998318203095E-4</v>
      </c>
      <c r="BP55">
        <v>3623725</v>
      </c>
      <c r="BQ55">
        <v>558</v>
      </c>
      <c r="BS55" t="s">
        <v>70</v>
      </c>
      <c r="BT55">
        <v>7.5754325792963398E-4</v>
      </c>
      <c r="BU55">
        <v>3855777</v>
      </c>
      <c r="BV55">
        <v>570</v>
      </c>
      <c r="BX55" t="s">
        <v>70</v>
      </c>
      <c r="BY55">
        <v>7.5436263668228096E-4</v>
      </c>
      <c r="BZ55">
        <v>4138905</v>
      </c>
      <c r="CA55">
        <v>570</v>
      </c>
      <c r="CC55" t="s">
        <v>70</v>
      </c>
      <c r="CD55">
        <v>7.59338811286179E-4</v>
      </c>
      <c r="CE55">
        <v>4206169</v>
      </c>
      <c r="CF55">
        <v>568</v>
      </c>
      <c r="CH55" t="s">
        <v>70</v>
      </c>
      <c r="CI55">
        <v>7.5848680407687003E-4</v>
      </c>
      <c r="CJ55">
        <v>5939534</v>
      </c>
      <c r="CK55">
        <v>728</v>
      </c>
      <c r="CM55" t="s">
        <v>70</v>
      </c>
      <c r="CN55">
        <v>7.5565801986134703E-4</v>
      </c>
      <c r="CO55">
        <v>4938443</v>
      </c>
      <c r="CP55">
        <v>573</v>
      </c>
      <c r="CR55" t="s">
        <v>70</v>
      </c>
      <c r="CS55">
        <v>7.5829129208202905E-4</v>
      </c>
      <c r="CT55">
        <v>4804853</v>
      </c>
      <c r="CU55">
        <v>570</v>
      </c>
      <c r="CW55" t="s">
        <v>70</v>
      </c>
      <c r="CX55">
        <v>7.6030695648538697E-4</v>
      </c>
      <c r="CY55">
        <v>4909874</v>
      </c>
      <c r="CZ55">
        <v>576</v>
      </c>
      <c r="DB55" t="s">
        <v>70</v>
      </c>
      <c r="DC55">
        <v>7.5808321053181301E-4</v>
      </c>
      <c r="DD55">
        <v>7186873</v>
      </c>
      <c r="DE55">
        <v>743</v>
      </c>
      <c r="DG55" t="s">
        <v>70</v>
      </c>
      <c r="DH55">
        <v>7.7348451809633998E-4</v>
      </c>
      <c r="DI55">
        <v>7442833</v>
      </c>
      <c r="DJ55">
        <v>759</v>
      </c>
      <c r="DL55" t="s">
        <v>70</v>
      </c>
      <c r="DM55">
        <v>7.5861643061375498E-4</v>
      </c>
      <c r="DN55">
        <v>7509188</v>
      </c>
      <c r="DO55">
        <v>774</v>
      </c>
      <c r="DQ55" t="s">
        <v>70</v>
      </c>
      <c r="DR55">
        <v>7.8362568417514203E-4</v>
      </c>
      <c r="DS55">
        <v>7510289</v>
      </c>
      <c r="DT55">
        <v>774</v>
      </c>
      <c r="DV55" t="s">
        <v>69</v>
      </c>
      <c r="DW55">
        <v>9.04708585535353E-4</v>
      </c>
      <c r="DX55">
        <v>15035008</v>
      </c>
      <c r="DY55">
        <v>1678</v>
      </c>
      <c r="EA55" t="s">
        <v>69</v>
      </c>
      <c r="EB55">
        <v>8.7814496546288897E-4</v>
      </c>
      <c r="EC55">
        <v>16685756</v>
      </c>
      <c r="ED55">
        <v>1672</v>
      </c>
      <c r="EF55" t="s">
        <v>69</v>
      </c>
      <c r="EG55">
        <v>8.7402370187853395E-4</v>
      </c>
      <c r="EH55">
        <v>17650675</v>
      </c>
      <c r="EI55">
        <v>1783</v>
      </c>
      <c r="EK55" t="s">
        <v>69</v>
      </c>
      <c r="EL55">
        <v>8.6735130219235896E-4</v>
      </c>
      <c r="EM55">
        <v>18307706</v>
      </c>
      <c r="EN55">
        <v>1781</v>
      </c>
      <c r="EP55" t="s">
        <v>69</v>
      </c>
      <c r="EQ55">
        <v>8.3724468695387997E-4</v>
      </c>
      <c r="ER55">
        <v>19223532</v>
      </c>
      <c r="ES55">
        <v>1807</v>
      </c>
      <c r="EU55" t="s">
        <v>68</v>
      </c>
      <c r="EV55">
        <v>7.2160346920956402E-4</v>
      </c>
      <c r="EW55">
        <v>13207287</v>
      </c>
      <c r="EX55">
        <v>988</v>
      </c>
      <c r="EZ55" t="s">
        <v>68</v>
      </c>
      <c r="FA55">
        <v>7.2136955335028402E-4</v>
      </c>
      <c r="FB55">
        <v>14313218</v>
      </c>
      <c r="FC55">
        <v>990</v>
      </c>
      <c r="FE55" t="s">
        <v>68</v>
      </c>
      <c r="FF55">
        <v>7.2468481036886702E-4</v>
      </c>
      <c r="FG55">
        <v>17698843</v>
      </c>
      <c r="FH55">
        <v>1019</v>
      </c>
      <c r="FJ55" t="s">
        <v>68</v>
      </c>
      <c r="FK55">
        <v>7.2472585564211398E-4</v>
      </c>
      <c r="FL55">
        <v>16263428</v>
      </c>
      <c r="FM55">
        <v>981</v>
      </c>
      <c r="FO55" t="s">
        <v>66</v>
      </c>
      <c r="FP55">
        <v>7.8591836810378598E-4</v>
      </c>
      <c r="FQ55">
        <v>14147934</v>
      </c>
      <c r="FR55">
        <v>789</v>
      </c>
      <c r="FT55" t="s">
        <v>66</v>
      </c>
      <c r="FU55">
        <v>7.8180404479213396E-4</v>
      </c>
      <c r="FV55">
        <v>16707858</v>
      </c>
      <c r="FW55">
        <v>882</v>
      </c>
      <c r="FY55" t="s">
        <v>66</v>
      </c>
      <c r="FZ55">
        <v>7.91602562317672E-4</v>
      </c>
      <c r="GA55">
        <v>17397839</v>
      </c>
      <c r="GB55">
        <v>974</v>
      </c>
      <c r="GD55" t="s">
        <v>66</v>
      </c>
      <c r="GE55">
        <v>8.0430179523911999E-4</v>
      </c>
      <c r="GF55">
        <v>16256804</v>
      </c>
      <c r="GG55">
        <v>1127</v>
      </c>
      <c r="GI55" t="s">
        <v>65</v>
      </c>
      <c r="GJ55">
        <v>7.2830222356779102E-4</v>
      </c>
      <c r="GK55">
        <v>11851568</v>
      </c>
      <c r="GL55">
        <v>830</v>
      </c>
      <c r="GN55" t="s">
        <v>65</v>
      </c>
      <c r="GO55">
        <v>7.3107355626984599E-4</v>
      </c>
      <c r="GP55">
        <v>15868371</v>
      </c>
      <c r="GQ55">
        <v>995</v>
      </c>
      <c r="GS55" t="s">
        <v>62</v>
      </c>
      <c r="GT55">
        <v>3.5111215573022199E-3</v>
      </c>
      <c r="GU55">
        <v>38538234</v>
      </c>
      <c r="GV55">
        <v>2407</v>
      </c>
      <c r="GX55" t="s">
        <v>62</v>
      </c>
      <c r="GY55">
        <v>3.59244483416136E-3</v>
      </c>
      <c r="GZ55">
        <v>37407604</v>
      </c>
      <c r="HA55">
        <v>2408</v>
      </c>
      <c r="HC55" t="s">
        <v>62</v>
      </c>
      <c r="HD55">
        <v>3.81867962985053E-3</v>
      </c>
      <c r="HE55">
        <v>38646046</v>
      </c>
      <c r="HF55">
        <v>2350</v>
      </c>
      <c r="HH55" t="s">
        <v>62</v>
      </c>
      <c r="HI55">
        <v>4.08462672824379E-3</v>
      </c>
      <c r="HJ55">
        <v>36806742</v>
      </c>
      <c r="HK55">
        <v>2233</v>
      </c>
      <c r="HM55" t="s">
        <v>62</v>
      </c>
      <c r="HN55">
        <v>3.8900307310251502E-3</v>
      </c>
      <c r="HO55">
        <v>38345212</v>
      </c>
      <c r="HP55">
        <v>2240</v>
      </c>
      <c r="HR55" t="s">
        <v>299</v>
      </c>
      <c r="HS55">
        <v>7.3046018991964896E-4</v>
      </c>
      <c r="HT55">
        <v>0</v>
      </c>
      <c r="HU55">
        <v>0</v>
      </c>
      <c r="HW55" t="s">
        <v>60</v>
      </c>
      <c r="HX55">
        <v>8.4853777847920392E-3</v>
      </c>
      <c r="HY55">
        <v>65284040</v>
      </c>
      <c r="HZ55">
        <v>2211</v>
      </c>
      <c r="IB55" t="s">
        <v>60</v>
      </c>
      <c r="IC55">
        <v>8.7061882506548702E-3</v>
      </c>
      <c r="ID55">
        <v>68271290</v>
      </c>
      <c r="IE55">
        <v>2155</v>
      </c>
      <c r="IG55" t="s">
        <v>60</v>
      </c>
      <c r="IH55">
        <v>8.9954893155412396E-3</v>
      </c>
      <c r="II55">
        <v>66325780</v>
      </c>
      <c r="IJ55">
        <v>2177</v>
      </c>
      <c r="IL55" t="s">
        <v>60</v>
      </c>
      <c r="IM55">
        <v>8.96192843096528E-3</v>
      </c>
      <c r="IN55">
        <v>63486305</v>
      </c>
      <c r="IO55">
        <v>2200</v>
      </c>
      <c r="IQ55" t="s">
        <v>60</v>
      </c>
      <c r="IR55">
        <v>9.1706678054230793E-3</v>
      </c>
      <c r="IS55">
        <v>66313582</v>
      </c>
      <c r="IT55">
        <v>2151</v>
      </c>
      <c r="IV55" t="s">
        <v>60</v>
      </c>
      <c r="IW55">
        <v>9.5983597921015604E-3</v>
      </c>
      <c r="IX55">
        <v>68927635</v>
      </c>
      <c r="IY55">
        <v>2228</v>
      </c>
      <c r="JA55" t="s">
        <v>60</v>
      </c>
      <c r="JB55">
        <v>9.5993883910918294E-3</v>
      </c>
      <c r="JC55">
        <v>69487088</v>
      </c>
      <c r="JD55">
        <v>2189</v>
      </c>
      <c r="JF55" t="s">
        <v>60</v>
      </c>
      <c r="JG55">
        <v>1.011373976162E-2</v>
      </c>
      <c r="JH55">
        <v>71522110</v>
      </c>
      <c r="JI55">
        <v>2451</v>
      </c>
      <c r="JK55" t="s">
        <v>60</v>
      </c>
      <c r="JL55">
        <v>1.03830444318051E-2</v>
      </c>
      <c r="JM55">
        <v>72355535</v>
      </c>
      <c r="JN55">
        <v>2424</v>
      </c>
      <c r="JP55" t="s">
        <v>60</v>
      </c>
      <c r="JQ55">
        <v>1.06086662076417E-2</v>
      </c>
      <c r="JR55">
        <v>72987716</v>
      </c>
      <c r="JS55">
        <v>2354</v>
      </c>
      <c r="JU55" t="s">
        <v>60</v>
      </c>
      <c r="JV55">
        <v>1.08417184663132E-2</v>
      </c>
      <c r="JW55">
        <v>73780851</v>
      </c>
      <c r="JX55">
        <v>2389</v>
      </c>
      <c r="JZ55" t="s">
        <v>60</v>
      </c>
      <c r="KA55">
        <v>1.1447470051590899E-2</v>
      </c>
      <c r="KB55">
        <v>70940825</v>
      </c>
      <c r="KC55">
        <v>2261</v>
      </c>
      <c r="KE55" t="s">
        <v>256</v>
      </c>
      <c r="KF55">
        <v>8.6923151427319904E-4</v>
      </c>
      <c r="KG55">
        <v>13087750</v>
      </c>
      <c r="KH55">
        <v>892</v>
      </c>
      <c r="KJ55" t="s">
        <v>256</v>
      </c>
      <c r="KK55">
        <v>8.7931313273185497E-4</v>
      </c>
      <c r="KL55">
        <v>13206247</v>
      </c>
      <c r="KM55">
        <v>886</v>
      </c>
      <c r="KO55" t="s">
        <v>256</v>
      </c>
      <c r="KP55">
        <v>8.8776507525433097E-4</v>
      </c>
      <c r="KQ55">
        <v>12840443</v>
      </c>
      <c r="KR55">
        <v>881</v>
      </c>
      <c r="KT55" t="s">
        <v>256</v>
      </c>
      <c r="KU55">
        <v>9.0014872095732197E-4</v>
      </c>
      <c r="KV55">
        <v>12376268</v>
      </c>
      <c r="KW55">
        <v>900</v>
      </c>
    </row>
    <row r="56" spans="1:309" x14ac:dyDescent="0.25">
      <c r="A56" t="s">
        <v>76</v>
      </c>
      <c r="B56">
        <v>1.1165361415596199E-3</v>
      </c>
      <c r="C56">
        <v>5240150</v>
      </c>
      <c r="D56">
        <v>1413</v>
      </c>
      <c r="F56" t="s">
        <v>192</v>
      </c>
      <c r="G56">
        <v>1.2654224628062499E-3</v>
      </c>
      <c r="H56">
        <v>5340765</v>
      </c>
      <c r="I56">
        <v>1557</v>
      </c>
      <c r="K56" t="s">
        <v>192</v>
      </c>
      <c r="L56">
        <v>1.26212409070999E-3</v>
      </c>
      <c r="M56">
        <v>5328997</v>
      </c>
      <c r="N56">
        <v>1626</v>
      </c>
      <c r="P56" t="s">
        <v>76</v>
      </c>
      <c r="Q56">
        <v>1.12232889561457E-3</v>
      </c>
      <c r="R56">
        <v>5204110</v>
      </c>
      <c r="S56">
        <v>1290</v>
      </c>
      <c r="U56" t="s">
        <v>76</v>
      </c>
      <c r="V56">
        <v>1.09766604224096E-3</v>
      </c>
      <c r="W56">
        <v>5587028</v>
      </c>
      <c r="X56">
        <v>1393</v>
      </c>
      <c r="Z56" t="s">
        <v>76</v>
      </c>
      <c r="AA56">
        <v>1.0973166409247799E-3</v>
      </c>
      <c r="AB56">
        <v>5770167</v>
      </c>
      <c r="AC56">
        <v>1418</v>
      </c>
      <c r="AE56" t="s">
        <v>76</v>
      </c>
      <c r="AF56">
        <v>1.1189627048048801E-3</v>
      </c>
      <c r="AG56">
        <v>6134838</v>
      </c>
      <c r="AH56">
        <v>1408</v>
      </c>
      <c r="AJ56" t="s">
        <v>76</v>
      </c>
      <c r="AK56">
        <v>1.07419901796407E-3</v>
      </c>
      <c r="AL56">
        <v>6108725</v>
      </c>
      <c r="AM56">
        <v>1419</v>
      </c>
      <c r="AO56" t="s">
        <v>76</v>
      </c>
      <c r="AP56">
        <v>1.0316370071017801E-3</v>
      </c>
      <c r="AQ56">
        <v>9289059</v>
      </c>
      <c r="AR56">
        <v>1410</v>
      </c>
      <c r="AT56" t="s">
        <v>73</v>
      </c>
      <c r="AU56">
        <v>7.4353318820743E-4</v>
      </c>
      <c r="AV56">
        <v>1260929</v>
      </c>
      <c r="AW56">
        <v>334</v>
      </c>
      <c r="AY56" t="s">
        <v>73</v>
      </c>
      <c r="AZ56">
        <v>7.4466708691146898E-4</v>
      </c>
      <c r="BA56">
        <v>876266</v>
      </c>
      <c r="BB56">
        <v>180</v>
      </c>
      <c r="BD56" t="s">
        <v>73</v>
      </c>
      <c r="BE56">
        <v>7.4474929589416004E-4</v>
      </c>
      <c r="BF56">
        <v>1595692</v>
      </c>
      <c r="BG56">
        <v>332</v>
      </c>
      <c r="BI56" t="s">
        <v>73</v>
      </c>
      <c r="BJ56">
        <v>7.3871371019885101E-4</v>
      </c>
      <c r="BK56">
        <v>1567203</v>
      </c>
      <c r="BL56">
        <v>330</v>
      </c>
      <c r="BN56" t="s">
        <v>71</v>
      </c>
      <c r="BO56">
        <v>7.3425374943120398E-4</v>
      </c>
      <c r="BP56">
        <v>3666642</v>
      </c>
      <c r="BQ56">
        <v>780</v>
      </c>
      <c r="BS56" t="s">
        <v>71</v>
      </c>
      <c r="BT56">
        <v>7.3453603537969802E-4</v>
      </c>
      <c r="BU56">
        <v>4137918</v>
      </c>
      <c r="BV56">
        <v>774</v>
      </c>
      <c r="BX56" t="s">
        <v>71</v>
      </c>
      <c r="BY56">
        <v>7.2773925436688902E-4</v>
      </c>
      <c r="BZ56">
        <v>4469131</v>
      </c>
      <c r="CA56">
        <v>767</v>
      </c>
      <c r="CC56" t="s">
        <v>71</v>
      </c>
      <c r="CD56">
        <v>7.30792026500491E-4</v>
      </c>
      <c r="CE56">
        <v>4598413</v>
      </c>
      <c r="CF56">
        <v>769</v>
      </c>
      <c r="CH56" t="s">
        <v>71</v>
      </c>
      <c r="CI56">
        <v>7.3016382121137205E-4</v>
      </c>
      <c r="CJ56">
        <v>4860265</v>
      </c>
      <c r="CK56">
        <v>780</v>
      </c>
      <c r="CM56" t="s">
        <v>71</v>
      </c>
      <c r="CN56">
        <v>7.3057975174948501E-4</v>
      </c>
      <c r="CO56">
        <v>5453201</v>
      </c>
      <c r="CP56">
        <v>788</v>
      </c>
      <c r="CR56" t="s">
        <v>71</v>
      </c>
      <c r="CS56">
        <v>7.3357406807227099E-4</v>
      </c>
      <c r="CT56">
        <v>6439703</v>
      </c>
      <c r="CU56">
        <v>916</v>
      </c>
      <c r="CW56" t="s">
        <v>71</v>
      </c>
      <c r="CX56">
        <v>7.3444251023780695E-4</v>
      </c>
      <c r="CY56">
        <v>8371116</v>
      </c>
      <c r="CZ56">
        <v>961</v>
      </c>
      <c r="DB56" t="s">
        <v>71</v>
      </c>
      <c r="DC56">
        <v>7.3348777886366595E-4</v>
      </c>
      <c r="DD56">
        <v>7998663</v>
      </c>
      <c r="DE56">
        <v>943</v>
      </c>
      <c r="DG56" t="s">
        <v>71</v>
      </c>
      <c r="DH56">
        <v>7.3319841153175204E-4</v>
      </c>
      <c r="DI56">
        <v>6405244</v>
      </c>
      <c r="DJ56">
        <v>778</v>
      </c>
      <c r="DL56" t="s">
        <v>71</v>
      </c>
      <c r="DM56">
        <v>7.1949189127783295E-4</v>
      </c>
      <c r="DN56">
        <v>6528897</v>
      </c>
      <c r="DO56">
        <v>802</v>
      </c>
      <c r="DQ56" t="s">
        <v>71</v>
      </c>
      <c r="DR56">
        <v>7.3352626455060795E-4</v>
      </c>
      <c r="DS56">
        <v>6577891</v>
      </c>
      <c r="DT56">
        <v>809</v>
      </c>
      <c r="DV56" t="s">
        <v>70</v>
      </c>
      <c r="DW56">
        <v>7.8298415778433098E-4</v>
      </c>
      <c r="DX56">
        <v>7222726</v>
      </c>
      <c r="DY56">
        <v>773</v>
      </c>
      <c r="EA56" t="s">
        <v>70</v>
      </c>
      <c r="EB56">
        <v>7.8778815514147203E-4</v>
      </c>
      <c r="EC56">
        <v>9039958</v>
      </c>
      <c r="ED56">
        <v>935</v>
      </c>
      <c r="EF56" t="s">
        <v>70</v>
      </c>
      <c r="EG56">
        <v>7.6135349842481898E-4</v>
      </c>
      <c r="EH56">
        <v>9885837</v>
      </c>
      <c r="EI56">
        <v>1034</v>
      </c>
      <c r="EK56" t="s">
        <v>70</v>
      </c>
      <c r="EL56">
        <v>7.6109239469663095E-4</v>
      </c>
      <c r="EM56">
        <v>10230595</v>
      </c>
      <c r="EN56">
        <v>1033</v>
      </c>
      <c r="EP56" t="s">
        <v>70</v>
      </c>
      <c r="EQ56">
        <v>7.5334722871207296E-4</v>
      </c>
      <c r="ER56">
        <v>10514497</v>
      </c>
      <c r="ES56">
        <v>938</v>
      </c>
      <c r="EU56" t="s">
        <v>69</v>
      </c>
      <c r="EV56">
        <v>8.2363450903366402E-4</v>
      </c>
      <c r="EW56">
        <v>21728391</v>
      </c>
      <c r="EX56">
        <v>1817</v>
      </c>
      <c r="EZ56" t="s">
        <v>69</v>
      </c>
      <c r="FA56">
        <v>8.1709875572054402E-4</v>
      </c>
      <c r="FB56">
        <v>22628593</v>
      </c>
      <c r="FC56">
        <v>1816</v>
      </c>
      <c r="FE56" t="s">
        <v>69</v>
      </c>
      <c r="FF56">
        <v>8.2296279568996097E-4</v>
      </c>
      <c r="FG56">
        <v>22430243</v>
      </c>
      <c r="FH56">
        <v>1553</v>
      </c>
      <c r="FJ56" t="s">
        <v>69</v>
      </c>
      <c r="FK56">
        <v>8.1849031767708305E-4</v>
      </c>
      <c r="FL56">
        <v>22919819</v>
      </c>
      <c r="FM56">
        <v>1549</v>
      </c>
      <c r="FO56" t="s">
        <v>67</v>
      </c>
      <c r="FP56">
        <v>7.49958903280034E-4</v>
      </c>
      <c r="FQ56">
        <v>22225907</v>
      </c>
      <c r="FR56">
        <v>1301</v>
      </c>
      <c r="FT56" t="s">
        <v>67</v>
      </c>
      <c r="FU56">
        <v>7.4031110398024998E-4</v>
      </c>
      <c r="FV56">
        <v>21870489</v>
      </c>
      <c r="FW56">
        <v>1304</v>
      </c>
      <c r="FY56" t="s">
        <v>67</v>
      </c>
      <c r="FZ56">
        <v>7.4731442951053099E-4</v>
      </c>
      <c r="GA56">
        <v>19385667</v>
      </c>
      <c r="GB56">
        <v>1278</v>
      </c>
      <c r="GD56" t="s">
        <v>67</v>
      </c>
      <c r="GE56">
        <v>7.5537760085315597E-4</v>
      </c>
      <c r="GF56">
        <v>17731031</v>
      </c>
      <c r="GG56">
        <v>1299</v>
      </c>
      <c r="GI56" t="s">
        <v>66</v>
      </c>
      <c r="GJ56">
        <v>7.9151429687532196E-4</v>
      </c>
      <c r="GK56">
        <v>17113736</v>
      </c>
      <c r="GL56">
        <v>1145</v>
      </c>
      <c r="GN56" t="s">
        <v>66</v>
      </c>
      <c r="GO56">
        <v>7.9267775001001003E-4</v>
      </c>
      <c r="GP56">
        <v>17701278</v>
      </c>
      <c r="GQ56">
        <v>1146</v>
      </c>
      <c r="GS56" t="s">
        <v>63</v>
      </c>
      <c r="GT56">
        <v>9.4105989548881402E-4</v>
      </c>
      <c r="GU56">
        <v>25310675</v>
      </c>
      <c r="GV56">
        <v>1992</v>
      </c>
      <c r="GX56" t="s">
        <v>63</v>
      </c>
      <c r="GY56">
        <v>9.4955383524357895E-4</v>
      </c>
      <c r="GZ56">
        <v>24228562</v>
      </c>
      <c r="HA56">
        <v>1904</v>
      </c>
      <c r="HC56" t="s">
        <v>63</v>
      </c>
      <c r="HD56">
        <v>9.5300785367819895E-4</v>
      </c>
      <c r="HE56">
        <v>24334287</v>
      </c>
      <c r="HF56">
        <v>1981</v>
      </c>
      <c r="HH56" t="s">
        <v>63</v>
      </c>
      <c r="HI56">
        <v>9.5716807910136304E-4</v>
      </c>
      <c r="HJ56">
        <v>23466755</v>
      </c>
      <c r="HK56">
        <v>2043</v>
      </c>
      <c r="HM56" t="s">
        <v>63</v>
      </c>
      <c r="HN56">
        <v>9.6292264341246399E-4</v>
      </c>
      <c r="HO56">
        <v>24883716</v>
      </c>
      <c r="HP56">
        <v>1938</v>
      </c>
      <c r="HR56" t="s">
        <v>61</v>
      </c>
      <c r="HS56">
        <v>7.3295819690947595E-4</v>
      </c>
      <c r="HT56">
        <v>16114968</v>
      </c>
      <c r="HU56">
        <v>1037</v>
      </c>
      <c r="HW56" t="s">
        <v>299</v>
      </c>
      <c r="HX56">
        <v>7.2269320031661903E-4</v>
      </c>
      <c r="HY56">
        <v>3272019</v>
      </c>
      <c r="HZ56">
        <v>518</v>
      </c>
      <c r="IB56" t="s">
        <v>299</v>
      </c>
      <c r="IC56">
        <v>7.23768248203022E-4</v>
      </c>
      <c r="ID56">
        <v>5003172</v>
      </c>
      <c r="IE56">
        <v>435</v>
      </c>
      <c r="IG56" t="s">
        <v>299</v>
      </c>
      <c r="IH56">
        <v>7.3021522165253204E-4</v>
      </c>
      <c r="II56">
        <v>3241574</v>
      </c>
      <c r="IJ56">
        <v>257</v>
      </c>
      <c r="IL56" t="s">
        <v>299</v>
      </c>
      <c r="IM56">
        <v>7.2589577420791203E-4</v>
      </c>
      <c r="IN56">
        <v>2911588</v>
      </c>
      <c r="IO56">
        <v>256</v>
      </c>
      <c r="IQ56" t="s">
        <v>299</v>
      </c>
      <c r="IR56">
        <v>7.2962950244548602E-4</v>
      </c>
      <c r="IS56">
        <v>3930093</v>
      </c>
      <c r="IT56">
        <v>385</v>
      </c>
      <c r="IV56" t="s">
        <v>299</v>
      </c>
      <c r="IW56">
        <v>7.1920508112494801E-4</v>
      </c>
      <c r="IX56">
        <v>944387</v>
      </c>
      <c r="IY56">
        <v>228</v>
      </c>
      <c r="JA56" t="s">
        <v>299</v>
      </c>
      <c r="JB56">
        <v>7.1921751646855496E-4</v>
      </c>
      <c r="JC56">
        <v>124300</v>
      </c>
      <c r="JD56">
        <v>108</v>
      </c>
      <c r="JF56" t="s">
        <v>299</v>
      </c>
      <c r="JG56">
        <v>7.1903584364401503E-4</v>
      </c>
      <c r="JH56">
        <v>119506</v>
      </c>
      <c r="JI56">
        <v>106</v>
      </c>
      <c r="JK56" t="s">
        <v>299</v>
      </c>
      <c r="JL56">
        <v>7.2198997299250398E-4</v>
      </c>
      <c r="JM56">
        <v>113569</v>
      </c>
      <c r="JN56">
        <v>106</v>
      </c>
      <c r="JP56" t="s">
        <v>299</v>
      </c>
      <c r="JQ56">
        <v>7.2198849524085702E-4</v>
      </c>
      <c r="JR56">
        <v>105673</v>
      </c>
      <c r="JS56">
        <v>105</v>
      </c>
      <c r="JU56" t="s">
        <v>299</v>
      </c>
      <c r="JV56">
        <v>7.2218140870017799E-4</v>
      </c>
      <c r="JW56">
        <v>105078</v>
      </c>
      <c r="JX56">
        <v>101</v>
      </c>
      <c r="JZ56" t="s">
        <v>299</v>
      </c>
      <c r="KA56">
        <v>7.1971456332617302E-4</v>
      </c>
      <c r="KB56">
        <v>1889438</v>
      </c>
      <c r="KC56">
        <v>282</v>
      </c>
      <c r="KE56" t="s">
        <v>60</v>
      </c>
      <c r="KF56">
        <v>1.18002552461609E-2</v>
      </c>
      <c r="KG56">
        <v>83606329</v>
      </c>
      <c r="KH56">
        <v>2296</v>
      </c>
      <c r="KJ56" t="s">
        <v>60</v>
      </c>
      <c r="KK56">
        <v>1.11277592468825E-2</v>
      </c>
      <c r="KL56">
        <v>80095806</v>
      </c>
      <c r="KM56">
        <v>2276</v>
      </c>
      <c r="KO56" t="s">
        <v>60</v>
      </c>
      <c r="KP56">
        <v>1.13830666787944E-2</v>
      </c>
      <c r="KQ56">
        <v>78712470</v>
      </c>
      <c r="KR56">
        <v>2332</v>
      </c>
      <c r="KT56" t="s">
        <v>60</v>
      </c>
      <c r="KU56">
        <v>1.13733673590022E-2</v>
      </c>
      <c r="KV56">
        <v>74956775</v>
      </c>
      <c r="KW56">
        <v>2381</v>
      </c>
    </row>
    <row r="57" spans="1:309" x14ac:dyDescent="0.25">
      <c r="A57" t="s">
        <v>77</v>
      </c>
      <c r="B57">
        <v>7.6799321934369698E-4</v>
      </c>
      <c r="C57">
        <v>789676</v>
      </c>
      <c r="D57">
        <v>297</v>
      </c>
      <c r="F57" t="s">
        <v>183</v>
      </c>
      <c r="G57">
        <v>2.5396254789249902E-3</v>
      </c>
      <c r="H57">
        <v>6717031</v>
      </c>
      <c r="I57">
        <v>1557</v>
      </c>
      <c r="K57" t="s">
        <v>183</v>
      </c>
      <c r="L57">
        <v>2.7771600179085599E-3</v>
      </c>
      <c r="M57">
        <v>7031361</v>
      </c>
      <c r="N57">
        <v>1626</v>
      </c>
      <c r="P57" t="s">
        <v>77</v>
      </c>
      <c r="Q57">
        <v>7.6760781286995495E-4</v>
      </c>
      <c r="R57">
        <v>784051</v>
      </c>
      <c r="S57">
        <v>303</v>
      </c>
      <c r="U57" t="s">
        <v>77</v>
      </c>
      <c r="V57">
        <v>7.6079282818853798E-4</v>
      </c>
      <c r="W57">
        <v>754456</v>
      </c>
      <c r="X57">
        <v>304</v>
      </c>
      <c r="Z57" t="s">
        <v>77</v>
      </c>
      <c r="AA57">
        <v>7.5606990379655805E-4</v>
      </c>
      <c r="AB57">
        <v>778502</v>
      </c>
      <c r="AC57">
        <v>310</v>
      </c>
      <c r="AE57" t="s">
        <v>77</v>
      </c>
      <c r="AF57">
        <v>7.6155346099710398E-4</v>
      </c>
      <c r="AG57">
        <v>851265</v>
      </c>
      <c r="AH57">
        <v>307</v>
      </c>
      <c r="AJ57" t="s">
        <v>77</v>
      </c>
      <c r="AK57">
        <v>7.6741616415183897E-4</v>
      </c>
      <c r="AL57">
        <v>2370933</v>
      </c>
      <c r="AM57">
        <v>486</v>
      </c>
      <c r="AO57" t="s">
        <v>77</v>
      </c>
      <c r="AP57">
        <v>7.6479656272486897E-4</v>
      </c>
      <c r="AQ57">
        <v>3430788</v>
      </c>
      <c r="AR57">
        <v>485</v>
      </c>
      <c r="AT57" t="s">
        <v>74</v>
      </c>
      <c r="AU57">
        <v>8.4870186277057503E-4</v>
      </c>
      <c r="AV57">
        <v>7424922</v>
      </c>
      <c r="AW57">
        <v>1315</v>
      </c>
      <c r="AY57" t="s">
        <v>74</v>
      </c>
      <c r="AZ57">
        <v>8.4512365184538998E-4</v>
      </c>
      <c r="BA57">
        <v>7446762</v>
      </c>
      <c r="BB57">
        <v>1249</v>
      </c>
      <c r="BD57" t="s">
        <v>74</v>
      </c>
      <c r="BE57">
        <v>8.3191330095902397E-4</v>
      </c>
      <c r="BF57">
        <v>8077271</v>
      </c>
      <c r="BG57">
        <v>1245</v>
      </c>
      <c r="BI57" t="s">
        <v>74</v>
      </c>
      <c r="BJ57">
        <v>8.30151196789762E-4</v>
      </c>
      <c r="BK57">
        <v>5965662</v>
      </c>
      <c r="BL57">
        <v>963</v>
      </c>
      <c r="BN57" t="s">
        <v>72</v>
      </c>
      <c r="BO57">
        <v>7.3832884287134803E-4</v>
      </c>
      <c r="BP57">
        <v>6603050</v>
      </c>
      <c r="BQ57">
        <v>1075</v>
      </c>
      <c r="BS57" t="s">
        <v>72</v>
      </c>
      <c r="BT57">
        <v>7.3853785890933097E-4</v>
      </c>
      <c r="BU57">
        <v>7272541</v>
      </c>
      <c r="BV57">
        <v>1079</v>
      </c>
      <c r="BX57" t="s">
        <v>72</v>
      </c>
      <c r="BY57">
        <v>7.33103019366924E-4</v>
      </c>
      <c r="BZ57">
        <v>8040414</v>
      </c>
      <c r="CA57">
        <v>1173</v>
      </c>
      <c r="CC57" t="s">
        <v>72</v>
      </c>
      <c r="CD57">
        <v>7.3664206207229405E-4</v>
      </c>
      <c r="CE57">
        <v>8200197</v>
      </c>
      <c r="CF57">
        <v>1190</v>
      </c>
      <c r="CH57" t="s">
        <v>72</v>
      </c>
      <c r="CI57">
        <v>7.35358897120775E-4</v>
      </c>
      <c r="CJ57">
        <v>8524203</v>
      </c>
      <c r="CK57">
        <v>1204</v>
      </c>
      <c r="CM57" t="s">
        <v>72</v>
      </c>
      <c r="CN57">
        <v>7.3545950026723502E-4</v>
      </c>
      <c r="CO57">
        <v>9445923</v>
      </c>
      <c r="CP57">
        <v>1207</v>
      </c>
      <c r="CR57" t="s">
        <v>72</v>
      </c>
      <c r="CS57">
        <v>7.3823907564535501E-4</v>
      </c>
      <c r="CT57">
        <v>9456821</v>
      </c>
      <c r="CU57">
        <v>1187</v>
      </c>
      <c r="CW57" t="s">
        <v>72</v>
      </c>
      <c r="CX57">
        <v>7.3854839709940501E-4</v>
      </c>
      <c r="CY57">
        <v>9483328</v>
      </c>
      <c r="CZ57">
        <v>1086</v>
      </c>
      <c r="DB57" t="s">
        <v>72</v>
      </c>
      <c r="DC57">
        <v>7.3702661972139996E-4</v>
      </c>
      <c r="DD57">
        <v>10293178</v>
      </c>
      <c r="DE57">
        <v>1091</v>
      </c>
      <c r="DG57" t="s">
        <v>72</v>
      </c>
      <c r="DH57">
        <v>7.3643682896619E-4</v>
      </c>
      <c r="DI57">
        <v>10646084</v>
      </c>
      <c r="DJ57">
        <v>1064</v>
      </c>
      <c r="DL57" t="s">
        <v>72</v>
      </c>
      <c r="DM57">
        <v>7.2245741737716096E-4</v>
      </c>
      <c r="DN57">
        <v>11215485</v>
      </c>
      <c r="DO57">
        <v>1121</v>
      </c>
      <c r="DQ57" t="s">
        <v>72</v>
      </c>
      <c r="DR57">
        <v>7.3677899196649495E-4</v>
      </c>
      <c r="DS57">
        <v>11366984</v>
      </c>
      <c r="DT57">
        <v>1119</v>
      </c>
      <c r="DV57" t="s">
        <v>71</v>
      </c>
      <c r="DW57">
        <v>7.3974466160195396E-4</v>
      </c>
      <c r="DX57">
        <v>6549422</v>
      </c>
      <c r="DY57">
        <v>811</v>
      </c>
      <c r="EA57" t="s">
        <v>274</v>
      </c>
      <c r="EB57">
        <v>7.3051808989596501E-4</v>
      </c>
      <c r="EC57">
        <v>7273998</v>
      </c>
      <c r="ED57">
        <v>810</v>
      </c>
      <c r="EF57" t="s">
        <v>274</v>
      </c>
      <c r="EG57">
        <v>7.2765374956741203E-4</v>
      </c>
      <c r="EH57">
        <v>4761421</v>
      </c>
      <c r="EI57">
        <v>475</v>
      </c>
      <c r="EK57" t="s">
        <v>274</v>
      </c>
      <c r="EL57">
        <v>7.2765417341528397E-4</v>
      </c>
      <c r="EM57">
        <v>5087436</v>
      </c>
      <c r="EN57">
        <v>480</v>
      </c>
      <c r="EP57" t="s">
        <v>274</v>
      </c>
      <c r="EQ57">
        <v>7.2121732886730103E-4</v>
      </c>
      <c r="ER57">
        <v>8543258</v>
      </c>
      <c r="ES57">
        <v>813</v>
      </c>
      <c r="EU57" t="s">
        <v>70</v>
      </c>
      <c r="EV57">
        <v>7.5504281879103295E-4</v>
      </c>
      <c r="EW57">
        <v>12608920</v>
      </c>
      <c r="EX57">
        <v>1052</v>
      </c>
      <c r="EZ57" t="s">
        <v>70</v>
      </c>
      <c r="FA57">
        <v>7.5518398935991602E-4</v>
      </c>
      <c r="FB57">
        <v>13398361</v>
      </c>
      <c r="FC57">
        <v>1067</v>
      </c>
      <c r="FE57" t="s">
        <v>70</v>
      </c>
      <c r="FF57">
        <v>7.5637670981884998E-4</v>
      </c>
      <c r="FG57">
        <v>16591022</v>
      </c>
      <c r="FH57">
        <v>1254</v>
      </c>
      <c r="FJ57" t="s">
        <v>70</v>
      </c>
      <c r="FK57">
        <v>7.55742277563991E-4</v>
      </c>
      <c r="FL57">
        <v>13397908</v>
      </c>
      <c r="FM57">
        <v>955</v>
      </c>
      <c r="FO57" t="s">
        <v>68</v>
      </c>
      <c r="FP57">
        <v>7.2767603324680702E-4</v>
      </c>
      <c r="FQ57">
        <v>15644942</v>
      </c>
      <c r="FR57">
        <v>978</v>
      </c>
      <c r="FT57" t="s">
        <v>68</v>
      </c>
      <c r="FU57">
        <v>7.1911324417136505E-4</v>
      </c>
      <c r="FV57">
        <v>15472362</v>
      </c>
      <c r="FW57">
        <v>985</v>
      </c>
      <c r="FY57" t="s">
        <v>68</v>
      </c>
      <c r="FZ57">
        <v>7.2469019020008404E-4</v>
      </c>
      <c r="GA57">
        <v>14412557</v>
      </c>
      <c r="GB57">
        <v>981</v>
      </c>
      <c r="GD57" t="s">
        <v>68</v>
      </c>
      <c r="GE57">
        <v>7.30453524564834E-4</v>
      </c>
      <c r="GF57">
        <v>10562490</v>
      </c>
      <c r="GG57">
        <v>809</v>
      </c>
      <c r="GI57" t="s">
        <v>67</v>
      </c>
      <c r="GJ57">
        <v>7.52122656054242E-4</v>
      </c>
      <c r="GK57">
        <v>17728959</v>
      </c>
      <c r="GL57">
        <v>1299</v>
      </c>
      <c r="GN57" t="s">
        <v>67</v>
      </c>
      <c r="GO57">
        <v>7.5189547990851899E-4</v>
      </c>
      <c r="GP57">
        <v>15846986</v>
      </c>
      <c r="GQ57">
        <v>1260</v>
      </c>
      <c r="GS57" t="s">
        <v>64</v>
      </c>
      <c r="GT57">
        <v>9.5816878251503998E-4</v>
      </c>
      <c r="GU57">
        <v>22406796</v>
      </c>
      <c r="GV57">
        <v>1873</v>
      </c>
      <c r="GX57" t="s">
        <v>64</v>
      </c>
      <c r="GY57">
        <v>9.7601501470288095E-4</v>
      </c>
      <c r="GZ57">
        <v>21306539</v>
      </c>
      <c r="HA57">
        <v>1868</v>
      </c>
      <c r="HC57" t="s">
        <v>64</v>
      </c>
      <c r="HD57">
        <v>9.7146501054299499E-4</v>
      </c>
      <c r="HE57">
        <v>21286032</v>
      </c>
      <c r="HF57">
        <v>1815</v>
      </c>
      <c r="HH57" t="s">
        <v>64</v>
      </c>
      <c r="HI57">
        <v>9.9172709622031598E-4</v>
      </c>
      <c r="HJ57">
        <v>19652028</v>
      </c>
      <c r="HK57">
        <v>1762</v>
      </c>
      <c r="HM57" t="s">
        <v>64</v>
      </c>
      <c r="HN57">
        <v>9.7348334927555805E-4</v>
      </c>
      <c r="HO57">
        <v>20569986</v>
      </c>
      <c r="HP57">
        <v>1646</v>
      </c>
      <c r="HR57" t="s">
        <v>62</v>
      </c>
      <c r="HS57">
        <v>4.0790715447526797E-3</v>
      </c>
      <c r="HT57">
        <v>38070316</v>
      </c>
      <c r="HU57">
        <v>2227</v>
      </c>
      <c r="HW57" t="s">
        <v>61</v>
      </c>
      <c r="HX57">
        <v>7.2425974994403601E-4</v>
      </c>
      <c r="HY57">
        <v>17028346</v>
      </c>
      <c r="HZ57">
        <v>1032</v>
      </c>
      <c r="IB57" t="s">
        <v>61</v>
      </c>
      <c r="IC57">
        <v>7.2423725449728205E-4</v>
      </c>
      <c r="ID57">
        <v>15845588</v>
      </c>
      <c r="IE57">
        <v>891</v>
      </c>
      <c r="IG57" t="s">
        <v>61</v>
      </c>
      <c r="IH57">
        <v>7.2991810800071696E-4</v>
      </c>
      <c r="II57">
        <v>11370735</v>
      </c>
      <c r="IJ57">
        <v>780</v>
      </c>
      <c r="IL57" t="s">
        <v>61</v>
      </c>
      <c r="IM57">
        <v>7.2737177254140605E-4</v>
      </c>
      <c r="IN57">
        <v>10537539</v>
      </c>
      <c r="IO57">
        <v>774</v>
      </c>
      <c r="IQ57" t="s">
        <v>61</v>
      </c>
      <c r="IR57">
        <v>7.3033173862328002E-4</v>
      </c>
      <c r="IS57">
        <v>9113689</v>
      </c>
      <c r="IT57">
        <v>600</v>
      </c>
      <c r="IV57" t="s">
        <v>61</v>
      </c>
      <c r="IW57">
        <v>7.3023850977831702E-4</v>
      </c>
      <c r="IX57">
        <v>10933520</v>
      </c>
      <c r="IY57">
        <v>854</v>
      </c>
      <c r="JA57" t="s">
        <v>61</v>
      </c>
      <c r="JB57">
        <v>7.3085251074446705E-4</v>
      </c>
      <c r="JC57">
        <v>11233443</v>
      </c>
      <c r="JD57">
        <v>870</v>
      </c>
      <c r="JF57" t="s">
        <v>61</v>
      </c>
      <c r="JG57">
        <v>7.3041249188964897E-4</v>
      </c>
      <c r="JH57">
        <v>11066439</v>
      </c>
      <c r="JI57">
        <v>874</v>
      </c>
      <c r="JK57" t="s">
        <v>61</v>
      </c>
      <c r="JL57">
        <v>7.3457212333689101E-4</v>
      </c>
      <c r="JM57">
        <v>7836086</v>
      </c>
      <c r="JN57">
        <v>716</v>
      </c>
      <c r="JP57" t="s">
        <v>61</v>
      </c>
      <c r="JQ57">
        <v>7.3347526882472001E-4</v>
      </c>
      <c r="JR57">
        <v>6765974</v>
      </c>
      <c r="JS57">
        <v>725</v>
      </c>
      <c r="JU57" t="s">
        <v>61</v>
      </c>
      <c r="JV57">
        <v>7.3377530004938398E-4</v>
      </c>
      <c r="JW57">
        <v>12097540</v>
      </c>
      <c r="JX57">
        <v>836</v>
      </c>
      <c r="JZ57" t="s">
        <v>61</v>
      </c>
      <c r="KA57">
        <v>7.2938663115545098E-4</v>
      </c>
      <c r="KB57">
        <v>4287911</v>
      </c>
      <c r="KC57">
        <v>579</v>
      </c>
      <c r="KE57" t="s">
        <v>299</v>
      </c>
      <c r="KF57">
        <v>7.1112490827020703E-4</v>
      </c>
      <c r="KG57">
        <v>5158573</v>
      </c>
      <c r="KH57">
        <v>455</v>
      </c>
      <c r="KJ57" t="s">
        <v>299</v>
      </c>
      <c r="KK57">
        <v>7.1123096556355498E-4</v>
      </c>
      <c r="KL57">
        <v>5188900</v>
      </c>
      <c r="KM57">
        <v>464</v>
      </c>
      <c r="KO57" t="s">
        <v>299</v>
      </c>
      <c r="KP57">
        <v>7.1333034713645996E-4</v>
      </c>
      <c r="KQ57">
        <v>4955195</v>
      </c>
      <c r="KR57">
        <v>353</v>
      </c>
      <c r="KT57" t="s">
        <v>299</v>
      </c>
      <c r="KU57">
        <v>7.1338180783372398E-4</v>
      </c>
      <c r="KV57">
        <v>7516254</v>
      </c>
      <c r="KW57">
        <v>507</v>
      </c>
    </row>
    <row r="58" spans="1:309" x14ac:dyDescent="0.25">
      <c r="A58" t="s">
        <v>78</v>
      </c>
      <c r="B58">
        <v>1.5170008078180901E-3</v>
      </c>
      <c r="C58">
        <v>5985718</v>
      </c>
      <c r="D58">
        <v>1634</v>
      </c>
      <c r="F58" t="s">
        <v>189</v>
      </c>
      <c r="G58">
        <v>2.8560867380894302E-3</v>
      </c>
      <c r="H58">
        <v>7047046</v>
      </c>
      <c r="I58">
        <v>1557</v>
      </c>
      <c r="K58" t="s">
        <v>189</v>
      </c>
      <c r="L58">
        <v>2.6671285526834098E-3</v>
      </c>
      <c r="M58">
        <v>6893107</v>
      </c>
      <c r="N58">
        <v>1626</v>
      </c>
      <c r="P58" t="s">
        <v>78</v>
      </c>
      <c r="Q58">
        <v>1.5035747910658499E-3</v>
      </c>
      <c r="R58">
        <v>6033928</v>
      </c>
      <c r="S58">
        <v>1635</v>
      </c>
      <c r="U58" t="s">
        <v>78</v>
      </c>
      <c r="V58">
        <v>1.5081733628847199E-3</v>
      </c>
      <c r="W58">
        <v>6426343</v>
      </c>
      <c r="X58">
        <v>1730</v>
      </c>
      <c r="Z58" t="s">
        <v>78</v>
      </c>
      <c r="AA58">
        <v>1.57745038065769E-3</v>
      </c>
      <c r="AB58">
        <v>6586809</v>
      </c>
      <c r="AC58">
        <v>1723</v>
      </c>
      <c r="AE58" t="s">
        <v>78</v>
      </c>
      <c r="AF58">
        <v>1.54379667403372E-3</v>
      </c>
      <c r="AG58">
        <v>6861950</v>
      </c>
      <c r="AH58">
        <v>1624</v>
      </c>
      <c r="AJ58" t="s">
        <v>78</v>
      </c>
      <c r="AK58">
        <v>1.53826069176173E-3</v>
      </c>
      <c r="AL58">
        <v>6876926</v>
      </c>
      <c r="AM58">
        <v>1713</v>
      </c>
      <c r="AO58" t="s">
        <v>78</v>
      </c>
      <c r="AP58">
        <v>1.53243255610172E-3</v>
      </c>
      <c r="AQ58">
        <v>10424250</v>
      </c>
      <c r="AR58">
        <v>1706</v>
      </c>
      <c r="AT58" t="s">
        <v>75</v>
      </c>
      <c r="AU58">
        <v>8.0869422314323403E-4</v>
      </c>
      <c r="AV58">
        <v>4963490</v>
      </c>
      <c r="AW58">
        <v>900</v>
      </c>
      <c r="AY58" t="s">
        <v>75</v>
      </c>
      <c r="AZ58">
        <v>8.1021208159521999E-4</v>
      </c>
      <c r="BA58">
        <v>6122985</v>
      </c>
      <c r="BB58">
        <v>1177</v>
      </c>
      <c r="BD58" t="s">
        <v>75</v>
      </c>
      <c r="BE58">
        <v>8.1477568298146696E-4</v>
      </c>
      <c r="BF58">
        <v>5578394</v>
      </c>
      <c r="BG58">
        <v>1038</v>
      </c>
      <c r="BI58" t="s">
        <v>75</v>
      </c>
      <c r="BJ58">
        <v>8.0755460232816005E-4</v>
      </c>
      <c r="BK58">
        <v>6679593</v>
      </c>
      <c r="BL58">
        <v>1197</v>
      </c>
      <c r="BN58" t="s">
        <v>73</v>
      </c>
      <c r="BO58">
        <v>7.3369397402823404E-4</v>
      </c>
      <c r="BP58">
        <v>1586232</v>
      </c>
      <c r="BQ58">
        <v>337</v>
      </c>
      <c r="BS58" t="s">
        <v>73</v>
      </c>
      <c r="BT58">
        <v>7.3418063525817101E-4</v>
      </c>
      <c r="BU58">
        <v>1677105</v>
      </c>
      <c r="BV58">
        <v>332</v>
      </c>
      <c r="BX58" t="s">
        <v>73</v>
      </c>
      <c r="BY58">
        <v>7.2775346147705799E-4</v>
      </c>
      <c r="BZ58">
        <v>1764321</v>
      </c>
      <c r="CA58">
        <v>328</v>
      </c>
      <c r="CC58" t="s">
        <v>73</v>
      </c>
      <c r="CD58">
        <v>7.3107940818589604E-4</v>
      </c>
      <c r="CE58">
        <v>1849566</v>
      </c>
      <c r="CF58">
        <v>331</v>
      </c>
      <c r="CH58" t="s">
        <v>73</v>
      </c>
      <c r="CI58">
        <v>7.3059925485560197E-4</v>
      </c>
      <c r="CJ58">
        <v>2008880</v>
      </c>
      <c r="CK58">
        <v>339</v>
      </c>
      <c r="CM58" t="s">
        <v>73</v>
      </c>
      <c r="CN58">
        <v>7.3083377540487297E-4</v>
      </c>
      <c r="CO58">
        <v>2337279</v>
      </c>
      <c r="CP58">
        <v>344</v>
      </c>
      <c r="CR58" t="s">
        <v>73</v>
      </c>
      <c r="CS58">
        <v>7.3327028519155197E-4</v>
      </c>
      <c r="CT58">
        <v>2251741</v>
      </c>
      <c r="CU58">
        <v>335</v>
      </c>
      <c r="CW58" t="s">
        <v>73</v>
      </c>
      <c r="CX58">
        <v>7.3319455878878602E-4</v>
      </c>
      <c r="CY58">
        <v>1516775</v>
      </c>
      <c r="CZ58">
        <v>183</v>
      </c>
      <c r="DB58" t="s">
        <v>73</v>
      </c>
      <c r="DC58">
        <v>7.3324278610440395E-4</v>
      </c>
      <c r="DD58">
        <v>1696800</v>
      </c>
      <c r="DE58">
        <v>183</v>
      </c>
      <c r="DG58" t="s">
        <v>73</v>
      </c>
      <c r="DH58">
        <v>7.3260718297479203E-4</v>
      </c>
      <c r="DI58">
        <v>3880739</v>
      </c>
      <c r="DJ58">
        <v>346</v>
      </c>
      <c r="DL58" t="s">
        <v>73</v>
      </c>
      <c r="DM58">
        <v>7.1895183213806105E-4</v>
      </c>
      <c r="DN58">
        <v>1810086</v>
      </c>
      <c r="DO58">
        <v>183</v>
      </c>
      <c r="DQ58" t="s">
        <v>73</v>
      </c>
      <c r="DR58">
        <v>7.3304734092332702E-4</v>
      </c>
      <c r="DS58">
        <v>1755886</v>
      </c>
      <c r="DT58">
        <v>185</v>
      </c>
      <c r="DV58" t="s">
        <v>72</v>
      </c>
      <c r="DW58">
        <v>7.4281353613463803E-4</v>
      </c>
      <c r="DX58">
        <v>11239830</v>
      </c>
      <c r="DY58">
        <v>1236</v>
      </c>
      <c r="EA58" t="s">
        <v>72</v>
      </c>
      <c r="EB58">
        <v>7.3321080793915003E-4</v>
      </c>
      <c r="EC58">
        <v>12618207</v>
      </c>
      <c r="ED58">
        <v>1222</v>
      </c>
      <c r="EF58" t="s">
        <v>72</v>
      </c>
      <c r="EG58">
        <v>7.3008197377793702E-4</v>
      </c>
      <c r="EH58">
        <v>13309326</v>
      </c>
      <c r="EI58">
        <v>1229</v>
      </c>
      <c r="EK58" t="s">
        <v>72</v>
      </c>
      <c r="EL58">
        <v>7.2976608712032004E-4</v>
      </c>
      <c r="EM58">
        <v>13836906</v>
      </c>
      <c r="EN58">
        <v>1230</v>
      </c>
      <c r="EP58" t="s">
        <v>72</v>
      </c>
      <c r="EQ58">
        <v>7.2300029411553901E-4</v>
      </c>
      <c r="ER58">
        <v>14570301</v>
      </c>
      <c r="ES58">
        <v>1244</v>
      </c>
      <c r="EU58" t="s">
        <v>274</v>
      </c>
      <c r="EV58">
        <v>7.20991605736807E-4</v>
      </c>
      <c r="EW58">
        <v>9433682</v>
      </c>
      <c r="EX58">
        <v>812</v>
      </c>
      <c r="EZ58" t="s">
        <v>274</v>
      </c>
      <c r="FA58">
        <v>7.2093603017010799E-4</v>
      </c>
      <c r="FB58">
        <v>9829523</v>
      </c>
      <c r="FC58">
        <v>817</v>
      </c>
      <c r="FE58" t="s">
        <v>274</v>
      </c>
      <c r="FF58">
        <v>7.2393512844066098E-4</v>
      </c>
      <c r="FG58">
        <v>6991815</v>
      </c>
      <c r="FH58">
        <v>503</v>
      </c>
      <c r="FJ58" t="s">
        <v>274</v>
      </c>
      <c r="FK58">
        <v>7.23754826747198E-4</v>
      </c>
      <c r="FL58">
        <v>7375158</v>
      </c>
      <c r="FM58">
        <v>509</v>
      </c>
      <c r="FO58" t="s">
        <v>69</v>
      </c>
      <c r="FP58">
        <v>8.1309583757840302E-4</v>
      </c>
      <c r="FQ58">
        <v>24523222</v>
      </c>
      <c r="FR58">
        <v>1557</v>
      </c>
      <c r="FT58" t="s">
        <v>69</v>
      </c>
      <c r="FU58">
        <v>8.0591693800341599E-4</v>
      </c>
      <c r="FV58">
        <v>24266688</v>
      </c>
      <c r="FW58">
        <v>1557</v>
      </c>
      <c r="FY58" t="s">
        <v>69</v>
      </c>
      <c r="FZ58">
        <v>8.1147423453523397E-4</v>
      </c>
      <c r="GA58">
        <v>22676960</v>
      </c>
      <c r="GB58">
        <v>1561</v>
      </c>
      <c r="GD58" t="s">
        <v>69</v>
      </c>
      <c r="GE58">
        <v>8.1917397021716895E-4</v>
      </c>
      <c r="GF58">
        <v>19637459</v>
      </c>
      <c r="GG58">
        <v>1434</v>
      </c>
      <c r="GI58" t="s">
        <v>68</v>
      </c>
      <c r="GJ58">
        <v>7.2749905321084604E-4</v>
      </c>
      <c r="GK58">
        <v>11810393</v>
      </c>
      <c r="GL58">
        <v>978</v>
      </c>
      <c r="GN58" t="s">
        <v>68</v>
      </c>
      <c r="GO58">
        <v>7.2719072861765304E-4</v>
      </c>
      <c r="GP58">
        <v>6928514</v>
      </c>
      <c r="GQ58">
        <v>644</v>
      </c>
      <c r="GS58" t="s">
        <v>65</v>
      </c>
      <c r="GT58">
        <v>7.2270181569300605E-4</v>
      </c>
      <c r="GU58">
        <v>12582843</v>
      </c>
      <c r="GV58">
        <v>825</v>
      </c>
      <c r="GX58" t="s">
        <v>65</v>
      </c>
      <c r="GY58">
        <v>7.2558083710837196E-4</v>
      </c>
      <c r="GZ58">
        <v>11168444</v>
      </c>
      <c r="HA58">
        <v>676</v>
      </c>
      <c r="HC58" t="s">
        <v>65</v>
      </c>
      <c r="HD58">
        <v>7.2860543444667504E-4</v>
      </c>
      <c r="HE58">
        <v>14916281</v>
      </c>
      <c r="HF58">
        <v>806</v>
      </c>
      <c r="HH58" t="s">
        <v>65</v>
      </c>
      <c r="HI58">
        <v>7.3315868925223399E-4</v>
      </c>
      <c r="HJ58">
        <v>7949889</v>
      </c>
      <c r="HK58">
        <v>488</v>
      </c>
      <c r="HM58" t="s">
        <v>65</v>
      </c>
      <c r="HN58">
        <v>7.3710192080993404E-4</v>
      </c>
      <c r="HO58">
        <v>11368943</v>
      </c>
      <c r="HP58">
        <v>645</v>
      </c>
      <c r="HR58" t="s">
        <v>63</v>
      </c>
      <c r="HS58">
        <v>9.7934907547381992E-4</v>
      </c>
      <c r="HT58">
        <v>20180083</v>
      </c>
      <c r="HU58">
        <v>1794</v>
      </c>
      <c r="HW58" t="s">
        <v>62</v>
      </c>
      <c r="HX58">
        <v>4.20930502603435E-3</v>
      </c>
      <c r="HY58">
        <v>41152624</v>
      </c>
      <c r="HZ58">
        <v>2172</v>
      </c>
      <c r="IB58" t="s">
        <v>62</v>
      </c>
      <c r="IC58">
        <v>4.3799362219919596E-3</v>
      </c>
      <c r="ID58">
        <v>43245410</v>
      </c>
      <c r="IE58">
        <v>2252</v>
      </c>
      <c r="IG58" t="s">
        <v>62</v>
      </c>
      <c r="IH58">
        <v>4.7107738427886398E-3</v>
      </c>
      <c r="II58">
        <v>43053890</v>
      </c>
      <c r="IJ58">
        <v>2147</v>
      </c>
      <c r="IL58" t="s">
        <v>62</v>
      </c>
      <c r="IM58">
        <v>4.7115095358796896E-3</v>
      </c>
      <c r="IN58">
        <v>40703038</v>
      </c>
      <c r="IO58">
        <v>2125</v>
      </c>
      <c r="IQ58" t="s">
        <v>62</v>
      </c>
      <c r="IR58">
        <v>4.6814923330411699E-3</v>
      </c>
      <c r="IS58">
        <v>42019600</v>
      </c>
      <c r="IT58">
        <v>2109</v>
      </c>
      <c r="IV58" t="s">
        <v>62</v>
      </c>
      <c r="IW58">
        <v>4.6650501793827201E-3</v>
      </c>
      <c r="IX58">
        <v>41747573</v>
      </c>
      <c r="IY58">
        <v>2221</v>
      </c>
      <c r="JA58" t="s">
        <v>62</v>
      </c>
      <c r="JB58">
        <v>4.5097049399375399E-3</v>
      </c>
      <c r="JC58">
        <v>40616365</v>
      </c>
      <c r="JD58">
        <v>2207</v>
      </c>
      <c r="JF58" t="s">
        <v>62</v>
      </c>
      <c r="JG58">
        <v>4.7700320874742401E-3</v>
      </c>
      <c r="JH58">
        <v>41897636</v>
      </c>
      <c r="JI58">
        <v>2226</v>
      </c>
      <c r="JK58" t="s">
        <v>62</v>
      </c>
      <c r="JL58">
        <v>4.7432981294337796E-3</v>
      </c>
      <c r="JM58">
        <v>41278902</v>
      </c>
      <c r="JN58">
        <v>2234</v>
      </c>
      <c r="JP58" t="s">
        <v>62</v>
      </c>
      <c r="JQ58">
        <v>4.8175731971970299E-3</v>
      </c>
      <c r="JR58">
        <v>41933055</v>
      </c>
      <c r="JS58">
        <v>2093</v>
      </c>
      <c r="JU58" t="s">
        <v>62</v>
      </c>
      <c r="JV58">
        <v>4.7368375892427299E-3</v>
      </c>
      <c r="JW58">
        <v>41505457</v>
      </c>
      <c r="JX58">
        <v>2130</v>
      </c>
      <c r="JZ58" t="s">
        <v>62</v>
      </c>
      <c r="KA58">
        <v>5.0929356593223804E-3</v>
      </c>
      <c r="KB58">
        <v>39076069</v>
      </c>
      <c r="KC58">
        <v>2145</v>
      </c>
      <c r="KE58" t="s">
        <v>61</v>
      </c>
      <c r="KF58">
        <v>7.2189698728709905E-4</v>
      </c>
      <c r="KG58">
        <v>5939471</v>
      </c>
      <c r="KH58">
        <v>573</v>
      </c>
      <c r="KJ58" t="s">
        <v>61</v>
      </c>
      <c r="KK58">
        <v>7.2292518075409899E-4</v>
      </c>
      <c r="KL58">
        <v>9620222</v>
      </c>
      <c r="KM58">
        <v>688</v>
      </c>
      <c r="KO58" t="s">
        <v>61</v>
      </c>
      <c r="KP58">
        <v>7.2513080013012897E-4</v>
      </c>
      <c r="KQ58">
        <v>5800783</v>
      </c>
      <c r="KR58">
        <v>566</v>
      </c>
      <c r="KT58" t="s">
        <v>61</v>
      </c>
      <c r="KU58">
        <v>7.2582245971574105E-4</v>
      </c>
      <c r="KV58">
        <v>5582459</v>
      </c>
      <c r="KW58">
        <v>573</v>
      </c>
    </row>
    <row r="59" spans="1:309" x14ac:dyDescent="0.25">
      <c r="A59" t="s">
        <v>79</v>
      </c>
      <c r="B59">
        <v>7.6283386413293001E-4</v>
      </c>
      <c r="C59">
        <v>1185486</v>
      </c>
      <c r="D59">
        <v>440</v>
      </c>
      <c r="F59" t="s">
        <v>190</v>
      </c>
      <c r="G59">
        <v>1.13225071865811E-3</v>
      </c>
      <c r="H59">
        <v>5217169</v>
      </c>
      <c r="I59">
        <v>1557</v>
      </c>
      <c r="K59" t="s">
        <v>190</v>
      </c>
      <c r="L59">
        <v>1.1176652777262601E-3</v>
      </c>
      <c r="M59">
        <v>5197836</v>
      </c>
      <c r="N59">
        <v>1626</v>
      </c>
      <c r="P59" t="s">
        <v>79</v>
      </c>
      <c r="Q59">
        <v>7.6638299153320702E-4</v>
      </c>
      <c r="R59">
        <v>1196702</v>
      </c>
      <c r="S59">
        <v>448</v>
      </c>
      <c r="U59" t="s">
        <v>79</v>
      </c>
      <c r="V59">
        <v>7.5925932470933698E-4</v>
      </c>
      <c r="W59">
        <v>1164886</v>
      </c>
      <c r="X59">
        <v>451</v>
      </c>
      <c r="Z59" t="s">
        <v>79</v>
      </c>
      <c r="AA59">
        <v>7.5287540768645205E-4</v>
      </c>
      <c r="AB59">
        <v>1183734</v>
      </c>
      <c r="AC59">
        <v>450</v>
      </c>
      <c r="AE59" t="s">
        <v>79</v>
      </c>
      <c r="AF59">
        <v>7.5856056791772199E-4</v>
      </c>
      <c r="AG59">
        <v>1296802</v>
      </c>
      <c r="AH59">
        <v>445</v>
      </c>
      <c r="AJ59" t="s">
        <v>79</v>
      </c>
      <c r="AK59">
        <v>7.6223318748963197E-4</v>
      </c>
      <c r="AL59">
        <v>1743179</v>
      </c>
      <c r="AM59">
        <v>604</v>
      </c>
      <c r="AO59" t="s">
        <v>79</v>
      </c>
      <c r="AP59">
        <v>7.6520562910364302E-4</v>
      </c>
      <c r="AQ59">
        <v>2021230</v>
      </c>
      <c r="AR59">
        <v>448</v>
      </c>
      <c r="AT59" t="s">
        <v>76</v>
      </c>
      <c r="AU59">
        <v>1.0933005023330399E-3</v>
      </c>
      <c r="AV59">
        <v>9178342</v>
      </c>
      <c r="AW59">
        <v>1434</v>
      </c>
      <c r="AY59" t="s">
        <v>76</v>
      </c>
      <c r="AZ59">
        <v>1.0906548737579099E-3</v>
      </c>
      <c r="BA59">
        <v>9143032</v>
      </c>
      <c r="BB59">
        <v>1558</v>
      </c>
      <c r="BD59" t="s">
        <v>76</v>
      </c>
      <c r="BE59">
        <v>1.0722653729457799E-3</v>
      </c>
      <c r="BF59">
        <v>9949395</v>
      </c>
      <c r="BG59">
        <v>1579</v>
      </c>
      <c r="BI59" t="s">
        <v>76</v>
      </c>
      <c r="BJ59">
        <v>1.05923110448899E-3</v>
      </c>
      <c r="BK59">
        <v>9934910</v>
      </c>
      <c r="BL59">
        <v>1580</v>
      </c>
      <c r="BN59" t="s">
        <v>74</v>
      </c>
      <c r="BO59">
        <v>8.1908014998703703E-4</v>
      </c>
      <c r="BP59">
        <v>8321419</v>
      </c>
      <c r="BQ59">
        <v>1246</v>
      </c>
      <c r="BS59" t="s">
        <v>74</v>
      </c>
      <c r="BT59">
        <v>8.1327630102076196E-4</v>
      </c>
      <c r="BU59">
        <v>9048501</v>
      </c>
      <c r="BV59">
        <v>1255</v>
      </c>
      <c r="BX59" t="s">
        <v>74</v>
      </c>
      <c r="BY59">
        <v>7.92222580242718E-4</v>
      </c>
      <c r="BZ59">
        <v>8847179</v>
      </c>
      <c r="CA59">
        <v>1110</v>
      </c>
      <c r="CC59" t="s">
        <v>74</v>
      </c>
      <c r="CD59">
        <v>7.8924305742528698E-4</v>
      </c>
      <c r="CE59">
        <v>9008365</v>
      </c>
      <c r="CF59">
        <v>1125</v>
      </c>
      <c r="CH59" t="s">
        <v>74</v>
      </c>
      <c r="CI59">
        <v>7.9461439083246602E-4</v>
      </c>
      <c r="CJ59">
        <v>9410803</v>
      </c>
      <c r="CK59">
        <v>1135</v>
      </c>
      <c r="CM59" t="s">
        <v>74</v>
      </c>
      <c r="CN59">
        <v>7.8649873897882502E-4</v>
      </c>
      <c r="CO59">
        <v>8691832</v>
      </c>
      <c r="CP59">
        <v>981</v>
      </c>
      <c r="CR59" t="s">
        <v>74</v>
      </c>
      <c r="CS59">
        <v>7.8774278418831001E-4</v>
      </c>
      <c r="CT59">
        <v>10390200</v>
      </c>
      <c r="CU59">
        <v>1125</v>
      </c>
      <c r="CW59" t="s">
        <v>74</v>
      </c>
      <c r="CX59">
        <v>7.8292869990910995E-4</v>
      </c>
      <c r="CY59">
        <v>8951254</v>
      </c>
      <c r="CZ59">
        <v>972</v>
      </c>
      <c r="DB59" t="s">
        <v>74</v>
      </c>
      <c r="DC59">
        <v>7.7371503736975997E-4</v>
      </c>
      <c r="DD59">
        <v>10445208</v>
      </c>
      <c r="DE59">
        <v>978</v>
      </c>
      <c r="DG59" t="s">
        <v>74</v>
      </c>
      <c r="DH59">
        <v>7.7309764428580303E-4</v>
      </c>
      <c r="DI59">
        <v>12591505</v>
      </c>
      <c r="DJ59">
        <v>1147</v>
      </c>
      <c r="DL59" t="s">
        <v>74</v>
      </c>
      <c r="DM59">
        <v>7.5517723646949405E-4</v>
      </c>
      <c r="DN59">
        <v>12693912</v>
      </c>
      <c r="DO59">
        <v>1261</v>
      </c>
      <c r="DQ59" t="s">
        <v>74</v>
      </c>
      <c r="DR59">
        <v>7.6796784005068802E-4</v>
      </c>
      <c r="DS59">
        <v>12971090</v>
      </c>
      <c r="DT59">
        <v>1265</v>
      </c>
      <c r="DV59" t="s">
        <v>73</v>
      </c>
      <c r="DW59">
        <v>7.3913343110580004E-4</v>
      </c>
      <c r="DX59">
        <v>1776126</v>
      </c>
      <c r="DY59">
        <v>181</v>
      </c>
      <c r="EA59" t="s">
        <v>73</v>
      </c>
      <c r="EB59">
        <v>7.3002488590796105E-4</v>
      </c>
      <c r="EC59">
        <v>1998127</v>
      </c>
      <c r="ED59">
        <v>179</v>
      </c>
      <c r="EF59" t="s">
        <v>73</v>
      </c>
      <c r="EG59">
        <v>7.2704392199534197E-4</v>
      </c>
      <c r="EH59">
        <v>2184629</v>
      </c>
      <c r="EI59">
        <v>179</v>
      </c>
      <c r="EK59" t="s">
        <v>73</v>
      </c>
      <c r="EL59">
        <v>7.27252046132384E-4</v>
      </c>
      <c r="EM59">
        <v>2393580</v>
      </c>
      <c r="EN59">
        <v>180</v>
      </c>
      <c r="EP59" t="s">
        <v>73</v>
      </c>
      <c r="EQ59">
        <v>7.20623640540772E-4</v>
      </c>
      <c r="ER59">
        <v>3944903</v>
      </c>
      <c r="ES59">
        <v>321</v>
      </c>
      <c r="EU59" t="s">
        <v>72</v>
      </c>
      <c r="EV59">
        <v>7.2270486451761701E-4</v>
      </c>
      <c r="EW59">
        <v>16699934</v>
      </c>
      <c r="EX59">
        <v>1256</v>
      </c>
      <c r="EZ59" t="s">
        <v>72</v>
      </c>
      <c r="FA59">
        <v>7.2229725639771805E-4</v>
      </c>
      <c r="FB59">
        <v>19106219</v>
      </c>
      <c r="FC59">
        <v>1295</v>
      </c>
      <c r="FE59" t="s">
        <v>72</v>
      </c>
      <c r="FF59">
        <v>7.25409777666262E-4</v>
      </c>
      <c r="FG59">
        <v>19437296</v>
      </c>
      <c r="FH59">
        <v>1163</v>
      </c>
      <c r="FJ59" t="s">
        <v>72</v>
      </c>
      <c r="FK59">
        <v>7.2573338676684403E-4</v>
      </c>
      <c r="FL59">
        <v>19835725</v>
      </c>
      <c r="FM59">
        <v>1162</v>
      </c>
      <c r="FO59" t="s">
        <v>70</v>
      </c>
      <c r="FP59">
        <v>7.6885233289670704E-4</v>
      </c>
      <c r="FQ59">
        <v>15777129</v>
      </c>
      <c r="FR59">
        <v>1076</v>
      </c>
      <c r="FT59" t="s">
        <v>70</v>
      </c>
      <c r="FU59">
        <v>7.9417675394160897E-4</v>
      </c>
      <c r="FV59">
        <v>14363562</v>
      </c>
      <c r="FW59">
        <v>959</v>
      </c>
      <c r="FY59" t="s">
        <v>70</v>
      </c>
      <c r="FZ59">
        <v>7.7608006241699102E-4</v>
      </c>
      <c r="GA59">
        <v>14121982</v>
      </c>
      <c r="GB59">
        <v>1080</v>
      </c>
      <c r="GD59" t="s">
        <v>70</v>
      </c>
      <c r="GE59">
        <v>7.9385765950913797E-4</v>
      </c>
      <c r="GF59">
        <v>11447078</v>
      </c>
      <c r="GG59">
        <v>952</v>
      </c>
      <c r="GI59" t="s">
        <v>69</v>
      </c>
      <c r="GJ59">
        <v>8.1074917092211201E-4</v>
      </c>
      <c r="GK59">
        <v>19536750</v>
      </c>
      <c r="GL59">
        <v>1449</v>
      </c>
      <c r="GN59" t="s">
        <v>69</v>
      </c>
      <c r="GO59">
        <v>8.1695644656088601E-4</v>
      </c>
      <c r="GP59">
        <v>20782304</v>
      </c>
      <c r="GQ59">
        <v>1572</v>
      </c>
      <c r="GS59" t="s">
        <v>66</v>
      </c>
      <c r="GT59">
        <v>7.8854603266591901E-4</v>
      </c>
      <c r="GU59">
        <v>12579170</v>
      </c>
      <c r="GV59">
        <v>782</v>
      </c>
      <c r="GX59" t="s">
        <v>66</v>
      </c>
      <c r="GY59">
        <v>7.9587242072015E-4</v>
      </c>
      <c r="GZ59">
        <v>17842319</v>
      </c>
      <c r="HA59">
        <v>1274</v>
      </c>
      <c r="HC59" t="s">
        <v>66</v>
      </c>
      <c r="HD59">
        <v>7.9918499275049497E-4</v>
      </c>
      <c r="HE59">
        <v>12371718</v>
      </c>
      <c r="HF59">
        <v>786</v>
      </c>
      <c r="HH59" t="s">
        <v>66</v>
      </c>
      <c r="HI59">
        <v>7.4108679947247603E-4</v>
      </c>
      <c r="HJ59">
        <v>7767232</v>
      </c>
      <c r="HK59">
        <v>620</v>
      </c>
      <c r="HM59" t="s">
        <v>66</v>
      </c>
      <c r="HN59">
        <v>7.4179837897367102E-4</v>
      </c>
      <c r="HO59">
        <v>8436951</v>
      </c>
      <c r="HP59">
        <v>756</v>
      </c>
      <c r="HR59" t="s">
        <v>64</v>
      </c>
      <c r="HS59">
        <v>9.5716429265715799E-4</v>
      </c>
      <c r="HT59">
        <v>19445264</v>
      </c>
      <c r="HU59">
        <v>1518</v>
      </c>
      <c r="HW59" t="s">
        <v>63</v>
      </c>
      <c r="HX59">
        <v>9.6867339633858096E-4</v>
      </c>
      <c r="HY59">
        <v>25658618</v>
      </c>
      <c r="HZ59">
        <v>2039</v>
      </c>
      <c r="IB59" t="s">
        <v>63</v>
      </c>
      <c r="IC59">
        <v>9.5910910645284999E-4</v>
      </c>
      <c r="ID59">
        <v>21855938</v>
      </c>
      <c r="IE59">
        <v>1816</v>
      </c>
      <c r="IG59" t="s">
        <v>63</v>
      </c>
      <c r="IH59">
        <v>9.6548101946348E-4</v>
      </c>
      <c r="II59">
        <v>19827889</v>
      </c>
      <c r="IJ59">
        <v>1646</v>
      </c>
      <c r="IL59" t="s">
        <v>63</v>
      </c>
      <c r="IM59">
        <v>9.7821586371554608E-4</v>
      </c>
      <c r="IN59">
        <v>18551486</v>
      </c>
      <c r="IO59">
        <v>1501</v>
      </c>
      <c r="IQ59" t="s">
        <v>63</v>
      </c>
      <c r="IR59">
        <v>9.9178136136928189E-4</v>
      </c>
      <c r="IS59">
        <v>19540985</v>
      </c>
      <c r="IT59">
        <v>1625</v>
      </c>
      <c r="IV59" t="s">
        <v>63</v>
      </c>
      <c r="IW59">
        <v>9.9766409312181201E-4</v>
      </c>
      <c r="IX59">
        <v>18462746</v>
      </c>
      <c r="IY59">
        <v>1409</v>
      </c>
      <c r="JA59" t="s">
        <v>63</v>
      </c>
      <c r="JB59">
        <v>9.92241806565168E-4</v>
      </c>
      <c r="JC59">
        <v>19727751</v>
      </c>
      <c r="JD59">
        <v>1647</v>
      </c>
      <c r="JF59" t="s">
        <v>63</v>
      </c>
      <c r="JG59">
        <v>1.0118370141306301E-3</v>
      </c>
      <c r="JH59">
        <v>19099230</v>
      </c>
      <c r="JI59">
        <v>1786</v>
      </c>
      <c r="JK59" t="s">
        <v>63</v>
      </c>
      <c r="JL59">
        <v>1.00817120190587E-3</v>
      </c>
      <c r="JM59">
        <v>18847505</v>
      </c>
      <c r="JN59">
        <v>1658</v>
      </c>
      <c r="JP59" t="s">
        <v>63</v>
      </c>
      <c r="JQ59">
        <v>1.0138333866610699E-3</v>
      </c>
      <c r="JR59">
        <v>18849539</v>
      </c>
      <c r="JS59">
        <v>1780</v>
      </c>
      <c r="JU59" t="s">
        <v>63</v>
      </c>
      <c r="JV59">
        <v>1.00460361697821E-3</v>
      </c>
      <c r="JW59">
        <v>19558165</v>
      </c>
      <c r="JX59">
        <v>1860</v>
      </c>
      <c r="JZ59" t="s">
        <v>63</v>
      </c>
      <c r="KA59">
        <v>8.1615985637948404E-4</v>
      </c>
      <c r="KB59">
        <v>14472783</v>
      </c>
      <c r="KC59">
        <v>1507</v>
      </c>
      <c r="KE59" t="s">
        <v>62</v>
      </c>
      <c r="KF59">
        <v>4.9723384784972997E-3</v>
      </c>
      <c r="KG59">
        <v>44681543</v>
      </c>
      <c r="KH59">
        <v>2300</v>
      </c>
      <c r="KJ59" t="s">
        <v>62</v>
      </c>
      <c r="KK59">
        <v>5.0516938242010498E-3</v>
      </c>
      <c r="KL59">
        <v>45580137</v>
      </c>
      <c r="KM59">
        <v>2300</v>
      </c>
      <c r="KO59" t="s">
        <v>62</v>
      </c>
      <c r="KP59">
        <v>5.4995942115645896E-3</v>
      </c>
      <c r="KQ59">
        <v>45849911</v>
      </c>
      <c r="KR59">
        <v>2252</v>
      </c>
      <c r="KT59" t="s">
        <v>62</v>
      </c>
      <c r="KU59">
        <v>5.90106450179288E-3</v>
      </c>
      <c r="KV59">
        <v>46151636</v>
      </c>
      <c r="KW59">
        <v>2274</v>
      </c>
    </row>
    <row r="60" spans="1:309" x14ac:dyDescent="0.25">
      <c r="A60" t="s">
        <v>80</v>
      </c>
      <c r="B60">
        <v>7.5924319375101203E-4</v>
      </c>
      <c r="C60">
        <v>1330173</v>
      </c>
      <c r="D60">
        <v>173</v>
      </c>
      <c r="F60" t="s">
        <v>232</v>
      </c>
      <c r="G60">
        <v>8.3564916176621495E-3</v>
      </c>
      <c r="H60">
        <v>13251801</v>
      </c>
      <c r="I60">
        <v>1557</v>
      </c>
      <c r="K60" t="s">
        <v>232</v>
      </c>
      <c r="L60">
        <v>7.9408881493028393E-3</v>
      </c>
      <c r="M60">
        <v>12853710</v>
      </c>
      <c r="N60">
        <v>1626</v>
      </c>
      <c r="P60" t="s">
        <v>80</v>
      </c>
      <c r="Q60">
        <v>7.6252295064743497E-4</v>
      </c>
      <c r="R60">
        <v>1313090</v>
      </c>
      <c r="S60">
        <v>171</v>
      </c>
      <c r="U60" t="s">
        <v>80</v>
      </c>
      <c r="V60">
        <v>7.5637936563067402E-4</v>
      </c>
      <c r="W60">
        <v>1306635</v>
      </c>
      <c r="X60">
        <v>172</v>
      </c>
      <c r="Z60" t="s">
        <v>80</v>
      </c>
      <c r="AA60">
        <v>7.4957519293775501E-4</v>
      </c>
      <c r="AB60">
        <v>431983</v>
      </c>
      <c r="AC60">
        <v>157</v>
      </c>
      <c r="AE60" t="s">
        <v>80</v>
      </c>
      <c r="AF60">
        <v>7.5540887464174396E-4</v>
      </c>
      <c r="AG60">
        <v>1453774</v>
      </c>
      <c r="AH60">
        <v>171</v>
      </c>
      <c r="AJ60" t="s">
        <v>80</v>
      </c>
      <c r="AK60">
        <v>7.5853350189633399E-4</v>
      </c>
      <c r="AL60">
        <v>0</v>
      </c>
      <c r="AM60">
        <v>0</v>
      </c>
      <c r="AO60" t="s">
        <v>80</v>
      </c>
      <c r="AP60">
        <v>7.6180802437785596E-4</v>
      </c>
      <c r="AQ60">
        <v>0</v>
      </c>
      <c r="AR60">
        <v>0</v>
      </c>
      <c r="AT60" t="s">
        <v>77</v>
      </c>
      <c r="AU60">
        <v>7.5386879566904301E-4</v>
      </c>
      <c r="AV60">
        <v>3362445</v>
      </c>
      <c r="AW60">
        <v>493</v>
      </c>
      <c r="AY60" t="s">
        <v>77</v>
      </c>
      <c r="AZ60">
        <v>7.5684721777040495E-4</v>
      </c>
      <c r="BA60">
        <v>3322770</v>
      </c>
      <c r="BB60">
        <v>490</v>
      </c>
      <c r="BD60" t="s">
        <v>77</v>
      </c>
      <c r="BE60">
        <v>7.5293996948356699E-4</v>
      </c>
      <c r="BF60">
        <v>2630409</v>
      </c>
      <c r="BG60">
        <v>470</v>
      </c>
      <c r="BI60" t="s">
        <v>77</v>
      </c>
      <c r="BJ60">
        <v>7.4624751508016397E-4</v>
      </c>
      <c r="BK60">
        <v>3554257</v>
      </c>
      <c r="BL60">
        <v>489</v>
      </c>
      <c r="BN60" t="s">
        <v>75</v>
      </c>
      <c r="BO60">
        <v>8.0386487050874804E-4</v>
      </c>
      <c r="BP60">
        <v>8020463</v>
      </c>
      <c r="BQ60">
        <v>1233</v>
      </c>
      <c r="BS60" t="s">
        <v>75</v>
      </c>
      <c r="BT60">
        <v>7.9608323060298501E-4</v>
      </c>
      <c r="BU60">
        <v>7339545</v>
      </c>
      <c r="BV60">
        <v>1080</v>
      </c>
      <c r="BX60" t="s">
        <v>75</v>
      </c>
      <c r="BY60">
        <v>7.5638655136040097E-4</v>
      </c>
      <c r="BZ60">
        <v>7817358</v>
      </c>
      <c r="CA60">
        <v>1084</v>
      </c>
      <c r="CC60" t="s">
        <v>75</v>
      </c>
      <c r="CD60">
        <v>7.60700816913995E-4</v>
      </c>
      <c r="CE60">
        <v>9447007</v>
      </c>
      <c r="CF60">
        <v>1239</v>
      </c>
      <c r="CH60" t="s">
        <v>75</v>
      </c>
      <c r="CI60">
        <v>7.60288155215029E-4</v>
      </c>
      <c r="CJ60">
        <v>8243057</v>
      </c>
      <c r="CK60">
        <v>977</v>
      </c>
      <c r="CM60" t="s">
        <v>75</v>
      </c>
      <c r="CN60">
        <v>7.5767639793665204E-4</v>
      </c>
      <c r="CO60">
        <v>10787532</v>
      </c>
      <c r="CP60">
        <v>1133</v>
      </c>
      <c r="CR60" t="s">
        <v>75</v>
      </c>
      <c r="CS60">
        <v>7.5918152299070201E-4</v>
      </c>
      <c r="CT60">
        <v>10423205</v>
      </c>
      <c r="CU60">
        <v>1071</v>
      </c>
      <c r="CW60" t="s">
        <v>75</v>
      </c>
      <c r="CX60">
        <v>7.5813481819811401E-4</v>
      </c>
      <c r="CY60">
        <v>9311963</v>
      </c>
      <c r="CZ60">
        <v>970</v>
      </c>
      <c r="DB60" t="s">
        <v>75</v>
      </c>
      <c r="DC60">
        <v>7.5971245939302303E-4</v>
      </c>
      <c r="DD60">
        <v>12229976</v>
      </c>
      <c r="DE60">
        <v>1205</v>
      </c>
      <c r="DG60" t="s">
        <v>75</v>
      </c>
      <c r="DH60">
        <v>7.5300494047822702E-4</v>
      </c>
      <c r="DI60">
        <v>10558670</v>
      </c>
      <c r="DJ60">
        <v>1033</v>
      </c>
      <c r="DL60" t="s">
        <v>75</v>
      </c>
      <c r="DM60">
        <v>7.3953974116810497E-4</v>
      </c>
      <c r="DN60">
        <v>10572688</v>
      </c>
      <c r="DO60">
        <v>1078</v>
      </c>
      <c r="DQ60" t="s">
        <v>75</v>
      </c>
      <c r="DR60">
        <v>7.5482652357018796E-4</v>
      </c>
      <c r="DS60">
        <v>13207886</v>
      </c>
      <c r="DT60">
        <v>1255</v>
      </c>
      <c r="DV60" t="s">
        <v>74</v>
      </c>
      <c r="DW60">
        <v>7.6465515049956901E-4</v>
      </c>
      <c r="DX60">
        <v>12429290</v>
      </c>
      <c r="DY60">
        <v>1177</v>
      </c>
      <c r="EA60" t="s">
        <v>74</v>
      </c>
      <c r="EB60">
        <v>7.5089788402032097E-4</v>
      </c>
      <c r="EC60">
        <v>13794706</v>
      </c>
      <c r="ED60">
        <v>1178</v>
      </c>
      <c r="EF60" t="s">
        <v>74</v>
      </c>
      <c r="EG60">
        <v>7.4572511713137104E-4</v>
      </c>
      <c r="EH60">
        <v>14528643</v>
      </c>
      <c r="EI60">
        <v>1176</v>
      </c>
      <c r="EK60" t="s">
        <v>74</v>
      </c>
      <c r="EL60">
        <v>7.4364932737360097E-4</v>
      </c>
      <c r="EM60">
        <v>13395930</v>
      </c>
      <c r="EN60">
        <v>1135</v>
      </c>
      <c r="EP60" t="s">
        <v>74</v>
      </c>
      <c r="EQ60">
        <v>7.39651529153608E-4</v>
      </c>
      <c r="ER60">
        <v>12856078</v>
      </c>
      <c r="ES60">
        <v>1002</v>
      </c>
      <c r="EU60" t="s">
        <v>73</v>
      </c>
      <c r="EV60">
        <v>7.2056295986700901E-4</v>
      </c>
      <c r="EW60">
        <v>2953616</v>
      </c>
      <c r="EX60">
        <v>180</v>
      </c>
      <c r="EZ60" t="s">
        <v>73</v>
      </c>
      <c r="FA60">
        <v>7.2049938272356398E-4</v>
      </c>
      <c r="FB60">
        <v>3194506</v>
      </c>
      <c r="FC60">
        <v>181</v>
      </c>
      <c r="FE60" t="s">
        <v>73</v>
      </c>
      <c r="FF60">
        <v>7.2347177068148797E-4</v>
      </c>
      <c r="FG60">
        <v>3334168</v>
      </c>
      <c r="FH60">
        <v>180</v>
      </c>
      <c r="FJ60" t="s">
        <v>73</v>
      </c>
      <c r="FK60">
        <v>7.2357401038065396E-4</v>
      </c>
      <c r="FL60">
        <v>3693855</v>
      </c>
      <c r="FM60">
        <v>186</v>
      </c>
      <c r="FO60" t="s">
        <v>274</v>
      </c>
      <c r="FP60">
        <v>7.2658303279851395E-4</v>
      </c>
      <c r="FQ60">
        <v>7982444</v>
      </c>
      <c r="FR60">
        <v>507</v>
      </c>
      <c r="FT60" t="s">
        <v>274</v>
      </c>
      <c r="FU60">
        <v>7.1779746533476405E-4</v>
      </c>
      <c r="FV60">
        <v>7790285</v>
      </c>
      <c r="FW60">
        <v>512</v>
      </c>
      <c r="FY60" t="s">
        <v>274</v>
      </c>
      <c r="FZ60">
        <v>7.2366485685268695E-4</v>
      </c>
      <c r="GA60">
        <v>9328534</v>
      </c>
      <c r="GB60">
        <v>681</v>
      </c>
      <c r="GD60" t="s">
        <v>274</v>
      </c>
      <c r="GE60">
        <v>7.2960023719156203E-4</v>
      </c>
      <c r="GF60">
        <v>7549265</v>
      </c>
      <c r="GG60">
        <v>666</v>
      </c>
      <c r="GI60" t="s">
        <v>70</v>
      </c>
      <c r="GJ60">
        <v>7.7049233844991296E-4</v>
      </c>
      <c r="GK60">
        <v>10762517</v>
      </c>
      <c r="GL60">
        <v>953</v>
      </c>
      <c r="GN60" t="s">
        <v>70</v>
      </c>
      <c r="GO60">
        <v>7.6763762847161996E-4</v>
      </c>
      <c r="GP60">
        <v>11101477</v>
      </c>
      <c r="GQ60">
        <v>955</v>
      </c>
      <c r="GS60" t="s">
        <v>67</v>
      </c>
      <c r="GT60">
        <v>7.4450086245377402E-4</v>
      </c>
      <c r="GU60">
        <v>15213650</v>
      </c>
      <c r="GV60">
        <v>1125</v>
      </c>
      <c r="GX60" t="s">
        <v>67</v>
      </c>
      <c r="GY60">
        <v>7.4740188286345798E-4</v>
      </c>
      <c r="GZ60">
        <v>14464290</v>
      </c>
      <c r="HA60">
        <v>1235</v>
      </c>
      <c r="HC60" t="s">
        <v>67</v>
      </c>
      <c r="HD60">
        <v>7.4851397468981998E-4</v>
      </c>
      <c r="HE60">
        <v>17874238</v>
      </c>
      <c r="HF60">
        <v>1364</v>
      </c>
      <c r="HH60" t="s">
        <v>67</v>
      </c>
      <c r="HI60">
        <v>7.4976218216699997E-4</v>
      </c>
      <c r="HJ60">
        <v>17043638</v>
      </c>
      <c r="HK60">
        <v>1313</v>
      </c>
      <c r="HM60" t="s">
        <v>67</v>
      </c>
      <c r="HN60">
        <v>7.5744309277369802E-4</v>
      </c>
      <c r="HO60">
        <v>18358303</v>
      </c>
      <c r="HP60">
        <v>1450</v>
      </c>
      <c r="HR60" t="s">
        <v>65</v>
      </c>
      <c r="HS60">
        <v>7.3226143593761598E-4</v>
      </c>
      <c r="HT60">
        <v>7853077</v>
      </c>
      <c r="HU60">
        <v>498</v>
      </c>
      <c r="HW60" t="s">
        <v>64</v>
      </c>
      <c r="HX60">
        <v>9.4679432707631399E-4</v>
      </c>
      <c r="HY60">
        <v>17443909</v>
      </c>
      <c r="HZ60">
        <v>1303</v>
      </c>
      <c r="IB60" t="s">
        <v>64</v>
      </c>
      <c r="IC60">
        <v>9.9222296196610905E-4</v>
      </c>
      <c r="ID60">
        <v>21243087</v>
      </c>
      <c r="IE60">
        <v>1540</v>
      </c>
      <c r="IG60" t="s">
        <v>64</v>
      </c>
      <c r="IH60">
        <v>9.6814870601658596E-4</v>
      </c>
      <c r="II60">
        <v>15792185</v>
      </c>
      <c r="IJ60">
        <v>1222</v>
      </c>
      <c r="IL60" t="s">
        <v>64</v>
      </c>
      <c r="IM60">
        <v>9.71412984098138E-4</v>
      </c>
      <c r="IN60">
        <v>14936121</v>
      </c>
      <c r="IO60">
        <v>1204</v>
      </c>
      <c r="IQ60" t="s">
        <v>64</v>
      </c>
      <c r="IR60">
        <v>9.9308365163350309E-4</v>
      </c>
      <c r="IS60">
        <v>15821022</v>
      </c>
      <c r="IT60">
        <v>1307</v>
      </c>
      <c r="IV60" t="s">
        <v>64</v>
      </c>
      <c r="IW60">
        <v>1.01798226562477E-3</v>
      </c>
      <c r="IX60">
        <v>15205590</v>
      </c>
      <c r="IY60">
        <v>1305</v>
      </c>
      <c r="JA60" t="s">
        <v>64</v>
      </c>
      <c r="JB60">
        <v>1.00598550058488E-3</v>
      </c>
      <c r="JC60">
        <v>15079373</v>
      </c>
      <c r="JD60">
        <v>1194</v>
      </c>
      <c r="JF60" t="s">
        <v>64</v>
      </c>
      <c r="JG60">
        <v>1.0100875529527899E-3</v>
      </c>
      <c r="JH60">
        <v>18947890</v>
      </c>
      <c r="JI60">
        <v>1733</v>
      </c>
      <c r="JK60" t="s">
        <v>64</v>
      </c>
      <c r="JL60">
        <v>1.02734882536338E-3</v>
      </c>
      <c r="JM60">
        <v>17111401</v>
      </c>
      <c r="JN60">
        <v>1604</v>
      </c>
      <c r="JP60" t="s">
        <v>64</v>
      </c>
      <c r="JQ60">
        <v>1.06269570739663E-3</v>
      </c>
      <c r="JR60">
        <v>18212448</v>
      </c>
      <c r="JS60">
        <v>1612</v>
      </c>
      <c r="JU60" t="s">
        <v>64</v>
      </c>
      <c r="JV60">
        <v>1.0619944333722499E-3</v>
      </c>
      <c r="JW60">
        <v>18710900</v>
      </c>
      <c r="JX60">
        <v>1608</v>
      </c>
      <c r="JZ60" t="s">
        <v>64</v>
      </c>
      <c r="KA60">
        <v>1.31656750090133E-3</v>
      </c>
      <c r="KB60">
        <v>17278564</v>
      </c>
      <c r="KC60">
        <v>1724</v>
      </c>
      <c r="KE60" t="s">
        <v>63</v>
      </c>
      <c r="KF60">
        <v>1.0297060481329701E-3</v>
      </c>
      <c r="KG60">
        <v>19241499</v>
      </c>
      <c r="KH60">
        <v>1663</v>
      </c>
      <c r="KJ60" t="s">
        <v>63</v>
      </c>
      <c r="KK60">
        <v>1.04337556964879E-3</v>
      </c>
      <c r="KL60">
        <v>20530845</v>
      </c>
      <c r="KM60">
        <v>1863</v>
      </c>
      <c r="KO60" t="s">
        <v>63</v>
      </c>
      <c r="KP60">
        <v>1.0172247279597499E-3</v>
      </c>
      <c r="KQ60">
        <v>18718430</v>
      </c>
      <c r="KR60">
        <v>1619</v>
      </c>
      <c r="KT60" t="s">
        <v>63</v>
      </c>
      <c r="KU60">
        <v>1.0305005670123899E-3</v>
      </c>
      <c r="KV60">
        <v>18932521</v>
      </c>
      <c r="KW60">
        <v>1773</v>
      </c>
    </row>
    <row r="61" spans="1:309" x14ac:dyDescent="0.25">
      <c r="A61" t="s">
        <v>81</v>
      </c>
      <c r="B61">
        <v>7.6741395091744396E-4</v>
      </c>
      <c r="C61">
        <v>3940243</v>
      </c>
      <c r="D61">
        <v>1280</v>
      </c>
      <c r="F61" t="s">
        <v>129</v>
      </c>
      <c r="G61">
        <v>7.5075094080212805E-4</v>
      </c>
      <c r="H61">
        <v>2014294</v>
      </c>
      <c r="I61">
        <v>355</v>
      </c>
      <c r="K61" t="s">
        <v>129</v>
      </c>
      <c r="L61">
        <v>7.5150646848262702E-4</v>
      </c>
      <c r="M61">
        <v>1762683</v>
      </c>
      <c r="N61">
        <v>333</v>
      </c>
      <c r="P61" t="s">
        <v>81</v>
      </c>
      <c r="Q61">
        <v>7.6950529364406997E-4</v>
      </c>
      <c r="R61">
        <v>4506695</v>
      </c>
      <c r="S61">
        <v>1231</v>
      </c>
      <c r="U61" t="s">
        <v>81</v>
      </c>
      <c r="V61">
        <v>7.6102853759134803E-4</v>
      </c>
      <c r="W61">
        <v>3506320</v>
      </c>
      <c r="X61">
        <v>1123</v>
      </c>
      <c r="Z61" t="s">
        <v>81</v>
      </c>
      <c r="AA61">
        <v>7.5519340456396396E-4</v>
      </c>
      <c r="AB61">
        <v>4093970</v>
      </c>
      <c r="AC61">
        <v>1256</v>
      </c>
      <c r="AE61" t="s">
        <v>81</v>
      </c>
      <c r="AF61">
        <v>7.5974043480184304E-4</v>
      </c>
      <c r="AG61">
        <v>4186996</v>
      </c>
      <c r="AH61">
        <v>1005</v>
      </c>
      <c r="AJ61" t="s">
        <v>81</v>
      </c>
      <c r="AK61">
        <v>7.6323805527925596E-4</v>
      </c>
      <c r="AL61">
        <v>3243827</v>
      </c>
      <c r="AM61">
        <v>904</v>
      </c>
      <c r="AO61" t="s">
        <v>81</v>
      </c>
      <c r="AP61">
        <v>7.6520950170993205E-4</v>
      </c>
      <c r="AQ61">
        <v>5015397</v>
      </c>
      <c r="AR61">
        <v>905</v>
      </c>
      <c r="AT61" t="s">
        <v>78</v>
      </c>
      <c r="AU61">
        <v>1.4916708035663099E-3</v>
      </c>
      <c r="AV61">
        <v>10105707</v>
      </c>
      <c r="AW61">
        <v>1643</v>
      </c>
      <c r="AY61" t="s">
        <v>78</v>
      </c>
      <c r="AZ61">
        <v>1.55390419492961E-3</v>
      </c>
      <c r="BA61">
        <v>10099834</v>
      </c>
      <c r="BB61">
        <v>1660</v>
      </c>
      <c r="BD61" t="s">
        <v>78</v>
      </c>
      <c r="BE61">
        <v>1.5781519424929401E-3</v>
      </c>
      <c r="BF61">
        <v>11101582</v>
      </c>
      <c r="BG61">
        <v>1686</v>
      </c>
      <c r="BI61" t="s">
        <v>78</v>
      </c>
      <c r="BJ61">
        <v>1.5604037359737901E-3</v>
      </c>
      <c r="BK61">
        <v>11060928</v>
      </c>
      <c r="BL61">
        <v>1686</v>
      </c>
      <c r="BN61" t="s">
        <v>76</v>
      </c>
      <c r="BO61">
        <v>1.0867302944106501E-3</v>
      </c>
      <c r="BP61">
        <v>10343734</v>
      </c>
      <c r="BQ61">
        <v>1575</v>
      </c>
      <c r="BS61" t="s">
        <v>76</v>
      </c>
      <c r="BT61">
        <v>1.0730458284416401E-3</v>
      </c>
      <c r="BU61">
        <v>11112932</v>
      </c>
      <c r="BV61">
        <v>1576</v>
      </c>
      <c r="BX61" t="s">
        <v>76</v>
      </c>
      <c r="BY61">
        <v>1.04512108989768E-3</v>
      </c>
      <c r="BZ61">
        <v>11792059</v>
      </c>
      <c r="CA61">
        <v>1568</v>
      </c>
      <c r="CC61" t="s">
        <v>76</v>
      </c>
      <c r="CD61">
        <v>1.0993990853417699E-3</v>
      </c>
      <c r="CE61">
        <v>12099404</v>
      </c>
      <c r="CF61">
        <v>1587</v>
      </c>
      <c r="CH61" t="s">
        <v>76</v>
      </c>
      <c r="CI61">
        <v>1.0951299123872699E-3</v>
      </c>
      <c r="CJ61">
        <v>12633764</v>
      </c>
      <c r="CK61">
        <v>1602</v>
      </c>
      <c r="CM61" t="s">
        <v>76</v>
      </c>
      <c r="CN61">
        <v>1.0467236750217701E-3</v>
      </c>
      <c r="CO61">
        <v>13679878</v>
      </c>
      <c r="CP61">
        <v>1601</v>
      </c>
      <c r="CR61" t="s">
        <v>76</v>
      </c>
      <c r="CS61">
        <v>1.0297345665521099E-3</v>
      </c>
      <c r="CT61">
        <v>13678800</v>
      </c>
      <c r="CU61">
        <v>1589</v>
      </c>
      <c r="CW61" t="s">
        <v>76</v>
      </c>
      <c r="CX61">
        <v>1.0371041930012401E-3</v>
      </c>
      <c r="CY61">
        <v>12830957</v>
      </c>
      <c r="CZ61">
        <v>1492</v>
      </c>
      <c r="DB61" t="s">
        <v>76</v>
      </c>
      <c r="DC61">
        <v>1.0246117639620899E-3</v>
      </c>
      <c r="DD61">
        <v>14188741</v>
      </c>
      <c r="DE61">
        <v>1501</v>
      </c>
      <c r="DG61" t="s">
        <v>231</v>
      </c>
      <c r="DH61">
        <v>9.966480838982199E-4</v>
      </c>
      <c r="DI61">
        <v>14665983</v>
      </c>
      <c r="DJ61">
        <v>1478</v>
      </c>
      <c r="DL61" t="s">
        <v>76</v>
      </c>
      <c r="DM61">
        <v>9.4079996376169705E-4</v>
      </c>
      <c r="DN61">
        <v>7296796</v>
      </c>
      <c r="DO61">
        <v>752</v>
      </c>
      <c r="DQ61" t="s">
        <v>76</v>
      </c>
      <c r="DR61">
        <v>9.8840539464331903E-4</v>
      </c>
      <c r="DS61">
        <v>16867192</v>
      </c>
      <c r="DT61">
        <v>1641</v>
      </c>
      <c r="DV61" t="s">
        <v>75</v>
      </c>
      <c r="DW61">
        <v>7.5774329293468005E-4</v>
      </c>
      <c r="DX61">
        <v>12674924</v>
      </c>
      <c r="DY61">
        <v>1260</v>
      </c>
      <c r="EA61" t="s">
        <v>75</v>
      </c>
      <c r="EB61">
        <v>7.4707674036060198E-4</v>
      </c>
      <c r="EC61">
        <v>14222180</v>
      </c>
      <c r="ED61">
        <v>1268</v>
      </c>
      <c r="EF61" t="s">
        <v>75</v>
      </c>
      <c r="EG61">
        <v>7.4277098156880802E-4</v>
      </c>
      <c r="EH61">
        <v>17597589</v>
      </c>
      <c r="EI61">
        <v>1522</v>
      </c>
      <c r="EK61" t="s">
        <v>75</v>
      </c>
      <c r="EL61">
        <v>7.4302799561450604E-4</v>
      </c>
      <c r="EM61">
        <v>17358607</v>
      </c>
      <c r="EN61">
        <v>1372</v>
      </c>
      <c r="EP61" t="s">
        <v>75</v>
      </c>
      <c r="EQ61">
        <v>7.3708325465058299E-4</v>
      </c>
      <c r="ER61">
        <v>18256587</v>
      </c>
      <c r="ES61">
        <v>1383</v>
      </c>
      <c r="EU61" t="s">
        <v>74</v>
      </c>
      <c r="EV61">
        <v>7.3606123126660904E-4</v>
      </c>
      <c r="EW61">
        <v>17499199</v>
      </c>
      <c r="EX61">
        <v>1176</v>
      </c>
      <c r="EZ61" t="s">
        <v>74</v>
      </c>
      <c r="FA61">
        <v>7.3366962279946505E-4</v>
      </c>
      <c r="FB61">
        <v>15716969</v>
      </c>
      <c r="FC61">
        <v>990</v>
      </c>
      <c r="FE61" t="s">
        <v>74</v>
      </c>
      <c r="FF61">
        <v>7.3770242858179995E-4</v>
      </c>
      <c r="FG61">
        <v>18960566</v>
      </c>
      <c r="FH61">
        <v>1173</v>
      </c>
      <c r="FJ61" t="s">
        <v>74</v>
      </c>
      <c r="FK61">
        <v>7.3560480847830497E-4</v>
      </c>
      <c r="FL61">
        <v>19987736</v>
      </c>
      <c r="FM61">
        <v>1289</v>
      </c>
      <c r="FO61" t="s">
        <v>72</v>
      </c>
      <c r="FP61">
        <v>7.2865973046486296E-4</v>
      </c>
      <c r="FQ61">
        <v>21320821</v>
      </c>
      <c r="FR61">
        <v>1167</v>
      </c>
      <c r="FT61" t="s">
        <v>72</v>
      </c>
      <c r="FU61">
        <v>7.1960302354731902E-4</v>
      </c>
      <c r="FV61">
        <v>18409709</v>
      </c>
      <c r="FW61">
        <v>996</v>
      </c>
      <c r="FY61" t="s">
        <v>72</v>
      </c>
      <c r="FZ61">
        <v>7.2570496999788895E-4</v>
      </c>
      <c r="GA61">
        <v>17237693</v>
      </c>
      <c r="GB61">
        <v>998</v>
      </c>
      <c r="GD61" t="s">
        <v>72</v>
      </c>
      <c r="GE61">
        <v>7.3178235806859804E-4</v>
      </c>
      <c r="GF61">
        <v>14946989</v>
      </c>
      <c r="GG61">
        <v>993</v>
      </c>
      <c r="GI61" t="s">
        <v>274</v>
      </c>
      <c r="GJ61">
        <v>7.2662565023182298E-4</v>
      </c>
      <c r="GK61">
        <v>8717557</v>
      </c>
      <c r="GL61">
        <v>657</v>
      </c>
      <c r="GN61" t="s">
        <v>274</v>
      </c>
      <c r="GO61">
        <v>7.2704670997460403E-4</v>
      </c>
      <c r="GP61">
        <v>9107674</v>
      </c>
      <c r="GQ61">
        <v>665</v>
      </c>
      <c r="GS61" t="s">
        <v>68</v>
      </c>
      <c r="GT61">
        <v>7.2179665672385501E-4</v>
      </c>
      <c r="GU61">
        <v>8963688</v>
      </c>
      <c r="GV61">
        <v>954</v>
      </c>
      <c r="GX61" t="s">
        <v>68</v>
      </c>
      <c r="GY61">
        <v>7.2366327670648199E-4</v>
      </c>
      <c r="GZ61">
        <v>10073393</v>
      </c>
      <c r="HA61">
        <v>947</v>
      </c>
      <c r="HC61" t="s">
        <v>68</v>
      </c>
      <c r="HD61">
        <v>7.2674101236769198E-4</v>
      </c>
      <c r="HE61">
        <v>10566888</v>
      </c>
      <c r="HF61">
        <v>925</v>
      </c>
      <c r="HH61" t="s">
        <v>68</v>
      </c>
      <c r="HI61">
        <v>7.3312599902615699E-4</v>
      </c>
      <c r="HJ61">
        <v>9748765</v>
      </c>
      <c r="HK61">
        <v>911</v>
      </c>
      <c r="HM61" t="s">
        <v>68</v>
      </c>
      <c r="HN61">
        <v>7.3653511966652199E-4</v>
      </c>
      <c r="HO61">
        <v>10467564</v>
      </c>
      <c r="HP61">
        <v>926</v>
      </c>
      <c r="HR61" t="s">
        <v>66</v>
      </c>
      <c r="HS61">
        <v>7.3968781480435999E-4</v>
      </c>
      <c r="HT61">
        <v>13056297</v>
      </c>
      <c r="HU61">
        <v>1070</v>
      </c>
      <c r="HW61" t="s">
        <v>65</v>
      </c>
      <c r="HX61">
        <v>7.2319891588971605E-4</v>
      </c>
      <c r="HY61">
        <v>11290417</v>
      </c>
      <c r="HZ61">
        <v>645</v>
      </c>
      <c r="IB61" t="s">
        <v>65</v>
      </c>
      <c r="IC61">
        <v>7.2341310248715495E-4</v>
      </c>
      <c r="ID61">
        <v>11546013</v>
      </c>
      <c r="IE61">
        <v>655</v>
      </c>
      <c r="IG61" t="s">
        <v>65</v>
      </c>
      <c r="IH61">
        <v>7.2968596581448697E-4</v>
      </c>
      <c r="II61">
        <v>11163065</v>
      </c>
      <c r="IJ61">
        <v>657</v>
      </c>
      <c r="IL61" t="s">
        <v>65</v>
      </c>
      <c r="IM61">
        <v>7.2660686327488504E-4</v>
      </c>
      <c r="IN61">
        <v>10315051</v>
      </c>
      <c r="IO61">
        <v>652</v>
      </c>
      <c r="IQ61" t="s">
        <v>65</v>
      </c>
      <c r="IR61">
        <v>7.2888600833315501E-4</v>
      </c>
      <c r="IS61">
        <v>8874822</v>
      </c>
      <c r="IT61">
        <v>477</v>
      </c>
      <c r="IV61" t="s">
        <v>65</v>
      </c>
      <c r="IW61">
        <v>7.2145322920605403E-4</v>
      </c>
      <c r="IX61">
        <v>10270240</v>
      </c>
      <c r="IY61">
        <v>650</v>
      </c>
      <c r="JA61" t="s">
        <v>65</v>
      </c>
      <c r="JB61">
        <v>7.2123184532997704E-4</v>
      </c>
      <c r="JC61">
        <v>10748356</v>
      </c>
      <c r="JD61">
        <v>769</v>
      </c>
      <c r="JF61" t="s">
        <v>65</v>
      </c>
      <c r="JG61">
        <v>7.2285867744327199E-4</v>
      </c>
      <c r="JH61">
        <v>10200164</v>
      </c>
      <c r="JI61">
        <v>654</v>
      </c>
      <c r="JK61" t="s">
        <v>65</v>
      </c>
      <c r="JL61">
        <v>7.3160575457901903E-4</v>
      </c>
      <c r="JM61">
        <v>10573801</v>
      </c>
      <c r="JN61">
        <v>776</v>
      </c>
      <c r="JP61" t="s">
        <v>65</v>
      </c>
      <c r="JQ61">
        <v>7.3372954039571995E-4</v>
      </c>
      <c r="JR61">
        <v>10604965</v>
      </c>
      <c r="JS61">
        <v>921</v>
      </c>
      <c r="JU61" t="s">
        <v>65</v>
      </c>
      <c r="JV61">
        <v>7.34284017917882E-4</v>
      </c>
      <c r="JW61">
        <v>10733688</v>
      </c>
      <c r="JX61">
        <v>915</v>
      </c>
      <c r="JZ61" t="s">
        <v>65</v>
      </c>
      <c r="KA61">
        <v>7.1919853540706297E-4</v>
      </c>
      <c r="KB61">
        <v>7635252</v>
      </c>
      <c r="KC61">
        <v>640</v>
      </c>
      <c r="KE61" t="s">
        <v>64</v>
      </c>
      <c r="KF61">
        <v>1.3212961661629599E-3</v>
      </c>
      <c r="KG61">
        <v>20112011</v>
      </c>
      <c r="KH61">
        <v>1637</v>
      </c>
      <c r="KJ61" t="s">
        <v>64</v>
      </c>
      <c r="KK61">
        <v>1.39417540025084E-3</v>
      </c>
      <c r="KL61">
        <v>20523019</v>
      </c>
      <c r="KM61">
        <v>1642</v>
      </c>
      <c r="KO61" t="s">
        <v>64</v>
      </c>
      <c r="KP61">
        <v>1.4883081445211E-3</v>
      </c>
      <c r="KQ61">
        <v>19672252</v>
      </c>
      <c r="KR61">
        <v>1595</v>
      </c>
      <c r="KT61" t="s">
        <v>64</v>
      </c>
      <c r="KU61">
        <v>1.4280863013288901E-3</v>
      </c>
      <c r="KV61">
        <v>18439811</v>
      </c>
      <c r="KW61">
        <v>1630</v>
      </c>
    </row>
    <row r="62" spans="1:309" x14ac:dyDescent="0.25">
      <c r="A62" t="s">
        <v>82</v>
      </c>
      <c r="B62">
        <v>8.5029078377349204E-4</v>
      </c>
      <c r="C62">
        <v>3935844</v>
      </c>
      <c r="D62">
        <v>1202</v>
      </c>
      <c r="F62" t="s">
        <v>130</v>
      </c>
      <c r="G62">
        <v>7.5608812252999898E-4</v>
      </c>
      <c r="H62">
        <v>3241408</v>
      </c>
      <c r="I62">
        <v>730</v>
      </c>
      <c r="K62" t="s">
        <v>130</v>
      </c>
      <c r="L62">
        <v>7.6316094408276696E-4</v>
      </c>
      <c r="M62">
        <v>3428288</v>
      </c>
      <c r="N62">
        <v>870</v>
      </c>
      <c r="P62" t="s">
        <v>82</v>
      </c>
      <c r="Q62">
        <v>8.6787076160030297E-4</v>
      </c>
      <c r="R62">
        <v>4797078</v>
      </c>
      <c r="S62">
        <v>1297</v>
      </c>
      <c r="U62" t="s">
        <v>82</v>
      </c>
      <c r="V62">
        <v>8.4521488519319603E-4</v>
      </c>
      <c r="W62">
        <v>3802759</v>
      </c>
      <c r="X62">
        <v>1190</v>
      </c>
      <c r="Z62" t="s">
        <v>82</v>
      </c>
      <c r="AA62">
        <v>8.2696935313900999E-4</v>
      </c>
      <c r="AB62">
        <v>4881025</v>
      </c>
      <c r="AC62">
        <v>1397</v>
      </c>
      <c r="AE62" t="s">
        <v>82</v>
      </c>
      <c r="AF62">
        <v>8.2715071894704601E-4</v>
      </c>
      <c r="AG62">
        <v>4313719</v>
      </c>
      <c r="AH62">
        <v>1255</v>
      </c>
      <c r="AJ62" t="s">
        <v>82</v>
      </c>
      <c r="AK62">
        <v>8.2588906096541903E-4</v>
      </c>
      <c r="AL62">
        <v>4205154</v>
      </c>
      <c r="AM62">
        <v>1153</v>
      </c>
      <c r="AO62" t="s">
        <v>82</v>
      </c>
      <c r="AP62">
        <v>8.4127243094075195E-4</v>
      </c>
      <c r="AQ62">
        <v>6389143</v>
      </c>
      <c r="AR62">
        <v>1050</v>
      </c>
      <c r="AT62" t="s">
        <v>79</v>
      </c>
      <c r="AU62">
        <v>7.4530121081787105E-4</v>
      </c>
      <c r="AV62">
        <v>3012202</v>
      </c>
      <c r="AW62">
        <v>611</v>
      </c>
      <c r="AY62" t="s">
        <v>79</v>
      </c>
      <c r="AZ62">
        <v>7.4660142473457298E-4</v>
      </c>
      <c r="BA62">
        <v>3091017</v>
      </c>
      <c r="BB62">
        <v>605</v>
      </c>
      <c r="BD62" t="s">
        <v>79</v>
      </c>
      <c r="BE62">
        <v>7.4628690540878004E-4</v>
      </c>
      <c r="BF62">
        <v>3472446</v>
      </c>
      <c r="BG62">
        <v>603</v>
      </c>
      <c r="BI62" t="s">
        <v>79</v>
      </c>
      <c r="BJ62">
        <v>7.4176719757153005E-4</v>
      </c>
      <c r="BK62">
        <v>3347753</v>
      </c>
      <c r="BL62">
        <v>603</v>
      </c>
      <c r="BN62" t="s">
        <v>77</v>
      </c>
      <c r="BO62">
        <v>7.3920568793165603E-4</v>
      </c>
      <c r="BP62">
        <v>3566494</v>
      </c>
      <c r="BQ62">
        <v>491</v>
      </c>
      <c r="BS62" t="s">
        <v>77</v>
      </c>
      <c r="BT62">
        <v>7.4185265205930205E-4</v>
      </c>
      <c r="BU62">
        <v>4829281</v>
      </c>
      <c r="BV62">
        <v>664</v>
      </c>
      <c r="BX62" t="s">
        <v>77</v>
      </c>
      <c r="BY62">
        <v>7.3615681794171595E-4</v>
      </c>
      <c r="BZ62">
        <v>4079334</v>
      </c>
      <c r="CA62">
        <v>500</v>
      </c>
      <c r="CC62" t="s">
        <v>77</v>
      </c>
      <c r="CD62">
        <v>7.3803167428194896E-4</v>
      </c>
      <c r="CE62">
        <v>4134685</v>
      </c>
      <c r="CF62">
        <v>498</v>
      </c>
      <c r="CH62" t="s">
        <v>77</v>
      </c>
      <c r="CI62">
        <v>7.3702570052124202E-4</v>
      </c>
      <c r="CJ62">
        <v>4342711</v>
      </c>
      <c r="CK62">
        <v>502</v>
      </c>
      <c r="CM62" t="s">
        <v>77</v>
      </c>
      <c r="CN62">
        <v>7.3712979566918201E-4</v>
      </c>
      <c r="CO62">
        <v>4857216</v>
      </c>
      <c r="CP62">
        <v>504</v>
      </c>
      <c r="CR62" t="s">
        <v>77</v>
      </c>
      <c r="CS62">
        <v>7.3963941264841397E-4</v>
      </c>
      <c r="CT62">
        <v>4294666</v>
      </c>
      <c r="CU62">
        <v>358</v>
      </c>
      <c r="CW62" t="s">
        <v>77</v>
      </c>
      <c r="CX62">
        <v>7.3940243762841799E-4</v>
      </c>
      <c r="CY62">
        <v>6162806</v>
      </c>
      <c r="CZ62">
        <v>521</v>
      </c>
      <c r="DB62" t="s">
        <v>77</v>
      </c>
      <c r="DC62">
        <v>7.3887472554614697E-4</v>
      </c>
      <c r="DD62">
        <v>6887050</v>
      </c>
      <c r="DE62">
        <v>521</v>
      </c>
      <c r="DG62" t="s">
        <v>77</v>
      </c>
      <c r="DH62">
        <v>7.3859700593159204E-4</v>
      </c>
      <c r="DI62">
        <v>7141775</v>
      </c>
      <c r="DJ62">
        <v>522</v>
      </c>
      <c r="DL62" t="s">
        <v>77</v>
      </c>
      <c r="DM62">
        <v>7.2837663916030301E-4</v>
      </c>
      <c r="DN62">
        <v>7408114</v>
      </c>
      <c r="DO62">
        <v>530</v>
      </c>
      <c r="DQ62" t="s">
        <v>77</v>
      </c>
      <c r="DR62">
        <v>7.4261666129547398E-4</v>
      </c>
      <c r="DS62">
        <v>7511255</v>
      </c>
      <c r="DT62">
        <v>526</v>
      </c>
      <c r="DV62" t="s">
        <v>231</v>
      </c>
      <c r="DW62">
        <v>9.8395424117564108E-4</v>
      </c>
      <c r="DX62">
        <v>16442320</v>
      </c>
      <c r="DY62">
        <v>1654</v>
      </c>
      <c r="EA62" t="s">
        <v>76</v>
      </c>
      <c r="EB62">
        <v>9.71511062077743E-4</v>
      </c>
      <c r="EC62">
        <v>18754856</v>
      </c>
      <c r="ED62">
        <v>1878</v>
      </c>
      <c r="EF62" t="s">
        <v>76</v>
      </c>
      <c r="EG62">
        <v>9.6592494983583699E-4</v>
      </c>
      <c r="EH62">
        <v>19617257</v>
      </c>
      <c r="EI62">
        <v>1786</v>
      </c>
      <c r="EK62" t="s">
        <v>76</v>
      </c>
      <c r="EL62">
        <v>9.6001772687624503E-4</v>
      </c>
      <c r="EM62">
        <v>20338376</v>
      </c>
      <c r="EN62">
        <v>1780</v>
      </c>
      <c r="EP62" t="s">
        <v>76</v>
      </c>
      <c r="EQ62">
        <v>9.5833834354899696E-4</v>
      </c>
      <c r="ER62">
        <v>21454391</v>
      </c>
      <c r="ES62">
        <v>1803</v>
      </c>
      <c r="EU62" t="s">
        <v>75</v>
      </c>
      <c r="EV62">
        <v>7.3505452037431803E-4</v>
      </c>
      <c r="EW62">
        <v>21001634</v>
      </c>
      <c r="EX62">
        <v>1525</v>
      </c>
      <c r="EZ62" t="s">
        <v>75</v>
      </c>
      <c r="FA62">
        <v>7.3370032570547702E-4</v>
      </c>
      <c r="FB62">
        <v>21938928</v>
      </c>
      <c r="FC62">
        <v>1528</v>
      </c>
      <c r="FE62" t="s">
        <v>75</v>
      </c>
      <c r="FF62">
        <v>7.3890191442264397E-4</v>
      </c>
      <c r="FG62">
        <v>22975521</v>
      </c>
      <c r="FH62">
        <v>1540</v>
      </c>
      <c r="FJ62" t="s">
        <v>75</v>
      </c>
      <c r="FK62">
        <v>7.3961857645261301E-4</v>
      </c>
      <c r="FL62">
        <v>23578819</v>
      </c>
      <c r="FM62">
        <v>1535</v>
      </c>
      <c r="FO62" t="s">
        <v>73</v>
      </c>
      <c r="FP62">
        <v>7.26387993155773E-4</v>
      </c>
      <c r="FQ62">
        <v>4262990</v>
      </c>
      <c r="FR62">
        <v>185</v>
      </c>
      <c r="FT62" t="s">
        <v>73</v>
      </c>
      <c r="FU62">
        <v>7.17541300694287E-4</v>
      </c>
      <c r="FV62">
        <v>4161643</v>
      </c>
      <c r="FW62">
        <v>185</v>
      </c>
      <c r="FY62" t="s">
        <v>73</v>
      </c>
      <c r="FZ62">
        <v>7.2342076984359697E-4</v>
      </c>
      <c r="GA62">
        <v>3767118</v>
      </c>
      <c r="GB62">
        <v>182</v>
      </c>
      <c r="GD62" t="s">
        <v>73</v>
      </c>
      <c r="GE62">
        <v>7.2943786734541596E-4</v>
      </c>
      <c r="GF62">
        <v>3668837</v>
      </c>
      <c r="GG62">
        <v>185</v>
      </c>
      <c r="GI62" t="s">
        <v>72</v>
      </c>
      <c r="GJ62">
        <v>7.2864068898848596E-4</v>
      </c>
      <c r="GK62">
        <v>15168681</v>
      </c>
      <c r="GL62">
        <v>997</v>
      </c>
      <c r="GN62" t="s">
        <v>72</v>
      </c>
      <c r="GO62">
        <v>7.2821808969442603E-4</v>
      </c>
      <c r="GP62">
        <v>15678637</v>
      </c>
      <c r="GQ62">
        <v>1000</v>
      </c>
      <c r="GS62" t="s">
        <v>69</v>
      </c>
      <c r="GT62">
        <v>8.1459172422630602E-4</v>
      </c>
      <c r="GU62">
        <v>20922865</v>
      </c>
      <c r="GV62">
        <v>1580</v>
      </c>
      <c r="GX62" t="s">
        <v>69</v>
      </c>
      <c r="GY62">
        <v>8.1304426535542401E-4</v>
      </c>
      <c r="GZ62">
        <v>19729446</v>
      </c>
      <c r="HA62">
        <v>1558</v>
      </c>
      <c r="HC62" t="s">
        <v>69</v>
      </c>
      <c r="HD62">
        <v>8.07225458658398E-4</v>
      </c>
      <c r="HE62">
        <v>19707530</v>
      </c>
      <c r="HF62">
        <v>1519</v>
      </c>
      <c r="HH62" t="s">
        <v>69</v>
      </c>
      <c r="HI62">
        <v>7.7898768441879397E-4</v>
      </c>
      <c r="HJ62">
        <v>14675432</v>
      </c>
      <c r="HK62">
        <v>1209</v>
      </c>
      <c r="HM62" t="s">
        <v>69</v>
      </c>
      <c r="HN62">
        <v>8.1936625788225697E-4</v>
      </c>
      <c r="HO62">
        <v>16012861</v>
      </c>
      <c r="HP62">
        <v>1315</v>
      </c>
      <c r="HR62" t="s">
        <v>67</v>
      </c>
      <c r="HS62">
        <v>7.5402415622111097E-4</v>
      </c>
      <c r="HT62">
        <v>14296676</v>
      </c>
      <c r="HU62">
        <v>1143</v>
      </c>
      <c r="HW62" t="s">
        <v>66</v>
      </c>
      <c r="HX62">
        <v>7.3002515444131404E-4</v>
      </c>
      <c r="HY62">
        <v>11788984</v>
      </c>
      <c r="HZ62">
        <v>771</v>
      </c>
      <c r="IB62" t="s">
        <v>66</v>
      </c>
      <c r="IC62">
        <v>7.3062034493516601E-4</v>
      </c>
      <c r="ID62">
        <v>13942518</v>
      </c>
      <c r="IE62">
        <v>958</v>
      </c>
      <c r="IG62" t="s">
        <v>66</v>
      </c>
      <c r="IH62">
        <v>7.3458670481959404E-4</v>
      </c>
      <c r="II62">
        <v>12292972</v>
      </c>
      <c r="IJ62">
        <v>915</v>
      </c>
      <c r="IL62" t="s">
        <v>66</v>
      </c>
      <c r="IM62">
        <v>7.3667914976194098E-4</v>
      </c>
      <c r="IN62">
        <v>11472232</v>
      </c>
      <c r="IO62">
        <v>909</v>
      </c>
      <c r="IQ62" t="s">
        <v>66</v>
      </c>
      <c r="IR62">
        <v>7.3643945790474903E-4</v>
      </c>
      <c r="IS62">
        <v>11891145</v>
      </c>
      <c r="IT62">
        <v>908</v>
      </c>
      <c r="IV62" t="s">
        <v>66</v>
      </c>
      <c r="IW62">
        <v>7.2934718538875001E-4</v>
      </c>
      <c r="IX62">
        <v>11451381</v>
      </c>
      <c r="IY62">
        <v>912</v>
      </c>
      <c r="JA62" t="s">
        <v>66</v>
      </c>
      <c r="JB62">
        <v>7.3092792619667895E-4</v>
      </c>
      <c r="JC62">
        <v>13237432</v>
      </c>
      <c r="JD62">
        <v>1064</v>
      </c>
      <c r="JF62" t="s">
        <v>66</v>
      </c>
      <c r="JG62">
        <v>7.3005857997094302E-4</v>
      </c>
      <c r="JH62">
        <v>12606319</v>
      </c>
      <c r="JI62">
        <v>942</v>
      </c>
      <c r="JK62" t="s">
        <v>66</v>
      </c>
      <c r="JL62">
        <v>7.3224664165818696E-4</v>
      </c>
      <c r="JM62">
        <v>13396301</v>
      </c>
      <c r="JN62">
        <v>1059</v>
      </c>
      <c r="JP62" t="s">
        <v>66</v>
      </c>
      <c r="JQ62">
        <v>7.3000435515018002E-4</v>
      </c>
      <c r="JR62">
        <v>13543596</v>
      </c>
      <c r="JS62">
        <v>1186</v>
      </c>
      <c r="JU62" t="s">
        <v>66</v>
      </c>
      <c r="JV62">
        <v>7.2979036474767999E-4</v>
      </c>
      <c r="JW62">
        <v>13691252</v>
      </c>
      <c r="JX62">
        <v>1186</v>
      </c>
      <c r="JZ62" t="s">
        <v>66</v>
      </c>
      <c r="KA62">
        <v>7.2641101400311295E-4</v>
      </c>
      <c r="KB62">
        <v>10815280</v>
      </c>
      <c r="KC62">
        <v>1054</v>
      </c>
      <c r="KE62" t="s">
        <v>65</v>
      </c>
      <c r="KF62">
        <v>7.2224920910130095E-4</v>
      </c>
      <c r="KG62">
        <v>11337010</v>
      </c>
      <c r="KH62">
        <v>942</v>
      </c>
      <c r="KJ62" t="s">
        <v>65</v>
      </c>
      <c r="KK62">
        <v>7.2063950153192398E-4</v>
      </c>
      <c r="KL62">
        <v>11441415</v>
      </c>
      <c r="KM62">
        <v>937</v>
      </c>
      <c r="KO62" t="s">
        <v>65</v>
      </c>
      <c r="KP62">
        <v>7.2902872579664799E-4</v>
      </c>
      <c r="KQ62">
        <v>10885947</v>
      </c>
      <c r="KR62">
        <v>939</v>
      </c>
      <c r="KT62" t="s">
        <v>65</v>
      </c>
      <c r="KU62">
        <v>7.2664223020932903E-4</v>
      </c>
      <c r="KV62">
        <v>10353984</v>
      </c>
      <c r="KW62">
        <v>943</v>
      </c>
    </row>
    <row r="63" spans="1:309" x14ac:dyDescent="0.25">
      <c r="A63" t="s">
        <v>83</v>
      </c>
      <c r="B63">
        <v>7.6393188445366203E-4</v>
      </c>
      <c r="C63">
        <v>1633131</v>
      </c>
      <c r="D63">
        <v>619</v>
      </c>
      <c r="F63" t="s">
        <v>176</v>
      </c>
      <c r="G63">
        <v>7.8114649192623502E-4</v>
      </c>
      <c r="H63">
        <v>3141427</v>
      </c>
      <c r="I63">
        <v>990</v>
      </c>
      <c r="K63" t="s">
        <v>176</v>
      </c>
      <c r="L63">
        <v>7.8533769226142201E-4</v>
      </c>
      <c r="M63">
        <v>2726613</v>
      </c>
      <c r="N63">
        <v>782</v>
      </c>
      <c r="P63" t="s">
        <v>83</v>
      </c>
      <c r="Q63">
        <v>7.6744878188906196E-4</v>
      </c>
      <c r="R63">
        <v>1621610</v>
      </c>
      <c r="S63">
        <v>614</v>
      </c>
      <c r="U63" t="s">
        <v>83</v>
      </c>
      <c r="V63">
        <v>7.5880639177748903E-4</v>
      </c>
      <c r="W63">
        <v>1545789</v>
      </c>
      <c r="X63">
        <v>606</v>
      </c>
      <c r="Z63" t="s">
        <v>83</v>
      </c>
      <c r="AA63">
        <v>7.5305414256275605E-4</v>
      </c>
      <c r="AB63">
        <v>1508325</v>
      </c>
      <c r="AC63">
        <v>618</v>
      </c>
      <c r="AE63" t="s">
        <v>83</v>
      </c>
      <c r="AF63">
        <v>7.5794911501308798E-4</v>
      </c>
      <c r="AG63">
        <v>1675152</v>
      </c>
      <c r="AH63">
        <v>608</v>
      </c>
      <c r="AJ63" t="s">
        <v>83</v>
      </c>
      <c r="AK63">
        <v>7.60994677987907E-4</v>
      </c>
      <c r="AL63">
        <v>1564994</v>
      </c>
      <c r="AM63">
        <v>597</v>
      </c>
      <c r="AO63" t="s">
        <v>83</v>
      </c>
      <c r="AP63">
        <v>7.6362656453076599E-4</v>
      </c>
      <c r="AQ63">
        <v>2336713</v>
      </c>
      <c r="AR63">
        <v>594</v>
      </c>
      <c r="AT63" t="s">
        <v>80</v>
      </c>
      <c r="AU63">
        <v>7.4294205052005896E-4</v>
      </c>
      <c r="AV63">
        <v>0</v>
      </c>
      <c r="AW63">
        <v>0</v>
      </c>
      <c r="AY63" t="s">
        <v>80</v>
      </c>
      <c r="AZ63">
        <v>7.4404761904761901E-4</v>
      </c>
      <c r="BA63">
        <v>0</v>
      </c>
      <c r="BB63">
        <v>0</v>
      </c>
      <c r="BD63" t="s">
        <v>80</v>
      </c>
      <c r="BE63">
        <v>7.4404761904761901E-4</v>
      </c>
      <c r="BF63">
        <v>0</v>
      </c>
      <c r="BG63">
        <v>0</v>
      </c>
      <c r="BI63" t="s">
        <v>80</v>
      </c>
      <c r="BJ63">
        <v>7.3782587309394903E-4</v>
      </c>
      <c r="BK63">
        <v>0</v>
      </c>
      <c r="BL63">
        <v>0</v>
      </c>
      <c r="BN63" t="s">
        <v>78</v>
      </c>
      <c r="BO63">
        <v>1.5131946478786E-3</v>
      </c>
      <c r="BP63">
        <v>11408428</v>
      </c>
      <c r="BQ63">
        <v>1745</v>
      </c>
      <c r="BS63" t="s">
        <v>78</v>
      </c>
      <c r="BT63">
        <v>1.4507317530598599E-3</v>
      </c>
      <c r="BU63">
        <v>12116107</v>
      </c>
      <c r="BV63">
        <v>1679</v>
      </c>
      <c r="BX63" t="s">
        <v>78</v>
      </c>
      <c r="BY63">
        <v>1.39790833110061E-3</v>
      </c>
      <c r="BZ63">
        <v>12791642</v>
      </c>
      <c r="CA63">
        <v>1670</v>
      </c>
      <c r="CC63" t="s">
        <v>78</v>
      </c>
      <c r="CD63">
        <v>1.38079628827999E-3</v>
      </c>
      <c r="CE63">
        <v>12955374</v>
      </c>
      <c r="CF63">
        <v>1692</v>
      </c>
      <c r="CH63" t="s">
        <v>78</v>
      </c>
      <c r="CI63">
        <v>1.3837633328783901E-3</v>
      </c>
      <c r="CJ63">
        <v>13572358</v>
      </c>
      <c r="CK63">
        <v>1708</v>
      </c>
      <c r="CM63" t="s">
        <v>78</v>
      </c>
      <c r="CN63">
        <v>1.36994394135302E-3</v>
      </c>
      <c r="CO63">
        <v>14995065</v>
      </c>
      <c r="CP63">
        <v>1756</v>
      </c>
      <c r="CR63" t="s">
        <v>78</v>
      </c>
      <c r="CS63">
        <v>1.36856040824631E-3</v>
      </c>
      <c r="CT63">
        <v>15030714</v>
      </c>
      <c r="CU63">
        <v>1750</v>
      </c>
      <c r="CW63" t="s">
        <v>78</v>
      </c>
      <c r="CX63">
        <v>1.3533503419978299E-3</v>
      </c>
      <c r="CY63">
        <v>15563447</v>
      </c>
      <c r="CZ63">
        <v>1754</v>
      </c>
      <c r="DB63" t="s">
        <v>78</v>
      </c>
      <c r="DC63">
        <v>1.3128040023453599E-3</v>
      </c>
      <c r="DD63">
        <v>17388237</v>
      </c>
      <c r="DE63">
        <v>1834</v>
      </c>
      <c r="DG63" t="s">
        <v>78</v>
      </c>
      <c r="DH63">
        <v>1.30859150526689E-3</v>
      </c>
      <c r="DI63">
        <v>17836115</v>
      </c>
      <c r="DJ63">
        <v>1741</v>
      </c>
      <c r="DL63" t="s">
        <v>78</v>
      </c>
      <c r="DM63">
        <v>1.3342929660150201E-3</v>
      </c>
      <c r="DN63">
        <v>18322864</v>
      </c>
      <c r="DO63">
        <v>1759</v>
      </c>
      <c r="DQ63" t="s">
        <v>78</v>
      </c>
      <c r="DR63">
        <v>1.3798507679035699E-3</v>
      </c>
      <c r="DS63">
        <v>18853094</v>
      </c>
      <c r="DT63">
        <v>1862</v>
      </c>
      <c r="DV63" t="s">
        <v>77</v>
      </c>
      <c r="DW63">
        <v>7.49033110747836E-4</v>
      </c>
      <c r="DX63">
        <v>8971196</v>
      </c>
      <c r="DY63">
        <v>696</v>
      </c>
      <c r="EA63" t="s">
        <v>77</v>
      </c>
      <c r="EB63">
        <v>7.3865889168160095E-4</v>
      </c>
      <c r="EC63">
        <v>7913134</v>
      </c>
      <c r="ED63">
        <v>526</v>
      </c>
      <c r="EF63" t="s">
        <v>77</v>
      </c>
      <c r="EG63">
        <v>7.35739665912798E-4</v>
      </c>
      <c r="EH63">
        <v>10567834</v>
      </c>
      <c r="EI63">
        <v>696</v>
      </c>
      <c r="EK63" t="s">
        <v>77</v>
      </c>
      <c r="EL63">
        <v>7.3617344726872695E-4</v>
      </c>
      <c r="EM63">
        <v>8761449</v>
      </c>
      <c r="EN63">
        <v>529</v>
      </c>
      <c r="EP63" t="s">
        <v>77</v>
      </c>
      <c r="EQ63">
        <v>7.2897841876090304E-4</v>
      </c>
      <c r="ER63">
        <v>9263160</v>
      </c>
      <c r="ES63">
        <v>528</v>
      </c>
      <c r="EU63" t="s">
        <v>76</v>
      </c>
      <c r="EV63">
        <v>9.3428910346347502E-4</v>
      </c>
      <c r="EW63">
        <v>24004287</v>
      </c>
      <c r="EX63">
        <v>1819</v>
      </c>
      <c r="EZ63" t="s">
        <v>76</v>
      </c>
      <c r="FA63">
        <v>9.3585378436256898E-4</v>
      </c>
      <c r="FB63">
        <v>25096297</v>
      </c>
      <c r="FC63">
        <v>1809</v>
      </c>
      <c r="FE63" t="s">
        <v>76</v>
      </c>
      <c r="FF63">
        <v>9.1569423115008604E-4</v>
      </c>
      <c r="FG63">
        <v>25703154</v>
      </c>
      <c r="FH63">
        <v>1765</v>
      </c>
      <c r="FJ63" t="s">
        <v>76</v>
      </c>
      <c r="FK63">
        <v>1.11428071555469E-3</v>
      </c>
      <c r="FL63">
        <v>28045256</v>
      </c>
      <c r="FM63">
        <v>1800</v>
      </c>
      <c r="FO63" t="s">
        <v>74</v>
      </c>
      <c r="FP63">
        <v>7.3924416265448505E-4</v>
      </c>
      <c r="FQ63">
        <v>22779344</v>
      </c>
      <c r="FR63">
        <v>1434</v>
      </c>
      <c r="FT63" t="s">
        <v>74</v>
      </c>
      <c r="FU63">
        <v>7.2985886319912102E-4</v>
      </c>
      <c r="FV63">
        <v>20173818</v>
      </c>
      <c r="FW63">
        <v>1265</v>
      </c>
      <c r="FY63" t="s">
        <v>74</v>
      </c>
      <c r="FZ63">
        <v>7.3674124396466798E-4</v>
      </c>
      <c r="GA63">
        <v>21058095</v>
      </c>
      <c r="GB63">
        <v>1440</v>
      </c>
      <c r="GD63" t="s">
        <v>74</v>
      </c>
      <c r="GE63">
        <v>7.4417318563829997E-4</v>
      </c>
      <c r="GF63">
        <v>16608226</v>
      </c>
      <c r="GG63">
        <v>1254</v>
      </c>
      <c r="GI63" t="s">
        <v>73</v>
      </c>
      <c r="GJ63">
        <v>7.2643206483247896E-4</v>
      </c>
      <c r="GK63">
        <v>3422301</v>
      </c>
      <c r="GL63">
        <v>185</v>
      </c>
      <c r="GN63" t="s">
        <v>73</v>
      </c>
      <c r="GO63">
        <v>7.2644497836277504E-4</v>
      </c>
      <c r="GP63">
        <v>3564035</v>
      </c>
      <c r="GQ63">
        <v>186</v>
      </c>
      <c r="GS63" t="s">
        <v>70</v>
      </c>
      <c r="GT63">
        <v>7.5297363089096901E-4</v>
      </c>
      <c r="GU63">
        <v>11311076</v>
      </c>
      <c r="GV63">
        <v>950</v>
      </c>
      <c r="GX63" t="s">
        <v>70</v>
      </c>
      <c r="GY63">
        <v>7.5870127973199297E-4</v>
      </c>
      <c r="GZ63">
        <v>10288402</v>
      </c>
      <c r="HA63">
        <v>801</v>
      </c>
      <c r="HC63" t="s">
        <v>70</v>
      </c>
      <c r="HD63">
        <v>7.8649548287198904E-4</v>
      </c>
      <c r="HE63">
        <v>9137740</v>
      </c>
      <c r="HF63">
        <v>761</v>
      </c>
      <c r="HH63" t="s">
        <v>70</v>
      </c>
      <c r="HI63">
        <v>7.9438464651637101E-4</v>
      </c>
      <c r="HJ63">
        <v>6238357</v>
      </c>
      <c r="HK63">
        <v>608</v>
      </c>
      <c r="HM63" t="s">
        <v>70</v>
      </c>
      <c r="HN63">
        <v>7.8994221221197702E-4</v>
      </c>
      <c r="HO63">
        <v>6615847</v>
      </c>
      <c r="HP63">
        <v>615</v>
      </c>
      <c r="HR63" t="s">
        <v>68</v>
      </c>
      <c r="HS63">
        <v>7.3193125950349195E-4</v>
      </c>
      <c r="HT63">
        <v>12621384</v>
      </c>
      <c r="HU63">
        <v>1073</v>
      </c>
      <c r="HW63" t="s">
        <v>67</v>
      </c>
      <c r="HX63">
        <v>7.4585034563708996E-4</v>
      </c>
      <c r="HY63">
        <v>18288126</v>
      </c>
      <c r="HZ63">
        <v>1318</v>
      </c>
      <c r="IB63" t="s">
        <v>67</v>
      </c>
      <c r="IC63">
        <v>7.4728509840687898E-4</v>
      </c>
      <c r="ID63">
        <v>18698675</v>
      </c>
      <c r="IE63">
        <v>1329</v>
      </c>
      <c r="IG63" t="s">
        <v>67</v>
      </c>
      <c r="IH63">
        <v>7.5031655554422402E-4</v>
      </c>
      <c r="II63">
        <v>16701115</v>
      </c>
      <c r="IJ63">
        <v>1157</v>
      </c>
      <c r="IL63" t="s">
        <v>67</v>
      </c>
      <c r="IM63">
        <v>7.4835214098524299E-4</v>
      </c>
      <c r="IN63">
        <v>12931282</v>
      </c>
      <c r="IO63">
        <v>989</v>
      </c>
      <c r="IQ63" t="s">
        <v>67</v>
      </c>
      <c r="IR63">
        <v>7.5630974151433598E-4</v>
      </c>
      <c r="IS63">
        <v>16634274</v>
      </c>
      <c r="IT63">
        <v>1270</v>
      </c>
      <c r="IV63" t="s">
        <v>67</v>
      </c>
      <c r="IW63">
        <v>7.48339266870472E-4</v>
      </c>
      <c r="IX63">
        <v>13253150</v>
      </c>
      <c r="IY63">
        <v>1100</v>
      </c>
      <c r="JA63" t="s">
        <v>67</v>
      </c>
      <c r="JB63">
        <v>7.4910377572516497E-4</v>
      </c>
      <c r="JC63">
        <v>13363134</v>
      </c>
      <c r="JD63">
        <v>1110</v>
      </c>
      <c r="JF63" t="s">
        <v>67</v>
      </c>
      <c r="JG63">
        <v>7.4864247055293396E-4</v>
      </c>
      <c r="JH63">
        <v>13634232</v>
      </c>
      <c r="JI63">
        <v>1102</v>
      </c>
      <c r="JK63" t="s">
        <v>67</v>
      </c>
      <c r="JL63">
        <v>7.5204310511183599E-4</v>
      </c>
      <c r="JM63">
        <v>15162860</v>
      </c>
      <c r="JN63">
        <v>1264</v>
      </c>
      <c r="JP63" t="s">
        <v>67</v>
      </c>
      <c r="JQ63">
        <v>7.5023466073625598E-4</v>
      </c>
      <c r="JR63">
        <v>16242115</v>
      </c>
      <c r="JS63">
        <v>1410</v>
      </c>
      <c r="JU63" t="s">
        <v>67</v>
      </c>
      <c r="JV63">
        <v>7.5010549133528402E-4</v>
      </c>
      <c r="JW63">
        <v>15959193</v>
      </c>
      <c r="JX63">
        <v>1281</v>
      </c>
      <c r="JZ63" t="s">
        <v>67</v>
      </c>
      <c r="KA63">
        <v>7.2024232530525198E-4</v>
      </c>
      <c r="KB63">
        <v>9993270</v>
      </c>
      <c r="KC63">
        <v>833</v>
      </c>
      <c r="KE63" t="s">
        <v>66</v>
      </c>
      <c r="KF63">
        <v>7.2004832314928396E-4</v>
      </c>
      <c r="KG63">
        <v>15003909</v>
      </c>
      <c r="KH63">
        <v>1459</v>
      </c>
      <c r="KJ63" t="s">
        <v>66</v>
      </c>
      <c r="KK63">
        <v>7.1750511343479E-4</v>
      </c>
      <c r="KL63">
        <v>15195965</v>
      </c>
      <c r="KM63">
        <v>1455</v>
      </c>
      <c r="KO63" t="s">
        <v>66</v>
      </c>
      <c r="KP63">
        <v>7.2244026773724403E-4</v>
      </c>
      <c r="KQ63">
        <v>14142073</v>
      </c>
      <c r="KR63">
        <v>1316</v>
      </c>
      <c r="KT63" t="s">
        <v>66</v>
      </c>
      <c r="KU63">
        <v>7.2128968213009998E-4</v>
      </c>
      <c r="KV63">
        <v>13840228</v>
      </c>
      <c r="KW63">
        <v>1451</v>
      </c>
    </row>
    <row r="64" spans="1:309" x14ac:dyDescent="0.25">
      <c r="A64" t="s">
        <v>84</v>
      </c>
      <c r="B64">
        <v>9.1628769666747404E-4</v>
      </c>
      <c r="C64">
        <v>4353371</v>
      </c>
      <c r="D64">
        <v>1499</v>
      </c>
      <c r="F64" t="s">
        <v>182</v>
      </c>
      <c r="G64">
        <v>9.0848052234197396E-4</v>
      </c>
      <c r="H64">
        <v>4536691</v>
      </c>
      <c r="I64">
        <v>1451</v>
      </c>
      <c r="K64" t="s">
        <v>182</v>
      </c>
      <c r="L64">
        <v>1.0369148204882801E-3</v>
      </c>
      <c r="M64">
        <v>4854953</v>
      </c>
      <c r="N64">
        <v>1491</v>
      </c>
      <c r="P64" t="s">
        <v>84</v>
      </c>
      <c r="Q64">
        <v>9.0492396109095798E-4</v>
      </c>
      <c r="R64">
        <v>4299683</v>
      </c>
      <c r="S64">
        <v>1497</v>
      </c>
      <c r="U64" t="s">
        <v>84</v>
      </c>
      <c r="V64">
        <v>8.7952862025123197E-4</v>
      </c>
      <c r="W64">
        <v>4665783</v>
      </c>
      <c r="X64">
        <v>1595</v>
      </c>
      <c r="Z64" t="s">
        <v>84</v>
      </c>
      <c r="AA64">
        <v>8.7509650680266397E-4</v>
      </c>
      <c r="AB64">
        <v>4785755</v>
      </c>
      <c r="AC64">
        <v>1625</v>
      </c>
      <c r="AE64" t="s">
        <v>84</v>
      </c>
      <c r="AF64">
        <v>8.7060202358730805E-4</v>
      </c>
      <c r="AG64">
        <v>5105410</v>
      </c>
      <c r="AH64">
        <v>1610</v>
      </c>
      <c r="AJ64" t="s">
        <v>84</v>
      </c>
      <c r="AK64">
        <v>8.6599964134715605E-4</v>
      </c>
      <c r="AL64">
        <v>4835192</v>
      </c>
      <c r="AM64">
        <v>1497</v>
      </c>
      <c r="AO64" t="s">
        <v>84</v>
      </c>
      <c r="AP64">
        <v>8.5793151418449504E-4</v>
      </c>
      <c r="AQ64">
        <v>7675555</v>
      </c>
      <c r="AR64">
        <v>1494</v>
      </c>
      <c r="AT64" t="s">
        <v>81</v>
      </c>
      <c r="AU64">
        <v>7.4541027682192005E-4</v>
      </c>
      <c r="AV64">
        <v>5883137</v>
      </c>
      <c r="AW64">
        <v>1064</v>
      </c>
      <c r="AY64" t="s">
        <v>81</v>
      </c>
      <c r="AZ64">
        <v>7.46404841257713E-4</v>
      </c>
      <c r="BA64">
        <v>4013744</v>
      </c>
      <c r="BB64">
        <v>787</v>
      </c>
      <c r="BD64" t="s">
        <v>81</v>
      </c>
      <c r="BE64">
        <v>7.4627849489753296E-4</v>
      </c>
      <c r="BF64">
        <v>5354512</v>
      </c>
      <c r="BG64">
        <v>988</v>
      </c>
      <c r="BI64" t="s">
        <v>81</v>
      </c>
      <c r="BJ64">
        <v>7.4012934511006299E-4</v>
      </c>
      <c r="BK64">
        <v>5168816</v>
      </c>
      <c r="BL64">
        <v>933</v>
      </c>
      <c r="BN64" t="s">
        <v>79</v>
      </c>
      <c r="BO64">
        <v>7.3606939987559802E-4</v>
      </c>
      <c r="BP64">
        <v>2126101</v>
      </c>
      <c r="BQ64">
        <v>450</v>
      </c>
      <c r="BS64" t="s">
        <v>79</v>
      </c>
      <c r="BT64">
        <v>7.3642724609886601E-4</v>
      </c>
      <c r="BU64">
        <v>5024708</v>
      </c>
      <c r="BV64">
        <v>762</v>
      </c>
      <c r="BX64" t="s">
        <v>79</v>
      </c>
      <c r="BY64">
        <v>7.2777864517098196E-4</v>
      </c>
      <c r="BZ64">
        <v>3824848</v>
      </c>
      <c r="CA64">
        <v>612</v>
      </c>
      <c r="CC64" t="s">
        <v>79</v>
      </c>
      <c r="CD64">
        <v>7.31145222208315E-4</v>
      </c>
      <c r="CE64">
        <v>1158354</v>
      </c>
      <c r="CF64">
        <v>275</v>
      </c>
      <c r="CH64" t="s">
        <v>79</v>
      </c>
      <c r="CI64">
        <v>7.3248989471206302E-4</v>
      </c>
      <c r="CJ64">
        <v>4166114</v>
      </c>
      <c r="CK64">
        <v>621</v>
      </c>
      <c r="CM64" t="s">
        <v>79</v>
      </c>
      <c r="CN64">
        <v>7.3028426852191205E-4</v>
      </c>
      <c r="CO64">
        <v>3750743</v>
      </c>
      <c r="CP64">
        <v>480</v>
      </c>
      <c r="CR64" t="s">
        <v>79</v>
      </c>
      <c r="CS64">
        <v>7.3443291841017097E-4</v>
      </c>
      <c r="CT64">
        <v>4387651</v>
      </c>
      <c r="CU64">
        <v>626</v>
      </c>
      <c r="CW64" t="s">
        <v>79</v>
      </c>
      <c r="CX64">
        <v>7.33196210138106E-4</v>
      </c>
      <c r="CY64">
        <v>4452695</v>
      </c>
      <c r="CZ64">
        <v>636</v>
      </c>
      <c r="DB64" t="s">
        <v>79</v>
      </c>
      <c r="DC64">
        <v>7.3330349579794104E-4</v>
      </c>
      <c r="DD64">
        <v>3235819</v>
      </c>
      <c r="DE64">
        <v>479</v>
      </c>
      <c r="DG64" t="s">
        <v>79</v>
      </c>
      <c r="DH64">
        <v>7.3292029649591904E-4</v>
      </c>
      <c r="DI64">
        <v>2409711</v>
      </c>
      <c r="DJ64">
        <v>328</v>
      </c>
      <c r="DL64" t="s">
        <v>79</v>
      </c>
      <c r="DM64">
        <v>7.2001919544900899E-4</v>
      </c>
      <c r="DN64">
        <v>2547410</v>
      </c>
      <c r="DO64">
        <v>329</v>
      </c>
      <c r="DQ64" t="s">
        <v>79</v>
      </c>
      <c r="DR64">
        <v>7.3353044350457002E-4</v>
      </c>
      <c r="DS64">
        <v>3387725</v>
      </c>
      <c r="DT64">
        <v>487</v>
      </c>
      <c r="DV64" t="s">
        <v>78</v>
      </c>
      <c r="DW64">
        <v>1.50666090294805E-3</v>
      </c>
      <c r="DX64">
        <v>19053373</v>
      </c>
      <c r="DY64">
        <v>1930</v>
      </c>
      <c r="EA64" t="s">
        <v>78</v>
      </c>
      <c r="EB64">
        <v>1.54457299840068E-3</v>
      </c>
      <c r="EC64">
        <v>21617377</v>
      </c>
      <c r="ED64">
        <v>1981</v>
      </c>
      <c r="EF64" t="s">
        <v>78</v>
      </c>
      <c r="EG64">
        <v>1.5056753844125701E-3</v>
      </c>
      <c r="EH64">
        <v>22629562</v>
      </c>
      <c r="EI64">
        <v>1995</v>
      </c>
      <c r="EK64" t="s">
        <v>78</v>
      </c>
      <c r="EL64">
        <v>1.6458430715378899E-3</v>
      </c>
      <c r="EM64">
        <v>24063842</v>
      </c>
      <c r="EN64">
        <v>1993</v>
      </c>
      <c r="EP64" t="s">
        <v>78</v>
      </c>
      <c r="EQ64">
        <v>1.7312032067821901E-3</v>
      </c>
      <c r="ER64">
        <v>25800970</v>
      </c>
      <c r="ES64">
        <v>2020</v>
      </c>
      <c r="EU64" t="s">
        <v>77</v>
      </c>
      <c r="EV64">
        <v>7.27599716011853E-4</v>
      </c>
      <c r="EW64">
        <v>10202181</v>
      </c>
      <c r="EX64">
        <v>527</v>
      </c>
      <c r="EZ64" t="s">
        <v>77</v>
      </c>
      <c r="FA64">
        <v>7.2735809636025799E-4</v>
      </c>
      <c r="FB64">
        <v>12984817</v>
      </c>
      <c r="FC64">
        <v>673</v>
      </c>
      <c r="FE64" t="s">
        <v>77</v>
      </c>
      <c r="FF64">
        <v>7.2813043004096205E-4</v>
      </c>
      <c r="FG64">
        <v>8929041</v>
      </c>
      <c r="FH64">
        <v>522</v>
      </c>
      <c r="FJ64" t="s">
        <v>77</v>
      </c>
      <c r="FK64">
        <v>7.2670813552577697E-4</v>
      </c>
      <c r="FL64">
        <v>12090378</v>
      </c>
      <c r="FM64">
        <v>694</v>
      </c>
      <c r="FO64" t="s">
        <v>75</v>
      </c>
      <c r="FP64">
        <v>7.3993443673247802E-4</v>
      </c>
      <c r="FQ64">
        <v>25188070</v>
      </c>
      <c r="FR64">
        <v>1538</v>
      </c>
      <c r="FT64" t="s">
        <v>75</v>
      </c>
      <c r="FU64">
        <v>7.3072890606198395E-4</v>
      </c>
      <c r="FV64">
        <v>22492312</v>
      </c>
      <c r="FW64">
        <v>1436</v>
      </c>
      <c r="FY64" t="s">
        <v>75</v>
      </c>
      <c r="FZ64">
        <v>7.3687798335813498E-4</v>
      </c>
      <c r="GA64">
        <v>21062020</v>
      </c>
      <c r="GB64">
        <v>1440</v>
      </c>
      <c r="GD64" t="s">
        <v>75</v>
      </c>
      <c r="GE64">
        <v>7.4597137009554796E-4</v>
      </c>
      <c r="GF64">
        <v>19412842</v>
      </c>
      <c r="GG64">
        <v>1545</v>
      </c>
      <c r="GI64" t="s">
        <v>74</v>
      </c>
      <c r="GJ64">
        <v>7.3932621346785505E-4</v>
      </c>
      <c r="GK64">
        <v>16733838</v>
      </c>
      <c r="GL64">
        <v>1258</v>
      </c>
      <c r="GN64" t="s">
        <v>74</v>
      </c>
      <c r="GO64">
        <v>7.4113863773636504E-4</v>
      </c>
      <c r="GP64">
        <v>19048250</v>
      </c>
      <c r="GQ64">
        <v>1435</v>
      </c>
      <c r="GS64" t="s">
        <v>274</v>
      </c>
      <c r="GT64">
        <v>7.2044322820714304E-4</v>
      </c>
      <c r="GU64">
        <v>6870558</v>
      </c>
      <c r="GV64">
        <v>625</v>
      </c>
      <c r="GX64" t="s">
        <v>274</v>
      </c>
      <c r="GY64">
        <v>7.2346242892108096E-4</v>
      </c>
      <c r="GZ64">
        <v>6902414</v>
      </c>
      <c r="HA64">
        <v>631</v>
      </c>
      <c r="HC64" t="s">
        <v>274</v>
      </c>
      <c r="HD64">
        <v>7.2650838476819501E-4</v>
      </c>
      <c r="HE64">
        <v>6632411</v>
      </c>
      <c r="HF64">
        <v>588</v>
      </c>
      <c r="HH64" t="s">
        <v>274</v>
      </c>
      <c r="HI64">
        <v>7.3234752052814104E-4</v>
      </c>
      <c r="HJ64">
        <v>5794466</v>
      </c>
      <c r="HK64">
        <v>463</v>
      </c>
      <c r="HM64" t="s">
        <v>274</v>
      </c>
      <c r="HN64">
        <v>7.3547517190150201E-4</v>
      </c>
      <c r="HO64">
        <v>6351550</v>
      </c>
      <c r="HP64">
        <v>474</v>
      </c>
      <c r="HR64" t="s">
        <v>69</v>
      </c>
      <c r="HS64">
        <v>8.0975990975675404E-4</v>
      </c>
      <c r="HT64">
        <v>15214677</v>
      </c>
      <c r="HU64">
        <v>1312</v>
      </c>
      <c r="HW64" t="s">
        <v>68</v>
      </c>
      <c r="HX64">
        <v>7.2297990665121797E-4</v>
      </c>
      <c r="HY64">
        <v>13334941</v>
      </c>
      <c r="HZ64">
        <v>1073</v>
      </c>
      <c r="IB64" t="s">
        <v>68</v>
      </c>
      <c r="IC64">
        <v>7.2257612918588405E-4</v>
      </c>
      <c r="ID64">
        <v>13642709</v>
      </c>
      <c r="IE64">
        <v>1083</v>
      </c>
      <c r="IG64" t="s">
        <v>68</v>
      </c>
      <c r="IH64">
        <v>7.2843102905534502E-4</v>
      </c>
      <c r="II64">
        <v>6731935</v>
      </c>
      <c r="IJ64">
        <v>574</v>
      </c>
      <c r="IL64" t="s">
        <v>68</v>
      </c>
      <c r="IM64">
        <v>7.2526896310672897E-4</v>
      </c>
      <c r="IN64">
        <v>6070316</v>
      </c>
      <c r="IO64">
        <v>567</v>
      </c>
      <c r="IQ64" t="s">
        <v>68</v>
      </c>
      <c r="IR64">
        <v>7.2825788276952095E-4</v>
      </c>
      <c r="IS64">
        <v>6233358</v>
      </c>
      <c r="IT64">
        <v>570</v>
      </c>
      <c r="IV64" t="s">
        <v>68</v>
      </c>
      <c r="IW64">
        <v>7.1913637839025901E-4</v>
      </c>
      <c r="IX64">
        <v>5616408</v>
      </c>
      <c r="IY64">
        <v>447</v>
      </c>
      <c r="JA64" t="s">
        <v>68</v>
      </c>
      <c r="JB64">
        <v>7.1997266420158396E-4</v>
      </c>
      <c r="JC64">
        <v>6493180</v>
      </c>
      <c r="JD64">
        <v>568</v>
      </c>
      <c r="JF64" t="s">
        <v>68</v>
      </c>
      <c r="JG64">
        <v>7.1949182979949501E-4</v>
      </c>
      <c r="JH64">
        <v>6247570</v>
      </c>
      <c r="JI64">
        <v>575</v>
      </c>
      <c r="JK64" t="s">
        <v>68</v>
      </c>
      <c r="JL64">
        <v>7.2238164777923804E-4</v>
      </c>
      <c r="JM64">
        <v>9659037</v>
      </c>
      <c r="JN64">
        <v>722</v>
      </c>
      <c r="JP64" t="s">
        <v>68</v>
      </c>
      <c r="JQ64">
        <v>7.2286392355268498E-4</v>
      </c>
      <c r="JR64">
        <v>6381423</v>
      </c>
      <c r="JS64">
        <v>568</v>
      </c>
      <c r="JU64" t="s">
        <v>68</v>
      </c>
      <c r="JV64">
        <v>7.2223839888344195E-4</v>
      </c>
      <c r="JW64">
        <v>5785062</v>
      </c>
      <c r="JX64">
        <v>450</v>
      </c>
      <c r="JZ64" t="s">
        <v>68</v>
      </c>
      <c r="KA64">
        <v>7.1952425431824802E-4</v>
      </c>
      <c r="KB64">
        <v>2873743</v>
      </c>
      <c r="KC64">
        <v>297</v>
      </c>
      <c r="KE64" t="s">
        <v>67</v>
      </c>
      <c r="KF64">
        <v>7.4358879778128602E-4</v>
      </c>
      <c r="KG64">
        <v>16682208</v>
      </c>
      <c r="KH64">
        <v>1175</v>
      </c>
      <c r="KJ64" t="s">
        <v>67</v>
      </c>
      <c r="KK64">
        <v>7.38909154654405E-4</v>
      </c>
      <c r="KL64">
        <v>12849174</v>
      </c>
      <c r="KM64">
        <v>1013</v>
      </c>
      <c r="KO64" t="s">
        <v>67</v>
      </c>
      <c r="KP64">
        <v>7.4121653396464805E-4</v>
      </c>
      <c r="KQ64">
        <v>15472592</v>
      </c>
      <c r="KR64">
        <v>1187</v>
      </c>
      <c r="KT64" t="s">
        <v>67</v>
      </c>
      <c r="KU64">
        <v>7.40829039099864E-4</v>
      </c>
      <c r="KV64">
        <v>14771722</v>
      </c>
      <c r="KW64">
        <v>1188</v>
      </c>
    </row>
    <row r="65" spans="1:309" x14ac:dyDescent="0.25">
      <c r="A65" t="s">
        <v>85</v>
      </c>
      <c r="B65">
        <v>8.05229384386161E-4</v>
      </c>
      <c r="C65">
        <v>2886695</v>
      </c>
      <c r="D65">
        <v>776</v>
      </c>
      <c r="F65" t="s">
        <v>139</v>
      </c>
      <c r="G65">
        <v>7.5176815619563205E-4</v>
      </c>
      <c r="H65">
        <v>3196895</v>
      </c>
      <c r="I65">
        <v>924</v>
      </c>
      <c r="K65" t="s">
        <v>139</v>
      </c>
      <c r="L65">
        <v>7.5777227355115903E-4</v>
      </c>
      <c r="M65">
        <v>2604689</v>
      </c>
      <c r="N65">
        <v>888</v>
      </c>
      <c r="P65" t="s">
        <v>85</v>
      </c>
      <c r="Q65">
        <v>8.0468493061041095E-4</v>
      </c>
      <c r="R65">
        <v>2816261</v>
      </c>
      <c r="S65">
        <v>772</v>
      </c>
      <c r="U65" t="s">
        <v>85</v>
      </c>
      <c r="V65">
        <v>7.9407183197642605E-4</v>
      </c>
      <c r="W65">
        <v>3633277</v>
      </c>
      <c r="X65">
        <v>1070</v>
      </c>
      <c r="Z65" t="s">
        <v>85</v>
      </c>
      <c r="AA65">
        <v>7.9044867267554603E-4</v>
      </c>
      <c r="AB65">
        <v>3699221</v>
      </c>
      <c r="AC65">
        <v>1077</v>
      </c>
      <c r="AE65" t="s">
        <v>85</v>
      </c>
      <c r="AF65">
        <v>7.9122254633324097E-4</v>
      </c>
      <c r="AG65">
        <v>3536645</v>
      </c>
      <c r="AH65">
        <v>918</v>
      </c>
      <c r="AJ65" t="s">
        <v>85</v>
      </c>
      <c r="AK65">
        <v>7.9305980381040998E-4</v>
      </c>
      <c r="AL65">
        <v>2476334</v>
      </c>
      <c r="AM65">
        <v>906</v>
      </c>
      <c r="AO65" t="s">
        <v>85</v>
      </c>
      <c r="AP65">
        <v>7.8763542954889999E-4</v>
      </c>
      <c r="AQ65">
        <v>2945845</v>
      </c>
      <c r="AR65">
        <v>751</v>
      </c>
      <c r="AT65" t="s">
        <v>82</v>
      </c>
      <c r="AU65">
        <v>8.1872632481777899E-4</v>
      </c>
      <c r="AV65">
        <v>6198984</v>
      </c>
      <c r="AW65">
        <v>1098</v>
      </c>
      <c r="AY65" t="s">
        <v>82</v>
      </c>
      <c r="AZ65">
        <v>8.3994831046440199E-4</v>
      </c>
      <c r="BA65">
        <v>6261863</v>
      </c>
      <c r="BB65">
        <v>1096</v>
      </c>
      <c r="BD65" t="s">
        <v>82</v>
      </c>
      <c r="BE65">
        <v>8.1227858735139901E-4</v>
      </c>
      <c r="BF65">
        <v>6959047</v>
      </c>
      <c r="BG65">
        <v>1199</v>
      </c>
      <c r="BI65" t="s">
        <v>82</v>
      </c>
      <c r="BJ65">
        <v>8.3919413251671399E-4</v>
      </c>
      <c r="BK65">
        <v>7996810</v>
      </c>
      <c r="BL65">
        <v>1303</v>
      </c>
      <c r="BN65" t="s">
        <v>80</v>
      </c>
      <c r="BO65">
        <v>7.3260073260073195E-4</v>
      </c>
      <c r="BP65">
        <v>0</v>
      </c>
      <c r="BQ65">
        <v>0</v>
      </c>
      <c r="BS65" t="s">
        <v>80</v>
      </c>
      <c r="BT65">
        <v>7.3400353014622304E-4</v>
      </c>
      <c r="BU65">
        <v>2301109</v>
      </c>
      <c r="BV65">
        <v>177</v>
      </c>
      <c r="BX65" t="s">
        <v>80</v>
      </c>
      <c r="BY65">
        <v>7.2789200431943105E-4</v>
      </c>
      <c r="BZ65">
        <v>2790914</v>
      </c>
      <c r="CA65">
        <v>287</v>
      </c>
      <c r="CC65" t="s">
        <v>80</v>
      </c>
      <c r="CD65">
        <v>7.3086633714704698E-4</v>
      </c>
      <c r="CE65">
        <v>2761465</v>
      </c>
      <c r="CF65">
        <v>286</v>
      </c>
      <c r="CH65" t="s">
        <v>80</v>
      </c>
      <c r="CI65">
        <v>7.2982350317333904E-4</v>
      </c>
      <c r="CJ65">
        <v>2867991</v>
      </c>
      <c r="CK65">
        <v>285</v>
      </c>
      <c r="CM65" t="s">
        <v>80</v>
      </c>
      <c r="CN65">
        <v>7.3024594126205997E-4</v>
      </c>
      <c r="CO65">
        <v>2009790</v>
      </c>
      <c r="CP65">
        <v>260</v>
      </c>
      <c r="CR65" t="s">
        <v>80</v>
      </c>
      <c r="CS65">
        <v>7.3333107971157799E-4</v>
      </c>
      <c r="CT65">
        <v>4811464</v>
      </c>
      <c r="CU65">
        <v>443</v>
      </c>
      <c r="CW65" t="s">
        <v>80</v>
      </c>
      <c r="CX65">
        <v>7.3352274062065596E-4</v>
      </c>
      <c r="CY65">
        <v>4955234</v>
      </c>
      <c r="CZ65">
        <v>444</v>
      </c>
      <c r="DB65" t="s">
        <v>80</v>
      </c>
      <c r="DC65">
        <v>7.3357498834063499E-4</v>
      </c>
      <c r="DD65">
        <v>7449337</v>
      </c>
      <c r="DE65">
        <v>603</v>
      </c>
      <c r="DG65" t="s">
        <v>80</v>
      </c>
      <c r="DH65">
        <v>7.3261865355271703E-4</v>
      </c>
      <c r="DI65">
        <v>4654777</v>
      </c>
      <c r="DJ65">
        <v>432</v>
      </c>
      <c r="DL65" t="s">
        <v>80</v>
      </c>
      <c r="DM65">
        <v>7.1924329517959599E-4</v>
      </c>
      <c r="DN65">
        <v>5487436</v>
      </c>
      <c r="DO65">
        <v>446</v>
      </c>
      <c r="DQ65" t="s">
        <v>80</v>
      </c>
      <c r="DR65">
        <v>7.3346179559263596E-4</v>
      </c>
      <c r="DS65">
        <v>5127915</v>
      </c>
      <c r="DT65">
        <v>340</v>
      </c>
      <c r="DV65" t="s">
        <v>79</v>
      </c>
      <c r="DW65">
        <v>7.3978407428977404E-4</v>
      </c>
      <c r="DX65">
        <v>3527186</v>
      </c>
      <c r="DY65">
        <v>491</v>
      </c>
      <c r="EA65" t="s">
        <v>79</v>
      </c>
      <c r="EB65">
        <v>7.3060336712997196E-4</v>
      </c>
      <c r="EC65">
        <v>5010615</v>
      </c>
      <c r="ED65">
        <v>500</v>
      </c>
      <c r="EF65" t="s">
        <v>79</v>
      </c>
      <c r="EG65">
        <v>7.2754598039220504E-4</v>
      </c>
      <c r="EH65">
        <v>3102299</v>
      </c>
      <c r="EI65">
        <v>332</v>
      </c>
      <c r="EK65" t="s">
        <v>79</v>
      </c>
      <c r="EL65">
        <v>7.2740318096436399E-4</v>
      </c>
      <c r="EM65">
        <v>3313807</v>
      </c>
      <c r="EN65">
        <v>327</v>
      </c>
      <c r="EP65" t="s">
        <v>79</v>
      </c>
      <c r="EQ65">
        <v>7.2105669324073096E-4</v>
      </c>
      <c r="ER65">
        <v>9584581</v>
      </c>
      <c r="ES65">
        <v>673</v>
      </c>
      <c r="EU65" t="s">
        <v>78</v>
      </c>
      <c r="EV65">
        <v>1.57089206905839E-3</v>
      </c>
      <c r="EW65">
        <v>28198777</v>
      </c>
      <c r="EX65">
        <v>2032</v>
      </c>
      <c r="EZ65" t="s">
        <v>78</v>
      </c>
      <c r="FA65">
        <v>1.5427828009716301E-3</v>
      </c>
      <c r="FB65">
        <v>29323410</v>
      </c>
      <c r="FC65">
        <v>2043</v>
      </c>
      <c r="FE65" t="s">
        <v>78</v>
      </c>
      <c r="FF65">
        <v>1.5489984781647201E-3</v>
      </c>
      <c r="FG65">
        <v>29502412</v>
      </c>
      <c r="FH65">
        <v>1819</v>
      </c>
      <c r="FJ65" t="s">
        <v>78</v>
      </c>
      <c r="FK65">
        <v>1.62229670287055E-3</v>
      </c>
      <c r="FL65">
        <v>31371440</v>
      </c>
      <c r="FM65">
        <v>1858</v>
      </c>
      <c r="FO65" t="s">
        <v>76</v>
      </c>
      <c r="FP65">
        <v>9.5934167502443799E-4</v>
      </c>
      <c r="FQ65">
        <v>28312689</v>
      </c>
      <c r="FR65">
        <v>1668</v>
      </c>
      <c r="FT65" t="s">
        <v>76</v>
      </c>
      <c r="FU65">
        <v>9.0040605677205795E-4</v>
      </c>
      <c r="FV65">
        <v>27704243</v>
      </c>
      <c r="FW65">
        <v>1669</v>
      </c>
      <c r="FY65" t="s">
        <v>76</v>
      </c>
      <c r="FZ65">
        <v>9.1143173821278797E-4</v>
      </c>
      <c r="GA65">
        <v>25976670</v>
      </c>
      <c r="GB65">
        <v>1670</v>
      </c>
      <c r="GD65" t="s">
        <v>76</v>
      </c>
      <c r="GE65">
        <v>9.3702543936189904E-4</v>
      </c>
      <c r="GF65">
        <v>23049098</v>
      </c>
      <c r="GG65">
        <v>1653</v>
      </c>
      <c r="GI65" t="s">
        <v>75</v>
      </c>
      <c r="GJ65">
        <v>7.4181479123647004E-4</v>
      </c>
      <c r="GK65">
        <v>18398883</v>
      </c>
      <c r="GL65">
        <v>1432</v>
      </c>
      <c r="GN65" t="s">
        <v>75</v>
      </c>
      <c r="GO65">
        <v>7.4052744104766805E-4</v>
      </c>
      <c r="GP65">
        <v>19048110</v>
      </c>
      <c r="GQ65">
        <v>1435</v>
      </c>
      <c r="GS65" t="s">
        <v>72</v>
      </c>
      <c r="GT65">
        <v>7.2234584358557704E-4</v>
      </c>
      <c r="GU65">
        <v>16038361</v>
      </c>
      <c r="GV65">
        <v>991</v>
      </c>
      <c r="GX65" t="s">
        <v>72</v>
      </c>
      <c r="GY65">
        <v>7.2497701410560603E-4</v>
      </c>
      <c r="GZ65">
        <v>15105128</v>
      </c>
      <c r="HA65">
        <v>972</v>
      </c>
      <c r="HC65" t="s">
        <v>72</v>
      </c>
      <c r="HD65">
        <v>7.2778554285564498E-4</v>
      </c>
      <c r="HE65">
        <v>15268050</v>
      </c>
      <c r="HF65">
        <v>937</v>
      </c>
      <c r="HH65" t="s">
        <v>72</v>
      </c>
      <c r="HI65">
        <v>7.3338309903147095E-4</v>
      </c>
      <c r="HJ65">
        <v>11459406</v>
      </c>
      <c r="HK65">
        <v>715</v>
      </c>
      <c r="HM65" t="s">
        <v>72</v>
      </c>
      <c r="HN65">
        <v>7.3688185054332598E-4</v>
      </c>
      <c r="HO65">
        <v>12183667</v>
      </c>
      <c r="HP65">
        <v>720</v>
      </c>
      <c r="HR65" t="s">
        <v>70</v>
      </c>
      <c r="HS65">
        <v>7.8347072964350998E-4</v>
      </c>
      <c r="HT65">
        <v>6484753</v>
      </c>
      <c r="HU65">
        <v>674</v>
      </c>
      <c r="HW65" t="s">
        <v>69</v>
      </c>
      <c r="HX65">
        <v>8.1539817843287097E-4</v>
      </c>
      <c r="HY65">
        <v>16406528</v>
      </c>
      <c r="HZ65">
        <v>1434</v>
      </c>
      <c r="IB65" t="s">
        <v>69</v>
      </c>
      <c r="IC65">
        <v>8.0461769132065804E-4</v>
      </c>
      <c r="ID65">
        <v>16545479</v>
      </c>
      <c r="IE65">
        <v>1327</v>
      </c>
      <c r="IG65" t="s">
        <v>69</v>
      </c>
      <c r="IH65">
        <v>8.0783728655812602E-4</v>
      </c>
      <c r="II65">
        <v>14397513</v>
      </c>
      <c r="IJ65">
        <v>1145</v>
      </c>
      <c r="IL65" t="s">
        <v>69</v>
      </c>
      <c r="IM65">
        <v>8.1198104286729698E-4</v>
      </c>
      <c r="IN65">
        <v>13424643</v>
      </c>
      <c r="IO65">
        <v>1133</v>
      </c>
      <c r="IQ65" t="s">
        <v>69</v>
      </c>
      <c r="IR65">
        <v>8.1382282545393303E-4</v>
      </c>
      <c r="IS65">
        <v>13935197</v>
      </c>
      <c r="IT65">
        <v>1134</v>
      </c>
      <c r="IV65" t="s">
        <v>69</v>
      </c>
      <c r="IW65">
        <v>8.00341105392699E-4</v>
      </c>
      <c r="IX65">
        <v>13598140</v>
      </c>
      <c r="IY65">
        <v>1257</v>
      </c>
      <c r="JA65" t="s">
        <v>69</v>
      </c>
      <c r="JB65">
        <v>8.0470726914766996E-4</v>
      </c>
      <c r="JC65">
        <v>14631259</v>
      </c>
      <c r="JD65">
        <v>1278</v>
      </c>
      <c r="JF65" t="s">
        <v>69</v>
      </c>
      <c r="JG65">
        <v>8.0185319856544701E-4</v>
      </c>
      <c r="JH65">
        <v>14231668</v>
      </c>
      <c r="JI65">
        <v>1287</v>
      </c>
      <c r="JK65" t="s">
        <v>69</v>
      </c>
      <c r="JL65">
        <v>8.0143962103898796E-4</v>
      </c>
      <c r="JM65">
        <v>14374794</v>
      </c>
      <c r="JN65">
        <v>1414</v>
      </c>
      <c r="JP65" t="s">
        <v>69</v>
      </c>
      <c r="JQ65">
        <v>8.1423811558155204E-4</v>
      </c>
      <c r="JR65">
        <v>14183498</v>
      </c>
      <c r="JS65">
        <v>1272</v>
      </c>
      <c r="JU65" t="s">
        <v>69</v>
      </c>
      <c r="JV65">
        <v>8.1338647444366603E-4</v>
      </c>
      <c r="JW65">
        <v>14401206</v>
      </c>
      <c r="JX65">
        <v>1277</v>
      </c>
      <c r="JZ65" t="s">
        <v>69</v>
      </c>
      <c r="KA65">
        <v>7.3315646081160404E-4</v>
      </c>
      <c r="KB65">
        <v>11202026</v>
      </c>
      <c r="KC65">
        <v>1284</v>
      </c>
      <c r="KE65" t="s">
        <v>68</v>
      </c>
      <c r="KF65">
        <v>7.1092324108818297E-4</v>
      </c>
      <c r="KG65">
        <v>7864978</v>
      </c>
      <c r="KH65">
        <v>636</v>
      </c>
      <c r="KJ65" t="s">
        <v>68</v>
      </c>
      <c r="KK65">
        <v>7.1049917112919595E-4</v>
      </c>
      <c r="KL65">
        <v>6203859</v>
      </c>
      <c r="KM65">
        <v>452</v>
      </c>
      <c r="KO65" t="s">
        <v>68</v>
      </c>
      <c r="KP65">
        <v>7.1499455363455903E-4</v>
      </c>
      <c r="KQ65">
        <v>5726045</v>
      </c>
      <c r="KR65">
        <v>448</v>
      </c>
      <c r="KT65" t="s">
        <v>68</v>
      </c>
      <c r="KU65">
        <v>7.1376731676914599E-4</v>
      </c>
      <c r="KV65">
        <v>8008268</v>
      </c>
      <c r="KW65">
        <v>671</v>
      </c>
    </row>
    <row r="66" spans="1:309" x14ac:dyDescent="0.25">
      <c r="A66" t="s">
        <v>86</v>
      </c>
      <c r="B66">
        <v>7.6471813731486201E-4</v>
      </c>
      <c r="C66">
        <v>676093</v>
      </c>
      <c r="D66">
        <v>250</v>
      </c>
      <c r="F66" t="s">
        <v>142</v>
      </c>
      <c r="G66">
        <v>8.7033018552523796E-4</v>
      </c>
      <c r="H66">
        <v>4650375</v>
      </c>
      <c r="I66">
        <v>1338</v>
      </c>
      <c r="K66" t="s">
        <v>142</v>
      </c>
      <c r="L66">
        <v>8.7282276358319102E-4</v>
      </c>
      <c r="M66">
        <v>4646412</v>
      </c>
      <c r="N66">
        <v>1414</v>
      </c>
      <c r="P66" t="s">
        <v>86</v>
      </c>
      <c r="Q66">
        <v>7.68517906270051E-4</v>
      </c>
      <c r="R66">
        <v>820532</v>
      </c>
      <c r="S66">
        <v>376</v>
      </c>
      <c r="U66" t="s">
        <v>86</v>
      </c>
      <c r="V66">
        <v>7.5892747888575804E-4</v>
      </c>
      <c r="W66">
        <v>636476</v>
      </c>
      <c r="X66">
        <v>253</v>
      </c>
      <c r="Z66" t="s">
        <v>86</v>
      </c>
      <c r="AA66">
        <v>7.5107826449590301E-4</v>
      </c>
      <c r="AB66">
        <v>809058</v>
      </c>
      <c r="AC66">
        <v>380</v>
      </c>
      <c r="AE66" t="s">
        <v>86</v>
      </c>
      <c r="AF66">
        <v>7.5752101556772098E-4</v>
      </c>
      <c r="AG66">
        <v>881630</v>
      </c>
      <c r="AH66">
        <v>376</v>
      </c>
      <c r="AJ66" t="s">
        <v>86</v>
      </c>
      <c r="AK66">
        <v>7.6198542734198696E-4</v>
      </c>
      <c r="AL66">
        <v>1057399</v>
      </c>
      <c r="AM66">
        <v>501</v>
      </c>
      <c r="AO66" t="s">
        <v>86</v>
      </c>
      <c r="AP66">
        <v>7.6397058284911803E-4</v>
      </c>
      <c r="AQ66">
        <v>1510374</v>
      </c>
      <c r="AR66">
        <v>491</v>
      </c>
      <c r="AT66" t="s">
        <v>83</v>
      </c>
      <c r="AU66">
        <v>7.5184554530362301E-4</v>
      </c>
      <c r="AV66">
        <v>3479699</v>
      </c>
      <c r="AW66">
        <v>759</v>
      </c>
      <c r="AY66" t="s">
        <v>83</v>
      </c>
      <c r="AZ66">
        <v>7.5146965934104503E-4</v>
      </c>
      <c r="BA66">
        <v>3644548</v>
      </c>
      <c r="BB66">
        <v>780</v>
      </c>
      <c r="BD66" t="s">
        <v>83</v>
      </c>
      <c r="BE66">
        <v>7.4794469833872697E-4</v>
      </c>
      <c r="BF66">
        <v>4098325</v>
      </c>
      <c r="BG66">
        <v>775</v>
      </c>
      <c r="BI66" t="s">
        <v>83</v>
      </c>
      <c r="BJ66">
        <v>7.4186078039835499E-4</v>
      </c>
      <c r="BK66">
        <v>4185764</v>
      </c>
      <c r="BL66">
        <v>773</v>
      </c>
      <c r="BN66" t="s">
        <v>81</v>
      </c>
      <c r="BO66">
        <v>7.3471771182113E-4</v>
      </c>
      <c r="BP66">
        <v>5086616</v>
      </c>
      <c r="BQ66">
        <v>963</v>
      </c>
      <c r="BS66" t="s">
        <v>81</v>
      </c>
      <c r="BT66">
        <v>7.3514141356742003E-4</v>
      </c>
      <c r="BU66">
        <v>5656260</v>
      </c>
      <c r="BV66">
        <v>949</v>
      </c>
      <c r="BX66" t="s">
        <v>81</v>
      </c>
      <c r="BY66">
        <v>7.2826366773307005E-4</v>
      </c>
      <c r="BZ66">
        <v>4872634</v>
      </c>
      <c r="CA66">
        <v>778</v>
      </c>
      <c r="CC66" t="s">
        <v>81</v>
      </c>
      <c r="CD66">
        <v>7.34948577674095E-4</v>
      </c>
      <c r="CE66">
        <v>6055510</v>
      </c>
      <c r="CF66">
        <v>883</v>
      </c>
      <c r="CH66" t="s">
        <v>81</v>
      </c>
      <c r="CI66">
        <v>7.3572090704758497E-4</v>
      </c>
      <c r="CJ66">
        <v>8084440</v>
      </c>
      <c r="CK66">
        <v>1022</v>
      </c>
      <c r="CM66" t="s">
        <v>81</v>
      </c>
      <c r="CN66">
        <v>7.3595697455228995E-4</v>
      </c>
      <c r="CO66">
        <v>11706784</v>
      </c>
      <c r="CP66">
        <v>1304</v>
      </c>
      <c r="CR66" t="s">
        <v>81</v>
      </c>
      <c r="CS66">
        <v>7.3792836033814799E-4</v>
      </c>
      <c r="CT66">
        <v>8959938</v>
      </c>
      <c r="CU66">
        <v>1013</v>
      </c>
      <c r="CW66" t="s">
        <v>81</v>
      </c>
      <c r="CX66">
        <v>7.3853195665195704E-4</v>
      </c>
      <c r="CY66">
        <v>12228503</v>
      </c>
      <c r="CZ66">
        <v>1297</v>
      </c>
      <c r="DB66" t="s">
        <v>81</v>
      </c>
      <c r="DC66">
        <v>7.3776840671752096E-4</v>
      </c>
      <c r="DD66">
        <v>13233968</v>
      </c>
      <c r="DE66">
        <v>1305</v>
      </c>
      <c r="DG66" t="s">
        <v>81</v>
      </c>
      <c r="DH66">
        <v>7.3685862335368904E-4</v>
      </c>
      <c r="DI66">
        <v>13094240</v>
      </c>
      <c r="DJ66">
        <v>1332</v>
      </c>
      <c r="DL66" t="s">
        <v>81</v>
      </c>
      <c r="DM66">
        <v>7.2264509157576905E-4</v>
      </c>
      <c r="DN66">
        <v>13497199</v>
      </c>
      <c r="DO66">
        <v>1391</v>
      </c>
      <c r="DQ66" t="s">
        <v>81</v>
      </c>
      <c r="DR66">
        <v>7.3573201103131498E-4</v>
      </c>
      <c r="DS66">
        <v>13854051</v>
      </c>
      <c r="DT66">
        <v>1407</v>
      </c>
      <c r="DV66" t="s">
        <v>80</v>
      </c>
      <c r="DW66">
        <v>7.3873430189608398E-4</v>
      </c>
      <c r="DX66">
        <v>0</v>
      </c>
      <c r="DY66">
        <v>0</v>
      </c>
      <c r="EA66" t="s">
        <v>80</v>
      </c>
      <c r="EB66">
        <v>7.2957198443579702E-4</v>
      </c>
      <c r="EC66">
        <v>0</v>
      </c>
      <c r="ED66">
        <v>0</v>
      </c>
      <c r="EF66" t="s">
        <v>80</v>
      </c>
      <c r="EG66">
        <v>7.2672824042235103E-4</v>
      </c>
      <c r="EH66">
        <v>3261890</v>
      </c>
      <c r="EI66">
        <v>174</v>
      </c>
      <c r="EK66" t="s">
        <v>80</v>
      </c>
      <c r="EL66">
        <v>7.2718535888394999E-4</v>
      </c>
      <c r="EM66">
        <v>3317432</v>
      </c>
      <c r="EN66">
        <v>174</v>
      </c>
      <c r="EP66" t="s">
        <v>80</v>
      </c>
      <c r="EQ66">
        <v>7.2026038953307595E-4</v>
      </c>
      <c r="ER66">
        <v>3527982</v>
      </c>
      <c r="ES66">
        <v>172</v>
      </c>
      <c r="EU66" t="s">
        <v>79</v>
      </c>
      <c r="EV66">
        <v>7.2088835773175897E-4</v>
      </c>
      <c r="EW66">
        <v>4018286</v>
      </c>
      <c r="EX66">
        <v>332</v>
      </c>
      <c r="EZ66" t="s">
        <v>79</v>
      </c>
      <c r="FA66">
        <v>7.3666118578563004E-4</v>
      </c>
      <c r="FB66">
        <v>9435599</v>
      </c>
      <c r="FC66">
        <v>676</v>
      </c>
      <c r="FE66" t="s">
        <v>79</v>
      </c>
      <c r="FF66">
        <v>7.3973986780589301E-4</v>
      </c>
      <c r="FG66">
        <v>8603313</v>
      </c>
      <c r="FH66">
        <v>672</v>
      </c>
      <c r="FJ66" t="s">
        <v>79</v>
      </c>
      <c r="FK66">
        <v>7.3663364936556999E-4</v>
      </c>
      <c r="FL66">
        <v>10826031</v>
      </c>
      <c r="FM66">
        <v>677</v>
      </c>
      <c r="FO66" t="s">
        <v>77</v>
      </c>
      <c r="FP66">
        <v>7.3164071350191096E-4</v>
      </c>
      <c r="FQ66">
        <v>14493329</v>
      </c>
      <c r="FR66">
        <v>675</v>
      </c>
      <c r="FT66" t="s">
        <v>77</v>
      </c>
      <c r="FU66">
        <v>7.23451316187682E-4</v>
      </c>
      <c r="FV66">
        <v>14412490</v>
      </c>
      <c r="FW66">
        <v>681</v>
      </c>
      <c r="FY66" t="s">
        <v>77</v>
      </c>
      <c r="FZ66">
        <v>7.3053093867471203E-4</v>
      </c>
      <c r="GA66">
        <v>13660772</v>
      </c>
      <c r="GB66">
        <v>680</v>
      </c>
      <c r="GD66" t="s">
        <v>77</v>
      </c>
      <c r="GE66">
        <v>7.3708565277419002E-4</v>
      </c>
      <c r="GF66">
        <v>10830103</v>
      </c>
      <c r="GG66">
        <v>519</v>
      </c>
      <c r="GI66" t="s">
        <v>76</v>
      </c>
      <c r="GJ66">
        <v>9.4181106166884698E-4</v>
      </c>
      <c r="GK66">
        <v>22908143</v>
      </c>
      <c r="GL66">
        <v>1668</v>
      </c>
      <c r="GN66" t="s">
        <v>76</v>
      </c>
      <c r="GO66">
        <v>9.2701619847036505E-4</v>
      </c>
      <c r="GP66">
        <v>23770756</v>
      </c>
      <c r="GQ66">
        <v>1671</v>
      </c>
      <c r="GS66" t="s">
        <v>73</v>
      </c>
      <c r="GT66">
        <v>7.2047994349028796E-4</v>
      </c>
      <c r="GU66">
        <v>3682663</v>
      </c>
      <c r="GV66">
        <v>187</v>
      </c>
      <c r="GX66" t="s">
        <v>73</v>
      </c>
      <c r="GY66">
        <v>7.2339722960449695E-4</v>
      </c>
      <c r="GZ66">
        <v>3768603</v>
      </c>
      <c r="HA66">
        <v>187</v>
      </c>
      <c r="HC66" t="s">
        <v>73</v>
      </c>
      <c r="HD66">
        <v>7.2634829598684802E-4</v>
      </c>
      <c r="HE66">
        <v>3592493</v>
      </c>
      <c r="HF66">
        <v>151</v>
      </c>
      <c r="HH66" t="s">
        <v>73</v>
      </c>
      <c r="HI66">
        <v>7.3206442166910701E-4</v>
      </c>
      <c r="HJ66">
        <v>0</v>
      </c>
      <c r="HK66">
        <v>0</v>
      </c>
      <c r="HM66" t="s">
        <v>73</v>
      </c>
      <c r="HN66">
        <v>7.3544816367181296E-4</v>
      </c>
      <c r="HO66">
        <v>3584393</v>
      </c>
      <c r="HP66">
        <v>146</v>
      </c>
      <c r="HR66" t="s">
        <v>274</v>
      </c>
      <c r="HS66">
        <v>7.3077290836962201E-4</v>
      </c>
      <c r="HT66">
        <v>5848486</v>
      </c>
      <c r="HU66">
        <v>467</v>
      </c>
      <c r="HW66" t="s">
        <v>70</v>
      </c>
      <c r="HX66">
        <v>7.7489970461886804E-4</v>
      </c>
      <c r="HY66">
        <v>6797348</v>
      </c>
      <c r="HZ66">
        <v>669</v>
      </c>
      <c r="IB66" t="s">
        <v>70</v>
      </c>
      <c r="IC66">
        <v>7.8045788640991002E-4</v>
      </c>
      <c r="ID66">
        <v>10175281</v>
      </c>
      <c r="IE66">
        <v>839</v>
      </c>
      <c r="IG66" t="s">
        <v>70</v>
      </c>
      <c r="IH66">
        <v>7.9429285012208996E-4</v>
      </c>
      <c r="II66">
        <v>3658150</v>
      </c>
      <c r="IJ66">
        <v>522</v>
      </c>
      <c r="IL66" t="s">
        <v>70</v>
      </c>
      <c r="IM66">
        <v>7.8219601212007998E-4</v>
      </c>
      <c r="IN66">
        <v>7450672</v>
      </c>
      <c r="IO66">
        <v>626</v>
      </c>
      <c r="IQ66" t="s">
        <v>70</v>
      </c>
      <c r="IR66">
        <v>7.9649437679969195E-4</v>
      </c>
      <c r="IS66">
        <v>6892258</v>
      </c>
      <c r="IT66">
        <v>645</v>
      </c>
      <c r="IV66" t="s">
        <v>70</v>
      </c>
      <c r="IW66">
        <v>7.8960025993998295E-4</v>
      </c>
      <c r="IX66">
        <v>7577629</v>
      </c>
      <c r="IY66">
        <v>762</v>
      </c>
      <c r="JA66" t="s">
        <v>70</v>
      </c>
      <c r="JB66">
        <v>7.8792250497049699E-4</v>
      </c>
      <c r="JC66">
        <v>7683798</v>
      </c>
      <c r="JD66">
        <v>776</v>
      </c>
      <c r="JF66" t="s">
        <v>70</v>
      </c>
      <c r="JG66">
        <v>7.9939804708070695E-4</v>
      </c>
      <c r="JH66">
        <v>7602810</v>
      </c>
      <c r="JI66">
        <v>780</v>
      </c>
      <c r="JK66" t="s">
        <v>70</v>
      </c>
      <c r="JL66">
        <v>7.8619726632547695E-4</v>
      </c>
      <c r="JM66">
        <v>7430613</v>
      </c>
      <c r="JN66">
        <v>716</v>
      </c>
      <c r="JP66" t="s">
        <v>70</v>
      </c>
      <c r="JQ66">
        <v>7.8552040220888203E-4</v>
      </c>
      <c r="JR66">
        <v>10024537</v>
      </c>
      <c r="JS66">
        <v>951</v>
      </c>
      <c r="JU66" t="s">
        <v>70</v>
      </c>
      <c r="JV66">
        <v>7.9600317701274896E-4</v>
      </c>
      <c r="JW66">
        <v>7325772</v>
      </c>
      <c r="JX66">
        <v>707</v>
      </c>
      <c r="JZ66" t="s">
        <v>70</v>
      </c>
      <c r="KA66">
        <v>7.9542083680978403E-4</v>
      </c>
      <c r="KB66">
        <v>9953305</v>
      </c>
      <c r="KC66">
        <v>900</v>
      </c>
      <c r="KE66" t="s">
        <v>69</v>
      </c>
      <c r="KF66">
        <v>8.1404778403082695E-4</v>
      </c>
      <c r="KG66">
        <v>15087283</v>
      </c>
      <c r="KH66">
        <v>1433</v>
      </c>
      <c r="KJ66" t="s">
        <v>69</v>
      </c>
      <c r="KK66">
        <v>8.0991230255563602E-4</v>
      </c>
      <c r="KL66">
        <v>14589877</v>
      </c>
      <c r="KM66">
        <v>1322</v>
      </c>
      <c r="KO66" t="s">
        <v>69</v>
      </c>
      <c r="KP66">
        <v>8.05441053865151E-4</v>
      </c>
      <c r="KQ66">
        <v>13698362</v>
      </c>
      <c r="KR66">
        <v>1158</v>
      </c>
      <c r="KT66" t="s">
        <v>69</v>
      </c>
      <c r="KU66">
        <v>8.0090493496825501E-4</v>
      </c>
      <c r="KV66">
        <v>13133180</v>
      </c>
      <c r="KW66">
        <v>1320</v>
      </c>
    </row>
    <row r="67" spans="1:309" x14ac:dyDescent="0.25">
      <c r="A67" t="s">
        <v>87</v>
      </c>
      <c r="B67">
        <v>1.69263697244274E-3</v>
      </c>
      <c r="C67">
        <v>6004876</v>
      </c>
      <c r="D67">
        <v>1596</v>
      </c>
      <c r="F67" t="s">
        <v>233</v>
      </c>
      <c r="G67">
        <v>7.5088731175520997E-4</v>
      </c>
      <c r="H67">
        <v>1952948</v>
      </c>
      <c r="I67">
        <v>452</v>
      </c>
      <c r="K67" t="s">
        <v>233</v>
      </c>
      <c r="L67">
        <v>7.5302766969067702E-4</v>
      </c>
      <c r="M67">
        <v>2368512</v>
      </c>
      <c r="N67">
        <v>604</v>
      </c>
      <c r="P67" t="s">
        <v>87</v>
      </c>
      <c r="Q67">
        <v>1.5950769941189601E-3</v>
      </c>
      <c r="R67">
        <v>5936483</v>
      </c>
      <c r="S67">
        <v>1597</v>
      </c>
      <c r="U67" t="s">
        <v>87</v>
      </c>
      <c r="V67">
        <v>1.64365251689128E-3</v>
      </c>
      <c r="W67">
        <v>6367851</v>
      </c>
      <c r="X67">
        <v>1610</v>
      </c>
      <c r="Z67" t="s">
        <v>87</v>
      </c>
      <c r="AA67">
        <v>1.7316322664519301E-3</v>
      </c>
      <c r="AB67">
        <v>6645914</v>
      </c>
      <c r="AC67">
        <v>1640</v>
      </c>
      <c r="AE67" t="s">
        <v>87</v>
      </c>
      <c r="AF67">
        <v>1.4252538197332199E-3</v>
      </c>
      <c r="AG67">
        <v>6659650</v>
      </c>
      <c r="AH67">
        <v>1624</v>
      </c>
      <c r="AJ67" t="s">
        <v>87</v>
      </c>
      <c r="AK67">
        <v>1.36378698207269E-3</v>
      </c>
      <c r="AL67">
        <v>6565962</v>
      </c>
      <c r="AM67">
        <v>1629</v>
      </c>
      <c r="AO67" t="s">
        <v>87</v>
      </c>
      <c r="AP67">
        <v>1.1719896835923999E-3</v>
      </c>
      <c r="AQ67">
        <v>9701331</v>
      </c>
      <c r="AR67">
        <v>1621</v>
      </c>
      <c r="AT67" t="s">
        <v>84</v>
      </c>
      <c r="AU67">
        <v>8.6153688992053796E-4</v>
      </c>
      <c r="AV67">
        <v>7652227</v>
      </c>
      <c r="AW67">
        <v>1543</v>
      </c>
      <c r="AY67" t="s">
        <v>84</v>
      </c>
      <c r="AZ67">
        <v>8.6115035363575195E-4</v>
      </c>
      <c r="BA67">
        <v>7734214</v>
      </c>
      <c r="BB67">
        <v>1559</v>
      </c>
      <c r="BD67" t="s">
        <v>84</v>
      </c>
      <c r="BE67">
        <v>8.4010655131482698E-4</v>
      </c>
      <c r="BF67">
        <v>8392471</v>
      </c>
      <c r="BG67">
        <v>1556</v>
      </c>
      <c r="BI67" t="s">
        <v>84</v>
      </c>
      <c r="BJ67">
        <v>8.3755972569464195E-4</v>
      </c>
      <c r="BK67">
        <v>8377323</v>
      </c>
      <c r="BL67">
        <v>1548</v>
      </c>
      <c r="BN67" t="s">
        <v>82</v>
      </c>
      <c r="BO67">
        <v>8.0680951684882103E-4</v>
      </c>
      <c r="BP67">
        <v>6999425</v>
      </c>
      <c r="BQ67">
        <v>1104</v>
      </c>
      <c r="BS67" t="s">
        <v>82</v>
      </c>
      <c r="BT67">
        <v>8.3413378719086005E-4</v>
      </c>
      <c r="BU67">
        <v>9289586</v>
      </c>
      <c r="BV67">
        <v>1358</v>
      </c>
      <c r="BX67" t="s">
        <v>82</v>
      </c>
      <c r="BY67">
        <v>8.1632592532363305E-4</v>
      </c>
      <c r="BZ67">
        <v>8445033</v>
      </c>
      <c r="CA67">
        <v>1208</v>
      </c>
      <c r="CC67" t="s">
        <v>82</v>
      </c>
      <c r="CD67">
        <v>8.1869971496373295E-4</v>
      </c>
      <c r="CE67">
        <v>9858005</v>
      </c>
      <c r="CF67">
        <v>1260</v>
      </c>
      <c r="CH67" t="s">
        <v>82</v>
      </c>
      <c r="CI67">
        <v>8.1274123789861299E-4</v>
      </c>
      <c r="CJ67">
        <v>10506853</v>
      </c>
      <c r="CK67">
        <v>1381</v>
      </c>
      <c r="CM67" t="s">
        <v>82</v>
      </c>
      <c r="CN67">
        <v>8.0700097840698802E-4</v>
      </c>
      <c r="CO67">
        <v>11347671</v>
      </c>
      <c r="CP67">
        <v>1272</v>
      </c>
      <c r="CR67" t="s">
        <v>82</v>
      </c>
      <c r="CS67">
        <v>8.0398672937825096E-4</v>
      </c>
      <c r="CT67">
        <v>11660202</v>
      </c>
      <c r="CU67">
        <v>1367</v>
      </c>
      <c r="CW67" t="s">
        <v>82</v>
      </c>
      <c r="CX67">
        <v>8.0266689373803004E-4</v>
      </c>
      <c r="CY67">
        <v>12005343</v>
      </c>
      <c r="CZ67">
        <v>1369</v>
      </c>
      <c r="DB67" t="s">
        <v>82</v>
      </c>
      <c r="DC67">
        <v>7.9618852378654504E-4</v>
      </c>
      <c r="DD67">
        <v>13499201</v>
      </c>
      <c r="DE67">
        <v>1393</v>
      </c>
      <c r="DG67" t="s">
        <v>82</v>
      </c>
      <c r="DH67">
        <v>7.8663070273533701E-4</v>
      </c>
      <c r="DI67">
        <v>14016323</v>
      </c>
      <c r="DJ67">
        <v>1374</v>
      </c>
      <c r="DL67" t="s">
        <v>82</v>
      </c>
      <c r="DM67">
        <v>7.8968002730432695E-4</v>
      </c>
      <c r="DN67">
        <v>13748587</v>
      </c>
      <c r="DO67">
        <v>1298</v>
      </c>
      <c r="DQ67" t="s">
        <v>82</v>
      </c>
      <c r="DR67">
        <v>7.9325087851173895E-4</v>
      </c>
      <c r="DS67">
        <v>13996145</v>
      </c>
      <c r="DT67">
        <v>1301</v>
      </c>
      <c r="DV67" t="s">
        <v>81</v>
      </c>
      <c r="DW67">
        <v>7.4367675772469405E-4</v>
      </c>
      <c r="DX67">
        <v>13331222</v>
      </c>
      <c r="DY67">
        <v>1422</v>
      </c>
      <c r="EA67" t="s">
        <v>81</v>
      </c>
      <c r="EB67">
        <v>7.3192120464515798E-4</v>
      </c>
      <c r="EC67">
        <v>16573801</v>
      </c>
      <c r="ED67">
        <v>1527</v>
      </c>
      <c r="EF67" t="s">
        <v>81</v>
      </c>
      <c r="EG67">
        <v>7.2926028074057599E-4</v>
      </c>
      <c r="EH67">
        <v>16428315</v>
      </c>
      <c r="EI67">
        <v>1376</v>
      </c>
      <c r="EK67" t="s">
        <v>81</v>
      </c>
      <c r="EL67">
        <v>7.2869904692338095E-4</v>
      </c>
      <c r="EM67">
        <v>13376802</v>
      </c>
      <c r="EN67">
        <v>1050</v>
      </c>
      <c r="EP67" t="s">
        <v>81</v>
      </c>
      <c r="EQ67">
        <v>7.2202897903784601E-4</v>
      </c>
      <c r="ER67">
        <v>14021397</v>
      </c>
      <c r="ES67">
        <v>1070</v>
      </c>
      <c r="EU67" t="s">
        <v>80</v>
      </c>
      <c r="EV67">
        <v>7.2024830790597496E-4</v>
      </c>
      <c r="EW67">
        <v>2679300</v>
      </c>
      <c r="EX67">
        <v>172</v>
      </c>
      <c r="EZ67" t="s">
        <v>80</v>
      </c>
      <c r="FA67">
        <v>7.2024129449760896E-4</v>
      </c>
      <c r="FB67">
        <v>2668102</v>
      </c>
      <c r="FC67">
        <v>176</v>
      </c>
      <c r="FE67" t="s">
        <v>80</v>
      </c>
      <c r="FF67">
        <v>7.2333334792398004E-4</v>
      </c>
      <c r="FG67">
        <v>2673099</v>
      </c>
      <c r="FH67">
        <v>173</v>
      </c>
      <c r="FJ67" t="s">
        <v>80</v>
      </c>
      <c r="FK67">
        <v>7.2312201183837E-4</v>
      </c>
      <c r="FL67">
        <v>2562282</v>
      </c>
      <c r="FM67">
        <v>172</v>
      </c>
      <c r="FO67" t="s">
        <v>78</v>
      </c>
      <c r="FP67">
        <v>1.71304410772742E-3</v>
      </c>
      <c r="FQ67">
        <v>33792978</v>
      </c>
      <c r="FR67">
        <v>1802</v>
      </c>
      <c r="FT67" t="s">
        <v>78</v>
      </c>
      <c r="FU67">
        <v>1.67326400897494E-3</v>
      </c>
      <c r="FV67">
        <v>33491701</v>
      </c>
      <c r="FW67">
        <v>1917</v>
      </c>
      <c r="FY67" t="s">
        <v>78</v>
      </c>
      <c r="FZ67">
        <v>1.6823750350779499E-3</v>
      </c>
      <c r="GA67">
        <v>31767339</v>
      </c>
      <c r="GB67">
        <v>1982</v>
      </c>
      <c r="GD67" t="s">
        <v>78</v>
      </c>
      <c r="GE67">
        <v>1.9517888319453701E-3</v>
      </c>
      <c r="GF67">
        <v>28943849</v>
      </c>
      <c r="GG67">
        <v>1901</v>
      </c>
      <c r="GI67" t="s">
        <v>77</v>
      </c>
      <c r="GJ67">
        <v>7.3481471696720704E-4</v>
      </c>
      <c r="GK67">
        <v>10293210</v>
      </c>
      <c r="GL67">
        <v>523</v>
      </c>
      <c r="GN67" t="s">
        <v>77</v>
      </c>
      <c r="GO67">
        <v>7.3441532449039504E-4</v>
      </c>
      <c r="GP67">
        <v>10653096</v>
      </c>
      <c r="GQ67">
        <v>519</v>
      </c>
      <c r="GS67" t="s">
        <v>74</v>
      </c>
      <c r="GT67">
        <v>7.2811665198577299E-4</v>
      </c>
      <c r="GU67">
        <v>20503911</v>
      </c>
      <c r="GV67">
        <v>1636</v>
      </c>
      <c r="GX67" t="s">
        <v>74</v>
      </c>
      <c r="GY67">
        <v>7.3090711271808805E-4</v>
      </c>
      <c r="GZ67">
        <v>16136259</v>
      </c>
      <c r="HA67">
        <v>1458</v>
      </c>
      <c r="HC67" t="s">
        <v>74</v>
      </c>
      <c r="HD67">
        <v>7.3216396887031501E-4</v>
      </c>
      <c r="HE67">
        <v>14960901</v>
      </c>
      <c r="HF67">
        <v>1366</v>
      </c>
      <c r="HH67" t="s">
        <v>74</v>
      </c>
      <c r="HI67">
        <v>7.37710351881925E-4</v>
      </c>
      <c r="HJ67">
        <v>12371060</v>
      </c>
      <c r="HK67">
        <v>998</v>
      </c>
      <c r="HM67" t="s">
        <v>74</v>
      </c>
      <c r="HN67">
        <v>7.4288818160821505E-4</v>
      </c>
      <c r="HO67">
        <v>14961696</v>
      </c>
      <c r="HP67">
        <v>1315</v>
      </c>
      <c r="HR67" t="s">
        <v>72</v>
      </c>
      <c r="HS67">
        <v>7.3247148360728101E-4</v>
      </c>
      <c r="HT67">
        <v>4852262</v>
      </c>
      <c r="HU67">
        <v>449</v>
      </c>
      <c r="HW67" t="s">
        <v>274</v>
      </c>
      <c r="HX67">
        <v>7.2259287717766404E-4</v>
      </c>
      <c r="HY67">
        <v>6278997</v>
      </c>
      <c r="HZ67">
        <v>469</v>
      </c>
      <c r="IB67" t="s">
        <v>274</v>
      </c>
      <c r="IC67">
        <v>7.2252915327618305E-4</v>
      </c>
      <c r="ID67">
        <v>6411896</v>
      </c>
      <c r="IE67">
        <v>469</v>
      </c>
      <c r="IG67" t="s">
        <v>274</v>
      </c>
      <c r="IH67">
        <v>7.2841371506818903E-4</v>
      </c>
      <c r="II67">
        <v>4552402</v>
      </c>
      <c r="IJ67">
        <v>300</v>
      </c>
      <c r="IL67" t="s">
        <v>274</v>
      </c>
      <c r="IM67">
        <v>7.2547355392166496E-4</v>
      </c>
      <c r="IN67">
        <v>5786126</v>
      </c>
      <c r="IO67">
        <v>303</v>
      </c>
      <c r="IQ67" t="s">
        <v>274</v>
      </c>
      <c r="IR67">
        <v>7.2837358793893705E-4</v>
      </c>
      <c r="IS67">
        <v>2920550</v>
      </c>
      <c r="IT67">
        <v>151</v>
      </c>
      <c r="IV67" t="s">
        <v>274</v>
      </c>
      <c r="IW67">
        <v>7.1951541710201905E-4</v>
      </c>
      <c r="IX67">
        <v>2673683</v>
      </c>
      <c r="IY67">
        <v>151</v>
      </c>
      <c r="JA67" t="s">
        <v>274</v>
      </c>
      <c r="JB67">
        <v>7.1951018483330505E-4</v>
      </c>
      <c r="JC67">
        <v>2760220</v>
      </c>
      <c r="JD67">
        <v>153</v>
      </c>
      <c r="JF67" t="s">
        <v>274</v>
      </c>
      <c r="JG67">
        <v>7.1962619560791399E-4</v>
      </c>
      <c r="JH67">
        <v>2623776</v>
      </c>
      <c r="JI67">
        <v>154</v>
      </c>
      <c r="JK67" t="s">
        <v>274</v>
      </c>
      <c r="JL67">
        <v>7.2240913550809002E-4</v>
      </c>
      <c r="JM67">
        <v>2684854</v>
      </c>
      <c r="JN67">
        <v>151</v>
      </c>
      <c r="JP67" t="s">
        <v>274</v>
      </c>
      <c r="JQ67">
        <v>7.22484657491637E-4</v>
      </c>
      <c r="JR67">
        <v>2745970</v>
      </c>
      <c r="JS67">
        <v>151</v>
      </c>
      <c r="JU67" t="s">
        <v>274</v>
      </c>
      <c r="JV67">
        <v>7.2261906465192799E-4</v>
      </c>
      <c r="JW67">
        <v>6051142</v>
      </c>
      <c r="JX67">
        <v>306</v>
      </c>
      <c r="JZ67" t="s">
        <v>274</v>
      </c>
      <c r="KA67">
        <v>7.18562874251497E-4</v>
      </c>
      <c r="KB67">
        <v>0</v>
      </c>
      <c r="KC67">
        <v>0</v>
      </c>
      <c r="KE67" t="s">
        <v>70</v>
      </c>
      <c r="KF67">
        <v>7.7901175513114297E-4</v>
      </c>
      <c r="KG67">
        <v>4181046</v>
      </c>
      <c r="KH67">
        <v>545</v>
      </c>
      <c r="KJ67" t="s">
        <v>70</v>
      </c>
      <c r="KK67">
        <v>8.0602287690114001E-4</v>
      </c>
      <c r="KL67">
        <v>4285746</v>
      </c>
      <c r="KM67">
        <v>550</v>
      </c>
      <c r="KO67" t="s">
        <v>70</v>
      </c>
      <c r="KP67">
        <v>7.9213474708963397E-4</v>
      </c>
      <c r="KQ67">
        <v>4276382</v>
      </c>
      <c r="KR67">
        <v>511</v>
      </c>
      <c r="KT67" t="s">
        <v>70</v>
      </c>
      <c r="KU67">
        <v>8.1592222140353696E-4</v>
      </c>
      <c r="KV67">
        <v>6552126</v>
      </c>
      <c r="KW67">
        <v>701</v>
      </c>
    </row>
    <row r="68" spans="1:309" x14ac:dyDescent="0.25">
      <c r="A68" t="s">
        <v>88</v>
      </c>
      <c r="B68">
        <v>9.0433385760672999E-4</v>
      </c>
      <c r="C68">
        <v>5084533</v>
      </c>
      <c r="D68">
        <v>1510</v>
      </c>
      <c r="F68" t="s">
        <v>184</v>
      </c>
      <c r="G68">
        <v>8.1527072873374695E-4</v>
      </c>
      <c r="H68">
        <v>4307082</v>
      </c>
      <c r="I68">
        <v>1329</v>
      </c>
      <c r="K68" t="s">
        <v>184</v>
      </c>
      <c r="L68">
        <v>8.4340838609046995E-4</v>
      </c>
      <c r="M68">
        <v>4868220</v>
      </c>
      <c r="N68">
        <v>1626</v>
      </c>
      <c r="P68" t="s">
        <v>88</v>
      </c>
      <c r="Q68">
        <v>9.1029321997397497E-4</v>
      </c>
      <c r="R68">
        <v>5156296</v>
      </c>
      <c r="S68">
        <v>1510</v>
      </c>
      <c r="U68" t="s">
        <v>88</v>
      </c>
      <c r="V68">
        <v>8.9869952373419998E-4</v>
      </c>
      <c r="W68">
        <v>5035119</v>
      </c>
      <c r="X68">
        <v>1500</v>
      </c>
      <c r="Z68" t="s">
        <v>88</v>
      </c>
      <c r="AA68">
        <v>8.9363399178165204E-4</v>
      </c>
      <c r="AB68">
        <v>5714111</v>
      </c>
      <c r="AC68">
        <v>1640</v>
      </c>
      <c r="AE68" t="s">
        <v>88</v>
      </c>
      <c r="AF68">
        <v>8.7865491542152296E-4</v>
      </c>
      <c r="AG68">
        <v>6027441</v>
      </c>
      <c r="AH68">
        <v>1624</v>
      </c>
      <c r="AJ68" t="s">
        <v>88</v>
      </c>
      <c r="AK68">
        <v>8.8563657123212505E-4</v>
      </c>
      <c r="AL68">
        <v>6008453</v>
      </c>
      <c r="AM68">
        <v>1629</v>
      </c>
      <c r="AO68" t="s">
        <v>88</v>
      </c>
      <c r="AP68">
        <v>8.5179561578097496E-4</v>
      </c>
      <c r="AQ68">
        <v>9162111</v>
      </c>
      <c r="AR68">
        <v>1621</v>
      </c>
      <c r="AT68" t="s">
        <v>85</v>
      </c>
      <c r="AU68">
        <v>7.7022035770748598E-4</v>
      </c>
      <c r="AV68">
        <v>3922294</v>
      </c>
      <c r="AW68">
        <v>922</v>
      </c>
      <c r="AY68" t="s">
        <v>85</v>
      </c>
      <c r="AZ68">
        <v>7.6949672636384195E-4</v>
      </c>
      <c r="BA68">
        <v>4111706</v>
      </c>
      <c r="BB68">
        <v>1044</v>
      </c>
      <c r="BD68" t="s">
        <v>85</v>
      </c>
      <c r="BE68">
        <v>7.6960400871770702E-4</v>
      </c>
      <c r="BF68">
        <v>4087565</v>
      </c>
      <c r="BG68">
        <v>889</v>
      </c>
      <c r="BI68" t="s">
        <v>85</v>
      </c>
      <c r="BJ68">
        <v>7.6255110470542899E-4</v>
      </c>
      <c r="BK68">
        <v>5628393</v>
      </c>
      <c r="BL68">
        <v>902</v>
      </c>
      <c r="BN68" t="s">
        <v>83</v>
      </c>
      <c r="BO68">
        <v>7.3694767636290899E-4</v>
      </c>
      <c r="BP68">
        <v>4420944</v>
      </c>
      <c r="BQ68">
        <v>767</v>
      </c>
      <c r="BS68" t="s">
        <v>83</v>
      </c>
      <c r="BT68">
        <v>7.3856948717736996E-4</v>
      </c>
      <c r="BU68">
        <v>5026920</v>
      </c>
      <c r="BV68">
        <v>781</v>
      </c>
      <c r="BX68" t="s">
        <v>83</v>
      </c>
      <c r="BY68">
        <v>7.3144468922426505E-4</v>
      </c>
      <c r="BZ68">
        <v>5369013</v>
      </c>
      <c r="CA68">
        <v>759</v>
      </c>
      <c r="CC68" t="s">
        <v>83</v>
      </c>
      <c r="CD68">
        <v>7.3389440438168701E-4</v>
      </c>
      <c r="CE68">
        <v>6344081</v>
      </c>
      <c r="CF68">
        <v>908</v>
      </c>
      <c r="CH68" t="s">
        <v>83</v>
      </c>
      <c r="CI68">
        <v>7.3324847264700903E-4</v>
      </c>
      <c r="CJ68">
        <v>5191090</v>
      </c>
      <c r="CK68">
        <v>773</v>
      </c>
      <c r="CM68" t="s">
        <v>83</v>
      </c>
      <c r="CN68">
        <v>7.3335755528605696E-4</v>
      </c>
      <c r="CO68">
        <v>5820254</v>
      </c>
      <c r="CP68">
        <v>777</v>
      </c>
      <c r="CR68" t="s">
        <v>83</v>
      </c>
      <c r="CS68">
        <v>7.3567255759038005E-4</v>
      </c>
      <c r="CT68">
        <v>5823122</v>
      </c>
      <c r="CU68">
        <v>768</v>
      </c>
      <c r="CW68" t="s">
        <v>83</v>
      </c>
      <c r="CX68">
        <v>7.3516086544246997E-4</v>
      </c>
      <c r="CY68">
        <v>5285397</v>
      </c>
      <c r="CZ68">
        <v>617</v>
      </c>
      <c r="DB68" t="s">
        <v>83</v>
      </c>
      <c r="DC68">
        <v>7.3599338769483001E-4</v>
      </c>
      <c r="DD68">
        <v>6532335</v>
      </c>
      <c r="DE68">
        <v>777</v>
      </c>
      <c r="DG68" t="s">
        <v>83</v>
      </c>
      <c r="DH68">
        <v>7.34822042854218E-4</v>
      </c>
      <c r="DI68">
        <v>6113686</v>
      </c>
      <c r="DJ68">
        <v>624</v>
      </c>
      <c r="DL68" t="s">
        <v>83</v>
      </c>
      <c r="DM68">
        <v>7.2142220310468898E-4</v>
      </c>
      <c r="DN68">
        <v>6431893</v>
      </c>
      <c r="DO68">
        <v>647</v>
      </c>
      <c r="DQ68" t="s">
        <v>83</v>
      </c>
      <c r="DR68">
        <v>7.3584756764933799E-4</v>
      </c>
      <c r="DS68">
        <v>11429871</v>
      </c>
      <c r="DT68">
        <v>994</v>
      </c>
      <c r="DV68" t="s">
        <v>82</v>
      </c>
      <c r="DW68">
        <v>7.9454072437662297E-4</v>
      </c>
      <c r="DX68">
        <v>15708201</v>
      </c>
      <c r="DY68">
        <v>1539</v>
      </c>
      <c r="EA68" t="s">
        <v>82</v>
      </c>
      <c r="EB68">
        <v>7.8426741746864099E-4</v>
      </c>
      <c r="EC68">
        <v>16779589</v>
      </c>
      <c r="ED68">
        <v>1419</v>
      </c>
      <c r="EF68" t="s">
        <v>82</v>
      </c>
      <c r="EG68">
        <v>7.8257255969961504E-4</v>
      </c>
      <c r="EH68">
        <v>17650025</v>
      </c>
      <c r="EI68">
        <v>1422</v>
      </c>
      <c r="EK68" t="s">
        <v>82</v>
      </c>
      <c r="EL68">
        <v>7.8064128511244103E-4</v>
      </c>
      <c r="EM68">
        <v>18318827</v>
      </c>
      <c r="EN68">
        <v>1414</v>
      </c>
      <c r="EP68" t="s">
        <v>82</v>
      </c>
      <c r="EQ68">
        <v>7.7448186585143996E-4</v>
      </c>
      <c r="ER68">
        <v>19997912</v>
      </c>
      <c r="ES68">
        <v>1666</v>
      </c>
      <c r="EU68" t="s">
        <v>81</v>
      </c>
      <c r="EV68">
        <v>7.2161604208585803E-4</v>
      </c>
      <c r="EW68">
        <v>14722666</v>
      </c>
      <c r="EX68">
        <v>925</v>
      </c>
      <c r="EZ68" t="s">
        <v>81</v>
      </c>
      <c r="FA68">
        <v>7.2137874646854199E-4</v>
      </c>
      <c r="FB68">
        <v>15918596</v>
      </c>
      <c r="FC68">
        <v>923</v>
      </c>
      <c r="FE68" t="s">
        <v>81</v>
      </c>
      <c r="FF68">
        <v>7.2420078981799804E-4</v>
      </c>
      <c r="FG68">
        <v>18459360</v>
      </c>
      <c r="FH68">
        <v>1068</v>
      </c>
      <c r="FJ68" t="s">
        <v>81</v>
      </c>
      <c r="FK68">
        <v>7.2387079891187995E-4</v>
      </c>
      <c r="FL68">
        <v>17272863</v>
      </c>
      <c r="FM68">
        <v>933</v>
      </c>
      <c r="FO68" t="s">
        <v>79</v>
      </c>
      <c r="FP68">
        <v>7.40522902972917E-4</v>
      </c>
      <c r="FQ68">
        <v>7162520</v>
      </c>
      <c r="FR68">
        <v>500</v>
      </c>
      <c r="FT68" t="s">
        <v>79</v>
      </c>
      <c r="FU68">
        <v>7.2917734064648402E-4</v>
      </c>
      <c r="FV68">
        <v>11737691</v>
      </c>
      <c r="FW68">
        <v>676</v>
      </c>
      <c r="FY68" t="s">
        <v>79</v>
      </c>
      <c r="FZ68">
        <v>7.35704491530133E-4</v>
      </c>
      <c r="GA68">
        <v>10743042</v>
      </c>
      <c r="GB68">
        <v>674</v>
      </c>
      <c r="GD68" t="s">
        <v>79</v>
      </c>
      <c r="GE68">
        <v>7.49937296120763E-4</v>
      </c>
      <c r="GF68">
        <v>6697861</v>
      </c>
      <c r="GG68">
        <v>510</v>
      </c>
      <c r="GI68" t="s">
        <v>78</v>
      </c>
      <c r="GJ68">
        <v>1.8890847004894499E-3</v>
      </c>
      <c r="GK68">
        <v>29012586</v>
      </c>
      <c r="GL68">
        <v>1974</v>
      </c>
      <c r="GN68" t="s">
        <v>78</v>
      </c>
      <c r="GO68">
        <v>1.87096057883831E-3</v>
      </c>
      <c r="GP68">
        <v>30270081</v>
      </c>
      <c r="GQ68">
        <v>1974</v>
      </c>
      <c r="GS68" t="s">
        <v>75</v>
      </c>
      <c r="GT68">
        <v>7.3202848250859397E-4</v>
      </c>
      <c r="GU68">
        <v>15965773</v>
      </c>
      <c r="GV68">
        <v>1254</v>
      </c>
      <c r="GX68" t="s">
        <v>75</v>
      </c>
      <c r="GY68">
        <v>7.3539597316754895E-4</v>
      </c>
      <c r="GZ68">
        <v>15054275</v>
      </c>
      <c r="HA68">
        <v>1242</v>
      </c>
      <c r="HC68" t="s">
        <v>75</v>
      </c>
      <c r="HD68">
        <v>7.3843871779552897E-4</v>
      </c>
      <c r="HE68">
        <v>19337470</v>
      </c>
      <c r="HF68">
        <v>1507</v>
      </c>
      <c r="HH68" t="s">
        <v>75</v>
      </c>
      <c r="HI68">
        <v>7.4182433416420301E-4</v>
      </c>
      <c r="HJ68">
        <v>13799777</v>
      </c>
      <c r="HK68">
        <v>1196</v>
      </c>
      <c r="HM68" t="s">
        <v>75</v>
      </c>
      <c r="HN68">
        <v>7.4915743183793799E-4</v>
      </c>
      <c r="HO68">
        <v>11576371</v>
      </c>
      <c r="HP68">
        <v>1038</v>
      </c>
      <c r="HR68" t="s">
        <v>73</v>
      </c>
      <c r="HS68">
        <v>7.3087363718256197E-4</v>
      </c>
      <c r="HT68">
        <v>3128525</v>
      </c>
      <c r="HU68">
        <v>148</v>
      </c>
      <c r="HW68" t="s">
        <v>72</v>
      </c>
      <c r="HX68">
        <v>7.2364726676486899E-4</v>
      </c>
      <c r="HY68">
        <v>8234163</v>
      </c>
      <c r="HZ68">
        <v>600</v>
      </c>
      <c r="IB68" t="s">
        <v>72</v>
      </c>
      <c r="IC68">
        <v>7.2328545945777505E-4</v>
      </c>
      <c r="ID68">
        <v>8379194</v>
      </c>
      <c r="IE68">
        <v>609</v>
      </c>
      <c r="IG68" t="s">
        <v>72</v>
      </c>
      <c r="IH68">
        <v>7.2921183418774504E-4</v>
      </c>
      <c r="II68">
        <v>3466538</v>
      </c>
      <c r="IJ68">
        <v>277</v>
      </c>
      <c r="IL68" t="s">
        <v>72</v>
      </c>
      <c r="IM68">
        <v>7.30149136430861E-4</v>
      </c>
      <c r="IN68">
        <v>2802874</v>
      </c>
      <c r="IO68">
        <v>150</v>
      </c>
      <c r="IQ68" t="s">
        <v>72</v>
      </c>
      <c r="IR68">
        <v>7.3367410835237798E-4</v>
      </c>
      <c r="IS68">
        <v>2946350</v>
      </c>
      <c r="IT68">
        <v>151</v>
      </c>
      <c r="IV68" t="s">
        <v>72</v>
      </c>
      <c r="IW68">
        <v>7.2283395348448297E-4</v>
      </c>
      <c r="IX68">
        <v>2689883</v>
      </c>
      <c r="IY68">
        <v>151</v>
      </c>
      <c r="JA68" t="s">
        <v>72</v>
      </c>
      <c r="JB68">
        <v>7.2284105107256697E-4</v>
      </c>
      <c r="JC68">
        <v>2776788</v>
      </c>
      <c r="JD68">
        <v>153</v>
      </c>
      <c r="JF68" t="s">
        <v>72</v>
      </c>
      <c r="JG68">
        <v>7.2731954125672697E-4</v>
      </c>
      <c r="JH68">
        <v>4254526</v>
      </c>
      <c r="JI68">
        <v>329</v>
      </c>
      <c r="JK68" t="s">
        <v>72</v>
      </c>
      <c r="JL68">
        <v>7.2997900993408205E-4</v>
      </c>
      <c r="JM68">
        <v>4290556</v>
      </c>
      <c r="JN68">
        <v>327</v>
      </c>
      <c r="JP68" t="s">
        <v>72</v>
      </c>
      <c r="JQ68">
        <v>7.3210934923036402E-4</v>
      </c>
      <c r="JR68">
        <v>4332489</v>
      </c>
      <c r="JS68">
        <v>327</v>
      </c>
      <c r="JU68" t="s">
        <v>72</v>
      </c>
      <c r="JV68">
        <v>7.2823983029954504E-4</v>
      </c>
      <c r="JW68">
        <v>4384241</v>
      </c>
      <c r="JX68">
        <v>330</v>
      </c>
      <c r="JZ68" t="s">
        <v>72</v>
      </c>
      <c r="KA68">
        <v>7.1967488692278501E-4</v>
      </c>
      <c r="KB68">
        <v>4760775</v>
      </c>
      <c r="KC68">
        <v>350</v>
      </c>
      <c r="KE68" t="s">
        <v>274</v>
      </c>
      <c r="KF68">
        <v>7.1088216682957601E-4</v>
      </c>
      <c r="KG68">
        <v>3364173</v>
      </c>
      <c r="KH68">
        <v>281</v>
      </c>
      <c r="KJ68" t="s">
        <v>274</v>
      </c>
      <c r="KK68">
        <v>7.1086901744996599E-4</v>
      </c>
      <c r="KL68">
        <v>3415385</v>
      </c>
      <c r="KM68">
        <v>280</v>
      </c>
      <c r="KO68" t="s">
        <v>274</v>
      </c>
      <c r="KP68">
        <v>7.1369738058272799E-4</v>
      </c>
      <c r="KQ68">
        <v>2893790</v>
      </c>
      <c r="KR68">
        <v>151</v>
      </c>
      <c r="KT68" t="s">
        <v>274</v>
      </c>
      <c r="KU68">
        <v>7.1371072657843001E-4</v>
      </c>
      <c r="KV68">
        <v>2759862</v>
      </c>
      <c r="KW68">
        <v>153</v>
      </c>
    </row>
    <row r="69" spans="1:309" x14ac:dyDescent="0.25">
      <c r="A69" t="s">
        <v>89</v>
      </c>
      <c r="B69">
        <v>1.55633867597755E-3</v>
      </c>
      <c r="C69">
        <v>5904105</v>
      </c>
      <c r="D69">
        <v>1585</v>
      </c>
      <c r="F69" t="s">
        <v>185</v>
      </c>
      <c r="G69">
        <v>8.6207047633958403E-4</v>
      </c>
      <c r="H69">
        <v>4477285</v>
      </c>
      <c r="I69">
        <v>1295</v>
      </c>
      <c r="K69" t="s">
        <v>185</v>
      </c>
      <c r="L69">
        <v>8.8061208628353697E-4</v>
      </c>
      <c r="M69">
        <v>4773430</v>
      </c>
      <c r="N69">
        <v>1491</v>
      </c>
      <c r="P69" t="s">
        <v>89</v>
      </c>
      <c r="Q69">
        <v>1.4710343471349E-3</v>
      </c>
      <c r="R69">
        <v>5864466</v>
      </c>
      <c r="S69">
        <v>1583</v>
      </c>
      <c r="U69" t="s">
        <v>89</v>
      </c>
      <c r="V69">
        <v>1.4399748860124499E-3</v>
      </c>
      <c r="W69">
        <v>6222905</v>
      </c>
      <c r="X69">
        <v>1684</v>
      </c>
      <c r="Z69" t="s">
        <v>89</v>
      </c>
      <c r="AA69">
        <v>1.45881099317458E-3</v>
      </c>
      <c r="AB69">
        <v>6447170</v>
      </c>
      <c r="AC69">
        <v>1710</v>
      </c>
      <c r="AE69" t="s">
        <v>89</v>
      </c>
      <c r="AF69">
        <v>1.46070976586459E-3</v>
      </c>
      <c r="AG69">
        <v>6786302</v>
      </c>
      <c r="AH69">
        <v>1693</v>
      </c>
      <c r="AJ69" t="s">
        <v>89</v>
      </c>
      <c r="AK69">
        <v>1.48033427115062E-3</v>
      </c>
      <c r="AL69">
        <v>6801664</v>
      </c>
      <c r="AM69">
        <v>1700</v>
      </c>
      <c r="AO69" t="s">
        <v>89</v>
      </c>
      <c r="AP69">
        <v>1.2971357417269E-3</v>
      </c>
      <c r="AQ69">
        <v>10021849</v>
      </c>
      <c r="AR69">
        <v>1689</v>
      </c>
      <c r="AT69" t="s">
        <v>86</v>
      </c>
      <c r="AU69">
        <v>7.4427233055748897E-4</v>
      </c>
      <c r="AV69">
        <v>1378184</v>
      </c>
      <c r="AW69">
        <v>473</v>
      </c>
      <c r="AY69" t="s">
        <v>86</v>
      </c>
      <c r="AZ69">
        <v>7.4496029553998097E-4</v>
      </c>
      <c r="BA69">
        <v>1439273</v>
      </c>
      <c r="BB69">
        <v>465</v>
      </c>
      <c r="BD69" t="s">
        <v>86</v>
      </c>
      <c r="BE69">
        <v>7.4473690045970503E-4</v>
      </c>
      <c r="BF69">
        <v>1441299</v>
      </c>
      <c r="BG69">
        <v>385</v>
      </c>
      <c r="BI69" t="s">
        <v>86</v>
      </c>
      <c r="BJ69">
        <v>7.3844615237402998E-4</v>
      </c>
      <c r="BK69">
        <v>1408980</v>
      </c>
      <c r="BL69">
        <v>377</v>
      </c>
      <c r="BN69" t="s">
        <v>84</v>
      </c>
      <c r="BO69">
        <v>8.5019756266752696E-4</v>
      </c>
      <c r="BP69">
        <v>8681860</v>
      </c>
      <c r="BQ69">
        <v>1545</v>
      </c>
      <c r="BS69" t="s">
        <v>84</v>
      </c>
      <c r="BT69">
        <v>8.3872639970968498E-4</v>
      </c>
      <c r="BU69">
        <v>9440843</v>
      </c>
      <c r="BV69">
        <v>1548</v>
      </c>
      <c r="BX69" t="s">
        <v>84</v>
      </c>
      <c r="BY69">
        <v>8.2373655905753197E-4</v>
      </c>
      <c r="BZ69">
        <v>10068206</v>
      </c>
      <c r="CA69">
        <v>1538</v>
      </c>
      <c r="CC69" t="s">
        <v>84</v>
      </c>
      <c r="CD69">
        <v>8.2573397275449299E-4</v>
      </c>
      <c r="CE69">
        <v>10225600</v>
      </c>
      <c r="CF69">
        <v>1563</v>
      </c>
      <c r="CH69" t="s">
        <v>84</v>
      </c>
      <c r="CI69">
        <v>8.5171408544079501E-4</v>
      </c>
      <c r="CJ69">
        <v>10710745</v>
      </c>
      <c r="CK69">
        <v>1502</v>
      </c>
      <c r="CM69" t="s">
        <v>84</v>
      </c>
      <c r="CN69">
        <v>8.4829144339480605E-4</v>
      </c>
      <c r="CO69">
        <v>11817566</v>
      </c>
      <c r="CP69">
        <v>1499</v>
      </c>
      <c r="CR69" t="s">
        <v>84</v>
      </c>
      <c r="CS69">
        <v>8.3923287848862405E-4</v>
      </c>
      <c r="CT69">
        <v>11864078</v>
      </c>
      <c r="CU69">
        <v>1489</v>
      </c>
      <c r="CW69" t="s">
        <v>84</v>
      </c>
      <c r="CX69">
        <v>8.28483675383042E-4</v>
      </c>
      <c r="CY69">
        <v>12192079</v>
      </c>
      <c r="CZ69">
        <v>1492</v>
      </c>
      <c r="DB69" t="s">
        <v>84</v>
      </c>
      <c r="DC69">
        <v>8.4675683706595805E-4</v>
      </c>
      <c r="DD69">
        <v>13790252</v>
      </c>
      <c r="DE69">
        <v>1513</v>
      </c>
      <c r="DG69" t="s">
        <v>84</v>
      </c>
      <c r="DH69">
        <v>8.4851682760583001E-4</v>
      </c>
      <c r="DI69">
        <v>14362252</v>
      </c>
      <c r="DJ69">
        <v>1491</v>
      </c>
      <c r="DL69" t="s">
        <v>84</v>
      </c>
      <c r="DM69">
        <v>8.0477901532661805E-4</v>
      </c>
      <c r="DN69">
        <v>15018560</v>
      </c>
      <c r="DO69">
        <v>1658</v>
      </c>
      <c r="DQ69" t="s">
        <v>84</v>
      </c>
      <c r="DR69">
        <v>8.1567861338545703E-4</v>
      </c>
      <c r="DS69">
        <v>15254936</v>
      </c>
      <c r="DT69">
        <v>1664</v>
      </c>
      <c r="DV69" t="s">
        <v>83</v>
      </c>
      <c r="DW69">
        <v>7.4193011158284899E-4</v>
      </c>
      <c r="DX69">
        <v>6457606</v>
      </c>
      <c r="DY69">
        <v>659</v>
      </c>
      <c r="EA69" t="s">
        <v>83</v>
      </c>
      <c r="EB69">
        <v>7.3244141758532701E-4</v>
      </c>
      <c r="EC69">
        <v>7203304</v>
      </c>
      <c r="ED69">
        <v>655</v>
      </c>
      <c r="EF69" t="s">
        <v>83</v>
      </c>
      <c r="EG69">
        <v>7.2937908486656803E-4</v>
      </c>
      <c r="EH69">
        <v>8545913</v>
      </c>
      <c r="EI69">
        <v>804</v>
      </c>
      <c r="EK69" t="s">
        <v>83</v>
      </c>
      <c r="EL69">
        <v>7.2915913888903705E-4</v>
      </c>
      <c r="EM69">
        <v>9031653</v>
      </c>
      <c r="EN69">
        <v>802</v>
      </c>
      <c r="EP69" t="s">
        <v>83</v>
      </c>
      <c r="EQ69">
        <v>7.2245459208443701E-4</v>
      </c>
      <c r="ER69">
        <v>9552473</v>
      </c>
      <c r="ES69">
        <v>818</v>
      </c>
      <c r="EU69" t="s">
        <v>82</v>
      </c>
      <c r="EV69">
        <v>7.7279334473047802E-4</v>
      </c>
      <c r="EW69">
        <v>22766526</v>
      </c>
      <c r="EX69">
        <v>1678</v>
      </c>
      <c r="EZ69" t="s">
        <v>82</v>
      </c>
      <c r="FA69">
        <v>7.6994899606652603E-4</v>
      </c>
      <c r="FB69">
        <v>23759314</v>
      </c>
      <c r="FC69">
        <v>1668</v>
      </c>
      <c r="FE69" t="s">
        <v>82</v>
      </c>
      <c r="FF69">
        <v>7.7968321331203501E-4</v>
      </c>
      <c r="FG69">
        <v>22864114</v>
      </c>
      <c r="FH69">
        <v>1684</v>
      </c>
      <c r="FJ69" t="s">
        <v>82</v>
      </c>
      <c r="FK69">
        <v>7.7683237001993904E-4</v>
      </c>
      <c r="FL69">
        <v>25531531</v>
      </c>
      <c r="FM69">
        <v>1683</v>
      </c>
      <c r="FO69" t="s">
        <v>80</v>
      </c>
      <c r="FP69">
        <v>7.2616069935972703E-4</v>
      </c>
      <c r="FQ69">
        <v>6371050</v>
      </c>
      <c r="FR69">
        <v>466</v>
      </c>
      <c r="FT69" t="s">
        <v>80</v>
      </c>
      <c r="FU69">
        <v>7.17238313072497E-4</v>
      </c>
      <c r="FV69">
        <v>4844277</v>
      </c>
      <c r="FW69">
        <v>343</v>
      </c>
      <c r="FY69" t="s">
        <v>80</v>
      </c>
      <c r="FZ69">
        <v>7.2336883544385803E-4</v>
      </c>
      <c r="GA69">
        <v>8619249</v>
      </c>
      <c r="GB69">
        <v>521</v>
      </c>
      <c r="GD69" t="s">
        <v>80</v>
      </c>
      <c r="GE69">
        <v>7.2919625732024496E-4</v>
      </c>
      <c r="GF69">
        <v>3735252</v>
      </c>
      <c r="GG69">
        <v>341</v>
      </c>
      <c r="GI69" t="s">
        <v>79</v>
      </c>
      <c r="GJ69">
        <v>7.4313819776405097E-4</v>
      </c>
      <c r="GK69">
        <v>8102522</v>
      </c>
      <c r="GL69">
        <v>512</v>
      </c>
      <c r="GN69" t="s">
        <v>79</v>
      </c>
      <c r="GO69">
        <v>7.4822100994669796E-4</v>
      </c>
      <c r="GP69">
        <v>5017548</v>
      </c>
      <c r="GQ69">
        <v>340</v>
      </c>
      <c r="GS69" t="s">
        <v>76</v>
      </c>
      <c r="GT69">
        <v>9.1694831356537798E-4</v>
      </c>
      <c r="GU69">
        <v>24205939</v>
      </c>
      <c r="GV69">
        <v>1804</v>
      </c>
      <c r="GX69" t="s">
        <v>76</v>
      </c>
      <c r="GY69">
        <v>8.4874806352151495E-4</v>
      </c>
      <c r="GZ69">
        <v>22668090</v>
      </c>
      <c r="HA69">
        <v>1853</v>
      </c>
      <c r="HC69" t="s">
        <v>76</v>
      </c>
      <c r="HD69">
        <v>8.4696983281295503E-4</v>
      </c>
      <c r="HE69">
        <v>23117332</v>
      </c>
      <c r="HF69">
        <v>1863</v>
      </c>
      <c r="HH69" t="s">
        <v>76</v>
      </c>
      <c r="HI69">
        <v>8.2146192877809805E-4</v>
      </c>
      <c r="HJ69">
        <v>17355313</v>
      </c>
      <c r="HK69">
        <v>1553</v>
      </c>
      <c r="HM69" t="s">
        <v>76</v>
      </c>
      <c r="HN69">
        <v>8.4065923869711297E-4</v>
      </c>
      <c r="HO69">
        <v>18676751</v>
      </c>
      <c r="HP69">
        <v>1574</v>
      </c>
      <c r="HR69" t="s">
        <v>74</v>
      </c>
      <c r="HS69">
        <v>7.3834799630353195E-4</v>
      </c>
      <c r="HT69">
        <v>12909184</v>
      </c>
      <c r="HU69">
        <v>1138</v>
      </c>
      <c r="HW69" t="s">
        <v>73</v>
      </c>
      <c r="HX69">
        <v>7.2200387426675202E-4</v>
      </c>
      <c r="HY69">
        <v>3320028</v>
      </c>
      <c r="HZ69">
        <v>148</v>
      </c>
      <c r="IB69" t="s">
        <v>73</v>
      </c>
      <c r="IC69">
        <v>7.2237986495592198E-4</v>
      </c>
      <c r="ID69">
        <v>9316507</v>
      </c>
      <c r="IE69">
        <v>443</v>
      </c>
      <c r="IG69" t="s">
        <v>73</v>
      </c>
      <c r="IH69">
        <v>7.2820528316591595E-4</v>
      </c>
      <c r="II69">
        <v>4905488</v>
      </c>
      <c r="IJ69">
        <v>330</v>
      </c>
      <c r="IL69" t="s">
        <v>73</v>
      </c>
      <c r="IM69">
        <v>7.2510161671745599E-4</v>
      </c>
      <c r="IN69">
        <v>2779332</v>
      </c>
      <c r="IO69">
        <v>150</v>
      </c>
      <c r="IQ69" t="s">
        <v>73</v>
      </c>
      <c r="IR69">
        <v>7.2803460116831003E-4</v>
      </c>
      <c r="IS69">
        <v>2918900</v>
      </c>
      <c r="IT69">
        <v>151</v>
      </c>
      <c r="IV69" t="s">
        <v>73</v>
      </c>
      <c r="IW69">
        <v>7.19208145214754E-4</v>
      </c>
      <c r="IX69">
        <v>2672183</v>
      </c>
      <c r="IY69">
        <v>151</v>
      </c>
      <c r="JA69" t="s">
        <v>73</v>
      </c>
      <c r="JB69">
        <v>7.19143483962928E-4</v>
      </c>
      <c r="JC69">
        <v>2758396</v>
      </c>
      <c r="JD69">
        <v>153</v>
      </c>
      <c r="JF69" t="s">
        <v>73</v>
      </c>
      <c r="JG69">
        <v>7.1915708324478899E-4</v>
      </c>
      <c r="JH69">
        <v>2621481</v>
      </c>
      <c r="JI69">
        <v>154</v>
      </c>
      <c r="JK69" t="s">
        <v>73</v>
      </c>
      <c r="JL69">
        <v>7.2204576990514305E-4</v>
      </c>
      <c r="JM69">
        <v>2683054</v>
      </c>
      <c r="JN69">
        <v>151</v>
      </c>
      <c r="JP69" t="s">
        <v>73</v>
      </c>
      <c r="JQ69">
        <v>7.2205418549561103E-4</v>
      </c>
      <c r="JR69">
        <v>2743870</v>
      </c>
      <c r="JS69">
        <v>151</v>
      </c>
      <c r="JU69" t="s">
        <v>73</v>
      </c>
      <c r="JV69">
        <v>7.2204956546740402E-4</v>
      </c>
      <c r="JW69">
        <v>2821624</v>
      </c>
      <c r="JX69">
        <v>152</v>
      </c>
      <c r="JZ69" t="s">
        <v>73</v>
      </c>
      <c r="KA69">
        <v>7.18562874251497E-4</v>
      </c>
      <c r="KB69">
        <v>0</v>
      </c>
      <c r="KC69">
        <v>0</v>
      </c>
      <c r="KE69" t="s">
        <v>72</v>
      </c>
      <c r="KF69">
        <v>7.2162101935455397E-4</v>
      </c>
      <c r="KG69">
        <v>8933940</v>
      </c>
      <c r="KH69">
        <v>629</v>
      </c>
      <c r="KJ69" t="s">
        <v>72</v>
      </c>
      <c r="KK69">
        <v>7.2996955540726403E-4</v>
      </c>
      <c r="KL69">
        <v>9079279</v>
      </c>
      <c r="KM69">
        <v>630</v>
      </c>
      <c r="KO69" t="s">
        <v>72</v>
      </c>
      <c r="KP69">
        <v>7.3541270298083702E-4</v>
      </c>
      <c r="KQ69">
        <v>5503197</v>
      </c>
      <c r="KR69">
        <v>451</v>
      </c>
      <c r="KT69" t="s">
        <v>72</v>
      </c>
      <c r="KU69">
        <v>7.3569086243299795E-4</v>
      </c>
      <c r="KV69">
        <v>8368226</v>
      </c>
      <c r="KW69">
        <v>629</v>
      </c>
    </row>
    <row r="70" spans="1:309" x14ac:dyDescent="0.25">
      <c r="A70" t="s">
        <v>90</v>
      </c>
      <c r="B70">
        <v>8.9518128197782205E-4</v>
      </c>
      <c r="C70">
        <v>5027085</v>
      </c>
      <c r="D70">
        <v>1499</v>
      </c>
      <c r="F70" t="s">
        <v>188</v>
      </c>
      <c r="G70">
        <v>7.6764775302447697E-4</v>
      </c>
      <c r="H70">
        <v>3107611</v>
      </c>
      <c r="I70">
        <v>896</v>
      </c>
      <c r="K70" t="s">
        <v>188</v>
      </c>
      <c r="L70">
        <v>7.5841999360941304E-4</v>
      </c>
      <c r="M70">
        <v>2841575</v>
      </c>
      <c r="N70">
        <v>800</v>
      </c>
      <c r="P70" t="s">
        <v>90</v>
      </c>
      <c r="Q70">
        <v>8.8066887752422096E-4</v>
      </c>
      <c r="R70">
        <v>5046517</v>
      </c>
      <c r="S70">
        <v>1411</v>
      </c>
      <c r="U70" t="s">
        <v>90</v>
      </c>
      <c r="V70">
        <v>8.8157071742182998E-4</v>
      </c>
      <c r="W70">
        <v>5290833</v>
      </c>
      <c r="X70">
        <v>1388</v>
      </c>
      <c r="Z70" t="s">
        <v>90</v>
      </c>
      <c r="AA70">
        <v>8.6307311503042996E-4</v>
      </c>
      <c r="AB70">
        <v>5596794</v>
      </c>
      <c r="AC70">
        <v>1540</v>
      </c>
      <c r="AE70" t="s">
        <v>90</v>
      </c>
      <c r="AF70">
        <v>8.6319871756425901E-4</v>
      </c>
      <c r="AG70">
        <v>5747052</v>
      </c>
      <c r="AH70">
        <v>1398</v>
      </c>
      <c r="AJ70" t="s">
        <v>90</v>
      </c>
      <c r="AK70">
        <v>8.6430408990301698E-4</v>
      </c>
      <c r="AL70">
        <v>5903543</v>
      </c>
      <c r="AM70">
        <v>1528</v>
      </c>
      <c r="AO70" t="s">
        <v>90</v>
      </c>
      <c r="AP70">
        <v>8.6729396335939301E-4</v>
      </c>
      <c r="AQ70">
        <v>9048533</v>
      </c>
      <c r="AR70">
        <v>1520</v>
      </c>
      <c r="AT70" t="s">
        <v>87</v>
      </c>
      <c r="AU70">
        <v>1.17280821773449E-3</v>
      </c>
      <c r="AV70">
        <v>9770773</v>
      </c>
      <c r="AW70">
        <v>1686</v>
      </c>
      <c r="AY70" t="s">
        <v>87</v>
      </c>
      <c r="AZ70">
        <v>1.2999122221593301E-3</v>
      </c>
      <c r="BA70">
        <v>9906193</v>
      </c>
      <c r="BB70">
        <v>1699</v>
      </c>
      <c r="BD70" t="s">
        <v>87</v>
      </c>
      <c r="BE70">
        <v>1.2819654170294599E-3</v>
      </c>
      <c r="BF70">
        <v>10503359</v>
      </c>
      <c r="BG70">
        <v>1686</v>
      </c>
      <c r="BI70" t="s">
        <v>87</v>
      </c>
      <c r="BJ70">
        <v>1.33510018694276E-3</v>
      </c>
      <c r="BK70">
        <v>10612526</v>
      </c>
      <c r="BL70">
        <v>1686</v>
      </c>
      <c r="BN70" t="s">
        <v>85</v>
      </c>
      <c r="BO70">
        <v>7.5651844888576002E-4</v>
      </c>
      <c r="BP70">
        <v>4793035</v>
      </c>
      <c r="BQ70">
        <v>1048</v>
      </c>
      <c r="BS70" t="s">
        <v>85</v>
      </c>
      <c r="BT70">
        <v>7.6644932020381897E-4</v>
      </c>
      <c r="BU70">
        <v>6729244</v>
      </c>
      <c r="BV70">
        <v>1196</v>
      </c>
      <c r="BX70" t="s">
        <v>85</v>
      </c>
      <c r="BY70">
        <v>7.5512524981697802E-4</v>
      </c>
      <c r="BZ70">
        <v>8181679</v>
      </c>
      <c r="CA70">
        <v>1223</v>
      </c>
      <c r="CC70" t="s">
        <v>85</v>
      </c>
      <c r="CD70">
        <v>7.6307547001036504E-4</v>
      </c>
      <c r="CE70">
        <v>9823865</v>
      </c>
      <c r="CF70">
        <v>1379</v>
      </c>
      <c r="CH70" t="s">
        <v>85</v>
      </c>
      <c r="CI70">
        <v>7.5835612274024599E-4</v>
      </c>
      <c r="CJ70">
        <v>6122236</v>
      </c>
      <c r="CK70">
        <v>1061</v>
      </c>
      <c r="CM70" t="s">
        <v>85</v>
      </c>
      <c r="CN70">
        <v>7.5718736759501604E-4</v>
      </c>
      <c r="CO70">
        <v>6839225</v>
      </c>
      <c r="CP70">
        <v>1062</v>
      </c>
      <c r="CR70" t="s">
        <v>85</v>
      </c>
      <c r="CS70">
        <v>7.59077821319284E-4</v>
      </c>
      <c r="CT70">
        <v>7668665</v>
      </c>
      <c r="CU70">
        <v>1070</v>
      </c>
      <c r="CW70" t="s">
        <v>85</v>
      </c>
      <c r="CX70">
        <v>7.5860831466203799E-4</v>
      </c>
      <c r="CY70">
        <v>8870058</v>
      </c>
      <c r="CZ70">
        <v>1102</v>
      </c>
      <c r="DB70" t="s">
        <v>85</v>
      </c>
      <c r="DC70">
        <v>7.5738922547434104E-4</v>
      </c>
      <c r="DD70">
        <v>8794922</v>
      </c>
      <c r="DE70">
        <v>1088</v>
      </c>
      <c r="DG70" t="s">
        <v>85</v>
      </c>
      <c r="DH70">
        <v>7.5382066654230105E-4</v>
      </c>
      <c r="DI70">
        <v>7292395</v>
      </c>
      <c r="DJ70">
        <v>1013</v>
      </c>
      <c r="DL70" t="s">
        <v>85</v>
      </c>
      <c r="DM70">
        <v>7.40529272164321E-4</v>
      </c>
      <c r="DN70">
        <v>10618621</v>
      </c>
      <c r="DO70">
        <v>1221</v>
      </c>
      <c r="DQ70" t="s">
        <v>85</v>
      </c>
      <c r="DR70">
        <v>7.5350749553329403E-4</v>
      </c>
      <c r="DS70">
        <v>7393697</v>
      </c>
      <c r="DT70">
        <v>955</v>
      </c>
      <c r="DV70" t="s">
        <v>84</v>
      </c>
      <c r="DW70">
        <v>8.3741729878656203E-4</v>
      </c>
      <c r="DX70">
        <v>14357560</v>
      </c>
      <c r="DY70">
        <v>1554</v>
      </c>
      <c r="EA70" t="s">
        <v>84</v>
      </c>
      <c r="EB70">
        <v>8.3066353270549098E-4</v>
      </c>
      <c r="EC70">
        <v>16209797</v>
      </c>
      <c r="ED70">
        <v>1575</v>
      </c>
      <c r="EF70" t="s">
        <v>84</v>
      </c>
      <c r="EG70">
        <v>8.1713181269986099E-4</v>
      </c>
      <c r="EH70">
        <v>17018190</v>
      </c>
      <c r="EI70">
        <v>1582</v>
      </c>
      <c r="EK70" t="s">
        <v>84</v>
      </c>
      <c r="EL70">
        <v>8.1483000628588295E-4</v>
      </c>
      <c r="EM70">
        <v>17642386</v>
      </c>
      <c r="EN70">
        <v>1573</v>
      </c>
      <c r="EP70" t="s">
        <v>84</v>
      </c>
      <c r="EQ70">
        <v>8.3179528427295704E-4</v>
      </c>
      <c r="ER70">
        <v>18705753</v>
      </c>
      <c r="ES70">
        <v>1594</v>
      </c>
      <c r="EU70" t="s">
        <v>83</v>
      </c>
      <c r="EV70">
        <v>7.2191497523004205E-4</v>
      </c>
      <c r="EW70">
        <v>10549801</v>
      </c>
      <c r="EX70">
        <v>822</v>
      </c>
      <c r="EZ70" t="s">
        <v>83</v>
      </c>
      <c r="FA70">
        <v>7.2199484612804697E-4</v>
      </c>
      <c r="FB70">
        <v>14404943</v>
      </c>
      <c r="FC70">
        <v>1126</v>
      </c>
      <c r="FE70" t="s">
        <v>83</v>
      </c>
      <c r="FF70">
        <v>7.2471595865382702E-4</v>
      </c>
      <c r="FG70">
        <v>14640787</v>
      </c>
      <c r="FH70">
        <v>996</v>
      </c>
      <c r="FJ70" t="s">
        <v>83</v>
      </c>
      <c r="FK70">
        <v>7.2471494117863503E-4</v>
      </c>
      <c r="FL70">
        <v>13718428</v>
      </c>
      <c r="FM70">
        <v>841</v>
      </c>
      <c r="FO70" t="s">
        <v>81</v>
      </c>
      <c r="FP70">
        <v>7.2694571233465795E-4</v>
      </c>
      <c r="FQ70">
        <v>19486436</v>
      </c>
      <c r="FR70">
        <v>955</v>
      </c>
      <c r="FT70" t="s">
        <v>81</v>
      </c>
      <c r="FU70">
        <v>7.1835699814035701E-4</v>
      </c>
      <c r="FV70">
        <v>21631511</v>
      </c>
      <c r="FW70">
        <v>1127</v>
      </c>
      <c r="FY70" t="s">
        <v>81</v>
      </c>
      <c r="FZ70">
        <v>7.2379591032906902E-4</v>
      </c>
      <c r="GA70">
        <v>18885099</v>
      </c>
      <c r="GB70">
        <v>967</v>
      </c>
      <c r="GD70" t="s">
        <v>81</v>
      </c>
      <c r="GE70">
        <v>7.3012425803524396E-4</v>
      </c>
      <c r="GF70">
        <v>14246073</v>
      </c>
      <c r="GG70">
        <v>834</v>
      </c>
      <c r="GI70" t="s">
        <v>80</v>
      </c>
      <c r="GJ70">
        <v>7.2606946723122797E-4</v>
      </c>
      <c r="GK70">
        <v>1648839</v>
      </c>
      <c r="GL70">
        <v>174</v>
      </c>
      <c r="GN70" t="s">
        <v>80</v>
      </c>
      <c r="GO70">
        <v>7.2606835973822398E-4</v>
      </c>
      <c r="GP70">
        <v>1635423</v>
      </c>
      <c r="GQ70">
        <v>174</v>
      </c>
      <c r="GS70" t="s">
        <v>77</v>
      </c>
      <c r="GT70">
        <v>7.3208510576721903E-4</v>
      </c>
      <c r="GU70">
        <v>11047254</v>
      </c>
      <c r="GV70">
        <v>649</v>
      </c>
      <c r="GX70" t="s">
        <v>77</v>
      </c>
      <c r="GY70">
        <v>7.3462153014174504E-4</v>
      </c>
      <c r="GZ70">
        <v>10839624</v>
      </c>
      <c r="HA70">
        <v>645</v>
      </c>
      <c r="HC70" t="s">
        <v>77</v>
      </c>
      <c r="HD70">
        <v>7.3729164083439699E-4</v>
      </c>
      <c r="HE70">
        <v>10751910</v>
      </c>
      <c r="HF70">
        <v>609</v>
      </c>
      <c r="HH70" t="s">
        <v>77</v>
      </c>
      <c r="HI70">
        <v>7.4177275033355302E-4</v>
      </c>
      <c r="HJ70">
        <v>6542766</v>
      </c>
      <c r="HK70">
        <v>441</v>
      </c>
      <c r="HM70" t="s">
        <v>77</v>
      </c>
      <c r="HN70">
        <v>7.44407127098348E-4</v>
      </c>
      <c r="HO70">
        <v>6997240</v>
      </c>
      <c r="HP70">
        <v>446</v>
      </c>
      <c r="HR70" t="s">
        <v>75</v>
      </c>
      <c r="HS70">
        <v>7.4369597675412501E-4</v>
      </c>
      <c r="HT70">
        <v>11930922</v>
      </c>
      <c r="HU70">
        <v>1163</v>
      </c>
      <c r="HW70" t="s">
        <v>74</v>
      </c>
      <c r="HX70">
        <v>7.31046979747092E-4</v>
      </c>
      <c r="HY70">
        <v>10565574</v>
      </c>
      <c r="HZ70">
        <v>968</v>
      </c>
      <c r="IB70" t="s">
        <v>74</v>
      </c>
      <c r="IC70">
        <v>7.2969359799853297E-4</v>
      </c>
      <c r="ID70">
        <v>10787465</v>
      </c>
      <c r="IE70">
        <v>974</v>
      </c>
      <c r="IG70" t="s">
        <v>74</v>
      </c>
      <c r="IH70">
        <v>7.3645378083465201E-4</v>
      </c>
      <c r="II70">
        <v>17543288</v>
      </c>
      <c r="IJ70">
        <v>1343</v>
      </c>
      <c r="IL70" t="s">
        <v>74</v>
      </c>
      <c r="IM70">
        <v>7.3349436618278397E-4</v>
      </c>
      <c r="IN70">
        <v>16336723</v>
      </c>
      <c r="IO70">
        <v>1263</v>
      </c>
      <c r="IQ70" t="s">
        <v>74</v>
      </c>
      <c r="IR70">
        <v>7.3795911526721705E-4</v>
      </c>
      <c r="IS70">
        <v>17201414</v>
      </c>
      <c r="IT70">
        <v>1361</v>
      </c>
      <c r="IV70" t="s">
        <v>74</v>
      </c>
      <c r="IW70">
        <v>7.3057395860552903E-4</v>
      </c>
      <c r="IX70">
        <v>16401855</v>
      </c>
      <c r="IY70">
        <v>1256</v>
      </c>
      <c r="JA70" t="s">
        <v>74</v>
      </c>
      <c r="JB70">
        <v>7.3469727445091705E-4</v>
      </c>
      <c r="JC70">
        <v>17549044</v>
      </c>
      <c r="JD70">
        <v>1392</v>
      </c>
      <c r="JF70" t="s">
        <v>74</v>
      </c>
      <c r="JG70">
        <v>7.3061479434732097E-4</v>
      </c>
      <c r="JH70">
        <v>17099073</v>
      </c>
      <c r="JI70">
        <v>1397</v>
      </c>
      <c r="JK70" t="s">
        <v>74</v>
      </c>
      <c r="JL70">
        <v>7.3405130864883695E-4</v>
      </c>
      <c r="JM70">
        <v>15729381</v>
      </c>
      <c r="JN70">
        <v>1267</v>
      </c>
      <c r="JP70" t="s">
        <v>74</v>
      </c>
      <c r="JQ70">
        <v>7.3378513145736402E-4</v>
      </c>
      <c r="JR70">
        <v>13232732</v>
      </c>
      <c r="JS70">
        <v>1020</v>
      </c>
      <c r="JU70" t="s">
        <v>74</v>
      </c>
      <c r="JV70">
        <v>7.3398216034789197E-4</v>
      </c>
      <c r="JW70">
        <v>16517427</v>
      </c>
      <c r="JX70">
        <v>1171</v>
      </c>
      <c r="JZ70" t="s">
        <v>74</v>
      </c>
      <c r="KA70">
        <v>7.2234306328168097E-4</v>
      </c>
      <c r="KB70">
        <v>14424274</v>
      </c>
      <c r="KC70">
        <v>1168</v>
      </c>
      <c r="KE70" t="s">
        <v>73</v>
      </c>
      <c r="KF70">
        <v>7.1044406965913205E-4</v>
      </c>
      <c r="KG70">
        <v>6401277</v>
      </c>
      <c r="KH70">
        <v>326</v>
      </c>
      <c r="KJ70" t="s">
        <v>73</v>
      </c>
      <c r="KK70">
        <v>7.1041125958617405E-4</v>
      </c>
      <c r="KL70">
        <v>3153996</v>
      </c>
      <c r="KM70">
        <v>151</v>
      </c>
      <c r="KO70" t="s">
        <v>73</v>
      </c>
      <c r="KP70">
        <v>7.1329954538819102E-4</v>
      </c>
      <c r="KQ70">
        <v>6069109</v>
      </c>
      <c r="KR70">
        <v>326</v>
      </c>
      <c r="KT70" t="s">
        <v>73</v>
      </c>
      <c r="KU70">
        <v>7.1310757052233103E-4</v>
      </c>
      <c r="KV70">
        <v>2756974</v>
      </c>
      <c r="KW70">
        <v>153</v>
      </c>
    </row>
    <row r="71" spans="1:309" x14ac:dyDescent="0.25">
      <c r="A71" t="s">
        <v>91</v>
      </c>
      <c r="B71">
        <v>8.9559269939905805E-4</v>
      </c>
      <c r="C71">
        <v>5027312</v>
      </c>
      <c r="D71">
        <v>1499</v>
      </c>
      <c r="F71" t="s">
        <v>191</v>
      </c>
      <c r="G71">
        <v>7.2390591758870098E-3</v>
      </c>
      <c r="H71">
        <v>12072340</v>
      </c>
      <c r="I71">
        <v>1557</v>
      </c>
      <c r="K71" t="s">
        <v>191</v>
      </c>
      <c r="L71">
        <v>6.6343657795222399E-3</v>
      </c>
      <c r="M71">
        <v>11517407</v>
      </c>
      <c r="N71">
        <v>1626</v>
      </c>
      <c r="P71" t="s">
        <v>91</v>
      </c>
      <c r="Q71">
        <v>8.7835918315084898E-4</v>
      </c>
      <c r="R71">
        <v>5076973</v>
      </c>
      <c r="S71">
        <v>1498</v>
      </c>
      <c r="U71" t="s">
        <v>91</v>
      </c>
      <c r="V71">
        <v>8.8995313940166596E-4</v>
      </c>
      <c r="W71">
        <v>5475609</v>
      </c>
      <c r="X71">
        <v>1595</v>
      </c>
      <c r="Z71" t="s">
        <v>91</v>
      </c>
      <c r="AA71">
        <v>8.8563106928044304E-4</v>
      </c>
      <c r="AB71">
        <v>5652453</v>
      </c>
      <c r="AC71">
        <v>1623</v>
      </c>
      <c r="AE71" t="s">
        <v>91</v>
      </c>
      <c r="AF71">
        <v>8.8848248493805099E-4</v>
      </c>
      <c r="AG71">
        <v>5987647</v>
      </c>
      <c r="AH71">
        <v>1609</v>
      </c>
      <c r="AJ71" t="s">
        <v>91</v>
      </c>
      <c r="AK71">
        <v>8.8339596776525198E-4</v>
      </c>
      <c r="AL71">
        <v>5959854</v>
      </c>
      <c r="AM71">
        <v>1612</v>
      </c>
      <c r="AO71" t="s">
        <v>91</v>
      </c>
      <c r="AP71">
        <v>9.0865987410609797E-4</v>
      </c>
      <c r="AQ71">
        <v>9157674</v>
      </c>
      <c r="AR71">
        <v>1605</v>
      </c>
      <c r="AT71" t="s">
        <v>88</v>
      </c>
      <c r="AU71">
        <v>8.1980500477115705E-4</v>
      </c>
      <c r="AV71">
        <v>8880436</v>
      </c>
      <c r="AW71">
        <v>1643</v>
      </c>
      <c r="AY71" t="s">
        <v>88</v>
      </c>
      <c r="AZ71">
        <v>8.4603274182579104E-4</v>
      </c>
      <c r="BA71">
        <v>8842540</v>
      </c>
      <c r="BB71">
        <v>1660</v>
      </c>
      <c r="BD71" t="s">
        <v>88</v>
      </c>
      <c r="BE71">
        <v>8.4642830352591998E-4</v>
      </c>
      <c r="BF71">
        <v>9664488</v>
      </c>
      <c r="BG71">
        <v>1686</v>
      </c>
      <c r="BI71" t="s">
        <v>88</v>
      </c>
      <c r="BJ71">
        <v>8.3546217492282701E-4</v>
      </c>
      <c r="BK71">
        <v>9662529</v>
      </c>
      <c r="BL71">
        <v>1686</v>
      </c>
      <c r="BN71" t="s">
        <v>86</v>
      </c>
      <c r="BO71">
        <v>7.3348000019381697E-4</v>
      </c>
      <c r="BP71">
        <v>1425394</v>
      </c>
      <c r="BQ71">
        <v>382</v>
      </c>
      <c r="BS71" t="s">
        <v>86</v>
      </c>
      <c r="BT71">
        <v>7.3390284218705797E-4</v>
      </c>
      <c r="BU71">
        <v>1487582</v>
      </c>
      <c r="BV71">
        <v>320</v>
      </c>
      <c r="BX71" t="s">
        <v>86</v>
      </c>
      <c r="BY71">
        <v>7.2719930054360995E-4</v>
      </c>
      <c r="BZ71">
        <v>368071</v>
      </c>
      <c r="CA71">
        <v>139</v>
      </c>
      <c r="CC71" t="s">
        <v>86</v>
      </c>
      <c r="CD71">
        <v>7.3095116805379503E-4</v>
      </c>
      <c r="CE71">
        <v>1711195</v>
      </c>
      <c r="CF71">
        <v>389</v>
      </c>
      <c r="CH71" t="s">
        <v>86</v>
      </c>
      <c r="CI71">
        <v>7.2964532992633203E-4</v>
      </c>
      <c r="CJ71">
        <v>1826936</v>
      </c>
      <c r="CK71">
        <v>394</v>
      </c>
      <c r="CM71" t="s">
        <v>86</v>
      </c>
      <c r="CN71">
        <v>7.3021068259584304E-4</v>
      </c>
      <c r="CO71">
        <v>2123600</v>
      </c>
      <c r="CP71">
        <v>394</v>
      </c>
      <c r="CR71" t="s">
        <v>86</v>
      </c>
      <c r="CS71">
        <v>7.33035280756456E-4</v>
      </c>
      <c r="CT71">
        <v>2023874</v>
      </c>
      <c r="CU71">
        <v>393</v>
      </c>
      <c r="CW71" t="s">
        <v>86</v>
      </c>
      <c r="CX71">
        <v>7.3308875728843705E-4</v>
      </c>
      <c r="CY71">
        <v>2016106</v>
      </c>
      <c r="CZ71">
        <v>397</v>
      </c>
      <c r="DB71" t="s">
        <v>86</v>
      </c>
      <c r="DC71">
        <v>7.3288451192742195E-4</v>
      </c>
      <c r="DD71">
        <v>2489528</v>
      </c>
      <c r="DE71">
        <v>401</v>
      </c>
      <c r="DG71" t="s">
        <v>86</v>
      </c>
      <c r="DH71">
        <v>7.32346187783753E-4</v>
      </c>
      <c r="DI71">
        <v>2494895</v>
      </c>
      <c r="DJ71">
        <v>417</v>
      </c>
      <c r="DL71" t="s">
        <v>86</v>
      </c>
      <c r="DM71">
        <v>7.1890883923278102E-4</v>
      </c>
      <c r="DN71">
        <v>2625534</v>
      </c>
      <c r="DO71">
        <v>426</v>
      </c>
      <c r="DQ71" t="s">
        <v>86</v>
      </c>
      <c r="DR71">
        <v>7.32925697950991E-4</v>
      </c>
      <c r="DS71">
        <v>2591383</v>
      </c>
      <c r="DT71">
        <v>431</v>
      </c>
      <c r="DV71" t="s">
        <v>85</v>
      </c>
      <c r="DW71">
        <v>7.6020925198175596E-4</v>
      </c>
      <c r="DX71">
        <v>8263993</v>
      </c>
      <c r="DY71">
        <v>969</v>
      </c>
      <c r="EA71" t="s">
        <v>85</v>
      </c>
      <c r="EB71">
        <v>7.48804659748125E-4</v>
      </c>
      <c r="EC71">
        <v>9110400</v>
      </c>
      <c r="ED71">
        <v>964</v>
      </c>
      <c r="EF71" t="s">
        <v>85</v>
      </c>
      <c r="EG71">
        <v>7.4433638209510996E-4</v>
      </c>
      <c r="EH71">
        <v>9618755</v>
      </c>
      <c r="EI71">
        <v>960</v>
      </c>
      <c r="EK71" t="s">
        <v>85</v>
      </c>
      <c r="EL71">
        <v>7.4327622892790904E-4</v>
      </c>
      <c r="EM71">
        <v>10111976</v>
      </c>
      <c r="EN71">
        <v>960</v>
      </c>
      <c r="EP71" t="s">
        <v>85</v>
      </c>
      <c r="EQ71">
        <v>7.3597689982930097E-4</v>
      </c>
      <c r="ER71">
        <v>10717400</v>
      </c>
      <c r="ES71">
        <v>975</v>
      </c>
      <c r="EU71" t="s">
        <v>84</v>
      </c>
      <c r="EV71">
        <v>8.2006842533928503E-4</v>
      </c>
      <c r="EW71">
        <v>21608916</v>
      </c>
      <c r="EX71">
        <v>1714</v>
      </c>
      <c r="EZ71" t="s">
        <v>84</v>
      </c>
      <c r="FA71">
        <v>8.1639878508880199E-4</v>
      </c>
      <c r="FB71">
        <v>22481360</v>
      </c>
      <c r="FC71">
        <v>1701</v>
      </c>
      <c r="FE71" t="s">
        <v>84</v>
      </c>
      <c r="FF71">
        <v>8.2160086110882598E-4</v>
      </c>
      <c r="FG71">
        <v>23072906</v>
      </c>
      <c r="FH71">
        <v>1657</v>
      </c>
      <c r="FJ71" t="s">
        <v>84</v>
      </c>
      <c r="FK71">
        <v>8.3077415592019196E-4</v>
      </c>
      <c r="FL71">
        <v>24107796</v>
      </c>
      <c r="FM71">
        <v>1692</v>
      </c>
      <c r="FO71" t="s">
        <v>82</v>
      </c>
      <c r="FP71">
        <v>7.8207950610807405E-4</v>
      </c>
      <c r="FQ71">
        <v>26583612</v>
      </c>
      <c r="FR71">
        <v>1549</v>
      </c>
      <c r="FT71" t="s">
        <v>82</v>
      </c>
      <c r="FU71">
        <v>7.7807207049939103E-4</v>
      </c>
      <c r="FV71">
        <v>26338120</v>
      </c>
      <c r="FW71">
        <v>1548</v>
      </c>
      <c r="FY71" t="s">
        <v>82</v>
      </c>
      <c r="FZ71">
        <v>7.8367050096368697E-4</v>
      </c>
      <c r="GA71">
        <v>24690474</v>
      </c>
      <c r="GB71">
        <v>1550</v>
      </c>
      <c r="GD71" t="s">
        <v>82</v>
      </c>
      <c r="GE71">
        <v>7.9991083461489502E-4</v>
      </c>
      <c r="GF71">
        <v>21843642</v>
      </c>
      <c r="GG71">
        <v>1535</v>
      </c>
      <c r="GI71" t="s">
        <v>81</v>
      </c>
      <c r="GJ71">
        <v>7.2675114469369603E-4</v>
      </c>
      <c r="GK71">
        <v>12485966</v>
      </c>
      <c r="GL71">
        <v>783</v>
      </c>
      <c r="GN71" t="s">
        <v>81</v>
      </c>
      <c r="GO71">
        <v>7.2693705572092395E-4</v>
      </c>
      <c r="GP71">
        <v>14055861</v>
      </c>
      <c r="GQ71">
        <v>862</v>
      </c>
      <c r="GS71" t="s">
        <v>78</v>
      </c>
      <c r="GT71">
        <v>1.85203317678062E-3</v>
      </c>
      <c r="GU71">
        <v>31328394</v>
      </c>
      <c r="GV71">
        <v>2342</v>
      </c>
      <c r="GX71" t="s">
        <v>78</v>
      </c>
      <c r="GY71">
        <v>1.88565356603629E-3</v>
      </c>
      <c r="GZ71">
        <v>30286749</v>
      </c>
      <c r="HA71">
        <v>2365</v>
      </c>
      <c r="HC71" t="s">
        <v>78</v>
      </c>
      <c r="HD71">
        <v>1.9069922574578E-3</v>
      </c>
      <c r="HE71">
        <v>30110727</v>
      </c>
      <c r="HF71">
        <v>2318</v>
      </c>
      <c r="HH71" t="s">
        <v>78</v>
      </c>
      <c r="HI71">
        <v>1.92573164365959E-3</v>
      </c>
      <c r="HJ71">
        <v>28359112</v>
      </c>
      <c r="HK71">
        <v>2226</v>
      </c>
      <c r="HM71" t="s">
        <v>78</v>
      </c>
      <c r="HN71">
        <v>2.02069121038893E-3</v>
      </c>
      <c r="HO71">
        <v>30539464</v>
      </c>
      <c r="HP71">
        <v>2241</v>
      </c>
      <c r="HR71" t="s">
        <v>76</v>
      </c>
      <c r="HS71">
        <v>8.3758212455064998E-4</v>
      </c>
      <c r="HT71">
        <v>17446247</v>
      </c>
      <c r="HU71">
        <v>1449</v>
      </c>
      <c r="HW71" t="s">
        <v>75</v>
      </c>
      <c r="HX71">
        <v>7.3560982640926103E-4</v>
      </c>
      <c r="HY71">
        <v>11767724</v>
      </c>
      <c r="HZ71">
        <v>1040</v>
      </c>
      <c r="IB71" t="s">
        <v>75</v>
      </c>
      <c r="IC71">
        <v>7.3748533551709703E-4</v>
      </c>
      <c r="ID71">
        <v>16180692</v>
      </c>
      <c r="IE71">
        <v>1358</v>
      </c>
      <c r="IG71" t="s">
        <v>75</v>
      </c>
      <c r="IH71">
        <v>7.4173873625279704E-4</v>
      </c>
      <c r="II71">
        <v>10996261</v>
      </c>
      <c r="IJ71">
        <v>995</v>
      </c>
      <c r="IL71" t="s">
        <v>75</v>
      </c>
      <c r="IM71">
        <v>7.3937828804758303E-4</v>
      </c>
      <c r="IN71">
        <v>13068728</v>
      </c>
      <c r="IO71">
        <v>1154</v>
      </c>
      <c r="IQ71" t="s">
        <v>75</v>
      </c>
      <c r="IR71">
        <v>7.4119781888092701E-4</v>
      </c>
      <c r="IS71">
        <v>10651532</v>
      </c>
      <c r="IT71">
        <v>876</v>
      </c>
      <c r="IV71" t="s">
        <v>75</v>
      </c>
      <c r="IW71">
        <v>7.33210222998342E-4</v>
      </c>
      <c r="IX71">
        <v>12064895</v>
      </c>
      <c r="IY71">
        <v>920</v>
      </c>
      <c r="JA71" t="s">
        <v>75</v>
      </c>
      <c r="JB71">
        <v>7.3212180811837795E-4</v>
      </c>
      <c r="JC71">
        <v>13011992</v>
      </c>
      <c r="JD71">
        <v>1048</v>
      </c>
      <c r="JF71" t="s">
        <v>75</v>
      </c>
      <c r="JG71">
        <v>7.3377193948984305E-4</v>
      </c>
      <c r="JH71">
        <v>12811646</v>
      </c>
      <c r="JI71">
        <v>1198</v>
      </c>
      <c r="JK71" t="s">
        <v>75</v>
      </c>
      <c r="JL71">
        <v>7.3456126996530001E-4</v>
      </c>
      <c r="JM71">
        <v>12860161</v>
      </c>
      <c r="JN71">
        <v>1192</v>
      </c>
      <c r="JP71" t="s">
        <v>75</v>
      </c>
      <c r="JQ71">
        <v>7.3465594877882598E-4</v>
      </c>
      <c r="JR71">
        <v>12045884</v>
      </c>
      <c r="JS71">
        <v>1070</v>
      </c>
      <c r="JU71" t="s">
        <v>75</v>
      </c>
      <c r="JV71">
        <v>7.3332129087436897E-4</v>
      </c>
      <c r="JW71">
        <v>12211128</v>
      </c>
      <c r="JX71">
        <v>1074</v>
      </c>
      <c r="JZ71" t="s">
        <v>75</v>
      </c>
      <c r="KA71">
        <v>7.2559532016595602E-4</v>
      </c>
      <c r="KB71">
        <v>9955282</v>
      </c>
      <c r="KC71">
        <v>922</v>
      </c>
      <c r="KE71" t="s">
        <v>74</v>
      </c>
      <c r="KF71">
        <v>7.2601745006901702E-4</v>
      </c>
      <c r="KG71">
        <v>14034928</v>
      </c>
      <c r="KH71">
        <v>1042</v>
      </c>
      <c r="KJ71" t="s">
        <v>74</v>
      </c>
      <c r="KK71">
        <v>7.2439411553076199E-4</v>
      </c>
      <c r="KL71">
        <v>15258807</v>
      </c>
      <c r="KM71">
        <v>1154</v>
      </c>
      <c r="KO71" t="s">
        <v>74</v>
      </c>
      <c r="KP71">
        <v>7.27679369258846E-4</v>
      </c>
      <c r="KQ71">
        <v>14931785</v>
      </c>
      <c r="KR71">
        <v>1263</v>
      </c>
      <c r="KT71" t="s">
        <v>74</v>
      </c>
      <c r="KU71">
        <v>7.2798647594437497E-4</v>
      </c>
      <c r="KV71">
        <v>10598729</v>
      </c>
      <c r="KW71">
        <v>1008</v>
      </c>
    </row>
    <row r="72" spans="1:309" x14ac:dyDescent="0.25">
      <c r="A72" t="s">
        <v>92</v>
      </c>
      <c r="B72">
        <v>1.2153881144280399E-3</v>
      </c>
      <c r="C72">
        <v>5495422</v>
      </c>
      <c r="D72">
        <v>1671</v>
      </c>
      <c r="F72" t="s">
        <v>165</v>
      </c>
      <c r="G72">
        <v>7.5320167878891895E-4</v>
      </c>
      <c r="H72">
        <v>3091603</v>
      </c>
      <c r="I72">
        <v>803</v>
      </c>
      <c r="K72" t="s">
        <v>165</v>
      </c>
      <c r="L72">
        <v>7.5434206326739498E-4</v>
      </c>
      <c r="M72">
        <v>2978990</v>
      </c>
      <c r="N72">
        <v>809</v>
      </c>
      <c r="P72" t="s">
        <v>92</v>
      </c>
      <c r="Q72">
        <v>1.22432331324263E-3</v>
      </c>
      <c r="R72">
        <v>5573332</v>
      </c>
      <c r="S72">
        <v>1670</v>
      </c>
      <c r="U72" t="s">
        <v>92</v>
      </c>
      <c r="V72">
        <v>1.42584297947203E-3</v>
      </c>
      <c r="W72">
        <v>6167039</v>
      </c>
      <c r="X72">
        <v>1766</v>
      </c>
      <c r="Z72" t="s">
        <v>92</v>
      </c>
      <c r="AA72">
        <v>1.2706658944698301E-3</v>
      </c>
      <c r="AB72">
        <v>6194571</v>
      </c>
      <c r="AC72">
        <v>1793</v>
      </c>
      <c r="AE72" t="s">
        <v>92</v>
      </c>
      <c r="AF72">
        <v>1.39334629388657E-3</v>
      </c>
      <c r="AG72">
        <v>6690672</v>
      </c>
      <c r="AH72">
        <v>1777</v>
      </c>
      <c r="AJ72" t="s">
        <v>92</v>
      </c>
      <c r="AK72">
        <v>1.4115455687942701E-3</v>
      </c>
      <c r="AL72">
        <v>6693812</v>
      </c>
      <c r="AM72">
        <v>1784</v>
      </c>
      <c r="AO72" t="s">
        <v>92</v>
      </c>
      <c r="AP72">
        <v>1.24792366740712E-3</v>
      </c>
      <c r="AQ72">
        <v>9853564</v>
      </c>
      <c r="AR72">
        <v>1689</v>
      </c>
      <c r="AT72" t="s">
        <v>89</v>
      </c>
      <c r="AU72">
        <v>1.2789659643597301E-3</v>
      </c>
      <c r="AV72">
        <v>9879805</v>
      </c>
      <c r="AW72">
        <v>1664</v>
      </c>
      <c r="AY72" t="s">
        <v>89</v>
      </c>
      <c r="AZ72">
        <v>1.3389301981177901E-3</v>
      </c>
      <c r="BA72">
        <v>9884842</v>
      </c>
      <c r="BB72">
        <v>1683</v>
      </c>
      <c r="BD72" t="s">
        <v>89</v>
      </c>
      <c r="BE72">
        <v>1.32061364337412E-3</v>
      </c>
      <c r="BF72">
        <v>10931960</v>
      </c>
      <c r="BG72">
        <v>1794</v>
      </c>
      <c r="BI72" t="s">
        <v>89</v>
      </c>
      <c r="BJ72">
        <v>1.33782047283964E-3</v>
      </c>
      <c r="BK72">
        <v>10714964</v>
      </c>
      <c r="BL72">
        <v>1752</v>
      </c>
      <c r="BN72" t="s">
        <v>87</v>
      </c>
      <c r="BO72">
        <v>1.3747954686413599E-3</v>
      </c>
      <c r="BP72">
        <v>11076727</v>
      </c>
      <c r="BQ72">
        <v>1678</v>
      </c>
      <c r="BS72" t="s">
        <v>87</v>
      </c>
      <c r="BT72">
        <v>1.41268803756516E-3</v>
      </c>
      <c r="BU72">
        <v>12013258</v>
      </c>
      <c r="BV72">
        <v>1679</v>
      </c>
      <c r="BX72" t="s">
        <v>87</v>
      </c>
      <c r="BY72">
        <v>1.43277959825607E-3</v>
      </c>
      <c r="BZ72">
        <v>12858714</v>
      </c>
      <c r="CA72">
        <v>1670</v>
      </c>
      <c r="CC72" t="s">
        <v>87</v>
      </c>
      <c r="CD72">
        <v>1.4420673048389399E-3</v>
      </c>
      <c r="CE72">
        <v>13054162</v>
      </c>
      <c r="CF72">
        <v>1692</v>
      </c>
      <c r="CH72" t="s">
        <v>87</v>
      </c>
      <c r="CI72">
        <v>1.4921869225806E-3</v>
      </c>
      <c r="CJ72">
        <v>13785392</v>
      </c>
      <c r="CK72">
        <v>1708</v>
      </c>
      <c r="CM72" t="s">
        <v>87</v>
      </c>
      <c r="CN72">
        <v>1.5470179903908799E-3</v>
      </c>
      <c r="CO72">
        <v>15197813</v>
      </c>
      <c r="CP72">
        <v>1704</v>
      </c>
      <c r="CR72" t="s">
        <v>87</v>
      </c>
      <c r="CS72">
        <v>1.55389578418396E-3</v>
      </c>
      <c r="CT72">
        <v>15467674</v>
      </c>
      <c r="CU72">
        <v>1750</v>
      </c>
      <c r="CW72" t="s">
        <v>87</v>
      </c>
      <c r="CX72">
        <v>1.59285488306412E-3</v>
      </c>
      <c r="CY72">
        <v>16177300</v>
      </c>
      <c r="CZ72">
        <v>1754</v>
      </c>
      <c r="DB72" t="s">
        <v>87</v>
      </c>
      <c r="DC72">
        <v>1.5905302628819399E-3</v>
      </c>
      <c r="DD72">
        <v>17905302</v>
      </c>
      <c r="DE72">
        <v>1717</v>
      </c>
      <c r="DG72" t="s">
        <v>87</v>
      </c>
      <c r="DH72">
        <v>1.61868874639024E-3</v>
      </c>
      <c r="DI72">
        <v>18707693</v>
      </c>
      <c r="DJ72">
        <v>1785</v>
      </c>
      <c r="DL72" t="s">
        <v>87</v>
      </c>
      <c r="DM72">
        <v>1.6176118147192299E-3</v>
      </c>
      <c r="DN72">
        <v>19311958</v>
      </c>
      <c r="DO72">
        <v>1856</v>
      </c>
      <c r="DQ72" t="s">
        <v>87</v>
      </c>
      <c r="DR72">
        <v>1.6312410012557499E-3</v>
      </c>
      <c r="DS72">
        <v>19661499</v>
      </c>
      <c r="DT72">
        <v>1862</v>
      </c>
      <c r="DV72" t="s">
        <v>86</v>
      </c>
      <c r="DW72">
        <v>7.3897866297645905E-4</v>
      </c>
      <c r="DX72">
        <v>1865227</v>
      </c>
      <c r="DY72">
        <v>278</v>
      </c>
      <c r="EA72" t="s">
        <v>86</v>
      </c>
      <c r="EB72">
        <v>7.2979239133373402E-4</v>
      </c>
      <c r="EC72">
        <v>2091464</v>
      </c>
      <c r="ED72">
        <v>282</v>
      </c>
      <c r="EF72" t="s">
        <v>86</v>
      </c>
      <c r="EG72">
        <v>7.26882019318286E-4</v>
      </c>
      <c r="EH72">
        <v>2277133</v>
      </c>
      <c r="EI72">
        <v>279</v>
      </c>
      <c r="EK72" t="s">
        <v>86</v>
      </c>
      <c r="EL72">
        <v>7.2681267881831305E-4</v>
      </c>
      <c r="EM72">
        <v>2496155</v>
      </c>
      <c r="EN72">
        <v>285</v>
      </c>
      <c r="EP72" t="s">
        <v>86</v>
      </c>
      <c r="EQ72">
        <v>7.2034443311247301E-4</v>
      </c>
      <c r="ER72">
        <v>2733340</v>
      </c>
      <c r="ES72">
        <v>287</v>
      </c>
      <c r="EU72" t="s">
        <v>85</v>
      </c>
      <c r="EV72">
        <v>7.3418850024449403E-4</v>
      </c>
      <c r="EW72">
        <v>14122410</v>
      </c>
      <c r="EX72">
        <v>1147</v>
      </c>
      <c r="EZ72" t="s">
        <v>85</v>
      </c>
      <c r="FA72">
        <v>7.3727448780721205E-4</v>
      </c>
      <c r="FB72">
        <v>14483720</v>
      </c>
      <c r="FC72">
        <v>1126</v>
      </c>
      <c r="FE72" t="s">
        <v>85</v>
      </c>
      <c r="FF72">
        <v>7.3941850421788103E-4</v>
      </c>
      <c r="FG72">
        <v>14718435</v>
      </c>
      <c r="FH72">
        <v>996</v>
      </c>
      <c r="FJ72" t="s">
        <v>85</v>
      </c>
      <c r="FK72">
        <v>7.3800180040442304E-4</v>
      </c>
      <c r="FL72">
        <v>16732819</v>
      </c>
      <c r="FM72">
        <v>1141</v>
      </c>
      <c r="FO72" t="s">
        <v>83</v>
      </c>
      <c r="FP72">
        <v>7.2773329444148795E-4</v>
      </c>
      <c r="FQ72">
        <v>14873720</v>
      </c>
      <c r="FR72">
        <v>844</v>
      </c>
      <c r="FT72" t="s">
        <v>83</v>
      </c>
      <c r="FU72">
        <v>7.1880390857170199E-4</v>
      </c>
      <c r="FV72">
        <v>14671945</v>
      </c>
      <c r="FW72">
        <v>849</v>
      </c>
      <c r="FY72" t="s">
        <v>83</v>
      </c>
      <c r="FZ72">
        <v>7.2451099041019498E-4</v>
      </c>
      <c r="GA72">
        <v>13673654</v>
      </c>
      <c r="GB72">
        <v>847</v>
      </c>
      <c r="GD72" t="s">
        <v>83</v>
      </c>
      <c r="GE72">
        <v>7.3082095474920805E-4</v>
      </c>
      <c r="GF72">
        <v>11897504</v>
      </c>
      <c r="GG72">
        <v>841</v>
      </c>
      <c r="GI72" t="s">
        <v>82</v>
      </c>
      <c r="GJ72">
        <v>7.8963040826704803E-4</v>
      </c>
      <c r="GK72">
        <v>21641371</v>
      </c>
      <c r="GL72">
        <v>1550</v>
      </c>
      <c r="GN72" t="s">
        <v>82</v>
      </c>
      <c r="GO72">
        <v>7.89497111834545E-4</v>
      </c>
      <c r="GP72">
        <v>22520051</v>
      </c>
      <c r="GQ72">
        <v>1553</v>
      </c>
      <c r="GS72" t="s">
        <v>79</v>
      </c>
      <c r="GT72">
        <v>7.5337513626848405E-4</v>
      </c>
      <c r="GU72">
        <v>12553252</v>
      </c>
      <c r="GV72">
        <v>1098</v>
      </c>
      <c r="GX72" t="s">
        <v>79</v>
      </c>
      <c r="GY72">
        <v>7.5668551396237895E-4</v>
      </c>
      <c r="GZ72">
        <v>10388948</v>
      </c>
      <c r="HA72">
        <v>815</v>
      </c>
      <c r="HC72" t="s">
        <v>79</v>
      </c>
      <c r="HD72">
        <v>7.2678593200347697E-4</v>
      </c>
      <c r="HE72">
        <v>7155613</v>
      </c>
      <c r="HF72">
        <v>757</v>
      </c>
      <c r="HH72" t="s">
        <v>79</v>
      </c>
      <c r="HI72">
        <v>7.3256872420751303E-4</v>
      </c>
      <c r="HJ72">
        <v>2688063</v>
      </c>
      <c r="HK72">
        <v>445</v>
      </c>
      <c r="HM72" t="s">
        <v>79</v>
      </c>
      <c r="HN72">
        <v>7.3579854117180297E-4</v>
      </c>
      <c r="HO72">
        <v>7061858</v>
      </c>
      <c r="HP72">
        <v>753</v>
      </c>
      <c r="HR72" t="s">
        <v>77</v>
      </c>
      <c r="HS72">
        <v>7.3723155021887499E-4</v>
      </c>
      <c r="HT72">
        <v>6328414</v>
      </c>
      <c r="HU72">
        <v>447</v>
      </c>
      <c r="HW72" t="s">
        <v>76</v>
      </c>
      <c r="HX72">
        <v>7.9735735191924695E-4</v>
      </c>
      <c r="HY72">
        <v>18664417</v>
      </c>
      <c r="HZ72">
        <v>1490</v>
      </c>
      <c r="IB72" t="s">
        <v>76</v>
      </c>
      <c r="IC72">
        <v>8.0752294934230298E-4</v>
      </c>
      <c r="ID72">
        <v>18806810</v>
      </c>
      <c r="IE72">
        <v>1457</v>
      </c>
      <c r="IG72" t="s">
        <v>76</v>
      </c>
      <c r="IH72">
        <v>8.3420374781614695E-4</v>
      </c>
      <c r="II72">
        <v>16924958</v>
      </c>
      <c r="IJ72">
        <v>1288</v>
      </c>
      <c r="IL72" t="s">
        <v>76</v>
      </c>
      <c r="IM72">
        <v>8.4081919694378195E-4</v>
      </c>
      <c r="IN72">
        <v>15972144</v>
      </c>
      <c r="IO72">
        <v>1270</v>
      </c>
      <c r="IQ72" t="s">
        <v>76</v>
      </c>
      <c r="IR72">
        <v>8.4218540275480397E-4</v>
      </c>
      <c r="IS72">
        <v>16559236</v>
      </c>
      <c r="IT72">
        <v>1278</v>
      </c>
      <c r="IV72" t="s">
        <v>76</v>
      </c>
      <c r="IW72">
        <v>8.2982433411019204E-4</v>
      </c>
      <c r="IX72">
        <v>16812077</v>
      </c>
      <c r="IY72">
        <v>1382</v>
      </c>
      <c r="JA72" t="s">
        <v>76</v>
      </c>
      <c r="JB72">
        <v>8.3938120579965904E-4</v>
      </c>
      <c r="JC72">
        <v>17247130</v>
      </c>
      <c r="JD72">
        <v>1397</v>
      </c>
      <c r="JF72" t="s">
        <v>76</v>
      </c>
      <c r="JG72">
        <v>8.3597459230180305E-4</v>
      </c>
      <c r="JH72">
        <v>17045500</v>
      </c>
      <c r="JI72">
        <v>1540</v>
      </c>
      <c r="JK72" t="s">
        <v>76</v>
      </c>
      <c r="JL72">
        <v>8.2992189660658201E-4</v>
      </c>
      <c r="JM72">
        <v>17046220</v>
      </c>
      <c r="JN72">
        <v>1537</v>
      </c>
      <c r="JP72" t="s">
        <v>76</v>
      </c>
      <c r="JQ72">
        <v>8.3715318411132697E-4</v>
      </c>
      <c r="JR72">
        <v>16876226</v>
      </c>
      <c r="JS72">
        <v>1546</v>
      </c>
      <c r="JU72" t="s">
        <v>76</v>
      </c>
      <c r="JV72">
        <v>8.4105949610221498E-4</v>
      </c>
      <c r="JW72">
        <v>17126256</v>
      </c>
      <c r="JX72">
        <v>1546</v>
      </c>
      <c r="JZ72" t="s">
        <v>76</v>
      </c>
      <c r="KA72">
        <v>7.2977639101346598E-4</v>
      </c>
      <c r="KB72">
        <v>13512301</v>
      </c>
      <c r="KC72">
        <v>1295</v>
      </c>
      <c r="KE72" t="s">
        <v>75</v>
      </c>
      <c r="KF72">
        <v>7.2168555019770403E-4</v>
      </c>
      <c r="KG72">
        <v>13501716</v>
      </c>
      <c r="KH72">
        <v>1219</v>
      </c>
      <c r="KJ72" t="s">
        <v>75</v>
      </c>
      <c r="KK72">
        <v>7.2065252757282604E-4</v>
      </c>
      <c r="KL72">
        <v>13753951</v>
      </c>
      <c r="KM72">
        <v>1320</v>
      </c>
      <c r="KO72" t="s">
        <v>75</v>
      </c>
      <c r="KP72">
        <v>7.2366076882857404E-4</v>
      </c>
      <c r="KQ72">
        <v>11685605</v>
      </c>
      <c r="KR72">
        <v>1136</v>
      </c>
      <c r="KT72" t="s">
        <v>75</v>
      </c>
      <c r="KU72">
        <v>7.2273723049183503E-4</v>
      </c>
      <c r="KV72">
        <v>12433649</v>
      </c>
      <c r="KW72">
        <v>1153</v>
      </c>
    </row>
    <row r="73" spans="1:309" x14ac:dyDescent="0.25">
      <c r="A73" t="s">
        <v>93</v>
      </c>
      <c r="B73">
        <v>7.9817108026194398E-4</v>
      </c>
      <c r="C73">
        <v>3195826</v>
      </c>
      <c r="D73">
        <v>880</v>
      </c>
      <c r="F73" t="s">
        <v>168</v>
      </c>
      <c r="G73">
        <v>9.3926980018602905E-4</v>
      </c>
      <c r="H73">
        <v>3767178</v>
      </c>
      <c r="I73">
        <v>764</v>
      </c>
      <c r="K73" t="s">
        <v>168</v>
      </c>
      <c r="L73">
        <v>9.3170805934578898E-4</v>
      </c>
      <c r="M73">
        <v>3692826</v>
      </c>
      <c r="N73">
        <v>766</v>
      </c>
      <c r="P73" t="s">
        <v>93</v>
      </c>
      <c r="Q73">
        <v>7.9830452803572604E-4</v>
      </c>
      <c r="R73">
        <v>3169946</v>
      </c>
      <c r="S73">
        <v>877</v>
      </c>
      <c r="U73" t="s">
        <v>93</v>
      </c>
      <c r="V73">
        <v>7.8563024440144401E-4</v>
      </c>
      <c r="W73">
        <v>2597683</v>
      </c>
      <c r="X73">
        <v>719</v>
      </c>
      <c r="Z73" t="s">
        <v>93</v>
      </c>
      <c r="AA73">
        <v>7.8196241174606203E-4</v>
      </c>
      <c r="AB73">
        <v>3231103</v>
      </c>
      <c r="AC73">
        <v>854</v>
      </c>
      <c r="AE73" t="s">
        <v>93</v>
      </c>
      <c r="AF73">
        <v>7.8242967506103904E-4</v>
      </c>
      <c r="AG73">
        <v>2802226</v>
      </c>
      <c r="AH73">
        <v>627</v>
      </c>
      <c r="AJ73" t="s">
        <v>93</v>
      </c>
      <c r="AK73">
        <v>7.8403320619518805E-4</v>
      </c>
      <c r="AL73">
        <v>3313460</v>
      </c>
      <c r="AM73">
        <v>780</v>
      </c>
      <c r="AO73" t="s">
        <v>93</v>
      </c>
      <c r="AP73">
        <v>7.8030544581976296E-4</v>
      </c>
      <c r="AQ73">
        <v>3831757</v>
      </c>
      <c r="AR73">
        <v>628</v>
      </c>
      <c r="AT73" t="s">
        <v>90</v>
      </c>
      <c r="AU73">
        <v>8.2986998832778399E-4</v>
      </c>
      <c r="AV73">
        <v>8766776</v>
      </c>
      <c r="AW73">
        <v>1541</v>
      </c>
      <c r="AY73" t="s">
        <v>90</v>
      </c>
      <c r="AZ73">
        <v>8.5834575580659802E-4</v>
      </c>
      <c r="BA73">
        <v>8744230</v>
      </c>
      <c r="BB73">
        <v>1558</v>
      </c>
      <c r="BD73" t="s">
        <v>90</v>
      </c>
      <c r="BE73">
        <v>8.5013181437047596E-4</v>
      </c>
      <c r="BF73">
        <v>9517930</v>
      </c>
      <c r="BG73">
        <v>1579</v>
      </c>
      <c r="BI73" t="s">
        <v>90</v>
      </c>
      <c r="BJ73">
        <v>8.4927294505516399E-4</v>
      </c>
      <c r="BK73">
        <v>9537231</v>
      </c>
      <c r="BL73">
        <v>1580</v>
      </c>
      <c r="BN73" t="s">
        <v>88</v>
      </c>
      <c r="BO73">
        <v>8.2983956896539701E-4</v>
      </c>
      <c r="BP73">
        <v>9995285</v>
      </c>
      <c r="BQ73">
        <v>1678</v>
      </c>
      <c r="BS73" t="s">
        <v>88</v>
      </c>
      <c r="BT73">
        <v>8.2472274916533996E-4</v>
      </c>
      <c r="BU73">
        <v>10765305</v>
      </c>
      <c r="BV73">
        <v>1679</v>
      </c>
      <c r="BX73" t="s">
        <v>88</v>
      </c>
      <c r="BY73">
        <v>7.9541215761355904E-4</v>
      </c>
      <c r="BZ73">
        <v>11420615</v>
      </c>
      <c r="CA73">
        <v>1670</v>
      </c>
      <c r="CC73" t="s">
        <v>88</v>
      </c>
      <c r="CD73">
        <v>8.0038376008774101E-4</v>
      </c>
      <c r="CE73">
        <v>11577518</v>
      </c>
      <c r="CF73">
        <v>1692</v>
      </c>
      <c r="CH73" t="s">
        <v>88</v>
      </c>
      <c r="CI73">
        <v>7.7760942163542705E-4</v>
      </c>
      <c r="CJ73">
        <v>12045282</v>
      </c>
      <c r="CK73">
        <v>1708</v>
      </c>
      <c r="CM73" t="s">
        <v>88</v>
      </c>
      <c r="CN73">
        <v>7.7494236204250896E-4</v>
      </c>
      <c r="CO73">
        <v>13197081</v>
      </c>
      <c r="CP73">
        <v>1704</v>
      </c>
      <c r="CR73" t="s">
        <v>88</v>
      </c>
      <c r="CS73">
        <v>7.7610133852854403E-4</v>
      </c>
      <c r="CT73">
        <v>13255500</v>
      </c>
      <c r="CU73">
        <v>1694</v>
      </c>
      <c r="CW73" t="s">
        <v>88</v>
      </c>
      <c r="CX73">
        <v>7.7424171871350196E-4</v>
      </c>
      <c r="CY73">
        <v>12759798</v>
      </c>
      <c r="CZ73">
        <v>1565</v>
      </c>
      <c r="DB73" t="s">
        <v>88</v>
      </c>
      <c r="DC73">
        <v>7.7001901888594103E-4</v>
      </c>
      <c r="DD73">
        <v>14369472</v>
      </c>
      <c r="DE73">
        <v>1584</v>
      </c>
      <c r="DG73" t="s">
        <v>88</v>
      </c>
      <c r="DH73">
        <v>7.6913145380740902E-4</v>
      </c>
      <c r="DI73">
        <v>15877288</v>
      </c>
      <c r="DJ73">
        <v>1696</v>
      </c>
      <c r="DL73" t="s">
        <v>88</v>
      </c>
      <c r="DM73">
        <v>7.4982398723838798E-4</v>
      </c>
      <c r="DN73">
        <v>15313102</v>
      </c>
      <c r="DO73">
        <v>1625</v>
      </c>
      <c r="DQ73" t="s">
        <v>88</v>
      </c>
      <c r="DR73">
        <v>7.6423963607003497E-4</v>
      </c>
      <c r="DS73">
        <v>16637019</v>
      </c>
      <c r="DT73">
        <v>1762</v>
      </c>
      <c r="DV73" t="s">
        <v>87</v>
      </c>
      <c r="DW73">
        <v>1.6239417736052301E-3</v>
      </c>
      <c r="DX73">
        <v>19021045</v>
      </c>
      <c r="DY73">
        <v>1778</v>
      </c>
      <c r="EA73" t="s">
        <v>87</v>
      </c>
      <c r="EB73">
        <v>1.5220715746647E-3</v>
      </c>
      <c r="EC73">
        <v>20634360</v>
      </c>
      <c r="ED73">
        <v>1775</v>
      </c>
      <c r="EF73" t="s">
        <v>87</v>
      </c>
      <c r="EG73">
        <v>1.48789601134753E-3</v>
      </c>
      <c r="EH73">
        <v>21864463</v>
      </c>
      <c r="EI73">
        <v>1858</v>
      </c>
      <c r="EK73" t="s">
        <v>87</v>
      </c>
      <c r="EL73">
        <v>1.41004957193212E-3</v>
      </c>
      <c r="EM73">
        <v>21075096</v>
      </c>
      <c r="EN73">
        <v>1708</v>
      </c>
      <c r="EP73" t="s">
        <v>87</v>
      </c>
      <c r="EQ73">
        <v>1.3455146762117801E-3</v>
      </c>
      <c r="ER73">
        <v>22068422</v>
      </c>
      <c r="ES73">
        <v>1731</v>
      </c>
      <c r="EU73" t="s">
        <v>86</v>
      </c>
      <c r="EV73">
        <v>7.2036817102780605E-4</v>
      </c>
      <c r="EW73">
        <v>3079924</v>
      </c>
      <c r="EX73">
        <v>283</v>
      </c>
      <c r="EZ73" t="s">
        <v>86</v>
      </c>
      <c r="FA73">
        <v>7.2067545702575605E-4</v>
      </c>
      <c r="FB73">
        <v>139625</v>
      </c>
      <c r="FC73">
        <v>115</v>
      </c>
      <c r="FE73" t="s">
        <v>86</v>
      </c>
      <c r="FF73">
        <v>7.2324799597329103E-4</v>
      </c>
      <c r="FG73">
        <v>133584</v>
      </c>
      <c r="FH73">
        <v>115</v>
      </c>
      <c r="FJ73" t="s">
        <v>86</v>
      </c>
      <c r="FK73">
        <v>7.2347017372158197E-4</v>
      </c>
      <c r="FL73">
        <v>3740532</v>
      </c>
      <c r="FM73">
        <v>265</v>
      </c>
      <c r="FO73" t="s">
        <v>84</v>
      </c>
      <c r="FP73">
        <v>8.3200343934211997E-4</v>
      </c>
      <c r="FQ73">
        <v>25877302</v>
      </c>
      <c r="FR73">
        <v>1698</v>
      </c>
      <c r="FT73" t="s">
        <v>84</v>
      </c>
      <c r="FU73">
        <v>8.1566884640364202E-4</v>
      </c>
      <c r="FV73">
        <v>25571842</v>
      </c>
      <c r="FW73">
        <v>1702</v>
      </c>
      <c r="FY73" t="s">
        <v>84</v>
      </c>
      <c r="FZ73">
        <v>8.2196137468476896E-4</v>
      </c>
      <c r="GA73">
        <v>24340262</v>
      </c>
      <c r="GB73">
        <v>1765</v>
      </c>
      <c r="GD73" t="s">
        <v>84</v>
      </c>
      <c r="GE73">
        <v>8.4819844919915399E-4</v>
      </c>
      <c r="GF73">
        <v>20975249</v>
      </c>
      <c r="GG73">
        <v>1689</v>
      </c>
      <c r="GI73" t="s">
        <v>83</v>
      </c>
      <c r="GJ73">
        <v>7.2752029716567298E-4</v>
      </c>
      <c r="GK73">
        <v>11160621</v>
      </c>
      <c r="GL73">
        <v>846</v>
      </c>
      <c r="GN73" t="s">
        <v>83</v>
      </c>
      <c r="GO73">
        <v>7.2770352944581001E-4</v>
      </c>
      <c r="GP73">
        <v>14914673</v>
      </c>
      <c r="GQ73">
        <v>1018</v>
      </c>
      <c r="GS73" t="s">
        <v>80</v>
      </c>
      <c r="GT73">
        <v>7.2040327284731104E-4</v>
      </c>
      <c r="GU73">
        <v>2312750</v>
      </c>
      <c r="GV73">
        <v>426</v>
      </c>
      <c r="GX73" t="s">
        <v>80</v>
      </c>
      <c r="GY73">
        <v>7.2338334596272697E-4</v>
      </c>
      <c r="GZ73">
        <v>2073043</v>
      </c>
      <c r="HA73">
        <v>426</v>
      </c>
      <c r="HC73" t="s">
        <v>80</v>
      </c>
      <c r="HD73">
        <v>7.2634946082379801E-4</v>
      </c>
      <c r="HE73">
        <v>2062521</v>
      </c>
      <c r="HF73">
        <v>419</v>
      </c>
      <c r="HH73" t="s">
        <v>80</v>
      </c>
      <c r="HI73">
        <v>7.3233076493039399E-4</v>
      </c>
      <c r="HJ73">
        <v>399407</v>
      </c>
      <c r="HK73">
        <v>249</v>
      </c>
      <c r="HM73" t="s">
        <v>80</v>
      </c>
      <c r="HN73">
        <v>7.3544913065752202E-4</v>
      </c>
      <c r="HO73">
        <v>5104588</v>
      </c>
      <c r="HP73">
        <v>474</v>
      </c>
      <c r="HR73" t="s">
        <v>78</v>
      </c>
      <c r="HS73">
        <v>2.0464635258204398E-3</v>
      </c>
      <c r="HT73">
        <v>28905004</v>
      </c>
      <c r="HU73">
        <v>2086</v>
      </c>
      <c r="HW73" t="s">
        <v>77</v>
      </c>
      <c r="HX73">
        <v>7.2766730957624104E-4</v>
      </c>
      <c r="HY73">
        <v>8446231</v>
      </c>
      <c r="HZ73">
        <v>621</v>
      </c>
      <c r="IB73" t="s">
        <v>77</v>
      </c>
      <c r="IC73">
        <v>7.2752138471403696E-4</v>
      </c>
      <c r="ID73">
        <v>8564482</v>
      </c>
      <c r="IE73">
        <v>715</v>
      </c>
      <c r="IG73" t="s">
        <v>77</v>
      </c>
      <c r="IH73">
        <v>7.3264877867886696E-4</v>
      </c>
      <c r="II73">
        <v>8102019</v>
      </c>
      <c r="IJ73">
        <v>722</v>
      </c>
      <c r="IL73" t="s">
        <v>77</v>
      </c>
      <c r="IM73">
        <v>7.3015899420378002E-4</v>
      </c>
      <c r="IN73">
        <v>8295626</v>
      </c>
      <c r="IO73">
        <v>849</v>
      </c>
      <c r="IQ73" t="s">
        <v>77</v>
      </c>
      <c r="IR73">
        <v>7.3398429562787095E-4</v>
      </c>
      <c r="IS73">
        <v>8339061</v>
      </c>
      <c r="IT73">
        <v>726</v>
      </c>
      <c r="IV73" t="s">
        <v>77</v>
      </c>
      <c r="IW73">
        <v>7.2449517568247998E-4</v>
      </c>
      <c r="IX73">
        <v>8179110</v>
      </c>
      <c r="IY73">
        <v>859</v>
      </c>
      <c r="JA73" t="s">
        <v>77</v>
      </c>
      <c r="JB73">
        <v>7.2446186318841097E-4</v>
      </c>
      <c r="JC73">
        <v>9902185</v>
      </c>
      <c r="JD73">
        <v>906</v>
      </c>
      <c r="JF73" t="s">
        <v>77</v>
      </c>
      <c r="JG73">
        <v>7.2400139332171195E-4</v>
      </c>
      <c r="JH73">
        <v>3919695</v>
      </c>
      <c r="JI73">
        <v>542</v>
      </c>
      <c r="JK73" t="s">
        <v>77</v>
      </c>
      <c r="JL73">
        <v>7.2694881365779895E-4</v>
      </c>
      <c r="JM73">
        <v>12297394</v>
      </c>
      <c r="JN73">
        <v>1157</v>
      </c>
      <c r="JP73" t="s">
        <v>77</v>
      </c>
      <c r="JQ73">
        <v>7.2599987557361303E-4</v>
      </c>
      <c r="JR73">
        <v>8465514</v>
      </c>
      <c r="JS73">
        <v>1016</v>
      </c>
      <c r="JU73" t="s">
        <v>77</v>
      </c>
      <c r="JV73">
        <v>7.2569358009893397E-4</v>
      </c>
      <c r="JW73">
        <v>5701422</v>
      </c>
      <c r="JX73">
        <v>722</v>
      </c>
      <c r="JZ73" t="s">
        <v>77</v>
      </c>
      <c r="KA73">
        <v>7.2234893505791103E-4</v>
      </c>
      <c r="KB73">
        <v>1227663</v>
      </c>
      <c r="KC73">
        <v>248</v>
      </c>
      <c r="KE73" t="s">
        <v>76</v>
      </c>
      <c r="KF73">
        <v>8.2329032148260298E-4</v>
      </c>
      <c r="KG73">
        <v>18397346</v>
      </c>
      <c r="KH73">
        <v>1567</v>
      </c>
      <c r="KJ73" t="s">
        <v>76</v>
      </c>
      <c r="KK73">
        <v>8.3086792618264295E-4</v>
      </c>
      <c r="KL73">
        <v>18027086</v>
      </c>
      <c r="KM73">
        <v>1453</v>
      </c>
      <c r="KO73" t="s">
        <v>76</v>
      </c>
      <c r="KP73">
        <v>8.2926333814870403E-4</v>
      </c>
      <c r="KQ73">
        <v>17246824</v>
      </c>
      <c r="KR73">
        <v>1436</v>
      </c>
      <c r="KT73" t="s">
        <v>76</v>
      </c>
      <c r="KU73">
        <v>8.3719500712503103E-4</v>
      </c>
      <c r="KV73">
        <v>16690427</v>
      </c>
      <c r="KW73">
        <v>1453</v>
      </c>
    </row>
    <row r="74" spans="1:309" x14ac:dyDescent="0.25">
      <c r="A74" t="s">
        <v>95</v>
      </c>
      <c r="B74">
        <v>7.6381152030266205E-4</v>
      </c>
      <c r="C74">
        <v>2800309</v>
      </c>
      <c r="D74">
        <v>777</v>
      </c>
      <c r="F74" t="s">
        <v>195</v>
      </c>
      <c r="G74">
        <v>8.9996769037843703E-4</v>
      </c>
      <c r="H74">
        <v>3808400</v>
      </c>
      <c r="I74">
        <v>1265</v>
      </c>
      <c r="K74" t="s">
        <v>195</v>
      </c>
      <c r="L74">
        <v>8.8655107218437595E-4</v>
      </c>
      <c r="M74">
        <v>4120481</v>
      </c>
      <c r="N74">
        <v>1439</v>
      </c>
      <c r="P74" t="s">
        <v>95</v>
      </c>
      <c r="Q74">
        <v>7.6667958695256699E-4</v>
      </c>
      <c r="R74">
        <v>3520862</v>
      </c>
      <c r="S74">
        <v>745</v>
      </c>
      <c r="U74" t="s">
        <v>95</v>
      </c>
      <c r="V74">
        <v>7.8026196123586302E-4</v>
      </c>
      <c r="W74">
        <v>3193675</v>
      </c>
      <c r="X74">
        <v>753</v>
      </c>
      <c r="Z74" t="s">
        <v>95</v>
      </c>
      <c r="AA74">
        <v>7.7411552317431401E-4</v>
      </c>
      <c r="AB74">
        <v>4322372</v>
      </c>
      <c r="AC74">
        <v>977</v>
      </c>
      <c r="AE74" t="s">
        <v>95</v>
      </c>
      <c r="AF74">
        <v>7.7412970611258998E-4</v>
      </c>
      <c r="AG74">
        <v>3909556</v>
      </c>
      <c r="AH74">
        <v>927</v>
      </c>
      <c r="AJ74" t="s">
        <v>95</v>
      </c>
      <c r="AK74">
        <v>7.8753507778365898E-4</v>
      </c>
      <c r="AL74">
        <v>3624928</v>
      </c>
      <c r="AM74">
        <v>886</v>
      </c>
      <c r="AO74" t="s">
        <v>95</v>
      </c>
      <c r="AP74">
        <v>7.6804076962201304E-4</v>
      </c>
      <c r="AQ74">
        <v>7682757</v>
      </c>
      <c r="AR74">
        <v>1252</v>
      </c>
      <c r="AT74" t="s">
        <v>91</v>
      </c>
      <c r="AU74">
        <v>8.8283199173689502E-4</v>
      </c>
      <c r="AV74">
        <v>8910048</v>
      </c>
      <c r="AW74">
        <v>1627</v>
      </c>
      <c r="AY74" t="s">
        <v>91</v>
      </c>
      <c r="AZ74">
        <v>8.9050036064334398E-4</v>
      </c>
      <c r="BA74">
        <v>8854568</v>
      </c>
      <c r="BB74">
        <v>1639</v>
      </c>
      <c r="BD74" t="s">
        <v>91</v>
      </c>
      <c r="BE74">
        <v>8.8353981847510402E-4</v>
      </c>
      <c r="BF74">
        <v>9638830</v>
      </c>
      <c r="BG74">
        <v>1660</v>
      </c>
      <c r="BI74" t="s">
        <v>91</v>
      </c>
      <c r="BJ74">
        <v>8.8790892006979701E-4</v>
      </c>
      <c r="BK74">
        <v>9831995</v>
      </c>
      <c r="BL74">
        <v>1761</v>
      </c>
      <c r="BN74" t="s">
        <v>89</v>
      </c>
      <c r="BO74">
        <v>1.23962157574478E-3</v>
      </c>
      <c r="BP74">
        <v>10904664</v>
      </c>
      <c r="BQ74">
        <v>1745</v>
      </c>
      <c r="BS74" t="s">
        <v>89</v>
      </c>
      <c r="BT74">
        <v>1.2069025848753E-3</v>
      </c>
      <c r="BU74">
        <v>11667119</v>
      </c>
      <c r="BV74">
        <v>1752</v>
      </c>
      <c r="BX74" t="s">
        <v>89</v>
      </c>
      <c r="BY74">
        <v>1.1619209847117599E-3</v>
      </c>
      <c r="BZ74">
        <v>12345206</v>
      </c>
      <c r="CA74">
        <v>1740</v>
      </c>
      <c r="CC74" t="s">
        <v>89</v>
      </c>
      <c r="CD74">
        <v>1.14725665196299E-3</v>
      </c>
      <c r="CE74">
        <v>11005842</v>
      </c>
      <c r="CF74">
        <v>1685</v>
      </c>
      <c r="CH74" t="s">
        <v>89</v>
      </c>
      <c r="CI74">
        <v>1.11945312093258E-3</v>
      </c>
      <c r="CJ74">
        <v>11713499</v>
      </c>
      <c r="CK74">
        <v>1678</v>
      </c>
      <c r="CM74" t="s">
        <v>89</v>
      </c>
      <c r="CN74">
        <v>1.1111345830087101E-3</v>
      </c>
      <c r="CO74">
        <v>12672591</v>
      </c>
      <c r="CP74">
        <v>1602</v>
      </c>
      <c r="CR74" t="s">
        <v>89</v>
      </c>
      <c r="CS74">
        <v>1.1266191835020999E-3</v>
      </c>
      <c r="CT74">
        <v>12534908</v>
      </c>
      <c r="CU74">
        <v>1544</v>
      </c>
      <c r="CW74" t="s">
        <v>89</v>
      </c>
      <c r="CX74">
        <v>1.15034636794441E-3</v>
      </c>
      <c r="CY74">
        <v>12951273</v>
      </c>
      <c r="CZ74">
        <v>1545</v>
      </c>
      <c r="DB74" t="s">
        <v>89</v>
      </c>
      <c r="DC74">
        <v>1.08866595254886E-3</v>
      </c>
      <c r="DD74">
        <v>14673578</v>
      </c>
      <c r="DE74">
        <v>1599</v>
      </c>
      <c r="DG74" t="s">
        <v>89</v>
      </c>
      <c r="DH74">
        <v>1.06927011933013E-3</v>
      </c>
      <c r="DI74">
        <v>15182789</v>
      </c>
      <c r="DJ74">
        <v>1610</v>
      </c>
      <c r="DL74" t="s">
        <v>89</v>
      </c>
      <c r="DM74">
        <v>1.12845508179603E-3</v>
      </c>
      <c r="DN74">
        <v>18293994</v>
      </c>
      <c r="DO74">
        <v>1837</v>
      </c>
      <c r="DQ74" t="s">
        <v>89</v>
      </c>
      <c r="DR74">
        <v>1.1783408497753501E-3</v>
      </c>
      <c r="DS74">
        <v>18806287</v>
      </c>
      <c r="DT74">
        <v>1940</v>
      </c>
      <c r="DV74" t="s">
        <v>88</v>
      </c>
      <c r="DW74">
        <v>7.7779257594631605E-4</v>
      </c>
      <c r="DX74">
        <v>16277617</v>
      </c>
      <c r="DY74">
        <v>1778</v>
      </c>
      <c r="EA74" t="s">
        <v>88</v>
      </c>
      <c r="EB74">
        <v>7.8535600566131698E-4</v>
      </c>
      <c r="EC74">
        <v>18093143</v>
      </c>
      <c r="ED74">
        <v>1878</v>
      </c>
      <c r="EF74" t="s">
        <v>88</v>
      </c>
      <c r="EG74">
        <v>7.7960605680393196E-4</v>
      </c>
      <c r="EH74">
        <v>18993390</v>
      </c>
      <c r="EI74">
        <v>1886</v>
      </c>
      <c r="EK74" t="s">
        <v>88</v>
      </c>
      <c r="EL74">
        <v>7.7365081647456002E-4</v>
      </c>
      <c r="EM74">
        <v>19687510</v>
      </c>
      <c r="EN74">
        <v>1885</v>
      </c>
      <c r="EP74" t="s">
        <v>88</v>
      </c>
      <c r="EQ74">
        <v>7.7275618898034904E-4</v>
      </c>
      <c r="ER74">
        <v>20785825</v>
      </c>
      <c r="ES74">
        <v>1911</v>
      </c>
      <c r="EU74" t="s">
        <v>87</v>
      </c>
      <c r="EV74">
        <v>1.2619402377875199E-3</v>
      </c>
      <c r="EW74">
        <v>24443089</v>
      </c>
      <c r="EX74">
        <v>1748</v>
      </c>
      <c r="EZ74" t="s">
        <v>87</v>
      </c>
      <c r="FA74">
        <v>1.2208643849683E-3</v>
      </c>
      <c r="FB74">
        <v>25232268</v>
      </c>
      <c r="FC74">
        <v>1733</v>
      </c>
      <c r="FE74" t="s">
        <v>87</v>
      </c>
      <c r="FF74">
        <v>1.20468527905693E-3</v>
      </c>
      <c r="FG74">
        <v>25891166</v>
      </c>
      <c r="FH74">
        <v>1675</v>
      </c>
      <c r="FJ74" t="s">
        <v>87</v>
      </c>
      <c r="FK74">
        <v>1.17978250930337E-3</v>
      </c>
      <c r="FL74">
        <v>27088504</v>
      </c>
      <c r="FM74">
        <v>1713</v>
      </c>
      <c r="FO74" t="s">
        <v>85</v>
      </c>
      <c r="FP74">
        <v>7.3929931812978099E-4</v>
      </c>
      <c r="FQ74">
        <v>17948623</v>
      </c>
      <c r="FR74">
        <v>1148</v>
      </c>
      <c r="FT74" t="s">
        <v>85</v>
      </c>
      <c r="FU74">
        <v>7.3072282748785596E-4</v>
      </c>
      <c r="FV74">
        <v>16063270</v>
      </c>
      <c r="FW74">
        <v>1005</v>
      </c>
      <c r="FY74" t="s">
        <v>85</v>
      </c>
      <c r="FZ74">
        <v>7.3724406313702801E-4</v>
      </c>
      <c r="GA74">
        <v>16623502</v>
      </c>
      <c r="GB74">
        <v>1149</v>
      </c>
      <c r="GD74" t="s">
        <v>85</v>
      </c>
      <c r="GE74">
        <v>7.4421965261701898E-4</v>
      </c>
      <c r="GF74">
        <v>15788543</v>
      </c>
      <c r="GG74">
        <v>1013</v>
      </c>
      <c r="GI74" t="s">
        <v>84</v>
      </c>
      <c r="GJ74">
        <v>8.31259795315405E-4</v>
      </c>
      <c r="GK74">
        <v>20792847</v>
      </c>
      <c r="GL74">
        <v>1699</v>
      </c>
      <c r="GN74" t="s">
        <v>84</v>
      </c>
      <c r="GO74">
        <v>8.2330814411511201E-4</v>
      </c>
      <c r="GP74">
        <v>21532598</v>
      </c>
      <c r="GQ74">
        <v>1705</v>
      </c>
      <c r="GS74" t="s">
        <v>81</v>
      </c>
      <c r="GT74">
        <v>7.2676885012158395E-4</v>
      </c>
      <c r="GU74">
        <v>14319975</v>
      </c>
      <c r="GV74">
        <v>860</v>
      </c>
      <c r="GX74" t="s">
        <v>81</v>
      </c>
      <c r="GY74">
        <v>7.3091238448959501E-4</v>
      </c>
      <c r="GZ74">
        <v>13861652</v>
      </c>
      <c r="HA74">
        <v>860</v>
      </c>
      <c r="HC74" t="s">
        <v>81</v>
      </c>
      <c r="HD74">
        <v>7.3308817931870898E-4</v>
      </c>
      <c r="HE74">
        <v>13756758</v>
      </c>
      <c r="HF74">
        <v>829</v>
      </c>
      <c r="HH74" t="s">
        <v>81</v>
      </c>
      <c r="HI74">
        <v>7.33862451755452E-4</v>
      </c>
      <c r="HJ74">
        <v>12452875</v>
      </c>
      <c r="HK74">
        <v>790</v>
      </c>
      <c r="HM74" t="s">
        <v>81</v>
      </c>
      <c r="HN74">
        <v>7.4129908668840695E-4</v>
      </c>
      <c r="HO74">
        <v>10092551</v>
      </c>
      <c r="HP74">
        <v>795</v>
      </c>
      <c r="HR74" t="s">
        <v>79</v>
      </c>
      <c r="HS74">
        <v>7.3115604156549297E-4</v>
      </c>
      <c r="HT74">
        <v>5454073</v>
      </c>
      <c r="HU74">
        <v>577</v>
      </c>
      <c r="HW74" t="s">
        <v>78</v>
      </c>
      <c r="HX74">
        <v>1.79468666009233E-3</v>
      </c>
      <c r="HY74">
        <v>29355855</v>
      </c>
      <c r="HZ74">
        <v>2087</v>
      </c>
      <c r="IB74" t="s">
        <v>78</v>
      </c>
      <c r="IC74">
        <v>1.7911807230059E-3</v>
      </c>
      <c r="ID74">
        <v>30270722</v>
      </c>
      <c r="IE74">
        <v>2171</v>
      </c>
      <c r="IG74" t="s">
        <v>78</v>
      </c>
      <c r="IH74">
        <v>1.78755397820088E-3</v>
      </c>
      <c r="II74">
        <v>28155959</v>
      </c>
      <c r="IJ74">
        <v>2026</v>
      </c>
      <c r="IL74" t="s">
        <v>78</v>
      </c>
      <c r="IM74">
        <v>1.77806059748686E-3</v>
      </c>
      <c r="IN74">
        <v>26453174</v>
      </c>
      <c r="IO74">
        <v>2039</v>
      </c>
      <c r="IQ74" t="s">
        <v>78</v>
      </c>
      <c r="IR74">
        <v>1.7796998780542899E-3</v>
      </c>
      <c r="IS74">
        <v>27421300</v>
      </c>
      <c r="IT74">
        <v>2024</v>
      </c>
      <c r="IV74" t="s">
        <v>78</v>
      </c>
      <c r="IW74">
        <v>1.7705670098437599E-3</v>
      </c>
      <c r="IX74">
        <v>27418562</v>
      </c>
      <c r="IY74">
        <v>2132</v>
      </c>
      <c r="JA74" t="s">
        <v>78</v>
      </c>
      <c r="JB74">
        <v>1.7763028516942299E-3</v>
      </c>
      <c r="JC74">
        <v>27803108</v>
      </c>
      <c r="JD74">
        <v>2095</v>
      </c>
      <c r="JF74" t="s">
        <v>78</v>
      </c>
      <c r="JG74">
        <v>1.7824118164969599E-3</v>
      </c>
      <c r="JH74">
        <v>27558381</v>
      </c>
      <c r="JI74">
        <v>2237</v>
      </c>
      <c r="JK74" t="s">
        <v>78</v>
      </c>
      <c r="JL74">
        <v>1.4911500580756501E-3</v>
      </c>
      <c r="JM74">
        <v>24989674</v>
      </c>
      <c r="JN74">
        <v>2241</v>
      </c>
      <c r="JP74" t="s">
        <v>78</v>
      </c>
      <c r="JQ74">
        <v>1.39556941070616E-3</v>
      </c>
      <c r="JR74">
        <v>25296993</v>
      </c>
      <c r="JS74">
        <v>2250</v>
      </c>
      <c r="JU74" t="s">
        <v>78</v>
      </c>
      <c r="JV74">
        <v>1.1658253690435699E-3</v>
      </c>
      <c r="JW74">
        <v>20826376</v>
      </c>
      <c r="JX74">
        <v>2124</v>
      </c>
      <c r="JZ74" t="s">
        <v>78</v>
      </c>
      <c r="KA74">
        <v>1.3021382137134701E-3</v>
      </c>
      <c r="KB74">
        <v>21863849</v>
      </c>
      <c r="KC74">
        <v>1999</v>
      </c>
      <c r="KE74" t="s">
        <v>77</v>
      </c>
      <c r="KF74">
        <v>7.1434054460340496E-4</v>
      </c>
      <c r="KG74">
        <v>4412997</v>
      </c>
      <c r="KH74">
        <v>402</v>
      </c>
      <c r="KJ74" t="s">
        <v>77</v>
      </c>
      <c r="KK74">
        <v>7.1416201163010601E-4</v>
      </c>
      <c r="KL74">
        <v>4490930</v>
      </c>
      <c r="KM74">
        <v>402</v>
      </c>
      <c r="KO74" t="s">
        <v>77</v>
      </c>
      <c r="KP74">
        <v>7.1671247927706204E-4</v>
      </c>
      <c r="KQ74">
        <v>4322762</v>
      </c>
      <c r="KR74">
        <v>543</v>
      </c>
      <c r="KT74" t="s">
        <v>77</v>
      </c>
      <c r="KU74">
        <v>7.1789083847755399E-4</v>
      </c>
      <c r="KV74">
        <v>4317389</v>
      </c>
      <c r="KW74">
        <v>675</v>
      </c>
    </row>
    <row r="75" spans="1:309" x14ac:dyDescent="0.25">
      <c r="A75" t="s">
        <v>96</v>
      </c>
      <c r="B75">
        <v>7.9210878380945899E-4</v>
      </c>
      <c r="C75">
        <v>3362640</v>
      </c>
      <c r="D75">
        <v>936</v>
      </c>
      <c r="F75" t="s">
        <v>171</v>
      </c>
      <c r="G75">
        <v>9.60347073887989E-4</v>
      </c>
      <c r="H75">
        <v>4165818</v>
      </c>
      <c r="I75">
        <v>1025</v>
      </c>
      <c r="K75" t="s">
        <v>171</v>
      </c>
      <c r="L75">
        <v>9.8628978022244395E-4</v>
      </c>
      <c r="M75">
        <v>4749566</v>
      </c>
      <c r="N75">
        <v>1328</v>
      </c>
      <c r="P75" t="s">
        <v>96</v>
      </c>
      <c r="Q75">
        <v>7.9368907849759805E-4</v>
      </c>
      <c r="R75">
        <v>3292109</v>
      </c>
      <c r="S75">
        <v>931</v>
      </c>
      <c r="U75" t="s">
        <v>96</v>
      </c>
      <c r="V75">
        <v>7.7997195438456602E-4</v>
      </c>
      <c r="W75">
        <v>3204789</v>
      </c>
      <c r="X75">
        <v>923</v>
      </c>
      <c r="Z75" t="s">
        <v>96</v>
      </c>
      <c r="AA75">
        <v>7.7440554383931997E-4</v>
      </c>
      <c r="AB75">
        <v>3270818</v>
      </c>
      <c r="AC75">
        <v>937</v>
      </c>
      <c r="AE75" t="s">
        <v>96</v>
      </c>
      <c r="AF75">
        <v>7.8370687022586598E-4</v>
      </c>
      <c r="AG75">
        <v>3556308</v>
      </c>
      <c r="AH75">
        <v>933</v>
      </c>
      <c r="AJ75" t="s">
        <v>96</v>
      </c>
      <c r="AK75">
        <v>7.9172906929678198E-4</v>
      </c>
      <c r="AL75">
        <v>3799627</v>
      </c>
      <c r="AM75">
        <v>1057</v>
      </c>
      <c r="AO75" t="s">
        <v>96</v>
      </c>
      <c r="AP75">
        <v>8.0509850713434002E-4</v>
      </c>
      <c r="AQ75">
        <v>5412426</v>
      </c>
      <c r="AR75">
        <v>936</v>
      </c>
      <c r="AT75" t="s">
        <v>92</v>
      </c>
      <c r="AU75">
        <v>1.21186148111651E-3</v>
      </c>
      <c r="AV75">
        <v>9589672</v>
      </c>
      <c r="AW75">
        <v>1710</v>
      </c>
      <c r="AY75" t="s">
        <v>92</v>
      </c>
      <c r="AZ75">
        <v>1.1759807792248501E-3</v>
      </c>
      <c r="BA75">
        <v>8983065</v>
      </c>
      <c r="BB75">
        <v>1579</v>
      </c>
      <c r="BD75" t="s">
        <v>92</v>
      </c>
      <c r="BE75">
        <v>1.1697548636310901E-3</v>
      </c>
      <c r="BF75">
        <v>10319318</v>
      </c>
      <c r="BG75">
        <v>1756</v>
      </c>
      <c r="BI75" t="s">
        <v>92</v>
      </c>
      <c r="BJ75">
        <v>1.1465212709060901E-3</v>
      </c>
      <c r="BK75">
        <v>10289791</v>
      </c>
      <c r="BL75">
        <v>1752</v>
      </c>
      <c r="BN75" t="s">
        <v>90</v>
      </c>
      <c r="BO75">
        <v>8.3638745200467703E-4</v>
      </c>
      <c r="BP75">
        <v>9840265</v>
      </c>
      <c r="BQ75">
        <v>1575</v>
      </c>
      <c r="BS75" t="s">
        <v>90</v>
      </c>
      <c r="BT75">
        <v>8.5285278933925799E-4</v>
      </c>
      <c r="BU75">
        <v>10640438</v>
      </c>
      <c r="BV75">
        <v>1576</v>
      </c>
      <c r="BX75" t="s">
        <v>90</v>
      </c>
      <c r="BY75">
        <v>8.1454393183819497E-4</v>
      </c>
      <c r="BZ75">
        <v>11319507</v>
      </c>
      <c r="CA75">
        <v>1641</v>
      </c>
      <c r="CC75" t="s">
        <v>90</v>
      </c>
      <c r="CD75">
        <v>8.2091936559192797E-4</v>
      </c>
      <c r="CE75">
        <v>11438074</v>
      </c>
      <c r="CF75">
        <v>1587</v>
      </c>
      <c r="CH75" t="s">
        <v>90</v>
      </c>
      <c r="CI75">
        <v>8.1332474662644397E-4</v>
      </c>
      <c r="CJ75">
        <v>11627885</v>
      </c>
      <c r="CK75">
        <v>1495</v>
      </c>
      <c r="CM75" t="s">
        <v>90</v>
      </c>
      <c r="CN75">
        <v>8.1153119097929997E-4</v>
      </c>
      <c r="CO75">
        <v>12740590</v>
      </c>
      <c r="CP75">
        <v>1496</v>
      </c>
      <c r="CR75" t="s">
        <v>90</v>
      </c>
      <c r="CS75">
        <v>8.1167565964155198E-4</v>
      </c>
      <c r="CT75">
        <v>13050963</v>
      </c>
      <c r="CU75">
        <v>1589</v>
      </c>
      <c r="CW75" t="s">
        <v>90</v>
      </c>
      <c r="CX75">
        <v>8.1480637851214801E-4</v>
      </c>
      <c r="CY75">
        <v>13533951</v>
      </c>
      <c r="CZ75">
        <v>1591</v>
      </c>
      <c r="DB75" t="s">
        <v>90</v>
      </c>
      <c r="DC75">
        <v>8.0610561031648495E-4</v>
      </c>
      <c r="DD75">
        <v>15129461</v>
      </c>
      <c r="DE75">
        <v>1613</v>
      </c>
      <c r="DG75" t="s">
        <v>90</v>
      </c>
      <c r="DH75">
        <v>8.0123870263211603E-4</v>
      </c>
      <c r="DI75">
        <v>15987186</v>
      </c>
      <c r="DJ75">
        <v>1696</v>
      </c>
      <c r="DL75" t="s">
        <v>90</v>
      </c>
      <c r="DM75">
        <v>7.90593008285183E-4</v>
      </c>
      <c r="DN75">
        <v>16123408</v>
      </c>
      <c r="DO75">
        <v>1651</v>
      </c>
      <c r="DQ75" t="s">
        <v>90</v>
      </c>
      <c r="DR75">
        <v>8.0205993163428202E-4</v>
      </c>
      <c r="DS75">
        <v>16783521</v>
      </c>
      <c r="DT75">
        <v>1762</v>
      </c>
      <c r="DV75" t="s">
        <v>89</v>
      </c>
      <c r="DW75">
        <v>1.1353054787783901E-3</v>
      </c>
      <c r="DX75">
        <v>18259037</v>
      </c>
      <c r="DY75">
        <v>1967</v>
      </c>
      <c r="EA75" t="s">
        <v>89</v>
      </c>
      <c r="EB75">
        <v>1.2139936710000201E-3</v>
      </c>
      <c r="EC75">
        <v>20178217</v>
      </c>
      <c r="ED75">
        <v>1917</v>
      </c>
      <c r="EF75" t="s">
        <v>89</v>
      </c>
      <c r="EG75">
        <v>1.11210208179665E-3</v>
      </c>
      <c r="EH75">
        <v>21104068</v>
      </c>
      <c r="EI75">
        <v>1995</v>
      </c>
      <c r="EK75" t="s">
        <v>89</v>
      </c>
      <c r="EL75">
        <v>1.1769645340566799E-3</v>
      </c>
      <c r="EM75">
        <v>22208245</v>
      </c>
      <c r="EN75">
        <v>1993</v>
      </c>
      <c r="EP75" t="s">
        <v>89</v>
      </c>
      <c r="EQ75">
        <v>1.1193202383690201E-3</v>
      </c>
      <c r="ER75">
        <v>23220967</v>
      </c>
      <c r="ES75">
        <v>2020</v>
      </c>
      <c r="EU75" t="s">
        <v>88</v>
      </c>
      <c r="EV75">
        <v>7.6957830224026801E-4</v>
      </c>
      <c r="EW75">
        <v>23327928</v>
      </c>
      <c r="EX75">
        <v>1922</v>
      </c>
      <c r="EZ75" t="s">
        <v>88</v>
      </c>
      <c r="FA75">
        <v>7.6208037386302804E-4</v>
      </c>
      <c r="FB75">
        <v>24324440</v>
      </c>
      <c r="FC75">
        <v>1924</v>
      </c>
      <c r="FE75" t="s">
        <v>88</v>
      </c>
      <c r="FF75">
        <v>7.6243980109590495E-4</v>
      </c>
      <c r="FG75">
        <v>24996947</v>
      </c>
      <c r="FH75">
        <v>1880</v>
      </c>
      <c r="FJ75" t="s">
        <v>88</v>
      </c>
      <c r="FK75">
        <v>7.6463161703191297E-4</v>
      </c>
      <c r="FL75">
        <v>25995158</v>
      </c>
      <c r="FM75">
        <v>1800</v>
      </c>
      <c r="FO75" t="s">
        <v>86</v>
      </c>
      <c r="FP75">
        <v>7.2636904694357602E-4</v>
      </c>
      <c r="FQ75">
        <v>4093095</v>
      </c>
      <c r="FR75">
        <v>268</v>
      </c>
      <c r="FT75" t="s">
        <v>86</v>
      </c>
      <c r="FU75">
        <v>7.1790528734361095E-4</v>
      </c>
      <c r="FV75">
        <v>5505921</v>
      </c>
      <c r="FW75">
        <v>429</v>
      </c>
      <c r="FY75" t="s">
        <v>86</v>
      </c>
      <c r="FZ75">
        <v>7.2381664493596505E-4</v>
      </c>
      <c r="GA75">
        <v>5555846</v>
      </c>
      <c r="GB75">
        <v>430</v>
      </c>
      <c r="GD75" t="s">
        <v>86</v>
      </c>
      <c r="GE75">
        <v>7.2929612295818101E-4</v>
      </c>
      <c r="GF75">
        <v>4866557</v>
      </c>
      <c r="GG75">
        <v>423</v>
      </c>
      <c r="GI75" t="s">
        <v>85</v>
      </c>
      <c r="GJ75">
        <v>7.4254198708852798E-4</v>
      </c>
      <c r="GK75">
        <v>11623595</v>
      </c>
      <c r="GL75">
        <v>844</v>
      </c>
      <c r="GN75" t="s">
        <v>85</v>
      </c>
      <c r="GO75">
        <v>7.3909385318240495E-4</v>
      </c>
      <c r="GP75">
        <v>12011814</v>
      </c>
      <c r="GQ75">
        <v>843</v>
      </c>
      <c r="GS75" t="s">
        <v>82</v>
      </c>
      <c r="GT75">
        <v>7.7137938169432403E-4</v>
      </c>
      <c r="GU75">
        <v>22905984</v>
      </c>
      <c r="GV75">
        <v>1547</v>
      </c>
      <c r="GX75" t="s">
        <v>82</v>
      </c>
      <c r="GY75">
        <v>7.4815797652715401E-4</v>
      </c>
      <c r="GZ75">
        <v>21606299</v>
      </c>
      <c r="HA75">
        <v>1529</v>
      </c>
      <c r="HC75" t="s">
        <v>82</v>
      </c>
      <c r="HD75">
        <v>7.5103764622789495E-4</v>
      </c>
      <c r="HE75">
        <v>21270812</v>
      </c>
      <c r="HF75">
        <v>1367</v>
      </c>
      <c r="HH75" t="s">
        <v>82</v>
      </c>
      <c r="HI75">
        <v>7.5161521397072695E-4</v>
      </c>
      <c r="HJ75">
        <v>20428221</v>
      </c>
      <c r="HK75">
        <v>1308</v>
      </c>
      <c r="HM75" t="s">
        <v>82</v>
      </c>
      <c r="HN75">
        <v>7.6137229222833904E-4</v>
      </c>
      <c r="HO75">
        <v>21841657</v>
      </c>
      <c r="HP75">
        <v>1322</v>
      </c>
      <c r="HR75" t="s">
        <v>80</v>
      </c>
      <c r="HS75">
        <v>7.3086188344994002E-4</v>
      </c>
      <c r="HT75">
        <v>1948748</v>
      </c>
      <c r="HU75">
        <v>299</v>
      </c>
      <c r="HW75" t="s">
        <v>79</v>
      </c>
      <c r="HX75">
        <v>7.2200689034419504E-4</v>
      </c>
      <c r="HY75">
        <v>1711732</v>
      </c>
      <c r="HZ75">
        <v>275</v>
      </c>
      <c r="IB75" t="s">
        <v>79</v>
      </c>
      <c r="IC75">
        <v>7.2204158973720903E-4</v>
      </c>
      <c r="ID75">
        <v>1778942</v>
      </c>
      <c r="IE75">
        <v>271</v>
      </c>
      <c r="IG75" t="s">
        <v>79</v>
      </c>
      <c r="IH75">
        <v>7.2801404417744602E-4</v>
      </c>
      <c r="II75">
        <v>5086640</v>
      </c>
      <c r="IJ75">
        <v>576</v>
      </c>
      <c r="IL75" t="s">
        <v>79</v>
      </c>
      <c r="IM75">
        <v>7.24925418844122E-4</v>
      </c>
      <c r="IN75">
        <v>1633794</v>
      </c>
      <c r="IO75">
        <v>269</v>
      </c>
      <c r="IQ75" t="s">
        <v>79</v>
      </c>
      <c r="IR75">
        <v>7.2792760398451102E-4</v>
      </c>
      <c r="IS75">
        <v>3556049</v>
      </c>
      <c r="IT75">
        <v>446</v>
      </c>
      <c r="IV75" t="s">
        <v>79</v>
      </c>
      <c r="IW75">
        <v>7.1901278486029405E-4</v>
      </c>
      <c r="IX75">
        <v>4119370</v>
      </c>
      <c r="IY75">
        <v>324</v>
      </c>
      <c r="JA75" t="s">
        <v>79</v>
      </c>
      <c r="JB75">
        <v>7.1903987375918803E-4</v>
      </c>
      <c r="JC75">
        <v>4248090</v>
      </c>
      <c r="JD75">
        <v>327</v>
      </c>
      <c r="JF75" t="s">
        <v>79</v>
      </c>
      <c r="JG75">
        <v>7.1902118077664097E-4</v>
      </c>
      <c r="JH75">
        <v>1455741</v>
      </c>
      <c r="JI75">
        <v>156</v>
      </c>
      <c r="JK75" t="s">
        <v>79</v>
      </c>
      <c r="JL75">
        <v>7.2195055984506599E-4</v>
      </c>
      <c r="JM75">
        <v>3023547</v>
      </c>
      <c r="JN75">
        <v>330</v>
      </c>
      <c r="JP75" t="s">
        <v>79</v>
      </c>
      <c r="JQ75">
        <v>7.2195187436412003E-4</v>
      </c>
      <c r="JR75">
        <v>1435862</v>
      </c>
      <c r="JS75">
        <v>153</v>
      </c>
      <c r="JU75" t="s">
        <v>79</v>
      </c>
      <c r="JV75">
        <v>7.2198083237692498E-4</v>
      </c>
      <c r="JW75">
        <v>1479664</v>
      </c>
      <c r="JX75">
        <v>152</v>
      </c>
      <c r="JZ75" t="s">
        <v>79</v>
      </c>
      <c r="KA75">
        <v>7.1984447764300303E-4</v>
      </c>
      <c r="KB75">
        <v>6230211</v>
      </c>
      <c r="KC75">
        <v>506</v>
      </c>
      <c r="KE75" t="s">
        <v>78</v>
      </c>
      <c r="KF75">
        <v>1.2831988823444301E-3</v>
      </c>
      <c r="KG75">
        <v>24977656</v>
      </c>
      <c r="KH75">
        <v>2034</v>
      </c>
      <c r="KJ75" t="s">
        <v>78</v>
      </c>
      <c r="KK75">
        <v>1.26519754981387E-3</v>
      </c>
      <c r="KL75">
        <v>25085442</v>
      </c>
      <c r="KM75">
        <v>1973</v>
      </c>
      <c r="KO75" t="s">
        <v>78</v>
      </c>
      <c r="KP75">
        <v>1.29023299276125E-3</v>
      </c>
      <c r="KQ75">
        <v>24235568</v>
      </c>
      <c r="KR75">
        <v>1948</v>
      </c>
      <c r="KT75" t="s">
        <v>78</v>
      </c>
      <c r="KU75">
        <v>1.36283148312567E-3</v>
      </c>
      <c r="KV75">
        <v>23700392</v>
      </c>
      <c r="KW75">
        <v>1959</v>
      </c>
    </row>
    <row r="76" spans="1:309" x14ac:dyDescent="0.25">
      <c r="A76" t="s">
        <v>97</v>
      </c>
      <c r="B76">
        <v>7.6653103456795699E-4</v>
      </c>
      <c r="C76">
        <v>2699245</v>
      </c>
      <c r="D76">
        <v>835</v>
      </c>
      <c r="F76" t="s">
        <v>197</v>
      </c>
      <c r="G76">
        <v>8.9675637553659204E-3</v>
      </c>
      <c r="H76">
        <v>12866389</v>
      </c>
      <c r="I76">
        <v>1557</v>
      </c>
      <c r="K76" t="s">
        <v>197</v>
      </c>
      <c r="L76">
        <v>9.3501547533807808E-3</v>
      </c>
      <c r="M76">
        <v>13720399</v>
      </c>
      <c r="N76">
        <v>1665</v>
      </c>
      <c r="P76" t="s">
        <v>97</v>
      </c>
      <c r="Q76">
        <v>7.6977261260174196E-4</v>
      </c>
      <c r="R76">
        <v>1399734</v>
      </c>
      <c r="S76">
        <v>666</v>
      </c>
      <c r="U76" t="s">
        <v>97</v>
      </c>
      <c r="V76">
        <v>7.6100819654685895E-4</v>
      </c>
      <c r="W76">
        <v>1400981</v>
      </c>
      <c r="X76">
        <v>618</v>
      </c>
      <c r="Z76" t="s">
        <v>97</v>
      </c>
      <c r="AA76">
        <v>7.5668867715774496E-4</v>
      </c>
      <c r="AB76">
        <v>2054679</v>
      </c>
      <c r="AC76">
        <v>815</v>
      </c>
      <c r="AE76" t="s">
        <v>97</v>
      </c>
      <c r="AF76">
        <v>7.5878958300356898E-4</v>
      </c>
      <c r="AG76">
        <v>2417970</v>
      </c>
      <c r="AH76">
        <v>671</v>
      </c>
      <c r="AJ76" t="s">
        <v>97</v>
      </c>
      <c r="AK76">
        <v>7.6170484892117498E-4</v>
      </c>
      <c r="AL76">
        <v>2454703</v>
      </c>
      <c r="AM76">
        <v>672</v>
      </c>
      <c r="AO76" t="s">
        <v>97</v>
      </c>
      <c r="AP76">
        <v>7.6412076119222305E-4</v>
      </c>
      <c r="AQ76">
        <v>3773587</v>
      </c>
      <c r="AR76">
        <v>710</v>
      </c>
      <c r="AT76" t="s">
        <v>93</v>
      </c>
      <c r="AU76">
        <v>7.6207388882013202E-4</v>
      </c>
      <c r="AV76">
        <v>4580891</v>
      </c>
      <c r="AW76">
        <v>673</v>
      </c>
      <c r="AY76" t="s">
        <v>93</v>
      </c>
      <c r="AZ76">
        <v>7.6141874318057603E-4</v>
      </c>
      <c r="BA76">
        <v>4614647</v>
      </c>
      <c r="BB76">
        <v>674</v>
      </c>
      <c r="BD76" t="s">
        <v>93</v>
      </c>
      <c r="BE76">
        <v>7.6218153119722099E-4</v>
      </c>
      <c r="BF76">
        <v>4988219</v>
      </c>
      <c r="BG76">
        <v>672</v>
      </c>
      <c r="BI76" t="s">
        <v>93</v>
      </c>
      <c r="BJ76">
        <v>7.4813864796363205E-4</v>
      </c>
      <c r="BK76">
        <v>5078130</v>
      </c>
      <c r="BL76">
        <v>671</v>
      </c>
      <c r="BN76" t="s">
        <v>91</v>
      </c>
      <c r="BO76">
        <v>8.81786559690297E-4</v>
      </c>
      <c r="BP76">
        <v>10154102</v>
      </c>
      <c r="BQ76">
        <v>1754</v>
      </c>
      <c r="BS76" t="s">
        <v>91</v>
      </c>
      <c r="BT76">
        <v>8.8870039255216002E-4</v>
      </c>
      <c r="BU76">
        <v>10766684</v>
      </c>
      <c r="BV76">
        <v>1648</v>
      </c>
      <c r="BX76" t="s">
        <v>91</v>
      </c>
      <c r="BY76">
        <v>8.7071608873487297E-4</v>
      </c>
      <c r="BZ76">
        <v>11434967</v>
      </c>
      <c r="CA76">
        <v>1641</v>
      </c>
      <c r="CC76" t="s">
        <v>91</v>
      </c>
      <c r="CD76">
        <v>8.7494856715216102E-4</v>
      </c>
      <c r="CE76">
        <v>11609739</v>
      </c>
      <c r="CF76">
        <v>1666</v>
      </c>
      <c r="CH76" t="s">
        <v>91</v>
      </c>
      <c r="CI76">
        <v>8.68424345555855E-4</v>
      </c>
      <c r="CJ76">
        <v>12271838</v>
      </c>
      <c r="CK76">
        <v>1658</v>
      </c>
      <c r="CM76" t="s">
        <v>91</v>
      </c>
      <c r="CN76">
        <v>8.4920071901175805E-4</v>
      </c>
      <c r="CO76">
        <v>13363708</v>
      </c>
      <c r="CP76">
        <v>1653</v>
      </c>
      <c r="CR76" t="s">
        <v>91</v>
      </c>
      <c r="CS76">
        <v>8.5348370848087503E-4</v>
      </c>
      <c r="CT76">
        <v>13411913</v>
      </c>
      <c r="CU76">
        <v>1645</v>
      </c>
      <c r="CW76" t="s">
        <v>91</v>
      </c>
      <c r="CX76">
        <v>8.4230269464767701E-4</v>
      </c>
      <c r="CY76">
        <v>13905662</v>
      </c>
      <c r="CZ76">
        <v>1648</v>
      </c>
      <c r="DB76" t="s">
        <v>91</v>
      </c>
      <c r="DC76">
        <v>8.39932346345946E-4</v>
      </c>
      <c r="DD76">
        <v>15854418</v>
      </c>
      <c r="DE76">
        <v>1761</v>
      </c>
      <c r="DG76" t="s">
        <v>91</v>
      </c>
      <c r="DH76">
        <v>8.3213531910525005E-4</v>
      </c>
      <c r="DI76">
        <v>16325231</v>
      </c>
      <c r="DJ76">
        <v>1741</v>
      </c>
      <c r="DL76" t="s">
        <v>91</v>
      </c>
      <c r="DM76">
        <v>8.1382331521463096E-4</v>
      </c>
      <c r="DN76">
        <v>16817458</v>
      </c>
      <c r="DO76">
        <v>1802</v>
      </c>
      <c r="DQ76" t="s">
        <v>91</v>
      </c>
      <c r="DR76">
        <v>8.2833095211474897E-4</v>
      </c>
      <c r="DS76">
        <v>17129518</v>
      </c>
      <c r="DT76">
        <v>1804</v>
      </c>
      <c r="DV76" t="s">
        <v>90</v>
      </c>
      <c r="DW76">
        <v>8.0850242047522604E-4</v>
      </c>
      <c r="DX76">
        <v>16311541</v>
      </c>
      <c r="DY76">
        <v>1729</v>
      </c>
      <c r="EA76" t="s">
        <v>90</v>
      </c>
      <c r="EB76">
        <v>7.9667606411043502E-4</v>
      </c>
      <c r="EC76">
        <v>17710037</v>
      </c>
      <c r="ED76">
        <v>1678</v>
      </c>
      <c r="EF76" t="s">
        <v>90</v>
      </c>
      <c r="EG76">
        <v>7.9359325518401605E-4</v>
      </c>
      <c r="EH76">
        <v>19277019</v>
      </c>
      <c r="EI76">
        <v>1858</v>
      </c>
      <c r="EK76" t="s">
        <v>90</v>
      </c>
      <c r="EL76">
        <v>7.9618409452387204E-4</v>
      </c>
      <c r="EM76">
        <v>19616730</v>
      </c>
      <c r="EN76">
        <v>1747</v>
      </c>
      <c r="EP76" t="s">
        <v>90</v>
      </c>
      <c r="EQ76">
        <v>7.8684209228298502E-4</v>
      </c>
      <c r="ER76">
        <v>20678477</v>
      </c>
      <c r="ES76">
        <v>1768</v>
      </c>
      <c r="EU76" t="s">
        <v>89</v>
      </c>
      <c r="EV76">
        <v>1.13987270257389E-3</v>
      </c>
      <c r="EW76">
        <v>26125360</v>
      </c>
      <c r="EX76">
        <v>2032</v>
      </c>
      <c r="EZ76" t="s">
        <v>89</v>
      </c>
      <c r="FA76">
        <v>1.0663900961129301E-3</v>
      </c>
      <c r="FB76">
        <v>23660644</v>
      </c>
      <c r="FC76">
        <v>1892</v>
      </c>
      <c r="FE76" t="s">
        <v>89</v>
      </c>
      <c r="FF76">
        <v>1.0407847753544401E-3</v>
      </c>
      <c r="FG76">
        <v>23793214</v>
      </c>
      <c r="FH76">
        <v>1711</v>
      </c>
      <c r="FJ76" t="s">
        <v>89</v>
      </c>
      <c r="FK76">
        <v>1.0258997852577599E-3</v>
      </c>
      <c r="FL76">
        <v>24970179</v>
      </c>
      <c r="FM76">
        <v>1751</v>
      </c>
      <c r="FO76" t="s">
        <v>87</v>
      </c>
      <c r="FP76">
        <v>1.14440232361592E-3</v>
      </c>
      <c r="FQ76">
        <v>28458282</v>
      </c>
      <c r="FR76">
        <v>1653</v>
      </c>
      <c r="FT76" t="s">
        <v>87</v>
      </c>
      <c r="FU76">
        <v>1.1170564807996199E-3</v>
      </c>
      <c r="FV76">
        <v>29853757</v>
      </c>
      <c r="FW76">
        <v>1805</v>
      </c>
      <c r="FY76" t="s">
        <v>87</v>
      </c>
      <c r="FZ76">
        <v>1.1126971156262501E-3</v>
      </c>
      <c r="GA76">
        <v>28301148</v>
      </c>
      <c r="GB76">
        <v>1868</v>
      </c>
      <c r="GD76" t="s">
        <v>87</v>
      </c>
      <c r="GE76">
        <v>1.0992600171354501E-3</v>
      </c>
      <c r="GF76">
        <v>24571536</v>
      </c>
      <c r="GG76">
        <v>1790</v>
      </c>
      <c r="GI76" t="s">
        <v>86</v>
      </c>
      <c r="GJ76">
        <v>7.2640705655335704E-4</v>
      </c>
      <c r="GK76">
        <v>8246723</v>
      </c>
      <c r="GL76">
        <v>613</v>
      </c>
      <c r="GN76" t="s">
        <v>86</v>
      </c>
      <c r="GO76">
        <v>7.2665841889195295E-4</v>
      </c>
      <c r="GP76">
        <v>8652759</v>
      </c>
      <c r="GQ76">
        <v>612</v>
      </c>
      <c r="GS76" t="s">
        <v>83</v>
      </c>
      <c r="GT76">
        <v>7.2209521164259003E-4</v>
      </c>
      <c r="GU76">
        <v>11887053</v>
      </c>
      <c r="GV76">
        <v>980</v>
      </c>
      <c r="GX76" t="s">
        <v>83</v>
      </c>
      <c r="GY76">
        <v>7.2533131339902002E-4</v>
      </c>
      <c r="GZ76">
        <v>10730695</v>
      </c>
      <c r="HA76">
        <v>821</v>
      </c>
      <c r="HC76" t="s">
        <v>83</v>
      </c>
      <c r="HD76">
        <v>7.2780753349721702E-4</v>
      </c>
      <c r="HE76">
        <v>10556486</v>
      </c>
      <c r="HF76">
        <v>655</v>
      </c>
      <c r="HH76" t="s">
        <v>83</v>
      </c>
      <c r="HI76">
        <v>7.3283042498295797E-4</v>
      </c>
      <c r="HJ76">
        <v>5901093</v>
      </c>
      <c r="HK76">
        <v>516</v>
      </c>
      <c r="HM76" t="s">
        <v>83</v>
      </c>
      <c r="HN76">
        <v>7.3588538550396396E-4</v>
      </c>
      <c r="HO76">
        <v>6293289</v>
      </c>
      <c r="HP76">
        <v>526</v>
      </c>
      <c r="HR76" t="s">
        <v>81</v>
      </c>
      <c r="HS76">
        <v>7.3076016083970495E-4</v>
      </c>
      <c r="HT76">
        <v>8901145</v>
      </c>
      <c r="HU76">
        <v>669</v>
      </c>
      <c r="HW76" t="s">
        <v>80</v>
      </c>
      <c r="HX76">
        <v>7.2189331260015099E-4</v>
      </c>
      <c r="HY76">
        <v>2009633</v>
      </c>
      <c r="HZ76">
        <v>305</v>
      </c>
      <c r="IB76" t="s">
        <v>80</v>
      </c>
      <c r="IC76">
        <v>7.2180604318103998E-4</v>
      </c>
      <c r="ID76">
        <v>2106872</v>
      </c>
      <c r="IE76">
        <v>302</v>
      </c>
      <c r="IG76" t="s">
        <v>80</v>
      </c>
      <c r="IH76">
        <v>7.2769445754934897E-4</v>
      </c>
      <c r="II76">
        <v>2015584</v>
      </c>
      <c r="IJ76">
        <v>304</v>
      </c>
      <c r="IL76" t="s">
        <v>80</v>
      </c>
      <c r="IM76">
        <v>7.2486959685602701E-4</v>
      </c>
      <c r="IN76">
        <v>1982826</v>
      </c>
      <c r="IO76">
        <v>298</v>
      </c>
      <c r="IQ76" t="s">
        <v>80</v>
      </c>
      <c r="IR76">
        <v>7.2772077434000797E-4</v>
      </c>
      <c r="IS76">
        <v>234837</v>
      </c>
      <c r="IT76">
        <v>123</v>
      </c>
      <c r="IV76" t="s">
        <v>80</v>
      </c>
      <c r="IW76">
        <v>7.1937672715305997E-4</v>
      </c>
      <c r="IX76">
        <v>4181016</v>
      </c>
      <c r="IY76">
        <v>238</v>
      </c>
      <c r="JA76" t="s">
        <v>80</v>
      </c>
      <c r="JB76">
        <v>7.1935897084675696E-4</v>
      </c>
      <c r="JC76">
        <v>4091394</v>
      </c>
      <c r="JD76">
        <v>235</v>
      </c>
      <c r="JF76" t="s">
        <v>80</v>
      </c>
      <c r="JG76">
        <v>7.1933697078825902E-4</v>
      </c>
      <c r="JH76">
        <v>4058209</v>
      </c>
      <c r="JI76">
        <v>237</v>
      </c>
      <c r="JK76" t="s">
        <v>80</v>
      </c>
      <c r="JL76">
        <v>7.2232839009695002E-4</v>
      </c>
      <c r="JM76">
        <v>2883123</v>
      </c>
      <c r="JN76">
        <v>236</v>
      </c>
      <c r="JP76" t="s">
        <v>80</v>
      </c>
      <c r="JQ76">
        <v>7.2167830726733301E-4</v>
      </c>
      <c r="JR76">
        <v>255873</v>
      </c>
      <c r="JS76">
        <v>120</v>
      </c>
      <c r="JU76" t="s">
        <v>80</v>
      </c>
      <c r="JV76">
        <v>7.2179286950039797E-4</v>
      </c>
      <c r="JW76">
        <v>398233</v>
      </c>
      <c r="JX76">
        <v>260</v>
      </c>
      <c r="JZ76" t="s">
        <v>80</v>
      </c>
      <c r="KA76">
        <v>7.1893719925814796E-4</v>
      </c>
      <c r="KB76">
        <v>273004</v>
      </c>
      <c r="KC76">
        <v>117</v>
      </c>
      <c r="KE76" t="s">
        <v>79</v>
      </c>
      <c r="KF76">
        <v>7.1048000090992696E-4</v>
      </c>
      <c r="KG76">
        <v>6020710</v>
      </c>
      <c r="KH76">
        <v>510</v>
      </c>
      <c r="KJ76" t="s">
        <v>79</v>
      </c>
      <c r="KK76">
        <v>7.1038343834876698E-4</v>
      </c>
      <c r="KL76">
        <v>3313814</v>
      </c>
      <c r="KM76">
        <v>333</v>
      </c>
      <c r="KO76" t="s">
        <v>79</v>
      </c>
      <c r="KP76">
        <v>7.13203223297446E-4</v>
      </c>
      <c r="KQ76">
        <v>3281026</v>
      </c>
      <c r="KR76">
        <v>321</v>
      </c>
      <c r="KT76" t="s">
        <v>79</v>
      </c>
      <c r="KU76">
        <v>7.1383429401150004E-4</v>
      </c>
      <c r="KV76">
        <v>6242298</v>
      </c>
      <c r="KW76">
        <v>508</v>
      </c>
    </row>
    <row r="77" spans="1:309" x14ac:dyDescent="0.25">
      <c r="A77" t="s">
        <v>98</v>
      </c>
      <c r="B77">
        <v>7.9630436668732499E-4</v>
      </c>
      <c r="C77">
        <v>2820066</v>
      </c>
      <c r="D77">
        <v>653</v>
      </c>
      <c r="F77" t="s">
        <v>198</v>
      </c>
      <c r="G77">
        <v>7.9735045559702501E-4</v>
      </c>
      <c r="H77">
        <v>3236767</v>
      </c>
      <c r="I77">
        <v>909</v>
      </c>
      <c r="K77" t="s">
        <v>198</v>
      </c>
      <c r="L77">
        <v>8.54952345181088E-4</v>
      </c>
      <c r="M77">
        <v>3902468</v>
      </c>
      <c r="N77">
        <v>1225</v>
      </c>
      <c r="P77" t="s">
        <v>98</v>
      </c>
      <c r="Q77">
        <v>7.9955394643092196E-4</v>
      </c>
      <c r="R77">
        <v>3566187</v>
      </c>
      <c r="S77">
        <v>949</v>
      </c>
      <c r="U77" t="s">
        <v>98</v>
      </c>
      <c r="V77">
        <v>7.8597173837935202E-4</v>
      </c>
      <c r="W77">
        <v>3105476</v>
      </c>
      <c r="X77">
        <v>790</v>
      </c>
      <c r="Z77" t="s">
        <v>98</v>
      </c>
      <c r="AA77">
        <v>7.7864478985977502E-4</v>
      </c>
      <c r="AB77">
        <v>2998776</v>
      </c>
      <c r="AC77">
        <v>639</v>
      </c>
      <c r="AE77" t="s">
        <v>98</v>
      </c>
      <c r="AF77">
        <v>7.7605489388925795E-4</v>
      </c>
      <c r="AG77">
        <v>2594668</v>
      </c>
      <c r="AH77">
        <v>489</v>
      </c>
      <c r="AJ77" t="s">
        <v>98</v>
      </c>
      <c r="AK77">
        <v>7.7793044571249895E-4</v>
      </c>
      <c r="AL77">
        <v>3528188</v>
      </c>
      <c r="AM77">
        <v>929</v>
      </c>
      <c r="AO77" t="s">
        <v>98</v>
      </c>
      <c r="AP77">
        <v>7.7739618963678096E-4</v>
      </c>
      <c r="AQ77">
        <v>3939169</v>
      </c>
      <c r="AR77">
        <v>497</v>
      </c>
      <c r="AT77" t="s">
        <v>95</v>
      </c>
      <c r="AU77">
        <v>7.6035320476562402E-4</v>
      </c>
      <c r="AV77">
        <v>6642346</v>
      </c>
      <c r="AW77">
        <v>978</v>
      </c>
      <c r="AY77" t="s">
        <v>95</v>
      </c>
      <c r="AZ77">
        <v>7.5118407857663804E-4</v>
      </c>
      <c r="BA77">
        <v>7419211</v>
      </c>
      <c r="BB77">
        <v>1291</v>
      </c>
      <c r="BD77" t="s">
        <v>95</v>
      </c>
      <c r="BE77">
        <v>7.5382020253670203E-4</v>
      </c>
      <c r="BF77">
        <v>6015031</v>
      </c>
      <c r="BG77">
        <v>1032</v>
      </c>
      <c r="BI77" t="s">
        <v>95</v>
      </c>
      <c r="BJ77">
        <v>7.4850962607229705E-4</v>
      </c>
      <c r="BK77">
        <v>8268475</v>
      </c>
      <c r="BL77">
        <v>1315</v>
      </c>
      <c r="BN77" t="s">
        <v>92</v>
      </c>
      <c r="BO77">
        <v>1.1313245074792901E-3</v>
      </c>
      <c r="BP77">
        <v>10616196</v>
      </c>
      <c r="BQ77">
        <v>1745</v>
      </c>
      <c r="BS77" t="s">
        <v>92</v>
      </c>
      <c r="BT77">
        <v>1.15741212176733E-3</v>
      </c>
      <c r="BU77">
        <v>11517734</v>
      </c>
      <c r="BV77">
        <v>1752</v>
      </c>
      <c r="BX77" t="s">
        <v>92</v>
      </c>
      <c r="BY77">
        <v>1.0463288435180701E-3</v>
      </c>
      <c r="BZ77">
        <v>12023683</v>
      </c>
      <c r="CA77">
        <v>1740</v>
      </c>
      <c r="CC77" t="s">
        <v>92</v>
      </c>
      <c r="CD77">
        <v>1.0517339148404599E-3</v>
      </c>
      <c r="CE77">
        <v>12268167</v>
      </c>
      <c r="CF77">
        <v>1841</v>
      </c>
      <c r="CH77" t="s">
        <v>92</v>
      </c>
      <c r="CI77">
        <v>1.0851970626126E-3</v>
      </c>
      <c r="CJ77">
        <v>13079855</v>
      </c>
      <c r="CK77">
        <v>1834</v>
      </c>
      <c r="CM77" t="s">
        <v>92</v>
      </c>
      <c r="CN77">
        <v>1.08055153557467E-3</v>
      </c>
      <c r="CO77">
        <v>14062252</v>
      </c>
      <c r="CP77">
        <v>1773</v>
      </c>
      <c r="CR77" t="s">
        <v>92</v>
      </c>
      <c r="CS77">
        <v>1.10463954095155E-3</v>
      </c>
      <c r="CT77">
        <v>14186727</v>
      </c>
      <c r="CU77">
        <v>1765</v>
      </c>
      <c r="CW77" t="s">
        <v>92</v>
      </c>
      <c r="CX77">
        <v>1.0900238706808699E-3</v>
      </c>
      <c r="CY77">
        <v>14904759</v>
      </c>
      <c r="CZ77">
        <v>1827</v>
      </c>
      <c r="DB77" t="s">
        <v>92</v>
      </c>
      <c r="DC77">
        <v>1.07662252401514E-3</v>
      </c>
      <c r="DD77">
        <v>16647246</v>
      </c>
      <c r="DE77">
        <v>1834</v>
      </c>
      <c r="DG77" t="s">
        <v>92</v>
      </c>
      <c r="DH77">
        <v>1.06874896692917E-3</v>
      </c>
      <c r="DI77">
        <v>16921537</v>
      </c>
      <c r="DJ77">
        <v>1785</v>
      </c>
      <c r="DL77" t="s">
        <v>92</v>
      </c>
      <c r="DM77">
        <v>1.0413159140414299E-3</v>
      </c>
      <c r="DN77">
        <v>17397806</v>
      </c>
      <c r="DO77">
        <v>1856</v>
      </c>
      <c r="DQ77" t="s">
        <v>92</v>
      </c>
      <c r="DR77">
        <v>1.0335164183482199E-3</v>
      </c>
      <c r="DS77">
        <v>17882374</v>
      </c>
      <c r="DT77">
        <v>1904</v>
      </c>
      <c r="DV77" t="s">
        <v>91</v>
      </c>
      <c r="DW77">
        <v>8.3878268349325401E-4</v>
      </c>
      <c r="DX77">
        <v>16762677</v>
      </c>
      <c r="DY77">
        <v>1833</v>
      </c>
      <c r="EA77" t="s">
        <v>91</v>
      </c>
      <c r="EB77">
        <v>8.2749188831805103E-4</v>
      </c>
      <c r="EC77">
        <v>18437550</v>
      </c>
      <c r="ED77">
        <v>1839</v>
      </c>
      <c r="EF77" t="s">
        <v>91</v>
      </c>
      <c r="EG77">
        <v>8.1625986095175103E-4</v>
      </c>
      <c r="EH77">
        <v>19372502</v>
      </c>
      <c r="EI77">
        <v>1858</v>
      </c>
      <c r="EK77" t="s">
        <v>91</v>
      </c>
      <c r="EL77">
        <v>7.9009695801106295E-4</v>
      </c>
      <c r="EM77">
        <v>19976027</v>
      </c>
      <c r="EN77">
        <v>1850</v>
      </c>
      <c r="EP77" t="s">
        <v>91</v>
      </c>
      <c r="EQ77">
        <v>7.79841344638057E-4</v>
      </c>
      <c r="ER77">
        <v>21049310</v>
      </c>
      <c r="ES77">
        <v>1873</v>
      </c>
      <c r="EU77" t="s">
        <v>90</v>
      </c>
      <c r="EV77">
        <v>7.9143901383567502E-4</v>
      </c>
      <c r="EW77">
        <v>22632666</v>
      </c>
      <c r="EX77">
        <v>1767</v>
      </c>
      <c r="EZ77" t="s">
        <v>90</v>
      </c>
      <c r="FA77">
        <v>7.85822483899802E-4</v>
      </c>
      <c r="FB77">
        <v>24693996</v>
      </c>
      <c r="FC77">
        <v>1880</v>
      </c>
      <c r="FE77" t="s">
        <v>90</v>
      </c>
      <c r="FF77">
        <v>7.9577331791426799E-4</v>
      </c>
      <c r="FG77">
        <v>25435810</v>
      </c>
      <c r="FH77">
        <v>1819</v>
      </c>
      <c r="FJ77" t="s">
        <v>90</v>
      </c>
      <c r="FK77">
        <v>7.8933949942364503E-4</v>
      </c>
      <c r="FL77">
        <v>26661397</v>
      </c>
      <c r="FM77">
        <v>1968</v>
      </c>
      <c r="FO77" t="s">
        <v>88</v>
      </c>
      <c r="FP77">
        <v>7.6770898699670396E-4</v>
      </c>
      <c r="FQ77">
        <v>28000812</v>
      </c>
      <c r="FR77">
        <v>1914</v>
      </c>
      <c r="FT77" t="s">
        <v>88</v>
      </c>
      <c r="FU77">
        <v>7.6443855148515495E-4</v>
      </c>
      <c r="FV77">
        <v>27000328</v>
      </c>
      <c r="FW77">
        <v>1781</v>
      </c>
      <c r="FY77" t="s">
        <v>88</v>
      </c>
      <c r="FZ77">
        <v>7.7589439152615997E-4</v>
      </c>
      <c r="GA77">
        <v>21185021</v>
      </c>
      <c r="GB77">
        <v>1623</v>
      </c>
      <c r="GD77" t="s">
        <v>88</v>
      </c>
      <c r="GE77">
        <v>7.9461867571144998E-4</v>
      </c>
      <c r="GF77">
        <v>18787913</v>
      </c>
      <c r="GG77">
        <v>1494</v>
      </c>
      <c r="GI77" t="s">
        <v>87</v>
      </c>
      <c r="GJ77">
        <v>1.09957125544771E-3</v>
      </c>
      <c r="GK77">
        <v>22319382</v>
      </c>
      <c r="GL77">
        <v>1715</v>
      </c>
      <c r="GN77" t="s">
        <v>87</v>
      </c>
      <c r="GO77">
        <v>1.07026674986451E-3</v>
      </c>
      <c r="GP77">
        <v>25686227</v>
      </c>
      <c r="GQ77">
        <v>1862</v>
      </c>
      <c r="GS77" t="s">
        <v>84</v>
      </c>
      <c r="GT77">
        <v>8.1247928225140797E-4</v>
      </c>
      <c r="GU77">
        <v>22215686</v>
      </c>
      <c r="GV77">
        <v>1822</v>
      </c>
      <c r="GX77" t="s">
        <v>84</v>
      </c>
      <c r="GY77">
        <v>8.4592520817582096E-4</v>
      </c>
      <c r="GZ77">
        <v>21589118</v>
      </c>
      <c r="HA77">
        <v>2050</v>
      </c>
      <c r="HC77" t="s">
        <v>84</v>
      </c>
      <c r="HD77">
        <v>8.6266373211493698E-4</v>
      </c>
      <c r="HE77">
        <v>21681323</v>
      </c>
      <c r="HF77">
        <v>2003</v>
      </c>
      <c r="HH77" t="s">
        <v>84</v>
      </c>
      <c r="HI77">
        <v>7.9875018793775399E-4</v>
      </c>
      <c r="HJ77">
        <v>16488028</v>
      </c>
      <c r="HK77">
        <v>1815</v>
      </c>
      <c r="HM77" t="s">
        <v>84</v>
      </c>
      <c r="HN77">
        <v>8.0637226815873596E-4</v>
      </c>
      <c r="HO77">
        <v>17483164</v>
      </c>
      <c r="HP77">
        <v>1726</v>
      </c>
      <c r="HR77" t="s">
        <v>82</v>
      </c>
      <c r="HS77">
        <v>7.58621789867226E-4</v>
      </c>
      <c r="HT77">
        <v>20952248</v>
      </c>
      <c r="HU77">
        <v>1313</v>
      </c>
      <c r="HW77" t="s">
        <v>81</v>
      </c>
      <c r="HX77">
        <v>7.2166322321542595E-4</v>
      </c>
      <c r="HY77">
        <v>9169196</v>
      </c>
      <c r="HZ77">
        <v>623</v>
      </c>
      <c r="IB77" t="s">
        <v>81</v>
      </c>
      <c r="IC77">
        <v>7.2163794237025596E-4</v>
      </c>
      <c r="ID77">
        <v>6562481</v>
      </c>
      <c r="IE77">
        <v>523</v>
      </c>
      <c r="IG77" t="s">
        <v>81</v>
      </c>
      <c r="IH77">
        <v>7.2799502594536603E-4</v>
      </c>
      <c r="II77">
        <v>11848617</v>
      </c>
      <c r="IJ77">
        <v>575</v>
      </c>
      <c r="IL77" t="s">
        <v>81</v>
      </c>
      <c r="IM77">
        <v>7.2507879599366398E-4</v>
      </c>
      <c r="IN77">
        <v>8414644</v>
      </c>
      <c r="IO77">
        <v>482</v>
      </c>
      <c r="IQ77" t="s">
        <v>81</v>
      </c>
      <c r="IR77">
        <v>7.2814353409820403E-4</v>
      </c>
      <c r="IS77">
        <v>11897203</v>
      </c>
      <c r="IT77">
        <v>615</v>
      </c>
      <c r="IV77" t="s">
        <v>81</v>
      </c>
      <c r="IW77">
        <v>7.1910480624173996E-4</v>
      </c>
      <c r="IX77">
        <v>8360549</v>
      </c>
      <c r="IY77">
        <v>466</v>
      </c>
      <c r="JA77" t="s">
        <v>81</v>
      </c>
      <c r="JB77">
        <v>7.1911357466038E-4</v>
      </c>
      <c r="JC77">
        <v>11534937</v>
      </c>
      <c r="JD77">
        <v>566</v>
      </c>
      <c r="JF77" t="s">
        <v>81</v>
      </c>
      <c r="JG77">
        <v>7.1945720458422896E-4</v>
      </c>
      <c r="JH77">
        <v>8408596</v>
      </c>
      <c r="JI77">
        <v>721</v>
      </c>
      <c r="JK77" t="s">
        <v>81</v>
      </c>
      <c r="JL77">
        <v>7.2503798281453602E-4</v>
      </c>
      <c r="JM77">
        <v>10337511</v>
      </c>
      <c r="JN77">
        <v>759</v>
      </c>
      <c r="JP77" t="s">
        <v>81</v>
      </c>
      <c r="JQ77">
        <v>7.2715388606967599E-4</v>
      </c>
      <c r="JR77">
        <v>14439790</v>
      </c>
      <c r="JS77">
        <v>970</v>
      </c>
      <c r="JU77" t="s">
        <v>81</v>
      </c>
      <c r="JV77">
        <v>7.2315213288875297E-4</v>
      </c>
      <c r="JW77">
        <v>15313032</v>
      </c>
      <c r="JX77">
        <v>1090</v>
      </c>
      <c r="JZ77" t="s">
        <v>81</v>
      </c>
      <c r="KA77">
        <v>7.2146498178321701E-4</v>
      </c>
      <c r="KB77">
        <v>9414534</v>
      </c>
      <c r="KC77">
        <v>1016</v>
      </c>
      <c r="KE77" t="s">
        <v>80</v>
      </c>
      <c r="KF77">
        <v>7.1041267646586E-4</v>
      </c>
      <c r="KG77">
        <v>305587</v>
      </c>
      <c r="KH77">
        <v>119</v>
      </c>
      <c r="KJ77" t="s">
        <v>80</v>
      </c>
      <c r="KK77">
        <v>7.1034062056529398E-4</v>
      </c>
      <c r="KL77">
        <v>342240</v>
      </c>
      <c r="KM77">
        <v>115</v>
      </c>
      <c r="KO77" t="s">
        <v>80</v>
      </c>
      <c r="KP77">
        <v>7.1313499515507101E-4</v>
      </c>
      <c r="KQ77">
        <v>353032</v>
      </c>
      <c r="KR77">
        <v>115</v>
      </c>
      <c r="KT77" t="s">
        <v>80</v>
      </c>
      <c r="KU77">
        <v>7.1315377532454101E-4</v>
      </c>
      <c r="KV77">
        <v>2026381</v>
      </c>
      <c r="KW77">
        <v>298</v>
      </c>
    </row>
    <row r="78" spans="1:309" x14ac:dyDescent="0.25">
      <c r="A78" t="s">
        <v>99</v>
      </c>
      <c r="B78">
        <v>7.8506058821591095E-4</v>
      </c>
      <c r="C78">
        <v>1642277</v>
      </c>
      <c r="D78">
        <v>726</v>
      </c>
      <c r="F78" t="s">
        <v>199</v>
      </c>
      <c r="G78">
        <v>1.04155932012675E-3</v>
      </c>
      <c r="H78">
        <v>4266757</v>
      </c>
      <c r="I78">
        <v>1026</v>
      </c>
      <c r="K78" t="s">
        <v>199</v>
      </c>
      <c r="L78">
        <v>1.05334018644925E-3</v>
      </c>
      <c r="M78">
        <v>4679162</v>
      </c>
      <c r="N78">
        <v>1205</v>
      </c>
      <c r="P78" t="s">
        <v>99</v>
      </c>
      <c r="Q78">
        <v>7.9074709972678798E-4</v>
      </c>
      <c r="R78">
        <v>1601501</v>
      </c>
      <c r="S78">
        <v>722</v>
      </c>
      <c r="U78" t="s">
        <v>99</v>
      </c>
      <c r="V78">
        <v>7.76734217928879E-4</v>
      </c>
      <c r="W78">
        <v>1947695</v>
      </c>
      <c r="X78">
        <v>866</v>
      </c>
      <c r="Z78" t="s">
        <v>99</v>
      </c>
      <c r="AA78">
        <v>7.72574953290105E-4</v>
      </c>
      <c r="AB78">
        <v>1561681</v>
      </c>
      <c r="AC78">
        <v>730</v>
      </c>
      <c r="AE78" t="s">
        <v>99</v>
      </c>
      <c r="AF78">
        <v>7.7637376861205499E-4</v>
      </c>
      <c r="AG78">
        <v>1721550</v>
      </c>
      <c r="AH78">
        <v>726</v>
      </c>
      <c r="AJ78" t="s">
        <v>99</v>
      </c>
      <c r="AK78">
        <v>7.7932299447417905E-4</v>
      </c>
      <c r="AL78">
        <v>3568551</v>
      </c>
      <c r="AM78">
        <v>939</v>
      </c>
      <c r="AO78" t="s">
        <v>99</v>
      </c>
      <c r="AP78">
        <v>7.7541943744227496E-4</v>
      </c>
      <c r="AQ78">
        <v>4334296</v>
      </c>
      <c r="AR78">
        <v>788</v>
      </c>
      <c r="AT78" t="s">
        <v>96</v>
      </c>
      <c r="AU78">
        <v>7.9557480768183196E-4</v>
      </c>
      <c r="AV78">
        <v>5360557</v>
      </c>
      <c r="AW78">
        <v>959</v>
      </c>
      <c r="AY78" t="s">
        <v>96</v>
      </c>
      <c r="AZ78">
        <v>8.1520038860970298E-4</v>
      </c>
      <c r="BA78">
        <v>5479213</v>
      </c>
      <c r="BB78">
        <v>1087</v>
      </c>
      <c r="BD78" t="s">
        <v>96</v>
      </c>
      <c r="BE78">
        <v>8.1285739300698703E-4</v>
      </c>
      <c r="BF78">
        <v>6000324</v>
      </c>
      <c r="BG78">
        <v>1082</v>
      </c>
      <c r="BI78" t="s">
        <v>96</v>
      </c>
      <c r="BJ78">
        <v>7.9913432163032595E-4</v>
      </c>
      <c r="BK78">
        <v>5972435</v>
      </c>
      <c r="BL78">
        <v>1084</v>
      </c>
      <c r="BN78" t="s">
        <v>93</v>
      </c>
      <c r="BO78">
        <v>7.4295851020621901E-4</v>
      </c>
      <c r="BP78">
        <v>5258425</v>
      </c>
      <c r="BQ78">
        <v>665</v>
      </c>
      <c r="BS78" t="s">
        <v>93</v>
      </c>
      <c r="BT78">
        <v>7.3525384403916999E-4</v>
      </c>
      <c r="BU78">
        <v>5884710</v>
      </c>
      <c r="BV78">
        <v>683</v>
      </c>
      <c r="BX78" t="s">
        <v>93</v>
      </c>
      <c r="BY78">
        <v>7.2870224469224695E-4</v>
      </c>
      <c r="BZ78">
        <v>6295878</v>
      </c>
      <c r="CA78">
        <v>666</v>
      </c>
      <c r="CC78" t="s">
        <v>93</v>
      </c>
      <c r="CD78">
        <v>7.3242671048562801E-4</v>
      </c>
      <c r="CE78">
        <v>6449126</v>
      </c>
      <c r="CF78">
        <v>677</v>
      </c>
      <c r="CH78" t="s">
        <v>93</v>
      </c>
      <c r="CI78">
        <v>7.3116476350816703E-4</v>
      </c>
      <c r="CJ78">
        <v>6623238</v>
      </c>
      <c r="CK78">
        <v>679</v>
      </c>
      <c r="CM78" t="s">
        <v>93</v>
      </c>
      <c r="CN78">
        <v>7.3158984287545004E-4</v>
      </c>
      <c r="CO78">
        <v>7397895</v>
      </c>
      <c r="CP78">
        <v>684</v>
      </c>
      <c r="CR78" t="s">
        <v>93</v>
      </c>
      <c r="CS78">
        <v>7.3423186758442998E-4</v>
      </c>
      <c r="CT78">
        <v>7340289</v>
      </c>
      <c r="CU78">
        <v>669</v>
      </c>
      <c r="CW78" t="s">
        <v>93</v>
      </c>
      <c r="CX78">
        <v>7.3399547069822398E-4</v>
      </c>
      <c r="CY78">
        <v>7646788</v>
      </c>
      <c r="CZ78">
        <v>678</v>
      </c>
      <c r="DB78" t="s">
        <v>93</v>
      </c>
      <c r="DC78">
        <v>7.3400219059034904E-4</v>
      </c>
      <c r="DD78">
        <v>8345781</v>
      </c>
      <c r="DE78">
        <v>687</v>
      </c>
      <c r="DG78" t="s">
        <v>93</v>
      </c>
      <c r="DH78">
        <v>7.3320695684765604E-4</v>
      </c>
      <c r="DI78">
        <v>8772478</v>
      </c>
      <c r="DJ78">
        <v>688</v>
      </c>
      <c r="DL78" t="s">
        <v>93</v>
      </c>
      <c r="DM78">
        <v>7.1958558027182995E-4</v>
      </c>
      <c r="DN78">
        <v>8998484</v>
      </c>
      <c r="DO78">
        <v>702</v>
      </c>
      <c r="DQ78" t="s">
        <v>93</v>
      </c>
      <c r="DR78">
        <v>7.3360133955055495E-4</v>
      </c>
      <c r="DS78">
        <v>9167911</v>
      </c>
      <c r="DT78">
        <v>696</v>
      </c>
      <c r="DV78" t="s">
        <v>92</v>
      </c>
      <c r="DW78">
        <v>1.0904721745447099E-3</v>
      </c>
      <c r="DX78">
        <v>17642401</v>
      </c>
      <c r="DY78">
        <v>1930</v>
      </c>
      <c r="EA78" t="s">
        <v>92</v>
      </c>
      <c r="EB78">
        <v>1.06432818647217E-3</v>
      </c>
      <c r="EC78">
        <v>19364748</v>
      </c>
      <c r="ED78">
        <v>1942</v>
      </c>
      <c r="EF78" t="s">
        <v>92</v>
      </c>
      <c r="EG78">
        <v>1.08488805757922E-3</v>
      </c>
      <c r="EH78">
        <v>20462568</v>
      </c>
      <c r="EI78">
        <v>1958</v>
      </c>
      <c r="EK78" t="s">
        <v>92</v>
      </c>
      <c r="EL78">
        <v>1.05992675066418E-3</v>
      </c>
      <c r="EM78">
        <v>21147438</v>
      </c>
      <c r="EN78">
        <v>1955</v>
      </c>
      <c r="EP78" t="s">
        <v>92</v>
      </c>
      <c r="EQ78">
        <v>1.0636914115709499E-3</v>
      </c>
      <c r="ER78">
        <v>22362842</v>
      </c>
      <c r="ES78">
        <v>1981</v>
      </c>
      <c r="EU78" t="s">
        <v>91</v>
      </c>
      <c r="EV78">
        <v>7.7323804722887802E-4</v>
      </c>
      <c r="EW78">
        <v>23586719</v>
      </c>
      <c r="EX78">
        <v>1889</v>
      </c>
      <c r="EZ78" t="s">
        <v>91</v>
      </c>
      <c r="FA78">
        <v>7.7377452521509198E-4</v>
      </c>
      <c r="FB78">
        <v>24639850</v>
      </c>
      <c r="FC78">
        <v>1880</v>
      </c>
      <c r="FE78" t="s">
        <v>91</v>
      </c>
      <c r="FF78">
        <v>8.2131479910452698E-4</v>
      </c>
      <c r="FG78">
        <v>25577020</v>
      </c>
      <c r="FH78">
        <v>1819</v>
      </c>
      <c r="FJ78" t="s">
        <v>91</v>
      </c>
      <c r="FK78">
        <v>7.8141899026710603E-4</v>
      </c>
      <c r="FL78">
        <v>26493907</v>
      </c>
      <c r="FM78">
        <v>1858</v>
      </c>
      <c r="FO78" t="s">
        <v>89</v>
      </c>
      <c r="FP78">
        <v>1.0389687894685701E-3</v>
      </c>
      <c r="FQ78">
        <v>26318721</v>
      </c>
      <c r="FR78">
        <v>1699</v>
      </c>
      <c r="FT78" t="s">
        <v>89</v>
      </c>
      <c r="FU78">
        <v>1.0348706243937899E-3</v>
      </c>
      <c r="FV78">
        <v>26167873</v>
      </c>
      <c r="FW78">
        <v>1810</v>
      </c>
      <c r="FY78" t="s">
        <v>89</v>
      </c>
      <c r="FZ78">
        <v>1.1027529292383499E-3</v>
      </c>
      <c r="GA78">
        <v>28978767</v>
      </c>
      <c r="GB78">
        <v>2008</v>
      </c>
      <c r="GD78" t="s">
        <v>89</v>
      </c>
      <c r="GE78">
        <v>1.0409405566601301E-3</v>
      </c>
      <c r="GF78">
        <v>21777382</v>
      </c>
      <c r="GG78">
        <v>1815</v>
      </c>
      <c r="GI78" t="s">
        <v>88</v>
      </c>
      <c r="GJ78">
        <v>7.7782630921727105E-4</v>
      </c>
      <c r="GK78">
        <v>18739967</v>
      </c>
      <c r="GL78">
        <v>1618</v>
      </c>
      <c r="GN78" t="s">
        <v>88</v>
      </c>
      <c r="GO78">
        <v>7.7435591109709199E-4</v>
      </c>
      <c r="GP78">
        <v>19475477</v>
      </c>
      <c r="GQ78">
        <v>1623</v>
      </c>
      <c r="GS78" t="s">
        <v>85</v>
      </c>
      <c r="GT78">
        <v>7.3376795423647095E-4</v>
      </c>
      <c r="GU78">
        <v>15137933</v>
      </c>
      <c r="GV78">
        <v>1122</v>
      </c>
      <c r="GX78" t="s">
        <v>85</v>
      </c>
      <c r="GY78">
        <v>7.3750088866876996E-4</v>
      </c>
      <c r="GZ78">
        <v>15458760</v>
      </c>
      <c r="HA78">
        <v>1143</v>
      </c>
      <c r="HC78" t="s">
        <v>85</v>
      </c>
      <c r="HD78">
        <v>7.3953954176113497E-4</v>
      </c>
      <c r="HE78">
        <v>14666936</v>
      </c>
      <c r="HF78">
        <v>956</v>
      </c>
      <c r="HH78" t="s">
        <v>85</v>
      </c>
      <c r="HI78">
        <v>7.3349411040922702E-4</v>
      </c>
      <c r="HJ78">
        <v>11239877</v>
      </c>
      <c r="HK78">
        <v>1019</v>
      </c>
      <c r="HM78" t="s">
        <v>85</v>
      </c>
      <c r="HN78">
        <v>7.4958074352075204E-4</v>
      </c>
      <c r="HO78">
        <v>12497648</v>
      </c>
      <c r="HP78">
        <v>899</v>
      </c>
      <c r="HR78" t="s">
        <v>83</v>
      </c>
      <c r="HS78">
        <v>7.3106522795128896E-4</v>
      </c>
      <c r="HT78">
        <v>6053125</v>
      </c>
      <c r="HU78">
        <v>519</v>
      </c>
      <c r="HW78" t="s">
        <v>82</v>
      </c>
      <c r="HX78">
        <v>7.46667822410807E-4</v>
      </c>
      <c r="HY78">
        <v>23842349</v>
      </c>
      <c r="HZ78">
        <v>1581</v>
      </c>
      <c r="IB78" t="s">
        <v>82</v>
      </c>
      <c r="IC78">
        <v>7.4727020143876299E-4</v>
      </c>
      <c r="ID78">
        <v>23190002</v>
      </c>
      <c r="IE78">
        <v>1426</v>
      </c>
      <c r="IG78" t="s">
        <v>82</v>
      </c>
      <c r="IH78">
        <v>7.5364335516434197E-4</v>
      </c>
      <c r="II78">
        <v>20601288</v>
      </c>
      <c r="IJ78">
        <v>1153</v>
      </c>
      <c r="IL78" t="s">
        <v>82</v>
      </c>
      <c r="IM78">
        <v>7.5241459552810802E-4</v>
      </c>
      <c r="IN78">
        <v>19514421</v>
      </c>
      <c r="IO78">
        <v>1162</v>
      </c>
      <c r="IQ78" t="s">
        <v>82</v>
      </c>
      <c r="IR78">
        <v>7.5445446648034003E-4</v>
      </c>
      <c r="IS78">
        <v>20618613</v>
      </c>
      <c r="IT78">
        <v>1268</v>
      </c>
      <c r="IV78" t="s">
        <v>82</v>
      </c>
      <c r="IW78">
        <v>7.4821248026341904E-4</v>
      </c>
      <c r="IX78">
        <v>19995714</v>
      </c>
      <c r="IY78">
        <v>1263</v>
      </c>
      <c r="JA78" t="s">
        <v>82</v>
      </c>
      <c r="JB78">
        <v>7.4686946567774901E-4</v>
      </c>
      <c r="JC78">
        <v>20301751</v>
      </c>
      <c r="JD78">
        <v>1276</v>
      </c>
      <c r="JF78" t="s">
        <v>82</v>
      </c>
      <c r="JG78">
        <v>7.5433257002591604E-4</v>
      </c>
      <c r="JH78">
        <v>20184455</v>
      </c>
      <c r="JI78">
        <v>1411</v>
      </c>
      <c r="JK78" t="s">
        <v>82</v>
      </c>
      <c r="JL78">
        <v>7.5751248352624596E-4</v>
      </c>
      <c r="JM78">
        <v>19029109</v>
      </c>
      <c r="JN78">
        <v>1401</v>
      </c>
      <c r="JP78" t="s">
        <v>82</v>
      </c>
      <c r="JQ78">
        <v>7.6553733852875402E-4</v>
      </c>
      <c r="JR78">
        <v>19738787</v>
      </c>
      <c r="JS78">
        <v>1416</v>
      </c>
      <c r="JU78" t="s">
        <v>82</v>
      </c>
      <c r="JV78">
        <v>7.6447876598203395E-4</v>
      </c>
      <c r="JW78">
        <v>19728145</v>
      </c>
      <c r="JX78">
        <v>1268</v>
      </c>
      <c r="JZ78" t="s">
        <v>82</v>
      </c>
      <c r="KA78">
        <v>7.3782898692581402E-4</v>
      </c>
      <c r="KB78">
        <v>16942272</v>
      </c>
      <c r="KC78">
        <v>1284</v>
      </c>
      <c r="KE78" t="s">
        <v>81</v>
      </c>
      <c r="KF78">
        <v>7.13393985560252E-4</v>
      </c>
      <c r="KG78">
        <v>9682614</v>
      </c>
      <c r="KH78">
        <v>1016</v>
      </c>
      <c r="KJ78" t="s">
        <v>81</v>
      </c>
      <c r="KK78">
        <v>7.1307103879947895E-4</v>
      </c>
      <c r="KL78">
        <v>13150760</v>
      </c>
      <c r="KM78">
        <v>1129</v>
      </c>
      <c r="KO78" t="s">
        <v>81</v>
      </c>
      <c r="KP78">
        <v>7.2230749616717803E-4</v>
      </c>
      <c r="KQ78">
        <v>13225268</v>
      </c>
      <c r="KR78">
        <v>1214</v>
      </c>
      <c r="KT78" t="s">
        <v>81</v>
      </c>
      <c r="KU78">
        <v>7.2379665276979597E-4</v>
      </c>
      <c r="KV78">
        <v>10818660</v>
      </c>
      <c r="KW78">
        <v>875</v>
      </c>
    </row>
    <row r="79" spans="1:309" x14ac:dyDescent="0.25">
      <c r="A79" t="s">
        <v>57</v>
      </c>
      <c r="B79">
        <v>9.0472524599782996E-4</v>
      </c>
      <c r="C79">
        <v>4338192</v>
      </c>
      <c r="D79">
        <v>1499</v>
      </c>
      <c r="F79" t="s">
        <v>200</v>
      </c>
      <c r="G79">
        <v>8.0096822962520201E-3</v>
      </c>
      <c r="H79">
        <v>12213621</v>
      </c>
      <c r="I79">
        <v>1557</v>
      </c>
      <c r="K79" t="s">
        <v>200</v>
      </c>
      <c r="L79">
        <v>7.8867239186111802E-3</v>
      </c>
      <c r="M79">
        <v>12514924</v>
      </c>
      <c r="N79">
        <v>1665</v>
      </c>
      <c r="P79" t="s">
        <v>57</v>
      </c>
      <c r="Q79">
        <v>9.2604150061270901E-4</v>
      </c>
      <c r="R79">
        <v>4323673</v>
      </c>
      <c r="S79">
        <v>1497</v>
      </c>
      <c r="U79" t="s">
        <v>57</v>
      </c>
      <c r="V79">
        <v>9.0913456203945895E-4</v>
      </c>
      <c r="W79">
        <v>4702092</v>
      </c>
      <c r="X79">
        <v>1595</v>
      </c>
      <c r="Z79" t="s">
        <v>57</v>
      </c>
      <c r="AA79">
        <v>9.4294820740373404E-4</v>
      </c>
      <c r="AB79">
        <v>4648555</v>
      </c>
      <c r="AC79">
        <v>1511</v>
      </c>
      <c r="AE79" t="s">
        <v>57</v>
      </c>
      <c r="AF79">
        <v>9.2865760807431502E-4</v>
      </c>
      <c r="AG79">
        <v>5176864</v>
      </c>
      <c r="AH79">
        <v>1610</v>
      </c>
      <c r="AJ79" t="s">
        <v>57</v>
      </c>
      <c r="AK79">
        <v>9.2805822199763701E-4</v>
      </c>
      <c r="AL79">
        <v>5127979</v>
      </c>
      <c r="AM79">
        <v>1615</v>
      </c>
      <c r="AO79" t="s">
        <v>57</v>
      </c>
      <c r="AP79">
        <v>9.2303025354950499E-4</v>
      </c>
      <c r="AQ79">
        <v>8074109</v>
      </c>
      <c r="AR79">
        <v>1609</v>
      </c>
      <c r="AT79" t="s">
        <v>97</v>
      </c>
      <c r="AU79">
        <v>7.4561165389194501E-4</v>
      </c>
      <c r="AV79">
        <v>4379168</v>
      </c>
      <c r="AW79">
        <v>828</v>
      </c>
      <c r="AY79" t="s">
        <v>97</v>
      </c>
      <c r="AZ79">
        <v>7.4689300988652204E-4</v>
      </c>
      <c r="BA79">
        <v>5188177</v>
      </c>
      <c r="BB79">
        <v>860</v>
      </c>
      <c r="BD79" t="s">
        <v>97</v>
      </c>
      <c r="BE79">
        <v>7.4701657856044801E-4</v>
      </c>
      <c r="BF79">
        <v>5652151</v>
      </c>
      <c r="BG79">
        <v>877</v>
      </c>
      <c r="BI79" t="s">
        <v>97</v>
      </c>
      <c r="BJ79">
        <v>7.4039043410216996E-4</v>
      </c>
      <c r="BK79">
        <v>4612530</v>
      </c>
      <c r="BL79">
        <v>694</v>
      </c>
      <c r="BN79" t="s">
        <v>94</v>
      </c>
      <c r="BO79">
        <v>1.7799237410209101E-3</v>
      </c>
      <c r="BP79">
        <v>11894188</v>
      </c>
      <c r="BQ79">
        <v>1634</v>
      </c>
      <c r="BS79" t="s">
        <v>94</v>
      </c>
      <c r="BT79">
        <v>1.74877973864695E-3</v>
      </c>
      <c r="BU79">
        <v>12730443</v>
      </c>
      <c r="BV79">
        <v>1633</v>
      </c>
      <c r="BX79" t="s">
        <v>94</v>
      </c>
      <c r="BY79">
        <v>1.69592245669401E-3</v>
      </c>
      <c r="BZ79">
        <v>13463143</v>
      </c>
      <c r="CA79">
        <v>1626</v>
      </c>
      <c r="CC79" t="s">
        <v>94</v>
      </c>
      <c r="CD79">
        <v>1.6860929593743501E-3</v>
      </c>
      <c r="CE79">
        <v>13638497</v>
      </c>
      <c r="CF79">
        <v>1652</v>
      </c>
      <c r="CH79" t="s">
        <v>94</v>
      </c>
      <c r="CI79">
        <v>1.64408070764155E-3</v>
      </c>
      <c r="CJ79">
        <v>14143351</v>
      </c>
      <c r="CK79">
        <v>1587</v>
      </c>
      <c r="CM79" t="s">
        <v>94</v>
      </c>
      <c r="CN79">
        <v>1.6093664047581099E-3</v>
      </c>
      <c r="CO79">
        <v>15346868</v>
      </c>
      <c r="CP79">
        <v>1580</v>
      </c>
      <c r="CR79" t="s">
        <v>94</v>
      </c>
      <c r="CS79">
        <v>1.61592557802777E-3</v>
      </c>
      <c r="CT79">
        <v>15429146</v>
      </c>
      <c r="CU79">
        <v>1572</v>
      </c>
      <c r="CW79" t="s">
        <v>94</v>
      </c>
      <c r="CX79">
        <v>1.5672622631460801E-3</v>
      </c>
      <c r="CY79">
        <v>15890691</v>
      </c>
      <c r="CZ79">
        <v>1574</v>
      </c>
      <c r="DB79" t="s">
        <v>94</v>
      </c>
      <c r="DC79">
        <v>1.5124654098873801E-3</v>
      </c>
      <c r="DD79">
        <v>17708501</v>
      </c>
      <c r="DE79">
        <v>1670</v>
      </c>
      <c r="DG79" t="s">
        <v>94</v>
      </c>
      <c r="DH79">
        <v>1.4689766068063401E-3</v>
      </c>
      <c r="DI79">
        <v>18101427</v>
      </c>
      <c r="DJ79">
        <v>1579</v>
      </c>
      <c r="DL79" t="s">
        <v>94</v>
      </c>
      <c r="DM79">
        <v>1.4415582313675899E-3</v>
      </c>
      <c r="DN79">
        <v>18840453</v>
      </c>
      <c r="DO79">
        <v>1856</v>
      </c>
      <c r="DQ79" t="s">
        <v>94</v>
      </c>
      <c r="DR79">
        <v>1.3988845215935799E-3</v>
      </c>
      <c r="DS79">
        <v>18897624</v>
      </c>
      <c r="DT79">
        <v>1762</v>
      </c>
      <c r="DV79" t="s">
        <v>93</v>
      </c>
      <c r="DW79">
        <v>7.3956670524011304E-4</v>
      </c>
      <c r="DX79">
        <v>8675823</v>
      </c>
      <c r="DY79">
        <v>701</v>
      </c>
      <c r="EA79" t="s">
        <v>93</v>
      </c>
      <c r="EB79">
        <v>7.3051872136797901E-4</v>
      </c>
      <c r="EC79">
        <v>7541705</v>
      </c>
      <c r="ED79">
        <v>652</v>
      </c>
      <c r="EF79" t="s">
        <v>93</v>
      </c>
      <c r="EG79">
        <v>7.2754846048654197E-4</v>
      </c>
      <c r="EH79">
        <v>8001736</v>
      </c>
      <c r="EI79">
        <v>658</v>
      </c>
      <c r="EK79" t="s">
        <v>93</v>
      </c>
      <c r="EL79">
        <v>7.2738678659864105E-4</v>
      </c>
      <c r="EM79">
        <v>8291795</v>
      </c>
      <c r="EN79">
        <v>651</v>
      </c>
      <c r="EP79" t="s">
        <v>93</v>
      </c>
      <c r="EQ79">
        <v>7.2067529304378297E-4</v>
      </c>
      <c r="ER79">
        <v>8827599</v>
      </c>
      <c r="ES79">
        <v>656</v>
      </c>
      <c r="EU79" t="s">
        <v>92</v>
      </c>
      <c r="EV79">
        <v>1.1176693310550401E-3</v>
      </c>
      <c r="EW79">
        <v>25389383</v>
      </c>
      <c r="EX79">
        <v>1992</v>
      </c>
      <c r="EZ79" t="s">
        <v>92</v>
      </c>
      <c r="FA79">
        <v>1.02894347004566E-3</v>
      </c>
      <c r="FB79">
        <v>23373941</v>
      </c>
      <c r="FC79">
        <v>1892</v>
      </c>
      <c r="FE79" t="s">
        <v>92</v>
      </c>
      <c r="FF79">
        <v>1.0824466812939301E-3</v>
      </c>
      <c r="FG79">
        <v>24041079</v>
      </c>
      <c r="FH79">
        <v>1826</v>
      </c>
      <c r="FJ79" t="s">
        <v>92</v>
      </c>
      <c r="FK79">
        <v>1.09579076409128E-3</v>
      </c>
      <c r="FL79">
        <v>25431357</v>
      </c>
      <c r="FM79">
        <v>1861</v>
      </c>
      <c r="FO79" t="s">
        <v>90</v>
      </c>
      <c r="FP79">
        <v>7.9813769487907104E-4</v>
      </c>
      <c r="FQ79">
        <v>28253435</v>
      </c>
      <c r="FR79">
        <v>1955</v>
      </c>
      <c r="FT79" t="s">
        <v>90</v>
      </c>
      <c r="FU79">
        <v>7.9730449566235196E-4</v>
      </c>
      <c r="FV79">
        <v>28015433</v>
      </c>
      <c r="FW79">
        <v>1917</v>
      </c>
      <c r="FY79" t="s">
        <v>90</v>
      </c>
      <c r="FZ79">
        <v>8.1742726821609204E-4</v>
      </c>
      <c r="GA79">
        <v>26779861</v>
      </c>
      <c r="GB79">
        <v>1982</v>
      </c>
      <c r="GD79" t="s">
        <v>90</v>
      </c>
      <c r="GE79">
        <v>8.0555248635632703E-4</v>
      </c>
      <c r="GF79">
        <v>23192133</v>
      </c>
      <c r="GG79">
        <v>1901</v>
      </c>
      <c r="GI79" t="s">
        <v>89</v>
      </c>
      <c r="GJ79">
        <v>1.10494693263807E-3</v>
      </c>
      <c r="GK79">
        <v>25457141</v>
      </c>
      <c r="GL79">
        <v>2000</v>
      </c>
      <c r="GN79" t="s">
        <v>89</v>
      </c>
      <c r="GO79">
        <v>1.0958336624066101E-3</v>
      </c>
      <c r="GP79">
        <v>26506870</v>
      </c>
      <c r="GQ79">
        <v>1996</v>
      </c>
      <c r="GS79" t="s">
        <v>86</v>
      </c>
      <c r="GT79">
        <v>7.2037366924910997E-4</v>
      </c>
      <c r="GU79">
        <v>8822944</v>
      </c>
      <c r="GV79">
        <v>610</v>
      </c>
      <c r="GX79" t="s">
        <v>86</v>
      </c>
      <c r="GY79">
        <v>7.2341223358629505E-4</v>
      </c>
      <c r="GZ79">
        <v>8865614</v>
      </c>
      <c r="HA79">
        <v>613</v>
      </c>
      <c r="HC79" t="s">
        <v>86</v>
      </c>
      <c r="HD79">
        <v>7.2640165244057704E-4</v>
      </c>
      <c r="HE79">
        <v>5219096</v>
      </c>
      <c r="HF79">
        <v>423</v>
      </c>
      <c r="HH79" t="s">
        <v>86</v>
      </c>
      <c r="HI79">
        <v>7.3233717507211198E-4</v>
      </c>
      <c r="HJ79">
        <v>1421082</v>
      </c>
      <c r="HK79">
        <v>262</v>
      </c>
      <c r="HM79" t="s">
        <v>86</v>
      </c>
      <c r="HN79">
        <v>7.3531623850443698E-4</v>
      </c>
      <c r="HO79">
        <v>1552987</v>
      </c>
      <c r="HP79">
        <v>264</v>
      </c>
      <c r="HR79" t="s">
        <v>84</v>
      </c>
      <c r="HS79">
        <v>8.2726014581378403E-4</v>
      </c>
      <c r="HT79">
        <v>16813492</v>
      </c>
      <c r="HU79">
        <v>1704</v>
      </c>
      <c r="HW79" t="s">
        <v>83</v>
      </c>
      <c r="HX79">
        <v>7.2207049386862102E-4</v>
      </c>
      <c r="HY79">
        <v>3258575</v>
      </c>
      <c r="HZ79">
        <v>351</v>
      </c>
      <c r="IB79" t="s">
        <v>83</v>
      </c>
      <c r="IC79">
        <v>7.2446920241994099E-4</v>
      </c>
      <c r="ID79">
        <v>3418654</v>
      </c>
      <c r="IE79">
        <v>351</v>
      </c>
      <c r="IG79" t="s">
        <v>83</v>
      </c>
      <c r="IH79">
        <v>7.2757828145205599E-4</v>
      </c>
      <c r="II79">
        <v>5001419</v>
      </c>
      <c r="IJ79">
        <v>463</v>
      </c>
      <c r="IL79" t="s">
        <v>83</v>
      </c>
      <c r="IM79">
        <v>7.2478421324309995E-4</v>
      </c>
      <c r="IN79">
        <v>7659605</v>
      </c>
      <c r="IO79">
        <v>608</v>
      </c>
      <c r="IQ79" t="s">
        <v>83</v>
      </c>
      <c r="IR79">
        <v>7.2769061574162795E-4</v>
      </c>
      <c r="IS79">
        <v>6088612</v>
      </c>
      <c r="IT79">
        <v>434</v>
      </c>
      <c r="IV79" t="s">
        <v>83</v>
      </c>
      <c r="IW79">
        <v>7.1869714706933796E-4</v>
      </c>
      <c r="IX79">
        <v>4534615</v>
      </c>
      <c r="IY79">
        <v>453</v>
      </c>
      <c r="JA79" t="s">
        <v>83</v>
      </c>
      <c r="JB79">
        <v>7.1872910463735898E-4</v>
      </c>
      <c r="JC79">
        <v>4610119</v>
      </c>
      <c r="JD79">
        <v>454</v>
      </c>
      <c r="JF79" t="s">
        <v>83</v>
      </c>
      <c r="JG79">
        <v>7.1866760487406596E-4</v>
      </c>
      <c r="JH79">
        <v>4212460</v>
      </c>
      <c r="JI79">
        <v>433</v>
      </c>
      <c r="JK79" t="s">
        <v>83</v>
      </c>
      <c r="JL79">
        <v>7.2157612778815802E-4</v>
      </c>
      <c r="JM79">
        <v>2783518</v>
      </c>
      <c r="JN79">
        <v>276</v>
      </c>
      <c r="JP79" t="s">
        <v>83</v>
      </c>
      <c r="JQ79">
        <v>7.2160254453363499E-4</v>
      </c>
      <c r="JR79">
        <v>6003283</v>
      </c>
      <c r="JS79">
        <v>429</v>
      </c>
      <c r="JU79" t="s">
        <v>83</v>
      </c>
      <c r="JV79">
        <v>7.2165053285455898E-4</v>
      </c>
      <c r="JW79">
        <v>6043274</v>
      </c>
      <c r="JX79">
        <v>428</v>
      </c>
      <c r="JZ79" t="s">
        <v>83</v>
      </c>
      <c r="KA79">
        <v>7.1875903041113598E-4</v>
      </c>
      <c r="KB79">
        <v>4514406</v>
      </c>
      <c r="KC79">
        <v>454</v>
      </c>
      <c r="KE79" t="s">
        <v>82</v>
      </c>
      <c r="KF79">
        <v>7.5602848534849399E-4</v>
      </c>
      <c r="KG79">
        <v>20527994</v>
      </c>
      <c r="KH79">
        <v>1301</v>
      </c>
      <c r="KJ79" t="s">
        <v>82</v>
      </c>
      <c r="KK79">
        <v>7.5872458695061898E-4</v>
      </c>
      <c r="KL79">
        <v>20797024</v>
      </c>
      <c r="KM79">
        <v>1407</v>
      </c>
      <c r="KO79" t="s">
        <v>82</v>
      </c>
      <c r="KP79">
        <v>7.6074399388242995E-4</v>
      </c>
      <c r="KQ79">
        <v>20114279</v>
      </c>
      <c r="KR79">
        <v>1360</v>
      </c>
      <c r="KT79" t="s">
        <v>82</v>
      </c>
      <c r="KU79">
        <v>7.6771389243892696E-4</v>
      </c>
      <c r="KV79">
        <v>19307969</v>
      </c>
      <c r="KW79">
        <v>1277</v>
      </c>
    </row>
    <row r="80" spans="1:309" x14ac:dyDescent="0.25">
      <c r="A80" t="s">
        <v>100</v>
      </c>
      <c r="B80">
        <v>1.5922583807534E-3</v>
      </c>
      <c r="C80">
        <v>5900234</v>
      </c>
      <c r="D80">
        <v>1671</v>
      </c>
      <c r="F80" t="s">
        <v>201</v>
      </c>
      <c r="G80">
        <v>3.6304558414275699E-3</v>
      </c>
      <c r="H80">
        <v>7732010</v>
      </c>
      <c r="I80">
        <v>1557</v>
      </c>
      <c r="K80" t="s">
        <v>201</v>
      </c>
      <c r="L80">
        <v>3.39337987933363E-3</v>
      </c>
      <c r="M80">
        <v>7664706</v>
      </c>
      <c r="N80">
        <v>1665</v>
      </c>
      <c r="P80" t="s">
        <v>100</v>
      </c>
      <c r="Q80">
        <v>1.5672417306516299E-3</v>
      </c>
      <c r="R80">
        <v>5946826</v>
      </c>
      <c r="S80">
        <v>1670</v>
      </c>
      <c r="U80" t="s">
        <v>100</v>
      </c>
      <c r="V80">
        <v>1.5083682736956501E-3</v>
      </c>
      <c r="W80">
        <v>6289129</v>
      </c>
      <c r="X80">
        <v>1766</v>
      </c>
      <c r="Z80" t="s">
        <v>100</v>
      </c>
      <c r="AA80">
        <v>1.5006216053962201E-3</v>
      </c>
      <c r="AB80">
        <v>6505408</v>
      </c>
      <c r="AC80">
        <v>1793</v>
      </c>
      <c r="AE80" t="s">
        <v>100</v>
      </c>
      <c r="AF80">
        <v>1.4657544488222199E-3</v>
      </c>
      <c r="AG80">
        <v>6815223</v>
      </c>
      <c r="AH80">
        <v>1777</v>
      </c>
      <c r="AJ80" t="s">
        <v>100</v>
      </c>
      <c r="AK80">
        <v>1.47849872497051E-3</v>
      </c>
      <c r="AL80">
        <v>6818172</v>
      </c>
      <c r="AM80">
        <v>1784</v>
      </c>
      <c r="AO80" t="s">
        <v>100</v>
      </c>
      <c r="AP80">
        <v>1.5856059025974401E-3</v>
      </c>
      <c r="AQ80">
        <v>10534265</v>
      </c>
      <c r="AR80">
        <v>1774</v>
      </c>
      <c r="AT80" t="s">
        <v>98</v>
      </c>
      <c r="AU80">
        <v>7.5928978446708104E-4</v>
      </c>
      <c r="AV80">
        <v>4574524</v>
      </c>
      <c r="AW80">
        <v>673</v>
      </c>
      <c r="AY80" t="s">
        <v>98</v>
      </c>
      <c r="AZ80">
        <v>7.6335066533785197E-4</v>
      </c>
      <c r="BA80">
        <v>4616814</v>
      </c>
      <c r="BB80">
        <v>674</v>
      </c>
      <c r="BD80" t="s">
        <v>98</v>
      </c>
      <c r="BE80">
        <v>7.6314357233343204E-4</v>
      </c>
      <c r="BF80">
        <v>4988677</v>
      </c>
      <c r="BG80">
        <v>672</v>
      </c>
      <c r="BI80" t="s">
        <v>98</v>
      </c>
      <c r="BJ80">
        <v>7.5843491502596905E-4</v>
      </c>
      <c r="BK80">
        <v>5096908</v>
      </c>
      <c r="BL80">
        <v>671</v>
      </c>
      <c r="BN80" t="s">
        <v>95</v>
      </c>
      <c r="BO80">
        <v>7.4437623052867497E-4</v>
      </c>
      <c r="BP80">
        <v>7437144</v>
      </c>
      <c r="BQ80">
        <v>1207</v>
      </c>
      <c r="BS80" t="s">
        <v>95</v>
      </c>
      <c r="BT80">
        <v>7.4479660983700299E-4</v>
      </c>
      <c r="BU80">
        <v>8156605</v>
      </c>
      <c r="BV80">
        <v>1210</v>
      </c>
      <c r="BX80" t="s">
        <v>95</v>
      </c>
      <c r="BY80">
        <v>7.4802306532647503E-4</v>
      </c>
      <c r="BZ80">
        <v>8763703</v>
      </c>
      <c r="CA80">
        <v>1194</v>
      </c>
      <c r="CC80" t="s">
        <v>95</v>
      </c>
      <c r="CD80">
        <v>7.4600703449532102E-4</v>
      </c>
      <c r="CE80">
        <v>9298733</v>
      </c>
      <c r="CF80">
        <v>1351</v>
      </c>
      <c r="CH80" t="s">
        <v>95</v>
      </c>
      <c r="CI80">
        <v>7.4615952974047505E-4</v>
      </c>
      <c r="CJ80">
        <v>8338254</v>
      </c>
      <c r="CK80">
        <v>1181</v>
      </c>
      <c r="CM80" t="s">
        <v>95</v>
      </c>
      <c r="CN80">
        <v>7.3883657207311304E-4</v>
      </c>
      <c r="CO80">
        <v>10245272</v>
      </c>
      <c r="CP80">
        <v>1226</v>
      </c>
      <c r="CR80" t="s">
        <v>95</v>
      </c>
      <c r="CS80">
        <v>7.4728050268650604E-4</v>
      </c>
      <c r="CT80">
        <v>10160826</v>
      </c>
      <c r="CU80">
        <v>1089</v>
      </c>
      <c r="CW80" t="s">
        <v>95</v>
      </c>
      <c r="CX80">
        <v>7.4838695255890803E-4</v>
      </c>
      <c r="CY80">
        <v>11201553</v>
      </c>
      <c r="CZ80">
        <v>1343</v>
      </c>
      <c r="DB80" t="s">
        <v>95</v>
      </c>
      <c r="DC80">
        <v>7.4285405335740003E-4</v>
      </c>
      <c r="DD80">
        <v>12189064</v>
      </c>
      <c r="DE80">
        <v>1248</v>
      </c>
      <c r="DG80" t="s">
        <v>95</v>
      </c>
      <c r="DH80">
        <v>7.4498784484414301E-4</v>
      </c>
      <c r="DI80">
        <v>12848699</v>
      </c>
      <c r="DJ80">
        <v>1254</v>
      </c>
      <c r="DL80" t="s">
        <v>95</v>
      </c>
      <c r="DM80">
        <v>7.2578195637169397E-4</v>
      </c>
      <c r="DN80">
        <v>13907384</v>
      </c>
      <c r="DO80">
        <v>1406</v>
      </c>
      <c r="DQ80" t="s">
        <v>95</v>
      </c>
      <c r="DR80">
        <v>7.4027505618900504E-4</v>
      </c>
      <c r="DS80">
        <v>13672699</v>
      </c>
      <c r="DT80">
        <v>1397</v>
      </c>
      <c r="DV80" t="s">
        <v>94</v>
      </c>
      <c r="DW80">
        <v>1.4173994343114099E-3</v>
      </c>
      <c r="DX80">
        <v>18515449</v>
      </c>
      <c r="DY80">
        <v>1778</v>
      </c>
      <c r="EA80" t="s">
        <v>94</v>
      </c>
      <c r="EB80">
        <v>1.3601850296282799E-3</v>
      </c>
      <c r="EC80">
        <v>19967519</v>
      </c>
      <c r="ED80">
        <v>1781</v>
      </c>
      <c r="EF80" t="s">
        <v>94</v>
      </c>
      <c r="EG80">
        <v>1.33629625299165E-3</v>
      </c>
      <c r="EH80">
        <v>20828553</v>
      </c>
      <c r="EI80">
        <v>1685</v>
      </c>
      <c r="EK80" t="s">
        <v>94</v>
      </c>
      <c r="EL80">
        <v>1.3168926150166501E-3</v>
      </c>
      <c r="EM80">
        <v>21613041</v>
      </c>
      <c r="EN80">
        <v>1782</v>
      </c>
      <c r="EP80" t="s">
        <v>94</v>
      </c>
      <c r="EQ80">
        <v>1.30178323329081E-3</v>
      </c>
      <c r="ER80">
        <v>22764590</v>
      </c>
      <c r="ES80">
        <v>1806</v>
      </c>
      <c r="EU80" t="s">
        <v>93</v>
      </c>
      <c r="EV80">
        <v>7.2119424675988399E-4</v>
      </c>
      <c r="EW80">
        <v>11224975</v>
      </c>
      <c r="EX80">
        <v>792</v>
      </c>
      <c r="EZ80" t="s">
        <v>93</v>
      </c>
      <c r="FA80">
        <v>7.2047382138668297E-4</v>
      </c>
      <c r="FB80">
        <v>10349873</v>
      </c>
      <c r="FC80">
        <v>656</v>
      </c>
      <c r="FE80" t="s">
        <v>93</v>
      </c>
      <c r="FF80">
        <v>7.2341521721894296E-4</v>
      </c>
      <c r="FG80">
        <v>10720120</v>
      </c>
      <c r="FH80">
        <v>657</v>
      </c>
      <c r="FJ80" t="s">
        <v>93</v>
      </c>
      <c r="FK80">
        <v>7.2333890873821003E-4</v>
      </c>
      <c r="FL80">
        <v>8799388</v>
      </c>
      <c r="FM80">
        <v>498</v>
      </c>
      <c r="FO80" t="s">
        <v>91</v>
      </c>
      <c r="FP80">
        <v>7.8142131556140396E-4</v>
      </c>
      <c r="FQ80">
        <v>28152870</v>
      </c>
      <c r="FR80">
        <v>1955</v>
      </c>
      <c r="FT80" t="s">
        <v>91</v>
      </c>
      <c r="FU80">
        <v>8.2811044497264799E-4</v>
      </c>
      <c r="FV80">
        <v>28045457</v>
      </c>
      <c r="FW80">
        <v>1805</v>
      </c>
      <c r="FY80" t="s">
        <v>91</v>
      </c>
      <c r="FZ80">
        <v>8.3521806503817698E-4</v>
      </c>
      <c r="GA80">
        <v>26738622</v>
      </c>
      <c r="GB80">
        <v>1868</v>
      </c>
      <c r="GD80" t="s">
        <v>91</v>
      </c>
      <c r="GE80">
        <v>8.4125534190487199E-4</v>
      </c>
      <c r="GF80">
        <v>23233427</v>
      </c>
      <c r="GG80">
        <v>1790</v>
      </c>
      <c r="GI80" t="s">
        <v>90</v>
      </c>
      <c r="GJ80">
        <v>7.9939564403126804E-4</v>
      </c>
      <c r="GK80">
        <v>22975835</v>
      </c>
      <c r="GL80">
        <v>1913</v>
      </c>
      <c r="GN80" t="s">
        <v>90</v>
      </c>
      <c r="GO80">
        <v>7.99555276600615E-4</v>
      </c>
      <c r="GP80">
        <v>23931519</v>
      </c>
      <c r="GQ80">
        <v>1916</v>
      </c>
      <c r="GS80" t="s">
        <v>87</v>
      </c>
      <c r="GT80">
        <v>1.0462846757813601E-3</v>
      </c>
      <c r="GU80">
        <v>24031065</v>
      </c>
      <c r="GV80">
        <v>2114</v>
      </c>
      <c r="GX80" t="s">
        <v>87</v>
      </c>
      <c r="GY80">
        <v>1.04043235853076E-3</v>
      </c>
      <c r="GZ80">
        <v>23096310</v>
      </c>
      <c r="HA80">
        <v>2100</v>
      </c>
      <c r="HC80" t="s">
        <v>87</v>
      </c>
      <c r="HD80">
        <v>1.0133252094340899E-3</v>
      </c>
      <c r="HE80">
        <v>25324744</v>
      </c>
      <c r="HF80">
        <v>2205</v>
      </c>
      <c r="HH80" t="s">
        <v>87</v>
      </c>
      <c r="HI80">
        <v>1.0009831296415501E-3</v>
      </c>
      <c r="HJ80">
        <v>23726168</v>
      </c>
      <c r="HK80">
        <v>2088</v>
      </c>
      <c r="HM80" t="s">
        <v>87</v>
      </c>
      <c r="HN80">
        <v>9.9883277266849392E-4</v>
      </c>
      <c r="HO80">
        <v>25311708</v>
      </c>
      <c r="HP80">
        <v>2104</v>
      </c>
      <c r="HR80" t="s">
        <v>85</v>
      </c>
      <c r="HS80">
        <v>7.3168500285329197E-4</v>
      </c>
      <c r="HT80">
        <v>10680020</v>
      </c>
      <c r="HU80">
        <v>951</v>
      </c>
      <c r="HW80" t="s">
        <v>84</v>
      </c>
      <c r="HX80">
        <v>8.1064276703427798E-4</v>
      </c>
      <c r="HY80">
        <v>17854513</v>
      </c>
      <c r="HZ80">
        <v>1711</v>
      </c>
      <c r="IB80" t="s">
        <v>84</v>
      </c>
      <c r="IC80">
        <v>8.07213345710264E-4</v>
      </c>
      <c r="ID80">
        <v>18267749</v>
      </c>
      <c r="IE80">
        <v>1722</v>
      </c>
      <c r="IG80" t="s">
        <v>84</v>
      </c>
      <c r="IH80">
        <v>7.9877113621380595E-4</v>
      </c>
      <c r="II80">
        <v>15804994</v>
      </c>
      <c r="IJ80">
        <v>1419</v>
      </c>
      <c r="IL80" t="s">
        <v>84</v>
      </c>
      <c r="IM80">
        <v>8.1486040886174095E-4</v>
      </c>
      <c r="IN80">
        <v>14634934</v>
      </c>
      <c r="IO80">
        <v>1427</v>
      </c>
      <c r="IQ80" t="s">
        <v>84</v>
      </c>
      <c r="IR80">
        <v>8.06814109420531E-4</v>
      </c>
      <c r="IS80">
        <v>15162436</v>
      </c>
      <c r="IT80">
        <v>1430</v>
      </c>
      <c r="IV80" t="s">
        <v>84</v>
      </c>
      <c r="IW80">
        <v>7.9802542006400003E-4</v>
      </c>
      <c r="IX80">
        <v>15698289</v>
      </c>
      <c r="IY80">
        <v>1632</v>
      </c>
      <c r="JA80" t="s">
        <v>84</v>
      </c>
      <c r="JB80">
        <v>8.0083139982526795E-4</v>
      </c>
      <c r="JC80">
        <v>15415841</v>
      </c>
      <c r="JD80">
        <v>1435</v>
      </c>
      <c r="JF80" t="s">
        <v>84</v>
      </c>
      <c r="JG80">
        <v>8.2520464174609795E-4</v>
      </c>
      <c r="JH80">
        <v>15667049</v>
      </c>
      <c r="JI80">
        <v>1803</v>
      </c>
      <c r="JK80" t="s">
        <v>84</v>
      </c>
      <c r="JL80">
        <v>8.5455826958391297E-4</v>
      </c>
      <c r="JM80">
        <v>15872776</v>
      </c>
      <c r="JN80">
        <v>1796</v>
      </c>
      <c r="JP80" t="s">
        <v>84</v>
      </c>
      <c r="JQ80">
        <v>8.50155684210236E-4</v>
      </c>
      <c r="JR80">
        <v>15713196</v>
      </c>
      <c r="JS80">
        <v>1801</v>
      </c>
      <c r="JU80" t="s">
        <v>84</v>
      </c>
      <c r="JV80">
        <v>8.5957870676775299E-4</v>
      </c>
      <c r="JW80">
        <v>15884297</v>
      </c>
      <c r="JX80">
        <v>1693</v>
      </c>
      <c r="JZ80" t="s">
        <v>84</v>
      </c>
      <c r="KA80">
        <v>8.0723290601352404E-4</v>
      </c>
      <c r="KB80">
        <v>11906716</v>
      </c>
      <c r="KC80">
        <v>1437</v>
      </c>
      <c r="KE80" t="s">
        <v>83</v>
      </c>
      <c r="KF80">
        <v>7.10042836459912E-4</v>
      </c>
      <c r="KG80">
        <v>7912552</v>
      </c>
      <c r="KH80">
        <v>631</v>
      </c>
      <c r="KJ80" t="s">
        <v>83</v>
      </c>
      <c r="KK80">
        <v>7.1011542939942898E-4</v>
      </c>
      <c r="KL80">
        <v>7974622</v>
      </c>
      <c r="KM80">
        <v>636</v>
      </c>
      <c r="KO80" t="s">
        <v>83</v>
      </c>
      <c r="KP80">
        <v>7.1291648701066602E-4</v>
      </c>
      <c r="KQ80">
        <v>7652105</v>
      </c>
      <c r="KR80">
        <v>620</v>
      </c>
      <c r="KT80" t="s">
        <v>83</v>
      </c>
      <c r="KU80">
        <v>7.1303051575414395E-4</v>
      </c>
      <c r="KV80">
        <v>4863905</v>
      </c>
      <c r="KW80">
        <v>450</v>
      </c>
    </row>
    <row r="81" spans="1:309" x14ac:dyDescent="0.25">
      <c r="A81" t="s">
        <v>101</v>
      </c>
      <c r="B81">
        <v>8.1490722982913405E-4</v>
      </c>
      <c r="C81">
        <v>3818002</v>
      </c>
      <c r="D81">
        <v>1154</v>
      </c>
      <c r="F81" t="s">
        <v>202</v>
      </c>
      <c r="G81">
        <v>2.71748116015459E-3</v>
      </c>
      <c r="H81">
        <v>6784905</v>
      </c>
      <c r="I81">
        <v>1557</v>
      </c>
      <c r="K81" t="s">
        <v>202</v>
      </c>
      <c r="L81">
        <v>2.4972943347511801E-3</v>
      </c>
      <c r="M81">
        <v>6756098</v>
      </c>
      <c r="N81">
        <v>1665</v>
      </c>
      <c r="P81" t="s">
        <v>101</v>
      </c>
      <c r="Q81">
        <v>8.1184501828845696E-4</v>
      </c>
      <c r="R81">
        <v>3459750</v>
      </c>
      <c r="S81">
        <v>1009</v>
      </c>
      <c r="U81" t="s">
        <v>101</v>
      </c>
      <c r="V81">
        <v>7.9954695971494797E-4</v>
      </c>
      <c r="W81">
        <v>3127880</v>
      </c>
      <c r="X81">
        <v>968</v>
      </c>
      <c r="Z81" t="s">
        <v>101</v>
      </c>
      <c r="AA81">
        <v>7.9274016748997903E-4</v>
      </c>
      <c r="AB81">
        <v>3756874</v>
      </c>
      <c r="AC81">
        <v>1093</v>
      </c>
      <c r="AE81" t="s">
        <v>101</v>
      </c>
      <c r="AF81">
        <v>7.9624674096310795E-4</v>
      </c>
      <c r="AG81">
        <v>3950341</v>
      </c>
      <c r="AH81">
        <v>1114</v>
      </c>
      <c r="AJ81" t="s">
        <v>101</v>
      </c>
      <c r="AK81">
        <v>8.0333509484877301E-4</v>
      </c>
      <c r="AL81">
        <v>3041999</v>
      </c>
      <c r="AM81">
        <v>830</v>
      </c>
      <c r="AO81" t="s">
        <v>101</v>
      </c>
      <c r="AP81">
        <v>8.0036029911367801E-4</v>
      </c>
      <c r="AQ81">
        <v>5271272</v>
      </c>
      <c r="AR81">
        <v>972</v>
      </c>
      <c r="AT81" t="s">
        <v>99</v>
      </c>
      <c r="AU81">
        <v>7.6088233544286397E-4</v>
      </c>
      <c r="AV81">
        <v>4240859</v>
      </c>
      <c r="AW81">
        <v>804</v>
      </c>
      <c r="AY81" t="s">
        <v>99</v>
      </c>
      <c r="AZ81">
        <v>7.6029655019521603E-4</v>
      </c>
      <c r="BA81">
        <v>5107344</v>
      </c>
      <c r="BB81">
        <v>1065</v>
      </c>
      <c r="BD81" t="s">
        <v>99</v>
      </c>
      <c r="BE81">
        <v>7.5799454906766103E-4</v>
      </c>
      <c r="BF81">
        <v>4677264</v>
      </c>
      <c r="BG81">
        <v>927</v>
      </c>
      <c r="BI81" t="s">
        <v>99</v>
      </c>
      <c r="BJ81">
        <v>7.51957669032608E-4</v>
      </c>
      <c r="BK81">
        <v>5882755</v>
      </c>
      <c r="BL81">
        <v>1084</v>
      </c>
      <c r="BN81" t="s">
        <v>96</v>
      </c>
      <c r="BO81">
        <v>7.9523434468458103E-4</v>
      </c>
      <c r="BP81">
        <v>6303319</v>
      </c>
      <c r="BQ81">
        <v>1089</v>
      </c>
      <c r="BS81" t="s">
        <v>96</v>
      </c>
      <c r="BT81">
        <v>7.9654018972470197E-4</v>
      </c>
      <c r="BU81">
        <v>8325402</v>
      </c>
      <c r="BV81">
        <v>1244</v>
      </c>
      <c r="BX81" t="s">
        <v>96</v>
      </c>
      <c r="BY81">
        <v>7.7555526621979603E-4</v>
      </c>
      <c r="BZ81">
        <v>7438114</v>
      </c>
      <c r="CA81">
        <v>1087</v>
      </c>
      <c r="CC81" t="s">
        <v>96</v>
      </c>
      <c r="CD81">
        <v>7.7860879167692798E-4</v>
      </c>
      <c r="CE81">
        <v>9074784</v>
      </c>
      <c r="CF81">
        <v>1244</v>
      </c>
      <c r="CH81" t="s">
        <v>96</v>
      </c>
      <c r="CI81">
        <v>7.7523887869416098E-4</v>
      </c>
      <c r="CJ81">
        <v>9457169</v>
      </c>
      <c r="CK81">
        <v>1256</v>
      </c>
      <c r="CM81" t="s">
        <v>96</v>
      </c>
      <c r="CN81">
        <v>7.7243802443283203E-4</v>
      </c>
      <c r="CO81">
        <v>10453976</v>
      </c>
      <c r="CP81">
        <v>1260</v>
      </c>
      <c r="CR81" t="s">
        <v>96</v>
      </c>
      <c r="CS81">
        <v>7.6651732030358995E-4</v>
      </c>
      <c r="CT81">
        <v>10436901</v>
      </c>
      <c r="CU81">
        <v>1247</v>
      </c>
      <c r="CW81" t="s">
        <v>96</v>
      </c>
      <c r="CX81">
        <v>7.6360873255816705E-4</v>
      </c>
      <c r="CY81">
        <v>10770265</v>
      </c>
      <c r="CZ81">
        <v>1254</v>
      </c>
      <c r="DB81" t="s">
        <v>96</v>
      </c>
      <c r="DC81">
        <v>7.6026200896081499E-4</v>
      </c>
      <c r="DD81">
        <v>11991753</v>
      </c>
      <c r="DE81">
        <v>1264</v>
      </c>
      <c r="DG81" t="s">
        <v>96</v>
      </c>
      <c r="DH81">
        <v>7.5743550768790505E-4</v>
      </c>
      <c r="DI81">
        <v>13422597</v>
      </c>
      <c r="DJ81">
        <v>1254</v>
      </c>
      <c r="DL81" t="s">
        <v>96</v>
      </c>
      <c r="DM81">
        <v>7.3720682384256699E-4</v>
      </c>
      <c r="DN81">
        <v>13912064</v>
      </c>
      <c r="DO81">
        <v>1429</v>
      </c>
      <c r="DQ81" t="s">
        <v>96</v>
      </c>
      <c r="DR81">
        <v>7.5930228683950603E-4</v>
      </c>
      <c r="DS81">
        <v>13137062</v>
      </c>
      <c r="DT81">
        <v>1296</v>
      </c>
      <c r="DV81" t="s">
        <v>95</v>
      </c>
      <c r="DW81">
        <v>7.4408276996865E-4</v>
      </c>
      <c r="DX81">
        <v>11095197</v>
      </c>
      <c r="DY81">
        <v>1120</v>
      </c>
      <c r="EA81" t="s">
        <v>95</v>
      </c>
      <c r="EB81">
        <v>7.3659338945728002E-4</v>
      </c>
      <c r="EC81">
        <v>14289215</v>
      </c>
      <c r="ED81">
        <v>1307</v>
      </c>
      <c r="EF81" t="s">
        <v>95</v>
      </c>
      <c r="EG81">
        <v>7.3054781458538798E-4</v>
      </c>
      <c r="EH81">
        <v>15037505</v>
      </c>
      <c r="EI81">
        <v>1310</v>
      </c>
      <c r="EK81" t="s">
        <v>95</v>
      </c>
      <c r="EL81">
        <v>7.3155527435651499E-4</v>
      </c>
      <c r="EM81">
        <v>15614806</v>
      </c>
      <c r="EN81">
        <v>1299</v>
      </c>
      <c r="EP81" t="s">
        <v>95</v>
      </c>
      <c r="EQ81">
        <v>7.2555484896578504E-4</v>
      </c>
      <c r="ER81">
        <v>17742086</v>
      </c>
      <c r="ES81">
        <v>1283</v>
      </c>
      <c r="EU81" t="s">
        <v>94</v>
      </c>
      <c r="EV81">
        <v>1.23669738138247E-3</v>
      </c>
      <c r="EW81">
        <v>25716893</v>
      </c>
      <c r="EX81">
        <v>1922</v>
      </c>
      <c r="EZ81" t="s">
        <v>94</v>
      </c>
      <c r="FA81">
        <v>1.24299060680268E-3</v>
      </c>
      <c r="FB81">
        <v>26900786</v>
      </c>
      <c r="FC81">
        <v>1924</v>
      </c>
      <c r="FE81" t="s">
        <v>94</v>
      </c>
      <c r="FF81">
        <v>1.2352695798757999E-3</v>
      </c>
      <c r="FG81">
        <v>27663985</v>
      </c>
      <c r="FH81">
        <v>1880</v>
      </c>
      <c r="FJ81" t="s">
        <v>94</v>
      </c>
      <c r="FK81">
        <v>1.2376669467121699E-3</v>
      </c>
      <c r="FL81">
        <v>28381559</v>
      </c>
      <c r="FM81">
        <v>1793</v>
      </c>
      <c r="FO81" t="s">
        <v>92</v>
      </c>
      <c r="FP81">
        <v>1.10226324430511E-3</v>
      </c>
      <c r="FQ81">
        <v>26838987</v>
      </c>
      <c r="FR81">
        <v>1811</v>
      </c>
      <c r="FT81" t="s">
        <v>92</v>
      </c>
      <c r="FU81">
        <v>1.1048405614798001E-3</v>
      </c>
      <c r="FV81">
        <v>26775715</v>
      </c>
      <c r="FW81">
        <v>1863</v>
      </c>
      <c r="FY81" t="s">
        <v>92</v>
      </c>
      <c r="FZ81">
        <v>1.16011843223348E-3</v>
      </c>
      <c r="GA81">
        <v>25086257</v>
      </c>
      <c r="GB81">
        <v>1847</v>
      </c>
      <c r="GD81" t="s">
        <v>92</v>
      </c>
      <c r="GE81">
        <v>1.13296048832446E-3</v>
      </c>
      <c r="GF81">
        <v>21700907</v>
      </c>
      <c r="GG81">
        <v>1791</v>
      </c>
      <c r="GI81" t="s">
        <v>91</v>
      </c>
      <c r="GJ81">
        <v>8.3872591461910497E-4</v>
      </c>
      <c r="GK81">
        <v>23396772</v>
      </c>
      <c r="GL81">
        <v>1861</v>
      </c>
      <c r="GN81" t="s">
        <v>91</v>
      </c>
      <c r="GO81">
        <v>8.3021712003712104E-4</v>
      </c>
      <c r="GP81">
        <v>24370686</v>
      </c>
      <c r="GQ81">
        <v>1862</v>
      </c>
      <c r="GS81" t="s">
        <v>88</v>
      </c>
      <c r="GT81">
        <v>7.7317076686759904E-4</v>
      </c>
      <c r="GU81">
        <v>20281608</v>
      </c>
      <c r="GV81">
        <v>1798</v>
      </c>
      <c r="GX81" t="s">
        <v>88</v>
      </c>
      <c r="GY81">
        <v>7.5415810860726196E-4</v>
      </c>
      <c r="GZ81">
        <v>18237541</v>
      </c>
      <c r="HA81">
        <v>1422</v>
      </c>
      <c r="HC81" t="s">
        <v>88</v>
      </c>
      <c r="HD81">
        <v>7.5505425629478499E-4</v>
      </c>
      <c r="HE81">
        <v>18116562</v>
      </c>
      <c r="HF81">
        <v>1393</v>
      </c>
      <c r="HH81" t="s">
        <v>88</v>
      </c>
      <c r="HI81">
        <v>7.6164211666299999E-4</v>
      </c>
      <c r="HJ81">
        <v>17218863</v>
      </c>
      <c r="HK81">
        <v>1368</v>
      </c>
      <c r="HM81" t="s">
        <v>88</v>
      </c>
      <c r="HN81">
        <v>7.6540339956236302E-4</v>
      </c>
      <c r="HO81">
        <v>19205802</v>
      </c>
      <c r="HP81">
        <v>1519</v>
      </c>
      <c r="HR81" t="s">
        <v>86</v>
      </c>
      <c r="HS81">
        <v>7.3066473117221903E-4</v>
      </c>
      <c r="HT81">
        <v>1542441</v>
      </c>
      <c r="HU81">
        <v>261</v>
      </c>
      <c r="HW81" t="s">
        <v>85</v>
      </c>
      <c r="HX81">
        <v>7.2272535530953301E-4</v>
      </c>
      <c r="HY81">
        <v>8226490</v>
      </c>
      <c r="HZ81">
        <v>780</v>
      </c>
      <c r="IB81" t="s">
        <v>85</v>
      </c>
      <c r="IC81">
        <v>7.2201643574140804E-4</v>
      </c>
      <c r="ID81">
        <v>8492223</v>
      </c>
      <c r="IE81">
        <v>789</v>
      </c>
      <c r="IG81" t="s">
        <v>85</v>
      </c>
      <c r="IH81">
        <v>7.2771488843880404E-4</v>
      </c>
      <c r="II81">
        <v>3622548</v>
      </c>
      <c r="IJ81">
        <v>460</v>
      </c>
      <c r="IL81" t="s">
        <v>85</v>
      </c>
      <c r="IM81">
        <v>7.26479679598465E-4</v>
      </c>
      <c r="IN81">
        <v>5946168</v>
      </c>
      <c r="IO81">
        <v>496</v>
      </c>
      <c r="IQ81" t="s">
        <v>85</v>
      </c>
      <c r="IR81">
        <v>7.2771030017859098E-4</v>
      </c>
      <c r="IS81">
        <v>3621859</v>
      </c>
      <c r="IT81">
        <v>446</v>
      </c>
      <c r="IV81" t="s">
        <v>85</v>
      </c>
      <c r="IW81">
        <v>7.1880083541284905E-4</v>
      </c>
      <c r="IX81">
        <v>3476454</v>
      </c>
      <c r="IY81">
        <v>445</v>
      </c>
      <c r="JA81" t="s">
        <v>85</v>
      </c>
      <c r="JB81">
        <v>7.1974385085941603E-4</v>
      </c>
      <c r="JC81">
        <v>7422724</v>
      </c>
      <c r="JD81">
        <v>723</v>
      </c>
      <c r="JF81" t="s">
        <v>85</v>
      </c>
      <c r="JG81">
        <v>7.1913471226595896E-4</v>
      </c>
      <c r="JH81">
        <v>6635515</v>
      </c>
      <c r="JI81">
        <v>614</v>
      </c>
      <c r="JK81" t="s">
        <v>85</v>
      </c>
      <c r="JL81">
        <v>7.2189057040770196E-4</v>
      </c>
      <c r="JM81">
        <v>6367407</v>
      </c>
      <c r="JN81">
        <v>484</v>
      </c>
      <c r="JP81" t="s">
        <v>85</v>
      </c>
      <c r="JQ81">
        <v>7.2218413241303503E-4</v>
      </c>
      <c r="JR81">
        <v>6346781</v>
      </c>
      <c r="JS81">
        <v>627</v>
      </c>
      <c r="JU81" t="s">
        <v>85</v>
      </c>
      <c r="JV81">
        <v>7.2204767110242598E-4</v>
      </c>
      <c r="JW81">
        <v>6619426</v>
      </c>
      <c r="JX81">
        <v>749</v>
      </c>
      <c r="JZ81" t="s">
        <v>85</v>
      </c>
      <c r="KA81">
        <v>7.1901370655784002E-4</v>
      </c>
      <c r="KB81">
        <v>10009925</v>
      </c>
      <c r="KC81">
        <v>746</v>
      </c>
      <c r="KE81" t="s">
        <v>84</v>
      </c>
      <c r="KF81">
        <v>8.4560803397214495E-4</v>
      </c>
      <c r="KG81">
        <v>16490578</v>
      </c>
      <c r="KH81">
        <v>1712</v>
      </c>
      <c r="KJ81" t="s">
        <v>84</v>
      </c>
      <c r="KK81">
        <v>8.2869083465822902E-4</v>
      </c>
      <c r="KL81">
        <v>16600223</v>
      </c>
      <c r="KM81">
        <v>1770</v>
      </c>
      <c r="KO81" t="s">
        <v>84</v>
      </c>
      <c r="KP81">
        <v>8.1792682216244605E-4</v>
      </c>
      <c r="KQ81">
        <v>15149318</v>
      </c>
      <c r="KR81">
        <v>1640</v>
      </c>
      <c r="KT81" t="s">
        <v>84</v>
      </c>
      <c r="KU81">
        <v>8.4970214591500602E-4</v>
      </c>
      <c r="KV81">
        <v>14660506</v>
      </c>
      <c r="KW81">
        <v>1659</v>
      </c>
    </row>
    <row r="82" spans="1:309" x14ac:dyDescent="0.25">
      <c r="A82" t="s">
        <v>102</v>
      </c>
      <c r="B82">
        <v>7.7469722185551895E-4</v>
      </c>
      <c r="C82">
        <v>3108072</v>
      </c>
      <c r="D82">
        <v>870</v>
      </c>
      <c r="F82" t="s">
        <v>203</v>
      </c>
      <c r="G82">
        <v>8.4459605774948399E-4</v>
      </c>
      <c r="H82">
        <v>4706033</v>
      </c>
      <c r="I82">
        <v>1256</v>
      </c>
      <c r="K82" t="s">
        <v>203</v>
      </c>
      <c r="L82">
        <v>8.5788639821790297E-4</v>
      </c>
      <c r="M82">
        <v>4699289</v>
      </c>
      <c r="N82">
        <v>1326</v>
      </c>
      <c r="P82" t="s">
        <v>102</v>
      </c>
      <c r="Q82">
        <v>7.8007146209732798E-4</v>
      </c>
      <c r="R82">
        <v>3099408</v>
      </c>
      <c r="S82">
        <v>877</v>
      </c>
      <c r="U82" t="s">
        <v>102</v>
      </c>
      <c r="V82">
        <v>7.7103665673410797E-4</v>
      </c>
      <c r="W82">
        <v>2851826</v>
      </c>
      <c r="X82">
        <v>778</v>
      </c>
      <c r="Z82" t="s">
        <v>102</v>
      </c>
      <c r="AA82">
        <v>7.6384982538290497E-4</v>
      </c>
      <c r="AB82">
        <v>2938539</v>
      </c>
      <c r="AC82">
        <v>780</v>
      </c>
      <c r="AE82" t="s">
        <v>102</v>
      </c>
      <c r="AF82">
        <v>7.7067494230090305E-4</v>
      </c>
      <c r="AG82">
        <v>3125722</v>
      </c>
      <c r="AH82">
        <v>829</v>
      </c>
      <c r="AJ82" t="s">
        <v>102</v>
      </c>
      <c r="AK82">
        <v>7.7247198440179104E-4</v>
      </c>
      <c r="AL82">
        <v>3522180</v>
      </c>
      <c r="AM82">
        <v>929</v>
      </c>
      <c r="AO82" t="s">
        <v>102</v>
      </c>
      <c r="AP82">
        <v>7.7230408143905702E-4</v>
      </c>
      <c r="AQ82">
        <v>4736527</v>
      </c>
      <c r="AR82">
        <v>772</v>
      </c>
      <c r="AT82" t="s">
        <v>57</v>
      </c>
      <c r="AU82">
        <v>9.2488475868915995E-4</v>
      </c>
      <c r="AV82">
        <v>7943414</v>
      </c>
      <c r="AW82">
        <v>1632</v>
      </c>
      <c r="AY82" t="s">
        <v>57</v>
      </c>
      <c r="AZ82">
        <v>9.1604686502691902E-4</v>
      </c>
      <c r="BA82">
        <v>8047977</v>
      </c>
      <c r="BB82">
        <v>1713</v>
      </c>
      <c r="BD82" t="s">
        <v>57</v>
      </c>
      <c r="BE82">
        <v>9.0075090726042799E-4</v>
      </c>
      <c r="BF82">
        <v>8782496</v>
      </c>
      <c r="BG82">
        <v>1668</v>
      </c>
      <c r="BI82" t="s">
        <v>57</v>
      </c>
      <c r="BJ82">
        <v>9.0013317006855495E-4</v>
      </c>
      <c r="BK82">
        <v>8761593</v>
      </c>
      <c r="BL82">
        <v>1660</v>
      </c>
      <c r="BN82" t="s">
        <v>97</v>
      </c>
      <c r="BO82">
        <v>7.40834267124694E-4</v>
      </c>
      <c r="BP82">
        <v>4573154</v>
      </c>
      <c r="BQ82">
        <v>682</v>
      </c>
      <c r="BS82" t="s">
        <v>97</v>
      </c>
      <c r="BT82">
        <v>7.3917736165429195E-4</v>
      </c>
      <c r="BU82">
        <v>4854635</v>
      </c>
      <c r="BV82">
        <v>683</v>
      </c>
      <c r="BX82" t="s">
        <v>97</v>
      </c>
      <c r="BY82">
        <v>7.3012268084982198E-4</v>
      </c>
      <c r="BZ82">
        <v>6324539</v>
      </c>
      <c r="CA82">
        <v>860</v>
      </c>
      <c r="CC82" t="s">
        <v>97</v>
      </c>
      <c r="CD82">
        <v>7.3343200743508999E-4</v>
      </c>
      <c r="CE82">
        <v>6447246</v>
      </c>
      <c r="CF82">
        <v>875</v>
      </c>
      <c r="CH82" t="s">
        <v>97</v>
      </c>
      <c r="CI82">
        <v>7.3211246501826796E-4</v>
      </c>
      <c r="CJ82">
        <v>6368417</v>
      </c>
      <c r="CK82">
        <v>777</v>
      </c>
      <c r="CM82" t="s">
        <v>97</v>
      </c>
      <c r="CN82">
        <v>7.3330243960869604E-4</v>
      </c>
      <c r="CO82">
        <v>7098438</v>
      </c>
      <c r="CP82">
        <v>779</v>
      </c>
      <c r="CR82" t="s">
        <v>97</v>
      </c>
      <c r="CS82">
        <v>7.3458263725391902E-4</v>
      </c>
      <c r="CT82">
        <v>5357194</v>
      </c>
      <c r="CU82">
        <v>617</v>
      </c>
      <c r="CW82" t="s">
        <v>97</v>
      </c>
      <c r="CX82">
        <v>7.3433891682752098E-4</v>
      </c>
      <c r="CY82">
        <v>5841925</v>
      </c>
      <c r="CZ82">
        <v>586</v>
      </c>
      <c r="DB82" t="s">
        <v>97</v>
      </c>
      <c r="DC82">
        <v>7.3439845825871801E-4</v>
      </c>
      <c r="DD82">
        <v>7772155</v>
      </c>
      <c r="DE82">
        <v>757</v>
      </c>
      <c r="DG82" t="s">
        <v>97</v>
      </c>
      <c r="DH82">
        <v>7.3389855315484699E-4</v>
      </c>
      <c r="DI82">
        <v>7401952</v>
      </c>
      <c r="DJ82">
        <v>805</v>
      </c>
      <c r="DL82" t="s">
        <v>97</v>
      </c>
      <c r="DM82">
        <v>7.1915583065525202E-4</v>
      </c>
      <c r="DN82">
        <v>7440402</v>
      </c>
      <c r="DO82">
        <v>635</v>
      </c>
      <c r="DQ82" t="s">
        <v>97</v>
      </c>
      <c r="DR82">
        <v>7.3318864341328897E-4</v>
      </c>
      <c r="DS82">
        <v>7718631</v>
      </c>
      <c r="DT82">
        <v>733</v>
      </c>
      <c r="DV82" t="s">
        <v>96</v>
      </c>
      <c r="DW82">
        <v>7.6745111280873105E-4</v>
      </c>
      <c r="DX82">
        <v>12726942</v>
      </c>
      <c r="DY82">
        <v>1312</v>
      </c>
      <c r="EA82" t="s">
        <v>96</v>
      </c>
      <c r="EB82">
        <v>7.5502932410248503E-4</v>
      </c>
      <c r="EC82">
        <v>10995495</v>
      </c>
      <c r="ED82">
        <v>1137</v>
      </c>
      <c r="EF82" t="s">
        <v>96</v>
      </c>
      <c r="EG82">
        <v>7.5073780880356602E-4</v>
      </c>
      <c r="EH82">
        <v>11632405</v>
      </c>
      <c r="EI82">
        <v>1131</v>
      </c>
      <c r="EK82" t="s">
        <v>96</v>
      </c>
      <c r="EL82">
        <v>7.5079536317682104E-4</v>
      </c>
      <c r="EM82">
        <v>15473859</v>
      </c>
      <c r="EN82">
        <v>1300</v>
      </c>
      <c r="EP82" t="s">
        <v>96</v>
      </c>
      <c r="EQ82">
        <v>7.4759512051762202E-4</v>
      </c>
      <c r="ER82">
        <v>14182005</v>
      </c>
      <c r="ES82">
        <v>1289</v>
      </c>
      <c r="EU82" t="s">
        <v>95</v>
      </c>
      <c r="EV82">
        <v>7.2499071617693103E-4</v>
      </c>
      <c r="EW82">
        <v>20374617</v>
      </c>
      <c r="EX82">
        <v>1403</v>
      </c>
      <c r="EZ82" t="s">
        <v>95</v>
      </c>
      <c r="FA82">
        <v>7.2455083380430698E-4</v>
      </c>
      <c r="FB82">
        <v>22227870</v>
      </c>
      <c r="FC82">
        <v>1554</v>
      </c>
      <c r="FE82" t="s">
        <v>95</v>
      </c>
      <c r="FF82">
        <v>7.35787080157921E-4</v>
      </c>
      <c r="FG82">
        <v>22825226</v>
      </c>
      <c r="FH82">
        <v>1425</v>
      </c>
      <c r="FJ82" t="s">
        <v>95</v>
      </c>
      <c r="FK82">
        <v>7.3085078542603195E-4</v>
      </c>
      <c r="FL82">
        <v>24578429</v>
      </c>
      <c r="FM82">
        <v>1547</v>
      </c>
      <c r="FO82" t="s">
        <v>93</v>
      </c>
      <c r="FP82">
        <v>7.2631166819484103E-4</v>
      </c>
      <c r="FQ82">
        <v>13667387</v>
      </c>
      <c r="FR82">
        <v>649</v>
      </c>
      <c r="FT82" t="s">
        <v>93</v>
      </c>
      <c r="FU82">
        <v>7.1738449233754004E-4</v>
      </c>
      <c r="FV82">
        <v>4959061</v>
      </c>
      <c r="FW82">
        <v>321</v>
      </c>
      <c r="FY82" t="s">
        <v>93</v>
      </c>
      <c r="FZ82">
        <v>7.2324791879317099E-4</v>
      </c>
      <c r="GA82">
        <v>4504446</v>
      </c>
      <c r="GB82">
        <v>316</v>
      </c>
      <c r="GD82" t="s">
        <v>93</v>
      </c>
      <c r="GE82">
        <v>7.2963636200466103E-4</v>
      </c>
      <c r="GF82">
        <v>7867148</v>
      </c>
      <c r="GG82">
        <v>481</v>
      </c>
      <c r="GI82" t="s">
        <v>92</v>
      </c>
      <c r="GJ82">
        <v>1.1217479752487099E-3</v>
      </c>
      <c r="GK82">
        <v>21537815</v>
      </c>
      <c r="GL82">
        <v>1811</v>
      </c>
      <c r="GN82" t="s">
        <v>92</v>
      </c>
      <c r="GO82">
        <v>1.1016512134048701E-3</v>
      </c>
      <c r="GP82">
        <v>21973278</v>
      </c>
      <c r="GQ82">
        <v>1756</v>
      </c>
      <c r="GS82" t="s">
        <v>89</v>
      </c>
      <c r="GT82">
        <v>1.1156631300380099E-3</v>
      </c>
      <c r="GU82">
        <v>27852486</v>
      </c>
      <c r="GV82">
        <v>2448</v>
      </c>
      <c r="GX82" t="s">
        <v>89</v>
      </c>
      <c r="GY82">
        <v>1.1419190535011099E-3</v>
      </c>
      <c r="GZ82">
        <v>26910438</v>
      </c>
      <c r="HA82">
        <v>2542</v>
      </c>
      <c r="HC82" t="s">
        <v>89</v>
      </c>
      <c r="HD82">
        <v>1.1940390569540201E-3</v>
      </c>
      <c r="HE82">
        <v>27107710</v>
      </c>
      <c r="HF82">
        <v>2427</v>
      </c>
      <c r="HH82" t="s">
        <v>89</v>
      </c>
      <c r="HI82">
        <v>1.2622252782321099E-3</v>
      </c>
      <c r="HJ82">
        <v>25916250</v>
      </c>
      <c r="HK82">
        <v>2364</v>
      </c>
      <c r="HM82" t="s">
        <v>89</v>
      </c>
      <c r="HN82">
        <v>1.28930369013988E-3</v>
      </c>
      <c r="HO82">
        <v>27716770</v>
      </c>
      <c r="HP82">
        <v>2287</v>
      </c>
      <c r="HR82" t="s">
        <v>87</v>
      </c>
      <c r="HS82">
        <v>9.8440008169452492E-4</v>
      </c>
      <c r="HT82">
        <v>20973413</v>
      </c>
      <c r="HU82">
        <v>1825</v>
      </c>
      <c r="HW82" t="s">
        <v>86</v>
      </c>
      <c r="HX82">
        <v>7.2166757870186003E-4</v>
      </c>
      <c r="HY82">
        <v>1660817</v>
      </c>
      <c r="HZ82">
        <v>261</v>
      </c>
      <c r="IB82" t="s">
        <v>86</v>
      </c>
      <c r="IC82">
        <v>7.2163434326719101E-4</v>
      </c>
      <c r="ID82">
        <v>1712152</v>
      </c>
      <c r="IE82">
        <v>264</v>
      </c>
      <c r="IG82" t="s">
        <v>86</v>
      </c>
      <c r="IH82">
        <v>7.2759305442425201E-4</v>
      </c>
      <c r="II82">
        <v>1586680</v>
      </c>
      <c r="IJ82">
        <v>259</v>
      </c>
      <c r="IL82" t="s">
        <v>86</v>
      </c>
      <c r="IM82">
        <v>7.2456564970519702E-4</v>
      </c>
      <c r="IN82">
        <v>1540724</v>
      </c>
      <c r="IO82">
        <v>253</v>
      </c>
      <c r="IQ82" t="s">
        <v>86</v>
      </c>
      <c r="IR82">
        <v>7.2754902537508601E-4</v>
      </c>
      <c r="IS82">
        <v>1631158</v>
      </c>
      <c r="IT82">
        <v>258</v>
      </c>
      <c r="IV82" t="s">
        <v>86</v>
      </c>
      <c r="IW82">
        <v>7.1863975254598297E-4</v>
      </c>
      <c r="IX82">
        <v>1574872</v>
      </c>
      <c r="IY82">
        <v>252</v>
      </c>
      <c r="JA82" t="s">
        <v>86</v>
      </c>
      <c r="JB82">
        <v>7.18639678200212E-4</v>
      </c>
      <c r="JC82">
        <v>1600921</v>
      </c>
      <c r="JD82">
        <v>263</v>
      </c>
      <c r="JF82" t="s">
        <v>86</v>
      </c>
      <c r="JG82">
        <v>7.1866647802268596E-4</v>
      </c>
      <c r="JH82">
        <v>4897753</v>
      </c>
      <c r="JI82">
        <v>416</v>
      </c>
      <c r="JK82" t="s">
        <v>86</v>
      </c>
      <c r="JL82">
        <v>7.2157963237700804E-4</v>
      </c>
      <c r="JM82">
        <v>1565830</v>
      </c>
      <c r="JN82">
        <v>260</v>
      </c>
      <c r="JP82" t="s">
        <v>86</v>
      </c>
      <c r="JQ82">
        <v>7.2157957573229503E-4</v>
      </c>
      <c r="JR82">
        <v>1538471</v>
      </c>
      <c r="JS82">
        <v>258</v>
      </c>
      <c r="JU82" t="s">
        <v>86</v>
      </c>
      <c r="JV82">
        <v>7.2157934894473104E-4</v>
      </c>
      <c r="JW82">
        <v>1581177</v>
      </c>
      <c r="JX82">
        <v>253</v>
      </c>
      <c r="JZ82" t="s">
        <v>86</v>
      </c>
      <c r="KA82">
        <v>7.1864322754689098E-4</v>
      </c>
      <c r="KB82">
        <v>1581548</v>
      </c>
      <c r="KC82">
        <v>259</v>
      </c>
      <c r="KE82" t="s">
        <v>85</v>
      </c>
      <c r="KF82">
        <v>7.1073998458042798E-4</v>
      </c>
      <c r="KG82">
        <v>13285015</v>
      </c>
      <c r="KH82">
        <v>1077</v>
      </c>
      <c r="KJ82" t="s">
        <v>85</v>
      </c>
      <c r="KK82">
        <v>7.1026390926084298E-4</v>
      </c>
      <c r="KL82">
        <v>10431713</v>
      </c>
      <c r="KM82">
        <v>759</v>
      </c>
      <c r="KO82" t="s">
        <v>85</v>
      </c>
      <c r="KP82">
        <v>7.1322085227320002E-4</v>
      </c>
      <c r="KQ82">
        <v>10660851</v>
      </c>
      <c r="KR82">
        <v>1000</v>
      </c>
      <c r="KT82" t="s">
        <v>85</v>
      </c>
      <c r="KU82">
        <v>7.1306587138396404E-4</v>
      </c>
      <c r="KV82">
        <v>9975799</v>
      </c>
      <c r="KW82">
        <v>893</v>
      </c>
    </row>
    <row r="83" spans="1:309" x14ac:dyDescent="0.25">
      <c r="A83" t="s">
        <v>103</v>
      </c>
      <c r="B83">
        <v>7.7121133445854002E-4</v>
      </c>
      <c r="C83">
        <v>3193014</v>
      </c>
      <c r="D83">
        <v>796</v>
      </c>
      <c r="F83" t="s">
        <v>204</v>
      </c>
      <c r="G83">
        <v>1.07562099435356E-3</v>
      </c>
      <c r="H83">
        <v>4367614</v>
      </c>
      <c r="I83">
        <v>1213</v>
      </c>
      <c r="K83" t="s">
        <v>204</v>
      </c>
      <c r="L83">
        <v>1.07818358683459E-3</v>
      </c>
      <c r="M83">
        <v>4668736</v>
      </c>
      <c r="N83">
        <v>1299</v>
      </c>
      <c r="P83" t="s">
        <v>103</v>
      </c>
      <c r="Q83">
        <v>7.6899977905355097E-4</v>
      </c>
      <c r="R83">
        <v>3042835</v>
      </c>
      <c r="S83">
        <v>790</v>
      </c>
      <c r="U83" t="s">
        <v>103</v>
      </c>
      <c r="V83">
        <v>7.6111601722805605E-4</v>
      </c>
      <c r="W83">
        <v>2606064</v>
      </c>
      <c r="X83">
        <v>638</v>
      </c>
      <c r="Z83" t="s">
        <v>103</v>
      </c>
      <c r="AA83">
        <v>7.5529301799890096E-4</v>
      </c>
      <c r="AB83">
        <v>2704210</v>
      </c>
      <c r="AC83">
        <v>633</v>
      </c>
      <c r="AE83" t="s">
        <v>103</v>
      </c>
      <c r="AF83">
        <v>7.6082869553194602E-4</v>
      </c>
      <c r="AG83">
        <v>2991627</v>
      </c>
      <c r="AH83">
        <v>616</v>
      </c>
      <c r="AJ83" t="s">
        <v>103</v>
      </c>
      <c r="AK83">
        <v>7.6354913638079097E-4</v>
      </c>
      <c r="AL83">
        <v>2508488</v>
      </c>
      <c r="AM83">
        <v>503</v>
      </c>
      <c r="AO83" t="s">
        <v>103</v>
      </c>
      <c r="AP83">
        <v>7.65180978056169E-4</v>
      </c>
      <c r="AQ83">
        <v>4625006</v>
      </c>
      <c r="AR83">
        <v>626</v>
      </c>
      <c r="AT83" t="s">
        <v>100</v>
      </c>
      <c r="AU83">
        <v>1.55129046802924E-3</v>
      </c>
      <c r="AV83">
        <v>10249092</v>
      </c>
      <c r="AW83">
        <v>1796</v>
      </c>
      <c r="AY83" t="s">
        <v>100</v>
      </c>
      <c r="AZ83">
        <v>1.5314726849644999E-3</v>
      </c>
      <c r="BA83">
        <v>10125262</v>
      </c>
      <c r="BB83">
        <v>1810</v>
      </c>
      <c r="BD83" t="s">
        <v>100</v>
      </c>
      <c r="BE83">
        <v>1.7465859983147999E-3</v>
      </c>
      <c r="BF83">
        <v>11527637</v>
      </c>
      <c r="BG83">
        <v>1837</v>
      </c>
      <c r="BI83" t="s">
        <v>100</v>
      </c>
      <c r="BJ83">
        <v>1.68082367203862E-3</v>
      </c>
      <c r="BK83">
        <v>11377452</v>
      </c>
      <c r="BL83">
        <v>1827</v>
      </c>
      <c r="BN83" t="s">
        <v>98</v>
      </c>
      <c r="BO83">
        <v>7.5063343137143001E-4</v>
      </c>
      <c r="BP83">
        <v>4543620</v>
      </c>
      <c r="BQ83">
        <v>500</v>
      </c>
      <c r="BS83" t="s">
        <v>98</v>
      </c>
      <c r="BT83">
        <v>7.5472072661634604E-4</v>
      </c>
      <c r="BU83">
        <v>5926982</v>
      </c>
      <c r="BV83">
        <v>683</v>
      </c>
      <c r="BX83" t="s">
        <v>98</v>
      </c>
      <c r="BY83">
        <v>7.4743631922284301E-4</v>
      </c>
      <c r="BZ83">
        <v>7125427</v>
      </c>
      <c r="CA83">
        <v>802</v>
      </c>
      <c r="CC83" t="s">
        <v>98</v>
      </c>
      <c r="CD83">
        <v>7.5130231843798998E-4</v>
      </c>
      <c r="CE83">
        <v>7477972</v>
      </c>
      <c r="CF83">
        <v>917</v>
      </c>
      <c r="CH83" t="s">
        <v>98</v>
      </c>
      <c r="CI83">
        <v>7.4752300267296498E-4</v>
      </c>
      <c r="CJ83">
        <v>7499884</v>
      </c>
      <c r="CK83">
        <v>819</v>
      </c>
      <c r="CM83" t="s">
        <v>98</v>
      </c>
      <c r="CN83">
        <v>7.4808141139650502E-4</v>
      </c>
      <c r="CO83">
        <v>9062147</v>
      </c>
      <c r="CP83">
        <v>978</v>
      </c>
      <c r="CR83" t="s">
        <v>98</v>
      </c>
      <c r="CS83">
        <v>7.4985692230825898E-4</v>
      </c>
      <c r="CT83">
        <v>5355651</v>
      </c>
      <c r="CU83">
        <v>646</v>
      </c>
      <c r="CW83" t="s">
        <v>98</v>
      </c>
      <c r="CX83">
        <v>7.4715072332596599E-4</v>
      </c>
      <c r="CY83">
        <v>5557309</v>
      </c>
      <c r="CZ83">
        <v>652</v>
      </c>
      <c r="DB83" t="s">
        <v>98</v>
      </c>
      <c r="DC83">
        <v>7.4888924888495603E-4</v>
      </c>
      <c r="DD83">
        <v>9209109</v>
      </c>
      <c r="DE83">
        <v>838</v>
      </c>
      <c r="DG83" t="s">
        <v>98</v>
      </c>
      <c r="DH83">
        <v>7.4878943995180895E-4</v>
      </c>
      <c r="DI83">
        <v>11060916</v>
      </c>
      <c r="DJ83">
        <v>1067</v>
      </c>
      <c r="DL83" t="s">
        <v>98</v>
      </c>
      <c r="DM83">
        <v>7.3556873287792895E-4</v>
      </c>
      <c r="DN83">
        <v>10923377</v>
      </c>
      <c r="DO83">
        <v>990</v>
      </c>
      <c r="DQ83" t="s">
        <v>98</v>
      </c>
      <c r="DR83">
        <v>7.4840151838547397E-4</v>
      </c>
      <c r="DS83">
        <v>11125145</v>
      </c>
      <c r="DT83">
        <v>988</v>
      </c>
      <c r="DV83" t="s">
        <v>97</v>
      </c>
      <c r="DW83">
        <v>7.3929650482732596E-4</v>
      </c>
      <c r="DX83">
        <v>7253907</v>
      </c>
      <c r="DY83">
        <v>742</v>
      </c>
      <c r="EA83" t="s">
        <v>97</v>
      </c>
      <c r="EB83">
        <v>7.3021202626667996E-4</v>
      </c>
      <c r="EC83">
        <v>7488456</v>
      </c>
      <c r="ED83">
        <v>737</v>
      </c>
      <c r="EF83" t="s">
        <v>97</v>
      </c>
      <c r="EG83">
        <v>7.2737140489310297E-4</v>
      </c>
      <c r="EH83">
        <v>9075657</v>
      </c>
      <c r="EI83">
        <v>883</v>
      </c>
      <c r="EK83" t="s">
        <v>97</v>
      </c>
      <c r="EL83">
        <v>7.2822787047768399E-4</v>
      </c>
      <c r="EM83">
        <v>9352953</v>
      </c>
      <c r="EN83">
        <v>885</v>
      </c>
      <c r="EP83" t="s">
        <v>97</v>
      </c>
      <c r="EQ83">
        <v>7.2278764408019599E-4</v>
      </c>
      <c r="ER83">
        <v>12247599</v>
      </c>
      <c r="ES83">
        <v>1061</v>
      </c>
      <c r="EU83" t="s">
        <v>96</v>
      </c>
      <c r="EV83">
        <v>7.4642290832868099E-4</v>
      </c>
      <c r="EW83">
        <v>10789601</v>
      </c>
      <c r="EX83">
        <v>970</v>
      </c>
      <c r="EZ83" t="s">
        <v>96</v>
      </c>
      <c r="FA83">
        <v>7.4559563298667603E-4</v>
      </c>
      <c r="FB83">
        <v>16241017</v>
      </c>
      <c r="FC83">
        <v>1273</v>
      </c>
      <c r="FE83" t="s">
        <v>96</v>
      </c>
      <c r="FF83">
        <v>7.5111409664709895E-4</v>
      </c>
      <c r="FG83">
        <v>20766548</v>
      </c>
      <c r="FH83">
        <v>1317</v>
      </c>
      <c r="FJ83" t="s">
        <v>96</v>
      </c>
      <c r="FK83">
        <v>7.4913157895220702E-4</v>
      </c>
      <c r="FL83">
        <v>21211850</v>
      </c>
      <c r="FM83">
        <v>1317</v>
      </c>
      <c r="FO83" t="s">
        <v>94</v>
      </c>
      <c r="FP83">
        <v>1.2381037046842499E-3</v>
      </c>
      <c r="FQ83">
        <v>30979539</v>
      </c>
      <c r="FR83">
        <v>1914</v>
      </c>
      <c r="FT83" t="s">
        <v>94</v>
      </c>
      <c r="FU83">
        <v>1.2611171844858801E-3</v>
      </c>
      <c r="FV83">
        <v>30981007</v>
      </c>
      <c r="FW83">
        <v>1917</v>
      </c>
      <c r="FY83" t="s">
        <v>94</v>
      </c>
      <c r="FZ83">
        <v>1.30142977027998E-3</v>
      </c>
      <c r="GA83">
        <v>28661677</v>
      </c>
      <c r="GB83">
        <v>1798</v>
      </c>
      <c r="GD83" t="s">
        <v>94</v>
      </c>
      <c r="GE83">
        <v>1.3656571389708599E-3</v>
      </c>
      <c r="GF83">
        <v>25659900</v>
      </c>
      <c r="GG83">
        <v>1783</v>
      </c>
      <c r="GI83" t="s">
        <v>93</v>
      </c>
      <c r="GJ83">
        <v>7.2656235235211096E-4</v>
      </c>
      <c r="GK83">
        <v>7529647</v>
      </c>
      <c r="GL83">
        <v>480</v>
      </c>
      <c r="GN83" t="s">
        <v>93</v>
      </c>
      <c r="GO83">
        <v>7.2652873497561102E-4</v>
      </c>
      <c r="GP83">
        <v>7861030</v>
      </c>
      <c r="GQ83">
        <v>479</v>
      </c>
      <c r="GS83" t="s">
        <v>90</v>
      </c>
      <c r="GT83">
        <v>8.1597841380949305E-4</v>
      </c>
      <c r="GU83">
        <v>25176173</v>
      </c>
      <c r="GV83">
        <v>2305</v>
      </c>
      <c r="GX83" t="s">
        <v>90</v>
      </c>
      <c r="GY83">
        <v>8.2236616476433102E-4</v>
      </c>
      <c r="GZ83">
        <v>24503143</v>
      </c>
      <c r="HA83">
        <v>2300</v>
      </c>
      <c r="HC83" t="s">
        <v>90</v>
      </c>
      <c r="HD83">
        <v>8.1522355300387697E-4</v>
      </c>
      <c r="HE83">
        <v>24481148</v>
      </c>
      <c r="HF83">
        <v>2318</v>
      </c>
      <c r="HH83" t="s">
        <v>90</v>
      </c>
      <c r="HI83">
        <v>7.6781566426286502E-4</v>
      </c>
      <c r="HJ83">
        <v>18976379</v>
      </c>
      <c r="HK83">
        <v>2072</v>
      </c>
      <c r="HM83" t="s">
        <v>90</v>
      </c>
      <c r="HN83">
        <v>7.73463339491633E-4</v>
      </c>
      <c r="HO83">
        <v>20367082</v>
      </c>
      <c r="HP83">
        <v>2095</v>
      </c>
      <c r="HR83" t="s">
        <v>88</v>
      </c>
      <c r="HS83">
        <v>7.6005335733818303E-4</v>
      </c>
      <c r="HT83">
        <v>15073857</v>
      </c>
      <c r="HU83">
        <v>1246</v>
      </c>
      <c r="HW83" t="s">
        <v>87</v>
      </c>
      <c r="HX83">
        <v>9.6135674458634095E-4</v>
      </c>
      <c r="HY83">
        <v>22075572</v>
      </c>
      <c r="HZ83">
        <v>1825</v>
      </c>
      <c r="IB83" t="s">
        <v>87</v>
      </c>
      <c r="IC83">
        <v>9.3690750087950297E-4</v>
      </c>
      <c r="ID83">
        <v>22442904</v>
      </c>
      <c r="IE83">
        <v>1833</v>
      </c>
      <c r="IG83" t="s">
        <v>87</v>
      </c>
      <c r="IH83">
        <v>9.2324818177686395E-4</v>
      </c>
      <c r="II83">
        <v>21223603</v>
      </c>
      <c r="IJ83">
        <v>1600</v>
      </c>
      <c r="IL83" t="s">
        <v>87</v>
      </c>
      <c r="IM83">
        <v>9.2251553318610903E-4</v>
      </c>
      <c r="IN83">
        <v>20194783</v>
      </c>
      <c r="IO83">
        <v>1605</v>
      </c>
      <c r="IQ83" t="s">
        <v>87</v>
      </c>
      <c r="IR83">
        <v>9.1321209238148305E-4</v>
      </c>
      <c r="IS83">
        <v>21093675</v>
      </c>
      <c r="IT83">
        <v>1716</v>
      </c>
      <c r="IV83" t="s">
        <v>87</v>
      </c>
      <c r="IW83">
        <v>8.7593369821593403E-4</v>
      </c>
      <c r="IX83">
        <v>20671699</v>
      </c>
      <c r="IY83">
        <v>1698</v>
      </c>
      <c r="JA83" t="s">
        <v>87</v>
      </c>
      <c r="JB83">
        <v>8.5868451723550895E-4</v>
      </c>
      <c r="JC83">
        <v>20962025</v>
      </c>
      <c r="JD83">
        <v>1788</v>
      </c>
      <c r="JF83" t="s">
        <v>87</v>
      </c>
      <c r="JG83">
        <v>8.6098631504618098E-4</v>
      </c>
      <c r="JH83">
        <v>20482013</v>
      </c>
      <c r="JI83">
        <v>1801</v>
      </c>
      <c r="JK83" t="s">
        <v>87</v>
      </c>
      <c r="JL83">
        <v>8.4729951973313102E-4</v>
      </c>
      <c r="JM83">
        <v>19503901</v>
      </c>
      <c r="JN83">
        <v>1917</v>
      </c>
      <c r="JP83" t="s">
        <v>87</v>
      </c>
      <c r="JQ83">
        <v>8.3793925714557296E-4</v>
      </c>
      <c r="JR83">
        <v>20117072</v>
      </c>
      <c r="JS83">
        <v>1797</v>
      </c>
      <c r="JU83" t="s">
        <v>87</v>
      </c>
      <c r="JV83">
        <v>8.3328092877056701E-4</v>
      </c>
      <c r="JW83">
        <v>20680925</v>
      </c>
      <c r="JX83">
        <v>1877</v>
      </c>
      <c r="JZ83" t="s">
        <v>87</v>
      </c>
      <c r="KA83">
        <v>7.7599610674150196E-4</v>
      </c>
      <c r="KB83">
        <v>17825826</v>
      </c>
      <c r="KC83">
        <v>1724</v>
      </c>
      <c r="KE83" t="s">
        <v>86</v>
      </c>
      <c r="KF83">
        <v>7.1171824303245296E-4</v>
      </c>
      <c r="KG83">
        <v>4942362</v>
      </c>
      <c r="KH83">
        <v>431</v>
      </c>
      <c r="KJ83" t="s">
        <v>86</v>
      </c>
      <c r="KK83">
        <v>7.0996508162816799E-4</v>
      </c>
      <c r="KL83">
        <v>1679087</v>
      </c>
      <c r="KM83">
        <v>264</v>
      </c>
      <c r="KO83" t="s">
        <v>86</v>
      </c>
      <c r="KP83">
        <v>7.12804598779786E-4</v>
      </c>
      <c r="KQ83">
        <v>112250</v>
      </c>
      <c r="KR83">
        <v>95</v>
      </c>
      <c r="KT83" t="s">
        <v>86</v>
      </c>
      <c r="KU83">
        <v>7.1283794555391101E-4</v>
      </c>
      <c r="KV83">
        <v>1584268</v>
      </c>
      <c r="KW83">
        <v>250</v>
      </c>
    </row>
    <row r="84" spans="1:309" x14ac:dyDescent="0.25">
      <c r="A84" t="s">
        <v>104</v>
      </c>
      <c r="B84">
        <v>9.2605249267529695E-4</v>
      </c>
      <c r="C84">
        <v>5111517</v>
      </c>
      <c r="D84">
        <v>1510</v>
      </c>
      <c r="F84" t="s">
        <v>205</v>
      </c>
      <c r="G84">
        <v>7.53557162958637E-4</v>
      </c>
      <c r="H84">
        <v>2016885</v>
      </c>
      <c r="I84">
        <v>355</v>
      </c>
      <c r="K84" t="s">
        <v>205</v>
      </c>
      <c r="L84">
        <v>7.5184966194882395E-4</v>
      </c>
      <c r="M84">
        <v>2225861</v>
      </c>
      <c r="N84">
        <v>496</v>
      </c>
      <c r="P84" t="s">
        <v>104</v>
      </c>
      <c r="Q84">
        <v>9.4347110734513005E-4</v>
      </c>
      <c r="R84">
        <v>5196833</v>
      </c>
      <c r="S84">
        <v>1510</v>
      </c>
      <c r="U84" t="s">
        <v>104</v>
      </c>
      <c r="V84">
        <v>9.6041530538490405E-4</v>
      </c>
      <c r="W84">
        <v>5617068</v>
      </c>
      <c r="X84">
        <v>1610</v>
      </c>
      <c r="Z84" t="s">
        <v>104</v>
      </c>
      <c r="AA84">
        <v>9.5718321169447999E-4</v>
      </c>
      <c r="AB84">
        <v>5792629</v>
      </c>
      <c r="AC84">
        <v>1640</v>
      </c>
      <c r="AE84" t="s">
        <v>104</v>
      </c>
      <c r="AF84">
        <v>9.9682335621495508E-4</v>
      </c>
      <c r="AG84">
        <v>6176790</v>
      </c>
      <c r="AH84">
        <v>1624</v>
      </c>
      <c r="AJ84" t="s">
        <v>104</v>
      </c>
      <c r="AK84">
        <v>9.5888154531721995E-4</v>
      </c>
      <c r="AL84">
        <v>6103442</v>
      </c>
      <c r="AM84">
        <v>1629</v>
      </c>
      <c r="AO84" t="s">
        <v>104</v>
      </c>
      <c r="AP84">
        <v>9.4042540611095698E-4</v>
      </c>
      <c r="AQ84">
        <v>9323058</v>
      </c>
      <c r="AR84">
        <v>1621</v>
      </c>
      <c r="AT84" t="s">
        <v>101</v>
      </c>
      <c r="AU84">
        <v>7.8972507338788802E-4</v>
      </c>
      <c r="AV84">
        <v>6240555</v>
      </c>
      <c r="AW84">
        <v>1116</v>
      </c>
      <c r="AY84" t="s">
        <v>101</v>
      </c>
      <c r="AZ84">
        <v>7.8668929120844595E-4</v>
      </c>
      <c r="BA84">
        <v>5270041</v>
      </c>
      <c r="BB84">
        <v>1086</v>
      </c>
      <c r="BD84" t="s">
        <v>101</v>
      </c>
      <c r="BE84">
        <v>7.9389439278008402E-4</v>
      </c>
      <c r="BF84">
        <v>7447206</v>
      </c>
      <c r="BG84">
        <v>1294</v>
      </c>
      <c r="BI84" t="s">
        <v>101</v>
      </c>
      <c r="BJ84">
        <v>7.8949767231597905E-4</v>
      </c>
      <c r="BK84">
        <v>7530050</v>
      </c>
      <c r="BL84">
        <v>1291</v>
      </c>
      <c r="BN84" t="s">
        <v>99</v>
      </c>
      <c r="BO84">
        <v>7.4449687079386495E-4</v>
      </c>
      <c r="BP84">
        <v>3960342</v>
      </c>
      <c r="BQ84">
        <v>793</v>
      </c>
      <c r="BS84" t="s">
        <v>99</v>
      </c>
      <c r="BT84">
        <v>7.4735282369863801E-4</v>
      </c>
      <c r="BU84">
        <v>4426374</v>
      </c>
      <c r="BV84">
        <v>793</v>
      </c>
      <c r="BX84" t="s">
        <v>99</v>
      </c>
      <c r="BY84">
        <v>7.3873141251483204E-4</v>
      </c>
      <c r="BZ84">
        <v>7265346</v>
      </c>
      <c r="CA84">
        <v>970</v>
      </c>
      <c r="CC84" t="s">
        <v>99</v>
      </c>
      <c r="CD84">
        <v>7.4411051938498899E-4</v>
      </c>
      <c r="CE84">
        <v>6638053</v>
      </c>
      <c r="CF84">
        <v>1051</v>
      </c>
      <c r="CH84" t="s">
        <v>99</v>
      </c>
      <c r="CI84">
        <v>7.4308452029232905E-4</v>
      </c>
      <c r="CJ84">
        <v>7029115</v>
      </c>
      <c r="CK84">
        <v>1184</v>
      </c>
      <c r="CM84" t="s">
        <v>99</v>
      </c>
      <c r="CN84">
        <v>7.4324282026308301E-4</v>
      </c>
      <c r="CO84">
        <v>5813724</v>
      </c>
      <c r="CP84">
        <v>803</v>
      </c>
      <c r="CR84" t="s">
        <v>99</v>
      </c>
      <c r="CS84">
        <v>7.4723536587409096E-4</v>
      </c>
      <c r="CT84">
        <v>5827156</v>
      </c>
      <c r="CU84">
        <v>798</v>
      </c>
      <c r="CW84" t="s">
        <v>99</v>
      </c>
      <c r="CX84">
        <v>7.4750219826479395E-4</v>
      </c>
      <c r="CY84">
        <v>9963985</v>
      </c>
      <c r="CZ84">
        <v>1217</v>
      </c>
      <c r="DB84" t="s">
        <v>99</v>
      </c>
      <c r="DC84">
        <v>7.4667004811716699E-4</v>
      </c>
      <c r="DD84">
        <v>6660601</v>
      </c>
      <c r="DE84">
        <v>806</v>
      </c>
      <c r="DG84" t="s">
        <v>99</v>
      </c>
      <c r="DH84">
        <v>7.4612883669530102E-4</v>
      </c>
      <c r="DI84">
        <v>7055335</v>
      </c>
      <c r="DJ84">
        <v>807</v>
      </c>
      <c r="DL84" t="s">
        <v>99</v>
      </c>
      <c r="DM84">
        <v>7.2896780583574705E-4</v>
      </c>
      <c r="DN84">
        <v>6957686</v>
      </c>
      <c r="DO84">
        <v>817</v>
      </c>
      <c r="DQ84" t="s">
        <v>99</v>
      </c>
      <c r="DR84">
        <v>7.4482977515596298E-4</v>
      </c>
      <c r="DS84">
        <v>7085187</v>
      </c>
      <c r="DT84">
        <v>824</v>
      </c>
      <c r="DV84" t="s">
        <v>98</v>
      </c>
      <c r="DW84">
        <v>7.5446732901064901E-4</v>
      </c>
      <c r="DX84">
        <v>10647631</v>
      </c>
      <c r="DY84">
        <v>997</v>
      </c>
      <c r="EA84" t="s">
        <v>98</v>
      </c>
      <c r="EB84">
        <v>7.4330552928699096E-4</v>
      </c>
      <c r="EC84">
        <v>8852375</v>
      </c>
      <c r="ED84">
        <v>824</v>
      </c>
      <c r="EF84" t="s">
        <v>98</v>
      </c>
      <c r="EG84">
        <v>7.3948588726170498E-4</v>
      </c>
      <c r="EH84">
        <v>12636995</v>
      </c>
      <c r="EI84">
        <v>999</v>
      </c>
      <c r="EK84" t="s">
        <v>98</v>
      </c>
      <c r="EL84">
        <v>7.3873761510417403E-4</v>
      </c>
      <c r="EM84">
        <v>14053555</v>
      </c>
      <c r="EN84">
        <v>1142</v>
      </c>
      <c r="EP84" t="s">
        <v>98</v>
      </c>
      <c r="EQ84">
        <v>7.3350605322411E-4</v>
      </c>
      <c r="ER84">
        <v>13462844</v>
      </c>
      <c r="ES84">
        <v>1007</v>
      </c>
      <c r="EU84" t="s">
        <v>97</v>
      </c>
      <c r="EV84">
        <v>7.2320507845116905E-4</v>
      </c>
      <c r="EW84">
        <v>13434366</v>
      </c>
      <c r="EX84">
        <v>1055</v>
      </c>
      <c r="EZ84" t="s">
        <v>97</v>
      </c>
      <c r="FA84">
        <v>7.2315922312485195E-4</v>
      </c>
      <c r="FB84">
        <v>17077873</v>
      </c>
      <c r="FC84">
        <v>1235</v>
      </c>
      <c r="FE84" t="s">
        <v>97</v>
      </c>
      <c r="FF84">
        <v>7.2628552203563099E-4</v>
      </c>
      <c r="FG84">
        <v>17783930</v>
      </c>
      <c r="FH84">
        <v>1240</v>
      </c>
      <c r="FJ84" t="s">
        <v>97</v>
      </c>
      <c r="FK84">
        <v>7.2547815816272098E-4</v>
      </c>
      <c r="FL84">
        <v>16809388</v>
      </c>
      <c r="FM84">
        <v>1080</v>
      </c>
      <c r="FO84" t="s">
        <v>95</v>
      </c>
      <c r="FP84">
        <v>7.3498822646797502E-4</v>
      </c>
      <c r="FQ84">
        <v>24658271</v>
      </c>
      <c r="FR84">
        <v>1579</v>
      </c>
      <c r="FT84" t="s">
        <v>95</v>
      </c>
      <c r="FU84">
        <v>1.00193082661194E-3</v>
      </c>
      <c r="FV84">
        <v>27429220</v>
      </c>
      <c r="FW84">
        <v>1661</v>
      </c>
      <c r="FY84" t="s">
        <v>95</v>
      </c>
      <c r="FZ84">
        <v>9.9475429326781502E-4</v>
      </c>
      <c r="GA84">
        <v>25527220</v>
      </c>
      <c r="GB84">
        <v>1657</v>
      </c>
      <c r="GD84" t="s">
        <v>95</v>
      </c>
      <c r="GE84">
        <v>1.0601850408969E-3</v>
      </c>
      <c r="GF84">
        <v>24339800</v>
      </c>
      <c r="GG84">
        <v>1790</v>
      </c>
      <c r="GI84" t="s">
        <v>94</v>
      </c>
      <c r="GJ84">
        <v>1.4028143544700801E-3</v>
      </c>
      <c r="GK84">
        <v>25756737</v>
      </c>
      <c r="GL84">
        <v>1795</v>
      </c>
      <c r="GN84" t="s">
        <v>94</v>
      </c>
      <c r="GO84">
        <v>1.3785224477938199E-3</v>
      </c>
      <c r="GP84">
        <v>26728543</v>
      </c>
      <c r="GQ84">
        <v>1798</v>
      </c>
      <c r="GS84" t="s">
        <v>91</v>
      </c>
      <c r="GT84">
        <v>8.3134340324723E-4</v>
      </c>
      <c r="GU84">
        <v>25456034</v>
      </c>
      <c r="GV84">
        <v>2176</v>
      </c>
      <c r="GX84" t="s">
        <v>91</v>
      </c>
      <c r="GY84">
        <v>8.3307257545406203E-4</v>
      </c>
      <c r="GZ84">
        <v>24284960</v>
      </c>
      <c r="HA84">
        <v>2168</v>
      </c>
      <c r="HC84" t="s">
        <v>91</v>
      </c>
      <c r="HD84">
        <v>8.3304708247588903E-4</v>
      </c>
      <c r="HE84">
        <v>24235331</v>
      </c>
      <c r="HF84">
        <v>2055</v>
      </c>
      <c r="HH84" t="s">
        <v>91</v>
      </c>
      <c r="HI84">
        <v>7.7674714708730603E-4</v>
      </c>
      <c r="HJ84">
        <v>19009258</v>
      </c>
      <c r="HK84">
        <v>1832</v>
      </c>
      <c r="HM84" t="s">
        <v>91</v>
      </c>
      <c r="HN84">
        <v>7.8849587382553196E-4</v>
      </c>
      <c r="HO84">
        <v>20109835</v>
      </c>
      <c r="HP84">
        <v>1830</v>
      </c>
      <c r="HR84" t="s">
        <v>89</v>
      </c>
      <c r="HS84">
        <v>1.2961334155680701E-3</v>
      </c>
      <c r="HT84">
        <v>27136034</v>
      </c>
      <c r="HU84">
        <v>2328</v>
      </c>
      <c r="HW84" t="s">
        <v>88</v>
      </c>
      <c r="HX84">
        <v>7.5197118528935302E-4</v>
      </c>
      <c r="HY84">
        <v>19013652</v>
      </c>
      <c r="HZ84">
        <v>1395</v>
      </c>
      <c r="IB84" t="s">
        <v>88</v>
      </c>
      <c r="IC84">
        <v>7.6275265091183095E-4</v>
      </c>
      <c r="ID84">
        <v>19545314</v>
      </c>
      <c r="IE84">
        <v>1409</v>
      </c>
      <c r="IG84" t="s">
        <v>88</v>
      </c>
      <c r="IH84">
        <v>7.6002450819680103E-4</v>
      </c>
      <c r="II84">
        <v>17492012</v>
      </c>
      <c r="IJ84">
        <v>1234</v>
      </c>
      <c r="IL84" t="s">
        <v>88</v>
      </c>
      <c r="IM84">
        <v>7.5844366723047305E-4</v>
      </c>
      <c r="IN84">
        <v>16556939</v>
      </c>
      <c r="IO84">
        <v>1227</v>
      </c>
      <c r="IQ84" t="s">
        <v>88</v>
      </c>
      <c r="IR84">
        <v>7.67081684021612E-4</v>
      </c>
      <c r="IS84">
        <v>17173899</v>
      </c>
      <c r="IT84">
        <v>1224</v>
      </c>
      <c r="IV84" t="s">
        <v>88</v>
      </c>
      <c r="IW84">
        <v>7.5735323312593696E-4</v>
      </c>
      <c r="IX84">
        <v>16709805</v>
      </c>
      <c r="IY84">
        <v>1221</v>
      </c>
      <c r="JA84" t="s">
        <v>88</v>
      </c>
      <c r="JB84">
        <v>7.6683430590044602E-4</v>
      </c>
      <c r="JC84">
        <v>21737441</v>
      </c>
      <c r="JD84">
        <v>1470</v>
      </c>
      <c r="JF84" t="s">
        <v>88</v>
      </c>
      <c r="JG84">
        <v>8.0189197229022305E-4</v>
      </c>
      <c r="JH84">
        <v>20935243</v>
      </c>
      <c r="JI84">
        <v>1571</v>
      </c>
      <c r="JK84" t="s">
        <v>88</v>
      </c>
      <c r="JL84">
        <v>8.0643724705029604E-4</v>
      </c>
      <c r="JM84">
        <v>20025997</v>
      </c>
      <c r="JN84">
        <v>1576</v>
      </c>
      <c r="JP84" t="s">
        <v>88</v>
      </c>
      <c r="JQ84">
        <v>7.8723998079247297E-4</v>
      </c>
      <c r="JR84">
        <v>20834087</v>
      </c>
      <c r="JS84">
        <v>1574</v>
      </c>
      <c r="JU84" t="s">
        <v>88</v>
      </c>
      <c r="JV84">
        <v>7.9144698873458196E-4</v>
      </c>
      <c r="JW84">
        <v>20917733</v>
      </c>
      <c r="JX84">
        <v>1571</v>
      </c>
      <c r="JZ84" t="s">
        <v>88</v>
      </c>
      <c r="KA84">
        <v>7.9558482090164105E-4</v>
      </c>
      <c r="KB84">
        <v>18200002</v>
      </c>
      <c r="KC84">
        <v>1529</v>
      </c>
      <c r="KE84" t="s">
        <v>87</v>
      </c>
      <c r="KF84">
        <v>8.0440556266036199E-4</v>
      </c>
      <c r="KG84">
        <v>21470039</v>
      </c>
      <c r="KH84">
        <v>1878</v>
      </c>
      <c r="KJ84" t="s">
        <v>87</v>
      </c>
      <c r="KK84">
        <v>7.9393088013821002E-4</v>
      </c>
      <c r="KL84">
        <v>21612569</v>
      </c>
      <c r="KM84">
        <v>1870</v>
      </c>
      <c r="KO84" t="s">
        <v>87</v>
      </c>
      <c r="KP84">
        <v>7.8602148291393196E-4</v>
      </c>
      <c r="KQ84">
        <v>20821226</v>
      </c>
      <c r="KR84">
        <v>1838</v>
      </c>
      <c r="KT84" t="s">
        <v>87</v>
      </c>
      <c r="KU84">
        <v>7.7781733559943896E-4</v>
      </c>
      <c r="KV84">
        <v>23041420</v>
      </c>
      <c r="KW84">
        <v>2024</v>
      </c>
    </row>
    <row r="85" spans="1:309" x14ac:dyDescent="0.25">
      <c r="A85" t="s">
        <v>105</v>
      </c>
      <c r="B85">
        <v>1.1520942024384601E-3</v>
      </c>
      <c r="C85">
        <v>5289958</v>
      </c>
      <c r="D85">
        <v>1413</v>
      </c>
      <c r="F85" t="s">
        <v>234</v>
      </c>
      <c r="G85">
        <v>8.7261670139614797E-4</v>
      </c>
      <c r="H85">
        <v>3764976</v>
      </c>
      <c r="I85">
        <v>1265</v>
      </c>
      <c r="K85" t="s">
        <v>234</v>
      </c>
      <c r="L85">
        <v>8.9645439188215702E-4</v>
      </c>
      <c r="M85">
        <v>3624424</v>
      </c>
      <c r="N85">
        <v>1174</v>
      </c>
      <c r="P85" t="s">
        <v>105</v>
      </c>
      <c r="Q85">
        <v>1.12966699457112E-3</v>
      </c>
      <c r="R85">
        <v>5329911</v>
      </c>
      <c r="S85">
        <v>1411</v>
      </c>
      <c r="U85" t="s">
        <v>105</v>
      </c>
      <c r="V85">
        <v>1.1214662864035101E-3</v>
      </c>
      <c r="W85">
        <v>5790701</v>
      </c>
      <c r="X85">
        <v>1610</v>
      </c>
      <c r="Z85" t="s">
        <v>105</v>
      </c>
      <c r="AA85">
        <v>1.11203936776948E-3</v>
      </c>
      <c r="AB85">
        <v>5756141</v>
      </c>
      <c r="AC85">
        <v>1526</v>
      </c>
      <c r="AE85" t="s">
        <v>105</v>
      </c>
      <c r="AF85">
        <v>1.11109167342477E-3</v>
      </c>
      <c r="AG85">
        <v>6306733</v>
      </c>
      <c r="AH85">
        <v>1624</v>
      </c>
      <c r="AJ85" t="s">
        <v>105</v>
      </c>
      <c r="AK85">
        <v>1.0918265374733299E-3</v>
      </c>
      <c r="AL85">
        <v>6042895</v>
      </c>
      <c r="AM85">
        <v>1511</v>
      </c>
      <c r="AO85" t="s">
        <v>105</v>
      </c>
      <c r="AP85">
        <v>1.0575861612740201E-3</v>
      </c>
      <c r="AQ85">
        <v>9516925</v>
      </c>
      <c r="AR85">
        <v>1621</v>
      </c>
      <c r="AT85" t="s">
        <v>102</v>
      </c>
      <c r="AU85">
        <v>7.5251536256322601E-4</v>
      </c>
      <c r="AV85">
        <v>6158523</v>
      </c>
      <c r="AW85">
        <v>1093</v>
      </c>
      <c r="AY85" t="s">
        <v>102</v>
      </c>
      <c r="AZ85">
        <v>7.5280979615903205E-4</v>
      </c>
      <c r="BA85">
        <v>5290421</v>
      </c>
      <c r="BB85">
        <v>779</v>
      </c>
      <c r="BD85" t="s">
        <v>102</v>
      </c>
      <c r="BE85">
        <v>7.5453294334131601E-4</v>
      </c>
      <c r="BF85">
        <v>5352996</v>
      </c>
      <c r="BG85">
        <v>794</v>
      </c>
      <c r="BI85" t="s">
        <v>102</v>
      </c>
      <c r="BJ85">
        <v>7.4739830090177098E-4</v>
      </c>
      <c r="BK85">
        <v>5332707</v>
      </c>
      <c r="BL85">
        <v>937</v>
      </c>
      <c r="BN85" t="s">
        <v>100</v>
      </c>
      <c r="BO85">
        <v>1.6973726755365999E-3</v>
      </c>
      <c r="BP85">
        <v>11832574</v>
      </c>
      <c r="BQ85">
        <v>1821</v>
      </c>
      <c r="BS85" t="s">
        <v>100</v>
      </c>
      <c r="BT85">
        <v>1.63461748646626E-3</v>
      </c>
      <c r="BU85">
        <v>12610273</v>
      </c>
      <c r="BV85">
        <v>1824</v>
      </c>
      <c r="BX85" t="s">
        <v>100</v>
      </c>
      <c r="BY85">
        <v>1.4684412386794701E-3</v>
      </c>
      <c r="BZ85">
        <v>13086514</v>
      </c>
      <c r="CA85">
        <v>1813</v>
      </c>
      <c r="CC85" t="s">
        <v>100</v>
      </c>
      <c r="CD85">
        <v>1.4981275093299399E-3</v>
      </c>
      <c r="CE85">
        <v>13305218</v>
      </c>
      <c r="CF85">
        <v>1841</v>
      </c>
      <c r="CH85" t="s">
        <v>100</v>
      </c>
      <c r="CI85">
        <v>1.5815124029160399E-3</v>
      </c>
      <c r="CJ85">
        <v>14103434</v>
      </c>
      <c r="CK85">
        <v>1778</v>
      </c>
      <c r="CM85" t="s">
        <v>100</v>
      </c>
      <c r="CN85">
        <v>1.4911438790351E-3</v>
      </c>
      <c r="CO85">
        <v>15159929</v>
      </c>
      <c r="CP85">
        <v>1773</v>
      </c>
      <c r="CR85" t="s">
        <v>100</v>
      </c>
      <c r="CS85">
        <v>1.5130217142913E-3</v>
      </c>
      <c r="CT85">
        <v>15268339</v>
      </c>
      <c r="CU85">
        <v>1765</v>
      </c>
      <c r="CW85" t="s">
        <v>100</v>
      </c>
      <c r="CX85">
        <v>1.51031665147564E-3</v>
      </c>
      <c r="CY85">
        <v>15832790</v>
      </c>
      <c r="CZ85">
        <v>1770</v>
      </c>
      <c r="DB85" t="s">
        <v>100</v>
      </c>
      <c r="DC85">
        <v>1.49388505850893E-3</v>
      </c>
      <c r="DD85">
        <v>17696367</v>
      </c>
      <c r="DE85">
        <v>1790</v>
      </c>
      <c r="DG85" t="s">
        <v>100</v>
      </c>
      <c r="DH85">
        <v>1.4616656118076499E-3</v>
      </c>
      <c r="DI85">
        <v>18188465</v>
      </c>
      <c r="DJ85">
        <v>1785</v>
      </c>
      <c r="DL85" t="s">
        <v>100</v>
      </c>
      <c r="DM85">
        <v>1.3577520326003201E-3</v>
      </c>
      <c r="DN85">
        <v>18412232</v>
      </c>
      <c r="DO85">
        <v>1856</v>
      </c>
      <c r="DQ85" t="s">
        <v>100</v>
      </c>
      <c r="DR85">
        <v>1.4469502626833601E-3</v>
      </c>
      <c r="DS85">
        <v>18978675</v>
      </c>
      <c r="DT85">
        <v>1862</v>
      </c>
      <c r="DV85" t="s">
        <v>99</v>
      </c>
      <c r="DW85">
        <v>7.5170986261940899E-4</v>
      </c>
      <c r="DX85">
        <v>7149916</v>
      </c>
      <c r="DY85">
        <v>828</v>
      </c>
      <c r="EA85" t="s">
        <v>99</v>
      </c>
      <c r="EB85">
        <v>7.4232664619545898E-4</v>
      </c>
      <c r="EC85">
        <v>7880840</v>
      </c>
      <c r="ED85">
        <v>831</v>
      </c>
      <c r="EF85" t="s">
        <v>99</v>
      </c>
      <c r="EG85">
        <v>7.3811996414218501E-4</v>
      </c>
      <c r="EH85">
        <v>9746042</v>
      </c>
      <c r="EI85">
        <v>1069</v>
      </c>
      <c r="EK85" t="s">
        <v>99</v>
      </c>
      <c r="EL85">
        <v>7.3481592078004302E-4</v>
      </c>
      <c r="EM85">
        <v>10046280</v>
      </c>
      <c r="EN85">
        <v>961</v>
      </c>
      <c r="EP85" t="s">
        <v>99</v>
      </c>
      <c r="EQ85">
        <v>7.2716555842130995E-4</v>
      </c>
      <c r="ER85">
        <v>11130555</v>
      </c>
      <c r="ES85">
        <v>1220</v>
      </c>
      <c r="EU85" t="s">
        <v>98</v>
      </c>
      <c r="EV85">
        <v>7.4842337186986499E-4</v>
      </c>
      <c r="EW85">
        <v>15230434</v>
      </c>
      <c r="EX85">
        <v>1147</v>
      </c>
      <c r="EZ85" t="s">
        <v>98</v>
      </c>
      <c r="FA85">
        <v>7.3336354946157705E-4</v>
      </c>
      <c r="FB85">
        <v>18688448</v>
      </c>
      <c r="FC85">
        <v>1154</v>
      </c>
      <c r="FE85" t="s">
        <v>98</v>
      </c>
      <c r="FF85">
        <v>7.3640383321783604E-4</v>
      </c>
      <c r="FG85">
        <v>19496011</v>
      </c>
      <c r="FH85">
        <v>1163</v>
      </c>
      <c r="FJ85" t="s">
        <v>98</v>
      </c>
      <c r="FK85">
        <v>7.3355661407352598E-4</v>
      </c>
      <c r="FL85">
        <v>18184417</v>
      </c>
      <c r="FM85">
        <v>1017</v>
      </c>
      <c r="FO85" t="s">
        <v>96</v>
      </c>
      <c r="FP85">
        <v>7.5420266284341496E-4</v>
      </c>
      <c r="FQ85">
        <v>22729394</v>
      </c>
      <c r="FR85">
        <v>1322</v>
      </c>
      <c r="FT85" t="s">
        <v>96</v>
      </c>
      <c r="FU85">
        <v>7.4737965950500698E-4</v>
      </c>
      <c r="FV85">
        <v>21117893</v>
      </c>
      <c r="FW85">
        <v>1168</v>
      </c>
      <c r="FY85" t="s">
        <v>96</v>
      </c>
      <c r="FZ85">
        <v>7.5711838437333403E-4</v>
      </c>
      <c r="GA85">
        <v>18142043</v>
      </c>
      <c r="GB85">
        <v>1024</v>
      </c>
      <c r="GD85" t="s">
        <v>96</v>
      </c>
      <c r="GE85">
        <v>7.6700342846366997E-4</v>
      </c>
      <c r="GF85">
        <v>15673000</v>
      </c>
      <c r="GG85">
        <v>1016</v>
      </c>
      <c r="GI85" t="s">
        <v>95</v>
      </c>
      <c r="GJ85">
        <v>9.8466348438415907E-4</v>
      </c>
      <c r="GK85">
        <v>19135359</v>
      </c>
      <c r="GL85">
        <v>1553</v>
      </c>
      <c r="GN85" t="s">
        <v>95</v>
      </c>
      <c r="GO85">
        <v>9.9900306773201795E-4</v>
      </c>
      <c r="GP85">
        <v>22474168</v>
      </c>
      <c r="GQ85">
        <v>1705</v>
      </c>
      <c r="GS85" t="s">
        <v>92</v>
      </c>
      <c r="GT85">
        <v>1.11607525672834E-3</v>
      </c>
      <c r="GU85">
        <v>23142404</v>
      </c>
      <c r="GV85">
        <v>2145</v>
      </c>
      <c r="GX85" t="s">
        <v>92</v>
      </c>
      <c r="GY85">
        <v>1.20594517508055E-3</v>
      </c>
      <c r="GZ85">
        <v>22996419</v>
      </c>
      <c r="HA85">
        <v>2208</v>
      </c>
      <c r="HC85" t="s">
        <v>92</v>
      </c>
      <c r="HD85">
        <v>1.1845313690419801E-3</v>
      </c>
      <c r="HE85">
        <v>22265896</v>
      </c>
      <c r="HF85">
        <v>2029</v>
      </c>
      <c r="HH85" t="s">
        <v>92</v>
      </c>
      <c r="HI85">
        <v>1.27123003348641E-3</v>
      </c>
      <c r="HJ85">
        <v>24877182</v>
      </c>
      <c r="HK85">
        <v>2070</v>
      </c>
      <c r="HM85" t="s">
        <v>92</v>
      </c>
      <c r="HN85">
        <v>1.06041527532084E-3</v>
      </c>
      <c r="HO85">
        <v>21472328</v>
      </c>
      <c r="HP85">
        <v>1964</v>
      </c>
      <c r="HR85" t="s">
        <v>90</v>
      </c>
      <c r="HS85">
        <v>7.7473820974592296E-4</v>
      </c>
      <c r="HT85">
        <v>19564199</v>
      </c>
      <c r="HU85">
        <v>2071</v>
      </c>
      <c r="HW85" t="s">
        <v>89</v>
      </c>
      <c r="HX85">
        <v>1.3251482476659699E-3</v>
      </c>
      <c r="HY85">
        <v>29018226</v>
      </c>
      <c r="HZ85">
        <v>2284</v>
      </c>
      <c r="IB85" t="s">
        <v>89</v>
      </c>
      <c r="IC85">
        <v>1.32971421478892E-3</v>
      </c>
      <c r="ID85">
        <v>29784676</v>
      </c>
      <c r="IE85">
        <v>2342</v>
      </c>
      <c r="IG85" t="s">
        <v>89</v>
      </c>
      <c r="IH85">
        <v>1.27298103699682E-3</v>
      </c>
      <c r="II85">
        <v>27231720</v>
      </c>
      <c r="IJ85">
        <v>2241</v>
      </c>
      <c r="IL85" t="s">
        <v>89</v>
      </c>
      <c r="IM85">
        <v>1.2391123216402599E-3</v>
      </c>
      <c r="IN85">
        <v>25620702</v>
      </c>
      <c r="IO85">
        <v>2162</v>
      </c>
      <c r="IQ85" t="s">
        <v>89</v>
      </c>
      <c r="IR85">
        <v>1.1580965517601399E-3</v>
      </c>
      <c r="IS85">
        <v>25717926</v>
      </c>
      <c r="IT85">
        <v>2113</v>
      </c>
      <c r="IV85" t="s">
        <v>89</v>
      </c>
      <c r="IW85">
        <v>1.15758838630761E-3</v>
      </c>
      <c r="IX85">
        <v>25663550</v>
      </c>
      <c r="IY85">
        <v>2121</v>
      </c>
      <c r="JA85" t="s">
        <v>89</v>
      </c>
      <c r="JB85">
        <v>1.1365231440951501E-3</v>
      </c>
      <c r="JC85">
        <v>25585999</v>
      </c>
      <c r="JD85">
        <v>2108</v>
      </c>
      <c r="JF85" t="s">
        <v>89</v>
      </c>
      <c r="JG85">
        <v>1.1556467814063699E-3</v>
      </c>
      <c r="JH85">
        <v>25626689</v>
      </c>
      <c r="JI85">
        <v>2272</v>
      </c>
      <c r="JK85" t="s">
        <v>89</v>
      </c>
      <c r="JL85">
        <v>1.0619948330056501E-3</v>
      </c>
      <c r="JM85">
        <v>21609983</v>
      </c>
      <c r="JN85">
        <v>2152</v>
      </c>
      <c r="JP85" t="s">
        <v>89</v>
      </c>
      <c r="JQ85">
        <v>1.1838498376237599E-3</v>
      </c>
      <c r="JR85">
        <v>24733010</v>
      </c>
      <c r="JS85">
        <v>2193</v>
      </c>
      <c r="JU85" t="s">
        <v>89</v>
      </c>
      <c r="JV85">
        <v>1.07659303744329E-3</v>
      </c>
      <c r="JW85">
        <v>20878599</v>
      </c>
      <c r="JX85">
        <v>2131</v>
      </c>
      <c r="JZ85" t="s">
        <v>89</v>
      </c>
      <c r="KA85">
        <v>1.17034429038463E-3</v>
      </c>
      <c r="KB85">
        <v>22032161</v>
      </c>
      <c r="KC85">
        <v>2042</v>
      </c>
      <c r="KE85" t="s">
        <v>88</v>
      </c>
      <c r="KF85">
        <v>7.6900585565683305E-4</v>
      </c>
      <c r="KG85">
        <v>21889498</v>
      </c>
      <c r="KH85">
        <v>1609</v>
      </c>
      <c r="KJ85" t="s">
        <v>88</v>
      </c>
      <c r="KK85">
        <v>7.6214184084172105E-4</v>
      </c>
      <c r="KL85">
        <v>22010760</v>
      </c>
      <c r="KM85">
        <v>1610</v>
      </c>
      <c r="KO85" t="s">
        <v>88</v>
      </c>
      <c r="KP85">
        <v>7.6108717735765203E-4</v>
      </c>
      <c r="KQ85">
        <v>21167263</v>
      </c>
      <c r="KR85">
        <v>1590</v>
      </c>
      <c r="KT85" t="s">
        <v>88</v>
      </c>
      <c r="KU85">
        <v>7.6602345810214997E-4</v>
      </c>
      <c r="KV85">
        <v>21390178</v>
      </c>
      <c r="KW85">
        <v>1634</v>
      </c>
    </row>
    <row r="86" spans="1:309" x14ac:dyDescent="0.25">
      <c r="A86" t="s">
        <v>235</v>
      </c>
      <c r="B86">
        <v>7.6378535990188098E-4</v>
      </c>
      <c r="C86">
        <v>1825858</v>
      </c>
      <c r="D86">
        <v>333</v>
      </c>
      <c r="F86" t="s">
        <v>207</v>
      </c>
      <c r="G86">
        <v>1.13165417922826E-3</v>
      </c>
      <c r="H86">
        <v>5098836</v>
      </c>
      <c r="I86">
        <v>1377</v>
      </c>
      <c r="K86" t="s">
        <v>207</v>
      </c>
      <c r="L86">
        <v>1.0345018230364701E-3</v>
      </c>
      <c r="M86">
        <v>5007625</v>
      </c>
      <c r="N86">
        <v>1449</v>
      </c>
      <c r="P86" t="s">
        <v>235</v>
      </c>
      <c r="Q86">
        <v>7.6703628319357397E-4</v>
      </c>
      <c r="R86">
        <v>1806673</v>
      </c>
      <c r="S86">
        <v>330</v>
      </c>
      <c r="U86" t="s">
        <v>235</v>
      </c>
      <c r="V86">
        <v>7.5598826544394902E-4</v>
      </c>
      <c r="W86">
        <v>1306122</v>
      </c>
      <c r="X86">
        <v>172</v>
      </c>
      <c r="Z86" t="s">
        <v>235</v>
      </c>
      <c r="AA86">
        <v>7.5382986528477896E-4</v>
      </c>
      <c r="AB86">
        <v>1929884</v>
      </c>
      <c r="AC86">
        <v>301</v>
      </c>
      <c r="AE86" t="s">
        <v>235</v>
      </c>
      <c r="AF86">
        <v>7.5713530452771395E-4</v>
      </c>
      <c r="AG86">
        <v>544571</v>
      </c>
      <c r="AH86">
        <v>121</v>
      </c>
      <c r="AJ86" t="s">
        <v>235</v>
      </c>
      <c r="AK86">
        <v>7.6017083015939696E-4</v>
      </c>
      <c r="AL86">
        <v>538509</v>
      </c>
      <c r="AM86">
        <v>123</v>
      </c>
      <c r="AO86" t="s">
        <v>235</v>
      </c>
      <c r="AP86">
        <v>7.6318221236737005E-4</v>
      </c>
      <c r="AQ86">
        <v>1099587</v>
      </c>
      <c r="AR86">
        <v>122</v>
      </c>
      <c r="AT86" t="s">
        <v>103</v>
      </c>
      <c r="AU86">
        <v>7.4453766290545501E-4</v>
      </c>
      <c r="AV86">
        <v>3453185</v>
      </c>
      <c r="AW86">
        <v>510</v>
      </c>
      <c r="AY86" t="s">
        <v>103</v>
      </c>
      <c r="AZ86">
        <v>7.4641880281065898E-4</v>
      </c>
      <c r="BA86">
        <v>5062920</v>
      </c>
      <c r="BB86">
        <v>824</v>
      </c>
      <c r="BD86" t="s">
        <v>103</v>
      </c>
      <c r="BE86">
        <v>7.4605568663711904E-4</v>
      </c>
      <c r="BF86">
        <v>4244425</v>
      </c>
      <c r="BG86">
        <v>670</v>
      </c>
      <c r="BI86" t="s">
        <v>103</v>
      </c>
      <c r="BJ86">
        <v>7.4014929893344305E-4</v>
      </c>
      <c r="BK86">
        <v>4238747</v>
      </c>
      <c r="BL86">
        <v>672</v>
      </c>
      <c r="BN86" t="s">
        <v>101</v>
      </c>
      <c r="BO86">
        <v>7.8506326235241704E-4</v>
      </c>
      <c r="BP86">
        <v>7818663</v>
      </c>
      <c r="BQ86">
        <v>1287</v>
      </c>
      <c r="BS86" t="s">
        <v>101</v>
      </c>
      <c r="BT86">
        <v>7.8352564674497602E-4</v>
      </c>
      <c r="BU86">
        <v>8530986</v>
      </c>
      <c r="BV86">
        <v>1302</v>
      </c>
      <c r="BX86" t="s">
        <v>101</v>
      </c>
      <c r="BY86">
        <v>7.7602200993071903E-4</v>
      </c>
      <c r="BZ86">
        <v>8847406</v>
      </c>
      <c r="CA86">
        <v>1180</v>
      </c>
      <c r="CC86" t="s">
        <v>101</v>
      </c>
      <c r="CD86">
        <v>7.7937183822391102E-4</v>
      </c>
      <c r="CE86">
        <v>9028836</v>
      </c>
      <c r="CF86">
        <v>1195</v>
      </c>
      <c r="CH86" t="s">
        <v>101</v>
      </c>
      <c r="CI86">
        <v>7.7566376954174804E-4</v>
      </c>
      <c r="CJ86">
        <v>9418321</v>
      </c>
      <c r="CK86">
        <v>1205</v>
      </c>
      <c r="CM86" t="s">
        <v>101</v>
      </c>
      <c r="CN86">
        <v>7.6016619719989297E-4</v>
      </c>
      <c r="CO86">
        <v>8683860</v>
      </c>
      <c r="CP86">
        <v>1050</v>
      </c>
      <c r="CR86" t="s">
        <v>101</v>
      </c>
      <c r="CS86">
        <v>7.6282036682623301E-4</v>
      </c>
      <c r="CT86">
        <v>10384154</v>
      </c>
      <c r="CU86">
        <v>1196</v>
      </c>
      <c r="CW86" t="s">
        <v>101</v>
      </c>
      <c r="CX86">
        <v>7.6232058252093202E-4</v>
      </c>
      <c r="CY86">
        <v>10716988</v>
      </c>
      <c r="CZ86">
        <v>1204</v>
      </c>
      <c r="DB86" t="s">
        <v>101</v>
      </c>
      <c r="DC86">
        <v>7.60497390820569E-4</v>
      </c>
      <c r="DD86">
        <v>11938084</v>
      </c>
      <c r="DE86">
        <v>1217</v>
      </c>
      <c r="DG86" t="s">
        <v>101</v>
      </c>
      <c r="DH86">
        <v>8.3336891054512001E-4</v>
      </c>
      <c r="DI86">
        <v>12720803</v>
      </c>
      <c r="DJ86">
        <v>1236</v>
      </c>
      <c r="DL86" t="s">
        <v>101</v>
      </c>
      <c r="DM86">
        <v>7.9949717246858198E-4</v>
      </c>
      <c r="DN86">
        <v>12726038</v>
      </c>
      <c r="DO86">
        <v>1261</v>
      </c>
      <c r="DQ86" t="s">
        <v>101</v>
      </c>
      <c r="DR86">
        <v>8.1840765965711902E-4</v>
      </c>
      <c r="DS86">
        <v>13022596</v>
      </c>
      <c r="DT86">
        <v>1265</v>
      </c>
      <c r="DV86" t="s">
        <v>100</v>
      </c>
      <c r="DW86">
        <v>1.4736966584316001E-3</v>
      </c>
      <c r="DX86">
        <v>18576104</v>
      </c>
      <c r="DY86">
        <v>1875</v>
      </c>
      <c r="EA86" t="s">
        <v>100</v>
      </c>
      <c r="EB86">
        <v>1.41287232900064E-3</v>
      </c>
      <c r="EC86">
        <v>20311705</v>
      </c>
      <c r="ED86">
        <v>1878</v>
      </c>
      <c r="EF86" t="s">
        <v>100</v>
      </c>
      <c r="EG86">
        <v>1.40112115126589E-3</v>
      </c>
      <c r="EH86">
        <v>21338194</v>
      </c>
      <c r="EI86">
        <v>1886</v>
      </c>
      <c r="EK86" t="s">
        <v>100</v>
      </c>
      <c r="EL86">
        <v>1.3818521621401501E-3</v>
      </c>
      <c r="EM86">
        <v>22092553</v>
      </c>
      <c r="EN86">
        <v>1885</v>
      </c>
      <c r="EP86" t="s">
        <v>100</v>
      </c>
      <c r="EQ86">
        <v>1.3800118541911E-3</v>
      </c>
      <c r="ER86">
        <v>23320315</v>
      </c>
      <c r="ES86">
        <v>1911</v>
      </c>
      <c r="EU86" t="s">
        <v>99</v>
      </c>
      <c r="EV86">
        <v>7.2656269673866398E-4</v>
      </c>
      <c r="EW86">
        <v>12321722</v>
      </c>
      <c r="EX86">
        <v>1214</v>
      </c>
      <c r="EZ86" t="s">
        <v>99</v>
      </c>
      <c r="FA86">
        <v>7.2690086298815397E-4</v>
      </c>
      <c r="FB86">
        <v>15811847</v>
      </c>
      <c r="FC86">
        <v>1252</v>
      </c>
      <c r="FE86" t="s">
        <v>99</v>
      </c>
      <c r="FF86">
        <v>7.31081194369686E-4</v>
      </c>
      <c r="FG86">
        <v>17138504</v>
      </c>
      <c r="FH86">
        <v>1277</v>
      </c>
      <c r="FJ86" t="s">
        <v>99</v>
      </c>
      <c r="FK86">
        <v>7.2919931484390196E-4</v>
      </c>
      <c r="FL86">
        <v>13193719</v>
      </c>
      <c r="FM86">
        <v>1096</v>
      </c>
      <c r="FO86" t="s">
        <v>97</v>
      </c>
      <c r="FP86">
        <v>7.2850713663658495E-4</v>
      </c>
      <c r="FQ86">
        <v>18199690</v>
      </c>
      <c r="FR86">
        <v>1086</v>
      </c>
      <c r="FT86" t="s">
        <v>97</v>
      </c>
      <c r="FU86">
        <v>7.1902571727606101E-4</v>
      </c>
      <c r="FV86">
        <v>21897165</v>
      </c>
      <c r="FW86">
        <v>1416</v>
      </c>
      <c r="FY86" t="s">
        <v>97</v>
      </c>
      <c r="FZ86">
        <v>7.2455992493565698E-4</v>
      </c>
      <c r="GA86">
        <v>19105906</v>
      </c>
      <c r="GB86">
        <v>1259</v>
      </c>
      <c r="GD86" t="s">
        <v>97</v>
      </c>
      <c r="GE86">
        <v>7.3100080040219601E-4</v>
      </c>
      <c r="GF86">
        <v>16798254</v>
      </c>
      <c r="GG86">
        <v>1254</v>
      </c>
      <c r="GI86" t="s">
        <v>96</v>
      </c>
      <c r="GJ86">
        <v>7.6464459750255002E-4</v>
      </c>
      <c r="GK86">
        <v>14723396</v>
      </c>
      <c r="GL86">
        <v>1021</v>
      </c>
      <c r="GN86" t="s">
        <v>96</v>
      </c>
      <c r="GO86">
        <v>7.6121832996166696E-4</v>
      </c>
      <c r="GP86">
        <v>11654677</v>
      </c>
      <c r="GQ86">
        <v>845</v>
      </c>
      <c r="GS86" t="s">
        <v>93</v>
      </c>
      <c r="GT86">
        <v>7.2056418779142795E-4</v>
      </c>
      <c r="GU86">
        <v>10711867</v>
      </c>
      <c r="GV86">
        <v>625</v>
      </c>
      <c r="GX86" t="s">
        <v>93</v>
      </c>
      <c r="GY86">
        <v>7.2356980098991499E-4</v>
      </c>
      <c r="GZ86">
        <v>9132735</v>
      </c>
      <c r="HA86">
        <v>646</v>
      </c>
      <c r="HC86" t="s">
        <v>93</v>
      </c>
      <c r="HD86">
        <v>7.2632939368067503E-4</v>
      </c>
      <c r="HE86">
        <v>3938779</v>
      </c>
      <c r="HF86">
        <v>284</v>
      </c>
      <c r="HH86" t="s">
        <v>93</v>
      </c>
      <c r="HI86">
        <v>7.3211227354823098E-4</v>
      </c>
      <c r="HJ86">
        <v>178509</v>
      </c>
      <c r="HK86">
        <v>124</v>
      </c>
      <c r="HM86" t="s">
        <v>93</v>
      </c>
      <c r="HN86">
        <v>7.3511394266111195E-4</v>
      </c>
      <c r="HO86">
        <v>0</v>
      </c>
      <c r="HP86">
        <v>0</v>
      </c>
      <c r="HR86" t="s">
        <v>91</v>
      </c>
      <c r="HS86">
        <v>7.8544163621163904E-4</v>
      </c>
      <c r="HT86">
        <v>19300651</v>
      </c>
      <c r="HU86">
        <v>1807</v>
      </c>
      <c r="HW86" t="s">
        <v>90</v>
      </c>
      <c r="HX86">
        <v>7.6454755689235902E-4</v>
      </c>
      <c r="HY86">
        <v>20730552</v>
      </c>
      <c r="HZ86">
        <v>2012</v>
      </c>
      <c r="IB86" t="s">
        <v>90</v>
      </c>
      <c r="IC86">
        <v>7.6229653237564203E-4</v>
      </c>
      <c r="ID86">
        <v>21228725</v>
      </c>
      <c r="IE86">
        <v>2090</v>
      </c>
      <c r="IG86" t="s">
        <v>90</v>
      </c>
      <c r="IH86">
        <v>7.7207728644036104E-4</v>
      </c>
      <c r="II86">
        <v>18774428</v>
      </c>
      <c r="IJ86">
        <v>1774</v>
      </c>
      <c r="IL86" t="s">
        <v>90</v>
      </c>
      <c r="IM86">
        <v>7.6988390579299905E-4</v>
      </c>
      <c r="IN86">
        <v>18071360</v>
      </c>
      <c r="IO86">
        <v>1881</v>
      </c>
      <c r="IQ86" t="s">
        <v>90</v>
      </c>
      <c r="IR86">
        <v>7.7289217320390896E-4</v>
      </c>
      <c r="IS86">
        <v>18718546</v>
      </c>
      <c r="IT86">
        <v>1884</v>
      </c>
      <c r="IV86" t="s">
        <v>90</v>
      </c>
      <c r="IW86">
        <v>7.6361457266394699E-4</v>
      </c>
      <c r="IX86">
        <v>18909654</v>
      </c>
      <c r="IY86">
        <v>1990</v>
      </c>
      <c r="JA86" t="s">
        <v>90</v>
      </c>
      <c r="JB86">
        <v>7.6513636113391403E-4</v>
      </c>
      <c r="JC86">
        <v>19018470</v>
      </c>
      <c r="JD86">
        <v>1988</v>
      </c>
      <c r="JF86" t="s">
        <v>90</v>
      </c>
      <c r="JG86">
        <v>7.7258675259259297E-4</v>
      </c>
      <c r="JH86">
        <v>18962445</v>
      </c>
      <c r="JI86">
        <v>2141</v>
      </c>
      <c r="JK86" t="s">
        <v>90</v>
      </c>
      <c r="JL86">
        <v>7.8356336368979099E-4</v>
      </c>
      <c r="JM86">
        <v>18821303</v>
      </c>
      <c r="JN86">
        <v>2058</v>
      </c>
      <c r="JP86" t="s">
        <v>90</v>
      </c>
      <c r="JQ86">
        <v>7.8713768687473302E-4</v>
      </c>
      <c r="JR86">
        <v>18599913</v>
      </c>
      <c r="JS86">
        <v>2063</v>
      </c>
      <c r="JU86" t="s">
        <v>90</v>
      </c>
      <c r="JV86">
        <v>7.9347346108801699E-4</v>
      </c>
      <c r="JW86">
        <v>18080968</v>
      </c>
      <c r="JX86">
        <v>1933</v>
      </c>
      <c r="JZ86" t="s">
        <v>90</v>
      </c>
      <c r="KA86">
        <v>7.8653761179931295E-4</v>
      </c>
      <c r="KB86">
        <v>15225110</v>
      </c>
      <c r="KC86">
        <v>1800</v>
      </c>
      <c r="KE86" t="s">
        <v>89</v>
      </c>
      <c r="KF86">
        <v>1.1908488848119301E-3</v>
      </c>
      <c r="KG86">
        <v>26403667</v>
      </c>
      <c r="KH86">
        <v>2282</v>
      </c>
      <c r="KJ86" t="s">
        <v>89</v>
      </c>
      <c r="KK86">
        <v>1.1672138694060999E-3</v>
      </c>
      <c r="KL86">
        <v>26539268</v>
      </c>
      <c r="KM86">
        <v>2218</v>
      </c>
      <c r="KO86" t="s">
        <v>89</v>
      </c>
      <c r="KP86">
        <v>1.1991978582940399E-3</v>
      </c>
      <c r="KQ86">
        <v>25638674</v>
      </c>
      <c r="KR86">
        <v>2088</v>
      </c>
      <c r="KT86" t="s">
        <v>89</v>
      </c>
      <c r="KU86">
        <v>1.1780145602788301E-3</v>
      </c>
      <c r="KV86">
        <v>24613100</v>
      </c>
      <c r="KW86">
        <v>2134</v>
      </c>
    </row>
    <row r="87" spans="1:309" x14ac:dyDescent="0.25">
      <c r="A87" t="s">
        <v>107</v>
      </c>
      <c r="B87">
        <v>1.4243656971479699E-3</v>
      </c>
      <c r="C87">
        <v>5715163</v>
      </c>
      <c r="D87">
        <v>1585</v>
      </c>
      <c r="F87" t="s">
        <v>208</v>
      </c>
      <c r="G87">
        <v>9.2020849695752596E-4</v>
      </c>
      <c r="H87">
        <v>3937326</v>
      </c>
      <c r="I87">
        <v>1152</v>
      </c>
      <c r="K87" t="s">
        <v>208</v>
      </c>
      <c r="L87">
        <v>9.2496993103951305E-4</v>
      </c>
      <c r="M87">
        <v>3886536</v>
      </c>
      <c r="N87">
        <v>1227</v>
      </c>
      <c r="P87" t="s">
        <v>107</v>
      </c>
      <c r="Q87">
        <v>1.4030582074309301E-3</v>
      </c>
      <c r="R87">
        <v>5758132</v>
      </c>
      <c r="S87">
        <v>1583</v>
      </c>
      <c r="U87" t="s">
        <v>107</v>
      </c>
      <c r="V87">
        <v>1.3722358062699799E-3</v>
      </c>
      <c r="W87">
        <v>6104799</v>
      </c>
      <c r="X87">
        <v>1684</v>
      </c>
      <c r="Z87" t="s">
        <v>107</v>
      </c>
      <c r="AA87">
        <v>1.3488392570380301E-3</v>
      </c>
      <c r="AB87">
        <v>6242462</v>
      </c>
      <c r="AC87">
        <v>1640</v>
      </c>
      <c r="AE87" t="s">
        <v>107</v>
      </c>
      <c r="AF87">
        <v>1.2075927402217599E-3</v>
      </c>
      <c r="AG87">
        <v>5888615</v>
      </c>
      <c r="AH87">
        <v>1503</v>
      </c>
      <c r="AJ87" t="s">
        <v>107</v>
      </c>
      <c r="AK87">
        <v>1.16504151320118E-3</v>
      </c>
      <c r="AL87">
        <v>5820180</v>
      </c>
      <c r="AM87">
        <v>1506</v>
      </c>
      <c r="AO87" t="s">
        <v>107</v>
      </c>
      <c r="AP87">
        <v>1.01922080564256E-3</v>
      </c>
      <c r="AQ87">
        <v>8228634</v>
      </c>
      <c r="AR87">
        <v>1398</v>
      </c>
      <c r="AT87" t="s">
        <v>104</v>
      </c>
      <c r="AU87">
        <v>9.2648810617356695E-4</v>
      </c>
      <c r="AV87">
        <v>9074728</v>
      </c>
      <c r="AW87">
        <v>1643</v>
      </c>
      <c r="AY87" t="s">
        <v>104</v>
      </c>
      <c r="AZ87">
        <v>9.2720386119578995E-4</v>
      </c>
      <c r="BA87">
        <v>8999967</v>
      </c>
      <c r="BB87">
        <v>1660</v>
      </c>
      <c r="BD87" t="s">
        <v>104</v>
      </c>
      <c r="BE87">
        <v>8.9921581448799699E-4</v>
      </c>
      <c r="BF87">
        <v>9783158</v>
      </c>
      <c r="BG87">
        <v>1686</v>
      </c>
      <c r="BI87" t="s">
        <v>104</v>
      </c>
      <c r="BJ87">
        <v>9.0397390777217999E-4</v>
      </c>
      <c r="BK87">
        <v>9805992</v>
      </c>
      <c r="BL87">
        <v>1686</v>
      </c>
      <c r="BN87" t="s">
        <v>102</v>
      </c>
      <c r="BO87">
        <v>7.4208146988549196E-4</v>
      </c>
      <c r="BP87">
        <v>5043515</v>
      </c>
      <c r="BQ87">
        <v>791</v>
      </c>
      <c r="BS87" t="s">
        <v>102</v>
      </c>
      <c r="BT87">
        <v>7.4258804390853997E-4</v>
      </c>
      <c r="BU87">
        <v>6245454</v>
      </c>
      <c r="BV87">
        <v>820</v>
      </c>
      <c r="BX87" t="s">
        <v>102</v>
      </c>
      <c r="BY87">
        <v>7.3780867945472497E-4</v>
      </c>
      <c r="BZ87">
        <v>7250122</v>
      </c>
      <c r="CA87">
        <v>953</v>
      </c>
      <c r="CC87" t="s">
        <v>102</v>
      </c>
      <c r="CD87">
        <v>7.4250838684475297E-4</v>
      </c>
      <c r="CE87">
        <v>7419187</v>
      </c>
      <c r="CF87">
        <v>969</v>
      </c>
      <c r="CH87" t="s">
        <v>102</v>
      </c>
      <c r="CI87">
        <v>7.4464168242241804E-4</v>
      </c>
      <c r="CJ87">
        <v>10221940</v>
      </c>
      <c r="CK87">
        <v>1396</v>
      </c>
      <c r="CM87" t="s">
        <v>102</v>
      </c>
      <c r="CN87">
        <v>7.44342699051321E-4</v>
      </c>
      <c r="CO87">
        <v>11289121</v>
      </c>
      <c r="CP87">
        <v>1396</v>
      </c>
      <c r="CR87" t="s">
        <v>102</v>
      </c>
      <c r="CS87">
        <v>7.4569113921472095E-4</v>
      </c>
      <c r="CT87">
        <v>11357174</v>
      </c>
      <c r="CU87">
        <v>1384</v>
      </c>
      <c r="CW87" t="s">
        <v>102</v>
      </c>
      <c r="CX87">
        <v>7.4541206532238496E-4</v>
      </c>
      <c r="CY87">
        <v>11705052</v>
      </c>
      <c r="CZ87">
        <v>1386</v>
      </c>
      <c r="DB87" t="s">
        <v>102</v>
      </c>
      <c r="DC87">
        <v>7.4958001353835795E-4</v>
      </c>
      <c r="DD87">
        <v>12352801</v>
      </c>
      <c r="DE87">
        <v>1260</v>
      </c>
      <c r="DG87" t="s">
        <v>102</v>
      </c>
      <c r="DH87">
        <v>7.4450125714089197E-4</v>
      </c>
      <c r="DI87">
        <v>13085297</v>
      </c>
      <c r="DJ87">
        <v>1356</v>
      </c>
      <c r="DL87" t="s">
        <v>102</v>
      </c>
      <c r="DM87">
        <v>7.3190818163212804E-4</v>
      </c>
      <c r="DN87">
        <v>12266744</v>
      </c>
      <c r="DO87">
        <v>1228</v>
      </c>
      <c r="DQ87" t="s">
        <v>102</v>
      </c>
      <c r="DR87">
        <v>7.4439023154386497E-4</v>
      </c>
      <c r="DS87">
        <v>12532227</v>
      </c>
      <c r="DT87">
        <v>1230</v>
      </c>
      <c r="DV87" t="s">
        <v>101</v>
      </c>
      <c r="DW87">
        <v>8.3885898801740601E-4</v>
      </c>
      <c r="DX87">
        <v>14166615</v>
      </c>
      <c r="DY87">
        <v>1536</v>
      </c>
      <c r="EA87" t="s">
        <v>101</v>
      </c>
      <c r="EB87">
        <v>8.2133135000249098E-4</v>
      </c>
      <c r="EC87">
        <v>15260358</v>
      </c>
      <c r="ED87">
        <v>1419</v>
      </c>
      <c r="EF87" t="s">
        <v>101</v>
      </c>
      <c r="EG87">
        <v>8.14760138550162E-4</v>
      </c>
      <c r="EH87">
        <v>16039706</v>
      </c>
      <c r="EI87">
        <v>1419</v>
      </c>
      <c r="EK87" t="s">
        <v>101</v>
      </c>
      <c r="EL87">
        <v>8.0217726801291595E-4</v>
      </c>
      <c r="EM87">
        <v>15686899</v>
      </c>
      <c r="EN87">
        <v>1405</v>
      </c>
      <c r="EP87" t="s">
        <v>101</v>
      </c>
      <c r="EQ87">
        <v>8.0439473890336996E-4</v>
      </c>
      <c r="ER87">
        <v>17952486</v>
      </c>
      <c r="ES87">
        <v>1569</v>
      </c>
      <c r="EU87" t="s">
        <v>100</v>
      </c>
      <c r="EV87">
        <v>1.30967068980423E-3</v>
      </c>
      <c r="EW87">
        <v>25923807</v>
      </c>
      <c r="EX87">
        <v>1922</v>
      </c>
      <c r="EZ87" t="s">
        <v>100</v>
      </c>
      <c r="FA87">
        <v>1.29719249164475E-3</v>
      </c>
      <c r="FB87">
        <v>23809311</v>
      </c>
      <c r="FC87">
        <v>1773</v>
      </c>
      <c r="FE87" t="s">
        <v>100</v>
      </c>
      <c r="FF87">
        <v>1.3459366433120801E-3</v>
      </c>
      <c r="FG87">
        <v>24453052</v>
      </c>
      <c r="FH87">
        <v>1725</v>
      </c>
      <c r="FJ87" t="s">
        <v>100</v>
      </c>
      <c r="FK87">
        <v>1.25560335102996E-3</v>
      </c>
      <c r="FL87">
        <v>25372590</v>
      </c>
      <c r="FM87">
        <v>1755</v>
      </c>
      <c r="FO87" t="s">
        <v>98</v>
      </c>
      <c r="FP87">
        <v>7.3674698101473097E-4</v>
      </c>
      <c r="FQ87">
        <v>21372366</v>
      </c>
      <c r="FR87">
        <v>1167</v>
      </c>
      <c r="FT87" t="s">
        <v>98</v>
      </c>
      <c r="FU87">
        <v>7.2815667140734095E-4</v>
      </c>
      <c r="FV87">
        <v>20997221</v>
      </c>
      <c r="FW87">
        <v>1168</v>
      </c>
      <c r="FY87" t="s">
        <v>98</v>
      </c>
      <c r="FZ87">
        <v>7.3394810175651099E-4</v>
      </c>
      <c r="GA87">
        <v>19662794</v>
      </c>
      <c r="GB87">
        <v>1171</v>
      </c>
      <c r="GD87" t="s">
        <v>98</v>
      </c>
      <c r="GE87">
        <v>7.4064182091074498E-4</v>
      </c>
      <c r="GF87">
        <v>15537970</v>
      </c>
      <c r="GG87">
        <v>1016</v>
      </c>
      <c r="GI87" t="s">
        <v>97</v>
      </c>
      <c r="GJ87">
        <v>7.2725575291729795E-4</v>
      </c>
      <c r="GK87">
        <v>16909115</v>
      </c>
      <c r="GL87">
        <v>1258</v>
      </c>
      <c r="GN87" t="s">
        <v>97</v>
      </c>
      <c r="GO87">
        <v>7.2694802055639301E-4</v>
      </c>
      <c r="GP87">
        <v>18812101</v>
      </c>
      <c r="GQ87">
        <v>1412</v>
      </c>
      <c r="GS87" t="s">
        <v>94</v>
      </c>
      <c r="GT87">
        <v>1.5412677639283299E-3</v>
      </c>
      <c r="GU87">
        <v>28391021</v>
      </c>
      <c r="GV87">
        <v>2188</v>
      </c>
      <c r="GX87" t="s">
        <v>94</v>
      </c>
      <c r="GY87">
        <v>1.61824555159074E-3</v>
      </c>
      <c r="GZ87">
        <v>27926066</v>
      </c>
      <c r="HA87">
        <v>2301</v>
      </c>
      <c r="HC87" t="s">
        <v>94</v>
      </c>
      <c r="HD87">
        <v>1.62294631510077E-3</v>
      </c>
      <c r="HE87">
        <v>27912832</v>
      </c>
      <c r="HF87">
        <v>2256</v>
      </c>
      <c r="HH87" t="s">
        <v>94</v>
      </c>
      <c r="HI87">
        <v>1.7711544264979401E-3</v>
      </c>
      <c r="HJ87">
        <v>27054003</v>
      </c>
      <c r="HK87">
        <v>2199</v>
      </c>
      <c r="HM87" t="s">
        <v>94</v>
      </c>
      <c r="HN87">
        <v>1.6562276418083199E-3</v>
      </c>
      <c r="HO87">
        <v>28464135</v>
      </c>
      <c r="HP87">
        <v>2215</v>
      </c>
      <c r="HR87" t="s">
        <v>92</v>
      </c>
      <c r="HS87">
        <v>1.09267915070902E-3</v>
      </c>
      <c r="HT87">
        <v>21235340</v>
      </c>
      <c r="HU87">
        <v>2071</v>
      </c>
      <c r="HW87" t="s">
        <v>91</v>
      </c>
      <c r="HX87">
        <v>7.7942293592177204E-4</v>
      </c>
      <c r="HY87">
        <v>20515089</v>
      </c>
      <c r="HZ87">
        <v>1815</v>
      </c>
      <c r="IB87" t="s">
        <v>91</v>
      </c>
      <c r="IC87">
        <v>7.7625381812480897E-4</v>
      </c>
      <c r="ID87">
        <v>20991688</v>
      </c>
      <c r="IE87">
        <v>1824</v>
      </c>
      <c r="IG87" t="s">
        <v>91</v>
      </c>
      <c r="IH87">
        <v>7.8023152085838598E-4</v>
      </c>
      <c r="II87">
        <v>18975222</v>
      </c>
      <c r="IJ87">
        <v>1728</v>
      </c>
      <c r="IL87" t="s">
        <v>91</v>
      </c>
      <c r="IM87">
        <v>7.8332018886180695E-4</v>
      </c>
      <c r="IN87">
        <v>17847615</v>
      </c>
      <c r="IO87">
        <v>1625</v>
      </c>
      <c r="IQ87" t="s">
        <v>91</v>
      </c>
      <c r="IR87">
        <v>7.8752249796039202E-4</v>
      </c>
      <c r="IS87">
        <v>18502949</v>
      </c>
      <c r="IT87">
        <v>1625</v>
      </c>
      <c r="IV87" t="s">
        <v>91</v>
      </c>
      <c r="IW87">
        <v>7.8677839467456898E-4</v>
      </c>
      <c r="IX87">
        <v>18753067</v>
      </c>
      <c r="IY87">
        <v>1734</v>
      </c>
      <c r="JA87" t="s">
        <v>91</v>
      </c>
      <c r="JB87">
        <v>7.8188002495016703E-4</v>
      </c>
      <c r="JC87">
        <v>18811325</v>
      </c>
      <c r="JD87">
        <v>1727</v>
      </c>
      <c r="JF87" t="s">
        <v>91</v>
      </c>
      <c r="JG87">
        <v>7.8631702544402495E-4</v>
      </c>
      <c r="JH87">
        <v>18739908</v>
      </c>
      <c r="JI87">
        <v>1884</v>
      </c>
      <c r="JK87" t="s">
        <v>91</v>
      </c>
      <c r="JL87">
        <v>7.9169958652382504E-4</v>
      </c>
      <c r="JM87">
        <v>19098070</v>
      </c>
      <c r="JN87">
        <v>1943</v>
      </c>
      <c r="JP87" t="s">
        <v>91</v>
      </c>
      <c r="JQ87">
        <v>7.9353014792503396E-4</v>
      </c>
      <c r="JR87">
        <v>18894595</v>
      </c>
      <c r="JS87">
        <v>1952</v>
      </c>
      <c r="JU87" t="s">
        <v>91</v>
      </c>
      <c r="JV87">
        <v>7.9420514906220797E-4</v>
      </c>
      <c r="JW87">
        <v>19205237</v>
      </c>
      <c r="JX87">
        <v>1955</v>
      </c>
      <c r="JZ87" t="s">
        <v>91</v>
      </c>
      <c r="KA87">
        <v>7.7680387626627401E-4</v>
      </c>
      <c r="KB87">
        <v>16294677</v>
      </c>
      <c r="KC87">
        <v>1807</v>
      </c>
      <c r="KE87" t="s">
        <v>90</v>
      </c>
      <c r="KF87">
        <v>7.9517677332141795E-4</v>
      </c>
      <c r="KG87">
        <v>19784857</v>
      </c>
      <c r="KH87">
        <v>2066</v>
      </c>
      <c r="KJ87" t="s">
        <v>90</v>
      </c>
      <c r="KK87">
        <v>7.9686237077435205E-4</v>
      </c>
      <c r="KL87">
        <v>20026631</v>
      </c>
      <c r="KM87">
        <v>2004</v>
      </c>
      <c r="KO87" t="s">
        <v>90</v>
      </c>
      <c r="KP87">
        <v>8.0632111762389698E-4</v>
      </c>
      <c r="KQ87">
        <v>19381131</v>
      </c>
      <c r="KR87">
        <v>2019</v>
      </c>
      <c r="KT87" t="s">
        <v>90</v>
      </c>
      <c r="KU87">
        <v>8.0206893775776604E-4</v>
      </c>
      <c r="KV87">
        <v>18616987</v>
      </c>
      <c r="KW87">
        <v>1975</v>
      </c>
    </row>
    <row r="88" spans="1:309" x14ac:dyDescent="0.25">
      <c r="A88" t="s">
        <v>108</v>
      </c>
      <c r="B88">
        <v>7.6622511619067995E-4</v>
      </c>
      <c r="C88">
        <v>3292665</v>
      </c>
      <c r="D88">
        <v>937</v>
      </c>
      <c r="F88" t="s">
        <v>209</v>
      </c>
      <c r="G88">
        <v>7.4890069874243505E-4</v>
      </c>
      <c r="H88">
        <v>379983</v>
      </c>
      <c r="I88">
        <v>246</v>
      </c>
      <c r="K88" t="s">
        <v>209</v>
      </c>
      <c r="L88">
        <v>7.4909467639325104E-4</v>
      </c>
      <c r="M88">
        <v>780941</v>
      </c>
      <c r="N88">
        <v>314</v>
      </c>
      <c r="P88" t="s">
        <v>108</v>
      </c>
      <c r="Q88">
        <v>7.6895825909914701E-4</v>
      </c>
      <c r="R88">
        <v>3230940</v>
      </c>
      <c r="S88">
        <v>925</v>
      </c>
      <c r="U88" t="s">
        <v>108</v>
      </c>
      <c r="V88">
        <v>7.6158532369699299E-4</v>
      </c>
      <c r="W88">
        <v>2670996</v>
      </c>
      <c r="X88">
        <v>766</v>
      </c>
      <c r="Z88" t="s">
        <v>108</v>
      </c>
      <c r="AA88">
        <v>7.5458003258214903E-4</v>
      </c>
      <c r="AB88">
        <v>2759864</v>
      </c>
      <c r="AC88">
        <v>773</v>
      </c>
      <c r="AE88" t="s">
        <v>108</v>
      </c>
      <c r="AF88">
        <v>7.5998195078748505E-4</v>
      </c>
      <c r="AG88">
        <v>1522975</v>
      </c>
      <c r="AH88">
        <v>599</v>
      </c>
      <c r="AJ88" t="s">
        <v>108</v>
      </c>
      <c r="AK88">
        <v>7.6293890039903702E-4</v>
      </c>
      <c r="AL88">
        <v>1389482</v>
      </c>
      <c r="AM88">
        <v>593</v>
      </c>
      <c r="AO88" t="s">
        <v>108</v>
      </c>
      <c r="AP88">
        <v>7.6471011062904796E-4</v>
      </c>
      <c r="AQ88">
        <v>1764114</v>
      </c>
      <c r="AR88">
        <v>593</v>
      </c>
      <c r="AT88" t="s">
        <v>105</v>
      </c>
      <c r="AU88">
        <v>1.05101875652445E-3</v>
      </c>
      <c r="AV88">
        <v>9289161</v>
      </c>
      <c r="AW88">
        <v>1643</v>
      </c>
      <c r="AY88" t="s">
        <v>105</v>
      </c>
      <c r="AZ88">
        <v>1.0054048034495099E-3</v>
      </c>
      <c r="BA88">
        <v>9133717</v>
      </c>
      <c r="BB88">
        <v>1660</v>
      </c>
      <c r="BD88" t="s">
        <v>105</v>
      </c>
      <c r="BE88">
        <v>9.9283019450461304E-4</v>
      </c>
      <c r="BF88">
        <v>9966357</v>
      </c>
      <c r="BG88">
        <v>1686</v>
      </c>
      <c r="BI88" t="s">
        <v>105</v>
      </c>
      <c r="BJ88">
        <v>9.7957385519971711E-4</v>
      </c>
      <c r="BK88">
        <v>9947168</v>
      </c>
      <c r="BL88">
        <v>1686</v>
      </c>
      <c r="BN88" t="s">
        <v>103</v>
      </c>
      <c r="BO88">
        <v>7.3440319287570695E-4</v>
      </c>
      <c r="BP88">
        <v>2316744</v>
      </c>
      <c r="BQ88">
        <v>502</v>
      </c>
      <c r="BS88" t="s">
        <v>103</v>
      </c>
      <c r="BT88">
        <v>7.3505240871134996E-4</v>
      </c>
      <c r="BU88">
        <v>5469987</v>
      </c>
      <c r="BV88">
        <v>812</v>
      </c>
      <c r="BX88" t="s">
        <v>103</v>
      </c>
      <c r="BY88">
        <v>7.2856535462379802E-4</v>
      </c>
      <c r="BZ88">
        <v>2909352</v>
      </c>
      <c r="CA88">
        <v>493</v>
      </c>
      <c r="CC88" t="s">
        <v>103</v>
      </c>
      <c r="CD88">
        <v>7.3225769249208705E-4</v>
      </c>
      <c r="CE88">
        <v>4553694</v>
      </c>
      <c r="CF88">
        <v>650</v>
      </c>
      <c r="CH88" t="s">
        <v>103</v>
      </c>
      <c r="CI88">
        <v>7.3236668992326004E-4</v>
      </c>
      <c r="CJ88">
        <v>8118837</v>
      </c>
      <c r="CK88">
        <v>976</v>
      </c>
      <c r="CM88" t="s">
        <v>103</v>
      </c>
      <c r="CN88">
        <v>7.3252696190340095E-4</v>
      </c>
      <c r="CO88">
        <v>7967593</v>
      </c>
      <c r="CP88">
        <v>891</v>
      </c>
      <c r="CR88" t="s">
        <v>103</v>
      </c>
      <c r="CS88">
        <v>7.3872810530628205E-4</v>
      </c>
      <c r="CT88">
        <v>8077594</v>
      </c>
      <c r="CU88">
        <v>823</v>
      </c>
      <c r="CW88" t="s">
        <v>103</v>
      </c>
      <c r="CX88">
        <v>7.3842870871408304E-4</v>
      </c>
      <c r="CY88">
        <v>8648712</v>
      </c>
      <c r="CZ88">
        <v>937</v>
      </c>
      <c r="DB88" t="s">
        <v>103</v>
      </c>
      <c r="DC88">
        <v>7.3716373543719399E-4</v>
      </c>
      <c r="DD88">
        <v>7190759</v>
      </c>
      <c r="DE88">
        <v>676</v>
      </c>
      <c r="DG88" t="s">
        <v>103</v>
      </c>
      <c r="DH88">
        <v>7.3628068227313097E-4</v>
      </c>
      <c r="DI88">
        <v>7432220</v>
      </c>
      <c r="DJ88">
        <v>676</v>
      </c>
      <c r="DL88" t="s">
        <v>103</v>
      </c>
      <c r="DM88">
        <v>7.2237818265691604E-4</v>
      </c>
      <c r="DN88">
        <v>7493418</v>
      </c>
      <c r="DO88">
        <v>685</v>
      </c>
      <c r="DQ88" t="s">
        <v>103</v>
      </c>
      <c r="DR88">
        <v>7.34358510213996E-4</v>
      </c>
      <c r="DS88">
        <v>9451473</v>
      </c>
      <c r="DT88">
        <v>851</v>
      </c>
      <c r="DV88" t="s">
        <v>102</v>
      </c>
      <c r="DW88">
        <v>7.5332661143832403E-4</v>
      </c>
      <c r="DX88">
        <v>13117168</v>
      </c>
      <c r="DY88">
        <v>1378</v>
      </c>
      <c r="EA88" t="s">
        <v>102</v>
      </c>
      <c r="EB88">
        <v>7.4387901742251105E-4</v>
      </c>
      <c r="EC88">
        <v>14674975</v>
      </c>
      <c r="ED88">
        <v>1390</v>
      </c>
      <c r="EF88" t="s">
        <v>102</v>
      </c>
      <c r="EG88">
        <v>7.4111059863863E-4</v>
      </c>
      <c r="EH88">
        <v>16446160</v>
      </c>
      <c r="EI88">
        <v>1553</v>
      </c>
      <c r="EK88" t="s">
        <v>102</v>
      </c>
      <c r="EL88">
        <v>7.4183291038469297E-4</v>
      </c>
      <c r="EM88">
        <v>16403442</v>
      </c>
      <c r="EN88">
        <v>1520</v>
      </c>
      <c r="EP88" t="s">
        <v>102</v>
      </c>
      <c r="EQ88">
        <v>7.4211751792227195E-4</v>
      </c>
      <c r="ER88">
        <v>17303416</v>
      </c>
      <c r="ES88">
        <v>1545</v>
      </c>
      <c r="EU88" t="s">
        <v>101</v>
      </c>
      <c r="EV88">
        <v>7.79199873021222E-4</v>
      </c>
      <c r="EW88">
        <v>20362563</v>
      </c>
      <c r="EX88">
        <v>1695</v>
      </c>
      <c r="EZ88" t="s">
        <v>101</v>
      </c>
      <c r="FA88">
        <v>7.7810852490290804E-4</v>
      </c>
      <c r="FB88">
        <v>21225234</v>
      </c>
      <c r="FC88">
        <v>1695</v>
      </c>
      <c r="FE88" t="s">
        <v>101</v>
      </c>
      <c r="FF88">
        <v>7.8145585871873405E-4</v>
      </c>
      <c r="FG88">
        <v>21626936</v>
      </c>
      <c r="FH88">
        <v>1563</v>
      </c>
      <c r="FJ88" t="s">
        <v>101</v>
      </c>
      <c r="FK88">
        <v>8.1249793766856098E-4</v>
      </c>
      <c r="FL88">
        <v>22165325</v>
      </c>
      <c r="FM88">
        <v>1563</v>
      </c>
      <c r="FO88" t="s">
        <v>99</v>
      </c>
      <c r="FP88">
        <v>7.3338192828178398E-4</v>
      </c>
      <c r="FQ88">
        <v>14878584</v>
      </c>
      <c r="FR88">
        <v>1238</v>
      </c>
      <c r="FT88" t="s">
        <v>99</v>
      </c>
      <c r="FU88">
        <v>7.2556293134749903E-4</v>
      </c>
      <c r="FV88">
        <v>13873976</v>
      </c>
      <c r="FW88">
        <v>1100</v>
      </c>
      <c r="FY88" t="s">
        <v>99</v>
      </c>
      <c r="FZ88">
        <v>7.32151394149466E-4</v>
      </c>
      <c r="GA88">
        <v>12572248</v>
      </c>
      <c r="GB88">
        <v>1102</v>
      </c>
      <c r="GD88" t="s">
        <v>99</v>
      </c>
      <c r="GE88">
        <v>7.3753284100821299E-4</v>
      </c>
      <c r="GF88">
        <v>11187202</v>
      </c>
      <c r="GG88">
        <v>1092</v>
      </c>
      <c r="GI88" t="s">
        <v>98</v>
      </c>
      <c r="GJ88">
        <v>7.3717899405081997E-4</v>
      </c>
      <c r="GK88">
        <v>17002677</v>
      </c>
      <c r="GL88">
        <v>1167</v>
      </c>
      <c r="GN88" t="s">
        <v>98</v>
      </c>
      <c r="GO88">
        <v>7.3686043872446896E-4</v>
      </c>
      <c r="GP88">
        <v>18513522</v>
      </c>
      <c r="GQ88">
        <v>1300</v>
      </c>
      <c r="GS88" t="s">
        <v>95</v>
      </c>
      <c r="GT88">
        <v>1.000504475105E-3</v>
      </c>
      <c r="GU88">
        <v>23455122</v>
      </c>
      <c r="GV88">
        <v>1955</v>
      </c>
      <c r="GX88" t="s">
        <v>95</v>
      </c>
      <c r="GY88">
        <v>1.0060672465647201E-3</v>
      </c>
      <c r="GZ88">
        <v>24910318</v>
      </c>
      <c r="HA88">
        <v>2152</v>
      </c>
      <c r="HC88" t="s">
        <v>95</v>
      </c>
      <c r="HD88">
        <v>7.3436666449804E-4</v>
      </c>
      <c r="HE88">
        <v>20783037</v>
      </c>
      <c r="HF88">
        <v>1878</v>
      </c>
      <c r="HH88" t="s">
        <v>95</v>
      </c>
      <c r="HI88">
        <v>7.5975987609130599E-4</v>
      </c>
      <c r="HJ88">
        <v>19749827</v>
      </c>
      <c r="HK88">
        <v>1707</v>
      </c>
      <c r="HM88" t="s">
        <v>95</v>
      </c>
      <c r="HN88">
        <v>7.5996217447876801E-4</v>
      </c>
      <c r="HO88">
        <v>23717058</v>
      </c>
      <c r="HP88">
        <v>1827</v>
      </c>
      <c r="HR88" t="s">
        <v>93</v>
      </c>
      <c r="HS88">
        <v>7.3046018991964896E-4</v>
      </c>
      <c r="HT88">
        <v>0</v>
      </c>
      <c r="HU88">
        <v>0</v>
      </c>
      <c r="HW88" t="s">
        <v>92</v>
      </c>
      <c r="HX88">
        <v>1.1341754800390401E-3</v>
      </c>
      <c r="HY88">
        <v>22441715</v>
      </c>
      <c r="HZ88">
        <v>1947</v>
      </c>
      <c r="IB88" t="s">
        <v>92</v>
      </c>
      <c r="IC88">
        <v>1.0427861051614999E-3</v>
      </c>
      <c r="ID88">
        <v>22357428</v>
      </c>
      <c r="IE88">
        <v>1988</v>
      </c>
      <c r="IG88" t="s">
        <v>92</v>
      </c>
      <c r="IH88">
        <v>1.0117644436811E-3</v>
      </c>
      <c r="II88">
        <v>19979499</v>
      </c>
      <c r="IJ88">
        <v>1802</v>
      </c>
      <c r="IL88" t="s">
        <v>92</v>
      </c>
      <c r="IM88">
        <v>1.04811333971563E-3</v>
      </c>
      <c r="IN88">
        <v>19127870</v>
      </c>
      <c r="IO88">
        <v>1842</v>
      </c>
      <c r="IQ88" t="s">
        <v>92</v>
      </c>
      <c r="IR88">
        <v>1.09681355638217E-3</v>
      </c>
      <c r="IS88">
        <v>20135770</v>
      </c>
      <c r="IT88">
        <v>1792</v>
      </c>
      <c r="IV88" t="s">
        <v>92</v>
      </c>
      <c r="IW88">
        <v>1.0443501435247601E-3</v>
      </c>
      <c r="IX88">
        <v>20134801</v>
      </c>
      <c r="IY88">
        <v>1869</v>
      </c>
      <c r="JA88" t="s">
        <v>92</v>
      </c>
      <c r="JB88">
        <v>1.0374937486188299E-3</v>
      </c>
      <c r="JC88">
        <v>20199983</v>
      </c>
      <c r="JD88">
        <v>1865</v>
      </c>
      <c r="JF88" t="s">
        <v>92</v>
      </c>
      <c r="JG88">
        <v>1.0475516979425001E-3</v>
      </c>
      <c r="JH88">
        <v>20464738</v>
      </c>
      <c r="JI88">
        <v>2141</v>
      </c>
      <c r="JK88" t="s">
        <v>92</v>
      </c>
      <c r="JL88">
        <v>1.0518737642664501E-3</v>
      </c>
      <c r="JM88">
        <v>20448162</v>
      </c>
      <c r="JN88">
        <v>2021</v>
      </c>
      <c r="JP88" t="s">
        <v>92</v>
      </c>
      <c r="JQ88">
        <v>1.04869352107375E-3</v>
      </c>
      <c r="JR88">
        <v>20484857</v>
      </c>
      <c r="JS88">
        <v>2146</v>
      </c>
      <c r="JU88" t="s">
        <v>92</v>
      </c>
      <c r="JV88">
        <v>1.00146995442954E-3</v>
      </c>
      <c r="JW88">
        <v>20253605</v>
      </c>
      <c r="JX88">
        <v>2016</v>
      </c>
      <c r="JZ88" t="s">
        <v>92</v>
      </c>
      <c r="KA88">
        <v>9.7838216100377398E-4</v>
      </c>
      <c r="KB88">
        <v>17133771</v>
      </c>
      <c r="KC88">
        <v>1919</v>
      </c>
      <c r="KE88" t="s">
        <v>91</v>
      </c>
      <c r="KF88">
        <v>7.9157020420243503E-4</v>
      </c>
      <c r="KG88">
        <v>20084738</v>
      </c>
      <c r="KH88">
        <v>1968</v>
      </c>
      <c r="KJ88" t="s">
        <v>91</v>
      </c>
      <c r="KK88">
        <v>7.9733347431915698E-4</v>
      </c>
      <c r="KL88">
        <v>20226620</v>
      </c>
      <c r="KM88">
        <v>1894</v>
      </c>
      <c r="KO88" t="s">
        <v>91</v>
      </c>
      <c r="KP88">
        <v>8.0014370354011301E-4</v>
      </c>
      <c r="KQ88">
        <v>19521457</v>
      </c>
      <c r="KR88">
        <v>1860</v>
      </c>
      <c r="KT88" t="s">
        <v>91</v>
      </c>
      <c r="KU88">
        <v>8.0685017891833502E-4</v>
      </c>
      <c r="KV88">
        <v>18798913</v>
      </c>
      <c r="KW88">
        <v>1879</v>
      </c>
    </row>
    <row r="89" spans="1:309" x14ac:dyDescent="0.25">
      <c r="A89" t="s">
        <v>109</v>
      </c>
      <c r="B89">
        <v>7.6020786359070702E-4</v>
      </c>
      <c r="C89">
        <v>632432</v>
      </c>
      <c r="D89">
        <v>175</v>
      </c>
      <c r="F89" t="s">
        <v>210</v>
      </c>
      <c r="G89">
        <v>7.4944872937673099E-4</v>
      </c>
      <c r="H89">
        <v>2806974</v>
      </c>
      <c r="I89">
        <v>663</v>
      </c>
      <c r="K89" t="s">
        <v>210</v>
      </c>
      <c r="L89">
        <v>7.5190248676348904E-4</v>
      </c>
      <c r="M89">
        <v>2687491</v>
      </c>
      <c r="N89">
        <v>665</v>
      </c>
      <c r="P89" t="s">
        <v>109</v>
      </c>
      <c r="Q89">
        <v>7.6347211172628898E-4</v>
      </c>
      <c r="R89">
        <v>632391</v>
      </c>
      <c r="S89">
        <v>176</v>
      </c>
      <c r="U89" t="s">
        <v>109</v>
      </c>
      <c r="V89">
        <v>7.5775780039078703E-4</v>
      </c>
      <c r="W89">
        <v>1106732</v>
      </c>
      <c r="X89">
        <v>405</v>
      </c>
      <c r="Z89" t="s">
        <v>109</v>
      </c>
      <c r="AA89">
        <v>7.5129202951779498E-4</v>
      </c>
      <c r="AB89">
        <v>1204501</v>
      </c>
      <c r="AC89">
        <v>467</v>
      </c>
      <c r="AE89" t="s">
        <v>109</v>
      </c>
      <c r="AF89">
        <v>7.5652960924944899E-4</v>
      </c>
      <c r="AG89">
        <v>1323213</v>
      </c>
      <c r="AH89">
        <v>460</v>
      </c>
      <c r="AJ89" t="s">
        <v>109</v>
      </c>
      <c r="AK89">
        <v>7.5989972389035702E-4</v>
      </c>
      <c r="AL89">
        <v>1291042</v>
      </c>
      <c r="AM89">
        <v>463</v>
      </c>
      <c r="AO89" t="s">
        <v>109</v>
      </c>
      <c r="AP89">
        <v>7.6277286502142005E-4</v>
      </c>
      <c r="AQ89">
        <v>1847631</v>
      </c>
      <c r="AR89">
        <v>328</v>
      </c>
      <c r="AT89" t="s">
        <v>235</v>
      </c>
      <c r="AU89">
        <v>7.4470216287631896E-4</v>
      </c>
      <c r="AV89">
        <v>1136289</v>
      </c>
      <c r="AW89">
        <v>150</v>
      </c>
      <c r="AY89" t="s">
        <v>106</v>
      </c>
      <c r="AZ89">
        <v>7.4523737436549601E-4</v>
      </c>
      <c r="BA89">
        <v>1177424</v>
      </c>
      <c r="BB89">
        <v>153</v>
      </c>
      <c r="BD89" t="s">
        <v>106</v>
      </c>
      <c r="BE89">
        <v>7.4498073476020495E-4</v>
      </c>
      <c r="BF89">
        <v>1424140</v>
      </c>
      <c r="BG89">
        <v>260</v>
      </c>
      <c r="BI89" t="s">
        <v>106</v>
      </c>
      <c r="BJ89">
        <v>7.3830218576972602E-4</v>
      </c>
      <c r="BK89">
        <v>1352666</v>
      </c>
      <c r="BL89">
        <v>150</v>
      </c>
      <c r="BN89" t="s">
        <v>104</v>
      </c>
      <c r="BO89">
        <v>8.74201439596162E-4</v>
      </c>
      <c r="BP89">
        <v>10092714</v>
      </c>
      <c r="BQ89">
        <v>1678</v>
      </c>
      <c r="BS89" t="s">
        <v>104</v>
      </c>
      <c r="BT89">
        <v>8.8431994843173197E-4</v>
      </c>
      <c r="BU89">
        <v>10891683</v>
      </c>
      <c r="BV89">
        <v>1679</v>
      </c>
      <c r="BX89" t="s">
        <v>104</v>
      </c>
      <c r="BY89">
        <v>8.7574897630737195E-4</v>
      </c>
      <c r="BZ89">
        <v>11598953</v>
      </c>
      <c r="CA89">
        <v>1670</v>
      </c>
      <c r="CC89" t="s">
        <v>104</v>
      </c>
      <c r="CD89">
        <v>8.9075523430959301E-4</v>
      </c>
      <c r="CE89">
        <v>11789516</v>
      </c>
      <c r="CF89">
        <v>1692</v>
      </c>
      <c r="CH89" t="s">
        <v>104</v>
      </c>
      <c r="CI89">
        <v>8.9353893218864196E-4</v>
      </c>
      <c r="CJ89">
        <v>12332406</v>
      </c>
      <c r="CK89">
        <v>1708</v>
      </c>
      <c r="CM89" t="s">
        <v>104</v>
      </c>
      <c r="CN89">
        <v>8.9665881315104904E-4</v>
      </c>
      <c r="CO89">
        <v>13517446</v>
      </c>
      <c r="CP89">
        <v>1704</v>
      </c>
      <c r="CR89" t="s">
        <v>104</v>
      </c>
      <c r="CS89">
        <v>9.1199944120285499E-4</v>
      </c>
      <c r="CT89">
        <v>13614372</v>
      </c>
      <c r="CU89">
        <v>1694</v>
      </c>
      <c r="CW89" t="s">
        <v>104</v>
      </c>
      <c r="CX89">
        <v>9.0744504527770996E-4</v>
      </c>
      <c r="CY89">
        <v>13852449</v>
      </c>
      <c r="CZ89">
        <v>1591</v>
      </c>
      <c r="DB89" t="s">
        <v>104</v>
      </c>
      <c r="DC89">
        <v>9.0932641576391496E-4</v>
      </c>
      <c r="DD89">
        <v>15806704</v>
      </c>
      <c r="DE89">
        <v>1717</v>
      </c>
      <c r="DG89" t="s">
        <v>104</v>
      </c>
      <c r="DH89">
        <v>9.04942745224706E-4</v>
      </c>
      <c r="DI89">
        <v>16308990</v>
      </c>
      <c r="DJ89">
        <v>1696</v>
      </c>
      <c r="DL89" t="s">
        <v>104</v>
      </c>
      <c r="DM89">
        <v>9.1164737729874901E-4</v>
      </c>
      <c r="DN89">
        <v>16885306</v>
      </c>
      <c r="DO89">
        <v>1759</v>
      </c>
      <c r="DQ89" t="s">
        <v>104</v>
      </c>
      <c r="DR89">
        <v>9.2341821387222902E-4</v>
      </c>
      <c r="DS89">
        <v>17187480</v>
      </c>
      <c r="DT89">
        <v>1762</v>
      </c>
      <c r="DV89" t="s">
        <v>103</v>
      </c>
      <c r="DW89">
        <v>7.4643140572992696E-4</v>
      </c>
      <c r="DX89">
        <v>11524396</v>
      </c>
      <c r="DY89">
        <v>1025</v>
      </c>
      <c r="EA89" t="s">
        <v>103</v>
      </c>
      <c r="EB89">
        <v>7.3644299045833104E-4</v>
      </c>
      <c r="EC89">
        <v>12860926</v>
      </c>
      <c r="ED89">
        <v>1027</v>
      </c>
      <c r="EF89" t="s">
        <v>103</v>
      </c>
      <c r="EG89">
        <v>7.3319443706385901E-4</v>
      </c>
      <c r="EH89">
        <v>8717077</v>
      </c>
      <c r="EI89">
        <v>816</v>
      </c>
      <c r="EK89" t="s">
        <v>103</v>
      </c>
      <c r="EL89">
        <v>7.2746237237376204E-4</v>
      </c>
      <c r="EM89">
        <v>11093706</v>
      </c>
      <c r="EN89">
        <v>846</v>
      </c>
      <c r="EP89" t="s">
        <v>103</v>
      </c>
      <c r="EQ89">
        <v>7.2108580270615805E-4</v>
      </c>
      <c r="ER89">
        <v>13123803</v>
      </c>
      <c r="ES89">
        <v>994</v>
      </c>
      <c r="EU89" t="s">
        <v>102</v>
      </c>
      <c r="EV89">
        <v>7.38783647970293E-4</v>
      </c>
      <c r="EW89">
        <v>19026589</v>
      </c>
      <c r="EX89">
        <v>1537</v>
      </c>
      <c r="EZ89" t="s">
        <v>102</v>
      </c>
      <c r="FA89">
        <v>7.3718347933960401E-4</v>
      </c>
      <c r="FB89">
        <v>19826614</v>
      </c>
      <c r="FC89">
        <v>1537</v>
      </c>
      <c r="FE89" t="s">
        <v>102</v>
      </c>
      <c r="FF89">
        <v>7.39583904003756E-4</v>
      </c>
      <c r="FG89">
        <v>21512530</v>
      </c>
      <c r="FH89">
        <v>1563</v>
      </c>
      <c r="FJ89" t="s">
        <v>102</v>
      </c>
      <c r="FK89">
        <v>7.4131366060719097E-4</v>
      </c>
      <c r="FL89">
        <v>21983134</v>
      </c>
      <c r="FM89">
        <v>1563</v>
      </c>
      <c r="FO89" t="s">
        <v>100</v>
      </c>
      <c r="FP89">
        <v>1.40940718833817E-3</v>
      </c>
      <c r="FQ89">
        <v>28132561</v>
      </c>
      <c r="FR89">
        <v>1758</v>
      </c>
      <c r="FT89" t="s">
        <v>100</v>
      </c>
      <c r="FU89">
        <v>1.47518785404461E-3</v>
      </c>
      <c r="FV89">
        <v>32244483</v>
      </c>
      <c r="FW89">
        <v>1917</v>
      </c>
      <c r="FY89" t="s">
        <v>100</v>
      </c>
      <c r="FZ89">
        <v>1.5113389483994899E-3</v>
      </c>
      <c r="GA89">
        <v>30227276</v>
      </c>
      <c r="GB89">
        <v>1918</v>
      </c>
      <c r="GD89" t="s">
        <v>100</v>
      </c>
      <c r="GE89">
        <v>1.6214327877373399E-3</v>
      </c>
      <c r="GF89">
        <v>27321585</v>
      </c>
      <c r="GG89">
        <v>1901</v>
      </c>
      <c r="GI89" t="s">
        <v>99</v>
      </c>
      <c r="GJ89">
        <v>7.3387994547270197E-4</v>
      </c>
      <c r="GK89">
        <v>11527422</v>
      </c>
      <c r="GL89">
        <v>1094</v>
      </c>
      <c r="GN89" t="s">
        <v>99</v>
      </c>
      <c r="GO89">
        <v>7.3291572899471995E-4</v>
      </c>
      <c r="GP89">
        <v>11957821</v>
      </c>
      <c r="GQ89">
        <v>1102</v>
      </c>
      <c r="GS89" t="s">
        <v>96</v>
      </c>
      <c r="GT89">
        <v>7.5617608850476299E-4</v>
      </c>
      <c r="GU89">
        <v>11874169</v>
      </c>
      <c r="GV89">
        <v>847</v>
      </c>
      <c r="GX89" t="s">
        <v>96</v>
      </c>
      <c r="GY89">
        <v>7.6167314017463702E-4</v>
      </c>
      <c r="GZ89">
        <v>11180612</v>
      </c>
      <c r="HA89">
        <v>825</v>
      </c>
      <c r="HC89" t="s">
        <v>96</v>
      </c>
      <c r="HD89">
        <v>7.58447206634888E-4</v>
      </c>
      <c r="HE89">
        <v>10707101</v>
      </c>
      <c r="HF89">
        <v>655</v>
      </c>
      <c r="HH89" t="s">
        <v>96</v>
      </c>
      <c r="HI89">
        <v>7.6414697351035799E-4</v>
      </c>
      <c r="HJ89">
        <v>7555627</v>
      </c>
      <c r="HK89">
        <v>634</v>
      </c>
      <c r="HM89" t="s">
        <v>96</v>
      </c>
      <c r="HN89">
        <v>7.6675549955405897E-4</v>
      </c>
      <c r="HO89">
        <v>12183841</v>
      </c>
      <c r="HP89">
        <v>768</v>
      </c>
      <c r="HR89" t="s">
        <v>94</v>
      </c>
      <c r="HS89">
        <v>1.6793900771328999E-3</v>
      </c>
      <c r="HT89">
        <v>26997266</v>
      </c>
      <c r="HU89">
        <v>2086</v>
      </c>
      <c r="HW89" t="s">
        <v>93</v>
      </c>
      <c r="HX89">
        <v>7.2150072150072096E-4</v>
      </c>
      <c r="HY89">
        <v>0</v>
      </c>
      <c r="HZ89">
        <v>0</v>
      </c>
      <c r="IB89" t="s">
        <v>93</v>
      </c>
      <c r="IC89">
        <v>7.2150072150072096E-4</v>
      </c>
      <c r="ID89">
        <v>0</v>
      </c>
      <c r="IE89">
        <v>0</v>
      </c>
      <c r="IG89" t="s">
        <v>93</v>
      </c>
      <c r="IH89">
        <v>7.2744907856449998E-4</v>
      </c>
      <c r="II89">
        <v>0</v>
      </c>
      <c r="IJ89">
        <v>0</v>
      </c>
      <c r="IL89" t="s">
        <v>93</v>
      </c>
      <c r="IM89">
        <v>7.2446269017145595E-4</v>
      </c>
      <c r="IN89">
        <v>0</v>
      </c>
      <c r="IO89">
        <v>0</v>
      </c>
      <c r="IQ89" t="s">
        <v>93</v>
      </c>
      <c r="IR89">
        <v>7.2744907856449998E-4</v>
      </c>
      <c r="IS89">
        <v>0</v>
      </c>
      <c r="IT89">
        <v>0</v>
      </c>
      <c r="IV89" t="s">
        <v>93</v>
      </c>
      <c r="IW89">
        <v>7.1931941492941499E-4</v>
      </c>
      <c r="IX89">
        <v>3180269</v>
      </c>
      <c r="IY89">
        <v>149</v>
      </c>
      <c r="JA89" t="s">
        <v>93</v>
      </c>
      <c r="JB89">
        <v>7.1881787241270595E-4</v>
      </c>
      <c r="JC89">
        <v>3259523</v>
      </c>
      <c r="JD89">
        <v>151</v>
      </c>
      <c r="JF89" t="s">
        <v>93</v>
      </c>
      <c r="JG89">
        <v>7.18562874251497E-4</v>
      </c>
      <c r="JH89">
        <v>0</v>
      </c>
      <c r="JI89">
        <v>0</v>
      </c>
      <c r="JK89" t="s">
        <v>93</v>
      </c>
      <c r="JL89">
        <v>7.2150072150072096E-4</v>
      </c>
      <c r="JM89">
        <v>0</v>
      </c>
      <c r="JN89">
        <v>0</v>
      </c>
      <c r="JP89" t="s">
        <v>93</v>
      </c>
      <c r="JQ89">
        <v>7.2150072150072096E-4</v>
      </c>
      <c r="JR89">
        <v>0</v>
      </c>
      <c r="JS89">
        <v>0</v>
      </c>
      <c r="JU89" t="s">
        <v>93</v>
      </c>
      <c r="JV89">
        <v>7.2150072150072096E-4</v>
      </c>
      <c r="JW89">
        <v>0</v>
      </c>
      <c r="JX89">
        <v>0</v>
      </c>
      <c r="JZ89" t="s">
        <v>93</v>
      </c>
      <c r="KA89">
        <v>7.18562874251497E-4</v>
      </c>
      <c r="KB89">
        <v>0</v>
      </c>
      <c r="KC89">
        <v>0</v>
      </c>
      <c r="KE89" t="s">
        <v>92</v>
      </c>
      <c r="KF89">
        <v>9.8216991952242193E-4</v>
      </c>
      <c r="KG89">
        <v>20987282</v>
      </c>
      <c r="KH89">
        <v>2066</v>
      </c>
      <c r="KJ89" t="s">
        <v>92</v>
      </c>
      <c r="KK89">
        <v>9.8545372187915309E-4</v>
      </c>
      <c r="KL89">
        <v>21649102</v>
      </c>
      <c r="KM89">
        <v>2152</v>
      </c>
      <c r="KO89" t="s">
        <v>92</v>
      </c>
      <c r="KP89">
        <v>1.0342089363116001E-3</v>
      </c>
      <c r="KQ89">
        <v>21156929</v>
      </c>
      <c r="KR89">
        <v>2101</v>
      </c>
      <c r="KT89" t="s">
        <v>92</v>
      </c>
      <c r="KU89">
        <v>1.08062002776661E-3</v>
      </c>
      <c r="KV89">
        <v>20608130</v>
      </c>
      <c r="KW89">
        <v>2118</v>
      </c>
    </row>
    <row r="90" spans="1:309" x14ac:dyDescent="0.25">
      <c r="A90" t="s">
        <v>110</v>
      </c>
      <c r="B90">
        <v>2.5224856860536502E-3</v>
      </c>
      <c r="C90">
        <v>7030121</v>
      </c>
      <c r="D90">
        <v>1634</v>
      </c>
      <c r="F90" t="s">
        <v>211</v>
      </c>
      <c r="G90">
        <v>9.3253558771672995E-4</v>
      </c>
      <c r="H90">
        <v>3979421</v>
      </c>
      <c r="I90">
        <v>1316</v>
      </c>
      <c r="K90" t="s">
        <v>211</v>
      </c>
      <c r="L90">
        <v>9.3820377273560703E-4</v>
      </c>
      <c r="M90">
        <v>3845554</v>
      </c>
      <c r="N90">
        <v>1290</v>
      </c>
      <c r="P90" t="s">
        <v>110</v>
      </c>
      <c r="Q90">
        <v>2.5191014441694002E-3</v>
      </c>
      <c r="R90">
        <v>7127220</v>
      </c>
      <c r="S90">
        <v>1635</v>
      </c>
      <c r="U90" t="s">
        <v>110</v>
      </c>
      <c r="V90">
        <v>2.4273522847926801E-3</v>
      </c>
      <c r="W90">
        <v>7356108</v>
      </c>
      <c r="X90">
        <v>1730</v>
      </c>
      <c r="Z90" t="s">
        <v>110</v>
      </c>
      <c r="AA90">
        <v>2.4225026285036302E-3</v>
      </c>
      <c r="AB90">
        <v>7475322</v>
      </c>
      <c r="AC90">
        <v>1723</v>
      </c>
      <c r="AE90" t="s">
        <v>110</v>
      </c>
      <c r="AF90">
        <v>2.2419928281338002E-3</v>
      </c>
      <c r="AG90">
        <v>7669619</v>
      </c>
      <c r="AH90">
        <v>1708</v>
      </c>
      <c r="AJ90" t="s">
        <v>110</v>
      </c>
      <c r="AK90">
        <v>2.1334557146727899E-3</v>
      </c>
      <c r="AL90">
        <v>7534639</v>
      </c>
      <c r="AM90">
        <v>1713</v>
      </c>
      <c r="AO90" t="s">
        <v>110</v>
      </c>
      <c r="AP90">
        <v>1.70478549115801E-3</v>
      </c>
      <c r="AQ90">
        <v>10648606</v>
      </c>
      <c r="AR90">
        <v>1706</v>
      </c>
      <c r="AT90" t="s">
        <v>107</v>
      </c>
      <c r="AU90">
        <v>1.11346127245441E-3</v>
      </c>
      <c r="AV90">
        <v>9397500</v>
      </c>
      <c r="AW90">
        <v>1643</v>
      </c>
      <c r="AY90" t="s">
        <v>107</v>
      </c>
      <c r="AZ90">
        <v>1.10115862368902E-3</v>
      </c>
      <c r="BA90">
        <v>8967908</v>
      </c>
      <c r="BB90">
        <v>1529</v>
      </c>
      <c r="BD90" t="s">
        <v>107</v>
      </c>
      <c r="BE90">
        <v>1.0770818536994099E-3</v>
      </c>
      <c r="BF90">
        <v>10129558</v>
      </c>
      <c r="BG90">
        <v>1686</v>
      </c>
      <c r="BI90" t="s">
        <v>107</v>
      </c>
      <c r="BJ90">
        <v>1.0698340523419101E-3</v>
      </c>
      <c r="BK90">
        <v>10115255</v>
      </c>
      <c r="BL90">
        <v>1686</v>
      </c>
      <c r="BN90" t="s">
        <v>105</v>
      </c>
      <c r="BO90">
        <v>9.7066991989128799E-4</v>
      </c>
      <c r="BP90">
        <v>10279026</v>
      </c>
      <c r="BQ90">
        <v>1678</v>
      </c>
      <c r="BS90" t="s">
        <v>105</v>
      </c>
      <c r="BT90">
        <v>9.5362793441166E-4</v>
      </c>
      <c r="BU90">
        <v>11050341</v>
      </c>
      <c r="BV90">
        <v>1679</v>
      </c>
      <c r="BX90" t="s">
        <v>105</v>
      </c>
      <c r="BY90">
        <v>9.3173624555136696E-4</v>
      </c>
      <c r="BZ90">
        <v>11726669</v>
      </c>
      <c r="CA90">
        <v>1670</v>
      </c>
      <c r="CC90" t="s">
        <v>105</v>
      </c>
      <c r="CD90">
        <v>9.3162589833130696E-4</v>
      </c>
      <c r="CE90">
        <v>11897525</v>
      </c>
      <c r="CF90">
        <v>1692</v>
      </c>
      <c r="CH90" t="s">
        <v>105</v>
      </c>
      <c r="CI90">
        <v>9.2963702901977603E-4</v>
      </c>
      <c r="CJ90">
        <v>12614180</v>
      </c>
      <c r="CK90">
        <v>1764</v>
      </c>
      <c r="CM90" t="s">
        <v>105</v>
      </c>
      <c r="CN90">
        <v>9.3809358505400598E-4</v>
      </c>
      <c r="CO90">
        <v>13829431</v>
      </c>
      <c r="CP90">
        <v>1756</v>
      </c>
      <c r="CR90" t="s">
        <v>105</v>
      </c>
      <c r="CS90">
        <v>9.3626649453916098E-4</v>
      </c>
      <c r="CT90">
        <v>13868575</v>
      </c>
      <c r="CU90">
        <v>1750</v>
      </c>
      <c r="CW90" t="s">
        <v>105</v>
      </c>
      <c r="CX90">
        <v>9.4241801336858195E-4</v>
      </c>
      <c r="CY90">
        <v>14414332</v>
      </c>
      <c r="CZ90">
        <v>1754</v>
      </c>
      <c r="DB90" t="s">
        <v>105</v>
      </c>
      <c r="DC90">
        <v>9.2298105597726104E-4</v>
      </c>
      <c r="DD90">
        <v>16091037</v>
      </c>
      <c r="DE90">
        <v>1761</v>
      </c>
      <c r="DG90" t="s">
        <v>105</v>
      </c>
      <c r="DH90">
        <v>9.3885214143589197E-4</v>
      </c>
      <c r="DI90">
        <v>16674935</v>
      </c>
      <c r="DJ90">
        <v>1741</v>
      </c>
      <c r="DL90" t="s">
        <v>105</v>
      </c>
      <c r="DM90">
        <v>9.3992081930267205E-4</v>
      </c>
      <c r="DN90">
        <v>17238030</v>
      </c>
      <c r="DO90">
        <v>1802</v>
      </c>
      <c r="DQ90" t="s">
        <v>105</v>
      </c>
      <c r="DR90">
        <v>9.5305161329142405E-4</v>
      </c>
      <c r="DS90">
        <v>17553560</v>
      </c>
      <c r="DT90">
        <v>1804</v>
      </c>
      <c r="DV90" t="s">
        <v>104</v>
      </c>
      <c r="DW90">
        <v>9.4930889242499897E-4</v>
      </c>
      <c r="DX90">
        <v>16853657</v>
      </c>
      <c r="DY90">
        <v>1778</v>
      </c>
      <c r="EA90" t="s">
        <v>104</v>
      </c>
      <c r="EB90">
        <v>9.4911073762412299E-4</v>
      </c>
      <c r="EC90">
        <v>18685766</v>
      </c>
      <c r="ED90">
        <v>1878</v>
      </c>
      <c r="EF90" t="s">
        <v>104</v>
      </c>
      <c r="EG90">
        <v>9.5648266916573696E-4</v>
      </c>
      <c r="EH90">
        <v>19691776</v>
      </c>
      <c r="EI90">
        <v>1886</v>
      </c>
      <c r="EK90" t="s">
        <v>104</v>
      </c>
      <c r="EL90">
        <v>9.7063639754737998E-4</v>
      </c>
      <c r="EM90">
        <v>20490940</v>
      </c>
      <c r="EN90">
        <v>1885</v>
      </c>
      <c r="EP90" t="s">
        <v>104</v>
      </c>
      <c r="EQ90">
        <v>9.5687905663418605E-4</v>
      </c>
      <c r="ER90">
        <v>21601079</v>
      </c>
      <c r="ES90">
        <v>1911</v>
      </c>
      <c r="EU90" t="s">
        <v>103</v>
      </c>
      <c r="EV90">
        <v>7.2130626110939995E-4</v>
      </c>
      <c r="EW90">
        <v>14474052</v>
      </c>
      <c r="EX90">
        <v>988</v>
      </c>
      <c r="EZ90" t="s">
        <v>103</v>
      </c>
      <c r="FA90">
        <v>7.2119637240087903E-4</v>
      </c>
      <c r="FB90">
        <v>16048285</v>
      </c>
      <c r="FC90">
        <v>953</v>
      </c>
      <c r="FE90" t="s">
        <v>103</v>
      </c>
      <c r="FF90">
        <v>7.2451802924319701E-4</v>
      </c>
      <c r="FG90">
        <v>21570738</v>
      </c>
      <c r="FH90">
        <v>1271</v>
      </c>
      <c r="FJ90" t="s">
        <v>103</v>
      </c>
      <c r="FK90">
        <v>7.28723150308739E-4</v>
      </c>
      <c r="FL90">
        <v>15438913</v>
      </c>
      <c r="FM90">
        <v>986</v>
      </c>
      <c r="FO90" t="s">
        <v>101</v>
      </c>
      <c r="FP90">
        <v>8.1002823496874299E-4</v>
      </c>
      <c r="FQ90">
        <v>23765285</v>
      </c>
      <c r="FR90">
        <v>1568</v>
      </c>
      <c r="FT90" t="s">
        <v>101</v>
      </c>
      <c r="FU90">
        <v>8.0275458550845404E-4</v>
      </c>
      <c r="FV90">
        <v>23518906</v>
      </c>
      <c r="FW90">
        <v>1572</v>
      </c>
      <c r="FY90" t="s">
        <v>101</v>
      </c>
      <c r="FZ90">
        <v>8.2362815395136996E-4</v>
      </c>
      <c r="GA90">
        <v>21599973</v>
      </c>
      <c r="GB90">
        <v>1548</v>
      </c>
      <c r="GD90" t="s">
        <v>101</v>
      </c>
      <c r="GE90">
        <v>8.40871515973017E-4</v>
      </c>
      <c r="GF90">
        <v>20322991</v>
      </c>
      <c r="GG90">
        <v>1682</v>
      </c>
      <c r="GI90" t="s">
        <v>100</v>
      </c>
      <c r="GJ90">
        <v>1.5846964714738201E-3</v>
      </c>
      <c r="GK90">
        <v>27010612</v>
      </c>
      <c r="GL90">
        <v>1913</v>
      </c>
      <c r="GN90" t="s">
        <v>100</v>
      </c>
      <c r="GO90">
        <v>1.6111043572893701E-3</v>
      </c>
      <c r="GP90">
        <v>28361465</v>
      </c>
      <c r="GQ90">
        <v>1916</v>
      </c>
      <c r="GS90" t="s">
        <v>97</v>
      </c>
      <c r="GT90">
        <v>7.2125245536771698E-4</v>
      </c>
      <c r="GU90">
        <v>17870216</v>
      </c>
      <c r="GV90">
        <v>1247</v>
      </c>
      <c r="GX90" t="s">
        <v>97</v>
      </c>
      <c r="GY90">
        <v>7.2425445211208304E-4</v>
      </c>
      <c r="GZ90">
        <v>16469146</v>
      </c>
      <c r="HA90">
        <v>1125</v>
      </c>
      <c r="HC90" t="s">
        <v>97</v>
      </c>
      <c r="HD90">
        <v>7.2652675053646405E-4</v>
      </c>
      <c r="HE90">
        <v>13054819</v>
      </c>
      <c r="HF90">
        <v>941</v>
      </c>
      <c r="HH90" t="s">
        <v>97</v>
      </c>
      <c r="HI90">
        <v>7.3593165086432196E-4</v>
      </c>
      <c r="HJ90">
        <v>17166891</v>
      </c>
      <c r="HK90">
        <v>1194</v>
      </c>
      <c r="HM90" t="s">
        <v>97</v>
      </c>
      <c r="HN90">
        <v>7.3571336673699703E-4</v>
      </c>
      <c r="HO90">
        <v>14660540</v>
      </c>
      <c r="HP90">
        <v>1058</v>
      </c>
      <c r="HR90" t="s">
        <v>95</v>
      </c>
      <c r="HS90">
        <v>7.6737871591738504E-4</v>
      </c>
      <c r="HT90">
        <v>22516340</v>
      </c>
      <c r="HU90">
        <v>1809</v>
      </c>
      <c r="HW90" t="s">
        <v>94</v>
      </c>
      <c r="HX90">
        <v>1.63801794798041E-3</v>
      </c>
      <c r="HY90">
        <v>28378234</v>
      </c>
      <c r="HZ90">
        <v>2087</v>
      </c>
      <c r="IB90" t="s">
        <v>94</v>
      </c>
      <c r="IC90">
        <v>1.63414304427854E-3</v>
      </c>
      <c r="ID90">
        <v>29054326</v>
      </c>
      <c r="IE90">
        <v>2102</v>
      </c>
      <c r="IG90" t="s">
        <v>94</v>
      </c>
      <c r="IH90">
        <v>1.68753832696301E-3</v>
      </c>
      <c r="II90">
        <v>28289608</v>
      </c>
      <c r="IJ90">
        <v>1986</v>
      </c>
      <c r="IL90" t="s">
        <v>94</v>
      </c>
      <c r="IM90">
        <v>1.73667850660067E-3</v>
      </c>
      <c r="IN90">
        <v>27146232</v>
      </c>
      <c r="IO90">
        <v>1988</v>
      </c>
      <c r="IQ90" t="s">
        <v>94</v>
      </c>
      <c r="IR90">
        <v>1.7126826266312099E-3</v>
      </c>
      <c r="IS90">
        <v>27931539</v>
      </c>
      <c r="IT90">
        <v>1977</v>
      </c>
      <c r="IV90" t="s">
        <v>94</v>
      </c>
      <c r="IW90">
        <v>1.67178930600231E-3</v>
      </c>
      <c r="IX90">
        <v>27705382</v>
      </c>
      <c r="IY90">
        <v>2080</v>
      </c>
      <c r="JA90" t="s">
        <v>94</v>
      </c>
      <c r="JB90">
        <v>1.6664689480370199E-3</v>
      </c>
      <c r="JC90">
        <v>28186578</v>
      </c>
      <c r="JD90">
        <v>2173</v>
      </c>
      <c r="JF90" t="s">
        <v>94</v>
      </c>
      <c r="JG90">
        <v>1.6791105115163999E-3</v>
      </c>
      <c r="JH90">
        <v>27886348</v>
      </c>
      <c r="JI90">
        <v>2181</v>
      </c>
      <c r="JK90" t="s">
        <v>94</v>
      </c>
      <c r="JL90">
        <v>1.66308115852245E-3</v>
      </c>
      <c r="JM90">
        <v>26647441</v>
      </c>
      <c r="JN90">
        <v>2177</v>
      </c>
      <c r="JP90" t="s">
        <v>94</v>
      </c>
      <c r="JQ90">
        <v>1.6406498604074099E-3</v>
      </c>
      <c r="JR90">
        <v>27335525</v>
      </c>
      <c r="JS90">
        <v>2251</v>
      </c>
      <c r="JU90" t="s">
        <v>94</v>
      </c>
      <c r="JV90">
        <v>1.6349963740775999E-3</v>
      </c>
      <c r="JW90">
        <v>27328698</v>
      </c>
      <c r="JX90">
        <v>2128</v>
      </c>
      <c r="JZ90" t="s">
        <v>94</v>
      </c>
      <c r="KA90">
        <v>1.65510396994355E-3</v>
      </c>
      <c r="KB90">
        <v>24763510</v>
      </c>
      <c r="KC90">
        <v>2180</v>
      </c>
      <c r="KE90" t="s">
        <v>93</v>
      </c>
      <c r="KF90">
        <v>7.0989115002366302E-4</v>
      </c>
      <c r="KG90">
        <v>0</v>
      </c>
      <c r="KH90">
        <v>0</v>
      </c>
      <c r="KJ90" t="s">
        <v>93</v>
      </c>
      <c r="KK90">
        <v>7.0989115002366302E-4</v>
      </c>
      <c r="KL90">
        <v>0</v>
      </c>
      <c r="KM90">
        <v>0</v>
      </c>
      <c r="KO90" t="s">
        <v>93</v>
      </c>
      <c r="KP90">
        <v>7.1275837491090502E-4</v>
      </c>
      <c r="KQ90">
        <v>0</v>
      </c>
      <c r="KR90">
        <v>0</v>
      </c>
      <c r="KT90" t="s">
        <v>93</v>
      </c>
      <c r="KU90">
        <v>7.1275837491090502E-4</v>
      </c>
      <c r="KV90">
        <v>0</v>
      </c>
      <c r="KW90">
        <v>0</v>
      </c>
    </row>
    <row r="91" spans="1:309" x14ac:dyDescent="0.25">
      <c r="A91" t="s">
        <v>111</v>
      </c>
      <c r="B91">
        <v>8.0185576443268303E-4</v>
      </c>
      <c r="C91">
        <v>4285828</v>
      </c>
      <c r="D91">
        <v>1130</v>
      </c>
      <c r="F91" t="s">
        <v>212</v>
      </c>
      <c r="G91">
        <v>7.5447758876870798E-4</v>
      </c>
      <c r="H91">
        <v>2394693</v>
      </c>
      <c r="I91">
        <v>508</v>
      </c>
      <c r="K91" t="s">
        <v>212</v>
      </c>
      <c r="L91">
        <v>7.5556890068921101E-4</v>
      </c>
      <c r="M91">
        <v>2338778</v>
      </c>
      <c r="N91">
        <v>502</v>
      </c>
      <c r="P91" t="s">
        <v>111</v>
      </c>
      <c r="Q91">
        <v>8.0990186924904202E-4</v>
      </c>
      <c r="R91">
        <v>3953381</v>
      </c>
      <c r="S91">
        <v>1190</v>
      </c>
      <c r="U91" t="s">
        <v>111</v>
      </c>
      <c r="V91">
        <v>7.95285246967626E-4</v>
      </c>
      <c r="W91">
        <v>4728548</v>
      </c>
      <c r="X91">
        <v>1283</v>
      </c>
      <c r="Z91" t="s">
        <v>111</v>
      </c>
      <c r="AA91">
        <v>7.9025952014246705E-4</v>
      </c>
      <c r="AB91">
        <v>5400871</v>
      </c>
      <c r="AC91">
        <v>1418</v>
      </c>
      <c r="AE91" t="s">
        <v>111</v>
      </c>
      <c r="AF91">
        <v>7.9203899548295497E-4</v>
      </c>
      <c r="AG91">
        <v>5731942</v>
      </c>
      <c r="AH91">
        <v>1408</v>
      </c>
      <c r="AJ91" t="s">
        <v>111</v>
      </c>
      <c r="AK91">
        <v>7.9842762532050695E-4</v>
      </c>
      <c r="AL91">
        <v>4795208</v>
      </c>
      <c r="AM91">
        <v>1321</v>
      </c>
      <c r="AO91" t="s">
        <v>111</v>
      </c>
      <c r="AP91">
        <v>8.3355238218950605E-4</v>
      </c>
      <c r="AQ91">
        <v>7399387</v>
      </c>
      <c r="AR91">
        <v>1198</v>
      </c>
      <c r="AT91" t="s">
        <v>108</v>
      </c>
      <c r="AU91">
        <v>7.46070268221243E-4</v>
      </c>
      <c r="AV91">
        <v>2788502</v>
      </c>
      <c r="AW91">
        <v>758</v>
      </c>
      <c r="AY91" t="s">
        <v>108</v>
      </c>
      <c r="AZ91">
        <v>7.4785258068945802E-4</v>
      </c>
      <c r="BA91">
        <v>4114040</v>
      </c>
      <c r="BB91">
        <v>930</v>
      </c>
      <c r="BD91" t="s">
        <v>108</v>
      </c>
      <c r="BE91">
        <v>7.4757055032177201E-4</v>
      </c>
      <c r="BF91">
        <v>4637395</v>
      </c>
      <c r="BG91">
        <v>926</v>
      </c>
      <c r="BI91" t="s">
        <v>108</v>
      </c>
      <c r="BJ91">
        <v>7.4138635781814601E-4</v>
      </c>
      <c r="BK91">
        <v>4713634</v>
      </c>
      <c r="BL91">
        <v>924</v>
      </c>
      <c r="BN91" t="s">
        <v>106</v>
      </c>
      <c r="BO91">
        <v>7.34027545707973E-4</v>
      </c>
      <c r="BP91">
        <v>1298508</v>
      </c>
      <c r="BQ91">
        <v>142</v>
      </c>
      <c r="BS91" t="s">
        <v>106</v>
      </c>
      <c r="BT91">
        <v>7.3570347257717801E-4</v>
      </c>
      <c r="BU91">
        <v>1418415</v>
      </c>
      <c r="BV91">
        <v>156</v>
      </c>
      <c r="BX91" t="s">
        <v>106</v>
      </c>
      <c r="BY91">
        <v>7.2744656760519904E-4</v>
      </c>
      <c r="BZ91">
        <v>1459316</v>
      </c>
      <c r="CA91">
        <v>140</v>
      </c>
      <c r="CC91" t="s">
        <v>106</v>
      </c>
      <c r="CD91">
        <v>7.31106424194772E-4</v>
      </c>
      <c r="CE91">
        <v>1529931</v>
      </c>
      <c r="CF91">
        <v>156</v>
      </c>
      <c r="CH91" t="s">
        <v>106</v>
      </c>
      <c r="CI91">
        <v>7.2984627866667603E-4</v>
      </c>
      <c r="CJ91">
        <v>1515283</v>
      </c>
      <c r="CK91">
        <v>156</v>
      </c>
      <c r="CM91" t="s">
        <v>106</v>
      </c>
      <c r="CN91">
        <v>7.2980689441386301E-4</v>
      </c>
      <c r="CO91">
        <v>1674838</v>
      </c>
      <c r="CP91">
        <v>154</v>
      </c>
      <c r="CR91" t="s">
        <v>106</v>
      </c>
      <c r="CS91">
        <v>7.3289127168177305E-4</v>
      </c>
      <c r="CT91">
        <v>1705253</v>
      </c>
      <c r="CU91">
        <v>150</v>
      </c>
      <c r="CW91" t="s">
        <v>106</v>
      </c>
      <c r="CX91">
        <v>7.3320581516921404E-4</v>
      </c>
      <c r="CY91">
        <v>1889815</v>
      </c>
      <c r="CZ91">
        <v>152</v>
      </c>
      <c r="DB91" t="s">
        <v>106</v>
      </c>
      <c r="DC91">
        <v>7.3315351906319505E-4</v>
      </c>
      <c r="DD91">
        <v>2706698</v>
      </c>
      <c r="DE91">
        <v>307</v>
      </c>
      <c r="DG91" t="s">
        <v>106</v>
      </c>
      <c r="DH91">
        <v>7.3309424735804496E-4</v>
      </c>
      <c r="DI91">
        <v>3563589</v>
      </c>
      <c r="DJ91">
        <v>436</v>
      </c>
      <c r="DL91" t="s">
        <v>106</v>
      </c>
      <c r="DM91">
        <v>7.1943710630946E-4</v>
      </c>
      <c r="DN91">
        <v>3213035</v>
      </c>
      <c r="DO91">
        <v>325</v>
      </c>
      <c r="DQ91" t="s">
        <v>106</v>
      </c>
      <c r="DR91">
        <v>7.3348679490300203E-4</v>
      </c>
      <c r="DS91">
        <v>3455523</v>
      </c>
      <c r="DT91">
        <v>324</v>
      </c>
      <c r="DV91" t="s">
        <v>105</v>
      </c>
      <c r="DW91">
        <v>9.7820143923586507E-4</v>
      </c>
      <c r="DX91">
        <v>17225327</v>
      </c>
      <c r="DY91">
        <v>1833</v>
      </c>
      <c r="EA91" t="s">
        <v>105</v>
      </c>
      <c r="EB91">
        <v>9.4599624060335695E-4</v>
      </c>
      <c r="EC91">
        <v>18865026</v>
      </c>
      <c r="ED91">
        <v>1839</v>
      </c>
      <c r="EF91" t="s">
        <v>105</v>
      </c>
      <c r="EG91">
        <v>9.37478275504183E-4</v>
      </c>
      <c r="EH91">
        <v>19839295</v>
      </c>
      <c r="EI91">
        <v>1858</v>
      </c>
      <c r="EK91" t="s">
        <v>105</v>
      </c>
      <c r="EL91">
        <v>9.5111450132967696E-4</v>
      </c>
      <c r="EM91">
        <v>20734582</v>
      </c>
      <c r="EN91">
        <v>1955</v>
      </c>
      <c r="EP91" t="s">
        <v>105</v>
      </c>
      <c r="EQ91">
        <v>9.5887476254306197E-4</v>
      </c>
      <c r="ER91">
        <v>21947180</v>
      </c>
      <c r="ES91">
        <v>1981</v>
      </c>
      <c r="EU91" t="s">
        <v>104</v>
      </c>
      <c r="EV91">
        <v>9.2787057968349599E-4</v>
      </c>
      <c r="EW91">
        <v>24117045</v>
      </c>
      <c r="EX91">
        <v>1922</v>
      </c>
      <c r="EZ91" t="s">
        <v>104</v>
      </c>
      <c r="FA91">
        <v>9.2945903095460899E-4</v>
      </c>
      <c r="FB91">
        <v>25196760</v>
      </c>
      <c r="FC91">
        <v>1924</v>
      </c>
      <c r="FE91" t="s">
        <v>104</v>
      </c>
      <c r="FF91">
        <v>9.3906480517886703E-4</v>
      </c>
      <c r="FG91">
        <v>25967257</v>
      </c>
      <c r="FH91">
        <v>1880</v>
      </c>
      <c r="FJ91" t="s">
        <v>104</v>
      </c>
      <c r="FK91">
        <v>9.68836115397938E-4</v>
      </c>
      <c r="FL91">
        <v>27305965</v>
      </c>
      <c r="FM91">
        <v>1910</v>
      </c>
      <c r="FO91" t="s">
        <v>102</v>
      </c>
      <c r="FP91">
        <v>7.4268057251497099E-4</v>
      </c>
      <c r="FQ91">
        <v>22006172</v>
      </c>
      <c r="FR91">
        <v>1408</v>
      </c>
      <c r="FT91" t="s">
        <v>102</v>
      </c>
      <c r="FU91">
        <v>7.3360263662251596E-4</v>
      </c>
      <c r="FV91">
        <v>23305151</v>
      </c>
      <c r="FW91">
        <v>1572</v>
      </c>
      <c r="FY91" t="s">
        <v>102</v>
      </c>
      <c r="FZ91">
        <v>7.3944289692325798E-4</v>
      </c>
      <c r="GA91">
        <v>20420058</v>
      </c>
      <c r="GB91">
        <v>1414</v>
      </c>
      <c r="GD91" t="s">
        <v>102</v>
      </c>
      <c r="GE91">
        <v>7.4770381812747295E-4</v>
      </c>
      <c r="GF91">
        <v>19128897</v>
      </c>
      <c r="GG91">
        <v>1526</v>
      </c>
      <c r="GI91" t="s">
        <v>101</v>
      </c>
      <c r="GJ91">
        <v>8.3668083952844396E-4</v>
      </c>
      <c r="GK91">
        <v>20230152</v>
      </c>
      <c r="GL91">
        <v>1694</v>
      </c>
      <c r="GN91" t="s">
        <v>101</v>
      </c>
      <c r="GO91">
        <v>8.3680659964114603E-4</v>
      </c>
      <c r="GP91">
        <v>21003449</v>
      </c>
      <c r="GQ91">
        <v>1699</v>
      </c>
      <c r="GS91" t="s">
        <v>98</v>
      </c>
      <c r="GT91">
        <v>7.3162862140367299E-4</v>
      </c>
      <c r="GU91">
        <v>16193044</v>
      </c>
      <c r="GV91">
        <v>1149</v>
      </c>
      <c r="GX91" t="s">
        <v>98</v>
      </c>
      <c r="GY91">
        <v>7.3437926041810902E-4</v>
      </c>
      <c r="GZ91">
        <v>15250864</v>
      </c>
      <c r="HA91">
        <v>1127</v>
      </c>
      <c r="HC91" t="s">
        <v>98</v>
      </c>
      <c r="HD91">
        <v>7.3715245080261695E-4</v>
      </c>
      <c r="HE91">
        <v>14187821</v>
      </c>
      <c r="HF91">
        <v>959</v>
      </c>
      <c r="HH91" t="s">
        <v>98</v>
      </c>
      <c r="HI91">
        <v>7.3776466462688805E-4</v>
      </c>
      <c r="HJ91">
        <v>9591813</v>
      </c>
      <c r="HK91">
        <v>787</v>
      </c>
      <c r="HM91" t="s">
        <v>98</v>
      </c>
      <c r="HN91">
        <v>7.4543643353903099E-4</v>
      </c>
      <c r="HO91">
        <v>10320046</v>
      </c>
      <c r="HP91">
        <v>803</v>
      </c>
      <c r="HR91" t="s">
        <v>96</v>
      </c>
      <c r="HS91">
        <v>7.6641348657623403E-4</v>
      </c>
      <c r="HT91">
        <v>7760084</v>
      </c>
      <c r="HU91">
        <v>642</v>
      </c>
      <c r="HW91" t="s">
        <v>95</v>
      </c>
      <c r="HX91">
        <v>7.29707984299307E-4</v>
      </c>
      <c r="HY91">
        <v>20874175</v>
      </c>
      <c r="HZ91">
        <v>1707</v>
      </c>
      <c r="IB91" t="s">
        <v>95</v>
      </c>
      <c r="IC91">
        <v>7.2876636456084402E-4</v>
      </c>
      <c r="ID91">
        <v>17912011</v>
      </c>
      <c r="IE91">
        <v>1450</v>
      </c>
      <c r="IG91" t="s">
        <v>95</v>
      </c>
      <c r="IH91">
        <v>7.3492730719590903E-4</v>
      </c>
      <c r="II91">
        <v>18752386</v>
      </c>
      <c r="IJ91">
        <v>1310</v>
      </c>
      <c r="IL91" t="s">
        <v>95</v>
      </c>
      <c r="IM91">
        <v>7.3023402451719498E-4</v>
      </c>
      <c r="IN91">
        <v>17771681</v>
      </c>
      <c r="IO91">
        <v>1420</v>
      </c>
      <c r="IQ91" t="s">
        <v>95</v>
      </c>
      <c r="IR91">
        <v>7.3937650378361501E-4</v>
      </c>
      <c r="IS91">
        <v>17337654</v>
      </c>
      <c r="IT91">
        <v>1121</v>
      </c>
      <c r="IV91" t="s">
        <v>95</v>
      </c>
      <c r="IW91">
        <v>7.23226780414699E-4</v>
      </c>
      <c r="IX91">
        <v>13808411</v>
      </c>
      <c r="IY91">
        <v>1143</v>
      </c>
      <c r="JA91" t="s">
        <v>95</v>
      </c>
      <c r="JB91">
        <v>7.2563911377147795E-4</v>
      </c>
      <c r="JC91">
        <v>14007450</v>
      </c>
      <c r="JD91">
        <v>1147</v>
      </c>
      <c r="JF91" t="s">
        <v>95</v>
      </c>
      <c r="JG91">
        <v>7.2948419548536701E-4</v>
      </c>
      <c r="JH91">
        <v>13492876</v>
      </c>
      <c r="JI91">
        <v>1277</v>
      </c>
      <c r="JK91" t="s">
        <v>95</v>
      </c>
      <c r="JL91">
        <v>7.3477748750068103E-4</v>
      </c>
      <c r="JM91">
        <v>16143199</v>
      </c>
      <c r="JN91">
        <v>1703</v>
      </c>
      <c r="JP91" t="s">
        <v>95</v>
      </c>
      <c r="JQ91">
        <v>7.2839133578726095E-4</v>
      </c>
      <c r="JR91">
        <v>17008271</v>
      </c>
      <c r="JS91">
        <v>1702</v>
      </c>
      <c r="JU91" t="s">
        <v>95</v>
      </c>
      <c r="JV91">
        <v>7.2893626151564E-4</v>
      </c>
      <c r="JW91">
        <v>20049393</v>
      </c>
      <c r="JX91">
        <v>1692</v>
      </c>
      <c r="JZ91" t="s">
        <v>95</v>
      </c>
      <c r="KA91">
        <v>7.2714344078803896E-4</v>
      </c>
      <c r="KB91">
        <v>18702717</v>
      </c>
      <c r="KC91">
        <v>1867</v>
      </c>
      <c r="KE91" t="s">
        <v>94</v>
      </c>
      <c r="KF91">
        <v>1.5366037365648899E-3</v>
      </c>
      <c r="KG91">
        <v>28165613</v>
      </c>
      <c r="KH91">
        <v>2152</v>
      </c>
      <c r="KJ91" t="s">
        <v>94</v>
      </c>
      <c r="KK91">
        <v>1.5703470992813799E-3</v>
      </c>
      <c r="KL91">
        <v>28512040</v>
      </c>
      <c r="KM91">
        <v>2258</v>
      </c>
      <c r="KO91" t="s">
        <v>94</v>
      </c>
      <c r="KP91">
        <v>1.63577433881548E-3</v>
      </c>
      <c r="KQ91">
        <v>27602203</v>
      </c>
      <c r="KR91">
        <v>2113</v>
      </c>
      <c r="KT91" t="s">
        <v>94</v>
      </c>
      <c r="KU91">
        <v>1.6645370135355E-3</v>
      </c>
      <c r="KV91">
        <v>26746128</v>
      </c>
      <c r="KW91">
        <v>2125</v>
      </c>
    </row>
    <row r="92" spans="1:309" x14ac:dyDescent="0.25">
      <c r="A92" t="s">
        <v>112</v>
      </c>
      <c r="B92">
        <v>7.7900188102028502E-4</v>
      </c>
      <c r="C92">
        <v>3200623</v>
      </c>
      <c r="D92">
        <v>814</v>
      </c>
      <c r="F92" t="s">
        <v>213</v>
      </c>
      <c r="G92">
        <v>7.5991785841176597E-4</v>
      </c>
      <c r="H92">
        <v>1206347</v>
      </c>
      <c r="I92">
        <v>455</v>
      </c>
      <c r="K92" t="s">
        <v>213</v>
      </c>
      <c r="L92">
        <v>7.6036200825971799E-4</v>
      </c>
      <c r="M92">
        <v>1191332</v>
      </c>
      <c r="N92">
        <v>464</v>
      </c>
      <c r="P92" t="s">
        <v>112</v>
      </c>
      <c r="Q92">
        <v>7.8124311577004095E-4</v>
      </c>
      <c r="R92">
        <v>3131750</v>
      </c>
      <c r="S92">
        <v>804</v>
      </c>
      <c r="U92" t="s">
        <v>112</v>
      </c>
      <c r="V92">
        <v>7.7340852264585699E-4</v>
      </c>
      <c r="W92">
        <v>4074762</v>
      </c>
      <c r="X92">
        <v>1175</v>
      </c>
      <c r="Z92" t="s">
        <v>112</v>
      </c>
      <c r="AA92">
        <v>7.6855794987321199E-4</v>
      </c>
      <c r="AB92">
        <v>4323967</v>
      </c>
      <c r="AC92">
        <v>1328</v>
      </c>
      <c r="AE92" t="s">
        <v>112</v>
      </c>
      <c r="AF92">
        <v>7.7348138655522795E-4</v>
      </c>
      <c r="AG92">
        <v>4086305</v>
      </c>
      <c r="AH92">
        <v>1054</v>
      </c>
      <c r="AJ92" t="s">
        <v>112</v>
      </c>
      <c r="AK92">
        <v>7.7330591151423102E-4</v>
      </c>
      <c r="AL92">
        <v>4098483</v>
      </c>
      <c r="AM92">
        <v>1062</v>
      </c>
      <c r="AO92" t="s">
        <v>112</v>
      </c>
      <c r="AP92">
        <v>7.7516526822734905E-4</v>
      </c>
      <c r="AQ92">
        <v>6456710</v>
      </c>
      <c r="AR92">
        <v>1058</v>
      </c>
      <c r="AT92" t="s">
        <v>109</v>
      </c>
      <c r="AU92">
        <v>7.4399609656432004E-4</v>
      </c>
      <c r="AV92">
        <v>2212662</v>
      </c>
      <c r="AW92">
        <v>472</v>
      </c>
      <c r="AY92" t="s">
        <v>109</v>
      </c>
      <c r="AZ92">
        <v>7.4510155219725295E-4</v>
      </c>
      <c r="BA92">
        <v>2290063</v>
      </c>
      <c r="BB92">
        <v>469</v>
      </c>
      <c r="BD92" t="s">
        <v>109</v>
      </c>
      <c r="BE92">
        <v>7.4535891932049603E-4</v>
      </c>
      <c r="BF92">
        <v>1442076</v>
      </c>
      <c r="BG92">
        <v>385</v>
      </c>
      <c r="BI92" t="s">
        <v>109</v>
      </c>
      <c r="BJ92">
        <v>7.3847876439972298E-4</v>
      </c>
      <c r="BK92">
        <v>1038069</v>
      </c>
      <c r="BL92">
        <v>179</v>
      </c>
      <c r="BN92" t="s">
        <v>107</v>
      </c>
      <c r="BO92">
        <v>1.0355366089728601E-3</v>
      </c>
      <c r="BP92">
        <v>10406075</v>
      </c>
      <c r="BQ92">
        <v>1678</v>
      </c>
      <c r="BS92" t="s">
        <v>107</v>
      </c>
      <c r="BT92">
        <v>1.00665409013053E-3</v>
      </c>
      <c r="BU92">
        <v>10967623</v>
      </c>
      <c r="BV92">
        <v>1576</v>
      </c>
      <c r="BX92" t="s">
        <v>107</v>
      </c>
      <c r="BY92">
        <v>9.811213639433949E-4</v>
      </c>
      <c r="BZ92">
        <v>11622218</v>
      </c>
      <c r="CA92">
        <v>1568</v>
      </c>
      <c r="CC92" t="s">
        <v>107</v>
      </c>
      <c r="CD92">
        <v>1.0208039833388099E-3</v>
      </c>
      <c r="CE92">
        <v>11901277</v>
      </c>
      <c r="CF92">
        <v>1587</v>
      </c>
      <c r="CH92" t="s">
        <v>107</v>
      </c>
      <c r="CI92">
        <v>9.890489972329971E-4</v>
      </c>
      <c r="CJ92">
        <v>12769683</v>
      </c>
      <c r="CK92">
        <v>1764</v>
      </c>
      <c r="CM92" t="s">
        <v>107</v>
      </c>
      <c r="CN92">
        <v>9.5726337721079502E-4</v>
      </c>
      <c r="CO92">
        <v>13578239</v>
      </c>
      <c r="CP92">
        <v>1651</v>
      </c>
      <c r="CR92" t="s">
        <v>107</v>
      </c>
      <c r="CS92">
        <v>9.7254855702485598E-4</v>
      </c>
      <c r="CT92">
        <v>13411601</v>
      </c>
      <c r="CU92">
        <v>1540</v>
      </c>
      <c r="CW92" t="s">
        <v>107</v>
      </c>
      <c r="CX92">
        <v>9.7270152460183904E-4</v>
      </c>
      <c r="CY92">
        <v>14255008</v>
      </c>
      <c r="CZ92">
        <v>1648</v>
      </c>
      <c r="DB92" t="s">
        <v>107</v>
      </c>
      <c r="DC92">
        <v>9.5971552359920998E-4</v>
      </c>
      <c r="DD92">
        <v>16215474</v>
      </c>
      <c r="DE92">
        <v>1761</v>
      </c>
      <c r="DG92" t="s">
        <v>107</v>
      </c>
      <c r="DH92">
        <v>9.6762988001812902E-4</v>
      </c>
      <c r="DI92">
        <v>16762253</v>
      </c>
      <c r="DJ92">
        <v>1741</v>
      </c>
      <c r="DL92" t="s">
        <v>107</v>
      </c>
      <c r="DM92">
        <v>9.8420490573312199E-4</v>
      </c>
      <c r="DN92">
        <v>17382733</v>
      </c>
      <c r="DO92">
        <v>1802</v>
      </c>
      <c r="DQ92" t="s">
        <v>107</v>
      </c>
      <c r="DR92">
        <v>1.01318410257596E-3</v>
      </c>
      <c r="DS92">
        <v>17763969</v>
      </c>
      <c r="DT92">
        <v>1804</v>
      </c>
      <c r="DV92" t="s">
        <v>106</v>
      </c>
      <c r="DW92">
        <v>7.4039964629283705E-4</v>
      </c>
      <c r="DX92">
        <v>6994070</v>
      </c>
      <c r="DY92">
        <v>659</v>
      </c>
      <c r="EA92" t="s">
        <v>106</v>
      </c>
      <c r="EB92">
        <v>7.3079526466115596E-4</v>
      </c>
      <c r="EC92">
        <v>7738494</v>
      </c>
      <c r="ED92">
        <v>656</v>
      </c>
      <c r="EF92" t="s">
        <v>106</v>
      </c>
      <c r="EG92">
        <v>7.2764282494357203E-4</v>
      </c>
      <c r="EH92">
        <v>8060473</v>
      </c>
      <c r="EI92">
        <v>659</v>
      </c>
      <c r="EK92" t="s">
        <v>106</v>
      </c>
      <c r="EL92">
        <v>7.2764542875348504E-4</v>
      </c>
      <c r="EM92">
        <v>4047854</v>
      </c>
      <c r="EN92">
        <v>333</v>
      </c>
      <c r="EP92" t="s">
        <v>106</v>
      </c>
      <c r="EQ92">
        <v>7.2143705788508096E-4</v>
      </c>
      <c r="ER92">
        <v>4203586</v>
      </c>
      <c r="ES92">
        <v>334</v>
      </c>
      <c r="EU92" t="s">
        <v>105</v>
      </c>
      <c r="EV92">
        <v>9.4534423592857299E-4</v>
      </c>
      <c r="EW92">
        <v>24568671</v>
      </c>
      <c r="EX92">
        <v>1992</v>
      </c>
      <c r="EZ92" t="s">
        <v>105</v>
      </c>
      <c r="FA92">
        <v>9.4320034321669697E-4</v>
      </c>
      <c r="FB92">
        <v>25642970</v>
      </c>
      <c r="FC92">
        <v>1995</v>
      </c>
      <c r="FE92" t="s">
        <v>105</v>
      </c>
      <c r="FF92">
        <v>9.5713496767772495E-4</v>
      </c>
      <c r="FG92">
        <v>26441362</v>
      </c>
      <c r="FH92">
        <v>1934</v>
      </c>
      <c r="FJ92" t="s">
        <v>105</v>
      </c>
      <c r="FK92">
        <v>9.42490132818108E-4</v>
      </c>
      <c r="FL92">
        <v>27540553</v>
      </c>
      <c r="FM92">
        <v>1968</v>
      </c>
      <c r="FO92" t="s">
        <v>103</v>
      </c>
      <c r="FP92">
        <v>7.3006078722188603E-4</v>
      </c>
      <c r="FQ92">
        <v>16641822</v>
      </c>
      <c r="FR92">
        <v>993</v>
      </c>
      <c r="FT92" t="s">
        <v>103</v>
      </c>
      <c r="FU92">
        <v>7.1903020010932999E-4</v>
      </c>
      <c r="FV92">
        <v>20939750</v>
      </c>
      <c r="FW92">
        <v>1168</v>
      </c>
      <c r="FY92" t="s">
        <v>103</v>
      </c>
      <c r="FZ92">
        <v>7.2526824306757404E-4</v>
      </c>
      <c r="GA92">
        <v>19613503</v>
      </c>
      <c r="GB92">
        <v>1171</v>
      </c>
      <c r="GD92" t="s">
        <v>103</v>
      </c>
      <c r="GE92">
        <v>7.3219988163829395E-4</v>
      </c>
      <c r="GF92">
        <v>16947780</v>
      </c>
      <c r="GG92">
        <v>1162</v>
      </c>
      <c r="GI92" t="s">
        <v>102</v>
      </c>
      <c r="GJ92">
        <v>7.4238276974314995E-4</v>
      </c>
      <c r="GK92">
        <v>19976464</v>
      </c>
      <c r="GL92">
        <v>1694</v>
      </c>
      <c r="GN92" t="s">
        <v>102</v>
      </c>
      <c r="GO92">
        <v>7.4159586766359001E-4</v>
      </c>
      <c r="GP92">
        <v>20726170</v>
      </c>
      <c r="GQ92">
        <v>1699</v>
      </c>
      <c r="GS92" t="s">
        <v>99</v>
      </c>
      <c r="GT92">
        <v>7.2622826121865E-4</v>
      </c>
      <c r="GU92">
        <v>8139028</v>
      </c>
      <c r="GV92">
        <v>908</v>
      </c>
      <c r="GX92" t="s">
        <v>99</v>
      </c>
      <c r="GY92">
        <v>7.2959575091901196E-4</v>
      </c>
      <c r="GZ92">
        <v>11651596</v>
      </c>
      <c r="HA92">
        <v>1216</v>
      </c>
      <c r="HC92" t="s">
        <v>99</v>
      </c>
      <c r="HD92">
        <v>7.3456937228388495E-4</v>
      </c>
      <c r="HE92">
        <v>10077059</v>
      </c>
      <c r="HF92">
        <v>992</v>
      </c>
      <c r="HH92" t="s">
        <v>99</v>
      </c>
      <c r="HI92">
        <v>7.3902434139150796E-4</v>
      </c>
      <c r="HJ92">
        <v>9529057</v>
      </c>
      <c r="HK92">
        <v>864</v>
      </c>
      <c r="HM92" t="s">
        <v>99</v>
      </c>
      <c r="HN92">
        <v>7.4248735882284905E-4</v>
      </c>
      <c r="HO92">
        <v>8511887</v>
      </c>
      <c r="HP92">
        <v>779</v>
      </c>
      <c r="HR92" t="s">
        <v>97</v>
      </c>
      <c r="HS92">
        <v>7.3434090503680298E-4</v>
      </c>
      <c r="HT92">
        <v>16013186</v>
      </c>
      <c r="HU92">
        <v>1043</v>
      </c>
      <c r="HW92" t="s">
        <v>96</v>
      </c>
      <c r="HX92">
        <v>7.5876150633604205E-4</v>
      </c>
      <c r="HY92">
        <v>6760224</v>
      </c>
      <c r="HZ92">
        <v>499</v>
      </c>
      <c r="IB92" t="s">
        <v>96</v>
      </c>
      <c r="IC92">
        <v>7.6032484412063097E-4</v>
      </c>
      <c r="ID92">
        <v>11403239</v>
      </c>
      <c r="IE92">
        <v>749</v>
      </c>
      <c r="IG92" t="s">
        <v>96</v>
      </c>
      <c r="IH92">
        <v>7.6779420481401896E-4</v>
      </c>
      <c r="II92">
        <v>5099780</v>
      </c>
      <c r="IJ92">
        <v>330</v>
      </c>
      <c r="IL92" t="s">
        <v>96</v>
      </c>
      <c r="IM92">
        <v>7.6714232056901302E-4</v>
      </c>
      <c r="IN92">
        <v>11387136</v>
      </c>
      <c r="IO92">
        <v>632</v>
      </c>
      <c r="IQ92" t="s">
        <v>96</v>
      </c>
      <c r="IR92">
        <v>7.7131111658233298E-4</v>
      </c>
      <c r="IS92">
        <v>15284055</v>
      </c>
      <c r="IT92">
        <v>895</v>
      </c>
      <c r="IV92" t="s">
        <v>96</v>
      </c>
      <c r="IW92">
        <v>7.5329050045915696E-4</v>
      </c>
      <c r="IX92">
        <v>7504631</v>
      </c>
      <c r="IY92">
        <v>631</v>
      </c>
      <c r="JA92" t="s">
        <v>96</v>
      </c>
      <c r="JB92">
        <v>7.4863906186491602E-4</v>
      </c>
      <c r="JC92">
        <v>7391925</v>
      </c>
      <c r="JD92">
        <v>499</v>
      </c>
      <c r="JF92" t="s">
        <v>96</v>
      </c>
      <c r="JG92">
        <v>7.7796081285376299E-4</v>
      </c>
      <c r="JH92">
        <v>7471559</v>
      </c>
      <c r="JI92">
        <v>758</v>
      </c>
      <c r="JK92" t="s">
        <v>96</v>
      </c>
      <c r="JL92">
        <v>7.8112716230815395E-4</v>
      </c>
      <c r="JM92">
        <v>7541652</v>
      </c>
      <c r="JN92">
        <v>762</v>
      </c>
      <c r="JP92" t="s">
        <v>96</v>
      </c>
      <c r="JQ92">
        <v>7.8293388239289604E-4</v>
      </c>
      <c r="JR92">
        <v>7306064</v>
      </c>
      <c r="JS92">
        <v>639</v>
      </c>
      <c r="JU92" t="s">
        <v>96</v>
      </c>
      <c r="JV92">
        <v>7.8007088714069999E-4</v>
      </c>
      <c r="JW92">
        <v>11197397</v>
      </c>
      <c r="JX92">
        <v>873</v>
      </c>
      <c r="JZ92" t="s">
        <v>96</v>
      </c>
      <c r="KA92">
        <v>7.4382138982753796E-4</v>
      </c>
      <c r="KB92">
        <v>4844813</v>
      </c>
      <c r="KC92">
        <v>617</v>
      </c>
      <c r="KE92" t="s">
        <v>95</v>
      </c>
      <c r="KF92">
        <v>7.2052033667111405E-4</v>
      </c>
      <c r="KG92">
        <v>21955529</v>
      </c>
      <c r="KH92">
        <v>1942</v>
      </c>
      <c r="KJ92" t="s">
        <v>95</v>
      </c>
      <c r="KK92">
        <v>7.2230403377509904E-4</v>
      </c>
      <c r="KL92">
        <v>22087246</v>
      </c>
      <c r="KM92">
        <v>1951</v>
      </c>
      <c r="KO92" t="s">
        <v>95</v>
      </c>
      <c r="KP92">
        <v>7.1723767554539297E-4</v>
      </c>
      <c r="KQ92">
        <v>13627270</v>
      </c>
      <c r="KR92">
        <v>1380</v>
      </c>
      <c r="KT92" t="s">
        <v>95</v>
      </c>
      <c r="KU92">
        <v>7.1755557749976604E-4</v>
      </c>
      <c r="KV92">
        <v>16070094</v>
      </c>
      <c r="KW92">
        <v>1539</v>
      </c>
    </row>
    <row r="93" spans="1:309" x14ac:dyDescent="0.25">
      <c r="A93" t="s">
        <v>113</v>
      </c>
      <c r="B93">
        <v>7.6001380485883597E-4</v>
      </c>
      <c r="C93">
        <v>2546682</v>
      </c>
      <c r="D93">
        <v>639</v>
      </c>
      <c r="F93" t="s">
        <v>214</v>
      </c>
      <c r="G93">
        <v>8.39206650533102E-4</v>
      </c>
      <c r="H93">
        <v>3768886</v>
      </c>
      <c r="I93">
        <v>1116</v>
      </c>
      <c r="K93" t="s">
        <v>214</v>
      </c>
      <c r="L93">
        <v>8.2514479220928297E-4</v>
      </c>
      <c r="M93">
        <v>3692418</v>
      </c>
      <c r="N93">
        <v>1190</v>
      </c>
      <c r="P93" t="s">
        <v>113</v>
      </c>
      <c r="Q93">
        <v>7.6331590519625203E-4</v>
      </c>
      <c r="R93">
        <v>1797413</v>
      </c>
      <c r="S93">
        <v>633</v>
      </c>
      <c r="U93" t="s">
        <v>113</v>
      </c>
      <c r="V93">
        <v>7.5638601881184396E-4</v>
      </c>
      <c r="W93">
        <v>1248116</v>
      </c>
      <c r="X93">
        <v>474</v>
      </c>
      <c r="Z93" t="s">
        <v>113</v>
      </c>
      <c r="AA93">
        <v>7.4993248225806001E-4</v>
      </c>
      <c r="AB93">
        <v>1196087</v>
      </c>
      <c r="AC93">
        <v>427</v>
      </c>
      <c r="AE93" t="s">
        <v>113</v>
      </c>
      <c r="AF93">
        <v>7.5563466475257995E-4</v>
      </c>
      <c r="AG93">
        <v>1288125</v>
      </c>
      <c r="AH93">
        <v>423</v>
      </c>
      <c r="AJ93" t="s">
        <v>113</v>
      </c>
      <c r="AK93">
        <v>7.5891018735614504E-4</v>
      </c>
      <c r="AL93">
        <v>1479847</v>
      </c>
      <c r="AM93">
        <v>452</v>
      </c>
      <c r="AO93" t="s">
        <v>113</v>
      </c>
      <c r="AP93">
        <v>7.6364897436505697E-4</v>
      </c>
      <c r="AQ93">
        <v>1550749</v>
      </c>
      <c r="AR93">
        <v>269</v>
      </c>
      <c r="AT93" t="s">
        <v>110</v>
      </c>
      <c r="AU93">
        <v>1.71414804889577E-3</v>
      </c>
      <c r="AV93">
        <v>10766883</v>
      </c>
      <c r="AW93">
        <v>1772</v>
      </c>
      <c r="AY93" t="s">
        <v>110</v>
      </c>
      <c r="AZ93">
        <v>1.776517727441E-3</v>
      </c>
      <c r="BA93">
        <v>10792964</v>
      </c>
      <c r="BB93">
        <v>1780</v>
      </c>
      <c r="BD93" t="s">
        <v>110</v>
      </c>
      <c r="BE93">
        <v>1.7377036018958801E-3</v>
      </c>
      <c r="BF93">
        <v>11725209</v>
      </c>
      <c r="BG93">
        <v>1805</v>
      </c>
      <c r="BI93" t="s">
        <v>110</v>
      </c>
      <c r="BJ93">
        <v>1.65825741921336E-3</v>
      </c>
      <c r="BK93">
        <v>11512956</v>
      </c>
      <c r="BL93">
        <v>1724</v>
      </c>
      <c r="BN93" t="s">
        <v>108</v>
      </c>
      <c r="BO93">
        <v>7.3664502735127301E-4</v>
      </c>
      <c r="BP93">
        <v>4967058</v>
      </c>
      <c r="BQ93">
        <v>922</v>
      </c>
      <c r="BS93" t="s">
        <v>108</v>
      </c>
      <c r="BT93">
        <v>7.3665386743853505E-4</v>
      </c>
      <c r="BU93">
        <v>5555232</v>
      </c>
      <c r="BV93">
        <v>930</v>
      </c>
      <c r="BX93" t="s">
        <v>108</v>
      </c>
      <c r="BY93">
        <v>7.2818698367185905E-4</v>
      </c>
      <c r="BZ93">
        <v>4730904</v>
      </c>
      <c r="CA93">
        <v>727</v>
      </c>
      <c r="CC93" t="s">
        <v>108</v>
      </c>
      <c r="CD93">
        <v>7.3566652462154797E-4</v>
      </c>
      <c r="CE93">
        <v>8603309</v>
      </c>
      <c r="CF93">
        <v>1104</v>
      </c>
      <c r="CH93" t="s">
        <v>108</v>
      </c>
      <c r="CI93">
        <v>7.3296807748399401E-4</v>
      </c>
      <c r="CJ93">
        <v>8946407</v>
      </c>
      <c r="CK93">
        <v>1114</v>
      </c>
      <c r="CM93" t="s">
        <v>108</v>
      </c>
      <c r="CN93">
        <v>7.3304379711739104E-4</v>
      </c>
      <c r="CO93">
        <v>7133780</v>
      </c>
      <c r="CP93">
        <v>942</v>
      </c>
      <c r="CR93" t="s">
        <v>108</v>
      </c>
      <c r="CS93">
        <v>7.3595374817267498E-4</v>
      </c>
      <c r="CT93">
        <v>8225175</v>
      </c>
      <c r="CU93">
        <v>956</v>
      </c>
      <c r="CW93" t="s">
        <v>108</v>
      </c>
      <c r="CX93">
        <v>7.3578518764740497E-4</v>
      </c>
      <c r="CY93">
        <v>5512737</v>
      </c>
      <c r="CZ93">
        <v>782</v>
      </c>
      <c r="DB93" t="s">
        <v>108</v>
      </c>
      <c r="DC93">
        <v>7.3565777293253397E-4</v>
      </c>
      <c r="DD93">
        <v>6022505</v>
      </c>
      <c r="DE93">
        <v>781</v>
      </c>
      <c r="DG93" t="s">
        <v>108</v>
      </c>
      <c r="DH93">
        <v>7.3491414270121904E-4</v>
      </c>
      <c r="DI93">
        <v>6410630</v>
      </c>
      <c r="DJ93">
        <v>778</v>
      </c>
      <c r="DL93" t="s">
        <v>108</v>
      </c>
      <c r="DM93">
        <v>7.2136400637250696E-4</v>
      </c>
      <c r="DN93">
        <v>6534977</v>
      </c>
      <c r="DO93">
        <v>802</v>
      </c>
      <c r="DQ93" t="s">
        <v>108</v>
      </c>
      <c r="DR93">
        <v>7.3530414587780701E-4</v>
      </c>
      <c r="DS93">
        <v>6583720</v>
      </c>
      <c r="DT93">
        <v>809</v>
      </c>
      <c r="DV93" t="s">
        <v>107</v>
      </c>
      <c r="DW93">
        <v>1.04551138627152E-3</v>
      </c>
      <c r="DX93">
        <v>17448293</v>
      </c>
      <c r="DY93">
        <v>1833</v>
      </c>
      <c r="EA93" t="s">
        <v>107</v>
      </c>
      <c r="EB93">
        <v>1.0469418221371301E-3</v>
      </c>
      <c r="EC93">
        <v>18692997</v>
      </c>
      <c r="ED93">
        <v>1710</v>
      </c>
      <c r="EF93" t="s">
        <v>107</v>
      </c>
      <c r="EG93">
        <v>1.05873774369262E-3</v>
      </c>
      <c r="EH93">
        <v>20307471</v>
      </c>
      <c r="EI93">
        <v>1858</v>
      </c>
      <c r="EK93" t="s">
        <v>107</v>
      </c>
      <c r="EL93">
        <v>1.08523238088728E-3</v>
      </c>
      <c r="EM93">
        <v>21172193</v>
      </c>
      <c r="EN93">
        <v>1850</v>
      </c>
      <c r="EP93" t="s">
        <v>107</v>
      </c>
      <c r="EQ93">
        <v>1.12110294911195E-3</v>
      </c>
      <c r="ER93">
        <v>22518394</v>
      </c>
      <c r="ES93">
        <v>1873</v>
      </c>
      <c r="EU93" t="s">
        <v>106</v>
      </c>
      <c r="EV93">
        <v>7.2108709286054101E-4</v>
      </c>
      <c r="EW93">
        <v>4630553</v>
      </c>
      <c r="EX93">
        <v>335</v>
      </c>
      <c r="EZ93" t="s">
        <v>106</v>
      </c>
      <c r="FA93">
        <v>7.2026394207102401E-4</v>
      </c>
      <c r="FB93">
        <v>1292075</v>
      </c>
      <c r="FC93">
        <v>158</v>
      </c>
      <c r="FE93" t="s">
        <v>106</v>
      </c>
      <c r="FF93">
        <v>7.2318071143561097E-4</v>
      </c>
      <c r="FG93">
        <v>1320006</v>
      </c>
      <c r="FH93">
        <v>165</v>
      </c>
      <c r="FJ93" t="s">
        <v>106</v>
      </c>
      <c r="FK93">
        <v>7.2326610824204702E-4</v>
      </c>
      <c r="FL93">
        <v>9508269</v>
      </c>
      <c r="FM93">
        <v>522</v>
      </c>
      <c r="FO93" t="s">
        <v>104</v>
      </c>
      <c r="FP93">
        <v>1.0125321278824299E-3</v>
      </c>
      <c r="FQ93">
        <v>29538367</v>
      </c>
      <c r="FR93">
        <v>1914</v>
      </c>
      <c r="FT93" t="s">
        <v>104</v>
      </c>
      <c r="FU93">
        <v>1.0363018520013301E-3</v>
      </c>
      <c r="FV93">
        <v>29501664</v>
      </c>
      <c r="FW93">
        <v>1917</v>
      </c>
      <c r="FY93" t="s">
        <v>104</v>
      </c>
      <c r="FZ93">
        <v>1.1307455476289501E-3</v>
      </c>
      <c r="GA93">
        <v>28192883</v>
      </c>
      <c r="GB93">
        <v>1918</v>
      </c>
      <c r="GD93" t="s">
        <v>104</v>
      </c>
      <c r="GE93">
        <v>1.04777194454937E-3</v>
      </c>
      <c r="GF93">
        <v>24454097</v>
      </c>
      <c r="GG93">
        <v>1901</v>
      </c>
      <c r="GI93" t="s">
        <v>103</v>
      </c>
      <c r="GJ93">
        <v>7.2739736205438795E-4</v>
      </c>
      <c r="GK93">
        <v>16951873</v>
      </c>
      <c r="GL93">
        <v>1167</v>
      </c>
      <c r="GN93" t="s">
        <v>103</v>
      </c>
      <c r="GO93">
        <v>7.2813765536445304E-4</v>
      </c>
      <c r="GP93">
        <v>17487550</v>
      </c>
      <c r="GQ93">
        <v>1169</v>
      </c>
      <c r="GS93" t="s">
        <v>100</v>
      </c>
      <c r="GT93">
        <v>1.5968451127656299E-3</v>
      </c>
      <c r="GU93">
        <v>29477824</v>
      </c>
      <c r="GV93">
        <v>2244</v>
      </c>
      <c r="GX93" t="s">
        <v>100</v>
      </c>
      <c r="GY93">
        <v>1.6542886886045901E-3</v>
      </c>
      <c r="GZ93">
        <v>28692545</v>
      </c>
      <c r="HA93">
        <v>2301</v>
      </c>
      <c r="HC93" t="s">
        <v>100</v>
      </c>
      <c r="HD93">
        <v>1.57146405299123E-3</v>
      </c>
      <c r="HE93">
        <v>27768628</v>
      </c>
      <c r="HF93">
        <v>2256</v>
      </c>
      <c r="HH93" t="s">
        <v>100</v>
      </c>
      <c r="HI93">
        <v>1.4741876232539099E-3</v>
      </c>
      <c r="HJ93">
        <v>25925642</v>
      </c>
      <c r="HK93">
        <v>2199</v>
      </c>
      <c r="HM93" t="s">
        <v>100</v>
      </c>
      <c r="HN93">
        <v>1.5589638405420301E-3</v>
      </c>
      <c r="HO93">
        <v>28094486</v>
      </c>
      <c r="HP93">
        <v>2215</v>
      </c>
      <c r="HR93" t="s">
        <v>98</v>
      </c>
      <c r="HS93">
        <v>7.3957920307506097E-4</v>
      </c>
      <c r="HT93">
        <v>12453578</v>
      </c>
      <c r="HU93">
        <v>949</v>
      </c>
      <c r="HW93" t="s">
        <v>97</v>
      </c>
      <c r="HX93">
        <v>7.2451982590221399E-4</v>
      </c>
      <c r="HY93">
        <v>16922149</v>
      </c>
      <c r="HZ93">
        <v>1041</v>
      </c>
      <c r="IB93" t="s">
        <v>97</v>
      </c>
      <c r="IC93">
        <v>7.2443839125789001E-4</v>
      </c>
      <c r="ID93">
        <v>17290309</v>
      </c>
      <c r="IE93">
        <v>1055</v>
      </c>
      <c r="IG93" t="s">
        <v>97</v>
      </c>
      <c r="IH93">
        <v>7.2970588592409904E-4</v>
      </c>
      <c r="II93">
        <v>16775819</v>
      </c>
      <c r="IJ93">
        <v>1032</v>
      </c>
      <c r="IL93" t="s">
        <v>97</v>
      </c>
      <c r="IM93">
        <v>7.2652896536864E-4</v>
      </c>
      <c r="IN93">
        <v>15742639</v>
      </c>
      <c r="IO93">
        <v>1038</v>
      </c>
      <c r="IQ93" t="s">
        <v>97</v>
      </c>
      <c r="IR93">
        <v>7.2970028551562396E-4</v>
      </c>
      <c r="IS93">
        <v>16451261</v>
      </c>
      <c r="IT93">
        <v>1024</v>
      </c>
      <c r="IV93" t="s">
        <v>97</v>
      </c>
      <c r="IW93">
        <v>7.2034207260090295E-4</v>
      </c>
      <c r="IX93">
        <v>15785964</v>
      </c>
      <c r="IY93">
        <v>1018</v>
      </c>
      <c r="JA93" t="s">
        <v>97</v>
      </c>
      <c r="JB93">
        <v>7.2027679385637696E-4</v>
      </c>
      <c r="JC93">
        <v>16643568</v>
      </c>
      <c r="JD93">
        <v>1149</v>
      </c>
      <c r="JF93" t="s">
        <v>97</v>
      </c>
      <c r="JG93">
        <v>7.2002008561776096E-4</v>
      </c>
      <c r="JH93">
        <v>16281209</v>
      </c>
      <c r="JI93">
        <v>1188</v>
      </c>
      <c r="JK93" t="s">
        <v>97</v>
      </c>
      <c r="JL93">
        <v>7.2277798920273196E-4</v>
      </c>
      <c r="JM93">
        <v>15166851</v>
      </c>
      <c r="JN93">
        <v>1188</v>
      </c>
      <c r="JP93" t="s">
        <v>97</v>
      </c>
      <c r="JQ93">
        <v>7.2277269971113603E-4</v>
      </c>
      <c r="JR93">
        <v>16142171</v>
      </c>
      <c r="JS93">
        <v>1190</v>
      </c>
      <c r="JU93" t="s">
        <v>97</v>
      </c>
      <c r="JV93">
        <v>7.2271902432457201E-4</v>
      </c>
      <c r="JW93">
        <v>12872124</v>
      </c>
      <c r="JX93">
        <v>1027</v>
      </c>
      <c r="JZ93" t="s">
        <v>97</v>
      </c>
      <c r="KA93">
        <v>7.1927155290905302E-4</v>
      </c>
      <c r="KB93">
        <v>13261724</v>
      </c>
      <c r="KC93">
        <v>1061</v>
      </c>
      <c r="KE93" t="s">
        <v>96</v>
      </c>
      <c r="KF93">
        <v>7.7485063359764505E-4</v>
      </c>
      <c r="KG93">
        <v>11573370</v>
      </c>
      <c r="KH93">
        <v>954</v>
      </c>
      <c r="KJ93" t="s">
        <v>96</v>
      </c>
      <c r="KK93">
        <v>7.7006197525011E-4</v>
      </c>
      <c r="KL93">
        <v>11410193</v>
      </c>
      <c r="KM93">
        <v>819</v>
      </c>
      <c r="KO93" t="s">
        <v>96</v>
      </c>
      <c r="KP93">
        <v>7.6232860807426905E-4</v>
      </c>
      <c r="KQ93">
        <v>7583907</v>
      </c>
      <c r="KR93">
        <v>646</v>
      </c>
      <c r="KT93" t="s">
        <v>96</v>
      </c>
      <c r="KU93">
        <v>7.6414908288143803E-4</v>
      </c>
      <c r="KV93">
        <v>7177573</v>
      </c>
      <c r="KW93">
        <v>653</v>
      </c>
    </row>
    <row r="94" spans="1:309" x14ac:dyDescent="0.25">
      <c r="A94" t="s">
        <v>114</v>
      </c>
      <c r="B94">
        <v>7.6430681120088497E-4</v>
      </c>
      <c r="C94">
        <v>1967119</v>
      </c>
      <c r="D94">
        <v>348</v>
      </c>
      <c r="F94" t="s">
        <v>215</v>
      </c>
      <c r="G94">
        <v>8.1820521793042795E-4</v>
      </c>
      <c r="H94">
        <v>4432668</v>
      </c>
      <c r="I94">
        <v>1216</v>
      </c>
      <c r="K94" t="s">
        <v>215</v>
      </c>
      <c r="L94">
        <v>8.1359105470927803E-4</v>
      </c>
      <c r="M94">
        <v>4435873</v>
      </c>
      <c r="N94">
        <v>1279</v>
      </c>
      <c r="P94" t="s">
        <v>114</v>
      </c>
      <c r="Q94">
        <v>7.6752678611378402E-4</v>
      </c>
      <c r="R94">
        <v>1950006</v>
      </c>
      <c r="S94">
        <v>347</v>
      </c>
      <c r="U94" t="s">
        <v>114</v>
      </c>
      <c r="V94">
        <v>7.6029026820431005E-4</v>
      </c>
      <c r="W94">
        <v>1907165</v>
      </c>
      <c r="X94">
        <v>351</v>
      </c>
      <c r="Z94" t="s">
        <v>114</v>
      </c>
      <c r="AA94">
        <v>7.5388255615438902E-4</v>
      </c>
      <c r="AB94">
        <v>611846</v>
      </c>
      <c r="AC94">
        <v>181</v>
      </c>
      <c r="AE94" t="s">
        <v>114</v>
      </c>
      <c r="AF94">
        <v>7.5929459902253696E-4</v>
      </c>
      <c r="AG94">
        <v>670210</v>
      </c>
      <c r="AH94">
        <v>180</v>
      </c>
      <c r="AJ94" t="s">
        <v>114</v>
      </c>
      <c r="AK94">
        <v>7.6256945006152098E-4</v>
      </c>
      <c r="AL94">
        <v>637096</v>
      </c>
      <c r="AM94">
        <v>182</v>
      </c>
      <c r="AO94" t="s">
        <v>114</v>
      </c>
      <c r="AP94">
        <v>7.6485566062012202E-4</v>
      </c>
      <c r="AQ94">
        <v>826266</v>
      </c>
      <c r="AR94">
        <v>180</v>
      </c>
      <c r="AT94" t="s">
        <v>111</v>
      </c>
      <c r="AU94">
        <v>8.2329549614692404E-4</v>
      </c>
      <c r="AV94">
        <v>6206168</v>
      </c>
      <c r="AW94">
        <v>1098</v>
      </c>
      <c r="AY94" t="s">
        <v>111</v>
      </c>
      <c r="AZ94">
        <v>8.2998048225342103E-4</v>
      </c>
      <c r="BA94">
        <v>6304079</v>
      </c>
      <c r="BB94">
        <v>1223</v>
      </c>
      <c r="BD94" t="s">
        <v>111</v>
      </c>
      <c r="BE94">
        <v>8.37124722431876E-4</v>
      </c>
      <c r="BF94">
        <v>8140286</v>
      </c>
      <c r="BG94">
        <v>1421</v>
      </c>
      <c r="BI94" t="s">
        <v>111</v>
      </c>
      <c r="BJ94">
        <v>8.4523920169841298E-4</v>
      </c>
      <c r="BK94">
        <v>6975551</v>
      </c>
      <c r="BL94">
        <v>1323</v>
      </c>
      <c r="BN94" t="s">
        <v>109</v>
      </c>
      <c r="BO94">
        <v>7.3330794938866197E-4</v>
      </c>
      <c r="BP94">
        <v>1380627</v>
      </c>
      <c r="BQ94">
        <v>315</v>
      </c>
      <c r="BS94" t="s">
        <v>109</v>
      </c>
      <c r="BT94">
        <v>7.3388851834041197E-4</v>
      </c>
      <c r="BU94">
        <v>1487722</v>
      </c>
      <c r="BV94">
        <v>320</v>
      </c>
      <c r="BX94" t="s">
        <v>109</v>
      </c>
      <c r="BY94">
        <v>7.27268030743203E-4</v>
      </c>
      <c r="BZ94">
        <v>1250619</v>
      </c>
      <c r="CA94">
        <v>250</v>
      </c>
      <c r="CC94" t="s">
        <v>109</v>
      </c>
      <c r="CD94">
        <v>7.3133393762042404E-4</v>
      </c>
      <c r="CE94">
        <v>1279046</v>
      </c>
      <c r="CF94">
        <v>179</v>
      </c>
      <c r="CH94" t="s">
        <v>109</v>
      </c>
      <c r="CI94">
        <v>7.2977172835453504E-4</v>
      </c>
      <c r="CJ94">
        <v>1350383</v>
      </c>
      <c r="CK94">
        <v>182</v>
      </c>
      <c r="CM94" t="s">
        <v>109</v>
      </c>
      <c r="CN94">
        <v>7.3013112992524598E-4</v>
      </c>
      <c r="CO94">
        <v>1620572</v>
      </c>
      <c r="CP94">
        <v>186</v>
      </c>
      <c r="CR94" t="s">
        <v>109</v>
      </c>
      <c r="CS94">
        <v>7.3314596115576299E-4</v>
      </c>
      <c r="CT94">
        <v>1527147</v>
      </c>
      <c r="CU94">
        <v>181</v>
      </c>
      <c r="CW94" t="s">
        <v>109</v>
      </c>
      <c r="CX94">
        <v>7.3319455878878602E-4</v>
      </c>
      <c r="CY94">
        <v>1516775</v>
      </c>
      <c r="CZ94">
        <v>183</v>
      </c>
      <c r="DB94" t="s">
        <v>109</v>
      </c>
      <c r="DC94">
        <v>7.3318441760407101E-4</v>
      </c>
      <c r="DD94">
        <v>1696618</v>
      </c>
      <c r="DE94">
        <v>183</v>
      </c>
      <c r="DG94" t="s">
        <v>433</v>
      </c>
      <c r="DH94">
        <v>7.3269695286022802E-4</v>
      </c>
      <c r="DI94">
        <v>1762018</v>
      </c>
      <c r="DJ94">
        <v>271</v>
      </c>
      <c r="DL94" t="s">
        <v>109</v>
      </c>
      <c r="DM94">
        <v>7.1900739755042695E-4</v>
      </c>
      <c r="DN94">
        <v>1810268</v>
      </c>
      <c r="DO94">
        <v>183</v>
      </c>
      <c r="DQ94" t="s">
        <v>109</v>
      </c>
      <c r="DR94">
        <v>7.3328143262383304E-4</v>
      </c>
      <c r="DS94">
        <v>2722137</v>
      </c>
      <c r="DT94">
        <v>441</v>
      </c>
      <c r="DV94" t="s">
        <v>108</v>
      </c>
      <c r="DW94">
        <v>7.4148665068325605E-4</v>
      </c>
      <c r="DX94">
        <v>6554887</v>
      </c>
      <c r="DY94">
        <v>811</v>
      </c>
      <c r="EA94" t="s">
        <v>108</v>
      </c>
      <c r="EB94">
        <v>7.3124529170518003E-4</v>
      </c>
      <c r="EC94">
        <v>6955336</v>
      </c>
      <c r="ED94">
        <v>680</v>
      </c>
      <c r="EF94" t="s">
        <v>108</v>
      </c>
      <c r="EG94">
        <v>7.27226361563233E-4</v>
      </c>
      <c r="EH94">
        <v>5237716</v>
      </c>
      <c r="EI94">
        <v>494</v>
      </c>
      <c r="EK94" t="s">
        <v>108</v>
      </c>
      <c r="EL94">
        <v>7.2706122611363995E-4</v>
      </c>
      <c r="EM94">
        <v>5386627</v>
      </c>
      <c r="EN94">
        <v>492</v>
      </c>
      <c r="EP94" t="s">
        <v>108</v>
      </c>
      <c r="EQ94">
        <v>7.2068800537772402E-4</v>
      </c>
      <c r="ER94">
        <v>5652190</v>
      </c>
      <c r="ES94">
        <v>501</v>
      </c>
      <c r="EU94" t="s">
        <v>107</v>
      </c>
      <c r="EV94">
        <v>1.1935837057768599E-3</v>
      </c>
      <c r="EW94">
        <v>26275556</v>
      </c>
      <c r="EX94">
        <v>1929</v>
      </c>
      <c r="EZ94" t="s">
        <v>107</v>
      </c>
      <c r="FA94">
        <v>1.20244024118126E-3</v>
      </c>
      <c r="FB94">
        <v>27418773</v>
      </c>
      <c r="FC94">
        <v>1928</v>
      </c>
      <c r="FE94" t="s">
        <v>107</v>
      </c>
      <c r="FF94">
        <v>1.3339077752426E-3</v>
      </c>
      <c r="FG94">
        <v>28947912</v>
      </c>
      <c r="FH94">
        <v>1866</v>
      </c>
      <c r="FJ94" t="s">
        <v>107</v>
      </c>
      <c r="FK94">
        <v>1.4023660072932499E-3</v>
      </c>
      <c r="FL94">
        <v>30027710</v>
      </c>
      <c r="FM94">
        <v>1858</v>
      </c>
      <c r="FO94" t="s">
        <v>105</v>
      </c>
      <c r="FP94">
        <v>9.9109804935327509E-4</v>
      </c>
      <c r="FQ94">
        <v>29437265</v>
      </c>
      <c r="FR94">
        <v>1955</v>
      </c>
      <c r="FT94" t="s">
        <v>105</v>
      </c>
      <c r="FU94">
        <v>9.5241357866320897E-4</v>
      </c>
      <c r="FV94">
        <v>29188217</v>
      </c>
      <c r="FW94">
        <v>1970</v>
      </c>
      <c r="FY94" t="s">
        <v>105</v>
      </c>
      <c r="FZ94">
        <v>9.8571937991948902E-4</v>
      </c>
      <c r="GA94">
        <v>27734222</v>
      </c>
      <c r="GB94">
        <v>1982</v>
      </c>
      <c r="GD94" t="s">
        <v>105</v>
      </c>
      <c r="GE94">
        <v>1.02531001290098E-3</v>
      </c>
      <c r="GF94">
        <v>24693960</v>
      </c>
      <c r="GG94">
        <v>1950</v>
      </c>
      <c r="GI94" t="s">
        <v>104</v>
      </c>
      <c r="GJ94">
        <v>9.2673983090084096E-4</v>
      </c>
      <c r="GK94">
        <v>23661940</v>
      </c>
      <c r="GL94">
        <v>1913</v>
      </c>
      <c r="GN94" t="s">
        <v>104</v>
      </c>
      <c r="GO94">
        <v>9.2646481083222298E-4</v>
      </c>
      <c r="GP94">
        <v>24661314</v>
      </c>
      <c r="GQ94">
        <v>1916</v>
      </c>
      <c r="GS94" t="s">
        <v>101</v>
      </c>
      <c r="GT94">
        <v>8.3609205924837203E-4</v>
      </c>
      <c r="GU94">
        <v>21718301</v>
      </c>
      <c r="GV94">
        <v>1814</v>
      </c>
      <c r="GX94" t="s">
        <v>101</v>
      </c>
      <c r="GY94">
        <v>8.5435008904454304E-4</v>
      </c>
      <c r="GZ94">
        <v>20610421</v>
      </c>
      <c r="HA94">
        <v>1799</v>
      </c>
      <c r="HC94" t="s">
        <v>101</v>
      </c>
      <c r="HD94">
        <v>8.4478879819323803E-4</v>
      </c>
      <c r="HE94">
        <v>20596904</v>
      </c>
      <c r="HF94">
        <v>1759</v>
      </c>
      <c r="HH94" t="s">
        <v>101</v>
      </c>
      <c r="HI94">
        <v>8.5870037369053403E-4</v>
      </c>
      <c r="HJ94">
        <v>16881754</v>
      </c>
      <c r="HK94">
        <v>1553</v>
      </c>
      <c r="HM94" t="s">
        <v>101</v>
      </c>
      <c r="HN94">
        <v>8.977143249264E-4</v>
      </c>
      <c r="HO94">
        <v>18157124</v>
      </c>
      <c r="HP94">
        <v>1568</v>
      </c>
      <c r="HR94" t="s">
        <v>99</v>
      </c>
      <c r="HS94">
        <v>7.3909724062296803E-4</v>
      </c>
      <c r="HT94">
        <v>12509234</v>
      </c>
      <c r="HU94">
        <v>930</v>
      </c>
      <c r="HW94" t="s">
        <v>98</v>
      </c>
      <c r="HX94">
        <v>7.2999656894204897E-4</v>
      </c>
      <c r="HY94">
        <v>10106156</v>
      </c>
      <c r="HZ94">
        <v>797</v>
      </c>
      <c r="IB94" t="s">
        <v>98</v>
      </c>
      <c r="IC94">
        <v>7.3042025908484902E-4</v>
      </c>
      <c r="ID94">
        <v>13471183</v>
      </c>
      <c r="IE94">
        <v>961</v>
      </c>
      <c r="IG94" t="s">
        <v>98</v>
      </c>
      <c r="IH94">
        <v>7.3616337710643795E-4</v>
      </c>
      <c r="II94">
        <v>11194754</v>
      </c>
      <c r="IJ94">
        <v>657</v>
      </c>
      <c r="IL94" t="s">
        <v>98</v>
      </c>
      <c r="IM94">
        <v>7.3759803149411201E-4</v>
      </c>
      <c r="IN94">
        <v>14256257</v>
      </c>
      <c r="IO94">
        <v>785</v>
      </c>
      <c r="IQ94" t="s">
        <v>98</v>
      </c>
      <c r="IR94">
        <v>7.3699820916009896E-4</v>
      </c>
      <c r="IS94">
        <v>10739926</v>
      </c>
      <c r="IT94">
        <v>650</v>
      </c>
      <c r="IV94" t="s">
        <v>98</v>
      </c>
      <c r="IW94">
        <v>7.2757340335112E-4</v>
      </c>
      <c r="IX94">
        <v>10993605</v>
      </c>
      <c r="IY94">
        <v>758</v>
      </c>
      <c r="JA94" t="s">
        <v>98</v>
      </c>
      <c r="JB94">
        <v>7.2749966526431298E-4</v>
      </c>
      <c r="JC94">
        <v>11227166</v>
      </c>
      <c r="JD94">
        <v>770</v>
      </c>
      <c r="JF94" t="s">
        <v>98</v>
      </c>
      <c r="JG94">
        <v>7.2758190681653998E-4</v>
      </c>
      <c r="JH94">
        <v>10945009</v>
      </c>
      <c r="JI94">
        <v>775</v>
      </c>
      <c r="JK94" t="s">
        <v>98</v>
      </c>
      <c r="JL94">
        <v>7.2890860513777497E-4</v>
      </c>
      <c r="JM94">
        <v>11011299</v>
      </c>
      <c r="JN94">
        <v>775</v>
      </c>
      <c r="JP94" t="s">
        <v>98</v>
      </c>
      <c r="JQ94">
        <v>7.3050329948485995E-4</v>
      </c>
      <c r="JR94">
        <v>11082973</v>
      </c>
      <c r="JS94">
        <v>919</v>
      </c>
      <c r="JU94" t="s">
        <v>98</v>
      </c>
      <c r="JV94">
        <v>7.2982337827931401E-4</v>
      </c>
      <c r="JW94">
        <v>8179634</v>
      </c>
      <c r="JX94">
        <v>895</v>
      </c>
      <c r="JZ94" t="s">
        <v>98</v>
      </c>
      <c r="KA94">
        <v>7.1936357156301295E-4</v>
      </c>
      <c r="KB94">
        <v>6977680</v>
      </c>
      <c r="KC94">
        <v>900</v>
      </c>
      <c r="KE94" t="s">
        <v>97</v>
      </c>
      <c r="KF94">
        <v>7.1059127226421703E-4</v>
      </c>
      <c r="KG94">
        <v>13761784</v>
      </c>
      <c r="KH94">
        <v>1071</v>
      </c>
      <c r="KJ94" t="s">
        <v>97</v>
      </c>
      <c r="KK94">
        <v>7.1049266759332704E-4</v>
      </c>
      <c r="KL94">
        <v>13855535</v>
      </c>
      <c r="KM94">
        <v>1067</v>
      </c>
      <c r="KO94" t="s">
        <v>97</v>
      </c>
      <c r="KP94">
        <v>7.1334755955928305E-4</v>
      </c>
      <c r="KQ94">
        <v>11155600</v>
      </c>
      <c r="KR94">
        <v>789</v>
      </c>
      <c r="KT94" t="s">
        <v>97</v>
      </c>
      <c r="KU94">
        <v>7.1336476395217699E-4</v>
      </c>
      <c r="KV94">
        <v>7439362</v>
      </c>
      <c r="KW94">
        <v>716</v>
      </c>
    </row>
    <row r="95" spans="1:309" x14ac:dyDescent="0.25">
      <c r="A95" t="s">
        <v>115</v>
      </c>
      <c r="B95">
        <v>2.6528290577199401E-3</v>
      </c>
      <c r="C95">
        <v>7183161</v>
      </c>
      <c r="D95">
        <v>1671</v>
      </c>
      <c r="F95" t="s">
        <v>216</v>
      </c>
      <c r="G95">
        <v>8.3471431714445699E-3</v>
      </c>
      <c r="H95">
        <v>12546468</v>
      </c>
      <c r="I95">
        <v>1557</v>
      </c>
      <c r="K95" t="s">
        <v>216</v>
      </c>
      <c r="L95">
        <v>8.3574039360439396E-3</v>
      </c>
      <c r="M95">
        <v>12889184</v>
      </c>
      <c r="N95">
        <v>1665</v>
      </c>
      <c r="P95" t="s">
        <v>115</v>
      </c>
      <c r="Q95">
        <v>2.66561908239047E-3</v>
      </c>
      <c r="R95">
        <v>7239186</v>
      </c>
      <c r="S95">
        <v>1670</v>
      </c>
      <c r="U95" t="s">
        <v>115</v>
      </c>
      <c r="V95">
        <v>2.7423975150106601E-3</v>
      </c>
      <c r="W95">
        <v>7736385</v>
      </c>
      <c r="X95">
        <v>1766</v>
      </c>
      <c r="Z95" t="s">
        <v>115</v>
      </c>
      <c r="AA95">
        <v>2.5787952052869901E-3</v>
      </c>
      <c r="AB95">
        <v>7798760</v>
      </c>
      <c r="AC95">
        <v>1793</v>
      </c>
      <c r="AE95" t="s">
        <v>115</v>
      </c>
      <c r="AF95">
        <v>2.52782953354995E-3</v>
      </c>
      <c r="AG95">
        <v>8118008</v>
      </c>
      <c r="AH95">
        <v>1777</v>
      </c>
      <c r="AJ95" t="s">
        <v>115</v>
      </c>
      <c r="AK95">
        <v>2.5430396160627399E-3</v>
      </c>
      <c r="AL95">
        <v>8128408</v>
      </c>
      <c r="AM95">
        <v>1784</v>
      </c>
      <c r="AO95" t="s">
        <v>115</v>
      </c>
      <c r="AP95">
        <v>2.4788355753274198E-3</v>
      </c>
      <c r="AQ95">
        <v>12165508</v>
      </c>
      <c r="AR95">
        <v>1774</v>
      </c>
      <c r="AT95" t="s">
        <v>112</v>
      </c>
      <c r="AU95">
        <v>7.5646106329779696E-4</v>
      </c>
      <c r="AV95">
        <v>7222719</v>
      </c>
      <c r="AW95">
        <v>1248</v>
      </c>
      <c r="AY95" t="s">
        <v>112</v>
      </c>
      <c r="AZ95">
        <v>7.5739725548938902E-4</v>
      </c>
      <c r="BA95">
        <v>7294408</v>
      </c>
      <c r="BB95">
        <v>1249</v>
      </c>
      <c r="BD95" t="s">
        <v>112</v>
      </c>
      <c r="BE95">
        <v>7.58630507512834E-4</v>
      </c>
      <c r="BF95">
        <v>7934009</v>
      </c>
      <c r="BG95">
        <v>1245</v>
      </c>
      <c r="BI95" t="s">
        <v>112</v>
      </c>
      <c r="BJ95">
        <v>7.5612546793421705E-4</v>
      </c>
      <c r="BK95">
        <v>7176061</v>
      </c>
      <c r="BL95">
        <v>1113</v>
      </c>
      <c r="BN95" t="s">
        <v>110</v>
      </c>
      <c r="BO95">
        <v>1.58921936960118E-3</v>
      </c>
      <c r="BP95">
        <v>11799571</v>
      </c>
      <c r="BQ95">
        <v>1790</v>
      </c>
      <c r="BS95" t="s">
        <v>110</v>
      </c>
      <c r="BT95">
        <v>1.5886979673994501E-3</v>
      </c>
      <c r="BU95">
        <v>12708860</v>
      </c>
      <c r="BV95">
        <v>1785</v>
      </c>
      <c r="BX95" t="s">
        <v>110</v>
      </c>
      <c r="BY95">
        <v>1.58498325792913E-3</v>
      </c>
      <c r="BZ95">
        <v>13560991</v>
      </c>
      <c r="CA95">
        <v>1778</v>
      </c>
      <c r="CC95" t="s">
        <v>110</v>
      </c>
      <c r="CD95">
        <v>1.44818895094262E-3</v>
      </c>
      <c r="CE95">
        <v>13430969</v>
      </c>
      <c r="CF95">
        <v>1807</v>
      </c>
      <c r="CH95" t="s">
        <v>110</v>
      </c>
      <c r="CI95">
        <v>1.53291776889017E-3</v>
      </c>
      <c r="CJ95">
        <v>14420008</v>
      </c>
      <c r="CK95">
        <v>1797</v>
      </c>
      <c r="CM95" t="s">
        <v>110</v>
      </c>
      <c r="CN95">
        <v>1.8411610220434001E-3</v>
      </c>
      <c r="CO95">
        <v>16508677</v>
      </c>
      <c r="CP95">
        <v>1790</v>
      </c>
      <c r="CR95" t="s">
        <v>110</v>
      </c>
      <c r="CS95">
        <v>1.6939418452742499E-3</v>
      </c>
      <c r="CT95">
        <v>16254648</v>
      </c>
      <c r="CU95">
        <v>1856</v>
      </c>
      <c r="CW95" t="s">
        <v>110</v>
      </c>
      <c r="CX95">
        <v>1.62940598984845E-3</v>
      </c>
      <c r="CY95">
        <v>16691972</v>
      </c>
      <c r="CZ95">
        <v>1863</v>
      </c>
      <c r="DB95" t="s">
        <v>110</v>
      </c>
      <c r="DC95">
        <v>1.38036590572838E-3</v>
      </c>
      <c r="DD95">
        <v>17599697</v>
      </c>
      <c r="DE95">
        <v>1834</v>
      </c>
      <c r="DG95" t="s">
        <v>110</v>
      </c>
      <c r="DH95">
        <v>1.55545399899615E-3</v>
      </c>
      <c r="DI95">
        <v>18654612</v>
      </c>
      <c r="DJ95">
        <v>1741</v>
      </c>
      <c r="DL95" t="s">
        <v>110</v>
      </c>
      <c r="DM95">
        <v>1.3121087022507599E-3</v>
      </c>
      <c r="DN95">
        <v>18497726</v>
      </c>
      <c r="DO95">
        <v>1802</v>
      </c>
      <c r="DQ95" t="s">
        <v>110</v>
      </c>
      <c r="DR95">
        <v>1.40889450467051E-3</v>
      </c>
      <c r="DS95">
        <v>19147271</v>
      </c>
      <c r="DT95">
        <v>1804</v>
      </c>
      <c r="DV95" t="s">
        <v>109</v>
      </c>
      <c r="DW95">
        <v>7.3943179417872498E-4</v>
      </c>
      <c r="DX95">
        <v>2765008</v>
      </c>
      <c r="DY95">
        <v>436</v>
      </c>
      <c r="EA95" t="s">
        <v>109</v>
      </c>
      <c r="EB95">
        <v>7.30236873968043E-4</v>
      </c>
      <c r="EC95">
        <v>3057149</v>
      </c>
      <c r="ED95">
        <v>440</v>
      </c>
      <c r="EF95" t="s">
        <v>109</v>
      </c>
      <c r="EG95">
        <v>7.2711042696050796E-4</v>
      </c>
      <c r="EH95">
        <v>2278102</v>
      </c>
      <c r="EI95">
        <v>279</v>
      </c>
      <c r="EK95" t="s">
        <v>109</v>
      </c>
      <c r="EL95">
        <v>7.2717840225948005E-4</v>
      </c>
      <c r="EM95">
        <v>3522747</v>
      </c>
      <c r="EN95">
        <v>443</v>
      </c>
      <c r="EP95" t="s">
        <v>109</v>
      </c>
      <c r="EQ95">
        <v>7.2070269074964795E-4</v>
      </c>
      <c r="ER95">
        <v>2734622</v>
      </c>
      <c r="ES95">
        <v>287</v>
      </c>
      <c r="EU95" t="s">
        <v>108</v>
      </c>
      <c r="EV95">
        <v>7.2055733686288701E-4</v>
      </c>
      <c r="EW95">
        <v>6195051</v>
      </c>
      <c r="EX95">
        <v>497</v>
      </c>
      <c r="EZ95" t="s">
        <v>108</v>
      </c>
      <c r="FA95">
        <v>7.2047049264948205E-4</v>
      </c>
      <c r="FB95">
        <v>6335614</v>
      </c>
      <c r="FC95">
        <v>502</v>
      </c>
      <c r="FE95" t="s">
        <v>108</v>
      </c>
      <c r="FF95">
        <v>7.2346013514902E-4</v>
      </c>
      <c r="FG95">
        <v>6456187</v>
      </c>
      <c r="FH95">
        <v>507</v>
      </c>
      <c r="FJ95" t="s">
        <v>108</v>
      </c>
      <c r="FK95">
        <v>7.2360243614287903E-4</v>
      </c>
      <c r="FL95">
        <v>10821882</v>
      </c>
      <c r="FM95">
        <v>676</v>
      </c>
      <c r="FO95" t="s">
        <v>106</v>
      </c>
      <c r="FP95">
        <v>7.2611926916748605E-4</v>
      </c>
      <c r="FQ95">
        <v>1564115</v>
      </c>
      <c r="FR95">
        <v>160</v>
      </c>
      <c r="FT95" t="s">
        <v>106</v>
      </c>
      <c r="FU95">
        <v>7.1730147808783597E-4</v>
      </c>
      <c r="FV95">
        <v>1791028</v>
      </c>
      <c r="FW95">
        <v>272</v>
      </c>
      <c r="FY95" t="s">
        <v>106</v>
      </c>
      <c r="FZ95">
        <v>7.2318921300184701E-4</v>
      </c>
      <c r="GA95">
        <v>1545734</v>
      </c>
      <c r="GB95">
        <v>274</v>
      </c>
      <c r="GD95" t="s">
        <v>106</v>
      </c>
      <c r="GE95">
        <v>7.29142991294623E-4</v>
      </c>
      <c r="GF95">
        <v>1102300</v>
      </c>
      <c r="GG95">
        <v>267</v>
      </c>
      <c r="GI95" t="s">
        <v>105</v>
      </c>
      <c r="GJ95">
        <v>1.03032128901695E-3</v>
      </c>
      <c r="GK95">
        <v>24542354</v>
      </c>
      <c r="GL95">
        <v>1974</v>
      </c>
      <c r="GN95" t="s">
        <v>105</v>
      </c>
      <c r="GO95">
        <v>9.98851548348455E-4</v>
      </c>
      <c r="GP95">
        <v>25286375</v>
      </c>
      <c r="GQ95">
        <v>1862</v>
      </c>
      <c r="GS95" t="s">
        <v>102</v>
      </c>
      <c r="GT95">
        <v>7.3302801306579599E-4</v>
      </c>
      <c r="GU95">
        <v>21123808</v>
      </c>
      <c r="GV95">
        <v>1690</v>
      </c>
      <c r="GX95" t="s">
        <v>102</v>
      </c>
      <c r="GY95">
        <v>7.3995108827792705E-4</v>
      </c>
      <c r="GZ95">
        <v>20007386</v>
      </c>
      <c r="HA95">
        <v>1675</v>
      </c>
      <c r="HC95" t="s">
        <v>102</v>
      </c>
      <c r="HD95">
        <v>7.4189144165758903E-4</v>
      </c>
      <c r="HE95">
        <v>20047833</v>
      </c>
      <c r="HF95">
        <v>1637</v>
      </c>
      <c r="HH95" t="s">
        <v>102</v>
      </c>
      <c r="HI95">
        <v>7.4229369720293199E-4</v>
      </c>
      <c r="HJ95">
        <v>11664815</v>
      </c>
      <c r="HK95">
        <v>1177</v>
      </c>
      <c r="HM95" t="s">
        <v>102</v>
      </c>
      <c r="HN95">
        <v>7.48781273158798E-4</v>
      </c>
      <c r="HO95">
        <v>19962682</v>
      </c>
      <c r="HP95">
        <v>1460</v>
      </c>
      <c r="HR95" t="s">
        <v>100</v>
      </c>
      <c r="HS95">
        <v>1.57155877532338E-3</v>
      </c>
      <c r="HT95">
        <v>27088445</v>
      </c>
      <c r="HU95">
        <v>2186</v>
      </c>
      <c r="HW95" t="s">
        <v>99</v>
      </c>
      <c r="HX95">
        <v>7.3268151565441197E-4</v>
      </c>
      <c r="HY95">
        <v>14689324</v>
      </c>
      <c r="HZ95">
        <v>1096</v>
      </c>
      <c r="IB95" t="s">
        <v>99</v>
      </c>
      <c r="IC95">
        <v>7.3202771352872103E-4</v>
      </c>
      <c r="ID95">
        <v>13696058</v>
      </c>
      <c r="IE95">
        <v>1023</v>
      </c>
      <c r="IG95" t="s">
        <v>99</v>
      </c>
      <c r="IH95">
        <v>7.3639746703975796E-4</v>
      </c>
      <c r="II95">
        <v>13219112</v>
      </c>
      <c r="IJ95">
        <v>1059</v>
      </c>
      <c r="IL95" t="s">
        <v>99</v>
      </c>
      <c r="IM95">
        <v>7.3220781099038999E-4</v>
      </c>
      <c r="IN95">
        <v>12060354</v>
      </c>
      <c r="IO95">
        <v>921</v>
      </c>
      <c r="IQ95" t="s">
        <v>99</v>
      </c>
      <c r="IR95">
        <v>7.3739481210473095E-4</v>
      </c>
      <c r="IS95">
        <v>12539549</v>
      </c>
      <c r="IT95">
        <v>923</v>
      </c>
      <c r="IV95" t="s">
        <v>99</v>
      </c>
      <c r="IW95">
        <v>7.31376551338593E-4</v>
      </c>
      <c r="IX95">
        <v>15999217</v>
      </c>
      <c r="IY95">
        <v>1036</v>
      </c>
      <c r="JA95" t="s">
        <v>99</v>
      </c>
      <c r="JB95">
        <v>7.3026763176403599E-4</v>
      </c>
      <c r="JC95">
        <v>12319353</v>
      </c>
      <c r="JD95">
        <v>928</v>
      </c>
      <c r="JF95" t="s">
        <v>99</v>
      </c>
      <c r="JG95">
        <v>7.3175516822187496E-4</v>
      </c>
      <c r="JH95">
        <v>11959492</v>
      </c>
      <c r="JI95">
        <v>939</v>
      </c>
      <c r="JK95" t="s">
        <v>99</v>
      </c>
      <c r="JL95">
        <v>7.3550232020217496E-4</v>
      </c>
      <c r="JM95">
        <v>12037333</v>
      </c>
      <c r="JN95">
        <v>928</v>
      </c>
      <c r="JP95" t="s">
        <v>99</v>
      </c>
      <c r="JQ95">
        <v>7.3692780343029903E-4</v>
      </c>
      <c r="JR95">
        <v>11936072</v>
      </c>
      <c r="JS95">
        <v>927</v>
      </c>
      <c r="JU95" t="s">
        <v>99</v>
      </c>
      <c r="JV95">
        <v>7.3521504032256896E-4</v>
      </c>
      <c r="JW95">
        <v>12219400</v>
      </c>
      <c r="JX95">
        <v>1074</v>
      </c>
      <c r="JZ95" t="s">
        <v>99</v>
      </c>
      <c r="KA95">
        <v>7.2221050453529802E-4</v>
      </c>
      <c r="KB95">
        <v>9247243</v>
      </c>
      <c r="KC95">
        <v>944</v>
      </c>
      <c r="KE95" t="s">
        <v>98</v>
      </c>
      <c r="KF95">
        <v>7.1899160863257195E-4</v>
      </c>
      <c r="KG95">
        <v>9423918</v>
      </c>
      <c r="KH95">
        <v>791</v>
      </c>
      <c r="KJ95" t="s">
        <v>98</v>
      </c>
      <c r="KK95">
        <v>7.1870000848261398E-4</v>
      </c>
      <c r="KL95">
        <v>12866293</v>
      </c>
      <c r="KM95">
        <v>962</v>
      </c>
      <c r="KO95" t="s">
        <v>98</v>
      </c>
      <c r="KP95">
        <v>7.2022046120097903E-4</v>
      </c>
      <c r="KQ95">
        <v>11970030</v>
      </c>
      <c r="KR95">
        <v>819</v>
      </c>
      <c r="KT95" t="s">
        <v>98</v>
      </c>
      <c r="KU95">
        <v>7.2029368745027997E-4</v>
      </c>
      <c r="KV95">
        <v>6876586</v>
      </c>
      <c r="KW95">
        <v>508</v>
      </c>
    </row>
    <row r="96" spans="1:309" x14ac:dyDescent="0.25">
      <c r="A96" t="s">
        <v>116</v>
      </c>
      <c r="B96">
        <v>7.5910931174089005E-4</v>
      </c>
      <c r="C96">
        <v>0</v>
      </c>
      <c r="D96">
        <v>0</v>
      </c>
      <c r="F96" t="s">
        <v>217</v>
      </c>
      <c r="G96">
        <v>7.7044040398679297E-4</v>
      </c>
      <c r="H96">
        <v>3946988</v>
      </c>
      <c r="I96">
        <v>1010</v>
      </c>
      <c r="K96" t="s">
        <v>217</v>
      </c>
      <c r="L96">
        <v>7.7595271155978299E-4</v>
      </c>
      <c r="M96">
        <v>4320829</v>
      </c>
      <c r="N96">
        <v>1182</v>
      </c>
      <c r="P96" t="s">
        <v>116</v>
      </c>
      <c r="Q96">
        <v>7.6238881829733096E-4</v>
      </c>
      <c r="R96">
        <v>0</v>
      </c>
      <c r="S96">
        <v>0</v>
      </c>
      <c r="U96" t="s">
        <v>116</v>
      </c>
      <c r="V96">
        <v>7.5585789871504105E-4</v>
      </c>
      <c r="W96">
        <v>0</v>
      </c>
      <c r="X96">
        <v>0</v>
      </c>
      <c r="Z96" t="s">
        <v>116</v>
      </c>
      <c r="AA96">
        <v>7.4943792155883102E-4</v>
      </c>
      <c r="AB96">
        <v>0</v>
      </c>
      <c r="AC96">
        <v>0</v>
      </c>
      <c r="AE96" t="s">
        <v>116</v>
      </c>
      <c r="AF96">
        <v>7.55287009063444E-4</v>
      </c>
      <c r="AG96">
        <v>0</v>
      </c>
      <c r="AH96">
        <v>0</v>
      </c>
      <c r="AJ96" t="s">
        <v>116</v>
      </c>
      <c r="AK96">
        <v>7.5853350189633399E-4</v>
      </c>
      <c r="AL96">
        <v>0</v>
      </c>
      <c r="AM96">
        <v>0</v>
      </c>
      <c r="AO96" t="s">
        <v>116</v>
      </c>
      <c r="AP96">
        <v>7.6180802437785596E-4</v>
      </c>
      <c r="AQ96">
        <v>0</v>
      </c>
      <c r="AR96">
        <v>0</v>
      </c>
      <c r="AT96" t="s">
        <v>113</v>
      </c>
      <c r="AU96">
        <v>7.4585778041699096E-4</v>
      </c>
      <c r="AV96">
        <v>2812316</v>
      </c>
      <c r="AW96">
        <v>646</v>
      </c>
      <c r="AY96" t="s">
        <v>113</v>
      </c>
      <c r="AZ96">
        <v>7.4636422619431004E-4</v>
      </c>
      <c r="BA96">
        <v>4818810</v>
      </c>
      <c r="BB96">
        <v>640</v>
      </c>
      <c r="BD96" t="s">
        <v>113</v>
      </c>
      <c r="BE96">
        <v>7.4666524934126604E-4</v>
      </c>
      <c r="BF96">
        <v>2364733</v>
      </c>
      <c r="BG96">
        <v>590</v>
      </c>
      <c r="BI96" t="s">
        <v>113</v>
      </c>
      <c r="BJ96">
        <v>7.4005357736938696E-4</v>
      </c>
      <c r="BK96">
        <v>1884685</v>
      </c>
      <c r="BL96">
        <v>301</v>
      </c>
      <c r="BN96" t="s">
        <v>111</v>
      </c>
      <c r="BO96">
        <v>8.42699563577729E-4</v>
      </c>
      <c r="BP96">
        <v>8560827</v>
      </c>
      <c r="BQ96">
        <v>1433</v>
      </c>
      <c r="BS96" t="s">
        <v>111</v>
      </c>
      <c r="BT96">
        <v>8.4862033544628904E-4</v>
      </c>
      <c r="BU96">
        <v>9120483</v>
      </c>
      <c r="BV96">
        <v>1255</v>
      </c>
      <c r="BX96" t="s">
        <v>111</v>
      </c>
      <c r="BY96">
        <v>8.2967978153010002E-4</v>
      </c>
      <c r="BZ96">
        <v>8259290</v>
      </c>
      <c r="CA96">
        <v>1106</v>
      </c>
      <c r="CC96" t="s">
        <v>111</v>
      </c>
      <c r="CD96">
        <v>8.3012358832519498E-4</v>
      </c>
      <c r="CE96">
        <v>11070247</v>
      </c>
      <c r="CF96">
        <v>1361</v>
      </c>
      <c r="CH96" t="s">
        <v>111</v>
      </c>
      <c r="CI96">
        <v>8.4571035733167104E-4</v>
      </c>
      <c r="CJ96">
        <v>11608994</v>
      </c>
      <c r="CK96">
        <v>1374</v>
      </c>
      <c r="CM96" t="s">
        <v>111</v>
      </c>
      <c r="CN96">
        <v>8.3519398368679003E-4</v>
      </c>
      <c r="CO96">
        <v>11421227</v>
      </c>
      <c r="CP96">
        <v>1272</v>
      </c>
      <c r="CR96" t="s">
        <v>111</v>
      </c>
      <c r="CS96">
        <v>8.3765935054071704E-4</v>
      </c>
      <c r="CT96">
        <v>12759040</v>
      </c>
      <c r="CU96">
        <v>1362</v>
      </c>
      <c r="CW96" t="s">
        <v>111</v>
      </c>
      <c r="CX96">
        <v>8.35544629667989E-4</v>
      </c>
      <c r="CY96">
        <v>13484659</v>
      </c>
      <c r="CZ96">
        <v>1468</v>
      </c>
      <c r="DB96" t="s">
        <v>111</v>
      </c>
      <c r="DC96">
        <v>8.2870457594690701E-4</v>
      </c>
      <c r="DD96">
        <v>15080743</v>
      </c>
      <c r="DE96">
        <v>1493</v>
      </c>
      <c r="DG96" t="s">
        <v>111</v>
      </c>
      <c r="DH96">
        <v>8.1563855301041203E-4</v>
      </c>
      <c r="DI96">
        <v>15561067</v>
      </c>
      <c r="DJ96">
        <v>1472</v>
      </c>
      <c r="DL96" t="s">
        <v>111</v>
      </c>
      <c r="DM96">
        <v>7.9496741977447098E-4</v>
      </c>
      <c r="DN96">
        <v>15293036</v>
      </c>
      <c r="DO96">
        <v>1399</v>
      </c>
      <c r="DQ96" t="s">
        <v>111</v>
      </c>
      <c r="DR96">
        <v>8.1637517381686101E-4</v>
      </c>
      <c r="DS96">
        <v>14589386</v>
      </c>
      <c r="DT96">
        <v>1422</v>
      </c>
      <c r="DV96" t="s">
        <v>110</v>
      </c>
      <c r="DW96">
        <v>1.4285259226187201E-3</v>
      </c>
      <c r="DX96">
        <v>18728967</v>
      </c>
      <c r="DY96">
        <v>1833</v>
      </c>
      <c r="EA96" t="s">
        <v>110</v>
      </c>
      <c r="EB96">
        <v>1.33767524197008E-3</v>
      </c>
      <c r="EC96">
        <v>20316239</v>
      </c>
      <c r="ED96">
        <v>1839</v>
      </c>
      <c r="EF96" t="s">
        <v>110</v>
      </c>
      <c r="EG96">
        <v>1.33133562423081E-3</v>
      </c>
      <c r="EH96">
        <v>21395393</v>
      </c>
      <c r="EI96">
        <v>1858</v>
      </c>
      <c r="EK96" t="s">
        <v>110</v>
      </c>
      <c r="EL96">
        <v>1.2655604005527099E-3</v>
      </c>
      <c r="EM96">
        <v>21894885</v>
      </c>
      <c r="EN96">
        <v>1850</v>
      </c>
      <c r="EP96" t="s">
        <v>110</v>
      </c>
      <c r="EQ96">
        <v>1.2761259909524101E-3</v>
      </c>
      <c r="ER96">
        <v>23730177</v>
      </c>
      <c r="ES96">
        <v>1912</v>
      </c>
      <c r="EU96" t="s">
        <v>109</v>
      </c>
      <c r="EV96">
        <v>7.2110910493825497E-4</v>
      </c>
      <c r="EW96">
        <v>3082120</v>
      </c>
      <c r="EX96">
        <v>283</v>
      </c>
      <c r="EZ96" t="s">
        <v>109</v>
      </c>
      <c r="FA96">
        <v>7.2130518012628703E-4</v>
      </c>
      <c r="FB96">
        <v>3334257</v>
      </c>
      <c r="FC96">
        <v>296</v>
      </c>
      <c r="FE96" t="s">
        <v>109</v>
      </c>
      <c r="FF96">
        <v>7.2422531900890902E-4</v>
      </c>
      <c r="FG96">
        <v>3468616</v>
      </c>
      <c r="FH96">
        <v>295</v>
      </c>
      <c r="FJ96" t="s">
        <v>109</v>
      </c>
      <c r="FK96">
        <v>7.2439603206236197E-4</v>
      </c>
      <c r="FL96">
        <v>3820731</v>
      </c>
      <c r="FM96">
        <v>296</v>
      </c>
      <c r="FO96" t="s">
        <v>107</v>
      </c>
      <c r="FP96">
        <v>1.4547561908181601E-3</v>
      </c>
      <c r="FQ96">
        <v>32126404</v>
      </c>
      <c r="FR96">
        <v>1843</v>
      </c>
      <c r="FT96" t="s">
        <v>107</v>
      </c>
      <c r="FU96">
        <v>1.4850797228367599E-3</v>
      </c>
      <c r="FV96">
        <v>32333613</v>
      </c>
      <c r="FW96">
        <v>1858</v>
      </c>
      <c r="FY96" t="s">
        <v>107</v>
      </c>
      <c r="FZ96">
        <v>1.5503708559196699E-3</v>
      </c>
      <c r="GA96">
        <v>31352382</v>
      </c>
      <c r="GB96">
        <v>1894</v>
      </c>
      <c r="GD96" t="s">
        <v>107</v>
      </c>
      <c r="GE96">
        <v>1.78842462807894E-3</v>
      </c>
      <c r="GF96">
        <v>28978992</v>
      </c>
      <c r="GG96">
        <v>1863</v>
      </c>
      <c r="GI96" t="s">
        <v>106</v>
      </c>
      <c r="GJ96">
        <v>7.2873792817925202E-4</v>
      </c>
      <c r="GK96">
        <v>6841023</v>
      </c>
      <c r="GL96">
        <v>338</v>
      </c>
      <c r="GN96" t="s">
        <v>106</v>
      </c>
      <c r="GO96">
        <v>7.2764284188982296E-4</v>
      </c>
      <c r="GP96">
        <v>3608863</v>
      </c>
      <c r="GQ96">
        <v>160</v>
      </c>
      <c r="GS96" t="s">
        <v>103</v>
      </c>
      <c r="GT96">
        <v>7.2210846971480802E-4</v>
      </c>
      <c r="GU96">
        <v>18847024</v>
      </c>
      <c r="GV96">
        <v>1293</v>
      </c>
      <c r="GX96" t="s">
        <v>103</v>
      </c>
      <c r="GY96">
        <v>7.2416612346676605E-4</v>
      </c>
      <c r="GZ96">
        <v>17669497</v>
      </c>
      <c r="HA96">
        <v>1275</v>
      </c>
      <c r="HC96" t="s">
        <v>103</v>
      </c>
      <c r="HD96">
        <v>7.2707519697246502E-4</v>
      </c>
      <c r="HE96">
        <v>11882185</v>
      </c>
      <c r="HF96">
        <v>919</v>
      </c>
      <c r="HH96" t="s">
        <v>103</v>
      </c>
      <c r="HI96">
        <v>7.3304047589636703E-4</v>
      </c>
      <c r="HJ96">
        <v>10310166</v>
      </c>
      <c r="HK96">
        <v>739</v>
      </c>
      <c r="HM96" t="s">
        <v>103</v>
      </c>
      <c r="HN96">
        <v>7.3724656341225998E-4</v>
      </c>
      <c r="HO96">
        <v>15566109</v>
      </c>
      <c r="HP96">
        <v>1150</v>
      </c>
      <c r="HR96" t="s">
        <v>101</v>
      </c>
      <c r="HS96">
        <v>8.7678507404730598E-4</v>
      </c>
      <c r="HT96">
        <v>17230996</v>
      </c>
      <c r="HU96">
        <v>1556</v>
      </c>
      <c r="HW96" t="s">
        <v>100</v>
      </c>
      <c r="HX96">
        <v>1.54448287446723E-3</v>
      </c>
      <c r="HY96">
        <v>28645918</v>
      </c>
      <c r="HZ96">
        <v>2124</v>
      </c>
      <c r="IB96" t="s">
        <v>100</v>
      </c>
      <c r="IC96">
        <v>1.5437258129572999E-3</v>
      </c>
      <c r="ID96">
        <v>29370214</v>
      </c>
      <c r="IE96">
        <v>2204</v>
      </c>
      <c r="IG96" t="s">
        <v>100</v>
      </c>
      <c r="IH96">
        <v>1.5579243874374201E-3</v>
      </c>
      <c r="II96">
        <v>27007105</v>
      </c>
      <c r="IJ96">
        <v>1954</v>
      </c>
      <c r="IL96" t="s">
        <v>100</v>
      </c>
      <c r="IM96">
        <v>1.6252282440271501E-3</v>
      </c>
      <c r="IN96">
        <v>25964224</v>
      </c>
      <c r="IO96">
        <v>1949</v>
      </c>
      <c r="IQ96" t="s">
        <v>100</v>
      </c>
      <c r="IR96">
        <v>1.57815111061939E-3</v>
      </c>
      <c r="IS96">
        <v>26777194</v>
      </c>
      <c r="IT96">
        <v>2000</v>
      </c>
      <c r="IV96" t="s">
        <v>100</v>
      </c>
      <c r="IW96">
        <v>1.60499488795564E-3</v>
      </c>
      <c r="IX96">
        <v>26981423</v>
      </c>
      <c r="IY96">
        <v>2106</v>
      </c>
      <c r="JA96" t="s">
        <v>100</v>
      </c>
      <c r="JB96">
        <v>1.9592787361259402E-3</v>
      </c>
      <c r="JC96">
        <v>28798671</v>
      </c>
      <c r="JD96">
        <v>2040</v>
      </c>
      <c r="JF96" t="s">
        <v>100</v>
      </c>
      <c r="JG96">
        <v>1.74281794048389E-3</v>
      </c>
      <c r="JH96">
        <v>27541827</v>
      </c>
      <c r="JI96">
        <v>2260</v>
      </c>
      <c r="JK96" t="s">
        <v>100</v>
      </c>
      <c r="JL96">
        <v>1.7025446546278099E-3</v>
      </c>
      <c r="JM96">
        <v>25957935</v>
      </c>
      <c r="JN96">
        <v>2056</v>
      </c>
      <c r="JP96" t="s">
        <v>100</v>
      </c>
      <c r="JQ96">
        <v>1.7513428845022201E-3</v>
      </c>
      <c r="JR96">
        <v>27371475</v>
      </c>
      <c r="JS96">
        <v>2264</v>
      </c>
      <c r="JU96" t="s">
        <v>100</v>
      </c>
      <c r="JV96">
        <v>1.78236009434263E-3</v>
      </c>
      <c r="JW96">
        <v>27694262</v>
      </c>
      <c r="JX96">
        <v>2181</v>
      </c>
      <c r="JZ96" t="s">
        <v>100</v>
      </c>
      <c r="KA96">
        <v>8.5209625123013901E-4</v>
      </c>
      <c r="KB96">
        <v>20267501</v>
      </c>
      <c r="KC96">
        <v>2047</v>
      </c>
      <c r="KE96" t="s">
        <v>99</v>
      </c>
      <c r="KF96">
        <v>7.2340833801608402E-4</v>
      </c>
      <c r="KG96">
        <v>12870214</v>
      </c>
      <c r="KH96">
        <v>1109</v>
      </c>
      <c r="KJ96" t="s">
        <v>99</v>
      </c>
      <c r="KK96">
        <v>7.2207313669559402E-4</v>
      </c>
      <c r="KL96">
        <v>12886530</v>
      </c>
      <c r="KM96">
        <v>962</v>
      </c>
      <c r="KO96" t="s">
        <v>99</v>
      </c>
      <c r="KP96">
        <v>7.2611967107006205E-4</v>
      </c>
      <c r="KQ96">
        <v>12240026</v>
      </c>
      <c r="KR96">
        <v>944</v>
      </c>
      <c r="KT96" t="s">
        <v>99</v>
      </c>
      <c r="KU96">
        <v>7.2647756021674496E-4</v>
      </c>
      <c r="KV96">
        <v>11774871</v>
      </c>
      <c r="KW96">
        <v>1057</v>
      </c>
    </row>
    <row r="97" spans="1:309" x14ac:dyDescent="0.25">
      <c r="A97" t="s">
        <v>117</v>
      </c>
      <c r="B97">
        <v>7.9977998625458302E-4</v>
      </c>
      <c r="C97">
        <v>3509468</v>
      </c>
      <c r="D97">
        <v>926</v>
      </c>
      <c r="F97" t="s">
        <v>218</v>
      </c>
      <c r="G97">
        <v>8.4988743679323105E-4</v>
      </c>
      <c r="H97">
        <v>3290286</v>
      </c>
      <c r="I97">
        <v>909</v>
      </c>
      <c r="K97" t="s">
        <v>218</v>
      </c>
      <c r="L97">
        <v>8.5665686575277895E-4</v>
      </c>
      <c r="M97">
        <v>3612372</v>
      </c>
      <c r="N97">
        <v>1081</v>
      </c>
      <c r="P97" t="s">
        <v>117</v>
      </c>
      <c r="Q97">
        <v>7.97666940145223E-4</v>
      </c>
      <c r="R97">
        <v>3496671</v>
      </c>
      <c r="S97">
        <v>923</v>
      </c>
      <c r="U97" t="s">
        <v>117</v>
      </c>
      <c r="V97">
        <v>7.9847393693230101E-4</v>
      </c>
      <c r="W97">
        <v>3411764</v>
      </c>
      <c r="X97">
        <v>921</v>
      </c>
      <c r="Z97" t="s">
        <v>117</v>
      </c>
      <c r="AA97">
        <v>7.9587272896360604E-4</v>
      </c>
      <c r="AB97">
        <v>4110154</v>
      </c>
      <c r="AC97">
        <v>1173</v>
      </c>
      <c r="AE97" t="s">
        <v>117</v>
      </c>
      <c r="AF97">
        <v>7.97835575254019E-4</v>
      </c>
      <c r="AG97">
        <v>4289270</v>
      </c>
      <c r="AH97">
        <v>1039</v>
      </c>
      <c r="AJ97" t="s">
        <v>117</v>
      </c>
      <c r="AK97">
        <v>8.0372129835291895E-4</v>
      </c>
      <c r="AL97">
        <v>4632753</v>
      </c>
      <c r="AM97">
        <v>1191</v>
      </c>
      <c r="AO97" t="s">
        <v>117</v>
      </c>
      <c r="AP97">
        <v>7.9558072330612002E-4</v>
      </c>
      <c r="AQ97">
        <v>7268862</v>
      </c>
      <c r="AR97">
        <v>1185</v>
      </c>
      <c r="AT97" t="s">
        <v>114</v>
      </c>
      <c r="AU97">
        <v>7.4629162257497004E-4</v>
      </c>
      <c r="AV97">
        <v>813627</v>
      </c>
      <c r="AW97">
        <v>185</v>
      </c>
      <c r="AY97" t="s">
        <v>114</v>
      </c>
      <c r="AZ97">
        <v>7.4724820301084495E-4</v>
      </c>
      <c r="BA97">
        <v>880741</v>
      </c>
      <c r="BB97">
        <v>180</v>
      </c>
      <c r="BD97" t="s">
        <v>114</v>
      </c>
      <c r="BE97">
        <v>7.4735812787761198E-4</v>
      </c>
      <c r="BF97">
        <v>1061086</v>
      </c>
      <c r="BG97">
        <v>181</v>
      </c>
      <c r="BI97" t="s">
        <v>114</v>
      </c>
      <c r="BJ97">
        <v>7.4118359980935699E-4</v>
      </c>
      <c r="BK97">
        <v>1043231</v>
      </c>
      <c r="BL97">
        <v>179</v>
      </c>
      <c r="BN97" t="s">
        <v>112</v>
      </c>
      <c r="BO97">
        <v>7.5044967812171398E-4</v>
      </c>
      <c r="BP97">
        <v>7442554</v>
      </c>
      <c r="BQ97">
        <v>1111</v>
      </c>
      <c r="BS97" t="s">
        <v>112</v>
      </c>
      <c r="BT97">
        <v>7.5000279561089503E-4</v>
      </c>
      <c r="BU97">
        <v>8145442</v>
      </c>
      <c r="BV97">
        <v>1126</v>
      </c>
      <c r="BX97" t="s">
        <v>112</v>
      </c>
      <c r="BY97">
        <v>7.4314662618398897E-4</v>
      </c>
      <c r="BZ97">
        <v>8732920</v>
      </c>
      <c r="CA97">
        <v>1110</v>
      </c>
      <c r="CC97" t="s">
        <v>112</v>
      </c>
      <c r="CD97">
        <v>7.4810097895576099E-4</v>
      </c>
      <c r="CE97">
        <v>8913250</v>
      </c>
      <c r="CF97">
        <v>1125</v>
      </c>
      <c r="CH97" t="s">
        <v>112</v>
      </c>
      <c r="CI97">
        <v>7.4550582264931199E-4</v>
      </c>
      <c r="CJ97">
        <v>9289523</v>
      </c>
      <c r="CK97">
        <v>1135</v>
      </c>
      <c r="CM97" t="s">
        <v>112</v>
      </c>
      <c r="CN97">
        <v>7.4548483179472504E-4</v>
      </c>
      <c r="CO97">
        <v>10280026</v>
      </c>
      <c r="CP97">
        <v>1136</v>
      </c>
      <c r="CR97" t="s">
        <v>112</v>
      </c>
      <c r="CS97">
        <v>7.4692974951650801E-4</v>
      </c>
      <c r="CT97">
        <v>10282069</v>
      </c>
      <c r="CU97">
        <v>1125</v>
      </c>
      <c r="CW97" t="s">
        <v>112</v>
      </c>
      <c r="CX97">
        <v>7.47056347390706E-4</v>
      </c>
      <c r="CY97">
        <v>10619810</v>
      </c>
      <c r="CZ97">
        <v>1131</v>
      </c>
      <c r="DB97" t="s">
        <v>112</v>
      </c>
      <c r="DC97">
        <v>7.48136236477131E-4</v>
      </c>
      <c r="DD97">
        <v>11839819</v>
      </c>
      <c r="DE97">
        <v>1144</v>
      </c>
      <c r="DG97" t="s">
        <v>112</v>
      </c>
      <c r="DH97">
        <v>7.4728006814742598E-4</v>
      </c>
      <c r="DI97">
        <v>12509160</v>
      </c>
      <c r="DJ97">
        <v>1147</v>
      </c>
      <c r="DL97" t="s">
        <v>112</v>
      </c>
      <c r="DM97">
        <v>7.3407093160980695E-4</v>
      </c>
      <c r="DN97">
        <v>13377773</v>
      </c>
      <c r="DO97">
        <v>1416</v>
      </c>
      <c r="DQ97" t="s">
        <v>112</v>
      </c>
      <c r="DR97">
        <v>7.5169659345938498E-4</v>
      </c>
      <c r="DS97">
        <v>13117898</v>
      </c>
      <c r="DT97">
        <v>1296</v>
      </c>
      <c r="DV97" t="s">
        <v>111</v>
      </c>
      <c r="DW97">
        <v>8.2245082270612595E-4</v>
      </c>
      <c r="DX97">
        <v>14142005</v>
      </c>
      <c r="DY97">
        <v>1439</v>
      </c>
      <c r="EA97" t="s">
        <v>111</v>
      </c>
      <c r="EB97">
        <v>8.1088319037682204E-4</v>
      </c>
      <c r="EC97">
        <v>17417876</v>
      </c>
      <c r="ED97">
        <v>1548</v>
      </c>
      <c r="EF97" t="s">
        <v>111</v>
      </c>
      <c r="EG97">
        <v>7.9821673601742998E-4</v>
      </c>
      <c r="EH97">
        <v>16566332</v>
      </c>
      <c r="EI97">
        <v>1453</v>
      </c>
      <c r="EK97" t="s">
        <v>111</v>
      </c>
      <c r="EL97">
        <v>8.0535773672078099E-4</v>
      </c>
      <c r="EM97">
        <v>17222743</v>
      </c>
      <c r="EN97">
        <v>1441</v>
      </c>
      <c r="EP97" t="s">
        <v>111</v>
      </c>
      <c r="EQ97">
        <v>7.9426011727244596E-4</v>
      </c>
      <c r="ER97">
        <v>18104678</v>
      </c>
      <c r="ES97">
        <v>1454</v>
      </c>
      <c r="EU97" t="s">
        <v>110</v>
      </c>
      <c r="EV97">
        <v>1.34154559700229E-3</v>
      </c>
      <c r="EW97">
        <v>26375658</v>
      </c>
      <c r="EX97">
        <v>1889</v>
      </c>
      <c r="EZ97" t="s">
        <v>110</v>
      </c>
      <c r="FA97">
        <v>1.5723921453360901E-3</v>
      </c>
      <c r="FB97">
        <v>28746961</v>
      </c>
      <c r="FC97">
        <v>1880</v>
      </c>
      <c r="FE97" t="s">
        <v>110</v>
      </c>
      <c r="FF97">
        <v>1.7192777804716599E-3</v>
      </c>
      <c r="FG97">
        <v>30377678</v>
      </c>
      <c r="FH97">
        <v>1819</v>
      </c>
      <c r="FJ97" t="s">
        <v>110</v>
      </c>
      <c r="FK97">
        <v>1.9103773784614701E-3</v>
      </c>
      <c r="FL97">
        <v>33027874</v>
      </c>
      <c r="FM97">
        <v>1858</v>
      </c>
      <c r="FO97" t="s">
        <v>108</v>
      </c>
      <c r="FP97">
        <v>7.2666703218697397E-4</v>
      </c>
      <c r="FQ97">
        <v>11345589</v>
      </c>
      <c r="FR97">
        <v>677</v>
      </c>
      <c r="FT97" t="s">
        <v>108</v>
      </c>
      <c r="FU97">
        <v>7.1820568985646695E-4</v>
      </c>
      <c r="FV97">
        <v>11037282</v>
      </c>
      <c r="FW97">
        <v>678</v>
      </c>
      <c r="FY97" t="s">
        <v>108</v>
      </c>
      <c r="FZ97">
        <v>7.2401589821856805E-4</v>
      </c>
      <c r="GA97">
        <v>10016881</v>
      </c>
      <c r="GB97">
        <v>681</v>
      </c>
      <c r="GD97" t="s">
        <v>108</v>
      </c>
      <c r="GE97">
        <v>7.2974781341304102E-4</v>
      </c>
      <c r="GF97">
        <v>15482530</v>
      </c>
      <c r="GG97">
        <v>1016</v>
      </c>
      <c r="GI97" t="s">
        <v>107</v>
      </c>
      <c r="GJ97">
        <v>1.9541105006820299E-3</v>
      </c>
      <c r="GK97">
        <v>29895025</v>
      </c>
      <c r="GL97">
        <v>2000</v>
      </c>
      <c r="GN97" t="s">
        <v>107</v>
      </c>
      <c r="GO97">
        <v>1.8892591195426901E-3</v>
      </c>
      <c r="GP97">
        <v>30867326</v>
      </c>
      <c r="GQ97">
        <v>1996</v>
      </c>
      <c r="GS97" t="s">
        <v>104</v>
      </c>
      <c r="GT97">
        <v>9.1947294326321803E-4</v>
      </c>
      <c r="GU97">
        <v>25645667</v>
      </c>
      <c r="GV97">
        <v>2164</v>
      </c>
      <c r="GX97" t="s">
        <v>104</v>
      </c>
      <c r="GY97">
        <v>9.1548296052387801E-4</v>
      </c>
      <c r="GZ97">
        <v>24469252</v>
      </c>
      <c r="HA97">
        <v>2221</v>
      </c>
      <c r="HC97" t="s">
        <v>104</v>
      </c>
      <c r="HD97">
        <v>9.4014170154328302E-4</v>
      </c>
      <c r="HE97">
        <v>24327216</v>
      </c>
      <c r="HF97">
        <v>1984</v>
      </c>
      <c r="HH97" t="s">
        <v>104</v>
      </c>
      <c r="HI97">
        <v>8.5091251222252102E-4</v>
      </c>
      <c r="HJ97">
        <v>19301031</v>
      </c>
      <c r="HK97">
        <v>1978</v>
      </c>
      <c r="HM97" t="s">
        <v>104</v>
      </c>
      <c r="HN97">
        <v>8.4071893163528699E-4</v>
      </c>
      <c r="HO97">
        <v>20563191</v>
      </c>
      <c r="HP97">
        <v>1941</v>
      </c>
      <c r="HR97" t="s">
        <v>102</v>
      </c>
      <c r="HS97">
        <v>7.3867040636455201E-4</v>
      </c>
      <c r="HT97">
        <v>12177307</v>
      </c>
      <c r="HU97">
        <v>1251</v>
      </c>
      <c r="HW97" t="s">
        <v>101</v>
      </c>
      <c r="HX97">
        <v>8.8078594194041101E-4</v>
      </c>
      <c r="HY97">
        <v>21329880</v>
      </c>
      <c r="HZ97">
        <v>1707</v>
      </c>
      <c r="IB97" t="s">
        <v>101</v>
      </c>
      <c r="IC97">
        <v>8.9176067324980303E-4</v>
      </c>
      <c r="ID97">
        <v>21836795</v>
      </c>
      <c r="IE97">
        <v>1727</v>
      </c>
      <c r="IG97" t="s">
        <v>101</v>
      </c>
      <c r="IH97">
        <v>9.4429946674509397E-4</v>
      </c>
      <c r="II97">
        <v>19713450</v>
      </c>
      <c r="IJ97">
        <v>1543</v>
      </c>
      <c r="IL97" t="s">
        <v>101</v>
      </c>
      <c r="IM97">
        <v>9.3358360114169001E-4</v>
      </c>
      <c r="IN97">
        <v>18253876</v>
      </c>
      <c r="IO97">
        <v>1422</v>
      </c>
      <c r="IQ97" t="s">
        <v>101</v>
      </c>
      <c r="IR97">
        <v>9.2452333926514995E-4</v>
      </c>
      <c r="IS97">
        <v>19018609</v>
      </c>
      <c r="IT97">
        <v>1408</v>
      </c>
      <c r="IV97" t="s">
        <v>101</v>
      </c>
      <c r="IW97">
        <v>9.6251907829639997E-4</v>
      </c>
      <c r="IX97">
        <v>18322843</v>
      </c>
      <c r="IY97">
        <v>1405</v>
      </c>
      <c r="JA97" t="s">
        <v>101</v>
      </c>
      <c r="JB97">
        <v>9.5079957038518798E-4</v>
      </c>
      <c r="JC97">
        <v>18578664</v>
      </c>
      <c r="JD97">
        <v>1416</v>
      </c>
      <c r="JF97" t="s">
        <v>101</v>
      </c>
      <c r="JG97">
        <v>9.4169809430927202E-4</v>
      </c>
      <c r="JH97">
        <v>17969917</v>
      </c>
      <c r="JI97">
        <v>1434</v>
      </c>
      <c r="JK97" t="s">
        <v>101</v>
      </c>
      <c r="JL97">
        <v>9.6183191027870301E-4</v>
      </c>
      <c r="JM97">
        <v>16902571</v>
      </c>
      <c r="JN97">
        <v>1426</v>
      </c>
      <c r="JP97" t="s">
        <v>101</v>
      </c>
      <c r="JQ97">
        <v>9.8015839504049908E-4</v>
      </c>
      <c r="JR97">
        <v>18085547</v>
      </c>
      <c r="JS97">
        <v>1551</v>
      </c>
      <c r="JU97" t="s">
        <v>101</v>
      </c>
      <c r="JV97">
        <v>9.880562717595211E-4</v>
      </c>
      <c r="JW97">
        <v>18157788</v>
      </c>
      <c r="JX97">
        <v>1527</v>
      </c>
      <c r="JZ97" t="s">
        <v>101</v>
      </c>
      <c r="KA97">
        <v>9.3932622550243398E-4</v>
      </c>
      <c r="KB97">
        <v>15199746</v>
      </c>
      <c r="KC97">
        <v>1405</v>
      </c>
      <c r="KE97" t="s">
        <v>100</v>
      </c>
      <c r="KF97">
        <v>1.76986748679253E-3</v>
      </c>
      <c r="KG97">
        <v>28486633</v>
      </c>
      <c r="KH97">
        <v>2150</v>
      </c>
      <c r="KJ97" t="s">
        <v>100</v>
      </c>
      <c r="KK97">
        <v>1.7495303581362301E-3</v>
      </c>
      <c r="KL97">
        <v>28840435</v>
      </c>
      <c r="KM97">
        <v>2189</v>
      </c>
      <c r="KO97" t="s">
        <v>100</v>
      </c>
      <c r="KP97">
        <v>1.70846702757798E-3</v>
      </c>
      <c r="KQ97">
        <v>27606677</v>
      </c>
      <c r="KR97">
        <v>2138</v>
      </c>
      <c r="KT97" t="s">
        <v>100</v>
      </c>
      <c r="KU97">
        <v>1.75299884882879E-3</v>
      </c>
      <c r="KV97">
        <v>26476486</v>
      </c>
      <c r="KW97">
        <v>2008</v>
      </c>
    </row>
    <row r="98" spans="1:309" x14ac:dyDescent="0.25">
      <c r="A98" t="s">
        <v>118</v>
      </c>
      <c r="B98">
        <v>7.6851585533718801E-4</v>
      </c>
      <c r="C98">
        <v>2337598</v>
      </c>
      <c r="D98">
        <v>617</v>
      </c>
      <c r="F98" t="s">
        <v>219</v>
      </c>
      <c r="G98">
        <v>2.1683145142655999E-3</v>
      </c>
      <c r="H98">
        <v>6146432</v>
      </c>
      <c r="I98">
        <v>1557</v>
      </c>
      <c r="K98" t="s">
        <v>219</v>
      </c>
      <c r="L98">
        <v>2.1135362079571802E-3</v>
      </c>
      <c r="M98">
        <v>6267191</v>
      </c>
      <c r="N98">
        <v>1665</v>
      </c>
      <c r="P98" t="s">
        <v>118</v>
      </c>
      <c r="Q98">
        <v>7.7225559603030195E-4</v>
      </c>
      <c r="R98">
        <v>2609723</v>
      </c>
      <c r="S98">
        <v>633</v>
      </c>
      <c r="U98" t="s">
        <v>118</v>
      </c>
      <c r="V98">
        <v>7.62888224285477E-4</v>
      </c>
      <c r="W98">
        <v>1727343</v>
      </c>
      <c r="X98">
        <v>319</v>
      </c>
      <c r="Z98" t="s">
        <v>118</v>
      </c>
      <c r="AA98">
        <v>7.5826170601081804E-4</v>
      </c>
      <c r="AB98">
        <v>1913467</v>
      </c>
      <c r="AC98">
        <v>434</v>
      </c>
      <c r="AE98" t="s">
        <v>118</v>
      </c>
      <c r="AF98">
        <v>7.5845551409925601E-4</v>
      </c>
      <c r="AG98">
        <v>1458024</v>
      </c>
      <c r="AH98">
        <v>171</v>
      </c>
      <c r="AJ98" t="s">
        <v>118</v>
      </c>
      <c r="AK98">
        <v>7.6182521370824104E-4</v>
      </c>
      <c r="AL98">
        <v>2732583</v>
      </c>
      <c r="AM98">
        <v>479</v>
      </c>
      <c r="AO98" t="s">
        <v>118</v>
      </c>
      <c r="AP98">
        <v>7.6674504862104197E-4</v>
      </c>
      <c r="AQ98">
        <v>5018447</v>
      </c>
      <c r="AR98">
        <v>619</v>
      </c>
      <c r="AT98" t="s">
        <v>115</v>
      </c>
      <c r="AU98">
        <v>2.3484155854840601E-3</v>
      </c>
      <c r="AV98">
        <v>11705251</v>
      </c>
      <c r="AW98">
        <v>1796</v>
      </c>
      <c r="AY98" t="s">
        <v>115</v>
      </c>
      <c r="AZ98">
        <v>2.1935517374022202E-3</v>
      </c>
      <c r="BA98">
        <v>11546203</v>
      </c>
      <c r="BB98">
        <v>1849</v>
      </c>
      <c r="BD98" t="s">
        <v>115</v>
      </c>
      <c r="BE98">
        <v>2.1419634592755401E-3</v>
      </c>
      <c r="BF98">
        <v>12484066</v>
      </c>
      <c r="BG98">
        <v>1875</v>
      </c>
      <c r="BI98" t="s">
        <v>115</v>
      </c>
      <c r="BJ98">
        <v>2.0855556525931E-3</v>
      </c>
      <c r="BK98">
        <v>12385100</v>
      </c>
      <c r="BL98">
        <v>1865</v>
      </c>
      <c r="BN98" t="s">
        <v>113</v>
      </c>
      <c r="BO98">
        <v>7.3470340454824502E-4</v>
      </c>
      <c r="BP98">
        <v>1299777</v>
      </c>
      <c r="BQ98">
        <v>142</v>
      </c>
      <c r="BS98" t="s">
        <v>113</v>
      </c>
      <c r="BT98">
        <v>7.3511703996800002E-4</v>
      </c>
      <c r="BU98">
        <v>1417175</v>
      </c>
      <c r="BV98">
        <v>156</v>
      </c>
      <c r="BX98" t="s">
        <v>113</v>
      </c>
      <c r="BY98">
        <v>7.2818982177477905E-4</v>
      </c>
      <c r="BZ98">
        <v>1460845</v>
      </c>
      <c r="CA98">
        <v>140</v>
      </c>
      <c r="CC98" t="s">
        <v>113</v>
      </c>
      <c r="CD98">
        <v>7.3236978606945396E-4</v>
      </c>
      <c r="CE98">
        <v>3999173</v>
      </c>
      <c r="CF98">
        <v>335</v>
      </c>
      <c r="CH98" t="s">
        <v>113</v>
      </c>
      <c r="CI98">
        <v>7.3121525045530397E-4</v>
      </c>
      <c r="CJ98">
        <v>4300486</v>
      </c>
      <c r="CK98">
        <v>440</v>
      </c>
      <c r="CM98" t="s">
        <v>113</v>
      </c>
      <c r="CN98">
        <v>7.3162817676221696E-4</v>
      </c>
      <c r="CO98">
        <v>5427514</v>
      </c>
      <c r="CP98">
        <v>594</v>
      </c>
      <c r="CR98" t="s">
        <v>113</v>
      </c>
      <c r="CS98">
        <v>7.3445600612672898E-4</v>
      </c>
      <c r="CT98">
        <v>2690085</v>
      </c>
      <c r="CU98">
        <v>409</v>
      </c>
      <c r="CW98" t="s">
        <v>113</v>
      </c>
      <c r="CX98">
        <v>7.3469112256434104E-4</v>
      </c>
      <c r="CY98">
        <v>2882238</v>
      </c>
      <c r="CZ98">
        <v>411</v>
      </c>
      <c r="DB98" t="s">
        <v>113</v>
      </c>
      <c r="DC98">
        <v>7.3457838868223695E-4</v>
      </c>
      <c r="DD98">
        <v>4192129</v>
      </c>
      <c r="DE98">
        <v>461</v>
      </c>
      <c r="DG98" t="s">
        <v>113</v>
      </c>
      <c r="DH98">
        <v>7.3402691906597505E-4</v>
      </c>
      <c r="DI98">
        <v>4385416</v>
      </c>
      <c r="DJ98">
        <v>466</v>
      </c>
      <c r="DL98" t="s">
        <v>113</v>
      </c>
      <c r="DM98">
        <v>7.2204596455655902E-4</v>
      </c>
      <c r="DN98">
        <v>4053644</v>
      </c>
      <c r="DO98">
        <v>577</v>
      </c>
      <c r="DQ98" t="s">
        <v>113</v>
      </c>
      <c r="DR98">
        <v>7.3560359180462498E-4</v>
      </c>
      <c r="DS98">
        <v>4260656</v>
      </c>
      <c r="DT98">
        <v>576</v>
      </c>
      <c r="DV98" t="s">
        <v>112</v>
      </c>
      <c r="DW98">
        <v>7.5787892843035595E-4</v>
      </c>
      <c r="DX98">
        <v>12704424</v>
      </c>
      <c r="DY98">
        <v>1312</v>
      </c>
      <c r="EA98" t="s">
        <v>112</v>
      </c>
      <c r="EB98">
        <v>7.5061291486822198E-4</v>
      </c>
      <c r="EC98">
        <v>14121695</v>
      </c>
      <c r="ED98">
        <v>1308</v>
      </c>
      <c r="EF98" t="s">
        <v>112</v>
      </c>
      <c r="EG98">
        <v>7.4652586700507705E-4</v>
      </c>
      <c r="EH98">
        <v>15450558</v>
      </c>
      <c r="EI98">
        <v>1439</v>
      </c>
      <c r="EK98" t="s">
        <v>112</v>
      </c>
      <c r="EL98">
        <v>7.5074435382868501E-4</v>
      </c>
      <c r="EM98">
        <v>16151204</v>
      </c>
      <c r="EN98">
        <v>1536</v>
      </c>
      <c r="EP98" t="s">
        <v>112</v>
      </c>
      <c r="EQ98">
        <v>7.5255432764573802E-4</v>
      </c>
      <c r="ER98">
        <v>18465731</v>
      </c>
      <c r="ES98">
        <v>1702</v>
      </c>
      <c r="EU98" t="s">
        <v>111</v>
      </c>
      <c r="EV98">
        <v>7.9201113401575803E-4</v>
      </c>
      <c r="EW98">
        <v>19528927</v>
      </c>
      <c r="EX98">
        <v>1389</v>
      </c>
      <c r="EZ98" t="s">
        <v>111</v>
      </c>
      <c r="FA98">
        <v>7.9687848184654801E-4</v>
      </c>
      <c r="FB98">
        <v>22802640</v>
      </c>
      <c r="FC98">
        <v>1547</v>
      </c>
      <c r="FE98" t="s">
        <v>111</v>
      </c>
      <c r="FF98">
        <v>7.9996907712331304E-4</v>
      </c>
      <c r="FG98">
        <v>23834593</v>
      </c>
      <c r="FH98">
        <v>1556</v>
      </c>
      <c r="FJ98" t="s">
        <v>111</v>
      </c>
      <c r="FK98">
        <v>7.9927160978694603E-4</v>
      </c>
      <c r="FL98">
        <v>25040816</v>
      </c>
      <c r="FM98">
        <v>1678</v>
      </c>
      <c r="FO98" t="s">
        <v>109</v>
      </c>
      <c r="FP98">
        <v>7.2748575765984496E-4</v>
      </c>
      <c r="FQ98">
        <v>4410371</v>
      </c>
      <c r="FR98">
        <v>297</v>
      </c>
      <c r="FT98" t="s">
        <v>109</v>
      </c>
      <c r="FU98">
        <v>7.1890246831960304E-4</v>
      </c>
      <c r="FV98">
        <v>8880699</v>
      </c>
      <c r="FW98">
        <v>472</v>
      </c>
      <c r="FY98" t="s">
        <v>109</v>
      </c>
      <c r="FZ98">
        <v>7.2489718157047497E-4</v>
      </c>
      <c r="GA98">
        <v>4442387</v>
      </c>
      <c r="GB98">
        <v>291</v>
      </c>
      <c r="GD98" t="s">
        <v>109</v>
      </c>
      <c r="GE98">
        <v>7.3098481683134297E-4</v>
      </c>
      <c r="GF98">
        <v>3742309</v>
      </c>
      <c r="GG98">
        <v>286</v>
      </c>
      <c r="GI98" t="s">
        <v>108</v>
      </c>
      <c r="GJ98">
        <v>7.26711624715824E-4</v>
      </c>
      <c r="GK98">
        <v>11156111</v>
      </c>
      <c r="GL98">
        <v>846</v>
      </c>
      <c r="GN98" t="s">
        <v>108</v>
      </c>
      <c r="GO98">
        <v>7.2663436893542603E-4</v>
      </c>
      <c r="GP98">
        <v>11308816</v>
      </c>
      <c r="GQ98">
        <v>858</v>
      </c>
      <c r="GS98" t="s">
        <v>105</v>
      </c>
      <c r="GT98">
        <v>9.8790881169430402E-4</v>
      </c>
      <c r="GU98">
        <v>26261941</v>
      </c>
      <c r="GV98">
        <v>2117</v>
      </c>
      <c r="GX98" t="s">
        <v>105</v>
      </c>
      <c r="GY98">
        <v>9.8855052060140393E-4</v>
      </c>
      <c r="GZ98">
        <v>25075931</v>
      </c>
      <c r="HA98">
        <v>2099</v>
      </c>
      <c r="HC98" t="s">
        <v>105</v>
      </c>
      <c r="HD98">
        <v>9.8626747373800508E-4</v>
      </c>
      <c r="HE98">
        <v>25046076</v>
      </c>
      <c r="HF98">
        <v>2055</v>
      </c>
      <c r="HH98" t="s">
        <v>105</v>
      </c>
      <c r="HI98">
        <v>8.9365824682322102E-4</v>
      </c>
      <c r="HJ98">
        <v>19734449</v>
      </c>
      <c r="HK98">
        <v>2012</v>
      </c>
      <c r="HM98" t="s">
        <v>105</v>
      </c>
      <c r="HN98">
        <v>8.9037210423806897E-4</v>
      </c>
      <c r="HO98">
        <v>20879823</v>
      </c>
      <c r="HP98">
        <v>1967</v>
      </c>
      <c r="HR98" t="s">
        <v>103</v>
      </c>
      <c r="HS98">
        <v>7.3287050460745602E-4</v>
      </c>
      <c r="HT98">
        <v>14891789</v>
      </c>
      <c r="HU98">
        <v>1205</v>
      </c>
      <c r="HW98" t="s">
        <v>102</v>
      </c>
      <c r="HX98">
        <v>7.2976988043875598E-4</v>
      </c>
      <c r="HY98">
        <v>13265443</v>
      </c>
      <c r="HZ98">
        <v>1320</v>
      </c>
      <c r="IB98" t="s">
        <v>102</v>
      </c>
      <c r="IC98">
        <v>7.2840769256006803E-4</v>
      </c>
      <c r="ID98">
        <v>13724714</v>
      </c>
      <c r="IE98">
        <v>1410</v>
      </c>
      <c r="IG98" t="s">
        <v>102</v>
      </c>
      <c r="IH98">
        <v>7.3543747546780795E-4</v>
      </c>
      <c r="II98">
        <v>15888545</v>
      </c>
      <c r="IJ98">
        <v>1351</v>
      </c>
      <c r="IL98" t="s">
        <v>102</v>
      </c>
      <c r="IM98">
        <v>7.3361086463387404E-4</v>
      </c>
      <c r="IN98">
        <v>14795913</v>
      </c>
      <c r="IO98">
        <v>1212</v>
      </c>
      <c r="IQ98" t="s">
        <v>102</v>
      </c>
      <c r="IR98">
        <v>7.3607529678074797E-4</v>
      </c>
      <c r="IS98">
        <v>11558496</v>
      </c>
      <c r="IT98">
        <v>1202</v>
      </c>
      <c r="IV98" t="s">
        <v>102</v>
      </c>
      <c r="IW98">
        <v>7.2717570133957901E-4</v>
      </c>
      <c r="IX98">
        <v>15217743</v>
      </c>
      <c r="IY98">
        <v>1315</v>
      </c>
      <c r="JA98" t="s">
        <v>102</v>
      </c>
      <c r="JB98">
        <v>7.26552187977477E-4</v>
      </c>
      <c r="JC98">
        <v>11431622</v>
      </c>
      <c r="JD98">
        <v>1147</v>
      </c>
      <c r="JF98" t="s">
        <v>102</v>
      </c>
      <c r="JG98">
        <v>7.2677159711071501E-4</v>
      </c>
      <c r="JH98">
        <v>14724785</v>
      </c>
      <c r="JI98">
        <v>1142</v>
      </c>
      <c r="JK98" t="s">
        <v>102</v>
      </c>
      <c r="JL98">
        <v>7.2777367345086498E-4</v>
      </c>
      <c r="JM98">
        <v>13629035</v>
      </c>
      <c r="JN98">
        <v>1199</v>
      </c>
      <c r="JP98" t="s">
        <v>102</v>
      </c>
      <c r="JQ98">
        <v>7.2635069162068104E-4</v>
      </c>
      <c r="JR98">
        <v>11439295</v>
      </c>
      <c r="JS98">
        <v>1137</v>
      </c>
      <c r="JU98" t="s">
        <v>102</v>
      </c>
      <c r="JV98">
        <v>7.2664946776001996E-4</v>
      </c>
      <c r="JW98">
        <v>11661667</v>
      </c>
      <c r="JX98">
        <v>1208</v>
      </c>
      <c r="JZ98" t="s">
        <v>102</v>
      </c>
      <c r="KA98">
        <v>7.2408707149473699E-4</v>
      </c>
      <c r="KB98">
        <v>15288213</v>
      </c>
      <c r="KC98">
        <v>1482</v>
      </c>
      <c r="KE98" t="s">
        <v>101</v>
      </c>
      <c r="KF98">
        <v>9.8663406743432994E-4</v>
      </c>
      <c r="KG98">
        <v>18860696</v>
      </c>
      <c r="KH98">
        <v>1559</v>
      </c>
      <c r="KJ98" t="s">
        <v>101</v>
      </c>
      <c r="KK98">
        <v>9.8709367632982795E-4</v>
      </c>
      <c r="KL98">
        <v>18963038</v>
      </c>
      <c r="KM98">
        <v>1565</v>
      </c>
      <c r="KO98" t="s">
        <v>101</v>
      </c>
      <c r="KP98">
        <v>9.9493265564969905E-4</v>
      </c>
      <c r="KQ98">
        <v>18236691</v>
      </c>
      <c r="KR98">
        <v>1523</v>
      </c>
      <c r="KT98" t="s">
        <v>101</v>
      </c>
      <c r="KU98">
        <v>1.03373102842438E-3</v>
      </c>
      <c r="KV98">
        <v>17560366</v>
      </c>
      <c r="KW98">
        <v>1536</v>
      </c>
    </row>
    <row r="99" spans="1:309" x14ac:dyDescent="0.25">
      <c r="A99" t="s">
        <v>119</v>
      </c>
      <c r="B99">
        <v>8.0700042518026696E-4</v>
      </c>
      <c r="C99">
        <v>3783660</v>
      </c>
      <c r="D99">
        <v>863</v>
      </c>
      <c r="F99" t="s">
        <v>220</v>
      </c>
      <c r="G99">
        <v>7.5279720218042803E-4</v>
      </c>
      <c r="H99">
        <v>663729</v>
      </c>
      <c r="I99">
        <v>180</v>
      </c>
      <c r="K99" t="s">
        <v>220</v>
      </c>
      <c r="L99">
        <v>7.5293800867917997E-4</v>
      </c>
      <c r="M99">
        <v>1097733</v>
      </c>
      <c r="N99">
        <v>339</v>
      </c>
      <c r="P99" t="s">
        <v>119</v>
      </c>
      <c r="Q99">
        <v>8.3525585731065598E-4</v>
      </c>
      <c r="R99">
        <v>3997573</v>
      </c>
      <c r="S99">
        <v>984</v>
      </c>
      <c r="U99" t="s">
        <v>119</v>
      </c>
      <c r="V99">
        <v>8.0462319351084501E-4</v>
      </c>
      <c r="W99">
        <v>4377157</v>
      </c>
      <c r="X99">
        <v>1082</v>
      </c>
      <c r="Z99" t="s">
        <v>119</v>
      </c>
      <c r="AA99">
        <v>8.0050589620710903E-4</v>
      </c>
      <c r="AB99">
        <v>4524569</v>
      </c>
      <c r="AC99">
        <v>1117</v>
      </c>
      <c r="AE99" t="s">
        <v>119</v>
      </c>
      <c r="AF99">
        <v>7.9988753204238703E-4</v>
      </c>
      <c r="AG99">
        <v>4653082</v>
      </c>
      <c r="AH99">
        <v>980</v>
      </c>
      <c r="AJ99" t="s">
        <v>119</v>
      </c>
      <c r="AK99">
        <v>7.9843862071610498E-4</v>
      </c>
      <c r="AL99">
        <v>5013840</v>
      </c>
      <c r="AM99">
        <v>1131</v>
      </c>
      <c r="AO99" t="s">
        <v>119</v>
      </c>
      <c r="AP99">
        <v>7.9151319912912702E-4</v>
      </c>
      <c r="AQ99">
        <v>7814217</v>
      </c>
      <c r="AR99">
        <v>1243</v>
      </c>
      <c r="AT99" t="s">
        <v>116</v>
      </c>
      <c r="AU99">
        <v>7.4294205052005896E-4</v>
      </c>
      <c r="AV99">
        <v>0</v>
      </c>
      <c r="AW99">
        <v>0</v>
      </c>
      <c r="AY99" t="s">
        <v>116</v>
      </c>
      <c r="AZ99">
        <v>7.4404761904761901E-4</v>
      </c>
      <c r="BA99">
        <v>0</v>
      </c>
      <c r="BB99">
        <v>0</v>
      </c>
      <c r="BD99" t="s">
        <v>116</v>
      </c>
      <c r="BE99">
        <v>7.4404761904761901E-4</v>
      </c>
      <c r="BF99">
        <v>0</v>
      </c>
      <c r="BG99">
        <v>0</v>
      </c>
      <c r="BI99" t="s">
        <v>116</v>
      </c>
      <c r="BJ99">
        <v>7.3791017032839097E-4</v>
      </c>
      <c r="BK99">
        <v>528890</v>
      </c>
      <c r="BL99">
        <v>151</v>
      </c>
      <c r="BN99" t="s">
        <v>114</v>
      </c>
      <c r="BO99">
        <v>7.3638989432803096E-4</v>
      </c>
      <c r="BP99">
        <v>1045261</v>
      </c>
      <c r="BQ99">
        <v>182</v>
      </c>
      <c r="BS99" t="s">
        <v>114</v>
      </c>
      <c r="BT99">
        <v>7.36856890987691E-4</v>
      </c>
      <c r="BU99">
        <v>1150645</v>
      </c>
      <c r="BV99">
        <v>183</v>
      </c>
      <c r="BX99" t="s">
        <v>114</v>
      </c>
      <c r="BY99">
        <v>7.2656817631387705E-4</v>
      </c>
      <c r="BZ99">
        <v>0</v>
      </c>
      <c r="CA99">
        <v>0</v>
      </c>
      <c r="CC99" t="s">
        <v>114</v>
      </c>
      <c r="CD99">
        <v>7.3717306173603201E-4</v>
      </c>
      <c r="CE99">
        <v>1292574</v>
      </c>
      <c r="CF99">
        <v>179</v>
      </c>
      <c r="CH99" t="s">
        <v>114</v>
      </c>
      <c r="CI99">
        <v>7.3306406852588599E-4</v>
      </c>
      <c r="CJ99">
        <v>1358528</v>
      </c>
      <c r="CK99">
        <v>182</v>
      </c>
      <c r="CM99" t="s">
        <v>114</v>
      </c>
      <c r="CN99">
        <v>7.3326187959592303E-4</v>
      </c>
      <c r="CO99">
        <v>2942992</v>
      </c>
      <c r="CP99">
        <v>351</v>
      </c>
      <c r="CR99" t="s">
        <v>114</v>
      </c>
      <c r="CS99">
        <v>7.3614471820843499E-4</v>
      </c>
      <c r="CT99">
        <v>1535067</v>
      </c>
      <c r="CU99">
        <v>181</v>
      </c>
      <c r="CW99" t="s">
        <v>114</v>
      </c>
      <c r="CX99">
        <v>7.36163689729054E-4</v>
      </c>
      <c r="CY99">
        <v>1524965</v>
      </c>
      <c r="CZ99">
        <v>183</v>
      </c>
      <c r="DB99" t="s">
        <v>114</v>
      </c>
      <c r="DC99">
        <v>7.3650824194694499E-4</v>
      </c>
      <c r="DD99">
        <v>3180970</v>
      </c>
      <c r="DE99">
        <v>349</v>
      </c>
      <c r="DG99" t="s">
        <v>114</v>
      </c>
      <c r="DH99">
        <v>7.3542085865531404E-4</v>
      </c>
      <c r="DI99">
        <v>1683985</v>
      </c>
      <c r="DJ99">
        <v>182</v>
      </c>
      <c r="DL99" t="s">
        <v>114</v>
      </c>
      <c r="DM99">
        <v>7.2173010275637596E-4</v>
      </c>
      <c r="DN99">
        <v>1819186</v>
      </c>
      <c r="DO99">
        <v>183</v>
      </c>
      <c r="DQ99" t="s">
        <v>114</v>
      </c>
      <c r="DR99">
        <v>7.3578281689922105E-4</v>
      </c>
      <c r="DS99">
        <v>1764902</v>
      </c>
      <c r="DT99">
        <v>185</v>
      </c>
      <c r="DV99" t="s">
        <v>113</v>
      </c>
      <c r="DW99">
        <v>7.4600737227381098E-4</v>
      </c>
      <c r="DX99">
        <v>6100593</v>
      </c>
      <c r="DY99">
        <v>760</v>
      </c>
      <c r="EA99" t="s">
        <v>113</v>
      </c>
      <c r="EB99">
        <v>7.3545946534168396E-4</v>
      </c>
      <c r="EC99">
        <v>6727157</v>
      </c>
      <c r="ED99">
        <v>763</v>
      </c>
      <c r="EF99" t="s">
        <v>113</v>
      </c>
      <c r="EG99">
        <v>7.3216267554868596E-4</v>
      </c>
      <c r="EH99">
        <v>4813437</v>
      </c>
      <c r="EI99">
        <v>595</v>
      </c>
      <c r="EK99" t="s">
        <v>113</v>
      </c>
      <c r="EL99">
        <v>7.32563874709577E-4</v>
      </c>
      <c r="EM99">
        <v>4985300</v>
      </c>
      <c r="EN99">
        <v>596</v>
      </c>
      <c r="EP99" t="s">
        <v>113</v>
      </c>
      <c r="EQ99">
        <v>7.2415421183651401E-4</v>
      </c>
      <c r="ER99">
        <v>6194874</v>
      </c>
      <c r="ES99">
        <v>622</v>
      </c>
      <c r="EU99" t="s">
        <v>112</v>
      </c>
      <c r="EV99">
        <v>7.5392436022445595E-4</v>
      </c>
      <c r="EW99">
        <v>21392068</v>
      </c>
      <c r="EX99">
        <v>1817</v>
      </c>
      <c r="EZ99" t="s">
        <v>112</v>
      </c>
      <c r="FA99">
        <v>7.5231910662596597E-4</v>
      </c>
      <c r="FB99">
        <v>22293323</v>
      </c>
      <c r="FC99">
        <v>1816</v>
      </c>
      <c r="FE99" t="s">
        <v>112</v>
      </c>
      <c r="FF99">
        <v>7.5804937874883005E-4</v>
      </c>
      <c r="FG99">
        <v>22863576</v>
      </c>
      <c r="FH99">
        <v>1772</v>
      </c>
      <c r="FJ99" t="s">
        <v>112</v>
      </c>
      <c r="FK99">
        <v>7.5866288998195197E-4</v>
      </c>
      <c r="FL99">
        <v>23814652</v>
      </c>
      <c r="FM99">
        <v>1802</v>
      </c>
      <c r="FO99" t="s">
        <v>110</v>
      </c>
      <c r="FP99">
        <v>1.94634020759764E-3</v>
      </c>
      <c r="FQ99">
        <v>35259636</v>
      </c>
      <c r="FR99">
        <v>1843</v>
      </c>
      <c r="FT99" t="s">
        <v>110</v>
      </c>
      <c r="FU99">
        <v>1.7622249386554901E-3</v>
      </c>
      <c r="FV99">
        <v>34051249</v>
      </c>
      <c r="FW99">
        <v>1858</v>
      </c>
      <c r="FY99" t="s">
        <v>110</v>
      </c>
      <c r="FZ99">
        <v>1.81650386575208E-3</v>
      </c>
      <c r="GA99">
        <v>32293412</v>
      </c>
      <c r="GB99">
        <v>1868</v>
      </c>
      <c r="GD99" t="s">
        <v>110</v>
      </c>
      <c r="GE99">
        <v>1.7011885576432399E-3</v>
      </c>
      <c r="GF99">
        <v>27967147</v>
      </c>
      <c r="GG99">
        <v>1839</v>
      </c>
      <c r="GI99" t="s">
        <v>109</v>
      </c>
      <c r="GJ99">
        <v>7.2818309567398499E-4</v>
      </c>
      <c r="GK99">
        <v>3522016</v>
      </c>
      <c r="GL99">
        <v>288</v>
      </c>
      <c r="GN99" t="s">
        <v>109</v>
      </c>
      <c r="GO99">
        <v>7.2763300758671304E-4</v>
      </c>
      <c r="GP99">
        <v>159288</v>
      </c>
      <c r="GQ99">
        <v>112</v>
      </c>
      <c r="GS99" t="s">
        <v>106</v>
      </c>
      <c r="GT99">
        <v>7.2252809039832398E-4</v>
      </c>
      <c r="GU99">
        <v>3840779</v>
      </c>
      <c r="GV99">
        <v>293</v>
      </c>
      <c r="GX99" t="s">
        <v>106</v>
      </c>
      <c r="GY99">
        <v>7.2396066165303797E-4</v>
      </c>
      <c r="GZ99">
        <v>3771765</v>
      </c>
      <c r="HA99">
        <v>187</v>
      </c>
      <c r="HC99" t="s">
        <v>106</v>
      </c>
      <c r="HD99">
        <v>7.2809353554427697E-4</v>
      </c>
      <c r="HE99">
        <v>8567973</v>
      </c>
      <c r="HF99">
        <v>505</v>
      </c>
      <c r="HH99" t="s">
        <v>106</v>
      </c>
      <c r="HI99">
        <v>7.3209704443098604E-4</v>
      </c>
      <c r="HJ99">
        <v>1617182</v>
      </c>
      <c r="HK99">
        <v>171</v>
      </c>
      <c r="HM99" t="s">
        <v>106</v>
      </c>
      <c r="HN99">
        <v>7.3517399319417999E-4</v>
      </c>
      <c r="HO99">
        <v>1728074</v>
      </c>
      <c r="HP99">
        <v>174</v>
      </c>
      <c r="HR99" t="s">
        <v>104</v>
      </c>
      <c r="HS99">
        <v>8.3785470108080004E-4</v>
      </c>
      <c r="HT99">
        <v>19742944</v>
      </c>
      <c r="HU99">
        <v>1918</v>
      </c>
      <c r="HW99" t="s">
        <v>103</v>
      </c>
      <c r="HX99">
        <v>7.2468733866786904E-4</v>
      </c>
      <c r="HY99">
        <v>11799416</v>
      </c>
      <c r="HZ99">
        <v>1039</v>
      </c>
      <c r="IB99" t="s">
        <v>103</v>
      </c>
      <c r="IC99">
        <v>7.2489525712172498E-4</v>
      </c>
      <c r="ID99">
        <v>12093211</v>
      </c>
      <c r="IE99">
        <v>1109</v>
      </c>
      <c r="IG99" t="s">
        <v>103</v>
      </c>
      <c r="IH99">
        <v>7.3051699683977897E-4</v>
      </c>
      <c r="II99">
        <v>9839077</v>
      </c>
      <c r="IJ99">
        <v>797</v>
      </c>
      <c r="IL99" t="s">
        <v>103</v>
      </c>
      <c r="IM99">
        <v>7.2784807737132497E-4</v>
      </c>
      <c r="IN99">
        <v>13150428</v>
      </c>
      <c r="IO99">
        <v>872</v>
      </c>
      <c r="IQ99" t="s">
        <v>103</v>
      </c>
      <c r="IR99">
        <v>7.2879962373558003E-4</v>
      </c>
      <c r="IS99">
        <v>6505744</v>
      </c>
      <c r="IT99">
        <v>579</v>
      </c>
      <c r="IV99" t="s">
        <v>103</v>
      </c>
      <c r="IW99">
        <v>7.2004541721169195E-4</v>
      </c>
      <c r="IX99">
        <v>6755551</v>
      </c>
      <c r="IY99">
        <v>607</v>
      </c>
      <c r="JA99" t="s">
        <v>103</v>
      </c>
      <c r="JB99">
        <v>7.19715079987859E-4</v>
      </c>
      <c r="JC99">
        <v>10988195</v>
      </c>
      <c r="JD99">
        <v>894</v>
      </c>
      <c r="JF99" t="s">
        <v>103</v>
      </c>
      <c r="JG99">
        <v>7.2168220369557795E-4</v>
      </c>
      <c r="JH99">
        <v>11223347</v>
      </c>
      <c r="JI99">
        <v>924</v>
      </c>
      <c r="JK99" t="s">
        <v>103</v>
      </c>
      <c r="JL99">
        <v>7.2369208466763603E-4</v>
      </c>
      <c r="JM99">
        <v>10337168</v>
      </c>
      <c r="JN99">
        <v>740</v>
      </c>
      <c r="JP99" t="s">
        <v>103</v>
      </c>
      <c r="JQ99">
        <v>7.2302197132567301E-4</v>
      </c>
      <c r="JR99">
        <v>7794387</v>
      </c>
      <c r="JS99">
        <v>602</v>
      </c>
      <c r="JU99" t="s">
        <v>103</v>
      </c>
      <c r="JV99">
        <v>7.2419825936122001E-4</v>
      </c>
      <c r="JW99">
        <v>13861622</v>
      </c>
      <c r="JX99">
        <v>1024</v>
      </c>
      <c r="JZ99" t="s">
        <v>103</v>
      </c>
      <c r="KA99">
        <v>7.1923044651476197E-4</v>
      </c>
      <c r="KB99">
        <v>5584400</v>
      </c>
      <c r="KC99">
        <v>469</v>
      </c>
      <c r="KE99" t="s">
        <v>102</v>
      </c>
      <c r="KF99">
        <v>7.1452083891142303E-4</v>
      </c>
      <c r="KG99">
        <v>15528453</v>
      </c>
      <c r="KH99">
        <v>1414</v>
      </c>
      <c r="KJ99" t="s">
        <v>102</v>
      </c>
      <c r="KK99">
        <v>7.1464639120169397E-4</v>
      </c>
      <c r="KL99">
        <v>15471573</v>
      </c>
      <c r="KM99">
        <v>1279</v>
      </c>
      <c r="KO99" t="s">
        <v>102</v>
      </c>
      <c r="KP99">
        <v>7.1664088453997203E-4</v>
      </c>
      <c r="KQ99">
        <v>11691867</v>
      </c>
      <c r="KR99">
        <v>1257</v>
      </c>
      <c r="KT99" t="s">
        <v>102</v>
      </c>
      <c r="KU99">
        <v>7.1723917487796502E-4</v>
      </c>
      <c r="KV99">
        <v>14572816</v>
      </c>
      <c r="KW99">
        <v>1387</v>
      </c>
    </row>
    <row r="100" spans="1:309" x14ac:dyDescent="0.25">
      <c r="A100" t="s">
        <v>120</v>
      </c>
      <c r="B100">
        <v>7.9264729976188898E-4</v>
      </c>
      <c r="C100">
        <v>3830650</v>
      </c>
      <c r="D100">
        <v>1071</v>
      </c>
      <c r="F100" t="s">
        <v>221</v>
      </c>
      <c r="G100">
        <v>7.6852733081561597E-4</v>
      </c>
      <c r="H100">
        <v>2997311</v>
      </c>
      <c r="I100">
        <v>893</v>
      </c>
      <c r="K100" t="s">
        <v>221</v>
      </c>
      <c r="L100">
        <v>7.7016883476722399E-4</v>
      </c>
      <c r="M100">
        <v>3313147</v>
      </c>
      <c r="N100">
        <v>1077</v>
      </c>
      <c r="P100" t="s">
        <v>120</v>
      </c>
      <c r="Q100">
        <v>8.0987270948817101E-4</v>
      </c>
      <c r="R100">
        <v>4881092</v>
      </c>
      <c r="S100">
        <v>1377</v>
      </c>
      <c r="U100" t="s">
        <v>120</v>
      </c>
      <c r="V100">
        <v>8.0199566677656995E-4</v>
      </c>
      <c r="W100">
        <v>5264794</v>
      </c>
      <c r="X100">
        <v>1475</v>
      </c>
      <c r="Z100" t="s">
        <v>120</v>
      </c>
      <c r="AA100">
        <v>8.0129596361493203E-4</v>
      </c>
      <c r="AB100">
        <v>5552193</v>
      </c>
      <c r="AC100">
        <v>1623</v>
      </c>
      <c r="AE100" t="s">
        <v>120</v>
      </c>
      <c r="AF100">
        <v>8.0704929938044405E-4</v>
      </c>
      <c r="AG100">
        <v>5887736</v>
      </c>
      <c r="AH100">
        <v>1609</v>
      </c>
      <c r="AJ100" t="s">
        <v>120</v>
      </c>
      <c r="AK100">
        <v>8.1173334571723796E-4</v>
      </c>
      <c r="AL100">
        <v>5812909</v>
      </c>
      <c r="AM100">
        <v>1503</v>
      </c>
      <c r="AO100" t="s">
        <v>120</v>
      </c>
      <c r="AP100">
        <v>8.0788377883139696E-4</v>
      </c>
      <c r="AQ100">
        <v>8641776</v>
      </c>
      <c r="AR100">
        <v>1380</v>
      </c>
      <c r="AT100" t="s">
        <v>117</v>
      </c>
      <c r="AU100">
        <v>7.6510005625801301E-4</v>
      </c>
      <c r="AV100">
        <v>6622930</v>
      </c>
      <c r="AW100">
        <v>1056</v>
      </c>
      <c r="AY100" t="s">
        <v>117</v>
      </c>
      <c r="AZ100">
        <v>7.8246214800717297E-4</v>
      </c>
      <c r="BA100">
        <v>6712551</v>
      </c>
      <c r="BB100">
        <v>1053</v>
      </c>
      <c r="BD100" t="s">
        <v>117</v>
      </c>
      <c r="BE100">
        <v>7.6758287128047002E-4</v>
      </c>
      <c r="BF100">
        <v>6487789</v>
      </c>
      <c r="BG100">
        <v>939</v>
      </c>
      <c r="BI100" t="s">
        <v>117</v>
      </c>
      <c r="BJ100">
        <v>7.6227585662528403E-4</v>
      </c>
      <c r="BK100">
        <v>6596447</v>
      </c>
      <c r="BL100">
        <v>942</v>
      </c>
      <c r="BN100" t="s">
        <v>115</v>
      </c>
      <c r="BO100">
        <v>2.0761594875205202E-3</v>
      </c>
      <c r="BP100">
        <v>12556609</v>
      </c>
      <c r="BQ100">
        <v>1821</v>
      </c>
      <c r="BS100" t="s">
        <v>115</v>
      </c>
      <c r="BT100">
        <v>2.07446036717286E-3</v>
      </c>
      <c r="BU100">
        <v>13508442</v>
      </c>
      <c r="BV100">
        <v>1824</v>
      </c>
      <c r="BX100" t="s">
        <v>115</v>
      </c>
      <c r="BY100">
        <v>2.0974036039186402E-3</v>
      </c>
      <c r="BZ100">
        <v>14469237</v>
      </c>
      <c r="CA100">
        <v>1813</v>
      </c>
      <c r="CC100" t="s">
        <v>115</v>
      </c>
      <c r="CD100">
        <v>2.2428017567153102E-3</v>
      </c>
      <c r="CE100">
        <v>15019808</v>
      </c>
      <c r="CF100">
        <v>1841</v>
      </c>
      <c r="CH100" t="s">
        <v>115</v>
      </c>
      <c r="CI100">
        <v>2.0330017896850799E-3</v>
      </c>
      <c r="CJ100">
        <v>15443370</v>
      </c>
      <c r="CK100">
        <v>1834</v>
      </c>
      <c r="CM100" t="s">
        <v>115</v>
      </c>
      <c r="CN100">
        <v>2.0894719732391601E-3</v>
      </c>
      <c r="CO100">
        <v>16937683</v>
      </c>
      <c r="CP100">
        <v>1825</v>
      </c>
      <c r="CR100" t="s">
        <v>115</v>
      </c>
      <c r="CS100">
        <v>2.0733588487679201E-3</v>
      </c>
      <c r="CT100">
        <v>16763720</v>
      </c>
      <c r="CU100">
        <v>1765</v>
      </c>
      <c r="CW100" t="s">
        <v>115</v>
      </c>
      <c r="CX100">
        <v>2.0584780534685099E-3</v>
      </c>
      <c r="CY100">
        <v>17347140</v>
      </c>
      <c r="CZ100">
        <v>1770</v>
      </c>
      <c r="DB100" t="s">
        <v>115</v>
      </c>
      <c r="DC100">
        <v>2.0399134364721401E-3</v>
      </c>
      <c r="DD100">
        <v>19438284</v>
      </c>
      <c r="DE100">
        <v>1790</v>
      </c>
      <c r="DG100" t="s">
        <v>115</v>
      </c>
      <c r="DH100">
        <v>1.90740667693312E-3</v>
      </c>
      <c r="DI100">
        <v>19504680</v>
      </c>
      <c r="DJ100">
        <v>1785</v>
      </c>
      <c r="DL100" t="s">
        <v>115</v>
      </c>
      <c r="DM100">
        <v>1.85374924027432E-3</v>
      </c>
      <c r="DN100">
        <v>20127048</v>
      </c>
      <c r="DO100">
        <v>1856</v>
      </c>
      <c r="DQ100" t="s">
        <v>115</v>
      </c>
      <c r="DR100">
        <v>4.0766471380343098E-3</v>
      </c>
      <c r="DS100">
        <v>28807129</v>
      </c>
      <c r="DT100">
        <v>1862</v>
      </c>
      <c r="DV100" t="s">
        <v>114</v>
      </c>
      <c r="DW100">
        <v>7.4209839094940497E-4</v>
      </c>
      <c r="DX100">
        <v>1785486</v>
      </c>
      <c r="DY100">
        <v>181</v>
      </c>
      <c r="EA100" t="s">
        <v>114</v>
      </c>
      <c r="EB100">
        <v>7.3259132758355305E-4</v>
      </c>
      <c r="EC100">
        <v>2007205</v>
      </c>
      <c r="ED100">
        <v>179</v>
      </c>
      <c r="EF100" t="s">
        <v>114</v>
      </c>
      <c r="EG100">
        <v>7.2961294867525004E-4</v>
      </c>
      <c r="EH100">
        <v>2194241</v>
      </c>
      <c r="EI100">
        <v>179</v>
      </c>
      <c r="EK100" t="s">
        <v>114</v>
      </c>
      <c r="EL100">
        <v>7.2948602087284002E-4</v>
      </c>
      <c r="EM100">
        <v>2402351</v>
      </c>
      <c r="EN100">
        <v>180</v>
      </c>
      <c r="EP100" t="s">
        <v>114</v>
      </c>
      <c r="EQ100">
        <v>7.2327994123296002E-4</v>
      </c>
      <c r="ER100">
        <v>5079771</v>
      </c>
      <c r="ES100">
        <v>351</v>
      </c>
      <c r="EU100" t="s">
        <v>113</v>
      </c>
      <c r="EV100">
        <v>7.2352085018404205E-4</v>
      </c>
      <c r="EW100">
        <v>6809957</v>
      </c>
      <c r="EX100">
        <v>619</v>
      </c>
      <c r="EZ100" t="s">
        <v>113</v>
      </c>
      <c r="FA100">
        <v>7.2135895250278299E-4</v>
      </c>
      <c r="FB100">
        <v>8540528</v>
      </c>
      <c r="FC100">
        <v>599</v>
      </c>
      <c r="FE100" t="s">
        <v>113</v>
      </c>
      <c r="FF100">
        <v>7.2428960079980198E-4</v>
      </c>
      <c r="FG100">
        <v>8583650</v>
      </c>
      <c r="FH100">
        <v>463</v>
      </c>
      <c r="FJ100" t="s">
        <v>113</v>
      </c>
      <c r="FK100">
        <v>7.2426808042680695E-4</v>
      </c>
      <c r="FL100">
        <v>12418195</v>
      </c>
      <c r="FM100">
        <v>653</v>
      </c>
      <c r="FO100" t="s">
        <v>111</v>
      </c>
      <c r="FP100">
        <v>7.9788081799417104E-4</v>
      </c>
      <c r="FQ100">
        <v>26791707</v>
      </c>
      <c r="FR100">
        <v>1679</v>
      </c>
      <c r="FT100" t="s">
        <v>111</v>
      </c>
      <c r="FU100">
        <v>7.97984444086301E-4</v>
      </c>
      <c r="FV100">
        <v>25954005</v>
      </c>
      <c r="FW100">
        <v>1563</v>
      </c>
      <c r="FY100" t="s">
        <v>111</v>
      </c>
      <c r="FZ100">
        <v>8.0029494098145097E-4</v>
      </c>
      <c r="GA100">
        <v>24324825</v>
      </c>
      <c r="GB100">
        <v>1563</v>
      </c>
      <c r="GD100" t="s">
        <v>111</v>
      </c>
      <c r="GE100">
        <v>8.1988147510093598E-4</v>
      </c>
      <c r="GF100">
        <v>22612806</v>
      </c>
      <c r="GG100">
        <v>1672</v>
      </c>
      <c r="GI100" t="s">
        <v>110</v>
      </c>
      <c r="GJ100">
        <v>1.7586158415885901E-3</v>
      </c>
      <c r="GK100">
        <v>28191621</v>
      </c>
      <c r="GL100">
        <v>1861</v>
      </c>
      <c r="GN100" t="s">
        <v>110</v>
      </c>
      <c r="GO100">
        <v>1.76852907154774E-3</v>
      </c>
      <c r="GP100">
        <v>29705523</v>
      </c>
      <c r="GQ100">
        <v>1974</v>
      </c>
      <c r="GS100" t="s">
        <v>107</v>
      </c>
      <c r="GT100">
        <v>1.8676863533466999E-3</v>
      </c>
      <c r="GU100">
        <v>32033587</v>
      </c>
      <c r="GV100">
        <v>2392</v>
      </c>
      <c r="GX100" t="s">
        <v>107</v>
      </c>
      <c r="GY100">
        <v>1.8735671475541499E-3</v>
      </c>
      <c r="GZ100">
        <v>30873456</v>
      </c>
      <c r="HA100">
        <v>2456</v>
      </c>
      <c r="HC100" t="s">
        <v>107</v>
      </c>
      <c r="HD100">
        <v>1.9095810626087401E-3</v>
      </c>
      <c r="HE100">
        <v>30358103</v>
      </c>
      <c r="HF100">
        <v>2318</v>
      </c>
      <c r="HH100" t="s">
        <v>107</v>
      </c>
      <c r="HI100">
        <v>1.8981241114756501E-3</v>
      </c>
      <c r="HJ100">
        <v>28143346</v>
      </c>
      <c r="HK100">
        <v>2199</v>
      </c>
      <c r="HM100" t="s">
        <v>107</v>
      </c>
      <c r="HN100">
        <v>1.98411709671152E-3</v>
      </c>
      <c r="HO100">
        <v>30491655</v>
      </c>
      <c r="HP100">
        <v>2241</v>
      </c>
      <c r="HR100" t="s">
        <v>105</v>
      </c>
      <c r="HS100">
        <v>8.9955392023197296E-4</v>
      </c>
      <c r="HT100">
        <v>20425056</v>
      </c>
      <c r="HU100">
        <v>2016</v>
      </c>
      <c r="HW100" t="s">
        <v>104</v>
      </c>
      <c r="HX100">
        <v>8.2876430790482496E-4</v>
      </c>
      <c r="HY100">
        <v>21320281</v>
      </c>
      <c r="HZ100">
        <v>1964</v>
      </c>
      <c r="IB100" t="s">
        <v>104</v>
      </c>
      <c r="IC100">
        <v>8.6253013670387795E-4</v>
      </c>
      <c r="ID100">
        <v>21666205</v>
      </c>
      <c r="IE100">
        <v>1939</v>
      </c>
      <c r="IG100" t="s">
        <v>104</v>
      </c>
      <c r="IH100">
        <v>8.6153909608362297E-4</v>
      </c>
      <c r="II100">
        <v>19490335</v>
      </c>
      <c r="IJ100">
        <v>1754</v>
      </c>
      <c r="IL100" t="s">
        <v>104</v>
      </c>
      <c r="IM100">
        <v>8.5485045057623603E-4</v>
      </c>
      <c r="IN100">
        <v>18380594</v>
      </c>
      <c r="IO100">
        <v>1731</v>
      </c>
      <c r="IQ100" t="s">
        <v>104</v>
      </c>
      <c r="IR100">
        <v>8.8267892409896404E-4</v>
      </c>
      <c r="IS100">
        <v>19211303</v>
      </c>
      <c r="IT100">
        <v>1733</v>
      </c>
      <c r="IV100" t="s">
        <v>104</v>
      </c>
      <c r="IW100">
        <v>8.8970070124623295E-4</v>
      </c>
      <c r="IX100">
        <v>19467967</v>
      </c>
      <c r="IY100">
        <v>1837</v>
      </c>
      <c r="JA100" t="s">
        <v>104</v>
      </c>
      <c r="JB100">
        <v>9.1323171768440997E-4</v>
      </c>
      <c r="JC100">
        <v>19701027</v>
      </c>
      <c r="JD100">
        <v>1835</v>
      </c>
      <c r="JF100" t="s">
        <v>104</v>
      </c>
      <c r="JG100">
        <v>9.4727321541505395E-4</v>
      </c>
      <c r="JH100">
        <v>19079298</v>
      </c>
      <c r="JI100">
        <v>1869</v>
      </c>
      <c r="JK100" t="s">
        <v>104</v>
      </c>
      <c r="JL100">
        <v>9.884353972243261E-4</v>
      </c>
      <c r="JM100">
        <v>20438179</v>
      </c>
      <c r="JN100">
        <v>2144</v>
      </c>
      <c r="JP100" t="s">
        <v>104</v>
      </c>
      <c r="JQ100">
        <v>9.7587201727453404E-4</v>
      </c>
      <c r="JR100">
        <v>19359792</v>
      </c>
      <c r="JS100">
        <v>1954</v>
      </c>
      <c r="JU100" t="s">
        <v>104</v>
      </c>
      <c r="JV100">
        <v>9.6337025623645595E-4</v>
      </c>
      <c r="JW100">
        <v>20326553</v>
      </c>
      <c r="JX100">
        <v>2076</v>
      </c>
      <c r="JZ100" t="s">
        <v>104</v>
      </c>
      <c r="KA100">
        <v>9.0706630590590802E-4</v>
      </c>
      <c r="KB100">
        <v>16180827</v>
      </c>
      <c r="KC100">
        <v>1723</v>
      </c>
      <c r="KE100" t="s">
        <v>103</v>
      </c>
      <c r="KF100">
        <v>7.1322733411986099E-4</v>
      </c>
      <c r="KG100">
        <v>8795233</v>
      </c>
      <c r="KH100">
        <v>615</v>
      </c>
      <c r="KJ100" t="s">
        <v>103</v>
      </c>
      <c r="KK100">
        <v>7.1312508241776597E-4</v>
      </c>
      <c r="KL100">
        <v>8850690</v>
      </c>
      <c r="KM100">
        <v>614</v>
      </c>
      <c r="KO100" t="s">
        <v>103</v>
      </c>
      <c r="KP100">
        <v>7.1517851622502704E-4</v>
      </c>
      <c r="KQ100">
        <v>3621776</v>
      </c>
      <c r="KR100">
        <v>246</v>
      </c>
      <c r="KT100" t="s">
        <v>103</v>
      </c>
      <c r="KU100">
        <v>7.1544408953285203E-4</v>
      </c>
      <c r="KV100">
        <v>8910466</v>
      </c>
      <c r="KW100">
        <v>594</v>
      </c>
    </row>
    <row r="101" spans="1:309" x14ac:dyDescent="0.25">
      <c r="A101" t="s">
        <v>121</v>
      </c>
      <c r="B101">
        <v>7.7918176764758199E-4</v>
      </c>
      <c r="C101">
        <v>1527794</v>
      </c>
      <c r="D101">
        <v>603</v>
      </c>
      <c r="F101" t="s">
        <v>236</v>
      </c>
      <c r="G101">
        <v>7.6217505333631998E-4</v>
      </c>
      <c r="H101">
        <v>967301</v>
      </c>
      <c r="I101">
        <v>430</v>
      </c>
      <c r="K101" t="s">
        <v>236</v>
      </c>
      <c r="L101">
        <v>7.6300477166784005E-4</v>
      </c>
      <c r="M101">
        <v>912964</v>
      </c>
      <c r="N101">
        <v>448</v>
      </c>
      <c r="P101" t="s">
        <v>121</v>
      </c>
      <c r="Q101">
        <v>7.7234760936706304E-4</v>
      </c>
      <c r="R101">
        <v>3267527</v>
      </c>
      <c r="S101">
        <v>931</v>
      </c>
      <c r="U101" t="s">
        <v>121</v>
      </c>
      <c r="V101">
        <v>7.6576988422755296E-4</v>
      </c>
      <c r="W101">
        <v>3187639</v>
      </c>
      <c r="X101">
        <v>923</v>
      </c>
      <c r="Z101" t="s">
        <v>121</v>
      </c>
      <c r="AA101">
        <v>7.6223312575645599E-4</v>
      </c>
      <c r="AB101">
        <v>3255255</v>
      </c>
      <c r="AC101">
        <v>937</v>
      </c>
      <c r="AE101" t="s">
        <v>121</v>
      </c>
      <c r="AF101">
        <v>7.64597811166449E-4</v>
      </c>
      <c r="AG101">
        <v>2078309</v>
      </c>
      <c r="AH101">
        <v>762</v>
      </c>
      <c r="AJ101" t="s">
        <v>121</v>
      </c>
      <c r="AK101">
        <v>7.6974670125565595E-4</v>
      </c>
      <c r="AL101">
        <v>3556794</v>
      </c>
      <c r="AM101">
        <v>939</v>
      </c>
      <c r="AO101" t="s">
        <v>121</v>
      </c>
      <c r="AP101">
        <v>7.68304288501673E-4</v>
      </c>
      <c r="AQ101">
        <v>5347001</v>
      </c>
      <c r="AR101">
        <v>936</v>
      </c>
      <c r="AT101" t="s">
        <v>118</v>
      </c>
      <c r="AU101">
        <v>7.4857397297312599E-4</v>
      </c>
      <c r="AV101">
        <v>4939545</v>
      </c>
      <c r="AW101">
        <v>650</v>
      </c>
      <c r="AY101" t="s">
        <v>118</v>
      </c>
      <c r="AZ101">
        <v>7.4619029759698805E-4</v>
      </c>
      <c r="BA101">
        <v>3266990</v>
      </c>
      <c r="BB101">
        <v>332</v>
      </c>
      <c r="BD101" t="s">
        <v>118</v>
      </c>
      <c r="BE101">
        <v>7.4883426120169795E-4</v>
      </c>
      <c r="BF101">
        <v>5314429</v>
      </c>
      <c r="BG101">
        <v>642</v>
      </c>
      <c r="BI101" t="s">
        <v>118</v>
      </c>
      <c r="BJ101">
        <v>7.4350968261117695E-4</v>
      </c>
      <c r="BK101">
        <v>3970949</v>
      </c>
      <c r="BL101">
        <v>490</v>
      </c>
      <c r="BN101" t="s">
        <v>116</v>
      </c>
      <c r="BO101">
        <v>7.3267958011634902E-4</v>
      </c>
      <c r="BP101">
        <v>546563</v>
      </c>
      <c r="BQ101">
        <v>155</v>
      </c>
      <c r="BS101" t="s">
        <v>116</v>
      </c>
      <c r="BT101">
        <v>7.3321115239668305E-4</v>
      </c>
      <c r="BU101">
        <v>532420</v>
      </c>
      <c r="BV101">
        <v>149</v>
      </c>
      <c r="BX101" t="s">
        <v>116</v>
      </c>
      <c r="BY101">
        <v>7.2663856577267702E-4</v>
      </c>
      <c r="BZ101">
        <v>565366</v>
      </c>
      <c r="CA101">
        <v>148</v>
      </c>
      <c r="CC101" t="s">
        <v>116</v>
      </c>
      <c r="CD101">
        <v>7.3017230907034198E-4</v>
      </c>
      <c r="CE101">
        <v>571324</v>
      </c>
      <c r="CF101">
        <v>152</v>
      </c>
      <c r="CH101" t="s">
        <v>116</v>
      </c>
      <c r="CI101">
        <v>7.2904009720534601E-4</v>
      </c>
      <c r="CJ101">
        <v>0</v>
      </c>
      <c r="CK101">
        <v>0</v>
      </c>
      <c r="CM101" t="s">
        <v>116</v>
      </c>
      <c r="CN101">
        <v>7.2957198443579702E-4</v>
      </c>
      <c r="CO101">
        <v>0</v>
      </c>
      <c r="CP101">
        <v>0</v>
      </c>
      <c r="CR101" t="s">
        <v>116</v>
      </c>
      <c r="CS101">
        <v>7.3260073260073195E-4</v>
      </c>
      <c r="CT101">
        <v>0</v>
      </c>
      <c r="CU101">
        <v>0</v>
      </c>
      <c r="CW101" t="s">
        <v>116</v>
      </c>
      <c r="CX101">
        <v>7.3260073260073195E-4</v>
      </c>
      <c r="CY101">
        <v>0</v>
      </c>
      <c r="CZ101">
        <v>0</v>
      </c>
      <c r="DB101" t="s">
        <v>116</v>
      </c>
      <c r="DC101">
        <v>7.3260073260073195E-4</v>
      </c>
      <c r="DD101">
        <v>0</v>
      </c>
      <c r="DE101">
        <v>0</v>
      </c>
      <c r="DG101" t="s">
        <v>116</v>
      </c>
      <c r="DH101">
        <v>7.3206442166910701E-4</v>
      </c>
      <c r="DI101">
        <v>0</v>
      </c>
      <c r="DJ101">
        <v>0</v>
      </c>
      <c r="DL101" t="s">
        <v>116</v>
      </c>
      <c r="DM101">
        <v>7.18562874251497E-4</v>
      </c>
      <c r="DN101">
        <v>0</v>
      </c>
      <c r="DO101">
        <v>0</v>
      </c>
      <c r="DQ101" t="s">
        <v>116</v>
      </c>
      <c r="DR101">
        <v>7.3260073260073195E-4</v>
      </c>
      <c r="DS101">
        <v>0</v>
      </c>
      <c r="DT101">
        <v>0</v>
      </c>
      <c r="DV101" t="s">
        <v>115</v>
      </c>
      <c r="DW101">
        <v>4.2705844312058297E-3</v>
      </c>
      <c r="DX101">
        <v>29086908</v>
      </c>
      <c r="DY101">
        <v>1875</v>
      </c>
      <c r="EA101" t="s">
        <v>115</v>
      </c>
      <c r="EB101">
        <v>4.4354718568046497E-3</v>
      </c>
      <c r="EC101">
        <v>32814013</v>
      </c>
      <c r="ED101">
        <v>1942</v>
      </c>
      <c r="EF101" t="s">
        <v>115</v>
      </c>
      <c r="EG101">
        <v>3.9992738707070796E-3</v>
      </c>
      <c r="EH101">
        <v>33265633</v>
      </c>
      <c r="EI101">
        <v>1995</v>
      </c>
      <c r="EK101" t="s">
        <v>115</v>
      </c>
      <c r="EL101">
        <v>3.9752069739713101E-3</v>
      </c>
      <c r="EM101">
        <v>34335245</v>
      </c>
      <c r="EN101">
        <v>1993</v>
      </c>
      <c r="EP101" t="s">
        <v>115</v>
      </c>
      <c r="EQ101">
        <v>4.1478426401639398E-3</v>
      </c>
      <c r="ER101">
        <v>37059571</v>
      </c>
      <c r="ES101">
        <v>2020</v>
      </c>
      <c r="EU101" t="s">
        <v>114</v>
      </c>
      <c r="EV101">
        <v>7.2289744471232904E-4</v>
      </c>
      <c r="EW101">
        <v>5643477</v>
      </c>
      <c r="EX101">
        <v>352</v>
      </c>
      <c r="EZ101" t="s">
        <v>114</v>
      </c>
      <c r="FA101">
        <v>7.2266467235029895E-4</v>
      </c>
      <c r="FB101">
        <v>3205666</v>
      </c>
      <c r="FC101">
        <v>181</v>
      </c>
      <c r="FE101" t="s">
        <v>114</v>
      </c>
      <c r="FF101">
        <v>7.2570461499727801E-4</v>
      </c>
      <c r="FG101">
        <v>3345982</v>
      </c>
      <c r="FH101">
        <v>180</v>
      </c>
      <c r="FJ101" t="s">
        <v>114</v>
      </c>
      <c r="FK101">
        <v>7.2573390880067696E-4</v>
      </c>
      <c r="FL101">
        <v>3706435</v>
      </c>
      <c r="FM101">
        <v>186</v>
      </c>
      <c r="FO101" t="s">
        <v>112</v>
      </c>
      <c r="FP101">
        <v>7.6383352218033598E-4</v>
      </c>
      <c r="FQ101">
        <v>25599652</v>
      </c>
      <c r="FR101">
        <v>1810</v>
      </c>
      <c r="FT101" t="s">
        <v>112</v>
      </c>
      <c r="FU101">
        <v>7.6076951796667498E-4</v>
      </c>
      <c r="FV101">
        <v>23756258</v>
      </c>
      <c r="FW101">
        <v>1654</v>
      </c>
      <c r="FY101" t="s">
        <v>112</v>
      </c>
      <c r="FZ101">
        <v>7.6832785973091002E-4</v>
      </c>
      <c r="GA101">
        <v>22350110</v>
      </c>
      <c r="GB101">
        <v>1655</v>
      </c>
      <c r="GD101" t="s">
        <v>112</v>
      </c>
      <c r="GE101">
        <v>7.6989391487080499E-4</v>
      </c>
      <c r="GF101">
        <v>19748845</v>
      </c>
      <c r="GG101">
        <v>1644</v>
      </c>
      <c r="GI101" t="s">
        <v>111</v>
      </c>
      <c r="GJ101">
        <v>8.09076942765972E-4</v>
      </c>
      <c r="GK101">
        <v>22392566</v>
      </c>
      <c r="GL101">
        <v>1682</v>
      </c>
      <c r="GN101" t="s">
        <v>111</v>
      </c>
      <c r="GO101">
        <v>8.1057017898141404E-4</v>
      </c>
      <c r="GP101">
        <v>23333129</v>
      </c>
      <c r="GQ101">
        <v>1686</v>
      </c>
      <c r="GS101" t="s">
        <v>108</v>
      </c>
      <c r="GT101">
        <v>7.2167485565857704E-4</v>
      </c>
      <c r="GU101">
        <v>15364324</v>
      </c>
      <c r="GV101">
        <v>1149</v>
      </c>
      <c r="GX101" t="s">
        <v>108</v>
      </c>
      <c r="GY101">
        <v>7.2442357537624705E-4</v>
      </c>
      <c r="GZ101">
        <v>10983440</v>
      </c>
      <c r="HA101">
        <v>834</v>
      </c>
      <c r="HC101" t="s">
        <v>108</v>
      </c>
      <c r="HD101">
        <v>7.2892996074660902E-4</v>
      </c>
      <c r="HE101">
        <v>7088973</v>
      </c>
      <c r="HF101">
        <v>649</v>
      </c>
      <c r="HH101" t="s">
        <v>108</v>
      </c>
      <c r="HI101">
        <v>7.3291689903993995E-4</v>
      </c>
      <c r="HJ101">
        <v>6576413</v>
      </c>
      <c r="HK101">
        <v>644</v>
      </c>
      <c r="HM101" t="s">
        <v>108</v>
      </c>
      <c r="HN101">
        <v>7.3619430837754498E-4</v>
      </c>
      <c r="HO101">
        <v>8422145</v>
      </c>
      <c r="HP101">
        <v>810</v>
      </c>
      <c r="HR101" t="s">
        <v>106</v>
      </c>
      <c r="HS101">
        <v>7.3052039163644595E-4</v>
      </c>
      <c r="HT101">
        <v>1744384</v>
      </c>
      <c r="HU101">
        <v>175</v>
      </c>
      <c r="HW101" t="s">
        <v>105</v>
      </c>
      <c r="HX101">
        <v>8.8712880380727404E-4</v>
      </c>
      <c r="HY101">
        <v>21594594</v>
      </c>
      <c r="HZ101">
        <v>1964</v>
      </c>
      <c r="IB101" t="s">
        <v>105</v>
      </c>
      <c r="IC101">
        <v>8.8372006719683702E-4</v>
      </c>
      <c r="ID101">
        <v>22147153</v>
      </c>
      <c r="IE101">
        <v>1964</v>
      </c>
      <c r="IG101" t="s">
        <v>105</v>
      </c>
      <c r="IH101">
        <v>8.8859314356737502E-4</v>
      </c>
      <c r="II101">
        <v>19466048</v>
      </c>
      <c r="IJ101">
        <v>1646</v>
      </c>
      <c r="IL101" t="s">
        <v>105</v>
      </c>
      <c r="IM101">
        <v>9.0005507202004301E-4</v>
      </c>
      <c r="IN101">
        <v>18837856</v>
      </c>
      <c r="IO101">
        <v>1655</v>
      </c>
      <c r="IQ101" t="s">
        <v>105</v>
      </c>
      <c r="IR101">
        <v>8.9910645599701195E-4</v>
      </c>
      <c r="IS101">
        <v>19539622</v>
      </c>
      <c r="IT101">
        <v>1722</v>
      </c>
      <c r="IV101" t="s">
        <v>105</v>
      </c>
      <c r="IW101">
        <v>8.9071017702062501E-4</v>
      </c>
      <c r="IX101">
        <v>19311629</v>
      </c>
      <c r="IY101">
        <v>1797</v>
      </c>
      <c r="JA101" t="s">
        <v>105</v>
      </c>
      <c r="JB101">
        <v>1.0935892839393801E-3</v>
      </c>
      <c r="JC101">
        <v>24174035</v>
      </c>
      <c r="JD101">
        <v>1838</v>
      </c>
      <c r="JF101" t="s">
        <v>105</v>
      </c>
      <c r="JG101">
        <v>9.3027660312298695E-4</v>
      </c>
      <c r="JH101">
        <v>19020479</v>
      </c>
      <c r="JI101">
        <v>1747</v>
      </c>
      <c r="JK101" t="s">
        <v>105</v>
      </c>
      <c r="JL101">
        <v>9.2590813775704603E-4</v>
      </c>
      <c r="JM101">
        <v>18986637</v>
      </c>
      <c r="JN101">
        <v>1745</v>
      </c>
      <c r="JP101" t="s">
        <v>105</v>
      </c>
      <c r="JQ101">
        <v>9.3784414951281095E-4</v>
      </c>
      <c r="JR101">
        <v>18810349</v>
      </c>
      <c r="JS101">
        <v>1747</v>
      </c>
      <c r="JU101" t="s">
        <v>105</v>
      </c>
      <c r="JV101">
        <v>9.1319821716407995E-4</v>
      </c>
      <c r="JW101">
        <v>18742288</v>
      </c>
      <c r="JX101">
        <v>1627</v>
      </c>
      <c r="JZ101" t="s">
        <v>105</v>
      </c>
      <c r="KA101">
        <v>8.7308593133648602E-4</v>
      </c>
      <c r="KB101">
        <v>15933022</v>
      </c>
      <c r="KC101">
        <v>1544</v>
      </c>
      <c r="KE101" t="s">
        <v>104</v>
      </c>
      <c r="KF101">
        <v>9.1265743824086904E-4</v>
      </c>
      <c r="KG101">
        <v>20937253</v>
      </c>
      <c r="KH101">
        <v>2085</v>
      </c>
      <c r="KJ101" t="s">
        <v>104</v>
      </c>
      <c r="KK101">
        <v>9.5251742958613495E-4</v>
      </c>
      <c r="KL101">
        <v>21428393</v>
      </c>
      <c r="KM101">
        <v>2086</v>
      </c>
      <c r="KO101" t="s">
        <v>104</v>
      </c>
      <c r="KP101">
        <v>1.0013983194448099E-3</v>
      </c>
      <c r="KQ101">
        <v>19868274</v>
      </c>
      <c r="KR101">
        <v>1860</v>
      </c>
      <c r="KT101" t="s">
        <v>104</v>
      </c>
      <c r="KU101">
        <v>9.8224229900686693E-4</v>
      </c>
      <c r="KV101">
        <v>19327355</v>
      </c>
      <c r="KW101">
        <v>1959</v>
      </c>
    </row>
    <row r="102" spans="1:309" x14ac:dyDescent="0.25">
      <c r="A102" t="s">
        <v>122</v>
      </c>
      <c r="B102">
        <v>1.11300232143611E-3</v>
      </c>
      <c r="C102">
        <v>4609635</v>
      </c>
      <c r="D102">
        <v>1574</v>
      </c>
      <c r="F102" t="s">
        <v>223</v>
      </c>
      <c r="G102">
        <v>9.2358419363558996E-4</v>
      </c>
      <c r="H102">
        <v>4403678</v>
      </c>
      <c r="I102">
        <v>1113</v>
      </c>
      <c r="K102" t="s">
        <v>223</v>
      </c>
      <c r="L102">
        <v>9.2112055126288602E-4</v>
      </c>
      <c r="M102">
        <v>4392329</v>
      </c>
      <c r="N102">
        <v>1184</v>
      </c>
      <c r="P102" t="s">
        <v>122</v>
      </c>
      <c r="Q102">
        <v>1.09695327705992E-3</v>
      </c>
      <c r="R102">
        <v>4550619</v>
      </c>
      <c r="S102">
        <v>1570</v>
      </c>
      <c r="U102" t="s">
        <v>122</v>
      </c>
      <c r="V102">
        <v>1.0631270608344799E-3</v>
      </c>
      <c r="W102">
        <v>4927473</v>
      </c>
      <c r="X102">
        <v>1669</v>
      </c>
      <c r="Z102" t="s">
        <v>122</v>
      </c>
      <c r="AA102">
        <v>1.0806033954935E-3</v>
      </c>
      <c r="AB102">
        <v>5075094</v>
      </c>
      <c r="AC102">
        <v>1695</v>
      </c>
      <c r="AE102" t="s">
        <v>122</v>
      </c>
      <c r="AF102">
        <v>1.0612942467780201E-3</v>
      </c>
      <c r="AG102">
        <v>5381441</v>
      </c>
      <c r="AH102">
        <v>1679</v>
      </c>
      <c r="AJ102" t="s">
        <v>122</v>
      </c>
      <c r="AK102">
        <v>1.05444366072673E-3</v>
      </c>
      <c r="AL102">
        <v>5326844</v>
      </c>
      <c r="AM102">
        <v>1686</v>
      </c>
      <c r="AO102" t="s">
        <v>122</v>
      </c>
      <c r="AP102">
        <v>1.0004341703719599E-3</v>
      </c>
      <c r="AQ102">
        <v>8267014</v>
      </c>
      <c r="AR102">
        <v>1677</v>
      </c>
      <c r="AT102" t="s">
        <v>119</v>
      </c>
      <c r="AU102">
        <v>7.6868269743335903E-4</v>
      </c>
      <c r="AV102">
        <v>6968599</v>
      </c>
      <c r="AW102">
        <v>1027</v>
      </c>
      <c r="AY102" t="s">
        <v>119</v>
      </c>
      <c r="AZ102">
        <v>7.7097043567467098E-4</v>
      </c>
      <c r="BA102">
        <v>6322297</v>
      </c>
      <c r="BB102">
        <v>1084</v>
      </c>
      <c r="BD102" t="s">
        <v>119</v>
      </c>
      <c r="BE102">
        <v>7.7066255812747E-4</v>
      </c>
      <c r="BF102">
        <v>6394141</v>
      </c>
      <c r="BG102">
        <v>934</v>
      </c>
      <c r="BI102" t="s">
        <v>119</v>
      </c>
      <c r="BJ102">
        <v>7.6091535613927999E-4</v>
      </c>
      <c r="BK102">
        <v>7596154</v>
      </c>
      <c r="BL102">
        <v>1037</v>
      </c>
      <c r="BN102" t="s">
        <v>117</v>
      </c>
      <c r="BO102">
        <v>7.5651855976326999E-4</v>
      </c>
      <c r="BP102">
        <v>7587214</v>
      </c>
      <c r="BQ102">
        <v>1067</v>
      </c>
      <c r="BS102" t="s">
        <v>117</v>
      </c>
      <c r="BT102">
        <v>7.53800634152784E-4</v>
      </c>
      <c r="BU102">
        <v>7559493</v>
      </c>
      <c r="BV102">
        <v>943</v>
      </c>
      <c r="BX102" t="s">
        <v>117</v>
      </c>
      <c r="BY102">
        <v>7.3850871591590102E-4</v>
      </c>
      <c r="BZ102">
        <v>8084615</v>
      </c>
      <c r="CA102">
        <v>929</v>
      </c>
      <c r="CC102" t="s">
        <v>117</v>
      </c>
      <c r="CD102">
        <v>7.4377595726889904E-4</v>
      </c>
      <c r="CE102">
        <v>9033058</v>
      </c>
      <c r="CF102">
        <v>1075</v>
      </c>
      <c r="CH102" t="s">
        <v>117</v>
      </c>
      <c r="CI102">
        <v>7.3828775552155701E-4</v>
      </c>
      <c r="CJ102">
        <v>8505995</v>
      </c>
      <c r="CK102">
        <v>943</v>
      </c>
      <c r="CM102" t="s">
        <v>117</v>
      </c>
      <c r="CN102">
        <v>7.3768831267704595E-4</v>
      </c>
      <c r="CO102">
        <v>10327656</v>
      </c>
      <c r="CP102">
        <v>1080</v>
      </c>
      <c r="CR102" t="s">
        <v>117</v>
      </c>
      <c r="CS102">
        <v>7.4066006151257203E-4</v>
      </c>
      <c r="CT102">
        <v>9416311</v>
      </c>
      <c r="CU102">
        <v>935</v>
      </c>
      <c r="CW102" t="s">
        <v>117</v>
      </c>
      <c r="CX102">
        <v>7.3873904270979499E-4</v>
      </c>
      <c r="CY102">
        <v>9750942</v>
      </c>
      <c r="CZ102">
        <v>943</v>
      </c>
      <c r="DB102" t="s">
        <v>117</v>
      </c>
      <c r="DC102">
        <v>7.5540966424771897E-4</v>
      </c>
      <c r="DD102">
        <v>12919042</v>
      </c>
      <c r="DE102">
        <v>1346</v>
      </c>
      <c r="DG102" t="s">
        <v>117</v>
      </c>
      <c r="DH102">
        <v>7.4915158539654795E-4</v>
      </c>
      <c r="DI102">
        <v>12502250</v>
      </c>
      <c r="DJ102">
        <v>1222</v>
      </c>
      <c r="DL102" t="s">
        <v>117</v>
      </c>
      <c r="DM102">
        <v>7.3611425727575198E-4</v>
      </c>
      <c r="DN102">
        <v>12065278</v>
      </c>
      <c r="DO102">
        <v>1118</v>
      </c>
      <c r="DQ102" t="s">
        <v>117</v>
      </c>
      <c r="DR102">
        <v>7.49629029940405E-4</v>
      </c>
      <c r="DS102">
        <v>12303734</v>
      </c>
      <c r="DT102">
        <v>1120</v>
      </c>
      <c r="DV102" t="s">
        <v>116</v>
      </c>
      <c r="DW102">
        <v>7.3873430189608398E-4</v>
      </c>
      <c r="DX102">
        <v>0</v>
      </c>
      <c r="DY102">
        <v>0</v>
      </c>
      <c r="EA102" t="s">
        <v>245</v>
      </c>
      <c r="EB102">
        <v>7.2965689127026698E-4</v>
      </c>
      <c r="EC102">
        <v>2749518</v>
      </c>
      <c r="ED102">
        <v>176</v>
      </c>
      <c r="EF102" t="s">
        <v>245</v>
      </c>
      <c r="EG102">
        <v>7.2664826822101299E-4</v>
      </c>
      <c r="EH102">
        <v>2861600</v>
      </c>
      <c r="EI102">
        <v>176</v>
      </c>
      <c r="EK102" t="s">
        <v>245</v>
      </c>
      <c r="EL102">
        <v>7.2664523095538399E-4</v>
      </c>
      <c r="EM102">
        <v>3018192</v>
      </c>
      <c r="EN102">
        <v>175</v>
      </c>
      <c r="EP102" t="s">
        <v>245</v>
      </c>
      <c r="EQ102">
        <v>7.2018900461058002E-4</v>
      </c>
      <c r="ER102">
        <v>3088273</v>
      </c>
      <c r="ES102">
        <v>177</v>
      </c>
      <c r="EU102" t="s">
        <v>115</v>
      </c>
      <c r="EV102">
        <v>3.8031921531792002E-3</v>
      </c>
      <c r="EW102">
        <v>39954452</v>
      </c>
      <c r="EX102">
        <v>2032</v>
      </c>
      <c r="EZ102" t="s">
        <v>115</v>
      </c>
      <c r="FA102">
        <v>3.9068312035952799E-3</v>
      </c>
      <c r="FB102">
        <v>41236667</v>
      </c>
      <c r="FC102">
        <v>2043</v>
      </c>
      <c r="FE102" t="s">
        <v>115</v>
      </c>
      <c r="FF102">
        <v>3.9701712974466201E-3</v>
      </c>
      <c r="FG102">
        <v>42840998</v>
      </c>
      <c r="FH102">
        <v>1927</v>
      </c>
      <c r="FJ102" t="s">
        <v>115</v>
      </c>
      <c r="FK102">
        <v>3.8429954212732902E-3</v>
      </c>
      <c r="FL102">
        <v>44662694</v>
      </c>
      <c r="FM102">
        <v>2016</v>
      </c>
      <c r="FO102" t="s">
        <v>113</v>
      </c>
      <c r="FP102">
        <v>7.2762031243182E-4</v>
      </c>
      <c r="FQ102">
        <v>16907251</v>
      </c>
      <c r="FR102">
        <v>944</v>
      </c>
      <c r="FT102" t="s">
        <v>113</v>
      </c>
      <c r="FU102">
        <v>7.1854037573351303E-4</v>
      </c>
      <c r="FV102">
        <v>4834082</v>
      </c>
      <c r="FW102">
        <v>297</v>
      </c>
      <c r="FY102" t="s">
        <v>113</v>
      </c>
      <c r="FZ102">
        <v>7.2436468719217298E-4</v>
      </c>
      <c r="GA102">
        <v>4181761</v>
      </c>
      <c r="GB102">
        <v>161</v>
      </c>
      <c r="GD102" t="s">
        <v>113</v>
      </c>
      <c r="GE102">
        <v>7.3099302089353895E-4</v>
      </c>
      <c r="GF102">
        <v>12251674</v>
      </c>
      <c r="GG102">
        <v>665</v>
      </c>
      <c r="GI102" t="s">
        <v>112</v>
      </c>
      <c r="GJ102">
        <v>7.6691897424744097E-4</v>
      </c>
      <c r="GK102">
        <v>19747557</v>
      </c>
      <c r="GL102">
        <v>1658</v>
      </c>
      <c r="GN102" t="s">
        <v>112</v>
      </c>
      <c r="GO102">
        <v>7.7099165060698295E-4</v>
      </c>
      <c r="GP102">
        <v>20530246</v>
      </c>
      <c r="GQ102">
        <v>1661</v>
      </c>
      <c r="GS102" t="s">
        <v>109</v>
      </c>
      <c r="GT102">
        <v>7.2178662764754503E-4</v>
      </c>
      <c r="GU102">
        <v>178555</v>
      </c>
      <c r="GV102">
        <v>109</v>
      </c>
      <c r="GX102" t="s">
        <v>109</v>
      </c>
      <c r="GY102">
        <v>7.2479048665209796E-4</v>
      </c>
      <c r="GZ102">
        <v>173793</v>
      </c>
      <c r="HA102">
        <v>117</v>
      </c>
      <c r="HC102" t="s">
        <v>109</v>
      </c>
      <c r="HD102">
        <v>7.28039178965046E-4</v>
      </c>
      <c r="HE102">
        <v>171958</v>
      </c>
      <c r="HF102">
        <v>113</v>
      </c>
      <c r="HH102" t="s">
        <v>109</v>
      </c>
      <c r="HI102">
        <v>7.3402193713888099E-4</v>
      </c>
      <c r="HJ102">
        <v>155418</v>
      </c>
      <c r="HK102">
        <v>111</v>
      </c>
      <c r="HM102" t="s">
        <v>109</v>
      </c>
      <c r="HN102">
        <v>7.3722803474354196E-4</v>
      </c>
      <c r="HO102">
        <v>3351772</v>
      </c>
      <c r="HP102">
        <v>288</v>
      </c>
      <c r="HR102" t="s">
        <v>107</v>
      </c>
      <c r="HS102">
        <v>2.1070902596788598E-3</v>
      </c>
      <c r="HT102">
        <v>30272683</v>
      </c>
      <c r="HU102">
        <v>2274</v>
      </c>
      <c r="HW102" t="s">
        <v>106</v>
      </c>
      <c r="HX102">
        <v>7.21731874674671E-4</v>
      </c>
      <c r="HY102">
        <v>2077558</v>
      </c>
      <c r="HZ102">
        <v>306</v>
      </c>
      <c r="IB102" t="s">
        <v>106</v>
      </c>
      <c r="IC102">
        <v>7.2172833617740095E-4</v>
      </c>
      <c r="ID102">
        <v>5055430</v>
      </c>
      <c r="IE102">
        <v>352</v>
      </c>
      <c r="IG102" t="s">
        <v>106</v>
      </c>
      <c r="IH102">
        <v>7.27689986086366E-4</v>
      </c>
      <c r="II102">
        <v>4868366</v>
      </c>
      <c r="IJ102">
        <v>355</v>
      </c>
      <c r="IL102" t="s">
        <v>106</v>
      </c>
      <c r="IM102">
        <v>7.2736088355681205E-4</v>
      </c>
      <c r="IN102">
        <v>8426226</v>
      </c>
      <c r="IO102">
        <v>482</v>
      </c>
      <c r="IQ102" t="s">
        <v>106</v>
      </c>
      <c r="IR102">
        <v>7.2796004700199804E-4</v>
      </c>
      <c r="IS102">
        <v>4606686</v>
      </c>
      <c r="IT102">
        <v>346</v>
      </c>
      <c r="IV102" t="s">
        <v>106</v>
      </c>
      <c r="IW102">
        <v>7.1869762682299501E-4</v>
      </c>
      <c r="IX102">
        <v>4666695</v>
      </c>
      <c r="IY102">
        <v>480</v>
      </c>
      <c r="JA102" t="s">
        <v>106</v>
      </c>
      <c r="JB102">
        <v>7.1865130195395701E-4</v>
      </c>
      <c r="JC102">
        <v>4487037</v>
      </c>
      <c r="JD102">
        <v>346</v>
      </c>
      <c r="JF102" t="s">
        <v>106</v>
      </c>
      <c r="JG102">
        <v>7.19435922939045E-4</v>
      </c>
      <c r="JH102">
        <v>4238701</v>
      </c>
      <c r="JI102">
        <v>346</v>
      </c>
      <c r="JK102" t="s">
        <v>106</v>
      </c>
      <c r="JL102">
        <v>7.2330105274675096E-4</v>
      </c>
      <c r="JM102">
        <v>4268798</v>
      </c>
      <c r="JN102">
        <v>415</v>
      </c>
      <c r="JP102" t="s">
        <v>106</v>
      </c>
      <c r="JQ102">
        <v>7.2325558736287504E-4</v>
      </c>
      <c r="JR102">
        <v>4452569</v>
      </c>
      <c r="JS102">
        <v>465</v>
      </c>
      <c r="JU102" t="s">
        <v>106</v>
      </c>
      <c r="JV102">
        <v>7.2431009334109498E-4</v>
      </c>
      <c r="JW102">
        <v>4547979</v>
      </c>
      <c r="JX102">
        <v>536</v>
      </c>
      <c r="JZ102" t="s">
        <v>106</v>
      </c>
      <c r="KA102">
        <v>7.2176557352939203E-4</v>
      </c>
      <c r="KB102">
        <v>4691482</v>
      </c>
      <c r="KC102">
        <v>468</v>
      </c>
      <c r="KE102" t="s">
        <v>105</v>
      </c>
      <c r="KF102">
        <v>8.8692386822036904E-4</v>
      </c>
      <c r="KG102">
        <v>19747271</v>
      </c>
      <c r="KH102">
        <v>1700</v>
      </c>
      <c r="KJ102" t="s">
        <v>105</v>
      </c>
      <c r="KK102">
        <v>8.7768653790190403E-4</v>
      </c>
      <c r="KL102">
        <v>19960736</v>
      </c>
      <c r="KM102">
        <v>1760</v>
      </c>
      <c r="KO102" t="s">
        <v>105</v>
      </c>
      <c r="KP102">
        <v>8.6717428524307695E-4</v>
      </c>
      <c r="KQ102">
        <v>18457518</v>
      </c>
      <c r="KR102">
        <v>1565</v>
      </c>
      <c r="KT102" t="s">
        <v>105</v>
      </c>
      <c r="KU102">
        <v>1.0369856812444699E-3</v>
      </c>
      <c r="KV102">
        <v>21938679</v>
      </c>
      <c r="KW102">
        <v>1698</v>
      </c>
    </row>
    <row r="103" spans="1:309" x14ac:dyDescent="0.25">
      <c r="A103" t="s">
        <v>123</v>
      </c>
      <c r="B103">
        <v>7.7350598111815001E-4</v>
      </c>
      <c r="C103">
        <v>3915392</v>
      </c>
      <c r="D103">
        <v>1194</v>
      </c>
      <c r="F103" t="s">
        <v>237</v>
      </c>
      <c r="G103">
        <v>7.4951906997909698E-4</v>
      </c>
      <c r="H103">
        <v>2174443</v>
      </c>
      <c r="I103">
        <v>436</v>
      </c>
      <c r="K103" t="s">
        <v>237</v>
      </c>
      <c r="L103">
        <v>7.5303169434901495E-4</v>
      </c>
      <c r="M103">
        <v>3245467</v>
      </c>
      <c r="N103">
        <v>940</v>
      </c>
      <c r="P103" t="s">
        <v>123</v>
      </c>
      <c r="Q103">
        <v>7.8126539193192198E-4</v>
      </c>
      <c r="R103">
        <v>3472886</v>
      </c>
      <c r="S103">
        <v>1039</v>
      </c>
      <c r="U103" t="s">
        <v>123</v>
      </c>
      <c r="V103">
        <v>7.7318615461184701E-4</v>
      </c>
      <c r="W103">
        <v>3871652</v>
      </c>
      <c r="X103">
        <v>1144</v>
      </c>
      <c r="Z103" t="s">
        <v>123</v>
      </c>
      <c r="AA103">
        <v>7.6818291005656598E-4</v>
      </c>
      <c r="AB103">
        <v>3963675</v>
      </c>
      <c r="AC103">
        <v>1173</v>
      </c>
      <c r="AE103" t="s">
        <v>123</v>
      </c>
      <c r="AF103">
        <v>7.7125592486093403E-4</v>
      </c>
      <c r="AG103">
        <v>4235449</v>
      </c>
      <c r="AH103">
        <v>1162</v>
      </c>
      <c r="AJ103" t="s">
        <v>123</v>
      </c>
      <c r="AK103">
        <v>7.7518571312463005E-4</v>
      </c>
      <c r="AL103">
        <v>4165267</v>
      </c>
      <c r="AM103">
        <v>1149</v>
      </c>
      <c r="AO103" t="s">
        <v>123</v>
      </c>
      <c r="AP103">
        <v>7.8798480715805202E-4</v>
      </c>
      <c r="AQ103">
        <v>6280795</v>
      </c>
      <c r="AR103">
        <v>1147</v>
      </c>
      <c r="AT103" t="s">
        <v>120</v>
      </c>
      <c r="AU103">
        <v>7.9029286039035201E-4</v>
      </c>
      <c r="AV103">
        <v>8511140</v>
      </c>
      <c r="AW103">
        <v>1431</v>
      </c>
      <c r="AY103" t="s">
        <v>120</v>
      </c>
      <c r="AZ103">
        <v>7.9328461750819497E-4</v>
      </c>
      <c r="BA103">
        <v>8158171</v>
      </c>
      <c r="BB103">
        <v>1423</v>
      </c>
      <c r="BD103" t="s">
        <v>120</v>
      </c>
      <c r="BE103">
        <v>7.8709055965480801E-4</v>
      </c>
      <c r="BF103">
        <v>8834181</v>
      </c>
      <c r="BG103">
        <v>1414</v>
      </c>
      <c r="BI103" t="s">
        <v>120</v>
      </c>
      <c r="BJ103">
        <v>7.8841395170447799E-4</v>
      </c>
      <c r="BK103">
        <v>8883132</v>
      </c>
      <c r="BL103">
        <v>1411</v>
      </c>
      <c r="BN103" t="s">
        <v>118</v>
      </c>
      <c r="BO103">
        <v>7.3810609850882304E-4</v>
      </c>
      <c r="BP103">
        <v>3963786</v>
      </c>
      <c r="BQ103">
        <v>493</v>
      </c>
      <c r="BS103" t="s">
        <v>118</v>
      </c>
      <c r="BT103">
        <v>7.3632527904843E-4</v>
      </c>
      <c r="BU103">
        <v>5240784</v>
      </c>
      <c r="BV103">
        <v>656</v>
      </c>
      <c r="BX103" t="s">
        <v>118</v>
      </c>
      <c r="BY103">
        <v>7.31864507523627E-4</v>
      </c>
      <c r="BZ103">
        <v>5947317</v>
      </c>
      <c r="CA103">
        <v>637</v>
      </c>
      <c r="CC103" t="s">
        <v>118</v>
      </c>
      <c r="CD103">
        <v>7.3208042897168096E-4</v>
      </c>
      <c r="CE103">
        <v>2471499</v>
      </c>
      <c r="CF103">
        <v>179</v>
      </c>
      <c r="CH103" t="s">
        <v>118</v>
      </c>
      <c r="CI103">
        <v>7.32363385276537E-4</v>
      </c>
      <c r="CJ103">
        <v>3411001</v>
      </c>
      <c r="CK103">
        <v>318</v>
      </c>
      <c r="CM103" t="s">
        <v>118</v>
      </c>
      <c r="CN103">
        <v>7.3141330142845304E-4</v>
      </c>
      <c r="CO103">
        <v>4409512</v>
      </c>
      <c r="CP103">
        <v>365</v>
      </c>
      <c r="CR103" t="s">
        <v>118</v>
      </c>
      <c r="CS103">
        <v>7.3430115557346603E-4</v>
      </c>
      <c r="CT103">
        <v>4281074</v>
      </c>
      <c r="CU103">
        <v>358</v>
      </c>
      <c r="CW103" t="s">
        <v>118</v>
      </c>
      <c r="CX103">
        <v>7.3429377492796599E-4</v>
      </c>
      <c r="CY103">
        <v>4381965</v>
      </c>
      <c r="CZ103">
        <v>362</v>
      </c>
      <c r="DB103" t="s">
        <v>118</v>
      </c>
      <c r="DC103">
        <v>7.3509457828214596E-4</v>
      </c>
      <c r="DD103">
        <v>6875801</v>
      </c>
      <c r="DE103">
        <v>521</v>
      </c>
      <c r="DG103" t="s">
        <v>118</v>
      </c>
      <c r="DH103">
        <v>7.3363560874174999E-4</v>
      </c>
      <c r="DI103">
        <v>7126222</v>
      </c>
      <c r="DJ103">
        <v>522</v>
      </c>
      <c r="DL103" t="s">
        <v>118</v>
      </c>
      <c r="DM103">
        <v>7.2154506078971005E-4</v>
      </c>
      <c r="DN103">
        <v>10868482</v>
      </c>
      <c r="DO103">
        <v>934</v>
      </c>
      <c r="DQ103" t="s">
        <v>118</v>
      </c>
      <c r="DR103">
        <v>7.3439911058876097E-4</v>
      </c>
      <c r="DS103">
        <v>7484879</v>
      </c>
      <c r="DT103">
        <v>526</v>
      </c>
      <c r="DV103" t="s">
        <v>117</v>
      </c>
      <c r="DW103">
        <v>7.6247975905759796E-4</v>
      </c>
      <c r="DX103">
        <v>12762458</v>
      </c>
      <c r="DY103">
        <v>1281</v>
      </c>
      <c r="EA103" t="s">
        <v>117</v>
      </c>
      <c r="EB103">
        <v>7.5047778041962795E-4</v>
      </c>
      <c r="EC103">
        <v>15367021</v>
      </c>
      <c r="ED103">
        <v>1413</v>
      </c>
      <c r="EF103" t="s">
        <v>117</v>
      </c>
      <c r="EG103">
        <v>7.5781960149137295E-4</v>
      </c>
      <c r="EH103">
        <v>16772177</v>
      </c>
      <c r="EI103">
        <v>1554</v>
      </c>
      <c r="EK103" t="s">
        <v>117</v>
      </c>
      <c r="EL103">
        <v>7.4955130248996102E-4</v>
      </c>
      <c r="EM103">
        <v>17388691</v>
      </c>
      <c r="EN103">
        <v>1544</v>
      </c>
      <c r="EP103" t="s">
        <v>117</v>
      </c>
      <c r="EQ103">
        <v>7.4891520249107096E-4</v>
      </c>
      <c r="ER103">
        <v>18318831</v>
      </c>
      <c r="ES103">
        <v>1559</v>
      </c>
      <c r="EU103" t="s">
        <v>245</v>
      </c>
      <c r="EV103">
        <v>7.2018055409960502E-4</v>
      </c>
      <c r="EW103">
        <v>3392067</v>
      </c>
      <c r="EX103">
        <v>177</v>
      </c>
      <c r="EZ103" t="s">
        <v>245</v>
      </c>
      <c r="FA103">
        <v>7.2017451769698605E-4</v>
      </c>
      <c r="FB103">
        <v>3279170</v>
      </c>
      <c r="FC103">
        <v>151</v>
      </c>
      <c r="FE103" t="s">
        <v>245</v>
      </c>
      <c r="FF103">
        <v>7.2312277980223698E-4</v>
      </c>
      <c r="FG103">
        <v>3653901</v>
      </c>
      <c r="FH103">
        <v>155</v>
      </c>
      <c r="FJ103" t="s">
        <v>245</v>
      </c>
      <c r="FK103">
        <v>7.2311951101318201E-4</v>
      </c>
      <c r="FL103">
        <v>3613768</v>
      </c>
      <c r="FM103">
        <v>155</v>
      </c>
      <c r="FO103" t="s">
        <v>114</v>
      </c>
      <c r="FP103">
        <v>7.2864566986868796E-4</v>
      </c>
      <c r="FQ103">
        <v>4277342</v>
      </c>
      <c r="FR103">
        <v>185</v>
      </c>
      <c r="FT103" t="s">
        <v>114</v>
      </c>
      <c r="FU103">
        <v>7.1986311126748497E-4</v>
      </c>
      <c r="FV103">
        <v>4176179</v>
      </c>
      <c r="FW103">
        <v>185</v>
      </c>
      <c r="FY103" t="s">
        <v>114</v>
      </c>
      <c r="FZ103">
        <v>7.2595548690631195E-4</v>
      </c>
      <c r="GA103">
        <v>7955490</v>
      </c>
      <c r="GB103">
        <v>343</v>
      </c>
      <c r="GD103" t="s">
        <v>114</v>
      </c>
      <c r="GE103">
        <v>7.3214993648225305E-4</v>
      </c>
      <c r="GF103">
        <v>3682637</v>
      </c>
      <c r="GG103">
        <v>185</v>
      </c>
      <c r="GI103" t="s">
        <v>113</v>
      </c>
      <c r="GJ103">
        <v>7.2786113457235597E-4</v>
      </c>
      <c r="GK103">
        <v>6886237</v>
      </c>
      <c r="GL103">
        <v>348</v>
      </c>
      <c r="GN103" t="s">
        <v>113</v>
      </c>
      <c r="GO103">
        <v>7.3133165421620302E-4</v>
      </c>
      <c r="GP103">
        <v>11373193</v>
      </c>
      <c r="GQ103">
        <v>832</v>
      </c>
      <c r="GS103" t="s">
        <v>110</v>
      </c>
      <c r="GT103">
        <v>1.9065317814404E-3</v>
      </c>
      <c r="GU103">
        <v>31512356</v>
      </c>
      <c r="GV103">
        <v>2258</v>
      </c>
      <c r="GX103" t="s">
        <v>110</v>
      </c>
      <c r="GY103">
        <v>1.9927772782344999E-3</v>
      </c>
      <c r="GZ103">
        <v>30937214</v>
      </c>
      <c r="HA103">
        <v>2365</v>
      </c>
      <c r="HC103" t="s">
        <v>110</v>
      </c>
      <c r="HD103">
        <v>2.0491297365222401E-3</v>
      </c>
      <c r="HE103">
        <v>31552719</v>
      </c>
      <c r="HF103">
        <v>2340</v>
      </c>
      <c r="HH103" t="s">
        <v>110</v>
      </c>
      <c r="HI103">
        <v>1.91942174682518E-3</v>
      </c>
      <c r="HJ103">
        <v>28816411</v>
      </c>
      <c r="HK103">
        <v>2112</v>
      </c>
      <c r="HM103" t="s">
        <v>110</v>
      </c>
      <c r="HN103">
        <v>2.06570591413606E-3</v>
      </c>
      <c r="HO103">
        <v>31562054</v>
      </c>
      <c r="HP103">
        <v>2264</v>
      </c>
      <c r="HR103" t="s">
        <v>108</v>
      </c>
      <c r="HS103">
        <v>7.3163515026571004E-4</v>
      </c>
      <c r="HT103">
        <v>8176686</v>
      </c>
      <c r="HU103">
        <v>799</v>
      </c>
      <c r="HW103" t="s">
        <v>107</v>
      </c>
      <c r="HX103">
        <v>1.5468775239802399E-3</v>
      </c>
      <c r="HY103">
        <v>25260542</v>
      </c>
      <c r="HZ103">
        <v>2114</v>
      </c>
      <c r="IB103" t="s">
        <v>107</v>
      </c>
      <c r="IC103">
        <v>1.5316134156793701E-3</v>
      </c>
      <c r="ID103">
        <v>25501363</v>
      </c>
      <c r="IE103">
        <v>2090</v>
      </c>
      <c r="IG103" t="s">
        <v>107</v>
      </c>
      <c r="IH103">
        <v>1.4896811208904199E-3</v>
      </c>
      <c r="II103">
        <v>23265463</v>
      </c>
      <c r="IJ103">
        <v>1984</v>
      </c>
      <c r="IL103" t="s">
        <v>107</v>
      </c>
      <c r="IM103">
        <v>1.9749578610300401E-3</v>
      </c>
      <c r="IN103">
        <v>28024328</v>
      </c>
      <c r="IO103">
        <v>2070</v>
      </c>
      <c r="IQ103" t="s">
        <v>107</v>
      </c>
      <c r="IR103">
        <v>1.49456219620637E-3</v>
      </c>
      <c r="IS103">
        <v>23234294</v>
      </c>
      <c r="IT103">
        <v>1911</v>
      </c>
      <c r="IV103" t="s">
        <v>107</v>
      </c>
      <c r="IW103">
        <v>1.8457568430002699E-3</v>
      </c>
      <c r="IX103">
        <v>29057479</v>
      </c>
      <c r="IY103">
        <v>2133</v>
      </c>
      <c r="JA103" t="s">
        <v>107</v>
      </c>
      <c r="JB103">
        <v>1.7604918670675099E-3</v>
      </c>
      <c r="JC103">
        <v>28634576</v>
      </c>
      <c r="JD103">
        <v>1996</v>
      </c>
      <c r="JF103" t="s">
        <v>107</v>
      </c>
      <c r="JG103">
        <v>1.7224386437348399E-3</v>
      </c>
      <c r="JH103">
        <v>28215792</v>
      </c>
      <c r="JI103">
        <v>2202</v>
      </c>
      <c r="JK103" t="s">
        <v>107</v>
      </c>
      <c r="JL103">
        <v>1.33313434373716E-3</v>
      </c>
      <c r="JM103">
        <v>22607611</v>
      </c>
      <c r="JN103">
        <v>2077</v>
      </c>
      <c r="JP103" t="s">
        <v>107</v>
      </c>
      <c r="JQ103">
        <v>1.67686129343973E-3</v>
      </c>
      <c r="JR103">
        <v>27675628</v>
      </c>
      <c r="JS103">
        <v>2203</v>
      </c>
      <c r="JU103" t="s">
        <v>107</v>
      </c>
      <c r="JV103">
        <v>1.6291601673293599E-3</v>
      </c>
      <c r="JW103">
        <v>27426927</v>
      </c>
      <c r="JX103">
        <v>2187</v>
      </c>
      <c r="JZ103" t="s">
        <v>107</v>
      </c>
      <c r="KA103">
        <v>1.41312310007817E-3</v>
      </c>
      <c r="KB103">
        <v>23497348</v>
      </c>
      <c r="KC103">
        <v>2126</v>
      </c>
      <c r="KE103" t="s">
        <v>106</v>
      </c>
      <c r="KF103">
        <v>7.1144102948167605E-4</v>
      </c>
      <c r="KG103">
        <v>2768783</v>
      </c>
      <c r="KH103">
        <v>176</v>
      </c>
      <c r="KJ103" t="s">
        <v>106</v>
      </c>
      <c r="KK103">
        <v>7.1157979729275802E-4</v>
      </c>
      <c r="KL103">
        <v>4554710</v>
      </c>
      <c r="KM103">
        <v>350</v>
      </c>
      <c r="KO103" t="s">
        <v>106</v>
      </c>
      <c r="KP103">
        <v>7.1289898550891298E-4</v>
      </c>
      <c r="KQ103">
        <v>4362775</v>
      </c>
      <c r="KR103">
        <v>350</v>
      </c>
      <c r="KT103" t="s">
        <v>106</v>
      </c>
      <c r="KU103">
        <v>7.1297911210420003E-4</v>
      </c>
      <c r="KV103">
        <v>2526565</v>
      </c>
      <c r="KW103">
        <v>318</v>
      </c>
    </row>
    <row r="104" spans="1:309" x14ac:dyDescent="0.25">
      <c r="A104" t="s">
        <v>124</v>
      </c>
      <c r="B104">
        <v>1.2987708213069E-3</v>
      </c>
      <c r="C104">
        <v>5628616</v>
      </c>
      <c r="D104">
        <v>1671</v>
      </c>
      <c r="F104" t="s">
        <v>225</v>
      </c>
      <c r="G104">
        <v>1.4637265836743301E-3</v>
      </c>
      <c r="H104">
        <v>5509840</v>
      </c>
      <c r="I104">
        <v>1472</v>
      </c>
      <c r="K104" t="s">
        <v>225</v>
      </c>
      <c r="L104">
        <v>1.4170855278466999E-3</v>
      </c>
      <c r="M104">
        <v>5478132</v>
      </c>
      <c r="N104">
        <v>1540</v>
      </c>
      <c r="P104" t="s">
        <v>124</v>
      </c>
      <c r="Q104">
        <v>1.5094900271310299E-3</v>
      </c>
      <c r="R104">
        <v>5952797</v>
      </c>
      <c r="S104">
        <v>1670</v>
      </c>
      <c r="U104" t="s">
        <v>124</v>
      </c>
      <c r="V104">
        <v>1.4490350685656601E-3</v>
      </c>
      <c r="W104">
        <v>6152823</v>
      </c>
      <c r="X104">
        <v>1684</v>
      </c>
      <c r="Z104" t="s">
        <v>124</v>
      </c>
      <c r="AA104">
        <v>1.5750911742892901E-3</v>
      </c>
      <c r="AB104">
        <v>6531626</v>
      </c>
      <c r="AC104">
        <v>1723</v>
      </c>
      <c r="AE104" t="s">
        <v>124</v>
      </c>
      <c r="AF104">
        <v>1.48259177361394E-3</v>
      </c>
      <c r="AG104">
        <v>6802432</v>
      </c>
      <c r="AH104">
        <v>1777</v>
      </c>
      <c r="AJ104" t="s">
        <v>124</v>
      </c>
      <c r="AK104">
        <v>1.49200138394959E-3</v>
      </c>
      <c r="AL104">
        <v>6796591</v>
      </c>
      <c r="AM104">
        <v>1784</v>
      </c>
      <c r="AO104" t="s">
        <v>124</v>
      </c>
      <c r="AP104">
        <v>1.7283648956361499E-3</v>
      </c>
      <c r="AQ104">
        <v>10701390</v>
      </c>
      <c r="AR104">
        <v>1774</v>
      </c>
      <c r="AT104" t="s">
        <v>121</v>
      </c>
      <c r="AU104">
        <v>7.5096681828079397E-4</v>
      </c>
      <c r="AV104">
        <v>6078960</v>
      </c>
      <c r="AW104">
        <v>1098</v>
      </c>
      <c r="AY104" t="s">
        <v>121</v>
      </c>
      <c r="AZ104">
        <v>7.5452706409263697E-4</v>
      </c>
      <c r="BA104">
        <v>5374506</v>
      </c>
      <c r="BB104">
        <v>1087</v>
      </c>
      <c r="BD104" t="s">
        <v>121</v>
      </c>
      <c r="BE104">
        <v>7.5474049424765805E-4</v>
      </c>
      <c r="BF104">
        <v>5887218</v>
      </c>
      <c r="BG104">
        <v>1082</v>
      </c>
      <c r="BI104" t="s">
        <v>121</v>
      </c>
      <c r="BJ104">
        <v>7.4888270059336498E-4</v>
      </c>
      <c r="BK104">
        <v>5876730</v>
      </c>
      <c r="BL104">
        <v>1084</v>
      </c>
      <c r="BN104" t="s">
        <v>119</v>
      </c>
      <c r="BO104">
        <v>7.5474646088985399E-4</v>
      </c>
      <c r="BP104">
        <v>6743405</v>
      </c>
      <c r="BQ104">
        <v>926</v>
      </c>
      <c r="BS104" t="s">
        <v>119</v>
      </c>
      <c r="BT104">
        <v>7.5494933745943495E-4</v>
      </c>
      <c r="BU104">
        <v>8628492</v>
      </c>
      <c r="BV104">
        <v>1043</v>
      </c>
      <c r="BX104" t="s">
        <v>119</v>
      </c>
      <c r="BY104">
        <v>7.4614550878208204E-4</v>
      </c>
      <c r="BZ104">
        <v>9595654</v>
      </c>
      <c r="CA104">
        <v>1163</v>
      </c>
      <c r="CC104" t="s">
        <v>119</v>
      </c>
      <c r="CD104">
        <v>7.5010721055939703E-4</v>
      </c>
      <c r="CE104">
        <v>8349317</v>
      </c>
      <c r="CF104">
        <v>973</v>
      </c>
      <c r="CH104" t="s">
        <v>119</v>
      </c>
      <c r="CI104">
        <v>7.4706898501062204E-4</v>
      </c>
      <c r="CJ104">
        <v>9295656</v>
      </c>
      <c r="CK104">
        <v>1135</v>
      </c>
      <c r="CM104" t="s">
        <v>119</v>
      </c>
      <c r="CN104">
        <v>7.4764212395999501E-4</v>
      </c>
      <c r="CO104">
        <v>10288133</v>
      </c>
      <c r="CP104">
        <v>1136</v>
      </c>
      <c r="CR104" t="s">
        <v>119</v>
      </c>
      <c r="CS104">
        <v>7.6386410753362605E-4</v>
      </c>
      <c r="CT104">
        <v>11301067</v>
      </c>
      <c r="CU104">
        <v>1262</v>
      </c>
      <c r="CW104" t="s">
        <v>119</v>
      </c>
      <c r="CX104">
        <v>7.5105719848457401E-4</v>
      </c>
      <c r="CY104">
        <v>11613553</v>
      </c>
      <c r="CZ104">
        <v>1263</v>
      </c>
      <c r="DB104" t="s">
        <v>119</v>
      </c>
      <c r="DC104">
        <v>7.4955456169217296E-4</v>
      </c>
      <c r="DD104">
        <v>12848855</v>
      </c>
      <c r="DE104">
        <v>1277</v>
      </c>
      <c r="DG104" t="s">
        <v>119</v>
      </c>
      <c r="DH104">
        <v>7.5422813816389397E-4</v>
      </c>
      <c r="DI104">
        <v>12532869</v>
      </c>
      <c r="DJ104">
        <v>1147</v>
      </c>
      <c r="DL104" t="s">
        <v>119</v>
      </c>
      <c r="DM104">
        <v>7.31162537838653E-4</v>
      </c>
      <c r="DN104">
        <v>13397487</v>
      </c>
      <c r="DO104">
        <v>1393</v>
      </c>
      <c r="DQ104" t="s">
        <v>119</v>
      </c>
      <c r="DR104">
        <v>7.4466139730802695E-4</v>
      </c>
      <c r="DS104">
        <v>13171465</v>
      </c>
      <c r="DT104">
        <v>1276</v>
      </c>
      <c r="DV104" t="s">
        <v>118</v>
      </c>
      <c r="DW104">
        <v>7.4426700881709501E-4</v>
      </c>
      <c r="DX104">
        <v>7761310</v>
      </c>
      <c r="DY104">
        <v>601</v>
      </c>
      <c r="EA104" t="s">
        <v>118</v>
      </c>
      <c r="EB104">
        <v>7.33090647397165E-4</v>
      </c>
      <c r="EC104">
        <v>9395903</v>
      </c>
      <c r="ED104">
        <v>623</v>
      </c>
      <c r="EF104" t="s">
        <v>118</v>
      </c>
      <c r="EG104">
        <v>7.2767354164436204E-4</v>
      </c>
      <c r="EH104">
        <v>9825534</v>
      </c>
      <c r="EI104">
        <v>624</v>
      </c>
      <c r="EK104" t="s">
        <v>118</v>
      </c>
      <c r="EL104">
        <v>7.2748854803147598E-4</v>
      </c>
      <c r="EM104">
        <v>8096793</v>
      </c>
      <c r="EN104">
        <v>453</v>
      </c>
      <c r="EP104" t="s">
        <v>118</v>
      </c>
      <c r="EQ104">
        <v>7.2245323334448096E-4</v>
      </c>
      <c r="ER104">
        <v>13020783</v>
      </c>
      <c r="ES104">
        <v>797</v>
      </c>
      <c r="EU104" t="s">
        <v>117</v>
      </c>
      <c r="EV104">
        <v>7.47031123828445E-4</v>
      </c>
      <c r="EW104">
        <v>20760160</v>
      </c>
      <c r="EX104">
        <v>1573</v>
      </c>
      <c r="EZ104" t="s">
        <v>117</v>
      </c>
      <c r="FA104">
        <v>7.55714240760615E-4</v>
      </c>
      <c r="FB104">
        <v>21686278</v>
      </c>
      <c r="FC104">
        <v>1560</v>
      </c>
      <c r="FE104" t="s">
        <v>117</v>
      </c>
      <c r="FF104">
        <v>7.5658091266041303E-4</v>
      </c>
      <c r="FG104">
        <v>18821209</v>
      </c>
      <c r="FH104">
        <v>1235</v>
      </c>
      <c r="FJ104" t="s">
        <v>117</v>
      </c>
      <c r="FK104">
        <v>7.50389055173959E-4</v>
      </c>
      <c r="FL104">
        <v>19236079</v>
      </c>
      <c r="FM104">
        <v>1247</v>
      </c>
      <c r="FO104" t="s">
        <v>115</v>
      </c>
      <c r="FP104">
        <v>3.4095020390027802E-3</v>
      </c>
      <c r="FQ104">
        <v>44930714</v>
      </c>
      <c r="FR104">
        <v>2008</v>
      </c>
      <c r="FT104" t="s">
        <v>115</v>
      </c>
      <c r="FU104">
        <v>3.59040925535442E-3</v>
      </c>
      <c r="FV104">
        <v>46226769</v>
      </c>
      <c r="FW104">
        <v>2024</v>
      </c>
      <c r="FY104" t="s">
        <v>115</v>
      </c>
      <c r="FZ104">
        <v>3.6961796879789802E-3</v>
      </c>
      <c r="GA104">
        <v>44128459</v>
      </c>
      <c r="GB104">
        <v>2008</v>
      </c>
      <c r="GD104" t="s">
        <v>115</v>
      </c>
      <c r="GE104">
        <v>3.54312054114354E-3</v>
      </c>
      <c r="GF104">
        <v>38255094</v>
      </c>
      <c r="GG104">
        <v>1974</v>
      </c>
      <c r="GI104" t="s">
        <v>114</v>
      </c>
      <c r="GJ104">
        <v>7.2895841623690999E-4</v>
      </c>
      <c r="GK104">
        <v>3435365</v>
      </c>
      <c r="GL104">
        <v>185</v>
      </c>
      <c r="GN104" t="s">
        <v>114</v>
      </c>
      <c r="GO104">
        <v>7.2900567224021598E-4</v>
      </c>
      <c r="GP104">
        <v>3578095</v>
      </c>
      <c r="GQ104">
        <v>186</v>
      </c>
      <c r="GS104" t="s">
        <v>111</v>
      </c>
      <c r="GT104">
        <v>8.0967241080324005E-4</v>
      </c>
      <c r="GU104">
        <v>23995093</v>
      </c>
      <c r="GV104">
        <v>1790</v>
      </c>
      <c r="GX104" t="s">
        <v>111</v>
      </c>
      <c r="GY104">
        <v>8.0691856248531397E-4</v>
      </c>
      <c r="GZ104">
        <v>22031410</v>
      </c>
      <c r="HA104">
        <v>1699</v>
      </c>
      <c r="HC104" t="s">
        <v>111</v>
      </c>
      <c r="HD104">
        <v>7.9831632159284597E-4</v>
      </c>
      <c r="HE104">
        <v>22463647</v>
      </c>
      <c r="HF104">
        <v>1685</v>
      </c>
      <c r="HH104" t="s">
        <v>111</v>
      </c>
      <c r="HI104">
        <v>7.9630708539148404E-4</v>
      </c>
      <c r="HJ104">
        <v>21923712</v>
      </c>
      <c r="HK104">
        <v>1759</v>
      </c>
      <c r="HM104" t="s">
        <v>111</v>
      </c>
      <c r="HN104">
        <v>8.1255990013492203E-4</v>
      </c>
      <c r="HO104">
        <v>23475567</v>
      </c>
      <c r="HP104">
        <v>1777</v>
      </c>
      <c r="HR104" t="s">
        <v>109</v>
      </c>
      <c r="HS104">
        <v>7.3263175677211803E-4</v>
      </c>
      <c r="HT104">
        <v>158594</v>
      </c>
      <c r="HU104">
        <v>111</v>
      </c>
      <c r="HW104" t="s">
        <v>108</v>
      </c>
      <c r="HX104">
        <v>7.2267304193381998E-4</v>
      </c>
      <c r="HY104">
        <v>8681309</v>
      </c>
      <c r="HZ104">
        <v>801</v>
      </c>
      <c r="IB104" t="s">
        <v>108</v>
      </c>
      <c r="IC104">
        <v>7.2259797683940402E-4</v>
      </c>
      <c r="ID104">
        <v>8976731</v>
      </c>
      <c r="IE104">
        <v>804</v>
      </c>
      <c r="IG104" t="s">
        <v>108</v>
      </c>
      <c r="IH104">
        <v>7.2817226184027095E-4</v>
      </c>
      <c r="II104">
        <v>7162851</v>
      </c>
      <c r="IJ104">
        <v>639</v>
      </c>
      <c r="IL104" t="s">
        <v>108</v>
      </c>
      <c r="IM104">
        <v>7.2507052767784301E-4</v>
      </c>
      <c r="IN104">
        <v>5389748</v>
      </c>
      <c r="IO104">
        <v>482</v>
      </c>
      <c r="IQ104" t="s">
        <v>108</v>
      </c>
      <c r="IR104">
        <v>7.2786694817709996E-4</v>
      </c>
      <c r="IS104">
        <v>5495593</v>
      </c>
      <c r="IT104">
        <v>475</v>
      </c>
      <c r="IV104" t="s">
        <v>108</v>
      </c>
      <c r="IW104">
        <v>7.1902143817215202E-4</v>
      </c>
      <c r="IX104">
        <v>5296286</v>
      </c>
      <c r="IY104">
        <v>482</v>
      </c>
      <c r="JA104" t="s">
        <v>108</v>
      </c>
      <c r="JB104">
        <v>7.1893919095715301E-4</v>
      </c>
      <c r="JC104">
        <v>5411291</v>
      </c>
      <c r="JD104">
        <v>479</v>
      </c>
      <c r="JF104" t="s">
        <v>108</v>
      </c>
      <c r="JG104">
        <v>7.2079589584514003E-4</v>
      </c>
      <c r="JH104">
        <v>8745467</v>
      </c>
      <c r="JI104">
        <v>761</v>
      </c>
      <c r="JK104" t="s">
        <v>108</v>
      </c>
      <c r="JL104">
        <v>7.2356790936408603E-4</v>
      </c>
      <c r="JM104">
        <v>8753797</v>
      </c>
      <c r="JN104">
        <v>753</v>
      </c>
      <c r="JP104" t="s">
        <v>108</v>
      </c>
      <c r="JQ104">
        <v>7.2198659085815904E-4</v>
      </c>
      <c r="JR104">
        <v>8585675</v>
      </c>
      <c r="JS104">
        <v>753</v>
      </c>
      <c r="JU104" t="s">
        <v>108</v>
      </c>
      <c r="JV104">
        <v>7.2174553705834201E-4</v>
      </c>
      <c r="JW104">
        <v>5432003</v>
      </c>
      <c r="JX104">
        <v>608</v>
      </c>
      <c r="JZ104" t="s">
        <v>108</v>
      </c>
      <c r="KA104">
        <v>7.1893890111931905E-4</v>
      </c>
      <c r="KB104">
        <v>5721701</v>
      </c>
      <c r="KC104">
        <v>748</v>
      </c>
      <c r="KE104" t="s">
        <v>107</v>
      </c>
      <c r="KF104">
        <v>1.48633362640979E-3</v>
      </c>
      <c r="KG104">
        <v>28434121</v>
      </c>
      <c r="KH104">
        <v>2357</v>
      </c>
      <c r="KJ104" t="s">
        <v>107</v>
      </c>
      <c r="KK104">
        <v>1.5076107355984801E-3</v>
      </c>
      <c r="KL104">
        <v>27875395</v>
      </c>
      <c r="KM104">
        <v>2398</v>
      </c>
      <c r="KO104" t="s">
        <v>107</v>
      </c>
      <c r="KP104">
        <v>1.5587499912685699E-3</v>
      </c>
      <c r="KQ104">
        <v>28135631</v>
      </c>
      <c r="KR104">
        <v>2307</v>
      </c>
      <c r="KT104" t="s">
        <v>107</v>
      </c>
      <c r="KU104">
        <v>1.63095642343703E-3</v>
      </c>
      <c r="KV104">
        <v>27392178</v>
      </c>
      <c r="KW104">
        <v>2391</v>
      </c>
    </row>
    <row r="105" spans="1:309" x14ac:dyDescent="0.25">
      <c r="A105" t="s">
        <v>125</v>
      </c>
      <c r="B105">
        <v>7.8293293153374301E-4</v>
      </c>
      <c r="C105">
        <v>3751952</v>
      </c>
      <c r="D105">
        <v>863</v>
      </c>
      <c r="F105" t="s">
        <v>226</v>
      </c>
      <c r="G105">
        <v>2.3223175328739199E-3</v>
      </c>
      <c r="H105">
        <v>6410152</v>
      </c>
      <c r="I105">
        <v>1557</v>
      </c>
      <c r="K105" t="s">
        <v>226</v>
      </c>
      <c r="L105">
        <v>2.3584599921009902E-3</v>
      </c>
      <c r="M105">
        <v>6543676</v>
      </c>
      <c r="N105">
        <v>1626</v>
      </c>
      <c r="P105" t="s">
        <v>125</v>
      </c>
      <c r="Q105">
        <v>7.7991349926337904E-4</v>
      </c>
      <c r="R105">
        <v>3729440</v>
      </c>
      <c r="S105">
        <v>764</v>
      </c>
      <c r="U105" t="s">
        <v>125</v>
      </c>
      <c r="V105">
        <v>8.0240707643176596E-4</v>
      </c>
      <c r="W105">
        <v>4083433</v>
      </c>
      <c r="X105">
        <v>902</v>
      </c>
      <c r="Z105" t="s">
        <v>125</v>
      </c>
      <c r="AA105">
        <v>7.9589033300113995E-4</v>
      </c>
      <c r="AB105">
        <v>3869169</v>
      </c>
      <c r="AC105">
        <v>1037</v>
      </c>
      <c r="AE105" t="s">
        <v>125</v>
      </c>
      <c r="AF105">
        <v>7.8272441684270504E-4</v>
      </c>
      <c r="AG105">
        <v>4128455</v>
      </c>
      <c r="AH105">
        <v>1020</v>
      </c>
      <c r="AJ105" t="s">
        <v>125</v>
      </c>
      <c r="AK105">
        <v>7.8895216111014496E-4</v>
      </c>
      <c r="AL105">
        <v>5136637</v>
      </c>
      <c r="AM105">
        <v>1125</v>
      </c>
      <c r="AO105" t="s">
        <v>125</v>
      </c>
      <c r="AP105">
        <v>7.9787337109315495E-4</v>
      </c>
      <c r="AQ105">
        <v>7919023</v>
      </c>
      <c r="AR105">
        <v>1121</v>
      </c>
      <c r="AT105" t="s">
        <v>122</v>
      </c>
      <c r="AU105">
        <v>9.7421058947913205E-4</v>
      </c>
      <c r="AV105">
        <v>8070137</v>
      </c>
      <c r="AW105">
        <v>1699</v>
      </c>
      <c r="AY105" t="s">
        <v>122</v>
      </c>
      <c r="AZ105">
        <v>9.7233884578517302E-4</v>
      </c>
      <c r="BA105">
        <v>8092494</v>
      </c>
      <c r="BB105">
        <v>1632</v>
      </c>
      <c r="BD105" t="s">
        <v>122</v>
      </c>
      <c r="BE105">
        <v>1.03028663326755E-3</v>
      </c>
      <c r="BF105">
        <v>9018475</v>
      </c>
      <c r="BG105">
        <v>1657</v>
      </c>
      <c r="BI105" t="s">
        <v>122</v>
      </c>
      <c r="BJ105">
        <v>1.0259558162444601E-3</v>
      </c>
      <c r="BK105">
        <v>8981202</v>
      </c>
      <c r="BL105">
        <v>1651</v>
      </c>
      <c r="BN105" t="s">
        <v>120</v>
      </c>
      <c r="BO105">
        <v>7.7827358472184799E-4</v>
      </c>
      <c r="BP105">
        <v>9156216</v>
      </c>
      <c r="BQ105">
        <v>1409</v>
      </c>
      <c r="BS105" t="s">
        <v>120</v>
      </c>
      <c r="BT105">
        <v>7.7210714790935898E-4</v>
      </c>
      <c r="BU105">
        <v>9895628</v>
      </c>
      <c r="BV105">
        <v>1408</v>
      </c>
      <c r="BX105" t="s">
        <v>120</v>
      </c>
      <c r="BY105">
        <v>7.6499070998601096E-4</v>
      </c>
      <c r="BZ105">
        <v>10489292</v>
      </c>
      <c r="CA105">
        <v>1323</v>
      </c>
      <c r="CC105" t="s">
        <v>120</v>
      </c>
      <c r="CD105">
        <v>7.7105970028756301E-4</v>
      </c>
      <c r="CE105">
        <v>10655061</v>
      </c>
      <c r="CF105">
        <v>1340</v>
      </c>
      <c r="CH105" t="s">
        <v>120</v>
      </c>
      <c r="CI105">
        <v>7.63567262292211E-4</v>
      </c>
      <c r="CJ105">
        <v>11504678</v>
      </c>
      <c r="CK105">
        <v>1495</v>
      </c>
      <c r="CM105" t="s">
        <v>120</v>
      </c>
      <c r="CN105">
        <v>7.6307117544624698E-4</v>
      </c>
      <c r="CO105">
        <v>12615419</v>
      </c>
      <c r="CP105">
        <v>1496</v>
      </c>
      <c r="CR105" t="s">
        <v>120</v>
      </c>
      <c r="CS105">
        <v>7.6691222461893404E-4</v>
      </c>
      <c r="CT105">
        <v>12678305</v>
      </c>
      <c r="CU105">
        <v>1484</v>
      </c>
      <c r="CW105" t="s">
        <v>120</v>
      </c>
      <c r="CX105">
        <v>7.7126552074621203E-4</v>
      </c>
      <c r="CY105">
        <v>13162891</v>
      </c>
      <c r="CZ105">
        <v>1485</v>
      </c>
      <c r="DB105" t="s">
        <v>120</v>
      </c>
      <c r="DC105">
        <v>7.63017454112511E-4</v>
      </c>
      <c r="DD105">
        <v>14486083</v>
      </c>
      <c r="DE105">
        <v>1497</v>
      </c>
      <c r="DG105" t="s">
        <v>120</v>
      </c>
      <c r="DH105">
        <v>7.6158999434828602E-4</v>
      </c>
      <c r="DI105">
        <v>15010800</v>
      </c>
      <c r="DJ105">
        <v>1469</v>
      </c>
      <c r="DL105" t="s">
        <v>231</v>
      </c>
      <c r="DM105">
        <v>7.3868936116851496E-4</v>
      </c>
      <c r="DN105">
        <v>9248406</v>
      </c>
      <c r="DO105">
        <v>886</v>
      </c>
      <c r="DQ105" t="s">
        <v>120</v>
      </c>
      <c r="DR105">
        <v>7.6635823889030302E-4</v>
      </c>
      <c r="DS105">
        <v>15779274</v>
      </c>
      <c r="DT105">
        <v>1530</v>
      </c>
      <c r="DV105" t="s">
        <v>119</v>
      </c>
      <c r="DW105">
        <v>7.5059852021536102E-4</v>
      </c>
      <c r="DX105">
        <v>12387963</v>
      </c>
      <c r="DY105">
        <v>1177</v>
      </c>
      <c r="EA105" t="s">
        <v>119</v>
      </c>
      <c r="EB105">
        <v>7.4059106760887398E-4</v>
      </c>
      <c r="EC105">
        <v>14082530</v>
      </c>
      <c r="ED105">
        <v>1308</v>
      </c>
      <c r="EF105" t="s">
        <v>119</v>
      </c>
      <c r="EG105">
        <v>7.3673373569023101E-4</v>
      </c>
      <c r="EH105">
        <v>13826803</v>
      </c>
      <c r="EI105">
        <v>1149</v>
      </c>
      <c r="EK105" t="s">
        <v>119</v>
      </c>
      <c r="EL105">
        <v>7.3754871105414697E-4</v>
      </c>
      <c r="EM105">
        <v>14400254</v>
      </c>
      <c r="EN105">
        <v>1142</v>
      </c>
      <c r="EP105" t="s">
        <v>119</v>
      </c>
      <c r="EQ105">
        <v>7.2994277346128604E-4</v>
      </c>
      <c r="ER105">
        <v>17052342</v>
      </c>
      <c r="ES105">
        <v>1266</v>
      </c>
      <c r="EU105" t="s">
        <v>118</v>
      </c>
      <c r="EV105">
        <v>7.2103624964289402E-4</v>
      </c>
      <c r="EW105">
        <v>7219479</v>
      </c>
      <c r="EX105">
        <v>347</v>
      </c>
      <c r="EZ105" t="s">
        <v>118</v>
      </c>
      <c r="FA105">
        <v>7.2120561960680504E-4</v>
      </c>
      <c r="FB105">
        <v>10191176</v>
      </c>
      <c r="FC105">
        <v>615</v>
      </c>
      <c r="FE105" t="s">
        <v>118</v>
      </c>
      <c r="FF105">
        <v>7.2408834037254103E-4</v>
      </c>
      <c r="FG105">
        <v>10714552</v>
      </c>
      <c r="FH105">
        <v>620</v>
      </c>
      <c r="FJ105" t="s">
        <v>118</v>
      </c>
      <c r="FK105">
        <v>7.2403630552592699E-4</v>
      </c>
      <c r="FL105">
        <v>10720993</v>
      </c>
      <c r="FM105">
        <v>613</v>
      </c>
      <c r="FO105" t="s">
        <v>245</v>
      </c>
      <c r="FP105">
        <v>7.2609092120592901E-4</v>
      </c>
      <c r="FQ105">
        <v>3947385</v>
      </c>
      <c r="FR105">
        <v>156</v>
      </c>
      <c r="FT105" t="s">
        <v>245</v>
      </c>
      <c r="FU105">
        <v>7.1723967038719101E-4</v>
      </c>
      <c r="FV105">
        <v>4027511</v>
      </c>
      <c r="FW105">
        <v>161</v>
      </c>
      <c r="FY105" t="s">
        <v>245</v>
      </c>
      <c r="FZ105">
        <v>7.2311991932956E-4</v>
      </c>
      <c r="GA105">
        <v>4174401</v>
      </c>
      <c r="GB105">
        <v>161</v>
      </c>
      <c r="GD105" t="s">
        <v>245</v>
      </c>
      <c r="GE105">
        <v>7.2907021443992302E-4</v>
      </c>
      <c r="GF105">
        <v>3531105</v>
      </c>
      <c r="GG105">
        <v>159</v>
      </c>
      <c r="GI105" t="s">
        <v>115</v>
      </c>
      <c r="GJ105">
        <v>3.6947484948590698E-3</v>
      </c>
      <c r="GK105">
        <v>39395467</v>
      </c>
      <c r="GL105">
        <v>2000</v>
      </c>
      <c r="GN105" t="s">
        <v>115</v>
      </c>
      <c r="GO105">
        <v>3.8185741942754702E-3</v>
      </c>
      <c r="GP105">
        <v>41949695</v>
      </c>
      <c r="GQ105">
        <v>1996</v>
      </c>
      <c r="GS105" t="s">
        <v>112</v>
      </c>
      <c r="GT105">
        <v>7.6659016503647899E-4</v>
      </c>
      <c r="GU105">
        <v>21279387</v>
      </c>
      <c r="GV105">
        <v>1799</v>
      </c>
      <c r="GX105" t="s">
        <v>112</v>
      </c>
      <c r="GY105">
        <v>7.7172113815482802E-4</v>
      </c>
      <c r="GZ105">
        <v>20784126</v>
      </c>
      <c r="HA105">
        <v>1951</v>
      </c>
      <c r="HC105" t="s">
        <v>112</v>
      </c>
      <c r="HD105">
        <v>7.7437932430980401E-4</v>
      </c>
      <c r="HE105">
        <v>20757962</v>
      </c>
      <c r="HF105">
        <v>1844</v>
      </c>
      <c r="HH105" t="s">
        <v>112</v>
      </c>
      <c r="HI105">
        <v>7.8551542667540798E-4</v>
      </c>
      <c r="HJ105">
        <v>19952741</v>
      </c>
      <c r="HK105">
        <v>1900</v>
      </c>
      <c r="HM105" t="s">
        <v>112</v>
      </c>
      <c r="HN105">
        <v>7.9104214309870405E-4</v>
      </c>
      <c r="HO105">
        <v>21108046</v>
      </c>
      <c r="HP105">
        <v>1801</v>
      </c>
      <c r="HR105" t="s">
        <v>110</v>
      </c>
      <c r="HS105">
        <v>2.3613678665531899E-3</v>
      </c>
      <c r="HT105">
        <v>32200729</v>
      </c>
      <c r="HU105">
        <v>2239</v>
      </c>
      <c r="HW105" t="s">
        <v>109</v>
      </c>
      <c r="HX105">
        <v>7.2366660076682104E-4</v>
      </c>
      <c r="HY105">
        <v>158926</v>
      </c>
      <c r="HZ105">
        <v>112</v>
      </c>
      <c r="IB105" t="s">
        <v>109</v>
      </c>
      <c r="IC105">
        <v>7.23782954320069E-4</v>
      </c>
      <c r="ID105">
        <v>155480</v>
      </c>
      <c r="IE105">
        <v>115</v>
      </c>
      <c r="IG105" t="s">
        <v>109</v>
      </c>
      <c r="IH105">
        <v>7.2988868477523298E-4</v>
      </c>
      <c r="II105">
        <v>140052</v>
      </c>
      <c r="IJ105">
        <v>108</v>
      </c>
      <c r="IL105" t="s">
        <v>109</v>
      </c>
      <c r="IM105">
        <v>7.2731262138540302E-4</v>
      </c>
      <c r="IN105">
        <v>4025476</v>
      </c>
      <c r="IO105">
        <v>239</v>
      </c>
      <c r="IQ105" t="s">
        <v>109</v>
      </c>
      <c r="IR105">
        <v>7.3022762246463904E-4</v>
      </c>
      <c r="IS105">
        <v>143122</v>
      </c>
      <c r="IT105">
        <v>108</v>
      </c>
      <c r="IV105" t="s">
        <v>109</v>
      </c>
      <c r="IW105">
        <v>7.2159372459407601E-4</v>
      </c>
      <c r="IX105">
        <v>129861</v>
      </c>
      <c r="IY105">
        <v>103</v>
      </c>
      <c r="JA105" t="s">
        <v>109</v>
      </c>
      <c r="JB105">
        <v>7.2153932263412405E-4</v>
      </c>
      <c r="JC105">
        <v>2885203</v>
      </c>
      <c r="JD105">
        <v>261</v>
      </c>
      <c r="JF105" t="s">
        <v>109</v>
      </c>
      <c r="JG105">
        <v>7.2162115252115302E-4</v>
      </c>
      <c r="JH105">
        <v>2743903</v>
      </c>
      <c r="JI105">
        <v>260</v>
      </c>
      <c r="JK105" t="s">
        <v>109</v>
      </c>
      <c r="JL105">
        <v>7.2443623045141496E-4</v>
      </c>
      <c r="JM105">
        <v>118819</v>
      </c>
      <c r="JN105">
        <v>106</v>
      </c>
      <c r="JP105" t="s">
        <v>109</v>
      </c>
      <c r="JQ105">
        <v>7.2447614131555295E-4</v>
      </c>
      <c r="JR105">
        <v>110977</v>
      </c>
      <c r="JS105">
        <v>105</v>
      </c>
      <c r="JU105" t="s">
        <v>109</v>
      </c>
      <c r="JV105">
        <v>7.2446609924499699E-4</v>
      </c>
      <c r="JW105">
        <v>3610498</v>
      </c>
      <c r="JX105">
        <v>206</v>
      </c>
      <c r="JZ105" t="s">
        <v>109</v>
      </c>
      <c r="KA105">
        <v>7.2164841781421495E-4</v>
      </c>
      <c r="KB105">
        <v>118883</v>
      </c>
      <c r="KC105">
        <v>103</v>
      </c>
      <c r="KE105" t="s">
        <v>108</v>
      </c>
      <c r="KF105">
        <v>7.1019817498024101E-4</v>
      </c>
      <c r="KG105">
        <v>9162863</v>
      </c>
      <c r="KH105">
        <v>935</v>
      </c>
      <c r="KJ105" t="s">
        <v>108</v>
      </c>
      <c r="KK105">
        <v>7.11688511954835E-4</v>
      </c>
      <c r="KL105">
        <v>12900708</v>
      </c>
      <c r="KM105">
        <v>1136</v>
      </c>
      <c r="KO105" t="s">
        <v>108</v>
      </c>
      <c r="KP105">
        <v>7.13856640078947E-4</v>
      </c>
      <c r="KQ105">
        <v>11397066</v>
      </c>
      <c r="KR105">
        <v>914</v>
      </c>
      <c r="KT105" t="s">
        <v>108</v>
      </c>
      <c r="KU105">
        <v>7.1301395225523601E-4</v>
      </c>
      <c r="KV105">
        <v>7367219</v>
      </c>
      <c r="KW105">
        <v>654</v>
      </c>
    </row>
    <row r="106" spans="1:309" x14ac:dyDescent="0.25">
      <c r="A106" t="s">
        <v>126</v>
      </c>
      <c r="B106">
        <v>7.6732697523116105E-4</v>
      </c>
      <c r="C106">
        <v>3588094</v>
      </c>
      <c r="D106">
        <v>957</v>
      </c>
      <c r="F106" t="s">
        <v>78</v>
      </c>
      <c r="G106">
        <v>1.6368783883412899E-3</v>
      </c>
      <c r="H106">
        <v>5729116</v>
      </c>
      <c r="I106">
        <v>1472</v>
      </c>
      <c r="K106" t="s">
        <v>78</v>
      </c>
      <c r="L106">
        <v>1.5053659893635E-3</v>
      </c>
      <c r="M106">
        <v>5792734</v>
      </c>
      <c r="N106">
        <v>1665</v>
      </c>
      <c r="P106" t="s">
        <v>126</v>
      </c>
      <c r="Q106">
        <v>7.67428842407276E-4</v>
      </c>
      <c r="R106">
        <v>3234814</v>
      </c>
      <c r="S106">
        <v>809</v>
      </c>
      <c r="U106" t="s">
        <v>126</v>
      </c>
      <c r="V106">
        <v>7.6174656408655199E-4</v>
      </c>
      <c r="W106">
        <v>3193153</v>
      </c>
      <c r="X106">
        <v>763</v>
      </c>
      <c r="Z106" t="s">
        <v>126</v>
      </c>
      <c r="AA106">
        <v>7.5448802533331204E-4</v>
      </c>
      <c r="AB106">
        <v>3303080</v>
      </c>
      <c r="AC106">
        <v>780</v>
      </c>
      <c r="AE106" t="s">
        <v>126</v>
      </c>
      <c r="AF106">
        <v>7.6520504568561396E-4</v>
      </c>
      <c r="AG106">
        <v>4345677</v>
      </c>
      <c r="AH106">
        <v>1065</v>
      </c>
      <c r="AJ106" t="s">
        <v>126</v>
      </c>
      <c r="AK106">
        <v>7.7373753000797396E-4</v>
      </c>
      <c r="AL106">
        <v>3506240</v>
      </c>
      <c r="AM106">
        <v>767</v>
      </c>
      <c r="AO106" t="s">
        <v>126</v>
      </c>
      <c r="AP106">
        <v>7.8866544277007204E-4</v>
      </c>
      <c r="AQ106">
        <v>5503200</v>
      </c>
      <c r="AR106">
        <v>766</v>
      </c>
      <c r="AT106" t="s">
        <v>123</v>
      </c>
      <c r="AU106">
        <v>7.7760847557119999E-4</v>
      </c>
      <c r="AV106">
        <v>6733505</v>
      </c>
      <c r="AW106">
        <v>1150</v>
      </c>
      <c r="AY106" t="s">
        <v>123</v>
      </c>
      <c r="AZ106">
        <v>7.7139573651003397E-4</v>
      </c>
      <c r="BA106">
        <v>6782553</v>
      </c>
      <c r="BB106">
        <v>1168</v>
      </c>
      <c r="BD106" t="s">
        <v>123</v>
      </c>
      <c r="BE106">
        <v>7.6921820978434095E-4</v>
      </c>
      <c r="BF106">
        <v>7451374</v>
      </c>
      <c r="BG106">
        <v>1183</v>
      </c>
      <c r="BI106" t="s">
        <v>123</v>
      </c>
      <c r="BJ106">
        <v>7.6390975893408095E-4</v>
      </c>
      <c r="BK106">
        <v>7447534</v>
      </c>
      <c r="BL106">
        <v>1183</v>
      </c>
      <c r="BN106" t="s">
        <v>121</v>
      </c>
      <c r="BO106">
        <v>7.4306158491420902E-4</v>
      </c>
      <c r="BP106">
        <v>6199155</v>
      </c>
      <c r="BQ106">
        <v>1089</v>
      </c>
      <c r="BS106" t="s">
        <v>121</v>
      </c>
      <c r="BT106">
        <v>7.4300293737876704E-4</v>
      </c>
      <c r="BU106">
        <v>8210581</v>
      </c>
      <c r="BV106">
        <v>1244</v>
      </c>
      <c r="BX106" t="s">
        <v>121</v>
      </c>
      <c r="BY106">
        <v>7.3553612749961E-4</v>
      </c>
      <c r="BZ106">
        <v>7346740</v>
      </c>
      <c r="CA106">
        <v>1087</v>
      </c>
      <c r="CC106" t="s">
        <v>121</v>
      </c>
      <c r="CD106">
        <v>7.3946329458954101E-4</v>
      </c>
      <c r="CE106">
        <v>9187883</v>
      </c>
      <c r="CF106">
        <v>1349</v>
      </c>
      <c r="CH106" t="s">
        <v>121</v>
      </c>
      <c r="CI106">
        <v>7.4020856664989304E-4</v>
      </c>
      <c r="CJ106">
        <v>9372045</v>
      </c>
      <c r="CK106">
        <v>1256</v>
      </c>
      <c r="CM106" t="s">
        <v>121</v>
      </c>
      <c r="CN106">
        <v>7.40265387162662E-4</v>
      </c>
      <c r="CO106">
        <v>10370441</v>
      </c>
      <c r="CP106">
        <v>1260</v>
      </c>
      <c r="CR106" t="s">
        <v>121</v>
      </c>
      <c r="CS106">
        <v>7.4250630460812495E-4</v>
      </c>
      <c r="CT106">
        <v>10375212</v>
      </c>
      <c r="CU106">
        <v>1247</v>
      </c>
      <c r="CW106" t="s">
        <v>121</v>
      </c>
      <c r="CX106">
        <v>7.4255111370166802E-4</v>
      </c>
      <c r="CY106">
        <v>10713909</v>
      </c>
      <c r="CZ106">
        <v>1254</v>
      </c>
      <c r="DB106" t="s">
        <v>121</v>
      </c>
      <c r="DC106">
        <v>7.4198294452146199E-4</v>
      </c>
      <c r="DD106">
        <v>11936660</v>
      </c>
      <c r="DE106">
        <v>1264</v>
      </c>
      <c r="DG106" t="s">
        <v>121</v>
      </c>
      <c r="DH106">
        <v>7.4240361819001197E-4</v>
      </c>
      <c r="DI106">
        <v>12615845</v>
      </c>
      <c r="DJ106">
        <v>1264</v>
      </c>
      <c r="DL106" t="s">
        <v>109</v>
      </c>
      <c r="DM106">
        <v>7.1869390173937898E-4</v>
      </c>
      <c r="DN106">
        <v>82125</v>
      </c>
      <c r="DO106">
        <v>97</v>
      </c>
      <c r="DQ106" t="s">
        <v>121</v>
      </c>
      <c r="DR106">
        <v>7.4243093000720697E-4</v>
      </c>
      <c r="DS106">
        <v>13081391</v>
      </c>
      <c r="DT106">
        <v>1296</v>
      </c>
      <c r="DV106" t="s">
        <v>120</v>
      </c>
      <c r="DW106">
        <v>7.9254310074372396E-4</v>
      </c>
      <c r="DX106">
        <v>15508973</v>
      </c>
      <c r="DY106">
        <v>1550</v>
      </c>
      <c r="EA106" t="s">
        <v>120</v>
      </c>
      <c r="EB106">
        <v>7.7970593642720997E-4</v>
      </c>
      <c r="EC106">
        <v>17102765</v>
      </c>
      <c r="ED106">
        <v>1549</v>
      </c>
      <c r="EF106" t="s">
        <v>120</v>
      </c>
      <c r="EG106">
        <v>7.7345681075557103E-4</v>
      </c>
      <c r="EH106">
        <v>17981560</v>
      </c>
      <c r="EI106">
        <v>1551</v>
      </c>
      <c r="EK106" t="s">
        <v>120</v>
      </c>
      <c r="EL106">
        <v>7.7256069597719205E-4</v>
      </c>
      <c r="EM106">
        <v>18654340</v>
      </c>
      <c r="EN106">
        <v>1546</v>
      </c>
      <c r="EP106" t="s">
        <v>120</v>
      </c>
      <c r="EQ106">
        <v>7.64642830354883E-4</v>
      </c>
      <c r="ER106">
        <v>19651605</v>
      </c>
      <c r="ES106">
        <v>1565</v>
      </c>
      <c r="EU106" t="s">
        <v>119</v>
      </c>
      <c r="EV106">
        <v>7.2867139898791895E-4</v>
      </c>
      <c r="EW106">
        <v>18971641</v>
      </c>
      <c r="EX106">
        <v>1439</v>
      </c>
      <c r="EZ106" t="s">
        <v>119</v>
      </c>
      <c r="FA106">
        <v>7.2817769205823699E-4</v>
      </c>
      <c r="FB106">
        <v>19636248</v>
      </c>
      <c r="FC106">
        <v>1420</v>
      </c>
      <c r="FE106" t="s">
        <v>119</v>
      </c>
      <c r="FF106">
        <v>7.3035208967047501E-4</v>
      </c>
      <c r="FG106">
        <v>18746815</v>
      </c>
      <c r="FH106">
        <v>1129</v>
      </c>
      <c r="FJ106" t="s">
        <v>119</v>
      </c>
      <c r="FK106">
        <v>7.31591399454672E-4</v>
      </c>
      <c r="FL106">
        <v>19739274</v>
      </c>
      <c r="FM106">
        <v>1251</v>
      </c>
      <c r="FO106" t="s">
        <v>117</v>
      </c>
      <c r="FP106">
        <v>7.5744963249162699E-4</v>
      </c>
      <c r="FQ106">
        <v>20753427</v>
      </c>
      <c r="FR106">
        <v>1252</v>
      </c>
      <c r="FT106" t="s">
        <v>117</v>
      </c>
      <c r="FU106">
        <v>7.4234425120634797E-4</v>
      </c>
      <c r="FV106">
        <v>20561301</v>
      </c>
      <c r="FW106">
        <v>1250</v>
      </c>
      <c r="FY106" t="s">
        <v>117</v>
      </c>
      <c r="FZ106">
        <v>7.4230426083019896E-4</v>
      </c>
      <c r="GA106">
        <v>19523526</v>
      </c>
      <c r="GB106">
        <v>1250</v>
      </c>
      <c r="GD106" t="s">
        <v>117</v>
      </c>
      <c r="GE106">
        <v>7.5078711034165795E-4</v>
      </c>
      <c r="GF106">
        <v>17937602</v>
      </c>
      <c r="GG106">
        <v>1296</v>
      </c>
      <c r="GI106" t="s">
        <v>245</v>
      </c>
      <c r="GJ106">
        <v>7.2607030694336796E-4</v>
      </c>
      <c r="GK106">
        <v>3456300</v>
      </c>
      <c r="GL106">
        <v>163</v>
      </c>
      <c r="GN106" t="s">
        <v>245</v>
      </c>
      <c r="GO106">
        <v>7.2609590598765497E-4</v>
      </c>
      <c r="GP106">
        <v>3599959</v>
      </c>
      <c r="GQ106">
        <v>160</v>
      </c>
      <c r="GS106" t="s">
        <v>113</v>
      </c>
      <c r="GT106">
        <v>7.2211069877070296E-4</v>
      </c>
      <c r="GU106">
        <v>12461809</v>
      </c>
      <c r="GV106">
        <v>691</v>
      </c>
      <c r="GX106" t="s">
        <v>113</v>
      </c>
      <c r="GY106">
        <v>7.2667149677016301E-4</v>
      </c>
      <c r="GZ106">
        <v>12209983</v>
      </c>
      <c r="HA106">
        <v>689</v>
      </c>
      <c r="HC106" t="s">
        <v>113</v>
      </c>
      <c r="HD106">
        <v>7.2740875991074796E-4</v>
      </c>
      <c r="HE106">
        <v>8509511</v>
      </c>
      <c r="HF106">
        <v>506</v>
      </c>
      <c r="HH106" t="s">
        <v>113</v>
      </c>
      <c r="HI106">
        <v>7.3217804777475604E-4</v>
      </c>
      <c r="HJ106">
        <v>4280362</v>
      </c>
      <c r="HK106">
        <v>345</v>
      </c>
      <c r="HM106" t="s">
        <v>113</v>
      </c>
      <c r="HN106">
        <v>7.3532732633202404E-4</v>
      </c>
      <c r="HO106">
        <v>4562097</v>
      </c>
      <c r="HP106">
        <v>352</v>
      </c>
      <c r="HR106" t="s">
        <v>111</v>
      </c>
      <c r="HS106">
        <v>8.1305387692086296E-4</v>
      </c>
      <c r="HT106">
        <v>22579474</v>
      </c>
      <c r="HU106">
        <v>1766</v>
      </c>
      <c r="HW106" t="s">
        <v>110</v>
      </c>
      <c r="HX106">
        <v>2.2620457286256202E-3</v>
      </c>
      <c r="HY106">
        <v>33774222</v>
      </c>
      <c r="HZ106">
        <v>2313</v>
      </c>
      <c r="IB106" t="s">
        <v>110</v>
      </c>
      <c r="IC106">
        <v>2.1785062474377298E-3</v>
      </c>
      <c r="ID106">
        <v>33717522</v>
      </c>
      <c r="IE106">
        <v>2230</v>
      </c>
      <c r="IG106" t="s">
        <v>110</v>
      </c>
      <c r="IH106">
        <v>2.75024154781263E-3</v>
      </c>
      <c r="II106">
        <v>35734069</v>
      </c>
      <c r="IJ106">
        <v>2113</v>
      </c>
      <c r="IL106" t="s">
        <v>110</v>
      </c>
      <c r="IM106">
        <v>2.6949568573835401E-3</v>
      </c>
      <c r="IN106">
        <v>33877143</v>
      </c>
      <c r="IO106">
        <v>2138</v>
      </c>
      <c r="IQ106" t="s">
        <v>110</v>
      </c>
      <c r="IR106">
        <v>2.6052972067114001E-3</v>
      </c>
      <c r="IS106">
        <v>34673235</v>
      </c>
      <c r="IT106">
        <v>2127</v>
      </c>
      <c r="IV106" t="s">
        <v>110</v>
      </c>
      <c r="IW106">
        <v>2.1524300966921802E-3</v>
      </c>
      <c r="IX106">
        <v>32022290</v>
      </c>
      <c r="IY106">
        <v>2202</v>
      </c>
      <c r="JA106" t="s">
        <v>110</v>
      </c>
      <c r="JB106">
        <v>2.5218784767724101E-3</v>
      </c>
      <c r="JC106">
        <v>33209231</v>
      </c>
      <c r="JD106">
        <v>2173</v>
      </c>
      <c r="JF106" t="s">
        <v>110</v>
      </c>
      <c r="JG106">
        <v>2.5307693919881199E-3</v>
      </c>
      <c r="JH106">
        <v>32775908</v>
      </c>
      <c r="JI106">
        <v>2328</v>
      </c>
      <c r="JK106" t="s">
        <v>110</v>
      </c>
      <c r="JL106">
        <v>2.5800257596733699E-3</v>
      </c>
      <c r="JM106">
        <v>31956120</v>
      </c>
      <c r="JN106">
        <v>2357</v>
      </c>
      <c r="JP106" t="s">
        <v>110</v>
      </c>
      <c r="JQ106">
        <v>2.44240339894859E-3</v>
      </c>
      <c r="JR106">
        <v>32312923</v>
      </c>
      <c r="JS106">
        <v>2403</v>
      </c>
      <c r="JU106" t="s">
        <v>110</v>
      </c>
      <c r="JV106">
        <v>2.39073057704776E-3</v>
      </c>
      <c r="JW106">
        <v>33134256</v>
      </c>
      <c r="JX106">
        <v>2407</v>
      </c>
      <c r="JZ106" t="s">
        <v>110</v>
      </c>
      <c r="KA106">
        <v>1.9157124715954901E-3</v>
      </c>
      <c r="KB106">
        <v>27553992</v>
      </c>
      <c r="KC106">
        <v>2272</v>
      </c>
      <c r="KE106" t="s">
        <v>109</v>
      </c>
      <c r="KF106">
        <v>7.1243833678786303E-4</v>
      </c>
      <c r="KG106">
        <v>124187</v>
      </c>
      <c r="KH106">
        <v>101</v>
      </c>
      <c r="KJ106" t="s">
        <v>109</v>
      </c>
      <c r="KK106">
        <v>7.1259665314201803E-4</v>
      </c>
      <c r="KL106">
        <v>127883</v>
      </c>
      <c r="KM106">
        <v>109</v>
      </c>
      <c r="KO106" t="s">
        <v>109</v>
      </c>
      <c r="KP106">
        <v>7.1520823996157898E-4</v>
      </c>
      <c r="KQ106">
        <v>117138</v>
      </c>
      <c r="KR106">
        <v>95</v>
      </c>
      <c r="KT106" t="s">
        <v>109</v>
      </c>
      <c r="KU106">
        <v>7.1520879914560998E-4</v>
      </c>
      <c r="KV106">
        <v>110083</v>
      </c>
      <c r="KW106">
        <v>96</v>
      </c>
    </row>
    <row r="107" spans="1:309" x14ac:dyDescent="0.25">
      <c r="A107" t="s">
        <v>127</v>
      </c>
      <c r="B107">
        <v>8.8704865246511404E-4</v>
      </c>
      <c r="C107">
        <v>4234053</v>
      </c>
      <c r="D107">
        <v>1402</v>
      </c>
      <c r="F107" t="s">
        <v>87</v>
      </c>
      <c r="G107">
        <v>1.74580679660019E-3</v>
      </c>
      <c r="H107">
        <v>5864423</v>
      </c>
      <c r="I107">
        <v>1557</v>
      </c>
      <c r="K107" t="s">
        <v>87</v>
      </c>
      <c r="L107">
        <v>1.67693043624605E-3</v>
      </c>
      <c r="M107">
        <v>5814160</v>
      </c>
      <c r="N107">
        <v>1626</v>
      </c>
      <c r="P107" t="s">
        <v>127</v>
      </c>
      <c r="Q107">
        <v>8.7735324107390095E-4</v>
      </c>
      <c r="R107">
        <v>4184204</v>
      </c>
      <c r="S107">
        <v>1398</v>
      </c>
      <c r="U107" t="s">
        <v>127</v>
      </c>
      <c r="V107">
        <v>8.6547836006893304E-4</v>
      </c>
      <c r="W107">
        <v>4573559</v>
      </c>
      <c r="X107">
        <v>1498</v>
      </c>
      <c r="Z107" t="s">
        <v>127</v>
      </c>
      <c r="AA107">
        <v>8.6552424611726199E-4</v>
      </c>
      <c r="AB107">
        <v>4691587</v>
      </c>
      <c r="AC107">
        <v>1525</v>
      </c>
      <c r="AE107" t="s">
        <v>127</v>
      </c>
      <c r="AF107">
        <v>8.4437885542606105E-4</v>
      </c>
      <c r="AG107">
        <v>4992890</v>
      </c>
      <c r="AH107">
        <v>1511</v>
      </c>
      <c r="AJ107" t="s">
        <v>127</v>
      </c>
      <c r="AK107">
        <v>8.4609027263120198E-4</v>
      </c>
      <c r="AL107">
        <v>4677193</v>
      </c>
      <c r="AM107">
        <v>1287</v>
      </c>
      <c r="AO107" t="s">
        <v>127</v>
      </c>
      <c r="AP107">
        <v>8.8977208486404195E-4</v>
      </c>
      <c r="AQ107">
        <v>6697058</v>
      </c>
      <c r="AR107">
        <v>1143</v>
      </c>
      <c r="AT107" t="s">
        <v>124</v>
      </c>
      <c r="AU107">
        <v>1.86455817221626E-3</v>
      </c>
      <c r="AV107">
        <v>10605133</v>
      </c>
      <c r="AW107">
        <v>1640</v>
      </c>
      <c r="AY107" t="s">
        <v>124</v>
      </c>
      <c r="AZ107">
        <v>1.90618909999471E-3</v>
      </c>
      <c r="BA107">
        <v>10608397</v>
      </c>
      <c r="BB107">
        <v>1656</v>
      </c>
      <c r="BD107" t="s">
        <v>124</v>
      </c>
      <c r="BE107">
        <v>1.7951010671696901E-3</v>
      </c>
      <c r="BF107">
        <v>11304148</v>
      </c>
      <c r="BG107">
        <v>1655</v>
      </c>
      <c r="BI107" t="s">
        <v>124</v>
      </c>
      <c r="BJ107">
        <v>1.80582451134462E-3</v>
      </c>
      <c r="BK107">
        <v>11306429</v>
      </c>
      <c r="BL107">
        <v>1649</v>
      </c>
      <c r="BN107" t="s">
        <v>122</v>
      </c>
      <c r="BO107">
        <v>1.01994317141261E-3</v>
      </c>
      <c r="BP107">
        <v>9291592</v>
      </c>
      <c r="BQ107">
        <v>1645</v>
      </c>
      <c r="BS107" t="s">
        <v>122</v>
      </c>
      <c r="BT107">
        <v>9.9208621827496894E-4</v>
      </c>
      <c r="BU107">
        <v>10036039</v>
      </c>
      <c r="BV107">
        <v>1652</v>
      </c>
      <c r="BX107" t="s">
        <v>122</v>
      </c>
      <c r="BY107">
        <v>9.8525129579760595E-4</v>
      </c>
      <c r="BZ107">
        <v>10723969</v>
      </c>
      <c r="CA107">
        <v>1641</v>
      </c>
      <c r="CC107" t="s">
        <v>122</v>
      </c>
      <c r="CD107">
        <v>9.9326121604721295E-4</v>
      </c>
      <c r="CE107">
        <v>10913283</v>
      </c>
      <c r="CF107">
        <v>1661</v>
      </c>
      <c r="CH107" t="s">
        <v>122</v>
      </c>
      <c r="CI107">
        <v>1.12154227555394E-3</v>
      </c>
      <c r="CJ107">
        <v>11737955</v>
      </c>
      <c r="CK107">
        <v>1679</v>
      </c>
      <c r="CM107" t="s">
        <v>122</v>
      </c>
      <c r="CN107">
        <v>1.1217425442973401E-3</v>
      </c>
      <c r="CO107">
        <v>12910762</v>
      </c>
      <c r="CP107">
        <v>1673</v>
      </c>
      <c r="CR107" t="s">
        <v>122</v>
      </c>
      <c r="CS107">
        <v>1.1055451599154601E-3</v>
      </c>
      <c r="CT107">
        <v>12936379</v>
      </c>
      <c r="CU107">
        <v>1665</v>
      </c>
      <c r="CW107" t="s">
        <v>122</v>
      </c>
      <c r="CX107">
        <v>1.13995935711866E-3</v>
      </c>
      <c r="CY107">
        <v>13447400</v>
      </c>
      <c r="CZ107">
        <v>1671</v>
      </c>
      <c r="DB107" t="s">
        <v>122</v>
      </c>
      <c r="DC107">
        <v>1.0983109286448001E-3</v>
      </c>
      <c r="DD107">
        <v>14996553</v>
      </c>
      <c r="DE107">
        <v>1690</v>
      </c>
      <c r="DG107" t="s">
        <v>122</v>
      </c>
      <c r="DH107">
        <v>1.06462876282918E-3</v>
      </c>
      <c r="DI107">
        <v>14596085</v>
      </c>
      <c r="DJ107">
        <v>1518</v>
      </c>
      <c r="DL107" t="s">
        <v>120</v>
      </c>
      <c r="DM107">
        <v>7.53068018674158E-4</v>
      </c>
      <c r="DN107">
        <v>15496962</v>
      </c>
      <c r="DO107">
        <v>1530</v>
      </c>
      <c r="DQ107" t="s">
        <v>122</v>
      </c>
      <c r="DR107">
        <v>1.0514774063233299E-3</v>
      </c>
      <c r="DS107">
        <v>16101672</v>
      </c>
      <c r="DT107">
        <v>1764</v>
      </c>
      <c r="DV107" t="s">
        <v>121</v>
      </c>
      <c r="DW107">
        <v>7.4851333313565103E-4</v>
      </c>
      <c r="DX107">
        <v>12666928</v>
      </c>
      <c r="DY107">
        <v>1312</v>
      </c>
      <c r="EA107" t="s">
        <v>121</v>
      </c>
      <c r="EB107">
        <v>7.3801912398408398E-4</v>
      </c>
      <c r="EC107">
        <v>14070143</v>
      </c>
      <c r="ED107">
        <v>1308</v>
      </c>
      <c r="EF107" t="s">
        <v>121</v>
      </c>
      <c r="EG107">
        <v>7.3416782160654298E-4</v>
      </c>
      <c r="EH107">
        <v>14831261</v>
      </c>
      <c r="EI107">
        <v>1305</v>
      </c>
      <c r="EK107" t="s">
        <v>121</v>
      </c>
      <c r="EL107">
        <v>7.3391886214002296E-4</v>
      </c>
      <c r="EM107">
        <v>15407200</v>
      </c>
      <c r="EN107">
        <v>1300</v>
      </c>
      <c r="EP107" t="s">
        <v>121</v>
      </c>
      <c r="EQ107">
        <v>7.2740613272824202E-4</v>
      </c>
      <c r="ER107">
        <v>16293501</v>
      </c>
      <c r="ES107">
        <v>1319</v>
      </c>
      <c r="EU107" t="s">
        <v>120</v>
      </c>
      <c r="EV107">
        <v>7.6283239531667703E-4</v>
      </c>
      <c r="EW107">
        <v>22524224</v>
      </c>
      <c r="EX107">
        <v>1685</v>
      </c>
      <c r="EZ107" t="s">
        <v>120</v>
      </c>
      <c r="FA107">
        <v>7.5970988498785396E-4</v>
      </c>
      <c r="FB107">
        <v>23498628</v>
      </c>
      <c r="FC107">
        <v>1675</v>
      </c>
      <c r="FE107" t="s">
        <v>120</v>
      </c>
      <c r="FF107">
        <v>7.6447161637008796E-4</v>
      </c>
      <c r="FG107">
        <v>24223694</v>
      </c>
      <c r="FH107">
        <v>1634</v>
      </c>
      <c r="FJ107" t="s">
        <v>120</v>
      </c>
      <c r="FK107">
        <v>7.6407508337901801E-4</v>
      </c>
      <c r="FL107">
        <v>25313158</v>
      </c>
      <c r="FM107">
        <v>1664</v>
      </c>
      <c r="FO107" t="s">
        <v>118</v>
      </c>
      <c r="FP107">
        <v>7.2694436573369104E-4</v>
      </c>
      <c r="FQ107">
        <v>15664165</v>
      </c>
      <c r="FR107">
        <v>803</v>
      </c>
      <c r="FT107" t="s">
        <v>118</v>
      </c>
      <c r="FU107">
        <v>7.1849505525325096E-4</v>
      </c>
      <c r="FV107">
        <v>13038721</v>
      </c>
      <c r="FW107">
        <v>785</v>
      </c>
      <c r="FY107" t="s">
        <v>118</v>
      </c>
      <c r="FZ107">
        <v>7.2418725191813105E-4</v>
      </c>
      <c r="GA107">
        <v>13617711</v>
      </c>
      <c r="GB107">
        <v>940</v>
      </c>
      <c r="GD107" t="s">
        <v>118</v>
      </c>
      <c r="GE107">
        <v>7.3157822025565495E-4</v>
      </c>
      <c r="GF107">
        <v>11379862</v>
      </c>
      <c r="GG107">
        <v>775</v>
      </c>
      <c r="GI107" t="s">
        <v>117</v>
      </c>
      <c r="GJ107">
        <v>7.3654438366465105E-4</v>
      </c>
      <c r="GK107">
        <v>18311530</v>
      </c>
      <c r="GL107">
        <v>1295</v>
      </c>
      <c r="GN107" t="s">
        <v>117</v>
      </c>
      <c r="GO107">
        <v>7.3629547953607002E-4</v>
      </c>
      <c r="GP107">
        <v>18989532</v>
      </c>
      <c r="GQ107">
        <v>1298</v>
      </c>
      <c r="GS107" t="s">
        <v>114</v>
      </c>
      <c r="GT107">
        <v>7.2309933252408698E-4</v>
      </c>
      <c r="GU107">
        <v>3697357</v>
      </c>
      <c r="GV107">
        <v>187</v>
      </c>
      <c r="GX107" t="s">
        <v>114</v>
      </c>
      <c r="GY107">
        <v>7.2618124678552301E-4</v>
      </c>
      <c r="GZ107">
        <v>3784227</v>
      </c>
      <c r="HA107">
        <v>187</v>
      </c>
      <c r="HC107" t="s">
        <v>114</v>
      </c>
      <c r="HD107">
        <v>7.2604065827686299E-4</v>
      </c>
      <c r="HE107">
        <v>0</v>
      </c>
      <c r="HF107">
        <v>0</v>
      </c>
      <c r="HH107" t="s">
        <v>114</v>
      </c>
      <c r="HI107">
        <v>7.3206442166910701E-4</v>
      </c>
      <c r="HJ107">
        <v>0</v>
      </c>
      <c r="HK107">
        <v>0</v>
      </c>
      <c r="HM107" t="s">
        <v>114</v>
      </c>
      <c r="HN107">
        <v>7.3511394266111195E-4</v>
      </c>
      <c r="HO107">
        <v>0</v>
      </c>
      <c r="HP107">
        <v>0</v>
      </c>
      <c r="HR107" t="s">
        <v>112</v>
      </c>
      <c r="HS107">
        <v>7.8245650066747596E-4</v>
      </c>
      <c r="HT107">
        <v>20164751</v>
      </c>
      <c r="HU107">
        <v>1772</v>
      </c>
      <c r="HW107" t="s">
        <v>111</v>
      </c>
      <c r="HX107">
        <v>8.0381064198345204E-4</v>
      </c>
      <c r="HY107">
        <v>24598874</v>
      </c>
      <c r="HZ107">
        <v>1978</v>
      </c>
      <c r="IB107" t="s">
        <v>111</v>
      </c>
      <c r="IC107">
        <v>8.0598138929476796E-4</v>
      </c>
      <c r="ID107">
        <v>25150159</v>
      </c>
      <c r="IE107">
        <v>1998</v>
      </c>
      <c r="IG107" t="s">
        <v>111</v>
      </c>
      <c r="IH107">
        <v>8.0669767494638003E-4</v>
      </c>
      <c r="II107">
        <v>22962755</v>
      </c>
      <c r="IJ107">
        <v>1811</v>
      </c>
      <c r="IL107" t="s">
        <v>111</v>
      </c>
      <c r="IM107">
        <v>8.0743812052259695E-4</v>
      </c>
      <c r="IN107">
        <v>21446394</v>
      </c>
      <c r="IO107">
        <v>1685</v>
      </c>
      <c r="IQ107" t="s">
        <v>111</v>
      </c>
      <c r="IR107">
        <v>8.0877782394360095E-4</v>
      </c>
      <c r="IS107">
        <v>22613865</v>
      </c>
      <c r="IT107">
        <v>1792</v>
      </c>
      <c r="IV107" t="s">
        <v>111</v>
      </c>
      <c r="IW107">
        <v>8.0768926336053802E-4</v>
      </c>
      <c r="IX107">
        <v>22670794</v>
      </c>
      <c r="IY107">
        <v>1894</v>
      </c>
      <c r="JA107" t="s">
        <v>111</v>
      </c>
      <c r="JB107">
        <v>8.3287683427897704E-4</v>
      </c>
      <c r="JC107">
        <v>22521949</v>
      </c>
      <c r="JD107">
        <v>1770</v>
      </c>
      <c r="JF107" t="s">
        <v>111</v>
      </c>
      <c r="JG107">
        <v>8.1400316413179398E-4</v>
      </c>
      <c r="JH107">
        <v>22282939</v>
      </c>
      <c r="JI107">
        <v>1935</v>
      </c>
      <c r="JK107" t="s">
        <v>111</v>
      </c>
      <c r="JL107">
        <v>8.1031438995131497E-4</v>
      </c>
      <c r="JM107">
        <v>21275017</v>
      </c>
      <c r="JN107">
        <v>1931</v>
      </c>
      <c r="JP107" t="s">
        <v>111</v>
      </c>
      <c r="JQ107">
        <v>8.1745931661744004E-4</v>
      </c>
      <c r="JR107">
        <v>22041064</v>
      </c>
      <c r="JS107">
        <v>1821</v>
      </c>
      <c r="JU107" t="s">
        <v>111</v>
      </c>
      <c r="JV107">
        <v>8.2229108447006197E-4</v>
      </c>
      <c r="JW107">
        <v>22190855</v>
      </c>
      <c r="JX107">
        <v>1818</v>
      </c>
      <c r="JZ107" t="s">
        <v>111</v>
      </c>
      <c r="KA107">
        <v>7.3235882254245896E-4</v>
      </c>
      <c r="KB107">
        <v>17773892</v>
      </c>
      <c r="KC107">
        <v>1487</v>
      </c>
      <c r="KE107" t="s">
        <v>110</v>
      </c>
      <c r="KF107">
        <v>2.4742481903145298E-3</v>
      </c>
      <c r="KG107">
        <v>34911291</v>
      </c>
      <c r="KH107">
        <v>2390</v>
      </c>
      <c r="KJ107" t="s">
        <v>110</v>
      </c>
      <c r="KK107">
        <v>2.38550600052745E-3</v>
      </c>
      <c r="KL107">
        <v>34878792</v>
      </c>
      <c r="KM107">
        <v>2430</v>
      </c>
      <c r="KO107" t="s">
        <v>110</v>
      </c>
      <c r="KP107">
        <v>2.5454666033499699E-3</v>
      </c>
      <c r="KQ107">
        <v>34484609</v>
      </c>
      <c r="KR107">
        <v>2382</v>
      </c>
      <c r="KT107" t="s">
        <v>110</v>
      </c>
      <c r="KU107">
        <v>2.8684053182195298E-3</v>
      </c>
      <c r="KV107">
        <v>35009066</v>
      </c>
      <c r="KW107">
        <v>2402</v>
      </c>
    </row>
    <row r="108" spans="1:309" x14ac:dyDescent="0.25">
      <c r="A108" t="s">
        <v>128</v>
      </c>
      <c r="B108">
        <v>7.5993565777004199E-4</v>
      </c>
      <c r="C108">
        <v>1962249</v>
      </c>
      <c r="D108">
        <v>348</v>
      </c>
      <c r="F108" t="s">
        <v>88</v>
      </c>
      <c r="G108">
        <v>9.1519139086616603E-4</v>
      </c>
      <c r="H108">
        <v>4546305</v>
      </c>
      <c r="I108">
        <v>1366</v>
      </c>
      <c r="K108" t="s">
        <v>88</v>
      </c>
      <c r="L108">
        <v>8.9609020698764002E-4</v>
      </c>
      <c r="M108">
        <v>4917313</v>
      </c>
      <c r="N108">
        <v>1540</v>
      </c>
      <c r="P108" t="s">
        <v>128</v>
      </c>
      <c r="Q108">
        <v>7.6308010390188099E-4</v>
      </c>
      <c r="R108">
        <v>1944941</v>
      </c>
      <c r="S108">
        <v>347</v>
      </c>
      <c r="U108" t="s">
        <v>128</v>
      </c>
      <c r="V108">
        <v>7.5679132052227998E-4</v>
      </c>
      <c r="W108">
        <v>1903064</v>
      </c>
      <c r="X108">
        <v>351</v>
      </c>
      <c r="Z108" t="s">
        <v>128</v>
      </c>
      <c r="AA108">
        <v>7.4996490123230405E-4</v>
      </c>
      <c r="AB108">
        <v>1990788</v>
      </c>
      <c r="AC108">
        <v>353</v>
      </c>
      <c r="AE108" t="s">
        <v>128</v>
      </c>
      <c r="AF108">
        <v>7.5579573401116996E-4</v>
      </c>
      <c r="AG108">
        <v>2119491</v>
      </c>
      <c r="AH108">
        <v>351</v>
      </c>
      <c r="AJ108" t="s">
        <v>128</v>
      </c>
      <c r="AK108">
        <v>7.5916033686410805E-4</v>
      </c>
      <c r="AL108">
        <v>2641525</v>
      </c>
      <c r="AM108">
        <v>497</v>
      </c>
      <c r="AO108" t="s">
        <v>128</v>
      </c>
      <c r="AP108">
        <v>7.6205747339327696E-4</v>
      </c>
      <c r="AQ108">
        <v>3090761</v>
      </c>
      <c r="AR108">
        <v>317</v>
      </c>
      <c r="AT108" t="s">
        <v>125</v>
      </c>
      <c r="AU108">
        <v>7.7217172973010402E-4</v>
      </c>
      <c r="AV108">
        <v>7631657</v>
      </c>
      <c r="AW108">
        <v>1064</v>
      </c>
      <c r="AY108" t="s">
        <v>125</v>
      </c>
      <c r="AZ108">
        <v>7.8712441042390899E-4</v>
      </c>
      <c r="BA108">
        <v>6532853</v>
      </c>
      <c r="BB108">
        <v>968</v>
      </c>
      <c r="BD108" t="s">
        <v>125</v>
      </c>
      <c r="BE108">
        <v>7.6347277568135103E-4</v>
      </c>
      <c r="BF108">
        <v>8125945</v>
      </c>
      <c r="BG108">
        <v>1059</v>
      </c>
      <c r="BI108" t="s">
        <v>125</v>
      </c>
      <c r="BJ108">
        <v>7.6030909147137705E-4</v>
      </c>
      <c r="BK108">
        <v>7076819</v>
      </c>
      <c r="BL108">
        <v>963</v>
      </c>
      <c r="BN108" t="s">
        <v>123</v>
      </c>
      <c r="BO108">
        <v>7.5968105013239195E-4</v>
      </c>
      <c r="BP108">
        <v>7475384</v>
      </c>
      <c r="BQ108">
        <v>1177</v>
      </c>
      <c r="BS108" t="s">
        <v>123</v>
      </c>
      <c r="BT108">
        <v>7.5822191275480197E-4</v>
      </c>
      <c r="BU108">
        <v>7922168</v>
      </c>
      <c r="BV108">
        <v>1172</v>
      </c>
      <c r="BX108" t="s">
        <v>123</v>
      </c>
      <c r="BY108">
        <v>7.6050738045107299E-4</v>
      </c>
      <c r="BZ108">
        <v>9569653</v>
      </c>
      <c r="CA108">
        <v>1330</v>
      </c>
      <c r="CC108" t="s">
        <v>123</v>
      </c>
      <c r="CD108">
        <v>7.6389918134825397E-4</v>
      </c>
      <c r="CE108">
        <v>8570296</v>
      </c>
      <c r="CF108">
        <v>1183</v>
      </c>
      <c r="CH108" t="s">
        <v>123</v>
      </c>
      <c r="CI108">
        <v>7.6631551399587998E-4</v>
      </c>
      <c r="CJ108">
        <v>8975669</v>
      </c>
      <c r="CK108">
        <v>1198</v>
      </c>
      <c r="CM108" t="s">
        <v>123</v>
      </c>
      <c r="CN108">
        <v>7.6509849804577798E-4</v>
      </c>
      <c r="CO108">
        <v>9904524</v>
      </c>
      <c r="CP108">
        <v>1197</v>
      </c>
      <c r="CR108" t="s">
        <v>123</v>
      </c>
      <c r="CS108">
        <v>7.7787642316717604E-4</v>
      </c>
      <c r="CT108">
        <v>9957117</v>
      </c>
      <c r="CU108">
        <v>1187</v>
      </c>
      <c r="CW108" t="s">
        <v>123</v>
      </c>
      <c r="CX108">
        <v>7.6293747433822104E-4</v>
      </c>
      <c r="CY108">
        <v>11640250</v>
      </c>
      <c r="CZ108">
        <v>1351</v>
      </c>
      <c r="DB108" t="s">
        <v>123</v>
      </c>
      <c r="DC108">
        <v>7.5989411548914505E-4</v>
      </c>
      <c r="DD108">
        <v>12274140</v>
      </c>
      <c r="DE108">
        <v>1252</v>
      </c>
      <c r="DG108" t="s">
        <v>123</v>
      </c>
      <c r="DH108">
        <v>7.6271947661820598E-4</v>
      </c>
      <c r="DI108">
        <v>12062719</v>
      </c>
      <c r="DJ108">
        <v>1145</v>
      </c>
      <c r="DL108" t="s">
        <v>121</v>
      </c>
      <c r="DM108">
        <v>7.2841714385646198E-4</v>
      </c>
      <c r="DN108">
        <v>12859068</v>
      </c>
      <c r="DO108">
        <v>1295</v>
      </c>
      <c r="DQ108" t="s">
        <v>123</v>
      </c>
      <c r="DR108">
        <v>7.5601638413661995E-4</v>
      </c>
      <c r="DS108">
        <v>13410231</v>
      </c>
      <c r="DT108">
        <v>1286</v>
      </c>
      <c r="DV108" t="s">
        <v>122</v>
      </c>
      <c r="DW108">
        <v>1.04472378531665E-3</v>
      </c>
      <c r="DX108">
        <v>15572539</v>
      </c>
      <c r="DY108">
        <v>1775</v>
      </c>
      <c r="EA108" t="s">
        <v>122</v>
      </c>
      <c r="EB108">
        <v>9.9619039820293903E-4</v>
      </c>
      <c r="EC108">
        <v>16889308</v>
      </c>
      <c r="ED108">
        <v>1645</v>
      </c>
      <c r="EF108" t="s">
        <v>122</v>
      </c>
      <c r="EG108">
        <v>9.8831360442703099E-4</v>
      </c>
      <c r="EH108">
        <v>17746905</v>
      </c>
      <c r="EI108">
        <v>1654</v>
      </c>
      <c r="EK108" t="s">
        <v>122</v>
      </c>
      <c r="EL108">
        <v>9.8347589506090792E-4</v>
      </c>
      <c r="EM108">
        <v>18426846</v>
      </c>
      <c r="EN108">
        <v>1649</v>
      </c>
      <c r="EP108" t="s">
        <v>122</v>
      </c>
      <c r="EQ108">
        <v>9.773642877760481E-4</v>
      </c>
      <c r="ER108">
        <v>19404256</v>
      </c>
      <c r="ES108">
        <v>1667</v>
      </c>
      <c r="EU108" t="s">
        <v>121</v>
      </c>
      <c r="EV108">
        <v>7.2661347880704E-4</v>
      </c>
      <c r="EW108">
        <v>17908700</v>
      </c>
      <c r="EX108">
        <v>1317</v>
      </c>
      <c r="EZ108" t="s">
        <v>121</v>
      </c>
      <c r="FA108">
        <v>7.2823901361854498E-4</v>
      </c>
      <c r="FB108">
        <v>18539333</v>
      </c>
      <c r="FC108">
        <v>1299</v>
      </c>
      <c r="FE108" t="s">
        <v>121</v>
      </c>
      <c r="FF108">
        <v>7.3055970325449997E-4</v>
      </c>
      <c r="FG108">
        <v>18923481</v>
      </c>
      <c r="FH108">
        <v>1173</v>
      </c>
      <c r="FJ108" t="s">
        <v>121</v>
      </c>
      <c r="FK108">
        <v>7.2984248167372095E-4</v>
      </c>
      <c r="FL108">
        <v>19403191</v>
      </c>
      <c r="FM108">
        <v>1172</v>
      </c>
      <c r="FO108" t="s">
        <v>119</v>
      </c>
      <c r="FP108">
        <v>7.3314953867858101E-4</v>
      </c>
      <c r="FQ108">
        <v>22121433</v>
      </c>
      <c r="FR108">
        <v>1296</v>
      </c>
      <c r="FT108" t="s">
        <v>119</v>
      </c>
      <c r="FU108">
        <v>7.2390582015211501E-4</v>
      </c>
      <c r="FV108">
        <v>20852325</v>
      </c>
      <c r="FW108">
        <v>1262</v>
      </c>
      <c r="FY108" t="s">
        <v>119</v>
      </c>
      <c r="FZ108">
        <v>7.2894800648520895E-4</v>
      </c>
      <c r="GA108">
        <v>19017280</v>
      </c>
      <c r="GB108">
        <v>1140</v>
      </c>
      <c r="GD108" t="s">
        <v>119</v>
      </c>
      <c r="GE108">
        <v>7.36729294604664E-4</v>
      </c>
      <c r="GF108">
        <v>17977827</v>
      </c>
      <c r="GG108">
        <v>1387</v>
      </c>
      <c r="GI108" t="s">
        <v>118</v>
      </c>
      <c r="GJ108">
        <v>7.2789830849238999E-4</v>
      </c>
      <c r="GK108">
        <v>17092571</v>
      </c>
      <c r="GL108">
        <v>1239</v>
      </c>
      <c r="GN108" t="s">
        <v>118</v>
      </c>
      <c r="GO108">
        <v>7.2754788994912204E-4</v>
      </c>
      <c r="GP108">
        <v>17796423</v>
      </c>
      <c r="GQ108">
        <v>1242</v>
      </c>
      <c r="GS108" t="s">
        <v>115</v>
      </c>
      <c r="GT108">
        <v>3.8224952100073301E-3</v>
      </c>
      <c r="GU108">
        <v>43415495</v>
      </c>
      <c r="GV108">
        <v>2387</v>
      </c>
      <c r="GX108" t="s">
        <v>115</v>
      </c>
      <c r="GY108">
        <v>3.9265317258253898E-3</v>
      </c>
      <c r="GZ108">
        <v>42349334</v>
      </c>
      <c r="HA108">
        <v>2391</v>
      </c>
      <c r="HC108" t="s">
        <v>115</v>
      </c>
      <c r="HD108">
        <v>4.0910256508796296E-3</v>
      </c>
      <c r="HE108">
        <v>43563854</v>
      </c>
      <c r="HF108">
        <v>2274</v>
      </c>
      <c r="HH108" t="s">
        <v>115</v>
      </c>
      <c r="HI108">
        <v>3.8216253990335201E-3</v>
      </c>
      <c r="HJ108">
        <v>38478369</v>
      </c>
      <c r="HK108">
        <v>2250</v>
      </c>
      <c r="HM108" t="s">
        <v>115</v>
      </c>
      <c r="HN108">
        <v>3.8765108664494501E-3</v>
      </c>
      <c r="HO108">
        <v>40692438</v>
      </c>
      <c r="HP108">
        <v>2253</v>
      </c>
      <c r="HR108" t="s">
        <v>113</v>
      </c>
      <c r="HS108">
        <v>7.32486537632281E-4</v>
      </c>
      <c r="HT108">
        <v>4467472</v>
      </c>
      <c r="HU108">
        <v>317</v>
      </c>
      <c r="HW108" t="s">
        <v>112</v>
      </c>
      <c r="HX108">
        <v>7.8393820728888601E-4</v>
      </c>
      <c r="HY108">
        <v>21485989</v>
      </c>
      <c r="HZ108">
        <v>1778</v>
      </c>
      <c r="IB108" t="s">
        <v>112</v>
      </c>
      <c r="IC108">
        <v>7.8223086879789102E-4</v>
      </c>
      <c r="ID108">
        <v>22126179</v>
      </c>
      <c r="IE108">
        <v>1900</v>
      </c>
      <c r="IG108" t="s">
        <v>112</v>
      </c>
      <c r="IH108">
        <v>7.9250373502902198E-4</v>
      </c>
      <c r="II108">
        <v>19924905</v>
      </c>
      <c r="IJ108">
        <v>1722</v>
      </c>
      <c r="IL108" t="s">
        <v>112</v>
      </c>
      <c r="IM108">
        <v>7.8926179527864196E-4</v>
      </c>
      <c r="IN108">
        <v>18661837</v>
      </c>
      <c r="IO108">
        <v>1618</v>
      </c>
      <c r="IQ108" t="s">
        <v>112</v>
      </c>
      <c r="IR108">
        <v>7.9277739651195602E-4</v>
      </c>
      <c r="IS108">
        <v>19473625</v>
      </c>
      <c r="IT108">
        <v>1600</v>
      </c>
      <c r="IV108" t="s">
        <v>112</v>
      </c>
      <c r="IW108">
        <v>7.9341914750439202E-4</v>
      </c>
      <c r="IX108">
        <v>18800718</v>
      </c>
      <c r="IY108">
        <v>1609</v>
      </c>
      <c r="JA108" t="s">
        <v>112</v>
      </c>
      <c r="JB108">
        <v>8.08332891728321E-4</v>
      </c>
      <c r="JC108">
        <v>18142112</v>
      </c>
      <c r="JD108">
        <v>1575</v>
      </c>
      <c r="JF108" t="s">
        <v>112</v>
      </c>
      <c r="JG108">
        <v>8.1092817665624197E-4</v>
      </c>
      <c r="JH108">
        <v>17712760</v>
      </c>
      <c r="JI108">
        <v>1613</v>
      </c>
      <c r="JK108" t="s">
        <v>112</v>
      </c>
      <c r="JL108">
        <v>8.3335151946582601E-4</v>
      </c>
      <c r="JM108">
        <v>16791283</v>
      </c>
      <c r="JN108">
        <v>1466</v>
      </c>
      <c r="JP108" t="s">
        <v>112</v>
      </c>
      <c r="JQ108">
        <v>8.1063915827758596E-4</v>
      </c>
      <c r="JR108">
        <v>18610485</v>
      </c>
      <c r="JS108">
        <v>1740</v>
      </c>
      <c r="JU108" t="s">
        <v>112</v>
      </c>
      <c r="JV108">
        <v>8.1862007795848997E-4</v>
      </c>
      <c r="JW108">
        <v>19527524</v>
      </c>
      <c r="JX108">
        <v>1949</v>
      </c>
      <c r="JZ108" t="s">
        <v>112</v>
      </c>
      <c r="KA108">
        <v>7.9315918680743799E-4</v>
      </c>
      <c r="KB108">
        <v>16508610</v>
      </c>
      <c r="KC108">
        <v>1816</v>
      </c>
      <c r="KE108" t="s">
        <v>111</v>
      </c>
      <c r="KF108">
        <v>8.1320359994946096E-4</v>
      </c>
      <c r="KG108">
        <v>22681552</v>
      </c>
      <c r="KH108">
        <v>1765</v>
      </c>
      <c r="KJ108" t="s">
        <v>111</v>
      </c>
      <c r="KK108">
        <v>8.1712285510327398E-4</v>
      </c>
      <c r="KL108">
        <v>22976507</v>
      </c>
      <c r="KM108">
        <v>1874</v>
      </c>
      <c r="KO108" t="s">
        <v>111</v>
      </c>
      <c r="KP108">
        <v>8.1197199628112995E-4</v>
      </c>
      <c r="KQ108">
        <v>19816304</v>
      </c>
      <c r="KR108">
        <v>1671</v>
      </c>
      <c r="KT108" t="s">
        <v>111</v>
      </c>
      <c r="KU108">
        <v>8.1603439107474798E-4</v>
      </c>
      <c r="KV108">
        <v>20192850</v>
      </c>
      <c r="KW108">
        <v>1639</v>
      </c>
    </row>
    <row r="109" spans="1:309" x14ac:dyDescent="0.25">
      <c r="A109" t="s">
        <v>129</v>
      </c>
      <c r="B109">
        <v>7.6546771088418402E-4</v>
      </c>
      <c r="C109">
        <v>2553536</v>
      </c>
      <c r="D109">
        <v>639</v>
      </c>
      <c r="F109" t="s">
        <v>89</v>
      </c>
      <c r="G109">
        <v>1.62598446288119E-3</v>
      </c>
      <c r="H109">
        <v>5739564</v>
      </c>
      <c r="I109">
        <v>1472</v>
      </c>
      <c r="K109" t="s">
        <v>89</v>
      </c>
      <c r="L109">
        <v>1.5743380224705599E-3</v>
      </c>
      <c r="M109">
        <v>5704016</v>
      </c>
      <c r="N109">
        <v>1540</v>
      </c>
      <c r="P109" t="s">
        <v>129</v>
      </c>
      <c r="Q109">
        <v>7.7012468459532603E-4</v>
      </c>
      <c r="R109">
        <v>1810615</v>
      </c>
      <c r="S109">
        <v>330</v>
      </c>
      <c r="U109" t="s">
        <v>129</v>
      </c>
      <c r="V109">
        <v>7.6507951189401003E-4</v>
      </c>
      <c r="W109">
        <v>1787439</v>
      </c>
      <c r="X109">
        <v>324</v>
      </c>
      <c r="Z109" t="s">
        <v>129</v>
      </c>
      <c r="AA109">
        <v>7.5515896904992605E-4</v>
      </c>
      <c r="AB109">
        <v>1822775</v>
      </c>
      <c r="AC109">
        <v>329</v>
      </c>
      <c r="AE109" t="s">
        <v>129</v>
      </c>
      <c r="AF109">
        <v>7.6168049437811802E-4</v>
      </c>
      <c r="AG109">
        <v>2605245</v>
      </c>
      <c r="AH109">
        <v>504</v>
      </c>
      <c r="AJ109" t="s">
        <v>129</v>
      </c>
      <c r="AK109">
        <v>7.61975857629907E-4</v>
      </c>
      <c r="AL109">
        <v>2684792</v>
      </c>
      <c r="AM109">
        <v>507</v>
      </c>
      <c r="AO109" t="s">
        <v>129</v>
      </c>
      <c r="AP109">
        <v>7.6481978888964396E-4</v>
      </c>
      <c r="AQ109">
        <v>4102120</v>
      </c>
      <c r="AR109">
        <v>505</v>
      </c>
      <c r="AT109" t="s">
        <v>126</v>
      </c>
      <c r="AU109">
        <v>7.7295330022828998E-4</v>
      </c>
      <c r="AV109">
        <v>5434017</v>
      </c>
      <c r="AW109">
        <v>799</v>
      </c>
      <c r="AY109" t="s">
        <v>126</v>
      </c>
      <c r="AZ109">
        <v>7.7034931804637497E-4</v>
      </c>
      <c r="BA109">
        <v>5519106</v>
      </c>
      <c r="BB109">
        <v>925</v>
      </c>
      <c r="BD109" t="s">
        <v>126</v>
      </c>
      <c r="BE109">
        <v>7.6756371809340404E-4</v>
      </c>
      <c r="BF109">
        <v>7022834</v>
      </c>
      <c r="BG109">
        <v>1015</v>
      </c>
      <c r="BI109" t="s">
        <v>126</v>
      </c>
      <c r="BJ109">
        <v>7.6579677146826201E-4</v>
      </c>
      <c r="BK109">
        <v>7185232</v>
      </c>
      <c r="BL109">
        <v>1071</v>
      </c>
      <c r="BN109" t="s">
        <v>124</v>
      </c>
      <c r="BO109">
        <v>1.77109499670668E-3</v>
      </c>
      <c r="BP109">
        <v>11593290</v>
      </c>
      <c r="BQ109">
        <v>1645</v>
      </c>
      <c r="BS109" t="s">
        <v>124</v>
      </c>
      <c r="BT109">
        <v>1.73029588162029E-3</v>
      </c>
      <c r="BU109">
        <v>12477812</v>
      </c>
      <c r="BV109">
        <v>1648</v>
      </c>
      <c r="BX109" t="s">
        <v>124</v>
      </c>
      <c r="BY109">
        <v>1.73516004665786E-3</v>
      </c>
      <c r="BZ109">
        <v>13508562</v>
      </c>
      <c r="CA109">
        <v>1743</v>
      </c>
      <c r="CC109" t="s">
        <v>124</v>
      </c>
      <c r="CD109">
        <v>1.8203887949040699E-3</v>
      </c>
      <c r="CE109">
        <v>14007531</v>
      </c>
      <c r="CF109">
        <v>1771</v>
      </c>
      <c r="CH109" t="s">
        <v>124</v>
      </c>
      <c r="CI109">
        <v>1.8262759528770501E-3</v>
      </c>
      <c r="CJ109">
        <v>14871177</v>
      </c>
      <c r="CK109">
        <v>1764</v>
      </c>
      <c r="CM109" t="s">
        <v>124</v>
      </c>
      <c r="CN109">
        <v>1.8356636944426501E-3</v>
      </c>
      <c r="CO109">
        <v>16198261</v>
      </c>
      <c r="CP109">
        <v>1756</v>
      </c>
      <c r="CR109" t="s">
        <v>124</v>
      </c>
      <c r="CS109">
        <v>1.9532155704119901E-3</v>
      </c>
      <c r="CT109">
        <v>16557385</v>
      </c>
      <c r="CU109">
        <v>1750</v>
      </c>
      <c r="CW109" t="s">
        <v>124</v>
      </c>
      <c r="CX109">
        <v>1.9985297911549898E-3</v>
      </c>
      <c r="CY109">
        <v>17436326</v>
      </c>
      <c r="CZ109">
        <v>1827</v>
      </c>
      <c r="DB109" t="s">
        <v>124</v>
      </c>
      <c r="DC109">
        <v>2.1553850432888401E-3</v>
      </c>
      <c r="DD109">
        <v>20102206</v>
      </c>
      <c r="DE109">
        <v>1834</v>
      </c>
      <c r="DG109" t="s">
        <v>124</v>
      </c>
      <c r="DH109">
        <v>2.0815376981610199E-3</v>
      </c>
      <c r="DI109">
        <v>19432692</v>
      </c>
      <c r="DJ109">
        <v>1661</v>
      </c>
      <c r="DL109" t="s">
        <v>122</v>
      </c>
      <c r="DM109">
        <v>1.0345048550286799E-3</v>
      </c>
      <c r="DN109">
        <v>15838258</v>
      </c>
      <c r="DO109">
        <v>1755</v>
      </c>
      <c r="DQ109" t="s">
        <v>124</v>
      </c>
      <c r="DR109">
        <v>2.4294142253744899E-3</v>
      </c>
      <c r="DS109">
        <v>22906749</v>
      </c>
      <c r="DT109">
        <v>1804</v>
      </c>
      <c r="DV109" t="s">
        <v>123</v>
      </c>
      <c r="DW109">
        <v>7.6558368222883096E-4</v>
      </c>
      <c r="DX109">
        <v>12907050</v>
      </c>
      <c r="DY109">
        <v>1298</v>
      </c>
      <c r="EA109" t="s">
        <v>123</v>
      </c>
      <c r="EB109">
        <v>7.5681889810900104E-4</v>
      </c>
      <c r="EC109">
        <v>15034717</v>
      </c>
      <c r="ED109">
        <v>1424</v>
      </c>
      <c r="EF109" t="s">
        <v>123</v>
      </c>
      <c r="EG109">
        <v>7.4465088396156098E-4</v>
      </c>
      <c r="EH109">
        <v>15800579</v>
      </c>
      <c r="EI109">
        <v>1429</v>
      </c>
      <c r="EK109" t="s">
        <v>123</v>
      </c>
      <c r="EL109">
        <v>7.4350261329210205E-4</v>
      </c>
      <c r="EM109">
        <v>16414399</v>
      </c>
      <c r="EN109">
        <v>1426</v>
      </c>
      <c r="EP109" t="s">
        <v>123</v>
      </c>
      <c r="EQ109">
        <v>7.4190172934343504E-4</v>
      </c>
      <c r="ER109">
        <v>17307536</v>
      </c>
      <c r="ES109">
        <v>1444</v>
      </c>
      <c r="EU109" t="s">
        <v>122</v>
      </c>
      <c r="EV109">
        <v>9.57454260797642E-4</v>
      </c>
      <c r="EW109">
        <v>22362556</v>
      </c>
      <c r="EX109">
        <v>1817</v>
      </c>
      <c r="EZ109" t="s">
        <v>122</v>
      </c>
      <c r="FA109">
        <v>9.2338556932120095E-4</v>
      </c>
      <c r="FB109">
        <v>23173596</v>
      </c>
      <c r="FC109">
        <v>1816</v>
      </c>
      <c r="FE109" t="s">
        <v>122</v>
      </c>
      <c r="FF109">
        <v>9.2791367444825901E-4</v>
      </c>
      <c r="FG109">
        <v>23621485</v>
      </c>
      <c r="FH109">
        <v>1657</v>
      </c>
      <c r="FJ109" t="s">
        <v>122</v>
      </c>
      <c r="FK109">
        <v>9.2473099898802502E-4</v>
      </c>
      <c r="FL109">
        <v>24642747</v>
      </c>
      <c r="FM109">
        <v>1692</v>
      </c>
      <c r="FO109" t="s">
        <v>120</v>
      </c>
      <c r="FP109">
        <v>7.6587058002029502E-4</v>
      </c>
      <c r="FQ109">
        <v>27087886</v>
      </c>
      <c r="FR109">
        <v>1668</v>
      </c>
      <c r="FT109" t="s">
        <v>120</v>
      </c>
      <c r="FU109">
        <v>7.6866068216926704E-4</v>
      </c>
      <c r="FV109">
        <v>26874540</v>
      </c>
      <c r="FW109">
        <v>1669</v>
      </c>
      <c r="FY109" t="s">
        <v>120</v>
      </c>
      <c r="FZ109">
        <v>7.7730643433689302E-4</v>
      </c>
      <c r="GA109">
        <v>25228343</v>
      </c>
      <c r="GB109">
        <v>1670</v>
      </c>
      <c r="GD109" t="s">
        <v>120</v>
      </c>
      <c r="GE109">
        <v>7.8654806500612503E-4</v>
      </c>
      <c r="GF109">
        <v>20642569</v>
      </c>
      <c r="GG109">
        <v>1689</v>
      </c>
      <c r="GI109" t="s">
        <v>119</v>
      </c>
      <c r="GJ109">
        <v>7.3330503048389499E-4</v>
      </c>
      <c r="GK109">
        <v>17639227</v>
      </c>
      <c r="GL109">
        <v>1238</v>
      </c>
      <c r="GN109" t="s">
        <v>119</v>
      </c>
      <c r="GO109">
        <v>7.33793087748761E-4</v>
      </c>
      <c r="GP109">
        <v>16615940</v>
      </c>
      <c r="GQ109">
        <v>1267</v>
      </c>
      <c r="GS109" t="s">
        <v>245</v>
      </c>
      <c r="GT109">
        <v>7.2020233733867596E-4</v>
      </c>
      <c r="GU109">
        <v>3725217</v>
      </c>
      <c r="GV109">
        <v>240</v>
      </c>
      <c r="GX109" t="s">
        <v>245</v>
      </c>
      <c r="GY109">
        <v>7.2315645593329099E-4</v>
      </c>
      <c r="GZ109">
        <v>3718735</v>
      </c>
      <c r="HA109">
        <v>241</v>
      </c>
      <c r="HC109" t="s">
        <v>245</v>
      </c>
      <c r="HD109">
        <v>7.2615830235889603E-4</v>
      </c>
      <c r="HE109">
        <v>5485808</v>
      </c>
      <c r="HF109">
        <v>416</v>
      </c>
      <c r="HH109" t="s">
        <v>245</v>
      </c>
      <c r="HI109">
        <v>7.32108818481603E-4</v>
      </c>
      <c r="HJ109">
        <v>146205</v>
      </c>
      <c r="HK109">
        <v>87</v>
      </c>
      <c r="HM109" t="s">
        <v>245</v>
      </c>
      <c r="HN109">
        <v>7.3515330647198603E-4</v>
      </c>
      <c r="HO109">
        <v>160933</v>
      </c>
      <c r="HP109">
        <v>86</v>
      </c>
      <c r="HR109" t="s">
        <v>114</v>
      </c>
      <c r="HS109">
        <v>7.3325890985321196E-4</v>
      </c>
      <c r="HT109">
        <v>3139550</v>
      </c>
      <c r="HU109">
        <v>148</v>
      </c>
      <c r="HW109" t="s">
        <v>113</v>
      </c>
      <c r="HX109">
        <v>7.2155449537735503E-4</v>
      </c>
      <c r="HY109">
        <v>1449016</v>
      </c>
      <c r="HZ109">
        <v>172</v>
      </c>
      <c r="IB109" t="s">
        <v>113</v>
      </c>
      <c r="IC109">
        <v>7.2155151483489798E-4</v>
      </c>
      <c r="ID109">
        <v>1507937</v>
      </c>
      <c r="IE109">
        <v>171</v>
      </c>
      <c r="IG109" t="s">
        <v>113</v>
      </c>
      <c r="IH109">
        <v>7.2853165964370601E-4</v>
      </c>
      <c r="II109">
        <v>8062614</v>
      </c>
      <c r="IJ109">
        <v>508</v>
      </c>
      <c r="IL109" t="s">
        <v>113</v>
      </c>
      <c r="IM109">
        <v>7.2446269017145595E-4</v>
      </c>
      <c r="IN109">
        <v>0</v>
      </c>
      <c r="IO109">
        <v>0</v>
      </c>
      <c r="IQ109" t="s">
        <v>113</v>
      </c>
      <c r="IR109">
        <v>7.2744907856449998E-4</v>
      </c>
      <c r="IS109">
        <v>0</v>
      </c>
      <c r="IT109">
        <v>0</v>
      </c>
      <c r="IV109" t="s">
        <v>113</v>
      </c>
      <c r="IW109">
        <v>7.1858913283749301E-4</v>
      </c>
      <c r="IX109">
        <v>693047</v>
      </c>
      <c r="IY109">
        <v>108</v>
      </c>
      <c r="JA109" t="s">
        <v>113</v>
      </c>
      <c r="JB109">
        <v>7.1858825590281699E-4</v>
      </c>
      <c r="JC109">
        <v>682129</v>
      </c>
      <c r="JD109">
        <v>120</v>
      </c>
      <c r="JF109" t="s">
        <v>113</v>
      </c>
      <c r="JG109">
        <v>7.1870752374583095E-4</v>
      </c>
      <c r="JH109">
        <v>7436105</v>
      </c>
      <c r="JI109">
        <v>602</v>
      </c>
      <c r="JK109" t="s">
        <v>113</v>
      </c>
      <c r="JL109">
        <v>7.21603686593476E-4</v>
      </c>
      <c r="JM109">
        <v>2393101</v>
      </c>
      <c r="JN109">
        <v>440</v>
      </c>
      <c r="JP109" t="s">
        <v>113</v>
      </c>
      <c r="JQ109">
        <v>7.2165080998226497E-4</v>
      </c>
      <c r="JR109">
        <v>2399362</v>
      </c>
      <c r="JS109">
        <v>444</v>
      </c>
      <c r="JU109" t="s">
        <v>113</v>
      </c>
      <c r="JV109">
        <v>7.2160956387534497E-4</v>
      </c>
      <c r="JW109">
        <v>8165967</v>
      </c>
      <c r="JX109">
        <v>632</v>
      </c>
      <c r="JZ109" t="s">
        <v>113</v>
      </c>
      <c r="KA109">
        <v>7.2011627347332897E-4</v>
      </c>
      <c r="KB109">
        <v>5491412</v>
      </c>
      <c r="KC109">
        <v>477</v>
      </c>
      <c r="KE109" t="s">
        <v>112</v>
      </c>
      <c r="KF109">
        <v>8.1577399542114395E-4</v>
      </c>
      <c r="KG109">
        <v>19481200</v>
      </c>
      <c r="KH109">
        <v>1844</v>
      </c>
      <c r="KJ109" t="s">
        <v>112</v>
      </c>
      <c r="KK109">
        <v>8.1239594169289905E-4</v>
      </c>
      <c r="KL109">
        <v>19594173</v>
      </c>
      <c r="KM109">
        <v>1845</v>
      </c>
      <c r="KO109" t="s">
        <v>112</v>
      </c>
      <c r="KP109">
        <v>8.2504012319351298E-4</v>
      </c>
      <c r="KQ109">
        <v>18956641</v>
      </c>
      <c r="KR109">
        <v>1802</v>
      </c>
      <c r="KT109" t="s">
        <v>112</v>
      </c>
      <c r="KU109">
        <v>8.25071771514907E-4</v>
      </c>
      <c r="KV109">
        <v>17343968</v>
      </c>
      <c r="KW109">
        <v>1620</v>
      </c>
    </row>
    <row r="110" spans="1:309" x14ac:dyDescent="0.25">
      <c r="A110" t="s">
        <v>130</v>
      </c>
      <c r="B110">
        <v>7.7510636713462805E-4</v>
      </c>
      <c r="C110">
        <v>3533986</v>
      </c>
      <c r="D110">
        <v>857</v>
      </c>
      <c r="F110" t="s">
        <v>90</v>
      </c>
      <c r="G110">
        <v>8.8625001519111095E-4</v>
      </c>
      <c r="H110">
        <v>4857268</v>
      </c>
      <c r="I110">
        <v>1377</v>
      </c>
      <c r="K110" t="s">
        <v>90</v>
      </c>
      <c r="L110">
        <v>8.7380265147455401E-4</v>
      </c>
      <c r="M110">
        <v>4830935</v>
      </c>
      <c r="N110">
        <v>1449</v>
      </c>
      <c r="P110" t="s">
        <v>130</v>
      </c>
      <c r="Q110">
        <v>7.8017588268650595E-4</v>
      </c>
      <c r="R110">
        <v>3626907</v>
      </c>
      <c r="S110">
        <v>854</v>
      </c>
      <c r="U110" t="s">
        <v>130</v>
      </c>
      <c r="V110">
        <v>7.7128051031609196E-4</v>
      </c>
      <c r="W110">
        <v>3093556</v>
      </c>
      <c r="X110">
        <v>691</v>
      </c>
      <c r="Z110" t="s">
        <v>130</v>
      </c>
      <c r="AA110">
        <v>7.6637993971310798E-4</v>
      </c>
      <c r="AB110">
        <v>3830261</v>
      </c>
      <c r="AC110">
        <v>871</v>
      </c>
      <c r="AE110" t="s">
        <v>130</v>
      </c>
      <c r="AF110">
        <v>7.7664981484615E-4</v>
      </c>
      <c r="AG110">
        <v>4614226</v>
      </c>
      <c r="AH110">
        <v>983</v>
      </c>
      <c r="AJ110" t="s">
        <v>130</v>
      </c>
      <c r="AK110">
        <v>7.7928238942254202E-4</v>
      </c>
      <c r="AL110">
        <v>5103520</v>
      </c>
      <c r="AM110">
        <v>1133</v>
      </c>
      <c r="AO110" t="s">
        <v>130</v>
      </c>
      <c r="AP110">
        <v>7.7718636869527204E-4</v>
      </c>
      <c r="AQ110">
        <v>7798548</v>
      </c>
      <c r="AR110">
        <v>1130</v>
      </c>
      <c r="AT110" t="s">
        <v>127</v>
      </c>
      <c r="AU110">
        <v>8.7527584992669002E-4</v>
      </c>
      <c r="AV110">
        <v>6693409</v>
      </c>
      <c r="AW110">
        <v>1195</v>
      </c>
      <c r="AY110" t="s">
        <v>127</v>
      </c>
      <c r="AZ110">
        <v>8.8053193365091498E-4</v>
      </c>
      <c r="BA110">
        <v>6775675</v>
      </c>
      <c r="BB110">
        <v>1194</v>
      </c>
      <c r="BD110" t="s">
        <v>127</v>
      </c>
      <c r="BE110">
        <v>8.7609261458961398E-4</v>
      </c>
      <c r="BF110">
        <v>8226014</v>
      </c>
      <c r="BG110">
        <v>1326</v>
      </c>
      <c r="BI110" t="s">
        <v>127</v>
      </c>
      <c r="BJ110">
        <v>8.9947095844855498E-4</v>
      </c>
      <c r="BK110">
        <v>8263987</v>
      </c>
      <c r="BL110">
        <v>1321</v>
      </c>
      <c r="BN110" t="s">
        <v>125</v>
      </c>
      <c r="BO110">
        <v>7.5236145884424298E-4</v>
      </c>
      <c r="BP110">
        <v>7299458</v>
      </c>
      <c r="BQ110">
        <v>958</v>
      </c>
      <c r="BS110" t="s">
        <v>125</v>
      </c>
      <c r="BT110">
        <v>7.4381727858098404E-4</v>
      </c>
      <c r="BU110">
        <v>9514110</v>
      </c>
      <c r="BV110">
        <v>1206</v>
      </c>
      <c r="BX110" t="s">
        <v>125</v>
      </c>
      <c r="BY110">
        <v>7.3406808123360496E-4</v>
      </c>
      <c r="BZ110">
        <v>8933439</v>
      </c>
      <c r="CA110">
        <v>1098</v>
      </c>
      <c r="CC110" t="s">
        <v>125</v>
      </c>
      <c r="CD110">
        <v>7.3815586842102302E-4</v>
      </c>
      <c r="CE110">
        <v>9012232</v>
      </c>
      <c r="CF110">
        <v>1030</v>
      </c>
      <c r="CH110" t="s">
        <v>125</v>
      </c>
      <c r="CI110">
        <v>7.3701889862305204E-4</v>
      </c>
      <c r="CJ110">
        <v>10684886</v>
      </c>
      <c r="CK110">
        <v>1217</v>
      </c>
      <c r="CM110" t="s">
        <v>125</v>
      </c>
      <c r="CN110">
        <v>7.3826489145114899E-4</v>
      </c>
      <c r="CO110">
        <v>10110334</v>
      </c>
      <c r="CP110">
        <v>1028</v>
      </c>
      <c r="CR110" t="s">
        <v>125</v>
      </c>
      <c r="CS110">
        <v>7.4123820456863001E-4</v>
      </c>
      <c r="CT110">
        <v>10255279</v>
      </c>
      <c r="CU110">
        <v>1027</v>
      </c>
      <c r="CW110" t="s">
        <v>125</v>
      </c>
      <c r="CX110">
        <v>7.42742355130482E-4</v>
      </c>
      <c r="CY110">
        <v>10727758</v>
      </c>
      <c r="CZ110">
        <v>1026</v>
      </c>
      <c r="DB110" t="s">
        <v>125</v>
      </c>
      <c r="DC110">
        <v>7.4021485975609195E-4</v>
      </c>
      <c r="DD110">
        <v>11787411</v>
      </c>
      <c r="DE110">
        <v>1043</v>
      </c>
      <c r="DG110" t="s">
        <v>125</v>
      </c>
      <c r="DH110">
        <v>7.3980078637798604E-4</v>
      </c>
      <c r="DI110">
        <v>13205264</v>
      </c>
      <c r="DJ110">
        <v>1120</v>
      </c>
      <c r="DL110" t="s">
        <v>123</v>
      </c>
      <c r="DM110">
        <v>7.4462064801134997E-4</v>
      </c>
      <c r="DN110">
        <v>13208002</v>
      </c>
      <c r="DO110">
        <v>1283</v>
      </c>
      <c r="DQ110" t="s">
        <v>125</v>
      </c>
      <c r="DR110">
        <v>7.5822326661369199E-4</v>
      </c>
      <c r="DS110">
        <v>14868236</v>
      </c>
      <c r="DT110">
        <v>1374</v>
      </c>
      <c r="DV110" t="s">
        <v>124</v>
      </c>
      <c r="DW110">
        <v>2.5871755384284799E-3</v>
      </c>
      <c r="DX110">
        <v>22968785</v>
      </c>
      <c r="DY110">
        <v>1833</v>
      </c>
      <c r="EA110" t="s">
        <v>124</v>
      </c>
      <c r="EB110">
        <v>2.6403889357081798E-3</v>
      </c>
      <c r="EC110">
        <v>25543921</v>
      </c>
      <c r="ED110">
        <v>1839</v>
      </c>
      <c r="EF110" t="s">
        <v>124</v>
      </c>
      <c r="EG110">
        <v>2.5595016968309602E-3</v>
      </c>
      <c r="EH110">
        <v>26535671</v>
      </c>
      <c r="EI110">
        <v>1858</v>
      </c>
      <c r="EK110" t="s">
        <v>124</v>
      </c>
      <c r="EL110">
        <v>2.7983718657375901E-3</v>
      </c>
      <c r="EM110">
        <v>28641837</v>
      </c>
      <c r="EN110">
        <v>1955</v>
      </c>
      <c r="EP110" t="s">
        <v>124</v>
      </c>
      <c r="EQ110">
        <v>2.8337055032180598E-3</v>
      </c>
      <c r="ER110">
        <v>30450868</v>
      </c>
      <c r="ES110">
        <v>1981</v>
      </c>
      <c r="EU110" t="s">
        <v>123</v>
      </c>
      <c r="EV110">
        <v>7.3935610301604701E-4</v>
      </c>
      <c r="EW110">
        <v>20125711</v>
      </c>
      <c r="EX110">
        <v>1562</v>
      </c>
      <c r="EZ110" t="s">
        <v>123</v>
      </c>
      <c r="FA110">
        <v>7.4172507095703001E-4</v>
      </c>
      <c r="FB110">
        <v>20977443</v>
      </c>
      <c r="FC110">
        <v>1550</v>
      </c>
      <c r="FE110" t="s">
        <v>123</v>
      </c>
      <c r="FF110">
        <v>7.4691629747077005E-4</v>
      </c>
      <c r="FG110">
        <v>21363346</v>
      </c>
      <c r="FH110">
        <v>1415</v>
      </c>
      <c r="FJ110" t="s">
        <v>123</v>
      </c>
      <c r="FK110">
        <v>7.5039771368202903E-4</v>
      </c>
      <c r="FL110">
        <v>21837319</v>
      </c>
      <c r="FM110">
        <v>1420</v>
      </c>
      <c r="FO110" t="s">
        <v>121</v>
      </c>
      <c r="FP110">
        <v>7.3244482386791297E-4</v>
      </c>
      <c r="FQ110">
        <v>20836941</v>
      </c>
      <c r="FR110">
        <v>1173</v>
      </c>
      <c r="FT110" t="s">
        <v>121</v>
      </c>
      <c r="FU110">
        <v>7.2547401216521798E-4</v>
      </c>
      <c r="FV110">
        <v>19865529</v>
      </c>
      <c r="FW110">
        <v>1145</v>
      </c>
      <c r="FY110" t="s">
        <v>121</v>
      </c>
      <c r="FZ110">
        <v>7.3101505601936895E-4</v>
      </c>
      <c r="GA110">
        <v>18556990</v>
      </c>
      <c r="GB110">
        <v>1144</v>
      </c>
      <c r="GD110" t="s">
        <v>121</v>
      </c>
      <c r="GE110">
        <v>7.3910771842028899E-4</v>
      </c>
      <c r="GF110">
        <v>16031743</v>
      </c>
      <c r="GG110">
        <v>1134</v>
      </c>
      <c r="GI110" t="s">
        <v>120</v>
      </c>
      <c r="GJ110">
        <v>7.7996003542719601E-4</v>
      </c>
      <c r="GK110">
        <v>20036516</v>
      </c>
      <c r="GL110">
        <v>1581</v>
      </c>
      <c r="GN110" t="s">
        <v>120</v>
      </c>
      <c r="GO110">
        <v>7.7984241007682503E-4</v>
      </c>
      <c r="GP110">
        <v>23175639</v>
      </c>
      <c r="GQ110">
        <v>1686</v>
      </c>
      <c r="GS110" t="s">
        <v>117</v>
      </c>
      <c r="GT110">
        <v>7.3230100381236501E-4</v>
      </c>
      <c r="GU110">
        <v>16894972</v>
      </c>
      <c r="GV110">
        <v>1441</v>
      </c>
      <c r="GX110" t="s">
        <v>117</v>
      </c>
      <c r="GY110">
        <v>7.3761647979335605E-4</v>
      </c>
      <c r="GZ110">
        <v>18054517</v>
      </c>
      <c r="HA110">
        <v>1441</v>
      </c>
      <c r="HC110" t="s">
        <v>117</v>
      </c>
      <c r="HD110">
        <v>7.4592878327970496E-4</v>
      </c>
      <c r="HE110">
        <v>20166405</v>
      </c>
      <c r="HF110">
        <v>1712</v>
      </c>
      <c r="HH110" t="s">
        <v>117</v>
      </c>
      <c r="HI110">
        <v>7.4832693033621497E-4</v>
      </c>
      <c r="HJ110">
        <v>16338017</v>
      </c>
      <c r="HK110">
        <v>1208</v>
      </c>
      <c r="HM110" t="s">
        <v>117</v>
      </c>
      <c r="HN110">
        <v>7.5231985478988904E-4</v>
      </c>
      <c r="HO110">
        <v>17305620</v>
      </c>
      <c r="HP110">
        <v>1214</v>
      </c>
      <c r="HR110" t="s">
        <v>115</v>
      </c>
      <c r="HS110">
        <v>4.0877743254899004E-3</v>
      </c>
      <c r="HT110">
        <v>40306278</v>
      </c>
      <c r="HU110">
        <v>2229</v>
      </c>
      <c r="HW110" t="s">
        <v>114</v>
      </c>
      <c r="HX110">
        <v>7.2441468093361802E-4</v>
      </c>
      <c r="HY110">
        <v>3533800</v>
      </c>
      <c r="HZ110">
        <v>274</v>
      </c>
      <c r="IB110" t="s">
        <v>114</v>
      </c>
      <c r="IC110">
        <v>7.2433941878294902E-4</v>
      </c>
      <c r="ID110">
        <v>3350727</v>
      </c>
      <c r="IE110">
        <v>149</v>
      </c>
      <c r="IG110" t="s">
        <v>114</v>
      </c>
      <c r="IH110">
        <v>7.3022305885440605E-4</v>
      </c>
      <c r="II110">
        <v>3108960</v>
      </c>
      <c r="IJ110">
        <v>149</v>
      </c>
      <c r="IL110" t="s">
        <v>114</v>
      </c>
      <c r="IM110">
        <v>7.2738376991106899E-4</v>
      </c>
      <c r="IN110">
        <v>9683152</v>
      </c>
      <c r="IO110">
        <v>436</v>
      </c>
      <c r="IQ110" t="s">
        <v>114</v>
      </c>
      <c r="IR110">
        <v>7.3040750856269996E-4</v>
      </c>
      <c r="IS110">
        <v>2930450</v>
      </c>
      <c r="IT110">
        <v>151</v>
      </c>
      <c r="IV110" t="s">
        <v>114</v>
      </c>
      <c r="IW110">
        <v>7.2138426644820697E-4</v>
      </c>
      <c r="IX110">
        <v>5858660</v>
      </c>
      <c r="IY110">
        <v>300</v>
      </c>
      <c r="JA110" t="s">
        <v>114</v>
      </c>
      <c r="JB110">
        <v>7.2146086421890797E-4</v>
      </c>
      <c r="JC110">
        <v>6027969</v>
      </c>
      <c r="JD110">
        <v>304</v>
      </c>
      <c r="JF110" t="s">
        <v>114</v>
      </c>
      <c r="JG110">
        <v>7.2171604306926003E-4</v>
      </c>
      <c r="JH110">
        <v>5959495</v>
      </c>
      <c r="JI110">
        <v>308</v>
      </c>
      <c r="JK110" t="s">
        <v>114</v>
      </c>
      <c r="JL110">
        <v>7.2446361878289705E-4</v>
      </c>
      <c r="JM110">
        <v>6039048</v>
      </c>
      <c r="JN110">
        <v>305</v>
      </c>
      <c r="JP110" t="s">
        <v>114</v>
      </c>
      <c r="JQ110">
        <v>7.2457065983554505E-4</v>
      </c>
      <c r="JR110">
        <v>6007368</v>
      </c>
      <c r="JS110">
        <v>306</v>
      </c>
      <c r="JU110" t="s">
        <v>114</v>
      </c>
      <c r="JV110">
        <v>7.2466690191806899E-4</v>
      </c>
      <c r="JW110">
        <v>6061257</v>
      </c>
      <c r="JX110">
        <v>306</v>
      </c>
      <c r="JZ110" t="s">
        <v>114</v>
      </c>
      <c r="KA110">
        <v>7.1859268417692604E-4</v>
      </c>
      <c r="KB110">
        <v>2981654</v>
      </c>
      <c r="KC110">
        <v>171</v>
      </c>
      <c r="KE110" t="s">
        <v>113</v>
      </c>
      <c r="KF110">
        <v>7.1206580486237196E-4</v>
      </c>
      <c r="KG110">
        <v>8885768</v>
      </c>
      <c r="KH110">
        <v>629</v>
      </c>
      <c r="KJ110" t="s">
        <v>113</v>
      </c>
      <c r="KK110">
        <v>7.1187936681649504E-4</v>
      </c>
      <c r="KL110">
        <v>8986121</v>
      </c>
      <c r="KM110">
        <v>630</v>
      </c>
      <c r="KO110" t="s">
        <v>113</v>
      </c>
      <c r="KP110">
        <v>7.1478078728030099E-4</v>
      </c>
      <c r="KQ110">
        <v>8309433</v>
      </c>
      <c r="KR110">
        <v>591</v>
      </c>
      <c r="KT110" t="s">
        <v>113</v>
      </c>
      <c r="KU110">
        <v>7.1474380174659403E-4</v>
      </c>
      <c r="KV110">
        <v>10454797</v>
      </c>
      <c r="KW110">
        <v>774</v>
      </c>
    </row>
    <row r="111" spans="1:309" x14ac:dyDescent="0.25">
      <c r="A111" t="s">
        <v>131</v>
      </c>
      <c r="B111">
        <v>7.9319704828558098E-4</v>
      </c>
      <c r="C111">
        <v>3649211</v>
      </c>
      <c r="D111">
        <v>1043</v>
      </c>
      <c r="F111" t="s">
        <v>92</v>
      </c>
      <c r="G111">
        <v>1.1768262921330499E-3</v>
      </c>
      <c r="H111">
        <v>5239652</v>
      </c>
      <c r="I111">
        <v>1557</v>
      </c>
      <c r="K111" t="s">
        <v>92</v>
      </c>
      <c r="L111">
        <v>1.19501739062468E-3</v>
      </c>
      <c r="M111">
        <v>5287351</v>
      </c>
      <c r="N111">
        <v>1626</v>
      </c>
      <c r="P111" t="s">
        <v>131</v>
      </c>
      <c r="Q111">
        <v>8.00911183193014E-4</v>
      </c>
      <c r="R111">
        <v>3601628</v>
      </c>
      <c r="S111">
        <v>1036</v>
      </c>
      <c r="U111" t="s">
        <v>131</v>
      </c>
      <c r="V111">
        <v>7.9811907840050497E-4</v>
      </c>
      <c r="W111">
        <v>3986591</v>
      </c>
      <c r="X111">
        <v>1055</v>
      </c>
      <c r="Z111" t="s">
        <v>131</v>
      </c>
      <c r="AA111">
        <v>7.8588446462627499E-4</v>
      </c>
      <c r="AB111">
        <v>4178703</v>
      </c>
      <c r="AC111">
        <v>1199</v>
      </c>
      <c r="AE111" t="s">
        <v>131</v>
      </c>
      <c r="AF111">
        <v>7.8769756964821203E-4</v>
      </c>
      <c r="AG111">
        <v>4372155</v>
      </c>
      <c r="AH111">
        <v>1065</v>
      </c>
      <c r="AJ111" t="s">
        <v>131</v>
      </c>
      <c r="AK111">
        <v>7.9430330420349703E-4</v>
      </c>
      <c r="AL111">
        <v>4402390</v>
      </c>
      <c r="AM111">
        <v>1073</v>
      </c>
      <c r="AO111" t="s">
        <v>131</v>
      </c>
      <c r="AP111">
        <v>8.4200965195843896E-4</v>
      </c>
      <c r="AQ111">
        <v>6164944</v>
      </c>
      <c r="AR111">
        <v>1023</v>
      </c>
      <c r="AT111" t="s">
        <v>128</v>
      </c>
      <c r="AU111">
        <v>7.4434711712427503E-4</v>
      </c>
      <c r="AV111">
        <v>3798058</v>
      </c>
      <c r="AW111">
        <v>500</v>
      </c>
      <c r="AY111" t="s">
        <v>128</v>
      </c>
      <c r="AZ111">
        <v>7.4651905048626996E-4</v>
      </c>
      <c r="BA111">
        <v>2428486</v>
      </c>
      <c r="BB111">
        <v>310</v>
      </c>
      <c r="BD111" t="s">
        <v>128</v>
      </c>
      <c r="BE111">
        <v>7.4428572742262303E-4</v>
      </c>
      <c r="BF111">
        <v>2145202</v>
      </c>
      <c r="BG111">
        <v>175</v>
      </c>
      <c r="BI111" t="s">
        <v>128</v>
      </c>
      <c r="BJ111">
        <v>7.3790606189901898E-4</v>
      </c>
      <c r="BK111">
        <v>2172899</v>
      </c>
      <c r="BL111">
        <v>178</v>
      </c>
      <c r="BN111" t="s">
        <v>126</v>
      </c>
      <c r="BO111">
        <v>7.6179360375135997E-4</v>
      </c>
      <c r="BP111">
        <v>7199224</v>
      </c>
      <c r="BQ111">
        <v>1068</v>
      </c>
      <c r="BS111" t="s">
        <v>126</v>
      </c>
      <c r="BT111">
        <v>7.5981890000862903E-4</v>
      </c>
      <c r="BU111">
        <v>7643481</v>
      </c>
      <c r="BV111">
        <v>1069</v>
      </c>
      <c r="BX111" t="s">
        <v>126</v>
      </c>
      <c r="BY111">
        <v>7.5439164053695701E-4</v>
      </c>
      <c r="BZ111">
        <v>8118876</v>
      </c>
      <c r="CA111">
        <v>1059</v>
      </c>
      <c r="CC111" t="s">
        <v>126</v>
      </c>
      <c r="CD111">
        <v>7.5706968686387803E-4</v>
      </c>
      <c r="CE111">
        <v>8260813</v>
      </c>
      <c r="CF111">
        <v>1076</v>
      </c>
      <c r="CH111" t="s">
        <v>126</v>
      </c>
      <c r="CI111">
        <v>7.5488448698114903E-4</v>
      </c>
      <c r="CJ111">
        <v>8647058</v>
      </c>
      <c r="CK111">
        <v>1091</v>
      </c>
      <c r="CM111" t="s">
        <v>126</v>
      </c>
      <c r="CN111">
        <v>7.5559759346200198E-4</v>
      </c>
      <c r="CO111">
        <v>9568556</v>
      </c>
      <c r="CP111">
        <v>1092</v>
      </c>
      <c r="CR111" t="s">
        <v>126</v>
      </c>
      <c r="CS111">
        <v>7.6124003646245301E-4</v>
      </c>
      <c r="CT111">
        <v>9610002</v>
      </c>
      <c r="CU111">
        <v>1082</v>
      </c>
      <c r="CW111" t="s">
        <v>126</v>
      </c>
      <c r="CX111">
        <v>7.6313404983586303E-4</v>
      </c>
      <c r="CY111">
        <v>9939057</v>
      </c>
      <c r="CZ111">
        <v>1081</v>
      </c>
      <c r="DB111" t="s">
        <v>126</v>
      </c>
      <c r="DC111">
        <v>7.6024089643340995E-4</v>
      </c>
      <c r="DD111">
        <v>12275629</v>
      </c>
      <c r="DE111">
        <v>1252</v>
      </c>
      <c r="DG111" t="s">
        <v>126</v>
      </c>
      <c r="DH111">
        <v>7.6185520381593405E-4</v>
      </c>
      <c r="DI111">
        <v>10414089</v>
      </c>
      <c r="DJ111">
        <v>979</v>
      </c>
      <c r="DL111" t="s">
        <v>124</v>
      </c>
      <c r="DM111">
        <v>2.0821299409117802E-3</v>
      </c>
      <c r="DN111">
        <v>21362309</v>
      </c>
      <c r="DO111">
        <v>1899</v>
      </c>
      <c r="DQ111" t="s">
        <v>126</v>
      </c>
      <c r="DR111">
        <v>7.5991764353986E-4</v>
      </c>
      <c r="DS111">
        <v>13424827</v>
      </c>
      <c r="DT111">
        <v>1286</v>
      </c>
      <c r="DV111" t="s">
        <v>125</v>
      </c>
      <c r="DW111">
        <v>7.6118081315938095E-4</v>
      </c>
      <c r="DX111">
        <v>14491108</v>
      </c>
      <c r="DY111">
        <v>1392</v>
      </c>
      <c r="EA111" t="s">
        <v>125</v>
      </c>
      <c r="EB111">
        <v>7.4995141065410805E-4</v>
      </c>
      <c r="EC111">
        <v>16016566</v>
      </c>
      <c r="ED111">
        <v>1391</v>
      </c>
      <c r="EF111" t="s">
        <v>125</v>
      </c>
      <c r="EG111">
        <v>7.4420936333051695E-4</v>
      </c>
      <c r="EH111">
        <v>16836893</v>
      </c>
      <c r="EI111">
        <v>1395</v>
      </c>
      <c r="EK111" t="s">
        <v>125</v>
      </c>
      <c r="EL111">
        <v>7.4469067569046398E-4</v>
      </c>
      <c r="EM111">
        <v>17504223</v>
      </c>
      <c r="EN111">
        <v>1388</v>
      </c>
      <c r="EP111" t="s">
        <v>125</v>
      </c>
      <c r="EQ111">
        <v>7.3805954347463997E-4</v>
      </c>
      <c r="ER111">
        <v>18416021</v>
      </c>
      <c r="ES111">
        <v>1408</v>
      </c>
      <c r="EU111" t="s">
        <v>124</v>
      </c>
      <c r="EV111">
        <v>2.8474665126175E-3</v>
      </c>
      <c r="EW111">
        <v>34309517</v>
      </c>
      <c r="EX111">
        <v>1992</v>
      </c>
      <c r="EZ111" t="s">
        <v>124</v>
      </c>
      <c r="FA111">
        <v>2.9941198905985801E-3</v>
      </c>
      <c r="FB111">
        <v>36811466</v>
      </c>
      <c r="FC111">
        <v>2043</v>
      </c>
      <c r="FE111" t="s">
        <v>124</v>
      </c>
      <c r="FF111">
        <v>3.2006376366698502E-3</v>
      </c>
      <c r="FG111">
        <v>39164242</v>
      </c>
      <c r="FH111">
        <v>1981</v>
      </c>
      <c r="FJ111" t="s">
        <v>124</v>
      </c>
      <c r="FK111">
        <v>3.6990737903947499E-3</v>
      </c>
      <c r="FL111">
        <v>44018997</v>
      </c>
      <c r="FM111">
        <v>2016</v>
      </c>
      <c r="FO111" t="s">
        <v>122</v>
      </c>
      <c r="FP111">
        <v>9.4375633967978703E-4</v>
      </c>
      <c r="FQ111">
        <v>26579871</v>
      </c>
      <c r="FR111">
        <v>1698</v>
      </c>
      <c r="FT111" t="s">
        <v>122</v>
      </c>
      <c r="FU111">
        <v>9.4333295127578705E-4</v>
      </c>
      <c r="FV111">
        <v>26356948</v>
      </c>
      <c r="FW111">
        <v>1702</v>
      </c>
      <c r="FY111" t="s">
        <v>122</v>
      </c>
      <c r="FZ111">
        <v>9.5668193866989997E-4</v>
      </c>
      <c r="GA111">
        <v>24644004</v>
      </c>
      <c r="GB111">
        <v>1701</v>
      </c>
      <c r="GD111" t="s">
        <v>122</v>
      </c>
      <c r="GE111">
        <v>9.7836716451692E-4</v>
      </c>
      <c r="GF111">
        <v>21616389</v>
      </c>
      <c r="GG111">
        <v>1689</v>
      </c>
      <c r="GI111" t="s">
        <v>121</v>
      </c>
      <c r="GJ111">
        <v>7.3491961620849298E-4</v>
      </c>
      <c r="GK111">
        <v>15042216</v>
      </c>
      <c r="GL111">
        <v>1139</v>
      </c>
      <c r="GN111" t="s">
        <v>121</v>
      </c>
      <c r="GO111">
        <v>7.3414846876783705E-4</v>
      </c>
      <c r="GP111">
        <v>13314849</v>
      </c>
      <c r="GQ111">
        <v>844</v>
      </c>
      <c r="GS111" t="s">
        <v>118</v>
      </c>
      <c r="GT111">
        <v>7.2191789278686698E-4</v>
      </c>
      <c r="GU111">
        <v>15152308</v>
      </c>
      <c r="GV111">
        <v>1105</v>
      </c>
      <c r="GX111" t="s">
        <v>118</v>
      </c>
      <c r="GY111">
        <v>7.2460720881746305E-4</v>
      </c>
      <c r="GZ111">
        <v>16326391</v>
      </c>
      <c r="HA111">
        <v>1275</v>
      </c>
      <c r="HC111" t="s">
        <v>118</v>
      </c>
      <c r="HD111">
        <v>7.2716627645747801E-4</v>
      </c>
      <c r="HE111">
        <v>11657619</v>
      </c>
      <c r="HF111">
        <v>1045</v>
      </c>
      <c r="HH111" t="s">
        <v>118</v>
      </c>
      <c r="HI111">
        <v>7.3364952767223897E-4</v>
      </c>
      <c r="HJ111">
        <v>13519564</v>
      </c>
      <c r="HK111">
        <v>1019</v>
      </c>
      <c r="HM111" t="s">
        <v>118</v>
      </c>
      <c r="HN111">
        <v>7.36213831670269E-4</v>
      </c>
      <c r="HO111">
        <v>14692974</v>
      </c>
      <c r="HP111">
        <v>1070</v>
      </c>
      <c r="HR111" t="s">
        <v>245</v>
      </c>
      <c r="HS111">
        <v>7.3050334617291897E-4</v>
      </c>
      <c r="HT111">
        <v>154819</v>
      </c>
      <c r="HU111">
        <v>85</v>
      </c>
      <c r="HW111" t="s">
        <v>115</v>
      </c>
      <c r="HX111">
        <v>3.8739562507359802E-3</v>
      </c>
      <c r="HY111">
        <v>41510442</v>
      </c>
      <c r="HZ111">
        <v>2187</v>
      </c>
      <c r="IB111" t="s">
        <v>115</v>
      </c>
      <c r="IC111">
        <v>3.7905269841435598E-3</v>
      </c>
      <c r="ID111">
        <v>42506188</v>
      </c>
      <c r="IE111">
        <v>2411</v>
      </c>
      <c r="IG111" t="s">
        <v>115</v>
      </c>
      <c r="IH111">
        <v>3.5644343363948699E-3</v>
      </c>
      <c r="II111">
        <v>40001553</v>
      </c>
      <c r="IJ111">
        <v>2213</v>
      </c>
      <c r="IL111" t="s">
        <v>115</v>
      </c>
      <c r="IM111">
        <v>3.79344349378087E-3</v>
      </c>
      <c r="IN111">
        <v>39873059</v>
      </c>
      <c r="IO111">
        <v>2194</v>
      </c>
      <c r="IQ111" t="s">
        <v>115</v>
      </c>
      <c r="IR111">
        <v>3.8284926222411802E-3</v>
      </c>
      <c r="IS111">
        <v>40822097</v>
      </c>
      <c r="IT111">
        <v>2177</v>
      </c>
      <c r="IV111" t="s">
        <v>115</v>
      </c>
      <c r="IW111">
        <v>3.6889700365466799E-3</v>
      </c>
      <c r="IX111">
        <v>39477634</v>
      </c>
      <c r="IY111">
        <v>2291</v>
      </c>
      <c r="JA111" t="s">
        <v>115</v>
      </c>
      <c r="JB111">
        <v>3.7095223792617698E-3</v>
      </c>
      <c r="JC111">
        <v>39625858</v>
      </c>
      <c r="JD111">
        <v>2345</v>
      </c>
      <c r="JF111" t="s">
        <v>115</v>
      </c>
      <c r="JG111">
        <v>3.7625083761799599E-3</v>
      </c>
      <c r="JH111">
        <v>39683889</v>
      </c>
      <c r="JI111">
        <v>2442</v>
      </c>
      <c r="JK111" t="s">
        <v>115</v>
      </c>
      <c r="JL111">
        <v>3.5218173441745899E-3</v>
      </c>
      <c r="JM111">
        <v>37638059</v>
      </c>
      <c r="JN111">
        <v>2441</v>
      </c>
      <c r="JP111" t="s">
        <v>115</v>
      </c>
      <c r="JQ111">
        <v>3.3830428574131602E-3</v>
      </c>
      <c r="JR111">
        <v>37608094</v>
      </c>
      <c r="JS111">
        <v>2457</v>
      </c>
      <c r="JU111" t="s">
        <v>115</v>
      </c>
      <c r="JV111">
        <v>3.3197529601785799E-3</v>
      </c>
      <c r="JW111">
        <v>36692414</v>
      </c>
      <c r="JX111">
        <v>2433</v>
      </c>
      <c r="JZ111" t="s">
        <v>115</v>
      </c>
      <c r="KA111">
        <v>3.3465712726319899E-3</v>
      </c>
      <c r="KB111">
        <v>33895581</v>
      </c>
      <c r="KC111">
        <v>2362</v>
      </c>
      <c r="KE111" t="s">
        <v>114</v>
      </c>
      <c r="KF111">
        <v>7.1313462828620305E-4</v>
      </c>
      <c r="KG111">
        <v>6415101</v>
      </c>
      <c r="KH111">
        <v>326</v>
      </c>
      <c r="KJ111" t="s">
        <v>114</v>
      </c>
      <c r="KK111">
        <v>7.1309146600146301E-4</v>
      </c>
      <c r="KL111">
        <v>6476376</v>
      </c>
      <c r="KM111">
        <v>328</v>
      </c>
      <c r="KO111" t="s">
        <v>114</v>
      </c>
      <c r="KP111">
        <v>7.1583988923129397E-4</v>
      </c>
      <c r="KQ111">
        <v>6081733</v>
      </c>
      <c r="KR111">
        <v>326</v>
      </c>
      <c r="KT111" t="s">
        <v>114</v>
      </c>
      <c r="KU111">
        <v>7.1589671899250902E-4</v>
      </c>
      <c r="KV111">
        <v>5839893</v>
      </c>
      <c r="KW111">
        <v>325</v>
      </c>
    </row>
    <row r="112" spans="1:309" x14ac:dyDescent="0.25">
      <c r="A112" t="s">
        <v>132</v>
      </c>
      <c r="B112">
        <v>7.5910931174089005E-4</v>
      </c>
      <c r="C112">
        <v>0</v>
      </c>
      <c r="D112">
        <v>0</v>
      </c>
      <c r="F112" t="s">
        <v>95</v>
      </c>
      <c r="G112">
        <v>7.4990352322606198E-4</v>
      </c>
      <c r="H112">
        <v>3449052</v>
      </c>
      <c r="I112">
        <v>751</v>
      </c>
      <c r="K112" t="s">
        <v>95</v>
      </c>
      <c r="L112">
        <v>7.5095977078184898E-4</v>
      </c>
      <c r="M112">
        <v>3036301</v>
      </c>
      <c r="N112">
        <v>819</v>
      </c>
      <c r="P112" t="s">
        <v>132</v>
      </c>
      <c r="Q112">
        <v>7.7149143758573795E-4</v>
      </c>
      <c r="R112">
        <v>424015</v>
      </c>
      <c r="S112">
        <v>145</v>
      </c>
      <c r="U112" t="s">
        <v>132</v>
      </c>
      <c r="V112">
        <v>7.5598352654864497E-4</v>
      </c>
      <c r="W112">
        <v>412354</v>
      </c>
      <c r="X112">
        <v>147</v>
      </c>
      <c r="Z112" t="s">
        <v>132</v>
      </c>
      <c r="AA112">
        <v>7.4956011413198796E-4</v>
      </c>
      <c r="AB112">
        <v>409420</v>
      </c>
      <c r="AC112">
        <v>140</v>
      </c>
      <c r="AE112" t="s">
        <v>132</v>
      </c>
      <c r="AF112">
        <v>7.5540348425429896E-4</v>
      </c>
      <c r="AG112">
        <v>449599</v>
      </c>
      <c r="AH112">
        <v>138</v>
      </c>
      <c r="AJ112" t="s">
        <v>132</v>
      </c>
      <c r="AK112">
        <v>7.5865158598759205E-4</v>
      </c>
      <c r="AL112">
        <v>449549</v>
      </c>
      <c r="AM112">
        <v>141</v>
      </c>
      <c r="AO112" t="s">
        <v>132</v>
      </c>
      <c r="AP112">
        <v>7.6180802437785596E-4</v>
      </c>
      <c r="AQ112">
        <v>0</v>
      </c>
      <c r="AR112">
        <v>0</v>
      </c>
      <c r="AT112" t="s">
        <v>129</v>
      </c>
      <c r="AU112">
        <v>7.4680085922598099E-4</v>
      </c>
      <c r="AV112">
        <v>5196687</v>
      </c>
      <c r="AW112">
        <v>666</v>
      </c>
      <c r="AY112" t="s">
        <v>129</v>
      </c>
      <c r="AZ112">
        <v>7.4735000133545305E-4</v>
      </c>
      <c r="BA112">
        <v>5219870</v>
      </c>
      <c r="BB112">
        <v>670</v>
      </c>
      <c r="BD112" t="s">
        <v>129</v>
      </c>
      <c r="BE112">
        <v>7.4727115804732499E-4</v>
      </c>
      <c r="BF112">
        <v>5946571</v>
      </c>
      <c r="BG112">
        <v>776</v>
      </c>
      <c r="BI112" t="s">
        <v>129</v>
      </c>
      <c r="BJ112">
        <v>7.4285682785920097E-4</v>
      </c>
      <c r="BK112">
        <v>6063287</v>
      </c>
      <c r="BL112">
        <v>778</v>
      </c>
      <c r="BN112" t="s">
        <v>127</v>
      </c>
      <c r="BO112">
        <v>8.9495064420555602E-4</v>
      </c>
      <c r="BP112">
        <v>8519931</v>
      </c>
      <c r="BQ112">
        <v>1322</v>
      </c>
      <c r="BS112" t="s">
        <v>127</v>
      </c>
      <c r="BT112">
        <v>7.9408427130343699E-4</v>
      </c>
      <c r="BU112">
        <v>8247905</v>
      </c>
      <c r="BV112">
        <v>1126</v>
      </c>
      <c r="BX112" t="s">
        <v>127</v>
      </c>
      <c r="BY112">
        <v>7.8719659185747101E-4</v>
      </c>
      <c r="BZ112">
        <v>9626118</v>
      </c>
      <c r="CA112">
        <v>1246</v>
      </c>
      <c r="CC112" t="s">
        <v>127</v>
      </c>
      <c r="CD112">
        <v>7.9806042500648797E-4</v>
      </c>
      <c r="CE112">
        <v>9821821</v>
      </c>
      <c r="CF112">
        <v>1260</v>
      </c>
      <c r="CH112" t="s">
        <v>127</v>
      </c>
      <c r="CI112">
        <v>8.06793106325891E-4</v>
      </c>
      <c r="CJ112">
        <v>10288135</v>
      </c>
      <c r="CK112">
        <v>1275</v>
      </c>
      <c r="CM112" t="s">
        <v>127</v>
      </c>
      <c r="CN112">
        <v>7.9101610713805902E-4</v>
      </c>
      <c r="CO112">
        <v>11669366</v>
      </c>
      <c r="CP112">
        <v>1499</v>
      </c>
      <c r="CR112" t="s">
        <v>127</v>
      </c>
      <c r="CS112">
        <v>8.03947572542644E-4</v>
      </c>
      <c r="CT112">
        <v>11774320</v>
      </c>
      <c r="CU112">
        <v>1489</v>
      </c>
      <c r="CW112" t="s">
        <v>127</v>
      </c>
      <c r="CX112">
        <v>8.0570663286143199E-4</v>
      </c>
      <c r="CY112">
        <v>12133581</v>
      </c>
      <c r="CZ112">
        <v>1492</v>
      </c>
      <c r="DB112" t="s">
        <v>127</v>
      </c>
      <c r="DC112">
        <v>8.1428197158622405E-4</v>
      </c>
      <c r="DD112">
        <v>13691506</v>
      </c>
      <c r="DE112">
        <v>1513</v>
      </c>
      <c r="DG112" t="s">
        <v>127</v>
      </c>
      <c r="DH112">
        <v>7.9742756191887598E-4</v>
      </c>
      <c r="DI112">
        <v>13313989</v>
      </c>
      <c r="DJ112">
        <v>1384</v>
      </c>
      <c r="DL112" t="s">
        <v>125</v>
      </c>
      <c r="DM112">
        <v>7.3951823543235698E-4</v>
      </c>
      <c r="DN112">
        <v>14602122</v>
      </c>
      <c r="DO112">
        <v>1376</v>
      </c>
      <c r="DQ112" t="s">
        <v>127</v>
      </c>
      <c r="DR112">
        <v>7.7499043521923102E-4</v>
      </c>
      <c r="DS112">
        <v>14838911</v>
      </c>
      <c r="DT112">
        <v>1653</v>
      </c>
      <c r="DV112" t="s">
        <v>126</v>
      </c>
      <c r="DW112">
        <v>7.7201843060868604E-4</v>
      </c>
      <c r="DX112">
        <v>12929036</v>
      </c>
      <c r="DY112">
        <v>1298</v>
      </c>
      <c r="EA112" t="s">
        <v>126</v>
      </c>
      <c r="EB112">
        <v>7.6766206425446298E-4</v>
      </c>
      <c r="EC112">
        <v>14209080</v>
      </c>
      <c r="ED112">
        <v>1165</v>
      </c>
      <c r="EF112" t="s">
        <v>126</v>
      </c>
      <c r="EG112">
        <v>7.6561848950130096E-4</v>
      </c>
      <c r="EH112">
        <v>16683166</v>
      </c>
      <c r="EI112">
        <v>1269</v>
      </c>
      <c r="EK112" t="s">
        <v>126</v>
      </c>
      <c r="EL112">
        <v>7.64641882505367E-4</v>
      </c>
      <c r="EM112">
        <v>13568745</v>
      </c>
      <c r="EN112">
        <v>997</v>
      </c>
      <c r="EP112" t="s">
        <v>126</v>
      </c>
      <c r="EQ112">
        <v>7.5261623245131905E-4</v>
      </c>
      <c r="ER112">
        <v>16352968</v>
      </c>
      <c r="ES112">
        <v>1171</v>
      </c>
      <c r="EU112" t="s">
        <v>125</v>
      </c>
      <c r="EV112">
        <v>7.36276919662161E-4</v>
      </c>
      <c r="EW112">
        <v>20101722</v>
      </c>
      <c r="EX112">
        <v>1405</v>
      </c>
      <c r="EZ112" t="s">
        <v>125</v>
      </c>
      <c r="FA112">
        <v>7.3568625160798297E-4</v>
      </c>
      <c r="FB112">
        <v>20991985</v>
      </c>
      <c r="FC112">
        <v>1396</v>
      </c>
      <c r="FE112" t="s">
        <v>125</v>
      </c>
      <c r="FF112">
        <v>7.3885766090613504E-4</v>
      </c>
      <c r="FG112">
        <v>22945544</v>
      </c>
      <c r="FH112">
        <v>1513</v>
      </c>
      <c r="FJ112" t="s">
        <v>125</v>
      </c>
      <c r="FK112">
        <v>7.3904957260830201E-4</v>
      </c>
      <c r="FL112">
        <v>24691945</v>
      </c>
      <c r="FM112">
        <v>1678</v>
      </c>
      <c r="FO112" t="s">
        <v>123</v>
      </c>
      <c r="FP112">
        <v>7.5331455517476395E-4</v>
      </c>
      <c r="FQ112">
        <v>23516217</v>
      </c>
      <c r="FR112">
        <v>1424</v>
      </c>
      <c r="FT112" t="s">
        <v>123</v>
      </c>
      <c r="FU112">
        <v>7.4728887717776904E-4</v>
      </c>
      <c r="FV112">
        <v>23370068</v>
      </c>
      <c r="FW112">
        <v>1537</v>
      </c>
      <c r="FY112" t="s">
        <v>123</v>
      </c>
      <c r="FZ112">
        <v>7.5392545689884202E-4</v>
      </c>
      <c r="GA112">
        <v>22271083</v>
      </c>
      <c r="GB112">
        <v>1546</v>
      </c>
      <c r="GD112" t="s">
        <v>123</v>
      </c>
      <c r="GE112">
        <v>7.5828750313515101E-4</v>
      </c>
      <c r="GF112">
        <v>18801615</v>
      </c>
      <c r="GG112">
        <v>1418</v>
      </c>
      <c r="GI112" t="s">
        <v>122</v>
      </c>
      <c r="GJ112">
        <v>9.6785655958431596E-4</v>
      </c>
      <c r="GK112">
        <v>21476088</v>
      </c>
      <c r="GL112">
        <v>1699</v>
      </c>
      <c r="GN112" t="s">
        <v>122</v>
      </c>
      <c r="GO112">
        <v>9.6659848677856498E-4</v>
      </c>
      <c r="GP112">
        <v>22299992</v>
      </c>
      <c r="GQ112">
        <v>1705</v>
      </c>
      <c r="GS112" t="s">
        <v>119</v>
      </c>
      <c r="GT112">
        <v>7.2807938546600695E-4</v>
      </c>
      <c r="GU112">
        <v>18343139</v>
      </c>
      <c r="GV112">
        <v>1758</v>
      </c>
      <c r="GX112" t="s">
        <v>119</v>
      </c>
      <c r="GY112">
        <v>7.3493021914522395E-4</v>
      </c>
      <c r="GZ112">
        <v>16926227</v>
      </c>
      <c r="HA112">
        <v>1471</v>
      </c>
      <c r="HC112" t="s">
        <v>119</v>
      </c>
      <c r="HD112">
        <v>7.3812026232401699E-4</v>
      </c>
      <c r="HE112">
        <v>16707360</v>
      </c>
      <c r="HF112">
        <v>1435</v>
      </c>
      <c r="HH112" t="s">
        <v>119</v>
      </c>
      <c r="HI112">
        <v>7.3905360972063502E-4</v>
      </c>
      <c r="HJ112">
        <v>16192700</v>
      </c>
      <c r="HK112">
        <v>1592</v>
      </c>
      <c r="HM112" t="s">
        <v>119</v>
      </c>
      <c r="HN112">
        <v>7.4254793670454605E-4</v>
      </c>
      <c r="HO112">
        <v>17508534</v>
      </c>
      <c r="HP112">
        <v>1727</v>
      </c>
      <c r="HR112" t="s">
        <v>117</v>
      </c>
      <c r="HS112">
        <v>7.5016821251572296E-4</v>
      </c>
      <c r="HT112">
        <v>16482170</v>
      </c>
      <c r="HU112">
        <v>1212</v>
      </c>
      <c r="HW112" t="s">
        <v>245</v>
      </c>
      <c r="HX112">
        <v>7.2154172830636099E-4</v>
      </c>
      <c r="HY112">
        <v>159332</v>
      </c>
      <c r="HZ112">
        <v>85</v>
      </c>
      <c r="IB112" t="s">
        <v>245</v>
      </c>
      <c r="IC112">
        <v>7.2154075301053599E-4</v>
      </c>
      <c r="ID112">
        <v>161654</v>
      </c>
      <c r="IE112">
        <v>84</v>
      </c>
      <c r="IG112" t="s">
        <v>245</v>
      </c>
      <c r="IH112">
        <v>7.2749265859399796E-4</v>
      </c>
      <c r="II112">
        <v>147700</v>
      </c>
      <c r="IJ112">
        <v>84</v>
      </c>
      <c r="IL112" t="s">
        <v>245</v>
      </c>
      <c r="IM112">
        <v>7.2454324171604401E-4</v>
      </c>
      <c r="IN112">
        <v>366201</v>
      </c>
      <c r="IO112">
        <v>207</v>
      </c>
      <c r="IQ112" t="s">
        <v>245</v>
      </c>
      <c r="IR112">
        <v>7.2749294075964005E-4</v>
      </c>
      <c r="IS112">
        <v>146770</v>
      </c>
      <c r="IT112">
        <v>85</v>
      </c>
      <c r="IV112" t="s">
        <v>245</v>
      </c>
      <c r="IW112">
        <v>7.1860703043880102E-4</v>
      </c>
      <c r="IX112">
        <v>152969</v>
      </c>
      <c r="IY112">
        <v>90</v>
      </c>
      <c r="JA112" t="s">
        <v>245</v>
      </c>
      <c r="JB112">
        <v>7.1860685192007604E-4</v>
      </c>
      <c r="JC112">
        <v>165435</v>
      </c>
      <c r="JD112">
        <v>89</v>
      </c>
      <c r="JF112" t="s">
        <v>245</v>
      </c>
      <c r="JG112">
        <v>7.1860312599934697E-4</v>
      </c>
      <c r="JH112">
        <v>176720</v>
      </c>
      <c r="JI112">
        <v>87</v>
      </c>
      <c r="JK112" t="s">
        <v>245</v>
      </c>
      <c r="JL112">
        <v>7.2153996933222602E-4</v>
      </c>
      <c r="JM112">
        <v>169378</v>
      </c>
      <c r="JN112">
        <v>90</v>
      </c>
      <c r="JP112" t="s">
        <v>245</v>
      </c>
      <c r="JQ112">
        <v>7.2153928439350895E-4</v>
      </c>
      <c r="JR112">
        <v>167475</v>
      </c>
      <c r="JS112">
        <v>91</v>
      </c>
      <c r="JU112" t="s">
        <v>245</v>
      </c>
      <c r="JV112">
        <v>7.2158982333196502E-4</v>
      </c>
      <c r="JW112">
        <v>153148</v>
      </c>
      <c r="JX112">
        <v>89</v>
      </c>
      <c r="JZ112" t="s">
        <v>245</v>
      </c>
      <c r="KA112">
        <v>7.1866325320989102E-4</v>
      </c>
      <c r="KB112">
        <v>126332</v>
      </c>
      <c r="KC112">
        <v>90</v>
      </c>
      <c r="KE112" t="s">
        <v>115</v>
      </c>
      <c r="KF112">
        <v>3.2474301750854201E-3</v>
      </c>
      <c r="KG112">
        <v>38953110</v>
      </c>
      <c r="KH112">
        <v>2461</v>
      </c>
      <c r="KJ112" t="s">
        <v>115</v>
      </c>
      <c r="KK112">
        <v>3.25482731184019E-3</v>
      </c>
      <c r="KL112">
        <v>39436032</v>
      </c>
      <c r="KM112">
        <v>2526</v>
      </c>
      <c r="KO112" t="s">
        <v>115</v>
      </c>
      <c r="KP112">
        <v>3.3315575254379902E-3</v>
      </c>
      <c r="KQ112">
        <v>38415519</v>
      </c>
      <c r="KR112">
        <v>2412</v>
      </c>
      <c r="KT112" t="s">
        <v>115</v>
      </c>
      <c r="KU112">
        <v>3.4546775599856101E-3</v>
      </c>
      <c r="KV112">
        <v>37188270</v>
      </c>
      <c r="KW112">
        <v>2396</v>
      </c>
    </row>
    <row r="113" spans="1:309" x14ac:dyDescent="0.25">
      <c r="A113" t="s">
        <v>133</v>
      </c>
      <c r="B113">
        <v>8.3513670298130597E-4</v>
      </c>
      <c r="C113">
        <v>3076365</v>
      </c>
      <c r="D113">
        <v>865</v>
      </c>
      <c r="F113" t="s">
        <v>105</v>
      </c>
      <c r="G113">
        <v>1.15097849799937E-3</v>
      </c>
      <c r="H113">
        <v>5126191</v>
      </c>
      <c r="I113">
        <v>1377</v>
      </c>
      <c r="K113" t="s">
        <v>105</v>
      </c>
      <c r="L113">
        <v>1.16486286925723E-3</v>
      </c>
      <c r="M113">
        <v>5153631</v>
      </c>
      <c r="N113">
        <v>1449</v>
      </c>
      <c r="P113" t="s">
        <v>133</v>
      </c>
      <c r="Q113">
        <v>7.9559889857949196E-4</v>
      </c>
      <c r="R113">
        <v>3118626</v>
      </c>
      <c r="S113">
        <v>985</v>
      </c>
      <c r="U113" t="s">
        <v>133</v>
      </c>
      <c r="V113">
        <v>7.6911771161960302E-4</v>
      </c>
      <c r="W113">
        <v>3484315</v>
      </c>
      <c r="X113">
        <v>1136</v>
      </c>
      <c r="Z113" t="s">
        <v>133</v>
      </c>
      <c r="AA113">
        <v>7.6030598853590002E-4</v>
      </c>
      <c r="AB113">
        <v>3391794</v>
      </c>
      <c r="AC113">
        <v>1022</v>
      </c>
      <c r="AE113" t="s">
        <v>133</v>
      </c>
      <c r="AF113">
        <v>7.7230399521038503E-4</v>
      </c>
      <c r="AG113">
        <v>3674578</v>
      </c>
      <c r="AH113">
        <v>1023</v>
      </c>
      <c r="AJ113" t="s">
        <v>133</v>
      </c>
      <c r="AK113">
        <v>7.7197911034093398E-4</v>
      </c>
      <c r="AL113">
        <v>3471349</v>
      </c>
      <c r="AM113">
        <v>910</v>
      </c>
      <c r="AO113" t="s">
        <v>133</v>
      </c>
      <c r="AP113">
        <v>7.7298996259016098E-4</v>
      </c>
      <c r="AQ113">
        <v>5141278</v>
      </c>
      <c r="AR113">
        <v>909</v>
      </c>
      <c r="AT113" t="s">
        <v>130</v>
      </c>
      <c r="AU113">
        <v>7.57541775510434E-4</v>
      </c>
      <c r="AV113">
        <v>8109717</v>
      </c>
      <c r="AW113">
        <v>1320</v>
      </c>
      <c r="AY113" t="s">
        <v>130</v>
      </c>
      <c r="AZ113">
        <v>7.5914210413775395E-4</v>
      </c>
      <c r="BA113">
        <v>8045623</v>
      </c>
      <c r="BB113">
        <v>1342</v>
      </c>
      <c r="BD113" t="s">
        <v>130</v>
      </c>
      <c r="BE113">
        <v>7.5804509489691904E-4</v>
      </c>
      <c r="BF113">
        <v>8724023</v>
      </c>
      <c r="BG113">
        <v>1333</v>
      </c>
      <c r="BI113" t="s">
        <v>130</v>
      </c>
      <c r="BJ113">
        <v>7.5188231416883401E-4</v>
      </c>
      <c r="BK113">
        <v>8758432</v>
      </c>
      <c r="BL113">
        <v>1336</v>
      </c>
      <c r="BN113" t="s">
        <v>128</v>
      </c>
      <c r="BO113">
        <v>7.3267678612283504E-4</v>
      </c>
      <c r="BP113">
        <v>2174120</v>
      </c>
      <c r="BQ113">
        <v>176</v>
      </c>
      <c r="BS113" t="s">
        <v>128</v>
      </c>
      <c r="BT113">
        <v>7.3313782991202303E-4</v>
      </c>
      <c r="BU113">
        <v>0</v>
      </c>
      <c r="BV113">
        <v>0</v>
      </c>
      <c r="BX113" t="s">
        <v>128</v>
      </c>
      <c r="BY113">
        <v>7.2663647965286204E-4</v>
      </c>
      <c r="BZ113">
        <v>2494031</v>
      </c>
      <c r="CA113">
        <v>181</v>
      </c>
      <c r="CC113" t="s">
        <v>128</v>
      </c>
      <c r="CD113">
        <v>7.3023821844784003E-4</v>
      </c>
      <c r="CE113">
        <v>1527916</v>
      </c>
      <c r="CF113">
        <v>156</v>
      </c>
      <c r="CH113" t="s">
        <v>128</v>
      </c>
      <c r="CI113">
        <v>7.2916270580359102E-4</v>
      </c>
      <c r="CJ113">
        <v>1846608</v>
      </c>
      <c r="CK113">
        <v>320</v>
      </c>
      <c r="CM113" t="s">
        <v>128</v>
      </c>
      <c r="CN113">
        <v>7.2968989515413295E-4</v>
      </c>
      <c r="CO113">
        <v>3500070</v>
      </c>
      <c r="CP113">
        <v>337</v>
      </c>
      <c r="CR113" t="s">
        <v>128</v>
      </c>
      <c r="CS113">
        <v>7.3265902793656602E-4</v>
      </c>
      <c r="CT113">
        <v>2750435</v>
      </c>
      <c r="CU113">
        <v>177</v>
      </c>
      <c r="CW113" t="s">
        <v>128</v>
      </c>
      <c r="CX113">
        <v>7.3265683817451399E-4</v>
      </c>
      <c r="CY113">
        <v>2861662</v>
      </c>
      <c r="CZ113">
        <v>179</v>
      </c>
      <c r="DB113" t="s">
        <v>128</v>
      </c>
      <c r="DC113">
        <v>7.3265012132326204E-4</v>
      </c>
      <c r="DD113">
        <v>3190002</v>
      </c>
      <c r="DE113">
        <v>176</v>
      </c>
      <c r="DG113" t="s">
        <v>128</v>
      </c>
      <c r="DH113">
        <v>7.3224618895629796E-4</v>
      </c>
      <c r="DI113">
        <v>4890295</v>
      </c>
      <c r="DJ113">
        <v>342</v>
      </c>
      <c r="DL113" t="s">
        <v>126</v>
      </c>
      <c r="DM113">
        <v>7.4706278411152001E-4</v>
      </c>
      <c r="DN113">
        <v>13713232</v>
      </c>
      <c r="DO113">
        <v>1404</v>
      </c>
      <c r="DQ113" t="s">
        <v>128</v>
      </c>
      <c r="DR113">
        <v>7.3446201413068205E-4</v>
      </c>
      <c r="DS113">
        <v>6019191</v>
      </c>
      <c r="DT113">
        <v>523</v>
      </c>
      <c r="DV113" t="s">
        <v>127</v>
      </c>
      <c r="DW113">
        <v>7.7925639218674205E-4</v>
      </c>
      <c r="DX113">
        <v>13119958</v>
      </c>
      <c r="DY113">
        <v>1464</v>
      </c>
      <c r="EA113" t="s">
        <v>127</v>
      </c>
      <c r="EB113">
        <v>7.6581916484352603E-4</v>
      </c>
      <c r="EC113">
        <v>16054095</v>
      </c>
      <c r="ED113">
        <v>1678</v>
      </c>
      <c r="EF113" t="s">
        <v>127</v>
      </c>
      <c r="EG113">
        <v>7.6356411098028605E-4</v>
      </c>
      <c r="EH113">
        <v>16894740</v>
      </c>
      <c r="EI113">
        <v>1682</v>
      </c>
      <c r="EK113" t="s">
        <v>127</v>
      </c>
      <c r="EL113">
        <v>7.6706543301122696E-4</v>
      </c>
      <c r="EM113">
        <v>15309396</v>
      </c>
      <c r="EN113">
        <v>1389</v>
      </c>
      <c r="EP113" t="s">
        <v>127</v>
      </c>
      <c r="EQ113">
        <v>7.5904210805665501E-4</v>
      </c>
      <c r="ER113">
        <v>16769862</v>
      </c>
      <c r="ES113">
        <v>1420</v>
      </c>
      <c r="EU113" t="s">
        <v>126</v>
      </c>
      <c r="EV113">
        <v>7.5016290516018104E-4</v>
      </c>
      <c r="EW113">
        <v>19888268</v>
      </c>
      <c r="EX113">
        <v>1270</v>
      </c>
      <c r="EZ113" t="s">
        <v>126</v>
      </c>
      <c r="FA113">
        <v>7.5516328152428402E-4</v>
      </c>
      <c r="FB113">
        <v>20788270</v>
      </c>
      <c r="FC113">
        <v>1262</v>
      </c>
      <c r="FE113" t="s">
        <v>126</v>
      </c>
      <c r="FF113">
        <v>7.5825433355791304E-4</v>
      </c>
      <c r="FG113">
        <v>19610638</v>
      </c>
      <c r="FH113">
        <v>1163</v>
      </c>
      <c r="FJ113" t="s">
        <v>126</v>
      </c>
      <c r="FK113">
        <v>7.5719322579463101E-4</v>
      </c>
      <c r="FL113">
        <v>22305782</v>
      </c>
      <c r="FM113">
        <v>1270</v>
      </c>
      <c r="FO113" t="s">
        <v>124</v>
      </c>
      <c r="FP113">
        <v>3.8231692795594502E-3</v>
      </c>
      <c r="FQ113">
        <v>47586409</v>
      </c>
      <c r="FR113">
        <v>2008</v>
      </c>
      <c r="FT113" t="s">
        <v>124</v>
      </c>
      <c r="FU113">
        <v>3.87254500434305E-3</v>
      </c>
      <c r="FV113">
        <v>47881077</v>
      </c>
      <c r="FW113">
        <v>2024</v>
      </c>
      <c r="FY113" t="s">
        <v>124</v>
      </c>
      <c r="FZ113">
        <v>3.8679176805176698E-3</v>
      </c>
      <c r="GA113">
        <v>43757090</v>
      </c>
      <c r="GB113">
        <v>1887</v>
      </c>
      <c r="GD113" t="s">
        <v>124</v>
      </c>
      <c r="GE113">
        <v>3.9241429921738E-3</v>
      </c>
      <c r="GF113">
        <v>38946362</v>
      </c>
      <c r="GG113">
        <v>1855</v>
      </c>
      <c r="GI113" t="s">
        <v>123</v>
      </c>
      <c r="GJ113">
        <v>7.4902752883807802E-4</v>
      </c>
      <c r="GK113">
        <v>18642546</v>
      </c>
      <c r="GL113">
        <v>1429</v>
      </c>
      <c r="GN113" t="s">
        <v>123</v>
      </c>
      <c r="GO113">
        <v>7.4892003633201599E-4</v>
      </c>
      <c r="GP113">
        <v>19279158</v>
      </c>
      <c r="GQ113">
        <v>1433</v>
      </c>
      <c r="GS113" t="s">
        <v>120</v>
      </c>
      <c r="GT113">
        <v>7.7728638027333005E-4</v>
      </c>
      <c r="GU113">
        <v>24029355</v>
      </c>
      <c r="GV113">
        <v>1885</v>
      </c>
      <c r="GX113" t="s">
        <v>120</v>
      </c>
      <c r="GY113">
        <v>7.74792834561627E-4</v>
      </c>
      <c r="GZ113">
        <v>21955226</v>
      </c>
      <c r="HA113">
        <v>1736</v>
      </c>
      <c r="HC113" t="s">
        <v>120</v>
      </c>
      <c r="HD113">
        <v>7.7849999806188096E-4</v>
      </c>
      <c r="HE113">
        <v>22027168</v>
      </c>
      <c r="HF113">
        <v>1699</v>
      </c>
      <c r="HH113" t="s">
        <v>120</v>
      </c>
      <c r="HI113">
        <v>7.7898069863442903E-4</v>
      </c>
      <c r="HJ113">
        <v>17843096</v>
      </c>
      <c r="HK113">
        <v>1511</v>
      </c>
      <c r="HM113" t="s">
        <v>120</v>
      </c>
      <c r="HN113">
        <v>7.8190410451661101E-4</v>
      </c>
      <c r="HO113">
        <v>19170326</v>
      </c>
      <c r="HP113">
        <v>1647</v>
      </c>
      <c r="HR113" t="s">
        <v>118</v>
      </c>
      <c r="HS113">
        <v>7.3168177881142505E-4</v>
      </c>
      <c r="HT113">
        <v>10210467</v>
      </c>
      <c r="HU113">
        <v>802</v>
      </c>
      <c r="HW113" t="s">
        <v>117</v>
      </c>
      <c r="HX113">
        <v>7.4399290062520599E-4</v>
      </c>
      <c r="HY113">
        <v>17457683</v>
      </c>
      <c r="HZ113">
        <v>1209</v>
      </c>
      <c r="IB113" t="s">
        <v>117</v>
      </c>
      <c r="IC113">
        <v>7.44606284139831E-4</v>
      </c>
      <c r="ID113">
        <v>17818272</v>
      </c>
      <c r="IE113">
        <v>1224</v>
      </c>
      <c r="IG113" t="s">
        <v>117</v>
      </c>
      <c r="IH113">
        <v>7.4927667955597996E-4</v>
      </c>
      <c r="II113">
        <v>17287727</v>
      </c>
      <c r="IJ113">
        <v>1220</v>
      </c>
      <c r="IL113" t="s">
        <v>117</v>
      </c>
      <c r="IM113">
        <v>7.4018907433832297E-4</v>
      </c>
      <c r="IN113">
        <v>16226746</v>
      </c>
      <c r="IO113">
        <v>1234</v>
      </c>
      <c r="IQ113" t="s">
        <v>117</v>
      </c>
      <c r="IR113">
        <v>7.4281703236512805E-4</v>
      </c>
      <c r="IS113">
        <v>15791019</v>
      </c>
      <c r="IT113">
        <v>961</v>
      </c>
      <c r="IV113" t="s">
        <v>117</v>
      </c>
      <c r="IW113">
        <v>7.2890966493970196E-4</v>
      </c>
      <c r="IX113">
        <v>15403071</v>
      </c>
      <c r="IY113">
        <v>1091</v>
      </c>
      <c r="JA113" t="s">
        <v>117</v>
      </c>
      <c r="JB113">
        <v>7.31399463785048E-4</v>
      </c>
      <c r="JC113">
        <v>15618050</v>
      </c>
      <c r="JD113">
        <v>1089</v>
      </c>
      <c r="JF113" t="s">
        <v>117</v>
      </c>
      <c r="JG113">
        <v>7.3082246592950505E-4</v>
      </c>
      <c r="JH113">
        <v>16535555</v>
      </c>
      <c r="JI113">
        <v>1263</v>
      </c>
      <c r="JK113" t="s">
        <v>117</v>
      </c>
      <c r="JL113">
        <v>7.3336237045164504E-4</v>
      </c>
      <c r="JM113">
        <v>10629928</v>
      </c>
      <c r="JN113">
        <v>955</v>
      </c>
      <c r="JP113" t="s">
        <v>117</v>
      </c>
      <c r="JQ113">
        <v>7.33691063848832E-4</v>
      </c>
      <c r="JR113">
        <v>14930053</v>
      </c>
      <c r="JS113">
        <v>1109</v>
      </c>
      <c r="JU113" t="s">
        <v>117</v>
      </c>
      <c r="JV113">
        <v>7.3475813986919995E-4</v>
      </c>
      <c r="JW113">
        <v>14932781</v>
      </c>
      <c r="JX113">
        <v>1099</v>
      </c>
      <c r="JZ113" t="s">
        <v>117</v>
      </c>
      <c r="KA113">
        <v>7.24485643719947E-4</v>
      </c>
      <c r="KB113">
        <v>10523006</v>
      </c>
      <c r="KC113">
        <v>958</v>
      </c>
      <c r="KE113" t="s">
        <v>245</v>
      </c>
      <c r="KF113">
        <v>7.0998781567891398E-4</v>
      </c>
      <c r="KG113">
        <v>115285</v>
      </c>
      <c r="KH113">
        <v>82</v>
      </c>
      <c r="KJ113" t="s">
        <v>245</v>
      </c>
      <c r="KK113">
        <v>7.0999001322358095E-4</v>
      </c>
      <c r="KL113">
        <v>118347</v>
      </c>
      <c r="KM113">
        <v>83</v>
      </c>
      <c r="KO113" t="s">
        <v>245</v>
      </c>
      <c r="KP113">
        <v>7.1286637253957996E-4</v>
      </c>
      <c r="KQ113">
        <v>114115</v>
      </c>
      <c r="KR113">
        <v>82</v>
      </c>
      <c r="KT113" t="s">
        <v>245</v>
      </c>
      <c r="KU113">
        <v>7.1294136739544602E-4</v>
      </c>
      <c r="KV113">
        <v>3182972</v>
      </c>
      <c r="KW113">
        <v>252</v>
      </c>
    </row>
    <row r="114" spans="1:309" x14ac:dyDescent="0.25">
      <c r="A114" t="s">
        <v>134</v>
      </c>
      <c r="B114">
        <v>8.1232469189072203E-4</v>
      </c>
      <c r="C114">
        <v>2687151</v>
      </c>
      <c r="D114">
        <v>637</v>
      </c>
      <c r="F114" t="s">
        <v>235</v>
      </c>
      <c r="G114">
        <v>7.4789803957286299E-4</v>
      </c>
      <c r="H114">
        <v>1352450</v>
      </c>
      <c r="I114">
        <v>175</v>
      </c>
      <c r="K114" t="s">
        <v>235</v>
      </c>
      <c r="L114">
        <v>7.4863171688508703E-4</v>
      </c>
      <c r="M114">
        <v>1446657</v>
      </c>
      <c r="N114">
        <v>308</v>
      </c>
      <c r="P114" t="s">
        <v>134</v>
      </c>
      <c r="Q114">
        <v>8.1088757448659896E-4</v>
      </c>
      <c r="R114">
        <v>3289533</v>
      </c>
      <c r="S114">
        <v>809</v>
      </c>
      <c r="U114" t="s">
        <v>134</v>
      </c>
      <c r="V114">
        <v>7.98013443612326E-4</v>
      </c>
      <c r="W114">
        <v>3697018</v>
      </c>
      <c r="X114">
        <v>915</v>
      </c>
      <c r="Z114" t="s">
        <v>134</v>
      </c>
      <c r="AA114">
        <v>7.9199278011384705E-4</v>
      </c>
      <c r="AB114">
        <v>3776425</v>
      </c>
      <c r="AC114">
        <v>937</v>
      </c>
      <c r="AE114" t="s">
        <v>134</v>
      </c>
      <c r="AF114">
        <v>7.5935959417915903E-4</v>
      </c>
      <c r="AG114">
        <v>2019598</v>
      </c>
      <c r="AH114">
        <v>629</v>
      </c>
      <c r="AJ114" t="s">
        <v>134</v>
      </c>
      <c r="AK114">
        <v>7.61936746211535E-4</v>
      </c>
      <c r="AL114">
        <v>3517286</v>
      </c>
      <c r="AM114">
        <v>803</v>
      </c>
      <c r="AO114" t="s">
        <v>134</v>
      </c>
      <c r="AP114">
        <v>7.7213168223465398E-4</v>
      </c>
      <c r="AQ114">
        <v>4567872</v>
      </c>
      <c r="AR114">
        <v>621</v>
      </c>
      <c r="AT114" t="s">
        <v>131</v>
      </c>
      <c r="AU114">
        <v>8.3739433285688603E-4</v>
      </c>
      <c r="AV114">
        <v>7021354</v>
      </c>
      <c r="AW114">
        <v>1116</v>
      </c>
      <c r="AY114" t="s">
        <v>131</v>
      </c>
      <c r="AZ114">
        <v>8.3085074614776895E-4</v>
      </c>
      <c r="BA114">
        <v>7087665</v>
      </c>
      <c r="BB114">
        <v>1118</v>
      </c>
      <c r="BD114" t="s">
        <v>131</v>
      </c>
      <c r="BE114">
        <v>8.4260499252140095E-4</v>
      </c>
      <c r="BF114">
        <v>7927050</v>
      </c>
      <c r="BG114">
        <v>1218</v>
      </c>
      <c r="BI114" t="s">
        <v>131</v>
      </c>
      <c r="BJ114">
        <v>8.3023393499254605E-4</v>
      </c>
      <c r="BK114">
        <v>7734523</v>
      </c>
      <c r="BL114">
        <v>1114</v>
      </c>
      <c r="BN114" t="s">
        <v>129</v>
      </c>
      <c r="BO114">
        <v>7.3416121123546802E-4</v>
      </c>
      <c r="BP114">
        <v>4776989</v>
      </c>
      <c r="BQ114">
        <v>625</v>
      </c>
      <c r="BS114" t="s">
        <v>129</v>
      </c>
      <c r="BT114">
        <v>7.3438869051057004E-4</v>
      </c>
      <c r="BU114">
        <v>4797180</v>
      </c>
      <c r="BV114">
        <v>517</v>
      </c>
      <c r="BX114" t="s">
        <v>129</v>
      </c>
      <c r="BY114">
        <v>7.2745343215726102E-4</v>
      </c>
      <c r="BZ114">
        <v>3968730</v>
      </c>
      <c r="CA114">
        <v>338</v>
      </c>
      <c r="CC114" t="s">
        <v>129</v>
      </c>
      <c r="CD114">
        <v>7.3103078234869497E-4</v>
      </c>
      <c r="CE114">
        <v>3950167</v>
      </c>
      <c r="CF114">
        <v>335</v>
      </c>
      <c r="CH114" t="s">
        <v>129</v>
      </c>
      <c r="CI114">
        <v>7.29982846082382E-4</v>
      </c>
      <c r="CJ114">
        <v>5482148</v>
      </c>
      <c r="CK114">
        <v>517</v>
      </c>
      <c r="CM114" t="s">
        <v>129</v>
      </c>
      <c r="CN114">
        <v>7.3045934052709495E-4</v>
      </c>
      <c r="CO114">
        <v>6103304</v>
      </c>
      <c r="CP114">
        <v>520</v>
      </c>
      <c r="CR114" t="s">
        <v>129</v>
      </c>
      <c r="CS114">
        <v>7.3347900336042196E-4</v>
      </c>
      <c r="CT114">
        <v>4507698</v>
      </c>
      <c r="CU114">
        <v>338</v>
      </c>
      <c r="CW114" t="s">
        <v>129</v>
      </c>
      <c r="CX114">
        <v>7.3343541882200697E-4</v>
      </c>
      <c r="CY114">
        <v>5064323</v>
      </c>
      <c r="CZ114">
        <v>479</v>
      </c>
      <c r="DB114" t="s">
        <v>129</v>
      </c>
      <c r="DC114">
        <v>7.3367064421781902E-4</v>
      </c>
      <c r="DD114">
        <v>8028126</v>
      </c>
      <c r="DE114">
        <v>781</v>
      </c>
      <c r="DG114" t="s">
        <v>129</v>
      </c>
      <c r="DH114">
        <v>7.3647259657658203E-4</v>
      </c>
      <c r="DI114">
        <v>8377912</v>
      </c>
      <c r="DJ114">
        <v>812</v>
      </c>
      <c r="DL114" t="s">
        <v>127</v>
      </c>
      <c r="DM114">
        <v>7.7269000320563002E-4</v>
      </c>
      <c r="DN114">
        <v>13269548</v>
      </c>
      <c r="DO114">
        <v>1382</v>
      </c>
      <c r="DQ114" t="s">
        <v>129</v>
      </c>
      <c r="DR114">
        <v>7.3812448063931301E-4</v>
      </c>
      <c r="DS114">
        <v>10739205</v>
      </c>
      <c r="DT114">
        <v>960</v>
      </c>
      <c r="DV114" t="s">
        <v>128</v>
      </c>
      <c r="DW114">
        <v>7.3948554182451701E-4</v>
      </c>
      <c r="DX114">
        <v>5894579</v>
      </c>
      <c r="DY114">
        <v>529</v>
      </c>
      <c r="EA114" t="s">
        <v>128</v>
      </c>
      <c r="EB114">
        <v>7.3024463800327999E-4</v>
      </c>
      <c r="EC114">
        <v>7496612</v>
      </c>
      <c r="ED114">
        <v>679</v>
      </c>
      <c r="EF114" t="s">
        <v>128</v>
      </c>
      <c r="EG114">
        <v>7.2738325135546299E-4</v>
      </c>
      <c r="EH114">
        <v>11315516</v>
      </c>
      <c r="EI114">
        <v>856</v>
      </c>
      <c r="EK114" t="s">
        <v>128</v>
      </c>
      <c r="EL114">
        <v>7.27403725940954E-4</v>
      </c>
      <c r="EM114">
        <v>8455061</v>
      </c>
      <c r="EN114">
        <v>679</v>
      </c>
      <c r="EP114" t="s">
        <v>128</v>
      </c>
      <c r="EQ114">
        <v>7.2260639789840301E-4</v>
      </c>
      <c r="ER114">
        <v>9889710</v>
      </c>
      <c r="ES114">
        <v>835</v>
      </c>
      <c r="EU114" t="s">
        <v>127</v>
      </c>
      <c r="EV114">
        <v>7.7662556730536E-4</v>
      </c>
      <c r="EW114">
        <v>17453882</v>
      </c>
      <c r="EX114">
        <v>1261</v>
      </c>
      <c r="EZ114" t="s">
        <v>127</v>
      </c>
      <c r="FA114">
        <v>7.9684231699394896E-4</v>
      </c>
      <c r="FB114">
        <v>19841342</v>
      </c>
      <c r="FC114">
        <v>1403</v>
      </c>
      <c r="FE114" t="s">
        <v>127</v>
      </c>
      <c r="FF114">
        <v>8.5923388444736695E-4</v>
      </c>
      <c r="FG114">
        <v>22173686</v>
      </c>
      <c r="FH114">
        <v>1563</v>
      </c>
      <c r="FJ114" t="s">
        <v>127</v>
      </c>
      <c r="FK114">
        <v>8.1060345518937796E-4</v>
      </c>
      <c r="FL114">
        <v>22395239</v>
      </c>
      <c r="FM114">
        <v>1563</v>
      </c>
      <c r="FO114" t="s">
        <v>125</v>
      </c>
      <c r="FP114">
        <v>7.4289586226079102E-4</v>
      </c>
      <c r="FQ114">
        <v>26443988</v>
      </c>
      <c r="FR114">
        <v>1679</v>
      </c>
      <c r="FT114" t="s">
        <v>125</v>
      </c>
      <c r="FU114">
        <v>7.4474762898631196E-4</v>
      </c>
      <c r="FV114">
        <v>23814190</v>
      </c>
      <c r="FW114">
        <v>1581</v>
      </c>
      <c r="FY114" t="s">
        <v>125</v>
      </c>
      <c r="FZ114">
        <v>7.5588833033751605E-4</v>
      </c>
      <c r="GA114">
        <v>24640638</v>
      </c>
      <c r="GB114">
        <v>1683</v>
      </c>
      <c r="GD114" t="s">
        <v>125</v>
      </c>
      <c r="GE114">
        <v>7.6673454315906301E-4</v>
      </c>
      <c r="GF114">
        <v>21790656</v>
      </c>
      <c r="GG114">
        <v>1671</v>
      </c>
      <c r="GI114" t="s">
        <v>124</v>
      </c>
      <c r="GJ114">
        <v>4.0188809234153701E-3</v>
      </c>
      <c r="GK114">
        <v>39945186</v>
      </c>
      <c r="GL114">
        <v>1870</v>
      </c>
      <c r="GN114" t="s">
        <v>124</v>
      </c>
      <c r="GO114">
        <v>3.69502754348451E-3</v>
      </c>
      <c r="GP114">
        <v>40036682</v>
      </c>
      <c r="GQ114">
        <v>1865</v>
      </c>
      <c r="GS114" t="s">
        <v>121</v>
      </c>
      <c r="GT114">
        <v>7.2990216165308105E-4</v>
      </c>
      <c r="GU114">
        <v>15724291</v>
      </c>
      <c r="GV114">
        <v>1133</v>
      </c>
      <c r="GX114" t="s">
        <v>121</v>
      </c>
      <c r="GY114">
        <v>7.3488631839316396E-4</v>
      </c>
      <c r="GZ114">
        <v>14415648</v>
      </c>
      <c r="HA114">
        <v>980</v>
      </c>
      <c r="HC114" t="s">
        <v>121</v>
      </c>
      <c r="HD114">
        <v>7.3646989276846399E-4</v>
      </c>
      <c r="HE114">
        <v>10021598</v>
      </c>
      <c r="HF114">
        <v>670</v>
      </c>
      <c r="HH114" t="s">
        <v>121</v>
      </c>
      <c r="HI114">
        <v>7.3777732673049195E-4</v>
      </c>
      <c r="HJ114">
        <v>10736556</v>
      </c>
      <c r="HK114">
        <v>635</v>
      </c>
      <c r="HM114" t="s">
        <v>121</v>
      </c>
      <c r="HN114">
        <v>7.4536070677921104E-4</v>
      </c>
      <c r="HO114">
        <v>12786552</v>
      </c>
      <c r="HP114">
        <v>820</v>
      </c>
      <c r="HR114" t="s">
        <v>119</v>
      </c>
      <c r="HS114">
        <v>7.3704153655106304E-4</v>
      </c>
      <c r="HT114">
        <v>20144916</v>
      </c>
      <c r="HU114">
        <v>1848</v>
      </c>
      <c r="HW114" t="s">
        <v>118</v>
      </c>
      <c r="HX114">
        <v>7.2324349899650496E-4</v>
      </c>
      <c r="HY114">
        <v>11540598</v>
      </c>
      <c r="HZ114">
        <v>928</v>
      </c>
      <c r="IB114" t="s">
        <v>118</v>
      </c>
      <c r="IC114">
        <v>7.2223817955704701E-4</v>
      </c>
      <c r="ID114">
        <v>11549707</v>
      </c>
      <c r="IE114">
        <v>747</v>
      </c>
      <c r="IG114" t="s">
        <v>118</v>
      </c>
      <c r="IH114">
        <v>7.2847276004378298E-4</v>
      </c>
      <c r="II114">
        <v>10352429</v>
      </c>
      <c r="IJ114">
        <v>622</v>
      </c>
      <c r="IL114" t="s">
        <v>118</v>
      </c>
      <c r="IM114">
        <v>7.3635301216759595E-4</v>
      </c>
      <c r="IN114">
        <v>11127731</v>
      </c>
      <c r="IO114">
        <v>606</v>
      </c>
      <c r="IQ114" t="s">
        <v>118</v>
      </c>
      <c r="IR114">
        <v>7.3127074269308803E-4</v>
      </c>
      <c r="IS114">
        <v>13636548</v>
      </c>
      <c r="IT114">
        <v>888</v>
      </c>
      <c r="IV114" t="s">
        <v>118</v>
      </c>
      <c r="IW114">
        <v>7.1958880864292601E-4</v>
      </c>
      <c r="IX114">
        <v>12991187</v>
      </c>
      <c r="IY114">
        <v>764</v>
      </c>
      <c r="JA114" t="s">
        <v>118</v>
      </c>
      <c r="JB114">
        <v>7.1940036282085304E-4</v>
      </c>
      <c r="JC114">
        <v>13079433</v>
      </c>
      <c r="JD114">
        <v>768</v>
      </c>
      <c r="JF114" t="s">
        <v>118</v>
      </c>
      <c r="JG114">
        <v>7.1907890470594498E-4</v>
      </c>
      <c r="JH114">
        <v>13542417</v>
      </c>
      <c r="JI114">
        <v>896</v>
      </c>
      <c r="JK114" t="s">
        <v>118</v>
      </c>
      <c r="JL114">
        <v>7.2197108080123004E-4</v>
      </c>
      <c r="JM114">
        <v>11060549</v>
      </c>
      <c r="JN114">
        <v>838</v>
      </c>
      <c r="JP114" t="s">
        <v>118</v>
      </c>
      <c r="JQ114">
        <v>7.2208529918045105E-4</v>
      </c>
      <c r="JR114">
        <v>11994937</v>
      </c>
      <c r="JS114">
        <v>840</v>
      </c>
      <c r="JU114" t="s">
        <v>118</v>
      </c>
      <c r="JV114">
        <v>7.2260293520589095E-4</v>
      </c>
      <c r="JW114">
        <v>14349785</v>
      </c>
      <c r="JX114">
        <v>811</v>
      </c>
      <c r="JZ114" t="s">
        <v>118</v>
      </c>
      <c r="KA114">
        <v>7.20643020606361E-4</v>
      </c>
      <c r="KB114">
        <v>12678188</v>
      </c>
      <c r="KC114">
        <v>910</v>
      </c>
      <c r="KE114" t="s">
        <v>117</v>
      </c>
      <c r="KF114">
        <v>7.1778039656198302E-4</v>
      </c>
      <c r="KG114">
        <v>13867828</v>
      </c>
      <c r="KH114">
        <v>1120</v>
      </c>
      <c r="KJ114" t="s">
        <v>117</v>
      </c>
      <c r="KK114">
        <v>7.1910135510202004E-4</v>
      </c>
      <c r="KL114">
        <v>13962249</v>
      </c>
      <c r="KM114">
        <v>1119</v>
      </c>
      <c r="KO114" t="s">
        <v>117</v>
      </c>
      <c r="KP114">
        <v>7.2109233422035604E-4</v>
      </c>
      <c r="KQ114">
        <v>15029148</v>
      </c>
      <c r="KR114">
        <v>1136</v>
      </c>
      <c r="KT114" t="s">
        <v>117</v>
      </c>
      <c r="KU114">
        <v>7.1997876186824798E-4</v>
      </c>
      <c r="KV114">
        <v>10163572</v>
      </c>
      <c r="KW114">
        <v>906</v>
      </c>
    </row>
    <row r="115" spans="1:309" x14ac:dyDescent="0.25">
      <c r="A115" t="s">
        <v>135</v>
      </c>
      <c r="B115">
        <v>7.6735699258911004E-4</v>
      </c>
      <c r="C115">
        <v>3261199</v>
      </c>
      <c r="D115">
        <v>812</v>
      </c>
      <c r="F115" t="s">
        <v>107</v>
      </c>
      <c r="G115">
        <v>1.41339994141427E-3</v>
      </c>
      <c r="H115">
        <v>5445597</v>
      </c>
      <c r="I115">
        <v>1472</v>
      </c>
      <c r="K115" t="s">
        <v>107</v>
      </c>
      <c r="L115">
        <v>1.4538796255088499E-3</v>
      </c>
      <c r="M115">
        <v>5525416</v>
      </c>
      <c r="N115">
        <v>1540</v>
      </c>
      <c r="P115" t="s">
        <v>135</v>
      </c>
      <c r="Q115">
        <v>7.7108936361202599E-4</v>
      </c>
      <c r="R115">
        <v>3238824</v>
      </c>
      <c r="S115">
        <v>809</v>
      </c>
      <c r="U115" t="s">
        <v>135</v>
      </c>
      <c r="V115">
        <v>7.57582699490323E-4</v>
      </c>
      <c r="W115">
        <v>2269873</v>
      </c>
      <c r="X115">
        <v>506</v>
      </c>
      <c r="Z115" t="s">
        <v>135</v>
      </c>
      <c r="AA115">
        <v>7.5582198808057195E-4</v>
      </c>
      <c r="AB115">
        <v>2354449</v>
      </c>
      <c r="AC115">
        <v>511</v>
      </c>
      <c r="AE115" t="s">
        <v>135</v>
      </c>
      <c r="AF115">
        <v>7.7388354780727898E-4</v>
      </c>
      <c r="AG115">
        <v>2564038</v>
      </c>
      <c r="AH115">
        <v>509</v>
      </c>
      <c r="AJ115" t="s">
        <v>135</v>
      </c>
      <c r="AK115">
        <v>7.6688585781197697E-4</v>
      </c>
      <c r="AL115">
        <v>2585436</v>
      </c>
      <c r="AM115">
        <v>511</v>
      </c>
      <c r="AO115" t="s">
        <v>135</v>
      </c>
      <c r="AP115">
        <v>7.6731441313181495E-4</v>
      </c>
      <c r="AQ115">
        <v>3515525</v>
      </c>
      <c r="AR115">
        <v>513</v>
      </c>
      <c r="AT115" t="s">
        <v>132</v>
      </c>
      <c r="AU115">
        <v>7.4294205052005896E-4</v>
      </c>
      <c r="AV115">
        <v>0</v>
      </c>
      <c r="AW115">
        <v>0</v>
      </c>
      <c r="AY115" t="s">
        <v>132</v>
      </c>
      <c r="AZ115">
        <v>7.4440547922616901E-4</v>
      </c>
      <c r="BA115">
        <v>2088160</v>
      </c>
      <c r="BB115">
        <v>179</v>
      </c>
      <c r="BD115" t="s">
        <v>132</v>
      </c>
      <c r="BE115">
        <v>7.4468257471429697E-4</v>
      </c>
      <c r="BF115">
        <v>2146072</v>
      </c>
      <c r="BG115">
        <v>175</v>
      </c>
      <c r="BI115" t="s">
        <v>132</v>
      </c>
      <c r="BJ115">
        <v>7.38467383534508E-4</v>
      </c>
      <c r="BK115">
        <v>2174138</v>
      </c>
      <c r="BL115">
        <v>178</v>
      </c>
      <c r="BN115" t="s">
        <v>130</v>
      </c>
      <c r="BO115">
        <v>7.46209932047178E-4</v>
      </c>
      <c r="BP115">
        <v>7574860</v>
      </c>
      <c r="BQ115">
        <v>1033</v>
      </c>
      <c r="BS115" t="s">
        <v>130</v>
      </c>
      <c r="BT115">
        <v>7.4415831879955899E-4</v>
      </c>
      <c r="BU115">
        <v>7994601</v>
      </c>
      <c r="BV115">
        <v>1040</v>
      </c>
      <c r="BX115" t="s">
        <v>130</v>
      </c>
      <c r="BY115">
        <v>7.3750972708036999E-4</v>
      </c>
      <c r="BZ115">
        <v>8414673</v>
      </c>
      <c r="CA115">
        <v>905</v>
      </c>
      <c r="CC115" t="s">
        <v>130</v>
      </c>
      <c r="CD115">
        <v>7.3869821802101496E-4</v>
      </c>
      <c r="CE115">
        <v>8532084</v>
      </c>
      <c r="CF115">
        <v>923</v>
      </c>
      <c r="CH115" t="s">
        <v>130</v>
      </c>
      <c r="CI115">
        <v>7.4009229662839104E-4</v>
      </c>
      <c r="CJ115">
        <v>9751953</v>
      </c>
      <c r="CK115">
        <v>1069</v>
      </c>
      <c r="CM115" t="s">
        <v>130</v>
      </c>
      <c r="CN115">
        <v>7.4613833179641795E-4</v>
      </c>
      <c r="CO115">
        <v>10825455</v>
      </c>
      <c r="CP115">
        <v>1192</v>
      </c>
      <c r="CR115" t="s">
        <v>130</v>
      </c>
      <c r="CS115">
        <v>7.5350143132747998E-4</v>
      </c>
      <c r="CT115">
        <v>10861671</v>
      </c>
      <c r="CU115">
        <v>1182</v>
      </c>
      <c r="CW115" t="s">
        <v>130</v>
      </c>
      <c r="CX115">
        <v>7.5653349080941697E-4</v>
      </c>
      <c r="CY115">
        <v>12692748</v>
      </c>
      <c r="CZ115">
        <v>1344</v>
      </c>
      <c r="DB115" t="s">
        <v>130</v>
      </c>
      <c r="DC115">
        <v>7.5515751763273096E-4</v>
      </c>
      <c r="DD115">
        <v>12268541</v>
      </c>
      <c r="DE115">
        <v>1186</v>
      </c>
      <c r="DG115" t="s">
        <v>130</v>
      </c>
      <c r="DH115">
        <v>7.5556790186365901E-4</v>
      </c>
      <c r="DI115">
        <v>11853784</v>
      </c>
      <c r="DJ115">
        <v>1077</v>
      </c>
      <c r="DL115" t="s">
        <v>128</v>
      </c>
      <c r="DM115">
        <v>7.20515635991166E-4</v>
      </c>
      <c r="DN115">
        <v>5797130</v>
      </c>
      <c r="DO115">
        <v>526</v>
      </c>
      <c r="DQ115" t="s">
        <v>130</v>
      </c>
      <c r="DR115">
        <v>7.6134204937796702E-4</v>
      </c>
      <c r="DS115">
        <v>13325139</v>
      </c>
      <c r="DT115">
        <v>1214</v>
      </c>
      <c r="DV115" t="s">
        <v>129</v>
      </c>
      <c r="DW115">
        <v>7.45593502487114E-4</v>
      </c>
      <c r="DX115">
        <v>10607729</v>
      </c>
      <c r="DY115">
        <v>1107</v>
      </c>
      <c r="EA115" t="s">
        <v>129</v>
      </c>
      <c r="EB115">
        <v>7.3623511273955295E-4</v>
      </c>
      <c r="EC115">
        <v>11461832</v>
      </c>
      <c r="ED115">
        <v>976</v>
      </c>
      <c r="EF115" t="s">
        <v>129</v>
      </c>
      <c r="EG115">
        <v>7.3432758564635303E-4</v>
      </c>
      <c r="EH115">
        <v>12393348</v>
      </c>
      <c r="EI115">
        <v>1112</v>
      </c>
      <c r="EK115" t="s">
        <v>129</v>
      </c>
      <c r="EL115">
        <v>7.3672901080308302E-4</v>
      </c>
      <c r="EM115">
        <v>12945222</v>
      </c>
      <c r="EN115">
        <v>1107</v>
      </c>
      <c r="EP115" t="s">
        <v>129</v>
      </c>
      <c r="EQ115">
        <v>7.3079657924244202E-4</v>
      </c>
      <c r="ER115">
        <v>13721386</v>
      </c>
      <c r="ES115">
        <v>1123</v>
      </c>
      <c r="EU115" t="s">
        <v>128</v>
      </c>
      <c r="EV115">
        <v>7.2237553451534402E-4</v>
      </c>
      <c r="EW115">
        <v>16370137</v>
      </c>
      <c r="EX115">
        <v>1024</v>
      </c>
      <c r="EZ115" t="s">
        <v>128</v>
      </c>
      <c r="FA115">
        <v>7.3025178021720498E-4</v>
      </c>
      <c r="FB115">
        <v>14570262</v>
      </c>
      <c r="FC115">
        <v>981</v>
      </c>
      <c r="FE115" t="s">
        <v>128</v>
      </c>
      <c r="FF115">
        <v>7.3577714576679497E-4</v>
      </c>
      <c r="FG115">
        <v>19490320</v>
      </c>
      <c r="FH115">
        <v>1163</v>
      </c>
      <c r="FJ115" t="s">
        <v>128</v>
      </c>
      <c r="FK115">
        <v>7.3235807725201805E-4</v>
      </c>
      <c r="FL115">
        <v>16008284</v>
      </c>
      <c r="FM115">
        <v>1103</v>
      </c>
      <c r="FO115" t="s">
        <v>126</v>
      </c>
      <c r="FP115">
        <v>7.5949225909072399E-4</v>
      </c>
      <c r="FQ115">
        <v>21506766</v>
      </c>
      <c r="FR115">
        <v>1167</v>
      </c>
      <c r="FT115" t="s">
        <v>126</v>
      </c>
      <c r="FU115">
        <v>7.8878358603409304E-4</v>
      </c>
      <c r="FV115">
        <v>22169047</v>
      </c>
      <c r="FW115">
        <v>1304</v>
      </c>
      <c r="FY115" t="s">
        <v>126</v>
      </c>
      <c r="FZ115">
        <v>7.9173171187310403E-4</v>
      </c>
      <c r="GA115">
        <v>20739945</v>
      </c>
      <c r="GB115">
        <v>1305</v>
      </c>
      <c r="GD115" t="s">
        <v>126</v>
      </c>
      <c r="GE115">
        <v>7.8816414439219996E-4</v>
      </c>
      <c r="GF115">
        <v>17903618</v>
      </c>
      <c r="GG115">
        <v>1299</v>
      </c>
      <c r="GI115" t="s">
        <v>125</v>
      </c>
      <c r="GJ115">
        <v>7.6704797172490603E-4</v>
      </c>
      <c r="GK115">
        <v>21725319</v>
      </c>
      <c r="GL115">
        <v>1670</v>
      </c>
      <c r="GN115" t="s">
        <v>125</v>
      </c>
      <c r="GO115">
        <v>7.6658270179832998E-4</v>
      </c>
      <c r="GP115">
        <v>22605938</v>
      </c>
      <c r="GQ115">
        <v>1673</v>
      </c>
      <c r="GS115" t="s">
        <v>122</v>
      </c>
      <c r="GT115">
        <v>9.5878094009369604E-4</v>
      </c>
      <c r="GU115">
        <v>23317432</v>
      </c>
      <c r="GV115">
        <v>2035</v>
      </c>
      <c r="GX115" t="s">
        <v>122</v>
      </c>
      <c r="GY115">
        <v>9.6607087409154098E-4</v>
      </c>
      <c r="GZ115">
        <v>22439726</v>
      </c>
      <c r="HA115">
        <v>2199</v>
      </c>
      <c r="HC115" t="s">
        <v>122</v>
      </c>
      <c r="HD115">
        <v>9.3542743077163805E-4</v>
      </c>
      <c r="HE115">
        <v>22152912</v>
      </c>
      <c r="HF115">
        <v>2153</v>
      </c>
      <c r="HH115" t="s">
        <v>122</v>
      </c>
      <c r="HI115">
        <v>9.0713200786284303E-4</v>
      </c>
      <c r="HJ115">
        <v>20911284</v>
      </c>
      <c r="HK115">
        <v>2098</v>
      </c>
      <c r="HM115" t="s">
        <v>122</v>
      </c>
      <c r="HN115">
        <v>9.4860792211804898E-4</v>
      </c>
      <c r="HO115">
        <v>22455512</v>
      </c>
      <c r="HP115">
        <v>2111</v>
      </c>
      <c r="HR115" t="s">
        <v>120</v>
      </c>
      <c r="HS115">
        <v>7.7982557566931695E-4</v>
      </c>
      <c r="HT115">
        <v>18559497</v>
      </c>
      <c r="HU115">
        <v>1507</v>
      </c>
      <c r="HW115" t="s">
        <v>119</v>
      </c>
      <c r="HX115">
        <v>7.2850239042580802E-4</v>
      </c>
      <c r="HY115">
        <v>22084225</v>
      </c>
      <c r="HZ115">
        <v>1561</v>
      </c>
      <c r="IB115" t="s">
        <v>119</v>
      </c>
      <c r="IC115">
        <v>7.3105485206538003E-4</v>
      </c>
      <c r="ID115">
        <v>20935903</v>
      </c>
      <c r="IE115">
        <v>1732</v>
      </c>
      <c r="IG115" t="s">
        <v>119</v>
      </c>
      <c r="IH115">
        <v>7.3683221538124299E-4</v>
      </c>
      <c r="II115">
        <v>22245782</v>
      </c>
      <c r="IJ115">
        <v>1595</v>
      </c>
      <c r="IL115" t="s">
        <v>119</v>
      </c>
      <c r="IM115">
        <v>7.31453974793236E-4</v>
      </c>
      <c r="IN115">
        <v>18151151</v>
      </c>
      <c r="IO115">
        <v>1496</v>
      </c>
      <c r="IQ115" t="s">
        <v>119</v>
      </c>
      <c r="IR115">
        <v>7.3388205955581996E-4</v>
      </c>
      <c r="IS115">
        <v>16745179</v>
      </c>
      <c r="IT115">
        <v>1130</v>
      </c>
      <c r="IV115" t="s">
        <v>119</v>
      </c>
      <c r="IW115">
        <v>7.2419744577697804E-4</v>
      </c>
      <c r="IX115">
        <v>16513108</v>
      </c>
      <c r="IY115">
        <v>1230</v>
      </c>
      <c r="JA115" t="s">
        <v>119</v>
      </c>
      <c r="JB115">
        <v>7.21817349144098E-4</v>
      </c>
      <c r="JC115">
        <v>9406811</v>
      </c>
      <c r="JD115">
        <v>988</v>
      </c>
      <c r="JF115" t="s">
        <v>119</v>
      </c>
      <c r="JG115">
        <v>7.2132533778759096E-4</v>
      </c>
      <c r="JH115">
        <v>12669288</v>
      </c>
      <c r="JI115">
        <v>1120</v>
      </c>
      <c r="JK115" t="s">
        <v>119</v>
      </c>
      <c r="JL115">
        <v>7.2356287607971297E-4</v>
      </c>
      <c r="JM115">
        <v>8925799</v>
      </c>
      <c r="JN115">
        <v>1006</v>
      </c>
      <c r="JP115" t="s">
        <v>119</v>
      </c>
      <c r="JQ115">
        <v>7.2384705140046397E-4</v>
      </c>
      <c r="JR115">
        <v>12450982</v>
      </c>
      <c r="JS115">
        <v>985</v>
      </c>
      <c r="JU115" t="s">
        <v>119</v>
      </c>
      <c r="JV115">
        <v>7.2347279948192496E-4</v>
      </c>
      <c r="JW115">
        <v>9640089</v>
      </c>
      <c r="JX115">
        <v>876</v>
      </c>
      <c r="JZ115" t="s">
        <v>119</v>
      </c>
      <c r="KA115">
        <v>7.1926536819574805E-4</v>
      </c>
      <c r="KB115">
        <v>5999434</v>
      </c>
      <c r="KC115">
        <v>597</v>
      </c>
      <c r="KE115" t="s">
        <v>118</v>
      </c>
      <c r="KF115">
        <v>7.1125299089806705E-4</v>
      </c>
      <c r="KG115">
        <v>11469478</v>
      </c>
      <c r="KH115">
        <v>744</v>
      </c>
      <c r="KJ115" t="s">
        <v>118</v>
      </c>
      <c r="KK115">
        <v>7.1084631720680998E-4</v>
      </c>
      <c r="KL115">
        <v>11683300</v>
      </c>
      <c r="KM115">
        <v>880</v>
      </c>
      <c r="KO115" t="s">
        <v>118</v>
      </c>
      <c r="KP115">
        <v>7.1463185652183205E-4</v>
      </c>
      <c r="KQ115">
        <v>11118254</v>
      </c>
      <c r="KR115">
        <v>724</v>
      </c>
      <c r="KT115" t="s">
        <v>118</v>
      </c>
      <c r="KU115">
        <v>7.2919783555957E-4</v>
      </c>
      <c r="KV115">
        <v>11699737</v>
      </c>
      <c r="KW115">
        <v>758</v>
      </c>
    </row>
    <row r="116" spans="1:309" x14ac:dyDescent="0.25">
      <c r="A116" t="s">
        <v>136</v>
      </c>
      <c r="B116">
        <v>6.0334764157787902E-3</v>
      </c>
      <c r="C116">
        <v>10824759</v>
      </c>
      <c r="D116">
        <v>1709</v>
      </c>
      <c r="F116" t="s">
        <v>110</v>
      </c>
      <c r="G116">
        <v>2.1836417215180398E-3</v>
      </c>
      <c r="H116">
        <v>6236269</v>
      </c>
      <c r="I116">
        <v>1557</v>
      </c>
      <c r="K116" t="s">
        <v>110</v>
      </c>
      <c r="L116">
        <v>2.44856350940633E-3</v>
      </c>
      <c r="M116">
        <v>6736243</v>
      </c>
      <c r="N116">
        <v>1665</v>
      </c>
      <c r="P116" t="s">
        <v>136</v>
      </c>
      <c r="Q116">
        <v>5.9850056745296499E-3</v>
      </c>
      <c r="R116">
        <v>10881236</v>
      </c>
      <c r="S116">
        <v>1708</v>
      </c>
      <c r="U116" t="s">
        <v>136</v>
      </c>
      <c r="V116">
        <v>5.5544037680151101E-3</v>
      </c>
      <c r="W116">
        <v>10766585</v>
      </c>
      <c r="X116">
        <v>1804</v>
      </c>
      <c r="Z116" t="s">
        <v>136</v>
      </c>
      <c r="AA116">
        <v>5.1605456316505703E-3</v>
      </c>
      <c r="AB116">
        <v>10664068</v>
      </c>
      <c r="AC116">
        <v>1833</v>
      </c>
      <c r="AE116" t="s">
        <v>136</v>
      </c>
      <c r="AF116">
        <v>4.9186379190470503E-3</v>
      </c>
      <c r="AG116">
        <v>10889652</v>
      </c>
      <c r="AH116">
        <v>1817</v>
      </c>
      <c r="AJ116" t="s">
        <v>136</v>
      </c>
      <c r="AK116">
        <v>5.0919326833905303E-3</v>
      </c>
      <c r="AL116">
        <v>11131609</v>
      </c>
      <c r="AM116">
        <v>1824</v>
      </c>
      <c r="AO116" t="s">
        <v>136</v>
      </c>
      <c r="AP116">
        <v>4.1870950022678197E-3</v>
      </c>
      <c r="AQ116">
        <v>15107318</v>
      </c>
      <c r="AR116">
        <v>1814</v>
      </c>
      <c r="AT116" t="s">
        <v>133</v>
      </c>
      <c r="AU116">
        <v>7.5284395816287803E-4</v>
      </c>
      <c r="AV116">
        <v>2937069</v>
      </c>
      <c r="AW116">
        <v>839</v>
      </c>
      <c r="AY116" t="s">
        <v>133</v>
      </c>
      <c r="AZ116">
        <v>7.5488828676189201E-4</v>
      </c>
      <c r="BA116">
        <v>5170100</v>
      </c>
      <c r="BB116">
        <v>1012</v>
      </c>
      <c r="BD116" t="s">
        <v>133</v>
      </c>
      <c r="BE116">
        <v>7.52349865624386E-4</v>
      </c>
      <c r="BF116">
        <v>5529361</v>
      </c>
      <c r="BG116">
        <v>906</v>
      </c>
      <c r="BI116" t="s">
        <v>133</v>
      </c>
      <c r="BJ116">
        <v>7.5092068750364004E-4</v>
      </c>
      <c r="BK116">
        <v>5544943</v>
      </c>
      <c r="BL116">
        <v>906</v>
      </c>
      <c r="BN116" t="s">
        <v>131</v>
      </c>
      <c r="BO116">
        <v>8.3676480600731096E-4</v>
      </c>
      <c r="BP116">
        <v>8056391</v>
      </c>
      <c r="BQ116">
        <v>1189</v>
      </c>
      <c r="BS116" t="s">
        <v>131</v>
      </c>
      <c r="BT116">
        <v>8.2864158645298597E-4</v>
      </c>
      <c r="BU116">
        <v>8785522</v>
      </c>
      <c r="BV116">
        <v>1190</v>
      </c>
      <c r="BX116" t="s">
        <v>131</v>
      </c>
      <c r="BY116">
        <v>8.2782821972968504E-4</v>
      </c>
      <c r="BZ116">
        <v>9389044</v>
      </c>
      <c r="CA116">
        <v>1180</v>
      </c>
      <c r="CC116" t="s">
        <v>131</v>
      </c>
      <c r="CD116">
        <v>8.4307382743679395E-4</v>
      </c>
      <c r="CE116">
        <v>9960984</v>
      </c>
      <c r="CF116">
        <v>1339</v>
      </c>
      <c r="CH116" t="s">
        <v>131</v>
      </c>
      <c r="CI116">
        <v>8.3588194619693701E-4</v>
      </c>
      <c r="CJ116">
        <v>10350286</v>
      </c>
      <c r="CK116">
        <v>1275</v>
      </c>
      <c r="CM116" t="s">
        <v>131</v>
      </c>
      <c r="CN116">
        <v>8.3216843127402896E-4</v>
      </c>
      <c r="CO116">
        <v>11410774</v>
      </c>
      <c r="CP116">
        <v>1272</v>
      </c>
      <c r="CR116" t="s">
        <v>131</v>
      </c>
      <c r="CS116">
        <v>8.4530033820969398E-4</v>
      </c>
      <c r="CT116">
        <v>11965837</v>
      </c>
      <c r="CU116">
        <v>1423</v>
      </c>
      <c r="CW116" t="s">
        <v>131</v>
      </c>
      <c r="CX116">
        <v>8.4307549508719605E-4</v>
      </c>
      <c r="CY116">
        <v>12083384</v>
      </c>
      <c r="CZ116">
        <v>1320</v>
      </c>
      <c r="DB116" t="s">
        <v>131</v>
      </c>
      <c r="DC116">
        <v>8.5941614606158904E-4</v>
      </c>
      <c r="DD116">
        <v>13696721</v>
      </c>
      <c r="DE116">
        <v>1393</v>
      </c>
      <c r="DG116" t="s">
        <v>131</v>
      </c>
      <c r="DH116">
        <v>8.3078906551623595E-4</v>
      </c>
      <c r="DI116">
        <v>13390888</v>
      </c>
      <c r="DJ116">
        <v>1294</v>
      </c>
      <c r="DL116" t="s">
        <v>129</v>
      </c>
      <c r="DM116">
        <v>7.2304903632924096E-4</v>
      </c>
      <c r="DN116">
        <v>10536217</v>
      </c>
      <c r="DO116">
        <v>959</v>
      </c>
      <c r="DQ116" t="s">
        <v>131</v>
      </c>
      <c r="DR116">
        <v>8.3748765220227996E-4</v>
      </c>
      <c r="DS116">
        <v>14699979</v>
      </c>
      <c r="DT116">
        <v>1422</v>
      </c>
      <c r="DV116" t="s">
        <v>130</v>
      </c>
      <c r="DW116">
        <v>7.7378893833513699E-4</v>
      </c>
      <c r="DX116">
        <v>14583111</v>
      </c>
      <c r="DY116">
        <v>1398</v>
      </c>
      <c r="EA116" t="s">
        <v>130</v>
      </c>
      <c r="EB116">
        <v>7.6877139996568396E-4</v>
      </c>
      <c r="EC116">
        <v>16168381</v>
      </c>
      <c r="ED116">
        <v>1398</v>
      </c>
      <c r="EF116" t="s">
        <v>130</v>
      </c>
      <c r="EG116">
        <v>7.7692749363589405E-4</v>
      </c>
      <c r="EH116">
        <v>17069538</v>
      </c>
      <c r="EI116">
        <v>1398</v>
      </c>
      <c r="EK116" t="s">
        <v>130</v>
      </c>
      <c r="EL116">
        <v>7.6706586857778396E-4</v>
      </c>
      <c r="EM116">
        <v>17704323</v>
      </c>
      <c r="EN116">
        <v>1399</v>
      </c>
      <c r="EP116" t="s">
        <v>130</v>
      </c>
      <c r="EQ116">
        <v>7.65989278216714E-4</v>
      </c>
      <c r="ER116">
        <v>18781777</v>
      </c>
      <c r="ES116">
        <v>1523</v>
      </c>
      <c r="EU116" t="s">
        <v>129</v>
      </c>
      <c r="EV116">
        <v>7.3071372651157304E-4</v>
      </c>
      <c r="EW116">
        <v>15083478</v>
      </c>
      <c r="EX116">
        <v>1126</v>
      </c>
      <c r="EZ116" t="s">
        <v>129</v>
      </c>
      <c r="FA116">
        <v>7.2429512954606996E-4</v>
      </c>
      <c r="FB116">
        <v>12254007</v>
      </c>
      <c r="FC116">
        <v>956</v>
      </c>
      <c r="FE116" t="s">
        <v>129</v>
      </c>
      <c r="FF116">
        <v>7.2745635794853097E-4</v>
      </c>
      <c r="FG116">
        <v>13984557</v>
      </c>
      <c r="FH116">
        <v>1047</v>
      </c>
      <c r="FJ116" t="s">
        <v>129</v>
      </c>
      <c r="FK116">
        <v>7.2755909448779196E-4</v>
      </c>
      <c r="FL116">
        <v>14875772</v>
      </c>
      <c r="FM116">
        <v>1087</v>
      </c>
      <c r="FO116" t="s">
        <v>127</v>
      </c>
      <c r="FP116">
        <v>7.4899199137420198E-4</v>
      </c>
      <c r="FQ116">
        <v>23622496</v>
      </c>
      <c r="FR116">
        <v>1568</v>
      </c>
      <c r="FT116" t="s">
        <v>127</v>
      </c>
      <c r="FU116">
        <v>7.4108533491606596E-4</v>
      </c>
      <c r="FV116">
        <v>23367101</v>
      </c>
      <c r="FW116">
        <v>1572</v>
      </c>
      <c r="FY116" t="s">
        <v>127</v>
      </c>
      <c r="FZ116">
        <v>7.4479015919021196E-4</v>
      </c>
      <c r="GA116">
        <v>20641679</v>
      </c>
      <c r="GB116">
        <v>1491</v>
      </c>
      <c r="GD116" t="s">
        <v>127</v>
      </c>
      <c r="GE116">
        <v>7.5263912225582996E-4</v>
      </c>
      <c r="GF116">
        <v>17616114</v>
      </c>
      <c r="GG116">
        <v>1417</v>
      </c>
      <c r="GI116" t="s">
        <v>126</v>
      </c>
      <c r="GJ116">
        <v>7.7652219368624204E-4</v>
      </c>
      <c r="GK116">
        <v>17571938</v>
      </c>
      <c r="GL116">
        <v>1228</v>
      </c>
      <c r="GN116" t="s">
        <v>126</v>
      </c>
      <c r="GO116">
        <v>7.7866481195932604E-4</v>
      </c>
      <c r="GP116">
        <v>18196930</v>
      </c>
      <c r="GQ116">
        <v>1227</v>
      </c>
      <c r="GS116" t="s">
        <v>123</v>
      </c>
      <c r="GT116">
        <v>7.4241706231055503E-4</v>
      </c>
      <c r="GU116">
        <v>19936610</v>
      </c>
      <c r="GV116">
        <v>1551</v>
      </c>
      <c r="GX116" t="s">
        <v>123</v>
      </c>
      <c r="GY116">
        <v>7.4698651452688696E-4</v>
      </c>
      <c r="GZ116">
        <v>18766295</v>
      </c>
      <c r="HA116">
        <v>1530</v>
      </c>
      <c r="HC116" t="s">
        <v>123</v>
      </c>
      <c r="HD116">
        <v>7.4862418750438304E-4</v>
      </c>
      <c r="HE116">
        <v>18874963</v>
      </c>
      <c r="HF116">
        <v>1495</v>
      </c>
      <c r="HH116" t="s">
        <v>123</v>
      </c>
      <c r="HI116">
        <v>7.4405330927452098E-4</v>
      </c>
      <c r="HJ116">
        <v>14296555</v>
      </c>
      <c r="HK116">
        <v>1422</v>
      </c>
      <c r="HM116" t="s">
        <v>123</v>
      </c>
      <c r="HN116">
        <v>7.4923117428121397E-4</v>
      </c>
      <c r="HO116">
        <v>15262660</v>
      </c>
      <c r="HP116">
        <v>1443</v>
      </c>
      <c r="HR116" t="s">
        <v>121</v>
      </c>
      <c r="HS116">
        <v>7.4179388624391401E-4</v>
      </c>
      <c r="HT116">
        <v>12082405</v>
      </c>
      <c r="HU116">
        <v>817</v>
      </c>
      <c r="HW116" t="s">
        <v>120</v>
      </c>
      <c r="HX116">
        <v>7.6368764182042101E-4</v>
      </c>
      <c r="HY116">
        <v>19622231</v>
      </c>
      <c r="HZ116">
        <v>1509</v>
      </c>
      <c r="IB116" t="s">
        <v>120</v>
      </c>
      <c r="IC116">
        <v>7.3786663170972305E-4</v>
      </c>
      <c r="ID116">
        <v>16427363</v>
      </c>
      <c r="IE116">
        <v>1504</v>
      </c>
      <c r="IG116" t="s">
        <v>120</v>
      </c>
      <c r="IH116">
        <v>7.3984619465923096E-4</v>
      </c>
      <c r="II116">
        <v>14143213</v>
      </c>
      <c r="IJ116">
        <v>1233</v>
      </c>
      <c r="IL116" t="s">
        <v>120</v>
      </c>
      <c r="IM116">
        <v>7.4076764374704398E-4</v>
      </c>
      <c r="IN116">
        <v>13510868</v>
      </c>
      <c r="IO116">
        <v>1216</v>
      </c>
      <c r="IQ116" t="s">
        <v>120</v>
      </c>
      <c r="IR116">
        <v>7.4305237957676099E-4</v>
      </c>
      <c r="IS116">
        <v>13958634</v>
      </c>
      <c r="IT116">
        <v>1218</v>
      </c>
      <c r="IV116" t="s">
        <v>120</v>
      </c>
      <c r="IW116">
        <v>7.3856312458952698E-4</v>
      </c>
      <c r="IX116">
        <v>11640977</v>
      </c>
      <c r="IY116">
        <v>1351</v>
      </c>
      <c r="JA116" t="s">
        <v>120</v>
      </c>
      <c r="JB116">
        <v>7.4018711749855202E-4</v>
      </c>
      <c r="JC116">
        <v>14854339</v>
      </c>
      <c r="JD116">
        <v>1347</v>
      </c>
      <c r="JF116" t="s">
        <v>120</v>
      </c>
      <c r="JG116">
        <v>7.4834841830129695E-4</v>
      </c>
      <c r="JH116">
        <v>15668973</v>
      </c>
      <c r="JI116">
        <v>1616</v>
      </c>
      <c r="JK116" t="s">
        <v>120</v>
      </c>
      <c r="JL116">
        <v>7.47935495811964E-4</v>
      </c>
      <c r="JM116">
        <v>14785007</v>
      </c>
      <c r="JN116">
        <v>1489</v>
      </c>
      <c r="JP116" t="s">
        <v>120</v>
      </c>
      <c r="JQ116">
        <v>7.4491595700852599E-4</v>
      </c>
      <c r="JR116">
        <v>14500916</v>
      </c>
      <c r="JS116">
        <v>1496</v>
      </c>
      <c r="JU116" t="s">
        <v>120</v>
      </c>
      <c r="JV116">
        <v>7.4443747444904204E-4</v>
      </c>
      <c r="JW116">
        <v>14654852</v>
      </c>
      <c r="JX116">
        <v>1495</v>
      </c>
      <c r="JZ116" t="s">
        <v>120</v>
      </c>
      <c r="KA116">
        <v>7.44885542859384E-4</v>
      </c>
      <c r="KB116">
        <v>15249872</v>
      </c>
      <c r="KC116">
        <v>1510</v>
      </c>
      <c r="KE116" t="s">
        <v>119</v>
      </c>
      <c r="KF116">
        <v>7.11574254695008E-4</v>
      </c>
      <c r="KG116">
        <v>9245614</v>
      </c>
      <c r="KH116">
        <v>743</v>
      </c>
      <c r="KJ116" t="s">
        <v>119</v>
      </c>
      <c r="KK116">
        <v>7.1152751305231297E-4</v>
      </c>
      <c r="KL116">
        <v>9379306</v>
      </c>
      <c r="KM116">
        <v>739</v>
      </c>
      <c r="KO116" t="s">
        <v>119</v>
      </c>
      <c r="KP116">
        <v>7.1418504697593399E-4</v>
      </c>
      <c r="KQ116">
        <v>10675965</v>
      </c>
      <c r="KR116">
        <v>903</v>
      </c>
      <c r="KT116" t="s">
        <v>119</v>
      </c>
      <c r="KU116">
        <v>7.1493667899020195E-4</v>
      </c>
      <c r="KV116">
        <v>8905396</v>
      </c>
      <c r="KW116">
        <v>1003</v>
      </c>
    </row>
    <row r="117" spans="1:309" x14ac:dyDescent="0.25">
      <c r="A117" t="s">
        <v>137</v>
      </c>
      <c r="B117">
        <v>7.6085962926445599E-4</v>
      </c>
      <c r="C117">
        <v>1524687</v>
      </c>
      <c r="D117">
        <v>478</v>
      </c>
      <c r="F117" t="s">
        <v>119</v>
      </c>
      <c r="G117">
        <v>7.9741034666519798E-4</v>
      </c>
      <c r="H117">
        <v>3317251</v>
      </c>
      <c r="I117">
        <v>1019</v>
      </c>
      <c r="K117" t="s">
        <v>119</v>
      </c>
      <c r="L117">
        <v>7.9841597013159996E-4</v>
      </c>
      <c r="M117">
        <v>2981943</v>
      </c>
      <c r="N117">
        <v>889</v>
      </c>
      <c r="P117" t="s">
        <v>137</v>
      </c>
      <c r="Q117">
        <v>7.6468689183082001E-4</v>
      </c>
      <c r="R117">
        <v>1535709</v>
      </c>
      <c r="S117">
        <v>480</v>
      </c>
      <c r="U117" t="s">
        <v>137</v>
      </c>
      <c r="V117">
        <v>7.5755298303227796E-4</v>
      </c>
      <c r="W117">
        <v>1479922</v>
      </c>
      <c r="X117">
        <v>478</v>
      </c>
      <c r="Z117" t="s">
        <v>137</v>
      </c>
      <c r="AA117">
        <v>7.5048246477658095E-4</v>
      </c>
      <c r="AB117">
        <v>1448765</v>
      </c>
      <c r="AC117">
        <v>478</v>
      </c>
      <c r="AE117" t="s">
        <v>137</v>
      </c>
      <c r="AF117">
        <v>7.5627211663422495E-4</v>
      </c>
      <c r="AG117">
        <v>1115840</v>
      </c>
      <c r="AH117">
        <v>318</v>
      </c>
      <c r="AJ117" t="s">
        <v>137</v>
      </c>
      <c r="AK117">
        <v>7.5953028845568199E-4</v>
      </c>
      <c r="AL117">
        <v>1082639</v>
      </c>
      <c r="AM117">
        <v>323</v>
      </c>
      <c r="AO117" t="s">
        <v>137</v>
      </c>
      <c r="AP117">
        <v>7.6514106218825801E-4</v>
      </c>
      <c r="AQ117">
        <v>1666725</v>
      </c>
      <c r="AR117">
        <v>320</v>
      </c>
      <c r="AT117" t="s">
        <v>134</v>
      </c>
      <c r="AU117">
        <v>8.5464765730433503E-4</v>
      </c>
      <c r="AV117">
        <v>6598844</v>
      </c>
      <c r="AW117">
        <v>967</v>
      </c>
      <c r="AY117" t="s">
        <v>134</v>
      </c>
      <c r="AZ117">
        <v>8.4987652715471805E-4</v>
      </c>
      <c r="BA117">
        <v>5769932</v>
      </c>
      <c r="BB117">
        <v>788</v>
      </c>
      <c r="BD117" t="s">
        <v>134</v>
      </c>
      <c r="BE117">
        <v>8.4553472116896005E-4</v>
      </c>
      <c r="BF117">
        <v>7219618</v>
      </c>
      <c r="BG117">
        <v>960</v>
      </c>
      <c r="BI117" t="s">
        <v>134</v>
      </c>
      <c r="BJ117">
        <v>8.3693406540503697E-4</v>
      </c>
      <c r="BK117">
        <v>7217510</v>
      </c>
      <c r="BL117">
        <v>963</v>
      </c>
      <c r="BN117" t="s">
        <v>132</v>
      </c>
      <c r="BO117">
        <v>7.3381758895436997E-4</v>
      </c>
      <c r="BP117">
        <v>2176745</v>
      </c>
      <c r="BQ117">
        <v>176</v>
      </c>
      <c r="BS117" t="s">
        <v>132</v>
      </c>
      <c r="BT117">
        <v>7.3436423857713997E-4</v>
      </c>
      <c r="BU117">
        <v>2301989</v>
      </c>
      <c r="BV117">
        <v>177</v>
      </c>
      <c r="BX117" t="s">
        <v>132</v>
      </c>
      <c r="BY117">
        <v>7.2772933307662204E-4</v>
      </c>
      <c r="BZ117">
        <v>2496911</v>
      </c>
      <c r="CA117">
        <v>181</v>
      </c>
      <c r="CC117" t="s">
        <v>132</v>
      </c>
      <c r="CD117">
        <v>7.3162126489496697E-4</v>
      </c>
      <c r="CE117">
        <v>3997813</v>
      </c>
      <c r="CF117">
        <v>335</v>
      </c>
      <c r="CH117" t="s">
        <v>132</v>
      </c>
      <c r="CI117">
        <v>7.3085811478300399E-4</v>
      </c>
      <c r="CJ117">
        <v>2571199</v>
      </c>
      <c r="CK117">
        <v>178</v>
      </c>
      <c r="CM117" t="s">
        <v>132</v>
      </c>
      <c r="CN117">
        <v>7.3128436078205702E-4</v>
      </c>
      <c r="CO117">
        <v>2790057</v>
      </c>
      <c r="CP117">
        <v>179</v>
      </c>
      <c r="CR117" t="s">
        <v>132</v>
      </c>
      <c r="CS117">
        <v>7.3434959267575496E-4</v>
      </c>
      <c r="CT117">
        <v>2755539</v>
      </c>
      <c r="CU117">
        <v>177</v>
      </c>
      <c r="CW117" t="s">
        <v>132</v>
      </c>
      <c r="CX117">
        <v>7.34508322109313E-4</v>
      </c>
      <c r="CY117">
        <v>2867536</v>
      </c>
      <c r="CZ117">
        <v>179</v>
      </c>
      <c r="DB117" t="s">
        <v>132</v>
      </c>
      <c r="DC117">
        <v>7.3447750405687196E-4</v>
      </c>
      <c r="DD117">
        <v>3196477</v>
      </c>
      <c r="DE117">
        <v>176</v>
      </c>
      <c r="DG117" t="s">
        <v>132</v>
      </c>
      <c r="DH117">
        <v>7.3386232884401295E-4</v>
      </c>
      <c r="DI117">
        <v>3248174</v>
      </c>
      <c r="DJ117">
        <v>176</v>
      </c>
      <c r="DL117" t="s">
        <v>130</v>
      </c>
      <c r="DM117">
        <v>7.4363974714256801E-4</v>
      </c>
      <c r="DN117">
        <v>15227000</v>
      </c>
      <c r="DO117">
        <v>1505</v>
      </c>
      <c r="DQ117" t="s">
        <v>132</v>
      </c>
      <c r="DR117">
        <v>7.3442323478131798E-4</v>
      </c>
      <c r="DS117">
        <v>3675190</v>
      </c>
      <c r="DT117">
        <v>294</v>
      </c>
      <c r="DV117" t="s">
        <v>131</v>
      </c>
      <c r="DW117">
        <v>8.4799309407974097E-4</v>
      </c>
      <c r="DX117">
        <v>14520787</v>
      </c>
      <c r="DY117">
        <v>1494</v>
      </c>
      <c r="EA117" t="s">
        <v>131</v>
      </c>
      <c r="EB117">
        <v>8.3056469842959703E-4</v>
      </c>
      <c r="EC117">
        <v>15894400</v>
      </c>
      <c r="ED117">
        <v>1445</v>
      </c>
      <c r="EF117" t="s">
        <v>131</v>
      </c>
      <c r="EG117">
        <v>8.3097112077682095E-4</v>
      </c>
      <c r="EH117">
        <v>17021043</v>
      </c>
      <c r="EI117">
        <v>1525</v>
      </c>
      <c r="EK117" t="s">
        <v>131</v>
      </c>
      <c r="EL117">
        <v>8.2544631193878304E-4</v>
      </c>
      <c r="EM117">
        <v>17638772</v>
      </c>
      <c r="EN117">
        <v>1511</v>
      </c>
      <c r="EP117" t="s">
        <v>131</v>
      </c>
      <c r="EQ117">
        <v>8.2131862537382003E-4</v>
      </c>
      <c r="ER117">
        <v>18582472</v>
      </c>
      <c r="ES117">
        <v>1524</v>
      </c>
      <c r="EU117" t="s">
        <v>130</v>
      </c>
      <c r="EV117">
        <v>7.60356970166522E-4</v>
      </c>
      <c r="EW117">
        <v>21569433</v>
      </c>
      <c r="EX117">
        <v>1636</v>
      </c>
      <c r="EZ117" t="s">
        <v>130</v>
      </c>
      <c r="FA117">
        <v>7.66251044024137E-4</v>
      </c>
      <c r="FB117">
        <v>22564957</v>
      </c>
      <c r="FC117">
        <v>1639</v>
      </c>
      <c r="FE117" t="s">
        <v>130</v>
      </c>
      <c r="FF117">
        <v>7.7554863063667497E-4</v>
      </c>
      <c r="FG117">
        <v>23227802</v>
      </c>
      <c r="FH117">
        <v>1595</v>
      </c>
      <c r="FJ117" t="s">
        <v>130</v>
      </c>
      <c r="FK117">
        <v>7.8319609248645003E-4</v>
      </c>
      <c r="FL117">
        <v>24313237</v>
      </c>
      <c r="FM117">
        <v>1619</v>
      </c>
      <c r="FO117" t="s">
        <v>128</v>
      </c>
      <c r="FP117">
        <v>7.2732792921910297E-4</v>
      </c>
      <c r="FQ117">
        <v>22068950</v>
      </c>
      <c r="FR117">
        <v>1398</v>
      </c>
      <c r="FT117" t="s">
        <v>128</v>
      </c>
      <c r="FU117">
        <v>7.1815761707900603E-4</v>
      </c>
      <c r="FV117">
        <v>18997525</v>
      </c>
      <c r="FW117">
        <v>1117</v>
      </c>
      <c r="FY117" t="s">
        <v>128</v>
      </c>
      <c r="FZ117">
        <v>7.2480234105916602E-4</v>
      </c>
      <c r="GA117">
        <v>17794474</v>
      </c>
      <c r="GB117">
        <v>1118</v>
      </c>
      <c r="GD117" t="s">
        <v>128</v>
      </c>
      <c r="GE117">
        <v>7.3110370371957001E-4</v>
      </c>
      <c r="GF117">
        <v>13992006</v>
      </c>
      <c r="GG117">
        <v>965</v>
      </c>
      <c r="GI117" t="s">
        <v>127</v>
      </c>
      <c r="GJ117">
        <v>7.5170601524349298E-4</v>
      </c>
      <c r="GK117">
        <v>16394816</v>
      </c>
      <c r="GL117">
        <v>1347</v>
      </c>
      <c r="GN117" t="s">
        <v>127</v>
      </c>
      <c r="GO117">
        <v>7.48365317385899E-4</v>
      </c>
      <c r="GP117">
        <v>16947653</v>
      </c>
      <c r="GQ117">
        <v>1342</v>
      </c>
      <c r="GS117" t="s">
        <v>124</v>
      </c>
      <c r="GT117">
        <v>3.7526889910783501E-3</v>
      </c>
      <c r="GU117">
        <v>41733561</v>
      </c>
      <c r="GV117">
        <v>2374</v>
      </c>
      <c r="GX117" t="s">
        <v>124</v>
      </c>
      <c r="GY117">
        <v>3.80461818393677E-3</v>
      </c>
      <c r="GZ117">
        <v>40503356</v>
      </c>
      <c r="HA117">
        <v>2378</v>
      </c>
      <c r="HC117" t="s">
        <v>124</v>
      </c>
      <c r="HD117">
        <v>3.8718778051430201E-3</v>
      </c>
      <c r="HE117">
        <v>40865561</v>
      </c>
      <c r="HF117">
        <v>2263</v>
      </c>
      <c r="HH117" t="s">
        <v>124</v>
      </c>
      <c r="HI117">
        <v>3.9732134037537897E-3</v>
      </c>
      <c r="HJ117">
        <v>38305604</v>
      </c>
      <c r="HK117">
        <v>2237</v>
      </c>
      <c r="HM117" t="s">
        <v>124</v>
      </c>
      <c r="HN117">
        <v>3.8226810278401001E-3</v>
      </c>
      <c r="HO117">
        <v>39589427</v>
      </c>
      <c r="HP117">
        <v>2188</v>
      </c>
      <c r="HR117" t="s">
        <v>122</v>
      </c>
      <c r="HS117">
        <v>9.6078223051743801E-4</v>
      </c>
      <c r="HT117">
        <v>21556678</v>
      </c>
      <c r="HU117">
        <v>2083</v>
      </c>
      <c r="HW117" t="s">
        <v>121</v>
      </c>
      <c r="HX117">
        <v>7.3229460044311101E-4</v>
      </c>
      <c r="HY117">
        <v>12787737</v>
      </c>
      <c r="HZ117">
        <v>817</v>
      </c>
      <c r="IB117" t="s">
        <v>121</v>
      </c>
      <c r="IC117">
        <v>7.3197520179612403E-4</v>
      </c>
      <c r="ID117">
        <v>13100422</v>
      </c>
      <c r="IE117">
        <v>826</v>
      </c>
      <c r="IG117" t="s">
        <v>121</v>
      </c>
      <c r="IH117">
        <v>7.3784011115935204E-4</v>
      </c>
      <c r="II117">
        <v>11202837</v>
      </c>
      <c r="IJ117">
        <v>657</v>
      </c>
      <c r="IL117" t="s">
        <v>121</v>
      </c>
      <c r="IM117">
        <v>7.3444766096668898E-4</v>
      </c>
      <c r="IN117">
        <v>7588609</v>
      </c>
      <c r="IO117">
        <v>479</v>
      </c>
      <c r="IQ117" t="s">
        <v>121</v>
      </c>
      <c r="IR117">
        <v>7.3795021614786005E-4</v>
      </c>
      <c r="IS117">
        <v>10743986</v>
      </c>
      <c r="IT117">
        <v>650</v>
      </c>
      <c r="IV117" t="s">
        <v>121</v>
      </c>
      <c r="IW117">
        <v>7.2713587441444998E-4</v>
      </c>
      <c r="IX117">
        <v>10298514</v>
      </c>
      <c r="IY117">
        <v>650</v>
      </c>
      <c r="JA117" t="s">
        <v>121</v>
      </c>
      <c r="JB117">
        <v>7.2774668927414105E-4</v>
      </c>
      <c r="JC117">
        <v>10546533</v>
      </c>
      <c r="JD117">
        <v>650</v>
      </c>
      <c r="JF117" t="s">
        <v>121</v>
      </c>
      <c r="JG117">
        <v>7.2979964155187504E-4</v>
      </c>
      <c r="JH117">
        <v>10233104</v>
      </c>
      <c r="JI117">
        <v>654</v>
      </c>
      <c r="JK117" t="s">
        <v>121</v>
      </c>
      <c r="JL117">
        <v>7.3295301493734102E-4</v>
      </c>
      <c r="JM117">
        <v>10434819</v>
      </c>
      <c r="JN117">
        <v>791</v>
      </c>
      <c r="JP117" t="s">
        <v>121</v>
      </c>
      <c r="JQ117">
        <v>7.3411391560621801E-4</v>
      </c>
      <c r="JR117">
        <v>10241749</v>
      </c>
      <c r="JS117">
        <v>651</v>
      </c>
      <c r="JU117" t="s">
        <v>121</v>
      </c>
      <c r="JV117">
        <v>7.3391181361528405E-4</v>
      </c>
      <c r="JW117">
        <v>10352352</v>
      </c>
      <c r="JX117">
        <v>657</v>
      </c>
      <c r="JZ117" t="s">
        <v>121</v>
      </c>
      <c r="KA117">
        <v>7.1920695391038505E-4</v>
      </c>
      <c r="KB117">
        <v>8212489</v>
      </c>
      <c r="KC117">
        <v>641</v>
      </c>
      <c r="KE117" t="s">
        <v>120</v>
      </c>
      <c r="KF117">
        <v>7.3418941579944403E-4</v>
      </c>
      <c r="KG117">
        <v>14324605</v>
      </c>
      <c r="KH117">
        <v>1266</v>
      </c>
      <c r="KJ117" t="s">
        <v>120</v>
      </c>
      <c r="KK117">
        <v>7.3466482552279303E-4</v>
      </c>
      <c r="KL117">
        <v>14470775</v>
      </c>
      <c r="KM117">
        <v>1268</v>
      </c>
      <c r="KO117" t="s">
        <v>120</v>
      </c>
      <c r="KP117">
        <v>7.3811204917514201E-4</v>
      </c>
      <c r="KQ117">
        <v>13220184</v>
      </c>
      <c r="KR117">
        <v>1204</v>
      </c>
      <c r="KT117" t="s">
        <v>120</v>
      </c>
      <c r="KU117">
        <v>7.3951751193698497E-4</v>
      </c>
      <c r="KV117">
        <v>15139959</v>
      </c>
      <c r="KW117">
        <v>1610</v>
      </c>
    </row>
    <row r="118" spans="1:309" x14ac:dyDescent="0.25">
      <c r="A118" t="s">
        <v>138</v>
      </c>
      <c r="B118">
        <v>7.6411402174495098E-4</v>
      </c>
      <c r="C118">
        <v>2064204</v>
      </c>
      <c r="D118">
        <v>461</v>
      </c>
      <c r="F118" t="s">
        <v>124</v>
      </c>
      <c r="G118">
        <v>1.4207884784331101E-3</v>
      </c>
      <c r="H118">
        <v>5456857</v>
      </c>
      <c r="I118">
        <v>1472</v>
      </c>
      <c r="K118" t="s">
        <v>124</v>
      </c>
      <c r="L118">
        <v>1.37011452438425E-3</v>
      </c>
      <c r="M118">
        <v>5484123</v>
      </c>
      <c r="N118">
        <v>1626</v>
      </c>
      <c r="P118" t="s">
        <v>138</v>
      </c>
      <c r="Q118">
        <v>7.6724789078257095E-4</v>
      </c>
      <c r="R118">
        <v>2027175</v>
      </c>
      <c r="S118">
        <v>456</v>
      </c>
      <c r="U118" t="s">
        <v>138</v>
      </c>
      <c r="V118">
        <v>7.6032421796644204E-4</v>
      </c>
      <c r="W118">
        <v>2478854</v>
      </c>
      <c r="X118">
        <v>611</v>
      </c>
      <c r="Z118" t="s">
        <v>138</v>
      </c>
      <c r="AA118">
        <v>7.5439770168619295E-4</v>
      </c>
      <c r="AB118">
        <v>2528168</v>
      </c>
      <c r="AC118">
        <v>609</v>
      </c>
      <c r="AE118" t="s">
        <v>138</v>
      </c>
      <c r="AF118">
        <v>7.5949827031769504E-4</v>
      </c>
      <c r="AG118">
        <v>3131518</v>
      </c>
      <c r="AH118">
        <v>764</v>
      </c>
      <c r="AJ118" t="s">
        <v>138</v>
      </c>
      <c r="AK118">
        <v>7.62641150650553E-4</v>
      </c>
      <c r="AL118">
        <v>3196742</v>
      </c>
      <c r="AM118">
        <v>768</v>
      </c>
      <c r="AO118" t="s">
        <v>138</v>
      </c>
      <c r="AP118">
        <v>7.9505481207352801E-4</v>
      </c>
      <c r="AQ118">
        <v>5058010</v>
      </c>
      <c r="AR118">
        <v>768</v>
      </c>
      <c r="AT118" t="s">
        <v>135</v>
      </c>
      <c r="AU118">
        <v>7.5265593697607504E-4</v>
      </c>
      <c r="AV118">
        <v>4562716</v>
      </c>
      <c r="AW118">
        <v>673</v>
      </c>
      <c r="AY118" t="s">
        <v>135</v>
      </c>
      <c r="AZ118">
        <v>7.5106053655062501E-4</v>
      </c>
      <c r="BA118">
        <v>5071151</v>
      </c>
      <c r="BB118">
        <v>824</v>
      </c>
      <c r="BD118" t="s">
        <v>135</v>
      </c>
      <c r="BE118">
        <v>7.5142947444181197E-4</v>
      </c>
      <c r="BF118">
        <v>5505261</v>
      </c>
      <c r="BG118">
        <v>823</v>
      </c>
      <c r="BI118" t="s">
        <v>135</v>
      </c>
      <c r="BJ118">
        <v>7.4431912258025098E-4</v>
      </c>
      <c r="BK118">
        <v>5598506</v>
      </c>
      <c r="BL118">
        <v>822</v>
      </c>
      <c r="BN118" t="s">
        <v>133</v>
      </c>
      <c r="BO118">
        <v>7.5098562417628295E-4</v>
      </c>
      <c r="BP118">
        <v>5859238</v>
      </c>
      <c r="BQ118">
        <v>912</v>
      </c>
      <c r="BS118" t="s">
        <v>133</v>
      </c>
      <c r="BT118">
        <v>7.4143012739958801E-4</v>
      </c>
      <c r="BU118">
        <v>3592155</v>
      </c>
      <c r="BV118">
        <v>579</v>
      </c>
      <c r="BX118" t="s">
        <v>133</v>
      </c>
      <c r="BY118">
        <v>8.1957873032857296E-4</v>
      </c>
      <c r="BZ118">
        <v>5393413</v>
      </c>
      <c r="CA118">
        <v>576</v>
      </c>
      <c r="CC118" t="s">
        <v>133</v>
      </c>
      <c r="CD118">
        <v>7.6069744375519899E-4</v>
      </c>
      <c r="CE118">
        <v>5240245</v>
      </c>
      <c r="CF118">
        <v>577</v>
      </c>
      <c r="CH118" t="s">
        <v>133</v>
      </c>
      <c r="CI118">
        <v>7.39122280363224E-4</v>
      </c>
      <c r="CJ118">
        <v>5347804</v>
      </c>
      <c r="CK118">
        <v>498</v>
      </c>
      <c r="CM118" t="s">
        <v>133</v>
      </c>
      <c r="CN118">
        <v>7.34063392211214E-4</v>
      </c>
      <c r="CO118">
        <v>1327400</v>
      </c>
      <c r="CP118">
        <v>165</v>
      </c>
      <c r="CR118" t="s">
        <v>133</v>
      </c>
      <c r="CS118">
        <v>7.3697962640106201E-4</v>
      </c>
      <c r="CT118">
        <v>7348123</v>
      </c>
      <c r="CU118">
        <v>669</v>
      </c>
      <c r="CW118" t="s">
        <v>133</v>
      </c>
      <c r="CX118">
        <v>7.3947902984840004E-4</v>
      </c>
      <c r="CY118">
        <v>7662180</v>
      </c>
      <c r="CZ118">
        <v>678</v>
      </c>
      <c r="DB118" t="s">
        <v>133</v>
      </c>
      <c r="DC118">
        <v>7.3634682652856198E-4</v>
      </c>
      <c r="DD118">
        <v>7072757</v>
      </c>
      <c r="DE118">
        <v>672</v>
      </c>
      <c r="DG118" t="s">
        <v>133</v>
      </c>
      <c r="DH118">
        <v>7.3466177089541896E-4</v>
      </c>
      <c r="DI118">
        <v>7636313</v>
      </c>
      <c r="DJ118">
        <v>673</v>
      </c>
      <c r="DL118" t="s">
        <v>131</v>
      </c>
      <c r="DM118">
        <v>8.18522544033429E-4</v>
      </c>
      <c r="DN118">
        <v>14369155</v>
      </c>
      <c r="DO118">
        <v>1419</v>
      </c>
      <c r="DQ118" t="s">
        <v>133</v>
      </c>
      <c r="DR118">
        <v>7.3655314864738599E-4</v>
      </c>
      <c r="DS118">
        <v>7409782</v>
      </c>
      <c r="DT118">
        <v>646</v>
      </c>
      <c r="DV118" t="s">
        <v>132</v>
      </c>
      <c r="DW118">
        <v>7.3903966578960903E-4</v>
      </c>
      <c r="DX118">
        <v>2963146</v>
      </c>
      <c r="DY118">
        <v>301</v>
      </c>
      <c r="EA118" t="s">
        <v>132</v>
      </c>
      <c r="EB118">
        <v>7.2990013987291903E-4</v>
      </c>
      <c r="EC118">
        <v>544683</v>
      </c>
      <c r="ED118">
        <v>129</v>
      </c>
      <c r="EF118" t="s">
        <v>132</v>
      </c>
      <c r="EG118">
        <v>7.2695318544029096E-4</v>
      </c>
      <c r="EH118">
        <v>3826967</v>
      </c>
      <c r="EI118">
        <v>308</v>
      </c>
      <c r="EK118" t="s">
        <v>132</v>
      </c>
      <c r="EL118">
        <v>7.2698261740559197E-4</v>
      </c>
      <c r="EM118">
        <v>566679</v>
      </c>
      <c r="EN118">
        <v>131</v>
      </c>
      <c r="EP118" t="s">
        <v>132</v>
      </c>
      <c r="EQ118">
        <v>7.2066042175978804E-4</v>
      </c>
      <c r="ER118">
        <v>1591379</v>
      </c>
      <c r="ES118">
        <v>283</v>
      </c>
      <c r="EU118" t="s">
        <v>131</v>
      </c>
      <c r="EV118">
        <v>8.1533785225446998E-4</v>
      </c>
      <c r="EW118">
        <v>21472956</v>
      </c>
      <c r="EX118">
        <v>1643</v>
      </c>
      <c r="EZ118" t="s">
        <v>131</v>
      </c>
      <c r="FA118">
        <v>8.1653369751039095E-4</v>
      </c>
      <c r="FB118">
        <v>22377159</v>
      </c>
      <c r="FC118">
        <v>1631</v>
      </c>
      <c r="FE118" t="s">
        <v>131</v>
      </c>
      <c r="FF118">
        <v>8.16890754727868E-4</v>
      </c>
      <c r="FG118">
        <v>23040351</v>
      </c>
      <c r="FH118">
        <v>1657</v>
      </c>
      <c r="FJ118" t="s">
        <v>131</v>
      </c>
      <c r="FK118">
        <v>8.1535099388231201E-4</v>
      </c>
      <c r="FL118">
        <v>24382615</v>
      </c>
      <c r="FM118">
        <v>1750</v>
      </c>
      <c r="FO118" t="s">
        <v>129</v>
      </c>
      <c r="FP118">
        <v>7.2989295983946702E-4</v>
      </c>
      <c r="FQ118">
        <v>14222038</v>
      </c>
      <c r="FR118">
        <v>943</v>
      </c>
      <c r="FT118" t="s">
        <v>129</v>
      </c>
      <c r="FU118">
        <v>7.2065507090105798E-4</v>
      </c>
      <c r="FV118">
        <v>15614620</v>
      </c>
      <c r="FW118">
        <v>1105</v>
      </c>
      <c r="FY118" t="s">
        <v>129</v>
      </c>
      <c r="FZ118">
        <v>7.2771404059589803E-4</v>
      </c>
      <c r="GA118">
        <v>16030170</v>
      </c>
      <c r="GB118">
        <v>1248</v>
      </c>
      <c r="GD118" t="s">
        <v>129</v>
      </c>
      <c r="GE118">
        <v>7.3468491388215104E-4</v>
      </c>
      <c r="GF118">
        <v>12598973</v>
      </c>
      <c r="GG118">
        <v>1093</v>
      </c>
      <c r="GI118" t="s">
        <v>128</v>
      </c>
      <c r="GJ118">
        <v>7.3943576142561005E-4</v>
      </c>
      <c r="GK118">
        <v>15697727</v>
      </c>
      <c r="GL118">
        <v>1115</v>
      </c>
      <c r="GN118" t="s">
        <v>128</v>
      </c>
      <c r="GO118">
        <v>7.3588078302928297E-4</v>
      </c>
      <c r="GP118">
        <v>16211625</v>
      </c>
      <c r="GQ118">
        <v>1118</v>
      </c>
      <c r="GS118" t="s">
        <v>125</v>
      </c>
      <c r="GT118">
        <v>7.6321928637386005E-4</v>
      </c>
      <c r="GU118">
        <v>22717380</v>
      </c>
      <c r="GV118">
        <v>1766</v>
      </c>
      <c r="GX118" t="s">
        <v>125</v>
      </c>
      <c r="GY118">
        <v>7.6217294741618303E-4</v>
      </c>
      <c r="GZ118">
        <v>22005735</v>
      </c>
      <c r="HA118">
        <v>1768</v>
      </c>
      <c r="HC118" t="s">
        <v>125</v>
      </c>
      <c r="HD118">
        <v>7.6275769780140897E-4</v>
      </c>
      <c r="HE118">
        <v>21874733</v>
      </c>
      <c r="HF118">
        <v>1604</v>
      </c>
      <c r="HH118" t="s">
        <v>125</v>
      </c>
      <c r="HI118">
        <v>7.7429235466052295E-4</v>
      </c>
      <c r="HJ118">
        <v>19766420</v>
      </c>
      <c r="HK118">
        <v>1404</v>
      </c>
      <c r="HM118" t="s">
        <v>125</v>
      </c>
      <c r="HN118">
        <v>7.7150200400833595E-4</v>
      </c>
      <c r="HO118">
        <v>21450436</v>
      </c>
      <c r="HP118">
        <v>1549</v>
      </c>
      <c r="HR118" t="s">
        <v>123</v>
      </c>
      <c r="HS118">
        <v>7.4545374608057501E-4</v>
      </c>
      <c r="HT118">
        <v>14558217</v>
      </c>
      <c r="HU118">
        <v>1454</v>
      </c>
      <c r="HW118" t="s">
        <v>122</v>
      </c>
      <c r="HX118">
        <v>9.4230396142595005E-4</v>
      </c>
      <c r="HY118">
        <v>23026457</v>
      </c>
      <c r="HZ118">
        <v>1972</v>
      </c>
      <c r="IB118" t="s">
        <v>122</v>
      </c>
      <c r="IC118">
        <v>9.4460928350308896E-4</v>
      </c>
      <c r="ID118">
        <v>23191879</v>
      </c>
      <c r="IE118">
        <v>1951</v>
      </c>
      <c r="IG118" t="s">
        <v>122</v>
      </c>
      <c r="IH118">
        <v>9.6314671556893495E-4</v>
      </c>
      <c r="II118">
        <v>20984551</v>
      </c>
      <c r="IJ118">
        <v>1766</v>
      </c>
      <c r="IL118" t="s">
        <v>122</v>
      </c>
      <c r="IM118">
        <v>9.6982842288893204E-4</v>
      </c>
      <c r="IN118">
        <v>19832784</v>
      </c>
      <c r="IO118">
        <v>1826</v>
      </c>
      <c r="IQ118" t="s">
        <v>122</v>
      </c>
      <c r="IR118">
        <v>9.6878595125256099E-4</v>
      </c>
      <c r="IS118">
        <v>20642817</v>
      </c>
      <c r="IT118">
        <v>1812</v>
      </c>
      <c r="IV118" t="s">
        <v>122</v>
      </c>
      <c r="IW118">
        <v>9.5733336334378897E-4</v>
      </c>
      <c r="IX118">
        <v>19845080</v>
      </c>
      <c r="IY118">
        <v>1743</v>
      </c>
      <c r="JA118" t="s">
        <v>122</v>
      </c>
      <c r="JB118">
        <v>9.6370454375242201E-4</v>
      </c>
      <c r="JC118">
        <v>19792603</v>
      </c>
      <c r="JD118">
        <v>1727</v>
      </c>
      <c r="JF118" t="s">
        <v>122</v>
      </c>
      <c r="JG118">
        <v>9.6466591237313599E-4</v>
      </c>
      <c r="JH118">
        <v>19570022</v>
      </c>
      <c r="JI118">
        <v>1884</v>
      </c>
      <c r="JK118" t="s">
        <v>122</v>
      </c>
      <c r="JL118">
        <v>9.5493225017926904E-4</v>
      </c>
      <c r="JM118">
        <v>18626471</v>
      </c>
      <c r="JN118">
        <v>1946</v>
      </c>
      <c r="JP118" t="s">
        <v>122</v>
      </c>
      <c r="JQ118">
        <v>9.77956523364726E-4</v>
      </c>
      <c r="JR118">
        <v>19620762</v>
      </c>
      <c r="JS118">
        <v>1944</v>
      </c>
      <c r="JU118" t="s">
        <v>122</v>
      </c>
      <c r="JV118">
        <v>9.7888751550931005E-4</v>
      </c>
      <c r="JW118">
        <v>19744176</v>
      </c>
      <c r="JX118">
        <v>1923</v>
      </c>
      <c r="JZ118" t="s">
        <v>122</v>
      </c>
      <c r="KA118">
        <v>7.5607820378905896E-4</v>
      </c>
      <c r="KB118">
        <v>15745188</v>
      </c>
      <c r="KC118">
        <v>1788</v>
      </c>
      <c r="KE118" t="s">
        <v>121</v>
      </c>
      <c r="KF118">
        <v>7.2503178633909302E-4</v>
      </c>
      <c r="KG118">
        <v>10975971</v>
      </c>
      <c r="KH118">
        <v>681</v>
      </c>
      <c r="KJ118" t="s">
        <v>121</v>
      </c>
      <c r="KK118">
        <v>7.2500289546837402E-4</v>
      </c>
      <c r="KL118">
        <v>11961427</v>
      </c>
      <c r="KM118">
        <v>915</v>
      </c>
      <c r="KO118" t="s">
        <v>121</v>
      </c>
      <c r="KP118">
        <v>7.2774337681547703E-4</v>
      </c>
      <c r="KQ118">
        <v>11224356</v>
      </c>
      <c r="KR118">
        <v>771</v>
      </c>
      <c r="KT118" t="s">
        <v>121</v>
      </c>
      <c r="KU118">
        <v>7.2817736662685202E-4</v>
      </c>
      <c r="KV118">
        <v>7590998</v>
      </c>
      <c r="KW118">
        <v>604</v>
      </c>
    </row>
    <row r="119" spans="1:309" x14ac:dyDescent="0.25">
      <c r="A119" t="s">
        <v>139</v>
      </c>
      <c r="B119">
        <v>7.6926341687399698E-4</v>
      </c>
      <c r="C119">
        <v>2577153</v>
      </c>
      <c r="D119">
        <v>745</v>
      </c>
      <c r="F119" t="s">
        <v>125</v>
      </c>
      <c r="G119">
        <v>7.6674426303072402E-4</v>
      </c>
      <c r="H119">
        <v>3563259</v>
      </c>
      <c r="I119">
        <v>764</v>
      </c>
      <c r="K119" t="s">
        <v>125</v>
      </c>
      <c r="L119">
        <v>7.6913024099060695E-4</v>
      </c>
      <c r="M119">
        <v>4313434</v>
      </c>
      <c r="N119">
        <v>1182</v>
      </c>
      <c r="P119" t="s">
        <v>139</v>
      </c>
      <c r="Q119">
        <v>7.6810952127316602E-4</v>
      </c>
      <c r="R119">
        <v>2525157</v>
      </c>
      <c r="S119">
        <v>735</v>
      </c>
      <c r="U119" t="s">
        <v>139</v>
      </c>
      <c r="V119">
        <v>7.63030457618746E-4</v>
      </c>
      <c r="W119">
        <v>2593090</v>
      </c>
      <c r="X119">
        <v>731</v>
      </c>
      <c r="Z119" t="s">
        <v>139</v>
      </c>
      <c r="AA119">
        <v>7.5490243439815298E-4</v>
      </c>
      <c r="AB119">
        <v>2724377</v>
      </c>
      <c r="AC119">
        <v>831</v>
      </c>
      <c r="AE119" t="s">
        <v>139</v>
      </c>
      <c r="AF119">
        <v>7.6014868223835803E-4</v>
      </c>
      <c r="AG119">
        <v>2817426</v>
      </c>
      <c r="AH119">
        <v>723</v>
      </c>
      <c r="AJ119" t="s">
        <v>139</v>
      </c>
      <c r="AK119">
        <v>7.6301928203468497E-4</v>
      </c>
      <c r="AL119">
        <v>2871519</v>
      </c>
      <c r="AM119">
        <v>722</v>
      </c>
      <c r="AO119" t="s">
        <v>139</v>
      </c>
      <c r="AP119">
        <v>7.6516577932473305E-4</v>
      </c>
      <c r="AQ119">
        <v>4625062</v>
      </c>
      <c r="AR119">
        <v>722</v>
      </c>
      <c r="AT119" t="s">
        <v>136</v>
      </c>
      <c r="AU119">
        <v>4.0342577474198798E-3</v>
      </c>
      <c r="AV119">
        <v>14480405</v>
      </c>
      <c r="AW119">
        <v>1750</v>
      </c>
      <c r="AY119" t="s">
        <v>136</v>
      </c>
      <c r="AZ119">
        <v>4.2726056088804596E-3</v>
      </c>
      <c r="BA119">
        <v>14767718</v>
      </c>
      <c r="BB119">
        <v>1764</v>
      </c>
      <c r="BD119" t="s">
        <v>136</v>
      </c>
      <c r="BE119">
        <v>4.0647074283503897E-3</v>
      </c>
      <c r="BF119">
        <v>15785208</v>
      </c>
      <c r="BG119">
        <v>1763</v>
      </c>
      <c r="BI119" t="s">
        <v>136</v>
      </c>
      <c r="BJ119">
        <v>4.2484035060079304E-3</v>
      </c>
      <c r="BK119">
        <v>16094964</v>
      </c>
      <c r="BL119">
        <v>1753</v>
      </c>
      <c r="BN119" t="s">
        <v>134</v>
      </c>
      <c r="BO119">
        <v>8.2424979051548097E-4</v>
      </c>
      <c r="BP119">
        <v>7431067</v>
      </c>
      <c r="BQ119">
        <v>958</v>
      </c>
      <c r="BS119" t="s">
        <v>134</v>
      </c>
      <c r="BT119">
        <v>8.1977036793628197E-4</v>
      </c>
      <c r="BU119">
        <v>8263056</v>
      </c>
      <c r="BV119">
        <v>1087</v>
      </c>
      <c r="BX119" t="s">
        <v>134</v>
      </c>
      <c r="BY119">
        <v>8.0909075900035003E-4</v>
      </c>
      <c r="BZ119">
        <v>9087367</v>
      </c>
      <c r="CA119">
        <v>1098</v>
      </c>
      <c r="CC119" t="s">
        <v>134</v>
      </c>
      <c r="CD119">
        <v>8.1250097424514296E-4</v>
      </c>
      <c r="CE119">
        <v>9365851</v>
      </c>
      <c r="CF119">
        <v>1227</v>
      </c>
      <c r="CH119" t="s">
        <v>134</v>
      </c>
      <c r="CI119">
        <v>8.1164533478580905E-4</v>
      </c>
      <c r="CJ119">
        <v>9936057</v>
      </c>
      <c r="CK119">
        <v>1295</v>
      </c>
      <c r="CM119" t="s">
        <v>134</v>
      </c>
      <c r="CN119">
        <v>8.0771615748243897E-4</v>
      </c>
      <c r="CO119">
        <v>10949270</v>
      </c>
      <c r="CP119">
        <v>1290</v>
      </c>
      <c r="CR119" t="s">
        <v>134</v>
      </c>
      <c r="CS119">
        <v>8.14101677950693E-4</v>
      </c>
      <c r="CT119">
        <v>11011308</v>
      </c>
      <c r="CU119">
        <v>1286</v>
      </c>
      <c r="CW119" t="s">
        <v>134</v>
      </c>
      <c r="CX119">
        <v>8.0906398601075097E-4</v>
      </c>
      <c r="CY119">
        <v>11665989</v>
      </c>
      <c r="CZ119">
        <v>1302</v>
      </c>
      <c r="DB119" t="s">
        <v>134</v>
      </c>
      <c r="DC119">
        <v>8.0613757499009597E-4</v>
      </c>
      <c r="DD119">
        <v>11855307</v>
      </c>
      <c r="DE119">
        <v>1145</v>
      </c>
      <c r="DG119" t="s">
        <v>134</v>
      </c>
      <c r="DH119">
        <v>8.1318707413772498E-4</v>
      </c>
      <c r="DI119">
        <v>11581487</v>
      </c>
      <c r="DJ119">
        <v>1038</v>
      </c>
      <c r="DL119" t="s">
        <v>132</v>
      </c>
      <c r="DM119">
        <v>7.2029587685151298E-4</v>
      </c>
      <c r="DN119">
        <v>3706627</v>
      </c>
      <c r="DO119">
        <v>297</v>
      </c>
      <c r="DQ119" t="s">
        <v>134</v>
      </c>
      <c r="DR119">
        <v>7.8825372759276104E-4</v>
      </c>
      <c r="DS119">
        <v>12896619</v>
      </c>
      <c r="DT119">
        <v>1172</v>
      </c>
      <c r="DV119" t="s">
        <v>133</v>
      </c>
      <c r="DW119">
        <v>7.47144475762163E-4</v>
      </c>
      <c r="DX119">
        <v>7247289</v>
      </c>
      <c r="DY119">
        <v>661</v>
      </c>
      <c r="EA119" t="s">
        <v>133</v>
      </c>
      <c r="EB119">
        <v>7.3724689250930701E-4</v>
      </c>
      <c r="EC119">
        <v>4906265</v>
      </c>
      <c r="ED119">
        <v>494</v>
      </c>
      <c r="EF119" t="s">
        <v>133</v>
      </c>
      <c r="EG119">
        <v>7.2680861536335403E-4</v>
      </c>
      <c r="EH119">
        <v>11256717</v>
      </c>
      <c r="EI119">
        <v>841</v>
      </c>
      <c r="EK119" t="s">
        <v>133</v>
      </c>
      <c r="EL119">
        <v>7.3648392803299996E-4</v>
      </c>
      <c r="EM119">
        <v>8636081</v>
      </c>
      <c r="EN119">
        <v>655</v>
      </c>
      <c r="EP119" t="s">
        <v>133</v>
      </c>
      <c r="EQ119">
        <v>7.2495322591021704E-4</v>
      </c>
      <c r="ER119">
        <v>5943386</v>
      </c>
      <c r="ES119">
        <v>634</v>
      </c>
      <c r="EU119" t="s">
        <v>132</v>
      </c>
      <c r="EV119">
        <v>7.2185204009240697E-4</v>
      </c>
      <c r="EW119">
        <v>1721486</v>
      </c>
      <c r="EX119">
        <v>256</v>
      </c>
      <c r="EZ119" t="s">
        <v>132</v>
      </c>
      <c r="FA119">
        <v>7.2174932920526205E-4</v>
      </c>
      <c r="FB119">
        <v>1782229</v>
      </c>
      <c r="FC119">
        <v>255</v>
      </c>
      <c r="FE119" t="s">
        <v>132</v>
      </c>
      <c r="FF119">
        <v>7.2357995040141395E-4</v>
      </c>
      <c r="FG119">
        <v>674967</v>
      </c>
      <c r="FH119">
        <v>131</v>
      </c>
      <c r="FJ119" t="s">
        <v>132</v>
      </c>
      <c r="FK119">
        <v>7.2353891529992301E-4</v>
      </c>
      <c r="FL119">
        <v>695054</v>
      </c>
      <c r="FM119">
        <v>136</v>
      </c>
      <c r="FO119" t="s">
        <v>130</v>
      </c>
      <c r="FP119">
        <v>7.9892916447071405E-4</v>
      </c>
      <c r="FQ119">
        <v>26192980</v>
      </c>
      <c r="FR119">
        <v>1625</v>
      </c>
      <c r="FT119" t="s">
        <v>130</v>
      </c>
      <c r="FU119">
        <v>8.0482718355278304E-4</v>
      </c>
      <c r="FV119">
        <v>28056321</v>
      </c>
      <c r="FW119">
        <v>1917</v>
      </c>
      <c r="FY119" t="s">
        <v>130</v>
      </c>
      <c r="FZ119">
        <v>8.3137658041532799E-4</v>
      </c>
      <c r="GA119">
        <v>26418602</v>
      </c>
      <c r="GB119">
        <v>1918</v>
      </c>
      <c r="GD119" t="s">
        <v>130</v>
      </c>
      <c r="GE119">
        <v>8.35361901208345E-4</v>
      </c>
      <c r="GF119">
        <v>22152739</v>
      </c>
      <c r="GG119">
        <v>1748</v>
      </c>
      <c r="GI119" t="s">
        <v>129</v>
      </c>
      <c r="GJ119">
        <v>7.3445565904566295E-4</v>
      </c>
      <c r="GK119">
        <v>14232126</v>
      </c>
      <c r="GL119">
        <v>1232</v>
      </c>
      <c r="GN119" t="s">
        <v>129</v>
      </c>
      <c r="GO119">
        <v>7.31583386353291E-4</v>
      </c>
      <c r="GP119">
        <v>11525361</v>
      </c>
      <c r="GQ119">
        <v>956</v>
      </c>
      <c r="GS119" t="s">
        <v>126</v>
      </c>
      <c r="GT119">
        <v>7.7324475487906504E-4</v>
      </c>
      <c r="GU119">
        <v>21046128</v>
      </c>
      <c r="GV119">
        <v>1322</v>
      </c>
      <c r="GX119" t="s">
        <v>126</v>
      </c>
      <c r="GY119">
        <v>7.76683223364974E-4</v>
      </c>
      <c r="GZ119">
        <v>19911459</v>
      </c>
      <c r="HA119">
        <v>1309</v>
      </c>
      <c r="HC119" t="s">
        <v>126</v>
      </c>
      <c r="HD119">
        <v>7.8704961269936505E-4</v>
      </c>
      <c r="HE119">
        <v>20111224</v>
      </c>
      <c r="HF119">
        <v>1274</v>
      </c>
      <c r="HH119" t="s">
        <v>126</v>
      </c>
      <c r="HI119">
        <v>7.4661182568535602E-4</v>
      </c>
      <c r="HJ119">
        <v>15025278</v>
      </c>
      <c r="HK119">
        <v>1122</v>
      </c>
      <c r="HM119" t="s">
        <v>126</v>
      </c>
      <c r="HN119">
        <v>7.48441781975789E-4</v>
      </c>
      <c r="HO119">
        <v>16078627</v>
      </c>
      <c r="HP119">
        <v>1141</v>
      </c>
      <c r="HR119" t="s">
        <v>124</v>
      </c>
      <c r="HS119">
        <v>3.8417535061701499E-3</v>
      </c>
      <c r="HT119">
        <v>38616552</v>
      </c>
      <c r="HU119">
        <v>2169</v>
      </c>
      <c r="HW119" t="s">
        <v>123</v>
      </c>
      <c r="HX119">
        <v>7.34578929489252E-4</v>
      </c>
      <c r="HY119">
        <v>15421825</v>
      </c>
      <c r="HZ119">
        <v>1460</v>
      </c>
      <c r="IB119" t="s">
        <v>123</v>
      </c>
      <c r="IC119">
        <v>7.3545764946248197E-4</v>
      </c>
      <c r="ID119">
        <v>15782886</v>
      </c>
      <c r="IE119">
        <v>1471</v>
      </c>
      <c r="IG119" t="s">
        <v>123</v>
      </c>
      <c r="IH119">
        <v>7.3906075986319097E-4</v>
      </c>
      <c r="II119">
        <v>13405167</v>
      </c>
      <c r="IJ119">
        <v>1163</v>
      </c>
      <c r="IL119" t="s">
        <v>123</v>
      </c>
      <c r="IM119">
        <v>7.5435427038357701E-4</v>
      </c>
      <c r="IN119">
        <v>16511355</v>
      </c>
      <c r="IO119">
        <v>1291</v>
      </c>
      <c r="IQ119" t="s">
        <v>123</v>
      </c>
      <c r="IR119">
        <v>7.4156141497309805E-4</v>
      </c>
      <c r="IS119">
        <v>12789413</v>
      </c>
      <c r="IT119">
        <v>1034</v>
      </c>
      <c r="IV119" t="s">
        <v>123</v>
      </c>
      <c r="IW119">
        <v>7.3461982704711303E-4</v>
      </c>
      <c r="IX119">
        <v>12301429</v>
      </c>
      <c r="IY119">
        <v>1037</v>
      </c>
      <c r="JA119" t="s">
        <v>123</v>
      </c>
      <c r="JB119">
        <v>7.3394405755182002E-4</v>
      </c>
      <c r="JC119">
        <v>12862374</v>
      </c>
      <c r="JD119">
        <v>1156</v>
      </c>
      <c r="JF119" t="s">
        <v>123</v>
      </c>
      <c r="JG119">
        <v>7.3460735813071797E-4</v>
      </c>
      <c r="JH119">
        <v>12629073</v>
      </c>
      <c r="JI119">
        <v>1291</v>
      </c>
      <c r="JK119" t="s">
        <v>123</v>
      </c>
      <c r="JL119">
        <v>7.3860176889146598E-4</v>
      </c>
      <c r="JM119">
        <v>12454679</v>
      </c>
      <c r="JN119">
        <v>1172</v>
      </c>
      <c r="JP119" t="s">
        <v>123</v>
      </c>
      <c r="JQ119">
        <v>7.3843029426262901E-4</v>
      </c>
      <c r="JR119">
        <v>12332761</v>
      </c>
      <c r="JS119">
        <v>1175</v>
      </c>
      <c r="JU119" t="s">
        <v>123</v>
      </c>
      <c r="JV119">
        <v>7.3693195363281705E-4</v>
      </c>
      <c r="JW119">
        <v>12522460</v>
      </c>
      <c r="JX119">
        <v>1169</v>
      </c>
      <c r="JZ119" t="s">
        <v>123</v>
      </c>
      <c r="KA119">
        <v>7.3322384602824396E-4</v>
      </c>
      <c r="KB119">
        <v>9618252</v>
      </c>
      <c r="KC119">
        <v>1031</v>
      </c>
      <c r="KE119" t="s">
        <v>122</v>
      </c>
      <c r="KF119">
        <v>9.77353093471012E-4</v>
      </c>
      <c r="KG119">
        <v>20484531</v>
      </c>
      <c r="KH119">
        <v>1957</v>
      </c>
      <c r="KJ119" t="s">
        <v>122</v>
      </c>
      <c r="KK119">
        <v>9.6591250315886698E-4</v>
      </c>
      <c r="KL119">
        <v>20541357</v>
      </c>
      <c r="KM119">
        <v>1891</v>
      </c>
      <c r="KO119" t="s">
        <v>122</v>
      </c>
      <c r="KP119">
        <v>9.6703035574149596E-4</v>
      </c>
      <c r="KQ119">
        <v>19815812</v>
      </c>
      <c r="KR119">
        <v>1909</v>
      </c>
      <c r="KT119" t="s">
        <v>122</v>
      </c>
      <c r="KU119">
        <v>9.5709276683824198E-4</v>
      </c>
      <c r="KV119">
        <v>18852243</v>
      </c>
      <c r="KW119">
        <v>1859</v>
      </c>
    </row>
    <row r="120" spans="1:309" x14ac:dyDescent="0.25">
      <c r="A120" t="s">
        <v>140</v>
      </c>
      <c r="B120">
        <v>2.7062656337025399E-3</v>
      </c>
      <c r="C120">
        <v>7319182</v>
      </c>
      <c r="D120">
        <v>1709</v>
      </c>
      <c r="F120" t="s">
        <v>63</v>
      </c>
      <c r="G120">
        <v>1.6318048665944101E-3</v>
      </c>
      <c r="H120">
        <v>5269463</v>
      </c>
      <c r="I120">
        <v>1451</v>
      </c>
      <c r="K120" t="s">
        <v>63</v>
      </c>
      <c r="L120">
        <v>1.5090134145311399E-3</v>
      </c>
      <c r="M120">
        <v>5533015</v>
      </c>
      <c r="N120">
        <v>1540</v>
      </c>
      <c r="P120" t="s">
        <v>140</v>
      </c>
      <c r="Q120">
        <v>2.63887629040537E-3</v>
      </c>
      <c r="R120">
        <v>7299024</v>
      </c>
      <c r="S120">
        <v>1708</v>
      </c>
      <c r="U120" t="s">
        <v>140</v>
      </c>
      <c r="V120">
        <v>2.89028912123835E-3</v>
      </c>
      <c r="W120">
        <v>7944183</v>
      </c>
      <c r="X120">
        <v>1804</v>
      </c>
      <c r="Z120" t="s">
        <v>140</v>
      </c>
      <c r="AA120">
        <v>2.91039338174041E-3</v>
      </c>
      <c r="AB120">
        <v>8250055</v>
      </c>
      <c r="AC120">
        <v>1833</v>
      </c>
      <c r="AE120" t="s">
        <v>140</v>
      </c>
      <c r="AF120">
        <v>2.62033371887164E-3</v>
      </c>
      <c r="AG120">
        <v>8313226</v>
      </c>
      <c r="AH120">
        <v>1817</v>
      </c>
      <c r="AJ120" t="s">
        <v>140</v>
      </c>
      <c r="AK120">
        <v>2.4787561711409598E-3</v>
      </c>
      <c r="AL120">
        <v>8121940</v>
      </c>
      <c r="AM120">
        <v>1824</v>
      </c>
      <c r="AO120" t="s">
        <v>140</v>
      </c>
      <c r="AP120">
        <v>3.26328585107392E-3</v>
      </c>
      <c r="AQ120">
        <v>13611389</v>
      </c>
      <c r="AR120">
        <v>1746</v>
      </c>
      <c r="AT120" t="s">
        <v>137</v>
      </c>
      <c r="AU120">
        <v>7.4341006054425105E-4</v>
      </c>
      <c r="AV120">
        <v>1260709</v>
      </c>
      <c r="AW120">
        <v>334</v>
      </c>
      <c r="AY120" t="s">
        <v>137</v>
      </c>
      <c r="AZ120">
        <v>7.4451428193824602E-4</v>
      </c>
      <c r="BA120">
        <v>1351986</v>
      </c>
      <c r="BB120">
        <v>330</v>
      </c>
      <c r="BD120" t="s">
        <v>137</v>
      </c>
      <c r="BE120">
        <v>7.4456537873693795E-4</v>
      </c>
      <c r="BF120">
        <v>1595332</v>
      </c>
      <c r="BG120">
        <v>332</v>
      </c>
      <c r="BI120" t="s">
        <v>137</v>
      </c>
      <c r="BJ120">
        <v>7.3834960240479295E-4</v>
      </c>
      <c r="BK120">
        <v>1566519</v>
      </c>
      <c r="BL120">
        <v>330</v>
      </c>
      <c r="BN120" t="s">
        <v>135</v>
      </c>
      <c r="BO120">
        <v>7.3576190532552497E-4</v>
      </c>
      <c r="BP120">
        <v>5789256</v>
      </c>
      <c r="BQ120">
        <v>820</v>
      </c>
      <c r="BS120" t="s">
        <v>135</v>
      </c>
      <c r="BT120">
        <v>7.3528362399300905E-4</v>
      </c>
      <c r="BU120">
        <v>7237327</v>
      </c>
      <c r="BV120">
        <v>840</v>
      </c>
      <c r="BX120" t="s">
        <v>135</v>
      </c>
      <c r="BY120">
        <v>7.2897119876904801E-4</v>
      </c>
      <c r="BZ120">
        <v>6296303</v>
      </c>
      <c r="CA120">
        <v>666</v>
      </c>
      <c r="CC120" t="s">
        <v>135</v>
      </c>
      <c r="CD120">
        <v>7.3193686238901901E-4</v>
      </c>
      <c r="CE120">
        <v>6447858</v>
      </c>
      <c r="CF120">
        <v>677</v>
      </c>
      <c r="CH120" t="s">
        <v>135</v>
      </c>
      <c r="CI120">
        <v>7.3077920300914701E-4</v>
      </c>
      <c r="CJ120">
        <v>6622189</v>
      </c>
      <c r="CK120">
        <v>679</v>
      </c>
      <c r="CM120" t="s">
        <v>135</v>
      </c>
      <c r="CN120">
        <v>7.3545405973884405E-4</v>
      </c>
      <c r="CO120">
        <v>7407959</v>
      </c>
      <c r="CP120">
        <v>684</v>
      </c>
      <c r="CR120" t="s">
        <v>135</v>
      </c>
      <c r="CS120">
        <v>7.3480790823800398E-4</v>
      </c>
      <c r="CT120">
        <v>7547096</v>
      </c>
      <c r="CU120">
        <v>725</v>
      </c>
      <c r="CW120" t="s">
        <v>135</v>
      </c>
      <c r="CX120">
        <v>7.34779777316938E-4</v>
      </c>
      <c r="CY120">
        <v>7871863</v>
      </c>
      <c r="CZ120">
        <v>735</v>
      </c>
      <c r="DB120" t="s">
        <v>135</v>
      </c>
      <c r="DC120">
        <v>7.3473167514951005E-4</v>
      </c>
      <c r="DD120">
        <v>8347978</v>
      </c>
      <c r="DE120">
        <v>687</v>
      </c>
      <c r="DG120" t="s">
        <v>135</v>
      </c>
      <c r="DH120">
        <v>7.3460437523117103E-4</v>
      </c>
      <c r="DI120">
        <v>8777010</v>
      </c>
      <c r="DJ120">
        <v>688</v>
      </c>
      <c r="DL120" t="s">
        <v>133</v>
      </c>
      <c r="DM120">
        <v>7.2232228453771399E-4</v>
      </c>
      <c r="DN120">
        <v>4290572</v>
      </c>
      <c r="DO120">
        <v>333</v>
      </c>
      <c r="DQ120" t="s">
        <v>135</v>
      </c>
      <c r="DR120">
        <v>7.3478400494222604E-4</v>
      </c>
      <c r="DS120">
        <v>9171879</v>
      </c>
      <c r="DT120">
        <v>696</v>
      </c>
      <c r="DV120" t="s">
        <v>134</v>
      </c>
      <c r="DW120">
        <v>8.05248346662839E-4</v>
      </c>
      <c r="DX120">
        <v>13251137</v>
      </c>
      <c r="DY120">
        <v>1347</v>
      </c>
      <c r="EA120" t="s">
        <v>134</v>
      </c>
      <c r="EB120">
        <v>7.9083781668023404E-4</v>
      </c>
      <c r="EC120">
        <v>13920636</v>
      </c>
      <c r="ED120">
        <v>1201</v>
      </c>
      <c r="EF120" t="s">
        <v>134</v>
      </c>
      <c r="EG120">
        <v>7.93836499676185E-4</v>
      </c>
      <c r="EH120">
        <v>15634687</v>
      </c>
      <c r="EI120">
        <v>1364</v>
      </c>
      <c r="EK120" t="s">
        <v>134</v>
      </c>
      <c r="EL120">
        <v>7.8805171995965896E-4</v>
      </c>
      <c r="EM120">
        <v>15322519</v>
      </c>
      <c r="EN120">
        <v>1207</v>
      </c>
      <c r="EP120" t="s">
        <v>134</v>
      </c>
      <c r="EQ120">
        <v>7.7909451493874196E-4</v>
      </c>
      <c r="ER120">
        <v>17689573</v>
      </c>
      <c r="ES120">
        <v>1507</v>
      </c>
      <c r="EU120" t="s">
        <v>133</v>
      </c>
      <c r="EV120">
        <v>7.2417702730795505E-4</v>
      </c>
      <c r="EW120">
        <v>7605308</v>
      </c>
      <c r="EX120">
        <v>642</v>
      </c>
      <c r="EZ120" t="s">
        <v>133</v>
      </c>
      <c r="FA120">
        <v>7.25127020577177E-4</v>
      </c>
      <c r="FB120">
        <v>13126233</v>
      </c>
      <c r="FC120">
        <v>968</v>
      </c>
      <c r="FE120" t="s">
        <v>133</v>
      </c>
      <c r="FF120">
        <v>7.2386343908393798E-4</v>
      </c>
      <c r="FG120">
        <v>8182073</v>
      </c>
      <c r="FH120">
        <v>489</v>
      </c>
      <c r="FJ120" t="s">
        <v>133</v>
      </c>
      <c r="FK120">
        <v>7.2752460916824797E-4</v>
      </c>
      <c r="FL120">
        <v>9115108</v>
      </c>
      <c r="FM120">
        <v>613</v>
      </c>
      <c r="FO120" t="s">
        <v>131</v>
      </c>
      <c r="FP120">
        <v>8.1761822946895902E-4</v>
      </c>
      <c r="FQ120">
        <v>23925045</v>
      </c>
      <c r="FR120">
        <v>1497</v>
      </c>
      <c r="FT120" t="s">
        <v>131</v>
      </c>
      <c r="FU120">
        <v>8.1634740882710198E-4</v>
      </c>
      <c r="FV120">
        <v>24966685</v>
      </c>
      <c r="FW120">
        <v>1581</v>
      </c>
      <c r="FY120" t="s">
        <v>131</v>
      </c>
      <c r="FZ120">
        <v>8.4697924200685497E-4</v>
      </c>
      <c r="GA120">
        <v>23488729</v>
      </c>
      <c r="GB120">
        <v>1581</v>
      </c>
      <c r="GD120" t="s">
        <v>131</v>
      </c>
      <c r="GE120">
        <v>8.6248932493003104E-4</v>
      </c>
      <c r="GF120">
        <v>20910570</v>
      </c>
      <c r="GG120">
        <v>1620</v>
      </c>
      <c r="GI120" t="s">
        <v>130</v>
      </c>
      <c r="GJ120">
        <v>8.2658473791670203E-4</v>
      </c>
      <c r="GK120">
        <v>21888224</v>
      </c>
      <c r="GL120">
        <v>1761</v>
      </c>
      <c r="GN120" t="s">
        <v>130</v>
      </c>
      <c r="GO120">
        <v>8.1948045122784505E-4</v>
      </c>
      <c r="GP120">
        <v>22006982</v>
      </c>
      <c r="GQ120">
        <v>1629</v>
      </c>
      <c r="GS120" t="s">
        <v>127</v>
      </c>
      <c r="GT120">
        <v>7.2726460893920498E-4</v>
      </c>
      <c r="GU120">
        <v>17426828</v>
      </c>
      <c r="GV120">
        <v>1465</v>
      </c>
      <c r="GX120" t="s">
        <v>127</v>
      </c>
      <c r="GY120">
        <v>7.3160872346862205E-4</v>
      </c>
      <c r="GZ120">
        <v>17267920</v>
      </c>
      <c r="HA120">
        <v>1583</v>
      </c>
      <c r="HC120" t="s">
        <v>127</v>
      </c>
      <c r="HD120">
        <v>7.3331823248267802E-4</v>
      </c>
      <c r="HE120">
        <v>19074969</v>
      </c>
      <c r="HF120">
        <v>1557</v>
      </c>
      <c r="HH120" t="s">
        <v>127</v>
      </c>
      <c r="HI120">
        <v>7.3445755077113204E-4</v>
      </c>
      <c r="HJ120">
        <v>11589394</v>
      </c>
      <c r="HK120">
        <v>1075</v>
      </c>
      <c r="HM120" t="s">
        <v>127</v>
      </c>
      <c r="HN120">
        <v>7.3783214364661598E-4</v>
      </c>
      <c r="HO120">
        <v>15277785</v>
      </c>
      <c r="HP120">
        <v>1340</v>
      </c>
      <c r="HR120" t="s">
        <v>125</v>
      </c>
      <c r="HS120">
        <v>7.7647597328535096E-4</v>
      </c>
      <c r="HT120">
        <v>20182659</v>
      </c>
      <c r="HU120">
        <v>1388</v>
      </c>
      <c r="HW120" t="s">
        <v>124</v>
      </c>
      <c r="HX120">
        <v>3.7641931726712899E-3</v>
      </c>
      <c r="HY120">
        <v>40437770</v>
      </c>
      <c r="HZ120">
        <v>2125</v>
      </c>
      <c r="IB120" t="s">
        <v>124</v>
      </c>
      <c r="IC120">
        <v>3.7909110085557101E-3</v>
      </c>
      <c r="ID120">
        <v>42020535</v>
      </c>
      <c r="IE120">
        <v>2246</v>
      </c>
      <c r="IG120" t="s">
        <v>124</v>
      </c>
      <c r="IH120">
        <v>3.8099853500707698E-3</v>
      </c>
      <c r="II120">
        <v>40474969</v>
      </c>
      <c r="IJ120">
        <v>2152</v>
      </c>
      <c r="IL120" t="s">
        <v>124</v>
      </c>
      <c r="IM120">
        <v>3.8365095759066701E-3</v>
      </c>
      <c r="IN120">
        <v>39160963</v>
      </c>
      <c r="IO120">
        <v>2131</v>
      </c>
      <c r="IQ120" t="s">
        <v>124</v>
      </c>
      <c r="IR120">
        <v>3.6044488087996398E-3</v>
      </c>
      <c r="IS120">
        <v>38909033</v>
      </c>
      <c r="IT120">
        <v>2117</v>
      </c>
      <c r="IV120" t="s">
        <v>124</v>
      </c>
      <c r="IW120">
        <v>2.1722346806262302E-3</v>
      </c>
      <c r="IX120">
        <v>27592654</v>
      </c>
      <c r="IY120">
        <v>2082</v>
      </c>
      <c r="JA120" t="s">
        <v>124</v>
      </c>
      <c r="JB120">
        <v>2.2090823946904199E-3</v>
      </c>
      <c r="JC120">
        <v>27972475</v>
      </c>
      <c r="JD120">
        <v>1998</v>
      </c>
      <c r="JF120" t="s">
        <v>124</v>
      </c>
      <c r="JG120">
        <v>2.2398464444541898E-3</v>
      </c>
      <c r="JH120">
        <v>27958884</v>
      </c>
      <c r="JI120">
        <v>2220</v>
      </c>
      <c r="JK120" t="s">
        <v>124</v>
      </c>
      <c r="JL120">
        <v>2.1592241710619801E-3</v>
      </c>
      <c r="JM120">
        <v>27860892</v>
      </c>
      <c r="JN120">
        <v>2232</v>
      </c>
      <c r="JP120" t="s">
        <v>124</v>
      </c>
      <c r="JQ120">
        <v>2.2947626446485599E-3</v>
      </c>
      <c r="JR120">
        <v>28286026</v>
      </c>
      <c r="JS120">
        <v>2181</v>
      </c>
      <c r="JU120" t="s">
        <v>124</v>
      </c>
      <c r="JV120">
        <v>2.2535110518880999E-3</v>
      </c>
      <c r="JW120">
        <v>28507053</v>
      </c>
      <c r="JX120">
        <v>2236</v>
      </c>
      <c r="JZ120" t="s">
        <v>124</v>
      </c>
      <c r="KA120">
        <v>2.1833358627505999E-3</v>
      </c>
      <c r="KB120">
        <v>25512705</v>
      </c>
      <c r="KC120">
        <v>2145</v>
      </c>
      <c r="KE120" t="s">
        <v>123</v>
      </c>
      <c r="KF120">
        <v>7.2665479822630696E-4</v>
      </c>
      <c r="KG120">
        <v>12999330</v>
      </c>
      <c r="KH120">
        <v>1184</v>
      </c>
      <c r="KJ120" t="s">
        <v>123</v>
      </c>
      <c r="KK120">
        <v>7.2805995981350198E-4</v>
      </c>
      <c r="KL120">
        <v>13358159</v>
      </c>
      <c r="KM120">
        <v>1310</v>
      </c>
      <c r="KO120" t="s">
        <v>123</v>
      </c>
      <c r="KP120">
        <v>7.3007760232226204E-4</v>
      </c>
      <c r="KQ120">
        <v>12566989</v>
      </c>
      <c r="KR120">
        <v>1166</v>
      </c>
      <c r="KT120" t="s">
        <v>123</v>
      </c>
      <c r="KU120">
        <v>7.3582092116113499E-4</v>
      </c>
      <c r="KV120">
        <v>11962100</v>
      </c>
      <c r="KW120">
        <v>1173</v>
      </c>
    </row>
    <row r="121" spans="1:309" x14ac:dyDescent="0.25">
      <c r="A121" t="s">
        <v>141</v>
      </c>
      <c r="B121">
        <v>5.3365527206020403E-3</v>
      </c>
      <c r="C121">
        <v>9966833</v>
      </c>
      <c r="D121">
        <v>1634</v>
      </c>
      <c r="F121" t="s">
        <v>64</v>
      </c>
      <c r="G121">
        <v>1.05466529176429E-3</v>
      </c>
      <c r="H121">
        <v>4291506</v>
      </c>
      <c r="I121">
        <v>1276</v>
      </c>
      <c r="K121" t="s">
        <v>64</v>
      </c>
      <c r="L121">
        <v>1.04980480674598E-3</v>
      </c>
      <c r="M121">
        <v>4222778</v>
      </c>
      <c r="N121">
        <v>1348</v>
      </c>
      <c r="P121" t="s">
        <v>141</v>
      </c>
      <c r="Q121">
        <v>5.2962710462524099E-3</v>
      </c>
      <c r="R121">
        <v>10005841</v>
      </c>
      <c r="S121">
        <v>1635</v>
      </c>
      <c r="U121" t="s">
        <v>141</v>
      </c>
      <c r="V121">
        <v>5.1626336286891899E-3</v>
      </c>
      <c r="W121">
        <v>10253463</v>
      </c>
      <c r="X121">
        <v>1730</v>
      </c>
      <c r="Z121" t="s">
        <v>141</v>
      </c>
      <c r="AA121">
        <v>4.9295830778071396E-3</v>
      </c>
      <c r="AB121">
        <v>10338563</v>
      </c>
      <c r="AC121">
        <v>1763</v>
      </c>
      <c r="AE121" t="s">
        <v>141</v>
      </c>
      <c r="AF121">
        <v>4.6687705720529398E-3</v>
      </c>
      <c r="AG121">
        <v>10546008</v>
      </c>
      <c r="AH121">
        <v>1748</v>
      </c>
      <c r="AJ121" t="s">
        <v>141</v>
      </c>
      <c r="AK121">
        <v>4.4639739676462101E-3</v>
      </c>
      <c r="AL121">
        <v>10364149</v>
      </c>
      <c r="AM121">
        <v>1753</v>
      </c>
      <c r="AO121" t="s">
        <v>141</v>
      </c>
      <c r="AP121">
        <v>3.5953952700532301E-3</v>
      </c>
      <c r="AQ121">
        <v>14161164</v>
      </c>
      <c r="AR121">
        <v>1746</v>
      </c>
      <c r="AT121" t="s">
        <v>138</v>
      </c>
      <c r="AU121">
        <v>7.4491937073594501E-4</v>
      </c>
      <c r="AV121">
        <v>4915621</v>
      </c>
      <c r="AW121">
        <v>781</v>
      </c>
      <c r="AY121" t="s">
        <v>138</v>
      </c>
      <c r="AZ121">
        <v>7.4587671350977299E-4</v>
      </c>
      <c r="BA121">
        <v>4441085</v>
      </c>
      <c r="BB121">
        <v>623</v>
      </c>
      <c r="BD121" t="s">
        <v>138</v>
      </c>
      <c r="BE121">
        <v>7.4653239017173298E-4</v>
      </c>
      <c r="BF121">
        <v>4407133</v>
      </c>
      <c r="BG121">
        <v>644</v>
      </c>
      <c r="BI121" t="s">
        <v>138</v>
      </c>
      <c r="BJ121">
        <v>7.3862891241797404E-4</v>
      </c>
      <c r="BK121">
        <v>4424639</v>
      </c>
      <c r="BL121">
        <v>652</v>
      </c>
      <c r="BN121" t="s">
        <v>136</v>
      </c>
      <c r="BO121">
        <v>3.57635775644159E-3</v>
      </c>
      <c r="BP121">
        <v>15281709</v>
      </c>
      <c r="BQ121">
        <v>1681</v>
      </c>
      <c r="BS121" t="s">
        <v>136</v>
      </c>
      <c r="BT121">
        <v>4.2761911492697601E-3</v>
      </c>
      <c r="BU121">
        <v>17923970</v>
      </c>
      <c r="BV121">
        <v>1682</v>
      </c>
      <c r="BX121" t="s">
        <v>136</v>
      </c>
      <c r="BY121">
        <v>3.7427798464818498E-3</v>
      </c>
      <c r="BZ121">
        <v>17912944</v>
      </c>
      <c r="CA121">
        <v>1742</v>
      </c>
      <c r="CC121" t="s">
        <v>136</v>
      </c>
      <c r="CD121">
        <v>3.9970467244857298E-3</v>
      </c>
      <c r="CE121">
        <v>18875266</v>
      </c>
      <c r="CF121">
        <v>1770</v>
      </c>
      <c r="CH121" t="s">
        <v>136</v>
      </c>
      <c r="CI121">
        <v>3.6559752010988699E-3</v>
      </c>
      <c r="CJ121">
        <v>19112786</v>
      </c>
      <c r="CK121">
        <v>1760</v>
      </c>
      <c r="CM121" t="s">
        <v>136</v>
      </c>
      <c r="CN121">
        <v>4.1301101135269996E-3</v>
      </c>
      <c r="CO121">
        <v>21714040</v>
      </c>
      <c r="CP121">
        <v>1702</v>
      </c>
      <c r="CR121" t="s">
        <v>136</v>
      </c>
      <c r="CS121">
        <v>4.0791761280017397E-3</v>
      </c>
      <c r="CT121">
        <v>21647150</v>
      </c>
      <c r="CU121">
        <v>1695</v>
      </c>
      <c r="CW121" t="s">
        <v>136</v>
      </c>
      <c r="CX121">
        <v>4.0989618888551699E-3</v>
      </c>
      <c r="CY121">
        <v>22796586</v>
      </c>
      <c r="CZ121">
        <v>1806</v>
      </c>
      <c r="DB121" t="s">
        <v>136</v>
      </c>
      <c r="DC121">
        <v>4.0570228650436604E-3</v>
      </c>
      <c r="DD121">
        <v>25579976</v>
      </c>
      <c r="DE121">
        <v>1826</v>
      </c>
      <c r="DG121" t="s">
        <v>136</v>
      </c>
      <c r="DH121">
        <v>4.3197225568805502E-3</v>
      </c>
      <c r="DI121">
        <v>25212204</v>
      </c>
      <c r="DJ121">
        <v>1738</v>
      </c>
      <c r="DL121" t="s">
        <v>134</v>
      </c>
      <c r="DM121">
        <v>7.83694208162642E-4</v>
      </c>
      <c r="DN121">
        <v>12745366</v>
      </c>
      <c r="DO121">
        <v>1172</v>
      </c>
      <c r="DQ121" t="s">
        <v>136</v>
      </c>
      <c r="DR121">
        <v>4.64436382677769E-3</v>
      </c>
      <c r="DS121">
        <v>30050696</v>
      </c>
      <c r="DT121">
        <v>1898</v>
      </c>
      <c r="DV121" t="s">
        <v>135</v>
      </c>
      <c r="DW121">
        <v>7.4068547917594896E-4</v>
      </c>
      <c r="DX121">
        <v>8923310</v>
      </c>
      <c r="DY121">
        <v>756</v>
      </c>
      <c r="EA121" t="s">
        <v>135</v>
      </c>
      <c r="EB121">
        <v>7.3124972583361598E-4</v>
      </c>
      <c r="EC121">
        <v>9749997</v>
      </c>
      <c r="ED121">
        <v>699</v>
      </c>
      <c r="EF121" t="s">
        <v>135</v>
      </c>
      <c r="EG121">
        <v>7.2818607396769495E-4</v>
      </c>
      <c r="EH121">
        <v>10589046</v>
      </c>
      <c r="EI121">
        <v>772</v>
      </c>
      <c r="EK121" t="s">
        <v>135</v>
      </c>
      <c r="EL121">
        <v>7.2817566192891702E-4</v>
      </c>
      <c r="EM121">
        <v>9028808</v>
      </c>
      <c r="EN121">
        <v>599</v>
      </c>
      <c r="EP121" t="s">
        <v>135</v>
      </c>
      <c r="EQ121">
        <v>7.2165040002244703E-4</v>
      </c>
      <c r="ER121">
        <v>9559977</v>
      </c>
      <c r="ES121">
        <v>598</v>
      </c>
      <c r="EU121" t="s">
        <v>134</v>
      </c>
      <c r="EV121">
        <v>7.7234060961156505E-4</v>
      </c>
      <c r="EW121">
        <v>18770423</v>
      </c>
      <c r="EX121">
        <v>1370</v>
      </c>
      <c r="EZ121" t="s">
        <v>134</v>
      </c>
      <c r="FA121">
        <v>7.6685066572315696E-4</v>
      </c>
      <c r="FB121">
        <v>15874187</v>
      </c>
      <c r="FC121">
        <v>1037</v>
      </c>
      <c r="FE121" t="s">
        <v>134</v>
      </c>
      <c r="FF121">
        <v>7.6638669623465595E-4</v>
      </c>
      <c r="FG121">
        <v>17894251</v>
      </c>
      <c r="FH121">
        <v>1191</v>
      </c>
      <c r="FJ121" t="s">
        <v>134</v>
      </c>
      <c r="FK121">
        <v>7.6525338223745298E-4</v>
      </c>
      <c r="FL121">
        <v>20286484</v>
      </c>
      <c r="FM121">
        <v>1215</v>
      </c>
      <c r="FO121" t="s">
        <v>132</v>
      </c>
      <c r="FP121">
        <v>7.2662395159626503E-4</v>
      </c>
      <c r="FQ121">
        <v>7193756</v>
      </c>
      <c r="FR121">
        <v>457</v>
      </c>
      <c r="FT121" t="s">
        <v>132</v>
      </c>
      <c r="FU121">
        <v>7.1885128301115895E-4</v>
      </c>
      <c r="FV121">
        <v>8453171</v>
      </c>
      <c r="FW121">
        <v>589</v>
      </c>
      <c r="FY121" t="s">
        <v>132</v>
      </c>
      <c r="FZ121">
        <v>7.2365015048111503E-4</v>
      </c>
      <c r="GA121">
        <v>6869085</v>
      </c>
      <c r="GB121">
        <v>466</v>
      </c>
      <c r="GD121" t="s">
        <v>132</v>
      </c>
      <c r="GE121">
        <v>7.2954815830558598E-4</v>
      </c>
      <c r="GF121">
        <v>5935107</v>
      </c>
      <c r="GG121">
        <v>468</v>
      </c>
      <c r="GI121" t="s">
        <v>131</v>
      </c>
      <c r="GJ121">
        <v>8.4905138162764699E-4</v>
      </c>
      <c r="GK121">
        <v>20410157</v>
      </c>
      <c r="GL121">
        <v>1581</v>
      </c>
      <c r="GN121" t="s">
        <v>131</v>
      </c>
      <c r="GO121">
        <v>8.4749565891650304E-4</v>
      </c>
      <c r="GP121">
        <v>21182896</v>
      </c>
      <c r="GQ121">
        <v>1587</v>
      </c>
      <c r="GS121" t="s">
        <v>128</v>
      </c>
      <c r="GT121">
        <v>7.3102614326399297E-4</v>
      </c>
      <c r="GU121">
        <v>16810361</v>
      </c>
      <c r="GV121">
        <v>1241</v>
      </c>
      <c r="GX121" t="s">
        <v>128</v>
      </c>
      <c r="GY121">
        <v>7.3343059100037004E-4</v>
      </c>
      <c r="GZ121">
        <v>13849689</v>
      </c>
      <c r="HA121">
        <v>913</v>
      </c>
      <c r="HC121" t="s">
        <v>128</v>
      </c>
      <c r="HD121">
        <v>7.3773247857524102E-4</v>
      </c>
      <c r="HE121">
        <v>14443998</v>
      </c>
      <c r="HF121">
        <v>893</v>
      </c>
      <c r="HH121" t="s">
        <v>128</v>
      </c>
      <c r="HI121">
        <v>7.3520179897226205E-4</v>
      </c>
      <c r="HJ121">
        <v>6001032</v>
      </c>
      <c r="HK121">
        <v>446</v>
      </c>
      <c r="HM121" t="s">
        <v>128</v>
      </c>
      <c r="HN121">
        <v>7.36867823097047E-4</v>
      </c>
      <c r="HO121">
        <v>10747481</v>
      </c>
      <c r="HP121">
        <v>719</v>
      </c>
      <c r="HR121" t="s">
        <v>126</v>
      </c>
      <c r="HS121">
        <v>7.5096709022024497E-4</v>
      </c>
      <c r="HT121">
        <v>15371093</v>
      </c>
      <c r="HU121">
        <v>1137</v>
      </c>
      <c r="HW121" t="s">
        <v>125</v>
      </c>
      <c r="HX121">
        <v>7.6393997646376102E-4</v>
      </c>
      <c r="HY121">
        <v>21391218</v>
      </c>
      <c r="HZ121">
        <v>1395</v>
      </c>
      <c r="IB121" t="s">
        <v>125</v>
      </c>
      <c r="IC121">
        <v>7.5874504709193995E-4</v>
      </c>
      <c r="ID121">
        <v>21322336</v>
      </c>
      <c r="IE121">
        <v>1297</v>
      </c>
      <c r="IG121" t="s">
        <v>125</v>
      </c>
      <c r="IH121">
        <v>7.6081235967898205E-4</v>
      </c>
      <c r="II121">
        <v>19880564</v>
      </c>
      <c r="IJ121">
        <v>1235</v>
      </c>
      <c r="IL121" t="s">
        <v>125</v>
      </c>
      <c r="IM121">
        <v>7.5397797256293998E-4</v>
      </c>
      <c r="IN121">
        <v>17928331</v>
      </c>
      <c r="IO121">
        <v>1107</v>
      </c>
      <c r="IQ121" t="s">
        <v>125</v>
      </c>
      <c r="IR121">
        <v>7.5297008550495896E-4</v>
      </c>
      <c r="IS121">
        <v>18197608</v>
      </c>
      <c r="IT121">
        <v>998</v>
      </c>
      <c r="IV121" t="s">
        <v>125</v>
      </c>
      <c r="IW121">
        <v>7.4823894995867501E-4</v>
      </c>
      <c r="IX121">
        <v>18114580</v>
      </c>
      <c r="IY121">
        <v>1093</v>
      </c>
      <c r="JA121" t="s">
        <v>125</v>
      </c>
      <c r="JB121">
        <v>7.4630513786794704E-4</v>
      </c>
      <c r="JC121">
        <v>17953254</v>
      </c>
      <c r="JD121">
        <v>996</v>
      </c>
      <c r="JF121" t="s">
        <v>125</v>
      </c>
      <c r="JG121">
        <v>7.4949058644763395E-4</v>
      </c>
      <c r="JH121">
        <v>17705369</v>
      </c>
      <c r="JI121">
        <v>1135</v>
      </c>
      <c r="JK121" t="s">
        <v>125</v>
      </c>
      <c r="JL121">
        <v>7.54413647676473E-4</v>
      </c>
      <c r="JM121">
        <v>16845912</v>
      </c>
      <c r="JN121">
        <v>1255</v>
      </c>
      <c r="JP121" t="s">
        <v>125</v>
      </c>
      <c r="JQ121">
        <v>7.5393444806168199E-4</v>
      </c>
      <c r="JR121">
        <v>17688755</v>
      </c>
      <c r="JS121">
        <v>1263</v>
      </c>
      <c r="JU121" t="s">
        <v>125</v>
      </c>
      <c r="JV121">
        <v>7.5070957429649796E-4</v>
      </c>
      <c r="JW121">
        <v>17727712</v>
      </c>
      <c r="JX121">
        <v>1247</v>
      </c>
      <c r="JZ121" t="s">
        <v>125</v>
      </c>
      <c r="KA121">
        <v>7.32246787030039E-4</v>
      </c>
      <c r="KB121">
        <v>12352269</v>
      </c>
      <c r="KC121">
        <v>958</v>
      </c>
      <c r="KE121" t="s">
        <v>124</v>
      </c>
      <c r="KF121">
        <v>2.4136860262411902E-3</v>
      </c>
      <c r="KG121">
        <v>30799890</v>
      </c>
      <c r="KH121">
        <v>2195</v>
      </c>
      <c r="KJ121" t="s">
        <v>124</v>
      </c>
      <c r="KK121">
        <v>2.3034340824146901E-3</v>
      </c>
      <c r="KL121">
        <v>30644980</v>
      </c>
      <c r="KM121">
        <v>2196</v>
      </c>
      <c r="KO121" t="s">
        <v>124</v>
      </c>
      <c r="KP121">
        <v>3.8556758219189901E-3</v>
      </c>
      <c r="KQ121">
        <v>40603055</v>
      </c>
      <c r="KR121">
        <v>2346</v>
      </c>
      <c r="KT121" t="s">
        <v>124</v>
      </c>
      <c r="KU121">
        <v>3.9207135928652197E-3</v>
      </c>
      <c r="KV121">
        <v>39106163</v>
      </c>
      <c r="KW121">
        <v>2365</v>
      </c>
    </row>
    <row r="122" spans="1:309" x14ac:dyDescent="0.25">
      <c r="A122" t="s">
        <v>142</v>
      </c>
      <c r="B122">
        <v>8.8901936323848498E-4</v>
      </c>
      <c r="C122">
        <v>4889346</v>
      </c>
      <c r="D122">
        <v>1482</v>
      </c>
      <c r="F122" t="s">
        <v>65</v>
      </c>
      <c r="G122">
        <v>7.5814842152167503E-4</v>
      </c>
      <c r="H122">
        <v>1046119</v>
      </c>
      <c r="I122">
        <v>333</v>
      </c>
      <c r="K122" t="s">
        <v>65</v>
      </c>
      <c r="L122">
        <v>7.6204245351313698E-4</v>
      </c>
      <c r="M122">
        <v>1749147</v>
      </c>
      <c r="N122">
        <v>646</v>
      </c>
      <c r="P122" t="s">
        <v>142</v>
      </c>
      <c r="Q122">
        <v>8.8320867094365298E-4</v>
      </c>
      <c r="R122">
        <v>4846708</v>
      </c>
      <c r="S122">
        <v>1384</v>
      </c>
      <c r="U122" t="s">
        <v>142</v>
      </c>
      <c r="V122">
        <v>8.5058455734530298E-4</v>
      </c>
      <c r="W122">
        <v>5220622</v>
      </c>
      <c r="X122">
        <v>1479</v>
      </c>
      <c r="Z122" t="s">
        <v>142</v>
      </c>
      <c r="AA122">
        <v>8.2757306140879001E-4</v>
      </c>
      <c r="AB122">
        <v>5585275</v>
      </c>
      <c r="AC122">
        <v>1623</v>
      </c>
      <c r="AE122" t="s">
        <v>142</v>
      </c>
      <c r="AF122">
        <v>8.2456034947943401E-4</v>
      </c>
      <c r="AG122">
        <v>5368240</v>
      </c>
      <c r="AH122">
        <v>1488</v>
      </c>
      <c r="AJ122" t="s">
        <v>142</v>
      </c>
      <c r="AK122">
        <v>8.2600434318825502E-4</v>
      </c>
      <c r="AL122">
        <v>5358020</v>
      </c>
      <c r="AM122">
        <v>1489</v>
      </c>
      <c r="AO122" t="s">
        <v>142</v>
      </c>
      <c r="AP122">
        <v>8.4376883785433198E-4</v>
      </c>
      <c r="AQ122">
        <v>7673018</v>
      </c>
      <c r="AR122">
        <v>1368</v>
      </c>
      <c r="AT122" t="s">
        <v>139</v>
      </c>
      <c r="AU122">
        <v>7.4631930871611805E-4</v>
      </c>
      <c r="AV122">
        <v>6102435</v>
      </c>
      <c r="AW122">
        <v>1038</v>
      </c>
      <c r="AY122" t="s">
        <v>139</v>
      </c>
      <c r="AZ122">
        <v>7.5375461936513604E-4</v>
      </c>
      <c r="BA122">
        <v>5726115</v>
      </c>
      <c r="BB122">
        <v>972</v>
      </c>
      <c r="BD122" t="s">
        <v>139</v>
      </c>
      <c r="BE122">
        <v>7.5316704982911198E-4</v>
      </c>
      <c r="BF122">
        <v>6474326</v>
      </c>
      <c r="BG122">
        <v>1094</v>
      </c>
      <c r="BI122" t="s">
        <v>139</v>
      </c>
      <c r="BJ122">
        <v>7.5053580091314004E-4</v>
      </c>
      <c r="BK122">
        <v>6445555</v>
      </c>
      <c r="BL122">
        <v>1024</v>
      </c>
      <c r="BN122" t="s">
        <v>137</v>
      </c>
      <c r="BO122">
        <v>7.3316200499233802E-4</v>
      </c>
      <c r="BP122">
        <v>2727159</v>
      </c>
      <c r="BQ122">
        <v>437</v>
      </c>
      <c r="BS122" t="s">
        <v>137</v>
      </c>
      <c r="BT122">
        <v>7.36381824980127E-4</v>
      </c>
      <c r="BU122">
        <v>4242260</v>
      </c>
      <c r="BV122">
        <v>588</v>
      </c>
      <c r="BX122" t="s">
        <v>137</v>
      </c>
      <c r="BY122">
        <v>7.2684973414907802E-4</v>
      </c>
      <c r="BZ122">
        <v>565807</v>
      </c>
      <c r="CA122">
        <v>148</v>
      </c>
      <c r="CC122" t="s">
        <v>137</v>
      </c>
      <c r="CD122">
        <v>7.3117583629210298E-4</v>
      </c>
      <c r="CE122">
        <v>2101247</v>
      </c>
      <c r="CF122">
        <v>308</v>
      </c>
      <c r="CH122" t="s">
        <v>137</v>
      </c>
      <c r="CI122">
        <v>7.3395152251534397E-4</v>
      </c>
      <c r="CJ122">
        <v>3730835</v>
      </c>
      <c r="CK122">
        <v>551</v>
      </c>
      <c r="CM122" t="s">
        <v>137</v>
      </c>
      <c r="CN122">
        <v>7.3058477413935304E-4</v>
      </c>
      <c r="CO122">
        <v>5289352</v>
      </c>
      <c r="CP122">
        <v>598</v>
      </c>
      <c r="CR122" t="s">
        <v>137</v>
      </c>
      <c r="CS122">
        <v>7.3353604783595104E-4</v>
      </c>
      <c r="CT122">
        <v>6195597</v>
      </c>
      <c r="CU122">
        <v>722</v>
      </c>
      <c r="CW122" t="s">
        <v>137</v>
      </c>
      <c r="CX122">
        <v>7.33337776544337E-4</v>
      </c>
      <c r="CY122">
        <v>3405316</v>
      </c>
      <c r="CZ122">
        <v>335</v>
      </c>
      <c r="DB122" t="s">
        <v>137</v>
      </c>
      <c r="DC122">
        <v>7.3358770995757001E-4</v>
      </c>
      <c r="DD122">
        <v>5162198</v>
      </c>
      <c r="DE122">
        <v>445</v>
      </c>
      <c r="DG122" t="s">
        <v>137</v>
      </c>
      <c r="DH122">
        <v>7.3289203326104297E-4</v>
      </c>
      <c r="DI122">
        <v>5335709</v>
      </c>
      <c r="DJ122">
        <v>444</v>
      </c>
      <c r="DL122" t="s">
        <v>135</v>
      </c>
      <c r="DM122">
        <v>7.2054258612515797E-4</v>
      </c>
      <c r="DN122">
        <v>9001570</v>
      </c>
      <c r="DO122">
        <v>702</v>
      </c>
      <c r="DQ122" t="s">
        <v>137</v>
      </c>
      <c r="DR122">
        <v>7.3324346187688696E-4</v>
      </c>
      <c r="DS122">
        <v>4329046</v>
      </c>
      <c r="DT122">
        <v>353</v>
      </c>
      <c r="DV122" t="s">
        <v>136</v>
      </c>
      <c r="DW122">
        <v>4.6160522421857097E-3</v>
      </c>
      <c r="DX122">
        <v>29282379</v>
      </c>
      <c r="DY122">
        <v>1912</v>
      </c>
      <c r="EA122" t="s">
        <v>136</v>
      </c>
      <c r="EB122">
        <v>4.7228198520235399E-3</v>
      </c>
      <c r="EC122">
        <v>32890780</v>
      </c>
      <c r="ED122">
        <v>1981</v>
      </c>
      <c r="EF122" t="s">
        <v>136</v>
      </c>
      <c r="EG122">
        <v>5.2558454880846702E-3</v>
      </c>
      <c r="EH122">
        <v>36945838</v>
      </c>
      <c r="EI122">
        <v>1995</v>
      </c>
      <c r="EK122" t="s">
        <v>136</v>
      </c>
      <c r="EL122">
        <v>5.3295413301213696E-3</v>
      </c>
      <c r="EM122">
        <v>38670258</v>
      </c>
      <c r="EN122">
        <v>1993</v>
      </c>
      <c r="EP122" t="s">
        <v>136</v>
      </c>
      <c r="EQ122">
        <v>5.5484265080054098E-3</v>
      </c>
      <c r="ER122">
        <v>41872223</v>
      </c>
      <c r="ES122">
        <v>2020</v>
      </c>
      <c r="EU122" t="s">
        <v>135</v>
      </c>
      <c r="EV122">
        <v>7.2160176638568299E-4</v>
      </c>
      <c r="EW122">
        <v>10522962</v>
      </c>
      <c r="EX122">
        <v>597</v>
      </c>
      <c r="EZ122" t="s">
        <v>135</v>
      </c>
      <c r="FA122">
        <v>7.2138940523114997E-4</v>
      </c>
      <c r="FB122">
        <v>12079500</v>
      </c>
      <c r="FC122">
        <v>727</v>
      </c>
      <c r="FE122" t="s">
        <v>135</v>
      </c>
      <c r="FF122">
        <v>7.2437366767144097E-4</v>
      </c>
      <c r="FG122">
        <v>12812287</v>
      </c>
      <c r="FH122">
        <v>720</v>
      </c>
      <c r="FJ122" t="s">
        <v>135</v>
      </c>
      <c r="FK122">
        <v>7.2424803041603095E-4</v>
      </c>
      <c r="FL122">
        <v>15915239</v>
      </c>
      <c r="FM122">
        <v>902</v>
      </c>
      <c r="FO122" t="s">
        <v>133</v>
      </c>
      <c r="FP122">
        <v>7.3056126667214402E-4</v>
      </c>
      <c r="FQ122">
        <v>10088142</v>
      </c>
      <c r="FR122">
        <v>615</v>
      </c>
      <c r="FT122" t="s">
        <v>133</v>
      </c>
      <c r="FU122">
        <v>7.2175780989860105E-4</v>
      </c>
      <c r="FV122">
        <v>10123467</v>
      </c>
      <c r="FW122">
        <v>623</v>
      </c>
      <c r="FY122" t="s">
        <v>133</v>
      </c>
      <c r="FZ122">
        <v>7.2411349677270996E-4</v>
      </c>
      <c r="GA122">
        <v>11126500</v>
      </c>
      <c r="GB122">
        <v>669</v>
      </c>
      <c r="GD122" t="s">
        <v>133</v>
      </c>
      <c r="GE122">
        <v>7.3030980971765702E-4</v>
      </c>
      <c r="GF122">
        <v>8538776</v>
      </c>
      <c r="GG122">
        <v>608</v>
      </c>
      <c r="GI122" t="s">
        <v>132</v>
      </c>
      <c r="GJ122">
        <v>7.2645328591665597E-4</v>
      </c>
      <c r="GK122">
        <v>5757154</v>
      </c>
      <c r="GL122">
        <v>469</v>
      </c>
      <c r="GN122" t="s">
        <v>132</v>
      </c>
      <c r="GO122">
        <v>7.2643054467313398E-4</v>
      </c>
      <c r="GP122">
        <v>4298363</v>
      </c>
      <c r="GQ122">
        <v>293</v>
      </c>
      <c r="GS122" t="s">
        <v>129</v>
      </c>
      <c r="GT122">
        <v>7.2589304612146399E-4</v>
      </c>
      <c r="GU122">
        <v>12341736</v>
      </c>
      <c r="GV122">
        <v>1289</v>
      </c>
      <c r="GX122" t="s">
        <v>129</v>
      </c>
      <c r="GY122">
        <v>7.2996039917788496E-4</v>
      </c>
      <c r="GZ122">
        <v>14141535</v>
      </c>
      <c r="HA122">
        <v>1422</v>
      </c>
      <c r="HC122" t="s">
        <v>129</v>
      </c>
      <c r="HD122">
        <v>7.3379803967288902E-4</v>
      </c>
      <c r="HE122">
        <v>14016189</v>
      </c>
      <c r="HF122">
        <v>1378</v>
      </c>
      <c r="HH122" t="s">
        <v>129</v>
      </c>
      <c r="HI122">
        <v>7.3945247498500199E-4</v>
      </c>
      <c r="HJ122">
        <v>14655285</v>
      </c>
      <c r="HK122">
        <v>1539</v>
      </c>
      <c r="HM122" t="s">
        <v>129</v>
      </c>
      <c r="HN122">
        <v>7.4230149207903605E-4</v>
      </c>
      <c r="HO122">
        <v>12790382</v>
      </c>
      <c r="HP122">
        <v>1408</v>
      </c>
      <c r="HR122" t="s">
        <v>127</v>
      </c>
      <c r="HS122">
        <v>7.3322787998745598E-4</v>
      </c>
      <c r="HT122">
        <v>14314983</v>
      </c>
      <c r="HU122">
        <v>1208</v>
      </c>
      <c r="HW122" t="s">
        <v>126</v>
      </c>
      <c r="HX122">
        <v>7.3486565275646099E-4</v>
      </c>
      <c r="HY122">
        <v>16181003</v>
      </c>
      <c r="HZ122">
        <v>1136</v>
      </c>
      <c r="IB122" t="s">
        <v>126</v>
      </c>
      <c r="IC122">
        <v>7.3249702569583601E-4</v>
      </c>
      <c r="ID122">
        <v>17583217</v>
      </c>
      <c r="IE122">
        <v>1349</v>
      </c>
      <c r="IG122" t="s">
        <v>126</v>
      </c>
      <c r="IH122">
        <v>7.3803860767312005E-4</v>
      </c>
      <c r="II122">
        <v>14769496</v>
      </c>
      <c r="IJ122">
        <v>1055</v>
      </c>
      <c r="IL122" t="s">
        <v>126</v>
      </c>
      <c r="IM122">
        <v>7.3429664513461603E-4</v>
      </c>
      <c r="IN122">
        <v>13829399</v>
      </c>
      <c r="IO122">
        <v>1026</v>
      </c>
      <c r="IQ122" t="s">
        <v>126</v>
      </c>
      <c r="IR122">
        <v>7.3643380753990104E-4</v>
      </c>
      <c r="IS122">
        <v>14277373</v>
      </c>
      <c r="IT122">
        <v>1022</v>
      </c>
      <c r="IV122" t="s">
        <v>126</v>
      </c>
      <c r="IW122">
        <v>7.2946238170136296E-4</v>
      </c>
      <c r="IX122">
        <v>15772827</v>
      </c>
      <c r="IY122">
        <v>1394</v>
      </c>
      <c r="JA122" t="s">
        <v>126</v>
      </c>
      <c r="JB122">
        <v>7.3290383021709302E-4</v>
      </c>
      <c r="JC122">
        <v>15920252</v>
      </c>
      <c r="JD122">
        <v>1279</v>
      </c>
      <c r="JF122" t="s">
        <v>126</v>
      </c>
      <c r="JG122">
        <v>7.3540802658789205E-4</v>
      </c>
      <c r="JH122">
        <v>15423861</v>
      </c>
      <c r="JI122">
        <v>1236</v>
      </c>
      <c r="JK122" t="s">
        <v>126</v>
      </c>
      <c r="JL122">
        <v>7.4293130722568495E-4</v>
      </c>
      <c r="JM122">
        <v>15581009</v>
      </c>
      <c r="JN122">
        <v>1302</v>
      </c>
      <c r="JP122" t="s">
        <v>126</v>
      </c>
      <c r="JQ122">
        <v>7.4218664618512899E-4</v>
      </c>
      <c r="JR122">
        <v>14518628</v>
      </c>
      <c r="JS122">
        <v>1183</v>
      </c>
      <c r="JU122" t="s">
        <v>126</v>
      </c>
      <c r="JV122">
        <v>7.4078185791719403E-4</v>
      </c>
      <c r="JW122">
        <v>14657513</v>
      </c>
      <c r="JX122">
        <v>1189</v>
      </c>
      <c r="JZ122" t="s">
        <v>126</v>
      </c>
      <c r="KA122">
        <v>7.3861915453166398E-4</v>
      </c>
      <c r="KB122">
        <v>13320341</v>
      </c>
      <c r="KC122">
        <v>1210</v>
      </c>
      <c r="KE122" t="s">
        <v>125</v>
      </c>
      <c r="KF122">
        <v>7.3436426759306602E-4</v>
      </c>
      <c r="KG122">
        <v>16102851</v>
      </c>
      <c r="KH122">
        <v>1235</v>
      </c>
      <c r="KJ122" t="s">
        <v>125</v>
      </c>
      <c r="KK122">
        <v>7.3267798206391895E-4</v>
      </c>
      <c r="KL122">
        <v>19226563</v>
      </c>
      <c r="KM122">
        <v>1289</v>
      </c>
      <c r="KO122" t="s">
        <v>125</v>
      </c>
      <c r="KP122">
        <v>7.3994046453773697E-4</v>
      </c>
      <c r="KQ122">
        <v>18872172</v>
      </c>
      <c r="KR122">
        <v>1402</v>
      </c>
      <c r="KT122" t="s">
        <v>125</v>
      </c>
      <c r="KU122">
        <v>7.4050719970247E-4</v>
      </c>
      <c r="KV122">
        <v>11478584</v>
      </c>
      <c r="KW122">
        <v>1006</v>
      </c>
    </row>
    <row r="123" spans="1:309" x14ac:dyDescent="0.25">
      <c r="A123" t="s">
        <v>143</v>
      </c>
      <c r="B123">
        <v>7.6058201385222296E-4</v>
      </c>
      <c r="C123">
        <v>1331893</v>
      </c>
      <c r="D123">
        <v>173</v>
      </c>
      <c r="F123" t="s">
        <v>66</v>
      </c>
      <c r="G123">
        <v>7.4983336821556903E-4</v>
      </c>
      <c r="H123">
        <v>2807415</v>
      </c>
      <c r="I123">
        <v>663</v>
      </c>
      <c r="K123" t="s">
        <v>66</v>
      </c>
      <c r="L123">
        <v>7.5019376654686897E-4</v>
      </c>
      <c r="M123">
        <v>3144197</v>
      </c>
      <c r="N123">
        <v>825</v>
      </c>
      <c r="P123" t="s">
        <v>143</v>
      </c>
      <c r="Q123">
        <v>7.6238881829733096E-4</v>
      </c>
      <c r="R123">
        <v>0</v>
      </c>
      <c r="S123">
        <v>0</v>
      </c>
      <c r="U123" t="s">
        <v>143</v>
      </c>
      <c r="V123">
        <v>7.5681244051038299E-4</v>
      </c>
      <c r="W123">
        <v>470895</v>
      </c>
      <c r="X123">
        <v>152</v>
      </c>
      <c r="Z123" t="s">
        <v>143</v>
      </c>
      <c r="AA123">
        <v>7.5039882121129904E-4</v>
      </c>
      <c r="AB123">
        <v>432919</v>
      </c>
      <c r="AC123">
        <v>157</v>
      </c>
      <c r="AE123" t="s">
        <v>143</v>
      </c>
      <c r="AF123">
        <v>7.5669664482695199E-4</v>
      </c>
      <c r="AG123">
        <v>479886</v>
      </c>
      <c r="AH123">
        <v>153</v>
      </c>
      <c r="AJ123" t="s">
        <v>143</v>
      </c>
      <c r="AK123">
        <v>7.5977674461859897E-4</v>
      </c>
      <c r="AL123">
        <v>490302</v>
      </c>
      <c r="AM123">
        <v>151</v>
      </c>
      <c r="AO123" t="s">
        <v>143</v>
      </c>
      <c r="AP123">
        <v>7.6180802437785596E-4</v>
      </c>
      <c r="AQ123">
        <v>0</v>
      </c>
      <c r="AR123">
        <v>0</v>
      </c>
      <c r="AT123" t="s">
        <v>140</v>
      </c>
      <c r="AU123">
        <v>3.3806595330173501E-3</v>
      </c>
      <c r="AV123">
        <v>13703367</v>
      </c>
      <c r="AW123">
        <v>1772</v>
      </c>
      <c r="AY123" t="s">
        <v>140</v>
      </c>
      <c r="AZ123">
        <v>3.5133062343652099E-3</v>
      </c>
      <c r="BA123">
        <v>13806892</v>
      </c>
      <c r="BB123">
        <v>1780</v>
      </c>
      <c r="BD123" t="s">
        <v>140</v>
      </c>
      <c r="BE123">
        <v>3.1828535790386402E-3</v>
      </c>
      <c r="BF123">
        <v>14485281</v>
      </c>
      <c r="BG123">
        <v>1805</v>
      </c>
      <c r="BI123" t="s">
        <v>140</v>
      </c>
      <c r="BJ123">
        <v>3.1850402616273301E-3</v>
      </c>
      <c r="BK123">
        <v>14444876</v>
      </c>
      <c r="BL123">
        <v>1799</v>
      </c>
      <c r="BN123" t="s">
        <v>138</v>
      </c>
      <c r="BO123">
        <v>7.3351360949186397E-4</v>
      </c>
      <c r="BP123">
        <v>5473844</v>
      </c>
      <c r="BQ123">
        <v>789</v>
      </c>
      <c r="BS123" t="s">
        <v>138</v>
      </c>
      <c r="BT123">
        <v>7.3436640219403705E-4</v>
      </c>
      <c r="BU123">
        <v>4186585</v>
      </c>
      <c r="BV123">
        <v>483</v>
      </c>
      <c r="BX123" t="s">
        <v>138</v>
      </c>
      <c r="BY123">
        <v>7.2739560776033396E-4</v>
      </c>
      <c r="BZ123">
        <v>5730181</v>
      </c>
      <c r="CA123">
        <v>666</v>
      </c>
      <c r="CC123" t="s">
        <v>138</v>
      </c>
      <c r="CD123">
        <v>7.3071249973376696E-4</v>
      </c>
      <c r="CE123">
        <v>5796690</v>
      </c>
      <c r="CF123">
        <v>666</v>
      </c>
      <c r="CH123" t="s">
        <v>138</v>
      </c>
      <c r="CI123">
        <v>7.2978548553608805E-4</v>
      </c>
      <c r="CJ123">
        <v>4789484</v>
      </c>
      <c r="CK123">
        <v>492</v>
      </c>
      <c r="CM123" t="s">
        <v>138</v>
      </c>
      <c r="CN123">
        <v>7.7195508708972698E-4</v>
      </c>
      <c r="CO123">
        <v>8454649</v>
      </c>
      <c r="CP123">
        <v>895</v>
      </c>
      <c r="CR123" t="s">
        <v>138</v>
      </c>
      <c r="CS123">
        <v>7.7546049116340601E-4</v>
      </c>
      <c r="CT123">
        <v>8857406</v>
      </c>
      <c r="CU123">
        <v>1031</v>
      </c>
      <c r="CW123" t="s">
        <v>138</v>
      </c>
      <c r="CX123">
        <v>7.7440782635030195E-4</v>
      </c>
      <c r="CY123">
        <v>7650733</v>
      </c>
      <c r="CZ123">
        <v>872</v>
      </c>
      <c r="DB123" t="s">
        <v>138</v>
      </c>
      <c r="DC123">
        <v>7.9004476961787198E-4</v>
      </c>
      <c r="DD123">
        <v>8762026</v>
      </c>
      <c r="DE123">
        <v>860</v>
      </c>
      <c r="DG123" t="s">
        <v>138</v>
      </c>
      <c r="DH123">
        <v>7.8741737436335997E-4</v>
      </c>
      <c r="DI123">
        <v>10790003</v>
      </c>
      <c r="DJ123">
        <v>1055</v>
      </c>
      <c r="DL123" t="s">
        <v>136</v>
      </c>
      <c r="DM123">
        <v>4.0712610674331299E-3</v>
      </c>
      <c r="DN123">
        <v>27609426</v>
      </c>
      <c r="DO123">
        <v>1891</v>
      </c>
      <c r="DQ123" t="s">
        <v>138</v>
      </c>
      <c r="DR123">
        <v>7.8637249798650004E-4</v>
      </c>
      <c r="DS123">
        <v>11928720</v>
      </c>
      <c r="DT123">
        <v>1306</v>
      </c>
      <c r="DV123" t="s">
        <v>137</v>
      </c>
      <c r="DW123">
        <v>7.3940498097800698E-4</v>
      </c>
      <c r="DX123">
        <v>4235378</v>
      </c>
      <c r="DY123">
        <v>358</v>
      </c>
      <c r="EA123" t="s">
        <v>137</v>
      </c>
      <c r="EB123">
        <v>7.3386672767172898E-4</v>
      </c>
      <c r="EC123">
        <v>5007966</v>
      </c>
      <c r="ED123">
        <v>419</v>
      </c>
      <c r="EF123" t="s">
        <v>137</v>
      </c>
      <c r="EG123">
        <v>7.3060585070892404E-4</v>
      </c>
      <c r="EH123">
        <v>6615441</v>
      </c>
      <c r="EI123">
        <v>570</v>
      </c>
      <c r="EK123" t="s">
        <v>137</v>
      </c>
      <c r="EL123">
        <v>7.3322137045287502E-4</v>
      </c>
      <c r="EM123">
        <v>12805547</v>
      </c>
      <c r="EN123">
        <v>1014</v>
      </c>
      <c r="EP123" t="s">
        <v>137</v>
      </c>
      <c r="EQ123">
        <v>7.2426589294754E-4</v>
      </c>
      <c r="ER123">
        <v>7335884</v>
      </c>
      <c r="ES123">
        <v>669</v>
      </c>
      <c r="EU123" t="s">
        <v>136</v>
      </c>
      <c r="EV123">
        <v>5.4825667332360998E-3</v>
      </c>
      <c r="EW123">
        <v>46797055</v>
      </c>
      <c r="EX123">
        <v>2032</v>
      </c>
      <c r="EZ123" t="s">
        <v>136</v>
      </c>
      <c r="FA123">
        <v>6.2061325103903598E-3</v>
      </c>
      <c r="FB123">
        <v>52630365</v>
      </c>
      <c r="FC123">
        <v>2043</v>
      </c>
      <c r="FE123" t="s">
        <v>136</v>
      </c>
      <c r="FF123">
        <v>6.5356680148330503E-3</v>
      </c>
      <c r="FG123">
        <v>56271361</v>
      </c>
      <c r="FH123">
        <v>1839</v>
      </c>
      <c r="FJ123" t="s">
        <v>136</v>
      </c>
      <c r="FK123">
        <v>6.7364743933621303E-3</v>
      </c>
      <c r="FL123">
        <v>60328349</v>
      </c>
      <c r="FM123">
        <v>1958</v>
      </c>
      <c r="FO123" t="s">
        <v>134</v>
      </c>
      <c r="FP123">
        <v>7.6709009655803696E-4</v>
      </c>
      <c r="FQ123">
        <v>21239723</v>
      </c>
      <c r="FR123">
        <v>1162</v>
      </c>
      <c r="FT123" t="s">
        <v>134</v>
      </c>
      <c r="FU123">
        <v>7.6152145766721904E-4</v>
      </c>
      <c r="FV123">
        <v>21120300</v>
      </c>
      <c r="FW123">
        <v>1217</v>
      </c>
      <c r="FY123" t="s">
        <v>134</v>
      </c>
      <c r="FZ123">
        <v>7.7129533589959999E-4</v>
      </c>
      <c r="GA123">
        <v>21546128</v>
      </c>
      <c r="GB123">
        <v>1390</v>
      </c>
      <c r="GD123" t="s">
        <v>134</v>
      </c>
      <c r="GE123">
        <v>7.8725291741413002E-4</v>
      </c>
      <c r="GF123">
        <v>17609755</v>
      </c>
      <c r="GG123">
        <v>1211</v>
      </c>
      <c r="GI123" t="s">
        <v>133</v>
      </c>
      <c r="GJ123">
        <v>7.27206022051426E-4</v>
      </c>
      <c r="GK123">
        <v>11621388</v>
      </c>
      <c r="GL123">
        <v>788</v>
      </c>
      <c r="GN123" t="s">
        <v>133</v>
      </c>
      <c r="GO123">
        <v>7.2725697005271797E-4</v>
      </c>
      <c r="GP123">
        <v>12101755</v>
      </c>
      <c r="GQ123">
        <v>785</v>
      </c>
      <c r="GS123" t="s">
        <v>130</v>
      </c>
      <c r="GT123">
        <v>8.0753565774415695E-4</v>
      </c>
      <c r="GU123">
        <v>22620321</v>
      </c>
      <c r="GV123">
        <v>1784</v>
      </c>
      <c r="GX123" t="s">
        <v>130</v>
      </c>
      <c r="GY123">
        <v>8.1045472407055097E-4</v>
      </c>
      <c r="GZ123">
        <v>22035896</v>
      </c>
      <c r="HA123">
        <v>1824</v>
      </c>
      <c r="HC123" t="s">
        <v>130</v>
      </c>
      <c r="HD123">
        <v>8.2969599710525999E-4</v>
      </c>
      <c r="HE123">
        <v>21546667</v>
      </c>
      <c r="HF123">
        <v>1656</v>
      </c>
      <c r="HH123" t="s">
        <v>130</v>
      </c>
      <c r="HI123">
        <v>8.4410638306275704E-4</v>
      </c>
      <c r="HJ123">
        <v>20874268</v>
      </c>
      <c r="HK123">
        <v>1722</v>
      </c>
      <c r="HM123" t="s">
        <v>130</v>
      </c>
      <c r="HN123">
        <v>8.8351639063705004E-4</v>
      </c>
      <c r="HO123">
        <v>22156520</v>
      </c>
      <c r="HP123">
        <v>1609</v>
      </c>
      <c r="HR123" t="s">
        <v>128</v>
      </c>
      <c r="HS123">
        <v>7.3074136655668705E-4</v>
      </c>
      <c r="HT123">
        <v>6277586</v>
      </c>
      <c r="HU123">
        <v>572</v>
      </c>
      <c r="HW123" t="s">
        <v>127</v>
      </c>
      <c r="HX123">
        <v>7.2466604137936999E-4</v>
      </c>
      <c r="HY123">
        <v>15696876</v>
      </c>
      <c r="HZ123">
        <v>1464</v>
      </c>
      <c r="IB123" t="s">
        <v>127</v>
      </c>
      <c r="IC123">
        <v>7.2446408293687695E-4</v>
      </c>
      <c r="ID123">
        <v>15883689</v>
      </c>
      <c r="IE123">
        <v>1345</v>
      </c>
      <c r="IG123" t="s">
        <v>127</v>
      </c>
      <c r="IH123">
        <v>7.2998426760669801E-4</v>
      </c>
      <c r="II123">
        <v>13855019</v>
      </c>
      <c r="IJ123">
        <v>1174</v>
      </c>
      <c r="IL123" t="s">
        <v>127</v>
      </c>
      <c r="IM123">
        <v>7.2741442084255396E-4</v>
      </c>
      <c r="IN123">
        <v>12962974</v>
      </c>
      <c r="IO123">
        <v>1162</v>
      </c>
      <c r="IQ123" t="s">
        <v>127</v>
      </c>
      <c r="IR123">
        <v>7.3997324792292101E-4</v>
      </c>
      <c r="IS123">
        <v>17654595</v>
      </c>
      <c r="IT123">
        <v>1282</v>
      </c>
      <c r="IV123" t="s">
        <v>127</v>
      </c>
      <c r="IW123">
        <v>7.3189182466805696E-4</v>
      </c>
      <c r="IX123">
        <v>16859227</v>
      </c>
      <c r="IY123">
        <v>1177</v>
      </c>
      <c r="JA123" t="s">
        <v>127</v>
      </c>
      <c r="JB123">
        <v>7.3169038220131401E-4</v>
      </c>
      <c r="JC123">
        <v>17892522</v>
      </c>
      <c r="JD123">
        <v>1408</v>
      </c>
      <c r="JF123" t="s">
        <v>127</v>
      </c>
      <c r="JG123">
        <v>7.3325629219539305E-4</v>
      </c>
      <c r="JH123">
        <v>17632488</v>
      </c>
      <c r="JI123">
        <v>1546</v>
      </c>
      <c r="JK123" t="s">
        <v>127</v>
      </c>
      <c r="JL123">
        <v>7.3792140891849097E-4</v>
      </c>
      <c r="JM123">
        <v>16526316</v>
      </c>
      <c r="JN123">
        <v>1549</v>
      </c>
      <c r="JP123" t="s">
        <v>127</v>
      </c>
      <c r="JQ123">
        <v>7.38608460098794E-4</v>
      </c>
      <c r="JR123">
        <v>17470951</v>
      </c>
      <c r="JS123">
        <v>1552</v>
      </c>
      <c r="JU123" t="s">
        <v>127</v>
      </c>
      <c r="JV123">
        <v>7.3817770929745304E-4</v>
      </c>
      <c r="JW123">
        <v>17210347</v>
      </c>
      <c r="JX123">
        <v>1414</v>
      </c>
      <c r="JZ123" t="s">
        <v>127</v>
      </c>
      <c r="KA123">
        <v>7.3662035306919997E-4</v>
      </c>
      <c r="KB123">
        <v>14396949</v>
      </c>
      <c r="KC123">
        <v>1295</v>
      </c>
      <c r="KE123" t="s">
        <v>126</v>
      </c>
      <c r="KF123">
        <v>7.2869674408231901E-4</v>
      </c>
      <c r="KG123">
        <v>18006860</v>
      </c>
      <c r="KH123">
        <v>1489</v>
      </c>
      <c r="KJ123" t="s">
        <v>126</v>
      </c>
      <c r="KK123">
        <v>7.2835358206739997E-4</v>
      </c>
      <c r="KL123">
        <v>18212172</v>
      </c>
      <c r="KM123">
        <v>1491</v>
      </c>
      <c r="KO123" t="s">
        <v>126</v>
      </c>
      <c r="KP123">
        <v>7.3458476382551698E-4</v>
      </c>
      <c r="KQ123">
        <v>15994011</v>
      </c>
      <c r="KR123">
        <v>1329</v>
      </c>
      <c r="KT123" t="s">
        <v>126</v>
      </c>
      <c r="KU123">
        <v>7.3468477971175804E-4</v>
      </c>
      <c r="KV123">
        <v>16876487</v>
      </c>
      <c r="KW123">
        <v>1487</v>
      </c>
    </row>
    <row r="124" spans="1:309" x14ac:dyDescent="0.25">
      <c r="A124" t="s">
        <v>144</v>
      </c>
      <c r="B124">
        <v>7.6295817191952299E-4</v>
      </c>
      <c r="C124">
        <v>2438836</v>
      </c>
      <c r="D124">
        <v>590</v>
      </c>
      <c r="F124" t="s">
        <v>67</v>
      </c>
      <c r="G124">
        <v>7.6433108588815904E-4</v>
      </c>
      <c r="H124">
        <v>2308692</v>
      </c>
      <c r="I124">
        <v>495</v>
      </c>
      <c r="K124" t="s">
        <v>67</v>
      </c>
      <c r="L124">
        <v>7.6048507754412301E-4</v>
      </c>
      <c r="M124">
        <v>2948739</v>
      </c>
      <c r="N124">
        <v>914</v>
      </c>
      <c r="P124" t="s">
        <v>144</v>
      </c>
      <c r="Q124">
        <v>7.6676043669369597E-4</v>
      </c>
      <c r="R124">
        <v>2448148</v>
      </c>
      <c r="S124">
        <v>589</v>
      </c>
      <c r="U124" t="s">
        <v>144</v>
      </c>
      <c r="V124">
        <v>7.6097499429018597E-4</v>
      </c>
      <c r="W124">
        <v>2193910</v>
      </c>
      <c r="X124">
        <v>471</v>
      </c>
      <c r="Z124" t="s">
        <v>144</v>
      </c>
      <c r="AA124">
        <v>7.5624680183777697E-4</v>
      </c>
      <c r="AB124">
        <v>2232717</v>
      </c>
      <c r="AC124">
        <v>469</v>
      </c>
      <c r="AE124" t="s">
        <v>144</v>
      </c>
      <c r="AF124">
        <v>7.5985009745150602E-4</v>
      </c>
      <c r="AG124">
        <v>1937434</v>
      </c>
      <c r="AH124">
        <v>324</v>
      </c>
      <c r="AJ124" t="s">
        <v>144</v>
      </c>
      <c r="AK124">
        <v>7.6248678976939402E-4</v>
      </c>
      <c r="AL124">
        <v>2053057</v>
      </c>
      <c r="AM124">
        <v>325</v>
      </c>
      <c r="AO124" t="s">
        <v>144</v>
      </c>
      <c r="AP124">
        <v>7.6444326289696598E-4</v>
      </c>
      <c r="AQ124">
        <v>3279906</v>
      </c>
      <c r="AR124">
        <v>325</v>
      </c>
      <c r="AT124" t="s">
        <v>141</v>
      </c>
      <c r="AU124">
        <v>3.48655976305126E-3</v>
      </c>
      <c r="AV124">
        <v>13785217</v>
      </c>
      <c r="AW124">
        <v>1772</v>
      </c>
      <c r="AY124" t="s">
        <v>141</v>
      </c>
      <c r="AZ124">
        <v>3.3413179445704899E-3</v>
      </c>
      <c r="BA124">
        <v>13451120</v>
      </c>
      <c r="BB124">
        <v>1780</v>
      </c>
      <c r="BD124" t="s">
        <v>141</v>
      </c>
      <c r="BE124">
        <v>3.0819549301097302E-3</v>
      </c>
      <c r="BF124">
        <v>14325130</v>
      </c>
      <c r="BG124">
        <v>1875</v>
      </c>
      <c r="BI124" t="s">
        <v>141</v>
      </c>
      <c r="BJ124">
        <v>3.0617729240310799E-3</v>
      </c>
      <c r="BK124">
        <v>14251772</v>
      </c>
      <c r="BL124">
        <v>1799</v>
      </c>
      <c r="BN124" t="s">
        <v>139</v>
      </c>
      <c r="BO124">
        <v>7.4335631535094504E-4</v>
      </c>
      <c r="BP124">
        <v>6467349</v>
      </c>
      <c r="BQ124">
        <v>1019</v>
      </c>
      <c r="BS124" t="s">
        <v>139</v>
      </c>
      <c r="BT124">
        <v>7.4384908462532702E-4</v>
      </c>
      <c r="BU124">
        <v>7834410</v>
      </c>
      <c r="BV124">
        <v>1190</v>
      </c>
      <c r="BX124" t="s">
        <v>139</v>
      </c>
      <c r="BY124">
        <v>7.3768444721088698E-4</v>
      </c>
      <c r="BZ124">
        <v>10794536</v>
      </c>
      <c r="CA124">
        <v>1462</v>
      </c>
      <c r="CC124" t="s">
        <v>139</v>
      </c>
      <c r="CD124">
        <v>7.4096575731760902E-4</v>
      </c>
      <c r="CE124">
        <v>10957073</v>
      </c>
      <c r="CF124">
        <v>1480</v>
      </c>
      <c r="CH124" t="s">
        <v>139</v>
      </c>
      <c r="CI124">
        <v>7.4108343533152204E-4</v>
      </c>
      <c r="CJ124">
        <v>11445418</v>
      </c>
      <c r="CK124">
        <v>1495</v>
      </c>
      <c r="CM124" t="s">
        <v>139</v>
      </c>
      <c r="CN124">
        <v>7.4156647772529501E-4</v>
      </c>
      <c r="CO124">
        <v>12556687</v>
      </c>
      <c r="CP124">
        <v>1496</v>
      </c>
      <c r="CR124" t="s">
        <v>139</v>
      </c>
      <c r="CS124">
        <v>7.48218784748632E-4</v>
      </c>
      <c r="CT124">
        <v>9655462</v>
      </c>
      <c r="CU124">
        <v>1234</v>
      </c>
      <c r="CW124" t="s">
        <v>139</v>
      </c>
      <c r="CX124">
        <v>7.44238943017113E-4</v>
      </c>
      <c r="CY124">
        <v>11697724</v>
      </c>
      <c r="CZ124">
        <v>1386</v>
      </c>
      <c r="DB124" t="s">
        <v>139</v>
      </c>
      <c r="DC124">
        <v>7.4466820330390798E-4</v>
      </c>
      <c r="DD124">
        <v>14935849</v>
      </c>
      <c r="DE124">
        <v>1613</v>
      </c>
      <c r="DG124" t="s">
        <v>139</v>
      </c>
      <c r="DH124">
        <v>7.4169114614860705E-4</v>
      </c>
      <c r="DI124">
        <v>14689193</v>
      </c>
      <c r="DJ124">
        <v>1509</v>
      </c>
      <c r="DL124" t="s">
        <v>137</v>
      </c>
      <c r="DM124">
        <v>7.1936609188792201E-4</v>
      </c>
      <c r="DN124">
        <v>5701949</v>
      </c>
      <c r="DO124">
        <v>455</v>
      </c>
      <c r="DQ124" t="s">
        <v>139</v>
      </c>
      <c r="DR124">
        <v>7.39392512430666E-4</v>
      </c>
      <c r="DS124">
        <v>14973613</v>
      </c>
      <c r="DT124">
        <v>1664</v>
      </c>
      <c r="DV124" t="s">
        <v>138</v>
      </c>
      <c r="DW124">
        <v>7.9763171231206104E-4</v>
      </c>
      <c r="DX124">
        <v>9757130</v>
      </c>
      <c r="DY124">
        <v>1038</v>
      </c>
      <c r="EA124" t="s">
        <v>138</v>
      </c>
      <c r="EB124">
        <v>7.86687044041211E-4</v>
      </c>
      <c r="EC124">
        <v>13862907</v>
      </c>
      <c r="ED124">
        <v>1337</v>
      </c>
      <c r="EF124" t="s">
        <v>138</v>
      </c>
      <c r="EG124">
        <v>7.8302910544001195E-4</v>
      </c>
      <c r="EH124">
        <v>11725978</v>
      </c>
      <c r="EI124">
        <v>1173</v>
      </c>
      <c r="EK124" t="s">
        <v>138</v>
      </c>
      <c r="EL124">
        <v>7.7977558254326896E-4</v>
      </c>
      <c r="EM124">
        <v>15186833</v>
      </c>
      <c r="EN124">
        <v>1346</v>
      </c>
      <c r="EP124" t="s">
        <v>138</v>
      </c>
      <c r="EQ124">
        <v>7.7297360299680195E-4</v>
      </c>
      <c r="ER124">
        <v>16056568</v>
      </c>
      <c r="ES124">
        <v>1359</v>
      </c>
      <c r="EU124" t="s">
        <v>137</v>
      </c>
      <c r="EV124">
        <v>7.24553865046755E-4</v>
      </c>
      <c r="EW124">
        <v>6549342</v>
      </c>
      <c r="EX124">
        <v>591</v>
      </c>
      <c r="EZ124" t="s">
        <v>137</v>
      </c>
      <c r="FA124">
        <v>7.2433400493102996E-4</v>
      </c>
      <c r="FB124">
        <v>10191113</v>
      </c>
      <c r="FC124">
        <v>768</v>
      </c>
      <c r="FE124" t="s">
        <v>137</v>
      </c>
      <c r="FF124">
        <v>7.2478484905396702E-4</v>
      </c>
      <c r="FG124">
        <v>11658887</v>
      </c>
      <c r="FH124">
        <v>860</v>
      </c>
      <c r="FJ124" t="s">
        <v>137</v>
      </c>
      <c r="FK124">
        <v>7.2456432586639997E-4</v>
      </c>
      <c r="FL124">
        <v>11703310</v>
      </c>
      <c r="FM124">
        <v>850</v>
      </c>
      <c r="FO124" t="s">
        <v>135</v>
      </c>
      <c r="FP124">
        <v>7.2731332319420897E-4</v>
      </c>
      <c r="FQ124">
        <v>18522987</v>
      </c>
      <c r="FR124">
        <v>995</v>
      </c>
      <c r="FT124" t="s">
        <v>135</v>
      </c>
      <c r="FU124">
        <v>7.1853691336442205E-4</v>
      </c>
      <c r="FV124">
        <v>18312538</v>
      </c>
      <c r="FW124">
        <v>993</v>
      </c>
      <c r="FY124" t="s">
        <v>135</v>
      </c>
      <c r="FZ124">
        <v>7.2479274269891597E-4</v>
      </c>
      <c r="GA124">
        <v>18885263</v>
      </c>
      <c r="GB124">
        <v>1155</v>
      </c>
      <c r="GD124" t="s">
        <v>135</v>
      </c>
      <c r="GE124">
        <v>7.3121357021395904E-4</v>
      </c>
      <c r="GF124">
        <v>14396824</v>
      </c>
      <c r="GG124">
        <v>974</v>
      </c>
      <c r="GI124" t="s">
        <v>134</v>
      </c>
      <c r="GJ124">
        <v>7.8227934745841597E-4</v>
      </c>
      <c r="GK124">
        <v>17602113</v>
      </c>
      <c r="GL124">
        <v>1228</v>
      </c>
      <c r="GN124" t="s">
        <v>134</v>
      </c>
      <c r="GO124">
        <v>7.7974428108697896E-4</v>
      </c>
      <c r="GP124">
        <v>18201730</v>
      </c>
      <c r="GQ124">
        <v>1227</v>
      </c>
      <c r="GS124" t="s">
        <v>131</v>
      </c>
      <c r="GT124">
        <v>8.4126954504435704E-4</v>
      </c>
      <c r="GU124">
        <v>22063174</v>
      </c>
      <c r="GV124">
        <v>1838</v>
      </c>
      <c r="GX124" t="s">
        <v>131</v>
      </c>
      <c r="GY124">
        <v>8.6046977263841103E-4</v>
      </c>
      <c r="GZ124">
        <v>20961767</v>
      </c>
      <c r="HA124">
        <v>1813</v>
      </c>
      <c r="HC124" t="s">
        <v>131</v>
      </c>
      <c r="HD124">
        <v>8.6369457001789099E-4</v>
      </c>
      <c r="HE124">
        <v>21015808</v>
      </c>
      <c r="HF124">
        <v>1771</v>
      </c>
      <c r="HH124" t="s">
        <v>131</v>
      </c>
      <c r="HI124">
        <v>7.7157165236800703E-4</v>
      </c>
      <c r="HJ124">
        <v>15732713</v>
      </c>
      <c r="HK124">
        <v>1586</v>
      </c>
      <c r="HM124" t="s">
        <v>131</v>
      </c>
      <c r="HN124">
        <v>7.7290532114361902E-4</v>
      </c>
      <c r="HO124">
        <v>16816052</v>
      </c>
      <c r="HP124">
        <v>1608</v>
      </c>
      <c r="HR124" t="s">
        <v>129</v>
      </c>
      <c r="HS124">
        <v>7.3695340114431703E-4</v>
      </c>
      <c r="HT124">
        <v>12043170</v>
      </c>
      <c r="HU124">
        <v>1381</v>
      </c>
      <c r="HW124" t="s">
        <v>128</v>
      </c>
      <c r="HX124">
        <v>7.2176574049896995E-4</v>
      </c>
      <c r="HY124">
        <v>7447638</v>
      </c>
      <c r="HZ124">
        <v>704</v>
      </c>
      <c r="IB124" t="s">
        <v>128</v>
      </c>
      <c r="IC124">
        <v>7.2175922311341098E-4</v>
      </c>
      <c r="ID124">
        <v>7632085</v>
      </c>
      <c r="IE124">
        <v>703</v>
      </c>
      <c r="IG124" t="s">
        <v>128</v>
      </c>
      <c r="IH124">
        <v>7.3023928784198098E-4</v>
      </c>
      <c r="II124">
        <v>7577497</v>
      </c>
      <c r="IJ124">
        <v>708</v>
      </c>
      <c r="IL124" t="s">
        <v>128</v>
      </c>
      <c r="IM124">
        <v>7.2487596011356302E-4</v>
      </c>
      <c r="IN124">
        <v>6633197</v>
      </c>
      <c r="IO124">
        <v>459</v>
      </c>
      <c r="IQ124" t="s">
        <v>128</v>
      </c>
      <c r="IR124">
        <v>7.2851794145601496E-4</v>
      </c>
      <c r="IS124">
        <v>7081236</v>
      </c>
      <c r="IT124">
        <v>578</v>
      </c>
      <c r="IV124" t="s">
        <v>128</v>
      </c>
      <c r="IW124">
        <v>7.2036047315905498E-4</v>
      </c>
      <c r="IX124">
        <v>7656615</v>
      </c>
      <c r="IY124">
        <v>686</v>
      </c>
      <c r="JA124" t="s">
        <v>128</v>
      </c>
      <c r="JB124">
        <v>7.2020096934296998E-4</v>
      </c>
      <c r="JC124">
        <v>10202516</v>
      </c>
      <c r="JD124">
        <v>978</v>
      </c>
      <c r="JF124" t="s">
        <v>128</v>
      </c>
      <c r="JG124">
        <v>7.2032675908043401E-4</v>
      </c>
      <c r="JH124">
        <v>9244897</v>
      </c>
      <c r="JI124">
        <v>860</v>
      </c>
      <c r="JK124" t="s">
        <v>128</v>
      </c>
      <c r="JL124">
        <v>7.2184931074284204E-4</v>
      </c>
      <c r="JM124">
        <v>10800980</v>
      </c>
      <c r="JN124">
        <v>721</v>
      </c>
      <c r="JP124" t="s">
        <v>128</v>
      </c>
      <c r="JQ124">
        <v>7.2230982906354305E-4</v>
      </c>
      <c r="JR124">
        <v>14180395</v>
      </c>
      <c r="JS124">
        <v>1125</v>
      </c>
      <c r="JU124" t="s">
        <v>128</v>
      </c>
      <c r="JV124">
        <v>7.2198635762826596E-4</v>
      </c>
      <c r="JW124">
        <v>13145949</v>
      </c>
      <c r="JX124">
        <v>889</v>
      </c>
      <c r="JZ124" t="s">
        <v>128</v>
      </c>
      <c r="KA124">
        <v>7.1924329036240095E-4</v>
      </c>
      <c r="KB124">
        <v>13127447</v>
      </c>
      <c r="KC124">
        <v>920</v>
      </c>
      <c r="KE124" t="s">
        <v>127</v>
      </c>
      <c r="KF124">
        <v>7.2363380688528103E-4</v>
      </c>
      <c r="KG124">
        <v>17923457</v>
      </c>
      <c r="KH124">
        <v>1354</v>
      </c>
      <c r="KJ124" t="s">
        <v>127</v>
      </c>
      <c r="KK124">
        <v>7.25151003686162E-4</v>
      </c>
      <c r="KL124">
        <v>16631466</v>
      </c>
      <c r="KM124">
        <v>1308</v>
      </c>
      <c r="KO124" t="s">
        <v>127</v>
      </c>
      <c r="KP124">
        <v>7.2878986638118704E-4</v>
      </c>
      <c r="KQ124">
        <v>15904720</v>
      </c>
      <c r="KR124">
        <v>1289</v>
      </c>
      <c r="KT124" t="s">
        <v>127</v>
      </c>
      <c r="KU124">
        <v>7.2930669220482502E-4</v>
      </c>
      <c r="KV124">
        <v>16710788</v>
      </c>
      <c r="KW124">
        <v>1444</v>
      </c>
    </row>
    <row r="125" spans="1:309" x14ac:dyDescent="0.25">
      <c r="A125" t="s">
        <v>145</v>
      </c>
      <c r="B125">
        <v>7.6106001368694105E-4</v>
      </c>
      <c r="C125">
        <v>2453553</v>
      </c>
      <c r="D125">
        <v>508</v>
      </c>
      <c r="F125" t="s">
        <v>68</v>
      </c>
      <c r="G125">
        <v>7.5893127883137196E-4</v>
      </c>
      <c r="H125">
        <v>2720746</v>
      </c>
      <c r="I125">
        <v>650</v>
      </c>
      <c r="K125" t="s">
        <v>68</v>
      </c>
      <c r="L125">
        <v>7.5899633111865697E-4</v>
      </c>
      <c r="M125">
        <v>1286944</v>
      </c>
      <c r="N125">
        <v>486</v>
      </c>
      <c r="P125" t="s">
        <v>145</v>
      </c>
      <c r="Q125">
        <v>7.6408090191470502E-4</v>
      </c>
      <c r="R125">
        <v>1946146</v>
      </c>
      <c r="S125">
        <v>347</v>
      </c>
      <c r="U125" t="s">
        <v>145</v>
      </c>
      <c r="V125">
        <v>7.5900307429918601E-4</v>
      </c>
      <c r="W125">
        <v>2375531</v>
      </c>
      <c r="X125">
        <v>503</v>
      </c>
      <c r="Z125" t="s">
        <v>145</v>
      </c>
      <c r="AA125">
        <v>7.5263863196823602E-4</v>
      </c>
      <c r="AB125">
        <v>3369858</v>
      </c>
      <c r="AC125">
        <v>608</v>
      </c>
      <c r="AE125" t="s">
        <v>145</v>
      </c>
      <c r="AF125">
        <v>7.5814386309109401E-4</v>
      </c>
      <c r="AG125">
        <v>2122498</v>
      </c>
      <c r="AH125">
        <v>351</v>
      </c>
      <c r="AJ125" t="s">
        <v>145</v>
      </c>
      <c r="AK125">
        <v>7.6189336203394799E-4</v>
      </c>
      <c r="AL125">
        <v>3165002</v>
      </c>
      <c r="AM125">
        <v>454</v>
      </c>
      <c r="AO125" t="s">
        <v>145</v>
      </c>
      <c r="AP125">
        <v>7.6372085324672605E-4</v>
      </c>
      <c r="AQ125">
        <v>3074675</v>
      </c>
      <c r="AR125">
        <v>357</v>
      </c>
      <c r="AT125" t="s">
        <v>142</v>
      </c>
      <c r="AU125">
        <v>8.61205107477597E-4</v>
      </c>
      <c r="AV125">
        <v>8693278</v>
      </c>
      <c r="AW125">
        <v>1538</v>
      </c>
      <c r="AY125" t="s">
        <v>142</v>
      </c>
      <c r="AZ125">
        <v>8.4944274298512801E-4</v>
      </c>
      <c r="BA125">
        <v>8543298</v>
      </c>
      <c r="BB125">
        <v>1473</v>
      </c>
      <c r="BD125" t="s">
        <v>142</v>
      </c>
      <c r="BE125">
        <v>8.3588114888642599E-4</v>
      </c>
      <c r="BF125">
        <v>9666339</v>
      </c>
      <c r="BG125">
        <v>1686</v>
      </c>
      <c r="BI125" t="s">
        <v>142</v>
      </c>
      <c r="BJ125">
        <v>8.4412567550389299E-4</v>
      </c>
      <c r="BK125">
        <v>9700924</v>
      </c>
      <c r="BL125">
        <v>1686</v>
      </c>
      <c r="BN125" t="s">
        <v>140</v>
      </c>
      <c r="BO125">
        <v>3.2947560762589499E-3</v>
      </c>
      <c r="BP125">
        <v>14943871</v>
      </c>
      <c r="BQ125">
        <v>1754</v>
      </c>
      <c r="BS125" t="s">
        <v>140</v>
      </c>
      <c r="BT125">
        <v>3.3421969607399602E-3</v>
      </c>
      <c r="BU125">
        <v>16220569</v>
      </c>
      <c r="BV125">
        <v>1824</v>
      </c>
      <c r="BX125" t="s">
        <v>140</v>
      </c>
      <c r="BY125">
        <v>3.4203111940254599E-3</v>
      </c>
      <c r="BZ125">
        <v>17372453</v>
      </c>
      <c r="CA125">
        <v>1813</v>
      </c>
      <c r="CC125" t="s">
        <v>140</v>
      </c>
      <c r="CD125">
        <v>3.6707383973884201E-3</v>
      </c>
      <c r="CE125">
        <v>18390479</v>
      </c>
      <c r="CF125">
        <v>1841</v>
      </c>
      <c r="CH125" t="s">
        <v>140</v>
      </c>
      <c r="CI125">
        <v>3.72197340533171E-3</v>
      </c>
      <c r="CJ125">
        <v>19663625</v>
      </c>
      <c r="CK125">
        <v>1834</v>
      </c>
      <c r="CM125" t="s">
        <v>140</v>
      </c>
      <c r="CN125">
        <v>3.8610770362844E-3</v>
      </c>
      <c r="CO125">
        <v>21657023</v>
      </c>
      <c r="CP125">
        <v>1825</v>
      </c>
      <c r="CR125" t="s">
        <v>140</v>
      </c>
      <c r="CS125">
        <v>3.77406845841301E-3</v>
      </c>
      <c r="CT125">
        <v>21492731</v>
      </c>
      <c r="CU125">
        <v>1821</v>
      </c>
      <c r="CW125" t="s">
        <v>140</v>
      </c>
      <c r="CX125">
        <v>3.71110747550617E-3</v>
      </c>
      <c r="CY125">
        <v>22184426</v>
      </c>
      <c r="CZ125">
        <v>1827</v>
      </c>
      <c r="DB125" t="s">
        <v>140</v>
      </c>
      <c r="DC125">
        <v>3.7555106421942402E-3</v>
      </c>
      <c r="DD125">
        <v>25096047</v>
      </c>
      <c r="DE125">
        <v>1834</v>
      </c>
      <c r="DG125" t="s">
        <v>140</v>
      </c>
      <c r="DH125">
        <v>4.04395794603442E-3</v>
      </c>
      <c r="DI125">
        <v>23744131</v>
      </c>
      <c r="DJ125">
        <v>1750</v>
      </c>
      <c r="DL125" t="s">
        <v>138</v>
      </c>
      <c r="DM125">
        <v>7.7324935009863904E-4</v>
      </c>
      <c r="DN125">
        <v>11910849</v>
      </c>
      <c r="DO125">
        <v>1301</v>
      </c>
      <c r="DQ125" t="s">
        <v>140</v>
      </c>
      <c r="DR125">
        <v>4.0440617444238098E-3</v>
      </c>
      <c r="DS125">
        <v>28450472</v>
      </c>
      <c r="DT125">
        <v>1904</v>
      </c>
      <c r="DV125" t="s">
        <v>139</v>
      </c>
      <c r="DW125">
        <v>7.4692125494494395E-4</v>
      </c>
      <c r="DX125">
        <v>14529195</v>
      </c>
      <c r="DY125">
        <v>1678</v>
      </c>
      <c r="EA125" t="s">
        <v>139</v>
      </c>
      <c r="EB125">
        <v>7.3774042693746495E-4</v>
      </c>
      <c r="EC125">
        <v>16279865</v>
      </c>
      <c r="ED125">
        <v>1775</v>
      </c>
      <c r="EF125" t="s">
        <v>139</v>
      </c>
      <c r="EG125">
        <v>7.42541283314979E-4</v>
      </c>
      <c r="EH125">
        <v>17060426</v>
      </c>
      <c r="EI125">
        <v>1683</v>
      </c>
      <c r="EK125" t="s">
        <v>139</v>
      </c>
      <c r="EL125">
        <v>7.3768279528808596E-4</v>
      </c>
      <c r="EM125">
        <v>17693505</v>
      </c>
      <c r="EN125">
        <v>1676</v>
      </c>
      <c r="EP125" t="s">
        <v>139</v>
      </c>
      <c r="EQ125">
        <v>7.2578335807881196E-4</v>
      </c>
      <c r="ER125">
        <v>18628541</v>
      </c>
      <c r="ES125">
        <v>1699</v>
      </c>
      <c r="EU125" t="s">
        <v>138</v>
      </c>
      <c r="EV125">
        <v>7.7075939418398101E-4</v>
      </c>
      <c r="EW125">
        <v>13868930</v>
      </c>
      <c r="EX125">
        <v>1191</v>
      </c>
      <c r="EZ125" t="s">
        <v>138</v>
      </c>
      <c r="FA125">
        <v>8.0935748509754701E-4</v>
      </c>
      <c r="FB125">
        <v>21056035</v>
      </c>
      <c r="FC125">
        <v>1517</v>
      </c>
      <c r="FE125" t="s">
        <v>138</v>
      </c>
      <c r="FF125">
        <v>8.1598627227190304E-4</v>
      </c>
      <c r="FG125">
        <v>21486494</v>
      </c>
      <c r="FH125">
        <v>1371</v>
      </c>
      <c r="FJ125" t="s">
        <v>138</v>
      </c>
      <c r="FK125">
        <v>8.2674785899865299E-4</v>
      </c>
      <c r="FL125">
        <v>22049576</v>
      </c>
      <c r="FM125">
        <v>1375</v>
      </c>
      <c r="FO125" t="s">
        <v>136</v>
      </c>
      <c r="FP125">
        <v>6.3907243269203003E-3</v>
      </c>
      <c r="FQ125">
        <v>62409323</v>
      </c>
      <c r="FR125">
        <v>1967</v>
      </c>
      <c r="FT125" t="s">
        <v>136</v>
      </c>
      <c r="FU125">
        <v>6.45623146819018E-3</v>
      </c>
      <c r="FV125">
        <v>62722409</v>
      </c>
      <c r="FW125">
        <v>1971</v>
      </c>
      <c r="FY125" t="s">
        <v>136</v>
      </c>
      <c r="FZ125">
        <v>6.2280134730888399E-3</v>
      </c>
      <c r="GA125">
        <v>56754013</v>
      </c>
      <c r="GB125">
        <v>1918</v>
      </c>
      <c r="GD125" t="s">
        <v>136</v>
      </c>
      <c r="GE125">
        <v>5.8329636347509602E-3</v>
      </c>
      <c r="GF125">
        <v>48233510</v>
      </c>
      <c r="GG125">
        <v>1901</v>
      </c>
      <c r="GI125" t="s">
        <v>135</v>
      </c>
      <c r="GJ125">
        <v>7.2831461323521096E-4</v>
      </c>
      <c r="GK125">
        <v>15817291</v>
      </c>
      <c r="GL125">
        <v>1129</v>
      </c>
      <c r="GN125" t="s">
        <v>135</v>
      </c>
      <c r="GO125">
        <v>7.2901974488590103E-4</v>
      </c>
      <c r="GP125">
        <v>17714415</v>
      </c>
      <c r="GQ125">
        <v>1287</v>
      </c>
      <c r="GS125" t="s">
        <v>132</v>
      </c>
      <c r="GT125">
        <v>7.2054822036915305E-4</v>
      </c>
      <c r="GU125">
        <v>4323214</v>
      </c>
      <c r="GV125">
        <v>294</v>
      </c>
      <c r="GX125" t="s">
        <v>132</v>
      </c>
      <c r="GY125">
        <v>7.2361247587556898E-4</v>
      </c>
      <c r="GZ125">
        <v>4692184</v>
      </c>
      <c r="HA125">
        <v>423</v>
      </c>
      <c r="HC125" t="s">
        <v>132</v>
      </c>
      <c r="HD125">
        <v>7.2642569810454796E-4</v>
      </c>
      <c r="HE125">
        <v>4447976</v>
      </c>
      <c r="HF125">
        <v>289</v>
      </c>
      <c r="HH125" t="s">
        <v>132</v>
      </c>
      <c r="HI125">
        <v>7.3237219052970899E-4</v>
      </c>
      <c r="HJ125">
        <v>4458253</v>
      </c>
      <c r="HK125">
        <v>255</v>
      </c>
      <c r="HM125" t="s">
        <v>132</v>
      </c>
      <c r="HN125">
        <v>7.3547839048986301E-4</v>
      </c>
      <c r="HO125">
        <v>4690770</v>
      </c>
      <c r="HP125">
        <v>251</v>
      </c>
      <c r="HR125" t="s">
        <v>130</v>
      </c>
      <c r="HS125">
        <v>8.6248586903473802E-4</v>
      </c>
      <c r="HT125">
        <v>21084061</v>
      </c>
      <c r="HU125">
        <v>1587</v>
      </c>
      <c r="HW125" t="s">
        <v>129</v>
      </c>
      <c r="HX125">
        <v>7.2759176698254603E-4</v>
      </c>
      <c r="HY125">
        <v>12235835</v>
      </c>
      <c r="HZ125">
        <v>1284</v>
      </c>
      <c r="IB125" t="s">
        <v>129</v>
      </c>
      <c r="IC125">
        <v>7.3872578588976502E-4</v>
      </c>
      <c r="ID125">
        <v>13527554</v>
      </c>
      <c r="IE125">
        <v>1418</v>
      </c>
      <c r="IG125" t="s">
        <v>129</v>
      </c>
      <c r="IH125">
        <v>7.3308185249900001E-4</v>
      </c>
      <c r="II125">
        <v>13617844</v>
      </c>
      <c r="IJ125">
        <v>1268</v>
      </c>
      <c r="IL125" t="s">
        <v>129</v>
      </c>
      <c r="IM125">
        <v>7.3592611108065295E-4</v>
      </c>
      <c r="IN125">
        <v>13953408</v>
      </c>
      <c r="IO125">
        <v>1474</v>
      </c>
      <c r="IQ125" t="s">
        <v>129</v>
      </c>
      <c r="IR125">
        <v>7.3899685235691802E-4</v>
      </c>
      <c r="IS125">
        <v>14492593</v>
      </c>
      <c r="IT125">
        <v>1478</v>
      </c>
      <c r="IV125" t="s">
        <v>129</v>
      </c>
      <c r="IW125">
        <v>7.3025362378925196E-4</v>
      </c>
      <c r="IX125">
        <v>13930769</v>
      </c>
      <c r="IY125">
        <v>1482</v>
      </c>
      <c r="JA125" t="s">
        <v>129</v>
      </c>
      <c r="JB125">
        <v>7.3084198972834104E-4</v>
      </c>
      <c r="JC125">
        <v>13899701</v>
      </c>
      <c r="JD125">
        <v>1459</v>
      </c>
      <c r="JF125" t="s">
        <v>129</v>
      </c>
      <c r="JG125">
        <v>7.3079771608690705E-4</v>
      </c>
      <c r="JH125">
        <v>10439522</v>
      </c>
      <c r="JI125">
        <v>1428</v>
      </c>
      <c r="JK125" t="s">
        <v>129</v>
      </c>
      <c r="JL125">
        <v>7.33154562842415E-4</v>
      </c>
      <c r="JM125">
        <v>10687631</v>
      </c>
      <c r="JN125">
        <v>1424</v>
      </c>
      <c r="JP125" t="s">
        <v>129</v>
      </c>
      <c r="JQ125">
        <v>7.3131186625846395E-4</v>
      </c>
      <c r="JR125">
        <v>10624939</v>
      </c>
      <c r="JS125">
        <v>1422</v>
      </c>
      <c r="JU125" t="s">
        <v>129</v>
      </c>
      <c r="JV125">
        <v>7.3419325491359399E-4</v>
      </c>
      <c r="JW125">
        <v>17002377</v>
      </c>
      <c r="JX125">
        <v>1559</v>
      </c>
      <c r="JZ125" t="s">
        <v>129</v>
      </c>
      <c r="KA125">
        <v>7.3078643653263695E-4</v>
      </c>
      <c r="KB125">
        <v>14103117</v>
      </c>
      <c r="KC125">
        <v>1415</v>
      </c>
      <c r="KE125" t="s">
        <v>128</v>
      </c>
      <c r="KF125">
        <v>7.1081231282242303E-4</v>
      </c>
      <c r="KG125">
        <v>13637839</v>
      </c>
      <c r="KH125">
        <v>928</v>
      </c>
      <c r="KJ125" t="s">
        <v>128</v>
      </c>
      <c r="KK125">
        <v>7.1067864611093403E-4</v>
      </c>
      <c r="KL125">
        <v>10174901</v>
      </c>
      <c r="KM125">
        <v>806</v>
      </c>
      <c r="KO125" t="s">
        <v>128</v>
      </c>
      <c r="KP125">
        <v>7.1567902123294595E-4</v>
      </c>
      <c r="KQ125">
        <v>10504177</v>
      </c>
      <c r="KR125">
        <v>885</v>
      </c>
      <c r="KT125" t="s">
        <v>128</v>
      </c>
      <c r="KU125">
        <v>7.1335900160679E-4</v>
      </c>
      <c r="KV125">
        <v>9380004</v>
      </c>
      <c r="KW125">
        <v>803</v>
      </c>
    </row>
    <row r="126" spans="1:309" x14ac:dyDescent="0.25">
      <c r="A126" t="s">
        <v>238</v>
      </c>
      <c r="B126">
        <v>9.6722370479863896E-4</v>
      </c>
      <c r="C126">
        <v>4120323</v>
      </c>
      <c r="D126">
        <v>1355</v>
      </c>
      <c r="F126" t="s">
        <v>69</v>
      </c>
      <c r="G126">
        <v>1.03784291923867E-3</v>
      </c>
      <c r="H126">
        <v>3888579</v>
      </c>
      <c r="I126">
        <v>1170</v>
      </c>
      <c r="K126" t="s">
        <v>69</v>
      </c>
      <c r="L126">
        <v>1.0397155827061499E-3</v>
      </c>
      <c r="M126">
        <v>3822539</v>
      </c>
      <c r="N126">
        <v>1198</v>
      </c>
      <c r="P126" t="s">
        <v>238</v>
      </c>
      <c r="Q126">
        <v>9.5604541799827899E-4</v>
      </c>
      <c r="R126">
        <v>4191870</v>
      </c>
      <c r="S126">
        <v>1384</v>
      </c>
      <c r="U126" t="s">
        <v>146</v>
      </c>
      <c r="V126">
        <v>9.0072623764234896E-4</v>
      </c>
      <c r="W126">
        <v>3708573</v>
      </c>
      <c r="X126">
        <v>1144</v>
      </c>
      <c r="Z126" t="s">
        <v>146</v>
      </c>
      <c r="AA126">
        <v>8.8621835004879597E-4</v>
      </c>
      <c r="AB126">
        <v>4327139</v>
      </c>
      <c r="AC126">
        <v>1276</v>
      </c>
      <c r="AE126" t="s">
        <v>146</v>
      </c>
      <c r="AF126">
        <v>8.4853834798848701E-4</v>
      </c>
      <c r="AG126">
        <v>4624308</v>
      </c>
      <c r="AH126">
        <v>1261</v>
      </c>
      <c r="AJ126" t="s">
        <v>146</v>
      </c>
      <c r="AK126">
        <v>8.3920560456313598E-4</v>
      </c>
      <c r="AL126">
        <v>4466870</v>
      </c>
      <c r="AM126">
        <v>1144</v>
      </c>
      <c r="AO126" t="s">
        <v>146</v>
      </c>
      <c r="AP126">
        <v>8.3962131276591899E-4</v>
      </c>
      <c r="AQ126">
        <v>7411078</v>
      </c>
      <c r="AR126">
        <v>1266</v>
      </c>
      <c r="AT126" t="s">
        <v>143</v>
      </c>
      <c r="AU126">
        <v>7.4302586539416705E-4</v>
      </c>
      <c r="AV126">
        <v>1133309</v>
      </c>
      <c r="AW126">
        <v>150</v>
      </c>
      <c r="AY126" t="s">
        <v>143</v>
      </c>
      <c r="AZ126">
        <v>7.4413260157032404E-4</v>
      </c>
      <c r="BA126">
        <v>1175448</v>
      </c>
      <c r="BB126">
        <v>153</v>
      </c>
      <c r="BD126" t="s">
        <v>143</v>
      </c>
      <c r="BE126">
        <v>7.4420325873261501E-4</v>
      </c>
      <c r="BF126">
        <v>1250530</v>
      </c>
      <c r="BG126">
        <v>153</v>
      </c>
      <c r="BI126" t="s">
        <v>143</v>
      </c>
      <c r="BJ126">
        <v>7.3823753568919904E-4</v>
      </c>
      <c r="BK126">
        <v>1881260</v>
      </c>
      <c r="BL126">
        <v>301</v>
      </c>
      <c r="BN126" t="s">
        <v>141</v>
      </c>
      <c r="BO126">
        <v>2.9363814442245301E-3</v>
      </c>
      <c r="BP126">
        <v>14505807</v>
      </c>
      <c r="BQ126">
        <v>1790</v>
      </c>
      <c r="BS126" t="s">
        <v>141</v>
      </c>
      <c r="BT126">
        <v>2.7821152197201999E-3</v>
      </c>
      <c r="BU126">
        <v>15274419</v>
      </c>
      <c r="BV126">
        <v>1785</v>
      </c>
      <c r="BX126" t="s">
        <v>141</v>
      </c>
      <c r="BY126">
        <v>2.7963753754566001E-3</v>
      </c>
      <c r="BZ126">
        <v>16320661</v>
      </c>
      <c r="CA126">
        <v>1778</v>
      </c>
      <c r="CC126" t="s">
        <v>141</v>
      </c>
      <c r="CD126">
        <v>2.6827750935986298E-3</v>
      </c>
      <c r="CE126">
        <v>16334994</v>
      </c>
      <c r="CF126">
        <v>1807</v>
      </c>
      <c r="CH126" t="s">
        <v>141</v>
      </c>
      <c r="CI126">
        <v>2.6029102072074998E-3</v>
      </c>
      <c r="CJ126">
        <v>17084991</v>
      </c>
      <c r="CK126">
        <v>1797</v>
      </c>
      <c r="CM126" t="s">
        <v>141</v>
      </c>
      <c r="CN126">
        <v>2.4791108803677701E-3</v>
      </c>
      <c r="CO126">
        <v>18032116</v>
      </c>
      <c r="CP126">
        <v>1738</v>
      </c>
      <c r="CR126" t="s">
        <v>141</v>
      </c>
      <c r="CS126">
        <v>2.3666541829080101E-3</v>
      </c>
      <c r="CT126">
        <v>17803440</v>
      </c>
      <c r="CU126">
        <v>1729</v>
      </c>
      <c r="CW126" t="s">
        <v>141</v>
      </c>
      <c r="CX126">
        <v>2.39577897104119E-3</v>
      </c>
      <c r="CY126">
        <v>18584206</v>
      </c>
      <c r="CZ126">
        <v>1733</v>
      </c>
      <c r="DB126" t="s">
        <v>141</v>
      </c>
      <c r="DC126">
        <v>2.32819190120714E-3</v>
      </c>
      <c r="DD126">
        <v>20582533</v>
      </c>
      <c r="DE126">
        <v>1753</v>
      </c>
      <c r="DG126" t="s">
        <v>141</v>
      </c>
      <c r="DH126">
        <v>2.3166378958704502E-3</v>
      </c>
      <c r="DI126">
        <v>20050865</v>
      </c>
      <c r="DJ126">
        <v>1649</v>
      </c>
      <c r="DL126" t="s">
        <v>139</v>
      </c>
      <c r="DM126">
        <v>7.2473850304423295E-4</v>
      </c>
      <c r="DN126">
        <v>12745668</v>
      </c>
      <c r="DO126">
        <v>1378</v>
      </c>
      <c r="DQ126" t="s">
        <v>141</v>
      </c>
      <c r="DR126">
        <v>2.1733949745564099E-3</v>
      </c>
      <c r="DS126">
        <v>22007486</v>
      </c>
      <c r="DT126">
        <v>1898</v>
      </c>
      <c r="DV126" t="s">
        <v>140</v>
      </c>
      <c r="DW126">
        <v>4.1434502825225704E-3</v>
      </c>
      <c r="DX126">
        <v>28135461</v>
      </c>
      <c r="DY126">
        <v>1930</v>
      </c>
      <c r="EA126" t="s">
        <v>140</v>
      </c>
      <c r="EB126">
        <v>4.2485925757514802E-3</v>
      </c>
      <c r="EC126">
        <v>31383132</v>
      </c>
      <c r="ED126">
        <v>1942</v>
      </c>
      <c r="EF126" t="s">
        <v>140</v>
      </c>
      <c r="EG126">
        <v>4.2252919149120601E-3</v>
      </c>
      <c r="EH126">
        <v>33055501</v>
      </c>
      <c r="EI126">
        <v>1958</v>
      </c>
      <c r="EK126" t="s">
        <v>140</v>
      </c>
      <c r="EL126">
        <v>4.4748213456924099E-3</v>
      </c>
      <c r="EM126">
        <v>35225771</v>
      </c>
      <c r="EN126">
        <v>1955</v>
      </c>
      <c r="EP126" t="s">
        <v>140</v>
      </c>
      <c r="EQ126">
        <v>4.6161174864204199E-3</v>
      </c>
      <c r="ER126">
        <v>37881026</v>
      </c>
      <c r="ES126">
        <v>1981</v>
      </c>
      <c r="EU126" t="s">
        <v>139</v>
      </c>
      <c r="EV126">
        <v>7.2510802256719499E-4</v>
      </c>
      <c r="EW126">
        <v>21118758</v>
      </c>
      <c r="EX126">
        <v>1714</v>
      </c>
      <c r="EZ126" t="s">
        <v>139</v>
      </c>
      <c r="FA126">
        <v>7.2702078320320898E-4</v>
      </c>
      <c r="FB126">
        <v>22018713</v>
      </c>
      <c r="FC126">
        <v>1701</v>
      </c>
      <c r="FE126" t="s">
        <v>139</v>
      </c>
      <c r="FF126">
        <v>7.2923535903750302E-4</v>
      </c>
      <c r="FG126">
        <v>24841693</v>
      </c>
      <c r="FH126">
        <v>1880</v>
      </c>
      <c r="FJ126" t="s">
        <v>139</v>
      </c>
      <c r="FK126">
        <v>7.3114354150818298E-4</v>
      </c>
      <c r="FL126">
        <v>25396494</v>
      </c>
      <c r="FM126">
        <v>1793</v>
      </c>
      <c r="FO126" t="s">
        <v>137</v>
      </c>
      <c r="FP126">
        <v>7.26855013230304E-4</v>
      </c>
      <c r="FQ126">
        <v>5943620</v>
      </c>
      <c r="FR126">
        <v>485</v>
      </c>
      <c r="FT126" t="s">
        <v>287</v>
      </c>
      <c r="FU126">
        <v>3.67561059587728E-3</v>
      </c>
      <c r="FV126">
        <v>45505665</v>
      </c>
      <c r="FW126">
        <v>1805</v>
      </c>
      <c r="FY126" t="s">
        <v>287</v>
      </c>
      <c r="FZ126">
        <v>3.36443517506676E-3</v>
      </c>
      <c r="GA126">
        <v>40848398</v>
      </c>
      <c r="GB126">
        <v>1918</v>
      </c>
      <c r="GD126" t="s">
        <v>287</v>
      </c>
      <c r="GE126">
        <v>3.13097730755987E-3</v>
      </c>
      <c r="GF126">
        <v>34921965</v>
      </c>
      <c r="GG126">
        <v>1901</v>
      </c>
      <c r="GI126" t="s">
        <v>136</v>
      </c>
      <c r="GJ126">
        <v>6.4469423632324101E-3</v>
      </c>
      <c r="GK126">
        <v>52034465</v>
      </c>
      <c r="GL126">
        <v>1913</v>
      </c>
      <c r="GN126" t="s">
        <v>136</v>
      </c>
      <c r="GO126">
        <v>6.0115482857857998E-3</v>
      </c>
      <c r="GP126">
        <v>52549489</v>
      </c>
      <c r="GQ126">
        <v>1916</v>
      </c>
      <c r="GS126" t="s">
        <v>133</v>
      </c>
      <c r="GT126">
        <v>7.2515939858697697E-4</v>
      </c>
      <c r="GU126">
        <v>13048332</v>
      </c>
      <c r="GV126">
        <v>1029</v>
      </c>
      <c r="GX126" t="s">
        <v>133</v>
      </c>
      <c r="GY126">
        <v>7.2836644629895595E-4</v>
      </c>
      <c r="GZ126">
        <v>12887681</v>
      </c>
      <c r="HA126">
        <v>1034</v>
      </c>
      <c r="HC126" t="s">
        <v>133</v>
      </c>
      <c r="HD126">
        <v>7.2968157358605803E-4</v>
      </c>
      <c r="HE126">
        <v>9116863</v>
      </c>
      <c r="HF126">
        <v>841</v>
      </c>
      <c r="HH126" t="s">
        <v>133</v>
      </c>
      <c r="HI126">
        <v>7.3274927743621505E-4</v>
      </c>
      <c r="HJ126">
        <v>8392605</v>
      </c>
      <c r="HK126">
        <v>651</v>
      </c>
      <c r="HM126" t="s">
        <v>133</v>
      </c>
      <c r="HN126">
        <v>7.3535441422586804E-4</v>
      </c>
      <c r="HO126">
        <v>8881155</v>
      </c>
      <c r="HP126">
        <v>684</v>
      </c>
      <c r="HR126" t="s">
        <v>131</v>
      </c>
      <c r="HS126">
        <v>7.7649232158040504E-4</v>
      </c>
      <c r="HT126">
        <v>16269534</v>
      </c>
      <c r="HU126">
        <v>1715</v>
      </c>
      <c r="HW126" t="s">
        <v>130</v>
      </c>
      <c r="HX126">
        <v>8.6097453088449297E-4</v>
      </c>
      <c r="HY126">
        <v>22578101</v>
      </c>
      <c r="HZ126">
        <v>1710</v>
      </c>
      <c r="IB126" t="s">
        <v>130</v>
      </c>
      <c r="IC126">
        <v>8.7173822204826004E-4</v>
      </c>
      <c r="ID126">
        <v>24679448</v>
      </c>
      <c r="IE126">
        <v>1873</v>
      </c>
      <c r="IG126" t="s">
        <v>130</v>
      </c>
      <c r="IH126">
        <v>8.6762544897386103E-4</v>
      </c>
      <c r="II126">
        <v>23310897</v>
      </c>
      <c r="IJ126">
        <v>1826</v>
      </c>
      <c r="IL126" t="s">
        <v>130</v>
      </c>
      <c r="IM126">
        <v>8.5913408333550105E-4</v>
      </c>
      <c r="IN126">
        <v>20971652</v>
      </c>
      <c r="IO126">
        <v>1568</v>
      </c>
      <c r="IQ126" t="s">
        <v>130</v>
      </c>
      <c r="IR126">
        <v>8.5435911531353201E-4</v>
      </c>
      <c r="IS126">
        <v>21783238</v>
      </c>
      <c r="IT126">
        <v>1555</v>
      </c>
      <c r="IV126" t="s">
        <v>130</v>
      </c>
      <c r="IW126">
        <v>8.6148759745696202E-4</v>
      </c>
      <c r="IX126">
        <v>21220396</v>
      </c>
      <c r="IY126">
        <v>1551</v>
      </c>
      <c r="JA126" t="s">
        <v>130</v>
      </c>
      <c r="JB126">
        <v>8.3578500808268797E-4</v>
      </c>
      <c r="JC126">
        <v>21979783</v>
      </c>
      <c r="JD126">
        <v>1668</v>
      </c>
      <c r="JF126" t="s">
        <v>130</v>
      </c>
      <c r="JG126">
        <v>8.5658127629812005E-4</v>
      </c>
      <c r="JH126">
        <v>22589042</v>
      </c>
      <c r="JI126">
        <v>1949</v>
      </c>
      <c r="JK126" t="s">
        <v>130</v>
      </c>
      <c r="JL126">
        <v>8.4232471854763999E-4</v>
      </c>
      <c r="JM126">
        <v>20654388</v>
      </c>
      <c r="JN126">
        <v>1820</v>
      </c>
      <c r="JP126" t="s">
        <v>130</v>
      </c>
      <c r="JQ126">
        <v>8.4271817592326804E-4</v>
      </c>
      <c r="JR126">
        <v>21497127</v>
      </c>
      <c r="JS126">
        <v>1818</v>
      </c>
      <c r="JU126" t="s">
        <v>130</v>
      </c>
      <c r="JV126">
        <v>8.4130587752401795E-4</v>
      </c>
      <c r="JW126">
        <v>21853392</v>
      </c>
      <c r="JX126">
        <v>1924</v>
      </c>
      <c r="JZ126" t="s">
        <v>130</v>
      </c>
      <c r="KA126">
        <v>8.1616500711312095E-4</v>
      </c>
      <c r="KB126">
        <v>19054031</v>
      </c>
      <c r="KC126">
        <v>1890</v>
      </c>
      <c r="KE126" t="s">
        <v>129</v>
      </c>
      <c r="KF126">
        <v>7.2224895962377897E-4</v>
      </c>
      <c r="KG126">
        <v>17693785</v>
      </c>
      <c r="KH126">
        <v>1568</v>
      </c>
      <c r="KJ126" t="s">
        <v>129</v>
      </c>
      <c r="KK126">
        <v>7.2255049247538802E-4</v>
      </c>
      <c r="KL126">
        <v>17900348</v>
      </c>
      <c r="KM126">
        <v>1567</v>
      </c>
      <c r="KO126" t="s">
        <v>129</v>
      </c>
      <c r="KP126">
        <v>7.26818476266851E-4</v>
      </c>
      <c r="KQ126">
        <v>17286755</v>
      </c>
      <c r="KR126">
        <v>1520</v>
      </c>
      <c r="KT126" t="s">
        <v>129</v>
      </c>
      <c r="KU126">
        <v>7.2715214791123004E-4</v>
      </c>
      <c r="KV126">
        <v>16594251</v>
      </c>
      <c r="KW126">
        <v>1536</v>
      </c>
    </row>
    <row r="127" spans="1:309" x14ac:dyDescent="0.25">
      <c r="A127" t="s">
        <v>147</v>
      </c>
      <c r="B127">
        <v>2.71076560909675E-3</v>
      </c>
      <c r="C127">
        <v>7097258</v>
      </c>
      <c r="D127">
        <v>1671</v>
      </c>
      <c r="F127" t="s">
        <v>239</v>
      </c>
      <c r="G127">
        <v>7.4809276130189198E-4</v>
      </c>
      <c r="H127">
        <v>658717</v>
      </c>
      <c r="I127">
        <v>180</v>
      </c>
      <c r="K127" t="s">
        <v>239</v>
      </c>
      <c r="L127">
        <v>7.5088862177753399E-4</v>
      </c>
      <c r="M127">
        <v>2394894</v>
      </c>
      <c r="N127">
        <v>512</v>
      </c>
      <c r="P127" t="s">
        <v>147</v>
      </c>
      <c r="Q127">
        <v>2.67230097640982E-3</v>
      </c>
      <c r="R127">
        <v>7119738</v>
      </c>
      <c r="S127">
        <v>1670</v>
      </c>
      <c r="U127" t="s">
        <v>147</v>
      </c>
      <c r="V127">
        <v>2.5734811375890299E-3</v>
      </c>
      <c r="W127">
        <v>7390652</v>
      </c>
      <c r="X127">
        <v>1766</v>
      </c>
      <c r="Z127" t="s">
        <v>147</v>
      </c>
      <c r="AA127">
        <v>2.6552099112833799E-3</v>
      </c>
      <c r="AB127">
        <v>7748588</v>
      </c>
      <c r="AC127">
        <v>1793</v>
      </c>
      <c r="AE127" t="s">
        <v>147</v>
      </c>
      <c r="AF127">
        <v>2.6024357189460201E-3</v>
      </c>
      <c r="AG127">
        <v>8073592</v>
      </c>
      <c r="AH127">
        <v>1777</v>
      </c>
      <c r="AJ127" t="s">
        <v>147</v>
      </c>
      <c r="AK127">
        <v>2.6708919210099999E-3</v>
      </c>
      <c r="AL127">
        <v>8133894</v>
      </c>
      <c r="AM127">
        <v>1784</v>
      </c>
      <c r="AO127" t="s">
        <v>147</v>
      </c>
      <c r="AP127">
        <v>3.4260929961666001E-3</v>
      </c>
      <c r="AQ127">
        <v>13488357</v>
      </c>
      <c r="AR127">
        <v>1774</v>
      </c>
      <c r="AT127" t="s">
        <v>144</v>
      </c>
      <c r="AU127">
        <v>7.4389150927594899E-4</v>
      </c>
      <c r="AV127">
        <v>3325525</v>
      </c>
      <c r="AW127">
        <v>326</v>
      </c>
      <c r="AY127" t="s">
        <v>144</v>
      </c>
      <c r="AZ127">
        <v>7.4777212381851898E-4</v>
      </c>
      <c r="BA127">
        <v>4413416</v>
      </c>
      <c r="BB127">
        <v>635</v>
      </c>
      <c r="BD127" t="s">
        <v>144</v>
      </c>
      <c r="BE127">
        <v>7.4634083606849098E-4</v>
      </c>
      <c r="BF127">
        <v>3848009</v>
      </c>
      <c r="BG127">
        <v>605</v>
      </c>
      <c r="BI127" t="s">
        <v>144</v>
      </c>
      <c r="BJ127">
        <v>7.3886558511628302E-4</v>
      </c>
      <c r="BK127">
        <v>2999534</v>
      </c>
      <c r="BL127">
        <v>474</v>
      </c>
      <c r="BN127" t="s">
        <v>142</v>
      </c>
      <c r="BO127">
        <v>8.6027045324986798E-4</v>
      </c>
      <c r="BP127">
        <v>8596075</v>
      </c>
      <c r="BQ127">
        <v>1433</v>
      </c>
      <c r="BS127" t="s">
        <v>142</v>
      </c>
      <c r="BT127">
        <v>8.4111245735817703E-4</v>
      </c>
      <c r="BU127">
        <v>8926508</v>
      </c>
      <c r="BV127">
        <v>1317</v>
      </c>
      <c r="BX127" t="s">
        <v>142</v>
      </c>
      <c r="BY127">
        <v>8.3350867458524005E-4</v>
      </c>
      <c r="BZ127">
        <v>9563237</v>
      </c>
      <c r="CA127">
        <v>1322</v>
      </c>
      <c r="CC127" t="s">
        <v>142</v>
      </c>
      <c r="CD127">
        <v>8.7279285188240799E-4</v>
      </c>
      <c r="CE127">
        <v>10088109</v>
      </c>
      <c r="CF127">
        <v>1510</v>
      </c>
      <c r="CH127" t="s">
        <v>142</v>
      </c>
      <c r="CI127">
        <v>8.9674871241694298E-4</v>
      </c>
      <c r="CJ127">
        <v>10914153</v>
      </c>
      <c r="CK127">
        <v>1622</v>
      </c>
      <c r="CM127" t="s">
        <v>142</v>
      </c>
      <c r="CN127">
        <v>8.7796803891200504E-4</v>
      </c>
      <c r="CO127">
        <v>11880425</v>
      </c>
      <c r="CP127">
        <v>1619</v>
      </c>
      <c r="CR127" t="s">
        <v>142</v>
      </c>
      <c r="CS127">
        <v>9.0243601790313595E-4</v>
      </c>
      <c r="CT127">
        <v>12179028</v>
      </c>
      <c r="CU127">
        <v>1671</v>
      </c>
      <c r="CW127" t="s">
        <v>142</v>
      </c>
      <c r="CX127">
        <v>9.1084019830580103E-4</v>
      </c>
      <c r="CY127">
        <v>12540853</v>
      </c>
      <c r="CZ127">
        <v>1675</v>
      </c>
      <c r="DB127" t="s">
        <v>142</v>
      </c>
      <c r="DC127">
        <v>9.1712853952956503E-4</v>
      </c>
      <c r="DD127">
        <v>13936171</v>
      </c>
      <c r="DE127">
        <v>1628</v>
      </c>
      <c r="DG127" t="s">
        <v>142</v>
      </c>
      <c r="DH127">
        <v>9.0197144456743105E-4</v>
      </c>
      <c r="DI127">
        <v>13287600</v>
      </c>
      <c r="DJ127">
        <v>1452</v>
      </c>
      <c r="DL127" t="s">
        <v>140</v>
      </c>
      <c r="DM127">
        <v>3.6545116280637898E-3</v>
      </c>
      <c r="DN127">
        <v>26608472</v>
      </c>
      <c r="DO127">
        <v>1899</v>
      </c>
      <c r="DQ127" t="s">
        <v>142</v>
      </c>
      <c r="DR127">
        <v>1.0189455993349901E-3</v>
      </c>
      <c r="DS127">
        <v>17618759</v>
      </c>
      <c r="DT127">
        <v>1862</v>
      </c>
      <c r="DV127" t="s">
        <v>141</v>
      </c>
      <c r="DW127">
        <v>2.2029743459167001E-3</v>
      </c>
      <c r="DX127">
        <v>21603029</v>
      </c>
      <c r="DY127">
        <v>1912</v>
      </c>
      <c r="EA127" t="s">
        <v>141</v>
      </c>
      <c r="EB127">
        <v>2.2467878998251702E-3</v>
      </c>
      <c r="EC127">
        <v>24222878</v>
      </c>
      <c r="ED127">
        <v>1981</v>
      </c>
      <c r="EF127" t="s">
        <v>141</v>
      </c>
      <c r="EG127">
        <v>2.2015358413561299E-3</v>
      </c>
      <c r="EH127">
        <v>24854369</v>
      </c>
      <c r="EI127">
        <v>1958</v>
      </c>
      <c r="EK127" t="s">
        <v>141</v>
      </c>
      <c r="EL127">
        <v>2.27328795284861E-3</v>
      </c>
      <c r="EM127">
        <v>26048550</v>
      </c>
      <c r="EN127">
        <v>1955</v>
      </c>
      <c r="EP127" t="s">
        <v>141</v>
      </c>
      <c r="EQ127">
        <v>2.2280955302856399E-3</v>
      </c>
      <c r="ER127">
        <v>27352781</v>
      </c>
      <c r="ES127">
        <v>1981</v>
      </c>
      <c r="EU127" t="s">
        <v>140</v>
      </c>
      <c r="EV127">
        <v>4.6348570767272496E-3</v>
      </c>
      <c r="EW127">
        <v>42651088</v>
      </c>
      <c r="EX127">
        <v>1992</v>
      </c>
      <c r="EZ127" t="s">
        <v>140</v>
      </c>
      <c r="FA127">
        <v>4.9795930083312802E-3</v>
      </c>
      <c r="FB127">
        <v>46769012</v>
      </c>
      <c r="FC127">
        <v>2043</v>
      </c>
      <c r="FE127" t="s">
        <v>140</v>
      </c>
      <c r="FF127">
        <v>5.2679435709406296E-3</v>
      </c>
      <c r="FG127">
        <v>49917909</v>
      </c>
      <c r="FH127">
        <v>1981</v>
      </c>
      <c r="FJ127" t="s">
        <v>140</v>
      </c>
      <c r="FK127">
        <v>5.76277329073483E-3</v>
      </c>
      <c r="FL127">
        <v>55295879</v>
      </c>
      <c r="FM127">
        <v>2016</v>
      </c>
      <c r="FO127" t="s">
        <v>138</v>
      </c>
      <c r="FP127">
        <v>8.3600460868168698E-4</v>
      </c>
      <c r="FQ127">
        <v>23298885</v>
      </c>
      <c r="FR127">
        <v>1363</v>
      </c>
      <c r="FT127" t="s">
        <v>137</v>
      </c>
      <c r="FU127">
        <v>7.18035268212073E-4</v>
      </c>
      <c r="FV127">
        <v>8197617</v>
      </c>
      <c r="FW127">
        <v>493</v>
      </c>
      <c r="FY127" t="s">
        <v>137</v>
      </c>
      <c r="FZ127">
        <v>7.2362896904946603E-4</v>
      </c>
      <c r="GA127">
        <v>13365894</v>
      </c>
      <c r="GB127">
        <v>823</v>
      </c>
      <c r="GD127" t="s">
        <v>137</v>
      </c>
      <c r="GE127">
        <v>7.2960317181752896E-4</v>
      </c>
      <c r="GF127">
        <v>13916163</v>
      </c>
      <c r="GG127">
        <v>916</v>
      </c>
      <c r="GI127" t="s">
        <v>287</v>
      </c>
      <c r="GJ127">
        <v>3.0944367529532201E-3</v>
      </c>
      <c r="GK127">
        <v>35075642</v>
      </c>
      <c r="GL127">
        <v>1913</v>
      </c>
      <c r="GN127" t="s">
        <v>287</v>
      </c>
      <c r="GO127">
        <v>3.0836093765936501E-3</v>
      </c>
      <c r="GP127">
        <v>36783164</v>
      </c>
      <c r="GQ127">
        <v>1916</v>
      </c>
      <c r="GS127" t="s">
        <v>134</v>
      </c>
      <c r="GT127">
        <v>7.7886305705377704E-4</v>
      </c>
      <c r="GU127">
        <v>18837723</v>
      </c>
      <c r="GV127">
        <v>1355</v>
      </c>
      <c r="GX127" t="s">
        <v>134</v>
      </c>
      <c r="GY127">
        <v>7.8386700709482597E-4</v>
      </c>
      <c r="GZ127">
        <v>17265255</v>
      </c>
      <c r="HA127">
        <v>1203</v>
      </c>
      <c r="HC127" t="s">
        <v>134</v>
      </c>
      <c r="HD127">
        <v>7.8614362206443902E-4</v>
      </c>
      <c r="HE127">
        <v>17424232</v>
      </c>
      <c r="HF127">
        <v>1166</v>
      </c>
      <c r="HH127" t="s">
        <v>134</v>
      </c>
      <c r="HI127">
        <v>7.4582681073101997E-4</v>
      </c>
      <c r="HJ127">
        <v>9194571</v>
      </c>
      <c r="HK127">
        <v>814</v>
      </c>
      <c r="HM127" t="s">
        <v>134</v>
      </c>
      <c r="HN127">
        <v>7.4670417007815105E-4</v>
      </c>
      <c r="HO127">
        <v>9486905</v>
      </c>
      <c r="HP127">
        <v>823</v>
      </c>
      <c r="HR127" t="s">
        <v>132</v>
      </c>
      <c r="HS127">
        <v>7.3080185062616195E-4</v>
      </c>
      <c r="HT127">
        <v>4549612</v>
      </c>
      <c r="HU127">
        <v>245</v>
      </c>
      <c r="HW127" t="s">
        <v>131</v>
      </c>
      <c r="HX127">
        <v>7.7041413457116603E-4</v>
      </c>
      <c r="HY127">
        <v>17136554</v>
      </c>
      <c r="HZ127">
        <v>1609</v>
      </c>
      <c r="IB127" t="s">
        <v>131</v>
      </c>
      <c r="IC127">
        <v>7.6533042399438598E-4</v>
      </c>
      <c r="ID127">
        <v>17690521</v>
      </c>
      <c r="IE127">
        <v>1704</v>
      </c>
      <c r="IG127" t="s">
        <v>131</v>
      </c>
      <c r="IH127">
        <v>7.6766900375614395E-4</v>
      </c>
      <c r="II127">
        <v>15628365</v>
      </c>
      <c r="IJ127">
        <v>1608</v>
      </c>
      <c r="IL127" t="s">
        <v>131</v>
      </c>
      <c r="IM127">
        <v>7.6516100810214405E-4</v>
      </c>
      <c r="IN127">
        <v>14548366</v>
      </c>
      <c r="IO127">
        <v>1512</v>
      </c>
      <c r="IQ127" t="s">
        <v>131</v>
      </c>
      <c r="IR127">
        <v>7.6514668711001902E-4</v>
      </c>
      <c r="IS127">
        <v>15100039</v>
      </c>
      <c r="IT127">
        <v>1515</v>
      </c>
      <c r="IV127" t="s">
        <v>131</v>
      </c>
      <c r="IW127">
        <v>7.6604578626035004E-4</v>
      </c>
      <c r="IX127">
        <v>15284521</v>
      </c>
      <c r="IY127">
        <v>1627</v>
      </c>
      <c r="JA127" t="s">
        <v>131</v>
      </c>
      <c r="JB127">
        <v>7.5836686662048697E-4</v>
      </c>
      <c r="JC127">
        <v>15604752</v>
      </c>
      <c r="JD127">
        <v>1643</v>
      </c>
      <c r="JF127" t="s">
        <v>131</v>
      </c>
      <c r="JG127">
        <v>7.7221791665978699E-4</v>
      </c>
      <c r="JH127">
        <v>15598901</v>
      </c>
      <c r="JI127">
        <v>1867</v>
      </c>
      <c r="JK127" t="s">
        <v>131</v>
      </c>
      <c r="JL127">
        <v>7.7686539657003295E-4</v>
      </c>
      <c r="JM127">
        <v>15865002</v>
      </c>
      <c r="JN127">
        <v>1866</v>
      </c>
      <c r="JP127" t="s">
        <v>131</v>
      </c>
      <c r="JQ127">
        <v>7.8563249033190103E-4</v>
      </c>
      <c r="JR127">
        <v>15797760</v>
      </c>
      <c r="JS127">
        <v>1870</v>
      </c>
      <c r="JU127" t="s">
        <v>131</v>
      </c>
      <c r="JV127">
        <v>7.8615538183220699E-4</v>
      </c>
      <c r="JW127">
        <v>16011916</v>
      </c>
      <c r="JX127">
        <v>1868</v>
      </c>
      <c r="JZ127" t="s">
        <v>131</v>
      </c>
      <c r="KA127">
        <v>7.8011896883781304E-4</v>
      </c>
      <c r="KB127">
        <v>13142003</v>
      </c>
      <c r="KC127">
        <v>1826</v>
      </c>
      <c r="KE127" t="s">
        <v>130</v>
      </c>
      <c r="KF127">
        <v>8.38062504378021E-4</v>
      </c>
      <c r="KG127">
        <v>23866169</v>
      </c>
      <c r="KH127">
        <v>2187</v>
      </c>
      <c r="KJ127" t="s">
        <v>130</v>
      </c>
      <c r="KK127">
        <v>8.5018447791742095E-4</v>
      </c>
      <c r="KL127">
        <v>23115096</v>
      </c>
      <c r="KM127">
        <v>2053</v>
      </c>
      <c r="KO127" t="s">
        <v>130</v>
      </c>
      <c r="KP127">
        <v>8.5031019534238903E-4</v>
      </c>
      <c r="KQ127">
        <v>21666895</v>
      </c>
      <c r="KR127">
        <v>1911</v>
      </c>
      <c r="KT127" t="s">
        <v>130</v>
      </c>
      <c r="KU127">
        <v>8.6481611429193304E-4</v>
      </c>
      <c r="KV127">
        <v>21863025</v>
      </c>
      <c r="KW127">
        <v>2055</v>
      </c>
    </row>
    <row r="128" spans="1:309" x14ac:dyDescent="0.25">
      <c r="A128" t="s">
        <v>148</v>
      </c>
      <c r="B128">
        <v>7.6333131009086196E-4</v>
      </c>
      <c r="C128">
        <v>3081324</v>
      </c>
      <c r="D128">
        <v>975</v>
      </c>
      <c r="F128" t="s">
        <v>71</v>
      </c>
      <c r="G128">
        <v>7.4988359206292496E-4</v>
      </c>
      <c r="H128">
        <v>1358750</v>
      </c>
      <c r="I128">
        <v>475</v>
      </c>
      <c r="K128" t="s">
        <v>71</v>
      </c>
      <c r="L128">
        <v>7.5299515215327198E-4</v>
      </c>
      <c r="M128">
        <v>1280279</v>
      </c>
      <c r="N128">
        <v>486</v>
      </c>
      <c r="P128" t="s">
        <v>148</v>
      </c>
      <c r="Q128">
        <v>7.6643100478842002E-4</v>
      </c>
      <c r="R128">
        <v>3051182</v>
      </c>
      <c r="S128">
        <v>971</v>
      </c>
      <c r="U128" t="s">
        <v>148</v>
      </c>
      <c r="V128">
        <v>7.5996840859594904E-4</v>
      </c>
      <c r="W128">
        <v>2997281</v>
      </c>
      <c r="X128">
        <v>915</v>
      </c>
      <c r="Z128" t="s">
        <v>148</v>
      </c>
      <c r="AA128">
        <v>7.5317885886274402E-4</v>
      </c>
      <c r="AB128">
        <v>3119848</v>
      </c>
      <c r="AC128">
        <v>945</v>
      </c>
      <c r="AE128" t="s">
        <v>148</v>
      </c>
      <c r="AF128">
        <v>7.5772246968895804E-4</v>
      </c>
      <c r="AG128">
        <v>3218187</v>
      </c>
      <c r="AH128">
        <v>947</v>
      </c>
      <c r="AJ128" t="s">
        <v>148</v>
      </c>
      <c r="AK128">
        <v>7.6085197701869197E-4</v>
      </c>
      <c r="AL128">
        <v>2692613</v>
      </c>
      <c r="AM128">
        <v>696</v>
      </c>
      <c r="AO128" t="s">
        <v>148</v>
      </c>
      <c r="AP128">
        <v>7.6451186443842205E-4</v>
      </c>
      <c r="AQ128">
        <v>5168091</v>
      </c>
      <c r="AR128">
        <v>994</v>
      </c>
      <c r="AT128" t="s">
        <v>145</v>
      </c>
      <c r="AU128">
        <v>7.4480134124382802E-4</v>
      </c>
      <c r="AV128">
        <v>4134772</v>
      </c>
      <c r="AW128">
        <v>511</v>
      </c>
      <c r="AY128" t="s">
        <v>145</v>
      </c>
      <c r="AZ128">
        <v>7.4624175356478297E-4</v>
      </c>
      <c r="BA128">
        <v>3990980</v>
      </c>
      <c r="BB128">
        <v>456</v>
      </c>
      <c r="BD128" t="s">
        <v>145</v>
      </c>
      <c r="BE128">
        <v>7.4570670819929397E-4</v>
      </c>
      <c r="BF128">
        <v>3202664</v>
      </c>
      <c r="BG128">
        <v>356</v>
      </c>
      <c r="BI128" t="s">
        <v>145</v>
      </c>
      <c r="BJ128">
        <v>7.3938818397341203E-4</v>
      </c>
      <c r="BK128">
        <v>4312961</v>
      </c>
      <c r="BL128">
        <v>458</v>
      </c>
      <c r="BN128" t="s">
        <v>143</v>
      </c>
      <c r="BO128">
        <v>7.3298746600097603E-4</v>
      </c>
      <c r="BP128">
        <v>1842982</v>
      </c>
      <c r="BQ128">
        <v>297</v>
      </c>
      <c r="BS128" t="s">
        <v>143</v>
      </c>
      <c r="BT128">
        <v>7.3343108303363801E-4</v>
      </c>
      <c r="BU128">
        <v>1945868</v>
      </c>
      <c r="BV128">
        <v>305</v>
      </c>
      <c r="BX128" t="s">
        <v>143</v>
      </c>
      <c r="BY128">
        <v>7.2739874532983298E-4</v>
      </c>
      <c r="BZ128">
        <v>2024452</v>
      </c>
      <c r="CA128">
        <v>288</v>
      </c>
      <c r="CC128" t="s">
        <v>143</v>
      </c>
      <c r="CD128">
        <v>7.3064418287232895E-4</v>
      </c>
      <c r="CE128">
        <v>2099995</v>
      </c>
      <c r="CF128">
        <v>308</v>
      </c>
      <c r="CH128" t="s">
        <v>143</v>
      </c>
      <c r="CI128">
        <v>7.2935271596901103E-4</v>
      </c>
      <c r="CJ128">
        <v>2170490</v>
      </c>
      <c r="CK128">
        <v>313</v>
      </c>
      <c r="CM128" t="s">
        <v>143</v>
      </c>
      <c r="CN128">
        <v>7.2986602919919105E-4</v>
      </c>
      <c r="CO128">
        <v>2389843</v>
      </c>
      <c r="CP128">
        <v>312</v>
      </c>
      <c r="CR128" t="s">
        <v>143</v>
      </c>
      <c r="CS128">
        <v>7.3260073260073195E-4</v>
      </c>
      <c r="CT128">
        <v>0</v>
      </c>
      <c r="CU128">
        <v>0</v>
      </c>
      <c r="CW128" t="s">
        <v>143</v>
      </c>
      <c r="CX128">
        <v>7.3271071842860905E-4</v>
      </c>
      <c r="CY128">
        <v>735939</v>
      </c>
      <c r="CZ128">
        <v>153</v>
      </c>
      <c r="DB128" t="s">
        <v>143</v>
      </c>
      <c r="DC128">
        <v>7.3260073260073195E-4</v>
      </c>
      <c r="DD128">
        <v>0</v>
      </c>
      <c r="DE128">
        <v>0</v>
      </c>
      <c r="DG128" t="s">
        <v>143</v>
      </c>
      <c r="DH128">
        <v>7.3206442166910701E-4</v>
      </c>
      <c r="DI128">
        <v>0</v>
      </c>
      <c r="DJ128">
        <v>0</v>
      </c>
      <c r="DL128" t="s">
        <v>141</v>
      </c>
      <c r="DM128">
        <v>2.2181838957113799E-3</v>
      </c>
      <c r="DN128">
        <v>21850474</v>
      </c>
      <c r="DO128">
        <v>1891</v>
      </c>
      <c r="DQ128" t="s">
        <v>143</v>
      </c>
      <c r="DR128">
        <v>7.3260073260073195E-4</v>
      </c>
      <c r="DS128">
        <v>0</v>
      </c>
      <c r="DT128">
        <v>0</v>
      </c>
      <c r="DV128" t="s">
        <v>142</v>
      </c>
      <c r="DW128">
        <v>1.0444287118489301E-3</v>
      </c>
      <c r="DX128">
        <v>17281473</v>
      </c>
      <c r="DY128">
        <v>1875</v>
      </c>
      <c r="EA128" t="s">
        <v>142</v>
      </c>
      <c r="EB128">
        <v>1.0052537737902001E-3</v>
      </c>
      <c r="EC128">
        <v>18926069</v>
      </c>
      <c r="ED128">
        <v>1878</v>
      </c>
      <c r="EF128" t="s">
        <v>142</v>
      </c>
      <c r="EG128">
        <v>1.0194943255630101E-3</v>
      </c>
      <c r="EH128">
        <v>19979230</v>
      </c>
      <c r="EI128">
        <v>1886</v>
      </c>
      <c r="EK128" t="s">
        <v>142</v>
      </c>
      <c r="EL128">
        <v>1.07597785219706E-3</v>
      </c>
      <c r="EM128">
        <v>21450694</v>
      </c>
      <c r="EN128">
        <v>1923</v>
      </c>
      <c r="EP128" t="s">
        <v>142</v>
      </c>
      <c r="EQ128">
        <v>1.2027382376375499E-3</v>
      </c>
      <c r="ER128">
        <v>23236431</v>
      </c>
      <c r="ES128">
        <v>1950</v>
      </c>
      <c r="EU128" t="s">
        <v>141</v>
      </c>
      <c r="EV128">
        <v>2.1869166573264399E-3</v>
      </c>
      <c r="EW128">
        <v>31095994</v>
      </c>
      <c r="EX128">
        <v>2032</v>
      </c>
      <c r="EZ128" t="s">
        <v>141</v>
      </c>
      <c r="FA128">
        <v>2.2554517989929199E-3</v>
      </c>
      <c r="FB128">
        <v>32983103</v>
      </c>
      <c r="FC128">
        <v>2043</v>
      </c>
      <c r="FE128" t="s">
        <v>141</v>
      </c>
      <c r="FF128">
        <v>2.1985942195942298E-3</v>
      </c>
      <c r="FG128">
        <v>33315174</v>
      </c>
      <c r="FH128">
        <v>1927</v>
      </c>
      <c r="FJ128" t="s">
        <v>141</v>
      </c>
      <c r="FK128">
        <v>2.0869895854090498E-3</v>
      </c>
      <c r="FL128">
        <v>34103926</v>
      </c>
      <c r="FM128">
        <v>1848</v>
      </c>
      <c r="FO128" t="s">
        <v>139</v>
      </c>
      <c r="FP128">
        <v>7.4378492248857895E-4</v>
      </c>
      <c r="FQ128">
        <v>27874813</v>
      </c>
      <c r="FR128">
        <v>1914</v>
      </c>
      <c r="FT128" t="s">
        <v>138</v>
      </c>
      <c r="FU128">
        <v>8.1625121032268704E-4</v>
      </c>
      <c r="FV128">
        <v>23096194</v>
      </c>
      <c r="FW128">
        <v>1377</v>
      </c>
      <c r="FY128" t="s">
        <v>138</v>
      </c>
      <c r="FZ128">
        <v>8.4074057968403599E-4</v>
      </c>
      <c r="GA128">
        <v>22662586</v>
      </c>
      <c r="GB128">
        <v>1524</v>
      </c>
      <c r="GD128" t="s">
        <v>138</v>
      </c>
      <c r="GE128">
        <v>8.6223872630078805E-4</v>
      </c>
      <c r="GF128">
        <v>15208194</v>
      </c>
      <c r="GG128">
        <v>1140</v>
      </c>
      <c r="GI128" t="s">
        <v>137</v>
      </c>
      <c r="GJ128">
        <v>7.2661314723610295E-4</v>
      </c>
      <c r="GK128">
        <v>8617367</v>
      </c>
      <c r="GL128">
        <v>768</v>
      </c>
      <c r="GN128" t="s">
        <v>137</v>
      </c>
      <c r="GO128">
        <v>7.2620838336350804E-4</v>
      </c>
      <c r="GP128">
        <v>10432459</v>
      </c>
      <c r="GQ128">
        <v>666</v>
      </c>
      <c r="GS128" t="s">
        <v>135</v>
      </c>
      <c r="GT128">
        <v>7.25495706831574E-4</v>
      </c>
      <c r="GU128">
        <v>20135344</v>
      </c>
      <c r="GV128">
        <v>1581</v>
      </c>
      <c r="GX128" t="s">
        <v>135</v>
      </c>
      <c r="GY128">
        <v>7.2842585426638798E-4</v>
      </c>
      <c r="GZ128">
        <v>16678725</v>
      </c>
      <c r="HA128">
        <v>1255</v>
      </c>
      <c r="HC128" t="s">
        <v>135</v>
      </c>
      <c r="HD128">
        <v>7.3112975756520898E-4</v>
      </c>
      <c r="HE128">
        <v>15464727</v>
      </c>
      <c r="HF128">
        <v>1062</v>
      </c>
      <c r="HH128" t="s">
        <v>135</v>
      </c>
      <c r="HI128">
        <v>7.3677062282486404E-4</v>
      </c>
      <c r="HJ128">
        <v>13021014</v>
      </c>
      <c r="HK128">
        <v>1043</v>
      </c>
      <c r="HM128" t="s">
        <v>135</v>
      </c>
      <c r="HN128">
        <v>7.4229079572947401E-4</v>
      </c>
      <c r="HO128">
        <v>17309352</v>
      </c>
      <c r="HP128">
        <v>1194</v>
      </c>
      <c r="HR128" t="s">
        <v>133</v>
      </c>
      <c r="HS128">
        <v>7.3079303343089204E-4</v>
      </c>
      <c r="HT128">
        <v>8327335</v>
      </c>
      <c r="HU128">
        <v>583</v>
      </c>
      <c r="HW128" t="s">
        <v>132</v>
      </c>
      <c r="HX128">
        <v>7.2185857800264902E-4</v>
      </c>
      <c r="HY128">
        <v>4841952</v>
      </c>
      <c r="HZ128">
        <v>245</v>
      </c>
      <c r="IB128" t="s">
        <v>132</v>
      </c>
      <c r="IC128">
        <v>7.2180151750501995E-4</v>
      </c>
      <c r="ID128">
        <v>4929883</v>
      </c>
      <c r="IE128">
        <v>246</v>
      </c>
      <c r="IG128" t="s">
        <v>132</v>
      </c>
      <c r="IH128">
        <v>7.2775208912920404E-4</v>
      </c>
      <c r="II128">
        <v>4868189</v>
      </c>
      <c r="IJ128">
        <v>249</v>
      </c>
      <c r="IL128" t="s">
        <v>132</v>
      </c>
      <c r="IM128">
        <v>7.2475333624457501E-4</v>
      </c>
      <c r="IN128">
        <v>4752500</v>
      </c>
      <c r="IO128">
        <v>266</v>
      </c>
      <c r="IQ128" t="s">
        <v>132</v>
      </c>
      <c r="IR128">
        <v>7.2775612521081099E-4</v>
      </c>
      <c r="IS128">
        <v>6503066</v>
      </c>
      <c r="IT128">
        <v>395</v>
      </c>
      <c r="IV128" t="s">
        <v>132</v>
      </c>
      <c r="IW128">
        <v>7.1917590641791096E-4</v>
      </c>
      <c r="IX128">
        <v>3554771</v>
      </c>
      <c r="IY128">
        <v>283</v>
      </c>
      <c r="JA128" t="s">
        <v>132</v>
      </c>
      <c r="JB128">
        <v>7.1879916008183104E-4</v>
      </c>
      <c r="JC128">
        <v>3679206</v>
      </c>
      <c r="JD128">
        <v>286</v>
      </c>
      <c r="JF128" t="s">
        <v>132</v>
      </c>
      <c r="JG128">
        <v>7.2179819454726399E-4</v>
      </c>
      <c r="JH128">
        <v>3547673</v>
      </c>
      <c r="JI128">
        <v>286</v>
      </c>
      <c r="JK128" t="s">
        <v>132</v>
      </c>
      <c r="JL128">
        <v>7.2170203303613401E-4</v>
      </c>
      <c r="JM128">
        <v>911724</v>
      </c>
      <c r="JN128">
        <v>130</v>
      </c>
      <c r="JP128" t="s">
        <v>132</v>
      </c>
      <c r="JQ128">
        <v>7.2165441959419203E-4</v>
      </c>
      <c r="JR128">
        <v>901092</v>
      </c>
      <c r="JS128">
        <v>130</v>
      </c>
      <c r="JU128" t="s">
        <v>132</v>
      </c>
      <c r="JV128">
        <v>7.2176457384501205E-4</v>
      </c>
      <c r="JW128">
        <v>3757008</v>
      </c>
      <c r="JX128">
        <v>284</v>
      </c>
      <c r="JZ128" t="s">
        <v>132</v>
      </c>
      <c r="KA128">
        <v>7.1869954112590998E-4</v>
      </c>
      <c r="KB128">
        <v>943921</v>
      </c>
      <c r="KC128">
        <v>131</v>
      </c>
      <c r="KE128" t="s">
        <v>131</v>
      </c>
      <c r="KF128">
        <v>7.7251502511690995E-4</v>
      </c>
      <c r="KG128">
        <v>16665610</v>
      </c>
      <c r="KH128">
        <v>1979</v>
      </c>
      <c r="KJ128" t="s">
        <v>131</v>
      </c>
      <c r="KK128">
        <v>7.8582852853300005E-4</v>
      </c>
      <c r="KL128">
        <v>16929532</v>
      </c>
      <c r="KM128">
        <v>1978</v>
      </c>
      <c r="KO128" t="s">
        <v>131</v>
      </c>
      <c r="KP128">
        <v>7.9188640590179698E-4</v>
      </c>
      <c r="KQ128">
        <v>16177313</v>
      </c>
      <c r="KR128">
        <v>1835</v>
      </c>
      <c r="KT128" t="s">
        <v>131</v>
      </c>
      <c r="KU128">
        <v>7.9473282873415403E-4</v>
      </c>
      <c r="KV128">
        <v>15334246</v>
      </c>
      <c r="KW128">
        <v>1772</v>
      </c>
    </row>
    <row r="129" spans="1:309" x14ac:dyDescent="0.25">
      <c r="A129" t="s">
        <v>151</v>
      </c>
      <c r="B129">
        <v>7.6328417804558601E-4</v>
      </c>
      <c r="C129">
        <v>1366456</v>
      </c>
      <c r="D129">
        <v>259</v>
      </c>
      <c r="F129" t="s">
        <v>72</v>
      </c>
      <c r="G129">
        <v>7.5048141734417896E-4</v>
      </c>
      <c r="H129">
        <v>1162093</v>
      </c>
      <c r="I129">
        <v>444</v>
      </c>
      <c r="K129" t="s">
        <v>72</v>
      </c>
      <c r="L129">
        <v>7.50996529284607E-4</v>
      </c>
      <c r="M129">
        <v>2431531</v>
      </c>
      <c r="N129">
        <v>617</v>
      </c>
      <c r="P129" t="s">
        <v>151</v>
      </c>
      <c r="Q129">
        <v>7.6643385133406202E-4</v>
      </c>
      <c r="R129">
        <v>1350720</v>
      </c>
      <c r="S129">
        <v>258</v>
      </c>
      <c r="U129" t="s">
        <v>151</v>
      </c>
      <c r="V129">
        <v>7.6008163706998901E-4</v>
      </c>
      <c r="W129">
        <v>2403452</v>
      </c>
      <c r="X129">
        <v>585</v>
      </c>
      <c r="Z129" t="s">
        <v>151</v>
      </c>
      <c r="AA129">
        <v>7.5392010894583298E-4</v>
      </c>
      <c r="AB129">
        <v>2459840</v>
      </c>
      <c r="AC129">
        <v>593</v>
      </c>
      <c r="AE129" t="s">
        <v>151</v>
      </c>
      <c r="AF129">
        <v>7.5987182455708902E-4</v>
      </c>
      <c r="AG129">
        <v>2384219</v>
      </c>
      <c r="AH129">
        <v>553</v>
      </c>
      <c r="AJ129" t="s">
        <v>151</v>
      </c>
      <c r="AK129">
        <v>7.6348015529758802E-4</v>
      </c>
      <c r="AL129">
        <v>2937634</v>
      </c>
      <c r="AM129">
        <v>709</v>
      </c>
      <c r="AO129" t="s">
        <v>151</v>
      </c>
      <c r="AP129">
        <v>7.6481993846082101E-4</v>
      </c>
      <c r="AQ129">
        <v>4144235</v>
      </c>
      <c r="AR129">
        <v>590</v>
      </c>
      <c r="AT129" t="s">
        <v>146</v>
      </c>
      <c r="AU129">
        <v>8.2851195743593499E-4</v>
      </c>
      <c r="AV129">
        <v>7350442</v>
      </c>
      <c r="AW129">
        <v>1315</v>
      </c>
      <c r="AY129" t="s">
        <v>146</v>
      </c>
      <c r="AZ129">
        <v>8.2902020179918498E-4</v>
      </c>
      <c r="BA129">
        <v>7039153</v>
      </c>
      <c r="BB129">
        <v>1283</v>
      </c>
      <c r="BD129" t="s">
        <v>146</v>
      </c>
      <c r="BE129">
        <v>8.3889369127826104E-4</v>
      </c>
      <c r="BF129">
        <v>8147586</v>
      </c>
      <c r="BG129">
        <v>1438</v>
      </c>
      <c r="BI129" t="s">
        <v>146</v>
      </c>
      <c r="BJ129">
        <v>8.2309466871543504E-4</v>
      </c>
      <c r="BK129">
        <v>7564075</v>
      </c>
      <c r="BL129">
        <v>1249</v>
      </c>
      <c r="BN129" t="s">
        <v>144</v>
      </c>
      <c r="BO129">
        <v>7.3372729523071996E-4</v>
      </c>
      <c r="BP129">
        <v>3247096</v>
      </c>
      <c r="BQ129">
        <v>474</v>
      </c>
      <c r="BS129" t="s">
        <v>144</v>
      </c>
      <c r="BT129">
        <v>7.3617672373572896E-4</v>
      </c>
      <c r="BU129">
        <v>5087559</v>
      </c>
      <c r="BV129">
        <v>637</v>
      </c>
      <c r="BX129" t="s">
        <v>144</v>
      </c>
      <c r="BY129">
        <v>7.27709411583228E-4</v>
      </c>
      <c r="BZ129">
        <v>4006521</v>
      </c>
      <c r="CA129">
        <v>485</v>
      </c>
      <c r="CC129" t="s">
        <v>144</v>
      </c>
      <c r="CD129">
        <v>7.3350871701280504E-4</v>
      </c>
      <c r="CE129">
        <v>6045385</v>
      </c>
      <c r="CF129">
        <v>850</v>
      </c>
      <c r="CH129" t="s">
        <v>144</v>
      </c>
      <c r="CI129">
        <v>7.3105612369179596E-4</v>
      </c>
      <c r="CJ129">
        <v>5982743</v>
      </c>
      <c r="CK129">
        <v>746</v>
      </c>
      <c r="CM129" t="s">
        <v>144</v>
      </c>
      <c r="CN129">
        <v>7.3192687379085503E-4</v>
      </c>
      <c r="CO129">
        <v>6523957</v>
      </c>
      <c r="CP129">
        <v>742</v>
      </c>
      <c r="CR129" t="s">
        <v>144</v>
      </c>
      <c r="CS129">
        <v>7.3481172144502995E-4</v>
      </c>
      <c r="CT129">
        <v>8303668</v>
      </c>
      <c r="CU129">
        <v>895</v>
      </c>
      <c r="CW129" t="s">
        <v>144</v>
      </c>
      <c r="CX129">
        <v>7.3400464181041798E-4</v>
      </c>
      <c r="CY129">
        <v>6767582</v>
      </c>
      <c r="CZ129">
        <v>749</v>
      </c>
      <c r="DB129" t="s">
        <v>144</v>
      </c>
      <c r="DC129">
        <v>7.3366713910695102E-4</v>
      </c>
      <c r="DD129">
        <v>6189143</v>
      </c>
      <c r="DE129">
        <v>586</v>
      </c>
      <c r="DG129" t="s">
        <v>144</v>
      </c>
      <c r="DH129">
        <v>7.3451394328812101E-4</v>
      </c>
      <c r="DI129">
        <v>8079054</v>
      </c>
      <c r="DJ129">
        <v>756</v>
      </c>
      <c r="DL129" t="s">
        <v>142</v>
      </c>
      <c r="DM129">
        <v>9.7167735189299998E-4</v>
      </c>
      <c r="DN129">
        <v>17175365</v>
      </c>
      <c r="DO129">
        <v>1856</v>
      </c>
      <c r="DQ129" t="s">
        <v>144</v>
      </c>
      <c r="DR129">
        <v>7.3422860343933698E-4</v>
      </c>
      <c r="DS129">
        <v>9681252</v>
      </c>
      <c r="DT129">
        <v>952</v>
      </c>
      <c r="DV129" t="s">
        <v>143</v>
      </c>
      <c r="DW129">
        <v>7.3873430189608398E-4</v>
      </c>
      <c r="DX129">
        <v>0</v>
      </c>
      <c r="DY129">
        <v>0</v>
      </c>
      <c r="EA129" t="s">
        <v>143</v>
      </c>
      <c r="EB129">
        <v>7.2965689127026698E-4</v>
      </c>
      <c r="EC129">
        <v>2749518</v>
      </c>
      <c r="ED129">
        <v>176</v>
      </c>
      <c r="EF129" t="s">
        <v>143</v>
      </c>
      <c r="EG129">
        <v>7.2679013529614001E-4</v>
      </c>
      <c r="EH129">
        <v>3208784</v>
      </c>
      <c r="EI129">
        <v>305</v>
      </c>
      <c r="EK129" t="s">
        <v>143</v>
      </c>
      <c r="EL129">
        <v>7.2664523095538399E-4</v>
      </c>
      <c r="EM129">
        <v>3018192</v>
      </c>
      <c r="EN129">
        <v>175</v>
      </c>
      <c r="EP129" t="s">
        <v>143</v>
      </c>
      <c r="EQ129">
        <v>7.2026279078621E-4</v>
      </c>
      <c r="ER129">
        <v>3088625</v>
      </c>
      <c r="ES129">
        <v>177</v>
      </c>
      <c r="EU129" t="s">
        <v>142</v>
      </c>
      <c r="EV129">
        <v>1.2233730159688201E-3</v>
      </c>
      <c r="EW129">
        <v>26140186</v>
      </c>
      <c r="EX129">
        <v>1962</v>
      </c>
      <c r="EZ129" t="s">
        <v>142</v>
      </c>
      <c r="FA129">
        <v>1.20172403734195E-3</v>
      </c>
      <c r="FB129">
        <v>23907357</v>
      </c>
      <c r="FC129">
        <v>1821</v>
      </c>
      <c r="FE129" t="s">
        <v>142</v>
      </c>
      <c r="FF129">
        <v>1.1647547381383799E-3</v>
      </c>
      <c r="FG129">
        <v>24062074</v>
      </c>
      <c r="FH129">
        <v>1772</v>
      </c>
      <c r="FJ129" t="s">
        <v>142</v>
      </c>
      <c r="FK129">
        <v>1.2994524020301E-3</v>
      </c>
      <c r="FL129">
        <v>26027324</v>
      </c>
      <c r="FM129">
        <v>1803</v>
      </c>
      <c r="FO129" t="s">
        <v>140</v>
      </c>
      <c r="FP129">
        <v>5.5825037763672604E-3</v>
      </c>
      <c r="FQ129">
        <v>57814175</v>
      </c>
      <c r="FR129">
        <v>2008</v>
      </c>
      <c r="FT129" t="s">
        <v>139</v>
      </c>
      <c r="FU129">
        <v>7.4009270106765199E-4</v>
      </c>
      <c r="FV129">
        <v>27661387</v>
      </c>
      <c r="FW129">
        <v>1917</v>
      </c>
      <c r="FY129" t="s">
        <v>139</v>
      </c>
      <c r="FZ129">
        <v>7.4698347296423603E-4</v>
      </c>
      <c r="GA129">
        <v>25941414</v>
      </c>
      <c r="GB129">
        <v>1918</v>
      </c>
      <c r="GD129" t="s">
        <v>139</v>
      </c>
      <c r="GE129">
        <v>7.5411261058732401E-4</v>
      </c>
      <c r="GF129">
        <v>22929014</v>
      </c>
      <c r="GG129">
        <v>1901</v>
      </c>
      <c r="GI129" t="s">
        <v>138</v>
      </c>
      <c r="GJ129">
        <v>8.6167064383123305E-4</v>
      </c>
      <c r="GK129">
        <v>18870745</v>
      </c>
      <c r="GL129">
        <v>1319</v>
      </c>
      <c r="GN129" t="s">
        <v>138</v>
      </c>
      <c r="GO129">
        <v>8.6218751967001605E-4</v>
      </c>
      <c r="GP129">
        <v>19558636</v>
      </c>
      <c r="GQ129">
        <v>1323</v>
      </c>
      <c r="GS129" t="s">
        <v>136</v>
      </c>
      <c r="GT129">
        <v>6.3249509510984701E-3</v>
      </c>
      <c r="GU129">
        <v>55523872</v>
      </c>
      <c r="GV129">
        <v>2476</v>
      </c>
      <c r="GX129" t="s">
        <v>136</v>
      </c>
      <c r="GY129">
        <v>6.9669121570293804E-3</v>
      </c>
      <c r="GZ129">
        <v>57343354</v>
      </c>
      <c r="HA129">
        <v>2478</v>
      </c>
      <c r="HC129" t="s">
        <v>136</v>
      </c>
      <c r="HD129">
        <v>7.5829853399359201E-3</v>
      </c>
      <c r="HE129">
        <v>60867215</v>
      </c>
      <c r="HF129">
        <v>2399</v>
      </c>
      <c r="HH129" t="s">
        <v>136</v>
      </c>
      <c r="HI129">
        <v>8.1452347098369907E-3</v>
      </c>
      <c r="HJ129">
        <v>58865918</v>
      </c>
      <c r="HK129">
        <v>2307</v>
      </c>
      <c r="HM129" t="s">
        <v>136</v>
      </c>
      <c r="HN129">
        <v>8.2277148580002304E-3</v>
      </c>
      <c r="HO129">
        <v>63172285</v>
      </c>
      <c r="HP129">
        <v>2307</v>
      </c>
      <c r="HR129" t="s">
        <v>134</v>
      </c>
      <c r="HS129">
        <v>7.4212326966514299E-4</v>
      </c>
      <c r="HT129">
        <v>9531617</v>
      </c>
      <c r="HU129">
        <v>823</v>
      </c>
      <c r="HW129" t="s">
        <v>133</v>
      </c>
      <c r="HX129">
        <v>7.2205053192314899E-4</v>
      </c>
      <c r="HY129">
        <v>10732054</v>
      </c>
      <c r="HZ129">
        <v>869</v>
      </c>
      <c r="IB129" t="s">
        <v>133</v>
      </c>
      <c r="IC129">
        <v>7.2197148227241001E-4</v>
      </c>
      <c r="ID129">
        <v>11009460</v>
      </c>
      <c r="IE129">
        <v>874</v>
      </c>
      <c r="IG129" t="s">
        <v>133</v>
      </c>
      <c r="IH129">
        <v>7.2779917000611097E-4</v>
      </c>
      <c r="II129">
        <v>9238193</v>
      </c>
      <c r="IJ129">
        <v>702</v>
      </c>
      <c r="IL129" t="s">
        <v>133</v>
      </c>
      <c r="IM129">
        <v>7.2549725355738404E-4</v>
      </c>
      <c r="IN129">
        <v>8767743</v>
      </c>
      <c r="IO129">
        <v>710</v>
      </c>
      <c r="IQ129" t="s">
        <v>133</v>
      </c>
      <c r="IR129">
        <v>7.28349616371596E-4</v>
      </c>
      <c r="IS129">
        <v>10590865</v>
      </c>
      <c r="IT129">
        <v>843</v>
      </c>
      <c r="IV129" t="s">
        <v>133</v>
      </c>
      <c r="IW129">
        <v>7.2207420569030199E-4</v>
      </c>
      <c r="IX129">
        <v>9420124</v>
      </c>
      <c r="IY129">
        <v>799</v>
      </c>
      <c r="JA129" t="s">
        <v>133</v>
      </c>
      <c r="JB129">
        <v>7.1898465374280705E-4</v>
      </c>
      <c r="JC129">
        <v>6372476</v>
      </c>
      <c r="JD129">
        <v>618</v>
      </c>
      <c r="JF129" t="s">
        <v>133</v>
      </c>
      <c r="JG129">
        <v>7.19341598050372E-4</v>
      </c>
      <c r="JH129">
        <v>6234620</v>
      </c>
      <c r="JI129">
        <v>514</v>
      </c>
      <c r="JK129" t="s">
        <v>133</v>
      </c>
      <c r="JL129">
        <v>7.2226637234223598E-4</v>
      </c>
      <c r="JM129">
        <v>5158970</v>
      </c>
      <c r="JN129">
        <v>620</v>
      </c>
      <c r="JP129" t="s">
        <v>133</v>
      </c>
      <c r="JQ129">
        <v>7.2187713317730404E-4</v>
      </c>
      <c r="JR129">
        <v>5355158</v>
      </c>
      <c r="JS129">
        <v>391</v>
      </c>
      <c r="JU129" t="s">
        <v>133</v>
      </c>
      <c r="JV129">
        <v>7.2184745159245003E-4</v>
      </c>
      <c r="JW129">
        <v>5245464</v>
      </c>
      <c r="JX129">
        <v>377</v>
      </c>
      <c r="JZ129" t="s">
        <v>133</v>
      </c>
      <c r="KA129">
        <v>7.2073172677719697E-4</v>
      </c>
      <c r="KB129">
        <v>8949624</v>
      </c>
      <c r="KC129">
        <v>573</v>
      </c>
      <c r="KE129" t="s">
        <v>132</v>
      </c>
      <c r="KF129">
        <v>7.1001301995102001E-4</v>
      </c>
      <c r="KG129">
        <v>987358</v>
      </c>
      <c r="KH129">
        <v>132</v>
      </c>
      <c r="KJ129" t="s">
        <v>132</v>
      </c>
      <c r="KK129">
        <v>7.0998732691217705E-4</v>
      </c>
      <c r="KL129">
        <v>982043</v>
      </c>
      <c r="KM129">
        <v>136</v>
      </c>
      <c r="KO129" t="s">
        <v>132</v>
      </c>
      <c r="KP129">
        <v>7.12859080228616E-4</v>
      </c>
      <c r="KQ129">
        <v>939832</v>
      </c>
      <c r="KR129">
        <v>132</v>
      </c>
      <c r="KT129" t="s">
        <v>132</v>
      </c>
      <c r="KU129">
        <v>7.1295148702261904E-4</v>
      </c>
      <c r="KV129">
        <v>3262621</v>
      </c>
      <c r="KW129">
        <v>307</v>
      </c>
    </row>
    <row r="130" spans="1:309" x14ac:dyDescent="0.25">
      <c r="A130" t="s">
        <v>152</v>
      </c>
      <c r="B130">
        <v>8.3856254591365299E-4</v>
      </c>
      <c r="C130">
        <v>4063964</v>
      </c>
      <c r="D130">
        <v>911</v>
      </c>
      <c r="F130" t="s">
        <v>240</v>
      </c>
      <c r="G130">
        <v>7.4907557125592698E-4</v>
      </c>
      <c r="H130">
        <v>1036453</v>
      </c>
      <c r="I130">
        <v>333</v>
      </c>
      <c r="K130" t="s">
        <v>240</v>
      </c>
      <c r="L130">
        <v>7.4917953500505999E-4</v>
      </c>
      <c r="M130">
        <v>1032402</v>
      </c>
      <c r="N130">
        <v>329</v>
      </c>
      <c r="P130" t="s">
        <v>152</v>
      </c>
      <c r="Q130">
        <v>8.4090644416126797E-4</v>
      </c>
      <c r="R130">
        <v>3718760</v>
      </c>
      <c r="S130">
        <v>746</v>
      </c>
      <c r="U130" t="s">
        <v>152</v>
      </c>
      <c r="V130">
        <v>8.2239995475350697E-4</v>
      </c>
      <c r="W130">
        <v>3518624</v>
      </c>
      <c r="X130">
        <v>743</v>
      </c>
      <c r="Z130" t="s">
        <v>152</v>
      </c>
      <c r="AA130">
        <v>8.2437587536266595E-4</v>
      </c>
      <c r="AB130">
        <v>3929139</v>
      </c>
      <c r="AC130">
        <v>738</v>
      </c>
      <c r="AE130" t="s">
        <v>152</v>
      </c>
      <c r="AF130">
        <v>8.2321097695183703E-4</v>
      </c>
      <c r="AG130">
        <v>4121406</v>
      </c>
      <c r="AH130">
        <v>728</v>
      </c>
      <c r="AJ130" t="s">
        <v>152</v>
      </c>
      <c r="AK130">
        <v>8.2265890047153597E-4</v>
      </c>
      <c r="AL130">
        <v>4168824</v>
      </c>
      <c r="AM130">
        <v>732</v>
      </c>
      <c r="AO130" t="s">
        <v>152</v>
      </c>
      <c r="AP130">
        <v>8.0836847965933196E-4</v>
      </c>
      <c r="AQ130">
        <v>5945052</v>
      </c>
      <c r="AR130">
        <v>732</v>
      </c>
      <c r="AT130" t="s">
        <v>147</v>
      </c>
      <c r="AU130">
        <v>3.7401983063674099E-3</v>
      </c>
      <c r="AV130">
        <v>13982377</v>
      </c>
      <c r="AW130">
        <v>1796</v>
      </c>
      <c r="AY130" t="s">
        <v>147</v>
      </c>
      <c r="AZ130">
        <v>3.8099666781536701E-3</v>
      </c>
      <c r="BA130">
        <v>13993085</v>
      </c>
      <c r="BB130">
        <v>1810</v>
      </c>
      <c r="BD130" t="s">
        <v>147</v>
      </c>
      <c r="BE130">
        <v>3.47764493591526E-3</v>
      </c>
      <c r="BF130">
        <v>14689727</v>
      </c>
      <c r="BG130">
        <v>1837</v>
      </c>
      <c r="BI130" t="s">
        <v>147</v>
      </c>
      <c r="BJ130">
        <v>3.4985467494737001E-3</v>
      </c>
      <c r="BK130">
        <v>14632002</v>
      </c>
      <c r="BL130">
        <v>1827</v>
      </c>
      <c r="BN130" t="s">
        <v>145</v>
      </c>
      <c r="BO130">
        <v>7.3438434917568395E-4</v>
      </c>
      <c r="BP130">
        <v>5639345</v>
      </c>
      <c r="BQ130">
        <v>616</v>
      </c>
      <c r="BS130" t="s">
        <v>145</v>
      </c>
      <c r="BT130">
        <v>7.3452808917123704E-4</v>
      </c>
      <c r="BU130">
        <v>4592454</v>
      </c>
      <c r="BV130">
        <v>460</v>
      </c>
      <c r="BX130" t="s">
        <v>145</v>
      </c>
      <c r="BY130">
        <v>7.2826113270458995E-4</v>
      </c>
      <c r="BZ130">
        <v>7139616</v>
      </c>
      <c r="CA130">
        <v>736</v>
      </c>
      <c r="CC130" t="s">
        <v>145</v>
      </c>
      <c r="CD130">
        <v>7.3149845698268501E-4</v>
      </c>
      <c r="CE130">
        <v>5715619</v>
      </c>
      <c r="CF130">
        <v>594</v>
      </c>
      <c r="CH130" t="s">
        <v>145</v>
      </c>
      <c r="CI130">
        <v>7.3000154369248901E-4</v>
      </c>
      <c r="CJ130">
        <v>3917149</v>
      </c>
      <c r="CK130">
        <v>360</v>
      </c>
      <c r="CM130" t="s">
        <v>145</v>
      </c>
      <c r="CN130">
        <v>7.3048541468654098E-4</v>
      </c>
      <c r="CO130">
        <v>4406535</v>
      </c>
      <c r="CP130">
        <v>365</v>
      </c>
      <c r="CR130" t="s">
        <v>145</v>
      </c>
      <c r="CS130">
        <v>7.33554028506602E-4</v>
      </c>
      <c r="CT130">
        <v>4278638</v>
      </c>
      <c r="CU130">
        <v>358</v>
      </c>
      <c r="CW130" t="s">
        <v>145</v>
      </c>
      <c r="CX130">
        <v>7.3350280379811999E-4</v>
      </c>
      <c r="CY130">
        <v>5769552</v>
      </c>
      <c r="CZ130">
        <v>461</v>
      </c>
      <c r="DB130" t="s">
        <v>145</v>
      </c>
      <c r="DC130">
        <v>7.33229316382308E-4</v>
      </c>
      <c r="DD130">
        <v>4886753</v>
      </c>
      <c r="DE130">
        <v>359</v>
      </c>
      <c r="DG130" t="s">
        <v>145</v>
      </c>
      <c r="DH130">
        <v>7.3598622639467004E-4</v>
      </c>
      <c r="DI130">
        <v>5159633</v>
      </c>
      <c r="DJ130">
        <v>403</v>
      </c>
      <c r="DL130" t="s">
        <v>143</v>
      </c>
      <c r="DM130">
        <v>7.1865607039076995E-4</v>
      </c>
      <c r="DN130">
        <v>2363028</v>
      </c>
      <c r="DO130">
        <v>171</v>
      </c>
      <c r="DQ130" t="s">
        <v>145</v>
      </c>
      <c r="DR130">
        <v>7.3669458947374096E-4</v>
      </c>
      <c r="DS130">
        <v>9071177</v>
      </c>
      <c r="DT130">
        <v>782</v>
      </c>
      <c r="DV130" t="s">
        <v>144</v>
      </c>
      <c r="DW130">
        <v>7.4012426151091502E-4</v>
      </c>
      <c r="DX130">
        <v>8458581</v>
      </c>
      <c r="DY130">
        <v>923</v>
      </c>
      <c r="EA130" t="s">
        <v>144</v>
      </c>
      <c r="EB130">
        <v>7.3071487234050705E-4</v>
      </c>
      <c r="EC130">
        <v>8680432</v>
      </c>
      <c r="ED130">
        <v>892</v>
      </c>
      <c r="EF130" t="s">
        <v>144</v>
      </c>
      <c r="EG130">
        <v>7.2803292622202701E-4</v>
      </c>
      <c r="EH130">
        <v>8761890</v>
      </c>
      <c r="EI130">
        <v>766</v>
      </c>
      <c r="EK130" t="s">
        <v>144</v>
      </c>
      <c r="EL130">
        <v>7.2744930512130498E-4</v>
      </c>
      <c r="EM130">
        <v>4976716</v>
      </c>
      <c r="EN130">
        <v>556</v>
      </c>
      <c r="EP130" t="s">
        <v>144</v>
      </c>
      <c r="EQ130">
        <v>7.2442665854269804E-4</v>
      </c>
      <c r="ER130">
        <v>15578899</v>
      </c>
      <c r="ES130">
        <v>1267</v>
      </c>
      <c r="EU130" t="s">
        <v>143</v>
      </c>
      <c r="EV130">
        <v>7.2018055409960502E-4</v>
      </c>
      <c r="EW130">
        <v>3392067</v>
      </c>
      <c r="EX130">
        <v>177</v>
      </c>
      <c r="EZ130" t="s">
        <v>143</v>
      </c>
      <c r="FA130">
        <v>7.2059360601183799E-4</v>
      </c>
      <c r="FB130">
        <v>6473856</v>
      </c>
      <c r="FC130">
        <v>332</v>
      </c>
      <c r="FE130" t="s">
        <v>143</v>
      </c>
      <c r="FF130">
        <v>7.2317976061676695E-4</v>
      </c>
      <c r="FG130">
        <v>3654209</v>
      </c>
      <c r="FH130">
        <v>155</v>
      </c>
      <c r="FJ130" t="s">
        <v>143</v>
      </c>
      <c r="FK130">
        <v>7.2359595919407004E-4</v>
      </c>
      <c r="FL130">
        <v>7307438</v>
      </c>
      <c r="FM130">
        <v>341</v>
      </c>
      <c r="FO130" t="s">
        <v>141</v>
      </c>
      <c r="FP130">
        <v>2.1014872604209799E-3</v>
      </c>
      <c r="FQ130">
        <v>36726246</v>
      </c>
      <c r="FR130">
        <v>2008</v>
      </c>
      <c r="FT130" t="s">
        <v>140</v>
      </c>
      <c r="FU130">
        <v>5.4345691827763203E-3</v>
      </c>
      <c r="FV130">
        <v>57102387</v>
      </c>
      <c r="FW130">
        <v>2024</v>
      </c>
      <c r="FY130" t="s">
        <v>140</v>
      </c>
      <c r="FZ130">
        <v>5.6353516177388603E-3</v>
      </c>
      <c r="GA130">
        <v>54666367</v>
      </c>
      <c r="GB130">
        <v>1982</v>
      </c>
      <c r="GD130" t="s">
        <v>140</v>
      </c>
      <c r="GE130">
        <v>5.8056207449453997E-3</v>
      </c>
      <c r="GF130">
        <v>49394752</v>
      </c>
      <c r="GG130">
        <v>1950</v>
      </c>
      <c r="GI130" t="s">
        <v>139</v>
      </c>
      <c r="GJ130">
        <v>7.4968043986401302E-4</v>
      </c>
      <c r="GK130">
        <v>21635464</v>
      </c>
      <c r="GL130">
        <v>1670</v>
      </c>
      <c r="GN130" t="s">
        <v>139</v>
      </c>
      <c r="GO130">
        <v>7.5293066069886299E-4</v>
      </c>
      <c r="GP130">
        <v>23511065</v>
      </c>
      <c r="GQ130">
        <v>1804</v>
      </c>
      <c r="GS130" t="s">
        <v>137</v>
      </c>
      <c r="GT130">
        <v>7.2030441537371498E-4</v>
      </c>
      <c r="GU130">
        <v>10737038</v>
      </c>
      <c r="GV130">
        <v>656</v>
      </c>
      <c r="GX130" t="s">
        <v>137</v>
      </c>
      <c r="GY130">
        <v>7.2363919758572902E-4</v>
      </c>
      <c r="GZ130">
        <v>11538902</v>
      </c>
      <c r="HA130">
        <v>898</v>
      </c>
      <c r="HC130" t="s">
        <v>137</v>
      </c>
      <c r="HD130">
        <v>7.2623615954994195E-4</v>
      </c>
      <c r="HE130">
        <v>11313094</v>
      </c>
      <c r="HF130">
        <v>655</v>
      </c>
      <c r="HH130" t="s">
        <v>137</v>
      </c>
      <c r="HI130">
        <v>7.3227105244358696E-4</v>
      </c>
      <c r="HJ130">
        <v>4838340</v>
      </c>
      <c r="HK130">
        <v>470</v>
      </c>
      <c r="HM130" t="s">
        <v>137</v>
      </c>
      <c r="HN130">
        <v>7.3613161708181295E-4</v>
      </c>
      <c r="HO130">
        <v>12324041</v>
      </c>
      <c r="HP130">
        <v>873</v>
      </c>
      <c r="HR130" t="s">
        <v>135</v>
      </c>
      <c r="HS130">
        <v>7.3619333016896802E-4</v>
      </c>
      <c r="HT130">
        <v>13706618</v>
      </c>
      <c r="HU130">
        <v>1070</v>
      </c>
      <c r="HW130" t="s">
        <v>134</v>
      </c>
      <c r="HX130">
        <v>7.6460456489378398E-4</v>
      </c>
      <c r="HY130">
        <v>10223108</v>
      </c>
      <c r="HZ130">
        <v>832</v>
      </c>
      <c r="IB130" t="s">
        <v>134</v>
      </c>
      <c r="IC130">
        <v>7.59704858912799E-4</v>
      </c>
      <c r="ID130">
        <v>10147135</v>
      </c>
      <c r="IE130">
        <v>799</v>
      </c>
      <c r="IG130" t="s">
        <v>134</v>
      </c>
      <c r="IH130">
        <v>7.7198699140957597E-4</v>
      </c>
      <c r="II130">
        <v>9971128</v>
      </c>
      <c r="IJ130">
        <v>782</v>
      </c>
      <c r="IL130" t="s">
        <v>134</v>
      </c>
      <c r="IM130">
        <v>7.6908593625109605E-4</v>
      </c>
      <c r="IN130">
        <v>8399880</v>
      </c>
      <c r="IO130">
        <v>654</v>
      </c>
      <c r="IQ130" t="s">
        <v>134</v>
      </c>
      <c r="IR130">
        <v>7.6840364393977495E-4</v>
      </c>
      <c r="IS130">
        <v>8665868</v>
      </c>
      <c r="IT130">
        <v>653</v>
      </c>
      <c r="IV130" t="s">
        <v>134</v>
      </c>
      <c r="IW130">
        <v>7.5964776609437003E-4</v>
      </c>
      <c r="IX130">
        <v>8735175</v>
      </c>
      <c r="IY130">
        <v>729</v>
      </c>
      <c r="JA130" t="s">
        <v>134</v>
      </c>
      <c r="JB130">
        <v>7.5880033876433897E-4</v>
      </c>
      <c r="JC130">
        <v>8882665</v>
      </c>
      <c r="JD130">
        <v>736</v>
      </c>
      <c r="JF130" t="s">
        <v>134</v>
      </c>
      <c r="JG130">
        <v>7.5794613378548899E-4</v>
      </c>
      <c r="JH130">
        <v>8864665</v>
      </c>
      <c r="JI130">
        <v>877</v>
      </c>
      <c r="JK130" t="s">
        <v>134</v>
      </c>
      <c r="JL130">
        <v>7.6390904353554996E-4</v>
      </c>
      <c r="JM130">
        <v>8789328</v>
      </c>
      <c r="JN130">
        <v>741</v>
      </c>
      <c r="JP130" t="s">
        <v>134</v>
      </c>
      <c r="JQ130">
        <v>7.6062383542077605E-4</v>
      </c>
      <c r="JR130">
        <v>8766540</v>
      </c>
      <c r="JS130">
        <v>888</v>
      </c>
      <c r="JU130" t="s">
        <v>134</v>
      </c>
      <c r="JV130">
        <v>7.6270340211932199E-4</v>
      </c>
      <c r="JW130">
        <v>8791034</v>
      </c>
      <c r="JX130">
        <v>892</v>
      </c>
      <c r="JZ130" t="s">
        <v>134</v>
      </c>
      <c r="KA130">
        <v>7.5392138503664998E-4</v>
      </c>
      <c r="KB130">
        <v>8689665</v>
      </c>
      <c r="KC130">
        <v>907</v>
      </c>
      <c r="KE130" t="s">
        <v>133</v>
      </c>
      <c r="KF130">
        <v>7.1549306994569798E-4</v>
      </c>
      <c r="KG130">
        <v>9950768</v>
      </c>
      <c r="KH130">
        <v>925</v>
      </c>
      <c r="KJ130" t="s">
        <v>133</v>
      </c>
      <c r="KK130">
        <v>7.1642040579091395E-4</v>
      </c>
      <c r="KL130">
        <v>10012116</v>
      </c>
      <c r="KM130">
        <v>927</v>
      </c>
      <c r="KO130" t="s">
        <v>133</v>
      </c>
      <c r="KP130">
        <v>7.1829255440145599E-4</v>
      </c>
      <c r="KQ130">
        <v>8003453</v>
      </c>
      <c r="KR130">
        <v>970</v>
      </c>
      <c r="KT130" t="s">
        <v>133</v>
      </c>
      <c r="KU130">
        <v>7.2351718097987499E-4</v>
      </c>
      <c r="KV130">
        <v>7048860</v>
      </c>
      <c r="KW130">
        <v>720</v>
      </c>
    </row>
    <row r="131" spans="1:309" x14ac:dyDescent="0.25">
      <c r="A131" t="s">
        <v>153</v>
      </c>
      <c r="B131">
        <v>7.5924163582090603E-4</v>
      </c>
      <c r="C131">
        <v>401706</v>
      </c>
      <c r="D131">
        <v>143</v>
      </c>
      <c r="F131" t="s">
        <v>74</v>
      </c>
      <c r="G131">
        <v>9.3211679682336096E-4</v>
      </c>
      <c r="H131">
        <v>2784297</v>
      </c>
      <c r="I131">
        <v>632</v>
      </c>
      <c r="K131" t="s">
        <v>74</v>
      </c>
      <c r="L131">
        <v>9.4605806086391802E-4</v>
      </c>
      <c r="M131">
        <v>3797218</v>
      </c>
      <c r="N131">
        <v>1104</v>
      </c>
      <c r="P131" t="s">
        <v>153</v>
      </c>
      <c r="Q131">
        <v>7.6238881829733096E-4</v>
      </c>
      <c r="R131">
        <v>0</v>
      </c>
      <c r="S131">
        <v>0</v>
      </c>
      <c r="U131" t="s">
        <v>153</v>
      </c>
      <c r="V131">
        <v>7.5613062494228199E-4</v>
      </c>
      <c r="W131">
        <v>470140</v>
      </c>
      <c r="X131">
        <v>152</v>
      </c>
      <c r="Z131" t="s">
        <v>153</v>
      </c>
      <c r="AA131">
        <v>7.49712464316679E-4</v>
      </c>
      <c r="AB131">
        <v>432139</v>
      </c>
      <c r="AC131">
        <v>157</v>
      </c>
      <c r="AE131" t="s">
        <v>153</v>
      </c>
      <c r="AF131">
        <v>7.55287009063444E-4</v>
      </c>
      <c r="AG131">
        <v>0</v>
      </c>
      <c r="AH131">
        <v>0</v>
      </c>
      <c r="AJ131" t="s">
        <v>153</v>
      </c>
      <c r="AK131">
        <v>7.5853350189633399E-4</v>
      </c>
      <c r="AL131">
        <v>0</v>
      </c>
      <c r="AM131">
        <v>0</v>
      </c>
      <c r="AO131" t="s">
        <v>153</v>
      </c>
      <c r="AP131">
        <v>7.6189685272663396E-4</v>
      </c>
      <c r="AQ131">
        <v>1025220</v>
      </c>
      <c r="AR131">
        <v>148</v>
      </c>
      <c r="AT131" t="s">
        <v>148</v>
      </c>
      <c r="AU131">
        <v>7.46559286509611E-4</v>
      </c>
      <c r="AV131">
        <v>5192336</v>
      </c>
      <c r="AW131">
        <v>1010</v>
      </c>
      <c r="AY131" t="s">
        <v>148</v>
      </c>
      <c r="AZ131">
        <v>7.4748311011320204E-4</v>
      </c>
      <c r="BA131">
        <v>5256914</v>
      </c>
      <c r="BB131">
        <v>1007</v>
      </c>
      <c r="BD131" t="s">
        <v>148</v>
      </c>
      <c r="BE131">
        <v>7.4779901039624696E-4</v>
      </c>
      <c r="BF131">
        <v>5726811</v>
      </c>
      <c r="BG131">
        <v>1011</v>
      </c>
      <c r="BI131" t="s">
        <v>148</v>
      </c>
      <c r="BJ131">
        <v>7.4233515288230599E-4</v>
      </c>
      <c r="BK131">
        <v>5760050</v>
      </c>
      <c r="BL131">
        <v>928</v>
      </c>
      <c r="BN131" t="s">
        <v>146</v>
      </c>
      <c r="BO131">
        <v>8.1152935158885001E-4</v>
      </c>
      <c r="BP131">
        <v>7964595</v>
      </c>
      <c r="BQ131">
        <v>1180</v>
      </c>
      <c r="BS131" t="s">
        <v>147</v>
      </c>
      <c r="BT131">
        <v>3.31277188758252E-3</v>
      </c>
      <c r="BU131">
        <v>15914861</v>
      </c>
      <c r="BV131">
        <v>1824</v>
      </c>
      <c r="BX131" t="s">
        <v>147</v>
      </c>
      <c r="BY131">
        <v>3.2653988723714699E-3</v>
      </c>
      <c r="BZ131">
        <v>16697070</v>
      </c>
      <c r="CA131">
        <v>1743</v>
      </c>
      <c r="CC131" t="s">
        <v>147</v>
      </c>
      <c r="CD131">
        <v>3.3611281310794499E-3</v>
      </c>
      <c r="CE131">
        <v>17399072</v>
      </c>
      <c r="CF131">
        <v>1771</v>
      </c>
      <c r="CH131" t="s">
        <v>147</v>
      </c>
      <c r="CI131">
        <v>3.27669922700977E-3</v>
      </c>
      <c r="CJ131">
        <v>18302925</v>
      </c>
      <c r="CK131">
        <v>1764</v>
      </c>
      <c r="CM131" t="s">
        <v>147</v>
      </c>
      <c r="CN131">
        <v>3.2974666008355898E-3</v>
      </c>
      <c r="CO131">
        <v>19851682</v>
      </c>
      <c r="CP131">
        <v>1756</v>
      </c>
      <c r="CR131" t="s">
        <v>147</v>
      </c>
      <c r="CS131">
        <v>3.20388917587433E-3</v>
      </c>
      <c r="CT131">
        <v>19471043</v>
      </c>
      <c r="CU131">
        <v>1694</v>
      </c>
      <c r="CW131" t="s">
        <v>147</v>
      </c>
      <c r="CX131">
        <v>3.1820085522219301E-3</v>
      </c>
      <c r="CY131">
        <v>20193810</v>
      </c>
      <c r="CZ131">
        <v>1697</v>
      </c>
      <c r="DB131" t="s">
        <v>147</v>
      </c>
      <c r="DC131">
        <v>3.19166327936887E-3</v>
      </c>
      <c r="DD131">
        <v>22825378</v>
      </c>
      <c r="DE131">
        <v>1717</v>
      </c>
      <c r="DG131" t="s">
        <v>147</v>
      </c>
      <c r="DH131">
        <v>3.3561482477528202E-3</v>
      </c>
      <c r="DI131">
        <v>21884490</v>
      </c>
      <c r="DJ131">
        <v>1616</v>
      </c>
      <c r="DL131" t="s">
        <v>144</v>
      </c>
      <c r="DM131">
        <v>7.1980316114498102E-4</v>
      </c>
      <c r="DN131">
        <v>7842192</v>
      </c>
      <c r="DO131">
        <v>764</v>
      </c>
      <c r="DQ131" t="s">
        <v>147</v>
      </c>
      <c r="DR131">
        <v>3.2508098040335501E-3</v>
      </c>
      <c r="DS131">
        <v>25317702</v>
      </c>
      <c r="DT131">
        <v>1762</v>
      </c>
      <c r="DV131" t="s">
        <v>145</v>
      </c>
      <c r="DW131">
        <v>7.4331947734174002E-4</v>
      </c>
      <c r="DX131">
        <v>7873132</v>
      </c>
      <c r="DY131">
        <v>861</v>
      </c>
      <c r="EA131" t="s">
        <v>145</v>
      </c>
      <c r="EB131">
        <v>7.3506516914970598E-4</v>
      </c>
      <c r="EC131">
        <v>8772497</v>
      </c>
      <c r="ED131">
        <v>874</v>
      </c>
      <c r="EF131" t="s">
        <v>145</v>
      </c>
      <c r="EG131">
        <v>7.31631303174858E-4</v>
      </c>
      <c r="EH131">
        <v>9319359</v>
      </c>
      <c r="EI131">
        <v>886</v>
      </c>
      <c r="EK131" t="s">
        <v>145</v>
      </c>
      <c r="EL131">
        <v>7.3365199610282304E-4</v>
      </c>
      <c r="EM131">
        <v>11396343</v>
      </c>
      <c r="EN131">
        <v>983</v>
      </c>
      <c r="EP131" t="s">
        <v>145</v>
      </c>
      <c r="EQ131">
        <v>7.2678596557913496E-4</v>
      </c>
      <c r="ER131">
        <v>12140054</v>
      </c>
      <c r="ES131">
        <v>987</v>
      </c>
      <c r="EU131" t="s">
        <v>144</v>
      </c>
      <c r="EV131">
        <v>7.2130221370132004E-4</v>
      </c>
      <c r="EW131">
        <v>12027510</v>
      </c>
      <c r="EX131">
        <v>937</v>
      </c>
      <c r="EZ131" t="s">
        <v>144</v>
      </c>
      <c r="FA131">
        <v>7.2144581741580098E-4</v>
      </c>
      <c r="FB131">
        <v>12653525</v>
      </c>
      <c r="FC131">
        <v>943</v>
      </c>
      <c r="FE131" t="s">
        <v>144</v>
      </c>
      <c r="FF131">
        <v>7.2369484695485097E-4</v>
      </c>
      <c r="FG131">
        <v>9259875</v>
      </c>
      <c r="FH131">
        <v>625</v>
      </c>
      <c r="FJ131" t="s">
        <v>144</v>
      </c>
      <c r="FK131">
        <v>7.2706190834057201E-4</v>
      </c>
      <c r="FL131">
        <v>13101768</v>
      </c>
      <c r="FM131">
        <v>811</v>
      </c>
      <c r="FO131" t="s">
        <v>142</v>
      </c>
      <c r="FP131">
        <v>1.0819245207751699E-3</v>
      </c>
      <c r="FQ131">
        <v>26699461</v>
      </c>
      <c r="FR131">
        <v>1811</v>
      </c>
      <c r="FT131" t="s">
        <v>141</v>
      </c>
      <c r="FU131">
        <v>2.08772571419393E-3</v>
      </c>
      <c r="FV131">
        <v>36665928</v>
      </c>
      <c r="FW131">
        <v>2024</v>
      </c>
      <c r="FY131" t="s">
        <v>141</v>
      </c>
      <c r="FZ131">
        <v>2.2411395915086E-3</v>
      </c>
      <c r="GA131">
        <v>35319211</v>
      </c>
      <c r="GB131">
        <v>2008</v>
      </c>
      <c r="GD131" t="s">
        <v>141</v>
      </c>
      <c r="GE131">
        <v>2.2191330192399199E-3</v>
      </c>
      <c r="GF131">
        <v>31078674</v>
      </c>
      <c r="GG131">
        <v>1974</v>
      </c>
      <c r="GI131" t="s">
        <v>140</v>
      </c>
      <c r="GJ131">
        <v>5.8826423041371699E-3</v>
      </c>
      <c r="GK131">
        <v>50518366</v>
      </c>
      <c r="GL131">
        <v>1974</v>
      </c>
      <c r="GN131" t="s">
        <v>140</v>
      </c>
      <c r="GO131">
        <v>5.6343408770437899E-3</v>
      </c>
      <c r="GP131">
        <v>51791685</v>
      </c>
      <c r="GQ131">
        <v>1974</v>
      </c>
      <c r="GS131" t="s">
        <v>138</v>
      </c>
      <c r="GT131">
        <v>8.6073749982336096E-4</v>
      </c>
      <c r="GU131">
        <v>20434500</v>
      </c>
      <c r="GV131">
        <v>1376</v>
      </c>
      <c r="GX131" t="s">
        <v>138</v>
      </c>
      <c r="GY131">
        <v>8.7389361572125603E-4</v>
      </c>
      <c r="GZ131">
        <v>18975147</v>
      </c>
      <c r="HA131">
        <v>1224</v>
      </c>
      <c r="HC131" t="s">
        <v>138</v>
      </c>
      <c r="HD131">
        <v>8.4027846884948199E-4</v>
      </c>
      <c r="HE131">
        <v>15578404</v>
      </c>
      <c r="HF131">
        <v>980</v>
      </c>
      <c r="HH131" t="s">
        <v>138</v>
      </c>
      <c r="HI131">
        <v>8.6287831377637205E-4</v>
      </c>
      <c r="HJ131">
        <v>14098898</v>
      </c>
      <c r="HK131">
        <v>983</v>
      </c>
      <c r="HM131" t="s">
        <v>138</v>
      </c>
      <c r="HN131">
        <v>8.9512112831821198E-4</v>
      </c>
      <c r="HO131">
        <v>14890878</v>
      </c>
      <c r="HP131">
        <v>973</v>
      </c>
      <c r="HR131" t="s">
        <v>136</v>
      </c>
      <c r="HS131">
        <v>9.0880564285331002E-3</v>
      </c>
      <c r="HT131">
        <v>64754030</v>
      </c>
      <c r="HU131">
        <v>2198</v>
      </c>
      <c r="HW131" t="s">
        <v>135</v>
      </c>
      <c r="HX131">
        <v>7.2570550169922697E-4</v>
      </c>
      <c r="HY131">
        <v>14412945</v>
      </c>
      <c r="HZ131">
        <v>1074</v>
      </c>
      <c r="IB131" t="s">
        <v>135</v>
      </c>
      <c r="IC131">
        <v>7.2585536299793203E-4</v>
      </c>
      <c r="ID131">
        <v>10319474</v>
      </c>
      <c r="IE131">
        <v>934</v>
      </c>
      <c r="IG131" t="s">
        <v>135</v>
      </c>
      <c r="IH131">
        <v>7.3148347372400599E-4</v>
      </c>
      <c r="II131">
        <v>8642593</v>
      </c>
      <c r="IJ131">
        <v>759</v>
      </c>
      <c r="IL131" t="s">
        <v>135</v>
      </c>
      <c r="IM131">
        <v>7.3132722992605805E-4</v>
      </c>
      <c r="IN131">
        <v>8489514</v>
      </c>
      <c r="IO131">
        <v>776</v>
      </c>
      <c r="IQ131" t="s">
        <v>135</v>
      </c>
      <c r="IR131">
        <v>7.3573753060710305E-4</v>
      </c>
      <c r="IS131">
        <v>8767977</v>
      </c>
      <c r="IT131">
        <v>776</v>
      </c>
      <c r="IV131" t="s">
        <v>135</v>
      </c>
      <c r="IW131">
        <v>7.2721783939147901E-4</v>
      </c>
      <c r="IX131">
        <v>8821168</v>
      </c>
      <c r="IY131">
        <v>850</v>
      </c>
      <c r="JA131" t="s">
        <v>135</v>
      </c>
      <c r="JB131">
        <v>7.2742022616474296E-4</v>
      </c>
      <c r="JC131">
        <v>8972161</v>
      </c>
      <c r="JD131">
        <v>859</v>
      </c>
      <c r="JF131" t="s">
        <v>135</v>
      </c>
      <c r="JG131">
        <v>7.3672540106774003E-4</v>
      </c>
      <c r="JH131">
        <v>8968901</v>
      </c>
      <c r="JI131">
        <v>1006</v>
      </c>
      <c r="JK131" t="s">
        <v>135</v>
      </c>
      <c r="JL131">
        <v>7.4295016571850503E-4</v>
      </c>
      <c r="JM131">
        <v>8984758</v>
      </c>
      <c r="JN131">
        <v>1004</v>
      </c>
      <c r="JP131" t="s">
        <v>135</v>
      </c>
      <c r="JQ131">
        <v>7.4577203390501098E-4</v>
      </c>
      <c r="JR131">
        <v>8875597</v>
      </c>
      <c r="JS131">
        <v>1011</v>
      </c>
      <c r="JU131" t="s">
        <v>135</v>
      </c>
      <c r="JV131">
        <v>7.5899663263976995E-4</v>
      </c>
      <c r="JW131">
        <v>8940401</v>
      </c>
      <c r="JX131">
        <v>1017</v>
      </c>
      <c r="JZ131" t="s">
        <v>135</v>
      </c>
      <c r="KA131">
        <v>7.6053340378396501E-4</v>
      </c>
      <c r="KB131">
        <v>8880702</v>
      </c>
      <c r="KC131">
        <v>1032</v>
      </c>
      <c r="KE131" t="s">
        <v>134</v>
      </c>
      <c r="KF131">
        <v>7.4373949356093202E-4</v>
      </c>
      <c r="KG131">
        <v>9141971</v>
      </c>
      <c r="KH131">
        <v>916</v>
      </c>
      <c r="KJ131" t="s">
        <v>134</v>
      </c>
      <c r="KK131">
        <v>7.42908843661525E-4</v>
      </c>
      <c r="KL131">
        <v>9138127</v>
      </c>
      <c r="KM131">
        <v>766</v>
      </c>
      <c r="KO131" t="s">
        <v>134</v>
      </c>
      <c r="KP131">
        <v>7.4441243973531301E-4</v>
      </c>
      <c r="KQ131">
        <v>9022896</v>
      </c>
      <c r="KR131">
        <v>887</v>
      </c>
      <c r="KT131" t="s">
        <v>134</v>
      </c>
      <c r="KU131">
        <v>7.4517872645348297E-4</v>
      </c>
      <c r="KV131">
        <v>8607487</v>
      </c>
      <c r="KW131">
        <v>892</v>
      </c>
    </row>
    <row r="132" spans="1:309" x14ac:dyDescent="0.25">
      <c r="A132" t="s">
        <v>154</v>
      </c>
      <c r="B132">
        <v>7.6761897067647504E-4</v>
      </c>
      <c r="C132">
        <v>3661078</v>
      </c>
      <c r="D132">
        <v>934</v>
      </c>
      <c r="F132" t="s">
        <v>241</v>
      </c>
      <c r="G132">
        <v>8.6599271016901203E-4</v>
      </c>
      <c r="H132">
        <v>3458193</v>
      </c>
      <c r="I132">
        <v>880</v>
      </c>
      <c r="K132" t="s">
        <v>241</v>
      </c>
      <c r="L132">
        <v>8.5446134586920398E-4</v>
      </c>
      <c r="M132">
        <v>3152999</v>
      </c>
      <c r="N132">
        <v>819</v>
      </c>
      <c r="P132" t="s">
        <v>154</v>
      </c>
      <c r="Q132">
        <v>7.6967531577003701E-4</v>
      </c>
      <c r="R132">
        <v>2865986</v>
      </c>
      <c r="S132">
        <v>834</v>
      </c>
      <c r="U132" t="s">
        <v>154</v>
      </c>
      <c r="V132">
        <v>7.6334065484179303E-4</v>
      </c>
      <c r="W132">
        <v>2515414</v>
      </c>
      <c r="X132">
        <v>704</v>
      </c>
      <c r="Z132" t="s">
        <v>154</v>
      </c>
      <c r="AA132">
        <v>7.5678879267621795E-4</v>
      </c>
      <c r="AB132">
        <v>1996859</v>
      </c>
      <c r="AC132">
        <v>527</v>
      </c>
      <c r="AE132" t="s">
        <v>154</v>
      </c>
      <c r="AF132">
        <v>7.6299258779275304E-4</v>
      </c>
      <c r="AG132">
        <v>4234975</v>
      </c>
      <c r="AH132">
        <v>962</v>
      </c>
      <c r="AJ132" t="s">
        <v>154</v>
      </c>
      <c r="AK132">
        <v>7.6545278313765403E-4</v>
      </c>
      <c r="AL132">
        <v>4252987</v>
      </c>
      <c r="AM132">
        <v>952</v>
      </c>
      <c r="AO132" t="s">
        <v>154</v>
      </c>
      <c r="AP132">
        <v>7.6941327419303496E-4</v>
      </c>
      <c r="AQ132">
        <v>7416460</v>
      </c>
      <c r="AR132">
        <v>1245</v>
      </c>
      <c r="AT132" t="s">
        <v>151</v>
      </c>
      <c r="AU132">
        <v>7.4655822904497301E-4</v>
      </c>
      <c r="AV132">
        <v>4297270</v>
      </c>
      <c r="AW132">
        <v>691</v>
      </c>
      <c r="AY132" t="s">
        <v>151</v>
      </c>
      <c r="AZ132">
        <v>7.4807501700210096E-4</v>
      </c>
      <c r="BA132">
        <v>4763386</v>
      </c>
      <c r="BB132">
        <v>833</v>
      </c>
      <c r="BD132" t="s">
        <v>151</v>
      </c>
      <c r="BE132">
        <v>7.48465429271258E-4</v>
      </c>
      <c r="BF132">
        <v>4240647</v>
      </c>
      <c r="BG132">
        <v>674</v>
      </c>
      <c r="BI132" t="s">
        <v>151</v>
      </c>
      <c r="BJ132">
        <v>7.4243599626013597E-4</v>
      </c>
      <c r="BK132">
        <v>4262299</v>
      </c>
      <c r="BL132">
        <v>675</v>
      </c>
      <c r="BN132" t="s">
        <v>147</v>
      </c>
      <c r="BO132">
        <v>3.3788235006311099E-3</v>
      </c>
      <c r="BP132">
        <v>14874797</v>
      </c>
      <c r="BQ132">
        <v>1821</v>
      </c>
      <c r="BS132" t="s">
        <v>148</v>
      </c>
      <c r="BT132">
        <v>7.3754865371361805E-4</v>
      </c>
      <c r="BU132">
        <v>6619648</v>
      </c>
      <c r="BV132">
        <v>935</v>
      </c>
      <c r="BX132" t="s">
        <v>148</v>
      </c>
      <c r="BY132">
        <v>7.3086326046967198E-4</v>
      </c>
      <c r="BZ132">
        <v>7867138</v>
      </c>
      <c r="CA132">
        <v>1052</v>
      </c>
      <c r="CC132" t="s">
        <v>148</v>
      </c>
      <c r="CD132">
        <v>7.3420973608143202E-4</v>
      </c>
      <c r="CE132">
        <v>7226703</v>
      </c>
      <c r="CF132">
        <v>934</v>
      </c>
      <c r="CH132" t="s">
        <v>148</v>
      </c>
      <c r="CI132">
        <v>7.3403981905919105E-4</v>
      </c>
      <c r="CJ132">
        <v>7599946</v>
      </c>
      <c r="CK132">
        <v>1063</v>
      </c>
      <c r="CM132" t="s">
        <v>148</v>
      </c>
      <c r="CN132">
        <v>7.3452477727225596E-4</v>
      </c>
      <c r="CO132">
        <v>8225875</v>
      </c>
      <c r="CP132">
        <v>966</v>
      </c>
      <c r="CR132" t="s">
        <v>148</v>
      </c>
      <c r="CS132">
        <v>7.3756394182618605E-4</v>
      </c>
      <c r="CT132">
        <v>9933989</v>
      </c>
      <c r="CU132">
        <v>1106</v>
      </c>
      <c r="CW132" t="s">
        <v>148</v>
      </c>
      <c r="CX132">
        <v>7.3753929148897299E-4</v>
      </c>
      <c r="CY132">
        <v>8500075</v>
      </c>
      <c r="CZ132">
        <v>954</v>
      </c>
      <c r="DB132" t="s">
        <v>148</v>
      </c>
      <c r="DC132">
        <v>7.3557255821830696E-4</v>
      </c>
      <c r="DD132">
        <v>9720636</v>
      </c>
      <c r="DE132">
        <v>1073</v>
      </c>
      <c r="DG132" t="s">
        <v>148</v>
      </c>
      <c r="DH132">
        <v>7.3720130769400704E-4</v>
      </c>
      <c r="DI132">
        <v>10265428</v>
      </c>
      <c r="DJ132">
        <v>1077</v>
      </c>
      <c r="DL132" t="s">
        <v>145</v>
      </c>
      <c r="DM132">
        <v>7.2188664911718896E-4</v>
      </c>
      <c r="DN132">
        <v>9018985</v>
      </c>
      <c r="DO132">
        <v>786</v>
      </c>
      <c r="DQ132" t="s">
        <v>148</v>
      </c>
      <c r="DR132">
        <v>7.3817689036254899E-4</v>
      </c>
      <c r="DS132">
        <v>13863030</v>
      </c>
      <c r="DT132">
        <v>1407</v>
      </c>
      <c r="DV132" t="s">
        <v>147</v>
      </c>
      <c r="DW132">
        <v>3.0293553968055499E-3</v>
      </c>
      <c r="DX132">
        <v>24033067</v>
      </c>
      <c r="DY132">
        <v>1778</v>
      </c>
      <c r="EA132" t="s">
        <v>147</v>
      </c>
      <c r="EB132">
        <v>3.0416452227496702E-3</v>
      </c>
      <c r="EC132">
        <v>26792620</v>
      </c>
      <c r="ED132">
        <v>1839</v>
      </c>
      <c r="EF132" t="s">
        <v>147</v>
      </c>
      <c r="EG132">
        <v>3.04038150845169E-3</v>
      </c>
      <c r="EH132">
        <v>28313005</v>
      </c>
      <c r="EI132">
        <v>1858</v>
      </c>
      <c r="EK132" t="s">
        <v>147</v>
      </c>
      <c r="EL132">
        <v>3.0294639708795899E-3</v>
      </c>
      <c r="EM132">
        <v>29210706</v>
      </c>
      <c r="EN132">
        <v>1850</v>
      </c>
      <c r="EP132" t="s">
        <v>147</v>
      </c>
      <c r="EQ132">
        <v>2.8909177274163301E-3</v>
      </c>
      <c r="ER132">
        <v>30311325</v>
      </c>
      <c r="ES132">
        <v>1873</v>
      </c>
      <c r="EU132" t="s">
        <v>145</v>
      </c>
      <c r="EV132">
        <v>7.2667720257803704E-4</v>
      </c>
      <c r="EW132">
        <v>13206960</v>
      </c>
      <c r="EX132">
        <v>984</v>
      </c>
      <c r="EZ132" t="s">
        <v>145</v>
      </c>
      <c r="FA132">
        <v>7.2697952758269205E-4</v>
      </c>
      <c r="FB132">
        <v>14049115</v>
      </c>
      <c r="FC132">
        <v>993</v>
      </c>
      <c r="FE132" t="s">
        <v>145</v>
      </c>
      <c r="FF132">
        <v>7.3196593670533103E-4</v>
      </c>
      <c r="FG132">
        <v>18251075</v>
      </c>
      <c r="FH132">
        <v>1139</v>
      </c>
      <c r="FJ132" t="s">
        <v>145</v>
      </c>
      <c r="FK132">
        <v>7.3619065617987005E-4</v>
      </c>
      <c r="FL132">
        <v>19008546</v>
      </c>
      <c r="FM132">
        <v>1147</v>
      </c>
      <c r="FO132" t="s">
        <v>143</v>
      </c>
      <c r="FP132">
        <v>7.2604065827686299E-4</v>
      </c>
      <c r="FQ132">
        <v>0</v>
      </c>
      <c r="FR132">
        <v>0</v>
      </c>
      <c r="FT132" t="s">
        <v>142</v>
      </c>
      <c r="FU132">
        <v>1.12307328597038E-3</v>
      </c>
      <c r="FV132">
        <v>26713792</v>
      </c>
      <c r="FW132">
        <v>1810</v>
      </c>
      <c r="FY132" t="s">
        <v>142</v>
      </c>
      <c r="FZ132">
        <v>1.1012603147916001E-3</v>
      </c>
      <c r="GA132">
        <v>24377864</v>
      </c>
      <c r="GB132">
        <v>1783</v>
      </c>
      <c r="GD132" t="s">
        <v>142</v>
      </c>
      <c r="GE132">
        <v>1.0970671356170601E-3</v>
      </c>
      <c r="GF132">
        <v>21687529</v>
      </c>
      <c r="GG132">
        <v>1766</v>
      </c>
      <c r="GI132" t="s">
        <v>141</v>
      </c>
      <c r="GJ132">
        <v>2.1079068400178002E-3</v>
      </c>
      <c r="GK132">
        <v>30254760</v>
      </c>
      <c r="GL132">
        <v>1939</v>
      </c>
      <c r="GN132" t="s">
        <v>141</v>
      </c>
      <c r="GO132">
        <v>2.13795244811647E-3</v>
      </c>
      <c r="GP132">
        <v>31769232</v>
      </c>
      <c r="GQ132">
        <v>1938</v>
      </c>
      <c r="GS132" t="s">
        <v>139</v>
      </c>
      <c r="GT132">
        <v>7.4735525051539001E-4</v>
      </c>
      <c r="GU132">
        <v>24389758</v>
      </c>
      <c r="GV132">
        <v>2063</v>
      </c>
      <c r="GX132" t="s">
        <v>139</v>
      </c>
      <c r="GY132">
        <v>7.5053095145837401E-4</v>
      </c>
      <c r="GZ132">
        <v>21945327</v>
      </c>
      <c r="HA132">
        <v>1786</v>
      </c>
      <c r="HC132" t="s">
        <v>139</v>
      </c>
      <c r="HD132">
        <v>7.7137701722352595E-4</v>
      </c>
      <c r="HE132">
        <v>18555884</v>
      </c>
      <c r="HF132">
        <v>1603</v>
      </c>
      <c r="HH132" t="s">
        <v>139</v>
      </c>
      <c r="HI132">
        <v>7.5938391422754998E-4</v>
      </c>
      <c r="HJ132">
        <v>17858528</v>
      </c>
      <c r="HK132">
        <v>1569</v>
      </c>
      <c r="HM132" t="s">
        <v>139</v>
      </c>
      <c r="HN132">
        <v>7.6338393742193702E-4</v>
      </c>
      <c r="HO132">
        <v>19175174</v>
      </c>
      <c r="HP132">
        <v>1585</v>
      </c>
      <c r="HR132" t="s">
        <v>137</v>
      </c>
      <c r="HS132">
        <v>7.31619154144589E-4</v>
      </c>
      <c r="HT132">
        <v>11978617</v>
      </c>
      <c r="HU132">
        <v>871</v>
      </c>
      <c r="HW132" t="s">
        <v>136</v>
      </c>
      <c r="HX132">
        <v>9.7599630212800593E-3</v>
      </c>
      <c r="HY132">
        <v>72604075</v>
      </c>
      <c r="HZ132">
        <v>2282</v>
      </c>
      <c r="IB132" t="s">
        <v>136</v>
      </c>
      <c r="IC132">
        <v>1.0903724253459099E-2</v>
      </c>
      <c r="ID132">
        <v>80969023</v>
      </c>
      <c r="IE132">
        <v>2351</v>
      </c>
      <c r="IG132" t="s">
        <v>136</v>
      </c>
      <c r="IH132">
        <v>1.1213199558602401E-2</v>
      </c>
      <c r="II132">
        <v>78388363</v>
      </c>
      <c r="IJ132">
        <v>2283</v>
      </c>
      <c r="IL132" t="s">
        <v>136</v>
      </c>
      <c r="IM132">
        <v>1.14264165805036E-2</v>
      </c>
      <c r="IN132">
        <v>75809503</v>
      </c>
      <c r="IO132">
        <v>2114</v>
      </c>
      <c r="IQ132" t="s">
        <v>136</v>
      </c>
      <c r="IR132">
        <v>1.11120895979733E-2</v>
      </c>
      <c r="IS132">
        <v>75635019</v>
      </c>
      <c r="IT132">
        <v>2124</v>
      </c>
      <c r="IV132" t="s">
        <v>136</v>
      </c>
      <c r="IW132">
        <v>1.1761858401810399E-2</v>
      </c>
      <c r="IX132">
        <v>77927233</v>
      </c>
      <c r="IY132">
        <v>2259</v>
      </c>
      <c r="JA132" t="s">
        <v>136</v>
      </c>
      <c r="JB132">
        <v>1.13131849113277E-2</v>
      </c>
      <c r="JC132">
        <v>76436501</v>
      </c>
      <c r="JD132">
        <v>2276</v>
      </c>
      <c r="JF132" t="s">
        <v>136</v>
      </c>
      <c r="JG132">
        <v>1.25678812128718E-2</v>
      </c>
      <c r="JH132">
        <v>79982656</v>
      </c>
      <c r="JI132">
        <v>2481</v>
      </c>
      <c r="JK132" t="s">
        <v>136</v>
      </c>
      <c r="JL132">
        <v>1.39215683388535E-2</v>
      </c>
      <c r="JM132">
        <v>85265563</v>
      </c>
      <c r="JN132">
        <v>2400</v>
      </c>
      <c r="JP132" t="s">
        <v>136</v>
      </c>
      <c r="JQ132">
        <v>1.50203640415812E-2</v>
      </c>
      <c r="JR132">
        <v>91245647</v>
      </c>
      <c r="JS132">
        <v>2354</v>
      </c>
      <c r="JU132" t="s">
        <v>136</v>
      </c>
      <c r="JV132">
        <v>1.5540515082432101E-2</v>
      </c>
      <c r="JW132">
        <v>92448847</v>
      </c>
      <c r="JX132">
        <v>2389</v>
      </c>
      <c r="JZ132" t="s">
        <v>136</v>
      </c>
      <c r="KA132">
        <v>1.6635044172212302E-2</v>
      </c>
      <c r="KB132">
        <v>89923604</v>
      </c>
      <c r="KC132">
        <v>2291</v>
      </c>
      <c r="KE132" t="s">
        <v>135</v>
      </c>
      <c r="KF132">
        <v>7.4816408587930904E-4</v>
      </c>
      <c r="KG132">
        <v>9346423</v>
      </c>
      <c r="KH132">
        <v>1046</v>
      </c>
      <c r="KJ132" t="s">
        <v>135</v>
      </c>
      <c r="KK132">
        <v>7.5335076804141201E-4</v>
      </c>
      <c r="KL132">
        <v>11053715</v>
      </c>
      <c r="KM132">
        <v>1191</v>
      </c>
      <c r="KO132" t="s">
        <v>135</v>
      </c>
      <c r="KP132">
        <v>7.6068112500462604E-4</v>
      </c>
      <c r="KQ132">
        <v>14141523</v>
      </c>
      <c r="KR132">
        <v>1294</v>
      </c>
      <c r="KT132" t="s">
        <v>135</v>
      </c>
      <c r="KU132">
        <v>7.6301558830261704E-4</v>
      </c>
      <c r="KV132">
        <v>10224920</v>
      </c>
      <c r="KW132">
        <v>1191</v>
      </c>
    </row>
    <row r="133" spans="1:309" x14ac:dyDescent="0.25">
      <c r="A133" t="s">
        <v>155</v>
      </c>
      <c r="B133">
        <v>7.6069720070107898E-4</v>
      </c>
      <c r="C133">
        <v>403268</v>
      </c>
      <c r="D133">
        <v>143</v>
      </c>
      <c r="F133" t="s">
        <v>76</v>
      </c>
      <c r="G133">
        <v>1.1450516013597201E-3</v>
      </c>
      <c r="H133">
        <v>5201299</v>
      </c>
      <c r="I133">
        <v>1472</v>
      </c>
      <c r="K133" t="s">
        <v>76</v>
      </c>
      <c r="L133">
        <v>1.15037387569402E-3</v>
      </c>
      <c r="M133">
        <v>5097298</v>
      </c>
      <c r="N133">
        <v>1417</v>
      </c>
      <c r="P133" t="s">
        <v>155</v>
      </c>
      <c r="Q133">
        <v>7.64635913277626E-4</v>
      </c>
      <c r="R133">
        <v>1729499</v>
      </c>
      <c r="S133">
        <v>316</v>
      </c>
      <c r="U133" t="s">
        <v>155</v>
      </c>
      <c r="V133">
        <v>8.5820218536374298E-4</v>
      </c>
      <c r="W133">
        <v>995417</v>
      </c>
      <c r="X133">
        <v>299</v>
      </c>
      <c r="Z133" t="s">
        <v>155</v>
      </c>
      <c r="AA133">
        <v>7.5123909041763704E-4</v>
      </c>
      <c r="AB133">
        <v>843156</v>
      </c>
      <c r="AC133">
        <v>297</v>
      </c>
      <c r="AE133" t="s">
        <v>155</v>
      </c>
      <c r="AF133">
        <v>7.5719730617679999E-4</v>
      </c>
      <c r="AG133">
        <v>929928</v>
      </c>
      <c r="AH133">
        <v>291</v>
      </c>
      <c r="AJ133" t="s">
        <v>155</v>
      </c>
      <c r="AK133">
        <v>7.6008731562559597E-4</v>
      </c>
      <c r="AL133">
        <v>940061</v>
      </c>
      <c r="AM133">
        <v>292</v>
      </c>
      <c r="AO133" t="s">
        <v>155</v>
      </c>
      <c r="AP133">
        <v>7.8975752045455595E-4</v>
      </c>
      <c r="AQ133">
        <v>4163768</v>
      </c>
      <c r="AR133">
        <v>465</v>
      </c>
      <c r="AT133" t="s">
        <v>152</v>
      </c>
      <c r="AU133">
        <v>7.8636363882349605E-4</v>
      </c>
      <c r="AV133">
        <v>4677510</v>
      </c>
      <c r="AW133">
        <v>620</v>
      </c>
      <c r="AY133" t="s">
        <v>152</v>
      </c>
      <c r="AZ133">
        <v>7.9461543464429802E-4</v>
      </c>
      <c r="BA133">
        <v>4531216</v>
      </c>
      <c r="BB133">
        <v>618</v>
      </c>
      <c r="BD133" t="s">
        <v>152</v>
      </c>
      <c r="BE133">
        <v>7.9582777530712995E-4</v>
      </c>
      <c r="BF133">
        <v>4877854</v>
      </c>
      <c r="BG133">
        <v>618</v>
      </c>
      <c r="BI133" t="s">
        <v>152</v>
      </c>
      <c r="BJ133">
        <v>7.8929803350353699E-4</v>
      </c>
      <c r="BK133">
        <v>4918064</v>
      </c>
      <c r="BL133">
        <v>622</v>
      </c>
      <c r="BN133" t="s">
        <v>148</v>
      </c>
      <c r="BO133">
        <v>7.3646888384139102E-4</v>
      </c>
      <c r="BP133">
        <v>5967942</v>
      </c>
      <c r="BQ133">
        <v>923</v>
      </c>
      <c r="BS133" t="s">
        <v>149</v>
      </c>
      <c r="BT133">
        <v>8.6823039907323203E-4</v>
      </c>
      <c r="BU133">
        <v>4627345</v>
      </c>
      <c r="BV133">
        <v>646</v>
      </c>
      <c r="BX133" t="s">
        <v>149</v>
      </c>
      <c r="BY133">
        <v>8.6019107099244603E-4</v>
      </c>
      <c r="BZ133">
        <v>4951117</v>
      </c>
      <c r="CA133">
        <v>648</v>
      </c>
      <c r="CC133" t="s">
        <v>149</v>
      </c>
      <c r="CD133">
        <v>8.6325111522070005E-4</v>
      </c>
      <c r="CE133">
        <v>5089879</v>
      </c>
      <c r="CF133">
        <v>669</v>
      </c>
      <c r="CH133" t="s">
        <v>149</v>
      </c>
      <c r="CI133">
        <v>8.7063096364508295E-4</v>
      </c>
      <c r="CJ133">
        <v>6944627</v>
      </c>
      <c r="CK133">
        <v>834</v>
      </c>
      <c r="CM133" t="s">
        <v>149</v>
      </c>
      <c r="CN133">
        <v>8.5872768914561405E-4</v>
      </c>
      <c r="CO133">
        <v>7593276</v>
      </c>
      <c r="CP133">
        <v>816</v>
      </c>
      <c r="CR133" t="s">
        <v>149</v>
      </c>
      <c r="CS133">
        <v>8.6953849367364395E-4</v>
      </c>
      <c r="CT133">
        <v>7524770</v>
      </c>
      <c r="CU133">
        <v>803</v>
      </c>
      <c r="CW133" t="s">
        <v>149</v>
      </c>
      <c r="CX133">
        <v>8.8770251349883902E-4</v>
      </c>
      <c r="CY133">
        <v>7896598</v>
      </c>
      <c r="CZ133">
        <v>808</v>
      </c>
      <c r="DB133" t="s">
        <v>149</v>
      </c>
      <c r="DC133">
        <v>8.9130362404831105E-4</v>
      </c>
      <c r="DD133">
        <v>10415429</v>
      </c>
      <c r="DE133">
        <v>983</v>
      </c>
      <c r="DG133" t="s">
        <v>149</v>
      </c>
      <c r="DH133">
        <v>9.30286621631839E-4</v>
      </c>
      <c r="DI133">
        <v>11054636</v>
      </c>
      <c r="DJ133">
        <v>986</v>
      </c>
      <c r="DL133" t="s">
        <v>147</v>
      </c>
      <c r="DM133">
        <v>3.2615086271424402E-3</v>
      </c>
      <c r="DN133">
        <v>24908088</v>
      </c>
      <c r="DO133">
        <v>1759</v>
      </c>
      <c r="DQ133" t="s">
        <v>149</v>
      </c>
      <c r="DR133">
        <v>9.9196671017292193E-4</v>
      </c>
      <c r="DS133">
        <v>14237273</v>
      </c>
      <c r="DT133">
        <v>1286</v>
      </c>
      <c r="DV133" t="s">
        <v>148</v>
      </c>
      <c r="DW133">
        <v>7.4489025016446098E-4</v>
      </c>
      <c r="DX133">
        <v>13336459</v>
      </c>
      <c r="DY133">
        <v>1422</v>
      </c>
      <c r="EA133" t="s">
        <v>148</v>
      </c>
      <c r="EB133">
        <v>7.35479486196365E-4</v>
      </c>
      <c r="EC133">
        <v>14950715</v>
      </c>
      <c r="ED133">
        <v>1424</v>
      </c>
      <c r="EF133" t="s">
        <v>148</v>
      </c>
      <c r="EG133">
        <v>7.3500749779655103E-4</v>
      </c>
      <c r="EH133">
        <v>13532742</v>
      </c>
      <c r="EI133">
        <v>1262</v>
      </c>
      <c r="EK133" t="s">
        <v>148</v>
      </c>
      <c r="EL133">
        <v>7.3501521568781396E-4</v>
      </c>
      <c r="EM133">
        <v>16378669</v>
      </c>
      <c r="EN133">
        <v>1426</v>
      </c>
      <c r="EP133" t="s">
        <v>148</v>
      </c>
      <c r="EQ133">
        <v>7.28781858885536E-4</v>
      </c>
      <c r="ER133">
        <v>17249590</v>
      </c>
      <c r="ES133">
        <v>1444</v>
      </c>
      <c r="EU133" t="s">
        <v>147</v>
      </c>
      <c r="EV133">
        <v>2.8398609639454001E-3</v>
      </c>
      <c r="EW133">
        <v>33832340</v>
      </c>
      <c r="EX133">
        <v>1889</v>
      </c>
      <c r="EZ133" t="s">
        <v>147</v>
      </c>
      <c r="FA133">
        <v>2.8007733761785899E-3</v>
      </c>
      <c r="FB133">
        <v>34925331</v>
      </c>
      <c r="FC133">
        <v>1880</v>
      </c>
      <c r="FE133" t="s">
        <v>147</v>
      </c>
      <c r="FF133">
        <v>2.6193830752583502E-3</v>
      </c>
      <c r="FG133">
        <v>34748216</v>
      </c>
      <c r="FH133">
        <v>1765</v>
      </c>
      <c r="FJ133" t="s">
        <v>147</v>
      </c>
      <c r="FK133">
        <v>2.7345919246265101E-3</v>
      </c>
      <c r="FL133">
        <v>37522492</v>
      </c>
      <c r="FM133">
        <v>1858</v>
      </c>
      <c r="FO133" t="s">
        <v>144</v>
      </c>
      <c r="FP133">
        <v>7.2694851626886397E-4</v>
      </c>
      <c r="FQ133">
        <v>18044441</v>
      </c>
      <c r="FR133">
        <v>969</v>
      </c>
      <c r="FT133" t="s">
        <v>143</v>
      </c>
      <c r="FU133">
        <v>7.1724740062173095E-4</v>
      </c>
      <c r="FV133">
        <v>4159803</v>
      </c>
      <c r="FW133">
        <v>185</v>
      </c>
      <c r="FY133" t="s">
        <v>143</v>
      </c>
      <c r="FZ133">
        <v>7.2311991932956E-4</v>
      </c>
      <c r="GA133">
        <v>4174401</v>
      </c>
      <c r="GB133">
        <v>161</v>
      </c>
      <c r="GD133" t="s">
        <v>143</v>
      </c>
      <c r="GE133">
        <v>7.2904009720534601E-4</v>
      </c>
      <c r="GF133">
        <v>0</v>
      </c>
      <c r="GG133">
        <v>0</v>
      </c>
      <c r="GI133" t="s">
        <v>142</v>
      </c>
      <c r="GJ133">
        <v>1.0795730557536299E-3</v>
      </c>
      <c r="GK133">
        <v>21492011</v>
      </c>
      <c r="GL133">
        <v>1776</v>
      </c>
      <c r="GN133" t="s">
        <v>142</v>
      </c>
      <c r="GO133">
        <v>1.0196616425630499E-3</v>
      </c>
      <c r="GP133">
        <v>22046981</v>
      </c>
      <c r="GQ133">
        <v>1778</v>
      </c>
      <c r="GS133" t="s">
        <v>140</v>
      </c>
      <c r="GT133">
        <v>5.8029903147849603E-3</v>
      </c>
      <c r="GU133">
        <v>53850517</v>
      </c>
      <c r="GV133">
        <v>2462</v>
      </c>
      <c r="GX133" t="s">
        <v>140</v>
      </c>
      <c r="GY133">
        <v>5.9498990577201297E-3</v>
      </c>
      <c r="GZ133">
        <v>52863844</v>
      </c>
      <c r="HA133">
        <v>2520</v>
      </c>
      <c r="HC133" t="s">
        <v>140</v>
      </c>
      <c r="HD133">
        <v>6.4251820845133301E-3</v>
      </c>
      <c r="HE133">
        <v>55915922</v>
      </c>
      <c r="HF133">
        <v>2461</v>
      </c>
      <c r="HH133" t="s">
        <v>140</v>
      </c>
      <c r="HI133">
        <v>6.5205426582807102E-3</v>
      </c>
      <c r="HJ133">
        <v>51522047</v>
      </c>
      <c r="HK133">
        <v>2291</v>
      </c>
      <c r="HM133" t="s">
        <v>140</v>
      </c>
      <c r="HN133">
        <v>6.7419223007197399E-3</v>
      </c>
      <c r="HO133">
        <v>56283889</v>
      </c>
      <c r="HP133">
        <v>2356</v>
      </c>
      <c r="HR133" t="s">
        <v>138</v>
      </c>
      <c r="HS133">
        <v>8.8782564419639704E-4</v>
      </c>
      <c r="HT133">
        <v>14143707</v>
      </c>
      <c r="HU133">
        <v>967</v>
      </c>
      <c r="HW133" t="s">
        <v>137</v>
      </c>
      <c r="HX133">
        <v>7.2251111722821304E-4</v>
      </c>
      <c r="HY133">
        <v>12590263</v>
      </c>
      <c r="HZ133">
        <v>865</v>
      </c>
      <c r="IB133" t="s">
        <v>137</v>
      </c>
      <c r="IC133">
        <v>7.2233877804881602E-4</v>
      </c>
      <c r="ID133">
        <v>12881056</v>
      </c>
      <c r="IE133">
        <v>877</v>
      </c>
      <c r="IG133" t="s">
        <v>137</v>
      </c>
      <c r="IH133">
        <v>7.2796745304582096E-4</v>
      </c>
      <c r="II133">
        <v>12294349</v>
      </c>
      <c r="IJ133">
        <v>747</v>
      </c>
      <c r="IL133" t="s">
        <v>137</v>
      </c>
      <c r="IM133">
        <v>7.3215728770479899E-4</v>
      </c>
      <c r="IN133">
        <v>11676447</v>
      </c>
      <c r="IO133">
        <v>757</v>
      </c>
      <c r="IQ133" t="s">
        <v>137</v>
      </c>
      <c r="IR133">
        <v>7.2779532256217895E-4</v>
      </c>
      <c r="IS133">
        <v>11895456</v>
      </c>
      <c r="IT133">
        <v>615</v>
      </c>
      <c r="IV133" t="s">
        <v>137</v>
      </c>
      <c r="IW133">
        <v>7.58121706474493E-4</v>
      </c>
      <c r="IX133">
        <v>9722365</v>
      </c>
      <c r="IY133">
        <v>548</v>
      </c>
      <c r="JA133" t="s">
        <v>137</v>
      </c>
      <c r="JB133">
        <v>7.5990646041256601E-4</v>
      </c>
      <c r="JC133">
        <v>9705246</v>
      </c>
      <c r="JD133">
        <v>561</v>
      </c>
      <c r="JF133" t="s">
        <v>137</v>
      </c>
      <c r="JG133">
        <v>7.6063171411072097E-4</v>
      </c>
      <c r="JH133">
        <v>9176940</v>
      </c>
      <c r="JI133">
        <v>692</v>
      </c>
      <c r="JK133" t="s">
        <v>137</v>
      </c>
      <c r="JL133">
        <v>7.6450801881870604E-4</v>
      </c>
      <c r="JM133">
        <v>5944606</v>
      </c>
      <c r="JN133">
        <v>594</v>
      </c>
      <c r="JP133" t="s">
        <v>137</v>
      </c>
      <c r="JQ133">
        <v>7.6175435042578996E-4</v>
      </c>
      <c r="JR133">
        <v>7279014</v>
      </c>
      <c r="JS133">
        <v>752</v>
      </c>
      <c r="JU133" t="s">
        <v>137</v>
      </c>
      <c r="JV133">
        <v>7.6449204718646098E-4</v>
      </c>
      <c r="JW133">
        <v>7275903</v>
      </c>
      <c r="JX133">
        <v>751</v>
      </c>
      <c r="JZ133" t="s">
        <v>137</v>
      </c>
      <c r="KA133">
        <v>7.6820581379644895E-4</v>
      </c>
      <c r="KB133">
        <v>7305897</v>
      </c>
      <c r="KC133">
        <v>774</v>
      </c>
      <c r="KE133" t="s">
        <v>136</v>
      </c>
      <c r="KF133">
        <v>1.75224183536298E-2</v>
      </c>
      <c r="KG133">
        <v>108391692</v>
      </c>
      <c r="KH133">
        <v>2415</v>
      </c>
      <c r="KJ133" t="s">
        <v>136</v>
      </c>
      <c r="KK133">
        <v>1.80396509966281E-2</v>
      </c>
      <c r="KL133">
        <v>111594557</v>
      </c>
      <c r="KM133">
        <v>2471</v>
      </c>
      <c r="KO133" t="s">
        <v>136</v>
      </c>
      <c r="KP133">
        <v>1.84222683442643E-2</v>
      </c>
      <c r="KQ133">
        <v>110108829</v>
      </c>
      <c r="KR133">
        <v>2424</v>
      </c>
      <c r="KT133" t="s">
        <v>136</v>
      </c>
      <c r="KU133">
        <v>1.8820450717043299E-2</v>
      </c>
      <c r="KV133">
        <v>107722391</v>
      </c>
      <c r="KW133">
        <v>2376</v>
      </c>
    </row>
    <row r="134" spans="1:309" x14ac:dyDescent="0.25">
      <c r="A134" t="s">
        <v>156</v>
      </c>
      <c r="B134">
        <v>7.7890022263507098E-4</v>
      </c>
      <c r="C134">
        <v>4108137</v>
      </c>
      <c r="D134">
        <v>1175</v>
      </c>
      <c r="F134" t="s">
        <v>77</v>
      </c>
      <c r="G134">
        <v>7.5204556686609303E-4</v>
      </c>
      <c r="H134">
        <v>821213</v>
      </c>
      <c r="I134">
        <v>302</v>
      </c>
      <c r="K134" t="s">
        <v>77</v>
      </c>
      <c r="L134">
        <v>7.5809453895604902E-4</v>
      </c>
      <c r="M134">
        <v>1249953</v>
      </c>
      <c r="N134">
        <v>474</v>
      </c>
      <c r="P134" t="s">
        <v>156</v>
      </c>
      <c r="Q134">
        <v>7.8052909526704801E-4</v>
      </c>
      <c r="R134">
        <v>4194334</v>
      </c>
      <c r="S134">
        <v>1171</v>
      </c>
      <c r="U134" t="s">
        <v>156</v>
      </c>
      <c r="V134">
        <v>7.6800886414653605E-4</v>
      </c>
      <c r="W134">
        <v>4073583</v>
      </c>
      <c r="X134">
        <v>1162</v>
      </c>
      <c r="Z134" t="s">
        <v>156</v>
      </c>
      <c r="AA134">
        <v>7.6230889153394504E-4</v>
      </c>
      <c r="AB134">
        <v>4726516</v>
      </c>
      <c r="AC134">
        <v>1301</v>
      </c>
      <c r="AE134" t="s">
        <v>156</v>
      </c>
      <c r="AF134">
        <v>7.6798486628647201E-4</v>
      </c>
      <c r="AG134">
        <v>4555501</v>
      </c>
      <c r="AH134">
        <v>1126</v>
      </c>
      <c r="AJ134" t="s">
        <v>156</v>
      </c>
      <c r="AK134">
        <v>7.7720285915042295E-4</v>
      </c>
      <c r="AL134">
        <v>4600224</v>
      </c>
      <c r="AM134">
        <v>1127</v>
      </c>
      <c r="AO134" t="s">
        <v>156</v>
      </c>
      <c r="AP134">
        <v>7.7312981789959701E-4</v>
      </c>
      <c r="AQ134">
        <v>5849462</v>
      </c>
      <c r="AR134">
        <v>928</v>
      </c>
      <c r="AT134" t="s">
        <v>153</v>
      </c>
      <c r="AU134">
        <v>7.4294205052005896E-4</v>
      </c>
      <c r="AV134">
        <v>0</v>
      </c>
      <c r="AW134">
        <v>0</v>
      </c>
      <c r="AY134" t="s">
        <v>153</v>
      </c>
      <c r="AZ134">
        <v>7.4404761904761901E-4</v>
      </c>
      <c r="BA134">
        <v>0</v>
      </c>
      <c r="BB134">
        <v>0</v>
      </c>
      <c r="BD134" t="s">
        <v>153</v>
      </c>
      <c r="BE134">
        <v>7.4420325873261501E-4</v>
      </c>
      <c r="BF134">
        <v>1250530</v>
      </c>
      <c r="BG134">
        <v>153</v>
      </c>
      <c r="BI134" t="s">
        <v>153</v>
      </c>
      <c r="BJ134">
        <v>7.3798464398587495E-4</v>
      </c>
      <c r="BK134">
        <v>1352070</v>
      </c>
      <c r="BL134">
        <v>150</v>
      </c>
      <c r="BN134" t="s">
        <v>149</v>
      </c>
      <c r="BO134">
        <v>8.7555295345251999E-4</v>
      </c>
      <c r="BP134">
        <v>4406975</v>
      </c>
      <c r="BQ134">
        <v>646</v>
      </c>
      <c r="BS134" t="s">
        <v>150</v>
      </c>
      <c r="BT134">
        <v>7.3313782991202303E-4</v>
      </c>
      <c r="BU134">
        <v>0</v>
      </c>
      <c r="BV134">
        <v>0</v>
      </c>
      <c r="BX134" t="s">
        <v>150</v>
      </c>
      <c r="BY134">
        <v>7.2656817631387705E-4</v>
      </c>
      <c r="BZ134">
        <v>0</v>
      </c>
      <c r="CA134">
        <v>0</v>
      </c>
      <c r="CC134" t="s">
        <v>150</v>
      </c>
      <c r="CD134">
        <v>7.3010464833292703E-4</v>
      </c>
      <c r="CE134">
        <v>0</v>
      </c>
      <c r="CF134">
        <v>0</v>
      </c>
      <c r="CH134" t="s">
        <v>150</v>
      </c>
      <c r="CI134">
        <v>7.2904009720534601E-4</v>
      </c>
      <c r="CJ134">
        <v>0</v>
      </c>
      <c r="CK134">
        <v>0</v>
      </c>
      <c r="CM134" t="s">
        <v>150</v>
      </c>
      <c r="CN134">
        <v>7.2957198443579702E-4</v>
      </c>
      <c r="CO134">
        <v>0</v>
      </c>
      <c r="CP134">
        <v>0</v>
      </c>
      <c r="CR134" t="s">
        <v>150</v>
      </c>
      <c r="CS134">
        <v>7.3260073260073195E-4</v>
      </c>
      <c r="CT134">
        <v>0</v>
      </c>
      <c r="CU134">
        <v>0</v>
      </c>
      <c r="CW134" t="s">
        <v>150</v>
      </c>
      <c r="CX134">
        <v>7.3260073260073195E-4</v>
      </c>
      <c r="CY134">
        <v>0</v>
      </c>
      <c r="CZ134">
        <v>0</v>
      </c>
      <c r="DB134" t="s">
        <v>150</v>
      </c>
      <c r="DC134">
        <v>7.3260073260073195E-4</v>
      </c>
      <c r="DD134">
        <v>0</v>
      </c>
      <c r="DE134">
        <v>0</v>
      </c>
      <c r="DG134" t="s">
        <v>150</v>
      </c>
      <c r="DH134">
        <v>7.3206442166910701E-4</v>
      </c>
      <c r="DI134">
        <v>0</v>
      </c>
      <c r="DJ134">
        <v>0</v>
      </c>
      <c r="DL134" t="s">
        <v>148</v>
      </c>
      <c r="DM134">
        <v>7.2356747033430605E-4</v>
      </c>
      <c r="DN134">
        <v>10691553</v>
      </c>
      <c r="DO134">
        <v>1108</v>
      </c>
      <c r="DQ134" t="s">
        <v>150</v>
      </c>
      <c r="DR134">
        <v>7.3260073260073195E-4</v>
      </c>
      <c r="DS134">
        <v>0</v>
      </c>
      <c r="DT134">
        <v>0</v>
      </c>
      <c r="DV134" t="s">
        <v>149</v>
      </c>
      <c r="DW134">
        <v>1.0658399600454601E-3</v>
      </c>
      <c r="DX134">
        <v>14320880</v>
      </c>
      <c r="DY134">
        <v>1436</v>
      </c>
      <c r="EA134" t="s">
        <v>149</v>
      </c>
      <c r="EB134">
        <v>1.04849060323856E-3</v>
      </c>
      <c r="EC134">
        <v>15878637</v>
      </c>
      <c r="ED134">
        <v>1404</v>
      </c>
      <c r="EF134" t="s">
        <v>149</v>
      </c>
      <c r="EG134">
        <v>1.0648448731692399E-3</v>
      </c>
      <c r="EH134">
        <v>16806934</v>
      </c>
      <c r="EI134">
        <v>1411</v>
      </c>
      <c r="EK134" t="s">
        <v>149</v>
      </c>
      <c r="EL134">
        <v>1.0805228889398E-3</v>
      </c>
      <c r="EM134">
        <v>17531337</v>
      </c>
      <c r="EN134">
        <v>1402</v>
      </c>
      <c r="EP134" t="s">
        <v>149</v>
      </c>
      <c r="EQ134">
        <v>1.0746407025580601E-3</v>
      </c>
      <c r="ER134">
        <v>18505912</v>
      </c>
      <c r="ES134">
        <v>1417</v>
      </c>
      <c r="EU134" t="s">
        <v>148</v>
      </c>
      <c r="EV134">
        <v>7.2827184055521902E-4</v>
      </c>
      <c r="EW134">
        <v>19021714</v>
      </c>
      <c r="EX134">
        <v>1440</v>
      </c>
      <c r="EZ134" t="s">
        <v>148</v>
      </c>
      <c r="FA134">
        <v>7.2573816736069797E-4</v>
      </c>
      <c r="FB134">
        <v>16525861</v>
      </c>
      <c r="FC134">
        <v>1278</v>
      </c>
      <c r="FE134" t="s">
        <v>148</v>
      </c>
      <c r="FF134">
        <v>7.2851541892791905E-4</v>
      </c>
      <c r="FG134">
        <v>16474847</v>
      </c>
      <c r="FH134">
        <v>1139</v>
      </c>
      <c r="FJ134" t="s">
        <v>148</v>
      </c>
      <c r="FK134">
        <v>7.2925022401700696E-4</v>
      </c>
      <c r="FL134">
        <v>15550164</v>
      </c>
      <c r="FM134">
        <v>1093</v>
      </c>
      <c r="FO134" t="s">
        <v>145</v>
      </c>
      <c r="FP134">
        <v>7.3726724897858796E-4</v>
      </c>
      <c r="FQ134">
        <v>20173382</v>
      </c>
      <c r="FR134">
        <v>1080</v>
      </c>
      <c r="FT134" t="s">
        <v>144</v>
      </c>
      <c r="FU134">
        <v>7.1820951159850004E-4</v>
      </c>
      <c r="FV134">
        <v>13880411</v>
      </c>
      <c r="FW134">
        <v>809</v>
      </c>
      <c r="FY134" t="s">
        <v>144</v>
      </c>
      <c r="FZ134">
        <v>7.2441892679717395E-4</v>
      </c>
      <c r="GA134">
        <v>13295262</v>
      </c>
      <c r="GB134">
        <v>872</v>
      </c>
      <c r="GD134" t="s">
        <v>144</v>
      </c>
      <c r="GE134">
        <v>7.3015143948379198E-4</v>
      </c>
      <c r="GF134">
        <v>10825247</v>
      </c>
      <c r="GG134">
        <v>731</v>
      </c>
      <c r="GI134" t="s">
        <v>143</v>
      </c>
      <c r="GJ134">
        <v>7.2604065827686299E-4</v>
      </c>
      <c r="GK134">
        <v>0</v>
      </c>
      <c r="GL134">
        <v>0</v>
      </c>
      <c r="GN134" t="s">
        <v>143</v>
      </c>
      <c r="GO134">
        <v>7.2609590598765497E-4</v>
      </c>
      <c r="GP134">
        <v>3599959</v>
      </c>
      <c r="GQ134">
        <v>160</v>
      </c>
      <c r="GS134" t="s">
        <v>141</v>
      </c>
      <c r="GT134">
        <v>2.1836737263722702E-3</v>
      </c>
      <c r="GU134">
        <v>33108453</v>
      </c>
      <c r="GV134">
        <v>2245</v>
      </c>
      <c r="GX134" t="s">
        <v>141</v>
      </c>
      <c r="GY134">
        <v>2.2499252446057899E-3</v>
      </c>
      <c r="GZ134">
        <v>32147891</v>
      </c>
      <c r="HA134">
        <v>2297</v>
      </c>
      <c r="HC134" t="s">
        <v>141</v>
      </c>
      <c r="HD134">
        <v>2.4446407067495301E-3</v>
      </c>
      <c r="HE134">
        <v>33398354</v>
      </c>
      <c r="HF134">
        <v>2241</v>
      </c>
      <c r="HH134" t="s">
        <v>141</v>
      </c>
      <c r="HI134">
        <v>2.4043548556413898E-3</v>
      </c>
      <c r="HJ134">
        <v>31320402</v>
      </c>
      <c r="HK134">
        <v>2129</v>
      </c>
      <c r="HM134" t="s">
        <v>141</v>
      </c>
      <c r="HN134">
        <v>2.6349883587334102E-3</v>
      </c>
      <c r="HO134">
        <v>34641709</v>
      </c>
      <c r="HP134">
        <v>2141</v>
      </c>
      <c r="HR134" t="s">
        <v>139</v>
      </c>
      <c r="HS134">
        <v>7.6143962174135397E-4</v>
      </c>
      <c r="HT134">
        <v>18692406</v>
      </c>
      <c r="HU134">
        <v>1552</v>
      </c>
      <c r="HW134" t="s">
        <v>138</v>
      </c>
      <c r="HX134">
        <v>8.74805549216883E-4</v>
      </c>
      <c r="HY134">
        <v>11904945</v>
      </c>
      <c r="HZ134">
        <v>798</v>
      </c>
      <c r="IB134" t="s">
        <v>138</v>
      </c>
      <c r="IC134">
        <v>8.72088551902633E-4</v>
      </c>
      <c r="ID134">
        <v>13175248</v>
      </c>
      <c r="IE134">
        <v>936</v>
      </c>
      <c r="IG134" t="s">
        <v>138</v>
      </c>
      <c r="IH134">
        <v>8.7344379073357097E-4</v>
      </c>
      <c r="II134">
        <v>13320772</v>
      </c>
      <c r="IJ134">
        <v>808</v>
      </c>
      <c r="IL134" t="s">
        <v>138</v>
      </c>
      <c r="IM134">
        <v>8.82089833540766E-4</v>
      </c>
      <c r="IN134">
        <v>12450838</v>
      </c>
      <c r="IO134">
        <v>799</v>
      </c>
      <c r="IQ134" t="s">
        <v>138</v>
      </c>
      <c r="IR134">
        <v>8.8034743302879996E-4</v>
      </c>
      <c r="IS134">
        <v>12931529</v>
      </c>
      <c r="IT134">
        <v>800</v>
      </c>
      <c r="IV134" t="s">
        <v>138</v>
      </c>
      <c r="IW134">
        <v>8.1007994478281601E-4</v>
      </c>
      <c r="IX134">
        <v>12846920</v>
      </c>
      <c r="IY134">
        <v>907</v>
      </c>
      <c r="JA134" t="s">
        <v>138</v>
      </c>
      <c r="JB134">
        <v>8.1441754357641902E-4</v>
      </c>
      <c r="JC134">
        <v>13136910</v>
      </c>
      <c r="JD134">
        <v>925</v>
      </c>
      <c r="JF134" t="s">
        <v>138</v>
      </c>
      <c r="JG134">
        <v>8.2117567719023905E-4</v>
      </c>
      <c r="JH134">
        <v>10592438</v>
      </c>
      <c r="JI134">
        <v>1027</v>
      </c>
      <c r="JK134" t="s">
        <v>138</v>
      </c>
      <c r="JL134">
        <v>8.1972892864126201E-4</v>
      </c>
      <c r="JM134">
        <v>13027620</v>
      </c>
      <c r="JN134">
        <v>1069</v>
      </c>
      <c r="JP134" t="s">
        <v>138</v>
      </c>
      <c r="JQ134">
        <v>8.2783334942505696E-4</v>
      </c>
      <c r="JR134">
        <v>10343675</v>
      </c>
      <c r="JS134">
        <v>903</v>
      </c>
      <c r="JU134" t="s">
        <v>138</v>
      </c>
      <c r="JV134">
        <v>8.27953387597951E-4</v>
      </c>
      <c r="JW134">
        <v>13141691</v>
      </c>
      <c r="JX134">
        <v>1025</v>
      </c>
      <c r="JZ134" t="s">
        <v>138</v>
      </c>
      <c r="KA134">
        <v>7.1958663116648304E-4</v>
      </c>
      <c r="KB134">
        <v>9719989</v>
      </c>
      <c r="KC134">
        <v>946</v>
      </c>
      <c r="KE134" t="s">
        <v>137</v>
      </c>
      <c r="KF134">
        <v>7.5558844024877197E-4</v>
      </c>
      <c r="KG134">
        <v>10270026</v>
      </c>
      <c r="KH134">
        <v>809</v>
      </c>
      <c r="KJ134" t="s">
        <v>137</v>
      </c>
      <c r="KK134">
        <v>7.5648757646293503E-4</v>
      </c>
      <c r="KL134">
        <v>13962598</v>
      </c>
      <c r="KM134">
        <v>1055</v>
      </c>
      <c r="KO134" t="s">
        <v>137</v>
      </c>
      <c r="KP134">
        <v>7.6143498444808096E-4</v>
      </c>
      <c r="KQ134">
        <v>10233769</v>
      </c>
      <c r="KR134">
        <v>721</v>
      </c>
      <c r="KT134" t="s">
        <v>137</v>
      </c>
      <c r="KU134">
        <v>7.6258626732329002E-4</v>
      </c>
      <c r="KV134">
        <v>9937852</v>
      </c>
      <c r="KW134">
        <v>719</v>
      </c>
    </row>
    <row r="135" spans="1:309" x14ac:dyDescent="0.25">
      <c r="A135" t="s">
        <v>157</v>
      </c>
      <c r="B135">
        <v>1.2784308563840499E-3</v>
      </c>
      <c r="C135">
        <v>5588466</v>
      </c>
      <c r="D135">
        <v>1671</v>
      </c>
      <c r="F135" t="s">
        <v>79</v>
      </c>
      <c r="G135">
        <v>7.5252516560263803E-4</v>
      </c>
      <c r="H135">
        <v>1198471</v>
      </c>
      <c r="I135">
        <v>455</v>
      </c>
      <c r="K135" t="s">
        <v>79</v>
      </c>
      <c r="L135">
        <v>7.5317360241091704E-4</v>
      </c>
      <c r="M135">
        <v>1183380</v>
      </c>
      <c r="N135">
        <v>464</v>
      </c>
      <c r="P135" t="s">
        <v>157</v>
      </c>
      <c r="Q135">
        <v>1.2495146509689499E-3</v>
      </c>
      <c r="R135">
        <v>5582696</v>
      </c>
      <c r="S135">
        <v>1597</v>
      </c>
      <c r="U135" t="s">
        <v>157</v>
      </c>
      <c r="V135">
        <v>1.2073473362814299E-3</v>
      </c>
      <c r="W135">
        <v>5933309</v>
      </c>
      <c r="X135">
        <v>1692</v>
      </c>
      <c r="Z135" t="s">
        <v>157</v>
      </c>
      <c r="AA135">
        <v>1.2097896436916501E-3</v>
      </c>
      <c r="AB135">
        <v>6134704</v>
      </c>
      <c r="AC135">
        <v>1723</v>
      </c>
      <c r="AE135" t="s">
        <v>157</v>
      </c>
      <c r="AF135">
        <v>1.16543410609237E-3</v>
      </c>
      <c r="AG135">
        <v>6427078</v>
      </c>
      <c r="AH135">
        <v>1708</v>
      </c>
      <c r="AJ135" t="s">
        <v>157</v>
      </c>
      <c r="AK135">
        <v>1.1400652732910599E-3</v>
      </c>
      <c r="AL135">
        <v>6368613</v>
      </c>
      <c r="AM135">
        <v>1713</v>
      </c>
      <c r="AO135" t="s">
        <v>157</v>
      </c>
      <c r="AP135">
        <v>1.2693047814804799E-3</v>
      </c>
      <c r="AQ135">
        <v>9986175</v>
      </c>
      <c r="AR135">
        <v>1774</v>
      </c>
      <c r="AT135" t="s">
        <v>154</v>
      </c>
      <c r="AU135">
        <v>7.4792827046851903E-4</v>
      </c>
      <c r="AV135">
        <v>3057865</v>
      </c>
      <c r="AW135">
        <v>447</v>
      </c>
      <c r="AY135" t="s">
        <v>154</v>
      </c>
      <c r="AZ135">
        <v>7.51520213277282E-4</v>
      </c>
      <c r="BA135">
        <v>5535351</v>
      </c>
      <c r="BB135">
        <v>981</v>
      </c>
      <c r="BD135" t="s">
        <v>154</v>
      </c>
      <c r="BE135">
        <v>7.4844314441075495E-4</v>
      </c>
      <c r="BF135">
        <v>5451587</v>
      </c>
      <c r="BG135">
        <v>839</v>
      </c>
      <c r="BI135" t="s">
        <v>154</v>
      </c>
      <c r="BJ135">
        <v>7.5520759882520701E-4</v>
      </c>
      <c r="BK135">
        <v>5604353</v>
      </c>
      <c r="BL135">
        <v>838</v>
      </c>
      <c r="BN135" t="s">
        <v>150</v>
      </c>
      <c r="BO135">
        <v>7.3260073260073195E-4</v>
      </c>
      <c r="BP135">
        <v>0</v>
      </c>
      <c r="BQ135">
        <v>0</v>
      </c>
      <c r="BS135" t="s">
        <v>151</v>
      </c>
      <c r="BT135">
        <v>7.3741535584643701E-4</v>
      </c>
      <c r="BU135">
        <v>4476012</v>
      </c>
      <c r="BV135">
        <v>586</v>
      </c>
      <c r="BX135" t="s">
        <v>151</v>
      </c>
      <c r="BY135">
        <v>7.3002577800868897E-4</v>
      </c>
      <c r="BZ135">
        <v>6923061</v>
      </c>
      <c r="CA135">
        <v>764</v>
      </c>
      <c r="CC135" t="s">
        <v>151</v>
      </c>
      <c r="CD135">
        <v>7.3360584255801199E-4</v>
      </c>
      <c r="CE135">
        <v>7625248</v>
      </c>
      <c r="CF135">
        <v>929</v>
      </c>
      <c r="CH135" t="s">
        <v>151</v>
      </c>
      <c r="CI135">
        <v>7.3423081894615904E-4</v>
      </c>
      <c r="CJ135">
        <v>7963209</v>
      </c>
      <c r="CK135">
        <v>937</v>
      </c>
      <c r="CM135" t="s">
        <v>151</v>
      </c>
      <c r="CN135">
        <v>7.3368152159993395E-4</v>
      </c>
      <c r="CO135">
        <v>8812795</v>
      </c>
      <c r="CP135">
        <v>937</v>
      </c>
      <c r="CR135" t="s">
        <v>151</v>
      </c>
      <c r="CS135">
        <v>7.3594969707078397E-4</v>
      </c>
      <c r="CT135">
        <v>7069090</v>
      </c>
      <c r="CU135">
        <v>778</v>
      </c>
      <c r="CW135" t="s">
        <v>151</v>
      </c>
      <c r="CX135">
        <v>7.3521294698425995E-4</v>
      </c>
      <c r="CY135">
        <v>7211299</v>
      </c>
      <c r="CZ135">
        <v>780</v>
      </c>
      <c r="DB135" t="s">
        <v>151</v>
      </c>
      <c r="DC135">
        <v>7.3522514274565302E-4</v>
      </c>
      <c r="DD135">
        <v>7167473</v>
      </c>
      <c r="DE135">
        <v>624</v>
      </c>
      <c r="DG135" t="s">
        <v>151</v>
      </c>
      <c r="DH135">
        <v>7.3423090632912405E-4</v>
      </c>
      <c r="DI135">
        <v>7369452</v>
      </c>
      <c r="DJ135">
        <v>626</v>
      </c>
      <c r="DL135" t="s">
        <v>149</v>
      </c>
      <c r="DM135">
        <v>9.6539923907152205E-4</v>
      </c>
      <c r="DN135">
        <v>13880594</v>
      </c>
      <c r="DO135">
        <v>1285</v>
      </c>
      <c r="DQ135" t="s">
        <v>151</v>
      </c>
      <c r="DR135">
        <v>7.3440416314897396E-4</v>
      </c>
      <c r="DS135">
        <v>7526491</v>
      </c>
      <c r="DT135">
        <v>767</v>
      </c>
      <c r="DV135" t="s">
        <v>150</v>
      </c>
      <c r="DW135">
        <v>7.3873430189608398E-4</v>
      </c>
      <c r="DX135">
        <v>0</v>
      </c>
      <c r="DY135">
        <v>0</v>
      </c>
      <c r="EA135" t="s">
        <v>150</v>
      </c>
      <c r="EB135">
        <v>7.2957198443579702E-4</v>
      </c>
      <c r="EC135">
        <v>0</v>
      </c>
      <c r="ED135">
        <v>0</v>
      </c>
      <c r="EF135" t="s">
        <v>150</v>
      </c>
      <c r="EG135">
        <v>7.2656817631387705E-4</v>
      </c>
      <c r="EH135">
        <v>0</v>
      </c>
      <c r="EI135">
        <v>0</v>
      </c>
      <c r="EK135" t="s">
        <v>150</v>
      </c>
      <c r="EL135">
        <v>7.2660648755727502E-4</v>
      </c>
      <c r="EM135">
        <v>1025414</v>
      </c>
      <c r="EN135">
        <v>158</v>
      </c>
      <c r="EP135" t="s">
        <v>150</v>
      </c>
      <c r="EQ135">
        <v>7.2015120984973398E-4</v>
      </c>
      <c r="ER135">
        <v>1109625</v>
      </c>
      <c r="ES135">
        <v>157</v>
      </c>
      <c r="EU135" t="s">
        <v>149</v>
      </c>
      <c r="EV135">
        <v>1.07418394483182E-3</v>
      </c>
      <c r="EW135">
        <v>21008113</v>
      </c>
      <c r="EX135">
        <v>1432</v>
      </c>
      <c r="EZ135" t="s">
        <v>149</v>
      </c>
      <c r="FA135">
        <v>1.1139930348395999E-3</v>
      </c>
      <c r="FB135">
        <v>21967364</v>
      </c>
      <c r="FC135">
        <v>1413</v>
      </c>
      <c r="FE135" t="s">
        <v>149</v>
      </c>
      <c r="FF135">
        <v>1.15486131075669E-3</v>
      </c>
      <c r="FG135">
        <v>23202749</v>
      </c>
      <c r="FH135">
        <v>1425</v>
      </c>
      <c r="FJ135" t="s">
        <v>149</v>
      </c>
      <c r="FK135">
        <v>1.18544232602932E-3</v>
      </c>
      <c r="FL135">
        <v>24047900</v>
      </c>
      <c r="FM135">
        <v>1430</v>
      </c>
      <c r="FO135" t="s">
        <v>147</v>
      </c>
      <c r="FP135">
        <v>2.7764448083891298E-3</v>
      </c>
      <c r="FQ135">
        <v>40163144</v>
      </c>
      <c r="FR135">
        <v>1843</v>
      </c>
      <c r="FT135" t="s">
        <v>145</v>
      </c>
      <c r="FU135">
        <v>7.2952872854546496E-4</v>
      </c>
      <c r="FV135">
        <v>20191594</v>
      </c>
      <c r="FW135">
        <v>1144</v>
      </c>
      <c r="FY135" t="s">
        <v>145</v>
      </c>
      <c r="FZ135">
        <v>7.3729903170433595E-4</v>
      </c>
      <c r="GA135">
        <v>19145178</v>
      </c>
      <c r="GB135">
        <v>1152</v>
      </c>
      <c r="GD135" t="s">
        <v>145</v>
      </c>
      <c r="GE135">
        <v>7.4137902954094002E-4</v>
      </c>
      <c r="GF135">
        <v>16886914</v>
      </c>
      <c r="GG135">
        <v>1134</v>
      </c>
      <c r="GI135" t="s">
        <v>144</v>
      </c>
      <c r="GJ135">
        <v>7.2686693974000299E-4</v>
      </c>
      <c r="GK135">
        <v>11456734</v>
      </c>
      <c r="GL135">
        <v>856</v>
      </c>
      <c r="GN135" t="s">
        <v>144</v>
      </c>
      <c r="GO135">
        <v>7.2759523393245299E-4</v>
      </c>
      <c r="GP135">
        <v>11793604</v>
      </c>
      <c r="GQ135">
        <v>856</v>
      </c>
      <c r="GS135" t="s">
        <v>142</v>
      </c>
      <c r="GT135">
        <v>1.0372019776915E-3</v>
      </c>
      <c r="GU135">
        <v>22741218</v>
      </c>
      <c r="GV135">
        <v>2201</v>
      </c>
      <c r="GX135" t="s">
        <v>142</v>
      </c>
      <c r="GY135">
        <v>1.21353023995246E-3</v>
      </c>
      <c r="GZ135">
        <v>22605903</v>
      </c>
      <c r="HA135">
        <v>2267</v>
      </c>
      <c r="HC135" t="s">
        <v>142</v>
      </c>
      <c r="HD135">
        <v>1.22013934002201E-3</v>
      </c>
      <c r="HE135">
        <v>22406518</v>
      </c>
      <c r="HF135">
        <v>2154</v>
      </c>
      <c r="HH135" t="s">
        <v>142</v>
      </c>
      <c r="HI135">
        <v>1.25312923804694E-3</v>
      </c>
      <c r="HJ135">
        <v>25040704</v>
      </c>
      <c r="HK135">
        <v>2248</v>
      </c>
      <c r="HM135" t="s">
        <v>142</v>
      </c>
      <c r="HN135">
        <v>1.2456522649245199E-3</v>
      </c>
      <c r="HO135">
        <v>26681689</v>
      </c>
      <c r="HP135">
        <v>2215</v>
      </c>
      <c r="HR135" t="s">
        <v>140</v>
      </c>
      <c r="HS135">
        <v>7.00939127695088E-3</v>
      </c>
      <c r="HT135">
        <v>55703021</v>
      </c>
      <c r="HU135">
        <v>2338</v>
      </c>
      <c r="HW135" t="s">
        <v>139</v>
      </c>
      <c r="HX135">
        <v>7.4253039920803298E-4</v>
      </c>
      <c r="HY135">
        <v>20715256</v>
      </c>
      <c r="HZ135">
        <v>1676</v>
      </c>
      <c r="IB135" t="s">
        <v>139</v>
      </c>
      <c r="IC135">
        <v>7.4243284665905798E-4</v>
      </c>
      <c r="ID135">
        <v>21074348</v>
      </c>
      <c r="IE135">
        <v>1611</v>
      </c>
      <c r="IG135" t="s">
        <v>139</v>
      </c>
      <c r="IH135">
        <v>7.41452978439539E-4</v>
      </c>
      <c r="II135">
        <v>19360583</v>
      </c>
      <c r="IJ135">
        <v>1552</v>
      </c>
      <c r="IL135" t="s">
        <v>139</v>
      </c>
      <c r="IM135">
        <v>7.4030116650635499E-4</v>
      </c>
      <c r="IN135">
        <v>18516987</v>
      </c>
      <c r="IO135">
        <v>1549</v>
      </c>
      <c r="IQ135" t="s">
        <v>139</v>
      </c>
      <c r="IR135">
        <v>7.4919486910319903E-4</v>
      </c>
      <c r="IS135">
        <v>19505046</v>
      </c>
      <c r="IT135">
        <v>1656</v>
      </c>
      <c r="IV135" t="s">
        <v>139</v>
      </c>
      <c r="IW135">
        <v>7.4118016600215498E-4</v>
      </c>
      <c r="IX135">
        <v>19014183</v>
      </c>
      <c r="IY135">
        <v>1622</v>
      </c>
      <c r="JA135" t="s">
        <v>139</v>
      </c>
      <c r="JB135">
        <v>7.4042940071158904E-4</v>
      </c>
      <c r="JC135">
        <v>18870880</v>
      </c>
      <c r="JD135">
        <v>1535</v>
      </c>
      <c r="JF135" t="s">
        <v>139</v>
      </c>
      <c r="JG135">
        <v>7.3988997371523299E-4</v>
      </c>
      <c r="JH135">
        <v>18709523</v>
      </c>
      <c r="JI135">
        <v>1678</v>
      </c>
      <c r="JK135" t="s">
        <v>139</v>
      </c>
      <c r="JL135">
        <v>7.4618194876744899E-4</v>
      </c>
      <c r="JM135">
        <v>17230308</v>
      </c>
      <c r="JN135">
        <v>1554</v>
      </c>
      <c r="JP135" t="s">
        <v>139</v>
      </c>
      <c r="JQ135">
        <v>7.3858010674183495E-4</v>
      </c>
      <c r="JR135">
        <v>17938537</v>
      </c>
      <c r="JS135">
        <v>1553</v>
      </c>
      <c r="JU135" t="s">
        <v>139</v>
      </c>
      <c r="JV135">
        <v>7.4073084989552201E-4</v>
      </c>
      <c r="JW135">
        <v>18804686</v>
      </c>
      <c r="JX135">
        <v>1817</v>
      </c>
      <c r="JZ135" t="s">
        <v>139</v>
      </c>
      <c r="KA135">
        <v>7.4004329308529097E-4</v>
      </c>
      <c r="KB135">
        <v>17473795</v>
      </c>
      <c r="KC135">
        <v>1623</v>
      </c>
      <c r="KE135" t="s">
        <v>138</v>
      </c>
      <c r="KF135">
        <v>8.8173037008293701E-4</v>
      </c>
      <c r="KG135">
        <v>14066027</v>
      </c>
      <c r="KH135">
        <v>960</v>
      </c>
      <c r="KJ135" t="s">
        <v>138</v>
      </c>
      <c r="KK135">
        <v>8.5830272018517497E-4</v>
      </c>
      <c r="KL135">
        <v>14260886</v>
      </c>
      <c r="KM135">
        <v>1098</v>
      </c>
      <c r="KO135" t="s">
        <v>138</v>
      </c>
      <c r="KP135">
        <v>8.59927493965336E-4</v>
      </c>
      <c r="KQ135">
        <v>11920027</v>
      </c>
      <c r="KR135">
        <v>798</v>
      </c>
      <c r="KT135" t="s">
        <v>138</v>
      </c>
      <c r="KU135">
        <v>8.7186410615497899E-4</v>
      </c>
      <c r="KV135">
        <v>10656224</v>
      </c>
      <c r="KW135">
        <v>928</v>
      </c>
    </row>
    <row r="136" spans="1:309" x14ac:dyDescent="0.25">
      <c r="A136" t="s">
        <v>159</v>
      </c>
      <c r="B136">
        <v>7.9376443759433596E-4</v>
      </c>
      <c r="C136">
        <v>4555738</v>
      </c>
      <c r="D136">
        <v>1176</v>
      </c>
      <c r="F136" t="s">
        <v>80</v>
      </c>
      <c r="G136">
        <v>7.48330720251679E-4</v>
      </c>
      <c r="H136">
        <v>221121</v>
      </c>
      <c r="I136">
        <v>124</v>
      </c>
      <c r="K136" t="s">
        <v>80</v>
      </c>
      <c r="L136">
        <v>7.4775672981056802E-4</v>
      </c>
      <c r="M136">
        <v>0</v>
      </c>
      <c r="N136">
        <v>0</v>
      </c>
      <c r="P136" t="s">
        <v>159</v>
      </c>
      <c r="Q136">
        <v>7.9042747590159701E-4</v>
      </c>
      <c r="R136">
        <v>4597753</v>
      </c>
      <c r="S136">
        <v>1176</v>
      </c>
      <c r="U136" t="s">
        <v>159</v>
      </c>
      <c r="V136">
        <v>7.8260509072964105E-4</v>
      </c>
      <c r="W136">
        <v>5007445</v>
      </c>
      <c r="X136">
        <v>1277</v>
      </c>
      <c r="Z136" t="s">
        <v>159</v>
      </c>
      <c r="AA136">
        <v>7.7034105985963701E-4</v>
      </c>
      <c r="AB136">
        <v>4216576</v>
      </c>
      <c r="AC136">
        <v>1206</v>
      </c>
      <c r="AE136" t="s">
        <v>159</v>
      </c>
      <c r="AF136">
        <v>7.7557805798171401E-4</v>
      </c>
      <c r="AG136">
        <v>5485825</v>
      </c>
      <c r="AH136">
        <v>1290</v>
      </c>
      <c r="AJ136" t="s">
        <v>159</v>
      </c>
      <c r="AK136">
        <v>7.76577799549318E-4</v>
      </c>
      <c r="AL136">
        <v>5210796</v>
      </c>
      <c r="AM136">
        <v>1154</v>
      </c>
      <c r="AO136" t="s">
        <v>159</v>
      </c>
      <c r="AP136">
        <v>7.7603770383204997E-4</v>
      </c>
      <c r="AQ136">
        <v>6848681</v>
      </c>
      <c r="AR136">
        <v>1051</v>
      </c>
      <c r="AT136" t="s">
        <v>155</v>
      </c>
      <c r="AU136">
        <v>7.4343073553149498E-4</v>
      </c>
      <c r="AV136">
        <v>1856222</v>
      </c>
      <c r="AW136">
        <v>294</v>
      </c>
      <c r="AY136" t="s">
        <v>155</v>
      </c>
      <c r="AZ136">
        <v>7.4446159637418905E-4</v>
      </c>
      <c r="BA136">
        <v>1875090</v>
      </c>
      <c r="BB136">
        <v>294</v>
      </c>
      <c r="BD136" t="s">
        <v>155</v>
      </c>
      <c r="BE136">
        <v>7.4412676792080096E-4</v>
      </c>
      <c r="BF136">
        <v>1216600</v>
      </c>
      <c r="BG136">
        <v>155</v>
      </c>
      <c r="BI136" t="s">
        <v>155</v>
      </c>
      <c r="BJ136">
        <v>7.3806361748511096E-4</v>
      </c>
      <c r="BK136">
        <v>2577773</v>
      </c>
      <c r="BL136">
        <v>309</v>
      </c>
      <c r="BN136" t="s">
        <v>151</v>
      </c>
      <c r="BO136">
        <v>7.3631231863820396E-4</v>
      </c>
      <c r="BP136">
        <v>3797065</v>
      </c>
      <c r="BQ136">
        <v>519</v>
      </c>
      <c r="BS136" t="s">
        <v>152</v>
      </c>
      <c r="BT136">
        <v>7.8543738696049701E-4</v>
      </c>
      <c r="BU136">
        <v>8506554</v>
      </c>
      <c r="BV136">
        <v>940</v>
      </c>
      <c r="BX136" t="s">
        <v>152</v>
      </c>
      <c r="BY136">
        <v>7.77563146348833E-4</v>
      </c>
      <c r="BZ136">
        <v>7640566</v>
      </c>
      <c r="CA136">
        <v>782</v>
      </c>
      <c r="CC136" t="s">
        <v>152</v>
      </c>
      <c r="CD136">
        <v>7.8013101136749201E-4</v>
      </c>
      <c r="CE136">
        <v>9246868</v>
      </c>
      <c r="CF136">
        <v>934</v>
      </c>
      <c r="CH136" t="s">
        <v>152</v>
      </c>
      <c r="CI136">
        <v>7.8126577029595903E-4</v>
      </c>
      <c r="CJ136">
        <v>9566381</v>
      </c>
      <c r="CK136">
        <v>935</v>
      </c>
      <c r="CM136" t="s">
        <v>152</v>
      </c>
      <c r="CN136">
        <v>7.77044987869698E-4</v>
      </c>
      <c r="CO136">
        <v>10509644</v>
      </c>
      <c r="CP136">
        <v>939</v>
      </c>
      <c r="CR136" t="s">
        <v>152</v>
      </c>
      <c r="CS136">
        <v>7.7970645453983201E-4</v>
      </c>
      <c r="CT136">
        <v>10499686</v>
      </c>
      <c r="CU136">
        <v>930</v>
      </c>
      <c r="CW136" t="s">
        <v>152</v>
      </c>
      <c r="CX136">
        <v>7.7857370807911895E-4</v>
      </c>
      <c r="CY136">
        <v>10945284</v>
      </c>
      <c r="CZ136">
        <v>936</v>
      </c>
      <c r="DB136" t="s">
        <v>152</v>
      </c>
      <c r="DC136">
        <v>7.8539893707090002E-4</v>
      </c>
      <c r="DD136">
        <v>11917974</v>
      </c>
      <c r="DE136">
        <v>948</v>
      </c>
      <c r="DG136" t="s">
        <v>152</v>
      </c>
      <c r="DH136">
        <v>7.7978212465202505E-4</v>
      </c>
      <c r="DI136">
        <v>12498777</v>
      </c>
      <c r="DJ136">
        <v>947</v>
      </c>
      <c r="DL136" t="s">
        <v>150</v>
      </c>
      <c r="DM136">
        <v>7.18562874251497E-4</v>
      </c>
      <c r="DN136">
        <v>0</v>
      </c>
      <c r="DO136">
        <v>0</v>
      </c>
      <c r="DQ136" t="s">
        <v>152</v>
      </c>
      <c r="DR136">
        <v>7.7515377943991701E-4</v>
      </c>
      <c r="DS136">
        <v>10312432</v>
      </c>
      <c r="DT136">
        <v>793</v>
      </c>
      <c r="DV136" t="s">
        <v>151</v>
      </c>
      <c r="DW136">
        <v>7.4088045424289598E-4</v>
      </c>
      <c r="DX136">
        <v>9575784</v>
      </c>
      <c r="DY136">
        <v>935</v>
      </c>
      <c r="EA136" t="s">
        <v>151</v>
      </c>
      <c r="EB136">
        <v>7.3216684354672501E-4</v>
      </c>
      <c r="EC136">
        <v>12547172</v>
      </c>
      <c r="ED136">
        <v>1096</v>
      </c>
      <c r="EF136" t="s">
        <v>151</v>
      </c>
      <c r="EG136">
        <v>7.2912059806490596E-4</v>
      </c>
      <c r="EH136">
        <v>12880363</v>
      </c>
      <c r="EI136">
        <v>996</v>
      </c>
      <c r="EK136" t="s">
        <v>151</v>
      </c>
      <c r="EL136">
        <v>7.2865428433589697E-4</v>
      </c>
      <c r="EM136">
        <v>13442768</v>
      </c>
      <c r="EN136">
        <v>995</v>
      </c>
      <c r="EP136" t="s">
        <v>151</v>
      </c>
      <c r="EQ136">
        <v>7.2256864559274E-4</v>
      </c>
      <c r="ER136">
        <v>15165443</v>
      </c>
      <c r="ES136">
        <v>1162</v>
      </c>
      <c r="EU136" t="s">
        <v>150</v>
      </c>
      <c r="EV136">
        <v>7.2014652617657005E-4</v>
      </c>
      <c r="EW136">
        <v>1233829</v>
      </c>
      <c r="EX136">
        <v>158</v>
      </c>
      <c r="EZ136" t="s">
        <v>150</v>
      </c>
      <c r="FA136">
        <v>7.2014496316216399E-4</v>
      </c>
      <c r="FB136">
        <v>1291447</v>
      </c>
      <c r="FC136">
        <v>158</v>
      </c>
      <c r="FE136" t="s">
        <v>150</v>
      </c>
      <c r="FF136">
        <v>7.2309452709968397E-4</v>
      </c>
      <c r="FG136">
        <v>1319514</v>
      </c>
      <c r="FH136">
        <v>165</v>
      </c>
      <c r="FJ136" t="s">
        <v>150</v>
      </c>
      <c r="FK136">
        <v>7.2309327726137896E-4</v>
      </c>
      <c r="FL136">
        <v>1402173</v>
      </c>
      <c r="FM136">
        <v>160</v>
      </c>
      <c r="FO136" t="s">
        <v>148</v>
      </c>
      <c r="FP136">
        <v>7.3208575922534302E-4</v>
      </c>
      <c r="FQ136">
        <v>15548505</v>
      </c>
      <c r="FR136">
        <v>969</v>
      </c>
      <c r="FT136" t="s">
        <v>147</v>
      </c>
      <c r="FU136">
        <v>2.7947771265803899E-3</v>
      </c>
      <c r="FV136">
        <v>40320232</v>
      </c>
      <c r="FW136">
        <v>1858</v>
      </c>
      <c r="FY136" t="s">
        <v>147</v>
      </c>
      <c r="FZ136">
        <v>2.59385149995432E-3</v>
      </c>
      <c r="GA136">
        <v>36712736</v>
      </c>
      <c r="GB136">
        <v>1868</v>
      </c>
      <c r="GD136" t="s">
        <v>147</v>
      </c>
      <c r="GE136">
        <v>2.6163408929268401E-3</v>
      </c>
      <c r="GF136">
        <v>32452070</v>
      </c>
      <c r="GG136">
        <v>1839</v>
      </c>
      <c r="GI136" t="s">
        <v>145</v>
      </c>
      <c r="GJ136">
        <v>7.4099062292172599E-4</v>
      </c>
      <c r="GK136">
        <v>16954917</v>
      </c>
      <c r="GL136">
        <v>1275</v>
      </c>
      <c r="GN136" t="s">
        <v>145</v>
      </c>
      <c r="GO136">
        <v>7.3818364359693898E-4</v>
      </c>
      <c r="GP136">
        <v>18813624</v>
      </c>
      <c r="GQ136">
        <v>1232</v>
      </c>
      <c r="GS136" t="s">
        <v>143</v>
      </c>
      <c r="GT136">
        <v>7.2016917041173095E-4</v>
      </c>
      <c r="GU136">
        <v>3621575</v>
      </c>
      <c r="GV136">
        <v>160</v>
      </c>
      <c r="GX136" t="s">
        <v>143</v>
      </c>
      <c r="GY136">
        <v>7.2306579898770798E-4</v>
      </c>
      <c r="GZ136">
        <v>0</v>
      </c>
      <c r="HA136">
        <v>0</v>
      </c>
      <c r="HC136" t="s">
        <v>143</v>
      </c>
      <c r="HD136">
        <v>7.2604065827686299E-4</v>
      </c>
      <c r="HE136">
        <v>0</v>
      </c>
      <c r="HF136">
        <v>0</v>
      </c>
      <c r="HH136" t="s">
        <v>143</v>
      </c>
      <c r="HI136">
        <v>7.3209069446941201E-4</v>
      </c>
      <c r="HJ136">
        <v>3782135</v>
      </c>
      <c r="HK136">
        <v>127</v>
      </c>
      <c r="HM136" t="s">
        <v>143</v>
      </c>
      <c r="HN136">
        <v>7.3511394266111195E-4</v>
      </c>
      <c r="HO136">
        <v>0</v>
      </c>
      <c r="HP136">
        <v>0</v>
      </c>
      <c r="HR136" t="s">
        <v>141</v>
      </c>
      <c r="HS136">
        <v>2.6891080068917501E-3</v>
      </c>
      <c r="HT136">
        <v>33767713</v>
      </c>
      <c r="HU136">
        <v>2119</v>
      </c>
      <c r="HW136" t="s">
        <v>140</v>
      </c>
      <c r="HX136">
        <v>6.8335728763507303E-3</v>
      </c>
      <c r="HY136">
        <v>57968615</v>
      </c>
      <c r="HZ136">
        <v>2282</v>
      </c>
      <c r="IB136" t="s">
        <v>140</v>
      </c>
      <c r="IC136">
        <v>6.7014539451868199E-3</v>
      </c>
      <c r="ID136">
        <v>59210823</v>
      </c>
      <c r="IE136">
        <v>2360</v>
      </c>
      <c r="IG136" t="s">
        <v>140</v>
      </c>
      <c r="IH136">
        <v>6.7461355397098804E-3</v>
      </c>
      <c r="II136">
        <v>56509350</v>
      </c>
      <c r="IJ136">
        <v>2256</v>
      </c>
      <c r="IL136" t="s">
        <v>140</v>
      </c>
      <c r="IM136">
        <v>6.80124221374993E-3</v>
      </c>
      <c r="IN136">
        <v>54411786</v>
      </c>
      <c r="IO136">
        <v>2263</v>
      </c>
      <c r="IQ136" t="s">
        <v>140</v>
      </c>
      <c r="IR136">
        <v>6.5636088185724297E-3</v>
      </c>
      <c r="IS136">
        <v>54652041</v>
      </c>
      <c r="IT136">
        <v>2216</v>
      </c>
      <c r="IV136" t="s">
        <v>140</v>
      </c>
      <c r="IW136">
        <v>6.49857818259756E-3</v>
      </c>
      <c r="IX136">
        <v>53452373</v>
      </c>
      <c r="IY136">
        <v>2350</v>
      </c>
      <c r="JA136" t="s">
        <v>140</v>
      </c>
      <c r="JB136">
        <v>6.87309034205271E-3</v>
      </c>
      <c r="JC136">
        <v>55570062</v>
      </c>
      <c r="JD136">
        <v>2343</v>
      </c>
      <c r="JF136" t="s">
        <v>140</v>
      </c>
      <c r="JG136">
        <v>7.29018948677652E-3</v>
      </c>
      <c r="JH136">
        <v>57489580</v>
      </c>
      <c r="JI136">
        <v>2502</v>
      </c>
      <c r="JK136" t="s">
        <v>140</v>
      </c>
      <c r="JL136">
        <v>7.2476541589933802E-3</v>
      </c>
      <c r="JM136">
        <v>56426386</v>
      </c>
      <c r="JN136">
        <v>2511</v>
      </c>
      <c r="JP136" t="s">
        <v>140</v>
      </c>
      <c r="JQ136">
        <v>6.9533925564245697E-3</v>
      </c>
      <c r="JR136">
        <v>55303878</v>
      </c>
      <c r="JS136">
        <v>2395</v>
      </c>
      <c r="JU136" t="s">
        <v>140</v>
      </c>
      <c r="JV136">
        <v>6.5848880352340896E-3</v>
      </c>
      <c r="JW136">
        <v>53274278</v>
      </c>
      <c r="JX136">
        <v>2346</v>
      </c>
      <c r="JZ136" t="s">
        <v>140</v>
      </c>
      <c r="KA136">
        <v>6.4290738581069496E-3</v>
      </c>
      <c r="KB136">
        <v>48365117</v>
      </c>
      <c r="KC136">
        <v>2304</v>
      </c>
      <c r="KE136" t="s">
        <v>139</v>
      </c>
      <c r="KF136">
        <v>7.2652705166642096E-4</v>
      </c>
      <c r="KG136">
        <v>17830411</v>
      </c>
      <c r="KH136">
        <v>1543</v>
      </c>
      <c r="KJ136" t="s">
        <v>139</v>
      </c>
      <c r="KK136">
        <v>7.2867124129513802E-4</v>
      </c>
      <c r="KL136">
        <v>17605476</v>
      </c>
      <c r="KM136">
        <v>1420</v>
      </c>
      <c r="KO136" t="s">
        <v>139</v>
      </c>
      <c r="KP136">
        <v>7.3034164157458796E-4</v>
      </c>
      <c r="KQ136">
        <v>17089105</v>
      </c>
      <c r="KR136">
        <v>1323</v>
      </c>
      <c r="KT136" t="s">
        <v>139</v>
      </c>
      <c r="KU136">
        <v>7.3324323440890696E-4</v>
      </c>
      <c r="KV136">
        <v>17376939</v>
      </c>
      <c r="KW136">
        <v>1466</v>
      </c>
    </row>
    <row r="137" spans="1:309" x14ac:dyDescent="0.25">
      <c r="A137" t="s">
        <v>160</v>
      </c>
      <c r="B137">
        <v>2.5954229268971602E-3</v>
      </c>
      <c r="C137">
        <v>6985082</v>
      </c>
      <c r="D137">
        <v>1596</v>
      </c>
      <c r="F137" t="s">
        <v>81</v>
      </c>
      <c r="G137">
        <v>7.5470579931461205E-4</v>
      </c>
      <c r="H137">
        <v>3903276</v>
      </c>
      <c r="I137">
        <v>1094</v>
      </c>
      <c r="K137" t="s">
        <v>81</v>
      </c>
      <c r="L137">
        <v>7.5565137990881001E-4</v>
      </c>
      <c r="M137">
        <v>4577277</v>
      </c>
      <c r="N137">
        <v>1400</v>
      </c>
      <c r="P137" t="s">
        <v>160</v>
      </c>
      <c r="Q137">
        <v>2.5369195710496601E-3</v>
      </c>
      <c r="R137">
        <v>6994745</v>
      </c>
      <c r="S137">
        <v>1597</v>
      </c>
      <c r="U137" t="s">
        <v>160</v>
      </c>
      <c r="V137">
        <v>2.49194255117937E-3</v>
      </c>
      <c r="W137">
        <v>7331198</v>
      </c>
      <c r="X137">
        <v>1692</v>
      </c>
      <c r="Z137" t="s">
        <v>160</v>
      </c>
      <c r="AA137">
        <v>2.4642929000291101E-3</v>
      </c>
      <c r="AB137">
        <v>7643136</v>
      </c>
      <c r="AC137">
        <v>1763</v>
      </c>
      <c r="AE137" t="s">
        <v>160</v>
      </c>
      <c r="AF137">
        <v>2.4854408208217701E-3</v>
      </c>
      <c r="AG137">
        <v>8059916</v>
      </c>
      <c r="AH137">
        <v>1748</v>
      </c>
      <c r="AJ137" t="s">
        <v>160</v>
      </c>
      <c r="AK137">
        <v>2.3283483906844202E-3</v>
      </c>
      <c r="AL137">
        <v>7867074</v>
      </c>
      <c r="AM137">
        <v>1753</v>
      </c>
      <c r="AO137" t="s">
        <v>160</v>
      </c>
      <c r="AP137">
        <v>2.23078873213373E-3</v>
      </c>
      <c r="AQ137">
        <v>11844482</v>
      </c>
      <c r="AR137">
        <v>1746</v>
      </c>
      <c r="AT137" t="s">
        <v>156</v>
      </c>
      <c r="AU137">
        <v>7.5225117967488598E-4</v>
      </c>
      <c r="AV137">
        <v>4444044</v>
      </c>
      <c r="AW137">
        <v>814</v>
      </c>
      <c r="AY137" t="s">
        <v>156</v>
      </c>
      <c r="AZ137">
        <v>7.5532124144810499E-4</v>
      </c>
      <c r="BA137">
        <v>5941760</v>
      </c>
      <c r="BB137">
        <v>1078</v>
      </c>
      <c r="BD137" t="s">
        <v>156</v>
      </c>
      <c r="BE137">
        <v>7.6666426024387898E-4</v>
      </c>
      <c r="BF137">
        <v>5010011</v>
      </c>
      <c r="BG137">
        <v>851</v>
      </c>
      <c r="BI137" t="s">
        <v>156</v>
      </c>
      <c r="BJ137">
        <v>7.5352785876308596E-4</v>
      </c>
      <c r="BK137">
        <v>4836565</v>
      </c>
      <c r="BL137">
        <v>797</v>
      </c>
      <c r="BN137" t="s">
        <v>152</v>
      </c>
      <c r="BO137">
        <v>7.8483021770672703E-4</v>
      </c>
      <c r="BP137">
        <v>6483467</v>
      </c>
      <c r="BQ137">
        <v>781</v>
      </c>
      <c r="BS137" t="s">
        <v>153</v>
      </c>
      <c r="BT137">
        <v>7.3328443806431796E-4</v>
      </c>
      <c r="BU137">
        <v>1413300</v>
      </c>
      <c r="BV137">
        <v>156</v>
      </c>
      <c r="BX137" t="s">
        <v>153</v>
      </c>
      <c r="BY137">
        <v>7.2670331343561902E-4</v>
      </c>
      <c r="BZ137">
        <v>1457787</v>
      </c>
      <c r="CA137">
        <v>140</v>
      </c>
      <c r="CC137" t="s">
        <v>153</v>
      </c>
      <c r="CD137">
        <v>7.3023821844784003E-4</v>
      </c>
      <c r="CE137">
        <v>1527916</v>
      </c>
      <c r="CF137">
        <v>156</v>
      </c>
      <c r="CH137" t="s">
        <v>153</v>
      </c>
      <c r="CI137">
        <v>7.2928815303960196E-4</v>
      </c>
      <c r="CJ137">
        <v>1513888</v>
      </c>
      <c r="CK137">
        <v>156</v>
      </c>
      <c r="CM137" t="s">
        <v>153</v>
      </c>
      <c r="CN137">
        <v>7.2968943942483002E-4</v>
      </c>
      <c r="CO137">
        <v>1674532</v>
      </c>
      <c r="CP137">
        <v>154</v>
      </c>
      <c r="CR137" t="s">
        <v>153</v>
      </c>
      <c r="CS137">
        <v>7.3271694823314902E-4</v>
      </c>
      <c r="CT137">
        <v>1704806</v>
      </c>
      <c r="CU137">
        <v>150</v>
      </c>
      <c r="CW137" t="s">
        <v>153</v>
      </c>
      <c r="CX137">
        <v>7.3304065105099102E-4</v>
      </c>
      <c r="CY137">
        <v>3404503</v>
      </c>
      <c r="CZ137">
        <v>335</v>
      </c>
      <c r="DB137" t="s">
        <v>153</v>
      </c>
      <c r="DC137">
        <v>7.3270113423285605E-4</v>
      </c>
      <c r="DD137">
        <v>1983007</v>
      </c>
      <c r="DE137">
        <v>162</v>
      </c>
      <c r="DG137" t="s">
        <v>153</v>
      </c>
      <c r="DH137">
        <v>7.3215965804329696E-4</v>
      </c>
      <c r="DI137">
        <v>2206166</v>
      </c>
      <c r="DJ137">
        <v>164</v>
      </c>
      <c r="DL137" t="s">
        <v>151</v>
      </c>
      <c r="DM137">
        <v>7.2050024200094695E-4</v>
      </c>
      <c r="DN137">
        <v>7636938</v>
      </c>
      <c r="DO137">
        <v>760</v>
      </c>
      <c r="DQ137" t="s">
        <v>153</v>
      </c>
      <c r="DR137">
        <v>7.3275454609535802E-4</v>
      </c>
      <c r="DS137">
        <v>3441261</v>
      </c>
      <c r="DT137">
        <v>355</v>
      </c>
      <c r="DV137" t="s">
        <v>152</v>
      </c>
      <c r="DW137">
        <v>7.8214661892386501E-4</v>
      </c>
      <c r="DX137">
        <v>12413443</v>
      </c>
      <c r="DY137">
        <v>967</v>
      </c>
      <c r="EA137" t="s">
        <v>152</v>
      </c>
      <c r="EB137">
        <v>7.6985293923882204E-4</v>
      </c>
      <c r="EC137">
        <v>14634340</v>
      </c>
      <c r="ED137">
        <v>1130</v>
      </c>
      <c r="EF137" t="s">
        <v>152</v>
      </c>
      <c r="EG137">
        <v>7.6750620177710299E-4</v>
      </c>
      <c r="EH137">
        <v>13436237</v>
      </c>
      <c r="EI137">
        <v>955</v>
      </c>
      <c r="EK137" t="s">
        <v>152</v>
      </c>
      <c r="EL137">
        <v>7.6534825674800502E-4</v>
      </c>
      <c r="EM137">
        <v>12998818</v>
      </c>
      <c r="EN137">
        <v>801</v>
      </c>
      <c r="EP137" t="s">
        <v>152</v>
      </c>
      <c r="EQ137">
        <v>7.5850735530010505E-4</v>
      </c>
      <c r="ER137">
        <v>14826225</v>
      </c>
      <c r="ES137">
        <v>961</v>
      </c>
      <c r="EU137" t="s">
        <v>151</v>
      </c>
      <c r="EV137">
        <v>7.2277481798938405E-4</v>
      </c>
      <c r="EW137">
        <v>16658320</v>
      </c>
      <c r="EX137">
        <v>1159</v>
      </c>
      <c r="EZ137" t="s">
        <v>151</v>
      </c>
      <c r="FA137">
        <v>7.2352611982140101E-4</v>
      </c>
      <c r="FB137">
        <v>14031780</v>
      </c>
      <c r="FC137">
        <v>960</v>
      </c>
      <c r="FE137" t="s">
        <v>151</v>
      </c>
      <c r="FF137">
        <v>7.25847316190986E-4</v>
      </c>
      <c r="FG137">
        <v>14353495</v>
      </c>
      <c r="FH137">
        <v>916</v>
      </c>
      <c r="FJ137" t="s">
        <v>151</v>
      </c>
      <c r="FK137">
        <v>7.2611323745459995E-4</v>
      </c>
      <c r="FL137">
        <v>14840448</v>
      </c>
      <c r="FM137">
        <v>943</v>
      </c>
      <c r="FO137" t="s">
        <v>149</v>
      </c>
      <c r="FP137">
        <v>1.1957414930310699E-3</v>
      </c>
      <c r="FQ137">
        <v>25906677</v>
      </c>
      <c r="FR137">
        <v>1430</v>
      </c>
      <c r="FT137" t="s">
        <v>148</v>
      </c>
      <c r="FU137">
        <v>7.2381137660176397E-4</v>
      </c>
      <c r="FV137">
        <v>15209569</v>
      </c>
      <c r="FW137">
        <v>971</v>
      </c>
      <c r="FY137" t="s">
        <v>148</v>
      </c>
      <c r="FZ137">
        <v>7.2962082343609399E-4</v>
      </c>
      <c r="GA137">
        <v>15054216</v>
      </c>
      <c r="GB137">
        <v>1126</v>
      </c>
      <c r="GD137" t="s">
        <v>148</v>
      </c>
      <c r="GE137">
        <v>7.3629247481593802E-4</v>
      </c>
      <c r="GF137">
        <v>15295267</v>
      </c>
      <c r="GG137">
        <v>1293</v>
      </c>
      <c r="GI137" t="s">
        <v>147</v>
      </c>
      <c r="GJ137">
        <v>2.5020566348968698E-3</v>
      </c>
      <c r="GK137">
        <v>32030860</v>
      </c>
      <c r="GL137">
        <v>1861</v>
      </c>
      <c r="GN137" t="s">
        <v>147</v>
      </c>
      <c r="GO137">
        <v>2.4396705786512798E-3</v>
      </c>
      <c r="GP137">
        <v>33284349</v>
      </c>
      <c r="GQ137">
        <v>1862</v>
      </c>
      <c r="GS137" t="s">
        <v>144</v>
      </c>
      <c r="GT137">
        <v>7.2123961762892103E-4</v>
      </c>
      <c r="GU137">
        <v>10345161</v>
      </c>
      <c r="GV137">
        <v>679</v>
      </c>
      <c r="GX137" t="s">
        <v>144</v>
      </c>
      <c r="GY137">
        <v>7.2885581150962798E-4</v>
      </c>
      <c r="GZ137">
        <v>13530590</v>
      </c>
      <c r="HA137">
        <v>1025</v>
      </c>
      <c r="HC137" t="s">
        <v>144</v>
      </c>
      <c r="HD137">
        <v>7.3010337792955903E-4</v>
      </c>
      <c r="HE137">
        <v>9825123</v>
      </c>
      <c r="HF137">
        <v>847</v>
      </c>
      <c r="HH137" t="s">
        <v>144</v>
      </c>
      <c r="HI137">
        <v>7.3710638810975805E-4</v>
      </c>
      <c r="HJ137">
        <v>6835446</v>
      </c>
      <c r="HK137">
        <v>690</v>
      </c>
      <c r="HM137" t="s">
        <v>144</v>
      </c>
      <c r="HN137">
        <v>7.3924587304428598E-4</v>
      </c>
      <c r="HO137">
        <v>10131155</v>
      </c>
      <c r="HP137">
        <v>845</v>
      </c>
      <c r="HR137" t="s">
        <v>142</v>
      </c>
      <c r="HS137">
        <v>1.24373237243703E-3</v>
      </c>
      <c r="HT137">
        <v>25788275</v>
      </c>
      <c r="HU137">
        <v>2249</v>
      </c>
      <c r="HW137" t="s">
        <v>141</v>
      </c>
      <c r="HX137">
        <v>2.75984283159161E-3</v>
      </c>
      <c r="HY137">
        <v>36234611</v>
      </c>
      <c r="HZ137">
        <v>2126</v>
      </c>
      <c r="IB137" t="s">
        <v>141</v>
      </c>
      <c r="IC137">
        <v>2.7708784658784101E-3</v>
      </c>
      <c r="ID137">
        <v>37259527</v>
      </c>
      <c r="IE137">
        <v>2148</v>
      </c>
      <c r="IG137" t="s">
        <v>141</v>
      </c>
      <c r="IH137">
        <v>2.81590966378234E-3</v>
      </c>
      <c r="II137">
        <v>35928685</v>
      </c>
      <c r="IJ137">
        <v>2047</v>
      </c>
      <c r="IL137" t="s">
        <v>141</v>
      </c>
      <c r="IM137">
        <v>2.84923914572352E-3</v>
      </c>
      <c r="IN137">
        <v>34216166</v>
      </c>
      <c r="IO137">
        <v>1916</v>
      </c>
      <c r="IQ137" t="s">
        <v>141</v>
      </c>
      <c r="IR137">
        <v>2.7674668260328798E-3</v>
      </c>
      <c r="IS137">
        <v>34964249</v>
      </c>
      <c r="IT137">
        <v>1945</v>
      </c>
      <c r="IV137" t="s">
        <v>141</v>
      </c>
      <c r="IW137">
        <v>2.9441867663210801E-3</v>
      </c>
      <c r="IX137">
        <v>35437181</v>
      </c>
      <c r="IY137">
        <v>1946</v>
      </c>
      <c r="JA137" t="s">
        <v>141</v>
      </c>
      <c r="JB137">
        <v>2.98983745198797E-3</v>
      </c>
      <c r="JC137">
        <v>35785730</v>
      </c>
      <c r="JD137">
        <v>1937</v>
      </c>
      <c r="JF137" t="s">
        <v>141</v>
      </c>
      <c r="JG137">
        <v>3.2655895795203399E-3</v>
      </c>
      <c r="JH137">
        <v>36679263</v>
      </c>
      <c r="JI137">
        <v>2096</v>
      </c>
      <c r="JK137" t="s">
        <v>141</v>
      </c>
      <c r="JL137">
        <v>3.2801648609281399E-3</v>
      </c>
      <c r="JM137">
        <v>36087920</v>
      </c>
      <c r="JN137">
        <v>2261</v>
      </c>
      <c r="JP137" t="s">
        <v>141</v>
      </c>
      <c r="JQ137">
        <v>3.3206633910207802E-3</v>
      </c>
      <c r="JR137">
        <v>36848885</v>
      </c>
      <c r="JS137">
        <v>2265</v>
      </c>
      <c r="JU137" t="s">
        <v>141</v>
      </c>
      <c r="JV137">
        <v>3.2289531574110899E-3</v>
      </c>
      <c r="JW137">
        <v>36425436</v>
      </c>
      <c r="JX137">
        <v>2152</v>
      </c>
      <c r="JZ137" t="s">
        <v>141</v>
      </c>
      <c r="KA137">
        <v>3.36123382017974E-3</v>
      </c>
      <c r="KB137">
        <v>33420755</v>
      </c>
      <c r="KC137">
        <v>2015</v>
      </c>
      <c r="KE137" t="s">
        <v>140</v>
      </c>
      <c r="KF137">
        <v>6.4096832251422202E-3</v>
      </c>
      <c r="KG137">
        <v>55880763</v>
      </c>
      <c r="KH137">
        <v>2242</v>
      </c>
      <c r="KJ137" t="s">
        <v>140</v>
      </c>
      <c r="KK137">
        <v>6.5877009534467904E-3</v>
      </c>
      <c r="KL137">
        <v>57778195</v>
      </c>
      <c r="KM137">
        <v>2311</v>
      </c>
      <c r="KO137" t="s">
        <v>140</v>
      </c>
      <c r="KP137">
        <v>6.7270711603336199E-3</v>
      </c>
      <c r="KQ137">
        <v>56262486</v>
      </c>
      <c r="KR137">
        <v>2273</v>
      </c>
      <c r="KT137" t="s">
        <v>140</v>
      </c>
      <c r="KU137">
        <v>7.1475782231965003E-3</v>
      </c>
      <c r="KV137">
        <v>55908083</v>
      </c>
      <c r="KW137">
        <v>2280</v>
      </c>
    </row>
    <row r="138" spans="1:309" x14ac:dyDescent="0.25">
      <c r="A138" t="s">
        <v>161</v>
      </c>
      <c r="B138">
        <v>7.5942318369798104E-4</v>
      </c>
      <c r="C138">
        <v>631562</v>
      </c>
      <c r="D138">
        <v>175</v>
      </c>
      <c r="F138" t="s">
        <v>82</v>
      </c>
      <c r="G138">
        <v>8.6727492316714496E-4</v>
      </c>
      <c r="H138">
        <v>3371366</v>
      </c>
      <c r="I138">
        <v>925</v>
      </c>
      <c r="K138" t="s">
        <v>82</v>
      </c>
      <c r="L138">
        <v>8.5777513185403102E-4</v>
      </c>
      <c r="M138">
        <v>3806352</v>
      </c>
      <c r="N138">
        <v>1227</v>
      </c>
      <c r="P138" t="s">
        <v>161</v>
      </c>
      <c r="Q138">
        <v>7.6254357450146796E-4</v>
      </c>
      <c r="R138">
        <v>631341</v>
      </c>
      <c r="S138">
        <v>176</v>
      </c>
      <c r="U138" t="s">
        <v>161</v>
      </c>
      <c r="V138">
        <v>7.5600912014882999E-4</v>
      </c>
      <c r="W138">
        <v>596087</v>
      </c>
      <c r="X138">
        <v>179</v>
      </c>
      <c r="Z138" t="s">
        <v>161</v>
      </c>
      <c r="AA138">
        <v>7.4958607604534895E-4</v>
      </c>
      <c r="AB138">
        <v>606626</v>
      </c>
      <c r="AC138">
        <v>181</v>
      </c>
      <c r="AE138" t="s">
        <v>161</v>
      </c>
      <c r="AF138">
        <v>7.5543013727626899E-4</v>
      </c>
      <c r="AG138">
        <v>665377</v>
      </c>
      <c r="AH138">
        <v>180</v>
      </c>
      <c r="AJ138" t="s">
        <v>161</v>
      </c>
      <c r="AK138">
        <v>7.58677642902233E-4</v>
      </c>
      <c r="AL138">
        <v>632209</v>
      </c>
      <c r="AM138">
        <v>182</v>
      </c>
      <c r="AO138" t="s">
        <v>161</v>
      </c>
      <c r="AP138">
        <v>7.6190961225259895E-4</v>
      </c>
      <c r="AQ138">
        <v>821075</v>
      </c>
      <c r="AR138">
        <v>180</v>
      </c>
      <c r="AT138" t="s">
        <v>157</v>
      </c>
      <c r="AU138">
        <v>1.2800937126657599E-3</v>
      </c>
      <c r="AV138">
        <v>9799151</v>
      </c>
      <c r="AW138">
        <v>1796</v>
      </c>
      <c r="AY138" t="s">
        <v>157</v>
      </c>
      <c r="AZ138">
        <v>1.26449454866827E-3</v>
      </c>
      <c r="BA138">
        <v>9653957</v>
      </c>
      <c r="BB138">
        <v>1741</v>
      </c>
      <c r="BD138" t="s">
        <v>157</v>
      </c>
      <c r="BE138">
        <v>1.22407014345085E-3</v>
      </c>
      <c r="BF138">
        <v>10480618</v>
      </c>
      <c r="BG138">
        <v>1767</v>
      </c>
      <c r="BI138" t="s">
        <v>157</v>
      </c>
      <c r="BJ138">
        <v>1.20142157337034E-3</v>
      </c>
      <c r="BK138">
        <v>10446944</v>
      </c>
      <c r="BL138">
        <v>1761</v>
      </c>
      <c r="BN138" t="s">
        <v>153</v>
      </c>
      <c r="BO138">
        <v>7.32750923454126E-4</v>
      </c>
      <c r="BP138">
        <v>1296111</v>
      </c>
      <c r="BQ138">
        <v>142</v>
      </c>
      <c r="BS138" t="s">
        <v>154</v>
      </c>
      <c r="BT138">
        <v>7.4967685535733998E-4</v>
      </c>
      <c r="BU138">
        <v>7268268</v>
      </c>
      <c r="BV138">
        <v>840</v>
      </c>
      <c r="BX138" t="s">
        <v>154</v>
      </c>
      <c r="BY138">
        <v>7.4356566928021205E-4</v>
      </c>
      <c r="BZ138">
        <v>7799586</v>
      </c>
      <c r="CA138">
        <v>823</v>
      </c>
      <c r="CC138" t="s">
        <v>154</v>
      </c>
      <c r="CD138">
        <v>7.4785260965261097E-4</v>
      </c>
      <c r="CE138">
        <v>8169646</v>
      </c>
      <c r="CF138">
        <v>938</v>
      </c>
      <c r="CH138" t="s">
        <v>154</v>
      </c>
      <c r="CI138">
        <v>7.46039931517046E-4</v>
      </c>
      <c r="CJ138">
        <v>7713349</v>
      </c>
      <c r="CK138">
        <v>794</v>
      </c>
      <c r="CM138" t="s">
        <v>154</v>
      </c>
      <c r="CN138">
        <v>7.4472557223736904E-4</v>
      </c>
      <c r="CO138">
        <v>9129066</v>
      </c>
      <c r="CP138">
        <v>839</v>
      </c>
      <c r="CR138" t="s">
        <v>154</v>
      </c>
      <c r="CS138">
        <v>7.4764416842919203E-4</v>
      </c>
      <c r="CT138">
        <v>9842782</v>
      </c>
      <c r="CU138">
        <v>886</v>
      </c>
      <c r="CW138" t="s">
        <v>154</v>
      </c>
      <c r="CX138">
        <v>7.4707027904010001E-4</v>
      </c>
      <c r="CY138">
        <v>9325296</v>
      </c>
      <c r="CZ138">
        <v>753</v>
      </c>
      <c r="DB138" t="s">
        <v>154</v>
      </c>
      <c r="DC138">
        <v>7.4729743292238301E-4</v>
      </c>
      <c r="DD138">
        <v>8603149</v>
      </c>
      <c r="DE138">
        <v>665</v>
      </c>
      <c r="DG138" t="s">
        <v>154</v>
      </c>
      <c r="DH138">
        <v>7.4680322034855503E-4</v>
      </c>
      <c r="DI138">
        <v>9246433</v>
      </c>
      <c r="DJ138">
        <v>667</v>
      </c>
      <c r="DL138" t="s">
        <v>152</v>
      </c>
      <c r="DM138">
        <v>7.6209105085804803E-4</v>
      </c>
      <c r="DN138">
        <v>10240292</v>
      </c>
      <c r="DO138">
        <v>794</v>
      </c>
      <c r="DQ138" t="s">
        <v>154</v>
      </c>
      <c r="DR138">
        <v>7.4578733407577901E-4</v>
      </c>
      <c r="DS138">
        <v>10460285</v>
      </c>
      <c r="DT138">
        <v>814</v>
      </c>
      <c r="DV138" t="s">
        <v>153</v>
      </c>
      <c r="DW138">
        <v>7.3882707559022804E-4</v>
      </c>
      <c r="DX138">
        <v>2458392</v>
      </c>
      <c r="DY138">
        <v>177</v>
      </c>
      <c r="EA138" t="s">
        <v>153</v>
      </c>
      <c r="EB138">
        <v>7.2973763174717101E-4</v>
      </c>
      <c r="EC138">
        <v>5842178</v>
      </c>
      <c r="ED138">
        <v>487</v>
      </c>
      <c r="EF138" t="s">
        <v>153</v>
      </c>
      <c r="EG138">
        <v>7.2668719513510399E-4</v>
      </c>
      <c r="EH138">
        <v>4136594</v>
      </c>
      <c r="EI138">
        <v>319</v>
      </c>
      <c r="EK138" t="s">
        <v>153</v>
      </c>
      <c r="EL138">
        <v>7.2668255326892295E-4</v>
      </c>
      <c r="EM138">
        <v>4336873</v>
      </c>
      <c r="EN138">
        <v>317</v>
      </c>
      <c r="EP138" t="s">
        <v>153</v>
      </c>
      <c r="EQ138">
        <v>7.2025891698253297E-4</v>
      </c>
      <c r="ER138">
        <v>6504859</v>
      </c>
      <c r="ES138">
        <v>491</v>
      </c>
      <c r="EU138" t="s">
        <v>152</v>
      </c>
      <c r="EV138">
        <v>7.5341989410677805E-4</v>
      </c>
      <c r="EW138">
        <v>16136281</v>
      </c>
      <c r="EX138">
        <v>962</v>
      </c>
      <c r="EZ138" t="s">
        <v>152</v>
      </c>
      <c r="FA138">
        <v>7.5237440465704202E-4</v>
      </c>
      <c r="FB138">
        <v>18427302</v>
      </c>
      <c r="FC138">
        <v>1094</v>
      </c>
      <c r="FE138" t="s">
        <v>152</v>
      </c>
      <c r="FF138">
        <v>7.5589515739252905E-4</v>
      </c>
      <c r="FG138">
        <v>17984470</v>
      </c>
      <c r="FH138">
        <v>937</v>
      </c>
      <c r="FJ138" t="s">
        <v>152</v>
      </c>
      <c r="FK138">
        <v>7.5582379004423801E-4</v>
      </c>
      <c r="FL138">
        <v>21127605</v>
      </c>
      <c r="FM138">
        <v>1257</v>
      </c>
      <c r="FO138" t="s">
        <v>150</v>
      </c>
      <c r="FP138">
        <v>7.2606686190707103E-4</v>
      </c>
      <c r="FQ138">
        <v>1563797</v>
      </c>
      <c r="FR138">
        <v>160</v>
      </c>
      <c r="FT138" t="s">
        <v>149</v>
      </c>
      <c r="FU138">
        <v>1.20304332187754E-3</v>
      </c>
      <c r="FV138">
        <v>25845464</v>
      </c>
      <c r="FW138">
        <v>1437</v>
      </c>
      <c r="FY138" t="s">
        <v>149</v>
      </c>
      <c r="FZ138">
        <v>1.32752113593385E-3</v>
      </c>
      <c r="GA138">
        <v>24960978</v>
      </c>
      <c r="GB138">
        <v>1548</v>
      </c>
      <c r="GD138" t="s">
        <v>149</v>
      </c>
      <c r="GE138">
        <v>1.4097680036515401E-3</v>
      </c>
      <c r="GF138">
        <v>21204381</v>
      </c>
      <c r="GG138">
        <v>1417</v>
      </c>
      <c r="GI138" t="s">
        <v>148</v>
      </c>
      <c r="GJ138">
        <v>7.3251697971400697E-4</v>
      </c>
      <c r="GK138">
        <v>15398261</v>
      </c>
      <c r="GL138">
        <v>1288</v>
      </c>
      <c r="GN138" t="s">
        <v>148</v>
      </c>
      <c r="GO138">
        <v>7.3211604860195297E-4</v>
      </c>
      <c r="GP138">
        <v>15942693</v>
      </c>
      <c r="GQ138">
        <v>1296</v>
      </c>
      <c r="GS138" t="s">
        <v>145</v>
      </c>
      <c r="GT138">
        <v>7.3038961827227996E-4</v>
      </c>
      <c r="GU138">
        <v>19426220</v>
      </c>
      <c r="GV138">
        <v>1358</v>
      </c>
      <c r="GX138" t="s">
        <v>145</v>
      </c>
      <c r="GY138">
        <v>7.3376358182058803E-4</v>
      </c>
      <c r="GZ138">
        <v>18474450</v>
      </c>
      <c r="HA138">
        <v>1336</v>
      </c>
      <c r="HC138" t="s">
        <v>145</v>
      </c>
      <c r="HD138">
        <v>7.3901729992784798E-4</v>
      </c>
      <c r="HE138">
        <v>18645177</v>
      </c>
      <c r="HF138">
        <v>1295</v>
      </c>
      <c r="HH138" t="s">
        <v>145</v>
      </c>
      <c r="HI138">
        <v>7.4230845499440295E-4</v>
      </c>
      <c r="HJ138">
        <v>14088390</v>
      </c>
      <c r="HK138">
        <v>1116</v>
      </c>
      <c r="HM138" t="s">
        <v>145</v>
      </c>
      <c r="HN138">
        <v>7.4510450445341699E-4</v>
      </c>
      <c r="HO138">
        <v>15093230</v>
      </c>
      <c r="HP138">
        <v>1135</v>
      </c>
      <c r="HR138" t="s">
        <v>143</v>
      </c>
      <c r="HS138">
        <v>7.3046018991964896E-4</v>
      </c>
      <c r="HT138">
        <v>0</v>
      </c>
      <c r="HU138">
        <v>0</v>
      </c>
      <c r="HW138" t="s">
        <v>142</v>
      </c>
      <c r="HX138">
        <v>1.25954758714118E-3</v>
      </c>
      <c r="HY138">
        <v>27381300</v>
      </c>
      <c r="HZ138">
        <v>2189</v>
      </c>
      <c r="IB138" t="s">
        <v>142</v>
      </c>
      <c r="IC138">
        <v>1.2201246150750299E-3</v>
      </c>
      <c r="ID138">
        <v>27814368</v>
      </c>
      <c r="IE138">
        <v>2204</v>
      </c>
      <c r="IG138" t="s">
        <v>142</v>
      </c>
      <c r="IH138">
        <v>1.1635538273685E-3</v>
      </c>
      <c r="II138">
        <v>26593376</v>
      </c>
      <c r="IJ138">
        <v>2168</v>
      </c>
      <c r="IL138" t="s">
        <v>142</v>
      </c>
      <c r="IM138">
        <v>1.1602334473070301E-3</v>
      </c>
      <c r="IN138">
        <v>25131715</v>
      </c>
      <c r="IO138">
        <v>2083</v>
      </c>
      <c r="IQ138" t="s">
        <v>142</v>
      </c>
      <c r="IR138">
        <v>1.13274703981499E-3</v>
      </c>
      <c r="IS138">
        <v>25920467</v>
      </c>
      <c r="IT138">
        <v>2069</v>
      </c>
      <c r="IV138" t="s">
        <v>142</v>
      </c>
      <c r="IW138">
        <v>1.13428068090988E-3</v>
      </c>
      <c r="IX138">
        <v>25874175</v>
      </c>
      <c r="IY138">
        <v>2175</v>
      </c>
      <c r="JA138" t="s">
        <v>142</v>
      </c>
      <c r="JB138">
        <v>1.1119249112101601E-3</v>
      </c>
      <c r="JC138">
        <v>25798564</v>
      </c>
      <c r="JD138">
        <v>2173</v>
      </c>
      <c r="JF138" t="s">
        <v>142</v>
      </c>
      <c r="JG138">
        <v>1.13477444082228E-3</v>
      </c>
      <c r="JH138">
        <v>25685423</v>
      </c>
      <c r="JI138">
        <v>2383</v>
      </c>
      <c r="JK138" t="s">
        <v>142</v>
      </c>
      <c r="JL138">
        <v>1.1346403003335099E-3</v>
      </c>
      <c r="JM138">
        <v>24766950</v>
      </c>
      <c r="JN138">
        <v>2389</v>
      </c>
      <c r="JP138" t="s">
        <v>142</v>
      </c>
      <c r="JQ138">
        <v>9.8323495153562106E-4</v>
      </c>
      <c r="JR138">
        <v>24843474</v>
      </c>
      <c r="JS138">
        <v>2334</v>
      </c>
      <c r="JU138" t="s">
        <v>142</v>
      </c>
      <c r="JV138">
        <v>9.0898764559405401E-4</v>
      </c>
      <c r="JW138">
        <v>20756405</v>
      </c>
      <c r="JX138">
        <v>2124</v>
      </c>
      <c r="JZ138" t="s">
        <v>142</v>
      </c>
      <c r="KA138">
        <v>9.3888329805272503E-4</v>
      </c>
      <c r="KB138">
        <v>21573670</v>
      </c>
      <c r="KC138">
        <v>2103</v>
      </c>
      <c r="KE138" t="s">
        <v>141</v>
      </c>
      <c r="KF138">
        <v>3.3579517838722098E-3</v>
      </c>
      <c r="KG138">
        <v>39001307</v>
      </c>
      <c r="KH138">
        <v>2283</v>
      </c>
      <c r="KJ138" t="s">
        <v>141</v>
      </c>
      <c r="KK138">
        <v>3.3792368754975502E-3</v>
      </c>
      <c r="KL138">
        <v>39506435</v>
      </c>
      <c r="KM138">
        <v>2281</v>
      </c>
      <c r="KO138" t="s">
        <v>141</v>
      </c>
      <c r="KP138">
        <v>3.5023076476263701E-3</v>
      </c>
      <c r="KQ138">
        <v>38703444</v>
      </c>
      <c r="KR138">
        <v>2236</v>
      </c>
      <c r="KT138" t="s">
        <v>141</v>
      </c>
      <c r="KU138">
        <v>3.6609074803368299E-3</v>
      </c>
      <c r="KV138">
        <v>37899177</v>
      </c>
      <c r="KW138">
        <v>2259</v>
      </c>
    </row>
    <row r="139" spans="1:309" x14ac:dyDescent="0.25">
      <c r="A139" t="s">
        <v>162</v>
      </c>
      <c r="B139">
        <v>7.14448847715843E-3</v>
      </c>
      <c r="C139">
        <v>11921282</v>
      </c>
      <c r="D139">
        <v>1709</v>
      </c>
      <c r="F139" t="s">
        <v>83</v>
      </c>
      <c r="G139">
        <v>7.5468939412212796E-4</v>
      </c>
      <c r="H139">
        <v>1190540</v>
      </c>
      <c r="I139">
        <v>456</v>
      </c>
      <c r="K139" t="s">
        <v>83</v>
      </c>
      <c r="L139">
        <v>7.5289463485508999E-4</v>
      </c>
      <c r="M139">
        <v>1704622</v>
      </c>
      <c r="N139">
        <v>760</v>
      </c>
      <c r="P139" t="s">
        <v>162</v>
      </c>
      <c r="Q139">
        <v>6.5230274655165704E-3</v>
      </c>
      <c r="R139">
        <v>11294327</v>
      </c>
      <c r="S139">
        <v>1708</v>
      </c>
      <c r="U139" t="s">
        <v>162</v>
      </c>
      <c r="V139">
        <v>6.2346746588572604E-3</v>
      </c>
      <c r="W139">
        <v>11408969</v>
      </c>
      <c r="X139">
        <v>1804</v>
      </c>
      <c r="Z139" t="s">
        <v>162</v>
      </c>
      <c r="AA139">
        <v>5.8995998042164497E-3</v>
      </c>
      <c r="AB139">
        <v>11424785</v>
      </c>
      <c r="AC139">
        <v>1833</v>
      </c>
      <c r="AE139" t="s">
        <v>162</v>
      </c>
      <c r="AF139">
        <v>5.8207733317392398E-3</v>
      </c>
      <c r="AG139">
        <v>11894939</v>
      </c>
      <c r="AH139">
        <v>1817</v>
      </c>
      <c r="AJ139" t="s">
        <v>162</v>
      </c>
      <c r="AK139">
        <v>5.2908324930874204E-3</v>
      </c>
      <c r="AL139">
        <v>11229160</v>
      </c>
      <c r="AM139">
        <v>1824</v>
      </c>
      <c r="AO139" t="s">
        <v>162</v>
      </c>
      <c r="AP139">
        <v>5.65393626935387E-3</v>
      </c>
      <c r="AQ139">
        <v>17532510</v>
      </c>
      <c r="AR139">
        <v>1814</v>
      </c>
      <c r="AT139" t="s">
        <v>159</v>
      </c>
      <c r="AU139">
        <v>7.5089837103170499E-4</v>
      </c>
      <c r="AV139">
        <v>5282711</v>
      </c>
      <c r="AW139">
        <v>817</v>
      </c>
      <c r="AY139" t="s">
        <v>159</v>
      </c>
      <c r="AZ139">
        <v>7.5250860096488402E-4</v>
      </c>
      <c r="BA139">
        <v>5297584</v>
      </c>
      <c r="BB139">
        <v>815</v>
      </c>
      <c r="BD139" t="s">
        <v>159</v>
      </c>
      <c r="BE139">
        <v>7.54686962835495E-4</v>
      </c>
      <c r="BF139">
        <v>6334110</v>
      </c>
      <c r="BG139">
        <v>958</v>
      </c>
      <c r="BI139" t="s">
        <v>159</v>
      </c>
      <c r="BJ139">
        <v>7.4819174546203904E-4</v>
      </c>
      <c r="BK139">
        <v>6293817</v>
      </c>
      <c r="BL139">
        <v>886</v>
      </c>
      <c r="BN139" t="s">
        <v>154</v>
      </c>
      <c r="BO139">
        <v>7.5142281365507795E-4</v>
      </c>
      <c r="BP139">
        <v>6834224</v>
      </c>
      <c r="BQ139">
        <v>932</v>
      </c>
      <c r="BS139" t="s">
        <v>155</v>
      </c>
      <c r="BT139">
        <v>7.3328443806431796E-4</v>
      </c>
      <c r="BU139">
        <v>1413300</v>
      </c>
      <c r="BV139">
        <v>156</v>
      </c>
      <c r="BX139" t="s">
        <v>155</v>
      </c>
      <c r="BY139">
        <v>7.2677107926192002E-4</v>
      </c>
      <c r="BZ139">
        <v>2930602</v>
      </c>
      <c r="CA139">
        <v>297</v>
      </c>
      <c r="CC139" t="s">
        <v>155</v>
      </c>
      <c r="CD139">
        <v>7.3010464833292703E-4</v>
      </c>
      <c r="CE139">
        <v>0</v>
      </c>
      <c r="CF139">
        <v>0</v>
      </c>
      <c r="CH139" t="s">
        <v>155</v>
      </c>
      <c r="CI139">
        <v>7.2960464340302597E-4</v>
      </c>
      <c r="CJ139">
        <v>1043058</v>
      </c>
      <c r="CK139">
        <v>196</v>
      </c>
      <c r="CM139" t="s">
        <v>155</v>
      </c>
      <c r="CN139">
        <v>8.05564711158024E-4</v>
      </c>
      <c r="CO139">
        <v>3653138</v>
      </c>
      <c r="CP139">
        <v>532</v>
      </c>
      <c r="CR139" t="s">
        <v>155</v>
      </c>
      <c r="CS139">
        <v>8.2561435747767898E-4</v>
      </c>
      <c r="CT139">
        <v>2700673</v>
      </c>
      <c r="CU139">
        <v>391</v>
      </c>
      <c r="CW139" t="s">
        <v>155</v>
      </c>
      <c r="CX139">
        <v>8.2456965651337495E-4</v>
      </c>
      <c r="CY139">
        <v>5595486</v>
      </c>
      <c r="CZ139">
        <v>677</v>
      </c>
      <c r="DB139" t="s">
        <v>155</v>
      </c>
      <c r="DC139">
        <v>8.2020156999440097E-4</v>
      </c>
      <c r="DD139">
        <v>9209727</v>
      </c>
      <c r="DE139">
        <v>849</v>
      </c>
      <c r="DG139" t="s">
        <v>155</v>
      </c>
      <c r="DH139">
        <v>8.1611565634098803E-4</v>
      </c>
      <c r="DI139">
        <v>8371165</v>
      </c>
      <c r="DJ139">
        <v>701</v>
      </c>
      <c r="DL139" t="s">
        <v>153</v>
      </c>
      <c r="DM139">
        <v>7.1869991206853804E-4</v>
      </c>
      <c r="DN139">
        <v>3982336</v>
      </c>
      <c r="DO139">
        <v>343</v>
      </c>
      <c r="DQ139" t="s">
        <v>155</v>
      </c>
      <c r="DR139">
        <v>8.4007109123747804E-4</v>
      </c>
      <c r="DS139">
        <v>8561822</v>
      </c>
      <c r="DT139">
        <v>812</v>
      </c>
      <c r="DV139" t="s">
        <v>154</v>
      </c>
      <c r="DW139">
        <v>7.5143590562966203E-4</v>
      </c>
      <c r="DX139">
        <v>11550979</v>
      </c>
      <c r="DY139">
        <v>924</v>
      </c>
      <c r="EA139" t="s">
        <v>154</v>
      </c>
      <c r="EB139">
        <v>7.41304223632134E-4</v>
      </c>
      <c r="EC139">
        <v>12787408</v>
      </c>
      <c r="ED139">
        <v>931</v>
      </c>
      <c r="EF139" t="s">
        <v>154</v>
      </c>
      <c r="EG139">
        <v>7.3833395929253601E-4</v>
      </c>
      <c r="EH139">
        <v>12099860</v>
      </c>
      <c r="EI139">
        <v>791</v>
      </c>
      <c r="EK139" t="s">
        <v>154</v>
      </c>
      <c r="EL139">
        <v>7.3857436021621903E-4</v>
      </c>
      <c r="EM139">
        <v>13824422</v>
      </c>
      <c r="EN139">
        <v>929</v>
      </c>
      <c r="EP139" t="s">
        <v>154</v>
      </c>
      <c r="EQ139">
        <v>7.3220535322838598E-4</v>
      </c>
      <c r="ER139">
        <v>17009722</v>
      </c>
      <c r="ES139">
        <v>1118</v>
      </c>
      <c r="EU139" t="s">
        <v>153</v>
      </c>
      <c r="EV139">
        <v>7.2024270425832902E-4</v>
      </c>
      <c r="EW139">
        <v>7174107</v>
      </c>
      <c r="EX139">
        <v>485</v>
      </c>
      <c r="EZ139" t="s">
        <v>153</v>
      </c>
      <c r="FA139">
        <v>7.2026754790251602E-4</v>
      </c>
      <c r="FB139">
        <v>10561096</v>
      </c>
      <c r="FC139">
        <v>647</v>
      </c>
      <c r="FE139" t="s">
        <v>153</v>
      </c>
      <c r="FF139">
        <v>7.2314995705004498E-4</v>
      </c>
      <c r="FG139">
        <v>6117007</v>
      </c>
      <c r="FH139">
        <v>324</v>
      </c>
      <c r="FJ139" t="s">
        <v>153</v>
      </c>
      <c r="FK139">
        <v>7.2314475697797195E-4</v>
      </c>
      <c r="FL139">
        <v>6054332</v>
      </c>
      <c r="FM139">
        <v>323</v>
      </c>
      <c r="FO139" t="s">
        <v>151</v>
      </c>
      <c r="FP139">
        <v>7.2931938052061998E-4</v>
      </c>
      <c r="FQ139">
        <v>15605440</v>
      </c>
      <c r="FR139">
        <v>947</v>
      </c>
      <c r="FT139" t="s">
        <v>150</v>
      </c>
      <c r="FU139">
        <v>7.1723879341699696E-4</v>
      </c>
      <c r="FV139">
        <v>1631315</v>
      </c>
      <c r="FW139">
        <v>160</v>
      </c>
      <c r="FY139" t="s">
        <v>150</v>
      </c>
      <c r="FZ139">
        <v>7.2309301116073505E-4</v>
      </c>
      <c r="GA139">
        <v>1393583</v>
      </c>
      <c r="GB139">
        <v>160</v>
      </c>
      <c r="GD139" t="s">
        <v>150</v>
      </c>
      <c r="GE139">
        <v>7.2904009720534601E-4</v>
      </c>
      <c r="GF139">
        <v>0</v>
      </c>
      <c r="GG139">
        <v>0</v>
      </c>
      <c r="GI139" t="s">
        <v>149</v>
      </c>
      <c r="GJ139">
        <v>1.4632050748918199E-3</v>
      </c>
      <c r="GK139">
        <v>21565205</v>
      </c>
      <c r="GL139">
        <v>1548</v>
      </c>
      <c r="GN139" t="s">
        <v>149</v>
      </c>
      <c r="GO139">
        <v>1.44272935943441E-3</v>
      </c>
      <c r="GP139">
        <v>22258296</v>
      </c>
      <c r="GQ139">
        <v>1548</v>
      </c>
      <c r="GS139" t="s">
        <v>147</v>
      </c>
      <c r="GT139">
        <v>2.4868930693974401E-3</v>
      </c>
      <c r="GU139">
        <v>34754100</v>
      </c>
      <c r="GV139">
        <v>2197</v>
      </c>
      <c r="GX139" t="s">
        <v>147</v>
      </c>
      <c r="GY139">
        <v>2.5267022387039698E-3</v>
      </c>
      <c r="GZ139">
        <v>33605227</v>
      </c>
      <c r="HA139">
        <v>2183</v>
      </c>
      <c r="HC139" t="s">
        <v>147</v>
      </c>
      <c r="HD139">
        <v>2.7065466726149999E-3</v>
      </c>
      <c r="HE139">
        <v>34796568</v>
      </c>
      <c r="HF139">
        <v>2139</v>
      </c>
      <c r="HH139" t="s">
        <v>147</v>
      </c>
      <c r="HI139">
        <v>2.6024103259084802E-3</v>
      </c>
      <c r="HJ139">
        <v>31748704</v>
      </c>
      <c r="HK139">
        <v>2130</v>
      </c>
      <c r="HM139" t="s">
        <v>147</v>
      </c>
      <c r="HN139">
        <v>2.7312245737793101E-3</v>
      </c>
      <c r="HO139">
        <v>34487455</v>
      </c>
      <c r="HP139">
        <v>2215</v>
      </c>
      <c r="HR139" t="s">
        <v>144</v>
      </c>
      <c r="HS139">
        <v>7.3489005568964396E-4</v>
      </c>
      <c r="HT139">
        <v>7035313</v>
      </c>
      <c r="HU139">
        <v>696</v>
      </c>
      <c r="HW139" t="s">
        <v>143</v>
      </c>
      <c r="HX139">
        <v>7.2150072150072096E-4</v>
      </c>
      <c r="HY139">
        <v>0</v>
      </c>
      <c r="HZ139">
        <v>0</v>
      </c>
      <c r="IB139" t="s">
        <v>143</v>
      </c>
      <c r="IC139">
        <v>7.2150072150072096E-4</v>
      </c>
      <c r="ID139">
        <v>0</v>
      </c>
      <c r="IE139">
        <v>0</v>
      </c>
      <c r="IG139" t="s">
        <v>143</v>
      </c>
      <c r="IH139">
        <v>7.2744907856449998E-4</v>
      </c>
      <c r="II139">
        <v>0</v>
      </c>
      <c r="IJ139">
        <v>0</v>
      </c>
      <c r="IL139" t="s">
        <v>143</v>
      </c>
      <c r="IM139">
        <v>7.2446269017145595E-4</v>
      </c>
      <c r="IN139">
        <v>0</v>
      </c>
      <c r="IO139">
        <v>0</v>
      </c>
      <c r="IQ139" t="s">
        <v>143</v>
      </c>
      <c r="IR139">
        <v>7.2760433329336195E-4</v>
      </c>
      <c r="IS139">
        <v>234471</v>
      </c>
      <c r="IT139">
        <v>123</v>
      </c>
      <c r="IV139" t="s">
        <v>143</v>
      </c>
      <c r="IW139">
        <v>7.1867092725542904E-4</v>
      </c>
      <c r="IX139">
        <v>230696</v>
      </c>
      <c r="IY139">
        <v>122</v>
      </c>
      <c r="JA139" t="s">
        <v>143</v>
      </c>
      <c r="JB139">
        <v>7.1867058328612299E-4</v>
      </c>
      <c r="JC139">
        <v>235895</v>
      </c>
      <c r="JD139">
        <v>119</v>
      </c>
      <c r="JF139" t="s">
        <v>143</v>
      </c>
      <c r="JG139">
        <v>7.1866818224052605E-4</v>
      </c>
      <c r="JH139">
        <v>251018</v>
      </c>
      <c r="JI139">
        <v>118</v>
      </c>
      <c r="JK139" t="s">
        <v>143</v>
      </c>
      <c r="JL139">
        <v>7.2156924349412799E-4</v>
      </c>
      <c r="JM139">
        <v>259344</v>
      </c>
      <c r="JN139">
        <v>117</v>
      </c>
      <c r="JP139" t="s">
        <v>143</v>
      </c>
      <c r="JQ139">
        <v>7.2157175580736597E-4</v>
      </c>
      <c r="JR139">
        <v>255516</v>
      </c>
      <c r="JS139">
        <v>120</v>
      </c>
      <c r="JU139" t="s">
        <v>143</v>
      </c>
      <c r="JV139">
        <v>7.2156895113038204E-4</v>
      </c>
      <c r="JW139">
        <v>266287</v>
      </c>
      <c r="JX139">
        <v>120</v>
      </c>
      <c r="JZ139" t="s">
        <v>143</v>
      </c>
      <c r="KA139">
        <v>7.1863773925282697E-4</v>
      </c>
      <c r="KB139">
        <v>272076</v>
      </c>
      <c r="KC139">
        <v>117</v>
      </c>
      <c r="KE139" t="s">
        <v>142</v>
      </c>
      <c r="KF139">
        <v>9.1625084121136897E-4</v>
      </c>
      <c r="KG139">
        <v>25242218</v>
      </c>
      <c r="KH139">
        <v>2171</v>
      </c>
      <c r="KJ139" t="s">
        <v>142</v>
      </c>
      <c r="KK139">
        <v>9.1365737877509799E-4</v>
      </c>
      <c r="KL139">
        <v>25464215</v>
      </c>
      <c r="KM139">
        <v>2235</v>
      </c>
      <c r="KO139" t="s">
        <v>142</v>
      </c>
      <c r="KP139">
        <v>9.3229744641911696E-4</v>
      </c>
      <c r="KQ139">
        <v>24343464</v>
      </c>
      <c r="KR139">
        <v>2113</v>
      </c>
      <c r="KT139" t="s">
        <v>142</v>
      </c>
      <c r="KU139">
        <v>9.03421828748899E-4</v>
      </c>
      <c r="KV139">
        <v>22952553</v>
      </c>
      <c r="KW139">
        <v>2045</v>
      </c>
    </row>
    <row r="140" spans="1:309" x14ac:dyDescent="0.25">
      <c r="A140" t="s">
        <v>163</v>
      </c>
      <c r="B140">
        <v>9.2811403600485303E-4</v>
      </c>
      <c r="C140">
        <v>4919636</v>
      </c>
      <c r="D140">
        <v>1377</v>
      </c>
      <c r="F140" t="s">
        <v>84</v>
      </c>
      <c r="G140">
        <v>9.1511478067488495E-4</v>
      </c>
      <c r="H140">
        <v>4165809</v>
      </c>
      <c r="I140">
        <v>1361</v>
      </c>
      <c r="K140" t="s">
        <v>84</v>
      </c>
      <c r="L140">
        <v>9.2656179176977096E-4</v>
      </c>
      <c r="M140">
        <v>4194215</v>
      </c>
      <c r="N140">
        <v>1525</v>
      </c>
      <c r="P140" t="s">
        <v>163</v>
      </c>
      <c r="Q140">
        <v>9.1015079109664401E-4</v>
      </c>
      <c r="R140">
        <v>5054872</v>
      </c>
      <c r="S140">
        <v>1470</v>
      </c>
      <c r="U140" t="s">
        <v>163</v>
      </c>
      <c r="V140">
        <v>9.0485149361386498E-4</v>
      </c>
      <c r="W140">
        <v>5349476</v>
      </c>
      <c r="X140">
        <v>1470</v>
      </c>
      <c r="Z140" t="s">
        <v>163</v>
      </c>
      <c r="AA140">
        <v>8.8255985175708499E-4</v>
      </c>
      <c r="AB140">
        <v>5493464</v>
      </c>
      <c r="AC140">
        <v>1494</v>
      </c>
      <c r="AE140" t="s">
        <v>163</v>
      </c>
      <c r="AF140">
        <v>8.7864254198443E-4</v>
      </c>
      <c r="AG140">
        <v>5805926</v>
      </c>
      <c r="AH140">
        <v>1482</v>
      </c>
      <c r="AJ140" t="s">
        <v>163</v>
      </c>
      <c r="AK140">
        <v>9.0486147819831403E-4</v>
      </c>
      <c r="AL140">
        <v>5829354</v>
      </c>
      <c r="AM140">
        <v>1482</v>
      </c>
      <c r="AO140" t="s">
        <v>163</v>
      </c>
      <c r="AP140">
        <v>8.8987482849796698E-4</v>
      </c>
      <c r="AQ140">
        <v>8783107</v>
      </c>
      <c r="AR140">
        <v>1477</v>
      </c>
      <c r="AT140" t="s">
        <v>160</v>
      </c>
      <c r="AU140">
        <v>2.2417826219430699E-3</v>
      </c>
      <c r="AV140">
        <v>11395352</v>
      </c>
      <c r="AW140">
        <v>1729</v>
      </c>
      <c r="AY140" t="s">
        <v>160</v>
      </c>
      <c r="AZ140">
        <v>2.2845014857141499E-3</v>
      </c>
      <c r="BA140">
        <v>11400413</v>
      </c>
      <c r="BB140">
        <v>1810</v>
      </c>
      <c r="BD140" t="s">
        <v>160</v>
      </c>
      <c r="BE140">
        <v>2.2062620397257202E-3</v>
      </c>
      <c r="BF140">
        <v>12297410</v>
      </c>
      <c r="BG140">
        <v>1767</v>
      </c>
      <c r="BI140" t="s">
        <v>160</v>
      </c>
      <c r="BJ140">
        <v>2.1927031129407499E-3</v>
      </c>
      <c r="BK140">
        <v>12273324</v>
      </c>
      <c r="BL140">
        <v>1761</v>
      </c>
      <c r="BN140" t="s">
        <v>155</v>
      </c>
      <c r="BO140">
        <v>7.3267799398047501E-4</v>
      </c>
      <c r="BP140">
        <v>177600</v>
      </c>
      <c r="BQ140">
        <v>103</v>
      </c>
      <c r="BS140" t="s">
        <v>156</v>
      </c>
      <c r="BT140">
        <v>7.4756638282298205E-4</v>
      </c>
      <c r="BU140">
        <v>6323471</v>
      </c>
      <c r="BV140">
        <v>1126</v>
      </c>
      <c r="BX140" t="s">
        <v>156</v>
      </c>
      <c r="BY140">
        <v>7.33974937962624E-4</v>
      </c>
      <c r="BZ140">
        <v>4672261</v>
      </c>
      <c r="CA140">
        <v>825</v>
      </c>
      <c r="CC140" t="s">
        <v>156</v>
      </c>
      <c r="CD140">
        <v>7.4102071983931804E-4</v>
      </c>
      <c r="CE140">
        <v>4157644</v>
      </c>
      <c r="CF140">
        <v>584</v>
      </c>
      <c r="CH140" t="s">
        <v>156</v>
      </c>
      <c r="CI140">
        <v>7.4154463829942104E-4</v>
      </c>
      <c r="CJ140">
        <v>6074700</v>
      </c>
      <c r="CK140">
        <v>850</v>
      </c>
      <c r="CM140" t="s">
        <v>156</v>
      </c>
      <c r="CN140">
        <v>7.4573783782936102E-4</v>
      </c>
      <c r="CO140">
        <v>4763046</v>
      </c>
      <c r="CP140">
        <v>470</v>
      </c>
      <c r="CR140" t="s">
        <v>156</v>
      </c>
      <c r="CS140">
        <v>7.6550522764397104E-4</v>
      </c>
      <c r="CT140">
        <v>6383056</v>
      </c>
      <c r="CU140">
        <v>613</v>
      </c>
      <c r="CW140" t="s">
        <v>156</v>
      </c>
      <c r="CX140">
        <v>7.3545277954743099E-4</v>
      </c>
      <c r="CY140">
        <v>6596888</v>
      </c>
      <c r="CZ140">
        <v>620</v>
      </c>
      <c r="DB140" t="s">
        <v>156</v>
      </c>
      <c r="DC140">
        <v>7.3652066751457601E-4</v>
      </c>
      <c r="DD140">
        <v>8725127</v>
      </c>
      <c r="DE140">
        <v>725</v>
      </c>
      <c r="DG140" t="s">
        <v>156</v>
      </c>
      <c r="DH140">
        <v>7.5937928238949896E-4</v>
      </c>
      <c r="DI140">
        <v>7566478</v>
      </c>
      <c r="DJ140">
        <v>629</v>
      </c>
      <c r="DL140" t="s">
        <v>154</v>
      </c>
      <c r="DM140">
        <v>7.3201434952903702E-4</v>
      </c>
      <c r="DN140">
        <v>9149655</v>
      </c>
      <c r="DO140">
        <v>681</v>
      </c>
      <c r="DQ140" t="s">
        <v>156</v>
      </c>
      <c r="DR140">
        <v>7.3824358654943302E-4</v>
      </c>
      <c r="DS140">
        <v>9627789</v>
      </c>
      <c r="DT140">
        <v>907</v>
      </c>
      <c r="DV140" t="s">
        <v>155</v>
      </c>
      <c r="DW140">
        <v>8.5587069063377001E-4</v>
      </c>
      <c r="DX140">
        <v>8693625</v>
      </c>
      <c r="DY140">
        <v>875</v>
      </c>
      <c r="EA140" t="s">
        <v>155</v>
      </c>
      <c r="EB140">
        <v>8.3574479194346602E-4</v>
      </c>
      <c r="EC140">
        <v>12829215</v>
      </c>
      <c r="ED140">
        <v>1056</v>
      </c>
      <c r="EF140" t="s">
        <v>155</v>
      </c>
      <c r="EG140">
        <v>8.3365441871384395E-4</v>
      </c>
      <c r="EH140">
        <v>10252694</v>
      </c>
      <c r="EI140">
        <v>893</v>
      </c>
      <c r="EK140" t="s">
        <v>155</v>
      </c>
      <c r="EL140">
        <v>8.3338707616917003E-4</v>
      </c>
      <c r="EM140">
        <v>10811753</v>
      </c>
      <c r="EN140">
        <v>893</v>
      </c>
      <c r="EP140" t="s">
        <v>155</v>
      </c>
      <c r="EQ140">
        <v>8.2762209510711703E-4</v>
      </c>
      <c r="ER140">
        <v>11367095</v>
      </c>
      <c r="ES140">
        <v>897</v>
      </c>
      <c r="EU140" t="s">
        <v>154</v>
      </c>
      <c r="EV140">
        <v>7.3098978276170195E-4</v>
      </c>
      <c r="EW140">
        <v>17060651</v>
      </c>
      <c r="EX140">
        <v>971</v>
      </c>
      <c r="EZ140" t="s">
        <v>154</v>
      </c>
      <c r="FA140">
        <v>7.2998698793867397E-4</v>
      </c>
      <c r="FB140">
        <v>16179434</v>
      </c>
      <c r="FC140">
        <v>923</v>
      </c>
      <c r="FE140" t="s">
        <v>154</v>
      </c>
      <c r="FF140">
        <v>7.3282766271653098E-4</v>
      </c>
      <c r="FG140">
        <v>15230261</v>
      </c>
      <c r="FH140">
        <v>782</v>
      </c>
      <c r="FJ140" t="s">
        <v>154</v>
      </c>
      <c r="FK140">
        <v>7.3001057577073698E-4</v>
      </c>
      <c r="FL140">
        <v>17062445</v>
      </c>
      <c r="FM140">
        <v>924</v>
      </c>
      <c r="FO140" t="s">
        <v>152</v>
      </c>
      <c r="FP140">
        <v>7.5903287944231799E-4</v>
      </c>
      <c r="FQ140">
        <v>22709515</v>
      </c>
      <c r="FR140">
        <v>1259</v>
      </c>
      <c r="FT140" t="s">
        <v>151</v>
      </c>
      <c r="FU140">
        <v>7.20394484402113E-4</v>
      </c>
      <c r="FV140">
        <v>16160502</v>
      </c>
      <c r="FW140">
        <v>1092</v>
      </c>
      <c r="FY140" t="s">
        <v>151</v>
      </c>
      <c r="FZ140">
        <v>7.2624129027656003E-4</v>
      </c>
      <c r="GA140">
        <v>15339544</v>
      </c>
      <c r="GB140">
        <v>1091</v>
      </c>
      <c r="GD140" t="s">
        <v>151</v>
      </c>
      <c r="GE140">
        <v>7.32282740707384E-4</v>
      </c>
      <c r="GF140">
        <v>13230924</v>
      </c>
      <c r="GG140">
        <v>1083</v>
      </c>
      <c r="GI140" t="s">
        <v>150</v>
      </c>
      <c r="GJ140">
        <v>7.2604065827686299E-4</v>
      </c>
      <c r="GK140">
        <v>0</v>
      </c>
      <c r="GL140">
        <v>0</v>
      </c>
      <c r="GN140" t="s">
        <v>150</v>
      </c>
      <c r="GO140">
        <v>7.2604065827686299E-4</v>
      </c>
      <c r="GP140">
        <v>0</v>
      </c>
      <c r="GQ140">
        <v>0</v>
      </c>
      <c r="GS140" t="s">
        <v>148</v>
      </c>
      <c r="GT140">
        <v>7.2615639590806202E-4</v>
      </c>
      <c r="GU140">
        <v>16592286</v>
      </c>
      <c r="GV140">
        <v>1412</v>
      </c>
      <c r="GX140" t="s">
        <v>148</v>
      </c>
      <c r="GY140">
        <v>7.2899741772219397E-4</v>
      </c>
      <c r="GZ140">
        <v>13746707</v>
      </c>
      <c r="HA140">
        <v>1106</v>
      </c>
      <c r="HC140" t="s">
        <v>148</v>
      </c>
      <c r="HD140">
        <v>7.3133215829509395E-4</v>
      </c>
      <c r="HE140">
        <v>13695968</v>
      </c>
      <c r="HF140">
        <v>1072</v>
      </c>
      <c r="HH140" t="s">
        <v>148</v>
      </c>
      <c r="HI140">
        <v>7.3685858265963296E-4</v>
      </c>
      <c r="HJ140">
        <v>12867459</v>
      </c>
      <c r="HK140">
        <v>1058</v>
      </c>
      <c r="HM140" t="s">
        <v>148</v>
      </c>
      <c r="HN140">
        <v>7.4029445893643298E-4</v>
      </c>
      <c r="HO140">
        <v>10874445</v>
      </c>
      <c r="HP140">
        <v>928</v>
      </c>
      <c r="HR140" t="s">
        <v>145</v>
      </c>
      <c r="HS140">
        <v>7.42493228354241E-4</v>
      </c>
      <c r="HT140">
        <v>15234880</v>
      </c>
      <c r="HU140">
        <v>1259</v>
      </c>
      <c r="HW140" t="s">
        <v>144</v>
      </c>
      <c r="HX140">
        <v>7.2633996945558395E-4</v>
      </c>
      <c r="HY140">
        <v>8839317</v>
      </c>
      <c r="HZ140">
        <v>860</v>
      </c>
      <c r="IB140" t="s">
        <v>144</v>
      </c>
      <c r="IC140">
        <v>7.2665463004366803E-4</v>
      </c>
      <c r="ID140">
        <v>9507271</v>
      </c>
      <c r="IE140">
        <v>1007</v>
      </c>
      <c r="IG140" t="s">
        <v>144</v>
      </c>
      <c r="IH140">
        <v>7.3227879367755103E-4</v>
      </c>
      <c r="II140">
        <v>7608297</v>
      </c>
      <c r="IJ140">
        <v>823</v>
      </c>
      <c r="IL140" t="s">
        <v>144</v>
      </c>
      <c r="IM140">
        <v>7.3009668007840804E-4</v>
      </c>
      <c r="IN140">
        <v>7129127</v>
      </c>
      <c r="IO140">
        <v>810</v>
      </c>
      <c r="IQ140" t="s">
        <v>144</v>
      </c>
      <c r="IR140">
        <v>7.3433911516707301E-4</v>
      </c>
      <c r="IS140">
        <v>10495381</v>
      </c>
      <c r="IT140">
        <v>964</v>
      </c>
      <c r="IV140" t="s">
        <v>144</v>
      </c>
      <c r="IW140">
        <v>7.2437987423624995E-4</v>
      </c>
      <c r="IX140">
        <v>7006726</v>
      </c>
      <c r="IY140">
        <v>808</v>
      </c>
      <c r="JA140" t="s">
        <v>144</v>
      </c>
      <c r="JB140">
        <v>7.2550781280087296E-4</v>
      </c>
      <c r="JC140">
        <v>7142922</v>
      </c>
      <c r="JD140">
        <v>816</v>
      </c>
      <c r="JF140" t="s">
        <v>310</v>
      </c>
      <c r="JG140">
        <v>6.1581553245254397E-3</v>
      </c>
      <c r="JH140">
        <v>62410672</v>
      </c>
      <c r="JI140">
        <v>2086</v>
      </c>
      <c r="JK140" t="s">
        <v>310</v>
      </c>
      <c r="JL140">
        <v>6.3429975200150002E-3</v>
      </c>
      <c r="JM140">
        <v>60200363</v>
      </c>
      <c r="JN140">
        <v>2081</v>
      </c>
      <c r="JP140" t="s">
        <v>310</v>
      </c>
      <c r="JQ140">
        <v>6.5092514194591E-3</v>
      </c>
      <c r="JR140">
        <v>60145000</v>
      </c>
      <c r="JS140">
        <v>2227</v>
      </c>
      <c r="JU140" t="s">
        <v>310</v>
      </c>
      <c r="JV140">
        <v>6.7502124444044501E-3</v>
      </c>
      <c r="JW140">
        <v>59356368</v>
      </c>
      <c r="JX140">
        <v>2270</v>
      </c>
      <c r="JZ140" t="s">
        <v>310</v>
      </c>
      <c r="KA140">
        <v>8.4194753428182296E-3</v>
      </c>
      <c r="KB140">
        <v>54044474</v>
      </c>
      <c r="KC140">
        <v>2056</v>
      </c>
      <c r="KE140" t="s">
        <v>143</v>
      </c>
      <c r="KF140">
        <v>7.099237454263E-4</v>
      </c>
      <c r="KG140">
        <v>303817</v>
      </c>
      <c r="KH140">
        <v>119</v>
      </c>
      <c r="KJ140" t="s">
        <v>143</v>
      </c>
      <c r="KK140">
        <v>7.0992325506235101E-4</v>
      </c>
      <c r="KL140">
        <v>340758</v>
      </c>
      <c r="KM140">
        <v>115</v>
      </c>
      <c r="KO140" t="s">
        <v>143</v>
      </c>
      <c r="KP140">
        <v>7.1275837491090502E-4</v>
      </c>
      <c r="KQ140">
        <v>0</v>
      </c>
      <c r="KR140">
        <v>0</v>
      </c>
      <c r="KT140" t="s">
        <v>143</v>
      </c>
      <c r="KU140">
        <v>7.1275837491090502E-4</v>
      </c>
      <c r="KV140">
        <v>0</v>
      </c>
      <c r="KW140">
        <v>0</v>
      </c>
    </row>
    <row r="141" spans="1:309" x14ac:dyDescent="0.25">
      <c r="A141" t="s">
        <v>242</v>
      </c>
      <c r="B141">
        <v>2.99414480013249E-3</v>
      </c>
      <c r="C141">
        <v>7586078</v>
      </c>
      <c r="D141">
        <v>1623</v>
      </c>
      <c r="F141" t="s">
        <v>85</v>
      </c>
      <c r="G141">
        <v>7.9684892396181305E-4</v>
      </c>
      <c r="H141">
        <v>2919496</v>
      </c>
      <c r="I141">
        <v>772</v>
      </c>
      <c r="K141" t="s">
        <v>85</v>
      </c>
      <c r="L141">
        <v>8.0011548830741101E-4</v>
      </c>
      <c r="M141">
        <v>2778220</v>
      </c>
      <c r="N141">
        <v>794</v>
      </c>
      <c r="P141" t="s">
        <v>242</v>
      </c>
      <c r="Q141">
        <v>2.7447273116994399E-3</v>
      </c>
      <c r="R141">
        <v>7336972</v>
      </c>
      <c r="S141">
        <v>1635</v>
      </c>
      <c r="U141" t="s">
        <v>242</v>
      </c>
      <c r="V141">
        <v>2.81552050294144E-3</v>
      </c>
      <c r="W141">
        <v>7755540</v>
      </c>
      <c r="X141">
        <v>1730</v>
      </c>
      <c r="Z141" t="s">
        <v>242</v>
      </c>
      <c r="AA141">
        <v>2.5487219409257599E-3</v>
      </c>
      <c r="AB141">
        <v>7708570</v>
      </c>
      <c r="AC141">
        <v>1763</v>
      </c>
      <c r="AE141" t="s">
        <v>164</v>
      </c>
      <c r="AF141">
        <v>2.3622818261739499E-3</v>
      </c>
      <c r="AG141">
        <v>7911168</v>
      </c>
      <c r="AH141">
        <v>1748</v>
      </c>
      <c r="AJ141" t="s">
        <v>164</v>
      </c>
      <c r="AK141">
        <v>2.45617763883569E-3</v>
      </c>
      <c r="AL141">
        <v>7963425</v>
      </c>
      <c r="AM141">
        <v>1669</v>
      </c>
      <c r="AO141" t="s">
        <v>164</v>
      </c>
      <c r="AP141">
        <v>3.1456606344104302E-3</v>
      </c>
      <c r="AQ141">
        <v>13300917</v>
      </c>
      <c r="AR141">
        <v>1661</v>
      </c>
      <c r="AT141" t="s">
        <v>161</v>
      </c>
      <c r="AU141">
        <v>7.4607647823301301E-4</v>
      </c>
      <c r="AV141">
        <v>3004514</v>
      </c>
      <c r="AW141">
        <v>361</v>
      </c>
      <c r="AY141" t="s">
        <v>161</v>
      </c>
      <c r="AZ141">
        <v>7.44150863691594E-4</v>
      </c>
      <c r="BA141">
        <v>875371</v>
      </c>
      <c r="BB141">
        <v>180</v>
      </c>
      <c r="BD141" t="s">
        <v>161</v>
      </c>
      <c r="BE141">
        <v>7.4413957762623005E-4</v>
      </c>
      <c r="BF141">
        <v>1054786</v>
      </c>
      <c r="BG141">
        <v>181</v>
      </c>
      <c r="BI141" t="s">
        <v>161</v>
      </c>
      <c r="BJ141">
        <v>7.37919143280489E-4</v>
      </c>
      <c r="BK141">
        <v>1037001</v>
      </c>
      <c r="BL141">
        <v>179</v>
      </c>
      <c r="BN141" t="s">
        <v>156</v>
      </c>
      <c r="BO141">
        <v>7.4367627416463801E-4</v>
      </c>
      <c r="BP141">
        <v>7224700</v>
      </c>
      <c r="BQ141">
        <v>1278</v>
      </c>
      <c r="BS141" t="s">
        <v>157</v>
      </c>
      <c r="BT141">
        <v>1.0845935851546301E-3</v>
      </c>
      <c r="BU141">
        <v>11423459</v>
      </c>
      <c r="BV141">
        <v>1824</v>
      </c>
      <c r="BX141" t="s">
        <v>157</v>
      </c>
      <c r="BY141">
        <v>1.0810505590412101E-3</v>
      </c>
      <c r="BZ141">
        <v>12170853</v>
      </c>
      <c r="CA141">
        <v>1813</v>
      </c>
      <c r="CC141" t="s">
        <v>157</v>
      </c>
      <c r="CD141">
        <v>1.0678259614627999E-3</v>
      </c>
      <c r="CE141">
        <v>12316230</v>
      </c>
      <c r="CF141">
        <v>1841</v>
      </c>
      <c r="CH141" t="s">
        <v>157</v>
      </c>
      <c r="CI141">
        <v>1.05327286716612E-3</v>
      </c>
      <c r="CJ141">
        <v>13009181</v>
      </c>
      <c r="CK141">
        <v>1834</v>
      </c>
      <c r="CM141" t="s">
        <v>157</v>
      </c>
      <c r="CN141">
        <v>1.0300419160374399E-3</v>
      </c>
      <c r="CO141">
        <v>14157736</v>
      </c>
      <c r="CP141">
        <v>1825</v>
      </c>
      <c r="CR141" t="s">
        <v>157</v>
      </c>
      <c r="CS141">
        <v>1.0261844117420099E-3</v>
      </c>
      <c r="CT141">
        <v>14189055</v>
      </c>
      <c r="CU141">
        <v>1821</v>
      </c>
      <c r="CW141" t="s">
        <v>157</v>
      </c>
      <c r="CX141">
        <v>1.0059269820335401E-3</v>
      </c>
      <c r="CY141">
        <v>14671159</v>
      </c>
      <c r="CZ141">
        <v>1827</v>
      </c>
      <c r="DB141" t="s">
        <v>157</v>
      </c>
      <c r="DC141">
        <v>9.7156639872598895E-4</v>
      </c>
      <c r="DD141">
        <v>16333597</v>
      </c>
      <c r="DE141">
        <v>1834</v>
      </c>
      <c r="DG141" t="s">
        <v>157</v>
      </c>
      <c r="DH141">
        <v>9.7963430663333402E-4</v>
      </c>
      <c r="DI141">
        <v>15987878</v>
      </c>
      <c r="DJ141">
        <v>1750</v>
      </c>
      <c r="DL141" t="s">
        <v>155</v>
      </c>
      <c r="DM141">
        <v>8.2354298182891897E-4</v>
      </c>
      <c r="DN141">
        <v>9920348</v>
      </c>
      <c r="DO141">
        <v>976</v>
      </c>
      <c r="DQ141" t="s">
        <v>157</v>
      </c>
      <c r="DR141">
        <v>9.6861854353444605E-4</v>
      </c>
      <c r="DS141">
        <v>17707356</v>
      </c>
      <c r="DT141">
        <v>1904</v>
      </c>
      <c r="DV141" t="s">
        <v>156</v>
      </c>
      <c r="DW141">
        <v>7.4463704586738696E-4</v>
      </c>
      <c r="DX141">
        <v>9537360</v>
      </c>
      <c r="DY141">
        <v>929</v>
      </c>
      <c r="EA141" t="s">
        <v>156</v>
      </c>
      <c r="EB141">
        <v>7.3737954394951599E-4</v>
      </c>
      <c r="EC141">
        <v>10035299</v>
      </c>
      <c r="ED141">
        <v>696</v>
      </c>
      <c r="EF141" t="s">
        <v>156</v>
      </c>
      <c r="EG141">
        <v>7.3686141490707203E-4</v>
      </c>
      <c r="EH141">
        <v>10898375</v>
      </c>
      <c r="EI141">
        <v>834</v>
      </c>
      <c r="EK141" t="s">
        <v>156</v>
      </c>
      <c r="EL141">
        <v>7.3647526274824699E-4</v>
      </c>
      <c r="EM141">
        <v>11345946</v>
      </c>
      <c r="EN141">
        <v>826</v>
      </c>
      <c r="EP141" t="s">
        <v>156</v>
      </c>
      <c r="EQ141">
        <v>7.3272554261432298E-4</v>
      </c>
      <c r="ER141">
        <v>8275572</v>
      </c>
      <c r="ES141">
        <v>523</v>
      </c>
      <c r="EU141" t="s">
        <v>155</v>
      </c>
      <c r="EV141">
        <v>8.1981549373047696E-4</v>
      </c>
      <c r="EW141">
        <v>12583594</v>
      </c>
      <c r="EX141">
        <v>898</v>
      </c>
      <c r="EZ141" t="s">
        <v>155</v>
      </c>
      <c r="FA141">
        <v>8.2020646359517004E-4</v>
      </c>
      <c r="FB141">
        <v>13043979</v>
      </c>
      <c r="FC141">
        <v>884</v>
      </c>
      <c r="FE141" t="s">
        <v>155</v>
      </c>
      <c r="FF141">
        <v>8.2893191503336005E-4</v>
      </c>
      <c r="FG141">
        <v>13646964</v>
      </c>
      <c r="FH141">
        <v>871</v>
      </c>
      <c r="FJ141" t="s">
        <v>155</v>
      </c>
      <c r="FK141">
        <v>8.3832830626158603E-4</v>
      </c>
      <c r="FL141">
        <v>14716610</v>
      </c>
      <c r="FM141">
        <v>1012</v>
      </c>
      <c r="FO141" t="s">
        <v>153</v>
      </c>
      <c r="FP141">
        <v>7.2614096290303E-4</v>
      </c>
      <c r="FQ141">
        <v>9039208</v>
      </c>
      <c r="FR141">
        <v>499</v>
      </c>
      <c r="FT141" t="s">
        <v>152</v>
      </c>
      <c r="FU141">
        <v>7.4970064353480895E-4</v>
      </c>
      <c r="FV141">
        <v>15201943</v>
      </c>
      <c r="FW141">
        <v>791</v>
      </c>
      <c r="FY141" t="s">
        <v>152</v>
      </c>
      <c r="FZ141">
        <v>7.5515961822953304E-4</v>
      </c>
      <c r="GA141">
        <v>15987240</v>
      </c>
      <c r="GB141">
        <v>778</v>
      </c>
      <c r="GD141" t="s">
        <v>152</v>
      </c>
      <c r="GE141">
        <v>7.6397561183552903E-4</v>
      </c>
      <c r="GF141">
        <v>14490517</v>
      </c>
      <c r="GG141">
        <v>773</v>
      </c>
      <c r="GI141" t="s">
        <v>151</v>
      </c>
      <c r="GJ141">
        <v>7.3131327378872003E-4</v>
      </c>
      <c r="GK141">
        <v>14412808</v>
      </c>
      <c r="GL141">
        <v>1098</v>
      </c>
      <c r="GN141" t="s">
        <v>151</v>
      </c>
      <c r="GO141">
        <v>7.2825479836691697E-4</v>
      </c>
      <c r="GP141">
        <v>13022704</v>
      </c>
      <c r="GQ141">
        <v>1081</v>
      </c>
      <c r="GS141" t="s">
        <v>149</v>
      </c>
      <c r="GT141">
        <v>1.53440378091128E-3</v>
      </c>
      <c r="GU141">
        <v>23210786</v>
      </c>
      <c r="GV141">
        <v>1820</v>
      </c>
      <c r="GX141" t="s">
        <v>149</v>
      </c>
      <c r="GY141">
        <v>1.5518704761512401E-3</v>
      </c>
      <c r="GZ141">
        <v>22787106</v>
      </c>
      <c r="HA141">
        <v>1927</v>
      </c>
      <c r="HC141" t="s">
        <v>149</v>
      </c>
      <c r="HD141">
        <v>1.55760345391127E-3</v>
      </c>
      <c r="HE141">
        <v>22527379</v>
      </c>
      <c r="HF141">
        <v>1881</v>
      </c>
      <c r="HH141" t="s">
        <v>149</v>
      </c>
      <c r="HI141">
        <v>1.6270014820545301E-3</v>
      </c>
      <c r="HJ141">
        <v>21350406</v>
      </c>
      <c r="HK141">
        <v>1826</v>
      </c>
      <c r="HM141" t="s">
        <v>149</v>
      </c>
      <c r="HN141">
        <v>1.5759399227249201E-3</v>
      </c>
      <c r="HO141">
        <v>22603471</v>
      </c>
      <c r="HP141">
        <v>1838</v>
      </c>
      <c r="HR141" t="s">
        <v>147</v>
      </c>
      <c r="HS141">
        <v>2.7800200968000201E-3</v>
      </c>
      <c r="HT141">
        <v>33210547</v>
      </c>
      <c r="HU141">
        <v>2007</v>
      </c>
      <c r="HW141" t="s">
        <v>145</v>
      </c>
      <c r="HX141">
        <v>7.3286633132445397E-4</v>
      </c>
      <c r="HY141">
        <v>14892475</v>
      </c>
      <c r="HZ141">
        <v>1287</v>
      </c>
      <c r="IB141" t="s">
        <v>145</v>
      </c>
      <c r="IC141">
        <v>7.3274900519162804E-4</v>
      </c>
      <c r="ID141">
        <v>15236805</v>
      </c>
      <c r="IE141">
        <v>1296</v>
      </c>
      <c r="IG141" t="s">
        <v>145</v>
      </c>
      <c r="IH141">
        <v>7.3780846254858001E-4</v>
      </c>
      <c r="II141">
        <v>13154071</v>
      </c>
      <c r="IJ141">
        <v>1114</v>
      </c>
      <c r="IL141" t="s">
        <v>145</v>
      </c>
      <c r="IM141">
        <v>7.3712104740859797E-4</v>
      </c>
      <c r="IN141">
        <v>16339350</v>
      </c>
      <c r="IO141">
        <v>1241</v>
      </c>
      <c r="IQ141" t="s">
        <v>145</v>
      </c>
      <c r="IR141">
        <v>7.3855330654164697E-4</v>
      </c>
      <c r="IS141">
        <v>12827530</v>
      </c>
      <c r="IT141">
        <v>1107</v>
      </c>
      <c r="IV141" t="s">
        <v>145</v>
      </c>
      <c r="IW141">
        <v>7.3023157286774404E-4</v>
      </c>
      <c r="IX141">
        <v>13104679</v>
      </c>
      <c r="IY141">
        <v>1220</v>
      </c>
      <c r="JA141" t="s">
        <v>145</v>
      </c>
      <c r="JB141">
        <v>7.3109252695349302E-4</v>
      </c>
      <c r="JC141">
        <v>13455727</v>
      </c>
      <c r="JD141">
        <v>1229</v>
      </c>
      <c r="JF141" t="s">
        <v>144</v>
      </c>
      <c r="JG141">
        <v>7.2572273205669601E-4</v>
      </c>
      <c r="JH141">
        <v>7672361</v>
      </c>
      <c r="JI141">
        <v>1083</v>
      </c>
      <c r="JK141" t="s">
        <v>144</v>
      </c>
      <c r="JL141">
        <v>7.2854089462367295E-4</v>
      </c>
      <c r="JM141">
        <v>6801496</v>
      </c>
      <c r="JN141">
        <v>818</v>
      </c>
      <c r="JP141" t="s">
        <v>144</v>
      </c>
      <c r="JQ141">
        <v>7.2277013194027898E-4</v>
      </c>
      <c r="JR141">
        <v>6007617</v>
      </c>
      <c r="JS141">
        <v>831</v>
      </c>
      <c r="JU141" t="s">
        <v>144</v>
      </c>
      <c r="JV141">
        <v>7.2232789328004101E-4</v>
      </c>
      <c r="JW141">
        <v>6125590</v>
      </c>
      <c r="JX141">
        <v>833</v>
      </c>
      <c r="JZ141" t="s">
        <v>144</v>
      </c>
      <c r="KA141">
        <v>7.1961596525598099E-4</v>
      </c>
      <c r="KB141">
        <v>6269406</v>
      </c>
      <c r="KC141">
        <v>837</v>
      </c>
      <c r="KE141" t="s">
        <v>310</v>
      </c>
      <c r="KF141">
        <v>6.5357911603236597E-3</v>
      </c>
      <c r="KG141">
        <v>63085917</v>
      </c>
      <c r="KH141">
        <v>2190</v>
      </c>
      <c r="KJ141" t="s">
        <v>310</v>
      </c>
      <c r="KK141">
        <v>6.6388904235636396E-3</v>
      </c>
      <c r="KL141">
        <v>66026462</v>
      </c>
      <c r="KM141">
        <v>2252</v>
      </c>
      <c r="KO141" t="s">
        <v>310</v>
      </c>
      <c r="KP141">
        <v>6.8940413929770598E-3</v>
      </c>
      <c r="KQ141">
        <v>63570753</v>
      </c>
      <c r="KR141">
        <v>2128</v>
      </c>
      <c r="KT141" t="s">
        <v>310</v>
      </c>
      <c r="KU141">
        <v>7.3318567516365398E-3</v>
      </c>
      <c r="KV141">
        <v>59445634</v>
      </c>
      <c r="KW141">
        <v>2168</v>
      </c>
    </row>
    <row r="142" spans="1:309" x14ac:dyDescent="0.25">
      <c r="A142" t="s">
        <v>165</v>
      </c>
      <c r="B142">
        <v>7.6426286354806404E-4</v>
      </c>
      <c r="C142">
        <v>3094519</v>
      </c>
      <c r="D142">
        <v>797</v>
      </c>
      <c r="F142" t="s">
        <v>86</v>
      </c>
      <c r="G142">
        <v>7.4809276130189198E-4</v>
      </c>
      <c r="H142">
        <v>658717</v>
      </c>
      <c r="I142">
        <v>180</v>
      </c>
      <c r="K142" t="s">
        <v>86</v>
      </c>
      <c r="L142">
        <v>7.4791757408685701E-4</v>
      </c>
      <c r="M142">
        <v>633251</v>
      </c>
      <c r="N142">
        <v>179</v>
      </c>
      <c r="P142" t="s">
        <v>165</v>
      </c>
      <c r="Q142">
        <v>7.6522156531710699E-4</v>
      </c>
      <c r="R142">
        <v>3038830</v>
      </c>
      <c r="S142">
        <v>790</v>
      </c>
      <c r="U142" t="s">
        <v>165</v>
      </c>
      <c r="V142">
        <v>7.6166406986678196E-4</v>
      </c>
      <c r="W142">
        <v>2664081</v>
      </c>
      <c r="X142">
        <v>643</v>
      </c>
      <c r="Z142" t="s">
        <v>165</v>
      </c>
      <c r="AA142">
        <v>7.5451601622031599E-4</v>
      </c>
      <c r="AB142">
        <v>2725689</v>
      </c>
      <c r="AC142">
        <v>650</v>
      </c>
      <c r="AE142" t="s">
        <v>165</v>
      </c>
      <c r="AF142">
        <v>7.6059675661872502E-4</v>
      </c>
      <c r="AG142">
        <v>2926926</v>
      </c>
      <c r="AH142">
        <v>648</v>
      </c>
      <c r="AJ142" t="s">
        <v>165</v>
      </c>
      <c r="AK142">
        <v>7.7469158813961696E-4</v>
      </c>
      <c r="AL142">
        <v>3460536</v>
      </c>
      <c r="AM142">
        <v>795</v>
      </c>
      <c r="AO142" t="s">
        <v>165</v>
      </c>
      <c r="AP142">
        <v>7.6693621317292697E-4</v>
      </c>
      <c r="AQ142">
        <v>3532006</v>
      </c>
      <c r="AR142">
        <v>504</v>
      </c>
      <c r="AT142" t="s">
        <v>162</v>
      </c>
      <c r="AU142">
        <v>5.7070845714863603E-3</v>
      </c>
      <c r="AV142">
        <v>17448642</v>
      </c>
      <c r="AW142">
        <v>1839</v>
      </c>
      <c r="AY142" t="s">
        <v>162</v>
      </c>
      <c r="AZ142">
        <v>6.5315979491428998E-3</v>
      </c>
      <c r="BA142">
        <v>18686710</v>
      </c>
      <c r="BB142">
        <v>1849</v>
      </c>
      <c r="BD142" t="s">
        <v>162</v>
      </c>
      <c r="BE142">
        <v>6.2385233942846103E-3</v>
      </c>
      <c r="BF142">
        <v>19932292</v>
      </c>
      <c r="BG142">
        <v>1875</v>
      </c>
      <c r="BI142" t="s">
        <v>162</v>
      </c>
      <c r="BJ142">
        <v>6.3321789774539797E-3</v>
      </c>
      <c r="BK142">
        <v>19980153</v>
      </c>
      <c r="BL142">
        <v>1865</v>
      </c>
      <c r="BN142" t="s">
        <v>157</v>
      </c>
      <c r="BO142">
        <v>1.1186610948573301E-3</v>
      </c>
      <c r="BP142">
        <v>10622266</v>
      </c>
      <c r="BQ142">
        <v>1754</v>
      </c>
      <c r="BS142" t="s">
        <v>158</v>
      </c>
      <c r="BT142">
        <v>7.3358480294526498E-4</v>
      </c>
      <c r="BU142">
        <v>344309</v>
      </c>
      <c r="BV142">
        <v>137</v>
      </c>
      <c r="BX142" t="s">
        <v>158</v>
      </c>
      <c r="BY142">
        <v>7.26988925800365E-4</v>
      </c>
      <c r="BZ142">
        <v>367657</v>
      </c>
      <c r="CA142">
        <v>139</v>
      </c>
      <c r="CC142" t="s">
        <v>158</v>
      </c>
      <c r="CD142">
        <v>7.3051464207281303E-4</v>
      </c>
      <c r="CE142">
        <v>374689</v>
      </c>
      <c r="CF142">
        <v>140</v>
      </c>
      <c r="CH142" t="s">
        <v>158</v>
      </c>
      <c r="CI142">
        <v>7.2935603749452703E-4</v>
      </c>
      <c r="CJ142">
        <v>408927</v>
      </c>
      <c r="CK142">
        <v>142</v>
      </c>
      <c r="CM142" t="s">
        <v>158</v>
      </c>
      <c r="CN142">
        <v>7.2957198443579702E-4</v>
      </c>
      <c r="CO142">
        <v>0</v>
      </c>
      <c r="CP142">
        <v>0</v>
      </c>
      <c r="CR142" t="s">
        <v>158</v>
      </c>
      <c r="CS142">
        <v>7.3260073260073195E-4</v>
      </c>
      <c r="CT142">
        <v>0</v>
      </c>
      <c r="CU142">
        <v>0</v>
      </c>
      <c r="CW142" t="s">
        <v>158</v>
      </c>
      <c r="CX142">
        <v>7.3260073260073195E-4</v>
      </c>
      <c r="CY142">
        <v>0</v>
      </c>
      <c r="CZ142">
        <v>0</v>
      </c>
      <c r="DB142" t="s">
        <v>158</v>
      </c>
      <c r="DC142">
        <v>7.3260073260073195E-4</v>
      </c>
      <c r="DD142">
        <v>0</v>
      </c>
      <c r="DE142">
        <v>0</v>
      </c>
      <c r="DG142" t="s">
        <v>158</v>
      </c>
      <c r="DH142">
        <v>7.3206442166910701E-4</v>
      </c>
      <c r="DI142">
        <v>0</v>
      </c>
      <c r="DJ142">
        <v>0</v>
      </c>
      <c r="DL142" t="s">
        <v>156</v>
      </c>
      <c r="DM142">
        <v>7.2462710021767296E-4</v>
      </c>
      <c r="DN142">
        <v>7761803</v>
      </c>
      <c r="DO142">
        <v>638</v>
      </c>
      <c r="DQ142" t="s">
        <v>158</v>
      </c>
      <c r="DR142">
        <v>7.3260073260073195E-4</v>
      </c>
      <c r="DS142">
        <v>0</v>
      </c>
      <c r="DT142">
        <v>0</v>
      </c>
      <c r="DV142" t="s">
        <v>157</v>
      </c>
      <c r="DW142">
        <v>9.8243702637025002E-4</v>
      </c>
      <c r="DX142">
        <v>17345925</v>
      </c>
      <c r="DY142">
        <v>1930</v>
      </c>
      <c r="EA142" t="s">
        <v>157</v>
      </c>
      <c r="EB142">
        <v>9.922150454145641E-4</v>
      </c>
      <c r="EC142">
        <v>19153064</v>
      </c>
      <c r="ED142">
        <v>1942</v>
      </c>
      <c r="EF142" t="s">
        <v>157</v>
      </c>
      <c r="EG142">
        <v>9.8556791388752893E-4</v>
      </c>
      <c r="EH142">
        <v>20148697</v>
      </c>
      <c r="EI142">
        <v>1958</v>
      </c>
      <c r="EK142" t="s">
        <v>157</v>
      </c>
      <c r="EL142">
        <v>9.9722413398613502E-4</v>
      </c>
      <c r="EM142">
        <v>20953609</v>
      </c>
      <c r="EN142">
        <v>1955</v>
      </c>
      <c r="EP142" t="s">
        <v>157</v>
      </c>
      <c r="EQ142">
        <v>1.1364802091044801E-3</v>
      </c>
      <c r="ER142">
        <v>22806759</v>
      </c>
      <c r="ES142">
        <v>1981</v>
      </c>
      <c r="EU142" t="s">
        <v>156</v>
      </c>
      <c r="EV142">
        <v>7.3729629879965995E-4</v>
      </c>
      <c r="EW142">
        <v>10371307</v>
      </c>
      <c r="EX142">
        <v>675</v>
      </c>
      <c r="EZ142" t="s">
        <v>156</v>
      </c>
      <c r="FA142">
        <v>7.3559601801056801E-4</v>
      </c>
      <c r="FB142">
        <v>8665039</v>
      </c>
      <c r="FC142">
        <v>512</v>
      </c>
      <c r="FE142" t="s">
        <v>156</v>
      </c>
      <c r="FF142">
        <v>7.4336668303385796E-4</v>
      </c>
      <c r="FG142">
        <v>9009919</v>
      </c>
      <c r="FH142">
        <v>522</v>
      </c>
      <c r="FJ142" t="s">
        <v>156</v>
      </c>
      <c r="FK142">
        <v>7.6874120915807105E-4</v>
      </c>
      <c r="FL142">
        <v>8371344</v>
      </c>
      <c r="FM142">
        <v>362</v>
      </c>
      <c r="FO142" t="s">
        <v>154</v>
      </c>
      <c r="FP142">
        <v>7.3638411957833397E-4</v>
      </c>
      <c r="FQ142">
        <v>16192488</v>
      </c>
      <c r="FR142">
        <v>777</v>
      </c>
      <c r="FT142" t="s">
        <v>153</v>
      </c>
      <c r="FU142">
        <v>7.1726365854160297E-4</v>
      </c>
      <c r="FV142">
        <v>6337785</v>
      </c>
      <c r="FW142">
        <v>332</v>
      </c>
      <c r="FY142" t="s">
        <v>153</v>
      </c>
      <c r="FZ142">
        <v>7.2311991932956E-4</v>
      </c>
      <c r="GA142">
        <v>4174401</v>
      </c>
      <c r="GB142">
        <v>161</v>
      </c>
      <c r="GD142" t="s">
        <v>153</v>
      </c>
      <c r="GE142">
        <v>7.2907021443992302E-4</v>
      </c>
      <c r="GF142">
        <v>3531105</v>
      </c>
      <c r="GG142">
        <v>159</v>
      </c>
      <c r="GI142" t="s">
        <v>152</v>
      </c>
      <c r="GJ142">
        <v>7.5875508502470902E-4</v>
      </c>
      <c r="GK142">
        <v>13883985</v>
      </c>
      <c r="GL142">
        <v>776</v>
      </c>
      <c r="GN142" t="s">
        <v>152</v>
      </c>
      <c r="GO142">
        <v>7.53306396579225E-4</v>
      </c>
      <c r="GP142">
        <v>12111662</v>
      </c>
      <c r="GQ142">
        <v>673</v>
      </c>
      <c r="GS142" t="s">
        <v>150</v>
      </c>
      <c r="GT142">
        <v>7.2011521843494896E-4</v>
      </c>
      <c r="GU142">
        <v>0</v>
      </c>
      <c r="GV142">
        <v>0</v>
      </c>
      <c r="GX142" t="s">
        <v>150</v>
      </c>
      <c r="GY142">
        <v>7.2306579898770798E-4</v>
      </c>
      <c r="GZ142">
        <v>0</v>
      </c>
      <c r="HA142">
        <v>0</v>
      </c>
      <c r="HC142" t="s">
        <v>150</v>
      </c>
      <c r="HD142">
        <v>7.2604065827686299E-4</v>
      </c>
      <c r="HE142">
        <v>0</v>
      </c>
      <c r="HF142">
        <v>0</v>
      </c>
      <c r="HH142" t="s">
        <v>150</v>
      </c>
      <c r="HI142">
        <v>7.3206442166910701E-4</v>
      </c>
      <c r="HJ142">
        <v>0</v>
      </c>
      <c r="HK142">
        <v>0</v>
      </c>
      <c r="HM142" t="s">
        <v>150</v>
      </c>
      <c r="HN142">
        <v>7.3511394266111195E-4</v>
      </c>
      <c r="HO142">
        <v>0</v>
      </c>
      <c r="HP142">
        <v>0</v>
      </c>
      <c r="HR142" t="s">
        <v>148</v>
      </c>
      <c r="HS142">
        <v>7.3594556666355896E-4</v>
      </c>
      <c r="HT142">
        <v>10186395</v>
      </c>
      <c r="HU142">
        <v>920</v>
      </c>
      <c r="HW142" t="s">
        <v>147</v>
      </c>
      <c r="HX142">
        <v>2.8952034741620298E-3</v>
      </c>
      <c r="HY142">
        <v>35870140</v>
      </c>
      <c r="HZ142">
        <v>2077</v>
      </c>
      <c r="IB142" t="s">
        <v>147</v>
      </c>
      <c r="IC142">
        <v>3.0169832434986501E-3</v>
      </c>
      <c r="ID142">
        <v>37682147</v>
      </c>
      <c r="IE142">
        <v>2089</v>
      </c>
      <c r="IG142" t="s">
        <v>147</v>
      </c>
      <c r="IH142">
        <v>2.8466846590016002E-3</v>
      </c>
      <c r="II142">
        <v>35506525</v>
      </c>
      <c r="IJ142">
        <v>1996</v>
      </c>
      <c r="IL142" t="s">
        <v>147</v>
      </c>
      <c r="IM142">
        <v>3.0559610007302399E-3</v>
      </c>
      <c r="IN142">
        <v>34949067</v>
      </c>
      <c r="IO142">
        <v>1949</v>
      </c>
      <c r="IQ142" t="s">
        <v>147</v>
      </c>
      <c r="IR142">
        <v>2.9388670203466601E-3</v>
      </c>
      <c r="IS142">
        <v>35277768</v>
      </c>
      <c r="IT142">
        <v>1895</v>
      </c>
      <c r="IV142" t="s">
        <v>147</v>
      </c>
      <c r="IW142">
        <v>3.0270519543109998E-3</v>
      </c>
      <c r="IX142">
        <v>35437685</v>
      </c>
      <c r="IY142">
        <v>2009</v>
      </c>
      <c r="JA142" t="s">
        <v>147</v>
      </c>
      <c r="JB142">
        <v>3.2842297718671102E-3</v>
      </c>
      <c r="JC142">
        <v>36912120</v>
      </c>
      <c r="JD142">
        <v>2001</v>
      </c>
      <c r="JF142" t="s">
        <v>145</v>
      </c>
      <c r="JG142">
        <v>7.3113092832265299E-4</v>
      </c>
      <c r="JH142">
        <v>12967734</v>
      </c>
      <c r="JI142">
        <v>1242</v>
      </c>
      <c r="JK142" t="s">
        <v>145</v>
      </c>
      <c r="JL142">
        <v>7.3552514803976198E-4</v>
      </c>
      <c r="JM142">
        <v>14948756</v>
      </c>
      <c r="JN142">
        <v>1351</v>
      </c>
      <c r="JP142" t="s">
        <v>145</v>
      </c>
      <c r="JQ142">
        <v>7.3475680063825799E-4</v>
      </c>
      <c r="JR142">
        <v>12227585</v>
      </c>
      <c r="JS142">
        <v>1239</v>
      </c>
      <c r="JU142" t="s">
        <v>145</v>
      </c>
      <c r="JV142">
        <v>7.3445229802606598E-4</v>
      </c>
      <c r="JW142">
        <v>12209294</v>
      </c>
      <c r="JX142">
        <v>1119</v>
      </c>
      <c r="JZ142" t="s">
        <v>145</v>
      </c>
      <c r="KA142">
        <v>7.3084245295959604E-4</v>
      </c>
      <c r="KB142">
        <v>12511697</v>
      </c>
      <c r="KC142">
        <v>991</v>
      </c>
      <c r="KE142" t="s">
        <v>144</v>
      </c>
      <c r="KF142">
        <v>7.1095983604420299E-4</v>
      </c>
      <c r="KG142">
        <v>6423486</v>
      </c>
      <c r="KH142">
        <v>848</v>
      </c>
      <c r="KJ142" t="s">
        <v>144</v>
      </c>
      <c r="KK142">
        <v>7.1084485285223098E-4</v>
      </c>
      <c r="KL142">
        <v>6512261</v>
      </c>
      <c r="KM142">
        <v>841</v>
      </c>
      <c r="KO142" t="s">
        <v>144</v>
      </c>
      <c r="KP142">
        <v>7.1350490499759596E-4</v>
      </c>
      <c r="KQ142">
        <v>7193010</v>
      </c>
      <c r="KR142">
        <v>959</v>
      </c>
      <c r="KT142" t="s">
        <v>144</v>
      </c>
      <c r="KU142">
        <v>7.1347131823200002E-4</v>
      </c>
      <c r="KV142">
        <v>4393169</v>
      </c>
      <c r="KW142">
        <v>805</v>
      </c>
    </row>
    <row r="143" spans="1:309" x14ac:dyDescent="0.25">
      <c r="A143" t="s">
        <v>166</v>
      </c>
      <c r="B143">
        <v>3.8162874382828399E-3</v>
      </c>
      <c r="C143">
        <v>8124185</v>
      </c>
      <c r="D143">
        <v>1671</v>
      </c>
      <c r="F143" t="s">
        <v>91</v>
      </c>
      <c r="G143">
        <v>8.6787457785650899E-4</v>
      </c>
      <c r="H143">
        <v>4861369</v>
      </c>
      <c r="I143">
        <v>1462</v>
      </c>
      <c r="K143" t="s">
        <v>91</v>
      </c>
      <c r="L143">
        <v>8.84105177259777E-4</v>
      </c>
      <c r="M143">
        <v>4869220</v>
      </c>
      <c r="N143">
        <v>1535</v>
      </c>
      <c r="P143" t="s">
        <v>166</v>
      </c>
      <c r="Q143">
        <v>3.7315502814785199E-3</v>
      </c>
      <c r="R143">
        <v>8131312</v>
      </c>
      <c r="S143">
        <v>1670</v>
      </c>
      <c r="U143" t="s">
        <v>166</v>
      </c>
      <c r="V143">
        <v>3.41904399182101E-3</v>
      </c>
      <c r="W143">
        <v>8239257</v>
      </c>
      <c r="X143">
        <v>1766</v>
      </c>
      <c r="Z143" t="s">
        <v>166</v>
      </c>
      <c r="AA143">
        <v>3.2900084006571698E-3</v>
      </c>
      <c r="AB143">
        <v>8481229</v>
      </c>
      <c r="AC143">
        <v>1833</v>
      </c>
      <c r="AE143" t="s">
        <v>166</v>
      </c>
      <c r="AF143">
        <v>2.99774355240139E-3</v>
      </c>
      <c r="AG143">
        <v>8594995</v>
      </c>
      <c r="AH143">
        <v>1817</v>
      </c>
      <c r="AJ143" t="s">
        <v>166</v>
      </c>
      <c r="AK143">
        <v>2.8496590389888799E-3</v>
      </c>
      <c r="AL143">
        <v>8417615</v>
      </c>
      <c r="AM143">
        <v>1824</v>
      </c>
      <c r="AO143" t="s">
        <v>166</v>
      </c>
      <c r="AP143">
        <v>3.3751640985523901E-3</v>
      </c>
      <c r="AQ143">
        <v>13660911</v>
      </c>
      <c r="AR143">
        <v>1814</v>
      </c>
      <c r="AT143" t="s">
        <v>163</v>
      </c>
      <c r="AU143">
        <v>8.5768637656851397E-4</v>
      </c>
      <c r="AV143">
        <v>8527282</v>
      </c>
      <c r="AW143">
        <v>1495</v>
      </c>
      <c r="AY143" t="s">
        <v>163</v>
      </c>
      <c r="AZ143">
        <v>8.7264100668697905E-4</v>
      </c>
      <c r="BA143">
        <v>8494243</v>
      </c>
      <c r="BB143">
        <v>1508</v>
      </c>
      <c r="BD143" t="s">
        <v>163</v>
      </c>
      <c r="BE143">
        <v>8.6316739480023295E-4</v>
      </c>
      <c r="BF143">
        <v>9263009</v>
      </c>
      <c r="BG143">
        <v>1526</v>
      </c>
      <c r="BI143" t="s">
        <v>163</v>
      </c>
      <c r="BJ143">
        <v>8.5414406740266097E-4</v>
      </c>
      <c r="BK143">
        <v>9225141</v>
      </c>
      <c r="BL143">
        <v>1448</v>
      </c>
      <c r="BN143" t="s">
        <v>158</v>
      </c>
      <c r="BO143">
        <v>7.3260073260073195E-4</v>
      </c>
      <c r="BP143">
        <v>0</v>
      </c>
      <c r="BQ143">
        <v>0</v>
      </c>
      <c r="BS143" t="s">
        <v>159</v>
      </c>
      <c r="BT143">
        <v>7.4244885969374202E-4</v>
      </c>
      <c r="BU143">
        <v>8557035</v>
      </c>
      <c r="BV143">
        <v>1035</v>
      </c>
      <c r="BX143" t="s">
        <v>159</v>
      </c>
      <c r="BY143">
        <v>7.3401417179770297E-4</v>
      </c>
      <c r="BZ143">
        <v>7680041</v>
      </c>
      <c r="CA143">
        <v>886</v>
      </c>
      <c r="CC143" t="s">
        <v>159</v>
      </c>
      <c r="CD143">
        <v>7.3785046531934704E-4</v>
      </c>
      <c r="CE143">
        <v>9208843</v>
      </c>
      <c r="CF143">
        <v>1042</v>
      </c>
      <c r="CH143" t="s">
        <v>159</v>
      </c>
      <c r="CI143">
        <v>7.4199414617129496E-4</v>
      </c>
      <c r="CJ143">
        <v>10310747</v>
      </c>
      <c r="CK143">
        <v>1148</v>
      </c>
      <c r="CM143" t="s">
        <v>159</v>
      </c>
      <c r="CN143">
        <v>7.4096451021322203E-4</v>
      </c>
      <c r="CO143">
        <v>11322022</v>
      </c>
      <c r="CP143">
        <v>1149</v>
      </c>
      <c r="CR143" t="s">
        <v>159</v>
      </c>
      <c r="CS143">
        <v>7.4063135473692197E-4</v>
      </c>
      <c r="CT143">
        <v>11105015</v>
      </c>
      <c r="CU143">
        <v>1084</v>
      </c>
      <c r="CW143" t="s">
        <v>159</v>
      </c>
      <c r="CX143">
        <v>7.4050519531916701E-4</v>
      </c>
      <c r="CY143">
        <v>11559099</v>
      </c>
      <c r="CZ143">
        <v>1089</v>
      </c>
      <c r="DB143" t="s">
        <v>159</v>
      </c>
      <c r="DC143">
        <v>7.4042593100346796E-4</v>
      </c>
      <c r="DD143">
        <v>13577467</v>
      </c>
      <c r="DE143">
        <v>1232</v>
      </c>
      <c r="DG143" t="s">
        <v>159</v>
      </c>
      <c r="DH143">
        <v>7.3890467793866004E-4</v>
      </c>
      <c r="DI143">
        <v>13324966</v>
      </c>
      <c r="DJ143">
        <v>1126</v>
      </c>
      <c r="DL143" t="s">
        <v>157</v>
      </c>
      <c r="DM143">
        <v>9.5459983412027197E-4</v>
      </c>
      <c r="DN143">
        <v>17380085</v>
      </c>
      <c r="DO143">
        <v>1899</v>
      </c>
      <c r="DQ143" t="s">
        <v>159</v>
      </c>
      <c r="DR143">
        <v>7.4306748470474003E-4</v>
      </c>
      <c r="DS143">
        <v>14665781</v>
      </c>
      <c r="DT143">
        <v>1253</v>
      </c>
      <c r="DV143" t="s">
        <v>158</v>
      </c>
      <c r="DW143">
        <v>7.3873430189608398E-4</v>
      </c>
      <c r="DX143">
        <v>0</v>
      </c>
      <c r="DY143">
        <v>0</v>
      </c>
      <c r="EA143" t="s">
        <v>158</v>
      </c>
      <c r="EB143">
        <v>7.2957198443579702E-4</v>
      </c>
      <c r="EC143">
        <v>0</v>
      </c>
      <c r="ED143">
        <v>0</v>
      </c>
      <c r="EF143" t="s">
        <v>158</v>
      </c>
      <c r="EG143">
        <v>7.2656817631387705E-4</v>
      </c>
      <c r="EH143">
        <v>0</v>
      </c>
      <c r="EI143">
        <v>0</v>
      </c>
      <c r="EK143" t="s">
        <v>158</v>
      </c>
      <c r="EL143">
        <v>7.2656817631387705E-4</v>
      </c>
      <c r="EM143">
        <v>0</v>
      </c>
      <c r="EN143">
        <v>0</v>
      </c>
      <c r="EP143" t="s">
        <v>158</v>
      </c>
      <c r="EQ143">
        <v>7.2011521843494896E-4</v>
      </c>
      <c r="ER143">
        <v>0</v>
      </c>
      <c r="ES143">
        <v>0</v>
      </c>
      <c r="EU143" t="s">
        <v>157</v>
      </c>
      <c r="EV143">
        <v>1.1065963146000401E-3</v>
      </c>
      <c r="EW143">
        <v>25426150</v>
      </c>
      <c r="EX143">
        <v>1992</v>
      </c>
      <c r="EZ143" t="s">
        <v>157</v>
      </c>
      <c r="FA143">
        <v>1.1182280424820901E-3</v>
      </c>
      <c r="FB143">
        <v>26596646</v>
      </c>
      <c r="FC143">
        <v>1995</v>
      </c>
      <c r="FE143" t="s">
        <v>157</v>
      </c>
      <c r="FF143">
        <v>1.1165804136636099E-3</v>
      </c>
      <c r="FG143">
        <v>27358897</v>
      </c>
      <c r="FH143">
        <v>1934</v>
      </c>
      <c r="FJ143" t="s">
        <v>157</v>
      </c>
      <c r="FK143">
        <v>1.1062738037302901E-3</v>
      </c>
      <c r="FL143">
        <v>28530720</v>
      </c>
      <c r="FM143">
        <v>1968</v>
      </c>
      <c r="FO143" t="s">
        <v>155</v>
      </c>
      <c r="FP143">
        <v>8.5853981156348803E-4</v>
      </c>
      <c r="FQ143">
        <v>14988362</v>
      </c>
      <c r="FR143">
        <v>826</v>
      </c>
      <c r="FT143" t="s">
        <v>154</v>
      </c>
      <c r="FU143">
        <v>7.2812243697163205E-4</v>
      </c>
      <c r="FV143">
        <v>15902610</v>
      </c>
      <c r="FW143">
        <v>782</v>
      </c>
      <c r="FY143" t="s">
        <v>154</v>
      </c>
      <c r="FZ143">
        <v>7.3123418010800597E-4</v>
      </c>
      <c r="GA143">
        <v>12530263</v>
      </c>
      <c r="GB143">
        <v>755</v>
      </c>
      <c r="GD143" t="s">
        <v>154</v>
      </c>
      <c r="GE143">
        <v>7.3688109441110501E-4</v>
      </c>
      <c r="GF143">
        <v>18324732</v>
      </c>
      <c r="GG143">
        <v>1107</v>
      </c>
      <c r="GI143" t="s">
        <v>153</v>
      </c>
      <c r="GJ143">
        <v>7.2612960427637801E-4</v>
      </c>
      <c r="GK143">
        <v>3456624</v>
      </c>
      <c r="GL143">
        <v>163</v>
      </c>
      <c r="GN143" t="s">
        <v>153</v>
      </c>
      <c r="GO143">
        <v>7.2604065827686299E-4</v>
      </c>
      <c r="GP143">
        <v>0</v>
      </c>
      <c r="GQ143">
        <v>0</v>
      </c>
      <c r="GS143" t="s">
        <v>151</v>
      </c>
      <c r="GT143">
        <v>7.2243183824989403E-4</v>
      </c>
      <c r="GU143">
        <v>16093030</v>
      </c>
      <c r="GV143">
        <v>1355</v>
      </c>
      <c r="GX143" t="s">
        <v>151</v>
      </c>
      <c r="GY143">
        <v>7.2525634119716099E-4</v>
      </c>
      <c r="GZ143">
        <v>12864924</v>
      </c>
      <c r="HA143">
        <v>1207</v>
      </c>
      <c r="HC143" t="s">
        <v>151</v>
      </c>
      <c r="HD143">
        <v>7.2798784796387396E-4</v>
      </c>
      <c r="HE143">
        <v>12317956</v>
      </c>
      <c r="HF143">
        <v>1084</v>
      </c>
      <c r="HH143" t="s">
        <v>151</v>
      </c>
      <c r="HI143">
        <v>7.3413358378167197E-4</v>
      </c>
      <c r="HJ143">
        <v>8030639</v>
      </c>
      <c r="HK143">
        <v>919</v>
      </c>
      <c r="HM143" t="s">
        <v>151</v>
      </c>
      <c r="HN143">
        <v>7.3827469673843401E-4</v>
      </c>
      <c r="HO143">
        <v>8626770</v>
      </c>
      <c r="HP143">
        <v>933</v>
      </c>
      <c r="HR143" t="s">
        <v>149</v>
      </c>
      <c r="HS143">
        <v>1.64669462941627E-3</v>
      </c>
      <c r="HT143">
        <v>21817063</v>
      </c>
      <c r="HU143">
        <v>1810</v>
      </c>
      <c r="HW143" t="s">
        <v>148</v>
      </c>
      <c r="HX143">
        <v>7.26377488066291E-4</v>
      </c>
      <c r="HY143">
        <v>13845611</v>
      </c>
      <c r="HZ143">
        <v>1077</v>
      </c>
      <c r="IB143" t="s">
        <v>148</v>
      </c>
      <c r="IC143">
        <v>7.26487373503531E-4</v>
      </c>
      <c r="ID143">
        <v>14184018</v>
      </c>
      <c r="IE143">
        <v>1081</v>
      </c>
      <c r="IG143" t="s">
        <v>148</v>
      </c>
      <c r="IH143">
        <v>7.3114184188235098E-4</v>
      </c>
      <c r="II143">
        <v>12275034</v>
      </c>
      <c r="IJ143">
        <v>915</v>
      </c>
      <c r="IL143" t="s">
        <v>148</v>
      </c>
      <c r="IM143">
        <v>7.2887249277307298E-4</v>
      </c>
      <c r="IN143">
        <v>11430399</v>
      </c>
      <c r="IO143">
        <v>909</v>
      </c>
      <c r="IQ143" t="s">
        <v>148</v>
      </c>
      <c r="IR143">
        <v>7.31945084223045E-4</v>
      </c>
      <c r="IS143">
        <v>13362487</v>
      </c>
      <c r="IT143">
        <v>1058</v>
      </c>
      <c r="IV143" t="s">
        <v>148</v>
      </c>
      <c r="IW143">
        <v>7.2315701719144997E-4</v>
      </c>
      <c r="IX143">
        <v>12871028</v>
      </c>
      <c r="IY143">
        <v>1061</v>
      </c>
      <c r="JA143" t="s">
        <v>148</v>
      </c>
      <c r="JB143">
        <v>7.2263083742103295E-4</v>
      </c>
      <c r="JC143">
        <v>13193396</v>
      </c>
      <c r="JD143">
        <v>1064</v>
      </c>
      <c r="JF143" t="s">
        <v>147</v>
      </c>
      <c r="JG143">
        <v>3.3191172249242302E-3</v>
      </c>
      <c r="JH143">
        <v>36496487</v>
      </c>
      <c r="JI143">
        <v>2075</v>
      </c>
      <c r="JK143" t="s">
        <v>147</v>
      </c>
      <c r="JL143">
        <v>3.2388986603180698E-3</v>
      </c>
      <c r="JM143">
        <v>35272567</v>
      </c>
      <c r="JN143">
        <v>2182</v>
      </c>
      <c r="JP143" t="s">
        <v>147</v>
      </c>
      <c r="JQ143">
        <v>3.34188475847419E-3</v>
      </c>
      <c r="JR143">
        <v>36623645</v>
      </c>
      <c r="JS143">
        <v>2256</v>
      </c>
      <c r="JU143" t="s">
        <v>147</v>
      </c>
      <c r="JV143">
        <v>3.3307215970768802E-3</v>
      </c>
      <c r="JW143">
        <v>36158830</v>
      </c>
      <c r="JX143">
        <v>2174</v>
      </c>
      <c r="JZ143" t="s">
        <v>147</v>
      </c>
      <c r="KA143">
        <v>3.3655345818212499E-3</v>
      </c>
      <c r="KB143">
        <v>33172081</v>
      </c>
      <c r="KC143">
        <v>2146</v>
      </c>
      <c r="KE143" t="s">
        <v>145</v>
      </c>
      <c r="KF143">
        <v>7.3020514983358298E-4</v>
      </c>
      <c r="KG143">
        <v>16480614</v>
      </c>
      <c r="KH143">
        <v>1227</v>
      </c>
      <c r="KJ143" t="s">
        <v>145</v>
      </c>
      <c r="KK143">
        <v>7.3129857305495702E-4</v>
      </c>
      <c r="KL143">
        <v>16631292</v>
      </c>
      <c r="KM143">
        <v>1217</v>
      </c>
      <c r="KO143" t="s">
        <v>145</v>
      </c>
      <c r="KP143">
        <v>7.36824062311142E-4</v>
      </c>
      <c r="KQ143">
        <v>16159482</v>
      </c>
      <c r="KR143">
        <v>1204</v>
      </c>
      <c r="KT143" t="s">
        <v>145</v>
      </c>
      <c r="KU143">
        <v>7.3848306122146503E-4</v>
      </c>
      <c r="KV143">
        <v>15608122</v>
      </c>
      <c r="KW143">
        <v>1207</v>
      </c>
    </row>
    <row r="144" spans="1:309" x14ac:dyDescent="0.25">
      <c r="A144" t="s">
        <v>167</v>
      </c>
      <c r="B144">
        <v>7.6086660012046798E-4</v>
      </c>
      <c r="C144">
        <v>2364897</v>
      </c>
      <c r="D144">
        <v>491</v>
      </c>
      <c r="F144" t="s">
        <v>93</v>
      </c>
      <c r="G144">
        <v>7.8233436518956704E-4</v>
      </c>
      <c r="H144">
        <v>2269748</v>
      </c>
      <c r="I144">
        <v>479</v>
      </c>
      <c r="K144" t="s">
        <v>93</v>
      </c>
      <c r="L144">
        <v>7.93009058522845E-4</v>
      </c>
      <c r="M144">
        <v>3002321</v>
      </c>
      <c r="N144">
        <v>796</v>
      </c>
      <c r="P144" t="s">
        <v>167</v>
      </c>
      <c r="Q144">
        <v>7.6414432137698505E-4</v>
      </c>
      <c r="R144">
        <v>2360276</v>
      </c>
      <c r="S144">
        <v>492</v>
      </c>
      <c r="U144" t="s">
        <v>167</v>
      </c>
      <c r="V144">
        <v>7.5742419858560296E-4</v>
      </c>
      <c r="W144">
        <v>2316027</v>
      </c>
      <c r="X144">
        <v>498</v>
      </c>
      <c r="Z144" t="s">
        <v>167</v>
      </c>
      <c r="AA144">
        <v>7.5047000148157803E-4</v>
      </c>
      <c r="AB144">
        <v>1991472</v>
      </c>
      <c r="AC144">
        <v>353</v>
      </c>
      <c r="AE144" t="s">
        <v>167</v>
      </c>
      <c r="AF144">
        <v>7.5616133074607103E-4</v>
      </c>
      <c r="AG144">
        <v>2120001</v>
      </c>
      <c r="AH144">
        <v>351</v>
      </c>
      <c r="AJ144" t="s">
        <v>167</v>
      </c>
      <c r="AK144">
        <v>7.59406862643466E-4</v>
      </c>
      <c r="AL144">
        <v>2192495</v>
      </c>
      <c r="AM144">
        <v>356</v>
      </c>
      <c r="AO144" t="s">
        <v>167</v>
      </c>
      <c r="AP144">
        <v>7.6241720067878895E-4</v>
      </c>
      <c r="AQ144">
        <v>3072351</v>
      </c>
      <c r="AR144">
        <v>357</v>
      </c>
      <c r="AT144" t="s">
        <v>164</v>
      </c>
      <c r="AU144">
        <v>1.15638235156649E-3</v>
      </c>
      <c r="AV144">
        <v>4561868</v>
      </c>
      <c r="AW144">
        <v>746</v>
      </c>
      <c r="AY144" t="s">
        <v>164</v>
      </c>
      <c r="AZ144">
        <v>3.5106767024954098E-3</v>
      </c>
      <c r="BA144">
        <v>13760178</v>
      </c>
      <c r="BB144">
        <v>1849</v>
      </c>
      <c r="BD144" t="s">
        <v>164</v>
      </c>
      <c r="BE144">
        <v>3.7681291096568099E-3</v>
      </c>
      <c r="BF144">
        <v>15425963</v>
      </c>
      <c r="BG144">
        <v>1805</v>
      </c>
      <c r="BI144" t="s">
        <v>164</v>
      </c>
      <c r="BJ144">
        <v>4.0587787553956201E-3</v>
      </c>
      <c r="BK144">
        <v>15955417</v>
      </c>
      <c r="BL144">
        <v>1799</v>
      </c>
      <c r="BN144" t="s">
        <v>159</v>
      </c>
      <c r="BO144">
        <v>7.4152510788911999E-4</v>
      </c>
      <c r="BP144">
        <v>6632549</v>
      </c>
      <c r="BQ144">
        <v>889</v>
      </c>
      <c r="BS144" t="s">
        <v>160</v>
      </c>
      <c r="BT144">
        <v>1.9746103497369199E-3</v>
      </c>
      <c r="BU144">
        <v>13181613</v>
      </c>
      <c r="BV144">
        <v>1751</v>
      </c>
      <c r="BX144" t="s">
        <v>160</v>
      </c>
      <c r="BY144">
        <v>1.9909748873169399E-3</v>
      </c>
      <c r="BZ144">
        <v>14106518</v>
      </c>
      <c r="CA144">
        <v>1743</v>
      </c>
      <c r="CC144" t="s">
        <v>160</v>
      </c>
      <c r="CD144">
        <v>2.0365447369345602E-3</v>
      </c>
      <c r="CE144">
        <v>14458260</v>
      </c>
      <c r="CF144">
        <v>1771</v>
      </c>
      <c r="CH144" t="s">
        <v>160</v>
      </c>
      <c r="CI144">
        <v>2.0281607232294201E-3</v>
      </c>
      <c r="CJ144">
        <v>15290662</v>
      </c>
      <c r="CK144">
        <v>1764</v>
      </c>
      <c r="CM144" t="s">
        <v>160</v>
      </c>
      <c r="CN144">
        <v>1.9627557339224602E-3</v>
      </c>
      <c r="CO144">
        <v>16771699</v>
      </c>
      <c r="CP144">
        <v>1790</v>
      </c>
      <c r="CR144" t="s">
        <v>160</v>
      </c>
      <c r="CS144">
        <v>1.9398780974362001E-3</v>
      </c>
      <c r="CT144">
        <v>16618737</v>
      </c>
      <c r="CU144">
        <v>1729</v>
      </c>
      <c r="CW144" t="s">
        <v>160</v>
      </c>
      <c r="CX144">
        <v>1.90119949515542E-3</v>
      </c>
      <c r="CY144">
        <v>17115941</v>
      </c>
      <c r="CZ144">
        <v>1733</v>
      </c>
      <c r="DB144" t="s">
        <v>160</v>
      </c>
      <c r="DC144">
        <v>1.71240703851224E-3</v>
      </c>
      <c r="DD144">
        <v>18577616</v>
      </c>
      <c r="DE144">
        <v>1753</v>
      </c>
      <c r="DG144" t="s">
        <v>160</v>
      </c>
      <c r="DH144">
        <v>1.7399650014301999E-3</v>
      </c>
      <c r="DI144">
        <v>17975190</v>
      </c>
      <c r="DJ144">
        <v>1649</v>
      </c>
      <c r="DL144" t="s">
        <v>158</v>
      </c>
      <c r="DM144">
        <v>7.18562874251497E-4</v>
      </c>
      <c r="DN144">
        <v>0</v>
      </c>
      <c r="DO144">
        <v>0</v>
      </c>
      <c r="DQ144" t="s">
        <v>160</v>
      </c>
      <c r="DR144">
        <v>1.67777867504687E-3</v>
      </c>
      <c r="DS144">
        <v>20237127</v>
      </c>
      <c r="DT144">
        <v>1898</v>
      </c>
      <c r="DV144" t="s">
        <v>159</v>
      </c>
      <c r="DW144">
        <v>7.4846207604766196E-4</v>
      </c>
      <c r="DX144">
        <v>14209598</v>
      </c>
      <c r="DY144">
        <v>1263</v>
      </c>
      <c r="EA144" t="s">
        <v>159</v>
      </c>
      <c r="EB144">
        <v>7.4222935956095497E-4</v>
      </c>
      <c r="EC144">
        <v>13797330</v>
      </c>
      <c r="ED144">
        <v>1036</v>
      </c>
      <c r="EF144" t="s">
        <v>159</v>
      </c>
      <c r="EG144">
        <v>7.3899497748342795E-4</v>
      </c>
      <c r="EH144">
        <v>14556602</v>
      </c>
      <c r="EI144">
        <v>1042</v>
      </c>
      <c r="EK144" t="s">
        <v>159</v>
      </c>
      <c r="EL144">
        <v>7.4070235569137597E-4</v>
      </c>
      <c r="EM144">
        <v>16500615</v>
      </c>
      <c r="EN144">
        <v>1179</v>
      </c>
      <c r="EP144" t="s">
        <v>159</v>
      </c>
      <c r="EQ144">
        <v>7.3826584781502499E-4</v>
      </c>
      <c r="ER144">
        <v>17335831</v>
      </c>
      <c r="ES144">
        <v>1188</v>
      </c>
      <c r="EU144" t="s">
        <v>158</v>
      </c>
      <c r="EV144">
        <v>7.2011521843494896E-4</v>
      </c>
      <c r="EW144">
        <v>0</v>
      </c>
      <c r="EX144">
        <v>0</v>
      </c>
      <c r="EZ144" t="s">
        <v>158</v>
      </c>
      <c r="FA144">
        <v>7.2011521843494896E-4</v>
      </c>
      <c r="FB144">
        <v>0</v>
      </c>
      <c r="FC144">
        <v>0</v>
      </c>
      <c r="FE144" t="s">
        <v>158</v>
      </c>
      <c r="FF144">
        <v>7.2306579898770798E-4</v>
      </c>
      <c r="FG144">
        <v>0</v>
      </c>
      <c r="FH144">
        <v>0</v>
      </c>
      <c r="FJ144" t="s">
        <v>158</v>
      </c>
      <c r="FK144">
        <v>7.2306579898770798E-4</v>
      </c>
      <c r="FL144">
        <v>0</v>
      </c>
      <c r="FM144">
        <v>0</v>
      </c>
      <c r="FO144" t="s">
        <v>156</v>
      </c>
      <c r="FP144">
        <v>7.8067159603822803E-4</v>
      </c>
      <c r="FQ144">
        <v>13241619</v>
      </c>
      <c r="FR144">
        <v>515</v>
      </c>
      <c r="FT144" t="s">
        <v>155</v>
      </c>
      <c r="FU144">
        <v>9.0907310368091795E-4</v>
      </c>
      <c r="FV144">
        <v>12264684</v>
      </c>
      <c r="FW144">
        <v>850</v>
      </c>
      <c r="FY144" t="s">
        <v>155</v>
      </c>
      <c r="FZ144">
        <v>9.1503964298372603E-4</v>
      </c>
      <c r="GA144">
        <v>10698840</v>
      </c>
      <c r="GB144">
        <v>726</v>
      </c>
      <c r="GD144" t="s">
        <v>155</v>
      </c>
      <c r="GE144">
        <v>9.4737280184098199E-4</v>
      </c>
      <c r="GF144">
        <v>9851921</v>
      </c>
      <c r="GG144">
        <v>793</v>
      </c>
      <c r="GI144" t="s">
        <v>154</v>
      </c>
      <c r="GJ144">
        <v>7.3280191018088698E-4</v>
      </c>
      <c r="GK144">
        <v>15918148</v>
      </c>
      <c r="GL144">
        <v>1069</v>
      </c>
      <c r="GN144" t="s">
        <v>154</v>
      </c>
      <c r="GO144">
        <v>7.3321184208047501E-4</v>
      </c>
      <c r="GP144">
        <v>15601579</v>
      </c>
      <c r="GQ144">
        <v>939</v>
      </c>
      <c r="GS144" t="s">
        <v>152</v>
      </c>
      <c r="GT144">
        <v>7.2501067294884801E-4</v>
      </c>
      <c r="GU144">
        <v>8811658</v>
      </c>
      <c r="GV144">
        <v>634</v>
      </c>
      <c r="GX144" t="s">
        <v>152</v>
      </c>
      <c r="GY144">
        <v>7.2803541360731098E-4</v>
      </c>
      <c r="GZ144">
        <v>8718737</v>
      </c>
      <c r="HA144">
        <v>633</v>
      </c>
      <c r="HC144" t="s">
        <v>152</v>
      </c>
      <c r="HD144">
        <v>7.3074546892970104E-4</v>
      </c>
      <c r="HE144">
        <v>12414357</v>
      </c>
      <c r="HF144">
        <v>873</v>
      </c>
      <c r="HH144" t="s">
        <v>152</v>
      </c>
      <c r="HI144">
        <v>7.3653732714024295E-4</v>
      </c>
      <c r="HJ144">
        <v>4559389</v>
      </c>
      <c r="HK144">
        <v>451</v>
      </c>
      <c r="HM144" t="s">
        <v>152</v>
      </c>
      <c r="HN144">
        <v>7.3987298570163504E-4</v>
      </c>
      <c r="HO144">
        <v>7550998</v>
      </c>
      <c r="HP144">
        <v>559</v>
      </c>
      <c r="HR144" t="s">
        <v>150</v>
      </c>
      <c r="HS144">
        <v>7.3046018991964896E-4</v>
      </c>
      <c r="HT144">
        <v>0</v>
      </c>
      <c r="HU144">
        <v>0</v>
      </c>
      <c r="HW144" t="s">
        <v>149</v>
      </c>
      <c r="HX144">
        <v>1.6251820672648E-3</v>
      </c>
      <c r="HY144">
        <v>23027550</v>
      </c>
      <c r="HZ144">
        <v>1808</v>
      </c>
      <c r="IB144" t="s">
        <v>149</v>
      </c>
      <c r="IC144">
        <v>1.6295460147949801E-3</v>
      </c>
      <c r="ID144">
        <v>23626115</v>
      </c>
      <c r="IE144">
        <v>1825</v>
      </c>
      <c r="IG144" t="s">
        <v>149</v>
      </c>
      <c r="IH144">
        <v>1.67461459309647E-3</v>
      </c>
      <c r="II144">
        <v>21358748</v>
      </c>
      <c r="IJ144">
        <v>1636</v>
      </c>
      <c r="IL144" t="s">
        <v>149</v>
      </c>
      <c r="IM144">
        <v>1.72609445744738E-3</v>
      </c>
      <c r="IN144">
        <v>20127115</v>
      </c>
      <c r="IO144">
        <v>1603</v>
      </c>
      <c r="IQ144" t="s">
        <v>149</v>
      </c>
      <c r="IR144">
        <v>1.7013678786854201E-3</v>
      </c>
      <c r="IS144">
        <v>20625224</v>
      </c>
      <c r="IT144">
        <v>1523</v>
      </c>
      <c r="IV144" t="s">
        <v>149</v>
      </c>
      <c r="IW144">
        <v>1.6701671554391899E-3</v>
      </c>
      <c r="IX144">
        <v>20484572</v>
      </c>
      <c r="IY144">
        <v>1630</v>
      </c>
      <c r="JA144" t="s">
        <v>149</v>
      </c>
      <c r="JB144">
        <v>1.6544113315021299E-3</v>
      </c>
      <c r="JC144">
        <v>20597221</v>
      </c>
      <c r="JD144">
        <v>1654</v>
      </c>
      <c r="JF144" t="s">
        <v>148</v>
      </c>
      <c r="JG144">
        <v>7.2288035388095001E-4</v>
      </c>
      <c r="JH144">
        <v>11115805</v>
      </c>
      <c r="JI144">
        <v>786</v>
      </c>
      <c r="JK144" t="s">
        <v>148</v>
      </c>
      <c r="JL144">
        <v>7.2538738023705503E-4</v>
      </c>
      <c r="JM144">
        <v>11456909</v>
      </c>
      <c r="JN144">
        <v>906</v>
      </c>
      <c r="JP144" t="s">
        <v>148</v>
      </c>
      <c r="JQ144">
        <v>7.2533281044102297E-4</v>
      </c>
      <c r="JR144">
        <v>11347104</v>
      </c>
      <c r="JS144">
        <v>908</v>
      </c>
      <c r="JU144" t="s">
        <v>148</v>
      </c>
      <c r="JV144">
        <v>7.6128925750280105E-4</v>
      </c>
      <c r="JW144">
        <v>12302159</v>
      </c>
      <c r="JX144">
        <v>1000</v>
      </c>
      <c r="JZ144" t="s">
        <v>148</v>
      </c>
      <c r="KA144">
        <v>7.2138000501756696E-4</v>
      </c>
      <c r="KB144">
        <v>7394653</v>
      </c>
      <c r="KC144">
        <v>593</v>
      </c>
      <c r="KE144" t="s">
        <v>147</v>
      </c>
      <c r="KF144">
        <v>3.20799406218237E-3</v>
      </c>
      <c r="KG144">
        <v>37839883</v>
      </c>
      <c r="KH144">
        <v>2272</v>
      </c>
      <c r="KJ144" t="s">
        <v>147</v>
      </c>
      <c r="KK144">
        <v>3.39702025502688E-3</v>
      </c>
      <c r="KL144">
        <v>39367066</v>
      </c>
      <c r="KM144">
        <v>2301</v>
      </c>
      <c r="KO144" t="s">
        <v>147</v>
      </c>
      <c r="KP144">
        <v>3.36241325686401E-3</v>
      </c>
      <c r="KQ144">
        <v>37770755</v>
      </c>
      <c r="KR144">
        <v>2255</v>
      </c>
      <c r="KT144" t="s">
        <v>147</v>
      </c>
      <c r="KU144">
        <v>3.2944325980362199E-3</v>
      </c>
      <c r="KV144">
        <v>35422098</v>
      </c>
      <c r="KW144">
        <v>2243</v>
      </c>
    </row>
    <row r="145" spans="1:309" x14ac:dyDescent="0.25">
      <c r="A145" t="s">
        <v>168</v>
      </c>
      <c r="B145">
        <v>9.3655311217953998E-4</v>
      </c>
      <c r="C145">
        <v>3764370</v>
      </c>
      <c r="D145">
        <v>749</v>
      </c>
      <c r="F145" t="s">
        <v>96</v>
      </c>
      <c r="G145">
        <v>7.76036768550037E-4</v>
      </c>
      <c r="H145">
        <v>2479869</v>
      </c>
      <c r="I145">
        <v>617</v>
      </c>
      <c r="K145" t="s">
        <v>96</v>
      </c>
      <c r="L145">
        <v>7.8528414824734899E-4</v>
      </c>
      <c r="M145">
        <v>3221050</v>
      </c>
      <c r="N145">
        <v>954</v>
      </c>
      <c r="P145" t="s">
        <v>168</v>
      </c>
      <c r="Q145">
        <v>9.6783633164842999E-4</v>
      </c>
      <c r="R145">
        <v>4081875</v>
      </c>
      <c r="S145">
        <v>970</v>
      </c>
      <c r="U145" t="s">
        <v>168</v>
      </c>
      <c r="V145">
        <v>9.4243124483316305E-4</v>
      </c>
      <c r="W145">
        <v>3872058</v>
      </c>
      <c r="X145">
        <v>847</v>
      </c>
      <c r="Z145" t="s">
        <v>168</v>
      </c>
      <c r="AA145">
        <v>9.2811931354529296E-4</v>
      </c>
      <c r="AB145">
        <v>4014282</v>
      </c>
      <c r="AC145">
        <v>849</v>
      </c>
      <c r="AE145" t="s">
        <v>168</v>
      </c>
      <c r="AF145">
        <v>9.1610990740379297E-4</v>
      </c>
      <c r="AG145">
        <v>4109973</v>
      </c>
      <c r="AH145">
        <v>850</v>
      </c>
      <c r="AJ145" t="s">
        <v>168</v>
      </c>
      <c r="AK145">
        <v>9.0390889348544799E-4</v>
      </c>
      <c r="AL145">
        <v>4130503</v>
      </c>
      <c r="AM145">
        <v>857</v>
      </c>
      <c r="AO145" t="s">
        <v>168</v>
      </c>
      <c r="AP145">
        <v>8.6164080029165098E-4</v>
      </c>
      <c r="AQ145">
        <v>5539841</v>
      </c>
      <c r="AR145">
        <v>858</v>
      </c>
      <c r="AT145" t="s">
        <v>165</v>
      </c>
      <c r="AU145">
        <v>7.48189211632592E-4</v>
      </c>
      <c r="AV145">
        <v>3460809</v>
      </c>
      <c r="AW145">
        <v>510</v>
      </c>
      <c r="AY145" t="s">
        <v>165</v>
      </c>
      <c r="AZ145">
        <v>7.4913890506072504E-4</v>
      </c>
      <c r="BA145">
        <v>2573496</v>
      </c>
      <c r="BB145">
        <v>329</v>
      </c>
      <c r="BD145" t="s">
        <v>165</v>
      </c>
      <c r="BE145">
        <v>7.4996250190370703E-4</v>
      </c>
      <c r="BF145">
        <v>3751844</v>
      </c>
      <c r="BG145">
        <v>507</v>
      </c>
      <c r="BI145" t="s">
        <v>165</v>
      </c>
      <c r="BJ145">
        <v>7.4243512303398204E-4</v>
      </c>
      <c r="BK145">
        <v>3748295</v>
      </c>
      <c r="BL145">
        <v>508</v>
      </c>
      <c r="BN145" t="s">
        <v>160</v>
      </c>
      <c r="BO145">
        <v>2.04807487462927E-3</v>
      </c>
      <c r="BP145">
        <v>12418686</v>
      </c>
      <c r="BQ145">
        <v>1754</v>
      </c>
      <c r="BS145" t="s">
        <v>161</v>
      </c>
      <c r="BT145">
        <v>7.3527486815950301E-4</v>
      </c>
      <c r="BU145">
        <v>2560149</v>
      </c>
      <c r="BV145">
        <v>339</v>
      </c>
      <c r="BX145" t="s">
        <v>161</v>
      </c>
      <c r="BY145">
        <v>7.2664594750047504E-4</v>
      </c>
      <c r="BZ145">
        <v>1196673</v>
      </c>
      <c r="CA145">
        <v>180</v>
      </c>
      <c r="CC145" t="s">
        <v>161</v>
      </c>
      <c r="CD145">
        <v>7.3018147891339602E-4</v>
      </c>
      <c r="CE145">
        <v>1276376</v>
      </c>
      <c r="CF145">
        <v>179</v>
      </c>
      <c r="CH145" t="s">
        <v>256</v>
      </c>
      <c r="CI145">
        <v>7.3413977283772597E-4</v>
      </c>
      <c r="CJ145">
        <v>4772962</v>
      </c>
      <c r="CK145">
        <v>659</v>
      </c>
      <c r="CM145" t="s">
        <v>256</v>
      </c>
      <c r="CN145">
        <v>7.3447768948601199E-4</v>
      </c>
      <c r="CO145">
        <v>9817320</v>
      </c>
      <c r="CP145">
        <v>997</v>
      </c>
      <c r="CR145" t="s">
        <v>256</v>
      </c>
      <c r="CS145">
        <v>7.3838986045793504E-4</v>
      </c>
      <c r="CT145">
        <v>9830915</v>
      </c>
      <c r="CU145">
        <v>984</v>
      </c>
      <c r="CW145" t="s">
        <v>256</v>
      </c>
      <c r="CX145">
        <v>7.3974726105151202E-4</v>
      </c>
      <c r="CY145">
        <v>6569246</v>
      </c>
      <c r="CZ145">
        <v>658</v>
      </c>
      <c r="DB145" t="s">
        <v>256</v>
      </c>
      <c r="DC145">
        <v>7.38005042816524E-4</v>
      </c>
      <c r="DD145">
        <v>7078423</v>
      </c>
      <c r="DE145">
        <v>672</v>
      </c>
      <c r="DG145" t="s">
        <v>256</v>
      </c>
      <c r="DH145">
        <v>7.3876292491053305E-4</v>
      </c>
      <c r="DI145">
        <v>6955819</v>
      </c>
      <c r="DJ145">
        <v>670</v>
      </c>
      <c r="DL145" t="s">
        <v>159</v>
      </c>
      <c r="DM145">
        <v>7.2623692327274797E-4</v>
      </c>
      <c r="DN145">
        <v>14335260</v>
      </c>
      <c r="DO145">
        <v>1253</v>
      </c>
      <c r="DQ145" t="s">
        <v>256</v>
      </c>
      <c r="DR145">
        <v>7.3973586738660996E-4</v>
      </c>
      <c r="DS145">
        <v>8165518</v>
      </c>
      <c r="DT145">
        <v>797</v>
      </c>
      <c r="DV145" t="s">
        <v>160</v>
      </c>
      <c r="DW145">
        <v>1.7445527839595001E-3</v>
      </c>
      <c r="DX145">
        <v>20005976</v>
      </c>
      <c r="DY145">
        <v>1912</v>
      </c>
      <c r="EA145" t="s">
        <v>160</v>
      </c>
      <c r="EB145">
        <v>1.7378151094059799E-3</v>
      </c>
      <c r="EC145">
        <v>22310780</v>
      </c>
      <c r="ED145">
        <v>1981</v>
      </c>
      <c r="EF145" t="s">
        <v>160</v>
      </c>
      <c r="EG145">
        <v>1.6478417329533E-3</v>
      </c>
      <c r="EH145">
        <v>23183928</v>
      </c>
      <c r="EI145">
        <v>1995</v>
      </c>
      <c r="EK145" t="s">
        <v>160</v>
      </c>
      <c r="EL145">
        <v>1.5621796868817901E-3</v>
      </c>
      <c r="EM145">
        <v>23688355</v>
      </c>
      <c r="EN145">
        <v>1993</v>
      </c>
      <c r="EP145" t="s">
        <v>160</v>
      </c>
      <c r="EQ145">
        <v>1.5283403182241499E-3</v>
      </c>
      <c r="ER145">
        <v>24931385</v>
      </c>
      <c r="ES145">
        <v>2020</v>
      </c>
      <c r="EU145" t="s">
        <v>159</v>
      </c>
      <c r="EV145">
        <v>7.37395124542315E-4</v>
      </c>
      <c r="EW145">
        <v>20151501</v>
      </c>
      <c r="EX145">
        <v>1340</v>
      </c>
      <c r="EZ145" t="s">
        <v>159</v>
      </c>
      <c r="FA145">
        <v>7.2907066119893096E-4</v>
      </c>
      <c r="FB145">
        <v>19738387</v>
      </c>
      <c r="FC145">
        <v>1175</v>
      </c>
      <c r="FE145" t="s">
        <v>159</v>
      </c>
      <c r="FF145">
        <v>7.2695526750459502E-4</v>
      </c>
      <c r="FG145">
        <v>19119991</v>
      </c>
      <c r="FH145">
        <v>1102</v>
      </c>
      <c r="FJ145" t="s">
        <v>159</v>
      </c>
      <c r="FK145">
        <v>7.2744839130603305E-4</v>
      </c>
      <c r="FL145">
        <v>19698942</v>
      </c>
      <c r="FM145">
        <v>1102</v>
      </c>
      <c r="FO145" t="s">
        <v>157</v>
      </c>
      <c r="FP145">
        <v>1.0996155007237101E-3</v>
      </c>
      <c r="FQ145">
        <v>30173509</v>
      </c>
      <c r="FR145">
        <v>1955</v>
      </c>
      <c r="FT145" t="s">
        <v>156</v>
      </c>
      <c r="FU145">
        <v>7.7918748531872605E-4</v>
      </c>
      <c r="FV145">
        <v>11413255</v>
      </c>
      <c r="FW145">
        <v>531</v>
      </c>
      <c r="FY145" t="s">
        <v>156</v>
      </c>
      <c r="FZ145">
        <v>7.6768396518180201E-4</v>
      </c>
      <c r="GA145">
        <v>10254717</v>
      </c>
      <c r="GB145">
        <v>530</v>
      </c>
      <c r="GD145" t="s">
        <v>156</v>
      </c>
      <c r="GE145">
        <v>7.6530181886344702E-4</v>
      </c>
      <c r="GF145">
        <v>12708927</v>
      </c>
      <c r="GG145">
        <v>691</v>
      </c>
      <c r="GI145" t="s">
        <v>155</v>
      </c>
      <c r="GJ145">
        <v>9.3549900305185099E-4</v>
      </c>
      <c r="GK145">
        <v>9906154</v>
      </c>
      <c r="GL145">
        <v>716</v>
      </c>
      <c r="GN145" t="s">
        <v>155</v>
      </c>
      <c r="GO145">
        <v>9.3899001605190601E-4</v>
      </c>
      <c r="GP145">
        <v>10382975</v>
      </c>
      <c r="GQ145">
        <v>720</v>
      </c>
      <c r="GS145" t="s">
        <v>153</v>
      </c>
      <c r="GT145">
        <v>7.2038372572555604E-4</v>
      </c>
      <c r="GU145">
        <v>5291313</v>
      </c>
      <c r="GV145">
        <v>335</v>
      </c>
      <c r="GX145" t="s">
        <v>153</v>
      </c>
      <c r="GY145">
        <v>7.2312088870837203E-4</v>
      </c>
      <c r="GZ145">
        <v>3551901</v>
      </c>
      <c r="HA145">
        <v>157</v>
      </c>
      <c r="HC145" t="s">
        <v>153</v>
      </c>
      <c r="HD145">
        <v>7.2612284573362598E-4</v>
      </c>
      <c r="HE145">
        <v>3753159</v>
      </c>
      <c r="HF145">
        <v>159</v>
      </c>
      <c r="HH145" t="s">
        <v>153</v>
      </c>
      <c r="HI145">
        <v>7.3206442166910701E-4</v>
      </c>
      <c r="HJ145">
        <v>0</v>
      </c>
      <c r="HK145">
        <v>0</v>
      </c>
      <c r="HM145" t="s">
        <v>153</v>
      </c>
      <c r="HN145">
        <v>7.3511394266111195E-4</v>
      </c>
      <c r="HO145">
        <v>0</v>
      </c>
      <c r="HP145">
        <v>0</v>
      </c>
      <c r="HR145" t="s">
        <v>151</v>
      </c>
      <c r="HS145">
        <v>7.3885498113827799E-4</v>
      </c>
      <c r="HT145">
        <v>15088343</v>
      </c>
      <c r="HU145">
        <v>1188</v>
      </c>
      <c r="HW145" t="s">
        <v>150</v>
      </c>
      <c r="HX145">
        <v>7.21584573324966E-4</v>
      </c>
      <c r="HY145">
        <v>2076668</v>
      </c>
      <c r="HZ145">
        <v>306</v>
      </c>
      <c r="IB145" t="s">
        <v>150</v>
      </c>
      <c r="IC145">
        <v>7.2155432752601598E-4</v>
      </c>
      <c r="ID145">
        <v>2157838</v>
      </c>
      <c r="IE145">
        <v>303</v>
      </c>
      <c r="IG145" t="s">
        <v>150</v>
      </c>
      <c r="IH145">
        <v>7.2747983192657196E-4</v>
      </c>
      <c r="II145">
        <v>1806496</v>
      </c>
      <c r="IJ145">
        <v>181</v>
      </c>
      <c r="IL145" t="s">
        <v>150</v>
      </c>
      <c r="IM145">
        <v>7.2877163323512798E-4</v>
      </c>
      <c r="IN145">
        <v>5672050</v>
      </c>
      <c r="IO145">
        <v>309</v>
      </c>
      <c r="IQ145" t="s">
        <v>150</v>
      </c>
      <c r="IR145">
        <v>7.2744907856449998E-4</v>
      </c>
      <c r="IS145">
        <v>0</v>
      </c>
      <c r="IT145">
        <v>0</v>
      </c>
      <c r="IV145" t="s">
        <v>150</v>
      </c>
      <c r="IW145">
        <v>7.18562874251497E-4</v>
      </c>
      <c r="IX145">
        <v>0</v>
      </c>
      <c r="IY145">
        <v>0</v>
      </c>
      <c r="JA145" t="s">
        <v>150</v>
      </c>
      <c r="JB145">
        <v>7.18562874251497E-4</v>
      </c>
      <c r="JC145">
        <v>0</v>
      </c>
      <c r="JD145">
        <v>0</v>
      </c>
      <c r="JF145" t="s">
        <v>149</v>
      </c>
      <c r="JG145">
        <v>1.7109296234478601E-3</v>
      </c>
      <c r="JH145">
        <v>20664206</v>
      </c>
      <c r="JI145">
        <v>1974</v>
      </c>
      <c r="JK145" t="s">
        <v>149</v>
      </c>
      <c r="JL145">
        <v>1.7935874003495299E-3</v>
      </c>
      <c r="JM145">
        <v>19709755</v>
      </c>
      <c r="JN145">
        <v>1977</v>
      </c>
      <c r="JP145" t="s">
        <v>149</v>
      </c>
      <c r="JQ145">
        <v>1.8056162660706301E-3</v>
      </c>
      <c r="JR145">
        <v>20594076</v>
      </c>
      <c r="JS145">
        <v>1817</v>
      </c>
      <c r="JU145" t="s">
        <v>149</v>
      </c>
      <c r="JV145">
        <v>1.7770659918916699E-3</v>
      </c>
      <c r="JW145">
        <v>20564972</v>
      </c>
      <c r="JX145">
        <v>1854</v>
      </c>
      <c r="JZ145" t="s">
        <v>149</v>
      </c>
      <c r="KA145">
        <v>1.86468431891286E-3</v>
      </c>
      <c r="KB145">
        <v>20732396</v>
      </c>
      <c r="KC145">
        <v>1881</v>
      </c>
      <c r="KE145" t="s">
        <v>148</v>
      </c>
      <c r="KF145">
        <v>7.1541124651442801E-4</v>
      </c>
      <c r="KG145">
        <v>10814941</v>
      </c>
      <c r="KH145">
        <v>744</v>
      </c>
      <c r="KJ145" t="s">
        <v>148</v>
      </c>
      <c r="KK145">
        <v>7.1494616862200204E-4</v>
      </c>
      <c r="KL145">
        <v>11221364</v>
      </c>
      <c r="KM145">
        <v>859</v>
      </c>
      <c r="KO145" t="s">
        <v>148</v>
      </c>
      <c r="KP145">
        <v>7.1823488501852005E-4</v>
      </c>
      <c r="KQ145">
        <v>10697120</v>
      </c>
      <c r="KR145">
        <v>840</v>
      </c>
      <c r="KT145" t="s">
        <v>148</v>
      </c>
      <c r="KU145">
        <v>7.1975008019781596E-4</v>
      </c>
      <c r="KV145">
        <v>11825984</v>
      </c>
      <c r="KW145">
        <v>1026</v>
      </c>
    </row>
    <row r="146" spans="1:309" x14ac:dyDescent="0.25">
      <c r="A146" t="s">
        <v>169</v>
      </c>
      <c r="B146">
        <v>7.5910931174089005E-4</v>
      </c>
      <c r="C146">
        <v>0</v>
      </c>
      <c r="D146">
        <v>0</v>
      </c>
      <c r="F146" t="s">
        <v>97</v>
      </c>
      <c r="G146">
        <v>7.5338810483186695E-4</v>
      </c>
      <c r="H146">
        <v>2638176</v>
      </c>
      <c r="I146">
        <v>850</v>
      </c>
      <c r="K146" t="s">
        <v>97</v>
      </c>
      <c r="L146">
        <v>7.5568404746452099E-4</v>
      </c>
      <c r="M146">
        <v>2625487</v>
      </c>
      <c r="N146">
        <v>862</v>
      </c>
      <c r="P146" t="s">
        <v>169</v>
      </c>
      <c r="Q146">
        <v>7.6238881829733096E-4</v>
      </c>
      <c r="R146">
        <v>0</v>
      </c>
      <c r="S146">
        <v>0</v>
      </c>
      <c r="U146" t="s">
        <v>169</v>
      </c>
      <c r="V146">
        <v>7.5585789871504105E-4</v>
      </c>
      <c r="W146">
        <v>0</v>
      </c>
      <c r="X146">
        <v>0</v>
      </c>
      <c r="Z146" t="s">
        <v>169</v>
      </c>
      <c r="AA146">
        <v>7.4982046734298603E-4</v>
      </c>
      <c r="AB146">
        <v>298111</v>
      </c>
      <c r="AC146">
        <v>140</v>
      </c>
      <c r="AE146" t="s">
        <v>169</v>
      </c>
      <c r="AF146">
        <v>7.55287009063444E-4</v>
      </c>
      <c r="AG146">
        <v>0</v>
      </c>
      <c r="AH146">
        <v>0</v>
      </c>
      <c r="AJ146" t="s">
        <v>169</v>
      </c>
      <c r="AK146">
        <v>7.5853350189633399E-4</v>
      </c>
      <c r="AL146">
        <v>0</v>
      </c>
      <c r="AM146">
        <v>0</v>
      </c>
      <c r="AO146" t="s">
        <v>169</v>
      </c>
      <c r="AP146">
        <v>7.6180802437785596E-4</v>
      </c>
      <c r="AQ146">
        <v>0</v>
      </c>
      <c r="AR146">
        <v>0</v>
      </c>
      <c r="AT146" t="s">
        <v>166</v>
      </c>
      <c r="AU146">
        <v>3.3920603538135901E-3</v>
      </c>
      <c r="AV146">
        <v>13205201</v>
      </c>
      <c r="AW146">
        <v>1796</v>
      </c>
      <c r="AY146" t="s">
        <v>166</v>
      </c>
      <c r="AZ146">
        <v>3.50791927331345E-3</v>
      </c>
      <c r="BA146">
        <v>13292145</v>
      </c>
      <c r="BB146">
        <v>1810</v>
      </c>
      <c r="BD146" t="s">
        <v>166</v>
      </c>
      <c r="BE146">
        <v>3.10494042332248E-3</v>
      </c>
      <c r="BF146">
        <v>13872894</v>
      </c>
      <c r="BG146">
        <v>1837</v>
      </c>
      <c r="BI146" t="s">
        <v>166</v>
      </c>
      <c r="BJ146">
        <v>3.0674284508689599E-3</v>
      </c>
      <c r="BK146">
        <v>13789585</v>
      </c>
      <c r="BL146">
        <v>1827</v>
      </c>
      <c r="BN146" t="s">
        <v>161</v>
      </c>
      <c r="BO146">
        <v>7.3269095073709596E-4</v>
      </c>
      <c r="BP146">
        <v>1037840</v>
      </c>
      <c r="BQ146">
        <v>182</v>
      </c>
      <c r="BS146" t="s">
        <v>162</v>
      </c>
      <c r="BT146">
        <v>5.8097530427413304E-3</v>
      </c>
      <c r="BU146">
        <v>21084412</v>
      </c>
      <c r="BV146">
        <v>1858</v>
      </c>
      <c r="BX146" t="s">
        <v>162</v>
      </c>
      <c r="BY146">
        <v>5.8611432403040901E-3</v>
      </c>
      <c r="BZ146">
        <v>22566892</v>
      </c>
      <c r="CA146">
        <v>1778</v>
      </c>
      <c r="CC146" t="s">
        <v>162</v>
      </c>
      <c r="CD146">
        <v>5.9696052799672796E-3</v>
      </c>
      <c r="CE146">
        <v>23383342</v>
      </c>
      <c r="CF146">
        <v>1807</v>
      </c>
      <c r="CH146" t="s">
        <v>161</v>
      </c>
      <c r="CI146">
        <v>7.2991805458437302E-4</v>
      </c>
      <c r="CJ146">
        <v>1350745</v>
      </c>
      <c r="CK146">
        <v>182</v>
      </c>
      <c r="CM146" t="s">
        <v>161</v>
      </c>
      <c r="CN146">
        <v>7.3069027541469505E-4</v>
      </c>
      <c r="CO146">
        <v>1622052</v>
      </c>
      <c r="CP146">
        <v>186</v>
      </c>
      <c r="CR146" t="s">
        <v>161</v>
      </c>
      <c r="CS146">
        <v>7.3314596115576299E-4</v>
      </c>
      <c r="CT146">
        <v>1527147</v>
      </c>
      <c r="CU146">
        <v>181</v>
      </c>
      <c r="CW146" t="s">
        <v>161</v>
      </c>
      <c r="CX146">
        <v>7.3279867466341704E-4</v>
      </c>
      <c r="CY146">
        <v>1515683</v>
      </c>
      <c r="CZ146">
        <v>183</v>
      </c>
      <c r="DB146" t="s">
        <v>161</v>
      </c>
      <c r="DC146">
        <v>7.3275950273318997E-4</v>
      </c>
      <c r="DD146">
        <v>3677987</v>
      </c>
      <c r="DE146">
        <v>345</v>
      </c>
      <c r="DG146" t="s">
        <v>161</v>
      </c>
      <c r="DH146">
        <v>7.3221559865973402E-4</v>
      </c>
      <c r="DI146">
        <v>3879472</v>
      </c>
      <c r="DJ146">
        <v>346</v>
      </c>
      <c r="DL146" t="s">
        <v>160</v>
      </c>
      <c r="DM146">
        <v>1.6577768016477899E-3</v>
      </c>
      <c r="DN146">
        <v>19852750</v>
      </c>
      <c r="DO146">
        <v>1891</v>
      </c>
      <c r="DQ146" t="s">
        <v>161</v>
      </c>
      <c r="DR146">
        <v>7.3260073260073195E-4</v>
      </c>
      <c r="DS146">
        <v>0</v>
      </c>
      <c r="DT146">
        <v>0</v>
      </c>
      <c r="DV146" t="s">
        <v>161</v>
      </c>
      <c r="DW146">
        <v>7.3873430189608398E-4</v>
      </c>
      <c r="DX146">
        <v>0</v>
      </c>
      <c r="DY146">
        <v>0</v>
      </c>
      <c r="EA146" t="s">
        <v>161</v>
      </c>
      <c r="EB146">
        <v>7.2973465396430296E-4</v>
      </c>
      <c r="EC146">
        <v>255344</v>
      </c>
      <c r="ED146">
        <v>64</v>
      </c>
      <c r="EF146" t="s">
        <v>161</v>
      </c>
      <c r="EG146">
        <v>7.2672073533154797E-4</v>
      </c>
      <c r="EH146">
        <v>288306</v>
      </c>
      <c r="EI146">
        <v>72</v>
      </c>
      <c r="EK146" t="s">
        <v>161</v>
      </c>
      <c r="EL146">
        <v>7.2667827117127101E-4</v>
      </c>
      <c r="EM146">
        <v>299152</v>
      </c>
      <c r="EN146">
        <v>70</v>
      </c>
      <c r="EP146" t="s">
        <v>161</v>
      </c>
      <c r="EQ146">
        <v>7.20251304491797E-4</v>
      </c>
      <c r="ER146">
        <v>327551</v>
      </c>
      <c r="ES146">
        <v>70</v>
      </c>
      <c r="EU146" t="s">
        <v>160</v>
      </c>
      <c r="EV146">
        <v>1.4718778713825899E-3</v>
      </c>
      <c r="EW146">
        <v>27655882</v>
      </c>
      <c r="EX146">
        <v>2032</v>
      </c>
      <c r="EZ146" t="s">
        <v>160</v>
      </c>
      <c r="FA146">
        <v>1.4553054486288301E-3</v>
      </c>
      <c r="FB146">
        <v>28859551</v>
      </c>
      <c r="FC146">
        <v>2043</v>
      </c>
      <c r="FE146" t="s">
        <v>160</v>
      </c>
      <c r="FF146">
        <v>1.4432564123912999E-3</v>
      </c>
      <c r="FG146">
        <v>29259296</v>
      </c>
      <c r="FH146">
        <v>1927</v>
      </c>
      <c r="FJ146" t="s">
        <v>160</v>
      </c>
      <c r="FK146">
        <v>1.4471046512631799E-3</v>
      </c>
      <c r="FL146">
        <v>30651517</v>
      </c>
      <c r="FM146">
        <v>1958</v>
      </c>
      <c r="FO146" t="s">
        <v>158</v>
      </c>
      <c r="FP146">
        <v>7.2604065827686299E-4</v>
      </c>
      <c r="FQ146">
        <v>0</v>
      </c>
      <c r="FR146">
        <v>0</v>
      </c>
      <c r="FT146" t="s">
        <v>157</v>
      </c>
      <c r="FU146">
        <v>1.05281807426218E-3</v>
      </c>
      <c r="FV146">
        <v>29886893</v>
      </c>
      <c r="FW146">
        <v>1970</v>
      </c>
      <c r="FY146" t="s">
        <v>157</v>
      </c>
      <c r="FZ146">
        <v>1.06313307169838E-3</v>
      </c>
      <c r="GA146">
        <v>28251234</v>
      </c>
      <c r="GB146">
        <v>1982</v>
      </c>
      <c r="GD146" t="s">
        <v>157</v>
      </c>
      <c r="GE146">
        <v>1.08698321172692E-3</v>
      </c>
      <c r="GF146">
        <v>24677443</v>
      </c>
      <c r="GG146">
        <v>1901</v>
      </c>
      <c r="GI146" t="s">
        <v>156</v>
      </c>
      <c r="GJ146">
        <v>7.6074089557586497E-4</v>
      </c>
      <c r="GK146">
        <v>13002543</v>
      </c>
      <c r="GL146">
        <v>827</v>
      </c>
      <c r="GN146" t="s">
        <v>156</v>
      </c>
      <c r="GO146">
        <v>7.60712001367798E-4</v>
      </c>
      <c r="GP146">
        <v>12432472</v>
      </c>
      <c r="GQ146">
        <v>693</v>
      </c>
      <c r="GS146" t="s">
        <v>154</v>
      </c>
      <c r="GT146">
        <v>7.2731655638647301E-4</v>
      </c>
      <c r="GU146">
        <v>15990146</v>
      </c>
      <c r="GV146">
        <v>935</v>
      </c>
      <c r="GX146" t="s">
        <v>154</v>
      </c>
      <c r="GY146">
        <v>7.3046460029715596E-4</v>
      </c>
      <c r="GZ146">
        <v>12654739</v>
      </c>
      <c r="HA146">
        <v>885</v>
      </c>
      <c r="HC146" t="s">
        <v>154</v>
      </c>
      <c r="HD146">
        <v>7.3282973481882097E-4</v>
      </c>
      <c r="HE146">
        <v>16287832</v>
      </c>
      <c r="HF146">
        <v>1065</v>
      </c>
      <c r="HH146" t="s">
        <v>154</v>
      </c>
      <c r="HI146">
        <v>7.32493244503589E-4</v>
      </c>
      <c r="HJ146">
        <v>11996824</v>
      </c>
      <c r="HK146">
        <v>888</v>
      </c>
      <c r="HM146" t="s">
        <v>154</v>
      </c>
      <c r="HN146">
        <v>7.3537634640617701E-4</v>
      </c>
      <c r="HO146">
        <v>11862526</v>
      </c>
      <c r="HP146">
        <v>778</v>
      </c>
      <c r="HR146" t="s">
        <v>152</v>
      </c>
      <c r="HS146">
        <v>7.3521845766204405E-4</v>
      </c>
      <c r="HT146">
        <v>4642220</v>
      </c>
      <c r="HU146">
        <v>448</v>
      </c>
      <c r="HW146" t="s">
        <v>151</v>
      </c>
      <c r="HX146">
        <v>7.27582314829674E-4</v>
      </c>
      <c r="HY146">
        <v>19317292</v>
      </c>
      <c r="HZ146">
        <v>1337</v>
      </c>
      <c r="IB146" t="s">
        <v>151</v>
      </c>
      <c r="IC146">
        <v>7.28427062627737E-4</v>
      </c>
      <c r="ID146">
        <v>19828118</v>
      </c>
      <c r="IE146">
        <v>1585</v>
      </c>
      <c r="IG146" t="s">
        <v>151</v>
      </c>
      <c r="IH146">
        <v>7.3106000932678604E-4</v>
      </c>
      <c r="II146">
        <v>17489290</v>
      </c>
      <c r="IJ146">
        <v>1282</v>
      </c>
      <c r="IL146" t="s">
        <v>151</v>
      </c>
      <c r="IM146">
        <v>7.2802759500918397E-4</v>
      </c>
      <c r="IN146">
        <v>15602748</v>
      </c>
      <c r="IO146">
        <v>1162</v>
      </c>
      <c r="IQ146" t="s">
        <v>151</v>
      </c>
      <c r="IR146">
        <v>7.32298151394328E-4</v>
      </c>
      <c r="IS146">
        <v>16523133</v>
      </c>
      <c r="IT146">
        <v>1270</v>
      </c>
      <c r="IV146" t="s">
        <v>151</v>
      </c>
      <c r="IW146">
        <v>7.2424255857341598E-4</v>
      </c>
      <c r="IX146">
        <v>16319400</v>
      </c>
      <c r="IY146">
        <v>1249</v>
      </c>
      <c r="JA146" t="s">
        <v>151</v>
      </c>
      <c r="JB146">
        <v>7.2451536983977004E-4</v>
      </c>
      <c r="JC146">
        <v>16505654</v>
      </c>
      <c r="JD146">
        <v>1261</v>
      </c>
      <c r="JF146" t="s">
        <v>150</v>
      </c>
      <c r="JG146">
        <v>7.1859405130259696E-4</v>
      </c>
      <c r="JH146">
        <v>1593265</v>
      </c>
      <c r="JI146">
        <v>175</v>
      </c>
      <c r="JK146" t="s">
        <v>150</v>
      </c>
      <c r="JL146">
        <v>7.2150072150072096E-4</v>
      </c>
      <c r="JM146">
        <v>0</v>
      </c>
      <c r="JN146">
        <v>0</v>
      </c>
      <c r="JP146" t="s">
        <v>150</v>
      </c>
      <c r="JQ146">
        <v>7.2150072150072096E-4</v>
      </c>
      <c r="JR146">
        <v>0</v>
      </c>
      <c r="JS146">
        <v>0</v>
      </c>
      <c r="JU146" t="s">
        <v>150</v>
      </c>
      <c r="JV146">
        <v>7.2150072150072096E-4</v>
      </c>
      <c r="JW146">
        <v>0</v>
      </c>
      <c r="JX146">
        <v>0</v>
      </c>
      <c r="JZ146" t="s">
        <v>150</v>
      </c>
      <c r="KA146">
        <v>7.18562874251497E-4</v>
      </c>
      <c r="KB146">
        <v>0</v>
      </c>
      <c r="KC146">
        <v>0</v>
      </c>
      <c r="KE146" t="s">
        <v>149</v>
      </c>
      <c r="KF146">
        <v>1.76105839752368E-3</v>
      </c>
      <c r="KG146">
        <v>24692834</v>
      </c>
      <c r="KH146">
        <v>2038</v>
      </c>
      <c r="KJ146" t="s">
        <v>149</v>
      </c>
      <c r="KK146">
        <v>1.88795807728019E-3</v>
      </c>
      <c r="KL146">
        <v>24867965</v>
      </c>
      <c r="KM146">
        <v>1904</v>
      </c>
      <c r="KO146" t="s">
        <v>149</v>
      </c>
      <c r="KP146">
        <v>1.9730143511512998E-3</v>
      </c>
      <c r="KQ146">
        <v>24638971</v>
      </c>
      <c r="KR146">
        <v>1995</v>
      </c>
      <c r="KT146" t="s">
        <v>149</v>
      </c>
      <c r="KU146">
        <v>2.0572880618567502E-3</v>
      </c>
      <c r="KV146">
        <v>23771827</v>
      </c>
      <c r="KW146">
        <v>1880</v>
      </c>
    </row>
    <row r="147" spans="1:309" x14ac:dyDescent="0.25">
      <c r="A147" t="s">
        <v>170</v>
      </c>
      <c r="B147">
        <v>7.9796471816570005E-4</v>
      </c>
      <c r="C147">
        <v>3626777</v>
      </c>
      <c r="D147">
        <v>957</v>
      </c>
      <c r="F147" t="s">
        <v>98</v>
      </c>
      <c r="G147">
        <v>7.7944020059624605E-4</v>
      </c>
      <c r="H147">
        <v>2701630</v>
      </c>
      <c r="I147">
        <v>648</v>
      </c>
      <c r="K147" t="s">
        <v>98</v>
      </c>
      <c r="L147">
        <v>7.80301784585457E-4</v>
      </c>
      <c r="M147">
        <v>3114230</v>
      </c>
      <c r="N147">
        <v>806</v>
      </c>
      <c r="P147" t="s">
        <v>170</v>
      </c>
      <c r="Q147">
        <v>8.0978800865001905E-4</v>
      </c>
      <c r="R147">
        <v>2858356</v>
      </c>
      <c r="S147">
        <v>759</v>
      </c>
      <c r="U147" t="s">
        <v>170</v>
      </c>
      <c r="V147">
        <v>7.9955033321620398E-4</v>
      </c>
      <c r="W147">
        <v>3277919</v>
      </c>
      <c r="X147">
        <v>915</v>
      </c>
      <c r="Z147" t="s">
        <v>170</v>
      </c>
      <c r="AA147">
        <v>8.4005072512798897E-4</v>
      </c>
      <c r="AB147">
        <v>3759817</v>
      </c>
      <c r="AC147">
        <v>1077</v>
      </c>
      <c r="AE147" t="s">
        <v>170</v>
      </c>
      <c r="AF147">
        <v>8.2806207406288903E-4</v>
      </c>
      <c r="AG147">
        <v>3887067</v>
      </c>
      <c r="AH147">
        <v>944</v>
      </c>
      <c r="AJ147" t="s">
        <v>170</v>
      </c>
      <c r="AK147">
        <v>8.6533222375356799E-4</v>
      </c>
      <c r="AL147">
        <v>3583925</v>
      </c>
      <c r="AM147">
        <v>795</v>
      </c>
      <c r="AO147" t="s">
        <v>170</v>
      </c>
      <c r="AP147">
        <v>8.4905516136188895E-4</v>
      </c>
      <c r="AQ147">
        <v>5695171</v>
      </c>
      <c r="AR147">
        <v>893</v>
      </c>
      <c r="AT147" t="s">
        <v>167</v>
      </c>
      <c r="AU147">
        <v>7.4356611097584405E-4</v>
      </c>
      <c r="AV147">
        <v>2999439</v>
      </c>
      <c r="AW147">
        <v>361</v>
      </c>
      <c r="AY147" t="s">
        <v>167</v>
      </c>
      <c r="AZ147">
        <v>7.4468765395941901E-4</v>
      </c>
      <c r="BA147">
        <v>2963887</v>
      </c>
      <c r="BB147">
        <v>359</v>
      </c>
      <c r="BD147" t="s">
        <v>167</v>
      </c>
      <c r="BE147">
        <v>7.4469516383457402E-4</v>
      </c>
      <c r="BF147">
        <v>3200684</v>
      </c>
      <c r="BG147">
        <v>356</v>
      </c>
      <c r="BI147" t="s">
        <v>167</v>
      </c>
      <c r="BJ147">
        <v>7.3840027611090796E-4</v>
      </c>
      <c r="BK147">
        <v>3210785</v>
      </c>
      <c r="BL147">
        <v>357</v>
      </c>
      <c r="BN147" t="s">
        <v>162</v>
      </c>
      <c r="BO147">
        <v>5.9862801695846997E-3</v>
      </c>
      <c r="BP147">
        <v>19986134</v>
      </c>
      <c r="BQ147">
        <v>1857</v>
      </c>
      <c r="BS147" t="s">
        <v>163</v>
      </c>
      <c r="BT147">
        <v>8.4863771581257703E-4</v>
      </c>
      <c r="BU147">
        <v>10411580</v>
      </c>
      <c r="BV147">
        <v>1424</v>
      </c>
      <c r="BX147" t="s">
        <v>163</v>
      </c>
      <c r="BY147">
        <v>8.3941318554302605E-4</v>
      </c>
      <c r="BZ147">
        <v>11170385</v>
      </c>
      <c r="CA147">
        <v>1531</v>
      </c>
      <c r="CC147" t="s">
        <v>163</v>
      </c>
      <c r="CD147">
        <v>8.5482613343894202E-4</v>
      </c>
      <c r="CE147">
        <v>11356655</v>
      </c>
      <c r="CF147">
        <v>1552</v>
      </c>
      <c r="CH147" t="s">
        <v>162</v>
      </c>
      <c r="CI147">
        <v>5.8741629717442602E-3</v>
      </c>
      <c r="CJ147">
        <v>24534055</v>
      </c>
      <c r="CK147">
        <v>1867</v>
      </c>
      <c r="CM147" t="s">
        <v>162</v>
      </c>
      <c r="CN147">
        <v>6.1755064642606298E-3</v>
      </c>
      <c r="CO147">
        <v>27246448</v>
      </c>
      <c r="CP147">
        <v>1790</v>
      </c>
      <c r="CR147" t="s">
        <v>162</v>
      </c>
      <c r="CS147">
        <v>7.7041282806596303E-3</v>
      </c>
      <c r="CT147">
        <v>31153597</v>
      </c>
      <c r="CU147">
        <v>1785</v>
      </c>
      <c r="CW147" t="s">
        <v>162</v>
      </c>
      <c r="CX147">
        <v>7.5148409667841502E-3</v>
      </c>
      <c r="CY147">
        <v>31697773</v>
      </c>
      <c r="CZ147">
        <v>1790</v>
      </c>
      <c r="DB147" t="s">
        <v>162</v>
      </c>
      <c r="DC147">
        <v>7.5218301610953603E-3</v>
      </c>
      <c r="DD147">
        <v>35704564</v>
      </c>
      <c r="DE147">
        <v>1797</v>
      </c>
      <c r="DG147" t="s">
        <v>162</v>
      </c>
      <c r="DH147">
        <v>8.3381201734022605E-3</v>
      </c>
      <c r="DI147">
        <v>31021535</v>
      </c>
      <c r="DJ147">
        <v>1783</v>
      </c>
      <c r="DL147" t="s">
        <v>256</v>
      </c>
      <c r="DM147">
        <v>7.2556163292142404E-4</v>
      </c>
      <c r="DN147">
        <v>7792396</v>
      </c>
      <c r="DO147">
        <v>793</v>
      </c>
      <c r="DQ147" t="s">
        <v>162</v>
      </c>
      <c r="DR147">
        <v>9.3935846728032402E-3</v>
      </c>
      <c r="DS147">
        <v>46567290</v>
      </c>
      <c r="DT147">
        <v>1940</v>
      </c>
      <c r="DV147" t="s">
        <v>162</v>
      </c>
      <c r="DW147">
        <v>9.7711560927129099E-3</v>
      </c>
      <c r="DX147">
        <v>47072664</v>
      </c>
      <c r="DY147">
        <v>1967</v>
      </c>
      <c r="EA147" t="s">
        <v>162</v>
      </c>
      <c r="EB147">
        <v>9.7399576952579298E-3</v>
      </c>
      <c r="EC147">
        <v>51930719</v>
      </c>
      <c r="ED147">
        <v>1981</v>
      </c>
      <c r="EF147" t="s">
        <v>162</v>
      </c>
      <c r="EG147">
        <v>1.01763666426718E-2</v>
      </c>
      <c r="EH147">
        <v>56679351</v>
      </c>
      <c r="EI147">
        <v>1995</v>
      </c>
      <c r="EK147" t="s">
        <v>162</v>
      </c>
      <c r="EL147">
        <v>1.0471390961462599E-2</v>
      </c>
      <c r="EM147">
        <v>60112420</v>
      </c>
      <c r="EN147">
        <v>1993</v>
      </c>
      <c r="EP147" t="s">
        <v>162</v>
      </c>
      <c r="EQ147">
        <v>1.00378299155178E-2</v>
      </c>
      <c r="ER147">
        <v>61643697</v>
      </c>
      <c r="ES147">
        <v>2020</v>
      </c>
      <c r="EU147" t="s">
        <v>161</v>
      </c>
      <c r="EV147">
        <v>7.2058798183750796E-4</v>
      </c>
      <c r="EW147">
        <v>350866</v>
      </c>
      <c r="EX147">
        <v>70</v>
      </c>
      <c r="EZ147" t="s">
        <v>161</v>
      </c>
      <c r="FA147">
        <v>7.2022647341803202E-4</v>
      </c>
      <c r="FB147">
        <v>385408</v>
      </c>
      <c r="FC147">
        <v>71</v>
      </c>
      <c r="FE147" t="s">
        <v>161</v>
      </c>
      <c r="FF147">
        <v>7.2306579898770798E-4</v>
      </c>
      <c r="FG147">
        <v>0</v>
      </c>
      <c r="FH147">
        <v>0</v>
      </c>
      <c r="FJ147" t="s">
        <v>161</v>
      </c>
      <c r="FK147">
        <v>7.2306579898770798E-4</v>
      </c>
      <c r="FL147">
        <v>0</v>
      </c>
      <c r="FM147">
        <v>0</v>
      </c>
      <c r="FO147" t="s">
        <v>159</v>
      </c>
      <c r="FP147">
        <v>7.2893188606647902E-4</v>
      </c>
      <c r="FQ147">
        <v>19688156</v>
      </c>
      <c r="FR147">
        <v>944</v>
      </c>
      <c r="FT147" t="s">
        <v>158</v>
      </c>
      <c r="FU147">
        <v>7.1718862060721905E-4</v>
      </c>
      <c r="FV147">
        <v>0</v>
      </c>
      <c r="FW147">
        <v>0</v>
      </c>
      <c r="FY147" t="s">
        <v>158</v>
      </c>
      <c r="FZ147">
        <v>7.2306579898770798E-4</v>
      </c>
      <c r="GA147">
        <v>0</v>
      </c>
      <c r="GB147">
        <v>0</v>
      </c>
      <c r="GD147" t="s">
        <v>158</v>
      </c>
      <c r="GE147">
        <v>7.2904009720534601E-4</v>
      </c>
      <c r="GF147">
        <v>0</v>
      </c>
      <c r="GG147">
        <v>0</v>
      </c>
      <c r="GI147" t="s">
        <v>157</v>
      </c>
      <c r="GJ147">
        <v>1.07992850769145E-3</v>
      </c>
      <c r="GK147">
        <v>24504737</v>
      </c>
      <c r="GL147">
        <v>1913</v>
      </c>
      <c r="GN147" t="s">
        <v>157</v>
      </c>
      <c r="GO147">
        <v>1.08100924341584E-3</v>
      </c>
      <c r="GP147">
        <v>25549652</v>
      </c>
      <c r="GQ147">
        <v>1916</v>
      </c>
      <c r="GS147" t="s">
        <v>155</v>
      </c>
      <c r="GT147">
        <v>9.3513491310171599E-4</v>
      </c>
      <c r="GU147">
        <v>10734672</v>
      </c>
      <c r="GV147">
        <v>718</v>
      </c>
      <c r="GX147" t="s">
        <v>155</v>
      </c>
      <c r="GY147">
        <v>9.3886615296290797E-4</v>
      </c>
      <c r="GZ147">
        <v>11126641</v>
      </c>
      <c r="HA147">
        <v>745</v>
      </c>
      <c r="HC147" t="s">
        <v>155</v>
      </c>
      <c r="HD147">
        <v>9.2358123531012602E-4</v>
      </c>
      <c r="HE147">
        <v>10944194</v>
      </c>
      <c r="HF147">
        <v>708</v>
      </c>
      <c r="HH147" t="s">
        <v>155</v>
      </c>
      <c r="HI147">
        <v>8.7643635404599399E-4</v>
      </c>
      <c r="HJ147">
        <v>9548297</v>
      </c>
      <c r="HK147">
        <v>630</v>
      </c>
      <c r="HM147" t="s">
        <v>155</v>
      </c>
      <c r="HN147">
        <v>9.38441851627809E-4</v>
      </c>
      <c r="HO147">
        <v>11158208</v>
      </c>
      <c r="HP147">
        <v>899</v>
      </c>
      <c r="HR147" t="s">
        <v>153</v>
      </c>
      <c r="HS147">
        <v>7.3046018991964896E-4</v>
      </c>
      <c r="HT147">
        <v>0</v>
      </c>
      <c r="HU147">
        <v>0</v>
      </c>
      <c r="HW147" t="s">
        <v>152</v>
      </c>
      <c r="HX147">
        <v>7.2644849495793996E-4</v>
      </c>
      <c r="HY147">
        <v>7722576</v>
      </c>
      <c r="HZ147">
        <v>548</v>
      </c>
      <c r="IB147" t="s">
        <v>152</v>
      </c>
      <c r="IC147">
        <v>7.2642454855897595E-4</v>
      </c>
      <c r="ID147">
        <v>5023099</v>
      </c>
      <c r="IE147">
        <v>444</v>
      </c>
      <c r="IG147" t="s">
        <v>152</v>
      </c>
      <c r="IH147">
        <v>7.3214212787086003E-4</v>
      </c>
      <c r="II147">
        <v>4807561</v>
      </c>
      <c r="IJ147">
        <v>450</v>
      </c>
      <c r="IL147" t="s">
        <v>152</v>
      </c>
      <c r="IM147">
        <v>7.2933907541010803E-4</v>
      </c>
      <c r="IN147">
        <v>7372678</v>
      </c>
      <c r="IO147">
        <v>547</v>
      </c>
      <c r="IQ147" t="s">
        <v>152</v>
      </c>
      <c r="IR147">
        <v>7.32215594293208E-4</v>
      </c>
      <c r="IS147">
        <v>4565601</v>
      </c>
      <c r="IT147">
        <v>452</v>
      </c>
      <c r="IV147" t="s">
        <v>152</v>
      </c>
      <c r="IW147">
        <v>7.2323633764667802E-4</v>
      </c>
      <c r="IX147">
        <v>7491608</v>
      </c>
      <c r="IY147">
        <v>556</v>
      </c>
      <c r="JA147" t="s">
        <v>152</v>
      </c>
      <c r="JB147">
        <v>7.23432930947104E-4</v>
      </c>
      <c r="JC147">
        <v>8421863</v>
      </c>
      <c r="JD147">
        <v>677</v>
      </c>
      <c r="JF147" t="s">
        <v>151</v>
      </c>
      <c r="JG147">
        <v>7.31350785224875E-4</v>
      </c>
      <c r="JH147">
        <v>17574650</v>
      </c>
      <c r="JI147">
        <v>1743</v>
      </c>
      <c r="JK147" t="s">
        <v>151</v>
      </c>
      <c r="JL147">
        <v>7.3452105474961296E-4</v>
      </c>
      <c r="JM147">
        <v>16265539</v>
      </c>
      <c r="JN147">
        <v>1655</v>
      </c>
      <c r="JP147" t="s">
        <v>151</v>
      </c>
      <c r="JQ147">
        <v>7.3412484084404701E-4</v>
      </c>
      <c r="JR147">
        <v>17209498</v>
      </c>
      <c r="JS147">
        <v>1661</v>
      </c>
      <c r="JU147" t="s">
        <v>151</v>
      </c>
      <c r="JV147">
        <v>7.3526558597872705E-4</v>
      </c>
      <c r="JW147">
        <v>12890472</v>
      </c>
      <c r="JX147">
        <v>1419</v>
      </c>
      <c r="JZ147" t="s">
        <v>151</v>
      </c>
      <c r="KA147">
        <v>7.3496630832682499E-4</v>
      </c>
      <c r="KB147">
        <v>10857061</v>
      </c>
      <c r="KC147">
        <v>1400</v>
      </c>
      <c r="KE147" t="s">
        <v>150</v>
      </c>
      <c r="KF147">
        <v>7.1004766523397197E-4</v>
      </c>
      <c r="KG147">
        <v>1741864</v>
      </c>
      <c r="KH147">
        <v>179</v>
      </c>
      <c r="KJ147" t="s">
        <v>150</v>
      </c>
      <c r="KK147">
        <v>7.1004540077986597E-4</v>
      </c>
      <c r="KL147">
        <v>1754636</v>
      </c>
      <c r="KM147">
        <v>178</v>
      </c>
      <c r="KO147" t="s">
        <v>150</v>
      </c>
      <c r="KP147">
        <v>7.1304963669400697E-4</v>
      </c>
      <c r="KQ147">
        <v>1776201</v>
      </c>
      <c r="KR147">
        <v>178</v>
      </c>
      <c r="KT147" t="s">
        <v>150</v>
      </c>
      <c r="KU147">
        <v>7.1545257925448899E-4</v>
      </c>
      <c r="KV147">
        <v>3179918</v>
      </c>
      <c r="KW147">
        <v>336</v>
      </c>
    </row>
    <row r="148" spans="1:309" x14ac:dyDescent="0.25">
      <c r="A148" t="s">
        <v>171</v>
      </c>
      <c r="B148">
        <v>9.9336258505045797E-4</v>
      </c>
      <c r="C148">
        <v>4416013</v>
      </c>
      <c r="D148">
        <v>1032</v>
      </c>
      <c r="F148" t="s">
        <v>99</v>
      </c>
      <c r="G148">
        <v>7.7093915118587404E-4</v>
      </c>
      <c r="H148">
        <v>1646543</v>
      </c>
      <c r="I148">
        <v>718</v>
      </c>
      <c r="K148" t="s">
        <v>99</v>
      </c>
      <c r="L148">
        <v>7.7213699262671399E-4</v>
      </c>
      <c r="M148">
        <v>1555863</v>
      </c>
      <c r="N148">
        <v>744</v>
      </c>
      <c r="P148" t="s">
        <v>171</v>
      </c>
      <c r="Q148">
        <v>9.8932986086418891E-4</v>
      </c>
      <c r="R148">
        <v>4498672</v>
      </c>
      <c r="S148">
        <v>1030</v>
      </c>
      <c r="U148" t="s">
        <v>171</v>
      </c>
      <c r="V148">
        <v>9.5437276995507495E-4</v>
      </c>
      <c r="W148">
        <v>3909649</v>
      </c>
      <c r="X148">
        <v>870</v>
      </c>
      <c r="Z148" t="s">
        <v>171</v>
      </c>
      <c r="AA148">
        <v>9.4769522297596205E-4</v>
      </c>
      <c r="AB148">
        <v>4977283</v>
      </c>
      <c r="AC148">
        <v>1380</v>
      </c>
      <c r="AE148" t="s">
        <v>171</v>
      </c>
      <c r="AF148">
        <v>9.7354692531337501E-4</v>
      </c>
      <c r="AG148">
        <v>5007404</v>
      </c>
      <c r="AH148">
        <v>1226</v>
      </c>
      <c r="AJ148" t="s">
        <v>171</v>
      </c>
      <c r="AK148">
        <v>9.3590482092662203E-4</v>
      </c>
      <c r="AL148">
        <v>4907943</v>
      </c>
      <c r="AM148">
        <v>1115</v>
      </c>
      <c r="AO148" t="s">
        <v>171</v>
      </c>
      <c r="AP148">
        <v>8.9062907813571804E-4</v>
      </c>
      <c r="AQ148">
        <v>7248847</v>
      </c>
      <c r="AR148">
        <v>1111</v>
      </c>
      <c r="AT148" t="s">
        <v>168</v>
      </c>
      <c r="AU148">
        <v>8.4186609261819798E-4</v>
      </c>
      <c r="AV148">
        <v>4917968</v>
      </c>
      <c r="AW148">
        <v>722</v>
      </c>
      <c r="AY148" t="s">
        <v>168</v>
      </c>
      <c r="AZ148">
        <v>8.3474702451839702E-4</v>
      </c>
      <c r="BA148">
        <v>4739993</v>
      </c>
      <c r="BB148">
        <v>720</v>
      </c>
      <c r="BD148" t="s">
        <v>168</v>
      </c>
      <c r="BE148">
        <v>8.2797734459622995E-4</v>
      </c>
      <c r="BF148">
        <v>5113076</v>
      </c>
      <c r="BG148">
        <v>725</v>
      </c>
      <c r="BI148" t="s">
        <v>168</v>
      </c>
      <c r="BJ148">
        <v>8.1549610332724799E-4</v>
      </c>
      <c r="BK148">
        <v>6359826</v>
      </c>
      <c r="BL148">
        <v>887</v>
      </c>
      <c r="BN148" t="s">
        <v>163</v>
      </c>
      <c r="BO148">
        <v>8.5113953844308005E-4</v>
      </c>
      <c r="BP148">
        <v>9713010</v>
      </c>
      <c r="BQ148">
        <v>1545</v>
      </c>
      <c r="BS148" t="s">
        <v>164</v>
      </c>
      <c r="BT148">
        <v>3.7300886795545401E-3</v>
      </c>
      <c r="BU148">
        <v>17008508</v>
      </c>
      <c r="BV148">
        <v>1785</v>
      </c>
      <c r="BX148" t="s">
        <v>164</v>
      </c>
      <c r="BY148">
        <v>1.3840090912694101E-3</v>
      </c>
      <c r="BZ148">
        <v>6238249</v>
      </c>
      <c r="CA148">
        <v>734</v>
      </c>
      <c r="CC148" t="s">
        <v>164</v>
      </c>
      <c r="CD148">
        <v>4.2879247150384801E-3</v>
      </c>
      <c r="CE148">
        <v>19835097</v>
      </c>
      <c r="CF148">
        <v>1807</v>
      </c>
      <c r="CH148" t="s">
        <v>163</v>
      </c>
      <c r="CI148">
        <v>8.5398323953798103E-4</v>
      </c>
      <c r="CJ148">
        <v>12044341</v>
      </c>
      <c r="CK148">
        <v>1622</v>
      </c>
      <c r="CM148" t="s">
        <v>163</v>
      </c>
      <c r="CN148">
        <v>8.4251853470502299E-4</v>
      </c>
      <c r="CO148">
        <v>12916824</v>
      </c>
      <c r="CP148">
        <v>1514</v>
      </c>
      <c r="CR148" t="s">
        <v>163</v>
      </c>
      <c r="CS148">
        <v>8.4754409789287305E-4</v>
      </c>
      <c r="CT148">
        <v>12973196</v>
      </c>
      <c r="CU148">
        <v>1504</v>
      </c>
      <c r="CW148" t="s">
        <v>163</v>
      </c>
      <c r="CX148">
        <v>8.42609503983067E-4</v>
      </c>
      <c r="CY148">
        <v>13476919</v>
      </c>
      <c r="CZ148">
        <v>1507</v>
      </c>
      <c r="DB148" t="s">
        <v>163</v>
      </c>
      <c r="DC148">
        <v>8.39724681000023E-4</v>
      </c>
      <c r="DD148">
        <v>15853862</v>
      </c>
      <c r="DE148">
        <v>1761</v>
      </c>
      <c r="DG148" t="s">
        <v>163</v>
      </c>
      <c r="DH148">
        <v>8.4118334606950304E-4</v>
      </c>
      <c r="DI148">
        <v>15580186</v>
      </c>
      <c r="DJ148">
        <v>1661</v>
      </c>
      <c r="DL148" t="s">
        <v>161</v>
      </c>
      <c r="DM148">
        <v>7.18562874251497E-4</v>
      </c>
      <c r="DN148">
        <v>0</v>
      </c>
      <c r="DO148">
        <v>0</v>
      </c>
      <c r="DQ148" t="s">
        <v>163</v>
      </c>
      <c r="DR148">
        <v>8.46949099574525E-4</v>
      </c>
      <c r="DS148">
        <v>16450885</v>
      </c>
      <c r="DT148">
        <v>1658</v>
      </c>
      <c r="DV148" t="s">
        <v>163</v>
      </c>
      <c r="DW148">
        <v>8.6477381949863301E-4</v>
      </c>
      <c r="DX148">
        <v>16856693</v>
      </c>
      <c r="DY148">
        <v>1833</v>
      </c>
      <c r="EA148" t="s">
        <v>163</v>
      </c>
      <c r="EB148">
        <v>8.4520043301798003E-4</v>
      </c>
      <c r="EC148">
        <v>18159368</v>
      </c>
      <c r="ED148">
        <v>1742</v>
      </c>
      <c r="EF148" t="s">
        <v>163</v>
      </c>
      <c r="EG148">
        <v>8.4472777200115699E-4</v>
      </c>
      <c r="EH148">
        <v>19124347</v>
      </c>
      <c r="EI148">
        <v>1757</v>
      </c>
      <c r="EK148" t="s">
        <v>163</v>
      </c>
      <c r="EL148">
        <v>8.5260939308801098E-4</v>
      </c>
      <c r="EM148">
        <v>18942098</v>
      </c>
      <c r="EN148">
        <v>1600</v>
      </c>
      <c r="EP148" t="s">
        <v>163</v>
      </c>
      <c r="EQ148">
        <v>8.2914900940630196E-4</v>
      </c>
      <c r="ER148">
        <v>19882759</v>
      </c>
      <c r="ES148">
        <v>1618</v>
      </c>
      <c r="EU148" t="s">
        <v>162</v>
      </c>
      <c r="EV148">
        <v>9.7670695609389704E-3</v>
      </c>
      <c r="EW148">
        <v>68056932</v>
      </c>
      <c r="EX148">
        <v>2032</v>
      </c>
      <c r="EZ148" t="s">
        <v>162</v>
      </c>
      <c r="FA148">
        <v>9.4776500568469792E-3</v>
      </c>
      <c r="FB148">
        <v>69442455</v>
      </c>
      <c r="FC148">
        <v>2043</v>
      </c>
      <c r="FE148" t="s">
        <v>162</v>
      </c>
      <c r="FF148">
        <v>9.4915665496208904E-3</v>
      </c>
      <c r="FG148">
        <v>71642296</v>
      </c>
      <c r="FH148">
        <v>1927</v>
      </c>
      <c r="FJ148" t="s">
        <v>162</v>
      </c>
      <c r="FK148">
        <v>9.5297891475167994E-3</v>
      </c>
      <c r="FL148">
        <v>75970455</v>
      </c>
      <c r="FM148">
        <v>1958</v>
      </c>
      <c r="FO148" t="s">
        <v>160</v>
      </c>
      <c r="FP148">
        <v>1.42446268146464E-3</v>
      </c>
      <c r="FQ148">
        <v>32698439</v>
      </c>
      <c r="FR148">
        <v>1967</v>
      </c>
      <c r="FT148" t="s">
        <v>159</v>
      </c>
      <c r="FU148">
        <v>7.2037061778040497E-4</v>
      </c>
      <c r="FV148">
        <v>19412097</v>
      </c>
      <c r="FW148">
        <v>940</v>
      </c>
      <c r="FY148" t="s">
        <v>159</v>
      </c>
      <c r="FZ148">
        <v>7.2511918455852198E-4</v>
      </c>
      <c r="GA148">
        <v>18589140</v>
      </c>
      <c r="GB148">
        <v>943</v>
      </c>
      <c r="GD148" t="s">
        <v>159</v>
      </c>
      <c r="GE148">
        <v>7.32105605418468E-4</v>
      </c>
      <c r="GF148">
        <v>15109660</v>
      </c>
      <c r="GG148">
        <v>789</v>
      </c>
      <c r="GI148" t="s">
        <v>158</v>
      </c>
      <c r="GJ148">
        <v>7.2604065827686299E-4</v>
      </c>
      <c r="GK148">
        <v>0</v>
      </c>
      <c r="GL148">
        <v>0</v>
      </c>
      <c r="GN148" t="s">
        <v>158</v>
      </c>
      <c r="GO148">
        <v>7.2604065827686299E-4</v>
      </c>
      <c r="GP148">
        <v>0</v>
      </c>
      <c r="GQ148">
        <v>0</v>
      </c>
      <c r="GS148" t="s">
        <v>156</v>
      </c>
      <c r="GT148">
        <v>7.5559384246582598E-4</v>
      </c>
      <c r="GU148">
        <v>10211308</v>
      </c>
      <c r="GV148">
        <v>797</v>
      </c>
      <c r="GX148" t="s">
        <v>156</v>
      </c>
      <c r="GY148">
        <v>7.2472771213480901E-4</v>
      </c>
      <c r="GZ148">
        <v>9589123</v>
      </c>
      <c r="HA148">
        <v>664</v>
      </c>
      <c r="HC148" t="s">
        <v>156</v>
      </c>
      <c r="HD148">
        <v>7.2705826264615595E-4</v>
      </c>
      <c r="HE148">
        <v>7691066</v>
      </c>
      <c r="HF148">
        <v>459</v>
      </c>
      <c r="HH148" t="s">
        <v>156</v>
      </c>
      <c r="HI148">
        <v>7.3296780407276698E-4</v>
      </c>
      <c r="HJ148">
        <v>10114181</v>
      </c>
      <c r="HK148">
        <v>444</v>
      </c>
      <c r="HM148" t="s">
        <v>156</v>
      </c>
      <c r="HN148">
        <v>7.4190281793813596E-4</v>
      </c>
      <c r="HO148">
        <v>8187150</v>
      </c>
      <c r="HP148">
        <v>498</v>
      </c>
      <c r="HR148" t="s">
        <v>154</v>
      </c>
      <c r="HS148">
        <v>7.3077437723370999E-4</v>
      </c>
      <c r="HT148">
        <v>11795359</v>
      </c>
      <c r="HU148">
        <v>896</v>
      </c>
      <c r="HW148" t="s">
        <v>153</v>
      </c>
      <c r="HX148">
        <v>7.2152670292909395E-4</v>
      </c>
      <c r="HY148">
        <v>816446</v>
      </c>
      <c r="HZ148">
        <v>133</v>
      </c>
      <c r="IB148" t="s">
        <v>153</v>
      </c>
      <c r="IC148">
        <v>7.2152634181390401E-4</v>
      </c>
      <c r="ID148">
        <v>845347</v>
      </c>
      <c r="IE148">
        <v>132</v>
      </c>
      <c r="IG148" t="s">
        <v>153</v>
      </c>
      <c r="IH148">
        <v>7.2754417078689504E-4</v>
      </c>
      <c r="II148">
        <v>4867116</v>
      </c>
      <c r="IJ148">
        <v>249</v>
      </c>
      <c r="IL148" t="s">
        <v>153</v>
      </c>
      <c r="IM148">
        <v>7.2500544510660395E-4</v>
      </c>
      <c r="IN148">
        <v>4753820</v>
      </c>
      <c r="IO148">
        <v>266</v>
      </c>
      <c r="IQ148" t="s">
        <v>153</v>
      </c>
      <c r="IR148">
        <v>7.2754507552000801E-4</v>
      </c>
      <c r="IS148">
        <v>5007208</v>
      </c>
      <c r="IT148">
        <v>245</v>
      </c>
      <c r="IV148" t="s">
        <v>153</v>
      </c>
      <c r="IW148">
        <v>7.1868755980385797E-4</v>
      </c>
      <c r="IX148">
        <v>5523345</v>
      </c>
      <c r="IY148">
        <v>356</v>
      </c>
      <c r="JA148" t="s">
        <v>153</v>
      </c>
      <c r="JB148">
        <v>7.1863698005672299E-4</v>
      </c>
      <c r="JC148">
        <v>4775237</v>
      </c>
      <c r="JD148">
        <v>249</v>
      </c>
      <c r="JF148" t="s">
        <v>152</v>
      </c>
      <c r="JG148">
        <v>7.2450167536605703E-4</v>
      </c>
      <c r="JH148">
        <v>8440937</v>
      </c>
      <c r="JI148">
        <v>810</v>
      </c>
      <c r="JK148" t="s">
        <v>152</v>
      </c>
      <c r="JL148">
        <v>7.2732383516080498E-4</v>
      </c>
      <c r="JM148">
        <v>8428722</v>
      </c>
      <c r="JN148">
        <v>816</v>
      </c>
      <c r="JP148" t="s">
        <v>152</v>
      </c>
      <c r="JQ148">
        <v>7.2789476058891399E-4</v>
      </c>
      <c r="JR148">
        <v>5476899</v>
      </c>
      <c r="JS148">
        <v>837</v>
      </c>
      <c r="JU148" t="s">
        <v>152</v>
      </c>
      <c r="JV148">
        <v>7.2771615117109896E-4</v>
      </c>
      <c r="JW148">
        <v>4089903</v>
      </c>
      <c r="JX148">
        <v>678</v>
      </c>
      <c r="JZ148" t="s">
        <v>152</v>
      </c>
      <c r="KA148">
        <v>7.2598669048769E-4</v>
      </c>
      <c r="KB148">
        <v>7301278</v>
      </c>
      <c r="KC148">
        <v>781</v>
      </c>
      <c r="KE148" t="s">
        <v>151</v>
      </c>
      <c r="KF148">
        <v>7.3276646716202503E-4</v>
      </c>
      <c r="KG148">
        <v>18290741</v>
      </c>
      <c r="KH148">
        <v>1760</v>
      </c>
      <c r="KJ148" t="s">
        <v>151</v>
      </c>
      <c r="KK148">
        <v>7.3190094843027795E-4</v>
      </c>
      <c r="KL148">
        <v>14844015</v>
      </c>
      <c r="KM148">
        <v>1631</v>
      </c>
      <c r="KO148" t="s">
        <v>151</v>
      </c>
      <c r="KP148">
        <v>7.3062710327716598E-4</v>
      </c>
      <c r="KQ148">
        <v>16996467</v>
      </c>
      <c r="KR148">
        <v>1634</v>
      </c>
      <c r="KT148" t="s">
        <v>151</v>
      </c>
      <c r="KU148">
        <v>7.3111692276460298E-4</v>
      </c>
      <c r="KV148">
        <v>16251109</v>
      </c>
      <c r="KW148">
        <v>1635</v>
      </c>
    </row>
    <row r="149" spans="1:309" x14ac:dyDescent="0.25">
      <c r="A149" t="s">
        <v>172</v>
      </c>
      <c r="B149">
        <v>9.7901511403381491E-4</v>
      </c>
      <c r="C149">
        <v>4986627</v>
      </c>
      <c r="D149">
        <v>1482</v>
      </c>
      <c r="F149" t="s">
        <v>57</v>
      </c>
      <c r="G149">
        <v>9.1349852146632704E-4</v>
      </c>
      <c r="H149">
        <v>4023073</v>
      </c>
      <c r="I149">
        <v>1332</v>
      </c>
      <c r="K149" t="s">
        <v>57</v>
      </c>
      <c r="L149">
        <v>9.0966573563901795E-4</v>
      </c>
      <c r="M149">
        <v>4175740</v>
      </c>
      <c r="N149">
        <v>1525</v>
      </c>
      <c r="P149" t="s">
        <v>172</v>
      </c>
      <c r="Q149">
        <v>9.7408711336705001E-4</v>
      </c>
      <c r="R149">
        <v>5035541</v>
      </c>
      <c r="S149">
        <v>1483</v>
      </c>
      <c r="U149" t="s">
        <v>172</v>
      </c>
      <c r="V149">
        <v>9.4812571537712003E-4</v>
      </c>
      <c r="W149">
        <v>5328419</v>
      </c>
      <c r="X149">
        <v>1479</v>
      </c>
      <c r="Z149" t="s">
        <v>172</v>
      </c>
      <c r="AA149">
        <v>9.4924503193041701E-4</v>
      </c>
      <c r="AB149">
        <v>5508138</v>
      </c>
      <c r="AC149">
        <v>1509</v>
      </c>
      <c r="AE149" t="s">
        <v>172</v>
      </c>
      <c r="AF149">
        <v>9.3939020666986505E-4</v>
      </c>
      <c r="AG149">
        <v>5905408</v>
      </c>
      <c r="AH149">
        <v>1590</v>
      </c>
      <c r="AJ149" t="s">
        <v>172</v>
      </c>
      <c r="AK149">
        <v>9.3172713474888504E-4</v>
      </c>
      <c r="AL149">
        <v>5879376</v>
      </c>
      <c r="AM149">
        <v>1595</v>
      </c>
      <c r="AO149" t="s">
        <v>172</v>
      </c>
      <c r="AP149">
        <v>9.2284046460081395E-4</v>
      </c>
      <c r="AQ149">
        <v>9032386</v>
      </c>
      <c r="AR149">
        <v>1591</v>
      </c>
      <c r="AT149" t="s">
        <v>169</v>
      </c>
      <c r="AU149">
        <v>7.4294205052005896E-4</v>
      </c>
      <c r="AV149">
        <v>0</v>
      </c>
      <c r="AW149">
        <v>0</v>
      </c>
      <c r="AY149" t="s">
        <v>169</v>
      </c>
      <c r="AZ149">
        <v>7.44494944270807E-4</v>
      </c>
      <c r="BA149">
        <v>2088338</v>
      </c>
      <c r="BB149">
        <v>179</v>
      </c>
      <c r="BD149" t="s">
        <v>169</v>
      </c>
      <c r="BE149">
        <v>7.4404761904761901E-4</v>
      </c>
      <c r="BF149">
        <v>0</v>
      </c>
      <c r="BG149">
        <v>0</v>
      </c>
      <c r="BI149" t="s">
        <v>169</v>
      </c>
      <c r="BJ149">
        <v>7.3782587309394903E-4</v>
      </c>
      <c r="BK149">
        <v>0</v>
      </c>
      <c r="BL149">
        <v>0</v>
      </c>
      <c r="BN149" t="s">
        <v>164</v>
      </c>
      <c r="BO149">
        <v>3.61194183879469E-3</v>
      </c>
      <c r="BP149">
        <v>15652081</v>
      </c>
      <c r="BQ149">
        <v>1790</v>
      </c>
      <c r="BS149" t="s">
        <v>165</v>
      </c>
      <c r="BT149">
        <v>7.3713392990588304E-4</v>
      </c>
      <c r="BU149">
        <v>3983514</v>
      </c>
      <c r="BV149">
        <v>509</v>
      </c>
      <c r="BX149" t="s">
        <v>165</v>
      </c>
      <c r="BY149">
        <v>7.3170456682499602E-4</v>
      </c>
      <c r="BZ149">
        <v>4268997</v>
      </c>
      <c r="CA149">
        <v>509</v>
      </c>
      <c r="CC149" t="s">
        <v>165</v>
      </c>
      <c r="CD149">
        <v>7.3545383004898403E-4</v>
      </c>
      <c r="CE149">
        <v>4327894</v>
      </c>
      <c r="CF149">
        <v>510</v>
      </c>
      <c r="CH149" t="s">
        <v>164</v>
      </c>
      <c r="CI149">
        <v>1.47982185020946E-3</v>
      </c>
      <c r="CJ149">
        <v>7077625</v>
      </c>
      <c r="CK149">
        <v>727</v>
      </c>
      <c r="CM149" t="s">
        <v>164</v>
      </c>
      <c r="CN149">
        <v>4.7371752509939103E-3</v>
      </c>
      <c r="CO149">
        <v>24000416</v>
      </c>
      <c r="CP149">
        <v>1790</v>
      </c>
      <c r="CR149" t="s">
        <v>164</v>
      </c>
      <c r="CS149">
        <v>4.5066915547717296E-3</v>
      </c>
      <c r="CT149">
        <v>23320581</v>
      </c>
      <c r="CU149">
        <v>1729</v>
      </c>
      <c r="CW149" t="s">
        <v>164</v>
      </c>
      <c r="CX149">
        <v>4.3066166818808097E-3</v>
      </c>
      <c r="CY149">
        <v>23629641</v>
      </c>
      <c r="CZ149">
        <v>1733</v>
      </c>
      <c r="DB149" t="s">
        <v>164</v>
      </c>
      <c r="DC149">
        <v>4.1761467713458201E-3</v>
      </c>
      <c r="DD149">
        <v>26171969</v>
      </c>
      <c r="DE149">
        <v>1753</v>
      </c>
      <c r="DG149" t="s">
        <v>164</v>
      </c>
      <c r="DH149">
        <v>3.9455665443689997E-3</v>
      </c>
      <c r="DI149">
        <v>23560568</v>
      </c>
      <c r="DJ149">
        <v>1649</v>
      </c>
      <c r="DL149" t="s">
        <v>162</v>
      </c>
      <c r="DM149">
        <v>7.6474170614296904E-3</v>
      </c>
      <c r="DN149">
        <v>39021837</v>
      </c>
      <c r="DO149">
        <v>1934</v>
      </c>
      <c r="DQ149" t="s">
        <v>164</v>
      </c>
      <c r="DR149">
        <v>3.8342228631481502E-3</v>
      </c>
      <c r="DS149">
        <v>27696987</v>
      </c>
      <c r="DT149">
        <v>1798</v>
      </c>
      <c r="DV149" t="s">
        <v>164</v>
      </c>
      <c r="DW149">
        <v>3.9232229706242404E-3</v>
      </c>
      <c r="DX149">
        <v>27354808</v>
      </c>
      <c r="DY149">
        <v>1815</v>
      </c>
      <c r="EA149" t="s">
        <v>164</v>
      </c>
      <c r="EB149">
        <v>3.7738296612987599E-3</v>
      </c>
      <c r="EC149">
        <v>29977419</v>
      </c>
      <c r="ED149">
        <v>1878</v>
      </c>
      <c r="EF149" t="s">
        <v>164</v>
      </c>
      <c r="EG149">
        <v>3.51907656093337E-3</v>
      </c>
      <c r="EH149">
        <v>30556866</v>
      </c>
      <c r="EI149">
        <v>1895</v>
      </c>
      <c r="EK149" t="s">
        <v>164</v>
      </c>
      <c r="EL149">
        <v>3.7843095026126E-3</v>
      </c>
      <c r="EM149">
        <v>32820101</v>
      </c>
      <c r="EN149">
        <v>1888</v>
      </c>
      <c r="EP149" t="s">
        <v>164</v>
      </c>
      <c r="EQ149">
        <v>3.21295826887385E-3</v>
      </c>
      <c r="ER149">
        <v>31769819</v>
      </c>
      <c r="ES149">
        <v>1981</v>
      </c>
      <c r="EU149" t="s">
        <v>163</v>
      </c>
      <c r="EV149">
        <v>8.2495947050233002E-4</v>
      </c>
      <c r="EW149">
        <v>22792590</v>
      </c>
      <c r="EX149">
        <v>1737</v>
      </c>
      <c r="EZ149" t="s">
        <v>163</v>
      </c>
      <c r="FA149">
        <v>8.2532563802762402E-4</v>
      </c>
      <c r="FB149">
        <v>24904572</v>
      </c>
      <c r="FC149">
        <v>1880</v>
      </c>
      <c r="FE149" t="s">
        <v>163</v>
      </c>
      <c r="FF149">
        <v>8.1897077581489402E-4</v>
      </c>
      <c r="FG149">
        <v>25574949</v>
      </c>
      <c r="FH149">
        <v>1819</v>
      </c>
      <c r="FJ149" t="s">
        <v>163</v>
      </c>
      <c r="FK149">
        <v>8.2209339029576205E-4</v>
      </c>
      <c r="FL149">
        <v>26731225</v>
      </c>
      <c r="FM149">
        <v>1858</v>
      </c>
      <c r="FO149" t="s">
        <v>161</v>
      </c>
      <c r="FP149">
        <v>7.2604065827686299E-4</v>
      </c>
      <c r="FQ149">
        <v>0</v>
      </c>
      <c r="FR149">
        <v>0</v>
      </c>
      <c r="FT149" t="s">
        <v>160</v>
      </c>
      <c r="FU149">
        <v>1.3791813814237001E-3</v>
      </c>
      <c r="FV149">
        <v>32222521</v>
      </c>
      <c r="FW149">
        <v>1971</v>
      </c>
      <c r="FY149" t="s">
        <v>160</v>
      </c>
      <c r="FZ149">
        <v>1.36527569357034E-3</v>
      </c>
      <c r="GA149">
        <v>29277716</v>
      </c>
      <c r="GB149">
        <v>1804</v>
      </c>
      <c r="GD149" t="s">
        <v>160</v>
      </c>
      <c r="GE149">
        <v>1.34493119449386E-3</v>
      </c>
      <c r="GF149">
        <v>25703752</v>
      </c>
      <c r="GG149">
        <v>1790</v>
      </c>
      <c r="GI149" t="s">
        <v>159</v>
      </c>
      <c r="GJ149">
        <v>7.3109856142560502E-4</v>
      </c>
      <c r="GK149">
        <v>16700719</v>
      </c>
      <c r="GL149">
        <v>940</v>
      </c>
      <c r="GN149" t="s">
        <v>159</v>
      </c>
      <c r="GO149">
        <v>7.3039130039543698E-4</v>
      </c>
      <c r="GP149">
        <v>17391762</v>
      </c>
      <c r="GQ149">
        <v>938</v>
      </c>
      <c r="GS149" t="s">
        <v>157</v>
      </c>
      <c r="GT149">
        <v>1.0723001454052701E-3</v>
      </c>
      <c r="GU149">
        <v>26637432</v>
      </c>
      <c r="GV149">
        <v>2284</v>
      </c>
      <c r="GX149" t="s">
        <v>157</v>
      </c>
      <c r="GY149">
        <v>1.0834558987500801E-3</v>
      </c>
      <c r="GZ149">
        <v>25474253</v>
      </c>
      <c r="HA149">
        <v>2286</v>
      </c>
      <c r="HC149" t="s">
        <v>157</v>
      </c>
      <c r="HD149">
        <v>1.0812112024456901E-3</v>
      </c>
      <c r="HE149">
        <v>25764465</v>
      </c>
      <c r="HF149">
        <v>2177</v>
      </c>
      <c r="HH149" t="s">
        <v>157</v>
      </c>
      <c r="HI149">
        <v>1.09333646510702E-3</v>
      </c>
      <c r="HJ149">
        <v>24241585</v>
      </c>
      <c r="HK149">
        <v>2112</v>
      </c>
      <c r="HM149" t="s">
        <v>157</v>
      </c>
      <c r="HN149">
        <v>1.06050009005138E-3</v>
      </c>
      <c r="HO149">
        <v>25325060</v>
      </c>
      <c r="HP149">
        <v>1987</v>
      </c>
      <c r="HR149" t="s">
        <v>155</v>
      </c>
      <c r="HS149">
        <v>9.2707931823900896E-4</v>
      </c>
      <c r="HT149">
        <v>9961562</v>
      </c>
      <c r="HU149">
        <v>642</v>
      </c>
      <c r="HW149" t="s">
        <v>154</v>
      </c>
      <c r="HX149">
        <v>7.2178498805716598E-4</v>
      </c>
      <c r="HY149">
        <v>12232318</v>
      </c>
      <c r="HZ149">
        <v>773</v>
      </c>
      <c r="IB149" t="s">
        <v>154</v>
      </c>
      <c r="IC149">
        <v>7.2168279323908495E-4</v>
      </c>
      <c r="ID149">
        <v>12594654</v>
      </c>
      <c r="IE149">
        <v>779</v>
      </c>
      <c r="IG149" t="s">
        <v>154</v>
      </c>
      <c r="IH149">
        <v>7.2758815035582299E-4</v>
      </c>
      <c r="II149">
        <v>7947507</v>
      </c>
      <c r="IJ149">
        <v>438</v>
      </c>
      <c r="IL149" t="s">
        <v>154</v>
      </c>
      <c r="IM149">
        <v>7.2467527315028596E-4</v>
      </c>
      <c r="IN149">
        <v>7927940</v>
      </c>
      <c r="IO149">
        <v>675</v>
      </c>
      <c r="IQ149" t="s">
        <v>154</v>
      </c>
      <c r="IR149">
        <v>7.2774757016641099E-4</v>
      </c>
      <c r="IS149">
        <v>8238864</v>
      </c>
      <c r="IT149">
        <v>679</v>
      </c>
      <c r="IV149" t="s">
        <v>154</v>
      </c>
      <c r="IW149">
        <v>7.1889428053215597E-4</v>
      </c>
      <c r="IX149">
        <v>7986568</v>
      </c>
      <c r="IY149">
        <v>704</v>
      </c>
      <c r="JA149" t="s">
        <v>154</v>
      </c>
      <c r="JB149">
        <v>7.1898244054810403E-4</v>
      </c>
      <c r="JC149">
        <v>12420207</v>
      </c>
      <c r="JD149">
        <v>1003</v>
      </c>
      <c r="JF149" t="s">
        <v>153</v>
      </c>
      <c r="JG149">
        <v>7.1866161085417995E-4</v>
      </c>
      <c r="JH149">
        <v>5441005</v>
      </c>
      <c r="JI149">
        <v>372</v>
      </c>
      <c r="JK149" t="s">
        <v>153</v>
      </c>
      <c r="JL149">
        <v>7.2157477474028603E-4</v>
      </c>
      <c r="JM149">
        <v>3331585</v>
      </c>
      <c r="JN149">
        <v>243</v>
      </c>
      <c r="JP149" t="s">
        <v>153</v>
      </c>
      <c r="JQ149">
        <v>7.2157532710088405E-4</v>
      </c>
      <c r="JR149">
        <v>4405385</v>
      </c>
      <c r="JS149">
        <v>243</v>
      </c>
      <c r="JU149" t="s">
        <v>153</v>
      </c>
      <c r="JV149">
        <v>7.2159819801149701E-4</v>
      </c>
      <c r="JW149">
        <v>4195380</v>
      </c>
      <c r="JX149">
        <v>232</v>
      </c>
      <c r="JZ149" t="s">
        <v>153</v>
      </c>
      <c r="KA149">
        <v>7.1859144456121703E-4</v>
      </c>
      <c r="KB149">
        <v>728265</v>
      </c>
      <c r="KC149">
        <v>127</v>
      </c>
      <c r="KE149" t="s">
        <v>152</v>
      </c>
      <c r="KF149">
        <v>7.2097754854895195E-4</v>
      </c>
      <c r="KG149">
        <v>10923062</v>
      </c>
      <c r="KH149">
        <v>961</v>
      </c>
      <c r="KJ149" t="s">
        <v>152</v>
      </c>
      <c r="KK149">
        <v>7.1246786881838697E-4</v>
      </c>
      <c r="KL149">
        <v>11020358</v>
      </c>
      <c r="KM149">
        <v>955</v>
      </c>
      <c r="KO149" t="s">
        <v>152</v>
      </c>
      <c r="KP149">
        <v>7.1527326847477799E-4</v>
      </c>
      <c r="KQ149">
        <v>12493809</v>
      </c>
      <c r="KR149">
        <v>1144</v>
      </c>
      <c r="KT149" t="s">
        <v>152</v>
      </c>
      <c r="KU149">
        <v>7.1580062341863599E-4</v>
      </c>
      <c r="KV149">
        <v>12024774</v>
      </c>
      <c r="KW149">
        <v>1141</v>
      </c>
    </row>
    <row r="150" spans="1:309" x14ac:dyDescent="0.25">
      <c r="A150" t="s">
        <v>173</v>
      </c>
      <c r="B150">
        <v>7.5910931174089005E-4</v>
      </c>
      <c r="C150">
        <v>0</v>
      </c>
      <c r="D150">
        <v>0</v>
      </c>
      <c r="F150" t="s">
        <v>100</v>
      </c>
      <c r="G150">
        <v>1.62714542170129E-3</v>
      </c>
      <c r="H150">
        <v>5732361</v>
      </c>
      <c r="I150">
        <v>1557</v>
      </c>
      <c r="K150" t="s">
        <v>100</v>
      </c>
      <c r="L150">
        <v>1.6651368595330901E-3</v>
      </c>
      <c r="M150">
        <v>5790450</v>
      </c>
      <c r="N150">
        <v>1626</v>
      </c>
      <c r="P150" t="s">
        <v>173</v>
      </c>
      <c r="Q150">
        <v>7.6238881829733096E-4</v>
      </c>
      <c r="R150">
        <v>0</v>
      </c>
      <c r="S150">
        <v>0</v>
      </c>
      <c r="U150" t="s">
        <v>173</v>
      </c>
      <c r="V150">
        <v>7.5585789871504105E-4</v>
      </c>
      <c r="W150">
        <v>0</v>
      </c>
      <c r="X150">
        <v>0</v>
      </c>
      <c r="Z150" t="s">
        <v>173</v>
      </c>
      <c r="AA150">
        <v>7.50030539504905E-4</v>
      </c>
      <c r="AB150">
        <v>607166</v>
      </c>
      <c r="AC150">
        <v>181</v>
      </c>
      <c r="AE150" t="s">
        <v>173</v>
      </c>
      <c r="AF150">
        <v>7.55287009063444E-4</v>
      </c>
      <c r="AG150">
        <v>0</v>
      </c>
      <c r="AH150">
        <v>0</v>
      </c>
      <c r="AJ150" t="s">
        <v>173</v>
      </c>
      <c r="AK150">
        <v>7.5853350189633399E-4</v>
      </c>
      <c r="AL150">
        <v>0</v>
      </c>
      <c r="AM150">
        <v>0</v>
      </c>
      <c r="AO150" t="s">
        <v>173</v>
      </c>
      <c r="AP150">
        <v>7.6180802437785596E-4</v>
      </c>
      <c r="AQ150">
        <v>0</v>
      </c>
      <c r="AR150">
        <v>0</v>
      </c>
      <c r="AT150" t="s">
        <v>170</v>
      </c>
      <c r="AU150">
        <v>8.6136601294740803E-4</v>
      </c>
      <c r="AV150">
        <v>5981881</v>
      </c>
      <c r="AW150">
        <v>949</v>
      </c>
      <c r="AY150" t="s">
        <v>170</v>
      </c>
      <c r="AZ150">
        <v>8.9435128288805601E-4</v>
      </c>
      <c r="BA150">
        <v>6029991</v>
      </c>
      <c r="BB150">
        <v>944</v>
      </c>
      <c r="BD150" t="s">
        <v>170</v>
      </c>
      <c r="BE150">
        <v>8.9976679622260302E-4</v>
      </c>
      <c r="BF150">
        <v>7217681</v>
      </c>
      <c r="BG150">
        <v>1186</v>
      </c>
      <c r="BI150" t="s">
        <v>170</v>
      </c>
      <c r="BJ150">
        <v>8.9889346258987602E-4</v>
      </c>
      <c r="BK150">
        <v>7602452</v>
      </c>
      <c r="BL150">
        <v>1352</v>
      </c>
      <c r="BN150" t="s">
        <v>165</v>
      </c>
      <c r="BO150">
        <v>7.3704938259008205E-4</v>
      </c>
      <c r="BP150">
        <v>5050159</v>
      </c>
      <c r="BQ150">
        <v>671</v>
      </c>
      <c r="BS150" t="s">
        <v>166</v>
      </c>
      <c r="BT150">
        <v>2.7417688524883901E-3</v>
      </c>
      <c r="BU150">
        <v>14703052</v>
      </c>
      <c r="BV150">
        <v>1824</v>
      </c>
      <c r="BX150" t="s">
        <v>166</v>
      </c>
      <c r="BY150">
        <v>2.54299734296007E-3</v>
      </c>
      <c r="BZ150">
        <v>15209869</v>
      </c>
      <c r="CA150">
        <v>1813</v>
      </c>
      <c r="CC150" t="s">
        <v>166</v>
      </c>
      <c r="CD150">
        <v>2.75388404494922E-3</v>
      </c>
      <c r="CE150">
        <v>15996132</v>
      </c>
      <c r="CF150">
        <v>1841</v>
      </c>
      <c r="CH150" t="s">
        <v>165</v>
      </c>
      <c r="CI150">
        <v>7.3444227923906901E-4</v>
      </c>
      <c r="CJ150">
        <v>4586267</v>
      </c>
      <c r="CK150">
        <v>517</v>
      </c>
      <c r="CM150" t="s">
        <v>165</v>
      </c>
      <c r="CN150">
        <v>7.3459065014995202E-4</v>
      </c>
      <c r="CO150">
        <v>3514823</v>
      </c>
      <c r="CP150">
        <v>337</v>
      </c>
      <c r="CR150" t="s">
        <v>165</v>
      </c>
      <c r="CS150">
        <v>7.37668177079449E-4</v>
      </c>
      <c r="CT150">
        <v>3489786</v>
      </c>
      <c r="CU150">
        <v>331</v>
      </c>
      <c r="CW150" t="s">
        <v>165</v>
      </c>
      <c r="CX150">
        <v>7.3742358662627996E-4</v>
      </c>
      <c r="CY150">
        <v>3612375</v>
      </c>
      <c r="CZ150">
        <v>332</v>
      </c>
      <c r="DB150" t="s">
        <v>165</v>
      </c>
      <c r="DC150">
        <v>7.3694392750662499E-4</v>
      </c>
      <c r="DD150">
        <v>4021833</v>
      </c>
      <c r="DE150">
        <v>327</v>
      </c>
      <c r="DG150" t="s">
        <v>165</v>
      </c>
      <c r="DH150">
        <v>7.3627221314738901E-4</v>
      </c>
      <c r="DI150">
        <v>4111479</v>
      </c>
      <c r="DJ150">
        <v>328</v>
      </c>
      <c r="DL150" t="s">
        <v>163</v>
      </c>
      <c r="DM150">
        <v>8.2623557329087704E-4</v>
      </c>
      <c r="DN150">
        <v>16866352</v>
      </c>
      <c r="DO150">
        <v>1802</v>
      </c>
      <c r="DQ150" t="s">
        <v>165</v>
      </c>
      <c r="DR150">
        <v>7.3655188352732997E-4</v>
      </c>
      <c r="DS150">
        <v>4046499</v>
      </c>
      <c r="DT150">
        <v>329</v>
      </c>
      <c r="DV150" t="s">
        <v>165</v>
      </c>
      <c r="DW150">
        <v>7.4269551562103895E-4</v>
      </c>
      <c r="DX150">
        <v>2795617</v>
      </c>
      <c r="DY150">
        <v>172</v>
      </c>
      <c r="EA150" t="s">
        <v>165</v>
      </c>
      <c r="EB150">
        <v>7.3341286090816097E-4</v>
      </c>
      <c r="EC150">
        <v>4114705</v>
      </c>
      <c r="ED150">
        <v>329</v>
      </c>
      <c r="EF150" t="s">
        <v>165</v>
      </c>
      <c r="EG150">
        <v>7.3032409879677997E-4</v>
      </c>
      <c r="EH150">
        <v>4294957</v>
      </c>
      <c r="EI150">
        <v>330</v>
      </c>
      <c r="EK150" t="s">
        <v>165</v>
      </c>
      <c r="EL150">
        <v>7.3026995839815302E-4</v>
      </c>
      <c r="EM150">
        <v>4356449</v>
      </c>
      <c r="EN150">
        <v>332</v>
      </c>
      <c r="EP150" t="s">
        <v>165</v>
      </c>
      <c r="EQ150">
        <v>7.2363411076578697E-4</v>
      </c>
      <c r="ER150">
        <v>4653279</v>
      </c>
      <c r="ES150">
        <v>329</v>
      </c>
      <c r="EU150" t="s">
        <v>164</v>
      </c>
      <c r="EV150">
        <v>2.89278873217646E-3</v>
      </c>
      <c r="EW150">
        <v>33908382</v>
      </c>
      <c r="EX150">
        <v>1889</v>
      </c>
      <c r="EZ150" t="s">
        <v>164</v>
      </c>
      <c r="FA150">
        <v>3.4777381703344902E-3</v>
      </c>
      <c r="FB150">
        <v>38816201</v>
      </c>
      <c r="FC150">
        <v>1995</v>
      </c>
      <c r="FE150" t="s">
        <v>164</v>
      </c>
      <c r="FF150">
        <v>3.3258466333070001E-3</v>
      </c>
      <c r="FG150">
        <v>38862633</v>
      </c>
      <c r="FH150">
        <v>1880</v>
      </c>
      <c r="FJ150" t="s">
        <v>164</v>
      </c>
      <c r="FK150">
        <v>3.3942469169400899E-3</v>
      </c>
      <c r="FL150">
        <v>41056213</v>
      </c>
      <c r="FM150">
        <v>1910</v>
      </c>
      <c r="FO150" t="s">
        <v>162</v>
      </c>
      <c r="FP150">
        <v>9.7094605595084496E-3</v>
      </c>
      <c r="FQ150">
        <v>82522502</v>
      </c>
      <c r="FR150">
        <v>2008</v>
      </c>
      <c r="FT150" t="s">
        <v>161</v>
      </c>
      <c r="FU150">
        <v>7.1775016818691195E-4</v>
      </c>
      <c r="FV150">
        <v>4030711</v>
      </c>
      <c r="FW150">
        <v>161</v>
      </c>
      <c r="FY150" t="s">
        <v>161</v>
      </c>
      <c r="FZ150">
        <v>7.2306579898770798E-4</v>
      </c>
      <c r="GA150">
        <v>0</v>
      </c>
      <c r="GB150">
        <v>0</v>
      </c>
      <c r="GD150" t="s">
        <v>161</v>
      </c>
      <c r="GE150">
        <v>7.2904009720534601E-4</v>
      </c>
      <c r="GF150">
        <v>0</v>
      </c>
      <c r="GG150">
        <v>0</v>
      </c>
      <c r="GI150" t="s">
        <v>160</v>
      </c>
      <c r="GJ150">
        <v>1.3279421324516301E-3</v>
      </c>
      <c r="GK150">
        <v>25514236</v>
      </c>
      <c r="GL150">
        <v>1800</v>
      </c>
      <c r="GN150" t="s">
        <v>160</v>
      </c>
      <c r="GO150">
        <v>1.30234460903386E-3</v>
      </c>
      <c r="GP150">
        <v>27006767</v>
      </c>
      <c r="GQ150">
        <v>1826</v>
      </c>
      <c r="GS150" t="s">
        <v>158</v>
      </c>
      <c r="GT150">
        <v>7.2027115837494302E-4</v>
      </c>
      <c r="GU150">
        <v>205926</v>
      </c>
      <c r="GV150">
        <v>133</v>
      </c>
      <c r="GX150" t="s">
        <v>158</v>
      </c>
      <c r="GY150">
        <v>7.2324042599050502E-4</v>
      </c>
      <c r="GZ150">
        <v>184316</v>
      </c>
      <c r="HA150">
        <v>131</v>
      </c>
      <c r="HC150" t="s">
        <v>158</v>
      </c>
      <c r="HD150">
        <v>7.2612500434390901E-4</v>
      </c>
      <c r="HE150">
        <v>184796</v>
      </c>
      <c r="HF150">
        <v>125</v>
      </c>
      <c r="HH150" t="s">
        <v>158</v>
      </c>
      <c r="HI150">
        <v>7.3216012542735495E-4</v>
      </c>
      <c r="HJ150">
        <v>178632</v>
      </c>
      <c r="HK150">
        <v>124</v>
      </c>
      <c r="HM150" t="s">
        <v>158</v>
      </c>
      <c r="HN150">
        <v>7.35193531840612E-4</v>
      </c>
      <c r="HO150">
        <v>191783</v>
      </c>
      <c r="HP150">
        <v>123</v>
      </c>
      <c r="HR150" t="s">
        <v>156</v>
      </c>
      <c r="HS150">
        <v>7.31728271398262E-4</v>
      </c>
      <c r="HT150">
        <v>6558567</v>
      </c>
      <c r="HU150">
        <v>423</v>
      </c>
      <c r="HW150" t="s">
        <v>155</v>
      </c>
      <c r="HX150">
        <v>9.1407859001688195E-4</v>
      </c>
      <c r="HY150">
        <v>7529217</v>
      </c>
      <c r="HZ150">
        <v>499</v>
      </c>
      <c r="IB150" t="s">
        <v>155</v>
      </c>
      <c r="IC150">
        <v>9.1778076438817405E-4</v>
      </c>
      <c r="ID150">
        <v>10894935</v>
      </c>
      <c r="IE150">
        <v>654</v>
      </c>
      <c r="IG150" t="s">
        <v>155</v>
      </c>
      <c r="IH150">
        <v>9.2027266487981004E-4</v>
      </c>
      <c r="II150">
        <v>5848216</v>
      </c>
      <c r="IJ150">
        <v>330</v>
      </c>
      <c r="IL150" t="s">
        <v>155</v>
      </c>
      <c r="IM150">
        <v>9.2211405499148004E-4</v>
      </c>
      <c r="IN150">
        <v>5458725</v>
      </c>
      <c r="IO150">
        <v>326</v>
      </c>
      <c r="IQ150" t="s">
        <v>155</v>
      </c>
      <c r="IR150">
        <v>9.2627935345862902E-4</v>
      </c>
      <c r="IS150">
        <v>5708780</v>
      </c>
      <c r="IT150">
        <v>324</v>
      </c>
      <c r="IV150" t="s">
        <v>155</v>
      </c>
      <c r="IW150">
        <v>8.4282731798614196E-4</v>
      </c>
      <c r="IX150">
        <v>5713540</v>
      </c>
      <c r="IY150">
        <v>434</v>
      </c>
      <c r="JA150" t="s">
        <v>155</v>
      </c>
      <c r="JB150">
        <v>8.5218903221334901E-4</v>
      </c>
      <c r="JC150">
        <v>5820804</v>
      </c>
      <c r="JD150">
        <v>447</v>
      </c>
      <c r="JF150" t="s">
        <v>154</v>
      </c>
      <c r="JG150">
        <v>7.1903392272874898E-4</v>
      </c>
      <c r="JH150">
        <v>12147314</v>
      </c>
      <c r="JI150">
        <v>1136</v>
      </c>
      <c r="JK150" t="s">
        <v>154</v>
      </c>
      <c r="JL150">
        <v>7.2205746790936698E-4</v>
      </c>
      <c r="JM150">
        <v>10433412</v>
      </c>
      <c r="JN150">
        <v>1096</v>
      </c>
      <c r="JP150" t="s">
        <v>154</v>
      </c>
      <c r="JQ150">
        <v>7.22007447900853E-4</v>
      </c>
      <c r="JR150">
        <v>12964874</v>
      </c>
      <c r="JS150">
        <v>1273</v>
      </c>
      <c r="JU150" t="s">
        <v>154</v>
      </c>
      <c r="JV150">
        <v>7.2211791795001395E-4</v>
      </c>
      <c r="JW150">
        <v>13287419</v>
      </c>
      <c r="JX150">
        <v>1272</v>
      </c>
      <c r="JZ150" t="s">
        <v>154</v>
      </c>
      <c r="KA150">
        <v>7.1924124126418205E-4</v>
      </c>
      <c r="KB150">
        <v>6320105</v>
      </c>
      <c r="KC150">
        <v>769</v>
      </c>
      <c r="KE150" t="s">
        <v>153</v>
      </c>
      <c r="KF150">
        <v>7.0991615272866597E-4</v>
      </c>
      <c r="KG150">
        <v>733361</v>
      </c>
      <c r="KH150">
        <v>124</v>
      </c>
      <c r="KJ150" t="s">
        <v>153</v>
      </c>
      <c r="KK150">
        <v>7.09915631226687E-4</v>
      </c>
      <c r="KL150">
        <v>760627</v>
      </c>
      <c r="KM150">
        <v>124</v>
      </c>
      <c r="KO150" t="s">
        <v>153</v>
      </c>
      <c r="KP150">
        <v>7.1278362342564101E-4</v>
      </c>
      <c r="KQ150">
        <v>727372</v>
      </c>
      <c r="KR150">
        <v>122</v>
      </c>
      <c r="KT150" t="s">
        <v>153</v>
      </c>
      <c r="KU150">
        <v>7.12784571696929E-4</v>
      </c>
      <c r="KV150">
        <v>743564</v>
      </c>
      <c r="KW150">
        <v>122</v>
      </c>
    </row>
    <row r="151" spans="1:309" x14ac:dyDescent="0.25">
      <c r="A151" t="s">
        <v>174</v>
      </c>
      <c r="B151">
        <v>7.6582669723272495E-4</v>
      </c>
      <c r="C151">
        <v>1298067</v>
      </c>
      <c r="D151">
        <v>464</v>
      </c>
      <c r="F151" t="s">
        <v>101</v>
      </c>
      <c r="G151">
        <v>7.7506429040640303E-4</v>
      </c>
      <c r="H151">
        <v>3114577</v>
      </c>
      <c r="I151">
        <v>803</v>
      </c>
      <c r="K151" t="s">
        <v>101</v>
      </c>
      <c r="L151">
        <v>7.8411504009352501E-4</v>
      </c>
      <c r="M151">
        <v>3617762</v>
      </c>
      <c r="N151">
        <v>1104</v>
      </c>
      <c r="P151" t="s">
        <v>174</v>
      </c>
      <c r="Q151">
        <v>7.6690709147181303E-4</v>
      </c>
      <c r="R151">
        <v>801869</v>
      </c>
      <c r="S151">
        <v>303</v>
      </c>
      <c r="U151" t="s">
        <v>174</v>
      </c>
      <c r="V151">
        <v>7.6183693214016399E-4</v>
      </c>
      <c r="W151">
        <v>1255086</v>
      </c>
      <c r="X151">
        <v>454</v>
      </c>
      <c r="Z151" t="s">
        <v>174</v>
      </c>
      <c r="AA151">
        <v>7.5414238044841395E-4</v>
      </c>
      <c r="AB151">
        <v>1335339</v>
      </c>
      <c r="AC151">
        <v>444</v>
      </c>
      <c r="AE151" t="s">
        <v>174</v>
      </c>
      <c r="AF151">
        <v>7.5921085713209205E-4</v>
      </c>
      <c r="AG151">
        <v>905009</v>
      </c>
      <c r="AH151">
        <v>311</v>
      </c>
      <c r="AJ151" t="s">
        <v>174</v>
      </c>
      <c r="AK151">
        <v>7.6192494334598301E-4</v>
      </c>
      <c r="AL151">
        <v>876656</v>
      </c>
      <c r="AM151">
        <v>306</v>
      </c>
      <c r="AO151" t="s">
        <v>174</v>
      </c>
      <c r="AP151">
        <v>7.6393154998662105E-4</v>
      </c>
      <c r="AQ151">
        <v>3713708</v>
      </c>
      <c r="AR151">
        <v>481</v>
      </c>
      <c r="AT151" t="s">
        <v>171</v>
      </c>
      <c r="AU151">
        <v>8.8890244552419903E-4</v>
      </c>
      <c r="AV151">
        <v>8237752</v>
      </c>
      <c r="AW151">
        <v>1282</v>
      </c>
      <c r="AY151" t="s">
        <v>171</v>
      </c>
      <c r="AZ151">
        <v>8.8619447709264803E-4</v>
      </c>
      <c r="BA151">
        <v>8125720</v>
      </c>
      <c r="BB151">
        <v>1277</v>
      </c>
      <c r="BD151" t="s">
        <v>171</v>
      </c>
      <c r="BE151">
        <v>8.7964847116542202E-4</v>
      </c>
      <c r="BF151">
        <v>9025273</v>
      </c>
      <c r="BG151">
        <v>1386</v>
      </c>
      <c r="BI151" t="s">
        <v>171</v>
      </c>
      <c r="BJ151">
        <v>8.49030845963207E-4</v>
      </c>
      <c r="BK151">
        <v>7946788</v>
      </c>
      <c r="BL151">
        <v>1330</v>
      </c>
      <c r="BN151" t="s">
        <v>166</v>
      </c>
      <c r="BO151">
        <v>2.7924428375439999E-3</v>
      </c>
      <c r="BP151">
        <v>13758595</v>
      </c>
      <c r="BQ151">
        <v>1821</v>
      </c>
      <c r="BS151" t="s">
        <v>167</v>
      </c>
      <c r="BT151">
        <v>7.3372734583066303E-4</v>
      </c>
      <c r="BU151">
        <v>3443048</v>
      </c>
      <c r="BV151">
        <v>360</v>
      </c>
      <c r="BX151" t="s">
        <v>167</v>
      </c>
      <c r="BY151">
        <v>7.27055767534385E-4</v>
      </c>
      <c r="BZ151">
        <v>3691604</v>
      </c>
      <c r="CA151">
        <v>361</v>
      </c>
      <c r="CC151" t="s">
        <v>167</v>
      </c>
      <c r="CD151">
        <v>7.3057663504114698E-4</v>
      </c>
      <c r="CE151">
        <v>3743603</v>
      </c>
      <c r="CF151">
        <v>358</v>
      </c>
      <c r="CH151" t="s">
        <v>166</v>
      </c>
      <c r="CI151">
        <v>2.56406801537857E-3</v>
      </c>
      <c r="CJ151">
        <v>16532770</v>
      </c>
      <c r="CK151">
        <v>1834</v>
      </c>
      <c r="CM151" t="s">
        <v>166</v>
      </c>
      <c r="CN151">
        <v>2.4416605612790701E-3</v>
      </c>
      <c r="CO151">
        <v>17659289</v>
      </c>
      <c r="CP151">
        <v>1825</v>
      </c>
      <c r="CR151" t="s">
        <v>166</v>
      </c>
      <c r="CS151">
        <v>2.3711390898005801E-3</v>
      </c>
      <c r="CT151">
        <v>17524537</v>
      </c>
      <c r="CU151">
        <v>1821</v>
      </c>
      <c r="CW151" t="s">
        <v>166</v>
      </c>
      <c r="CX151">
        <v>2.2464631818758002E-3</v>
      </c>
      <c r="CY151">
        <v>17806019</v>
      </c>
      <c r="CZ151">
        <v>1827</v>
      </c>
      <c r="DB151" t="s">
        <v>166</v>
      </c>
      <c r="DC151">
        <v>2.1690727016857201E-3</v>
      </c>
      <c r="DD151">
        <v>19756717</v>
      </c>
      <c r="DE151">
        <v>1834</v>
      </c>
      <c r="DG151" t="s">
        <v>166</v>
      </c>
      <c r="DH151">
        <v>2.1184879299828399E-3</v>
      </c>
      <c r="DI151">
        <v>18897126</v>
      </c>
      <c r="DJ151">
        <v>1750</v>
      </c>
      <c r="DL151" t="s">
        <v>164</v>
      </c>
      <c r="DM151">
        <v>1.38600782101859E-3</v>
      </c>
      <c r="DN151">
        <v>9229519</v>
      </c>
      <c r="DO151">
        <v>787</v>
      </c>
      <c r="DQ151" t="s">
        <v>166</v>
      </c>
      <c r="DR151">
        <v>2.11591288516689E-3</v>
      </c>
      <c r="DS151">
        <v>21168739</v>
      </c>
      <c r="DT151">
        <v>1804</v>
      </c>
      <c r="DV151" t="s">
        <v>166</v>
      </c>
      <c r="DW151">
        <v>2.1887717547388898E-3</v>
      </c>
      <c r="DX151">
        <v>20911256</v>
      </c>
      <c r="DY151">
        <v>1833</v>
      </c>
      <c r="EA151" t="s">
        <v>166</v>
      </c>
      <c r="EB151">
        <v>2.29016290547885E-3</v>
      </c>
      <c r="EC151">
        <v>23486061</v>
      </c>
      <c r="ED151">
        <v>1839</v>
      </c>
      <c r="EF151" t="s">
        <v>166</v>
      </c>
      <c r="EG151">
        <v>2.1729890484982199E-3</v>
      </c>
      <c r="EH151">
        <v>24302681</v>
      </c>
      <c r="EI151">
        <v>1858</v>
      </c>
      <c r="EK151" t="s">
        <v>166</v>
      </c>
      <c r="EL151">
        <v>2.19110519504216E-3</v>
      </c>
      <c r="EM151">
        <v>25296656</v>
      </c>
      <c r="EN151">
        <v>1850</v>
      </c>
      <c r="EP151" t="s">
        <v>166</v>
      </c>
      <c r="EQ151">
        <v>2.13445801699317E-3</v>
      </c>
      <c r="ER151">
        <v>26468681</v>
      </c>
      <c r="ES151">
        <v>1873</v>
      </c>
      <c r="EU151" t="s">
        <v>165</v>
      </c>
      <c r="EV151">
        <v>7.23290456244746E-4</v>
      </c>
      <c r="EW151">
        <v>5073617</v>
      </c>
      <c r="EX151">
        <v>328</v>
      </c>
      <c r="EZ151" t="s">
        <v>165</v>
      </c>
      <c r="FA151">
        <v>7.2342509194936E-4</v>
      </c>
      <c r="FB151">
        <v>8078988</v>
      </c>
      <c r="FC151">
        <v>507</v>
      </c>
      <c r="FE151" t="s">
        <v>165</v>
      </c>
      <c r="FF151">
        <v>7.2496801342630704E-4</v>
      </c>
      <c r="FG151">
        <v>9445500</v>
      </c>
      <c r="FH151">
        <v>669</v>
      </c>
      <c r="FJ151" t="s">
        <v>165</v>
      </c>
      <c r="FK151">
        <v>7.2613609311329903E-4</v>
      </c>
      <c r="FL151">
        <v>9637791</v>
      </c>
      <c r="FM151">
        <v>663</v>
      </c>
      <c r="FO151" t="s">
        <v>163</v>
      </c>
      <c r="FP151">
        <v>8.39298511884388E-4</v>
      </c>
      <c r="FQ151">
        <v>28362605</v>
      </c>
      <c r="FR151">
        <v>1843</v>
      </c>
      <c r="FT151" t="s">
        <v>162</v>
      </c>
      <c r="FU151">
        <v>9.3459295481856403E-3</v>
      </c>
      <c r="FV151">
        <v>80174198</v>
      </c>
      <c r="FW151">
        <v>2024</v>
      </c>
      <c r="FY151" t="s">
        <v>162</v>
      </c>
      <c r="FZ151">
        <v>9.1584962530362208E-3</v>
      </c>
      <c r="GA151">
        <v>73894709</v>
      </c>
      <c r="GB151">
        <v>1918</v>
      </c>
      <c r="GD151" t="s">
        <v>162</v>
      </c>
      <c r="GE151">
        <v>8.5163096728961309E-3</v>
      </c>
      <c r="GF151">
        <v>61991723</v>
      </c>
      <c r="GG151">
        <v>1901</v>
      </c>
      <c r="GI151" t="s">
        <v>161</v>
      </c>
      <c r="GJ151">
        <v>7.2604065827686299E-4</v>
      </c>
      <c r="GK151">
        <v>0</v>
      </c>
      <c r="GL151">
        <v>0</v>
      </c>
      <c r="GN151" t="s">
        <v>161</v>
      </c>
      <c r="GO151">
        <v>7.2604065827686299E-4</v>
      </c>
      <c r="GP151">
        <v>0</v>
      </c>
      <c r="GQ151">
        <v>0</v>
      </c>
      <c r="GS151" t="s">
        <v>159</v>
      </c>
      <c r="GT151">
        <v>7.2464865720384196E-4</v>
      </c>
      <c r="GU151">
        <v>17782955</v>
      </c>
      <c r="GV151">
        <v>929</v>
      </c>
      <c r="GX151" t="s">
        <v>159</v>
      </c>
      <c r="GY151">
        <v>7.2633732206601998E-4</v>
      </c>
      <c r="GZ151">
        <v>17150551</v>
      </c>
      <c r="HA151">
        <v>935</v>
      </c>
      <c r="HC151" t="s">
        <v>159</v>
      </c>
      <c r="HD151">
        <v>7.3263192430312197E-4</v>
      </c>
      <c r="HE151">
        <v>10451034</v>
      </c>
      <c r="HF151">
        <v>576</v>
      </c>
      <c r="HH151" t="s">
        <v>159</v>
      </c>
      <c r="HI151">
        <v>7.5308548974060095E-4</v>
      </c>
      <c r="HJ151">
        <v>13849853</v>
      </c>
      <c r="HK151">
        <v>783</v>
      </c>
      <c r="HM151" t="s">
        <v>159</v>
      </c>
      <c r="HN151">
        <v>7.3842354784725897E-4</v>
      </c>
      <c r="HO151">
        <v>10502226</v>
      </c>
      <c r="HP151">
        <v>603</v>
      </c>
      <c r="HR151" t="s">
        <v>157</v>
      </c>
      <c r="HS151">
        <v>1.0742077553618399E-3</v>
      </c>
      <c r="HT151">
        <v>24000393</v>
      </c>
      <c r="HU151">
        <v>1864</v>
      </c>
      <c r="HW151" t="s">
        <v>156</v>
      </c>
      <c r="HX151">
        <v>7.2250274416478901E-4</v>
      </c>
      <c r="HY151">
        <v>6419032</v>
      </c>
      <c r="HZ151">
        <v>316</v>
      </c>
      <c r="IB151" t="s">
        <v>156</v>
      </c>
      <c r="IC151">
        <v>7.2240492799933E-4</v>
      </c>
      <c r="ID151">
        <v>8065982</v>
      </c>
      <c r="IE151">
        <v>470</v>
      </c>
      <c r="IG151" t="s">
        <v>156</v>
      </c>
      <c r="IH151">
        <v>7.2899649930012402E-4</v>
      </c>
      <c r="II151">
        <v>7119269</v>
      </c>
      <c r="IJ151">
        <v>671</v>
      </c>
      <c r="IL151" t="s">
        <v>156</v>
      </c>
      <c r="IM151">
        <v>7.2853456754003296E-4</v>
      </c>
      <c r="IN151">
        <v>9696375</v>
      </c>
      <c r="IO151">
        <v>636</v>
      </c>
      <c r="IQ151" t="s">
        <v>156</v>
      </c>
      <c r="IR151">
        <v>7.2815553598055299E-4</v>
      </c>
      <c r="IS151">
        <v>5698790</v>
      </c>
      <c r="IT151">
        <v>324</v>
      </c>
      <c r="IV151" t="s">
        <v>156</v>
      </c>
      <c r="IW151">
        <v>7.1975646838143704E-4</v>
      </c>
      <c r="IX151">
        <v>8661485</v>
      </c>
      <c r="IY151">
        <v>741</v>
      </c>
      <c r="JA151" t="s">
        <v>156</v>
      </c>
      <c r="JB151">
        <v>7.1948216853692998E-4</v>
      </c>
      <c r="JC151">
        <v>7188975</v>
      </c>
      <c r="JD151">
        <v>647</v>
      </c>
      <c r="JF151" t="s">
        <v>155</v>
      </c>
      <c r="JG151">
        <v>8.6342004451049799E-4</v>
      </c>
      <c r="JH151">
        <v>5759583</v>
      </c>
      <c r="JI151">
        <v>588</v>
      </c>
      <c r="JK151" t="s">
        <v>155</v>
      </c>
      <c r="JL151">
        <v>8.66614379078109E-4</v>
      </c>
      <c r="JM151">
        <v>5791636</v>
      </c>
      <c r="JN151">
        <v>591</v>
      </c>
      <c r="JP151" t="s">
        <v>155</v>
      </c>
      <c r="JQ151">
        <v>8.9519978670827302E-4</v>
      </c>
      <c r="JR151">
        <v>6233307</v>
      </c>
      <c r="JS151">
        <v>722</v>
      </c>
      <c r="JU151" t="s">
        <v>155</v>
      </c>
      <c r="JV151">
        <v>8.9948429636305604E-4</v>
      </c>
      <c r="JW151">
        <v>6306343</v>
      </c>
      <c r="JX151">
        <v>715</v>
      </c>
      <c r="JZ151" t="s">
        <v>155</v>
      </c>
      <c r="KA151">
        <v>7.1973883762690798E-4</v>
      </c>
      <c r="KB151">
        <v>2889868</v>
      </c>
      <c r="KC151">
        <v>565</v>
      </c>
      <c r="KE151" t="s">
        <v>154</v>
      </c>
      <c r="KF151">
        <v>7.1060506667936603E-4</v>
      </c>
      <c r="KG151">
        <v>15731730</v>
      </c>
      <c r="KH151">
        <v>1275</v>
      </c>
      <c r="KJ151" t="s">
        <v>154</v>
      </c>
      <c r="KK151">
        <v>7.1053912380170201E-4</v>
      </c>
      <c r="KL151">
        <v>15939299</v>
      </c>
      <c r="KM151">
        <v>1273</v>
      </c>
      <c r="KO151" t="s">
        <v>154</v>
      </c>
      <c r="KP151">
        <v>7.1360106984751505E-4</v>
      </c>
      <c r="KQ151">
        <v>13705405</v>
      </c>
      <c r="KR151">
        <v>1115</v>
      </c>
      <c r="KT151" t="s">
        <v>154</v>
      </c>
      <c r="KU151">
        <v>7.1360895144057695E-4</v>
      </c>
      <c r="KV151">
        <v>13270368</v>
      </c>
      <c r="KW151">
        <v>1282</v>
      </c>
    </row>
    <row r="152" spans="1:309" x14ac:dyDescent="0.25">
      <c r="A152" t="s">
        <v>175</v>
      </c>
      <c r="B152">
        <v>7.82029923208999E-4</v>
      </c>
      <c r="C152">
        <v>3031903</v>
      </c>
      <c r="D152">
        <v>891</v>
      </c>
      <c r="F152" t="s">
        <v>102</v>
      </c>
      <c r="G152">
        <v>7.6675538382375396E-4</v>
      </c>
      <c r="H152">
        <v>3265030</v>
      </c>
      <c r="I152">
        <v>925</v>
      </c>
      <c r="K152" t="s">
        <v>102</v>
      </c>
      <c r="L152">
        <v>7.6520752777675595E-4</v>
      </c>
      <c r="M152">
        <v>3378281</v>
      </c>
      <c r="N152">
        <v>1051</v>
      </c>
      <c r="P152" t="s">
        <v>175</v>
      </c>
      <c r="Q152">
        <v>7.9650699270831799E-4</v>
      </c>
      <c r="R152">
        <v>3510014</v>
      </c>
      <c r="S152">
        <v>822</v>
      </c>
      <c r="U152" t="s">
        <v>175</v>
      </c>
      <c r="V152">
        <v>7.7858660196152398E-4</v>
      </c>
      <c r="W152">
        <v>2536375</v>
      </c>
      <c r="X152">
        <v>727</v>
      </c>
      <c r="Z152" t="s">
        <v>175</v>
      </c>
      <c r="AA152">
        <v>7.71978429325632E-4</v>
      </c>
      <c r="AB152">
        <v>2639139</v>
      </c>
      <c r="AC152">
        <v>729</v>
      </c>
      <c r="AE152" t="s">
        <v>175</v>
      </c>
      <c r="AF152">
        <v>7.75756138547246E-4</v>
      </c>
      <c r="AG152">
        <v>2799472</v>
      </c>
      <c r="AH152">
        <v>730</v>
      </c>
      <c r="AJ152" t="s">
        <v>175</v>
      </c>
      <c r="AK152">
        <v>7.7853296818474599E-4</v>
      </c>
      <c r="AL152">
        <v>2800051</v>
      </c>
      <c r="AM152">
        <v>730</v>
      </c>
      <c r="AO152" t="s">
        <v>175</v>
      </c>
      <c r="AP152">
        <v>7.8358383195299198E-4</v>
      </c>
      <c r="AQ152">
        <v>4743392</v>
      </c>
      <c r="AR152">
        <v>869</v>
      </c>
      <c r="AT152" t="s">
        <v>172</v>
      </c>
      <c r="AU152">
        <v>9.1336373705395795E-4</v>
      </c>
      <c r="AV152">
        <v>8910389</v>
      </c>
      <c r="AW152">
        <v>1640</v>
      </c>
      <c r="AY152" t="s">
        <v>172</v>
      </c>
      <c r="AZ152">
        <v>9.0936958219908499E-4</v>
      </c>
      <c r="BA152">
        <v>8827674</v>
      </c>
      <c r="BB152">
        <v>1656</v>
      </c>
      <c r="BD152" t="s">
        <v>172</v>
      </c>
      <c r="BE152">
        <v>9.0242726946646197E-4</v>
      </c>
      <c r="BF152">
        <v>9565148</v>
      </c>
      <c r="BG152">
        <v>1655</v>
      </c>
      <c r="BI152" t="s">
        <v>172</v>
      </c>
      <c r="BJ152">
        <v>8.9182428292165902E-4</v>
      </c>
      <c r="BK152">
        <v>9404205</v>
      </c>
      <c r="BL152">
        <v>1543</v>
      </c>
      <c r="BN152" t="s">
        <v>167</v>
      </c>
      <c r="BO152">
        <v>7.3314727186971095E-4</v>
      </c>
      <c r="BP152">
        <v>3212835</v>
      </c>
      <c r="BQ152">
        <v>358</v>
      </c>
      <c r="BS152" t="s">
        <v>168</v>
      </c>
      <c r="BT152">
        <v>7.9485927933691696E-4</v>
      </c>
      <c r="BU152">
        <v>6488895</v>
      </c>
      <c r="BV152">
        <v>879</v>
      </c>
      <c r="BX152" t="s">
        <v>168</v>
      </c>
      <c r="BY152">
        <v>7.8470219339169098E-4</v>
      </c>
      <c r="BZ152">
        <v>6397104</v>
      </c>
      <c r="CA152">
        <v>727</v>
      </c>
      <c r="CC152" t="s">
        <v>168</v>
      </c>
      <c r="CD152">
        <v>7.8624127367009399E-4</v>
      </c>
      <c r="CE152">
        <v>6451576</v>
      </c>
      <c r="CF152">
        <v>727</v>
      </c>
      <c r="CH152" t="s">
        <v>257</v>
      </c>
      <c r="CI152">
        <v>7.2904009720534601E-4</v>
      </c>
      <c r="CJ152">
        <v>0</v>
      </c>
      <c r="CK152">
        <v>0</v>
      </c>
      <c r="CM152" t="s">
        <v>257</v>
      </c>
      <c r="CN152">
        <v>7.2992434940289601E-4</v>
      </c>
      <c r="CO152">
        <v>1675144</v>
      </c>
      <c r="CP152">
        <v>154</v>
      </c>
      <c r="CR152" t="s">
        <v>257</v>
      </c>
      <c r="CS152">
        <v>7.3283316386556501E-4</v>
      </c>
      <c r="CT152">
        <v>1705104</v>
      </c>
      <c r="CU152">
        <v>150</v>
      </c>
      <c r="CW152" t="s">
        <v>257</v>
      </c>
      <c r="CX152">
        <v>7.3843092761496996E-4</v>
      </c>
      <c r="CY152">
        <v>72887</v>
      </c>
      <c r="CZ152">
        <v>73</v>
      </c>
      <c r="DB152" t="s">
        <v>257</v>
      </c>
      <c r="DC152">
        <v>7.3320314239347796E-4</v>
      </c>
      <c r="DD152">
        <v>1984617</v>
      </c>
      <c r="DE152">
        <v>162</v>
      </c>
      <c r="DG152" t="s">
        <v>257</v>
      </c>
      <c r="DH152">
        <v>7.3729286627078402E-4</v>
      </c>
      <c r="DI152">
        <v>2301921</v>
      </c>
      <c r="DJ152">
        <v>253</v>
      </c>
      <c r="DL152" t="s">
        <v>165</v>
      </c>
      <c r="DM152">
        <v>7.2258760836851205E-4</v>
      </c>
      <c r="DN152">
        <v>4066927</v>
      </c>
      <c r="DO152">
        <v>330</v>
      </c>
      <c r="DQ152" t="s">
        <v>257</v>
      </c>
      <c r="DR152">
        <v>7.3841245683996801E-4</v>
      </c>
      <c r="DS152">
        <v>2669764</v>
      </c>
      <c r="DT152">
        <v>268</v>
      </c>
      <c r="DV152" t="s">
        <v>257</v>
      </c>
      <c r="DW152">
        <v>7.4371423171444996E-4</v>
      </c>
      <c r="DX152">
        <v>2555401</v>
      </c>
      <c r="DY152">
        <v>274</v>
      </c>
      <c r="EA152" t="s">
        <v>257</v>
      </c>
      <c r="EB152">
        <v>7.3438749526089802E-4</v>
      </c>
      <c r="EC152">
        <v>2851955</v>
      </c>
      <c r="ED152">
        <v>279</v>
      </c>
      <c r="EF152" t="s">
        <v>257</v>
      </c>
      <c r="EG152">
        <v>7.3101727811307395E-4</v>
      </c>
      <c r="EH152">
        <v>101175</v>
      </c>
      <c r="EI152">
        <v>100</v>
      </c>
      <c r="EK152" t="s">
        <v>257</v>
      </c>
      <c r="EL152">
        <v>7.3127755820695702E-4</v>
      </c>
      <c r="EM152">
        <v>3131651</v>
      </c>
      <c r="EN152">
        <v>280</v>
      </c>
      <c r="EP152" t="s">
        <v>257</v>
      </c>
      <c r="EQ152">
        <v>7.2439621676121801E-4</v>
      </c>
      <c r="ER152">
        <v>3218875</v>
      </c>
      <c r="ES152">
        <v>285</v>
      </c>
      <c r="EU152" t="s">
        <v>166</v>
      </c>
      <c r="EV152">
        <v>2.0709374223194499E-3</v>
      </c>
      <c r="EW152">
        <v>29529308</v>
      </c>
      <c r="EX152">
        <v>1889</v>
      </c>
      <c r="EZ152" t="s">
        <v>166</v>
      </c>
      <c r="FA152">
        <v>1.89027532237306E-3</v>
      </c>
      <c r="FB152">
        <v>29993861</v>
      </c>
      <c r="FC152">
        <v>1880</v>
      </c>
      <c r="FE152" t="s">
        <v>166</v>
      </c>
      <c r="FF152">
        <v>1.9256288113722801E-3</v>
      </c>
      <c r="FG152">
        <v>31096165</v>
      </c>
      <c r="FH152">
        <v>1819</v>
      </c>
      <c r="FJ152" t="s">
        <v>166</v>
      </c>
      <c r="FK152">
        <v>1.8341563766937699E-3</v>
      </c>
      <c r="FL152">
        <v>32084460</v>
      </c>
      <c r="FM152">
        <v>1858</v>
      </c>
      <c r="FO152" t="s">
        <v>164</v>
      </c>
      <c r="FP152">
        <v>3.6086466690394099E-3</v>
      </c>
      <c r="FQ152">
        <v>45416681</v>
      </c>
      <c r="FR152">
        <v>1914</v>
      </c>
      <c r="FT152" t="s">
        <v>163</v>
      </c>
      <c r="FU152">
        <v>8.3505729636640304E-4</v>
      </c>
      <c r="FV152">
        <v>28325789</v>
      </c>
      <c r="FW152">
        <v>1858</v>
      </c>
      <c r="FY152" t="s">
        <v>163</v>
      </c>
      <c r="FZ152">
        <v>8.5786885668973903E-4</v>
      </c>
      <c r="GA152">
        <v>26875430</v>
      </c>
      <c r="GB152">
        <v>1868</v>
      </c>
      <c r="GD152" t="s">
        <v>163</v>
      </c>
      <c r="GE152">
        <v>8.67575117387737E-4</v>
      </c>
      <c r="GF152">
        <v>23750864</v>
      </c>
      <c r="GG152">
        <v>1839</v>
      </c>
      <c r="GI152" t="s">
        <v>162</v>
      </c>
      <c r="GJ152">
        <v>8.6201344556457501E-3</v>
      </c>
      <c r="GK152">
        <v>63927009</v>
      </c>
      <c r="GL152">
        <v>1913</v>
      </c>
      <c r="GN152" t="s">
        <v>162</v>
      </c>
      <c r="GO152">
        <v>8.3914527235761996E-3</v>
      </c>
      <c r="GP152">
        <v>66312277</v>
      </c>
      <c r="GQ152">
        <v>1916</v>
      </c>
      <c r="GS152" t="s">
        <v>160</v>
      </c>
      <c r="GT152">
        <v>1.3187957805309699E-3</v>
      </c>
      <c r="GU152">
        <v>28089879</v>
      </c>
      <c r="GV152">
        <v>2080</v>
      </c>
      <c r="GX152" t="s">
        <v>160</v>
      </c>
      <c r="GY152">
        <v>1.4039598975657899E-3</v>
      </c>
      <c r="GZ152">
        <v>27285804</v>
      </c>
      <c r="HA152">
        <v>2057</v>
      </c>
      <c r="HC152" t="s">
        <v>160</v>
      </c>
      <c r="HD152">
        <v>1.3777200866633599E-3</v>
      </c>
      <c r="HE152">
        <v>27166883</v>
      </c>
      <c r="HF152">
        <v>2015</v>
      </c>
      <c r="HH152" t="s">
        <v>160</v>
      </c>
      <c r="HI152">
        <v>1.4149482460202999E-3</v>
      </c>
      <c r="HJ152">
        <v>26090239</v>
      </c>
      <c r="HK152">
        <v>1956</v>
      </c>
      <c r="HM152" t="s">
        <v>160</v>
      </c>
      <c r="HN152">
        <v>1.4224412751445599E-3</v>
      </c>
      <c r="HO152">
        <v>27880853</v>
      </c>
      <c r="HP152">
        <v>2030</v>
      </c>
      <c r="HR152" t="s">
        <v>158</v>
      </c>
      <c r="HS152">
        <v>7.3050147799430401E-4</v>
      </c>
      <c r="HT152">
        <v>203554</v>
      </c>
      <c r="HU152">
        <v>124</v>
      </c>
      <c r="HW152" t="s">
        <v>157</v>
      </c>
      <c r="HX152">
        <v>1.0682979516319401E-3</v>
      </c>
      <c r="HY152">
        <v>25408647</v>
      </c>
      <c r="HZ152">
        <v>1868</v>
      </c>
      <c r="IB152" t="s">
        <v>157</v>
      </c>
      <c r="IC152">
        <v>1.0670503128942001E-3</v>
      </c>
      <c r="ID152">
        <v>26430200</v>
      </c>
      <c r="IE152">
        <v>2087</v>
      </c>
      <c r="IG152" t="s">
        <v>157</v>
      </c>
      <c r="IH152">
        <v>1.0996665332182699E-3</v>
      </c>
      <c r="II152">
        <v>25840579</v>
      </c>
      <c r="IJ152">
        <v>1892</v>
      </c>
      <c r="IL152" t="s">
        <v>157</v>
      </c>
      <c r="IM152">
        <v>1.1035816268039299E-3</v>
      </c>
      <c r="IN152">
        <v>24643799</v>
      </c>
      <c r="IO152">
        <v>1875</v>
      </c>
      <c r="IQ152" t="s">
        <v>157</v>
      </c>
      <c r="IR152">
        <v>1.0798516491186199E-3</v>
      </c>
      <c r="IS152">
        <v>25372736</v>
      </c>
      <c r="IT152">
        <v>1856</v>
      </c>
      <c r="IV152" t="s">
        <v>157</v>
      </c>
      <c r="IW152">
        <v>1.0606039198852099E-3</v>
      </c>
      <c r="IX152">
        <v>25443253</v>
      </c>
      <c r="IY152">
        <v>2052</v>
      </c>
      <c r="JA152" t="s">
        <v>157</v>
      </c>
      <c r="JB152">
        <v>1.0743861749694401E-3</v>
      </c>
      <c r="JC152">
        <v>25817457</v>
      </c>
      <c r="JD152">
        <v>2169</v>
      </c>
      <c r="JF152" t="s">
        <v>156</v>
      </c>
      <c r="JG152">
        <v>7.1950175827334201E-4</v>
      </c>
      <c r="JH152">
        <v>7440426</v>
      </c>
      <c r="JI152">
        <v>602</v>
      </c>
      <c r="JK152" t="s">
        <v>156</v>
      </c>
      <c r="JL152">
        <v>7.2244769150948496E-4</v>
      </c>
      <c r="JM152">
        <v>7520320</v>
      </c>
      <c r="JN152">
        <v>599</v>
      </c>
      <c r="JP152" t="s">
        <v>156</v>
      </c>
      <c r="JQ152">
        <v>7.2246426997513396E-4</v>
      </c>
      <c r="JR152">
        <v>7567489</v>
      </c>
      <c r="JS152">
        <v>598</v>
      </c>
      <c r="JU152" t="s">
        <v>156</v>
      </c>
      <c r="JV152">
        <v>7.2404671120517299E-4</v>
      </c>
      <c r="JW152">
        <v>9402701</v>
      </c>
      <c r="JX152">
        <v>871</v>
      </c>
      <c r="JZ152" t="s">
        <v>156</v>
      </c>
      <c r="KA152">
        <v>7.2072796231069597E-4</v>
      </c>
      <c r="KB152">
        <v>5108936</v>
      </c>
      <c r="KC152">
        <v>572</v>
      </c>
      <c r="KE152" t="s">
        <v>155</v>
      </c>
      <c r="KF152">
        <v>9.63558468223854E-4</v>
      </c>
      <c r="KG152">
        <v>10545693</v>
      </c>
      <c r="KH152">
        <v>890</v>
      </c>
      <c r="KJ152" t="s">
        <v>155</v>
      </c>
      <c r="KK152">
        <v>9.51066598920011E-4</v>
      </c>
      <c r="KL152">
        <v>10603868</v>
      </c>
      <c r="KM152">
        <v>889</v>
      </c>
      <c r="KO152" t="s">
        <v>155</v>
      </c>
      <c r="KP152">
        <v>9.5038340451588505E-4</v>
      </c>
      <c r="KQ152">
        <v>10116206</v>
      </c>
      <c r="KR152">
        <v>889</v>
      </c>
      <c r="KT152" t="s">
        <v>155</v>
      </c>
      <c r="KU152">
        <v>9.9314300617414902E-4</v>
      </c>
      <c r="KV152">
        <v>9971316</v>
      </c>
      <c r="KW152">
        <v>892</v>
      </c>
    </row>
    <row r="153" spans="1:309" x14ac:dyDescent="0.25">
      <c r="A153" t="s">
        <v>176</v>
      </c>
      <c r="B153">
        <v>7.9511022157840202E-4</v>
      </c>
      <c r="C153">
        <v>2295261</v>
      </c>
      <c r="D153">
        <v>699</v>
      </c>
      <c r="F153" t="s">
        <v>103</v>
      </c>
      <c r="G153">
        <v>7.5273451021293496E-4</v>
      </c>
      <c r="H153">
        <v>1320552</v>
      </c>
      <c r="I153">
        <v>473</v>
      </c>
      <c r="K153" t="s">
        <v>103</v>
      </c>
      <c r="L153">
        <v>7.5549753158678798E-4</v>
      </c>
      <c r="M153">
        <v>1787181</v>
      </c>
      <c r="N153">
        <v>633</v>
      </c>
      <c r="P153" t="s">
        <v>176</v>
      </c>
      <c r="Q153">
        <v>8.0214626759494197E-4</v>
      </c>
      <c r="R153">
        <v>3139069</v>
      </c>
      <c r="S153">
        <v>993</v>
      </c>
      <c r="U153" t="s">
        <v>176</v>
      </c>
      <c r="V153">
        <v>7.8330928329937695E-4</v>
      </c>
      <c r="W153">
        <v>3197724</v>
      </c>
      <c r="X153">
        <v>1002</v>
      </c>
      <c r="Z153" t="s">
        <v>176</v>
      </c>
      <c r="AA153">
        <v>7.7883699666046996E-4</v>
      </c>
      <c r="AB153">
        <v>3112156</v>
      </c>
      <c r="AC153">
        <v>989</v>
      </c>
      <c r="AE153" t="s">
        <v>176</v>
      </c>
      <c r="AF153">
        <v>7.8130582142677701E-4</v>
      </c>
      <c r="AG153">
        <v>4018233</v>
      </c>
      <c r="AH153">
        <v>1160</v>
      </c>
      <c r="AJ153" t="s">
        <v>176</v>
      </c>
      <c r="AK153">
        <v>7.8442018293996903E-4</v>
      </c>
      <c r="AL153">
        <v>3547923</v>
      </c>
      <c r="AM153">
        <v>1019</v>
      </c>
      <c r="AO153" t="s">
        <v>176</v>
      </c>
      <c r="AP153">
        <v>7.86171987570889E-4</v>
      </c>
      <c r="AQ153">
        <v>5437705</v>
      </c>
      <c r="AR153">
        <v>1046</v>
      </c>
      <c r="AT153" t="s">
        <v>173</v>
      </c>
      <c r="AU153">
        <v>7.4294205052005896E-4</v>
      </c>
      <c r="AV153">
        <v>0</v>
      </c>
      <c r="AW153">
        <v>0</v>
      </c>
      <c r="AY153" t="s">
        <v>173</v>
      </c>
      <c r="AZ153">
        <v>7.4404761904761901E-4</v>
      </c>
      <c r="BA153">
        <v>0</v>
      </c>
      <c r="BB153">
        <v>0</v>
      </c>
      <c r="BD153" t="s">
        <v>173</v>
      </c>
      <c r="BE153">
        <v>7.4404761904761901E-4</v>
      </c>
      <c r="BF153">
        <v>0</v>
      </c>
      <c r="BG153">
        <v>0</v>
      </c>
      <c r="BI153" t="s">
        <v>173</v>
      </c>
      <c r="BJ153">
        <v>7.3878168177683398E-4</v>
      </c>
      <c r="BK153">
        <v>330137</v>
      </c>
      <c r="BL153">
        <v>132</v>
      </c>
      <c r="BN153" t="s">
        <v>168</v>
      </c>
      <c r="BO153">
        <v>8.0376102640637498E-4</v>
      </c>
      <c r="BP153">
        <v>5963106</v>
      </c>
      <c r="BQ153">
        <v>881</v>
      </c>
      <c r="BS153" t="s">
        <v>169</v>
      </c>
      <c r="BT153">
        <v>7.3313782991202303E-4</v>
      </c>
      <c r="BU153">
        <v>0</v>
      </c>
      <c r="BV153">
        <v>0</v>
      </c>
      <c r="BX153" t="s">
        <v>169</v>
      </c>
      <c r="BY153">
        <v>7.2656817631387705E-4</v>
      </c>
      <c r="BZ153">
        <v>0</v>
      </c>
      <c r="CA153">
        <v>0</v>
      </c>
      <c r="CC153" t="s">
        <v>169</v>
      </c>
      <c r="CD153">
        <v>7.3010464833292703E-4</v>
      </c>
      <c r="CE153">
        <v>0</v>
      </c>
      <c r="CF153">
        <v>0</v>
      </c>
      <c r="CH153" t="s">
        <v>167</v>
      </c>
      <c r="CI153">
        <v>7.2941623877313699E-4</v>
      </c>
      <c r="CJ153">
        <v>2567128</v>
      </c>
      <c r="CK153">
        <v>178</v>
      </c>
      <c r="CM153" t="s">
        <v>167</v>
      </c>
      <c r="CN153">
        <v>7.2992626919709202E-4</v>
      </c>
      <c r="CO153">
        <v>2785963</v>
      </c>
      <c r="CP153">
        <v>179</v>
      </c>
      <c r="CR153" t="s">
        <v>167</v>
      </c>
      <c r="CS153">
        <v>7.3295050461573701E-4</v>
      </c>
      <c r="CT153">
        <v>2751315</v>
      </c>
      <c r="CU153">
        <v>177</v>
      </c>
      <c r="CW153" t="s">
        <v>167</v>
      </c>
      <c r="CX153">
        <v>7.3288126046964098E-4</v>
      </c>
      <c r="CY153">
        <v>2862374</v>
      </c>
      <c r="CZ153">
        <v>179</v>
      </c>
      <c r="DB153" t="s">
        <v>167</v>
      </c>
      <c r="DC153">
        <v>7.3284767621338196E-4</v>
      </c>
      <c r="DD153">
        <v>3190702</v>
      </c>
      <c r="DE153">
        <v>176</v>
      </c>
      <c r="DG153" t="s">
        <v>167</v>
      </c>
      <c r="DH153">
        <v>7.3230098840264702E-4</v>
      </c>
      <c r="DI153">
        <v>3242399</v>
      </c>
      <c r="DJ153">
        <v>176</v>
      </c>
      <c r="DL153" t="s">
        <v>166</v>
      </c>
      <c r="DM153">
        <v>2.0577858280793901E-3</v>
      </c>
      <c r="DN153">
        <v>20694002</v>
      </c>
      <c r="DO153">
        <v>1802</v>
      </c>
      <c r="DQ153" t="s">
        <v>167</v>
      </c>
      <c r="DR153">
        <v>7.3282532497798895E-4</v>
      </c>
      <c r="DS153">
        <v>3152243</v>
      </c>
      <c r="DT153">
        <v>173</v>
      </c>
      <c r="DV153" t="s">
        <v>167</v>
      </c>
      <c r="DW153">
        <v>7.3891854439491898E-4</v>
      </c>
      <c r="DX153">
        <v>2781595</v>
      </c>
      <c r="DY153">
        <v>172</v>
      </c>
      <c r="EA153" t="s">
        <v>167</v>
      </c>
      <c r="EB153">
        <v>7.2986109703349197E-4</v>
      </c>
      <c r="EC153">
        <v>3390903</v>
      </c>
      <c r="ED153">
        <v>235</v>
      </c>
      <c r="EF153" t="s">
        <v>167</v>
      </c>
      <c r="EG153">
        <v>7.3546006451216E-4</v>
      </c>
      <c r="EH153">
        <v>5759480</v>
      </c>
      <c r="EI153">
        <v>425</v>
      </c>
      <c r="EK153" t="s">
        <v>167</v>
      </c>
      <c r="EL153">
        <v>7.29878524535034E-4</v>
      </c>
      <c r="EM153">
        <v>3620235</v>
      </c>
      <c r="EN153">
        <v>244</v>
      </c>
      <c r="EP153" t="s">
        <v>167</v>
      </c>
      <c r="EQ153">
        <v>7.2039647558992399E-4</v>
      </c>
      <c r="ER153">
        <v>3855533</v>
      </c>
      <c r="ES153">
        <v>242</v>
      </c>
      <c r="EU153" t="s">
        <v>257</v>
      </c>
      <c r="EV153">
        <v>7.2427005391001399E-4</v>
      </c>
      <c r="EW153">
        <v>3528554</v>
      </c>
      <c r="EX153">
        <v>280</v>
      </c>
      <c r="EZ153" t="s">
        <v>257</v>
      </c>
      <c r="FA153">
        <v>7.2431120786674503E-4</v>
      </c>
      <c r="FB153">
        <v>4107178</v>
      </c>
      <c r="FC153">
        <v>400</v>
      </c>
      <c r="FE153" t="s">
        <v>257</v>
      </c>
      <c r="FF153">
        <v>7.2708556423867004E-4</v>
      </c>
      <c r="FG153">
        <v>3796947</v>
      </c>
      <c r="FH153">
        <v>270</v>
      </c>
      <c r="FJ153" t="s">
        <v>257</v>
      </c>
      <c r="FK153">
        <v>7.2697680080557902E-4</v>
      </c>
      <c r="FL153">
        <v>3749252</v>
      </c>
      <c r="FM153">
        <v>265</v>
      </c>
      <c r="FO153" t="s">
        <v>165</v>
      </c>
      <c r="FP153">
        <v>7.2905795507989405E-4</v>
      </c>
      <c r="FQ153">
        <v>10136410</v>
      </c>
      <c r="FR153">
        <v>665</v>
      </c>
      <c r="FT153" t="s">
        <v>165</v>
      </c>
      <c r="FU153">
        <v>7.3637606507657495E-4</v>
      </c>
      <c r="FV153">
        <v>11461707</v>
      </c>
      <c r="FW153">
        <v>784</v>
      </c>
      <c r="FY153" t="s">
        <v>165</v>
      </c>
      <c r="FZ153">
        <v>7.2689409885275797E-4</v>
      </c>
      <c r="GA153">
        <v>10506378</v>
      </c>
      <c r="GB153">
        <v>786</v>
      </c>
      <c r="GD153" t="s">
        <v>165</v>
      </c>
      <c r="GE153">
        <v>7.3069459528069295E-4</v>
      </c>
      <c r="GF153">
        <v>7347851</v>
      </c>
      <c r="GG153">
        <v>622</v>
      </c>
      <c r="GI153" t="s">
        <v>163</v>
      </c>
      <c r="GJ153">
        <v>8.4718760295718202E-4</v>
      </c>
      <c r="GK153">
        <v>23445862</v>
      </c>
      <c r="GL153">
        <v>1861</v>
      </c>
      <c r="GN153" t="s">
        <v>163</v>
      </c>
      <c r="GO153">
        <v>8.4461406211319896E-4</v>
      </c>
      <c r="GP153">
        <v>24455260</v>
      </c>
      <c r="GQ153">
        <v>1862</v>
      </c>
      <c r="GS153" t="s">
        <v>161</v>
      </c>
      <c r="GT153">
        <v>7.2066755783537005E-4</v>
      </c>
      <c r="GU153">
        <v>10686</v>
      </c>
      <c r="GV153">
        <v>56</v>
      </c>
      <c r="GX153" t="s">
        <v>161</v>
      </c>
      <c r="GY153">
        <v>7.2357669784285097E-4</v>
      </c>
      <c r="GZ153">
        <v>11522</v>
      </c>
      <c r="HA153">
        <v>54</v>
      </c>
      <c r="HC153" t="s">
        <v>161</v>
      </c>
      <c r="HD153">
        <v>7.2656383852664097E-4</v>
      </c>
      <c r="HE153">
        <v>11800</v>
      </c>
      <c r="HF153">
        <v>57</v>
      </c>
      <c r="HH153" t="s">
        <v>161</v>
      </c>
      <c r="HI153">
        <v>7.3256857282479298E-4</v>
      </c>
      <c r="HJ153">
        <v>11937</v>
      </c>
      <c r="HK153">
        <v>49</v>
      </c>
      <c r="HM153" t="s">
        <v>161</v>
      </c>
      <c r="HN153">
        <v>7.3525880508838195E-4</v>
      </c>
      <c r="HO153">
        <v>11931</v>
      </c>
      <c r="HP153">
        <v>49</v>
      </c>
      <c r="HR153" t="s">
        <v>159</v>
      </c>
      <c r="HS153">
        <v>7.3735366235709002E-4</v>
      </c>
      <c r="HT153">
        <v>14110406</v>
      </c>
      <c r="HU153">
        <v>718</v>
      </c>
      <c r="HW153" t="s">
        <v>158</v>
      </c>
      <c r="HX153">
        <v>7.2153703458366998E-4</v>
      </c>
      <c r="HY153">
        <v>202034</v>
      </c>
      <c r="HZ153">
        <v>126</v>
      </c>
      <c r="IB153" t="s">
        <v>158</v>
      </c>
      <c r="IC153">
        <v>7.21535268258441E-4</v>
      </c>
      <c r="ID153">
        <v>213404</v>
      </c>
      <c r="IE153">
        <v>122</v>
      </c>
      <c r="IG153" t="s">
        <v>158</v>
      </c>
      <c r="IH153">
        <v>7.2744907856449998E-4</v>
      </c>
      <c r="II153">
        <v>0</v>
      </c>
      <c r="IJ153">
        <v>0</v>
      </c>
      <c r="IL153" t="s">
        <v>158</v>
      </c>
      <c r="IM153">
        <v>7.2459173928221998E-4</v>
      </c>
      <c r="IN153">
        <v>3888783</v>
      </c>
      <c r="IO153">
        <v>133</v>
      </c>
      <c r="IQ153" t="s">
        <v>158</v>
      </c>
      <c r="IR153">
        <v>7.2751941823925804E-4</v>
      </c>
      <c r="IS153">
        <v>4117653</v>
      </c>
      <c r="IT153">
        <v>116</v>
      </c>
      <c r="IV153" t="s">
        <v>158</v>
      </c>
      <c r="IW153">
        <v>7.18562874251497E-4</v>
      </c>
      <c r="IX153">
        <v>0</v>
      </c>
      <c r="IY153">
        <v>0</v>
      </c>
      <c r="JA153" t="s">
        <v>158</v>
      </c>
      <c r="JB153">
        <v>7.18562874251497E-4</v>
      </c>
      <c r="JC153">
        <v>0</v>
      </c>
      <c r="JD153">
        <v>0</v>
      </c>
      <c r="JF153" t="s">
        <v>157</v>
      </c>
      <c r="JG153">
        <v>1.0717293418738101E-3</v>
      </c>
      <c r="JH153">
        <v>25324432</v>
      </c>
      <c r="JI153">
        <v>2195</v>
      </c>
      <c r="JK153" t="s">
        <v>157</v>
      </c>
      <c r="JL153">
        <v>1.0539427424642101E-3</v>
      </c>
      <c r="JM153">
        <v>24559314</v>
      </c>
      <c r="JN153">
        <v>2327</v>
      </c>
      <c r="JP153" t="s">
        <v>157</v>
      </c>
      <c r="JQ153">
        <v>1.0821126000361101E-3</v>
      </c>
      <c r="JR153">
        <v>25505062</v>
      </c>
      <c r="JS153">
        <v>2336</v>
      </c>
      <c r="JU153" t="s">
        <v>157</v>
      </c>
      <c r="JV153">
        <v>1.05941884431319E-3</v>
      </c>
      <c r="JW153">
        <v>25350914</v>
      </c>
      <c r="JX153">
        <v>2230</v>
      </c>
      <c r="JZ153" t="s">
        <v>157</v>
      </c>
      <c r="KA153">
        <v>9.5479126529190799E-4</v>
      </c>
      <c r="KB153">
        <v>21994891</v>
      </c>
      <c r="KC153">
        <v>2081</v>
      </c>
      <c r="KE153" t="s">
        <v>156</v>
      </c>
      <c r="KF153">
        <v>7.1219292782099001E-4</v>
      </c>
      <c r="KG153">
        <v>8431711</v>
      </c>
      <c r="KH153">
        <v>725</v>
      </c>
      <c r="KJ153" t="s">
        <v>156</v>
      </c>
      <c r="KK153">
        <v>7.1218278144279904E-4</v>
      </c>
      <c r="KL153">
        <v>8613685</v>
      </c>
      <c r="KM153">
        <v>717</v>
      </c>
      <c r="KO153" t="s">
        <v>156</v>
      </c>
      <c r="KP153">
        <v>7.1509612196479896E-4</v>
      </c>
      <c r="KQ153">
        <v>7721659</v>
      </c>
      <c r="KR153">
        <v>588</v>
      </c>
      <c r="KT153" t="s">
        <v>156</v>
      </c>
      <c r="KU153">
        <v>7.1385549156745298E-4</v>
      </c>
      <c r="KV153">
        <v>9068037</v>
      </c>
      <c r="KW153">
        <v>784</v>
      </c>
    </row>
    <row r="154" spans="1:309" x14ac:dyDescent="0.25">
      <c r="A154" t="s">
        <v>177</v>
      </c>
      <c r="B154">
        <v>7.6839211593396003E-4</v>
      </c>
      <c r="C154">
        <v>4039643</v>
      </c>
      <c r="D154">
        <v>1366</v>
      </c>
      <c r="F154" t="s">
        <v>104</v>
      </c>
      <c r="G154">
        <v>9.8562193120957397E-4</v>
      </c>
      <c r="H154">
        <v>4808845</v>
      </c>
      <c r="I154">
        <v>1255</v>
      </c>
      <c r="K154" t="s">
        <v>104</v>
      </c>
      <c r="L154">
        <v>9.4762109032692904E-4</v>
      </c>
      <c r="M154">
        <v>4908808</v>
      </c>
      <c r="N154">
        <v>1449</v>
      </c>
      <c r="P154" t="s">
        <v>177</v>
      </c>
      <c r="Q154">
        <v>7.6960018815854696E-4</v>
      </c>
      <c r="R154">
        <v>3996718</v>
      </c>
      <c r="S154">
        <v>1356</v>
      </c>
      <c r="U154" t="s">
        <v>177</v>
      </c>
      <c r="V154">
        <v>7.6334431257093105E-4</v>
      </c>
      <c r="W154">
        <v>3886835</v>
      </c>
      <c r="X154">
        <v>1352</v>
      </c>
      <c r="Z154" t="s">
        <v>177</v>
      </c>
      <c r="AA154">
        <v>7.5920459386449304E-4</v>
      </c>
      <c r="AB154">
        <v>3908216</v>
      </c>
      <c r="AC154">
        <v>1284</v>
      </c>
      <c r="AE154" t="s">
        <v>177</v>
      </c>
      <c r="AF154">
        <v>7.6550018069183098E-4</v>
      </c>
      <c r="AG154">
        <v>4221204</v>
      </c>
      <c r="AH154">
        <v>1278</v>
      </c>
      <c r="AJ154" t="s">
        <v>177</v>
      </c>
      <c r="AK154">
        <v>7.6658787169748199E-4</v>
      </c>
      <c r="AL154">
        <v>4187945</v>
      </c>
      <c r="AM154">
        <v>1278</v>
      </c>
      <c r="AO154" t="s">
        <v>177</v>
      </c>
      <c r="AP154">
        <v>7.6859004900024796E-4</v>
      </c>
      <c r="AQ154">
        <v>6317513</v>
      </c>
      <c r="AR154">
        <v>1274</v>
      </c>
      <c r="AT154" t="s">
        <v>174</v>
      </c>
      <c r="AU154">
        <v>7.4525559658207899E-4</v>
      </c>
      <c r="AV154">
        <v>3666859</v>
      </c>
      <c r="AW154">
        <v>493</v>
      </c>
      <c r="AY154" t="s">
        <v>174</v>
      </c>
      <c r="AZ154">
        <v>7.4637911039844801E-4</v>
      </c>
      <c r="BA154">
        <v>3612435</v>
      </c>
      <c r="BB154">
        <v>499</v>
      </c>
      <c r="BD154" t="s">
        <v>174</v>
      </c>
      <c r="BE154">
        <v>7.4523507273050599E-4</v>
      </c>
      <c r="BF154">
        <v>3363456</v>
      </c>
      <c r="BG154">
        <v>330</v>
      </c>
      <c r="BI154" t="s">
        <v>174</v>
      </c>
      <c r="BJ154">
        <v>7.3988031532202202E-4</v>
      </c>
      <c r="BK154">
        <v>3898501</v>
      </c>
      <c r="BL154">
        <v>501</v>
      </c>
      <c r="BN154" t="s">
        <v>169</v>
      </c>
      <c r="BO154">
        <v>7.3260073260073195E-4</v>
      </c>
      <c r="BP154">
        <v>0</v>
      </c>
      <c r="BQ154">
        <v>0</v>
      </c>
      <c r="BS154" t="s">
        <v>170</v>
      </c>
      <c r="BT154">
        <v>7.6309343142396497E-4</v>
      </c>
      <c r="BU154">
        <v>8225488</v>
      </c>
      <c r="BV154">
        <v>1175</v>
      </c>
      <c r="BX154" t="s">
        <v>170</v>
      </c>
      <c r="BY154">
        <v>7.4751808695669897E-4</v>
      </c>
      <c r="BZ154">
        <v>7015337</v>
      </c>
      <c r="CA154">
        <v>995</v>
      </c>
      <c r="CC154" t="s">
        <v>170</v>
      </c>
      <c r="CD154">
        <v>7.5404887848733203E-4</v>
      </c>
      <c r="CE154">
        <v>7071664</v>
      </c>
      <c r="CF154">
        <v>1076</v>
      </c>
      <c r="CH154" t="s">
        <v>168</v>
      </c>
      <c r="CI154">
        <v>7.7839738117462302E-4</v>
      </c>
      <c r="CJ154">
        <v>6691877</v>
      </c>
      <c r="CK154">
        <v>728</v>
      </c>
      <c r="CM154" t="s">
        <v>168</v>
      </c>
      <c r="CN154">
        <v>7.70083472449377E-4</v>
      </c>
      <c r="CO154">
        <v>8077283</v>
      </c>
      <c r="CP154">
        <v>891</v>
      </c>
      <c r="CR154" t="s">
        <v>168</v>
      </c>
      <c r="CS154">
        <v>7.6885747510325401E-4</v>
      </c>
      <c r="CT154">
        <v>5480789</v>
      </c>
      <c r="CU154">
        <v>438</v>
      </c>
      <c r="CW154" t="s">
        <v>168</v>
      </c>
      <c r="CX154">
        <v>7.7445372108329998E-4</v>
      </c>
      <c r="CY154">
        <v>7647937</v>
      </c>
      <c r="CZ154">
        <v>594</v>
      </c>
      <c r="DB154" t="s">
        <v>168</v>
      </c>
      <c r="DC154">
        <v>7.7168343756955601E-4</v>
      </c>
      <c r="DD154">
        <v>8263169</v>
      </c>
      <c r="DE154">
        <v>604</v>
      </c>
      <c r="DG154" t="s">
        <v>168</v>
      </c>
      <c r="DH154">
        <v>7.6249506837718496E-4</v>
      </c>
      <c r="DI154">
        <v>8657994</v>
      </c>
      <c r="DJ154">
        <v>604</v>
      </c>
      <c r="DL154" t="s">
        <v>257</v>
      </c>
      <c r="DM154">
        <v>7.2401390174392001E-4</v>
      </c>
      <c r="DN154">
        <v>2455355</v>
      </c>
      <c r="DO154">
        <v>268</v>
      </c>
      <c r="DQ154" t="s">
        <v>168</v>
      </c>
      <c r="DR154">
        <v>7.5653147633616296E-4</v>
      </c>
      <c r="DS154">
        <v>6512907</v>
      </c>
      <c r="DT154">
        <v>441</v>
      </c>
      <c r="DV154" t="s">
        <v>168</v>
      </c>
      <c r="DW154">
        <v>7.5723613924173197E-4</v>
      </c>
      <c r="DX154">
        <v>4504526</v>
      </c>
      <c r="DY154">
        <v>272</v>
      </c>
      <c r="EA154" t="s">
        <v>168</v>
      </c>
      <c r="EB154">
        <v>7.44767227867073E-4</v>
      </c>
      <c r="EC154">
        <v>5376114</v>
      </c>
      <c r="ED154">
        <v>403</v>
      </c>
      <c r="EF154" t="s">
        <v>168</v>
      </c>
      <c r="EG154">
        <v>7.4115448685644898E-4</v>
      </c>
      <c r="EH154">
        <v>5595811</v>
      </c>
      <c r="EI154">
        <v>411</v>
      </c>
      <c r="EK154" t="s">
        <v>168</v>
      </c>
      <c r="EL154">
        <v>7.4051103649553003E-4</v>
      </c>
      <c r="EM154">
        <v>8717564</v>
      </c>
      <c r="EN154">
        <v>584</v>
      </c>
      <c r="EP154" t="s">
        <v>168</v>
      </c>
      <c r="EQ154">
        <v>7.3407154279964604E-4</v>
      </c>
      <c r="ER154">
        <v>9134400</v>
      </c>
      <c r="ES154">
        <v>586</v>
      </c>
      <c r="EU154" t="s">
        <v>167</v>
      </c>
      <c r="EV154">
        <v>7.2020857441495198E-4</v>
      </c>
      <c r="EW154">
        <v>3823286</v>
      </c>
      <c r="EX154">
        <v>170</v>
      </c>
      <c r="EZ154" t="s">
        <v>167</v>
      </c>
      <c r="FA154">
        <v>7.2023075050667003E-4</v>
      </c>
      <c r="FB154">
        <v>4486676</v>
      </c>
      <c r="FC154">
        <v>244</v>
      </c>
      <c r="FE154" t="s">
        <v>167</v>
      </c>
      <c r="FF154">
        <v>7.2315068766930701E-4</v>
      </c>
      <c r="FG154">
        <v>4251206</v>
      </c>
      <c r="FH154">
        <v>177</v>
      </c>
      <c r="FJ154" t="s">
        <v>167</v>
      </c>
      <c r="FK154">
        <v>7.2314640819430901E-4</v>
      </c>
      <c r="FL154">
        <v>4414704</v>
      </c>
      <c r="FM154">
        <v>176</v>
      </c>
      <c r="FO154" t="s">
        <v>166</v>
      </c>
      <c r="FP154">
        <v>1.87718282070744E-3</v>
      </c>
      <c r="FQ154">
        <v>34242374</v>
      </c>
      <c r="FR154">
        <v>1843</v>
      </c>
      <c r="FT154" t="s">
        <v>166</v>
      </c>
      <c r="FU154">
        <v>1.77849972192013E-3</v>
      </c>
      <c r="FV154">
        <v>33616219</v>
      </c>
      <c r="FW154">
        <v>1858</v>
      </c>
      <c r="FY154" t="s">
        <v>166</v>
      </c>
      <c r="FZ154">
        <v>1.8578178791355501E-3</v>
      </c>
      <c r="GA154">
        <v>32094144</v>
      </c>
      <c r="GB154">
        <v>1868</v>
      </c>
      <c r="GD154" t="s">
        <v>166</v>
      </c>
      <c r="GE154">
        <v>1.986998569667E-3</v>
      </c>
      <c r="GF154">
        <v>28888384</v>
      </c>
      <c r="GG154">
        <v>1839</v>
      </c>
      <c r="GI154" t="s">
        <v>165</v>
      </c>
      <c r="GJ154">
        <v>7.2790177163486796E-4</v>
      </c>
      <c r="GK154">
        <v>8583178</v>
      </c>
      <c r="GL154">
        <v>803</v>
      </c>
      <c r="GN154" t="s">
        <v>165</v>
      </c>
      <c r="GO154">
        <v>7.2744397289388702E-4</v>
      </c>
      <c r="GP154">
        <v>9490691</v>
      </c>
      <c r="GQ154">
        <v>785</v>
      </c>
      <c r="GS154" t="s">
        <v>162</v>
      </c>
      <c r="GT154">
        <v>8.71019864116011E-3</v>
      </c>
      <c r="GU154">
        <v>69418482</v>
      </c>
      <c r="GV154">
        <v>2395</v>
      </c>
      <c r="GX154" t="s">
        <v>162</v>
      </c>
      <c r="GY154">
        <v>9.1240431729834003E-3</v>
      </c>
      <c r="GZ154">
        <v>69581289</v>
      </c>
      <c r="HA154">
        <v>2456</v>
      </c>
      <c r="HC154" t="s">
        <v>162</v>
      </c>
      <c r="HD154">
        <v>9.4204720377356506E-3</v>
      </c>
      <c r="HE154">
        <v>71684176</v>
      </c>
      <c r="HF154">
        <v>2399</v>
      </c>
      <c r="HH154" t="s">
        <v>162</v>
      </c>
      <c r="HI154">
        <v>9.12812664131607E-3</v>
      </c>
      <c r="HJ154">
        <v>64317117</v>
      </c>
      <c r="HK154">
        <v>2340</v>
      </c>
      <c r="HM154" t="s">
        <v>162</v>
      </c>
      <c r="HN154">
        <v>9.0433941922369795E-3</v>
      </c>
      <c r="HO154">
        <v>67767288</v>
      </c>
      <c r="HP154">
        <v>2288</v>
      </c>
      <c r="HR154" t="s">
        <v>160</v>
      </c>
      <c r="HS154">
        <v>1.5415588414432601E-3</v>
      </c>
      <c r="HT154">
        <v>27568848</v>
      </c>
      <c r="HU154">
        <v>2008</v>
      </c>
      <c r="HW154" t="s">
        <v>159</v>
      </c>
      <c r="HX154">
        <v>7.28758209305963E-4</v>
      </c>
      <c r="HY154">
        <v>11748876</v>
      </c>
      <c r="HZ154">
        <v>545</v>
      </c>
      <c r="IB154" t="s">
        <v>159</v>
      </c>
      <c r="IC154">
        <v>7.2551355607868798E-4</v>
      </c>
      <c r="ID154">
        <v>15191287</v>
      </c>
      <c r="IE154">
        <v>722</v>
      </c>
      <c r="IG154" t="s">
        <v>159</v>
      </c>
      <c r="IH154">
        <v>7.3067025737629605E-4</v>
      </c>
      <c r="II154">
        <v>15050582</v>
      </c>
      <c r="IJ154">
        <v>728</v>
      </c>
      <c r="IL154" t="s">
        <v>159</v>
      </c>
      <c r="IM154">
        <v>7.2825778890469098E-4</v>
      </c>
      <c r="IN154">
        <v>14364376</v>
      </c>
      <c r="IO154">
        <v>738</v>
      </c>
      <c r="IQ154" t="s">
        <v>159</v>
      </c>
      <c r="IR154">
        <v>7.3231422900898503E-4</v>
      </c>
      <c r="IS154">
        <v>14919661</v>
      </c>
      <c r="IT154">
        <v>718</v>
      </c>
      <c r="IV154" t="s">
        <v>159</v>
      </c>
      <c r="IW154">
        <v>8.3885640233638905E-4</v>
      </c>
      <c r="IX154">
        <v>16038870</v>
      </c>
      <c r="IY154">
        <v>947</v>
      </c>
      <c r="JA154" t="s">
        <v>159</v>
      </c>
      <c r="JB154">
        <v>8.3604749076252602E-4</v>
      </c>
      <c r="JC154">
        <v>13491830</v>
      </c>
      <c r="JD154">
        <v>784</v>
      </c>
      <c r="JF154" t="s">
        <v>158</v>
      </c>
      <c r="JG154">
        <v>7.18562874251497E-4</v>
      </c>
      <c r="JH154">
        <v>0</v>
      </c>
      <c r="JI154">
        <v>0</v>
      </c>
      <c r="JK154" t="s">
        <v>158</v>
      </c>
      <c r="JL154">
        <v>7.2150072150072096E-4</v>
      </c>
      <c r="JM154">
        <v>0</v>
      </c>
      <c r="JN154">
        <v>0</v>
      </c>
      <c r="JP154" t="s">
        <v>158</v>
      </c>
      <c r="JQ154">
        <v>7.2150072150072096E-4</v>
      </c>
      <c r="JR154">
        <v>0</v>
      </c>
      <c r="JS154">
        <v>0</v>
      </c>
      <c r="JU154" t="s">
        <v>158</v>
      </c>
      <c r="JV154">
        <v>7.2150072150072096E-4</v>
      </c>
      <c r="JW154">
        <v>0</v>
      </c>
      <c r="JX154">
        <v>0</v>
      </c>
      <c r="JZ154" t="s">
        <v>158</v>
      </c>
      <c r="KA154">
        <v>7.1912926283466201E-4</v>
      </c>
      <c r="KB154">
        <v>2984714</v>
      </c>
      <c r="KC154">
        <v>171</v>
      </c>
      <c r="KE154" t="s">
        <v>157</v>
      </c>
      <c r="KF154">
        <v>9.7533235619258897E-4</v>
      </c>
      <c r="KG154">
        <v>26071971</v>
      </c>
      <c r="KH154">
        <v>2256</v>
      </c>
      <c r="KJ154" t="s">
        <v>157</v>
      </c>
      <c r="KK154">
        <v>9.6829807097856204E-4</v>
      </c>
      <c r="KL154">
        <v>26249536</v>
      </c>
      <c r="KM154">
        <v>2257</v>
      </c>
      <c r="KO154" t="s">
        <v>157</v>
      </c>
      <c r="KP154">
        <v>9.6606559175706696E-4</v>
      </c>
      <c r="KQ154">
        <v>25331236</v>
      </c>
      <c r="KR154">
        <v>2209</v>
      </c>
      <c r="KT154" t="s">
        <v>157</v>
      </c>
      <c r="KU154">
        <v>8.3222548133409999E-4</v>
      </c>
      <c r="KV154">
        <v>20337955</v>
      </c>
      <c r="KW154">
        <v>2110</v>
      </c>
    </row>
    <row r="155" spans="1:309" x14ac:dyDescent="0.25">
      <c r="A155" t="s">
        <v>178</v>
      </c>
      <c r="B155">
        <v>9.1509268214390305E-4</v>
      </c>
      <c r="C155">
        <v>5139808</v>
      </c>
      <c r="D155">
        <v>1585</v>
      </c>
      <c r="F155" t="s">
        <v>108</v>
      </c>
      <c r="G155">
        <v>7.5603891729918496E-4</v>
      </c>
      <c r="H155">
        <v>2824679</v>
      </c>
      <c r="I155">
        <v>771</v>
      </c>
      <c r="K155" t="s">
        <v>108</v>
      </c>
      <c r="L155">
        <v>7.5650820743844395E-4</v>
      </c>
      <c r="M155">
        <v>2691354</v>
      </c>
      <c r="N155">
        <v>782</v>
      </c>
      <c r="P155" t="s">
        <v>178</v>
      </c>
      <c r="Q155">
        <v>9.0906105608484398E-4</v>
      </c>
      <c r="R155">
        <v>5225013</v>
      </c>
      <c r="S155">
        <v>1670</v>
      </c>
      <c r="U155" t="s">
        <v>178</v>
      </c>
      <c r="V155">
        <v>9.1893609245112604E-4</v>
      </c>
      <c r="W155">
        <v>5630738</v>
      </c>
      <c r="X155">
        <v>1766</v>
      </c>
      <c r="Z155" t="s">
        <v>178</v>
      </c>
      <c r="AA155">
        <v>9.0173986112224895E-4</v>
      </c>
      <c r="AB155">
        <v>5795029</v>
      </c>
      <c r="AC155">
        <v>1793</v>
      </c>
      <c r="AE155" t="s">
        <v>178</v>
      </c>
      <c r="AF155">
        <v>9.0016478955437995E-4</v>
      </c>
      <c r="AG155">
        <v>6124584</v>
      </c>
      <c r="AH155">
        <v>1777</v>
      </c>
      <c r="AJ155" t="s">
        <v>178</v>
      </c>
      <c r="AK155">
        <v>9.1945586608749904E-4</v>
      </c>
      <c r="AL155">
        <v>6127130</v>
      </c>
      <c r="AM155">
        <v>1784</v>
      </c>
      <c r="AO155" t="s">
        <v>178</v>
      </c>
      <c r="AP155">
        <v>8.8526128650849502E-4</v>
      </c>
      <c r="AQ155">
        <v>9276009</v>
      </c>
      <c r="AR155">
        <v>1706</v>
      </c>
      <c r="AT155" t="s">
        <v>243</v>
      </c>
      <c r="AU155">
        <v>7.5469788253564496E-4</v>
      </c>
      <c r="AV155">
        <v>3600066</v>
      </c>
      <c r="AW155">
        <v>695</v>
      </c>
      <c r="AY155" t="s">
        <v>175</v>
      </c>
      <c r="AZ155">
        <v>7.5850860032217302E-4</v>
      </c>
      <c r="BA155">
        <v>3707923</v>
      </c>
      <c r="BB155">
        <v>721</v>
      </c>
      <c r="BD155" t="s">
        <v>175</v>
      </c>
      <c r="BE155">
        <v>7.5910564999167598E-4</v>
      </c>
      <c r="BF155">
        <v>4108094</v>
      </c>
      <c r="BG155">
        <v>742</v>
      </c>
      <c r="BI155" t="s">
        <v>175</v>
      </c>
      <c r="BJ155">
        <v>7.51939781911036E-4</v>
      </c>
      <c r="BK155">
        <v>4097465</v>
      </c>
      <c r="BL155">
        <v>741</v>
      </c>
      <c r="BN155" t="s">
        <v>170</v>
      </c>
      <c r="BO155">
        <v>7.5146036528909695E-4</v>
      </c>
      <c r="BP155">
        <v>6243598</v>
      </c>
      <c r="BQ155">
        <v>1037</v>
      </c>
      <c r="BS155" t="s">
        <v>171</v>
      </c>
      <c r="BT155">
        <v>8.2899883104827496E-4</v>
      </c>
      <c r="BU155">
        <v>8636003</v>
      </c>
      <c r="BV155">
        <v>1152</v>
      </c>
      <c r="BX155" t="s">
        <v>171</v>
      </c>
      <c r="BY155">
        <v>8.2124504216623195E-4</v>
      </c>
      <c r="BZ155">
        <v>9164603</v>
      </c>
      <c r="CA155">
        <v>1146</v>
      </c>
      <c r="CC155" t="s">
        <v>171</v>
      </c>
      <c r="CD155">
        <v>8.2322265176447396E-4</v>
      </c>
      <c r="CE155">
        <v>9879795</v>
      </c>
      <c r="CF155">
        <v>1312</v>
      </c>
      <c r="CH155" t="s">
        <v>169</v>
      </c>
      <c r="CI155">
        <v>7.2904009720534601E-4</v>
      </c>
      <c r="CJ155">
        <v>0</v>
      </c>
      <c r="CK155">
        <v>0</v>
      </c>
      <c r="CM155" t="s">
        <v>169</v>
      </c>
      <c r="CN155">
        <v>7.2957198443579702E-4</v>
      </c>
      <c r="CO155">
        <v>0</v>
      </c>
      <c r="CP155">
        <v>0</v>
      </c>
      <c r="CR155" t="s">
        <v>169</v>
      </c>
      <c r="CS155">
        <v>7.3260073260073195E-4</v>
      </c>
      <c r="CT155">
        <v>0</v>
      </c>
      <c r="CU155">
        <v>0</v>
      </c>
      <c r="CW155" t="s">
        <v>169</v>
      </c>
      <c r="CX155">
        <v>7.3260073260073195E-4</v>
      </c>
      <c r="CY155">
        <v>0</v>
      </c>
      <c r="CZ155">
        <v>0</v>
      </c>
      <c r="DB155" t="s">
        <v>169</v>
      </c>
      <c r="DC155">
        <v>7.3260073260073195E-4</v>
      </c>
      <c r="DD155">
        <v>0</v>
      </c>
      <c r="DE155">
        <v>0</v>
      </c>
      <c r="DG155" t="s">
        <v>169</v>
      </c>
      <c r="DH155">
        <v>7.3206442166910701E-4</v>
      </c>
      <c r="DI155">
        <v>0</v>
      </c>
      <c r="DJ155">
        <v>0</v>
      </c>
      <c r="DL155" t="s">
        <v>167</v>
      </c>
      <c r="DM155">
        <v>7.2015067348500498E-4</v>
      </c>
      <c r="DN155">
        <v>4829597</v>
      </c>
      <c r="DO155">
        <v>348</v>
      </c>
      <c r="DQ155" t="s">
        <v>169</v>
      </c>
      <c r="DR155">
        <v>7.3265655864105696E-4</v>
      </c>
      <c r="DS155">
        <v>1754598</v>
      </c>
      <c r="DT155">
        <v>185</v>
      </c>
      <c r="DV155" t="s">
        <v>169</v>
      </c>
      <c r="DW155">
        <v>7.3879132035461505E-4</v>
      </c>
      <c r="DX155">
        <v>1775046</v>
      </c>
      <c r="DY155">
        <v>181</v>
      </c>
      <c r="EA155" t="s">
        <v>169</v>
      </c>
      <c r="EB155">
        <v>7.2957198443579702E-4</v>
      </c>
      <c r="EC155">
        <v>0</v>
      </c>
      <c r="ED155">
        <v>0</v>
      </c>
      <c r="EF155" t="s">
        <v>169</v>
      </c>
      <c r="EG155">
        <v>7.2656817631387705E-4</v>
      </c>
      <c r="EH155">
        <v>0</v>
      </c>
      <c r="EI155">
        <v>0</v>
      </c>
      <c r="EK155" t="s">
        <v>169</v>
      </c>
      <c r="EL155">
        <v>7.2656817631387705E-4</v>
      </c>
      <c r="EM155">
        <v>0</v>
      </c>
      <c r="EN155">
        <v>0</v>
      </c>
      <c r="EP155" t="s">
        <v>169</v>
      </c>
      <c r="EQ155">
        <v>7.2011521843494896E-4</v>
      </c>
      <c r="ER155">
        <v>0</v>
      </c>
      <c r="ES155">
        <v>0</v>
      </c>
      <c r="EU155" t="s">
        <v>168</v>
      </c>
      <c r="EV155">
        <v>7.3128582138206504E-4</v>
      </c>
      <c r="EW155">
        <v>9813361</v>
      </c>
      <c r="EX155">
        <v>586</v>
      </c>
      <c r="EZ155" t="s">
        <v>168</v>
      </c>
      <c r="FA155">
        <v>7.2968328681989895E-4</v>
      </c>
      <c r="FB155">
        <v>7302427</v>
      </c>
      <c r="FC155">
        <v>556</v>
      </c>
      <c r="FE155" t="s">
        <v>168</v>
      </c>
      <c r="FF155">
        <v>7.3181183897531995E-4</v>
      </c>
      <c r="FG155">
        <v>11959387</v>
      </c>
      <c r="FH155">
        <v>725</v>
      </c>
      <c r="FJ155" t="s">
        <v>168</v>
      </c>
      <c r="FK155">
        <v>7.3234190456471899E-4</v>
      </c>
      <c r="FL155">
        <v>12312599</v>
      </c>
      <c r="FM155">
        <v>730</v>
      </c>
      <c r="FO155" t="s">
        <v>257</v>
      </c>
      <c r="FP155">
        <v>7.2919003656827402E-4</v>
      </c>
      <c r="FQ155">
        <v>4100976</v>
      </c>
      <c r="FR155">
        <v>268</v>
      </c>
      <c r="FT155" t="s">
        <v>257</v>
      </c>
      <c r="FU155">
        <v>7.2036032646101205E-4</v>
      </c>
      <c r="FV155">
        <v>4196167</v>
      </c>
      <c r="FW155">
        <v>273</v>
      </c>
      <c r="FY155" t="s">
        <v>257</v>
      </c>
      <c r="FZ155">
        <v>7.2658745141941205E-4</v>
      </c>
      <c r="GA155">
        <v>4335500</v>
      </c>
      <c r="GB155">
        <v>275</v>
      </c>
      <c r="GD155" t="s">
        <v>257</v>
      </c>
      <c r="GE155">
        <v>7.3285997154188404E-4</v>
      </c>
      <c r="GF155">
        <v>3686635</v>
      </c>
      <c r="GG155">
        <v>270</v>
      </c>
      <c r="GI155" t="s">
        <v>166</v>
      </c>
      <c r="GJ155">
        <v>1.91654066836775E-3</v>
      </c>
      <c r="GK155">
        <v>28565922</v>
      </c>
      <c r="GL155">
        <v>1861</v>
      </c>
      <c r="GN155" t="s">
        <v>166</v>
      </c>
      <c r="GO155">
        <v>1.93467065327217E-3</v>
      </c>
      <c r="GP155">
        <v>30032790</v>
      </c>
      <c r="GQ155">
        <v>1862</v>
      </c>
      <c r="GS155" t="s">
        <v>163</v>
      </c>
      <c r="GT155">
        <v>8.3247623998645699E-4</v>
      </c>
      <c r="GU155">
        <v>25402775</v>
      </c>
      <c r="GV155">
        <v>2117</v>
      </c>
      <c r="GX155" t="s">
        <v>163</v>
      </c>
      <c r="GY155">
        <v>8.38505541743577E-4</v>
      </c>
      <c r="GZ155">
        <v>24256212</v>
      </c>
      <c r="HA155">
        <v>2099</v>
      </c>
      <c r="HC155" t="s">
        <v>163</v>
      </c>
      <c r="HD155">
        <v>8.4208912893222901E-4</v>
      </c>
      <c r="HE155">
        <v>23763689</v>
      </c>
      <c r="HF155">
        <v>1936</v>
      </c>
      <c r="HH155" t="s">
        <v>163</v>
      </c>
      <c r="HI155">
        <v>7.7584163359393295E-4</v>
      </c>
      <c r="HJ155">
        <v>18707604</v>
      </c>
      <c r="HK155">
        <v>1805</v>
      </c>
      <c r="HM155" t="s">
        <v>163</v>
      </c>
      <c r="HN155">
        <v>7.8734405239857196E-4</v>
      </c>
      <c r="HO155">
        <v>20106982</v>
      </c>
      <c r="HP155">
        <v>1830</v>
      </c>
      <c r="HR155" t="s">
        <v>161</v>
      </c>
      <c r="HS155">
        <v>7.3088616898675399E-4</v>
      </c>
      <c r="HT155">
        <v>12145</v>
      </c>
      <c r="HU155">
        <v>58</v>
      </c>
      <c r="HW155" t="s">
        <v>160</v>
      </c>
      <c r="HX155">
        <v>1.5269551949667101E-3</v>
      </c>
      <c r="HY155">
        <v>29270292</v>
      </c>
      <c r="HZ155">
        <v>2014</v>
      </c>
      <c r="IB155" t="s">
        <v>160</v>
      </c>
      <c r="IC155">
        <v>1.52371274140291E-3</v>
      </c>
      <c r="ID155">
        <v>29964598</v>
      </c>
      <c r="IE155">
        <v>2088</v>
      </c>
      <c r="IG155" t="s">
        <v>160</v>
      </c>
      <c r="IH155">
        <v>1.58196127748902E-3</v>
      </c>
      <c r="II155">
        <v>29151181</v>
      </c>
      <c r="IJ155">
        <v>1939</v>
      </c>
      <c r="IL155" t="s">
        <v>160</v>
      </c>
      <c r="IM155">
        <v>1.5604566412391399E-3</v>
      </c>
      <c r="IN155">
        <v>27597397</v>
      </c>
      <c r="IO155">
        <v>1852</v>
      </c>
      <c r="IQ155" t="s">
        <v>160</v>
      </c>
      <c r="IR155">
        <v>1.5659159523994501E-3</v>
      </c>
      <c r="IS155">
        <v>28580945</v>
      </c>
      <c r="IT155">
        <v>1837</v>
      </c>
      <c r="IV155" t="s">
        <v>160</v>
      </c>
      <c r="IW155">
        <v>1.61196506242646E-3</v>
      </c>
      <c r="IX155">
        <v>28998756</v>
      </c>
      <c r="IY155">
        <v>2036</v>
      </c>
      <c r="JA155" t="s">
        <v>160</v>
      </c>
      <c r="JB155">
        <v>1.69715542758658E-3</v>
      </c>
      <c r="JC155">
        <v>29499751</v>
      </c>
      <c r="JD155">
        <v>2026</v>
      </c>
      <c r="JF155" t="s">
        <v>159</v>
      </c>
      <c r="JG155">
        <v>8.3711913505688201E-4</v>
      </c>
      <c r="JH155">
        <v>13593232</v>
      </c>
      <c r="JI155">
        <v>929</v>
      </c>
      <c r="JK155" t="s">
        <v>159</v>
      </c>
      <c r="JL155">
        <v>8.4606979985907401E-4</v>
      </c>
      <c r="JM155">
        <v>15073998</v>
      </c>
      <c r="JN155">
        <v>1103</v>
      </c>
      <c r="JP155" t="s">
        <v>159</v>
      </c>
      <c r="JQ155">
        <v>8.4249321562388998E-4</v>
      </c>
      <c r="JR155">
        <v>13235213</v>
      </c>
      <c r="JS155">
        <v>941</v>
      </c>
      <c r="JU155" t="s">
        <v>159</v>
      </c>
      <c r="JV155">
        <v>8.2744822653828503E-4</v>
      </c>
      <c r="JW155">
        <v>15750276</v>
      </c>
      <c r="JX155">
        <v>1104</v>
      </c>
      <c r="JZ155" t="s">
        <v>159</v>
      </c>
      <c r="KA155">
        <v>8.4551261799864995E-4</v>
      </c>
      <c r="KB155">
        <v>13242607</v>
      </c>
      <c r="KC155">
        <v>956</v>
      </c>
      <c r="KE155" t="s">
        <v>158</v>
      </c>
      <c r="KF155">
        <v>7.10356100266516E-4</v>
      </c>
      <c r="KG155">
        <v>3297264</v>
      </c>
      <c r="KH155">
        <v>175</v>
      </c>
      <c r="KJ155" t="s">
        <v>158</v>
      </c>
      <c r="KK155">
        <v>7.1034802266696897E-4</v>
      </c>
      <c r="KL155">
        <v>3311546</v>
      </c>
      <c r="KM155">
        <v>177</v>
      </c>
      <c r="KO155" t="s">
        <v>158</v>
      </c>
      <c r="KP155">
        <v>7.1325678068904401E-4</v>
      </c>
      <c r="KQ155">
        <v>3180551</v>
      </c>
      <c r="KR155">
        <v>175</v>
      </c>
      <c r="KT155" t="s">
        <v>158</v>
      </c>
      <c r="KU155">
        <v>7.1325029032929101E-4</v>
      </c>
      <c r="KV155">
        <v>3072602</v>
      </c>
      <c r="KW155">
        <v>172</v>
      </c>
    </row>
    <row r="156" spans="1:309" x14ac:dyDescent="0.25">
      <c r="A156" t="s">
        <v>179</v>
      </c>
      <c r="B156">
        <v>1.20297750105792E-3</v>
      </c>
      <c r="C156">
        <v>5450880</v>
      </c>
      <c r="D156">
        <v>1596</v>
      </c>
      <c r="F156" t="s">
        <v>109</v>
      </c>
      <c r="G156">
        <v>7.4893284003020198E-4</v>
      </c>
      <c r="H156">
        <v>659612</v>
      </c>
      <c r="I156">
        <v>180</v>
      </c>
      <c r="K156" t="s">
        <v>109</v>
      </c>
      <c r="L156">
        <v>7.4904348402088405E-4</v>
      </c>
      <c r="M156">
        <v>634497</v>
      </c>
      <c r="N156">
        <v>179</v>
      </c>
      <c r="P156" t="s">
        <v>179</v>
      </c>
      <c r="Q156">
        <v>1.2358998777743701E-3</v>
      </c>
      <c r="R156">
        <v>5554234</v>
      </c>
      <c r="S156">
        <v>1597</v>
      </c>
      <c r="U156" t="s">
        <v>179</v>
      </c>
      <c r="V156">
        <v>1.21785987446327E-3</v>
      </c>
      <c r="W156">
        <v>5934151</v>
      </c>
      <c r="X156">
        <v>1692</v>
      </c>
      <c r="Z156" t="s">
        <v>179</v>
      </c>
      <c r="AA156">
        <v>1.58057983482205E-3</v>
      </c>
      <c r="AB156">
        <v>5940017</v>
      </c>
      <c r="AC156">
        <v>1594</v>
      </c>
      <c r="AE156" t="s">
        <v>179</v>
      </c>
      <c r="AF156">
        <v>1.5214957709562501E-3</v>
      </c>
      <c r="AG156">
        <v>6228324</v>
      </c>
      <c r="AH156">
        <v>1587</v>
      </c>
      <c r="AJ156" t="s">
        <v>179</v>
      </c>
      <c r="AK156">
        <v>1.51139876959197E-3</v>
      </c>
      <c r="AL156">
        <v>6231448</v>
      </c>
      <c r="AM156">
        <v>1590</v>
      </c>
      <c r="AO156" t="s">
        <v>179</v>
      </c>
      <c r="AP156">
        <v>1.44313946866816E-3</v>
      </c>
      <c r="AQ156">
        <v>9119052</v>
      </c>
      <c r="AR156">
        <v>1584</v>
      </c>
      <c r="AT156" t="s">
        <v>244</v>
      </c>
      <c r="AU156">
        <v>2.8454408508188402E-3</v>
      </c>
      <c r="AV156">
        <v>8895663</v>
      </c>
      <c r="AW156">
        <v>1093</v>
      </c>
      <c r="AY156" t="s">
        <v>176</v>
      </c>
      <c r="AZ156">
        <v>7.7258402801368197E-4</v>
      </c>
      <c r="BA156">
        <v>4860631</v>
      </c>
      <c r="BB156">
        <v>1094</v>
      </c>
      <c r="BD156" t="s">
        <v>176</v>
      </c>
      <c r="BE156">
        <v>7.7283837148171104E-4</v>
      </c>
      <c r="BF156">
        <v>4102673</v>
      </c>
      <c r="BG156">
        <v>965</v>
      </c>
      <c r="BI156" t="s">
        <v>176</v>
      </c>
      <c r="BJ156">
        <v>7.6603774152099598E-4</v>
      </c>
      <c r="BK156">
        <v>6060626</v>
      </c>
      <c r="BL156">
        <v>1256</v>
      </c>
      <c r="BN156" t="s">
        <v>171</v>
      </c>
      <c r="BO156">
        <v>8.4114318115786901E-4</v>
      </c>
      <c r="BP156">
        <v>7967710</v>
      </c>
      <c r="BQ156">
        <v>1142</v>
      </c>
      <c r="BS156" t="s">
        <v>172</v>
      </c>
      <c r="BT156">
        <v>9.0106073156025603E-4</v>
      </c>
      <c r="BU156">
        <v>10701221</v>
      </c>
      <c r="BV156">
        <v>1648</v>
      </c>
      <c r="BX156" t="s">
        <v>172</v>
      </c>
      <c r="BY156">
        <v>8.9410765854409902E-4</v>
      </c>
      <c r="BZ156">
        <v>11712468</v>
      </c>
      <c r="CA156">
        <v>1743</v>
      </c>
      <c r="CC156" t="s">
        <v>172</v>
      </c>
      <c r="CD156">
        <v>8.94270907423232E-4</v>
      </c>
      <c r="CE156">
        <v>11852011</v>
      </c>
      <c r="CF156">
        <v>1771</v>
      </c>
      <c r="CH156" t="s">
        <v>170</v>
      </c>
      <c r="CI156">
        <v>7.4414661876001697E-4</v>
      </c>
      <c r="CJ156">
        <v>5799763</v>
      </c>
      <c r="CK156">
        <v>851</v>
      </c>
      <c r="CM156" t="s">
        <v>170</v>
      </c>
      <c r="CN156">
        <v>7.5628513244163599E-4</v>
      </c>
      <c r="CO156">
        <v>8455253</v>
      </c>
      <c r="CP156">
        <v>1139</v>
      </c>
      <c r="CR156" t="s">
        <v>170</v>
      </c>
      <c r="CS156">
        <v>7.6412623385922003E-4</v>
      </c>
      <c r="CT156">
        <v>8146377</v>
      </c>
      <c r="CU156">
        <v>989</v>
      </c>
      <c r="CW156" t="s">
        <v>170</v>
      </c>
      <c r="CX156">
        <v>7.5711654836878295E-4</v>
      </c>
      <c r="CY156">
        <v>8161256</v>
      </c>
      <c r="CZ156">
        <v>886</v>
      </c>
      <c r="DB156" t="s">
        <v>170</v>
      </c>
      <c r="DC156">
        <v>7.4088394561130499E-4</v>
      </c>
      <c r="DD156">
        <v>6707883</v>
      </c>
      <c r="DE156">
        <v>587</v>
      </c>
      <c r="DG156" t="s">
        <v>170</v>
      </c>
      <c r="DH156">
        <v>7.3999225749045504E-4</v>
      </c>
      <c r="DI156">
        <v>6090018</v>
      </c>
      <c r="DJ156">
        <v>487</v>
      </c>
      <c r="DL156" t="s">
        <v>168</v>
      </c>
      <c r="DM156">
        <v>7.4597054425551998E-4</v>
      </c>
      <c r="DN156">
        <v>8815559</v>
      </c>
      <c r="DO156">
        <v>620</v>
      </c>
      <c r="DQ156" t="s">
        <v>170</v>
      </c>
      <c r="DR156">
        <v>7.3590128146333697E-4</v>
      </c>
      <c r="DS156">
        <v>4407480</v>
      </c>
      <c r="DT156">
        <v>556</v>
      </c>
      <c r="DV156" t="s">
        <v>170</v>
      </c>
      <c r="DW156">
        <v>7.41861492703584E-4</v>
      </c>
      <c r="DX156">
        <v>4286315</v>
      </c>
      <c r="DY156">
        <v>574</v>
      </c>
      <c r="EA156" t="s">
        <v>170</v>
      </c>
      <c r="EB156">
        <v>7.3593414200738203E-4</v>
      </c>
      <c r="EC156">
        <v>4324354</v>
      </c>
      <c r="ED156">
        <v>444</v>
      </c>
      <c r="EF156" t="s">
        <v>170</v>
      </c>
      <c r="EG156">
        <v>7.3358227315359803E-4</v>
      </c>
      <c r="EH156">
        <v>5075853</v>
      </c>
      <c r="EI156">
        <v>582</v>
      </c>
      <c r="EK156" t="s">
        <v>170</v>
      </c>
      <c r="EL156">
        <v>7.2945765945836604E-4</v>
      </c>
      <c r="EM156">
        <v>5263185</v>
      </c>
      <c r="EN156">
        <v>580</v>
      </c>
      <c r="EP156" t="s">
        <v>170</v>
      </c>
      <c r="EQ156">
        <v>7.2254813897764802E-4</v>
      </c>
      <c r="ER156">
        <v>5432740</v>
      </c>
      <c r="ES156">
        <v>592</v>
      </c>
      <c r="EU156" t="s">
        <v>169</v>
      </c>
      <c r="EV156">
        <v>7.2011521843494896E-4</v>
      </c>
      <c r="EW156">
        <v>0</v>
      </c>
      <c r="EX156">
        <v>0</v>
      </c>
      <c r="EZ156" t="s">
        <v>169</v>
      </c>
      <c r="FA156">
        <v>7.2011521843494896E-4</v>
      </c>
      <c r="FB156">
        <v>0</v>
      </c>
      <c r="FC156">
        <v>0</v>
      </c>
      <c r="FE156" t="s">
        <v>169</v>
      </c>
      <c r="FF156">
        <v>7.2306579898770798E-4</v>
      </c>
      <c r="FG156">
        <v>0</v>
      </c>
      <c r="FH156">
        <v>0</v>
      </c>
      <c r="FJ156" t="s">
        <v>169</v>
      </c>
      <c r="FK156">
        <v>7.2306579898770798E-4</v>
      </c>
      <c r="FL156">
        <v>0</v>
      </c>
      <c r="FM156">
        <v>0</v>
      </c>
      <c r="FO156" t="s">
        <v>167</v>
      </c>
      <c r="FP156">
        <v>7.2611572503490597E-4</v>
      </c>
      <c r="FQ156">
        <v>4686766</v>
      </c>
      <c r="FR156">
        <v>174</v>
      </c>
      <c r="FT156" t="s">
        <v>167</v>
      </c>
      <c r="FU156">
        <v>7.1726247672742401E-4</v>
      </c>
      <c r="FV156">
        <v>4555788</v>
      </c>
      <c r="FW156">
        <v>175</v>
      </c>
      <c r="FY156" t="s">
        <v>167</v>
      </c>
      <c r="FZ156">
        <v>7.2314594037792301E-4</v>
      </c>
      <c r="GA156">
        <v>4285619</v>
      </c>
      <c r="GB156">
        <v>177</v>
      </c>
      <c r="GD156" t="s">
        <v>167</v>
      </c>
      <c r="GE156">
        <v>7.2912833573257304E-4</v>
      </c>
      <c r="GF156">
        <v>3591143</v>
      </c>
      <c r="GG156">
        <v>175</v>
      </c>
      <c r="GI156" t="s">
        <v>257</v>
      </c>
      <c r="GJ156">
        <v>7.2961627623895596E-4</v>
      </c>
      <c r="GK156">
        <v>3610875</v>
      </c>
      <c r="GL156">
        <v>276</v>
      </c>
      <c r="GN156" t="s">
        <v>257</v>
      </c>
      <c r="GO156">
        <v>7.2944392248528703E-4</v>
      </c>
      <c r="GP156">
        <v>3764020</v>
      </c>
      <c r="GQ156">
        <v>272</v>
      </c>
      <c r="GS156" t="s">
        <v>165</v>
      </c>
      <c r="GT156">
        <v>7.2128685447676801E-4</v>
      </c>
      <c r="GU156">
        <v>8346405</v>
      </c>
      <c r="GV156">
        <v>787</v>
      </c>
      <c r="GX156" t="s">
        <v>165</v>
      </c>
      <c r="GY156">
        <v>7.2457104840628497E-4</v>
      </c>
      <c r="GZ156">
        <v>8725279</v>
      </c>
      <c r="HA156">
        <v>760</v>
      </c>
      <c r="HC156" t="s">
        <v>165</v>
      </c>
      <c r="HD156">
        <v>7.27338112429521E-4</v>
      </c>
      <c r="HE156">
        <v>6086591</v>
      </c>
      <c r="HF156">
        <v>611</v>
      </c>
      <c r="HH156" t="s">
        <v>165</v>
      </c>
      <c r="HI156">
        <v>7.3336930515924498E-4</v>
      </c>
      <c r="HJ156">
        <v>5528566</v>
      </c>
      <c r="HK156">
        <v>598</v>
      </c>
      <c r="HM156" t="s">
        <v>165</v>
      </c>
      <c r="HN156">
        <v>7.3631665939714104E-4</v>
      </c>
      <c r="HO156">
        <v>5482950</v>
      </c>
      <c r="HP156">
        <v>477</v>
      </c>
      <c r="HR156" t="s">
        <v>162</v>
      </c>
      <c r="HS156">
        <v>8.5399790920769308E-3</v>
      </c>
      <c r="HT156">
        <v>63178567</v>
      </c>
      <c r="HU156">
        <v>2338</v>
      </c>
      <c r="HW156" t="s">
        <v>161</v>
      </c>
      <c r="HX156">
        <v>7.2150072150072096E-4</v>
      </c>
      <c r="HY156">
        <v>0</v>
      </c>
      <c r="HZ156">
        <v>0</v>
      </c>
      <c r="IB156" t="s">
        <v>161</v>
      </c>
      <c r="IC156">
        <v>7.2150072150072096E-4</v>
      </c>
      <c r="ID156">
        <v>0</v>
      </c>
      <c r="IE156">
        <v>0</v>
      </c>
      <c r="IG156" t="s">
        <v>161</v>
      </c>
      <c r="IH156">
        <v>7.2744907856449998E-4</v>
      </c>
      <c r="II156">
        <v>0</v>
      </c>
      <c r="IJ156">
        <v>0</v>
      </c>
      <c r="IL156" t="s">
        <v>161</v>
      </c>
      <c r="IM156">
        <v>7.2608870896708898E-4</v>
      </c>
      <c r="IN156">
        <v>3896439</v>
      </c>
      <c r="IO156">
        <v>133</v>
      </c>
      <c r="IQ156" t="s">
        <v>161</v>
      </c>
      <c r="IR156">
        <v>7.2744907856449998E-4</v>
      </c>
      <c r="IS156">
        <v>0</v>
      </c>
      <c r="IT156">
        <v>0</v>
      </c>
      <c r="IV156" t="s">
        <v>161</v>
      </c>
      <c r="IW156">
        <v>7.2439228034258598E-4</v>
      </c>
      <c r="IX156">
        <v>716694</v>
      </c>
      <c r="IY156">
        <v>108</v>
      </c>
      <c r="JA156" t="s">
        <v>161</v>
      </c>
      <c r="JB156">
        <v>7.2346153295627504E-4</v>
      </c>
      <c r="JC156">
        <v>704977</v>
      </c>
      <c r="JD156">
        <v>120</v>
      </c>
      <c r="JF156" t="s">
        <v>160</v>
      </c>
      <c r="JG156">
        <v>1.77633857899615E-3</v>
      </c>
      <c r="JH156">
        <v>29687459</v>
      </c>
      <c r="JI156">
        <v>2183</v>
      </c>
      <c r="JK156" t="s">
        <v>160</v>
      </c>
      <c r="JL156">
        <v>1.8440103699708999E-3</v>
      </c>
      <c r="JM156">
        <v>28142765</v>
      </c>
      <c r="JN156">
        <v>2067</v>
      </c>
      <c r="JP156" t="s">
        <v>160</v>
      </c>
      <c r="JQ156">
        <v>1.72101485526483E-3</v>
      </c>
      <c r="JR156">
        <v>28369157</v>
      </c>
      <c r="JS156">
        <v>2162</v>
      </c>
      <c r="JU156" t="s">
        <v>160</v>
      </c>
      <c r="JV156">
        <v>1.8368790407956601E-3</v>
      </c>
      <c r="JW156">
        <v>29775594</v>
      </c>
      <c r="JX156">
        <v>2083</v>
      </c>
      <c r="JZ156" t="s">
        <v>160</v>
      </c>
      <c r="KA156">
        <v>1.78148834316114E-3</v>
      </c>
      <c r="KB156">
        <v>26576927</v>
      </c>
      <c r="KC156">
        <v>2037</v>
      </c>
      <c r="KE156" t="s">
        <v>159</v>
      </c>
      <c r="KF156">
        <v>8.3109989969526498E-4</v>
      </c>
      <c r="KG156">
        <v>13776492</v>
      </c>
      <c r="KH156">
        <v>965</v>
      </c>
      <c r="KJ156" t="s">
        <v>159</v>
      </c>
      <c r="KK156">
        <v>8.3571343301926397E-4</v>
      </c>
      <c r="KL156">
        <v>14890289</v>
      </c>
      <c r="KM156">
        <v>1099</v>
      </c>
      <c r="KO156" t="s">
        <v>159</v>
      </c>
      <c r="KP156">
        <v>8.4537734939622302E-4</v>
      </c>
      <c r="KQ156">
        <v>17192511</v>
      </c>
      <c r="KR156">
        <v>1265</v>
      </c>
      <c r="KT156" t="s">
        <v>159</v>
      </c>
      <c r="KU156">
        <v>8.5852021444526503E-4</v>
      </c>
      <c r="KV156">
        <v>13278661</v>
      </c>
      <c r="KW156">
        <v>1151</v>
      </c>
    </row>
    <row r="157" spans="1:309" x14ac:dyDescent="0.25">
      <c r="A157" t="s">
        <v>180</v>
      </c>
      <c r="B157">
        <v>1.4916488660892499E-3</v>
      </c>
      <c r="C157">
        <v>5097407</v>
      </c>
      <c r="D157">
        <v>1574</v>
      </c>
      <c r="F157" t="s">
        <v>111</v>
      </c>
      <c r="G157">
        <v>7.9097383877488304E-4</v>
      </c>
      <c r="H157">
        <v>3093539</v>
      </c>
      <c r="I157">
        <v>894</v>
      </c>
      <c r="K157" t="s">
        <v>111</v>
      </c>
      <c r="L157">
        <v>7.9408739432223596E-4</v>
      </c>
      <c r="M157">
        <v>3819013</v>
      </c>
      <c r="N157">
        <v>1003</v>
      </c>
      <c r="P157" t="s">
        <v>180</v>
      </c>
      <c r="Q157">
        <v>1.5015182099254801E-3</v>
      </c>
      <c r="R157">
        <v>5069212</v>
      </c>
      <c r="S157">
        <v>1570</v>
      </c>
      <c r="U157" t="s">
        <v>180</v>
      </c>
      <c r="V157">
        <v>1.47219997188176E-3</v>
      </c>
      <c r="W157">
        <v>5411783</v>
      </c>
      <c r="X157">
        <v>1587</v>
      </c>
      <c r="Z157" t="s">
        <v>180</v>
      </c>
      <c r="AA157">
        <v>1.5269174856020399E-3</v>
      </c>
      <c r="AB157">
        <v>5613308</v>
      </c>
      <c r="AC157">
        <v>1612</v>
      </c>
      <c r="AE157" t="s">
        <v>180</v>
      </c>
      <c r="AF157">
        <v>1.4957715565932399E-3</v>
      </c>
      <c r="AG157">
        <v>5920057</v>
      </c>
      <c r="AH157">
        <v>1595</v>
      </c>
      <c r="AJ157" t="s">
        <v>180</v>
      </c>
      <c r="AK157">
        <v>1.50565665460413E-3</v>
      </c>
      <c r="AL157">
        <v>5934720</v>
      </c>
      <c r="AM157">
        <v>1686</v>
      </c>
      <c r="AO157" t="s">
        <v>180</v>
      </c>
      <c r="AP157">
        <v>1.28568664078055E-3</v>
      </c>
      <c r="AQ157">
        <v>8831037</v>
      </c>
      <c r="AR157">
        <v>1677</v>
      </c>
      <c r="AT157" t="s">
        <v>175</v>
      </c>
      <c r="AU157">
        <v>7.5814219389849801E-4</v>
      </c>
      <c r="AV157">
        <v>4053453</v>
      </c>
      <c r="AW157">
        <v>838</v>
      </c>
      <c r="AY157" t="s">
        <v>177</v>
      </c>
      <c r="AZ157">
        <v>7.6000503950382405E-4</v>
      </c>
      <c r="BA157">
        <v>5552847</v>
      </c>
      <c r="BB157">
        <v>1027</v>
      </c>
      <c r="BD157" t="s">
        <v>177</v>
      </c>
      <c r="BE157">
        <v>7.6315516501015599E-4</v>
      </c>
      <c r="BF157">
        <v>6318754</v>
      </c>
      <c r="BG157">
        <v>1149</v>
      </c>
      <c r="BI157" t="s">
        <v>177</v>
      </c>
      <c r="BJ157">
        <v>7.7771056622700401E-4</v>
      </c>
      <c r="BK157">
        <v>6580547</v>
      </c>
      <c r="BL157">
        <v>1284</v>
      </c>
      <c r="BN157" t="s">
        <v>172</v>
      </c>
      <c r="BO157">
        <v>8.9366156798947795E-4</v>
      </c>
      <c r="BP157">
        <v>9721147</v>
      </c>
      <c r="BQ157">
        <v>1542</v>
      </c>
      <c r="BS157" t="s">
        <v>173</v>
      </c>
      <c r="BT157">
        <v>7.3313782991202303E-4</v>
      </c>
      <c r="BU157">
        <v>0</v>
      </c>
      <c r="BV157">
        <v>0</v>
      </c>
      <c r="BX157" t="s">
        <v>173</v>
      </c>
      <c r="BY157">
        <v>7.2664594750047504E-4</v>
      </c>
      <c r="BZ157">
        <v>1196673</v>
      </c>
      <c r="CA157">
        <v>180</v>
      </c>
      <c r="CC157" t="s">
        <v>173</v>
      </c>
      <c r="CD157">
        <v>7.3018147891339602E-4</v>
      </c>
      <c r="CE157">
        <v>1276376</v>
      </c>
      <c r="CF157">
        <v>179</v>
      </c>
      <c r="CH157" t="s">
        <v>171</v>
      </c>
      <c r="CI157">
        <v>8.2533227108538495E-4</v>
      </c>
      <c r="CJ157">
        <v>11871317</v>
      </c>
      <c r="CK157">
        <v>1481</v>
      </c>
      <c r="CM157" t="s">
        <v>171</v>
      </c>
      <c r="CN157">
        <v>8.17327621706211E-4</v>
      </c>
      <c r="CO157">
        <v>12976420</v>
      </c>
      <c r="CP157">
        <v>1477</v>
      </c>
      <c r="CR157" t="s">
        <v>171</v>
      </c>
      <c r="CS157">
        <v>8.1394586332449203E-4</v>
      </c>
      <c r="CT157">
        <v>13014059</v>
      </c>
      <c r="CU157">
        <v>1467</v>
      </c>
      <c r="CW157" t="s">
        <v>171</v>
      </c>
      <c r="CX157">
        <v>8.0763516230656696E-4</v>
      </c>
      <c r="CY157">
        <v>13493595</v>
      </c>
      <c r="CZ157">
        <v>1468</v>
      </c>
      <c r="DB157" t="s">
        <v>171</v>
      </c>
      <c r="DC157">
        <v>8.0671520085705598E-4</v>
      </c>
      <c r="DD157">
        <v>14884645</v>
      </c>
      <c r="DE157">
        <v>1481</v>
      </c>
      <c r="DG157" t="s">
        <v>171</v>
      </c>
      <c r="DH157">
        <v>7.98413200906275E-4</v>
      </c>
      <c r="DI157">
        <v>14606588</v>
      </c>
      <c r="DJ157">
        <v>1379</v>
      </c>
      <c r="DL157" t="s">
        <v>169</v>
      </c>
      <c r="DM157">
        <v>7.18562874251497E-4</v>
      </c>
      <c r="DN157">
        <v>0</v>
      </c>
      <c r="DO157">
        <v>0</v>
      </c>
      <c r="DQ157" t="s">
        <v>171</v>
      </c>
      <c r="DR157">
        <v>7.8770236076871095E-4</v>
      </c>
      <c r="DS157">
        <v>16220998</v>
      </c>
      <c r="DT157">
        <v>1641</v>
      </c>
      <c r="DV157" t="s">
        <v>171</v>
      </c>
      <c r="DW157">
        <v>7.8835207640461005E-4</v>
      </c>
      <c r="DX157">
        <v>15830983</v>
      </c>
      <c r="DY157">
        <v>1654</v>
      </c>
      <c r="EA157" t="s">
        <v>171</v>
      </c>
      <c r="EB157">
        <v>7.7083132089982302E-4</v>
      </c>
      <c r="EC157">
        <v>17067855</v>
      </c>
      <c r="ED157">
        <v>1549</v>
      </c>
      <c r="EF157" t="s">
        <v>171</v>
      </c>
      <c r="EG157">
        <v>7.6520071180143795E-4</v>
      </c>
      <c r="EH157">
        <v>16929217</v>
      </c>
      <c r="EI157">
        <v>1395</v>
      </c>
      <c r="EK157" t="s">
        <v>171</v>
      </c>
      <c r="EL157">
        <v>7.6223676651149903E-4</v>
      </c>
      <c r="EM157">
        <v>17584596</v>
      </c>
      <c r="EN157">
        <v>1388</v>
      </c>
      <c r="EP157" t="s">
        <v>171</v>
      </c>
      <c r="EQ157">
        <v>7.5198974329197105E-4</v>
      </c>
      <c r="ER157">
        <v>18484360</v>
      </c>
      <c r="ES157">
        <v>1408</v>
      </c>
      <c r="EU157" t="s">
        <v>170</v>
      </c>
      <c r="EV157">
        <v>7.2184248711881598E-4</v>
      </c>
      <c r="EW157">
        <v>5356508</v>
      </c>
      <c r="EX157">
        <v>459</v>
      </c>
      <c r="EZ157" t="s">
        <v>170</v>
      </c>
      <c r="FA157">
        <v>7.2209916782110697E-4</v>
      </c>
      <c r="FB157">
        <v>8670000</v>
      </c>
      <c r="FC157">
        <v>620</v>
      </c>
      <c r="FE157" t="s">
        <v>170</v>
      </c>
      <c r="FF157">
        <v>7.2440932170613598E-4</v>
      </c>
      <c r="FG157">
        <v>5394961</v>
      </c>
      <c r="FH157">
        <v>299</v>
      </c>
      <c r="FJ157" t="s">
        <v>170</v>
      </c>
      <c r="FK157">
        <v>7.2426294588964605E-4</v>
      </c>
      <c r="FL157">
        <v>5317188</v>
      </c>
      <c r="FM157">
        <v>300</v>
      </c>
      <c r="FO157" t="s">
        <v>168</v>
      </c>
      <c r="FP157">
        <v>7.3388744152330003E-4</v>
      </c>
      <c r="FQ157">
        <v>10437964</v>
      </c>
      <c r="FR157">
        <v>690</v>
      </c>
      <c r="FT157" t="s">
        <v>168</v>
      </c>
      <c r="FU157">
        <v>7.24964531087933E-4</v>
      </c>
      <c r="FV157">
        <v>14465985</v>
      </c>
      <c r="FW157">
        <v>852</v>
      </c>
      <c r="FY157" t="s">
        <v>168</v>
      </c>
      <c r="FZ157">
        <v>7.2986389229003502E-4</v>
      </c>
      <c r="GA157">
        <v>8587475</v>
      </c>
      <c r="GB157">
        <v>535</v>
      </c>
      <c r="GD157" t="s">
        <v>168</v>
      </c>
      <c r="GE157">
        <v>7.3597422760723397E-4</v>
      </c>
      <c r="GF157">
        <v>4296333</v>
      </c>
      <c r="GG157">
        <v>312</v>
      </c>
      <c r="GI157" t="s">
        <v>167</v>
      </c>
      <c r="GJ157">
        <v>7.2612732802771298E-4</v>
      </c>
      <c r="GK157">
        <v>3370653</v>
      </c>
      <c r="GL157">
        <v>175</v>
      </c>
      <c r="GN157" t="s">
        <v>167</v>
      </c>
      <c r="GO157">
        <v>7.2612257748752703E-4</v>
      </c>
      <c r="GP157">
        <v>3445124</v>
      </c>
      <c r="GQ157">
        <v>173</v>
      </c>
      <c r="GS157" t="s">
        <v>166</v>
      </c>
      <c r="GT157">
        <v>2.04388030163863E-3</v>
      </c>
      <c r="GU157">
        <v>31712093</v>
      </c>
      <c r="GV157">
        <v>2173</v>
      </c>
      <c r="GX157" t="s">
        <v>166</v>
      </c>
      <c r="GY157">
        <v>2.1692029867408898E-3</v>
      </c>
      <c r="GZ157">
        <v>30987365</v>
      </c>
      <c r="HA157">
        <v>2153</v>
      </c>
      <c r="HC157" t="s">
        <v>166</v>
      </c>
      <c r="HD157">
        <v>2.25682438739582E-3</v>
      </c>
      <c r="HE157">
        <v>31599718</v>
      </c>
      <c r="HF157">
        <v>2168</v>
      </c>
      <c r="HH157" t="s">
        <v>166</v>
      </c>
      <c r="HI157">
        <v>2.3074115632348499E-3</v>
      </c>
      <c r="HJ157">
        <v>29980107</v>
      </c>
      <c r="HK157">
        <v>2070</v>
      </c>
      <c r="HM157" t="s">
        <v>166</v>
      </c>
      <c r="HN157">
        <v>2.5021105804490899E-3</v>
      </c>
      <c r="HO157">
        <v>32935495</v>
      </c>
      <c r="HP157">
        <v>2033</v>
      </c>
      <c r="HR157" t="s">
        <v>163</v>
      </c>
      <c r="HS157">
        <v>7.8423284587622198E-4</v>
      </c>
      <c r="HT157">
        <v>17907683</v>
      </c>
      <c r="HU157">
        <v>1657</v>
      </c>
      <c r="HW157" t="s">
        <v>162</v>
      </c>
      <c r="HX157">
        <v>8.5330141102604902E-3</v>
      </c>
      <c r="HY157">
        <v>66745455</v>
      </c>
      <c r="HZ157">
        <v>2197</v>
      </c>
      <c r="IB157" t="s">
        <v>162</v>
      </c>
      <c r="IC157">
        <v>8.4733651870752304E-3</v>
      </c>
      <c r="ID157">
        <v>68895404</v>
      </c>
      <c r="IE157">
        <v>2276</v>
      </c>
      <c r="IG157" t="s">
        <v>162</v>
      </c>
      <c r="IH157">
        <v>7.8546529994982291E-3</v>
      </c>
      <c r="II157">
        <v>62387789</v>
      </c>
      <c r="IJ157">
        <v>2172</v>
      </c>
      <c r="IL157" t="s">
        <v>162</v>
      </c>
      <c r="IM157">
        <v>8.1797347952727601E-3</v>
      </c>
      <c r="IN157">
        <v>61566059</v>
      </c>
      <c r="IO157">
        <v>2090</v>
      </c>
      <c r="IQ157" t="s">
        <v>162</v>
      </c>
      <c r="IR157">
        <v>8.0929155378948493E-3</v>
      </c>
      <c r="IS157">
        <v>62861023</v>
      </c>
      <c r="IT157">
        <v>2065</v>
      </c>
      <c r="IV157" t="s">
        <v>162</v>
      </c>
      <c r="IW157">
        <v>8.2164455147049394E-3</v>
      </c>
      <c r="IX157">
        <v>62480997</v>
      </c>
      <c r="IY157">
        <v>2161</v>
      </c>
      <c r="JA157" t="s">
        <v>162</v>
      </c>
      <c r="JB157">
        <v>8.2845746530542403E-3</v>
      </c>
      <c r="JC157">
        <v>62908376</v>
      </c>
      <c r="JD157">
        <v>2167</v>
      </c>
      <c r="JF157" t="s">
        <v>161</v>
      </c>
      <c r="JG157">
        <v>7.2355274106539397E-4</v>
      </c>
      <c r="JH157">
        <v>862937</v>
      </c>
      <c r="JI157">
        <v>259</v>
      </c>
      <c r="JK157" t="s">
        <v>161</v>
      </c>
      <c r="JL157">
        <v>7.26453547056262E-4</v>
      </c>
      <c r="JM157">
        <v>848258</v>
      </c>
      <c r="JN157">
        <v>264</v>
      </c>
      <c r="JP157" t="s">
        <v>161</v>
      </c>
      <c r="JQ157">
        <v>7.2673674338664799E-4</v>
      </c>
      <c r="JR157">
        <v>884443</v>
      </c>
      <c r="JS157">
        <v>268</v>
      </c>
      <c r="JU157" t="s">
        <v>161</v>
      </c>
      <c r="JV157">
        <v>7.2709402710645897E-4</v>
      </c>
      <c r="JW157">
        <v>853268</v>
      </c>
      <c r="JX157">
        <v>267</v>
      </c>
      <c r="JZ157" t="s">
        <v>161</v>
      </c>
      <c r="KA157">
        <v>7.25125673608509E-4</v>
      </c>
      <c r="KB157">
        <v>892059</v>
      </c>
      <c r="KC157">
        <v>268</v>
      </c>
      <c r="KE157" t="s">
        <v>160</v>
      </c>
      <c r="KF157">
        <v>1.69279289470928E-3</v>
      </c>
      <c r="KG157">
        <v>30442775</v>
      </c>
      <c r="KH157">
        <v>2116</v>
      </c>
      <c r="KJ157" t="s">
        <v>160</v>
      </c>
      <c r="KK157">
        <v>1.69394700405771E-3</v>
      </c>
      <c r="KL157">
        <v>30824955</v>
      </c>
      <c r="KM157">
        <v>2106</v>
      </c>
      <c r="KO157" t="s">
        <v>160</v>
      </c>
      <c r="KP157">
        <v>1.68957130905999E-3</v>
      </c>
      <c r="KQ157">
        <v>29733518</v>
      </c>
      <c r="KR157">
        <v>2076</v>
      </c>
      <c r="KT157" t="s">
        <v>160</v>
      </c>
      <c r="KU157">
        <v>1.7711683063842999E-3</v>
      </c>
      <c r="KV157">
        <v>28916765</v>
      </c>
      <c r="KW157">
        <v>2098</v>
      </c>
    </row>
    <row r="158" spans="1:309" x14ac:dyDescent="0.25">
      <c r="A158" t="s">
        <v>181</v>
      </c>
      <c r="B158">
        <v>1.8987912712550099E-3</v>
      </c>
      <c r="C158">
        <v>6301792</v>
      </c>
      <c r="D158">
        <v>1671</v>
      </c>
      <c r="F158" t="s">
        <v>112</v>
      </c>
      <c r="G158">
        <v>7.6347904952459098E-4</v>
      </c>
      <c r="H158">
        <v>3504787</v>
      </c>
      <c r="I158">
        <v>909</v>
      </c>
      <c r="K158" t="s">
        <v>112</v>
      </c>
      <c r="L158">
        <v>7.6779316145338897E-4</v>
      </c>
      <c r="M158">
        <v>3453505</v>
      </c>
      <c r="N158">
        <v>969</v>
      </c>
      <c r="P158" t="s">
        <v>181</v>
      </c>
      <c r="Q158">
        <v>1.8586043996278599E-3</v>
      </c>
      <c r="R158">
        <v>6315704</v>
      </c>
      <c r="S158">
        <v>1670</v>
      </c>
      <c r="U158" t="s">
        <v>181</v>
      </c>
      <c r="V158">
        <v>1.923982285271E-3</v>
      </c>
      <c r="W158">
        <v>6771906</v>
      </c>
      <c r="X158">
        <v>1766</v>
      </c>
      <c r="Z158" t="s">
        <v>181</v>
      </c>
      <c r="AA158">
        <v>2.1218058029397898E-3</v>
      </c>
      <c r="AB158">
        <v>7199117</v>
      </c>
      <c r="AC158">
        <v>1793</v>
      </c>
      <c r="AE158" t="s">
        <v>181</v>
      </c>
      <c r="AF158">
        <v>2.1632771041753501E-3</v>
      </c>
      <c r="AG158">
        <v>7639214</v>
      </c>
      <c r="AH158">
        <v>1777</v>
      </c>
      <c r="AJ158" t="s">
        <v>181</v>
      </c>
      <c r="AK158">
        <v>1.85986676715204E-3</v>
      </c>
      <c r="AL158">
        <v>7253305</v>
      </c>
      <c r="AM158">
        <v>1700</v>
      </c>
      <c r="AO158" t="s">
        <v>181</v>
      </c>
      <c r="AP158">
        <v>3.13684175120744E-3</v>
      </c>
      <c r="AQ158">
        <v>13347874</v>
      </c>
      <c r="AR158">
        <v>1689</v>
      </c>
      <c r="AT158" t="s">
        <v>176</v>
      </c>
      <c r="AU158">
        <v>7.6975906653935504E-4</v>
      </c>
      <c r="AV158">
        <v>5691530</v>
      </c>
      <c r="AW158">
        <v>1257</v>
      </c>
      <c r="AY158" t="s">
        <v>178</v>
      </c>
      <c r="AZ158">
        <v>8.8816878427372501E-4</v>
      </c>
      <c r="BA158">
        <v>8805090</v>
      </c>
      <c r="BB158">
        <v>1656</v>
      </c>
      <c r="BD158" t="s">
        <v>178</v>
      </c>
      <c r="BE158">
        <v>8.8637498938390195E-4</v>
      </c>
      <c r="BF158">
        <v>9802513</v>
      </c>
      <c r="BG158">
        <v>1767</v>
      </c>
      <c r="BI158" t="s">
        <v>178</v>
      </c>
      <c r="BJ158">
        <v>9.0929520856606097E-4</v>
      </c>
      <c r="BK158">
        <v>9902712</v>
      </c>
      <c r="BL158">
        <v>1827</v>
      </c>
      <c r="BN158" t="s">
        <v>173</v>
      </c>
      <c r="BO158">
        <v>7.3260073260073195E-4</v>
      </c>
      <c r="BP158">
        <v>0</v>
      </c>
      <c r="BQ158">
        <v>0</v>
      </c>
      <c r="BS158" t="s">
        <v>174</v>
      </c>
      <c r="BT158">
        <v>7.3553586280764699E-4</v>
      </c>
      <c r="BU158">
        <v>6095376</v>
      </c>
      <c r="BV158">
        <v>657</v>
      </c>
      <c r="BX158" t="s">
        <v>174</v>
      </c>
      <c r="BY158">
        <v>7.3043635339203601E-4</v>
      </c>
      <c r="BZ158">
        <v>7101331</v>
      </c>
      <c r="CA158">
        <v>819</v>
      </c>
      <c r="CC158" t="s">
        <v>174</v>
      </c>
      <c r="CD158">
        <v>7.3483572939596299E-4</v>
      </c>
      <c r="CE158">
        <v>4513883</v>
      </c>
      <c r="CF158">
        <v>650</v>
      </c>
      <c r="CH158" t="s">
        <v>172</v>
      </c>
      <c r="CI158">
        <v>9.1037949719536897E-4</v>
      </c>
      <c r="CJ158">
        <v>12568602</v>
      </c>
      <c r="CK158">
        <v>1764</v>
      </c>
      <c r="CM158" t="s">
        <v>172</v>
      </c>
      <c r="CN158">
        <v>9.1085702155216202E-4</v>
      </c>
      <c r="CO158">
        <v>13755787</v>
      </c>
      <c r="CP158">
        <v>1756</v>
      </c>
      <c r="CR158" t="s">
        <v>172</v>
      </c>
      <c r="CS158">
        <v>9.1195793547686505E-4</v>
      </c>
      <c r="CT158">
        <v>13608640</v>
      </c>
      <c r="CU158">
        <v>1694</v>
      </c>
      <c r="CW158" t="s">
        <v>172</v>
      </c>
      <c r="CX158">
        <v>9.1532302692973796E-4</v>
      </c>
      <c r="CY158">
        <v>14120878</v>
      </c>
      <c r="CZ158">
        <v>1697</v>
      </c>
      <c r="DB158" t="s">
        <v>172</v>
      </c>
      <c r="DC158">
        <v>9.1813218653772201E-4</v>
      </c>
      <c r="DD158">
        <v>15818702</v>
      </c>
      <c r="DE158">
        <v>1717</v>
      </c>
      <c r="DG158" t="s">
        <v>172</v>
      </c>
      <c r="DH158">
        <v>9.2408645098637104E-4</v>
      </c>
      <c r="DI158">
        <v>15552812</v>
      </c>
      <c r="DJ158">
        <v>1616</v>
      </c>
      <c r="DL158" t="s">
        <v>170</v>
      </c>
      <c r="DM158">
        <v>7.2319330994539402E-4</v>
      </c>
      <c r="DN158">
        <v>4232644</v>
      </c>
      <c r="DO158">
        <v>557</v>
      </c>
      <c r="DQ158" t="s">
        <v>172</v>
      </c>
      <c r="DR158">
        <v>9.0099396990530396E-4</v>
      </c>
      <c r="DS158">
        <v>17101145</v>
      </c>
      <c r="DT158">
        <v>1762</v>
      </c>
      <c r="DV158" t="s">
        <v>172</v>
      </c>
      <c r="DW158">
        <v>9.1471919168205199E-4</v>
      </c>
      <c r="DX158">
        <v>16823795</v>
      </c>
      <c r="DY158">
        <v>1875</v>
      </c>
      <c r="EA158" t="s">
        <v>172</v>
      </c>
      <c r="EB158">
        <v>9.2035394996017102E-4</v>
      </c>
      <c r="EC158">
        <v>18471150</v>
      </c>
      <c r="ED158">
        <v>1845</v>
      </c>
      <c r="EF158" t="s">
        <v>172</v>
      </c>
      <c r="EG158">
        <v>9.2596107001915204E-4</v>
      </c>
      <c r="EH158">
        <v>19468217</v>
      </c>
      <c r="EI158">
        <v>1857</v>
      </c>
      <c r="EK158" t="s">
        <v>172</v>
      </c>
      <c r="EL158">
        <v>9.28065490677204E-4</v>
      </c>
      <c r="EM158">
        <v>20198673</v>
      </c>
      <c r="EN158">
        <v>1852</v>
      </c>
      <c r="EP158" t="s">
        <v>172</v>
      </c>
      <c r="EQ158">
        <v>9.4944655576893701E-4</v>
      </c>
      <c r="ER158">
        <v>21434833</v>
      </c>
      <c r="ES158">
        <v>1876</v>
      </c>
      <c r="EU158" t="s">
        <v>171</v>
      </c>
      <c r="EV158">
        <v>7.47692773963171E-4</v>
      </c>
      <c r="EW158">
        <v>21214450</v>
      </c>
      <c r="EX158">
        <v>1527</v>
      </c>
      <c r="EZ158" t="s">
        <v>171</v>
      </c>
      <c r="FA158">
        <v>7.4623689655486003E-4</v>
      </c>
      <c r="FB158">
        <v>22150013</v>
      </c>
      <c r="FC158">
        <v>1517</v>
      </c>
      <c r="FE158" t="s">
        <v>171</v>
      </c>
      <c r="FF158">
        <v>7.4670086201186401E-4</v>
      </c>
      <c r="FG158">
        <v>22713326</v>
      </c>
      <c r="FH158">
        <v>1381</v>
      </c>
      <c r="FJ158" t="s">
        <v>171</v>
      </c>
      <c r="FK158">
        <v>7.45105201696313E-4</v>
      </c>
      <c r="FL158">
        <v>23261756</v>
      </c>
      <c r="FM158">
        <v>1387</v>
      </c>
      <c r="FO158" t="s">
        <v>169</v>
      </c>
      <c r="FP158">
        <v>7.2604065827686299E-4</v>
      </c>
      <c r="FQ158">
        <v>0</v>
      </c>
      <c r="FR158">
        <v>0</v>
      </c>
      <c r="FT158" t="s">
        <v>169</v>
      </c>
      <c r="FU158">
        <v>7.1723967038719101E-4</v>
      </c>
      <c r="FV158">
        <v>4027511</v>
      </c>
      <c r="FW158">
        <v>161</v>
      </c>
      <c r="FY158" t="s">
        <v>169</v>
      </c>
      <c r="FZ158">
        <v>7.2306579898770798E-4</v>
      </c>
      <c r="GA158">
        <v>0</v>
      </c>
      <c r="GB158">
        <v>0</v>
      </c>
      <c r="GD158" t="s">
        <v>169</v>
      </c>
      <c r="GE158">
        <v>7.2904009720534601E-4</v>
      </c>
      <c r="GF158">
        <v>0</v>
      </c>
      <c r="GG158">
        <v>0</v>
      </c>
      <c r="GI158" t="s">
        <v>168</v>
      </c>
      <c r="GJ158">
        <v>7.3184000070910399E-4</v>
      </c>
      <c r="GK158">
        <v>7510081</v>
      </c>
      <c r="GL158">
        <v>470</v>
      </c>
      <c r="GN158" t="s">
        <v>168</v>
      </c>
      <c r="GO158">
        <v>7.3187844266616895E-4</v>
      </c>
      <c r="GP158">
        <v>7776239</v>
      </c>
      <c r="GQ158">
        <v>466</v>
      </c>
      <c r="GS158" t="s">
        <v>257</v>
      </c>
      <c r="GT158">
        <v>7.2335650891016897E-4</v>
      </c>
      <c r="GU158">
        <v>3804342</v>
      </c>
      <c r="GV158">
        <v>269</v>
      </c>
      <c r="GX158" t="s">
        <v>257</v>
      </c>
      <c r="GY158">
        <v>7.2640600806911501E-4</v>
      </c>
      <c r="GZ158">
        <v>3730102</v>
      </c>
      <c r="HA158">
        <v>274</v>
      </c>
      <c r="HC158" t="s">
        <v>257</v>
      </c>
      <c r="HD158">
        <v>7.2935834083418698E-4</v>
      </c>
      <c r="HE158">
        <v>3928431</v>
      </c>
      <c r="HF158">
        <v>272</v>
      </c>
      <c r="HH158" t="s">
        <v>257</v>
      </c>
      <c r="HI158">
        <v>7.3563144985847398E-4</v>
      </c>
      <c r="HJ158">
        <v>159488</v>
      </c>
      <c r="HK158">
        <v>111</v>
      </c>
      <c r="HM158" t="s">
        <v>257</v>
      </c>
      <c r="HN158">
        <v>7.3880719681945403E-4</v>
      </c>
      <c r="HO158">
        <v>171878</v>
      </c>
      <c r="HP158">
        <v>111</v>
      </c>
      <c r="HR158" t="s">
        <v>165</v>
      </c>
      <c r="HS158">
        <v>7.3159644727319802E-4</v>
      </c>
      <c r="HT158">
        <v>5195806</v>
      </c>
      <c r="HU158">
        <v>472</v>
      </c>
      <c r="HW158" t="s">
        <v>163</v>
      </c>
      <c r="HX158">
        <v>7.7746284905560797E-4</v>
      </c>
      <c r="HY158">
        <v>18996003</v>
      </c>
      <c r="HZ158">
        <v>1666</v>
      </c>
      <c r="IB158" t="s">
        <v>163</v>
      </c>
      <c r="IC158">
        <v>7.7941741712500502E-4</v>
      </c>
      <c r="ID158">
        <v>19445307</v>
      </c>
      <c r="IE158">
        <v>1675</v>
      </c>
      <c r="IG158" t="s">
        <v>163</v>
      </c>
      <c r="IH158">
        <v>7.8344143345450705E-4</v>
      </c>
      <c r="II158">
        <v>17456211</v>
      </c>
      <c r="IJ158">
        <v>1495</v>
      </c>
      <c r="IL158" t="s">
        <v>163</v>
      </c>
      <c r="IM158">
        <v>7.7994810359980596E-4</v>
      </c>
      <c r="IN158">
        <v>16004077</v>
      </c>
      <c r="IO158">
        <v>1383</v>
      </c>
      <c r="IQ158" t="s">
        <v>163</v>
      </c>
      <c r="IR158">
        <v>7.7878518546243701E-4</v>
      </c>
      <c r="IS158">
        <v>16542098</v>
      </c>
      <c r="IT158">
        <v>1383</v>
      </c>
      <c r="IV158" t="s">
        <v>163</v>
      </c>
      <c r="IW158">
        <v>7.7385414645419202E-4</v>
      </c>
      <c r="IX158">
        <v>16813498</v>
      </c>
      <c r="IY158">
        <v>1490</v>
      </c>
      <c r="JA158" t="s">
        <v>163</v>
      </c>
      <c r="JB158">
        <v>7.8346039206848796E-4</v>
      </c>
      <c r="JC158">
        <v>18775227</v>
      </c>
      <c r="JD158">
        <v>1658</v>
      </c>
      <c r="JF158" t="s">
        <v>163</v>
      </c>
      <c r="JG158">
        <v>7.9081262575868999E-4</v>
      </c>
      <c r="JH158">
        <v>18599211</v>
      </c>
      <c r="JI158">
        <v>1801</v>
      </c>
      <c r="JK158" t="s">
        <v>163</v>
      </c>
      <c r="JL158">
        <v>7.9066824825962197E-4</v>
      </c>
      <c r="JM158">
        <v>18769741</v>
      </c>
      <c r="JN158">
        <v>1883</v>
      </c>
      <c r="JP158" t="s">
        <v>163</v>
      </c>
      <c r="JQ158">
        <v>7.942126506079E-4</v>
      </c>
      <c r="JR158">
        <v>18559736</v>
      </c>
      <c r="JS158">
        <v>1891</v>
      </c>
      <c r="JU158" t="s">
        <v>163</v>
      </c>
      <c r="JV158">
        <v>7.9325122081423303E-4</v>
      </c>
      <c r="JW158">
        <v>18694008</v>
      </c>
      <c r="JX158">
        <v>1800</v>
      </c>
      <c r="JZ158" t="s">
        <v>163</v>
      </c>
      <c r="KA158">
        <v>7.9464847102505296E-4</v>
      </c>
      <c r="KB158">
        <v>16018234</v>
      </c>
      <c r="KC158">
        <v>1752</v>
      </c>
      <c r="KE158" t="s">
        <v>161</v>
      </c>
      <c r="KF158">
        <v>7.1552993612979902E-4</v>
      </c>
      <c r="KG158">
        <v>886799</v>
      </c>
      <c r="KH158">
        <v>267</v>
      </c>
      <c r="KJ158" t="s">
        <v>161</v>
      </c>
      <c r="KK158">
        <v>7.14971867467754E-4</v>
      </c>
      <c r="KL158">
        <v>917398</v>
      </c>
      <c r="KM158">
        <v>265</v>
      </c>
      <c r="KO158" t="s">
        <v>161</v>
      </c>
      <c r="KP158">
        <v>7.1822979870503898E-4</v>
      </c>
      <c r="KQ158">
        <v>879834</v>
      </c>
      <c r="KR158">
        <v>267</v>
      </c>
      <c r="KT158" t="s">
        <v>161</v>
      </c>
      <c r="KU158">
        <v>7.1831177166067103E-4</v>
      </c>
      <c r="KV158">
        <v>1234171</v>
      </c>
      <c r="KW158">
        <v>383</v>
      </c>
    </row>
    <row r="159" spans="1:309" x14ac:dyDescent="0.25">
      <c r="A159" t="s">
        <v>182</v>
      </c>
      <c r="B159">
        <v>1.0871474608524401E-3</v>
      </c>
      <c r="C159">
        <v>5067528</v>
      </c>
      <c r="D159">
        <v>1474</v>
      </c>
      <c r="F159" t="s">
        <v>113</v>
      </c>
      <c r="G159">
        <v>7.5040769531624103E-4</v>
      </c>
      <c r="H159">
        <v>2053201</v>
      </c>
      <c r="I159">
        <v>470</v>
      </c>
      <c r="K159" t="s">
        <v>113</v>
      </c>
      <c r="L159">
        <v>7.5268159639289302E-4</v>
      </c>
      <c r="M159">
        <v>1212815</v>
      </c>
      <c r="N159">
        <v>590</v>
      </c>
      <c r="P159" t="s">
        <v>182</v>
      </c>
      <c r="Q159">
        <v>1.1476873572869399E-3</v>
      </c>
      <c r="R159">
        <v>5178415</v>
      </c>
      <c r="S159">
        <v>1470</v>
      </c>
      <c r="U159" t="s">
        <v>182</v>
      </c>
      <c r="V159">
        <v>1.0780299909121801E-3</v>
      </c>
      <c r="W159">
        <v>5510854</v>
      </c>
      <c r="X159">
        <v>1567</v>
      </c>
      <c r="Z159" t="s">
        <v>182</v>
      </c>
      <c r="AA159">
        <v>1.11431926558887E-3</v>
      </c>
      <c r="AB159">
        <v>5715052</v>
      </c>
      <c r="AC159">
        <v>1594</v>
      </c>
      <c r="AE159" t="s">
        <v>182</v>
      </c>
      <c r="AF159">
        <v>1.0942272874688299E-3</v>
      </c>
      <c r="AG159">
        <v>5025014</v>
      </c>
      <c r="AH159">
        <v>1322</v>
      </c>
      <c r="AJ159" t="s">
        <v>182</v>
      </c>
      <c r="AK159">
        <v>1.1296082855556801E-3</v>
      </c>
      <c r="AL159">
        <v>5493960</v>
      </c>
      <c r="AM159">
        <v>1460</v>
      </c>
      <c r="AO159" t="s">
        <v>182</v>
      </c>
      <c r="AP159">
        <v>1.07114806408061E-3</v>
      </c>
      <c r="AQ159">
        <v>7976041</v>
      </c>
      <c r="AR159">
        <v>1456</v>
      </c>
      <c r="AT159" t="s">
        <v>177</v>
      </c>
      <c r="AU159">
        <v>7.5181572312302703E-4</v>
      </c>
      <c r="AV159">
        <v>5517664</v>
      </c>
      <c r="AW159">
        <v>1013</v>
      </c>
      <c r="AY159" t="s">
        <v>179</v>
      </c>
      <c r="AZ159">
        <v>1.0994523403687799E-3</v>
      </c>
      <c r="BA159">
        <v>9178427</v>
      </c>
      <c r="BB159">
        <v>1656</v>
      </c>
      <c r="BD159" t="s">
        <v>179</v>
      </c>
      <c r="BE159">
        <v>1.59172176233985E-3</v>
      </c>
      <c r="BF159">
        <v>11019615</v>
      </c>
      <c r="BG159">
        <v>1767</v>
      </c>
      <c r="BI159" t="s">
        <v>179</v>
      </c>
      <c r="BJ159">
        <v>1.6030235099797E-3</v>
      </c>
      <c r="BK159">
        <v>11000281</v>
      </c>
      <c r="BL159">
        <v>1686</v>
      </c>
      <c r="BN159" t="s">
        <v>174</v>
      </c>
      <c r="BO159">
        <v>7.34361515451095E-4</v>
      </c>
      <c r="BP159">
        <v>4188744</v>
      </c>
      <c r="BQ159">
        <v>499</v>
      </c>
      <c r="BS159" t="s">
        <v>175</v>
      </c>
      <c r="BT159">
        <v>7.4195393436710002E-4</v>
      </c>
      <c r="BU159">
        <v>7903343</v>
      </c>
      <c r="BV159">
        <v>1319</v>
      </c>
      <c r="BX159" t="s">
        <v>253</v>
      </c>
      <c r="BY159">
        <v>3.0133606274480398E-3</v>
      </c>
      <c r="BZ159">
        <v>11770277</v>
      </c>
      <c r="CA159">
        <v>1044</v>
      </c>
      <c r="CC159" t="s">
        <v>175</v>
      </c>
      <c r="CD159">
        <v>7.3781744213477203E-4</v>
      </c>
      <c r="CE159">
        <v>7027840</v>
      </c>
      <c r="CF159">
        <v>1027</v>
      </c>
      <c r="CH159" t="s">
        <v>173</v>
      </c>
      <c r="CI159">
        <v>7.29113260320265E-4</v>
      </c>
      <c r="CJ159">
        <v>1348754</v>
      </c>
      <c r="CK159">
        <v>182</v>
      </c>
      <c r="CM159" t="s">
        <v>261</v>
      </c>
      <c r="CN159">
        <v>7.3110963453178104E-4</v>
      </c>
      <c r="CO159">
        <v>1623162</v>
      </c>
      <c r="CP159">
        <v>186</v>
      </c>
      <c r="CR159" t="s">
        <v>261</v>
      </c>
      <c r="CS159">
        <v>7.3403195755768896E-4</v>
      </c>
      <c r="CT159">
        <v>1529487</v>
      </c>
      <c r="CU159">
        <v>181</v>
      </c>
      <c r="CW159" t="s">
        <v>261</v>
      </c>
      <c r="CX159">
        <v>7.3405230772708601E-4</v>
      </c>
      <c r="CY159">
        <v>1519141</v>
      </c>
      <c r="CZ159">
        <v>183</v>
      </c>
      <c r="DB159" t="s">
        <v>261</v>
      </c>
      <c r="DC159">
        <v>7.3405994510907803E-4</v>
      </c>
      <c r="DD159">
        <v>1699348</v>
      </c>
      <c r="DE159">
        <v>183</v>
      </c>
      <c r="DG159" t="s">
        <v>261</v>
      </c>
      <c r="DH159">
        <v>7.3340699646358995E-4</v>
      </c>
      <c r="DI159">
        <v>1677469</v>
      </c>
      <c r="DJ159">
        <v>182</v>
      </c>
      <c r="DL159" t="s">
        <v>171</v>
      </c>
      <c r="DM159">
        <v>7.7791513314658404E-4</v>
      </c>
      <c r="DN159">
        <v>15621655</v>
      </c>
      <c r="DO159">
        <v>1507</v>
      </c>
      <c r="DQ159" t="s">
        <v>261</v>
      </c>
      <c r="DR159">
        <v>7.3405220964916599E-4</v>
      </c>
      <c r="DS159">
        <v>1759198</v>
      </c>
      <c r="DT159">
        <v>185</v>
      </c>
      <c r="DV159" t="s">
        <v>261</v>
      </c>
      <c r="DW159">
        <v>7.4015976335935598E-4</v>
      </c>
      <c r="DX159">
        <v>1779366</v>
      </c>
      <c r="DY159">
        <v>181</v>
      </c>
      <c r="EA159" t="s">
        <v>173</v>
      </c>
      <c r="EB159">
        <v>7.3088036646649197E-4</v>
      </c>
      <c r="EC159">
        <v>2001153</v>
      </c>
      <c r="ED159">
        <v>179</v>
      </c>
      <c r="EF159" t="s">
        <v>173</v>
      </c>
      <c r="EG159">
        <v>7.2785268965383097E-4</v>
      </c>
      <c r="EH159">
        <v>2187655</v>
      </c>
      <c r="EI159">
        <v>179</v>
      </c>
      <c r="EK159" t="s">
        <v>173</v>
      </c>
      <c r="EL159">
        <v>7.27662368023488E-4</v>
      </c>
      <c r="EM159">
        <v>2395191</v>
      </c>
      <c r="EN159">
        <v>180</v>
      </c>
      <c r="EP159" t="s">
        <v>173</v>
      </c>
      <c r="EQ159">
        <v>7.21264362607675E-4</v>
      </c>
      <c r="ER159">
        <v>5703701</v>
      </c>
      <c r="ES159">
        <v>356</v>
      </c>
      <c r="EU159" t="s">
        <v>172</v>
      </c>
      <c r="EV159">
        <v>1.02767043662289E-3</v>
      </c>
      <c r="EW159">
        <v>24925041</v>
      </c>
      <c r="EX159">
        <v>1992</v>
      </c>
      <c r="EZ159" t="s">
        <v>172</v>
      </c>
      <c r="FA159">
        <v>1.0400538322623801E-3</v>
      </c>
      <c r="FB159">
        <v>26095346</v>
      </c>
      <c r="FC159">
        <v>1995</v>
      </c>
      <c r="FE159" t="s">
        <v>172</v>
      </c>
      <c r="FF159">
        <v>1.036788310935E-3</v>
      </c>
      <c r="FG159">
        <v>26436919</v>
      </c>
      <c r="FH159">
        <v>1880</v>
      </c>
      <c r="FJ159" t="s">
        <v>172</v>
      </c>
      <c r="FK159">
        <v>1.05755699356779E-3</v>
      </c>
      <c r="FL159">
        <v>27759033</v>
      </c>
      <c r="FM159">
        <v>1910</v>
      </c>
      <c r="FO159" t="s">
        <v>170</v>
      </c>
      <c r="FP159">
        <v>7.2719089922222604E-4</v>
      </c>
      <c r="FQ159">
        <v>5708868</v>
      </c>
      <c r="FR159">
        <v>305</v>
      </c>
      <c r="FT159" t="s">
        <v>170</v>
      </c>
      <c r="FU159">
        <v>7.1843461931545905E-4</v>
      </c>
      <c r="FV159">
        <v>5746051</v>
      </c>
      <c r="FW159">
        <v>305</v>
      </c>
      <c r="FY159" t="s">
        <v>170</v>
      </c>
      <c r="FZ159">
        <v>7.2519708655342005E-4</v>
      </c>
      <c r="GA159">
        <v>5837228</v>
      </c>
      <c r="GB159">
        <v>308</v>
      </c>
      <c r="GD159" t="s">
        <v>170</v>
      </c>
      <c r="GE159">
        <v>7.3095802098649496E-4</v>
      </c>
      <c r="GF159">
        <v>4993459</v>
      </c>
      <c r="GG159">
        <v>305</v>
      </c>
      <c r="GI159" t="s">
        <v>169</v>
      </c>
      <c r="GJ159">
        <v>7.2607030694336796E-4</v>
      </c>
      <c r="GK159">
        <v>3456300</v>
      </c>
      <c r="GL159">
        <v>163</v>
      </c>
      <c r="GN159" t="s">
        <v>169</v>
      </c>
      <c r="GO159">
        <v>7.2617901037173795E-4</v>
      </c>
      <c r="GP159">
        <v>5235728</v>
      </c>
      <c r="GQ159">
        <v>334</v>
      </c>
      <c r="GS159" t="s">
        <v>167</v>
      </c>
      <c r="GT159">
        <v>7.2011521843494896E-4</v>
      </c>
      <c r="GU159">
        <v>0</v>
      </c>
      <c r="GV159">
        <v>0</v>
      </c>
      <c r="GX159" t="s">
        <v>167</v>
      </c>
      <c r="GY159">
        <v>7.2306579898770798E-4</v>
      </c>
      <c r="GZ159">
        <v>0</v>
      </c>
      <c r="HA159">
        <v>0</v>
      </c>
      <c r="HC159" t="s">
        <v>167</v>
      </c>
      <c r="HD159">
        <v>7.2604065827686299E-4</v>
      </c>
      <c r="HE159">
        <v>0</v>
      </c>
      <c r="HF159">
        <v>0</v>
      </c>
      <c r="HH159" t="s">
        <v>167</v>
      </c>
      <c r="HI159">
        <v>7.3206442166910701E-4</v>
      </c>
      <c r="HJ159">
        <v>0</v>
      </c>
      <c r="HK159">
        <v>0</v>
      </c>
      <c r="HM159" t="s">
        <v>167</v>
      </c>
      <c r="HN159">
        <v>7.3511394266111195E-4</v>
      </c>
      <c r="HO159">
        <v>0</v>
      </c>
      <c r="HP159">
        <v>0</v>
      </c>
      <c r="HR159" t="s">
        <v>166</v>
      </c>
      <c r="HS159">
        <v>2.46103872358657E-3</v>
      </c>
      <c r="HT159">
        <v>31820952</v>
      </c>
      <c r="HU159">
        <v>2015</v>
      </c>
      <c r="HW159" t="s">
        <v>165</v>
      </c>
      <c r="HX159">
        <v>7.2255798023472095E-4</v>
      </c>
      <c r="HY159">
        <v>5485320</v>
      </c>
      <c r="HZ159">
        <v>467</v>
      </c>
      <c r="IB159" t="s">
        <v>165</v>
      </c>
      <c r="IC159">
        <v>7.2259617377468197E-4</v>
      </c>
      <c r="ID159">
        <v>5650802</v>
      </c>
      <c r="IE159">
        <v>543</v>
      </c>
      <c r="IG159" t="s">
        <v>165</v>
      </c>
      <c r="IH159">
        <v>7.2856091747845796E-4</v>
      </c>
      <c r="II159">
        <v>5422495</v>
      </c>
      <c r="IJ159">
        <v>514</v>
      </c>
      <c r="IL159" t="s">
        <v>165</v>
      </c>
      <c r="IM159">
        <v>7.2562142807154997E-4</v>
      </c>
      <c r="IN159">
        <v>8930643</v>
      </c>
      <c r="IO159">
        <v>645</v>
      </c>
      <c r="IQ159" t="s">
        <v>165</v>
      </c>
      <c r="IR159">
        <v>7.2855830197606202E-4</v>
      </c>
      <c r="IS159">
        <v>5170367</v>
      </c>
      <c r="IT159">
        <v>515</v>
      </c>
      <c r="IV159" t="s">
        <v>165</v>
      </c>
      <c r="IW159">
        <v>7.1948396810271804E-4</v>
      </c>
      <c r="IX159">
        <v>3768933</v>
      </c>
      <c r="IY159">
        <v>421</v>
      </c>
      <c r="JA159" t="s">
        <v>165</v>
      </c>
      <c r="JB159">
        <v>7.1933009067385299E-4</v>
      </c>
      <c r="JC159">
        <v>3900749</v>
      </c>
      <c r="JD159">
        <v>423</v>
      </c>
      <c r="JF159" t="s">
        <v>165</v>
      </c>
      <c r="JG159">
        <v>7.1930857276630595E-4</v>
      </c>
      <c r="JH159">
        <v>3736709</v>
      </c>
      <c r="JI159">
        <v>429</v>
      </c>
      <c r="JK159" t="s">
        <v>165</v>
      </c>
      <c r="JL159">
        <v>7.22516061009274E-4</v>
      </c>
      <c r="JM159">
        <v>5302243</v>
      </c>
      <c r="JN159">
        <v>713</v>
      </c>
      <c r="JP159" t="s">
        <v>165</v>
      </c>
      <c r="JQ159">
        <v>7.23558738718438E-4</v>
      </c>
      <c r="JR159">
        <v>6949712</v>
      </c>
      <c r="JS159">
        <v>571</v>
      </c>
      <c r="JU159" t="s">
        <v>165</v>
      </c>
      <c r="JV159">
        <v>7.2429198638860703E-4</v>
      </c>
      <c r="JW159">
        <v>3807877</v>
      </c>
      <c r="JX159">
        <v>420</v>
      </c>
      <c r="JZ159" t="s">
        <v>165</v>
      </c>
      <c r="KA159">
        <v>7.2178118071210598E-4</v>
      </c>
      <c r="KB159">
        <v>3711308</v>
      </c>
      <c r="KC159">
        <v>416</v>
      </c>
      <c r="KE159" t="s">
        <v>163</v>
      </c>
      <c r="KF159">
        <v>7.8976464144114096E-4</v>
      </c>
      <c r="KG159">
        <v>19679298</v>
      </c>
      <c r="KH159">
        <v>1900</v>
      </c>
      <c r="KJ159" t="s">
        <v>163</v>
      </c>
      <c r="KK159">
        <v>7.9029099516616499E-4</v>
      </c>
      <c r="KL159">
        <v>19924849</v>
      </c>
      <c r="KM159">
        <v>1895</v>
      </c>
      <c r="KO159" t="s">
        <v>163</v>
      </c>
      <c r="KP159">
        <v>7.9720291997820896E-4</v>
      </c>
      <c r="KQ159">
        <v>19621679</v>
      </c>
      <c r="KR159">
        <v>1942</v>
      </c>
      <c r="KT159" t="s">
        <v>163</v>
      </c>
      <c r="KU159">
        <v>7.9502832655209399E-4</v>
      </c>
      <c r="KV159">
        <v>18174130</v>
      </c>
      <c r="KW159">
        <v>1863</v>
      </c>
    </row>
    <row r="160" spans="1:309" x14ac:dyDescent="0.25">
      <c r="A160" t="s">
        <v>50</v>
      </c>
      <c r="B160">
        <v>1.0207819460043299E-3</v>
      </c>
      <c r="C160">
        <v>4417778</v>
      </c>
      <c r="D160">
        <v>1488</v>
      </c>
      <c r="F160" t="s">
        <v>114</v>
      </c>
      <c r="G160">
        <v>7.5212513919778001E-4</v>
      </c>
      <c r="H160">
        <v>663013</v>
      </c>
      <c r="I160">
        <v>180</v>
      </c>
      <c r="K160" t="s">
        <v>114</v>
      </c>
      <c r="L160">
        <v>7.5293531406852199E-4</v>
      </c>
      <c r="M160">
        <v>1938108</v>
      </c>
      <c r="N160">
        <v>352</v>
      </c>
      <c r="P160" t="s">
        <v>50</v>
      </c>
      <c r="Q160">
        <v>1.0159957929434501E-3</v>
      </c>
      <c r="R160">
        <v>4357152</v>
      </c>
      <c r="S160">
        <v>1483</v>
      </c>
      <c r="U160" t="s">
        <v>50</v>
      </c>
      <c r="V160">
        <v>1.07889539839945E-3</v>
      </c>
      <c r="W160">
        <v>4849769</v>
      </c>
      <c r="X160">
        <v>1587</v>
      </c>
      <c r="Z160" t="s">
        <v>50</v>
      </c>
      <c r="AA160">
        <v>1.1499170224197599E-3</v>
      </c>
      <c r="AB160">
        <v>5042545</v>
      </c>
      <c r="AC160">
        <v>1595</v>
      </c>
      <c r="AE160" t="s">
        <v>50</v>
      </c>
      <c r="AF160">
        <v>1.15918786990241E-3</v>
      </c>
      <c r="AG160">
        <v>5485653</v>
      </c>
      <c r="AH160">
        <v>1679</v>
      </c>
      <c r="AJ160" t="s">
        <v>50</v>
      </c>
      <c r="AK160">
        <v>1.2369974288557E-3</v>
      </c>
      <c r="AL160">
        <v>5561743</v>
      </c>
      <c r="AM160">
        <v>1686</v>
      </c>
      <c r="AO160" t="s">
        <v>50</v>
      </c>
      <c r="AP160">
        <v>1.2171756844328999E-3</v>
      </c>
      <c r="AQ160">
        <v>8625482</v>
      </c>
      <c r="AR160">
        <v>1677</v>
      </c>
      <c r="AT160" t="s">
        <v>178</v>
      </c>
      <c r="AU160">
        <v>8.6297750513454304E-4</v>
      </c>
      <c r="AV160">
        <v>9012759</v>
      </c>
      <c r="AW160">
        <v>1729</v>
      </c>
      <c r="AY160" t="s">
        <v>180</v>
      </c>
      <c r="AZ160">
        <v>1.27485505737869E-3</v>
      </c>
      <c r="BA160">
        <v>8728987</v>
      </c>
      <c r="BB160">
        <v>1713</v>
      </c>
      <c r="BD160" t="s">
        <v>180</v>
      </c>
      <c r="BE160">
        <v>1.1921729919427599E-3</v>
      </c>
      <c r="BF160">
        <v>9424026</v>
      </c>
      <c r="BG160">
        <v>1738</v>
      </c>
      <c r="BI160" t="s">
        <v>180</v>
      </c>
      <c r="BJ160">
        <v>1.1925776402469401E-3</v>
      </c>
      <c r="BK160">
        <v>9401872</v>
      </c>
      <c r="BL160">
        <v>1726</v>
      </c>
      <c r="BN160" t="s">
        <v>175</v>
      </c>
      <c r="BO160">
        <v>7.4574928787978704E-4</v>
      </c>
      <c r="BP160">
        <v>5358184</v>
      </c>
      <c r="BQ160">
        <v>764</v>
      </c>
      <c r="BS160" t="s">
        <v>176</v>
      </c>
      <c r="BT160">
        <v>7.61071484633625E-4</v>
      </c>
      <c r="BU160">
        <v>6841881</v>
      </c>
      <c r="BV160">
        <v>1088</v>
      </c>
      <c r="BX160" t="s">
        <v>175</v>
      </c>
      <c r="BY160">
        <v>7.3592309731879103E-4</v>
      </c>
      <c r="BZ160">
        <v>8412162</v>
      </c>
      <c r="CA160">
        <v>1312</v>
      </c>
      <c r="CC160" t="s">
        <v>176</v>
      </c>
      <c r="CD160">
        <v>7.5985238498100204E-4</v>
      </c>
      <c r="CE160">
        <v>8294615</v>
      </c>
      <c r="CF160">
        <v>1223</v>
      </c>
      <c r="CH160" t="s">
        <v>253</v>
      </c>
      <c r="CI160">
        <v>3.4496168188797201E-3</v>
      </c>
      <c r="CJ160">
        <v>13847975</v>
      </c>
      <c r="CK160">
        <v>1070</v>
      </c>
      <c r="CM160" t="s">
        <v>175</v>
      </c>
      <c r="CN160">
        <v>7.45298057780036E-4</v>
      </c>
      <c r="CO160">
        <v>8149763</v>
      </c>
      <c r="CP160">
        <v>1042</v>
      </c>
      <c r="CR160" t="s">
        <v>175</v>
      </c>
      <c r="CS160">
        <v>7.47573779422855E-4</v>
      </c>
      <c r="CT160">
        <v>9873091</v>
      </c>
      <c r="CU160">
        <v>1187</v>
      </c>
      <c r="CW160" t="s">
        <v>175</v>
      </c>
      <c r="CX160">
        <v>7.3883605910301804E-4</v>
      </c>
      <c r="CY160">
        <v>10195523</v>
      </c>
      <c r="CZ160">
        <v>1187</v>
      </c>
      <c r="DB160" t="s">
        <v>175</v>
      </c>
      <c r="DC160">
        <v>7.38757579991539E-4</v>
      </c>
      <c r="DD160">
        <v>12569783</v>
      </c>
      <c r="DE160">
        <v>1356</v>
      </c>
      <c r="DG160" t="s">
        <v>268</v>
      </c>
      <c r="DH160">
        <v>8.5102453770798704E-3</v>
      </c>
      <c r="DI160">
        <v>0</v>
      </c>
      <c r="DJ160">
        <v>0</v>
      </c>
      <c r="DL160" t="s">
        <v>172</v>
      </c>
      <c r="DM160">
        <v>8.8708552043608596E-4</v>
      </c>
      <c r="DN160">
        <v>16795102</v>
      </c>
      <c r="DO160">
        <v>1759</v>
      </c>
      <c r="DQ160" t="s">
        <v>175</v>
      </c>
      <c r="DR160">
        <v>8.25639325651674E-4</v>
      </c>
      <c r="DS160">
        <v>12243352</v>
      </c>
      <c r="DT160">
        <v>1227</v>
      </c>
      <c r="DV160" t="s">
        <v>175</v>
      </c>
      <c r="DW160">
        <v>8.3727296558493603E-4</v>
      </c>
      <c r="DX160">
        <v>13390211</v>
      </c>
      <c r="DY160">
        <v>1402</v>
      </c>
      <c r="EA160" t="s">
        <v>175</v>
      </c>
      <c r="EB160">
        <v>8.1606491781711595E-4</v>
      </c>
      <c r="EC160">
        <v>13996294</v>
      </c>
      <c r="ED160">
        <v>1234</v>
      </c>
      <c r="EF160" t="s">
        <v>175</v>
      </c>
      <c r="EG160">
        <v>8.1953814462773901E-4</v>
      </c>
      <c r="EH160">
        <v>15780727</v>
      </c>
      <c r="EI160">
        <v>1396</v>
      </c>
      <c r="EK160" t="s">
        <v>175</v>
      </c>
      <c r="EL160">
        <v>8.1638480111144202E-4</v>
      </c>
      <c r="EM160">
        <v>14413926</v>
      </c>
      <c r="EN160">
        <v>1232</v>
      </c>
      <c r="EP160" t="s">
        <v>175</v>
      </c>
      <c r="EQ160">
        <v>8.3015630662608604E-4</v>
      </c>
      <c r="ER160">
        <v>15290988</v>
      </c>
      <c r="ES160">
        <v>1244</v>
      </c>
      <c r="EU160" t="s">
        <v>173</v>
      </c>
      <c r="EV160">
        <v>7.2111334874972897E-4</v>
      </c>
      <c r="EW160">
        <v>6348010</v>
      </c>
      <c r="EX160">
        <v>357</v>
      </c>
      <c r="EZ160" t="s">
        <v>173</v>
      </c>
      <c r="FA160">
        <v>7.2098831909089096E-4</v>
      </c>
      <c r="FB160">
        <v>3197026</v>
      </c>
      <c r="FC160">
        <v>181</v>
      </c>
      <c r="FE160" t="s">
        <v>173</v>
      </c>
      <c r="FF160">
        <v>7.2394540432423103E-4</v>
      </c>
      <c r="FG160">
        <v>3336674</v>
      </c>
      <c r="FH160">
        <v>180</v>
      </c>
      <c r="FJ160" t="s">
        <v>173</v>
      </c>
      <c r="FK160">
        <v>7.2388182810260201E-4</v>
      </c>
      <c r="FL160">
        <v>7309103</v>
      </c>
      <c r="FM160">
        <v>341</v>
      </c>
      <c r="FO160" t="s">
        <v>171</v>
      </c>
      <c r="FP160">
        <v>7.4640560737365095E-4</v>
      </c>
      <c r="FQ160">
        <v>25413362</v>
      </c>
      <c r="FR160">
        <v>1508</v>
      </c>
      <c r="FT160" t="s">
        <v>171</v>
      </c>
      <c r="FU160">
        <v>7.3579993946686398E-4</v>
      </c>
      <c r="FV160">
        <v>25048168</v>
      </c>
      <c r="FW160">
        <v>1509</v>
      </c>
      <c r="FY160" t="s">
        <v>171</v>
      </c>
      <c r="FZ160">
        <v>7.4627880761599596E-4</v>
      </c>
      <c r="GA160">
        <v>23656848</v>
      </c>
      <c r="GB160">
        <v>1510</v>
      </c>
      <c r="GD160" t="s">
        <v>171</v>
      </c>
      <c r="GE160">
        <v>7.4751841360628504E-4</v>
      </c>
      <c r="GF160">
        <v>21130411</v>
      </c>
      <c r="GG160">
        <v>1497</v>
      </c>
      <c r="GI160" t="s">
        <v>170</v>
      </c>
      <c r="GJ160">
        <v>7.29150636804379E-4</v>
      </c>
      <c r="GK160">
        <v>5894969</v>
      </c>
      <c r="GL160">
        <v>309</v>
      </c>
      <c r="GN160" t="s">
        <v>170</v>
      </c>
      <c r="GO160">
        <v>7.2906175104306002E-4</v>
      </c>
      <c r="GP160">
        <v>6187814</v>
      </c>
      <c r="GQ160">
        <v>311</v>
      </c>
      <c r="GS160" t="s">
        <v>168</v>
      </c>
      <c r="GT160">
        <v>7.25338969807912E-4</v>
      </c>
      <c r="GU160">
        <v>8378702</v>
      </c>
      <c r="GV160">
        <v>641</v>
      </c>
      <c r="GX160" t="s">
        <v>168</v>
      </c>
      <c r="GY160">
        <v>7.2815260394671298E-4</v>
      </c>
      <c r="GZ160">
        <v>4052872</v>
      </c>
      <c r="HA160">
        <v>366</v>
      </c>
      <c r="HC160" t="s">
        <v>168</v>
      </c>
      <c r="HD160">
        <v>7.3032402726149999E-4</v>
      </c>
      <c r="HE160">
        <v>7675161</v>
      </c>
      <c r="HF160">
        <v>529</v>
      </c>
      <c r="HH160" t="s">
        <v>168</v>
      </c>
      <c r="HI160">
        <v>7.36073642718438E-4</v>
      </c>
      <c r="HJ160">
        <v>3765672</v>
      </c>
      <c r="HK160">
        <v>372</v>
      </c>
      <c r="HM160" t="s">
        <v>168</v>
      </c>
      <c r="HN160">
        <v>7.3864205545140201E-4</v>
      </c>
      <c r="HO160">
        <v>5361753</v>
      </c>
      <c r="HP160">
        <v>529</v>
      </c>
      <c r="HR160" t="s">
        <v>257</v>
      </c>
      <c r="HS160">
        <v>7.3387839700223901E-4</v>
      </c>
      <c r="HT160">
        <v>162004</v>
      </c>
      <c r="HU160">
        <v>111</v>
      </c>
      <c r="HW160" t="s">
        <v>166</v>
      </c>
      <c r="HX160">
        <v>2.4616723402133499E-3</v>
      </c>
      <c r="HY160">
        <v>33645739</v>
      </c>
      <c r="HZ160">
        <v>2025</v>
      </c>
      <c r="IB160" t="s">
        <v>166</v>
      </c>
      <c r="IC160">
        <v>2.4006898369638898E-3</v>
      </c>
      <c r="ID160">
        <v>34182700</v>
      </c>
      <c r="IE160">
        <v>2032</v>
      </c>
      <c r="IG160" t="s">
        <v>166</v>
      </c>
      <c r="IH160">
        <v>2.4804485617097799E-3</v>
      </c>
      <c r="II160">
        <v>33382357</v>
      </c>
      <c r="IJ160">
        <v>1938</v>
      </c>
      <c r="IL160" t="s">
        <v>166</v>
      </c>
      <c r="IM160">
        <v>2.4391851613871098E-3</v>
      </c>
      <c r="IN160">
        <v>31476419</v>
      </c>
      <c r="IO160">
        <v>1894</v>
      </c>
      <c r="IQ160" t="s">
        <v>166</v>
      </c>
      <c r="IR160">
        <v>2.5487436188475899E-3</v>
      </c>
      <c r="IS160">
        <v>33165217</v>
      </c>
      <c r="IT160">
        <v>1841</v>
      </c>
      <c r="IV160" t="s">
        <v>166</v>
      </c>
      <c r="IW160">
        <v>2.49531902693413E-3</v>
      </c>
      <c r="IX160">
        <v>32347084</v>
      </c>
      <c r="IY160">
        <v>1980</v>
      </c>
      <c r="JA160" t="s">
        <v>166</v>
      </c>
      <c r="JB160">
        <v>2.5296654165328598E-3</v>
      </c>
      <c r="JC160">
        <v>32521791</v>
      </c>
      <c r="JD160">
        <v>1912</v>
      </c>
      <c r="JF160" t="s">
        <v>166</v>
      </c>
      <c r="JG160">
        <v>2.6702691638665998E-3</v>
      </c>
      <c r="JH160">
        <v>32972472</v>
      </c>
      <c r="JI160">
        <v>2131</v>
      </c>
      <c r="JK160" t="s">
        <v>166</v>
      </c>
      <c r="JL160">
        <v>2.8240496574954898E-3</v>
      </c>
      <c r="JM160">
        <v>32858571</v>
      </c>
      <c r="JN160">
        <v>2131</v>
      </c>
      <c r="JP160" t="s">
        <v>166</v>
      </c>
      <c r="JQ160">
        <v>2.83113594961112E-3</v>
      </c>
      <c r="JR160">
        <v>33538007</v>
      </c>
      <c r="JS160">
        <v>2207</v>
      </c>
      <c r="JU160" t="s">
        <v>166</v>
      </c>
      <c r="JV160">
        <v>2.7773421642202502E-3</v>
      </c>
      <c r="JW160">
        <v>33568244</v>
      </c>
      <c r="JX160">
        <v>2129</v>
      </c>
      <c r="JZ160" t="s">
        <v>166</v>
      </c>
      <c r="KA160">
        <v>3.5365854004227901E-3</v>
      </c>
      <c r="KB160">
        <v>33271468</v>
      </c>
      <c r="KC160">
        <v>1991</v>
      </c>
      <c r="KE160" t="s">
        <v>165</v>
      </c>
      <c r="KF160">
        <v>7.12440685028295E-4</v>
      </c>
      <c r="KG160">
        <v>3791979</v>
      </c>
      <c r="KH160">
        <v>559</v>
      </c>
      <c r="KJ160" t="s">
        <v>165</v>
      </c>
      <c r="KK160">
        <v>7.1193966715068005E-4</v>
      </c>
      <c r="KL160">
        <v>3811484</v>
      </c>
      <c r="KM160">
        <v>550</v>
      </c>
      <c r="KO160" t="s">
        <v>165</v>
      </c>
      <c r="KP160">
        <v>7.1482229055839803E-4</v>
      </c>
      <c r="KQ160">
        <v>3683129</v>
      </c>
      <c r="KR160">
        <v>537</v>
      </c>
      <c r="KT160" t="s">
        <v>165</v>
      </c>
      <c r="KU160">
        <v>7.1382500018056397E-4</v>
      </c>
      <c r="KV160">
        <v>3417201</v>
      </c>
      <c r="KW160">
        <v>541</v>
      </c>
    </row>
    <row r="161" spans="1:309" x14ac:dyDescent="0.25">
      <c r="A161" t="s">
        <v>183</v>
      </c>
      <c r="B161">
        <v>2.6070827656658E-3</v>
      </c>
      <c r="C161">
        <v>7114521</v>
      </c>
      <c r="D161">
        <v>1671</v>
      </c>
      <c r="F161" t="s">
        <v>115</v>
      </c>
      <c r="G161">
        <v>2.97299265041257E-3</v>
      </c>
      <c r="H161">
        <v>7201397</v>
      </c>
      <c r="I161">
        <v>1557</v>
      </c>
      <c r="K161" t="s">
        <v>115</v>
      </c>
      <c r="L161">
        <v>2.8377930659895302E-3</v>
      </c>
      <c r="M161">
        <v>7136525</v>
      </c>
      <c r="N161">
        <v>1626</v>
      </c>
      <c r="P161" t="s">
        <v>183</v>
      </c>
      <c r="Q161">
        <v>2.6822354031446399E-3</v>
      </c>
      <c r="R161">
        <v>7246685</v>
      </c>
      <c r="S161">
        <v>1670</v>
      </c>
      <c r="U161" t="s">
        <v>183</v>
      </c>
      <c r="V161">
        <v>2.6296073951564201E-3</v>
      </c>
      <c r="W161">
        <v>7619642</v>
      </c>
      <c r="X161">
        <v>1766</v>
      </c>
      <c r="Z161" t="s">
        <v>183</v>
      </c>
      <c r="AA161">
        <v>2.7008849074919199E-3</v>
      </c>
      <c r="AB161">
        <v>7959388</v>
      </c>
      <c r="AC161">
        <v>1793</v>
      </c>
      <c r="AE161" t="s">
        <v>183</v>
      </c>
      <c r="AF161">
        <v>2.53602875874795E-3</v>
      </c>
      <c r="AG161">
        <v>8141710</v>
      </c>
      <c r="AH161">
        <v>1777</v>
      </c>
      <c r="AJ161" t="s">
        <v>183</v>
      </c>
      <c r="AK161">
        <v>2.63353993283744E-3</v>
      </c>
      <c r="AL161">
        <v>8327593</v>
      </c>
      <c r="AM161">
        <v>1784</v>
      </c>
      <c r="AO161" t="s">
        <v>183</v>
      </c>
      <c r="AP161">
        <v>2.942668774838E-3</v>
      </c>
      <c r="AQ161">
        <v>13102442</v>
      </c>
      <c r="AR161">
        <v>1774</v>
      </c>
      <c r="AT161" t="s">
        <v>179</v>
      </c>
      <c r="AU161">
        <v>1.1634733155181801E-3</v>
      </c>
      <c r="AV161">
        <v>9391142</v>
      </c>
      <c r="AW161">
        <v>1640</v>
      </c>
      <c r="AY161" t="s">
        <v>181</v>
      </c>
      <c r="AZ161">
        <v>3.8761647811525099E-3</v>
      </c>
      <c r="BA161">
        <v>14330321</v>
      </c>
      <c r="BB161">
        <v>1810</v>
      </c>
      <c r="BD161" t="s">
        <v>181</v>
      </c>
      <c r="BE161">
        <v>4.1940505482203003E-3</v>
      </c>
      <c r="BF161">
        <v>16231755</v>
      </c>
      <c r="BG161">
        <v>1756</v>
      </c>
      <c r="BI161" t="s">
        <v>181</v>
      </c>
      <c r="BJ161">
        <v>4.0220923700629001E-3</v>
      </c>
      <c r="BK161">
        <v>15748927</v>
      </c>
      <c r="BL161">
        <v>1752</v>
      </c>
      <c r="BN161" t="s">
        <v>176</v>
      </c>
      <c r="BO161">
        <v>7.6141421504597698E-4</v>
      </c>
      <c r="BP161">
        <v>6225100</v>
      </c>
      <c r="BQ161">
        <v>1151</v>
      </c>
      <c r="BS161" t="s">
        <v>177</v>
      </c>
      <c r="BT161">
        <v>7.9259803571343301E-4</v>
      </c>
      <c r="BU161">
        <v>7255187</v>
      </c>
      <c r="BV161">
        <v>1137</v>
      </c>
      <c r="BX161" t="s">
        <v>176</v>
      </c>
      <c r="BY161">
        <v>7.5658175193333795E-4</v>
      </c>
      <c r="BZ161">
        <v>7401690</v>
      </c>
      <c r="CA161">
        <v>1087</v>
      </c>
      <c r="CC161" t="s">
        <v>177</v>
      </c>
      <c r="CD161">
        <v>7.8444374349881895E-4</v>
      </c>
      <c r="CE161">
        <v>7868018</v>
      </c>
      <c r="CF161">
        <v>1143</v>
      </c>
      <c r="CH161" t="s">
        <v>175</v>
      </c>
      <c r="CI161">
        <v>7.3735472467044395E-4</v>
      </c>
      <c r="CJ161">
        <v>7337323</v>
      </c>
      <c r="CK161">
        <v>1041</v>
      </c>
      <c r="CM161" t="s">
        <v>176</v>
      </c>
      <c r="CN161">
        <v>7.5808767640595702E-4</v>
      </c>
      <c r="CO161">
        <v>9655222</v>
      </c>
      <c r="CP161">
        <v>1242</v>
      </c>
      <c r="CR161" t="s">
        <v>176</v>
      </c>
      <c r="CS161">
        <v>7.6067805436465697E-4</v>
      </c>
      <c r="CT161">
        <v>9695588</v>
      </c>
      <c r="CU161">
        <v>1234</v>
      </c>
      <c r="CW161" t="s">
        <v>176</v>
      </c>
      <c r="CX161">
        <v>7.6099627132503699E-4</v>
      </c>
      <c r="CY161">
        <v>8881970</v>
      </c>
      <c r="CZ161">
        <v>1102</v>
      </c>
      <c r="DB161" t="s">
        <v>176</v>
      </c>
      <c r="DC161">
        <v>7.6166064682772305E-4</v>
      </c>
      <c r="DD161">
        <v>10017243</v>
      </c>
      <c r="DE161">
        <v>1102</v>
      </c>
      <c r="DG161" t="s">
        <v>175</v>
      </c>
      <c r="DH161">
        <v>7.3762158708520298E-4</v>
      </c>
      <c r="DI161">
        <v>13095065</v>
      </c>
      <c r="DJ161">
        <v>1332</v>
      </c>
      <c r="DL161" t="s">
        <v>261</v>
      </c>
      <c r="DM161">
        <v>7.1989644414828795E-4</v>
      </c>
      <c r="DN161">
        <v>1813180</v>
      </c>
      <c r="DO161">
        <v>183</v>
      </c>
      <c r="DQ161" t="s">
        <v>176</v>
      </c>
      <c r="DR161">
        <v>7.8952289895914505E-4</v>
      </c>
      <c r="DS161">
        <v>11524619</v>
      </c>
      <c r="DT161">
        <v>1360</v>
      </c>
      <c r="DV161" t="s">
        <v>176</v>
      </c>
      <c r="DW161">
        <v>8.03614313473321E-4</v>
      </c>
      <c r="DX161">
        <v>13747884</v>
      </c>
      <c r="DY161">
        <v>1637</v>
      </c>
      <c r="EA161" t="s">
        <v>176</v>
      </c>
      <c r="EB161">
        <v>7.8592426659761401E-4</v>
      </c>
      <c r="EC161">
        <v>13675629</v>
      </c>
      <c r="ED161">
        <v>1599</v>
      </c>
      <c r="EF161" t="s">
        <v>176</v>
      </c>
      <c r="EG161">
        <v>7.8396270472820301E-4</v>
      </c>
      <c r="EH161">
        <v>14417707</v>
      </c>
      <c r="EI161">
        <v>1607</v>
      </c>
      <c r="EK161" t="s">
        <v>176</v>
      </c>
      <c r="EL161">
        <v>7.9160481145663399E-4</v>
      </c>
      <c r="EM161">
        <v>14960013</v>
      </c>
      <c r="EN161">
        <v>1606</v>
      </c>
      <c r="EP161" t="s">
        <v>176</v>
      </c>
      <c r="EQ161">
        <v>7.9957111916639496E-4</v>
      </c>
      <c r="ER161">
        <v>17786458</v>
      </c>
      <c r="ES161">
        <v>1734</v>
      </c>
      <c r="EU161" t="s">
        <v>175</v>
      </c>
      <c r="EV161">
        <v>8.0936936629568204E-4</v>
      </c>
      <c r="EW161">
        <v>16208878</v>
      </c>
      <c r="EX161">
        <v>1103</v>
      </c>
      <c r="EZ161" t="s">
        <v>175</v>
      </c>
      <c r="FA161">
        <v>8.1118285583753802E-4</v>
      </c>
      <c r="FB161">
        <v>18201454</v>
      </c>
      <c r="FC161">
        <v>1248</v>
      </c>
      <c r="FE161" t="s">
        <v>175</v>
      </c>
      <c r="FF161">
        <v>7.4378867662991898E-4</v>
      </c>
      <c r="FG161">
        <v>20669636</v>
      </c>
      <c r="FH161">
        <v>1284</v>
      </c>
      <c r="FJ161" t="s">
        <v>175</v>
      </c>
      <c r="FK161">
        <v>8.4224287692763E-4</v>
      </c>
      <c r="FL161">
        <v>22078905</v>
      </c>
      <c r="FM161">
        <v>1401</v>
      </c>
      <c r="FO161" t="s">
        <v>172</v>
      </c>
      <c r="FP161">
        <v>1.1193248826718699E-3</v>
      </c>
      <c r="FQ161">
        <v>29965416</v>
      </c>
      <c r="FR161">
        <v>1802</v>
      </c>
      <c r="FT161" t="s">
        <v>172</v>
      </c>
      <c r="FU161">
        <v>1.07917374867591E-3</v>
      </c>
      <c r="FV161">
        <v>29522393</v>
      </c>
      <c r="FW161">
        <v>1805</v>
      </c>
      <c r="FY161" t="s">
        <v>172</v>
      </c>
      <c r="FZ161">
        <v>1.11753252543442E-3</v>
      </c>
      <c r="GA161">
        <v>27834721</v>
      </c>
      <c r="GB161">
        <v>1804</v>
      </c>
      <c r="GD161" t="s">
        <v>172</v>
      </c>
      <c r="GE161">
        <v>1.0816174218977899E-3</v>
      </c>
      <c r="GF161">
        <v>24391091</v>
      </c>
      <c r="GG161">
        <v>1790</v>
      </c>
      <c r="GI161" t="s">
        <v>171</v>
      </c>
      <c r="GJ161">
        <v>7.4471161780446395E-4</v>
      </c>
      <c r="GK161">
        <v>21050367</v>
      </c>
      <c r="GL161">
        <v>1514</v>
      </c>
      <c r="GN161" t="s">
        <v>171</v>
      </c>
      <c r="GO161">
        <v>7.41777604263259E-4</v>
      </c>
      <c r="GP161">
        <v>21896420</v>
      </c>
      <c r="GQ161">
        <v>1515</v>
      </c>
      <c r="GS161" t="s">
        <v>169</v>
      </c>
      <c r="GT161">
        <v>7.2019567667763404E-4</v>
      </c>
      <c r="GU161">
        <v>1668868</v>
      </c>
      <c r="GV161">
        <v>175</v>
      </c>
      <c r="GX161" t="s">
        <v>169</v>
      </c>
      <c r="GY161">
        <v>7.2350236649470004E-4</v>
      </c>
      <c r="GZ161">
        <v>185096</v>
      </c>
      <c r="HA161">
        <v>131</v>
      </c>
      <c r="HC161" t="s">
        <v>169</v>
      </c>
      <c r="HD161">
        <v>7.2646238861208997E-4</v>
      </c>
      <c r="HE161">
        <v>185788</v>
      </c>
      <c r="HF161">
        <v>125</v>
      </c>
      <c r="HH161" t="s">
        <v>169</v>
      </c>
      <c r="HI161">
        <v>7.3254294046034998E-4</v>
      </c>
      <c r="HJ161">
        <v>179616</v>
      </c>
      <c r="HK161">
        <v>124</v>
      </c>
      <c r="HM161" t="s">
        <v>169</v>
      </c>
      <c r="HN161">
        <v>7.3551188855861004E-4</v>
      </c>
      <c r="HO161">
        <v>192759</v>
      </c>
      <c r="HP161">
        <v>123</v>
      </c>
      <c r="HR161" t="s">
        <v>167</v>
      </c>
      <c r="HS161">
        <v>7.3046018991964896E-4</v>
      </c>
      <c r="HT161">
        <v>0</v>
      </c>
      <c r="HU161">
        <v>0</v>
      </c>
      <c r="HW161" t="s">
        <v>257</v>
      </c>
      <c r="HX161">
        <v>7.2480860983440104E-4</v>
      </c>
      <c r="HY161">
        <v>162145</v>
      </c>
      <c r="HZ161">
        <v>112</v>
      </c>
      <c r="IB161" t="s">
        <v>257</v>
      </c>
      <c r="IC161">
        <v>7.2498209359803199E-4</v>
      </c>
      <c r="ID161">
        <v>159014</v>
      </c>
      <c r="IE161">
        <v>115</v>
      </c>
      <c r="IG161" t="s">
        <v>257</v>
      </c>
      <c r="IH161">
        <v>7.3119261223269301E-4</v>
      </c>
      <c r="II161">
        <v>143369</v>
      </c>
      <c r="IJ161">
        <v>108</v>
      </c>
      <c r="IL161" t="s">
        <v>257</v>
      </c>
      <c r="IM161">
        <v>7.2860981051859697E-4</v>
      </c>
      <c r="IN161">
        <v>4029448</v>
      </c>
      <c r="IO161">
        <v>239</v>
      </c>
      <c r="IQ161" t="s">
        <v>257</v>
      </c>
      <c r="IR161">
        <v>7.3105703855423198E-4</v>
      </c>
      <c r="IS161">
        <v>145262</v>
      </c>
      <c r="IT161">
        <v>108</v>
      </c>
      <c r="IV161" t="s">
        <v>257</v>
      </c>
      <c r="IW161">
        <v>7.2308583553196105E-4</v>
      </c>
      <c r="IX161">
        <v>133125</v>
      </c>
      <c r="IY161">
        <v>103</v>
      </c>
      <c r="JA161" t="s">
        <v>257</v>
      </c>
      <c r="JB161">
        <v>7.2320013621782501E-4</v>
      </c>
      <c r="JC161">
        <v>815667</v>
      </c>
      <c r="JD161">
        <v>228</v>
      </c>
      <c r="JF161" t="s">
        <v>257</v>
      </c>
      <c r="JG161">
        <v>7.2320145312918698E-4</v>
      </c>
      <c r="JH161">
        <v>852085</v>
      </c>
      <c r="JI161">
        <v>227</v>
      </c>
      <c r="JK161" t="s">
        <v>257</v>
      </c>
      <c r="JL161">
        <v>7.2644410384393803E-4</v>
      </c>
      <c r="JM161">
        <v>834246</v>
      </c>
      <c r="JN161">
        <v>230</v>
      </c>
      <c r="JP161" t="s">
        <v>257</v>
      </c>
      <c r="JQ161">
        <v>7.2640644026654596E-4</v>
      </c>
      <c r="JR161">
        <v>855810</v>
      </c>
      <c r="JS161">
        <v>230</v>
      </c>
      <c r="JU161" t="s">
        <v>257</v>
      </c>
      <c r="JV161">
        <v>7.2641328527857699E-4</v>
      </c>
      <c r="JW161">
        <v>808260</v>
      </c>
      <c r="JX161">
        <v>228</v>
      </c>
      <c r="JZ161" t="s">
        <v>257</v>
      </c>
      <c r="KA161">
        <v>7.2366463371157297E-4</v>
      </c>
      <c r="KB161">
        <v>851354</v>
      </c>
      <c r="KC161">
        <v>230</v>
      </c>
      <c r="KE161" t="s">
        <v>166</v>
      </c>
      <c r="KF161">
        <v>3.2963618749482998E-3</v>
      </c>
      <c r="KG161">
        <v>37444354</v>
      </c>
      <c r="KH161">
        <v>2220</v>
      </c>
      <c r="KJ161" t="s">
        <v>166</v>
      </c>
      <c r="KK161">
        <v>3.3410159042441801E-3</v>
      </c>
      <c r="KL161">
        <v>38169130</v>
      </c>
      <c r="KM161">
        <v>2148</v>
      </c>
      <c r="KO161" t="s">
        <v>166</v>
      </c>
      <c r="KP161">
        <v>3.4102284376414599E-3</v>
      </c>
      <c r="KQ161">
        <v>37042428</v>
      </c>
      <c r="KR161">
        <v>2049</v>
      </c>
      <c r="KT161" t="s">
        <v>166</v>
      </c>
      <c r="KU161">
        <v>3.4973085594922401E-3</v>
      </c>
      <c r="KV161">
        <v>35878450</v>
      </c>
      <c r="KW161">
        <v>2062</v>
      </c>
    </row>
    <row r="162" spans="1:309" x14ac:dyDescent="0.25">
      <c r="A162" t="s">
        <v>184</v>
      </c>
      <c r="B162">
        <v>8.5478047596465698E-4</v>
      </c>
      <c r="C162">
        <v>5042528</v>
      </c>
      <c r="D162">
        <v>1596</v>
      </c>
      <c r="F162" t="s">
        <v>245</v>
      </c>
      <c r="G162">
        <v>7.48043725031124E-4</v>
      </c>
      <c r="H162">
        <v>220875</v>
      </c>
      <c r="I162">
        <v>124</v>
      </c>
      <c r="K162" t="s">
        <v>245</v>
      </c>
      <c r="L162">
        <v>7.4775672981056802E-4</v>
      </c>
      <c r="M162">
        <v>0</v>
      </c>
      <c r="N162">
        <v>0</v>
      </c>
      <c r="P162" t="s">
        <v>184</v>
      </c>
      <c r="Q162">
        <v>8.6371816166534796E-4</v>
      </c>
      <c r="R162">
        <v>5119179</v>
      </c>
      <c r="S162">
        <v>1597</v>
      </c>
      <c r="U162" t="s">
        <v>184</v>
      </c>
      <c r="V162">
        <v>8.4731619289352697E-4</v>
      </c>
      <c r="W162">
        <v>4833763</v>
      </c>
      <c r="X162">
        <v>1457</v>
      </c>
      <c r="Z162" t="s">
        <v>184</v>
      </c>
      <c r="AA162">
        <v>8.6458143659242498E-4</v>
      </c>
      <c r="AB162">
        <v>4983372</v>
      </c>
      <c r="AC162">
        <v>1465</v>
      </c>
      <c r="AE162" t="s">
        <v>184</v>
      </c>
      <c r="AF162">
        <v>8.6489110357844705E-4</v>
      </c>
      <c r="AG162">
        <v>5298083</v>
      </c>
      <c r="AH162">
        <v>1460</v>
      </c>
      <c r="AJ162" t="s">
        <v>184</v>
      </c>
      <c r="AK162">
        <v>8.7843414613278695E-4</v>
      </c>
      <c r="AL162">
        <v>5297688</v>
      </c>
      <c r="AM162">
        <v>1460</v>
      </c>
      <c r="AO162" t="s">
        <v>184</v>
      </c>
      <c r="AP162">
        <v>9.6891261590324805E-4</v>
      </c>
      <c r="AQ162">
        <v>7410661</v>
      </c>
      <c r="AR162">
        <v>1309</v>
      </c>
      <c r="AT162" t="s">
        <v>180</v>
      </c>
      <c r="AU162">
        <v>1.25931453355072E-3</v>
      </c>
      <c r="AV162">
        <v>8628966</v>
      </c>
      <c r="AW162">
        <v>1699</v>
      </c>
      <c r="AY162" t="s">
        <v>182</v>
      </c>
      <c r="AZ162">
        <v>1.0520904659685501E-3</v>
      </c>
      <c r="BA162">
        <v>8763673</v>
      </c>
      <c r="BB162">
        <v>1610</v>
      </c>
      <c r="BD162" t="s">
        <v>182</v>
      </c>
      <c r="BE162">
        <v>1.14031155332515E-3</v>
      </c>
      <c r="BF162">
        <v>10087283</v>
      </c>
      <c r="BG162">
        <v>1767</v>
      </c>
      <c r="BI162" t="s">
        <v>182</v>
      </c>
      <c r="BJ162">
        <v>1.1585387465550901E-3</v>
      </c>
      <c r="BK162">
        <v>9788533</v>
      </c>
      <c r="BL162">
        <v>1629</v>
      </c>
      <c r="BN162" t="s">
        <v>177</v>
      </c>
      <c r="BO162">
        <v>7.9964619057190504E-4</v>
      </c>
      <c r="BP162">
        <v>6605823</v>
      </c>
      <c r="BQ162">
        <v>1148</v>
      </c>
      <c r="BS162" t="s">
        <v>178</v>
      </c>
      <c r="BT162">
        <v>9.2823162645458402E-4</v>
      </c>
      <c r="BU162">
        <v>11081238</v>
      </c>
      <c r="BV162">
        <v>1824</v>
      </c>
      <c r="BX162" t="s">
        <v>177</v>
      </c>
      <c r="BY162">
        <v>7.7316892147060595E-4</v>
      </c>
      <c r="BZ162">
        <v>7772714</v>
      </c>
      <c r="CA162">
        <v>1144</v>
      </c>
      <c r="CC162" t="s">
        <v>178</v>
      </c>
      <c r="CD162">
        <v>9.3102381595155004E-4</v>
      </c>
      <c r="CE162">
        <v>11885080</v>
      </c>
      <c r="CF162">
        <v>1692</v>
      </c>
      <c r="CH162" t="s">
        <v>176</v>
      </c>
      <c r="CI162">
        <v>7.6116423219063103E-4</v>
      </c>
      <c r="CJ162">
        <v>8753467</v>
      </c>
      <c r="CK162">
        <v>1240</v>
      </c>
      <c r="CM162" t="s">
        <v>177</v>
      </c>
      <c r="CN162">
        <v>8.1014294802379296E-4</v>
      </c>
      <c r="CO162">
        <v>9162063</v>
      </c>
      <c r="CP162">
        <v>1153</v>
      </c>
      <c r="CR162" t="s">
        <v>177</v>
      </c>
      <c r="CS162">
        <v>8.2248600276298601E-4</v>
      </c>
      <c r="CT162">
        <v>9222727</v>
      </c>
      <c r="CU162">
        <v>1149</v>
      </c>
      <c r="CW162" t="s">
        <v>177</v>
      </c>
      <c r="CX162">
        <v>8.2385415462609996E-4</v>
      </c>
      <c r="CY162">
        <v>9398969</v>
      </c>
      <c r="CZ162">
        <v>1152</v>
      </c>
      <c r="DB162" t="s">
        <v>177</v>
      </c>
      <c r="DC162">
        <v>8.1772278848369197E-4</v>
      </c>
      <c r="DD162">
        <v>12459530</v>
      </c>
      <c r="DE162">
        <v>1321</v>
      </c>
      <c r="DG162" t="s">
        <v>176</v>
      </c>
      <c r="DH162">
        <v>7.5509040003062802E-4</v>
      </c>
      <c r="DI162">
        <v>10100135</v>
      </c>
      <c r="DJ162">
        <v>1068</v>
      </c>
      <c r="DL162" t="s">
        <v>253</v>
      </c>
      <c r="DM162">
        <v>3.10109359320326E-3</v>
      </c>
      <c r="DN162">
        <v>17569109</v>
      </c>
      <c r="DO162">
        <v>1007</v>
      </c>
      <c r="DQ162" t="s">
        <v>177</v>
      </c>
      <c r="DR162">
        <v>9.3965599803388705E-4</v>
      </c>
      <c r="DS162">
        <v>11315801</v>
      </c>
      <c r="DT162">
        <v>1194</v>
      </c>
      <c r="DV162" t="s">
        <v>177</v>
      </c>
      <c r="DW162">
        <v>9.6777626844986905E-4</v>
      </c>
      <c r="DX162">
        <v>11196116</v>
      </c>
      <c r="DY162">
        <v>1219</v>
      </c>
      <c r="EA162" t="s">
        <v>177</v>
      </c>
      <c r="EB162">
        <v>7.7225221055616698E-4</v>
      </c>
      <c r="EC162">
        <v>12234698</v>
      </c>
      <c r="ED162">
        <v>1208</v>
      </c>
      <c r="EF162" t="s">
        <v>177</v>
      </c>
      <c r="EG162">
        <v>7.8238452673471304E-4</v>
      </c>
      <c r="EH162">
        <v>12931500</v>
      </c>
      <c r="EI162">
        <v>1222</v>
      </c>
      <c r="EK162" t="s">
        <v>177</v>
      </c>
      <c r="EL162">
        <v>7.8322375072069296E-4</v>
      </c>
      <c r="EM162">
        <v>16441506</v>
      </c>
      <c r="EN162">
        <v>1386</v>
      </c>
      <c r="EP162" t="s">
        <v>177</v>
      </c>
      <c r="EQ162">
        <v>7.7918337813527702E-4</v>
      </c>
      <c r="ER162">
        <v>18390643</v>
      </c>
      <c r="ES162">
        <v>1559</v>
      </c>
      <c r="EU162" t="s">
        <v>176</v>
      </c>
      <c r="EV162">
        <v>8.0318964767011301E-4</v>
      </c>
      <c r="EW162">
        <v>20076417</v>
      </c>
      <c r="EX162">
        <v>1745</v>
      </c>
      <c r="EZ162" t="s">
        <v>176</v>
      </c>
      <c r="FA162">
        <v>8.0701493724875798E-4</v>
      </c>
      <c r="FB162">
        <v>21248120</v>
      </c>
      <c r="FC162">
        <v>1773</v>
      </c>
      <c r="FE162" t="s">
        <v>176</v>
      </c>
      <c r="FF162">
        <v>7.6818702259155703E-4</v>
      </c>
      <c r="FG162">
        <v>23231391</v>
      </c>
      <c r="FH162">
        <v>1648</v>
      </c>
      <c r="FJ162" t="s">
        <v>176</v>
      </c>
      <c r="FK162">
        <v>8.1647593894004702E-4</v>
      </c>
      <c r="FL162">
        <v>24672161</v>
      </c>
      <c r="FM162">
        <v>1765</v>
      </c>
      <c r="FO162" t="s">
        <v>173</v>
      </c>
      <c r="FP162">
        <v>7.2690136925671902E-4</v>
      </c>
      <c r="FQ162">
        <v>8213319</v>
      </c>
      <c r="FR162">
        <v>341</v>
      </c>
      <c r="FT162" t="s">
        <v>173</v>
      </c>
      <c r="FU162">
        <v>7.1806259059034995E-4</v>
      </c>
      <c r="FV162">
        <v>8192098</v>
      </c>
      <c r="FW162">
        <v>346</v>
      </c>
      <c r="FY162" t="s">
        <v>173</v>
      </c>
      <c r="FZ162">
        <v>7.2393709108852704E-4</v>
      </c>
      <c r="GA162">
        <v>3770014</v>
      </c>
      <c r="GB162">
        <v>182</v>
      </c>
      <c r="GD162" t="s">
        <v>173</v>
      </c>
      <c r="GE162">
        <v>7.3073966053109802E-4</v>
      </c>
      <c r="GF162">
        <v>3675461</v>
      </c>
      <c r="GG162">
        <v>185</v>
      </c>
      <c r="GI162" t="s">
        <v>172</v>
      </c>
      <c r="GJ162">
        <v>1.08819212258631E-3</v>
      </c>
      <c r="GK162">
        <v>24558097</v>
      </c>
      <c r="GL162">
        <v>1861</v>
      </c>
      <c r="GN162" t="s">
        <v>172</v>
      </c>
      <c r="GO162">
        <v>1.0848168710908799E-3</v>
      </c>
      <c r="GP162">
        <v>25626952</v>
      </c>
      <c r="GQ162">
        <v>1862</v>
      </c>
      <c r="GS162" t="s">
        <v>170</v>
      </c>
      <c r="GT162">
        <v>7.22772654081684E-4</v>
      </c>
      <c r="GU162">
        <v>6344320</v>
      </c>
      <c r="GV162">
        <v>304</v>
      </c>
      <c r="GX162" t="s">
        <v>170</v>
      </c>
      <c r="GY162">
        <v>7.25798522130496E-4</v>
      </c>
      <c r="GZ162">
        <v>6043045</v>
      </c>
      <c r="HA162">
        <v>305</v>
      </c>
      <c r="HC162" t="s">
        <v>170</v>
      </c>
      <c r="HD162">
        <v>7.2865955317619397E-4</v>
      </c>
      <c r="HE162">
        <v>6523661</v>
      </c>
      <c r="HF162">
        <v>309</v>
      </c>
      <c r="HH162" t="s">
        <v>170</v>
      </c>
      <c r="HI162">
        <v>7.3744600218821001E-4</v>
      </c>
      <c r="HJ162">
        <v>6572919</v>
      </c>
      <c r="HK162">
        <v>274</v>
      </c>
      <c r="HM162" t="s">
        <v>170</v>
      </c>
      <c r="HN162">
        <v>7.4007409196067905E-4</v>
      </c>
      <c r="HO162">
        <v>6841593</v>
      </c>
      <c r="HP162">
        <v>268</v>
      </c>
      <c r="HR162" t="s">
        <v>168</v>
      </c>
      <c r="HS162">
        <v>7.3399921470981898E-4</v>
      </c>
      <c r="HT162">
        <v>5138231</v>
      </c>
      <c r="HU162">
        <v>523</v>
      </c>
      <c r="HW162" t="s">
        <v>167</v>
      </c>
      <c r="HX162">
        <v>7.2150072150072096E-4</v>
      </c>
      <c r="HY162">
        <v>0</v>
      </c>
      <c r="HZ162">
        <v>0</v>
      </c>
      <c r="IB162" t="s">
        <v>167</v>
      </c>
      <c r="IC162">
        <v>7.2150072150072096E-4</v>
      </c>
      <c r="ID162">
        <v>0</v>
      </c>
      <c r="IE162">
        <v>0</v>
      </c>
      <c r="IG162" t="s">
        <v>167</v>
      </c>
      <c r="IH162">
        <v>7.2744907856449998E-4</v>
      </c>
      <c r="II162">
        <v>0</v>
      </c>
      <c r="IJ162">
        <v>0</v>
      </c>
      <c r="IL162" t="s">
        <v>167</v>
      </c>
      <c r="IM162">
        <v>7.2454140106826897E-4</v>
      </c>
      <c r="IN162">
        <v>3005456</v>
      </c>
      <c r="IO162">
        <v>153</v>
      </c>
      <c r="IQ162" t="s">
        <v>167</v>
      </c>
      <c r="IR162">
        <v>7.2744907856449998E-4</v>
      </c>
      <c r="IS162">
        <v>0</v>
      </c>
      <c r="IT162">
        <v>0</v>
      </c>
      <c r="IV162" t="s">
        <v>167</v>
      </c>
      <c r="IW162">
        <v>7.2160887022702097E-4</v>
      </c>
      <c r="IX162">
        <v>705352</v>
      </c>
      <c r="IY162">
        <v>108</v>
      </c>
      <c r="JA162" t="s">
        <v>167</v>
      </c>
      <c r="JB162">
        <v>7.2150714580462795E-4</v>
      </c>
      <c r="JC162">
        <v>695814</v>
      </c>
      <c r="JD162">
        <v>120</v>
      </c>
      <c r="JF162" t="s">
        <v>167</v>
      </c>
      <c r="JG162">
        <v>7.2135554161611602E-4</v>
      </c>
      <c r="JH162">
        <v>736404</v>
      </c>
      <c r="JI162">
        <v>121</v>
      </c>
      <c r="JK162" t="s">
        <v>167</v>
      </c>
      <c r="JL162">
        <v>7.2432386361006304E-4</v>
      </c>
      <c r="JM162">
        <v>724634</v>
      </c>
      <c r="JN162">
        <v>124</v>
      </c>
      <c r="JP162" t="s">
        <v>167</v>
      </c>
      <c r="JQ162">
        <v>7.22636447238856E-4</v>
      </c>
      <c r="JR162">
        <v>1001238</v>
      </c>
      <c r="JS162">
        <v>245</v>
      </c>
      <c r="JU162" t="s">
        <v>167</v>
      </c>
      <c r="JV162">
        <v>7.2429542945622602E-4</v>
      </c>
      <c r="JW162">
        <v>957257</v>
      </c>
      <c r="JX162">
        <v>245</v>
      </c>
      <c r="JZ162" t="s">
        <v>167</v>
      </c>
      <c r="KA162">
        <v>7.2183292807176305E-4</v>
      </c>
      <c r="KB162">
        <v>991570</v>
      </c>
      <c r="KC162">
        <v>245</v>
      </c>
      <c r="KE162" t="s">
        <v>257</v>
      </c>
      <c r="KF162">
        <v>7.1427137293281001E-4</v>
      </c>
      <c r="KG162">
        <v>861871</v>
      </c>
      <c r="KH162">
        <v>225</v>
      </c>
      <c r="KJ162" t="s">
        <v>257</v>
      </c>
      <c r="KK162">
        <v>7.1428952793469596E-4</v>
      </c>
      <c r="KL162">
        <v>892506</v>
      </c>
      <c r="KM162">
        <v>233</v>
      </c>
      <c r="KO162" t="s">
        <v>257</v>
      </c>
      <c r="KP162">
        <v>7.17267338707063E-4</v>
      </c>
      <c r="KQ162">
        <v>848646</v>
      </c>
      <c r="KR162">
        <v>217</v>
      </c>
      <c r="KT162" t="s">
        <v>257</v>
      </c>
      <c r="KU162">
        <v>7.1741898571024601E-4</v>
      </c>
      <c r="KV162">
        <v>114453</v>
      </c>
      <c r="KW162">
        <v>96</v>
      </c>
    </row>
    <row r="163" spans="1:309" x14ac:dyDescent="0.25">
      <c r="A163" t="s">
        <v>185</v>
      </c>
      <c r="B163">
        <v>8.9869697400960099E-4</v>
      </c>
      <c r="C163">
        <v>4955571</v>
      </c>
      <c r="D163">
        <v>1474</v>
      </c>
      <c r="F163" t="s">
        <v>117</v>
      </c>
      <c r="G163">
        <v>7.9343784662344705E-4</v>
      </c>
      <c r="H163">
        <v>3354165</v>
      </c>
      <c r="I163">
        <v>927</v>
      </c>
      <c r="K163" t="s">
        <v>117</v>
      </c>
      <c r="L163">
        <v>7.8031947979923097E-4</v>
      </c>
      <c r="M163">
        <v>3384057</v>
      </c>
      <c r="N163">
        <v>946</v>
      </c>
      <c r="P163" t="s">
        <v>185</v>
      </c>
      <c r="Q163">
        <v>9.01573600377259E-4</v>
      </c>
      <c r="R163">
        <v>5025550</v>
      </c>
      <c r="S163">
        <v>1470</v>
      </c>
      <c r="U163" t="s">
        <v>185</v>
      </c>
      <c r="V163">
        <v>9.01068726758645E-4</v>
      </c>
      <c r="W163">
        <v>5562567</v>
      </c>
      <c r="X163">
        <v>1692</v>
      </c>
      <c r="Z163" t="s">
        <v>185</v>
      </c>
      <c r="AA163">
        <v>9.8479590759152592E-4</v>
      </c>
      <c r="AB163">
        <v>5808941</v>
      </c>
      <c r="AC163">
        <v>1723</v>
      </c>
      <c r="AE163" t="s">
        <v>185</v>
      </c>
      <c r="AF163">
        <v>9.6286188004496699E-4</v>
      </c>
      <c r="AG163">
        <v>5575036</v>
      </c>
      <c r="AH163">
        <v>1587</v>
      </c>
      <c r="AJ163" t="s">
        <v>185</v>
      </c>
      <c r="AK163">
        <v>9.6949500921446796E-4</v>
      </c>
      <c r="AL163">
        <v>5558561</v>
      </c>
      <c r="AM163">
        <v>1590</v>
      </c>
      <c r="AO163" t="s">
        <v>185</v>
      </c>
      <c r="AP163">
        <v>9.3855178078312905E-4</v>
      </c>
      <c r="AQ163">
        <v>8199202</v>
      </c>
      <c r="AR163">
        <v>1584</v>
      </c>
      <c r="AT163" t="s">
        <v>181</v>
      </c>
      <c r="AU163">
        <v>3.71898010934033E-3</v>
      </c>
      <c r="AV163">
        <v>14115953</v>
      </c>
      <c r="AW163">
        <v>1710</v>
      </c>
      <c r="AY163" t="s">
        <v>50</v>
      </c>
      <c r="AZ163">
        <v>1.2125320078165301E-3</v>
      </c>
      <c r="BA163">
        <v>8530992</v>
      </c>
      <c r="BB163">
        <v>1713</v>
      </c>
      <c r="BD163" t="s">
        <v>50</v>
      </c>
      <c r="BE163">
        <v>1.21080793669145E-3</v>
      </c>
      <c r="BF163">
        <v>9368536</v>
      </c>
      <c r="BG163">
        <v>1738</v>
      </c>
      <c r="BI163" t="s">
        <v>50</v>
      </c>
      <c r="BJ163">
        <v>1.0832378768613499E-3</v>
      </c>
      <c r="BK163">
        <v>9064116</v>
      </c>
      <c r="BL163">
        <v>1726</v>
      </c>
      <c r="BN163" t="s">
        <v>178</v>
      </c>
      <c r="BO163">
        <v>9.4393384122536898E-4</v>
      </c>
      <c r="BP163">
        <v>10317058</v>
      </c>
      <c r="BQ163">
        <v>1821</v>
      </c>
      <c r="BS163" t="s">
        <v>179</v>
      </c>
      <c r="BT163">
        <v>2.0484839233143601E-3</v>
      </c>
      <c r="BU163">
        <v>12997489</v>
      </c>
      <c r="BV163">
        <v>1752</v>
      </c>
      <c r="BX163" t="s">
        <v>178</v>
      </c>
      <c r="BY163">
        <v>9.2597843432429305E-4</v>
      </c>
      <c r="BZ163">
        <v>11781777</v>
      </c>
      <c r="CA163">
        <v>1743</v>
      </c>
      <c r="CC163" t="s">
        <v>179</v>
      </c>
      <c r="CD163">
        <v>2.1084657601200402E-3</v>
      </c>
      <c r="CE163">
        <v>14273612</v>
      </c>
      <c r="CF163">
        <v>1841</v>
      </c>
      <c r="CH163" t="s">
        <v>177</v>
      </c>
      <c r="CI163">
        <v>8.0807684681388401E-4</v>
      </c>
      <c r="CJ163">
        <v>8279397</v>
      </c>
      <c r="CK163">
        <v>1154</v>
      </c>
      <c r="CM163" t="s">
        <v>178</v>
      </c>
      <c r="CN163">
        <v>9.4241265647465101E-4</v>
      </c>
      <c r="CO163">
        <v>13629286</v>
      </c>
      <c r="CP163">
        <v>1704</v>
      </c>
      <c r="CR163" t="s">
        <v>178</v>
      </c>
      <c r="CS163">
        <v>9.5649878272072999E-4</v>
      </c>
      <c r="CT163">
        <v>13724258</v>
      </c>
      <c r="CU163">
        <v>1694</v>
      </c>
      <c r="CW163" t="s">
        <v>178</v>
      </c>
      <c r="CX163">
        <v>1.01277035855381E-3</v>
      </c>
      <c r="CY163">
        <v>14380277</v>
      </c>
      <c r="CZ163">
        <v>1697</v>
      </c>
      <c r="DB163" t="s">
        <v>178</v>
      </c>
      <c r="DC163">
        <v>1.0261604276368701E-3</v>
      </c>
      <c r="DD163">
        <v>16138106</v>
      </c>
      <c r="DE163">
        <v>1717</v>
      </c>
      <c r="DG163" t="s">
        <v>177</v>
      </c>
      <c r="DH163">
        <v>8.1035107568439501E-4</v>
      </c>
      <c r="DI163">
        <v>12934545</v>
      </c>
      <c r="DJ163">
        <v>1300</v>
      </c>
      <c r="DL163" t="s">
        <v>175</v>
      </c>
      <c r="DM163">
        <v>8.97534182376157E-4</v>
      </c>
      <c r="DN163">
        <v>11583164</v>
      </c>
      <c r="DO163">
        <v>1220</v>
      </c>
      <c r="DQ163" t="s">
        <v>178</v>
      </c>
      <c r="DR163">
        <v>1.1522704920349301E-3</v>
      </c>
      <c r="DS163">
        <v>17913050</v>
      </c>
      <c r="DT163">
        <v>1762</v>
      </c>
      <c r="DV163" t="s">
        <v>178</v>
      </c>
      <c r="DW163">
        <v>1.1067801128574299E-3</v>
      </c>
      <c r="DX163">
        <v>17244509</v>
      </c>
      <c r="DY163">
        <v>1778</v>
      </c>
      <c r="EA163" t="s">
        <v>178</v>
      </c>
      <c r="EB163">
        <v>1.0850787026484099E-3</v>
      </c>
      <c r="EC163">
        <v>18955433</v>
      </c>
      <c r="ED163">
        <v>1775</v>
      </c>
      <c r="EF163" t="s">
        <v>178</v>
      </c>
      <c r="EG163">
        <v>1.12386026812845E-3</v>
      </c>
      <c r="EH163">
        <v>20064117</v>
      </c>
      <c r="EI163">
        <v>1786</v>
      </c>
      <c r="EK163" t="s">
        <v>178</v>
      </c>
      <c r="EL163">
        <v>1.1200634905260899E-3</v>
      </c>
      <c r="EM163">
        <v>20807302</v>
      </c>
      <c r="EN163">
        <v>1780</v>
      </c>
      <c r="EP163" t="s">
        <v>178</v>
      </c>
      <c r="EQ163">
        <v>1.1578071461672799E-3</v>
      </c>
      <c r="ER163">
        <v>22238388</v>
      </c>
      <c r="ES163">
        <v>1911</v>
      </c>
      <c r="EU163" t="s">
        <v>177</v>
      </c>
      <c r="EV163">
        <v>9.7166823802112101E-4</v>
      </c>
      <c r="EW163">
        <v>22092400</v>
      </c>
      <c r="EX163">
        <v>1714</v>
      </c>
      <c r="EZ163" t="s">
        <v>177</v>
      </c>
      <c r="FA163">
        <v>9.8502431983635806E-4</v>
      </c>
      <c r="FB163">
        <v>23098601</v>
      </c>
      <c r="FC163">
        <v>1701</v>
      </c>
      <c r="FE163" t="s">
        <v>177</v>
      </c>
      <c r="FF163">
        <v>8.2071660107123703E-4</v>
      </c>
      <c r="FG163">
        <v>22870837</v>
      </c>
      <c r="FH163">
        <v>1569</v>
      </c>
      <c r="FJ163" t="s">
        <v>177</v>
      </c>
      <c r="FK163">
        <v>1.10337119232279E-3</v>
      </c>
      <c r="FL163">
        <v>25294210</v>
      </c>
      <c r="FM163">
        <v>1692</v>
      </c>
      <c r="FO163" t="s">
        <v>175</v>
      </c>
      <c r="FP163">
        <v>8.5502401268353003E-4</v>
      </c>
      <c r="FQ163">
        <v>23840560</v>
      </c>
      <c r="FR163">
        <v>1409</v>
      </c>
      <c r="FT163" t="s">
        <v>175</v>
      </c>
      <c r="FU163">
        <v>8.5095174042340896E-4</v>
      </c>
      <c r="FV163">
        <v>21804391</v>
      </c>
      <c r="FW163">
        <v>1266</v>
      </c>
      <c r="FY163" t="s">
        <v>175</v>
      </c>
      <c r="FZ163">
        <v>8.5664331966538198E-4</v>
      </c>
      <c r="GA163">
        <v>20343197</v>
      </c>
      <c r="GB163">
        <v>1265</v>
      </c>
      <c r="GD163" t="s">
        <v>175</v>
      </c>
      <c r="GE163">
        <v>8.4868409194107503E-4</v>
      </c>
      <c r="GF163">
        <v>18994401</v>
      </c>
      <c r="GG163">
        <v>1399</v>
      </c>
      <c r="GI163" t="s">
        <v>173</v>
      </c>
      <c r="GJ163">
        <v>7.2824674788226696E-4</v>
      </c>
      <c r="GK163">
        <v>6887875</v>
      </c>
      <c r="GL163">
        <v>348</v>
      </c>
      <c r="GN163" t="s">
        <v>173</v>
      </c>
      <c r="GO163">
        <v>7.27884998948774E-4</v>
      </c>
      <c r="GP163">
        <v>7171634</v>
      </c>
      <c r="GQ163">
        <v>346</v>
      </c>
      <c r="GS163" t="s">
        <v>171</v>
      </c>
      <c r="GT163">
        <v>7.3541811332480098E-4</v>
      </c>
      <c r="GU163">
        <v>19951271</v>
      </c>
      <c r="GV163">
        <v>1549</v>
      </c>
      <c r="GX163" t="s">
        <v>171</v>
      </c>
      <c r="GY163">
        <v>7.3777500306546604E-4</v>
      </c>
      <c r="GZ163">
        <v>19632810</v>
      </c>
      <c r="HA163">
        <v>1639</v>
      </c>
      <c r="HC163" t="s">
        <v>171</v>
      </c>
      <c r="HD163">
        <v>7.3569592926262602E-4</v>
      </c>
      <c r="HE163">
        <v>18559530</v>
      </c>
      <c r="HF163">
        <v>1607</v>
      </c>
      <c r="HH163" t="s">
        <v>171</v>
      </c>
      <c r="HI163">
        <v>7.4059300698771998E-4</v>
      </c>
      <c r="HJ163">
        <v>17954846</v>
      </c>
      <c r="HK163">
        <v>1565</v>
      </c>
      <c r="HM163" t="s">
        <v>171</v>
      </c>
      <c r="HN163">
        <v>7.4293777978890103E-4</v>
      </c>
      <c r="HO163">
        <v>18929632</v>
      </c>
      <c r="HP163">
        <v>1487</v>
      </c>
      <c r="HR163" t="s">
        <v>169</v>
      </c>
      <c r="HS163">
        <v>7.3083178259154098E-4</v>
      </c>
      <c r="HT163">
        <v>204538</v>
      </c>
      <c r="HU163">
        <v>124</v>
      </c>
      <c r="HW163" t="s">
        <v>168</v>
      </c>
      <c r="HX163">
        <v>7.2441838525236896E-4</v>
      </c>
      <c r="HY163">
        <v>3952408</v>
      </c>
      <c r="HZ163">
        <v>366</v>
      </c>
      <c r="IB163" t="s">
        <v>168</v>
      </c>
      <c r="IC163">
        <v>7.2559500949314303E-4</v>
      </c>
      <c r="ID163">
        <v>6939519</v>
      </c>
      <c r="IE163">
        <v>473</v>
      </c>
      <c r="IG163" t="s">
        <v>168</v>
      </c>
      <c r="IH163">
        <v>7.3312331126343996E-4</v>
      </c>
      <c r="II163">
        <v>6905668</v>
      </c>
      <c r="IJ163">
        <v>475</v>
      </c>
      <c r="IL163" t="s">
        <v>168</v>
      </c>
      <c r="IM163">
        <v>7.3078036022881801E-4</v>
      </c>
      <c r="IN163">
        <v>6610970</v>
      </c>
      <c r="IO163">
        <v>474</v>
      </c>
      <c r="IQ163" t="s">
        <v>168</v>
      </c>
      <c r="IR163">
        <v>7.3351672228717498E-4</v>
      </c>
      <c r="IS163">
        <v>6723649</v>
      </c>
      <c r="IT163">
        <v>471</v>
      </c>
      <c r="IV163" t="s">
        <v>168</v>
      </c>
      <c r="IW163">
        <v>7.26185395726394E-4</v>
      </c>
      <c r="IX163">
        <v>9364176</v>
      </c>
      <c r="IY163">
        <v>623</v>
      </c>
      <c r="JA163" t="s">
        <v>168</v>
      </c>
      <c r="JB163">
        <v>7.2649283122605502E-4</v>
      </c>
      <c r="JC163">
        <v>9696813</v>
      </c>
      <c r="JD163">
        <v>626</v>
      </c>
      <c r="JF163" t="s">
        <v>168</v>
      </c>
      <c r="JG163">
        <v>7.2662748805862995E-4</v>
      </c>
      <c r="JH163">
        <v>16698523</v>
      </c>
      <c r="JI163">
        <v>1036</v>
      </c>
      <c r="JK163" t="s">
        <v>168</v>
      </c>
      <c r="JL163">
        <v>7.2891854394265302E-4</v>
      </c>
      <c r="JM163">
        <v>12958297</v>
      </c>
      <c r="JN163">
        <v>917</v>
      </c>
      <c r="JP163" t="s">
        <v>168</v>
      </c>
      <c r="JQ163">
        <v>7.2798194992662797E-4</v>
      </c>
      <c r="JR163">
        <v>12788047</v>
      </c>
      <c r="JS163">
        <v>919</v>
      </c>
      <c r="JU163" t="s">
        <v>168</v>
      </c>
      <c r="JV163">
        <v>7.3007891219612105E-4</v>
      </c>
      <c r="JW163">
        <v>13050708</v>
      </c>
      <c r="JX163">
        <v>923</v>
      </c>
      <c r="JZ163" t="s">
        <v>168</v>
      </c>
      <c r="KA163">
        <v>7.2380196073295201E-4</v>
      </c>
      <c r="KB163">
        <v>9980398</v>
      </c>
      <c r="KC163">
        <v>785</v>
      </c>
      <c r="KE163" t="s">
        <v>167</v>
      </c>
      <c r="KF163">
        <v>7.1285647349860501E-4</v>
      </c>
      <c r="KG163">
        <v>996831</v>
      </c>
      <c r="KH163">
        <v>242</v>
      </c>
      <c r="KJ163" t="s">
        <v>167</v>
      </c>
      <c r="KK163">
        <v>7.1277138640082601E-4</v>
      </c>
      <c r="KL163">
        <v>1023974</v>
      </c>
      <c r="KM163">
        <v>242</v>
      </c>
      <c r="KO163" t="s">
        <v>167</v>
      </c>
      <c r="KP163">
        <v>7.1547814220433996E-4</v>
      </c>
      <c r="KQ163">
        <v>989285</v>
      </c>
      <c r="KR163">
        <v>240</v>
      </c>
      <c r="KT163" t="s">
        <v>167</v>
      </c>
      <c r="KU163">
        <v>7.1571754846775498E-4</v>
      </c>
      <c r="KV163">
        <v>1682083</v>
      </c>
      <c r="KW163">
        <v>336</v>
      </c>
    </row>
    <row r="164" spans="1:309" x14ac:dyDescent="0.25">
      <c r="A164" t="s">
        <v>186</v>
      </c>
      <c r="B164">
        <v>7.7250738043607595E-4</v>
      </c>
      <c r="C164">
        <v>3587940</v>
      </c>
      <c r="D164">
        <v>1049</v>
      </c>
      <c r="F164" t="s">
        <v>118</v>
      </c>
      <c r="G164">
        <v>7.5593198510216103E-4</v>
      </c>
      <c r="H164">
        <v>2100111</v>
      </c>
      <c r="I164">
        <v>276</v>
      </c>
      <c r="K164" t="s">
        <v>118</v>
      </c>
      <c r="L164">
        <v>7.5974998649847004E-4</v>
      </c>
      <c r="M164">
        <v>2125074</v>
      </c>
      <c r="N164">
        <v>496</v>
      </c>
      <c r="P164" t="s">
        <v>186</v>
      </c>
      <c r="Q164">
        <v>7.7651444186819705E-4</v>
      </c>
      <c r="R164">
        <v>3398276</v>
      </c>
      <c r="S164">
        <v>1135</v>
      </c>
      <c r="U164" t="s">
        <v>186</v>
      </c>
      <c r="V164">
        <v>7.6616953199441101E-4</v>
      </c>
      <c r="W164">
        <v>3328858</v>
      </c>
      <c r="X164">
        <v>1127</v>
      </c>
      <c r="Z164" t="s">
        <v>186</v>
      </c>
      <c r="AA164">
        <v>7.5855026522448103E-4</v>
      </c>
      <c r="AB164">
        <v>3986763</v>
      </c>
      <c r="AC164">
        <v>1313</v>
      </c>
      <c r="AE164" t="s">
        <v>186</v>
      </c>
      <c r="AF164">
        <v>7.63518575091216E-4</v>
      </c>
      <c r="AG164">
        <v>3648491</v>
      </c>
      <c r="AH164">
        <v>1126</v>
      </c>
      <c r="AJ164" t="s">
        <v>186</v>
      </c>
      <c r="AK164">
        <v>7.6793556418535303E-4</v>
      </c>
      <c r="AL164">
        <v>3647337</v>
      </c>
      <c r="AM164">
        <v>1125</v>
      </c>
      <c r="AO164" t="s">
        <v>186</v>
      </c>
      <c r="AP164">
        <v>7.6809945716263301E-4</v>
      </c>
      <c r="AQ164">
        <v>5711906</v>
      </c>
      <c r="AR164">
        <v>1121</v>
      </c>
      <c r="AT164" t="s">
        <v>182</v>
      </c>
      <c r="AU164">
        <v>1.0585483814316301E-3</v>
      </c>
      <c r="AV164">
        <v>8843038</v>
      </c>
      <c r="AW164">
        <v>1597</v>
      </c>
      <c r="AY164" t="s">
        <v>183</v>
      </c>
      <c r="AZ164">
        <v>2.7749786929244799E-3</v>
      </c>
      <c r="BA164">
        <v>12298624</v>
      </c>
      <c r="BB164">
        <v>1725</v>
      </c>
      <c r="BD164" t="s">
        <v>183</v>
      </c>
      <c r="BE164">
        <v>3.0603542842030499E-3</v>
      </c>
      <c r="BF164">
        <v>14111048</v>
      </c>
      <c r="BG164">
        <v>1837</v>
      </c>
      <c r="BI164" t="s">
        <v>183</v>
      </c>
      <c r="BJ164">
        <v>3.1676694623038802E-3</v>
      </c>
      <c r="BK164">
        <v>14310628</v>
      </c>
      <c r="BL164">
        <v>1827</v>
      </c>
      <c r="BN164" t="s">
        <v>179</v>
      </c>
      <c r="BO164">
        <v>2.0412305817287301E-3</v>
      </c>
      <c r="BP164">
        <v>12104471</v>
      </c>
      <c r="BQ164">
        <v>1678</v>
      </c>
      <c r="BS164" t="s">
        <v>180</v>
      </c>
      <c r="BT164">
        <v>1.1270888193947099E-3</v>
      </c>
      <c r="BU164">
        <v>9007479</v>
      </c>
      <c r="BV164">
        <v>1568</v>
      </c>
      <c r="BX164" t="s">
        <v>179</v>
      </c>
      <c r="BY164">
        <v>2.0914997404503401E-3</v>
      </c>
      <c r="BZ164">
        <v>13959508</v>
      </c>
      <c r="CA164">
        <v>1740</v>
      </c>
      <c r="CC164" t="s">
        <v>180</v>
      </c>
      <c r="CD164">
        <v>1.14816090197001E-3</v>
      </c>
      <c r="CE164">
        <v>9838428</v>
      </c>
      <c r="CF164">
        <v>1584</v>
      </c>
      <c r="CH164" t="s">
        <v>178</v>
      </c>
      <c r="CI164">
        <v>9.5387610338336999E-4</v>
      </c>
      <c r="CJ164">
        <v>12469485</v>
      </c>
      <c r="CK164">
        <v>1708</v>
      </c>
      <c r="CM164" t="s">
        <v>179</v>
      </c>
      <c r="CN164">
        <v>2.1490934326076098E-3</v>
      </c>
      <c r="CO164">
        <v>16306766</v>
      </c>
      <c r="CP164">
        <v>1773</v>
      </c>
      <c r="CR164" t="s">
        <v>179</v>
      </c>
      <c r="CS164">
        <v>2.1505796661547001E-3</v>
      </c>
      <c r="CT164">
        <v>16400732</v>
      </c>
      <c r="CU164">
        <v>1765</v>
      </c>
      <c r="CW164" t="s">
        <v>179</v>
      </c>
      <c r="CX164">
        <v>2.0969750498437399E-3</v>
      </c>
      <c r="CY164">
        <v>16883022</v>
      </c>
      <c r="CZ164">
        <v>1770</v>
      </c>
      <c r="DB164" t="s">
        <v>179</v>
      </c>
      <c r="DC164">
        <v>2.1397421752966999E-3</v>
      </c>
      <c r="DD164">
        <v>18885985</v>
      </c>
      <c r="DE164">
        <v>1717</v>
      </c>
      <c r="DG164" t="s">
        <v>178</v>
      </c>
      <c r="DH164">
        <v>1.05546216957489E-3</v>
      </c>
      <c r="DI164">
        <v>16863811</v>
      </c>
      <c r="DJ164">
        <v>1785</v>
      </c>
      <c r="DL164" t="s">
        <v>176</v>
      </c>
      <c r="DM164">
        <v>7.8503008751769398E-4</v>
      </c>
      <c r="DN164">
        <v>11152529</v>
      </c>
      <c r="DO164">
        <v>1245</v>
      </c>
      <c r="DQ164" t="s">
        <v>179</v>
      </c>
      <c r="DR164">
        <v>2.6918755883203801E-3</v>
      </c>
      <c r="DS164">
        <v>22168844</v>
      </c>
      <c r="DT164">
        <v>1862</v>
      </c>
      <c r="DV164" t="s">
        <v>179</v>
      </c>
      <c r="DW164">
        <v>2.7990184587518398E-3</v>
      </c>
      <c r="DX164">
        <v>21426924</v>
      </c>
      <c r="DY164">
        <v>1875</v>
      </c>
      <c r="EA164" t="s">
        <v>179</v>
      </c>
      <c r="EB164">
        <v>2.6752900813673602E-3</v>
      </c>
      <c r="EC164">
        <v>23160702</v>
      </c>
      <c r="ED164">
        <v>1878</v>
      </c>
      <c r="EF164" t="s">
        <v>179</v>
      </c>
      <c r="EG164">
        <v>2.97633293848077E-3</v>
      </c>
      <c r="EH164">
        <v>25497632</v>
      </c>
      <c r="EI164">
        <v>1858</v>
      </c>
      <c r="EK164" t="s">
        <v>179</v>
      </c>
      <c r="EL164">
        <v>2.9926956469426701E-3</v>
      </c>
      <c r="EM164">
        <v>26500357</v>
      </c>
      <c r="EN164">
        <v>1780</v>
      </c>
      <c r="EP164" t="s">
        <v>179</v>
      </c>
      <c r="EQ164">
        <v>3.0818259745988398E-3</v>
      </c>
      <c r="ER164">
        <v>28420565</v>
      </c>
      <c r="ES164">
        <v>1803</v>
      </c>
      <c r="EU164" t="s">
        <v>178</v>
      </c>
      <c r="EV164">
        <v>1.2039484364200299E-3</v>
      </c>
      <c r="EW164">
        <v>25253674</v>
      </c>
      <c r="EX164">
        <v>1922</v>
      </c>
      <c r="EZ164" t="s">
        <v>178</v>
      </c>
      <c r="FA164">
        <v>1.2875037379539199E-3</v>
      </c>
      <c r="FB164">
        <v>26623180</v>
      </c>
      <c r="FC164">
        <v>1809</v>
      </c>
      <c r="FE164" t="s">
        <v>178</v>
      </c>
      <c r="FF164">
        <v>1.12628276579201E-3</v>
      </c>
      <c r="FG164">
        <v>26639057</v>
      </c>
      <c r="FH164">
        <v>1677</v>
      </c>
      <c r="FJ164" t="s">
        <v>178</v>
      </c>
      <c r="FK164">
        <v>1.3657589618016699E-3</v>
      </c>
      <c r="FL164">
        <v>29130873</v>
      </c>
      <c r="FM164">
        <v>1800</v>
      </c>
      <c r="FO164" t="s">
        <v>176</v>
      </c>
      <c r="FP164">
        <v>8.1570348476532096E-4</v>
      </c>
      <c r="FQ164">
        <v>22540290</v>
      </c>
      <c r="FR164">
        <v>1609</v>
      </c>
      <c r="FT164" t="s">
        <v>176</v>
      </c>
      <c r="FU164">
        <v>8.1479163628396598E-4</v>
      </c>
      <c r="FV164">
        <v>24023753</v>
      </c>
      <c r="FW164">
        <v>1756</v>
      </c>
      <c r="FY164" t="s">
        <v>176</v>
      </c>
      <c r="FZ164">
        <v>8.3126353811406204E-4</v>
      </c>
      <c r="GA164">
        <v>22177146</v>
      </c>
      <c r="GB164">
        <v>1757</v>
      </c>
      <c r="GD164" t="s">
        <v>176</v>
      </c>
      <c r="GE164">
        <v>8.4759046294107497E-4</v>
      </c>
      <c r="GF164">
        <v>18346982</v>
      </c>
      <c r="GG164">
        <v>1596</v>
      </c>
      <c r="GI164" t="s">
        <v>175</v>
      </c>
      <c r="GJ164">
        <v>7.8363659370042204E-4</v>
      </c>
      <c r="GK164">
        <v>15729771</v>
      </c>
      <c r="GL164">
        <v>1151</v>
      </c>
      <c r="GN164" t="s">
        <v>175</v>
      </c>
      <c r="GO164">
        <v>7.8380136178172696E-4</v>
      </c>
      <c r="GP164">
        <v>18753885</v>
      </c>
      <c r="GQ164">
        <v>1300</v>
      </c>
      <c r="GS164" t="s">
        <v>172</v>
      </c>
      <c r="GT164">
        <v>1.1643085621294599E-3</v>
      </c>
      <c r="GU164">
        <v>26951987</v>
      </c>
      <c r="GV164">
        <v>2117</v>
      </c>
      <c r="GX164" t="s">
        <v>172</v>
      </c>
      <c r="GY164">
        <v>1.19990595283243E-3</v>
      </c>
      <c r="GZ164">
        <v>25884536</v>
      </c>
      <c r="HA164">
        <v>2099</v>
      </c>
      <c r="HC164" t="s">
        <v>172</v>
      </c>
      <c r="HD164">
        <v>1.1851443914635499E-3</v>
      </c>
      <c r="HE164">
        <v>25752931</v>
      </c>
      <c r="HF164">
        <v>2055</v>
      </c>
      <c r="HH164" t="s">
        <v>172</v>
      </c>
      <c r="HI164">
        <v>1.0961735960176001E-3</v>
      </c>
      <c r="HJ164">
        <v>19965562</v>
      </c>
      <c r="HK164">
        <v>1805</v>
      </c>
      <c r="HM164" t="s">
        <v>172</v>
      </c>
      <c r="HN164">
        <v>1.1220420955990499E-3</v>
      </c>
      <c r="HO164">
        <v>21570883</v>
      </c>
      <c r="HP164">
        <v>1830</v>
      </c>
      <c r="HR164" t="s">
        <v>170</v>
      </c>
      <c r="HS164">
        <v>7.5559419372275198E-4</v>
      </c>
      <c r="HT164">
        <v>7173302</v>
      </c>
      <c r="HU164">
        <v>397</v>
      </c>
      <c r="HW164" t="s">
        <v>169</v>
      </c>
      <c r="HX164">
        <v>7.2179122616431303E-4</v>
      </c>
      <c r="HY164">
        <v>202909</v>
      </c>
      <c r="HZ164">
        <v>126</v>
      </c>
      <c r="IB164" t="s">
        <v>169</v>
      </c>
      <c r="IC164">
        <v>7.2177709556248202E-4</v>
      </c>
      <c r="ID164">
        <v>214251</v>
      </c>
      <c r="IE164">
        <v>122</v>
      </c>
      <c r="IG164" t="s">
        <v>169</v>
      </c>
      <c r="IH164">
        <v>7.2773524606153603E-4</v>
      </c>
      <c r="II164">
        <v>209332</v>
      </c>
      <c r="IJ164">
        <v>123</v>
      </c>
      <c r="IL164" t="s">
        <v>169</v>
      </c>
      <c r="IM164">
        <v>7.2480066045973101E-4</v>
      </c>
      <c r="IN164">
        <v>222046</v>
      </c>
      <c r="IO164">
        <v>122</v>
      </c>
      <c r="IQ164" t="s">
        <v>169</v>
      </c>
      <c r="IR164">
        <v>7.2775958802222295E-4</v>
      </c>
      <c r="IS164">
        <v>234959</v>
      </c>
      <c r="IT164">
        <v>123</v>
      </c>
      <c r="IV164" t="s">
        <v>169</v>
      </c>
      <c r="IW164">
        <v>7.1881499792733801E-4</v>
      </c>
      <c r="IX164">
        <v>231180</v>
      </c>
      <c r="IY164">
        <v>122</v>
      </c>
      <c r="JA164" t="s">
        <v>169</v>
      </c>
      <c r="JB164">
        <v>7.1877829232074898E-4</v>
      </c>
      <c r="JC164">
        <v>236249</v>
      </c>
      <c r="JD164">
        <v>119</v>
      </c>
      <c r="JF164" t="s">
        <v>169</v>
      </c>
      <c r="JG164">
        <v>7.1877349022955598E-4</v>
      </c>
      <c r="JH164">
        <v>251369</v>
      </c>
      <c r="JI164">
        <v>118</v>
      </c>
      <c r="JK164" t="s">
        <v>169</v>
      </c>
      <c r="JL164">
        <v>7.2170628748094098E-4</v>
      </c>
      <c r="JM164">
        <v>259808</v>
      </c>
      <c r="JN164">
        <v>117</v>
      </c>
      <c r="JP164" t="s">
        <v>169</v>
      </c>
      <c r="JQ164">
        <v>7.21713824420656E-4</v>
      </c>
      <c r="JR164">
        <v>255992</v>
      </c>
      <c r="JS164">
        <v>120</v>
      </c>
      <c r="JU164" t="s">
        <v>169</v>
      </c>
      <c r="JV164">
        <v>7.2170541038970399E-4</v>
      </c>
      <c r="JW164">
        <v>266763</v>
      </c>
      <c r="JX164">
        <v>120</v>
      </c>
      <c r="JZ164" t="s">
        <v>169</v>
      </c>
      <c r="KA164">
        <v>7.1875003675482205E-4</v>
      </c>
      <c r="KB164">
        <v>272424</v>
      </c>
      <c r="KC164">
        <v>117</v>
      </c>
      <c r="KE164" t="s">
        <v>168</v>
      </c>
      <c r="KF164">
        <v>7.14792142564233E-4</v>
      </c>
      <c r="KG164">
        <v>10407438</v>
      </c>
      <c r="KH164">
        <v>773</v>
      </c>
      <c r="KJ164" t="s">
        <v>168</v>
      </c>
      <c r="KK164">
        <v>7.1439929292141195E-4</v>
      </c>
      <c r="KL164">
        <v>10518292</v>
      </c>
      <c r="KM164">
        <v>774</v>
      </c>
      <c r="KO164" t="s">
        <v>168</v>
      </c>
      <c r="KP164">
        <v>7.1773066944210502E-4</v>
      </c>
      <c r="KQ164">
        <v>9967317</v>
      </c>
      <c r="KR164">
        <v>771</v>
      </c>
      <c r="KT164" t="s">
        <v>168</v>
      </c>
      <c r="KU164">
        <v>7.1609086532691305E-4</v>
      </c>
      <c r="KV164">
        <v>9546718</v>
      </c>
      <c r="KW164">
        <v>775</v>
      </c>
    </row>
    <row r="165" spans="1:309" x14ac:dyDescent="0.25">
      <c r="A165" t="s">
        <v>187</v>
      </c>
      <c r="B165">
        <v>1.1904186067519501E-3</v>
      </c>
      <c r="C165">
        <v>4665754</v>
      </c>
      <c r="D165">
        <v>1488</v>
      </c>
      <c r="F165" t="s">
        <v>120</v>
      </c>
      <c r="G165">
        <v>7.7022442789479297E-4</v>
      </c>
      <c r="H165">
        <v>3730133</v>
      </c>
      <c r="I165">
        <v>1033</v>
      </c>
      <c r="K165" t="s">
        <v>120</v>
      </c>
      <c r="L165">
        <v>7.7951998622023905E-4</v>
      </c>
      <c r="M165">
        <v>4467995</v>
      </c>
      <c r="N165">
        <v>1191</v>
      </c>
      <c r="P165" t="s">
        <v>187</v>
      </c>
      <c r="Q165">
        <v>1.17822413943794E-3</v>
      </c>
      <c r="R165">
        <v>4608638</v>
      </c>
      <c r="S165">
        <v>1483</v>
      </c>
      <c r="U165" t="s">
        <v>187</v>
      </c>
      <c r="V165">
        <v>1.2154817469219399E-3</v>
      </c>
      <c r="W165">
        <v>5040085</v>
      </c>
      <c r="X165">
        <v>1587</v>
      </c>
      <c r="Z165" t="s">
        <v>187</v>
      </c>
      <c r="AA165">
        <v>1.2325963076776001E-3</v>
      </c>
      <c r="AB165">
        <v>5021918</v>
      </c>
      <c r="AC165">
        <v>1483</v>
      </c>
      <c r="AE165" t="s">
        <v>187</v>
      </c>
      <c r="AF165">
        <v>1.17743513761012E-3</v>
      </c>
      <c r="AG165">
        <v>5280191</v>
      </c>
      <c r="AH165">
        <v>1468</v>
      </c>
      <c r="AJ165" t="s">
        <v>187</v>
      </c>
      <c r="AK165">
        <v>1.1843638010694301E-3</v>
      </c>
      <c r="AL165">
        <v>5425785</v>
      </c>
      <c r="AM165">
        <v>1602</v>
      </c>
      <c r="AO165" t="s">
        <v>187</v>
      </c>
      <c r="AP165">
        <v>1.2471474278477801E-3</v>
      </c>
      <c r="AQ165">
        <v>8290722</v>
      </c>
      <c r="AR165">
        <v>1549</v>
      </c>
      <c r="AT165" t="s">
        <v>50</v>
      </c>
      <c r="AU165">
        <v>1.2030934033933601E-3</v>
      </c>
      <c r="AV165">
        <v>8453756</v>
      </c>
      <c r="AW165">
        <v>1699</v>
      </c>
      <c r="AY165" t="s">
        <v>184</v>
      </c>
      <c r="AZ165">
        <v>9.5201759431550305E-4</v>
      </c>
      <c r="BA165">
        <v>8661697</v>
      </c>
      <c r="BB165">
        <v>1610</v>
      </c>
      <c r="BD165" t="s">
        <v>184</v>
      </c>
      <c r="BE165">
        <v>9.5350458305444303E-4</v>
      </c>
      <c r="BF165">
        <v>9502317</v>
      </c>
      <c r="BG165">
        <v>1633</v>
      </c>
      <c r="BI165" t="s">
        <v>184</v>
      </c>
      <c r="BJ165">
        <v>9.7957696797183508E-4</v>
      </c>
      <c r="BK165">
        <v>9560549</v>
      </c>
      <c r="BL165">
        <v>1629</v>
      </c>
      <c r="BN165" t="s">
        <v>180</v>
      </c>
      <c r="BO165">
        <v>1.10322462204764E-3</v>
      </c>
      <c r="BP165">
        <v>8251154</v>
      </c>
      <c r="BQ165">
        <v>1579</v>
      </c>
      <c r="BS165" t="s">
        <v>181</v>
      </c>
      <c r="BT165">
        <v>3.8790885967756698E-3</v>
      </c>
      <c r="BU165">
        <v>15879240</v>
      </c>
      <c r="BV165">
        <v>1668</v>
      </c>
      <c r="BX165" t="s">
        <v>180</v>
      </c>
      <c r="BY165">
        <v>1.0769953030207E-3</v>
      </c>
      <c r="BZ165">
        <v>9579046</v>
      </c>
      <c r="CA165">
        <v>1574</v>
      </c>
      <c r="CC165" t="s">
        <v>181</v>
      </c>
      <c r="CD165">
        <v>3.9897379976740503E-3</v>
      </c>
      <c r="CE165">
        <v>17405543</v>
      </c>
      <c r="CF165">
        <v>1606</v>
      </c>
      <c r="CH165" t="s">
        <v>179</v>
      </c>
      <c r="CI165">
        <v>2.2117161809682199E-3</v>
      </c>
      <c r="CJ165">
        <v>15075588</v>
      </c>
      <c r="CK165">
        <v>1778</v>
      </c>
      <c r="CM165" t="s">
        <v>180</v>
      </c>
      <c r="CN165">
        <v>1.1130682924079701E-3</v>
      </c>
      <c r="CO165">
        <v>11465338</v>
      </c>
      <c r="CP165">
        <v>1571</v>
      </c>
      <c r="CR165" t="s">
        <v>180</v>
      </c>
      <c r="CS165">
        <v>1.1412491107969001E-3</v>
      </c>
      <c r="CT165">
        <v>11580844</v>
      </c>
      <c r="CU165">
        <v>1571</v>
      </c>
      <c r="CW165" t="s">
        <v>180</v>
      </c>
      <c r="CX165">
        <v>1.20950436486931E-3</v>
      </c>
      <c r="CY165">
        <v>12015473</v>
      </c>
      <c r="CZ165">
        <v>1576</v>
      </c>
      <c r="DB165" t="s">
        <v>180</v>
      </c>
      <c r="DC165">
        <v>1.2575615041234599E-3</v>
      </c>
      <c r="DD165">
        <v>13779605</v>
      </c>
      <c r="DE165">
        <v>1499</v>
      </c>
      <c r="DG165" t="s">
        <v>179</v>
      </c>
      <c r="DH165">
        <v>2.0701976262425099E-3</v>
      </c>
      <c r="DI165">
        <v>19520369</v>
      </c>
      <c r="DJ165">
        <v>1785</v>
      </c>
      <c r="DL165" t="s">
        <v>177</v>
      </c>
      <c r="DM165">
        <v>9.4034913346711501E-4</v>
      </c>
      <c r="DN165">
        <v>11363475</v>
      </c>
      <c r="DO165">
        <v>1187</v>
      </c>
      <c r="DQ165" t="s">
        <v>180</v>
      </c>
      <c r="DR165">
        <v>1.3551410742890201E-3</v>
      </c>
      <c r="DS165">
        <v>17481680</v>
      </c>
      <c r="DT165">
        <v>1806</v>
      </c>
      <c r="DV165" t="s">
        <v>180</v>
      </c>
      <c r="DW165">
        <v>1.4447734245785699E-3</v>
      </c>
      <c r="DX165">
        <v>17245189</v>
      </c>
      <c r="DY165">
        <v>1830</v>
      </c>
      <c r="EA165" t="s">
        <v>180</v>
      </c>
      <c r="EB165">
        <v>1.42629424743158E-3</v>
      </c>
      <c r="EC165">
        <v>19110489</v>
      </c>
      <c r="ED165">
        <v>1839</v>
      </c>
      <c r="EF165" t="s">
        <v>180</v>
      </c>
      <c r="EG165">
        <v>1.4198677115241801E-3</v>
      </c>
      <c r="EH165">
        <v>20119643</v>
      </c>
      <c r="EI165">
        <v>1855</v>
      </c>
      <c r="EK165" t="s">
        <v>180</v>
      </c>
      <c r="EL165">
        <v>1.5217764992926E-3</v>
      </c>
      <c r="EM165">
        <v>20993286</v>
      </c>
      <c r="EN165">
        <v>1781</v>
      </c>
      <c r="EP165" t="s">
        <v>180</v>
      </c>
      <c r="EQ165">
        <v>1.5358164254658201E-3</v>
      </c>
      <c r="ER165">
        <v>22605685</v>
      </c>
      <c r="ES165">
        <v>1877</v>
      </c>
      <c r="EU165" t="s">
        <v>179</v>
      </c>
      <c r="EV165">
        <v>2.9235775332084701E-3</v>
      </c>
      <c r="EW165">
        <v>32181732</v>
      </c>
      <c r="EX165">
        <v>1819</v>
      </c>
      <c r="EZ165" t="s">
        <v>179</v>
      </c>
      <c r="FA165">
        <v>2.9255212429695702E-3</v>
      </c>
      <c r="FB165">
        <v>33884741</v>
      </c>
      <c r="FC165">
        <v>1924</v>
      </c>
      <c r="FE165" t="s">
        <v>179</v>
      </c>
      <c r="FF165">
        <v>1.95175441616843E-3</v>
      </c>
      <c r="FG165">
        <v>30597504</v>
      </c>
      <c r="FH165">
        <v>1792</v>
      </c>
      <c r="FJ165" t="s">
        <v>179</v>
      </c>
      <c r="FK165">
        <v>3.26762141185067E-3</v>
      </c>
      <c r="FL165">
        <v>38441869</v>
      </c>
      <c r="FM165">
        <v>1910</v>
      </c>
      <c r="FO165" t="s">
        <v>177</v>
      </c>
      <c r="FP165">
        <v>1.0691938894924801E-3</v>
      </c>
      <c r="FQ165">
        <v>26992035</v>
      </c>
      <c r="FR165">
        <v>1698</v>
      </c>
      <c r="FT165" t="s">
        <v>177</v>
      </c>
      <c r="FU165">
        <v>1.03336263142419E-3</v>
      </c>
      <c r="FV165">
        <v>26706810</v>
      </c>
      <c r="FW165">
        <v>1702</v>
      </c>
      <c r="FY165" t="s">
        <v>177</v>
      </c>
      <c r="FZ165">
        <v>1.04318076188042E-3</v>
      </c>
      <c r="GA165">
        <v>24996196</v>
      </c>
      <c r="GB165">
        <v>1701</v>
      </c>
      <c r="GD165" t="s">
        <v>177</v>
      </c>
      <c r="GE165">
        <v>1.05639901013655E-3</v>
      </c>
      <c r="GF165">
        <v>21867541</v>
      </c>
      <c r="GG165">
        <v>1689</v>
      </c>
      <c r="GI165" t="s">
        <v>176</v>
      </c>
      <c r="GJ165">
        <v>8.2861607664088603E-4</v>
      </c>
      <c r="GK165">
        <v>17174533</v>
      </c>
      <c r="GL165">
        <v>1604</v>
      </c>
      <c r="GN165" t="s">
        <v>176</v>
      </c>
      <c r="GO165">
        <v>8.1605334525572805E-4</v>
      </c>
      <c r="GP165">
        <v>20197312</v>
      </c>
      <c r="GQ165">
        <v>1644</v>
      </c>
      <c r="GS165" t="s">
        <v>173</v>
      </c>
      <c r="GT165">
        <v>7.2183544505628695E-4</v>
      </c>
      <c r="GU165">
        <v>7311570</v>
      </c>
      <c r="GV165">
        <v>347</v>
      </c>
      <c r="GX165" t="s">
        <v>173</v>
      </c>
      <c r="GY165">
        <v>7.2475564898692897E-4</v>
      </c>
      <c r="GZ165">
        <v>7327824</v>
      </c>
      <c r="HA165">
        <v>344</v>
      </c>
      <c r="HC165" t="s">
        <v>173</v>
      </c>
      <c r="HD165">
        <v>7.2620503319038897E-4</v>
      </c>
      <c r="HE165">
        <v>3753633</v>
      </c>
      <c r="HF165">
        <v>159</v>
      </c>
      <c r="HH165" t="s">
        <v>173</v>
      </c>
      <c r="HI165">
        <v>7.3206442166910701E-4</v>
      </c>
      <c r="HJ165">
        <v>0</v>
      </c>
      <c r="HK165">
        <v>0</v>
      </c>
      <c r="HM165" t="s">
        <v>173</v>
      </c>
      <c r="HN165">
        <v>7.3511394266111195E-4</v>
      </c>
      <c r="HO165">
        <v>0</v>
      </c>
      <c r="HP165">
        <v>0</v>
      </c>
      <c r="HR165" t="s">
        <v>171</v>
      </c>
      <c r="HS165">
        <v>7.3742015239336596E-4</v>
      </c>
      <c r="HT165">
        <v>16657896</v>
      </c>
      <c r="HU165">
        <v>1187</v>
      </c>
      <c r="HW165" t="s">
        <v>170</v>
      </c>
      <c r="HX165">
        <v>7.2231017974445E-4</v>
      </c>
      <c r="HY165">
        <v>7090677</v>
      </c>
      <c r="HZ165">
        <v>262</v>
      </c>
      <c r="IB165" t="s">
        <v>170</v>
      </c>
      <c r="IC165">
        <v>7.22661705639699E-4</v>
      </c>
      <c r="ID165">
        <v>7234908</v>
      </c>
      <c r="IE165">
        <v>268</v>
      </c>
      <c r="IG165" t="s">
        <v>170</v>
      </c>
      <c r="IH165">
        <v>7.2940518385136905E-4</v>
      </c>
      <c r="II165">
        <v>7236426</v>
      </c>
      <c r="IJ165">
        <v>325</v>
      </c>
      <c r="IL165" t="s">
        <v>170</v>
      </c>
      <c r="IM165">
        <v>7.2565763057261398E-4</v>
      </c>
      <c r="IN165">
        <v>6899555</v>
      </c>
      <c r="IO165">
        <v>286</v>
      </c>
      <c r="IQ165" t="s">
        <v>170</v>
      </c>
      <c r="IR165">
        <v>7.2887499644992497E-4</v>
      </c>
      <c r="IS165">
        <v>7309315</v>
      </c>
      <c r="IT165">
        <v>324</v>
      </c>
      <c r="IV165" t="s">
        <v>170</v>
      </c>
      <c r="IW165">
        <v>7.1961454555194697E-4</v>
      </c>
      <c r="IX165">
        <v>7128450</v>
      </c>
      <c r="IY165">
        <v>265</v>
      </c>
      <c r="JA165" t="s">
        <v>170</v>
      </c>
      <c r="JB165">
        <v>7.1960254946768203E-4</v>
      </c>
      <c r="JC165">
        <v>7115868</v>
      </c>
      <c r="JD165">
        <v>267</v>
      </c>
      <c r="JF165" t="s">
        <v>170</v>
      </c>
      <c r="JG165">
        <v>7.2105860532960296E-4</v>
      </c>
      <c r="JH165">
        <v>7142107</v>
      </c>
      <c r="JI165">
        <v>273</v>
      </c>
      <c r="JK165" t="s">
        <v>170</v>
      </c>
      <c r="JL165">
        <v>7.2242368062800798E-4</v>
      </c>
      <c r="JM165">
        <v>5969197</v>
      </c>
      <c r="JN165">
        <v>273</v>
      </c>
      <c r="JP165" t="s">
        <v>170</v>
      </c>
      <c r="JQ165">
        <v>7.2240785021948596E-4</v>
      </c>
      <c r="JR165">
        <v>6920590</v>
      </c>
      <c r="JS165">
        <v>273</v>
      </c>
      <c r="JU165" t="s">
        <v>170</v>
      </c>
      <c r="JV165">
        <v>7.2257757064656805E-4</v>
      </c>
      <c r="JW165">
        <v>9445407</v>
      </c>
      <c r="JX165">
        <v>432</v>
      </c>
      <c r="JZ165" t="s">
        <v>170</v>
      </c>
      <c r="KA165">
        <v>7.19825271141656E-4</v>
      </c>
      <c r="KB165">
        <v>9160416</v>
      </c>
      <c r="KC165">
        <v>458</v>
      </c>
      <c r="KE165" t="s">
        <v>169</v>
      </c>
      <c r="KF165">
        <v>7.1005412703684903E-4</v>
      </c>
      <c r="KG165">
        <v>304289</v>
      </c>
      <c r="KH165">
        <v>119</v>
      </c>
      <c r="KJ165" t="s">
        <v>169</v>
      </c>
      <c r="KK165">
        <v>7.1001957017841402E-4</v>
      </c>
      <c r="KL165">
        <v>341100</v>
      </c>
      <c r="KM165">
        <v>115</v>
      </c>
      <c r="KO165" t="s">
        <v>169</v>
      </c>
      <c r="KP165">
        <v>7.1288391499229405E-4</v>
      </c>
      <c r="KQ165">
        <v>352120</v>
      </c>
      <c r="KR165">
        <v>115</v>
      </c>
      <c r="KT165" t="s">
        <v>169</v>
      </c>
      <c r="KU165">
        <v>7.1289002392717403E-4</v>
      </c>
      <c r="KV165">
        <v>337488</v>
      </c>
      <c r="KW165">
        <v>116</v>
      </c>
    </row>
    <row r="166" spans="1:309" x14ac:dyDescent="0.25">
      <c r="A166" t="s">
        <v>188</v>
      </c>
      <c r="B166">
        <v>7.6860972706390904E-4</v>
      </c>
      <c r="C166">
        <v>2519925</v>
      </c>
      <c r="D166">
        <v>631</v>
      </c>
      <c r="F166" t="s">
        <v>121</v>
      </c>
      <c r="G166">
        <v>7.5700784177278795E-4</v>
      </c>
      <c r="H166">
        <v>2876811</v>
      </c>
      <c r="I166">
        <v>772</v>
      </c>
      <c r="K166" t="s">
        <v>121</v>
      </c>
      <c r="L166">
        <v>7.6654804582454905E-4</v>
      </c>
      <c r="M166">
        <v>1441795</v>
      </c>
      <c r="N166">
        <v>621</v>
      </c>
      <c r="P166" t="s">
        <v>188</v>
      </c>
      <c r="Q166">
        <v>7.7216084778322799E-4</v>
      </c>
      <c r="R166">
        <v>2485325</v>
      </c>
      <c r="S166">
        <v>632</v>
      </c>
      <c r="U166" t="s">
        <v>188</v>
      </c>
      <c r="V166">
        <v>7.6592362807673695E-4</v>
      </c>
      <c r="W166">
        <v>2433112</v>
      </c>
      <c r="X166">
        <v>631</v>
      </c>
      <c r="Z166" t="s">
        <v>188</v>
      </c>
      <c r="AA166">
        <v>7.5994375308268802E-4</v>
      </c>
      <c r="AB166">
        <v>2956016</v>
      </c>
      <c r="AC166">
        <v>797</v>
      </c>
      <c r="AE166" t="s">
        <v>188</v>
      </c>
      <c r="AF166">
        <v>7.6513651006224605E-4</v>
      </c>
      <c r="AG166">
        <v>3210180</v>
      </c>
      <c r="AH166">
        <v>789</v>
      </c>
      <c r="AJ166" t="s">
        <v>188</v>
      </c>
      <c r="AK166">
        <v>7.6815125796863702E-4</v>
      </c>
      <c r="AL166">
        <v>2756225</v>
      </c>
      <c r="AM166">
        <v>641</v>
      </c>
      <c r="AO166" t="s">
        <v>188</v>
      </c>
      <c r="AP166">
        <v>7.6820776848884496E-4</v>
      </c>
      <c r="AQ166">
        <v>3872570</v>
      </c>
      <c r="AR166">
        <v>641</v>
      </c>
      <c r="AT166" t="s">
        <v>183</v>
      </c>
      <c r="AU166">
        <v>2.75155617132697E-3</v>
      </c>
      <c r="AV166">
        <v>12369752</v>
      </c>
      <c r="AW166">
        <v>1707</v>
      </c>
      <c r="AY166" t="s">
        <v>185</v>
      </c>
      <c r="AZ166">
        <v>9.3171642036082695E-4</v>
      </c>
      <c r="BA166">
        <v>9032033</v>
      </c>
      <c r="BB166">
        <v>1810</v>
      </c>
      <c r="BD166" t="s">
        <v>185</v>
      </c>
      <c r="BE166">
        <v>1.0231804018336101E-3</v>
      </c>
      <c r="BF166">
        <v>9985983</v>
      </c>
      <c r="BG166">
        <v>1767</v>
      </c>
      <c r="BI166" t="s">
        <v>185</v>
      </c>
      <c r="BJ166">
        <v>1.0129519617824E-3</v>
      </c>
      <c r="BK166">
        <v>9981839</v>
      </c>
      <c r="BL166">
        <v>1761</v>
      </c>
      <c r="BN166" t="s">
        <v>181</v>
      </c>
      <c r="BO166">
        <v>3.9274591381619301E-3</v>
      </c>
      <c r="BP166">
        <v>15076135</v>
      </c>
      <c r="BQ166">
        <v>1679</v>
      </c>
      <c r="BS166" t="s">
        <v>182</v>
      </c>
      <c r="BT166">
        <v>1.2038193436799899E-3</v>
      </c>
      <c r="BU166">
        <v>11348470</v>
      </c>
      <c r="BV166">
        <v>1751</v>
      </c>
      <c r="BX166" t="s">
        <v>181</v>
      </c>
      <c r="BY166">
        <v>3.9755306801222204E-3</v>
      </c>
      <c r="BZ166">
        <v>17071376</v>
      </c>
      <c r="CA166">
        <v>1603</v>
      </c>
      <c r="CC166" t="s">
        <v>182</v>
      </c>
      <c r="CD166">
        <v>1.2371204680363E-3</v>
      </c>
      <c r="CE166">
        <v>12307269</v>
      </c>
      <c r="CF166">
        <v>1771</v>
      </c>
      <c r="CH166" t="s">
        <v>180</v>
      </c>
      <c r="CI166">
        <v>1.1354087429623801E-3</v>
      </c>
      <c r="CJ166">
        <v>10491023</v>
      </c>
      <c r="CK166">
        <v>1579</v>
      </c>
      <c r="CM166" t="s">
        <v>181</v>
      </c>
      <c r="CN166">
        <v>4.1773234736252798E-3</v>
      </c>
      <c r="CO166">
        <v>20569997</v>
      </c>
      <c r="CP166">
        <v>1619</v>
      </c>
      <c r="CR166" t="s">
        <v>181</v>
      </c>
      <c r="CS166">
        <v>4.6645064903262003E-3</v>
      </c>
      <c r="CT166">
        <v>21978544</v>
      </c>
      <c r="CU166">
        <v>1615</v>
      </c>
      <c r="CW166" t="s">
        <v>181</v>
      </c>
      <c r="CX166">
        <v>4.3864424449856498E-3</v>
      </c>
      <c r="CY166">
        <v>21903898</v>
      </c>
      <c r="CZ166">
        <v>1618</v>
      </c>
      <c r="DB166" t="s">
        <v>181</v>
      </c>
      <c r="DC166">
        <v>4.4440564308546298E-3</v>
      </c>
      <c r="DD166">
        <v>24834113</v>
      </c>
      <c r="DE166">
        <v>1555</v>
      </c>
      <c r="DG166" t="s">
        <v>180</v>
      </c>
      <c r="DH166">
        <v>1.2619828102275799E-3</v>
      </c>
      <c r="DI166">
        <v>16429207</v>
      </c>
      <c r="DJ166">
        <v>1732</v>
      </c>
      <c r="DL166" t="s">
        <v>178</v>
      </c>
      <c r="DM166">
        <v>1.1318294046619899E-3</v>
      </c>
      <c r="DN166">
        <v>17630596</v>
      </c>
      <c r="DO166">
        <v>1856</v>
      </c>
      <c r="DQ166" t="s">
        <v>181</v>
      </c>
      <c r="DR166">
        <v>5.3931508253791402E-3</v>
      </c>
      <c r="DS166">
        <v>31598704</v>
      </c>
      <c r="DT166">
        <v>1862</v>
      </c>
      <c r="DV166" t="s">
        <v>181</v>
      </c>
      <c r="DW166">
        <v>5.1242052699602596E-3</v>
      </c>
      <c r="DX166">
        <v>29688828</v>
      </c>
      <c r="DY166">
        <v>1930</v>
      </c>
      <c r="EA166" t="s">
        <v>181</v>
      </c>
      <c r="EB166">
        <v>4.8717769768437903E-3</v>
      </c>
      <c r="EC166">
        <v>31952687</v>
      </c>
      <c r="ED166">
        <v>1942</v>
      </c>
      <c r="EF166" t="s">
        <v>181</v>
      </c>
      <c r="EG166">
        <v>5.0412510372854196E-3</v>
      </c>
      <c r="EH166">
        <v>34192578</v>
      </c>
      <c r="EI166">
        <v>1958</v>
      </c>
      <c r="EK166" t="s">
        <v>181</v>
      </c>
      <c r="EL166">
        <v>5.2013713912569598E-3</v>
      </c>
      <c r="EM166">
        <v>36271690</v>
      </c>
      <c r="EN166">
        <v>1955</v>
      </c>
      <c r="EP166" t="s">
        <v>181</v>
      </c>
      <c r="EQ166">
        <v>5.2896450485925197E-3</v>
      </c>
      <c r="ER166">
        <v>38682179</v>
      </c>
      <c r="ES166">
        <v>1981</v>
      </c>
      <c r="EU166" t="s">
        <v>180</v>
      </c>
      <c r="EV166">
        <v>1.57369496890152E-3</v>
      </c>
      <c r="EW166">
        <v>25819149</v>
      </c>
      <c r="EX166">
        <v>1887</v>
      </c>
      <c r="EZ166" t="s">
        <v>180</v>
      </c>
      <c r="FA166">
        <v>1.69247309002619E-3</v>
      </c>
      <c r="FB166">
        <v>27669535</v>
      </c>
      <c r="FC166">
        <v>1887</v>
      </c>
      <c r="FE166" t="s">
        <v>180</v>
      </c>
      <c r="FF166">
        <v>1.77132368122297E-3</v>
      </c>
      <c r="FG166">
        <v>28886839</v>
      </c>
      <c r="FH166">
        <v>1738</v>
      </c>
      <c r="FJ166" t="s">
        <v>180</v>
      </c>
      <c r="FK166">
        <v>1.8261694427577099E-3</v>
      </c>
      <c r="FL166">
        <v>30359058</v>
      </c>
      <c r="FM166">
        <v>1860</v>
      </c>
      <c r="FO166" t="s">
        <v>178</v>
      </c>
      <c r="FP166">
        <v>1.4024356210134E-3</v>
      </c>
      <c r="FQ166">
        <v>31628162</v>
      </c>
      <c r="FR166">
        <v>1914</v>
      </c>
      <c r="FT166" t="s">
        <v>178</v>
      </c>
      <c r="FU166">
        <v>1.50105502709994E-3</v>
      </c>
      <c r="FV166">
        <v>32094010</v>
      </c>
      <c r="FW166">
        <v>1917</v>
      </c>
      <c r="FY166" t="s">
        <v>178</v>
      </c>
      <c r="FZ166">
        <v>1.5316121261968699E-3</v>
      </c>
      <c r="GA166">
        <v>30176660</v>
      </c>
      <c r="GB166">
        <v>1918</v>
      </c>
      <c r="GD166" t="s">
        <v>178</v>
      </c>
      <c r="GE166">
        <v>1.6026154964122099E-3</v>
      </c>
      <c r="GF166">
        <v>27011076</v>
      </c>
      <c r="GG166">
        <v>1901</v>
      </c>
      <c r="GI166" t="s">
        <v>177</v>
      </c>
      <c r="GJ166">
        <v>1.04502357795817E-3</v>
      </c>
      <c r="GK166">
        <v>21743385</v>
      </c>
      <c r="GL166">
        <v>1699</v>
      </c>
      <c r="GN166" t="s">
        <v>177</v>
      </c>
      <c r="GO166">
        <v>1.03941002898828E-3</v>
      </c>
      <c r="GP166">
        <v>22557222</v>
      </c>
      <c r="GQ166">
        <v>1705</v>
      </c>
      <c r="GS166" t="s">
        <v>175</v>
      </c>
      <c r="GT166">
        <v>8.4923897519193804E-4</v>
      </c>
      <c r="GU166">
        <v>16954432</v>
      </c>
      <c r="GV166">
        <v>1423</v>
      </c>
      <c r="GX166" t="s">
        <v>175</v>
      </c>
      <c r="GY166">
        <v>8.5594575107478504E-4</v>
      </c>
      <c r="GZ166">
        <v>18104960</v>
      </c>
      <c r="HA166">
        <v>1420</v>
      </c>
      <c r="HC166" t="s">
        <v>175</v>
      </c>
      <c r="HD166">
        <v>9.1940780113254899E-4</v>
      </c>
      <c r="HE166">
        <v>19016214</v>
      </c>
      <c r="HF166">
        <v>1564</v>
      </c>
      <c r="HH166" t="s">
        <v>175</v>
      </c>
      <c r="HI166">
        <v>9.3244155824474101E-4</v>
      </c>
      <c r="HJ166">
        <v>18065253</v>
      </c>
      <c r="HK166">
        <v>1454</v>
      </c>
      <c r="HM166" t="s">
        <v>175</v>
      </c>
      <c r="HN166">
        <v>9.4245844439382498E-4</v>
      </c>
      <c r="HO166">
        <v>19236919</v>
      </c>
      <c r="HP166">
        <v>1509</v>
      </c>
      <c r="HR166" t="s">
        <v>172</v>
      </c>
      <c r="HS166">
        <v>1.1766929545350101E-3</v>
      </c>
      <c r="HT166">
        <v>20978905</v>
      </c>
      <c r="HU166">
        <v>1807</v>
      </c>
      <c r="HW166" t="s">
        <v>171</v>
      </c>
      <c r="HX166">
        <v>7.2813858595713603E-4</v>
      </c>
      <c r="HY166">
        <v>13552671</v>
      </c>
      <c r="HZ166">
        <v>1069</v>
      </c>
      <c r="IB166" t="s">
        <v>171</v>
      </c>
      <c r="IC166">
        <v>7.2775577161383301E-4</v>
      </c>
      <c r="ID166">
        <v>14085013</v>
      </c>
      <c r="IE166">
        <v>1164</v>
      </c>
      <c r="IG166" t="s">
        <v>171</v>
      </c>
      <c r="IH166">
        <v>7.3460696628418099E-4</v>
      </c>
      <c r="II166">
        <v>17840873</v>
      </c>
      <c r="IJ166">
        <v>1277</v>
      </c>
      <c r="IL166" t="s">
        <v>171</v>
      </c>
      <c r="IM166">
        <v>7.3300942441930695E-4</v>
      </c>
      <c r="IN166">
        <v>17049070</v>
      </c>
      <c r="IO166">
        <v>1286</v>
      </c>
      <c r="IQ166" t="s">
        <v>171</v>
      </c>
      <c r="IR166">
        <v>7.3545154228644896E-4</v>
      </c>
      <c r="IS166">
        <v>17731790</v>
      </c>
      <c r="IT166">
        <v>1274</v>
      </c>
      <c r="IV166" t="s">
        <v>171</v>
      </c>
      <c r="IW166">
        <v>7.2604819337158597E-4</v>
      </c>
      <c r="IX166">
        <v>17900653</v>
      </c>
      <c r="IY166">
        <v>1292</v>
      </c>
      <c r="JA166" t="s">
        <v>171</v>
      </c>
      <c r="JB166">
        <v>7.2810158072420103E-4</v>
      </c>
      <c r="JC166">
        <v>18136868</v>
      </c>
      <c r="JD166">
        <v>1310</v>
      </c>
      <c r="JF166" t="s">
        <v>171</v>
      </c>
      <c r="JG166">
        <v>7.3709734789276595E-4</v>
      </c>
      <c r="JH166">
        <v>17331597</v>
      </c>
      <c r="JI166">
        <v>1330</v>
      </c>
      <c r="JK166" t="s">
        <v>171</v>
      </c>
      <c r="JL166">
        <v>7.3815880382468795E-4</v>
      </c>
      <c r="JM166">
        <v>18028639</v>
      </c>
      <c r="JN166">
        <v>1529</v>
      </c>
      <c r="JP166" t="s">
        <v>171</v>
      </c>
      <c r="JQ166">
        <v>7.4087537491441299E-4</v>
      </c>
      <c r="JR166">
        <v>18814600</v>
      </c>
      <c r="JS166">
        <v>1531</v>
      </c>
      <c r="JU166" t="s">
        <v>171</v>
      </c>
      <c r="JV166">
        <v>7.3788682706447397E-4</v>
      </c>
      <c r="JW166">
        <v>15627993</v>
      </c>
      <c r="JX166">
        <v>1356</v>
      </c>
      <c r="JZ166" t="s">
        <v>171</v>
      </c>
      <c r="KA166">
        <v>7.4065428028943705E-4</v>
      </c>
      <c r="KB166">
        <v>15406699</v>
      </c>
      <c r="KC166">
        <v>1422</v>
      </c>
      <c r="KE166" t="s">
        <v>170</v>
      </c>
      <c r="KF166">
        <v>7.1091154155434298E-4</v>
      </c>
      <c r="KG166">
        <v>9646400</v>
      </c>
      <c r="KH166">
        <v>470</v>
      </c>
      <c r="KJ166" t="s">
        <v>170</v>
      </c>
      <c r="KK166">
        <v>7.1092668279330504E-4</v>
      </c>
      <c r="KL166">
        <v>9655727</v>
      </c>
      <c r="KM166">
        <v>469</v>
      </c>
      <c r="KO166" t="s">
        <v>170</v>
      </c>
      <c r="KP166">
        <v>7.1381563860486996E-4</v>
      </c>
      <c r="KQ166">
        <v>11032630</v>
      </c>
      <c r="KR166">
        <v>644</v>
      </c>
      <c r="KT166" t="s">
        <v>170</v>
      </c>
      <c r="KU166">
        <v>7.1381062191176704E-4</v>
      </c>
      <c r="KV166">
        <v>10558832</v>
      </c>
      <c r="KW166">
        <v>640</v>
      </c>
    </row>
    <row r="167" spans="1:309" x14ac:dyDescent="0.25">
      <c r="A167" t="s">
        <v>189</v>
      </c>
      <c r="B167">
        <v>2.67421072262071E-3</v>
      </c>
      <c r="C167">
        <v>7175013</v>
      </c>
      <c r="D167">
        <v>1671</v>
      </c>
      <c r="F167" t="s">
        <v>122</v>
      </c>
      <c r="G167">
        <v>1.1776124319763999E-3</v>
      </c>
      <c r="H167">
        <v>4504524</v>
      </c>
      <c r="I167">
        <v>1371</v>
      </c>
      <c r="K167" t="s">
        <v>122</v>
      </c>
      <c r="L167">
        <v>1.17594439804563E-3</v>
      </c>
      <c r="M167">
        <v>4467699</v>
      </c>
      <c r="N167">
        <v>1525</v>
      </c>
      <c r="P167" t="s">
        <v>189</v>
      </c>
      <c r="Q167">
        <v>2.6543861388199801E-3</v>
      </c>
      <c r="R167">
        <v>7209982</v>
      </c>
      <c r="S167">
        <v>1670</v>
      </c>
      <c r="U167" t="s">
        <v>189</v>
      </c>
      <c r="V167">
        <v>2.6740618350535499E-3</v>
      </c>
      <c r="W167">
        <v>7667323</v>
      </c>
      <c r="X167">
        <v>1766</v>
      </c>
      <c r="Z167" t="s">
        <v>189</v>
      </c>
      <c r="AA167">
        <v>3.10928224770597E-3</v>
      </c>
      <c r="AB167">
        <v>8355656</v>
      </c>
      <c r="AC167">
        <v>1793</v>
      </c>
      <c r="AE167" t="s">
        <v>189</v>
      </c>
      <c r="AF167">
        <v>3.2176157849219799E-3</v>
      </c>
      <c r="AG167">
        <v>8906254</v>
      </c>
      <c r="AH167">
        <v>1777</v>
      </c>
      <c r="AJ167" t="s">
        <v>189</v>
      </c>
      <c r="AK167">
        <v>3.1714519415947801E-3</v>
      </c>
      <c r="AL167">
        <v>8909983</v>
      </c>
      <c r="AM167">
        <v>1784</v>
      </c>
      <c r="AO167" t="s">
        <v>189</v>
      </c>
      <c r="AP167">
        <v>5.1362258557199501E-3</v>
      </c>
      <c r="AQ167">
        <v>16925720</v>
      </c>
      <c r="AR167">
        <v>1774</v>
      </c>
      <c r="AT167" t="s">
        <v>184</v>
      </c>
      <c r="AU167">
        <v>9.5144803503957002E-4</v>
      </c>
      <c r="AV167">
        <v>8720957</v>
      </c>
      <c r="AW167">
        <v>1597</v>
      </c>
      <c r="AY167" t="s">
        <v>186</v>
      </c>
      <c r="AZ167">
        <v>7.4941079943093198E-4</v>
      </c>
      <c r="BA167">
        <v>5290436</v>
      </c>
      <c r="BB167">
        <v>1043</v>
      </c>
      <c r="BD167" t="s">
        <v>186</v>
      </c>
      <c r="BE167">
        <v>7.8578657134791203E-4</v>
      </c>
      <c r="BF167">
        <v>6017640</v>
      </c>
      <c r="BG167">
        <v>1146</v>
      </c>
      <c r="BI167" t="s">
        <v>186</v>
      </c>
      <c r="BJ167">
        <v>7.4356445782867802E-4</v>
      </c>
      <c r="BK167">
        <v>5098032</v>
      </c>
      <c r="BL167">
        <v>1017</v>
      </c>
      <c r="BN167" t="s">
        <v>182</v>
      </c>
      <c r="BO167">
        <v>1.20747114914512E-3</v>
      </c>
      <c r="BP167">
        <v>10513289</v>
      </c>
      <c r="BQ167">
        <v>1754</v>
      </c>
      <c r="BS167" t="s">
        <v>183</v>
      </c>
      <c r="BT167">
        <v>3.3624528727120599E-3</v>
      </c>
      <c r="BU167">
        <v>16627255</v>
      </c>
      <c r="BV167">
        <v>1858</v>
      </c>
      <c r="BX167" t="s">
        <v>182</v>
      </c>
      <c r="BY167">
        <v>1.1564126255646701E-3</v>
      </c>
      <c r="BZ167">
        <v>12024501</v>
      </c>
      <c r="CA167">
        <v>1743</v>
      </c>
      <c r="CC167" t="s">
        <v>183</v>
      </c>
      <c r="CD167">
        <v>3.5512818765075799E-3</v>
      </c>
      <c r="CE167">
        <v>18454744</v>
      </c>
      <c r="CF167">
        <v>1877</v>
      </c>
      <c r="CH167" t="s">
        <v>181</v>
      </c>
      <c r="CI167">
        <v>4.7647527391566098E-3</v>
      </c>
      <c r="CJ167">
        <v>20473753</v>
      </c>
      <c r="CK167">
        <v>1622</v>
      </c>
      <c r="CM167" t="s">
        <v>182</v>
      </c>
      <c r="CN167">
        <v>1.1765936990486699E-3</v>
      </c>
      <c r="CO167">
        <v>12254630</v>
      </c>
      <c r="CP167">
        <v>1550</v>
      </c>
      <c r="CR167" t="s">
        <v>182</v>
      </c>
      <c r="CS167">
        <v>1.2010708700692201E-3</v>
      </c>
      <c r="CT167">
        <v>14064073</v>
      </c>
      <c r="CU167">
        <v>1694</v>
      </c>
      <c r="CW167" t="s">
        <v>182</v>
      </c>
      <c r="CX167">
        <v>1.21592315393149E-3</v>
      </c>
      <c r="CY167">
        <v>14617760</v>
      </c>
      <c r="CZ167">
        <v>1697</v>
      </c>
      <c r="DB167" t="s">
        <v>182</v>
      </c>
      <c r="DC167">
        <v>1.25927218230369E-3</v>
      </c>
      <c r="DD167">
        <v>16779351</v>
      </c>
      <c r="DE167">
        <v>1790</v>
      </c>
      <c r="DG167" t="s">
        <v>181</v>
      </c>
      <c r="DH167">
        <v>3.3431328768544501E-3</v>
      </c>
      <c r="DI167">
        <v>21996710</v>
      </c>
      <c r="DJ167">
        <v>1621</v>
      </c>
      <c r="DL167" t="s">
        <v>179</v>
      </c>
      <c r="DM167">
        <v>2.9920640496665599E-3</v>
      </c>
      <c r="DN167">
        <v>22566829</v>
      </c>
      <c r="DO167">
        <v>1856</v>
      </c>
      <c r="DQ167" t="s">
        <v>182</v>
      </c>
      <c r="DR167">
        <v>1.3861831014006299E-3</v>
      </c>
      <c r="DS167">
        <v>18625513</v>
      </c>
      <c r="DT167">
        <v>1862</v>
      </c>
      <c r="DV167" t="s">
        <v>182</v>
      </c>
      <c r="DW167">
        <v>1.45417182969105E-3</v>
      </c>
      <c r="DX167">
        <v>18358452</v>
      </c>
      <c r="DY167">
        <v>1875</v>
      </c>
      <c r="EA167" t="s">
        <v>182</v>
      </c>
      <c r="EB167">
        <v>1.5547012878574999E-3</v>
      </c>
      <c r="EC167">
        <v>20405933</v>
      </c>
      <c r="ED167">
        <v>1775</v>
      </c>
      <c r="EF167" t="s">
        <v>182</v>
      </c>
      <c r="EG167">
        <v>1.5863056961373701E-3</v>
      </c>
      <c r="EH167">
        <v>20017284</v>
      </c>
      <c r="EI167">
        <v>1683</v>
      </c>
      <c r="EK167" t="s">
        <v>182</v>
      </c>
      <c r="EL167">
        <v>1.54966233332169E-3</v>
      </c>
      <c r="EM167">
        <v>22292817</v>
      </c>
      <c r="EN167">
        <v>1780</v>
      </c>
      <c r="EP167" t="s">
        <v>182</v>
      </c>
      <c r="EQ167">
        <v>1.58076680379103E-3</v>
      </c>
      <c r="ER167">
        <v>21783071</v>
      </c>
      <c r="ES167">
        <v>1699</v>
      </c>
      <c r="EU167" t="s">
        <v>181</v>
      </c>
      <c r="EV167">
        <v>5.1158494478397397E-3</v>
      </c>
      <c r="EW167">
        <v>43403726</v>
      </c>
      <c r="EX167">
        <v>1992</v>
      </c>
      <c r="EZ167" t="s">
        <v>181</v>
      </c>
      <c r="FA167">
        <v>4.9860930709451903E-3</v>
      </c>
      <c r="FB167">
        <v>41760446</v>
      </c>
      <c r="FC167">
        <v>1844</v>
      </c>
      <c r="FE167" t="s">
        <v>181</v>
      </c>
      <c r="FF167">
        <v>3.84834508853195E-3</v>
      </c>
      <c r="FG167">
        <v>38340145</v>
      </c>
      <c r="FH167">
        <v>1691</v>
      </c>
      <c r="FJ167" t="s">
        <v>181</v>
      </c>
      <c r="FK167">
        <v>5.2511814495196599E-3</v>
      </c>
      <c r="FL167">
        <v>46138735</v>
      </c>
      <c r="FM167">
        <v>1813</v>
      </c>
      <c r="FO167" t="s">
        <v>179</v>
      </c>
      <c r="FP167">
        <v>3.3089056935766701E-3</v>
      </c>
      <c r="FQ167">
        <v>41521040</v>
      </c>
      <c r="FR167">
        <v>1914</v>
      </c>
      <c r="FT167" t="s">
        <v>179</v>
      </c>
      <c r="FU167">
        <v>2.9660818583507002E-3</v>
      </c>
      <c r="FV167">
        <v>39972109</v>
      </c>
      <c r="FW167">
        <v>1917</v>
      </c>
      <c r="FY167" t="s">
        <v>179</v>
      </c>
      <c r="FZ167">
        <v>2.8782116631070201E-3</v>
      </c>
      <c r="GA167">
        <v>36734525</v>
      </c>
      <c r="GB167">
        <v>1804</v>
      </c>
      <c r="GD167" t="s">
        <v>179</v>
      </c>
      <c r="GE167">
        <v>3.0044082932034698E-3</v>
      </c>
      <c r="GF167">
        <v>33134070</v>
      </c>
      <c r="GG167">
        <v>1790</v>
      </c>
      <c r="GI167" t="s">
        <v>178</v>
      </c>
      <c r="GJ167">
        <v>1.5601093963546499E-3</v>
      </c>
      <c r="GK167">
        <v>27073358</v>
      </c>
      <c r="GL167">
        <v>1974</v>
      </c>
      <c r="GN167" t="s">
        <v>178</v>
      </c>
      <c r="GO167">
        <v>1.60250098842057E-3</v>
      </c>
      <c r="GP167">
        <v>28555331</v>
      </c>
      <c r="GQ167">
        <v>1974</v>
      </c>
      <c r="GS167" t="s">
        <v>176</v>
      </c>
      <c r="GT167">
        <v>8.1123627120952598E-4</v>
      </c>
      <c r="GU167">
        <v>16102003</v>
      </c>
      <c r="GV167">
        <v>1731</v>
      </c>
      <c r="GX167" t="s">
        <v>176</v>
      </c>
      <c r="GY167">
        <v>8.2554073707932405E-4</v>
      </c>
      <c r="GZ167">
        <v>17845205</v>
      </c>
      <c r="HA167">
        <v>1860</v>
      </c>
      <c r="HC167" t="s">
        <v>176</v>
      </c>
      <c r="HD167">
        <v>8.1939904670129101E-4</v>
      </c>
      <c r="HE167">
        <v>20062625</v>
      </c>
      <c r="HF167">
        <v>1918</v>
      </c>
      <c r="HH167" t="s">
        <v>176</v>
      </c>
      <c r="HI167">
        <v>8.2664120116148995E-4</v>
      </c>
      <c r="HJ167">
        <v>13301109</v>
      </c>
      <c r="HK167">
        <v>1649</v>
      </c>
      <c r="HM167" t="s">
        <v>176</v>
      </c>
      <c r="HN167">
        <v>8.3192111647449401E-4</v>
      </c>
      <c r="HO167">
        <v>20858563</v>
      </c>
      <c r="HP167">
        <v>1958</v>
      </c>
      <c r="HR167" t="s">
        <v>173</v>
      </c>
      <c r="HS167">
        <v>7.3046018991964896E-4</v>
      </c>
      <c r="HT167">
        <v>0</v>
      </c>
      <c r="HU167">
        <v>0</v>
      </c>
      <c r="HW167" t="s">
        <v>172</v>
      </c>
      <c r="HX167">
        <v>1.1656875383724799E-3</v>
      </c>
      <c r="HY167">
        <v>22313427</v>
      </c>
      <c r="HZ167">
        <v>1815</v>
      </c>
      <c r="IB167" t="s">
        <v>172</v>
      </c>
      <c r="IC167">
        <v>1.1810067154340001E-3</v>
      </c>
      <c r="ID167">
        <v>22948886</v>
      </c>
      <c r="IE167">
        <v>1824</v>
      </c>
      <c r="IG167" t="s">
        <v>172</v>
      </c>
      <c r="IH167">
        <v>1.1869950336520999E-3</v>
      </c>
      <c r="II167">
        <v>20758917</v>
      </c>
      <c r="IJ167">
        <v>1646</v>
      </c>
      <c r="IL167" t="s">
        <v>172</v>
      </c>
      <c r="IM167">
        <v>1.22407094101102E-3</v>
      </c>
      <c r="IN167">
        <v>19768323</v>
      </c>
      <c r="IO167">
        <v>1625</v>
      </c>
      <c r="IQ167" t="s">
        <v>172</v>
      </c>
      <c r="IR167">
        <v>1.21421985382363E-3</v>
      </c>
      <c r="IS167">
        <v>20417108</v>
      </c>
      <c r="IT167">
        <v>1625</v>
      </c>
      <c r="IV167" t="s">
        <v>172</v>
      </c>
      <c r="IW167">
        <v>1.27372534185368E-3</v>
      </c>
      <c r="IX167">
        <v>20906049</v>
      </c>
      <c r="IY167">
        <v>1734</v>
      </c>
      <c r="JA167" t="s">
        <v>172</v>
      </c>
      <c r="JB167">
        <v>1.2686685989573201E-3</v>
      </c>
      <c r="JC167">
        <v>21034068</v>
      </c>
      <c r="JD167">
        <v>1727</v>
      </c>
      <c r="JF167" t="s">
        <v>172</v>
      </c>
      <c r="JG167">
        <v>1.52616716201409E-3</v>
      </c>
      <c r="JH167">
        <v>21754538</v>
      </c>
      <c r="JI167">
        <v>1884</v>
      </c>
      <c r="JK167" t="s">
        <v>172</v>
      </c>
      <c r="JL167">
        <v>1.53813726175374E-3</v>
      </c>
      <c r="JM167">
        <v>22091662</v>
      </c>
      <c r="JN167">
        <v>1879</v>
      </c>
      <c r="JP167" t="s">
        <v>172</v>
      </c>
      <c r="JQ167">
        <v>1.60628309175605E-3</v>
      </c>
      <c r="JR167">
        <v>22112495</v>
      </c>
      <c r="JS167">
        <v>1883</v>
      </c>
      <c r="JU167" t="s">
        <v>172</v>
      </c>
      <c r="JV167">
        <v>1.6111988018011399E-3</v>
      </c>
      <c r="JW167">
        <v>22505526</v>
      </c>
      <c r="JX167">
        <v>1886</v>
      </c>
      <c r="JZ167" t="s">
        <v>172</v>
      </c>
      <c r="KA167">
        <v>1.5847591396217801E-3</v>
      </c>
      <c r="KB167">
        <v>19141269</v>
      </c>
      <c r="KC167">
        <v>1829</v>
      </c>
      <c r="KE167" t="s">
        <v>171</v>
      </c>
      <c r="KF167">
        <v>7.35172946029157E-4</v>
      </c>
      <c r="KG167">
        <v>20738376</v>
      </c>
      <c r="KH167">
        <v>1800</v>
      </c>
      <c r="KJ167" t="s">
        <v>171</v>
      </c>
      <c r="KK167">
        <v>7.3678414450982597E-4</v>
      </c>
      <c r="KL167">
        <v>20872415</v>
      </c>
      <c r="KM167">
        <v>1800</v>
      </c>
      <c r="KO167" t="s">
        <v>171</v>
      </c>
      <c r="KP167">
        <v>7.5859647304654903E-4</v>
      </c>
      <c r="KQ167">
        <v>20373551</v>
      </c>
      <c r="KR167">
        <v>1765</v>
      </c>
      <c r="KT167" t="s">
        <v>171</v>
      </c>
      <c r="KU167">
        <v>7.6465300734866498E-4</v>
      </c>
      <c r="KV167">
        <v>19666235</v>
      </c>
      <c r="KW167">
        <v>1776</v>
      </c>
    </row>
    <row r="168" spans="1:309" x14ac:dyDescent="0.25">
      <c r="A168" t="s">
        <v>190</v>
      </c>
      <c r="B168">
        <v>1.1117658090069699E-3</v>
      </c>
      <c r="C168">
        <v>5398808</v>
      </c>
      <c r="D168">
        <v>1671</v>
      </c>
      <c r="F168" t="s">
        <v>123</v>
      </c>
      <c r="G168">
        <v>7.6060600007355004E-4</v>
      </c>
      <c r="H168">
        <v>3547309</v>
      </c>
      <c r="I168">
        <v>1014</v>
      </c>
      <c r="K168" t="s">
        <v>123</v>
      </c>
      <c r="L168">
        <v>7.6158321407002801E-4</v>
      </c>
      <c r="M168">
        <v>2108042</v>
      </c>
      <c r="N168">
        <v>877</v>
      </c>
      <c r="P168" t="s">
        <v>190</v>
      </c>
      <c r="Q168">
        <v>1.0890044351771701E-3</v>
      </c>
      <c r="R168">
        <v>5434150</v>
      </c>
      <c r="S168">
        <v>1670</v>
      </c>
      <c r="U168" t="s">
        <v>190</v>
      </c>
      <c r="V168">
        <v>1.0800573913655801E-3</v>
      </c>
      <c r="W168">
        <v>5317363</v>
      </c>
      <c r="X168">
        <v>1656</v>
      </c>
      <c r="Z168" t="s">
        <v>190</v>
      </c>
      <c r="AA168">
        <v>1.1170906740920999E-3</v>
      </c>
      <c r="AB168">
        <v>6053118</v>
      </c>
      <c r="AC168">
        <v>1793</v>
      </c>
      <c r="AE168" t="s">
        <v>190</v>
      </c>
      <c r="AF168">
        <v>1.11596744592305E-3</v>
      </c>
      <c r="AG168">
        <v>6391044</v>
      </c>
      <c r="AH168">
        <v>1777</v>
      </c>
      <c r="AJ168" t="s">
        <v>190</v>
      </c>
      <c r="AK168">
        <v>1.1558602814003499E-3</v>
      </c>
      <c r="AL168">
        <v>6420451</v>
      </c>
      <c r="AM168">
        <v>1784</v>
      </c>
      <c r="AO168" t="s">
        <v>190</v>
      </c>
      <c r="AP168">
        <v>1.10685300722747E-3</v>
      </c>
      <c r="AQ168">
        <v>9703651</v>
      </c>
      <c r="AR168">
        <v>1774</v>
      </c>
      <c r="AT168" t="s">
        <v>185</v>
      </c>
      <c r="AU168">
        <v>9.2632542197014197E-4</v>
      </c>
      <c r="AV168">
        <v>9058031</v>
      </c>
      <c r="AW168">
        <v>1729</v>
      </c>
      <c r="AY168" t="s">
        <v>187</v>
      </c>
      <c r="AZ168">
        <v>1.27744844200847E-3</v>
      </c>
      <c r="BA168">
        <v>8617666</v>
      </c>
      <c r="BB168">
        <v>1632</v>
      </c>
      <c r="BD168" t="s">
        <v>187</v>
      </c>
      <c r="BE168">
        <v>1.2788712618545901E-3</v>
      </c>
      <c r="BF168">
        <v>9492997</v>
      </c>
      <c r="BG168">
        <v>1668</v>
      </c>
      <c r="BI168" t="s">
        <v>187</v>
      </c>
      <c r="BJ168">
        <v>1.27135935107856E-3</v>
      </c>
      <c r="BK168">
        <v>9431962</v>
      </c>
      <c r="BL168">
        <v>1651</v>
      </c>
      <c r="BN168" t="s">
        <v>183</v>
      </c>
      <c r="BO168">
        <v>3.3204032693447899E-3</v>
      </c>
      <c r="BP168">
        <v>15210051</v>
      </c>
      <c r="BQ168">
        <v>1821</v>
      </c>
      <c r="BS168" t="s">
        <v>184</v>
      </c>
      <c r="BT168">
        <v>9.4297944597665398E-4</v>
      </c>
      <c r="BU168">
        <v>10980513</v>
      </c>
      <c r="BV168">
        <v>1751</v>
      </c>
      <c r="BX168" t="s">
        <v>183</v>
      </c>
      <c r="BY168">
        <v>3.37481095056611E-3</v>
      </c>
      <c r="BZ168">
        <v>17742173</v>
      </c>
      <c r="CA168">
        <v>1848</v>
      </c>
      <c r="CC168" t="s">
        <v>184</v>
      </c>
      <c r="CD168">
        <v>9.7604880829946705E-4</v>
      </c>
      <c r="CE168">
        <v>11919376</v>
      </c>
      <c r="CF168">
        <v>1771</v>
      </c>
      <c r="CH168" t="s">
        <v>182</v>
      </c>
      <c r="CI168">
        <v>1.1939577444604599E-3</v>
      </c>
      <c r="CJ168">
        <v>12773439</v>
      </c>
      <c r="CK168">
        <v>1708</v>
      </c>
      <c r="CM168" t="s">
        <v>183</v>
      </c>
      <c r="CN168">
        <v>3.6268634325722199E-3</v>
      </c>
      <c r="CO168">
        <v>21038533</v>
      </c>
      <c r="CP168">
        <v>1825</v>
      </c>
      <c r="CR168" t="s">
        <v>183</v>
      </c>
      <c r="CS168">
        <v>3.6965363131645302E-3</v>
      </c>
      <c r="CT168">
        <v>21269897</v>
      </c>
      <c r="CU168">
        <v>1821</v>
      </c>
      <c r="CW168" t="s">
        <v>183</v>
      </c>
      <c r="CX168">
        <v>3.7628111097139701E-3</v>
      </c>
      <c r="CY168">
        <v>22283459</v>
      </c>
      <c r="CZ168">
        <v>1827</v>
      </c>
      <c r="DB168" t="s">
        <v>183</v>
      </c>
      <c r="DC168">
        <v>3.9017241273663901E-3</v>
      </c>
      <c r="DD168">
        <v>25337804</v>
      </c>
      <c r="DE168">
        <v>1834</v>
      </c>
      <c r="DG168" t="s">
        <v>182</v>
      </c>
      <c r="DH168">
        <v>1.3649424271898599E-3</v>
      </c>
      <c r="DI168">
        <v>17655368</v>
      </c>
      <c r="DJ168">
        <v>1785</v>
      </c>
      <c r="DL168" t="s">
        <v>180</v>
      </c>
      <c r="DM168">
        <v>1.2765919811217E-3</v>
      </c>
      <c r="DN168">
        <v>16971509</v>
      </c>
      <c r="DO168">
        <v>1798</v>
      </c>
      <c r="DQ168" t="s">
        <v>183</v>
      </c>
      <c r="DR168">
        <v>4.2369704613977703E-3</v>
      </c>
      <c r="DS168">
        <v>28055409</v>
      </c>
      <c r="DT168">
        <v>1862</v>
      </c>
      <c r="DV168" t="s">
        <v>183</v>
      </c>
      <c r="DW168">
        <v>4.2032576709995599E-3</v>
      </c>
      <c r="DX168">
        <v>26772123</v>
      </c>
      <c r="DY168">
        <v>1875</v>
      </c>
      <c r="EA168" t="s">
        <v>183</v>
      </c>
      <c r="EB168">
        <v>3.90354982126126E-3</v>
      </c>
      <c r="EC168">
        <v>28511654</v>
      </c>
      <c r="ED168">
        <v>1878</v>
      </c>
      <c r="EF168" t="s">
        <v>183</v>
      </c>
      <c r="EG168">
        <v>3.9177732510965501E-3</v>
      </c>
      <c r="EH168">
        <v>30308194</v>
      </c>
      <c r="EI168">
        <v>1958</v>
      </c>
      <c r="EK168" t="s">
        <v>183</v>
      </c>
      <c r="EL168">
        <v>3.9483931213563197E-3</v>
      </c>
      <c r="EM168">
        <v>31604655</v>
      </c>
      <c r="EN168">
        <v>1955</v>
      </c>
      <c r="EP168" t="s">
        <v>183</v>
      </c>
      <c r="EQ168">
        <v>4.1383161392334897E-3</v>
      </c>
      <c r="ER168">
        <v>34217519</v>
      </c>
      <c r="ES168">
        <v>1981</v>
      </c>
      <c r="EU168" t="s">
        <v>182</v>
      </c>
      <c r="EV168">
        <v>1.5085918506158799E-3</v>
      </c>
      <c r="EW168">
        <v>24549572</v>
      </c>
      <c r="EX168">
        <v>1714</v>
      </c>
      <c r="EZ168" t="s">
        <v>182</v>
      </c>
      <c r="FA168">
        <v>1.49648398266184E-3</v>
      </c>
      <c r="FB168">
        <v>27672000</v>
      </c>
      <c r="FC168">
        <v>1809</v>
      </c>
      <c r="FE168" t="s">
        <v>182</v>
      </c>
      <c r="FF168">
        <v>1.55723837824417E-3</v>
      </c>
      <c r="FG168">
        <v>28528226</v>
      </c>
      <c r="FH168">
        <v>1765</v>
      </c>
      <c r="FJ168" t="s">
        <v>182</v>
      </c>
      <c r="FK168">
        <v>1.5790639438020299E-3</v>
      </c>
      <c r="FL168">
        <v>27686045</v>
      </c>
      <c r="FM168">
        <v>1692</v>
      </c>
      <c r="FO168" t="s">
        <v>181</v>
      </c>
      <c r="FP168">
        <v>5.7605827231894504E-3</v>
      </c>
      <c r="FQ168">
        <v>51856331</v>
      </c>
      <c r="FR168">
        <v>1758</v>
      </c>
      <c r="FT168" t="s">
        <v>181</v>
      </c>
      <c r="FU168">
        <v>6.0513633072987998E-3</v>
      </c>
      <c r="FV168">
        <v>54241971</v>
      </c>
      <c r="FW168">
        <v>1809</v>
      </c>
      <c r="FY168" t="s">
        <v>181</v>
      </c>
      <c r="FZ168">
        <v>5.9592560578275297E-3</v>
      </c>
      <c r="GA168">
        <v>54057466</v>
      </c>
      <c r="GB168">
        <v>1982</v>
      </c>
      <c r="GD168" t="s">
        <v>181</v>
      </c>
      <c r="GE168">
        <v>5.7252969538263698E-3</v>
      </c>
      <c r="GF168">
        <v>46933831</v>
      </c>
      <c r="GG168">
        <v>1950</v>
      </c>
      <c r="GI168" t="s">
        <v>179</v>
      </c>
      <c r="GJ168">
        <v>2.8923135033969002E-3</v>
      </c>
      <c r="GK168">
        <v>32684326</v>
      </c>
      <c r="GL168">
        <v>1800</v>
      </c>
      <c r="GN168" t="s">
        <v>179</v>
      </c>
      <c r="GO168">
        <v>2.9736665933098399E-3</v>
      </c>
      <c r="GP168">
        <v>34767240</v>
      </c>
      <c r="GQ168">
        <v>1916</v>
      </c>
      <c r="GS168" t="s">
        <v>177</v>
      </c>
      <c r="GT168">
        <v>1.0333553210528899E-3</v>
      </c>
      <c r="GU168">
        <v>20816185</v>
      </c>
      <c r="GV168">
        <v>1872</v>
      </c>
      <c r="GX168" t="s">
        <v>177</v>
      </c>
      <c r="GY168">
        <v>1.0475477226445E-3</v>
      </c>
      <c r="GZ168">
        <v>22219347</v>
      </c>
      <c r="HA168">
        <v>2053</v>
      </c>
      <c r="HC168" t="s">
        <v>177</v>
      </c>
      <c r="HD168">
        <v>1.0348980275132699E-3</v>
      </c>
      <c r="HE168">
        <v>21929480</v>
      </c>
      <c r="HF168">
        <v>1831</v>
      </c>
      <c r="HH168" t="s">
        <v>177</v>
      </c>
      <c r="HI168">
        <v>1.0206405376249699E-3</v>
      </c>
      <c r="HJ168">
        <v>20786068</v>
      </c>
      <c r="HK168">
        <v>1776</v>
      </c>
      <c r="HM168" t="s">
        <v>177</v>
      </c>
      <c r="HN168">
        <v>1.0355439770109701E-3</v>
      </c>
      <c r="HO168">
        <v>18226531</v>
      </c>
      <c r="HP168">
        <v>1671</v>
      </c>
      <c r="HR168" t="s">
        <v>175</v>
      </c>
      <c r="HS168">
        <v>8.6524363613729499E-4</v>
      </c>
      <c r="HT168">
        <v>17537964</v>
      </c>
      <c r="HU168">
        <v>1337</v>
      </c>
      <c r="HW168" t="s">
        <v>173</v>
      </c>
      <c r="HX168">
        <v>7.2150072150072096E-4</v>
      </c>
      <c r="HY168">
        <v>0</v>
      </c>
      <c r="HZ168">
        <v>0</v>
      </c>
      <c r="IB168" t="s">
        <v>173</v>
      </c>
      <c r="IC168">
        <v>7.2150072150072096E-4</v>
      </c>
      <c r="ID168">
        <v>0</v>
      </c>
      <c r="IE168">
        <v>0</v>
      </c>
      <c r="IG168" t="s">
        <v>173</v>
      </c>
      <c r="IH168">
        <v>7.2744907856449998E-4</v>
      </c>
      <c r="II168">
        <v>0</v>
      </c>
      <c r="IJ168">
        <v>0</v>
      </c>
      <c r="IL168" t="s">
        <v>173</v>
      </c>
      <c r="IM168">
        <v>7.2446269017145595E-4</v>
      </c>
      <c r="IN168">
        <v>0</v>
      </c>
      <c r="IO168">
        <v>0</v>
      </c>
      <c r="IQ168" t="s">
        <v>173</v>
      </c>
      <c r="IR168">
        <v>7.2744907856449998E-4</v>
      </c>
      <c r="IS168">
        <v>0</v>
      </c>
      <c r="IT168">
        <v>0</v>
      </c>
      <c r="IV168" t="s">
        <v>173</v>
      </c>
      <c r="IW168">
        <v>7.18562874251497E-4</v>
      </c>
      <c r="IX168">
        <v>0</v>
      </c>
      <c r="IY168">
        <v>0</v>
      </c>
      <c r="JA168" t="s">
        <v>173</v>
      </c>
      <c r="JB168">
        <v>7.18562874251497E-4</v>
      </c>
      <c r="JC168">
        <v>0</v>
      </c>
      <c r="JD168">
        <v>0</v>
      </c>
      <c r="JF168" t="s">
        <v>173</v>
      </c>
      <c r="JG168">
        <v>7.18562874251497E-4</v>
      </c>
      <c r="JH168">
        <v>0</v>
      </c>
      <c r="JI168">
        <v>0</v>
      </c>
      <c r="JK168" t="s">
        <v>173</v>
      </c>
      <c r="JL168">
        <v>7.2150072150072096E-4</v>
      </c>
      <c r="JM168">
        <v>0</v>
      </c>
      <c r="JN168">
        <v>0</v>
      </c>
      <c r="JP168" t="s">
        <v>173</v>
      </c>
      <c r="JQ168">
        <v>7.2150072150072096E-4</v>
      </c>
      <c r="JR168">
        <v>0</v>
      </c>
      <c r="JS168">
        <v>0</v>
      </c>
      <c r="JU168" t="s">
        <v>173</v>
      </c>
      <c r="JV168">
        <v>7.2150072150072096E-4</v>
      </c>
      <c r="JW168">
        <v>0</v>
      </c>
      <c r="JX168">
        <v>0</v>
      </c>
      <c r="JZ168" t="s">
        <v>173</v>
      </c>
      <c r="KA168">
        <v>7.1877154372950499E-4</v>
      </c>
      <c r="KB168">
        <v>2982674</v>
      </c>
      <c r="KC168">
        <v>171</v>
      </c>
      <c r="KE168" t="s">
        <v>172</v>
      </c>
      <c r="KF168">
        <v>1.6550850572418501E-3</v>
      </c>
      <c r="KG168">
        <v>23684924</v>
      </c>
      <c r="KH168">
        <v>1902</v>
      </c>
      <c r="KJ168" t="s">
        <v>172</v>
      </c>
      <c r="KK168">
        <v>1.6691318109027301E-3</v>
      </c>
      <c r="KL168">
        <v>24016006</v>
      </c>
      <c r="KM168">
        <v>1894</v>
      </c>
      <c r="KO168" t="s">
        <v>172</v>
      </c>
      <c r="KP168">
        <v>1.7099938114960599E-3</v>
      </c>
      <c r="KQ168">
        <v>23471939</v>
      </c>
      <c r="KR168">
        <v>1925</v>
      </c>
      <c r="KT168" t="s">
        <v>172</v>
      </c>
      <c r="KU168">
        <v>1.73279757749305E-3</v>
      </c>
      <c r="KV168">
        <v>22661417</v>
      </c>
      <c r="KW168">
        <v>1944</v>
      </c>
    </row>
    <row r="169" spans="1:309" x14ac:dyDescent="0.25">
      <c r="A169" t="s">
        <v>191</v>
      </c>
      <c r="B169">
        <v>6.0277013104042603E-3</v>
      </c>
      <c r="C169">
        <v>11200504</v>
      </c>
      <c r="D169">
        <v>1671</v>
      </c>
      <c r="F169" t="s">
        <v>126</v>
      </c>
      <c r="G169">
        <v>7.57009365627619E-4</v>
      </c>
      <c r="H169">
        <v>3496943</v>
      </c>
      <c r="I169">
        <v>909</v>
      </c>
      <c r="K169" t="s">
        <v>126</v>
      </c>
      <c r="L169">
        <v>7.5993865877628205E-4</v>
      </c>
      <c r="M169">
        <v>3590611</v>
      </c>
      <c r="N169">
        <v>1104</v>
      </c>
      <c r="P169" t="s">
        <v>191</v>
      </c>
      <c r="Q169">
        <v>5.8698094100095299E-3</v>
      </c>
      <c r="R169">
        <v>11025924</v>
      </c>
      <c r="S169">
        <v>1670</v>
      </c>
      <c r="U169" t="s">
        <v>191</v>
      </c>
      <c r="V169">
        <v>5.4343314084155797E-3</v>
      </c>
      <c r="W169">
        <v>11060875</v>
      </c>
      <c r="X169">
        <v>1766</v>
      </c>
      <c r="Z169" t="s">
        <v>191</v>
      </c>
      <c r="AA169">
        <v>5.2585173132616396E-3</v>
      </c>
      <c r="AB169">
        <v>11204612</v>
      </c>
      <c r="AC169">
        <v>1793</v>
      </c>
      <c r="AE169" t="s">
        <v>191</v>
      </c>
      <c r="AF169">
        <v>4.8784952575697199E-3</v>
      </c>
      <c r="AG169">
        <v>11205083</v>
      </c>
      <c r="AH169">
        <v>1777</v>
      </c>
      <c r="AJ169" t="s">
        <v>191</v>
      </c>
      <c r="AK169">
        <v>4.7646148958803199E-3</v>
      </c>
      <c r="AL169">
        <v>11204841</v>
      </c>
      <c r="AM169">
        <v>1784</v>
      </c>
      <c r="AO169" t="s">
        <v>191</v>
      </c>
      <c r="AP169">
        <v>3.7823075490558199E-3</v>
      </c>
      <c r="AQ169">
        <v>14864320</v>
      </c>
      <c r="AR169">
        <v>1774</v>
      </c>
      <c r="AT169" t="s">
        <v>186</v>
      </c>
      <c r="AU169">
        <v>7.4758900136137597E-4</v>
      </c>
      <c r="AV169">
        <v>6125022</v>
      </c>
      <c r="AW169">
        <v>1205</v>
      </c>
      <c r="AY169" t="s">
        <v>188</v>
      </c>
      <c r="AZ169">
        <v>7.5152806978777496E-4</v>
      </c>
      <c r="BA169">
        <v>4234841</v>
      </c>
      <c r="BB169">
        <v>802</v>
      </c>
      <c r="BD169" t="s">
        <v>188</v>
      </c>
      <c r="BE169">
        <v>7.4962955071616302E-4</v>
      </c>
      <c r="BF169">
        <v>4054454</v>
      </c>
      <c r="BG169">
        <v>653</v>
      </c>
      <c r="BI169" t="s">
        <v>188</v>
      </c>
      <c r="BJ169">
        <v>7.43565991902056E-4</v>
      </c>
      <c r="BK169">
        <v>4046111</v>
      </c>
      <c r="BL169">
        <v>653</v>
      </c>
      <c r="BN169" t="s">
        <v>184</v>
      </c>
      <c r="BO169">
        <v>9.9313087065403698E-4</v>
      </c>
      <c r="BP169">
        <v>9891709</v>
      </c>
      <c r="BQ169">
        <v>1621</v>
      </c>
      <c r="BS169" t="s">
        <v>185</v>
      </c>
      <c r="BT169">
        <v>1.05067913472208E-3</v>
      </c>
      <c r="BU169">
        <v>11192191</v>
      </c>
      <c r="BV169">
        <v>1751</v>
      </c>
      <c r="BX169" t="s">
        <v>184</v>
      </c>
      <c r="BY169">
        <v>9.3995092309182102E-4</v>
      </c>
      <c r="BZ169">
        <v>11717528</v>
      </c>
      <c r="CA169">
        <v>1743</v>
      </c>
      <c r="CC169" t="s">
        <v>185</v>
      </c>
      <c r="CD169">
        <v>1.09408347248419E-3</v>
      </c>
      <c r="CE169">
        <v>12219501</v>
      </c>
      <c r="CF169">
        <v>1841</v>
      </c>
      <c r="CH169" t="s">
        <v>183</v>
      </c>
      <c r="CI169">
        <v>3.6490136398611701E-3</v>
      </c>
      <c r="CJ169">
        <v>19741714</v>
      </c>
      <c r="CK169">
        <v>1867</v>
      </c>
      <c r="CM169" t="s">
        <v>184</v>
      </c>
      <c r="CN169">
        <v>9.5484139326767895E-4</v>
      </c>
      <c r="CO169">
        <v>13569853</v>
      </c>
      <c r="CP169">
        <v>1704</v>
      </c>
      <c r="CR169" t="s">
        <v>184</v>
      </c>
      <c r="CS169">
        <v>9.7174495097427402E-4</v>
      </c>
      <c r="CT169">
        <v>10706400</v>
      </c>
      <c r="CU169">
        <v>1444</v>
      </c>
      <c r="CW169" t="s">
        <v>184</v>
      </c>
      <c r="CX169">
        <v>9.9987185637310009E-4</v>
      </c>
      <c r="CY169">
        <v>12363361</v>
      </c>
      <c r="CZ169">
        <v>1545</v>
      </c>
      <c r="DB169" t="s">
        <v>184</v>
      </c>
      <c r="DC169">
        <v>1.02021421368714E-3</v>
      </c>
      <c r="DD169">
        <v>14115758</v>
      </c>
      <c r="DE169">
        <v>1555</v>
      </c>
      <c r="DG169" t="s">
        <v>183</v>
      </c>
      <c r="DH169">
        <v>3.7744014681995899E-3</v>
      </c>
      <c r="DI169">
        <v>25596043</v>
      </c>
      <c r="DJ169">
        <v>1785</v>
      </c>
      <c r="DL169" t="s">
        <v>181</v>
      </c>
      <c r="DM169">
        <v>6.1832175450024203E-3</v>
      </c>
      <c r="DN169">
        <v>33101008</v>
      </c>
      <c r="DO169">
        <v>1856</v>
      </c>
      <c r="DQ169" t="s">
        <v>184</v>
      </c>
      <c r="DR169">
        <v>1.05652383466306E-3</v>
      </c>
      <c r="DS169">
        <v>17675203</v>
      </c>
      <c r="DT169">
        <v>1862</v>
      </c>
      <c r="DV169" t="s">
        <v>184</v>
      </c>
      <c r="DW169">
        <v>1.1368487874332501E-3</v>
      </c>
      <c r="DX169">
        <v>17445433</v>
      </c>
      <c r="DY169">
        <v>1875</v>
      </c>
      <c r="EA169" t="s">
        <v>184</v>
      </c>
      <c r="EB169">
        <v>1.27966897977858E-3</v>
      </c>
      <c r="EC169">
        <v>19655931</v>
      </c>
      <c r="ED169">
        <v>1878</v>
      </c>
      <c r="EF169" t="s">
        <v>184</v>
      </c>
      <c r="EG169">
        <v>1.3642778232432001E-3</v>
      </c>
      <c r="EH169">
        <v>21063430</v>
      </c>
      <c r="EI169">
        <v>1886</v>
      </c>
      <c r="EK169" t="s">
        <v>184</v>
      </c>
      <c r="EL169">
        <v>1.4599718724726399E-3</v>
      </c>
      <c r="EM169">
        <v>22115632</v>
      </c>
      <c r="EN169">
        <v>1885</v>
      </c>
      <c r="EP169" t="s">
        <v>184</v>
      </c>
      <c r="EQ169">
        <v>1.54393660436971E-3</v>
      </c>
      <c r="ER169">
        <v>23650589</v>
      </c>
      <c r="ES169">
        <v>1911</v>
      </c>
      <c r="EU169" t="s">
        <v>183</v>
      </c>
      <c r="EV169">
        <v>4.1210491245720401E-3</v>
      </c>
      <c r="EW169">
        <v>39062334</v>
      </c>
      <c r="EX169">
        <v>1992</v>
      </c>
      <c r="EZ169" t="s">
        <v>183</v>
      </c>
      <c r="FA169">
        <v>4.0486541082055396E-3</v>
      </c>
      <c r="FB169">
        <v>37480142</v>
      </c>
      <c r="FC169">
        <v>1844</v>
      </c>
      <c r="FE169" t="s">
        <v>183</v>
      </c>
      <c r="FF169">
        <v>3.1845554619296598E-3</v>
      </c>
      <c r="FG169">
        <v>34805516</v>
      </c>
      <c r="FH169">
        <v>1691</v>
      </c>
      <c r="FJ169" t="s">
        <v>183</v>
      </c>
      <c r="FK169">
        <v>4.2968787587027999E-3</v>
      </c>
      <c r="FL169">
        <v>41571557</v>
      </c>
      <c r="FM169">
        <v>1813</v>
      </c>
      <c r="FO169" t="s">
        <v>182</v>
      </c>
      <c r="FP169">
        <v>1.58844671629942E-3</v>
      </c>
      <c r="FQ169">
        <v>25823172</v>
      </c>
      <c r="FR169">
        <v>1542</v>
      </c>
      <c r="FT169" t="s">
        <v>182</v>
      </c>
      <c r="FU169">
        <v>1.56906103221638E-3</v>
      </c>
      <c r="FV169">
        <v>29687710</v>
      </c>
      <c r="FW169">
        <v>1702</v>
      </c>
      <c r="FY169" t="s">
        <v>182</v>
      </c>
      <c r="FZ169">
        <v>1.5709445550023001E-3</v>
      </c>
      <c r="GA169">
        <v>27622667</v>
      </c>
      <c r="GB169">
        <v>1701</v>
      </c>
      <c r="GD169" t="s">
        <v>182</v>
      </c>
      <c r="GE169">
        <v>1.6476900502944199E-3</v>
      </c>
      <c r="GF169">
        <v>24554628</v>
      </c>
      <c r="GG169">
        <v>1689</v>
      </c>
      <c r="GI169" t="s">
        <v>181</v>
      </c>
      <c r="GJ169">
        <v>5.5129335291819997E-3</v>
      </c>
      <c r="GK169">
        <v>45954495</v>
      </c>
      <c r="GL169">
        <v>1974</v>
      </c>
      <c r="GN169" t="s">
        <v>181</v>
      </c>
      <c r="GO169">
        <v>5.7665624845922902E-3</v>
      </c>
      <c r="GP169">
        <v>49724261</v>
      </c>
      <c r="GQ169">
        <v>1974</v>
      </c>
      <c r="GS169" t="s">
        <v>178</v>
      </c>
      <c r="GT169">
        <v>1.9256173242599801E-3</v>
      </c>
      <c r="GU169">
        <v>29884266</v>
      </c>
      <c r="GV169">
        <v>2196</v>
      </c>
      <c r="GX169" t="s">
        <v>178</v>
      </c>
      <c r="GY169">
        <v>2.0180855070478202E-3</v>
      </c>
      <c r="GZ169">
        <v>28329120</v>
      </c>
      <c r="HA169">
        <v>2301</v>
      </c>
      <c r="HC169" t="s">
        <v>178</v>
      </c>
      <c r="HD169">
        <v>1.9416843323588301E-3</v>
      </c>
      <c r="HE169">
        <v>27795897</v>
      </c>
      <c r="HF169">
        <v>2143</v>
      </c>
      <c r="HH169" t="s">
        <v>178</v>
      </c>
      <c r="HI169">
        <v>1.98377249765553E-3</v>
      </c>
      <c r="HJ169">
        <v>26339241</v>
      </c>
      <c r="HK169">
        <v>2088</v>
      </c>
      <c r="HM169" t="s">
        <v>178</v>
      </c>
      <c r="HN169">
        <v>1.9602498003444902E-3</v>
      </c>
      <c r="HO169">
        <v>28182048</v>
      </c>
      <c r="HP169">
        <v>2104</v>
      </c>
      <c r="HR169" t="s">
        <v>176</v>
      </c>
      <c r="HS169">
        <v>7.84596448391821E-4</v>
      </c>
      <c r="HT169">
        <v>19894405</v>
      </c>
      <c r="HU169">
        <v>1938</v>
      </c>
      <c r="HW169" t="s">
        <v>175</v>
      </c>
      <c r="HX169">
        <v>8.7803490157248505E-4</v>
      </c>
      <c r="HY169">
        <v>18569895</v>
      </c>
      <c r="HZ169">
        <v>1332</v>
      </c>
      <c r="IB169" t="s">
        <v>175</v>
      </c>
      <c r="IC169">
        <v>8.7780517505067204E-4</v>
      </c>
      <c r="ID169">
        <v>19004907</v>
      </c>
      <c r="IE169">
        <v>1401</v>
      </c>
      <c r="IG169" t="s">
        <v>175</v>
      </c>
      <c r="IH169">
        <v>8.7924471956906899E-4</v>
      </c>
      <c r="II169">
        <v>17263302</v>
      </c>
      <c r="IJ169">
        <v>1297</v>
      </c>
      <c r="IL169" t="s">
        <v>175</v>
      </c>
      <c r="IM169">
        <v>8.7472392702080798E-4</v>
      </c>
      <c r="IN169">
        <v>15881586</v>
      </c>
      <c r="IO169">
        <v>1184</v>
      </c>
      <c r="IQ169" t="s">
        <v>175</v>
      </c>
      <c r="IR169">
        <v>8.8212813896037601E-4</v>
      </c>
      <c r="IS169">
        <v>13391257</v>
      </c>
      <c r="IT169">
        <v>1013</v>
      </c>
      <c r="IV169" t="s">
        <v>175</v>
      </c>
      <c r="IW169">
        <v>8.6970804622825404E-4</v>
      </c>
      <c r="IX169">
        <v>15902083</v>
      </c>
      <c r="IY169">
        <v>1166</v>
      </c>
      <c r="JA169" t="s">
        <v>175</v>
      </c>
      <c r="JB169">
        <v>8.6651914065447803E-4</v>
      </c>
      <c r="JC169">
        <v>16081755</v>
      </c>
      <c r="JD169">
        <v>1166</v>
      </c>
      <c r="JF169" t="s">
        <v>175</v>
      </c>
      <c r="JG169">
        <v>9.4214158346977105E-4</v>
      </c>
      <c r="JH169">
        <v>16390710</v>
      </c>
      <c r="JI169">
        <v>1383</v>
      </c>
      <c r="JK169" t="s">
        <v>175</v>
      </c>
      <c r="JL169">
        <v>8.6350705773658397E-4</v>
      </c>
      <c r="JM169">
        <v>14620666</v>
      </c>
      <c r="JN169">
        <v>1172</v>
      </c>
      <c r="JP169" t="s">
        <v>175</v>
      </c>
      <c r="JQ169">
        <v>8.7216017517216602E-4</v>
      </c>
      <c r="JR169">
        <v>15699541</v>
      </c>
      <c r="JS169">
        <v>1314</v>
      </c>
      <c r="JU169" t="s">
        <v>175</v>
      </c>
      <c r="JV169">
        <v>8.9149039912898203E-4</v>
      </c>
      <c r="JW169">
        <v>12488186</v>
      </c>
      <c r="JX169">
        <v>1144</v>
      </c>
      <c r="JZ169" t="s">
        <v>175</v>
      </c>
      <c r="KA169">
        <v>8.8309983957517298E-4</v>
      </c>
      <c r="KB169">
        <v>6034929</v>
      </c>
      <c r="KC169">
        <v>741</v>
      </c>
      <c r="KE169" t="s">
        <v>173</v>
      </c>
      <c r="KF169">
        <v>7.100203028689E-4</v>
      </c>
      <c r="KG169">
        <v>3295002</v>
      </c>
      <c r="KH169">
        <v>175</v>
      </c>
      <c r="KJ169" t="s">
        <v>173</v>
      </c>
      <c r="KK169">
        <v>7.1009420453179903E-4</v>
      </c>
      <c r="KL169">
        <v>3309786</v>
      </c>
      <c r="KM169">
        <v>177</v>
      </c>
      <c r="KO169" t="s">
        <v>173</v>
      </c>
      <c r="KP169">
        <v>7.12889534326205E-4</v>
      </c>
      <c r="KQ169">
        <v>3178115</v>
      </c>
      <c r="KR169">
        <v>175</v>
      </c>
      <c r="KT169" t="s">
        <v>173</v>
      </c>
      <c r="KU169">
        <v>7.1294967535138803E-4</v>
      </c>
      <c r="KV169">
        <v>3070721</v>
      </c>
      <c r="KW169">
        <v>172</v>
      </c>
    </row>
    <row r="170" spans="1:309" x14ac:dyDescent="0.25">
      <c r="A170" t="s">
        <v>246</v>
      </c>
      <c r="B170">
        <v>1.3793791954643201E-3</v>
      </c>
      <c r="C170">
        <v>5636860</v>
      </c>
      <c r="D170">
        <v>1596</v>
      </c>
      <c r="F170" t="s">
        <v>127</v>
      </c>
      <c r="G170">
        <v>9.1400454289047395E-4</v>
      </c>
      <c r="H170">
        <v>4134252</v>
      </c>
      <c r="I170">
        <v>1335</v>
      </c>
      <c r="K170" t="s">
        <v>127</v>
      </c>
      <c r="L170">
        <v>9.0952272587201198E-4</v>
      </c>
      <c r="M170">
        <v>4107999</v>
      </c>
      <c r="N170">
        <v>1434</v>
      </c>
      <c r="P170" t="s">
        <v>246</v>
      </c>
      <c r="Q170">
        <v>1.32986859932856E-3</v>
      </c>
      <c r="R170">
        <v>5640972</v>
      </c>
      <c r="S170">
        <v>1597</v>
      </c>
      <c r="U170" t="s">
        <v>246</v>
      </c>
      <c r="V170">
        <v>1.2830356943177501E-3</v>
      </c>
      <c r="W170">
        <v>5997870</v>
      </c>
      <c r="X170">
        <v>1692</v>
      </c>
      <c r="Z170" t="s">
        <v>246</v>
      </c>
      <c r="AA170">
        <v>1.2016239698506401E-3</v>
      </c>
      <c r="AB170">
        <v>6096616</v>
      </c>
      <c r="AC170">
        <v>1723</v>
      </c>
      <c r="AE170" t="s">
        <v>246</v>
      </c>
      <c r="AF170">
        <v>1.15680526014058E-3</v>
      </c>
      <c r="AG170">
        <v>6385282</v>
      </c>
      <c r="AH170">
        <v>1708</v>
      </c>
      <c r="AJ170" t="s">
        <v>246</v>
      </c>
      <c r="AK170">
        <v>1.2303564398667001E-3</v>
      </c>
      <c r="AL170">
        <v>6447190</v>
      </c>
      <c r="AM170">
        <v>1713</v>
      </c>
      <c r="AO170" t="s">
        <v>246</v>
      </c>
      <c r="AP170">
        <v>1.2854821869320301E-3</v>
      </c>
      <c r="AQ170">
        <v>9962143</v>
      </c>
      <c r="AR170">
        <v>1706</v>
      </c>
      <c r="AT170" t="s">
        <v>187</v>
      </c>
      <c r="AU170">
        <v>1.29278622821433E-3</v>
      </c>
      <c r="AV170">
        <v>8592891</v>
      </c>
      <c r="AW170">
        <v>1699</v>
      </c>
      <c r="AY170" t="s">
        <v>189</v>
      </c>
      <c r="AZ170">
        <v>4.9518239709562401E-3</v>
      </c>
      <c r="BA170">
        <v>16170299</v>
      </c>
      <c r="BB170">
        <v>1725</v>
      </c>
      <c r="BD170" t="s">
        <v>189</v>
      </c>
      <c r="BE170">
        <v>5.7271809436436104E-3</v>
      </c>
      <c r="BF170">
        <v>18933143</v>
      </c>
      <c r="BG170">
        <v>1837</v>
      </c>
      <c r="BI170" t="s">
        <v>189</v>
      </c>
      <c r="BJ170">
        <v>5.86847153047806E-3</v>
      </c>
      <c r="BK170">
        <v>19158924</v>
      </c>
      <c r="BL170">
        <v>1827</v>
      </c>
      <c r="BN170" t="s">
        <v>185</v>
      </c>
      <c r="BO170">
        <v>1.0515766523804301E-3</v>
      </c>
      <c r="BP170">
        <v>10370196</v>
      </c>
      <c r="BQ170">
        <v>1754</v>
      </c>
      <c r="BS170" t="s">
        <v>186</v>
      </c>
      <c r="BT170">
        <v>7.3758607317462102E-4</v>
      </c>
      <c r="BU170">
        <v>5927887</v>
      </c>
      <c r="BV170">
        <v>1008</v>
      </c>
      <c r="BX170" t="s">
        <v>185</v>
      </c>
      <c r="BY170">
        <v>1.04111449842969E-3</v>
      </c>
      <c r="BZ170">
        <v>11968397</v>
      </c>
      <c r="CA170">
        <v>1813</v>
      </c>
      <c r="CC170" t="s">
        <v>186</v>
      </c>
      <c r="CD170">
        <v>7.3393258589178904E-4</v>
      </c>
      <c r="CE170">
        <v>6464302</v>
      </c>
      <c r="CF170">
        <v>1016</v>
      </c>
      <c r="CH170" t="s">
        <v>184</v>
      </c>
      <c r="CI170">
        <v>9.5272706100261995E-4</v>
      </c>
      <c r="CJ170">
        <v>12386523</v>
      </c>
      <c r="CK170">
        <v>1708</v>
      </c>
      <c r="CM170" t="s">
        <v>185</v>
      </c>
      <c r="CN170">
        <v>1.1049953183015701E-3</v>
      </c>
      <c r="CO170">
        <v>13899868</v>
      </c>
      <c r="CP170">
        <v>1704</v>
      </c>
      <c r="CR170" t="s">
        <v>185</v>
      </c>
      <c r="CS170">
        <v>1.1121015657638901E-3</v>
      </c>
      <c r="CT170">
        <v>13988450</v>
      </c>
      <c r="CU170">
        <v>1694</v>
      </c>
      <c r="CW170" t="s">
        <v>185</v>
      </c>
      <c r="CX170">
        <v>1.12590174237557E-3</v>
      </c>
      <c r="CY170">
        <v>14555765</v>
      </c>
      <c r="CZ170">
        <v>1697</v>
      </c>
      <c r="DB170" t="s">
        <v>185</v>
      </c>
      <c r="DC170">
        <v>1.1424550429271999E-3</v>
      </c>
      <c r="DD170">
        <v>16541821</v>
      </c>
      <c r="DE170">
        <v>1790</v>
      </c>
      <c r="DG170" t="s">
        <v>184</v>
      </c>
      <c r="DH170">
        <v>1.03306644282108E-3</v>
      </c>
      <c r="DI170">
        <v>16765305</v>
      </c>
      <c r="DJ170">
        <v>1785</v>
      </c>
      <c r="DL170" t="s">
        <v>182</v>
      </c>
      <c r="DM170">
        <v>1.3147218854031801E-3</v>
      </c>
      <c r="DN170">
        <v>18128203</v>
      </c>
      <c r="DO170">
        <v>1856</v>
      </c>
      <c r="DQ170" t="s">
        <v>185</v>
      </c>
      <c r="DR170">
        <v>1.1528830513139899E-3</v>
      </c>
      <c r="DS170">
        <v>17982052</v>
      </c>
      <c r="DT170">
        <v>1862</v>
      </c>
      <c r="DV170" t="s">
        <v>185</v>
      </c>
      <c r="DW170">
        <v>1.20110370104333E-3</v>
      </c>
      <c r="DX170">
        <v>17633365</v>
      </c>
      <c r="DY170">
        <v>1875</v>
      </c>
      <c r="EA170" t="s">
        <v>185</v>
      </c>
      <c r="EB170">
        <v>1.32585164626283E-3</v>
      </c>
      <c r="EC170">
        <v>19465510</v>
      </c>
      <c r="ED170">
        <v>1781</v>
      </c>
      <c r="EF170" t="s">
        <v>185</v>
      </c>
      <c r="EG170">
        <v>1.3760808739081999E-3</v>
      </c>
      <c r="EH170">
        <v>21117318</v>
      </c>
      <c r="EI170">
        <v>1886</v>
      </c>
      <c r="EK170" t="s">
        <v>185</v>
      </c>
      <c r="EL170">
        <v>1.3981965462188601E-3</v>
      </c>
      <c r="EM170">
        <v>21907434</v>
      </c>
      <c r="EN170">
        <v>1885</v>
      </c>
      <c r="EP170" t="s">
        <v>185</v>
      </c>
      <c r="EQ170">
        <v>1.47791773376047E-3</v>
      </c>
      <c r="ER170">
        <v>21569155</v>
      </c>
      <c r="ES170">
        <v>1807</v>
      </c>
      <c r="EU170" t="s">
        <v>184</v>
      </c>
      <c r="EV170">
        <v>1.5288292242506901E-3</v>
      </c>
      <c r="EW170">
        <v>26673997</v>
      </c>
      <c r="EX170">
        <v>1922</v>
      </c>
      <c r="EZ170" t="s">
        <v>184</v>
      </c>
      <c r="FA170">
        <v>1.54233280602807E-3</v>
      </c>
      <c r="FB170">
        <v>28053899</v>
      </c>
      <c r="FC170">
        <v>1924</v>
      </c>
      <c r="FE170" t="s">
        <v>184</v>
      </c>
      <c r="FF170">
        <v>1.4946135296159001E-3</v>
      </c>
      <c r="FG170">
        <v>28474317</v>
      </c>
      <c r="FH170">
        <v>1880</v>
      </c>
      <c r="FJ170" t="s">
        <v>184</v>
      </c>
      <c r="FK170">
        <v>1.5157392421147301E-3</v>
      </c>
      <c r="FL170">
        <v>29913880</v>
      </c>
      <c r="FM170">
        <v>1910</v>
      </c>
      <c r="FO170" t="s">
        <v>183</v>
      </c>
      <c r="FP170">
        <v>4.41081276595449E-3</v>
      </c>
      <c r="FQ170">
        <v>45540830</v>
      </c>
      <c r="FR170">
        <v>1811</v>
      </c>
      <c r="FT170" t="s">
        <v>183</v>
      </c>
      <c r="FU170">
        <v>4.5729845309628097E-3</v>
      </c>
      <c r="FV170">
        <v>50617939</v>
      </c>
      <c r="FW170">
        <v>1971</v>
      </c>
      <c r="FY170" t="s">
        <v>183</v>
      </c>
      <c r="FZ170">
        <v>4.6409179222185399E-3</v>
      </c>
      <c r="GA170">
        <v>47477891</v>
      </c>
      <c r="GB170">
        <v>1982</v>
      </c>
      <c r="GD170" t="s">
        <v>183</v>
      </c>
      <c r="GE170">
        <v>4.9461884076329697E-3</v>
      </c>
      <c r="GF170">
        <v>39606675</v>
      </c>
      <c r="GG170">
        <v>1742</v>
      </c>
      <c r="GI170" t="s">
        <v>182</v>
      </c>
      <c r="GJ170">
        <v>1.5715432134386601E-3</v>
      </c>
      <c r="GK170">
        <v>24017324</v>
      </c>
      <c r="GL170">
        <v>1699</v>
      </c>
      <c r="GN170" t="s">
        <v>182</v>
      </c>
      <c r="GO170">
        <v>1.56755533706108E-3</v>
      </c>
      <c r="GP170">
        <v>25002881</v>
      </c>
      <c r="GQ170">
        <v>1705</v>
      </c>
      <c r="GS170" t="s">
        <v>179</v>
      </c>
      <c r="GT170">
        <v>2.99493178446655E-3</v>
      </c>
      <c r="GU170">
        <v>36338117</v>
      </c>
      <c r="GV170">
        <v>2305</v>
      </c>
      <c r="GX170" t="s">
        <v>179</v>
      </c>
      <c r="GY170">
        <v>3.0483896764541001E-3</v>
      </c>
      <c r="GZ170">
        <v>34776392</v>
      </c>
      <c r="HA170">
        <v>2300</v>
      </c>
      <c r="HC170" t="s">
        <v>179</v>
      </c>
      <c r="HD170">
        <v>2.92204021246187E-3</v>
      </c>
      <c r="HE170">
        <v>33448920</v>
      </c>
      <c r="HF170">
        <v>2190</v>
      </c>
      <c r="HH170" t="s">
        <v>179</v>
      </c>
      <c r="HI170">
        <v>2.8478837932551298E-3</v>
      </c>
      <c r="HJ170">
        <v>31187970</v>
      </c>
      <c r="HK170">
        <v>2006</v>
      </c>
      <c r="HM170" t="s">
        <v>179</v>
      </c>
      <c r="HN170">
        <v>2.89360442122274E-3</v>
      </c>
      <c r="HO170">
        <v>33518967</v>
      </c>
      <c r="HP170">
        <v>2024</v>
      </c>
      <c r="HR170" t="s">
        <v>177</v>
      </c>
      <c r="HS170">
        <v>1.02203678089772E-3</v>
      </c>
      <c r="HT170">
        <v>17491138</v>
      </c>
      <c r="HU170">
        <v>1772</v>
      </c>
      <c r="HW170" t="s">
        <v>176</v>
      </c>
      <c r="HX170">
        <v>7.8641629391643401E-4</v>
      </c>
      <c r="HY170">
        <v>21150641</v>
      </c>
      <c r="HZ170">
        <v>1779</v>
      </c>
      <c r="IB170" t="s">
        <v>176</v>
      </c>
      <c r="IC170">
        <v>7.9225830890721697E-4</v>
      </c>
      <c r="ID170">
        <v>21504829</v>
      </c>
      <c r="IE170">
        <v>1869</v>
      </c>
      <c r="IG170" t="s">
        <v>176</v>
      </c>
      <c r="IH170">
        <v>7.9003234649744703E-4</v>
      </c>
      <c r="II170">
        <v>15556859</v>
      </c>
      <c r="IJ170">
        <v>1545</v>
      </c>
      <c r="IL170" t="s">
        <v>176</v>
      </c>
      <c r="IM170">
        <v>7.8620068469392301E-4</v>
      </c>
      <c r="IN170">
        <v>14846780</v>
      </c>
      <c r="IO170">
        <v>1530</v>
      </c>
      <c r="IQ170" t="s">
        <v>176</v>
      </c>
      <c r="IR170">
        <v>7.8634643302589601E-4</v>
      </c>
      <c r="IS170">
        <v>15334037</v>
      </c>
      <c r="IT170">
        <v>1533</v>
      </c>
      <c r="IV170" t="s">
        <v>176</v>
      </c>
      <c r="IW170">
        <v>7.7540566606917297E-4</v>
      </c>
      <c r="IX170">
        <v>15084586</v>
      </c>
      <c r="IY170">
        <v>1533</v>
      </c>
      <c r="JA170" t="s">
        <v>176</v>
      </c>
      <c r="JB170">
        <v>7.7827846584676002E-4</v>
      </c>
      <c r="JC170">
        <v>15485050</v>
      </c>
      <c r="JD170">
        <v>1538</v>
      </c>
      <c r="JF170" t="s">
        <v>176</v>
      </c>
      <c r="JG170">
        <v>8.3385054262056298E-4</v>
      </c>
      <c r="JH170">
        <v>15604875</v>
      </c>
      <c r="JI170">
        <v>1622</v>
      </c>
      <c r="JK170" t="s">
        <v>176</v>
      </c>
      <c r="JL170">
        <v>7.8157146305389503E-4</v>
      </c>
      <c r="JM170">
        <v>15345024</v>
      </c>
      <c r="JN170">
        <v>1677</v>
      </c>
      <c r="JP170" t="s">
        <v>176</v>
      </c>
      <c r="JQ170">
        <v>7.8572319886608896E-4</v>
      </c>
      <c r="JR170">
        <v>15043260</v>
      </c>
      <c r="JS170">
        <v>1682</v>
      </c>
      <c r="JU170" t="s">
        <v>176</v>
      </c>
      <c r="JV170">
        <v>7.8436454227173095E-4</v>
      </c>
      <c r="JW170">
        <v>15168392</v>
      </c>
      <c r="JX170">
        <v>1535</v>
      </c>
      <c r="JZ170" t="s">
        <v>176</v>
      </c>
      <c r="KA170">
        <v>7.8348561904646404E-4</v>
      </c>
      <c r="KB170">
        <v>14428262</v>
      </c>
      <c r="KC170">
        <v>1570</v>
      </c>
      <c r="KE170" t="s">
        <v>175</v>
      </c>
      <c r="KF170">
        <v>8.8573402138492302E-4</v>
      </c>
      <c r="KG170">
        <v>16062667</v>
      </c>
      <c r="KH170">
        <v>1176</v>
      </c>
      <c r="KJ170" t="s">
        <v>175</v>
      </c>
      <c r="KK170">
        <v>8.87355116463877E-4</v>
      </c>
      <c r="KL170">
        <v>16149050</v>
      </c>
      <c r="KM170">
        <v>1170</v>
      </c>
      <c r="KO170" t="s">
        <v>175</v>
      </c>
      <c r="KP170">
        <v>8.52387027150857E-4</v>
      </c>
      <c r="KQ170">
        <v>14718901</v>
      </c>
      <c r="KR170">
        <v>1056</v>
      </c>
      <c r="KT170" t="s">
        <v>175</v>
      </c>
      <c r="KU170">
        <v>8.4616039925852196E-4</v>
      </c>
      <c r="KV170">
        <v>14300665</v>
      </c>
      <c r="KW170">
        <v>1179</v>
      </c>
    </row>
    <row r="171" spans="1:309" x14ac:dyDescent="0.25">
      <c r="A171" t="s">
        <v>193</v>
      </c>
      <c r="B171">
        <v>1.09097616077315E-3</v>
      </c>
      <c r="C171">
        <v>5353359</v>
      </c>
      <c r="D171">
        <v>1671</v>
      </c>
      <c r="F171" t="s">
        <v>128</v>
      </c>
      <c r="G171">
        <v>7.5075978415969002E-4</v>
      </c>
      <c r="H171">
        <v>1952475</v>
      </c>
      <c r="I171">
        <v>452</v>
      </c>
      <c r="K171" t="s">
        <v>128</v>
      </c>
      <c r="L171">
        <v>7.4987276480943199E-4</v>
      </c>
      <c r="M171">
        <v>1508079</v>
      </c>
      <c r="N171">
        <v>294</v>
      </c>
      <c r="P171" t="s">
        <v>193</v>
      </c>
      <c r="Q171">
        <v>1.1119989913374901E-3</v>
      </c>
      <c r="R171">
        <v>5438109</v>
      </c>
      <c r="S171">
        <v>1670</v>
      </c>
      <c r="U171" t="s">
        <v>193</v>
      </c>
      <c r="V171">
        <v>1.0751035185720299E-3</v>
      </c>
      <c r="W171">
        <v>5261393</v>
      </c>
      <c r="X171">
        <v>1574</v>
      </c>
      <c r="Z171" t="s">
        <v>193</v>
      </c>
      <c r="AA171">
        <v>1.13641009591969E-3</v>
      </c>
      <c r="AB171">
        <v>6018100</v>
      </c>
      <c r="AC171">
        <v>1710</v>
      </c>
      <c r="AE171" t="s">
        <v>193</v>
      </c>
      <c r="AF171">
        <v>1.1233316949388001E-3</v>
      </c>
      <c r="AG171">
        <v>5794118</v>
      </c>
      <c r="AH171">
        <v>1572</v>
      </c>
      <c r="AJ171" t="s">
        <v>193</v>
      </c>
      <c r="AK171">
        <v>1.1455366071368401E-3</v>
      </c>
      <c r="AL171">
        <v>5842125</v>
      </c>
      <c r="AM171">
        <v>1577</v>
      </c>
      <c r="AO171" t="s">
        <v>193</v>
      </c>
      <c r="AP171">
        <v>1.0544503906511999E-3</v>
      </c>
      <c r="AQ171">
        <v>8489293</v>
      </c>
      <c r="AR171">
        <v>1567</v>
      </c>
      <c r="AT171" t="s">
        <v>188</v>
      </c>
      <c r="AU171">
        <v>7.494984006591E-4</v>
      </c>
      <c r="AV171">
        <v>3769913</v>
      </c>
      <c r="AW171">
        <v>655</v>
      </c>
      <c r="AY171" t="s">
        <v>190</v>
      </c>
      <c r="AZ171">
        <v>1.17340238418605E-3</v>
      </c>
      <c r="BA171">
        <v>9519795</v>
      </c>
      <c r="BB171">
        <v>1810</v>
      </c>
      <c r="BD171" t="s">
        <v>190</v>
      </c>
      <c r="BE171">
        <v>1.1370430297447799E-3</v>
      </c>
      <c r="BF171">
        <v>10347847</v>
      </c>
      <c r="BG171">
        <v>1837</v>
      </c>
      <c r="BI171" t="s">
        <v>190</v>
      </c>
      <c r="BJ171">
        <v>1.13586561424838E-3</v>
      </c>
      <c r="BK171">
        <v>10359884</v>
      </c>
      <c r="BL171">
        <v>1827</v>
      </c>
      <c r="BN171" t="s">
        <v>186</v>
      </c>
      <c r="BO171">
        <v>7.3781289368527402E-4</v>
      </c>
      <c r="BP171">
        <v>7468866</v>
      </c>
      <c r="BQ171">
        <v>1293</v>
      </c>
      <c r="BS171" t="s">
        <v>187</v>
      </c>
      <c r="BT171">
        <v>9.7561089201755001E-4</v>
      </c>
      <c r="BU171">
        <v>8596818</v>
      </c>
      <c r="BV171">
        <v>1568</v>
      </c>
      <c r="BX171" t="s">
        <v>186</v>
      </c>
      <c r="BY171">
        <v>7.3099986084206503E-4</v>
      </c>
      <c r="BZ171">
        <v>7222453</v>
      </c>
      <c r="CA171">
        <v>1149</v>
      </c>
      <c r="CC171" t="s">
        <v>187</v>
      </c>
      <c r="CD171">
        <v>1.01030878178975E-3</v>
      </c>
      <c r="CE171">
        <v>9053425</v>
      </c>
      <c r="CF171">
        <v>1444</v>
      </c>
      <c r="CH171" t="s">
        <v>185</v>
      </c>
      <c r="CI171">
        <v>1.11760408214546E-3</v>
      </c>
      <c r="CJ171">
        <v>12720133</v>
      </c>
      <c r="CK171">
        <v>1708</v>
      </c>
      <c r="CM171" t="s">
        <v>186</v>
      </c>
      <c r="CN171">
        <v>7.33901726428977E-4</v>
      </c>
      <c r="CO171">
        <v>9897568</v>
      </c>
      <c r="CP171">
        <v>1347</v>
      </c>
      <c r="CR171" t="s">
        <v>186</v>
      </c>
      <c r="CS171">
        <v>7.3523626383992897E-4</v>
      </c>
      <c r="CT171">
        <v>7046823</v>
      </c>
      <c r="CU171">
        <v>997</v>
      </c>
      <c r="CW171" t="s">
        <v>186</v>
      </c>
      <c r="CX171">
        <v>7.3594870168136497E-4</v>
      </c>
      <c r="CY171">
        <v>6881886</v>
      </c>
      <c r="CZ171">
        <v>872</v>
      </c>
      <c r="DB171" t="s">
        <v>186</v>
      </c>
      <c r="DC171">
        <v>7.39577076097983E-4</v>
      </c>
      <c r="DD171">
        <v>8802102</v>
      </c>
      <c r="DE171">
        <v>1005</v>
      </c>
      <c r="DG171" t="s">
        <v>185</v>
      </c>
      <c r="DH171">
        <v>1.1328287750454399E-3</v>
      </c>
      <c r="DI171">
        <v>17079697</v>
      </c>
      <c r="DJ171">
        <v>1785</v>
      </c>
      <c r="DL171" t="s">
        <v>183</v>
      </c>
      <c r="DM171">
        <v>4.5353281310199396E-3</v>
      </c>
      <c r="DN171">
        <v>28389718</v>
      </c>
      <c r="DO171">
        <v>1856</v>
      </c>
      <c r="DQ171" t="s">
        <v>186</v>
      </c>
      <c r="DR171">
        <v>7.3590090934281898E-4</v>
      </c>
      <c r="DS171">
        <v>7492925</v>
      </c>
      <c r="DT171">
        <v>984</v>
      </c>
      <c r="DV171" t="s">
        <v>186</v>
      </c>
      <c r="DW171">
        <v>7.4430733948052696E-4</v>
      </c>
      <c r="DX171">
        <v>14019766</v>
      </c>
      <c r="DY171">
        <v>1554</v>
      </c>
      <c r="EA171" t="s">
        <v>186</v>
      </c>
      <c r="EB171">
        <v>7.32917903762414E-4</v>
      </c>
      <c r="EC171">
        <v>11079136</v>
      </c>
      <c r="ED171">
        <v>1220</v>
      </c>
      <c r="EF171" t="s">
        <v>186</v>
      </c>
      <c r="EG171">
        <v>7.3068628554468905E-4</v>
      </c>
      <c r="EH171">
        <v>11048916</v>
      </c>
      <c r="EI171">
        <v>1093</v>
      </c>
      <c r="EK171" t="s">
        <v>186</v>
      </c>
      <c r="EL171">
        <v>7.3161643161001903E-4</v>
      </c>
      <c r="EM171">
        <v>14086954</v>
      </c>
      <c r="EN171">
        <v>1370</v>
      </c>
      <c r="EP171" t="s">
        <v>186</v>
      </c>
      <c r="EQ171">
        <v>7.2374822999330898E-4</v>
      </c>
      <c r="ER171">
        <v>13595736</v>
      </c>
      <c r="ES171">
        <v>1247</v>
      </c>
      <c r="EU171" t="s">
        <v>185</v>
      </c>
      <c r="EV171">
        <v>1.41800765842278E-3</v>
      </c>
      <c r="EW171">
        <v>24321110</v>
      </c>
      <c r="EX171">
        <v>1817</v>
      </c>
      <c r="EZ171" t="s">
        <v>185</v>
      </c>
      <c r="FA171">
        <v>1.4428778709021099E-3</v>
      </c>
      <c r="FB171">
        <v>27606305</v>
      </c>
      <c r="FC171">
        <v>1924</v>
      </c>
      <c r="FE171" t="s">
        <v>185</v>
      </c>
      <c r="FF171">
        <v>1.4864149008613199E-3</v>
      </c>
      <c r="FG171">
        <v>28419789</v>
      </c>
      <c r="FH171">
        <v>1880</v>
      </c>
      <c r="FJ171" t="s">
        <v>185</v>
      </c>
      <c r="FK171">
        <v>1.55247055796302E-3</v>
      </c>
      <c r="FL171">
        <v>30078690</v>
      </c>
      <c r="FM171">
        <v>1910</v>
      </c>
      <c r="FO171" t="s">
        <v>184</v>
      </c>
      <c r="FP171">
        <v>1.51549069756187E-3</v>
      </c>
      <c r="FQ171">
        <v>32069979</v>
      </c>
      <c r="FR171">
        <v>1914</v>
      </c>
      <c r="FT171" t="s">
        <v>184</v>
      </c>
      <c r="FU171">
        <v>1.52382500538008E-3</v>
      </c>
      <c r="FV171">
        <v>32129907</v>
      </c>
      <c r="FW171">
        <v>1917</v>
      </c>
      <c r="FY171" t="s">
        <v>184</v>
      </c>
      <c r="FZ171">
        <v>1.5390378684622999E-3</v>
      </c>
      <c r="GA171">
        <v>30099888</v>
      </c>
      <c r="GB171">
        <v>1918</v>
      </c>
      <c r="GD171" t="s">
        <v>184</v>
      </c>
      <c r="GE171">
        <v>1.6128545995220101E-3</v>
      </c>
      <c r="GF171">
        <v>26978502</v>
      </c>
      <c r="GG171">
        <v>1901</v>
      </c>
      <c r="GI171" t="s">
        <v>183</v>
      </c>
      <c r="GJ171">
        <v>4.4719860390357597E-3</v>
      </c>
      <c r="GK171">
        <v>37569339</v>
      </c>
      <c r="GL171">
        <v>1750</v>
      </c>
      <c r="GN171" t="s">
        <v>183</v>
      </c>
      <c r="GO171">
        <v>4.62869802669965E-3</v>
      </c>
      <c r="GP171">
        <v>40284910</v>
      </c>
      <c r="GQ171">
        <v>1756</v>
      </c>
      <c r="GS171" t="s">
        <v>181</v>
      </c>
      <c r="GT171">
        <v>5.9988004208002604E-3</v>
      </c>
      <c r="GU171">
        <v>52628504</v>
      </c>
      <c r="GV171">
        <v>2365</v>
      </c>
      <c r="GX171" t="s">
        <v>181</v>
      </c>
      <c r="GY171">
        <v>5.8917440129595501E-3</v>
      </c>
      <c r="GZ171">
        <v>49504461</v>
      </c>
      <c r="HA171">
        <v>2365</v>
      </c>
      <c r="HC171" t="s">
        <v>181</v>
      </c>
      <c r="HD171">
        <v>5.6595459786446204E-3</v>
      </c>
      <c r="HE171">
        <v>47298325</v>
      </c>
      <c r="HF171">
        <v>2252</v>
      </c>
      <c r="HH171" t="s">
        <v>181</v>
      </c>
      <c r="HI171">
        <v>5.3849772880039002E-3</v>
      </c>
      <c r="HJ171">
        <v>43056084</v>
      </c>
      <c r="HK171">
        <v>2130</v>
      </c>
      <c r="HM171" t="s">
        <v>181</v>
      </c>
      <c r="HN171">
        <v>5.8655341705939499E-3</v>
      </c>
      <c r="HO171">
        <v>48395930</v>
      </c>
      <c r="HP171">
        <v>2215</v>
      </c>
      <c r="HR171" t="s">
        <v>178</v>
      </c>
      <c r="HS171">
        <v>2.01252201450678E-3</v>
      </c>
      <c r="HT171">
        <v>27157190</v>
      </c>
      <c r="HU171">
        <v>2075</v>
      </c>
      <c r="HW171" t="s">
        <v>177</v>
      </c>
      <c r="HX171">
        <v>1.0117737800583401E-3</v>
      </c>
      <c r="HY171">
        <v>18407938</v>
      </c>
      <c r="HZ171">
        <v>1650</v>
      </c>
      <c r="IB171" t="s">
        <v>177</v>
      </c>
      <c r="IC171">
        <v>1.01720972976789E-3</v>
      </c>
      <c r="ID171">
        <v>18866643</v>
      </c>
      <c r="IE171">
        <v>1667</v>
      </c>
      <c r="IG171" t="s">
        <v>177</v>
      </c>
      <c r="IH171">
        <v>1.01263228052336E-3</v>
      </c>
      <c r="II171">
        <v>20271647</v>
      </c>
      <c r="IJ171">
        <v>1471</v>
      </c>
      <c r="IL171" t="s">
        <v>177</v>
      </c>
      <c r="IM171">
        <v>1.01872645350449E-3</v>
      </c>
      <c r="IN171">
        <v>19299271</v>
      </c>
      <c r="IO171">
        <v>1598</v>
      </c>
      <c r="IQ171" t="s">
        <v>177</v>
      </c>
      <c r="IR171">
        <v>9.9436821481960506E-4</v>
      </c>
      <c r="IS171">
        <v>15914579</v>
      </c>
      <c r="IT171">
        <v>1465</v>
      </c>
      <c r="IV171" t="s">
        <v>177</v>
      </c>
      <c r="IW171">
        <v>9.74611576691326E-4</v>
      </c>
      <c r="IX171">
        <v>12133227</v>
      </c>
      <c r="IY171">
        <v>1317</v>
      </c>
      <c r="JA171" t="s">
        <v>177</v>
      </c>
      <c r="JB171">
        <v>8.3120953525118698E-4</v>
      </c>
      <c r="JC171">
        <v>11504808</v>
      </c>
      <c r="JD171">
        <v>1224</v>
      </c>
      <c r="JF171" t="s">
        <v>177</v>
      </c>
      <c r="JG171">
        <v>8.3426023056146995E-4</v>
      </c>
      <c r="JH171">
        <v>11080954</v>
      </c>
      <c r="JI171">
        <v>1219</v>
      </c>
      <c r="JK171" t="s">
        <v>177</v>
      </c>
      <c r="JL171">
        <v>9.8265635550771608E-4</v>
      </c>
      <c r="JM171">
        <v>11960778</v>
      </c>
      <c r="JN171">
        <v>1304</v>
      </c>
      <c r="JP171" t="s">
        <v>177</v>
      </c>
      <c r="JQ171">
        <v>9.8633250238181792E-4</v>
      </c>
      <c r="JR171">
        <v>11651851</v>
      </c>
      <c r="JS171">
        <v>1180</v>
      </c>
      <c r="JU171" t="s">
        <v>177</v>
      </c>
      <c r="JV171">
        <v>9.941055643760471E-4</v>
      </c>
      <c r="JW171">
        <v>15431626</v>
      </c>
      <c r="JX171">
        <v>1457</v>
      </c>
      <c r="JZ171" t="s">
        <v>177</v>
      </c>
      <c r="KA171">
        <v>9.0691578055758005E-4</v>
      </c>
      <c r="KB171">
        <v>10886595</v>
      </c>
      <c r="KC171">
        <v>1068</v>
      </c>
      <c r="KE171" t="s">
        <v>176</v>
      </c>
      <c r="KF171">
        <v>7.7768588514251101E-4</v>
      </c>
      <c r="KG171">
        <v>15791430</v>
      </c>
      <c r="KH171">
        <v>1690</v>
      </c>
      <c r="KJ171" t="s">
        <v>176</v>
      </c>
      <c r="KK171">
        <v>7.7871472291707398E-4</v>
      </c>
      <c r="KL171">
        <v>15946539</v>
      </c>
      <c r="KM171">
        <v>1686</v>
      </c>
      <c r="KO171" t="s">
        <v>176</v>
      </c>
      <c r="KP171">
        <v>7.7236680072987598E-4</v>
      </c>
      <c r="KQ171">
        <v>18289350</v>
      </c>
      <c r="KR171">
        <v>1675</v>
      </c>
      <c r="KT171" t="s">
        <v>176</v>
      </c>
      <c r="KU171">
        <v>7.7156780848013703E-4</v>
      </c>
      <c r="KV171">
        <v>14238953</v>
      </c>
      <c r="KW171">
        <v>1571</v>
      </c>
    </row>
    <row r="172" spans="1:309" x14ac:dyDescent="0.25">
      <c r="A172" t="s">
        <v>194</v>
      </c>
      <c r="B172">
        <v>4.4536235394551597E-3</v>
      </c>
      <c r="C172">
        <v>9246240</v>
      </c>
      <c r="D172">
        <v>1671</v>
      </c>
      <c r="F172" t="s">
        <v>131</v>
      </c>
      <c r="G172">
        <v>7.7839665571509398E-4</v>
      </c>
      <c r="H172">
        <v>3140686</v>
      </c>
      <c r="I172">
        <v>888</v>
      </c>
      <c r="K172" t="s">
        <v>131</v>
      </c>
      <c r="L172">
        <v>7.8569500217503803E-4</v>
      </c>
      <c r="M172">
        <v>3501233</v>
      </c>
      <c r="N172">
        <v>1055</v>
      </c>
      <c r="P172" t="s">
        <v>194</v>
      </c>
      <c r="Q172">
        <v>4.7730331001920902E-3</v>
      </c>
      <c r="R172">
        <v>9668685</v>
      </c>
      <c r="S172">
        <v>1670</v>
      </c>
      <c r="U172" t="s">
        <v>194</v>
      </c>
      <c r="V172">
        <v>5.1477537078377603E-3</v>
      </c>
      <c r="W172">
        <v>10574255</v>
      </c>
      <c r="X172">
        <v>1766</v>
      </c>
      <c r="Z172" t="s">
        <v>194</v>
      </c>
      <c r="AA172">
        <v>5.3443598350111201E-3</v>
      </c>
      <c r="AB172">
        <v>11136600</v>
      </c>
      <c r="AC172">
        <v>1793</v>
      </c>
      <c r="AE172" t="s">
        <v>194</v>
      </c>
      <c r="AF172">
        <v>4.8947581350556801E-3</v>
      </c>
      <c r="AG172">
        <v>11096474</v>
      </c>
      <c r="AH172">
        <v>1777</v>
      </c>
      <c r="AJ172" t="s">
        <v>194</v>
      </c>
      <c r="AK172">
        <v>4.4974945900178396E-3</v>
      </c>
      <c r="AL172">
        <v>10626614</v>
      </c>
      <c r="AM172">
        <v>1784</v>
      </c>
      <c r="AO172" t="s">
        <v>194</v>
      </c>
      <c r="AP172">
        <v>3.4473419142132802E-3</v>
      </c>
      <c r="AQ172">
        <v>13971082</v>
      </c>
      <c r="AR172">
        <v>1774</v>
      </c>
      <c r="AT172" t="s">
        <v>189</v>
      </c>
      <c r="AU172">
        <v>4.5490482762954804E-3</v>
      </c>
      <c r="AV172">
        <v>15720325</v>
      </c>
      <c r="AW172">
        <v>1707</v>
      </c>
      <c r="AY172" t="s">
        <v>191</v>
      </c>
      <c r="AZ172">
        <v>3.9296022335685299E-3</v>
      </c>
      <c r="BA172">
        <v>14593573</v>
      </c>
      <c r="BB172">
        <v>1810</v>
      </c>
      <c r="BD172" t="s">
        <v>191</v>
      </c>
      <c r="BE172">
        <v>3.1853049793425501E-3</v>
      </c>
      <c r="BF172">
        <v>14447908</v>
      </c>
      <c r="BG172">
        <v>1837</v>
      </c>
      <c r="BI172" t="s">
        <v>191</v>
      </c>
      <c r="BJ172">
        <v>3.2291006545479002E-3</v>
      </c>
      <c r="BK172">
        <v>14551681</v>
      </c>
      <c r="BL172">
        <v>1827</v>
      </c>
      <c r="BN172" t="s">
        <v>187</v>
      </c>
      <c r="BO172">
        <v>9.8218860031069302E-4</v>
      </c>
      <c r="BP172">
        <v>7931605</v>
      </c>
      <c r="BQ172">
        <v>1579</v>
      </c>
      <c r="BS172" t="s">
        <v>188</v>
      </c>
      <c r="BT172">
        <v>7.3853368983260595E-4</v>
      </c>
      <c r="BU172">
        <v>4823253</v>
      </c>
      <c r="BV172">
        <v>664</v>
      </c>
      <c r="BX172" t="s">
        <v>187</v>
      </c>
      <c r="BY172">
        <v>9.6871296046952297E-4</v>
      </c>
      <c r="BZ172">
        <v>9237271</v>
      </c>
      <c r="CA172">
        <v>1574</v>
      </c>
      <c r="CC172" t="s">
        <v>188</v>
      </c>
      <c r="CD172">
        <v>7.3549791165277898E-4</v>
      </c>
      <c r="CE172">
        <v>6086113</v>
      </c>
      <c r="CF172">
        <v>796</v>
      </c>
      <c r="CH172" t="s">
        <v>186</v>
      </c>
      <c r="CI172">
        <v>7.3309710521572604E-4</v>
      </c>
      <c r="CJ172">
        <v>7630730</v>
      </c>
      <c r="CK172">
        <v>1165</v>
      </c>
      <c r="CM172" t="s">
        <v>187</v>
      </c>
      <c r="CN172">
        <v>1.08861326378701E-3</v>
      </c>
      <c r="CO172">
        <v>10982783</v>
      </c>
      <c r="CP172">
        <v>1450</v>
      </c>
      <c r="CR172" t="s">
        <v>187</v>
      </c>
      <c r="CS172">
        <v>1.1196722586121E-3</v>
      </c>
      <c r="CT172">
        <v>11087865</v>
      </c>
      <c r="CU172">
        <v>1444</v>
      </c>
      <c r="CW172" t="s">
        <v>187</v>
      </c>
      <c r="CX172">
        <v>1.1125041848533499E-3</v>
      </c>
      <c r="CY172">
        <v>11492661</v>
      </c>
      <c r="CZ172">
        <v>1503</v>
      </c>
      <c r="DB172" t="s">
        <v>187</v>
      </c>
      <c r="DC172">
        <v>1.10329537523005E-3</v>
      </c>
      <c r="DD172">
        <v>13059453</v>
      </c>
      <c r="DE172">
        <v>1499</v>
      </c>
      <c r="DG172" t="s">
        <v>186</v>
      </c>
      <c r="DH172">
        <v>7.3811551465977803E-4</v>
      </c>
      <c r="DI172">
        <v>7948675</v>
      </c>
      <c r="DJ172">
        <v>934</v>
      </c>
      <c r="DL172" t="s">
        <v>184</v>
      </c>
      <c r="DM172">
        <v>1.02658595846957E-3</v>
      </c>
      <c r="DN172">
        <v>17310653</v>
      </c>
      <c r="DO172">
        <v>1856</v>
      </c>
      <c r="DQ172" t="s">
        <v>187</v>
      </c>
      <c r="DR172">
        <v>1.2228166715206399E-3</v>
      </c>
      <c r="DS172">
        <v>16735518</v>
      </c>
      <c r="DT172">
        <v>1764</v>
      </c>
      <c r="DV172" t="s">
        <v>187</v>
      </c>
      <c r="DW172">
        <v>1.2810583575998599E-3</v>
      </c>
      <c r="DX172">
        <v>16413344</v>
      </c>
      <c r="DY172">
        <v>1775</v>
      </c>
      <c r="EA172" t="s">
        <v>187</v>
      </c>
      <c r="EB172">
        <v>1.2413122369624701E-3</v>
      </c>
      <c r="EC172">
        <v>18129891</v>
      </c>
      <c r="ED172">
        <v>1775</v>
      </c>
      <c r="EF172" t="s">
        <v>187</v>
      </c>
      <c r="EG172">
        <v>1.32799336153852E-3</v>
      </c>
      <c r="EH172">
        <v>19591980</v>
      </c>
      <c r="EI172">
        <v>1855</v>
      </c>
      <c r="EK172" t="s">
        <v>187</v>
      </c>
      <c r="EL172">
        <v>1.33108859248171E-3</v>
      </c>
      <c r="EM172">
        <v>20374608</v>
      </c>
      <c r="EN172">
        <v>1851</v>
      </c>
      <c r="EP172" t="s">
        <v>187</v>
      </c>
      <c r="EQ172">
        <v>1.2551643078747099E-3</v>
      </c>
      <c r="ER172">
        <v>21207505</v>
      </c>
      <c r="ES172">
        <v>1877</v>
      </c>
      <c r="EU172" t="s">
        <v>186</v>
      </c>
      <c r="EV172">
        <v>7.2676443858273802E-4</v>
      </c>
      <c r="EW172">
        <v>20460691</v>
      </c>
      <c r="EX172">
        <v>1580</v>
      </c>
      <c r="EZ172" t="s">
        <v>186</v>
      </c>
      <c r="FA172">
        <v>7.2569005889586103E-4</v>
      </c>
      <c r="FB172">
        <v>18140599</v>
      </c>
      <c r="FC172">
        <v>1386</v>
      </c>
      <c r="FE172" t="s">
        <v>186</v>
      </c>
      <c r="FF172">
        <v>7.2938797526043097E-4</v>
      </c>
      <c r="FG172">
        <v>18616422</v>
      </c>
      <c r="FH172">
        <v>1425</v>
      </c>
      <c r="FJ172" t="s">
        <v>284</v>
      </c>
      <c r="FK172">
        <v>7.3140682515640001E-4</v>
      </c>
      <c r="FL172">
        <v>19215948</v>
      </c>
      <c r="FM172">
        <v>1401</v>
      </c>
      <c r="FO172" t="s">
        <v>185</v>
      </c>
      <c r="FP172">
        <v>1.5617617074308401E-3</v>
      </c>
      <c r="FQ172">
        <v>29899788</v>
      </c>
      <c r="FR172">
        <v>1810</v>
      </c>
      <c r="FT172" t="s">
        <v>185</v>
      </c>
      <c r="FU172">
        <v>1.5729439728494801E-3</v>
      </c>
      <c r="FV172">
        <v>29984885</v>
      </c>
      <c r="FW172">
        <v>1814</v>
      </c>
      <c r="FY172" t="s">
        <v>185</v>
      </c>
      <c r="FZ172">
        <v>1.5893725571174699E-3</v>
      </c>
      <c r="GA172">
        <v>27972880</v>
      </c>
      <c r="GB172">
        <v>1815</v>
      </c>
      <c r="GD172" t="s">
        <v>185</v>
      </c>
      <c r="GE172">
        <v>1.6948935322233299E-3</v>
      </c>
      <c r="GF172">
        <v>25007294</v>
      </c>
      <c r="GG172">
        <v>1800</v>
      </c>
      <c r="GI172" t="s">
        <v>184</v>
      </c>
      <c r="GJ172">
        <v>1.53455223032319E-3</v>
      </c>
      <c r="GK172">
        <v>26355111</v>
      </c>
      <c r="GL172">
        <v>1913</v>
      </c>
      <c r="GN172" t="s">
        <v>184</v>
      </c>
      <c r="GO172">
        <v>1.5367946146098599E-3</v>
      </c>
      <c r="GP172">
        <v>27543312</v>
      </c>
      <c r="GQ172">
        <v>1916</v>
      </c>
      <c r="GS172" t="s">
        <v>182</v>
      </c>
      <c r="GT172">
        <v>1.49578394046965E-3</v>
      </c>
      <c r="GU172">
        <v>25784065</v>
      </c>
      <c r="GV172">
        <v>2014</v>
      </c>
      <c r="GX172" t="s">
        <v>182</v>
      </c>
      <c r="GY172">
        <v>1.48143592575264E-3</v>
      </c>
      <c r="GZ172">
        <v>24348289</v>
      </c>
      <c r="HA172">
        <v>1933</v>
      </c>
      <c r="HC172" t="s">
        <v>182</v>
      </c>
      <c r="HD172">
        <v>1.43049904819245E-3</v>
      </c>
      <c r="HE172">
        <v>23909267</v>
      </c>
      <c r="HF172">
        <v>1765</v>
      </c>
      <c r="HH172" t="s">
        <v>182</v>
      </c>
      <c r="HI172">
        <v>1.3931034771719501E-3</v>
      </c>
      <c r="HJ172">
        <v>22615657</v>
      </c>
      <c r="HK172">
        <v>1707</v>
      </c>
      <c r="HM172" t="s">
        <v>182</v>
      </c>
      <c r="HN172">
        <v>1.3912487492755499E-3</v>
      </c>
      <c r="HO172">
        <v>24133493</v>
      </c>
      <c r="HP172">
        <v>1723</v>
      </c>
      <c r="HR172" t="s">
        <v>179</v>
      </c>
      <c r="HS172">
        <v>2.8568752351049199E-3</v>
      </c>
      <c r="HT172">
        <v>31922726</v>
      </c>
      <c r="HU172">
        <v>1994</v>
      </c>
      <c r="HW172" t="s">
        <v>178</v>
      </c>
      <c r="HX172">
        <v>2.0033088277754498E-3</v>
      </c>
      <c r="HY172">
        <v>28749796</v>
      </c>
      <c r="HZ172">
        <v>2077</v>
      </c>
      <c r="IB172" t="s">
        <v>178</v>
      </c>
      <c r="IC172">
        <v>1.9679122212828601E-3</v>
      </c>
      <c r="ID172">
        <v>29809816</v>
      </c>
      <c r="IE172">
        <v>2114</v>
      </c>
      <c r="IG172" t="s">
        <v>178</v>
      </c>
      <c r="IH172">
        <v>1.94826902583399E-3</v>
      </c>
      <c r="II172">
        <v>26765358</v>
      </c>
      <c r="IJ172">
        <v>1910</v>
      </c>
      <c r="IL172" t="s">
        <v>178</v>
      </c>
      <c r="IM172">
        <v>1.92871722888433E-3</v>
      </c>
      <c r="IN172">
        <v>25499641</v>
      </c>
      <c r="IO172">
        <v>1908</v>
      </c>
      <c r="IQ172" t="s">
        <v>178</v>
      </c>
      <c r="IR172">
        <v>1.9157357632297999E-3</v>
      </c>
      <c r="IS172">
        <v>26886605</v>
      </c>
      <c r="IT172">
        <v>2031</v>
      </c>
      <c r="IV172" t="s">
        <v>178</v>
      </c>
      <c r="IW172">
        <v>1.8550805826179899E-3</v>
      </c>
      <c r="IX172">
        <v>26354612</v>
      </c>
      <c r="IY172">
        <v>2106</v>
      </c>
      <c r="JA172" t="s">
        <v>178</v>
      </c>
      <c r="JB172">
        <v>1.73978127966717E-3</v>
      </c>
      <c r="JC172">
        <v>25973078</v>
      </c>
      <c r="JD172">
        <v>2035</v>
      </c>
      <c r="JF172" t="s">
        <v>178</v>
      </c>
      <c r="JG172">
        <v>1.85619144971396E-3</v>
      </c>
      <c r="JH172">
        <v>26346383</v>
      </c>
      <c r="JI172">
        <v>2260</v>
      </c>
      <c r="JK172" t="s">
        <v>178</v>
      </c>
      <c r="JL172">
        <v>1.7962798309457801E-3</v>
      </c>
      <c r="JM172">
        <v>25259756</v>
      </c>
      <c r="JN172">
        <v>2263</v>
      </c>
      <c r="JP172" t="s">
        <v>178</v>
      </c>
      <c r="JQ172">
        <v>1.7963057336044001E-3</v>
      </c>
      <c r="JR172">
        <v>26082502</v>
      </c>
      <c r="JS172">
        <v>2264</v>
      </c>
      <c r="JU172" t="s">
        <v>178</v>
      </c>
      <c r="JV172">
        <v>1.8955400315288299E-3</v>
      </c>
      <c r="JW172">
        <v>26280085</v>
      </c>
      <c r="JX172">
        <v>2246</v>
      </c>
      <c r="JZ172" t="s">
        <v>178</v>
      </c>
      <c r="KA172">
        <v>1.85260777668885E-3</v>
      </c>
      <c r="KB172">
        <v>22460955</v>
      </c>
      <c r="KC172">
        <v>1994</v>
      </c>
      <c r="KE172" t="s">
        <v>177</v>
      </c>
      <c r="KF172">
        <v>9.8370143401527903E-4</v>
      </c>
      <c r="KG172">
        <v>16010685</v>
      </c>
      <c r="KH172">
        <v>1618</v>
      </c>
      <c r="KJ172" t="s">
        <v>177</v>
      </c>
      <c r="KK172">
        <v>9.8355319718630208E-4</v>
      </c>
      <c r="KL172">
        <v>15970622</v>
      </c>
      <c r="KM172">
        <v>1472</v>
      </c>
      <c r="KO172" t="s">
        <v>177</v>
      </c>
      <c r="KP172">
        <v>9.5590567831037798E-4</v>
      </c>
      <c r="KQ172">
        <v>13478247</v>
      </c>
      <c r="KR172">
        <v>1167</v>
      </c>
      <c r="KT172" t="s">
        <v>177</v>
      </c>
      <c r="KU172">
        <v>9.5551969183027801E-4</v>
      </c>
      <c r="KV172">
        <v>14444714</v>
      </c>
      <c r="KW172">
        <v>1452</v>
      </c>
    </row>
    <row r="173" spans="1:309" x14ac:dyDescent="0.25">
      <c r="A173" t="s">
        <v>195</v>
      </c>
      <c r="B173">
        <v>8.9958616264016801E-4</v>
      </c>
      <c r="C173">
        <v>4298941</v>
      </c>
      <c r="D173">
        <v>1413</v>
      </c>
      <c r="F173" t="s">
        <v>132</v>
      </c>
      <c r="G173">
        <v>7.4775672981056802E-4</v>
      </c>
      <c r="H173">
        <v>0</v>
      </c>
      <c r="I173">
        <v>0</v>
      </c>
      <c r="K173" t="s">
        <v>132</v>
      </c>
      <c r="L173">
        <v>7.4802778546357099E-4</v>
      </c>
      <c r="M173">
        <v>459199</v>
      </c>
      <c r="N173">
        <v>160</v>
      </c>
      <c r="P173" t="s">
        <v>195</v>
      </c>
      <c r="Q173">
        <v>8.86340140427985E-4</v>
      </c>
      <c r="R173">
        <v>4243201</v>
      </c>
      <c r="S173">
        <v>1410</v>
      </c>
      <c r="U173" t="s">
        <v>195</v>
      </c>
      <c r="V173">
        <v>8.5097650831930096E-4</v>
      </c>
      <c r="W173">
        <v>4107837</v>
      </c>
      <c r="X173">
        <v>1403</v>
      </c>
      <c r="Z173" t="s">
        <v>195</v>
      </c>
      <c r="AA173">
        <v>8.4841394996377302E-4</v>
      </c>
      <c r="AB173">
        <v>4184668</v>
      </c>
      <c r="AC173">
        <v>1413</v>
      </c>
      <c r="AE173" t="s">
        <v>195</v>
      </c>
      <c r="AF173">
        <v>8.4920630906341996E-4</v>
      </c>
      <c r="AG173">
        <v>4507913</v>
      </c>
      <c r="AH173">
        <v>1405</v>
      </c>
      <c r="AJ173" t="s">
        <v>195</v>
      </c>
      <c r="AK173">
        <v>8.45700517962596E-4</v>
      </c>
      <c r="AL173">
        <v>4460223</v>
      </c>
      <c r="AM173">
        <v>1408</v>
      </c>
      <c r="AO173" t="s">
        <v>195</v>
      </c>
      <c r="AP173">
        <v>8.3986033301933205E-4</v>
      </c>
      <c r="AQ173">
        <v>8054813</v>
      </c>
      <c r="AR173">
        <v>1499</v>
      </c>
      <c r="AT173" t="s">
        <v>190</v>
      </c>
      <c r="AU173">
        <v>1.1382286885394601E-3</v>
      </c>
      <c r="AV173">
        <v>9534151</v>
      </c>
      <c r="AW173">
        <v>1796</v>
      </c>
      <c r="AY173" t="s">
        <v>246</v>
      </c>
      <c r="AZ173">
        <v>1.2611366860921899E-3</v>
      </c>
      <c r="BA173">
        <v>9445663</v>
      </c>
      <c r="BB173">
        <v>1656</v>
      </c>
      <c r="BD173" t="s">
        <v>246</v>
      </c>
      <c r="BE173">
        <v>1.6133488285737501E-3</v>
      </c>
      <c r="BF173">
        <v>11046421</v>
      </c>
      <c r="BG173">
        <v>1767</v>
      </c>
      <c r="BI173" t="s">
        <v>246</v>
      </c>
      <c r="BJ173">
        <v>1.67675107016879E-3</v>
      </c>
      <c r="BK173">
        <v>11109582</v>
      </c>
      <c r="BL173">
        <v>1686</v>
      </c>
      <c r="BN173" t="s">
        <v>188</v>
      </c>
      <c r="BO173">
        <v>7.3801610274073799E-4</v>
      </c>
      <c r="BP173">
        <v>4294201</v>
      </c>
      <c r="BQ173">
        <v>656</v>
      </c>
      <c r="BS173" t="s">
        <v>189</v>
      </c>
      <c r="BT173">
        <v>5.6227196233643298E-3</v>
      </c>
      <c r="BU173">
        <v>20971426</v>
      </c>
      <c r="BV173">
        <v>1858</v>
      </c>
      <c r="BX173" t="s">
        <v>188</v>
      </c>
      <c r="BY173">
        <v>7.3108369293816203E-4</v>
      </c>
      <c r="BZ173">
        <v>5211676</v>
      </c>
      <c r="CA173">
        <v>665</v>
      </c>
      <c r="CC173" t="s">
        <v>189</v>
      </c>
      <c r="CD173">
        <v>5.4949620707917804E-3</v>
      </c>
      <c r="CE173">
        <v>22603304</v>
      </c>
      <c r="CF173">
        <v>1877</v>
      </c>
      <c r="CH173" t="s">
        <v>187</v>
      </c>
      <c r="CI173">
        <v>1.10066115144661E-3</v>
      </c>
      <c r="CJ173">
        <v>10000253</v>
      </c>
      <c r="CK173">
        <v>1453</v>
      </c>
      <c r="CM173" t="s">
        <v>188</v>
      </c>
      <c r="CN173">
        <v>7.3320583383448205E-4</v>
      </c>
      <c r="CO173">
        <v>5320393</v>
      </c>
      <c r="CP173">
        <v>501</v>
      </c>
      <c r="CR173" t="s">
        <v>188</v>
      </c>
      <c r="CS173">
        <v>7.3594995994874697E-4</v>
      </c>
      <c r="CT173">
        <v>6953043</v>
      </c>
      <c r="CU173">
        <v>736</v>
      </c>
      <c r="CW173" t="s">
        <v>188</v>
      </c>
      <c r="CX173">
        <v>7.3572742859666905E-4</v>
      </c>
      <c r="CY173">
        <v>4819455</v>
      </c>
      <c r="CZ173">
        <v>503</v>
      </c>
      <c r="DB173" t="s">
        <v>188</v>
      </c>
      <c r="DC173">
        <v>7.3553163382944703E-4</v>
      </c>
      <c r="DD173">
        <v>7718385</v>
      </c>
      <c r="DE173">
        <v>786</v>
      </c>
      <c r="DG173" t="s">
        <v>187</v>
      </c>
      <c r="DH173">
        <v>1.07613467363049E-3</v>
      </c>
      <c r="DI173">
        <v>13172498</v>
      </c>
      <c r="DJ173">
        <v>1523</v>
      </c>
      <c r="DL173" t="s">
        <v>185</v>
      </c>
      <c r="DM173">
        <v>1.0987382248624101E-3</v>
      </c>
      <c r="DN173">
        <v>17552271</v>
      </c>
      <c r="DO173">
        <v>1856</v>
      </c>
      <c r="DQ173" t="s">
        <v>188</v>
      </c>
      <c r="DR173">
        <v>7.3502080879554602E-4</v>
      </c>
      <c r="DS173">
        <v>5023730</v>
      </c>
      <c r="DT173">
        <v>555</v>
      </c>
      <c r="DV173" t="s">
        <v>188</v>
      </c>
      <c r="DW173">
        <v>7.41208952045123E-4</v>
      </c>
      <c r="DX173">
        <v>4754918</v>
      </c>
      <c r="DY173">
        <v>559</v>
      </c>
      <c r="EA173" t="s">
        <v>188</v>
      </c>
      <c r="EB173">
        <v>7.3186215245933499E-4</v>
      </c>
      <c r="EC173">
        <v>5352434</v>
      </c>
      <c r="ED173">
        <v>563</v>
      </c>
      <c r="EF173" t="s">
        <v>188</v>
      </c>
      <c r="EG173">
        <v>7.2924875494609299E-4</v>
      </c>
      <c r="EH173">
        <v>6855712</v>
      </c>
      <c r="EI173">
        <v>723</v>
      </c>
      <c r="EK173" t="s">
        <v>188</v>
      </c>
      <c r="EL173">
        <v>7.2964286866454597E-4</v>
      </c>
      <c r="EM173">
        <v>9061597</v>
      </c>
      <c r="EN173">
        <v>892</v>
      </c>
      <c r="EP173" t="s">
        <v>188</v>
      </c>
      <c r="EQ173">
        <v>7.3016151555870695E-4</v>
      </c>
      <c r="ER173">
        <v>13113331</v>
      </c>
      <c r="ES173">
        <v>1196</v>
      </c>
      <c r="EU173" t="s">
        <v>187</v>
      </c>
      <c r="EV173">
        <v>1.20219736898191E-3</v>
      </c>
      <c r="EW173">
        <v>23813795</v>
      </c>
      <c r="EX173">
        <v>1887</v>
      </c>
      <c r="EZ173" t="s">
        <v>187</v>
      </c>
      <c r="FA173">
        <v>1.0227384094713E-3</v>
      </c>
      <c r="FB173">
        <v>20611383</v>
      </c>
      <c r="FC173">
        <v>1736</v>
      </c>
      <c r="FE173" t="s">
        <v>187</v>
      </c>
      <c r="FF173">
        <v>8.74839174867796E-4</v>
      </c>
      <c r="FG173">
        <v>20139592</v>
      </c>
      <c r="FH173">
        <v>1583</v>
      </c>
      <c r="FJ173" t="s">
        <v>187</v>
      </c>
      <c r="FK173">
        <v>9.63828371573601E-4</v>
      </c>
      <c r="FL173">
        <v>21253866</v>
      </c>
      <c r="FM173">
        <v>1647</v>
      </c>
      <c r="FO173" t="s">
        <v>284</v>
      </c>
      <c r="FP173">
        <v>7.3681295256943402E-4</v>
      </c>
      <c r="FQ173">
        <v>16296191</v>
      </c>
      <c r="FR173">
        <v>1223</v>
      </c>
      <c r="FT173" t="s">
        <v>284</v>
      </c>
      <c r="FU173">
        <v>7.2693411686562096E-4</v>
      </c>
      <c r="FV173">
        <v>20050501</v>
      </c>
      <c r="FW173">
        <v>1381</v>
      </c>
      <c r="FY173" t="s">
        <v>284</v>
      </c>
      <c r="FZ173">
        <v>7.3355295474819299E-4</v>
      </c>
      <c r="GA173">
        <v>14709471</v>
      </c>
      <c r="GB173">
        <v>1224</v>
      </c>
      <c r="GD173" t="s">
        <v>284</v>
      </c>
      <c r="GE173">
        <v>7.4568301371548504E-4</v>
      </c>
      <c r="GF173">
        <v>11106882</v>
      </c>
      <c r="GG173">
        <v>1062</v>
      </c>
      <c r="GI173" t="s">
        <v>185</v>
      </c>
      <c r="GJ173">
        <v>1.65560223867399E-3</v>
      </c>
      <c r="GK173">
        <v>24655048</v>
      </c>
      <c r="GL173">
        <v>1812</v>
      </c>
      <c r="GN173" t="s">
        <v>185</v>
      </c>
      <c r="GO173">
        <v>1.6414333537457799E-3</v>
      </c>
      <c r="GP173">
        <v>25625931</v>
      </c>
      <c r="GQ173">
        <v>1817</v>
      </c>
      <c r="GS173" t="s">
        <v>183</v>
      </c>
      <c r="GT173">
        <v>4.6584113483775797E-3</v>
      </c>
      <c r="GU173">
        <v>42478913</v>
      </c>
      <c r="GV173">
        <v>2266</v>
      </c>
      <c r="GX173" t="s">
        <v>183</v>
      </c>
      <c r="GY173">
        <v>4.5129675053197701E-3</v>
      </c>
      <c r="GZ173">
        <v>39334836</v>
      </c>
      <c r="HA173">
        <v>2267</v>
      </c>
      <c r="HC173" t="s">
        <v>183</v>
      </c>
      <c r="HD173">
        <v>4.4266402388447E-3</v>
      </c>
      <c r="HE173">
        <v>38465849</v>
      </c>
      <c r="HF173">
        <v>2210</v>
      </c>
      <c r="HH173" t="s">
        <v>183</v>
      </c>
      <c r="HI173">
        <v>4.1597477091837197E-3</v>
      </c>
      <c r="HJ173">
        <v>34884867</v>
      </c>
      <c r="HK173">
        <v>2183</v>
      </c>
      <c r="HM173" t="s">
        <v>183</v>
      </c>
      <c r="HN173">
        <v>4.2627237059644201E-3</v>
      </c>
      <c r="HO173">
        <v>37915388</v>
      </c>
      <c r="HP173">
        <v>2095</v>
      </c>
      <c r="HR173" t="s">
        <v>181</v>
      </c>
      <c r="HS173">
        <v>5.9317534145102296E-3</v>
      </c>
      <c r="HT173">
        <v>46323007</v>
      </c>
      <c r="HU173">
        <v>2118</v>
      </c>
      <c r="HW173" t="s">
        <v>179</v>
      </c>
      <c r="HX173">
        <v>2.8988921790800001E-3</v>
      </c>
      <c r="HY173">
        <v>33922675</v>
      </c>
      <c r="HZ173">
        <v>1886</v>
      </c>
      <c r="IB173" t="s">
        <v>179</v>
      </c>
      <c r="IC173">
        <v>2.9551978084826E-3</v>
      </c>
      <c r="ID173">
        <v>35056136</v>
      </c>
      <c r="IE173">
        <v>1900</v>
      </c>
      <c r="IG173" t="s">
        <v>179</v>
      </c>
      <c r="IH173">
        <v>2.8173994927202101E-3</v>
      </c>
      <c r="II173">
        <v>31620258</v>
      </c>
      <c r="IJ173">
        <v>1723</v>
      </c>
      <c r="IL173" t="s">
        <v>179</v>
      </c>
      <c r="IM173">
        <v>2.8670012491469202E-3</v>
      </c>
      <c r="IN173">
        <v>29952414</v>
      </c>
      <c r="IO173">
        <v>1721</v>
      </c>
      <c r="IQ173" t="s">
        <v>179</v>
      </c>
      <c r="IR173">
        <v>2.8686276080300398E-3</v>
      </c>
      <c r="IS173">
        <v>31330463</v>
      </c>
      <c r="IT173">
        <v>1826</v>
      </c>
      <c r="IV173" t="s">
        <v>179</v>
      </c>
      <c r="IW173">
        <v>2.70647908213571E-3</v>
      </c>
      <c r="IX173">
        <v>30452531</v>
      </c>
      <c r="IY173">
        <v>1818</v>
      </c>
      <c r="JA173" t="s">
        <v>179</v>
      </c>
      <c r="JB173">
        <v>1.8728244913509399E-3</v>
      </c>
      <c r="JC173">
        <v>27736402</v>
      </c>
      <c r="JD173">
        <v>1852</v>
      </c>
      <c r="JF173" t="s">
        <v>179</v>
      </c>
      <c r="JG173">
        <v>1.88783330845004E-3</v>
      </c>
      <c r="JH173">
        <v>27685403</v>
      </c>
      <c r="JI173">
        <v>2007</v>
      </c>
      <c r="JK173" t="s">
        <v>179</v>
      </c>
      <c r="JL173">
        <v>2.6779500982725998E-3</v>
      </c>
      <c r="JM173">
        <v>29388966</v>
      </c>
      <c r="JN173">
        <v>2194</v>
      </c>
      <c r="JP173" t="s">
        <v>179</v>
      </c>
      <c r="JQ173">
        <v>2.71478489375591E-3</v>
      </c>
      <c r="JR173">
        <v>29954777</v>
      </c>
      <c r="JS173">
        <v>2077</v>
      </c>
      <c r="JU173" t="s">
        <v>179</v>
      </c>
      <c r="JV173">
        <v>2.69483747558072E-3</v>
      </c>
      <c r="JW173">
        <v>30080218</v>
      </c>
      <c r="JX173">
        <v>2061</v>
      </c>
      <c r="JZ173" t="s">
        <v>179</v>
      </c>
      <c r="KA173">
        <v>2.7155791152138E-3</v>
      </c>
      <c r="KB173">
        <v>26228058</v>
      </c>
      <c r="KC173">
        <v>1930</v>
      </c>
      <c r="KE173" t="s">
        <v>178</v>
      </c>
      <c r="KF173">
        <v>1.63120577758407E-3</v>
      </c>
      <c r="KG173">
        <v>24872304</v>
      </c>
      <c r="KH173">
        <v>2040</v>
      </c>
      <c r="KJ173" t="s">
        <v>178</v>
      </c>
      <c r="KK173">
        <v>1.6647743736817001E-3</v>
      </c>
      <c r="KL173">
        <v>25485090</v>
      </c>
      <c r="KM173">
        <v>2164</v>
      </c>
      <c r="KO173" t="s">
        <v>178</v>
      </c>
      <c r="KP173">
        <v>1.6336168991803401E-3</v>
      </c>
      <c r="KQ173">
        <v>23970377</v>
      </c>
      <c r="KR173">
        <v>2010</v>
      </c>
      <c r="KT173" t="s">
        <v>178</v>
      </c>
      <c r="KU173">
        <v>1.6309610082631801E-3</v>
      </c>
      <c r="KV173">
        <v>23366096</v>
      </c>
      <c r="KW173">
        <v>2019</v>
      </c>
    </row>
    <row r="174" spans="1:309" x14ac:dyDescent="0.25">
      <c r="A174" t="s">
        <v>197</v>
      </c>
      <c r="B174">
        <v>8.7517646990292203E-3</v>
      </c>
      <c r="C174">
        <v>13397799</v>
      </c>
      <c r="D174">
        <v>1709</v>
      </c>
      <c r="F174" t="s">
        <v>247</v>
      </c>
      <c r="G174">
        <v>8.0593890338188099E-4</v>
      </c>
      <c r="H174">
        <v>2773043</v>
      </c>
      <c r="I174">
        <v>650</v>
      </c>
      <c r="K174" t="s">
        <v>247</v>
      </c>
      <c r="L174">
        <v>8.3735748386559001E-4</v>
      </c>
      <c r="M174">
        <v>3096237</v>
      </c>
      <c r="N174">
        <v>1006</v>
      </c>
      <c r="P174" t="s">
        <v>197</v>
      </c>
      <c r="Q174">
        <v>9.1667812476497294E-3</v>
      </c>
      <c r="R174">
        <v>13856013</v>
      </c>
      <c r="S174">
        <v>1708</v>
      </c>
      <c r="U174" t="s">
        <v>197</v>
      </c>
      <c r="V174">
        <v>9.12904904845541E-3</v>
      </c>
      <c r="W174">
        <v>14265854</v>
      </c>
      <c r="X174">
        <v>1804</v>
      </c>
      <c r="Z174" t="s">
        <v>197</v>
      </c>
      <c r="AA174">
        <v>8.5637473969903399E-3</v>
      </c>
      <c r="AB174">
        <v>14235075</v>
      </c>
      <c r="AC174">
        <v>1793</v>
      </c>
      <c r="AE174" t="s">
        <v>196</v>
      </c>
      <c r="AF174">
        <v>7.9594153826356999E-4</v>
      </c>
      <c r="AG174">
        <v>4433718</v>
      </c>
      <c r="AH174">
        <v>1094</v>
      </c>
      <c r="AJ174" t="s">
        <v>196</v>
      </c>
      <c r="AK174">
        <v>8.0371412344717205E-4</v>
      </c>
      <c r="AL174">
        <v>5458140</v>
      </c>
      <c r="AM174">
        <v>1488</v>
      </c>
      <c r="AO174" t="s">
        <v>196</v>
      </c>
      <c r="AP174">
        <v>7.9249344548227804E-4</v>
      </c>
      <c r="AQ174">
        <v>8219594</v>
      </c>
      <c r="AR174">
        <v>1481</v>
      </c>
      <c r="AT174" t="s">
        <v>191</v>
      </c>
      <c r="AU174">
        <v>3.9630025225076302E-3</v>
      </c>
      <c r="AV174">
        <v>14837985</v>
      </c>
      <c r="AW174">
        <v>1796</v>
      </c>
      <c r="AY174" t="s">
        <v>193</v>
      </c>
      <c r="AZ174">
        <v>1.12784732105466E-3</v>
      </c>
      <c r="BA174">
        <v>9213812</v>
      </c>
      <c r="BB174">
        <v>1644</v>
      </c>
      <c r="BD174" t="s">
        <v>193</v>
      </c>
      <c r="BE174">
        <v>1.1725180353816601E-3</v>
      </c>
      <c r="BF174">
        <v>10360308</v>
      </c>
      <c r="BG174">
        <v>1756</v>
      </c>
      <c r="BI174" t="s">
        <v>193</v>
      </c>
      <c r="BJ174">
        <v>1.1875509776251699E-3</v>
      </c>
      <c r="BK174">
        <v>10397008</v>
      </c>
      <c r="BL174">
        <v>1752</v>
      </c>
      <c r="BN174" t="s">
        <v>189</v>
      </c>
      <c r="BO174">
        <v>5.9416461144403002E-3</v>
      </c>
      <c r="BP174">
        <v>20334044</v>
      </c>
      <c r="BQ174">
        <v>1857</v>
      </c>
      <c r="BS174" t="s">
        <v>190</v>
      </c>
      <c r="BT174">
        <v>1.1609024971507701E-3</v>
      </c>
      <c r="BU174">
        <v>11557262</v>
      </c>
      <c r="BV174">
        <v>1751</v>
      </c>
      <c r="BX174" t="s">
        <v>189</v>
      </c>
      <c r="BY174">
        <v>5.5369939456844496E-3</v>
      </c>
      <c r="BZ174">
        <v>22195251</v>
      </c>
      <c r="CA174">
        <v>1848</v>
      </c>
      <c r="CC174" t="s">
        <v>190</v>
      </c>
      <c r="CD174">
        <v>1.1394284027441499E-3</v>
      </c>
      <c r="CE174">
        <v>12437410</v>
      </c>
      <c r="CF174">
        <v>1771</v>
      </c>
      <c r="CH174" t="s">
        <v>188</v>
      </c>
      <c r="CI174">
        <v>7.3404513860201301E-4</v>
      </c>
      <c r="CJ174">
        <v>6362532</v>
      </c>
      <c r="CK174">
        <v>805</v>
      </c>
      <c r="CM174" t="s">
        <v>189</v>
      </c>
      <c r="CN174">
        <v>5.0951680540856697E-3</v>
      </c>
      <c r="CO174">
        <v>24775555</v>
      </c>
      <c r="CP174">
        <v>1807</v>
      </c>
      <c r="CR174" t="s">
        <v>189</v>
      </c>
      <c r="CS174">
        <v>5.2199655550088098E-3</v>
      </c>
      <c r="CT174">
        <v>25444094</v>
      </c>
      <c r="CU174">
        <v>1856</v>
      </c>
      <c r="CW174" t="s">
        <v>189</v>
      </c>
      <c r="CX174">
        <v>5.3084484237758099E-3</v>
      </c>
      <c r="CY174">
        <v>26383489</v>
      </c>
      <c r="CZ174">
        <v>1827</v>
      </c>
      <c r="DB174" t="s">
        <v>189</v>
      </c>
      <c r="DC174">
        <v>5.4061749747871196E-3</v>
      </c>
      <c r="DD174">
        <v>29598528</v>
      </c>
      <c r="DE174">
        <v>1790</v>
      </c>
      <c r="DG174" t="s">
        <v>188</v>
      </c>
      <c r="DH174">
        <v>7.3465648911892297E-4</v>
      </c>
      <c r="DI174">
        <v>6277580</v>
      </c>
      <c r="DJ174">
        <v>575</v>
      </c>
      <c r="DL174" t="s">
        <v>186</v>
      </c>
      <c r="DM174">
        <v>7.2239297212123104E-4</v>
      </c>
      <c r="DN174">
        <v>9016803</v>
      </c>
      <c r="DO174">
        <v>1229</v>
      </c>
      <c r="DQ174" t="s">
        <v>189</v>
      </c>
      <c r="DR174">
        <v>5.7162004480833303E-3</v>
      </c>
      <c r="DS174">
        <v>33155655</v>
      </c>
      <c r="DT174">
        <v>1898</v>
      </c>
      <c r="DV174" t="s">
        <v>189</v>
      </c>
      <c r="DW174">
        <v>5.2458450243617902E-3</v>
      </c>
      <c r="DX174">
        <v>29985865</v>
      </c>
      <c r="DY174">
        <v>1930</v>
      </c>
      <c r="EA174" t="s">
        <v>189</v>
      </c>
      <c r="EB174">
        <v>5.0881964756086398E-3</v>
      </c>
      <c r="EC174">
        <v>32524674</v>
      </c>
      <c r="ED174">
        <v>1942</v>
      </c>
      <c r="EF174" t="s">
        <v>189</v>
      </c>
      <c r="EG174">
        <v>5.1299786989553097E-3</v>
      </c>
      <c r="EH174">
        <v>34516486</v>
      </c>
      <c r="EI174">
        <v>1958</v>
      </c>
      <c r="EK174" t="s">
        <v>189</v>
      </c>
      <c r="EL174">
        <v>5.1287277003999902E-3</v>
      </c>
      <c r="EM174">
        <v>35615578</v>
      </c>
      <c r="EN174">
        <v>1885</v>
      </c>
      <c r="EP174" t="s">
        <v>278</v>
      </c>
      <c r="EQ174">
        <v>7.2889148637761598E-4</v>
      </c>
      <c r="ER174">
        <v>2918829</v>
      </c>
      <c r="ES174">
        <v>417</v>
      </c>
      <c r="EU174" t="s">
        <v>188</v>
      </c>
      <c r="EV174">
        <v>7.2573676368385101E-4</v>
      </c>
      <c r="EW174">
        <v>15559643</v>
      </c>
      <c r="EX174">
        <v>1338</v>
      </c>
      <c r="EZ174" t="s">
        <v>188</v>
      </c>
      <c r="FA174">
        <v>7.2601934547232604E-4</v>
      </c>
      <c r="FB174">
        <v>15273831</v>
      </c>
      <c r="FC174">
        <v>1196</v>
      </c>
      <c r="FE174" t="s">
        <v>188</v>
      </c>
      <c r="FF174">
        <v>7.29271495929058E-4</v>
      </c>
      <c r="FG174">
        <v>14960047</v>
      </c>
      <c r="FH174">
        <v>1275</v>
      </c>
      <c r="FJ174" t="s">
        <v>188</v>
      </c>
      <c r="FK174">
        <v>7.3036502707737503E-4</v>
      </c>
      <c r="FL174">
        <v>14997709</v>
      </c>
      <c r="FM174">
        <v>1163</v>
      </c>
      <c r="FO174" t="s">
        <v>188</v>
      </c>
      <c r="FP174">
        <v>7.3760854562800703E-4</v>
      </c>
      <c r="FQ174">
        <v>16513902</v>
      </c>
      <c r="FR174">
        <v>1184</v>
      </c>
      <c r="FT174" t="s">
        <v>188</v>
      </c>
      <c r="FU174">
        <v>7.3556677703337601E-4</v>
      </c>
      <c r="FV174">
        <v>16211089</v>
      </c>
      <c r="FW174">
        <v>1185</v>
      </c>
      <c r="FY174" t="s">
        <v>188</v>
      </c>
      <c r="FZ174">
        <v>7.4383977463803302E-4</v>
      </c>
      <c r="GA174">
        <v>12937993</v>
      </c>
      <c r="GB174">
        <v>1016</v>
      </c>
      <c r="GD174" t="s">
        <v>188</v>
      </c>
      <c r="GE174">
        <v>7.4570480122463896E-4</v>
      </c>
      <c r="GF174">
        <v>17895288</v>
      </c>
      <c r="GG174">
        <v>1494</v>
      </c>
      <c r="GI174" t="s">
        <v>284</v>
      </c>
      <c r="GJ174">
        <v>7.4032279829161604E-4</v>
      </c>
      <c r="GK174">
        <v>10340676</v>
      </c>
      <c r="GL174">
        <v>1073</v>
      </c>
      <c r="GN174" t="s">
        <v>284</v>
      </c>
      <c r="GO174">
        <v>7.41249720476576E-4</v>
      </c>
      <c r="GP174">
        <v>13195916</v>
      </c>
      <c r="GQ174">
        <v>1226</v>
      </c>
      <c r="GS174" t="s">
        <v>184</v>
      </c>
      <c r="GT174">
        <v>1.4588521766308799E-3</v>
      </c>
      <c r="GU174">
        <v>28373191</v>
      </c>
      <c r="GV174">
        <v>2244</v>
      </c>
      <c r="GX174" t="s">
        <v>184</v>
      </c>
      <c r="GY174">
        <v>1.4356344131823801E-3</v>
      </c>
      <c r="GZ174">
        <v>26999395</v>
      </c>
      <c r="HA174">
        <v>2236</v>
      </c>
      <c r="HC174" t="s">
        <v>184</v>
      </c>
      <c r="HD174">
        <v>1.37118054675904E-3</v>
      </c>
      <c r="HE174">
        <v>26691698</v>
      </c>
      <c r="HF174">
        <v>2190</v>
      </c>
      <c r="HH174" t="s">
        <v>184</v>
      </c>
      <c r="HI174">
        <v>1.31426673358464E-3</v>
      </c>
      <c r="HJ174">
        <v>25282065</v>
      </c>
      <c r="HK174">
        <v>2130</v>
      </c>
      <c r="HM174" t="s">
        <v>184</v>
      </c>
      <c r="HN174">
        <v>1.3442506766850801E-3</v>
      </c>
      <c r="HO174">
        <v>26790654</v>
      </c>
      <c r="HP174">
        <v>2016</v>
      </c>
      <c r="HR174" t="s">
        <v>182</v>
      </c>
      <c r="HS174">
        <v>1.2758286700928899E-3</v>
      </c>
      <c r="HT174">
        <v>22755671</v>
      </c>
      <c r="HU174">
        <v>1780</v>
      </c>
      <c r="HW174" t="s">
        <v>181</v>
      </c>
      <c r="HX174">
        <v>6.2429954986938097E-3</v>
      </c>
      <c r="HY174">
        <v>50508345</v>
      </c>
      <c r="HZ174">
        <v>2124</v>
      </c>
      <c r="IB174" t="s">
        <v>181</v>
      </c>
      <c r="IC174">
        <v>6.2934406418504903E-3</v>
      </c>
      <c r="ID174">
        <v>52422477</v>
      </c>
      <c r="IE174">
        <v>2137</v>
      </c>
      <c r="IG174" t="s">
        <v>181</v>
      </c>
      <c r="IH174">
        <v>6.0478695361101797E-3</v>
      </c>
      <c r="II174">
        <v>48711115</v>
      </c>
      <c r="IJ174">
        <v>2104</v>
      </c>
      <c r="IL174" t="s">
        <v>181</v>
      </c>
      <c r="IM174">
        <v>5.9770062331582201E-3</v>
      </c>
      <c r="IN174">
        <v>45086638</v>
      </c>
      <c r="IO174">
        <v>2018</v>
      </c>
      <c r="IQ174" t="s">
        <v>181</v>
      </c>
      <c r="IR174">
        <v>6.1015488728072397E-3</v>
      </c>
      <c r="IS174">
        <v>47476644</v>
      </c>
      <c r="IT174">
        <v>2003</v>
      </c>
      <c r="IV174" t="s">
        <v>181</v>
      </c>
      <c r="IW174">
        <v>5.6700087466379804E-3</v>
      </c>
      <c r="IX174">
        <v>45357884</v>
      </c>
      <c r="IY174">
        <v>2112</v>
      </c>
      <c r="JA174" t="s">
        <v>181</v>
      </c>
      <c r="JB174">
        <v>4.3092013223363498E-3</v>
      </c>
      <c r="JC174">
        <v>41478887</v>
      </c>
      <c r="JD174">
        <v>2040</v>
      </c>
      <c r="JF174" t="s">
        <v>181</v>
      </c>
      <c r="JG174">
        <v>4.24123851198209E-3</v>
      </c>
      <c r="JH174">
        <v>40833467</v>
      </c>
      <c r="JI174">
        <v>2181</v>
      </c>
      <c r="JK174" t="s">
        <v>181</v>
      </c>
      <c r="JL174">
        <v>5.8381071059216598E-3</v>
      </c>
      <c r="JM174">
        <v>44600020</v>
      </c>
      <c r="JN174">
        <v>2263</v>
      </c>
      <c r="JP174" t="s">
        <v>181</v>
      </c>
      <c r="JQ174">
        <v>5.9011959310772003E-3</v>
      </c>
      <c r="JR174">
        <v>45262637</v>
      </c>
      <c r="JS174">
        <v>2336</v>
      </c>
      <c r="JU174" t="s">
        <v>181</v>
      </c>
      <c r="JV174">
        <v>5.9898797833374002E-3</v>
      </c>
      <c r="JW174">
        <v>42888612</v>
      </c>
      <c r="JX174">
        <v>2214</v>
      </c>
      <c r="JZ174" t="s">
        <v>181</v>
      </c>
      <c r="KA174">
        <v>5.3538999050902897E-3</v>
      </c>
      <c r="KB174">
        <v>38121504</v>
      </c>
      <c r="KC174">
        <v>2184</v>
      </c>
      <c r="KE174" t="s">
        <v>179</v>
      </c>
      <c r="KF174">
        <v>2.6721698171229299E-3</v>
      </c>
      <c r="KG174">
        <v>30879826</v>
      </c>
      <c r="KH174">
        <v>2269</v>
      </c>
      <c r="KJ174" t="s">
        <v>179</v>
      </c>
      <c r="KK174">
        <v>2.6247351079471499E-3</v>
      </c>
      <c r="KL174">
        <v>30429314</v>
      </c>
      <c r="KM174">
        <v>2157</v>
      </c>
      <c r="KO174" t="s">
        <v>179</v>
      </c>
      <c r="KP174">
        <v>2.3930805323338499E-3</v>
      </c>
      <c r="KQ174">
        <v>28420838</v>
      </c>
      <c r="KR174">
        <v>2105</v>
      </c>
      <c r="KT174" t="s">
        <v>179</v>
      </c>
      <c r="KU174">
        <v>2.40913249929581E-3</v>
      </c>
      <c r="KV174">
        <v>27404160</v>
      </c>
      <c r="KW174">
        <v>2115</v>
      </c>
    </row>
    <row r="175" spans="1:309" x14ac:dyDescent="0.25">
      <c r="A175" t="s">
        <v>198</v>
      </c>
      <c r="B175">
        <v>8.7502690216063102E-4</v>
      </c>
      <c r="C175">
        <v>4108968</v>
      </c>
      <c r="D175">
        <v>1268</v>
      </c>
      <c r="F175" t="s">
        <v>134</v>
      </c>
      <c r="G175">
        <v>8.0199283719680099E-4</v>
      </c>
      <c r="H175">
        <v>3251828</v>
      </c>
      <c r="I175">
        <v>769</v>
      </c>
      <c r="K175" t="s">
        <v>134</v>
      </c>
      <c r="L175">
        <v>8.1011885454347502E-4</v>
      </c>
      <c r="M175">
        <v>2581446</v>
      </c>
      <c r="N175">
        <v>646</v>
      </c>
      <c r="P175" t="s">
        <v>198</v>
      </c>
      <c r="Q175">
        <v>8.74578713062119E-4</v>
      </c>
      <c r="R175">
        <v>3830784</v>
      </c>
      <c r="S175">
        <v>1149</v>
      </c>
      <c r="U175" t="s">
        <v>198</v>
      </c>
      <c r="V175">
        <v>8.7125809108570698E-4</v>
      </c>
      <c r="W175">
        <v>4554002</v>
      </c>
      <c r="X175">
        <v>1467</v>
      </c>
      <c r="Z175" t="s">
        <v>198</v>
      </c>
      <c r="AA175">
        <v>8.6922659257601198E-4</v>
      </c>
      <c r="AB175">
        <v>4668442</v>
      </c>
      <c r="AC175">
        <v>1490</v>
      </c>
      <c r="AE175" t="s">
        <v>197</v>
      </c>
      <c r="AF175">
        <v>7.9867776902975592E-3</v>
      </c>
      <c r="AG175">
        <v>14097391</v>
      </c>
      <c r="AH175">
        <v>1777</v>
      </c>
      <c r="AJ175" t="s">
        <v>197</v>
      </c>
      <c r="AK175">
        <v>7.8728759931304994E-3</v>
      </c>
      <c r="AL175">
        <v>14096969</v>
      </c>
      <c r="AM175">
        <v>1784</v>
      </c>
      <c r="AO175" t="s">
        <v>197</v>
      </c>
      <c r="AP175">
        <v>6.9260247470202896E-3</v>
      </c>
      <c r="AQ175">
        <v>19482578</v>
      </c>
      <c r="AR175">
        <v>1774</v>
      </c>
      <c r="AT175" t="s">
        <v>246</v>
      </c>
      <c r="AU175">
        <v>1.22886015178857E-3</v>
      </c>
      <c r="AV175">
        <v>9465083</v>
      </c>
      <c r="AW175">
        <v>1640</v>
      </c>
      <c r="AY175" t="s">
        <v>194</v>
      </c>
      <c r="AZ175">
        <v>3.1908852159219102E-3</v>
      </c>
      <c r="BA175">
        <v>13306888</v>
      </c>
      <c r="BB175">
        <v>1764</v>
      </c>
      <c r="BD175" t="s">
        <v>194</v>
      </c>
      <c r="BE175">
        <v>3.0361287110132799E-3</v>
      </c>
      <c r="BF175">
        <v>14177145</v>
      </c>
      <c r="BG175">
        <v>1763</v>
      </c>
      <c r="BI175" t="s">
        <v>194</v>
      </c>
      <c r="BJ175">
        <v>2.9488029183492698E-3</v>
      </c>
      <c r="BK175">
        <v>14014752</v>
      </c>
      <c r="BL175">
        <v>1753</v>
      </c>
      <c r="BN175" t="s">
        <v>190</v>
      </c>
      <c r="BO175">
        <v>1.18386128036711E-3</v>
      </c>
      <c r="BP175">
        <v>10825479</v>
      </c>
      <c r="BQ175">
        <v>1821</v>
      </c>
      <c r="BS175" t="s">
        <v>191</v>
      </c>
      <c r="BT175">
        <v>3.07795171910814E-3</v>
      </c>
      <c r="BU175">
        <v>14407064</v>
      </c>
      <c r="BV175">
        <v>1668</v>
      </c>
      <c r="BX175" t="s">
        <v>190</v>
      </c>
      <c r="BY175">
        <v>1.10101365858138E-3</v>
      </c>
      <c r="BZ175">
        <v>12190712</v>
      </c>
      <c r="CA175">
        <v>1743</v>
      </c>
      <c r="CC175" t="s">
        <v>191</v>
      </c>
      <c r="CD175">
        <v>3.1853322197918201E-3</v>
      </c>
      <c r="CE175">
        <v>15930639</v>
      </c>
      <c r="CF175">
        <v>1685</v>
      </c>
      <c r="CH175" t="s">
        <v>189</v>
      </c>
      <c r="CI175">
        <v>5.5500680322457304E-3</v>
      </c>
      <c r="CJ175">
        <v>23911880</v>
      </c>
      <c r="CK175">
        <v>1811</v>
      </c>
      <c r="CM175" t="s">
        <v>190</v>
      </c>
      <c r="CN175">
        <v>1.21404763182417E-3</v>
      </c>
      <c r="CO175">
        <v>14366231</v>
      </c>
      <c r="CP175">
        <v>1704</v>
      </c>
      <c r="CR175" t="s">
        <v>190</v>
      </c>
      <c r="CS175">
        <v>1.2288292665858099E-3</v>
      </c>
      <c r="CT175">
        <v>14663533</v>
      </c>
      <c r="CU175">
        <v>1750</v>
      </c>
      <c r="CW175" t="s">
        <v>190</v>
      </c>
      <c r="CX175">
        <v>1.3057999806799401E-3</v>
      </c>
      <c r="CY175">
        <v>15448619</v>
      </c>
      <c r="CZ175">
        <v>1754</v>
      </c>
      <c r="DB175" t="s">
        <v>190</v>
      </c>
      <c r="DC175">
        <v>1.41152811273899E-3</v>
      </c>
      <c r="DD175">
        <v>17408461</v>
      </c>
      <c r="DE175">
        <v>1717</v>
      </c>
      <c r="DG175" t="s">
        <v>189</v>
      </c>
      <c r="DH175">
        <v>5.6431406049290101E-3</v>
      </c>
      <c r="DI175">
        <v>30979022</v>
      </c>
      <c r="DJ175">
        <v>1830</v>
      </c>
      <c r="DL175" t="s">
        <v>187</v>
      </c>
      <c r="DM175">
        <v>1.2376252447223401E-3</v>
      </c>
      <c r="DN175">
        <v>16554366</v>
      </c>
      <c r="DO175">
        <v>1755</v>
      </c>
      <c r="DQ175" t="s">
        <v>190</v>
      </c>
      <c r="DR175">
        <v>1.8529314170467701E-3</v>
      </c>
      <c r="DS175">
        <v>20328878</v>
      </c>
      <c r="DT175">
        <v>1862</v>
      </c>
      <c r="DV175" t="s">
        <v>190</v>
      </c>
      <c r="DW175">
        <v>1.9049302005922401E-3</v>
      </c>
      <c r="DX175">
        <v>19798329</v>
      </c>
      <c r="DY175">
        <v>1875</v>
      </c>
      <c r="EA175" t="s">
        <v>190</v>
      </c>
      <c r="EB175">
        <v>1.8909784699507801E-3</v>
      </c>
      <c r="EC175">
        <v>21832263</v>
      </c>
      <c r="ED175">
        <v>1878</v>
      </c>
      <c r="EF175" t="s">
        <v>190</v>
      </c>
      <c r="EG175">
        <v>2.0103231454244902E-3</v>
      </c>
      <c r="EH175">
        <v>23304657</v>
      </c>
      <c r="EI175">
        <v>1886</v>
      </c>
      <c r="EK175" t="s">
        <v>190</v>
      </c>
      <c r="EL175">
        <v>2.1227400728776398E-3</v>
      </c>
      <c r="EM175">
        <v>24598442</v>
      </c>
      <c r="EN175">
        <v>1885</v>
      </c>
      <c r="EP175" t="s">
        <v>189</v>
      </c>
      <c r="EQ175">
        <v>5.3477787897650104E-3</v>
      </c>
      <c r="ER175">
        <v>38731816</v>
      </c>
      <c r="ES175">
        <v>1911</v>
      </c>
      <c r="EU175" t="s">
        <v>278</v>
      </c>
      <c r="EV175">
        <v>7.3834460851119601E-4</v>
      </c>
      <c r="EW175">
        <v>8746023</v>
      </c>
      <c r="EX175">
        <v>752</v>
      </c>
      <c r="EZ175" t="s">
        <v>278</v>
      </c>
      <c r="FA175">
        <v>7.4409842051822398E-4</v>
      </c>
      <c r="FB175">
        <v>8965132</v>
      </c>
      <c r="FC175">
        <v>616</v>
      </c>
      <c r="FE175" t="s">
        <v>278</v>
      </c>
      <c r="FF175">
        <v>7.3840930261171703E-4</v>
      </c>
      <c r="FG175">
        <v>12581023</v>
      </c>
      <c r="FH175">
        <v>812</v>
      </c>
      <c r="FJ175" t="s">
        <v>278</v>
      </c>
      <c r="FK175">
        <v>7.8608883726486096E-4</v>
      </c>
      <c r="FL175">
        <v>16562357</v>
      </c>
      <c r="FM175">
        <v>1101</v>
      </c>
      <c r="FO175" t="s">
        <v>278</v>
      </c>
      <c r="FP175">
        <v>8.2460843238812097E-4</v>
      </c>
      <c r="FQ175">
        <v>15557514</v>
      </c>
      <c r="FR175">
        <v>937</v>
      </c>
      <c r="FT175" t="s">
        <v>278</v>
      </c>
      <c r="FU175">
        <v>8.0196016925502796E-4</v>
      </c>
      <c r="FV175">
        <v>17586596</v>
      </c>
      <c r="FW175">
        <v>1105</v>
      </c>
      <c r="FY175" t="s">
        <v>278</v>
      </c>
      <c r="FZ175">
        <v>8.18740356994989E-4</v>
      </c>
      <c r="GA175">
        <v>16048373</v>
      </c>
      <c r="GB175">
        <v>1104</v>
      </c>
      <c r="GD175" t="s">
        <v>278</v>
      </c>
      <c r="GE175">
        <v>8.2679597689790801E-4</v>
      </c>
      <c r="GF175">
        <v>13980101</v>
      </c>
      <c r="GG175">
        <v>1094</v>
      </c>
      <c r="GI175" t="s">
        <v>188</v>
      </c>
      <c r="GJ175">
        <v>7.422529869714E-4</v>
      </c>
      <c r="GK175">
        <v>17360844</v>
      </c>
      <c r="GL175">
        <v>1534</v>
      </c>
      <c r="GN175" t="s">
        <v>188</v>
      </c>
      <c r="GO175">
        <v>7.4378110920337399E-4</v>
      </c>
      <c r="GP175">
        <v>14343596</v>
      </c>
      <c r="GQ175">
        <v>1373</v>
      </c>
      <c r="GS175" t="s">
        <v>185</v>
      </c>
      <c r="GT175">
        <v>1.53013064502181E-3</v>
      </c>
      <c r="GU175">
        <v>26190767</v>
      </c>
      <c r="GV175">
        <v>2120</v>
      </c>
      <c r="GX175" t="s">
        <v>185</v>
      </c>
      <c r="GY175">
        <v>1.49540024484475E-3</v>
      </c>
      <c r="GZ175">
        <v>27324719</v>
      </c>
      <c r="HA175">
        <v>2301</v>
      </c>
      <c r="HC175" t="s">
        <v>185</v>
      </c>
      <c r="HD175">
        <v>1.4189308861870401E-3</v>
      </c>
      <c r="HE175">
        <v>26768969</v>
      </c>
      <c r="HF175">
        <v>2131</v>
      </c>
      <c r="HH175" t="s">
        <v>185</v>
      </c>
      <c r="HI175">
        <v>1.3524903184979099E-3</v>
      </c>
      <c r="HJ175">
        <v>25315254</v>
      </c>
      <c r="HK175">
        <v>2075</v>
      </c>
      <c r="HM175" t="s">
        <v>185</v>
      </c>
      <c r="HN175">
        <v>1.3635595474299799E-3</v>
      </c>
      <c r="HO175">
        <v>27112074</v>
      </c>
      <c r="HP175">
        <v>2024</v>
      </c>
      <c r="HR175" t="s">
        <v>183</v>
      </c>
      <c r="HS175">
        <v>3.9986319234499102E-3</v>
      </c>
      <c r="HT175">
        <v>35127626</v>
      </c>
      <c r="HU175">
        <v>2071</v>
      </c>
      <c r="HW175" t="s">
        <v>183</v>
      </c>
      <c r="HX175">
        <v>4.0759149724003997E-3</v>
      </c>
      <c r="HY175">
        <v>37297238</v>
      </c>
      <c r="HZ175">
        <v>2077</v>
      </c>
      <c r="IB175" t="s">
        <v>183</v>
      </c>
      <c r="IC175">
        <v>4.0305978906429703E-3</v>
      </c>
      <c r="ID175">
        <v>38377452</v>
      </c>
      <c r="IE175">
        <v>2214</v>
      </c>
      <c r="IG175" t="s">
        <v>183</v>
      </c>
      <c r="IH175">
        <v>3.8243827798071302E-3</v>
      </c>
      <c r="II175">
        <v>39484066</v>
      </c>
      <c r="IJ175">
        <v>2224</v>
      </c>
      <c r="IL175" t="s">
        <v>183</v>
      </c>
      <c r="IM175">
        <v>3.5389119303730699E-3</v>
      </c>
      <c r="IN175">
        <v>32304134</v>
      </c>
      <c r="IO175">
        <v>2100</v>
      </c>
      <c r="IQ175" t="s">
        <v>183</v>
      </c>
      <c r="IR175">
        <v>3.4292321865252201E-3</v>
      </c>
      <c r="IS175">
        <v>32965931</v>
      </c>
      <c r="IT175">
        <v>2100</v>
      </c>
      <c r="IV175" t="s">
        <v>183</v>
      </c>
      <c r="IW175">
        <v>3.27307392337559E-3</v>
      </c>
      <c r="IX175">
        <v>31847403</v>
      </c>
      <c r="IY175">
        <v>2180</v>
      </c>
      <c r="JA175" t="s">
        <v>183</v>
      </c>
      <c r="JB175">
        <v>2.6043647969201402E-3</v>
      </c>
      <c r="JC175">
        <v>33654864</v>
      </c>
      <c r="JD175">
        <v>2164</v>
      </c>
      <c r="JF175" t="s">
        <v>183</v>
      </c>
      <c r="JG175">
        <v>2.5975666386036898E-3</v>
      </c>
      <c r="JH175">
        <v>33250161</v>
      </c>
      <c r="JI175">
        <v>2305</v>
      </c>
      <c r="JK175" t="s">
        <v>183</v>
      </c>
      <c r="JL175">
        <v>3.1773014238014202E-3</v>
      </c>
      <c r="JM175">
        <v>33901138</v>
      </c>
      <c r="JN175">
        <v>2396</v>
      </c>
      <c r="JP175" t="s">
        <v>183</v>
      </c>
      <c r="JQ175">
        <v>3.2066411319101699E-3</v>
      </c>
      <c r="JR175">
        <v>34562879</v>
      </c>
      <c r="JS175">
        <v>2334</v>
      </c>
      <c r="JU175" t="s">
        <v>183</v>
      </c>
      <c r="JV175">
        <v>3.2431342238599401E-3</v>
      </c>
      <c r="JW175">
        <v>35138616</v>
      </c>
      <c r="JX175">
        <v>2315</v>
      </c>
      <c r="JZ175" t="s">
        <v>183</v>
      </c>
      <c r="KA175">
        <v>3.33591755839647E-3</v>
      </c>
      <c r="KB175">
        <v>31562444</v>
      </c>
      <c r="KC175">
        <v>2180</v>
      </c>
      <c r="KE175" t="s">
        <v>181</v>
      </c>
      <c r="KF175">
        <v>6.1568193704115599E-3</v>
      </c>
      <c r="KG175">
        <v>49109003</v>
      </c>
      <c r="KH175">
        <v>2338</v>
      </c>
      <c r="KJ175" t="s">
        <v>181</v>
      </c>
      <c r="KK175">
        <v>6.16658888130434E-3</v>
      </c>
      <c r="KL175">
        <v>49534091</v>
      </c>
      <c r="KM175">
        <v>2340</v>
      </c>
      <c r="KO175" t="s">
        <v>181</v>
      </c>
      <c r="KP175">
        <v>5.8318440212739202E-3</v>
      </c>
      <c r="KQ175">
        <v>45855371</v>
      </c>
      <c r="KR175">
        <v>2291</v>
      </c>
      <c r="KT175" t="s">
        <v>181</v>
      </c>
      <c r="KU175">
        <v>5.6409121747758098E-3</v>
      </c>
      <c r="KV175">
        <v>43362043</v>
      </c>
      <c r="KW175">
        <v>2303</v>
      </c>
    </row>
    <row r="176" spans="1:309" x14ac:dyDescent="0.25">
      <c r="A176" t="s">
        <v>199</v>
      </c>
      <c r="B176">
        <v>1.14371205011214E-3</v>
      </c>
      <c r="C176">
        <v>5120906</v>
      </c>
      <c r="D176">
        <v>1290</v>
      </c>
      <c r="F176" t="s">
        <v>135</v>
      </c>
      <c r="G176">
        <v>7.5025617128084295E-4</v>
      </c>
      <c r="H176">
        <v>2390033</v>
      </c>
      <c r="I176">
        <v>508</v>
      </c>
      <c r="K176" t="s">
        <v>135</v>
      </c>
      <c r="L176">
        <v>7.5386084908165998E-4</v>
      </c>
      <c r="M176">
        <v>2750760</v>
      </c>
      <c r="N176">
        <v>675</v>
      </c>
      <c r="P176" t="s">
        <v>199</v>
      </c>
      <c r="Q176">
        <v>1.0204463298323599E-3</v>
      </c>
      <c r="R176">
        <v>4826374</v>
      </c>
      <c r="S176">
        <v>1176</v>
      </c>
      <c r="U176" t="s">
        <v>199</v>
      </c>
      <c r="V176">
        <v>9.7867997916368599E-4</v>
      </c>
      <c r="W176">
        <v>4701663</v>
      </c>
      <c r="X176">
        <v>1167</v>
      </c>
      <c r="Z176" t="s">
        <v>199</v>
      </c>
      <c r="AA176">
        <v>9.0279340050015099E-4</v>
      </c>
      <c r="AB176">
        <v>5305942</v>
      </c>
      <c r="AC176">
        <v>1304</v>
      </c>
      <c r="AE176" t="s">
        <v>198</v>
      </c>
      <c r="AF176">
        <v>8.1669526228246396E-4</v>
      </c>
      <c r="AG176">
        <v>4072035</v>
      </c>
      <c r="AH176">
        <v>1140</v>
      </c>
      <c r="AJ176" t="s">
        <v>198</v>
      </c>
      <c r="AK176">
        <v>8.04975935007299E-4</v>
      </c>
      <c r="AL176">
        <v>4087009</v>
      </c>
      <c r="AM176">
        <v>1151</v>
      </c>
      <c r="AO176" t="s">
        <v>198</v>
      </c>
      <c r="AP176">
        <v>7.9328317410844E-4</v>
      </c>
      <c r="AQ176">
        <v>6324619</v>
      </c>
      <c r="AR176">
        <v>1254</v>
      </c>
      <c r="AT176" t="s">
        <v>193</v>
      </c>
      <c r="AU176">
        <v>1.1381455600851099E-3</v>
      </c>
      <c r="AV176">
        <v>9317224</v>
      </c>
      <c r="AW176">
        <v>1621</v>
      </c>
      <c r="AY176" t="s">
        <v>195</v>
      </c>
      <c r="AZ176">
        <v>8.3275008881015296E-4</v>
      </c>
      <c r="BA176">
        <v>8649756</v>
      </c>
      <c r="BB176">
        <v>1575</v>
      </c>
      <c r="BD176" t="s">
        <v>195</v>
      </c>
      <c r="BE176">
        <v>8.3230345477893202E-4</v>
      </c>
      <c r="BF176">
        <v>9650813</v>
      </c>
      <c r="BG176">
        <v>1686</v>
      </c>
      <c r="BI176" t="s">
        <v>195</v>
      </c>
      <c r="BJ176">
        <v>8.2761055233300496E-4</v>
      </c>
      <c r="BK176">
        <v>9659211</v>
      </c>
      <c r="BL176">
        <v>1686</v>
      </c>
      <c r="BN176" t="s">
        <v>191</v>
      </c>
      <c r="BO176">
        <v>3.2445859375820501E-3</v>
      </c>
      <c r="BP176">
        <v>13810931</v>
      </c>
      <c r="BQ176">
        <v>1679</v>
      </c>
      <c r="BS176" t="s">
        <v>192</v>
      </c>
      <c r="BT176">
        <v>1.7052638020022301E-3</v>
      </c>
      <c r="BU176">
        <v>12375848</v>
      </c>
      <c r="BV176">
        <v>1679</v>
      </c>
      <c r="BX176" t="s">
        <v>191</v>
      </c>
      <c r="BY176">
        <v>3.0377951576575401E-3</v>
      </c>
      <c r="BZ176">
        <v>15362257</v>
      </c>
      <c r="CA176">
        <v>1673</v>
      </c>
      <c r="CC176" t="s">
        <v>192</v>
      </c>
      <c r="CD176">
        <v>1.7186536199143799E-3</v>
      </c>
      <c r="CE176">
        <v>13461429</v>
      </c>
      <c r="CF176">
        <v>1692</v>
      </c>
      <c r="CH176" t="s">
        <v>190</v>
      </c>
      <c r="CI176">
        <v>1.14531935727631E-3</v>
      </c>
      <c r="CJ176">
        <v>12960687</v>
      </c>
      <c r="CK176">
        <v>1708</v>
      </c>
      <c r="CM176" t="s">
        <v>191</v>
      </c>
      <c r="CN176">
        <v>3.6071641235548798E-3</v>
      </c>
      <c r="CO176">
        <v>19380976</v>
      </c>
      <c r="CP176">
        <v>1619</v>
      </c>
      <c r="CR176" t="s">
        <v>191</v>
      </c>
      <c r="CS176">
        <v>3.3833431323703998E-3</v>
      </c>
      <c r="CT176">
        <v>18849349</v>
      </c>
      <c r="CU176">
        <v>1615</v>
      </c>
      <c r="CW176" t="s">
        <v>191</v>
      </c>
      <c r="CX176">
        <v>3.3179620037044099E-3</v>
      </c>
      <c r="CY176">
        <v>19263809</v>
      </c>
      <c r="CZ176">
        <v>1618</v>
      </c>
      <c r="DB176" t="s">
        <v>191</v>
      </c>
      <c r="DC176">
        <v>3.4505471739794602E-3</v>
      </c>
      <c r="DD176">
        <v>22159234</v>
      </c>
      <c r="DE176">
        <v>1628</v>
      </c>
      <c r="DG176" t="s">
        <v>190</v>
      </c>
      <c r="DH176">
        <v>1.45791683508719E-3</v>
      </c>
      <c r="DI176">
        <v>18200362</v>
      </c>
      <c r="DJ176">
        <v>1785</v>
      </c>
      <c r="DL176" t="s">
        <v>188</v>
      </c>
      <c r="DM176">
        <v>7.20846249444698E-4</v>
      </c>
      <c r="DN176">
        <v>4028510</v>
      </c>
      <c r="DO176">
        <v>419</v>
      </c>
      <c r="DQ176" t="s">
        <v>191</v>
      </c>
      <c r="DR176">
        <v>4.0896528402549898E-3</v>
      </c>
      <c r="DS176">
        <v>28447492</v>
      </c>
      <c r="DT176">
        <v>1862</v>
      </c>
      <c r="DV176" t="s">
        <v>191</v>
      </c>
      <c r="DW176">
        <v>4.6282700605935704E-3</v>
      </c>
      <c r="DX176">
        <v>29531089</v>
      </c>
      <c r="DY176">
        <v>1930</v>
      </c>
      <c r="EA176" t="s">
        <v>191</v>
      </c>
      <c r="EB176">
        <v>4.6041228090303301E-3</v>
      </c>
      <c r="EC176">
        <v>32382846</v>
      </c>
      <c r="ED176">
        <v>1878</v>
      </c>
      <c r="EF176" t="s">
        <v>191</v>
      </c>
      <c r="EG176">
        <v>4.5604827237058203E-3</v>
      </c>
      <c r="EH176">
        <v>33699961</v>
      </c>
      <c r="EI176">
        <v>1886</v>
      </c>
      <c r="EK176" t="s">
        <v>191</v>
      </c>
      <c r="EL176">
        <v>4.5392588145456002E-3</v>
      </c>
      <c r="EM176">
        <v>35181571</v>
      </c>
      <c r="EN176">
        <v>1955</v>
      </c>
      <c r="EP176" t="s">
        <v>190</v>
      </c>
      <c r="EQ176">
        <v>3.8832853871274301E-3</v>
      </c>
      <c r="ER176">
        <v>32632658</v>
      </c>
      <c r="ES176">
        <v>1911</v>
      </c>
      <c r="EU176" t="s">
        <v>189</v>
      </c>
      <c r="EV176">
        <v>5.8854499041620396E-3</v>
      </c>
      <c r="EW176">
        <v>46473810</v>
      </c>
      <c r="EX176">
        <v>1922</v>
      </c>
      <c r="EZ176" t="s">
        <v>189</v>
      </c>
      <c r="FA176">
        <v>6.0157430893841802E-3</v>
      </c>
      <c r="FB176">
        <v>49727326</v>
      </c>
      <c r="FC176">
        <v>1924</v>
      </c>
      <c r="FE176" t="s">
        <v>189</v>
      </c>
      <c r="FF176">
        <v>5.9343824567889298E-3</v>
      </c>
      <c r="FG176">
        <v>51249712</v>
      </c>
      <c r="FH176">
        <v>1792</v>
      </c>
      <c r="FJ176" t="s">
        <v>189</v>
      </c>
      <c r="FK176">
        <v>6.7356163177560002E-3</v>
      </c>
      <c r="FL176">
        <v>58305613</v>
      </c>
      <c r="FM176">
        <v>1968</v>
      </c>
      <c r="FO176" t="s">
        <v>189</v>
      </c>
      <c r="FP176">
        <v>7.1906731988564702E-3</v>
      </c>
      <c r="FQ176">
        <v>64995068</v>
      </c>
      <c r="FR176">
        <v>1955</v>
      </c>
      <c r="FT176" t="s">
        <v>189</v>
      </c>
      <c r="FU176">
        <v>7.6792801072324999E-3</v>
      </c>
      <c r="FV176">
        <v>64750734</v>
      </c>
      <c r="FW176">
        <v>1809</v>
      </c>
      <c r="FY176" t="s">
        <v>189</v>
      </c>
      <c r="FZ176">
        <v>8.0204053066585505E-3</v>
      </c>
      <c r="GA176">
        <v>61850749</v>
      </c>
      <c r="GB176">
        <v>1821</v>
      </c>
      <c r="GD176" t="s">
        <v>189</v>
      </c>
      <c r="GE176">
        <v>7.9451035478272994E-3</v>
      </c>
      <c r="GF176">
        <v>55101975</v>
      </c>
      <c r="GG176">
        <v>1791</v>
      </c>
      <c r="GI176" t="s">
        <v>278</v>
      </c>
      <c r="GJ176">
        <v>8.2015047587888302E-4</v>
      </c>
      <c r="GK176">
        <v>12936126</v>
      </c>
      <c r="GL176">
        <v>1106</v>
      </c>
      <c r="GN176" t="s">
        <v>278</v>
      </c>
      <c r="GO176">
        <v>8.2251278858284699E-4</v>
      </c>
      <c r="GP176">
        <v>13288075</v>
      </c>
      <c r="GQ176">
        <v>1107</v>
      </c>
      <c r="GS176" t="s">
        <v>284</v>
      </c>
      <c r="GT176">
        <v>7.9570450803000798E-4</v>
      </c>
      <c r="GU176">
        <v>18410399</v>
      </c>
      <c r="GV176">
        <v>1803</v>
      </c>
      <c r="GX176" t="s">
        <v>284</v>
      </c>
      <c r="GY176">
        <v>8.0413472750250005E-4</v>
      </c>
      <c r="GZ176">
        <v>20260663</v>
      </c>
      <c r="HA176">
        <v>1820</v>
      </c>
      <c r="HC176" t="s">
        <v>284</v>
      </c>
      <c r="HD176">
        <v>8.0553361370220601E-4</v>
      </c>
      <c r="HE176">
        <v>16701317</v>
      </c>
      <c r="HF176">
        <v>1634</v>
      </c>
      <c r="HH176" t="s">
        <v>284</v>
      </c>
      <c r="HI176">
        <v>8.1875804595709105E-4</v>
      </c>
      <c r="HJ176">
        <v>12926361</v>
      </c>
      <c r="HK176">
        <v>1594</v>
      </c>
      <c r="HM176" t="s">
        <v>284</v>
      </c>
      <c r="HN176">
        <v>8.2462562353305402E-4</v>
      </c>
      <c r="HO176">
        <v>13765389</v>
      </c>
      <c r="HP176">
        <v>1611</v>
      </c>
      <c r="HR176" t="s">
        <v>184</v>
      </c>
      <c r="HS176">
        <v>1.2829905012792099E-3</v>
      </c>
      <c r="HT176">
        <v>25877212</v>
      </c>
      <c r="HU176">
        <v>2118</v>
      </c>
      <c r="HW176" t="s">
        <v>184</v>
      </c>
      <c r="HX176">
        <v>1.2662096468455601E-3</v>
      </c>
      <c r="HY176">
        <v>27317339</v>
      </c>
      <c r="HZ176">
        <v>2124</v>
      </c>
      <c r="IB176" t="s">
        <v>184</v>
      </c>
      <c r="IC176">
        <v>1.2488529817846999E-3</v>
      </c>
      <c r="ID176">
        <v>27634359</v>
      </c>
      <c r="IE176">
        <v>2053</v>
      </c>
      <c r="IG176" t="s">
        <v>184</v>
      </c>
      <c r="IH176">
        <v>1.20967541011586E-3</v>
      </c>
      <c r="II176">
        <v>25491048</v>
      </c>
      <c r="IJ176">
        <v>2036</v>
      </c>
      <c r="IL176" t="s">
        <v>184</v>
      </c>
      <c r="IM176">
        <v>1.17819958679694E-3</v>
      </c>
      <c r="IN176">
        <v>23971170</v>
      </c>
      <c r="IO176">
        <v>1949</v>
      </c>
      <c r="IQ176" t="s">
        <v>184</v>
      </c>
      <c r="IR176">
        <v>1.2158214611658E-3</v>
      </c>
      <c r="IS176">
        <v>25037356</v>
      </c>
      <c r="IT176">
        <v>1934</v>
      </c>
      <c r="IV176" t="s">
        <v>184</v>
      </c>
      <c r="IW176">
        <v>1.14925498373639E-3</v>
      </c>
      <c r="IX176">
        <v>24053001</v>
      </c>
      <c r="IY176">
        <v>1935</v>
      </c>
      <c r="JA176" t="s">
        <v>184</v>
      </c>
      <c r="JB176">
        <v>1.1471980478092499E-3</v>
      </c>
      <c r="JC176">
        <v>24131251</v>
      </c>
      <c r="JD176">
        <v>1920</v>
      </c>
      <c r="JF176" t="s">
        <v>184</v>
      </c>
      <c r="JG176">
        <v>1.14756161514403E-3</v>
      </c>
      <c r="JH176">
        <v>23797200</v>
      </c>
      <c r="JI176">
        <v>1957</v>
      </c>
      <c r="JK176" t="s">
        <v>184</v>
      </c>
      <c r="JL176">
        <v>1.13840905413817E-3</v>
      </c>
      <c r="JM176">
        <v>22673071</v>
      </c>
      <c r="JN176">
        <v>1953</v>
      </c>
      <c r="JP176" t="s">
        <v>184</v>
      </c>
      <c r="JQ176">
        <v>1.1473772833493999E-3</v>
      </c>
      <c r="JR176">
        <v>23469392</v>
      </c>
      <c r="JS176">
        <v>1952</v>
      </c>
      <c r="JU176" t="s">
        <v>184</v>
      </c>
      <c r="JV176">
        <v>1.13338767926618E-3</v>
      </c>
      <c r="JW176">
        <v>24357819</v>
      </c>
      <c r="JX176">
        <v>2061</v>
      </c>
      <c r="JZ176" t="s">
        <v>184</v>
      </c>
      <c r="KA176">
        <v>1.20037898354362E-3</v>
      </c>
      <c r="KB176">
        <v>21655487</v>
      </c>
      <c r="KC176">
        <v>1930</v>
      </c>
      <c r="KE176" t="s">
        <v>183</v>
      </c>
      <c r="KF176">
        <v>3.2236348094128501E-3</v>
      </c>
      <c r="KG176">
        <v>36315879</v>
      </c>
      <c r="KH176">
        <v>2337</v>
      </c>
      <c r="KJ176" t="s">
        <v>183</v>
      </c>
      <c r="KK176">
        <v>3.0529415222912502E-3</v>
      </c>
      <c r="KL176">
        <v>35730257</v>
      </c>
      <c r="KM176">
        <v>2340</v>
      </c>
      <c r="KO176" t="s">
        <v>183</v>
      </c>
      <c r="KP176">
        <v>2.75796763293126E-3</v>
      </c>
      <c r="KQ176">
        <v>33021049</v>
      </c>
      <c r="KR176">
        <v>2355</v>
      </c>
      <c r="KT176" t="s">
        <v>183</v>
      </c>
      <c r="KU176">
        <v>2.71203749230629E-3</v>
      </c>
      <c r="KV176">
        <v>31461757</v>
      </c>
      <c r="KW176">
        <v>2366</v>
      </c>
    </row>
    <row r="177" spans="1:309" x14ac:dyDescent="0.25">
      <c r="A177" t="s">
        <v>200</v>
      </c>
      <c r="B177">
        <v>8.0380406274822101E-3</v>
      </c>
      <c r="C177">
        <v>12851104</v>
      </c>
      <c r="D177">
        <v>1709</v>
      </c>
      <c r="F177" t="s">
        <v>136</v>
      </c>
      <c r="G177">
        <v>6.99756401392807E-3</v>
      </c>
      <c r="H177">
        <v>10911043</v>
      </c>
      <c r="I177">
        <v>1557</v>
      </c>
      <c r="K177" t="s">
        <v>136</v>
      </c>
      <c r="L177">
        <v>6.0732420003512403E-3</v>
      </c>
      <c r="M177">
        <v>10489936</v>
      </c>
      <c r="N177">
        <v>1665</v>
      </c>
      <c r="P177" t="s">
        <v>200</v>
      </c>
      <c r="Q177">
        <v>8.1149043131419595E-3</v>
      </c>
      <c r="R177">
        <v>13045066</v>
      </c>
      <c r="S177">
        <v>1708</v>
      </c>
      <c r="U177" t="s">
        <v>200</v>
      </c>
      <c r="V177">
        <v>7.8639729919890208E-3</v>
      </c>
      <c r="W177">
        <v>13233373</v>
      </c>
      <c r="X177">
        <v>1804</v>
      </c>
      <c r="Z177" t="s">
        <v>200</v>
      </c>
      <c r="AA177">
        <v>8.1299109902601193E-3</v>
      </c>
      <c r="AB177">
        <v>13966135</v>
      </c>
      <c r="AC177">
        <v>1833</v>
      </c>
      <c r="AE177" t="s">
        <v>199</v>
      </c>
      <c r="AF177">
        <v>9.2803443511174904E-4</v>
      </c>
      <c r="AG177">
        <v>4704689</v>
      </c>
      <c r="AH177">
        <v>1192</v>
      </c>
      <c r="AJ177" t="s">
        <v>199</v>
      </c>
      <c r="AK177">
        <v>9.2087686942194204E-4</v>
      </c>
      <c r="AL177">
        <v>5898414</v>
      </c>
      <c r="AM177">
        <v>1419</v>
      </c>
      <c r="AO177" t="s">
        <v>199</v>
      </c>
      <c r="AP177">
        <v>8.8136695871175405E-4</v>
      </c>
      <c r="AQ177">
        <v>7910374</v>
      </c>
      <c r="AR177">
        <v>1414</v>
      </c>
      <c r="AT177" t="s">
        <v>194</v>
      </c>
      <c r="AU177">
        <v>3.2953143304457399E-3</v>
      </c>
      <c r="AV177">
        <v>13338083</v>
      </c>
      <c r="AW177">
        <v>1707</v>
      </c>
      <c r="AY177" t="s">
        <v>196</v>
      </c>
      <c r="AZ177">
        <v>7.7957088013202395E-4</v>
      </c>
      <c r="BA177">
        <v>7943022</v>
      </c>
      <c r="BB177">
        <v>1524</v>
      </c>
      <c r="BD177" t="s">
        <v>196</v>
      </c>
      <c r="BE177">
        <v>7.7213352168951498E-4</v>
      </c>
      <c r="BF177">
        <v>8682807</v>
      </c>
      <c r="BG177">
        <v>1553</v>
      </c>
      <c r="BI177" t="s">
        <v>196</v>
      </c>
      <c r="BJ177">
        <v>7.7179281215018097E-4</v>
      </c>
      <c r="BK177">
        <v>8803471</v>
      </c>
      <c r="BL177">
        <v>1553</v>
      </c>
      <c r="BN177" t="s">
        <v>192</v>
      </c>
      <c r="BO177">
        <v>1.73983073141207E-3</v>
      </c>
      <c r="BP177">
        <v>11676519</v>
      </c>
      <c r="BQ177">
        <v>1754</v>
      </c>
      <c r="BS177" t="s">
        <v>193</v>
      </c>
      <c r="BT177">
        <v>1.21759930957986E-3</v>
      </c>
      <c r="BU177">
        <v>11663145</v>
      </c>
      <c r="BV177">
        <v>1752</v>
      </c>
      <c r="BX177" t="s">
        <v>192</v>
      </c>
      <c r="BY177">
        <v>1.73893649778612E-3</v>
      </c>
      <c r="BZ177">
        <v>13301077</v>
      </c>
      <c r="CA177">
        <v>1670</v>
      </c>
      <c r="CC177" t="s">
        <v>193</v>
      </c>
      <c r="CD177">
        <v>1.24659620032425E-3</v>
      </c>
      <c r="CE177">
        <v>12687834</v>
      </c>
      <c r="CF177">
        <v>1762</v>
      </c>
      <c r="CH177" t="s">
        <v>191</v>
      </c>
      <c r="CI177">
        <v>3.5615311961239501E-3</v>
      </c>
      <c r="CJ177">
        <v>17746652</v>
      </c>
      <c r="CK177">
        <v>1622</v>
      </c>
      <c r="CM177" t="s">
        <v>258</v>
      </c>
      <c r="CN177">
        <v>7.9519488360644695E-4</v>
      </c>
      <c r="CO177">
        <v>10305587</v>
      </c>
      <c r="CP177">
        <v>1450</v>
      </c>
      <c r="CR177" t="s">
        <v>258</v>
      </c>
      <c r="CS177">
        <v>8.0737584810858297E-4</v>
      </c>
      <c r="CT177">
        <v>10372994</v>
      </c>
      <c r="CU177">
        <v>1444</v>
      </c>
      <c r="CW177" t="s">
        <v>258</v>
      </c>
      <c r="CX177">
        <v>8.1616598997837997E-4</v>
      </c>
      <c r="CY177">
        <v>12470984</v>
      </c>
      <c r="CZ177">
        <v>1598</v>
      </c>
      <c r="DB177" t="s">
        <v>258</v>
      </c>
      <c r="DC177">
        <v>8.3742636897874497E-4</v>
      </c>
      <c r="DD177">
        <v>14099139</v>
      </c>
      <c r="DE177">
        <v>1617</v>
      </c>
      <c r="DG177" t="s">
        <v>191</v>
      </c>
      <c r="DH177">
        <v>3.3820105556242202E-3</v>
      </c>
      <c r="DI177">
        <v>22438098</v>
      </c>
      <c r="DJ177">
        <v>1621</v>
      </c>
      <c r="DL177" t="s">
        <v>189</v>
      </c>
      <c r="DM177">
        <v>5.6956211120675199E-3</v>
      </c>
      <c r="DN177">
        <v>32372556</v>
      </c>
      <c r="DO177">
        <v>1899</v>
      </c>
      <c r="DQ177" t="s">
        <v>258</v>
      </c>
      <c r="DR177">
        <v>9.9106144142932593E-4</v>
      </c>
      <c r="DS177">
        <v>17384740</v>
      </c>
      <c r="DT177">
        <v>1862</v>
      </c>
      <c r="DV177" t="s">
        <v>258</v>
      </c>
      <c r="DW177">
        <v>1.0447863245949499E-3</v>
      </c>
      <c r="DX177">
        <v>16957975</v>
      </c>
      <c r="DY177">
        <v>1778</v>
      </c>
      <c r="EA177" t="s">
        <v>258</v>
      </c>
      <c r="EB177">
        <v>1.0362528144186899E-3</v>
      </c>
      <c r="EC177">
        <v>18782757</v>
      </c>
      <c r="ED177">
        <v>1878</v>
      </c>
      <c r="EF177" t="s">
        <v>258</v>
      </c>
      <c r="EG177">
        <v>1.1501692437582501E-3</v>
      </c>
      <c r="EH177">
        <v>20061421</v>
      </c>
      <c r="EI177">
        <v>1886</v>
      </c>
      <c r="EK177" t="s">
        <v>258</v>
      </c>
      <c r="EL177">
        <v>1.1947636642937801E-3</v>
      </c>
      <c r="EM177">
        <v>20999886</v>
      </c>
      <c r="EN177">
        <v>1885</v>
      </c>
      <c r="EP177" t="s">
        <v>191</v>
      </c>
      <c r="EQ177">
        <v>4.8269610632335298E-3</v>
      </c>
      <c r="ER177">
        <v>38984876</v>
      </c>
      <c r="ES177">
        <v>2020</v>
      </c>
      <c r="EU177" t="s">
        <v>190</v>
      </c>
      <c r="EV177">
        <v>3.5532706843129E-3</v>
      </c>
      <c r="EW177">
        <v>35986301</v>
      </c>
      <c r="EX177">
        <v>1922</v>
      </c>
      <c r="EZ177" t="s">
        <v>190</v>
      </c>
      <c r="FA177">
        <v>3.6492245818666698E-3</v>
      </c>
      <c r="FB177">
        <v>38330816</v>
      </c>
      <c r="FC177">
        <v>1924</v>
      </c>
      <c r="FE177" t="s">
        <v>190</v>
      </c>
      <c r="FF177">
        <v>2.51936238611364E-3</v>
      </c>
      <c r="FG177">
        <v>34719310</v>
      </c>
      <c r="FH177">
        <v>1792</v>
      </c>
      <c r="FJ177" t="s">
        <v>190</v>
      </c>
      <c r="FK177">
        <v>3.88247706807661E-3</v>
      </c>
      <c r="FL177">
        <v>42280187</v>
      </c>
      <c r="FM177">
        <v>1910</v>
      </c>
      <c r="FO177" t="s">
        <v>190</v>
      </c>
      <c r="FP177">
        <v>3.3854192095073201E-3</v>
      </c>
      <c r="FQ177">
        <v>42232355</v>
      </c>
      <c r="FR177">
        <v>1914</v>
      </c>
      <c r="FT177" t="s">
        <v>190</v>
      </c>
      <c r="FU177">
        <v>3.4261280857161101E-3</v>
      </c>
      <c r="FV177">
        <v>42506079</v>
      </c>
      <c r="FW177">
        <v>1917</v>
      </c>
      <c r="FY177" t="s">
        <v>190</v>
      </c>
      <c r="FZ177">
        <v>3.5041423867539102E-3</v>
      </c>
      <c r="GA177">
        <v>40518853</v>
      </c>
      <c r="GB177">
        <v>1982</v>
      </c>
      <c r="GD177" t="s">
        <v>190</v>
      </c>
      <c r="GE177">
        <v>3.7099165933255E-3</v>
      </c>
      <c r="GF177">
        <v>36811902</v>
      </c>
      <c r="GG177">
        <v>1950</v>
      </c>
      <c r="GI177" t="s">
        <v>189</v>
      </c>
      <c r="GJ177">
        <v>7.0886850707091902E-3</v>
      </c>
      <c r="GK177">
        <v>51590455</v>
      </c>
      <c r="GL177">
        <v>1811</v>
      </c>
      <c r="GN177" t="s">
        <v>189</v>
      </c>
      <c r="GO177">
        <v>7.4139504464272102E-3</v>
      </c>
      <c r="GP177">
        <v>56074311</v>
      </c>
      <c r="GQ177">
        <v>1814</v>
      </c>
      <c r="GS177" t="s">
        <v>188</v>
      </c>
      <c r="GT177">
        <v>7.3649106894140698E-4</v>
      </c>
      <c r="GU177">
        <v>14623325</v>
      </c>
      <c r="GV177">
        <v>1369</v>
      </c>
      <c r="GX177" t="s">
        <v>188</v>
      </c>
      <c r="GY177">
        <v>7.4516176955275598E-4</v>
      </c>
      <c r="GZ177">
        <v>13819997</v>
      </c>
      <c r="HA177">
        <v>1359</v>
      </c>
      <c r="HC177" t="s">
        <v>188</v>
      </c>
      <c r="HD177">
        <v>7.4598910234082003E-4</v>
      </c>
      <c r="HE177">
        <v>13135335</v>
      </c>
      <c r="HF177">
        <v>1195</v>
      </c>
      <c r="HH177" t="s">
        <v>188</v>
      </c>
      <c r="HI177">
        <v>7.5113958939840297E-4</v>
      </c>
      <c r="HJ177">
        <v>12515551</v>
      </c>
      <c r="HK177">
        <v>1147</v>
      </c>
      <c r="HM177" t="s">
        <v>188</v>
      </c>
      <c r="HN177">
        <v>7.4990050263798002E-4</v>
      </c>
      <c r="HO177">
        <v>13675967</v>
      </c>
      <c r="HP177">
        <v>1284</v>
      </c>
      <c r="HR177" t="s">
        <v>185</v>
      </c>
      <c r="HS177">
        <v>1.31348165541948E-3</v>
      </c>
      <c r="HT177">
        <v>25812064</v>
      </c>
      <c r="HU177">
        <v>1994</v>
      </c>
      <c r="HW177" t="s">
        <v>185</v>
      </c>
      <c r="HX177">
        <v>1.3225624325625099E-3</v>
      </c>
      <c r="HY177">
        <v>27790739</v>
      </c>
      <c r="HZ177">
        <v>2035</v>
      </c>
      <c r="IB177" t="s">
        <v>185</v>
      </c>
      <c r="IC177">
        <v>1.32101279648234E-3</v>
      </c>
      <c r="ID177">
        <v>28002954</v>
      </c>
      <c r="IE177">
        <v>2070</v>
      </c>
      <c r="IG177" t="s">
        <v>185</v>
      </c>
      <c r="IH177">
        <v>1.28830192062382E-3</v>
      </c>
      <c r="II177">
        <v>25637832</v>
      </c>
      <c r="IJ177">
        <v>1887</v>
      </c>
      <c r="IL177" t="s">
        <v>185</v>
      </c>
      <c r="IM177">
        <v>1.31300809941559E-3</v>
      </c>
      <c r="IN177">
        <v>24436690</v>
      </c>
      <c r="IO177">
        <v>1827</v>
      </c>
      <c r="IQ177" t="s">
        <v>185</v>
      </c>
      <c r="IR177">
        <v>1.2684515669348299E-3</v>
      </c>
      <c r="IS177">
        <v>25079786</v>
      </c>
      <c r="IT177">
        <v>1811</v>
      </c>
      <c r="IV177" t="s">
        <v>185</v>
      </c>
      <c r="IW177">
        <v>1.2268106162641101E-3</v>
      </c>
      <c r="IX177">
        <v>24209229</v>
      </c>
      <c r="IY177">
        <v>1813</v>
      </c>
      <c r="JA177" t="s">
        <v>185</v>
      </c>
      <c r="JB177">
        <v>1.2355130703643399E-3</v>
      </c>
      <c r="JC177">
        <v>24358994</v>
      </c>
      <c r="JD177">
        <v>1801</v>
      </c>
      <c r="JF177" t="s">
        <v>185</v>
      </c>
      <c r="JG177">
        <v>1.22702745685669E-3</v>
      </c>
      <c r="JH177">
        <v>24229067</v>
      </c>
      <c r="JI177">
        <v>1957</v>
      </c>
      <c r="JK177" t="s">
        <v>185</v>
      </c>
      <c r="JL177">
        <v>1.20979952105321E-3</v>
      </c>
      <c r="JM177">
        <v>22875384</v>
      </c>
      <c r="JN177">
        <v>1863</v>
      </c>
      <c r="JP177" t="s">
        <v>185</v>
      </c>
      <c r="JQ177">
        <v>1.21642872805715E-3</v>
      </c>
      <c r="JR177">
        <v>23663706</v>
      </c>
      <c r="JS177">
        <v>1861</v>
      </c>
      <c r="JU177" t="s">
        <v>185</v>
      </c>
      <c r="JV177">
        <v>1.2136500557260201E-3</v>
      </c>
      <c r="JW177">
        <v>23960751</v>
      </c>
      <c r="JX177">
        <v>1910</v>
      </c>
      <c r="JZ177" t="s">
        <v>185</v>
      </c>
      <c r="KA177">
        <v>1.2701822100845599E-3</v>
      </c>
      <c r="KB177">
        <v>20317774</v>
      </c>
      <c r="KC177">
        <v>1594</v>
      </c>
      <c r="KE177" t="s">
        <v>185</v>
      </c>
      <c r="KF177">
        <v>1.29648255508172E-3</v>
      </c>
      <c r="KG177">
        <v>25307968</v>
      </c>
      <c r="KH177">
        <v>1879</v>
      </c>
      <c r="KJ177" t="s">
        <v>185</v>
      </c>
      <c r="KK177">
        <v>1.28283284085535E-3</v>
      </c>
      <c r="KL177">
        <v>25485807</v>
      </c>
      <c r="KM177">
        <v>1884</v>
      </c>
      <c r="KO177" t="s">
        <v>185</v>
      </c>
      <c r="KP177">
        <v>1.27345168279377E-3</v>
      </c>
      <c r="KQ177">
        <v>23747353</v>
      </c>
      <c r="KR177">
        <v>1742</v>
      </c>
      <c r="KT177" t="s">
        <v>185</v>
      </c>
      <c r="KU177">
        <v>1.2808958437287501E-3</v>
      </c>
      <c r="KV177">
        <v>23592990</v>
      </c>
      <c r="KW177">
        <v>1850</v>
      </c>
    </row>
    <row r="178" spans="1:309" x14ac:dyDescent="0.25">
      <c r="A178" t="s">
        <v>201</v>
      </c>
      <c r="B178">
        <v>3.5162665446364801E-3</v>
      </c>
      <c r="C178">
        <v>7940145</v>
      </c>
      <c r="D178">
        <v>1709</v>
      </c>
      <c r="F178" t="s">
        <v>137</v>
      </c>
      <c r="G178">
        <v>7.4969487408588003E-4</v>
      </c>
      <c r="H178">
        <v>1774787</v>
      </c>
      <c r="I178">
        <v>434</v>
      </c>
      <c r="K178" t="s">
        <v>137</v>
      </c>
      <c r="L178">
        <v>7.4943788188956196E-4</v>
      </c>
      <c r="M178">
        <v>1491576</v>
      </c>
      <c r="N178">
        <v>489</v>
      </c>
      <c r="P178" t="s">
        <v>201</v>
      </c>
      <c r="Q178">
        <v>3.4883378588245902E-3</v>
      </c>
      <c r="R178">
        <v>8000170</v>
      </c>
      <c r="S178">
        <v>1708</v>
      </c>
      <c r="U178" t="s">
        <v>201</v>
      </c>
      <c r="V178">
        <v>3.4650083819633098E-3</v>
      </c>
      <c r="W178">
        <v>8398912</v>
      </c>
      <c r="X178">
        <v>1804</v>
      </c>
      <c r="Z178" t="s">
        <v>201</v>
      </c>
      <c r="AA178">
        <v>3.3753935299748699E-3</v>
      </c>
      <c r="AB178">
        <v>8542485</v>
      </c>
      <c r="AC178">
        <v>1833</v>
      </c>
      <c r="AE178" t="s">
        <v>200</v>
      </c>
      <c r="AF178">
        <v>7.8877430802396301E-3</v>
      </c>
      <c r="AG178">
        <v>14305559</v>
      </c>
      <c r="AH178">
        <v>1817</v>
      </c>
      <c r="AJ178" t="s">
        <v>200</v>
      </c>
      <c r="AK178">
        <v>8.0672874604247897E-3</v>
      </c>
      <c r="AL178">
        <v>14546199</v>
      </c>
      <c r="AM178">
        <v>1824</v>
      </c>
      <c r="AO178" t="s">
        <v>200</v>
      </c>
      <c r="AP178">
        <v>1.13035360504473E-2</v>
      </c>
      <c r="AQ178">
        <v>27043707</v>
      </c>
      <c r="AR178">
        <v>1814</v>
      </c>
      <c r="AT178" t="s">
        <v>195</v>
      </c>
      <c r="AU178">
        <v>8.3838608113812204E-4</v>
      </c>
      <c r="AV178">
        <v>8736272</v>
      </c>
      <c r="AW178">
        <v>1554</v>
      </c>
      <c r="AY178" t="s">
        <v>197</v>
      </c>
      <c r="AZ178">
        <v>4.2689404996757397E-3</v>
      </c>
      <c r="BA178">
        <v>14509151</v>
      </c>
      <c r="BB178">
        <v>1725</v>
      </c>
      <c r="BD178" t="s">
        <v>197</v>
      </c>
      <c r="BE178">
        <v>3.7480613907303699E-3</v>
      </c>
      <c r="BF178">
        <v>15092958</v>
      </c>
      <c r="BG178">
        <v>1837</v>
      </c>
      <c r="BI178" t="s">
        <v>197</v>
      </c>
      <c r="BJ178">
        <v>3.6911645593885201E-3</v>
      </c>
      <c r="BK178">
        <v>14875873</v>
      </c>
      <c r="BL178">
        <v>1827</v>
      </c>
      <c r="BN178" t="s">
        <v>193</v>
      </c>
      <c r="BO178">
        <v>1.20893281861773E-3</v>
      </c>
      <c r="BP178">
        <v>10875979</v>
      </c>
      <c r="BQ178">
        <v>1821</v>
      </c>
      <c r="BS178" t="s">
        <v>194</v>
      </c>
      <c r="BT178">
        <v>2.5246651470612002E-3</v>
      </c>
      <c r="BU178">
        <v>12932962</v>
      </c>
      <c r="BV178">
        <v>1492</v>
      </c>
      <c r="BX178" t="s">
        <v>193</v>
      </c>
      <c r="BY178">
        <v>1.21521533227225E-3</v>
      </c>
      <c r="BZ178">
        <v>12438206</v>
      </c>
      <c r="CA178">
        <v>1740</v>
      </c>
      <c r="CC178" t="s">
        <v>194</v>
      </c>
      <c r="CD178">
        <v>2.42016512642124E-3</v>
      </c>
      <c r="CE178">
        <v>13835039</v>
      </c>
      <c r="CF178">
        <v>1578</v>
      </c>
      <c r="CH178" t="s">
        <v>258</v>
      </c>
      <c r="CI178">
        <v>7.8235414555197604E-4</v>
      </c>
      <c r="CJ178">
        <v>10549662</v>
      </c>
      <c r="CK178">
        <v>1552</v>
      </c>
      <c r="CM178" t="s">
        <v>192</v>
      </c>
      <c r="CN178">
        <v>1.75453444389161E-3</v>
      </c>
      <c r="CO178">
        <v>15496842</v>
      </c>
      <c r="CP178">
        <v>1704</v>
      </c>
      <c r="CR178" t="s">
        <v>192</v>
      </c>
      <c r="CS178">
        <v>1.81386542227121E-3</v>
      </c>
      <c r="CT178">
        <v>15940113</v>
      </c>
      <c r="CU178">
        <v>1750</v>
      </c>
      <c r="CW178" t="s">
        <v>192</v>
      </c>
      <c r="CX178">
        <v>1.8575537653989301E-3</v>
      </c>
      <c r="CY178">
        <v>16652728</v>
      </c>
      <c r="CZ178">
        <v>1754</v>
      </c>
      <c r="DB178" t="s">
        <v>192</v>
      </c>
      <c r="DC178">
        <v>1.88604956514557E-3</v>
      </c>
      <c r="DD178">
        <v>18447257</v>
      </c>
      <c r="DE178">
        <v>1717</v>
      </c>
      <c r="DG178" t="s">
        <v>258</v>
      </c>
      <c r="DH178">
        <v>8.42341913280499E-4</v>
      </c>
      <c r="DI178">
        <v>14745705</v>
      </c>
      <c r="DJ178">
        <v>1687</v>
      </c>
      <c r="DL178" t="s">
        <v>190</v>
      </c>
      <c r="DM178">
        <v>1.6806569355012201E-3</v>
      </c>
      <c r="DN178">
        <v>19452044</v>
      </c>
      <c r="DO178">
        <v>1856</v>
      </c>
      <c r="DQ178" t="s">
        <v>192</v>
      </c>
      <c r="DR178">
        <v>2.52827962518508E-3</v>
      </c>
      <c r="DS178">
        <v>21912157</v>
      </c>
      <c r="DT178">
        <v>1862</v>
      </c>
      <c r="DV178" t="s">
        <v>192</v>
      </c>
      <c r="DW178">
        <v>2.5882319744381598E-3</v>
      </c>
      <c r="DX178">
        <v>21262173</v>
      </c>
      <c r="DY178">
        <v>1875</v>
      </c>
      <c r="EA178" t="s">
        <v>192</v>
      </c>
      <c r="EB178">
        <v>2.6032386965730101E-3</v>
      </c>
      <c r="EC178">
        <v>23587799</v>
      </c>
      <c r="ED178">
        <v>1878</v>
      </c>
      <c r="EF178" t="s">
        <v>192</v>
      </c>
      <c r="EG178">
        <v>2.57130083381485E-3</v>
      </c>
      <c r="EH178">
        <v>24578271</v>
      </c>
      <c r="EI178">
        <v>1886</v>
      </c>
      <c r="EK178" t="s">
        <v>192</v>
      </c>
      <c r="EL178">
        <v>2.4040711327020302E-3</v>
      </c>
      <c r="EM178">
        <v>24969598</v>
      </c>
      <c r="EN178">
        <v>1885</v>
      </c>
      <c r="EP178" t="s">
        <v>279</v>
      </c>
      <c r="EQ178">
        <v>1.14463930045623E-3</v>
      </c>
      <c r="ER178">
        <v>7474587</v>
      </c>
      <c r="ES178">
        <v>729</v>
      </c>
      <c r="EU178" t="s">
        <v>191</v>
      </c>
      <c r="EV178">
        <v>5.0615375483984296E-3</v>
      </c>
      <c r="EW178">
        <v>44958658</v>
      </c>
      <c r="EX178">
        <v>2032</v>
      </c>
      <c r="EZ178" t="s">
        <v>191</v>
      </c>
      <c r="FA178">
        <v>5.3893770610254597E-3</v>
      </c>
      <c r="FB178">
        <v>45871985</v>
      </c>
      <c r="FC178">
        <v>1892</v>
      </c>
      <c r="FE178" t="s">
        <v>191</v>
      </c>
      <c r="FF178">
        <v>5.3975838176985999E-3</v>
      </c>
      <c r="FG178">
        <v>47663572</v>
      </c>
      <c r="FH178">
        <v>1738</v>
      </c>
      <c r="FJ178" t="s">
        <v>191</v>
      </c>
      <c r="FK178">
        <v>6.3387846616548898E-3</v>
      </c>
      <c r="FL178">
        <v>54932533</v>
      </c>
      <c r="FM178">
        <v>1861</v>
      </c>
      <c r="FO178" t="s">
        <v>191</v>
      </c>
      <c r="FP178">
        <v>6.3334597893002498E-3</v>
      </c>
      <c r="FQ178">
        <v>58481325</v>
      </c>
      <c r="FR178">
        <v>1811</v>
      </c>
      <c r="FT178" t="s">
        <v>191</v>
      </c>
      <c r="FU178">
        <v>6.9463946672802101E-3</v>
      </c>
      <c r="FV178">
        <v>66149631</v>
      </c>
      <c r="FW178">
        <v>1971</v>
      </c>
      <c r="FY178" t="s">
        <v>191</v>
      </c>
      <c r="FZ178">
        <v>7.0746310197913401E-3</v>
      </c>
      <c r="GA178">
        <v>62568885</v>
      </c>
      <c r="GB178">
        <v>2008</v>
      </c>
      <c r="GD178" t="s">
        <v>191</v>
      </c>
      <c r="GE178">
        <v>6.79099091979224E-3</v>
      </c>
      <c r="GF178">
        <v>54051564</v>
      </c>
      <c r="GG178">
        <v>1974</v>
      </c>
      <c r="GI178" t="s">
        <v>190</v>
      </c>
      <c r="GJ178">
        <v>3.5492248420702201E-3</v>
      </c>
      <c r="GK178">
        <v>36058699</v>
      </c>
      <c r="GL178">
        <v>1974</v>
      </c>
      <c r="GN178" t="s">
        <v>190</v>
      </c>
      <c r="GO178">
        <v>3.4997437886488598E-3</v>
      </c>
      <c r="GP178">
        <v>37568362</v>
      </c>
      <c r="GQ178">
        <v>1974</v>
      </c>
      <c r="GS178" t="s">
        <v>278</v>
      </c>
      <c r="GT178">
        <v>8.1822984328451195E-4</v>
      </c>
      <c r="GU178">
        <v>13669515</v>
      </c>
      <c r="GV178">
        <v>1186</v>
      </c>
      <c r="GX178" t="s">
        <v>278</v>
      </c>
      <c r="GY178">
        <v>8.3862871123628504E-4</v>
      </c>
      <c r="GZ178">
        <v>12887165</v>
      </c>
      <c r="HA178">
        <v>1174</v>
      </c>
      <c r="HC178" t="s">
        <v>278</v>
      </c>
      <c r="HD178">
        <v>8.3563424196082098E-4</v>
      </c>
      <c r="HE178">
        <v>8908664</v>
      </c>
      <c r="HF178">
        <v>986</v>
      </c>
      <c r="HH178" t="s">
        <v>278</v>
      </c>
      <c r="HI178">
        <v>7.7082586064459405E-4</v>
      </c>
      <c r="HJ178">
        <v>7923017</v>
      </c>
      <c r="HK178">
        <v>974</v>
      </c>
      <c r="HM178" t="s">
        <v>278</v>
      </c>
      <c r="HN178">
        <v>7.7672592927074502E-4</v>
      </c>
      <c r="HO178">
        <v>15988651</v>
      </c>
      <c r="HP178">
        <v>1252</v>
      </c>
      <c r="HR178" t="s">
        <v>284</v>
      </c>
      <c r="HS178">
        <v>8.2931580946058803E-4</v>
      </c>
      <c r="HT178">
        <v>13403497</v>
      </c>
      <c r="HU178">
        <v>1585</v>
      </c>
      <c r="HW178" t="s">
        <v>284</v>
      </c>
      <c r="HX178">
        <v>8.1518509127621701E-4</v>
      </c>
      <c r="HY178">
        <v>13187351</v>
      </c>
      <c r="HZ178">
        <v>1327</v>
      </c>
      <c r="IB178" t="s">
        <v>284</v>
      </c>
      <c r="IC178">
        <v>8.2076063681114301E-4</v>
      </c>
      <c r="ID178">
        <v>13573432</v>
      </c>
      <c r="IE178">
        <v>1347</v>
      </c>
      <c r="IG178" t="s">
        <v>284</v>
      </c>
      <c r="IH178">
        <v>8.28207708731925E-4</v>
      </c>
      <c r="II178">
        <v>11652158</v>
      </c>
      <c r="IJ178">
        <v>1160</v>
      </c>
      <c r="IL178" t="s">
        <v>284</v>
      </c>
      <c r="IM178">
        <v>8.2868184524243903E-4</v>
      </c>
      <c r="IN178">
        <v>10945229</v>
      </c>
      <c r="IO178">
        <v>1143</v>
      </c>
      <c r="IQ178" t="s">
        <v>284</v>
      </c>
      <c r="IR178">
        <v>8.4233876727254204E-4</v>
      </c>
      <c r="IS178">
        <v>11348291</v>
      </c>
      <c r="IT178">
        <v>1141</v>
      </c>
      <c r="IV178" t="s">
        <v>284</v>
      </c>
      <c r="IW178">
        <v>8.3585470503853897E-4</v>
      </c>
      <c r="IX178">
        <v>14995902</v>
      </c>
      <c r="IY178">
        <v>1258</v>
      </c>
      <c r="JA178" t="s">
        <v>284</v>
      </c>
      <c r="JB178">
        <v>8.2540229697601803E-4</v>
      </c>
      <c r="JC178">
        <v>15357123</v>
      </c>
      <c r="JD178">
        <v>1292</v>
      </c>
      <c r="JF178" t="s">
        <v>284</v>
      </c>
      <c r="JG178">
        <v>8.3345720376894498E-4</v>
      </c>
      <c r="JH178">
        <v>15317956</v>
      </c>
      <c r="JI178">
        <v>1388</v>
      </c>
      <c r="JK178" t="s">
        <v>284</v>
      </c>
      <c r="JL178">
        <v>8.3643238680879595E-4</v>
      </c>
      <c r="JM178">
        <v>14359768</v>
      </c>
      <c r="JN178">
        <v>1391</v>
      </c>
      <c r="JP178" t="s">
        <v>284</v>
      </c>
      <c r="JQ178">
        <v>8.4244983860858795E-4</v>
      </c>
      <c r="JR178">
        <v>15015629</v>
      </c>
      <c r="JS178">
        <v>1261</v>
      </c>
      <c r="JU178" t="s">
        <v>284</v>
      </c>
      <c r="JV178">
        <v>8.5464197113913596E-4</v>
      </c>
      <c r="JW178">
        <v>11411570</v>
      </c>
      <c r="JX178">
        <v>1146</v>
      </c>
      <c r="JZ178" t="s">
        <v>284</v>
      </c>
      <c r="KA178">
        <v>8.6388779792334397E-4</v>
      </c>
      <c r="KB178">
        <v>11382877</v>
      </c>
      <c r="KC178">
        <v>1296</v>
      </c>
      <c r="KE178" t="s">
        <v>284</v>
      </c>
      <c r="KF178">
        <v>8.5690591597367802E-4</v>
      </c>
      <c r="KG178">
        <v>11570329</v>
      </c>
      <c r="KH178">
        <v>1150</v>
      </c>
      <c r="KJ178" t="s">
        <v>284</v>
      </c>
      <c r="KK178">
        <v>8.6198747098089603E-4</v>
      </c>
      <c r="KL178">
        <v>15221395</v>
      </c>
      <c r="KM178">
        <v>1265</v>
      </c>
      <c r="KO178" t="s">
        <v>284</v>
      </c>
      <c r="KP178">
        <v>8.6049859853587398E-4</v>
      </c>
      <c r="KQ178">
        <v>14923068</v>
      </c>
      <c r="KR178">
        <v>1377</v>
      </c>
      <c r="KT178" t="s">
        <v>284</v>
      </c>
      <c r="KU178">
        <v>8.4353580833982104E-4</v>
      </c>
      <c r="KV178">
        <v>13572191</v>
      </c>
      <c r="KW178">
        <v>1258</v>
      </c>
    </row>
    <row r="179" spans="1:309" x14ac:dyDescent="0.25">
      <c r="A179" t="s">
        <v>202</v>
      </c>
      <c r="B179">
        <v>2.3168919108071898E-3</v>
      </c>
      <c r="C179">
        <v>6786237</v>
      </c>
      <c r="D179">
        <v>1709</v>
      </c>
      <c r="F179" t="s">
        <v>138</v>
      </c>
      <c r="G179">
        <v>7.5443666815103996E-4</v>
      </c>
      <c r="H179">
        <v>1736549</v>
      </c>
      <c r="I179">
        <v>328</v>
      </c>
      <c r="K179" t="s">
        <v>138</v>
      </c>
      <c r="L179">
        <v>7.4871564742237499E-4</v>
      </c>
      <c r="M179">
        <v>1986968</v>
      </c>
      <c r="N179">
        <v>467</v>
      </c>
      <c r="P179" t="s">
        <v>202</v>
      </c>
      <c r="Q179">
        <v>2.2641626129693499E-3</v>
      </c>
      <c r="R179">
        <v>6800177</v>
      </c>
      <c r="S179">
        <v>1708</v>
      </c>
      <c r="U179" t="s">
        <v>202</v>
      </c>
      <c r="V179">
        <v>2.1585476126167701E-3</v>
      </c>
      <c r="W179">
        <v>7100966</v>
      </c>
      <c r="X179">
        <v>1804</v>
      </c>
      <c r="Z179" t="s">
        <v>202</v>
      </c>
      <c r="AA179">
        <v>2.1279341392564498E-3</v>
      </c>
      <c r="AB179">
        <v>7290894</v>
      </c>
      <c r="AC179">
        <v>1833</v>
      </c>
      <c r="AE179" t="s">
        <v>201</v>
      </c>
      <c r="AF179">
        <v>3.26281224696944E-3</v>
      </c>
      <c r="AG179">
        <v>8813764</v>
      </c>
      <c r="AH179">
        <v>1817</v>
      </c>
      <c r="AJ179" t="s">
        <v>201</v>
      </c>
      <c r="AK179">
        <v>3.1861126622755699E-3</v>
      </c>
      <c r="AL179">
        <v>8729984</v>
      </c>
      <c r="AM179">
        <v>1824</v>
      </c>
      <c r="AO179" t="s">
        <v>201</v>
      </c>
      <c r="AP179">
        <v>4.0943750112299596E-3</v>
      </c>
      <c r="AQ179">
        <v>14703116</v>
      </c>
      <c r="AR179">
        <v>1814</v>
      </c>
      <c r="AT179" t="s">
        <v>196</v>
      </c>
      <c r="AU179">
        <v>7.7272111039513203E-4</v>
      </c>
      <c r="AV179">
        <v>8003101</v>
      </c>
      <c r="AW179">
        <v>1504</v>
      </c>
      <c r="AY179" t="s">
        <v>198</v>
      </c>
      <c r="AZ179">
        <v>7.8569079077413901E-4</v>
      </c>
      <c r="BA179">
        <v>7404529</v>
      </c>
      <c r="BB179">
        <v>1376</v>
      </c>
      <c r="BD179" t="s">
        <v>198</v>
      </c>
      <c r="BE179">
        <v>7.9327113362055702E-4</v>
      </c>
      <c r="BF179">
        <v>8307366</v>
      </c>
      <c r="BG179">
        <v>1427</v>
      </c>
      <c r="BI179" t="s">
        <v>198</v>
      </c>
      <c r="BJ179">
        <v>7.9021222305362601E-4</v>
      </c>
      <c r="BK179">
        <v>8288311</v>
      </c>
      <c r="BL179">
        <v>1424</v>
      </c>
      <c r="BN179" t="s">
        <v>194</v>
      </c>
      <c r="BO179">
        <v>2.64291903572581E-3</v>
      </c>
      <c r="BP179">
        <v>12622518</v>
      </c>
      <c r="BQ179">
        <v>1606</v>
      </c>
      <c r="BS179" t="s">
        <v>195</v>
      </c>
      <c r="BT179">
        <v>8.2522420550052095E-4</v>
      </c>
      <c r="BU179">
        <v>10781822</v>
      </c>
      <c r="BV179">
        <v>1679</v>
      </c>
      <c r="BX179" t="s">
        <v>194</v>
      </c>
      <c r="BY179">
        <v>2.4081737166480699E-3</v>
      </c>
      <c r="BZ179">
        <v>13669466</v>
      </c>
      <c r="CA179">
        <v>1567</v>
      </c>
      <c r="CC179" t="s">
        <v>195</v>
      </c>
      <c r="CD179">
        <v>8.4948824846609104E-4</v>
      </c>
      <c r="CE179">
        <v>11760516</v>
      </c>
      <c r="CF179">
        <v>1771</v>
      </c>
      <c r="CH179" t="s">
        <v>192</v>
      </c>
      <c r="CI179">
        <v>1.80536078816518E-3</v>
      </c>
      <c r="CJ179">
        <v>14297342</v>
      </c>
      <c r="CK179">
        <v>1708</v>
      </c>
      <c r="CM179" t="s">
        <v>193</v>
      </c>
      <c r="CN179">
        <v>1.2450368389067901E-3</v>
      </c>
      <c r="CO179">
        <v>14500552</v>
      </c>
      <c r="CP179">
        <v>1773</v>
      </c>
      <c r="CR179" t="s">
        <v>193</v>
      </c>
      <c r="CS179">
        <v>1.22609376337923E-3</v>
      </c>
      <c r="CT179">
        <v>14503704</v>
      </c>
      <c r="CU179">
        <v>1765</v>
      </c>
      <c r="CW179" t="s">
        <v>193</v>
      </c>
      <c r="CX179">
        <v>1.2620617609471899E-3</v>
      </c>
      <c r="CY179">
        <v>15155528</v>
      </c>
      <c r="CZ179">
        <v>1770</v>
      </c>
      <c r="DB179" t="s">
        <v>193</v>
      </c>
      <c r="DC179">
        <v>1.2645761183226801E-3</v>
      </c>
      <c r="DD179">
        <v>16956731</v>
      </c>
      <c r="DE179">
        <v>1790</v>
      </c>
      <c r="DG179" t="s">
        <v>192</v>
      </c>
      <c r="DH179">
        <v>1.9892451842016801E-3</v>
      </c>
      <c r="DI179">
        <v>19457394</v>
      </c>
      <c r="DJ179">
        <v>1696</v>
      </c>
      <c r="DL179" t="s">
        <v>191</v>
      </c>
      <c r="DM179">
        <v>3.8750263822394798E-3</v>
      </c>
      <c r="DN179">
        <v>27243657</v>
      </c>
      <c r="DO179">
        <v>1856</v>
      </c>
      <c r="DQ179" t="s">
        <v>193</v>
      </c>
      <c r="DR179">
        <v>1.5118440546817899E-3</v>
      </c>
      <c r="DS179">
        <v>19062511</v>
      </c>
      <c r="DT179">
        <v>1862</v>
      </c>
      <c r="DV179" t="s">
        <v>193</v>
      </c>
      <c r="DW179">
        <v>1.50790002933887E-3</v>
      </c>
      <c r="DX179">
        <v>18465387</v>
      </c>
      <c r="DY179">
        <v>1875</v>
      </c>
      <c r="EA179" t="s">
        <v>193</v>
      </c>
      <c r="EB179">
        <v>1.4914212995098301E-3</v>
      </c>
      <c r="EC179">
        <v>20316564</v>
      </c>
      <c r="ED179">
        <v>1878</v>
      </c>
      <c r="EF179" t="s">
        <v>193</v>
      </c>
      <c r="EG179">
        <v>1.5195304702507199E-3</v>
      </c>
      <c r="EH179">
        <v>21370635</v>
      </c>
      <c r="EI179">
        <v>1786</v>
      </c>
      <c r="EK179" t="s">
        <v>193</v>
      </c>
      <c r="EL179">
        <v>1.4939416180766E-3</v>
      </c>
      <c r="EM179">
        <v>22243192</v>
      </c>
      <c r="EN179">
        <v>1885</v>
      </c>
      <c r="EP179" t="s">
        <v>192</v>
      </c>
      <c r="EQ179">
        <v>2.60141816365619E-3</v>
      </c>
      <c r="ER179">
        <v>27174803</v>
      </c>
      <c r="ES179">
        <v>1911</v>
      </c>
      <c r="EU179" t="s">
        <v>279</v>
      </c>
      <c r="EV179">
        <v>1.1757898451608699E-3</v>
      </c>
      <c r="EW179">
        <v>14128252</v>
      </c>
      <c r="EX179">
        <v>1066</v>
      </c>
      <c r="EZ179" t="s">
        <v>279</v>
      </c>
      <c r="FA179">
        <v>1.1928369884761101E-3</v>
      </c>
      <c r="FB179">
        <v>17253927</v>
      </c>
      <c r="FC179">
        <v>1210</v>
      </c>
      <c r="FE179" t="s">
        <v>279</v>
      </c>
      <c r="FF179">
        <v>9.0681073639151805E-4</v>
      </c>
      <c r="FG179">
        <v>21165769</v>
      </c>
      <c r="FH179">
        <v>1475</v>
      </c>
      <c r="FJ179" t="s">
        <v>279</v>
      </c>
      <c r="FK179">
        <v>1.3398883670727401E-3</v>
      </c>
      <c r="FL179">
        <v>27076592</v>
      </c>
      <c r="FM179">
        <v>1655</v>
      </c>
      <c r="FO179" t="s">
        <v>279</v>
      </c>
      <c r="FP179">
        <v>1.31746304570908E-3</v>
      </c>
      <c r="FQ179">
        <v>26547666</v>
      </c>
      <c r="FR179">
        <v>1486</v>
      </c>
      <c r="FT179" t="s">
        <v>279</v>
      </c>
      <c r="FU179">
        <v>1.2262837505456301E-3</v>
      </c>
      <c r="FV179">
        <v>28487310</v>
      </c>
      <c r="FW179">
        <v>1661</v>
      </c>
      <c r="FY179" t="s">
        <v>279</v>
      </c>
      <c r="FZ179">
        <v>1.2499189409069401E-3</v>
      </c>
      <c r="GA179">
        <v>26875109</v>
      </c>
      <c r="GB179">
        <v>1771</v>
      </c>
      <c r="GD179" t="s">
        <v>279</v>
      </c>
      <c r="GE179">
        <v>1.2658652146314299E-3</v>
      </c>
      <c r="GF179">
        <v>23846998</v>
      </c>
      <c r="GG179">
        <v>1755</v>
      </c>
      <c r="GI179" t="s">
        <v>191</v>
      </c>
      <c r="GJ179">
        <v>6.7900330136791498E-3</v>
      </c>
      <c r="GK179">
        <v>54465484</v>
      </c>
      <c r="GL179">
        <v>2000</v>
      </c>
      <c r="GN179" t="s">
        <v>191</v>
      </c>
      <c r="GO179">
        <v>6.5514027859205296E-3</v>
      </c>
      <c r="GP179">
        <v>56103506</v>
      </c>
      <c r="GQ179">
        <v>1996</v>
      </c>
      <c r="GS179" t="s">
        <v>189</v>
      </c>
      <c r="GT179">
        <v>7.6916940463741899E-3</v>
      </c>
      <c r="GU179">
        <v>59709457</v>
      </c>
      <c r="GV179">
        <v>2207</v>
      </c>
      <c r="GX179" t="s">
        <v>189</v>
      </c>
      <c r="GY179">
        <v>8.1284183765411196E-3</v>
      </c>
      <c r="GZ179">
        <v>58855756</v>
      </c>
      <c r="HA179">
        <v>2143</v>
      </c>
      <c r="HC179" t="s">
        <v>189</v>
      </c>
      <c r="HD179">
        <v>8.0890394572832106E-3</v>
      </c>
      <c r="HE179">
        <v>57983122</v>
      </c>
      <c r="HF179">
        <v>2093</v>
      </c>
      <c r="HH179" t="s">
        <v>189</v>
      </c>
      <c r="HI179">
        <v>7.7411935738208497E-3</v>
      </c>
      <c r="HJ179">
        <v>55738882</v>
      </c>
      <c r="HK179">
        <v>2199</v>
      </c>
      <c r="HM179" t="s">
        <v>189</v>
      </c>
      <c r="HN179">
        <v>8.4906872740381899E-3</v>
      </c>
      <c r="HO179">
        <v>63796878</v>
      </c>
      <c r="HP179">
        <v>2204</v>
      </c>
      <c r="HR179" t="s">
        <v>188</v>
      </c>
      <c r="HS179">
        <v>7.4253660174285804E-4</v>
      </c>
      <c r="HT179">
        <v>12739697</v>
      </c>
      <c r="HU179">
        <v>1155</v>
      </c>
      <c r="HW179" t="s">
        <v>188</v>
      </c>
      <c r="HX179">
        <v>7.2781945054954103E-4</v>
      </c>
      <c r="HY179">
        <v>13397355</v>
      </c>
      <c r="HZ179">
        <v>1149</v>
      </c>
      <c r="IB179" t="s">
        <v>188</v>
      </c>
      <c r="IC179">
        <v>7.3172410535926895E-4</v>
      </c>
      <c r="ID179">
        <v>16889961</v>
      </c>
      <c r="IE179">
        <v>1323</v>
      </c>
      <c r="IG179" t="s">
        <v>188</v>
      </c>
      <c r="IH179">
        <v>7.3774431421137396E-4</v>
      </c>
      <c r="II179">
        <v>15225076</v>
      </c>
      <c r="IJ179">
        <v>1261</v>
      </c>
      <c r="IL179" t="s">
        <v>188</v>
      </c>
      <c r="IM179">
        <v>7.3477920647313304E-4</v>
      </c>
      <c r="IN179">
        <v>7495941</v>
      </c>
      <c r="IO179">
        <v>975</v>
      </c>
      <c r="IQ179" t="s">
        <v>188</v>
      </c>
      <c r="IR179">
        <v>7.3772331320386901E-4</v>
      </c>
      <c r="IS179">
        <v>5888599</v>
      </c>
      <c r="IT179">
        <v>809</v>
      </c>
      <c r="IV179" t="s">
        <v>188</v>
      </c>
      <c r="IW179">
        <v>7.3056712486335598E-4</v>
      </c>
      <c r="IX179">
        <v>5522797</v>
      </c>
      <c r="IY179">
        <v>772</v>
      </c>
      <c r="JA179" t="s">
        <v>188</v>
      </c>
      <c r="JB179">
        <v>7.2890947964610801E-4</v>
      </c>
      <c r="JC179">
        <v>5979709</v>
      </c>
      <c r="JD179">
        <v>901</v>
      </c>
      <c r="JF179" t="s">
        <v>188</v>
      </c>
      <c r="JG179">
        <v>7.3462580267179799E-4</v>
      </c>
      <c r="JH179">
        <v>5976150</v>
      </c>
      <c r="JI179">
        <v>981</v>
      </c>
      <c r="JK179" t="s">
        <v>188</v>
      </c>
      <c r="JL179">
        <v>7.3622179013929797E-4</v>
      </c>
      <c r="JM179">
        <v>6177483</v>
      </c>
      <c r="JN179">
        <v>980</v>
      </c>
      <c r="JP179" t="s">
        <v>188</v>
      </c>
      <c r="JQ179">
        <v>7.3447680156167898E-4</v>
      </c>
      <c r="JR179">
        <v>6088721</v>
      </c>
      <c r="JS179">
        <v>975</v>
      </c>
      <c r="JU179" t="s">
        <v>188</v>
      </c>
      <c r="JV179">
        <v>7.3471939817623504E-4</v>
      </c>
      <c r="JW179">
        <v>6230933</v>
      </c>
      <c r="JX179">
        <v>966</v>
      </c>
      <c r="JZ179" t="s">
        <v>188</v>
      </c>
      <c r="KA179">
        <v>7.2662656754026204E-4</v>
      </c>
      <c r="KB179">
        <v>7477748</v>
      </c>
      <c r="KC179">
        <v>1126</v>
      </c>
      <c r="KE179" t="s">
        <v>188</v>
      </c>
      <c r="KF179">
        <v>7.1058905786514797E-4</v>
      </c>
      <c r="KG179">
        <v>9959107</v>
      </c>
      <c r="KH179">
        <v>1099</v>
      </c>
      <c r="KJ179" t="s">
        <v>188</v>
      </c>
      <c r="KK179">
        <v>7.1054890944585497E-4</v>
      </c>
      <c r="KL179">
        <v>8306423</v>
      </c>
      <c r="KM179">
        <v>926</v>
      </c>
      <c r="KO179" t="s">
        <v>188</v>
      </c>
      <c r="KP179">
        <v>7.1328451502851301E-4</v>
      </c>
      <c r="KQ179">
        <v>7890541</v>
      </c>
      <c r="KR179">
        <v>892</v>
      </c>
      <c r="KT179" t="s">
        <v>188</v>
      </c>
      <c r="KU179">
        <v>7.1328940826818801E-4</v>
      </c>
      <c r="KV179">
        <v>7533788</v>
      </c>
      <c r="KW179">
        <v>903</v>
      </c>
    </row>
    <row r="180" spans="1:309" x14ac:dyDescent="0.25">
      <c r="A180" t="s">
        <v>203</v>
      </c>
      <c r="B180">
        <v>8.7430172375807199E-4</v>
      </c>
      <c r="C180">
        <v>4854380</v>
      </c>
      <c r="D180">
        <v>1290</v>
      </c>
      <c r="F180" t="s">
        <v>140</v>
      </c>
      <c r="G180">
        <v>2.9512516218857501E-3</v>
      </c>
      <c r="H180">
        <v>7101368</v>
      </c>
      <c r="I180">
        <v>1557</v>
      </c>
      <c r="K180" t="s">
        <v>140</v>
      </c>
      <c r="L180">
        <v>2.8544298294720201E-3</v>
      </c>
      <c r="M180">
        <v>7230232</v>
      </c>
      <c r="N180">
        <v>1665</v>
      </c>
      <c r="P180" t="s">
        <v>203</v>
      </c>
      <c r="Q180">
        <v>8.7662709715219703E-4</v>
      </c>
      <c r="R180">
        <v>5003285</v>
      </c>
      <c r="S180">
        <v>1389</v>
      </c>
      <c r="U180" t="s">
        <v>203</v>
      </c>
      <c r="V180">
        <v>8.7709286075837798E-4</v>
      </c>
      <c r="W180">
        <v>5405815</v>
      </c>
      <c r="X180">
        <v>1490</v>
      </c>
      <c r="Z180" t="s">
        <v>203</v>
      </c>
      <c r="AA180">
        <v>8.72853980236996E-4</v>
      </c>
      <c r="AB180">
        <v>5578821</v>
      </c>
      <c r="AC180">
        <v>1518</v>
      </c>
      <c r="AE180" t="s">
        <v>202</v>
      </c>
      <c r="AF180">
        <v>2.0851405236204101E-3</v>
      </c>
      <c r="AG180">
        <v>7617078</v>
      </c>
      <c r="AH180">
        <v>1817</v>
      </c>
      <c r="AJ180" t="s">
        <v>202</v>
      </c>
      <c r="AK180">
        <v>2.02504233138503E-3</v>
      </c>
      <c r="AL180">
        <v>7539141</v>
      </c>
      <c r="AM180">
        <v>1824</v>
      </c>
      <c r="AO180" t="s">
        <v>202</v>
      </c>
      <c r="AP180">
        <v>2.0656417110820301E-3</v>
      </c>
      <c r="AQ180">
        <v>11578790</v>
      </c>
      <c r="AR180">
        <v>1814</v>
      </c>
      <c r="AT180" t="s">
        <v>197</v>
      </c>
      <c r="AU180">
        <v>5.9414785803973604E-3</v>
      </c>
      <c r="AV180">
        <v>17623793</v>
      </c>
      <c r="AW180">
        <v>1707</v>
      </c>
      <c r="AY180" t="s">
        <v>199</v>
      </c>
      <c r="AZ180">
        <v>8.4986017051465895E-4</v>
      </c>
      <c r="BA180">
        <v>7295548</v>
      </c>
      <c r="BB180">
        <v>1286</v>
      </c>
      <c r="BD180" t="s">
        <v>199</v>
      </c>
      <c r="BE180">
        <v>8.4071422235904405E-4</v>
      </c>
      <c r="BF180">
        <v>7717100</v>
      </c>
      <c r="BG180">
        <v>1201</v>
      </c>
      <c r="BI180" t="s">
        <v>199</v>
      </c>
      <c r="BJ180">
        <v>8.3280148473445698E-4</v>
      </c>
      <c r="BK180">
        <v>7699491</v>
      </c>
      <c r="BL180">
        <v>1201</v>
      </c>
      <c r="BN180" t="s">
        <v>195</v>
      </c>
      <c r="BO180">
        <v>8.3380138860751499E-4</v>
      </c>
      <c r="BP180">
        <v>10014497</v>
      </c>
      <c r="BQ180">
        <v>1678</v>
      </c>
      <c r="BS180" t="s">
        <v>196</v>
      </c>
      <c r="BT180">
        <v>7.6841427377680996E-4</v>
      </c>
      <c r="BU180">
        <v>9937042</v>
      </c>
      <c r="BV180">
        <v>1623</v>
      </c>
      <c r="BX180" t="s">
        <v>195</v>
      </c>
      <c r="BY180">
        <v>8.2389119304048897E-4</v>
      </c>
      <c r="BZ180">
        <v>11503127</v>
      </c>
      <c r="CA180">
        <v>1670</v>
      </c>
      <c r="CC180" t="s">
        <v>196</v>
      </c>
      <c r="CD180">
        <v>7.8127964200520297E-4</v>
      </c>
      <c r="CE180">
        <v>9302410</v>
      </c>
      <c r="CF180">
        <v>1471</v>
      </c>
      <c r="CH180" t="s">
        <v>193</v>
      </c>
      <c r="CI180">
        <v>1.3283883356323999E-3</v>
      </c>
      <c r="CJ180">
        <v>13471142</v>
      </c>
      <c r="CK180">
        <v>1778</v>
      </c>
      <c r="CM180" t="s">
        <v>194</v>
      </c>
      <c r="CN180">
        <v>2.3924575852915901E-3</v>
      </c>
      <c r="CO180">
        <v>15963929</v>
      </c>
      <c r="CP180">
        <v>1566</v>
      </c>
      <c r="CR180" t="s">
        <v>194</v>
      </c>
      <c r="CS180">
        <v>2.4164375739836202E-3</v>
      </c>
      <c r="CT180">
        <v>16402833</v>
      </c>
      <c r="CU180">
        <v>1601</v>
      </c>
      <c r="CW180" t="s">
        <v>194</v>
      </c>
      <c r="CX180">
        <v>2.4172886476648398E-3</v>
      </c>
      <c r="CY180">
        <v>16872641</v>
      </c>
      <c r="CZ180">
        <v>1605</v>
      </c>
      <c r="DB180" t="s">
        <v>194</v>
      </c>
      <c r="DC180">
        <v>2.3881422774436E-3</v>
      </c>
      <c r="DD180">
        <v>18913167</v>
      </c>
      <c r="DE180">
        <v>1604</v>
      </c>
      <c r="DG180" t="s">
        <v>193</v>
      </c>
      <c r="DH180">
        <v>1.27528553462748E-3</v>
      </c>
      <c r="DI180">
        <v>17581947</v>
      </c>
      <c r="DJ180">
        <v>1785</v>
      </c>
      <c r="DL180" t="s">
        <v>258</v>
      </c>
      <c r="DM180">
        <v>1.01299256536497E-3</v>
      </c>
      <c r="DN180">
        <v>17088716</v>
      </c>
      <c r="DO180">
        <v>1759</v>
      </c>
      <c r="DQ180" t="s">
        <v>194</v>
      </c>
      <c r="DR180">
        <v>3.3358699788610499E-3</v>
      </c>
      <c r="DS180">
        <v>25949596</v>
      </c>
      <c r="DT180">
        <v>1829</v>
      </c>
      <c r="DV180" t="s">
        <v>194</v>
      </c>
      <c r="DW180">
        <v>3.5022355890055E-3</v>
      </c>
      <c r="DX180">
        <v>25949989</v>
      </c>
      <c r="DY180">
        <v>1863</v>
      </c>
      <c r="EA180" t="s">
        <v>194</v>
      </c>
      <c r="EB180">
        <v>3.6373546574777699E-3</v>
      </c>
      <c r="EC180">
        <v>29149650</v>
      </c>
      <c r="ED180">
        <v>1884</v>
      </c>
      <c r="EF180" t="s">
        <v>194</v>
      </c>
      <c r="EG180">
        <v>3.4788656409046699E-3</v>
      </c>
      <c r="EH180">
        <v>30123544</v>
      </c>
      <c r="EI180">
        <v>1894</v>
      </c>
      <c r="EK180" t="s">
        <v>194</v>
      </c>
      <c r="EL180">
        <v>3.7004539725562901E-3</v>
      </c>
      <c r="EM180">
        <v>32201379</v>
      </c>
      <c r="EN180">
        <v>1890</v>
      </c>
      <c r="EP180" t="s">
        <v>193</v>
      </c>
      <c r="EQ180">
        <v>1.5347998957068701E-3</v>
      </c>
      <c r="ER180">
        <v>23674904</v>
      </c>
      <c r="ES180">
        <v>1911</v>
      </c>
      <c r="EU180" t="s">
        <v>192</v>
      </c>
      <c r="EV180">
        <v>2.5976492104638001E-3</v>
      </c>
      <c r="EW180">
        <v>31182017</v>
      </c>
      <c r="EX180">
        <v>1922</v>
      </c>
      <c r="EZ180" t="s">
        <v>192</v>
      </c>
      <c r="FA180">
        <v>2.5392704584317901E-3</v>
      </c>
      <c r="FB180">
        <v>29117581</v>
      </c>
      <c r="FC180">
        <v>1773</v>
      </c>
      <c r="FE180" t="s">
        <v>192</v>
      </c>
      <c r="FF180">
        <v>1.6686150208722399E-3</v>
      </c>
      <c r="FG180">
        <v>25869424</v>
      </c>
      <c r="FH180">
        <v>1637</v>
      </c>
      <c r="FJ180" t="s">
        <v>192</v>
      </c>
      <c r="FK180">
        <v>2.78291958001911E-3</v>
      </c>
      <c r="FL180">
        <v>32387148</v>
      </c>
      <c r="FM180">
        <v>1755</v>
      </c>
      <c r="FO180" t="s">
        <v>192</v>
      </c>
      <c r="FP180">
        <v>2.77695210510133E-3</v>
      </c>
      <c r="FQ180">
        <v>34665560</v>
      </c>
      <c r="FR180">
        <v>1758</v>
      </c>
      <c r="FT180" t="s">
        <v>192</v>
      </c>
      <c r="FU180">
        <v>2.9115558860897299E-3</v>
      </c>
      <c r="FV180">
        <v>35397671</v>
      </c>
      <c r="FW180">
        <v>1756</v>
      </c>
      <c r="FY180" t="s">
        <v>192</v>
      </c>
      <c r="FZ180">
        <v>3.0303038540751598E-3</v>
      </c>
      <c r="GA180">
        <v>37517207</v>
      </c>
      <c r="GB180">
        <v>1918</v>
      </c>
      <c r="GD180" t="s">
        <v>192</v>
      </c>
      <c r="GE180">
        <v>3.3271861041822802E-3</v>
      </c>
      <c r="GF180">
        <v>30871964</v>
      </c>
      <c r="GG180">
        <v>1742</v>
      </c>
      <c r="GI180" t="s">
        <v>279</v>
      </c>
      <c r="GJ180">
        <v>1.2290849933831701E-3</v>
      </c>
      <c r="GK180">
        <v>22556728</v>
      </c>
      <c r="GL180">
        <v>1767</v>
      </c>
      <c r="GN180" t="s">
        <v>279</v>
      </c>
      <c r="GO180">
        <v>1.2274409069129701E-3</v>
      </c>
      <c r="GP180">
        <v>23469911</v>
      </c>
      <c r="GQ180">
        <v>1765</v>
      </c>
      <c r="GS180" t="s">
        <v>190</v>
      </c>
      <c r="GT180">
        <v>4.0379814463520998E-3</v>
      </c>
      <c r="GU180">
        <v>40045772</v>
      </c>
      <c r="GV180">
        <v>2367</v>
      </c>
      <c r="GX180" t="s">
        <v>190</v>
      </c>
      <c r="GY180">
        <v>4.1680806176290601E-3</v>
      </c>
      <c r="GZ180">
        <v>38405848</v>
      </c>
      <c r="HA180">
        <v>2365</v>
      </c>
      <c r="HC180" t="s">
        <v>190</v>
      </c>
      <c r="HD180">
        <v>4.0239134023722896E-3</v>
      </c>
      <c r="HE180">
        <v>37299544</v>
      </c>
      <c r="HF180">
        <v>2318</v>
      </c>
      <c r="HH180" t="s">
        <v>190</v>
      </c>
      <c r="HI180">
        <v>3.9808932410676998E-3</v>
      </c>
      <c r="HJ180">
        <v>34367557</v>
      </c>
      <c r="HK180">
        <v>2199</v>
      </c>
      <c r="HM180" t="s">
        <v>190</v>
      </c>
      <c r="HN180">
        <v>4.0056910822740604E-3</v>
      </c>
      <c r="HO180">
        <v>36938481</v>
      </c>
      <c r="HP180">
        <v>2215</v>
      </c>
      <c r="HR180" t="s">
        <v>278</v>
      </c>
      <c r="HS180">
        <v>7.7345011827573097E-4</v>
      </c>
      <c r="HT180">
        <v>9955542</v>
      </c>
      <c r="HU180">
        <v>905</v>
      </c>
      <c r="HW180" t="s">
        <v>278</v>
      </c>
      <c r="HX180">
        <v>7.6195465272104303E-4</v>
      </c>
      <c r="HY180">
        <v>7347961</v>
      </c>
      <c r="HZ180">
        <v>918</v>
      </c>
      <c r="IB180" t="s">
        <v>278</v>
      </c>
      <c r="IC180">
        <v>7.6419762717669002E-4</v>
      </c>
      <c r="ID180">
        <v>11599093</v>
      </c>
      <c r="IE180">
        <v>1043</v>
      </c>
      <c r="IG180" t="s">
        <v>278</v>
      </c>
      <c r="IH180">
        <v>7.6893782560812399E-4</v>
      </c>
      <c r="II180">
        <v>11197834</v>
      </c>
      <c r="IJ180">
        <v>1033</v>
      </c>
      <c r="IL180" t="s">
        <v>278</v>
      </c>
      <c r="IM180">
        <v>7.6566226252770798E-4</v>
      </c>
      <c r="IN180">
        <v>10517875</v>
      </c>
      <c r="IO180">
        <v>1035</v>
      </c>
      <c r="IQ180" t="s">
        <v>278</v>
      </c>
      <c r="IR180">
        <v>7.6773375759939895E-4</v>
      </c>
      <c r="IS180">
        <v>10009698</v>
      </c>
      <c r="IT180">
        <v>891</v>
      </c>
      <c r="IV180" t="s">
        <v>278</v>
      </c>
      <c r="IW180">
        <v>7.6056593748136505E-4</v>
      </c>
      <c r="IX180">
        <v>9353610</v>
      </c>
      <c r="IY180">
        <v>781</v>
      </c>
      <c r="JA180" t="s">
        <v>278</v>
      </c>
      <c r="JB180">
        <v>7.34020602501174E-4</v>
      </c>
      <c r="JC180">
        <v>8857981</v>
      </c>
      <c r="JD180">
        <v>677</v>
      </c>
      <c r="JF180" t="s">
        <v>278</v>
      </c>
      <c r="JG180">
        <v>7.6815984460281599E-4</v>
      </c>
      <c r="JH180">
        <v>8939986</v>
      </c>
      <c r="JI180">
        <v>893</v>
      </c>
      <c r="JK180" t="s">
        <v>278</v>
      </c>
      <c r="JL180">
        <v>7.6850391439480805E-4</v>
      </c>
      <c r="JM180">
        <v>7973996</v>
      </c>
      <c r="JN180">
        <v>906</v>
      </c>
      <c r="JP180" t="s">
        <v>278</v>
      </c>
      <c r="JQ180">
        <v>7.6965237705724698E-4</v>
      </c>
      <c r="JR180">
        <v>8841792</v>
      </c>
      <c r="JS180">
        <v>764</v>
      </c>
      <c r="JU180" t="s">
        <v>278</v>
      </c>
      <c r="JV180">
        <v>7.7061825378296495E-4</v>
      </c>
      <c r="JW180">
        <v>8735403</v>
      </c>
      <c r="JX180">
        <v>749</v>
      </c>
      <c r="JZ180" t="s">
        <v>278</v>
      </c>
      <c r="KA180">
        <v>7.7511336355486299E-4</v>
      </c>
      <c r="KB180">
        <v>11992775</v>
      </c>
      <c r="KC180">
        <v>1063</v>
      </c>
      <c r="KE180" t="s">
        <v>278</v>
      </c>
      <c r="KF180">
        <v>7.6423311297640103E-4</v>
      </c>
      <c r="KG180">
        <v>12464116</v>
      </c>
      <c r="KH180">
        <v>1076</v>
      </c>
      <c r="KJ180" t="s">
        <v>278</v>
      </c>
      <c r="KK180">
        <v>7.6272151661088499E-4</v>
      </c>
      <c r="KL180">
        <v>12463591</v>
      </c>
      <c r="KM180">
        <v>1039</v>
      </c>
      <c r="KO180" t="s">
        <v>278</v>
      </c>
      <c r="KP180">
        <v>7.4798583165802798E-4</v>
      </c>
      <c r="KQ180">
        <v>8394027</v>
      </c>
      <c r="KR180">
        <v>807</v>
      </c>
      <c r="KT180" t="s">
        <v>278</v>
      </c>
      <c r="KU180">
        <v>7.44502872344616E-4</v>
      </c>
      <c r="KV180">
        <v>7953395</v>
      </c>
      <c r="KW180">
        <v>805</v>
      </c>
    </row>
    <row r="181" spans="1:309" x14ac:dyDescent="0.25">
      <c r="A181" t="s">
        <v>204</v>
      </c>
      <c r="B181">
        <v>1.0652735946044599E-3</v>
      </c>
      <c r="C181">
        <v>4878455</v>
      </c>
      <c r="D181">
        <v>1367</v>
      </c>
      <c r="F181" t="s">
        <v>141</v>
      </c>
      <c r="G181">
        <v>5.9994644026158499E-3</v>
      </c>
      <c r="H181">
        <v>9978369</v>
      </c>
      <c r="I181">
        <v>1557</v>
      </c>
      <c r="K181" t="s">
        <v>141</v>
      </c>
      <c r="L181">
        <v>5.7015234785356798E-3</v>
      </c>
      <c r="M181">
        <v>10077106</v>
      </c>
      <c r="N181">
        <v>1665</v>
      </c>
      <c r="P181" t="s">
        <v>204</v>
      </c>
      <c r="Q181">
        <v>9.3423646220677401E-4</v>
      </c>
      <c r="R181">
        <v>4763086</v>
      </c>
      <c r="S181">
        <v>1365</v>
      </c>
      <c r="U181" t="s">
        <v>204</v>
      </c>
      <c r="V181">
        <v>9.4081333881772505E-4</v>
      </c>
      <c r="W181">
        <v>5173429</v>
      </c>
      <c r="X181">
        <v>1463</v>
      </c>
      <c r="Z181" t="s">
        <v>204</v>
      </c>
      <c r="AA181">
        <v>9.4885563437761497E-4</v>
      </c>
      <c r="AB181">
        <v>5068670</v>
      </c>
      <c r="AC181">
        <v>1360</v>
      </c>
      <c r="AE181" t="s">
        <v>203</v>
      </c>
      <c r="AF181">
        <v>8.8635821182131999E-4</v>
      </c>
      <c r="AG181">
        <v>5926371</v>
      </c>
      <c r="AH181">
        <v>1507</v>
      </c>
      <c r="AJ181" t="s">
        <v>203</v>
      </c>
      <c r="AK181">
        <v>8.7582275559653896E-4</v>
      </c>
      <c r="AL181">
        <v>5936027</v>
      </c>
      <c r="AM181">
        <v>1520</v>
      </c>
      <c r="AO181" t="s">
        <v>203</v>
      </c>
      <c r="AP181">
        <v>8.6097898601228005E-4</v>
      </c>
      <c r="AQ181">
        <v>9126845</v>
      </c>
      <c r="AR181">
        <v>1511</v>
      </c>
      <c r="AT181" t="s">
        <v>198</v>
      </c>
      <c r="AU181">
        <v>7.8243604045024804E-4</v>
      </c>
      <c r="AV181">
        <v>7451443</v>
      </c>
      <c r="AW181">
        <v>1337</v>
      </c>
      <c r="AY181" t="s">
        <v>200</v>
      </c>
      <c r="AZ181">
        <v>1.05489794468716E-2</v>
      </c>
      <c r="BA181">
        <v>25465382</v>
      </c>
      <c r="BB181">
        <v>1764</v>
      </c>
      <c r="BD181" t="s">
        <v>200</v>
      </c>
      <c r="BE181">
        <v>9.5929859974009692E-3</v>
      </c>
      <c r="BF181">
        <v>26099281</v>
      </c>
      <c r="BG181">
        <v>1875</v>
      </c>
      <c r="BI181" t="s">
        <v>200</v>
      </c>
      <c r="BJ181">
        <v>8.3725620272051202E-3</v>
      </c>
      <c r="BK181">
        <v>23641805</v>
      </c>
      <c r="BL181">
        <v>1865</v>
      </c>
      <c r="BN181" t="s">
        <v>196</v>
      </c>
      <c r="BO181">
        <v>7.6819429050755002E-4</v>
      </c>
      <c r="BP181">
        <v>9142994</v>
      </c>
      <c r="BQ181">
        <v>1543</v>
      </c>
      <c r="BS181" t="s">
        <v>197</v>
      </c>
      <c r="BT181">
        <v>3.3519148049869401E-3</v>
      </c>
      <c r="BU181">
        <v>16041474</v>
      </c>
      <c r="BV181">
        <v>1858</v>
      </c>
      <c r="BX181" t="s">
        <v>196</v>
      </c>
      <c r="BY181">
        <v>7.6743143379031905E-4</v>
      </c>
      <c r="BZ181">
        <v>9967393</v>
      </c>
      <c r="CA181">
        <v>1600</v>
      </c>
      <c r="CC181" t="s">
        <v>197</v>
      </c>
      <c r="CD181">
        <v>2.99628110382883E-3</v>
      </c>
      <c r="CE181">
        <v>16751016</v>
      </c>
      <c r="CF181">
        <v>1877</v>
      </c>
      <c r="CH181" t="s">
        <v>194</v>
      </c>
      <c r="CI181">
        <v>2.43660980630738E-3</v>
      </c>
      <c r="CJ181">
        <v>14808092</v>
      </c>
      <c r="CK181">
        <v>1571</v>
      </c>
      <c r="CM181" t="s">
        <v>195</v>
      </c>
      <c r="CN181">
        <v>8.7554554138203201E-4</v>
      </c>
      <c r="CO181">
        <v>13474291</v>
      </c>
      <c r="CP181">
        <v>1704</v>
      </c>
      <c r="CR181" t="s">
        <v>195</v>
      </c>
      <c r="CS181">
        <v>8.83472704824009E-4</v>
      </c>
      <c r="CT181">
        <v>13624272</v>
      </c>
      <c r="CU181">
        <v>1765</v>
      </c>
      <c r="CW181" t="s">
        <v>195</v>
      </c>
      <c r="CX181">
        <v>8.9724988122048398E-4</v>
      </c>
      <c r="CY181">
        <v>14171766</v>
      </c>
      <c r="CZ181">
        <v>1770</v>
      </c>
      <c r="DB181" t="s">
        <v>195</v>
      </c>
      <c r="DC181">
        <v>9.0722167570990897E-4</v>
      </c>
      <c r="DD181">
        <v>15899463</v>
      </c>
      <c r="DE181">
        <v>1790</v>
      </c>
      <c r="DG181" t="s">
        <v>194</v>
      </c>
      <c r="DH181">
        <v>2.4587820839520099E-3</v>
      </c>
      <c r="DI181">
        <v>19464975</v>
      </c>
      <c r="DJ181">
        <v>1592</v>
      </c>
      <c r="DL181" t="s">
        <v>192</v>
      </c>
      <c r="DM181">
        <v>3.0522573119446199E-3</v>
      </c>
      <c r="DN181">
        <v>22811103</v>
      </c>
      <c r="DO181">
        <v>1759</v>
      </c>
      <c r="DQ181" t="s">
        <v>195</v>
      </c>
      <c r="DR181">
        <v>1.0472684140099399E-3</v>
      </c>
      <c r="DS181">
        <v>15135571</v>
      </c>
      <c r="DT181">
        <v>1694</v>
      </c>
      <c r="DV181" t="s">
        <v>195</v>
      </c>
      <c r="DW181">
        <v>1.3223118418603701E-3</v>
      </c>
      <c r="DX181">
        <v>17981794</v>
      </c>
      <c r="DY181">
        <v>1875</v>
      </c>
      <c r="EA181" t="s">
        <v>195</v>
      </c>
      <c r="EB181">
        <v>1.2770757498114199E-3</v>
      </c>
      <c r="EC181">
        <v>19692886</v>
      </c>
      <c r="ED181">
        <v>1878</v>
      </c>
      <c r="EF181" t="s">
        <v>195</v>
      </c>
      <c r="EG181">
        <v>1.27321547109889E-3</v>
      </c>
      <c r="EH181">
        <v>20652957</v>
      </c>
      <c r="EI181">
        <v>1886</v>
      </c>
      <c r="EK181" t="s">
        <v>195</v>
      </c>
      <c r="EL181">
        <v>1.5138391539242201E-3</v>
      </c>
      <c r="EM181">
        <v>22372598</v>
      </c>
      <c r="EN181">
        <v>1885</v>
      </c>
      <c r="EP181" t="s">
        <v>194</v>
      </c>
      <c r="EQ181">
        <v>3.75561762137749E-3</v>
      </c>
      <c r="ER181">
        <v>34342428</v>
      </c>
      <c r="ES181">
        <v>1915</v>
      </c>
      <c r="EU181" t="s">
        <v>194</v>
      </c>
      <c r="EV181">
        <v>3.7168097765092199E-3</v>
      </c>
      <c r="EW181">
        <v>37748198</v>
      </c>
      <c r="EX181">
        <v>1910</v>
      </c>
      <c r="EZ181" t="s">
        <v>194</v>
      </c>
      <c r="FA181">
        <v>3.2519024422416999E-3</v>
      </c>
      <c r="FB181">
        <v>33961765</v>
      </c>
      <c r="FC181">
        <v>1771</v>
      </c>
      <c r="FE181" t="s">
        <v>194</v>
      </c>
      <c r="FF181">
        <v>3.3032100349129501E-3</v>
      </c>
      <c r="FG181">
        <v>34957197</v>
      </c>
      <c r="FH181">
        <v>1705</v>
      </c>
      <c r="FJ181" t="s">
        <v>194</v>
      </c>
      <c r="FK181">
        <v>3.5219968026477901E-3</v>
      </c>
      <c r="FL181">
        <v>38479483</v>
      </c>
      <c r="FM181">
        <v>1739</v>
      </c>
      <c r="FO181" t="s">
        <v>194</v>
      </c>
      <c r="FP181">
        <v>3.3724280983558402E-3</v>
      </c>
      <c r="FQ181">
        <v>39839461</v>
      </c>
      <c r="FR181">
        <v>1729</v>
      </c>
      <c r="FT181" t="s">
        <v>194</v>
      </c>
      <c r="FU181">
        <v>3.4994142435475798E-3</v>
      </c>
      <c r="FV181">
        <v>40685518</v>
      </c>
      <c r="FW181">
        <v>1742</v>
      </c>
      <c r="FY181" t="s">
        <v>194</v>
      </c>
      <c r="FZ181">
        <v>3.6341625778716202E-3</v>
      </c>
      <c r="GA181">
        <v>38461430</v>
      </c>
      <c r="GB181">
        <v>1726</v>
      </c>
      <c r="GD181" t="s">
        <v>194</v>
      </c>
      <c r="GE181">
        <v>3.65019614605508E-3</v>
      </c>
      <c r="GF181">
        <v>34457229</v>
      </c>
      <c r="GG181">
        <v>1696</v>
      </c>
      <c r="GI181" t="s">
        <v>194</v>
      </c>
      <c r="GJ181">
        <v>3.4930943755372402E-3</v>
      </c>
      <c r="GK181">
        <v>34030315</v>
      </c>
      <c r="GL181">
        <v>1707</v>
      </c>
      <c r="GN181" t="s">
        <v>194</v>
      </c>
      <c r="GO181">
        <v>3.4150221631172599E-3</v>
      </c>
      <c r="GP181">
        <v>35232729</v>
      </c>
      <c r="GQ181">
        <v>1705</v>
      </c>
      <c r="GS181" t="s">
        <v>191</v>
      </c>
      <c r="GT181">
        <v>6.0550682740225497E-3</v>
      </c>
      <c r="GU181">
        <v>55066603</v>
      </c>
      <c r="GV181">
        <v>2507</v>
      </c>
      <c r="GX181" t="s">
        <v>191</v>
      </c>
      <c r="GY181">
        <v>5.7333774662184601E-3</v>
      </c>
      <c r="GZ181">
        <v>51472767</v>
      </c>
      <c r="HA181">
        <v>2510</v>
      </c>
      <c r="HC181" t="s">
        <v>191</v>
      </c>
      <c r="HD181">
        <v>5.6459742152578001E-3</v>
      </c>
      <c r="HE181">
        <v>50449438</v>
      </c>
      <c r="HF181">
        <v>2453</v>
      </c>
      <c r="HH181" t="s">
        <v>191</v>
      </c>
      <c r="HI181">
        <v>5.5582694110721297E-3</v>
      </c>
      <c r="HJ181">
        <v>46771030</v>
      </c>
      <c r="HK181">
        <v>2361</v>
      </c>
      <c r="HM181" t="s">
        <v>191</v>
      </c>
      <c r="HN181">
        <v>5.7032774183058696E-3</v>
      </c>
      <c r="HO181">
        <v>50606044</v>
      </c>
      <c r="HP181">
        <v>2344</v>
      </c>
      <c r="HR181" t="s">
        <v>189</v>
      </c>
      <c r="HS181">
        <v>8.4427003388501693E-3</v>
      </c>
      <c r="HT181">
        <v>61505551</v>
      </c>
      <c r="HU181">
        <v>2239</v>
      </c>
      <c r="HW181" t="s">
        <v>189</v>
      </c>
      <c r="HX181">
        <v>8.7869964153743201E-3</v>
      </c>
      <c r="HY181">
        <v>66342408</v>
      </c>
      <c r="HZ181">
        <v>2189</v>
      </c>
      <c r="IB181" t="s">
        <v>189</v>
      </c>
      <c r="IC181">
        <v>9.1536782873652203E-3</v>
      </c>
      <c r="ID181">
        <v>70422786</v>
      </c>
      <c r="IE181">
        <v>2192</v>
      </c>
      <c r="IG181" t="s">
        <v>189</v>
      </c>
      <c r="IH181">
        <v>8.0630953295070598E-3</v>
      </c>
      <c r="II181">
        <v>59418267</v>
      </c>
      <c r="IJ181">
        <v>2160</v>
      </c>
      <c r="IL181" t="s">
        <v>189</v>
      </c>
      <c r="IM181">
        <v>8.5279503815440302E-3</v>
      </c>
      <c r="IN181">
        <v>58177157</v>
      </c>
      <c r="IO181">
        <v>2074</v>
      </c>
      <c r="IQ181" t="s">
        <v>189</v>
      </c>
      <c r="IR181">
        <v>8.73088987779699E-3</v>
      </c>
      <c r="IS181">
        <v>61172386</v>
      </c>
      <c r="IT181">
        <v>2058</v>
      </c>
      <c r="IV181" t="s">
        <v>189</v>
      </c>
      <c r="IW181">
        <v>8.4492000549577593E-3</v>
      </c>
      <c r="IX181">
        <v>59312926</v>
      </c>
      <c r="IY181">
        <v>2172</v>
      </c>
      <c r="JA181" t="s">
        <v>189</v>
      </c>
      <c r="JB181">
        <v>8.1615776576865195E-3</v>
      </c>
      <c r="JC181">
        <v>59072253</v>
      </c>
      <c r="JD181">
        <v>2138</v>
      </c>
      <c r="JF181" t="s">
        <v>189</v>
      </c>
      <c r="JG181">
        <v>8.8651988889263608E-3</v>
      </c>
      <c r="JH181">
        <v>60360627</v>
      </c>
      <c r="JI181">
        <v>2328</v>
      </c>
      <c r="JK181" t="s">
        <v>189</v>
      </c>
      <c r="JL181">
        <v>8.7375280658532496E-3</v>
      </c>
      <c r="JM181">
        <v>59411228</v>
      </c>
      <c r="JN181">
        <v>2332</v>
      </c>
      <c r="JP181" t="s">
        <v>189</v>
      </c>
      <c r="JQ181">
        <v>8.8032583265185305E-3</v>
      </c>
      <c r="JR181">
        <v>60141434</v>
      </c>
      <c r="JS181">
        <v>2334</v>
      </c>
      <c r="JU181" t="s">
        <v>189</v>
      </c>
      <c r="JV181">
        <v>9.0596640819885707E-3</v>
      </c>
      <c r="JW181">
        <v>58225595</v>
      </c>
      <c r="JX181">
        <v>2210</v>
      </c>
      <c r="JZ181" t="s">
        <v>189</v>
      </c>
      <c r="KA181">
        <v>9.3356626838792603E-3</v>
      </c>
      <c r="KB181">
        <v>57046641</v>
      </c>
      <c r="KC181">
        <v>2180</v>
      </c>
      <c r="KE181" t="s">
        <v>189</v>
      </c>
      <c r="KF181">
        <v>8.1372425591838601E-3</v>
      </c>
      <c r="KG181">
        <v>60274038</v>
      </c>
      <c r="KH181">
        <v>2227</v>
      </c>
      <c r="KJ181" t="s">
        <v>189</v>
      </c>
      <c r="KK181">
        <v>8.0981046830256205E-3</v>
      </c>
      <c r="KL181">
        <v>59810999</v>
      </c>
      <c r="KM181">
        <v>2232</v>
      </c>
      <c r="KO181" t="s">
        <v>189</v>
      </c>
      <c r="KP181">
        <v>8.8607097683379502E-3</v>
      </c>
      <c r="KQ181">
        <v>60818642</v>
      </c>
      <c r="KR181">
        <v>2290</v>
      </c>
      <c r="KT181" t="s">
        <v>189</v>
      </c>
      <c r="KU181">
        <v>9.0773246044027703E-3</v>
      </c>
      <c r="KV181">
        <v>59476623</v>
      </c>
      <c r="KW181">
        <v>2238</v>
      </c>
    </row>
    <row r="182" spans="1:309" x14ac:dyDescent="0.25">
      <c r="A182" t="s">
        <v>205</v>
      </c>
      <c r="B182">
        <v>7.6377128316039997E-4</v>
      </c>
      <c r="C182">
        <v>1966431</v>
      </c>
      <c r="D182">
        <v>348</v>
      </c>
      <c r="F182" t="s">
        <v>143</v>
      </c>
      <c r="G182">
        <v>7.4775672981056802E-4</v>
      </c>
      <c r="H182">
        <v>0</v>
      </c>
      <c r="I182">
        <v>0</v>
      </c>
      <c r="K182" t="s">
        <v>143</v>
      </c>
      <c r="L182">
        <v>7.4928900927382204E-4</v>
      </c>
      <c r="M182">
        <v>1301089</v>
      </c>
      <c r="N182">
        <v>173</v>
      </c>
      <c r="P182" t="s">
        <v>205</v>
      </c>
      <c r="Q182">
        <v>7.6958001907340005E-4</v>
      </c>
      <c r="R182">
        <v>1952566</v>
      </c>
      <c r="S182">
        <v>347</v>
      </c>
      <c r="U182" t="s">
        <v>205</v>
      </c>
      <c r="V182">
        <v>7.6162152882048098E-4</v>
      </c>
      <c r="W182">
        <v>2061353</v>
      </c>
      <c r="X182">
        <v>476</v>
      </c>
      <c r="Z182" t="s">
        <v>205</v>
      </c>
      <c r="AA182">
        <v>7.5396946696470199E-4</v>
      </c>
      <c r="AB182">
        <v>2159665</v>
      </c>
      <c r="AC182">
        <v>482</v>
      </c>
      <c r="AE182" t="s">
        <v>204</v>
      </c>
      <c r="AF182">
        <v>9.38129304701788E-4</v>
      </c>
      <c r="AG182">
        <v>5320993</v>
      </c>
      <c r="AH182">
        <v>1342</v>
      </c>
      <c r="AJ182" t="s">
        <v>204</v>
      </c>
      <c r="AK182">
        <v>9.3519525685731796E-4</v>
      </c>
      <c r="AL182">
        <v>5303742</v>
      </c>
      <c r="AM182">
        <v>1341</v>
      </c>
      <c r="AO182" t="s">
        <v>204</v>
      </c>
      <c r="AP182">
        <v>8.9280610919715501E-4</v>
      </c>
      <c r="AQ182">
        <v>7942943</v>
      </c>
      <c r="AR182">
        <v>1334</v>
      </c>
      <c r="AT182" t="s">
        <v>199</v>
      </c>
      <c r="AU182">
        <v>8.4986038118312903E-4</v>
      </c>
      <c r="AV182">
        <v>7251805</v>
      </c>
      <c r="AW182">
        <v>1290</v>
      </c>
      <c r="AY182" t="s">
        <v>201</v>
      </c>
      <c r="AZ182">
        <v>4.3212400544667398E-3</v>
      </c>
      <c r="BA182">
        <v>14453887</v>
      </c>
      <c r="BB182">
        <v>1764</v>
      </c>
      <c r="BD182" t="s">
        <v>201</v>
      </c>
      <c r="BE182">
        <v>3.9550731765697197E-3</v>
      </c>
      <c r="BF182">
        <v>15392748</v>
      </c>
      <c r="BG182">
        <v>1875</v>
      </c>
      <c r="BI182" t="s">
        <v>201</v>
      </c>
      <c r="BJ182">
        <v>3.90795922909167E-3</v>
      </c>
      <c r="BK182">
        <v>15174512</v>
      </c>
      <c r="BL182">
        <v>1865</v>
      </c>
      <c r="BN182" t="s">
        <v>197</v>
      </c>
      <c r="BO182">
        <v>3.5145744895375302E-3</v>
      </c>
      <c r="BP182">
        <v>15315750</v>
      </c>
      <c r="BQ182">
        <v>1857</v>
      </c>
      <c r="BS182" t="s">
        <v>198</v>
      </c>
      <c r="BT182">
        <v>7.5844362041076999E-4</v>
      </c>
      <c r="BU182">
        <v>9250533</v>
      </c>
      <c r="BV182">
        <v>1549</v>
      </c>
      <c r="BX182" t="s">
        <v>197</v>
      </c>
      <c r="BY182">
        <v>3.14741730934471E-3</v>
      </c>
      <c r="BZ182">
        <v>16746201</v>
      </c>
      <c r="CA182">
        <v>1848</v>
      </c>
      <c r="CC182" t="s">
        <v>198</v>
      </c>
      <c r="CD182">
        <v>7.5333770518936E-4</v>
      </c>
      <c r="CE182">
        <v>9849107</v>
      </c>
      <c r="CF182">
        <v>1449</v>
      </c>
      <c r="CH182" t="s">
        <v>195</v>
      </c>
      <c r="CI182">
        <v>8.7436542163351E-4</v>
      </c>
      <c r="CJ182">
        <v>12293113</v>
      </c>
      <c r="CK182">
        <v>1708</v>
      </c>
      <c r="CM182" t="s">
        <v>197</v>
      </c>
      <c r="CN182">
        <v>2.6056091766996298E-3</v>
      </c>
      <c r="CO182">
        <v>18370414</v>
      </c>
      <c r="CP182">
        <v>1859</v>
      </c>
      <c r="CR182" t="s">
        <v>197</v>
      </c>
      <c r="CS182">
        <v>2.48618115714165E-3</v>
      </c>
      <c r="CT182">
        <v>18193169</v>
      </c>
      <c r="CU182">
        <v>1856</v>
      </c>
      <c r="CW182" t="s">
        <v>197</v>
      </c>
      <c r="CX182">
        <v>2.4082475307935598E-3</v>
      </c>
      <c r="CY182">
        <v>18617067</v>
      </c>
      <c r="CZ182">
        <v>1863</v>
      </c>
      <c r="DB182" t="s">
        <v>197</v>
      </c>
      <c r="DC182">
        <v>2.2074105107821799E-3</v>
      </c>
      <c r="DD182">
        <v>20297191</v>
      </c>
      <c r="DE182">
        <v>1870</v>
      </c>
      <c r="DG182" t="s">
        <v>195</v>
      </c>
      <c r="DH182">
        <v>9.69910457250244E-4</v>
      </c>
      <c r="DI182">
        <v>16656029</v>
      </c>
      <c r="DJ182">
        <v>1785</v>
      </c>
      <c r="DL182" t="s">
        <v>193</v>
      </c>
      <c r="DM182">
        <v>1.47143950158862E-3</v>
      </c>
      <c r="DN182">
        <v>18657846</v>
      </c>
      <c r="DO182">
        <v>1856</v>
      </c>
      <c r="DQ182" t="s">
        <v>197</v>
      </c>
      <c r="DR182">
        <v>1.9282414728155101E-3</v>
      </c>
      <c r="DS182">
        <v>20793300</v>
      </c>
      <c r="DT182">
        <v>1904</v>
      </c>
      <c r="DV182" t="s">
        <v>197</v>
      </c>
      <c r="DW182">
        <v>1.95420541853694E-3</v>
      </c>
      <c r="DX182">
        <v>20424164</v>
      </c>
      <c r="DY182">
        <v>1930</v>
      </c>
      <c r="EA182" t="s">
        <v>197</v>
      </c>
      <c r="EB182">
        <v>1.85187074795495E-3</v>
      </c>
      <c r="EC182">
        <v>21919246</v>
      </c>
      <c r="ED182">
        <v>1878</v>
      </c>
      <c r="EF182" t="s">
        <v>197</v>
      </c>
      <c r="EG182">
        <v>1.8861400702349599E-3</v>
      </c>
      <c r="EH182">
        <v>23238211</v>
      </c>
      <c r="EI182">
        <v>1886</v>
      </c>
      <c r="EK182" t="s">
        <v>197</v>
      </c>
      <c r="EL182">
        <v>1.8940252671978499E-3</v>
      </c>
      <c r="EM182">
        <v>24137446</v>
      </c>
      <c r="EN182">
        <v>1885</v>
      </c>
      <c r="EP182" t="s">
        <v>195</v>
      </c>
      <c r="EQ182">
        <v>1.56569858558881E-3</v>
      </c>
      <c r="ER182">
        <v>23976629</v>
      </c>
      <c r="ES182">
        <v>1911</v>
      </c>
      <c r="EU182" t="s">
        <v>195</v>
      </c>
      <c r="EV182">
        <v>1.6426161617686601E-3</v>
      </c>
      <c r="EW182">
        <v>27328274</v>
      </c>
      <c r="EX182">
        <v>1922</v>
      </c>
      <c r="EZ182" t="s">
        <v>195</v>
      </c>
      <c r="FA182">
        <v>1.70334924736073E-3</v>
      </c>
      <c r="FB182">
        <v>28980204</v>
      </c>
      <c r="FC182">
        <v>1924</v>
      </c>
      <c r="FE182" t="s">
        <v>195</v>
      </c>
      <c r="FF182">
        <v>1.49053326483908E-3</v>
      </c>
      <c r="FG182">
        <v>29517292</v>
      </c>
      <c r="FH182">
        <v>1839</v>
      </c>
      <c r="FJ182" t="s">
        <v>195</v>
      </c>
      <c r="FK182">
        <v>1.95031346717083E-3</v>
      </c>
      <c r="FL182">
        <v>33098388</v>
      </c>
      <c r="FM182">
        <v>1958</v>
      </c>
      <c r="FO182" t="s">
        <v>195</v>
      </c>
      <c r="FP182">
        <v>2.0424184391980502E-3</v>
      </c>
      <c r="FQ182">
        <v>36040491</v>
      </c>
      <c r="FR182">
        <v>1967</v>
      </c>
      <c r="FT182" t="s">
        <v>195</v>
      </c>
      <c r="FU182">
        <v>2.11232949478325E-3</v>
      </c>
      <c r="FV182">
        <v>36342493</v>
      </c>
      <c r="FW182">
        <v>1971</v>
      </c>
      <c r="FY182" t="s">
        <v>195</v>
      </c>
      <c r="FZ182">
        <v>2.22828250207804E-3</v>
      </c>
      <c r="GA182">
        <v>33852000</v>
      </c>
      <c r="GB182">
        <v>1918</v>
      </c>
      <c r="GD182" t="s">
        <v>195</v>
      </c>
      <c r="GE182">
        <v>2.11833080094137E-3</v>
      </c>
      <c r="GF182">
        <v>29469610</v>
      </c>
      <c r="GG182">
        <v>1901</v>
      </c>
      <c r="GI182" t="s">
        <v>195</v>
      </c>
      <c r="GJ182">
        <v>2.0148367921115598E-3</v>
      </c>
      <c r="GK182">
        <v>28867001</v>
      </c>
      <c r="GL182">
        <v>1913</v>
      </c>
      <c r="GN182" t="s">
        <v>195</v>
      </c>
      <c r="GO182">
        <v>1.87344773417951E-3</v>
      </c>
      <c r="GP182">
        <v>29461986</v>
      </c>
      <c r="GQ182">
        <v>1916</v>
      </c>
      <c r="GS182" t="s">
        <v>279</v>
      </c>
      <c r="GT182">
        <v>1.3824302741048001E-3</v>
      </c>
      <c r="GU182">
        <v>24672143</v>
      </c>
      <c r="GV182">
        <v>1967</v>
      </c>
      <c r="GX182" t="s">
        <v>279</v>
      </c>
      <c r="GY182">
        <v>1.47672224752698E-3</v>
      </c>
      <c r="GZ182">
        <v>23762102</v>
      </c>
      <c r="HA182">
        <v>1957</v>
      </c>
      <c r="HC182" t="s">
        <v>279</v>
      </c>
      <c r="HD182">
        <v>1.4234947343388E-3</v>
      </c>
      <c r="HE182">
        <v>23212557</v>
      </c>
      <c r="HF182">
        <v>1915</v>
      </c>
      <c r="HH182" t="s">
        <v>279</v>
      </c>
      <c r="HI182">
        <v>1.4995216298409101E-3</v>
      </c>
      <c r="HJ182">
        <v>22212652</v>
      </c>
      <c r="HK182">
        <v>1859</v>
      </c>
      <c r="HM182" t="s">
        <v>279</v>
      </c>
      <c r="HN182">
        <v>1.5090984455733199E-3</v>
      </c>
      <c r="HO182">
        <v>23886521</v>
      </c>
      <c r="HP182">
        <v>1876</v>
      </c>
      <c r="HR182" t="s">
        <v>190</v>
      </c>
      <c r="HS182">
        <v>4.2377755427235198E-3</v>
      </c>
      <c r="HT182">
        <v>35906048</v>
      </c>
      <c r="HU182">
        <v>2186</v>
      </c>
      <c r="HW182" t="s">
        <v>190</v>
      </c>
      <c r="HX182">
        <v>4.0105574767284402E-3</v>
      </c>
      <c r="HY182">
        <v>37024164</v>
      </c>
      <c r="HZ182">
        <v>2189</v>
      </c>
      <c r="IB182" t="s">
        <v>190</v>
      </c>
      <c r="IC182">
        <v>4.2385519968571699E-3</v>
      </c>
      <c r="ID182">
        <v>39137216</v>
      </c>
      <c r="IE182">
        <v>2204</v>
      </c>
      <c r="IG182" t="s">
        <v>190</v>
      </c>
      <c r="IH182">
        <v>4.01475360487283E-3</v>
      </c>
      <c r="II182">
        <v>36142952</v>
      </c>
      <c r="IJ182">
        <v>2086</v>
      </c>
      <c r="IL182" t="s">
        <v>190</v>
      </c>
      <c r="IM182">
        <v>4.0409333954994102E-3</v>
      </c>
      <c r="IN182">
        <v>34181714</v>
      </c>
      <c r="IO182">
        <v>1961</v>
      </c>
      <c r="IQ182" t="s">
        <v>190</v>
      </c>
      <c r="IR182">
        <v>4.0236441909980401E-3</v>
      </c>
      <c r="IS182">
        <v>35157640</v>
      </c>
      <c r="IT182">
        <v>1946</v>
      </c>
      <c r="IV182" t="s">
        <v>190</v>
      </c>
      <c r="IW182">
        <v>3.8599252309057799E-3</v>
      </c>
      <c r="IX182">
        <v>34659338</v>
      </c>
      <c r="IY182">
        <v>2053</v>
      </c>
      <c r="JA182" t="s">
        <v>190</v>
      </c>
      <c r="JB182">
        <v>2.9199578628194799E-3</v>
      </c>
      <c r="JC182">
        <v>31661306</v>
      </c>
      <c r="JD182">
        <v>1985</v>
      </c>
      <c r="JF182" t="s">
        <v>190</v>
      </c>
      <c r="JG182">
        <v>2.9247095654257901E-3</v>
      </c>
      <c r="JH182">
        <v>31515419</v>
      </c>
      <c r="JI182">
        <v>2127</v>
      </c>
      <c r="JK182" t="s">
        <v>190</v>
      </c>
      <c r="JL182">
        <v>3.7697034248021502E-3</v>
      </c>
      <c r="JM182">
        <v>33249126</v>
      </c>
      <c r="JN182">
        <v>2215</v>
      </c>
      <c r="JP182" t="s">
        <v>190</v>
      </c>
      <c r="JQ182">
        <v>3.79112966673568E-3</v>
      </c>
      <c r="JR182">
        <v>34071271</v>
      </c>
      <c r="JS182">
        <v>2214</v>
      </c>
      <c r="JU182" t="s">
        <v>190</v>
      </c>
      <c r="JV182">
        <v>3.9605745511776501E-3</v>
      </c>
      <c r="JW182">
        <v>34520418</v>
      </c>
      <c r="JX182">
        <v>2195</v>
      </c>
      <c r="JZ182" t="s">
        <v>190</v>
      </c>
      <c r="KA182">
        <v>3.73341920467603E-3</v>
      </c>
      <c r="KB182">
        <v>28859080</v>
      </c>
      <c r="KC182">
        <v>2063</v>
      </c>
      <c r="KE182" t="s">
        <v>190</v>
      </c>
      <c r="KF182">
        <v>3.6987212514784499E-3</v>
      </c>
      <c r="KG182">
        <v>33488757</v>
      </c>
      <c r="KH182">
        <v>2227</v>
      </c>
      <c r="KJ182" t="s">
        <v>190</v>
      </c>
      <c r="KK182">
        <v>3.5839049807011702E-3</v>
      </c>
      <c r="KL182">
        <v>33008270</v>
      </c>
      <c r="KM182">
        <v>2117</v>
      </c>
      <c r="KO182" t="s">
        <v>190</v>
      </c>
      <c r="KP182">
        <v>3.4183406859498401E-3</v>
      </c>
      <c r="KQ182">
        <v>31387549</v>
      </c>
      <c r="KR182">
        <v>2195</v>
      </c>
      <c r="KT182" t="s">
        <v>190</v>
      </c>
      <c r="KU182">
        <v>3.6508295149325501E-3</v>
      </c>
      <c r="KV182">
        <v>31670495</v>
      </c>
      <c r="KW182">
        <v>2185</v>
      </c>
    </row>
    <row r="183" spans="1:309" x14ac:dyDescent="0.25">
      <c r="A183" t="s">
        <v>206</v>
      </c>
      <c r="B183">
        <v>9.1261183637598E-4</v>
      </c>
      <c r="C183">
        <v>4086402</v>
      </c>
      <c r="D183">
        <v>1299</v>
      </c>
      <c r="F183" t="s">
        <v>248</v>
      </c>
      <c r="G183">
        <v>8.3487237184522796E-4</v>
      </c>
      <c r="H183">
        <v>3554304</v>
      </c>
      <c r="I183">
        <v>807</v>
      </c>
      <c r="K183" t="s">
        <v>248</v>
      </c>
      <c r="L183">
        <v>7.6768776954160803E-4</v>
      </c>
      <c r="M183">
        <v>3081132</v>
      </c>
      <c r="N183">
        <v>919</v>
      </c>
      <c r="P183" t="s">
        <v>206</v>
      </c>
      <c r="Q183">
        <v>9.4489643256689395E-4</v>
      </c>
      <c r="R183">
        <v>4065280</v>
      </c>
      <c r="S183">
        <v>1296</v>
      </c>
      <c r="U183" t="s">
        <v>206</v>
      </c>
      <c r="V183">
        <v>9.2730540700308001E-4</v>
      </c>
      <c r="W183">
        <v>4687846</v>
      </c>
      <c r="X183">
        <v>1513</v>
      </c>
      <c r="Z183" t="s">
        <v>206</v>
      </c>
      <c r="AA183">
        <v>9.2467131488871901E-4</v>
      </c>
      <c r="AB183">
        <v>4172565</v>
      </c>
      <c r="AC183">
        <v>1313</v>
      </c>
      <c r="AE183" t="s">
        <v>205</v>
      </c>
      <c r="AF183">
        <v>7.5953833017913797E-4</v>
      </c>
      <c r="AG183">
        <v>2124154</v>
      </c>
      <c r="AH183">
        <v>351</v>
      </c>
      <c r="AJ183" t="s">
        <v>205</v>
      </c>
      <c r="AK183">
        <v>7.6308412011211202E-4</v>
      </c>
      <c r="AL183">
        <v>2277499</v>
      </c>
      <c r="AM183">
        <v>457</v>
      </c>
      <c r="AO183" t="s">
        <v>205</v>
      </c>
      <c r="AP183">
        <v>7.6546524131330897E-4</v>
      </c>
      <c r="AQ183">
        <v>3118969</v>
      </c>
      <c r="AR183">
        <v>442</v>
      </c>
      <c r="AT183" t="s">
        <v>200</v>
      </c>
      <c r="AU183">
        <v>1.0957831489632299E-2</v>
      </c>
      <c r="AV183">
        <v>26539693</v>
      </c>
      <c r="AW183">
        <v>1750</v>
      </c>
      <c r="AY183" t="s">
        <v>202</v>
      </c>
      <c r="AZ183">
        <v>1.9680720928168102E-3</v>
      </c>
      <c r="BA183">
        <v>10911409</v>
      </c>
      <c r="BB183">
        <v>1764</v>
      </c>
      <c r="BD183" t="s">
        <v>202</v>
      </c>
      <c r="BE183">
        <v>1.85345998591007E-3</v>
      </c>
      <c r="BF183">
        <v>11897245</v>
      </c>
      <c r="BG183">
        <v>1875</v>
      </c>
      <c r="BI183" t="s">
        <v>202</v>
      </c>
      <c r="BJ183">
        <v>1.76603896971967E-3</v>
      </c>
      <c r="BK183">
        <v>11693145</v>
      </c>
      <c r="BL183">
        <v>1799</v>
      </c>
      <c r="BN183" t="s">
        <v>198</v>
      </c>
      <c r="BO183">
        <v>7.5569175762612304E-4</v>
      </c>
      <c r="BP183">
        <v>7536786</v>
      </c>
      <c r="BQ183">
        <v>1360</v>
      </c>
      <c r="BS183" t="s">
        <v>199</v>
      </c>
      <c r="BT183">
        <v>7.9435147314378099E-4</v>
      </c>
      <c r="BU183">
        <v>8657267</v>
      </c>
      <c r="BV183">
        <v>1209</v>
      </c>
      <c r="BX183" t="s">
        <v>198</v>
      </c>
      <c r="BY183">
        <v>7.4764197351353103E-4</v>
      </c>
      <c r="BZ183">
        <v>9880632</v>
      </c>
      <c r="CA183">
        <v>1535</v>
      </c>
      <c r="CC183" t="s">
        <v>199</v>
      </c>
      <c r="CD183">
        <v>7.7616346860508796E-4</v>
      </c>
      <c r="CE183">
        <v>8105590</v>
      </c>
      <c r="CF183">
        <v>1034</v>
      </c>
      <c r="CH183" t="s">
        <v>197</v>
      </c>
      <c r="CI183">
        <v>2.8779161496924402E-3</v>
      </c>
      <c r="CJ183">
        <v>17583734</v>
      </c>
      <c r="CK183">
        <v>1867</v>
      </c>
      <c r="CM183" t="s">
        <v>198</v>
      </c>
      <c r="CN183">
        <v>8.1549850981977201E-4</v>
      </c>
      <c r="CO183">
        <v>11542710</v>
      </c>
      <c r="CP183">
        <v>1465</v>
      </c>
      <c r="CR183" t="s">
        <v>198</v>
      </c>
      <c r="CS183">
        <v>8.1471663923768595E-4</v>
      </c>
      <c r="CT183">
        <v>11806533</v>
      </c>
      <c r="CU183">
        <v>1438</v>
      </c>
      <c r="CW183" t="s">
        <v>198</v>
      </c>
      <c r="CX183">
        <v>8.1367476801080503E-4</v>
      </c>
      <c r="CY183">
        <v>12285676</v>
      </c>
      <c r="CZ183">
        <v>1565</v>
      </c>
      <c r="DB183" t="s">
        <v>198</v>
      </c>
      <c r="DC183">
        <v>8.0995651668625403E-4</v>
      </c>
      <c r="DD183">
        <v>13979823</v>
      </c>
      <c r="DE183">
        <v>1570</v>
      </c>
      <c r="DG183" t="s">
        <v>197</v>
      </c>
      <c r="DH183">
        <v>1.95091198572696E-3</v>
      </c>
      <c r="DI183">
        <v>17470240</v>
      </c>
      <c r="DJ183">
        <v>1666</v>
      </c>
      <c r="DL183" t="s">
        <v>194</v>
      </c>
      <c r="DM183">
        <v>2.9645591070933401E-3</v>
      </c>
      <c r="DN183">
        <v>24326445</v>
      </c>
      <c r="DO183">
        <v>1826</v>
      </c>
      <c r="DQ183" t="s">
        <v>198</v>
      </c>
      <c r="DR183">
        <v>8.2839535711820599E-4</v>
      </c>
      <c r="DS183">
        <v>15312621</v>
      </c>
      <c r="DT183">
        <v>1764</v>
      </c>
      <c r="DV183" t="s">
        <v>198</v>
      </c>
      <c r="DW183">
        <v>8.3979334109383203E-4</v>
      </c>
      <c r="DX183">
        <v>13972148</v>
      </c>
      <c r="DY183">
        <v>1617</v>
      </c>
      <c r="EA183" t="s">
        <v>198</v>
      </c>
      <c r="EB183">
        <v>7.9040456804010896E-4</v>
      </c>
      <c r="EC183">
        <v>15456193</v>
      </c>
      <c r="ED183">
        <v>1617</v>
      </c>
      <c r="EF183" t="s">
        <v>198</v>
      </c>
      <c r="EG183">
        <v>7.8287775192628596E-4</v>
      </c>
      <c r="EH183">
        <v>16230278</v>
      </c>
      <c r="EI183">
        <v>1627</v>
      </c>
      <c r="EK183" t="s">
        <v>198</v>
      </c>
      <c r="EL183">
        <v>7.7684285014373701E-4</v>
      </c>
      <c r="EM183">
        <v>16873737</v>
      </c>
      <c r="EN183">
        <v>1623</v>
      </c>
      <c r="EP183" t="s">
        <v>197</v>
      </c>
      <c r="EQ183">
        <v>1.92334727506037E-3</v>
      </c>
      <c r="ER183">
        <v>25632621</v>
      </c>
      <c r="ES183">
        <v>1911</v>
      </c>
      <c r="EU183" t="s">
        <v>197</v>
      </c>
      <c r="EV183">
        <v>1.76708812538152E-3</v>
      </c>
      <c r="EW183">
        <v>28404381</v>
      </c>
      <c r="EX183">
        <v>1992</v>
      </c>
      <c r="EZ183" t="s">
        <v>197</v>
      </c>
      <c r="FA183">
        <v>1.6620859030167399E-3</v>
      </c>
      <c r="FB183">
        <v>25620786</v>
      </c>
      <c r="FC183">
        <v>1773</v>
      </c>
      <c r="FE183" t="s">
        <v>197</v>
      </c>
      <c r="FF183">
        <v>1.6310151517041399E-3</v>
      </c>
      <c r="FG183">
        <v>25915877</v>
      </c>
      <c r="FH183">
        <v>1725</v>
      </c>
      <c r="FJ183" t="s">
        <v>197</v>
      </c>
      <c r="FK183">
        <v>1.5917376173328699E-3</v>
      </c>
      <c r="FL183">
        <v>27516160</v>
      </c>
      <c r="FM183">
        <v>1813</v>
      </c>
      <c r="FO183" t="s">
        <v>197</v>
      </c>
      <c r="FP183">
        <v>1.5562739414375899E-3</v>
      </c>
      <c r="FQ183">
        <v>28826577</v>
      </c>
      <c r="FR183">
        <v>1799</v>
      </c>
      <c r="FT183" t="s">
        <v>197</v>
      </c>
      <c r="FU183">
        <v>1.5478837579491599E-3</v>
      </c>
      <c r="FV183">
        <v>28712181</v>
      </c>
      <c r="FW183">
        <v>1809</v>
      </c>
      <c r="FY183" t="s">
        <v>197</v>
      </c>
      <c r="FZ183">
        <v>1.6107313648563899E-3</v>
      </c>
      <c r="GA183">
        <v>27033785</v>
      </c>
      <c r="GB183">
        <v>1821</v>
      </c>
      <c r="GD183" t="s">
        <v>197</v>
      </c>
      <c r="GE183">
        <v>1.6254267145569901E-3</v>
      </c>
      <c r="GF183">
        <v>24071733</v>
      </c>
      <c r="GG183">
        <v>1791</v>
      </c>
      <c r="GI183" t="s">
        <v>197</v>
      </c>
      <c r="GJ183">
        <v>1.57688247902026E-3</v>
      </c>
      <c r="GK183">
        <v>23817938</v>
      </c>
      <c r="GL183">
        <v>1811</v>
      </c>
      <c r="GN183" t="s">
        <v>197</v>
      </c>
      <c r="GO183">
        <v>1.5335691204534101E-3</v>
      </c>
      <c r="GP183">
        <v>24725352</v>
      </c>
      <c r="GQ183">
        <v>1814</v>
      </c>
      <c r="GS183" t="s">
        <v>194</v>
      </c>
      <c r="GT183">
        <v>1.6477391323888599E-3</v>
      </c>
      <c r="GU183">
        <v>38027956</v>
      </c>
      <c r="GV183">
        <v>2133</v>
      </c>
      <c r="GX183" t="s">
        <v>194</v>
      </c>
      <c r="GY183">
        <v>1.7590151415311599E-3</v>
      </c>
      <c r="GZ183">
        <v>36885524</v>
      </c>
      <c r="HA183">
        <v>2134</v>
      </c>
      <c r="HC183" t="s">
        <v>194</v>
      </c>
      <c r="HD183">
        <v>1.7156846404815E-3</v>
      </c>
      <c r="HE183">
        <v>36085407</v>
      </c>
      <c r="HF183">
        <v>2067</v>
      </c>
      <c r="HH183" t="s">
        <v>194</v>
      </c>
      <c r="HI183">
        <v>1.75850743998402E-3</v>
      </c>
      <c r="HJ183">
        <v>40447589</v>
      </c>
      <c r="HK183">
        <v>2122</v>
      </c>
      <c r="HM183" t="s">
        <v>194</v>
      </c>
      <c r="HN183">
        <v>1.7633272332523899E-3</v>
      </c>
      <c r="HO183">
        <v>43712185</v>
      </c>
      <c r="HP183">
        <v>2137</v>
      </c>
      <c r="HR183" t="s">
        <v>191</v>
      </c>
      <c r="HS183">
        <v>5.6131477499762397E-3</v>
      </c>
      <c r="HT183">
        <v>48899192</v>
      </c>
      <c r="HU183">
        <v>2260</v>
      </c>
      <c r="HW183" t="s">
        <v>191</v>
      </c>
      <c r="HX183">
        <v>5.5075748140973298E-3</v>
      </c>
      <c r="HY183">
        <v>51104658</v>
      </c>
      <c r="HZ183">
        <v>2150</v>
      </c>
      <c r="IB183" t="s">
        <v>191</v>
      </c>
      <c r="IC183">
        <v>5.5945745022060603E-3</v>
      </c>
      <c r="ID183">
        <v>52276827</v>
      </c>
      <c r="IE183">
        <v>2171</v>
      </c>
      <c r="IG183" t="s">
        <v>191</v>
      </c>
      <c r="IH183">
        <v>5.9952350276966E-3</v>
      </c>
      <c r="II183">
        <v>52077478</v>
      </c>
      <c r="IJ183">
        <v>2121</v>
      </c>
      <c r="IL183" t="s">
        <v>191</v>
      </c>
      <c r="IM183">
        <v>5.7343965336509603E-3</v>
      </c>
      <c r="IN183">
        <v>48239961</v>
      </c>
      <c r="IO183">
        <v>2107</v>
      </c>
      <c r="IQ183" t="s">
        <v>191</v>
      </c>
      <c r="IR183">
        <v>5.7984923272199496E-3</v>
      </c>
      <c r="IS183">
        <v>50416052</v>
      </c>
      <c r="IT183">
        <v>2090</v>
      </c>
      <c r="IV183" t="s">
        <v>191</v>
      </c>
      <c r="IW183">
        <v>6.2539336783262803E-3</v>
      </c>
      <c r="IX183">
        <v>51730127</v>
      </c>
      <c r="IY183">
        <v>2262</v>
      </c>
      <c r="JA183" t="s">
        <v>191</v>
      </c>
      <c r="JB183">
        <v>6.2860590235797303E-3</v>
      </c>
      <c r="JC183">
        <v>52904738</v>
      </c>
      <c r="JD183">
        <v>2242</v>
      </c>
      <c r="JF183" t="s">
        <v>191</v>
      </c>
      <c r="JG183">
        <v>7.2634664906853497E-3</v>
      </c>
      <c r="JH183">
        <v>55926560</v>
      </c>
      <c r="JI183">
        <v>2408</v>
      </c>
      <c r="JK183" t="s">
        <v>191</v>
      </c>
      <c r="JL183">
        <v>7.1086556702513702E-3</v>
      </c>
      <c r="JM183">
        <v>55314992</v>
      </c>
      <c r="JN183">
        <v>2391</v>
      </c>
      <c r="JP183" t="s">
        <v>191</v>
      </c>
      <c r="JQ183">
        <v>6.93784983079035E-3</v>
      </c>
      <c r="JR183">
        <v>54748810</v>
      </c>
      <c r="JS183">
        <v>2340</v>
      </c>
      <c r="JU183" t="s">
        <v>191</v>
      </c>
      <c r="JV183">
        <v>6.4645012691880097E-3</v>
      </c>
      <c r="JW183">
        <v>49525326</v>
      </c>
      <c r="JX183">
        <v>2272</v>
      </c>
      <c r="JZ183" t="s">
        <v>191</v>
      </c>
      <c r="KA183">
        <v>5.4587082940055001E-3</v>
      </c>
      <c r="KB183">
        <v>43233634</v>
      </c>
      <c r="KC183">
        <v>2251</v>
      </c>
      <c r="KE183" t="s">
        <v>191</v>
      </c>
      <c r="KF183">
        <v>6.2212826817661902E-3</v>
      </c>
      <c r="KG183">
        <v>53467591</v>
      </c>
      <c r="KH183">
        <v>2406</v>
      </c>
      <c r="KJ183" t="s">
        <v>191</v>
      </c>
      <c r="KK183">
        <v>6.0303322089540704E-3</v>
      </c>
      <c r="KL183">
        <v>52737718</v>
      </c>
      <c r="KM183">
        <v>2408</v>
      </c>
      <c r="KO183" t="s">
        <v>191</v>
      </c>
      <c r="KP183">
        <v>6.3937364546686999E-3</v>
      </c>
      <c r="KQ183">
        <v>51695551</v>
      </c>
      <c r="KR183">
        <v>2470</v>
      </c>
      <c r="KT183" t="s">
        <v>191</v>
      </c>
      <c r="KU183">
        <v>5.0066434738093102E-3</v>
      </c>
      <c r="KV183">
        <v>43843494</v>
      </c>
      <c r="KW183">
        <v>2381</v>
      </c>
    </row>
    <row r="184" spans="1:309" x14ac:dyDescent="0.25">
      <c r="A184" t="s">
        <v>207</v>
      </c>
      <c r="B184">
        <v>1.0281460545801E-3</v>
      </c>
      <c r="C184">
        <v>5144509</v>
      </c>
      <c r="D184">
        <v>1413</v>
      </c>
      <c r="F184" t="s">
        <v>249</v>
      </c>
      <c r="G184">
        <v>7.21830136022753E-3</v>
      </c>
      <c r="H184">
        <v>11229353</v>
      </c>
      <c r="I184">
        <v>1557</v>
      </c>
      <c r="K184" t="s">
        <v>249</v>
      </c>
      <c r="L184">
        <v>6.9504845293247497E-3</v>
      </c>
      <c r="M184">
        <v>11363271</v>
      </c>
      <c r="N184">
        <v>1665</v>
      </c>
      <c r="P184" t="s">
        <v>207</v>
      </c>
      <c r="Q184">
        <v>1.0199762870283201E-3</v>
      </c>
      <c r="R184">
        <v>5203434</v>
      </c>
      <c r="S184">
        <v>1411</v>
      </c>
      <c r="U184" t="s">
        <v>207</v>
      </c>
      <c r="V184">
        <v>9.5468213340393297E-4</v>
      </c>
      <c r="W184">
        <v>5522411</v>
      </c>
      <c r="X184">
        <v>1513</v>
      </c>
      <c r="Z184" t="s">
        <v>207</v>
      </c>
      <c r="AA184">
        <v>9.3392813511401502E-4</v>
      </c>
      <c r="AB184">
        <v>5674294</v>
      </c>
      <c r="AC184">
        <v>1540</v>
      </c>
      <c r="AE184" t="s">
        <v>206</v>
      </c>
      <c r="AF184">
        <v>9.3603251336119801E-4</v>
      </c>
      <c r="AG184">
        <v>5050917</v>
      </c>
      <c r="AH184">
        <v>1427</v>
      </c>
      <c r="AJ184" t="s">
        <v>206</v>
      </c>
      <c r="AK184">
        <v>9.4887026683344096E-4</v>
      </c>
      <c r="AL184">
        <v>5021931</v>
      </c>
      <c r="AM184">
        <v>1430</v>
      </c>
      <c r="AO184" t="s">
        <v>206</v>
      </c>
      <c r="AP184">
        <v>9.2859893688199602E-4</v>
      </c>
      <c r="AQ184">
        <v>8044451</v>
      </c>
      <c r="AR184">
        <v>1524</v>
      </c>
      <c r="AT184" t="s">
        <v>201</v>
      </c>
      <c r="AU184">
        <v>4.18677486049766E-3</v>
      </c>
      <c r="AV184">
        <v>14512844</v>
      </c>
      <c r="AW184">
        <v>1750</v>
      </c>
      <c r="AY184" t="s">
        <v>203</v>
      </c>
      <c r="AZ184">
        <v>8.4925020656751501E-4</v>
      </c>
      <c r="BA184">
        <v>8797980</v>
      </c>
      <c r="BB184">
        <v>1533</v>
      </c>
      <c r="BD184" t="s">
        <v>203</v>
      </c>
      <c r="BE184">
        <v>8.4138854535801698E-4</v>
      </c>
      <c r="BF184">
        <v>9709134</v>
      </c>
      <c r="BG184">
        <v>1756</v>
      </c>
      <c r="BI184" t="s">
        <v>203</v>
      </c>
      <c r="BJ184">
        <v>8.3495905475241205E-4</v>
      </c>
      <c r="BK184">
        <v>9710386</v>
      </c>
      <c r="BL184">
        <v>1752</v>
      </c>
      <c r="BN184" t="s">
        <v>199</v>
      </c>
      <c r="BO184">
        <v>8.2172886447733203E-4</v>
      </c>
      <c r="BP184">
        <v>9091416</v>
      </c>
      <c r="BQ184">
        <v>1294</v>
      </c>
      <c r="BS184" t="s">
        <v>200</v>
      </c>
      <c r="BT184">
        <v>7.0984219953465098E-3</v>
      </c>
      <c r="BU184">
        <v>23680750</v>
      </c>
      <c r="BV184">
        <v>1858</v>
      </c>
      <c r="BX184" t="s">
        <v>199</v>
      </c>
      <c r="BY184">
        <v>7.8026451399620001E-4</v>
      </c>
      <c r="BZ184">
        <v>9243256</v>
      </c>
      <c r="CA184">
        <v>1200</v>
      </c>
      <c r="CC184" t="s">
        <v>200</v>
      </c>
      <c r="CD184">
        <v>7.0193516299281999E-3</v>
      </c>
      <c r="CE184">
        <v>25622966</v>
      </c>
      <c r="CF184">
        <v>1877</v>
      </c>
      <c r="CH184" t="s">
        <v>198</v>
      </c>
      <c r="CI184">
        <v>8.4605554477005195E-4</v>
      </c>
      <c r="CJ184">
        <v>10834938</v>
      </c>
      <c r="CK184">
        <v>1573</v>
      </c>
      <c r="CM184" t="s">
        <v>199</v>
      </c>
      <c r="CN184">
        <v>7.7905391931394098E-4</v>
      </c>
      <c r="CO184">
        <v>10794812</v>
      </c>
      <c r="CP184">
        <v>1217</v>
      </c>
      <c r="CR184" t="s">
        <v>199</v>
      </c>
      <c r="CS184">
        <v>7.6637168294805104E-4</v>
      </c>
      <c r="CT184">
        <v>9475153</v>
      </c>
      <c r="CU184">
        <v>1052</v>
      </c>
      <c r="CW184" t="s">
        <v>199</v>
      </c>
      <c r="CX184">
        <v>7.6086818635459402E-4</v>
      </c>
      <c r="CY184">
        <v>11147816</v>
      </c>
      <c r="CZ184">
        <v>1216</v>
      </c>
      <c r="DB184" t="s">
        <v>199</v>
      </c>
      <c r="DC184">
        <v>7.5905958260945696E-4</v>
      </c>
      <c r="DD184">
        <v>12561129</v>
      </c>
      <c r="DE184">
        <v>1242</v>
      </c>
      <c r="DG184" t="s">
        <v>198</v>
      </c>
      <c r="DH184">
        <v>8.38848400411042E-4</v>
      </c>
      <c r="DI184">
        <v>14555739</v>
      </c>
      <c r="DJ184">
        <v>1570</v>
      </c>
      <c r="DL184" t="s">
        <v>195</v>
      </c>
      <c r="DM184">
        <v>1.0099842342708701E-3</v>
      </c>
      <c r="DN184">
        <v>17306689</v>
      </c>
      <c r="DO184">
        <v>1856</v>
      </c>
      <c r="DQ184" t="s">
        <v>199</v>
      </c>
      <c r="DR184">
        <v>7.59283031374694E-4</v>
      </c>
      <c r="DS184">
        <v>13518661</v>
      </c>
      <c r="DT184">
        <v>1266</v>
      </c>
      <c r="DV184" t="s">
        <v>199</v>
      </c>
      <c r="DW184">
        <v>7.6503240659754005E-4</v>
      </c>
      <c r="DX184">
        <v>13960482</v>
      </c>
      <c r="DY184">
        <v>1439</v>
      </c>
      <c r="EA184" t="s">
        <v>199</v>
      </c>
      <c r="EB184">
        <v>7.5237189682698404E-4</v>
      </c>
      <c r="EC184">
        <v>17302796</v>
      </c>
      <c r="ED184">
        <v>1651</v>
      </c>
      <c r="EF184" t="s">
        <v>199</v>
      </c>
      <c r="EG184">
        <v>7.3680112034533801E-4</v>
      </c>
      <c r="EH184">
        <v>18137264</v>
      </c>
      <c r="EI184">
        <v>1656</v>
      </c>
      <c r="EK184" t="s">
        <v>199</v>
      </c>
      <c r="EL184">
        <v>7.3835306694504204E-4</v>
      </c>
      <c r="EM184">
        <v>18823250</v>
      </c>
      <c r="EN184">
        <v>1650</v>
      </c>
      <c r="EP184" t="s">
        <v>198</v>
      </c>
      <c r="EQ184">
        <v>7.8152196430008604E-4</v>
      </c>
      <c r="ER184">
        <v>18925794</v>
      </c>
      <c r="ES184">
        <v>1807</v>
      </c>
      <c r="EU184" t="s">
        <v>198</v>
      </c>
      <c r="EV184">
        <v>7.7622322018036703E-4</v>
      </c>
      <c r="EW184">
        <v>20187598</v>
      </c>
      <c r="EX184">
        <v>1659</v>
      </c>
      <c r="EZ184" t="s">
        <v>198</v>
      </c>
      <c r="FA184">
        <v>7.8993210614960996E-4</v>
      </c>
      <c r="FB184">
        <v>21687032</v>
      </c>
      <c r="FC184">
        <v>1706</v>
      </c>
      <c r="FE184" t="s">
        <v>198</v>
      </c>
      <c r="FF184">
        <v>7.9471646175024405E-4</v>
      </c>
      <c r="FG184">
        <v>22255128</v>
      </c>
      <c r="FH184">
        <v>1654</v>
      </c>
      <c r="FJ184" t="s">
        <v>198</v>
      </c>
      <c r="FK184">
        <v>8.1137575361927205E-4</v>
      </c>
      <c r="FL184">
        <v>23233423</v>
      </c>
      <c r="FM184">
        <v>1690</v>
      </c>
      <c r="FO184" t="s">
        <v>198</v>
      </c>
      <c r="FP184">
        <v>8.0240435439410201E-4</v>
      </c>
      <c r="FQ184">
        <v>24844217</v>
      </c>
      <c r="FR184">
        <v>1703</v>
      </c>
      <c r="FT184" t="s">
        <v>198</v>
      </c>
      <c r="FU184">
        <v>7.8834387053988296E-4</v>
      </c>
      <c r="FV184">
        <v>24469671</v>
      </c>
      <c r="FW184">
        <v>1708</v>
      </c>
      <c r="FY184" t="s">
        <v>198</v>
      </c>
      <c r="FZ184">
        <v>7.9150540528438501E-4</v>
      </c>
      <c r="GA184">
        <v>22373747</v>
      </c>
      <c r="GB184">
        <v>1655</v>
      </c>
      <c r="GD184" t="s">
        <v>198</v>
      </c>
      <c r="GE184">
        <v>7.9219833467324499E-4</v>
      </c>
      <c r="GF184">
        <v>18713176</v>
      </c>
      <c r="GG184">
        <v>1525</v>
      </c>
      <c r="GI184" t="s">
        <v>198</v>
      </c>
      <c r="GJ184">
        <v>7.8617580680108098E-4</v>
      </c>
      <c r="GK184">
        <v>19755671</v>
      </c>
      <c r="GL184">
        <v>1658</v>
      </c>
      <c r="GN184" t="s">
        <v>198</v>
      </c>
      <c r="GO184">
        <v>7.8652786805591195E-4</v>
      </c>
      <c r="GP184">
        <v>20519997</v>
      </c>
      <c r="GQ184">
        <v>1661</v>
      </c>
      <c r="GS184" t="s">
        <v>195</v>
      </c>
      <c r="GT184">
        <v>1.80570536827202E-3</v>
      </c>
      <c r="GU184">
        <v>30322835</v>
      </c>
      <c r="GV184">
        <v>2305</v>
      </c>
      <c r="GX184" t="s">
        <v>195</v>
      </c>
      <c r="GY184">
        <v>1.7727317041076099E-3</v>
      </c>
      <c r="GZ184">
        <v>28820242</v>
      </c>
      <c r="HA184">
        <v>2370</v>
      </c>
      <c r="HC184" t="s">
        <v>195</v>
      </c>
      <c r="HD184">
        <v>1.89407342186216E-3</v>
      </c>
      <c r="HE184">
        <v>29206246</v>
      </c>
      <c r="HF184">
        <v>2312</v>
      </c>
      <c r="HH184" t="s">
        <v>195</v>
      </c>
      <c r="HI184">
        <v>1.95698854728847E-3</v>
      </c>
      <c r="HJ184">
        <v>28019483</v>
      </c>
      <c r="HK184">
        <v>2261</v>
      </c>
      <c r="HM184" t="s">
        <v>195</v>
      </c>
      <c r="HN184">
        <v>1.86044853074176E-3</v>
      </c>
      <c r="HO184">
        <v>29432413</v>
      </c>
      <c r="HP184">
        <v>2215</v>
      </c>
      <c r="HR184" t="s">
        <v>279</v>
      </c>
      <c r="HS184">
        <v>1.5764448750634E-3</v>
      </c>
      <c r="HT184">
        <v>22840237</v>
      </c>
      <c r="HU184">
        <v>1733</v>
      </c>
      <c r="HW184" t="s">
        <v>279</v>
      </c>
      <c r="HX184">
        <v>1.57705017584148E-3</v>
      </c>
      <c r="HY184">
        <v>24205660</v>
      </c>
      <c r="HZ184">
        <v>1736</v>
      </c>
      <c r="IB184" t="s">
        <v>279</v>
      </c>
      <c r="IC184">
        <v>1.6036111715293001E-3</v>
      </c>
      <c r="ID184">
        <v>24915419</v>
      </c>
      <c r="IE184">
        <v>1746</v>
      </c>
      <c r="IG184" t="s">
        <v>279</v>
      </c>
      <c r="IH184">
        <v>1.6155892332953099E-3</v>
      </c>
      <c r="II184">
        <v>22522191</v>
      </c>
      <c r="IJ184">
        <v>1570</v>
      </c>
      <c r="IL184" t="s">
        <v>279</v>
      </c>
      <c r="IM184">
        <v>1.62670001302163E-3</v>
      </c>
      <c r="IN184">
        <v>21439530</v>
      </c>
      <c r="IO184">
        <v>1568</v>
      </c>
      <c r="IQ184" t="s">
        <v>279</v>
      </c>
      <c r="IR184">
        <v>1.57476358350706E-3</v>
      </c>
      <c r="IS184">
        <v>21970324</v>
      </c>
      <c r="IT184">
        <v>1550</v>
      </c>
      <c r="IV184" t="s">
        <v>279</v>
      </c>
      <c r="IW184">
        <v>1.4844447827122101E-3</v>
      </c>
      <c r="IX184">
        <v>21054051</v>
      </c>
      <c r="IY184">
        <v>1561</v>
      </c>
      <c r="JA184" t="s">
        <v>279</v>
      </c>
      <c r="JB184">
        <v>1.4857351445838099E-3</v>
      </c>
      <c r="JC184">
        <v>21197679</v>
      </c>
      <c r="JD184">
        <v>1473</v>
      </c>
      <c r="JF184" t="s">
        <v>279</v>
      </c>
      <c r="JG184">
        <v>1.5270909613343199E-3</v>
      </c>
      <c r="JH184">
        <v>21084742</v>
      </c>
      <c r="JI184">
        <v>1614</v>
      </c>
      <c r="JK184" t="s">
        <v>279</v>
      </c>
      <c r="JL184">
        <v>1.6886341176315699E-3</v>
      </c>
      <c r="JM184">
        <v>20861555</v>
      </c>
      <c r="JN184">
        <v>1799</v>
      </c>
      <c r="JP184" t="s">
        <v>279</v>
      </c>
      <c r="JQ184">
        <v>1.66138978759121E-3</v>
      </c>
      <c r="JR184">
        <v>21644376</v>
      </c>
      <c r="JS184">
        <v>1797</v>
      </c>
      <c r="JU184" t="s">
        <v>279</v>
      </c>
      <c r="JV184">
        <v>1.6883590242048299E-3</v>
      </c>
      <c r="JW184">
        <v>22479740</v>
      </c>
      <c r="JX184">
        <v>1907</v>
      </c>
      <c r="JZ184" t="s">
        <v>279</v>
      </c>
      <c r="KA184">
        <v>1.5395098042934299E-3</v>
      </c>
      <c r="KB184">
        <v>21583464</v>
      </c>
      <c r="KC184">
        <v>1827</v>
      </c>
      <c r="KE184" t="s">
        <v>279</v>
      </c>
      <c r="KF184">
        <v>1.5861220633041301E-3</v>
      </c>
      <c r="KG184">
        <v>25824576</v>
      </c>
      <c r="KH184">
        <v>1984</v>
      </c>
      <c r="KJ184" t="s">
        <v>279</v>
      </c>
      <c r="KK184">
        <v>1.5948972038520499E-3</v>
      </c>
      <c r="KL184">
        <v>25972961</v>
      </c>
      <c r="KM184">
        <v>1982</v>
      </c>
      <c r="KO184" t="s">
        <v>279</v>
      </c>
      <c r="KP184">
        <v>1.5442393510254201E-3</v>
      </c>
      <c r="KQ184">
        <v>24804327</v>
      </c>
      <c r="KR184">
        <v>1946</v>
      </c>
      <c r="KT184" t="s">
        <v>279</v>
      </c>
      <c r="KU184">
        <v>1.4825016767169501E-3</v>
      </c>
      <c r="KV184">
        <v>25065719</v>
      </c>
      <c r="KW184">
        <v>2108</v>
      </c>
    </row>
    <row r="185" spans="1:309" x14ac:dyDescent="0.25">
      <c r="A185" t="s">
        <v>208</v>
      </c>
      <c r="B185">
        <v>9.2915140203139301E-4</v>
      </c>
      <c r="C185">
        <v>3745187</v>
      </c>
      <c r="D185">
        <v>1132</v>
      </c>
      <c r="F185" t="s">
        <v>250</v>
      </c>
      <c r="G185">
        <v>7.4823407106418705E-4</v>
      </c>
      <c r="H185">
        <v>2011167</v>
      </c>
      <c r="I185">
        <v>355</v>
      </c>
      <c r="K185" t="s">
        <v>250</v>
      </c>
      <c r="L185">
        <v>7.4873181674173E-4</v>
      </c>
      <c r="M185">
        <v>1300401</v>
      </c>
      <c r="N185">
        <v>173</v>
      </c>
      <c r="P185" t="s">
        <v>208</v>
      </c>
      <c r="Q185">
        <v>9.1206246073140295E-4</v>
      </c>
      <c r="R185">
        <v>3699900</v>
      </c>
      <c r="S185">
        <v>1130</v>
      </c>
      <c r="U185" t="s">
        <v>208</v>
      </c>
      <c r="V185">
        <v>9.0595003784398195E-4</v>
      </c>
      <c r="W185">
        <v>4130797</v>
      </c>
      <c r="X185">
        <v>1234</v>
      </c>
      <c r="Z185" t="s">
        <v>208</v>
      </c>
      <c r="AA185">
        <v>9.2067781489428699E-4</v>
      </c>
      <c r="AB185">
        <v>4242729</v>
      </c>
      <c r="AC185">
        <v>1258</v>
      </c>
      <c r="AE185" t="s">
        <v>207</v>
      </c>
      <c r="AF185">
        <v>9.2296125402348099E-4</v>
      </c>
      <c r="AG185">
        <v>5992119</v>
      </c>
      <c r="AH185">
        <v>1525</v>
      </c>
      <c r="AJ185" t="s">
        <v>207</v>
      </c>
      <c r="AK185">
        <v>9.0008143861518904E-4</v>
      </c>
      <c r="AL185">
        <v>5881563</v>
      </c>
      <c r="AM185">
        <v>1419</v>
      </c>
      <c r="AO185" t="s">
        <v>207</v>
      </c>
      <c r="AP185">
        <v>8.7322286590570705E-4</v>
      </c>
      <c r="AQ185">
        <v>9003671</v>
      </c>
      <c r="AR185">
        <v>1410</v>
      </c>
      <c r="AT185" t="s">
        <v>202</v>
      </c>
      <c r="AU185">
        <v>2.0227925814114999E-3</v>
      </c>
      <c r="AV185">
        <v>11146883</v>
      </c>
      <c r="AW185">
        <v>1750</v>
      </c>
      <c r="AY185" t="s">
        <v>204</v>
      </c>
      <c r="AZ185">
        <v>8.7168120661512498E-4</v>
      </c>
      <c r="BA185">
        <v>8094058</v>
      </c>
      <c r="BB185">
        <v>1524</v>
      </c>
      <c r="BD185" t="s">
        <v>204</v>
      </c>
      <c r="BE185">
        <v>8.7439045074133299E-4</v>
      </c>
      <c r="BF185">
        <v>8875888</v>
      </c>
      <c r="BG185">
        <v>1553</v>
      </c>
      <c r="BI185" t="s">
        <v>204</v>
      </c>
      <c r="BJ185">
        <v>8.6620949762617903E-4</v>
      </c>
      <c r="BK185">
        <v>8979747</v>
      </c>
      <c r="BL185">
        <v>1553</v>
      </c>
      <c r="BN185" t="s">
        <v>200</v>
      </c>
      <c r="BO185">
        <v>7.8781233976370196E-3</v>
      </c>
      <c r="BP185">
        <v>23603378</v>
      </c>
      <c r="BQ185">
        <v>1857</v>
      </c>
      <c r="BS185" t="s">
        <v>201</v>
      </c>
      <c r="BT185">
        <v>3.7141916598580202E-3</v>
      </c>
      <c r="BU185">
        <v>15026711</v>
      </c>
      <c r="BV185">
        <v>1702</v>
      </c>
      <c r="BX185" t="s">
        <v>200</v>
      </c>
      <c r="BY185">
        <v>6.9570371262439104E-3</v>
      </c>
      <c r="BZ185">
        <v>24895868</v>
      </c>
      <c r="CA185">
        <v>1848</v>
      </c>
      <c r="CC185" t="s">
        <v>201</v>
      </c>
      <c r="CD185">
        <v>3.3270996383064E-3</v>
      </c>
      <c r="CE185">
        <v>15591044</v>
      </c>
      <c r="CF185">
        <v>1685</v>
      </c>
      <c r="CH185" t="s">
        <v>199</v>
      </c>
      <c r="CI185">
        <v>7.7042155095131395E-4</v>
      </c>
      <c r="CJ185">
        <v>9739356</v>
      </c>
      <c r="CK185">
        <v>1224</v>
      </c>
      <c r="CM185" t="s">
        <v>200</v>
      </c>
      <c r="CN185">
        <v>6.4708877596220699E-3</v>
      </c>
      <c r="CO185">
        <v>28299088</v>
      </c>
      <c r="CP185">
        <v>1859</v>
      </c>
      <c r="CR185" t="s">
        <v>200</v>
      </c>
      <c r="CS185">
        <v>6.3566803794807497E-3</v>
      </c>
      <c r="CT185">
        <v>28183843</v>
      </c>
      <c r="CU185">
        <v>1856</v>
      </c>
      <c r="CW185" t="s">
        <v>200</v>
      </c>
      <c r="CX185">
        <v>6.4951259726558699E-3</v>
      </c>
      <c r="CY185">
        <v>29558283</v>
      </c>
      <c r="CZ185">
        <v>1863</v>
      </c>
      <c r="DB185" t="s">
        <v>200</v>
      </c>
      <c r="DC185">
        <v>6.1399384416089796E-3</v>
      </c>
      <c r="DD185">
        <v>32373736</v>
      </c>
      <c r="DE185">
        <v>1870</v>
      </c>
      <c r="DG185" t="s">
        <v>199</v>
      </c>
      <c r="DH185">
        <v>7.6018311927266E-4</v>
      </c>
      <c r="DI185">
        <v>11396800</v>
      </c>
      <c r="DJ185">
        <v>1040</v>
      </c>
      <c r="DL185" t="s">
        <v>263</v>
      </c>
      <c r="DM185">
        <v>4.9771393050969202E-3</v>
      </c>
      <c r="DN185">
        <v>18933264</v>
      </c>
      <c r="DO185">
        <v>847</v>
      </c>
      <c r="DQ185" t="s">
        <v>200</v>
      </c>
      <c r="DR185">
        <v>7.2582930364735202E-3</v>
      </c>
      <c r="DS185">
        <v>39514905</v>
      </c>
      <c r="DT185">
        <v>1940</v>
      </c>
      <c r="DV185" t="s">
        <v>200</v>
      </c>
      <c r="DW185">
        <v>7.6259819044654301E-3</v>
      </c>
      <c r="DX185">
        <v>39781943</v>
      </c>
      <c r="DY185">
        <v>1967</v>
      </c>
      <c r="EA185" t="s">
        <v>200</v>
      </c>
      <c r="EB185">
        <v>7.7562886468376096E-3</v>
      </c>
      <c r="EC185">
        <v>44253702</v>
      </c>
      <c r="ED185">
        <v>1981</v>
      </c>
      <c r="EF185" t="s">
        <v>200</v>
      </c>
      <c r="EG185">
        <v>7.4330188705235703E-3</v>
      </c>
      <c r="EH185">
        <v>45680028</v>
      </c>
      <c r="EI185">
        <v>1995</v>
      </c>
      <c r="EK185" t="s">
        <v>200</v>
      </c>
      <c r="EL185">
        <v>7.0697758325061104E-3</v>
      </c>
      <c r="EM185">
        <v>45683772</v>
      </c>
      <c r="EN185">
        <v>1993</v>
      </c>
      <c r="EP185" t="s">
        <v>199</v>
      </c>
      <c r="EQ185">
        <v>7.3222279403739805E-4</v>
      </c>
      <c r="ER185">
        <v>20229652</v>
      </c>
      <c r="ES185">
        <v>1771</v>
      </c>
      <c r="EU185" t="s">
        <v>199</v>
      </c>
      <c r="EV185">
        <v>7.3165943029040201E-4</v>
      </c>
      <c r="EW185">
        <v>21907878</v>
      </c>
      <c r="EX185">
        <v>1544</v>
      </c>
      <c r="EZ185" t="s">
        <v>199</v>
      </c>
      <c r="FA185">
        <v>7.31590546936601E-4</v>
      </c>
      <c r="FB185">
        <v>23022295</v>
      </c>
      <c r="FC185">
        <v>1649</v>
      </c>
      <c r="FE185" t="s">
        <v>199</v>
      </c>
      <c r="FF185">
        <v>7.3414144161475996E-4</v>
      </c>
      <c r="FG185">
        <v>24091020</v>
      </c>
      <c r="FH185">
        <v>1661</v>
      </c>
      <c r="FJ185" t="s">
        <v>199</v>
      </c>
      <c r="FK185">
        <v>7.3407862789879696E-4</v>
      </c>
      <c r="FL185">
        <v>25412854</v>
      </c>
      <c r="FM185">
        <v>1793</v>
      </c>
      <c r="FO185" t="s">
        <v>199</v>
      </c>
      <c r="FP185">
        <v>7.36330879798988E-4</v>
      </c>
      <c r="FQ185">
        <v>27213671</v>
      </c>
      <c r="FR185">
        <v>1795</v>
      </c>
      <c r="FT185" t="s">
        <v>199</v>
      </c>
      <c r="FU185">
        <v>7.27382946422795E-4</v>
      </c>
      <c r="FV185">
        <v>25674849</v>
      </c>
      <c r="FW185">
        <v>1675</v>
      </c>
      <c r="FY185" t="s">
        <v>199</v>
      </c>
      <c r="FZ185">
        <v>7.3457297356661205E-4</v>
      </c>
      <c r="GA185">
        <v>21786046</v>
      </c>
      <c r="GB185">
        <v>1574</v>
      </c>
      <c r="GD185" t="s">
        <v>199</v>
      </c>
      <c r="GE185">
        <v>7.3882734205998998E-4</v>
      </c>
      <c r="GF185">
        <v>18837043</v>
      </c>
      <c r="GG185">
        <v>1452</v>
      </c>
      <c r="GI185" t="s">
        <v>199</v>
      </c>
      <c r="GJ185">
        <v>7.3544612953345705E-4</v>
      </c>
      <c r="GK185">
        <v>19794747</v>
      </c>
      <c r="GL185">
        <v>1581</v>
      </c>
      <c r="GN185" t="s">
        <v>199</v>
      </c>
      <c r="GO185">
        <v>7.3599396502398195E-4</v>
      </c>
      <c r="GP185">
        <v>20540447</v>
      </c>
      <c r="GQ185">
        <v>1587</v>
      </c>
      <c r="GS185" t="s">
        <v>197</v>
      </c>
      <c r="GT185">
        <v>1.57801164630672E-3</v>
      </c>
      <c r="GU185">
        <v>25714799</v>
      </c>
      <c r="GV185">
        <v>2237</v>
      </c>
      <c r="GX185" t="s">
        <v>197</v>
      </c>
      <c r="GY185">
        <v>1.60554227493229E-3</v>
      </c>
      <c r="GZ185">
        <v>24747618</v>
      </c>
      <c r="HA185">
        <v>2234</v>
      </c>
      <c r="HC185" t="s">
        <v>197</v>
      </c>
      <c r="HD185">
        <v>1.6353195701485101E-3</v>
      </c>
      <c r="HE185">
        <v>24455822</v>
      </c>
      <c r="HF185">
        <v>2172</v>
      </c>
      <c r="HH185" t="s">
        <v>197</v>
      </c>
      <c r="HI185">
        <v>1.80509747527474E-3</v>
      </c>
      <c r="HJ185">
        <v>27303951</v>
      </c>
      <c r="HK185">
        <v>2184</v>
      </c>
      <c r="HM185" t="s">
        <v>197</v>
      </c>
      <c r="HN185">
        <v>1.7787748587512399E-3</v>
      </c>
      <c r="HO185">
        <v>29168928</v>
      </c>
      <c r="HP185">
        <v>2202</v>
      </c>
      <c r="HR185" t="s">
        <v>194</v>
      </c>
      <c r="HS185">
        <v>1.6517197513527899E-3</v>
      </c>
      <c r="HT185">
        <v>44907739</v>
      </c>
      <c r="HU185">
        <v>2235</v>
      </c>
      <c r="HW185" t="s">
        <v>194</v>
      </c>
      <c r="HX185">
        <v>1.6072926026270799E-3</v>
      </c>
      <c r="HY185">
        <v>51759706</v>
      </c>
      <c r="HZ185">
        <v>2243</v>
      </c>
      <c r="IB185" t="s">
        <v>194</v>
      </c>
      <c r="IC185">
        <v>1.64309315261612E-3</v>
      </c>
      <c r="ID185">
        <v>52873584</v>
      </c>
      <c r="IE185">
        <v>2264</v>
      </c>
      <c r="IG185" t="s">
        <v>194</v>
      </c>
      <c r="IH185">
        <v>1.67263527537576E-3</v>
      </c>
      <c r="II185">
        <v>48511053</v>
      </c>
      <c r="IJ185">
        <v>2219</v>
      </c>
      <c r="IL185" t="s">
        <v>194</v>
      </c>
      <c r="IM185">
        <v>1.7424539016588801E-3</v>
      </c>
      <c r="IN185">
        <v>47034880</v>
      </c>
      <c r="IO185">
        <v>2200</v>
      </c>
      <c r="IQ185" t="s">
        <v>194</v>
      </c>
      <c r="IR185">
        <v>1.71489117407728E-3</v>
      </c>
      <c r="IS185">
        <v>48529423</v>
      </c>
      <c r="IT185">
        <v>2177</v>
      </c>
      <c r="IV185" t="s">
        <v>194</v>
      </c>
      <c r="IW185">
        <v>1.7160101478370399E-3</v>
      </c>
      <c r="IX185">
        <v>49416826</v>
      </c>
      <c r="IY185">
        <v>2291</v>
      </c>
      <c r="JA185" t="s">
        <v>194</v>
      </c>
      <c r="JB185">
        <v>1.6601743128728699E-3</v>
      </c>
      <c r="JC185">
        <v>51729811</v>
      </c>
      <c r="JD185">
        <v>2247</v>
      </c>
      <c r="JF185" t="s">
        <v>194</v>
      </c>
      <c r="JG185">
        <v>1.8036871232639899E-3</v>
      </c>
      <c r="JH185">
        <v>51589558</v>
      </c>
      <c r="JI185">
        <v>2442</v>
      </c>
      <c r="JK185" t="s">
        <v>194</v>
      </c>
      <c r="JL185">
        <v>1.6767712321830901E-3</v>
      </c>
      <c r="JM185">
        <v>52132990</v>
      </c>
      <c r="JN185">
        <v>2441</v>
      </c>
      <c r="JP185" t="s">
        <v>194</v>
      </c>
      <c r="JQ185">
        <v>1.83096178113882E-3</v>
      </c>
      <c r="JR185">
        <v>52388769</v>
      </c>
      <c r="JS185">
        <v>2390</v>
      </c>
      <c r="JU185" t="s">
        <v>194</v>
      </c>
      <c r="JV185">
        <v>1.80205408108092E-3</v>
      </c>
      <c r="JW185">
        <v>44649002</v>
      </c>
      <c r="JX185">
        <v>2328</v>
      </c>
      <c r="JZ185" t="s">
        <v>194</v>
      </c>
      <c r="KA185">
        <v>2.2769375388315299E-3</v>
      </c>
      <c r="KB185">
        <v>45026938</v>
      </c>
      <c r="KC185">
        <v>2298</v>
      </c>
      <c r="KE185" t="s">
        <v>194</v>
      </c>
      <c r="KF185">
        <v>2.0433747352501001E-3</v>
      </c>
      <c r="KG185">
        <v>54526702</v>
      </c>
      <c r="KH185">
        <v>2461</v>
      </c>
      <c r="KJ185" t="s">
        <v>194</v>
      </c>
      <c r="KK185">
        <v>1.9151431487700701E-3</v>
      </c>
      <c r="KL185">
        <v>54595156</v>
      </c>
      <c r="KM185">
        <v>2352</v>
      </c>
      <c r="KO185" t="s">
        <v>194</v>
      </c>
      <c r="KP185">
        <v>1.93272368635957E-3</v>
      </c>
      <c r="KQ185">
        <v>52245501</v>
      </c>
      <c r="KR185">
        <v>2318</v>
      </c>
      <c r="KT185" t="s">
        <v>194</v>
      </c>
      <c r="KU185">
        <v>2.2085263247771702E-3</v>
      </c>
      <c r="KV185">
        <v>51753678</v>
      </c>
      <c r="KW185">
        <v>2333</v>
      </c>
    </row>
    <row r="186" spans="1:309" x14ac:dyDescent="0.25">
      <c r="A186" t="s">
        <v>209</v>
      </c>
      <c r="B186">
        <v>7.6049434200352295E-4</v>
      </c>
      <c r="C186">
        <v>781180</v>
      </c>
      <c r="D186">
        <v>297</v>
      </c>
      <c r="F186" t="s">
        <v>238</v>
      </c>
      <c r="G186">
        <v>7.94434654819104E-4</v>
      </c>
      <c r="H186">
        <v>3554415</v>
      </c>
      <c r="I186">
        <v>1228</v>
      </c>
      <c r="K186" t="s">
        <v>238</v>
      </c>
      <c r="L186">
        <v>8.4241474450856405E-4</v>
      </c>
      <c r="M186">
        <v>3882606</v>
      </c>
      <c r="N186">
        <v>1299</v>
      </c>
      <c r="P186" t="s">
        <v>209</v>
      </c>
      <c r="Q186">
        <v>7.6352719640502295E-4</v>
      </c>
      <c r="R186">
        <v>779305</v>
      </c>
      <c r="S186">
        <v>303</v>
      </c>
      <c r="U186" t="s">
        <v>209</v>
      </c>
      <c r="V186">
        <v>7.5707121737502499E-4</v>
      </c>
      <c r="W186">
        <v>749914</v>
      </c>
      <c r="X186">
        <v>304</v>
      </c>
      <c r="Z186" t="s">
        <v>209</v>
      </c>
      <c r="AA186">
        <v>7.5127159781943997E-4</v>
      </c>
      <c r="AB186">
        <v>2156128</v>
      </c>
      <c r="AC186">
        <v>482</v>
      </c>
      <c r="AE186" t="s">
        <v>208</v>
      </c>
      <c r="AF186">
        <v>8.8516236172829705E-4</v>
      </c>
      <c r="AG186">
        <v>3949947</v>
      </c>
      <c r="AH186">
        <v>1113</v>
      </c>
      <c r="AJ186" t="s">
        <v>208</v>
      </c>
      <c r="AK186">
        <v>8.9242919891296805E-4</v>
      </c>
      <c r="AL186">
        <v>3943156</v>
      </c>
      <c r="AM186">
        <v>1113</v>
      </c>
      <c r="AO186" t="s">
        <v>208</v>
      </c>
      <c r="AP186">
        <v>8.7979231563823995E-4</v>
      </c>
      <c r="AQ186">
        <v>4966247</v>
      </c>
      <c r="AR186">
        <v>891</v>
      </c>
      <c r="AT186" t="s">
        <v>203</v>
      </c>
      <c r="AU186">
        <v>8.4919613484084105E-4</v>
      </c>
      <c r="AV186">
        <v>8884229</v>
      </c>
      <c r="AW186">
        <v>1536</v>
      </c>
      <c r="AY186" t="s">
        <v>205</v>
      </c>
      <c r="AZ186">
        <v>7.5253064780769199E-4</v>
      </c>
      <c r="BA186">
        <v>2455954</v>
      </c>
      <c r="BB186">
        <v>545</v>
      </c>
      <c r="BD186" t="s">
        <v>205</v>
      </c>
      <c r="BE186">
        <v>7.5174266832310802E-4</v>
      </c>
      <c r="BF186">
        <v>2717486</v>
      </c>
      <c r="BG186">
        <v>549</v>
      </c>
      <c r="BI186" t="s">
        <v>205</v>
      </c>
      <c r="BJ186">
        <v>7.4396809383978698E-4</v>
      </c>
      <c r="BK186">
        <v>2459237</v>
      </c>
      <c r="BL186">
        <v>404</v>
      </c>
      <c r="BN186" t="s">
        <v>201</v>
      </c>
      <c r="BO186">
        <v>3.86642858764271E-3</v>
      </c>
      <c r="BP186">
        <v>15678006</v>
      </c>
      <c r="BQ186">
        <v>1857</v>
      </c>
      <c r="BS186" t="s">
        <v>202</v>
      </c>
      <c r="BT186">
        <v>1.55091448625971E-3</v>
      </c>
      <c r="BU186">
        <v>12527119</v>
      </c>
      <c r="BV186">
        <v>1786</v>
      </c>
      <c r="BX186" t="s">
        <v>201</v>
      </c>
      <c r="BY186">
        <v>3.5085200406798898E-3</v>
      </c>
      <c r="BZ186">
        <v>15769532</v>
      </c>
      <c r="CA186">
        <v>1708</v>
      </c>
      <c r="CC186" t="s">
        <v>202</v>
      </c>
      <c r="CD186">
        <v>1.4493278464372799E-3</v>
      </c>
      <c r="CE186">
        <v>13058096</v>
      </c>
      <c r="CF186">
        <v>1762</v>
      </c>
      <c r="CH186" t="s">
        <v>200</v>
      </c>
      <c r="CI186">
        <v>6.7841281737595601E-3</v>
      </c>
      <c r="CJ186">
        <v>27073222</v>
      </c>
      <c r="CK186">
        <v>1867</v>
      </c>
      <c r="CM186" t="s">
        <v>201</v>
      </c>
      <c r="CN186">
        <v>3.19561229429803E-3</v>
      </c>
      <c r="CO186">
        <v>17552107</v>
      </c>
      <c r="CP186">
        <v>1619</v>
      </c>
      <c r="CR186" t="s">
        <v>201</v>
      </c>
      <c r="CS186">
        <v>3.0188316589396299E-3</v>
      </c>
      <c r="CT186">
        <v>17450551</v>
      </c>
      <c r="CU186">
        <v>1671</v>
      </c>
      <c r="CW186" t="s">
        <v>201</v>
      </c>
      <c r="CX186">
        <v>3.08792185350111E-3</v>
      </c>
      <c r="CY186">
        <v>18046768</v>
      </c>
      <c r="CZ186">
        <v>1675</v>
      </c>
      <c r="DB186" t="s">
        <v>201</v>
      </c>
      <c r="DC186">
        <v>2.9909835948952E-3</v>
      </c>
      <c r="DD186">
        <v>19928069</v>
      </c>
      <c r="DE186">
        <v>1628</v>
      </c>
      <c r="DG186" t="s">
        <v>200</v>
      </c>
      <c r="DH186">
        <v>6.5846979348935502E-3</v>
      </c>
      <c r="DI186">
        <v>34231767</v>
      </c>
      <c r="DJ186">
        <v>1863</v>
      </c>
      <c r="DL186" t="s">
        <v>197</v>
      </c>
      <c r="DM186">
        <v>2.0081451700411299E-3</v>
      </c>
      <c r="DN186">
        <v>20685850</v>
      </c>
      <c r="DO186">
        <v>1899</v>
      </c>
      <c r="DQ186" t="s">
        <v>201</v>
      </c>
      <c r="DR186">
        <v>2.9893727982978099E-3</v>
      </c>
      <c r="DS186">
        <v>23863057</v>
      </c>
      <c r="DT186">
        <v>1862</v>
      </c>
      <c r="DV186" t="s">
        <v>201</v>
      </c>
      <c r="DW186">
        <v>3.23727691137864E-3</v>
      </c>
      <c r="DX186">
        <v>24462392</v>
      </c>
      <c r="DY186">
        <v>1930</v>
      </c>
      <c r="EA186" t="s">
        <v>201</v>
      </c>
      <c r="EB186">
        <v>3.2066759967525702E-3</v>
      </c>
      <c r="EC186">
        <v>26758669</v>
      </c>
      <c r="ED186">
        <v>1942</v>
      </c>
      <c r="EF186" t="s">
        <v>201</v>
      </c>
      <c r="EG186">
        <v>3.0984606786929902E-3</v>
      </c>
      <c r="EH186">
        <v>27839017</v>
      </c>
      <c r="EI186">
        <v>1958</v>
      </c>
      <c r="EK186" t="s">
        <v>201</v>
      </c>
      <c r="EL186">
        <v>2.9133729446648E-3</v>
      </c>
      <c r="EM186">
        <v>28124782</v>
      </c>
      <c r="EN186">
        <v>1955</v>
      </c>
      <c r="EP186" t="s">
        <v>200</v>
      </c>
      <c r="EQ186">
        <v>8.1538935450820305E-3</v>
      </c>
      <c r="ER186">
        <v>53309310</v>
      </c>
      <c r="ES186">
        <v>2020</v>
      </c>
      <c r="EU186" t="s">
        <v>200</v>
      </c>
      <c r="EV186">
        <v>7.7498278411375198E-3</v>
      </c>
      <c r="EW186">
        <v>57730924</v>
      </c>
      <c r="EX186">
        <v>2032</v>
      </c>
      <c r="EZ186" t="s">
        <v>200</v>
      </c>
      <c r="FA186">
        <v>8.1629368286708203E-3</v>
      </c>
      <c r="FB186">
        <v>62933604</v>
      </c>
      <c r="FC186">
        <v>2043</v>
      </c>
      <c r="FE186" t="s">
        <v>200</v>
      </c>
      <c r="FF186">
        <v>8.3772512390504796E-3</v>
      </c>
      <c r="FG186">
        <v>66456566</v>
      </c>
      <c r="FH186">
        <v>1981</v>
      </c>
      <c r="FJ186" t="s">
        <v>200</v>
      </c>
      <c r="FK186">
        <v>8.7278347630741302E-3</v>
      </c>
      <c r="FL186">
        <v>71972985</v>
      </c>
      <c r="FM186">
        <v>1958</v>
      </c>
      <c r="FO186" t="s">
        <v>200</v>
      </c>
      <c r="FP186">
        <v>8.6898802409908302E-3</v>
      </c>
      <c r="FQ186">
        <v>77198037</v>
      </c>
      <c r="FR186">
        <v>2008</v>
      </c>
      <c r="FT186" t="s">
        <v>200</v>
      </c>
      <c r="FU186">
        <v>9.9165090958212108E-3</v>
      </c>
      <c r="FV186">
        <v>85274225</v>
      </c>
      <c r="FW186">
        <v>2024</v>
      </c>
      <c r="FY186" t="s">
        <v>200</v>
      </c>
      <c r="FZ186">
        <v>7.8916954017094493E-3</v>
      </c>
      <c r="GA186">
        <v>66381831</v>
      </c>
      <c r="GB186">
        <v>2008</v>
      </c>
      <c r="GD186" t="s">
        <v>200</v>
      </c>
      <c r="GE186">
        <v>8.8059844825068498E-3</v>
      </c>
      <c r="GF186">
        <v>62781360</v>
      </c>
      <c r="GG186">
        <v>1974</v>
      </c>
      <c r="GI186" t="s">
        <v>200</v>
      </c>
      <c r="GJ186">
        <v>8.90920005338376E-3</v>
      </c>
      <c r="GK186">
        <v>64293547</v>
      </c>
      <c r="GL186">
        <v>2000</v>
      </c>
      <c r="GN186" t="s">
        <v>200</v>
      </c>
      <c r="GO186">
        <v>9.7301056613705601E-3</v>
      </c>
      <c r="GP186">
        <v>72101385</v>
      </c>
      <c r="GQ186">
        <v>1974</v>
      </c>
      <c r="GS186" t="s">
        <v>198</v>
      </c>
      <c r="GT186">
        <v>7.9111817954564002E-4</v>
      </c>
      <c r="GU186">
        <v>21647596</v>
      </c>
      <c r="GV186">
        <v>2123</v>
      </c>
      <c r="GX186" t="s">
        <v>198</v>
      </c>
      <c r="GY186">
        <v>8.0399080305339199E-4</v>
      </c>
      <c r="GZ186">
        <v>21044935</v>
      </c>
      <c r="HA186">
        <v>2142</v>
      </c>
      <c r="HC186" t="s">
        <v>198</v>
      </c>
      <c r="HD186">
        <v>7.9852829037147096E-4</v>
      </c>
      <c r="HE186">
        <v>17460780</v>
      </c>
      <c r="HF186">
        <v>1939</v>
      </c>
      <c r="HH186" t="s">
        <v>198</v>
      </c>
      <c r="HI186">
        <v>8.0792534794916604E-4</v>
      </c>
      <c r="HJ186">
        <v>16773681</v>
      </c>
      <c r="HK186">
        <v>1869</v>
      </c>
      <c r="HM186" t="s">
        <v>198</v>
      </c>
      <c r="HN186">
        <v>8.1357982524067705E-4</v>
      </c>
      <c r="HO186">
        <v>17813129</v>
      </c>
      <c r="HP186">
        <v>1872</v>
      </c>
      <c r="HR186" t="s">
        <v>195</v>
      </c>
      <c r="HS186">
        <v>1.8884505225729899E-3</v>
      </c>
      <c r="HT186">
        <v>28480622</v>
      </c>
      <c r="HU186">
        <v>2186</v>
      </c>
      <c r="HW186" t="s">
        <v>195</v>
      </c>
      <c r="HX186">
        <v>1.7702349766075601E-3</v>
      </c>
      <c r="HY186">
        <v>29965623</v>
      </c>
      <c r="HZ186">
        <v>2226</v>
      </c>
      <c r="IB186" t="s">
        <v>195</v>
      </c>
      <c r="IC186">
        <v>1.7311579881950699E-3</v>
      </c>
      <c r="ID186">
        <v>30073945</v>
      </c>
      <c r="IE186">
        <v>2137</v>
      </c>
      <c r="IG186" t="s">
        <v>195</v>
      </c>
      <c r="IH186">
        <v>1.63751921247734E-3</v>
      </c>
      <c r="II186">
        <v>27017801</v>
      </c>
      <c r="IJ186">
        <v>1954</v>
      </c>
      <c r="IL186" t="s">
        <v>195</v>
      </c>
      <c r="IM186">
        <v>1.6336311071415699E-3</v>
      </c>
      <c r="IN186">
        <v>25508013</v>
      </c>
      <c r="IO186">
        <v>1949</v>
      </c>
      <c r="IQ186" t="s">
        <v>195</v>
      </c>
      <c r="IR186">
        <v>1.5927260012106399E-3</v>
      </c>
      <c r="IS186">
        <v>26364136</v>
      </c>
      <c r="IT186">
        <v>1934</v>
      </c>
      <c r="IV186" t="s">
        <v>195</v>
      </c>
      <c r="IW186">
        <v>1.5762682869457599E-3</v>
      </c>
      <c r="IX186">
        <v>25636383</v>
      </c>
      <c r="IY186">
        <v>1935</v>
      </c>
      <c r="JA186" t="s">
        <v>195</v>
      </c>
      <c r="JB186">
        <v>1.40024005883232E-3</v>
      </c>
      <c r="JC186">
        <v>25107455</v>
      </c>
      <c r="JD186">
        <v>1851</v>
      </c>
      <c r="JF186" t="s">
        <v>195</v>
      </c>
      <c r="JG186">
        <v>1.5438716418563301E-3</v>
      </c>
      <c r="JH186">
        <v>25149638</v>
      </c>
      <c r="JI186">
        <v>2075</v>
      </c>
      <c r="JK186" t="s">
        <v>195</v>
      </c>
      <c r="JL186">
        <v>1.5126936897354201E-3</v>
      </c>
      <c r="JM186">
        <v>24129707</v>
      </c>
      <c r="JN186">
        <v>2070</v>
      </c>
      <c r="JP186" t="s">
        <v>195</v>
      </c>
      <c r="JQ186">
        <v>1.24771581566162E-3</v>
      </c>
      <c r="JR186">
        <v>23628091</v>
      </c>
      <c r="JS186">
        <v>1989</v>
      </c>
      <c r="JU186" t="s">
        <v>195</v>
      </c>
      <c r="JV186">
        <v>1.2280837952238801E-3</v>
      </c>
      <c r="JW186">
        <v>23660364</v>
      </c>
      <c r="JX186">
        <v>1968</v>
      </c>
      <c r="JZ186" t="s">
        <v>195</v>
      </c>
      <c r="KA186">
        <v>1.12096930701186E-3</v>
      </c>
      <c r="KB186">
        <v>20170163</v>
      </c>
      <c r="KC186">
        <v>1843</v>
      </c>
      <c r="KE186" t="s">
        <v>195</v>
      </c>
      <c r="KF186">
        <v>1.1930737893927699E-3</v>
      </c>
      <c r="KG186">
        <v>24416233</v>
      </c>
      <c r="KH186">
        <v>1996</v>
      </c>
      <c r="KJ186" t="s">
        <v>195</v>
      </c>
      <c r="KK186">
        <v>1.14961273390776E-3</v>
      </c>
      <c r="KL186">
        <v>24376440</v>
      </c>
      <c r="KM186">
        <v>2000</v>
      </c>
      <c r="KO186" t="s">
        <v>195</v>
      </c>
      <c r="KP186">
        <v>1.0142726928738801E-3</v>
      </c>
      <c r="KQ186">
        <v>22300684</v>
      </c>
      <c r="KR186">
        <v>1857</v>
      </c>
      <c r="KT186" t="s">
        <v>195</v>
      </c>
      <c r="KU186">
        <v>9.6966016661593395E-4</v>
      </c>
      <c r="KV186">
        <v>21299160</v>
      </c>
      <c r="KW186">
        <v>1870</v>
      </c>
    </row>
    <row r="187" spans="1:309" x14ac:dyDescent="0.25">
      <c r="A187" t="s">
        <v>210</v>
      </c>
      <c r="B187">
        <v>7.6067139311939097E-4</v>
      </c>
      <c r="C187">
        <v>3253115</v>
      </c>
      <c r="D187">
        <v>812</v>
      </c>
      <c r="F187" t="s">
        <v>147</v>
      </c>
      <c r="G187">
        <v>2.90080700701625E-3</v>
      </c>
      <c r="H187">
        <v>6901598</v>
      </c>
      <c r="I187">
        <v>1557</v>
      </c>
      <c r="K187" t="s">
        <v>147</v>
      </c>
      <c r="L187">
        <v>2.8445352610536501E-3</v>
      </c>
      <c r="M187">
        <v>6979041</v>
      </c>
      <c r="N187">
        <v>1626</v>
      </c>
      <c r="P187" t="s">
        <v>210</v>
      </c>
      <c r="Q187">
        <v>7.6381234529433501E-4</v>
      </c>
      <c r="R187">
        <v>3230200</v>
      </c>
      <c r="S187">
        <v>809</v>
      </c>
      <c r="U187" t="s">
        <v>210</v>
      </c>
      <c r="V187">
        <v>7.5699630082351097E-4</v>
      </c>
      <c r="W187">
        <v>2681334</v>
      </c>
      <c r="X187">
        <v>653</v>
      </c>
      <c r="Z187" t="s">
        <v>210</v>
      </c>
      <c r="AA187">
        <v>7.5056648226686504E-4</v>
      </c>
      <c r="AB187">
        <v>2779808</v>
      </c>
      <c r="AC187">
        <v>668</v>
      </c>
      <c r="AE187" t="s">
        <v>209</v>
      </c>
      <c r="AF187">
        <v>7.5680040727593202E-4</v>
      </c>
      <c r="AG187">
        <v>1633545</v>
      </c>
      <c r="AH187">
        <v>298</v>
      </c>
      <c r="AJ187" t="s">
        <v>209</v>
      </c>
      <c r="AK187">
        <v>7.60053740044463E-4</v>
      </c>
      <c r="AL187">
        <v>1729475</v>
      </c>
      <c r="AM187">
        <v>304</v>
      </c>
      <c r="AO187" t="s">
        <v>209</v>
      </c>
      <c r="AP187">
        <v>7.6263368387787097E-4</v>
      </c>
      <c r="AQ187">
        <v>2606144</v>
      </c>
      <c r="AR187">
        <v>305</v>
      </c>
      <c r="AT187" t="s">
        <v>204</v>
      </c>
      <c r="AU187">
        <v>8.7680219848411596E-4</v>
      </c>
      <c r="AV187">
        <v>8181944</v>
      </c>
      <c r="AW187">
        <v>1504</v>
      </c>
      <c r="AY187" t="s">
        <v>206</v>
      </c>
      <c r="AZ187">
        <v>9.2619660613584096E-4</v>
      </c>
      <c r="BA187">
        <v>7957543</v>
      </c>
      <c r="BB187">
        <v>1563</v>
      </c>
      <c r="BD187" t="s">
        <v>206</v>
      </c>
      <c r="BE187">
        <v>9.2081377760380896E-4</v>
      </c>
      <c r="BF187">
        <v>8674644</v>
      </c>
      <c r="BG187">
        <v>1464</v>
      </c>
      <c r="BI187" t="s">
        <v>206</v>
      </c>
      <c r="BJ187">
        <v>9.2233993117100499E-4</v>
      </c>
      <c r="BK187">
        <v>8652632</v>
      </c>
      <c r="BL187">
        <v>1464</v>
      </c>
      <c r="BN187" t="s">
        <v>202</v>
      </c>
      <c r="BO187">
        <v>1.6436236397660601E-3</v>
      </c>
      <c r="BP187">
        <v>11842974</v>
      </c>
      <c r="BQ187">
        <v>1781</v>
      </c>
      <c r="BS187" t="s">
        <v>203</v>
      </c>
      <c r="BT187">
        <v>8.2730736070115904E-4</v>
      </c>
      <c r="BU187">
        <v>10871106</v>
      </c>
      <c r="BV187">
        <v>1824</v>
      </c>
      <c r="BX187" t="s">
        <v>202</v>
      </c>
      <c r="BY187">
        <v>1.4791747693473399E-3</v>
      </c>
      <c r="BZ187">
        <v>13232491</v>
      </c>
      <c r="CA187">
        <v>1775</v>
      </c>
      <c r="CC187" t="s">
        <v>203</v>
      </c>
      <c r="CD187">
        <v>8.0213637290369095E-4</v>
      </c>
      <c r="CE187">
        <v>11695145</v>
      </c>
      <c r="CF187">
        <v>1841</v>
      </c>
      <c r="CH187" t="s">
        <v>201</v>
      </c>
      <c r="CI187">
        <v>3.3140573974823201E-3</v>
      </c>
      <c r="CJ187">
        <v>16521077</v>
      </c>
      <c r="CK187">
        <v>1622</v>
      </c>
      <c r="CM187" t="s">
        <v>202</v>
      </c>
      <c r="CN187">
        <v>1.3528669732056401E-3</v>
      </c>
      <c r="CO187">
        <v>14716924</v>
      </c>
      <c r="CP187">
        <v>1773</v>
      </c>
      <c r="CR187" t="s">
        <v>202</v>
      </c>
      <c r="CS187">
        <v>1.3389414116027299E-3</v>
      </c>
      <c r="CT187">
        <v>14759716</v>
      </c>
      <c r="CU187">
        <v>1765</v>
      </c>
      <c r="CW187" t="s">
        <v>202</v>
      </c>
      <c r="CX187">
        <v>1.35588955620429E-3</v>
      </c>
      <c r="CY187">
        <v>15320560</v>
      </c>
      <c r="CZ187">
        <v>1770</v>
      </c>
      <c r="DB187" t="s">
        <v>202</v>
      </c>
      <c r="DC187">
        <v>1.35117164027761E-3</v>
      </c>
      <c r="DD187">
        <v>17047299</v>
      </c>
      <c r="DE187">
        <v>1670</v>
      </c>
      <c r="DG187" t="s">
        <v>201</v>
      </c>
      <c r="DH187">
        <v>2.9268296744719498E-3</v>
      </c>
      <c r="DI187">
        <v>20071957</v>
      </c>
      <c r="DJ187">
        <v>1621</v>
      </c>
      <c r="DL187" t="s">
        <v>198</v>
      </c>
      <c r="DM187">
        <v>7.9082825969668401E-4</v>
      </c>
      <c r="DN187">
        <v>14315325</v>
      </c>
      <c r="DO187">
        <v>1516</v>
      </c>
      <c r="DQ187" t="s">
        <v>202</v>
      </c>
      <c r="DR187">
        <v>1.31798494163772E-3</v>
      </c>
      <c r="DS187">
        <v>18233934</v>
      </c>
      <c r="DT187">
        <v>1731</v>
      </c>
      <c r="DV187" t="s">
        <v>202</v>
      </c>
      <c r="DW187">
        <v>1.4220828479501199E-3</v>
      </c>
      <c r="DX187">
        <v>18137294</v>
      </c>
      <c r="DY187">
        <v>1740</v>
      </c>
      <c r="EA187" t="s">
        <v>202</v>
      </c>
      <c r="EB187">
        <v>1.3800441285944801E-3</v>
      </c>
      <c r="EC187">
        <v>19838436</v>
      </c>
      <c r="ED187">
        <v>1748</v>
      </c>
      <c r="EF187" t="s">
        <v>202</v>
      </c>
      <c r="EG187">
        <v>1.34796239404202E-3</v>
      </c>
      <c r="EH187">
        <v>20758192</v>
      </c>
      <c r="EI187">
        <v>1757</v>
      </c>
      <c r="EK187" t="s">
        <v>202</v>
      </c>
      <c r="EL187">
        <v>1.35146018153849E-3</v>
      </c>
      <c r="EM187">
        <v>21568603</v>
      </c>
      <c r="EN187">
        <v>1753</v>
      </c>
      <c r="EP187" t="s">
        <v>201</v>
      </c>
      <c r="EQ187">
        <v>2.8975681539132798E-3</v>
      </c>
      <c r="ER187">
        <v>29743265</v>
      </c>
      <c r="ES187">
        <v>1981</v>
      </c>
      <c r="EU187" t="s">
        <v>201</v>
      </c>
      <c r="EV187">
        <v>2.6143346365307099E-3</v>
      </c>
      <c r="EW187">
        <v>32104534</v>
      </c>
      <c r="EX187">
        <v>1992</v>
      </c>
      <c r="EZ187" t="s">
        <v>201</v>
      </c>
      <c r="FA187">
        <v>2.5374647408151498E-3</v>
      </c>
      <c r="FB187">
        <v>30250888</v>
      </c>
      <c r="FC187">
        <v>1844</v>
      </c>
      <c r="FE187" t="s">
        <v>201</v>
      </c>
      <c r="FF187">
        <v>2.64178249315499E-3</v>
      </c>
      <c r="FG187">
        <v>31474832</v>
      </c>
      <c r="FH187">
        <v>1779</v>
      </c>
      <c r="FJ187" t="s">
        <v>201</v>
      </c>
      <c r="FK187">
        <v>2.7185910736857999E-3</v>
      </c>
      <c r="FL187">
        <v>33660953</v>
      </c>
      <c r="FM187">
        <v>1813</v>
      </c>
      <c r="FO187" t="s">
        <v>201</v>
      </c>
      <c r="FP187">
        <v>2.8346232902632601E-3</v>
      </c>
      <c r="FQ187">
        <v>36407956</v>
      </c>
      <c r="FR187">
        <v>1799</v>
      </c>
      <c r="FT187" t="s">
        <v>201</v>
      </c>
      <c r="FU187">
        <v>2.6842108512979699E-3</v>
      </c>
      <c r="FV187">
        <v>35529283</v>
      </c>
      <c r="FW187">
        <v>1809</v>
      </c>
      <c r="FY187" t="s">
        <v>201</v>
      </c>
      <c r="FZ187">
        <v>2.8241118648475402E-3</v>
      </c>
      <c r="GA187">
        <v>33831423</v>
      </c>
      <c r="GB187">
        <v>1821</v>
      </c>
      <c r="GD187" t="s">
        <v>201</v>
      </c>
      <c r="GE187">
        <v>2.8808505186464898E-3</v>
      </c>
      <c r="GF187">
        <v>30262657</v>
      </c>
      <c r="GG187">
        <v>1791</v>
      </c>
      <c r="GI187" t="s">
        <v>201</v>
      </c>
      <c r="GJ187">
        <v>2.93791722338897E-3</v>
      </c>
      <c r="GK187">
        <v>30650188</v>
      </c>
      <c r="GL187">
        <v>1811</v>
      </c>
      <c r="GN187" t="s">
        <v>201</v>
      </c>
      <c r="GO187">
        <v>2.8831926388202902E-3</v>
      </c>
      <c r="GP187">
        <v>31882421</v>
      </c>
      <c r="GQ187">
        <v>1814</v>
      </c>
      <c r="GS187" t="s">
        <v>199</v>
      </c>
      <c r="GT187">
        <v>7.3003665411375403E-4</v>
      </c>
      <c r="GU187">
        <v>23425356</v>
      </c>
      <c r="GV187">
        <v>1740</v>
      </c>
      <c r="GX187" t="s">
        <v>199</v>
      </c>
      <c r="GY187">
        <v>7.4325556268790903E-4</v>
      </c>
      <c r="GZ187">
        <v>22329989</v>
      </c>
      <c r="HA187">
        <v>1729</v>
      </c>
      <c r="HC187" t="s">
        <v>199</v>
      </c>
      <c r="HD187">
        <v>7.4215198424064995E-4</v>
      </c>
      <c r="HE187">
        <v>18978502</v>
      </c>
      <c r="HF187">
        <v>1657</v>
      </c>
      <c r="HH187" t="s">
        <v>199</v>
      </c>
      <c r="HI187">
        <v>7.4751027875723404E-4</v>
      </c>
      <c r="HJ187">
        <v>21699546</v>
      </c>
      <c r="HK187">
        <v>1751</v>
      </c>
      <c r="HM187" t="s">
        <v>199</v>
      </c>
      <c r="HN187">
        <v>7.4844105857664503E-4</v>
      </c>
      <c r="HO187">
        <v>19395129</v>
      </c>
      <c r="HP187">
        <v>1530</v>
      </c>
      <c r="HR187" t="s">
        <v>197</v>
      </c>
      <c r="HS187">
        <v>1.8460675725083301E-3</v>
      </c>
      <c r="HT187">
        <v>28432325</v>
      </c>
      <c r="HU187">
        <v>2127</v>
      </c>
      <c r="HW187" t="s">
        <v>197</v>
      </c>
      <c r="HX187">
        <v>1.7005637124817799E-3</v>
      </c>
      <c r="HY187">
        <v>25438062</v>
      </c>
      <c r="HZ187">
        <v>2020</v>
      </c>
      <c r="IB187" t="s">
        <v>197</v>
      </c>
      <c r="IC187">
        <v>1.87503829044423E-3</v>
      </c>
      <c r="ID187">
        <v>31045142</v>
      </c>
      <c r="IE187">
        <v>2209</v>
      </c>
      <c r="IG187" t="s">
        <v>197</v>
      </c>
      <c r="IH187">
        <v>1.83601513653568E-3</v>
      </c>
      <c r="II187">
        <v>26337973</v>
      </c>
      <c r="IJ187">
        <v>2040</v>
      </c>
      <c r="IL187" t="s">
        <v>197</v>
      </c>
      <c r="IM187">
        <v>1.9234722529968701E-3</v>
      </c>
      <c r="IN187">
        <v>24467596</v>
      </c>
      <c r="IO187">
        <v>1980</v>
      </c>
      <c r="IQ187" t="s">
        <v>197</v>
      </c>
      <c r="IR187">
        <v>1.8762983035003301E-3</v>
      </c>
      <c r="IS187">
        <v>25299034</v>
      </c>
      <c r="IT187">
        <v>1967</v>
      </c>
      <c r="IV187" t="s">
        <v>197</v>
      </c>
      <c r="IW187">
        <v>2.2932182083124E-3</v>
      </c>
      <c r="IX187">
        <v>30520502</v>
      </c>
      <c r="IY187">
        <v>2197</v>
      </c>
      <c r="JA187" t="s">
        <v>197</v>
      </c>
      <c r="JB187">
        <v>2.02389140114324E-3</v>
      </c>
      <c r="JC187">
        <v>29851098</v>
      </c>
      <c r="JD187">
        <v>2121</v>
      </c>
      <c r="JF187" t="s">
        <v>197</v>
      </c>
      <c r="JG187">
        <v>1.87853325199641E-3</v>
      </c>
      <c r="JH187">
        <v>25036346</v>
      </c>
      <c r="JI187">
        <v>2149</v>
      </c>
      <c r="JK187" t="s">
        <v>197</v>
      </c>
      <c r="JL187">
        <v>1.9899598335339102E-3</v>
      </c>
      <c r="JM187">
        <v>28328749</v>
      </c>
      <c r="JN187">
        <v>2266</v>
      </c>
      <c r="JP187" t="s">
        <v>197</v>
      </c>
      <c r="JQ187">
        <v>1.9755482918966298E-3</v>
      </c>
      <c r="JR187">
        <v>29105151</v>
      </c>
      <c r="JS187">
        <v>2221</v>
      </c>
      <c r="JU187" t="s">
        <v>197</v>
      </c>
      <c r="JV187">
        <v>1.82766284730008E-3</v>
      </c>
      <c r="JW187">
        <v>24990063</v>
      </c>
      <c r="JX187">
        <v>2155</v>
      </c>
      <c r="JZ187" t="s">
        <v>197</v>
      </c>
      <c r="KA187">
        <v>1.7930268277106399E-3</v>
      </c>
      <c r="KB187">
        <v>21085189</v>
      </c>
      <c r="KC187">
        <v>1903</v>
      </c>
      <c r="KE187" t="s">
        <v>197</v>
      </c>
      <c r="KF187">
        <v>1.63419267325491E-3</v>
      </c>
      <c r="KG187">
        <v>25183511</v>
      </c>
      <c r="KH187">
        <v>2149</v>
      </c>
      <c r="KJ187" t="s">
        <v>197</v>
      </c>
      <c r="KK187">
        <v>1.67142607443347E-3</v>
      </c>
      <c r="KL187">
        <v>25678369</v>
      </c>
      <c r="KM187">
        <v>2235</v>
      </c>
      <c r="KO187" t="s">
        <v>197</v>
      </c>
      <c r="KP187">
        <v>1.6676519099031999E-3</v>
      </c>
      <c r="KQ187">
        <v>24140730</v>
      </c>
      <c r="KR187">
        <v>2119</v>
      </c>
      <c r="KT187" t="s">
        <v>197</v>
      </c>
      <c r="KU187">
        <v>1.78113493664082E-3</v>
      </c>
      <c r="KV187">
        <v>24084150</v>
      </c>
      <c r="KW187">
        <v>2104</v>
      </c>
    </row>
    <row r="188" spans="1:309" x14ac:dyDescent="0.25">
      <c r="A188" t="s">
        <v>211</v>
      </c>
      <c r="B188">
        <v>9.5893998244423004E-4</v>
      </c>
      <c r="C188">
        <v>4066402</v>
      </c>
      <c r="D188">
        <v>1354</v>
      </c>
      <c r="F188" t="s">
        <v>148</v>
      </c>
      <c r="G188">
        <v>7.5111851973006698E-4</v>
      </c>
      <c r="H188">
        <v>2629769</v>
      </c>
      <c r="I188">
        <v>811</v>
      </c>
      <c r="K188" t="s">
        <v>148</v>
      </c>
      <c r="L188">
        <v>7.5218889612981401E-4</v>
      </c>
      <c r="M188">
        <v>2954610</v>
      </c>
      <c r="N188">
        <v>975</v>
      </c>
      <c r="P188" t="s">
        <v>211</v>
      </c>
      <c r="Q188">
        <v>9.6209294003657105E-4</v>
      </c>
      <c r="R188">
        <v>3948567</v>
      </c>
      <c r="S188">
        <v>1236</v>
      </c>
      <c r="U188" t="s">
        <v>211</v>
      </c>
      <c r="V188">
        <v>9.4782348158380699E-4</v>
      </c>
      <c r="W188">
        <v>4386043</v>
      </c>
      <c r="X188">
        <v>1409</v>
      </c>
      <c r="Z188" t="s">
        <v>211</v>
      </c>
      <c r="AA188">
        <v>9.4427695460765797E-4</v>
      </c>
      <c r="AB188">
        <v>4754431</v>
      </c>
      <c r="AC188">
        <v>1490</v>
      </c>
      <c r="AE188" t="s">
        <v>210</v>
      </c>
      <c r="AF188">
        <v>7.57439786910783E-4</v>
      </c>
      <c r="AG188">
        <v>3794286</v>
      </c>
      <c r="AH188">
        <v>944</v>
      </c>
      <c r="AJ188" t="s">
        <v>210</v>
      </c>
      <c r="AK188">
        <v>7.6131431873534901E-4</v>
      </c>
      <c r="AL188">
        <v>3907417</v>
      </c>
      <c r="AM188">
        <v>1051</v>
      </c>
      <c r="AO188" t="s">
        <v>210</v>
      </c>
      <c r="AP188">
        <v>7.6459391243967301E-4</v>
      </c>
      <c r="AQ188">
        <v>6019044</v>
      </c>
      <c r="AR188">
        <v>1159</v>
      </c>
      <c r="AT188" t="s">
        <v>205</v>
      </c>
      <c r="AU188">
        <v>7.5020111563357599E-4</v>
      </c>
      <c r="AV188">
        <v>4194016</v>
      </c>
      <c r="AW188">
        <v>597</v>
      </c>
      <c r="AY188" t="s">
        <v>207</v>
      </c>
      <c r="AZ188">
        <v>8.6764457536354E-4</v>
      </c>
      <c r="BA188">
        <v>8689579</v>
      </c>
      <c r="BB188">
        <v>1431</v>
      </c>
      <c r="BD188" t="s">
        <v>207</v>
      </c>
      <c r="BE188">
        <v>8.4882809980145002E-4</v>
      </c>
      <c r="BF188">
        <v>9435737</v>
      </c>
      <c r="BG188">
        <v>1456</v>
      </c>
      <c r="BI188" t="s">
        <v>207</v>
      </c>
      <c r="BJ188">
        <v>8.4620627982344096E-4</v>
      </c>
      <c r="BK188">
        <v>8922172</v>
      </c>
      <c r="BL188">
        <v>1308</v>
      </c>
      <c r="BN188" t="s">
        <v>203</v>
      </c>
      <c r="BO188">
        <v>8.23632695482145E-4</v>
      </c>
      <c r="BP188">
        <v>10033656</v>
      </c>
      <c r="BQ188">
        <v>1745</v>
      </c>
      <c r="BS188" t="s">
        <v>204</v>
      </c>
      <c r="BT188">
        <v>8.5454405333128096E-4</v>
      </c>
      <c r="BU188">
        <v>9540254</v>
      </c>
      <c r="BV188">
        <v>1401</v>
      </c>
      <c r="BX188" t="s">
        <v>203</v>
      </c>
      <c r="BY188">
        <v>8.1057893272211E-4</v>
      </c>
      <c r="BZ188">
        <v>11575919</v>
      </c>
      <c r="CA188">
        <v>1813</v>
      </c>
      <c r="CC188" t="s">
        <v>204</v>
      </c>
      <c r="CD188">
        <v>8.5294499168887404E-4</v>
      </c>
      <c r="CE188">
        <v>10670053</v>
      </c>
      <c r="CF188">
        <v>1441</v>
      </c>
      <c r="CH188" t="s">
        <v>202</v>
      </c>
      <c r="CI188">
        <v>1.37012485968389E-3</v>
      </c>
      <c r="CJ188">
        <v>13525231</v>
      </c>
      <c r="CK188">
        <v>1778</v>
      </c>
      <c r="CM188" t="s">
        <v>203</v>
      </c>
      <c r="CN188">
        <v>7.9689449771083005E-4</v>
      </c>
      <c r="CO188">
        <v>13327514</v>
      </c>
      <c r="CP188">
        <v>1773</v>
      </c>
      <c r="CR188" t="s">
        <v>203</v>
      </c>
      <c r="CS188">
        <v>7.9583528204107805E-4</v>
      </c>
      <c r="CT188">
        <v>13381230</v>
      </c>
      <c r="CU188">
        <v>1765</v>
      </c>
      <c r="CW188" t="s">
        <v>203</v>
      </c>
      <c r="CX188">
        <v>7.9750426437240199E-4</v>
      </c>
      <c r="CY188">
        <v>13873051</v>
      </c>
      <c r="CZ188">
        <v>1770</v>
      </c>
      <c r="DB188" t="s">
        <v>203</v>
      </c>
      <c r="DC188">
        <v>7.9085961239013696E-4</v>
      </c>
      <c r="DD188">
        <v>15513269</v>
      </c>
      <c r="DE188">
        <v>1790</v>
      </c>
      <c r="DG188" t="s">
        <v>202</v>
      </c>
      <c r="DH188">
        <v>1.2913733043029201E-3</v>
      </c>
      <c r="DI188">
        <v>17376002</v>
      </c>
      <c r="DJ188">
        <v>1668</v>
      </c>
      <c r="DL188" t="s">
        <v>199</v>
      </c>
      <c r="DM188">
        <v>7.4973336607829402E-4</v>
      </c>
      <c r="DN188">
        <v>13261899</v>
      </c>
      <c r="DO188">
        <v>1265</v>
      </c>
      <c r="DQ188" t="s">
        <v>203</v>
      </c>
      <c r="DR188">
        <v>7.8637524500131998E-4</v>
      </c>
      <c r="DS188">
        <v>16801338</v>
      </c>
      <c r="DT188">
        <v>1862</v>
      </c>
      <c r="DV188" t="s">
        <v>203</v>
      </c>
      <c r="DW188">
        <v>7.9583107844239298E-4</v>
      </c>
      <c r="DX188">
        <v>16434969</v>
      </c>
      <c r="DY188">
        <v>1875</v>
      </c>
      <c r="EA188" t="s">
        <v>203</v>
      </c>
      <c r="EB188">
        <v>7.9019628447164205E-4</v>
      </c>
      <c r="EC188">
        <v>18105066</v>
      </c>
      <c r="ED188">
        <v>1878</v>
      </c>
      <c r="EF188" t="s">
        <v>203</v>
      </c>
      <c r="EG188">
        <v>7.8726259667825699E-4</v>
      </c>
      <c r="EH188">
        <v>19036967</v>
      </c>
      <c r="EI188">
        <v>1886</v>
      </c>
      <c r="EK188" t="s">
        <v>203</v>
      </c>
      <c r="EL188">
        <v>7.8644652210055897E-4</v>
      </c>
      <c r="EM188">
        <v>19363914</v>
      </c>
      <c r="EN188">
        <v>1782</v>
      </c>
      <c r="EP188" t="s">
        <v>202</v>
      </c>
      <c r="EQ188">
        <v>1.40270765914727E-3</v>
      </c>
      <c r="ER188">
        <v>23379116</v>
      </c>
      <c r="ES188">
        <v>1911</v>
      </c>
      <c r="EU188" t="s">
        <v>202</v>
      </c>
      <c r="EV188">
        <v>1.4285324123161601E-3</v>
      </c>
      <c r="EW188">
        <v>26352751</v>
      </c>
      <c r="EX188">
        <v>1922</v>
      </c>
      <c r="EZ188" t="s">
        <v>202</v>
      </c>
      <c r="FA188">
        <v>1.4662447319238501E-3</v>
      </c>
      <c r="FB188">
        <v>24543389</v>
      </c>
      <c r="FC188">
        <v>1773</v>
      </c>
      <c r="FE188" t="s">
        <v>202</v>
      </c>
      <c r="FF188">
        <v>1.4209186316269001E-3</v>
      </c>
      <c r="FG188">
        <v>24635907</v>
      </c>
      <c r="FH188">
        <v>1637</v>
      </c>
      <c r="FJ188" t="s">
        <v>202</v>
      </c>
      <c r="FK188">
        <v>1.3920807695167201E-3</v>
      </c>
      <c r="FL188">
        <v>25420917</v>
      </c>
      <c r="FM188">
        <v>1638</v>
      </c>
      <c r="FO188" t="s">
        <v>202</v>
      </c>
      <c r="FP188">
        <v>1.35631020219442E-3</v>
      </c>
      <c r="FQ188">
        <v>27504768</v>
      </c>
      <c r="FR188">
        <v>1758</v>
      </c>
      <c r="FT188" t="s">
        <v>202</v>
      </c>
      <c r="FU188">
        <v>1.3270333851526899E-3</v>
      </c>
      <c r="FV188">
        <v>27086853</v>
      </c>
      <c r="FW188">
        <v>1756</v>
      </c>
      <c r="FY188" t="s">
        <v>202</v>
      </c>
      <c r="FZ188">
        <v>1.3381339700511499E-3</v>
      </c>
      <c r="GA188">
        <v>25568522</v>
      </c>
      <c r="GB188">
        <v>1783</v>
      </c>
      <c r="GD188" t="s">
        <v>202</v>
      </c>
      <c r="GE188">
        <v>1.3687484712065501E-3</v>
      </c>
      <c r="GF188">
        <v>22899350</v>
      </c>
      <c r="GG188">
        <v>1766</v>
      </c>
      <c r="GI188" t="s">
        <v>202</v>
      </c>
      <c r="GJ188">
        <v>1.3278693253524899E-3</v>
      </c>
      <c r="GK188">
        <v>22644847</v>
      </c>
      <c r="GL188">
        <v>1776</v>
      </c>
      <c r="GN188" t="s">
        <v>202</v>
      </c>
      <c r="GO188">
        <v>1.3648036072340501E-3</v>
      </c>
      <c r="GP188">
        <v>23325749</v>
      </c>
      <c r="GQ188">
        <v>1756</v>
      </c>
      <c r="GS188" t="s">
        <v>202</v>
      </c>
      <c r="GT188">
        <v>1.4473198934824101E-3</v>
      </c>
      <c r="GU188">
        <v>24855368</v>
      </c>
      <c r="GV188">
        <v>2217</v>
      </c>
      <c r="GX188" t="s">
        <v>202</v>
      </c>
      <c r="GY188">
        <v>1.4342114006169601E-3</v>
      </c>
      <c r="GZ188">
        <v>23659670</v>
      </c>
      <c r="HA188">
        <v>2214</v>
      </c>
      <c r="HC188" t="s">
        <v>202</v>
      </c>
      <c r="HD188">
        <v>1.45124477508458E-3</v>
      </c>
      <c r="HE188">
        <v>19947833</v>
      </c>
      <c r="HF188">
        <v>2001</v>
      </c>
      <c r="HH188" t="s">
        <v>202</v>
      </c>
      <c r="HI188">
        <v>1.5661874712918401E-3</v>
      </c>
      <c r="HJ188">
        <v>26327185</v>
      </c>
      <c r="HK188">
        <v>2271</v>
      </c>
      <c r="HM188" t="s">
        <v>202</v>
      </c>
      <c r="HN188">
        <v>1.5339813935472499E-3</v>
      </c>
      <c r="HO188">
        <v>24231626</v>
      </c>
      <c r="HP188">
        <v>2168</v>
      </c>
      <c r="HR188" t="s">
        <v>198</v>
      </c>
      <c r="HS188">
        <v>7.9988571375060004E-4</v>
      </c>
      <c r="HT188">
        <v>17078144</v>
      </c>
      <c r="HU188">
        <v>1650</v>
      </c>
      <c r="HW188" t="s">
        <v>198</v>
      </c>
      <c r="HX188">
        <v>7.9361045160990695E-4</v>
      </c>
      <c r="HY188">
        <v>18410248</v>
      </c>
      <c r="HZ188">
        <v>1803</v>
      </c>
      <c r="IB188" t="s">
        <v>198</v>
      </c>
      <c r="IC188">
        <v>7.8742908466482005E-4</v>
      </c>
      <c r="ID188">
        <v>18879109</v>
      </c>
      <c r="IE188">
        <v>1895</v>
      </c>
      <c r="IG188" t="s">
        <v>198</v>
      </c>
      <c r="IH188">
        <v>7.9717436778189196E-4</v>
      </c>
      <c r="II188">
        <v>16918104</v>
      </c>
      <c r="IJ188">
        <v>1732</v>
      </c>
      <c r="IL188" t="s">
        <v>198</v>
      </c>
      <c r="IM188">
        <v>7.9063706209674101E-4</v>
      </c>
      <c r="IN188">
        <v>16089796</v>
      </c>
      <c r="IO188">
        <v>1717</v>
      </c>
      <c r="IQ188" t="s">
        <v>198</v>
      </c>
      <c r="IR188">
        <v>7.9287898517322502E-4</v>
      </c>
      <c r="IS188">
        <v>16321796</v>
      </c>
      <c r="IT188">
        <v>1581</v>
      </c>
      <c r="IV188" t="s">
        <v>198</v>
      </c>
      <c r="IW188">
        <v>7.8314665919332804E-4</v>
      </c>
      <c r="IX188">
        <v>15864634</v>
      </c>
      <c r="IY188">
        <v>1610</v>
      </c>
      <c r="JA188" t="s">
        <v>198</v>
      </c>
      <c r="JB188">
        <v>7.8502360379121704E-4</v>
      </c>
      <c r="JC188">
        <v>16054286</v>
      </c>
      <c r="JD188">
        <v>1607</v>
      </c>
      <c r="JF188" t="s">
        <v>198</v>
      </c>
      <c r="JG188">
        <v>7.8370047400372995E-4</v>
      </c>
      <c r="JH188">
        <v>15895513</v>
      </c>
      <c r="JI188">
        <v>1741</v>
      </c>
      <c r="JK188" t="s">
        <v>198</v>
      </c>
      <c r="JL188">
        <v>7.8955918062217196E-4</v>
      </c>
      <c r="JM188">
        <v>14734591</v>
      </c>
      <c r="JN188">
        <v>1753</v>
      </c>
      <c r="JP188" t="s">
        <v>198</v>
      </c>
      <c r="JQ188">
        <v>7.9320405017001803E-4</v>
      </c>
      <c r="JR188">
        <v>15459888</v>
      </c>
      <c r="JS188">
        <v>1562</v>
      </c>
      <c r="JU188" t="s">
        <v>198</v>
      </c>
      <c r="JV188">
        <v>7.86797117462899E-4</v>
      </c>
      <c r="JW188">
        <v>15437883</v>
      </c>
      <c r="JX188">
        <v>1594</v>
      </c>
      <c r="JZ188" t="s">
        <v>198</v>
      </c>
      <c r="KA188">
        <v>7.9456056077451605E-4</v>
      </c>
      <c r="KB188">
        <v>15403315</v>
      </c>
      <c r="KC188">
        <v>1625</v>
      </c>
      <c r="KE188" t="s">
        <v>198</v>
      </c>
      <c r="KF188">
        <v>7.7928945314736995E-4</v>
      </c>
      <c r="KG188">
        <v>15805221</v>
      </c>
      <c r="KH188">
        <v>1618</v>
      </c>
      <c r="KJ188" t="s">
        <v>198</v>
      </c>
      <c r="KK188">
        <v>7.81542406533441E-4</v>
      </c>
      <c r="KL188">
        <v>15267495</v>
      </c>
      <c r="KM188">
        <v>1516</v>
      </c>
      <c r="KO188" t="s">
        <v>198</v>
      </c>
      <c r="KP188">
        <v>7.8395033396343595E-4</v>
      </c>
      <c r="KQ188">
        <v>14931697</v>
      </c>
      <c r="KR188">
        <v>1598</v>
      </c>
      <c r="KT188" t="s">
        <v>198</v>
      </c>
      <c r="KU188">
        <v>7.7921526575274304E-4</v>
      </c>
      <c r="KV188">
        <v>14853335</v>
      </c>
      <c r="KW188">
        <v>1558</v>
      </c>
    </row>
    <row r="189" spans="1:309" x14ac:dyDescent="0.25">
      <c r="A189" t="s">
        <v>212</v>
      </c>
      <c r="B189">
        <v>7.6629500326132302E-4</v>
      </c>
      <c r="C189">
        <v>2370779</v>
      </c>
      <c r="D189">
        <v>491</v>
      </c>
      <c r="F189" t="s">
        <v>151</v>
      </c>
      <c r="G189">
        <v>7.54464397853705E-4</v>
      </c>
      <c r="H189">
        <v>1385337</v>
      </c>
      <c r="I189">
        <v>260</v>
      </c>
      <c r="K189" t="s">
        <v>151</v>
      </c>
      <c r="L189">
        <v>7.5307850582166896E-4</v>
      </c>
      <c r="M189">
        <v>1333988</v>
      </c>
      <c r="N189">
        <v>259</v>
      </c>
      <c r="P189" t="s">
        <v>212</v>
      </c>
      <c r="Q189">
        <v>7.7007212953977399E-4</v>
      </c>
      <c r="R189">
        <v>2854731</v>
      </c>
      <c r="S189">
        <v>651</v>
      </c>
      <c r="U189" t="s">
        <v>212</v>
      </c>
      <c r="V189">
        <v>7.6223312765334196E-4</v>
      </c>
      <c r="W189">
        <v>2321657</v>
      </c>
      <c r="X189">
        <v>498</v>
      </c>
      <c r="Z189" t="s">
        <v>212</v>
      </c>
      <c r="AA189">
        <v>7.5469681589923501E-4</v>
      </c>
      <c r="AB189">
        <v>2867002</v>
      </c>
      <c r="AC189">
        <v>762</v>
      </c>
      <c r="AE189" t="s">
        <v>211</v>
      </c>
      <c r="AF189">
        <v>9.3577336227538004E-4</v>
      </c>
      <c r="AG189">
        <v>5073346</v>
      </c>
      <c r="AH189">
        <v>1478</v>
      </c>
      <c r="AJ189" t="s">
        <v>211</v>
      </c>
      <c r="AK189">
        <v>9.4183934724658802E-4</v>
      </c>
      <c r="AL189">
        <v>4770714</v>
      </c>
      <c r="AM189">
        <v>1346</v>
      </c>
      <c r="AO189" t="s">
        <v>211</v>
      </c>
      <c r="AP189">
        <v>9.0673730622709405E-4</v>
      </c>
      <c r="AQ189">
        <v>8049735</v>
      </c>
      <c r="AR189">
        <v>1592</v>
      </c>
      <c r="AT189" t="s">
        <v>206</v>
      </c>
      <c r="AU189">
        <v>9.1820368878486696E-4</v>
      </c>
      <c r="AV189">
        <v>7820581</v>
      </c>
      <c r="AW189">
        <v>1439</v>
      </c>
      <c r="AY189" t="s">
        <v>208</v>
      </c>
      <c r="AZ189">
        <v>8.9225081193314802E-4</v>
      </c>
      <c r="BA189">
        <v>6510672</v>
      </c>
      <c r="BB189">
        <v>1218</v>
      </c>
      <c r="BD189" t="s">
        <v>208</v>
      </c>
      <c r="BE189">
        <v>8.8339307478700504E-4</v>
      </c>
      <c r="BF189">
        <v>8233415</v>
      </c>
      <c r="BG189">
        <v>1368</v>
      </c>
      <c r="BI189" t="s">
        <v>208</v>
      </c>
      <c r="BJ189">
        <v>8.7844327283564299E-4</v>
      </c>
      <c r="BK189">
        <v>8214808</v>
      </c>
      <c r="BL189">
        <v>1367</v>
      </c>
      <c r="BN189" t="s">
        <v>204</v>
      </c>
      <c r="BO189">
        <v>8.6003851552841296E-4</v>
      </c>
      <c r="BP189">
        <v>9325207</v>
      </c>
      <c r="BQ189">
        <v>1543</v>
      </c>
      <c r="BS189" t="s">
        <v>205</v>
      </c>
      <c r="BT189">
        <v>7.3474378810378898E-4</v>
      </c>
      <c r="BU189">
        <v>1146095</v>
      </c>
      <c r="BV189">
        <v>183</v>
      </c>
      <c r="BX189" t="s">
        <v>204</v>
      </c>
      <c r="BY189">
        <v>8.4701662692271103E-4</v>
      </c>
      <c r="BZ189">
        <v>10514373</v>
      </c>
      <c r="CA189">
        <v>1421</v>
      </c>
      <c r="CC189" t="s">
        <v>205</v>
      </c>
      <c r="CD189">
        <v>7.3205975197267105E-4</v>
      </c>
      <c r="CE189">
        <v>1654486</v>
      </c>
      <c r="CF189">
        <v>319</v>
      </c>
      <c r="CH189" t="s">
        <v>203</v>
      </c>
      <c r="CI189">
        <v>8.0103786220261496E-4</v>
      </c>
      <c r="CJ189">
        <v>12177450</v>
      </c>
      <c r="CK189">
        <v>1778</v>
      </c>
      <c r="CM189" t="s">
        <v>204</v>
      </c>
      <c r="CN189">
        <v>8.27625504671519E-4</v>
      </c>
      <c r="CO189">
        <v>12433553</v>
      </c>
      <c r="CP189">
        <v>1568</v>
      </c>
      <c r="CR189" t="s">
        <v>204</v>
      </c>
      <c r="CS189">
        <v>8.3139577798414896E-4</v>
      </c>
      <c r="CT189">
        <v>12433486</v>
      </c>
      <c r="CU189">
        <v>1557</v>
      </c>
      <c r="CW189" t="s">
        <v>204</v>
      </c>
      <c r="CX189">
        <v>8.2907090023995301E-4</v>
      </c>
      <c r="CY189">
        <v>13225946</v>
      </c>
      <c r="CZ189">
        <v>1601</v>
      </c>
      <c r="DB189" t="s">
        <v>204</v>
      </c>
      <c r="DC189">
        <v>8.1927447672140903E-4</v>
      </c>
      <c r="DD189">
        <v>14859782</v>
      </c>
      <c r="DE189">
        <v>1620</v>
      </c>
      <c r="DG189" t="s">
        <v>203</v>
      </c>
      <c r="DH189">
        <v>7.8034677529029595E-4</v>
      </c>
      <c r="DI189">
        <v>15992463</v>
      </c>
      <c r="DJ189">
        <v>1785</v>
      </c>
      <c r="DL189" t="s">
        <v>200</v>
      </c>
      <c r="DM189">
        <v>6.8807301130775801E-3</v>
      </c>
      <c r="DN189">
        <v>37277270</v>
      </c>
      <c r="DO189">
        <v>1934</v>
      </c>
      <c r="DQ189" t="s">
        <v>204</v>
      </c>
      <c r="DR189">
        <v>8.0878330798630496E-4</v>
      </c>
      <c r="DS189">
        <v>15850648</v>
      </c>
      <c r="DT189">
        <v>1726</v>
      </c>
      <c r="DV189" t="s">
        <v>204</v>
      </c>
      <c r="DW189">
        <v>8.1430724823388604E-4</v>
      </c>
      <c r="DX189">
        <v>15467418</v>
      </c>
      <c r="DY189">
        <v>1737</v>
      </c>
      <c r="EA189" t="s">
        <v>204</v>
      </c>
      <c r="EB189">
        <v>7.9579889481334496E-4</v>
      </c>
      <c r="EC189">
        <v>16896901</v>
      </c>
      <c r="ED189">
        <v>1740</v>
      </c>
      <c r="EF189" t="s">
        <v>204</v>
      </c>
      <c r="EG189">
        <v>7.9044666091313703E-4</v>
      </c>
      <c r="EH189">
        <v>17773005</v>
      </c>
      <c r="EI189">
        <v>1743</v>
      </c>
      <c r="EK189" t="s">
        <v>204</v>
      </c>
      <c r="EL189">
        <v>7.8631901130679605E-4</v>
      </c>
      <c r="EM189">
        <v>18431021</v>
      </c>
      <c r="EN189">
        <v>1743</v>
      </c>
      <c r="EP189" t="s">
        <v>203</v>
      </c>
      <c r="EQ189">
        <v>8.2241289145674795E-4</v>
      </c>
      <c r="ER189">
        <v>21029957</v>
      </c>
      <c r="ES189">
        <v>1911</v>
      </c>
      <c r="EU189" t="s">
        <v>203</v>
      </c>
      <c r="EV189">
        <v>8.1839023125534495E-4</v>
      </c>
      <c r="EW189">
        <v>23579904</v>
      </c>
      <c r="EX189">
        <v>1922</v>
      </c>
      <c r="EZ189" t="s">
        <v>203</v>
      </c>
      <c r="FA189">
        <v>7.9907043879995105E-4</v>
      </c>
      <c r="FB189">
        <v>21230037</v>
      </c>
      <c r="FC189">
        <v>1773</v>
      </c>
      <c r="FE189" t="s">
        <v>203</v>
      </c>
      <c r="FF189">
        <v>7.9922800948935095E-4</v>
      </c>
      <c r="FG189">
        <v>21544253</v>
      </c>
      <c r="FH189">
        <v>1725</v>
      </c>
      <c r="FJ189" t="s">
        <v>203</v>
      </c>
      <c r="FK189">
        <v>8.0225077146453495E-4</v>
      </c>
      <c r="FL189">
        <v>22714218</v>
      </c>
      <c r="FM189">
        <v>1755</v>
      </c>
      <c r="FO189" t="s">
        <v>203</v>
      </c>
      <c r="FP189">
        <v>8.0369735325912001E-4</v>
      </c>
      <c r="FQ189">
        <v>24270683</v>
      </c>
      <c r="FR189">
        <v>1758</v>
      </c>
      <c r="FT189" t="s">
        <v>203</v>
      </c>
      <c r="FU189">
        <v>7.9361439518060102E-4</v>
      </c>
      <c r="FV189">
        <v>23936363</v>
      </c>
      <c r="FW189">
        <v>1756</v>
      </c>
      <c r="FY189" t="s">
        <v>203</v>
      </c>
      <c r="FZ189">
        <v>8.0398108187824295E-4</v>
      </c>
      <c r="GA189">
        <v>22078458</v>
      </c>
      <c r="GB189">
        <v>1757</v>
      </c>
      <c r="GD189" t="s">
        <v>203</v>
      </c>
      <c r="GE189">
        <v>8.1311640692737495E-4</v>
      </c>
      <c r="GF189">
        <v>19677884</v>
      </c>
      <c r="GG189">
        <v>1742</v>
      </c>
      <c r="GI189" t="s">
        <v>203</v>
      </c>
      <c r="GJ189">
        <v>8.0601159222372604E-4</v>
      </c>
      <c r="GK189">
        <v>19536912</v>
      </c>
      <c r="GL189">
        <v>1750</v>
      </c>
      <c r="GN189" t="s">
        <v>203</v>
      </c>
      <c r="GO189">
        <v>8.0071200563163305E-4</v>
      </c>
      <c r="GP189">
        <v>20330452</v>
      </c>
      <c r="GQ189">
        <v>1756</v>
      </c>
      <c r="GS189" t="s">
        <v>203</v>
      </c>
      <c r="GT189">
        <v>8.46866544770058E-4</v>
      </c>
      <c r="GU189">
        <v>21169664</v>
      </c>
      <c r="GV189">
        <v>1986</v>
      </c>
      <c r="GX189" t="s">
        <v>203</v>
      </c>
      <c r="GY189">
        <v>8.47004519199337E-4</v>
      </c>
      <c r="GZ189">
        <v>19670703</v>
      </c>
      <c r="HA189">
        <v>1852</v>
      </c>
      <c r="HC189" t="s">
        <v>203</v>
      </c>
      <c r="HD189">
        <v>8.4557600551580603E-4</v>
      </c>
      <c r="HE189">
        <v>19652986</v>
      </c>
      <c r="HF189">
        <v>1874</v>
      </c>
      <c r="HH189" t="s">
        <v>203</v>
      </c>
      <c r="HI189">
        <v>8.5024968977760404E-4</v>
      </c>
      <c r="HJ189">
        <v>18525954</v>
      </c>
      <c r="HK189">
        <v>1712</v>
      </c>
      <c r="HM189" t="s">
        <v>203</v>
      </c>
      <c r="HN189">
        <v>8.2597762254882899E-4</v>
      </c>
      <c r="HO189">
        <v>20441637</v>
      </c>
      <c r="HP189">
        <v>2025</v>
      </c>
      <c r="HR189" t="s">
        <v>199</v>
      </c>
      <c r="HS189">
        <v>7.4017022105953597E-4</v>
      </c>
      <c r="HT189">
        <v>22049849</v>
      </c>
      <c r="HU189">
        <v>1638</v>
      </c>
      <c r="HW189" t="s">
        <v>199</v>
      </c>
      <c r="HX189">
        <v>7.3391551227811101E-4</v>
      </c>
      <c r="HY189">
        <v>23731233</v>
      </c>
      <c r="HZ189">
        <v>1871</v>
      </c>
      <c r="IB189" t="s">
        <v>199</v>
      </c>
      <c r="IC189">
        <v>7.35077123702995E-4</v>
      </c>
      <c r="ID189">
        <v>24287099</v>
      </c>
      <c r="IE189">
        <v>1929</v>
      </c>
      <c r="IG189" t="s">
        <v>199</v>
      </c>
      <c r="IH189">
        <v>7.4083569836086698E-4</v>
      </c>
      <c r="II189">
        <v>21966617</v>
      </c>
      <c r="IJ189">
        <v>1636</v>
      </c>
      <c r="IL189" t="s">
        <v>199</v>
      </c>
      <c r="IM189">
        <v>7.5270236488757399E-4</v>
      </c>
      <c r="IN189">
        <v>20909940</v>
      </c>
      <c r="IO189">
        <v>1624</v>
      </c>
      <c r="IQ189" t="s">
        <v>199</v>
      </c>
      <c r="IR189">
        <v>7.4168699042353201E-4</v>
      </c>
      <c r="IS189">
        <v>21676095</v>
      </c>
      <c r="IT189">
        <v>1652</v>
      </c>
      <c r="IV189" t="s">
        <v>199</v>
      </c>
      <c r="IW189">
        <v>7.3196207642832998E-4</v>
      </c>
      <c r="IX189">
        <v>21020903</v>
      </c>
      <c r="IY189">
        <v>1559</v>
      </c>
      <c r="JA189" t="s">
        <v>199</v>
      </c>
      <c r="JB189">
        <v>7.3995865542143596E-4</v>
      </c>
      <c r="JC189">
        <v>21416576</v>
      </c>
      <c r="JD189">
        <v>1611</v>
      </c>
      <c r="JF189" t="s">
        <v>199</v>
      </c>
      <c r="JG189">
        <v>7.3302117950592503E-4</v>
      </c>
      <c r="JH189">
        <v>20037641</v>
      </c>
      <c r="JI189">
        <v>1457</v>
      </c>
      <c r="JK189" t="s">
        <v>199</v>
      </c>
      <c r="JL189">
        <v>7.3747459178444296E-4</v>
      </c>
      <c r="JM189">
        <v>18996794</v>
      </c>
      <c r="JN189">
        <v>1586</v>
      </c>
      <c r="JP189" t="s">
        <v>199</v>
      </c>
      <c r="JQ189">
        <v>7.3762936346469601E-4</v>
      </c>
      <c r="JR189">
        <v>19819578</v>
      </c>
      <c r="JS189">
        <v>1590</v>
      </c>
      <c r="JU189" t="s">
        <v>199</v>
      </c>
      <c r="JV189">
        <v>7.3601034199093302E-4</v>
      </c>
      <c r="JW189">
        <v>19834376</v>
      </c>
      <c r="JX189">
        <v>1477</v>
      </c>
      <c r="JZ189" t="s">
        <v>199</v>
      </c>
      <c r="KA189">
        <v>7.3100968952991604E-4</v>
      </c>
      <c r="KB189">
        <v>17024967</v>
      </c>
      <c r="KC189">
        <v>1352</v>
      </c>
      <c r="KE189" t="s">
        <v>199</v>
      </c>
      <c r="KF189">
        <v>7.2259859511725297E-4</v>
      </c>
      <c r="KG189">
        <v>20722824</v>
      </c>
      <c r="KH189">
        <v>1611</v>
      </c>
      <c r="KJ189" t="s">
        <v>199</v>
      </c>
      <c r="KK189">
        <v>7.2296907775324195E-4</v>
      </c>
      <c r="KL189">
        <v>21836332</v>
      </c>
      <c r="KM189">
        <v>1750</v>
      </c>
      <c r="KO189" t="s">
        <v>199</v>
      </c>
      <c r="KP189">
        <v>7.3089524564297099E-4</v>
      </c>
      <c r="KQ189">
        <v>21071471</v>
      </c>
      <c r="KR189">
        <v>1666</v>
      </c>
      <c r="KT189" t="s">
        <v>199</v>
      </c>
      <c r="KU189">
        <v>7.3170244985268102E-4</v>
      </c>
      <c r="KV189">
        <v>21233196</v>
      </c>
      <c r="KW189">
        <v>1716</v>
      </c>
    </row>
    <row r="190" spans="1:309" x14ac:dyDescent="0.25">
      <c r="A190" t="s">
        <v>213</v>
      </c>
      <c r="B190">
        <v>7.7052024545988399E-4</v>
      </c>
      <c r="C190">
        <v>1683976</v>
      </c>
      <c r="D190">
        <v>600</v>
      </c>
      <c r="F190" t="s">
        <v>152</v>
      </c>
      <c r="G190">
        <v>8.3242629683797698E-4</v>
      </c>
      <c r="H190">
        <v>2849999</v>
      </c>
      <c r="I190">
        <v>456</v>
      </c>
      <c r="K190" t="s">
        <v>152</v>
      </c>
      <c r="L190">
        <v>8.3537073283097699E-4</v>
      </c>
      <c r="M190">
        <v>3644069</v>
      </c>
      <c r="N190">
        <v>776</v>
      </c>
      <c r="P190" t="s">
        <v>213</v>
      </c>
      <c r="Q190">
        <v>7.7325886315246701E-4</v>
      </c>
      <c r="R190">
        <v>1692421</v>
      </c>
      <c r="S190">
        <v>607</v>
      </c>
      <c r="U190" t="s">
        <v>213</v>
      </c>
      <c r="V190">
        <v>7.6497301127346801E-4</v>
      </c>
      <c r="W190">
        <v>1018805</v>
      </c>
      <c r="X190">
        <v>326</v>
      </c>
      <c r="Z190" t="s">
        <v>213</v>
      </c>
      <c r="AA190">
        <v>7.6068324744527299E-4</v>
      </c>
      <c r="AB190">
        <v>1926865</v>
      </c>
      <c r="AC190">
        <v>608</v>
      </c>
      <c r="AE190" t="s">
        <v>212</v>
      </c>
      <c r="AF190">
        <v>7.6045868132331698E-4</v>
      </c>
      <c r="AG190">
        <v>3075815</v>
      </c>
      <c r="AH190">
        <v>760</v>
      </c>
      <c r="AJ190" t="s">
        <v>212</v>
      </c>
      <c r="AK190">
        <v>7.6479107044883201E-4</v>
      </c>
      <c r="AL190">
        <v>3127256</v>
      </c>
      <c r="AM190">
        <v>774</v>
      </c>
      <c r="AO190" t="s">
        <v>212</v>
      </c>
      <c r="AP190">
        <v>7.6706079063763497E-4</v>
      </c>
      <c r="AQ190">
        <v>4725067</v>
      </c>
      <c r="AR190">
        <v>772</v>
      </c>
      <c r="AT190" t="s">
        <v>207</v>
      </c>
      <c r="AU190">
        <v>8.4980143227148897E-4</v>
      </c>
      <c r="AV190">
        <v>8741347</v>
      </c>
      <c r="AW190">
        <v>1434</v>
      </c>
      <c r="AY190" t="s">
        <v>209</v>
      </c>
      <c r="AZ190">
        <v>7.4714272454150395E-4</v>
      </c>
      <c r="BA190">
        <v>4956313</v>
      </c>
      <c r="BB190">
        <v>793</v>
      </c>
      <c r="BD190" t="s">
        <v>209</v>
      </c>
      <c r="BE190">
        <v>7.4676229742713304E-4</v>
      </c>
      <c r="BF190">
        <v>3741882</v>
      </c>
      <c r="BG190">
        <v>462</v>
      </c>
      <c r="BI190" t="s">
        <v>209</v>
      </c>
      <c r="BJ190">
        <v>7.40849970392464E-4</v>
      </c>
      <c r="BK190">
        <v>3858463</v>
      </c>
      <c r="BL190">
        <v>460</v>
      </c>
      <c r="BN190" t="s">
        <v>205</v>
      </c>
      <c r="BO190">
        <v>7.3544583686285705E-4</v>
      </c>
      <c r="BP190">
        <v>1824502</v>
      </c>
      <c r="BQ190">
        <v>423</v>
      </c>
      <c r="BS190" t="s">
        <v>206</v>
      </c>
      <c r="BT190">
        <v>9.0449963917257404E-4</v>
      </c>
      <c r="BU190">
        <v>9543629</v>
      </c>
      <c r="BV190">
        <v>1431</v>
      </c>
      <c r="BX190" t="s">
        <v>205</v>
      </c>
      <c r="BY190">
        <v>7.2901927932426003E-4</v>
      </c>
      <c r="BZ190">
        <v>3041577</v>
      </c>
      <c r="CA190">
        <v>476</v>
      </c>
      <c r="CC190" t="s">
        <v>206</v>
      </c>
      <c r="CD190">
        <v>8.73490477069898E-4</v>
      </c>
      <c r="CE190">
        <v>10323646</v>
      </c>
      <c r="CF190">
        <v>1437</v>
      </c>
      <c r="CH190" t="s">
        <v>204</v>
      </c>
      <c r="CI190">
        <v>8.3941032048580604E-4</v>
      </c>
      <c r="CJ190">
        <v>11364352</v>
      </c>
      <c r="CK190">
        <v>1568</v>
      </c>
      <c r="CM190" t="s">
        <v>205</v>
      </c>
      <c r="CN190">
        <v>7.3202421315789201E-4</v>
      </c>
      <c r="CO190">
        <v>7854692</v>
      </c>
      <c r="CP190">
        <v>824</v>
      </c>
      <c r="CR190" t="s">
        <v>205</v>
      </c>
      <c r="CS190">
        <v>7.3425635949060295E-4</v>
      </c>
      <c r="CT190">
        <v>3713458</v>
      </c>
      <c r="CU190">
        <v>483</v>
      </c>
      <c r="CW190" t="s">
        <v>205</v>
      </c>
      <c r="CX190">
        <v>7.3413456411084604E-4</v>
      </c>
      <c r="CY190">
        <v>3719716</v>
      </c>
      <c r="CZ190">
        <v>483</v>
      </c>
      <c r="DB190" t="s">
        <v>205</v>
      </c>
      <c r="DC190">
        <v>7.3390315523846005E-4</v>
      </c>
      <c r="DD190">
        <v>4330560</v>
      </c>
      <c r="DE190">
        <v>489</v>
      </c>
      <c r="DG190" t="s">
        <v>204</v>
      </c>
      <c r="DH190">
        <v>8.1062629768586104E-4</v>
      </c>
      <c r="DI190">
        <v>15133348</v>
      </c>
      <c r="DJ190">
        <v>1589</v>
      </c>
      <c r="DL190" t="s">
        <v>201</v>
      </c>
      <c r="DM190">
        <v>2.9727850868782602E-3</v>
      </c>
      <c r="DN190">
        <v>23380350</v>
      </c>
      <c r="DO190">
        <v>1856</v>
      </c>
      <c r="DQ190" t="s">
        <v>205</v>
      </c>
      <c r="DR190">
        <v>7.3381933791741804E-4</v>
      </c>
      <c r="DS190">
        <v>4482023</v>
      </c>
      <c r="DT190">
        <v>498</v>
      </c>
      <c r="DV190" t="s">
        <v>205</v>
      </c>
      <c r="DW190">
        <v>7.3992224677731295E-4</v>
      </c>
      <c r="DX190">
        <v>4553615</v>
      </c>
      <c r="DY190">
        <v>499</v>
      </c>
      <c r="EA190" t="s">
        <v>205</v>
      </c>
      <c r="EB190">
        <v>7.3063114488428396E-4</v>
      </c>
      <c r="EC190">
        <v>6874028</v>
      </c>
      <c r="ED190">
        <v>673</v>
      </c>
      <c r="EF190" t="s">
        <v>205</v>
      </c>
      <c r="EG190">
        <v>7.2748485855896495E-4</v>
      </c>
      <c r="EH190">
        <v>7319583</v>
      </c>
      <c r="EI190">
        <v>670</v>
      </c>
      <c r="EK190" t="s">
        <v>205</v>
      </c>
      <c r="EL190">
        <v>7.2729110560441305E-4</v>
      </c>
      <c r="EM190">
        <v>4735294</v>
      </c>
      <c r="EN190">
        <v>348</v>
      </c>
      <c r="EP190" t="s">
        <v>204</v>
      </c>
      <c r="EQ190">
        <v>7.8156314742321696E-4</v>
      </c>
      <c r="ER190">
        <v>19502260</v>
      </c>
      <c r="ES190">
        <v>1769</v>
      </c>
      <c r="EU190" t="s">
        <v>204</v>
      </c>
      <c r="EV190">
        <v>7.6839964865203596E-4</v>
      </c>
      <c r="EW190">
        <v>21826193</v>
      </c>
      <c r="EX190">
        <v>1781</v>
      </c>
      <c r="EZ190" t="s">
        <v>204</v>
      </c>
      <c r="FA190">
        <v>7.69805926939832E-4</v>
      </c>
      <c r="FB190">
        <v>22655591</v>
      </c>
      <c r="FC190">
        <v>1777</v>
      </c>
      <c r="FE190" t="s">
        <v>204</v>
      </c>
      <c r="FF190">
        <v>7.8485201841470905E-4</v>
      </c>
      <c r="FG190">
        <v>23398813</v>
      </c>
      <c r="FH190">
        <v>1736</v>
      </c>
      <c r="FJ190" t="s">
        <v>204</v>
      </c>
      <c r="FK190">
        <v>7.7792709065961304E-4</v>
      </c>
      <c r="FL190">
        <v>24514224</v>
      </c>
      <c r="FM190">
        <v>1765</v>
      </c>
      <c r="FO190" t="s">
        <v>204</v>
      </c>
      <c r="FP190">
        <v>7.7911769932805495E-4</v>
      </c>
      <c r="FQ190">
        <v>26330671</v>
      </c>
      <c r="FR190">
        <v>1765</v>
      </c>
      <c r="FT190" t="s">
        <v>204</v>
      </c>
      <c r="FU190">
        <v>7.6802968187705302E-4</v>
      </c>
      <c r="FV190">
        <v>26113127</v>
      </c>
      <c r="FW190">
        <v>1773</v>
      </c>
      <c r="FY190" t="s">
        <v>204</v>
      </c>
      <c r="FZ190">
        <v>7.74082297766065E-4</v>
      </c>
      <c r="GA190">
        <v>24435198</v>
      </c>
      <c r="GB190">
        <v>1771</v>
      </c>
      <c r="GD190" t="s">
        <v>204</v>
      </c>
      <c r="GE190">
        <v>7.81085157147219E-4</v>
      </c>
      <c r="GF190">
        <v>21607601</v>
      </c>
      <c r="GG190">
        <v>1755</v>
      </c>
      <c r="GI190" t="s">
        <v>204</v>
      </c>
      <c r="GJ190">
        <v>7.7441274201541595E-4</v>
      </c>
      <c r="GK190">
        <v>18617504</v>
      </c>
      <c r="GL190">
        <v>1597</v>
      </c>
      <c r="GN190" t="s">
        <v>204</v>
      </c>
      <c r="GO190">
        <v>7.6849638852772597E-4</v>
      </c>
      <c r="GP190">
        <v>19362318</v>
      </c>
      <c r="GQ190">
        <v>1596</v>
      </c>
      <c r="GS190" t="s">
        <v>204</v>
      </c>
      <c r="GT190">
        <v>7.6375463184627198E-4</v>
      </c>
      <c r="GU190">
        <v>19753559</v>
      </c>
      <c r="GV190">
        <v>1767</v>
      </c>
      <c r="GX190" t="s">
        <v>204</v>
      </c>
      <c r="GY190">
        <v>7.7784928930700701E-4</v>
      </c>
      <c r="GZ190">
        <v>19094769</v>
      </c>
      <c r="HA190">
        <v>1695</v>
      </c>
      <c r="HC190" t="s">
        <v>204</v>
      </c>
      <c r="HD190">
        <v>7.7170845315762304E-4</v>
      </c>
      <c r="HE190">
        <v>18778189</v>
      </c>
      <c r="HF190">
        <v>1587</v>
      </c>
      <c r="HH190" t="s">
        <v>204</v>
      </c>
      <c r="HI190">
        <v>7.7057099924715598E-4</v>
      </c>
      <c r="HJ190">
        <v>14032973</v>
      </c>
      <c r="HK190">
        <v>1379</v>
      </c>
      <c r="HM190" t="s">
        <v>204</v>
      </c>
      <c r="HN190">
        <v>7.7106278636206995E-4</v>
      </c>
      <c r="HO190">
        <v>15143938</v>
      </c>
      <c r="HP190">
        <v>1406</v>
      </c>
      <c r="HR190" t="s">
        <v>300</v>
      </c>
      <c r="HS190">
        <v>7.3079049451688701E-4</v>
      </c>
      <c r="HT190">
        <v>204415</v>
      </c>
      <c r="HU190">
        <v>124</v>
      </c>
      <c r="HW190" t="s">
        <v>300</v>
      </c>
      <c r="HX190">
        <v>7.2206534720537202E-4</v>
      </c>
      <c r="HY190">
        <v>1452265</v>
      </c>
      <c r="HZ190">
        <v>172</v>
      </c>
      <c r="IB190" t="s">
        <v>300</v>
      </c>
      <c r="IC190">
        <v>7.2216103484501698E-4</v>
      </c>
      <c r="ID190">
        <v>1512017</v>
      </c>
      <c r="IE190">
        <v>171</v>
      </c>
      <c r="IG190" t="s">
        <v>300</v>
      </c>
      <c r="IH190">
        <v>7.2744907856449998E-4</v>
      </c>
      <c r="II190">
        <v>0</v>
      </c>
      <c r="IJ190">
        <v>0</v>
      </c>
      <c r="IL190" t="s">
        <v>300</v>
      </c>
      <c r="IM190">
        <v>7.2446269017145595E-4</v>
      </c>
      <c r="IN190">
        <v>0</v>
      </c>
      <c r="IO190">
        <v>0</v>
      </c>
      <c r="IQ190" t="s">
        <v>300</v>
      </c>
      <c r="IR190">
        <v>7.2744907856449998E-4</v>
      </c>
      <c r="IS190">
        <v>0</v>
      </c>
      <c r="IT190">
        <v>0</v>
      </c>
      <c r="IV190" t="s">
        <v>307</v>
      </c>
      <c r="IW190">
        <v>7.18562874251497E-4</v>
      </c>
      <c r="IX190">
        <v>0</v>
      </c>
      <c r="IY190">
        <v>0</v>
      </c>
      <c r="JA190" t="s">
        <v>307</v>
      </c>
      <c r="JB190">
        <v>7.18562874251497E-4</v>
      </c>
      <c r="JC190">
        <v>0</v>
      </c>
      <c r="JD190">
        <v>0</v>
      </c>
      <c r="JF190" t="s">
        <v>307</v>
      </c>
      <c r="JG190">
        <v>7.18562874251497E-4</v>
      </c>
      <c r="JH190">
        <v>0</v>
      </c>
      <c r="JI190">
        <v>0</v>
      </c>
      <c r="JK190" t="s">
        <v>307</v>
      </c>
      <c r="JL190">
        <v>7.2150072150072096E-4</v>
      </c>
      <c r="JM190">
        <v>0</v>
      </c>
      <c r="JN190">
        <v>0</v>
      </c>
      <c r="JP190" t="s">
        <v>307</v>
      </c>
      <c r="JQ190">
        <v>7.2150072150072096E-4</v>
      </c>
      <c r="JR190">
        <v>0</v>
      </c>
      <c r="JS190">
        <v>0</v>
      </c>
      <c r="JU190" t="s">
        <v>307</v>
      </c>
      <c r="JV190">
        <v>7.2150072150072096E-4</v>
      </c>
      <c r="JW190">
        <v>0</v>
      </c>
      <c r="JX190">
        <v>0</v>
      </c>
      <c r="JZ190" t="s">
        <v>307</v>
      </c>
      <c r="KA190">
        <v>7.1999579972729802E-4</v>
      </c>
      <c r="KB190">
        <v>4761929</v>
      </c>
      <c r="KC190">
        <v>350</v>
      </c>
      <c r="KE190" t="s">
        <v>307</v>
      </c>
      <c r="KF190">
        <v>7.1036069565459095E-4</v>
      </c>
      <c r="KG190">
        <v>1743644</v>
      </c>
      <c r="KH190">
        <v>179</v>
      </c>
      <c r="KJ190" t="s">
        <v>307</v>
      </c>
      <c r="KK190">
        <v>7.1029220198979203E-4</v>
      </c>
      <c r="KL190">
        <v>1756052</v>
      </c>
      <c r="KM190">
        <v>178</v>
      </c>
      <c r="KO190" t="s">
        <v>307</v>
      </c>
      <c r="KP190">
        <v>7.1304963669400697E-4</v>
      </c>
      <c r="KQ190">
        <v>1776201</v>
      </c>
      <c r="KR190">
        <v>178</v>
      </c>
      <c r="KT190" t="s">
        <v>307</v>
      </c>
      <c r="KU190">
        <v>7.1379845841173205E-4</v>
      </c>
      <c r="KV190">
        <v>5399243</v>
      </c>
      <c r="KW190">
        <v>371</v>
      </c>
    </row>
    <row r="191" spans="1:309" x14ac:dyDescent="0.25">
      <c r="A191" t="s">
        <v>214</v>
      </c>
      <c r="B191">
        <v>8.3833452163469295E-4</v>
      </c>
      <c r="C191">
        <v>3848842</v>
      </c>
      <c r="D191">
        <v>1165</v>
      </c>
      <c r="F191" t="s">
        <v>153</v>
      </c>
      <c r="G191">
        <v>7.5004042942216796E-4</v>
      </c>
      <c r="H191">
        <v>379121</v>
      </c>
      <c r="I191">
        <v>153</v>
      </c>
      <c r="K191" t="s">
        <v>153</v>
      </c>
      <c r="L191">
        <v>7.4789278079474397E-4</v>
      </c>
      <c r="M191">
        <v>397905</v>
      </c>
      <c r="N191">
        <v>150</v>
      </c>
      <c r="P191" t="s">
        <v>214</v>
      </c>
      <c r="Q191">
        <v>8.2642801209943195E-4</v>
      </c>
      <c r="R191">
        <v>3861554</v>
      </c>
      <c r="S191">
        <v>1262</v>
      </c>
      <c r="U191" t="s">
        <v>214</v>
      </c>
      <c r="V191">
        <v>8.3338361253994903E-4</v>
      </c>
      <c r="W191">
        <v>4291263</v>
      </c>
      <c r="X191">
        <v>1359</v>
      </c>
      <c r="Z191" t="s">
        <v>214</v>
      </c>
      <c r="AA191">
        <v>8.1343166109312998E-4</v>
      </c>
      <c r="AB191">
        <v>4383988</v>
      </c>
      <c r="AC191">
        <v>1389</v>
      </c>
      <c r="AE191" t="s">
        <v>213</v>
      </c>
      <c r="AF191">
        <v>7.6470536158679703E-4</v>
      </c>
      <c r="AG191">
        <v>1548079</v>
      </c>
      <c r="AH191">
        <v>476</v>
      </c>
      <c r="AJ191" t="s">
        <v>213</v>
      </c>
      <c r="AK191">
        <v>7.6672679421945704E-4</v>
      </c>
      <c r="AL191">
        <v>1091535</v>
      </c>
      <c r="AM191">
        <v>323</v>
      </c>
      <c r="AO191" t="s">
        <v>213</v>
      </c>
      <c r="AP191">
        <v>7.7285353934958897E-4</v>
      </c>
      <c r="AQ191">
        <v>1680199</v>
      </c>
      <c r="AR191">
        <v>320</v>
      </c>
      <c r="AT191" t="s">
        <v>208</v>
      </c>
      <c r="AU191">
        <v>8.8332116422986003E-4</v>
      </c>
      <c r="AV191">
        <v>7497845</v>
      </c>
      <c r="AW191">
        <v>1355</v>
      </c>
      <c r="AY191" t="s">
        <v>210</v>
      </c>
      <c r="AZ191">
        <v>7.5261351687053201E-4</v>
      </c>
      <c r="BA191">
        <v>6948524</v>
      </c>
      <c r="BB191">
        <v>1118</v>
      </c>
      <c r="BD191" t="s">
        <v>210</v>
      </c>
      <c r="BE191">
        <v>7.53266747345719E-4</v>
      </c>
      <c r="BF191">
        <v>7580492</v>
      </c>
      <c r="BG191">
        <v>1111</v>
      </c>
      <c r="BI191" t="s">
        <v>210</v>
      </c>
      <c r="BJ191">
        <v>7.4593965347519197E-4</v>
      </c>
      <c r="BK191">
        <v>7576921</v>
      </c>
      <c r="BL191">
        <v>1114</v>
      </c>
      <c r="BN191" t="s">
        <v>206</v>
      </c>
      <c r="BO191">
        <v>9.1863924389117295E-4</v>
      </c>
      <c r="BP191">
        <v>8955566</v>
      </c>
      <c r="BQ191">
        <v>1458</v>
      </c>
      <c r="BS191" t="s">
        <v>207</v>
      </c>
      <c r="BT191">
        <v>8.2974248158620295E-4</v>
      </c>
      <c r="BU191">
        <v>9964575</v>
      </c>
      <c r="BV191">
        <v>1309</v>
      </c>
      <c r="BX191" t="s">
        <v>206</v>
      </c>
      <c r="BY191">
        <v>8.8727500657459404E-4</v>
      </c>
      <c r="BZ191">
        <v>10173026</v>
      </c>
      <c r="CA191">
        <v>1422</v>
      </c>
      <c r="CC191" t="s">
        <v>207</v>
      </c>
      <c r="CD191">
        <v>8.1737039868084397E-4</v>
      </c>
      <c r="CE191">
        <v>11329405</v>
      </c>
      <c r="CF191">
        <v>1468</v>
      </c>
      <c r="CH191" t="s">
        <v>205</v>
      </c>
      <c r="CI191">
        <v>7.3063971067647898E-4</v>
      </c>
      <c r="CJ191">
        <v>1760737</v>
      </c>
      <c r="CK191">
        <v>324</v>
      </c>
      <c r="CM191" t="s">
        <v>206</v>
      </c>
      <c r="CN191">
        <v>8.4027953902495595E-4</v>
      </c>
      <c r="CO191">
        <v>11808123</v>
      </c>
      <c r="CP191">
        <v>1446</v>
      </c>
      <c r="CR191" t="s">
        <v>206</v>
      </c>
      <c r="CS191">
        <v>8.3134876625375097E-4</v>
      </c>
      <c r="CT191">
        <v>11776739</v>
      </c>
      <c r="CU191">
        <v>1367</v>
      </c>
      <c r="CW191" t="s">
        <v>206</v>
      </c>
      <c r="CX191">
        <v>8.3592563089901603E-4</v>
      </c>
      <c r="CY191">
        <v>12160942</v>
      </c>
      <c r="CZ191">
        <v>1369</v>
      </c>
      <c r="DB191" t="s">
        <v>206</v>
      </c>
      <c r="DC191">
        <v>8.2392064031906504E-4</v>
      </c>
      <c r="DD191">
        <v>13436012</v>
      </c>
      <c r="DE191">
        <v>1381</v>
      </c>
      <c r="DG191" t="s">
        <v>205</v>
      </c>
      <c r="DH191">
        <v>7.3325824852192004E-4</v>
      </c>
      <c r="DI191">
        <v>3777396</v>
      </c>
      <c r="DJ191">
        <v>343</v>
      </c>
      <c r="DL191" t="s">
        <v>202</v>
      </c>
      <c r="DM191">
        <v>1.26114040070765E-3</v>
      </c>
      <c r="DN191">
        <v>17705002</v>
      </c>
      <c r="DO191">
        <v>1725</v>
      </c>
      <c r="DQ191" t="s">
        <v>206</v>
      </c>
      <c r="DR191">
        <v>8.2630243771559804E-4</v>
      </c>
      <c r="DS191">
        <v>14834471</v>
      </c>
      <c r="DT191">
        <v>1643</v>
      </c>
      <c r="DV191" t="s">
        <v>206</v>
      </c>
      <c r="DW191">
        <v>8.3649642116804201E-4</v>
      </c>
      <c r="DX191">
        <v>14915584</v>
      </c>
      <c r="DY191">
        <v>1775</v>
      </c>
      <c r="EA191" t="s">
        <v>206</v>
      </c>
      <c r="EB191">
        <v>8.2222775737978598E-4</v>
      </c>
      <c r="EC191">
        <v>16588006</v>
      </c>
      <c r="ED191">
        <v>1775</v>
      </c>
      <c r="EF191" t="s">
        <v>206</v>
      </c>
      <c r="EG191">
        <v>8.1497809068412704E-4</v>
      </c>
      <c r="EH191">
        <v>17437696</v>
      </c>
      <c r="EI191">
        <v>1783</v>
      </c>
      <c r="EK191" t="s">
        <v>206</v>
      </c>
      <c r="EL191">
        <v>8.1549289256569997E-4</v>
      </c>
      <c r="EM191">
        <v>18107656</v>
      </c>
      <c r="EN191">
        <v>1781</v>
      </c>
      <c r="EP191" t="s">
        <v>205</v>
      </c>
      <c r="EQ191">
        <v>7.2075432094207597E-4</v>
      </c>
      <c r="ER191">
        <v>5069283</v>
      </c>
      <c r="ES191">
        <v>351</v>
      </c>
      <c r="EU191" t="s">
        <v>205</v>
      </c>
      <c r="EV191">
        <v>7.2077471232829399E-4</v>
      </c>
      <c r="EW191">
        <v>5633282</v>
      </c>
      <c r="EX191">
        <v>352</v>
      </c>
      <c r="EZ191" t="s">
        <v>205</v>
      </c>
      <c r="FA191">
        <v>7.2652444557783102E-4</v>
      </c>
      <c r="FB191">
        <v>8852333</v>
      </c>
      <c r="FC191">
        <v>573</v>
      </c>
      <c r="FE191" t="s">
        <v>205</v>
      </c>
      <c r="FF191">
        <v>7.3513008715592599E-4</v>
      </c>
      <c r="FG191">
        <v>14598871</v>
      </c>
      <c r="FH191">
        <v>900</v>
      </c>
      <c r="FJ191" t="s">
        <v>205</v>
      </c>
      <c r="FK191">
        <v>7.3023425547633905E-4</v>
      </c>
      <c r="FL191">
        <v>12595944</v>
      </c>
      <c r="FM191">
        <v>843</v>
      </c>
      <c r="FO191" t="s">
        <v>205</v>
      </c>
      <c r="FP191">
        <v>7.3124032845852099E-4</v>
      </c>
      <c r="FQ191">
        <v>18722115</v>
      </c>
      <c r="FR191">
        <v>911</v>
      </c>
      <c r="FT191" t="s">
        <v>205</v>
      </c>
      <c r="FU191">
        <v>7.2270231914459203E-4</v>
      </c>
      <c r="FV191">
        <v>15585230</v>
      </c>
      <c r="FW191">
        <v>913</v>
      </c>
      <c r="FY191" t="s">
        <v>205</v>
      </c>
      <c r="FZ191">
        <v>7.2393185441053801E-4</v>
      </c>
      <c r="GA191">
        <v>12387466</v>
      </c>
      <c r="GB191">
        <v>703</v>
      </c>
      <c r="GD191" t="s">
        <v>205</v>
      </c>
      <c r="GE191">
        <v>7.3044450754345899E-4</v>
      </c>
      <c r="GF191">
        <v>12187438</v>
      </c>
      <c r="GG191">
        <v>854</v>
      </c>
      <c r="GI191" t="s">
        <v>205</v>
      </c>
      <c r="GJ191">
        <v>7.2807199907000603E-4</v>
      </c>
      <c r="GK191">
        <v>11462377</v>
      </c>
      <c r="GL191">
        <v>856</v>
      </c>
      <c r="GN191" t="s">
        <v>205</v>
      </c>
      <c r="GO191">
        <v>7.2769002282731005E-4</v>
      </c>
      <c r="GP191">
        <v>11793895</v>
      </c>
      <c r="GQ191">
        <v>856</v>
      </c>
      <c r="GS191" t="s">
        <v>205</v>
      </c>
      <c r="GT191">
        <v>7.2193844961416804E-4</v>
      </c>
      <c r="GU191">
        <v>9016084</v>
      </c>
      <c r="GV191">
        <v>942</v>
      </c>
      <c r="GX191" t="s">
        <v>205</v>
      </c>
      <c r="GY191">
        <v>7.2503756203056498E-4</v>
      </c>
      <c r="GZ191">
        <v>12365214</v>
      </c>
      <c r="HA191">
        <v>1097</v>
      </c>
      <c r="HC191" t="s">
        <v>205</v>
      </c>
      <c r="HD191">
        <v>7.2803144605237404E-4</v>
      </c>
      <c r="HE191">
        <v>4696108</v>
      </c>
      <c r="HF191">
        <v>621</v>
      </c>
      <c r="HH191" t="s">
        <v>205</v>
      </c>
      <c r="HI191">
        <v>7.3392676820969603E-4</v>
      </c>
      <c r="HJ191">
        <v>4311942</v>
      </c>
      <c r="HK191">
        <v>616</v>
      </c>
      <c r="HM191" t="s">
        <v>205</v>
      </c>
      <c r="HN191">
        <v>7.3692384146530196E-4</v>
      </c>
      <c r="HO191">
        <v>4696040</v>
      </c>
      <c r="HP191">
        <v>625</v>
      </c>
      <c r="HR191" t="s">
        <v>202</v>
      </c>
      <c r="HS191">
        <v>1.6932822968274001E-3</v>
      </c>
      <c r="HT191">
        <v>24444248</v>
      </c>
      <c r="HU191">
        <v>2178</v>
      </c>
      <c r="HW191" t="s">
        <v>202</v>
      </c>
      <c r="HX191">
        <v>1.58060065674788E-3</v>
      </c>
      <c r="HY191">
        <v>25226523</v>
      </c>
      <c r="HZ191">
        <v>2105</v>
      </c>
      <c r="IB191" t="s">
        <v>202</v>
      </c>
      <c r="IC191">
        <v>1.6883350555862301E-3</v>
      </c>
      <c r="ID191">
        <v>26169013</v>
      </c>
      <c r="IE191">
        <v>2199</v>
      </c>
      <c r="IG191" t="s">
        <v>202</v>
      </c>
      <c r="IH191">
        <v>1.76891590366202E-3</v>
      </c>
      <c r="II191">
        <v>25238811</v>
      </c>
      <c r="IJ191">
        <v>1969</v>
      </c>
      <c r="IL191" t="s">
        <v>202</v>
      </c>
      <c r="IM191">
        <v>1.78593230629656E-3</v>
      </c>
      <c r="IN191">
        <v>24009780</v>
      </c>
      <c r="IO191">
        <v>1943</v>
      </c>
      <c r="IQ191" t="s">
        <v>202</v>
      </c>
      <c r="IR191">
        <v>1.7625366403823E-3</v>
      </c>
      <c r="IS191">
        <v>25039089</v>
      </c>
      <c r="IT191">
        <v>1911</v>
      </c>
      <c r="IV191" t="s">
        <v>202</v>
      </c>
      <c r="IW191">
        <v>1.66454597875489E-3</v>
      </c>
      <c r="IX191">
        <v>24456879</v>
      </c>
      <c r="IY191">
        <v>2050</v>
      </c>
      <c r="JA191" t="s">
        <v>202</v>
      </c>
      <c r="JB191">
        <v>1.7106766752990801E-3</v>
      </c>
      <c r="JC191">
        <v>24915484</v>
      </c>
      <c r="JD191">
        <v>2040</v>
      </c>
      <c r="JF191" t="s">
        <v>202</v>
      </c>
      <c r="JG191">
        <v>1.9445318723789399E-3</v>
      </c>
      <c r="JH191">
        <v>25610113</v>
      </c>
      <c r="JI191">
        <v>2319</v>
      </c>
      <c r="JK191" t="s">
        <v>202</v>
      </c>
      <c r="JL191">
        <v>1.8477817391208799E-3</v>
      </c>
      <c r="JM191">
        <v>25190590</v>
      </c>
      <c r="JN191">
        <v>2083</v>
      </c>
      <c r="JP191" t="s">
        <v>202</v>
      </c>
      <c r="JQ191">
        <v>1.8974263425769701E-3</v>
      </c>
      <c r="JR191">
        <v>29238557</v>
      </c>
      <c r="JS191">
        <v>2272</v>
      </c>
      <c r="JU191" t="s">
        <v>202</v>
      </c>
      <c r="JV191">
        <v>1.8721523694636699E-3</v>
      </c>
      <c r="JW191">
        <v>25633169</v>
      </c>
      <c r="JX191">
        <v>2205</v>
      </c>
      <c r="JZ191" t="s">
        <v>202</v>
      </c>
      <c r="KA191">
        <v>2.0453834567699899E-3</v>
      </c>
      <c r="KB191">
        <v>26984306</v>
      </c>
      <c r="KC191">
        <v>2304</v>
      </c>
      <c r="KE191" t="s">
        <v>202</v>
      </c>
      <c r="KF191">
        <v>1.90265162540556E-3</v>
      </c>
      <c r="KG191">
        <v>31024220</v>
      </c>
      <c r="KH191">
        <v>2378</v>
      </c>
      <c r="KJ191" t="s">
        <v>202</v>
      </c>
      <c r="KK191">
        <v>1.93508018000865E-3</v>
      </c>
      <c r="KL191">
        <v>31342292</v>
      </c>
      <c r="KM191">
        <v>2380</v>
      </c>
      <c r="KO191" t="s">
        <v>202</v>
      </c>
      <c r="KP191">
        <v>1.8761514855406901E-3</v>
      </c>
      <c r="KQ191">
        <v>29772468</v>
      </c>
      <c r="KR191">
        <v>2333</v>
      </c>
      <c r="KT191" t="s">
        <v>202</v>
      </c>
      <c r="KU191">
        <v>1.90509577055093E-3</v>
      </c>
      <c r="KV191">
        <v>28878152</v>
      </c>
      <c r="KW191">
        <v>2335</v>
      </c>
    </row>
    <row r="192" spans="1:309" x14ac:dyDescent="0.25">
      <c r="A192" t="s">
        <v>215</v>
      </c>
      <c r="B192">
        <v>8.3929782585547897E-4</v>
      </c>
      <c r="C192">
        <v>4597581</v>
      </c>
      <c r="D192">
        <v>1263</v>
      </c>
      <c r="F192" t="s">
        <v>154</v>
      </c>
      <c r="G192">
        <v>7.54617600929828E-4</v>
      </c>
      <c r="H192">
        <v>2639617</v>
      </c>
      <c r="I192">
        <v>717</v>
      </c>
      <c r="K192" t="s">
        <v>154</v>
      </c>
      <c r="L192">
        <v>7.5500034081974203E-4</v>
      </c>
      <c r="M192">
        <v>4178750</v>
      </c>
      <c r="N192">
        <v>1133</v>
      </c>
      <c r="P192" t="s">
        <v>215</v>
      </c>
      <c r="Q192">
        <v>8.3170181977118703E-4</v>
      </c>
      <c r="R192">
        <v>4644711</v>
      </c>
      <c r="S192">
        <v>1257</v>
      </c>
      <c r="U192" t="s">
        <v>215</v>
      </c>
      <c r="V192">
        <v>8.2126855832738801E-4</v>
      </c>
      <c r="W192">
        <v>5037152</v>
      </c>
      <c r="X192">
        <v>1354</v>
      </c>
      <c r="Z192" t="s">
        <v>215</v>
      </c>
      <c r="AA192">
        <v>8.1761046810139302E-4</v>
      </c>
      <c r="AB192">
        <v>5193754</v>
      </c>
      <c r="AC192">
        <v>1380</v>
      </c>
      <c r="AE192" t="s">
        <v>214</v>
      </c>
      <c r="AF192">
        <v>8.3501890889943703E-4</v>
      </c>
      <c r="AG192">
        <v>4726558</v>
      </c>
      <c r="AH192">
        <v>1375</v>
      </c>
      <c r="AJ192" t="s">
        <v>214</v>
      </c>
      <c r="AK192">
        <v>8.1878044002405004E-4</v>
      </c>
      <c r="AL192">
        <v>4717325</v>
      </c>
      <c r="AM192">
        <v>1388</v>
      </c>
      <c r="AO192" t="s">
        <v>214</v>
      </c>
      <c r="AP192">
        <v>8.0986947770741405E-4</v>
      </c>
      <c r="AQ192">
        <v>7540362</v>
      </c>
      <c r="AR192">
        <v>1384</v>
      </c>
      <c r="AT192" t="s">
        <v>209</v>
      </c>
      <c r="AU192">
        <v>7.4552600716105402E-4</v>
      </c>
      <c r="AV192">
        <v>4125280</v>
      </c>
      <c r="AW192">
        <v>607</v>
      </c>
      <c r="AY192" t="s">
        <v>211</v>
      </c>
      <c r="AZ192">
        <v>9.1689827637153197E-4</v>
      </c>
      <c r="BA192">
        <v>7229340</v>
      </c>
      <c r="BB192">
        <v>1201</v>
      </c>
      <c r="BD192" t="s">
        <v>211</v>
      </c>
      <c r="BE192">
        <v>8.6152289686002503E-4</v>
      </c>
      <c r="BF192">
        <v>7800573</v>
      </c>
      <c r="BG192">
        <v>1271</v>
      </c>
      <c r="BI192" t="s">
        <v>211</v>
      </c>
      <c r="BJ192">
        <v>8.5539184191664095E-4</v>
      </c>
      <c r="BK192">
        <v>7742492</v>
      </c>
      <c r="BL192">
        <v>1201</v>
      </c>
      <c r="BN192" t="s">
        <v>207</v>
      </c>
      <c r="BO192">
        <v>8.2423048432039403E-4</v>
      </c>
      <c r="BP192">
        <v>9194966</v>
      </c>
      <c r="BQ192">
        <v>1300</v>
      </c>
      <c r="BS192" t="s">
        <v>208</v>
      </c>
      <c r="BT192">
        <v>8.3979080549650899E-4</v>
      </c>
      <c r="BU192">
        <v>9168307</v>
      </c>
      <c r="BV192">
        <v>1373</v>
      </c>
      <c r="BX192" t="s">
        <v>207</v>
      </c>
      <c r="BY192">
        <v>8.1802856658053102E-4</v>
      </c>
      <c r="BZ192">
        <v>10667682</v>
      </c>
      <c r="CA192">
        <v>1376</v>
      </c>
      <c r="CC192" t="s">
        <v>208</v>
      </c>
      <c r="CD192">
        <v>8.3596617631461595E-4</v>
      </c>
      <c r="CE192">
        <v>9981901</v>
      </c>
      <c r="CF192">
        <v>1379</v>
      </c>
      <c r="CH192" t="s">
        <v>206</v>
      </c>
      <c r="CI192">
        <v>8.5388663414218905E-4</v>
      </c>
      <c r="CJ192">
        <v>10753616</v>
      </c>
      <c r="CK192">
        <v>1452</v>
      </c>
      <c r="CM192" t="s">
        <v>207</v>
      </c>
      <c r="CN192">
        <v>8.1146309416448297E-4</v>
      </c>
      <c r="CO192">
        <v>12225531</v>
      </c>
      <c r="CP192">
        <v>1319</v>
      </c>
      <c r="CR192" t="s">
        <v>207</v>
      </c>
      <c r="CS192">
        <v>8.11064184182258E-4</v>
      </c>
      <c r="CT192">
        <v>12263694</v>
      </c>
      <c r="CU192">
        <v>1313</v>
      </c>
      <c r="CW192" t="s">
        <v>207</v>
      </c>
      <c r="CX192">
        <v>8.2469387155467905E-4</v>
      </c>
      <c r="CY192">
        <v>12780416</v>
      </c>
      <c r="CZ192">
        <v>1315</v>
      </c>
      <c r="DB192" t="s">
        <v>207</v>
      </c>
      <c r="DC192">
        <v>8.1848626014433099E-4</v>
      </c>
      <c r="DD192">
        <v>14897123</v>
      </c>
      <c r="DE192">
        <v>1481</v>
      </c>
      <c r="DG192" t="s">
        <v>206</v>
      </c>
      <c r="DH192">
        <v>8.2845182281945798E-4</v>
      </c>
      <c r="DI192">
        <v>13977485</v>
      </c>
      <c r="DJ192">
        <v>1361</v>
      </c>
      <c r="DL192" t="s">
        <v>203</v>
      </c>
      <c r="DM192">
        <v>7.74013941104018E-4</v>
      </c>
      <c r="DN192">
        <v>16500995</v>
      </c>
      <c r="DO192">
        <v>1856</v>
      </c>
      <c r="DQ192" t="s">
        <v>207</v>
      </c>
      <c r="DR192">
        <v>8.0570325052397001E-4</v>
      </c>
      <c r="DS192">
        <v>16071492</v>
      </c>
      <c r="DT192">
        <v>1610</v>
      </c>
      <c r="DV192" t="s">
        <v>207</v>
      </c>
      <c r="DW192">
        <v>8.1818879300207196E-4</v>
      </c>
      <c r="DX192">
        <v>14730947</v>
      </c>
      <c r="DY192">
        <v>1361</v>
      </c>
      <c r="EA192" t="s">
        <v>207</v>
      </c>
      <c r="EB192">
        <v>8.1449702243671001E-4</v>
      </c>
      <c r="EC192">
        <v>17246042</v>
      </c>
      <c r="ED192">
        <v>1516</v>
      </c>
      <c r="EF192" t="s">
        <v>207</v>
      </c>
      <c r="EG192">
        <v>8.0691832360187804E-4</v>
      </c>
      <c r="EH192">
        <v>18114787</v>
      </c>
      <c r="EI192">
        <v>1523</v>
      </c>
      <c r="EK192" t="s">
        <v>207</v>
      </c>
      <c r="EL192">
        <v>8.0949570900403205E-4</v>
      </c>
      <c r="EM192">
        <v>18829040</v>
      </c>
      <c r="EN192">
        <v>1517</v>
      </c>
      <c r="EP192" t="s">
        <v>206</v>
      </c>
      <c r="EQ192">
        <v>8.1921056937838603E-4</v>
      </c>
      <c r="ER192">
        <v>19139705</v>
      </c>
      <c r="ES192">
        <v>1807</v>
      </c>
      <c r="EU192" t="s">
        <v>206</v>
      </c>
      <c r="EV192">
        <v>8.23372124836295E-4</v>
      </c>
      <c r="EW192">
        <v>21707370</v>
      </c>
      <c r="EX192">
        <v>1817</v>
      </c>
      <c r="EZ192" t="s">
        <v>206</v>
      </c>
      <c r="FA192">
        <v>8.1154702186195704E-4</v>
      </c>
      <c r="FB192">
        <v>22590443</v>
      </c>
      <c r="FC192">
        <v>1816</v>
      </c>
      <c r="FE192" t="s">
        <v>206</v>
      </c>
      <c r="FF192">
        <v>8.1579506527473301E-4</v>
      </c>
      <c r="FG192">
        <v>23159313</v>
      </c>
      <c r="FH192">
        <v>1772</v>
      </c>
      <c r="FJ192" t="s">
        <v>206</v>
      </c>
      <c r="FK192">
        <v>8.8399539101330804E-4</v>
      </c>
      <c r="FL192">
        <v>24522895</v>
      </c>
      <c r="FM192">
        <v>1802</v>
      </c>
      <c r="FO192" t="s">
        <v>206</v>
      </c>
      <c r="FP192">
        <v>8.73961898237197E-4</v>
      </c>
      <c r="FQ192">
        <v>26256464</v>
      </c>
      <c r="FR192">
        <v>1810</v>
      </c>
      <c r="FT192" t="s">
        <v>206</v>
      </c>
      <c r="FU192">
        <v>8.9338202138284305E-4</v>
      </c>
      <c r="FV192">
        <v>26196884</v>
      </c>
      <c r="FW192">
        <v>1814</v>
      </c>
      <c r="FY192" t="s">
        <v>206</v>
      </c>
      <c r="FZ192">
        <v>8.9509825485437902E-4</v>
      </c>
      <c r="GA192">
        <v>24470235</v>
      </c>
      <c r="GB192">
        <v>1815</v>
      </c>
      <c r="GD192" t="s">
        <v>206</v>
      </c>
      <c r="GE192">
        <v>8.2428530173770395E-4</v>
      </c>
      <c r="GF192">
        <v>20977504</v>
      </c>
      <c r="GG192">
        <v>1800</v>
      </c>
      <c r="GI192" t="s">
        <v>206</v>
      </c>
      <c r="GJ192">
        <v>8.1392921932290404E-4</v>
      </c>
      <c r="GK192">
        <v>20829908</v>
      </c>
      <c r="GL192">
        <v>1812</v>
      </c>
      <c r="GN192" t="s">
        <v>206</v>
      </c>
      <c r="GO192">
        <v>8.0874096122992201E-4</v>
      </c>
      <c r="GP192">
        <v>21597998</v>
      </c>
      <c r="GQ192">
        <v>1817</v>
      </c>
      <c r="GS192" t="s">
        <v>206</v>
      </c>
      <c r="GT192">
        <v>8.1367818305470201E-4</v>
      </c>
      <c r="GU192">
        <v>22529103</v>
      </c>
      <c r="GV192">
        <v>2140</v>
      </c>
      <c r="GX192" t="s">
        <v>206</v>
      </c>
      <c r="GY192">
        <v>8.1883285722933203E-4</v>
      </c>
      <c r="GZ192">
        <v>21381566</v>
      </c>
      <c r="HA192">
        <v>2124</v>
      </c>
      <c r="HC192" t="s">
        <v>206</v>
      </c>
      <c r="HD192">
        <v>8.2143898305661698E-4</v>
      </c>
      <c r="HE192">
        <v>21383632</v>
      </c>
      <c r="HF192">
        <v>2080</v>
      </c>
      <c r="HH192" t="s">
        <v>206</v>
      </c>
      <c r="HI192">
        <v>8.3420724036462101E-4</v>
      </c>
      <c r="HJ192">
        <v>20406050</v>
      </c>
      <c r="HK192">
        <v>2007</v>
      </c>
      <c r="HM192" t="s">
        <v>206</v>
      </c>
      <c r="HN192">
        <v>8.1746419689229897E-4</v>
      </c>
      <c r="HO192">
        <v>21655087</v>
      </c>
      <c r="HP192">
        <v>2022</v>
      </c>
      <c r="HR192" t="s">
        <v>203</v>
      </c>
      <c r="HS192">
        <v>8.4645106623086098E-4</v>
      </c>
      <c r="HT192">
        <v>19397137</v>
      </c>
      <c r="HU192">
        <v>1884</v>
      </c>
      <c r="HW192" t="s">
        <v>203</v>
      </c>
      <c r="HX192">
        <v>7.9665269082525097E-4</v>
      </c>
      <c r="HY192">
        <v>20583026</v>
      </c>
      <c r="HZ192">
        <v>1801</v>
      </c>
      <c r="IB192" t="s">
        <v>203</v>
      </c>
      <c r="IC192">
        <v>8.2914369967086602E-4</v>
      </c>
      <c r="ID192">
        <v>20890068</v>
      </c>
      <c r="IE192">
        <v>1961</v>
      </c>
      <c r="IG192" t="s">
        <v>203</v>
      </c>
      <c r="IH192">
        <v>8.5227907923305897E-4</v>
      </c>
      <c r="II192">
        <v>18862579</v>
      </c>
      <c r="IJ192">
        <v>1792</v>
      </c>
      <c r="IL192" t="s">
        <v>203</v>
      </c>
      <c r="IM192">
        <v>8.51151923585797E-4</v>
      </c>
      <c r="IN192">
        <v>17544048</v>
      </c>
      <c r="IO192">
        <v>1634</v>
      </c>
      <c r="IQ192" t="s">
        <v>203</v>
      </c>
      <c r="IR192">
        <v>8.3203761269654095E-4</v>
      </c>
      <c r="IS192">
        <v>18197171</v>
      </c>
      <c r="IT192">
        <v>1665</v>
      </c>
      <c r="IV192" t="s">
        <v>203</v>
      </c>
      <c r="IW192">
        <v>8.5212895601075402E-4</v>
      </c>
      <c r="IX192">
        <v>17744214</v>
      </c>
      <c r="IY192">
        <v>1665</v>
      </c>
      <c r="JA192" t="s">
        <v>203</v>
      </c>
      <c r="JB192">
        <v>8.5926956567272705E-4</v>
      </c>
      <c r="JC192">
        <v>18221612</v>
      </c>
      <c r="JD192">
        <v>1636</v>
      </c>
      <c r="JF192" t="s">
        <v>203</v>
      </c>
      <c r="JG192">
        <v>8.7525548376842497E-4</v>
      </c>
      <c r="JH192">
        <v>21786709</v>
      </c>
      <c r="JI192">
        <v>1823</v>
      </c>
      <c r="JK192" t="s">
        <v>203</v>
      </c>
      <c r="JL192">
        <v>8.9344111850020696E-4</v>
      </c>
      <c r="JM192">
        <v>20685599</v>
      </c>
      <c r="JN192">
        <v>1811</v>
      </c>
      <c r="JP192" t="s">
        <v>203</v>
      </c>
      <c r="JQ192">
        <v>8.3433623691484601E-4</v>
      </c>
      <c r="JR192">
        <v>21427298</v>
      </c>
      <c r="JS192">
        <v>1798</v>
      </c>
      <c r="JU192" t="s">
        <v>203</v>
      </c>
      <c r="JV192">
        <v>8.9088844155850596E-4</v>
      </c>
      <c r="JW192">
        <v>21616150</v>
      </c>
      <c r="JX192">
        <v>1838</v>
      </c>
      <c r="JZ192" t="s">
        <v>203</v>
      </c>
      <c r="KA192">
        <v>9.0252554742806799E-4</v>
      </c>
      <c r="KB192">
        <v>18903244</v>
      </c>
      <c r="KC192">
        <v>1713</v>
      </c>
      <c r="KE192" t="s">
        <v>203</v>
      </c>
      <c r="KF192">
        <v>8.71301294925824E-4</v>
      </c>
      <c r="KG192">
        <v>22565299</v>
      </c>
      <c r="KH192">
        <v>1871</v>
      </c>
      <c r="KJ192" t="s">
        <v>203</v>
      </c>
      <c r="KK192">
        <v>8.6707901517213003E-4</v>
      </c>
      <c r="KL192">
        <v>22575604</v>
      </c>
      <c r="KM192">
        <v>1882</v>
      </c>
      <c r="KO192" t="s">
        <v>203</v>
      </c>
      <c r="KP192">
        <v>8.7582638322100301E-4</v>
      </c>
      <c r="KQ192">
        <v>21500814</v>
      </c>
      <c r="KR192">
        <v>1869</v>
      </c>
      <c r="KT192" t="s">
        <v>203</v>
      </c>
      <c r="KU192">
        <v>8.8136626350941998E-4</v>
      </c>
      <c r="KV192">
        <v>21393978</v>
      </c>
      <c r="KW192">
        <v>1967</v>
      </c>
    </row>
    <row r="193" spans="1:309" x14ac:dyDescent="0.25">
      <c r="A193" t="s">
        <v>216</v>
      </c>
      <c r="B193">
        <v>7.7988910186328102E-3</v>
      </c>
      <c r="C193">
        <v>12551941</v>
      </c>
      <c r="D193">
        <v>1709</v>
      </c>
      <c r="F193" t="s">
        <v>155</v>
      </c>
      <c r="G193">
        <v>7.4960797135470198E-4</v>
      </c>
      <c r="H193">
        <v>1731007</v>
      </c>
      <c r="I193">
        <v>328</v>
      </c>
      <c r="K193" t="s">
        <v>155</v>
      </c>
      <c r="L193">
        <v>7.4993354555739303E-4</v>
      </c>
      <c r="M193">
        <v>400140</v>
      </c>
      <c r="N193">
        <v>150</v>
      </c>
      <c r="P193" t="s">
        <v>216</v>
      </c>
      <c r="Q193">
        <v>7.8612899187461404E-3</v>
      </c>
      <c r="R193">
        <v>12662447</v>
      </c>
      <c r="S193">
        <v>1708</v>
      </c>
      <c r="U193" t="s">
        <v>216</v>
      </c>
      <c r="V193">
        <v>8.0719607467034191E-3</v>
      </c>
      <c r="W193">
        <v>13360067</v>
      </c>
      <c r="X193">
        <v>1804</v>
      </c>
      <c r="Z193" t="s">
        <v>216</v>
      </c>
      <c r="AA193">
        <v>8.1488269796432602E-3</v>
      </c>
      <c r="AB193">
        <v>13800791</v>
      </c>
      <c r="AC193">
        <v>1833</v>
      </c>
      <c r="AE193" t="s">
        <v>215</v>
      </c>
      <c r="AF193">
        <v>8.2703234129897997E-4</v>
      </c>
      <c r="AG193">
        <v>5736328</v>
      </c>
      <c r="AH193">
        <v>1482</v>
      </c>
      <c r="AJ193" t="s">
        <v>215</v>
      </c>
      <c r="AK193">
        <v>8.4129745905027703E-4</v>
      </c>
      <c r="AL193">
        <v>5741068</v>
      </c>
      <c r="AM193">
        <v>1482</v>
      </c>
      <c r="AO193" t="s">
        <v>215</v>
      </c>
      <c r="AP193">
        <v>8.3210405320727405E-4</v>
      </c>
      <c r="AQ193">
        <v>8679666</v>
      </c>
      <c r="AR193">
        <v>1477</v>
      </c>
      <c r="AT193" t="s">
        <v>210</v>
      </c>
      <c r="AU193">
        <v>7.5084650275003605E-4</v>
      </c>
      <c r="AV193">
        <v>5809166</v>
      </c>
      <c r="AW193">
        <v>961</v>
      </c>
      <c r="AY193" t="s">
        <v>212</v>
      </c>
      <c r="AZ193">
        <v>7.4720514104951704E-4</v>
      </c>
      <c r="BA193">
        <v>4211635</v>
      </c>
      <c r="BB193">
        <v>657</v>
      </c>
      <c r="BD193" t="s">
        <v>212</v>
      </c>
      <c r="BE193">
        <v>7.4713882756450504E-4</v>
      </c>
      <c r="BF193">
        <v>5778698</v>
      </c>
      <c r="BG193">
        <v>807</v>
      </c>
      <c r="BI193" t="s">
        <v>212</v>
      </c>
      <c r="BJ193">
        <v>7.4196163606860097E-4</v>
      </c>
      <c r="BK193">
        <v>5748650</v>
      </c>
      <c r="BL193">
        <v>888</v>
      </c>
      <c r="BN193" t="s">
        <v>208</v>
      </c>
      <c r="BO193">
        <v>8.5084094006976395E-4</v>
      </c>
      <c r="BP193">
        <v>8442697</v>
      </c>
      <c r="BQ193">
        <v>1366</v>
      </c>
      <c r="BS193" t="s">
        <v>209</v>
      </c>
      <c r="BT193">
        <v>7.35880450757257E-4</v>
      </c>
      <c r="BU193">
        <v>5203581</v>
      </c>
      <c r="BV193">
        <v>653</v>
      </c>
      <c r="BX193" t="s">
        <v>208</v>
      </c>
      <c r="BY193">
        <v>8.3271737821804398E-4</v>
      </c>
      <c r="BZ193">
        <v>9801112</v>
      </c>
      <c r="CA193">
        <v>1363</v>
      </c>
      <c r="CC193" t="s">
        <v>209</v>
      </c>
      <c r="CD193">
        <v>7.3288104875364598E-4</v>
      </c>
      <c r="CE193">
        <v>5649945</v>
      </c>
      <c r="CF193">
        <v>654</v>
      </c>
      <c r="CH193" t="s">
        <v>207</v>
      </c>
      <c r="CI193">
        <v>8.1021582024404899E-4</v>
      </c>
      <c r="CJ193">
        <v>11818220</v>
      </c>
      <c r="CK193">
        <v>1481</v>
      </c>
      <c r="CM193" t="s">
        <v>208</v>
      </c>
      <c r="CN193">
        <v>8.22619517136947E-4</v>
      </c>
      <c r="CO193">
        <v>11489553</v>
      </c>
      <c r="CP193">
        <v>1396</v>
      </c>
      <c r="CR193" t="s">
        <v>208</v>
      </c>
      <c r="CS193">
        <v>8.1750950830944196E-4</v>
      </c>
      <c r="CT193">
        <v>11799889</v>
      </c>
      <c r="CU193">
        <v>1489</v>
      </c>
      <c r="CW193" t="s">
        <v>208</v>
      </c>
      <c r="CX193">
        <v>8.1751180265558895E-4</v>
      </c>
      <c r="CY193">
        <v>11786303</v>
      </c>
      <c r="CZ193">
        <v>1263</v>
      </c>
      <c r="DB193" t="s">
        <v>208</v>
      </c>
      <c r="DC193">
        <v>8.1069295092089098E-4</v>
      </c>
      <c r="DD193">
        <v>13537532</v>
      </c>
      <c r="DE193">
        <v>1393</v>
      </c>
      <c r="DG193" t="s">
        <v>207</v>
      </c>
      <c r="DH193">
        <v>8.1166372572461399E-4</v>
      </c>
      <c r="DI193">
        <v>15376524</v>
      </c>
      <c r="DJ193">
        <v>1459</v>
      </c>
      <c r="DL193" t="s">
        <v>204</v>
      </c>
      <c r="DM193">
        <v>7.9543534328838799E-4</v>
      </c>
      <c r="DN193">
        <v>15468823</v>
      </c>
      <c r="DO193">
        <v>1625</v>
      </c>
      <c r="DQ193" t="s">
        <v>208</v>
      </c>
      <c r="DR193">
        <v>7.9989847637276898E-4</v>
      </c>
      <c r="DS193">
        <v>14623576</v>
      </c>
      <c r="DT193">
        <v>1522</v>
      </c>
      <c r="DV193" t="s">
        <v>208</v>
      </c>
      <c r="DW193">
        <v>8.1331279688760404E-4</v>
      </c>
      <c r="DX193">
        <v>14208456</v>
      </c>
      <c r="DY193">
        <v>1536</v>
      </c>
      <c r="EA193" t="s">
        <v>208</v>
      </c>
      <c r="EB193">
        <v>7.8902728907458098E-4</v>
      </c>
      <c r="EC193">
        <v>15799987</v>
      </c>
      <c r="ED193">
        <v>1548</v>
      </c>
      <c r="EF193" t="s">
        <v>208</v>
      </c>
      <c r="EG193">
        <v>7.7567172626556897E-4</v>
      </c>
      <c r="EH193">
        <v>16578149</v>
      </c>
      <c r="EI193">
        <v>1553</v>
      </c>
      <c r="EK193" t="s">
        <v>208</v>
      </c>
      <c r="EL193">
        <v>7.7409029821416599E-4</v>
      </c>
      <c r="EM193">
        <v>17205902</v>
      </c>
      <c r="EN193">
        <v>1546</v>
      </c>
      <c r="EP193" t="s">
        <v>207</v>
      </c>
      <c r="EQ193">
        <v>8.02435489320277E-4</v>
      </c>
      <c r="ER193">
        <v>19930855</v>
      </c>
      <c r="ES193">
        <v>1638</v>
      </c>
      <c r="EU193" t="s">
        <v>207</v>
      </c>
      <c r="EV193">
        <v>7.9068402514936896E-4</v>
      </c>
      <c r="EW193">
        <v>22193607</v>
      </c>
      <c r="EX193">
        <v>1544</v>
      </c>
      <c r="EZ193" t="s">
        <v>207</v>
      </c>
      <c r="FA193">
        <v>7.85843720079235E-4</v>
      </c>
      <c r="FB193">
        <v>23288535</v>
      </c>
      <c r="FC193">
        <v>1649</v>
      </c>
      <c r="FE193" t="s">
        <v>207</v>
      </c>
      <c r="FF193">
        <v>7.9470199394648803E-4</v>
      </c>
      <c r="FG193">
        <v>24394638</v>
      </c>
      <c r="FH193">
        <v>1661</v>
      </c>
      <c r="FJ193" t="s">
        <v>207</v>
      </c>
      <c r="FK193">
        <v>7.9615228303808803E-4</v>
      </c>
      <c r="FL193">
        <v>25050686</v>
      </c>
      <c r="FM193">
        <v>1657</v>
      </c>
      <c r="FO193" t="s">
        <v>207</v>
      </c>
      <c r="FP193">
        <v>7.8404635574145501E-4</v>
      </c>
      <c r="FQ193">
        <v>27436710</v>
      </c>
      <c r="FR193">
        <v>1714</v>
      </c>
      <c r="FT193" t="s">
        <v>207</v>
      </c>
      <c r="FU193">
        <v>7.80573109999803E-4</v>
      </c>
      <c r="FV193">
        <v>27779330</v>
      </c>
      <c r="FW193">
        <v>1835</v>
      </c>
      <c r="FY193" t="s">
        <v>207</v>
      </c>
      <c r="FZ193">
        <v>7.9309495847606701E-4</v>
      </c>
      <c r="GA193">
        <v>25445914</v>
      </c>
      <c r="GB193">
        <v>1784</v>
      </c>
      <c r="GD193" t="s">
        <v>207</v>
      </c>
      <c r="GE193">
        <v>7.9964612517050503E-4</v>
      </c>
      <c r="GF193">
        <v>22478017</v>
      </c>
      <c r="GG193">
        <v>1764</v>
      </c>
      <c r="GI193" t="s">
        <v>207</v>
      </c>
      <c r="GJ193">
        <v>7.9308792803034099E-4</v>
      </c>
      <c r="GK193">
        <v>22924538</v>
      </c>
      <c r="GL193">
        <v>1913</v>
      </c>
      <c r="GN193" t="s">
        <v>207</v>
      </c>
      <c r="GO193">
        <v>7.9320866897233998E-4</v>
      </c>
      <c r="GP193">
        <v>23880850</v>
      </c>
      <c r="GQ193">
        <v>1916</v>
      </c>
      <c r="GS193" t="s">
        <v>207</v>
      </c>
      <c r="GT193">
        <v>7.9388915721128705E-4</v>
      </c>
      <c r="GU193">
        <v>25023576</v>
      </c>
      <c r="GV193">
        <v>2395</v>
      </c>
      <c r="GX193" t="s">
        <v>207</v>
      </c>
      <c r="GY193">
        <v>7.9377052432455704E-4</v>
      </c>
      <c r="GZ193">
        <v>23905140</v>
      </c>
      <c r="HA193">
        <v>2391</v>
      </c>
      <c r="HC193" t="s">
        <v>207</v>
      </c>
      <c r="HD193">
        <v>7.9267594734269502E-4</v>
      </c>
      <c r="HE193">
        <v>23936200</v>
      </c>
      <c r="HF193">
        <v>2333</v>
      </c>
      <c r="HH193" t="s">
        <v>207</v>
      </c>
      <c r="HI193">
        <v>8.0228285823162496E-4</v>
      </c>
      <c r="HJ193">
        <v>19275150</v>
      </c>
      <c r="HK193">
        <v>2016</v>
      </c>
      <c r="HM193" t="s">
        <v>207</v>
      </c>
      <c r="HN193">
        <v>7.9651869498173196E-4</v>
      </c>
      <c r="HO193">
        <v>24093116</v>
      </c>
      <c r="HP193">
        <v>2157</v>
      </c>
      <c r="HR193" t="s">
        <v>204</v>
      </c>
      <c r="HS193">
        <v>7.7067267389724402E-4</v>
      </c>
      <c r="HT193">
        <v>14314869</v>
      </c>
      <c r="HU193">
        <v>1346</v>
      </c>
      <c r="HW193" t="s">
        <v>204</v>
      </c>
      <c r="HX193">
        <v>7.5959063607700995E-4</v>
      </c>
      <c r="HY193">
        <v>14809932</v>
      </c>
      <c r="HZ193">
        <v>1247</v>
      </c>
      <c r="IB193" t="s">
        <v>204</v>
      </c>
      <c r="IC193">
        <v>7.6267077435543602E-4</v>
      </c>
      <c r="ID193">
        <v>15140749</v>
      </c>
      <c r="IE193">
        <v>1277</v>
      </c>
      <c r="IG193" t="s">
        <v>204</v>
      </c>
      <c r="IH193">
        <v>7.6560130360749698E-4</v>
      </c>
      <c r="II193">
        <v>16246681</v>
      </c>
      <c r="IJ193">
        <v>1346</v>
      </c>
      <c r="IL193" t="s">
        <v>204</v>
      </c>
      <c r="IM193">
        <v>7.6145946885522496E-4</v>
      </c>
      <c r="IN193">
        <v>17501576</v>
      </c>
      <c r="IO193">
        <v>1296</v>
      </c>
      <c r="IQ193" t="s">
        <v>204</v>
      </c>
      <c r="IR193">
        <v>7.6213490604085696E-4</v>
      </c>
      <c r="IS193">
        <v>13985452</v>
      </c>
      <c r="IT193">
        <v>1101</v>
      </c>
      <c r="IV193" t="s">
        <v>204</v>
      </c>
      <c r="IW193">
        <v>7.4967090652343295E-4</v>
      </c>
      <c r="IX193">
        <v>13517107</v>
      </c>
      <c r="IY193">
        <v>1184</v>
      </c>
      <c r="JA193" t="s">
        <v>204</v>
      </c>
      <c r="JB193">
        <v>7.4859605463236897E-4</v>
      </c>
      <c r="JC193">
        <v>15289655</v>
      </c>
      <c r="JD193">
        <v>1341</v>
      </c>
      <c r="JF193" t="s">
        <v>204</v>
      </c>
      <c r="JG193">
        <v>7.4955457195726599E-4</v>
      </c>
      <c r="JH193">
        <v>15027646</v>
      </c>
      <c r="JI193">
        <v>1492</v>
      </c>
      <c r="JK193" t="s">
        <v>204</v>
      </c>
      <c r="JL193">
        <v>7.49995702834901E-4</v>
      </c>
      <c r="JM193">
        <v>15255816</v>
      </c>
      <c r="JN193">
        <v>1493</v>
      </c>
      <c r="JP193" t="s">
        <v>204</v>
      </c>
      <c r="JQ193">
        <v>7.4681230953814795E-4</v>
      </c>
      <c r="JR193">
        <v>15088089</v>
      </c>
      <c r="JS193">
        <v>1433</v>
      </c>
      <c r="JU193" t="s">
        <v>204</v>
      </c>
      <c r="JV193">
        <v>7.4624546336125397E-4</v>
      </c>
      <c r="JW193">
        <v>15399687</v>
      </c>
      <c r="JX193">
        <v>1392</v>
      </c>
      <c r="JZ193" t="s">
        <v>204</v>
      </c>
      <c r="KA193">
        <v>7.3763277990717096E-4</v>
      </c>
      <c r="KB193">
        <v>12860522</v>
      </c>
      <c r="KC193">
        <v>1339</v>
      </c>
      <c r="KE193" t="s">
        <v>204</v>
      </c>
      <c r="KF193">
        <v>7.3478419594658897E-4</v>
      </c>
      <c r="KG193">
        <v>16124578</v>
      </c>
      <c r="KH193">
        <v>1390</v>
      </c>
      <c r="KJ193" t="s">
        <v>204</v>
      </c>
      <c r="KK193">
        <v>7.3575506770133298E-4</v>
      </c>
      <c r="KL193">
        <v>16287395</v>
      </c>
      <c r="KM193">
        <v>1386</v>
      </c>
      <c r="KO193" t="s">
        <v>204</v>
      </c>
      <c r="KP193">
        <v>7.3956091330078504E-4</v>
      </c>
      <c r="KQ193">
        <v>15681205</v>
      </c>
      <c r="KR193">
        <v>1363</v>
      </c>
      <c r="KT193" t="s">
        <v>204</v>
      </c>
      <c r="KU193">
        <v>7.3705264648681501E-4</v>
      </c>
      <c r="KV193">
        <v>14993293</v>
      </c>
      <c r="KW193">
        <v>1353</v>
      </c>
    </row>
    <row r="194" spans="1:309" x14ac:dyDescent="0.25">
      <c r="A194" t="s">
        <v>217</v>
      </c>
      <c r="B194">
        <v>7.85253251157524E-4</v>
      </c>
      <c r="C194">
        <v>4430002</v>
      </c>
      <c r="D194">
        <v>1145</v>
      </c>
      <c r="F194" t="s">
        <v>157</v>
      </c>
      <c r="G194">
        <v>1.3804252668193899E-3</v>
      </c>
      <c r="H194">
        <v>5477638</v>
      </c>
      <c r="I194">
        <v>1557</v>
      </c>
      <c r="K194" t="s">
        <v>157</v>
      </c>
      <c r="L194">
        <v>1.3547688453873501E-3</v>
      </c>
      <c r="M194">
        <v>5462563</v>
      </c>
      <c r="N194">
        <v>1626</v>
      </c>
      <c r="P194" t="s">
        <v>217</v>
      </c>
      <c r="Q194">
        <v>7.8896183838937303E-4</v>
      </c>
      <c r="R194">
        <v>4528364</v>
      </c>
      <c r="S194">
        <v>1150</v>
      </c>
      <c r="U194" t="s">
        <v>217</v>
      </c>
      <c r="V194">
        <v>7.8116046433470397E-4</v>
      </c>
      <c r="W194">
        <v>4426035</v>
      </c>
      <c r="X194">
        <v>1143</v>
      </c>
      <c r="Z194" t="s">
        <v>217</v>
      </c>
      <c r="AA194">
        <v>7.7553419499578203E-4</v>
      </c>
      <c r="AB194">
        <v>4543824</v>
      </c>
      <c r="AC194">
        <v>1149</v>
      </c>
      <c r="AE194" t="s">
        <v>216</v>
      </c>
      <c r="AF194">
        <v>8.4203403027345806E-3</v>
      </c>
      <c r="AG194">
        <v>14444267</v>
      </c>
      <c r="AH194">
        <v>1817</v>
      </c>
      <c r="AJ194" t="s">
        <v>216</v>
      </c>
      <c r="AK194">
        <v>8.3098662958540799E-3</v>
      </c>
      <c r="AL194">
        <v>14409822</v>
      </c>
      <c r="AM194">
        <v>1824</v>
      </c>
      <c r="AO194" t="s">
        <v>216</v>
      </c>
      <c r="AP194">
        <v>1.7127203111670701E-2</v>
      </c>
      <c r="AQ194">
        <v>35440440</v>
      </c>
      <c r="AR194">
        <v>1814</v>
      </c>
      <c r="AT194" t="s">
        <v>211</v>
      </c>
      <c r="AU194">
        <v>9.1390624399448805E-4</v>
      </c>
      <c r="AV194">
        <v>7405441</v>
      </c>
      <c r="AW194">
        <v>1357</v>
      </c>
      <c r="AY194" t="s">
        <v>213</v>
      </c>
      <c r="AZ194">
        <v>7.5524223935344195E-4</v>
      </c>
      <c r="BA194">
        <v>1692576</v>
      </c>
      <c r="BB194">
        <v>316</v>
      </c>
      <c r="BD194" t="s">
        <v>213</v>
      </c>
      <c r="BE194">
        <v>7.5461324579975501E-4</v>
      </c>
      <c r="BF194">
        <v>1929533</v>
      </c>
      <c r="BG194">
        <v>314</v>
      </c>
      <c r="BI194" t="s">
        <v>213</v>
      </c>
      <c r="BJ194">
        <v>7.48137129768135E-4</v>
      </c>
      <c r="BK194">
        <v>1805261</v>
      </c>
      <c r="BL194">
        <v>312</v>
      </c>
      <c r="BN194" t="s">
        <v>209</v>
      </c>
      <c r="BO194">
        <v>7.3555874496477605E-4</v>
      </c>
      <c r="BP194">
        <v>4854472</v>
      </c>
      <c r="BQ194">
        <v>633</v>
      </c>
      <c r="BS194" t="s">
        <v>210</v>
      </c>
      <c r="BT194">
        <v>7.3480377058937098E-4</v>
      </c>
      <c r="BU194">
        <v>5762114</v>
      </c>
      <c r="BV194">
        <v>749</v>
      </c>
      <c r="BX194" t="s">
        <v>209</v>
      </c>
      <c r="BY194">
        <v>7.2933700913320205E-4</v>
      </c>
      <c r="BZ194">
        <v>5520385</v>
      </c>
      <c r="CA194">
        <v>640</v>
      </c>
      <c r="CC194" t="s">
        <v>210</v>
      </c>
      <c r="CD194">
        <v>7.3201621565904102E-4</v>
      </c>
      <c r="CE194">
        <v>8914328</v>
      </c>
      <c r="CF194">
        <v>1073</v>
      </c>
      <c r="CH194" t="s">
        <v>208</v>
      </c>
      <c r="CI194">
        <v>8.2691019491408198E-4</v>
      </c>
      <c r="CJ194">
        <v>10419873</v>
      </c>
      <c r="CK194">
        <v>1396</v>
      </c>
      <c r="CM194" t="s">
        <v>209</v>
      </c>
      <c r="CN194">
        <v>7.3310916859885701E-4</v>
      </c>
      <c r="CO194">
        <v>6519973</v>
      </c>
      <c r="CP194">
        <v>658</v>
      </c>
      <c r="CR194" t="s">
        <v>209</v>
      </c>
      <c r="CS194">
        <v>7.3685769443992098E-4</v>
      </c>
      <c r="CT194">
        <v>6419632</v>
      </c>
      <c r="CU194">
        <v>649</v>
      </c>
      <c r="CW194" t="s">
        <v>209</v>
      </c>
      <c r="CX194">
        <v>7.3708685071515497E-4</v>
      </c>
      <c r="CY194">
        <v>6709451</v>
      </c>
      <c r="CZ194">
        <v>655</v>
      </c>
      <c r="DB194" t="s">
        <v>209</v>
      </c>
      <c r="DC194">
        <v>7.3725206284654999E-4</v>
      </c>
      <c r="DD194">
        <v>7603596</v>
      </c>
      <c r="DE194">
        <v>666</v>
      </c>
      <c r="DG194" t="s">
        <v>208</v>
      </c>
      <c r="DH194">
        <v>8.0251965591652196E-4</v>
      </c>
      <c r="DI194">
        <v>14130610</v>
      </c>
      <c r="DJ194">
        <v>1463</v>
      </c>
      <c r="DL194" t="s">
        <v>205</v>
      </c>
      <c r="DM194">
        <v>7.1984072094029002E-4</v>
      </c>
      <c r="DN194">
        <v>3727591</v>
      </c>
      <c r="DO194">
        <v>345</v>
      </c>
      <c r="DQ194" t="s">
        <v>209</v>
      </c>
      <c r="DR194">
        <v>7.3687677266940396E-4</v>
      </c>
      <c r="DS194">
        <v>7064069</v>
      </c>
      <c r="DT194">
        <v>666</v>
      </c>
      <c r="DV194" t="s">
        <v>209</v>
      </c>
      <c r="DW194">
        <v>7.4240402818481299E-4</v>
      </c>
      <c r="DX194">
        <v>5184819</v>
      </c>
      <c r="DY194">
        <v>607</v>
      </c>
      <c r="EA194" t="s">
        <v>209</v>
      </c>
      <c r="EB194">
        <v>7.3199696816523597E-4</v>
      </c>
      <c r="EC194">
        <v>5733707</v>
      </c>
      <c r="ED194">
        <v>609</v>
      </c>
      <c r="EF194" t="s">
        <v>209</v>
      </c>
      <c r="EG194">
        <v>7.2899008726094304E-4</v>
      </c>
      <c r="EH194">
        <v>3786424</v>
      </c>
      <c r="EI194">
        <v>329</v>
      </c>
      <c r="EK194" t="s">
        <v>209</v>
      </c>
      <c r="EL194">
        <v>7.2918037965783204E-4</v>
      </c>
      <c r="EM194">
        <v>5266681</v>
      </c>
      <c r="EN194">
        <v>464</v>
      </c>
      <c r="EP194" t="s">
        <v>208</v>
      </c>
      <c r="EQ194">
        <v>8.2738248597953297E-4</v>
      </c>
      <c r="ER194">
        <v>18408047</v>
      </c>
      <c r="ES194">
        <v>1562</v>
      </c>
      <c r="EU194" t="s">
        <v>208</v>
      </c>
      <c r="EV194">
        <v>8.2643548948322602E-4</v>
      </c>
      <c r="EW194">
        <v>19018417</v>
      </c>
      <c r="EX194">
        <v>1396</v>
      </c>
      <c r="EZ194" t="s">
        <v>208</v>
      </c>
      <c r="FA194">
        <v>8.3153113650194196E-4</v>
      </c>
      <c r="FB194">
        <v>16537481</v>
      </c>
      <c r="FC194">
        <v>1245</v>
      </c>
      <c r="FE194" t="s">
        <v>208</v>
      </c>
      <c r="FF194">
        <v>8.3929548215692495E-4</v>
      </c>
      <c r="FG194">
        <v>18366146</v>
      </c>
      <c r="FH194">
        <v>1408</v>
      </c>
      <c r="FJ194" t="s">
        <v>208</v>
      </c>
      <c r="FK194">
        <v>8.2414514537514397E-4</v>
      </c>
      <c r="FL194">
        <v>17406220</v>
      </c>
      <c r="FM194">
        <v>1248</v>
      </c>
      <c r="FO194" t="s">
        <v>208</v>
      </c>
      <c r="FP194">
        <v>8.2453057700887099E-4</v>
      </c>
      <c r="FQ194">
        <v>18531785</v>
      </c>
      <c r="FR194">
        <v>1252</v>
      </c>
      <c r="FT194" t="s">
        <v>208</v>
      </c>
      <c r="FU194">
        <v>8.0968312838537498E-4</v>
      </c>
      <c r="FV194">
        <v>18078212</v>
      </c>
      <c r="FW194">
        <v>1251</v>
      </c>
      <c r="FY194" t="s">
        <v>208</v>
      </c>
      <c r="FZ194">
        <v>8.2257980465215105E-4</v>
      </c>
      <c r="GA194">
        <v>16701080</v>
      </c>
      <c r="GB194">
        <v>1253</v>
      </c>
      <c r="GD194" t="s">
        <v>208</v>
      </c>
      <c r="GE194">
        <v>8.3363180671172698E-4</v>
      </c>
      <c r="GF194">
        <v>15907399</v>
      </c>
      <c r="GG194">
        <v>1404</v>
      </c>
      <c r="GI194" t="s">
        <v>208</v>
      </c>
      <c r="GJ194">
        <v>8.1988101245450797E-4</v>
      </c>
      <c r="GK194">
        <v>16922575</v>
      </c>
      <c r="GL194">
        <v>1531</v>
      </c>
      <c r="GN194" t="s">
        <v>208</v>
      </c>
      <c r="GO194">
        <v>8.0777513928369498E-4</v>
      </c>
      <c r="GP194">
        <v>17506665</v>
      </c>
      <c r="GQ194">
        <v>1539</v>
      </c>
      <c r="GS194" t="s">
        <v>208</v>
      </c>
      <c r="GT194">
        <v>8.26406417398979E-4</v>
      </c>
      <c r="GU194">
        <v>18428663</v>
      </c>
      <c r="GV194">
        <v>1902</v>
      </c>
      <c r="GX194" t="s">
        <v>208</v>
      </c>
      <c r="GY194">
        <v>8.2579289210624499E-4</v>
      </c>
      <c r="GZ194">
        <v>17337118</v>
      </c>
      <c r="HA194">
        <v>1896</v>
      </c>
      <c r="HC194" t="s">
        <v>208</v>
      </c>
      <c r="HD194">
        <v>8.12061277443004E-4</v>
      </c>
      <c r="HE194">
        <v>13531581</v>
      </c>
      <c r="HF194">
        <v>1687</v>
      </c>
      <c r="HH194" t="s">
        <v>208</v>
      </c>
      <c r="HI194">
        <v>8.1110589851336702E-4</v>
      </c>
      <c r="HJ194">
        <v>12835846</v>
      </c>
      <c r="HK194">
        <v>1666</v>
      </c>
      <c r="HM194" t="s">
        <v>208</v>
      </c>
      <c r="HN194">
        <v>8.0115325332194402E-4</v>
      </c>
      <c r="HO194">
        <v>12714066</v>
      </c>
      <c r="HP194">
        <v>1589</v>
      </c>
      <c r="HR194" t="s">
        <v>205</v>
      </c>
      <c r="HS194">
        <v>7.3232453849604801E-4</v>
      </c>
      <c r="HT194">
        <v>4677618</v>
      </c>
      <c r="HU194">
        <v>618</v>
      </c>
      <c r="HW194" t="s">
        <v>205</v>
      </c>
      <c r="HX194">
        <v>7.2323537385343098E-4</v>
      </c>
      <c r="HY194">
        <v>4973734</v>
      </c>
      <c r="HZ194">
        <v>626</v>
      </c>
      <c r="IB194" t="s">
        <v>205</v>
      </c>
      <c r="IC194">
        <v>7.2286455589493201E-4</v>
      </c>
      <c r="ID194">
        <v>5183653</v>
      </c>
      <c r="IE194">
        <v>622</v>
      </c>
      <c r="IG194" t="s">
        <v>205</v>
      </c>
      <c r="IH194">
        <v>7.2875668003641195E-4</v>
      </c>
      <c r="II194">
        <v>3473716</v>
      </c>
      <c r="IJ194">
        <v>455</v>
      </c>
      <c r="IL194" t="s">
        <v>205</v>
      </c>
      <c r="IM194">
        <v>7.2516547752082296E-4</v>
      </c>
      <c r="IN194">
        <v>1985183</v>
      </c>
      <c r="IO194">
        <v>298</v>
      </c>
      <c r="IQ194" t="s">
        <v>205</v>
      </c>
      <c r="IR194">
        <v>7.2819505922015705E-4</v>
      </c>
      <c r="IS194">
        <v>2062897</v>
      </c>
      <c r="IT194">
        <v>296</v>
      </c>
      <c r="IV194" t="s">
        <v>205</v>
      </c>
      <c r="IW194">
        <v>7.1936968554407396E-4</v>
      </c>
      <c r="IX194">
        <v>1979778</v>
      </c>
      <c r="IY194">
        <v>297</v>
      </c>
      <c r="JA194" t="s">
        <v>205</v>
      </c>
      <c r="JB194">
        <v>7.1954363573909299E-4</v>
      </c>
      <c r="JC194">
        <v>3437292</v>
      </c>
      <c r="JD194">
        <v>448</v>
      </c>
      <c r="JF194" t="s">
        <v>205</v>
      </c>
      <c r="JG194">
        <v>7.1945688506387998E-4</v>
      </c>
      <c r="JH194">
        <v>3418175</v>
      </c>
      <c r="JI194">
        <v>587</v>
      </c>
      <c r="JK194" t="s">
        <v>205</v>
      </c>
      <c r="JL194">
        <v>7.2229015945003E-4</v>
      </c>
      <c r="JM194">
        <v>1831721</v>
      </c>
      <c r="JN194">
        <v>293</v>
      </c>
      <c r="JP194" t="s">
        <v>205</v>
      </c>
      <c r="JQ194">
        <v>7.2229201983530801E-4</v>
      </c>
      <c r="JR194">
        <v>1799085</v>
      </c>
      <c r="JS194">
        <v>296</v>
      </c>
      <c r="JU194" t="s">
        <v>205</v>
      </c>
      <c r="JV194">
        <v>7.2225029138678798E-4</v>
      </c>
      <c r="JW194">
        <v>3279341</v>
      </c>
      <c r="JX194">
        <v>450</v>
      </c>
      <c r="JZ194" t="s">
        <v>205</v>
      </c>
      <c r="KA194">
        <v>7.1969004945459205E-4</v>
      </c>
      <c r="KB194">
        <v>6500858</v>
      </c>
      <c r="KC194">
        <v>623</v>
      </c>
      <c r="KE194" t="s">
        <v>205</v>
      </c>
      <c r="KF194">
        <v>7.1060797814985499E-4</v>
      </c>
      <c r="KG194">
        <v>3263001</v>
      </c>
      <c r="KH194">
        <v>334</v>
      </c>
      <c r="KJ194" t="s">
        <v>205</v>
      </c>
      <c r="KK194">
        <v>7.10750226467148E-4</v>
      </c>
      <c r="KL194">
        <v>9535948</v>
      </c>
      <c r="KM194">
        <v>791</v>
      </c>
      <c r="KO194" t="s">
        <v>205</v>
      </c>
      <c r="KP194">
        <v>7.1346030757140104E-4</v>
      </c>
      <c r="KQ194">
        <v>4365937</v>
      </c>
      <c r="KR194">
        <v>350</v>
      </c>
      <c r="KT194" t="s">
        <v>205</v>
      </c>
      <c r="KU194">
        <v>7.1435995464983002E-4</v>
      </c>
      <c r="KV194">
        <v>7163348</v>
      </c>
      <c r="KW194">
        <v>527</v>
      </c>
    </row>
    <row r="195" spans="1:309" x14ac:dyDescent="0.25">
      <c r="A195" t="s">
        <v>218</v>
      </c>
      <c r="B195">
        <v>8.5766799355463299E-4</v>
      </c>
      <c r="C195">
        <v>3721549</v>
      </c>
      <c r="D195">
        <v>1048</v>
      </c>
      <c r="F195" t="s">
        <v>159</v>
      </c>
      <c r="G195">
        <v>8.0357453070915104E-4</v>
      </c>
      <c r="H195">
        <v>4443488</v>
      </c>
      <c r="I195">
        <v>1132</v>
      </c>
      <c r="K195" t="s">
        <v>159</v>
      </c>
      <c r="L195">
        <v>7.8544947488471295E-4</v>
      </c>
      <c r="M195">
        <v>4414961</v>
      </c>
      <c r="N195">
        <v>1205</v>
      </c>
      <c r="P195" t="s">
        <v>218</v>
      </c>
      <c r="Q195">
        <v>8.6679690902492898E-4</v>
      </c>
      <c r="R195">
        <v>3716901</v>
      </c>
      <c r="S195">
        <v>1050</v>
      </c>
      <c r="U195" t="s">
        <v>218</v>
      </c>
      <c r="V195">
        <v>8.4596057627589797E-4</v>
      </c>
      <c r="W195">
        <v>4121620</v>
      </c>
      <c r="X195">
        <v>1156</v>
      </c>
      <c r="Z195" t="s">
        <v>218</v>
      </c>
      <c r="AA195">
        <v>8.4550179331870697E-4</v>
      </c>
      <c r="AB195">
        <v>4219185</v>
      </c>
      <c r="AC195">
        <v>1180</v>
      </c>
      <c r="AE195" t="s">
        <v>217</v>
      </c>
      <c r="AF195">
        <v>7.7987632163723799E-4</v>
      </c>
      <c r="AG195">
        <v>5393657</v>
      </c>
      <c r="AH195">
        <v>1264</v>
      </c>
      <c r="AJ195" t="s">
        <v>217</v>
      </c>
      <c r="AK195">
        <v>7.8240298581718902E-4</v>
      </c>
      <c r="AL195">
        <v>4465097</v>
      </c>
      <c r="AM195">
        <v>1174</v>
      </c>
      <c r="AO195" t="s">
        <v>217</v>
      </c>
      <c r="AP195">
        <v>7.7945705301426496E-4</v>
      </c>
      <c r="AQ195">
        <v>7146982</v>
      </c>
      <c r="AR195">
        <v>1166</v>
      </c>
      <c r="AT195" t="s">
        <v>212</v>
      </c>
      <c r="AU195">
        <v>7.45955744533658E-4</v>
      </c>
      <c r="AV195">
        <v>4215149</v>
      </c>
      <c r="AW195">
        <v>662</v>
      </c>
      <c r="AY195" t="s">
        <v>214</v>
      </c>
      <c r="AZ195">
        <v>7.9442368963243497E-4</v>
      </c>
      <c r="BA195">
        <v>7557460</v>
      </c>
      <c r="BB195">
        <v>1478</v>
      </c>
      <c r="BD195" t="s">
        <v>214</v>
      </c>
      <c r="BE195">
        <v>7.94162069209874E-4</v>
      </c>
      <c r="BF195">
        <v>8173538</v>
      </c>
      <c r="BG195">
        <v>1352</v>
      </c>
      <c r="BI195" t="s">
        <v>214</v>
      </c>
      <c r="BJ195">
        <v>7.8929783708031804E-4</v>
      </c>
      <c r="BK195">
        <v>7987778</v>
      </c>
      <c r="BL195">
        <v>1246</v>
      </c>
      <c r="BN195" t="s">
        <v>210</v>
      </c>
      <c r="BO195">
        <v>7.34627133130843E-4</v>
      </c>
      <c r="BP195">
        <v>6513503</v>
      </c>
      <c r="BQ195">
        <v>971</v>
      </c>
      <c r="BS195" t="s">
        <v>211</v>
      </c>
      <c r="BT195">
        <v>8.3080345367538596E-4</v>
      </c>
      <c r="BU195">
        <v>8779163</v>
      </c>
      <c r="BV195">
        <v>1282</v>
      </c>
      <c r="BX195" t="s">
        <v>210</v>
      </c>
      <c r="BY195">
        <v>7.2858838514312904E-4</v>
      </c>
      <c r="BZ195">
        <v>7312168</v>
      </c>
      <c r="CA195">
        <v>921</v>
      </c>
      <c r="CC195" t="s">
        <v>211</v>
      </c>
      <c r="CD195">
        <v>8.2123875254417396E-4</v>
      </c>
      <c r="CE195">
        <v>10116928</v>
      </c>
      <c r="CF195">
        <v>1435</v>
      </c>
      <c r="CH195" t="s">
        <v>209</v>
      </c>
      <c r="CI195">
        <v>7.31996786007676E-4</v>
      </c>
      <c r="CJ195">
        <v>5843192</v>
      </c>
      <c r="CK195">
        <v>658</v>
      </c>
      <c r="CM195" t="s">
        <v>210</v>
      </c>
      <c r="CN195">
        <v>7.3149429435573896E-4</v>
      </c>
      <c r="CO195">
        <v>10247754</v>
      </c>
      <c r="CP195">
        <v>1078</v>
      </c>
      <c r="CR195" t="s">
        <v>210</v>
      </c>
      <c r="CS195">
        <v>7.3414994380172798E-4</v>
      </c>
      <c r="CT195">
        <v>10322277</v>
      </c>
      <c r="CU195">
        <v>1072</v>
      </c>
      <c r="CW195" t="s">
        <v>210</v>
      </c>
      <c r="CX195">
        <v>7.3392078794713603E-4</v>
      </c>
      <c r="CY195">
        <v>10394235</v>
      </c>
      <c r="CZ195">
        <v>969</v>
      </c>
      <c r="DB195" t="s">
        <v>210</v>
      </c>
      <c r="DC195">
        <v>7.3354513146004603E-4</v>
      </c>
      <c r="DD195">
        <v>11256581</v>
      </c>
      <c r="DE195">
        <v>981</v>
      </c>
      <c r="DG195" t="s">
        <v>209</v>
      </c>
      <c r="DH195">
        <v>7.3706732398138902E-4</v>
      </c>
      <c r="DI195">
        <v>7956511</v>
      </c>
      <c r="DJ195">
        <v>757</v>
      </c>
      <c r="DL195" t="s">
        <v>206</v>
      </c>
      <c r="DM195">
        <v>8.0465633405646603E-4</v>
      </c>
      <c r="DN195">
        <v>14581802</v>
      </c>
      <c r="DO195">
        <v>1634</v>
      </c>
      <c r="DQ195" t="s">
        <v>210</v>
      </c>
      <c r="DR195">
        <v>7.3351545869091296E-4</v>
      </c>
      <c r="DS195">
        <v>12168450</v>
      </c>
      <c r="DT195">
        <v>999</v>
      </c>
      <c r="DV195" t="s">
        <v>210</v>
      </c>
      <c r="DW195">
        <v>7.3954703039093598E-4</v>
      </c>
      <c r="DX195">
        <v>10600331</v>
      </c>
      <c r="DY195">
        <v>867</v>
      </c>
      <c r="EA195" t="s">
        <v>210</v>
      </c>
      <c r="EB195">
        <v>7.3080909147654402E-4</v>
      </c>
      <c r="EC195">
        <v>11874006</v>
      </c>
      <c r="ED195">
        <v>869</v>
      </c>
      <c r="EF195" t="s">
        <v>210</v>
      </c>
      <c r="EG195">
        <v>7.2758259626761303E-4</v>
      </c>
      <c r="EH195">
        <v>12526908</v>
      </c>
      <c r="EI195">
        <v>867</v>
      </c>
      <c r="EK195" t="s">
        <v>210</v>
      </c>
      <c r="EL195">
        <v>7.2758627981990803E-4</v>
      </c>
      <c r="EM195">
        <v>14405584</v>
      </c>
      <c r="EN195">
        <v>1005</v>
      </c>
      <c r="EP195" t="s">
        <v>209</v>
      </c>
      <c r="EQ195">
        <v>7.2220727108367601E-4</v>
      </c>
      <c r="ER195">
        <v>5415778</v>
      </c>
      <c r="ES195">
        <v>469</v>
      </c>
      <c r="EU195" t="s">
        <v>209</v>
      </c>
      <c r="EV195">
        <v>7.2186359617013203E-4</v>
      </c>
      <c r="EW195">
        <v>5965216</v>
      </c>
      <c r="EX195">
        <v>470</v>
      </c>
      <c r="EZ195" t="s">
        <v>209</v>
      </c>
      <c r="FA195">
        <v>7.22253736013249E-4</v>
      </c>
      <c r="FB195">
        <v>6119053</v>
      </c>
      <c r="FC195">
        <v>449</v>
      </c>
      <c r="FE195" t="s">
        <v>209</v>
      </c>
      <c r="FF195">
        <v>7.25038508582205E-4</v>
      </c>
      <c r="FG195">
        <v>6590585</v>
      </c>
      <c r="FH195">
        <v>453</v>
      </c>
      <c r="FJ195" t="s">
        <v>209</v>
      </c>
      <c r="FK195">
        <v>7.2520525061619103E-4</v>
      </c>
      <c r="FL195">
        <v>9003096</v>
      </c>
      <c r="FM195">
        <v>623</v>
      </c>
      <c r="FO195" t="s">
        <v>209</v>
      </c>
      <c r="FP195">
        <v>7.2796148507704196E-4</v>
      </c>
      <c r="FQ195">
        <v>11220651</v>
      </c>
      <c r="FR195">
        <v>645</v>
      </c>
      <c r="FT195" t="s">
        <v>209</v>
      </c>
      <c r="FU195">
        <v>7.1914338870562899E-4</v>
      </c>
      <c r="FV195">
        <v>11226854</v>
      </c>
      <c r="FW195">
        <v>646</v>
      </c>
      <c r="FY195" t="s">
        <v>209</v>
      </c>
      <c r="FZ195">
        <v>7.24865981718679E-4</v>
      </c>
      <c r="GA195">
        <v>7063191</v>
      </c>
      <c r="GB195">
        <v>463</v>
      </c>
      <c r="GD195" t="s">
        <v>209</v>
      </c>
      <c r="GE195">
        <v>7.3084582955570499E-4</v>
      </c>
      <c r="GF195">
        <v>6181523</v>
      </c>
      <c r="GG195">
        <v>458</v>
      </c>
      <c r="GI195" t="s">
        <v>209</v>
      </c>
      <c r="GJ195">
        <v>7.2788639156002005E-4</v>
      </c>
      <c r="GK195">
        <v>7111168</v>
      </c>
      <c r="GL195">
        <v>461</v>
      </c>
      <c r="GN195" t="s">
        <v>209</v>
      </c>
      <c r="GO195">
        <v>7.2780332134567995E-4</v>
      </c>
      <c r="GP195">
        <v>8505134</v>
      </c>
      <c r="GQ195">
        <v>500</v>
      </c>
      <c r="GS195" t="s">
        <v>209</v>
      </c>
      <c r="GT195">
        <v>7.2115353016516501E-4</v>
      </c>
      <c r="GU195">
        <v>4972595</v>
      </c>
      <c r="GV195">
        <v>314</v>
      </c>
      <c r="GX195" t="s">
        <v>209</v>
      </c>
      <c r="GY195">
        <v>7.24660749228066E-4</v>
      </c>
      <c r="GZ195">
        <v>4936940</v>
      </c>
      <c r="HA195">
        <v>309</v>
      </c>
      <c r="HC195" t="s">
        <v>209</v>
      </c>
      <c r="HD195">
        <v>7.27552263758651E-4</v>
      </c>
      <c r="HE195">
        <v>5059346</v>
      </c>
      <c r="HF195">
        <v>310</v>
      </c>
      <c r="HH195" t="s">
        <v>209</v>
      </c>
      <c r="HI195">
        <v>7.3278860320714597E-4</v>
      </c>
      <c r="HJ195">
        <v>1273024</v>
      </c>
      <c r="HK195">
        <v>151</v>
      </c>
      <c r="HM195" t="s">
        <v>209</v>
      </c>
      <c r="HN195">
        <v>7.3587649084516204E-4</v>
      </c>
      <c r="HO195">
        <v>1394201</v>
      </c>
      <c r="HP195">
        <v>153</v>
      </c>
      <c r="HR195" t="s">
        <v>206</v>
      </c>
      <c r="HS195">
        <v>8.3898123304735597E-4</v>
      </c>
      <c r="HT195">
        <v>20770393</v>
      </c>
      <c r="HU195">
        <v>2006</v>
      </c>
      <c r="HW195" t="s">
        <v>206</v>
      </c>
      <c r="HX195">
        <v>8.0950495395672498E-4</v>
      </c>
      <c r="HY195">
        <v>21833877</v>
      </c>
      <c r="HZ195">
        <v>1825</v>
      </c>
      <c r="IB195" t="s">
        <v>206</v>
      </c>
      <c r="IC195">
        <v>8.2347181662019799E-4</v>
      </c>
      <c r="ID195">
        <v>21374142</v>
      </c>
      <c r="IE195">
        <v>1771</v>
      </c>
      <c r="IG195" t="s">
        <v>206</v>
      </c>
      <c r="IH195">
        <v>8.2273072270237996E-4</v>
      </c>
      <c r="II195">
        <v>19430163</v>
      </c>
      <c r="IJ195">
        <v>1697</v>
      </c>
      <c r="IL195" t="s">
        <v>206</v>
      </c>
      <c r="IM195">
        <v>8.4134943178519898E-4</v>
      </c>
      <c r="IN195">
        <v>18350141</v>
      </c>
      <c r="IO195">
        <v>1713</v>
      </c>
      <c r="IQ195" t="s">
        <v>206</v>
      </c>
      <c r="IR195">
        <v>8.3117180076666805E-4</v>
      </c>
      <c r="IS195">
        <v>19114153</v>
      </c>
      <c r="IT195">
        <v>1693</v>
      </c>
      <c r="IV195" t="s">
        <v>206</v>
      </c>
      <c r="IW195">
        <v>8.2911238471488995E-4</v>
      </c>
      <c r="IX195">
        <v>18402484</v>
      </c>
      <c r="IY195">
        <v>1701</v>
      </c>
      <c r="JA195" t="s">
        <v>206</v>
      </c>
      <c r="JB195">
        <v>8.40896222482407E-4</v>
      </c>
      <c r="JC195">
        <v>19171909</v>
      </c>
      <c r="JD195">
        <v>1803</v>
      </c>
      <c r="JF195" t="s">
        <v>206</v>
      </c>
      <c r="JG195">
        <v>8.4917086311811995E-4</v>
      </c>
      <c r="JH195">
        <v>19023743</v>
      </c>
      <c r="JI195">
        <v>1939</v>
      </c>
      <c r="JK195" t="s">
        <v>206</v>
      </c>
      <c r="JL195">
        <v>8.4855786447894503E-4</v>
      </c>
      <c r="JM195">
        <v>18078346</v>
      </c>
      <c r="JN195">
        <v>1934</v>
      </c>
      <c r="JP195" t="s">
        <v>206</v>
      </c>
      <c r="JQ195">
        <v>8.3099187928990803E-4</v>
      </c>
      <c r="JR195">
        <v>18941075</v>
      </c>
      <c r="JS195">
        <v>1877</v>
      </c>
      <c r="JU195" t="s">
        <v>206</v>
      </c>
      <c r="JV195">
        <v>8.5149293391658504E-4</v>
      </c>
      <c r="JW195">
        <v>19087106</v>
      </c>
      <c r="JX195">
        <v>1914</v>
      </c>
      <c r="JZ195" t="s">
        <v>206</v>
      </c>
      <c r="KA195">
        <v>8.2605040229918804E-4</v>
      </c>
      <c r="KB195">
        <v>15244185</v>
      </c>
      <c r="KC195">
        <v>1691</v>
      </c>
      <c r="KE195" t="s">
        <v>206</v>
      </c>
      <c r="KF195">
        <v>8.2793385123051998E-4</v>
      </c>
      <c r="KG195">
        <v>19406921</v>
      </c>
      <c r="KH195">
        <v>1833</v>
      </c>
      <c r="KJ195" t="s">
        <v>206</v>
      </c>
      <c r="KK195">
        <v>8.1667955656502698E-4</v>
      </c>
      <c r="KL195">
        <v>19105647</v>
      </c>
      <c r="KM195">
        <v>1754</v>
      </c>
      <c r="KO195" t="s">
        <v>206</v>
      </c>
      <c r="KP195">
        <v>8.1476405592794895E-4</v>
      </c>
      <c r="KQ195">
        <v>18237855</v>
      </c>
      <c r="KR195">
        <v>1612</v>
      </c>
      <c r="KT195" t="s">
        <v>206</v>
      </c>
      <c r="KU195">
        <v>8.3912758616170799E-4</v>
      </c>
      <c r="KV195">
        <v>16907383</v>
      </c>
      <c r="KW195">
        <v>1530</v>
      </c>
    </row>
    <row r="196" spans="1:309" x14ac:dyDescent="0.25">
      <c r="A196" t="s">
        <v>219</v>
      </c>
      <c r="B196">
        <v>2.3092039072968198E-3</v>
      </c>
      <c r="C196">
        <v>6595350</v>
      </c>
      <c r="D196">
        <v>1634</v>
      </c>
      <c r="F196" t="s">
        <v>160</v>
      </c>
      <c r="G196">
        <v>2.7484283542836599E-3</v>
      </c>
      <c r="H196">
        <v>6846502</v>
      </c>
      <c r="I196">
        <v>1557</v>
      </c>
      <c r="K196" t="s">
        <v>160</v>
      </c>
      <c r="L196">
        <v>2.7747164121361399E-3</v>
      </c>
      <c r="M196">
        <v>6982846</v>
      </c>
      <c r="N196">
        <v>1626</v>
      </c>
      <c r="P196" t="s">
        <v>219</v>
      </c>
      <c r="Q196">
        <v>2.4135930889426999E-3</v>
      </c>
      <c r="R196">
        <v>6767239</v>
      </c>
      <c r="S196">
        <v>1635</v>
      </c>
      <c r="U196" t="s">
        <v>219</v>
      </c>
      <c r="V196">
        <v>2.3240100730181502E-3</v>
      </c>
      <c r="W196">
        <v>7103390</v>
      </c>
      <c r="X196">
        <v>1730</v>
      </c>
      <c r="Z196" t="s">
        <v>219</v>
      </c>
      <c r="AA196">
        <v>2.2908179130477699E-3</v>
      </c>
      <c r="AB196">
        <v>7278565</v>
      </c>
      <c r="AC196">
        <v>1763</v>
      </c>
      <c r="AE196" t="s">
        <v>218</v>
      </c>
      <c r="AF196">
        <v>8.4573223996611596E-4</v>
      </c>
      <c r="AG196">
        <v>4522092</v>
      </c>
      <c r="AH196">
        <v>1166</v>
      </c>
      <c r="AJ196" t="s">
        <v>218</v>
      </c>
      <c r="AK196">
        <v>8.5273912849212399E-4</v>
      </c>
      <c r="AL196">
        <v>4544578</v>
      </c>
      <c r="AM196">
        <v>1174</v>
      </c>
      <c r="AO196" t="s">
        <v>218</v>
      </c>
      <c r="AP196">
        <v>8.7787611428032401E-4</v>
      </c>
      <c r="AQ196">
        <v>7312236</v>
      </c>
      <c r="AR196">
        <v>1166</v>
      </c>
      <c r="AT196" t="s">
        <v>213</v>
      </c>
      <c r="AU196">
        <v>7.5423107411618504E-4</v>
      </c>
      <c r="AV196">
        <v>1624630</v>
      </c>
      <c r="AW196">
        <v>324</v>
      </c>
      <c r="AY196" t="s">
        <v>215</v>
      </c>
      <c r="AZ196">
        <v>8.2171947854381303E-4</v>
      </c>
      <c r="BA196">
        <v>8206655</v>
      </c>
      <c r="BB196">
        <v>1423</v>
      </c>
      <c r="BD196" t="s">
        <v>215</v>
      </c>
      <c r="BE196">
        <v>8.1835440478246404E-4</v>
      </c>
      <c r="BF196">
        <v>9165682</v>
      </c>
      <c r="BG196">
        <v>1526</v>
      </c>
      <c r="BI196" t="s">
        <v>215</v>
      </c>
      <c r="BJ196">
        <v>8.1205433488983699E-4</v>
      </c>
      <c r="BK196">
        <v>9124392</v>
      </c>
      <c r="BL196">
        <v>1402</v>
      </c>
      <c r="BN196" t="s">
        <v>211</v>
      </c>
      <c r="BO196">
        <v>8.4261016188929996E-4</v>
      </c>
      <c r="BP196">
        <v>8534051</v>
      </c>
      <c r="BQ196">
        <v>1349</v>
      </c>
      <c r="BS196" t="s">
        <v>212</v>
      </c>
      <c r="BT196">
        <v>7.3680579309604E-4</v>
      </c>
      <c r="BU196">
        <v>5241198</v>
      </c>
      <c r="BV196">
        <v>656</v>
      </c>
      <c r="BX196" t="s">
        <v>211</v>
      </c>
      <c r="BY196">
        <v>8.1814520733558104E-4</v>
      </c>
      <c r="BZ196">
        <v>9945791</v>
      </c>
      <c r="CA196">
        <v>1418</v>
      </c>
      <c r="CC196" t="s">
        <v>212</v>
      </c>
      <c r="CD196">
        <v>7.3241863282125295E-4</v>
      </c>
      <c r="CE196">
        <v>4427488</v>
      </c>
      <c r="CF196">
        <v>477</v>
      </c>
      <c r="CH196" t="s">
        <v>210</v>
      </c>
      <c r="CI196">
        <v>7.3085946218282504E-4</v>
      </c>
      <c r="CJ196">
        <v>9239063</v>
      </c>
      <c r="CK196">
        <v>1082</v>
      </c>
      <c r="CM196" t="s">
        <v>211</v>
      </c>
      <c r="CN196">
        <v>8.0586054443937795E-4</v>
      </c>
      <c r="CO196">
        <v>10941785</v>
      </c>
      <c r="CP196">
        <v>1286</v>
      </c>
      <c r="CR196" t="s">
        <v>211</v>
      </c>
      <c r="CS196">
        <v>7.9231162654539204E-4</v>
      </c>
      <c r="CT196">
        <v>10971322</v>
      </c>
      <c r="CU196">
        <v>1284</v>
      </c>
      <c r="CW196" t="s">
        <v>211</v>
      </c>
      <c r="CX196">
        <v>7.9198812508623399E-4</v>
      </c>
      <c r="CY196">
        <v>11299447</v>
      </c>
      <c r="CZ196">
        <v>1289</v>
      </c>
      <c r="DB196" t="s">
        <v>211</v>
      </c>
      <c r="DC196">
        <v>7.9272117724746001E-4</v>
      </c>
      <c r="DD196">
        <v>12971285</v>
      </c>
      <c r="DE196">
        <v>1277</v>
      </c>
      <c r="DG196" t="s">
        <v>210</v>
      </c>
      <c r="DH196">
        <v>7.3301627659495003E-4</v>
      </c>
      <c r="DI196">
        <v>11755291</v>
      </c>
      <c r="DJ196">
        <v>956</v>
      </c>
      <c r="DL196" t="s">
        <v>207</v>
      </c>
      <c r="DM196">
        <v>7.9493136215333805E-4</v>
      </c>
      <c r="DN196">
        <v>15657008</v>
      </c>
      <c r="DO196">
        <v>1507</v>
      </c>
      <c r="DQ196" t="s">
        <v>211</v>
      </c>
      <c r="DR196">
        <v>7.8090767875484504E-4</v>
      </c>
      <c r="DS196">
        <v>13356437</v>
      </c>
      <c r="DT196">
        <v>1276</v>
      </c>
      <c r="DV196" t="s">
        <v>211</v>
      </c>
      <c r="DW196">
        <v>7.9169532938041696E-4</v>
      </c>
      <c r="DX196">
        <v>12934252</v>
      </c>
      <c r="DY196">
        <v>1292</v>
      </c>
      <c r="EA196" t="s">
        <v>211</v>
      </c>
      <c r="EB196">
        <v>7.8355261341637495E-4</v>
      </c>
      <c r="EC196">
        <v>14497523</v>
      </c>
      <c r="ED196">
        <v>1288</v>
      </c>
      <c r="EF196" t="s">
        <v>211</v>
      </c>
      <c r="EG196">
        <v>7.70683247127772E-4</v>
      </c>
      <c r="EH196">
        <v>16246892</v>
      </c>
      <c r="EI196">
        <v>1448</v>
      </c>
      <c r="EK196" t="s">
        <v>211</v>
      </c>
      <c r="EL196">
        <v>7.6922877861607195E-4</v>
      </c>
      <c r="EM196">
        <v>16866046</v>
      </c>
      <c r="EN196">
        <v>1442</v>
      </c>
      <c r="EP196" t="s">
        <v>210</v>
      </c>
      <c r="EQ196">
        <v>7.2083049371164199E-4</v>
      </c>
      <c r="ER196">
        <v>13769591</v>
      </c>
      <c r="ES196">
        <v>872</v>
      </c>
      <c r="EU196" t="s">
        <v>210</v>
      </c>
      <c r="EV196">
        <v>7.2061726667394996E-4</v>
      </c>
      <c r="EW196">
        <v>15127630</v>
      </c>
      <c r="EX196">
        <v>866</v>
      </c>
      <c r="EZ196" t="s">
        <v>210</v>
      </c>
      <c r="FA196">
        <v>7.2922210435603604E-4</v>
      </c>
      <c r="FB196">
        <v>16372725</v>
      </c>
      <c r="FC196">
        <v>1012</v>
      </c>
      <c r="FE196" t="s">
        <v>210</v>
      </c>
      <c r="FF196">
        <v>7.3168799216828098E-4</v>
      </c>
      <c r="FG196">
        <v>17162639</v>
      </c>
      <c r="FH196">
        <v>1016</v>
      </c>
      <c r="FJ196" t="s">
        <v>210</v>
      </c>
      <c r="FK196">
        <v>7.3114086400732502E-4</v>
      </c>
      <c r="FL196">
        <v>12987035</v>
      </c>
      <c r="FM196">
        <v>729</v>
      </c>
      <c r="FO196" t="s">
        <v>210</v>
      </c>
      <c r="FP196">
        <v>7.33702014642183E-4</v>
      </c>
      <c r="FQ196">
        <v>14038324</v>
      </c>
      <c r="FR196">
        <v>737</v>
      </c>
      <c r="FT196" t="s">
        <v>210</v>
      </c>
      <c r="FU196">
        <v>7.2505192795215099E-4</v>
      </c>
      <c r="FV196">
        <v>13741828</v>
      </c>
      <c r="FW196">
        <v>743</v>
      </c>
      <c r="FY196" t="s">
        <v>210</v>
      </c>
      <c r="FZ196">
        <v>7.2355184157988099E-4</v>
      </c>
      <c r="GA196">
        <v>12274388</v>
      </c>
      <c r="GB196">
        <v>687</v>
      </c>
      <c r="GD196" t="s">
        <v>210</v>
      </c>
      <c r="GE196">
        <v>7.2938874653330499E-4</v>
      </c>
      <c r="GF196">
        <v>12387213</v>
      </c>
      <c r="GG196">
        <v>831</v>
      </c>
      <c r="GI196" t="s">
        <v>210</v>
      </c>
      <c r="GJ196">
        <v>7.2641391673093202E-4</v>
      </c>
      <c r="GK196">
        <v>10316923</v>
      </c>
      <c r="GL196">
        <v>692</v>
      </c>
      <c r="GN196" t="s">
        <v>210</v>
      </c>
      <c r="GO196">
        <v>7.2676192045251795E-4</v>
      </c>
      <c r="GP196">
        <v>10610252</v>
      </c>
      <c r="GQ196">
        <v>689</v>
      </c>
      <c r="GS196" t="s">
        <v>210</v>
      </c>
      <c r="GT196">
        <v>7.2081853090822398E-4</v>
      </c>
      <c r="GU196">
        <v>13514372</v>
      </c>
      <c r="GV196">
        <v>835</v>
      </c>
      <c r="GX196" t="s">
        <v>210</v>
      </c>
      <c r="GY196">
        <v>7.2357989635443503E-4</v>
      </c>
      <c r="GZ196">
        <v>13013021</v>
      </c>
      <c r="HA196">
        <v>838</v>
      </c>
      <c r="HC196" t="s">
        <v>210</v>
      </c>
      <c r="HD196">
        <v>7.26760565245999E-4</v>
      </c>
      <c r="HE196">
        <v>9726269</v>
      </c>
      <c r="HF196">
        <v>711</v>
      </c>
      <c r="HH196" t="s">
        <v>210</v>
      </c>
      <c r="HI196">
        <v>7.3271268010560199E-4</v>
      </c>
      <c r="HJ196">
        <v>6640073</v>
      </c>
      <c r="HK196">
        <v>468</v>
      </c>
      <c r="HM196" t="s">
        <v>210</v>
      </c>
      <c r="HN196">
        <v>7.3550347390757701E-4</v>
      </c>
      <c r="HO196">
        <v>7058685</v>
      </c>
      <c r="HP196">
        <v>469</v>
      </c>
      <c r="HR196" t="s">
        <v>207</v>
      </c>
      <c r="HS196">
        <v>7.9869546282999697E-4</v>
      </c>
      <c r="HT196">
        <v>20418551</v>
      </c>
      <c r="HU196">
        <v>2122</v>
      </c>
      <c r="HW196" t="s">
        <v>207</v>
      </c>
      <c r="HX196">
        <v>7.7151167117842599E-4</v>
      </c>
      <c r="HY196">
        <v>21566711</v>
      </c>
      <c r="HZ196">
        <v>2069</v>
      </c>
      <c r="IB196" t="s">
        <v>207</v>
      </c>
      <c r="IC196">
        <v>7.7874814237055101E-4</v>
      </c>
      <c r="ID196">
        <v>22116766</v>
      </c>
      <c r="IE196">
        <v>2112</v>
      </c>
      <c r="IG196" t="s">
        <v>207</v>
      </c>
      <c r="IH196">
        <v>7.9005139614188205E-4</v>
      </c>
      <c r="II196">
        <v>20223890</v>
      </c>
      <c r="IJ196">
        <v>1975</v>
      </c>
      <c r="IL196" t="s">
        <v>207</v>
      </c>
      <c r="IM196">
        <v>7.8947727502186402E-4</v>
      </c>
      <c r="IN196">
        <v>18915544</v>
      </c>
      <c r="IO196">
        <v>1824</v>
      </c>
      <c r="IQ196" t="s">
        <v>207</v>
      </c>
      <c r="IR196">
        <v>7.9776719521962801E-4</v>
      </c>
      <c r="IS196">
        <v>19722709</v>
      </c>
      <c r="IT196">
        <v>1838</v>
      </c>
      <c r="IV196" t="s">
        <v>207</v>
      </c>
      <c r="IW196">
        <v>7.93879885302884E-4</v>
      </c>
      <c r="IX196">
        <v>20005122</v>
      </c>
      <c r="IY196">
        <v>1949</v>
      </c>
      <c r="JA196" t="s">
        <v>207</v>
      </c>
      <c r="JB196">
        <v>7.9993703549745602E-4</v>
      </c>
      <c r="JC196">
        <v>20325732</v>
      </c>
      <c r="JD196">
        <v>2034</v>
      </c>
      <c r="JF196" t="s">
        <v>207</v>
      </c>
      <c r="JG196">
        <v>8.13429422000958E-4</v>
      </c>
      <c r="JH196">
        <v>20422243</v>
      </c>
      <c r="JI196">
        <v>2195</v>
      </c>
      <c r="JK196" t="s">
        <v>207</v>
      </c>
      <c r="JL196">
        <v>8.1123221985677303E-4</v>
      </c>
      <c r="JM196">
        <v>18961416</v>
      </c>
      <c r="JN196">
        <v>2078</v>
      </c>
      <c r="JP196" t="s">
        <v>207</v>
      </c>
      <c r="JQ196">
        <v>7.9973980979131901E-4</v>
      </c>
      <c r="JR196">
        <v>19746231</v>
      </c>
      <c r="JS196">
        <v>2066</v>
      </c>
      <c r="JU196" t="s">
        <v>207</v>
      </c>
      <c r="JV196">
        <v>8.1318792287897999E-4</v>
      </c>
      <c r="JW196">
        <v>19809120</v>
      </c>
      <c r="JX196">
        <v>2103</v>
      </c>
      <c r="JZ196" t="s">
        <v>207</v>
      </c>
      <c r="KA196">
        <v>8.1837632939209205E-4</v>
      </c>
      <c r="KB196">
        <v>19057157</v>
      </c>
      <c r="KC196">
        <v>2039</v>
      </c>
      <c r="KE196" t="s">
        <v>207</v>
      </c>
      <c r="KF196">
        <v>8.12166027418437E-4</v>
      </c>
      <c r="KG196">
        <v>20475272</v>
      </c>
      <c r="KH196">
        <v>2157</v>
      </c>
      <c r="KJ196" t="s">
        <v>207</v>
      </c>
      <c r="KK196">
        <v>8.1925463039203095E-4</v>
      </c>
      <c r="KL196">
        <v>20682593</v>
      </c>
      <c r="KM196">
        <v>2162</v>
      </c>
      <c r="KO196" t="s">
        <v>207</v>
      </c>
      <c r="KP196">
        <v>8.1668106080125995E-4</v>
      </c>
      <c r="KQ196">
        <v>19350172</v>
      </c>
      <c r="KR196">
        <v>1922</v>
      </c>
      <c r="KT196" t="s">
        <v>207</v>
      </c>
      <c r="KU196">
        <v>8.2328598479669795E-4</v>
      </c>
      <c r="KV196">
        <v>18755988</v>
      </c>
      <c r="KW196">
        <v>1898</v>
      </c>
    </row>
    <row r="197" spans="1:309" x14ac:dyDescent="0.25">
      <c r="A197" t="s">
        <v>220</v>
      </c>
      <c r="B197">
        <v>7.6403830804505299E-4</v>
      </c>
      <c r="C197">
        <v>1126685</v>
      </c>
      <c r="D197">
        <v>335</v>
      </c>
      <c r="F197" t="s">
        <v>161</v>
      </c>
      <c r="G197">
        <v>7.4809276130189198E-4</v>
      </c>
      <c r="H197">
        <v>658717</v>
      </c>
      <c r="I197">
        <v>180</v>
      </c>
      <c r="K197" t="s">
        <v>161</v>
      </c>
      <c r="L197">
        <v>7.4807841836314697E-4</v>
      </c>
      <c r="M197">
        <v>633429</v>
      </c>
      <c r="N197">
        <v>179</v>
      </c>
      <c r="P197" t="s">
        <v>220</v>
      </c>
      <c r="Q197">
        <v>7.6688457514327297E-4</v>
      </c>
      <c r="R197">
        <v>1124226</v>
      </c>
      <c r="S197">
        <v>335</v>
      </c>
      <c r="U197" t="s">
        <v>220</v>
      </c>
      <c r="V197">
        <v>7.5963843455976901E-4</v>
      </c>
      <c r="W197">
        <v>600359</v>
      </c>
      <c r="X197">
        <v>179</v>
      </c>
      <c r="Z197" t="s">
        <v>220</v>
      </c>
      <c r="AA197">
        <v>7.5328993820831505E-4</v>
      </c>
      <c r="AB197">
        <v>611126</v>
      </c>
      <c r="AC197">
        <v>181</v>
      </c>
      <c r="AE197" t="s">
        <v>219</v>
      </c>
      <c r="AF197">
        <v>2.2654560909466598E-3</v>
      </c>
      <c r="AG197">
        <v>7637527</v>
      </c>
      <c r="AH197">
        <v>1748</v>
      </c>
      <c r="AJ197" t="s">
        <v>219</v>
      </c>
      <c r="AK197">
        <v>2.26933035990906E-3</v>
      </c>
      <c r="AL197">
        <v>7669313</v>
      </c>
      <c r="AM197">
        <v>1824</v>
      </c>
      <c r="AO197" t="s">
        <v>219</v>
      </c>
      <c r="AP197">
        <v>2.02920225278288E-3</v>
      </c>
      <c r="AQ197">
        <v>11335041</v>
      </c>
      <c r="AR197">
        <v>1704</v>
      </c>
      <c r="AT197" t="s">
        <v>214</v>
      </c>
      <c r="AU197">
        <v>7.8663423138663504E-4</v>
      </c>
      <c r="AV197">
        <v>7414190</v>
      </c>
      <c r="AW197">
        <v>1350</v>
      </c>
      <c r="AY197" t="s">
        <v>216</v>
      </c>
      <c r="AZ197">
        <v>1.8354248560597398E-2</v>
      </c>
      <c r="BA197">
        <v>35994713</v>
      </c>
      <c r="BB197">
        <v>1849</v>
      </c>
      <c r="BD197" t="s">
        <v>216</v>
      </c>
      <c r="BE197">
        <v>1.5757614185236898E-2</v>
      </c>
      <c r="BF197">
        <v>35412612</v>
      </c>
      <c r="BG197">
        <v>1875</v>
      </c>
      <c r="BI197" t="s">
        <v>216</v>
      </c>
      <c r="BJ197">
        <v>1.4920007859625601E-2</v>
      </c>
      <c r="BK197">
        <v>33136943</v>
      </c>
      <c r="BL197">
        <v>1865</v>
      </c>
      <c r="BN197" t="s">
        <v>212</v>
      </c>
      <c r="BO197">
        <v>7.3588591706104302E-4</v>
      </c>
      <c r="BP197">
        <v>4687703</v>
      </c>
      <c r="BQ197">
        <v>658</v>
      </c>
      <c r="BS197" t="s">
        <v>213</v>
      </c>
      <c r="BT197">
        <v>7.47175532323193E-4</v>
      </c>
      <c r="BU197">
        <v>3350819</v>
      </c>
      <c r="BV197">
        <v>468</v>
      </c>
      <c r="BX197" t="s">
        <v>212</v>
      </c>
      <c r="BY197">
        <v>7.3008083379687803E-4</v>
      </c>
      <c r="BZ197">
        <v>5627594</v>
      </c>
      <c r="CA197">
        <v>662</v>
      </c>
      <c r="CC197" t="s">
        <v>213</v>
      </c>
      <c r="CD197">
        <v>7.4193046402831297E-4</v>
      </c>
      <c r="CE197">
        <v>3986607</v>
      </c>
      <c r="CF197">
        <v>610</v>
      </c>
      <c r="CH197" t="s">
        <v>211</v>
      </c>
      <c r="CI197">
        <v>8.1036106795785603E-4</v>
      </c>
      <c r="CJ197">
        <v>10565329</v>
      </c>
      <c r="CK197">
        <v>1451</v>
      </c>
      <c r="CM197" t="s">
        <v>212</v>
      </c>
      <c r="CN197">
        <v>7.3163155208707902E-4</v>
      </c>
      <c r="CO197">
        <v>6629635</v>
      </c>
      <c r="CP197">
        <v>666</v>
      </c>
      <c r="CR197" t="s">
        <v>212</v>
      </c>
      <c r="CS197">
        <v>7.3497113012142899E-4</v>
      </c>
      <c r="CT197">
        <v>5083147</v>
      </c>
      <c r="CU197">
        <v>475</v>
      </c>
      <c r="CW197" t="s">
        <v>212</v>
      </c>
      <c r="CX197">
        <v>7.3507030472626396E-4</v>
      </c>
      <c r="CY197">
        <v>6742108</v>
      </c>
      <c r="CZ197">
        <v>658</v>
      </c>
      <c r="DB197" t="s">
        <v>212</v>
      </c>
      <c r="DC197">
        <v>7.3425788942034498E-4</v>
      </c>
      <c r="DD197">
        <v>5672241</v>
      </c>
      <c r="DE197">
        <v>475</v>
      </c>
      <c r="DG197" t="s">
        <v>211</v>
      </c>
      <c r="DH197">
        <v>7.9580219253700399E-4</v>
      </c>
      <c r="DI197">
        <v>13521981</v>
      </c>
      <c r="DJ197">
        <v>1254</v>
      </c>
      <c r="DL197" t="s">
        <v>208</v>
      </c>
      <c r="DM197">
        <v>7.8970972034962401E-4</v>
      </c>
      <c r="DN197">
        <v>14324259</v>
      </c>
      <c r="DO197">
        <v>1516</v>
      </c>
      <c r="DQ197" t="s">
        <v>212</v>
      </c>
      <c r="DR197">
        <v>7.3403073260522604E-4</v>
      </c>
      <c r="DS197">
        <v>7796195</v>
      </c>
      <c r="DT197">
        <v>805</v>
      </c>
      <c r="DV197" t="s">
        <v>212</v>
      </c>
      <c r="DW197">
        <v>7.4007695273275304E-4</v>
      </c>
      <c r="DX197">
        <v>5314752</v>
      </c>
      <c r="DY197">
        <v>642</v>
      </c>
      <c r="EA197" t="s">
        <v>212</v>
      </c>
      <c r="EB197">
        <v>7.3071065268426197E-4</v>
      </c>
      <c r="EC197">
        <v>5093663</v>
      </c>
      <c r="ED197">
        <v>490</v>
      </c>
      <c r="EF197" t="s">
        <v>212</v>
      </c>
      <c r="EG197">
        <v>7.2889564462170001E-4</v>
      </c>
      <c r="EH197">
        <v>8318681</v>
      </c>
      <c r="EI197">
        <v>669</v>
      </c>
      <c r="EK197" t="s">
        <v>212</v>
      </c>
      <c r="EL197">
        <v>7.2829953586051402E-4</v>
      </c>
      <c r="EM197">
        <v>5734784</v>
      </c>
      <c r="EN197">
        <v>488</v>
      </c>
      <c r="EP197" t="s">
        <v>211</v>
      </c>
      <c r="EQ197">
        <v>7.7454969968462602E-4</v>
      </c>
      <c r="ER197">
        <v>17827608</v>
      </c>
      <c r="ES197">
        <v>1461</v>
      </c>
      <c r="EU197" t="s">
        <v>211</v>
      </c>
      <c r="EV197">
        <v>7.8395179288244098E-4</v>
      </c>
      <c r="EW197">
        <v>19675628</v>
      </c>
      <c r="EX197">
        <v>1458</v>
      </c>
      <c r="EZ197" t="s">
        <v>211</v>
      </c>
      <c r="FA197">
        <v>7.9627041443377101E-4</v>
      </c>
      <c r="FB197">
        <v>20729643</v>
      </c>
      <c r="FC197">
        <v>1561</v>
      </c>
      <c r="FE197" t="s">
        <v>211</v>
      </c>
      <c r="FF197">
        <v>8.0600878081950799E-4</v>
      </c>
      <c r="FG197">
        <v>21281274</v>
      </c>
      <c r="FH197">
        <v>1520</v>
      </c>
      <c r="FJ197" t="s">
        <v>211</v>
      </c>
      <c r="FK197">
        <v>8.1249202957900802E-4</v>
      </c>
      <c r="FL197">
        <v>22220866</v>
      </c>
      <c r="FM197">
        <v>1544</v>
      </c>
      <c r="FO197" t="s">
        <v>211</v>
      </c>
      <c r="FP197">
        <v>8.2199583945767401E-4</v>
      </c>
      <c r="FQ197">
        <v>23879430</v>
      </c>
      <c r="FR197">
        <v>1553</v>
      </c>
      <c r="FT197" t="s">
        <v>211</v>
      </c>
      <c r="FU197">
        <v>8.0872115210034695E-4</v>
      </c>
      <c r="FV197">
        <v>23541580</v>
      </c>
      <c r="FW197">
        <v>1557</v>
      </c>
      <c r="FY197" t="s">
        <v>211</v>
      </c>
      <c r="FZ197">
        <v>8.2099217669188496E-4</v>
      </c>
      <c r="GA197">
        <v>22827567</v>
      </c>
      <c r="GB197">
        <v>1694</v>
      </c>
      <c r="GD197" t="s">
        <v>211</v>
      </c>
      <c r="GE197">
        <v>8.5099945361436695E-4</v>
      </c>
      <c r="GF197">
        <v>19630482</v>
      </c>
      <c r="GG197">
        <v>1526</v>
      </c>
      <c r="GI197" t="s">
        <v>211</v>
      </c>
      <c r="GJ197">
        <v>8.2711707103109099E-4</v>
      </c>
      <c r="GK197">
        <v>20054696</v>
      </c>
      <c r="GL197">
        <v>1658</v>
      </c>
      <c r="GN197" t="s">
        <v>211</v>
      </c>
      <c r="GO197">
        <v>8.1613579057625502E-4</v>
      </c>
      <c r="GP197">
        <v>21642886</v>
      </c>
      <c r="GQ197">
        <v>1817</v>
      </c>
      <c r="GS197" t="s">
        <v>211</v>
      </c>
      <c r="GT197">
        <v>8.4105025255088502E-4</v>
      </c>
      <c r="GU197">
        <v>21585369</v>
      </c>
      <c r="GV197">
        <v>1882</v>
      </c>
      <c r="GX197" t="s">
        <v>211</v>
      </c>
      <c r="GY197">
        <v>8.3925172015822196E-4</v>
      </c>
      <c r="GZ197">
        <v>20663453</v>
      </c>
      <c r="HA197">
        <v>1973</v>
      </c>
      <c r="HC197" t="s">
        <v>211</v>
      </c>
      <c r="HD197">
        <v>8.2837923751303904E-4</v>
      </c>
      <c r="HE197">
        <v>20400025</v>
      </c>
      <c r="HF197">
        <v>1808</v>
      </c>
      <c r="HH197" t="s">
        <v>211</v>
      </c>
      <c r="HI197">
        <v>8.36478154575807E-4</v>
      </c>
      <c r="HJ197">
        <v>16413449</v>
      </c>
      <c r="HK197">
        <v>1721</v>
      </c>
      <c r="HM197" t="s">
        <v>211</v>
      </c>
      <c r="HN197">
        <v>8.1451313176660099E-4</v>
      </c>
      <c r="HO197">
        <v>17323725</v>
      </c>
      <c r="HP197">
        <v>1729</v>
      </c>
      <c r="HR197" t="s">
        <v>208</v>
      </c>
      <c r="HS197">
        <v>8.1216478000656605E-4</v>
      </c>
      <c r="HT197">
        <v>12472232</v>
      </c>
      <c r="HU197">
        <v>1591</v>
      </c>
      <c r="HW197" t="s">
        <v>208</v>
      </c>
      <c r="HX197">
        <v>7.9395085926736199E-4</v>
      </c>
      <c r="HY197">
        <v>13280550</v>
      </c>
      <c r="HZ197">
        <v>1539</v>
      </c>
      <c r="IB197" t="s">
        <v>208</v>
      </c>
      <c r="IC197">
        <v>7.96445713244327E-4</v>
      </c>
      <c r="ID197">
        <v>14190519</v>
      </c>
      <c r="IE197">
        <v>1711</v>
      </c>
      <c r="IG197" t="s">
        <v>208</v>
      </c>
      <c r="IH197">
        <v>8.0004824679030296E-4</v>
      </c>
      <c r="II197">
        <v>11833331</v>
      </c>
      <c r="IJ197">
        <v>1414</v>
      </c>
      <c r="IL197" t="s">
        <v>208</v>
      </c>
      <c r="IM197">
        <v>7.9931806823158296E-4</v>
      </c>
      <c r="IN197">
        <v>11192392</v>
      </c>
      <c r="IO197">
        <v>1376</v>
      </c>
      <c r="IQ197" t="s">
        <v>208</v>
      </c>
      <c r="IR197">
        <v>7.9716496605778298E-4</v>
      </c>
      <c r="IS197">
        <v>11597253</v>
      </c>
      <c r="IT197">
        <v>1377</v>
      </c>
      <c r="IV197" t="s">
        <v>208</v>
      </c>
      <c r="IW197">
        <v>7.9241706582891004E-4</v>
      </c>
      <c r="IX197">
        <v>11327630</v>
      </c>
      <c r="IY197">
        <v>1408</v>
      </c>
      <c r="JA197" t="s">
        <v>208</v>
      </c>
      <c r="JB197">
        <v>7.9797747720155297E-4</v>
      </c>
      <c r="JC197">
        <v>12420175</v>
      </c>
      <c r="JD197">
        <v>1502</v>
      </c>
      <c r="JF197" t="s">
        <v>208</v>
      </c>
      <c r="JG197">
        <v>8.0484523863477405E-4</v>
      </c>
      <c r="JH197">
        <v>16122923</v>
      </c>
      <c r="JI197">
        <v>1762</v>
      </c>
      <c r="JK197" t="s">
        <v>208</v>
      </c>
      <c r="JL197">
        <v>8.0681046297956997E-4</v>
      </c>
      <c r="JM197">
        <v>14122763</v>
      </c>
      <c r="JN197">
        <v>1635</v>
      </c>
      <c r="JP197" t="s">
        <v>208</v>
      </c>
      <c r="JQ197">
        <v>7.9876396641991997E-4</v>
      </c>
      <c r="JR197">
        <v>14722688</v>
      </c>
      <c r="JS197">
        <v>1461</v>
      </c>
      <c r="JU197" t="s">
        <v>208</v>
      </c>
      <c r="JV197">
        <v>8.0797378516426403E-4</v>
      </c>
      <c r="JW197">
        <v>14735861</v>
      </c>
      <c r="JX197">
        <v>1505</v>
      </c>
      <c r="JZ197" t="s">
        <v>208</v>
      </c>
      <c r="KA197">
        <v>8.2535330397464897E-4</v>
      </c>
      <c r="KB197">
        <v>15589881</v>
      </c>
      <c r="KC197">
        <v>1653</v>
      </c>
      <c r="KE197" t="s">
        <v>208</v>
      </c>
      <c r="KF197">
        <v>8.0704115963512596E-4</v>
      </c>
      <c r="KG197">
        <v>14397914</v>
      </c>
      <c r="KH197">
        <v>1423</v>
      </c>
      <c r="KJ197" t="s">
        <v>208</v>
      </c>
      <c r="KK197">
        <v>8.0818987427525295E-4</v>
      </c>
      <c r="KL197">
        <v>15905427</v>
      </c>
      <c r="KM197">
        <v>1594</v>
      </c>
      <c r="KO197" t="s">
        <v>208</v>
      </c>
      <c r="KP197">
        <v>8.0846597568050001E-4</v>
      </c>
      <c r="KQ197">
        <v>15240456</v>
      </c>
      <c r="KR197">
        <v>1464</v>
      </c>
      <c r="KT197" t="s">
        <v>208</v>
      </c>
      <c r="KU197">
        <v>8.0762066168096197E-4</v>
      </c>
      <c r="KV197">
        <v>11228335</v>
      </c>
      <c r="KW197">
        <v>1355</v>
      </c>
    </row>
    <row r="198" spans="1:309" x14ac:dyDescent="0.25">
      <c r="A198" t="s">
        <v>221</v>
      </c>
      <c r="B198">
        <v>7.7366625231686196E-4</v>
      </c>
      <c r="C198">
        <v>3302380</v>
      </c>
      <c r="D198">
        <v>937</v>
      </c>
      <c r="F198" t="s">
        <v>163</v>
      </c>
      <c r="G198">
        <v>9.2044090034443303E-4</v>
      </c>
      <c r="H198">
        <v>4835449</v>
      </c>
      <c r="I198">
        <v>1435</v>
      </c>
      <c r="K198" t="s">
        <v>163</v>
      </c>
      <c r="L198">
        <v>9.3003075980117996E-4</v>
      </c>
      <c r="M198">
        <v>4780845</v>
      </c>
      <c r="N198">
        <v>1400</v>
      </c>
      <c r="P198" t="s">
        <v>221</v>
      </c>
      <c r="Q198">
        <v>7.7734100374648595E-4</v>
      </c>
      <c r="R198">
        <v>3241503</v>
      </c>
      <c r="S198">
        <v>925</v>
      </c>
      <c r="U198" t="s">
        <v>221</v>
      </c>
      <c r="V198">
        <v>7.8583495710075001E-4</v>
      </c>
      <c r="W198">
        <v>3169241</v>
      </c>
      <c r="X198">
        <v>918</v>
      </c>
      <c r="Z198" t="s">
        <v>221</v>
      </c>
      <c r="AA198">
        <v>7.7898915603296401E-4</v>
      </c>
      <c r="AB198">
        <v>3221048</v>
      </c>
      <c r="AC198">
        <v>930</v>
      </c>
      <c r="AE198" t="s">
        <v>220</v>
      </c>
      <c r="AF198">
        <v>7.5900834259688796E-4</v>
      </c>
      <c r="AG198">
        <v>669852</v>
      </c>
      <c r="AH198">
        <v>180</v>
      </c>
      <c r="AJ198" t="s">
        <v>220</v>
      </c>
      <c r="AK198">
        <v>7.6184874503202303E-4</v>
      </c>
      <c r="AL198">
        <v>636191</v>
      </c>
      <c r="AM198">
        <v>182</v>
      </c>
      <c r="AO198" t="s">
        <v>220</v>
      </c>
      <c r="AP198">
        <v>7.6485057184966395E-4</v>
      </c>
      <c r="AQ198">
        <v>3511167</v>
      </c>
      <c r="AR198">
        <v>513</v>
      </c>
      <c r="AT198" t="s">
        <v>215</v>
      </c>
      <c r="AU198">
        <v>8.1594482619481502E-4</v>
      </c>
      <c r="AV198">
        <v>8263160</v>
      </c>
      <c r="AW198">
        <v>1406</v>
      </c>
      <c r="AY198" t="s">
        <v>217</v>
      </c>
      <c r="AZ198">
        <v>7.5902906644865304E-4</v>
      </c>
      <c r="BA198">
        <v>7068932</v>
      </c>
      <c r="BB198">
        <v>1311</v>
      </c>
      <c r="BD198" t="s">
        <v>217</v>
      </c>
      <c r="BE198">
        <v>7.5852938581945698E-4</v>
      </c>
      <c r="BF198">
        <v>8800914</v>
      </c>
      <c r="BG198">
        <v>1428</v>
      </c>
      <c r="BI198" t="s">
        <v>217</v>
      </c>
      <c r="BJ198">
        <v>7.51827830844322E-4</v>
      </c>
      <c r="BK198">
        <v>6104969</v>
      </c>
      <c r="BL198">
        <v>1066</v>
      </c>
      <c r="BN198" t="s">
        <v>213</v>
      </c>
      <c r="BO198">
        <v>7.4201134810906002E-4</v>
      </c>
      <c r="BP198">
        <v>1796019</v>
      </c>
      <c r="BQ198">
        <v>317</v>
      </c>
      <c r="BS198" t="s">
        <v>214</v>
      </c>
      <c r="BT198">
        <v>7.8437560434414897E-4</v>
      </c>
      <c r="BU198">
        <v>9180390</v>
      </c>
      <c r="BV198">
        <v>1358</v>
      </c>
      <c r="BX198" t="s">
        <v>213</v>
      </c>
      <c r="BY198">
        <v>7.3467582201193504E-4</v>
      </c>
      <c r="BZ198">
        <v>2000490</v>
      </c>
      <c r="CA198">
        <v>316</v>
      </c>
      <c r="CC198" t="s">
        <v>214</v>
      </c>
      <c r="CD198">
        <v>7.6338841856824304E-4</v>
      </c>
      <c r="CE198">
        <v>9729922</v>
      </c>
      <c r="CF198">
        <v>1260</v>
      </c>
      <c r="CH198" t="s">
        <v>212</v>
      </c>
      <c r="CI198">
        <v>7.3105452680307704E-4</v>
      </c>
      <c r="CJ198">
        <v>5946083</v>
      </c>
      <c r="CK198">
        <v>663</v>
      </c>
      <c r="CM198" t="s">
        <v>213</v>
      </c>
      <c r="CN198">
        <v>7.4042197614334595E-4</v>
      </c>
      <c r="CO198">
        <v>4659702</v>
      </c>
      <c r="CP198">
        <v>615</v>
      </c>
      <c r="CR198" t="s">
        <v>213</v>
      </c>
      <c r="CS198">
        <v>7.41972700439896E-4</v>
      </c>
      <c r="CT198">
        <v>7403964</v>
      </c>
      <c r="CU198">
        <v>786</v>
      </c>
      <c r="CW198" t="s">
        <v>213</v>
      </c>
      <c r="CX198">
        <v>7.4165530718683405E-4</v>
      </c>
      <c r="CY198">
        <v>7702103</v>
      </c>
      <c r="CZ198">
        <v>787</v>
      </c>
      <c r="DB198" t="s">
        <v>213</v>
      </c>
      <c r="DC198">
        <v>7.4051715264491504E-4</v>
      </c>
      <c r="DD198">
        <v>5426257</v>
      </c>
      <c r="DE198">
        <v>623</v>
      </c>
      <c r="DG198" t="s">
        <v>212</v>
      </c>
      <c r="DH198">
        <v>7.3356352918945897E-4</v>
      </c>
      <c r="DI198">
        <v>7269771</v>
      </c>
      <c r="DJ198">
        <v>771</v>
      </c>
      <c r="DL198" t="s">
        <v>209</v>
      </c>
      <c r="DM198">
        <v>7.2312193189056696E-4</v>
      </c>
      <c r="DN198">
        <v>8205758</v>
      </c>
      <c r="DO198">
        <v>773</v>
      </c>
      <c r="DQ198" t="s">
        <v>213</v>
      </c>
      <c r="DR198">
        <v>7.3968871469934599E-4</v>
      </c>
      <c r="DS198">
        <v>9787058</v>
      </c>
      <c r="DT198">
        <v>972</v>
      </c>
      <c r="DV198" t="s">
        <v>213</v>
      </c>
      <c r="DW198">
        <v>7.4599992691348305E-4</v>
      </c>
      <c r="DX198">
        <v>8079845</v>
      </c>
      <c r="DY198">
        <v>954</v>
      </c>
      <c r="EA198" t="s">
        <v>213</v>
      </c>
      <c r="EB198">
        <v>7.3637150524222999E-4</v>
      </c>
      <c r="EC198">
        <v>11193815</v>
      </c>
      <c r="ED198">
        <v>1117</v>
      </c>
      <c r="EF198" t="s">
        <v>213</v>
      </c>
      <c r="EG198">
        <v>7.3477612342707805E-4</v>
      </c>
      <c r="EH198">
        <v>11482796</v>
      </c>
      <c r="EI198">
        <v>989</v>
      </c>
      <c r="EK198" t="s">
        <v>213</v>
      </c>
      <c r="EL198">
        <v>7.3497314713733496E-4</v>
      </c>
      <c r="EM198">
        <v>12038991</v>
      </c>
      <c r="EN198">
        <v>978</v>
      </c>
      <c r="EP198" t="s">
        <v>212</v>
      </c>
      <c r="EQ198">
        <v>7.2287344412415798E-4</v>
      </c>
      <c r="ER198">
        <v>6040565</v>
      </c>
      <c r="ES198">
        <v>493</v>
      </c>
      <c r="EU198" t="s">
        <v>212</v>
      </c>
      <c r="EV198">
        <v>7.2245131392609902E-4</v>
      </c>
      <c r="EW198">
        <v>6745740</v>
      </c>
      <c r="EX198">
        <v>488</v>
      </c>
      <c r="EZ198" t="s">
        <v>212</v>
      </c>
      <c r="FA198">
        <v>7.2268389246762401E-4</v>
      </c>
      <c r="FB198">
        <v>7296426</v>
      </c>
      <c r="FC198">
        <v>496</v>
      </c>
      <c r="FE198" t="s">
        <v>212</v>
      </c>
      <c r="FF198">
        <v>7.2641991171555999E-4</v>
      </c>
      <c r="FG198">
        <v>8868293</v>
      </c>
      <c r="FH198">
        <v>658</v>
      </c>
      <c r="FJ198" t="s">
        <v>212</v>
      </c>
      <c r="FK198">
        <v>7.2612685900825505E-4</v>
      </c>
      <c r="FL198">
        <v>7847111</v>
      </c>
      <c r="FM198">
        <v>499</v>
      </c>
      <c r="FO198" t="s">
        <v>212</v>
      </c>
      <c r="FP198">
        <v>7.2864640719683604E-4</v>
      </c>
      <c r="FQ198">
        <v>8504638</v>
      </c>
      <c r="FR198">
        <v>501</v>
      </c>
      <c r="FT198" t="s">
        <v>212</v>
      </c>
      <c r="FU198">
        <v>7.2775480054682702E-4</v>
      </c>
      <c r="FV198">
        <v>12275330</v>
      </c>
      <c r="FW198">
        <v>661</v>
      </c>
      <c r="FY198" t="s">
        <v>212</v>
      </c>
      <c r="FZ198">
        <v>7.2522701684856004E-4</v>
      </c>
      <c r="GA198">
        <v>10170968</v>
      </c>
      <c r="GB198">
        <v>652</v>
      </c>
      <c r="GD198" t="s">
        <v>212</v>
      </c>
      <c r="GE198">
        <v>7.3189921111221597E-4</v>
      </c>
      <c r="GF198">
        <v>6734705</v>
      </c>
      <c r="GG198">
        <v>477</v>
      </c>
      <c r="GI198" t="s">
        <v>212</v>
      </c>
      <c r="GJ198">
        <v>7.2892426909321802E-4</v>
      </c>
      <c r="GK198">
        <v>7543262</v>
      </c>
      <c r="GL198">
        <v>483</v>
      </c>
      <c r="GN198" t="s">
        <v>212</v>
      </c>
      <c r="GO198">
        <v>7.2869927064588295E-4</v>
      </c>
      <c r="GP198">
        <v>9631004</v>
      </c>
      <c r="GQ198">
        <v>654</v>
      </c>
      <c r="GS198" t="s">
        <v>212</v>
      </c>
      <c r="GT198">
        <v>7.7114521656288795E-4</v>
      </c>
      <c r="GU198">
        <v>10066712</v>
      </c>
      <c r="GV198">
        <v>801</v>
      </c>
      <c r="GX198" t="s">
        <v>212</v>
      </c>
      <c r="GY198">
        <v>8.2987401623378101E-4</v>
      </c>
      <c r="GZ198">
        <v>5557184</v>
      </c>
      <c r="HA198">
        <v>596</v>
      </c>
      <c r="HC198" t="s">
        <v>212</v>
      </c>
      <c r="HD198">
        <v>8.3304184616705295E-4</v>
      </c>
      <c r="HE198">
        <v>10824975</v>
      </c>
      <c r="HF198">
        <v>921</v>
      </c>
      <c r="HH198" t="s">
        <v>212</v>
      </c>
      <c r="HI198">
        <v>7.8965288707455005E-4</v>
      </c>
      <c r="HJ198">
        <v>9571446</v>
      </c>
      <c r="HK198">
        <v>742</v>
      </c>
      <c r="HM198" t="s">
        <v>212</v>
      </c>
      <c r="HN198">
        <v>7.9165344293102196E-4</v>
      </c>
      <c r="HO198">
        <v>6149292</v>
      </c>
      <c r="HP198">
        <v>624</v>
      </c>
      <c r="HR198" t="s">
        <v>209</v>
      </c>
      <c r="HS198">
        <v>7.31142810598095E-4</v>
      </c>
      <c r="HT198">
        <v>1392249</v>
      </c>
      <c r="HU198">
        <v>150</v>
      </c>
      <c r="HW198" t="s">
        <v>209</v>
      </c>
      <c r="HX198">
        <v>7.2220550514150899E-4</v>
      </c>
      <c r="HY198">
        <v>1510882</v>
      </c>
      <c r="HZ198">
        <v>149</v>
      </c>
      <c r="IB198" t="s">
        <v>209</v>
      </c>
      <c r="IC198">
        <v>7.2217581680574503E-4</v>
      </c>
      <c r="ID198">
        <v>1566426</v>
      </c>
      <c r="IE198">
        <v>149</v>
      </c>
      <c r="IG198" t="s">
        <v>209</v>
      </c>
      <c r="IH198">
        <v>7.2813218071298303E-4</v>
      </c>
      <c r="II198">
        <v>4644812</v>
      </c>
      <c r="IJ198">
        <v>304</v>
      </c>
      <c r="IL198" t="s">
        <v>209</v>
      </c>
      <c r="IM198">
        <v>7.2503971531073103E-4</v>
      </c>
      <c r="IN198">
        <v>1413446</v>
      </c>
      <c r="IO198">
        <v>147</v>
      </c>
      <c r="IQ198" t="s">
        <v>209</v>
      </c>
      <c r="IR198">
        <v>7.2865790414671297E-4</v>
      </c>
      <c r="IS198">
        <v>7452936</v>
      </c>
      <c r="IT198">
        <v>476</v>
      </c>
      <c r="IV198" t="s">
        <v>209</v>
      </c>
      <c r="IW198">
        <v>7.1923824125754202E-4</v>
      </c>
      <c r="IX198">
        <v>7296461</v>
      </c>
      <c r="IY198">
        <v>473</v>
      </c>
      <c r="JA198" t="s">
        <v>209</v>
      </c>
      <c r="JB198">
        <v>7.1949154653017805E-4</v>
      </c>
      <c r="JC198">
        <v>7508679</v>
      </c>
      <c r="JD198">
        <v>478</v>
      </c>
      <c r="JF198" t="s">
        <v>209</v>
      </c>
      <c r="JG198">
        <v>7.1950026488696401E-4</v>
      </c>
      <c r="JH198">
        <v>7424144</v>
      </c>
      <c r="JI198">
        <v>481</v>
      </c>
      <c r="JK198" t="s">
        <v>209</v>
      </c>
      <c r="JL198">
        <v>7.2260568840569602E-4</v>
      </c>
      <c r="JM198">
        <v>4803164</v>
      </c>
      <c r="JN198">
        <v>308</v>
      </c>
      <c r="JP198" t="s">
        <v>209</v>
      </c>
      <c r="JQ198">
        <v>7.2254800410663305E-4</v>
      </c>
      <c r="JR198">
        <v>4690764</v>
      </c>
      <c r="JS198">
        <v>308</v>
      </c>
      <c r="JU198" t="s">
        <v>209</v>
      </c>
      <c r="JV198">
        <v>7.2207908694054399E-4</v>
      </c>
      <c r="JW198">
        <v>7419533</v>
      </c>
      <c r="JX198">
        <v>479</v>
      </c>
      <c r="JZ198" t="s">
        <v>209</v>
      </c>
      <c r="KA198">
        <v>7.1940824476871099E-4</v>
      </c>
      <c r="KB198">
        <v>7083207</v>
      </c>
      <c r="KC198">
        <v>499</v>
      </c>
      <c r="KE198" t="s">
        <v>209</v>
      </c>
      <c r="KF198">
        <v>7.1063348958557001E-4</v>
      </c>
      <c r="KG198">
        <v>7575260</v>
      </c>
      <c r="KH198">
        <v>506</v>
      </c>
      <c r="KJ198" t="s">
        <v>209</v>
      </c>
      <c r="KK198">
        <v>7.1034596708731705E-4</v>
      </c>
      <c r="KL198">
        <v>7658648</v>
      </c>
      <c r="KM198">
        <v>504</v>
      </c>
      <c r="KO198" t="s">
        <v>209</v>
      </c>
      <c r="KP198">
        <v>7.1322267951683701E-4</v>
      </c>
      <c r="KQ198">
        <v>7271555</v>
      </c>
      <c r="KR198">
        <v>490</v>
      </c>
      <c r="KT198" t="s">
        <v>209</v>
      </c>
      <c r="KU198">
        <v>7.1296774079920996E-4</v>
      </c>
      <c r="KV198">
        <v>3876923</v>
      </c>
      <c r="KW198">
        <v>327</v>
      </c>
    </row>
    <row r="199" spans="1:309" x14ac:dyDescent="0.25">
      <c r="A199" t="s">
        <v>222</v>
      </c>
      <c r="B199">
        <v>7.7197667661109404E-4</v>
      </c>
      <c r="C199">
        <v>1289384</v>
      </c>
      <c r="D199">
        <v>571</v>
      </c>
      <c r="F199" t="s">
        <v>242</v>
      </c>
      <c r="G199">
        <v>2.90226594730718E-3</v>
      </c>
      <c r="H199">
        <v>6985238</v>
      </c>
      <c r="I199">
        <v>1557</v>
      </c>
      <c r="K199" t="s">
        <v>242</v>
      </c>
      <c r="L199">
        <v>3.0743337684700799E-3</v>
      </c>
      <c r="M199">
        <v>7439719</v>
      </c>
      <c r="N199">
        <v>1665</v>
      </c>
      <c r="P199" t="s">
        <v>222</v>
      </c>
      <c r="Q199">
        <v>7.7681965375382396E-4</v>
      </c>
      <c r="R199">
        <v>958978</v>
      </c>
      <c r="S199">
        <v>430</v>
      </c>
      <c r="U199" t="s">
        <v>222</v>
      </c>
      <c r="V199">
        <v>7.71155728810829E-4</v>
      </c>
      <c r="W199">
        <v>1829629</v>
      </c>
      <c r="X199">
        <v>746</v>
      </c>
      <c r="Z199" t="s">
        <v>222</v>
      </c>
      <c r="AA199">
        <v>7.6215931928923502E-4</v>
      </c>
      <c r="AB199">
        <v>1848319</v>
      </c>
      <c r="AC199">
        <v>748</v>
      </c>
      <c r="AE199" t="s">
        <v>221</v>
      </c>
      <c r="AF199">
        <v>7.8376615241766798E-4</v>
      </c>
      <c r="AG199">
        <v>3889195</v>
      </c>
      <c r="AH199">
        <v>1168</v>
      </c>
      <c r="AJ199" t="s">
        <v>221</v>
      </c>
      <c r="AK199">
        <v>7.8224257436085602E-4</v>
      </c>
      <c r="AL199">
        <v>3789738</v>
      </c>
      <c r="AM199">
        <v>1057</v>
      </c>
      <c r="AO199" t="s">
        <v>221</v>
      </c>
      <c r="AP199">
        <v>7.77219436773821E-4</v>
      </c>
      <c r="AQ199">
        <v>5009143</v>
      </c>
      <c r="AR199">
        <v>808</v>
      </c>
      <c r="AT199" t="s">
        <v>216</v>
      </c>
      <c r="AU199">
        <v>1.7907884804248798E-2</v>
      </c>
      <c r="AV199">
        <v>36374228</v>
      </c>
      <c r="AW199">
        <v>1839</v>
      </c>
      <c r="AY199" t="s">
        <v>218</v>
      </c>
      <c r="AZ199">
        <v>8.3576727990646396E-4</v>
      </c>
      <c r="BA199">
        <v>6953379</v>
      </c>
      <c r="BB199">
        <v>1099</v>
      </c>
      <c r="BD199" t="s">
        <v>218</v>
      </c>
      <c r="BE199">
        <v>8.36345248995247E-4</v>
      </c>
      <c r="BF199">
        <v>7810030</v>
      </c>
      <c r="BG199">
        <v>1206</v>
      </c>
      <c r="BI199" t="s">
        <v>218</v>
      </c>
      <c r="BJ199">
        <v>8.2586548133182505E-4</v>
      </c>
      <c r="BK199">
        <v>7786900</v>
      </c>
      <c r="BL199">
        <v>1207</v>
      </c>
      <c r="BN199" t="s">
        <v>214</v>
      </c>
      <c r="BO199">
        <v>7.8334181994958502E-4</v>
      </c>
      <c r="BP199">
        <v>8424581</v>
      </c>
      <c r="BQ199">
        <v>1349</v>
      </c>
      <c r="BS199" t="s">
        <v>215</v>
      </c>
      <c r="BT199">
        <v>7.9616867625406402E-4</v>
      </c>
      <c r="BU199">
        <v>9859652</v>
      </c>
      <c r="BV199">
        <v>1290</v>
      </c>
      <c r="BX199" t="s">
        <v>214</v>
      </c>
      <c r="BY199">
        <v>7.6492998198399197E-4</v>
      </c>
      <c r="BZ199">
        <v>9568399</v>
      </c>
      <c r="CA199">
        <v>1246</v>
      </c>
      <c r="CC199" t="s">
        <v>215</v>
      </c>
      <c r="CD199">
        <v>7.9361894393420202E-4</v>
      </c>
      <c r="CE199">
        <v>11231166</v>
      </c>
      <c r="CF199">
        <v>1545</v>
      </c>
      <c r="CH199" t="s">
        <v>213</v>
      </c>
      <c r="CI199">
        <v>7.4105239126720198E-4</v>
      </c>
      <c r="CJ199">
        <v>4135426</v>
      </c>
      <c r="CK199">
        <v>620</v>
      </c>
      <c r="CM199" t="s">
        <v>214</v>
      </c>
      <c r="CN199">
        <v>7.6414304714217602E-4</v>
      </c>
      <c r="CO199">
        <v>11234945</v>
      </c>
      <c r="CP199">
        <v>1272</v>
      </c>
      <c r="CR199" t="s">
        <v>214</v>
      </c>
      <c r="CS199">
        <v>7.6497977652262002E-4</v>
      </c>
      <c r="CT199">
        <v>11300990</v>
      </c>
      <c r="CU199">
        <v>1262</v>
      </c>
      <c r="CW199" t="s">
        <v>214</v>
      </c>
      <c r="CX199">
        <v>7.6319370690146999E-4</v>
      </c>
      <c r="CY199">
        <v>11642237</v>
      </c>
      <c r="CZ199">
        <v>1263</v>
      </c>
      <c r="DB199" t="s">
        <v>214</v>
      </c>
      <c r="DC199">
        <v>7.6118985240593198E-4</v>
      </c>
      <c r="DD199">
        <v>13386640</v>
      </c>
      <c r="DE199">
        <v>1393</v>
      </c>
      <c r="DG199" t="s">
        <v>213</v>
      </c>
      <c r="DH199">
        <v>7.4055709092923797E-4</v>
      </c>
      <c r="DI199">
        <v>7620137</v>
      </c>
      <c r="DJ199">
        <v>760</v>
      </c>
      <c r="DL199" t="s">
        <v>210</v>
      </c>
      <c r="DM199">
        <v>7.1949782719536097E-4</v>
      </c>
      <c r="DN199">
        <v>11936806</v>
      </c>
      <c r="DO199">
        <v>998</v>
      </c>
      <c r="DQ199" t="s">
        <v>214</v>
      </c>
      <c r="DR199">
        <v>7.5491548357662101E-4</v>
      </c>
      <c r="DS199">
        <v>14386473</v>
      </c>
      <c r="DT199">
        <v>1422</v>
      </c>
      <c r="DV199" t="s">
        <v>214</v>
      </c>
      <c r="DW199">
        <v>7.6742187269728597E-4</v>
      </c>
      <c r="DX199">
        <v>14257990</v>
      </c>
      <c r="DY199">
        <v>1574</v>
      </c>
      <c r="EA199" t="s">
        <v>214</v>
      </c>
      <c r="EB199">
        <v>7.5291952484109203E-4</v>
      </c>
      <c r="EC199">
        <v>15894299</v>
      </c>
      <c r="ED199">
        <v>1575</v>
      </c>
      <c r="EF199" t="s">
        <v>214</v>
      </c>
      <c r="EG199">
        <v>7.4810612727366102E-4</v>
      </c>
      <c r="EH199">
        <v>16723135</v>
      </c>
      <c r="EI199">
        <v>1582</v>
      </c>
      <c r="EK199" t="s">
        <v>214</v>
      </c>
      <c r="EL199">
        <v>7.4911684745209003E-4</v>
      </c>
      <c r="EM199">
        <v>17350887</v>
      </c>
      <c r="EN199">
        <v>1573</v>
      </c>
      <c r="EP199" t="s">
        <v>213</v>
      </c>
      <c r="EQ199">
        <v>7.2927602287822997E-4</v>
      </c>
      <c r="ER199">
        <v>12595321</v>
      </c>
      <c r="ES199">
        <v>992</v>
      </c>
      <c r="EU199" t="s">
        <v>213</v>
      </c>
      <c r="EV199">
        <v>7.2866986236444801E-4</v>
      </c>
      <c r="EW199">
        <v>13906575</v>
      </c>
      <c r="EX199">
        <v>989</v>
      </c>
      <c r="EZ199" t="s">
        <v>213</v>
      </c>
      <c r="FA199">
        <v>7.2910620982102696E-4</v>
      </c>
      <c r="FB199">
        <v>15067910</v>
      </c>
      <c r="FC199">
        <v>1108</v>
      </c>
      <c r="FE199" t="s">
        <v>213</v>
      </c>
      <c r="FF199">
        <v>7.3032793528455002E-4</v>
      </c>
      <c r="FG199">
        <v>15756482</v>
      </c>
      <c r="FH199">
        <v>1106</v>
      </c>
      <c r="FJ199" t="s">
        <v>213</v>
      </c>
      <c r="FK199">
        <v>7.2781421178313098E-4</v>
      </c>
      <c r="FL199">
        <v>13521982</v>
      </c>
      <c r="FM199">
        <v>949</v>
      </c>
      <c r="FO199" t="s">
        <v>213</v>
      </c>
      <c r="FP199">
        <v>7.3045086197640703E-4</v>
      </c>
      <c r="FQ199">
        <v>14626634</v>
      </c>
      <c r="FR199">
        <v>955</v>
      </c>
      <c r="FT199" t="s">
        <v>213</v>
      </c>
      <c r="FU199">
        <v>7.2186644583755399E-4</v>
      </c>
      <c r="FV199">
        <v>13776255</v>
      </c>
      <c r="FW199">
        <v>818</v>
      </c>
      <c r="FY199" t="s">
        <v>213</v>
      </c>
      <c r="FZ199">
        <v>7.27897920140704E-4</v>
      </c>
      <c r="GA199">
        <v>13223501</v>
      </c>
      <c r="GB199">
        <v>818</v>
      </c>
      <c r="GD199" t="s">
        <v>213</v>
      </c>
      <c r="GE199">
        <v>7.3509235760769597E-4</v>
      </c>
      <c r="GF199">
        <v>11867683</v>
      </c>
      <c r="GG199">
        <v>812</v>
      </c>
      <c r="GI199" t="s">
        <v>213</v>
      </c>
      <c r="GJ199">
        <v>7.3065184086294201E-4</v>
      </c>
      <c r="GK199">
        <v>10545777</v>
      </c>
      <c r="GL199">
        <v>646</v>
      </c>
      <c r="GN199" t="s">
        <v>213</v>
      </c>
      <c r="GO199">
        <v>7.3020100925582298E-4</v>
      </c>
      <c r="GP199">
        <v>11089795</v>
      </c>
      <c r="GQ199">
        <v>651</v>
      </c>
      <c r="GS199" t="s">
        <v>213</v>
      </c>
      <c r="GT199">
        <v>7.2718423461061801E-4</v>
      </c>
      <c r="GU199">
        <v>11596072</v>
      </c>
      <c r="GV199">
        <v>778</v>
      </c>
      <c r="GX199" t="s">
        <v>213</v>
      </c>
      <c r="GY199">
        <v>7.2999576417079901E-4</v>
      </c>
      <c r="GZ199">
        <v>14603545</v>
      </c>
      <c r="HA199">
        <v>1121</v>
      </c>
      <c r="HC199" t="s">
        <v>213</v>
      </c>
      <c r="HD199">
        <v>7.3078055906195601E-4</v>
      </c>
      <c r="HE199">
        <v>11215739</v>
      </c>
      <c r="HF199">
        <v>930</v>
      </c>
      <c r="HH199" t="s">
        <v>213</v>
      </c>
      <c r="HI199">
        <v>7.3706600365150497E-4</v>
      </c>
      <c r="HJ199">
        <v>7087772</v>
      </c>
      <c r="HK199">
        <v>763</v>
      </c>
      <c r="HM199" t="s">
        <v>213</v>
      </c>
      <c r="HN199">
        <v>7.4028543735891897E-4</v>
      </c>
      <c r="HO199">
        <v>7575346</v>
      </c>
      <c r="HP199">
        <v>773</v>
      </c>
      <c r="HR199" t="s">
        <v>210</v>
      </c>
      <c r="HS199">
        <v>7.3120566142967705E-4</v>
      </c>
      <c r="HT199">
        <v>10174917</v>
      </c>
      <c r="HU199">
        <v>718</v>
      </c>
      <c r="HW199" t="s">
        <v>210</v>
      </c>
      <c r="HX199">
        <v>7.2200144428207695E-4</v>
      </c>
      <c r="HY199">
        <v>10751690</v>
      </c>
      <c r="HZ199">
        <v>723</v>
      </c>
      <c r="IB199" t="s">
        <v>210</v>
      </c>
      <c r="IC199">
        <v>7.2195735138497197E-4</v>
      </c>
      <c r="ID199">
        <v>10970416</v>
      </c>
      <c r="IE199">
        <v>729</v>
      </c>
      <c r="IG199" t="s">
        <v>210</v>
      </c>
      <c r="IH199">
        <v>7.2791226962204999E-4</v>
      </c>
      <c r="II199">
        <v>12120541</v>
      </c>
      <c r="IJ199">
        <v>599</v>
      </c>
      <c r="IL199" t="s">
        <v>210</v>
      </c>
      <c r="IM199">
        <v>7.2488384560834697E-4</v>
      </c>
      <c r="IN199">
        <v>8427171</v>
      </c>
      <c r="IO199">
        <v>459</v>
      </c>
      <c r="IQ199" t="s">
        <v>210</v>
      </c>
      <c r="IR199">
        <v>7.2791458757924499E-4</v>
      </c>
      <c r="IS199">
        <v>12033283</v>
      </c>
      <c r="IT199">
        <v>593</v>
      </c>
      <c r="IV199" t="s">
        <v>210</v>
      </c>
      <c r="IW199">
        <v>7.1915996496521302E-4</v>
      </c>
      <c r="IX199">
        <v>8364152</v>
      </c>
      <c r="IY199">
        <v>442</v>
      </c>
      <c r="JA199" t="s">
        <v>210</v>
      </c>
      <c r="JB199">
        <v>7.1907084782897395E-4</v>
      </c>
      <c r="JC199">
        <v>11587269</v>
      </c>
      <c r="JD199">
        <v>594</v>
      </c>
      <c r="JF199" t="s">
        <v>210</v>
      </c>
      <c r="JG199">
        <v>7.2064206447940496E-4</v>
      </c>
      <c r="JH199">
        <v>11353198</v>
      </c>
      <c r="JI199">
        <v>602</v>
      </c>
      <c r="JK199" t="s">
        <v>210</v>
      </c>
      <c r="JL199">
        <v>7.2337295986019297E-4</v>
      </c>
      <c r="JM199">
        <v>10223760</v>
      </c>
      <c r="JN199">
        <v>600</v>
      </c>
      <c r="JP199" t="s">
        <v>210</v>
      </c>
      <c r="JQ199">
        <v>7.2339185070489996E-4</v>
      </c>
      <c r="JR199">
        <v>11207479</v>
      </c>
      <c r="JS199">
        <v>600</v>
      </c>
      <c r="JU199" t="s">
        <v>210</v>
      </c>
      <c r="JV199">
        <v>7.2171308726003797E-4</v>
      </c>
      <c r="JW199">
        <v>7852455</v>
      </c>
      <c r="JX199">
        <v>435</v>
      </c>
      <c r="JZ199" t="s">
        <v>210</v>
      </c>
      <c r="KA199">
        <v>7.1867889537955202E-4</v>
      </c>
      <c r="KB199">
        <v>8299208</v>
      </c>
      <c r="KC199">
        <v>465</v>
      </c>
      <c r="KE199" t="s">
        <v>210</v>
      </c>
      <c r="KF199">
        <v>7.10309549005246E-4</v>
      </c>
      <c r="KG199">
        <v>8435183</v>
      </c>
      <c r="KH199">
        <v>449</v>
      </c>
      <c r="KJ199" t="s">
        <v>210</v>
      </c>
      <c r="KK199">
        <v>7.1083145859425099E-4</v>
      </c>
      <c r="KL199">
        <v>11770386</v>
      </c>
      <c r="KM199">
        <v>626</v>
      </c>
      <c r="KO199" t="s">
        <v>210</v>
      </c>
      <c r="KP199">
        <v>7.1315790988050001E-4</v>
      </c>
      <c r="KQ199">
        <v>8152963</v>
      </c>
      <c r="KR199">
        <v>448</v>
      </c>
      <c r="KT199" t="s">
        <v>210</v>
      </c>
      <c r="KU199">
        <v>7.1315552121103195E-4</v>
      </c>
      <c r="KV199">
        <v>4445323</v>
      </c>
      <c r="KW199">
        <v>335</v>
      </c>
    </row>
    <row r="200" spans="1:309" x14ac:dyDescent="0.25">
      <c r="A200" t="s">
        <v>223</v>
      </c>
      <c r="B200">
        <v>9.2784111923638205E-4</v>
      </c>
      <c r="C200">
        <v>4496665</v>
      </c>
      <c r="D200">
        <v>1154</v>
      </c>
      <c r="F200" t="s">
        <v>166</v>
      </c>
      <c r="G200">
        <v>4.9651055938852301E-3</v>
      </c>
      <c r="H200">
        <v>8732346</v>
      </c>
      <c r="I200">
        <v>1557</v>
      </c>
      <c r="K200" t="s">
        <v>166</v>
      </c>
      <c r="L200">
        <v>4.1109586125738003E-3</v>
      </c>
      <c r="M200">
        <v>8135555</v>
      </c>
      <c r="N200">
        <v>1626</v>
      </c>
      <c r="P200" t="s">
        <v>223</v>
      </c>
      <c r="Q200">
        <v>9.2896820866262598E-4</v>
      </c>
      <c r="R200">
        <v>4580530</v>
      </c>
      <c r="S200">
        <v>1157</v>
      </c>
      <c r="U200" t="s">
        <v>223</v>
      </c>
      <c r="V200">
        <v>9.3274837078262298E-4</v>
      </c>
      <c r="W200">
        <v>4898589</v>
      </c>
      <c r="X200">
        <v>1137</v>
      </c>
      <c r="Z200" t="s">
        <v>223</v>
      </c>
      <c r="AA200">
        <v>9.3395884442858004E-4</v>
      </c>
      <c r="AB200">
        <v>5065149</v>
      </c>
      <c r="AC200">
        <v>1164</v>
      </c>
      <c r="AE200" t="s">
        <v>222</v>
      </c>
      <c r="AF200">
        <v>7.6395691059724701E-4</v>
      </c>
      <c r="AG200">
        <v>2048203</v>
      </c>
      <c r="AH200">
        <v>747</v>
      </c>
      <c r="AJ200" t="s">
        <v>222</v>
      </c>
      <c r="AK200">
        <v>7.6677604997851096E-4</v>
      </c>
      <c r="AL200">
        <v>1953777</v>
      </c>
      <c r="AM200">
        <v>755</v>
      </c>
      <c r="AO200" t="s">
        <v>222</v>
      </c>
      <c r="AP200">
        <v>7.6728640951677796E-4</v>
      </c>
      <c r="AQ200">
        <v>2909824</v>
      </c>
      <c r="AR200">
        <v>751</v>
      </c>
      <c r="AT200" t="s">
        <v>217</v>
      </c>
      <c r="AU200">
        <v>7.5816531635856401E-4</v>
      </c>
      <c r="AV200">
        <v>6957718</v>
      </c>
      <c r="AW200">
        <v>1188</v>
      </c>
      <c r="AY200" t="s">
        <v>219</v>
      </c>
      <c r="AZ200">
        <v>1.5339294460652701E-3</v>
      </c>
      <c r="BA200">
        <v>10045475</v>
      </c>
      <c r="BB200">
        <v>1568</v>
      </c>
      <c r="BD200" t="s">
        <v>219</v>
      </c>
      <c r="BE200">
        <v>1.8115185412500201E-3</v>
      </c>
      <c r="BF200">
        <v>11558327</v>
      </c>
      <c r="BG200">
        <v>1682</v>
      </c>
      <c r="BI200" t="s">
        <v>219</v>
      </c>
      <c r="BJ200">
        <v>1.81177721595938E-3</v>
      </c>
      <c r="BK200">
        <v>11549303</v>
      </c>
      <c r="BL200">
        <v>1678</v>
      </c>
      <c r="BN200" t="s">
        <v>215</v>
      </c>
      <c r="BO200">
        <v>7.9642148262916998E-4</v>
      </c>
      <c r="BP200">
        <v>9404353</v>
      </c>
      <c r="BQ200">
        <v>1398</v>
      </c>
      <c r="BS200" t="s">
        <v>216</v>
      </c>
      <c r="BT200">
        <v>1.2674035652840501E-2</v>
      </c>
      <c r="BU200">
        <v>31686402</v>
      </c>
      <c r="BV200">
        <v>1668</v>
      </c>
      <c r="BX200" t="s">
        <v>215</v>
      </c>
      <c r="BY200">
        <v>7.8490870497967995E-4</v>
      </c>
      <c r="BZ200">
        <v>11088406</v>
      </c>
      <c r="CA200">
        <v>1520</v>
      </c>
      <c r="CC200" t="s">
        <v>216</v>
      </c>
      <c r="CD200">
        <v>1.18825760433914E-2</v>
      </c>
      <c r="CE200">
        <v>33384427</v>
      </c>
      <c r="CF200">
        <v>1685</v>
      </c>
      <c r="CH200" t="s">
        <v>214</v>
      </c>
      <c r="CI200">
        <v>7.6319688591905898E-4</v>
      </c>
      <c r="CJ200">
        <v>10169866</v>
      </c>
      <c r="CK200">
        <v>1275</v>
      </c>
      <c r="CM200" t="s">
        <v>215</v>
      </c>
      <c r="CN200">
        <v>7.8742409665251303E-4</v>
      </c>
      <c r="CO200">
        <v>12816970</v>
      </c>
      <c r="CP200">
        <v>1475</v>
      </c>
      <c r="CR200" t="s">
        <v>215</v>
      </c>
      <c r="CS200">
        <v>7.9613644518851498E-4</v>
      </c>
      <c r="CT200">
        <v>12903787</v>
      </c>
      <c r="CU200">
        <v>1467</v>
      </c>
      <c r="CW200" t="s">
        <v>215</v>
      </c>
      <c r="CX200">
        <v>7.83496454619638E-4</v>
      </c>
      <c r="CY200">
        <v>13337346</v>
      </c>
      <c r="CZ200">
        <v>1468</v>
      </c>
      <c r="DB200" t="s">
        <v>215</v>
      </c>
      <c r="DC200">
        <v>7.7715981193164695E-4</v>
      </c>
      <c r="DD200">
        <v>14915853</v>
      </c>
      <c r="DE200">
        <v>1493</v>
      </c>
      <c r="DG200" t="s">
        <v>214</v>
      </c>
      <c r="DH200">
        <v>7.5761696581793899E-4</v>
      </c>
      <c r="DI200">
        <v>13913303</v>
      </c>
      <c r="DJ200">
        <v>1374</v>
      </c>
      <c r="DL200" t="s">
        <v>211</v>
      </c>
      <c r="DM200">
        <v>7.7404785371967995E-4</v>
      </c>
      <c r="DN200">
        <v>12845971</v>
      </c>
      <c r="DO200">
        <v>1144</v>
      </c>
      <c r="DQ200" t="s">
        <v>215</v>
      </c>
      <c r="DR200">
        <v>7.8041123206739498E-4</v>
      </c>
      <c r="DS200">
        <v>16421077</v>
      </c>
      <c r="DT200">
        <v>1751</v>
      </c>
      <c r="DV200" t="s">
        <v>215</v>
      </c>
      <c r="DW200">
        <v>7.8448672206071605E-4</v>
      </c>
      <c r="DX200">
        <v>16058600</v>
      </c>
      <c r="DY200">
        <v>1771</v>
      </c>
      <c r="EA200" t="s">
        <v>215</v>
      </c>
      <c r="EB200">
        <v>7.7302182095806296E-4</v>
      </c>
      <c r="EC200">
        <v>17701046</v>
      </c>
      <c r="ED200">
        <v>1781</v>
      </c>
      <c r="EF200" t="s">
        <v>215</v>
      </c>
      <c r="EG200">
        <v>7.71262091185948E-4</v>
      </c>
      <c r="EH200">
        <v>18270591</v>
      </c>
      <c r="EI200">
        <v>1656</v>
      </c>
      <c r="EK200" t="s">
        <v>215</v>
      </c>
      <c r="EL200">
        <v>7.7126859323787004E-4</v>
      </c>
      <c r="EM200">
        <v>19305435</v>
      </c>
      <c r="EN200">
        <v>1782</v>
      </c>
      <c r="EP200" t="s">
        <v>214</v>
      </c>
      <c r="EQ200">
        <v>7.7727102333302795E-4</v>
      </c>
      <c r="ER200">
        <v>18454652</v>
      </c>
      <c r="ES200">
        <v>1594</v>
      </c>
      <c r="EU200" t="s">
        <v>214</v>
      </c>
      <c r="EV200">
        <v>7.8040513697703797E-4</v>
      </c>
      <c r="EW200">
        <v>20342190</v>
      </c>
      <c r="EX200">
        <v>1592</v>
      </c>
      <c r="EZ200" t="s">
        <v>214</v>
      </c>
      <c r="FA200">
        <v>7.5370302332793701E-4</v>
      </c>
      <c r="FB200">
        <v>15540967</v>
      </c>
      <c r="FC200">
        <v>1376</v>
      </c>
      <c r="FE200" t="s">
        <v>214</v>
      </c>
      <c r="FF200">
        <v>7.5190042633502502E-4</v>
      </c>
      <c r="FG200">
        <v>15451175</v>
      </c>
      <c r="FH200">
        <v>1239</v>
      </c>
      <c r="FJ200" t="s">
        <v>214</v>
      </c>
      <c r="FK200">
        <v>7.5320880179878503E-4</v>
      </c>
      <c r="FL200">
        <v>18427592</v>
      </c>
      <c r="FM200">
        <v>1408</v>
      </c>
      <c r="FO200" t="s">
        <v>214</v>
      </c>
      <c r="FP200">
        <v>7.5485402277070102E-4</v>
      </c>
      <c r="FQ200">
        <v>19688543</v>
      </c>
      <c r="FR200">
        <v>1412</v>
      </c>
      <c r="FT200" t="s">
        <v>214</v>
      </c>
      <c r="FU200">
        <v>7.4588347260413598E-4</v>
      </c>
      <c r="FV200">
        <v>19341719</v>
      </c>
      <c r="FW200">
        <v>1411</v>
      </c>
      <c r="FY200" t="s">
        <v>214</v>
      </c>
      <c r="FZ200">
        <v>7.5284447809991796E-4</v>
      </c>
      <c r="GA200">
        <v>18905412</v>
      </c>
      <c r="GB200">
        <v>1534</v>
      </c>
      <c r="GD200" t="s">
        <v>214</v>
      </c>
      <c r="GE200">
        <v>7.5704012348606399E-4</v>
      </c>
      <c r="GF200">
        <v>15536345</v>
      </c>
      <c r="GG200">
        <v>1404</v>
      </c>
      <c r="GI200" t="s">
        <v>214</v>
      </c>
      <c r="GJ200">
        <v>7.5548800766572202E-4</v>
      </c>
      <c r="GK200">
        <v>16586273</v>
      </c>
      <c r="GL200">
        <v>1531</v>
      </c>
      <c r="GN200" t="s">
        <v>214</v>
      </c>
      <c r="GO200">
        <v>7.5495042180847096E-4</v>
      </c>
      <c r="GP200">
        <v>17204291</v>
      </c>
      <c r="GQ200">
        <v>1539</v>
      </c>
      <c r="GS200" t="s">
        <v>214</v>
      </c>
      <c r="GT200">
        <v>7.5741679436052496E-4</v>
      </c>
      <c r="GU200">
        <v>16893807</v>
      </c>
      <c r="GV200">
        <v>1665</v>
      </c>
      <c r="GX200" t="s">
        <v>214</v>
      </c>
      <c r="GY200">
        <v>7.5999719784081295E-4</v>
      </c>
      <c r="GZ200">
        <v>15841554</v>
      </c>
      <c r="HA200">
        <v>1660</v>
      </c>
      <c r="HC200" t="s">
        <v>214</v>
      </c>
      <c r="HD200">
        <v>7.6150678158145105E-4</v>
      </c>
      <c r="HE200">
        <v>12123704</v>
      </c>
      <c r="HF200">
        <v>1451</v>
      </c>
      <c r="HH200" t="s">
        <v>214</v>
      </c>
      <c r="HI200">
        <v>7.6754929812273501E-4</v>
      </c>
      <c r="HJ200">
        <v>15686223</v>
      </c>
      <c r="HK200">
        <v>1699</v>
      </c>
      <c r="HM200" t="s">
        <v>214</v>
      </c>
      <c r="HN200">
        <v>7.6475302662684696E-4</v>
      </c>
      <c r="HO200">
        <v>13177658</v>
      </c>
      <c r="HP200">
        <v>1570</v>
      </c>
      <c r="HR200" t="s">
        <v>211</v>
      </c>
      <c r="HS200">
        <v>8.3948968576089903E-4</v>
      </c>
      <c r="HT200">
        <v>17176261</v>
      </c>
      <c r="HU200">
        <v>1740</v>
      </c>
      <c r="HW200" t="s">
        <v>211</v>
      </c>
      <c r="HX200">
        <v>7.8941712802703802E-4</v>
      </c>
      <c r="HY200">
        <v>18119062</v>
      </c>
      <c r="HZ200">
        <v>1685</v>
      </c>
      <c r="IB200" t="s">
        <v>211</v>
      </c>
      <c r="IC200">
        <v>8.2623737586219603E-4</v>
      </c>
      <c r="ID200">
        <v>18443796</v>
      </c>
      <c r="IE200">
        <v>1632</v>
      </c>
      <c r="IG200" t="s">
        <v>211</v>
      </c>
      <c r="IH200">
        <v>8.2872538084457299E-4</v>
      </c>
      <c r="II200">
        <v>16530603</v>
      </c>
      <c r="IJ200">
        <v>1530</v>
      </c>
      <c r="IL200" t="s">
        <v>211</v>
      </c>
      <c r="IM200">
        <v>8.4100299516464804E-4</v>
      </c>
      <c r="IN200">
        <v>15791671</v>
      </c>
      <c r="IO200">
        <v>1512</v>
      </c>
      <c r="IQ200" t="s">
        <v>211</v>
      </c>
      <c r="IR200">
        <v>8.2867939129631905E-4</v>
      </c>
      <c r="IS200">
        <v>16452812</v>
      </c>
      <c r="IT200">
        <v>1490</v>
      </c>
      <c r="IV200" t="s">
        <v>211</v>
      </c>
      <c r="IW200">
        <v>8.36864271206064E-4</v>
      </c>
      <c r="IX200">
        <v>15956075</v>
      </c>
      <c r="IY200">
        <v>1488</v>
      </c>
      <c r="JA200" t="s">
        <v>211</v>
      </c>
      <c r="JB200">
        <v>8.3873781225882302E-4</v>
      </c>
      <c r="JC200">
        <v>16110381</v>
      </c>
      <c r="JD200">
        <v>1492</v>
      </c>
      <c r="JF200" t="s">
        <v>211</v>
      </c>
      <c r="JG200">
        <v>8.3338056980176902E-4</v>
      </c>
      <c r="JH200">
        <v>15912662</v>
      </c>
      <c r="JI200">
        <v>1642</v>
      </c>
      <c r="JK200" t="s">
        <v>211</v>
      </c>
      <c r="JL200">
        <v>8.3689667194939798E-4</v>
      </c>
      <c r="JM200">
        <v>14614910</v>
      </c>
      <c r="JN200">
        <v>1530</v>
      </c>
      <c r="JP200" t="s">
        <v>211</v>
      </c>
      <c r="JQ200">
        <v>8.0912414393148797E-4</v>
      </c>
      <c r="JR200">
        <v>15470562</v>
      </c>
      <c r="JS200">
        <v>1480</v>
      </c>
      <c r="JU200" t="s">
        <v>211</v>
      </c>
      <c r="JV200">
        <v>8.4364439106818104E-4</v>
      </c>
      <c r="JW200">
        <v>16397000</v>
      </c>
      <c r="JX200">
        <v>1549</v>
      </c>
      <c r="JZ200" t="s">
        <v>211</v>
      </c>
      <c r="KA200">
        <v>8.59231642205538E-4</v>
      </c>
      <c r="KB200">
        <v>16420264</v>
      </c>
      <c r="KC200">
        <v>1604</v>
      </c>
      <c r="KE200" t="s">
        <v>211</v>
      </c>
      <c r="KF200">
        <v>8.29308093682302E-4</v>
      </c>
      <c r="KG200">
        <v>16579793</v>
      </c>
      <c r="KH200">
        <v>1609</v>
      </c>
      <c r="KJ200" t="s">
        <v>211</v>
      </c>
      <c r="KK200">
        <v>8.25687893202182E-4</v>
      </c>
      <c r="KL200">
        <v>15754206</v>
      </c>
      <c r="KM200">
        <v>1545</v>
      </c>
      <c r="KO200" t="s">
        <v>211</v>
      </c>
      <c r="KP200">
        <v>8.3326203314901997E-4</v>
      </c>
      <c r="KQ200">
        <v>12147518</v>
      </c>
      <c r="KR200">
        <v>1328</v>
      </c>
      <c r="KT200" t="s">
        <v>211</v>
      </c>
      <c r="KU200">
        <v>8.46688653564979E-4</v>
      </c>
      <c r="KV200">
        <v>11690381</v>
      </c>
      <c r="KW200">
        <v>1325</v>
      </c>
    </row>
    <row r="201" spans="1:309" x14ac:dyDescent="0.25">
      <c r="A201" t="s">
        <v>224</v>
      </c>
      <c r="B201">
        <v>7.6489473829048497E-4</v>
      </c>
      <c r="C201">
        <v>3291980</v>
      </c>
      <c r="D201">
        <v>937</v>
      </c>
      <c r="F201" t="s">
        <v>167</v>
      </c>
      <c r="G201">
        <v>7.4991018954550896E-4</v>
      </c>
      <c r="H201">
        <v>2389829</v>
      </c>
      <c r="I201">
        <v>508</v>
      </c>
      <c r="K201" t="s">
        <v>167</v>
      </c>
      <c r="L201">
        <v>7.49851512204948E-4</v>
      </c>
      <c r="M201">
        <v>2332497</v>
      </c>
      <c r="N201">
        <v>502</v>
      </c>
      <c r="P201" t="s">
        <v>224</v>
      </c>
      <c r="Q201">
        <v>7.6772648059237301E-4</v>
      </c>
      <c r="R201">
        <v>3458390</v>
      </c>
      <c r="S201">
        <v>1039</v>
      </c>
      <c r="U201" t="s">
        <v>224</v>
      </c>
      <c r="V201">
        <v>7.6138036153529799E-4</v>
      </c>
      <c r="W201">
        <v>3860376</v>
      </c>
      <c r="X201">
        <v>1144</v>
      </c>
      <c r="Z201" t="s">
        <v>224</v>
      </c>
      <c r="AA201">
        <v>7.53838120219607E-4</v>
      </c>
      <c r="AB201">
        <v>3324924</v>
      </c>
      <c r="AC201">
        <v>797</v>
      </c>
      <c r="AE201" t="s">
        <v>223</v>
      </c>
      <c r="AF201">
        <v>9.3923457731855597E-4</v>
      </c>
      <c r="AG201">
        <v>5370929</v>
      </c>
      <c r="AH201">
        <v>1146</v>
      </c>
      <c r="AJ201" t="s">
        <v>223</v>
      </c>
      <c r="AK201">
        <v>9.6957651179708701E-4</v>
      </c>
      <c r="AL201">
        <v>5457147</v>
      </c>
      <c r="AM201">
        <v>1154</v>
      </c>
      <c r="AO201" t="s">
        <v>223</v>
      </c>
      <c r="AP201">
        <v>9.4779652997791604E-4</v>
      </c>
      <c r="AQ201">
        <v>8408438</v>
      </c>
      <c r="AR201">
        <v>1148</v>
      </c>
      <c r="AT201" t="s">
        <v>218</v>
      </c>
      <c r="AU201">
        <v>8.3782703936450805E-4</v>
      </c>
      <c r="AV201">
        <v>6913477</v>
      </c>
      <c r="AW201">
        <v>1099</v>
      </c>
      <c r="AY201" t="s">
        <v>220</v>
      </c>
      <c r="AZ201">
        <v>7.5422449544833401E-4</v>
      </c>
      <c r="BA201">
        <v>5676730</v>
      </c>
      <c r="BB201">
        <v>832</v>
      </c>
      <c r="BD201" t="s">
        <v>220</v>
      </c>
      <c r="BE201">
        <v>7.5361660013627003E-4</v>
      </c>
      <c r="BF201">
        <v>6186247</v>
      </c>
      <c r="BG201">
        <v>827</v>
      </c>
      <c r="BI201" t="s">
        <v>220</v>
      </c>
      <c r="BJ201">
        <v>7.4645111100620702E-4</v>
      </c>
      <c r="BK201">
        <v>6299294</v>
      </c>
      <c r="BL201">
        <v>830</v>
      </c>
      <c r="BN201" t="s">
        <v>216</v>
      </c>
      <c r="BO201">
        <v>1.35861668611703E-2</v>
      </c>
      <c r="BP201">
        <v>31894757</v>
      </c>
      <c r="BQ201">
        <v>1679</v>
      </c>
      <c r="BS201" t="s">
        <v>217</v>
      </c>
      <c r="BT201">
        <v>7.4742689427974795E-4</v>
      </c>
      <c r="BU201">
        <v>5689277</v>
      </c>
      <c r="BV201">
        <v>911</v>
      </c>
      <c r="BX201" t="s">
        <v>216</v>
      </c>
      <c r="BY201">
        <v>1.2332409473211001E-2</v>
      </c>
      <c r="BZ201">
        <v>33663480</v>
      </c>
      <c r="CA201">
        <v>1673</v>
      </c>
      <c r="CC201" t="s">
        <v>217</v>
      </c>
      <c r="CD201">
        <v>7.4198460724022805E-4</v>
      </c>
      <c r="CE201">
        <v>6194541</v>
      </c>
      <c r="CF201">
        <v>915</v>
      </c>
      <c r="CH201" t="s">
        <v>215</v>
      </c>
      <c r="CI201">
        <v>7.8392967842212701E-4</v>
      </c>
      <c r="CJ201">
        <v>11670996</v>
      </c>
      <c r="CK201">
        <v>1480</v>
      </c>
      <c r="CM201" t="s">
        <v>216</v>
      </c>
      <c r="CN201">
        <v>1.11744779400616E-2</v>
      </c>
      <c r="CO201">
        <v>37013037</v>
      </c>
      <c r="CP201">
        <v>1671</v>
      </c>
      <c r="CR201" t="s">
        <v>216</v>
      </c>
      <c r="CS201">
        <v>1.0544573074830201E-2</v>
      </c>
      <c r="CT201">
        <v>36041975</v>
      </c>
      <c r="CU201">
        <v>1671</v>
      </c>
      <c r="CW201" t="s">
        <v>216</v>
      </c>
      <c r="CX201">
        <v>1.03576725901358E-2</v>
      </c>
      <c r="CY201">
        <v>36243463</v>
      </c>
      <c r="CZ201">
        <v>1675</v>
      </c>
      <c r="DB201" t="s">
        <v>216</v>
      </c>
      <c r="DC201">
        <v>1.0132217886620601E-2</v>
      </c>
      <c r="DD201">
        <v>40578761</v>
      </c>
      <c r="DE201">
        <v>1672</v>
      </c>
      <c r="DG201" t="s">
        <v>215</v>
      </c>
      <c r="DH201">
        <v>7.7843206492237197E-4</v>
      </c>
      <c r="DI201">
        <v>15772219</v>
      </c>
      <c r="DJ201">
        <v>1579</v>
      </c>
      <c r="DL201" t="s">
        <v>212</v>
      </c>
      <c r="DM201">
        <v>7.1994678909782404E-4</v>
      </c>
      <c r="DN201">
        <v>4457164</v>
      </c>
      <c r="DO201">
        <v>489</v>
      </c>
      <c r="DQ201" t="s">
        <v>216</v>
      </c>
      <c r="DR201">
        <v>1.1001640172753201E-2</v>
      </c>
      <c r="DS201">
        <v>49642620</v>
      </c>
      <c r="DT201">
        <v>1862</v>
      </c>
      <c r="DV201" t="s">
        <v>216</v>
      </c>
      <c r="DW201">
        <v>1.21092889344781E-2</v>
      </c>
      <c r="DX201">
        <v>52988662</v>
      </c>
      <c r="DY201">
        <v>1930</v>
      </c>
      <c r="EA201" t="s">
        <v>216</v>
      </c>
      <c r="EB201">
        <v>1.13763472104774E-2</v>
      </c>
      <c r="EC201">
        <v>55525898</v>
      </c>
      <c r="ED201">
        <v>1942</v>
      </c>
      <c r="EF201" t="s">
        <v>216</v>
      </c>
      <c r="EG201">
        <v>1.09515632765487E-2</v>
      </c>
      <c r="EH201">
        <v>57174435</v>
      </c>
      <c r="EI201">
        <v>1958</v>
      </c>
      <c r="EK201" t="s">
        <v>216</v>
      </c>
      <c r="EL201">
        <v>1.07599990636609E-2</v>
      </c>
      <c r="EM201">
        <v>58473584</v>
      </c>
      <c r="EN201">
        <v>1955</v>
      </c>
      <c r="EP201" t="s">
        <v>215</v>
      </c>
      <c r="EQ201">
        <v>7.6455991066153603E-4</v>
      </c>
      <c r="ER201">
        <v>20360741</v>
      </c>
      <c r="ES201">
        <v>1806</v>
      </c>
      <c r="EU201" t="s">
        <v>215</v>
      </c>
      <c r="EV201">
        <v>7.6358984313585005E-4</v>
      </c>
      <c r="EW201">
        <v>23304736</v>
      </c>
      <c r="EX201">
        <v>1922</v>
      </c>
      <c r="EZ201" t="s">
        <v>215</v>
      </c>
      <c r="FA201">
        <v>7.5925066525701196E-4</v>
      </c>
      <c r="FB201">
        <v>23842109</v>
      </c>
      <c r="FC201">
        <v>1783</v>
      </c>
      <c r="FE201" t="s">
        <v>215</v>
      </c>
      <c r="FF201">
        <v>7.6296951929181501E-4</v>
      </c>
      <c r="FG201">
        <v>24916434</v>
      </c>
      <c r="FH201">
        <v>1792</v>
      </c>
      <c r="FJ201" t="s">
        <v>215</v>
      </c>
      <c r="FK201">
        <v>7.6016676050358399E-4</v>
      </c>
      <c r="FL201">
        <v>25555584</v>
      </c>
      <c r="FM201">
        <v>1793</v>
      </c>
      <c r="FO201" t="s">
        <v>215</v>
      </c>
      <c r="FP201">
        <v>7.6602640162227401E-4</v>
      </c>
      <c r="FQ201">
        <v>28003957</v>
      </c>
      <c r="FR201">
        <v>1914</v>
      </c>
      <c r="FT201" t="s">
        <v>215</v>
      </c>
      <c r="FU201">
        <v>7.5776652561233403E-4</v>
      </c>
      <c r="FV201">
        <v>27761144</v>
      </c>
      <c r="FW201">
        <v>1917</v>
      </c>
      <c r="FY201" t="s">
        <v>215</v>
      </c>
      <c r="FZ201">
        <v>7.7480440802042401E-4</v>
      </c>
      <c r="GA201">
        <v>25328810</v>
      </c>
      <c r="GB201">
        <v>1861</v>
      </c>
      <c r="GD201" t="s">
        <v>215</v>
      </c>
      <c r="GE201">
        <v>7.7365549439418905E-4</v>
      </c>
      <c r="GF201">
        <v>21965438</v>
      </c>
      <c r="GG201">
        <v>1782</v>
      </c>
      <c r="GI201" t="s">
        <v>215</v>
      </c>
      <c r="GJ201">
        <v>7.6201269499366598E-4</v>
      </c>
      <c r="GK201">
        <v>22773552</v>
      </c>
      <c r="GL201">
        <v>1913</v>
      </c>
      <c r="GN201" t="s">
        <v>215</v>
      </c>
      <c r="GO201">
        <v>7.5893353692361597E-4</v>
      </c>
      <c r="GP201">
        <v>23701980</v>
      </c>
      <c r="GQ201">
        <v>1916</v>
      </c>
      <c r="GS201" t="s">
        <v>215</v>
      </c>
      <c r="GT201">
        <v>7.57426520145141E-4</v>
      </c>
      <c r="GU201">
        <v>24496809</v>
      </c>
      <c r="GV201">
        <v>2107</v>
      </c>
      <c r="GX201" t="s">
        <v>215</v>
      </c>
      <c r="GY201">
        <v>7.64685183306238E-4</v>
      </c>
      <c r="GZ201">
        <v>22420841</v>
      </c>
      <c r="HA201">
        <v>1769</v>
      </c>
      <c r="HC201" t="s">
        <v>215</v>
      </c>
      <c r="HD201">
        <v>7.8093031518176902E-4</v>
      </c>
      <c r="HE201">
        <v>19395314</v>
      </c>
      <c r="HF201">
        <v>1717</v>
      </c>
      <c r="HH201" t="s">
        <v>215</v>
      </c>
      <c r="HI201">
        <v>7.6672208272958301E-4</v>
      </c>
      <c r="HJ201">
        <v>18236346</v>
      </c>
      <c r="HK201">
        <v>1573</v>
      </c>
      <c r="HM201" t="s">
        <v>215</v>
      </c>
      <c r="HN201">
        <v>7.6689469319353605E-4</v>
      </c>
      <c r="HO201">
        <v>18969310</v>
      </c>
      <c r="HP201">
        <v>1454</v>
      </c>
      <c r="HR201" t="s">
        <v>212</v>
      </c>
      <c r="HS201">
        <v>7.9199341638116897E-4</v>
      </c>
      <c r="HT201">
        <v>6096434</v>
      </c>
      <c r="HU201">
        <v>623</v>
      </c>
      <c r="HW201" t="s">
        <v>212</v>
      </c>
      <c r="HX201">
        <v>7.7763770049289098E-4</v>
      </c>
      <c r="HY201">
        <v>5040801</v>
      </c>
      <c r="HZ201">
        <v>457</v>
      </c>
      <c r="IB201" t="s">
        <v>212</v>
      </c>
      <c r="IC201">
        <v>8.4491553773572499E-4</v>
      </c>
      <c r="ID201">
        <v>5207816</v>
      </c>
      <c r="IE201">
        <v>469</v>
      </c>
      <c r="IG201" t="s">
        <v>212</v>
      </c>
      <c r="IH201">
        <v>7.3169581359101496E-4</v>
      </c>
      <c r="II201">
        <v>5137339</v>
      </c>
      <c r="IJ201">
        <v>463</v>
      </c>
      <c r="IL201" t="s">
        <v>212</v>
      </c>
      <c r="IM201">
        <v>7.8394653399154997E-4</v>
      </c>
      <c r="IN201">
        <v>4915609</v>
      </c>
      <c r="IO201">
        <v>458</v>
      </c>
      <c r="IQ201" t="s">
        <v>212</v>
      </c>
      <c r="IR201">
        <v>7.9240289407822497E-4</v>
      </c>
      <c r="IS201">
        <v>8066438</v>
      </c>
      <c r="IT201">
        <v>603</v>
      </c>
      <c r="IV201" t="s">
        <v>212</v>
      </c>
      <c r="IW201">
        <v>8.4304187966338596E-4</v>
      </c>
      <c r="IX201">
        <v>7734069</v>
      </c>
      <c r="IY201">
        <v>601</v>
      </c>
      <c r="JA201" t="s">
        <v>212</v>
      </c>
      <c r="JB201">
        <v>8.4567483936890504E-4</v>
      </c>
      <c r="JC201">
        <v>6156270</v>
      </c>
      <c r="JD201">
        <v>435</v>
      </c>
      <c r="JF201" t="s">
        <v>212</v>
      </c>
      <c r="JG201">
        <v>7.6176636398060595E-4</v>
      </c>
      <c r="JH201">
        <v>8503364</v>
      </c>
      <c r="JI201">
        <v>739</v>
      </c>
      <c r="JK201" t="s">
        <v>212</v>
      </c>
      <c r="JL201">
        <v>8.2199159104748797E-4</v>
      </c>
      <c r="JM201">
        <v>7836978</v>
      </c>
      <c r="JN201">
        <v>752</v>
      </c>
      <c r="JP201" t="s">
        <v>212</v>
      </c>
      <c r="JQ201">
        <v>8.6230042633216497E-4</v>
      </c>
      <c r="JR201">
        <v>6119798</v>
      </c>
      <c r="JS201">
        <v>436</v>
      </c>
      <c r="JU201" t="s">
        <v>212</v>
      </c>
      <c r="JV201">
        <v>8.7683021625304097E-4</v>
      </c>
      <c r="JW201">
        <v>7711605</v>
      </c>
      <c r="JX201">
        <v>610</v>
      </c>
      <c r="JZ201" t="s">
        <v>212</v>
      </c>
      <c r="KA201">
        <v>8.7387086839230696E-4</v>
      </c>
      <c r="KB201">
        <v>6672724</v>
      </c>
      <c r="KC201">
        <v>419</v>
      </c>
      <c r="KE201" t="s">
        <v>212</v>
      </c>
      <c r="KF201">
        <v>8.5488271541662704E-4</v>
      </c>
      <c r="KG201">
        <v>10137272</v>
      </c>
      <c r="KH201">
        <v>572</v>
      </c>
      <c r="KJ201" t="s">
        <v>212</v>
      </c>
      <c r="KK201">
        <v>8.7625377389026905E-4</v>
      </c>
      <c r="KL201">
        <v>10164244</v>
      </c>
      <c r="KM201">
        <v>584</v>
      </c>
      <c r="KO201" t="s">
        <v>212</v>
      </c>
      <c r="KP201">
        <v>8.7164846305892198E-4</v>
      </c>
      <c r="KQ201">
        <v>9585576</v>
      </c>
      <c r="KR201">
        <v>474</v>
      </c>
      <c r="KT201" t="s">
        <v>212</v>
      </c>
      <c r="KU201">
        <v>8.6184980792324104E-4</v>
      </c>
      <c r="KV201">
        <v>9246559</v>
      </c>
      <c r="KW201">
        <v>460</v>
      </c>
    </row>
    <row r="202" spans="1:309" x14ac:dyDescent="0.25">
      <c r="A202" t="s">
        <v>225</v>
      </c>
      <c r="B202">
        <v>1.37410107442687E-3</v>
      </c>
      <c r="C202">
        <v>5630249</v>
      </c>
      <c r="D202">
        <v>1585</v>
      </c>
      <c r="F202" t="s">
        <v>169</v>
      </c>
      <c r="G202">
        <v>7.4775672981056802E-4</v>
      </c>
      <c r="H202">
        <v>0</v>
      </c>
      <c r="I202">
        <v>0</v>
      </c>
      <c r="K202" t="s">
        <v>169</v>
      </c>
      <c r="L202">
        <v>7.4775672981056802E-4</v>
      </c>
      <c r="M202">
        <v>0</v>
      </c>
      <c r="N202">
        <v>0</v>
      </c>
      <c r="P202" t="s">
        <v>225</v>
      </c>
      <c r="Q202">
        <v>1.3716574575862899E-3</v>
      </c>
      <c r="R202">
        <v>5690597</v>
      </c>
      <c r="S202">
        <v>1583</v>
      </c>
      <c r="U202" t="s">
        <v>225</v>
      </c>
      <c r="V202">
        <v>1.3630159038610699E-3</v>
      </c>
      <c r="W202">
        <v>6094971</v>
      </c>
      <c r="X202">
        <v>1684</v>
      </c>
      <c r="Z202" t="s">
        <v>225</v>
      </c>
      <c r="AA202">
        <v>1.3023771207318999E-3</v>
      </c>
      <c r="AB202">
        <v>6213513</v>
      </c>
      <c r="AC202">
        <v>1710</v>
      </c>
      <c r="AE202" t="s">
        <v>224</v>
      </c>
      <c r="AF202">
        <v>7.5745586146552303E-4</v>
      </c>
      <c r="AG202">
        <v>3344978</v>
      </c>
      <c r="AH202">
        <v>806</v>
      </c>
      <c r="AJ202" t="s">
        <v>224</v>
      </c>
      <c r="AK202">
        <v>7.6067514037268498E-4</v>
      </c>
      <c r="AL202">
        <v>3377075</v>
      </c>
      <c r="AM202">
        <v>809</v>
      </c>
      <c r="AO202" t="s">
        <v>224</v>
      </c>
      <c r="AP202">
        <v>7.6350488086719996E-4</v>
      </c>
      <c r="AQ202">
        <v>4984242</v>
      </c>
      <c r="AR202">
        <v>808</v>
      </c>
      <c r="AT202" t="s">
        <v>219</v>
      </c>
      <c r="AU202">
        <v>1.5543875166949899E-3</v>
      </c>
      <c r="AV202">
        <v>10218605</v>
      </c>
      <c r="AW202">
        <v>1576</v>
      </c>
      <c r="AY202" t="s">
        <v>221</v>
      </c>
      <c r="AZ202">
        <v>7.6430712740205005E-4</v>
      </c>
      <c r="BA202">
        <v>6232261</v>
      </c>
      <c r="BB202">
        <v>1109</v>
      </c>
      <c r="BD202" t="s">
        <v>221</v>
      </c>
      <c r="BE202">
        <v>7.6326294785238795E-4</v>
      </c>
      <c r="BF202">
        <v>6745659</v>
      </c>
      <c r="BG202">
        <v>978</v>
      </c>
      <c r="BI202" t="s">
        <v>221</v>
      </c>
      <c r="BJ202">
        <v>7.5726108635227902E-4</v>
      </c>
      <c r="BK202">
        <v>6892824</v>
      </c>
      <c r="BL202">
        <v>1047</v>
      </c>
      <c r="BN202" t="s">
        <v>217</v>
      </c>
      <c r="BO202">
        <v>7.4675455464055904E-4</v>
      </c>
      <c r="BP202">
        <v>5119599</v>
      </c>
      <c r="BQ202">
        <v>911</v>
      </c>
      <c r="BS202" t="s">
        <v>218</v>
      </c>
      <c r="BT202">
        <v>8.12769473715798E-4</v>
      </c>
      <c r="BU202">
        <v>8783977</v>
      </c>
      <c r="BV202">
        <v>1209</v>
      </c>
      <c r="BX202" t="s">
        <v>217</v>
      </c>
      <c r="BY202">
        <v>7.39444149835712E-4</v>
      </c>
      <c r="BZ202">
        <v>6105590</v>
      </c>
      <c r="CA202">
        <v>918</v>
      </c>
      <c r="CC202" t="s">
        <v>218</v>
      </c>
      <c r="CD202">
        <v>7.9696877654892196E-4</v>
      </c>
      <c r="CE202">
        <v>9521968</v>
      </c>
      <c r="CF202">
        <v>1215</v>
      </c>
      <c r="CH202" t="s">
        <v>216</v>
      </c>
      <c r="CI202">
        <v>1.1536604092884701E-2</v>
      </c>
      <c r="CJ202">
        <v>35551275</v>
      </c>
      <c r="CK202">
        <v>1678</v>
      </c>
      <c r="CM202" t="s">
        <v>217</v>
      </c>
      <c r="CN202">
        <v>7.3839043317079796E-4</v>
      </c>
      <c r="CO202">
        <v>7186871</v>
      </c>
      <c r="CP202">
        <v>929</v>
      </c>
      <c r="CR202" t="s">
        <v>217</v>
      </c>
      <c r="CS202">
        <v>7.4111590929425901E-4</v>
      </c>
      <c r="CT202">
        <v>7160329</v>
      </c>
      <c r="CU202">
        <v>919</v>
      </c>
      <c r="CW202" t="s">
        <v>217</v>
      </c>
      <c r="CX202">
        <v>7.3693032401827901E-4</v>
      </c>
      <c r="CY202">
        <v>7179170</v>
      </c>
      <c r="CZ202">
        <v>799</v>
      </c>
      <c r="DB202" t="s">
        <v>217</v>
      </c>
      <c r="DC202">
        <v>7.3699877139450296E-4</v>
      </c>
      <c r="DD202">
        <v>10079225</v>
      </c>
      <c r="DE202">
        <v>965</v>
      </c>
      <c r="DG202" t="s">
        <v>216</v>
      </c>
      <c r="DH202">
        <v>1.1027447316038099E-2</v>
      </c>
      <c r="DI202">
        <v>45396787</v>
      </c>
      <c r="DJ202">
        <v>1785</v>
      </c>
      <c r="DL202" t="s">
        <v>213</v>
      </c>
      <c r="DM202">
        <v>7.2596991154794295E-4</v>
      </c>
      <c r="DN202">
        <v>9486567</v>
      </c>
      <c r="DO202">
        <v>968</v>
      </c>
      <c r="DQ202" t="s">
        <v>217</v>
      </c>
      <c r="DR202">
        <v>7.3708394622810599E-4</v>
      </c>
      <c r="DS202">
        <v>11473566</v>
      </c>
      <c r="DT202">
        <v>1099</v>
      </c>
      <c r="DV202" t="s">
        <v>217</v>
      </c>
      <c r="DW202">
        <v>7.4421838774173005E-4</v>
      </c>
      <c r="DX202">
        <v>11968615</v>
      </c>
      <c r="DY202">
        <v>1273</v>
      </c>
      <c r="EA202" t="s">
        <v>217</v>
      </c>
      <c r="EB202">
        <v>7.3487318325578699E-4</v>
      </c>
      <c r="EC202">
        <v>15510055</v>
      </c>
      <c r="ED202">
        <v>1445</v>
      </c>
      <c r="EF202" t="s">
        <v>217</v>
      </c>
      <c r="EG202">
        <v>7.3235820945631504E-4</v>
      </c>
      <c r="EH202">
        <v>14089169</v>
      </c>
      <c r="EI202">
        <v>1286</v>
      </c>
      <c r="EK202" t="s">
        <v>217</v>
      </c>
      <c r="EL202">
        <v>7.3154828123812399E-4</v>
      </c>
      <c r="EM202">
        <v>16365739</v>
      </c>
      <c r="EN202">
        <v>1310</v>
      </c>
      <c r="EP202" t="s">
        <v>216</v>
      </c>
      <c r="EQ202">
        <v>1.08807285598689E-2</v>
      </c>
      <c r="ER202">
        <v>62657743</v>
      </c>
      <c r="ES202">
        <v>1981</v>
      </c>
      <c r="EU202" t="s">
        <v>216</v>
      </c>
      <c r="EV202">
        <v>9.5039636249819801E-3</v>
      </c>
      <c r="EW202">
        <v>63833568</v>
      </c>
      <c r="EX202">
        <v>1992</v>
      </c>
      <c r="EZ202" t="s">
        <v>216</v>
      </c>
      <c r="FA202">
        <v>8.5376698044603606E-3</v>
      </c>
      <c r="FB202">
        <v>59760896</v>
      </c>
      <c r="FC202">
        <v>1844</v>
      </c>
      <c r="FE202" t="s">
        <v>216</v>
      </c>
      <c r="FF202">
        <v>8.4601168629535005E-3</v>
      </c>
      <c r="FG202">
        <v>61151081</v>
      </c>
      <c r="FH202">
        <v>1779</v>
      </c>
      <c r="FJ202" t="s">
        <v>216</v>
      </c>
      <c r="FK202">
        <v>8.5031990222832997E-3</v>
      </c>
      <c r="FL202">
        <v>65042098</v>
      </c>
      <c r="FM202">
        <v>1813</v>
      </c>
      <c r="FO202" t="s">
        <v>216</v>
      </c>
      <c r="FP202">
        <v>8.0846449458841004E-3</v>
      </c>
      <c r="FQ202">
        <v>67124837</v>
      </c>
      <c r="FR202">
        <v>1799</v>
      </c>
      <c r="FT202" t="s">
        <v>216</v>
      </c>
      <c r="FU202">
        <v>9.5499953172305894E-3</v>
      </c>
      <c r="FV202">
        <v>80174718</v>
      </c>
      <c r="FW202">
        <v>1970</v>
      </c>
      <c r="FY202" t="s">
        <v>216</v>
      </c>
      <c r="FZ202">
        <v>9.9944384485051007E-3</v>
      </c>
      <c r="GA202">
        <v>77807434</v>
      </c>
      <c r="GB202">
        <v>1982</v>
      </c>
      <c r="GD202" t="s">
        <v>216</v>
      </c>
      <c r="GE202">
        <v>9.4157162864064291E-3</v>
      </c>
      <c r="GF202">
        <v>65661907</v>
      </c>
      <c r="GG202">
        <v>1950</v>
      </c>
      <c r="GI202" t="s">
        <v>216</v>
      </c>
      <c r="GJ202">
        <v>9.2682618908779407E-3</v>
      </c>
      <c r="GK202">
        <v>66301908</v>
      </c>
      <c r="GL202">
        <v>1974</v>
      </c>
      <c r="GN202" t="s">
        <v>216</v>
      </c>
      <c r="GO202">
        <v>9.1200111017767493E-3</v>
      </c>
      <c r="GP202">
        <v>69667112</v>
      </c>
      <c r="GQ202">
        <v>1974</v>
      </c>
      <c r="GS202" t="s">
        <v>216</v>
      </c>
      <c r="GT202">
        <v>2.0878098917802598E-3</v>
      </c>
      <c r="GU202">
        <v>68288676</v>
      </c>
      <c r="GV202">
        <v>2377</v>
      </c>
      <c r="GX202" t="s">
        <v>216</v>
      </c>
      <c r="GY202">
        <v>1.7743466440171901E-3</v>
      </c>
      <c r="GZ202">
        <v>68531452</v>
      </c>
      <c r="HA202">
        <v>2371</v>
      </c>
      <c r="HC202" t="s">
        <v>216</v>
      </c>
      <c r="HD202">
        <v>1.7740045350638401E-3</v>
      </c>
      <c r="HE202">
        <v>72133297</v>
      </c>
      <c r="HF202">
        <v>2311</v>
      </c>
      <c r="HH202" t="s">
        <v>216</v>
      </c>
      <c r="HI202">
        <v>1.9786030650783899E-3</v>
      </c>
      <c r="HJ202">
        <v>67082892</v>
      </c>
      <c r="HK202">
        <v>2184</v>
      </c>
      <c r="HM202" t="s">
        <v>216</v>
      </c>
      <c r="HN202">
        <v>1.90874414488801E-3</v>
      </c>
      <c r="HO202">
        <v>71099934</v>
      </c>
      <c r="HP202">
        <v>2202</v>
      </c>
      <c r="HR202" t="s">
        <v>213</v>
      </c>
      <c r="HS202">
        <v>7.36360313402659E-4</v>
      </c>
      <c r="HT202">
        <v>7545779</v>
      </c>
      <c r="HU202">
        <v>768</v>
      </c>
      <c r="HW202" t="s">
        <v>213</v>
      </c>
      <c r="HX202">
        <v>7.2500344032539799E-4</v>
      </c>
      <c r="HY202">
        <v>7929012</v>
      </c>
      <c r="HZ202">
        <v>711</v>
      </c>
      <c r="IB202" t="s">
        <v>213</v>
      </c>
      <c r="IC202">
        <v>7.2505927711244997E-4</v>
      </c>
      <c r="ID202">
        <v>8219556</v>
      </c>
      <c r="IE202">
        <v>723</v>
      </c>
      <c r="IG202" t="s">
        <v>213</v>
      </c>
      <c r="IH202">
        <v>7.3247633027190696E-4</v>
      </c>
      <c r="II202">
        <v>6775410</v>
      </c>
      <c r="IJ202">
        <v>690</v>
      </c>
      <c r="IL202" t="s">
        <v>213</v>
      </c>
      <c r="IM202">
        <v>7.3039038246907803E-4</v>
      </c>
      <c r="IN202">
        <v>10402687</v>
      </c>
      <c r="IO202">
        <v>795</v>
      </c>
      <c r="IQ202" t="s">
        <v>213</v>
      </c>
      <c r="IR202">
        <v>7.3264727182503601E-4</v>
      </c>
      <c r="IS202">
        <v>6752149</v>
      </c>
      <c r="IT202">
        <v>599</v>
      </c>
      <c r="IV202" t="s">
        <v>213</v>
      </c>
      <c r="IW202">
        <v>7.2392520331883003E-4</v>
      </c>
      <c r="IX202">
        <v>6629402</v>
      </c>
      <c r="IY202">
        <v>595</v>
      </c>
      <c r="JA202" t="s">
        <v>213</v>
      </c>
      <c r="JB202">
        <v>7.2406025839947402E-4</v>
      </c>
      <c r="JC202">
        <v>6717772</v>
      </c>
      <c r="JD202">
        <v>599</v>
      </c>
      <c r="JF202" t="s">
        <v>213</v>
      </c>
      <c r="JG202">
        <v>7.2386384392003004E-4</v>
      </c>
      <c r="JH202">
        <v>6765483</v>
      </c>
      <c r="JI202">
        <v>741</v>
      </c>
      <c r="JK202" t="s">
        <v>213</v>
      </c>
      <c r="JL202">
        <v>7.2764229218623096E-4</v>
      </c>
      <c r="JM202">
        <v>6769665</v>
      </c>
      <c r="JN202">
        <v>741</v>
      </c>
      <c r="JP202" t="s">
        <v>213</v>
      </c>
      <c r="JQ202">
        <v>7.2716742545339205E-4</v>
      </c>
      <c r="JR202">
        <v>6626912</v>
      </c>
      <c r="JS202">
        <v>747</v>
      </c>
      <c r="JU202" t="s">
        <v>213</v>
      </c>
      <c r="JV202">
        <v>7.3449536884849097E-4</v>
      </c>
      <c r="JW202">
        <v>10206340</v>
      </c>
      <c r="JX202">
        <v>849</v>
      </c>
      <c r="JZ202" t="s">
        <v>213</v>
      </c>
      <c r="KA202">
        <v>7.3432607418590101E-4</v>
      </c>
      <c r="KB202">
        <v>6447768</v>
      </c>
      <c r="KC202">
        <v>647</v>
      </c>
      <c r="KE202" t="s">
        <v>213</v>
      </c>
      <c r="KF202">
        <v>7.1457867611856099E-4</v>
      </c>
      <c r="KG202">
        <v>6709200</v>
      </c>
      <c r="KH202">
        <v>652</v>
      </c>
      <c r="KJ202" t="s">
        <v>213</v>
      </c>
      <c r="KK202">
        <v>7.1481899913637703E-4</v>
      </c>
      <c r="KL202">
        <v>6784080</v>
      </c>
      <c r="KM202">
        <v>651</v>
      </c>
      <c r="KO202" t="s">
        <v>213</v>
      </c>
      <c r="KP202">
        <v>7.1798912909480704E-4</v>
      </c>
      <c r="KQ202">
        <v>6615910</v>
      </c>
      <c r="KR202">
        <v>641</v>
      </c>
      <c r="KT202" t="s">
        <v>213</v>
      </c>
      <c r="KU202">
        <v>7.1862987868018496E-4</v>
      </c>
      <c r="KV202">
        <v>6400189</v>
      </c>
      <c r="KW202">
        <v>653</v>
      </c>
    </row>
    <row r="203" spans="1:309" x14ac:dyDescent="0.25">
      <c r="A203" t="s">
        <v>226</v>
      </c>
      <c r="B203">
        <v>2.3176622345494101E-3</v>
      </c>
      <c r="C203">
        <v>6718288</v>
      </c>
      <c r="D203">
        <v>1671</v>
      </c>
      <c r="F203" t="s">
        <v>170</v>
      </c>
      <c r="G203">
        <v>7.6548057183198597E-4</v>
      </c>
      <c r="H203">
        <v>3044461</v>
      </c>
      <c r="I203">
        <v>787</v>
      </c>
      <c r="K203" t="s">
        <v>170</v>
      </c>
      <c r="L203">
        <v>7.7061391506671399E-4</v>
      </c>
      <c r="M203">
        <v>3603932</v>
      </c>
      <c r="N203">
        <v>1104</v>
      </c>
      <c r="P203" t="s">
        <v>226</v>
      </c>
      <c r="Q203">
        <v>2.4112153006463802E-3</v>
      </c>
      <c r="R203">
        <v>6878952</v>
      </c>
      <c r="S203">
        <v>1670</v>
      </c>
      <c r="U203" t="s">
        <v>226</v>
      </c>
      <c r="V203">
        <v>2.2885226528791499E-3</v>
      </c>
      <c r="W203">
        <v>7155979</v>
      </c>
      <c r="X203">
        <v>1766</v>
      </c>
      <c r="Z203" t="s">
        <v>226</v>
      </c>
      <c r="AA203">
        <v>2.2663091554317302E-3</v>
      </c>
      <c r="AB203">
        <v>7367453</v>
      </c>
      <c r="AC203">
        <v>1793</v>
      </c>
      <c r="AE203" t="s">
        <v>225</v>
      </c>
      <c r="AF203">
        <v>1.2770382760334399E-3</v>
      </c>
      <c r="AG203">
        <v>6520953</v>
      </c>
      <c r="AH203">
        <v>1693</v>
      </c>
      <c r="AJ203" t="s">
        <v>225</v>
      </c>
      <c r="AK203">
        <v>1.2883897326523501E-3</v>
      </c>
      <c r="AL203">
        <v>6507808</v>
      </c>
      <c r="AM203">
        <v>1700</v>
      </c>
      <c r="AO203" t="s">
        <v>225</v>
      </c>
      <c r="AP203">
        <v>1.23443236034759E-3</v>
      </c>
      <c r="AQ203">
        <v>9859685</v>
      </c>
      <c r="AR203">
        <v>1689</v>
      </c>
      <c r="AT203" t="s">
        <v>220</v>
      </c>
      <c r="AU203">
        <v>7.5299161893760695E-4</v>
      </c>
      <c r="AV203">
        <v>5015513</v>
      </c>
      <c r="AW203">
        <v>822</v>
      </c>
      <c r="AY203" t="s">
        <v>222</v>
      </c>
      <c r="AZ203">
        <v>7.4804821887223399E-4</v>
      </c>
      <c r="BA203">
        <v>4527563</v>
      </c>
      <c r="BB203">
        <v>775</v>
      </c>
      <c r="BD203" t="s">
        <v>222</v>
      </c>
      <c r="BE203">
        <v>7.4768960816532805E-4</v>
      </c>
      <c r="BF203">
        <v>5839718</v>
      </c>
      <c r="BG203">
        <v>957</v>
      </c>
      <c r="BI203" t="s">
        <v>222</v>
      </c>
      <c r="BJ203">
        <v>7.4138879075177899E-4</v>
      </c>
      <c r="BK203">
        <v>5392584</v>
      </c>
      <c r="BL203">
        <v>803</v>
      </c>
      <c r="BN203" t="s">
        <v>218</v>
      </c>
      <c r="BO203">
        <v>8.1486364064861801E-4</v>
      </c>
      <c r="BP203">
        <v>8037014</v>
      </c>
      <c r="BQ203">
        <v>1200</v>
      </c>
      <c r="BS203" t="s">
        <v>219</v>
      </c>
      <c r="BT203">
        <v>1.5635988672838099E-3</v>
      </c>
      <c r="BU203">
        <v>12374010</v>
      </c>
      <c r="BV203">
        <v>1740</v>
      </c>
      <c r="BX203" t="s">
        <v>218</v>
      </c>
      <c r="BY203">
        <v>8.0188765340362595E-4</v>
      </c>
      <c r="BZ203">
        <v>9370176</v>
      </c>
      <c r="CA203">
        <v>1204</v>
      </c>
      <c r="CC203" t="s">
        <v>219</v>
      </c>
      <c r="CD203">
        <v>1.51015309764874E-3</v>
      </c>
      <c r="CE203">
        <v>13302237</v>
      </c>
      <c r="CF203">
        <v>1758</v>
      </c>
      <c r="CH203" t="s">
        <v>217</v>
      </c>
      <c r="CI203">
        <v>7.38780938317113E-4</v>
      </c>
      <c r="CJ203">
        <v>6471825</v>
      </c>
      <c r="CK203">
        <v>926</v>
      </c>
      <c r="CM203" t="s">
        <v>218</v>
      </c>
      <c r="CN203">
        <v>7.9283570008226699E-4</v>
      </c>
      <c r="CO203">
        <v>11613075</v>
      </c>
      <c r="CP203">
        <v>1377</v>
      </c>
      <c r="CR203" t="s">
        <v>218</v>
      </c>
      <c r="CS203">
        <v>7.9021418275584802E-4</v>
      </c>
      <c r="CT203">
        <v>11670380</v>
      </c>
      <c r="CU203">
        <v>1367</v>
      </c>
      <c r="CW203" t="s">
        <v>218</v>
      </c>
      <c r="CX203">
        <v>7.8595448940937799E-4</v>
      </c>
      <c r="CY203">
        <v>12028619</v>
      </c>
      <c r="CZ203">
        <v>1369</v>
      </c>
      <c r="DB203" t="s">
        <v>218</v>
      </c>
      <c r="DC203">
        <v>7.9235350791807802E-4</v>
      </c>
      <c r="DD203">
        <v>13344691</v>
      </c>
      <c r="DE203">
        <v>1381</v>
      </c>
      <c r="DG203" t="s">
        <v>217</v>
      </c>
      <c r="DH203">
        <v>7.3722939458647097E-4</v>
      </c>
      <c r="DI203">
        <v>12500890</v>
      </c>
      <c r="DJ203">
        <v>1102</v>
      </c>
      <c r="DL203" t="s">
        <v>214</v>
      </c>
      <c r="DM203">
        <v>7.4175027718890497E-4</v>
      </c>
      <c r="DN203">
        <v>14420864</v>
      </c>
      <c r="DO203">
        <v>1550</v>
      </c>
      <c r="DQ203" t="s">
        <v>218</v>
      </c>
      <c r="DR203">
        <v>7.80928711534666E-4</v>
      </c>
      <c r="DS203">
        <v>14411257</v>
      </c>
      <c r="DT203">
        <v>1512</v>
      </c>
      <c r="DV203" t="s">
        <v>218</v>
      </c>
      <c r="DW203">
        <v>7.8687383360233104E-4</v>
      </c>
      <c r="DX203">
        <v>13539910</v>
      </c>
      <c r="DY203">
        <v>1315</v>
      </c>
      <c r="EA203" t="s">
        <v>218</v>
      </c>
      <c r="EB203">
        <v>7.7586274193243497E-4</v>
      </c>
      <c r="EC203">
        <v>15125052</v>
      </c>
      <c r="ED203">
        <v>1316</v>
      </c>
      <c r="EF203" t="s">
        <v>218</v>
      </c>
      <c r="EG203">
        <v>7.7531328578745405E-4</v>
      </c>
      <c r="EH203">
        <v>15929467</v>
      </c>
      <c r="EI203">
        <v>1319</v>
      </c>
      <c r="EK203" t="s">
        <v>218</v>
      </c>
      <c r="EL203">
        <v>7.7335290719171795E-4</v>
      </c>
      <c r="EM203">
        <v>16645349</v>
      </c>
      <c r="EN203">
        <v>1415</v>
      </c>
      <c r="EP203" t="s">
        <v>217</v>
      </c>
      <c r="EQ203">
        <v>7.26873005085733E-4</v>
      </c>
      <c r="ER203">
        <v>12157389</v>
      </c>
      <c r="ES203">
        <v>970</v>
      </c>
      <c r="EU203" t="s">
        <v>217</v>
      </c>
      <c r="EV203">
        <v>7.3458926772151402E-4</v>
      </c>
      <c r="EW203">
        <v>13360497</v>
      </c>
      <c r="EX203">
        <v>965</v>
      </c>
      <c r="EZ203" t="s">
        <v>217</v>
      </c>
      <c r="FA203">
        <v>7.3189169491349895E-4</v>
      </c>
      <c r="FB203">
        <v>13847579</v>
      </c>
      <c r="FC203">
        <v>978</v>
      </c>
      <c r="FE203" t="s">
        <v>217</v>
      </c>
      <c r="FF203">
        <v>7.3444103211075303E-4</v>
      </c>
      <c r="FG203">
        <v>18003431</v>
      </c>
      <c r="FH203">
        <v>1144</v>
      </c>
      <c r="FJ203" t="s">
        <v>217</v>
      </c>
      <c r="FK203">
        <v>7.3389645059378499E-4</v>
      </c>
      <c r="FL203">
        <v>15635581</v>
      </c>
      <c r="FM203">
        <v>1126</v>
      </c>
      <c r="FO203" t="s">
        <v>217</v>
      </c>
      <c r="FP203">
        <v>7.3644743901417895E-4</v>
      </c>
      <c r="FQ203">
        <v>16816223</v>
      </c>
      <c r="FR203">
        <v>1124</v>
      </c>
      <c r="FT203" t="s">
        <v>217</v>
      </c>
      <c r="FU203">
        <v>7.2769434223814405E-4</v>
      </c>
      <c r="FV203">
        <v>19770493</v>
      </c>
      <c r="FW203">
        <v>1353</v>
      </c>
      <c r="FY203" t="s">
        <v>217</v>
      </c>
      <c r="FZ203">
        <v>7.3376907916768196E-4</v>
      </c>
      <c r="GA203">
        <v>17452214</v>
      </c>
      <c r="GB203">
        <v>1299</v>
      </c>
      <c r="GD203" t="s">
        <v>217</v>
      </c>
      <c r="GE203">
        <v>7.4181410830647298E-4</v>
      </c>
      <c r="GF203">
        <v>13464128</v>
      </c>
      <c r="GG203">
        <v>1235</v>
      </c>
      <c r="GI203" t="s">
        <v>217</v>
      </c>
      <c r="GJ203">
        <v>7.3681279457383001E-4</v>
      </c>
      <c r="GK203">
        <v>15563243</v>
      </c>
      <c r="GL203">
        <v>1401</v>
      </c>
      <c r="GN203" t="s">
        <v>217</v>
      </c>
      <c r="GO203">
        <v>7.3658044755542797E-4</v>
      </c>
      <c r="GP203">
        <v>16121947</v>
      </c>
      <c r="GQ203">
        <v>1408</v>
      </c>
      <c r="GS203" t="s">
        <v>217</v>
      </c>
      <c r="GT203">
        <v>7.3389814888535204E-4</v>
      </c>
      <c r="GU203">
        <v>17600736</v>
      </c>
      <c r="GV203">
        <v>1601</v>
      </c>
      <c r="GX203" t="s">
        <v>217</v>
      </c>
      <c r="GY203">
        <v>7.38066349358246E-4</v>
      </c>
      <c r="GZ203">
        <v>16531212</v>
      </c>
      <c r="HA203">
        <v>1579</v>
      </c>
      <c r="HC203" t="s">
        <v>217</v>
      </c>
      <c r="HD203">
        <v>7.4109476359472302E-4</v>
      </c>
      <c r="HE203">
        <v>11856833</v>
      </c>
      <c r="HF203">
        <v>1259</v>
      </c>
      <c r="HH203" t="s">
        <v>217</v>
      </c>
      <c r="HI203">
        <v>7.4403256171032099E-4</v>
      </c>
      <c r="HJ203">
        <v>11274878</v>
      </c>
      <c r="HK203">
        <v>1245</v>
      </c>
      <c r="HM203" t="s">
        <v>217</v>
      </c>
      <c r="HN203">
        <v>7.4423286546912903E-4</v>
      </c>
      <c r="HO203">
        <v>11978268</v>
      </c>
      <c r="HP203">
        <v>1263</v>
      </c>
      <c r="HR203" t="s">
        <v>214</v>
      </c>
      <c r="HS203">
        <v>7.7164283669573495E-4</v>
      </c>
      <c r="HT203">
        <v>16029535</v>
      </c>
      <c r="HU203">
        <v>1731</v>
      </c>
      <c r="HW203" t="s">
        <v>214</v>
      </c>
      <c r="HX203">
        <v>7.5288699285437004E-4</v>
      </c>
      <c r="HY203">
        <v>16068134</v>
      </c>
      <c r="HZ203">
        <v>1544</v>
      </c>
      <c r="IB203" t="s">
        <v>214</v>
      </c>
      <c r="IC203">
        <v>7.6186269096996503E-4</v>
      </c>
      <c r="ID203">
        <v>17449607</v>
      </c>
      <c r="IE203">
        <v>1756</v>
      </c>
      <c r="IG203" t="s">
        <v>214</v>
      </c>
      <c r="IH203">
        <v>7.6547765833616301E-4</v>
      </c>
      <c r="II203">
        <v>14421563</v>
      </c>
      <c r="IJ203">
        <v>1459</v>
      </c>
      <c r="IL203" t="s">
        <v>214</v>
      </c>
      <c r="IM203">
        <v>7.8032529695818103E-4</v>
      </c>
      <c r="IN203">
        <v>13553900</v>
      </c>
      <c r="IO203">
        <v>1425</v>
      </c>
      <c r="IQ203" t="s">
        <v>214</v>
      </c>
      <c r="IR203">
        <v>7.6812767667673696E-4</v>
      </c>
      <c r="IS203">
        <v>14019312</v>
      </c>
      <c r="IT203">
        <v>1414</v>
      </c>
      <c r="IV203" t="s">
        <v>214</v>
      </c>
      <c r="IW203">
        <v>7.6852382640205097E-4</v>
      </c>
      <c r="IX203">
        <v>13471179</v>
      </c>
      <c r="IY203">
        <v>1414</v>
      </c>
      <c r="JA203" t="s">
        <v>214</v>
      </c>
      <c r="JB203">
        <v>7.6658379251020703E-4</v>
      </c>
      <c r="JC203">
        <v>13762680</v>
      </c>
      <c r="JD203">
        <v>1419</v>
      </c>
      <c r="JF203" t="s">
        <v>214</v>
      </c>
      <c r="JG203">
        <v>7.8034242754481905E-4</v>
      </c>
      <c r="JH203">
        <v>17399953</v>
      </c>
      <c r="JI203">
        <v>1685</v>
      </c>
      <c r="JK203" t="s">
        <v>214</v>
      </c>
      <c r="JL203">
        <v>7.7152065412108297E-4</v>
      </c>
      <c r="JM203">
        <v>13755299</v>
      </c>
      <c r="JN203">
        <v>1582</v>
      </c>
      <c r="JP203" t="s">
        <v>214</v>
      </c>
      <c r="JQ203">
        <v>7.6043160784643096E-4</v>
      </c>
      <c r="JR203">
        <v>14346978</v>
      </c>
      <c r="JS203">
        <v>1660</v>
      </c>
      <c r="JU203" t="s">
        <v>214</v>
      </c>
      <c r="JV203">
        <v>7.6958856875082495E-4</v>
      </c>
      <c r="JW203">
        <v>13852505</v>
      </c>
      <c r="JX203">
        <v>1584</v>
      </c>
      <c r="JZ203" t="s">
        <v>214</v>
      </c>
      <c r="KA203">
        <v>7.7168139296403401E-4</v>
      </c>
      <c r="KB203">
        <v>10934998</v>
      </c>
      <c r="KC203">
        <v>1452</v>
      </c>
      <c r="KE203" t="s">
        <v>214</v>
      </c>
      <c r="KF203">
        <v>7.5979307114090603E-4</v>
      </c>
      <c r="KG203">
        <v>14384649</v>
      </c>
      <c r="KH203">
        <v>1608</v>
      </c>
      <c r="KJ203" t="s">
        <v>214</v>
      </c>
      <c r="KK203">
        <v>7.5194996396791799E-4</v>
      </c>
      <c r="KL203">
        <v>14489518</v>
      </c>
      <c r="KM203">
        <v>1597</v>
      </c>
      <c r="KO203" t="s">
        <v>214</v>
      </c>
      <c r="KP203">
        <v>7.5507978100783097E-4</v>
      </c>
      <c r="KQ203">
        <v>13961243</v>
      </c>
      <c r="KR203">
        <v>1570</v>
      </c>
      <c r="KT203" t="s">
        <v>214</v>
      </c>
      <c r="KU203">
        <v>7.6142602441599901E-4</v>
      </c>
      <c r="KV203">
        <v>13359240</v>
      </c>
      <c r="KW203">
        <v>1560</v>
      </c>
    </row>
    <row r="204" spans="1:309" x14ac:dyDescent="0.25">
      <c r="F204" t="s">
        <v>172</v>
      </c>
      <c r="G204">
        <v>9.6470969077821198E-4</v>
      </c>
      <c r="H204">
        <v>4802283</v>
      </c>
      <c r="I204">
        <v>1433</v>
      </c>
      <c r="K204" t="s">
        <v>172</v>
      </c>
      <c r="L204">
        <v>9.7562208894532495E-4</v>
      </c>
      <c r="M204">
        <v>4755920</v>
      </c>
      <c r="N204">
        <v>1414</v>
      </c>
      <c r="AE204" t="s">
        <v>226</v>
      </c>
      <c r="AF204">
        <v>2.14966868750311E-3</v>
      </c>
      <c r="AG204">
        <v>7600490</v>
      </c>
      <c r="AH204">
        <v>1777</v>
      </c>
      <c r="AJ204" t="s">
        <v>226</v>
      </c>
      <c r="AK204">
        <v>2.0960448160058601E-3</v>
      </c>
      <c r="AL204">
        <v>7519730</v>
      </c>
      <c r="AM204">
        <v>1784</v>
      </c>
      <c r="AO204" t="s">
        <v>226</v>
      </c>
      <c r="AP204">
        <v>2.4016564359633E-3</v>
      </c>
      <c r="AQ204">
        <v>11827059</v>
      </c>
      <c r="AR204">
        <v>1774</v>
      </c>
      <c r="AT204" t="s">
        <v>221</v>
      </c>
      <c r="AU204">
        <v>7.6257727090879904E-4</v>
      </c>
      <c r="AV204">
        <v>6091716</v>
      </c>
      <c r="AW204">
        <v>977</v>
      </c>
      <c r="AY204" t="s">
        <v>223</v>
      </c>
      <c r="AZ204">
        <v>9.33475639082372E-4</v>
      </c>
      <c r="BA204">
        <v>8156714</v>
      </c>
      <c r="BB204">
        <v>1196</v>
      </c>
      <c r="BD204" t="s">
        <v>223</v>
      </c>
      <c r="BE204">
        <v>9.1656091123553404E-4</v>
      </c>
      <c r="BF204">
        <v>9304178</v>
      </c>
      <c r="BG204">
        <v>1344</v>
      </c>
      <c r="BI204" t="s">
        <v>223</v>
      </c>
      <c r="BJ204">
        <v>9.2103063607191203E-4</v>
      </c>
      <c r="BK204">
        <v>9342885</v>
      </c>
      <c r="BL204">
        <v>1347</v>
      </c>
      <c r="BN204" t="s">
        <v>219</v>
      </c>
      <c r="BO204">
        <v>1.6552228154029401E-3</v>
      </c>
      <c r="BP204">
        <v>11665355</v>
      </c>
      <c r="BQ204">
        <v>1670</v>
      </c>
      <c r="BS204" t="s">
        <v>220</v>
      </c>
      <c r="BT204">
        <v>7.4113830254709005E-4</v>
      </c>
      <c r="BU204">
        <v>6224371</v>
      </c>
      <c r="BV204">
        <v>673</v>
      </c>
      <c r="BX204" t="s">
        <v>219</v>
      </c>
      <c r="BY204">
        <v>1.5750147595664499E-3</v>
      </c>
      <c r="BZ204">
        <v>13231224</v>
      </c>
      <c r="CA204">
        <v>1731</v>
      </c>
      <c r="CC204" t="s">
        <v>220</v>
      </c>
      <c r="CD204">
        <v>7.3960110117685704E-4</v>
      </c>
      <c r="CE204">
        <v>6976238</v>
      </c>
      <c r="CF204">
        <v>775</v>
      </c>
      <c r="CH204" t="s">
        <v>218</v>
      </c>
      <c r="CI204">
        <v>7.9381667159468105E-4</v>
      </c>
      <c r="CJ204">
        <v>10537896</v>
      </c>
      <c r="CK204">
        <v>1382</v>
      </c>
      <c r="CM204" t="s">
        <v>219</v>
      </c>
      <c r="CN204">
        <v>1.4261690367349401E-3</v>
      </c>
      <c r="CO204">
        <v>14941940</v>
      </c>
      <c r="CP204">
        <v>1683</v>
      </c>
      <c r="CR204" t="s">
        <v>219</v>
      </c>
      <c r="CS204">
        <v>1.43068143034738E-3</v>
      </c>
      <c r="CT204">
        <v>15244985</v>
      </c>
      <c r="CU204">
        <v>1734</v>
      </c>
      <c r="CW204" t="s">
        <v>219</v>
      </c>
      <c r="CX204">
        <v>1.41405449610382E-3</v>
      </c>
      <c r="CY204">
        <v>15855389</v>
      </c>
      <c r="CZ204">
        <v>1863</v>
      </c>
      <c r="DB204" t="s">
        <v>219</v>
      </c>
      <c r="DC204">
        <v>1.3586734413797001E-3</v>
      </c>
      <c r="DD204">
        <v>17348241</v>
      </c>
      <c r="DE204">
        <v>1826</v>
      </c>
      <c r="DG204" t="s">
        <v>218</v>
      </c>
      <c r="DH204">
        <v>7.8711333484954597E-4</v>
      </c>
      <c r="DI204">
        <v>13097511</v>
      </c>
      <c r="DJ204">
        <v>1298</v>
      </c>
      <c r="DL204" t="s">
        <v>215</v>
      </c>
      <c r="DM204">
        <v>7.6681808861582101E-4</v>
      </c>
      <c r="DN204">
        <v>16029994</v>
      </c>
      <c r="DO204">
        <v>1651</v>
      </c>
      <c r="DQ204" t="s">
        <v>219</v>
      </c>
      <c r="DR204">
        <v>1.29839134119803E-3</v>
      </c>
      <c r="DS204">
        <v>18437802</v>
      </c>
      <c r="DT204">
        <v>1767</v>
      </c>
      <c r="DV204" t="s">
        <v>219</v>
      </c>
      <c r="DW204">
        <v>1.36133820581156E-3</v>
      </c>
      <c r="DX204">
        <v>18192061</v>
      </c>
      <c r="DY204">
        <v>1777</v>
      </c>
      <c r="EA204" t="s">
        <v>219</v>
      </c>
      <c r="EB204">
        <v>1.1539535506656701E-3</v>
      </c>
      <c r="EC204">
        <v>19494945</v>
      </c>
      <c r="ED204">
        <v>1787</v>
      </c>
      <c r="EF204" t="s">
        <v>219</v>
      </c>
      <c r="EG204">
        <v>1.11066124038855E-3</v>
      </c>
      <c r="EH204">
        <v>19855617</v>
      </c>
      <c r="EI204">
        <v>1757</v>
      </c>
      <c r="EK204" t="s">
        <v>219</v>
      </c>
      <c r="EL204">
        <v>1.0994128989899399E-3</v>
      </c>
      <c r="EM204">
        <v>20567168</v>
      </c>
      <c r="EN204">
        <v>1753</v>
      </c>
      <c r="EP204" t="s">
        <v>218</v>
      </c>
      <c r="EQ204">
        <v>7.6955370679342096E-4</v>
      </c>
      <c r="ER204">
        <v>17413589</v>
      </c>
      <c r="ES204">
        <v>1321</v>
      </c>
      <c r="EU204" t="s">
        <v>218</v>
      </c>
      <c r="EV204">
        <v>7.6769724387083804E-4</v>
      </c>
      <c r="EW204">
        <v>19157773</v>
      </c>
      <c r="EX204">
        <v>1317</v>
      </c>
      <c r="EZ204" t="s">
        <v>218</v>
      </c>
      <c r="FA204">
        <v>7.5926306103630105E-4</v>
      </c>
      <c r="FB204">
        <v>20076153</v>
      </c>
      <c r="FC204">
        <v>1420</v>
      </c>
      <c r="FE204" t="s">
        <v>218</v>
      </c>
      <c r="FF204">
        <v>7.6216931273616405E-4</v>
      </c>
      <c r="FG204">
        <v>17307689</v>
      </c>
      <c r="FH204">
        <v>1277</v>
      </c>
      <c r="FJ204" t="s">
        <v>218</v>
      </c>
      <c r="FK204">
        <v>7.6630593065005995E-4</v>
      </c>
      <c r="FL204">
        <v>18995522</v>
      </c>
      <c r="FM204">
        <v>1394</v>
      </c>
      <c r="FO204" t="s">
        <v>218</v>
      </c>
      <c r="FP204">
        <v>7.7351766536009096E-4</v>
      </c>
      <c r="FQ204">
        <v>20320319</v>
      </c>
      <c r="FR204">
        <v>1401</v>
      </c>
      <c r="FT204" t="s">
        <v>218</v>
      </c>
      <c r="FU204">
        <v>7.7342928451317903E-4</v>
      </c>
      <c r="FV204">
        <v>22754168</v>
      </c>
      <c r="FW204">
        <v>1436</v>
      </c>
      <c r="FY204" t="s">
        <v>218</v>
      </c>
      <c r="FZ204">
        <v>7.85172793751391E-4</v>
      </c>
      <c r="GA204">
        <v>21339792</v>
      </c>
      <c r="GB204">
        <v>1440</v>
      </c>
      <c r="GD204" t="s">
        <v>218</v>
      </c>
      <c r="GE204">
        <v>7.8788466062234099E-4</v>
      </c>
      <c r="GF204">
        <v>15035898</v>
      </c>
      <c r="GG204">
        <v>1267</v>
      </c>
      <c r="GI204" t="s">
        <v>218</v>
      </c>
      <c r="GJ204">
        <v>7.8019486620531701E-4</v>
      </c>
      <c r="GK204">
        <v>15140841</v>
      </c>
      <c r="GL204">
        <v>1269</v>
      </c>
      <c r="GN204" t="s">
        <v>218</v>
      </c>
      <c r="GO204">
        <v>7.65888332197528E-4</v>
      </c>
      <c r="GP204">
        <v>16556488</v>
      </c>
      <c r="GQ204">
        <v>1406</v>
      </c>
      <c r="GS204" t="s">
        <v>218</v>
      </c>
      <c r="GT204">
        <v>7.7142441186889396E-4</v>
      </c>
      <c r="GU204">
        <v>17507262</v>
      </c>
      <c r="GV204">
        <v>1804</v>
      </c>
      <c r="GX204" t="s">
        <v>218</v>
      </c>
      <c r="GY204">
        <v>7.78466031044101E-4</v>
      </c>
      <c r="GZ204">
        <v>15989718</v>
      </c>
      <c r="HA204">
        <v>1630</v>
      </c>
      <c r="HC204" t="s">
        <v>218</v>
      </c>
      <c r="HD204">
        <v>8.1619015953606996E-4</v>
      </c>
      <c r="HE204">
        <v>12346943</v>
      </c>
      <c r="HF204">
        <v>1427</v>
      </c>
      <c r="HH204" t="s">
        <v>218</v>
      </c>
      <c r="HI204">
        <v>8.2783293938958297E-4</v>
      </c>
      <c r="HJ204">
        <v>10889274</v>
      </c>
      <c r="HK204">
        <v>1285</v>
      </c>
      <c r="HM204" t="s">
        <v>218</v>
      </c>
      <c r="HN204">
        <v>8.2964878046162696E-4</v>
      </c>
      <c r="HO204">
        <v>12496593</v>
      </c>
      <c r="HP204">
        <v>1417</v>
      </c>
      <c r="HR204" t="s">
        <v>215</v>
      </c>
      <c r="HS204">
        <v>7.7257128221855105E-4</v>
      </c>
      <c r="HT204">
        <v>18484213</v>
      </c>
      <c r="HU204">
        <v>1434</v>
      </c>
      <c r="HW204" t="s">
        <v>215</v>
      </c>
      <c r="HX204">
        <v>7.4898937264710201E-4</v>
      </c>
      <c r="HY204">
        <v>19797049</v>
      </c>
      <c r="HZ204">
        <v>1502</v>
      </c>
      <c r="IB204" t="s">
        <v>215</v>
      </c>
      <c r="IC204">
        <v>7.6866997528045105E-4</v>
      </c>
      <c r="ID204">
        <v>20137375</v>
      </c>
      <c r="IE204">
        <v>1467</v>
      </c>
      <c r="IG204" t="s">
        <v>215</v>
      </c>
      <c r="IH204">
        <v>7.5563894693446204E-4</v>
      </c>
      <c r="II204">
        <v>18147693</v>
      </c>
      <c r="IJ204">
        <v>1268</v>
      </c>
      <c r="IL204" t="s">
        <v>215</v>
      </c>
      <c r="IM204">
        <v>7.5465258010888397E-4</v>
      </c>
      <c r="IN204">
        <v>17336270</v>
      </c>
      <c r="IO204">
        <v>1269</v>
      </c>
      <c r="IQ204" t="s">
        <v>215</v>
      </c>
      <c r="IR204">
        <v>7.5901888594751498E-4</v>
      </c>
      <c r="IS204">
        <v>17156158</v>
      </c>
      <c r="IT204">
        <v>1123</v>
      </c>
      <c r="IV204" t="s">
        <v>215</v>
      </c>
      <c r="IW204">
        <v>7.53559656087396E-4</v>
      </c>
      <c r="IX204">
        <v>17510749</v>
      </c>
      <c r="IY204">
        <v>1232</v>
      </c>
      <c r="JA204" t="s">
        <v>215</v>
      </c>
      <c r="JB204">
        <v>7.5180230888183296E-4</v>
      </c>
      <c r="JC204">
        <v>17267905</v>
      </c>
      <c r="JD204">
        <v>1153</v>
      </c>
      <c r="JF204" t="s">
        <v>215</v>
      </c>
      <c r="JG204">
        <v>7.4798876923074897E-4</v>
      </c>
      <c r="JH204">
        <v>17174644</v>
      </c>
      <c r="JI204">
        <v>1299</v>
      </c>
      <c r="JK204" t="s">
        <v>215</v>
      </c>
      <c r="JL204">
        <v>7.5369392052169104E-4</v>
      </c>
      <c r="JM204">
        <v>15965554</v>
      </c>
      <c r="JN204">
        <v>1303</v>
      </c>
      <c r="JP204" t="s">
        <v>215</v>
      </c>
      <c r="JQ204">
        <v>7.53995485189887E-4</v>
      </c>
      <c r="JR204">
        <v>16660626</v>
      </c>
      <c r="JS204">
        <v>1168</v>
      </c>
      <c r="JU204" t="s">
        <v>215</v>
      </c>
      <c r="JV204">
        <v>7.5567136009674297E-4</v>
      </c>
      <c r="JW204">
        <v>16634898</v>
      </c>
      <c r="JX204">
        <v>1192</v>
      </c>
      <c r="JZ204" t="s">
        <v>215</v>
      </c>
      <c r="KA204">
        <v>7.5560309431237603E-4</v>
      </c>
      <c r="KB204">
        <v>16709119</v>
      </c>
      <c r="KC204">
        <v>1253</v>
      </c>
      <c r="KE204" t="s">
        <v>215</v>
      </c>
      <c r="KF204">
        <v>7.4045351026512905E-4</v>
      </c>
      <c r="KG204">
        <v>17347029</v>
      </c>
      <c r="KH204">
        <v>1237</v>
      </c>
      <c r="KJ204" t="s">
        <v>215</v>
      </c>
      <c r="KK204">
        <v>7.4273916136284699E-4</v>
      </c>
      <c r="KL204">
        <v>17477632</v>
      </c>
      <c r="KM204">
        <v>1235</v>
      </c>
      <c r="KO204" t="s">
        <v>215</v>
      </c>
      <c r="KP204">
        <v>7.4481322792887704E-4</v>
      </c>
      <c r="KQ204">
        <v>16233542</v>
      </c>
      <c r="KR204">
        <v>1098</v>
      </c>
      <c r="KT204" t="s">
        <v>215</v>
      </c>
      <c r="KU204">
        <v>7.4777714236337796E-4</v>
      </c>
      <c r="KV204">
        <v>15733139</v>
      </c>
      <c r="KW204">
        <v>1105</v>
      </c>
    </row>
    <row r="205" spans="1:309" x14ac:dyDescent="0.25">
      <c r="F205" t="s">
        <v>173</v>
      </c>
      <c r="G205">
        <v>7.4775672981056802E-4</v>
      </c>
      <c r="H205">
        <v>0</v>
      </c>
      <c r="I205">
        <v>0</v>
      </c>
      <c r="K205" t="s">
        <v>173</v>
      </c>
      <c r="L205">
        <v>7.4775672981056802E-4</v>
      </c>
      <c r="M205">
        <v>0</v>
      </c>
      <c r="N205">
        <v>0</v>
      </c>
      <c r="AT205" t="s">
        <v>222</v>
      </c>
      <c r="AU205">
        <v>7.4720318603172604E-4</v>
      </c>
      <c r="AV205">
        <v>3409207</v>
      </c>
      <c r="AW205">
        <v>619</v>
      </c>
      <c r="AY205" t="s">
        <v>224</v>
      </c>
      <c r="AZ205">
        <v>7.5773525774961402E-4</v>
      </c>
      <c r="BA205">
        <v>6159166</v>
      </c>
      <c r="BB205">
        <v>982</v>
      </c>
      <c r="BD205" t="s">
        <v>224</v>
      </c>
      <c r="BE205">
        <v>7.5821620697311696E-4</v>
      </c>
      <c r="BF205">
        <v>6734989</v>
      </c>
      <c r="BG205">
        <v>978</v>
      </c>
      <c r="BI205" t="s">
        <v>224</v>
      </c>
      <c r="BJ205">
        <v>7.5169725714719097E-4</v>
      </c>
      <c r="BK205">
        <v>6837814</v>
      </c>
      <c r="BL205">
        <v>981</v>
      </c>
      <c r="BN205" t="s">
        <v>220</v>
      </c>
      <c r="BO205">
        <v>7.5525172296723802E-4</v>
      </c>
      <c r="BP205">
        <v>6090499</v>
      </c>
      <c r="BQ205">
        <v>694</v>
      </c>
      <c r="BS205" t="s">
        <v>221</v>
      </c>
      <c r="BT205">
        <v>7.5736182587395604E-4</v>
      </c>
      <c r="BU205">
        <v>7818029</v>
      </c>
      <c r="BV205">
        <v>989</v>
      </c>
      <c r="BX205" t="s">
        <v>220</v>
      </c>
      <c r="BY205">
        <v>7.3231430011853503E-4</v>
      </c>
      <c r="BZ205">
        <v>5436008</v>
      </c>
      <c r="CA205">
        <v>478</v>
      </c>
      <c r="CC205" t="s">
        <v>221</v>
      </c>
      <c r="CD205">
        <v>7.5105534199018805E-4</v>
      </c>
      <c r="CE205">
        <v>8545804</v>
      </c>
      <c r="CF205">
        <v>985</v>
      </c>
      <c r="CH205" t="s">
        <v>219</v>
      </c>
      <c r="CI205">
        <v>1.50365199150517E-3</v>
      </c>
      <c r="CJ205">
        <v>13889372</v>
      </c>
      <c r="CK205">
        <v>1690</v>
      </c>
      <c r="CM205" t="s">
        <v>220</v>
      </c>
      <c r="CN205">
        <v>7.3209267722379803E-4</v>
      </c>
      <c r="CO205">
        <v>8029705</v>
      </c>
      <c r="CP205">
        <v>777</v>
      </c>
      <c r="CR205" t="s">
        <v>220</v>
      </c>
      <c r="CS205">
        <v>7.3470702951461604E-4</v>
      </c>
      <c r="CT205">
        <v>5247185</v>
      </c>
      <c r="CU205">
        <v>597</v>
      </c>
      <c r="CW205" t="s">
        <v>220</v>
      </c>
      <c r="CX205">
        <v>7.3497676828547401E-4</v>
      </c>
      <c r="CY205">
        <v>5429863</v>
      </c>
      <c r="CZ205">
        <v>600</v>
      </c>
      <c r="DB205" t="s">
        <v>220</v>
      </c>
      <c r="DC205">
        <v>7.3522936766864705E-4</v>
      </c>
      <c r="DD205">
        <v>6103531</v>
      </c>
      <c r="DE205">
        <v>622</v>
      </c>
      <c r="DG205" t="s">
        <v>219</v>
      </c>
      <c r="DH205">
        <v>1.32010658848287E-3</v>
      </c>
      <c r="DI205">
        <v>17821593</v>
      </c>
      <c r="DJ205">
        <v>1818</v>
      </c>
      <c r="DL205" t="s">
        <v>216</v>
      </c>
      <c r="DM205">
        <v>1.1199361978226401E-2</v>
      </c>
      <c r="DN205">
        <v>49148246</v>
      </c>
      <c r="DO205">
        <v>1856</v>
      </c>
      <c r="DQ205" t="s">
        <v>220</v>
      </c>
      <c r="DR205">
        <v>7.3625451008783903E-4</v>
      </c>
      <c r="DS205">
        <v>9980739</v>
      </c>
      <c r="DT205">
        <v>814</v>
      </c>
      <c r="DV205" t="s">
        <v>220</v>
      </c>
      <c r="DW205">
        <v>7.4242504095715001E-4</v>
      </c>
      <c r="DX205">
        <v>9454574</v>
      </c>
      <c r="DY205">
        <v>820</v>
      </c>
      <c r="EA205" t="s">
        <v>220</v>
      </c>
      <c r="EB205">
        <v>7.3356383129936497E-4</v>
      </c>
      <c r="EC205">
        <v>10885626</v>
      </c>
      <c r="ED205">
        <v>955</v>
      </c>
      <c r="EF205" t="s">
        <v>220</v>
      </c>
      <c r="EG205">
        <v>7.3150008622077905E-4</v>
      </c>
      <c r="EH205">
        <v>13452565</v>
      </c>
      <c r="EI205">
        <v>1130</v>
      </c>
      <c r="EK205" t="s">
        <v>220</v>
      </c>
      <c r="EL205">
        <v>7.31056551268452E-4</v>
      </c>
      <c r="EM205">
        <v>14015846</v>
      </c>
      <c r="EN205">
        <v>1126</v>
      </c>
      <c r="EP205" t="s">
        <v>219</v>
      </c>
      <c r="EQ205">
        <v>1.10170782227473E-3</v>
      </c>
      <c r="ER205">
        <v>22115421</v>
      </c>
      <c r="ES205">
        <v>1911</v>
      </c>
      <c r="EU205" t="s">
        <v>219</v>
      </c>
      <c r="EV205">
        <v>1.0798252062968899E-3</v>
      </c>
      <c r="EW205">
        <v>24731683</v>
      </c>
      <c r="EX205">
        <v>1922</v>
      </c>
      <c r="EZ205" t="s">
        <v>219</v>
      </c>
      <c r="FA205">
        <v>1.0898361581194501E-3</v>
      </c>
      <c r="FB205">
        <v>22653246</v>
      </c>
      <c r="FC205">
        <v>1773</v>
      </c>
      <c r="FE205" t="s">
        <v>219</v>
      </c>
      <c r="FF205">
        <v>1.11415813089115E-3</v>
      </c>
      <c r="FG205">
        <v>23151698</v>
      </c>
      <c r="FH205">
        <v>1725</v>
      </c>
      <c r="FJ205" t="s">
        <v>219</v>
      </c>
      <c r="FK205">
        <v>1.1546055749220799E-3</v>
      </c>
      <c r="FL205">
        <v>24627177</v>
      </c>
      <c r="FM205">
        <v>1755</v>
      </c>
      <c r="FO205" t="s">
        <v>219</v>
      </c>
      <c r="FP205">
        <v>1.20716538735231E-3</v>
      </c>
      <c r="FQ205">
        <v>26632070</v>
      </c>
      <c r="FR205">
        <v>1758</v>
      </c>
      <c r="FT205" t="s">
        <v>219</v>
      </c>
      <c r="FU205">
        <v>1.2097650071013701E-3</v>
      </c>
      <c r="FV205">
        <v>26385985</v>
      </c>
      <c r="FW205">
        <v>1756</v>
      </c>
      <c r="FY205" t="s">
        <v>219</v>
      </c>
      <c r="FZ205">
        <v>1.2795818255938601E-3</v>
      </c>
      <c r="GA205">
        <v>24684532</v>
      </c>
      <c r="GB205">
        <v>1757</v>
      </c>
      <c r="GD205" t="s">
        <v>219</v>
      </c>
      <c r="GE205">
        <v>1.3328478778255499E-3</v>
      </c>
      <c r="GF205">
        <v>22178210</v>
      </c>
      <c r="GG205">
        <v>1742</v>
      </c>
      <c r="GI205" t="s">
        <v>219</v>
      </c>
      <c r="GJ205">
        <v>1.3262672298542E-3</v>
      </c>
      <c r="GK205">
        <v>22102469</v>
      </c>
      <c r="GL205">
        <v>1750</v>
      </c>
      <c r="GN205" t="s">
        <v>219</v>
      </c>
      <c r="GO205">
        <v>1.2605138046392699E-3</v>
      </c>
      <c r="GP205">
        <v>22744734</v>
      </c>
      <c r="GQ205">
        <v>1756</v>
      </c>
      <c r="GS205" t="s">
        <v>219</v>
      </c>
      <c r="GT205">
        <v>1.2914623572742199E-3</v>
      </c>
      <c r="GU205">
        <v>24187449</v>
      </c>
      <c r="GV205">
        <v>2217</v>
      </c>
      <c r="GX205" t="s">
        <v>219</v>
      </c>
      <c r="GY205">
        <v>1.3055925326179499E-3</v>
      </c>
      <c r="GZ205">
        <v>23272216</v>
      </c>
      <c r="HA205">
        <v>2298</v>
      </c>
      <c r="HC205" t="s">
        <v>219</v>
      </c>
      <c r="HD205">
        <v>1.3807304782285799E-3</v>
      </c>
      <c r="HE205">
        <v>22993770</v>
      </c>
      <c r="HF205">
        <v>2174</v>
      </c>
      <c r="HH205" t="s">
        <v>219</v>
      </c>
      <c r="HI205">
        <v>1.4186496035253401E-3</v>
      </c>
      <c r="HJ205">
        <v>25692690</v>
      </c>
      <c r="HK205">
        <v>2271</v>
      </c>
      <c r="HM205" t="s">
        <v>219</v>
      </c>
      <c r="HN205">
        <v>1.3760380944555499E-3</v>
      </c>
      <c r="HO205">
        <v>23413156</v>
      </c>
      <c r="HP205">
        <v>2168</v>
      </c>
      <c r="HR205" t="s">
        <v>216</v>
      </c>
      <c r="HS205">
        <v>1.89050511300401E-3</v>
      </c>
      <c r="HT205">
        <v>71435195</v>
      </c>
      <c r="HU205">
        <v>2185</v>
      </c>
      <c r="HW205" t="s">
        <v>216</v>
      </c>
      <c r="HX205">
        <v>1.8703086343317501E-3</v>
      </c>
      <c r="HY205">
        <v>75958633</v>
      </c>
      <c r="HZ205">
        <v>2132</v>
      </c>
      <c r="IB205" t="s">
        <v>216</v>
      </c>
      <c r="IC205">
        <v>1.6147001414235399E-3</v>
      </c>
      <c r="ID205">
        <v>79428134</v>
      </c>
      <c r="IE205">
        <v>2293</v>
      </c>
      <c r="IG205" t="s">
        <v>216</v>
      </c>
      <c r="IH205">
        <v>1.63328486172122E-3</v>
      </c>
      <c r="II205">
        <v>70763683</v>
      </c>
      <c r="IJ205">
        <v>2108</v>
      </c>
      <c r="IL205" t="s">
        <v>216</v>
      </c>
      <c r="IM205">
        <v>1.8558346482003699E-3</v>
      </c>
      <c r="IN205">
        <v>70283232</v>
      </c>
      <c r="IO205">
        <v>2090</v>
      </c>
      <c r="IQ205" t="s">
        <v>216</v>
      </c>
      <c r="IR205">
        <v>1.6728198508237199E-3</v>
      </c>
      <c r="IS205">
        <v>73759895</v>
      </c>
      <c r="IT205">
        <v>2065</v>
      </c>
      <c r="IV205" t="s">
        <v>216</v>
      </c>
      <c r="IW205">
        <v>1.59305957510971E-3</v>
      </c>
      <c r="IX205">
        <v>72350628</v>
      </c>
      <c r="IY205">
        <v>2174</v>
      </c>
      <c r="JA205" t="s">
        <v>216</v>
      </c>
      <c r="JB205">
        <v>1.61024073112627E-3</v>
      </c>
      <c r="JC205">
        <v>75199263</v>
      </c>
      <c r="JD205">
        <v>2167</v>
      </c>
      <c r="JF205" t="s">
        <v>216</v>
      </c>
      <c r="JG205">
        <v>1.8766900600517399E-3</v>
      </c>
      <c r="JH205">
        <v>76790778</v>
      </c>
      <c r="JI205">
        <v>2394</v>
      </c>
      <c r="JK205" t="s">
        <v>216</v>
      </c>
      <c r="JL205">
        <v>1.61431274667532E-3</v>
      </c>
      <c r="JM205">
        <v>76760698</v>
      </c>
      <c r="JN205">
        <v>2396</v>
      </c>
      <c r="JP205" t="s">
        <v>216</v>
      </c>
      <c r="JQ205">
        <v>1.6488494929365299E-3</v>
      </c>
      <c r="JR205">
        <v>74637018</v>
      </c>
      <c r="JS205">
        <v>2279</v>
      </c>
      <c r="JU205" t="s">
        <v>216</v>
      </c>
      <c r="JV205">
        <v>1.70006137816684E-3</v>
      </c>
      <c r="JW205">
        <v>74263769</v>
      </c>
      <c r="JX205">
        <v>2321</v>
      </c>
      <c r="JZ205" t="s">
        <v>216</v>
      </c>
      <c r="KA205">
        <v>1.72572571672161E-3</v>
      </c>
      <c r="KB205">
        <v>74958013</v>
      </c>
      <c r="KC205">
        <v>2065</v>
      </c>
      <c r="KE205" t="s">
        <v>216</v>
      </c>
      <c r="KF205">
        <v>1.65399979400063E-3</v>
      </c>
      <c r="KG205">
        <v>82422189</v>
      </c>
      <c r="KH205">
        <v>2242</v>
      </c>
      <c r="KJ205" t="s">
        <v>216</v>
      </c>
      <c r="KK205">
        <v>1.6275419245791001E-3</v>
      </c>
      <c r="KL205">
        <v>82714624</v>
      </c>
      <c r="KM205">
        <v>2245</v>
      </c>
      <c r="KO205" t="s">
        <v>216</v>
      </c>
      <c r="KP205">
        <v>1.6337533693435401E-3</v>
      </c>
      <c r="KQ205">
        <v>78902777</v>
      </c>
      <c r="KR205">
        <v>2209</v>
      </c>
      <c r="KT205" t="s">
        <v>216</v>
      </c>
      <c r="KU205">
        <v>1.67261516942253E-3</v>
      </c>
      <c r="KV205">
        <v>76797986</v>
      </c>
      <c r="KW205">
        <v>2217</v>
      </c>
    </row>
    <row r="206" spans="1:309" x14ac:dyDescent="0.25">
      <c r="F206" t="s">
        <v>174</v>
      </c>
      <c r="G206">
        <v>7.5167707780420196E-4</v>
      </c>
      <c r="H206">
        <v>798814</v>
      </c>
      <c r="I206">
        <v>308</v>
      </c>
      <c r="K206" t="s">
        <v>174</v>
      </c>
      <c r="L206">
        <v>7.5182747814668896E-4</v>
      </c>
      <c r="M206">
        <v>1846895</v>
      </c>
      <c r="N206">
        <v>652</v>
      </c>
      <c r="AT206" t="s">
        <v>223</v>
      </c>
      <c r="AU206">
        <v>9.3505950173710501E-4</v>
      </c>
      <c r="AV206">
        <v>8273905</v>
      </c>
      <c r="AW206">
        <v>1196</v>
      </c>
      <c r="AY206" t="s">
        <v>225</v>
      </c>
      <c r="AZ206">
        <v>1.2981305041048199E-3</v>
      </c>
      <c r="BA206">
        <v>9519840</v>
      </c>
      <c r="BB206">
        <v>1644</v>
      </c>
      <c r="BD206" t="s">
        <v>225</v>
      </c>
      <c r="BE206">
        <v>1.1011280023300301E-3</v>
      </c>
      <c r="BF206">
        <v>10193246</v>
      </c>
      <c r="BG206">
        <v>1756</v>
      </c>
      <c r="BI206" t="s">
        <v>225</v>
      </c>
      <c r="BJ206">
        <v>1.0420739347641499E-3</v>
      </c>
      <c r="BK206">
        <v>10050205</v>
      </c>
      <c r="BL206">
        <v>1686</v>
      </c>
      <c r="BN206" t="s">
        <v>221</v>
      </c>
      <c r="BO206">
        <v>7.5860074694040699E-4</v>
      </c>
      <c r="BP206">
        <v>7117909</v>
      </c>
      <c r="BQ206">
        <v>978</v>
      </c>
      <c r="BS206" t="s">
        <v>222</v>
      </c>
      <c r="BT206">
        <v>7.3600827254800502E-4</v>
      </c>
      <c r="BU206">
        <v>5348819</v>
      </c>
      <c r="BV206">
        <v>813</v>
      </c>
      <c r="BX206" t="s">
        <v>221</v>
      </c>
      <c r="BY206">
        <v>7.4749406255981304E-4</v>
      </c>
      <c r="BZ206">
        <v>7234204</v>
      </c>
      <c r="CA206">
        <v>806</v>
      </c>
      <c r="CC206" t="s">
        <v>222</v>
      </c>
      <c r="CD206">
        <v>7.3318802209002595E-4</v>
      </c>
      <c r="CE206">
        <v>3607401</v>
      </c>
      <c r="CF206">
        <v>611</v>
      </c>
      <c r="CH206" t="s">
        <v>220</v>
      </c>
      <c r="CI206">
        <v>7.3164185852004097E-4</v>
      </c>
      <c r="CJ206">
        <v>7215008</v>
      </c>
      <c r="CK206">
        <v>779</v>
      </c>
      <c r="CM206" t="s">
        <v>221</v>
      </c>
      <c r="CN206">
        <v>7.4446588815178501E-4</v>
      </c>
      <c r="CO206">
        <v>8169047</v>
      </c>
      <c r="CP206">
        <v>901</v>
      </c>
      <c r="CR206" t="s">
        <v>221</v>
      </c>
      <c r="CS206">
        <v>7.4605846614674595E-4</v>
      </c>
      <c r="CT206">
        <v>9489563</v>
      </c>
      <c r="CU206">
        <v>1057</v>
      </c>
      <c r="CW206" t="s">
        <v>221</v>
      </c>
      <c r="CX206">
        <v>7.4747896764303903E-4</v>
      </c>
      <c r="CY206">
        <v>10548940</v>
      </c>
      <c r="CZ206">
        <v>1219</v>
      </c>
      <c r="DB206" t="s">
        <v>221</v>
      </c>
      <c r="DC206">
        <v>7.4693369044802002E-4</v>
      </c>
      <c r="DD206">
        <v>11740386</v>
      </c>
      <c r="DE206">
        <v>1235</v>
      </c>
      <c r="DG206" t="s">
        <v>220</v>
      </c>
      <c r="DH206">
        <v>7.3586457552930003E-4</v>
      </c>
      <c r="DI206">
        <v>9732878</v>
      </c>
      <c r="DJ206">
        <v>803</v>
      </c>
      <c r="DL206" t="s">
        <v>217</v>
      </c>
      <c r="DM206">
        <v>7.2357798920774598E-4</v>
      </c>
      <c r="DN206">
        <v>10768737</v>
      </c>
      <c r="DO206">
        <v>982</v>
      </c>
      <c r="DQ206" t="s">
        <v>221</v>
      </c>
      <c r="DR206">
        <v>7.5016592856333604E-4</v>
      </c>
      <c r="DS206">
        <v>13237212</v>
      </c>
      <c r="DT206">
        <v>1382</v>
      </c>
      <c r="DV206" t="s">
        <v>221</v>
      </c>
      <c r="DW206">
        <v>7.55792381152424E-4</v>
      </c>
      <c r="DX206">
        <v>12347554</v>
      </c>
      <c r="DY206">
        <v>1284</v>
      </c>
      <c r="EA206" t="s">
        <v>221</v>
      </c>
      <c r="EB206">
        <v>7.4561895136490404E-4</v>
      </c>
      <c r="EC206">
        <v>13760115</v>
      </c>
      <c r="ED206">
        <v>1286</v>
      </c>
      <c r="EF206" t="s">
        <v>221</v>
      </c>
      <c r="EG206">
        <v>7.4629457322961004E-4</v>
      </c>
      <c r="EH206">
        <v>14891946</v>
      </c>
      <c r="EI206">
        <v>1387</v>
      </c>
      <c r="EK206" t="s">
        <v>221</v>
      </c>
      <c r="EL206">
        <v>7.4817639774647001E-4</v>
      </c>
      <c r="EM206">
        <v>15502013</v>
      </c>
      <c r="EN206">
        <v>1387</v>
      </c>
      <c r="EP206" t="s">
        <v>220</v>
      </c>
      <c r="EQ206">
        <v>7.2446029327504196E-4</v>
      </c>
      <c r="ER206">
        <v>12702483</v>
      </c>
      <c r="ES206">
        <v>973</v>
      </c>
      <c r="EU206" t="s">
        <v>220</v>
      </c>
      <c r="EV206">
        <v>7.2447441734842298E-4</v>
      </c>
      <c r="EW206">
        <v>9498690</v>
      </c>
      <c r="EX206">
        <v>670</v>
      </c>
      <c r="EZ206" t="s">
        <v>220</v>
      </c>
      <c r="FA206">
        <v>7.5232516485306304E-4</v>
      </c>
      <c r="FB206">
        <v>12664097</v>
      </c>
      <c r="FC206">
        <v>865</v>
      </c>
      <c r="FE206" t="s">
        <v>220</v>
      </c>
      <c r="FF206">
        <v>7.5202951717436397E-4</v>
      </c>
      <c r="FG206">
        <v>12929728</v>
      </c>
      <c r="FH206">
        <v>812</v>
      </c>
      <c r="FJ206" t="s">
        <v>220</v>
      </c>
      <c r="FK206">
        <v>7.5315108058566095E-4</v>
      </c>
      <c r="FL206">
        <v>13594815</v>
      </c>
      <c r="FM206">
        <v>846</v>
      </c>
      <c r="FO206" t="s">
        <v>220</v>
      </c>
      <c r="FP206">
        <v>7.5602273103678695E-4</v>
      </c>
      <c r="FQ206">
        <v>15967200</v>
      </c>
      <c r="FR206">
        <v>1011</v>
      </c>
      <c r="FT206" t="s">
        <v>220</v>
      </c>
      <c r="FU206">
        <v>7.4841326012117001E-4</v>
      </c>
      <c r="FV206">
        <v>14415886</v>
      </c>
      <c r="FW206">
        <v>864</v>
      </c>
      <c r="FY206" t="s">
        <v>220</v>
      </c>
      <c r="FZ206">
        <v>7.3129313193325701E-4</v>
      </c>
      <c r="GA206">
        <v>17166813</v>
      </c>
      <c r="GB206">
        <v>984</v>
      </c>
      <c r="GD206" t="s">
        <v>220</v>
      </c>
      <c r="GE206">
        <v>7.4637690546998695E-4</v>
      </c>
      <c r="GF206">
        <v>11023216</v>
      </c>
      <c r="GG206">
        <v>685</v>
      </c>
      <c r="GI206" t="s">
        <v>220</v>
      </c>
      <c r="GJ206">
        <v>7.4284444294438895E-4</v>
      </c>
      <c r="GK206">
        <v>10405707</v>
      </c>
      <c r="GL206">
        <v>692</v>
      </c>
      <c r="GN206" t="s">
        <v>220</v>
      </c>
      <c r="GO206">
        <v>7.3757678416641896E-4</v>
      </c>
      <c r="GP206">
        <v>10671920</v>
      </c>
      <c r="GQ206">
        <v>689</v>
      </c>
      <c r="GS206" t="s">
        <v>220</v>
      </c>
      <c r="GT206">
        <v>7.2621262272880196E-4</v>
      </c>
      <c r="GU206">
        <v>14319282</v>
      </c>
      <c r="GV206">
        <v>860</v>
      </c>
      <c r="GX206" t="s">
        <v>220</v>
      </c>
      <c r="GY206">
        <v>7.2703714156523798E-4</v>
      </c>
      <c r="GZ206">
        <v>10556717</v>
      </c>
      <c r="HA206">
        <v>690</v>
      </c>
      <c r="HC206" t="s">
        <v>220</v>
      </c>
      <c r="HD206">
        <v>7.28150278466127E-4</v>
      </c>
      <c r="HE206">
        <v>7491615</v>
      </c>
      <c r="HF206">
        <v>623</v>
      </c>
      <c r="HH206" t="s">
        <v>220</v>
      </c>
      <c r="HI206">
        <v>7.3500022186656698E-4</v>
      </c>
      <c r="HJ206">
        <v>10465861</v>
      </c>
      <c r="HK206">
        <v>788</v>
      </c>
      <c r="HM206" t="s">
        <v>220</v>
      </c>
      <c r="HN206">
        <v>7.3781810541822005E-4</v>
      </c>
      <c r="HO206">
        <v>10849380</v>
      </c>
      <c r="HP206">
        <v>790</v>
      </c>
      <c r="HR206" t="s">
        <v>217</v>
      </c>
      <c r="HS206">
        <v>7.4278032797584197E-4</v>
      </c>
      <c r="HT206">
        <v>12688516</v>
      </c>
      <c r="HU206">
        <v>1453</v>
      </c>
      <c r="HW206" t="s">
        <v>217</v>
      </c>
      <c r="HX206">
        <v>7.3103995754272703E-4</v>
      </c>
      <c r="HY206">
        <v>13477632</v>
      </c>
      <c r="HZ206">
        <v>1396</v>
      </c>
      <c r="IB206" t="s">
        <v>217</v>
      </c>
      <c r="IC206">
        <v>7.3220569909291603E-4</v>
      </c>
      <c r="ID206">
        <v>12659824</v>
      </c>
      <c r="IE206">
        <v>1217</v>
      </c>
      <c r="IG206" t="s">
        <v>217</v>
      </c>
      <c r="IH206">
        <v>7.3620326060057405E-4</v>
      </c>
      <c r="II206">
        <v>10864085</v>
      </c>
      <c r="IJ206">
        <v>1058</v>
      </c>
      <c r="IL206" t="s">
        <v>217</v>
      </c>
      <c r="IM206">
        <v>7.3518314899386503E-4</v>
      </c>
      <c r="IN206">
        <v>14150392</v>
      </c>
      <c r="IO206">
        <v>1157</v>
      </c>
      <c r="IQ206" t="s">
        <v>217</v>
      </c>
      <c r="IR206">
        <v>7.3731453634040599E-4</v>
      </c>
      <c r="IS206">
        <v>14729290</v>
      </c>
      <c r="IT206">
        <v>1133</v>
      </c>
      <c r="IV206" t="s">
        <v>217</v>
      </c>
      <c r="IW206">
        <v>7.2865239235048499E-4</v>
      </c>
      <c r="IX206">
        <v>10370051</v>
      </c>
      <c r="IY206">
        <v>1022</v>
      </c>
      <c r="JA206" t="s">
        <v>217</v>
      </c>
      <c r="JB206">
        <v>7.2947819036833404E-4</v>
      </c>
      <c r="JC206">
        <v>11438716</v>
      </c>
      <c r="JD206">
        <v>1149</v>
      </c>
      <c r="JF206" t="s">
        <v>217</v>
      </c>
      <c r="JG206">
        <v>7.3023162989512404E-4</v>
      </c>
      <c r="JH206">
        <v>10476113</v>
      </c>
      <c r="JI206">
        <v>1170</v>
      </c>
      <c r="JK206" t="s">
        <v>217</v>
      </c>
      <c r="JL206">
        <v>7.3334567610094503E-4</v>
      </c>
      <c r="JM206">
        <v>11557291</v>
      </c>
      <c r="JN206">
        <v>1411</v>
      </c>
      <c r="JP206" t="s">
        <v>217</v>
      </c>
      <c r="JQ206">
        <v>7.3567139318106E-4</v>
      </c>
      <c r="JR206">
        <v>14458475</v>
      </c>
      <c r="JS206">
        <v>1466</v>
      </c>
      <c r="JU206" t="s">
        <v>217</v>
      </c>
      <c r="JV206">
        <v>7.3385690822207802E-4</v>
      </c>
      <c r="JW206">
        <v>10468913</v>
      </c>
      <c r="JX206">
        <v>1179</v>
      </c>
      <c r="JZ206" t="s">
        <v>217</v>
      </c>
      <c r="KA206">
        <v>7.3259373908673997E-4</v>
      </c>
      <c r="KB206">
        <v>14453142</v>
      </c>
      <c r="KC206">
        <v>1424</v>
      </c>
      <c r="KE206" t="s">
        <v>217</v>
      </c>
      <c r="KF206">
        <v>7.2330824161755895E-4</v>
      </c>
      <c r="KG206">
        <v>14926215</v>
      </c>
      <c r="KH206">
        <v>1432</v>
      </c>
      <c r="KJ206" t="s">
        <v>217</v>
      </c>
      <c r="KK206">
        <v>7.2294908423997499E-4</v>
      </c>
      <c r="KL206">
        <v>14420604</v>
      </c>
      <c r="KM206">
        <v>1322</v>
      </c>
      <c r="KO206" t="s">
        <v>217</v>
      </c>
      <c r="KP206">
        <v>7.2606498187466502E-4</v>
      </c>
      <c r="KQ206">
        <v>13966310</v>
      </c>
      <c r="KR206">
        <v>1301</v>
      </c>
      <c r="KT206" t="s">
        <v>217</v>
      </c>
      <c r="KU206">
        <v>7.2758380071058797E-4</v>
      </c>
      <c r="KV206">
        <v>14398953</v>
      </c>
      <c r="KW206">
        <v>1376</v>
      </c>
    </row>
    <row r="207" spans="1:309" x14ac:dyDescent="0.25">
      <c r="AT207" t="s">
        <v>224</v>
      </c>
      <c r="AU207">
        <v>7.5644636316166505E-4</v>
      </c>
      <c r="AV207">
        <v>6079754</v>
      </c>
      <c r="AW207">
        <v>977</v>
      </c>
      <c r="AY207" t="s">
        <v>226</v>
      </c>
      <c r="AZ207">
        <v>2.33535088716766E-3</v>
      </c>
      <c r="BA207">
        <v>11379694</v>
      </c>
      <c r="BB207">
        <v>1810</v>
      </c>
      <c r="BD207" t="s">
        <v>226</v>
      </c>
      <c r="BE207">
        <v>2.0762640783181601E-3</v>
      </c>
      <c r="BF207">
        <v>12040042</v>
      </c>
      <c r="BG207">
        <v>1837</v>
      </c>
      <c r="BI207" t="s">
        <v>226</v>
      </c>
      <c r="BJ207">
        <v>2.0637323032144501E-3</v>
      </c>
      <c r="BK207">
        <v>11973602</v>
      </c>
      <c r="BL207">
        <v>1827</v>
      </c>
      <c r="BN207" t="s">
        <v>222</v>
      </c>
      <c r="BO207">
        <v>7.3574190960867597E-4</v>
      </c>
      <c r="BP207">
        <v>4834914</v>
      </c>
      <c r="BQ207">
        <v>811</v>
      </c>
      <c r="BS207" t="s">
        <v>223</v>
      </c>
      <c r="BT207">
        <v>8.9780796577227403E-4</v>
      </c>
      <c r="BU207">
        <v>10373914</v>
      </c>
      <c r="BV207">
        <v>1355</v>
      </c>
      <c r="BX207" t="s">
        <v>222</v>
      </c>
      <c r="BY207">
        <v>7.2900450321544002E-4</v>
      </c>
      <c r="BZ207">
        <v>2080437</v>
      </c>
      <c r="CA207">
        <v>452</v>
      </c>
      <c r="CC207" t="s">
        <v>223</v>
      </c>
      <c r="CD207">
        <v>8.9298125617620801E-4</v>
      </c>
      <c r="CE207">
        <v>11615375</v>
      </c>
      <c r="CF207">
        <v>1587</v>
      </c>
      <c r="CH207" t="s">
        <v>221</v>
      </c>
      <c r="CI207">
        <v>7.4416092664117005E-4</v>
      </c>
      <c r="CJ207">
        <v>7903337</v>
      </c>
      <c r="CK207">
        <v>936</v>
      </c>
      <c r="CM207" t="s">
        <v>236</v>
      </c>
      <c r="CN207">
        <v>7.3479985797107999E-4</v>
      </c>
      <c r="CO207">
        <v>5847022</v>
      </c>
      <c r="CP207">
        <v>771</v>
      </c>
      <c r="CR207" t="s">
        <v>236</v>
      </c>
      <c r="CS207">
        <v>7.3654988211607395E-4</v>
      </c>
      <c r="CT207">
        <v>4520335</v>
      </c>
      <c r="CU207">
        <v>600</v>
      </c>
      <c r="CW207" t="s">
        <v>236</v>
      </c>
      <c r="CX207">
        <v>7.3438272241445302E-4</v>
      </c>
      <c r="CY207">
        <v>3532097</v>
      </c>
      <c r="CZ207">
        <v>590</v>
      </c>
      <c r="DB207" t="s">
        <v>236</v>
      </c>
      <c r="DC207">
        <v>7.3431582203695395E-4</v>
      </c>
      <c r="DD207">
        <v>4021288</v>
      </c>
      <c r="DE207">
        <v>595</v>
      </c>
      <c r="DG207" t="s">
        <v>221</v>
      </c>
      <c r="DH207">
        <v>7.4550948510164797E-4</v>
      </c>
      <c r="DI207">
        <v>12394501</v>
      </c>
      <c r="DJ207">
        <v>1238</v>
      </c>
      <c r="DL207" t="s">
        <v>218</v>
      </c>
      <c r="DM207">
        <v>7.6859951466527797E-4</v>
      </c>
      <c r="DN207">
        <v>14133974</v>
      </c>
      <c r="DO207">
        <v>1503</v>
      </c>
      <c r="DQ207" t="s">
        <v>236</v>
      </c>
      <c r="DR207">
        <v>7.3382423006870302E-4</v>
      </c>
      <c r="DS207">
        <v>4348533</v>
      </c>
      <c r="DT207">
        <v>608</v>
      </c>
      <c r="DV207" t="s">
        <v>236</v>
      </c>
      <c r="DW207">
        <v>7.3982045580741197E-4</v>
      </c>
      <c r="DX207">
        <v>4437229</v>
      </c>
      <c r="DY207">
        <v>619</v>
      </c>
      <c r="EA207" t="s">
        <v>222</v>
      </c>
      <c r="EB207">
        <v>7.3047446699808403E-4</v>
      </c>
      <c r="EC207">
        <v>3981294</v>
      </c>
      <c r="ED207">
        <v>462</v>
      </c>
      <c r="EF207" t="s">
        <v>222</v>
      </c>
      <c r="EG207">
        <v>7.2750827725421305E-4</v>
      </c>
      <c r="EH207">
        <v>10245889</v>
      </c>
      <c r="EI207">
        <v>978</v>
      </c>
      <c r="EK207" t="s">
        <v>222</v>
      </c>
      <c r="EL207">
        <v>7.2760735337464304E-4</v>
      </c>
      <c r="EM207">
        <v>7676708</v>
      </c>
      <c r="EN207">
        <v>793</v>
      </c>
      <c r="EP207" t="s">
        <v>221</v>
      </c>
      <c r="EQ207">
        <v>7.4212997959661304E-4</v>
      </c>
      <c r="ER207">
        <v>16382334</v>
      </c>
      <c r="ES207">
        <v>1407</v>
      </c>
      <c r="EU207" t="s">
        <v>221</v>
      </c>
      <c r="EV207">
        <v>7.4088072979813801E-4</v>
      </c>
      <c r="EW207">
        <v>18633150</v>
      </c>
      <c r="EX207">
        <v>1421</v>
      </c>
      <c r="EZ207" t="s">
        <v>221</v>
      </c>
      <c r="FA207">
        <v>7.4463041018434897E-4</v>
      </c>
      <c r="FB207">
        <v>19863571</v>
      </c>
      <c r="FC207">
        <v>1451</v>
      </c>
      <c r="FE207" t="s">
        <v>221</v>
      </c>
      <c r="FF207">
        <v>7.45828637376295E-4</v>
      </c>
      <c r="FG207">
        <v>19034764</v>
      </c>
      <c r="FH207">
        <v>1241</v>
      </c>
      <c r="FJ207" t="s">
        <v>221</v>
      </c>
      <c r="FK207">
        <v>7.4599666297678498E-4</v>
      </c>
      <c r="FL207">
        <v>18736428</v>
      </c>
      <c r="FM207">
        <v>1158</v>
      </c>
      <c r="FO207" t="s">
        <v>221</v>
      </c>
      <c r="FP207">
        <v>7.4552367411800805E-4</v>
      </c>
      <c r="FQ207">
        <v>20189232</v>
      </c>
      <c r="FR207">
        <v>1164</v>
      </c>
      <c r="FT207" t="s">
        <v>221</v>
      </c>
      <c r="FU207">
        <v>7.4478920069276095E-4</v>
      </c>
      <c r="FV207">
        <v>19826022</v>
      </c>
      <c r="FW207">
        <v>1175</v>
      </c>
      <c r="FY207" t="s">
        <v>221</v>
      </c>
      <c r="FZ207">
        <v>7.37770001538371E-4</v>
      </c>
      <c r="GA207">
        <v>17945095</v>
      </c>
      <c r="GB207">
        <v>1118</v>
      </c>
      <c r="GD207" t="s">
        <v>221</v>
      </c>
      <c r="GE207">
        <v>7.4347376882410803E-4</v>
      </c>
      <c r="GF207">
        <v>16723840</v>
      </c>
      <c r="GG207">
        <v>1271</v>
      </c>
      <c r="GI207" t="s">
        <v>221</v>
      </c>
      <c r="GJ207">
        <v>7.4163605504146298E-4</v>
      </c>
      <c r="GK207">
        <v>15822362</v>
      </c>
      <c r="GL207">
        <v>1247</v>
      </c>
      <c r="GN207" t="s">
        <v>221</v>
      </c>
      <c r="GO207">
        <v>7.4023575926964499E-4</v>
      </c>
      <c r="GP207">
        <v>16298122</v>
      </c>
      <c r="GQ207">
        <v>1244</v>
      </c>
      <c r="GS207" t="s">
        <v>221</v>
      </c>
      <c r="GT207">
        <v>7.3865137907324903E-4</v>
      </c>
      <c r="GU207">
        <v>16807894</v>
      </c>
      <c r="GV207">
        <v>1438</v>
      </c>
      <c r="GX207" t="s">
        <v>221</v>
      </c>
      <c r="GY207">
        <v>7.4249599548295304E-4</v>
      </c>
      <c r="GZ207">
        <v>16310390</v>
      </c>
      <c r="HA207">
        <v>1439</v>
      </c>
      <c r="HC207" t="s">
        <v>221</v>
      </c>
      <c r="HD207">
        <v>7.4437174275955803E-4</v>
      </c>
      <c r="HE207">
        <v>16161232</v>
      </c>
      <c r="HF207">
        <v>1403</v>
      </c>
      <c r="HH207" t="s">
        <v>221</v>
      </c>
      <c r="HI207">
        <v>7.5180595238203004E-4</v>
      </c>
      <c r="HJ207">
        <v>14591979</v>
      </c>
      <c r="HK207">
        <v>1220</v>
      </c>
      <c r="HM207" t="s">
        <v>221</v>
      </c>
      <c r="HN207">
        <v>7.5297466419453998E-4</v>
      </c>
      <c r="HO207">
        <v>15552873</v>
      </c>
      <c r="HP207">
        <v>1226</v>
      </c>
      <c r="HR207" t="s">
        <v>218</v>
      </c>
      <c r="HS207">
        <v>8.3517127826226805E-4</v>
      </c>
      <c r="HT207">
        <v>12270068</v>
      </c>
      <c r="HU207">
        <v>1426</v>
      </c>
      <c r="HW207" t="s">
        <v>218</v>
      </c>
      <c r="HX207">
        <v>8.77204181726629E-4</v>
      </c>
      <c r="HY207">
        <v>13121567</v>
      </c>
      <c r="HZ207">
        <v>1371</v>
      </c>
      <c r="IB207" t="s">
        <v>218</v>
      </c>
      <c r="IC207">
        <v>8.4486506702638204E-4</v>
      </c>
      <c r="ID207">
        <v>13479961</v>
      </c>
      <c r="IE207">
        <v>1443</v>
      </c>
      <c r="IG207" t="s">
        <v>218</v>
      </c>
      <c r="IH207">
        <v>8.5626842329237097E-4</v>
      </c>
      <c r="II207">
        <v>11640606</v>
      </c>
      <c r="IJ207">
        <v>1278</v>
      </c>
      <c r="IL207" t="s">
        <v>218</v>
      </c>
      <c r="IM207">
        <v>8.7100169519858201E-4</v>
      </c>
      <c r="IN207">
        <v>11324050</v>
      </c>
      <c r="IO207">
        <v>1370</v>
      </c>
      <c r="IQ207" t="s">
        <v>218</v>
      </c>
      <c r="IR207">
        <v>8.6643892326230296E-4</v>
      </c>
      <c r="IS207">
        <v>11711992</v>
      </c>
      <c r="IT207">
        <v>1374</v>
      </c>
      <c r="IV207" t="s">
        <v>218</v>
      </c>
      <c r="IW207">
        <v>8.6047314528052703E-4</v>
      </c>
      <c r="IX207">
        <v>11392033</v>
      </c>
      <c r="IY207">
        <v>1370</v>
      </c>
      <c r="JA207" t="s">
        <v>218</v>
      </c>
      <c r="JB207">
        <v>8.6516029230691697E-4</v>
      </c>
      <c r="JC207">
        <v>12566848</v>
      </c>
      <c r="JD207">
        <v>1502</v>
      </c>
      <c r="JF207" t="s">
        <v>218</v>
      </c>
      <c r="JG207">
        <v>8.6602655010246303E-4</v>
      </c>
      <c r="JH207">
        <v>12148854</v>
      </c>
      <c r="JI207">
        <v>1523</v>
      </c>
      <c r="JK207" t="s">
        <v>218</v>
      </c>
      <c r="JL207">
        <v>8.8648138324949903E-4</v>
      </c>
      <c r="JM207">
        <v>12482246</v>
      </c>
      <c r="JN207">
        <v>1642</v>
      </c>
      <c r="JP207" t="s">
        <v>218</v>
      </c>
      <c r="JQ207">
        <v>8.7171389514249396E-4</v>
      </c>
      <c r="JR207">
        <v>11974932</v>
      </c>
      <c r="JS207">
        <v>1474</v>
      </c>
      <c r="JU207" t="s">
        <v>218</v>
      </c>
      <c r="JV207">
        <v>8.8768868472272901E-4</v>
      </c>
      <c r="JW207">
        <v>12205234</v>
      </c>
      <c r="JX207">
        <v>1520</v>
      </c>
      <c r="JZ207" t="s">
        <v>218</v>
      </c>
      <c r="KA207">
        <v>9.1995978033065603E-4</v>
      </c>
      <c r="KB207">
        <v>15748327</v>
      </c>
      <c r="KC207">
        <v>1654</v>
      </c>
      <c r="KE207" t="s">
        <v>218</v>
      </c>
      <c r="KF207">
        <v>8.9427917287999699E-4</v>
      </c>
      <c r="KG207">
        <v>16153433</v>
      </c>
      <c r="KH207">
        <v>1700</v>
      </c>
      <c r="KJ207" t="s">
        <v>218</v>
      </c>
      <c r="KK207">
        <v>8.9688888258016703E-4</v>
      </c>
      <c r="KL207">
        <v>16194279</v>
      </c>
      <c r="KM207">
        <v>1705</v>
      </c>
      <c r="KO207" t="s">
        <v>218</v>
      </c>
      <c r="KP207">
        <v>9.0810301715485799E-4</v>
      </c>
      <c r="KQ207">
        <v>15786806</v>
      </c>
      <c r="KR207">
        <v>1657</v>
      </c>
      <c r="KT207" t="s">
        <v>218</v>
      </c>
      <c r="KU207">
        <v>9.2347175427955899E-4</v>
      </c>
      <c r="KV207">
        <v>15295360</v>
      </c>
      <c r="KW207">
        <v>1618</v>
      </c>
    </row>
    <row r="208" spans="1:309" x14ac:dyDescent="0.25">
      <c r="AT208" t="s">
        <v>225</v>
      </c>
      <c r="AU208">
        <v>1.1999356441003699E-3</v>
      </c>
      <c r="AV208">
        <v>9368337</v>
      </c>
      <c r="AW208">
        <v>1554</v>
      </c>
      <c r="BN208" t="s">
        <v>223</v>
      </c>
      <c r="BO208">
        <v>8.9599407100789705E-4</v>
      </c>
      <c r="BP208">
        <v>9617696</v>
      </c>
      <c r="BQ208">
        <v>1346</v>
      </c>
      <c r="BS208" t="s">
        <v>224</v>
      </c>
      <c r="BT208">
        <v>7.3599790384069495E-4</v>
      </c>
      <c r="BU208">
        <v>7771087</v>
      </c>
      <c r="BV208">
        <v>989</v>
      </c>
      <c r="BX208" t="s">
        <v>223</v>
      </c>
      <c r="BY208">
        <v>8.7974736160518596E-4</v>
      </c>
      <c r="BZ208">
        <v>11416830</v>
      </c>
      <c r="CA208">
        <v>1568</v>
      </c>
      <c r="CC208" t="s">
        <v>224</v>
      </c>
      <c r="CD208">
        <v>7.3409521966072996E-4</v>
      </c>
      <c r="CE208">
        <v>8600097</v>
      </c>
      <c r="CF208">
        <v>1104</v>
      </c>
      <c r="CH208" t="s">
        <v>236</v>
      </c>
      <c r="CI208">
        <v>7.3223323660025403E-4</v>
      </c>
      <c r="CJ208">
        <v>5340803</v>
      </c>
      <c r="CK208">
        <v>775</v>
      </c>
      <c r="CM208" t="s">
        <v>223</v>
      </c>
      <c r="CN208">
        <v>8.6921617802942E-4</v>
      </c>
      <c r="CO208">
        <v>12909857</v>
      </c>
      <c r="CP208">
        <v>1496</v>
      </c>
      <c r="CR208" t="s">
        <v>223</v>
      </c>
      <c r="CS208">
        <v>8.7009806267539496E-4</v>
      </c>
      <c r="CT208">
        <v>12547800</v>
      </c>
      <c r="CU208">
        <v>1435</v>
      </c>
      <c r="CW208" t="s">
        <v>223</v>
      </c>
      <c r="CX208">
        <v>8.7633440790803102E-4</v>
      </c>
      <c r="CY208">
        <v>13058264</v>
      </c>
      <c r="CZ208">
        <v>1438</v>
      </c>
      <c r="DB208" t="s">
        <v>223</v>
      </c>
      <c r="DC208">
        <v>8.5857352460139396E-4</v>
      </c>
      <c r="DD208">
        <v>14345319</v>
      </c>
      <c r="DE208">
        <v>1450</v>
      </c>
      <c r="DG208" t="s">
        <v>236</v>
      </c>
      <c r="DH208">
        <v>7.33498381052928E-4</v>
      </c>
      <c r="DI208">
        <v>4124447</v>
      </c>
      <c r="DJ208">
        <v>571</v>
      </c>
      <c r="DL208" t="s">
        <v>219</v>
      </c>
      <c r="DM208">
        <v>1.3004595817547599E-3</v>
      </c>
      <c r="DN208">
        <v>18442073</v>
      </c>
      <c r="DO208">
        <v>1891</v>
      </c>
      <c r="DQ208" t="s">
        <v>223</v>
      </c>
      <c r="DR208">
        <v>8.5153537688462805E-4</v>
      </c>
      <c r="DS208">
        <v>16440502</v>
      </c>
      <c r="DT208">
        <v>1641</v>
      </c>
      <c r="DV208" t="s">
        <v>223</v>
      </c>
      <c r="DW208">
        <v>8.6364984466862603E-4</v>
      </c>
      <c r="DX208">
        <v>15744990</v>
      </c>
      <c r="DY208">
        <v>1550</v>
      </c>
      <c r="EA208" t="s">
        <v>223</v>
      </c>
      <c r="EB208">
        <v>8.4519527345015095E-4</v>
      </c>
      <c r="EC208">
        <v>17347818</v>
      </c>
      <c r="ED208">
        <v>1549</v>
      </c>
      <c r="EF208" t="s">
        <v>223</v>
      </c>
      <c r="EG208">
        <v>8.2706913210694197E-4</v>
      </c>
      <c r="EH208">
        <v>18190884</v>
      </c>
      <c r="EI208">
        <v>1551</v>
      </c>
      <c r="EK208" t="s">
        <v>223</v>
      </c>
      <c r="EL208">
        <v>8.2361756870098096E-4</v>
      </c>
      <c r="EM208">
        <v>18862587</v>
      </c>
      <c r="EN208">
        <v>1546</v>
      </c>
      <c r="EP208" t="s">
        <v>222</v>
      </c>
      <c r="EQ208">
        <v>7.2097056405641001E-4</v>
      </c>
      <c r="ER208">
        <v>10228738</v>
      </c>
      <c r="ES208">
        <v>827</v>
      </c>
      <c r="EU208" t="s">
        <v>222</v>
      </c>
      <c r="EV208">
        <v>7.2080363214726802E-4</v>
      </c>
      <c r="EW208">
        <v>11362259</v>
      </c>
      <c r="EX208">
        <v>823</v>
      </c>
      <c r="EZ208" t="s">
        <v>222</v>
      </c>
      <c r="FA208">
        <v>7.2088315321625204E-4</v>
      </c>
      <c r="FB208">
        <v>11993836</v>
      </c>
      <c r="FC208">
        <v>920</v>
      </c>
      <c r="FE208" t="s">
        <v>222</v>
      </c>
      <c r="FF208">
        <v>7.2388506560123404E-4</v>
      </c>
      <c r="FG208">
        <v>12640055</v>
      </c>
      <c r="FH208">
        <v>928</v>
      </c>
      <c r="FJ208" t="s">
        <v>222</v>
      </c>
      <c r="FK208">
        <v>7.2408712296722104E-4</v>
      </c>
      <c r="FL208">
        <v>12975976</v>
      </c>
      <c r="FM208">
        <v>924</v>
      </c>
      <c r="FO208" t="s">
        <v>222</v>
      </c>
      <c r="FP208">
        <v>7.2839773569152201E-4</v>
      </c>
      <c r="FQ208">
        <v>16777653</v>
      </c>
      <c r="FR208">
        <v>1105</v>
      </c>
      <c r="FT208" t="s">
        <v>222</v>
      </c>
      <c r="FU208">
        <v>7.1806939486485999E-4</v>
      </c>
      <c r="FV208">
        <v>14004371</v>
      </c>
      <c r="FW208">
        <v>933</v>
      </c>
      <c r="FY208" t="s">
        <v>222</v>
      </c>
      <c r="FZ208">
        <v>7.2419259128070096E-4</v>
      </c>
      <c r="GA208">
        <v>8921733</v>
      </c>
      <c r="GB208">
        <v>774</v>
      </c>
      <c r="GD208" t="s">
        <v>222</v>
      </c>
      <c r="GE208">
        <v>7.3020037158868503E-4</v>
      </c>
      <c r="GF208">
        <v>11040342</v>
      </c>
      <c r="GG208">
        <v>891</v>
      </c>
      <c r="GI208" t="s">
        <v>222</v>
      </c>
      <c r="GJ208">
        <v>7.2712295205593005E-4</v>
      </c>
      <c r="GK208">
        <v>11572542</v>
      </c>
      <c r="GL208">
        <v>899</v>
      </c>
      <c r="GN208" t="s">
        <v>222</v>
      </c>
      <c r="GO208">
        <v>7.2708683640231898E-4</v>
      </c>
      <c r="GP208">
        <v>7929010</v>
      </c>
      <c r="GQ208">
        <v>623</v>
      </c>
      <c r="GS208" t="s">
        <v>222</v>
      </c>
      <c r="GT208">
        <v>7.2126517134723904E-4</v>
      </c>
      <c r="GU208">
        <v>9202409</v>
      </c>
      <c r="GV208">
        <v>690</v>
      </c>
      <c r="GX208" t="s">
        <v>222</v>
      </c>
      <c r="GY208">
        <v>7.2423275241671997E-4</v>
      </c>
      <c r="GZ208">
        <v>5584600</v>
      </c>
      <c r="HA208">
        <v>548</v>
      </c>
      <c r="HC208" t="s">
        <v>222</v>
      </c>
      <c r="HD208">
        <v>7.2691999397993495E-4</v>
      </c>
      <c r="HE208">
        <v>1808979</v>
      </c>
      <c r="HF208">
        <v>342</v>
      </c>
      <c r="HH208" t="s">
        <v>222</v>
      </c>
      <c r="HI208">
        <v>7.3327719146167795E-4</v>
      </c>
      <c r="HJ208">
        <v>4498384</v>
      </c>
      <c r="HK208">
        <v>518</v>
      </c>
      <c r="HM208" t="s">
        <v>222</v>
      </c>
      <c r="HN208">
        <v>7.3734615782878297E-4</v>
      </c>
      <c r="HO208">
        <v>9398992</v>
      </c>
      <c r="HP208">
        <v>842</v>
      </c>
      <c r="HR208" t="s">
        <v>219</v>
      </c>
      <c r="HS208">
        <v>1.48776131712656E-3</v>
      </c>
      <c r="HT208">
        <v>22807729</v>
      </c>
      <c r="HU208">
        <v>2070</v>
      </c>
      <c r="HW208" t="s">
        <v>219</v>
      </c>
      <c r="HX208">
        <v>1.4523731851467899E-3</v>
      </c>
      <c r="HY208">
        <v>24410483</v>
      </c>
      <c r="HZ208">
        <v>2105</v>
      </c>
      <c r="IB208" t="s">
        <v>219</v>
      </c>
      <c r="IC208">
        <v>1.4572036981647101E-3</v>
      </c>
      <c r="ID208">
        <v>24942035</v>
      </c>
      <c r="IE208">
        <v>2179</v>
      </c>
      <c r="IG208" t="s">
        <v>219</v>
      </c>
      <c r="IH208">
        <v>1.54796046500617E-3</v>
      </c>
      <c r="II208">
        <v>23049555</v>
      </c>
      <c r="IJ208">
        <v>2008</v>
      </c>
      <c r="IL208" t="s">
        <v>219</v>
      </c>
      <c r="IM208">
        <v>1.55368536784656E-3</v>
      </c>
      <c r="IN208">
        <v>21839152</v>
      </c>
      <c r="IO208">
        <v>1973</v>
      </c>
      <c r="IQ208" t="s">
        <v>219</v>
      </c>
      <c r="IR208">
        <v>1.57370836635799E-3</v>
      </c>
      <c r="IS208">
        <v>22896931</v>
      </c>
      <c r="IT208">
        <v>1965</v>
      </c>
      <c r="IV208" t="s">
        <v>219</v>
      </c>
      <c r="IW208">
        <v>1.66901952082474E-3</v>
      </c>
      <c r="IX208">
        <v>22610266</v>
      </c>
      <c r="IY208">
        <v>1971</v>
      </c>
      <c r="JA208" t="s">
        <v>219</v>
      </c>
      <c r="JB208">
        <v>1.7163714511444399E-3</v>
      </c>
      <c r="JC208">
        <v>23774385</v>
      </c>
      <c r="JD208">
        <v>2071</v>
      </c>
      <c r="JF208" t="s">
        <v>219</v>
      </c>
      <c r="JG208">
        <v>1.76919532064416E-3</v>
      </c>
      <c r="JH208">
        <v>23756452</v>
      </c>
      <c r="JI208">
        <v>2147</v>
      </c>
      <c r="JK208" t="s">
        <v>219</v>
      </c>
      <c r="JL208">
        <v>1.8101201783388399E-3</v>
      </c>
      <c r="JM208">
        <v>23970729</v>
      </c>
      <c r="JN208">
        <v>2143</v>
      </c>
      <c r="JP208" t="s">
        <v>219</v>
      </c>
      <c r="JQ208">
        <v>1.6896145825910801E-3</v>
      </c>
      <c r="JR208">
        <v>23298515</v>
      </c>
      <c r="JS208">
        <v>2099</v>
      </c>
      <c r="JU208" t="s">
        <v>219</v>
      </c>
      <c r="JV208">
        <v>1.7401446045586201E-3</v>
      </c>
      <c r="JW208">
        <v>24078050</v>
      </c>
      <c r="JX208">
        <v>2236</v>
      </c>
      <c r="JZ208" t="s">
        <v>219</v>
      </c>
      <c r="KA208">
        <v>1.8165959885621699E-3</v>
      </c>
      <c r="KB208">
        <v>23630749</v>
      </c>
      <c r="KC208">
        <v>1919</v>
      </c>
      <c r="KE208" t="s">
        <v>219</v>
      </c>
      <c r="KF208">
        <v>1.75316977182872E-3</v>
      </c>
      <c r="KG208">
        <v>28183137</v>
      </c>
      <c r="KH208">
        <v>2174</v>
      </c>
      <c r="KJ208" t="s">
        <v>219</v>
      </c>
      <c r="KK208">
        <v>1.75654905611443E-3</v>
      </c>
      <c r="KL208">
        <v>28328790</v>
      </c>
      <c r="KM208">
        <v>2177</v>
      </c>
      <c r="KO208" t="s">
        <v>219</v>
      </c>
      <c r="KP208">
        <v>1.84816080729623E-3</v>
      </c>
      <c r="KQ208">
        <v>27532291</v>
      </c>
      <c r="KR208">
        <v>2139</v>
      </c>
      <c r="KT208" t="s">
        <v>219</v>
      </c>
      <c r="KU208">
        <v>1.9043929514110901E-3</v>
      </c>
      <c r="KV208">
        <v>26573618</v>
      </c>
      <c r="KW208">
        <v>2067</v>
      </c>
    </row>
    <row r="209" spans="46:309" x14ac:dyDescent="0.25">
      <c r="AT209" t="s">
        <v>226</v>
      </c>
      <c r="AU209">
        <v>2.49390354288824E-3</v>
      </c>
      <c r="AV209">
        <v>12057904</v>
      </c>
      <c r="AW209">
        <v>1839</v>
      </c>
      <c r="BN209" t="s">
        <v>224</v>
      </c>
      <c r="BO209">
        <v>7.3579687691904599E-4</v>
      </c>
      <c r="BP209">
        <v>7071330</v>
      </c>
      <c r="BQ209">
        <v>978</v>
      </c>
      <c r="BS209" t="s">
        <v>225</v>
      </c>
      <c r="BT209">
        <v>9.5562532530147801E-4</v>
      </c>
      <c r="BU209">
        <v>11077015</v>
      </c>
      <c r="BV209">
        <v>1752</v>
      </c>
      <c r="BX209" t="s">
        <v>224</v>
      </c>
      <c r="BY209">
        <v>7.2915758696045401E-4</v>
      </c>
      <c r="BZ209">
        <v>8334328</v>
      </c>
      <c r="CA209">
        <v>971</v>
      </c>
      <c r="CC209" t="s">
        <v>225</v>
      </c>
      <c r="CD209">
        <v>9.2751400614070399E-4</v>
      </c>
      <c r="CE209">
        <v>11925173</v>
      </c>
      <c r="CF209">
        <v>1762</v>
      </c>
      <c r="CH209" t="s">
        <v>223</v>
      </c>
      <c r="CI209">
        <v>8.7658182520399897E-4</v>
      </c>
      <c r="CJ209">
        <v>11797255</v>
      </c>
      <c r="CK209">
        <v>1495</v>
      </c>
      <c r="CM209" t="s">
        <v>224</v>
      </c>
      <c r="CN209">
        <v>7.3202668206681198E-4</v>
      </c>
      <c r="CO209">
        <v>5512354</v>
      </c>
      <c r="CP209">
        <v>756</v>
      </c>
      <c r="CR209" t="s">
        <v>224</v>
      </c>
      <c r="CS209">
        <v>7.3535810555160497E-4</v>
      </c>
      <c r="CT209">
        <v>5652469</v>
      </c>
      <c r="CU209">
        <v>748</v>
      </c>
      <c r="CW209" t="s">
        <v>224</v>
      </c>
      <c r="CX209">
        <v>7.3578290044722897E-4</v>
      </c>
      <c r="CY209">
        <v>5886172</v>
      </c>
      <c r="CZ209">
        <v>751</v>
      </c>
      <c r="DB209" t="s">
        <v>224</v>
      </c>
      <c r="DC209">
        <v>7.3528093406891796E-4</v>
      </c>
      <c r="DD209">
        <v>6309838</v>
      </c>
      <c r="DE209">
        <v>760</v>
      </c>
      <c r="DG209" t="s">
        <v>223</v>
      </c>
      <c r="DH209">
        <v>8.5882368780976096E-4</v>
      </c>
      <c r="DI209">
        <v>15674055</v>
      </c>
      <c r="DJ209">
        <v>1576</v>
      </c>
      <c r="DL209" t="s">
        <v>220</v>
      </c>
      <c r="DM209">
        <v>7.2221220416042995E-4</v>
      </c>
      <c r="DN209">
        <v>9798224</v>
      </c>
      <c r="DO209">
        <v>813</v>
      </c>
      <c r="DQ209" t="s">
        <v>224</v>
      </c>
      <c r="DR209">
        <v>7.4033990180721995E-4</v>
      </c>
      <c r="DS209">
        <v>10659071</v>
      </c>
      <c r="DT209">
        <v>1065</v>
      </c>
      <c r="DV209" t="s">
        <v>224</v>
      </c>
      <c r="DW209">
        <v>7.5264663302392E-4</v>
      </c>
      <c r="DX209">
        <v>11001404</v>
      </c>
      <c r="DY209">
        <v>1228</v>
      </c>
      <c r="EA209" t="s">
        <v>224</v>
      </c>
      <c r="EB209">
        <v>7.49200413686459E-4</v>
      </c>
      <c r="EC209">
        <v>11895918</v>
      </c>
      <c r="ED209">
        <v>1102</v>
      </c>
      <c r="EF209" t="s">
        <v>224</v>
      </c>
      <c r="EG209">
        <v>7.4714153874887396E-4</v>
      </c>
      <c r="EH209">
        <v>12454955</v>
      </c>
      <c r="EI209">
        <v>1097</v>
      </c>
      <c r="EK209" t="s">
        <v>224</v>
      </c>
      <c r="EL209">
        <v>7.4544819500573498E-4</v>
      </c>
      <c r="EM209">
        <v>15111179</v>
      </c>
      <c r="EN209">
        <v>1168</v>
      </c>
      <c r="EP209" t="s">
        <v>223</v>
      </c>
      <c r="EQ209">
        <v>8.0678397455159496E-4</v>
      </c>
      <c r="ER209">
        <v>19948802</v>
      </c>
      <c r="ES209">
        <v>1673</v>
      </c>
      <c r="EU209" t="s">
        <v>223</v>
      </c>
      <c r="EV209">
        <v>7.8758367403689998E-4</v>
      </c>
      <c r="EW209">
        <v>22252485</v>
      </c>
      <c r="EX209">
        <v>1697</v>
      </c>
      <c r="EZ209" t="s">
        <v>223</v>
      </c>
      <c r="FA209">
        <v>7.8995588461491003E-4</v>
      </c>
      <c r="FB209">
        <v>23401288</v>
      </c>
      <c r="FC209">
        <v>1803</v>
      </c>
      <c r="FE209" t="s">
        <v>223</v>
      </c>
      <c r="FF209">
        <v>7.9086223970908801E-4</v>
      </c>
      <c r="FG209">
        <v>23381520</v>
      </c>
      <c r="FH209">
        <v>1628</v>
      </c>
      <c r="FJ209" t="s">
        <v>223</v>
      </c>
      <c r="FK209">
        <v>7.9119137966096598E-4</v>
      </c>
      <c r="FL209">
        <v>23891825</v>
      </c>
      <c r="FM209">
        <v>1535</v>
      </c>
      <c r="FO209" t="s">
        <v>223</v>
      </c>
      <c r="FP209">
        <v>7.9203081107398802E-4</v>
      </c>
      <c r="FQ209">
        <v>25524817</v>
      </c>
      <c r="FR209">
        <v>1538</v>
      </c>
      <c r="FT209" t="s">
        <v>223</v>
      </c>
      <c r="FU209">
        <v>7.8765980172849405E-4</v>
      </c>
      <c r="FV209">
        <v>26066107</v>
      </c>
      <c r="FW209">
        <v>1675</v>
      </c>
      <c r="FY209" t="s">
        <v>223</v>
      </c>
      <c r="FZ209">
        <v>8.0601039954955004E-4</v>
      </c>
      <c r="GA209">
        <v>23809100</v>
      </c>
      <c r="GB209">
        <v>1543</v>
      </c>
      <c r="GD209" t="s">
        <v>223</v>
      </c>
      <c r="GE209">
        <v>8.1713241984496103E-4</v>
      </c>
      <c r="GF209">
        <v>21050411</v>
      </c>
      <c r="GG209">
        <v>1527</v>
      </c>
      <c r="GI209" t="s">
        <v>223</v>
      </c>
      <c r="GJ209">
        <v>8.1044160677447199E-4</v>
      </c>
      <c r="GK209">
        <v>21005041</v>
      </c>
      <c r="GL209">
        <v>1533</v>
      </c>
      <c r="GN209" t="s">
        <v>223</v>
      </c>
      <c r="GO209">
        <v>8.0399735170426801E-4</v>
      </c>
      <c r="GP209">
        <v>21813326</v>
      </c>
      <c r="GQ209">
        <v>1534</v>
      </c>
      <c r="GS209" t="s">
        <v>223</v>
      </c>
      <c r="GT209">
        <v>7.9651850561927905E-4</v>
      </c>
      <c r="GU209">
        <v>22474977</v>
      </c>
      <c r="GV209">
        <v>1712</v>
      </c>
      <c r="GX209" t="s">
        <v>223</v>
      </c>
      <c r="GY209">
        <v>8.0786182499130096E-4</v>
      </c>
      <c r="GZ209">
        <v>20911632</v>
      </c>
      <c r="HA209">
        <v>1564</v>
      </c>
      <c r="HC209" t="s">
        <v>223</v>
      </c>
      <c r="HD209">
        <v>8.1549850929875801E-4</v>
      </c>
      <c r="HE209">
        <v>21596808</v>
      </c>
      <c r="HF209">
        <v>1647</v>
      </c>
      <c r="HH209" t="s">
        <v>223</v>
      </c>
      <c r="HI209">
        <v>8.2112248098086904E-4</v>
      </c>
      <c r="HJ209">
        <v>20098857</v>
      </c>
      <c r="HK209">
        <v>1344</v>
      </c>
      <c r="HM209" t="s">
        <v>223</v>
      </c>
      <c r="HN209">
        <v>8.21554785952042E-4</v>
      </c>
      <c r="HO209">
        <v>21454323</v>
      </c>
      <c r="HP209">
        <v>1357</v>
      </c>
      <c r="HR209" t="s">
        <v>220</v>
      </c>
      <c r="HS209">
        <v>7.3263028116824099E-4</v>
      </c>
      <c r="HT209">
        <v>10258323</v>
      </c>
      <c r="HU209">
        <v>664</v>
      </c>
      <c r="HW209" t="s">
        <v>220</v>
      </c>
      <c r="HX209">
        <v>7.2496909666309398E-4</v>
      </c>
      <c r="HY209">
        <v>10910628</v>
      </c>
      <c r="HZ209">
        <v>780</v>
      </c>
      <c r="IB209" t="s">
        <v>220</v>
      </c>
      <c r="IC209">
        <v>7.2448710518357301E-4</v>
      </c>
      <c r="ID209">
        <v>11224746</v>
      </c>
      <c r="IE209">
        <v>777</v>
      </c>
      <c r="IG209" t="s">
        <v>220</v>
      </c>
      <c r="IH209">
        <v>7.2927062658570201E-4</v>
      </c>
      <c r="II209">
        <v>9444195</v>
      </c>
      <c r="IJ209">
        <v>605</v>
      </c>
      <c r="IL209" t="s">
        <v>220</v>
      </c>
      <c r="IM209">
        <v>7.2754175205957104E-4</v>
      </c>
      <c r="IN209">
        <v>8836338</v>
      </c>
      <c r="IO209">
        <v>512</v>
      </c>
      <c r="IQ209" t="s">
        <v>220</v>
      </c>
      <c r="IR209">
        <v>7.2960132586801397E-4</v>
      </c>
      <c r="IS209">
        <v>9159107</v>
      </c>
      <c r="IT209">
        <v>493</v>
      </c>
      <c r="IV209" t="s">
        <v>220</v>
      </c>
      <c r="IW209">
        <v>7.2094831236314599E-4</v>
      </c>
      <c r="IX209">
        <v>9063150</v>
      </c>
      <c r="IY209">
        <v>574</v>
      </c>
      <c r="JA209" t="s">
        <v>220</v>
      </c>
      <c r="JB209">
        <v>7.2079852031134797E-4</v>
      </c>
      <c r="JC209">
        <v>8350442</v>
      </c>
      <c r="JD209">
        <v>462</v>
      </c>
      <c r="JF209" t="s">
        <v>220</v>
      </c>
      <c r="JG209">
        <v>7.2075672370189195E-4</v>
      </c>
      <c r="JH209">
        <v>8048645</v>
      </c>
      <c r="JI209">
        <v>465</v>
      </c>
      <c r="JK209" t="s">
        <v>220</v>
      </c>
      <c r="JL209">
        <v>7.2452794995357499E-4</v>
      </c>
      <c r="JM209">
        <v>6976564</v>
      </c>
      <c r="JN209">
        <v>529</v>
      </c>
      <c r="JP209" t="s">
        <v>220</v>
      </c>
      <c r="JQ209">
        <v>7.2461493212247203E-4</v>
      </c>
      <c r="JR209">
        <v>7867337</v>
      </c>
      <c r="JS209">
        <v>463</v>
      </c>
      <c r="JU209" t="s">
        <v>220</v>
      </c>
      <c r="JV209">
        <v>7.2405605648258504E-4</v>
      </c>
      <c r="JW209">
        <v>7757491</v>
      </c>
      <c r="JX209">
        <v>456</v>
      </c>
      <c r="JZ209" t="s">
        <v>220</v>
      </c>
      <c r="KA209">
        <v>7.2243271326825496E-4</v>
      </c>
      <c r="KB209">
        <v>10946223</v>
      </c>
      <c r="KC209">
        <v>637</v>
      </c>
      <c r="KE209" t="s">
        <v>220</v>
      </c>
      <c r="KF209">
        <v>7.1446066320841103E-4</v>
      </c>
      <c r="KG209">
        <v>11408360</v>
      </c>
      <c r="KH209">
        <v>649</v>
      </c>
      <c r="KJ209" t="s">
        <v>220</v>
      </c>
      <c r="KK209">
        <v>7.1296364656348997E-4</v>
      </c>
      <c r="KL209">
        <v>11420722</v>
      </c>
      <c r="KM209">
        <v>647</v>
      </c>
      <c r="KO209" t="s">
        <v>220</v>
      </c>
      <c r="KP209">
        <v>7.1648633950606401E-4</v>
      </c>
      <c r="KQ209">
        <v>11046907</v>
      </c>
      <c r="KR209">
        <v>644</v>
      </c>
      <c r="KT209" t="s">
        <v>220</v>
      </c>
      <c r="KU209">
        <v>7.1653859719364996E-4</v>
      </c>
      <c r="KV209">
        <v>10572800</v>
      </c>
      <c r="KW209">
        <v>640</v>
      </c>
    </row>
    <row r="210" spans="46:309" x14ac:dyDescent="0.25">
      <c r="BN210" t="s">
        <v>225</v>
      </c>
      <c r="BO210">
        <v>9.9457161154112295E-4</v>
      </c>
      <c r="BP210">
        <v>10319087</v>
      </c>
      <c r="BQ210">
        <v>1678</v>
      </c>
      <c r="BS210" t="s">
        <v>226</v>
      </c>
      <c r="BT210">
        <v>1.8952766961767801E-3</v>
      </c>
      <c r="BU210">
        <v>12993002</v>
      </c>
      <c r="BV210">
        <v>1824</v>
      </c>
      <c r="BX210" t="s">
        <v>225</v>
      </c>
      <c r="BY210">
        <v>9.2191346459359895E-4</v>
      </c>
      <c r="BZ210">
        <v>11750584</v>
      </c>
      <c r="CA210">
        <v>1740</v>
      </c>
      <c r="CC210" t="s">
        <v>226</v>
      </c>
      <c r="CD210">
        <v>1.8757152586191699E-3</v>
      </c>
      <c r="CE210">
        <v>14321023</v>
      </c>
      <c r="CF210">
        <v>1877</v>
      </c>
      <c r="CH210" t="s">
        <v>224</v>
      </c>
      <c r="CI210">
        <v>7.3300512074682802E-4</v>
      </c>
      <c r="CJ210">
        <v>6380965</v>
      </c>
      <c r="CK210">
        <v>936</v>
      </c>
      <c r="CM210" t="s">
        <v>225</v>
      </c>
      <c r="CN210">
        <v>8.98716714938345E-4</v>
      </c>
      <c r="CO210">
        <v>13589306</v>
      </c>
      <c r="CP210">
        <v>1773</v>
      </c>
      <c r="CR210" t="s">
        <v>225</v>
      </c>
      <c r="CS210">
        <v>9.09635734414434E-4</v>
      </c>
      <c r="CT210">
        <v>13681259</v>
      </c>
      <c r="CU210">
        <v>1765</v>
      </c>
      <c r="CW210" t="s">
        <v>225</v>
      </c>
      <c r="CX210">
        <v>9.0558809189290998E-4</v>
      </c>
      <c r="CY210">
        <v>14166864</v>
      </c>
      <c r="CZ210">
        <v>1770</v>
      </c>
      <c r="DB210" t="s">
        <v>225</v>
      </c>
      <c r="DC210">
        <v>8.9361747341367597E-4</v>
      </c>
      <c r="DD210">
        <v>15830119</v>
      </c>
      <c r="DE210">
        <v>1790</v>
      </c>
      <c r="DG210" t="s">
        <v>224</v>
      </c>
      <c r="DH210">
        <v>7.3670207972954902E-4</v>
      </c>
      <c r="DI210">
        <v>10279202</v>
      </c>
      <c r="DJ210">
        <v>1025</v>
      </c>
      <c r="DL210" t="s">
        <v>221</v>
      </c>
      <c r="DM210">
        <v>7.3598017494762703E-4</v>
      </c>
      <c r="DN210">
        <v>12648573</v>
      </c>
      <c r="DO210">
        <v>1270</v>
      </c>
      <c r="DQ210" t="s">
        <v>225</v>
      </c>
      <c r="DR210">
        <v>8.8091516517080695E-4</v>
      </c>
      <c r="DS210">
        <v>17133510</v>
      </c>
      <c r="DT210">
        <v>1862</v>
      </c>
      <c r="DV210" t="s">
        <v>225</v>
      </c>
      <c r="DW210">
        <v>9.0613424158348603E-4</v>
      </c>
      <c r="DX210">
        <v>16803343</v>
      </c>
      <c r="DY210">
        <v>1875</v>
      </c>
      <c r="EA210" t="s">
        <v>225</v>
      </c>
      <c r="EB210">
        <v>9.0254949062870996E-4</v>
      </c>
      <c r="EC210">
        <v>18520469</v>
      </c>
      <c r="ED210">
        <v>1878</v>
      </c>
      <c r="EF210" t="s">
        <v>225</v>
      </c>
      <c r="EG210">
        <v>8.8956684884777901E-4</v>
      </c>
      <c r="EH210">
        <v>19434971</v>
      </c>
      <c r="EI210">
        <v>1886</v>
      </c>
      <c r="EK210" t="s">
        <v>225</v>
      </c>
      <c r="EL210">
        <v>9.0503295410044801E-4</v>
      </c>
      <c r="EM210">
        <v>20223182</v>
      </c>
      <c r="EN210">
        <v>1885</v>
      </c>
      <c r="EP210" t="s">
        <v>224</v>
      </c>
      <c r="EQ210">
        <v>7.4240737290541103E-4</v>
      </c>
      <c r="ER210">
        <v>14358773</v>
      </c>
      <c r="ES210">
        <v>1273</v>
      </c>
      <c r="EU210" t="s">
        <v>224</v>
      </c>
      <c r="EV210">
        <v>7.3986841753806204E-4</v>
      </c>
      <c r="EW210">
        <v>17982426</v>
      </c>
      <c r="EX210">
        <v>1317</v>
      </c>
      <c r="EZ210" t="s">
        <v>224</v>
      </c>
      <c r="FA210">
        <v>7.5463299849891602E-4</v>
      </c>
      <c r="FB210">
        <v>16035358</v>
      </c>
      <c r="FC210">
        <v>1166</v>
      </c>
      <c r="FE210" t="s">
        <v>224</v>
      </c>
      <c r="FF210">
        <v>7.5486303384137397E-4</v>
      </c>
      <c r="FG210">
        <v>16413774</v>
      </c>
      <c r="FH210">
        <v>1128</v>
      </c>
      <c r="FJ210" t="s">
        <v>224</v>
      </c>
      <c r="FK210">
        <v>7.5207209698008098E-4</v>
      </c>
      <c r="FL210">
        <v>19419671</v>
      </c>
      <c r="FM210">
        <v>1196</v>
      </c>
      <c r="FO210" t="s">
        <v>224</v>
      </c>
      <c r="FP210">
        <v>7.5064317876110797E-4</v>
      </c>
      <c r="FQ210">
        <v>20803912</v>
      </c>
      <c r="FR210">
        <v>1200</v>
      </c>
      <c r="FT210" t="s">
        <v>224</v>
      </c>
      <c r="FU210">
        <v>7.4097224687571996E-4</v>
      </c>
      <c r="FV210">
        <v>20474010</v>
      </c>
      <c r="FW210">
        <v>1210</v>
      </c>
      <c r="FY210" t="s">
        <v>224</v>
      </c>
      <c r="FZ210">
        <v>7.3036716596883795E-4</v>
      </c>
      <c r="GA210">
        <v>17828398</v>
      </c>
      <c r="GB210">
        <v>1019</v>
      </c>
      <c r="GD210" t="s">
        <v>224</v>
      </c>
      <c r="GE210">
        <v>7.3559994956622695E-4</v>
      </c>
      <c r="GF210">
        <v>16412341</v>
      </c>
      <c r="GG210">
        <v>1150</v>
      </c>
      <c r="GI210" t="s">
        <v>224</v>
      </c>
      <c r="GJ210">
        <v>7.3190848828682403E-4</v>
      </c>
      <c r="GK210">
        <v>11520582</v>
      </c>
      <c r="GL210">
        <v>834</v>
      </c>
      <c r="GN210" t="s">
        <v>224</v>
      </c>
      <c r="GO210">
        <v>7.3122248055897902E-4</v>
      </c>
      <c r="GP210">
        <v>13039053</v>
      </c>
      <c r="GQ210">
        <v>1081</v>
      </c>
      <c r="GS210" t="s">
        <v>224</v>
      </c>
      <c r="GT210">
        <v>7.2875548405655296E-4</v>
      </c>
      <c r="GU210">
        <v>16654699</v>
      </c>
      <c r="GV210">
        <v>1328</v>
      </c>
      <c r="GX210" t="s">
        <v>224</v>
      </c>
      <c r="GY210">
        <v>7.3458403602011597E-4</v>
      </c>
      <c r="GZ210">
        <v>16236914</v>
      </c>
      <c r="HA210">
        <v>1321</v>
      </c>
      <c r="HC210" t="s">
        <v>224</v>
      </c>
      <c r="HD210">
        <v>7.3206551161424398E-4</v>
      </c>
      <c r="HE210">
        <v>12164502</v>
      </c>
      <c r="HF210">
        <v>1016</v>
      </c>
      <c r="HH210" t="s">
        <v>224</v>
      </c>
      <c r="HI210">
        <v>7.4381276394268E-4</v>
      </c>
      <c r="HJ210">
        <v>11897354</v>
      </c>
      <c r="HK210">
        <v>1096</v>
      </c>
      <c r="HM210" t="s">
        <v>224</v>
      </c>
      <c r="HN210">
        <v>7.4375967565024103E-4</v>
      </c>
      <c r="HO210">
        <v>12658671</v>
      </c>
      <c r="HP210">
        <v>1104</v>
      </c>
      <c r="HR210" t="s">
        <v>221</v>
      </c>
      <c r="HS210">
        <v>7.4871835024014103E-4</v>
      </c>
      <c r="HT210">
        <v>14645635</v>
      </c>
      <c r="HU210">
        <v>1202</v>
      </c>
      <c r="HW210" t="s">
        <v>221</v>
      </c>
      <c r="HX210">
        <v>7.3875904953025497E-4</v>
      </c>
      <c r="HY210">
        <v>15457526</v>
      </c>
      <c r="HZ210">
        <v>1199</v>
      </c>
      <c r="IB210" t="s">
        <v>221</v>
      </c>
      <c r="IC210">
        <v>7.4077871884733603E-4</v>
      </c>
      <c r="ID210">
        <v>15794747</v>
      </c>
      <c r="IE210">
        <v>1210</v>
      </c>
      <c r="IG210" t="s">
        <v>221</v>
      </c>
      <c r="IH210">
        <v>7.48406558343244E-4</v>
      </c>
      <c r="II210">
        <v>14537575</v>
      </c>
      <c r="IJ210">
        <v>1165</v>
      </c>
      <c r="IL210" t="s">
        <v>221</v>
      </c>
      <c r="IM210">
        <v>7.4385700320206004E-4</v>
      </c>
      <c r="IN210">
        <v>13802405</v>
      </c>
      <c r="IO210">
        <v>1259</v>
      </c>
      <c r="IQ210" t="s">
        <v>221</v>
      </c>
      <c r="IR210">
        <v>7.4728478511251501E-4</v>
      </c>
      <c r="IS210">
        <v>13900642</v>
      </c>
      <c r="IT210">
        <v>1142</v>
      </c>
      <c r="IV210" t="s">
        <v>221</v>
      </c>
      <c r="IW210">
        <v>7.3730996199524801E-4</v>
      </c>
      <c r="IX210">
        <v>13232894</v>
      </c>
      <c r="IY210">
        <v>1149</v>
      </c>
      <c r="JA210" t="s">
        <v>221</v>
      </c>
      <c r="JB210">
        <v>7.3653268482351097E-4</v>
      </c>
      <c r="JC210">
        <v>13379352</v>
      </c>
      <c r="JD210">
        <v>1148</v>
      </c>
      <c r="JF210" t="s">
        <v>221</v>
      </c>
      <c r="JG210">
        <v>7.36269391327788E-4</v>
      </c>
      <c r="JH210">
        <v>12941738</v>
      </c>
      <c r="JI210">
        <v>1149</v>
      </c>
      <c r="JK210" t="s">
        <v>221</v>
      </c>
      <c r="JL210">
        <v>7.36248308313068E-4</v>
      </c>
      <c r="JM210">
        <v>11786191</v>
      </c>
      <c r="JN210">
        <v>1148</v>
      </c>
      <c r="JP210" t="s">
        <v>221</v>
      </c>
      <c r="JQ210">
        <v>7.3822444134606104E-4</v>
      </c>
      <c r="JR210">
        <v>12816432</v>
      </c>
      <c r="JS210">
        <v>1146</v>
      </c>
      <c r="JU210" t="s">
        <v>221</v>
      </c>
      <c r="JV210">
        <v>7.3682855600610598E-4</v>
      </c>
      <c r="JW210">
        <v>12849395</v>
      </c>
      <c r="JX210">
        <v>1136</v>
      </c>
      <c r="JZ210" t="s">
        <v>221</v>
      </c>
      <c r="KA210">
        <v>7.3478143311677595E-4</v>
      </c>
      <c r="KB210">
        <v>13193180</v>
      </c>
      <c r="KC210">
        <v>1158</v>
      </c>
      <c r="KE210" t="s">
        <v>221</v>
      </c>
      <c r="KF210">
        <v>7.2608263620288602E-4</v>
      </c>
      <c r="KG210">
        <v>16522911</v>
      </c>
      <c r="KH210">
        <v>1226</v>
      </c>
      <c r="KJ210" t="s">
        <v>221</v>
      </c>
      <c r="KK210">
        <v>7.3228092092841803E-4</v>
      </c>
      <c r="KL210">
        <v>16620525</v>
      </c>
      <c r="KM210">
        <v>1157</v>
      </c>
      <c r="KO210" t="s">
        <v>221</v>
      </c>
      <c r="KP210">
        <v>7.5150649706432295E-4</v>
      </c>
      <c r="KQ210">
        <v>16133219</v>
      </c>
      <c r="KR210">
        <v>1137</v>
      </c>
      <c r="KT210" t="s">
        <v>221</v>
      </c>
      <c r="KU210">
        <v>7.5229342038527901E-4</v>
      </c>
      <c r="KV210">
        <v>15507426</v>
      </c>
      <c r="KW210">
        <v>1219</v>
      </c>
    </row>
    <row r="211" spans="46:309" x14ac:dyDescent="0.25">
      <c r="BN211" t="s">
        <v>226</v>
      </c>
      <c r="BO211">
        <v>2.0309876531081099E-3</v>
      </c>
      <c r="BP211">
        <v>12347048</v>
      </c>
      <c r="BQ211">
        <v>1821</v>
      </c>
      <c r="BX211" t="s">
        <v>226</v>
      </c>
      <c r="BY211">
        <v>1.8370488001766599E-3</v>
      </c>
      <c r="BZ211">
        <v>13740019</v>
      </c>
      <c r="CA211">
        <v>1813</v>
      </c>
      <c r="CH211" t="s">
        <v>225</v>
      </c>
      <c r="CI211">
        <v>9.0995121273234995E-4</v>
      </c>
      <c r="CJ211">
        <v>12438594</v>
      </c>
      <c r="CK211">
        <v>1778</v>
      </c>
      <c r="CM211" t="s">
        <v>226</v>
      </c>
      <c r="CN211">
        <v>1.7360908897152401E-3</v>
      </c>
      <c r="CO211">
        <v>15883201</v>
      </c>
      <c r="CP211">
        <v>1825</v>
      </c>
      <c r="CR211" t="s">
        <v>226</v>
      </c>
      <c r="CS211">
        <v>1.72385195607705E-3</v>
      </c>
      <c r="CT211">
        <v>15925352</v>
      </c>
      <c r="CU211">
        <v>1821</v>
      </c>
      <c r="CW211" t="s">
        <v>226</v>
      </c>
      <c r="CX211">
        <v>1.7243408286419001E-3</v>
      </c>
      <c r="CY211">
        <v>16789387</v>
      </c>
      <c r="CZ211">
        <v>1863</v>
      </c>
      <c r="DB211" t="s">
        <v>226</v>
      </c>
      <c r="DC211">
        <v>1.7019193933285499E-3</v>
      </c>
      <c r="DD211">
        <v>18762607</v>
      </c>
      <c r="DE211">
        <v>1870</v>
      </c>
      <c r="DG211" t="s">
        <v>225</v>
      </c>
      <c r="DH211">
        <v>9.00634327416573E-4</v>
      </c>
      <c r="DI211">
        <v>16379166</v>
      </c>
      <c r="DJ211">
        <v>1785</v>
      </c>
      <c r="DL211" t="s">
        <v>236</v>
      </c>
      <c r="DM211">
        <v>7.1978665421348702E-4</v>
      </c>
      <c r="DN211">
        <v>3381394</v>
      </c>
      <c r="DO211">
        <v>452</v>
      </c>
      <c r="DQ211" t="s">
        <v>226</v>
      </c>
      <c r="DR211">
        <v>1.71915328665877E-3</v>
      </c>
      <c r="DS211">
        <v>19845523</v>
      </c>
      <c r="DT211">
        <v>1862</v>
      </c>
      <c r="DV211" t="s">
        <v>226</v>
      </c>
      <c r="DW211">
        <v>1.8457429524126501E-3</v>
      </c>
      <c r="DX211">
        <v>20249804</v>
      </c>
      <c r="DY211">
        <v>1912</v>
      </c>
      <c r="EA211" t="s">
        <v>226</v>
      </c>
      <c r="EB211">
        <v>1.72971446976547E-3</v>
      </c>
      <c r="EC211">
        <v>21888040</v>
      </c>
      <c r="ED211">
        <v>1917</v>
      </c>
      <c r="EF211" t="s">
        <v>226</v>
      </c>
      <c r="EG211">
        <v>1.7099262112135699E-3</v>
      </c>
      <c r="EH211">
        <v>22949653</v>
      </c>
      <c r="EI211">
        <v>1923</v>
      </c>
      <c r="EK211" t="s">
        <v>226</v>
      </c>
      <c r="EL211">
        <v>1.66767664202574E-3</v>
      </c>
      <c r="EM211">
        <v>23117941</v>
      </c>
      <c r="EN211">
        <v>1885</v>
      </c>
      <c r="EP211" t="s">
        <v>225</v>
      </c>
      <c r="EQ211">
        <v>8.7238267294871704E-4</v>
      </c>
      <c r="ER211">
        <v>21222713</v>
      </c>
      <c r="ES211">
        <v>1911</v>
      </c>
      <c r="EU211" t="s">
        <v>225</v>
      </c>
      <c r="EV211">
        <v>8.4819657770855705E-4</v>
      </c>
      <c r="EW211">
        <v>23713828</v>
      </c>
      <c r="EX211">
        <v>1922</v>
      </c>
      <c r="EZ211" t="s">
        <v>225</v>
      </c>
      <c r="FA211">
        <v>8.5992179624378698E-4</v>
      </c>
      <c r="FB211">
        <v>24832452</v>
      </c>
      <c r="FC211">
        <v>1924</v>
      </c>
      <c r="FE211" t="s">
        <v>225</v>
      </c>
      <c r="FF211">
        <v>8.5405031037628497E-4</v>
      </c>
      <c r="FG211">
        <v>25502837</v>
      </c>
      <c r="FH211">
        <v>1880</v>
      </c>
      <c r="FJ211" t="s">
        <v>225</v>
      </c>
      <c r="FK211">
        <v>8.5526140875832402E-4</v>
      </c>
      <c r="FL211">
        <v>26649807</v>
      </c>
      <c r="FM211">
        <v>1910</v>
      </c>
      <c r="FO211" t="s">
        <v>225</v>
      </c>
      <c r="FP211">
        <v>8.7436316341543197E-4</v>
      </c>
      <c r="FQ211">
        <v>28674256</v>
      </c>
      <c r="FR211">
        <v>1914</v>
      </c>
      <c r="FT211" t="s">
        <v>225</v>
      </c>
      <c r="FU211">
        <v>8.8526798743506895E-4</v>
      </c>
      <c r="FV211">
        <v>28551944</v>
      </c>
      <c r="FW211">
        <v>1917</v>
      </c>
      <c r="FY211" t="s">
        <v>225</v>
      </c>
      <c r="FZ211">
        <v>8.9213614401872899E-4</v>
      </c>
      <c r="GA211">
        <v>26771254</v>
      </c>
      <c r="GB211">
        <v>1918</v>
      </c>
      <c r="GD211" t="s">
        <v>225</v>
      </c>
      <c r="GE211">
        <v>9.0718364246910699E-4</v>
      </c>
      <c r="GF211">
        <v>22722390</v>
      </c>
      <c r="GG211">
        <v>1745</v>
      </c>
      <c r="GI211" t="s">
        <v>225</v>
      </c>
      <c r="GJ211">
        <v>8.9193400056224495E-4</v>
      </c>
      <c r="GK211">
        <v>22584504</v>
      </c>
      <c r="GL211">
        <v>1759</v>
      </c>
      <c r="GN211" t="s">
        <v>225</v>
      </c>
      <c r="GO211">
        <v>8.9045816154672902E-4</v>
      </c>
      <c r="GP211">
        <v>24813550</v>
      </c>
      <c r="GQ211">
        <v>1974</v>
      </c>
      <c r="GS211" t="s">
        <v>225</v>
      </c>
      <c r="GT211">
        <v>9.3026034982955305E-4</v>
      </c>
      <c r="GU211">
        <v>26002037</v>
      </c>
      <c r="GV211">
        <v>2377</v>
      </c>
      <c r="GX211" t="s">
        <v>225</v>
      </c>
      <c r="GY211">
        <v>9.3754202675598998E-4</v>
      </c>
      <c r="GZ211">
        <v>24455329</v>
      </c>
      <c r="HA211">
        <v>2236</v>
      </c>
      <c r="HC211" t="s">
        <v>225</v>
      </c>
      <c r="HD211">
        <v>9.2788914330600995E-4</v>
      </c>
      <c r="HE211">
        <v>24396408</v>
      </c>
      <c r="HF211">
        <v>2181</v>
      </c>
      <c r="HH211" t="s">
        <v>225</v>
      </c>
      <c r="HI211">
        <v>9.22607514141378E-4</v>
      </c>
      <c r="HJ211">
        <v>22906263</v>
      </c>
      <c r="HK211">
        <v>2006</v>
      </c>
      <c r="HM211" t="s">
        <v>225</v>
      </c>
      <c r="HN211">
        <v>9.2001216277086905E-4</v>
      </c>
      <c r="HO211">
        <v>24267520</v>
      </c>
      <c r="HP211">
        <v>1899</v>
      </c>
      <c r="HR211" t="s">
        <v>222</v>
      </c>
      <c r="HS211">
        <v>7.3296455582699197E-4</v>
      </c>
      <c r="HT211">
        <v>12271498</v>
      </c>
      <c r="HU211">
        <v>991</v>
      </c>
      <c r="HW211" t="s">
        <v>222</v>
      </c>
      <c r="HX211">
        <v>7.2299313916190195E-4</v>
      </c>
      <c r="HY211">
        <v>12975161</v>
      </c>
      <c r="HZ211">
        <v>990</v>
      </c>
      <c r="IB211" t="s">
        <v>222</v>
      </c>
      <c r="IC211">
        <v>7.2330316219967503E-4</v>
      </c>
      <c r="ID211">
        <v>13291225</v>
      </c>
      <c r="IE211">
        <v>1010</v>
      </c>
      <c r="IG211" t="s">
        <v>222</v>
      </c>
      <c r="IH211">
        <v>7.3159526734184303E-4</v>
      </c>
      <c r="II211">
        <v>11402553</v>
      </c>
      <c r="IJ211">
        <v>847</v>
      </c>
      <c r="IL211" t="s">
        <v>222</v>
      </c>
      <c r="IM211">
        <v>7.2889812284816205E-4</v>
      </c>
      <c r="IN211">
        <v>10546781</v>
      </c>
      <c r="IO211">
        <v>822</v>
      </c>
      <c r="IQ211" t="s">
        <v>222</v>
      </c>
      <c r="IR211">
        <v>7.3175292411457502E-4</v>
      </c>
      <c r="IS211">
        <v>10936302</v>
      </c>
      <c r="IT211">
        <v>819</v>
      </c>
      <c r="IV211" t="s">
        <v>222</v>
      </c>
      <c r="IW211">
        <v>7.2276929531847004E-4</v>
      </c>
      <c r="IX211">
        <v>10506920</v>
      </c>
      <c r="IY211">
        <v>814</v>
      </c>
      <c r="JA211" t="s">
        <v>222</v>
      </c>
      <c r="JB211">
        <v>7.2270448222417597E-4</v>
      </c>
      <c r="JC211">
        <v>7973272</v>
      </c>
      <c r="JD211">
        <v>646</v>
      </c>
      <c r="JF211" t="s">
        <v>222</v>
      </c>
      <c r="JG211">
        <v>7.2273121965431503E-4</v>
      </c>
      <c r="JH211">
        <v>7776148</v>
      </c>
      <c r="JI211">
        <v>649</v>
      </c>
      <c r="JK211" t="s">
        <v>222</v>
      </c>
      <c r="JL211">
        <v>7.2544744732308401E-4</v>
      </c>
      <c r="JM211">
        <v>7717576</v>
      </c>
      <c r="JN211">
        <v>545</v>
      </c>
      <c r="JP211" t="s">
        <v>222</v>
      </c>
      <c r="JQ211">
        <v>7.2558526011865204E-4</v>
      </c>
      <c r="JR211">
        <v>7786379</v>
      </c>
      <c r="JS211">
        <v>694</v>
      </c>
      <c r="JU211" t="s">
        <v>222</v>
      </c>
      <c r="JV211">
        <v>7.2778534569679801E-4</v>
      </c>
      <c r="JW211">
        <v>11231967</v>
      </c>
      <c r="JX211">
        <v>658</v>
      </c>
      <c r="JZ211" t="s">
        <v>222</v>
      </c>
      <c r="KA211">
        <v>7.23855590455986E-4</v>
      </c>
      <c r="KB211">
        <v>4901165</v>
      </c>
      <c r="KC211">
        <v>418</v>
      </c>
      <c r="KE211" t="s">
        <v>222</v>
      </c>
      <c r="KF211">
        <v>7.2012537623728304E-4</v>
      </c>
      <c r="KG211">
        <v>8322929</v>
      </c>
      <c r="KH211">
        <v>571</v>
      </c>
      <c r="KJ211" t="s">
        <v>222</v>
      </c>
      <c r="KK211">
        <v>7.1921633203942705E-4</v>
      </c>
      <c r="KL211">
        <v>8381597</v>
      </c>
      <c r="KM211">
        <v>572</v>
      </c>
      <c r="KO211" t="s">
        <v>222</v>
      </c>
      <c r="KP211">
        <v>7.2272246075098497E-4</v>
      </c>
      <c r="KQ211">
        <v>8035802</v>
      </c>
      <c r="KR211">
        <v>569</v>
      </c>
      <c r="KT211" t="s">
        <v>222</v>
      </c>
      <c r="KU211">
        <v>7.2757995115651695E-4</v>
      </c>
      <c r="KV211">
        <v>7861580</v>
      </c>
      <c r="KW211">
        <v>717</v>
      </c>
    </row>
    <row r="212" spans="46:309" x14ac:dyDescent="0.25">
      <c r="CH212" t="s">
        <v>226</v>
      </c>
      <c r="CI212">
        <v>1.84799943101142E-3</v>
      </c>
      <c r="CJ212">
        <v>14838342</v>
      </c>
      <c r="CK212">
        <v>1834</v>
      </c>
      <c r="DG212" t="s">
        <v>226</v>
      </c>
      <c r="DH212">
        <v>1.6199271102734999E-3</v>
      </c>
      <c r="DI212">
        <v>18534734</v>
      </c>
      <c r="DJ212">
        <v>1785</v>
      </c>
      <c r="DL212" t="s">
        <v>223</v>
      </c>
      <c r="DM212">
        <v>8.5685360851844199E-4</v>
      </c>
      <c r="DN212">
        <v>16218931</v>
      </c>
      <c r="DO212">
        <v>1638</v>
      </c>
      <c r="EP212" t="s">
        <v>226</v>
      </c>
      <c r="EQ212">
        <v>1.78956432010493E-3</v>
      </c>
      <c r="ER212">
        <v>24914703</v>
      </c>
      <c r="ES212">
        <v>1911</v>
      </c>
      <c r="EU212" t="s">
        <v>226</v>
      </c>
      <c r="EV212">
        <v>1.66726094018963E-3</v>
      </c>
      <c r="EW212">
        <v>27408514</v>
      </c>
      <c r="EX212">
        <v>1922</v>
      </c>
      <c r="EZ212" t="s">
        <v>226</v>
      </c>
      <c r="FA212">
        <v>1.6079664095293999E-3</v>
      </c>
      <c r="FB212">
        <v>28857037</v>
      </c>
      <c r="FC212">
        <v>1995</v>
      </c>
      <c r="FE212" t="s">
        <v>226</v>
      </c>
      <c r="FF212">
        <v>1.6180780458124201E-3</v>
      </c>
      <c r="FG212">
        <v>29773189</v>
      </c>
      <c r="FH212">
        <v>1934</v>
      </c>
      <c r="FJ212" t="s">
        <v>226</v>
      </c>
      <c r="FK212">
        <v>1.63377443360591E-3</v>
      </c>
      <c r="FL212">
        <v>31926432</v>
      </c>
      <c r="FM212">
        <v>2016</v>
      </c>
      <c r="FO212" t="s">
        <v>226</v>
      </c>
      <c r="FP212">
        <v>1.54879853902564E-3</v>
      </c>
      <c r="FQ212">
        <v>33301964</v>
      </c>
      <c r="FR212">
        <v>1967</v>
      </c>
      <c r="FT212" t="s">
        <v>226</v>
      </c>
      <c r="FU212">
        <v>1.5186974276461601E-3</v>
      </c>
      <c r="FV212">
        <v>33164580</v>
      </c>
      <c r="FW212">
        <v>2024</v>
      </c>
      <c r="FY212" t="s">
        <v>226</v>
      </c>
      <c r="FZ212">
        <v>1.64730769806103E-3</v>
      </c>
      <c r="GA212">
        <v>31848729</v>
      </c>
      <c r="GB212">
        <v>2008</v>
      </c>
      <c r="GD212" t="s">
        <v>226</v>
      </c>
      <c r="GE212">
        <v>1.75997478162615E-3</v>
      </c>
      <c r="GF212">
        <v>28639523</v>
      </c>
      <c r="GG212">
        <v>1974</v>
      </c>
      <c r="GI212" t="s">
        <v>226</v>
      </c>
      <c r="GJ212">
        <v>1.74017139712595E-3</v>
      </c>
      <c r="GK212">
        <v>27905486</v>
      </c>
      <c r="GL212">
        <v>1974</v>
      </c>
      <c r="GN212" t="s">
        <v>226</v>
      </c>
      <c r="GO212">
        <v>1.7312827369817701E-3</v>
      </c>
      <c r="GP212">
        <v>29205506</v>
      </c>
      <c r="GQ212">
        <v>1974</v>
      </c>
      <c r="GS212" t="s">
        <v>226</v>
      </c>
      <c r="GT212">
        <v>1.41723198201041E-3</v>
      </c>
      <c r="GU212">
        <v>29107453</v>
      </c>
      <c r="GV212">
        <v>2402</v>
      </c>
      <c r="GX212" t="s">
        <v>226</v>
      </c>
      <c r="GY212">
        <v>1.4482599122869299E-3</v>
      </c>
      <c r="GZ212">
        <v>27843446</v>
      </c>
      <c r="HA212">
        <v>2262</v>
      </c>
      <c r="HC212" t="s">
        <v>226</v>
      </c>
      <c r="HD212">
        <v>1.2116605971716099E-3</v>
      </c>
      <c r="HE212">
        <v>26639525</v>
      </c>
      <c r="HF212">
        <v>2208</v>
      </c>
      <c r="HH212" t="s">
        <v>226</v>
      </c>
      <c r="HI212">
        <v>1.2845179095529399E-3</v>
      </c>
      <c r="HJ212">
        <v>25616198</v>
      </c>
      <c r="HK212">
        <v>2208</v>
      </c>
      <c r="HM212" t="s">
        <v>226</v>
      </c>
      <c r="HN212">
        <v>1.2785679083857E-3</v>
      </c>
      <c r="HO212">
        <v>27354739</v>
      </c>
      <c r="HP212">
        <v>2225</v>
      </c>
      <c r="HR212" t="s">
        <v>223</v>
      </c>
      <c r="HS212">
        <v>8.2362053749844804E-4</v>
      </c>
      <c r="HT212">
        <v>20572899</v>
      </c>
      <c r="HU212">
        <v>1354</v>
      </c>
      <c r="HW212" t="s">
        <v>223</v>
      </c>
      <c r="HX212">
        <v>8.0395137713736996E-4</v>
      </c>
      <c r="HY212">
        <v>22660333</v>
      </c>
      <c r="HZ212">
        <v>1421</v>
      </c>
      <c r="IB212" t="s">
        <v>223</v>
      </c>
      <c r="IC212">
        <v>8.1919198343137403E-4</v>
      </c>
      <c r="ID212">
        <v>22254447</v>
      </c>
      <c r="IE212">
        <v>1361</v>
      </c>
      <c r="IG212" t="s">
        <v>223</v>
      </c>
      <c r="IH212">
        <v>8.1997444030015203E-4</v>
      </c>
      <c r="II212">
        <v>20086402</v>
      </c>
      <c r="IJ212">
        <v>1084</v>
      </c>
      <c r="IL212" t="s">
        <v>223</v>
      </c>
      <c r="IM212">
        <v>8.1751168270323903E-4</v>
      </c>
      <c r="IN212">
        <v>19047628</v>
      </c>
      <c r="IO212">
        <v>1091</v>
      </c>
      <c r="IQ212" t="s">
        <v>223</v>
      </c>
      <c r="IR212">
        <v>8.1579652137105498E-4</v>
      </c>
      <c r="IS212">
        <v>19961729</v>
      </c>
      <c r="IT212">
        <v>1182</v>
      </c>
      <c r="IV212" t="s">
        <v>223</v>
      </c>
      <c r="IW212">
        <v>8.0282891234396199E-4</v>
      </c>
      <c r="IX212">
        <v>20017476</v>
      </c>
      <c r="IY212">
        <v>1288</v>
      </c>
      <c r="JA212" t="s">
        <v>223</v>
      </c>
      <c r="JB212">
        <v>8.1155551997321503E-4</v>
      </c>
      <c r="JC212">
        <v>20589283</v>
      </c>
      <c r="JD212">
        <v>1432</v>
      </c>
      <c r="JF212" t="s">
        <v>223</v>
      </c>
      <c r="JG212">
        <v>7.9655854225485197E-4</v>
      </c>
      <c r="JH212">
        <v>20041556</v>
      </c>
      <c r="JI212">
        <v>1453</v>
      </c>
      <c r="JK212" t="s">
        <v>223</v>
      </c>
      <c r="JL212">
        <v>8.0610253072738603E-4</v>
      </c>
      <c r="JM212">
        <v>18901501</v>
      </c>
      <c r="JN212">
        <v>1454</v>
      </c>
      <c r="JP212" t="s">
        <v>223</v>
      </c>
      <c r="JQ212">
        <v>7.8833550508679295E-4</v>
      </c>
      <c r="JR212">
        <v>20507984</v>
      </c>
      <c r="JS212">
        <v>1523</v>
      </c>
      <c r="JU212" t="s">
        <v>223</v>
      </c>
      <c r="JV212">
        <v>8.0096151366320398E-4</v>
      </c>
      <c r="JW212">
        <v>20597265</v>
      </c>
      <c r="JX212">
        <v>1567</v>
      </c>
      <c r="JZ212" t="s">
        <v>223</v>
      </c>
      <c r="KA212">
        <v>7.913034078702E-4</v>
      </c>
      <c r="KB212">
        <v>17816497</v>
      </c>
      <c r="KC212">
        <v>1445</v>
      </c>
      <c r="KE212" t="s">
        <v>223</v>
      </c>
      <c r="KF212">
        <v>7.8265059101067299E-4</v>
      </c>
      <c r="KG212">
        <v>21457256</v>
      </c>
      <c r="KH212">
        <v>1599</v>
      </c>
      <c r="KJ212" t="s">
        <v>223</v>
      </c>
      <c r="KK212">
        <v>7.9315352044323896E-4</v>
      </c>
      <c r="KL212">
        <v>22617412</v>
      </c>
      <c r="KM212">
        <v>1739</v>
      </c>
      <c r="KO212" t="s">
        <v>223</v>
      </c>
      <c r="KP212">
        <v>8.0536417806943803E-4</v>
      </c>
      <c r="KQ212">
        <v>20893554</v>
      </c>
      <c r="KR212">
        <v>1466</v>
      </c>
      <c r="KT212" t="s">
        <v>223</v>
      </c>
      <c r="KU212">
        <v>8.0080170175234001E-4</v>
      </c>
      <c r="KV212">
        <v>20166956</v>
      </c>
      <c r="KW212">
        <v>1476</v>
      </c>
    </row>
    <row r="213" spans="46:309" x14ac:dyDescent="0.25">
      <c r="DL213" t="s">
        <v>224</v>
      </c>
      <c r="DM213">
        <v>7.2477247354195396E-4</v>
      </c>
      <c r="DN213">
        <v>12115982</v>
      </c>
      <c r="DO213">
        <v>1149</v>
      </c>
      <c r="HR213" t="s">
        <v>224</v>
      </c>
      <c r="HS213">
        <v>7.4025198352937202E-4</v>
      </c>
      <c r="HT213">
        <v>11555421</v>
      </c>
      <c r="HU213">
        <v>965</v>
      </c>
      <c r="HW213" t="s">
        <v>224</v>
      </c>
      <c r="HX213">
        <v>7.2646861391234801E-4</v>
      </c>
      <c r="HY213">
        <v>9085215</v>
      </c>
      <c r="HZ213">
        <v>739</v>
      </c>
      <c r="IB213" t="s">
        <v>224</v>
      </c>
      <c r="IC213">
        <v>7.3156699152822997E-4</v>
      </c>
      <c r="ID213">
        <v>12525558</v>
      </c>
      <c r="IE213">
        <v>964</v>
      </c>
      <c r="IG213" t="s">
        <v>224</v>
      </c>
      <c r="IH213">
        <v>7.3789666903609598E-4</v>
      </c>
      <c r="II213">
        <v>10662373</v>
      </c>
      <c r="IJ213">
        <v>803</v>
      </c>
      <c r="IL213" t="s">
        <v>224</v>
      </c>
      <c r="IM213">
        <v>7.3450875391876903E-4</v>
      </c>
      <c r="IN213">
        <v>10207294</v>
      </c>
      <c r="IO213">
        <v>873</v>
      </c>
      <c r="IQ213" t="s">
        <v>224</v>
      </c>
      <c r="IR213">
        <v>7.3602306305943E-4</v>
      </c>
      <c r="IS213">
        <v>7754473</v>
      </c>
      <c r="IT213">
        <v>623</v>
      </c>
      <c r="IV213" t="s">
        <v>224</v>
      </c>
      <c r="IW213">
        <v>7.2763187532253295E-4</v>
      </c>
      <c r="IX213">
        <v>7457368</v>
      </c>
      <c r="IY213">
        <v>630</v>
      </c>
      <c r="JA213" t="s">
        <v>224</v>
      </c>
      <c r="JB213">
        <v>7.2780200042984198E-4</v>
      </c>
      <c r="JC213">
        <v>7377342</v>
      </c>
      <c r="JD213">
        <v>624</v>
      </c>
      <c r="JF213" t="s">
        <v>224</v>
      </c>
      <c r="JG213">
        <v>7.3508300473902599E-4</v>
      </c>
      <c r="JH213">
        <v>9949631</v>
      </c>
      <c r="JI213">
        <v>856</v>
      </c>
      <c r="JK213" t="s">
        <v>224</v>
      </c>
      <c r="JL213">
        <v>7.3354979628869298E-4</v>
      </c>
      <c r="JM213">
        <v>5968853</v>
      </c>
      <c r="JN213">
        <v>574</v>
      </c>
      <c r="JP213" t="s">
        <v>224</v>
      </c>
      <c r="JQ213">
        <v>7.3893694858568801E-4</v>
      </c>
      <c r="JR213">
        <v>6978778</v>
      </c>
      <c r="JS213">
        <v>574</v>
      </c>
      <c r="JU213" t="s">
        <v>224</v>
      </c>
      <c r="JV213">
        <v>7.42214090156457E-4</v>
      </c>
      <c r="JW213">
        <v>6882460</v>
      </c>
      <c r="JX213">
        <v>609</v>
      </c>
      <c r="JZ213" t="s">
        <v>224</v>
      </c>
      <c r="KA213">
        <v>7.4155114483060401E-4</v>
      </c>
      <c r="KB213">
        <v>12890797</v>
      </c>
      <c r="KC213">
        <v>1035</v>
      </c>
      <c r="KE213" t="s">
        <v>224</v>
      </c>
      <c r="KF213">
        <v>7.3267809950140501E-4</v>
      </c>
      <c r="KG213">
        <v>13280511</v>
      </c>
      <c r="KH213">
        <v>982</v>
      </c>
      <c r="KJ213" t="s">
        <v>224</v>
      </c>
      <c r="KK213">
        <v>7.3216129465465696E-4</v>
      </c>
      <c r="KL213">
        <v>10551977</v>
      </c>
      <c r="KM213">
        <v>808</v>
      </c>
      <c r="KO213" t="s">
        <v>224</v>
      </c>
      <c r="KP213">
        <v>7.34336020468074E-4</v>
      </c>
      <c r="KQ213">
        <v>9169616</v>
      </c>
      <c r="KR213">
        <v>764</v>
      </c>
      <c r="KT213" t="s">
        <v>224</v>
      </c>
      <c r="KU213">
        <v>7.3400094678813699E-4</v>
      </c>
      <c r="KV213">
        <v>12742877</v>
      </c>
      <c r="KW213">
        <v>1087</v>
      </c>
    </row>
    <row r="214" spans="46:309" x14ac:dyDescent="0.25">
      <c r="DL214" t="s">
        <v>225</v>
      </c>
      <c r="DM214">
        <v>8.9066780104390898E-4</v>
      </c>
      <c r="DN214">
        <v>16900706</v>
      </c>
      <c r="DO214">
        <v>1856</v>
      </c>
      <c r="HR214" t="s">
        <v>225</v>
      </c>
      <c r="HS214">
        <v>9.2992502246861699E-4</v>
      </c>
      <c r="HT214">
        <v>23591555</v>
      </c>
      <c r="HU214">
        <v>2053</v>
      </c>
      <c r="HW214" t="s">
        <v>225</v>
      </c>
      <c r="HX214">
        <v>9.4650034222496405E-4</v>
      </c>
      <c r="HY214">
        <v>25138068</v>
      </c>
      <c r="HZ214">
        <v>2002</v>
      </c>
      <c r="IB214" t="s">
        <v>225</v>
      </c>
      <c r="IC214">
        <v>9.6517474520264098E-4</v>
      </c>
      <c r="ID214">
        <v>25808847</v>
      </c>
      <c r="IE214">
        <v>2074</v>
      </c>
      <c r="IG214" t="s">
        <v>225</v>
      </c>
      <c r="IH214">
        <v>1.0167959904947E-3</v>
      </c>
      <c r="II214">
        <v>25568864</v>
      </c>
      <c r="IJ214">
        <v>2129</v>
      </c>
      <c r="IL214" t="s">
        <v>225</v>
      </c>
      <c r="IM214">
        <v>1.0230187121468E-3</v>
      </c>
      <c r="IN214">
        <v>24281570</v>
      </c>
      <c r="IO214">
        <v>2113</v>
      </c>
      <c r="IQ214" t="s">
        <v>225</v>
      </c>
      <c r="IR214">
        <v>1.01850064857441E-3</v>
      </c>
      <c r="IS214">
        <v>24895627</v>
      </c>
      <c r="IT214">
        <v>1942</v>
      </c>
      <c r="IV214" t="s">
        <v>225</v>
      </c>
      <c r="IW214">
        <v>1.0370355511186099E-3</v>
      </c>
      <c r="IX214">
        <v>24957657</v>
      </c>
      <c r="IY214">
        <v>2053</v>
      </c>
      <c r="JA214" t="s">
        <v>225</v>
      </c>
      <c r="JB214">
        <v>1.07584271185931E-3</v>
      </c>
      <c r="JC214">
        <v>25187464</v>
      </c>
      <c r="JD214">
        <v>2067</v>
      </c>
      <c r="JF214" t="s">
        <v>225</v>
      </c>
      <c r="JG214">
        <v>1.0899867306978E-3</v>
      </c>
      <c r="JH214">
        <v>25048696</v>
      </c>
      <c r="JI214">
        <v>2222</v>
      </c>
      <c r="JK214" t="s">
        <v>225</v>
      </c>
      <c r="JL214">
        <v>1.1279357124906401E-3</v>
      </c>
      <c r="JM214">
        <v>24303917</v>
      </c>
      <c r="JN214">
        <v>2229</v>
      </c>
      <c r="JP214" t="s">
        <v>225</v>
      </c>
      <c r="JQ214">
        <v>1.12445006983026E-3</v>
      </c>
      <c r="JR214">
        <v>25126309</v>
      </c>
      <c r="JS214">
        <v>2122</v>
      </c>
      <c r="JU214" t="s">
        <v>225</v>
      </c>
      <c r="JV214">
        <v>1.0947708870327E-3</v>
      </c>
      <c r="JW214">
        <v>21635156</v>
      </c>
      <c r="JX214">
        <v>2056</v>
      </c>
      <c r="JZ214" t="s">
        <v>225</v>
      </c>
      <c r="KA214">
        <v>1.1436010510890401E-3</v>
      </c>
      <c r="KB214">
        <v>19190790</v>
      </c>
      <c r="KC214">
        <v>2035</v>
      </c>
      <c r="KE214" t="s">
        <v>225</v>
      </c>
      <c r="KF214">
        <v>1.10759541724538E-3</v>
      </c>
      <c r="KG214">
        <v>22993605</v>
      </c>
      <c r="KH214">
        <v>2197</v>
      </c>
      <c r="KJ214" t="s">
        <v>225</v>
      </c>
      <c r="KK214">
        <v>1.1346492419626001E-3</v>
      </c>
      <c r="KL214">
        <v>23077369</v>
      </c>
      <c r="KM214">
        <v>2068</v>
      </c>
      <c r="KO214" t="s">
        <v>225</v>
      </c>
      <c r="KP214">
        <v>1.1410461286343199E-3</v>
      </c>
      <c r="KQ214">
        <v>21503395</v>
      </c>
      <c r="KR214">
        <v>1929</v>
      </c>
      <c r="KT214" t="s">
        <v>225</v>
      </c>
      <c r="KU214">
        <v>1.1603461675156199E-3</v>
      </c>
      <c r="KV214">
        <v>21467949</v>
      </c>
      <c r="KW214">
        <v>2042</v>
      </c>
    </row>
    <row r="215" spans="46:309" x14ac:dyDescent="0.25">
      <c r="DL215" t="s">
        <v>226</v>
      </c>
      <c r="DM215">
        <v>1.62543213001408E-3</v>
      </c>
      <c r="DN215">
        <v>19200155</v>
      </c>
      <c r="DO215">
        <v>1856</v>
      </c>
      <c r="HR215" t="s">
        <v>226</v>
      </c>
      <c r="HS215">
        <v>1.34746335769834E-3</v>
      </c>
      <c r="HT215">
        <v>26299811</v>
      </c>
      <c r="HU215">
        <v>2076</v>
      </c>
      <c r="HW215" t="s">
        <v>226</v>
      </c>
      <c r="HX215">
        <v>1.29966042310579E-3</v>
      </c>
      <c r="HY215">
        <v>27744441</v>
      </c>
      <c r="HZ215">
        <v>2028</v>
      </c>
      <c r="IB215" t="s">
        <v>226</v>
      </c>
      <c r="IC215">
        <v>1.3327990204099599E-3</v>
      </c>
      <c r="ID215">
        <v>28548999</v>
      </c>
      <c r="IE215">
        <v>2100</v>
      </c>
      <c r="IG215" t="s">
        <v>226</v>
      </c>
      <c r="IH215">
        <v>1.3861134714916101E-3</v>
      </c>
      <c r="II215">
        <v>27898869</v>
      </c>
      <c r="IJ215">
        <v>2028</v>
      </c>
      <c r="IL215" t="s">
        <v>226</v>
      </c>
      <c r="IM215">
        <v>1.4510119671836501E-3</v>
      </c>
      <c r="IN215">
        <v>26887766</v>
      </c>
      <c r="IO215">
        <v>2016</v>
      </c>
      <c r="IQ215" t="s">
        <v>226</v>
      </c>
      <c r="IR215">
        <v>1.4771151826180899E-3</v>
      </c>
      <c r="IS215">
        <v>28114526</v>
      </c>
      <c r="IT215">
        <v>1969</v>
      </c>
      <c r="IV215" t="s">
        <v>226</v>
      </c>
      <c r="IW215">
        <v>1.5373600707747699E-3</v>
      </c>
      <c r="IX215">
        <v>27626015</v>
      </c>
      <c r="IY215">
        <v>1972</v>
      </c>
      <c r="JA215" t="s">
        <v>226</v>
      </c>
      <c r="JB215">
        <v>1.61752290370246E-3</v>
      </c>
      <c r="JC215">
        <v>28214896</v>
      </c>
      <c r="JD215">
        <v>1880</v>
      </c>
      <c r="JF215" t="s">
        <v>226</v>
      </c>
      <c r="JG215">
        <v>1.78357986424714E-3</v>
      </c>
      <c r="JH215">
        <v>26622722</v>
      </c>
      <c r="JI215">
        <v>1929</v>
      </c>
      <c r="JK215" t="s">
        <v>226</v>
      </c>
      <c r="JL215">
        <v>1.54295361298127E-3</v>
      </c>
      <c r="JM215">
        <v>24264617</v>
      </c>
      <c r="JN215">
        <v>1892</v>
      </c>
      <c r="JP215" t="s">
        <v>226</v>
      </c>
      <c r="JQ215">
        <v>1.59408498689873E-3</v>
      </c>
      <c r="JR215">
        <v>26507911</v>
      </c>
      <c r="JS215">
        <v>1914</v>
      </c>
      <c r="JU215" t="s">
        <v>226</v>
      </c>
      <c r="JV215">
        <v>1.6816837874046901E-3</v>
      </c>
      <c r="JW215">
        <v>26584115</v>
      </c>
      <c r="JX215">
        <v>2006</v>
      </c>
      <c r="JZ215" t="s">
        <v>226</v>
      </c>
      <c r="KA215">
        <v>1.9508115869290099E-3</v>
      </c>
      <c r="KB215">
        <v>25109105</v>
      </c>
      <c r="KC215">
        <v>1909</v>
      </c>
      <c r="KE215" t="s">
        <v>226</v>
      </c>
      <c r="KF215">
        <v>1.50684451113031E-3</v>
      </c>
      <c r="KG215">
        <v>26682687</v>
      </c>
      <c r="KH215">
        <v>2020</v>
      </c>
      <c r="KJ215" t="s">
        <v>226</v>
      </c>
      <c r="KK215">
        <v>1.5797670552081501E-3</v>
      </c>
      <c r="KL215">
        <v>26784460</v>
      </c>
      <c r="KM215">
        <v>1914</v>
      </c>
      <c r="KO215" t="s">
        <v>226</v>
      </c>
      <c r="KP215">
        <v>1.5546764392676399E-3</v>
      </c>
      <c r="KQ215">
        <v>26927668</v>
      </c>
      <c r="KR215">
        <v>1968</v>
      </c>
      <c r="KT215" t="s">
        <v>226</v>
      </c>
      <c r="KU215">
        <v>1.7334784714801901E-3</v>
      </c>
      <c r="KV215">
        <v>27641286</v>
      </c>
      <c r="KW215">
        <v>2106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DFE4-11F1-489D-B384-AEE2A6445235}">
  <sheetPr codeName="Sheet2"/>
  <dimension ref="A1:Q217"/>
  <sheetViews>
    <sheetView workbookViewId="0">
      <selection activeCell="A19" sqref="A19"/>
    </sheetView>
  </sheetViews>
  <sheetFormatPr defaultRowHeight="15" x14ac:dyDescent="0.25"/>
  <cols>
    <col min="1" max="1" width="24.5703125" bestFit="1" customWidth="1"/>
    <col min="2" max="17" width="14.28515625" customWidth="1"/>
  </cols>
  <sheetData>
    <row r="1" spans="1:17" x14ac:dyDescent="0.25">
      <c r="A1" s="2" t="s">
        <v>336</v>
      </c>
      <c r="B1" s="2">
        <v>2000</v>
      </c>
      <c r="C1" s="2">
        <v>2001</v>
      </c>
      <c r="D1" s="2">
        <v>2002</v>
      </c>
      <c r="E1" s="2">
        <v>2003</v>
      </c>
      <c r="F1" s="2">
        <v>2004</v>
      </c>
      <c r="G1" s="2">
        <v>2005</v>
      </c>
      <c r="H1" s="2">
        <v>2006</v>
      </c>
      <c r="I1" s="2">
        <v>2007</v>
      </c>
      <c r="J1" s="2">
        <v>2008</v>
      </c>
      <c r="K1" s="2">
        <v>2009</v>
      </c>
      <c r="L1" s="2">
        <v>2010</v>
      </c>
      <c r="M1" s="2">
        <v>2011</v>
      </c>
      <c r="N1" s="2">
        <v>2012</v>
      </c>
      <c r="O1" s="2">
        <v>2013</v>
      </c>
      <c r="P1" s="2">
        <v>2014</v>
      </c>
      <c r="Q1" s="2">
        <v>2015</v>
      </c>
    </row>
    <row r="2" spans="1:17" x14ac:dyDescent="0.25">
      <c r="A2" t="s">
        <v>43</v>
      </c>
      <c r="B2">
        <v>10250947997000</v>
      </c>
      <c r="C2">
        <v>10581929774000</v>
      </c>
      <c r="D2">
        <v>10929112955000</v>
      </c>
      <c r="E2">
        <v>11456442041000</v>
      </c>
      <c r="F2">
        <v>12217193198000</v>
      </c>
      <c r="G2">
        <v>13039199193000</v>
      </c>
      <c r="H2">
        <v>13815586948000</v>
      </c>
      <c r="I2">
        <v>14474226905000</v>
      </c>
      <c r="J2">
        <v>14769857911000</v>
      </c>
      <c r="K2">
        <v>14478064934000</v>
      </c>
      <c r="L2">
        <v>15048964444000</v>
      </c>
      <c r="M2">
        <v>15599728123000</v>
      </c>
      <c r="N2">
        <v>16253972230000</v>
      </c>
      <c r="O2">
        <v>16843190993000</v>
      </c>
      <c r="P2">
        <v>17550680174000</v>
      </c>
      <c r="Q2">
        <v>18206020741000</v>
      </c>
    </row>
    <row r="3" spans="1:17" x14ac:dyDescent="0.25">
      <c r="A3" t="s">
        <v>136</v>
      </c>
      <c r="B3" s="3">
        <v>1211346869600.4099</v>
      </c>
      <c r="C3" s="3">
        <v>1339395718862.8899</v>
      </c>
      <c r="D3" s="3">
        <v>1470550015077.9299</v>
      </c>
      <c r="E3" s="3">
        <v>1660287965663.8899</v>
      </c>
      <c r="F3" s="3">
        <v>1955347004965.6899</v>
      </c>
      <c r="G3" s="3">
        <v>2285965892364.2002</v>
      </c>
      <c r="H3" s="3">
        <v>2752131773358.9199</v>
      </c>
      <c r="I3" s="3">
        <v>3550342737009.5298</v>
      </c>
      <c r="J3" s="3">
        <v>4594307032667.9805</v>
      </c>
      <c r="K3" s="3">
        <v>5101703073088.9697</v>
      </c>
      <c r="L3" s="3">
        <v>6087163874510.7305</v>
      </c>
      <c r="M3" s="3">
        <v>7551500124197.1699</v>
      </c>
      <c r="N3" s="3">
        <v>8532229986993.6504</v>
      </c>
      <c r="O3" s="3">
        <v>9570406235659.6406</v>
      </c>
      <c r="P3" s="3">
        <v>10475682920597.699</v>
      </c>
      <c r="Q3" s="3">
        <v>11061553079871.5</v>
      </c>
    </row>
    <row r="4" spans="1:17" x14ac:dyDescent="0.25">
      <c r="A4" t="s">
        <v>41</v>
      </c>
      <c r="B4" s="3">
        <v>4968359075956.5898</v>
      </c>
      <c r="C4" s="3">
        <v>4374711694090.8701</v>
      </c>
      <c r="D4" s="3">
        <v>4182846045873.6099</v>
      </c>
      <c r="E4" s="3">
        <v>4519561645253.5303</v>
      </c>
      <c r="F4" s="3">
        <v>4893116005656.5596</v>
      </c>
      <c r="G4" s="3">
        <v>4831467035389.7998</v>
      </c>
      <c r="H4" s="3">
        <v>4601663122649.9199</v>
      </c>
      <c r="I4" s="3">
        <v>4579750920354.8096</v>
      </c>
      <c r="J4" s="3">
        <v>5106679115127.2998</v>
      </c>
      <c r="K4" s="3">
        <v>5289493117993.8896</v>
      </c>
      <c r="L4" s="3">
        <v>5759071769013.1104</v>
      </c>
      <c r="M4" s="3">
        <v>6233147172341.3496</v>
      </c>
      <c r="N4" s="3">
        <v>6272362996105.0303</v>
      </c>
      <c r="O4" s="3">
        <v>5212328181166.1797</v>
      </c>
      <c r="P4" s="3">
        <v>4896994405353.29</v>
      </c>
      <c r="Q4" s="3">
        <v>4444930651964.1797</v>
      </c>
    </row>
    <row r="5" spans="1:17" x14ac:dyDescent="0.25">
      <c r="A5" t="s">
        <v>24</v>
      </c>
      <c r="B5" s="3">
        <v>1947981991011.77</v>
      </c>
      <c r="C5" s="3">
        <v>1945790973803.1499</v>
      </c>
      <c r="D5" s="3">
        <v>2078484517474.51</v>
      </c>
      <c r="E5" s="3">
        <v>2501640388482.3501</v>
      </c>
      <c r="F5" s="3">
        <v>2814353869359.0801</v>
      </c>
      <c r="G5" s="3">
        <v>2846864211175.1001</v>
      </c>
      <c r="H5" s="3">
        <v>2994703642023.5298</v>
      </c>
      <c r="I5" s="3">
        <v>3425578382921.5801</v>
      </c>
      <c r="J5" s="3">
        <v>3745264093617.1899</v>
      </c>
      <c r="K5" s="3">
        <v>3411261212652.3398</v>
      </c>
      <c r="L5" s="3">
        <v>3399667820000.0098</v>
      </c>
      <c r="M5" s="3">
        <v>3749314991050.5898</v>
      </c>
      <c r="N5" s="3">
        <v>3527143188785.1602</v>
      </c>
      <c r="O5" s="3">
        <v>3733804649549.0298</v>
      </c>
      <c r="P5" s="3">
        <v>3889093051023.52</v>
      </c>
      <c r="Q5" s="3">
        <v>3357585719351.5601</v>
      </c>
    </row>
    <row r="6" spans="1:17" x14ac:dyDescent="0.25">
      <c r="A6" t="s">
        <v>38</v>
      </c>
      <c r="B6" s="3">
        <v>1662127402027.54</v>
      </c>
      <c r="C6" s="3">
        <v>1643908161796.46</v>
      </c>
      <c r="D6" s="3">
        <v>1784076738609.1101</v>
      </c>
      <c r="E6" s="3">
        <v>2057093877551.02</v>
      </c>
      <c r="F6" s="3">
        <v>2421814353716.5898</v>
      </c>
      <c r="G6" s="3">
        <v>2544829090909.0898</v>
      </c>
      <c r="H6" s="3">
        <v>2717059797608.1001</v>
      </c>
      <c r="I6" s="3">
        <v>3106182472989.2002</v>
      </c>
      <c r="J6" s="3">
        <v>2938882352941.1802</v>
      </c>
      <c r="K6" s="3">
        <v>2425798410967.4399</v>
      </c>
      <c r="L6" s="3">
        <v>2491110093454.1802</v>
      </c>
      <c r="M6" s="3">
        <v>2674891473843.8101</v>
      </c>
      <c r="N6" s="3">
        <v>2719158341005.79</v>
      </c>
      <c r="O6" s="3">
        <v>2803291406029.9302</v>
      </c>
      <c r="P6" s="3">
        <v>3087165602962.8599</v>
      </c>
      <c r="Q6" s="3">
        <v>2956573778737.7598</v>
      </c>
    </row>
    <row r="7" spans="1:17" x14ac:dyDescent="0.25">
      <c r="A7" t="s">
        <v>23</v>
      </c>
      <c r="B7" s="3">
        <v>1365639660792.1599</v>
      </c>
      <c r="C7" s="3">
        <v>1377657339291.3401</v>
      </c>
      <c r="D7" s="3">
        <v>1501409382971.3799</v>
      </c>
      <c r="E7" s="3">
        <v>1844544792036.8601</v>
      </c>
      <c r="F7" s="3">
        <v>2119633181634.3701</v>
      </c>
      <c r="G7" s="3">
        <v>2196945232435.8</v>
      </c>
      <c r="H7" s="3">
        <v>2320536221304.7002</v>
      </c>
      <c r="I7" s="3">
        <v>2660591246211.77</v>
      </c>
      <c r="J7" s="3">
        <v>2930303780828.1201</v>
      </c>
      <c r="K7" s="3">
        <v>2700887366932.0298</v>
      </c>
      <c r="L7" s="3">
        <v>2645187882116.6699</v>
      </c>
      <c r="M7" s="3">
        <v>2865157541994.1699</v>
      </c>
      <c r="N7" s="3">
        <v>2683671716967.1899</v>
      </c>
      <c r="O7" s="3">
        <v>2811876903329.0298</v>
      </c>
      <c r="P7" s="3">
        <v>2855964488590.1899</v>
      </c>
      <c r="Q7" s="3">
        <v>2439188643162.5</v>
      </c>
    </row>
    <row r="8" spans="1:17" x14ac:dyDescent="0.25">
      <c r="A8" t="s">
        <v>419</v>
      </c>
      <c r="B8">
        <v>630429061929.22803</v>
      </c>
      <c r="C8">
        <v>645870123668.46399</v>
      </c>
      <c r="D8">
        <v>677627487567.08496</v>
      </c>
      <c r="E8">
        <v>791002717916.67395</v>
      </c>
      <c r="F8">
        <v>917089339402.25195</v>
      </c>
      <c r="G8">
        <v>1050585317863.97</v>
      </c>
      <c r="H8">
        <v>1196088039743.3101</v>
      </c>
      <c r="I8">
        <v>1504193483987.5601</v>
      </c>
      <c r="J8">
        <v>1527472685559.3999</v>
      </c>
      <c r="K8">
        <v>1683433843105.3799</v>
      </c>
      <c r="L8">
        <v>2060781299767.8799</v>
      </c>
      <c r="M8">
        <v>2274498461334.7402</v>
      </c>
      <c r="N8">
        <v>2300089514183.77</v>
      </c>
      <c r="O8">
        <v>2359608787133.3799</v>
      </c>
      <c r="P8">
        <v>2584563411971.79</v>
      </c>
      <c r="Q8">
        <v>2699434735086.9399</v>
      </c>
    </row>
    <row r="9" spans="1:17" x14ac:dyDescent="0.25">
      <c r="A9" t="s">
        <v>200</v>
      </c>
      <c r="B9" s="3">
        <v>655448188259.35095</v>
      </c>
      <c r="C9" s="3">
        <v>559983704094.17004</v>
      </c>
      <c r="D9" s="3">
        <v>509795270685.19</v>
      </c>
      <c r="E9" s="3">
        <v>558233724164.71106</v>
      </c>
      <c r="F9" s="3">
        <v>669289321944.51599</v>
      </c>
      <c r="G9" s="3">
        <v>891633826603.37695</v>
      </c>
      <c r="H9" s="3">
        <v>1107626711406.6299</v>
      </c>
      <c r="I9" s="3">
        <v>1397114247331.1699</v>
      </c>
      <c r="J9" s="3">
        <v>1695855391810.8999</v>
      </c>
      <c r="K9" s="3">
        <v>1666996294372.8701</v>
      </c>
      <c r="L9" s="3">
        <v>2208838108577.0898</v>
      </c>
      <c r="M9" s="3">
        <v>2616156606666.6201</v>
      </c>
      <c r="N9" s="3">
        <v>2465228293894.0098</v>
      </c>
      <c r="O9" s="3">
        <v>2472819362216.6899</v>
      </c>
      <c r="P9" s="3">
        <v>2456043766028.73</v>
      </c>
      <c r="Q9" s="3">
        <v>1802211999538.6799</v>
      </c>
    </row>
    <row r="10" spans="1:17" x14ac:dyDescent="0.25">
      <c r="A10" t="s">
        <v>29</v>
      </c>
      <c r="B10" s="3">
        <v>1146676894209.73</v>
      </c>
      <c r="C10" s="3">
        <v>1168023426056.3799</v>
      </c>
      <c r="D10" s="3">
        <v>1276769338449.3</v>
      </c>
      <c r="E10" s="3">
        <v>1577621707050.51</v>
      </c>
      <c r="F10" s="3">
        <v>1806542968545.5601</v>
      </c>
      <c r="G10" s="3">
        <v>1858217147203.73</v>
      </c>
      <c r="H10" s="3">
        <v>1949551719389.6399</v>
      </c>
      <c r="I10" s="3">
        <v>2213102482751.46</v>
      </c>
      <c r="J10" s="3">
        <v>2408655348718.5898</v>
      </c>
      <c r="K10" s="3">
        <v>2199928804118.6299</v>
      </c>
      <c r="L10" s="3">
        <v>2136099955236.6699</v>
      </c>
      <c r="M10" s="3">
        <v>2294994296589.5</v>
      </c>
      <c r="N10" s="3">
        <v>2086957656821.6001</v>
      </c>
      <c r="O10" s="3">
        <v>2141924094298.5601</v>
      </c>
      <c r="P10" s="3">
        <v>2162009615996.54</v>
      </c>
      <c r="Q10" s="3">
        <v>1836637711060.55</v>
      </c>
    </row>
    <row r="11" spans="1:17" x14ac:dyDescent="0.25">
      <c r="A11" t="s">
        <v>191</v>
      </c>
      <c r="B11">
        <v>259710142196.94299</v>
      </c>
      <c r="C11">
        <v>306602070620.5</v>
      </c>
      <c r="D11">
        <v>345470494417.86298</v>
      </c>
      <c r="E11">
        <v>430347770731.78699</v>
      </c>
      <c r="F11">
        <v>591016690742.79797</v>
      </c>
      <c r="G11">
        <v>764017107992.39099</v>
      </c>
      <c r="H11">
        <v>989930542278.69495</v>
      </c>
      <c r="I11">
        <v>1299705764823.6201</v>
      </c>
      <c r="J11">
        <v>1660846387624.78</v>
      </c>
      <c r="K11">
        <v>1222644282201.8601</v>
      </c>
      <c r="L11">
        <v>1524917468442.01</v>
      </c>
      <c r="M11">
        <v>2045925608274.3701</v>
      </c>
      <c r="N11">
        <v>2208295773643.1499</v>
      </c>
      <c r="O11">
        <v>2292473246621.0801</v>
      </c>
      <c r="P11">
        <v>2059241965490.8301</v>
      </c>
      <c r="Q11">
        <v>1363481063446.77</v>
      </c>
    </row>
    <row r="12" spans="1:17" x14ac:dyDescent="0.25">
      <c r="A12" t="s">
        <v>140</v>
      </c>
      <c r="B12" s="3">
        <v>468394937262.37</v>
      </c>
      <c r="C12" s="3">
        <v>485441014538.638</v>
      </c>
      <c r="D12" s="3">
        <v>514937948870.08002</v>
      </c>
      <c r="E12" s="3">
        <v>607699285433.87195</v>
      </c>
      <c r="F12" s="3">
        <v>709148514804.65906</v>
      </c>
      <c r="G12" s="3">
        <v>820381595512.90198</v>
      </c>
      <c r="H12" s="3">
        <v>940259888792.14099</v>
      </c>
      <c r="I12" s="3">
        <v>1216735441524.8601</v>
      </c>
      <c r="J12" s="3">
        <v>1198895582137.51</v>
      </c>
      <c r="K12" s="3">
        <v>1341886602798.6899</v>
      </c>
      <c r="L12" s="3">
        <v>1675615335600.5601</v>
      </c>
      <c r="M12" s="3">
        <v>1823049927771.46</v>
      </c>
      <c r="N12" s="3">
        <v>1827637859135.7</v>
      </c>
      <c r="O12" s="3">
        <v>1856722121394.53</v>
      </c>
      <c r="P12" s="3">
        <v>2039127446298.55</v>
      </c>
      <c r="Q12" s="3">
        <v>2103587813812.75</v>
      </c>
    </row>
    <row r="13" spans="1:17" x14ac:dyDescent="0.25">
      <c r="A13" t="s">
        <v>20</v>
      </c>
      <c r="B13" s="3">
        <v>744773415931.58704</v>
      </c>
      <c r="C13" s="3">
        <v>738981792355.37195</v>
      </c>
      <c r="D13" s="3">
        <v>760649334098.005</v>
      </c>
      <c r="E13" s="3">
        <v>895540646634.78699</v>
      </c>
      <c r="F13" s="3">
        <v>1026690238278.25</v>
      </c>
      <c r="G13" s="3">
        <v>1173108598778.6799</v>
      </c>
      <c r="H13" s="3">
        <v>1319264809590.97</v>
      </c>
      <c r="I13" s="3">
        <v>1468820407783.26</v>
      </c>
      <c r="J13" s="3">
        <v>1552989690721.6499</v>
      </c>
      <c r="K13" s="3">
        <v>1374625142157.29</v>
      </c>
      <c r="L13" s="3">
        <v>1617343367486.26</v>
      </c>
      <c r="M13" s="3">
        <v>1793326630174.52</v>
      </c>
      <c r="N13" s="3">
        <v>1828366481521.6001</v>
      </c>
      <c r="O13" s="3">
        <v>1846597421834.98</v>
      </c>
      <c r="P13" s="3">
        <v>1805749878439.9399</v>
      </c>
      <c r="Q13" s="3">
        <v>1556508816217.1399</v>
      </c>
    </row>
    <row r="14" spans="1:17" x14ac:dyDescent="0.25">
      <c r="A14" t="s">
        <v>162</v>
      </c>
      <c r="B14" s="3">
        <v>576178114168.49402</v>
      </c>
      <c r="C14" s="3">
        <v>547658231279.87</v>
      </c>
      <c r="D14" s="3">
        <v>627246081417.00403</v>
      </c>
      <c r="E14" s="3">
        <v>702717332012.99097</v>
      </c>
      <c r="F14" s="3">
        <v>793175007858.06604</v>
      </c>
      <c r="G14" s="3">
        <v>934901071332.98401</v>
      </c>
      <c r="H14" s="3">
        <v>1053216909887.5601</v>
      </c>
      <c r="I14" s="3">
        <v>1172614086539.8601</v>
      </c>
      <c r="J14" s="3">
        <v>1047339010225.25</v>
      </c>
      <c r="K14" s="3">
        <v>943941876218.74304</v>
      </c>
      <c r="L14" s="3">
        <v>1144066965324.49</v>
      </c>
      <c r="M14" s="3">
        <v>1253223044718.99</v>
      </c>
      <c r="N14" s="3">
        <v>1278427634342.5901</v>
      </c>
      <c r="O14" s="3">
        <v>1370795199976.1799</v>
      </c>
      <c r="P14" s="3">
        <v>1484318219633.6299</v>
      </c>
      <c r="Q14" s="3">
        <v>1465773245547.1499</v>
      </c>
    </row>
    <row r="15" spans="1:17" x14ac:dyDescent="0.25">
      <c r="A15" t="s">
        <v>40</v>
      </c>
      <c r="B15" s="3">
        <v>415576210513.09399</v>
      </c>
      <c r="C15" s="3">
        <v>379083932596.32898</v>
      </c>
      <c r="D15" s="3">
        <v>395342716617.83197</v>
      </c>
      <c r="E15" s="3">
        <v>467390797903.32001</v>
      </c>
      <c r="F15" s="3">
        <v>614166310997.297</v>
      </c>
      <c r="G15" s="3">
        <v>695075176665.16296</v>
      </c>
      <c r="H15" s="3">
        <v>747556154537.28699</v>
      </c>
      <c r="I15" s="3">
        <v>853955405511.50195</v>
      </c>
      <c r="J15" s="3">
        <v>1055127126230.98</v>
      </c>
      <c r="K15" s="3">
        <v>928042998085.70203</v>
      </c>
      <c r="L15" s="3">
        <v>1147589183475.73</v>
      </c>
      <c r="M15" s="3">
        <v>1397907916789.8999</v>
      </c>
      <c r="N15" s="3">
        <v>1546508558465.6599</v>
      </c>
      <c r="O15" s="3">
        <v>1576335282651.0701</v>
      </c>
      <c r="P15" s="3">
        <v>1467504819608.9199</v>
      </c>
      <c r="Q15" s="3">
        <v>1350534154255.76</v>
      </c>
    </row>
    <row r="16" spans="1:17" x14ac:dyDescent="0.25">
      <c r="A16" t="s">
        <v>35</v>
      </c>
      <c r="B16" s="3">
        <v>598363313494.90295</v>
      </c>
      <c r="C16" s="3">
        <v>627830029412.20496</v>
      </c>
      <c r="D16" s="3">
        <v>708756677088.62903</v>
      </c>
      <c r="E16" s="3">
        <v>907491523174.11597</v>
      </c>
      <c r="F16" s="3">
        <v>1069055675273.75</v>
      </c>
      <c r="G16" s="3">
        <v>1153715822717.51</v>
      </c>
      <c r="H16" s="3">
        <v>1260398977831.76</v>
      </c>
      <c r="I16" s="3">
        <v>1474002579820</v>
      </c>
      <c r="J16" s="3">
        <v>1631863493552.3401</v>
      </c>
      <c r="K16" s="3">
        <v>1491472923706.6399</v>
      </c>
      <c r="L16" s="3">
        <v>1422108199783.3401</v>
      </c>
      <c r="M16" s="3">
        <v>1480710495710.1201</v>
      </c>
      <c r="N16" s="3">
        <v>1324744314781.6399</v>
      </c>
      <c r="O16" s="3">
        <v>1355142585077.6499</v>
      </c>
      <c r="P16" s="3">
        <v>1371222712535.6799</v>
      </c>
      <c r="Q16" s="3">
        <v>1195599995808.5901</v>
      </c>
    </row>
    <row r="17" spans="1:17" x14ac:dyDescent="0.25">
      <c r="A17" t="s">
        <v>216</v>
      </c>
      <c r="B17" s="3">
        <v>707906744574.64404</v>
      </c>
      <c r="C17" s="3">
        <v>756706300589.79102</v>
      </c>
      <c r="D17" s="3">
        <v>772106378935.37695</v>
      </c>
      <c r="E17" s="3">
        <v>729336319677.44897</v>
      </c>
      <c r="F17" s="3">
        <v>782240601984.76001</v>
      </c>
      <c r="G17" s="3">
        <v>877476221382.10095</v>
      </c>
      <c r="H17" s="3">
        <v>975387131716.08899</v>
      </c>
      <c r="I17" s="3">
        <v>1052696282278.87</v>
      </c>
      <c r="J17" s="3">
        <v>1109989063586.6201</v>
      </c>
      <c r="K17" s="3">
        <v>900045350649.35095</v>
      </c>
      <c r="L17" s="3">
        <v>1057801295584.05</v>
      </c>
      <c r="M17" s="3">
        <v>1180489601957.6101</v>
      </c>
      <c r="N17" s="3">
        <v>1201089987015.45</v>
      </c>
      <c r="O17" s="3">
        <v>1274443084716.5701</v>
      </c>
      <c r="P17" s="3">
        <v>1315351183524.54</v>
      </c>
      <c r="Q17" s="3">
        <v>1171867608197.72</v>
      </c>
    </row>
    <row r="18" spans="1:17" x14ac:dyDescent="0.25">
      <c r="A18" t="s">
        <v>194</v>
      </c>
      <c r="B18">
        <v>274302959053.103</v>
      </c>
      <c r="C18">
        <v>201751148417.10199</v>
      </c>
      <c r="D18">
        <v>240253216295.117</v>
      </c>
      <c r="E18">
        <v>314592428076.487</v>
      </c>
      <c r="F18">
        <v>408876042651.70099</v>
      </c>
      <c r="G18">
        <v>506308311476.63</v>
      </c>
      <c r="H18">
        <v>557057829051.453</v>
      </c>
      <c r="I18">
        <v>681337335021.87402</v>
      </c>
      <c r="J18">
        <v>770462156204.38</v>
      </c>
      <c r="K18">
        <v>649272568774.19299</v>
      </c>
      <c r="L18">
        <v>776992599946.76599</v>
      </c>
      <c r="M18">
        <v>838762755164.17896</v>
      </c>
      <c r="N18">
        <v>880556375779.51001</v>
      </c>
      <c r="O18">
        <v>957783020853.03101</v>
      </c>
      <c r="P18">
        <v>938952628604.06702</v>
      </c>
      <c r="Q18">
        <v>864316670330.88196</v>
      </c>
    </row>
    <row r="19" spans="1:17" x14ac:dyDescent="0.25">
      <c r="A19" t="s">
        <v>32</v>
      </c>
      <c r="B19" s="3">
        <v>417479337444.70697</v>
      </c>
      <c r="C19" s="3">
        <v>431586852369.68597</v>
      </c>
      <c r="D19" s="3">
        <v>473861980070.98102</v>
      </c>
      <c r="E19" s="3">
        <v>580070360701.95996</v>
      </c>
      <c r="F19" s="3">
        <v>658380081545.17505</v>
      </c>
      <c r="G19" s="3">
        <v>685348181515.953</v>
      </c>
      <c r="H19" s="3">
        <v>733955269898.823</v>
      </c>
      <c r="I19" s="3">
        <v>848558887541.17896</v>
      </c>
      <c r="J19" s="3">
        <v>951869997864.06201</v>
      </c>
      <c r="K19" s="3">
        <v>871518638049.21802</v>
      </c>
      <c r="L19" s="3">
        <v>847380859016.66797</v>
      </c>
      <c r="M19" s="3">
        <v>905270626332.68701</v>
      </c>
      <c r="N19" s="3">
        <v>838923319919.53101</v>
      </c>
      <c r="O19" s="3">
        <v>877172824534.51196</v>
      </c>
      <c r="P19" s="3">
        <v>892167986713.72205</v>
      </c>
      <c r="Q19" s="3">
        <v>765572770634.375</v>
      </c>
    </row>
    <row r="20" spans="1:17" x14ac:dyDescent="0.25">
      <c r="A20" t="s">
        <v>141</v>
      </c>
      <c r="B20" s="3">
        <v>165021012077.81</v>
      </c>
      <c r="C20" s="3">
        <v>160446947784.909</v>
      </c>
      <c r="D20" s="3">
        <v>195660611165.18301</v>
      </c>
      <c r="E20" s="3">
        <v>234772463823.80801</v>
      </c>
      <c r="F20" s="3">
        <v>256836875295.452</v>
      </c>
      <c r="G20" s="3">
        <v>285868618224.01703</v>
      </c>
      <c r="H20" s="3">
        <v>364570514304.84998</v>
      </c>
      <c r="I20" s="3">
        <v>432216737774.86102</v>
      </c>
      <c r="J20" s="3">
        <v>510228634992.258</v>
      </c>
      <c r="K20" s="3">
        <v>539580085612.401</v>
      </c>
      <c r="L20" s="3">
        <v>755094160363.07104</v>
      </c>
      <c r="M20" s="3">
        <v>892969107923.09399</v>
      </c>
      <c r="N20" s="3">
        <v>917869910105.74902</v>
      </c>
      <c r="O20" s="3">
        <v>912524136718.01794</v>
      </c>
      <c r="P20" s="3">
        <v>890814755233.22498</v>
      </c>
      <c r="Q20" s="3">
        <v>860854235065.07898</v>
      </c>
    </row>
    <row r="21" spans="1:17" x14ac:dyDescent="0.25">
      <c r="A21" t="s">
        <v>110</v>
      </c>
      <c r="B21">
        <v>189514926213.33301</v>
      </c>
      <c r="C21">
        <v>184137469733.33301</v>
      </c>
      <c r="D21">
        <v>189605920240</v>
      </c>
      <c r="E21">
        <v>215807655253.33301</v>
      </c>
      <c r="F21">
        <v>258742263040</v>
      </c>
      <c r="G21">
        <v>328459700114.755</v>
      </c>
      <c r="H21">
        <v>376900135727.63702</v>
      </c>
      <c r="I21">
        <v>415964583055.37</v>
      </c>
      <c r="J21">
        <v>519796738640</v>
      </c>
      <c r="K21">
        <v>429097899280</v>
      </c>
      <c r="L21">
        <v>528207332649.53601</v>
      </c>
      <c r="M21">
        <v>671238840108.229</v>
      </c>
      <c r="N21">
        <v>735974843348.66394</v>
      </c>
      <c r="O21">
        <v>746647127407.61902</v>
      </c>
      <c r="P21">
        <v>756350347320.38098</v>
      </c>
      <c r="Q21">
        <v>654269739552.01904</v>
      </c>
    </row>
    <row r="22" spans="1:17" x14ac:dyDescent="0.25">
      <c r="A22" t="s">
        <v>37</v>
      </c>
      <c r="B22" s="3">
        <v>279841151705.35303</v>
      </c>
      <c r="C22" s="3">
        <v>287226531168.52301</v>
      </c>
      <c r="D22" s="3">
        <v>310175772488.13</v>
      </c>
      <c r="E22" s="3">
        <v>363063293977.87201</v>
      </c>
      <c r="F22" s="3">
        <v>405531321270.60699</v>
      </c>
      <c r="G22" s="3">
        <v>420544947799.54999</v>
      </c>
      <c r="H22" s="3">
        <v>443801905407.56097</v>
      </c>
      <c r="I22" s="3">
        <v>493537376707.76398</v>
      </c>
      <c r="J22" s="3">
        <v>570304197211.70703</v>
      </c>
      <c r="K22" s="3">
        <v>558199868578.25598</v>
      </c>
      <c r="L22" s="3">
        <v>603434493402.67896</v>
      </c>
      <c r="M22" s="3">
        <v>722038242134.62</v>
      </c>
      <c r="N22" s="3">
        <v>692109693986.88599</v>
      </c>
      <c r="O22" s="3">
        <v>712748124222.60999</v>
      </c>
      <c r="P22" s="3">
        <v>734396591036.93201</v>
      </c>
      <c r="Q22" s="3">
        <v>702149580770.901</v>
      </c>
    </row>
    <row r="23" spans="1:17" x14ac:dyDescent="0.25">
      <c r="A23" t="s">
        <v>36</v>
      </c>
      <c r="B23">
        <v>262835454366.85501</v>
      </c>
      <c r="C23">
        <v>242395852494.409</v>
      </c>
      <c r="D23">
        <v>266849061835.659</v>
      </c>
      <c r="E23">
        <v>334337212322.07599</v>
      </c>
      <c r="F23">
        <v>385118044877.46503</v>
      </c>
      <c r="G23">
        <v>392218088878.77899</v>
      </c>
      <c r="H23">
        <v>423093437423.76202</v>
      </c>
      <c r="I23">
        <v>491252589217.021</v>
      </c>
      <c r="J23">
        <v>517706149201.19598</v>
      </c>
      <c r="K23">
        <v>436537014293.55402</v>
      </c>
      <c r="L23">
        <v>495812558843.31</v>
      </c>
      <c r="M23">
        <v>574094112972.73303</v>
      </c>
      <c r="N23">
        <v>552483727282.802</v>
      </c>
      <c r="O23">
        <v>586841821796.89099</v>
      </c>
      <c r="P23">
        <v>581964017237.09497</v>
      </c>
      <c r="Q23">
        <v>505103781349.75702</v>
      </c>
    </row>
    <row r="24" spans="1:17" x14ac:dyDescent="0.25">
      <c r="A24" t="s">
        <v>104</v>
      </c>
      <c r="B24" s="3">
        <v>69448756932.583298</v>
      </c>
      <c r="C24" s="3">
        <v>74030364472.050598</v>
      </c>
      <c r="D24" s="3">
        <v>95385819320.5737</v>
      </c>
      <c r="E24" s="3">
        <v>104911947834.12199</v>
      </c>
      <c r="F24" s="3">
        <v>136385979322.437</v>
      </c>
      <c r="G24" s="3">
        <v>176134087150.341</v>
      </c>
      <c r="H24" s="3">
        <v>236103982431.63501</v>
      </c>
      <c r="I24" s="3">
        <v>275625684968.61499</v>
      </c>
      <c r="J24" s="3">
        <v>339476215683.59198</v>
      </c>
      <c r="K24" s="3">
        <v>295008767295.03802</v>
      </c>
      <c r="L24" s="3">
        <v>361456622215.72101</v>
      </c>
      <c r="M24" s="3">
        <v>404993594133.58197</v>
      </c>
      <c r="N24" s="3">
        <v>455501524575.49799</v>
      </c>
      <c r="O24" s="3">
        <v>508692961937.492</v>
      </c>
      <c r="P24" s="3">
        <v>546676374567.72101</v>
      </c>
      <c r="Q24" s="3">
        <v>486803295097.89001</v>
      </c>
    </row>
    <row r="25" spans="1:17" x14ac:dyDescent="0.25">
      <c r="A25" t="s">
        <v>189</v>
      </c>
      <c r="B25">
        <v>172219461126.06699</v>
      </c>
      <c r="C25">
        <v>190905493539.168</v>
      </c>
      <c r="D25">
        <v>199072058823.52899</v>
      </c>
      <c r="E25">
        <v>217827260805.84201</v>
      </c>
      <c r="F25">
        <v>255110181539.80801</v>
      </c>
      <c r="G25">
        <v>306144336269.51001</v>
      </c>
      <c r="H25">
        <v>344622003093.58099</v>
      </c>
      <c r="I25">
        <v>429028505365.078</v>
      </c>
      <c r="J25">
        <v>533609081852.89697</v>
      </c>
      <c r="K25">
        <v>439737508413.19202</v>
      </c>
      <c r="L25">
        <v>479834179020.33002</v>
      </c>
      <c r="M25">
        <v>528301269069.79901</v>
      </c>
      <c r="N25">
        <v>498523568248.11902</v>
      </c>
      <c r="O25">
        <v>521016262734.92401</v>
      </c>
      <c r="P25">
        <v>542477096211.76099</v>
      </c>
      <c r="Q25">
        <v>477811911394.08398</v>
      </c>
    </row>
    <row r="26" spans="1:17" x14ac:dyDescent="0.25">
      <c r="A26" t="s">
        <v>19</v>
      </c>
      <c r="B26" s="3">
        <v>236792460312.47101</v>
      </c>
      <c r="C26" s="3">
        <v>236746141604.37</v>
      </c>
      <c r="D26" s="3">
        <v>258383599375.177</v>
      </c>
      <c r="E26" s="3">
        <v>318082528506.58801</v>
      </c>
      <c r="F26" s="3">
        <v>369214712443.20599</v>
      </c>
      <c r="G26" s="3">
        <v>385714762230.039</v>
      </c>
      <c r="H26" s="3">
        <v>408259840868.823</v>
      </c>
      <c r="I26" s="3">
        <v>470922156309.453</v>
      </c>
      <c r="J26" s="3">
        <v>517328087920.078</v>
      </c>
      <c r="K26" s="3">
        <v>483254171097.81201</v>
      </c>
      <c r="L26" s="3">
        <v>481420882905.00098</v>
      </c>
      <c r="M26" s="3">
        <v>523330354138.133</v>
      </c>
      <c r="N26" s="3">
        <v>496152879924.72699</v>
      </c>
      <c r="O26" s="3">
        <v>521791015247.06</v>
      </c>
      <c r="P26" s="3">
        <v>535390200131.01801</v>
      </c>
      <c r="Q26" s="3">
        <v>462335574841.48401</v>
      </c>
    </row>
    <row r="27" spans="1:17" x14ac:dyDescent="0.25">
      <c r="A27" t="s">
        <v>197</v>
      </c>
      <c r="B27" s="3">
        <v>284203750000</v>
      </c>
      <c r="C27" s="3">
        <v>268696750000</v>
      </c>
      <c r="D27" s="3">
        <v>97724004251.860199</v>
      </c>
      <c r="E27" s="3">
        <v>127586973492.177</v>
      </c>
      <c r="F27" s="3">
        <v>164657930452.78699</v>
      </c>
      <c r="G27" s="3">
        <v>198737095012.28201</v>
      </c>
      <c r="H27" s="3">
        <v>232557260817.30801</v>
      </c>
      <c r="I27" s="3">
        <v>287530508430.56799</v>
      </c>
      <c r="J27" s="3">
        <v>361558037110.41901</v>
      </c>
      <c r="K27" s="3">
        <v>332976484577.61902</v>
      </c>
      <c r="L27" s="3">
        <v>423627422092.48999</v>
      </c>
      <c r="M27" s="3">
        <v>530163281574.65802</v>
      </c>
      <c r="N27" s="3">
        <v>545982375701.12799</v>
      </c>
      <c r="O27" s="3">
        <v>552025140252.24597</v>
      </c>
      <c r="P27" s="3">
        <v>526319673731.638</v>
      </c>
      <c r="Q27" s="3">
        <v>594749285413.21204</v>
      </c>
    </row>
    <row r="28" spans="1:17" x14ac:dyDescent="0.25">
      <c r="A28" t="s">
        <v>33</v>
      </c>
      <c r="B28" s="3">
        <v>171247131268.604</v>
      </c>
      <c r="C28" s="3">
        <v>173972218824.02701</v>
      </c>
      <c r="D28" s="3">
        <v>195524186477.617</v>
      </c>
      <c r="E28" s="3">
        <v>228858506821.841</v>
      </c>
      <c r="F28" s="3">
        <v>264511630666.983</v>
      </c>
      <c r="G28" s="3">
        <v>308884284051.22198</v>
      </c>
      <c r="H28" s="3">
        <v>345581369965.53998</v>
      </c>
      <c r="I28" s="3">
        <v>400937100158.65698</v>
      </c>
      <c r="J28" s="3">
        <v>462250000000</v>
      </c>
      <c r="K28" s="3">
        <v>386190385318.76703</v>
      </c>
      <c r="L28" s="3">
        <v>428757038466.841</v>
      </c>
      <c r="M28" s="3">
        <v>498283438454.28101</v>
      </c>
      <c r="N28" s="3">
        <v>509506317146.54102</v>
      </c>
      <c r="O28" s="3">
        <v>522761531914.89398</v>
      </c>
      <c r="P28" s="3">
        <v>498410050251.25598</v>
      </c>
      <c r="Q28" s="3">
        <v>385801550067.16901</v>
      </c>
    </row>
    <row r="29" spans="1:17" x14ac:dyDescent="0.25">
      <c r="A29" t="s">
        <v>226</v>
      </c>
      <c r="B29">
        <v>117140723529.412</v>
      </c>
      <c r="C29">
        <v>122903960204.505</v>
      </c>
      <c r="D29">
        <v>92893587733.654907</v>
      </c>
      <c r="E29">
        <v>83620628582.1082</v>
      </c>
      <c r="F29">
        <v>112453382329.61501</v>
      </c>
      <c r="G29">
        <v>145510008134.75</v>
      </c>
      <c r="H29">
        <v>183477522123.89401</v>
      </c>
      <c r="I29">
        <v>230364012575.68701</v>
      </c>
      <c r="J29">
        <v>315953388510.67798</v>
      </c>
      <c r="K29">
        <v>329787628928.47101</v>
      </c>
      <c r="L29">
        <v>393192354510.65302</v>
      </c>
      <c r="M29">
        <v>316482190800.36401</v>
      </c>
      <c r="N29">
        <v>381286237847.66699</v>
      </c>
      <c r="O29">
        <v>371005379786.56598</v>
      </c>
      <c r="P29">
        <v>482359318767.703</v>
      </c>
    </row>
    <row r="30" spans="1:17" x14ac:dyDescent="0.25">
      <c r="A30" t="s">
        <v>87</v>
      </c>
      <c r="B30" s="3">
        <v>109591707802.216</v>
      </c>
      <c r="C30" s="3">
        <v>126878750295.944</v>
      </c>
      <c r="D30" s="3">
        <v>128626917503.72</v>
      </c>
      <c r="E30" s="3">
        <v>153544751395.42999</v>
      </c>
      <c r="F30" s="3">
        <v>190043433964.841</v>
      </c>
      <c r="G30" s="3">
        <v>226452138291.54199</v>
      </c>
      <c r="H30" s="3">
        <v>266298911661.14401</v>
      </c>
      <c r="I30" s="3">
        <v>349881601458.56</v>
      </c>
      <c r="J30" s="3">
        <v>412336172446.849</v>
      </c>
      <c r="K30" s="3">
        <v>416397025729.36102</v>
      </c>
      <c r="L30" s="3">
        <v>486807615326.14697</v>
      </c>
      <c r="M30" s="3">
        <v>626133114526.80603</v>
      </c>
      <c r="N30" s="3">
        <v>644035510447.901</v>
      </c>
      <c r="O30" s="3">
        <v>492775565649.56201</v>
      </c>
      <c r="P30" s="3">
        <v>460382791826.34003</v>
      </c>
      <c r="Q30" s="3">
        <v>408212918053.93903</v>
      </c>
    </row>
    <row r="31" spans="1:17" x14ac:dyDescent="0.25">
      <c r="A31" t="s">
        <v>18</v>
      </c>
      <c r="B31" s="3">
        <v>197289625479.90601</v>
      </c>
      <c r="C31" s="3">
        <v>197508773215.323</v>
      </c>
      <c r="D31" s="3">
        <v>214394866675.23999</v>
      </c>
      <c r="E31" s="3">
        <v>262273631180.05399</v>
      </c>
      <c r="F31" s="3">
        <v>301457562038.54102</v>
      </c>
      <c r="G31" s="3">
        <v>316092273276.01501</v>
      </c>
      <c r="H31" s="3">
        <v>336280064332.41101</v>
      </c>
      <c r="I31" s="3">
        <v>389185571506.052</v>
      </c>
      <c r="J31" s="3">
        <v>432051935642.94501</v>
      </c>
      <c r="K31" s="3">
        <v>401758735822.211</v>
      </c>
      <c r="L31" s="3">
        <v>392275107258.66699</v>
      </c>
      <c r="M31" s="3">
        <v>431685217367.51099</v>
      </c>
      <c r="N31" s="3">
        <v>409401816050.53101</v>
      </c>
      <c r="O31" s="3">
        <v>430190979705.96198</v>
      </c>
      <c r="P31" s="3">
        <v>442584815286.034</v>
      </c>
      <c r="Q31" s="3">
        <v>381971148530.54303</v>
      </c>
    </row>
    <row r="32" spans="1:17" x14ac:dyDescent="0.25">
      <c r="A32" t="s">
        <v>166</v>
      </c>
      <c r="B32">
        <v>126392233706.78999</v>
      </c>
      <c r="C32">
        <v>120296476180.40199</v>
      </c>
      <c r="D32">
        <v>134300851255.002</v>
      </c>
      <c r="E32">
        <v>152280677649.05499</v>
      </c>
      <c r="F32">
        <v>172895749632.04599</v>
      </c>
      <c r="G32">
        <v>189318549680.384</v>
      </c>
      <c r="H32">
        <v>221758196504.936</v>
      </c>
      <c r="I32">
        <v>262942476722.42499</v>
      </c>
      <c r="J32">
        <v>291382991177.698</v>
      </c>
      <c r="K32">
        <v>281710416557.29199</v>
      </c>
      <c r="L32">
        <v>341104820155.46399</v>
      </c>
      <c r="M32">
        <v>370819140946.55298</v>
      </c>
      <c r="N32">
        <v>397558222957.16998</v>
      </c>
      <c r="O32">
        <v>420333203150.42603</v>
      </c>
      <c r="P32">
        <v>407339454060.67798</v>
      </c>
      <c r="Q32">
        <v>401296437424.995</v>
      </c>
    </row>
    <row r="33" spans="1:17" x14ac:dyDescent="0.25">
      <c r="A33" t="s">
        <v>124</v>
      </c>
      <c r="B33" s="3">
        <v>104337372362.151</v>
      </c>
      <c r="C33" s="3">
        <v>103311640571.81799</v>
      </c>
      <c r="D33" s="3">
        <v>109816201497.617</v>
      </c>
      <c r="E33" s="3">
        <v>124346358066.71201</v>
      </c>
      <c r="F33" s="3">
        <v>147824370319.94601</v>
      </c>
      <c r="G33" s="3">
        <v>180617467964.60199</v>
      </c>
      <c r="H33" s="3">
        <v>222116541865.21399</v>
      </c>
      <c r="I33" s="3">
        <v>257916133424.09799</v>
      </c>
      <c r="J33" s="3">
        <v>315474615738.59802</v>
      </c>
      <c r="K33" s="3">
        <v>253547358747.44699</v>
      </c>
      <c r="L33" s="3">
        <v>289787452661.51099</v>
      </c>
      <c r="M33" s="3">
        <v>350666058392.172</v>
      </c>
      <c r="N33" s="3">
        <v>374590657683.25098</v>
      </c>
      <c r="O33" s="3">
        <v>390107528483.05798</v>
      </c>
      <c r="P33" s="3">
        <v>403137207534.97101</v>
      </c>
      <c r="Q33" s="3">
        <v>358134944420.50403</v>
      </c>
    </row>
    <row r="34" spans="1:17" x14ac:dyDescent="0.25">
      <c r="A34" t="s">
        <v>115</v>
      </c>
      <c r="B34">
        <v>151753369491.91599</v>
      </c>
      <c r="C34">
        <v>135429607036.658</v>
      </c>
      <c r="D34">
        <v>129088132201.84599</v>
      </c>
      <c r="E34">
        <v>197020241490.07901</v>
      </c>
      <c r="F34">
        <v>255806631391.55099</v>
      </c>
      <c r="G34">
        <v>288868489078.987</v>
      </c>
      <c r="H34">
        <v>303860874149.00702</v>
      </c>
      <c r="I34">
        <v>333075462599.71002</v>
      </c>
      <c r="J34">
        <v>316132138757.08099</v>
      </c>
      <c r="K34">
        <v>329753048857.052</v>
      </c>
      <c r="L34">
        <v>417365076968.25702</v>
      </c>
      <c r="M34">
        <v>458201514136.97699</v>
      </c>
      <c r="N34">
        <v>434400545085.81097</v>
      </c>
      <c r="O34">
        <v>400886013595.573</v>
      </c>
      <c r="P34">
        <v>381198869776.10602</v>
      </c>
      <c r="Q34">
        <v>346709790458.56299</v>
      </c>
    </row>
    <row r="35" spans="1:17" x14ac:dyDescent="0.25">
      <c r="A35" t="s">
        <v>202</v>
      </c>
      <c r="B35" s="3">
        <v>99886577330.727097</v>
      </c>
      <c r="C35" s="3">
        <v>98211749595.544205</v>
      </c>
      <c r="D35" s="3">
        <v>97963003804.785095</v>
      </c>
      <c r="E35" s="3">
        <v>94641378693.223007</v>
      </c>
      <c r="F35" s="3">
        <v>117081522349.677</v>
      </c>
      <c r="G35" s="3">
        <v>145619191582.061</v>
      </c>
      <c r="H35" s="3">
        <v>161618581266.31601</v>
      </c>
      <c r="I35" s="3">
        <v>206181826825.28</v>
      </c>
      <c r="J35" s="3">
        <v>242186950900.77499</v>
      </c>
      <c r="K35" s="3">
        <v>232397835678.336</v>
      </c>
      <c r="L35" s="3">
        <v>286563105192.45599</v>
      </c>
      <c r="M35" s="3">
        <v>334943871931.745</v>
      </c>
      <c r="N35" s="3">
        <v>370921320483.841</v>
      </c>
      <c r="O35" s="3">
        <v>382116126448.55402</v>
      </c>
      <c r="P35" s="3">
        <v>381112119657.44501</v>
      </c>
      <c r="Q35" s="3">
        <v>293481748240.77802</v>
      </c>
    </row>
    <row r="36" spans="1:17" x14ac:dyDescent="0.25">
      <c r="A36" t="s">
        <v>21</v>
      </c>
      <c r="B36" s="3">
        <v>164158739097.62299</v>
      </c>
      <c r="C36" s="3">
        <v>164791442543.375</v>
      </c>
      <c r="D36" s="3">
        <v>178635163717.431</v>
      </c>
      <c r="E36" s="3">
        <v>218096033517.009</v>
      </c>
      <c r="F36" s="3">
        <v>251373002954.38199</v>
      </c>
      <c r="G36" s="3">
        <v>264467336457.17001</v>
      </c>
      <c r="H36" s="3">
        <v>282884947702.966</v>
      </c>
      <c r="I36" s="3">
        <v>319423424509.06598</v>
      </c>
      <c r="J36" s="3">
        <v>353361038818.383</v>
      </c>
      <c r="K36" s="3">
        <v>321241303699.00598</v>
      </c>
      <c r="L36" s="3">
        <v>321995279401.50201</v>
      </c>
      <c r="M36" s="3">
        <v>344003137611.271</v>
      </c>
      <c r="N36" s="3">
        <v>327148943812.13702</v>
      </c>
      <c r="O36" s="3">
        <v>343584391647.927</v>
      </c>
      <c r="P36" s="3">
        <v>352993631617.70801</v>
      </c>
      <c r="Q36" s="3">
        <v>302673070846.85699</v>
      </c>
    </row>
    <row r="37" spans="1:17" x14ac:dyDescent="0.25">
      <c r="A37" t="s">
        <v>147</v>
      </c>
      <c r="B37" s="3">
        <v>93789736842.105301</v>
      </c>
      <c r="C37" s="3">
        <v>92783947368.421097</v>
      </c>
      <c r="D37" s="3">
        <v>100845526315.789</v>
      </c>
      <c r="E37" s="3">
        <v>110202368421.05299</v>
      </c>
      <c r="F37" s="3">
        <v>124749473684.211</v>
      </c>
      <c r="G37" s="3">
        <v>143534102611.49701</v>
      </c>
      <c r="H37" s="3">
        <v>162691238209.47601</v>
      </c>
      <c r="I37" s="3">
        <v>193547824063.29999</v>
      </c>
      <c r="J37" s="3">
        <v>230813897715.69</v>
      </c>
      <c r="K37" s="3">
        <v>202257625195.06299</v>
      </c>
      <c r="L37" s="3">
        <v>255016609232.871</v>
      </c>
      <c r="M37" s="3">
        <v>297951960784.31403</v>
      </c>
      <c r="N37" s="3">
        <v>314443149443.14899</v>
      </c>
      <c r="O37" s="3">
        <v>323277158906.979</v>
      </c>
      <c r="P37" s="3">
        <v>338061963396.37598</v>
      </c>
      <c r="Q37" s="3">
        <v>301354803994.367</v>
      </c>
    </row>
    <row r="38" spans="1:17" x14ac:dyDescent="0.25">
      <c r="A38" t="s">
        <v>60</v>
      </c>
      <c r="B38">
        <v>96074477958.236694</v>
      </c>
      <c r="C38">
        <v>89794943349.891205</v>
      </c>
      <c r="D38">
        <v>92537752708.589294</v>
      </c>
      <c r="E38">
        <v>97645448283.779099</v>
      </c>
      <c r="F38">
        <v>115035498757.543</v>
      </c>
      <c r="G38">
        <v>127807618360.97099</v>
      </c>
      <c r="H38">
        <v>148630373214.173</v>
      </c>
      <c r="I38">
        <v>180941941477.009</v>
      </c>
      <c r="J38">
        <v>193611986712.84201</v>
      </c>
      <c r="K38">
        <v>194152286008.93799</v>
      </c>
      <c r="L38">
        <v>239809387605.427</v>
      </c>
      <c r="M38">
        <v>279351168707.26703</v>
      </c>
      <c r="N38">
        <v>295087220933.02399</v>
      </c>
      <c r="O38">
        <v>307576360584.992</v>
      </c>
      <c r="P38">
        <v>314851156183.41101</v>
      </c>
      <c r="Q38">
        <v>308004146057.60797</v>
      </c>
    </row>
    <row r="39" spans="1:17" x14ac:dyDescent="0.25">
      <c r="A39" t="s">
        <v>89</v>
      </c>
      <c r="B39" s="3">
        <v>132455662080.298</v>
      </c>
      <c r="C39" s="3">
        <v>130816321183.15601</v>
      </c>
      <c r="D39" s="3">
        <v>121148475241.673</v>
      </c>
      <c r="E39" s="3">
        <v>127046633802.508</v>
      </c>
      <c r="F39" s="3">
        <v>135571348058.90199</v>
      </c>
      <c r="G39" s="3">
        <v>142657069099.98401</v>
      </c>
      <c r="H39" s="3">
        <v>154145495309.48401</v>
      </c>
      <c r="I39" s="3">
        <v>179161786957.474</v>
      </c>
      <c r="J39" s="3">
        <v>216711549609.81</v>
      </c>
      <c r="K39" s="3">
        <v>207953439208.60599</v>
      </c>
      <c r="L39" s="3">
        <v>234654589559.97299</v>
      </c>
      <c r="M39" s="3">
        <v>262293871093.061</v>
      </c>
      <c r="N39" s="3">
        <v>258417104163.53</v>
      </c>
      <c r="O39" s="3">
        <v>294167366504.26599</v>
      </c>
      <c r="P39" s="3">
        <v>310944937638.43597</v>
      </c>
      <c r="Q39" s="3">
        <v>300078278118.43402</v>
      </c>
    </row>
    <row r="40" spans="1:17" x14ac:dyDescent="0.25">
      <c r="A40" t="s">
        <v>78</v>
      </c>
      <c r="B40" s="3">
        <v>99838543960.076294</v>
      </c>
      <c r="C40" s="3">
        <v>96684636118.598404</v>
      </c>
      <c r="D40" s="3">
        <v>85146067415.730301</v>
      </c>
      <c r="E40" s="3">
        <v>80288461538.461502</v>
      </c>
      <c r="F40" s="3">
        <v>78782467532.467499</v>
      </c>
      <c r="G40" s="3">
        <v>89600665557.404297</v>
      </c>
      <c r="H40" s="3">
        <v>107426086956.522</v>
      </c>
      <c r="I40" s="3">
        <v>130437828371.278</v>
      </c>
      <c r="J40" s="3">
        <v>162818181818.18201</v>
      </c>
      <c r="K40" s="3">
        <v>189147005444.646</v>
      </c>
      <c r="L40" s="3">
        <v>218983666061.70599</v>
      </c>
      <c r="M40" s="3">
        <v>235989672977.625</v>
      </c>
      <c r="N40" s="3">
        <v>279116666666.66699</v>
      </c>
      <c r="O40" s="3">
        <v>288434108527.13202</v>
      </c>
      <c r="P40" s="3">
        <v>305595408895.26501</v>
      </c>
      <c r="Q40" s="3">
        <v>329366576819.40698</v>
      </c>
    </row>
    <row r="41" spans="1:17" x14ac:dyDescent="0.25">
      <c r="A41" t="s">
        <v>160</v>
      </c>
      <c r="B41">
        <v>83669693589.154694</v>
      </c>
      <c r="C41">
        <v>78921234457.548706</v>
      </c>
      <c r="D41">
        <v>84307291973.815796</v>
      </c>
      <c r="E41">
        <v>87039145965.282593</v>
      </c>
      <c r="F41">
        <v>95002028504.690399</v>
      </c>
      <c r="G41">
        <v>107419961717.69299</v>
      </c>
      <c r="H41">
        <v>127652859201.041</v>
      </c>
      <c r="I41">
        <v>155980378253.634</v>
      </c>
      <c r="J41">
        <v>181624577154.67899</v>
      </c>
      <c r="K41">
        <v>175974711592.14499</v>
      </c>
      <c r="L41">
        <v>208368726861.40701</v>
      </c>
      <c r="M41">
        <v>234216930369.79599</v>
      </c>
      <c r="N41">
        <v>261920509950.55499</v>
      </c>
      <c r="O41">
        <v>283902728260.716</v>
      </c>
      <c r="P41">
        <v>297483247101.03802</v>
      </c>
      <c r="Q41">
        <v>306446140628.70898</v>
      </c>
    </row>
    <row r="42" spans="1:17" x14ac:dyDescent="0.25">
      <c r="A42" t="s">
        <v>52</v>
      </c>
      <c r="B42" s="3">
        <v>171668164082.55499</v>
      </c>
      <c r="C42" s="3">
        <v>169403241524.33701</v>
      </c>
      <c r="D42" s="3">
        <v>166349228737.38599</v>
      </c>
      <c r="E42" s="3">
        <v>161384522525.29901</v>
      </c>
      <c r="F42" s="3">
        <v>169099768875.19299</v>
      </c>
      <c r="G42" s="3">
        <v>181570082162.19</v>
      </c>
      <c r="H42" s="3">
        <v>193536265094.36401</v>
      </c>
      <c r="I42" s="3">
        <v>211597405593.86801</v>
      </c>
      <c r="J42" s="3">
        <v>219279678430.164</v>
      </c>
      <c r="K42" s="3">
        <v>214046415026.18701</v>
      </c>
      <c r="L42" s="3">
        <v>228637697575.04001</v>
      </c>
      <c r="M42" s="3">
        <v>248513617677.28699</v>
      </c>
      <c r="N42" s="3">
        <v>262629441493.47601</v>
      </c>
      <c r="O42" s="3">
        <v>275696879834.966</v>
      </c>
      <c r="P42" s="3">
        <v>291459356985.33698</v>
      </c>
      <c r="Q42" s="3">
        <v>309383627028.56097</v>
      </c>
    </row>
    <row r="43" spans="1:17" x14ac:dyDescent="0.25">
      <c r="A43" t="s">
        <v>22</v>
      </c>
      <c r="B43" s="3">
        <v>126019543413.334</v>
      </c>
      <c r="C43" s="3">
        <v>129533107311.811</v>
      </c>
      <c r="D43" s="3">
        <v>140404460203.138</v>
      </c>
      <c r="E43" s="3">
        <v>171652458349.41101</v>
      </c>
      <c r="F43" s="3">
        <v>197479443979.151</v>
      </c>
      <c r="G43" s="3">
        <v>204885494686.38101</v>
      </c>
      <c r="H43" s="3">
        <v>217089269791.76401</v>
      </c>
      <c r="I43" s="3">
        <v>256378067752.15799</v>
      </c>
      <c r="J43" s="3">
        <v>285716311136.71899</v>
      </c>
      <c r="K43" s="3">
        <v>253497520828.51501</v>
      </c>
      <c r="L43" s="3">
        <v>249424310816.66699</v>
      </c>
      <c r="M43" s="3">
        <v>275604356167.31598</v>
      </c>
      <c r="N43" s="3">
        <v>258290060227.73401</v>
      </c>
      <c r="O43" s="3">
        <v>271362405890.58899</v>
      </c>
      <c r="P43" s="3">
        <v>274862826772.15601</v>
      </c>
      <c r="Q43" s="3">
        <v>234534382384.76599</v>
      </c>
    </row>
    <row r="44" spans="1:17" x14ac:dyDescent="0.25">
      <c r="A44" t="s">
        <v>201</v>
      </c>
      <c r="B44" s="3">
        <v>78249883995.625504</v>
      </c>
      <c r="C44" s="3">
        <v>71517080040.633804</v>
      </c>
      <c r="D44" s="3">
        <v>70294892400.063904</v>
      </c>
      <c r="E44" s="3">
        <v>76507577234.596497</v>
      </c>
      <c r="F44" s="3">
        <v>99079230169.638901</v>
      </c>
      <c r="G44" s="3">
        <v>122314960843.922</v>
      </c>
      <c r="H44" s="3">
        <v>153840051814.05899</v>
      </c>
      <c r="I44" s="3">
        <v>172565850839.15799</v>
      </c>
      <c r="J44" s="3">
        <v>179663403196.98499</v>
      </c>
      <c r="K44" s="3">
        <v>171412642047.328</v>
      </c>
      <c r="L44" s="3">
        <v>217105420016.53299</v>
      </c>
      <c r="M44" s="3">
        <v>251224856981.29401</v>
      </c>
      <c r="N44" s="3">
        <v>267175872540.06601</v>
      </c>
      <c r="O44" s="3">
        <v>277239461340.40399</v>
      </c>
      <c r="P44" s="3">
        <v>259405202008.00101</v>
      </c>
      <c r="Q44" s="3">
        <v>242496649874.23599</v>
      </c>
    </row>
    <row r="45" spans="1:17" x14ac:dyDescent="0.25">
      <c r="A45" t="s">
        <v>25</v>
      </c>
      <c r="B45" s="3">
        <v>100207610429.909</v>
      </c>
      <c r="C45" s="3">
        <v>109346669229.69501</v>
      </c>
      <c r="D45" s="3">
        <v>128596035288.401</v>
      </c>
      <c r="E45" s="3">
        <v>164670771259.60199</v>
      </c>
      <c r="F45" s="3">
        <v>194372115041.065</v>
      </c>
      <c r="G45" s="3">
        <v>211876989655.90701</v>
      </c>
      <c r="H45" s="3">
        <v>232180617162.27899</v>
      </c>
      <c r="I45" s="3">
        <v>270079279419.5</v>
      </c>
      <c r="J45" s="3">
        <v>275447471451.06299</v>
      </c>
      <c r="K45" s="3">
        <v>236443115853.69501</v>
      </c>
      <c r="L45" s="3">
        <v>221876011283.5</v>
      </c>
      <c r="M45" s="3">
        <v>238975558966.52802</v>
      </c>
      <c r="N45" s="3">
        <v>225496810956.67001</v>
      </c>
      <c r="O45" s="3">
        <v>238279269750.987</v>
      </c>
      <c r="P45" s="3">
        <v>258969649063.72</v>
      </c>
      <c r="Q45" s="3">
        <v>291580037584.33002</v>
      </c>
    </row>
    <row r="46" spans="1:17" x14ac:dyDescent="0.25">
      <c r="A46" t="s">
        <v>157</v>
      </c>
      <c r="B46">
        <v>82017743416.284103</v>
      </c>
      <c r="C46">
        <v>79484403984.884903</v>
      </c>
      <c r="D46">
        <v>79904985384.865204</v>
      </c>
      <c r="E46">
        <v>91760542940.071701</v>
      </c>
      <c r="F46">
        <v>107759683863.123</v>
      </c>
      <c r="G46">
        <v>120055291992.938</v>
      </c>
      <c r="H46">
        <v>137264061106.043</v>
      </c>
      <c r="I46">
        <v>152385716311.91599</v>
      </c>
      <c r="J46">
        <v>170077814106.30499</v>
      </c>
      <c r="K46">
        <v>168152775283.03201</v>
      </c>
      <c r="L46">
        <v>177165635077.065</v>
      </c>
      <c r="M46">
        <v>213587413183.996</v>
      </c>
      <c r="N46">
        <v>224383620829.57001</v>
      </c>
      <c r="O46">
        <v>231218567178.979</v>
      </c>
      <c r="P46">
        <v>244360888750.80701</v>
      </c>
      <c r="Q46">
        <v>270556131701.17099</v>
      </c>
    </row>
    <row r="47" spans="1:17" x14ac:dyDescent="0.25">
      <c r="A47" t="s">
        <v>27</v>
      </c>
      <c r="B47" s="3">
        <v>130457756628.436</v>
      </c>
      <c r="C47" s="3">
        <v>136309295225.34</v>
      </c>
      <c r="D47" s="3">
        <v>154564203586.95401</v>
      </c>
      <c r="E47" s="3">
        <v>202370140236.26501</v>
      </c>
      <c r="F47" s="3">
        <v>240963562236.12701</v>
      </c>
      <c r="G47" s="3">
        <v>247875422204.414</v>
      </c>
      <c r="H47" s="3">
        <v>273546728473.073</v>
      </c>
      <c r="I47" s="3">
        <v>318902829550.73297</v>
      </c>
      <c r="J47" s="3">
        <v>355908689477.44501</v>
      </c>
      <c r="K47" s="3">
        <v>331308500253.27399</v>
      </c>
      <c r="L47" s="3">
        <v>297124961971.50098</v>
      </c>
      <c r="M47" s="3">
        <v>282995942006.55701</v>
      </c>
      <c r="N47" s="3">
        <v>242029307133.40799</v>
      </c>
      <c r="O47" s="3">
        <v>238907690051.13</v>
      </c>
      <c r="P47" s="3">
        <v>235458133124.608</v>
      </c>
      <c r="Q47" s="3">
        <v>195683527003.375</v>
      </c>
    </row>
    <row r="48" spans="1:17" x14ac:dyDescent="0.25">
      <c r="A48" t="s">
        <v>172</v>
      </c>
      <c r="B48">
        <v>31172518403.3162</v>
      </c>
      <c r="C48">
        <v>32685198735.305302</v>
      </c>
      <c r="D48">
        <v>35064105500.834396</v>
      </c>
      <c r="E48">
        <v>39552513316.073402</v>
      </c>
      <c r="F48">
        <v>45427854693.255402</v>
      </c>
      <c r="G48">
        <v>57633255618.273102</v>
      </c>
      <c r="H48">
        <v>66371664817.043602</v>
      </c>
      <c r="I48">
        <v>77414425532.245193</v>
      </c>
      <c r="J48">
        <v>99130304099.127396</v>
      </c>
      <c r="K48">
        <v>106014659770.222</v>
      </c>
      <c r="L48">
        <v>147198853578.923</v>
      </c>
      <c r="M48">
        <v>172595960457.83099</v>
      </c>
      <c r="N48">
        <v>195592471672.74799</v>
      </c>
      <c r="O48">
        <v>213710932339.10501</v>
      </c>
      <c r="P48">
        <v>233449971628.52301</v>
      </c>
      <c r="Q48">
        <v>239257234710.75699</v>
      </c>
    </row>
    <row r="49" spans="1:17" x14ac:dyDescent="0.25">
      <c r="A49" t="s">
        <v>34</v>
      </c>
      <c r="B49">
        <v>118605192877.388</v>
      </c>
      <c r="C49">
        <v>121604107164.99699</v>
      </c>
      <c r="D49">
        <v>134795565549.41901</v>
      </c>
      <c r="E49">
        <v>165226175536.793</v>
      </c>
      <c r="F49">
        <v>189382122532.16901</v>
      </c>
      <c r="G49">
        <v>197253876704.92099</v>
      </c>
      <c r="H49">
        <v>208756449275.84799</v>
      </c>
      <c r="I49">
        <v>240496147317.38101</v>
      </c>
      <c r="J49">
        <v>263416394624.08401</v>
      </c>
      <c r="K49">
        <v>244667762835.543</v>
      </c>
      <c r="L49">
        <v>238113003233.284</v>
      </c>
      <c r="M49">
        <v>245117990242.24799</v>
      </c>
      <c r="N49">
        <v>216224240577.957</v>
      </c>
      <c r="O49">
        <v>226433858005.71399</v>
      </c>
      <c r="P49">
        <v>229901964221.884</v>
      </c>
      <c r="Q49">
        <v>199394066525.44</v>
      </c>
    </row>
    <row r="50" spans="1:17" x14ac:dyDescent="0.25">
      <c r="A50" t="s">
        <v>88</v>
      </c>
      <c r="B50" s="3">
        <v>48364250943.905098</v>
      </c>
      <c r="C50" s="3">
        <v>36176430128.805702</v>
      </c>
      <c r="D50" s="3">
        <v>32928454672.424599</v>
      </c>
      <c r="E50" s="3">
        <v>21921569478.816299</v>
      </c>
      <c r="F50" s="3">
        <v>36627901762.063004</v>
      </c>
      <c r="G50" s="3">
        <v>49954890353.260902</v>
      </c>
      <c r="H50" s="3">
        <v>65140147197.121498</v>
      </c>
      <c r="I50" s="3">
        <v>88837055195.261902</v>
      </c>
      <c r="J50" s="3">
        <v>131614433712.245</v>
      </c>
      <c r="K50" s="3">
        <v>111657581662.35001</v>
      </c>
      <c r="L50" s="3">
        <v>138516722649.573</v>
      </c>
      <c r="M50" s="3">
        <v>185749664444.444</v>
      </c>
      <c r="N50" s="3">
        <v>218002481737.69101</v>
      </c>
      <c r="O50" s="3">
        <v>234637675128.64499</v>
      </c>
      <c r="P50" s="3">
        <v>228415656174.957</v>
      </c>
      <c r="Q50" s="3">
        <v>166774109673.73199</v>
      </c>
    </row>
    <row r="51" spans="1:17" x14ac:dyDescent="0.25">
      <c r="A51" t="s">
        <v>142</v>
      </c>
      <c r="B51" s="3">
        <v>18291994909.004398</v>
      </c>
      <c r="C51" s="3">
        <v>22152694161.888199</v>
      </c>
      <c r="D51" s="3">
        <v>24636593223.346699</v>
      </c>
      <c r="E51" s="3">
        <v>30833699702.759399</v>
      </c>
      <c r="F51" s="3">
        <v>43151647002.609596</v>
      </c>
      <c r="G51" s="3">
        <v>57123671733.895203</v>
      </c>
      <c r="H51" s="3">
        <v>81003884545.409897</v>
      </c>
      <c r="I51" s="3">
        <v>104849886825.584</v>
      </c>
      <c r="J51" s="3">
        <v>133441612246.798</v>
      </c>
      <c r="K51" s="3">
        <v>115308661142.927</v>
      </c>
      <c r="L51" s="3">
        <v>148047348240.64301</v>
      </c>
      <c r="M51" s="3">
        <v>192626507971.58401</v>
      </c>
      <c r="N51" s="3">
        <v>207998568865.789</v>
      </c>
      <c r="O51" s="3">
        <v>236634552078.10199</v>
      </c>
      <c r="P51" s="3">
        <v>221415572819.5</v>
      </c>
      <c r="Q51" s="3">
        <v>184388432148.715</v>
      </c>
    </row>
    <row r="52" spans="1:17" x14ac:dyDescent="0.25">
      <c r="A52" t="s">
        <v>63</v>
      </c>
      <c r="B52" s="3">
        <v>54790392746.193901</v>
      </c>
      <c r="C52" s="3">
        <v>54744712814.867599</v>
      </c>
      <c r="D52" s="3">
        <v>56760355865.008202</v>
      </c>
      <c r="E52" s="3">
        <v>67863828412.688202</v>
      </c>
      <c r="F52" s="3">
        <v>85332581188.610703</v>
      </c>
      <c r="G52" s="3">
        <v>103198223709.439</v>
      </c>
      <c r="H52" s="3">
        <v>117027307540.89</v>
      </c>
      <c r="I52" s="3">
        <v>134977082623.78</v>
      </c>
      <c r="J52" s="3">
        <v>171000699876.74701</v>
      </c>
      <c r="K52" s="3">
        <v>137211035770.034</v>
      </c>
      <c r="L52" s="3">
        <v>161207270185.25</v>
      </c>
      <c r="M52" s="3">
        <v>200013052199.20001</v>
      </c>
      <c r="N52" s="3">
        <v>209058991952.125</v>
      </c>
      <c r="O52" s="3">
        <v>209755003250.664</v>
      </c>
      <c r="P52" s="3">
        <v>213810024944.46399</v>
      </c>
      <c r="Q52" s="3">
        <v>165979279263.17401</v>
      </c>
    </row>
    <row r="53" spans="1:17" x14ac:dyDescent="0.25">
      <c r="A53" t="s">
        <v>405</v>
      </c>
      <c r="B53" s="3">
        <v>61828166496.094101</v>
      </c>
      <c r="C53" s="3">
        <v>67808032979.5429</v>
      </c>
      <c r="D53" s="3">
        <v>82196001050.747406</v>
      </c>
      <c r="E53" s="3">
        <v>100090467581.26801</v>
      </c>
      <c r="F53" s="3">
        <v>119814434353.575</v>
      </c>
      <c r="G53" s="3">
        <v>137143471328.274</v>
      </c>
      <c r="H53" s="3">
        <v>156264095664.64301</v>
      </c>
      <c r="I53" s="3">
        <v>190183800884.01801</v>
      </c>
      <c r="J53" s="3">
        <v>236816485762.98801</v>
      </c>
      <c r="K53" s="3">
        <v>207434296805.32999</v>
      </c>
      <c r="L53" s="3">
        <v>209069940963.177</v>
      </c>
      <c r="M53" s="3">
        <v>229562733398.948</v>
      </c>
      <c r="N53" s="3">
        <v>208857719320.64899</v>
      </c>
      <c r="O53" s="3">
        <v>211685616592.931</v>
      </c>
      <c r="P53" s="3">
        <v>209358834156.32901</v>
      </c>
      <c r="Q53" s="3">
        <v>188033050459.88101</v>
      </c>
    </row>
    <row r="54" spans="1:17" x14ac:dyDescent="0.25">
      <c r="A54" t="s">
        <v>107</v>
      </c>
      <c r="B54">
        <v>17759890109.890099</v>
      </c>
      <c r="C54">
        <v>17538461538.461498</v>
      </c>
      <c r="D54">
        <v>19363736263.736301</v>
      </c>
      <c r="E54">
        <v>23533791208.791199</v>
      </c>
      <c r="F54">
        <v>31734065934.065899</v>
      </c>
      <c r="G54">
        <v>44530494505.494499</v>
      </c>
      <c r="H54">
        <v>60882142857.142899</v>
      </c>
      <c r="I54">
        <v>79712087912.087906</v>
      </c>
      <c r="J54">
        <v>115270054945.05499</v>
      </c>
      <c r="K54">
        <v>97798351648.351593</v>
      </c>
      <c r="L54">
        <v>125122306346.15401</v>
      </c>
      <c r="M54">
        <v>167775268614.03699</v>
      </c>
      <c r="N54">
        <v>186833502362.12799</v>
      </c>
      <c r="O54">
        <v>198727642979.297</v>
      </c>
      <c r="P54">
        <v>206224598564.62399</v>
      </c>
      <c r="Q54">
        <v>161739955577.74799</v>
      </c>
    </row>
    <row r="55" spans="1:17" x14ac:dyDescent="0.25">
      <c r="A55" t="s">
        <v>42</v>
      </c>
      <c r="B55">
        <v>52623281956.703102</v>
      </c>
      <c r="C55">
        <v>53872425916.624802</v>
      </c>
      <c r="D55">
        <v>66627729311.449501</v>
      </c>
      <c r="E55">
        <v>88250885550.262604</v>
      </c>
      <c r="F55">
        <v>103905210084.034</v>
      </c>
      <c r="G55">
        <v>114720129550.095</v>
      </c>
      <c r="H55">
        <v>111538810712.66499</v>
      </c>
      <c r="I55">
        <v>137188946865.584</v>
      </c>
      <c r="J55">
        <v>133131369930.414</v>
      </c>
      <c r="K55">
        <v>121373602348.679</v>
      </c>
      <c r="L55">
        <v>146517541181.254</v>
      </c>
      <c r="M55">
        <v>168291357111.73901</v>
      </c>
      <c r="N55">
        <v>176206659722.52399</v>
      </c>
      <c r="O55">
        <v>190906575136.00299</v>
      </c>
      <c r="P55">
        <v>201313497220.91699</v>
      </c>
      <c r="Q55">
        <v>178064471137.92099</v>
      </c>
    </row>
    <row r="56" spans="1:17" x14ac:dyDescent="0.25">
      <c r="A56" t="s">
        <v>219</v>
      </c>
      <c r="B56">
        <v>51744749133.212997</v>
      </c>
      <c r="C56">
        <v>52030158775.405502</v>
      </c>
      <c r="D56">
        <v>54777553515.080902</v>
      </c>
      <c r="E56">
        <v>58731030121.867104</v>
      </c>
      <c r="F56">
        <v>66768703497.568703</v>
      </c>
      <c r="G56">
        <v>76060606060.606094</v>
      </c>
      <c r="H56">
        <v>88643193061.748001</v>
      </c>
      <c r="I56">
        <v>102170981144.136</v>
      </c>
      <c r="J56">
        <v>120550599815.44099</v>
      </c>
      <c r="K56">
        <v>120822986521.479</v>
      </c>
      <c r="L56">
        <v>147528937028.77802</v>
      </c>
      <c r="M56">
        <v>171761737046.58499</v>
      </c>
      <c r="N56">
        <v>192648999090.082</v>
      </c>
      <c r="O56">
        <v>201175469114.327</v>
      </c>
      <c r="P56">
        <v>200789362451.56699</v>
      </c>
      <c r="Q56">
        <v>189805300841.603</v>
      </c>
    </row>
    <row r="57" spans="1:17" x14ac:dyDescent="0.25">
      <c r="A57" t="s">
        <v>190</v>
      </c>
      <c r="B57">
        <v>37253259016.997597</v>
      </c>
      <c r="C57">
        <v>40394824679.123199</v>
      </c>
      <c r="D57">
        <v>46066101951.293297</v>
      </c>
      <c r="E57">
        <v>57806506024.096397</v>
      </c>
      <c r="F57">
        <v>74972669056.592194</v>
      </c>
      <c r="G57">
        <v>98452791982.702393</v>
      </c>
      <c r="H57">
        <v>122022997508.00999</v>
      </c>
      <c r="I57">
        <v>174585202805.233</v>
      </c>
      <c r="J57">
        <v>214313628965.02399</v>
      </c>
      <c r="K57">
        <v>174103695930.21301</v>
      </c>
      <c r="L57">
        <v>166309355234.58899</v>
      </c>
      <c r="M57">
        <v>183326740143.01599</v>
      </c>
      <c r="N57">
        <v>170635805316.879</v>
      </c>
      <c r="O57">
        <v>190801346194.297</v>
      </c>
      <c r="P57">
        <v>199959363430.073</v>
      </c>
      <c r="Q57">
        <v>177729210874.504</v>
      </c>
    </row>
    <row r="58" spans="1:17" x14ac:dyDescent="0.25">
      <c r="A58" t="s">
        <v>131</v>
      </c>
      <c r="B58" s="3">
        <v>53369787318.624496</v>
      </c>
      <c r="C58" s="3">
        <v>53991289844.329102</v>
      </c>
      <c r="D58" s="3">
        <v>54724081490.510201</v>
      </c>
      <c r="E58" s="3">
        <v>60158929188.2556</v>
      </c>
      <c r="F58" s="3">
        <v>65108544250.042503</v>
      </c>
      <c r="G58" s="3">
        <v>69442943089.430893</v>
      </c>
      <c r="H58" s="3">
        <v>71819083683.740295</v>
      </c>
      <c r="I58" s="3">
        <v>79611888213.147995</v>
      </c>
      <c r="J58" s="3">
        <v>91631278239.3237</v>
      </c>
      <c r="K58" s="3">
        <v>102477791472.39</v>
      </c>
      <c r="L58" s="3">
        <v>115279077465.226</v>
      </c>
      <c r="M58" s="3">
        <v>128637938711.386</v>
      </c>
      <c r="N58" s="3">
        <v>133355749482.478</v>
      </c>
      <c r="O58" s="3">
        <v>149990451022.29001</v>
      </c>
      <c r="P58" s="3">
        <v>172885454931.453</v>
      </c>
      <c r="Q58" s="3">
        <v>195078678697.23001</v>
      </c>
    </row>
    <row r="59" spans="1:17" x14ac:dyDescent="0.25">
      <c r="A59" t="s">
        <v>92</v>
      </c>
      <c r="B59" s="3">
        <v>37712842242.503304</v>
      </c>
      <c r="C59" s="3">
        <v>34887512226.9319</v>
      </c>
      <c r="D59" s="3">
        <v>38137545245.1464</v>
      </c>
      <c r="E59" s="3">
        <v>47876510067.114098</v>
      </c>
      <c r="F59" s="3">
        <v>59439090600.610802</v>
      </c>
      <c r="G59" s="3">
        <v>80798630136.986298</v>
      </c>
      <c r="H59" s="3">
        <v>101548931771.192</v>
      </c>
      <c r="I59" s="3">
        <v>114639690358.90199</v>
      </c>
      <c r="J59" s="3">
        <v>147395089285.71399</v>
      </c>
      <c r="K59" s="3">
        <v>105963168867.269</v>
      </c>
      <c r="L59" s="3">
        <v>115419399860.433</v>
      </c>
      <c r="M59" s="3">
        <v>154068115942.02899</v>
      </c>
      <c r="N59" s="3">
        <v>174070382279.38501</v>
      </c>
      <c r="O59" s="3">
        <v>174161142454.16101</v>
      </c>
      <c r="P59" s="3">
        <v>162631412508.784</v>
      </c>
      <c r="Q59" s="3">
        <v>114567298105.683</v>
      </c>
    </row>
    <row r="60" spans="1:17" x14ac:dyDescent="0.25">
      <c r="A60" t="s">
        <v>183</v>
      </c>
      <c r="B60" s="3">
        <v>47218405892.425797</v>
      </c>
      <c r="C60" s="3">
        <v>53749989092.019699</v>
      </c>
      <c r="D60" s="3">
        <v>67608919144.368401</v>
      </c>
      <c r="E60" s="3">
        <v>85302003908.042007</v>
      </c>
      <c r="F60" s="3">
        <v>104141042625.791</v>
      </c>
      <c r="G60" s="3">
        <v>113236711635.539</v>
      </c>
      <c r="H60" s="3">
        <v>115751266695.185</v>
      </c>
      <c r="I60" s="3">
        <v>140227560615.121</v>
      </c>
      <c r="J60" s="3">
        <v>158374419641.01599</v>
      </c>
      <c r="K60" s="3">
        <v>131114229049.17799</v>
      </c>
      <c r="L60" s="3">
        <v>132231134158.608</v>
      </c>
      <c r="M60" s="3">
        <v>141999960209.89301</v>
      </c>
      <c r="N60" s="3">
        <v>128857370476.631</v>
      </c>
      <c r="O60" s="3">
        <v>135732595721.853</v>
      </c>
      <c r="P60" s="3">
        <v>141078984816.67499</v>
      </c>
      <c r="Q60" s="3">
        <v>125210324613.14</v>
      </c>
    </row>
    <row r="61" spans="1:17" x14ac:dyDescent="0.25">
      <c r="A61" t="s">
        <v>64</v>
      </c>
      <c r="B61" s="3">
        <v>9129594818.6074905</v>
      </c>
      <c r="C61" s="3">
        <v>8936063723.20121</v>
      </c>
      <c r="D61" s="3">
        <v>15285594828.417999</v>
      </c>
      <c r="E61" s="3">
        <v>17812704825.195702</v>
      </c>
      <c r="F61" s="3">
        <v>23552047248.430099</v>
      </c>
      <c r="G61" s="3">
        <v>36970918699.252296</v>
      </c>
      <c r="H61" s="3">
        <v>52381006892.038002</v>
      </c>
      <c r="I61" s="3">
        <v>65266452081.386002</v>
      </c>
      <c r="J61" s="3">
        <v>88538610805.321396</v>
      </c>
      <c r="K61" s="3">
        <v>70307166934.3311</v>
      </c>
      <c r="L61" s="3">
        <v>81699556136.664307</v>
      </c>
      <c r="M61" s="3">
        <v>109436531427.069</v>
      </c>
      <c r="N61" s="3">
        <v>124998158417.86099</v>
      </c>
      <c r="O61" s="3">
        <v>133401594460.922</v>
      </c>
      <c r="P61" s="3">
        <v>137244418012.55299</v>
      </c>
      <c r="Q61" s="3">
        <v>87219290028.726303</v>
      </c>
    </row>
    <row r="62" spans="1:17" x14ac:dyDescent="0.25">
      <c r="A62" t="s">
        <v>195</v>
      </c>
      <c r="B62">
        <v>32375280320.5765</v>
      </c>
      <c r="C62">
        <v>39309580983.228203</v>
      </c>
      <c r="D62">
        <v>43956369917.020203</v>
      </c>
      <c r="E62">
        <v>52010238715.847504</v>
      </c>
      <c r="F62">
        <v>67220154164.316597</v>
      </c>
      <c r="G62">
        <v>89239370109.469803</v>
      </c>
      <c r="H62">
        <v>111884752475.248</v>
      </c>
      <c r="I62">
        <v>148733861386.13901</v>
      </c>
      <c r="J62">
        <v>188111140643.98499</v>
      </c>
      <c r="K62">
        <v>121552777492.556</v>
      </c>
      <c r="L62">
        <v>141209864408.48801</v>
      </c>
      <c r="M62">
        <v>169333048847.83401</v>
      </c>
      <c r="N62">
        <v>182592416468.52701</v>
      </c>
      <c r="O62">
        <v>190498811460.02802</v>
      </c>
      <c r="P62">
        <v>133503411375.739</v>
      </c>
      <c r="Q62">
        <v>91030959454.696106</v>
      </c>
    </row>
    <row r="63" spans="1:17" x14ac:dyDescent="0.25">
      <c r="A63" t="s">
        <v>100</v>
      </c>
      <c r="B63" s="3">
        <v>38857251336.344803</v>
      </c>
      <c r="C63" s="3">
        <v>39459581217.3759</v>
      </c>
      <c r="D63" s="3">
        <v>42236836820.615196</v>
      </c>
      <c r="E63" s="3">
        <v>52064058833.9739</v>
      </c>
      <c r="F63" s="3">
        <v>59626020162.381599</v>
      </c>
      <c r="G63" s="3">
        <v>62343022650.874199</v>
      </c>
      <c r="H63" s="3">
        <v>68640825480.922302</v>
      </c>
      <c r="I63" s="3">
        <v>79041294874.455307</v>
      </c>
      <c r="J63" s="3">
        <v>92507257783.569702</v>
      </c>
      <c r="K63" s="3">
        <v>92897320375.817596</v>
      </c>
      <c r="L63" s="3">
        <v>93216746661.597702</v>
      </c>
      <c r="M63" s="3">
        <v>101370474295.10899</v>
      </c>
      <c r="N63" s="3">
        <v>98266306615.363205</v>
      </c>
      <c r="O63" s="3">
        <v>106825649872.108</v>
      </c>
      <c r="P63" s="3">
        <v>110081248587.369</v>
      </c>
      <c r="Q63" s="3">
        <v>101179808076.36</v>
      </c>
    </row>
    <row r="64" spans="1:17" x14ac:dyDescent="0.25">
      <c r="A64" t="s">
        <v>325</v>
      </c>
      <c r="B64">
        <v>61701800000</v>
      </c>
      <c r="C64">
        <v>69208400000</v>
      </c>
      <c r="D64">
        <v>71623500000</v>
      </c>
      <c r="E64">
        <v>74827400000</v>
      </c>
      <c r="F64">
        <v>80322313000</v>
      </c>
      <c r="G64">
        <v>83914521300</v>
      </c>
      <c r="H64">
        <v>87276164400</v>
      </c>
      <c r="I64">
        <v>89524131600</v>
      </c>
      <c r="J64">
        <v>93639300000</v>
      </c>
      <c r="K64">
        <v>96385600000</v>
      </c>
      <c r="L64">
        <v>98381300000</v>
      </c>
      <c r="M64">
        <v>100351700000</v>
      </c>
      <c r="N64">
        <v>101564800000</v>
      </c>
      <c r="O64">
        <v>102450000000</v>
      </c>
      <c r="P64">
        <v>102445800000</v>
      </c>
      <c r="Q64">
        <v>103375500000</v>
      </c>
    </row>
    <row r="65" spans="1:17" x14ac:dyDescent="0.25">
      <c r="A65" t="s">
        <v>207</v>
      </c>
      <c r="B65" s="3">
        <v>18327764882.4412</v>
      </c>
      <c r="C65" s="3">
        <v>24468324000</v>
      </c>
      <c r="D65" s="3">
        <v>28548945000</v>
      </c>
      <c r="E65" s="3">
        <v>32432858000</v>
      </c>
      <c r="F65" s="3">
        <v>36591661000</v>
      </c>
      <c r="G65" s="3">
        <v>41507085000</v>
      </c>
      <c r="H65" s="3">
        <v>46802044000</v>
      </c>
      <c r="I65" s="3">
        <v>51007777000</v>
      </c>
      <c r="J65" s="3">
        <v>61762635000</v>
      </c>
      <c r="K65" s="3">
        <v>62519686000</v>
      </c>
      <c r="L65" s="3">
        <v>69555367000</v>
      </c>
      <c r="M65" s="3">
        <v>79276664000</v>
      </c>
      <c r="N65" s="3">
        <v>87924544000</v>
      </c>
      <c r="O65" s="3">
        <v>95129659000</v>
      </c>
      <c r="P65" s="3">
        <v>101726331000</v>
      </c>
      <c r="Q65" s="3">
        <v>99290381000</v>
      </c>
    </row>
    <row r="66" spans="1:17" x14ac:dyDescent="0.25">
      <c r="A66" t="s">
        <v>246</v>
      </c>
      <c r="B66">
        <v>29242558796.550701</v>
      </c>
      <c r="C66">
        <v>30778781606.9575</v>
      </c>
      <c r="D66">
        <v>35297794385.686302</v>
      </c>
      <c r="E66">
        <v>46919965224.149696</v>
      </c>
      <c r="F66">
        <v>57437444469.086998</v>
      </c>
      <c r="G66">
        <v>62808723476.719002</v>
      </c>
      <c r="H66">
        <v>70767338922.441101</v>
      </c>
      <c r="I66">
        <v>86563986799.250504</v>
      </c>
      <c r="J66">
        <v>100879902984.983</v>
      </c>
      <c r="K66">
        <v>89399303222.154999</v>
      </c>
      <c r="L66">
        <v>90801178162.250198</v>
      </c>
      <c r="M66">
        <v>99492917848.589706</v>
      </c>
      <c r="N66">
        <v>94253181330.389099</v>
      </c>
      <c r="O66">
        <v>98569320342.584198</v>
      </c>
      <c r="P66">
        <v>101089178418.02901</v>
      </c>
      <c r="Q66">
        <v>88636928904.644897</v>
      </c>
    </row>
    <row r="67" spans="1:17" x14ac:dyDescent="0.25">
      <c r="A67" t="s">
        <v>105</v>
      </c>
      <c r="B67">
        <v>19507452535.7607</v>
      </c>
      <c r="C67">
        <v>19452000520.155998</v>
      </c>
      <c r="D67">
        <v>20142756046.813999</v>
      </c>
      <c r="E67">
        <v>21633708192.457699</v>
      </c>
      <c r="F67">
        <v>24763712873.862202</v>
      </c>
      <c r="G67">
        <v>31081991677.5033</v>
      </c>
      <c r="H67">
        <v>37215779713.9142</v>
      </c>
      <c r="I67">
        <v>42085379453.836197</v>
      </c>
      <c r="J67">
        <v>60905452535.760696</v>
      </c>
      <c r="K67">
        <v>48388363589.076698</v>
      </c>
      <c r="L67">
        <v>64993498049.414803</v>
      </c>
      <c r="M67">
        <v>77497529258.777603</v>
      </c>
      <c r="N67">
        <v>87408842652.795807</v>
      </c>
      <c r="O67">
        <v>89936020806.241898</v>
      </c>
      <c r="P67">
        <v>92699089726.918106</v>
      </c>
      <c r="Q67">
        <v>78710793237.971405</v>
      </c>
    </row>
    <row r="68" spans="1:17" x14ac:dyDescent="0.25">
      <c r="A68" t="s">
        <v>171</v>
      </c>
      <c r="B68">
        <v>13760513969.313999</v>
      </c>
      <c r="C68">
        <v>11401421329.197399</v>
      </c>
      <c r="D68">
        <v>9687788512.8018398</v>
      </c>
      <c r="E68">
        <v>10134453435.4603</v>
      </c>
      <c r="F68">
        <v>12030023547.880699</v>
      </c>
      <c r="G68">
        <v>14307509838.8053</v>
      </c>
      <c r="H68">
        <v>17330833852.918999</v>
      </c>
      <c r="I68">
        <v>22311393927.881699</v>
      </c>
      <c r="J68">
        <v>29549438883.833801</v>
      </c>
      <c r="K68">
        <v>33689223673.257702</v>
      </c>
      <c r="L68">
        <v>49765676402.449501</v>
      </c>
      <c r="M68">
        <v>60178909297.208</v>
      </c>
      <c r="N68">
        <v>67517349212.060898</v>
      </c>
      <c r="O68">
        <v>73180036692.3255</v>
      </c>
      <c r="P68">
        <v>80845384375.123596</v>
      </c>
      <c r="Q68">
        <v>86196265191.664505</v>
      </c>
    </row>
    <row r="69" spans="1:17" x14ac:dyDescent="0.25">
      <c r="A69" t="s">
        <v>204</v>
      </c>
      <c r="B69" s="3">
        <v>30565400000</v>
      </c>
      <c r="C69" s="3">
        <v>31682400000</v>
      </c>
      <c r="D69" s="3">
        <v>33590500000</v>
      </c>
      <c r="E69" s="3">
        <v>35901200000</v>
      </c>
      <c r="F69" s="3">
        <v>38203000000</v>
      </c>
      <c r="G69" s="3">
        <v>42643836100</v>
      </c>
      <c r="H69" s="3">
        <v>48835925925.925903</v>
      </c>
      <c r="I69" s="3">
        <v>54262870370.370399</v>
      </c>
      <c r="J69" s="3">
        <v>56302129629.629601</v>
      </c>
      <c r="K69" s="3">
        <v>57481481481.481499</v>
      </c>
      <c r="L69" s="3">
        <v>59562962962.962997</v>
      </c>
      <c r="M69" s="3">
        <v>68990000000</v>
      </c>
      <c r="N69" s="3">
        <v>73141000000</v>
      </c>
      <c r="O69" s="3">
        <v>77148000000</v>
      </c>
      <c r="P69" s="3">
        <v>80656000000</v>
      </c>
      <c r="Q69" s="3">
        <v>87133000000</v>
      </c>
    </row>
    <row r="70" spans="1:17" x14ac:dyDescent="0.25">
      <c r="A70" t="s">
        <v>163</v>
      </c>
      <c r="B70" s="3">
        <v>16330814179.976601</v>
      </c>
      <c r="C70" s="3">
        <v>15749753804.8344</v>
      </c>
      <c r="D70" s="3">
        <v>16536535647.083401</v>
      </c>
      <c r="E70" s="3">
        <v>18881765437.215099</v>
      </c>
      <c r="F70" s="3">
        <v>20662525941.2985</v>
      </c>
      <c r="G70" s="3">
        <v>24405791044.7761</v>
      </c>
      <c r="H70" s="3">
        <v>28279814924.591801</v>
      </c>
      <c r="I70" s="3">
        <v>32350248410.821602</v>
      </c>
      <c r="J70" s="3">
        <v>40713812309.731598</v>
      </c>
      <c r="K70" s="3">
        <v>42066217871.534897</v>
      </c>
      <c r="L70" s="3">
        <v>56725749221.904297</v>
      </c>
      <c r="M70" s="3">
        <v>65292753005.466499</v>
      </c>
      <c r="N70" s="3">
        <v>68434409315.112297</v>
      </c>
      <c r="O70" s="3">
        <v>74317806538.363205</v>
      </c>
      <c r="P70" s="3">
        <v>79356449840.577103</v>
      </c>
      <c r="Q70" s="3">
        <v>80604080688.577499</v>
      </c>
    </row>
    <row r="71" spans="1:17" x14ac:dyDescent="0.25">
      <c r="A71" t="s">
        <v>176</v>
      </c>
      <c r="B71" s="3">
        <v>12736856827.984699</v>
      </c>
      <c r="C71" s="3">
        <v>12354820143.884899</v>
      </c>
      <c r="D71" s="3">
        <v>14594249022.8922</v>
      </c>
      <c r="E71" s="3">
        <v>17827791321.306702</v>
      </c>
      <c r="F71" s="3">
        <v>23144351851.851898</v>
      </c>
      <c r="G71" s="3">
        <v>30207567316.620201</v>
      </c>
      <c r="H71" s="3">
        <v>36954312354.312401</v>
      </c>
      <c r="I71" s="3">
        <v>45277399813.606697</v>
      </c>
      <c r="J71" s="3">
        <v>60763483146.067398</v>
      </c>
      <c r="K71" s="3">
        <v>50874078052.273499</v>
      </c>
      <c r="L71" s="3">
        <v>57222490768.714302</v>
      </c>
      <c r="M71" s="3">
        <v>61757788944.723602</v>
      </c>
      <c r="N71" s="3">
        <v>65685102554.8759</v>
      </c>
      <c r="O71" s="3">
        <v>75527984234.234207</v>
      </c>
      <c r="P71" s="3">
        <v>78813839984.350601</v>
      </c>
      <c r="Q71" s="3">
        <v>56454734396.584198</v>
      </c>
    </row>
    <row r="72" spans="1:17" x14ac:dyDescent="0.25">
      <c r="A72" t="s">
        <v>117</v>
      </c>
      <c r="B72">
        <v>12257418326.0734</v>
      </c>
      <c r="C72">
        <v>15716489369.9266</v>
      </c>
      <c r="D72">
        <v>18136839087.007702</v>
      </c>
      <c r="E72">
        <v>21355576672.542</v>
      </c>
      <c r="F72">
        <v>26645490675.041698</v>
      </c>
      <c r="G72">
        <v>35182105414.391899</v>
      </c>
      <c r="H72">
        <v>45264519502.647903</v>
      </c>
      <c r="I72">
        <v>59440139774.812798</v>
      </c>
      <c r="J72">
        <v>64831935604.248398</v>
      </c>
      <c r="K72">
        <v>58316191440.364998</v>
      </c>
      <c r="L72">
        <v>74151186600.173492</v>
      </c>
      <c r="M72">
        <v>78403418360.459</v>
      </c>
      <c r="N72">
        <v>63195499524.209396</v>
      </c>
      <c r="O72">
        <v>66026600235.4524</v>
      </c>
      <c r="P72">
        <v>76818327441.649704</v>
      </c>
      <c r="Q72">
        <v>84985132167.217102</v>
      </c>
    </row>
    <row r="73" spans="1:17" x14ac:dyDescent="0.25">
      <c r="A73" t="s">
        <v>130</v>
      </c>
      <c r="B73" s="3">
        <v>5272798390.7018299</v>
      </c>
      <c r="C73" s="3">
        <v>5707720390.8514996</v>
      </c>
      <c r="D73" s="3">
        <v>6235856819.5844498</v>
      </c>
      <c r="E73" s="3">
        <v>7276753894.7154102</v>
      </c>
      <c r="F73" s="3">
        <v>8680370408.0594292</v>
      </c>
      <c r="G73" s="3">
        <v>13245716099.005699</v>
      </c>
      <c r="H73" s="3">
        <v>20982986344.3027</v>
      </c>
      <c r="I73" s="3">
        <v>33050343782.775902</v>
      </c>
      <c r="J73" s="3">
        <v>48852482960.077904</v>
      </c>
      <c r="K73" s="3">
        <v>44291490420.502602</v>
      </c>
      <c r="L73" s="3">
        <v>52909294791.926201</v>
      </c>
      <c r="M73" s="3">
        <v>65951627200.202599</v>
      </c>
      <c r="N73" s="3">
        <v>69683935845.213898</v>
      </c>
      <c r="O73" s="3">
        <v>74164435946.462708</v>
      </c>
      <c r="P73" s="3">
        <v>75244294275.149796</v>
      </c>
      <c r="Q73" s="3">
        <v>53074370486.043297</v>
      </c>
    </row>
    <row r="74" spans="1:17" x14ac:dyDescent="0.25">
      <c r="A74" t="s">
        <v>31</v>
      </c>
      <c r="B74" s="3">
        <v>21230182989.3036</v>
      </c>
      <c r="C74" s="3">
        <v>21387533703.2327</v>
      </c>
      <c r="D74" s="3">
        <v>23649833332.165501</v>
      </c>
      <c r="E74" s="3">
        <v>29667268248.130501</v>
      </c>
      <c r="F74" s="3">
        <v>35064843792.8993</v>
      </c>
      <c r="G74" s="3">
        <v>37672280120.479401</v>
      </c>
      <c r="H74" s="3">
        <v>42910146296.064598</v>
      </c>
      <c r="I74" s="3">
        <v>51587401415.787201</v>
      </c>
      <c r="J74" s="3">
        <v>58844277701.525803</v>
      </c>
      <c r="K74" s="3">
        <v>54467289897.558197</v>
      </c>
      <c r="L74" s="3">
        <v>56213985987.416801</v>
      </c>
      <c r="M74" s="3">
        <v>61696281326.2453</v>
      </c>
      <c r="N74" s="3">
        <v>59776383527.360199</v>
      </c>
      <c r="O74" s="3">
        <v>65203276466.976303</v>
      </c>
      <c r="P74" s="3">
        <v>68804811897.644501</v>
      </c>
      <c r="Q74" s="3">
        <v>60071584216.137497</v>
      </c>
    </row>
    <row r="75" spans="1:17" x14ac:dyDescent="0.25">
      <c r="A75" t="s">
        <v>91</v>
      </c>
      <c r="B75" s="3">
        <v>12705357103.0056</v>
      </c>
      <c r="C75" s="3">
        <v>12986007425.878099</v>
      </c>
      <c r="D75" s="3">
        <v>13147743910.7241</v>
      </c>
      <c r="E75" s="3">
        <v>14904517649.847601</v>
      </c>
      <c r="F75" s="3">
        <v>16095337093.836599</v>
      </c>
      <c r="G75" s="3">
        <v>18737897744.7948</v>
      </c>
      <c r="H75" s="3">
        <v>25825524820.8064</v>
      </c>
      <c r="I75" s="3">
        <v>31958195182.240601</v>
      </c>
      <c r="J75" s="3">
        <v>35895153327.849701</v>
      </c>
      <c r="K75" s="3">
        <v>42347217912.917603</v>
      </c>
      <c r="L75" s="3">
        <v>45405587556.7313</v>
      </c>
      <c r="M75" s="3">
        <v>46869457318.254097</v>
      </c>
      <c r="N75" s="3">
        <v>56396706005.943497</v>
      </c>
      <c r="O75" s="3">
        <v>61671425370.023499</v>
      </c>
      <c r="P75" s="3">
        <v>68285768554.472</v>
      </c>
      <c r="Q75" s="3">
        <v>70120413328.783798</v>
      </c>
    </row>
    <row r="76" spans="1:17" x14ac:dyDescent="0.25">
      <c r="A76" t="s">
        <v>206</v>
      </c>
      <c r="B76" s="3">
        <v>24305717541.6371</v>
      </c>
      <c r="C76" s="3">
        <v>25601765400.515301</v>
      </c>
      <c r="D76" s="3">
        <v>27137508656.8522</v>
      </c>
      <c r="E76" s="3">
        <v>21403167848.144402</v>
      </c>
      <c r="F76" s="3">
        <v>22322395368.027401</v>
      </c>
      <c r="G76" s="3">
        <v>35777570135.522499</v>
      </c>
      <c r="H76" s="3">
        <v>37879869897.897903</v>
      </c>
      <c r="I76" s="3">
        <v>43965420072.410698</v>
      </c>
      <c r="J76" s="3">
        <v>48122547177.188103</v>
      </c>
      <c r="K76" s="3">
        <v>48261033298.213303</v>
      </c>
      <c r="L76" s="3">
        <v>53860175555.996101</v>
      </c>
      <c r="M76" s="3">
        <v>58029750745.649498</v>
      </c>
      <c r="N76" s="3">
        <v>60681537195.799599</v>
      </c>
      <c r="O76" s="3">
        <v>62682163837.347</v>
      </c>
      <c r="P76" s="3">
        <v>67179914026.962303</v>
      </c>
      <c r="Q76" s="3">
        <v>71164825256.684906</v>
      </c>
    </row>
    <row r="77" spans="1:17" x14ac:dyDescent="0.25">
      <c r="A77" t="s">
        <v>152</v>
      </c>
      <c r="B77" s="3">
        <v>6849321645.9562302</v>
      </c>
      <c r="C77" s="3">
        <v>6220270632.3359203</v>
      </c>
      <c r="D77" s="3">
        <v>6110632857.6658401</v>
      </c>
      <c r="E77" s="3">
        <v>7754647428.0732298</v>
      </c>
      <c r="F77" s="3">
        <v>9390855297.7355309</v>
      </c>
      <c r="G77" s="3">
        <v>10588433068.8549</v>
      </c>
      <c r="H77" s="3">
        <v>11863016315.2934</v>
      </c>
      <c r="I77" s="3">
        <v>15591182544.7092</v>
      </c>
      <c r="J77" s="3">
        <v>23013015832.102299</v>
      </c>
      <c r="K77" s="3">
        <v>29455165594.685902</v>
      </c>
      <c r="L77" s="3">
        <v>37796052938.727798</v>
      </c>
      <c r="M77" s="3">
        <v>54118601974.794701</v>
      </c>
      <c r="N77" s="3">
        <v>58318677644.949203</v>
      </c>
      <c r="O77" s="3">
        <v>60572257122.296204</v>
      </c>
      <c r="P77" s="3">
        <v>63264892768.372597</v>
      </c>
      <c r="Q77" s="3">
        <v>63045305229.104599</v>
      </c>
    </row>
    <row r="78" spans="1:17" x14ac:dyDescent="0.25">
      <c r="A78" t="s">
        <v>179</v>
      </c>
      <c r="B78" s="3">
        <v>21839780971.026798</v>
      </c>
      <c r="C78" s="3">
        <v>23273640257.1968</v>
      </c>
      <c r="D78" s="3">
        <v>27074550257.811798</v>
      </c>
      <c r="E78" s="3">
        <v>34985749883.417099</v>
      </c>
      <c r="F78" s="3">
        <v>41958833541.099503</v>
      </c>
      <c r="G78" s="3">
        <v>45780237257.186699</v>
      </c>
      <c r="H78" s="3">
        <v>50860788253.217598</v>
      </c>
      <c r="I78" s="3">
        <v>60542673502.532402</v>
      </c>
      <c r="J78" s="3">
        <v>70750646248.056305</v>
      </c>
      <c r="K78" s="3">
        <v>63084004705.080704</v>
      </c>
      <c r="L78" s="3">
        <v>60426018629.299202</v>
      </c>
      <c r="M78" s="3">
        <v>63169910822.128502</v>
      </c>
      <c r="N78" s="3">
        <v>57192346923.334999</v>
      </c>
      <c r="O78" s="3">
        <v>58889082315.335999</v>
      </c>
      <c r="P78" s="3">
        <v>58330289756.691399</v>
      </c>
      <c r="Q78" s="3">
        <v>50163192883.151497</v>
      </c>
    </row>
    <row r="79" spans="1:17" x14ac:dyDescent="0.25">
      <c r="A79" t="s">
        <v>211</v>
      </c>
      <c r="B79" s="3">
        <v>19288827158.9035</v>
      </c>
      <c r="C79" s="3">
        <v>18405203853.1036</v>
      </c>
      <c r="D79" s="3">
        <v>20444205991.025002</v>
      </c>
      <c r="E79" s="3">
        <v>21576351798.914501</v>
      </c>
      <c r="F79" s="3">
        <v>23577286226.640701</v>
      </c>
      <c r="G79" s="3">
        <v>26783543667.063999</v>
      </c>
      <c r="H79" s="3">
        <v>29744368110.909401</v>
      </c>
      <c r="I79" s="3">
        <v>33567868322.625198</v>
      </c>
      <c r="J79" s="3">
        <v>38503862830.687798</v>
      </c>
      <c r="K79" s="3">
        <v>37125943564.987297</v>
      </c>
      <c r="L79" s="3">
        <v>40676432028.593399</v>
      </c>
      <c r="M79" s="3">
        <v>46876114650.499603</v>
      </c>
      <c r="N79" s="3">
        <v>49593961141.748398</v>
      </c>
      <c r="O79" s="3">
        <v>52996540703.594299</v>
      </c>
      <c r="P79" s="3">
        <v>57852399963.787804</v>
      </c>
      <c r="Q79" s="3">
        <v>62186186575.743301</v>
      </c>
    </row>
    <row r="80" spans="1:17" x14ac:dyDescent="0.25">
      <c r="A80" t="s">
        <v>95</v>
      </c>
      <c r="B80" s="3">
        <v>38270206950.410004</v>
      </c>
      <c r="C80" s="3">
        <v>34110064452.1567</v>
      </c>
      <c r="D80" s="3">
        <v>20481889763.779499</v>
      </c>
      <c r="E80" s="3">
        <v>26265625000</v>
      </c>
      <c r="F80" s="3">
        <v>33122307692.307701</v>
      </c>
      <c r="G80" s="3">
        <v>47334148578.416397</v>
      </c>
      <c r="H80" s="3">
        <v>60092950669.914703</v>
      </c>
      <c r="I80" s="3">
        <v>68035403136.385201</v>
      </c>
      <c r="J80" s="3">
        <v>86708074534.161499</v>
      </c>
      <c r="K80" s="3">
        <v>60810211408.057404</v>
      </c>
      <c r="L80" s="3">
        <v>75380170508.367493</v>
      </c>
      <c r="M80" s="3">
        <v>48167374611.991501</v>
      </c>
      <c r="N80" s="3">
        <v>92538004279.939804</v>
      </c>
      <c r="O80" s="3">
        <v>75350633010.930298</v>
      </c>
      <c r="P80" s="3">
        <v>57372445771.769897</v>
      </c>
      <c r="Q80" s="3">
        <v>48717854039.965302</v>
      </c>
    </row>
    <row r="81" spans="1:17" x14ac:dyDescent="0.25">
      <c r="A81" t="s">
        <v>225</v>
      </c>
      <c r="B81">
        <v>22823255801.8447</v>
      </c>
      <c r="C81">
        <v>20898788416.6348</v>
      </c>
      <c r="D81">
        <v>13606494599.4261</v>
      </c>
      <c r="E81">
        <v>12045631092.535299</v>
      </c>
      <c r="F81">
        <v>13686329890.119101</v>
      </c>
      <c r="G81">
        <v>17362857683.8545</v>
      </c>
      <c r="H81">
        <v>19579457966.053799</v>
      </c>
      <c r="I81">
        <v>23410572634.314701</v>
      </c>
      <c r="J81">
        <v>30366213119.292801</v>
      </c>
      <c r="K81">
        <v>31660911277.0294</v>
      </c>
      <c r="L81">
        <v>40284481651.9021</v>
      </c>
      <c r="M81">
        <v>47962439303.724701</v>
      </c>
      <c r="N81">
        <v>51264390116.490898</v>
      </c>
      <c r="O81">
        <v>57531233350.910103</v>
      </c>
      <c r="P81">
        <v>57236013086.122299</v>
      </c>
      <c r="Q81">
        <v>53274304222.136002</v>
      </c>
    </row>
    <row r="82" spans="1:17" x14ac:dyDescent="0.25">
      <c r="A82" t="s">
        <v>178</v>
      </c>
      <c r="B82" s="3">
        <v>13245833843.545401</v>
      </c>
      <c r="C82" s="3">
        <v>14183497963.1071</v>
      </c>
      <c r="D82" s="3">
        <v>16402846413.0958</v>
      </c>
      <c r="E82" s="3">
        <v>21144983551.682301</v>
      </c>
      <c r="F82" s="3">
        <v>26157894736.842098</v>
      </c>
      <c r="G82" s="3">
        <v>29869283400.038101</v>
      </c>
      <c r="H82" s="3">
        <v>34379808888.603897</v>
      </c>
      <c r="I82" s="3">
        <v>44405101469.559097</v>
      </c>
      <c r="J82" s="3">
        <v>54438966419.863899</v>
      </c>
      <c r="K82" s="3">
        <v>52023504656.287804</v>
      </c>
      <c r="L82" s="3">
        <v>50682061053.201599</v>
      </c>
      <c r="M82" s="3">
        <v>57678241023.818001</v>
      </c>
      <c r="N82" s="3">
        <v>54300857424.441498</v>
      </c>
      <c r="O82" s="3">
        <v>55810138436.482101</v>
      </c>
      <c r="P82" s="3">
        <v>57082011260.344597</v>
      </c>
      <c r="Q82" s="3">
        <v>50781996712.763496</v>
      </c>
    </row>
    <row r="83" spans="1:17" x14ac:dyDescent="0.25">
      <c r="A83" t="s">
        <v>81</v>
      </c>
      <c r="B83" s="3">
        <v>8242392103.6806097</v>
      </c>
      <c r="C83" s="3">
        <v>8231326016.4749403</v>
      </c>
      <c r="D83" s="3">
        <v>7850809498.1680298</v>
      </c>
      <c r="E83" s="3">
        <v>8623691300.0407906</v>
      </c>
      <c r="F83" s="3">
        <v>10131187261.442101</v>
      </c>
      <c r="G83" s="3">
        <v>12401139453.973801</v>
      </c>
      <c r="H83" s="3">
        <v>15280861834.6024</v>
      </c>
      <c r="I83" s="3">
        <v>19707616772.799599</v>
      </c>
      <c r="J83" s="3">
        <v>27066912635.222801</v>
      </c>
      <c r="K83" s="3">
        <v>32437389116.037998</v>
      </c>
      <c r="L83" s="3">
        <v>29933790334.341801</v>
      </c>
      <c r="M83" s="3">
        <v>31952763089.330002</v>
      </c>
      <c r="N83" s="3">
        <v>43310721414.082901</v>
      </c>
      <c r="O83" s="3">
        <v>47648211133.2183</v>
      </c>
      <c r="P83" s="3">
        <v>55612228233.517899</v>
      </c>
      <c r="Q83" s="3">
        <v>64589334978.8013</v>
      </c>
    </row>
    <row r="84" spans="1:17" x14ac:dyDescent="0.25">
      <c r="A84" t="s">
        <v>413</v>
      </c>
      <c r="B84" s="3">
        <v>6774193548.3871002</v>
      </c>
      <c r="C84" s="3">
        <v>6860272608.4521103</v>
      </c>
      <c r="D84" s="3">
        <v>7371723056.2402</v>
      </c>
      <c r="E84" s="3">
        <v>8246521717.44876</v>
      </c>
      <c r="F84" s="3">
        <v>10643215078.1581</v>
      </c>
      <c r="G84" s="3">
        <v>12160002995.8433</v>
      </c>
      <c r="H84" s="3">
        <v>14874147024.2708</v>
      </c>
      <c r="I84" s="3">
        <v>18439876056.1978</v>
      </c>
      <c r="J84" s="3">
        <v>21027044550.5667</v>
      </c>
      <c r="K84" s="3">
        <v>21587740941.5979</v>
      </c>
      <c r="L84" s="3">
        <v>28241858488.915501</v>
      </c>
      <c r="M84" s="3">
        <v>36845925519.443298</v>
      </c>
      <c r="N84" s="3">
        <v>43189526777.556702</v>
      </c>
      <c r="O84" s="3">
        <v>51536304807.680298</v>
      </c>
      <c r="P84" s="3">
        <v>54903031137.709602</v>
      </c>
      <c r="Q84" s="3">
        <v>45047964934.251701</v>
      </c>
    </row>
    <row r="85" spans="1:17" x14ac:dyDescent="0.25">
      <c r="A85" t="s">
        <v>84</v>
      </c>
      <c r="B85" s="3">
        <v>4983024408.1482801</v>
      </c>
      <c r="C85" s="3">
        <v>5314909953.9299202</v>
      </c>
      <c r="D85" s="3">
        <v>6166330136.2947998</v>
      </c>
      <c r="E85" s="3">
        <v>7632406552.8380299</v>
      </c>
      <c r="F85" s="3">
        <v>8881368538.0767097</v>
      </c>
      <c r="G85" s="3">
        <v>10744675209.898399</v>
      </c>
      <c r="H85" s="3">
        <v>20440893017.156601</v>
      </c>
      <c r="I85" s="3">
        <v>24827844949.603298</v>
      </c>
      <c r="J85" s="3">
        <v>28678701891.095699</v>
      </c>
      <c r="K85" s="3">
        <v>26048108185.053398</v>
      </c>
      <c r="L85" s="3">
        <v>32197272797.202801</v>
      </c>
      <c r="M85" s="3">
        <v>39337314809.943398</v>
      </c>
      <c r="N85" s="3">
        <v>41270954737.245903</v>
      </c>
      <c r="O85" s="3">
        <v>62823043706.4702</v>
      </c>
      <c r="P85" s="3">
        <v>54782847752.537498</v>
      </c>
      <c r="Q85" s="3">
        <v>49406568432.671097</v>
      </c>
    </row>
    <row r="86" spans="1:17" x14ac:dyDescent="0.25">
      <c r="A86" t="s">
        <v>203</v>
      </c>
      <c r="B86" s="3">
        <v>15013629658.6521</v>
      </c>
      <c r="C86" s="3">
        <v>15976174336.972099</v>
      </c>
      <c r="D86" s="3">
        <v>16578820687.288099</v>
      </c>
      <c r="E86" s="3">
        <v>17271760506.948299</v>
      </c>
      <c r="F86" s="3">
        <v>18610594846.208302</v>
      </c>
      <c r="G86" s="3">
        <v>20040642476.981701</v>
      </c>
      <c r="H86" s="3">
        <v>22715540324.3032</v>
      </c>
      <c r="I86" s="3">
        <v>26884700345.034199</v>
      </c>
      <c r="J86" s="3">
        <v>30801744881.000099</v>
      </c>
      <c r="K86" s="3">
        <v>30745712006.530701</v>
      </c>
      <c r="L86" s="3">
        <v>37658614803.277496</v>
      </c>
      <c r="M86" s="3">
        <v>42762617081.652199</v>
      </c>
      <c r="N86" s="3">
        <v>47231651862.839897</v>
      </c>
      <c r="O86" s="3">
        <v>50949672205.916801</v>
      </c>
      <c r="P86" s="3">
        <v>52016408950.8936</v>
      </c>
      <c r="Q86" s="3">
        <v>56441917652.981201</v>
      </c>
    </row>
    <row r="87" spans="1:17" x14ac:dyDescent="0.25">
      <c r="A87" t="s">
        <v>122</v>
      </c>
      <c r="B87">
        <v>21473261837.017601</v>
      </c>
      <c r="C87">
        <v>22066031834.2948</v>
      </c>
      <c r="D87">
        <v>23142153759.583599</v>
      </c>
      <c r="E87">
        <v>27453007372.9142</v>
      </c>
      <c r="F87">
        <v>31183059012.444801</v>
      </c>
      <c r="G87">
        <v>32273007553.568699</v>
      </c>
      <c r="H87">
        <v>34377310293.012802</v>
      </c>
      <c r="I87">
        <v>38914078351.802696</v>
      </c>
      <c r="J87">
        <v>44860969077.185303</v>
      </c>
      <c r="K87">
        <v>43454935940.1614</v>
      </c>
      <c r="L87">
        <v>46206091937.962799</v>
      </c>
      <c r="M87">
        <v>48122744708.055099</v>
      </c>
      <c r="N87">
        <v>47311159485.242302</v>
      </c>
      <c r="O87">
        <v>48684187850.064598</v>
      </c>
      <c r="P87">
        <v>50271072627.672699</v>
      </c>
      <c r="Q87">
        <v>45780128466.557899</v>
      </c>
    </row>
    <row r="88" spans="1:17" x14ac:dyDescent="0.25">
      <c r="A88" t="s">
        <v>193</v>
      </c>
      <c r="B88">
        <v>20289627636.676701</v>
      </c>
      <c r="C88">
        <v>20876309970.384998</v>
      </c>
      <c r="D88">
        <v>23489890274.314201</v>
      </c>
      <c r="E88">
        <v>29634713641.096802</v>
      </c>
      <c r="F88">
        <v>34414784504.235199</v>
      </c>
      <c r="G88">
        <v>36206395970.650398</v>
      </c>
      <c r="H88">
        <v>39481045038.263702</v>
      </c>
      <c r="I88">
        <v>48067401207.397797</v>
      </c>
      <c r="J88">
        <v>55779427739.660896</v>
      </c>
      <c r="K88">
        <v>50567734885.961304</v>
      </c>
      <c r="L88">
        <v>48208240226.450104</v>
      </c>
      <c r="M88">
        <v>51583869785.184898</v>
      </c>
      <c r="N88">
        <v>46577793184.003098</v>
      </c>
      <c r="O88">
        <v>48415657264.875801</v>
      </c>
      <c r="P88">
        <v>49997186439.091599</v>
      </c>
      <c r="Q88">
        <v>43107506024.325401</v>
      </c>
    </row>
    <row r="89" spans="1:17" x14ac:dyDescent="0.25">
      <c r="A89" t="s">
        <v>120</v>
      </c>
      <c r="B89">
        <v>13375976353.6994</v>
      </c>
      <c r="C89">
        <v>13581644245.735201</v>
      </c>
      <c r="D89">
        <v>14142035080.284901</v>
      </c>
      <c r="E89">
        <v>15224257698.482</v>
      </c>
      <c r="F89">
        <v>16675948414.757299</v>
      </c>
      <c r="G89">
        <v>18399046025.268799</v>
      </c>
      <c r="H89">
        <v>18649590248.2626</v>
      </c>
      <c r="I89">
        <v>21843529024.915401</v>
      </c>
      <c r="J89">
        <v>27941177434.508701</v>
      </c>
      <c r="K89">
        <v>29081425282.294899</v>
      </c>
      <c r="L89">
        <v>32014249841.4151</v>
      </c>
      <c r="M89">
        <v>34657139495.403099</v>
      </c>
      <c r="N89">
        <v>39650530214.328697</v>
      </c>
      <c r="O89">
        <v>45680532613.759102</v>
      </c>
      <c r="P89">
        <v>49964788814.092598</v>
      </c>
      <c r="Q89">
        <v>47378599025.304398</v>
      </c>
    </row>
    <row r="90" spans="1:17" x14ac:dyDescent="0.25">
      <c r="A90" t="s">
        <v>59</v>
      </c>
      <c r="B90">
        <v>12304115000</v>
      </c>
      <c r="C90">
        <v>12502013400</v>
      </c>
      <c r="D90">
        <v>12994310400</v>
      </c>
      <c r="E90">
        <v>13693981200</v>
      </c>
      <c r="F90">
        <v>15013381700</v>
      </c>
      <c r="G90">
        <v>16374393900</v>
      </c>
      <c r="H90">
        <v>18141666300</v>
      </c>
      <c r="I90">
        <v>21295984200</v>
      </c>
      <c r="J90">
        <v>25155888600</v>
      </c>
      <c r="K90">
        <v>27116635600</v>
      </c>
      <c r="L90">
        <v>29440287600</v>
      </c>
      <c r="M90">
        <v>34686224300</v>
      </c>
      <c r="N90">
        <v>40429734400</v>
      </c>
      <c r="O90">
        <v>45599994000</v>
      </c>
      <c r="P90">
        <v>49921464400</v>
      </c>
      <c r="Q90">
        <v>54091713800</v>
      </c>
    </row>
    <row r="91" spans="1:17" x14ac:dyDescent="0.25">
      <c r="A91" t="s">
        <v>76</v>
      </c>
      <c r="B91" s="3">
        <v>16577533355.439501</v>
      </c>
      <c r="C91" s="3">
        <v>16810536883.717699</v>
      </c>
      <c r="D91" s="3">
        <v>18054384023.109299</v>
      </c>
      <c r="E91" s="3">
        <v>21251755293.953701</v>
      </c>
      <c r="F91" s="3">
        <v>23510577108.2304</v>
      </c>
      <c r="G91" s="3">
        <v>24036917016.59</v>
      </c>
      <c r="H91" s="3">
        <v>25281414472.989101</v>
      </c>
      <c r="I91" s="3">
        <v>28760092034.472301</v>
      </c>
      <c r="J91" s="3">
        <v>34078243426.008999</v>
      </c>
      <c r="K91" s="3">
        <v>33886814907.034599</v>
      </c>
      <c r="L91" s="3">
        <v>34936305296.968903</v>
      </c>
      <c r="M91" s="3">
        <v>36693712824.823196</v>
      </c>
      <c r="N91" s="3">
        <v>36302305578.248703</v>
      </c>
      <c r="O91" s="3">
        <v>42760237561.439598</v>
      </c>
      <c r="P91" s="3">
        <v>48843008580.328796</v>
      </c>
      <c r="Q91" s="3">
        <v>45814637971.474503</v>
      </c>
    </row>
    <row r="92" spans="1:17" x14ac:dyDescent="0.25">
      <c r="A92" t="s">
        <v>185</v>
      </c>
      <c r="B92" s="3">
        <v>11524776866.637899</v>
      </c>
      <c r="C92" s="3">
        <v>12237388001.7264</v>
      </c>
      <c r="D92" s="3">
        <v>14259781159.0119</v>
      </c>
      <c r="E92" s="3">
        <v>18781721376.198502</v>
      </c>
      <c r="F92" s="3">
        <v>22627507451.5648</v>
      </c>
      <c r="G92" s="3">
        <v>26097677571.837299</v>
      </c>
      <c r="H92" s="3">
        <v>30183575103.526199</v>
      </c>
      <c r="I92" s="3">
        <v>39697891351.9431</v>
      </c>
      <c r="J92" s="3">
        <v>47797551587.882301</v>
      </c>
      <c r="K92" s="3">
        <v>37388122046.149597</v>
      </c>
      <c r="L92" s="3">
        <v>37128694028.242996</v>
      </c>
      <c r="M92" s="3">
        <v>43535051482.386902</v>
      </c>
      <c r="N92" s="3">
        <v>42927454291.477997</v>
      </c>
      <c r="O92" s="3">
        <v>46523420074.437202</v>
      </c>
      <c r="P92" s="3">
        <v>48533659592.172798</v>
      </c>
      <c r="Q92" s="3">
        <v>41435533340.388298</v>
      </c>
    </row>
    <row r="93" spans="1:17" x14ac:dyDescent="0.25">
      <c r="A93" t="s">
        <v>55</v>
      </c>
      <c r="B93" s="3">
        <v>17260364842.454399</v>
      </c>
      <c r="C93" s="3">
        <v>17649751243.781101</v>
      </c>
      <c r="D93" s="3">
        <v>19152238805.9701</v>
      </c>
      <c r="E93" s="3">
        <v>20082918739.635201</v>
      </c>
      <c r="F93" s="3">
        <v>21159827992.039799</v>
      </c>
      <c r="G93" s="3">
        <v>21497336498.971802</v>
      </c>
      <c r="H93" s="3">
        <v>22022709851.542301</v>
      </c>
      <c r="I93" s="3">
        <v>24827355014.66</v>
      </c>
      <c r="J93" s="3">
        <v>29118916105.605301</v>
      </c>
      <c r="K93" s="3">
        <v>35399582928.623596</v>
      </c>
      <c r="L93" s="3">
        <v>38443907042.321701</v>
      </c>
      <c r="M93" s="3">
        <v>39927125961.194</v>
      </c>
      <c r="N93" s="3">
        <v>44016799515.8209</v>
      </c>
      <c r="O93" s="3">
        <v>46880103080.663399</v>
      </c>
      <c r="P93" s="3">
        <v>48095213746.467697</v>
      </c>
      <c r="Q93" s="3">
        <v>49929337837.081299</v>
      </c>
    </row>
    <row r="94" spans="1:17" x14ac:dyDescent="0.25">
      <c r="A94" t="s">
        <v>279</v>
      </c>
      <c r="B94">
        <v>6875845986.5212097</v>
      </c>
      <c r="C94">
        <v>12960538723.7591</v>
      </c>
      <c r="D94">
        <v>17120906918.3503</v>
      </c>
      <c r="E94">
        <v>22482365321.765598</v>
      </c>
      <c r="F94">
        <v>26141968161.0924</v>
      </c>
      <c r="G94">
        <v>27683225959.246799</v>
      </c>
      <c r="H94">
        <v>32482070360.3204</v>
      </c>
      <c r="I94">
        <v>43170990616.4729</v>
      </c>
      <c r="J94">
        <v>52194221468.500702</v>
      </c>
      <c r="K94">
        <v>45162894380.931801</v>
      </c>
      <c r="L94">
        <v>41819468691.825104</v>
      </c>
      <c r="M94">
        <v>49258136128.967201</v>
      </c>
      <c r="N94">
        <v>43309252921.056702</v>
      </c>
      <c r="O94">
        <v>48394239474.676201</v>
      </c>
      <c r="P94">
        <v>47062206677.6539</v>
      </c>
      <c r="Q94">
        <v>39655958842.547798</v>
      </c>
    </row>
    <row r="95" spans="1:17" x14ac:dyDescent="0.25">
      <c r="A95" t="s">
        <v>168</v>
      </c>
      <c r="B95">
        <v>2904662604.8205299</v>
      </c>
      <c r="C95">
        <v>3534803921.5686302</v>
      </c>
      <c r="D95">
        <v>4461978498.8657703</v>
      </c>
      <c r="E95">
        <v>5977560877.4401302</v>
      </c>
      <c r="F95">
        <v>6838351088.4668798</v>
      </c>
      <c r="G95">
        <v>8103901996.3702402</v>
      </c>
      <c r="H95">
        <v>10276674364.896099</v>
      </c>
      <c r="I95">
        <v>12664165103.189501</v>
      </c>
      <c r="J95">
        <v>19271523178.807899</v>
      </c>
      <c r="K95">
        <v>20214385964.9123</v>
      </c>
      <c r="L95">
        <v>22583157894.736801</v>
      </c>
      <c r="M95">
        <v>29233333333.333302</v>
      </c>
      <c r="N95">
        <v>35164210526.315804</v>
      </c>
      <c r="O95">
        <v>39197543859.649101</v>
      </c>
      <c r="P95">
        <v>43524210526.315804</v>
      </c>
      <c r="Q95">
        <v>35799714285.714302</v>
      </c>
    </row>
    <row r="96" spans="1:17" x14ac:dyDescent="0.25">
      <c r="A96" t="s">
        <v>431</v>
      </c>
      <c r="B96">
        <v>9652436179.6460495</v>
      </c>
      <c r="C96">
        <v>9861560094.7400894</v>
      </c>
      <c r="D96">
        <v>10694628091.6726</v>
      </c>
      <c r="E96">
        <v>11777966673.3897</v>
      </c>
      <c r="F96">
        <v>13872791658.5487</v>
      </c>
      <c r="G96">
        <v>16746344766.204399</v>
      </c>
      <c r="H96">
        <v>19061978586.1278</v>
      </c>
      <c r="I96">
        <v>21650532264.232201</v>
      </c>
      <c r="J96">
        <v>26910851361.755501</v>
      </c>
      <c r="K96">
        <v>25130274124.252499</v>
      </c>
      <c r="L96">
        <v>30906749533.221001</v>
      </c>
      <c r="M96">
        <v>32726417212.348</v>
      </c>
      <c r="N96">
        <v>35401341663.042503</v>
      </c>
      <c r="O96">
        <v>40415235701.987099</v>
      </c>
      <c r="P96">
        <v>43228585321.327202</v>
      </c>
      <c r="Q96">
        <v>42444495590.107697</v>
      </c>
    </row>
    <row r="97" spans="1:17" x14ac:dyDescent="0.25">
      <c r="A97" t="s">
        <v>218</v>
      </c>
      <c r="B97">
        <v>8855705139.5585709</v>
      </c>
      <c r="C97">
        <v>8495806432.1846704</v>
      </c>
      <c r="D97">
        <v>7196260656.8455601</v>
      </c>
      <c r="E97">
        <v>7691367471.1799202</v>
      </c>
      <c r="F97">
        <v>9624440836.2930908</v>
      </c>
      <c r="G97">
        <v>10737500188.112301</v>
      </c>
      <c r="H97">
        <v>13429430050.261</v>
      </c>
      <c r="I97">
        <v>17856393235.4338</v>
      </c>
      <c r="J97">
        <v>24615276689.860199</v>
      </c>
      <c r="K97">
        <v>22355161514.351601</v>
      </c>
      <c r="L97">
        <v>27129301212.179199</v>
      </c>
      <c r="M97">
        <v>33737052170.489799</v>
      </c>
      <c r="N97">
        <v>33296438306.474701</v>
      </c>
      <c r="O97">
        <v>38651334287.673203</v>
      </c>
      <c r="P97">
        <v>40377987208.689003</v>
      </c>
      <c r="Q97">
        <v>36211372702.808502</v>
      </c>
    </row>
    <row r="98" spans="1:17" x14ac:dyDescent="0.25">
      <c r="A98" t="s">
        <v>90</v>
      </c>
      <c r="B98" s="3">
        <v>8460424400.5641804</v>
      </c>
      <c r="C98" s="3">
        <v>8975689844.8519001</v>
      </c>
      <c r="D98" s="3">
        <v>9582453032.4400597</v>
      </c>
      <c r="E98" s="3">
        <v>10195660789.8449</v>
      </c>
      <c r="F98" s="3">
        <v>11411390409.0268</v>
      </c>
      <c r="G98" s="3">
        <v>12588665303.243999</v>
      </c>
      <c r="H98" s="3">
        <v>15056929760.2257</v>
      </c>
      <c r="I98" s="3">
        <v>17110587447.108601</v>
      </c>
      <c r="J98" s="3">
        <v>22657662392.5602</v>
      </c>
      <c r="K98" s="3">
        <v>24537876056.338001</v>
      </c>
      <c r="L98" s="3">
        <v>27133804225.3521</v>
      </c>
      <c r="M98" s="3">
        <v>29524149154.9296</v>
      </c>
      <c r="N98" s="3">
        <v>31634561690.1408</v>
      </c>
      <c r="O98" s="3">
        <v>34454440140.8451</v>
      </c>
      <c r="P98" s="3">
        <v>36847643521.126801</v>
      </c>
      <c r="Q98" s="3">
        <v>38587017887.323898</v>
      </c>
    </row>
    <row r="99" spans="1:17" x14ac:dyDescent="0.25">
      <c r="A99" t="s">
        <v>69</v>
      </c>
      <c r="B99" s="3">
        <v>10566578952.7857</v>
      </c>
      <c r="C99" s="3">
        <v>10953485244.423901</v>
      </c>
      <c r="D99" s="3">
        <v>12417251815.8801</v>
      </c>
      <c r="E99" s="3">
        <v>15970315751.0277</v>
      </c>
      <c r="F99" s="3">
        <v>18826215278.056999</v>
      </c>
      <c r="G99" s="3">
        <v>19509850837.274502</v>
      </c>
      <c r="H99" s="3">
        <v>20910513974.621498</v>
      </c>
      <c r="I99" s="3">
        <v>23928251333.7444</v>
      </c>
      <c r="J99" s="3">
        <v>27715144580.2691</v>
      </c>
      <c r="K99" s="3">
        <v>27932971683.421501</v>
      </c>
      <c r="L99" s="3">
        <v>27507499709.070999</v>
      </c>
      <c r="M99" s="3">
        <v>30630912184.7789</v>
      </c>
      <c r="N99" s="3">
        <v>30155064574.073399</v>
      </c>
      <c r="O99" s="3">
        <v>33728622819.091202</v>
      </c>
      <c r="P99" s="3">
        <v>36386546917.686096</v>
      </c>
      <c r="Q99" s="3">
        <v>32210232911.662601</v>
      </c>
    </row>
    <row r="100" spans="1:17" x14ac:dyDescent="0.25">
      <c r="A100" t="s">
        <v>241</v>
      </c>
      <c r="B100" s="3">
        <v>19088046305.7971</v>
      </c>
      <c r="C100" s="3">
        <v>7438189100.3333302</v>
      </c>
      <c r="D100" s="3">
        <v>8728038525.1403408</v>
      </c>
      <c r="E100" s="3">
        <v>8937567059.8775406</v>
      </c>
      <c r="F100" s="3">
        <v>10297483481.223</v>
      </c>
      <c r="G100" s="3">
        <v>11964484667.9102</v>
      </c>
      <c r="H100" s="3">
        <v>14451902467.931499</v>
      </c>
      <c r="I100" s="3">
        <v>16737071816.379999</v>
      </c>
      <c r="J100" s="3">
        <v>19788515873.894199</v>
      </c>
      <c r="K100" s="3">
        <v>18648373312.424099</v>
      </c>
      <c r="L100" s="3">
        <v>21565720044.463402</v>
      </c>
      <c r="M100" s="3">
        <v>25839749198.823299</v>
      </c>
      <c r="N100" s="3">
        <v>29306235826.3885</v>
      </c>
      <c r="O100" s="3">
        <v>32679745297.645302</v>
      </c>
      <c r="P100" s="3">
        <v>35909040265.9328</v>
      </c>
      <c r="Q100" s="3">
        <v>37917704900.079399</v>
      </c>
    </row>
    <row r="101" spans="1:17" x14ac:dyDescent="0.25">
      <c r="A101" t="s">
        <v>46</v>
      </c>
      <c r="B101" s="3">
        <v>9062898936.1702099</v>
      </c>
      <c r="C101" s="3">
        <v>8976196808.5106392</v>
      </c>
      <c r="D101" s="3">
        <v>9593510638.2978706</v>
      </c>
      <c r="E101" s="3">
        <v>11074813829.787201</v>
      </c>
      <c r="F101" s="3">
        <v>13150159574.4681</v>
      </c>
      <c r="G101" s="3">
        <v>15968723404.255301</v>
      </c>
      <c r="H101" s="3">
        <v>18504760638.297901</v>
      </c>
      <c r="I101" s="3">
        <v>21730000000</v>
      </c>
      <c r="J101" s="3">
        <v>25710904255.319099</v>
      </c>
      <c r="K101" s="3">
        <v>22938218085.1064</v>
      </c>
      <c r="L101" s="3">
        <v>25713271276.595699</v>
      </c>
      <c r="M101" s="3">
        <v>28776595744.680901</v>
      </c>
      <c r="N101" s="3">
        <v>30749308510.638302</v>
      </c>
      <c r="O101" s="3">
        <v>32539468085.1064</v>
      </c>
      <c r="P101" s="3">
        <v>33387712765.957401</v>
      </c>
      <c r="Q101" s="3">
        <v>31050638297.872299</v>
      </c>
    </row>
    <row r="102" spans="1:17" x14ac:dyDescent="0.25">
      <c r="A102" t="s">
        <v>199</v>
      </c>
      <c r="B102" s="3">
        <v>8397912525.2688599</v>
      </c>
      <c r="C102" s="3">
        <v>8141537877.0679102</v>
      </c>
      <c r="D102" s="3">
        <v>7905485146.4435101</v>
      </c>
      <c r="E102" s="3">
        <v>8082364816.1687899</v>
      </c>
      <c r="F102" s="3">
        <v>8773451751.5121002</v>
      </c>
      <c r="G102" s="3">
        <v>9549077918.6967697</v>
      </c>
      <c r="H102" s="3">
        <v>11451869202.1569</v>
      </c>
      <c r="I102" s="3">
        <v>13120183207.6625</v>
      </c>
      <c r="J102" s="3">
        <v>16674324661.868099</v>
      </c>
      <c r="K102" s="3">
        <v>17339992193.732201</v>
      </c>
      <c r="L102" s="3">
        <v>19649631308.164799</v>
      </c>
      <c r="M102" s="3">
        <v>23963033429.436401</v>
      </c>
      <c r="N102" s="3">
        <v>27084497481.910301</v>
      </c>
      <c r="O102" s="3">
        <v>30659338885.672901</v>
      </c>
      <c r="P102" s="3">
        <v>32996188017.3661</v>
      </c>
      <c r="Q102" s="3">
        <v>33000198248.9146</v>
      </c>
    </row>
    <row r="103" spans="1:17" x14ac:dyDescent="0.25">
      <c r="A103" t="s">
        <v>123</v>
      </c>
      <c r="B103">
        <v>6193246837.0968704</v>
      </c>
      <c r="C103">
        <v>5840503868.5724602</v>
      </c>
      <c r="D103">
        <v>6178563590.89254</v>
      </c>
      <c r="E103">
        <v>6606884390.7801905</v>
      </c>
      <c r="F103">
        <v>7939487473.8631802</v>
      </c>
      <c r="G103">
        <v>9239221858.5583897</v>
      </c>
      <c r="H103">
        <v>9977647644.6995296</v>
      </c>
      <c r="I103">
        <v>11902564401.323799</v>
      </c>
      <c r="J103">
        <v>14440404021.4881</v>
      </c>
      <c r="K103">
        <v>25127805566.451099</v>
      </c>
      <c r="L103">
        <v>26673441667.281502</v>
      </c>
      <c r="M103">
        <v>27871725205.5714</v>
      </c>
      <c r="N103">
        <v>27305915761.291801</v>
      </c>
      <c r="O103">
        <v>28915786996.5518</v>
      </c>
      <c r="P103">
        <v>32612397758.457901</v>
      </c>
      <c r="Q103">
        <v>32387183844.669899</v>
      </c>
    </row>
    <row r="104" spans="1:17" x14ac:dyDescent="0.25">
      <c r="A104" t="s">
        <v>184</v>
      </c>
      <c r="B104" s="3">
        <v>7958852838.9339504</v>
      </c>
      <c r="C104" s="3">
        <v>8362398701.5894299</v>
      </c>
      <c r="D104" s="3">
        <v>9557031605.2751198</v>
      </c>
      <c r="E104" s="3">
        <v>11771975156.807301</v>
      </c>
      <c r="F104" s="3">
        <v>14435700533.368</v>
      </c>
      <c r="G104" s="3">
        <v>17003459863.0989</v>
      </c>
      <c r="H104" s="3">
        <v>21570076498.620499</v>
      </c>
      <c r="I104" s="3">
        <v>31054350977.978401</v>
      </c>
      <c r="J104" s="3">
        <v>35854274228.913902</v>
      </c>
      <c r="K104" s="3">
        <v>26410909090.9091</v>
      </c>
      <c r="L104" s="3">
        <v>23956163076.557499</v>
      </c>
      <c r="M104" s="3">
        <v>27474380566.264999</v>
      </c>
      <c r="N104" s="3">
        <v>28169902669.378399</v>
      </c>
      <c r="O104" s="3">
        <v>30204783461.848801</v>
      </c>
      <c r="P104" s="3">
        <v>31386896487.040699</v>
      </c>
      <c r="Q104" s="3">
        <v>27263090547.061699</v>
      </c>
    </row>
    <row r="105" spans="1:17" x14ac:dyDescent="0.25">
      <c r="A105" t="s">
        <v>223</v>
      </c>
      <c r="B105">
        <v>8154338232.9597797</v>
      </c>
      <c r="C105">
        <v>8824873259.3210506</v>
      </c>
      <c r="D105">
        <v>9008273720.9339504</v>
      </c>
      <c r="E105">
        <v>11305459802.0683</v>
      </c>
      <c r="F105">
        <v>13280275123.0354</v>
      </c>
      <c r="G105">
        <v>15982282462.378599</v>
      </c>
      <c r="H105">
        <v>18369361094.388599</v>
      </c>
      <c r="I105">
        <v>21641620049.9352</v>
      </c>
      <c r="J105">
        <v>27871587349.541302</v>
      </c>
      <c r="K105">
        <v>19172165225.501499</v>
      </c>
      <c r="L105">
        <v>22157948396.204201</v>
      </c>
      <c r="M105">
        <v>25433011405.301701</v>
      </c>
      <c r="N105">
        <v>25781712702.856701</v>
      </c>
      <c r="O105">
        <v>27294453245.382198</v>
      </c>
      <c r="P105">
        <v>27642525749.3456</v>
      </c>
      <c r="Q105">
        <v>25191551350.420399</v>
      </c>
    </row>
    <row r="106" spans="1:17" x14ac:dyDescent="0.25">
      <c r="A106" t="s">
        <v>126</v>
      </c>
      <c r="B106">
        <v>3600683039.7325401</v>
      </c>
      <c r="C106">
        <v>4094480988.1193099</v>
      </c>
      <c r="D106">
        <v>4193845678.17033</v>
      </c>
      <c r="E106">
        <v>4901839731.2657099</v>
      </c>
      <c r="F106">
        <v>6221077674.7787104</v>
      </c>
      <c r="G106">
        <v>8331870169.1497698</v>
      </c>
      <c r="H106">
        <v>12756858899.2812</v>
      </c>
      <c r="I106">
        <v>14056957976.264799</v>
      </c>
      <c r="J106">
        <v>17910858637.9048</v>
      </c>
      <c r="K106">
        <v>15328342303.9575</v>
      </c>
      <c r="L106">
        <v>20265559483.854801</v>
      </c>
      <c r="M106">
        <v>23459515275.577599</v>
      </c>
      <c r="N106">
        <v>25503060420.026001</v>
      </c>
      <c r="O106">
        <v>28037239462.714199</v>
      </c>
      <c r="P106">
        <v>27141023558.082901</v>
      </c>
      <c r="Q106">
        <v>21251216798.776199</v>
      </c>
    </row>
    <row r="107" spans="1:17" x14ac:dyDescent="0.25">
      <c r="A107" t="s">
        <v>182</v>
      </c>
      <c r="B107" s="3">
        <v>5686579747.5352402</v>
      </c>
      <c r="C107" s="3">
        <v>6254649538.98487</v>
      </c>
      <c r="D107" s="3">
        <v>7367975887.7272301</v>
      </c>
      <c r="E107" s="3">
        <v>9874013098.4643192</v>
      </c>
      <c r="F107" s="3">
        <v>12145911801.242201</v>
      </c>
      <c r="G107" s="3">
        <v>14106790200.2239</v>
      </c>
      <c r="H107" s="3">
        <v>17022870405.218901</v>
      </c>
      <c r="I107" s="3">
        <v>22449129482.617001</v>
      </c>
      <c r="J107" s="3">
        <v>24341678628.973202</v>
      </c>
      <c r="K107" s="3">
        <v>19633031397.610401</v>
      </c>
      <c r="L107" s="3">
        <v>19523477325.623501</v>
      </c>
      <c r="M107" s="3">
        <v>23213994093.4631</v>
      </c>
      <c r="N107" s="3">
        <v>23019150071.186699</v>
      </c>
      <c r="O107" s="3">
        <v>25115753366.111401</v>
      </c>
      <c r="P107" s="3">
        <v>26634083965.098701</v>
      </c>
      <c r="Q107" s="3">
        <v>22890762090.150799</v>
      </c>
    </row>
    <row r="108" spans="1:17" x14ac:dyDescent="0.25">
      <c r="A108" t="s">
        <v>159</v>
      </c>
      <c r="B108">
        <v>3521339699.07407</v>
      </c>
      <c r="C108">
        <v>3081024212.4292402</v>
      </c>
      <c r="D108">
        <v>2999511040.1976399</v>
      </c>
      <c r="E108">
        <v>3536411824.2958002</v>
      </c>
      <c r="F108">
        <v>3927157866.9646502</v>
      </c>
      <c r="G108">
        <v>4865892972.2759504</v>
      </c>
      <c r="H108">
        <v>8355006706.57899</v>
      </c>
      <c r="I108">
        <v>9545177014.1301003</v>
      </c>
      <c r="J108">
        <v>11670840931.817301</v>
      </c>
      <c r="K108">
        <v>11619637798.990999</v>
      </c>
      <c r="L108">
        <v>14250755231.1257</v>
      </c>
      <c r="M108">
        <v>17984910501.8979</v>
      </c>
      <c r="N108">
        <v>21295659243.616798</v>
      </c>
      <c r="O108">
        <v>21261432791.267502</v>
      </c>
      <c r="P108">
        <v>23210682538.392799</v>
      </c>
      <c r="Q108">
        <v>21723531173.240898</v>
      </c>
    </row>
    <row r="109" spans="1:17" x14ac:dyDescent="0.25">
      <c r="A109" t="s">
        <v>180</v>
      </c>
      <c r="B109" s="3">
        <v>9985844486.3336506</v>
      </c>
      <c r="C109" s="3">
        <v>10397897085.610201</v>
      </c>
      <c r="D109" s="3">
        <v>11420227884.6154</v>
      </c>
      <c r="E109" s="3">
        <v>14547325028.312599</v>
      </c>
      <c r="F109" s="3">
        <v>17320552500</v>
      </c>
      <c r="G109" s="3">
        <v>18433411267.255299</v>
      </c>
      <c r="H109" s="3">
        <v>20072786350.520599</v>
      </c>
      <c r="I109" s="3">
        <v>23968764029.564701</v>
      </c>
      <c r="J109" s="3">
        <v>27844698989.307201</v>
      </c>
      <c r="K109" s="3">
        <v>25945391775.493198</v>
      </c>
      <c r="L109" s="3">
        <v>25732432719.077301</v>
      </c>
      <c r="M109" s="3">
        <v>27565469097.995499</v>
      </c>
      <c r="N109" s="3">
        <v>24978513426.6992</v>
      </c>
      <c r="O109" s="3">
        <v>23900872625.846699</v>
      </c>
      <c r="P109" s="3">
        <v>23156850006.6427</v>
      </c>
      <c r="Q109" s="3">
        <v>19842404304.892899</v>
      </c>
    </row>
    <row r="110" spans="1:17" x14ac:dyDescent="0.25">
      <c r="A110" t="s">
        <v>154</v>
      </c>
      <c r="B110">
        <v>5494252207.9050198</v>
      </c>
      <c r="C110">
        <v>6007055042.1768703</v>
      </c>
      <c r="D110">
        <v>6050875806.6640301</v>
      </c>
      <c r="E110">
        <v>6330473096.5407104</v>
      </c>
      <c r="F110">
        <v>7273938314.7198801</v>
      </c>
      <c r="G110">
        <v>8130258041.4670601</v>
      </c>
      <c r="H110">
        <v>9043715355.8880997</v>
      </c>
      <c r="I110">
        <v>10325618017.379</v>
      </c>
      <c r="J110">
        <v>12545438605.395901</v>
      </c>
      <c r="K110">
        <v>12854985464.076401</v>
      </c>
      <c r="L110">
        <v>16002656434.4746</v>
      </c>
      <c r="M110">
        <v>21573862466.826801</v>
      </c>
      <c r="N110">
        <v>21703106501.9674</v>
      </c>
      <c r="O110">
        <v>22162208956.141201</v>
      </c>
      <c r="P110">
        <v>22731602969.9687</v>
      </c>
      <c r="Q110">
        <v>24360795410.6422</v>
      </c>
    </row>
    <row r="111" spans="1:17" x14ac:dyDescent="0.25">
      <c r="A111" t="s">
        <v>208</v>
      </c>
      <c r="B111">
        <v>11784927700</v>
      </c>
      <c r="C111">
        <v>12282533600</v>
      </c>
      <c r="D111">
        <v>12664190300</v>
      </c>
      <c r="E111">
        <v>13243892200</v>
      </c>
      <c r="F111">
        <v>13724810900</v>
      </c>
      <c r="G111">
        <v>14698000000</v>
      </c>
      <c r="H111">
        <v>15999890000</v>
      </c>
      <c r="I111">
        <v>17011750000</v>
      </c>
      <c r="J111">
        <v>17986890000</v>
      </c>
      <c r="K111">
        <v>17601620000</v>
      </c>
      <c r="L111">
        <v>18447920000</v>
      </c>
      <c r="M111">
        <v>20283780000</v>
      </c>
      <c r="N111">
        <v>21386150000</v>
      </c>
      <c r="O111">
        <v>21990960000</v>
      </c>
      <c r="P111">
        <v>22593470000</v>
      </c>
      <c r="Q111">
        <v>23438240000</v>
      </c>
    </row>
    <row r="112" spans="1:17" x14ac:dyDescent="0.25">
      <c r="A112" t="s">
        <v>424</v>
      </c>
      <c r="B112">
        <v>80590022271.714905</v>
      </c>
      <c r="C112">
        <v>86771314031.180405</v>
      </c>
      <c r="D112">
        <v>90558485523.3853</v>
      </c>
      <c r="E112">
        <v>95693808463.251694</v>
      </c>
      <c r="F112">
        <v>112863340757.23801</v>
      </c>
      <c r="G112">
        <v>134203830734.967</v>
      </c>
      <c r="H112">
        <v>153799910913.14001</v>
      </c>
      <c r="I112">
        <v>180030111358.57501</v>
      </c>
      <c r="J112">
        <v>218089977728.285</v>
      </c>
      <c r="K112">
        <v>224561692650.33401</v>
      </c>
      <c r="L112">
        <v>252518218262.806</v>
      </c>
      <c r="M112">
        <v>73616694709.225494</v>
      </c>
      <c r="N112">
        <v>44117799606.7108</v>
      </c>
      <c r="O112">
        <v>22552466245.330898</v>
      </c>
      <c r="P112">
        <v>22075987601.930599</v>
      </c>
      <c r="Q112">
        <v>17622064891.810001</v>
      </c>
    </row>
    <row r="113" spans="1:17" x14ac:dyDescent="0.25">
      <c r="A113" t="s">
        <v>79</v>
      </c>
      <c r="B113" s="3">
        <v>1045998496.43872</v>
      </c>
      <c r="C113" s="3">
        <v>1461139022.0295401</v>
      </c>
      <c r="D113" s="3">
        <v>1806742742.2731099</v>
      </c>
      <c r="E113" s="3">
        <v>2484745935.0932899</v>
      </c>
      <c r="F113" s="3">
        <v>4410764338.6673298</v>
      </c>
      <c r="G113" s="3">
        <v>8217369092.6522398</v>
      </c>
      <c r="H113" s="3">
        <v>10086528698.860399</v>
      </c>
      <c r="I113" s="3">
        <v>13071718758.737301</v>
      </c>
      <c r="J113" s="3">
        <v>19749893536.3204</v>
      </c>
      <c r="K113" s="3">
        <v>15027795173.2187</v>
      </c>
      <c r="L113" s="3">
        <v>16314442183.3477</v>
      </c>
      <c r="M113" s="3">
        <v>21357344847.496601</v>
      </c>
      <c r="N113" s="3">
        <v>22388345810.246601</v>
      </c>
      <c r="O113" s="3">
        <v>21948835350.342499</v>
      </c>
      <c r="P113" s="3">
        <v>21765454404.421001</v>
      </c>
      <c r="Q113" s="3">
        <v>13185496836.412399</v>
      </c>
    </row>
    <row r="114" spans="1:17" x14ac:dyDescent="0.25">
      <c r="A114" t="s">
        <v>128</v>
      </c>
      <c r="B114" s="3"/>
      <c r="C114" s="3"/>
      <c r="D114" s="3">
        <v>4055179566.3498101</v>
      </c>
      <c r="E114" s="3">
        <v>4515558808.1099396</v>
      </c>
      <c r="F114" s="3">
        <v>5226778808.8920898</v>
      </c>
      <c r="G114" s="3">
        <v>6209137624.7718096</v>
      </c>
      <c r="H114" s="3">
        <v>6971285594.68013</v>
      </c>
      <c r="I114" s="3">
        <v>9747879531.8631096</v>
      </c>
      <c r="J114" s="3">
        <v>10109305182.952</v>
      </c>
      <c r="K114" s="3">
        <v>12416161048.8412</v>
      </c>
      <c r="L114" s="3">
        <v>15856678596.148001</v>
      </c>
      <c r="M114" s="3">
        <v>17805113118.893799</v>
      </c>
      <c r="N114" s="3">
        <v>19907317065.666599</v>
      </c>
      <c r="O114" s="3">
        <v>20146404996.223</v>
      </c>
      <c r="P114" s="3">
        <v>20497126770.133499</v>
      </c>
      <c r="Q114" s="3">
        <v>19134211763.859001</v>
      </c>
    </row>
    <row r="115" spans="1:17" x14ac:dyDescent="0.25">
      <c r="A115" t="s">
        <v>111</v>
      </c>
      <c r="B115">
        <v>6013184809.2389803</v>
      </c>
      <c r="C115">
        <v>6507824767.0630302</v>
      </c>
      <c r="D115">
        <v>7006402592.4546299</v>
      </c>
      <c r="E115">
        <v>8768721956.3322792</v>
      </c>
      <c r="F115">
        <v>10076817278.102501</v>
      </c>
      <c r="G115">
        <v>11009032665.3876</v>
      </c>
      <c r="H115">
        <v>11697918802.7922</v>
      </c>
      <c r="I115">
        <v>13994218939.243099</v>
      </c>
      <c r="J115">
        <v>16853991176.9058</v>
      </c>
      <c r="K115">
        <v>16145868284.564501</v>
      </c>
      <c r="L115">
        <v>16121314670.9653</v>
      </c>
      <c r="M115">
        <v>17814284622.171799</v>
      </c>
      <c r="N115">
        <v>17660871725.9977</v>
      </c>
      <c r="O115">
        <v>18918668644.194099</v>
      </c>
      <c r="P115">
        <v>19797254643.121201</v>
      </c>
      <c r="Q115">
        <v>17774766636.045898</v>
      </c>
    </row>
    <row r="116" spans="1:17" x14ac:dyDescent="0.25">
      <c r="A116" t="s">
        <v>214</v>
      </c>
      <c r="B116" s="3">
        <v>7186650135.43927</v>
      </c>
      <c r="C116" s="3">
        <v>7651174661.4287205</v>
      </c>
      <c r="D116" s="3">
        <v>7858235333.4834003</v>
      </c>
      <c r="E116" s="3">
        <v>8230387552.2258997</v>
      </c>
      <c r="F116" s="3">
        <v>8869311410.9513092</v>
      </c>
      <c r="G116" s="3">
        <v>9757034456.7577991</v>
      </c>
      <c r="H116" s="3">
        <v>10917481688.4711</v>
      </c>
      <c r="I116" s="3">
        <v>12361257680.5627</v>
      </c>
      <c r="J116" s="3">
        <v>13881701033.6546</v>
      </c>
      <c r="K116" s="3">
        <v>14587496229.181101</v>
      </c>
      <c r="L116" s="3">
        <v>15839344591.9842</v>
      </c>
      <c r="M116" s="3">
        <v>17710315005.999901</v>
      </c>
      <c r="N116" s="3">
        <v>18528601901.324001</v>
      </c>
      <c r="O116" s="3">
        <v>18499710127.838501</v>
      </c>
      <c r="P116" s="3">
        <v>19756494434.703098</v>
      </c>
      <c r="Q116" s="3">
        <v>20979767785.2104</v>
      </c>
    </row>
    <row r="117" spans="1:17" x14ac:dyDescent="0.25">
      <c r="A117" t="s">
        <v>127</v>
      </c>
      <c r="B117">
        <v>6689957600</v>
      </c>
      <c r="C117">
        <v>6777384700</v>
      </c>
      <c r="D117">
        <v>6342116400</v>
      </c>
      <c r="E117">
        <v>5727591800</v>
      </c>
      <c r="F117">
        <v>5805598400</v>
      </c>
      <c r="G117">
        <v>5755215200</v>
      </c>
      <c r="H117">
        <v>5443896500</v>
      </c>
      <c r="I117">
        <v>5291950100</v>
      </c>
      <c r="J117">
        <v>4415702800</v>
      </c>
      <c r="K117">
        <v>9665793300</v>
      </c>
      <c r="L117">
        <v>12041655200</v>
      </c>
      <c r="M117">
        <v>14101920300</v>
      </c>
      <c r="N117">
        <v>17114849900</v>
      </c>
      <c r="O117">
        <v>19091020000</v>
      </c>
      <c r="P117">
        <v>19495519600</v>
      </c>
      <c r="Q117">
        <v>19963120600</v>
      </c>
    </row>
    <row r="118" spans="1:17" x14ac:dyDescent="0.25">
      <c r="A118" t="s">
        <v>177</v>
      </c>
      <c r="B118" s="3">
        <v>5567405605.2755499</v>
      </c>
      <c r="C118" s="3">
        <v>5800774707.1742296</v>
      </c>
      <c r="D118" s="3">
        <v>6728771318.5755501</v>
      </c>
      <c r="E118" s="3">
        <v>8498560877.0917501</v>
      </c>
      <c r="F118" s="3">
        <v>10157553968.254</v>
      </c>
      <c r="G118" s="3">
        <v>11222953328.670401</v>
      </c>
      <c r="H118" s="3">
        <v>12864610865.2428</v>
      </c>
      <c r="I118" s="3">
        <v>15778767389.7831</v>
      </c>
      <c r="J118" s="3">
        <v>19112739364.889198</v>
      </c>
      <c r="K118" s="3">
        <v>17613836494.069199</v>
      </c>
      <c r="L118" s="3">
        <v>17176781065.8902</v>
      </c>
      <c r="M118" s="3">
        <v>18644723860.970901</v>
      </c>
      <c r="N118" s="3">
        <v>17221192487.029598</v>
      </c>
      <c r="O118" s="3">
        <v>18172335776.330101</v>
      </c>
      <c r="P118" s="3">
        <v>18560861397.557701</v>
      </c>
      <c r="Q118" s="3">
        <v>16219819343.5214</v>
      </c>
    </row>
    <row r="119" spans="1:17" x14ac:dyDescent="0.25">
      <c r="A119" t="s">
        <v>82</v>
      </c>
      <c r="B119" s="3">
        <v>5080483463.99928</v>
      </c>
      <c r="C119" s="3">
        <v>5023265365.2516899</v>
      </c>
      <c r="D119" s="3">
        <v>5335451307.5432301</v>
      </c>
      <c r="E119" s="3">
        <v>6511903657.4400902</v>
      </c>
      <c r="F119" s="3">
        <v>7770219479.7264795</v>
      </c>
      <c r="G119" s="3">
        <v>9582783318.3880997</v>
      </c>
      <c r="H119" s="3">
        <v>10327598800.671301</v>
      </c>
      <c r="I119" s="3">
        <v>12455410055.748301</v>
      </c>
      <c r="J119" s="3">
        <v>15571349775.7848</v>
      </c>
      <c r="K119" s="3">
        <v>12113699660.679899</v>
      </c>
      <c r="L119" s="3">
        <v>14372591916.4792</v>
      </c>
      <c r="M119" s="3">
        <v>18210308748.291199</v>
      </c>
      <c r="N119" s="3">
        <v>17170465294.033199</v>
      </c>
      <c r="O119" s="3">
        <v>17595745653.367599</v>
      </c>
      <c r="P119" s="3">
        <v>18203968001.8908</v>
      </c>
      <c r="Q119" s="3">
        <v>14383107714.038799</v>
      </c>
    </row>
    <row r="120" spans="1:17" x14ac:dyDescent="0.25">
      <c r="A120" t="s">
        <v>74</v>
      </c>
      <c r="B120" s="3">
        <v>3227927697.4366498</v>
      </c>
      <c r="C120" s="3">
        <v>2796704603.0444298</v>
      </c>
      <c r="D120" s="3">
        <v>3034250926.18009</v>
      </c>
      <c r="E120" s="3">
        <v>3503723086.7027998</v>
      </c>
      <c r="F120" s="3">
        <v>4656974937.5522699</v>
      </c>
      <c r="G120" s="3">
        <v>6650001684.9045</v>
      </c>
      <c r="H120" s="3">
        <v>8072305030.6848402</v>
      </c>
      <c r="I120" s="3">
        <v>8782703427.9608498</v>
      </c>
      <c r="J120" s="3">
        <v>11649857662.1388</v>
      </c>
      <c r="K120" s="3">
        <v>9723299908.1947308</v>
      </c>
      <c r="L120" s="3">
        <v>13148396205.671</v>
      </c>
      <c r="M120" s="3">
        <v>15655383585.988701</v>
      </c>
      <c r="N120" s="3">
        <v>17692911280.562698</v>
      </c>
      <c r="O120" s="3">
        <v>17958720704.459599</v>
      </c>
      <c r="P120" s="3">
        <v>17912907682.066299</v>
      </c>
      <c r="Q120" s="3">
        <v>11890259176.682899</v>
      </c>
    </row>
    <row r="121" spans="1:17" x14ac:dyDescent="0.25">
      <c r="A121" t="s">
        <v>28</v>
      </c>
      <c r="B121" s="3">
        <v>9025660361.7584209</v>
      </c>
      <c r="C121" s="3">
        <v>8234846804.6058197</v>
      </c>
      <c r="D121" s="3">
        <v>9318395054.8593407</v>
      </c>
      <c r="E121" s="3">
        <v>11429333037.844299</v>
      </c>
      <c r="F121" s="3">
        <v>13825302535.769899</v>
      </c>
      <c r="G121" s="3">
        <v>16852963067.049601</v>
      </c>
      <c r="H121" s="3">
        <v>17465318552.294102</v>
      </c>
      <c r="I121" s="3">
        <v>21652505596.7528</v>
      </c>
      <c r="J121" s="3">
        <v>18074622987.018501</v>
      </c>
      <c r="K121" s="3">
        <v>13154414219.207001</v>
      </c>
      <c r="L121" s="3">
        <v>13751161917.739799</v>
      </c>
      <c r="M121" s="3">
        <v>15221622925.9319</v>
      </c>
      <c r="N121" s="3">
        <v>14751508133.5443</v>
      </c>
      <c r="O121" s="3">
        <v>16125060515.311701</v>
      </c>
      <c r="P121" s="3">
        <v>17867662177.891102</v>
      </c>
      <c r="Q121" s="3">
        <v>17517210519.091202</v>
      </c>
    </row>
    <row r="122" spans="1:17" x14ac:dyDescent="0.25">
      <c r="A122" t="s">
        <v>101</v>
      </c>
      <c r="B122" s="3">
        <v>5656473652.4114704</v>
      </c>
      <c r="C122" s="3">
        <v>5398568543.6349201</v>
      </c>
      <c r="D122" s="3">
        <v>5677003239.2938604</v>
      </c>
      <c r="E122" s="3">
        <v>6303391143.8338604</v>
      </c>
      <c r="F122" s="3">
        <v>7631120533.36168</v>
      </c>
      <c r="G122" s="3">
        <v>8542070109.7090302</v>
      </c>
      <c r="H122" s="3">
        <v>9176889070.4229794</v>
      </c>
      <c r="I122" s="3">
        <v>10450843291.2931</v>
      </c>
      <c r="J122" s="3">
        <v>12556195188.596201</v>
      </c>
      <c r="K122" s="3">
        <v>11914471497.1492</v>
      </c>
      <c r="L122" s="3">
        <v>11104649065.1649</v>
      </c>
      <c r="M122" s="3">
        <v>14381552466.604401</v>
      </c>
      <c r="N122" s="3">
        <v>16350813486.990801</v>
      </c>
      <c r="O122" s="3">
        <v>16974314296.218201</v>
      </c>
      <c r="P122" s="3">
        <v>17716091057.267502</v>
      </c>
      <c r="Q122" s="3">
        <v>15950979333.158199</v>
      </c>
    </row>
    <row r="123" spans="1:17" x14ac:dyDescent="0.25">
      <c r="A123" t="s">
        <v>139</v>
      </c>
      <c r="B123" s="3">
        <v>3057475335.1884599</v>
      </c>
      <c r="C123" s="3">
        <v>3219488663.7723098</v>
      </c>
      <c r="D123" s="3">
        <v>3395728013.8452401</v>
      </c>
      <c r="E123" s="3">
        <v>3991284895.3721399</v>
      </c>
      <c r="F123" s="3">
        <v>5125365191.98664</v>
      </c>
      <c r="G123" s="3">
        <v>6410823633.2542601</v>
      </c>
      <c r="H123" s="3">
        <v>7745394293.4172096</v>
      </c>
      <c r="I123" s="3">
        <v>10172882370.547701</v>
      </c>
      <c r="J123" s="3">
        <v>12795076469.009899</v>
      </c>
      <c r="K123" s="3">
        <v>10766836276.5639</v>
      </c>
      <c r="L123" s="3">
        <v>12243505582.674101</v>
      </c>
      <c r="M123" s="3">
        <v>15107441446.7833</v>
      </c>
      <c r="N123" s="3">
        <v>16488403076.3641</v>
      </c>
      <c r="O123" s="3">
        <v>17189551520.981098</v>
      </c>
      <c r="P123" s="3">
        <v>17627003454.720501</v>
      </c>
      <c r="Q123" s="3">
        <v>14953950557.440599</v>
      </c>
    </row>
    <row r="124" spans="1:17" x14ac:dyDescent="0.25">
      <c r="A124" t="s">
        <v>403</v>
      </c>
      <c r="B124" s="3">
        <v>6001153306.2644997</v>
      </c>
      <c r="C124" s="3">
        <v>5601090584.3612204</v>
      </c>
      <c r="D124" s="3">
        <v>5843329107.5617104</v>
      </c>
      <c r="E124" s="3">
        <v>6557333084.60567</v>
      </c>
      <c r="F124" s="3">
        <v>7872333215.0041399</v>
      </c>
      <c r="G124" s="3">
        <v>9531402847.8731098</v>
      </c>
      <c r="H124" s="3">
        <v>11470703002.0769</v>
      </c>
      <c r="I124" s="3">
        <v>12247694247.229799</v>
      </c>
      <c r="J124" s="3">
        <v>14393099068.585899</v>
      </c>
      <c r="K124" s="3">
        <v>10732366286.264299</v>
      </c>
      <c r="L124" s="3">
        <v>13707370737.0737</v>
      </c>
      <c r="M124" s="3">
        <v>18525319977.7407</v>
      </c>
      <c r="N124" s="3">
        <v>19047940300.896301</v>
      </c>
      <c r="O124" s="3">
        <v>18093829923.273701</v>
      </c>
      <c r="P124" s="3">
        <v>17098342541.436501</v>
      </c>
      <c r="Q124" s="3">
        <v>12930394937.8137</v>
      </c>
    </row>
    <row r="125" spans="1:17" x14ac:dyDescent="0.25">
      <c r="A125" t="s">
        <v>135</v>
      </c>
      <c r="B125" s="3">
        <v>3654031716.2688098</v>
      </c>
      <c r="C125" s="3">
        <v>3984000517.0234499</v>
      </c>
      <c r="D125" s="3">
        <v>4284028482.5376601</v>
      </c>
      <c r="E125" s="3">
        <v>4658246918.2709198</v>
      </c>
      <c r="F125" s="3">
        <v>5337833248.0392399</v>
      </c>
      <c r="G125" s="3">
        <v>6293046161.8326197</v>
      </c>
      <c r="H125" s="3">
        <v>7274595706.6715403</v>
      </c>
      <c r="I125" s="3">
        <v>8639235842.1807499</v>
      </c>
      <c r="J125" s="3">
        <v>10351914093.1723</v>
      </c>
      <c r="K125" s="3">
        <v>10401851850.6108</v>
      </c>
      <c r="L125" s="3">
        <v>11242275198.9783</v>
      </c>
      <c r="M125" s="3">
        <v>12829541141.012699</v>
      </c>
      <c r="N125" s="3">
        <v>14054443213.4639</v>
      </c>
      <c r="O125" s="3">
        <v>15227991395.2201</v>
      </c>
      <c r="P125" s="3">
        <v>16702610842.4025</v>
      </c>
      <c r="Q125" s="3">
        <v>18049954289.422901</v>
      </c>
    </row>
    <row r="126" spans="1:17" x14ac:dyDescent="0.25">
      <c r="A126" t="s">
        <v>66</v>
      </c>
      <c r="B126" s="3">
        <v>5788329609.1575499</v>
      </c>
      <c r="C126" s="3">
        <v>5489608299.6644497</v>
      </c>
      <c r="D126" s="3">
        <v>5438857106.7353601</v>
      </c>
      <c r="E126" s="3">
        <v>7511582173.3772402</v>
      </c>
      <c r="F126" s="3">
        <v>8957467706.5354004</v>
      </c>
      <c r="G126" s="3">
        <v>9918907108.0970192</v>
      </c>
      <c r="H126" s="3">
        <v>10137883299.315599</v>
      </c>
      <c r="I126" s="3">
        <v>10939053365.4786</v>
      </c>
      <c r="J126" s="3">
        <v>10945070441.928301</v>
      </c>
      <c r="K126" s="3">
        <v>10267133177.7334</v>
      </c>
      <c r="L126" s="3">
        <v>12786654498.3514</v>
      </c>
      <c r="M126" s="3">
        <v>15351972361.147699</v>
      </c>
      <c r="N126" s="3">
        <v>14380004175.1194</v>
      </c>
      <c r="O126" s="3">
        <v>14901750991.2012</v>
      </c>
      <c r="P126" s="3">
        <v>15654660710.108</v>
      </c>
      <c r="Q126" s="3">
        <v>13578754072.4652</v>
      </c>
    </row>
    <row r="127" spans="1:17" x14ac:dyDescent="0.25">
      <c r="A127" t="s">
        <v>213</v>
      </c>
      <c r="B127" s="3">
        <v>6813577558.17628</v>
      </c>
      <c r="C127" s="3">
        <v>6331961555.4091396</v>
      </c>
      <c r="D127" s="3">
        <v>6058134466.7525797</v>
      </c>
      <c r="E127" s="3">
        <v>4826827577.0864096</v>
      </c>
      <c r="F127" s="3">
        <v>6036959914.7239799</v>
      </c>
      <c r="G127" s="3">
        <v>7184064657.2952995</v>
      </c>
      <c r="H127" s="3">
        <v>7518107786.5114899</v>
      </c>
      <c r="I127" s="3">
        <v>9522763153.8136597</v>
      </c>
      <c r="J127" s="3">
        <v>10485225353.180099</v>
      </c>
      <c r="K127" s="3">
        <v>11597014807.3496</v>
      </c>
      <c r="L127" s="3">
        <v>11859315078.790199</v>
      </c>
      <c r="M127" s="3">
        <v>13008754110.8113</v>
      </c>
      <c r="N127" s="3">
        <v>13708926466.273199</v>
      </c>
      <c r="O127" s="3">
        <v>14902474090.615</v>
      </c>
      <c r="P127" s="3">
        <v>15139264670.422501</v>
      </c>
      <c r="Q127" s="3">
        <v>14833154471.7456</v>
      </c>
    </row>
    <row r="128" spans="1:17" x14ac:dyDescent="0.25">
      <c r="A128" t="s">
        <v>98</v>
      </c>
      <c r="B128" s="3">
        <v>2961484953.7336402</v>
      </c>
      <c r="C128" s="3">
        <v>3468337941.0883002</v>
      </c>
      <c r="D128" s="3">
        <v>3908121309.8568101</v>
      </c>
      <c r="E128" s="3">
        <v>4714071978.2863503</v>
      </c>
      <c r="F128" s="3">
        <v>5454249122.7138901</v>
      </c>
      <c r="G128" s="3">
        <v>6247515892.2969398</v>
      </c>
      <c r="H128" s="3">
        <v>6905934219.2946701</v>
      </c>
      <c r="I128" s="3">
        <v>8156468818.0086803</v>
      </c>
      <c r="J128" s="3">
        <v>9838403090.9585896</v>
      </c>
      <c r="K128" s="3">
        <v>10231962382.784201</v>
      </c>
      <c r="L128" s="3">
        <v>10689168011.444901</v>
      </c>
      <c r="M128" s="3">
        <v>12995112698.010201</v>
      </c>
      <c r="N128" s="3">
        <v>12442035328.035</v>
      </c>
      <c r="O128" s="3">
        <v>13242690790.0557</v>
      </c>
      <c r="P128" s="3">
        <v>14364937127.700199</v>
      </c>
      <c r="Q128" s="3">
        <v>13104764378.711399</v>
      </c>
    </row>
    <row r="129" spans="1:17" x14ac:dyDescent="0.25">
      <c r="A129" t="s">
        <v>418</v>
      </c>
      <c r="B129">
        <v>4313600000</v>
      </c>
      <c r="C129">
        <v>4003700000</v>
      </c>
      <c r="D129">
        <v>3555800000</v>
      </c>
      <c r="E129">
        <v>3968000000</v>
      </c>
      <c r="F129">
        <v>4603100000</v>
      </c>
      <c r="G129">
        <v>5125700000</v>
      </c>
      <c r="H129">
        <v>5348300000</v>
      </c>
      <c r="I129">
        <v>5815700000</v>
      </c>
      <c r="J129">
        <v>7310400000</v>
      </c>
      <c r="K129">
        <v>8085700000</v>
      </c>
      <c r="L129">
        <v>9681500000</v>
      </c>
      <c r="M129">
        <v>11186100000</v>
      </c>
      <c r="N129">
        <v>12208400000</v>
      </c>
      <c r="O129">
        <v>13515500000</v>
      </c>
      <c r="P129">
        <v>13989700000</v>
      </c>
      <c r="Q129">
        <v>13972400000</v>
      </c>
    </row>
    <row r="130" spans="1:17" x14ac:dyDescent="0.25">
      <c r="A130" t="s">
        <v>421</v>
      </c>
      <c r="J130">
        <v>14586253383.0632</v>
      </c>
      <c r="K130">
        <v>12231264525.067101</v>
      </c>
      <c r="L130">
        <v>14602072410.9506</v>
      </c>
      <c r="M130">
        <v>14907308932.753401</v>
      </c>
      <c r="N130">
        <v>11931472169.491501</v>
      </c>
      <c r="O130">
        <v>18426469016.9492</v>
      </c>
      <c r="P130">
        <v>13962212847.4576</v>
      </c>
      <c r="Q130">
        <v>11997800760.224199</v>
      </c>
    </row>
    <row r="131" spans="1:17" x14ac:dyDescent="0.25">
      <c r="A131" t="s">
        <v>67</v>
      </c>
      <c r="B131" s="3">
        <v>2968369991.4672899</v>
      </c>
      <c r="C131" s="3">
        <v>3190371050.4552398</v>
      </c>
      <c r="D131" s="3">
        <v>3622350203.94595</v>
      </c>
      <c r="E131" s="3">
        <v>4740768355.2297401</v>
      </c>
      <c r="F131" s="3">
        <v>5451688868.42974</v>
      </c>
      <c r="G131" s="3">
        <v>6146352742.0331297</v>
      </c>
      <c r="H131" s="3">
        <v>6547420133.69942</v>
      </c>
      <c r="I131" s="3">
        <v>7625723123.5493898</v>
      </c>
      <c r="J131" s="3">
        <v>9451436358.9686108</v>
      </c>
      <c r="K131" s="3">
        <v>9450697335.5356503</v>
      </c>
      <c r="L131" s="3">
        <v>10109618964.2848</v>
      </c>
      <c r="M131" s="3">
        <v>12080296644.064301</v>
      </c>
      <c r="N131" s="3">
        <v>12561016091.4673</v>
      </c>
      <c r="O131" s="3">
        <v>13444301139.138399</v>
      </c>
      <c r="P131" s="3">
        <v>13943016923.901699</v>
      </c>
      <c r="Q131" s="3">
        <v>11832159275.603001</v>
      </c>
    </row>
    <row r="132" spans="1:17" x14ac:dyDescent="0.25">
      <c r="A132" t="s">
        <v>72</v>
      </c>
      <c r="B132">
        <v>1388506726.62093</v>
      </c>
      <c r="C132">
        <v>1710843360.64955</v>
      </c>
      <c r="D132">
        <v>1997005786.5411799</v>
      </c>
      <c r="E132">
        <v>2742815194.5499301</v>
      </c>
      <c r="F132">
        <v>4422855929.2142801</v>
      </c>
      <c r="G132">
        <v>6649307057.0331402</v>
      </c>
      <c r="H132">
        <v>7428701809.4059696</v>
      </c>
      <c r="I132">
        <v>8650138068.6316109</v>
      </c>
      <c r="J132">
        <v>10393834720.851999</v>
      </c>
      <c r="K132">
        <v>9290728773.3572292</v>
      </c>
      <c r="L132">
        <v>10668102734.8132</v>
      </c>
      <c r="M132">
        <v>12172309522.6171</v>
      </c>
      <c r="N132">
        <v>12367363677.6199</v>
      </c>
      <c r="O132">
        <v>12953535495.878099</v>
      </c>
      <c r="P132">
        <v>13940768065.6063</v>
      </c>
      <c r="Q132">
        <v>10950392219.9104</v>
      </c>
    </row>
    <row r="133" spans="1:17" x14ac:dyDescent="0.25">
      <c r="A133" t="s">
        <v>215</v>
      </c>
      <c r="B133" s="3">
        <v>9005064474.9300308</v>
      </c>
      <c r="C133" s="3">
        <v>9194717835.9998493</v>
      </c>
      <c r="D133" s="3">
        <v>9719017925.9292908</v>
      </c>
      <c r="E133" s="3">
        <v>9430230564.4699001</v>
      </c>
      <c r="F133" s="3">
        <v>10174664853.947599</v>
      </c>
      <c r="G133" s="3">
        <v>11243868485.7428</v>
      </c>
      <c r="H133" s="3">
        <v>11930171468.379601</v>
      </c>
      <c r="I133" s="3">
        <v>12799593017.7101</v>
      </c>
      <c r="J133" s="3">
        <v>13709402085.320601</v>
      </c>
      <c r="K133" s="3">
        <v>12120460872.800301</v>
      </c>
      <c r="L133" s="3">
        <v>13220556882.704599</v>
      </c>
      <c r="M133" s="3">
        <v>14444655299.877199</v>
      </c>
      <c r="N133" s="3">
        <v>14807086889.2099</v>
      </c>
      <c r="O133" s="3">
        <v>14264202737.308201</v>
      </c>
      <c r="P133" s="3">
        <v>13899228824.216101</v>
      </c>
      <c r="Q133" s="3">
        <v>14188935947.569401</v>
      </c>
    </row>
    <row r="134" spans="1:17" x14ac:dyDescent="0.25">
      <c r="A134" t="s">
        <v>65</v>
      </c>
      <c r="B134" s="3">
        <v>3519991326.4846401</v>
      </c>
      <c r="C134" s="3">
        <v>3666222600.09828</v>
      </c>
      <c r="D134" s="3">
        <v>4194342849.4657402</v>
      </c>
      <c r="E134" s="3">
        <v>5349258334.3191404</v>
      </c>
      <c r="F134" s="3">
        <v>6190270756.1374302</v>
      </c>
      <c r="G134" s="3">
        <v>6567654493.5083103</v>
      </c>
      <c r="H134" s="3">
        <v>7034111651.4963999</v>
      </c>
      <c r="I134" s="3">
        <v>8169048690.0525398</v>
      </c>
      <c r="J134" s="3">
        <v>9787735426.0089703</v>
      </c>
      <c r="K134" s="3">
        <v>9738626993.2769604</v>
      </c>
      <c r="L134" s="3">
        <v>9535344283.47295</v>
      </c>
      <c r="M134" s="3">
        <v>10693321953.6355</v>
      </c>
      <c r="N134" s="3">
        <v>11141358945.134899</v>
      </c>
      <c r="O134" s="3">
        <v>12517845732.209499</v>
      </c>
      <c r="P134" s="3">
        <v>13284528654.0574</v>
      </c>
      <c r="Q134" s="3">
        <v>11388160958.249001</v>
      </c>
    </row>
    <row r="135" spans="1:17" x14ac:dyDescent="0.25">
      <c r="A135" t="s">
        <v>412</v>
      </c>
      <c r="B135" s="3">
        <v>1731198022.4549401</v>
      </c>
      <c r="C135" s="3">
        <v>1768619058.3464701</v>
      </c>
      <c r="D135" s="3">
        <v>1758176653.0774601</v>
      </c>
      <c r="E135" s="3">
        <v>2023324407.30316</v>
      </c>
      <c r="F135" s="3">
        <v>2366398119.8821001</v>
      </c>
      <c r="G135" s="3">
        <v>2735558726.2562499</v>
      </c>
      <c r="H135" s="3">
        <v>3455031447.6019402</v>
      </c>
      <c r="I135" s="3">
        <v>4223152219.2438998</v>
      </c>
      <c r="J135" s="3">
        <v>5446434031.6904202</v>
      </c>
      <c r="K135" s="3">
        <v>5836138127.0656204</v>
      </c>
      <c r="L135" s="3">
        <v>7131773632.7136898</v>
      </c>
      <c r="M135" s="3">
        <v>8750107401.5787201</v>
      </c>
      <c r="N135" s="3">
        <v>10192848926.2582</v>
      </c>
      <c r="O135" s="3">
        <v>11983252611.272699</v>
      </c>
      <c r="P135" s="3">
        <v>13279248478.816099</v>
      </c>
      <c r="Q135" s="3">
        <v>14426381187.089399</v>
      </c>
    </row>
    <row r="136" spans="1:17" x14ac:dyDescent="0.25">
      <c r="A136" t="s">
        <v>175</v>
      </c>
      <c r="B136" s="3">
        <v>3480355258.0412202</v>
      </c>
      <c r="C136" s="3">
        <v>3922100793.5402999</v>
      </c>
      <c r="D136" s="3">
        <v>4348068242.1951199</v>
      </c>
      <c r="E136" s="3">
        <v>5611496257.1423101</v>
      </c>
      <c r="F136" s="3">
        <v>7184685781.5187597</v>
      </c>
      <c r="G136" s="3">
        <v>8052073539.3805799</v>
      </c>
      <c r="H136" s="3">
        <v>8896072918.9813995</v>
      </c>
      <c r="I136" s="3">
        <v>10677324144.4289</v>
      </c>
      <c r="J136" s="3">
        <v>12881353507.853901</v>
      </c>
      <c r="K136" s="3">
        <v>12044208085.864</v>
      </c>
      <c r="L136" s="3">
        <v>11926922828.9911</v>
      </c>
      <c r="M136" s="3">
        <v>12890764531.3284</v>
      </c>
      <c r="N136" s="3">
        <v>12319830437.346701</v>
      </c>
      <c r="O136" s="3">
        <v>12776220507.016199</v>
      </c>
      <c r="P136" s="3">
        <v>13228147516.1168</v>
      </c>
      <c r="Q136" s="3">
        <v>11386850129.841101</v>
      </c>
    </row>
    <row r="137" spans="1:17" x14ac:dyDescent="0.25">
      <c r="A137" t="s">
        <v>57</v>
      </c>
      <c r="B137" s="3">
        <v>4663313620.0170698</v>
      </c>
      <c r="C137" s="3">
        <v>4613630622.7750101</v>
      </c>
      <c r="D137" s="3">
        <v>4841310239.6368704</v>
      </c>
      <c r="E137" s="3">
        <v>5816553826.8551903</v>
      </c>
      <c r="F137" s="3">
        <v>6578844486.0628796</v>
      </c>
      <c r="G137" s="3">
        <v>6488750452.6006699</v>
      </c>
      <c r="H137" s="3">
        <v>7028803365.7015104</v>
      </c>
      <c r="I137" s="3">
        <v>8150138757.1574097</v>
      </c>
      <c r="J137" s="3">
        <v>9990370016.3077106</v>
      </c>
      <c r="K137" s="3">
        <v>9128843109.15588</v>
      </c>
      <c r="L137" s="3">
        <v>10003670690.349701</v>
      </c>
      <c r="M137" s="3">
        <v>11518393367.240299</v>
      </c>
      <c r="N137" s="3">
        <v>11668685524.126499</v>
      </c>
      <c r="O137" s="3">
        <v>12129642296.442499</v>
      </c>
      <c r="P137" s="3">
        <v>12803445933.589399</v>
      </c>
      <c r="Q137" s="3">
        <v>11692287066.381001</v>
      </c>
    </row>
    <row r="138" spans="1:17" x14ac:dyDescent="0.25">
      <c r="A138" t="s">
        <v>96</v>
      </c>
      <c r="B138" s="3">
        <v>4629247090.9781599</v>
      </c>
      <c r="C138" s="3">
        <v>5438332738.1037302</v>
      </c>
      <c r="D138" s="3">
        <v>5351701534.1580095</v>
      </c>
      <c r="E138" s="3">
        <v>6372498719.8461304</v>
      </c>
      <c r="F138" s="3">
        <v>5064732715.7261496</v>
      </c>
      <c r="G138" s="3">
        <v>5859269849.1452303</v>
      </c>
      <c r="H138" s="3">
        <v>6395712392.2368202</v>
      </c>
      <c r="I138" s="3">
        <v>8524620739.2407398</v>
      </c>
      <c r="J138" s="3">
        <v>10725137930.8286</v>
      </c>
      <c r="K138" s="3">
        <v>9616879571.4643097</v>
      </c>
      <c r="L138" s="3">
        <v>9982711338.1181393</v>
      </c>
      <c r="M138" s="3">
        <v>11551819617.6271</v>
      </c>
      <c r="N138" s="3">
        <v>11578974887.9562</v>
      </c>
      <c r="O138" s="3">
        <v>12423555269.389299</v>
      </c>
      <c r="P138" s="3">
        <v>12522957228.176399</v>
      </c>
      <c r="Q138" s="3">
        <v>11323020828.5758</v>
      </c>
    </row>
    <row r="139" spans="1:17" x14ac:dyDescent="0.25">
      <c r="A139" t="s">
        <v>102</v>
      </c>
      <c r="B139" s="3">
        <v>3922247989.8556199</v>
      </c>
      <c r="C139" s="3">
        <v>3557333364.30795</v>
      </c>
      <c r="D139" s="3">
        <v>3349184760.0254302</v>
      </c>
      <c r="E139" s="3">
        <v>4926471294.3011599</v>
      </c>
      <c r="F139" s="3">
        <v>6609198832.7631302</v>
      </c>
      <c r="G139" s="3">
        <v>7248394160.3550196</v>
      </c>
      <c r="H139" s="3">
        <v>8001779551.0632296</v>
      </c>
      <c r="I139" s="3">
        <v>8839526451.5763206</v>
      </c>
      <c r="J139" s="3">
        <v>8607475308.11833</v>
      </c>
      <c r="K139" s="3">
        <v>8938868165.3916492</v>
      </c>
      <c r="L139" s="3">
        <v>11431334447.4305</v>
      </c>
      <c r="M139" s="3">
        <v>12523402328.767099</v>
      </c>
      <c r="N139" s="3">
        <v>13042007432.4489</v>
      </c>
      <c r="O139" s="3">
        <v>12043276397.165199</v>
      </c>
      <c r="P139" s="3">
        <v>12435416060.2791</v>
      </c>
      <c r="Q139" s="3">
        <v>11335179562.021099</v>
      </c>
    </row>
    <row r="140" spans="1:17" x14ac:dyDescent="0.25">
      <c r="A140" t="s">
        <v>151</v>
      </c>
      <c r="B140" s="3">
        <v>1136896123.6129799</v>
      </c>
      <c r="C140" s="3">
        <v>1267997934.3125</v>
      </c>
      <c r="D140" s="3">
        <v>1396555719.9740901</v>
      </c>
      <c r="E140" s="3">
        <v>1595297355.7834899</v>
      </c>
      <c r="F140" s="3">
        <v>1992066808.0959799</v>
      </c>
      <c r="G140" s="3">
        <v>2523471532.0108299</v>
      </c>
      <c r="H140" s="3">
        <v>3414055566.1138</v>
      </c>
      <c r="I140" s="3">
        <v>4234999823.3083901</v>
      </c>
      <c r="J140" s="3">
        <v>5623216448.8685198</v>
      </c>
      <c r="K140" s="3">
        <v>4583850367.88972</v>
      </c>
      <c r="L140" s="3">
        <v>7189481824.0728798</v>
      </c>
      <c r="M140" s="3">
        <v>10409797649.306299</v>
      </c>
      <c r="N140" s="3">
        <v>12292770631.196699</v>
      </c>
      <c r="O140" s="3">
        <v>12582122604.192101</v>
      </c>
      <c r="P140" s="3">
        <v>12226514722.0861</v>
      </c>
      <c r="Q140" s="3">
        <v>11619892396.0767</v>
      </c>
    </row>
    <row r="141" spans="1:17" x14ac:dyDescent="0.25">
      <c r="A141" t="s">
        <v>217</v>
      </c>
      <c r="B141" s="3">
        <v>5107329007.0922003</v>
      </c>
      <c r="C141" s="3">
        <v>5323146565.7031498</v>
      </c>
      <c r="D141" s="3">
        <v>5224213017.5438604</v>
      </c>
      <c r="E141" s="3">
        <v>5322454925.8474598</v>
      </c>
      <c r="F141" s="3">
        <v>5795568204.6453199</v>
      </c>
      <c r="G141" s="3">
        <v>6321335612.2223301</v>
      </c>
      <c r="H141" s="3">
        <v>6763361732.88486</v>
      </c>
      <c r="I141" s="3">
        <v>7423313548.5269804</v>
      </c>
      <c r="J141" s="3">
        <v>8496946608.2315102</v>
      </c>
      <c r="K141" s="3">
        <v>8298679908.5523195</v>
      </c>
      <c r="L141" s="3">
        <v>8758639096.4769306</v>
      </c>
      <c r="M141" s="3">
        <v>9774307336.2379208</v>
      </c>
      <c r="N141" s="3">
        <v>10532006608.144699</v>
      </c>
      <c r="O141" s="3">
        <v>10982979274.1922</v>
      </c>
      <c r="P141" s="3">
        <v>11880434070.781099</v>
      </c>
      <c r="Q141" s="3">
        <v>12756706583.3113</v>
      </c>
    </row>
    <row r="142" spans="1:17" x14ac:dyDescent="0.25">
      <c r="A142" t="s">
        <v>187</v>
      </c>
      <c r="B142" s="3">
        <v>4069515579.0711398</v>
      </c>
      <c r="C142" s="3">
        <v>4088368978.34589</v>
      </c>
      <c r="D142" s="3">
        <v>4470446391.4463902</v>
      </c>
      <c r="E142" s="3">
        <v>5448415500.1707096</v>
      </c>
      <c r="F142" s="3">
        <v>6098092551.07125</v>
      </c>
      <c r="G142" s="3">
        <v>6416184181.07201</v>
      </c>
      <c r="H142" s="3">
        <v>6778324049.68009</v>
      </c>
      <c r="I142" s="3">
        <v>7925371475.4995899</v>
      </c>
      <c r="J142" s="3">
        <v>9090406767.2476902</v>
      </c>
      <c r="K142" s="3">
        <v>8696366907.4743004</v>
      </c>
      <c r="L142" s="3">
        <v>9035932122.4976807</v>
      </c>
      <c r="M142" s="3">
        <v>9638916481.0690403</v>
      </c>
      <c r="N142" s="3">
        <v>9462238211.4865704</v>
      </c>
      <c r="O142" s="3">
        <v>10551661176.7831</v>
      </c>
      <c r="P142" s="3">
        <v>11626281387.0068</v>
      </c>
      <c r="Q142" s="3">
        <v>11091434483.5238</v>
      </c>
    </row>
    <row r="143" spans="1:17" x14ac:dyDescent="0.25">
      <c r="A143" t="s">
        <v>129</v>
      </c>
      <c r="B143" s="3">
        <v>1911563668.85006</v>
      </c>
      <c r="C143" s="3">
        <v>2118467913.3787301</v>
      </c>
      <c r="D143" s="3">
        <v>2376335048.3997598</v>
      </c>
      <c r="E143" s="3">
        <v>2807061008.6908398</v>
      </c>
      <c r="F143" s="3">
        <v>3576615240.4161601</v>
      </c>
      <c r="G143" s="3">
        <v>4900469950.0903301</v>
      </c>
      <c r="H143" s="3">
        <v>6384451606.1421003</v>
      </c>
      <c r="I143" s="3">
        <v>9206301700.3961906</v>
      </c>
      <c r="J143" s="3">
        <v>11662040713.875299</v>
      </c>
      <c r="K143" s="3">
        <v>8647936747.9870396</v>
      </c>
      <c r="L143" s="3">
        <v>9260284937.7978096</v>
      </c>
      <c r="M143" s="3">
        <v>10142111334.496099</v>
      </c>
      <c r="N143" s="3">
        <v>10619320048.585699</v>
      </c>
      <c r="O143" s="3">
        <v>11121465767.4067</v>
      </c>
      <c r="P143" s="3">
        <v>11609512939.7542</v>
      </c>
      <c r="Q143" s="3">
        <v>10553337672.9872</v>
      </c>
    </row>
    <row r="144" spans="1:17" x14ac:dyDescent="0.25">
      <c r="A144" t="s">
        <v>416</v>
      </c>
      <c r="B144" s="3">
        <v>3772857145.0247998</v>
      </c>
      <c r="C144" s="3">
        <v>3709637829.9486599</v>
      </c>
      <c r="D144" s="3">
        <v>4018365247.4444399</v>
      </c>
      <c r="E144" s="3">
        <v>4946292774.7904596</v>
      </c>
      <c r="F144" s="3">
        <v>5682788267.1286497</v>
      </c>
      <c r="G144" s="3">
        <v>6258600713.8262701</v>
      </c>
      <c r="H144" s="3">
        <v>6861222331.9631701</v>
      </c>
      <c r="I144" s="3">
        <v>8336478142.0887203</v>
      </c>
      <c r="J144" s="3">
        <v>9909548410.8274403</v>
      </c>
      <c r="K144" s="3">
        <v>9401731495.71661</v>
      </c>
      <c r="L144" s="3">
        <v>9407168702.4312992</v>
      </c>
      <c r="M144" s="3">
        <v>10494632699.3859</v>
      </c>
      <c r="N144" s="3">
        <v>9745251126.0109005</v>
      </c>
      <c r="O144" s="3">
        <v>10817712138.945101</v>
      </c>
      <c r="P144" s="3">
        <v>11362272837.8818</v>
      </c>
      <c r="Q144" s="3">
        <v>10064515432.026501</v>
      </c>
    </row>
    <row r="145" spans="1:17" x14ac:dyDescent="0.25">
      <c r="A145" t="s">
        <v>45</v>
      </c>
      <c r="B145" s="3">
        <v>8076470000</v>
      </c>
      <c r="C145" s="3">
        <v>8317830000</v>
      </c>
      <c r="D145" s="3">
        <v>8881160000</v>
      </c>
      <c r="E145" s="3">
        <v>8870090000</v>
      </c>
      <c r="F145" s="3">
        <v>9055290000</v>
      </c>
      <c r="G145" s="3">
        <v>9836200000</v>
      </c>
      <c r="H145" s="3">
        <v>10167250000</v>
      </c>
      <c r="I145" s="3">
        <v>10618340000</v>
      </c>
      <c r="J145" s="3">
        <v>10526000000</v>
      </c>
      <c r="K145" s="3">
        <v>9981960000</v>
      </c>
      <c r="L145" s="3">
        <v>10095760000</v>
      </c>
      <c r="M145" s="3">
        <v>10070450000</v>
      </c>
      <c r="N145" s="3">
        <v>10720500000</v>
      </c>
      <c r="O145" s="3">
        <v>10562800000</v>
      </c>
      <c r="P145" s="3">
        <v>11176100000</v>
      </c>
      <c r="Q145" s="3">
        <v>11861900000</v>
      </c>
    </row>
    <row r="146" spans="1:17" x14ac:dyDescent="0.25">
      <c r="A146" t="s">
        <v>103</v>
      </c>
      <c r="B146" s="3">
        <v>2241753120.2126698</v>
      </c>
      <c r="C146" s="3">
        <v>2448714680.5622101</v>
      </c>
      <c r="D146" s="3">
        <v>2782192986.9577198</v>
      </c>
      <c r="E146" s="3">
        <v>3394084884.67098</v>
      </c>
      <c r="F146" s="3">
        <v>3760443965.7297602</v>
      </c>
      <c r="G146" s="3">
        <v>4383315656.9909601</v>
      </c>
      <c r="H146" s="3">
        <v>4756361479.9887304</v>
      </c>
      <c r="I146" s="3">
        <v>5731485267.3349199</v>
      </c>
      <c r="J146" s="3">
        <v>7297600896.8609896</v>
      </c>
      <c r="K146" s="3">
        <v>7352131669.2940998</v>
      </c>
      <c r="L146" s="3">
        <v>7851191899.3408003</v>
      </c>
      <c r="M146" s="3">
        <v>8772951261.8180695</v>
      </c>
      <c r="N146" s="3">
        <v>9426913349.2231903</v>
      </c>
      <c r="O146" s="3">
        <v>10224897934.722</v>
      </c>
      <c r="P146" s="3">
        <v>10862944203.559099</v>
      </c>
      <c r="Q146" s="3">
        <v>9683867893.6834297</v>
      </c>
    </row>
    <row r="147" spans="1:17" x14ac:dyDescent="0.25">
      <c r="A147" t="s">
        <v>155</v>
      </c>
      <c r="B147" s="3">
        <v>3420033046.95784</v>
      </c>
      <c r="C147" s="3">
        <v>3297734668.3899002</v>
      </c>
      <c r="D147" s="3">
        <v>3740057132.9862099</v>
      </c>
      <c r="E147" s="3">
        <v>4915355784.0236797</v>
      </c>
      <c r="F147" s="3">
        <v>5895011251.5675001</v>
      </c>
      <c r="G147" s="3">
        <v>6238632283.7650204</v>
      </c>
      <c r="H147" s="3">
        <v>6979153331.7129602</v>
      </c>
      <c r="I147" s="3">
        <v>8819922042.4241695</v>
      </c>
      <c r="J147" s="3">
        <v>9067623001.0488491</v>
      </c>
      <c r="K147" s="3">
        <v>8704436169.1434097</v>
      </c>
      <c r="L147" s="3">
        <v>9364347372.0462608</v>
      </c>
      <c r="M147" s="3">
        <v>10351442208.992001</v>
      </c>
      <c r="N147" s="3">
        <v>9659153061.3563309</v>
      </c>
      <c r="O147" s="3">
        <v>10151385305.7645</v>
      </c>
      <c r="P147" s="3">
        <v>10635039738.689899</v>
      </c>
      <c r="Q147" s="3">
        <v>8738205836.7394009</v>
      </c>
    </row>
    <row r="148" spans="1:17" x14ac:dyDescent="0.25">
      <c r="A148" t="s">
        <v>188</v>
      </c>
      <c r="B148" s="3">
        <v>1288429391.79951</v>
      </c>
      <c r="C148" s="3">
        <v>1480673594.05602</v>
      </c>
      <c r="D148" s="3">
        <v>1661818168.4226</v>
      </c>
      <c r="E148" s="3">
        <v>1980907434.76826</v>
      </c>
      <c r="F148" s="3">
        <v>2598249555.8998399</v>
      </c>
      <c r="G148" s="3">
        <v>2988348836.4710002</v>
      </c>
      <c r="H148" s="3">
        <v>3408244549.1999898</v>
      </c>
      <c r="I148" s="3">
        <v>4401189466.1405802</v>
      </c>
      <c r="J148" s="3">
        <v>6054849884.5265598</v>
      </c>
      <c r="K148" s="3">
        <v>5439422031.3962698</v>
      </c>
      <c r="L148" s="3">
        <v>6974982392.6715498</v>
      </c>
      <c r="M148" s="3">
        <v>8414351671.9586897</v>
      </c>
      <c r="N148" s="3">
        <v>8709138764.7591591</v>
      </c>
      <c r="O148" s="3">
        <v>9496717702.4483891</v>
      </c>
      <c r="P148" s="3">
        <v>9510198961.5728703</v>
      </c>
      <c r="Q148" s="3">
        <v>7745241912.9472198</v>
      </c>
    </row>
    <row r="149" spans="1:17" x14ac:dyDescent="0.25">
      <c r="A149" t="s">
        <v>165</v>
      </c>
      <c r="B149">
        <v>860521119.29875302</v>
      </c>
      <c r="C149">
        <v>1080768906.5002999</v>
      </c>
      <c r="D149">
        <v>1221120798.81336</v>
      </c>
      <c r="E149">
        <v>1555301496.04756</v>
      </c>
      <c r="F149">
        <v>2076182460.86517</v>
      </c>
      <c r="G149">
        <v>2312327536.4178901</v>
      </c>
      <c r="H149">
        <v>2830220713.07301</v>
      </c>
      <c r="I149">
        <v>3719506172.83951</v>
      </c>
      <c r="J149">
        <v>5161337336.4036503</v>
      </c>
      <c r="K149">
        <v>4979481980.3509798</v>
      </c>
      <c r="L149">
        <v>5642178579.5843801</v>
      </c>
      <c r="M149">
        <v>6522732202.5074797</v>
      </c>
      <c r="N149">
        <v>7633049792.0932102</v>
      </c>
      <c r="O149">
        <v>8448469837.5383101</v>
      </c>
      <c r="P149">
        <v>9112544556.0596199</v>
      </c>
      <c r="Q149">
        <v>8271454300.59548</v>
      </c>
    </row>
    <row r="150" spans="1:17" x14ac:dyDescent="0.25">
      <c r="A150" t="s">
        <v>85</v>
      </c>
      <c r="B150" s="3">
        <v>2995361140.6321702</v>
      </c>
      <c r="C150" s="3">
        <v>2829435956.5156298</v>
      </c>
      <c r="D150" s="3">
        <v>2950198648.95191</v>
      </c>
      <c r="E150" s="3">
        <v>3446441698.00738</v>
      </c>
      <c r="F150" s="3">
        <v>3635458132.6531701</v>
      </c>
      <c r="G150" s="3">
        <v>2937071767.2557602</v>
      </c>
      <c r="H150" s="3">
        <v>4220019242.74824</v>
      </c>
      <c r="I150" s="3">
        <v>6281917655.9024897</v>
      </c>
      <c r="J150" s="3">
        <v>6964179193.8441801</v>
      </c>
      <c r="K150" s="3">
        <v>6716904568.7648201</v>
      </c>
      <c r="L150" s="3">
        <v>6853467857.61127</v>
      </c>
      <c r="M150" s="3">
        <v>6785137172.7705803</v>
      </c>
      <c r="N150" s="3">
        <v>7638045254.4286404</v>
      </c>
      <c r="O150" s="3">
        <v>8376613843.2726498</v>
      </c>
      <c r="P150" s="3">
        <v>8778473614.5472794</v>
      </c>
      <c r="Q150" s="3">
        <v>8794202443.6736603</v>
      </c>
    </row>
    <row r="151" spans="1:17" x14ac:dyDescent="0.25">
      <c r="A151" t="s">
        <v>108</v>
      </c>
      <c r="B151">
        <v>2067579822.4360399</v>
      </c>
      <c r="C151">
        <v>1965500949.3401599</v>
      </c>
      <c r="D151">
        <v>1964832511.92978</v>
      </c>
      <c r="E151">
        <v>2137156726.8973601</v>
      </c>
      <c r="F151">
        <v>2375376873.1091399</v>
      </c>
      <c r="G151">
        <v>2932340855.3185201</v>
      </c>
      <c r="H151">
        <v>3318107347.2799001</v>
      </c>
      <c r="I151">
        <v>4068224991.0870199</v>
      </c>
      <c r="J151">
        <v>5177230923.28829</v>
      </c>
      <c r="K151">
        <v>5671592572.1997204</v>
      </c>
      <c r="L151">
        <v>6121529488.49049</v>
      </c>
      <c r="M151">
        <v>6881379761.8383303</v>
      </c>
      <c r="N151">
        <v>7650671476.9497604</v>
      </c>
      <c r="O151">
        <v>7815975293.6737204</v>
      </c>
      <c r="P151">
        <v>8234762201.0386896</v>
      </c>
      <c r="Q151">
        <v>8539424910.07969</v>
      </c>
    </row>
    <row r="152" spans="1:17" x14ac:dyDescent="0.25">
      <c r="A152" t="s">
        <v>53</v>
      </c>
      <c r="B152" s="3">
        <v>1563667799.6157801</v>
      </c>
      <c r="C152" s="3">
        <v>1659131243.7383699</v>
      </c>
      <c r="D152" s="3">
        <v>1947332921.74718</v>
      </c>
      <c r="E152" s="3">
        <v>2328658227.8481002</v>
      </c>
      <c r="F152" s="3">
        <v>2822358473.1698298</v>
      </c>
      <c r="G152" s="3">
        <v>3032400000</v>
      </c>
      <c r="H152" s="3">
        <v>3422651333.94664</v>
      </c>
      <c r="I152" s="3">
        <v>4466100440.1760702</v>
      </c>
      <c r="J152" s="3">
        <v>5928420955.88235</v>
      </c>
      <c r="K152" s="3">
        <v>5487083657.8906403</v>
      </c>
      <c r="L152" s="3">
        <v>5920177688.5043297</v>
      </c>
      <c r="M152" s="3">
        <v>6566098381.6695995</v>
      </c>
      <c r="N152" s="3">
        <v>6690725118.4834099</v>
      </c>
      <c r="O152" s="3">
        <v>7000748788.4946098</v>
      </c>
      <c r="P152" s="3">
        <v>7708834951.4563103</v>
      </c>
      <c r="Q152" s="3">
        <v>7085288006.1115398</v>
      </c>
    </row>
    <row r="153" spans="1:17" x14ac:dyDescent="0.25">
      <c r="A153" t="s">
        <v>144</v>
      </c>
      <c r="B153" s="3">
        <v>1369688498.06778</v>
      </c>
      <c r="C153" s="3">
        <v>1525116370.2793901</v>
      </c>
      <c r="D153" s="3">
        <v>1605643104.7302101</v>
      </c>
      <c r="E153" s="3">
        <v>1919008090.4964099</v>
      </c>
      <c r="F153" s="3">
        <v>2211534585.0033998</v>
      </c>
      <c r="G153" s="3">
        <v>2460248026.1778302</v>
      </c>
      <c r="H153" s="3">
        <v>2834168889.4201899</v>
      </c>
      <c r="I153" s="3">
        <v>3802566170.8154302</v>
      </c>
      <c r="J153" s="3">
        <v>5139957784.91084</v>
      </c>
      <c r="K153" s="3">
        <v>4690062255.1224699</v>
      </c>
      <c r="L153" s="3">
        <v>4794357795.0713902</v>
      </c>
      <c r="M153" s="3">
        <v>6197766118.5985603</v>
      </c>
      <c r="N153" s="3">
        <v>6605139933.4106302</v>
      </c>
      <c r="O153" s="3">
        <v>7335027591.9162798</v>
      </c>
      <c r="P153" s="3">
        <v>7468096566.7115803</v>
      </c>
      <c r="Q153" s="3">
        <v>6678178340.45121</v>
      </c>
    </row>
    <row r="154" spans="1:17" x14ac:dyDescent="0.25">
      <c r="A154" t="s">
        <v>430</v>
      </c>
      <c r="J154">
        <v>5181776768.7124701</v>
      </c>
      <c r="K154">
        <v>5015894692.9702702</v>
      </c>
      <c r="L154">
        <v>5344014317.9106503</v>
      </c>
      <c r="M154">
        <v>6341737193.7639198</v>
      </c>
      <c r="N154">
        <v>6163785172.8125401</v>
      </c>
      <c r="O154">
        <v>6735731172.7985096</v>
      </c>
      <c r="P154">
        <v>7074657898.2330303</v>
      </c>
      <c r="Q154">
        <v>6295820481.52668</v>
      </c>
    </row>
    <row r="155" spans="1:17" x14ac:dyDescent="0.25">
      <c r="A155" t="s">
        <v>415</v>
      </c>
      <c r="B155" s="3">
        <v>2647885848.5351</v>
      </c>
      <c r="C155" s="3">
        <v>2718868306.0109301</v>
      </c>
      <c r="D155" s="3">
        <v>2968987019.2307701</v>
      </c>
      <c r="E155" s="3">
        <v>3601321064.55266</v>
      </c>
      <c r="F155" s="3">
        <v>4137913500</v>
      </c>
      <c r="G155" s="3">
        <v>4203084193.5082698</v>
      </c>
      <c r="H155" s="3">
        <v>4582988332.7060604</v>
      </c>
      <c r="I155" s="3">
        <v>5867916780.7281704</v>
      </c>
      <c r="J155" s="3">
        <v>6476490405.74191</v>
      </c>
      <c r="K155" s="3">
        <v>5451653237.0102797</v>
      </c>
      <c r="L155" s="3">
        <v>5367625613.1512699</v>
      </c>
      <c r="M155" s="3">
        <v>6088808463.2516699</v>
      </c>
      <c r="N155" s="3">
        <v>5743029680.07195</v>
      </c>
      <c r="O155" s="3">
        <v>6555983530.3493204</v>
      </c>
      <c r="P155" s="3">
        <v>7069616048.8906603</v>
      </c>
      <c r="Q155" s="3">
        <v>6261622101.4090796</v>
      </c>
    </row>
    <row r="156" spans="1:17" x14ac:dyDescent="0.25">
      <c r="A156" t="s">
        <v>30</v>
      </c>
      <c r="B156" s="3">
        <v>2483953102.7948799</v>
      </c>
      <c r="C156" s="3">
        <v>2491822706.8025599</v>
      </c>
      <c r="D156" s="3">
        <v>2688630822.53304</v>
      </c>
      <c r="E156" s="3">
        <v>3070691319.52179</v>
      </c>
      <c r="F156" s="3">
        <v>3454362685.96703</v>
      </c>
      <c r="G156" s="3">
        <v>3659251525.8593001</v>
      </c>
      <c r="H156" s="3">
        <v>4000239272.6112599</v>
      </c>
      <c r="I156" s="3">
        <v>4601299566.81106</v>
      </c>
      <c r="J156" s="3">
        <v>5081432924.0143995</v>
      </c>
      <c r="K156" s="3">
        <v>4504549214.2266302</v>
      </c>
      <c r="L156" s="3">
        <v>5082366478.0899401</v>
      </c>
      <c r="M156" s="3">
        <v>5739977477.4774799</v>
      </c>
      <c r="N156" s="3">
        <v>5456009384.6646099</v>
      </c>
      <c r="O156" s="3">
        <v>6391735893.8396797</v>
      </c>
      <c r="P156" s="3">
        <v>6657170923.37918</v>
      </c>
      <c r="Q156" s="3">
        <v>6268391521.19701</v>
      </c>
    </row>
    <row r="157" spans="1:17" x14ac:dyDescent="0.25">
      <c r="A157" t="s">
        <v>99</v>
      </c>
      <c r="B157" s="3">
        <v>1779523344.3410599</v>
      </c>
      <c r="C157" s="3">
        <v>1746064718.7916901</v>
      </c>
      <c r="D157" s="3">
        <v>1777058592.9881201</v>
      </c>
      <c r="E157" s="3">
        <v>2051147606.7368701</v>
      </c>
      <c r="F157" s="3">
        <v>2362501023.2424898</v>
      </c>
      <c r="G157" s="3">
        <v>2936019525.6024098</v>
      </c>
      <c r="H157" s="3">
        <v>3919577285.9270301</v>
      </c>
      <c r="I157" s="3">
        <v>4346206808.5402603</v>
      </c>
      <c r="J157" s="3">
        <v>5206444406.66154</v>
      </c>
      <c r="K157" s="3">
        <v>4714592492.9297199</v>
      </c>
      <c r="L157" s="3">
        <v>5628878865.9902697</v>
      </c>
      <c r="M157" s="3">
        <v>6764627665.6923904</v>
      </c>
      <c r="N157" s="3">
        <v>6728208836.2214298</v>
      </c>
      <c r="O157" s="3">
        <v>7223071177.1585598</v>
      </c>
      <c r="P157" s="3">
        <v>6592537781.8151798</v>
      </c>
      <c r="Q157" s="3">
        <v>6166863960.0006104</v>
      </c>
    </row>
    <row r="158" spans="1:17" x14ac:dyDescent="0.25">
      <c r="A158" t="s">
        <v>48</v>
      </c>
      <c r="B158" s="3">
        <v>3480219000</v>
      </c>
      <c r="C158" s="3">
        <v>3680483000</v>
      </c>
      <c r="D158" s="3">
        <v>3937228000</v>
      </c>
      <c r="E158" s="3">
        <v>4186525000</v>
      </c>
      <c r="F158" s="3">
        <v>4484703000</v>
      </c>
      <c r="G158" s="3">
        <v>4868136000</v>
      </c>
      <c r="H158" s="3">
        <v>6144000000</v>
      </c>
      <c r="I158" s="3">
        <v>6767000000</v>
      </c>
      <c r="J158" s="3">
        <v>6980000000</v>
      </c>
      <c r="K158" s="3">
        <v>6656000000</v>
      </c>
      <c r="L158" s="3">
        <v>6634526000</v>
      </c>
      <c r="M158" s="3">
        <v>6312691000</v>
      </c>
      <c r="N158" s="3">
        <v>6378188000</v>
      </c>
      <c r="O158" s="3">
        <v>6465756000</v>
      </c>
      <c r="P158" s="3">
        <v>6413988000</v>
      </c>
      <c r="Q158" s="3">
        <v>6654541000</v>
      </c>
    </row>
    <row r="159" spans="1:17" x14ac:dyDescent="0.25">
      <c r="A159" t="s">
        <v>97</v>
      </c>
      <c r="B159" s="3">
        <v>1743506531.32652</v>
      </c>
      <c r="C159" s="3">
        <v>1716502862.2953999</v>
      </c>
      <c r="D159" s="3">
        <v>3495748397.63025</v>
      </c>
      <c r="E159" s="3">
        <v>3208837077.25069</v>
      </c>
      <c r="F159" s="3">
        <v>3476094498.8751702</v>
      </c>
      <c r="G159" s="3">
        <v>3655909664.1423001</v>
      </c>
      <c r="H159" s="3">
        <v>3998020176.6736398</v>
      </c>
      <c r="I159" s="3">
        <v>4432937045.7989702</v>
      </c>
      <c r="J159" s="3">
        <v>5321012192.3361902</v>
      </c>
      <c r="K159" s="3">
        <v>6191127665.1962996</v>
      </c>
      <c r="L159" s="3">
        <v>6959655570.8909798</v>
      </c>
      <c r="M159" s="3">
        <v>8004000737.3071699</v>
      </c>
      <c r="N159" s="3">
        <v>6028487928.8335104</v>
      </c>
      <c r="O159" s="3">
        <v>5518880768.5795498</v>
      </c>
      <c r="P159" s="3">
        <v>6047813437.3180399</v>
      </c>
      <c r="Q159" s="3">
        <v>6373212640.8460398</v>
      </c>
    </row>
    <row r="160" spans="1:17" x14ac:dyDescent="0.25">
      <c r="A160" t="s">
        <v>410</v>
      </c>
      <c r="B160" s="3"/>
      <c r="C160" s="3"/>
      <c r="D160" s="3">
        <v>3394000000</v>
      </c>
      <c r="E160" s="3">
        <v>3569000000</v>
      </c>
      <c r="F160" s="3">
        <v>3869000000</v>
      </c>
      <c r="G160" s="3">
        <v>4213000000</v>
      </c>
      <c r="H160" s="3">
        <v>4238000000</v>
      </c>
      <c r="I160" s="3">
        <v>4397000000</v>
      </c>
      <c r="J160" s="3">
        <v>4658000000</v>
      </c>
      <c r="K160" s="3">
        <v>4828000000</v>
      </c>
      <c r="L160" s="3">
        <v>4949000000</v>
      </c>
      <c r="M160" s="3">
        <v>4984000000</v>
      </c>
      <c r="N160" s="3">
        <v>5265000000</v>
      </c>
      <c r="O160" s="3">
        <v>5399000000</v>
      </c>
      <c r="P160" s="3">
        <v>5610000000</v>
      </c>
      <c r="Q160" s="3">
        <v>5799000000</v>
      </c>
    </row>
    <row r="161" spans="1:17" x14ac:dyDescent="0.25">
      <c r="A161" t="s">
        <v>236</v>
      </c>
      <c r="B161">
        <v>947671969.69696999</v>
      </c>
      <c r="C161">
        <v>834279357.79816496</v>
      </c>
      <c r="D161">
        <v>1093574468.0851099</v>
      </c>
      <c r="E161">
        <v>1274190311.41869</v>
      </c>
      <c r="F161">
        <v>1484092538.4052701</v>
      </c>
      <c r="G161">
        <v>1793388732.29125</v>
      </c>
      <c r="H161">
        <v>2626380435.1787701</v>
      </c>
      <c r="I161">
        <v>2936612021.8579202</v>
      </c>
      <c r="J161">
        <v>3532969034.6083798</v>
      </c>
      <c r="K161">
        <v>3875409836.0655699</v>
      </c>
      <c r="L161">
        <v>4368398047.6433296</v>
      </c>
      <c r="M161">
        <v>4422276621.7870302</v>
      </c>
      <c r="N161">
        <v>4980000000</v>
      </c>
      <c r="O161">
        <v>5145757575.7575798</v>
      </c>
      <c r="P161">
        <v>5240606060.60606</v>
      </c>
      <c r="Q161">
        <v>5126291450.8151102</v>
      </c>
    </row>
    <row r="162" spans="1:17" x14ac:dyDescent="0.25">
      <c r="A162" t="s">
        <v>114</v>
      </c>
      <c r="O162">
        <v>4574495666.9950895</v>
      </c>
      <c r="P162">
        <v>5021956321.1210299</v>
      </c>
      <c r="Q162">
        <v>5331761394.2548704</v>
      </c>
    </row>
    <row r="163" spans="1:17" x14ac:dyDescent="0.25">
      <c r="A163" t="s">
        <v>113</v>
      </c>
      <c r="B163">
        <v>635874002.19874799</v>
      </c>
      <c r="C163">
        <v>1090467712.30773</v>
      </c>
      <c r="D163">
        <v>1253340519.5331099</v>
      </c>
      <c r="E163">
        <v>1385810072.1921699</v>
      </c>
      <c r="F163">
        <v>1448536630.8814299</v>
      </c>
      <c r="G163">
        <v>1650494366.99875</v>
      </c>
      <c r="H163">
        <v>1885112201.8527801</v>
      </c>
      <c r="I163">
        <v>2158496872.8579602</v>
      </c>
      <c r="J163">
        <v>2505458705.03338</v>
      </c>
      <c r="K163">
        <v>2453899846.8831701</v>
      </c>
      <c r="L163">
        <v>2578026297.1591201</v>
      </c>
      <c r="M163">
        <v>2942546781.0454798</v>
      </c>
      <c r="N163">
        <v>3801862611.36414</v>
      </c>
      <c r="O163">
        <v>4920343194.9933901</v>
      </c>
      <c r="P163">
        <v>5015157815.7340603</v>
      </c>
      <c r="Q163">
        <v>4218723875.1378999</v>
      </c>
    </row>
    <row r="164" spans="1:17" x14ac:dyDescent="0.25">
      <c r="A164" t="s">
        <v>137</v>
      </c>
      <c r="B164" s="3">
        <v>1678239218.2655301</v>
      </c>
      <c r="C164" s="3">
        <v>1652464201.0014901</v>
      </c>
      <c r="D164" s="3">
        <v>1833279985.3674099</v>
      </c>
      <c r="E164" s="3">
        <v>2300453634.3496199</v>
      </c>
      <c r="F164" s="3">
        <v>2708078476.6301198</v>
      </c>
      <c r="G164" s="3">
        <v>2980484920.1655798</v>
      </c>
      <c r="H164" s="3">
        <v>3076305452.8650599</v>
      </c>
      <c r="I164" s="3">
        <v>3378314599.76402</v>
      </c>
      <c r="J164" s="3">
        <v>3523185919.55826</v>
      </c>
      <c r="K164" s="3">
        <v>2870624635.6803198</v>
      </c>
      <c r="L164" s="3">
        <v>3140508835.9485002</v>
      </c>
      <c r="M164" s="3">
        <v>3774530615.6591601</v>
      </c>
      <c r="N164" s="3">
        <v>3972012570.5346699</v>
      </c>
      <c r="O164" s="3">
        <v>4190143206.2561102</v>
      </c>
      <c r="P164" s="3">
        <v>4856963229.8399897</v>
      </c>
      <c r="Q164" s="3">
        <v>4682546863.0816202</v>
      </c>
    </row>
    <row r="165" spans="1:17" x14ac:dyDescent="0.25">
      <c r="A165" t="s">
        <v>47</v>
      </c>
      <c r="B165" s="3">
        <v>3059500000</v>
      </c>
      <c r="C165" s="3">
        <v>3054500000</v>
      </c>
      <c r="D165" s="3">
        <v>3106500000</v>
      </c>
      <c r="E165" s="3">
        <v>3209500000</v>
      </c>
      <c r="F165" s="3">
        <v>3444500000</v>
      </c>
      <c r="G165" s="3">
        <v>3819500000</v>
      </c>
      <c r="H165" s="3">
        <v>4217450802.5493798</v>
      </c>
      <c r="I165" s="3">
        <v>4674007452.4916296</v>
      </c>
      <c r="J165" s="3">
        <v>4784925079.0331202</v>
      </c>
      <c r="K165" s="3">
        <v>4465657314.6440697</v>
      </c>
      <c r="L165" s="3">
        <v>4529928302.16747</v>
      </c>
      <c r="M165" s="3">
        <v>4657699461.4563704</v>
      </c>
      <c r="N165" s="3">
        <v>4610095997.77104</v>
      </c>
      <c r="O165" s="3">
        <v>4677248301.8995895</v>
      </c>
      <c r="P165" s="3">
        <v>4696344341.64326</v>
      </c>
      <c r="Q165" s="3">
        <v>4724691212.5059299</v>
      </c>
    </row>
    <row r="166" spans="1:17" x14ac:dyDescent="0.25">
      <c r="A166" t="s">
        <v>278</v>
      </c>
      <c r="B166" s="3">
        <v>984297589.35993397</v>
      </c>
      <c r="C166" s="3">
        <v>1159869245.9251299</v>
      </c>
      <c r="D166" s="3">
        <v>1284685050.5241301</v>
      </c>
      <c r="E166" s="3">
        <v>1707710053.14938</v>
      </c>
      <c r="F166" s="3">
        <v>2073234417.68066</v>
      </c>
      <c r="G166" s="3">
        <v>2257174480.7859702</v>
      </c>
      <c r="H166" s="3">
        <v>2721903148.9148202</v>
      </c>
      <c r="I166" s="3">
        <v>3680711743.7722402</v>
      </c>
      <c r="J166" s="3">
        <v>4545674527.61096</v>
      </c>
      <c r="K166" s="3">
        <v>4159330369.5471001</v>
      </c>
      <c r="L166" s="3">
        <v>4143033275.8849301</v>
      </c>
      <c r="M166" s="3">
        <v>4544516982.1826296</v>
      </c>
      <c r="N166" s="3">
        <v>4087725812.6686401</v>
      </c>
      <c r="O166" s="3">
        <v>4465771672.6200504</v>
      </c>
      <c r="P166" s="3">
        <v>4593852089.0956001</v>
      </c>
      <c r="Q166" s="3">
        <v>4054728172.9437499</v>
      </c>
    </row>
    <row r="167" spans="1:17" x14ac:dyDescent="0.25">
      <c r="A167" t="s">
        <v>121</v>
      </c>
      <c r="B167">
        <v>1491891107.9571099</v>
      </c>
      <c r="C167">
        <v>1482437752.05739</v>
      </c>
      <c r="D167">
        <v>1706698099.4451301</v>
      </c>
      <c r="E167">
        <v>2115836353.1204</v>
      </c>
      <c r="F167">
        <v>2259992642.2901402</v>
      </c>
      <c r="G167">
        <v>2281482855.4651799</v>
      </c>
      <c r="H167">
        <v>2351584608.4112301</v>
      </c>
      <c r="I167">
        <v>2662612348.44099</v>
      </c>
      <c r="J167">
        <v>3323677130.0448399</v>
      </c>
      <c r="K167">
        <v>3379258564.9724202</v>
      </c>
      <c r="L167">
        <v>3429461495.4133501</v>
      </c>
      <c r="M167">
        <v>3872459249.7463102</v>
      </c>
      <c r="N167">
        <v>3873308389.3000598</v>
      </c>
      <c r="O167">
        <v>4321655656.3317699</v>
      </c>
      <c r="P167">
        <v>4574986536.9079103</v>
      </c>
      <c r="Q167">
        <v>4180866177.0394602</v>
      </c>
    </row>
    <row r="168" spans="1:17" x14ac:dyDescent="0.25">
      <c r="A168" t="s">
        <v>49</v>
      </c>
      <c r="B168" s="3"/>
      <c r="C168" s="3"/>
      <c r="D168" s="3"/>
      <c r="E168" s="3"/>
      <c r="F168" s="3"/>
      <c r="G168" s="3"/>
      <c r="H168" s="3">
        <v>4200439498.5283799</v>
      </c>
      <c r="I168" s="3">
        <v>4466438823.0324697</v>
      </c>
      <c r="J168" s="3">
        <v>4586114070.0991602</v>
      </c>
      <c r="K168" s="3">
        <v>4281868765.92454</v>
      </c>
      <c r="L168" s="3">
        <v>4156990816.04561</v>
      </c>
      <c r="M168" s="3">
        <v>4186223864.8445001</v>
      </c>
      <c r="N168" s="3">
        <v>4291158967.9088101</v>
      </c>
      <c r="O168" s="3">
        <v>4405954696.1633596</v>
      </c>
      <c r="P168" s="3">
        <v>4563017851.6243601</v>
      </c>
      <c r="Q168" s="3">
        <v>4708336756.0884895</v>
      </c>
    </row>
    <row r="169" spans="1:17" x14ac:dyDescent="0.25">
      <c r="A169" t="s">
        <v>422</v>
      </c>
      <c r="B169">
        <v>1738100853.0505199</v>
      </c>
      <c r="C169">
        <v>1542477308.8940799</v>
      </c>
      <c r="D169">
        <v>1432228125.26682</v>
      </c>
      <c r="E169">
        <v>2197612701.0985198</v>
      </c>
      <c r="F169">
        <v>2770082791.5041199</v>
      </c>
      <c r="G169">
        <v>3178126491.9094901</v>
      </c>
      <c r="H169">
        <v>3291353835.9299998</v>
      </c>
      <c r="I169">
        <v>3469363996.3664198</v>
      </c>
      <c r="J169">
        <v>3294093485.2079601</v>
      </c>
      <c r="K169">
        <v>3580417066.9247198</v>
      </c>
      <c r="L169">
        <v>4438778424.3020296</v>
      </c>
      <c r="M169">
        <v>4820499924.2538996</v>
      </c>
      <c r="N169">
        <v>4886533032.8867197</v>
      </c>
      <c r="O169">
        <v>4597532029.7045097</v>
      </c>
      <c r="P169">
        <v>4422968339.6758404</v>
      </c>
      <c r="Q169">
        <v>4063245671.29285</v>
      </c>
    </row>
    <row r="170" spans="1:17" x14ac:dyDescent="0.25">
      <c r="A170" t="s">
        <v>212</v>
      </c>
      <c r="B170" s="3">
        <v>712667896.727512</v>
      </c>
      <c r="C170" s="3">
        <v>712167575.624277</v>
      </c>
      <c r="D170" s="3">
        <v>726131434.71533799</v>
      </c>
      <c r="E170" s="3">
        <v>743064076.79456699</v>
      </c>
      <c r="F170" s="3">
        <v>787814379.18384302</v>
      </c>
      <c r="G170" s="3">
        <v>824880550.34396505</v>
      </c>
      <c r="H170" s="3">
        <v>2379818382.9924102</v>
      </c>
      <c r="I170" s="3">
        <v>2730971150.0113401</v>
      </c>
      <c r="J170" s="3">
        <v>3025187923.5861702</v>
      </c>
      <c r="K170" s="3">
        <v>3165663152.73351</v>
      </c>
      <c r="L170" s="3">
        <v>3432913073.24154</v>
      </c>
      <c r="M170" s="3">
        <v>3691384317.52178</v>
      </c>
      <c r="N170" s="3">
        <v>4063089191.8752499</v>
      </c>
      <c r="O170" s="3">
        <v>4167800259.2088799</v>
      </c>
      <c r="P170" s="3">
        <v>4127659492.0203099</v>
      </c>
      <c r="Q170" s="3">
        <v>4279840193.7045999</v>
      </c>
    </row>
    <row r="171" spans="1:17" x14ac:dyDescent="0.25">
      <c r="A171" t="s">
        <v>148</v>
      </c>
      <c r="B171" s="3">
        <v>624337145.28462195</v>
      </c>
      <c r="C171" s="3">
        <v>870030468.62874806</v>
      </c>
      <c r="D171" s="3">
        <v>897031250</v>
      </c>
      <c r="E171" s="3">
        <v>1052121054.6875</v>
      </c>
      <c r="F171" s="3">
        <v>1226829562.5</v>
      </c>
      <c r="G171" s="3">
        <v>1163362437.5</v>
      </c>
      <c r="H171" s="3">
        <v>1575200390.625</v>
      </c>
      <c r="I171" s="3">
        <v>1868383460.9375</v>
      </c>
      <c r="J171" s="3">
        <v>2271646187.5</v>
      </c>
      <c r="K171" s="3">
        <v>2345294875</v>
      </c>
      <c r="L171" s="3">
        <v>2588176054.6875</v>
      </c>
      <c r="M171" s="3">
        <v>2774351760.0328698</v>
      </c>
      <c r="N171" s="3">
        <v>2886170571.6963401</v>
      </c>
      <c r="O171" s="3">
        <v>3295011381.7540498</v>
      </c>
      <c r="P171" s="3">
        <v>3697351596.8375301</v>
      </c>
      <c r="Q171" s="3">
        <v>4109424799.7240701</v>
      </c>
    </row>
    <row r="172" spans="1:17" x14ac:dyDescent="0.25">
      <c r="A172" t="s">
        <v>429</v>
      </c>
      <c r="D172">
        <v>3262000000</v>
      </c>
      <c r="E172">
        <v>3443000000</v>
      </c>
      <c r="F172">
        <v>3797000000</v>
      </c>
      <c r="G172">
        <v>4428000000</v>
      </c>
      <c r="H172">
        <v>4484000000</v>
      </c>
      <c r="I172">
        <v>4784000000</v>
      </c>
      <c r="J172">
        <v>4244000000</v>
      </c>
      <c r="K172">
        <v>4201000000</v>
      </c>
      <c r="L172">
        <v>4324000000</v>
      </c>
      <c r="M172">
        <v>4223000000</v>
      </c>
      <c r="N172">
        <v>4089000000</v>
      </c>
      <c r="O172">
        <v>3738000000</v>
      </c>
      <c r="P172">
        <v>3565000000</v>
      </c>
      <c r="Q172">
        <v>3663000000</v>
      </c>
    </row>
    <row r="173" spans="1:17" x14ac:dyDescent="0.25">
      <c r="A173" t="s">
        <v>26</v>
      </c>
      <c r="B173" s="3">
        <v>1429049198.4521799</v>
      </c>
      <c r="C173" s="3">
        <v>1546926174.49664</v>
      </c>
      <c r="D173" s="3">
        <v>1755910031.99699</v>
      </c>
      <c r="E173" s="3">
        <v>2361726862.3024802</v>
      </c>
      <c r="F173" s="3">
        <v>2894921777.9985099</v>
      </c>
      <c r="G173" s="3">
        <v>3159905484.3924899</v>
      </c>
      <c r="H173" s="3">
        <v>3456442102.6220002</v>
      </c>
      <c r="I173" s="3">
        <v>3952600602.24473</v>
      </c>
      <c r="J173" s="3">
        <v>4085630584.4441199</v>
      </c>
      <c r="K173" s="3">
        <v>3674409558.2106099</v>
      </c>
      <c r="L173" s="3">
        <v>3449925738.8606901</v>
      </c>
      <c r="M173" s="3">
        <v>3629133574.2778301</v>
      </c>
      <c r="N173" s="3">
        <v>3188652765.3618398</v>
      </c>
      <c r="O173" s="3">
        <v>3193512950.0241899</v>
      </c>
      <c r="P173" s="3">
        <v>3271685596.6632099</v>
      </c>
      <c r="Q173" s="3">
        <v>2789881258.5036201</v>
      </c>
    </row>
    <row r="174" spans="1:17" x14ac:dyDescent="0.25">
      <c r="A174" t="s">
        <v>94</v>
      </c>
      <c r="B174" s="3">
        <v>874000000</v>
      </c>
      <c r="C174" s="3">
        <v>906000000</v>
      </c>
      <c r="D174" s="3">
        <v>927000000</v>
      </c>
      <c r="E174" s="3">
        <v>748000000</v>
      </c>
      <c r="F174" s="3">
        <v>897000000</v>
      </c>
      <c r="G174" s="3">
        <v>949000000</v>
      </c>
      <c r="H174" s="3">
        <v>1119000000</v>
      </c>
      <c r="I174" s="3">
        <v>1373000000</v>
      </c>
      <c r="J174" s="3">
        <v>1726000000</v>
      </c>
      <c r="K174" s="3">
        <v>1768000000</v>
      </c>
      <c r="L174" s="3">
        <v>1998000000</v>
      </c>
      <c r="M174" s="3">
        <v>2398000000</v>
      </c>
      <c r="N174" s="3">
        <v>2791614000</v>
      </c>
      <c r="O174" s="3">
        <v>3177198100</v>
      </c>
      <c r="P174" s="3">
        <v>3225652000</v>
      </c>
      <c r="Q174" s="3">
        <v>3227075700</v>
      </c>
    </row>
    <row r="175" spans="1:17" x14ac:dyDescent="0.25">
      <c r="A175" t="s">
        <v>298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>
        <v>2933128491.62011</v>
      </c>
      <c r="N175" s="3">
        <v>3024525139.6648002</v>
      </c>
      <c r="O175" s="3">
        <v>3039944134.0782099</v>
      </c>
      <c r="P175" s="3">
        <v>3048435754.18994</v>
      </c>
      <c r="Q175" s="3">
        <v>3042737430.1676002</v>
      </c>
    </row>
    <row r="176" spans="1:17" x14ac:dyDescent="0.25">
      <c r="A176" t="s">
        <v>406</v>
      </c>
      <c r="B176" s="3">
        <v>1068278259.57863</v>
      </c>
      <c r="C176" s="3">
        <v>1162024799.34637</v>
      </c>
      <c r="D176" s="3">
        <v>1276375289.7513499</v>
      </c>
      <c r="E176" s="3">
        <v>1500235286.97421</v>
      </c>
      <c r="F176" s="3">
        <v>1708217188.8301001</v>
      </c>
      <c r="G176" s="3">
        <v>1754406443.3290501</v>
      </c>
      <c r="H176" s="3">
        <v>2014663348.3554201</v>
      </c>
      <c r="I176" s="3">
        <v>2333137388.17349</v>
      </c>
      <c r="J176" s="3">
        <v>2488397638.3358498</v>
      </c>
      <c r="K176" s="3">
        <v>2295640657.3523102</v>
      </c>
      <c r="L176" s="3">
        <v>2322202663.5372801</v>
      </c>
      <c r="M176" s="3">
        <v>2499152495.0174198</v>
      </c>
      <c r="N176" s="3">
        <v>2414380664.6525698</v>
      </c>
      <c r="O176" s="3">
        <v>2677296440.7171998</v>
      </c>
      <c r="P176" s="3">
        <v>2901131403.1180401</v>
      </c>
      <c r="Q176" s="3">
        <v>2561824640.6753998</v>
      </c>
    </row>
    <row r="177" spans="1:17" x14ac:dyDescent="0.25">
      <c r="A177" t="s">
        <v>409</v>
      </c>
      <c r="B177" s="3">
        <v>1068030829.75591</v>
      </c>
      <c r="C177" s="3">
        <v>1086172922.5741301</v>
      </c>
      <c r="D177" s="3">
        <v>1169138789.3143499</v>
      </c>
      <c r="E177" s="3">
        <v>1558753434.43083</v>
      </c>
      <c r="F177" s="3">
        <v>1822486688.5880699</v>
      </c>
      <c r="G177" s="3">
        <v>1849805732.9620299</v>
      </c>
      <c r="H177" s="3">
        <v>2013099482.0743899</v>
      </c>
      <c r="I177" s="3">
        <v>2249811708.9479599</v>
      </c>
      <c r="J177" s="3">
        <v>2499107510.6412201</v>
      </c>
      <c r="K177" s="3">
        <v>2529948329.5715299</v>
      </c>
      <c r="L177" s="3">
        <v>2503156060.5252399</v>
      </c>
      <c r="M177" s="3">
        <v>2684467375.7147899</v>
      </c>
      <c r="N177" s="3">
        <v>2609667673.7160101</v>
      </c>
      <c r="O177" s="3">
        <v>2684952726.8842502</v>
      </c>
      <c r="P177" s="3">
        <v>2842048997.77283</v>
      </c>
      <c r="Q177" s="3">
        <v>2499115623.0027199</v>
      </c>
    </row>
    <row r="178" spans="1:17" x14ac:dyDescent="0.25">
      <c r="A178" t="s">
        <v>68</v>
      </c>
      <c r="B178" s="3">
        <v>870486065.88313699</v>
      </c>
      <c r="C178" s="3">
        <v>876794723.06858599</v>
      </c>
      <c r="D178" s="3">
        <v>825394490.15911102</v>
      </c>
      <c r="E178" s="3">
        <v>784654423.62047601</v>
      </c>
      <c r="F178" s="3">
        <v>915257323.39610004</v>
      </c>
      <c r="G178" s="3">
        <v>1117113045.65222</v>
      </c>
      <c r="H178" s="3">
        <v>1273375020.26862</v>
      </c>
      <c r="I178" s="3">
        <v>1356199364.85882</v>
      </c>
      <c r="J178" s="3">
        <v>1611835901.9063001</v>
      </c>
      <c r="K178" s="3">
        <v>1781455092.0711401</v>
      </c>
      <c r="L178" s="3">
        <v>2032135246.5000401</v>
      </c>
      <c r="M178" s="3">
        <v>2235820867.8274298</v>
      </c>
      <c r="N178" s="3">
        <v>2333341374.8965702</v>
      </c>
      <c r="O178" s="3">
        <v>2451606684.31708</v>
      </c>
      <c r="P178" s="3">
        <v>2705783272.07443</v>
      </c>
      <c r="Q178" s="3">
        <v>3104003611.4295702</v>
      </c>
    </row>
    <row r="179" spans="1:17" x14ac:dyDescent="0.25">
      <c r="A179" t="s">
        <v>93</v>
      </c>
      <c r="B179" s="3">
        <v>887295267.87515497</v>
      </c>
      <c r="C179" s="3">
        <v>825706961.23868895</v>
      </c>
      <c r="D179" s="3">
        <v>775780697.67662501</v>
      </c>
      <c r="E179" s="3">
        <v>1157832934.55127</v>
      </c>
      <c r="F179" s="3">
        <v>1511236655.5204699</v>
      </c>
      <c r="G179" s="3">
        <v>1682350934.85132</v>
      </c>
      <c r="H179" s="3">
        <v>1800105589.6034901</v>
      </c>
      <c r="I179" s="3">
        <v>1682016947.2279799</v>
      </c>
      <c r="J179" s="3">
        <v>1766825412.7729599</v>
      </c>
      <c r="K179" s="3">
        <v>1740830510.87482</v>
      </c>
      <c r="L179" s="3">
        <v>2234731973.5511899</v>
      </c>
      <c r="M179" s="3">
        <v>2579421686.2491202</v>
      </c>
      <c r="N179" s="3">
        <v>2477702252.8007798</v>
      </c>
      <c r="O179" s="3">
        <v>2367113170.0037298</v>
      </c>
      <c r="P179" s="3">
        <v>2441053175.7074299</v>
      </c>
      <c r="Q179" s="3">
        <v>2359759799.0422401</v>
      </c>
    </row>
    <row r="180" spans="1:17" x14ac:dyDescent="0.25">
      <c r="A180" t="s">
        <v>77</v>
      </c>
      <c r="B180" s="3">
        <v>551230861.85650504</v>
      </c>
      <c r="C180" s="3">
        <v>572417440.82016206</v>
      </c>
      <c r="D180" s="3">
        <v>591122039.60139799</v>
      </c>
      <c r="E180" s="3">
        <v>622044665.51504898</v>
      </c>
      <c r="F180" s="3">
        <v>666072101.77750504</v>
      </c>
      <c r="G180" s="3">
        <v>708633194.72656596</v>
      </c>
      <c r="H180" s="3">
        <v>768873684.03283799</v>
      </c>
      <c r="I180" s="3">
        <v>847918929.10798395</v>
      </c>
      <c r="J180" s="3">
        <v>999105339.26772904</v>
      </c>
      <c r="K180" s="3">
        <v>1049110684.72493</v>
      </c>
      <c r="L180" s="3">
        <v>1128611700.3618</v>
      </c>
      <c r="M180" s="3">
        <v>1239144501.77525</v>
      </c>
      <c r="N180" s="3">
        <v>1353632941.5207</v>
      </c>
      <c r="O180" s="3">
        <v>2042817162.85639</v>
      </c>
      <c r="P180" s="3">
        <v>2214679081.2565799</v>
      </c>
      <c r="Q180" s="3">
        <v>2424391785.4389701</v>
      </c>
    </row>
    <row r="181" spans="1:17" x14ac:dyDescent="0.25">
      <c r="A181" t="s">
        <v>132</v>
      </c>
      <c r="B181" s="3">
        <v>424464089.897641</v>
      </c>
      <c r="C181" s="3">
        <v>461444513.66815001</v>
      </c>
      <c r="D181" s="3">
        <v>520849551.53260601</v>
      </c>
      <c r="E181" s="3">
        <v>604041957.92185497</v>
      </c>
      <c r="F181" s="3">
        <v>682523857.01677001</v>
      </c>
      <c r="G181" s="3">
        <v>796938120.18140602</v>
      </c>
      <c r="H181" s="3">
        <v>874989895.60112095</v>
      </c>
      <c r="I181" s="3">
        <v>1168308516.6330099</v>
      </c>
      <c r="J181" s="3">
        <v>1227808790.6733</v>
      </c>
      <c r="K181" s="3">
        <v>1234014291.82342</v>
      </c>
      <c r="L181" s="3">
        <v>1547991317.81183</v>
      </c>
      <c r="M181" s="3">
        <v>1777101316.6775601</v>
      </c>
      <c r="N181" s="3">
        <v>1781281281.5791199</v>
      </c>
      <c r="O181" s="3">
        <v>1756215665.09323</v>
      </c>
      <c r="P181" s="3">
        <v>1907090813.45906</v>
      </c>
      <c r="Q181" s="3">
        <v>2003598212.9913499</v>
      </c>
    </row>
    <row r="182" spans="1:17" x14ac:dyDescent="0.25">
      <c r="A182" t="s">
        <v>274</v>
      </c>
      <c r="B182" s="3">
        <v>916777282.65116799</v>
      </c>
      <c r="C182" s="3">
        <v>932648604.42057502</v>
      </c>
      <c r="D182" s="3">
        <v>996068145.60802102</v>
      </c>
      <c r="E182" s="3">
        <v>1142315522.1989</v>
      </c>
      <c r="F182" s="3">
        <v>1272360516.6202199</v>
      </c>
      <c r="G182" s="3">
        <v>1337894379.6264901</v>
      </c>
      <c r="H182" s="3">
        <v>1461859762.6279099</v>
      </c>
      <c r="I182" s="3">
        <v>1699811293.2576001</v>
      </c>
      <c r="J182" s="3">
        <v>1993407886.5640199</v>
      </c>
      <c r="K182" s="3">
        <v>2067381663.7537799</v>
      </c>
      <c r="L182" s="3">
        <v>2142591375.8505299</v>
      </c>
      <c r="M182" s="3">
        <v>2437982839.6307201</v>
      </c>
      <c r="N182" s="3">
        <v>2510126699.0535598</v>
      </c>
      <c r="O182" s="3">
        <v>1691544192.3824201</v>
      </c>
      <c r="P182" s="3">
        <v>1894813504.5294499</v>
      </c>
      <c r="Q182" s="3">
        <v>1695825708.4560399</v>
      </c>
    </row>
    <row r="183" spans="1:17" x14ac:dyDescent="0.25">
      <c r="A183" t="s">
        <v>404</v>
      </c>
      <c r="B183" s="3">
        <v>539227277.62641096</v>
      </c>
      <c r="C183" s="3">
        <v>563024383.29662597</v>
      </c>
      <c r="D183" s="3">
        <v>620974660.23030305</v>
      </c>
      <c r="E183" s="3">
        <v>813963830.17921698</v>
      </c>
      <c r="F183" s="3">
        <v>924318490.75979996</v>
      </c>
      <c r="G183" s="3">
        <v>971977088.156914</v>
      </c>
      <c r="H183" s="3">
        <v>1107891063.4386301</v>
      </c>
      <c r="I183" s="3">
        <v>1513933983.2239799</v>
      </c>
      <c r="J183" s="3">
        <v>1789333748.6798999</v>
      </c>
      <c r="K183" s="3">
        <v>1711817181.52969</v>
      </c>
      <c r="L183" s="3">
        <v>1664310769.55229</v>
      </c>
      <c r="M183" s="3">
        <v>1865915544.12445</v>
      </c>
      <c r="N183" s="3">
        <v>1741809808.9644201</v>
      </c>
      <c r="O183" s="3">
        <v>1850470042.4328101</v>
      </c>
      <c r="P183" s="3">
        <v>1859898513.26858</v>
      </c>
      <c r="Q183" s="3">
        <v>1596800287.1640501</v>
      </c>
    </row>
    <row r="184" spans="1:17" x14ac:dyDescent="0.25">
      <c r="A184" t="s">
        <v>220</v>
      </c>
      <c r="B184" s="3">
        <v>932592592.592592</v>
      </c>
      <c r="C184" s="3">
        <v>892592592.592592</v>
      </c>
      <c r="D184" s="3">
        <v>900000000</v>
      </c>
      <c r="E184" s="3">
        <v>987407407.40740705</v>
      </c>
      <c r="F184" s="3">
        <v>1066666666.66667</v>
      </c>
      <c r="G184" s="3">
        <v>1135555555.5555601</v>
      </c>
      <c r="H184" s="3">
        <v>1268319185.18519</v>
      </c>
      <c r="I184" s="3">
        <v>1336088814.81481</v>
      </c>
      <c r="J184" s="3">
        <v>1437731111.11111</v>
      </c>
      <c r="K184" s="3">
        <v>1401507888.88889</v>
      </c>
      <c r="L184" s="3">
        <v>1486758037.03704</v>
      </c>
      <c r="M184" s="3">
        <v>1576988407.4074099</v>
      </c>
      <c r="N184" s="3">
        <v>1605146777.7777801</v>
      </c>
      <c r="O184" s="3">
        <v>1664816740.7407401</v>
      </c>
      <c r="P184" s="3">
        <v>1755130814.81481</v>
      </c>
      <c r="Q184" s="3">
        <v>1808079888.88889</v>
      </c>
    </row>
    <row r="185" spans="1:17" x14ac:dyDescent="0.25">
      <c r="A185" t="s">
        <v>198</v>
      </c>
      <c r="B185" s="3">
        <v>832072450</v>
      </c>
      <c r="C185" s="3">
        <v>871590369.32848001</v>
      </c>
      <c r="D185" s="3">
        <v>932292858.88770998</v>
      </c>
      <c r="E185" s="3">
        <v>990727709.54936504</v>
      </c>
      <c r="F185" s="3">
        <v>1057653620.03465</v>
      </c>
      <c r="G185" s="3">
        <v>1111453823.62023</v>
      </c>
      <c r="H185" s="3">
        <v>1211148304.51368</v>
      </c>
      <c r="I185" s="3">
        <v>1283112549.99844</v>
      </c>
      <c r="J185" s="3">
        <v>1352588867.7277701</v>
      </c>
      <c r="K185" s="3">
        <v>1320605471.63149</v>
      </c>
      <c r="L185" s="3">
        <v>1387925188.4900401</v>
      </c>
      <c r="M185" s="3">
        <v>1466822039.4102001</v>
      </c>
      <c r="N185" s="3">
        <v>1531348953.1839199</v>
      </c>
      <c r="O185" s="3">
        <v>1581844936.4235101</v>
      </c>
      <c r="P185" s="3">
        <v>1676406801.5409501</v>
      </c>
      <c r="Q185" s="3">
        <v>1734320479.1394999</v>
      </c>
    </row>
    <row r="186" spans="1:17" x14ac:dyDescent="0.25">
      <c r="A186" t="s">
        <v>420</v>
      </c>
      <c r="B186">
        <v>1005159388.24397</v>
      </c>
      <c r="C186">
        <v>1077413479.05282</v>
      </c>
      <c r="D186">
        <v>1168269230.7692299</v>
      </c>
      <c r="E186">
        <v>1464326160.8153999</v>
      </c>
      <c r="F186">
        <v>1723750000</v>
      </c>
      <c r="G186">
        <v>1785847531.4015701</v>
      </c>
      <c r="H186">
        <v>1908167105.7583699</v>
      </c>
      <c r="I186">
        <v>2185874623.5970402</v>
      </c>
      <c r="J186">
        <v>2393437820.41892</v>
      </c>
      <c r="K186">
        <v>2056126701.86163</v>
      </c>
      <c r="L186">
        <v>1881214370.93994</v>
      </c>
      <c r="M186">
        <v>1813752783.96437</v>
      </c>
      <c r="N186">
        <v>1604779647.95066</v>
      </c>
      <c r="O186">
        <v>1678841811.6615801</v>
      </c>
      <c r="P186">
        <v>1673973694.69908</v>
      </c>
      <c r="Q186">
        <v>1419394763.11994</v>
      </c>
    </row>
    <row r="187" spans="1:17" x14ac:dyDescent="0.25">
      <c r="A187" t="s">
        <v>426</v>
      </c>
      <c r="B187">
        <v>367087900</v>
      </c>
      <c r="C187">
        <v>477443500</v>
      </c>
      <c r="D187">
        <v>469506700</v>
      </c>
      <c r="E187">
        <v>490439100</v>
      </c>
      <c r="F187">
        <v>440764600</v>
      </c>
      <c r="G187">
        <v>462283600</v>
      </c>
      <c r="H187">
        <v>453805100</v>
      </c>
      <c r="I187">
        <v>542795400</v>
      </c>
      <c r="J187">
        <v>648492700</v>
      </c>
      <c r="K187">
        <v>726882400</v>
      </c>
      <c r="L187">
        <v>881827800</v>
      </c>
      <c r="M187">
        <v>1042411500</v>
      </c>
      <c r="N187">
        <v>1160389500</v>
      </c>
      <c r="O187">
        <v>1395519600</v>
      </c>
      <c r="P187">
        <v>1447307100</v>
      </c>
      <c r="Q187">
        <v>1594410900</v>
      </c>
    </row>
    <row r="188" spans="1:17" x14ac:dyDescent="0.25">
      <c r="A188" t="s">
        <v>112</v>
      </c>
      <c r="B188">
        <v>614879764.78000605</v>
      </c>
      <c r="C188">
        <v>622262057.19163501</v>
      </c>
      <c r="D188">
        <v>697518248.17518198</v>
      </c>
      <c r="E188">
        <v>705704816.04236495</v>
      </c>
      <c r="F188">
        <v>839319927.27272701</v>
      </c>
      <c r="G188">
        <v>919103254.54545498</v>
      </c>
      <c r="H188">
        <v>1016418229.25159</v>
      </c>
      <c r="I188">
        <v>1033561654.0568</v>
      </c>
      <c r="J188">
        <v>967199593.96015704</v>
      </c>
      <c r="K188">
        <v>847397850.09441698</v>
      </c>
      <c r="L188">
        <v>969940010.248546</v>
      </c>
      <c r="M188">
        <v>1065823923.13596</v>
      </c>
      <c r="N188">
        <v>1059496470.2195899</v>
      </c>
      <c r="O188">
        <v>1328089686.3713701</v>
      </c>
      <c r="P188">
        <v>1387577763.1919601</v>
      </c>
      <c r="Q188">
        <v>1415998663.05391</v>
      </c>
    </row>
    <row r="189" spans="1:17" x14ac:dyDescent="0.25">
      <c r="A189" t="s">
        <v>161</v>
      </c>
      <c r="B189">
        <v>419845231.77897</v>
      </c>
      <c r="C189">
        <v>409507389.16256201</v>
      </c>
      <c r="D189">
        <v>346405301.68326199</v>
      </c>
      <c r="E189">
        <v>352531728.37367898</v>
      </c>
      <c r="F189">
        <v>397557524.01565897</v>
      </c>
      <c r="G189">
        <v>476836691.05831403</v>
      </c>
      <c r="H189">
        <v>538614679.01964605</v>
      </c>
      <c r="I189">
        <v>620211238.89179301</v>
      </c>
      <c r="J189">
        <v>699203616.46381605</v>
      </c>
      <c r="K189">
        <v>735997355.67970204</v>
      </c>
      <c r="L189">
        <v>846767635.93527198</v>
      </c>
      <c r="M189">
        <v>1049889691.5446301</v>
      </c>
      <c r="N189">
        <v>1191045573.1999099</v>
      </c>
      <c r="O189">
        <v>1284763287.27352</v>
      </c>
      <c r="P189">
        <v>1335584911.8002</v>
      </c>
      <c r="Q189">
        <v>1307082934.2868299</v>
      </c>
    </row>
    <row r="190" spans="1:17" x14ac:dyDescent="0.25">
      <c r="A190" t="s">
        <v>402</v>
      </c>
      <c r="B190" s="3">
        <v>826370370.37037003</v>
      </c>
      <c r="C190" s="3">
        <v>800481481.48148096</v>
      </c>
      <c r="D190" s="3">
        <v>814381481.48148096</v>
      </c>
      <c r="E190" s="3">
        <v>856396296.296296</v>
      </c>
      <c r="F190" s="3">
        <v>919729629.62962997</v>
      </c>
      <c r="G190" s="3">
        <v>1022962962.96296</v>
      </c>
      <c r="H190" s="3">
        <v>1157662962.96296</v>
      </c>
      <c r="I190" s="3">
        <v>1312759259.2592599</v>
      </c>
      <c r="J190" s="3">
        <v>1370070370.3703699</v>
      </c>
      <c r="K190" s="3">
        <v>1228329629.6296301</v>
      </c>
      <c r="L190" s="3">
        <v>1148700000</v>
      </c>
      <c r="M190" s="3">
        <v>1137637037.03704</v>
      </c>
      <c r="N190" s="3">
        <v>1199948148.14815</v>
      </c>
      <c r="O190" s="3">
        <v>1181448148.14815</v>
      </c>
      <c r="P190" s="3">
        <v>1249733333.3333299</v>
      </c>
      <c r="Q190" s="3">
        <v>1336692592.5925901</v>
      </c>
    </row>
    <row r="191" spans="1:17" x14ac:dyDescent="0.25">
      <c r="A191" t="s">
        <v>423</v>
      </c>
      <c r="M191">
        <v>936089385.47485995</v>
      </c>
      <c r="N191">
        <v>985865921.787709</v>
      </c>
      <c r="O191">
        <v>1022905027.93296</v>
      </c>
      <c r="P191">
        <v>1245251396.6480401</v>
      </c>
      <c r="Q191">
        <v>1253072625.6983199</v>
      </c>
    </row>
    <row r="192" spans="1:17" x14ac:dyDescent="0.25">
      <c r="A192" t="s">
        <v>408</v>
      </c>
      <c r="B192" s="3">
        <v>782915402.42109501</v>
      </c>
      <c r="C192" s="3">
        <v>687408804.63052702</v>
      </c>
      <c r="D192" s="3">
        <v>578236035.10427904</v>
      </c>
      <c r="E192" s="3">
        <v>487038821.61195898</v>
      </c>
      <c r="F192" s="3">
        <v>961900106.89275098</v>
      </c>
      <c r="G192" s="3">
        <v>1027702254.38664</v>
      </c>
      <c r="H192" s="3">
        <v>1054113426.70947</v>
      </c>
      <c r="I192" s="3">
        <v>1279704744.82781</v>
      </c>
      <c r="J192" s="3">
        <v>1561763437.0325</v>
      </c>
      <c r="K192" s="3">
        <v>1450140385.97229</v>
      </c>
      <c r="L192" s="3">
        <v>1543292392.5460501</v>
      </c>
      <c r="M192" s="3">
        <v>1409694553.9093399</v>
      </c>
      <c r="N192" s="3">
        <v>1415006238.0950899</v>
      </c>
      <c r="O192" s="3">
        <v>1375608956.1038599</v>
      </c>
      <c r="P192" s="3">
        <v>1229460601.9217401</v>
      </c>
      <c r="Q192" s="3">
        <v>1378176868.31568</v>
      </c>
    </row>
    <row r="193" spans="1:17" x14ac:dyDescent="0.25">
      <c r="A193" t="s">
        <v>240</v>
      </c>
      <c r="B193" s="3">
        <v>351136568.441921</v>
      </c>
      <c r="C193" s="3">
        <v>378512003.40507102</v>
      </c>
      <c r="D193" s="3">
        <v>425964697.41866398</v>
      </c>
      <c r="E193" s="3">
        <v>546885184.99017406</v>
      </c>
      <c r="F193" s="3">
        <v>633706149.25026</v>
      </c>
      <c r="G193" s="3">
        <v>653845122.87207401</v>
      </c>
      <c r="H193" s="3">
        <v>698431827.74095798</v>
      </c>
      <c r="I193" s="3">
        <v>795673128.48544204</v>
      </c>
      <c r="J193" s="3">
        <v>915659192.82511199</v>
      </c>
      <c r="K193" s="3">
        <v>905341090.57011497</v>
      </c>
      <c r="L193" s="3">
        <v>907978723.54759204</v>
      </c>
      <c r="M193" s="3">
        <v>1023086183.79822</v>
      </c>
      <c r="N193" s="3">
        <v>1015843368.79008</v>
      </c>
      <c r="O193" s="3">
        <v>1116224161.07781</v>
      </c>
      <c r="P193" s="3">
        <v>1149587651.6939499</v>
      </c>
      <c r="Q193" s="3">
        <v>966029542.03885901</v>
      </c>
    </row>
    <row r="194" spans="1:17" x14ac:dyDescent="0.25">
      <c r="A194" t="s">
        <v>86</v>
      </c>
      <c r="B194" s="3">
        <v>371095510.04776102</v>
      </c>
      <c r="C194" s="3">
        <v>392621385.89457601</v>
      </c>
      <c r="D194" s="3">
        <v>417806667.07797998</v>
      </c>
      <c r="E194" s="3">
        <v>477458598.71073699</v>
      </c>
      <c r="F194" s="3">
        <v>532062927.382438</v>
      </c>
      <c r="G194" s="3">
        <v>587029054.44465196</v>
      </c>
      <c r="H194" s="3">
        <v>592365688.05203998</v>
      </c>
      <c r="I194" s="3">
        <v>696910810.91866302</v>
      </c>
      <c r="J194" s="3">
        <v>868154708.52017903</v>
      </c>
      <c r="K194" s="3">
        <v>830126469.98660803</v>
      </c>
      <c r="L194" s="3">
        <v>849878424.225986</v>
      </c>
      <c r="M194" s="3">
        <v>1099818651.9811399</v>
      </c>
      <c r="N194" s="3">
        <v>989271229.63716197</v>
      </c>
      <c r="O194" s="3">
        <v>1046087417.96916</v>
      </c>
      <c r="P194" s="3">
        <v>1054915645.19654</v>
      </c>
      <c r="Q194" s="3">
        <v>1048229629.42039</v>
      </c>
    </row>
    <row r="195" spans="1:17" x14ac:dyDescent="0.25">
      <c r="A195" t="s">
        <v>411</v>
      </c>
      <c r="B195" s="3">
        <v>421695769.84391803</v>
      </c>
      <c r="C195" s="3">
        <v>458643829.01419902</v>
      </c>
      <c r="D195" s="3">
        <v>481077373.66996598</v>
      </c>
      <c r="E195" s="3">
        <v>469869869.86987001</v>
      </c>
      <c r="F195" s="3">
        <v>506900000</v>
      </c>
      <c r="G195" s="3">
        <v>547203703.703704</v>
      </c>
      <c r="H195" s="3">
        <v>644414814.81481504</v>
      </c>
      <c r="I195" s="3">
        <v>689285185.18518496</v>
      </c>
      <c r="J195" s="3">
        <v>777691333.33333302</v>
      </c>
      <c r="K195" s="3">
        <v>774273111.11111104</v>
      </c>
      <c r="L195" s="3">
        <v>778718111.11111104</v>
      </c>
      <c r="M195" s="3">
        <v>836092407.40740705</v>
      </c>
      <c r="N195" s="3">
        <v>826231629.62962997</v>
      </c>
      <c r="O195" s="3">
        <v>875376407.40740705</v>
      </c>
      <c r="P195" s="3">
        <v>954062481.48148096</v>
      </c>
      <c r="Q195" s="3">
        <v>958407222.22222197</v>
      </c>
    </row>
    <row r="196" spans="1:17" x14ac:dyDescent="0.25">
      <c r="A196" t="s">
        <v>210</v>
      </c>
      <c r="B196" s="3">
        <v>520044370.37036997</v>
      </c>
      <c r="C196" s="3">
        <v>520444185.18518502</v>
      </c>
      <c r="D196" s="3">
        <v>540336925.92592597</v>
      </c>
      <c r="E196" s="3">
        <v>591018407.40740705</v>
      </c>
      <c r="F196" s="3">
        <v>599118592.59259295</v>
      </c>
      <c r="G196" s="3">
        <v>695555555.55555499</v>
      </c>
      <c r="H196" s="3">
        <v>698700666.66666698</v>
      </c>
      <c r="I196" s="3">
        <v>758683592.59259295</v>
      </c>
      <c r="J196" s="3">
        <v>825976037.03703701</v>
      </c>
      <c r="K196" s="3">
        <v>771275555.55555499</v>
      </c>
      <c r="L196" s="3">
        <v>771013259.25925899</v>
      </c>
      <c r="M196" s="3">
        <v>778655925.92592597</v>
      </c>
      <c r="N196" s="3">
        <v>799882259.25925899</v>
      </c>
      <c r="O196" s="3">
        <v>842620111.11111104</v>
      </c>
      <c r="P196" s="3">
        <v>911497407.40740705</v>
      </c>
      <c r="Q196" s="3">
        <v>997007925.92592597</v>
      </c>
    </row>
    <row r="197" spans="1:17" x14ac:dyDescent="0.25">
      <c r="A197" t="s">
        <v>425</v>
      </c>
      <c r="C197">
        <v>358744800</v>
      </c>
      <c r="D197">
        <v>366707910</v>
      </c>
      <c r="E197">
        <v>409753640</v>
      </c>
      <c r="F197">
        <v>485598810</v>
      </c>
      <c r="G197">
        <v>578645760</v>
      </c>
      <c r="H197">
        <v>721891470</v>
      </c>
      <c r="I197">
        <v>773489740</v>
      </c>
      <c r="J197">
        <v>862683630</v>
      </c>
      <c r="K197">
        <v>703175750</v>
      </c>
      <c r="L197">
        <v>686787810</v>
      </c>
      <c r="M197">
        <v>728789570</v>
      </c>
      <c r="N197">
        <v>727161000</v>
      </c>
      <c r="O197">
        <v>754238000</v>
      </c>
      <c r="P197">
        <v>841070000</v>
      </c>
      <c r="Q197">
        <v>942070000</v>
      </c>
    </row>
    <row r="198" spans="1:17" x14ac:dyDescent="0.25">
      <c r="A198" t="s">
        <v>417</v>
      </c>
      <c r="B198" s="3"/>
      <c r="C198" s="3"/>
      <c r="D198" s="3">
        <v>1284000000</v>
      </c>
      <c r="E198" s="3">
        <v>1239000000</v>
      </c>
      <c r="F198" s="3">
        <v>1210000000</v>
      </c>
      <c r="G198" s="3">
        <v>1061000000</v>
      </c>
      <c r="H198" s="3">
        <v>990000000</v>
      </c>
      <c r="I198" s="3">
        <v>938000000</v>
      </c>
      <c r="J198" s="3">
        <v>939000000</v>
      </c>
      <c r="K198" s="3">
        <v>795000000</v>
      </c>
      <c r="L198" s="3">
        <v>799000000</v>
      </c>
      <c r="M198" s="3">
        <v>729000000</v>
      </c>
      <c r="N198" s="3">
        <v>746000000</v>
      </c>
      <c r="O198" s="3">
        <v>772000000</v>
      </c>
      <c r="P198" s="3">
        <v>832000000</v>
      </c>
      <c r="Q198" s="3">
        <v>910000000</v>
      </c>
    </row>
    <row r="199" spans="1:17" x14ac:dyDescent="0.25">
      <c r="A199" t="s">
        <v>414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>
        <v>775875857.92624402</v>
      </c>
      <c r="N199" s="3"/>
      <c r="O199" s="3"/>
      <c r="P199" s="3">
        <v>772921756.347188</v>
      </c>
      <c r="Q199" s="3"/>
    </row>
    <row r="200" spans="1:17" x14ac:dyDescent="0.25">
      <c r="A200" t="s">
        <v>61</v>
      </c>
      <c r="B200">
        <v>272014693.05080599</v>
      </c>
      <c r="C200">
        <v>257926881.72042999</v>
      </c>
      <c r="D200">
        <v>262596597.803278</v>
      </c>
      <c r="E200">
        <v>314471328.07154799</v>
      </c>
      <c r="F200">
        <v>364996869.12961799</v>
      </c>
      <c r="G200">
        <v>394962552.33610803</v>
      </c>
      <c r="H200">
        <v>439376794.09404099</v>
      </c>
      <c r="I200">
        <v>516392922.51372802</v>
      </c>
      <c r="J200">
        <v>590748237.02165699</v>
      </c>
      <c r="K200">
        <v>592622502.36085904</v>
      </c>
      <c r="L200">
        <v>670713208.08455205</v>
      </c>
      <c r="M200">
        <v>770153304.15383196</v>
      </c>
      <c r="N200">
        <v>747839697.746593</v>
      </c>
      <c r="O200">
        <v>758304466.24533904</v>
      </c>
      <c r="P200">
        <v>772315721.26582694</v>
      </c>
      <c r="Q200">
        <v>730870581.67231202</v>
      </c>
    </row>
    <row r="201" spans="1:17" x14ac:dyDescent="0.25">
      <c r="A201" t="s">
        <v>427</v>
      </c>
      <c r="B201">
        <v>427946038.68713301</v>
      </c>
      <c r="C201">
        <v>462072315.60065901</v>
      </c>
      <c r="D201">
        <v>487763848.93459302</v>
      </c>
      <c r="E201">
        <v>509090899.07348901</v>
      </c>
      <c r="F201">
        <v>549900170.097826</v>
      </c>
      <c r="G201">
        <v>579948909.31738901</v>
      </c>
      <c r="H201">
        <v>643501156.905918</v>
      </c>
      <c r="I201">
        <v>713596662.15005195</v>
      </c>
      <c r="J201">
        <v>732663263.52012205</v>
      </c>
      <c r="K201">
        <v>714300243.78026295</v>
      </c>
      <c r="L201">
        <v>720447880.16242194</v>
      </c>
      <c r="M201">
        <v>713796368.70191801</v>
      </c>
      <c r="N201">
        <v>730032600.11278498</v>
      </c>
      <c r="O201">
        <v>764781242.71184099</v>
      </c>
      <c r="P201">
        <v>770901436.441118</v>
      </c>
      <c r="Q201">
        <v>786554580.79686701</v>
      </c>
    </row>
    <row r="202" spans="1:17" x14ac:dyDescent="0.25">
      <c r="A202" t="s">
        <v>256</v>
      </c>
      <c r="B202">
        <v>258856138.70730701</v>
      </c>
      <c r="C202">
        <v>266299603.52276599</v>
      </c>
      <c r="D202">
        <v>281793614.913827</v>
      </c>
      <c r="E202">
        <v>333428714.37353897</v>
      </c>
      <c r="F202">
        <v>407749576.87066299</v>
      </c>
      <c r="G202">
        <v>476801791.14939302</v>
      </c>
      <c r="H202">
        <v>499923741.36975098</v>
      </c>
      <c r="I202">
        <v>573548460.42794502</v>
      </c>
      <c r="J202">
        <v>641346174.89590394</v>
      </c>
      <c r="K202">
        <v>628006123.26889598</v>
      </c>
      <c r="L202">
        <v>663161528.40501595</v>
      </c>
      <c r="M202">
        <v>737401684.07988203</v>
      </c>
      <c r="N202">
        <v>760549577.69895697</v>
      </c>
      <c r="O202">
        <v>770059564.97002101</v>
      </c>
      <c r="P202">
        <v>756805950.22819304</v>
      </c>
      <c r="Q202">
        <v>788307314.85085595</v>
      </c>
    </row>
    <row r="203" spans="1:17" x14ac:dyDescent="0.25">
      <c r="A203" t="s">
        <v>401</v>
      </c>
      <c r="B203" s="3"/>
      <c r="C203" s="3"/>
      <c r="D203" s="3">
        <v>512000000</v>
      </c>
      <c r="E203" s="3">
        <v>524000000</v>
      </c>
      <c r="F203" s="3">
        <v>509000000</v>
      </c>
      <c r="G203" s="3">
        <v>500000000</v>
      </c>
      <c r="H203" s="3">
        <v>493000000</v>
      </c>
      <c r="I203" s="3">
        <v>518000000</v>
      </c>
      <c r="J203" s="3">
        <v>560000000</v>
      </c>
      <c r="K203" s="3">
        <v>675000000</v>
      </c>
      <c r="L203" s="3">
        <v>573000000</v>
      </c>
      <c r="M203" s="3">
        <v>570000000</v>
      </c>
      <c r="N203" s="3">
        <v>640000000</v>
      </c>
      <c r="O203" s="3">
        <v>638000000</v>
      </c>
      <c r="P203" s="3">
        <v>643000000</v>
      </c>
      <c r="Q203" s="3">
        <v>673000000</v>
      </c>
    </row>
    <row r="204" spans="1:17" x14ac:dyDescent="0.25">
      <c r="A204" t="s">
        <v>205</v>
      </c>
      <c r="B204" s="3">
        <v>333470370.37036997</v>
      </c>
      <c r="C204" s="3">
        <v>340203703.703704</v>
      </c>
      <c r="D204" s="3">
        <v>333196296.296296</v>
      </c>
      <c r="E204" s="3">
        <v>343311111.11111099</v>
      </c>
      <c r="F204" s="3">
        <v>367200000</v>
      </c>
      <c r="G204" s="3">
        <v>364255555.555556</v>
      </c>
      <c r="H204" s="3">
        <v>390251851.851852</v>
      </c>
      <c r="I204" s="3">
        <v>421374074.07407397</v>
      </c>
      <c r="J204" s="3">
        <v>458188888.88888901</v>
      </c>
      <c r="K204" s="3">
        <v>489074074.07407397</v>
      </c>
      <c r="L204" s="3">
        <v>493825925.92592603</v>
      </c>
      <c r="M204" s="3">
        <v>501025925.92592603</v>
      </c>
      <c r="N204" s="3">
        <v>485996296.296296</v>
      </c>
      <c r="O204" s="3">
        <v>498296296.296296</v>
      </c>
      <c r="P204" s="3">
        <v>520207407.40740699</v>
      </c>
      <c r="Q204" s="3">
        <v>540737037.03703701</v>
      </c>
    </row>
    <row r="205" spans="1:17" x14ac:dyDescent="0.25">
      <c r="A205" t="s">
        <v>167</v>
      </c>
      <c r="B205">
        <v>204849612.59227601</v>
      </c>
      <c r="C205">
        <v>181116952.7897</v>
      </c>
      <c r="D205">
        <v>182763693.91687301</v>
      </c>
      <c r="E205">
        <v>202246959.690276</v>
      </c>
      <c r="F205">
        <v>230657965.48858601</v>
      </c>
      <c r="G205">
        <v>261797606.149719</v>
      </c>
      <c r="H205">
        <v>292232117.07899803</v>
      </c>
      <c r="I205">
        <v>298513956.15918499</v>
      </c>
      <c r="J205">
        <v>344428609.00673401</v>
      </c>
      <c r="K205">
        <v>312377379.29711801</v>
      </c>
      <c r="L205">
        <v>366840012.442325</v>
      </c>
      <c r="M205">
        <v>414523388.46132898</v>
      </c>
      <c r="N205">
        <v>470714083.42675102</v>
      </c>
      <c r="O205">
        <v>450643615.18052799</v>
      </c>
      <c r="P205">
        <v>439878828.00860798</v>
      </c>
      <c r="Q205">
        <v>437006227.162781</v>
      </c>
    </row>
    <row r="206" spans="1:17" x14ac:dyDescent="0.25">
      <c r="A206" t="s">
        <v>109</v>
      </c>
      <c r="C206">
        <v>75951210.685244501</v>
      </c>
      <c r="D206">
        <v>85171308.165443495</v>
      </c>
      <c r="E206">
        <v>102085583.465275</v>
      </c>
      <c r="F206">
        <v>114582561.627097</v>
      </c>
      <c r="G206">
        <v>136450274.67323399</v>
      </c>
      <c r="H206">
        <v>142775597.255916</v>
      </c>
      <c r="I206">
        <v>149146423.08374199</v>
      </c>
      <c r="J206">
        <v>188021190.59284699</v>
      </c>
      <c r="K206">
        <v>187820464.57105801</v>
      </c>
      <c r="L206">
        <v>196652514.26725501</v>
      </c>
      <c r="M206">
        <v>231489270.14452901</v>
      </c>
      <c r="N206">
        <v>250680845.74783701</v>
      </c>
      <c r="O206">
        <v>300554483.61162603</v>
      </c>
      <c r="P206">
        <v>346528329.183227</v>
      </c>
      <c r="Q206">
        <v>316066072.34375399</v>
      </c>
    </row>
    <row r="207" spans="1:17" x14ac:dyDescent="0.25">
      <c r="A207" t="s">
        <v>407</v>
      </c>
      <c r="B207" s="3">
        <v>233271800</v>
      </c>
      <c r="C207" s="3">
        <v>240970900</v>
      </c>
      <c r="D207" s="3">
        <v>242517200</v>
      </c>
      <c r="E207" s="3">
        <v>245432900</v>
      </c>
      <c r="F207" s="3">
        <v>240236000</v>
      </c>
      <c r="G207" s="3">
        <v>250281900</v>
      </c>
      <c r="H207" s="3">
        <v>253541900</v>
      </c>
      <c r="I207" s="3">
        <v>256787200</v>
      </c>
      <c r="J207" s="3">
        <v>263145100</v>
      </c>
      <c r="K207" s="3">
        <v>280284600</v>
      </c>
      <c r="L207" s="3">
        <v>296944100</v>
      </c>
      <c r="M207" s="3">
        <v>311301600</v>
      </c>
      <c r="N207" s="3">
        <v>327248700</v>
      </c>
      <c r="O207" s="3">
        <v>317214400</v>
      </c>
      <c r="P207" s="3">
        <v>319271200</v>
      </c>
      <c r="Q207" s="3">
        <v>316489900</v>
      </c>
    </row>
    <row r="208" spans="1:17" x14ac:dyDescent="0.25">
      <c r="A208" t="s">
        <v>158</v>
      </c>
      <c r="B208">
        <v>146297500</v>
      </c>
      <c r="C208">
        <v>156907900</v>
      </c>
      <c r="D208">
        <v>163184900</v>
      </c>
      <c r="E208">
        <v>153963200</v>
      </c>
      <c r="F208">
        <v>165186200</v>
      </c>
      <c r="G208">
        <v>190452900</v>
      </c>
      <c r="H208">
        <v>192382400</v>
      </c>
      <c r="I208">
        <v>198897700</v>
      </c>
      <c r="J208">
        <v>198283900</v>
      </c>
      <c r="K208">
        <v>187522800</v>
      </c>
      <c r="L208">
        <v>185943000</v>
      </c>
      <c r="M208">
        <v>196911100</v>
      </c>
      <c r="N208">
        <v>212397800</v>
      </c>
      <c r="O208">
        <v>221117200</v>
      </c>
      <c r="P208">
        <v>241669800</v>
      </c>
      <c r="Q208">
        <v>280457700</v>
      </c>
    </row>
    <row r="209" spans="1:17" x14ac:dyDescent="0.25">
      <c r="A209" t="s">
        <v>149</v>
      </c>
      <c r="B209" s="3">
        <v>115347500</v>
      </c>
      <c r="C209" s="3">
        <v>122824000</v>
      </c>
      <c r="D209" s="3">
        <v>131738200</v>
      </c>
      <c r="E209" s="3">
        <v>131398500</v>
      </c>
      <c r="F209" s="3">
        <v>132440200</v>
      </c>
      <c r="G209" s="3">
        <v>136559500</v>
      </c>
      <c r="H209" s="3">
        <v>141515800</v>
      </c>
      <c r="I209" s="3">
        <v>148346700</v>
      </c>
      <c r="J209" s="3">
        <v>151898900</v>
      </c>
      <c r="K209" s="3">
        <v>149769600</v>
      </c>
      <c r="L209" s="3">
        <v>160407100</v>
      </c>
      <c r="M209" s="3">
        <v>172188500</v>
      </c>
      <c r="N209" s="3">
        <v>180436300</v>
      </c>
      <c r="O209" s="3">
        <v>184840400</v>
      </c>
      <c r="P209" s="3">
        <v>182142800</v>
      </c>
      <c r="Q209" s="3">
        <v>183814300</v>
      </c>
    </row>
    <row r="210" spans="1:17" x14ac:dyDescent="0.25">
      <c r="A210" t="s">
        <v>143</v>
      </c>
      <c r="B210" s="3">
        <v>67254174.397031501</v>
      </c>
      <c r="C210" s="3">
        <v>63101272.369918302</v>
      </c>
      <c r="D210" s="3">
        <v>72196457.676844493</v>
      </c>
      <c r="E210" s="3">
        <v>90231856.800051898</v>
      </c>
      <c r="F210" s="3">
        <v>102367039.27048101</v>
      </c>
      <c r="G210" s="3">
        <v>112133944.25353201</v>
      </c>
      <c r="H210" s="3">
        <v>110234939.759036</v>
      </c>
      <c r="I210" s="3">
        <v>132671742.950381</v>
      </c>
      <c r="J210" s="3">
        <v>141042610.30028501</v>
      </c>
      <c r="K210" s="3">
        <v>132419903.291218</v>
      </c>
      <c r="L210" s="3">
        <v>155299728.48813301</v>
      </c>
      <c r="M210" s="3">
        <v>180665807.21513</v>
      </c>
      <c r="N210" s="3">
        <v>189630114.85558701</v>
      </c>
      <c r="O210" s="3">
        <v>184550740.14231601</v>
      </c>
      <c r="P210" s="3">
        <v>177862310.350122</v>
      </c>
      <c r="Q210" s="3">
        <v>170291001.98321</v>
      </c>
    </row>
    <row r="211" spans="1:17" x14ac:dyDescent="0.25">
      <c r="A211" t="s">
        <v>153</v>
      </c>
      <c r="L211">
        <v>47564520.391086102</v>
      </c>
      <c r="M211">
        <v>66055407.670314498</v>
      </c>
      <c r="N211">
        <v>96927201.484842196</v>
      </c>
      <c r="O211">
        <v>98491843.644198194</v>
      </c>
      <c r="P211">
        <v>104654365.18865301</v>
      </c>
      <c r="Q211">
        <v>86529661.369498298</v>
      </c>
    </row>
    <row r="212" spans="1:17" x14ac:dyDescent="0.25">
      <c r="A212" t="s">
        <v>169</v>
      </c>
      <c r="B212">
        <v>15074211.5027829</v>
      </c>
      <c r="C212">
        <v>13965035.6884245</v>
      </c>
      <c r="D212">
        <v>16842334.021514699</v>
      </c>
      <c r="E212">
        <v>19456514.6896686</v>
      </c>
      <c r="F212">
        <v>22797470.216208301</v>
      </c>
      <c r="G212">
        <v>22909507.4455899</v>
      </c>
      <c r="H212">
        <v>24096385.542168699</v>
      </c>
      <c r="I212">
        <v>28449502.133712701</v>
      </c>
      <c r="J212">
        <v>31873846.670021798</v>
      </c>
      <c r="K212">
        <v>28076743.097800702</v>
      </c>
      <c r="L212">
        <v>32104201.064024899</v>
      </c>
      <c r="M212">
        <v>39195461.578133099</v>
      </c>
      <c r="N212">
        <v>39345620.2112239</v>
      </c>
      <c r="O212">
        <v>38617493.724657297</v>
      </c>
      <c r="P212">
        <v>38759689.922480598</v>
      </c>
      <c r="Q212">
        <v>36811659.529712297</v>
      </c>
    </row>
    <row r="213" spans="1:17" x14ac:dyDescent="0.25">
      <c r="A213" t="s">
        <v>80</v>
      </c>
      <c r="B213" s="3">
        <v>706370815.58441603</v>
      </c>
      <c r="C213" s="3">
        <v>752368495.512622</v>
      </c>
      <c r="D213" s="3">
        <v>729321366.65186095</v>
      </c>
      <c r="E213" s="3">
        <v>870247703.18275797</v>
      </c>
      <c r="F213" s="3">
        <v>1109054005.4397099</v>
      </c>
      <c r="G213" s="3">
        <v>1098425900.7411599</v>
      </c>
      <c r="H213" s="3">
        <v>1211161879.6747999</v>
      </c>
      <c r="I213" s="3">
        <v>1317974491.05691</v>
      </c>
      <c r="J213" s="3">
        <v>1380188800</v>
      </c>
      <c r="K213" s="3">
        <v>1856695551.2195101</v>
      </c>
      <c r="L213" s="3">
        <v>1589515447.15447</v>
      </c>
      <c r="M213" s="3">
        <v>2065001626.0162599</v>
      </c>
      <c r="N213" s="3"/>
      <c r="O213" s="3"/>
      <c r="P213" s="3"/>
      <c r="Q213" s="3"/>
    </row>
    <row r="214" spans="1:17" x14ac:dyDescent="0.25">
      <c r="A214" t="s">
        <v>50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x14ac:dyDescent="0.25">
      <c r="A215" t="s">
        <v>156</v>
      </c>
    </row>
    <row r="216" spans="1:17" x14ac:dyDescent="0.25">
      <c r="A216" t="s">
        <v>138</v>
      </c>
      <c r="B216">
        <v>3453920574.9181499</v>
      </c>
      <c r="Q216">
        <v>5325848045.4323997</v>
      </c>
    </row>
    <row r="217" spans="1:17" x14ac:dyDescent="0.25">
      <c r="A217" t="s">
        <v>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21EB-224C-411D-B727-CD64A7F487F5}">
  <sheetPr codeName="Sheet3"/>
  <dimension ref="A1:I63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2" bestFit="1" customWidth="1"/>
    <col min="3" max="3" width="16.85546875" bestFit="1" customWidth="1"/>
    <col min="4" max="4" width="18.85546875" bestFit="1" customWidth="1"/>
    <col min="5" max="5" width="11.5703125" bestFit="1" customWidth="1"/>
    <col min="6" max="6" width="12.28515625" bestFit="1" customWidth="1"/>
    <col min="7" max="7" width="17.140625" bestFit="1" customWidth="1"/>
    <col min="8" max="8" width="19.140625" bestFit="1" customWidth="1"/>
    <col min="9" max="9" width="11.85546875" bestFit="1" customWidth="1"/>
  </cols>
  <sheetData>
    <row r="1" spans="1:9" x14ac:dyDescent="0.25">
      <c r="A1" s="2" t="s">
        <v>326</v>
      </c>
      <c r="B1" s="2" t="s">
        <v>321</v>
      </c>
      <c r="C1" s="2" t="s">
        <v>320</v>
      </c>
      <c r="D1" s="2" t="s">
        <v>319</v>
      </c>
      <c r="E1" s="2"/>
      <c r="F1" s="2" t="s">
        <v>324</v>
      </c>
      <c r="G1" s="2" t="s">
        <v>323</v>
      </c>
      <c r="H1" s="2" t="s">
        <v>322</v>
      </c>
      <c r="I1" s="2"/>
    </row>
    <row r="2" spans="1:9" x14ac:dyDescent="0.25">
      <c r="A2" s="4">
        <v>36739</v>
      </c>
      <c r="B2">
        <f>SMALL('CON Score and Page Rank'!B3:B203,COUNTIF('CON Score and Page Rank'!B3:B203,0)+1)</f>
        <v>7.5910931174089005E-4</v>
      </c>
      <c r="C2">
        <f>SMALL('CON Score and Page Rank'!C3:C203,COUNTIF('CON Score and Page Rank'!C3:C203,0)+1)</f>
        <v>401706</v>
      </c>
      <c r="D2">
        <f>SMALL('CON Score and Page Rank'!D3:D203,COUNTIF('CON Score and Page Rank'!D3:D203,0)+1)</f>
        <v>143</v>
      </c>
      <c r="F2">
        <f>LARGE('CON Score and Page Rank'!B3:B203,1)</f>
        <v>0.13199807295718999</v>
      </c>
      <c r="G2">
        <f>LARGE('CON Score and Page Rank'!C3:C203,1)</f>
        <v>114152404</v>
      </c>
      <c r="H2">
        <f>LARGE('CON Score and Page Rank'!D3:D203,1)</f>
        <v>1741</v>
      </c>
    </row>
    <row r="3" spans="1:9" x14ac:dyDescent="0.25">
      <c r="A3" s="4">
        <v>36557</v>
      </c>
      <c r="B3">
        <f>SMALL('CON Score and Page Rank'!G3:G206,COUNTIF('CON Score and Page Rank'!G3:G206,0)+1)</f>
        <v>7.4775672981056802E-4</v>
      </c>
      <c r="C3">
        <f>SMALL('CON Score and Page Rank'!H3:H206,COUNTIF('CON Score and Page Rank'!H3:H206,0)+1)</f>
        <v>220875</v>
      </c>
      <c r="D3">
        <f>SMALL('CON Score and Page Rank'!I3:I206,COUNTIF('CON Score and Page Rank'!I3:I206,0)+1)</f>
        <v>124</v>
      </c>
      <c r="F3">
        <f>LARGE('CON Score and Page Rank'!G3:G206,1)</f>
        <v>0.14094283760130399</v>
      </c>
      <c r="G3">
        <f>LARGE('CON Score and Page Rank'!H3:H206,1)</f>
        <v>110038804</v>
      </c>
      <c r="H3">
        <f>LARGE('CON Score and Page Rank'!I3:I206,1)</f>
        <v>1608</v>
      </c>
    </row>
    <row r="4" spans="1:9" x14ac:dyDescent="0.25">
      <c r="A4" s="4">
        <v>36678</v>
      </c>
      <c r="B4">
        <f>SMALL('CON Score and Page Rank'!L3:L206,COUNTIF('CON Score and Page Rank'!L3:L206,0)+1)</f>
        <v>7.4775672981056802E-4</v>
      </c>
      <c r="C4">
        <f>SMALL('CON Score and Page Rank'!M3:M206,COUNTIF('CON Score and Page Rank'!M3:M206,0)+1)</f>
        <v>397905</v>
      </c>
      <c r="D4">
        <f>SMALL('CON Score and Page Rank'!N3:N206,COUNTIF('CON Score and Page Rank'!N3:N206,0)+1)</f>
        <v>150</v>
      </c>
      <c r="F4">
        <f>LARGE('CON Score and Page Rank'!L3:L206,1)</f>
        <v>0.13782968463845399</v>
      </c>
      <c r="G4">
        <f>LARGE('CON Score and Page Rank'!M3:M206,1)</f>
        <v>111957240</v>
      </c>
      <c r="H4">
        <f>LARGE('CON Score and Page Rank'!N3:N206,1)</f>
        <v>1697</v>
      </c>
    </row>
    <row r="5" spans="1:9" x14ac:dyDescent="0.25">
      <c r="A5" s="4">
        <v>36831</v>
      </c>
      <c r="B5">
        <f>SMALL('CON Score and Page Rank'!Q3:Q206,COUNTIF('CON Score and Page Rank'!Q3:Q206,0)+1)</f>
        <v>7.6238881829733096E-4</v>
      </c>
      <c r="C5">
        <f>SMALL('CON Score and Page Rank'!R3:R206,COUNTIF('CON Score and Page Rank'!R3:R206,0)+1)</f>
        <v>228739</v>
      </c>
      <c r="D5">
        <f>SMALL('CON Score and Page Rank'!S3:S206,COUNTIF('CON Score and Page Rank'!S3:S206,0)+1)</f>
        <v>114</v>
      </c>
      <c r="F5">
        <f>LARGE('CON Score and Page Rank'!Q3:Q206,1)</f>
        <v>0.128161063332802</v>
      </c>
      <c r="G5">
        <f>LARGE('CON Score and Page Rank'!R3:R206,1)</f>
        <v>122267336</v>
      </c>
      <c r="H5">
        <f>LARGE('CON Score and Page Rank'!S3:S206,1)</f>
        <v>1762</v>
      </c>
    </row>
    <row r="6" spans="1:9" x14ac:dyDescent="0.25">
      <c r="A6" s="4">
        <v>36951</v>
      </c>
      <c r="B6">
        <f>SMALL('CON Score and Page Rank'!V3:V207,COUNTIF('CON Score and Page Rank'!V3:V207,0)+1)</f>
        <v>7.5585789871504105E-4</v>
      </c>
      <c r="C6">
        <f>SMALL('CON Score and Page Rank'!W3:W207,COUNTIF('CON Score and Page Rank'!W3:W207,0)+1)</f>
        <v>213410</v>
      </c>
      <c r="D6">
        <f>SMALL('CON Score and Page Rank'!X3:X207,COUNTIF('CON Score and Page Rank'!X3:X207,0)+1)</f>
        <v>116</v>
      </c>
      <c r="F6">
        <f>LARGE('CON Score and Page Rank'!V3:V207,1)</f>
        <v>0.12724778995520999</v>
      </c>
      <c r="G6">
        <f>LARGE('CON Score and Page Rank'!W3:W207,1)</f>
        <v>132991234</v>
      </c>
      <c r="H6">
        <f>LARGE('CON Score and Page Rank'!X3:X207,1)</f>
        <v>1836</v>
      </c>
    </row>
    <row r="7" spans="1:9" x14ac:dyDescent="0.25">
      <c r="A7" s="4">
        <v>37043</v>
      </c>
      <c r="B7">
        <f>SMALL('CON Score and Page Rank'!AA$3:AA$217,COUNTIF('CON Score and Page Rank'!AA$3:AA$217,0)+1)</f>
        <v>7.4943792155883102E-4</v>
      </c>
      <c r="C7">
        <f>SMALL('CON Score and Page Rank'!AB$3:AB$217,COUNTIF('CON Score and Page Rank'!AB$3:AB$217,0)+1)</f>
        <v>298111</v>
      </c>
      <c r="D7">
        <f>SMALL('CON Score and Page Rank'!AC$3:AC$217,COUNTIF('CON Score and Page Rank'!AC$3:AC$217,0)+1)</f>
        <v>140</v>
      </c>
      <c r="F7">
        <f>LARGE('CON Score and Page Rank'!AA$3:AA$217,1)</f>
        <v>0.12547520757835301</v>
      </c>
      <c r="G7">
        <f>LARGE('CON Score and Page Rank'!AB$3:AB$217,1)</f>
        <v>145247308</v>
      </c>
      <c r="H7">
        <f>LARGE('CON Score and Page Rank'!AC$3:AC$217,1)</f>
        <v>1865</v>
      </c>
    </row>
    <row r="8" spans="1:9" x14ac:dyDescent="0.25">
      <c r="A8" s="4">
        <v>37135</v>
      </c>
      <c r="B8">
        <f>SMALL('CON Score and Page Rank'!AF$3:AF$217,COUNTIF('CON Score and Page Rank'!AF$3:AF$217,0)+1)</f>
        <v>7.55287009063444E-4</v>
      </c>
      <c r="C8">
        <f>SMALL('CON Score and Page Rank'!AG$3:AG$217,COUNTIF('CON Score and Page Rank'!AG$3:AG$217,0)+1)</f>
        <v>449599</v>
      </c>
      <c r="D8">
        <f>SMALL('CON Score and Page Rank'!AH$3:AH$217,COUNTIF('CON Score and Page Rank'!AH$3:AH$217,0)+1)</f>
        <v>121</v>
      </c>
      <c r="F8">
        <f>LARGE('CON Score and Page Rank'!AF$3:AF$217,1)</f>
        <v>0.12821929168499499</v>
      </c>
      <c r="G8">
        <f>LARGE('CON Score and Page Rank'!AG$3:AG$217,1)</f>
        <v>159810679</v>
      </c>
      <c r="H8">
        <f>LARGE('CON Score and Page Rank'!AH$3:AH$217,1)</f>
        <v>1851</v>
      </c>
    </row>
    <row r="9" spans="1:9" x14ac:dyDescent="0.25">
      <c r="A9" s="4">
        <v>37226</v>
      </c>
      <c r="B9">
        <f>SMALL('CON Score and Page Rank'!AK$3:AK$217,COUNTIF('CON Score and Page Rank'!AK$3:AK$217,0)+1)</f>
        <v>7.5853350189633399E-4</v>
      </c>
      <c r="C9">
        <f>SMALL('CON Score and Page Rank'!AL$3:AL$217,COUNTIF('CON Score and Page Rank'!AL$3:AL$217,0)+1)</f>
        <v>449549</v>
      </c>
      <c r="D9">
        <f>SMALL('CON Score and Page Rank'!AM$3:AM$217,COUNTIF('CON Score and Page Rank'!AM$3:AM$217,0)+1)</f>
        <v>123</v>
      </c>
      <c r="F9">
        <f>LARGE('CON Score and Page Rank'!AK$3:AK$217,1)</f>
        <v>0.13337733297547799</v>
      </c>
      <c r="G9">
        <f>LARGE('CON Score and Page Rank'!AL$3:AL$217,1)</f>
        <v>161371747</v>
      </c>
      <c r="H9">
        <f>LARGE('CON Score and Page Rank'!AM$3:AM$217,1)</f>
        <v>1858</v>
      </c>
    </row>
    <row r="10" spans="1:9" x14ac:dyDescent="0.25">
      <c r="A10" s="4">
        <v>37316</v>
      </c>
      <c r="B10">
        <f>SMALL('CON Score and Page Rank'!AP$3:AP$217,COUNTIF('CON Score and Page Rank'!AP$3:AP$217,0)+1)</f>
        <v>7.6180802437785596E-4</v>
      </c>
      <c r="C10">
        <f>SMALL('CON Score and Page Rank'!AQ$3:AQ$217,COUNTIF('CON Score and Page Rank'!AQ$3:AQ$217,0)+1)</f>
        <v>821075</v>
      </c>
      <c r="D10">
        <f>SMALL('CON Score and Page Rank'!AR$3:AR$217,COUNTIF('CON Score and Page Rank'!AR$3:AR$217,0)+1)</f>
        <v>122</v>
      </c>
      <c r="F10">
        <f>LARGE('CON Score and Page Rank'!AP$3:AP$217,1)</f>
        <v>0.12159765849247101</v>
      </c>
      <c r="G10">
        <f>LARGE('CON Score and Page Rank'!AQ$3:AQ$217,1)</f>
        <v>309886408</v>
      </c>
      <c r="H10">
        <f>LARGE('CON Score and Page Rank'!AR$3:AR$217,1)</f>
        <v>1848</v>
      </c>
    </row>
    <row r="11" spans="1:9" x14ac:dyDescent="0.25">
      <c r="A11" s="4">
        <v>37408</v>
      </c>
      <c r="B11">
        <f>SMALL('CON Score and Page Rank'!AU$3:AU$217,COUNTIF('CON Score and Page Rank'!AU$3:AU$217,0)+1)</f>
        <v>7.4294205052005896E-4</v>
      </c>
      <c r="C11">
        <f>SMALL('CON Score and Page Rank'!AV$3:AV$217,COUNTIF('CON Score and Page Rank'!AV$3:AV$217,0)+1)</f>
        <v>184170</v>
      </c>
      <c r="D11">
        <f>SMALL('CON Score and Page Rank'!AW$3:AW$217,COUNTIF('CON Score and Page Rank'!AW$3:AW$217,0)+1)</f>
        <v>89</v>
      </c>
      <c r="F11">
        <f>LARGE('CON Score and Page Rank'!AU$3:AU$217,1)</f>
        <v>0.11908517881236</v>
      </c>
      <c r="G11">
        <f>LARGE('CON Score and Page Rank'!AV$3:AV$217,1)</f>
        <v>337953444</v>
      </c>
      <c r="H11">
        <f>LARGE('CON Score and Page Rank'!AW$3:AW$217,1)</f>
        <v>1873</v>
      </c>
    </row>
    <row r="12" spans="1:9" x14ac:dyDescent="0.25">
      <c r="A12" s="4">
        <v>37500</v>
      </c>
      <c r="B12">
        <f>SMALL('CON Score and Page Rank'!AZ$3:AZ$217,COUNTIF('CON Score and Page Rank'!AZ$3:AZ$217,0)+1)</f>
        <v>7.4404761904761901E-4</v>
      </c>
      <c r="C12">
        <f>SMALL('CON Score and Page Rank'!BA$3:BA$217,COUNTIF('CON Score and Page Rank'!BA$3:BA$217,0)+1)</f>
        <v>875371</v>
      </c>
      <c r="D12">
        <f>SMALL('CON Score and Page Rank'!BB$3:BB$217,COUNTIF('CON Score and Page Rank'!BB$3:BB$217,0)+1)</f>
        <v>153</v>
      </c>
      <c r="F12">
        <f>LARGE('CON Score and Page Rank'!AZ$3:AZ$217,1)</f>
        <v>0.11669235726459699</v>
      </c>
      <c r="G12">
        <f>LARGE('CON Score and Page Rank'!BA$3:BA$217,1)</f>
        <v>338472462</v>
      </c>
      <c r="H12">
        <f>LARGE('CON Score and Page Rank'!BB$3:BB$217,1)</f>
        <v>1883</v>
      </c>
    </row>
    <row r="13" spans="1:9" x14ac:dyDescent="0.25">
      <c r="A13" s="4">
        <v>37591</v>
      </c>
      <c r="B13">
        <f>SMALL('CON Score and Page Rank'!BE$3:BE$217,COUNTIF('CON Score and Page Rank'!BE$3:BE$217,0)+1)</f>
        <v>7.4404761904761901E-4</v>
      </c>
      <c r="C13">
        <f>SMALL('CON Score and Page Rank'!BF$3:BF$217,COUNTIF('CON Score and Page Rank'!BF$3:BF$217,0)+1)</f>
        <v>1054786</v>
      </c>
      <c r="D13">
        <f>SMALL('CON Score and Page Rank'!BG$3:BG$217,COUNTIF('CON Score and Page Rank'!BG$3:BG$217,0)+1)</f>
        <v>153</v>
      </c>
      <c r="F13">
        <f>LARGE('CON Score and Page Rank'!BE$3:BE$217,1)</f>
        <v>0.118682814235596</v>
      </c>
      <c r="G13">
        <f>LARGE('CON Score and Page Rank'!BF$3:BF$217,1)</f>
        <v>366956080</v>
      </c>
      <c r="H13">
        <f>LARGE('CON Score and Page Rank'!BG$3:BG$217,1)</f>
        <v>1909</v>
      </c>
    </row>
    <row r="14" spans="1:9" x14ac:dyDescent="0.25">
      <c r="A14" s="4">
        <v>37681</v>
      </c>
      <c r="B14">
        <f>SMALL('CON Score and Page Rank'!BJ$3:BJ$217,COUNTIF('CON Score and Page Rank'!BJ$3:BJ$217,0)+1)</f>
        <v>7.3782587309394903E-4</v>
      </c>
      <c r="C14">
        <f>SMALL('CON Score and Page Rank'!BK$3:BK$217,COUNTIF('CON Score and Page Rank'!BK$3:BK$217,0)+1)</f>
        <v>330137</v>
      </c>
      <c r="D14">
        <f>SMALL('CON Score and Page Rank'!BL$3:BL$217,COUNTIF('CON Score and Page Rank'!BL$3:BL$217,0)+1)</f>
        <v>132</v>
      </c>
      <c r="F14">
        <f>LARGE('CON Score and Page Rank'!BJ$3:BJ$217,1)</f>
        <v>0.12134219475084899</v>
      </c>
      <c r="G14">
        <f>LARGE('CON Score and Page Rank'!BK$3:BK$217,1)</f>
        <v>386591572</v>
      </c>
      <c r="H14">
        <f>LARGE('CON Score and Page Rank'!BL$3:BL$217,1)</f>
        <v>1899</v>
      </c>
    </row>
    <row r="15" spans="1:9" x14ac:dyDescent="0.25">
      <c r="A15" s="4">
        <v>37773</v>
      </c>
      <c r="B15">
        <f>SMALL('CON Score and Page Rank'!BO$3:BO$217,COUNTIF('CON Score and Page Rank'!BO$3:BO$217,0)+1)</f>
        <v>7.3260073260073195E-4</v>
      </c>
      <c r="C15">
        <f>SMALL('CON Score and Page Rank'!BP$3:BP$217,COUNTIF('CON Score and Page Rank'!BP$3:BP$217,0)+1)</f>
        <v>177600</v>
      </c>
      <c r="D15">
        <f>SMALL('CON Score and Page Rank'!BQ$3:BQ$217,COUNTIF('CON Score and Page Rank'!BQ$3:BQ$217,0)+1)</f>
        <v>103</v>
      </c>
      <c r="F15">
        <f>LARGE('CON Score and Page Rank'!BO$3:BO$217,1)</f>
        <v>0.122311635003252</v>
      </c>
      <c r="G15">
        <f>LARGE('CON Score and Page Rank'!BP$3:BP$217,1)</f>
        <v>384321907</v>
      </c>
      <c r="H15">
        <f>LARGE('CON Score and Page Rank'!BQ$3:BQ$217,1)</f>
        <v>1891</v>
      </c>
    </row>
    <row r="16" spans="1:9" x14ac:dyDescent="0.25">
      <c r="A16" s="4">
        <v>37865</v>
      </c>
      <c r="B16">
        <f>SMALL('CON Score and Page Rank'!BT$3:BT$217,COUNTIF('CON Score and Page Rank'!BT$3:BT$217,0)+1)</f>
        <v>7.3313782991202303E-4</v>
      </c>
      <c r="C16">
        <f>SMALL('CON Score and Page Rank'!BU$3:BU$217,COUNTIF('CON Score and Page Rank'!BU$3:BU$217,0)+1)</f>
        <v>344309</v>
      </c>
      <c r="D16">
        <f>SMALL('CON Score and Page Rank'!BV$3:BV$217,COUNTIF('CON Score and Page Rank'!BV$3:BV$217,0)+1)</f>
        <v>137</v>
      </c>
      <c r="F16">
        <f>LARGE('CON Score and Page Rank'!BT$3:BT$217,1)</f>
        <v>0.12358376443503501</v>
      </c>
      <c r="G16">
        <f>LARGE('CON Score and Page Rank'!BU$3:BU$217,1)</f>
        <v>447208621</v>
      </c>
      <c r="H16">
        <f>LARGE('CON Score and Page Rank'!BV$3:BV$217,1)</f>
        <v>1892</v>
      </c>
    </row>
    <row r="17" spans="1:8" x14ac:dyDescent="0.25">
      <c r="A17" s="4">
        <v>37956</v>
      </c>
      <c r="B17">
        <f>SMALL('CON Score and Page Rank'!BY$3:BY$217,COUNTIF('CON Score and Page Rank'!BY$3:BY$217,0)+1)</f>
        <v>7.2656817631387705E-4</v>
      </c>
      <c r="C17">
        <f>SMALL('CON Score and Page Rank'!BZ$3:BZ$217,COUNTIF('CON Score and Page Rank'!BZ$3:BZ$217,0)+1)</f>
        <v>367657</v>
      </c>
      <c r="D17">
        <f>SMALL('CON Score and Page Rank'!CA$3:CA$217,COUNTIF('CON Score and Page Rank'!CA$3:CA$217,0)+1)</f>
        <v>139</v>
      </c>
      <c r="F17">
        <f>LARGE('CON Score and Page Rank'!BY$3:BY$217,1)</f>
        <v>0.12667236278522301</v>
      </c>
      <c r="G17">
        <f>LARGE('CON Score and Page Rank'!BZ$3:BZ$217,1)</f>
        <v>458658557</v>
      </c>
      <c r="H17">
        <f>LARGE('CON Score and Page Rank'!CA$3:CA$217,1)</f>
        <v>1882</v>
      </c>
    </row>
    <row r="18" spans="1:8" x14ac:dyDescent="0.25">
      <c r="A18" s="4">
        <v>38047</v>
      </c>
      <c r="B18">
        <f>SMALL('CON Score and Page Rank'!CD$3:CD$217,COUNTIF('CON Score and Page Rank'!CD$3:CD$217,0)+1)</f>
        <v>7.3010464833292703E-4</v>
      </c>
      <c r="C18">
        <f>SMALL('CON Score and Page Rank'!CE$3:CE$217,COUNTIF('CON Score and Page Rank'!CE$3:CE$217,0)+1)</f>
        <v>374689</v>
      </c>
      <c r="D18">
        <f>SMALL('CON Score and Page Rank'!CF$3:CF$217,COUNTIF('CON Score and Page Rank'!CF$3:CF$217,0)+1)</f>
        <v>140</v>
      </c>
      <c r="F18">
        <f>LARGE('CON Score and Page Rank'!CD$3:CD$217,1)</f>
        <v>0.125362859557584</v>
      </c>
      <c r="G18">
        <f>LARGE('CON Score and Page Rank'!CE$3:CE$217,1)</f>
        <v>456050168</v>
      </c>
      <c r="H18">
        <f>LARGE('CON Score and Page Rank'!CF$3:CF$217,1)</f>
        <v>1912</v>
      </c>
    </row>
    <row r="19" spans="1:8" x14ac:dyDescent="0.25">
      <c r="A19" s="4">
        <v>38139</v>
      </c>
      <c r="B19">
        <f>SMALL('CON Score and Page Rank'!CI$3:CI$217,COUNTIF('CON Score and Page Rank'!CI$3:CI$217,0)+1)</f>
        <v>7.2904009720534601E-4</v>
      </c>
      <c r="C19">
        <f>SMALL('CON Score and Page Rank'!CJ$3:CJ$217,COUNTIF('CON Score and Page Rank'!CJ$3:CJ$217,0)+1)</f>
        <v>408927</v>
      </c>
      <c r="D19">
        <f>SMALL('CON Score and Page Rank'!CK$3:CK$217,COUNTIF('CON Score and Page Rank'!CK$3:CK$217,0)+1)</f>
        <v>142</v>
      </c>
      <c r="F19">
        <f>LARGE('CON Score and Page Rank'!CI$3:CI$217,1)</f>
        <v>0.122549510743483</v>
      </c>
      <c r="G19">
        <f>LARGE('CON Score and Page Rank'!CJ$3:CJ$217,1)</f>
        <v>482726212</v>
      </c>
      <c r="H19">
        <f>LARGE('CON Score and Page Rank'!CK$3:CK$217,1)</f>
        <v>1902</v>
      </c>
    </row>
    <row r="20" spans="1:8" x14ac:dyDescent="0.25">
      <c r="A20" s="4">
        <v>38231</v>
      </c>
      <c r="B20">
        <f>SMALL('CON Score and Page Rank'!CN$3:CN$217,COUNTIF('CON Score and Page Rank'!CN$3:CN$217,0)+1)</f>
        <v>7.2957198443579702E-4</v>
      </c>
      <c r="C20">
        <f>SMALL('CON Score and Page Rank'!CO$3:CO$217,COUNTIF('CON Score and Page Rank'!CO$3:CO$217,0)+1)</f>
        <v>1327400</v>
      </c>
      <c r="D20">
        <f>SMALL('CON Score and Page Rank'!CP$3:CP$217,COUNTIF('CON Score and Page Rank'!CP$3:CP$217,0)+1)</f>
        <v>154</v>
      </c>
      <c r="F20">
        <f>LARGE('CON Score and Page Rank'!CN$3:CN$217,1)</f>
        <v>0.12247573622989601</v>
      </c>
      <c r="G20">
        <f>LARGE('CON Score and Page Rank'!CO$3:CO$217,1)</f>
        <v>519118560</v>
      </c>
      <c r="H20">
        <f>LARGE('CON Score and Page Rank'!CP$3:CP$217,1)</f>
        <v>1875</v>
      </c>
    </row>
    <row r="21" spans="1:8" x14ac:dyDescent="0.25">
      <c r="A21" s="4">
        <v>38322</v>
      </c>
      <c r="B21">
        <f>SMALL('CON Score and Page Rank'!CS$3:CS$217,COUNTIF('CON Score and Page Rank'!CS$3:CS$217,0)+1)</f>
        <v>7.3260073260073195E-4</v>
      </c>
      <c r="C21">
        <f>SMALL('CON Score and Page Rank'!CT$3:CT$217,COUNTIF('CON Score and Page Rank'!CT$3:CT$217,0)+1)</f>
        <v>1527147</v>
      </c>
      <c r="D21">
        <f>SMALL('CON Score and Page Rank'!CU$3:CU$217,COUNTIF('CON Score and Page Rank'!CU$3:CU$217,0)+1)</f>
        <v>150</v>
      </c>
      <c r="F21">
        <f>LARGE('CON Score and Page Rank'!CS$3:CS$217,1)</f>
        <v>0.121114546903044</v>
      </c>
      <c r="G21">
        <f>LARGE('CON Score and Page Rank'!CT$3:CT$217,1)</f>
        <v>524958225</v>
      </c>
      <c r="H21">
        <f>LARGE('CON Score and Page Rank'!CU$3:CU$217,1)</f>
        <v>1872</v>
      </c>
    </row>
    <row r="22" spans="1:8" x14ac:dyDescent="0.25">
      <c r="A22" s="4">
        <v>38412</v>
      </c>
      <c r="B22">
        <f>SMALL('CON Score and Page Rank'!CX$3:CX$217,COUNTIF('CON Score and Page Rank'!CX$3:CX$217,0)+1)</f>
        <v>7.3260073260073195E-4</v>
      </c>
      <c r="C22">
        <f>SMALL('CON Score and Page Rank'!CY$3:CY$217,COUNTIF('CON Score and Page Rank'!CY$3:CY$217,0)+1)</f>
        <v>72887</v>
      </c>
      <c r="D22">
        <f>SMALL('CON Score and Page Rank'!CZ$3:CZ$217,COUNTIF('CON Score and Page Rank'!CZ$3:CZ$217,0)+1)</f>
        <v>73</v>
      </c>
      <c r="F22">
        <f>LARGE('CON Score and Page Rank'!CX$3:CX$217,1)</f>
        <v>0.120206901510428</v>
      </c>
      <c r="G22">
        <f>LARGE('CON Score and Page Rank'!CY$3:CY$217,1)</f>
        <v>549610095</v>
      </c>
      <c r="H22">
        <f>LARGE('CON Score and Page Rank'!CZ$3:CZ$217,1)</f>
        <v>1879</v>
      </c>
    </row>
    <row r="23" spans="1:8" x14ac:dyDescent="0.25">
      <c r="A23" s="4">
        <v>38504</v>
      </c>
      <c r="B23">
        <f>SMALL('CON Score and Page Rank'!DC$3:DC$217,COUNTIF('CON Score and Page Rank'!DC$3:DC$217,0)+1)</f>
        <v>7.3260073260073195E-4</v>
      </c>
      <c r="C23">
        <f>SMALL('CON Score and Page Rank'!DD$3:DD$217,COUNTIF('CON Score and Page Rank'!DD$3:DD$217,0)+1)</f>
        <v>1696618</v>
      </c>
      <c r="D23">
        <f>SMALL('CON Score and Page Rank'!DE$3:DE$217,COUNTIF('CON Score and Page Rank'!DE$3:DE$217,0)+1)</f>
        <v>161</v>
      </c>
      <c r="F23">
        <f>LARGE('CON Score and Page Rank'!DC$3:DC$217,1)</f>
        <v>0.120475444004928</v>
      </c>
      <c r="G23">
        <f>LARGE('CON Score and Page Rank'!DD$3:DD$217,1)</f>
        <v>589440116</v>
      </c>
      <c r="H23">
        <f>LARGE('CON Score and Page Rank'!DE$3:DE$217,1)</f>
        <v>1886</v>
      </c>
    </row>
    <row r="24" spans="1:8" x14ac:dyDescent="0.25">
      <c r="A24" s="4">
        <v>38596</v>
      </c>
      <c r="B24">
        <f>SMALL('CON Score and Page Rank'!DH$3:DH$217,COUNTIF('CON Score and Page Rank'!DH$3:DH$217,0)+1)</f>
        <v>7.3206442166910701E-4</v>
      </c>
      <c r="C24">
        <f>SMALL('CON Score and Page Rank'!DI$3:DI$217,COUNTIF('CON Score and Page Rank'!DI$3:DI$217,0)+1)</f>
        <v>1677469</v>
      </c>
      <c r="D24">
        <f>SMALL('CON Score and Page Rank'!DJ$3:DJ$217,COUNTIF('CON Score and Page Rank'!DJ$3:DJ$217,0)+1)</f>
        <v>164</v>
      </c>
      <c r="F24">
        <f>LARGE('CON Score and Page Rank'!DH$3:DH$217,1)</f>
        <v>0.11723918565821299</v>
      </c>
      <c r="G24">
        <f>LARGE('CON Score and Page Rank'!DI$3:DI$217,1)</f>
        <v>636911501</v>
      </c>
      <c r="H24">
        <f>LARGE('CON Score and Page Rank'!DJ$3:DJ$217,1)</f>
        <v>1879</v>
      </c>
    </row>
    <row r="25" spans="1:8" x14ac:dyDescent="0.25">
      <c r="A25" s="4">
        <v>38687</v>
      </c>
      <c r="B25">
        <f>SMALL('CON Score and Page Rank'!DM$3:DM$217,COUNTIF('CON Score and Page Rank'!DM$3:DM$217,0)+1)</f>
        <v>7.18562874251497E-4</v>
      </c>
      <c r="C25">
        <f>SMALL('CON Score and Page Rank'!DN$3:DN$217,COUNTIF('CON Score and Page Rank'!DN$3:DN$217,0)+1)</f>
        <v>82125</v>
      </c>
      <c r="D25">
        <f>SMALL('CON Score and Page Rank'!DO$3:DO$217,COUNTIF('CON Score and Page Rank'!DO$3:DO$217,0)+1)</f>
        <v>97</v>
      </c>
      <c r="F25">
        <f>LARGE('CON Score and Page Rank'!DM$3:DM$217,1)</f>
        <v>0.10999074355150799</v>
      </c>
      <c r="G25">
        <f>LARGE('CON Score and Page Rank'!DN$3:DN$217,1)</f>
        <v>675755456</v>
      </c>
      <c r="H25">
        <f>LARGE('CON Score and Page Rank'!DO$3:DO$217,1)</f>
        <v>1951</v>
      </c>
    </row>
    <row r="26" spans="1:8" x14ac:dyDescent="0.25">
      <c r="A26" s="4">
        <v>38777</v>
      </c>
      <c r="B26">
        <f>SMALL('CON Score and Page Rank'!DR$3:DR$217,COUNTIF('CON Score and Page Rank'!DR$3:DR$217,0)+1)</f>
        <v>7.3260073260073195E-4</v>
      </c>
      <c r="C26">
        <f>SMALL('CON Score and Page Rank'!DS$3:DS$217,COUNTIF('CON Score and Page Rank'!DS$3:DS$217,0)+1)</f>
        <v>1754598</v>
      </c>
      <c r="D26">
        <f>SMALL('CON Score and Page Rank'!DT$3:DT$217,COUNTIF('CON Score and Page Rank'!DT$3:DT$217,0)+1)</f>
        <v>167</v>
      </c>
      <c r="F26">
        <f>LARGE('CON Score and Page Rank'!DR$3:DR$217,1)</f>
        <v>0.10740155763273999</v>
      </c>
      <c r="G26">
        <f>LARGE('CON Score and Page Rank'!DS$3:DS$217,1)</f>
        <v>678627003</v>
      </c>
      <c r="H26">
        <f>LARGE('CON Score and Page Rank'!DT$3:DT$217,1)</f>
        <v>1956</v>
      </c>
    </row>
    <row r="27" spans="1:8" x14ac:dyDescent="0.25">
      <c r="A27" s="4">
        <v>38869</v>
      </c>
      <c r="B27">
        <f>SMALL('CON Score and Page Rank'!DW$3:DW$217,COUNTIF('CON Score and Page Rank'!DW$3:DW$217,0)+1)</f>
        <v>7.3873430189608398E-4</v>
      </c>
      <c r="C27">
        <f>SMALL('CON Score and Page Rank'!DX$3:DX$217,COUNTIF('CON Score and Page Rank'!DX$3:DX$217,0)+1)</f>
        <v>1775046</v>
      </c>
      <c r="D27">
        <f>SMALL('CON Score and Page Rank'!DY$3:DY$217,COUNTIF('CON Score and Page Rank'!DY$3:DY$217,0)+1)</f>
        <v>172</v>
      </c>
      <c r="F27">
        <f>LARGE('CON Score and Page Rank'!DW$3:DW$217,1)</f>
        <v>9.6691464911259697E-2</v>
      </c>
      <c r="G27">
        <f>LARGE('CON Score and Page Rank'!DX$3:DX$217,1)</f>
        <v>688980330</v>
      </c>
      <c r="H27">
        <f>LARGE('CON Score and Page Rank'!DY$3:DY$217,1)</f>
        <v>1983</v>
      </c>
    </row>
    <row r="28" spans="1:8" x14ac:dyDescent="0.25">
      <c r="A28" s="4">
        <v>38961</v>
      </c>
      <c r="B28">
        <f>SMALL('CON Score and Page Rank'!EB$3:EB$217,COUNTIF('CON Score and Page Rank'!EB$3:EB$217,0)+1)</f>
        <v>7.2957198443579702E-4</v>
      </c>
      <c r="C28">
        <f>SMALL('CON Score and Page Rank'!EC$3:EC$217,COUNTIF('CON Score and Page Rank'!EC$3:EC$217,0)+1)</f>
        <v>255344</v>
      </c>
      <c r="D28">
        <f>SMALL('CON Score and Page Rank'!ED$3:ED$217,COUNTIF('CON Score and Page Rank'!ED$3:ED$217,0)+1)</f>
        <v>64</v>
      </c>
      <c r="F28">
        <f>LARGE('CON Score and Page Rank'!EB$3:EB$217,1)</f>
        <v>0.100432203104989</v>
      </c>
      <c r="G28">
        <f>LARGE('CON Score and Page Rank'!EC$3:EC$217,1)</f>
        <v>755638984</v>
      </c>
      <c r="H28">
        <f>LARGE('CON Score and Page Rank'!ED$3:ED$217,1)</f>
        <v>1997</v>
      </c>
    </row>
    <row r="29" spans="1:8" x14ac:dyDescent="0.25">
      <c r="A29" s="4">
        <v>39052</v>
      </c>
      <c r="B29">
        <f>SMALL('CON Score and Page Rank'!EG$3:EG$217,COUNTIF('CON Score and Page Rank'!EG$3:EG$217,0)+1)</f>
        <v>7.2656817631387705E-4</v>
      </c>
      <c r="C29">
        <f>SMALL('CON Score and Page Rank'!EH$3:EH$217,COUNTIF('CON Score and Page Rank'!EH$3:EH$217,0)+1)</f>
        <v>101175</v>
      </c>
      <c r="D29">
        <f>SMALL('CON Score and Page Rank'!EI$3:EI$217,COUNTIF('CON Score and Page Rank'!EI$3:EI$217,0)+1)</f>
        <v>72</v>
      </c>
      <c r="F29">
        <f>LARGE('CON Score and Page Rank'!EG$3:EG$217,1)</f>
        <v>0.100213778974891</v>
      </c>
      <c r="G29">
        <f>LARGE('CON Score and Page Rank'!EH$3:EH$217,1)</f>
        <v>779550396</v>
      </c>
      <c r="H29">
        <f>LARGE('CON Score and Page Rank'!EI$3:EI$217,1)</f>
        <v>2011</v>
      </c>
    </row>
    <row r="30" spans="1:8" x14ac:dyDescent="0.25">
      <c r="A30" s="4">
        <v>39142</v>
      </c>
      <c r="B30">
        <f>SMALL('CON Score and Page Rank'!EL$3:EL$216,COUNTIF('CON Score and Page Rank'!EL$3:EL$216,0)+1)</f>
        <v>7.2656817631387705E-4</v>
      </c>
      <c r="C30">
        <f>SMALL('CON Score and Page Rank'!EM$3:EM$216,COUNTIF('CON Score and Page Rank'!EM$3:EM$216,0)+1)</f>
        <v>299152</v>
      </c>
      <c r="D30">
        <f>SMALL('CON Score and Page Rank'!EN$3:EN$216,COUNTIF('CON Score and Page Rank'!EN$3:EN$216,0)+1)</f>
        <v>70</v>
      </c>
      <c r="F30">
        <f>LARGE('CON Score and Page Rank'!EL$3:EL$216,1)</f>
        <v>0.101706100682752</v>
      </c>
      <c r="G30">
        <f>LARGE('CON Score and Page Rank'!EM$3:EM$216,1)</f>
        <v>824067744</v>
      </c>
      <c r="H30">
        <f>LARGE('CON Score and Page Rank'!EN$3:EN$216,1)</f>
        <v>2009</v>
      </c>
    </row>
    <row r="31" spans="1:8" x14ac:dyDescent="0.25">
      <c r="A31" s="4">
        <v>39234</v>
      </c>
      <c r="B31">
        <f>SMALL('CON Score and Page Rank'!EQ$3:EQ$217,COUNTIF('CON Score and Page Rank'!EQ$3:EQ$217,0)+1)</f>
        <v>7.2011521843494896E-4</v>
      </c>
      <c r="C31">
        <f>SMALL('CON Score and Page Rank'!ER$3:ER$217,COUNTIF('CON Score and Page Rank'!ER$3:ER$217,0)+1)</f>
        <v>327551</v>
      </c>
      <c r="D31">
        <f>SMALL('CON Score and Page Rank'!ES$3:ES$217,COUNTIF('CON Score and Page Rank'!ES$3:ES$217,0)+1)</f>
        <v>70</v>
      </c>
      <c r="F31">
        <f>LARGE('CON Score and Page Rank'!EQ$3:EQ$217,1)</f>
        <v>0.100226659752574</v>
      </c>
      <c r="G31">
        <f>LARGE('CON Score and Page Rank'!ER$3:ER$217,1)</f>
        <v>880136891</v>
      </c>
      <c r="H31">
        <f>LARGE('CON Score and Page Rank'!ES$3:ES$217,1)</f>
        <v>2036</v>
      </c>
    </row>
    <row r="32" spans="1:8" x14ac:dyDescent="0.25">
      <c r="A32" s="4">
        <v>39326</v>
      </c>
      <c r="B32">
        <f>SMALL('CON Score and Page Rank'!EV$3:EV$217,COUNTIF('CON Score and Page Rank'!EV$3:EV$217,0)+1)</f>
        <v>7.2011521843494896E-4</v>
      </c>
      <c r="C32">
        <f>SMALL('CON Score and Page Rank'!EW$3:EW$217,COUNTIF('CON Score and Page Rank'!EW$3:EW$217,0)+1)</f>
        <v>350866</v>
      </c>
      <c r="D32">
        <f>SMALL('CON Score and Page Rank'!EX$3:EX$217,COUNTIF('CON Score and Page Rank'!EX$3:EX$217,0)+1)</f>
        <v>70</v>
      </c>
      <c r="F32">
        <f>LARGE('CON Score and Page Rank'!EV$3:EV$217,1)</f>
        <v>9.8387264834790197E-2</v>
      </c>
      <c r="G32">
        <f>LARGE('CON Score and Page Rank'!EW$3:EW$217,1)</f>
        <v>935510958</v>
      </c>
      <c r="H32">
        <f>LARGE('CON Score and Page Rank'!EX$3:EX$217,1)</f>
        <v>2048</v>
      </c>
    </row>
    <row r="33" spans="1:8" x14ac:dyDescent="0.25">
      <c r="A33" s="4">
        <v>39417</v>
      </c>
      <c r="B33">
        <f>SMALL('CON Score and Page Rank'!FA$3:FA$217,COUNTIF('CON Score and Page Rank'!FA$3:FA$217,0)+1)</f>
        <v>7.2011521843494896E-4</v>
      </c>
      <c r="C33">
        <f>SMALL('CON Score and Page Rank'!FB$3:FB$217,COUNTIF('CON Score and Page Rank'!FB$3:FB$217,0)+1)</f>
        <v>139625</v>
      </c>
      <c r="D33">
        <f>SMALL('CON Score and Page Rank'!FC$3:FC$217,COUNTIF('CON Score and Page Rank'!FC$3:FC$217,0)+1)</f>
        <v>71</v>
      </c>
      <c r="F33">
        <f>LARGE('CON Score and Page Rank'!FA$3:FA$217,1)</f>
        <v>9.1355972521013601E-2</v>
      </c>
      <c r="G33">
        <f>LARGE('CON Score and Page Rank'!FB$3:FB$217,1)</f>
        <v>931084045</v>
      </c>
      <c r="H33">
        <f>LARGE('CON Score and Page Rank'!FC$3:FC$217,1)</f>
        <v>2063</v>
      </c>
    </row>
    <row r="34" spans="1:8" x14ac:dyDescent="0.25">
      <c r="A34" s="4">
        <v>39508</v>
      </c>
      <c r="B34">
        <f>SMALL('CON Score and Page Rank'!FF$3:FF$217,COUNTIF('CON Score and Page Rank'!FF$3:FF$217,0)+1)</f>
        <v>7.2306579898770798E-4</v>
      </c>
      <c r="C34">
        <f>SMALL('CON Score and Page Rank'!FG$3:FG$217,COUNTIF('CON Score and Page Rank'!FG$3:FG$217,0)+1)</f>
        <v>133584</v>
      </c>
      <c r="D34">
        <f>SMALL('CON Score and Page Rank'!FH$3:FH$217,COUNTIF('CON Score and Page Rank'!FH$3:FH$217,0)+1)</f>
        <v>115</v>
      </c>
      <c r="F34">
        <f>LARGE('CON Score and Page Rank'!FF$3:FF$217,1)</f>
        <v>9.7975389661914603E-2</v>
      </c>
      <c r="G34">
        <f>LARGE('CON Score and Page Rank'!FG$3:FG$217,1)</f>
        <v>936725438</v>
      </c>
      <c r="H34">
        <f>LARGE('CON Score and Page Rank'!FH$3:FH$217,1)</f>
        <v>2001</v>
      </c>
    </row>
    <row r="35" spans="1:8" x14ac:dyDescent="0.25">
      <c r="A35" s="4">
        <v>39600</v>
      </c>
      <c r="B35">
        <f>SMALL('CON Score and Page Rank'!FK$3:FK$217,COUNTIF('CON Score and Page Rank'!FK$3:FK$217,0)+1)</f>
        <v>7.2306579898770798E-4</v>
      </c>
      <c r="C35">
        <f>SMALL('CON Score and Page Rank'!FL$3:FL$217,COUNTIF('CON Score and Page Rank'!FL$3:FL$217,0)+1)</f>
        <v>695054</v>
      </c>
      <c r="D35">
        <f>SMALL('CON Score and Page Rank'!FM$3:FM$217,COUNTIF('CON Score and Page Rank'!FM$3:FM$217,0)+1)</f>
        <v>136</v>
      </c>
      <c r="F35">
        <f>LARGE('CON Score and Page Rank'!FK$3:FK$217,1)</f>
        <v>9.2693283738125701E-2</v>
      </c>
      <c r="G35">
        <f>LARGE('CON Score and Page Rank'!FL$3:FL$217,1)</f>
        <v>912494472</v>
      </c>
      <c r="H35">
        <f>LARGE('CON Score and Page Rank'!FM$3:FM$217,1)</f>
        <v>2036</v>
      </c>
    </row>
    <row r="36" spans="1:8" x14ac:dyDescent="0.25">
      <c r="A36" s="4">
        <v>39692</v>
      </c>
      <c r="B36">
        <f>SMALL('CON Score and Page Rank'!FP$3:FP$217,COUNTIF('CON Score and Page Rank'!FP$3:FP$217,0)+1)</f>
        <v>7.2604065827686299E-4</v>
      </c>
      <c r="C36">
        <f>SMALL('CON Score and Page Rank'!FQ$3:FQ$217,COUNTIF('CON Score and Page Rank'!FQ$3:FQ$217,0)+1)</f>
        <v>778929</v>
      </c>
      <c r="D36">
        <f>SMALL('CON Score and Page Rank'!FR$3:FR$217,COUNTIF('CON Score and Page Rank'!FR$3:FR$217,0)+1)</f>
        <v>134</v>
      </c>
      <c r="F36">
        <f>LARGE('CON Score and Page Rank'!FP$3:FP$217,1)</f>
        <v>9.4811742218545603E-2</v>
      </c>
      <c r="G36">
        <f>LARGE('CON Score and Page Rank'!FQ$3:FQ$217,1)</f>
        <v>941922927</v>
      </c>
      <c r="H36">
        <f>LARGE('CON Score and Page Rank'!FR$3:FR$217,1)</f>
        <v>2028</v>
      </c>
    </row>
    <row r="37" spans="1:8" x14ac:dyDescent="0.25">
      <c r="A37" s="4">
        <v>39783</v>
      </c>
      <c r="B37">
        <f>SMALL('CON Score and Page Rank'!FU$3:FU$217,COUNTIF('CON Score and Page Rank'!FU$3:FU$217,0)+1)</f>
        <v>7.1718862060721905E-4</v>
      </c>
      <c r="C37">
        <f>SMALL('CON Score and Page Rank'!FV$3:FV$217,COUNTIF('CON Score and Page Rank'!FV$3:FV$217,0)+1)</f>
        <v>809641</v>
      </c>
      <c r="D37">
        <f>SMALL('CON Score and Page Rank'!FW$3:FW$217,COUNTIF('CON Score and Page Rank'!FW$3:FW$217,0)+1)</f>
        <v>136</v>
      </c>
      <c r="F37">
        <f>LARGE('CON Score and Page Rank'!FU$3:FU$217,1)</f>
        <v>9.5981500135478903E-2</v>
      </c>
      <c r="G37">
        <f>LARGE('CON Score and Page Rank'!FV$3:FV$217,1)</f>
        <v>912221234</v>
      </c>
      <c r="H37">
        <f>LARGE('CON Score and Page Rank'!FW$3:FW$217,1)</f>
        <v>2044</v>
      </c>
    </row>
    <row r="38" spans="1:8" x14ac:dyDescent="0.25">
      <c r="A38" s="4">
        <v>39873</v>
      </c>
      <c r="B38">
        <f>SMALL('CON Score and Page Rank'!FZ$3:FZ$217,COUNTIF('CON Score and Page Rank'!FZ$3:FZ$217,0)+1)</f>
        <v>7.2306579898770798E-4</v>
      </c>
      <c r="C38">
        <f>SMALL('CON Score and Page Rank'!GA$3:GA$217,COUNTIF('CON Score and Page Rank'!GA$3:GA$217,0)+1)</f>
        <v>1393583</v>
      </c>
      <c r="D38">
        <f>SMALL('CON Score and Page Rank'!GB$3:GB$217,COUNTIF('CON Score and Page Rank'!GB$3:GB$217,0)+1)</f>
        <v>160</v>
      </c>
      <c r="F38">
        <f>LARGE('CON Score and Page Rank'!FZ$3:FZ$217,1)</f>
        <v>9.6862050997130897E-2</v>
      </c>
      <c r="G38">
        <f>LARGE('CON Score and Page Rank'!GA$3:GA$217,1)</f>
        <v>924155403</v>
      </c>
      <c r="H38">
        <f>LARGE('CON Score and Page Rank'!GB$3:GB$217,1)</f>
        <v>2028</v>
      </c>
    </row>
    <row r="39" spans="1:8" x14ac:dyDescent="0.25">
      <c r="A39" s="4">
        <v>39965</v>
      </c>
      <c r="B39">
        <f>SMALL('CON Score and Page Rank'!GE$3:GE$217,COUNTIF('CON Score and Page Rank'!GE$3:GE$217,0)+1)</f>
        <v>7.2904009720534601E-4</v>
      </c>
      <c r="C39">
        <f>SMALL('CON Score and Page Rank'!GF$3:GF$217,COUNTIF('CON Score and Page Rank'!GF$3:GF$217,0)+1)</f>
        <v>1102300</v>
      </c>
      <c r="D39">
        <f>SMALL('CON Score and Page Rank'!GG$3:GG$217,COUNTIF('CON Score and Page Rank'!GG$3:GG$217,0)+1)</f>
        <v>159</v>
      </c>
      <c r="F39">
        <f>LARGE('CON Score and Page Rank'!GE$3:GE$217,1)</f>
        <v>9.6007077475966401E-2</v>
      </c>
      <c r="G39">
        <f>LARGE('CON Score and Page Rank'!GF$3:GF$217,1)</f>
        <v>798077865</v>
      </c>
      <c r="H39">
        <f>LARGE('CON Score and Page Rank'!GG$3:GG$217,1)</f>
        <v>1994</v>
      </c>
    </row>
    <row r="40" spans="1:8" x14ac:dyDescent="0.25">
      <c r="A40" s="4">
        <v>40057</v>
      </c>
      <c r="B40">
        <f>SMALL('CON Score and Page Rank'!GJ$3:GJ$217,COUNTIF('CON Score and Page Rank'!GJ$3:GJ$217,0)+1)</f>
        <v>7.2604065827686299E-4</v>
      </c>
      <c r="C40">
        <f>SMALL('CON Score and Page Rank'!GK$3:GK$217,COUNTIF('CON Score and Page Rank'!GK$3:GK$217,0)+1)</f>
        <v>1648839</v>
      </c>
      <c r="D40">
        <f>SMALL('CON Score and Page Rank'!GL$3:GL$217,COUNTIF('CON Score and Page Rank'!GL$3:GL$217,0)+1)</f>
        <v>163</v>
      </c>
      <c r="F40">
        <f>LARGE('CON Score and Page Rank'!GJ$3:GJ$217,1)</f>
        <v>9.7475548528978107E-2</v>
      </c>
      <c r="G40">
        <f>LARGE('CON Score and Page Rank'!GK$3:GK$217,1)</f>
        <v>786579941</v>
      </c>
      <c r="H40">
        <f>LARGE('CON Score and Page Rank'!GL$3:GL$217,1)</f>
        <v>2020</v>
      </c>
    </row>
    <row r="41" spans="1:8" x14ac:dyDescent="0.25">
      <c r="A41" s="4">
        <v>40148</v>
      </c>
      <c r="B41">
        <f>SMALL('CON Score and Page Rank'!GO$3:GO$217,COUNTIF('CON Score and Page Rank'!GO$3:GO$217,0)+1)</f>
        <v>7.2604065827686299E-4</v>
      </c>
      <c r="C41">
        <f>SMALL('CON Score and Page Rank'!GP$3:GP$217,COUNTIF('CON Score and Page Rank'!GP$3:GP$217,0)+1)</f>
        <v>159288</v>
      </c>
      <c r="D41">
        <f>SMALL('CON Score and Page Rank'!GQ$3:GQ$217,COUNTIF('CON Score and Page Rank'!GQ$3:GQ$217,0)+1)</f>
        <v>112</v>
      </c>
      <c r="F41">
        <f>LARGE('CON Score and Page Rank'!GO$3:GO$217,1)</f>
        <v>9.9456370150073595E-2</v>
      </c>
      <c r="G41">
        <f>LARGE('CON Score and Page Rank'!GP$3:GP$217,1)</f>
        <v>766708847</v>
      </c>
      <c r="H41">
        <f>LARGE('CON Score and Page Rank'!GQ$3:GQ$217,1)</f>
        <v>2016</v>
      </c>
    </row>
    <row r="42" spans="1:8" x14ac:dyDescent="0.25">
      <c r="A42" s="4">
        <v>40238</v>
      </c>
      <c r="B42">
        <f>SMALL('CON Score and Page Rank'!GT$3:GT$217,COUNTIF('CON Score and Page Rank'!GT$3:GT$217,0)+1)</f>
        <v>7.2011521843494896E-4</v>
      </c>
      <c r="C42">
        <f>SMALL('CON Score and Page Rank'!GU$3:GU$217,COUNTIF('CON Score and Page Rank'!GU$3:GU$217,0)+1)</f>
        <v>10686</v>
      </c>
      <c r="D42">
        <f>SMALL('CON Score and Page Rank'!GV$3:GV$217,COUNTIF('CON Score and Page Rank'!GV$3:GV$217,0)+1)</f>
        <v>56</v>
      </c>
      <c r="F42">
        <f>LARGE('CON Score and Page Rank'!GT$3:GT$217,1)</f>
        <v>9.9352649058375694E-2</v>
      </c>
      <c r="G42">
        <f>LARGE('CON Score and Page Rank'!GU$3:GU$217,1)</f>
        <v>758885363</v>
      </c>
      <c r="H42">
        <f>LARGE('CON Score and Page Rank'!GV$3:GV$217,1)</f>
        <v>2543</v>
      </c>
    </row>
    <row r="43" spans="1:8" x14ac:dyDescent="0.25">
      <c r="A43" s="4">
        <v>40330</v>
      </c>
      <c r="B43">
        <f>SMALL('CON Score and Page Rank'!GY$3:GY$217,COUNTIF('CON Score and Page Rank'!GY$3:GY$217,0)+1)</f>
        <v>7.2306579898770798E-4</v>
      </c>
      <c r="C43">
        <f>SMALL('CON Score and Page Rank'!GZ$3:GZ$217,COUNTIF('CON Score and Page Rank'!GZ$3:GZ$217,0)+1)</f>
        <v>11522</v>
      </c>
      <c r="D43">
        <f>SMALL('CON Score and Page Rank'!HA$3:HA$217,COUNTIF('CON Score and Page Rank'!HA$3:HA$217,0)+1)</f>
        <v>54</v>
      </c>
      <c r="F43">
        <f>LARGE('CON Score and Page Rank'!GY$3:GY$217,1)</f>
        <v>9.8600692991243299E-2</v>
      </c>
      <c r="G43">
        <f>LARGE('CON Score and Page Rank'!GZ$3:GZ$217,1)</f>
        <v>709092571</v>
      </c>
      <c r="H43">
        <f>LARGE('CON Score and Page Rank'!HA$3:HA$217,1)</f>
        <v>2542</v>
      </c>
    </row>
    <row r="44" spans="1:8" x14ac:dyDescent="0.25">
      <c r="A44" s="4">
        <v>40422</v>
      </c>
      <c r="B44">
        <f>SMALL('CON Score and Page Rank'!HD$3:HD$217,COUNTIF('CON Score and Page Rank'!HD$3:HD$217,0)+1)</f>
        <v>7.2604065827686299E-4</v>
      </c>
      <c r="C44">
        <f>SMALL('CON Score and Page Rank'!HE$3:HE$217,COUNTIF('CON Score and Page Rank'!HE$3:HE$217,0)+1)</f>
        <v>11800</v>
      </c>
      <c r="D44">
        <f>SMALL('CON Score and Page Rank'!HF$3:HF$217,COUNTIF('CON Score and Page Rank'!HF$3:HF$217,0)+1)</f>
        <v>57</v>
      </c>
      <c r="F44">
        <f>LARGE('CON Score and Page Rank'!HD$3:HD$217,1)</f>
        <v>0.10256896832809601</v>
      </c>
      <c r="G44">
        <f>LARGE('CON Score and Page Rank'!HE$3:HE$217,1)</f>
        <v>701441430</v>
      </c>
      <c r="H44">
        <f>LARGE('CON Score and Page Rank'!HF$3:HF$217,1)</f>
        <v>2483</v>
      </c>
    </row>
    <row r="45" spans="1:8" x14ac:dyDescent="0.25">
      <c r="A45" s="4">
        <v>40513</v>
      </c>
      <c r="B45">
        <f>SMALL('CON Score and Page Rank'!HI$3:HI$217,COUNTIF('CON Score and Page Rank'!HI$3:HI$217,0)+1)</f>
        <v>7.3206442166910701E-4</v>
      </c>
      <c r="C45">
        <f>SMALL('CON Score and Page Rank'!HJ$3:HJ$217,COUNTIF('CON Score and Page Rank'!HJ$3:HJ$217,0)+1)</f>
        <v>11937</v>
      </c>
      <c r="D45">
        <f>SMALL('CON Score and Page Rank'!HK$3:HK$217,COUNTIF('CON Score and Page Rank'!HK$3:HK$217,0)+1)</f>
        <v>49</v>
      </c>
      <c r="F45">
        <f>LARGE('CON Score and Page Rank'!HI$3:HI$217,1)</f>
        <v>9.9549837652193496E-2</v>
      </c>
      <c r="G45">
        <f>LARGE('CON Score and Page Rank'!HJ$3:HJ$217,1)</f>
        <v>649455276</v>
      </c>
      <c r="H45">
        <f>LARGE('CON Score and Page Rank'!HK$3:HK$217,1)</f>
        <v>2381</v>
      </c>
    </row>
    <row r="46" spans="1:8" x14ac:dyDescent="0.25">
      <c r="A46" s="4">
        <v>40603</v>
      </c>
      <c r="B46">
        <f>SMALL('CON Score and Page Rank'!HN$3:HN$217,COUNTIF('CON Score and Page Rank'!HN$3:HN$217,0)+1)</f>
        <v>7.3511394266111195E-4</v>
      </c>
      <c r="C46">
        <f>SMALL('CON Score and Page Rank'!HO$3:HO$217,COUNTIF('CON Score and Page Rank'!HO$3:HO$217,0)+1)</f>
        <v>11931</v>
      </c>
      <c r="D46">
        <f>SMALL('CON Score and Page Rank'!HP$3:HP$217,COUNTIF('CON Score and Page Rank'!HP$3:HP$217,0)+1)</f>
        <v>49</v>
      </c>
      <c r="F46">
        <f>LARGE('CON Score and Page Rank'!HN$3:HN$217,1)</f>
        <v>9.8427368138423704E-2</v>
      </c>
      <c r="G46">
        <f>LARGE('CON Score and Page Rank'!HO$3:HO$217,1)</f>
        <v>660422971</v>
      </c>
      <c r="H46">
        <f>LARGE('CON Score and Page Rank'!HP$3:HP$217,1)</f>
        <v>2425</v>
      </c>
    </row>
    <row r="47" spans="1:8" x14ac:dyDescent="0.25">
      <c r="A47" s="4">
        <v>40695</v>
      </c>
      <c r="B47">
        <f>SMALL('CON Score and Page Rank'!HS$3:HS$217,COUNTIF('CON Score and Page Rank'!HS$3:HS$217,0)+1)</f>
        <v>7.3046018991964896E-4</v>
      </c>
      <c r="C47">
        <f>SMALL('CON Score and Page Rank'!HT$3:HT$217,COUNTIF('CON Score and Page Rank'!HT$3:HT$217,0)+1)</f>
        <v>12145</v>
      </c>
      <c r="D47">
        <f>SMALL('CON Score and Page Rank'!HU$3:HU$217,COUNTIF('CON Score and Page Rank'!HU$3:HU$217,0)+1)</f>
        <v>58</v>
      </c>
      <c r="F47">
        <f>LARGE('CON Score and Page Rank'!HS$3:HS$217,1)</f>
        <v>9.4576868620105295E-2</v>
      </c>
      <c r="G47">
        <f>LARGE('CON Score and Page Rank'!HT$3:HT$217,1)</f>
        <v>635021659</v>
      </c>
      <c r="H47">
        <f>LARGE('CON Score and Page Rank'!HU$3:HU$217,1)</f>
        <v>2380</v>
      </c>
    </row>
    <row r="48" spans="1:8" x14ac:dyDescent="0.25">
      <c r="A48" s="4">
        <v>40787</v>
      </c>
      <c r="B48">
        <f>SMALL('CON Score and Page Rank'!HX$3:HX$217,COUNTIF('CON Score and Page Rank'!HX$3:HX$217,0)+1)</f>
        <v>7.2150072150072096E-4</v>
      </c>
      <c r="C48">
        <f>SMALL('CON Score and Page Rank'!HY$3:HY$217,COUNTIF('CON Score and Page Rank'!HY$3:HY$217,0)+1)</f>
        <v>158926</v>
      </c>
      <c r="D48">
        <f>SMALL('CON Score and Page Rank'!HZ$3:HZ$217,COUNTIF('CON Score and Page Rank'!HZ$3:HZ$217,0)+1)</f>
        <v>85</v>
      </c>
      <c r="F48">
        <f>LARGE('CON Score and Page Rank'!HX$3:HX$217,1)</f>
        <v>9.3572463229613698E-2</v>
      </c>
      <c r="G48">
        <f>LARGE('CON Score and Page Rank'!HY$3:HY$217,1)</f>
        <v>679379046</v>
      </c>
      <c r="H48">
        <f>LARGE('CON Score and Page Rank'!HZ$3:HZ$217,1)</f>
        <v>2345</v>
      </c>
    </row>
    <row r="49" spans="1:8" x14ac:dyDescent="0.25">
      <c r="A49" s="4">
        <v>40878</v>
      </c>
      <c r="B49">
        <f>SMALL('CON Score and Page Rank'!IC$3:IC$217,COUNTIF('CON Score and Page Rank'!IC$3:IC$217,0)+1)</f>
        <v>7.2150072150072096E-4</v>
      </c>
      <c r="C49">
        <f>SMALL('CON Score and Page Rank'!ID$3:ID$217,COUNTIF('CON Score and Page Rank'!ID$3:ID$217,0)+1)</f>
        <v>155480</v>
      </c>
      <c r="D49">
        <f>SMALL('CON Score and Page Rank'!IE$3:IE$217,COUNTIF('CON Score and Page Rank'!IE$3:IE$217,0)+1)</f>
        <v>84</v>
      </c>
      <c r="F49">
        <f>LARGE('CON Score and Page Rank'!IC$3:IC$217,1)</f>
        <v>9.3485643967076301E-2</v>
      </c>
      <c r="G49">
        <f>LARGE('CON Score and Page Rank'!ID$3:ID$217,1)</f>
        <v>700862682</v>
      </c>
      <c r="H49">
        <f>LARGE('CON Score and Page Rank'!IE$3:IE$217,1)</f>
        <v>2411</v>
      </c>
    </row>
    <row r="50" spans="1:8" x14ac:dyDescent="0.25">
      <c r="A50" s="4">
        <v>40969</v>
      </c>
      <c r="B50">
        <f>SMALL('CON Score and Page Rank'!IH$3:IH$217,COUNTIF('CON Score and Page Rank'!IH$3:IH$217,0)+1)</f>
        <v>7.2744907856449998E-4</v>
      </c>
      <c r="C50">
        <f>SMALL('CON Score and Page Rank'!II$3:II$217,COUNTIF('CON Score and Page Rank'!II$3:II$217,0)+1)</f>
        <v>140052</v>
      </c>
      <c r="D50">
        <f>SMALL('CON Score and Page Rank'!IJ$3:IJ$217,COUNTIF('CON Score and Page Rank'!IJ$3:IJ$217,0)+1)</f>
        <v>84</v>
      </c>
      <c r="F50">
        <f>LARGE('CON Score and Page Rank'!IH$3:IH$217,1)</f>
        <v>9.7185314233050393E-2</v>
      </c>
      <c r="G50">
        <f>LARGE('CON Score and Page Rank'!II$3:II$217,1)</f>
        <v>678972006</v>
      </c>
      <c r="H50">
        <f>LARGE('CON Score and Page Rank'!IJ$3:IJ$217,1)</f>
        <v>2309</v>
      </c>
    </row>
    <row r="51" spans="1:8" x14ac:dyDescent="0.25">
      <c r="A51" s="4">
        <v>41061</v>
      </c>
      <c r="B51">
        <f>SMALL('CON Score and Page Rank'!IM$3:IM$217,COUNTIF('CON Score and Page Rank'!IM$3:IM$217,0)+1)</f>
        <v>7.2446269017145595E-4</v>
      </c>
      <c r="C51">
        <f>SMALL('CON Score and Page Rank'!IN$3:IN$217,COUNTIF('CON Score and Page Rank'!IN$3:IN$217,0)+1)</f>
        <v>222046</v>
      </c>
      <c r="D51">
        <f>SMALL('CON Score and Page Rank'!IO$3:IO$217,COUNTIF('CON Score and Page Rank'!IO$3:IO$217,0)+1)</f>
        <v>122</v>
      </c>
      <c r="F51">
        <f>LARGE('CON Score and Page Rank'!IM$3:IM$217,1)</f>
        <v>0.102909881266798</v>
      </c>
      <c r="G51">
        <f>LARGE('CON Score and Page Rank'!IN$3:IN$217,1)</f>
        <v>672820401</v>
      </c>
      <c r="H51">
        <f>LARGE('CON Score and Page Rank'!IO$3:IO$217,1)</f>
        <v>2293</v>
      </c>
    </row>
    <row r="52" spans="1:8" x14ac:dyDescent="0.25">
      <c r="A52" s="4">
        <v>41153</v>
      </c>
      <c r="B52">
        <f>SMALL('CON Score and Page Rank'!IR$3:IR$217,COUNTIF('CON Score and Page Rank'!IR$3:IR$217,0)+1)</f>
        <v>7.2744907856449998E-4</v>
      </c>
      <c r="C52">
        <f>SMALL('CON Score and Page Rank'!IS$3:IS$217,COUNTIF('CON Score and Page Rank'!IS$3:IS$217,0)+1)</f>
        <v>143122</v>
      </c>
      <c r="D52">
        <f>SMALL('CON Score and Page Rank'!IT$3:IT$217,COUNTIF('CON Score and Page Rank'!IT$3:IT$217,0)+1)</f>
        <v>85</v>
      </c>
      <c r="F52">
        <f>LARGE('CON Score and Page Rank'!IR$3:IR$217,1)</f>
        <v>9.8865894708722799E-2</v>
      </c>
      <c r="G52">
        <f>LARGE('CON Score and Page Rank'!IS$3:IS$217,1)</f>
        <v>662261785</v>
      </c>
      <c r="H52">
        <f>LARGE('CON Score and Page Rank'!IT$3:IT$217,1)</f>
        <v>2253</v>
      </c>
    </row>
    <row r="53" spans="1:8" x14ac:dyDescent="0.25">
      <c r="A53" s="4">
        <v>41244</v>
      </c>
      <c r="B53">
        <f>SMALL('CON Score and Page Rank'!IW$3:IW$217,COUNTIF('CON Score and Page Rank'!IW$3:IW$217,0)+1)</f>
        <v>7.18562874251497E-4</v>
      </c>
      <c r="C53">
        <f>SMALL('CON Score and Page Rank'!IX$3:IX$217,COUNTIF('CON Score and Page Rank'!IX$3:IX$217,0)+1)</f>
        <v>129861</v>
      </c>
      <c r="D53">
        <f>SMALL('CON Score and Page Rank'!IY$3:IY$217,COUNTIF('CON Score and Page Rank'!IY$3:IY$217,0)+1)</f>
        <v>90</v>
      </c>
      <c r="F53">
        <f>LARGE('CON Score and Page Rank'!IW$3:IW$217,1)</f>
        <v>9.7728810555071502E-2</v>
      </c>
      <c r="G53">
        <f>LARGE('CON Score and Page Rank'!IX$3:IX$217,1)</f>
        <v>642096357</v>
      </c>
      <c r="H53">
        <f>LARGE('CON Score and Page Rank'!IY$3:IY$217,1)</f>
        <v>2369</v>
      </c>
    </row>
    <row r="54" spans="1:8" x14ac:dyDescent="0.25">
      <c r="A54" s="4">
        <v>41334</v>
      </c>
      <c r="B54">
        <f>SMALL('CON Score and Page Rank'!JB$3:JB$217,COUNTIF('CON Score and Page Rank'!JB$3:JB$217,0)+1)</f>
        <v>7.18562874251497E-4</v>
      </c>
      <c r="C54">
        <f>SMALL('CON Score and Page Rank'!JC$3:JC$217,COUNTIF('CON Score and Page Rank'!JC$3:JC$217,0)+1)</f>
        <v>124300</v>
      </c>
      <c r="D54">
        <f>SMALL('CON Score and Page Rank'!JD$3:JD$217,COUNTIF('CON Score and Page Rank'!JD$3:JD$217,0)+1)</f>
        <v>89</v>
      </c>
      <c r="F54">
        <f>LARGE('CON Score and Page Rank'!JB$3:JB$217,1)</f>
        <v>9.4684434989885893E-2</v>
      </c>
      <c r="G54">
        <f>LARGE('CON Score and Page Rank'!JC$3:JC$217,1)</f>
        <v>646188949</v>
      </c>
      <c r="H54">
        <f>LARGE('CON Score and Page Rank'!JD$3:JD$217,1)</f>
        <v>2362</v>
      </c>
    </row>
    <row r="55" spans="1:8" x14ac:dyDescent="0.25">
      <c r="A55" s="4">
        <v>41426</v>
      </c>
      <c r="B55">
        <f>SMALL('CON Score and Page Rank'!JG$3:JG$217,COUNTIF('CON Score and Page Rank'!JG$3:JG$217,0)+1)</f>
        <v>7.18562874251497E-4</v>
      </c>
      <c r="C55">
        <f>SMALL('CON Score and Page Rank'!JH$3:JH$217,COUNTIF('CON Score and Page Rank'!JH$3:JH$217,0)+1)</f>
        <v>119506</v>
      </c>
      <c r="D55">
        <f>SMALL('CON Score and Page Rank'!JI$3:JI$217,COUNTIF('CON Score and Page Rank'!JI$3:JI$217,0)+1)</f>
        <v>87</v>
      </c>
      <c r="F55">
        <f>LARGE('CON Score and Page Rank'!JG$3:JG$217,1)</f>
        <v>9.4271440363161804E-2</v>
      </c>
      <c r="G55">
        <f>LARGE('CON Score and Page Rank'!JH$3:JH$217,1)</f>
        <v>633068177</v>
      </c>
      <c r="H55">
        <f>LARGE('CON Score and Page Rank'!JI$3:JI$217,1)</f>
        <v>2521</v>
      </c>
    </row>
    <row r="56" spans="1:8" x14ac:dyDescent="0.25">
      <c r="A56" s="4">
        <v>41518</v>
      </c>
      <c r="B56">
        <f>SMALL('CON Score and Page Rank'!JL$3:JL$217,COUNTIF('CON Score and Page Rank'!JL$3:JL$217,0)+1)</f>
        <v>7.2150072150072096E-4</v>
      </c>
      <c r="C56">
        <f>SMALL('CON Score and Page Rank'!JM$3:JM$217,COUNTIF('CON Score and Page Rank'!JM$3:JM$217,0)+1)</f>
        <v>113569</v>
      </c>
      <c r="D56">
        <f>SMALL('CON Score and Page Rank'!JN$3:JN$217,COUNTIF('CON Score and Page Rank'!JN$3:JN$217,0)+1)</f>
        <v>90</v>
      </c>
      <c r="F56">
        <f>LARGE('CON Score and Page Rank'!JL$3:JL$217,1)</f>
        <v>9.4553299603469906E-2</v>
      </c>
      <c r="G56">
        <f>LARGE('CON Score and Page Rank'!JM$3:JM$217,1)</f>
        <v>498571837</v>
      </c>
      <c r="H56">
        <f>LARGE('CON Score and Page Rank'!JN$3:JN$217,1)</f>
        <v>2530</v>
      </c>
    </row>
    <row r="57" spans="1:8" x14ac:dyDescent="0.25">
      <c r="A57" s="4">
        <v>41609</v>
      </c>
      <c r="B57">
        <f>SMALL('CON Score and Page Rank'!JQ$3:JQ$217,COUNTIF('CON Score and Page Rank'!JQ$3:JQ$217,0)+1)</f>
        <v>7.2150072150072096E-4</v>
      </c>
      <c r="C57">
        <f>SMALL('CON Score and Page Rank'!JR$3:JR$217,COUNTIF('CON Score and Page Rank'!JR$3:JR$217,0)+1)</f>
        <v>105673</v>
      </c>
      <c r="D57">
        <f>SMALL('CON Score and Page Rank'!JS$3:JS$217,COUNTIF('CON Score and Page Rank'!JS$3:JS$217,0)+1)</f>
        <v>91</v>
      </c>
      <c r="F57">
        <f>LARGE('CON Score and Page Rank'!JQ$3:JQ$217,1)</f>
        <v>9.2683267115423004E-2</v>
      </c>
      <c r="G57">
        <f>LARGE('CON Score and Page Rank'!JR$3:JR$217,1)</f>
        <v>634575723</v>
      </c>
      <c r="H57">
        <f>LARGE('CON Score and Page Rank'!JS$3:JS$217,1)</f>
        <v>2481</v>
      </c>
    </row>
    <row r="58" spans="1:8" x14ac:dyDescent="0.25">
      <c r="A58" s="4">
        <v>41699</v>
      </c>
      <c r="B58">
        <f>SMALL('CON Score and Page Rank'!JV$3:JV$217,COUNTIF('CON Score and Page Rank'!JV$3:JV$217,0)+1)</f>
        <v>7.2150072150072096E-4</v>
      </c>
      <c r="C58">
        <f>SMALL('CON Score and Page Rank'!JW$3:JW$217,COUNTIF('CON Score and Page Rank'!JW$3:JW$217,0)+1)</f>
        <v>105078</v>
      </c>
      <c r="D58">
        <f>SMALL('CON Score and Page Rank'!JX$3:JX$217,COUNTIF('CON Score and Page Rank'!JX$3:JX$217,0)+1)</f>
        <v>89</v>
      </c>
      <c r="F58">
        <f>LARGE('CON Score and Page Rank'!JV$3:JV$217,1)</f>
        <v>9.1064396356142704E-2</v>
      </c>
      <c r="G58">
        <f>LARGE('CON Score and Page Rank'!JW$3:JW$217,1)</f>
        <v>633516075</v>
      </c>
      <c r="H58">
        <f>LARGE('CON Score and Page Rank'!JX$3:JX$217,1)</f>
        <v>2519</v>
      </c>
    </row>
    <row r="59" spans="1:8" x14ac:dyDescent="0.25">
      <c r="A59" s="4">
        <v>41791</v>
      </c>
      <c r="B59">
        <f>SMALL('CON Score and Page Rank'!KA$3:KA$217,COUNTIF('CON Score and Page Rank'!KA$3:KA$217,0)+1)</f>
        <v>7.18562874251497E-4</v>
      </c>
      <c r="C59">
        <f>SMALL('CON Score and Page Rank'!KB$3:KB$217,COUNTIF('CON Score and Page Rank'!KB$3:KB$217,0)+1)</f>
        <v>118883</v>
      </c>
      <c r="D59">
        <f>SMALL('CON Score and Page Rank'!KC$3:KC$217,COUNTIF('CON Score and Page Rank'!KC$3:KC$217,0)+1)</f>
        <v>90</v>
      </c>
      <c r="F59">
        <f>LARGE('CON Score and Page Rank'!KA$3:KA$217,1)</f>
        <v>9.7666752410017696E-2</v>
      </c>
      <c r="G59">
        <f>LARGE('CON Score and Page Rank'!KB$3:KB$217,1)</f>
        <v>561524711</v>
      </c>
      <c r="H59">
        <f>LARGE('CON Score and Page Rank'!KC$3:KC$217,1)</f>
        <v>2387</v>
      </c>
    </row>
    <row r="60" spans="1:8" x14ac:dyDescent="0.25">
      <c r="A60" s="4">
        <v>41883</v>
      </c>
      <c r="B60">
        <f>SMALL('CON Score and Page Rank'!KF$3:KF$217,COUNTIF('CON Score and Page Rank'!KF$3:KF$217,0)+1)</f>
        <v>7.0989115002366302E-4</v>
      </c>
      <c r="C60">
        <f>SMALL('CON Score and Page Rank'!KG$3:KG$217,COUNTIF('CON Score and Page Rank'!KG$3:KG$217,0)+1)</f>
        <v>115285</v>
      </c>
      <c r="D60">
        <f>SMALL('CON Score and Page Rank'!KH$3:KH$217,COUNTIF('CON Score and Page Rank'!KH$3:KH$217,0)+1)</f>
        <v>82</v>
      </c>
      <c r="F60">
        <f>LARGE('CON Score and Page Rank'!KF$3:KF$217,1)</f>
        <v>9.3748411491425807E-2</v>
      </c>
      <c r="G60">
        <f>LARGE('CON Score and Page Rank'!KG$3:KG$217,1)</f>
        <v>688364584</v>
      </c>
      <c r="H60">
        <f>LARGE('CON Score and Page Rank'!KH$3:KH$217,1)</f>
        <v>2545</v>
      </c>
    </row>
    <row r="61" spans="1:8" x14ac:dyDescent="0.25">
      <c r="A61" s="4">
        <v>41974</v>
      </c>
      <c r="B61">
        <f>SMALL('CON Score and Page Rank'!KK$3:KK$217,COUNTIF('CON Score and Page Rank'!KK$3:KK$217,0)+1)</f>
        <v>7.0989115002366302E-4</v>
      </c>
      <c r="C61">
        <f>SMALL('CON Score and Page Rank'!KL$3:KL$217,COUNTIF('CON Score and Page Rank'!KL$3:KL$217,0)+1)</f>
        <v>118347</v>
      </c>
      <c r="D61">
        <f>SMALL('CON Score and Page Rank'!KM$3:KM$217,COUNTIF('CON Score and Page Rank'!KM$3:KM$217,0)+1)</f>
        <v>83</v>
      </c>
      <c r="F61">
        <f>LARGE('CON Score and Page Rank'!KK$3:KK$217,1)</f>
        <v>9.2440450106104494E-2</v>
      </c>
      <c r="G61">
        <f>LARGE('CON Score and Page Rank'!KL$3:KL$217,1)</f>
        <v>692760841</v>
      </c>
      <c r="H61">
        <f>LARGE('CON Score and Page Rank'!KM$3:KM$217,1)</f>
        <v>2548</v>
      </c>
    </row>
    <row r="62" spans="1:8" x14ac:dyDescent="0.25">
      <c r="A62" s="4">
        <v>42064</v>
      </c>
      <c r="B62">
        <f>SMALL('CON Score and Page Rank'!KP$3:KP$217,COUNTIF('CON Score and Page Rank'!KP$3:KP$217,0)+1)</f>
        <v>7.1275837491090502E-4</v>
      </c>
      <c r="C62">
        <f>SMALL('CON Score and Page Rank'!KQ$3:KQ$217,COUNTIF('CON Score and Page Rank'!KQ$3:KQ$217,0)+1)</f>
        <v>112250</v>
      </c>
      <c r="D62">
        <f>SMALL('CON Score and Page Rank'!KR$3:KR$217,COUNTIF('CON Score and Page Rank'!KR$3:KR$217,0)+1)</f>
        <v>82</v>
      </c>
      <c r="F62">
        <f>LARGE('CON Score and Page Rank'!KP$3:KP$217,1)</f>
        <v>9.1729637409237397E-2</v>
      </c>
      <c r="G62">
        <f>LARGE('CON Score and Page Rank'!KQ$3:KQ$217,1)</f>
        <v>675198237</v>
      </c>
      <c r="H62">
        <f>LARGE('CON Score and Page Rank'!KR$3:KR$217,1)</f>
        <v>2498</v>
      </c>
    </row>
    <row r="63" spans="1:8" x14ac:dyDescent="0.25">
      <c r="A63" s="4">
        <v>42156</v>
      </c>
      <c r="B63">
        <f>SMALL('CON Score and Page Rank'!KU$3:KU$217,COUNTIF('CON Score and Page Rank'!KU$3:KU$217,0)+1)</f>
        <v>7.1275837491090502E-4</v>
      </c>
      <c r="C63">
        <f>SMALL('CON Score and Page Rank'!KV$3:KV$217,COUNTIF('CON Score and Page Rank'!KV$3:KV$217,0)+1)</f>
        <v>110083</v>
      </c>
      <c r="D63">
        <f>SMALL('CON Score and Page Rank'!KW$3:KW$217,COUNTIF('CON Score and Page Rank'!KW$3:KW$217,0)+1)</f>
        <v>96</v>
      </c>
      <c r="F63">
        <f>LARGE('CON Score and Page Rank'!KU$3:KU$217,1)</f>
        <v>9.2341025096204898E-2</v>
      </c>
      <c r="G63">
        <f>LARGE('CON Score and Page Rank'!KV$3:KV$217,1)</f>
        <v>662354737</v>
      </c>
      <c r="H63">
        <f>LARGE('CON Score and Page Rank'!KW$3:KW$217,1)</f>
        <v>2497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9B25D-DB0F-4D0D-B598-697225F4DEA6}">
  <sheetPr codeName="Sheet6"/>
  <dimension ref="A1:J206"/>
  <sheetViews>
    <sheetView topLeftCell="A3" zoomScaleNormal="80" workbookViewId="0">
      <selection activeCell="A23" sqref="A2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  <col min="8" max="8" width="14.140625" customWidth="1"/>
  </cols>
  <sheetData>
    <row r="1" spans="1:10" x14ac:dyDescent="0.25">
      <c r="A1" s="1" t="s">
        <v>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Rank'!G20-'MIN and MAX'!B$3)/('MIN and MAX'!F$3-'MIN and MAX'!B$3)</f>
        <v>0.44590182889545421</v>
      </c>
      <c r="C3">
        <f>('CON Score and Page Rank'!H20-'MIN and MAX'!C$3)/('MIN and MAX'!G$3-'MIN and MAX'!C$3)</f>
        <v>1</v>
      </c>
      <c r="D3">
        <f>('CON Score and Page Rank'!I20-'MIN and MAX'!D$3)/('MIN and MAX'!H$3-'MIN and MAX'!D$3)</f>
        <v>0.89487870619946097</v>
      </c>
      <c r="E3">
        <f t="shared" ref="E3:E66" si="0">C3-B3</f>
        <v>0.55409817110454584</v>
      </c>
      <c r="F3">
        <f t="shared" ref="F3:F66" si="1">(E3-MIN(E$3:E$206))/(MAX(E$3:E$206)-MIN(E$3:E$206))</f>
        <v>1</v>
      </c>
      <c r="G3">
        <f t="shared" ref="G3:G66" si="2">D3-B3</f>
        <v>0.44897687730400676</v>
      </c>
      <c r="H3" s="3">
        <f>IFERROR(VLOOKUP(A3,'GDP Data'!A$2:Q$144,2,FALSE),"Not Found")</f>
        <v>10250947997000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s="6" t="s">
        <v>38</v>
      </c>
      <c r="B4">
        <f>('CON Score and Page Rank'!G19-'MIN and MAX'!B$3)/('MIN and MAX'!F$3-'MIN and MAX'!B$3)</f>
        <v>0.40501254690030963</v>
      </c>
      <c r="C4">
        <f>('CON Score and Page Rank'!H19-'MIN and MAX'!C$3)/('MIN and MAX'!G$3-'MIN and MAX'!C$3)</f>
        <v>0.95593959889737135</v>
      </c>
      <c r="D4">
        <f>('CON Score and Page Rank'!I19-'MIN and MAX'!D$3)/('MIN and MAX'!H$3-'MIN and MAX'!D$3)</f>
        <v>0.9285714285714286</v>
      </c>
      <c r="E4">
        <f t="shared" si="0"/>
        <v>0.55092705199706171</v>
      </c>
      <c r="F4">
        <f t="shared" si="1"/>
        <v>0.99726201479925847</v>
      </c>
      <c r="G4">
        <f t="shared" si="2"/>
        <v>0.52355888167111897</v>
      </c>
      <c r="H4" s="3">
        <f>IFERROR(VLOOKUP(A4,'GDP Data'!A$2:Q$144,2,FALSE),"Not Found")</f>
        <v>1662127402027.54</v>
      </c>
      <c r="I4">
        <f t="shared" si="3"/>
        <v>0.16214377465518032</v>
      </c>
      <c r="J4">
        <f t="shared" si="4"/>
        <v>-0.83511824014407821</v>
      </c>
    </row>
    <row r="5" spans="1:10" x14ac:dyDescent="0.25">
      <c r="A5" s="6" t="s">
        <v>29</v>
      </c>
      <c r="B5">
        <f>('CON Score and Page Rank'!G11-'MIN and MAX'!B$3)/('MIN and MAX'!F$3-'MIN and MAX'!B$3)</f>
        <v>0.26164774741922853</v>
      </c>
      <c r="C5">
        <f>('CON Score and Page Rank'!H11-'MIN and MAX'!C$3)/('MIN and MAX'!G$3-'MIN and MAX'!C$3)</f>
        <v>0.44014573430901249</v>
      </c>
      <c r="D5">
        <f>('CON Score and Page Rank'!I11-'MIN and MAX'!D$3)/('MIN and MAX'!H$3-'MIN and MAX'!D$3)</f>
        <v>0.91442048517520214</v>
      </c>
      <c r="E5">
        <f t="shared" si="0"/>
        <v>0.17849798688978397</v>
      </c>
      <c r="F5">
        <f t="shared" si="1"/>
        <v>0.67570194908518821</v>
      </c>
      <c r="G5">
        <f t="shared" si="2"/>
        <v>0.65277273775597355</v>
      </c>
      <c r="H5" s="3">
        <f>IFERROR(VLOOKUP(A5,'GDP Data'!A$2:Q$144,2,FALSE),"Not Found")</f>
        <v>1146676894209.73</v>
      </c>
      <c r="I5">
        <f t="shared" si="3"/>
        <v>0.1118605708023601</v>
      </c>
      <c r="J5">
        <f t="shared" si="4"/>
        <v>-0.5638413782828281</v>
      </c>
    </row>
    <row r="6" spans="1:10" x14ac:dyDescent="0.25">
      <c r="A6" s="6" t="s">
        <v>25</v>
      </c>
      <c r="B6">
        <f>('CON Score and Page Rank'!G10-'MIN and MAX'!B$3)/('MIN and MAX'!F$3-'MIN and MAX'!B$3)</f>
        <v>3.5709827048126884E-2</v>
      </c>
      <c r="C6">
        <f>('CON Score and Page Rank'!H10-'MIN and MAX'!C$3)/('MIN and MAX'!G$3-'MIN and MAX'!C$3)</f>
        <v>0.15672541958062239</v>
      </c>
      <c r="D6">
        <f>('CON Score and Page Rank'!I10-'MIN and MAX'!D$3)/('MIN and MAX'!H$3-'MIN and MAX'!D$3)</f>
        <v>0.98719676549865232</v>
      </c>
      <c r="E6">
        <f t="shared" si="0"/>
        <v>0.1210155925324955</v>
      </c>
      <c r="F6">
        <f t="shared" si="1"/>
        <v>0.626070907260868</v>
      </c>
      <c r="G6">
        <f t="shared" si="2"/>
        <v>0.95148693845052545</v>
      </c>
      <c r="H6" s="3">
        <f>IFERROR(VLOOKUP(A6,'GDP Data'!A$2:Q$144,2,FALSE),"Not Found")</f>
        <v>100207610429.909</v>
      </c>
      <c r="I6">
        <f t="shared" si="3"/>
        <v>9.7754481301861387E-3</v>
      </c>
      <c r="J6">
        <f t="shared" si="4"/>
        <v>-0.61629545913068184</v>
      </c>
    </row>
    <row r="7" spans="1:10" x14ac:dyDescent="0.25">
      <c r="A7" s="6" t="s">
        <v>31</v>
      </c>
      <c r="B7">
        <f>('CON Score and Page Rank'!G13-'MIN and MAX'!B$3)/('MIN and MAX'!F$3-'MIN and MAX'!B$3)</f>
        <v>0.18525537151447036</v>
      </c>
      <c r="C7">
        <f>('CON Score and Page Rank'!H13-'MIN and MAX'!C$3)/('MIN and MAX'!G$3-'MIN and MAX'!C$3)</f>
        <v>0.29497086946522183</v>
      </c>
      <c r="D7">
        <f>('CON Score and Page Rank'!I13-'MIN and MAX'!D$3)/('MIN and MAX'!H$3-'MIN and MAX'!D$3)</f>
        <v>1</v>
      </c>
      <c r="E7">
        <f t="shared" si="0"/>
        <v>0.10971549795075147</v>
      </c>
      <c r="F7">
        <f t="shared" si="1"/>
        <v>0.61631425962856212</v>
      </c>
      <c r="G7">
        <f t="shared" si="2"/>
        <v>0.81474462848552964</v>
      </c>
      <c r="H7" s="3">
        <f>IFERROR(VLOOKUP(A7,'GDP Data'!A$2:Q$144,2,FALSE),"Not Found")</f>
        <v>21230182989.3036</v>
      </c>
      <c r="I7">
        <f t="shared" si="3"/>
        <v>2.0710458189346719E-3</v>
      </c>
      <c r="J7">
        <f t="shared" si="4"/>
        <v>-0.61424321380962743</v>
      </c>
    </row>
    <row r="8" spans="1:10" x14ac:dyDescent="0.25">
      <c r="A8" s="6" t="s">
        <v>49</v>
      </c>
      <c r="B8">
        <f>('CON Score and Page Rank'!G43-'MIN and MAX'!B$3)/('MIN and MAX'!F$3-'MIN and MAX'!B$3)</f>
        <v>0.15504538407582918</v>
      </c>
      <c r="C8">
        <f>('CON Score and Page Rank'!H43-'MIN and MAX'!C$3)/('MIN and MAX'!G$3-'MIN and MAX'!C$3)</f>
        <v>0.23727159342077922</v>
      </c>
      <c r="D8">
        <f>('CON Score and Page Rank'!I43-'MIN and MAX'!D$3)/('MIN and MAX'!H$3-'MIN and MAX'!D$3)</f>
        <v>0.96563342318059298</v>
      </c>
      <c r="E8">
        <f t="shared" si="0"/>
        <v>8.2226209344950035E-2</v>
      </c>
      <c r="F8">
        <f t="shared" si="1"/>
        <v>0.59257965274988478</v>
      </c>
      <c r="G8">
        <f t="shared" si="2"/>
        <v>0.81058803910476374</v>
      </c>
      <c r="H8" s="3" t="str">
        <f>IFERROR(VLOOKUP(A8,'GDP Data'!A$2:Q$144,2,FALSE),"Not Found")</f>
        <v>Not Found</v>
      </c>
      <c r="I8" t="str">
        <f t="shared" si="3"/>
        <v>No Value</v>
      </c>
      <c r="J8" t="str">
        <f t="shared" si="4"/>
        <v>No Value</v>
      </c>
    </row>
    <row r="9" spans="1:10" x14ac:dyDescent="0.25">
      <c r="A9" s="6" t="s">
        <v>37</v>
      </c>
      <c r="B9">
        <f>('CON Score and Page Rank'!G18-'MIN and MAX'!B$3)/('MIN and MAX'!F$3-'MIN and MAX'!B$3)</f>
        <v>9.3459880551318639E-2</v>
      </c>
      <c r="C9">
        <f>('CON Score and Page Rank'!H18-'MIN and MAX'!C$3)/('MIN and MAX'!G$3-'MIN and MAX'!C$3)</f>
        <v>0.16878555413296858</v>
      </c>
      <c r="D9">
        <f>('CON Score and Page Rank'!I18-'MIN and MAX'!D$3)/('MIN and MAX'!H$3-'MIN and MAX'!D$3)</f>
        <v>0.99797843665768193</v>
      </c>
      <c r="E9">
        <f t="shared" si="0"/>
        <v>7.5325673581649946E-2</v>
      </c>
      <c r="F9">
        <f t="shared" si="1"/>
        <v>0.58662164103329151</v>
      </c>
      <c r="G9">
        <f t="shared" si="2"/>
        <v>0.90451855610636334</v>
      </c>
      <c r="H9" s="3">
        <f>IFERROR(VLOOKUP(A9,'GDP Data'!A$2:Q$144,2,FALSE),"Not Found")</f>
        <v>279841151705.35303</v>
      </c>
      <c r="I9">
        <f t="shared" si="3"/>
        <v>2.7299050954823902E-2</v>
      </c>
      <c r="J9">
        <f t="shared" si="4"/>
        <v>-0.55932259007846763</v>
      </c>
    </row>
    <row r="10" spans="1:10" x14ac:dyDescent="0.25">
      <c r="A10" s="6" t="s">
        <v>36</v>
      </c>
      <c r="B10">
        <f>('CON Score and Page Rank'!G17-'MIN and MAX'!B$3)/('MIN and MAX'!F$3-'MIN and MAX'!B$3)</f>
        <v>5.3240977220267716E-2</v>
      </c>
      <c r="C10">
        <f>('CON Score and Page Rank'!H17-'MIN and MAX'!C$3)/('MIN and MAX'!G$3-'MIN and MAX'!C$3)</f>
        <v>0.12029633157624016</v>
      </c>
      <c r="D10">
        <f>('CON Score and Page Rank'!I17-'MIN and MAX'!D$3)/('MIN and MAX'!H$3-'MIN and MAX'!D$3)</f>
        <v>0.93396226415094341</v>
      </c>
      <c r="E10">
        <f t="shared" si="0"/>
        <v>6.7055354355972444E-2</v>
      </c>
      <c r="F10">
        <f t="shared" si="1"/>
        <v>0.57948094058092703</v>
      </c>
      <c r="G10">
        <f t="shared" si="2"/>
        <v>0.88072128693067575</v>
      </c>
      <c r="H10" s="3">
        <f>IFERROR(VLOOKUP(A10,'GDP Data'!A$2:Q$144,2,FALSE),"Not Found")</f>
        <v>262835454366.85501</v>
      </c>
      <c r="I10">
        <f t="shared" si="3"/>
        <v>2.5640111962696069E-2</v>
      </c>
      <c r="J10">
        <f t="shared" si="4"/>
        <v>-0.55384082861823092</v>
      </c>
    </row>
    <row r="11" spans="1:10" x14ac:dyDescent="0.25">
      <c r="A11" s="6" t="s">
        <v>232</v>
      </c>
      <c r="B11">
        <f>('CON Score and Page Rank'!G60-'MIN and MAX'!B$3)/('MIN and MAX'!F$3-'MIN and MAX'!B$3)</f>
        <v>5.4272481178037561E-2</v>
      </c>
      <c r="C11">
        <f>('CON Score and Page Rank'!H60-'MIN and MAX'!C$3)/('MIN and MAX'!G$3-'MIN and MAX'!C$3)</f>
        <v>0.11865936754279896</v>
      </c>
      <c r="D11">
        <f>('CON Score and Page Rank'!I60-'MIN and MAX'!D$3)/('MIN and MAX'!H$3-'MIN and MAX'!D$3)</f>
        <v>0.96563342318059298</v>
      </c>
      <c r="E11">
        <f t="shared" si="0"/>
        <v>6.4386886364761392E-2</v>
      </c>
      <c r="F11">
        <f t="shared" si="1"/>
        <v>0.57717695084703624</v>
      </c>
      <c r="G11">
        <f t="shared" si="2"/>
        <v>0.91136094200255546</v>
      </c>
      <c r="H11" s="3" t="str">
        <f>IFERROR(VLOOKUP(A11,'GDP Data'!A$2:Q$144,2,FALSE),"Not Found")</f>
        <v>Not Found</v>
      </c>
      <c r="I11" t="str">
        <f t="shared" si="3"/>
        <v>No Value</v>
      </c>
      <c r="J11" t="str">
        <f t="shared" si="4"/>
        <v>No Value</v>
      </c>
    </row>
    <row r="12" spans="1:10" x14ac:dyDescent="0.25">
      <c r="A12" s="6" t="s">
        <v>60</v>
      </c>
      <c r="B12">
        <f>('CON Score and Page Rank'!G49-'MIN and MAX'!B$3)/('MIN and MAX'!F$3-'MIN and MAX'!B$3)</f>
        <v>9.0128659516060028E-2</v>
      </c>
      <c r="C12">
        <f>('CON Score and Page Rank'!H49-'MIN and MAX'!C$3)/('MIN and MAX'!G$3-'MIN and MAX'!C$3)</f>
        <v>0.15279301979916229</v>
      </c>
      <c r="D12">
        <f>('CON Score and Page Rank'!I49-'MIN and MAX'!D$3)/('MIN and MAX'!H$3-'MIN and MAX'!D$3)</f>
        <v>0.96563342318059298</v>
      </c>
      <c r="E12">
        <f t="shared" si="0"/>
        <v>6.2664360283102266E-2</v>
      </c>
      <c r="F12">
        <f t="shared" si="1"/>
        <v>0.57568969957717908</v>
      </c>
      <c r="G12">
        <f t="shared" si="2"/>
        <v>0.875504763664533</v>
      </c>
      <c r="H12" s="3">
        <f>IFERROR(VLOOKUP(A12,'GDP Data'!A$2:Q$144,2,FALSE),"Not Found")</f>
        <v>96074477958.236694</v>
      </c>
      <c r="I12">
        <f t="shared" si="3"/>
        <v>9.3722529844413854E-3</v>
      </c>
      <c r="J12">
        <f t="shared" si="4"/>
        <v>-0.56631744659273775</v>
      </c>
    </row>
    <row r="13" spans="1:10" x14ac:dyDescent="0.25">
      <c r="A13" s="6" t="s">
        <v>229</v>
      </c>
      <c r="B13">
        <f>('CON Score and Page Rank'!G44-'MIN and MAX'!B$3)/('MIN and MAX'!F$3-'MIN and MAX'!B$3)</f>
        <v>0.10357086894949666</v>
      </c>
      <c r="C13">
        <f>('CON Score and Page Rank'!H44-'MIN and MAX'!C$3)/('MIN and MAX'!G$3-'MIN and MAX'!C$3)</f>
        <v>0.16545146284811107</v>
      </c>
      <c r="D13">
        <f>('CON Score and Page Rank'!I44-'MIN and MAX'!D$3)/('MIN and MAX'!H$3-'MIN and MAX'!D$3)</f>
        <v>0.96563342318059298</v>
      </c>
      <c r="E13">
        <f t="shared" si="0"/>
        <v>6.1880593898614417E-2</v>
      </c>
      <c r="F13">
        <f t="shared" si="1"/>
        <v>0.57501298555640901</v>
      </c>
      <c r="G13">
        <f t="shared" si="2"/>
        <v>0.86206255423109635</v>
      </c>
      <c r="H13" s="3" t="str">
        <f>IFERROR(VLOOKUP(A13,'GDP Data'!A$2:Q$144,2,FALSE),"Not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s="6" t="s">
        <v>191</v>
      </c>
      <c r="B14">
        <f>('CON Score and Page Rank'!G71-'MIN and MAX'!B$3)/('MIN and MAX'!F$3-'MIN and MAX'!B$3)</f>
        <v>4.6301927326726555E-2</v>
      </c>
      <c r="C14">
        <f>('CON Score and Page Rank'!H71-'MIN and MAX'!C$3)/('MIN and MAX'!G$3-'MIN and MAX'!C$3)</f>
        <v>0.10791921781733838</v>
      </c>
      <c r="D14">
        <f>('CON Score and Page Rank'!I71-'MIN and MAX'!D$3)/('MIN and MAX'!H$3-'MIN and MAX'!D$3)</f>
        <v>0.96563342318059298</v>
      </c>
      <c r="E14">
        <f t="shared" si="0"/>
        <v>6.161729049061182E-2</v>
      </c>
      <c r="F14">
        <f t="shared" si="1"/>
        <v>0.57478564599268378</v>
      </c>
      <c r="G14">
        <f t="shared" si="2"/>
        <v>0.91933149585386642</v>
      </c>
      <c r="H14" s="3">
        <f>IFERROR(VLOOKUP(A14,'GDP Data'!A$2:Q$144,2,FALSE),"Not Found")</f>
        <v>259710142196.94299</v>
      </c>
      <c r="I14">
        <f t="shared" si="3"/>
        <v>2.53352316559355E-2</v>
      </c>
      <c r="J14">
        <f t="shared" si="4"/>
        <v>-0.54945041433674824</v>
      </c>
    </row>
    <row r="15" spans="1:10" x14ac:dyDescent="0.25">
      <c r="A15" s="6" t="s">
        <v>20</v>
      </c>
      <c r="B15">
        <f>('CON Score and Page Rank'!G5-'MIN and MAX'!B$3)/('MIN and MAX'!F$3-'MIN and MAX'!B$3)</f>
        <v>7.6544665111910187E-2</v>
      </c>
      <c r="C15">
        <f>('CON Score and Page Rank'!H5-'MIN and MAX'!C$3)/('MIN and MAX'!G$3-'MIN and MAX'!C$3)</f>
        <v>0.13771813161765234</v>
      </c>
      <c r="D15">
        <f>('CON Score and Page Rank'!I5-'MIN and MAX'!D$3)/('MIN and MAX'!H$3-'MIN and MAX'!D$3)</f>
        <v>0.98719676549865232</v>
      </c>
      <c r="E15">
        <f t="shared" si="0"/>
        <v>6.1173466505742152E-2</v>
      </c>
      <c r="F15">
        <f t="shared" si="1"/>
        <v>0.57440244263099383</v>
      </c>
      <c r="G15">
        <f t="shared" si="2"/>
        <v>0.91065210038674216</v>
      </c>
      <c r="H15" s="3">
        <f>IFERROR(VLOOKUP(A15,'GDP Data'!A$2:Q$144,2,FALSE),"Not Found")</f>
        <v>744773415931.58704</v>
      </c>
      <c r="I15">
        <f t="shared" si="3"/>
        <v>7.2654101469400614E-2</v>
      </c>
      <c r="J15">
        <f t="shared" si="4"/>
        <v>-0.50174834116159317</v>
      </c>
    </row>
    <row r="16" spans="1:10" x14ac:dyDescent="0.25">
      <c r="A16" t="s">
        <v>216</v>
      </c>
      <c r="B16">
        <f>('CON Score and Page Rank'!G95-'MIN and MAX'!B$3)/('MIN and MAX'!F$3-'MIN and MAX'!B$3)</f>
        <v>5.4205799478797709E-2</v>
      </c>
      <c r="C16">
        <f>('CON Score and Page Rank'!H95-'MIN and MAX'!C$3)/('MIN and MAX'!G$3-'MIN and MAX'!C$3)</f>
        <v>0.11223661848512914</v>
      </c>
      <c r="D16">
        <f>('CON Score and Page Rank'!I95-'MIN and MAX'!D$3)/('MIN and MAX'!H$3-'MIN and MAX'!D$3)</f>
        <v>0.96563342318059298</v>
      </c>
      <c r="E16">
        <f t="shared" si="0"/>
        <v>5.8030819006331433E-2</v>
      </c>
      <c r="F16">
        <f t="shared" si="1"/>
        <v>0.57168904018444855</v>
      </c>
      <c r="G16">
        <f t="shared" si="2"/>
        <v>0.91142762370179531</v>
      </c>
      <c r="H16" s="3">
        <f>IFERROR(VLOOKUP(A16,'GDP Data'!A$2:Q$144,2,FALSE),"Not Found")</f>
        <v>707906744574.64404</v>
      </c>
      <c r="I16">
        <f t="shared" si="3"/>
        <v>6.9057685667883312E-2</v>
      </c>
      <c r="J16">
        <f t="shared" si="4"/>
        <v>-0.50263135451656527</v>
      </c>
    </row>
    <row r="17" spans="1:10" x14ac:dyDescent="0.25">
      <c r="A17" t="s">
        <v>200</v>
      </c>
      <c r="B17">
        <f>('CON Score and Page Rank'!G79-'MIN and MAX'!B$3)/('MIN and MAX'!F$3-'MIN and MAX'!B$3)</f>
        <v>5.1798718766016674E-2</v>
      </c>
      <c r="C17">
        <f>('CON Score and Page Rank'!H79-'MIN and MAX'!C$3)/('MIN and MAX'!G$3-'MIN and MAX'!C$3)</f>
        <v>0.10920571995124767</v>
      </c>
      <c r="D17">
        <f>('CON Score and Page Rank'!I79-'MIN and MAX'!D$3)/('MIN and MAX'!H$3-'MIN and MAX'!D$3)</f>
        <v>0.96563342318059298</v>
      </c>
      <c r="E17">
        <f t="shared" si="0"/>
        <v>5.7407001185230996E-2</v>
      </c>
      <c r="F17">
        <f t="shared" si="1"/>
        <v>0.57115042781946335</v>
      </c>
      <c r="G17">
        <f t="shared" si="2"/>
        <v>0.91383470441457626</v>
      </c>
      <c r="H17" s="3">
        <f>IFERROR(VLOOKUP(A17,'GDP Data'!A$2:Q$144,2,FALSE),"Not Found")</f>
        <v>655448188259.35095</v>
      </c>
      <c r="I17">
        <f t="shared" si="3"/>
        <v>6.3940251033482137E-2</v>
      </c>
      <c r="J17">
        <f t="shared" si="4"/>
        <v>-0.50721017678598124</v>
      </c>
    </row>
    <row r="18" spans="1:10" x14ac:dyDescent="0.25">
      <c r="A18" t="s">
        <v>40</v>
      </c>
      <c r="B18">
        <f>('CON Score and Page Rank'!G22-'MIN and MAX'!B$3)/('MIN and MAX'!F$3-'MIN and MAX'!B$3)</f>
        <v>5.4243625234820639E-2</v>
      </c>
      <c r="C18">
        <f>('CON Score and Page Rank'!H22-'MIN and MAX'!C$3)/('MIN and MAX'!G$3-'MIN and MAX'!C$3)</f>
        <v>0.11161343244781095</v>
      </c>
      <c r="D18">
        <f>('CON Score and Page Rank'!I22-'MIN and MAX'!D$3)/('MIN and MAX'!H$3-'MIN and MAX'!D$3)</f>
        <v>0.96563342318059298</v>
      </c>
      <c r="E18">
        <f t="shared" si="0"/>
        <v>5.7369807212990315E-2</v>
      </c>
      <c r="F18">
        <f t="shared" si="1"/>
        <v>0.57111831406337277</v>
      </c>
      <c r="G18">
        <f t="shared" si="2"/>
        <v>0.91138979794577235</v>
      </c>
      <c r="H18" s="3">
        <f>IFERROR(VLOOKUP(A18,'GDP Data'!A$2:Q$144,2,FALSE),"Not Found")</f>
        <v>415576210513.09399</v>
      </c>
      <c r="I18">
        <f t="shared" si="3"/>
        <v>4.0540271069047937E-2</v>
      </c>
      <c r="J18">
        <f t="shared" si="4"/>
        <v>-0.53057804299432487</v>
      </c>
    </row>
    <row r="19" spans="1:10" x14ac:dyDescent="0.25">
      <c r="A19" t="s">
        <v>197</v>
      </c>
      <c r="B19">
        <f>('CON Score and Page Rank'!G76-'MIN and MAX'!B$3)/('MIN and MAX'!F$3-'MIN and MAX'!B$3)</f>
        <v>5.8631208559235024E-2</v>
      </c>
      <c r="C19">
        <f>('CON Score and Page Rank'!H76-'MIN and MAX'!C$3)/('MIN and MAX'!G$3-'MIN and MAX'!C$3)</f>
        <v>0.11514981310565418</v>
      </c>
      <c r="D19">
        <f>('CON Score and Page Rank'!I76-'MIN and MAX'!D$3)/('MIN and MAX'!H$3-'MIN and MAX'!D$3)</f>
        <v>0.96563342318059298</v>
      </c>
      <c r="E19">
        <f t="shared" si="0"/>
        <v>5.651860454641916E-2</v>
      </c>
      <c r="F19">
        <f t="shared" si="1"/>
        <v>0.57038337468553513</v>
      </c>
      <c r="G19">
        <f t="shared" si="2"/>
        <v>0.90700221462135799</v>
      </c>
      <c r="H19" s="3">
        <f>IFERROR(VLOOKUP(A19,'GDP Data'!A$2:Q$144,2,FALSE),"Not Found")</f>
        <v>284203750000</v>
      </c>
      <c r="I19">
        <f t="shared" si="3"/>
        <v>2.7724630939809067E-2</v>
      </c>
      <c r="J19">
        <f t="shared" si="4"/>
        <v>-0.54265874374572609</v>
      </c>
    </row>
    <row r="20" spans="1:10" x14ac:dyDescent="0.25">
      <c r="A20" t="s">
        <v>21</v>
      </c>
      <c r="B20">
        <f>('CON Score and Page Rank'!G6-'MIN and MAX'!B$3)/('MIN and MAX'!F$3-'MIN and MAX'!B$3)</f>
        <v>4.9870582463211029E-2</v>
      </c>
      <c r="C20">
        <f>('CON Score and Page Rank'!H6-'MIN and MAX'!C$3)/('MIN and MAX'!G$3-'MIN and MAX'!C$3)</f>
        <v>0.10430632870521533</v>
      </c>
      <c r="D20">
        <f>('CON Score and Page Rank'!I6-'MIN and MAX'!D$3)/('MIN and MAX'!H$3-'MIN and MAX'!D$3)</f>
        <v>0.98921832884097038</v>
      </c>
      <c r="E20">
        <f t="shared" si="0"/>
        <v>5.4435746242004306E-2</v>
      </c>
      <c r="F20">
        <f t="shared" si="1"/>
        <v>0.56858500791991273</v>
      </c>
      <c r="G20">
        <f t="shared" si="2"/>
        <v>0.93934774637775931</v>
      </c>
      <c r="H20" s="3">
        <f>IFERROR(VLOOKUP(A20,'GDP Data'!A$2:Q$144,2,FALSE),"Not Found")</f>
        <v>164158739097.62299</v>
      </c>
      <c r="I20">
        <f t="shared" si="3"/>
        <v>1.6014005645689063E-2</v>
      </c>
      <c r="J20">
        <f t="shared" si="4"/>
        <v>-0.55257100227422362</v>
      </c>
    </row>
    <row r="21" spans="1:10" x14ac:dyDescent="0.25">
      <c r="A21" t="s">
        <v>33</v>
      </c>
      <c r="B21">
        <f>('CON Score and Page Rank'!G15-'MIN and MAX'!B$3)/('MIN and MAX'!F$3-'MIN and MAX'!B$3)</f>
        <v>3.0728497702279048E-2</v>
      </c>
      <c r="C21">
        <f>('CON Score and Page Rank'!H15-'MIN and MAX'!C$3)/('MIN and MAX'!G$3-'MIN and MAX'!C$3)</f>
        <v>8.4922235239020039E-2</v>
      </c>
      <c r="D21">
        <f>('CON Score and Page Rank'!I15-'MIN and MAX'!D$3)/('MIN and MAX'!H$3-'MIN and MAX'!D$3)</f>
        <v>0.99797843665768193</v>
      </c>
      <c r="E21">
        <f t="shared" si="0"/>
        <v>5.4193737536740991E-2</v>
      </c>
      <c r="F21">
        <f t="shared" si="1"/>
        <v>0.56837605447760975</v>
      </c>
      <c r="G21">
        <f t="shared" si="2"/>
        <v>0.9672499389554029</v>
      </c>
      <c r="H21" s="3">
        <f>IFERROR(VLOOKUP(A21,'GDP Data'!A$2:Q$144,2,FALSE),"Not Found")</f>
        <v>171247131268.604</v>
      </c>
      <c r="I21">
        <f t="shared" si="3"/>
        <v>1.6705492147528256E-2</v>
      </c>
      <c r="J21">
        <f t="shared" si="4"/>
        <v>-0.55167056233008149</v>
      </c>
    </row>
    <row r="22" spans="1:10" x14ac:dyDescent="0.25">
      <c r="A22" t="s">
        <v>162</v>
      </c>
      <c r="B22">
        <f>('CON Score and Page Rank'!G184-'MIN and MAX'!B$3)/('MIN and MAX'!F$3-'MIN and MAX'!B$3)</f>
        <v>4.6153863532116625E-2</v>
      </c>
      <c r="C22">
        <f>('CON Score and Page Rank'!H184-'MIN and MAX'!C$3)/('MIN and MAX'!G$3-'MIN and MAX'!C$3)</f>
        <v>0.10024299401967415</v>
      </c>
      <c r="D22">
        <f>('CON Score and Page Rank'!I184-'MIN and MAX'!D$3)/('MIN and MAX'!H$3-'MIN and MAX'!D$3)</f>
        <v>0.96563342318059298</v>
      </c>
      <c r="E22">
        <f t="shared" si="0"/>
        <v>5.4089130487557528E-2</v>
      </c>
      <c r="F22">
        <f t="shared" si="1"/>
        <v>0.56828573540006966</v>
      </c>
      <c r="G22">
        <f t="shared" si="2"/>
        <v>0.91947955964847639</v>
      </c>
      <c r="H22" s="3">
        <f>IFERROR(VLOOKUP(A22,'GDP Data'!A$2:Q$144,2,FALSE),"Not Found")</f>
        <v>576178114168.49402</v>
      </c>
      <c r="I22">
        <f t="shared" si="3"/>
        <v>5.6207300469880046E-2</v>
      </c>
      <c r="J22">
        <f t="shared" si="4"/>
        <v>-0.51207843493018956</v>
      </c>
    </row>
    <row r="23" spans="1:10" x14ac:dyDescent="0.25">
      <c r="A23" t="s">
        <v>34</v>
      </c>
      <c r="B23">
        <f>('CON Score and Page Rank'!G30-'MIN and MAX'!B$3)/('MIN and MAX'!F$3-'MIN and MAX'!B$3)</f>
        <v>3.6214895605846141E-2</v>
      </c>
      <c r="C23">
        <f>('CON Score and Page Rank'!H30-'MIN and MAX'!C$3)/('MIN and MAX'!G$3-'MIN and MAX'!C$3)</f>
        <v>8.9407104007579674E-2</v>
      </c>
      <c r="D23">
        <f>('CON Score and Page Rank'!I30-'MIN and MAX'!D$3)/('MIN and MAX'!H$3-'MIN and MAX'!D$3)</f>
        <v>0.96563342318059298</v>
      </c>
      <c r="E23">
        <f t="shared" si="0"/>
        <v>5.3192208401733533E-2</v>
      </c>
      <c r="F23">
        <f t="shared" si="1"/>
        <v>0.56751132128506265</v>
      </c>
      <c r="G23">
        <f t="shared" si="2"/>
        <v>0.92941852757474686</v>
      </c>
      <c r="H23" s="3">
        <f>IFERROR(VLOOKUP(A23,'GDP Data'!A$2:Q$144,2,FALSE),"Not Found")</f>
        <v>118605192877.388</v>
      </c>
      <c r="I23">
        <f t="shared" si="3"/>
        <v>1.157016823342568E-2</v>
      </c>
      <c r="J23">
        <f t="shared" si="4"/>
        <v>-0.55594115305163694</v>
      </c>
    </row>
    <row r="24" spans="1:10" x14ac:dyDescent="0.25">
      <c r="A24" t="s">
        <v>27</v>
      </c>
      <c r="B24">
        <f>('CON Score and Page Rank'!G25-'MIN and MAX'!B$3)/('MIN and MAX'!F$3-'MIN and MAX'!B$3)</f>
        <v>3.4392944319784735E-2</v>
      </c>
      <c r="C24">
        <f>('CON Score and Page Rank'!H25-'MIN and MAX'!C$3)/('MIN and MAX'!G$3-'MIN and MAX'!C$3)</f>
        <v>8.7374658103414063E-2</v>
      </c>
      <c r="D24">
        <f>('CON Score and Page Rank'!I25-'MIN and MAX'!D$3)/('MIN and MAX'!H$3-'MIN and MAX'!D$3)</f>
        <v>0.96563342318059298</v>
      </c>
      <c r="E24">
        <f t="shared" si="0"/>
        <v>5.2981713783629328E-2</v>
      </c>
      <c r="F24">
        <f t="shared" si="1"/>
        <v>0.56732957751270008</v>
      </c>
      <c r="G24">
        <f t="shared" si="2"/>
        <v>0.93124047886080819</v>
      </c>
      <c r="H24" s="3">
        <f>IFERROR(VLOOKUP(A24,'GDP Data'!A$2:Q$144,2,FALSE),"Not Found")</f>
        <v>130457756628.436</v>
      </c>
      <c r="I24">
        <f t="shared" si="3"/>
        <v>1.2726408978624731E-2</v>
      </c>
      <c r="J24">
        <f t="shared" si="4"/>
        <v>-0.55460316853407532</v>
      </c>
    </row>
    <row r="25" spans="1:10" x14ac:dyDescent="0.25">
      <c r="A25" t="s">
        <v>136</v>
      </c>
      <c r="B25">
        <f>('CON Score and Page Rank'!G177-'MIN and MAX'!B$3)/('MIN and MAX'!F$3-'MIN and MAX'!B$3)</f>
        <v>4.4579362166396144E-2</v>
      </c>
      <c r="C25">
        <f>('CON Score and Page Rank'!H177-'MIN and MAX'!C$3)/('MIN and MAX'!G$3-'MIN and MAX'!C$3)</f>
        <v>9.7344469134907838E-2</v>
      </c>
      <c r="D25">
        <f>('CON Score and Page Rank'!I177-'MIN and MAX'!D$3)/('MIN and MAX'!H$3-'MIN and MAX'!D$3)</f>
        <v>0.96563342318059298</v>
      </c>
      <c r="E25">
        <f t="shared" si="0"/>
        <v>5.2765106968511694E-2</v>
      </c>
      <c r="F25">
        <f t="shared" si="1"/>
        <v>0.56714255639048106</v>
      </c>
      <c r="G25">
        <f t="shared" si="2"/>
        <v>0.92105406101419685</v>
      </c>
      <c r="H25" s="3">
        <f>IFERROR(VLOOKUP(A25,'GDP Data'!A$2:Q$144,2,FALSE),"Not Found")</f>
        <v>1211346869600.4099</v>
      </c>
      <c r="I25">
        <f t="shared" si="3"/>
        <v>0.11816925321979174</v>
      </c>
      <c r="J25">
        <f t="shared" si="4"/>
        <v>-0.44897330317068929</v>
      </c>
    </row>
    <row r="26" spans="1:10" x14ac:dyDescent="0.25">
      <c r="A26" t="s">
        <v>141</v>
      </c>
      <c r="B26">
        <f>('CON Score and Page Rank'!G181-'MIN and MAX'!B$3)/('MIN and MAX'!F$3-'MIN and MAX'!B$3)</f>
        <v>3.745999959598538E-2</v>
      </c>
      <c r="C26">
        <f>('CON Score and Page Rank'!H181-'MIN and MAX'!C$3)/('MIN and MAX'!G$3-'MIN and MAX'!C$3)</f>
        <v>8.8851557198824982E-2</v>
      </c>
      <c r="D26">
        <f>('CON Score and Page Rank'!I181-'MIN and MAX'!D$3)/('MIN and MAX'!H$3-'MIN and MAX'!D$3)</f>
        <v>0.96563342318059298</v>
      </c>
      <c r="E26">
        <f t="shared" si="0"/>
        <v>5.1391557602839602E-2</v>
      </c>
      <c r="F26">
        <f t="shared" si="1"/>
        <v>0.56595661612515891</v>
      </c>
      <c r="G26">
        <f t="shared" si="2"/>
        <v>0.92817342358460764</v>
      </c>
      <c r="H26" s="3">
        <f>IFERROR(VLOOKUP(A26,'GDP Data'!A$2:Q$144,2,FALSE),"Not Found")</f>
        <v>165021012077.81</v>
      </c>
      <c r="I26">
        <f t="shared" si="3"/>
        <v>1.6098122059160221E-2</v>
      </c>
      <c r="J26">
        <f t="shared" si="4"/>
        <v>-0.54985849406599874</v>
      </c>
    </row>
    <row r="27" spans="1:10" x14ac:dyDescent="0.25">
      <c r="A27" t="s">
        <v>194</v>
      </c>
      <c r="B27">
        <f>('CON Score and Page Rank'!G31-'MIN and MAX'!B$3)/('MIN and MAX'!F$3-'MIN and MAX'!B$3)</f>
        <v>2.4739418372995696E-2</v>
      </c>
      <c r="C27">
        <f>('CON Score and Page Rank'!H31-'MIN and MAX'!C$3)/('MIN and MAX'!G$3-'MIN and MAX'!C$3)</f>
        <v>7.5701746296818251E-2</v>
      </c>
      <c r="D27">
        <f>('CON Score and Page Rank'!I31-'MIN and MAX'!D$3)/('MIN and MAX'!H$3-'MIN and MAX'!D$3)</f>
        <v>0.96563342318059298</v>
      </c>
      <c r="E27">
        <f t="shared" si="0"/>
        <v>5.0962327923822555E-2</v>
      </c>
      <c r="F27">
        <f t="shared" si="1"/>
        <v>0.56558601367566586</v>
      </c>
      <c r="G27">
        <f t="shared" si="2"/>
        <v>0.94089400480759733</v>
      </c>
      <c r="H27" s="3">
        <f>IFERROR(VLOOKUP(A27,'GDP Data'!A$2:Q$144,2,FALSE),"Not Found")</f>
        <v>274302959053.103</v>
      </c>
      <c r="I27">
        <f t="shared" si="3"/>
        <v>2.675878944399868E-2</v>
      </c>
      <c r="J27">
        <f t="shared" si="4"/>
        <v>-0.53882722423166718</v>
      </c>
    </row>
    <row r="28" spans="1:10" x14ac:dyDescent="0.25">
      <c r="A28" t="s">
        <v>58</v>
      </c>
      <c r="B28">
        <f>('CON Score and Page Rank'!G47-'MIN and MAX'!B$3)/('MIN and MAX'!F$3-'MIN and MAX'!B$3)</f>
        <v>2.4395281112981247E-2</v>
      </c>
      <c r="C28">
        <f>('CON Score and Page Rank'!H47-'MIN and MAX'!C$3)/('MIN and MAX'!G$3-'MIN and MAX'!C$3)</f>
        <v>7.405979218566397E-2</v>
      </c>
      <c r="D28">
        <f>('CON Score and Page Rank'!I47-'MIN and MAX'!D$3)/('MIN and MAX'!H$3-'MIN and MAX'!D$3)</f>
        <v>0.96563342318059298</v>
      </c>
      <c r="E28">
        <f t="shared" si="0"/>
        <v>4.9664511072682722E-2</v>
      </c>
      <c r="F28">
        <f t="shared" si="1"/>
        <v>0.56446546184167534</v>
      </c>
      <c r="G28">
        <f t="shared" si="2"/>
        <v>0.94123814206761169</v>
      </c>
      <c r="H28" s="3" t="str">
        <f>IFERROR(VLOOKUP(A28,'GDP Data'!A$2:Q$144,2,FALSE),"Not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201</v>
      </c>
      <c r="B29">
        <f>('CON Score and Page Rank'!G80-'MIN and MAX'!B$3)/('MIN and MAX'!F$3-'MIN and MAX'!B$3)</f>
        <v>2.056205605572824E-2</v>
      </c>
      <c r="C29">
        <f>('CON Score and Page Rank'!H80-'MIN and MAX'!C$3)/('MIN and MAX'!G$3-'MIN and MAX'!C$3)</f>
        <v>6.8396254312900043E-2</v>
      </c>
      <c r="D29">
        <f>('CON Score and Page Rank'!I80-'MIN and MAX'!D$3)/('MIN and MAX'!H$3-'MIN and MAX'!D$3)</f>
        <v>0.96563342318059298</v>
      </c>
      <c r="E29">
        <f t="shared" si="0"/>
        <v>4.7834198257171806E-2</v>
      </c>
      <c r="F29">
        <f t="shared" si="1"/>
        <v>0.56288514611346152</v>
      </c>
      <c r="G29">
        <f t="shared" si="2"/>
        <v>0.94507136712486473</v>
      </c>
      <c r="H29" s="3">
        <f>IFERROR(VLOOKUP(A29,'GDP Data'!A$2:Q$144,2,FALSE),"Not Found")</f>
        <v>78249883995.625504</v>
      </c>
      <c r="I29">
        <f t="shared" si="3"/>
        <v>7.6334290271032291E-3</v>
      </c>
      <c r="J29">
        <f t="shared" si="4"/>
        <v>-0.55525171708635834</v>
      </c>
    </row>
    <row r="30" spans="1:10" x14ac:dyDescent="0.25">
      <c r="A30" t="s">
        <v>115</v>
      </c>
      <c r="B30">
        <f>('CON Score and Page Rank'!G161-'MIN and MAX'!B$3)/('MIN and MAX'!F$3-'MIN and MAX'!B$3)</f>
        <v>1.5872425100576196E-2</v>
      </c>
      <c r="C30">
        <f>('CON Score and Page Rank'!H161-'MIN and MAX'!C$3)/('MIN and MAX'!G$3-'MIN and MAX'!C$3)</f>
        <v>6.3564502295431188E-2</v>
      </c>
      <c r="D30">
        <f>('CON Score and Page Rank'!I161-'MIN and MAX'!D$3)/('MIN and MAX'!H$3-'MIN and MAX'!D$3)</f>
        <v>0.96563342318059298</v>
      </c>
      <c r="E30">
        <f t="shared" si="0"/>
        <v>4.7692077194854993E-2</v>
      </c>
      <c r="F30">
        <f t="shared" si="1"/>
        <v>0.56276243695239003</v>
      </c>
      <c r="G30">
        <f t="shared" si="2"/>
        <v>0.94976099808001679</v>
      </c>
      <c r="H30" s="3">
        <f>IFERROR(VLOOKUP(A30,'GDP Data'!A$2:Q$144,2,FALSE),"Not Found")</f>
        <v>151753369491.91599</v>
      </c>
      <c r="I30">
        <f t="shared" si="3"/>
        <v>1.4803837609587669E-2</v>
      </c>
      <c r="J30">
        <f t="shared" si="4"/>
        <v>-0.54795859934280233</v>
      </c>
    </row>
    <row r="31" spans="1:10" x14ac:dyDescent="0.25">
      <c r="A31" t="s">
        <v>166</v>
      </c>
      <c r="B31">
        <f>('CON Score and Page Rank'!G200-'MIN and MAX'!B$3)/('MIN and MAX'!F$3-'MIN and MAX'!B$3)</f>
        <v>3.0082003147745225E-2</v>
      </c>
      <c r="C31">
        <f>('CON Score and Page Rank'!H200-'MIN and MAX'!C$3)/('MIN and MAX'!G$3-'MIN and MAX'!C$3)</f>
        <v>7.7505295150849182E-2</v>
      </c>
      <c r="D31">
        <f>('CON Score and Page Rank'!I200-'MIN and MAX'!D$3)/('MIN and MAX'!H$3-'MIN and MAX'!D$3)</f>
        <v>0.96563342318059298</v>
      </c>
      <c r="E31">
        <f t="shared" si="0"/>
        <v>4.7423292003103953E-2</v>
      </c>
      <c r="F31">
        <f t="shared" si="1"/>
        <v>0.56253036434576476</v>
      </c>
      <c r="G31">
        <f t="shared" si="2"/>
        <v>0.93555142003284775</v>
      </c>
      <c r="H31" s="3">
        <f>IFERROR(VLOOKUP(A31,'GDP Data'!A$2:Q$144,2,FALSE),"Not Found")</f>
        <v>126392233706.78999</v>
      </c>
      <c r="I31">
        <f t="shared" si="3"/>
        <v>1.2329809276544904E-2</v>
      </c>
      <c r="J31">
        <f t="shared" si="4"/>
        <v>-0.55020055506921983</v>
      </c>
    </row>
    <row r="32" spans="1:10" x14ac:dyDescent="0.25">
      <c r="A32" t="s">
        <v>48</v>
      </c>
      <c r="B32">
        <f>('CON Score and Page Rank'!G42-'MIN and MAX'!B$3)/('MIN and MAX'!F$3-'MIN and MAX'!B$3)</f>
        <v>1.8242969101690688E-2</v>
      </c>
      <c r="C32">
        <f>('CON Score and Page Rank'!H42-'MIN and MAX'!C$3)/('MIN and MAX'!G$3-'MIN and MAX'!C$3)</f>
        <v>6.5466077037384302E-2</v>
      </c>
      <c r="D32">
        <f>('CON Score and Page Rank'!I42-'MIN and MAX'!D$3)/('MIN and MAX'!H$3-'MIN and MAX'!D$3)</f>
        <v>0.96563342318059298</v>
      </c>
      <c r="E32">
        <f t="shared" si="0"/>
        <v>4.7223107935693613E-2</v>
      </c>
      <c r="F32">
        <f t="shared" si="1"/>
        <v>0.56235752283605922</v>
      </c>
      <c r="G32">
        <f t="shared" si="2"/>
        <v>0.94739045407890232</v>
      </c>
      <c r="H32" s="3" t="str">
        <f>IFERROR(VLOOKUP(A32,'GDP Data'!A$2:Q$144,2,FALSE),"Not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189</v>
      </c>
      <c r="B33">
        <f>('CON Score and Page Rank'!G58-'MIN and MAX'!B$3)/('MIN and MAX'!F$3-'MIN and MAX'!B$3)</f>
        <v>1.5038544827485166E-2</v>
      </c>
      <c r="C33">
        <f>('CON Score and Page Rank'!H58-'MIN and MAX'!C$3)/('MIN and MAX'!G$3-'MIN and MAX'!C$3)</f>
        <v>6.215898498686858E-2</v>
      </c>
      <c r="D33">
        <f>('CON Score and Page Rank'!I58-'MIN and MAX'!D$3)/('MIN and MAX'!H$3-'MIN and MAX'!D$3)</f>
        <v>0.96563342318059298</v>
      </c>
      <c r="E33">
        <f t="shared" si="0"/>
        <v>4.7120440159383416E-2</v>
      </c>
      <c r="F33">
        <f t="shared" si="1"/>
        <v>0.56226887815176874</v>
      </c>
      <c r="G33">
        <f t="shared" si="2"/>
        <v>0.95059487835310785</v>
      </c>
      <c r="H33" s="3">
        <f>IFERROR(VLOOKUP(A33,'GDP Data'!A$2:Q$144,2,FALSE),"Not Found")</f>
        <v>172219461126.06699</v>
      </c>
      <c r="I33">
        <f t="shared" si="3"/>
        <v>1.6800344824348737E-2</v>
      </c>
      <c r="J33">
        <f t="shared" si="4"/>
        <v>-0.54546853332741996</v>
      </c>
    </row>
    <row r="34" spans="1:10" x14ac:dyDescent="0.25">
      <c r="A34" t="s">
        <v>140</v>
      </c>
      <c r="B34">
        <f>('CON Score and Page Rank'!G180-'MIN and MAX'!B$3)/('MIN and MAX'!F$3-'MIN and MAX'!B$3)</f>
        <v>1.5717348129318208E-2</v>
      </c>
      <c r="C34">
        <f>('CON Score and Page Rank'!H180-'MIN and MAX'!C$3)/('MIN and MAX'!G$3-'MIN and MAX'!C$3)</f>
        <v>6.2653640099149935E-2</v>
      </c>
      <c r="D34">
        <f>('CON Score and Page Rank'!I180-'MIN and MAX'!D$3)/('MIN and MAX'!H$3-'MIN and MAX'!D$3)</f>
        <v>0.96563342318059298</v>
      </c>
      <c r="E34">
        <f t="shared" si="0"/>
        <v>4.6936291969831727E-2</v>
      </c>
      <c r="F34">
        <f t="shared" si="1"/>
        <v>0.56210988222615188</v>
      </c>
      <c r="G34">
        <f t="shared" si="2"/>
        <v>0.94991607505127473</v>
      </c>
      <c r="H34" s="3">
        <f>IFERROR(VLOOKUP(A34,'GDP Data'!A$2:Q$144,2,FALSE),"Not Found")</f>
        <v>468394937262.37</v>
      </c>
      <c r="I34">
        <f t="shared" si="3"/>
        <v>4.5692841032795063E-2</v>
      </c>
      <c r="J34">
        <f t="shared" si="4"/>
        <v>-0.51641704119335685</v>
      </c>
    </row>
    <row r="35" spans="1:10" x14ac:dyDescent="0.25">
      <c r="A35" t="s">
        <v>59</v>
      </c>
      <c r="B35">
        <f>('CON Score and Page Rank'!G48-'MIN and MAX'!B$3)/('MIN and MAX'!F$3-'MIN and MAX'!B$3)</f>
        <v>2.5932527674726848E-2</v>
      </c>
      <c r="C35">
        <f>('CON Score and Page Rank'!H48-'MIN and MAX'!C$3)/('MIN and MAX'!G$3-'MIN and MAX'!C$3)</f>
        <v>7.2576127346200461E-2</v>
      </c>
      <c r="D35">
        <f>('CON Score and Page Rank'!I48-'MIN and MAX'!D$3)/('MIN and MAX'!H$3-'MIN and MAX'!D$3)</f>
        <v>0.96563342318059298</v>
      </c>
      <c r="E35">
        <f t="shared" si="0"/>
        <v>4.6643599671473614E-2</v>
      </c>
      <c r="F35">
        <f t="shared" si="1"/>
        <v>0.56185716791485896</v>
      </c>
      <c r="G35">
        <f t="shared" si="2"/>
        <v>0.93970089550586611</v>
      </c>
      <c r="H35" s="3">
        <f>IFERROR(VLOOKUP(A35,'GDP Data'!A$2:Q$144,2,FALSE),"Not Found")</f>
        <v>12304115000</v>
      </c>
      <c r="I35">
        <f t="shared" si="3"/>
        <v>1.2002904515368599E-3</v>
      </c>
      <c r="J35">
        <f t="shared" si="4"/>
        <v>-0.56065687746332205</v>
      </c>
    </row>
    <row r="36" spans="1:10" x14ac:dyDescent="0.25">
      <c r="A36" t="s">
        <v>230</v>
      </c>
      <c r="B36">
        <f>('CON Score and Page Rank'!G54-'MIN and MAX'!B$3)/('MIN and MAX'!F$3-'MIN and MAX'!B$3)</f>
        <v>1.3208655007348302E-2</v>
      </c>
      <c r="C36">
        <f>('CON Score and Page Rank'!H54-'MIN and MAX'!C$3)/('MIN and MAX'!G$3-'MIN and MAX'!C$3)</f>
        <v>5.9837069045437924E-2</v>
      </c>
      <c r="D36">
        <f>('CON Score and Page Rank'!I54-'MIN and MAX'!D$3)/('MIN and MAX'!H$3-'MIN and MAX'!D$3)</f>
        <v>0.96563342318059298</v>
      </c>
      <c r="E36">
        <f t="shared" si="0"/>
        <v>4.6628414038089622E-2</v>
      </c>
      <c r="F36">
        <f t="shared" si="1"/>
        <v>0.56184405644283286</v>
      </c>
      <c r="G36">
        <f t="shared" si="2"/>
        <v>0.95242476817324473</v>
      </c>
      <c r="H36" s="3" t="str">
        <f>IFERROR(VLOOKUP(A36,'GDP Data'!A$2:Q$144,2,FALSE),"Not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183</v>
      </c>
      <c r="B37">
        <f>('CON Score and Page Rank'!G57-'MIN and MAX'!B$3)/('MIN and MAX'!F$3-'MIN and MAX'!B$3)</f>
        <v>1.2781252651488516E-2</v>
      </c>
      <c r="C37">
        <f>('CON Score and Page Rank'!H57-'MIN and MAX'!C$3)/('MIN and MAX'!G$3-'MIN and MAX'!C$3)</f>
        <v>5.9153874591825528E-2</v>
      </c>
      <c r="D37">
        <f>('CON Score and Page Rank'!I57-'MIN and MAX'!D$3)/('MIN and MAX'!H$3-'MIN and MAX'!D$3)</f>
        <v>0.96563342318059298</v>
      </c>
      <c r="E37">
        <f t="shared" si="0"/>
        <v>4.6372621940337012E-2</v>
      </c>
      <c r="F37">
        <f t="shared" si="1"/>
        <v>0.56162320224140583</v>
      </c>
      <c r="G37">
        <f t="shared" si="2"/>
        <v>0.95285217052910443</v>
      </c>
      <c r="H37" s="3">
        <f>IFERROR(VLOOKUP(A37,'GDP Data'!A$2:Q$144,2,FALSE),"Not Found")</f>
        <v>47218405892.425797</v>
      </c>
      <c r="I37">
        <f t="shared" si="3"/>
        <v>4.6062477252098574E-3</v>
      </c>
      <c r="J37">
        <f t="shared" si="4"/>
        <v>-0.55701695451619593</v>
      </c>
    </row>
    <row r="38" spans="1:10" x14ac:dyDescent="0.25">
      <c r="A38" t="s">
        <v>242</v>
      </c>
      <c r="B38">
        <f>('CON Score and Page Rank'!G199-'MIN and MAX'!B$3)/('MIN and MAX'!F$3-'MIN and MAX'!B$3)</f>
        <v>1.5367937334916143E-2</v>
      </c>
      <c r="C38">
        <f>('CON Score and Page Rank'!H199-'MIN and MAX'!C$3)/('MIN and MAX'!G$3-'MIN and MAX'!C$3)</f>
        <v>6.1596162499112511E-2</v>
      </c>
      <c r="D38">
        <f>('CON Score and Page Rank'!I199-'MIN and MAX'!D$3)/('MIN and MAX'!H$3-'MIN and MAX'!D$3)</f>
        <v>0.96563342318059298</v>
      </c>
      <c r="E38">
        <f t="shared" si="0"/>
        <v>4.622822516419637E-2</v>
      </c>
      <c r="F38">
        <f t="shared" si="1"/>
        <v>0.56149852819962198</v>
      </c>
      <c r="G38">
        <f t="shared" si="2"/>
        <v>0.95026548584567683</v>
      </c>
      <c r="H38" s="3" t="str">
        <f>IFERROR(VLOOKUP(A38,'GDP Data'!A$2:Q$144,2,FALSE),"Not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160</v>
      </c>
      <c r="B39">
        <f>('CON Score and Page Rank'!G196-'MIN and MAX'!B$3)/('MIN and MAX'!F$3-'MIN and MAX'!B$3)</f>
        <v>1.4270626415965059E-2</v>
      </c>
      <c r="C39">
        <f>('CON Score and Page Rank'!H196-'MIN and MAX'!C$3)/('MIN and MAX'!G$3-'MIN and MAX'!C$3)</f>
        <v>6.0332835087429121E-2</v>
      </c>
      <c r="D39">
        <f>('CON Score and Page Rank'!I196-'MIN and MAX'!D$3)/('MIN and MAX'!H$3-'MIN and MAX'!D$3)</f>
        <v>0.96563342318059298</v>
      </c>
      <c r="E39">
        <f t="shared" si="0"/>
        <v>4.6062208671464058E-2</v>
      </c>
      <c r="F39">
        <f t="shared" si="1"/>
        <v>0.56135518741525747</v>
      </c>
      <c r="G39">
        <f t="shared" si="2"/>
        <v>0.95136279676462787</v>
      </c>
      <c r="H39" s="3">
        <f>IFERROR(VLOOKUP(A39,'GDP Data'!A$2:Q$144,2,FALSE),"Not Found")</f>
        <v>83669693589.154694</v>
      </c>
      <c r="I39">
        <f t="shared" si="3"/>
        <v>8.1621420393158881E-3</v>
      </c>
      <c r="J39">
        <f t="shared" si="4"/>
        <v>-0.55319304537594161</v>
      </c>
    </row>
    <row r="40" spans="1:10" x14ac:dyDescent="0.25">
      <c r="A40" t="s">
        <v>202</v>
      </c>
      <c r="B40">
        <f>('CON Score and Page Rank'!G81-'MIN and MAX'!B$3)/('MIN and MAX'!F$3-'MIN and MAX'!B$3)</f>
        <v>1.4049882621413259E-2</v>
      </c>
      <c r="C40">
        <f>('CON Score and Page Rank'!H81-'MIN and MAX'!C$3)/('MIN and MAX'!G$3-'MIN and MAX'!C$3)</f>
        <v>5.9771933961712209E-2</v>
      </c>
      <c r="D40">
        <f>('CON Score and Page Rank'!I81-'MIN and MAX'!D$3)/('MIN and MAX'!H$3-'MIN and MAX'!D$3)</f>
        <v>0.96563342318059298</v>
      </c>
      <c r="E40">
        <f t="shared" si="0"/>
        <v>4.5722051340298948E-2</v>
      </c>
      <c r="F40">
        <f t="shared" si="1"/>
        <v>0.56106149118150339</v>
      </c>
      <c r="G40">
        <f t="shared" si="2"/>
        <v>0.95158354055917971</v>
      </c>
      <c r="H40" s="3">
        <f>IFERROR(VLOOKUP(A40,'GDP Data'!A$2:Q$144,2,FALSE),"Not Found")</f>
        <v>99886577330.727097</v>
      </c>
      <c r="I40">
        <f t="shared" si="3"/>
        <v>9.744130724295889E-3</v>
      </c>
      <c r="J40">
        <f t="shared" si="4"/>
        <v>-0.55131736045720747</v>
      </c>
    </row>
    <row r="41" spans="1:10" x14ac:dyDescent="0.25">
      <c r="A41" t="s">
        <v>94</v>
      </c>
      <c r="B41">
        <f>('CON Score and Page Rank'!G46-'MIN and MAX'!B$3)/('MIN and MAX'!F$3-'MIN and MAX'!B$3)</f>
        <v>1.2358984380049487E-2</v>
      </c>
      <c r="C41">
        <f>('CON Score and Page Rank'!H46-'MIN and MAX'!C$3)/('MIN and MAX'!G$3-'MIN and MAX'!C$3)</f>
        <v>5.8027619515571088E-2</v>
      </c>
      <c r="D41">
        <f>('CON Score and Page Rank'!I46-'MIN and MAX'!D$3)/('MIN and MAX'!H$3-'MIN and MAX'!D$3)</f>
        <v>0.96563342318059298</v>
      </c>
      <c r="E41">
        <f t="shared" si="0"/>
        <v>4.56686351355216E-2</v>
      </c>
      <c r="F41">
        <f t="shared" si="1"/>
        <v>0.56101537094028786</v>
      </c>
      <c r="G41">
        <f t="shared" si="2"/>
        <v>0.95327443880054352</v>
      </c>
      <c r="H41" s="3" t="str">
        <f>IFERROR(VLOOKUP(A41,'GDP Data'!A$2:Q$144,2,FALSE),"Not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147</v>
      </c>
      <c r="B42">
        <f>('CON Score and Page Rank'!G187-'MIN and MAX'!B$3)/('MIN and MAX'!F$3-'MIN and MAX'!B$3)</f>
        <v>1.5357530833619088E-2</v>
      </c>
      <c r="C42">
        <f>('CON Score and Page Rank'!H187-'MIN and MAX'!C$3)/('MIN and MAX'!G$3-'MIN and MAX'!C$3)</f>
        <v>6.083453822918114E-2</v>
      </c>
      <c r="D42">
        <f>('CON Score and Page Rank'!I187-'MIN and MAX'!D$3)/('MIN and MAX'!H$3-'MIN and MAX'!D$3)</f>
        <v>0.96563342318059298</v>
      </c>
      <c r="E42">
        <f t="shared" si="0"/>
        <v>4.5477007395562055E-2</v>
      </c>
      <c r="F42">
        <f t="shared" si="1"/>
        <v>0.56084991707423082</v>
      </c>
      <c r="G42">
        <f t="shared" si="2"/>
        <v>0.95027589234697385</v>
      </c>
      <c r="H42" s="3">
        <f>IFERROR(VLOOKUP(A42,'GDP Data'!A$2:Q$144,2,FALSE),"Not Found")</f>
        <v>93789736842.105301</v>
      </c>
      <c r="I42">
        <f t="shared" si="3"/>
        <v>9.1493720258412608E-3</v>
      </c>
      <c r="J42">
        <f t="shared" si="4"/>
        <v>-0.55170054504838961</v>
      </c>
    </row>
    <row r="43" spans="1:10" x14ac:dyDescent="0.25">
      <c r="A43" t="s">
        <v>226</v>
      </c>
      <c r="B43">
        <f>('CON Score and Page Rank'!G105-'MIN and MAX'!B$3)/('MIN and MAX'!F$3-'MIN and MAX'!B$3)</f>
        <v>1.123121291614102E-2</v>
      </c>
      <c r="C43">
        <f>('CON Score and Page Rank'!H105-'MIN and MAX'!C$3)/('MIN and MAX'!G$3-'MIN and MAX'!C$3)</f>
        <v>5.6359440178479416E-2</v>
      </c>
      <c r="D43">
        <f>('CON Score and Page Rank'!I105-'MIN and MAX'!D$3)/('MIN and MAX'!H$3-'MIN and MAX'!D$3)</f>
        <v>0.96563342318059298</v>
      </c>
      <c r="E43">
        <f t="shared" si="0"/>
        <v>4.5128227262338394E-2</v>
      </c>
      <c r="F43">
        <f t="shared" si="1"/>
        <v>0.56054877580179319</v>
      </c>
      <c r="G43">
        <f t="shared" si="2"/>
        <v>0.95440221026445193</v>
      </c>
      <c r="H43" s="3">
        <f>IFERROR(VLOOKUP(A43,'GDP Data'!A$2:Q$144,2,FALSE),"Not Found")</f>
        <v>117140723529.412</v>
      </c>
      <c r="I43">
        <f t="shared" si="3"/>
        <v>1.1427306388023226E-2</v>
      </c>
      <c r="J43">
        <f t="shared" si="4"/>
        <v>-0.54912146941376994</v>
      </c>
    </row>
    <row r="44" spans="1:10" x14ac:dyDescent="0.25">
      <c r="A44" t="s">
        <v>181</v>
      </c>
      <c r="B44">
        <f>('CON Score and Page Rank'!G55-'MIN and MAX'!B$3)/('MIN and MAX'!F$3-'MIN and MAX'!B$3)</f>
        <v>8.6867919540790581E-3</v>
      </c>
      <c r="C44">
        <f>('CON Score and Page Rank'!H55-'MIN and MAX'!C$3)/('MIN and MAX'!G$3-'MIN and MAX'!C$3)</f>
        <v>5.3636014206751251E-2</v>
      </c>
      <c r="D44">
        <f>('CON Score and Page Rank'!I55-'MIN and MAX'!D$3)/('MIN and MAX'!H$3-'MIN and MAX'!D$3)</f>
        <v>0.96563342318059298</v>
      </c>
      <c r="E44">
        <f t="shared" si="0"/>
        <v>4.4949222252672193E-2</v>
      </c>
      <c r="F44">
        <f t="shared" si="1"/>
        <v>0.56039422056412713</v>
      </c>
      <c r="G44">
        <f t="shared" si="2"/>
        <v>0.95694663122651391</v>
      </c>
      <c r="H44" s="3" t="str">
        <f>IFERROR(VLOOKUP(A44,'GDP Data'!A$2:Q$144,2,FALSE),"Not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110</v>
      </c>
      <c r="B45">
        <f>('CON Score and Page Rank'!G116-'MIN and MAX'!B$3)/('MIN and MAX'!F$3-'MIN and MAX'!B$3)</f>
        <v>1.0242049740843921E-2</v>
      </c>
      <c r="C45">
        <f>('CON Score and Page Rank'!H116-'MIN and MAX'!C$3)/('MIN and MAX'!G$3-'MIN and MAX'!C$3)</f>
        <v>5.4776064844566499E-2</v>
      </c>
      <c r="D45">
        <f>('CON Score and Page Rank'!I116-'MIN and MAX'!D$3)/('MIN and MAX'!H$3-'MIN and MAX'!D$3)</f>
        <v>0.96563342318059298</v>
      </c>
      <c r="E45">
        <f t="shared" si="0"/>
        <v>4.4534015103722582E-2</v>
      </c>
      <c r="F45">
        <f t="shared" si="1"/>
        <v>0.56003572534823221</v>
      </c>
      <c r="G45">
        <f t="shared" si="2"/>
        <v>0.955391373439749</v>
      </c>
      <c r="H45" s="3">
        <f>IFERROR(VLOOKUP(A45,'GDP Data'!A$2:Q$144,2,FALSE),"Not Found")</f>
        <v>189514926213.33301</v>
      </c>
      <c r="I45">
        <f t="shared" si="3"/>
        <v>1.8487551226364203E-2</v>
      </c>
      <c r="J45">
        <f t="shared" si="4"/>
        <v>-0.54154817412186795</v>
      </c>
    </row>
    <row r="46" spans="1:10" x14ac:dyDescent="0.25">
      <c r="A46" t="s">
        <v>87</v>
      </c>
      <c r="B46">
        <f>('CON Score and Page Rank'!G107-'MIN and MAX'!B$3)/('MIN and MAX'!F$3-'MIN and MAX'!B$3)</f>
        <v>7.1190091733993243E-3</v>
      </c>
      <c r="C46">
        <f>('CON Score and Page Rank'!H107-'MIN and MAX'!C$3)/('MIN and MAX'!G$3-'MIN and MAX'!C$3)</f>
        <v>5.1390042148764255E-2</v>
      </c>
      <c r="D46">
        <f>('CON Score and Page Rank'!I107-'MIN and MAX'!D$3)/('MIN and MAX'!H$3-'MIN and MAX'!D$3)</f>
        <v>0.96563342318059298</v>
      </c>
      <c r="E46">
        <f t="shared" si="0"/>
        <v>4.427103297536493E-2</v>
      </c>
      <c r="F46">
        <f t="shared" si="1"/>
        <v>0.55980866318150269</v>
      </c>
      <c r="G46">
        <f t="shared" si="2"/>
        <v>0.95851441400719362</v>
      </c>
      <c r="H46" s="3">
        <f>IFERROR(VLOOKUP(A46,'GDP Data'!A$2:Q$144,2,FALSE),"Not Found")</f>
        <v>109591707802.216</v>
      </c>
      <c r="I46">
        <f t="shared" si="3"/>
        <v>1.0690885158552035E-2</v>
      </c>
      <c r="J46">
        <f t="shared" si="4"/>
        <v>-0.5491177780229507</v>
      </c>
    </row>
    <row r="47" spans="1:10" x14ac:dyDescent="0.25">
      <c r="A47" t="s">
        <v>45</v>
      </c>
      <c r="B47">
        <f>('CON Score and Page Rank'!G39-'MIN and MAX'!B$3)/('MIN and MAX'!F$3-'MIN and MAX'!B$3)</f>
        <v>1.1310304429105687E-2</v>
      </c>
      <c r="C47">
        <f>('CON Score and Page Rank'!H39-'MIN and MAX'!C$3)/('MIN and MAX'!G$3-'MIN and MAX'!C$3)</f>
        <v>5.5393550537635797E-2</v>
      </c>
      <c r="D47">
        <f>('CON Score and Page Rank'!I39-'MIN and MAX'!D$3)/('MIN and MAX'!H$3-'MIN and MAX'!D$3)</f>
        <v>0.96563342318059298</v>
      </c>
      <c r="E47">
        <f t="shared" si="0"/>
        <v>4.4083246108530108E-2</v>
      </c>
      <c r="F47">
        <f t="shared" si="1"/>
        <v>0.55964652557491634</v>
      </c>
      <c r="G47">
        <f t="shared" si="2"/>
        <v>0.95432311875148734</v>
      </c>
      <c r="H47" s="3" t="str">
        <f>IFERROR(VLOOKUP(A47,'GDP Data'!A$2:Q$144,2,FALSE),"Not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89</v>
      </c>
      <c r="B48">
        <f>('CON Score and Page Rank'!G109-'MIN and MAX'!B$3)/('MIN and MAX'!F$3-'MIN and MAX'!B$3)</f>
        <v>6.2643263059681039E-3</v>
      </c>
      <c r="C48">
        <f>('CON Score and Page Rank'!H109-'MIN and MAX'!C$3)/('MIN and MAX'!G$3-'MIN and MAX'!C$3)</f>
        <v>5.0253078438585376E-2</v>
      </c>
      <c r="D48">
        <f>('CON Score and Page Rank'!I109-'MIN and MAX'!D$3)/('MIN and MAX'!H$3-'MIN and MAX'!D$3)</f>
        <v>0.90835579514824794</v>
      </c>
      <c r="E48">
        <f t="shared" si="0"/>
        <v>4.398875213261727E-2</v>
      </c>
      <c r="F48">
        <f t="shared" si="1"/>
        <v>0.55956493825547515</v>
      </c>
      <c r="G48">
        <f t="shared" si="2"/>
        <v>0.90209146884227986</v>
      </c>
      <c r="H48" s="3">
        <f>IFERROR(VLOOKUP(A48,'GDP Data'!A$2:Q$144,2,FALSE),"Not Found")</f>
        <v>132455662080.298</v>
      </c>
      <c r="I48">
        <f t="shared" si="3"/>
        <v>1.2921308557907223E-2</v>
      </c>
      <c r="J48">
        <f t="shared" si="4"/>
        <v>-0.54664362969756797</v>
      </c>
    </row>
    <row r="49" spans="1:10" x14ac:dyDescent="0.25">
      <c r="A49" t="s">
        <v>100</v>
      </c>
      <c r="B49">
        <f>('CON Score and Page Rank'!G150-'MIN and MAX'!B$3)/('MIN and MAX'!F$3-'MIN and MAX'!B$3)</f>
        <v>6.2726073299019186E-3</v>
      </c>
      <c r="C49">
        <f>('CON Score and Page Rank'!H150-'MIN and MAX'!C$3)/('MIN and MAX'!G$3-'MIN and MAX'!C$3)</f>
        <v>5.018748805579825E-2</v>
      </c>
      <c r="D49">
        <f>('CON Score and Page Rank'!I150-'MIN and MAX'!D$3)/('MIN and MAX'!H$3-'MIN and MAX'!D$3)</f>
        <v>0.96563342318059298</v>
      </c>
      <c r="E49">
        <f t="shared" si="0"/>
        <v>4.3914880725896333E-2</v>
      </c>
      <c r="F49">
        <f t="shared" si="1"/>
        <v>0.55950115672866885</v>
      </c>
      <c r="G49">
        <f t="shared" si="2"/>
        <v>0.95936081585069111</v>
      </c>
      <c r="H49" s="3">
        <f>IFERROR(VLOOKUP(A49,'GDP Data'!A$2:Q$144,2,FALSE),"Not Found")</f>
        <v>38857251336.344803</v>
      </c>
      <c r="I49">
        <f t="shared" si="3"/>
        <v>3.7906007666526653E-3</v>
      </c>
      <c r="J49">
        <f t="shared" si="4"/>
        <v>-0.55571055596201613</v>
      </c>
    </row>
    <row r="50" spans="1:10" x14ac:dyDescent="0.25">
      <c r="A50" t="s">
        <v>227</v>
      </c>
      <c r="B50">
        <f>('CON Score and Page Rank'!G33-'MIN and MAX'!B$3)/('MIN and MAX'!F$3-'MIN and MAX'!B$3)</f>
        <v>6.4646652835286282E-3</v>
      </c>
      <c r="C50">
        <f>('CON Score and Page Rank'!H33-'MIN and MAX'!C$3)/('MIN and MAX'!G$3-'MIN and MAX'!C$3)</f>
        <v>5.0321091012379228E-2</v>
      </c>
      <c r="D50">
        <f>('CON Score and Page Rank'!I33-'MIN and MAX'!D$3)/('MIN and MAX'!H$3-'MIN and MAX'!D$3)</f>
        <v>0.96563342318059298</v>
      </c>
      <c r="E50">
        <f t="shared" si="0"/>
        <v>4.3856425728850602E-2</v>
      </c>
      <c r="F50">
        <f t="shared" si="1"/>
        <v>0.55945068592911962</v>
      </c>
      <c r="G50">
        <f t="shared" si="2"/>
        <v>0.95916875789706435</v>
      </c>
      <c r="H50" s="3" t="str">
        <f>IFERROR(VLOOKUP(A50,'GDP Data'!A$2:Q$144,2,FALSE),"Not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219</v>
      </c>
      <c r="B51">
        <f>('CON Score and Page Rank'!G98-'MIN and MAX'!B$3)/('MIN and MAX'!F$3-'MIN and MAX'!B$3)</f>
        <v>1.013272203007717E-2</v>
      </c>
      <c r="C51">
        <f>('CON Score and Page Rank'!H98-'MIN and MAX'!C$3)/('MIN and MAX'!G$3-'MIN and MAX'!C$3)</f>
        <v>5.3958010808963626E-2</v>
      </c>
      <c r="D51">
        <f>('CON Score and Page Rank'!I98-'MIN and MAX'!D$3)/('MIN and MAX'!H$3-'MIN and MAX'!D$3)</f>
        <v>0.96563342318059298</v>
      </c>
      <c r="E51">
        <f t="shared" si="0"/>
        <v>4.3825288778886459E-2</v>
      </c>
      <c r="F51">
        <f t="shared" si="1"/>
        <v>0.55942380188430507</v>
      </c>
      <c r="G51">
        <f t="shared" si="2"/>
        <v>0.95550070115051577</v>
      </c>
      <c r="H51" s="3">
        <f>IFERROR(VLOOKUP(A51,'GDP Data'!A$2:Q$144,2,FALSE),"Not Found")</f>
        <v>51744749133.212997</v>
      </c>
      <c r="I51">
        <f t="shared" si="3"/>
        <v>5.0478013495294681E-3</v>
      </c>
      <c r="J51">
        <f t="shared" si="4"/>
        <v>-0.55437600053477565</v>
      </c>
    </row>
    <row r="52" spans="1:10" x14ac:dyDescent="0.25">
      <c r="A52" t="s">
        <v>78</v>
      </c>
      <c r="B52">
        <f>('CON Score and Page Rank'!G106-'MIN and MAX'!B$3)/('MIN and MAX'!F$3-'MIN and MAX'!B$3)</f>
        <v>6.3420317817407205E-3</v>
      </c>
      <c r="C52">
        <f>('CON Score and Page Rank'!H106-'MIN and MAX'!C$3)/('MIN and MAX'!G$3-'MIN and MAX'!C$3)</f>
        <v>5.0157939146712557E-2</v>
      </c>
      <c r="D52">
        <f>('CON Score and Page Rank'!I106-'MIN and MAX'!D$3)/('MIN and MAX'!H$3-'MIN and MAX'!D$3)</f>
        <v>0.90835579514824794</v>
      </c>
      <c r="E52">
        <f t="shared" si="0"/>
        <v>4.3815907364971839E-2</v>
      </c>
      <c r="F52">
        <f t="shared" si="1"/>
        <v>0.5594157018503455</v>
      </c>
      <c r="G52">
        <f t="shared" si="2"/>
        <v>0.90201376336650718</v>
      </c>
      <c r="H52" s="3">
        <f>IFERROR(VLOOKUP(A52,'GDP Data'!A$2:Q$144,2,FALSE),"Not Found")</f>
        <v>99838543960.076294</v>
      </c>
      <c r="I52">
        <f t="shared" si="3"/>
        <v>9.7394449751666504E-3</v>
      </c>
      <c r="J52">
        <f t="shared" si="4"/>
        <v>-0.54967625687517885</v>
      </c>
    </row>
    <row r="53" spans="1:10" x14ac:dyDescent="0.25">
      <c r="A53" t="s">
        <v>46</v>
      </c>
      <c r="B53">
        <f>('CON Score and Page Rank'!G40-'MIN and MAX'!B$3)/('MIN and MAX'!F$3-'MIN and MAX'!B$3)</f>
        <v>5.8340118369814339E-3</v>
      </c>
      <c r="C53">
        <f>('CON Score and Page Rank'!H40-'MIN and MAX'!C$3)/('MIN and MAX'!G$3-'MIN and MAX'!C$3)</f>
        <v>4.9287880852315107E-2</v>
      </c>
      <c r="D53">
        <f>('CON Score and Page Rank'!I40-'MIN and MAX'!D$3)/('MIN and MAX'!H$3-'MIN and MAX'!D$3)</f>
        <v>0.96563342318059298</v>
      </c>
      <c r="E53">
        <f t="shared" si="0"/>
        <v>4.3453869015333671E-2</v>
      </c>
      <c r="F53">
        <f t="shared" si="1"/>
        <v>0.55910311326259088</v>
      </c>
      <c r="G53">
        <f t="shared" si="2"/>
        <v>0.95979941134361157</v>
      </c>
      <c r="H53" s="3">
        <f>IFERROR(VLOOKUP(A53,'GDP Data'!A$2:Q$144,2,FALSE),"Not Found")</f>
        <v>9062898936.1702099</v>
      </c>
      <c r="I53">
        <f t="shared" si="3"/>
        <v>8.8410349353274648E-4</v>
      </c>
      <c r="J53">
        <f t="shared" si="4"/>
        <v>-0.55821900976905814</v>
      </c>
    </row>
    <row r="54" spans="1:10" x14ac:dyDescent="0.25">
      <c r="A54" t="s">
        <v>157</v>
      </c>
      <c r="B54">
        <f>('CON Score and Page Rank'!G194-'MIN and MAX'!B$3)/('MIN and MAX'!F$3-'MIN and MAX'!B$3)</f>
        <v>4.5127727240925298E-3</v>
      </c>
      <c r="C54">
        <f>('CON Score and Page Rank'!H194-'MIN and MAX'!C$3)/('MIN and MAX'!G$3-'MIN and MAX'!C$3)</f>
        <v>4.786798519939308E-2</v>
      </c>
      <c r="D54">
        <f>('CON Score and Page Rank'!I194-'MIN and MAX'!D$3)/('MIN and MAX'!H$3-'MIN and MAX'!D$3)</f>
        <v>0.96563342318059298</v>
      </c>
      <c r="E54">
        <f t="shared" si="0"/>
        <v>4.3355212475300553E-2</v>
      </c>
      <c r="F54">
        <f t="shared" si="1"/>
        <v>0.55901793193151772</v>
      </c>
      <c r="G54">
        <f t="shared" si="2"/>
        <v>0.96112065045650041</v>
      </c>
      <c r="H54" s="3">
        <f>IFERROR(VLOOKUP(A54,'GDP Data'!A$2:Q$144,2,FALSE),"Not Found")</f>
        <v>82017743416.284103</v>
      </c>
      <c r="I54">
        <f t="shared" si="3"/>
        <v>8.0009910732438683E-3</v>
      </c>
      <c r="J54">
        <f t="shared" si="4"/>
        <v>-0.55101694085827391</v>
      </c>
    </row>
    <row r="55" spans="1:10" x14ac:dyDescent="0.25">
      <c r="A55" t="s">
        <v>42</v>
      </c>
      <c r="B55">
        <f>('CON Score and Page Rank'!G29-'MIN and MAX'!B$3)/('MIN and MAX'!F$3-'MIN and MAX'!B$3)</f>
        <v>6.8894439248516912E-3</v>
      </c>
      <c r="C55">
        <f>('CON Score and Page Rank'!H29-'MIN and MAX'!C$3)/('MIN and MAX'!G$3-'MIN and MAX'!C$3)</f>
        <v>5.0153814137216153E-2</v>
      </c>
      <c r="D55">
        <f>('CON Score and Page Rank'!I29-'MIN and MAX'!D$3)/('MIN and MAX'!H$3-'MIN and MAX'!D$3)</f>
        <v>0.96563342318059298</v>
      </c>
      <c r="E55">
        <f t="shared" si="0"/>
        <v>4.3264370212364463E-2</v>
      </c>
      <c r="F55">
        <f t="shared" si="1"/>
        <v>0.55893949754823213</v>
      </c>
      <c r="G55">
        <f t="shared" si="2"/>
        <v>0.95874397925574129</v>
      </c>
      <c r="H55" s="3">
        <f>IFERROR(VLOOKUP(A55,'GDP Data'!A$2:Q$144,2,FALSE),"Not Found")</f>
        <v>52623281956.703102</v>
      </c>
      <c r="I55">
        <f t="shared" si="3"/>
        <v>5.133503942474746E-3</v>
      </c>
      <c r="J55">
        <f t="shared" si="4"/>
        <v>-0.55380599360575744</v>
      </c>
    </row>
    <row r="56" spans="1:10" x14ac:dyDescent="0.25">
      <c r="A56" t="s">
        <v>225</v>
      </c>
      <c r="B56">
        <f>('CON Score and Page Rank'!G104-'MIN and MAX'!B$3)/('MIN and MAX'!F$3-'MIN and MAX'!B$3)</f>
        <v>5.1069541770872775E-3</v>
      </c>
      <c r="C56">
        <f>('CON Score and Page Rank'!H104-'MIN and MAX'!C$3)/('MIN and MAX'!G$3-'MIN and MAX'!C$3)</f>
        <v>4.8161216006905393E-2</v>
      </c>
      <c r="D56">
        <f>('CON Score and Page Rank'!I104-'MIN and MAX'!D$3)/('MIN and MAX'!H$3-'MIN and MAX'!D$3)</f>
        <v>0.90835579514824794</v>
      </c>
      <c r="E56">
        <f t="shared" si="0"/>
        <v>4.3054261829818113E-2</v>
      </c>
      <c r="F56">
        <f t="shared" si="1"/>
        <v>0.55875808725663945</v>
      </c>
      <c r="G56">
        <f t="shared" si="2"/>
        <v>0.90324884097116065</v>
      </c>
      <c r="H56" s="3">
        <f>IFERROR(VLOOKUP(A56,'GDP Data'!A$2:Q$144,2,FALSE),"Not Found")</f>
        <v>22823255801.8447</v>
      </c>
      <c r="I56">
        <f t="shared" si="3"/>
        <v>2.2264531835030341E-3</v>
      </c>
      <c r="J56">
        <f t="shared" si="4"/>
        <v>-0.55653163407313644</v>
      </c>
    </row>
    <row r="57" spans="1:10" x14ac:dyDescent="0.25">
      <c r="A57" t="s">
        <v>28</v>
      </c>
      <c r="B57">
        <f>('CON Score and Page Rank'!G26-'MIN and MAX'!B$3)/('MIN and MAX'!F$3-'MIN and MAX'!B$3)</f>
        <v>3.2225269327912998E-3</v>
      </c>
      <c r="C57">
        <f>('CON Score and Page Rank'!H26-'MIN and MAX'!C$3)/('MIN and MAX'!G$3-'MIN and MAX'!C$3)</f>
        <v>4.6256117250216951E-2</v>
      </c>
      <c r="D57">
        <f>('CON Score and Page Rank'!I26-'MIN and MAX'!D$3)/('MIN and MAX'!H$3-'MIN and MAX'!D$3)</f>
        <v>0.96563342318059298</v>
      </c>
      <c r="E57">
        <f t="shared" si="0"/>
        <v>4.3033590317425652E-2</v>
      </c>
      <c r="F57">
        <f t="shared" si="1"/>
        <v>0.55874023920581295</v>
      </c>
      <c r="G57">
        <f t="shared" si="2"/>
        <v>0.96241089624780163</v>
      </c>
      <c r="H57" s="3">
        <f>IFERROR(VLOOKUP(A57,'GDP Data'!A$2:Q$144,2,FALSE),"Not Found")</f>
        <v>9025660361.7584209</v>
      </c>
      <c r="I57">
        <f t="shared" si="3"/>
        <v>8.8047079786180099E-4</v>
      </c>
      <c r="J57">
        <f t="shared" si="4"/>
        <v>-0.55785976840795115</v>
      </c>
    </row>
    <row r="58" spans="1:10" x14ac:dyDescent="0.25">
      <c r="A58" t="s">
        <v>179</v>
      </c>
      <c r="B58">
        <f>('CON Score and Page Rank'!G35-'MIN and MAX'!B$3)/('MIN and MAX'!F$3-'MIN and MAX'!B$3)</f>
        <v>3.7081794715810843E-3</v>
      </c>
      <c r="C58">
        <f>('CON Score and Page Rank'!H35-'MIN and MAX'!C$3)/('MIN and MAX'!G$3-'MIN and MAX'!C$3)</f>
        <v>4.673854302970875E-2</v>
      </c>
      <c r="D58">
        <f>('CON Score and Page Rank'!I35-'MIN and MAX'!D$3)/('MIN and MAX'!H$3-'MIN and MAX'!D$3)</f>
        <v>0.96563342318059298</v>
      </c>
      <c r="E58">
        <f t="shared" si="0"/>
        <v>4.3030363558127664E-2</v>
      </c>
      <c r="F58">
        <f t="shared" si="1"/>
        <v>0.55873745318015289</v>
      </c>
      <c r="G58">
        <f t="shared" si="2"/>
        <v>0.96192524370901189</v>
      </c>
      <c r="H58" s="3">
        <f>IFERROR(VLOOKUP(A58,'GDP Data'!A$2:Q$144,2,FALSE),"Not Found")</f>
        <v>21839780971.026798</v>
      </c>
      <c r="I58">
        <f t="shared" si="3"/>
        <v>2.1305132927626146E-3</v>
      </c>
      <c r="J58">
        <f t="shared" si="4"/>
        <v>-0.5566069398873903</v>
      </c>
    </row>
    <row r="59" spans="1:10" x14ac:dyDescent="0.25">
      <c r="A59" t="s">
        <v>192</v>
      </c>
      <c r="B59">
        <f>('CON Score and Page Rank'!G56-'MIN and MAX'!B$3)/('MIN and MAX'!F$3-'MIN and MAX'!B$3)</f>
        <v>3.6924671663065567E-3</v>
      </c>
      <c r="C59">
        <f>('CON Score and Page Rank'!H56-'MIN and MAX'!C$3)/('MIN and MAX'!G$3-'MIN and MAX'!C$3)</f>
        <v>4.662162223073793E-2</v>
      </c>
      <c r="D59">
        <f>('CON Score and Page Rank'!I56-'MIN and MAX'!D$3)/('MIN and MAX'!H$3-'MIN and MAX'!D$3)</f>
        <v>0.96563342318059298</v>
      </c>
      <c r="E59">
        <f t="shared" si="0"/>
        <v>4.2929155064431374E-2</v>
      </c>
      <c r="F59">
        <f t="shared" si="1"/>
        <v>0.55865006845932175</v>
      </c>
      <c r="G59">
        <f t="shared" si="2"/>
        <v>0.96194095601428642</v>
      </c>
      <c r="H59" s="3" t="str">
        <f>IFERROR(VLOOKUP(A59,'GDP Data'!A$2:Q$144,2,FALSE),"Not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124</v>
      </c>
      <c r="B60">
        <f>('CON Score and Page Rank'!G118-'MIN and MAX'!B$3)/('MIN and MAX'!F$3-'MIN and MAX'!B$3)</f>
        <v>4.800680198183708E-3</v>
      </c>
      <c r="C60">
        <f>('CON Score and Page Rank'!H118-'MIN and MAX'!C$3)/('MIN and MAX'!G$3-'MIN and MAX'!C$3)</f>
        <v>4.7678753803488683E-2</v>
      </c>
      <c r="D60">
        <f>('CON Score and Page Rank'!I118-'MIN and MAX'!D$3)/('MIN and MAX'!H$3-'MIN and MAX'!D$3)</f>
        <v>0.90835579514824794</v>
      </c>
      <c r="E60">
        <f t="shared" si="0"/>
        <v>4.2878073605304975E-2</v>
      </c>
      <c r="F60">
        <f t="shared" si="1"/>
        <v>0.55860596406766061</v>
      </c>
      <c r="G60">
        <f t="shared" si="2"/>
        <v>0.90355511495006424</v>
      </c>
      <c r="H60" s="3">
        <f>IFERROR(VLOOKUP(A60,'GDP Data'!A$2:Q$144,2,FALSE),"Not Found")</f>
        <v>104337372362.151</v>
      </c>
      <c r="I60">
        <f t="shared" si="3"/>
        <v>1.0178314473225885E-2</v>
      </c>
      <c r="J60">
        <f t="shared" si="4"/>
        <v>-0.54842764959443469</v>
      </c>
    </row>
    <row r="61" spans="1:10" x14ac:dyDescent="0.25">
      <c r="A61" t="s">
        <v>107</v>
      </c>
      <c r="B61">
        <f>('CON Score and Page Rank'!G115-'MIN and MAX'!B$3)/('MIN and MAX'!F$3-'MIN and MAX'!B$3)</f>
        <v>4.747978370324194E-3</v>
      </c>
      <c r="C61">
        <f>('CON Score and Page Rank'!H115-'MIN and MAX'!C$3)/('MIN and MAX'!G$3-'MIN and MAX'!C$3)</f>
        <v>4.7576220454858514E-2</v>
      </c>
      <c r="D61">
        <f>('CON Score and Page Rank'!I115-'MIN and MAX'!D$3)/('MIN and MAX'!H$3-'MIN and MAX'!D$3)</f>
        <v>0.90835579514824794</v>
      </c>
      <c r="E61">
        <f t="shared" si="0"/>
        <v>4.282824208453432E-2</v>
      </c>
      <c r="F61">
        <f t="shared" si="1"/>
        <v>0.55856293888892217</v>
      </c>
      <c r="G61">
        <f t="shared" si="2"/>
        <v>0.90360781677792379</v>
      </c>
      <c r="H61" s="3">
        <f>IFERROR(VLOOKUP(A61,'GDP Data'!A$2:Q$144,2,FALSE),"Not Found")</f>
        <v>17759890109.890099</v>
      </c>
      <c r="I61">
        <f t="shared" si="3"/>
        <v>1.7325119701209718E-3</v>
      </c>
      <c r="J61">
        <f t="shared" si="4"/>
        <v>-0.55683042691880125</v>
      </c>
    </row>
    <row r="62" spans="1:10" x14ac:dyDescent="0.25">
      <c r="A62" t="s">
        <v>190</v>
      </c>
      <c r="B62">
        <f>('CON Score and Page Rank'!G59-'MIN and MAX'!B$3)/('MIN and MAX'!F$3-'MIN and MAX'!B$3)</f>
        <v>2.7425640504461029E-3</v>
      </c>
      <c r="C62">
        <f>('CON Score and Page Rank'!H59-'MIN and MAX'!C$3)/('MIN and MAX'!G$3-'MIN and MAX'!C$3)</f>
        <v>4.5496159374850347E-2</v>
      </c>
      <c r="D62">
        <f>('CON Score and Page Rank'!I59-'MIN and MAX'!D$3)/('MIN and MAX'!H$3-'MIN and MAX'!D$3)</f>
        <v>0.96563342318059298</v>
      </c>
      <c r="E62">
        <f t="shared" si="0"/>
        <v>4.2753595324404245E-2</v>
      </c>
      <c r="F62">
        <f t="shared" si="1"/>
        <v>0.55849848791196677</v>
      </c>
      <c r="G62">
        <f t="shared" si="2"/>
        <v>0.96289085913014683</v>
      </c>
      <c r="H62" s="3">
        <f>IFERROR(VLOOKUP(A62,'GDP Data'!A$2:Q$144,2,FALSE),"Not Found")</f>
        <v>37253259016.997597</v>
      </c>
      <c r="I62">
        <f t="shared" si="3"/>
        <v>3.6341281828665972E-3</v>
      </c>
      <c r="J62">
        <f t="shared" si="4"/>
        <v>-0.5548643597291002</v>
      </c>
    </row>
    <row r="63" spans="1:10" x14ac:dyDescent="0.25">
      <c r="A63" t="s">
        <v>92</v>
      </c>
      <c r="B63">
        <f>('CON Score and Page Rank'!G111-'MIN and MAX'!B$3)/('MIN and MAX'!F$3-'MIN and MAX'!B$3)</f>
        <v>3.060517955803161E-3</v>
      </c>
      <c r="C63">
        <f>('CON Score and Page Rank'!H111-'MIN and MAX'!C$3)/('MIN and MAX'!G$3-'MIN and MAX'!C$3)</f>
        <v>4.5700889150805238E-2</v>
      </c>
      <c r="D63">
        <f>('CON Score and Page Rank'!I111-'MIN and MAX'!D$3)/('MIN and MAX'!H$3-'MIN and MAX'!D$3)</f>
        <v>0.96563342318059298</v>
      </c>
      <c r="E63">
        <f t="shared" si="0"/>
        <v>4.264037119500208E-2</v>
      </c>
      <c r="F63">
        <f t="shared" si="1"/>
        <v>0.55840072873605362</v>
      </c>
      <c r="G63">
        <f t="shared" si="2"/>
        <v>0.96257290522478978</v>
      </c>
      <c r="H63" s="3">
        <f>IFERROR(VLOOKUP(A63,'GDP Data'!A$2:Q$144,2,FALSE),"Not Found")</f>
        <v>37712842242.503304</v>
      </c>
      <c r="I63">
        <f t="shared" si="3"/>
        <v>3.6789614242058576E-3</v>
      </c>
      <c r="J63">
        <f t="shared" si="4"/>
        <v>-0.55472176731184775</v>
      </c>
    </row>
    <row r="64" spans="1:10" x14ac:dyDescent="0.25">
      <c r="A64" t="s">
        <v>76</v>
      </c>
      <c r="B64">
        <f>('CON Score and Page Rank'!G133-'MIN and MAX'!B$3)/('MIN and MAX'!F$3-'MIN and MAX'!B$3)</f>
        <v>2.833871695636191E-3</v>
      </c>
      <c r="C64">
        <f>('CON Score and Page Rank'!H133-'MIN and MAX'!C$3)/('MIN and MAX'!G$3-'MIN and MAX'!C$3)</f>
        <v>4.5351647452757916E-2</v>
      </c>
      <c r="D64">
        <f>('CON Score and Page Rank'!I133-'MIN and MAX'!D$3)/('MIN and MAX'!H$3-'MIN and MAX'!D$3)</f>
        <v>0.90835579514824794</v>
      </c>
      <c r="E64">
        <f t="shared" si="0"/>
        <v>4.2517775757121727E-2</v>
      </c>
      <c r="F64">
        <f t="shared" si="1"/>
        <v>0.55829487825134538</v>
      </c>
      <c r="G64">
        <f t="shared" si="2"/>
        <v>0.90552192345261173</v>
      </c>
      <c r="H64" s="3">
        <f>IFERROR(VLOOKUP(A64,'GDP Data'!A$2:Q$144,2,FALSE),"Not Found")</f>
        <v>16577533355.439501</v>
      </c>
      <c r="I64">
        <f t="shared" si="3"/>
        <v>1.6171707592596326E-3</v>
      </c>
      <c r="J64">
        <f t="shared" si="4"/>
        <v>-0.55667770749208578</v>
      </c>
    </row>
    <row r="65" spans="1:10" x14ac:dyDescent="0.25">
      <c r="A65" t="s">
        <v>193</v>
      </c>
      <c r="B65">
        <f>('CON Score and Page Rank'!G37-'MIN and MAX'!B$3)/('MIN and MAX'!F$3-'MIN and MAX'!B$3)</f>
        <v>2.2250057345203846E-3</v>
      </c>
      <c r="C65">
        <f>('CON Score and Page Rank'!H37-'MIN and MAX'!C$3)/('MIN and MAX'!G$3-'MIN and MAX'!C$3)</f>
        <v>4.4340209693810563E-2</v>
      </c>
      <c r="D65">
        <f>('CON Score and Page Rank'!I37-'MIN and MAX'!D$3)/('MIN and MAX'!H$3-'MIN and MAX'!D$3)</f>
        <v>0.90835579514824794</v>
      </c>
      <c r="E65">
        <f t="shared" si="0"/>
        <v>4.2115203959290179E-2</v>
      </c>
      <c r="F65">
        <f t="shared" si="1"/>
        <v>0.55794729256082454</v>
      </c>
      <c r="G65">
        <f t="shared" si="2"/>
        <v>0.9061307894137276</v>
      </c>
      <c r="H65" s="3">
        <f>IFERROR(VLOOKUP(A65,'GDP Data'!A$2:Q$144,2,FALSE),"Not Found")</f>
        <v>20289627636.676701</v>
      </c>
      <c r="I65">
        <f t="shared" si="3"/>
        <v>1.9792928071252123E-3</v>
      </c>
      <c r="J65">
        <f t="shared" si="4"/>
        <v>-0.55596799975369937</v>
      </c>
    </row>
    <row r="66" spans="1:10" x14ac:dyDescent="0.25">
      <c r="A66" t="s">
        <v>105</v>
      </c>
      <c r="B66">
        <f>('CON Score and Page Rank'!G113-'MIN and MAX'!B$3)/('MIN and MAX'!F$3-'MIN and MAX'!B$3)</f>
        <v>2.8761477626908028E-3</v>
      </c>
      <c r="C66">
        <f>('CON Score and Page Rank'!H113-'MIN and MAX'!C$3)/('MIN and MAX'!G$3-'MIN and MAX'!C$3)</f>
        <v>4.4667715414666034E-2</v>
      </c>
      <c r="D66">
        <f>('CON Score and Page Rank'!I113-'MIN and MAX'!D$3)/('MIN and MAX'!H$3-'MIN and MAX'!D$3)</f>
        <v>0.84433962264150941</v>
      </c>
      <c r="E66">
        <f t="shared" si="0"/>
        <v>4.1791567651975232E-2</v>
      </c>
      <c r="F66">
        <f t="shared" si="1"/>
        <v>0.5576678607924751</v>
      </c>
      <c r="G66">
        <f t="shared" si="2"/>
        <v>0.84146347487881856</v>
      </c>
      <c r="H66" s="3">
        <f>IFERROR(VLOOKUP(A66,'GDP Data'!A$2:Q$144,2,FALSE),"Not Found")</f>
        <v>19507452535.7607</v>
      </c>
      <c r="I66">
        <f t="shared" si="3"/>
        <v>1.9029900982299071E-3</v>
      </c>
      <c r="J66">
        <f t="shared" si="4"/>
        <v>-0.55576487069424518</v>
      </c>
    </row>
    <row r="67" spans="1:10" x14ac:dyDescent="0.25">
      <c r="A67" t="s">
        <v>207</v>
      </c>
      <c r="B67">
        <f>('CON Score and Page Rank'!G86-'MIN and MAX'!B$3)/('MIN and MAX'!F$3-'MIN and MAX'!B$3)</f>
        <v>2.7383089836767005E-3</v>
      </c>
      <c r="C67">
        <f>('CON Score and Page Rank'!H86-'MIN and MAX'!C$3)/('MIN and MAX'!G$3-'MIN and MAX'!C$3)</f>
        <v>4.441862129816708E-2</v>
      </c>
      <c r="D67">
        <f>('CON Score and Page Rank'!I86-'MIN and MAX'!D$3)/('MIN and MAX'!H$3-'MIN and MAX'!D$3)</f>
        <v>0.84433962264150941</v>
      </c>
      <c r="E67">
        <f t="shared" ref="E67:E130" si="5">C67-B67</f>
        <v>4.1680312314490382E-2</v>
      </c>
      <c r="F67">
        <f t="shared" ref="F67:F130" si="6">(E67-MIN(E$3:E$206))/(MAX(E$3:E$206)-MIN(E$3:E$206))</f>
        <v>0.55757180149693553</v>
      </c>
      <c r="G67">
        <f t="shared" ref="G67:G130" si="7">D67-B67</f>
        <v>0.84160131365783275</v>
      </c>
      <c r="H67" s="3">
        <f>IFERROR(VLOOKUP(A67,'GDP Data'!A$2:Q$144,2,FALSE),"Not Found")</f>
        <v>18327764882.4412</v>
      </c>
      <c r="I67">
        <f t="shared" ref="I67:I130" si="8">IFERROR((H67-MIN(H$3:H$206))/(MAX(H$3:H$206)-MIN(H$3:H$206)),"No Value")</f>
        <v>1.787909263397388E-3</v>
      </c>
      <c r="J67">
        <f t="shared" ref="J67:J130" si="9">IFERROR(I67-F67,"No Value")</f>
        <v>-0.55578389223353819</v>
      </c>
    </row>
    <row r="68" spans="1:10" x14ac:dyDescent="0.25">
      <c r="A68" t="s">
        <v>91</v>
      </c>
      <c r="B68">
        <f>('CON Score and Page Rank'!G143-'MIN and MAX'!B$3)/('MIN and MAX'!F$3-'MIN and MAX'!B$3)</f>
        <v>8.5679074685968625E-4</v>
      </c>
      <c r="C68">
        <f>('CON Score and Page Rank'!H143-'MIN and MAX'!C$3)/('MIN and MAX'!G$3-'MIN and MAX'!C$3)</f>
        <v>4.2256251253836703E-2</v>
      </c>
      <c r="D68">
        <f>('CON Score and Page Rank'!I143-'MIN and MAX'!D$3)/('MIN and MAX'!H$3-'MIN and MAX'!D$3)</f>
        <v>0.90161725067385445</v>
      </c>
      <c r="E68">
        <f t="shared" si="5"/>
        <v>4.1399460506977015E-2</v>
      </c>
      <c r="F68">
        <f t="shared" si="6"/>
        <v>0.55732931041838907</v>
      </c>
      <c r="G68">
        <f t="shared" si="7"/>
        <v>0.90076045992699472</v>
      </c>
      <c r="H68" s="3">
        <f>IFERROR(VLOOKUP(A68,'GDP Data'!A$2:Q$144,2,FALSE),"Not Found")</f>
        <v>12705357103.0056</v>
      </c>
      <c r="I68">
        <f t="shared" si="8"/>
        <v>1.2394324024201369E-3</v>
      </c>
      <c r="J68">
        <f t="shared" si="9"/>
        <v>-0.55608987801596899</v>
      </c>
    </row>
    <row r="69" spans="1:10" x14ac:dyDescent="0.25">
      <c r="A69" t="s">
        <v>90</v>
      </c>
      <c r="B69">
        <f>('CON Score and Page Rank'!G110-'MIN and MAX'!B$3)/('MIN and MAX'!F$3-'MIN and MAX'!B$3)</f>
        <v>9.8786123250279786E-4</v>
      </c>
      <c r="C69">
        <f>('CON Score and Page Rank'!H110-'MIN and MAX'!C$3)/('MIN and MAX'!G$3-'MIN and MAX'!C$3)</f>
        <v>4.221890762481962E-2</v>
      </c>
      <c r="D69">
        <f>('CON Score and Page Rank'!I110-'MIN and MAX'!D$3)/('MIN and MAX'!H$3-'MIN and MAX'!D$3)</f>
        <v>0.84433962264150941</v>
      </c>
      <c r="E69">
        <f t="shared" si="5"/>
        <v>4.1231046392316825E-2</v>
      </c>
      <c r="F69">
        <f t="shared" si="6"/>
        <v>0.55718389949628044</v>
      </c>
      <c r="G69">
        <f t="shared" si="7"/>
        <v>0.84335176140900658</v>
      </c>
      <c r="H69" s="3">
        <f>IFERROR(VLOOKUP(A69,'GDP Data'!A$2:Q$144,2,FALSE),"Not Found")</f>
        <v>8460424400.5641804</v>
      </c>
      <c r="I69">
        <f t="shared" si="8"/>
        <v>8.2533092578756357E-4</v>
      </c>
      <c r="J69">
        <f t="shared" si="9"/>
        <v>-0.55635856857049293</v>
      </c>
    </row>
    <row r="70" spans="1:10" x14ac:dyDescent="0.25">
      <c r="A70" t="s">
        <v>163</v>
      </c>
      <c r="B70">
        <f>('CON Score and Page Rank'!G198-'MIN and MAX'!B$3)/('MIN and MAX'!F$3-'MIN and MAX'!B$3)</f>
        <v>1.2317420087809782E-3</v>
      </c>
      <c r="C70">
        <f>('CON Score and Page Rank'!H198-'MIN and MAX'!C$3)/('MIN and MAX'!G$3-'MIN and MAX'!C$3)</f>
        <v>4.2020224220400297E-2</v>
      </c>
      <c r="D70">
        <f>('CON Score and Page Rank'!I198-'MIN and MAX'!D$3)/('MIN and MAX'!H$3-'MIN and MAX'!D$3)</f>
        <v>0.88342318059299196</v>
      </c>
      <c r="E70">
        <f t="shared" si="5"/>
        <v>4.078848221161932E-2</v>
      </c>
      <c r="F70">
        <f t="shared" si="6"/>
        <v>0.55680178386578638</v>
      </c>
      <c r="G70">
        <f t="shared" si="7"/>
        <v>0.88219143858421101</v>
      </c>
      <c r="H70" s="3">
        <f>IFERROR(VLOOKUP(A70,'GDP Data'!A$2:Q$144,2,FALSE),"Not Found")</f>
        <v>16330814179.976601</v>
      </c>
      <c r="I70">
        <f t="shared" si="8"/>
        <v>1.5931028217834983E-3</v>
      </c>
      <c r="J70">
        <f t="shared" si="9"/>
        <v>-0.55520868104400289</v>
      </c>
    </row>
    <row r="71" spans="1:10" x14ac:dyDescent="0.25">
      <c r="A71" t="s">
        <v>55</v>
      </c>
      <c r="B71">
        <f>('CON Score and Page Rank'!G45-'MIN and MAX'!B$3)/('MIN and MAX'!F$3-'MIN and MAX'!B$3)</f>
        <v>3.665811224117077E-3</v>
      </c>
      <c r="C71">
        <f>('CON Score and Page Rank'!H45-'MIN and MAX'!C$3)/('MIN and MAX'!G$3-'MIN and MAX'!C$3)</f>
        <v>4.4229772353474264E-2</v>
      </c>
      <c r="D71">
        <f>('CON Score and Page Rank'!I45-'MIN and MAX'!D$3)/('MIN and MAX'!H$3-'MIN and MAX'!D$3)</f>
        <v>0.7621293800539084</v>
      </c>
      <c r="E71">
        <f t="shared" si="5"/>
        <v>4.0563961129357187E-2</v>
      </c>
      <c r="F71">
        <f t="shared" si="6"/>
        <v>0.55660792946308124</v>
      </c>
      <c r="G71">
        <f t="shared" si="7"/>
        <v>0.75846356882979138</v>
      </c>
      <c r="H71" s="3">
        <f>IFERROR(VLOOKUP(A71,'GDP Data'!A$2:Q$144,2,FALSE),"Not Found")</f>
        <v>17260364842.454399</v>
      </c>
      <c r="I71">
        <f t="shared" si="8"/>
        <v>1.683782304573757E-3</v>
      </c>
      <c r="J71">
        <f t="shared" si="9"/>
        <v>-0.55492414715850746</v>
      </c>
    </row>
    <row r="72" spans="1:10" x14ac:dyDescent="0.25">
      <c r="A72" t="s">
        <v>22</v>
      </c>
      <c r="B72">
        <f>('CON Score and Page Rank'!G7-'MIN and MAX'!B$3)/('MIN and MAX'!F$3-'MIN and MAX'!B$3)</f>
        <v>3.777331824229932E-2</v>
      </c>
      <c r="C72">
        <f>('CON Score and Page Rank'!H7-'MIN and MAX'!C$3)/('MIN and MAX'!G$3-'MIN and MAX'!C$3)</f>
        <v>7.8013190359836421E-2</v>
      </c>
      <c r="D72">
        <f>('CON Score and Page Rank'!I7-'MIN and MAX'!D$3)/('MIN and MAX'!H$3-'MIN and MAX'!D$3)</f>
        <v>0.94070080862533689</v>
      </c>
      <c r="E72">
        <f t="shared" si="5"/>
        <v>4.0239872117537101E-2</v>
      </c>
      <c r="F72">
        <f t="shared" si="6"/>
        <v>0.55632810682381417</v>
      </c>
      <c r="G72">
        <f t="shared" si="7"/>
        <v>0.90292749038303755</v>
      </c>
      <c r="H72" s="3">
        <f>IFERROR(VLOOKUP(A72,'GDP Data'!A$2:Q$144,2,FALSE),"Not Found")</f>
        <v>126019543413.334</v>
      </c>
      <c r="I72">
        <f t="shared" si="8"/>
        <v>1.2293452610452648E-2</v>
      </c>
      <c r="J72">
        <f t="shared" si="9"/>
        <v>-0.5440346542133615</v>
      </c>
    </row>
    <row r="73" spans="1:10" x14ac:dyDescent="0.25">
      <c r="A73" t="s">
        <v>172</v>
      </c>
      <c r="B73">
        <f>('CON Score and Page Rank'!G204-'MIN and MAX'!B$3)/('MIN and MAX'!F$3-'MIN and MAX'!B$3)</f>
        <v>1.5475076558963497E-3</v>
      </c>
      <c r="C73">
        <f>('CON Score and Page Rank'!H204-'MIN and MAX'!C$3)/('MIN and MAX'!G$3-'MIN and MAX'!C$3)</f>
        <v>4.1718215246983943E-2</v>
      </c>
      <c r="D73">
        <f>('CON Score and Page Rank'!I204-'MIN and MAX'!D$3)/('MIN and MAX'!H$3-'MIN and MAX'!D$3)</f>
        <v>0.88207547169811318</v>
      </c>
      <c r="E73">
        <f t="shared" si="5"/>
        <v>4.0170707591087595E-2</v>
      </c>
      <c r="F73">
        <f t="shared" si="6"/>
        <v>0.55626838927823596</v>
      </c>
      <c r="G73">
        <f t="shared" si="7"/>
        <v>0.88052796404221678</v>
      </c>
      <c r="H73" s="3">
        <f>IFERROR(VLOOKUP(A73,'GDP Data'!A$2:Q$144,2,FALSE),"Not Found")</f>
        <v>31172518403.3162</v>
      </c>
      <c r="I73">
        <f t="shared" si="8"/>
        <v>3.040940058659845E-3</v>
      </c>
      <c r="J73">
        <f t="shared" si="9"/>
        <v>-0.55322744921957612</v>
      </c>
    </row>
    <row r="74" spans="1:10" x14ac:dyDescent="0.25">
      <c r="A74" t="s">
        <v>203</v>
      </c>
      <c r="B74">
        <f>('CON Score and Page Rank'!G82-'MIN and MAX'!B$3)/('MIN and MAX'!F$3-'MIN and MAX'!B$3)</f>
        <v>6.9074697440833527E-4</v>
      </c>
      <c r="C74">
        <f>('CON Score and Page Rank'!H82-'MIN and MAX'!C$3)/('MIN and MAX'!G$3-'MIN and MAX'!C$3)</f>
        <v>4.0841764553764259E-2</v>
      </c>
      <c r="D74">
        <f>('CON Score and Page Rank'!I82-'MIN and MAX'!D$3)/('MIN and MAX'!H$3-'MIN and MAX'!D$3)</f>
        <v>0.76280323450134768</v>
      </c>
      <c r="E74">
        <f t="shared" si="5"/>
        <v>4.0151017579355922E-2</v>
      </c>
      <c r="F74">
        <f t="shared" si="6"/>
        <v>0.55625138866775858</v>
      </c>
      <c r="G74">
        <f t="shared" si="7"/>
        <v>0.76211248752693939</v>
      </c>
      <c r="H74" s="3">
        <f>IFERROR(VLOOKUP(A74,'GDP Data'!A$2:Q$144,2,FALSE),"Not Found")</f>
        <v>15013629658.6521</v>
      </c>
      <c r="I74">
        <f t="shared" si="8"/>
        <v>1.4646088989082695E-3</v>
      </c>
      <c r="J74">
        <f t="shared" si="9"/>
        <v>-0.55478677976885027</v>
      </c>
    </row>
    <row r="75" spans="1:10" x14ac:dyDescent="0.25">
      <c r="A75" t="s">
        <v>104</v>
      </c>
      <c r="B75">
        <f>('CON Score and Page Rank'!G154-'MIN and MAX'!B$3)/('MIN and MAX'!F$3-'MIN and MAX'!B$3)</f>
        <v>1.6966729497238178E-3</v>
      </c>
      <c r="C75">
        <f>('CON Score and Page Rank'!H154-'MIN and MAX'!C$3)/('MIN and MAX'!G$3-'MIN and MAX'!C$3)</f>
        <v>4.177796869580376E-2</v>
      </c>
      <c r="D75">
        <f>('CON Score and Page Rank'!I154-'MIN and MAX'!D$3)/('MIN and MAX'!H$3-'MIN and MAX'!D$3)</f>
        <v>0.7621293800539084</v>
      </c>
      <c r="E75">
        <f t="shared" si="5"/>
        <v>4.0081295746079944E-2</v>
      </c>
      <c r="F75">
        <f t="shared" si="6"/>
        <v>0.55619118993626737</v>
      </c>
      <c r="G75">
        <f t="shared" si="7"/>
        <v>0.76043270710418454</v>
      </c>
      <c r="H75" s="3">
        <f>IFERROR(VLOOKUP(A75,'GDP Data'!A$2:Q$144,2,FALSE),"Not Found")</f>
        <v>69448756932.583298</v>
      </c>
      <c r="I75">
        <f t="shared" si="8"/>
        <v>6.7748618911058645E-3</v>
      </c>
      <c r="J75">
        <f t="shared" si="9"/>
        <v>-0.5494163280451615</v>
      </c>
    </row>
    <row r="76" spans="1:10" x14ac:dyDescent="0.25">
      <c r="A76" t="s">
        <v>63</v>
      </c>
      <c r="B76">
        <f>('CON Score and Page Rank'!G120-'MIN and MAX'!B$3)/('MIN and MAX'!F$3-'MIN and MAX'!B$3)</f>
        <v>6.305842767722958E-3</v>
      </c>
      <c r="C76">
        <f>('CON Score and Page Rank'!H120-'MIN and MAX'!C$3)/('MIN and MAX'!G$3-'MIN and MAX'!C$3)</f>
        <v>4.5972347557200789E-2</v>
      </c>
      <c r="D76">
        <f>('CON Score and Page Rank'!I120-'MIN and MAX'!D$3)/('MIN and MAX'!H$3-'MIN and MAX'!D$3)</f>
        <v>0.89420485175202158</v>
      </c>
      <c r="E76">
        <f t="shared" si="5"/>
        <v>3.9666504789477829E-2</v>
      </c>
      <c r="F76">
        <f t="shared" si="6"/>
        <v>0.55583305406622152</v>
      </c>
      <c r="G76">
        <f t="shared" si="7"/>
        <v>0.88789900898429863</v>
      </c>
      <c r="H76" s="3">
        <f>IFERROR(VLOOKUP(A76,'GDP Data'!A$2:Q$144,2,FALSE),"Not Found")</f>
        <v>54790392746.193901</v>
      </c>
      <c r="I76">
        <f t="shared" si="8"/>
        <v>5.344909832947024E-3</v>
      </c>
      <c r="J76">
        <f t="shared" si="9"/>
        <v>-0.55048814423327452</v>
      </c>
    </row>
    <row r="77" spans="1:10" x14ac:dyDescent="0.25">
      <c r="A77" t="s">
        <v>142</v>
      </c>
      <c r="B77">
        <f>('CON Score and Page Rank'!G66-'MIN and MAX'!B$3)/('MIN and MAX'!F$3-'MIN and MAX'!B$3)</f>
        <v>8.7430639472310776E-4</v>
      </c>
      <c r="C77">
        <f>('CON Score and Page Rank'!H66-'MIN and MAX'!C$3)/('MIN and MAX'!G$3-'MIN and MAX'!C$3)</f>
        <v>4.0334943850561959E-2</v>
      </c>
      <c r="D77">
        <f>('CON Score and Page Rank'!I66-'MIN and MAX'!D$3)/('MIN and MAX'!H$3-'MIN and MAX'!D$3)</f>
        <v>0.81805929919137466</v>
      </c>
      <c r="E77">
        <f t="shared" si="5"/>
        <v>3.9460637455838853E-2</v>
      </c>
      <c r="F77">
        <f t="shared" si="6"/>
        <v>0.5556553055510397</v>
      </c>
      <c r="G77">
        <f t="shared" si="7"/>
        <v>0.81718499279665158</v>
      </c>
      <c r="H77" s="3">
        <f>IFERROR(VLOOKUP(A77,'GDP Data'!A$2:Q$144,2,FALSE),"Not Found")</f>
        <v>18291994909.004398</v>
      </c>
      <c r="I77">
        <f t="shared" si="8"/>
        <v>1.7844198326201302E-3</v>
      </c>
      <c r="J77">
        <f t="shared" si="9"/>
        <v>-0.55387088571841958</v>
      </c>
    </row>
    <row r="78" spans="1:10" x14ac:dyDescent="0.25">
      <c r="A78" t="s">
        <v>178</v>
      </c>
      <c r="B78">
        <f>('CON Score and Page Rank'!G53-'MIN and MAX'!B$3)/('MIN and MAX'!F$3-'MIN and MAX'!B$3)</f>
        <v>1.1785567028872377E-3</v>
      </c>
      <c r="C78">
        <f>('CON Score and Page Rank'!H53-'MIN and MAX'!C$3)/('MIN and MAX'!G$3-'MIN and MAX'!C$3)</f>
        <v>3.9632590412445309E-2</v>
      </c>
      <c r="D78">
        <f>('CON Score and Page Rank'!I53-'MIN and MAX'!D$3)/('MIN and MAX'!H$3-'MIN and MAX'!D$3)</f>
        <v>0.89420485175202158</v>
      </c>
      <c r="E78">
        <f t="shared" si="5"/>
        <v>3.8454033709558071E-2</v>
      </c>
      <c r="F78">
        <f t="shared" si="6"/>
        <v>0.55478619087356729</v>
      </c>
      <c r="G78">
        <f t="shared" si="7"/>
        <v>0.89302629504913433</v>
      </c>
      <c r="H78" s="3">
        <f>IFERROR(VLOOKUP(A78,'GDP Data'!A$2:Q$144,2,FALSE),"Not Found")</f>
        <v>13245833843.545401</v>
      </c>
      <c r="I78">
        <f t="shared" si="8"/>
        <v>1.292156964158034E-3</v>
      </c>
      <c r="J78">
        <f t="shared" si="9"/>
        <v>-0.55349403390940921</v>
      </c>
    </row>
    <row r="79" spans="1:10" x14ac:dyDescent="0.25">
      <c r="A79" t="s">
        <v>88</v>
      </c>
      <c r="B79">
        <f>('CON Score and Page Rank'!G108-'MIN and MAX'!B$3)/('MIN and MAX'!F$3-'MIN and MAX'!B$3)</f>
        <v>1.1942976887261336E-3</v>
      </c>
      <c r="C79">
        <f>('CON Score and Page Rank'!H108-'MIN and MAX'!C$3)/('MIN and MAX'!G$3-'MIN and MAX'!C$3)</f>
        <v>3.9387284384137314E-2</v>
      </c>
      <c r="D79">
        <f>('CON Score and Page Rank'!I108-'MIN and MAX'!D$3)/('MIN and MAX'!H$3-'MIN and MAX'!D$3)</f>
        <v>0.83692722371967654</v>
      </c>
      <c r="E79">
        <f t="shared" si="5"/>
        <v>3.8192986695411178E-2</v>
      </c>
      <c r="F79">
        <f t="shared" si="6"/>
        <v>0.55456079950944437</v>
      </c>
      <c r="G79">
        <f t="shared" si="7"/>
        <v>0.8357329260309504</v>
      </c>
      <c r="H79" s="3">
        <f>IFERROR(VLOOKUP(A79,'GDP Data'!A$2:Q$144,2,FALSE),"Not Found")</f>
        <v>48364250943.905098</v>
      </c>
      <c r="I79">
        <f t="shared" si="8"/>
        <v>4.7180271481290495E-3</v>
      </c>
      <c r="J79">
        <f t="shared" si="9"/>
        <v>-0.54984277236131529</v>
      </c>
    </row>
    <row r="80" spans="1:10" x14ac:dyDescent="0.25">
      <c r="A80" t="s">
        <v>182</v>
      </c>
      <c r="B80">
        <f>('CON Score and Page Rank'!G64-'MIN and MAX'!B$3)/('MIN and MAX'!F$3-'MIN and MAX'!B$3)</f>
        <v>1.1464296145934656E-3</v>
      </c>
      <c r="C80">
        <f>('CON Score and Page Rank'!H64-'MIN and MAX'!C$3)/('MIN and MAX'!G$3-'MIN and MAX'!C$3)</f>
        <v>3.9299739480608852E-2</v>
      </c>
      <c r="D80">
        <f>('CON Score and Page Rank'!I64-'MIN and MAX'!D$3)/('MIN and MAX'!H$3-'MIN and MAX'!D$3)</f>
        <v>0.89420485175202158</v>
      </c>
      <c r="E80">
        <f t="shared" si="5"/>
        <v>3.8153309866015388E-2</v>
      </c>
      <c r="F80">
        <f t="shared" si="6"/>
        <v>0.55452654202241358</v>
      </c>
      <c r="G80">
        <f t="shared" si="7"/>
        <v>0.89305842213742814</v>
      </c>
      <c r="H80" s="3">
        <f>IFERROR(VLOOKUP(A80,'GDP Data'!A$2:Q$144,2,FALSE),"Not Found")</f>
        <v>5686579747.5352402</v>
      </c>
      <c r="I80">
        <f t="shared" si="8"/>
        <v>5.5473696181069804E-4</v>
      </c>
      <c r="J80">
        <f t="shared" si="9"/>
        <v>-0.55397180506060284</v>
      </c>
    </row>
    <row r="81" spans="1:10" x14ac:dyDescent="0.25">
      <c r="A81" t="s">
        <v>62</v>
      </c>
      <c r="B81">
        <f>('CON Score and Page Rank'!G51-'MIN and MAX'!B$3)/('MIN and MAX'!F$3-'MIN and MAX'!B$3)</f>
        <v>1.0439412348444845E-2</v>
      </c>
      <c r="C81">
        <f>('CON Score and Page Rank'!H51-'MIN and MAX'!C$3)/('MIN and MAX'!G$3-'MIN and MAX'!C$3)</f>
        <v>4.8578697928277265E-2</v>
      </c>
      <c r="D81">
        <f>('CON Score and Page Rank'!I51-'MIN and MAX'!D$3)/('MIN and MAX'!H$3-'MIN and MAX'!D$3)</f>
        <v>0.89757412398921832</v>
      </c>
      <c r="E81">
        <f t="shared" si="5"/>
        <v>3.813928557983242E-2</v>
      </c>
      <c r="F81">
        <f t="shared" si="6"/>
        <v>0.55451443327256256</v>
      </c>
      <c r="G81">
        <f t="shared" si="7"/>
        <v>0.88713471164077351</v>
      </c>
      <c r="H81" s="3" t="str">
        <f>IFERROR(VLOOKUP(A81,'GDP Data'!A$2:Q$144,2,FALSE),"Not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159</v>
      </c>
      <c r="B82">
        <f>('CON Score and Page Rank'!G195-'MIN and MAX'!B$3)/('MIN and MAX'!F$3-'MIN and MAX'!B$3)</f>
        <v>3.9814379043546551E-4</v>
      </c>
      <c r="C82">
        <f>('CON Score and Page Rank'!H195-'MIN and MAX'!C$3)/('MIN and MAX'!G$3-'MIN and MAX'!C$3)</f>
        <v>3.8451034712191669E-2</v>
      </c>
      <c r="D82">
        <f>('CON Score and Page Rank'!I195-'MIN and MAX'!D$3)/('MIN and MAX'!H$3-'MIN and MAX'!D$3)</f>
        <v>0.67924528301886788</v>
      </c>
      <c r="E82">
        <f t="shared" si="5"/>
        <v>3.8052890921756205E-2</v>
      </c>
      <c r="F82">
        <f t="shared" si="6"/>
        <v>0.55443983900876559</v>
      </c>
      <c r="G82">
        <f t="shared" si="7"/>
        <v>0.67884713922843243</v>
      </c>
      <c r="H82" s="3">
        <f>IFERROR(VLOOKUP(A82,'GDP Data'!A$2:Q$144,2,FALSE),"Not Found")</f>
        <v>3521339699.07407</v>
      </c>
      <c r="I82">
        <f t="shared" si="8"/>
        <v>3.4351356577992697E-4</v>
      </c>
      <c r="J82">
        <f t="shared" si="9"/>
        <v>-0.5540963254429857</v>
      </c>
    </row>
    <row r="83" spans="1:10" x14ac:dyDescent="0.25">
      <c r="A83" t="s">
        <v>185</v>
      </c>
      <c r="B83">
        <f>('CON Score and Page Rank'!G69-'MIN and MAX'!B$3)/('MIN and MAX'!F$3-'MIN and MAX'!B$3)</f>
        <v>8.1539056733238066E-4</v>
      </c>
      <c r="C83">
        <f>('CON Score and Page Rank'!H69-'MIN and MAX'!C$3)/('MIN and MAX'!G$3-'MIN and MAX'!C$3)</f>
        <v>3.875878955976305E-2</v>
      </c>
      <c r="D83">
        <f>('CON Score and Page Rank'!I69-'MIN and MAX'!D$3)/('MIN and MAX'!H$3-'MIN and MAX'!D$3)</f>
        <v>0.78908355795148244</v>
      </c>
      <c r="E83">
        <f t="shared" si="5"/>
        <v>3.7943398992430669E-2</v>
      </c>
      <c r="F83">
        <f t="shared" si="6"/>
        <v>0.55434530226260981</v>
      </c>
      <c r="G83">
        <f t="shared" si="7"/>
        <v>0.78826816738415006</v>
      </c>
      <c r="H83" s="3">
        <f>IFERROR(VLOOKUP(A83,'GDP Data'!A$2:Q$144,2,FALSE),"Not Found")</f>
        <v>11524776866.637899</v>
      </c>
      <c r="I83">
        <f t="shared" si="8"/>
        <v>1.124264494367808E-3</v>
      </c>
      <c r="J83">
        <f t="shared" si="9"/>
        <v>-0.55322103776824205</v>
      </c>
    </row>
    <row r="84" spans="1:10" x14ac:dyDescent="0.25">
      <c r="A84" t="s">
        <v>215</v>
      </c>
      <c r="B84">
        <f>('CON Score and Page Rank'!G94-'MIN and MAX'!B$3)/('MIN and MAX'!F$3-'MIN and MAX'!B$3)</f>
        <v>5.0250328101336813E-4</v>
      </c>
      <c r="C84">
        <f>('CON Score and Page Rank'!H94-'MIN and MAX'!C$3)/('MIN and MAX'!G$3-'MIN and MAX'!C$3)</f>
        <v>3.8352507995301932E-2</v>
      </c>
      <c r="D84">
        <f>('CON Score and Page Rank'!I94-'MIN and MAX'!D$3)/('MIN and MAX'!H$3-'MIN and MAX'!D$3)</f>
        <v>0.73584905660377353</v>
      </c>
      <c r="E84">
        <f t="shared" si="5"/>
        <v>3.7850004714288565E-2</v>
      </c>
      <c r="F84">
        <f t="shared" si="6"/>
        <v>0.55426466443642919</v>
      </c>
      <c r="G84">
        <f t="shared" si="7"/>
        <v>0.73534655332276011</v>
      </c>
      <c r="H84" s="3">
        <f>IFERROR(VLOOKUP(A84,'GDP Data'!A$2:Q$144,2,FALSE),"Not Found")</f>
        <v>9005064474.9300308</v>
      </c>
      <c r="I84">
        <f t="shared" si="8"/>
        <v>8.7846162887231661E-4</v>
      </c>
      <c r="J84">
        <f t="shared" si="9"/>
        <v>-0.5533862028075569</v>
      </c>
    </row>
    <row r="85" spans="1:10" x14ac:dyDescent="0.25">
      <c r="A85" t="s">
        <v>180</v>
      </c>
      <c r="B85">
        <f>('CON Score and Page Rank'!G23-'MIN and MAX'!B$3)/('MIN and MAX'!F$3-'MIN and MAX'!B$3)</f>
        <v>5.1809919782198604E-3</v>
      </c>
      <c r="C85">
        <f>('CON Score and Page Rank'!H23-'MIN and MAX'!C$3)/('MIN and MAX'!G$3-'MIN and MAX'!C$3)</f>
        <v>4.2166038297808364E-2</v>
      </c>
      <c r="D85">
        <f>('CON Score and Page Rank'!I23-'MIN and MAX'!D$3)/('MIN and MAX'!H$3-'MIN and MAX'!D$3)</f>
        <v>0.84029649595687328</v>
      </c>
      <c r="E85">
        <f t="shared" si="5"/>
        <v>3.6985046319588502E-2</v>
      </c>
      <c r="F85">
        <f t="shared" si="6"/>
        <v>0.55351784818523364</v>
      </c>
      <c r="G85">
        <f t="shared" si="7"/>
        <v>0.83511550397865342</v>
      </c>
      <c r="H85" s="3">
        <f>IFERROR(VLOOKUP(A85,'GDP Data'!A$2:Q$144,2,FALSE),"Not Found")</f>
        <v>9985844486.3336506</v>
      </c>
      <c r="I85">
        <f t="shared" si="8"/>
        <v>9.7413863471515678E-4</v>
      </c>
      <c r="J85">
        <f t="shared" si="9"/>
        <v>-0.55254370955051846</v>
      </c>
    </row>
    <row r="86" spans="1:10" x14ac:dyDescent="0.25">
      <c r="A86" t="s">
        <v>223</v>
      </c>
      <c r="B86">
        <f>('CON Score and Page Rank'!G102-'MIN and MAX'!B$3)/('MIN and MAX'!F$3-'MIN and MAX'!B$3)</f>
        <v>1.2541628617211619E-3</v>
      </c>
      <c r="C86">
        <f>('CON Score and Page Rank'!H102-'MIN and MAX'!C$3)/('MIN and MAX'!G$3-'MIN and MAX'!C$3)</f>
        <v>3.8088525599494778E-2</v>
      </c>
      <c r="D86">
        <f>('CON Score and Page Rank'!I102-'MIN and MAX'!D$3)/('MIN and MAX'!H$3-'MIN and MAX'!D$3)</f>
        <v>0.6664420485175202</v>
      </c>
      <c r="E86">
        <f t="shared" si="5"/>
        <v>3.6834362737773615E-2</v>
      </c>
      <c r="F86">
        <f t="shared" si="6"/>
        <v>0.55338774603422014</v>
      </c>
      <c r="G86">
        <f t="shared" si="7"/>
        <v>0.665187885655799</v>
      </c>
      <c r="H86" s="3">
        <f>IFERROR(VLOOKUP(A86,'GDP Data'!A$2:Q$144,2,FALSE),"Not Found")</f>
        <v>8154338232.9597797</v>
      </c>
      <c r="I86">
        <f t="shared" si="8"/>
        <v>7.9547162226812533E-4</v>
      </c>
      <c r="J86">
        <f t="shared" si="9"/>
        <v>-0.55259227441195202</v>
      </c>
    </row>
    <row r="87" spans="1:10" x14ac:dyDescent="0.25">
      <c r="A87" t="s">
        <v>184</v>
      </c>
      <c r="B87">
        <f>('CON Score and Page Rank'!G68-'MIN and MAX'!B$3)/('MIN and MAX'!F$3-'MIN and MAX'!B$3)</f>
        <v>4.8157181053352417E-4</v>
      </c>
      <c r="C87">
        <f>('CON Score and Page Rank'!H68-'MIN and MAX'!C$3)/('MIN and MAX'!G$3-'MIN and MAX'!C$3)</f>
        <v>3.7208924236770115E-2</v>
      </c>
      <c r="D87">
        <f>('CON Score and Page Rank'!I68-'MIN and MAX'!D$3)/('MIN and MAX'!H$3-'MIN and MAX'!D$3)</f>
        <v>0.81199460916442046</v>
      </c>
      <c r="E87">
        <f t="shared" si="5"/>
        <v>3.6727352426236592E-2</v>
      </c>
      <c r="F87">
        <f t="shared" si="6"/>
        <v>0.55329535194891954</v>
      </c>
      <c r="G87">
        <f t="shared" si="7"/>
        <v>0.81151303735388691</v>
      </c>
      <c r="H87" s="3">
        <f>IFERROR(VLOOKUP(A87,'GDP Data'!A$2:Q$144,2,FALSE),"Not Found")</f>
        <v>7958852838.9339504</v>
      </c>
      <c r="I87">
        <f t="shared" si="8"/>
        <v>7.7640164024470276E-4</v>
      </c>
      <c r="J87">
        <f t="shared" si="9"/>
        <v>-0.55251895030867482</v>
      </c>
    </row>
    <row r="88" spans="1:10" x14ac:dyDescent="0.25">
      <c r="A88" t="s">
        <v>35</v>
      </c>
      <c r="B88">
        <f>('CON Score and Page Rank'!G16-'MIN and MAX'!B$3)/('MIN and MAX'!F$3-'MIN and MAX'!B$3)</f>
        <v>0.15724462920111654</v>
      </c>
      <c r="C88">
        <f>('CON Score and Page Rank'!H16-'MIN and MAX'!C$3)/('MIN and MAX'!G$3-'MIN and MAX'!C$3)</f>
        <v>0.19360783064849091</v>
      </c>
      <c r="D88">
        <f>('CON Score and Page Rank'!I16-'MIN and MAX'!D$3)/('MIN and MAX'!H$3-'MIN and MAX'!D$3)</f>
        <v>0.91576819407008081</v>
      </c>
      <c r="E88">
        <f t="shared" si="5"/>
        <v>3.6363201447374371E-2</v>
      </c>
      <c r="F88">
        <f t="shared" si="6"/>
        <v>0.55298093928980274</v>
      </c>
      <c r="G88">
        <f t="shared" si="7"/>
        <v>0.75852356486896433</v>
      </c>
      <c r="H88" s="3">
        <f>IFERROR(VLOOKUP(A88,'GDP Data'!A$2:Q$144,2,FALSE),"Not Found")</f>
        <v>598363313494.90295</v>
      </c>
      <c r="I88">
        <f t="shared" si="8"/>
        <v>5.8371509997906287E-2</v>
      </c>
      <c r="J88">
        <f t="shared" si="9"/>
        <v>-0.49460942929189644</v>
      </c>
    </row>
    <row r="89" spans="1:10" x14ac:dyDescent="0.25">
      <c r="A89" t="s">
        <v>122</v>
      </c>
      <c r="B89">
        <f>('CON Score and Page Rank'!G167-'MIN and MAX'!B$3)/('MIN and MAX'!F$3-'MIN and MAX'!B$3)</f>
        <v>3.0661254267533764E-3</v>
      </c>
      <c r="C89">
        <f>('CON Score and Page Rank'!H167-'MIN and MAX'!C$3)/('MIN and MAX'!G$3-'MIN and MAX'!C$3)</f>
        <v>3.9006827382439525E-2</v>
      </c>
      <c r="D89">
        <f>('CON Score and Page Rank'!I167-'MIN and MAX'!D$3)/('MIN and MAX'!H$3-'MIN and MAX'!D$3)</f>
        <v>0.84029649595687328</v>
      </c>
      <c r="E89">
        <f t="shared" si="5"/>
        <v>3.5940701955686147E-2</v>
      </c>
      <c r="F89">
        <f t="shared" si="6"/>
        <v>0.55261614777098744</v>
      </c>
      <c r="G89">
        <f t="shared" si="7"/>
        <v>0.83723037053011995</v>
      </c>
      <c r="H89" s="3">
        <f>IFERROR(VLOOKUP(A89,'GDP Data'!A$2:Q$144,2,FALSE),"Not Found")</f>
        <v>21473261837.017601</v>
      </c>
      <c r="I89">
        <f t="shared" si="8"/>
        <v>2.0947586353283498E-3</v>
      </c>
      <c r="J89">
        <f t="shared" si="9"/>
        <v>-0.55052138913565907</v>
      </c>
    </row>
    <row r="90" spans="1:10" x14ac:dyDescent="0.25">
      <c r="A90" t="s">
        <v>187</v>
      </c>
      <c r="B90">
        <f>('CON Score and Page Rank'!G28-'MIN and MAX'!B$3)/('MIN and MAX'!F$3-'MIN and MAX'!B$3)</f>
        <v>3.026725027328783E-3</v>
      </c>
      <c r="C90">
        <f>('CON Score and Page Rank'!H28-'MIN and MAX'!C$3)/('MIN and MAX'!G$3-'MIN and MAX'!C$3)</f>
        <v>3.8712722400729302E-2</v>
      </c>
      <c r="D90">
        <f>('CON Score and Page Rank'!I28-'MIN and MAX'!D$3)/('MIN and MAX'!H$3-'MIN and MAX'!D$3)</f>
        <v>0.84029649595687328</v>
      </c>
      <c r="E90">
        <f t="shared" si="5"/>
        <v>3.5685997373400516E-2</v>
      </c>
      <c r="F90">
        <f t="shared" si="6"/>
        <v>0.5523962325444628</v>
      </c>
      <c r="G90">
        <f t="shared" si="7"/>
        <v>0.83726977092954447</v>
      </c>
      <c r="H90" s="3">
        <f>IFERROR(VLOOKUP(A90,'GDP Data'!A$2:Q$144,2,FALSE),"Not Found")</f>
        <v>4069515579.0711398</v>
      </c>
      <c r="I90">
        <f t="shared" si="8"/>
        <v>3.9698919361039659E-4</v>
      </c>
      <c r="J90">
        <f t="shared" si="9"/>
        <v>-0.55199924335085238</v>
      </c>
    </row>
    <row r="91" spans="1:10" x14ac:dyDescent="0.25">
      <c r="A91" t="s">
        <v>204</v>
      </c>
      <c r="B91">
        <f>('CON Score and Page Rank'!G83-'MIN and MAX'!B$3)/('MIN and MAX'!F$3-'MIN and MAX'!B$3)</f>
        <v>2.3386288770254437E-3</v>
      </c>
      <c r="C91">
        <f>('CON Score and Page Rank'!H83-'MIN and MAX'!C$3)/('MIN and MAX'!G$3-'MIN and MAX'!C$3)</f>
        <v>3.7760127492478937E-2</v>
      </c>
      <c r="D91">
        <f>('CON Score and Page Rank'!I83-'MIN and MAX'!D$3)/('MIN and MAX'!H$3-'MIN and MAX'!D$3)</f>
        <v>0.73382749326145558</v>
      </c>
      <c r="E91">
        <f t="shared" si="5"/>
        <v>3.5421498615453496E-2</v>
      </c>
      <c r="F91">
        <f t="shared" si="6"/>
        <v>0.55216786090015457</v>
      </c>
      <c r="G91">
        <f t="shared" si="7"/>
        <v>0.73148886438443017</v>
      </c>
      <c r="H91" s="3">
        <f>IFERROR(VLOOKUP(A91,'GDP Data'!A$2:Q$144,2,FALSE),"Not Found")</f>
        <v>30565400000</v>
      </c>
      <c r="I91">
        <f t="shared" si="8"/>
        <v>2.9817144725487969E-3</v>
      </c>
      <c r="J91">
        <f t="shared" si="9"/>
        <v>-0.54918614642760577</v>
      </c>
    </row>
    <row r="92" spans="1:10" x14ac:dyDescent="0.25">
      <c r="A92" t="s">
        <v>50</v>
      </c>
      <c r="B92">
        <f>('CON Score and Page Rank'!G24-'MIN and MAX'!B$3)/('MIN and MAX'!F$3-'MIN and MAX'!B$3)</f>
        <v>1.2372730695085418E-3</v>
      </c>
      <c r="C92">
        <f>('CON Score and Page Rank'!H24-'MIN and MAX'!C$3)/('MIN and MAX'!G$3-'MIN and MAX'!C$3)</f>
        <v>3.6453792531454497E-2</v>
      </c>
      <c r="D92">
        <f>('CON Score and Page Rank'!I24-'MIN and MAX'!D$3)/('MIN and MAX'!H$3-'MIN and MAX'!D$3)</f>
        <v>0.84029649595687328</v>
      </c>
      <c r="E92">
        <f t="shared" si="5"/>
        <v>3.5216519461945955E-2</v>
      </c>
      <c r="F92">
        <f t="shared" si="6"/>
        <v>0.55199087925117141</v>
      </c>
      <c r="G92">
        <f t="shared" si="7"/>
        <v>0.83905922288736479</v>
      </c>
      <c r="H92" s="3" t="str">
        <f>IFERROR(VLOOKUP(A92,'GDP Data'!A$2:Q$144,2,FALSE),"Not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64</v>
      </c>
      <c r="B93">
        <f>('CON Score and Page Rank'!G121-'MIN and MAX'!B$3)/('MIN and MAX'!F$3-'MIN and MAX'!B$3)</f>
        <v>2.1891535711944317E-3</v>
      </c>
      <c r="C93">
        <f>('CON Score and Page Rank'!H121-'MIN and MAX'!C$3)/('MIN and MAX'!G$3-'MIN and MAX'!C$3)</f>
        <v>3.7067089473158794E-2</v>
      </c>
      <c r="D93">
        <f>('CON Score and Page Rank'!I121-'MIN and MAX'!D$3)/('MIN and MAX'!H$3-'MIN and MAX'!D$3)</f>
        <v>0.77628032345013476</v>
      </c>
      <c r="E93">
        <f t="shared" si="5"/>
        <v>3.4877935901964363E-2</v>
      </c>
      <c r="F93">
        <f t="shared" si="6"/>
        <v>0.55169854183178668</v>
      </c>
      <c r="G93">
        <f t="shared" si="7"/>
        <v>0.77409116987894033</v>
      </c>
      <c r="H93" s="3">
        <f>IFERROR(VLOOKUP(A93,'GDP Data'!A$2:Q$144,2,FALSE),"Not Found")</f>
        <v>9129594818.6074905</v>
      </c>
      <c r="I93">
        <f t="shared" si="8"/>
        <v>8.9060980713972213E-4</v>
      </c>
      <c r="J93">
        <f t="shared" si="9"/>
        <v>-0.55080793202464695</v>
      </c>
    </row>
    <row r="94" spans="1:10" x14ac:dyDescent="0.25">
      <c r="A94" t="s">
        <v>199</v>
      </c>
      <c r="B94">
        <f>('CON Score and Page Rank'!G78-'MIN and MAX'!B$3)/('MIN and MAX'!F$3-'MIN and MAX'!B$3)</f>
        <v>2.0956697516761615E-3</v>
      </c>
      <c r="C94">
        <f>('CON Score and Page Rank'!H78-'MIN and MAX'!C$3)/('MIN and MAX'!G$3-'MIN and MAX'!C$3)</f>
        <v>3.6841725543740676E-2</v>
      </c>
      <c r="D94">
        <f>('CON Score and Page Rank'!I78-'MIN and MAX'!D$3)/('MIN and MAX'!H$3-'MIN and MAX'!D$3)</f>
        <v>0.60781671159029649</v>
      </c>
      <c r="E94">
        <f t="shared" si="5"/>
        <v>3.4746055792064516E-2</v>
      </c>
      <c r="F94">
        <f t="shared" si="6"/>
        <v>0.55158467484132068</v>
      </c>
      <c r="G94">
        <f t="shared" si="7"/>
        <v>0.6057210418386203</v>
      </c>
      <c r="H94" s="3">
        <f>IFERROR(VLOOKUP(A94,'GDP Data'!A$2:Q$144,2,FALSE),"Not Found")</f>
        <v>8397912525.2688599</v>
      </c>
      <c r="I94">
        <f t="shared" si="8"/>
        <v>8.1923277024979139E-4</v>
      </c>
      <c r="J94">
        <f t="shared" si="9"/>
        <v>-0.55076544207107092</v>
      </c>
    </row>
    <row r="95" spans="1:10" x14ac:dyDescent="0.25">
      <c r="A95" t="s">
        <v>84</v>
      </c>
      <c r="B95">
        <f>('CON Score and Page Rank'!G140-'MIN and MAX'!B$3)/('MIN and MAX'!F$3-'MIN and MAX'!B$3)</f>
        <v>1.193751234522428E-3</v>
      </c>
      <c r="C95">
        <f>('CON Score and Page Rank'!H140-'MIN and MAX'!C$3)/('MIN and MAX'!G$3-'MIN and MAX'!C$3)</f>
        <v>3.5922494950710641E-2</v>
      </c>
      <c r="D95">
        <f>('CON Score and Page Rank'!I140-'MIN and MAX'!D$3)/('MIN and MAX'!H$3-'MIN and MAX'!D$3)</f>
        <v>0.8335579514824798</v>
      </c>
      <c r="E95">
        <f t="shared" si="5"/>
        <v>3.4728743716188212E-2</v>
      </c>
      <c r="F95">
        <f t="shared" si="6"/>
        <v>0.5515697273713781</v>
      </c>
      <c r="G95">
        <f t="shared" si="7"/>
        <v>0.83236420024795732</v>
      </c>
      <c r="H95" s="3">
        <f>IFERROR(VLOOKUP(A95,'GDP Data'!A$2:Q$144,2,FALSE),"Not Found")</f>
        <v>4983024408.1482801</v>
      </c>
      <c r="I95">
        <f t="shared" si="8"/>
        <v>4.8610376421835244E-4</v>
      </c>
      <c r="J95">
        <f t="shared" si="9"/>
        <v>-0.55108362360715979</v>
      </c>
    </row>
    <row r="96" spans="1:10" x14ac:dyDescent="0.25">
      <c r="A96" t="s">
        <v>127</v>
      </c>
      <c r="B96">
        <f>('CON Score and Page Rank'!G170-'MIN and MAX'!B$3)/('MIN and MAX'!F$3-'MIN and MAX'!B$3)</f>
        <v>1.1858319995713196E-3</v>
      </c>
      <c r="C96">
        <f>('CON Score and Page Rank'!H170-'MIN and MAX'!C$3)/('MIN and MAX'!G$3-'MIN and MAX'!C$3)</f>
        <v>3.5635137501090555E-2</v>
      </c>
      <c r="D96">
        <f>('CON Score and Page Rank'!I170-'MIN and MAX'!D$3)/('MIN and MAX'!H$3-'MIN and MAX'!D$3)</f>
        <v>0.81603773584905659</v>
      </c>
      <c r="E96">
        <f t="shared" si="5"/>
        <v>3.4449305501519235E-2</v>
      </c>
      <c r="F96">
        <f t="shared" si="6"/>
        <v>0.55132845680715381</v>
      </c>
      <c r="G96">
        <f t="shared" si="7"/>
        <v>0.81485190384948525</v>
      </c>
      <c r="H96" s="3">
        <f>IFERROR(VLOOKUP(A96,'GDP Data'!A$2:Q$144,2,FALSE),"Not Found")</f>
        <v>6689957600</v>
      </c>
      <c r="I96">
        <f t="shared" si="8"/>
        <v>6.5261843118878909E-4</v>
      </c>
      <c r="J96">
        <f t="shared" si="9"/>
        <v>-0.55067583837596501</v>
      </c>
    </row>
    <row r="97" spans="1:10" x14ac:dyDescent="0.25">
      <c r="A97" t="s">
        <v>171</v>
      </c>
      <c r="B97">
        <f>('CON Score and Page Rank'!G75-'MIN and MAX'!B$3)/('MIN and MAX'!F$3-'MIN and MAX'!B$3)</f>
        <v>1.5163894678465002E-3</v>
      </c>
      <c r="C97">
        <f>('CON Score and Page Rank'!H75-'MIN and MAX'!C$3)/('MIN and MAX'!G$3-'MIN and MAX'!C$3)</f>
        <v>3.5922576904541696E-2</v>
      </c>
      <c r="D97">
        <f>('CON Score and Page Rank'!I75-'MIN and MAX'!D$3)/('MIN and MAX'!H$3-'MIN and MAX'!D$3)</f>
        <v>0.6071428571428571</v>
      </c>
      <c r="E97">
        <f t="shared" si="5"/>
        <v>3.4406187436695199E-2</v>
      </c>
      <c r="F97">
        <f t="shared" si="6"/>
        <v>0.55129122811300157</v>
      </c>
      <c r="G97">
        <f t="shared" si="7"/>
        <v>0.6056264676750106</v>
      </c>
      <c r="H97" s="3">
        <f>IFERROR(VLOOKUP(A97,'GDP Data'!A$2:Q$144,2,FALSE),"Not Found")</f>
        <v>13760513969.313999</v>
      </c>
      <c r="I97">
        <f t="shared" si="8"/>
        <v>1.3423650157371879E-3</v>
      </c>
      <c r="J97">
        <f t="shared" si="9"/>
        <v>-0.54994886309726443</v>
      </c>
    </row>
    <row r="98" spans="1:10" x14ac:dyDescent="0.25">
      <c r="A98" t="s">
        <v>217</v>
      </c>
      <c r="B98">
        <f>('CON Score and Page Rank'!G96-'MIN and MAX'!B$3)/('MIN and MAX'!F$3-'MIN and MAX'!B$3)</f>
        <v>1.6180078527161317E-4</v>
      </c>
      <c r="C98">
        <f>('CON Score and Page Rank'!H96-'MIN and MAX'!C$3)/('MIN and MAX'!G$3-'MIN and MAX'!C$3)</f>
        <v>3.392991503236234E-2</v>
      </c>
      <c r="D98">
        <f>('CON Score and Page Rank'!I96-'MIN and MAX'!D$3)/('MIN and MAX'!H$3-'MIN and MAX'!D$3)</f>
        <v>0.59703504043126687</v>
      </c>
      <c r="E98">
        <f t="shared" si="5"/>
        <v>3.3768114247090725E-2</v>
      </c>
      <c r="F98">
        <f t="shared" si="6"/>
        <v>0.55074030747870439</v>
      </c>
      <c r="G98">
        <f t="shared" si="7"/>
        <v>0.59687323964599526</v>
      </c>
      <c r="H98" s="3">
        <f>IFERROR(VLOOKUP(A98,'GDP Data'!A$2:Q$144,2,FALSE),"Not Found")</f>
        <v>5107329007.0922003</v>
      </c>
      <c r="I98">
        <f t="shared" si="8"/>
        <v>4.9822992064606024E-4</v>
      </c>
      <c r="J98">
        <f t="shared" si="9"/>
        <v>-0.55024207755805832</v>
      </c>
    </row>
    <row r="99" spans="1:10" x14ac:dyDescent="0.25">
      <c r="A99" t="s">
        <v>81</v>
      </c>
      <c r="B99">
        <f>('CON Score and Page Rank'!G137-'MIN and MAX'!B$3)/('MIN and MAX'!F$3-'MIN and MAX'!B$3)</f>
        <v>4.9567142162525189E-5</v>
      </c>
      <c r="C99">
        <f>('CON Score and Page Rank'!H137-'MIN and MAX'!C$3)/('MIN and MAX'!G$3-'MIN and MAX'!C$3)</f>
        <v>3.3531874380912791E-2</v>
      </c>
      <c r="D99">
        <f>('CON Score and Page Rank'!I137-'MIN and MAX'!D$3)/('MIN and MAX'!H$3-'MIN and MAX'!D$3)</f>
        <v>0.65363881401617252</v>
      </c>
      <c r="E99">
        <f t="shared" si="5"/>
        <v>3.3482307238750265E-2</v>
      </c>
      <c r="F99">
        <f t="shared" si="6"/>
        <v>0.5504935380157544</v>
      </c>
      <c r="G99">
        <f t="shared" si="7"/>
        <v>0.65358924687400999</v>
      </c>
      <c r="H99" s="3">
        <f>IFERROR(VLOOKUP(A99,'GDP Data'!A$2:Q$144,2,FALSE),"Not Found")</f>
        <v>8242392103.6806097</v>
      </c>
      <c r="I99">
        <f t="shared" si="8"/>
        <v>8.0406144935012787E-4</v>
      </c>
      <c r="J99">
        <f t="shared" si="9"/>
        <v>-0.54968947656640432</v>
      </c>
    </row>
    <row r="100" spans="1:10" x14ac:dyDescent="0.25">
      <c r="A100" t="s">
        <v>57</v>
      </c>
      <c r="B100">
        <f>('CON Score and Page Rank'!G149-'MIN and MAX'!B$3)/('MIN and MAX'!F$3-'MIN and MAX'!B$3)</f>
        <v>1.1822225903038808E-3</v>
      </c>
      <c r="C100">
        <f>('CON Score and Page Rank'!H149-'MIN and MAX'!C$3)/('MIN and MAX'!G$3-'MIN and MAX'!C$3)</f>
        <v>3.4622743614114229E-2</v>
      </c>
      <c r="D100">
        <f>('CON Score and Page Rank'!I149-'MIN and MAX'!D$3)/('MIN and MAX'!H$3-'MIN and MAX'!D$3)</f>
        <v>0.81401617250673852</v>
      </c>
      <c r="E100">
        <f t="shared" si="5"/>
        <v>3.344052102381035E-2</v>
      </c>
      <c r="F100">
        <f t="shared" si="6"/>
        <v>0.5504574592579965</v>
      </c>
      <c r="G100">
        <f t="shared" si="7"/>
        <v>0.81283394991643465</v>
      </c>
      <c r="H100" s="3">
        <f>IFERROR(VLOOKUP(A100,'GDP Data'!A$2:Q$144,2,FALSE),"Not Found")</f>
        <v>4663313620.0170698</v>
      </c>
      <c r="I100">
        <f t="shared" si="8"/>
        <v>4.5491535235393018E-4</v>
      </c>
      <c r="J100">
        <f t="shared" si="9"/>
        <v>-0.55000254390564252</v>
      </c>
    </row>
    <row r="101" spans="1:10" x14ac:dyDescent="0.25">
      <c r="A101" t="s">
        <v>211</v>
      </c>
      <c r="B101">
        <f>('CON Score and Page Rank'!G90-'MIN and MAX'!B$3)/('MIN and MAX'!F$3-'MIN and MAX'!B$3)</f>
        <v>1.3180124206749822E-3</v>
      </c>
      <c r="C101">
        <f>('CON Score and Page Rank'!H90-'MIN and MAX'!C$3)/('MIN and MAX'!G$3-'MIN and MAX'!C$3)</f>
        <v>3.4225249321538379E-2</v>
      </c>
      <c r="D101">
        <f>('CON Score and Page Rank'!I90-'MIN and MAX'!D$3)/('MIN and MAX'!H$3-'MIN and MAX'!D$3)</f>
        <v>0.80323450134770891</v>
      </c>
      <c r="E101">
        <f t="shared" si="5"/>
        <v>3.2907236900863397E-2</v>
      </c>
      <c r="F101">
        <f t="shared" si="6"/>
        <v>0.54999701485747765</v>
      </c>
      <c r="G101">
        <f t="shared" si="7"/>
        <v>0.80191648892703393</v>
      </c>
      <c r="H101" s="3">
        <f>IFERROR(VLOOKUP(A101,'GDP Data'!A$2:Q$144,2,FALSE),"Not Found")</f>
        <v>19288827158.9035</v>
      </c>
      <c r="I101">
        <f t="shared" si="8"/>
        <v>1.8816627656825971E-3</v>
      </c>
      <c r="J101">
        <f t="shared" si="9"/>
        <v>-0.54811535209179507</v>
      </c>
    </row>
    <row r="102" spans="1:10" x14ac:dyDescent="0.25">
      <c r="A102" t="s">
        <v>208</v>
      </c>
      <c r="B102">
        <f>('CON Score and Page Rank'!G87-'MIN and MAX'!B$3)/('MIN and MAX'!F$3-'MIN and MAX'!B$3)</f>
        <v>1.2300842945055387E-3</v>
      </c>
      <c r="C102">
        <f>('CON Score and Page Rank'!H87-'MIN and MAX'!C$3)/('MIN and MAX'!G$3-'MIN and MAX'!C$3)</f>
        <v>3.3841933041734926E-2</v>
      </c>
      <c r="D102">
        <f>('CON Score and Page Rank'!I87-'MIN and MAX'!D$3)/('MIN and MAX'!H$3-'MIN and MAX'!D$3)</f>
        <v>0.69272237196765496</v>
      </c>
      <c r="E102">
        <f t="shared" si="5"/>
        <v>3.2611848747229388E-2</v>
      </c>
      <c r="F102">
        <f t="shared" si="6"/>
        <v>0.54974197290991544</v>
      </c>
      <c r="G102">
        <f t="shared" si="7"/>
        <v>0.69149228767314941</v>
      </c>
      <c r="H102" s="3">
        <f>IFERROR(VLOOKUP(A102,'GDP Data'!A$2:Q$144,2,FALSE),"Not Found")</f>
        <v>11784927700</v>
      </c>
      <c r="I102">
        <f t="shared" si="8"/>
        <v>1.1496427163076946E-3</v>
      </c>
      <c r="J102">
        <f t="shared" si="9"/>
        <v>-0.54859233019360776</v>
      </c>
    </row>
    <row r="103" spans="1:10" x14ac:dyDescent="0.25">
      <c r="A103" t="s">
        <v>30</v>
      </c>
      <c r="B103">
        <f>('CON Score and Page Rank'!G27-'MIN and MAX'!B$3)/('MIN and MAX'!F$3-'MIN and MAX'!B$3)</f>
        <v>3.460620533595644E-3</v>
      </c>
      <c r="C103">
        <f>('CON Score and Page Rank'!H27-'MIN and MAX'!C$3)/('MIN and MAX'!G$3-'MIN and MAX'!C$3)</f>
        <v>3.5985298903241932E-2</v>
      </c>
      <c r="D103">
        <f>('CON Score and Page Rank'!I27-'MIN and MAX'!D$3)/('MIN and MAX'!H$3-'MIN and MAX'!D$3)</f>
        <v>0.79447439353099736</v>
      </c>
      <c r="E103">
        <f t="shared" si="5"/>
        <v>3.2524678369646287E-2</v>
      </c>
      <c r="F103">
        <f t="shared" si="6"/>
        <v>0.54966670887987568</v>
      </c>
      <c r="G103">
        <f t="shared" si="7"/>
        <v>0.79101377299740172</v>
      </c>
      <c r="H103" s="3" t="str">
        <f>IFERROR(VLOOKUP(A103,'GDP Data'!A$2:Q$144,2,FALSE),"Not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47</v>
      </c>
      <c r="B104">
        <f>('CON Score and Page Rank'!G41-'MIN and MAX'!B$3)/('MIN and MAX'!F$3-'MIN and MAX'!B$3)</f>
        <v>1.1890245343791298E-3</v>
      </c>
      <c r="C104">
        <f>('CON Score and Page Rank'!H41-'MIN and MAX'!C$3)/('MIN and MAX'!G$3-'MIN and MAX'!C$3)</f>
        <v>3.2993319333130024E-2</v>
      </c>
      <c r="D104">
        <f>('CON Score and Page Rank'!I41-'MIN and MAX'!D$3)/('MIN and MAX'!H$3-'MIN and MAX'!D$3)</f>
        <v>0.67452830188679247</v>
      </c>
      <c r="E104">
        <f t="shared" si="5"/>
        <v>3.1804294798750896E-2</v>
      </c>
      <c r="F104">
        <f t="shared" si="6"/>
        <v>0.549044720399117</v>
      </c>
      <c r="G104">
        <f t="shared" si="7"/>
        <v>0.67333927735241339</v>
      </c>
      <c r="H104" s="3" t="str">
        <f>IFERROR(VLOOKUP(A104,'GDP Data'!A$2:Q$144,2,FALSE),"Not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120</v>
      </c>
      <c r="B105">
        <f>('CON Score and Page Rank'!G165-'MIN and MAX'!B$3)/('MIN and MAX'!F$3-'MIN and MAX'!B$3)</f>
        <v>1.6026024554184924E-4</v>
      </c>
      <c r="C105">
        <f>('CON Score and Page Rank'!H165-'MIN and MAX'!C$3)/('MIN and MAX'!G$3-'MIN and MAX'!C$3)</f>
        <v>3.1955237473108786E-2</v>
      </c>
      <c r="D105">
        <f>('CON Score and Page Rank'!I165-'MIN and MAX'!D$3)/('MIN and MAX'!H$3-'MIN and MAX'!D$3)</f>
        <v>0.61253369272237201</v>
      </c>
      <c r="E105">
        <f t="shared" si="5"/>
        <v>3.179497722756694E-2</v>
      </c>
      <c r="F105">
        <f t="shared" si="6"/>
        <v>0.54903667548779589</v>
      </c>
      <c r="G105">
        <f t="shared" si="7"/>
        <v>0.61237343247683018</v>
      </c>
      <c r="H105" s="3">
        <f>IFERROR(VLOOKUP(A105,'GDP Data'!A$2:Q$144,2,FALSE),"Not Found")</f>
        <v>13375976353.6994</v>
      </c>
      <c r="I105">
        <f t="shared" si="8"/>
        <v>1.3048526202273153E-3</v>
      </c>
      <c r="J105">
        <f t="shared" si="9"/>
        <v>-0.54773182286756861</v>
      </c>
    </row>
    <row r="106" spans="1:10" x14ac:dyDescent="0.25">
      <c r="A106" t="s">
        <v>214</v>
      </c>
      <c r="B106">
        <f>('CON Score and Page Rank'!G93-'MIN and MAX'!B$3)/('MIN and MAX'!F$3-'MIN and MAX'!B$3)</f>
        <v>6.5230477527495722E-4</v>
      </c>
      <c r="C106">
        <f>('CON Score and Page Rank'!H93-'MIN and MAX'!C$3)/('MIN and MAX'!G$3-'MIN and MAX'!C$3)</f>
        <v>3.2308121563647409E-2</v>
      </c>
      <c r="D106">
        <f>('CON Score and Page Rank'!I93-'MIN and MAX'!D$3)/('MIN and MAX'!H$3-'MIN and MAX'!D$3)</f>
        <v>0.66846361185983827</v>
      </c>
      <c r="E106">
        <f t="shared" si="5"/>
        <v>3.1655816788372454E-2</v>
      </c>
      <c r="F106">
        <f t="shared" si="6"/>
        <v>0.54891652256697243</v>
      </c>
      <c r="G106">
        <f t="shared" si="7"/>
        <v>0.66781130708456327</v>
      </c>
      <c r="H106" s="3">
        <f>IFERROR(VLOOKUP(A106,'GDP Data'!A$2:Q$144,2,FALSE),"Not Found")</f>
        <v>7186650135.43927</v>
      </c>
      <c r="I106">
        <f t="shared" si="8"/>
        <v>7.0107175819665514E-4</v>
      </c>
      <c r="J106">
        <f t="shared" si="9"/>
        <v>-0.54821545080877576</v>
      </c>
    </row>
    <row r="107" spans="1:10" x14ac:dyDescent="0.25">
      <c r="A107" t="s">
        <v>195</v>
      </c>
      <c r="B107">
        <f>('CON Score and Page Rank'!G74-'MIN and MAX'!B$3)/('MIN and MAX'!F$3-'MIN and MAX'!B$3)</f>
        <v>1.0857082832128016E-3</v>
      </c>
      <c r="C107">
        <f>('CON Score and Page Rank'!H74-'MIN and MAX'!C$3)/('MIN and MAX'!G$3-'MIN and MAX'!C$3)</f>
        <v>3.266793530590073E-2</v>
      </c>
      <c r="D107">
        <f>('CON Score and Page Rank'!I74-'MIN and MAX'!D$3)/('MIN and MAX'!H$3-'MIN and MAX'!D$3)</f>
        <v>0.76886792452830188</v>
      </c>
      <c r="E107">
        <f t="shared" si="5"/>
        <v>3.1582227022687925E-2</v>
      </c>
      <c r="F107">
        <f t="shared" si="6"/>
        <v>0.54885298421267514</v>
      </c>
      <c r="G107">
        <f t="shared" si="7"/>
        <v>0.76778221624508913</v>
      </c>
      <c r="H107" s="3">
        <f>IFERROR(VLOOKUP(A107,'GDP Data'!A$2:Q$144,2,FALSE),"Not Found")</f>
        <v>32375280320.5765</v>
      </c>
      <c r="I107">
        <f t="shared" si="8"/>
        <v>3.1582718330101095E-3</v>
      </c>
      <c r="J107">
        <f t="shared" si="9"/>
        <v>-0.54569471237966505</v>
      </c>
    </row>
    <row r="108" spans="1:10" x14ac:dyDescent="0.25">
      <c r="A108" t="s">
        <v>234</v>
      </c>
      <c r="B108">
        <f>('CON Score and Page Rank'!G85-'MIN and MAX'!B$3)/('MIN and MAX'!F$3-'MIN and MAX'!B$3)</f>
        <v>8.906159246773426E-4</v>
      </c>
      <c r="C108">
        <f>('CON Score and Page Rank'!H85-'MIN and MAX'!C$3)/('MIN and MAX'!G$3-'MIN and MAX'!C$3)</f>
        <v>3.2272517177044928E-2</v>
      </c>
      <c r="D108">
        <f>('CON Score and Page Rank'!I85-'MIN and MAX'!D$3)/('MIN and MAX'!H$3-'MIN and MAX'!D$3)</f>
        <v>0.76886792452830188</v>
      </c>
      <c r="E108">
        <f t="shared" si="5"/>
        <v>3.1381901252367582E-2</v>
      </c>
      <c r="F108">
        <f t="shared" si="6"/>
        <v>0.54868002035484664</v>
      </c>
      <c r="G108">
        <f t="shared" si="7"/>
        <v>0.76797730860362456</v>
      </c>
      <c r="H108" s="3" t="str">
        <f>IFERROR(VLOOKUP(A108,'GDP Data'!A$2:Q$144,2,FALSE),"Not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69</v>
      </c>
      <c r="B109">
        <f>('CON Score and Page Rank'!G126-'MIN and MAX'!B$3)/('MIN and MAX'!F$3-'MIN and MAX'!B$3)</f>
        <v>2.0691609693067811E-3</v>
      </c>
      <c r="C109">
        <f>('CON Score and Page Rank'!H126-'MIN and MAX'!C$3)/('MIN and MAX'!G$3-'MIN and MAX'!C$3)</f>
        <v>3.3398043774801107E-2</v>
      </c>
      <c r="D109">
        <f>('CON Score and Page Rank'!I126-'MIN and MAX'!D$3)/('MIN and MAX'!H$3-'MIN and MAX'!D$3)</f>
        <v>0.70485175202156336</v>
      </c>
      <c r="E109">
        <f t="shared" si="5"/>
        <v>3.1328882805494326E-2</v>
      </c>
      <c r="F109">
        <f t="shared" si="6"/>
        <v>0.54863424354294354</v>
      </c>
      <c r="G109">
        <f t="shared" si="7"/>
        <v>0.7027825910522566</v>
      </c>
      <c r="H109" s="3">
        <f>IFERROR(VLOOKUP(A109,'GDP Data'!A$2:Q$144,2,FALSE),"Not Found")</f>
        <v>10566578952.7857</v>
      </c>
      <c r="I109">
        <f t="shared" si="8"/>
        <v>1.0307904162500943E-3</v>
      </c>
      <c r="J109">
        <f t="shared" si="9"/>
        <v>-0.54760345312669345</v>
      </c>
    </row>
    <row r="110" spans="1:10" x14ac:dyDescent="0.25">
      <c r="A110" t="s">
        <v>168</v>
      </c>
      <c r="B110">
        <f>('CON Score and Page Rank'!G73-'MIN and MAX'!B$3)/('MIN and MAX'!F$3-'MIN and MAX'!B$3)</f>
        <v>1.3660470052512545E-3</v>
      </c>
      <c r="C110">
        <f>('CON Score and Page Rank'!H73-'MIN and MAX'!C$3)/('MIN and MAX'!G$3-'MIN and MAX'!C$3)</f>
        <v>3.2292568547709545E-2</v>
      </c>
      <c r="D110">
        <f>('CON Score and Page Rank'!I73-'MIN and MAX'!D$3)/('MIN and MAX'!H$3-'MIN and MAX'!D$3)</f>
        <v>0.43126684636118601</v>
      </c>
      <c r="E110">
        <f t="shared" si="5"/>
        <v>3.0926521542458292E-2</v>
      </c>
      <c r="F110">
        <f t="shared" si="6"/>
        <v>0.54828683963088487</v>
      </c>
      <c r="G110">
        <f t="shared" si="7"/>
        <v>0.42990079935593473</v>
      </c>
      <c r="H110" s="3">
        <f>IFERROR(VLOOKUP(A110,'GDP Data'!A$2:Q$144,2,FALSE),"Not Found")</f>
        <v>2904662604.8205299</v>
      </c>
      <c r="I110">
        <f t="shared" si="8"/>
        <v>2.8335551069721515E-4</v>
      </c>
      <c r="J110">
        <f t="shared" si="9"/>
        <v>-0.54800348412018762</v>
      </c>
    </row>
    <row r="111" spans="1:10" x14ac:dyDescent="0.25">
      <c r="A111" t="s">
        <v>26</v>
      </c>
      <c r="B111">
        <f>('CON Score and Page Rank'!G21-'MIN and MAX'!B$3)/('MIN and MAX'!F$3-'MIN and MAX'!B$3)</f>
        <v>4.4100907412407387E-4</v>
      </c>
      <c r="C111">
        <f>('CON Score and Page Rank'!H21-'MIN and MAX'!C$3)/('MIN and MAX'!G$3-'MIN and MAX'!C$3)</f>
        <v>3.129017302812185E-2</v>
      </c>
      <c r="D111">
        <f>('CON Score and Page Rank'!I21-'MIN and MAX'!D$3)/('MIN and MAX'!H$3-'MIN and MAX'!D$3)</f>
        <v>0.6731805929919138</v>
      </c>
      <c r="E111">
        <f t="shared" si="5"/>
        <v>3.0849163953997776E-2</v>
      </c>
      <c r="F111">
        <f t="shared" si="6"/>
        <v>0.54822004808973135</v>
      </c>
      <c r="G111">
        <f t="shared" si="7"/>
        <v>0.67273958391778976</v>
      </c>
      <c r="H111" s="3" t="str">
        <f>IFERROR(VLOOKUP(A111,'GDP Data'!A$2:Q$144,2,FALSE),"Not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125</v>
      </c>
      <c r="B112">
        <f>('CON Score and Page Rank'!G119-'MIN and MAX'!B$3)/('MIN and MAX'!F$3-'MIN and MAX'!B$3)</f>
        <v>1.3543651533366198E-4</v>
      </c>
      <c r="C112">
        <f>('CON Score and Page Rank'!H119-'MIN and MAX'!C$3)/('MIN and MAX'!G$3-'MIN and MAX'!C$3)</f>
        <v>3.0435685961624718E-2</v>
      </c>
      <c r="D112">
        <f>('CON Score and Page Rank'!I119-'MIN and MAX'!D$3)/('MIN and MAX'!H$3-'MIN and MAX'!D$3)</f>
        <v>0.43126684636118601</v>
      </c>
      <c r="E112">
        <f t="shared" si="5"/>
        <v>3.0300249446291058E-2</v>
      </c>
      <c r="F112">
        <f t="shared" si="6"/>
        <v>0.54774610821310354</v>
      </c>
      <c r="G112">
        <f t="shared" si="7"/>
        <v>0.43113140984585235</v>
      </c>
      <c r="H112" s="3" t="str">
        <f>IFERROR(VLOOKUP(A112,'GDP Data'!A$2:Q$144,2,FALSE),"Not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123</v>
      </c>
      <c r="B113">
        <f>('CON Score and Page Rank'!G168-'MIN and MAX'!B$3)/('MIN and MAX'!F$3-'MIN and MAX'!B$3)</f>
        <v>9.1652789692100593E-5</v>
      </c>
      <c r="C113">
        <f>('CON Score and Page Rank'!H168-'MIN and MAX'!C$3)/('MIN and MAX'!G$3-'MIN and MAX'!C$3)</f>
        <v>3.0290445561034027E-2</v>
      </c>
      <c r="D113">
        <f>('CON Score and Page Rank'!I168-'MIN and MAX'!D$3)/('MIN and MAX'!H$3-'MIN and MAX'!D$3)</f>
        <v>0.59973045822102422</v>
      </c>
      <c r="E113">
        <f t="shared" si="5"/>
        <v>3.0198792771341926E-2</v>
      </c>
      <c r="F113">
        <f t="shared" si="6"/>
        <v>0.54765850920937276</v>
      </c>
      <c r="G113">
        <f t="shared" si="7"/>
        <v>0.59963880543133208</v>
      </c>
      <c r="H113" s="3">
        <f>IFERROR(VLOOKUP(A113,'GDP Data'!A$2:Q$144,2,FALSE),"Not Found")</f>
        <v>6193246837.0968704</v>
      </c>
      <c r="I113">
        <f t="shared" si="8"/>
        <v>6.0416332605622044E-4</v>
      </c>
      <c r="J113">
        <f t="shared" si="9"/>
        <v>-0.54705434588331658</v>
      </c>
    </row>
    <row r="114" spans="1:10" x14ac:dyDescent="0.25">
      <c r="A114" t="s">
        <v>238</v>
      </c>
      <c r="B114">
        <f>('CON Score and Page Rank'!G186-'MIN and MAX'!B$3)/('MIN and MAX'!F$3-'MIN and MAX'!B$3)</f>
        <v>3.3294980621554205E-4</v>
      </c>
      <c r="C114">
        <f>('CON Score and Page Rank'!H186-'MIN and MAX'!C$3)/('MIN and MAX'!G$3-'MIN and MAX'!C$3)</f>
        <v>3.0355152663642016E-2</v>
      </c>
      <c r="D114">
        <f>('CON Score and Page Rank'!I186-'MIN and MAX'!D$3)/('MIN and MAX'!H$3-'MIN and MAX'!D$3)</f>
        <v>0.7439353099730458</v>
      </c>
      <c r="E114">
        <f t="shared" si="5"/>
        <v>3.0022202857426475E-2</v>
      </c>
      <c r="F114">
        <f t="shared" si="6"/>
        <v>0.54750603919657526</v>
      </c>
      <c r="G114">
        <f t="shared" si="7"/>
        <v>0.74360236016683023</v>
      </c>
      <c r="H114" s="3" t="str">
        <f>IFERROR(VLOOKUP(A114,'GDP Data'!A$2:Q$144,2,FALSE),"Not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112</v>
      </c>
      <c r="B115">
        <f>('CON Score and Page Rank'!G158-'MIN and MAX'!B$3)/('MIN and MAX'!F$3-'MIN and MAX'!B$3)</f>
        <v>1.1214601551130361E-4</v>
      </c>
      <c r="C115">
        <f>('CON Score and Page Rank'!H158-'MIN and MAX'!C$3)/('MIN and MAX'!G$3-'MIN and MAX'!C$3)</f>
        <v>2.9903241027246105E-2</v>
      </c>
      <c r="D115">
        <f>('CON Score and Page Rank'!I158-'MIN and MAX'!D$3)/('MIN and MAX'!H$3-'MIN and MAX'!D$3)</f>
        <v>0.52897574123989222</v>
      </c>
      <c r="E115">
        <f t="shared" si="5"/>
        <v>2.9791095011734801E-2</v>
      </c>
      <c r="F115">
        <f t="shared" si="6"/>
        <v>0.5473064976972396</v>
      </c>
      <c r="G115">
        <f t="shared" si="7"/>
        <v>0.52886359522438087</v>
      </c>
      <c r="H115" s="3" t="str">
        <f>IFERROR(VLOOKUP(A115,'GDP Data'!A$2:Q$144,2,FALSE),"Not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126</v>
      </c>
      <c r="B116">
        <f>('CON Score and Page Rank'!G169-'MIN and MAX'!B$3)/('MIN and MAX'!F$3-'MIN and MAX'!B$3)</f>
        <v>6.5998291520172518E-5</v>
      </c>
      <c r="C116">
        <f>('CON Score and Page Rank'!H169-'MIN and MAX'!C$3)/('MIN and MAX'!G$3-'MIN and MAX'!C$3)</f>
        <v>2.9831813710491664E-2</v>
      </c>
      <c r="D116">
        <f>('CON Score and Page Rank'!I169-'MIN and MAX'!D$3)/('MIN and MAX'!H$3-'MIN and MAX'!D$3)</f>
        <v>0.52897574123989222</v>
      </c>
      <c r="E116">
        <f t="shared" si="5"/>
        <v>2.976581541897149E-2</v>
      </c>
      <c r="F116">
        <f t="shared" si="6"/>
        <v>0.54728467097029532</v>
      </c>
      <c r="G116">
        <f t="shared" si="7"/>
        <v>0.52890974294837201</v>
      </c>
      <c r="H116" s="3">
        <f>IFERROR(VLOOKUP(A116,'GDP Data'!A$2:Q$144,2,FALSE),"Not Found")</f>
        <v>3600683039.7325401</v>
      </c>
      <c r="I116">
        <f t="shared" si="8"/>
        <v>3.5125366364030926E-4</v>
      </c>
      <c r="J116">
        <f t="shared" si="9"/>
        <v>-0.54693341730665501</v>
      </c>
    </row>
    <row r="117" spans="1:10" x14ac:dyDescent="0.25">
      <c r="A117" t="s">
        <v>248</v>
      </c>
      <c r="B117">
        <f>('CON Score and Page Rank'!G183-'MIN and MAX'!B$3)/('MIN and MAX'!F$3-'MIN and MAX'!B$3)</f>
        <v>6.2138872129552446E-4</v>
      </c>
      <c r="C117">
        <f>('CON Score and Page Rank'!H183-'MIN and MAX'!C$3)/('MIN and MAX'!G$3-'MIN and MAX'!C$3)</f>
        <v>3.0354141899725681E-2</v>
      </c>
      <c r="D117">
        <f>('CON Score and Page Rank'!I183-'MIN and MAX'!D$3)/('MIN and MAX'!H$3-'MIN and MAX'!D$3)</f>
        <v>0.46024258760107817</v>
      </c>
      <c r="E117">
        <f t="shared" si="5"/>
        <v>2.9732753178430157E-2</v>
      </c>
      <c r="F117">
        <f t="shared" si="6"/>
        <v>0.54725612460472617</v>
      </c>
      <c r="G117">
        <f t="shared" si="7"/>
        <v>0.45962119887978264</v>
      </c>
      <c r="H117" s="3" t="str">
        <f>IFERROR(VLOOKUP(A117,'GDP Data'!A$2:Q$144,2,FALSE),"Not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95</v>
      </c>
      <c r="B118">
        <f>('CON Score and Page Rank'!G112-'MIN and MAX'!B$3)/('MIN and MAX'!F$3-'MIN and MAX'!B$3)</f>
        <v>1.5312901152799892E-5</v>
      </c>
      <c r="C118">
        <f>('CON Score and Page Rank'!H112-'MIN and MAX'!C$3)/('MIN and MAX'!G$3-'MIN and MAX'!C$3)</f>
        <v>2.9395719163489233E-2</v>
      </c>
      <c r="D118">
        <f>('CON Score and Page Rank'!I112-'MIN and MAX'!D$3)/('MIN and MAX'!H$3-'MIN and MAX'!D$3)</f>
        <v>0.4225067385444744</v>
      </c>
      <c r="E118">
        <f t="shared" si="5"/>
        <v>2.9380406262336435E-2</v>
      </c>
      <c r="F118">
        <f t="shared" si="6"/>
        <v>0.5469519037258842</v>
      </c>
      <c r="G118">
        <f t="shared" si="7"/>
        <v>0.42249142564332159</v>
      </c>
      <c r="H118" s="3">
        <f>IFERROR(VLOOKUP(A118,'GDP Data'!A$2:Q$144,2,FALSE),"Not Found")</f>
        <v>38270206950.410004</v>
      </c>
      <c r="I118">
        <f t="shared" si="8"/>
        <v>3.7333334401471944E-3</v>
      </c>
      <c r="J118">
        <f t="shared" si="9"/>
        <v>-0.54321857028573706</v>
      </c>
    </row>
    <row r="119" spans="1:10" x14ac:dyDescent="0.25">
      <c r="A119" t="s">
        <v>241</v>
      </c>
      <c r="B119">
        <f>('CON Score and Page Rank'!G132-'MIN and MAX'!B$3)/('MIN and MAX'!F$3-'MIN and MAX'!B$3)</f>
        <v>8.4336753917080927E-4</v>
      </c>
      <c r="C119">
        <f>('CON Score and Page Rank'!H132-'MIN and MAX'!C$3)/('MIN and MAX'!G$3-'MIN and MAX'!C$3)</f>
        <v>2.9478956937896726E-2</v>
      </c>
      <c r="D119">
        <f>('CON Score and Page Rank'!I132-'MIN and MAX'!D$3)/('MIN and MAX'!H$3-'MIN and MAX'!D$3)</f>
        <v>0.50943396226415094</v>
      </c>
      <c r="E119">
        <f t="shared" si="5"/>
        <v>2.8635589398725916E-2</v>
      </c>
      <c r="F119">
        <f t="shared" si="6"/>
        <v>0.54630881922457508</v>
      </c>
      <c r="G119">
        <f t="shared" si="7"/>
        <v>0.50859059472498014</v>
      </c>
      <c r="H119" s="3">
        <f>IFERROR(VLOOKUP(A119,'GDP Data'!A$2:Q$144,2,FALSE),"Not Found")</f>
        <v>19088046305.7971</v>
      </c>
      <c r="I119">
        <f t="shared" si="8"/>
        <v>1.8620762012823914E-3</v>
      </c>
      <c r="J119">
        <f t="shared" si="9"/>
        <v>-0.54444674302329266</v>
      </c>
    </row>
    <row r="120" spans="1:10" x14ac:dyDescent="0.25">
      <c r="A120" t="s">
        <v>117</v>
      </c>
      <c r="B120">
        <f>('CON Score and Page Rank'!G163-'MIN and MAX'!B$3)/('MIN and MAX'!F$3-'MIN and MAX'!B$3)</f>
        <v>3.258396552069581E-4</v>
      </c>
      <c r="C120">
        <f>('CON Score and Page Rank'!H163-'MIN and MAX'!C$3)/('MIN and MAX'!G$3-'MIN and MAX'!C$3)</f>
        <v>2.8531679922683663E-2</v>
      </c>
      <c r="D120">
        <f>('CON Score and Page Rank'!I163-'MIN and MAX'!D$3)/('MIN and MAX'!H$3-'MIN and MAX'!D$3)</f>
        <v>0.54110512129380051</v>
      </c>
      <c r="E120">
        <f t="shared" si="5"/>
        <v>2.8205840267476703E-2</v>
      </c>
      <c r="F120">
        <f t="shared" si="6"/>
        <v>0.54593776827331475</v>
      </c>
      <c r="G120">
        <f t="shared" si="7"/>
        <v>0.54077928163859357</v>
      </c>
      <c r="H120" s="3">
        <f>IFERROR(VLOOKUP(A120,'GDP Data'!A$2:Q$144,2,FALSE),"Not Found")</f>
        <v>12257418326.0734</v>
      </c>
      <c r="I120">
        <f t="shared" si="8"/>
        <v>1.195735099784001E-3</v>
      </c>
      <c r="J120">
        <f t="shared" si="9"/>
        <v>-0.54474203317353076</v>
      </c>
    </row>
    <row r="121" spans="1:10" x14ac:dyDescent="0.25">
      <c r="A121" t="s">
        <v>119</v>
      </c>
      <c r="B121">
        <f>('CON Score and Page Rank'!G117-'MIN and MAX'!B$3)/('MIN and MAX'!F$3-'MIN and MAX'!B$3)</f>
        <v>3.5417517181037043E-4</v>
      </c>
      <c r="C121">
        <f>('CON Score and Page Rank'!H117-'MIN and MAX'!C$3)/('MIN and MAX'!G$3-'MIN and MAX'!C$3)</f>
        <v>2.8195541731623804E-2</v>
      </c>
      <c r="D121">
        <f>('CON Score and Page Rank'!I117-'MIN and MAX'!D$3)/('MIN and MAX'!H$3-'MIN and MAX'!D$3)</f>
        <v>0.60309973045822107</v>
      </c>
      <c r="E121">
        <f t="shared" si="5"/>
        <v>2.7841366559813435E-2</v>
      </c>
      <c r="F121">
        <f t="shared" si="6"/>
        <v>0.54562307696598211</v>
      </c>
      <c r="G121">
        <f t="shared" si="7"/>
        <v>0.60274555528641072</v>
      </c>
      <c r="H121" s="3" t="str">
        <f>IFERROR(VLOOKUP(A121,'GDP Data'!A$2:Q$144,2,FALSE),"Not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82</v>
      </c>
      <c r="B122">
        <f>('CON Score and Page Rank'!G138-'MIN and MAX'!B$3)/('MIN and MAX'!F$3-'MIN and MAX'!B$3)</f>
        <v>8.5251345919997378E-4</v>
      </c>
      <c r="C122">
        <f>('CON Score and Page Rank'!H138-'MIN and MAX'!C$3)/('MIN and MAX'!G$3-'MIN and MAX'!C$3)</f>
        <v>2.8688311905790902E-2</v>
      </c>
      <c r="D122">
        <f>('CON Score and Page Rank'!I138-'MIN and MAX'!D$3)/('MIN and MAX'!H$3-'MIN and MAX'!D$3)</f>
        <v>0.53975741239892183</v>
      </c>
      <c r="E122">
        <f t="shared" si="5"/>
        <v>2.7835798446590929E-2</v>
      </c>
      <c r="F122">
        <f t="shared" si="6"/>
        <v>0.54561826938509894</v>
      </c>
      <c r="G122">
        <f t="shared" si="7"/>
        <v>0.53890489893972182</v>
      </c>
      <c r="H122" s="3">
        <f>IFERROR(VLOOKUP(A122,'GDP Data'!A$2:Q$144,2,FALSE),"Not Found")</f>
        <v>5080483463.99928</v>
      </c>
      <c r="I122">
        <f t="shared" si="8"/>
        <v>4.9561108548069053E-4</v>
      </c>
      <c r="J122">
        <f t="shared" si="9"/>
        <v>-0.54512265829961826</v>
      </c>
    </row>
    <row r="123" spans="1:10" x14ac:dyDescent="0.25">
      <c r="A123" t="s">
        <v>102</v>
      </c>
      <c r="B123">
        <f>('CON Score and Page Rank'!G152-'MIN and MAX'!B$3)/('MIN and MAX'!F$3-'MIN and MAX'!B$3)</f>
        <v>1.3551583903718148E-4</v>
      </c>
      <c r="C123">
        <f>('CON Score and Page Rank'!H152-'MIN and MAX'!C$3)/('MIN and MAX'!G$3-'MIN and MAX'!C$3)</f>
        <v>2.7720018285903023E-2</v>
      </c>
      <c r="D123">
        <f>('CON Score and Page Rank'!I152-'MIN and MAX'!D$3)/('MIN and MAX'!H$3-'MIN and MAX'!D$3)</f>
        <v>0.53975741239892183</v>
      </c>
      <c r="E123">
        <f t="shared" si="5"/>
        <v>2.758450244686584E-2</v>
      </c>
      <c r="F123">
        <f t="shared" si="6"/>
        <v>0.54540129717278785</v>
      </c>
      <c r="G123">
        <f t="shared" si="7"/>
        <v>0.53962189655988468</v>
      </c>
      <c r="H123" s="3">
        <f>IFERROR(VLOOKUP(A123,'GDP Data'!A$2:Q$144,2,FALSE),"Not Found")</f>
        <v>3922247989.8556199</v>
      </c>
      <c r="I123">
        <f t="shared" si="8"/>
        <v>3.8262295262872162E-4</v>
      </c>
      <c r="J123">
        <f t="shared" si="9"/>
        <v>-0.54501867422015915</v>
      </c>
    </row>
    <row r="124" spans="1:10" x14ac:dyDescent="0.25">
      <c r="A124" t="s">
        <v>130</v>
      </c>
      <c r="B124">
        <f>('CON Score and Page Rank'!G62-'MIN and MAX'!B$3)/('MIN and MAX'!F$3-'MIN and MAX'!B$3)</f>
        <v>5.9427140150999589E-5</v>
      </c>
      <c r="C124">
        <f>('CON Score and Page Rank'!H62-'MIN and MAX'!C$3)/('MIN and MAX'!G$3-'MIN and MAX'!C$3)</f>
        <v>2.7504916797329151E-2</v>
      </c>
      <c r="D124">
        <f>('CON Score and Page Rank'!I62-'MIN and MAX'!D$3)/('MIN and MAX'!H$3-'MIN and MAX'!D$3)</f>
        <v>0.40835579514824799</v>
      </c>
      <c r="E124">
        <f t="shared" si="5"/>
        <v>2.7445489657178152E-2</v>
      </c>
      <c r="F124">
        <f t="shared" si="6"/>
        <v>0.54528127173445595</v>
      </c>
      <c r="G124">
        <f t="shared" si="7"/>
        <v>0.40829636800809699</v>
      </c>
      <c r="H124" s="3">
        <f>IFERROR(VLOOKUP(A124,'GDP Data'!A$2:Q$144,2,FALSE),"Not Found")</f>
        <v>5272798390.7018299</v>
      </c>
      <c r="I124">
        <f t="shared" si="8"/>
        <v>5.1437178222394112E-4</v>
      </c>
      <c r="J124">
        <f t="shared" si="9"/>
        <v>-0.54476689995223204</v>
      </c>
    </row>
    <row r="125" spans="1:10" x14ac:dyDescent="0.25">
      <c r="A125" t="s">
        <v>218</v>
      </c>
      <c r="B125">
        <f>('CON Score and Page Rank'!G97-'MIN and MAX'!B$3)/('MIN and MAX'!F$3-'MIN and MAX'!B$3)</f>
        <v>7.2848994663570811E-4</v>
      </c>
      <c r="C125">
        <f>('CON Score and Page Rank'!H97-'MIN and MAX'!C$3)/('MIN and MAX'!G$3-'MIN and MAX'!C$3)</f>
        <v>2.794999894780387E-2</v>
      </c>
      <c r="D125">
        <f>('CON Score and Page Rank'!I97-'MIN and MAX'!D$3)/('MIN and MAX'!H$3-'MIN and MAX'!D$3)</f>
        <v>0.52897574123989222</v>
      </c>
      <c r="E125">
        <f t="shared" si="5"/>
        <v>2.7221509001168161E-2</v>
      </c>
      <c r="F125">
        <f t="shared" si="6"/>
        <v>0.54508788394275787</v>
      </c>
      <c r="G125">
        <f t="shared" si="7"/>
        <v>0.52824725129325656</v>
      </c>
      <c r="H125" s="3">
        <f>IFERROR(VLOOKUP(A125,'GDP Data'!A$2:Q$144,2,FALSE),"Not Found")</f>
        <v>8855705139.5585709</v>
      </c>
      <c r="I125">
        <f t="shared" si="8"/>
        <v>8.6389133396737989E-4</v>
      </c>
      <c r="J125">
        <f t="shared" si="9"/>
        <v>-0.54422399260879051</v>
      </c>
    </row>
    <row r="126" spans="1:10" x14ac:dyDescent="0.25">
      <c r="A126" t="s">
        <v>134</v>
      </c>
      <c r="B126">
        <f>('CON Score and Page Rank'!G175-'MIN and MAX'!B$3)/('MIN and MAX'!F$3-'MIN and MAX'!B$3)</f>
        <v>3.8686170048967159E-4</v>
      </c>
      <c r="C126">
        <f>('CON Score and Page Rank'!H175-'MIN and MAX'!C$3)/('MIN and MAX'!G$3-'MIN and MAX'!C$3)</f>
        <v>2.7599801121727583E-2</v>
      </c>
      <c r="D126">
        <f>('CON Score and Page Rank'!I175-'MIN and MAX'!D$3)/('MIN and MAX'!H$3-'MIN and MAX'!D$3)</f>
        <v>0.43463611859838275</v>
      </c>
      <c r="E126">
        <f t="shared" si="5"/>
        <v>2.7212939421237911E-2</v>
      </c>
      <c r="F126">
        <f t="shared" si="6"/>
        <v>0.54508048485674754</v>
      </c>
      <c r="G126">
        <f t="shared" si="7"/>
        <v>0.43424925689789307</v>
      </c>
      <c r="H126" s="3" t="str">
        <f>IFERROR(VLOOKUP(A126,'GDP Data'!A$2:Q$144,2,FALSE),"Not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228</v>
      </c>
      <c r="B127">
        <f>('CON Score and Page Rank'!G34-'MIN and MAX'!B$3)/('MIN and MAX'!F$3-'MIN and MAX'!B$3)</f>
        <v>1.0926986675122993E-4</v>
      </c>
      <c r="C127">
        <f>('CON Score and Page Rank'!H34-'MIN and MAX'!C$3)/('MIN and MAX'!G$3-'MIN and MAX'!C$3)</f>
        <v>2.7259246529772019E-2</v>
      </c>
      <c r="D127">
        <f>('CON Score and Page Rank'!I34-'MIN and MAX'!D$3)/('MIN and MAX'!H$3-'MIN and MAX'!D$3)</f>
        <v>0.59231805929919135</v>
      </c>
      <c r="E127">
        <f t="shared" si="5"/>
        <v>2.714997666302079E-2</v>
      </c>
      <c r="F127">
        <f t="shared" si="6"/>
        <v>0.54502612199797329</v>
      </c>
      <c r="G127">
        <f t="shared" si="7"/>
        <v>0.59220878943244015</v>
      </c>
      <c r="H127" s="3" t="str">
        <f>IFERROR(VLOOKUP(A127,'GDP Data'!A$2:Q$144,2,FALSE),"Not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198</v>
      </c>
      <c r="B128">
        <f>('CON Score and Page Rank'!G77-'MIN and MAX'!B$3)/('MIN and MAX'!F$3-'MIN and MAX'!B$3)</f>
        <v>3.5374797373893542E-4</v>
      </c>
      <c r="C128">
        <f>('CON Score and Page Rank'!H77-'MIN and MAX'!C$3)/('MIN and MAX'!G$3-'MIN and MAX'!C$3)</f>
        <v>2.7462655938448811E-2</v>
      </c>
      <c r="D128">
        <f>('CON Score and Page Rank'!I77-'MIN and MAX'!D$3)/('MIN and MAX'!H$3-'MIN and MAX'!D$3)</f>
        <v>0.52897574123989222</v>
      </c>
      <c r="E128">
        <f t="shared" si="5"/>
        <v>2.7108907964709876E-2</v>
      </c>
      <c r="F128">
        <f t="shared" si="6"/>
        <v>0.5449906627533414</v>
      </c>
      <c r="G128">
        <f t="shared" si="7"/>
        <v>0.52862199326615333</v>
      </c>
      <c r="H128" s="3" t="str">
        <f>IFERROR(VLOOKUP(A128,'GDP Data'!A$2:Q$144,2,FALSE),"Not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139</v>
      </c>
      <c r="B129">
        <f>('CON Score and Page Rank'!G65-'MIN and MAX'!B$3)/('MIN and MAX'!F$3-'MIN and MAX'!B$3)</f>
        <v>2.8613175013900875E-5</v>
      </c>
      <c r="C129">
        <f>('CON Score and Page Rank'!H65-'MIN and MAX'!C$3)/('MIN and MAX'!G$3-'MIN and MAX'!C$3)</f>
        <v>2.709958225491577E-2</v>
      </c>
      <c r="D129">
        <f>('CON Score and Page Rank'!I65-'MIN and MAX'!D$3)/('MIN and MAX'!H$3-'MIN and MAX'!D$3)</f>
        <v>0.53908355795148244</v>
      </c>
      <c r="E129">
        <f t="shared" si="5"/>
        <v>2.707096907990187E-2</v>
      </c>
      <c r="F129">
        <f t="shared" si="6"/>
        <v>0.54495790583011783</v>
      </c>
      <c r="G129">
        <f t="shared" si="7"/>
        <v>0.53905494477646854</v>
      </c>
      <c r="H129" s="3">
        <f>IFERROR(VLOOKUP(A129,'GDP Data'!A$2:Q$144,2,FALSE),"Not Found")</f>
        <v>3057475335.1884599</v>
      </c>
      <c r="I129">
        <f t="shared" si="8"/>
        <v>2.9826269102947825E-4</v>
      </c>
      <c r="J129">
        <f t="shared" si="9"/>
        <v>-0.54465964313908832</v>
      </c>
    </row>
    <row r="130" spans="1:10" x14ac:dyDescent="0.25">
      <c r="A130" t="s">
        <v>131</v>
      </c>
      <c r="B130">
        <f>('CON Score and Page Rank'!G172-'MIN and MAX'!B$3)/('MIN and MAX'!F$3-'MIN and MAX'!B$3)</f>
        <v>2.1855207553688231E-4</v>
      </c>
      <c r="C130">
        <f>('CON Score and Page Rank'!H172-'MIN and MAX'!C$3)/('MIN and MAX'!G$3-'MIN and MAX'!C$3)</f>
        <v>2.6587744156056702E-2</v>
      </c>
      <c r="D130">
        <f>('CON Score and Page Rank'!I172-'MIN and MAX'!D$3)/('MIN and MAX'!H$3-'MIN and MAX'!D$3)</f>
        <v>0.51482479784366575</v>
      </c>
      <c r="E130">
        <f t="shared" si="5"/>
        <v>2.636919208051982E-2</v>
      </c>
      <c r="F130">
        <f t="shared" si="6"/>
        <v>0.54435198250355643</v>
      </c>
      <c r="G130">
        <f t="shared" si="7"/>
        <v>0.51460624576812886</v>
      </c>
      <c r="H130" s="3">
        <f>IFERROR(VLOOKUP(A130,'GDP Data'!A$2:Q$144,2,FALSE),"Not Found")</f>
        <v>53369787318.624496</v>
      </c>
      <c r="I130">
        <f t="shared" si="8"/>
        <v>5.2063269986584145E-3</v>
      </c>
      <c r="J130">
        <f t="shared" si="9"/>
        <v>-0.53914565550489801</v>
      </c>
    </row>
    <row r="131" spans="1:10" x14ac:dyDescent="0.25">
      <c r="A131" t="s">
        <v>176</v>
      </c>
      <c r="B131">
        <f>('CON Score and Page Rank'!G63-'MIN and MAX'!B$3)/('MIN and MAX'!F$3-'MIN and MAX'!B$3)</f>
        <v>2.3816643143330368E-4</v>
      </c>
      <c r="C131">
        <f>('CON Score and Page Rank'!H63-'MIN and MAX'!C$3)/('MIN and MAX'!G$3-'MIN and MAX'!C$3)</f>
        <v>2.6594491688146843E-2</v>
      </c>
      <c r="D131">
        <f>('CON Score and Page Rank'!I63-'MIN and MAX'!D$3)/('MIN and MAX'!H$3-'MIN and MAX'!D$3)</f>
        <v>0.5835579514824798</v>
      </c>
      <c r="E131">
        <f t="shared" ref="E131:E194" si="10">C131-B131</f>
        <v>2.6356325256713539E-2</v>
      </c>
      <c r="F131">
        <f t="shared" ref="F131:F194" si="11">(E131-MIN(E$3:E$206))/(MAX(E$3:E$206)-MIN(E$3:E$206))</f>
        <v>0.54434087312167323</v>
      </c>
      <c r="G131">
        <f t="shared" ref="G131:G194" si="12">D131-B131</f>
        <v>0.58331978505104654</v>
      </c>
      <c r="H131" s="3">
        <f>IFERROR(VLOOKUP(A131,'GDP Data'!A$2:Q$144,2,FALSE),"Not Found")</f>
        <v>12736856827.984699</v>
      </c>
      <c r="I131">
        <f t="shared" ref="I131:I194" si="13">IFERROR((H131-MIN(H$3:H$206))/(MAX(H$3:H$206)-MIN(H$3:H$206)),"No Value")</f>
        <v>1.2425052621193879E-3</v>
      </c>
      <c r="J131">
        <f t="shared" ref="J131:J194" si="14">IFERROR(I131-F131,"No Value")</f>
        <v>-0.54309836785955379</v>
      </c>
    </row>
    <row r="132" spans="1:10" x14ac:dyDescent="0.25">
      <c r="A132" t="s">
        <v>101</v>
      </c>
      <c r="B132">
        <f>('CON Score and Page Rank'!G151-'MIN and MAX'!B$3)/('MIN and MAX'!F$3-'MIN and MAX'!B$3)</f>
        <v>1.9478258742092281E-4</v>
      </c>
      <c r="C132">
        <f>('CON Score and Page Rank'!H151-'MIN and MAX'!C$3)/('MIN and MAX'!G$3-'MIN and MAX'!C$3)</f>
        <v>2.6349996092168156E-2</v>
      </c>
      <c r="D132">
        <f>('CON Score and Page Rank'!I151-'MIN and MAX'!D$3)/('MIN and MAX'!H$3-'MIN and MAX'!D$3)</f>
        <v>0.45754716981132076</v>
      </c>
      <c r="E132">
        <f t="shared" si="10"/>
        <v>2.6155213504747234E-2</v>
      </c>
      <c r="F132">
        <f t="shared" si="11"/>
        <v>0.54416723063713857</v>
      </c>
      <c r="G132">
        <f t="shared" si="12"/>
        <v>0.45735238722389981</v>
      </c>
      <c r="H132" s="3">
        <f>IFERROR(VLOOKUP(A132,'GDP Data'!A$2:Q$144,2,FALSE),"Not Found")</f>
        <v>5656473652.4114704</v>
      </c>
      <c r="I132">
        <f t="shared" si="13"/>
        <v>5.5180005342597292E-4</v>
      </c>
      <c r="J132">
        <f t="shared" si="14"/>
        <v>-0.54361543058371264</v>
      </c>
    </row>
    <row r="133" spans="1:10" x14ac:dyDescent="0.25">
      <c r="A133" t="s">
        <v>188</v>
      </c>
      <c r="B133">
        <f>('CON Score and Page Rank'!G70-'MIN and MAX'!B$3)/('MIN and MAX'!F$3-'MIN and MAX'!B$3)</f>
        <v>1.418810352707139E-4</v>
      </c>
      <c r="C133">
        <f>('CON Score and Page Rank'!H70-'MIN and MAX'!C$3)/('MIN and MAX'!G$3-'MIN and MAX'!C$3)</f>
        <v>2.6286563826932122E-2</v>
      </c>
      <c r="D133">
        <f>('CON Score and Page Rank'!I70-'MIN and MAX'!D$3)/('MIN and MAX'!H$3-'MIN and MAX'!D$3)</f>
        <v>0.52021563342318056</v>
      </c>
      <c r="E133">
        <f t="shared" si="10"/>
        <v>2.6144682791661409E-2</v>
      </c>
      <c r="F133">
        <f t="shared" si="11"/>
        <v>0.54415813828342841</v>
      </c>
      <c r="G133">
        <f t="shared" si="12"/>
        <v>0.52007375238790987</v>
      </c>
      <c r="H133" s="3" t="str">
        <f>IFERROR(VLOOKUP(A133,'GDP Data'!A$2:Q$144,2,FALSE),"Not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165</v>
      </c>
      <c r="B134">
        <f>('CON Score and Page Rank'!G72-'MIN and MAX'!B$3)/('MIN and MAX'!F$3-'MIN and MAX'!B$3)</f>
        <v>3.8838373960794829E-5</v>
      </c>
      <c r="C134">
        <f>('CON Score and Page Rank'!H72-'MIN and MAX'!C$3)/('MIN and MAX'!G$3-'MIN and MAX'!C$3)</f>
        <v>2.6140795279430192E-2</v>
      </c>
      <c r="D134">
        <f>('CON Score and Page Rank'!I72-'MIN and MAX'!D$3)/('MIN and MAX'!H$3-'MIN and MAX'!D$3)</f>
        <v>0.45754716981132076</v>
      </c>
      <c r="E134">
        <f t="shared" si="10"/>
        <v>2.6101956905469396E-2</v>
      </c>
      <c r="F134">
        <f t="shared" si="11"/>
        <v>0.54412124820137309</v>
      </c>
      <c r="G134">
        <f t="shared" si="12"/>
        <v>0.45750833143735997</v>
      </c>
      <c r="H134" s="3" t="str">
        <f>IFERROR(VLOOKUP(A134,'GDP Data'!A$2:Q$144,2,FALSE),"Not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111</v>
      </c>
      <c r="B135">
        <f>('CON Score and Page Rank'!G157-'MIN and MAX'!B$3)/('MIN and MAX'!F$3-'MIN and MAX'!B$3)</f>
        <v>3.0826408955053836E-4</v>
      </c>
      <c r="C135">
        <f>('CON Score and Page Rank'!H157-'MIN and MAX'!C$3)/('MIN and MAX'!G$3-'MIN and MAX'!C$3)</f>
        <v>2.6158424459088097E-2</v>
      </c>
      <c r="D135">
        <f>('CON Score and Page Rank'!I157-'MIN and MAX'!D$3)/('MIN and MAX'!H$3-'MIN and MAX'!D$3)</f>
        <v>0.51886792452830188</v>
      </c>
      <c r="E135">
        <f t="shared" si="10"/>
        <v>2.5850160369537557E-2</v>
      </c>
      <c r="F135">
        <f t="shared" si="11"/>
        <v>0.54390384381963541</v>
      </c>
      <c r="G135">
        <f t="shared" si="12"/>
        <v>0.51855966043875135</v>
      </c>
      <c r="H135" s="3">
        <f>IFERROR(VLOOKUP(A135,'GDP Data'!A$2:Q$144,2,FALSE),"Not Found")</f>
        <v>6013184809.2389803</v>
      </c>
      <c r="I135">
        <f t="shared" si="13"/>
        <v>5.8659792352851409E-4</v>
      </c>
      <c r="J135">
        <f t="shared" si="14"/>
        <v>-0.54331724589610686</v>
      </c>
    </row>
    <row r="136" spans="1:10" x14ac:dyDescent="0.25">
      <c r="A136" t="s">
        <v>170</v>
      </c>
      <c r="B136">
        <f>('CON Score and Page Rank'!G203-'MIN and MAX'!B$3)/('MIN and MAX'!F$3-'MIN and MAX'!B$3)</f>
        <v>1.2642270977869833E-4</v>
      </c>
      <c r="C136">
        <f>('CON Score and Page Rank'!H203-'MIN and MAX'!C$3)/('MIN and MAX'!G$3-'MIN and MAX'!C$3)</f>
        <v>2.5711521112367727E-2</v>
      </c>
      <c r="D136">
        <f>('CON Score and Page Rank'!I203-'MIN and MAX'!D$3)/('MIN and MAX'!H$3-'MIN and MAX'!D$3)</f>
        <v>0.44676549865229109</v>
      </c>
      <c r="E136">
        <f t="shared" si="10"/>
        <v>2.5585098402589029E-2</v>
      </c>
      <c r="F136">
        <f t="shared" si="11"/>
        <v>0.54367498589339991</v>
      </c>
      <c r="G136">
        <f t="shared" si="12"/>
        <v>0.4466390759425124</v>
      </c>
      <c r="H136" s="3" t="str">
        <f>IFERROR(VLOOKUP(A136,'GDP Data'!A$2:Q$144,2,FALSE),"Not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221</v>
      </c>
      <c r="B137">
        <f>('CON Score and Page Rank'!G100-'MIN and MAX'!B$3)/('MIN and MAX'!F$3-'MIN and MAX'!B$3)</f>
        <v>1.481549914300263E-4</v>
      </c>
      <c r="C137">
        <f>('CON Score and Page Rank'!H100-'MIN and MAX'!C$3)/('MIN and MAX'!G$3-'MIN and MAX'!C$3)</f>
        <v>2.5282174097455434E-2</v>
      </c>
      <c r="D137">
        <f>('CON Score and Page Rank'!I100-'MIN and MAX'!D$3)/('MIN and MAX'!H$3-'MIN and MAX'!D$3)</f>
        <v>0.51819407008086249</v>
      </c>
      <c r="E137">
        <f t="shared" si="10"/>
        <v>2.5134019106025408E-2</v>
      </c>
      <c r="F137">
        <f t="shared" si="11"/>
        <v>0.54328551820187188</v>
      </c>
      <c r="G137">
        <f t="shared" si="12"/>
        <v>0.51804591508943243</v>
      </c>
      <c r="H137" s="3" t="str">
        <f>IFERROR(VLOOKUP(A137,'GDP Data'!A$2:Q$144,2,FALSE),"Not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85</v>
      </c>
      <c r="B138">
        <f>('CON Score and Page Rank'!G141-'MIN and MAX'!B$3)/('MIN and MAX'!F$3-'MIN and MAX'!B$3)</f>
        <v>3.5017058976729898E-4</v>
      </c>
      <c r="C138">
        <f>('CON Score and Page Rank'!H141-'MIN and MAX'!C$3)/('MIN and MAX'!G$3-'MIN and MAX'!C$3)</f>
        <v>2.457359216817866E-2</v>
      </c>
      <c r="D138">
        <f>('CON Score and Page Rank'!I141-'MIN and MAX'!D$3)/('MIN and MAX'!H$3-'MIN and MAX'!D$3)</f>
        <v>0.43665768194070081</v>
      </c>
      <c r="E138">
        <f t="shared" si="10"/>
        <v>2.4223421578411362E-2</v>
      </c>
      <c r="F138">
        <f t="shared" si="11"/>
        <v>0.54249929653376905</v>
      </c>
      <c r="G138">
        <f t="shared" si="12"/>
        <v>0.43630751135093354</v>
      </c>
      <c r="H138" s="3" t="str">
        <f>IFERROR(VLOOKUP(A138,'GDP Data'!A$2:Q$144,2,FALSE),"Not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44</v>
      </c>
      <c r="B139">
        <f>('CON Score and Page Rank'!G38-'MIN and MAX'!B$3)/('MIN and MAX'!F$3-'MIN and MAX'!B$3)</f>
        <v>2.1204441558436037E-4</v>
      </c>
      <c r="C139">
        <f>('CON Score and Page Rank'!H38-'MIN and MAX'!C$3)/('MIN and MAX'!G$3-'MIN and MAX'!C$3)</f>
        <v>2.4394450199475171E-2</v>
      </c>
      <c r="D139">
        <f>('CON Score and Page Rank'!I38-'MIN and MAX'!D$3)/('MIN and MAX'!H$3-'MIN and MAX'!D$3)</f>
        <v>0.43665768194070081</v>
      </c>
      <c r="E139">
        <f t="shared" si="10"/>
        <v>2.418240578389081E-2</v>
      </c>
      <c r="F139">
        <f t="shared" si="11"/>
        <v>0.54246388296695325</v>
      </c>
      <c r="G139">
        <f t="shared" si="12"/>
        <v>0.43644563752511645</v>
      </c>
      <c r="H139" s="3" t="str">
        <f>IFERROR(VLOOKUP(A139,'GDP Data'!A$2:Q$144,2,FALSE),"Not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121</v>
      </c>
      <c r="B140">
        <f>('CON Score and Page Rank'!G166-'MIN and MAX'!B$3)/('MIN and MAX'!F$3-'MIN and MAX'!B$3)</f>
        <v>6.5987421988791069E-5</v>
      </c>
      <c r="C140">
        <f>('CON Score and Page Rank'!H166-'MIN and MAX'!C$3)/('MIN and MAX'!G$3-'MIN and MAX'!C$3)</f>
        <v>2.4184903359450532E-2</v>
      </c>
      <c r="D140">
        <f>('CON Score and Page Rank'!I166-'MIN and MAX'!D$3)/('MIN and MAX'!H$3-'MIN and MAX'!D$3)</f>
        <v>0.43665768194070081</v>
      </c>
      <c r="E140">
        <f t="shared" si="10"/>
        <v>2.4118915937461741E-2</v>
      </c>
      <c r="F140">
        <f t="shared" si="11"/>
        <v>0.54240906501340802</v>
      </c>
      <c r="G140">
        <f t="shared" si="12"/>
        <v>0.43659169451871205</v>
      </c>
      <c r="H140" s="3" t="str">
        <f>IFERROR(VLOOKUP(A140,'GDP Data'!A$2:Q$144,2,FALSE),"Not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108</v>
      </c>
      <c r="B141">
        <f>('CON Score and Page Rank'!G155-'MIN and MAX'!B$3)/('MIN and MAX'!F$3-'MIN and MAX'!B$3)</f>
        <v>5.9076163279998525E-5</v>
      </c>
      <c r="C141">
        <f>('CON Score and Page Rank'!H155-'MIN and MAX'!C$3)/('MIN and MAX'!G$3-'MIN and MAX'!C$3)</f>
        <v>2.3710190346059066E-2</v>
      </c>
      <c r="D141">
        <f>('CON Score and Page Rank'!I155-'MIN and MAX'!D$3)/('MIN and MAX'!H$3-'MIN and MAX'!D$3)</f>
        <v>0.43598382749326148</v>
      </c>
      <c r="E141">
        <f t="shared" si="10"/>
        <v>2.3651114182779067E-2</v>
      </c>
      <c r="F141">
        <f t="shared" si="11"/>
        <v>0.54200515893552559</v>
      </c>
      <c r="G141">
        <f t="shared" si="12"/>
        <v>0.43592475132998149</v>
      </c>
      <c r="H141" s="3" t="str">
        <f>IFERROR(VLOOKUP(A141,'GDP Data'!A$2:Q$144,2,FALSE),"Not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66</v>
      </c>
      <c r="B142">
        <f>('CON Score and Page Rank'!G123-'MIN and MAX'!B$3)/('MIN and MAX'!F$3-'MIN and MAX'!B$3)</f>
        <v>1.4812491223600851E-5</v>
      </c>
      <c r="C142">
        <f>('CON Score and Page Rank'!H123-'MIN and MAX'!C$3)/('MIN and MAX'!G$3-'MIN and MAX'!C$3)</f>
        <v>2.3552984686134447E-2</v>
      </c>
      <c r="D142">
        <f>('CON Score and Page Rank'!I123-'MIN and MAX'!D$3)/('MIN and MAX'!H$3-'MIN and MAX'!D$3)</f>
        <v>0.3632075471698113</v>
      </c>
      <c r="E142">
        <f t="shared" si="10"/>
        <v>2.3538172194910847E-2</v>
      </c>
      <c r="F142">
        <f t="shared" si="11"/>
        <v>0.54190764336425745</v>
      </c>
      <c r="G142">
        <f t="shared" si="12"/>
        <v>0.3631927346785877</v>
      </c>
      <c r="H142" s="3">
        <f>IFERROR(VLOOKUP(A142,'GDP Data'!A$2:Q$144,2,FALSE),"Not Found")</f>
        <v>5788329609.1575499</v>
      </c>
      <c r="I142">
        <f t="shared" si="13"/>
        <v>5.646628595571394E-4</v>
      </c>
      <c r="J142">
        <f t="shared" si="14"/>
        <v>-0.54134298050470031</v>
      </c>
    </row>
    <row r="143" spans="1:10" x14ac:dyDescent="0.25">
      <c r="A143" t="s">
        <v>210</v>
      </c>
      <c r="B143">
        <f>('CON Score and Page Rank'!G89-'MIN and MAX'!B$3)/('MIN and MAX'!F$3-'MIN and MAX'!B$3)</f>
        <v>1.2068893970066665E-5</v>
      </c>
      <c r="C143">
        <f>('CON Score and Page Rank'!H89-'MIN and MAX'!C$3)/('MIN and MAX'!G$3-'MIN and MAX'!C$3)</f>
        <v>2.3548968948412786E-2</v>
      </c>
      <c r="D143">
        <f>('CON Score and Page Rank'!I89-'MIN and MAX'!D$3)/('MIN and MAX'!H$3-'MIN and MAX'!D$3)</f>
        <v>0.3632075471698113</v>
      </c>
      <c r="E143">
        <f t="shared" si="10"/>
        <v>2.3536900054442721E-2</v>
      </c>
      <c r="F143">
        <f t="shared" si="11"/>
        <v>0.54190654498174429</v>
      </c>
      <c r="G143">
        <f t="shared" si="12"/>
        <v>0.36319547827584125</v>
      </c>
      <c r="H143" s="3" t="str">
        <f>IFERROR(VLOOKUP(A143,'GDP Data'!A$2:Q$144,2,FALSE),"Not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152</v>
      </c>
      <c r="B144">
        <f>('CON Score and Page Rank'!G190-'MIN and MAX'!B$3)/('MIN and MAX'!F$3-'MIN and MAX'!B$3)</f>
        <v>6.039410691236689E-4</v>
      </c>
      <c r="C144">
        <f>('CON Score and Page Rank'!H190-'MIN and MAX'!C$3)/('MIN and MAX'!G$3-'MIN and MAX'!C$3)</f>
        <v>2.394075379075852E-2</v>
      </c>
      <c r="D144">
        <f>('CON Score and Page Rank'!I190-'MIN and MAX'!D$3)/('MIN and MAX'!H$3-'MIN and MAX'!D$3)</f>
        <v>0.22371967654986524</v>
      </c>
      <c r="E144">
        <f t="shared" si="10"/>
        <v>2.3336812721634851E-2</v>
      </c>
      <c r="F144">
        <f t="shared" si="11"/>
        <v>0.54173378699394403</v>
      </c>
      <c r="G144">
        <f t="shared" si="12"/>
        <v>0.22311573548074157</v>
      </c>
      <c r="H144" s="3">
        <f>IFERROR(VLOOKUP(A144,'GDP Data'!A$2:Q$144,2,FALSE),"Not Found")</f>
        <v>6849321645.9562302</v>
      </c>
      <c r="I144">
        <f t="shared" si="13"/>
        <v>6.6816470515319404E-4</v>
      </c>
      <c r="J144">
        <f t="shared" si="14"/>
        <v>-0.54106562228879085</v>
      </c>
    </row>
    <row r="145" spans="1:10" x14ac:dyDescent="0.25">
      <c r="A145" t="s">
        <v>247</v>
      </c>
      <c r="B145">
        <f>('CON Score and Page Rank'!G174-'MIN and MAX'!B$3)/('MIN and MAX'!F$3-'MIN and MAX'!B$3)</f>
        <v>4.1500866656401668E-4</v>
      </c>
      <c r="C145">
        <f>('CON Score and Page Rank'!H174-'MIN and MAX'!C$3)/('MIN and MAX'!G$3-'MIN and MAX'!C$3)</f>
        <v>2.3239993899356815E-2</v>
      </c>
      <c r="D145">
        <f>('CON Score and Page Rank'!I174-'MIN and MAX'!D$3)/('MIN and MAX'!H$3-'MIN and MAX'!D$3)</f>
        <v>0.35444743935309975</v>
      </c>
      <c r="E145">
        <f t="shared" si="10"/>
        <v>2.2824985232792798E-2</v>
      </c>
      <c r="F145">
        <f t="shared" si="11"/>
        <v>0.54129186852848021</v>
      </c>
      <c r="G145">
        <f t="shared" si="12"/>
        <v>0.35403243068653573</v>
      </c>
      <c r="H145" s="3" t="str">
        <f>IFERROR(VLOOKUP(A145,'GDP Data'!A$2:Q$144,2,FALSE),"Not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68</v>
      </c>
      <c r="B146">
        <f>('CON Score and Page Rank'!G125-'MIN and MAX'!B$3)/('MIN and MAX'!F$3-'MIN and MAX'!B$3)</f>
        <v>7.9707140588240987E-5</v>
      </c>
      <c r="C146">
        <f>('CON Score and Page Rank'!H125-'MIN and MAX'!C$3)/('MIN and MAX'!G$3-'MIN and MAX'!C$3)</f>
        <v>2.2763778399062688E-2</v>
      </c>
      <c r="D146">
        <f>('CON Score and Page Rank'!I125-'MIN and MAX'!D$3)/('MIN and MAX'!H$3-'MIN and MAX'!D$3)</f>
        <v>0.35444743935309975</v>
      </c>
      <c r="E146">
        <f t="shared" si="10"/>
        <v>2.2684071258474447E-2</v>
      </c>
      <c r="F146">
        <f t="shared" si="11"/>
        <v>0.5411702015827794</v>
      </c>
      <c r="G146">
        <f t="shared" si="12"/>
        <v>0.3543677322125115</v>
      </c>
      <c r="H146" s="3" t="str">
        <f>IFERROR(VLOOKUP(A146,'GDP Data'!A$2:Q$144,2,FALSE),"Not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98</v>
      </c>
      <c r="B147">
        <f>('CON Score and Page Rank'!G147-'MIN and MAX'!B$3)/('MIN and MAX'!F$3-'MIN and MAX'!B$3)</f>
        <v>2.2599559548540761E-4</v>
      </c>
      <c r="C147">
        <f>('CON Score and Page Rank'!H147-'MIN and MAX'!C$3)/('MIN and MAX'!G$3-'MIN and MAX'!C$3)</f>
        <v>2.2589708461903339E-2</v>
      </c>
      <c r="D147">
        <f>('CON Score and Page Rank'!I147-'MIN and MAX'!D$3)/('MIN and MAX'!H$3-'MIN and MAX'!D$3)</f>
        <v>0.35309973045822102</v>
      </c>
      <c r="E147">
        <f t="shared" si="10"/>
        <v>2.2363712866417931E-2</v>
      </c>
      <c r="F147">
        <f t="shared" si="11"/>
        <v>0.54089360000880693</v>
      </c>
      <c r="G147">
        <f t="shared" si="12"/>
        <v>0.3528737348627356</v>
      </c>
      <c r="H147" s="3">
        <f>IFERROR(VLOOKUP(A147,'GDP Data'!A$2:Q$144,2,FALSE),"Not Found")</f>
        <v>2961484953.7336402</v>
      </c>
      <c r="I147">
        <f t="shared" si="13"/>
        <v>2.8889864182320856E-4</v>
      </c>
      <c r="J147">
        <f t="shared" si="14"/>
        <v>-0.54060470136698369</v>
      </c>
    </row>
    <row r="148" spans="1:10" x14ac:dyDescent="0.25">
      <c r="A148" t="s">
        <v>74</v>
      </c>
      <c r="B148">
        <f>('CON Score and Page Rank'!G131-'MIN and MAX'!B$3)/('MIN and MAX'!F$3-'MIN and MAX'!B$3)</f>
        <v>1.3150252196208105E-3</v>
      </c>
      <c r="C148">
        <f>('CON Score and Page Rank'!H131-'MIN and MAX'!C$3)/('MIN and MAX'!G$3-'MIN and MAX'!C$3)</f>
        <v>2.3342472612099614E-2</v>
      </c>
      <c r="D148">
        <f>('CON Score and Page Rank'!I131-'MIN and MAX'!D$3)/('MIN and MAX'!H$3-'MIN and MAX'!D$3)</f>
        <v>0.3423180592991914</v>
      </c>
      <c r="E148">
        <f t="shared" si="10"/>
        <v>2.2027447392478802E-2</v>
      </c>
      <c r="F148">
        <f t="shared" si="11"/>
        <v>0.54060326405485526</v>
      </c>
      <c r="G148">
        <f t="shared" si="12"/>
        <v>0.34100303407957061</v>
      </c>
      <c r="H148" s="3">
        <f>IFERROR(VLOOKUP(A148,'GDP Data'!A$2:Q$144,2,FALSE),"Not Found")</f>
        <v>3227927697.4366498</v>
      </c>
      <c r="I148">
        <f t="shared" si="13"/>
        <v>3.1489065190666479E-4</v>
      </c>
      <c r="J148">
        <f t="shared" si="14"/>
        <v>-0.54028837340294855</v>
      </c>
    </row>
    <row r="149" spans="1:10" x14ac:dyDescent="0.25">
      <c r="A149" t="s">
        <v>154</v>
      </c>
      <c r="B149">
        <f>('CON Score and Page Rank'!G192-'MIN and MAX'!B$3)/('MIN and MAX'!F$3-'MIN and MAX'!B$3)</f>
        <v>4.8938030326105632E-5</v>
      </c>
      <c r="C149">
        <f>('CON Score and Page Rank'!H192-'MIN and MAX'!C$3)/('MIN and MAX'!G$3-'MIN and MAX'!C$3)</f>
        <v>2.2025019247995471E-2</v>
      </c>
      <c r="D149">
        <f>('CON Score and Page Rank'!I192-'MIN and MAX'!D$3)/('MIN and MAX'!H$3-'MIN and MAX'!D$3)</f>
        <v>0.39959568733153639</v>
      </c>
      <c r="E149">
        <f t="shared" si="10"/>
        <v>2.1976081217669367E-2</v>
      </c>
      <c r="F149">
        <f t="shared" si="11"/>
        <v>0.54055891383599564</v>
      </c>
      <c r="G149">
        <f t="shared" si="12"/>
        <v>0.39954674930121026</v>
      </c>
      <c r="H149" s="3">
        <f>IFERROR(VLOOKUP(A149,'GDP Data'!A$2:Q$144,2,FALSE),"Not Found")</f>
        <v>5494252207.9050198</v>
      </c>
      <c r="I149">
        <f t="shared" si="13"/>
        <v>5.3597503465171656E-4</v>
      </c>
      <c r="J149">
        <f t="shared" si="14"/>
        <v>-0.54002293880134389</v>
      </c>
    </row>
    <row r="150" spans="1:10" x14ac:dyDescent="0.25">
      <c r="A150" t="s">
        <v>97</v>
      </c>
      <c r="B150">
        <f>('CON Score and Page Rank'!G146-'MIN and MAX'!B$3)/('MIN and MAX'!F$3-'MIN and MAX'!B$3)</f>
        <v>4.0168135617117673E-5</v>
      </c>
      <c r="C150">
        <f>('CON Score and Page Rank'!H146-'MIN and MAX'!C$3)/('MIN and MAX'!G$3-'MIN and MAX'!C$3)</f>
        <v>2.2011897529045553E-2</v>
      </c>
      <c r="D150">
        <f>('CON Score and Page Rank'!I146-'MIN and MAX'!D$3)/('MIN and MAX'!H$3-'MIN and MAX'!D$3)</f>
        <v>0.48921832884097033</v>
      </c>
      <c r="E150">
        <f t="shared" si="10"/>
        <v>2.1971729393428435E-2</v>
      </c>
      <c r="F150">
        <f t="shared" si="11"/>
        <v>0.54055515641473073</v>
      </c>
      <c r="G150">
        <f t="shared" si="12"/>
        <v>0.48917816070535319</v>
      </c>
      <c r="H150" s="3" t="str">
        <f>IFERROR(VLOOKUP(A150,'GDP Data'!A$2:Q$144,2,FALSE),"Not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148</v>
      </c>
      <c r="B151">
        <f>('CON Score and Page Rank'!G188-'MIN and MAX'!B$3)/('MIN and MAX'!F$3-'MIN and MAX'!B$3)</f>
        <v>2.3979371448706315E-5</v>
      </c>
      <c r="C151">
        <f>('CON Score and Page Rank'!H188-'MIN and MAX'!C$3)/('MIN and MAX'!G$3-'MIN and MAX'!C$3)</f>
        <v>2.1935343544859601E-2</v>
      </c>
      <c r="D151">
        <f>('CON Score and Page Rank'!I188-'MIN and MAX'!D$3)/('MIN and MAX'!H$3-'MIN and MAX'!D$3)</f>
        <v>0.46293800539083557</v>
      </c>
      <c r="E151">
        <f t="shared" si="10"/>
        <v>2.1911364173410896E-2</v>
      </c>
      <c r="F151">
        <f t="shared" si="11"/>
        <v>0.5405030363039921</v>
      </c>
      <c r="G151">
        <f t="shared" si="12"/>
        <v>0.46291402601938686</v>
      </c>
      <c r="H151" s="3" t="str">
        <f>IFERROR(VLOOKUP(A151,'GDP Data'!A$2:Q$144,2,FALSE),"Not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175</v>
      </c>
      <c r="B152">
        <f>('CON Score and Page Rank'!G52-'MIN and MAX'!B$3)/('MIN and MAX'!F$3-'MIN and MAX'!B$3)</f>
        <v>1.9158661665251358E-4</v>
      </c>
      <c r="C152">
        <f>('CON Score and Page Rank'!H52-'MIN and MAX'!C$3)/('MIN and MAX'!G$3-'MIN and MAX'!C$3)</f>
        <v>2.2078225496312172E-2</v>
      </c>
      <c r="D152">
        <f>('CON Score and Page Rank'!I52-'MIN and MAX'!D$3)/('MIN and MAX'!H$3-'MIN and MAX'!D$3)</f>
        <v>0.41509433962264153</v>
      </c>
      <c r="E152">
        <f t="shared" si="10"/>
        <v>2.1886638879659658E-2</v>
      </c>
      <c r="F152">
        <f t="shared" si="11"/>
        <v>0.54048168816597519</v>
      </c>
      <c r="G152">
        <f t="shared" si="12"/>
        <v>0.414902753005989</v>
      </c>
      <c r="H152" s="3">
        <f>IFERROR(VLOOKUP(A152,'GDP Data'!A$2:Q$144,2,FALSE),"Not Found")</f>
        <v>3480355258.0412202</v>
      </c>
      <c r="I152">
        <f t="shared" si="13"/>
        <v>3.3951545350339952E-4</v>
      </c>
      <c r="J152">
        <f t="shared" si="14"/>
        <v>-0.54014217271247178</v>
      </c>
    </row>
    <row r="153" spans="1:10" x14ac:dyDescent="0.25">
      <c r="A153" t="s">
        <v>61</v>
      </c>
      <c r="B153">
        <f>('CON Score and Page Rank'!G50-'MIN and MAX'!B$3)/('MIN and MAX'!F$3-'MIN and MAX'!B$3)</f>
        <v>2.4057355462353878E-5</v>
      </c>
      <c r="C153">
        <f>('CON Score and Page Rank'!H50-'MIN and MAX'!C$3)/('MIN and MAX'!G$3-'MIN and MAX'!C$3)</f>
        <v>2.1202184572247762E-2</v>
      </c>
      <c r="D153">
        <f>('CON Score and Page Rank'!I50-'MIN and MAX'!D$3)/('MIN and MAX'!H$3-'MIN and MAX'!D$3)</f>
        <v>0.34097035040431267</v>
      </c>
      <c r="E153">
        <f t="shared" si="10"/>
        <v>2.1178127216785407E-2</v>
      </c>
      <c r="F153">
        <f t="shared" si="11"/>
        <v>0.53986995004395877</v>
      </c>
      <c r="G153">
        <f t="shared" si="12"/>
        <v>0.34094629304885032</v>
      </c>
      <c r="H153" s="3" t="str">
        <f>IFERROR(VLOOKUP(A153,'GDP Data'!A$2:Q$144,2,FALSE),"Not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186</v>
      </c>
      <c r="B154">
        <f>('CON Score and Page Rank'!G36-'MIN and MAX'!B$3)/('MIN and MAX'!F$3-'MIN and MAX'!B$3)</f>
        <v>9.2907885275191841E-5</v>
      </c>
      <c r="C154">
        <f>('CON Score and Page Rank'!H36-'MIN and MAX'!C$3)/('MIN and MAX'!G$3-'MIN and MAX'!C$3)</f>
        <v>2.0653512779320395E-2</v>
      </c>
      <c r="D154">
        <f>('CON Score and Page Rank'!I36-'MIN and MAX'!D$3)/('MIN and MAX'!H$3-'MIN and MAX'!D$3)</f>
        <v>0.40700808625336926</v>
      </c>
      <c r="E154">
        <f t="shared" si="10"/>
        <v>2.0560604894045202E-2</v>
      </c>
      <c r="F154">
        <f t="shared" si="11"/>
        <v>0.53933677329358065</v>
      </c>
      <c r="G154">
        <f t="shared" si="12"/>
        <v>0.40691517836809404</v>
      </c>
      <c r="H154" s="3" t="str">
        <f>IFERROR(VLOOKUP(A154,'GDP Data'!A$2:Q$144,2,FALSE),"Not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96</v>
      </c>
      <c r="B155">
        <f>('CON Score and Page Rank'!G145-'MIN and MAX'!B$3)/('MIN and MAX'!F$3-'MIN and MAX'!B$3)</f>
        <v>2.0171919416624341E-4</v>
      </c>
      <c r="C155">
        <f>('CON Score and Page Rank'!H145-'MIN and MAX'!C$3)/('MIN and MAX'!G$3-'MIN and MAX'!C$3)</f>
        <v>2.0570356958743957E-2</v>
      </c>
      <c r="D155">
        <f>('CON Score and Page Rank'!I145-'MIN and MAX'!D$3)/('MIN and MAX'!H$3-'MIN and MAX'!D$3)</f>
        <v>0.33221024258760107</v>
      </c>
      <c r="E155">
        <f t="shared" si="10"/>
        <v>2.0368637764577712E-2</v>
      </c>
      <c r="F155">
        <f t="shared" si="11"/>
        <v>0.53917102639423842</v>
      </c>
      <c r="G155">
        <f t="shared" si="12"/>
        <v>0.33200852339343484</v>
      </c>
      <c r="H155" s="3">
        <f>IFERROR(VLOOKUP(A155,'GDP Data'!A$2:Q$144,2,FALSE),"Not Found")</f>
        <v>4629247090.9781599</v>
      </c>
      <c r="I155">
        <f t="shared" si="13"/>
        <v>4.5159209590497738E-4</v>
      </c>
      <c r="J155">
        <f t="shared" si="14"/>
        <v>-0.53871943429833347</v>
      </c>
    </row>
    <row r="156" spans="1:10" x14ac:dyDescent="0.25">
      <c r="A156" t="s">
        <v>212</v>
      </c>
      <c r="B156">
        <f>('CON Score and Page Rank'!G91-'MIN and MAX'!B$3)/('MIN and MAX'!F$3-'MIN and MAX'!B$3)</f>
        <v>4.7939335077672778E-5</v>
      </c>
      <c r="C156">
        <f>('CON Score and Page Rank'!H91-'MIN and MAX'!C$3)/('MIN and MAX'!G$3-'MIN and MAX'!C$3)</f>
        <v>1.9794745901645986E-2</v>
      </c>
      <c r="D156">
        <f>('CON Score and Page Rank'!I91-'MIN and MAX'!D$3)/('MIN and MAX'!H$3-'MIN and MAX'!D$3)</f>
        <v>0.2587601078167116</v>
      </c>
      <c r="E156">
        <f t="shared" si="10"/>
        <v>1.9746806566568312E-2</v>
      </c>
      <c r="F156">
        <f t="shared" si="11"/>
        <v>0.53863412930529242</v>
      </c>
      <c r="G156">
        <f t="shared" si="12"/>
        <v>0.25871216848163392</v>
      </c>
      <c r="H156" s="3" t="str">
        <f>IFERROR(VLOOKUP(A156,'GDP Data'!A$2:Q$144,2,FALSE),"Not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167</v>
      </c>
      <c r="B157">
        <f>('CON Score and Page Rank'!G201-'MIN and MAX'!B$3)/('MIN and MAX'!F$3-'MIN and MAX'!B$3)</f>
        <v>1.5360451462022858E-5</v>
      </c>
      <c r="C157">
        <f>('CON Score and Page Rank'!H201-'MIN and MAX'!C$3)/('MIN and MAX'!G$3-'MIN and MAX'!C$3)</f>
        <v>1.9750454408951748E-2</v>
      </c>
      <c r="D157">
        <f>('CON Score and Page Rank'!I201-'MIN and MAX'!D$3)/('MIN and MAX'!H$3-'MIN and MAX'!D$3)</f>
        <v>0.2587601078167116</v>
      </c>
      <c r="E157">
        <f t="shared" si="10"/>
        <v>1.9735093957489725E-2</v>
      </c>
      <c r="F157">
        <f t="shared" si="11"/>
        <v>0.53862401648731484</v>
      </c>
      <c r="G157">
        <f t="shared" si="12"/>
        <v>0.25874474736524961</v>
      </c>
      <c r="H157" s="3" t="str">
        <f>IFERROR(VLOOKUP(A157,'GDP Data'!A$2:Q$144,2,FALSE),"Not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135</v>
      </c>
      <c r="B158">
        <f>('CON Score and Page Rank'!G176-'MIN and MAX'!B$3)/('MIN and MAX'!F$3-'MIN and MAX'!B$3)</f>
        <v>1.7828310770518314E-5</v>
      </c>
      <c r="C158">
        <f>('CON Score and Page Rank'!H176-'MIN and MAX'!C$3)/('MIN and MAX'!G$3-'MIN and MAX'!C$3)</f>
        <v>1.9752312029122313E-2</v>
      </c>
      <c r="D158">
        <f>('CON Score and Page Rank'!I176-'MIN and MAX'!D$3)/('MIN and MAX'!H$3-'MIN and MAX'!D$3)</f>
        <v>0.2587601078167116</v>
      </c>
      <c r="E158">
        <f t="shared" si="10"/>
        <v>1.9734483718351795E-2</v>
      </c>
      <c r="F158">
        <f t="shared" si="11"/>
        <v>0.53862348959896034</v>
      </c>
      <c r="G158">
        <f t="shared" si="12"/>
        <v>0.25874227950594109</v>
      </c>
      <c r="H158" s="3">
        <f>IFERROR(VLOOKUP(A158,'GDP Data'!A$2:Q$144,2,FALSE),"Not Found")</f>
        <v>3654031716.2688098</v>
      </c>
      <c r="I158">
        <f t="shared" si="13"/>
        <v>3.5645793124091388E-4</v>
      </c>
      <c r="J158">
        <f t="shared" si="14"/>
        <v>-0.53826703166771939</v>
      </c>
    </row>
    <row r="159" spans="1:10" x14ac:dyDescent="0.25">
      <c r="A159" t="s">
        <v>67</v>
      </c>
      <c r="B159">
        <f>('CON Score and Page Rank'!G124-'MIN and MAX'!B$3)/('MIN and MAX'!F$3-'MIN and MAX'!B$3)</f>
        <v>1.1822352092926511E-4</v>
      </c>
      <c r="C159">
        <f>('CON Score and Page Rank'!H124-'MIN and MAX'!C$3)/('MIN and MAX'!G$3-'MIN and MAX'!C$3)</f>
        <v>1.9011622410034703E-2</v>
      </c>
      <c r="D159">
        <f>('CON Score and Page Rank'!I124-'MIN and MAX'!D$3)/('MIN and MAX'!H$3-'MIN and MAX'!D$3)</f>
        <v>0.25</v>
      </c>
      <c r="E159">
        <f t="shared" si="10"/>
        <v>1.8893398889105437E-2</v>
      </c>
      <c r="F159">
        <f t="shared" si="11"/>
        <v>0.53789728609256726</v>
      </c>
      <c r="G159">
        <f t="shared" si="12"/>
        <v>0.24988177647907073</v>
      </c>
      <c r="H159" s="3">
        <f>IFERROR(VLOOKUP(A159,'GDP Data'!A$2:Q$144,2,FALSE),"Not Found")</f>
        <v>2968369991.4672899</v>
      </c>
      <c r="I159">
        <f t="shared" si="13"/>
        <v>2.8957029070247951E-4</v>
      </c>
      <c r="J159">
        <f t="shared" si="14"/>
        <v>-0.53760771580186473</v>
      </c>
    </row>
    <row r="160" spans="1:10" x14ac:dyDescent="0.25">
      <c r="A160" t="s">
        <v>93</v>
      </c>
      <c r="B160">
        <f>('CON Score and Page Rank'!G144-'MIN and MAX'!B$3)/('MIN and MAX'!F$3-'MIN and MAX'!B$3)</f>
        <v>2.4663943388066387E-4</v>
      </c>
      <c r="C160">
        <f>('CON Score and Page Rank'!H144-'MIN and MAX'!C$3)/('MIN and MAX'!G$3-'MIN and MAX'!C$3)</f>
        <v>1.8656999077081484E-2</v>
      </c>
      <c r="D160">
        <f>('CON Score and Page Rank'!I144-'MIN and MAX'!D$3)/('MIN and MAX'!H$3-'MIN and MAX'!D$3)</f>
        <v>0.23921832884097036</v>
      </c>
      <c r="E160">
        <f t="shared" si="10"/>
        <v>1.841035964320082E-2</v>
      </c>
      <c r="F160">
        <f t="shared" si="11"/>
        <v>0.53748022376793148</v>
      </c>
      <c r="G160">
        <f t="shared" si="12"/>
        <v>0.23897168940708968</v>
      </c>
      <c r="H160" s="3" t="str">
        <f>IFERROR(VLOOKUP(A160,'GDP Data'!A$2:Q$144,2,FALSE),"Not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237</v>
      </c>
      <c r="B161">
        <f>('CON Score and Page Rank'!G103-'MIN and MAX'!B$3)/('MIN and MAX'!F$3-'MIN and MAX'!B$3)</f>
        <v>1.2570627710856521E-5</v>
      </c>
      <c r="C161">
        <f>('CON Score and Page Rank'!H103-'MIN and MAX'!C$3)/('MIN and MAX'!G$3-'MIN and MAX'!C$3)</f>
        <v>1.7789153536122503E-2</v>
      </c>
      <c r="D161">
        <f>('CON Score and Page Rank'!I103-'MIN and MAX'!D$3)/('MIN and MAX'!H$3-'MIN and MAX'!D$3)</f>
        <v>0.21024258760107817</v>
      </c>
      <c r="E161">
        <f t="shared" si="10"/>
        <v>1.7776582908411647E-2</v>
      </c>
      <c r="F161">
        <f t="shared" si="11"/>
        <v>0.53693301274822192</v>
      </c>
      <c r="G161">
        <f t="shared" si="12"/>
        <v>0.21023001697336732</v>
      </c>
      <c r="H161" s="3" t="str">
        <f>IFERROR(VLOOKUP(A161,'GDP Data'!A$2:Q$144,2,FALSE),"Not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118</v>
      </c>
      <c r="B162">
        <f>('CON Score and Page Rank'!G164-'MIN and MAX'!B$3)/('MIN and MAX'!F$3-'MIN and MAX'!B$3)</f>
        <v>5.8313424699163785E-5</v>
      </c>
      <c r="C162">
        <f>('CON Score and Page Rank'!H164-'MIN and MAX'!C$3)/('MIN and MAX'!G$3-'MIN and MAX'!C$3)</f>
        <v>1.7112287739463744E-2</v>
      </c>
      <c r="D162">
        <f>('CON Score and Page Rank'!I164-'MIN and MAX'!D$3)/('MIN and MAX'!H$3-'MIN and MAX'!D$3)</f>
        <v>0.10242587601078167</v>
      </c>
      <c r="E162">
        <f t="shared" si="10"/>
        <v>1.7053974314764582E-2</v>
      </c>
      <c r="F162">
        <f t="shared" si="11"/>
        <v>0.53630910315407743</v>
      </c>
      <c r="G162">
        <f t="shared" si="12"/>
        <v>0.1023675625860825</v>
      </c>
      <c r="H162" s="3" t="str">
        <f>IFERROR(VLOOKUP(A162,'GDP Data'!A$2:Q$144,2,FALSE),"Not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113</v>
      </c>
      <c r="B163">
        <f>('CON Score and Page Rank'!G159-'MIN and MAX'!B$3)/('MIN and MAX'!F$3-'MIN and MAX'!B$3)</f>
        <v>1.8909119272900551E-5</v>
      </c>
      <c r="C163">
        <f>('CON Score and Page Rank'!H159-'MIN and MAX'!C$3)/('MIN and MAX'!G$3-'MIN and MAX'!C$3)</f>
        <v>1.6685126160046235E-2</v>
      </c>
      <c r="D163">
        <f>('CON Score and Page Rank'!I159-'MIN and MAX'!D$3)/('MIN and MAX'!H$3-'MIN and MAX'!D$3)</f>
        <v>0.23315363881401618</v>
      </c>
      <c r="E163">
        <f t="shared" si="10"/>
        <v>1.6666217040773333E-2</v>
      </c>
      <c r="F163">
        <f t="shared" si="11"/>
        <v>0.53597430851480876</v>
      </c>
      <c r="G163">
        <f t="shared" si="12"/>
        <v>0.23313472969474328</v>
      </c>
      <c r="H163" s="3" t="str">
        <f>IFERROR(VLOOKUP(A163,'GDP Data'!A$2:Q$144,2,FALSE),"Not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205</v>
      </c>
      <c r="B164">
        <f>('CON Score and Page Rank'!G84-'MIN and MAX'!B$3)/('MIN and MAX'!F$3-'MIN and MAX'!B$3)</f>
        <v>4.1374013353477206E-5</v>
      </c>
      <c r="C164">
        <f>('CON Score and Page Rank'!H84-'MIN and MAX'!C$3)/('MIN and MAX'!G$3-'MIN and MAX'!C$3)</f>
        <v>1.6354433345760873E-2</v>
      </c>
      <c r="D164">
        <f>('CON Score and Page Rank'!I84-'MIN and MAX'!D$3)/('MIN and MAX'!H$3-'MIN and MAX'!D$3)</f>
        <v>0.15566037735849056</v>
      </c>
      <c r="E164">
        <f t="shared" si="10"/>
        <v>1.6313059332407395E-2</v>
      </c>
      <c r="F164">
        <f t="shared" si="11"/>
        <v>0.53566938758744531</v>
      </c>
      <c r="G164">
        <f t="shared" si="12"/>
        <v>0.15561900334513709</v>
      </c>
      <c r="H164" s="3" t="str">
        <f>IFERROR(VLOOKUP(A164,'GDP Data'!A$2:Q$144,2,FALSE),"Not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129</v>
      </c>
      <c r="B165">
        <f>('CON Score and Page Rank'!G61-'MIN and MAX'!B$3)/('MIN and MAX'!F$3-'MIN and MAX'!B$3)</f>
        <v>2.1357461138772799E-5</v>
      </c>
      <c r="C165">
        <f>('CON Score and Page Rank'!H61-'MIN and MAX'!C$3)/('MIN and MAX'!G$3-'MIN and MAX'!C$3)</f>
        <v>1.6330839748398461E-2</v>
      </c>
      <c r="D165">
        <f>('CON Score and Page Rank'!I61-'MIN and MAX'!D$3)/('MIN and MAX'!H$3-'MIN and MAX'!D$3)</f>
        <v>0.15566037735849056</v>
      </c>
      <c r="E165">
        <f t="shared" si="10"/>
        <v>1.6309482287259688E-2</v>
      </c>
      <c r="F165">
        <f t="shared" si="11"/>
        <v>0.53566629912045793</v>
      </c>
      <c r="G165">
        <f t="shared" si="12"/>
        <v>0.15563901989735179</v>
      </c>
      <c r="H165" s="3">
        <f>IFERROR(VLOOKUP(A165,'GDP Data'!A$2:Q$144,2,FALSE),"Not Found")</f>
        <v>1911563668.85006</v>
      </c>
      <c r="I165">
        <f t="shared" si="13"/>
        <v>1.8647676970066478E-4</v>
      </c>
      <c r="J165">
        <f t="shared" si="14"/>
        <v>-0.53547982235075731</v>
      </c>
    </row>
    <row r="166" spans="1:10" x14ac:dyDescent="0.25">
      <c r="A166" t="s">
        <v>250</v>
      </c>
      <c r="B166">
        <f>('CON Score and Page Rank'!G185-'MIN and MAX'!B$3)/('MIN and MAX'!F$3-'MIN and MAX'!B$3)</f>
        <v>3.4048359660819884E-6</v>
      </c>
      <c r="C166">
        <f>('CON Score and Page Rank'!H185-'MIN and MAX'!C$3)/('MIN and MAX'!G$3-'MIN and MAX'!C$3)</f>
        <v>1.6302365345097703E-2</v>
      </c>
      <c r="D166">
        <f>('CON Score and Page Rank'!I185-'MIN and MAX'!D$3)/('MIN and MAX'!H$3-'MIN and MAX'!D$3)</f>
        <v>0.15566037735849056</v>
      </c>
      <c r="E166">
        <f t="shared" si="10"/>
        <v>1.629896050913162E-2</v>
      </c>
      <c r="F166">
        <f t="shared" si="11"/>
        <v>0.53565721448130565</v>
      </c>
      <c r="G166">
        <f t="shared" si="12"/>
        <v>0.15565697252252447</v>
      </c>
      <c r="H166" s="3" t="str">
        <f>IFERROR(VLOOKUP(A166,'GDP Data'!A$2:Q$144,2,FALSE),"Not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233</v>
      </c>
      <c r="B167">
        <f>('CON Score and Page Rank'!G67-'MIN and MAX'!B$3)/('MIN and MAX'!F$3-'MIN and MAX'!B$3)</f>
        <v>2.2330183949260847E-5</v>
      </c>
      <c r="C167">
        <f>('CON Score and Page Rank'!H67-'MIN and MAX'!C$3)/('MIN and MAX'!G$3-'MIN and MAX'!C$3)</f>
        <v>1.5772224223969841E-2</v>
      </c>
      <c r="D167">
        <f>('CON Score and Page Rank'!I67-'MIN and MAX'!D$3)/('MIN and MAX'!H$3-'MIN and MAX'!D$3)</f>
        <v>0.22102425876010781</v>
      </c>
      <c r="E167">
        <f t="shared" si="10"/>
        <v>1.5749894040020581E-2</v>
      </c>
      <c r="F167">
        <f t="shared" si="11"/>
        <v>0.53518314339923834</v>
      </c>
      <c r="G167">
        <f t="shared" si="12"/>
        <v>0.22100192857615855</v>
      </c>
      <c r="H167" s="3" t="str">
        <f>IFERROR(VLOOKUP(A167,'GDP Data'!A$2:Q$144,2,FALSE),"Not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128</v>
      </c>
      <c r="B168">
        <f>('CON Score and Page Rank'!G171-'MIN and MAX'!B$3)/('MIN and MAX'!F$3-'MIN and MAX'!B$3)</f>
        <v>2.1420540082106609E-5</v>
      </c>
      <c r="C168">
        <f>('CON Score and Page Rank'!H171-'MIN and MAX'!C$3)/('MIN and MAX'!G$3-'MIN and MAX'!C$3)</f>
        <v>1.5767917094848875E-2</v>
      </c>
      <c r="D168">
        <f>('CON Score and Page Rank'!I171-'MIN and MAX'!D$3)/('MIN and MAX'!H$3-'MIN and MAX'!D$3)</f>
        <v>0.22102425876010781</v>
      </c>
      <c r="E168">
        <f t="shared" si="10"/>
        <v>1.5746496554766769E-2</v>
      </c>
      <c r="F168">
        <f t="shared" si="11"/>
        <v>0.53518020996658278</v>
      </c>
      <c r="G168">
        <f t="shared" si="12"/>
        <v>0.2210028382200257</v>
      </c>
      <c r="H168" s="3">
        <f>IFERROR(VLOOKUP(A168,'GDP Data'!A$2:Q$144,2,FALSE),"Not Found")</f>
        <v>0</v>
      </c>
      <c r="I168">
        <f t="shared" si="13"/>
        <v>0</v>
      </c>
      <c r="J168">
        <f t="shared" si="14"/>
        <v>-0.53518020996658278</v>
      </c>
    </row>
    <row r="169" spans="1:10" x14ac:dyDescent="0.25">
      <c r="A169" t="s">
        <v>137</v>
      </c>
      <c r="B169">
        <f>('CON Score and Page Rank'!G178-'MIN and MAX'!B$3)/('MIN and MAX'!F$3-'MIN and MAX'!B$3)</f>
        <v>1.3824623968715204E-5</v>
      </c>
      <c r="C169">
        <f>('CON Score and Page Rank'!H178-'MIN and MAX'!C$3)/('MIN and MAX'!G$3-'MIN and MAX'!C$3)</f>
        <v>1.4149893502362442E-2</v>
      </c>
      <c r="D169">
        <f>('CON Score and Page Rank'!I178-'MIN and MAX'!D$3)/('MIN and MAX'!H$3-'MIN and MAX'!D$3)</f>
        <v>0.20889487870619947</v>
      </c>
      <c r="E169">
        <f t="shared" si="10"/>
        <v>1.4136068878393726E-2</v>
      </c>
      <c r="F169">
        <f t="shared" si="11"/>
        <v>0.53378974590789519</v>
      </c>
      <c r="G169">
        <f t="shared" si="12"/>
        <v>0.20888105408223076</v>
      </c>
      <c r="H169" s="3" t="str">
        <f>IFERROR(VLOOKUP(A169,'GDP Data'!A$2:Q$144,2,FALSE),"Not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138</v>
      </c>
      <c r="B170">
        <f>('CON Score and Page Rank'!G179-'MIN and MAX'!B$3)/('MIN and MAX'!F$3-'MIN and MAX'!B$3)</f>
        <v>4.764745167196666E-5</v>
      </c>
      <c r="C170">
        <f>('CON Score and Page Rank'!H179-'MIN and MAX'!C$3)/('MIN and MAX'!G$3-'MIN and MAX'!C$3)</f>
        <v>1.3801698992156372E-2</v>
      </c>
      <c r="D170">
        <f>('CON Score and Page Rank'!I179-'MIN and MAX'!D$3)/('MIN and MAX'!H$3-'MIN and MAX'!D$3)</f>
        <v>0.13746630727762804</v>
      </c>
      <c r="E170">
        <f t="shared" si="10"/>
        <v>1.3754051540484405E-2</v>
      </c>
      <c r="F170">
        <f t="shared" si="11"/>
        <v>0.53345990720358605</v>
      </c>
      <c r="G170">
        <f t="shared" si="12"/>
        <v>0.13741865982595608</v>
      </c>
      <c r="H170" s="3" t="str">
        <f>IFERROR(VLOOKUP(A170,'GDP Data'!A$2:Q$144,2,FALSE),"Not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155</v>
      </c>
      <c r="B171">
        <f>('CON Score and Page Rank'!G193-'MIN and MAX'!B$3)/('MIN and MAX'!F$3-'MIN and MAX'!B$3)</f>
        <v>1.3204753923077052E-5</v>
      </c>
      <c r="C171">
        <f>('CON Score and Page Rank'!H193-'MIN and MAX'!C$3)/('MIN and MAX'!G$3-'MIN and MAX'!C$3)</f>
        <v>1.3751233644189375E-2</v>
      </c>
      <c r="D171">
        <f>('CON Score and Page Rank'!I193-'MIN and MAX'!D$3)/('MIN and MAX'!H$3-'MIN and MAX'!D$3)</f>
        <v>0.13746630727762804</v>
      </c>
      <c r="E171">
        <f t="shared" si="10"/>
        <v>1.3738028890266298E-2</v>
      </c>
      <c r="F171">
        <f t="shared" si="11"/>
        <v>0.53344607304041314</v>
      </c>
      <c r="G171">
        <f t="shared" si="12"/>
        <v>0.13745310252370496</v>
      </c>
      <c r="H171" s="3" t="str">
        <f>IFERROR(VLOOKUP(A171,'GDP Data'!A$2:Q$144,2,FALSE),"Not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39</v>
      </c>
      <c r="B172">
        <f>('CON Score and Page Rank'!G32-'MIN and MAX'!B$3)/('MIN and MAX'!F$3-'MIN and MAX'!B$3)</f>
        <v>1.9994470417180766E-6</v>
      </c>
      <c r="C172">
        <f>('CON Score and Page Rank'!H32-'MIN and MAX'!C$3)/('MIN and MAX'!G$3-'MIN and MAX'!C$3)</f>
        <v>1.285786403784759E-2</v>
      </c>
      <c r="D172">
        <f>('CON Score and Page Rank'!I32-'MIN and MAX'!D$3)/('MIN and MAX'!H$3-'MIN and MAX'!D$3)</f>
        <v>0.12870619946091644</v>
      </c>
      <c r="E172">
        <f t="shared" si="10"/>
        <v>1.2855864590805871E-2</v>
      </c>
      <c r="F172">
        <f t="shared" si="11"/>
        <v>0.532684400988788</v>
      </c>
      <c r="G172">
        <f t="shared" si="12"/>
        <v>0.12870420001387473</v>
      </c>
      <c r="H172" s="3" t="str">
        <f>IFERROR(VLOOKUP(A172,'GDP Data'!A$2:Q$144,2,FALSE),"Not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99</v>
      </c>
      <c r="B173">
        <f>('CON Score and Page Rank'!G148-'MIN and MAX'!B$3)/('MIN and MAX'!F$3-'MIN and MAX'!B$3)</f>
        <v>1.6535830808896677E-4</v>
      </c>
      <c r="C173">
        <f>('CON Score and Page Rank'!H148-'MIN and MAX'!C$3)/('MIN and MAX'!G$3-'MIN and MAX'!C$3)</f>
        <v>1.2982106045725922E-2</v>
      </c>
      <c r="D173">
        <f>('CON Score and Page Rank'!I148-'MIN and MAX'!D$3)/('MIN and MAX'!H$3-'MIN and MAX'!D$3)</f>
        <v>0.40026954177897572</v>
      </c>
      <c r="E173">
        <f t="shared" si="10"/>
        <v>1.2816747737636955E-2</v>
      </c>
      <c r="F173">
        <f t="shared" si="11"/>
        <v>0.53265062699246501</v>
      </c>
      <c r="G173">
        <f t="shared" si="12"/>
        <v>0.40010418347088678</v>
      </c>
      <c r="H173" s="3" t="str">
        <f>IFERROR(VLOOKUP(A173,'GDP Data'!A$2:Q$144,2,FALSE),"Not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151</v>
      </c>
      <c r="B174">
        <f>('CON Score and Page Rank'!G189-'MIN and MAX'!B$3)/('MIN and MAX'!F$3-'MIN and MAX'!B$3)</f>
        <v>4.7845245364103798E-5</v>
      </c>
      <c r="C174">
        <f>('CON Score and Page Rank'!H189-'MIN and MAX'!C$3)/('MIN and MAX'!G$3-'MIN and MAX'!C$3)</f>
        <v>1.0603569113017967E-2</v>
      </c>
      <c r="D174">
        <f>('CON Score and Page Rank'!I189-'MIN and MAX'!D$3)/('MIN and MAX'!H$3-'MIN and MAX'!D$3)</f>
        <v>9.1644204851752023E-2</v>
      </c>
      <c r="E174">
        <f t="shared" si="10"/>
        <v>1.0555723867653863E-2</v>
      </c>
      <c r="F174">
        <f t="shared" si="11"/>
        <v>0.53069842977605441</v>
      </c>
      <c r="G174">
        <f t="shared" si="12"/>
        <v>9.1596359606387914E-2</v>
      </c>
      <c r="H174" s="3">
        <f>IFERROR(VLOOKUP(A174,'GDP Data'!A$2:Q$144,2,FALSE),"Not Found")</f>
        <v>1136896123.6129799</v>
      </c>
      <c r="I174">
        <f t="shared" si="13"/>
        <v>1.1090643752613897E-4</v>
      </c>
      <c r="J174">
        <f t="shared" si="14"/>
        <v>-0.53058752333852832</v>
      </c>
    </row>
    <row r="175" spans="1:10" x14ac:dyDescent="0.25">
      <c r="A175" t="s">
        <v>71</v>
      </c>
      <c r="B175">
        <f>('CON Score and Page Rank'!G128-'MIN and MAX'!B$3)/('MIN and MAX'!F$3-'MIN and MAX'!B$3)</f>
        <v>1.5170733802753626E-5</v>
      </c>
      <c r="C175">
        <f>('CON Score and Page Rank'!H128-'MIN and MAX'!C$3)/('MIN and MAX'!G$3-'MIN and MAX'!C$3)</f>
        <v>1.0361468390102312E-2</v>
      </c>
      <c r="D175">
        <f>('CON Score and Page Rank'!I128-'MIN and MAX'!D$3)/('MIN and MAX'!H$3-'MIN and MAX'!D$3)</f>
        <v>0.23652291105121293</v>
      </c>
      <c r="E175">
        <f t="shared" si="10"/>
        <v>1.0346297656299559E-2</v>
      </c>
      <c r="F175">
        <f t="shared" si="11"/>
        <v>0.53051760847988094</v>
      </c>
      <c r="G175">
        <f t="shared" si="12"/>
        <v>0.23650774031741018</v>
      </c>
      <c r="H175" s="3" t="str">
        <f>IFERROR(VLOOKUP(A175,'GDP Data'!A$2:Q$144,2,FALSE),"Not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235</v>
      </c>
      <c r="B176">
        <f>('CON Score and Page Rank'!G114-'MIN and MAX'!B$3)/('MIN and MAX'!F$3-'MIN and MAX'!B$3)</f>
        <v>1.0079509310636652E-6</v>
      </c>
      <c r="C176">
        <f>('CON Score and Page Rank'!H114-'MIN and MAX'!C$3)/('MIN and MAX'!G$3-'MIN and MAX'!C$3)</f>
        <v>1.0304100708364296E-2</v>
      </c>
      <c r="D176">
        <f>('CON Score and Page Rank'!I114-'MIN and MAX'!D$3)/('MIN and MAX'!H$3-'MIN and MAX'!D$3)</f>
        <v>3.436657681940701E-2</v>
      </c>
      <c r="E176">
        <f t="shared" si="10"/>
        <v>1.0303092757433232E-2</v>
      </c>
      <c r="F176">
        <f t="shared" si="11"/>
        <v>0.53048030481209496</v>
      </c>
      <c r="G176">
        <f t="shared" si="12"/>
        <v>3.436556886847595E-2</v>
      </c>
      <c r="H176" s="3" t="str">
        <f>IFERROR(VLOOKUP(A176,'GDP Data'!A$2:Q$144,2,FALSE),"Not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103</v>
      </c>
      <c r="B177">
        <f>('CON Score and Page Rank'!G153-'MIN and MAX'!B$3)/('MIN and MAX'!F$3-'MIN and MAX'!B$3)</f>
        <v>3.5506098868973245E-5</v>
      </c>
      <c r="C177">
        <f>('CON Score and Page Rank'!H153-'MIN and MAX'!C$3)/('MIN and MAX'!G$3-'MIN and MAX'!C$3)</f>
        <v>1.0013638119145372E-2</v>
      </c>
      <c r="D177">
        <f>('CON Score and Page Rank'!I153-'MIN and MAX'!D$3)/('MIN and MAX'!H$3-'MIN and MAX'!D$3)</f>
        <v>0.23517520215633422</v>
      </c>
      <c r="E177">
        <f t="shared" si="10"/>
        <v>9.9781320202763993E-3</v>
      </c>
      <c r="F177">
        <f t="shared" si="11"/>
        <v>0.53019972951391148</v>
      </c>
      <c r="G177">
        <f t="shared" si="12"/>
        <v>0.23513969605746524</v>
      </c>
      <c r="H177" s="3" t="str">
        <f>IFERROR(VLOOKUP(A177,'GDP Data'!A$2:Q$144,2,FALSE),"Not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213</v>
      </c>
      <c r="B178">
        <f>('CON Score and Page Rank'!G92-'MIN and MAX'!B$3)/('MIN and MAX'!F$3-'MIN and MAX'!B$3)</f>
        <v>8.6744331724057885E-5</v>
      </c>
      <c r="C178">
        <f>('CON Score and Page Rank'!H92-'MIN and MAX'!C$3)/('MIN and MAX'!G$3-'MIN and MAX'!C$3)</f>
        <v>8.9736895329723433E-3</v>
      </c>
      <c r="D178">
        <f>('CON Score and Page Rank'!I92-'MIN and MAX'!D$3)/('MIN and MAX'!H$3-'MIN and MAX'!D$3)</f>
        <v>0.22304582210242588</v>
      </c>
      <c r="E178">
        <f t="shared" si="10"/>
        <v>8.8869452012482857E-3</v>
      </c>
      <c r="F178">
        <f t="shared" si="11"/>
        <v>0.52925758471881634</v>
      </c>
      <c r="G178">
        <f t="shared" si="12"/>
        <v>0.22295907777070181</v>
      </c>
      <c r="H178" s="3">
        <f>IFERROR(VLOOKUP(A178,'GDP Data'!A$2:Q$144,2,FALSE),"Not Found")</f>
        <v>6813577558.17628</v>
      </c>
      <c r="I178">
        <f t="shared" si="13"/>
        <v>6.6467779957232384E-4</v>
      </c>
      <c r="J178">
        <f t="shared" si="14"/>
        <v>-0.52859290691924399</v>
      </c>
    </row>
    <row r="179" spans="1:10" x14ac:dyDescent="0.25">
      <c r="A179" t="s">
        <v>79</v>
      </c>
      <c r="B179">
        <f>('CON Score and Page Rank'!G135-'MIN and MAX'!B$3)/('MIN and MAX'!F$3-'MIN and MAX'!B$3)</f>
        <v>3.4012860953665611E-5</v>
      </c>
      <c r="C179">
        <f>('CON Score and Page Rank'!H135-'MIN and MAX'!C$3)/('MIN and MAX'!G$3-'MIN and MAX'!C$3)</f>
        <v>8.9019708248185957E-3</v>
      </c>
      <c r="D179">
        <f>('CON Score and Page Rank'!I135-'MIN and MAX'!D$3)/('MIN and MAX'!H$3-'MIN and MAX'!D$3)</f>
        <v>0.22304582210242588</v>
      </c>
      <c r="E179">
        <f t="shared" si="10"/>
        <v>8.8679579638649298E-3</v>
      </c>
      <c r="F179">
        <f t="shared" si="11"/>
        <v>0.52924119089278943</v>
      </c>
      <c r="G179">
        <f t="shared" si="12"/>
        <v>0.22301180924147221</v>
      </c>
      <c r="H179" s="3">
        <f>IFERROR(VLOOKUP(A179,'GDP Data'!A$2:Q$144,2,FALSE),"Not Found")</f>
        <v>1045998496.43872</v>
      </c>
      <c r="I179">
        <f t="shared" si="13"/>
        <v>1.0203919644747369E-4</v>
      </c>
      <c r="J179">
        <f t="shared" si="14"/>
        <v>-0.52913915169634196</v>
      </c>
    </row>
    <row r="180" spans="1:10" x14ac:dyDescent="0.25">
      <c r="A180" t="s">
        <v>83</v>
      </c>
      <c r="B180">
        <f>('CON Score and Page Rank'!G139-'MIN and MAX'!B$3)/('MIN and MAX'!F$3-'MIN and MAX'!B$3)</f>
        <v>4.9450125271617795E-5</v>
      </c>
      <c r="C180">
        <f>('CON Score and Page Rank'!H139-'MIN and MAX'!C$3)/('MIN and MAX'!G$3-'MIN and MAX'!C$3)</f>
        <v>8.8297512876972933E-3</v>
      </c>
      <c r="D180">
        <f>('CON Score and Page Rank'!I139-'MIN and MAX'!D$3)/('MIN and MAX'!H$3-'MIN and MAX'!D$3)</f>
        <v>0.22371967654986524</v>
      </c>
      <c r="E180">
        <f t="shared" si="10"/>
        <v>8.7803011624256761E-3</v>
      </c>
      <c r="F180">
        <f t="shared" si="11"/>
        <v>0.5291655068781087</v>
      </c>
      <c r="G180">
        <f t="shared" si="12"/>
        <v>0.22367022642459364</v>
      </c>
      <c r="H180" s="3" t="str">
        <f>IFERROR(VLOOKUP(A180,'GDP Data'!A$2:Q$144,2,FALSE),"Not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72</v>
      </c>
      <c r="B181">
        <f>('CON Score and Page Rank'!G129-'MIN and MAX'!B$3)/('MIN and MAX'!F$3-'MIN and MAX'!B$3)</f>
        <v>1.9434972444635678E-5</v>
      </c>
      <c r="C181">
        <f>('CON Score and Page Rank'!H129-'MIN and MAX'!C$3)/('MIN and MAX'!G$3-'MIN and MAX'!C$3)</f>
        <v>8.5707134396970832E-3</v>
      </c>
      <c r="D181">
        <f>('CON Score and Page Rank'!I129-'MIN and MAX'!D$3)/('MIN and MAX'!H$3-'MIN and MAX'!D$3)</f>
        <v>0.215633423180593</v>
      </c>
      <c r="E181">
        <f t="shared" si="10"/>
        <v>8.5512784672524475E-3</v>
      </c>
      <c r="F181">
        <f t="shared" si="11"/>
        <v>0.52896776572466597</v>
      </c>
      <c r="G181">
        <f t="shared" si="12"/>
        <v>0.21561398820814837</v>
      </c>
      <c r="H181" s="3">
        <f>IFERROR(VLOOKUP(A181,'GDP Data'!A$2:Q$144,2,FALSE),"Not Found")</f>
        <v>1388506726.62093</v>
      </c>
      <c r="I181">
        <f t="shared" si="13"/>
        <v>1.3545154331358276E-4</v>
      </c>
      <c r="J181">
        <f t="shared" si="14"/>
        <v>-0.52883231418135235</v>
      </c>
    </row>
    <row r="182" spans="1:10" x14ac:dyDescent="0.25">
      <c r="A182" t="s">
        <v>65</v>
      </c>
      <c r="B182">
        <f>('CON Score and Page Rank'!G122-'MIN and MAX'!B$3)/('MIN and MAX'!F$3-'MIN and MAX'!B$3)</f>
        <v>7.4123083681033845E-5</v>
      </c>
      <c r="C182">
        <f>('CON Score and Page Rank'!H122-'MIN and MAX'!C$3)/('MIN and MAX'!G$3-'MIN and MAX'!C$3)</f>
        <v>7.5146563727312684E-3</v>
      </c>
      <c r="D182">
        <f>('CON Score and Page Rank'!I122-'MIN and MAX'!D$3)/('MIN and MAX'!H$3-'MIN and MAX'!D$3)</f>
        <v>0.14083557951482481</v>
      </c>
      <c r="E182">
        <f t="shared" si="10"/>
        <v>7.4405332890502343E-3</v>
      </c>
      <c r="F182">
        <f t="shared" si="11"/>
        <v>0.52800873398961223</v>
      </c>
      <c r="G182">
        <f t="shared" si="12"/>
        <v>0.14076145643114377</v>
      </c>
      <c r="H182" s="3">
        <f>IFERROR(VLOOKUP(A182,'GDP Data'!A$2:Q$144,2,FALSE),"Not Found")</f>
        <v>3519991326.4846401</v>
      </c>
      <c r="I182">
        <f t="shared" si="13"/>
        <v>3.4338202940008928E-4</v>
      </c>
      <c r="J182">
        <f t="shared" si="14"/>
        <v>-0.52766535196021214</v>
      </c>
    </row>
    <row r="183" spans="1:10" x14ac:dyDescent="0.25">
      <c r="A183" t="s">
        <v>240</v>
      </c>
      <c r="B183">
        <f>('CON Score and Page Rank'!G130-'MIN and MAX'!B$3)/('MIN and MAX'!F$3-'MIN and MAX'!B$3)</f>
        <v>9.4071877355514985E-6</v>
      </c>
      <c r="C183">
        <f>('CON Score and Page Rank'!H130-'MIN and MAX'!C$3)/('MIN and MAX'!G$3-'MIN and MAX'!C$3)</f>
        <v>7.4266379581789414E-3</v>
      </c>
      <c r="D183">
        <f>('CON Score and Page Rank'!I130-'MIN and MAX'!D$3)/('MIN and MAX'!H$3-'MIN and MAX'!D$3)</f>
        <v>0.14083557951482481</v>
      </c>
      <c r="E183">
        <f t="shared" si="10"/>
        <v>7.41723077044339E-3</v>
      </c>
      <c r="F183">
        <f t="shared" si="11"/>
        <v>0.52798861429403376</v>
      </c>
      <c r="G183">
        <f t="shared" si="12"/>
        <v>0.14082617232708927</v>
      </c>
      <c r="H183" s="3" t="str">
        <f>IFERROR(VLOOKUP(A183,'GDP Data'!A$2:Q$144,2,FALSE),"Not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236</v>
      </c>
      <c r="B184">
        <f>('CON Score and Page Rank'!G101-'MIN and MAX'!B$3)/('MIN and MAX'!F$3-'MIN and MAX'!B$3)</f>
        <v>1.0284471777557005E-4</v>
      </c>
      <c r="C184">
        <f>('CON Score and Page Rank'!H101-'MIN and MAX'!C$3)/('MIN and MAX'!G$3-'MIN and MAX'!C$3)</f>
        <v>6.7969411442825511E-3</v>
      </c>
      <c r="D184">
        <f>('CON Score and Page Rank'!I101-'MIN and MAX'!D$3)/('MIN and MAX'!H$3-'MIN and MAX'!D$3)</f>
        <v>0.20619946091644206</v>
      </c>
      <c r="E184">
        <f t="shared" si="10"/>
        <v>6.6940964265069808E-3</v>
      </c>
      <c r="F184">
        <f t="shared" si="11"/>
        <v>0.52736425076029791</v>
      </c>
      <c r="G184">
        <f t="shared" si="12"/>
        <v>0.20609661619866648</v>
      </c>
      <c r="H184" s="3" t="str">
        <f>IFERROR(VLOOKUP(A184,'GDP Data'!A$2:Q$144,2,FALSE),"Not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77</v>
      </c>
      <c r="B185">
        <f>('CON Score and Page Rank'!G134-'MIN and MAX'!B$3)/('MIN and MAX'!F$3-'MIN and MAX'!B$3)</f>
        <v>3.059192254724171E-5</v>
      </c>
      <c r="C185">
        <f>('CON Score and Page Rank'!H134-'MIN and MAX'!C$3)/('MIN and MAX'!G$3-'MIN and MAX'!C$3)</f>
        <v>5.466666558609023E-3</v>
      </c>
      <c r="D185">
        <f>('CON Score and Page Rank'!I134-'MIN and MAX'!D$3)/('MIN and MAX'!H$3-'MIN and MAX'!D$3)</f>
        <v>0.11994609164420485</v>
      </c>
      <c r="E185">
        <f t="shared" si="10"/>
        <v>5.4360746360617813E-3</v>
      </c>
      <c r="F185">
        <f t="shared" si="11"/>
        <v>0.52627805849576892</v>
      </c>
      <c r="G185">
        <f t="shared" si="12"/>
        <v>0.1199154997216576</v>
      </c>
      <c r="H185" s="3" t="str">
        <f>IFERROR(VLOOKUP(A185,'GDP Data'!A$2:Q$144,2,FALSE),"Not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174</v>
      </c>
      <c r="B186">
        <f>('CON Score and Page Rank'!G206-'MIN and MAX'!B$3)/('MIN and MAX'!F$3-'MIN and MAX'!B$3)</f>
        <v>2.7963520326561497E-5</v>
      </c>
      <c r="C186">
        <f>('CON Score and Page Rank'!H206-'MIN and MAX'!C$3)/('MIN and MAX'!G$3-'MIN and MAX'!C$3)</f>
        <v>5.2627016850773064E-3</v>
      </c>
      <c r="D186">
        <f>('CON Score and Page Rank'!I206-'MIN and MAX'!D$3)/('MIN and MAX'!H$3-'MIN and MAX'!D$3)</f>
        <v>0.12398921832884097</v>
      </c>
      <c r="E186">
        <f t="shared" si="10"/>
        <v>5.2347381647507452E-3</v>
      </c>
      <c r="F186">
        <f t="shared" si="11"/>
        <v>0.52610422198564921</v>
      </c>
      <c r="G186">
        <f t="shared" si="12"/>
        <v>0.1239612548085144</v>
      </c>
      <c r="H186" s="3" t="str">
        <f>IFERROR(VLOOKUP(A186,'GDP Data'!A$2:Q$144,2,FALSE),"Not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220</v>
      </c>
      <c r="B187">
        <f>('CON Score and Page Rank'!G99-'MIN and MAX'!B$3)/('MIN and MAX'!F$3-'MIN and MAX'!B$3)</f>
        <v>3.5953275525267884E-5</v>
      </c>
      <c r="C187">
        <f>('CON Score and Page Rank'!H99-'MIN and MAX'!C$3)/('MIN and MAX'!G$3-'MIN and MAX'!C$3)</f>
        <v>4.0326202108582837E-3</v>
      </c>
      <c r="D187">
        <f>('CON Score and Page Rank'!I99-'MIN and MAX'!D$3)/('MIN and MAX'!H$3-'MIN and MAX'!D$3)</f>
        <v>3.7735849056603772E-2</v>
      </c>
      <c r="E187">
        <f t="shared" si="10"/>
        <v>3.9966669353330162E-3</v>
      </c>
      <c r="F187">
        <f t="shared" si="11"/>
        <v>0.52503525529322537</v>
      </c>
      <c r="G187">
        <f t="shared" si="12"/>
        <v>3.7699895781078505E-2</v>
      </c>
      <c r="H187" s="3" t="str">
        <f>IFERROR(VLOOKUP(A187,'GDP Data'!A$2:Q$144,2,FALSE),"Not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114</v>
      </c>
      <c r="B188">
        <f>('CON Score and Page Rank'!G160-'MIN and MAX'!B$3)/('MIN and MAX'!F$3-'MIN and MAX'!B$3)</f>
        <v>3.1159505455232009E-5</v>
      </c>
      <c r="C188">
        <f>('CON Score and Page Rank'!H160-'MIN and MAX'!C$3)/('MIN and MAX'!G$3-'MIN and MAX'!C$3)</f>
        <v>4.026100328298852E-3</v>
      </c>
      <c r="D188">
        <f>('CON Score and Page Rank'!I160-'MIN and MAX'!D$3)/('MIN and MAX'!H$3-'MIN and MAX'!D$3)</f>
        <v>3.7735849056603772E-2</v>
      </c>
      <c r="E188">
        <f t="shared" si="10"/>
        <v>3.9949408228436203E-3</v>
      </c>
      <c r="F188">
        <f t="shared" si="11"/>
        <v>0.52503376494540466</v>
      </c>
      <c r="G188">
        <f t="shared" si="12"/>
        <v>3.7704689551148543E-2</v>
      </c>
      <c r="H188" s="3" t="str">
        <f>IFERROR(VLOOKUP(A188,'GDP Data'!A$2:Q$144,2,FALSE),"Not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109</v>
      </c>
      <c r="B189">
        <f>('CON Score and Page Rank'!G156-'MIN and MAX'!B$3)/('MIN and MAX'!F$3-'MIN and MAX'!B$3)</f>
        <v>8.3890976225621969E-6</v>
      </c>
      <c r="C189">
        <f>('CON Score and Page Rank'!H156-'MIN and MAX'!C$3)/('MIN and MAX'!G$3-'MIN and MAX'!C$3)</f>
        <v>3.995130886141552E-3</v>
      </c>
      <c r="D189">
        <f>('CON Score and Page Rank'!I156-'MIN and MAX'!D$3)/('MIN and MAX'!H$3-'MIN and MAX'!D$3)</f>
        <v>3.7735849056603772E-2</v>
      </c>
      <c r="E189">
        <f t="shared" si="10"/>
        <v>3.9867417885189899E-3</v>
      </c>
      <c r="F189">
        <f t="shared" si="11"/>
        <v>0.52502668579325673</v>
      </c>
      <c r="G189">
        <f t="shared" si="12"/>
        <v>3.7727459958981212E-2</v>
      </c>
      <c r="H189" s="3" t="str">
        <f>IFERROR(VLOOKUP(A189,'GDP Data'!A$2:Q$144,2,FALSE),"Not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239</v>
      </c>
      <c r="B190">
        <f>('CON Score and Page Rank'!G127-'MIN and MAX'!B$3)/('MIN and MAX'!F$3-'MIN and MAX'!B$3)</f>
        <v>2.3968850350175496E-6</v>
      </c>
      <c r="C190">
        <f>('CON Score and Page Rank'!H127-'MIN and MAX'!C$3)/('MIN and MAX'!G$3-'MIN and MAX'!C$3)</f>
        <v>3.9869810329422623E-3</v>
      </c>
      <c r="D190">
        <f>('CON Score and Page Rank'!I127-'MIN and MAX'!D$3)/('MIN and MAX'!H$3-'MIN and MAX'!D$3)</f>
        <v>3.7735849056603772E-2</v>
      </c>
      <c r="E190">
        <f t="shared" si="10"/>
        <v>3.9845841479072448E-3</v>
      </c>
      <c r="F190">
        <f t="shared" si="11"/>
        <v>0.52502482285848096</v>
      </c>
      <c r="G190">
        <f t="shared" si="12"/>
        <v>3.7733452171568753E-2</v>
      </c>
      <c r="H190" s="3" t="str">
        <f>IFERROR(VLOOKUP(A190,'GDP Data'!A$2:Q$144,2,FALSE),"Not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86</v>
      </c>
      <c r="B191">
        <f>('CON Score and Page Rank'!G142-'MIN and MAX'!B$3)/('MIN and MAX'!F$3-'MIN and MAX'!B$3)</f>
        <v>2.3968850350175496E-6</v>
      </c>
      <c r="C191">
        <f>('CON Score and Page Rank'!H142-'MIN and MAX'!C$3)/('MIN and MAX'!G$3-'MIN and MAX'!C$3)</f>
        <v>3.9869810329422623E-3</v>
      </c>
      <c r="D191">
        <f>('CON Score and Page Rank'!I142-'MIN and MAX'!D$3)/('MIN and MAX'!H$3-'MIN and MAX'!D$3)</f>
        <v>3.7735849056603772E-2</v>
      </c>
      <c r="E191">
        <f t="shared" si="10"/>
        <v>3.9845841479072448E-3</v>
      </c>
      <c r="F191">
        <f t="shared" si="11"/>
        <v>0.52502482285848096</v>
      </c>
      <c r="G191">
        <f t="shared" si="12"/>
        <v>3.7733452171568753E-2</v>
      </c>
      <c r="H191" s="3" t="str">
        <f>IFERROR(VLOOKUP(A191,'GDP Data'!A$2:Q$144,2,FALSE),"Not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161</v>
      </c>
      <c r="B192">
        <f>('CON Score and Page Rank'!G197-'MIN and MAX'!B$3)/('MIN and MAX'!F$3-'MIN and MAX'!B$3)</f>
        <v>2.3968850350175496E-6</v>
      </c>
      <c r="C192">
        <f>('CON Score and Page Rank'!H197-'MIN and MAX'!C$3)/('MIN and MAX'!G$3-'MIN and MAX'!C$3)</f>
        <v>3.9869810329422623E-3</v>
      </c>
      <c r="D192">
        <f>('CON Score and Page Rank'!I197-'MIN and MAX'!D$3)/('MIN and MAX'!H$3-'MIN and MAX'!D$3)</f>
        <v>3.7735849056603772E-2</v>
      </c>
      <c r="E192">
        <f t="shared" si="10"/>
        <v>3.9845841479072448E-3</v>
      </c>
      <c r="F192">
        <f t="shared" si="11"/>
        <v>0.52502482285848096</v>
      </c>
      <c r="G192">
        <f t="shared" si="12"/>
        <v>3.7733452171568753E-2</v>
      </c>
      <c r="H192" s="3" t="str">
        <f>IFERROR(VLOOKUP(A192,'GDP Data'!A$2:Q$144,2,FALSE),"Not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209</v>
      </c>
      <c r="B193">
        <f>('CON Score and Page Rank'!G88-'MIN and MAX'!B$3)/('MIN and MAX'!F$3-'MIN and MAX'!B$3)</f>
        <v>8.1598364561423069E-6</v>
      </c>
      <c r="C193">
        <f>('CON Score and Page Rank'!H88-'MIN and MAX'!C$3)/('MIN and MAX'!G$3-'MIN and MAX'!C$3)</f>
        <v>1.4488344612654277E-3</v>
      </c>
      <c r="D193">
        <f>('CON Score and Page Rank'!I88-'MIN and MAX'!D$3)/('MIN and MAX'!H$3-'MIN and MAX'!D$3)</f>
        <v>8.2210242587601082E-2</v>
      </c>
      <c r="E193">
        <f t="shared" si="10"/>
        <v>1.4406746248092853E-3</v>
      </c>
      <c r="F193">
        <f t="shared" si="11"/>
        <v>0.522828378514959</v>
      </c>
      <c r="G193">
        <f t="shared" si="12"/>
        <v>8.2202082751144934E-2</v>
      </c>
      <c r="H193" s="3" t="str">
        <f>IFERROR(VLOOKUP(A193,'GDP Data'!A$2:Q$144,2,FALSE),"Not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153</v>
      </c>
      <c r="B194">
        <f>('CON Score and Page Rank'!G191-'MIN and MAX'!B$3)/('MIN and MAX'!F$3-'MIN and MAX'!B$3)</f>
        <v>1.6289441807828053E-5</v>
      </c>
      <c r="C194">
        <f>('CON Score and Page Rank'!H191-'MIN and MAX'!C$3)/('MIN and MAX'!G$3-'MIN and MAX'!C$3)</f>
        <v>1.4409851054466708E-3</v>
      </c>
      <c r="D194">
        <f>('CON Score and Page Rank'!I191-'MIN and MAX'!D$3)/('MIN and MAX'!H$3-'MIN and MAX'!D$3)</f>
        <v>1.9541778975741241E-2</v>
      </c>
      <c r="E194">
        <f t="shared" si="10"/>
        <v>1.4246956636388428E-3</v>
      </c>
      <c r="F194">
        <f t="shared" si="11"/>
        <v>0.5228145820734742</v>
      </c>
      <c r="G194">
        <f t="shared" si="12"/>
        <v>1.9525489533933411E-2</v>
      </c>
      <c r="H194" s="3" t="str">
        <f>IFERROR(VLOOKUP(A194,'GDP Data'!A$2:Q$144,2,FALSE),"Not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80</v>
      </c>
      <c r="B195">
        <f>('CON Score and Page Rank'!G136-'MIN and MAX'!B$3)/('MIN and MAX'!F$3-'MIN and MAX'!B$3)</f>
        <v>4.0942266842951524E-6</v>
      </c>
      <c r="C195">
        <f>('CON Score and Page Rank'!H136-'MIN and MAX'!C$3)/('MIN and MAX'!G$3-'MIN and MAX'!C$3)</f>
        <v>2.2400713821510875E-6</v>
      </c>
      <c r="D195">
        <f>('CON Score and Page Rank'!I136-'MIN and MAX'!D$3)/('MIN and MAX'!H$3-'MIN and MAX'!D$3)</f>
        <v>0</v>
      </c>
      <c r="E195">
        <f t="shared" ref="E195:E206" si="15">C195-B195</f>
        <v>-1.8541553021440649E-6</v>
      </c>
      <c r="F195">
        <f t="shared" ref="F195:F206" si="16">(E195-MIN(E$3:E$206))/(MAX(E$3:E$206)-MIN(E$3:E$206))</f>
        <v>0.52158288053215929</v>
      </c>
      <c r="G195">
        <f t="shared" ref="G195:G206" si="17">D195-B195</f>
        <v>-4.0942266842951524E-6</v>
      </c>
      <c r="H195" s="3" t="str">
        <f>IFERROR(VLOOKUP(A195,'GDP Data'!A$2:Q$144,2,FALSE),"Not Found")</f>
        <v>Not Found</v>
      </c>
      <c r="I195" t="str">
        <f t="shared" ref="I195:I206" si="18">IFERROR((H195-MIN(H$3:H$206))/(MAX(H$3:H$206)-MIN(H$3:H$206)),"No Value")</f>
        <v>No Value</v>
      </c>
      <c r="J195" t="str">
        <f t="shared" ref="J195:J206" si="19">IFERROR(I195-F195,"No Value")</f>
        <v>No Value</v>
      </c>
    </row>
    <row r="196" spans="1:10" x14ac:dyDescent="0.25">
      <c r="A196" t="s">
        <v>245</v>
      </c>
      <c r="B196">
        <f>('CON Score and Page Rank'!G162-'MIN and MAX'!B$3)/('MIN and MAX'!F$3-'MIN and MAX'!B$3)</f>
        <v>2.0471133421510562E-6</v>
      </c>
      <c r="C196">
        <f>('CON Score and Page Rank'!H162-'MIN and MAX'!C$3)/('MIN and MAX'!G$3-'MIN and MAX'!C$3)</f>
        <v>0</v>
      </c>
      <c r="D196">
        <f>('CON Score and Page Rank'!I162-'MIN and MAX'!D$3)/('MIN and MAX'!H$3-'MIN and MAX'!D$3)</f>
        <v>0</v>
      </c>
      <c r="E196">
        <f t="shared" si="15"/>
        <v>-2.0471133421510562E-6</v>
      </c>
      <c r="F196">
        <f t="shared" si="16"/>
        <v>0.52158271392969502</v>
      </c>
      <c r="G196">
        <f t="shared" si="17"/>
        <v>-2.0471133421510562E-6</v>
      </c>
      <c r="H196" s="3" t="str">
        <f>IFERROR(VLOOKUP(A196,'GDP Data'!A$2:Q$144,2,FALSE),"Not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132</v>
      </c>
      <c r="B197">
        <f>('CON Score and Page Rank'!G173-'MIN and MAX'!B$3)/('MIN and MAX'!F$3-'MIN and MAX'!B$3)</f>
        <v>0</v>
      </c>
      <c r="C197">
        <f>('CON Score and Page Rank'!H173-'MIN and MAX'!C$3)/('MIN and MAX'!G$3-'MIN and MAX'!C$3)</f>
        <v>-2.0112836037911442E-3</v>
      </c>
      <c r="D197">
        <f>('CON Score and Page Rank'!I173-'MIN and MAX'!D$3)/('MIN and MAX'!H$3-'MIN and MAX'!D$3)</f>
        <v>-8.3557951482479784E-2</v>
      </c>
      <c r="E197">
        <f t="shared" si="15"/>
        <v>-2.0112836037911442E-3</v>
      </c>
      <c r="F197">
        <f t="shared" si="16"/>
        <v>0.51984791318927015</v>
      </c>
      <c r="G197">
        <f t="shared" si="17"/>
        <v>-8.3557951482479784E-2</v>
      </c>
      <c r="H197" s="3" t="str">
        <f>IFERROR(VLOOKUP(A197,'GDP Data'!A$2:Q$144,2,FALSE),"Not Found")</f>
        <v>Not Found</v>
      </c>
      <c r="I197" t="str">
        <f t="shared" si="18"/>
        <v>No Value</v>
      </c>
      <c r="J197" t="str">
        <f t="shared" si="19"/>
        <v>No Value</v>
      </c>
    </row>
    <row r="198" spans="1:10" x14ac:dyDescent="0.25">
      <c r="A198" t="s">
        <v>143</v>
      </c>
      <c r="B198">
        <f>('CON Score and Page Rank'!G182-'MIN and MAX'!B$3)/('MIN and MAX'!F$3-'MIN and MAX'!B$3)</f>
        <v>0</v>
      </c>
      <c r="C198">
        <f>('CON Score and Page Rank'!H182-'MIN and MAX'!C$3)/('MIN and MAX'!G$3-'MIN and MAX'!C$3)</f>
        <v>-2.0112836037911442E-3</v>
      </c>
      <c r="D198">
        <f>('CON Score and Page Rank'!I182-'MIN and MAX'!D$3)/('MIN and MAX'!H$3-'MIN and MAX'!D$3)</f>
        <v>-8.3557951482479784E-2</v>
      </c>
      <c r="E198">
        <f t="shared" si="15"/>
        <v>-2.0112836037911442E-3</v>
      </c>
      <c r="F198">
        <f t="shared" si="16"/>
        <v>0.51984791318927015</v>
      </c>
      <c r="G198">
        <f t="shared" si="17"/>
        <v>-8.3557951482479784E-2</v>
      </c>
      <c r="H198" s="3" t="str">
        <f>IFERROR(VLOOKUP(A198,'GDP Data'!A$2:Q$144,2,FALSE),"Not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169</v>
      </c>
      <c r="B199">
        <f>('CON Score and Page Rank'!G202-'MIN and MAX'!B$3)/('MIN and MAX'!F$3-'MIN and MAX'!B$3)</f>
        <v>0</v>
      </c>
      <c r="C199">
        <f>('CON Score and Page Rank'!H202-'MIN and MAX'!C$3)/('MIN and MAX'!G$3-'MIN and MAX'!C$3)</f>
        <v>-2.0112836037911442E-3</v>
      </c>
      <c r="D199">
        <f>('CON Score and Page Rank'!I202-'MIN and MAX'!D$3)/('MIN and MAX'!H$3-'MIN and MAX'!D$3)</f>
        <v>-8.3557951482479784E-2</v>
      </c>
      <c r="E199">
        <f t="shared" si="15"/>
        <v>-2.0112836037911442E-3</v>
      </c>
      <c r="F199">
        <f t="shared" si="16"/>
        <v>0.51984791318927015</v>
      </c>
      <c r="G199">
        <f t="shared" si="17"/>
        <v>-8.3557951482479784E-2</v>
      </c>
      <c r="H199" s="3" t="str">
        <f>IFERROR(VLOOKUP(A199,'GDP Data'!A$2:Q$144,2,FALSE),"Not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173</v>
      </c>
      <c r="B200">
        <f>('CON Score and Page Rank'!G205-'MIN and MAX'!B$3)/('MIN and MAX'!F$3-'MIN and MAX'!B$3)</f>
        <v>0</v>
      </c>
      <c r="C200">
        <f>('CON Score and Page Rank'!H205-'MIN and MAX'!C$3)/('MIN and MAX'!G$3-'MIN and MAX'!C$3)</f>
        <v>-2.0112836037911442E-3</v>
      </c>
      <c r="D200">
        <f>('CON Score and Page Rank'!I205-'MIN and MAX'!D$3)/('MIN and MAX'!H$3-'MIN and MAX'!D$3)</f>
        <v>-8.3557951482479784E-2</v>
      </c>
      <c r="E200">
        <f t="shared" si="15"/>
        <v>-2.0112836037911442E-3</v>
      </c>
      <c r="F200">
        <f t="shared" si="16"/>
        <v>0.51984791318927015</v>
      </c>
      <c r="G200">
        <f t="shared" si="17"/>
        <v>-8.3557951482479784E-2</v>
      </c>
      <c r="H200" s="3" t="str">
        <f>IFERROR(VLOOKUP(A200,'GDP Data'!A$2:Q$144,2,FALSE),"Not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18</v>
      </c>
      <c r="B201">
        <f>('CON Score and Page Rank'!G3-'MIN and MAX'!B$3)/('MIN and MAX'!F$3-'MIN and MAX'!B$3)</f>
        <v>0.14088042836713646</v>
      </c>
      <c r="C201">
        <f>('CON Score and Page Rank'!H3-'MIN and MAX'!C$3)/('MIN and MAX'!G$3-'MIN and MAX'!C$3)</f>
        <v>0.13764498327044575</v>
      </c>
      <c r="D201">
        <f>('CON Score and Page Rank'!I3-'MIN and MAX'!D$3)/('MIN and MAX'!H$3-'MIN and MAX'!D$3)</f>
        <v>0.9164420485175202</v>
      </c>
      <c r="E201">
        <f t="shared" si="15"/>
        <v>-3.2354450966907145E-3</v>
      </c>
      <c r="F201">
        <f t="shared" si="16"/>
        <v>0.51879095634303674</v>
      </c>
      <c r="G201">
        <f t="shared" si="17"/>
        <v>0.77556162015038377</v>
      </c>
      <c r="H201" s="3">
        <f>IFERROR(VLOOKUP(A201,'GDP Data'!A$2:Q$144,2,FALSE),"Not Found")</f>
        <v>197289625479.90601</v>
      </c>
      <c r="I201">
        <f t="shared" si="18"/>
        <v>1.9245988325923023E-2</v>
      </c>
      <c r="J201">
        <f t="shared" si="19"/>
        <v>-0.49954496801711373</v>
      </c>
    </row>
    <row r="202" spans="1:10" x14ac:dyDescent="0.25">
      <c r="A202" t="s">
        <v>19</v>
      </c>
      <c r="B202">
        <f>('CON Score and Page Rank'!G4-'MIN and MAX'!B$3)/('MIN and MAX'!F$3-'MIN and MAX'!B$3)</f>
        <v>0.21245359686901366</v>
      </c>
      <c r="C202">
        <f>('CON Score and Page Rank'!H4-'MIN and MAX'!C$3)/('MIN and MAX'!G$3-'MIN and MAX'!C$3)</f>
        <v>0.20874656086439219</v>
      </c>
      <c r="D202">
        <f>('CON Score and Page Rank'!I4-'MIN and MAX'!D$3)/('MIN and MAX'!H$3-'MIN and MAX'!D$3)</f>
        <v>0.90363881401617252</v>
      </c>
      <c r="E202">
        <f t="shared" si="15"/>
        <v>-3.7070360046214668E-3</v>
      </c>
      <c r="F202">
        <f t="shared" si="16"/>
        <v>0.51838377866129304</v>
      </c>
      <c r="G202">
        <f t="shared" si="17"/>
        <v>0.69118521714715886</v>
      </c>
      <c r="H202" s="3">
        <f>IFERROR(VLOOKUP(A202,'GDP Data'!A$2:Q$144,2,FALSE),"Not Found")</f>
        <v>236792460312.47101</v>
      </c>
      <c r="I202">
        <f t="shared" si="18"/>
        <v>2.3099567023632323E-2</v>
      </c>
      <c r="J202">
        <f t="shared" si="19"/>
        <v>-0.49528421163766073</v>
      </c>
    </row>
    <row r="203" spans="1:10" x14ac:dyDescent="0.25">
      <c r="A203" t="s">
        <v>32</v>
      </c>
      <c r="B203">
        <f>('CON Score and Page Rank'!G14-'MIN and MAX'!B$3)/('MIN and MAX'!F$3-'MIN and MAX'!B$3)</f>
        <v>0.36431465864413715</v>
      </c>
      <c r="C203">
        <f>('CON Score and Page Rank'!H14-'MIN and MAX'!C$3)/('MIN and MAX'!G$3-'MIN and MAX'!C$3)</f>
        <v>0.25999388496936598</v>
      </c>
      <c r="D203">
        <f>('CON Score and Page Rank'!I14-'MIN and MAX'!D$3)/('MIN and MAX'!H$3-'MIN and MAX'!D$3)</f>
        <v>0.89353099730458219</v>
      </c>
      <c r="E203">
        <f t="shared" si="15"/>
        <v>-0.10432077367477116</v>
      </c>
      <c r="F203">
        <f t="shared" si="16"/>
        <v>0.43151257786596248</v>
      </c>
      <c r="G203">
        <f t="shared" si="17"/>
        <v>0.52921633866044504</v>
      </c>
      <c r="H203" s="3">
        <f>IFERROR(VLOOKUP(A203,'GDP Data'!A$2:Q$144,2,FALSE),"Not Found")</f>
        <v>417479337444.70697</v>
      </c>
      <c r="I203">
        <f t="shared" si="18"/>
        <v>4.0725924818551876E-2</v>
      </c>
      <c r="J203">
        <f t="shared" si="19"/>
        <v>-0.39078665304741061</v>
      </c>
    </row>
    <row r="204" spans="1:10" x14ac:dyDescent="0.25">
      <c r="A204" t="s">
        <v>41</v>
      </c>
      <c r="B204">
        <f>('CON Score and Page Rank'!G12-'MIN and MAX'!B$3)/('MIN and MAX'!F$3-'MIN and MAX'!B$3)</f>
        <v>0.45416150342699879</v>
      </c>
      <c r="C204">
        <f>('CON Score and Page Rank'!H12-'MIN and MAX'!C$3)/('MIN and MAX'!G$3-'MIN and MAX'!C$3)</f>
        <v>0.22585855721245662</v>
      </c>
      <c r="D204">
        <f>('CON Score and Page Rank'!I12-'MIN and MAX'!D$3)/('MIN and MAX'!H$3-'MIN and MAX'!D$3)</f>
        <v>0.92991913746630728</v>
      </c>
      <c r="E204">
        <f t="shared" si="15"/>
        <v>-0.22830294621454217</v>
      </c>
      <c r="F204">
        <f t="shared" si="16"/>
        <v>0.32446476853943174</v>
      </c>
      <c r="G204">
        <f t="shared" si="17"/>
        <v>0.47575763403930849</v>
      </c>
      <c r="H204" s="3">
        <f>IFERROR(VLOOKUP(A204,'GDP Data'!A$2:Q$144,2,FALSE),"Not Found")</f>
        <v>4968359075956.5898</v>
      </c>
      <c r="I204">
        <f t="shared" si="18"/>
        <v>0.48467313241766607</v>
      </c>
      <c r="J204">
        <f t="shared" si="19"/>
        <v>0.16020836387823434</v>
      </c>
    </row>
    <row r="205" spans="1:10" x14ac:dyDescent="0.25">
      <c r="A205" t="s">
        <v>23</v>
      </c>
      <c r="B205">
        <f>('CON Score and Page Rank'!G8-'MIN and MAX'!B$3)/('MIN and MAX'!F$3-'MIN and MAX'!B$3)</f>
        <v>0.65657648985477257</v>
      </c>
      <c r="C205">
        <f>('CON Score and Page Rank'!H8-'MIN and MAX'!C$3)/('MIN and MAX'!G$3-'MIN and MAX'!C$3)</f>
        <v>0.35969337028746917</v>
      </c>
      <c r="D205">
        <f>('CON Score and Page Rank'!I8-'MIN and MAX'!D$3)/('MIN and MAX'!H$3-'MIN and MAX'!D$3)</f>
        <v>0.87870619946091644</v>
      </c>
      <c r="E205">
        <f t="shared" si="15"/>
        <v>-0.2968831195673034</v>
      </c>
      <c r="F205">
        <f t="shared" si="16"/>
        <v>0.2652517609734299</v>
      </c>
      <c r="G205">
        <f t="shared" si="17"/>
        <v>0.22212970960614387</v>
      </c>
      <c r="H205" s="3">
        <f>IFERROR(VLOOKUP(A205,'GDP Data'!A$2:Q$144,2,FALSE),"Not Found")</f>
        <v>1365639660792.1599</v>
      </c>
      <c r="I205">
        <f t="shared" si="18"/>
        <v>0.13322081637638025</v>
      </c>
      <c r="J205">
        <f t="shared" si="19"/>
        <v>-0.13203094459704964</v>
      </c>
    </row>
    <row r="206" spans="1:10" x14ac:dyDescent="0.25">
      <c r="A206" t="s">
        <v>24</v>
      </c>
      <c r="B206">
        <f>('CON Score and Page Rank'!G9-'MIN and MAX'!B$3)/('MIN and MAX'!F$3-'MIN and MAX'!B$3)</f>
        <v>1</v>
      </c>
      <c r="C206">
        <f>('CON Score and Page Rank'!H9-'MIN and MAX'!C$3)/('MIN and MAX'!G$3-'MIN and MAX'!C$3)</f>
        <v>0.39590377815265482</v>
      </c>
      <c r="D206">
        <f>('CON Score and Page Rank'!I9-'MIN and MAX'!D$3)/('MIN and MAX'!H$3-'MIN and MAX'!D$3)</f>
        <v>0.88005390835579511</v>
      </c>
      <c r="E206">
        <f t="shared" si="15"/>
        <v>-0.60409622184734513</v>
      </c>
      <c r="F206">
        <f t="shared" si="16"/>
        <v>0</v>
      </c>
      <c r="G206">
        <f t="shared" si="17"/>
        <v>-0.11994609164420489</v>
      </c>
      <c r="H206" s="3">
        <f>IFERROR(VLOOKUP(A206,'GDP Data'!A$2:Q$144,2,FALSE),"Not Found")</f>
        <v>1947981991011.77</v>
      </c>
      <c r="I206">
        <f t="shared" si="18"/>
        <v>0.19002944816243905</v>
      </c>
      <c r="J206">
        <f t="shared" si="19"/>
        <v>0.19002944816243905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41B4-0EE6-4572-BB3A-7218DBA7791B}">
  <sheetPr codeName="Sheet7"/>
  <dimension ref="A1:J206"/>
  <sheetViews>
    <sheetView zoomScaleNormal="80" workbookViewId="0">
      <selection activeCell="A20" sqref="A20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Rank'!L20-'MIN and MAX'!B$4)/('MIN and MAX'!F$4-'MIN and MAX'!B$4)</f>
        <v>0.45891491545833546</v>
      </c>
      <c r="C3">
        <f>('CON Score and Page Rank'!M20-'MIN and MAX'!C$4)/('MIN and MAX'!G$4-'MIN and MAX'!C$4)</f>
        <v>1</v>
      </c>
      <c r="D3">
        <f>('CON Score and Page Rank'!N20-'MIN and MAX'!D$4)/('MIN and MAX'!H$4-'MIN and MAX'!D$4)</f>
        <v>0.90303813833225599</v>
      </c>
      <c r="E3">
        <f t="shared" ref="E3:E66" si="0">C3-B3</f>
        <v>0.5410850845416646</v>
      </c>
      <c r="F3">
        <f>(E3-MIN(E$3:E$206))/(MAX(E$3:E$206)-MIN(E$3:E$206))</f>
        <v>1</v>
      </c>
      <c r="G3">
        <f t="shared" ref="G3:G66" si="1">D3-B3</f>
        <v>0.44412322287392053</v>
      </c>
      <c r="H3" s="3">
        <f>IFERROR(VLOOKUP(A3,'GDP Data'!A$2:Q$144,2,FALSE),"Not Found")</f>
        <v>10250947997000</v>
      </c>
      <c r="I3">
        <f t="shared" ref="I3:I66" si="2">IFERROR((H3-MIN(H$3:H$206))/(MAX(H$3:H$206)-MIN(H$3:H$206)),"No Value")</f>
        <v>1</v>
      </c>
      <c r="J3">
        <f t="shared" ref="J3:J66" si="3">IFERROR(I3-F3,"No Value")</f>
        <v>0</v>
      </c>
    </row>
    <row r="4" spans="1:10" x14ac:dyDescent="0.25">
      <c r="A4" s="6" t="s">
        <v>38</v>
      </c>
      <c r="B4">
        <f>('CON Score and Page Rank'!L19-'MIN and MAX'!B$4)/('MIN and MAX'!F$4-'MIN and MAX'!B$4)</f>
        <v>0.48355626687133968</v>
      </c>
      <c r="C4">
        <f>('CON Score and Page Rank'!M19-'MIN and MAX'!C$4)/('MIN and MAX'!G$4-'MIN and MAX'!C$4)</f>
        <v>0.83150449041310615</v>
      </c>
      <c r="D4">
        <f>('CON Score and Page Rank'!N19-'MIN and MAX'!D$4)/('MIN and MAX'!H$4-'MIN and MAX'!D$4)</f>
        <v>0.89657401422107308</v>
      </c>
      <c r="E4">
        <f t="shared" si="0"/>
        <v>0.34794822354176647</v>
      </c>
      <c r="F4">
        <f t="shared" ref="F4:F67" si="4">(E4-MIN(E$3:E$206))/(MAX(E$3:E$206)-MIN(E$3:E$206))</f>
        <v>0.82589317550152286</v>
      </c>
      <c r="G4">
        <f t="shared" si="1"/>
        <v>0.4130177473497334</v>
      </c>
      <c r="H4" s="3">
        <f>IFERROR(VLOOKUP(A4,'GDP Data'!A$2:Q$144,2,FALSE),"Not Found")</f>
        <v>1662127402027.54</v>
      </c>
      <c r="I4">
        <f t="shared" si="2"/>
        <v>0.16214377465518032</v>
      </c>
      <c r="J4">
        <f t="shared" si="3"/>
        <v>-0.66374940084634249</v>
      </c>
    </row>
    <row r="5" spans="1:10" x14ac:dyDescent="0.25">
      <c r="A5" s="6" t="s">
        <v>29</v>
      </c>
      <c r="B5">
        <f>('CON Score and Page Rank'!L11-'MIN and MAX'!B$4)/('MIN and MAX'!F$4-'MIN and MAX'!B$4)</f>
        <v>0.25465668565961003</v>
      </c>
      <c r="C5">
        <f>('CON Score and Page Rank'!M11-'MIN and MAX'!C$4)/('MIN and MAX'!G$4-'MIN and MAX'!C$4)</f>
        <v>0.480479719603922</v>
      </c>
      <c r="D5">
        <f>('CON Score and Page Rank'!N11-'MIN and MAX'!D$4)/('MIN and MAX'!H$4-'MIN and MAX'!D$4)</f>
        <v>0.92178409825468643</v>
      </c>
      <c r="E5">
        <f t="shared" si="0"/>
        <v>0.22582303394431197</v>
      </c>
      <c r="F5">
        <f t="shared" si="4"/>
        <v>0.71580114624306612</v>
      </c>
      <c r="G5">
        <f t="shared" si="1"/>
        <v>0.66712741259507635</v>
      </c>
      <c r="H5" s="3">
        <f>IFERROR(VLOOKUP(A5,'GDP Data'!A$2:Q$144,2,FALSE),"Not Found")</f>
        <v>1146676894209.73</v>
      </c>
      <c r="I5">
        <f t="shared" si="2"/>
        <v>0.1118605708023601</v>
      </c>
      <c r="J5">
        <f t="shared" si="3"/>
        <v>-0.60394057544070601</v>
      </c>
    </row>
    <row r="6" spans="1:10" x14ac:dyDescent="0.25">
      <c r="A6" s="6" t="s">
        <v>25</v>
      </c>
      <c r="B6">
        <f>('CON Score and Page Rank'!L10-'MIN and MAX'!B$4)/('MIN and MAX'!F$4-'MIN and MAX'!B$4)</f>
        <v>3.7606197173556496E-2</v>
      </c>
      <c r="C6">
        <f>('CON Score and Page Rank'!M10-'MIN and MAX'!C$4)/('MIN and MAX'!G$4-'MIN and MAX'!C$4)</f>
        <v>0.159420303105966</v>
      </c>
      <c r="D6">
        <f>('CON Score and Page Rank'!N10-'MIN and MAX'!D$4)/('MIN and MAX'!H$4-'MIN and MAX'!D$4)</f>
        <v>0.98965740142210734</v>
      </c>
      <c r="E6">
        <f t="shared" si="0"/>
        <v>0.1218141059324095</v>
      </c>
      <c r="F6">
        <f t="shared" si="4"/>
        <v>0.62204035877923458</v>
      </c>
      <c r="G6">
        <f t="shared" si="1"/>
        <v>0.95205120424855083</v>
      </c>
      <c r="H6" s="3">
        <f>IFERROR(VLOOKUP(A6,'GDP Data'!A$2:Q$144,2,FALSE),"Not Found")</f>
        <v>100207610429.909</v>
      </c>
      <c r="I6">
        <f t="shared" si="2"/>
        <v>9.7754481301861387E-3</v>
      </c>
      <c r="J6">
        <f t="shared" si="3"/>
        <v>-0.61226491064904842</v>
      </c>
    </row>
    <row r="7" spans="1:10" x14ac:dyDescent="0.25">
      <c r="A7" s="6" t="s">
        <v>31</v>
      </c>
      <c r="B7">
        <f>('CON Score and Page Rank'!L13-'MIN and MAX'!B$4)/('MIN and MAX'!F$4-'MIN and MAX'!B$4)</f>
        <v>0.17455571753447502</v>
      </c>
      <c r="C7">
        <f>('CON Score and Page Rank'!M13-'MIN and MAX'!C$4)/('MIN and MAX'!G$4-'MIN and MAX'!C$4)</f>
        <v>0.27486832007379752</v>
      </c>
      <c r="D7">
        <f>('CON Score and Page Rank'!N13-'MIN and MAX'!D$4)/('MIN and MAX'!H$4-'MIN and MAX'!D$4)</f>
        <v>1</v>
      </c>
      <c r="E7">
        <f t="shared" si="0"/>
        <v>0.1003126025393225</v>
      </c>
      <c r="F7">
        <f t="shared" si="4"/>
        <v>0.60265742763738694</v>
      </c>
      <c r="G7">
        <f t="shared" si="1"/>
        <v>0.82544428246552504</v>
      </c>
      <c r="H7" s="3">
        <f>IFERROR(VLOOKUP(A7,'GDP Data'!A$2:Q$144,2,FALSE),"Not Found")</f>
        <v>21230182989.3036</v>
      </c>
      <c r="I7">
        <f t="shared" si="2"/>
        <v>2.0710458189346719E-3</v>
      </c>
      <c r="J7">
        <f t="shared" si="3"/>
        <v>-0.60058638181845225</v>
      </c>
    </row>
    <row r="8" spans="1:10" x14ac:dyDescent="0.25">
      <c r="A8" s="6" t="s">
        <v>37</v>
      </c>
      <c r="B8">
        <f>('CON Score and Page Rank'!L18-'MIN and MAX'!B$4)/('MIN and MAX'!F$4-'MIN and MAX'!B$4)</f>
        <v>9.8441587362008198E-2</v>
      </c>
      <c r="C8">
        <f>('CON Score and Page Rank'!M18-'MIN and MAX'!C$4)/('MIN and MAX'!G$4-'MIN and MAX'!C$4)</f>
        <v>0.17474145933193308</v>
      </c>
      <c r="D8">
        <f>('CON Score and Page Rank'!N18-'MIN and MAX'!D$4)/('MIN and MAX'!H$4-'MIN and MAX'!D$4)</f>
        <v>1</v>
      </c>
      <c r="E8">
        <f t="shared" si="0"/>
        <v>7.6299871969924882E-2</v>
      </c>
      <c r="F8">
        <f t="shared" si="4"/>
        <v>0.58101070393414966</v>
      </c>
      <c r="G8">
        <f t="shared" si="1"/>
        <v>0.90155841263799186</v>
      </c>
      <c r="H8" s="3">
        <f>IFERROR(VLOOKUP(A8,'GDP Data'!A$2:Q$144,2,FALSE),"Not Found")</f>
        <v>279841151705.35303</v>
      </c>
      <c r="I8">
        <f t="shared" si="2"/>
        <v>2.7299050954823902E-2</v>
      </c>
      <c r="J8">
        <f t="shared" si="3"/>
        <v>-0.55371165297932579</v>
      </c>
    </row>
    <row r="9" spans="1:10" x14ac:dyDescent="0.25">
      <c r="A9" s="6" t="s">
        <v>49</v>
      </c>
      <c r="B9">
        <f>('CON Score and Page Rank'!L43-'MIN and MAX'!B$4)/('MIN and MAX'!F$4-'MIN and MAX'!B$4)</f>
        <v>0.15705024088723207</v>
      </c>
      <c r="C9">
        <f>('CON Score and Page Rank'!M43-'MIN and MAX'!C$4)/('MIN and MAX'!G$4-'MIN and MAX'!C$4)</f>
        <v>0.23290966193012894</v>
      </c>
      <c r="D9">
        <f>('CON Score and Page Rank'!N43-'MIN and MAX'!D$4)/('MIN and MAX'!H$4-'MIN and MAX'!D$4)</f>
        <v>0.97931480284421457</v>
      </c>
      <c r="E9">
        <f t="shared" si="0"/>
        <v>7.5859421042896863E-2</v>
      </c>
      <c r="F9">
        <f t="shared" si="4"/>
        <v>0.58061365123351438</v>
      </c>
      <c r="G9">
        <f t="shared" si="1"/>
        <v>0.8222645619569825</v>
      </c>
      <c r="H9" s="3" t="str">
        <f>IFERROR(VLOOKUP(A9,'GDP Data'!A$2:Q$144,2,FALSE),"Not Found")</f>
        <v>Not Found</v>
      </c>
      <c r="I9" t="str">
        <f t="shared" si="2"/>
        <v>No Value</v>
      </c>
      <c r="J9" t="str">
        <f t="shared" si="3"/>
        <v>No Value</v>
      </c>
    </row>
    <row r="10" spans="1:10" x14ac:dyDescent="0.25">
      <c r="A10" s="6" t="s">
        <v>229</v>
      </c>
      <c r="B10">
        <f>('CON Score and Page Rank'!L44-'MIN and MAX'!B$4)/('MIN and MAX'!F$4-'MIN and MAX'!B$4)</f>
        <v>9.8229209287507349E-2</v>
      </c>
      <c r="C10">
        <f>('CON Score and Page Rank'!M44-'MIN and MAX'!C$4)/('MIN and MAX'!G$4-'MIN and MAX'!C$4)</f>
        <v>0.1658251906933651</v>
      </c>
      <c r="D10">
        <f>('CON Score and Page Rank'!N44-'MIN and MAX'!D$4)/('MIN and MAX'!H$4-'MIN and MAX'!D$4)</f>
        <v>0.97931480284421457</v>
      </c>
      <c r="E10">
        <f t="shared" si="0"/>
        <v>6.759598140585775E-2</v>
      </c>
      <c r="F10">
        <f t="shared" si="4"/>
        <v>0.57316441949602381</v>
      </c>
      <c r="G10">
        <f t="shared" si="1"/>
        <v>0.88108559355670724</v>
      </c>
      <c r="H10" s="3" t="str">
        <f>IFERROR(VLOOKUP(A10,'GDP Data'!A$2:Q$144,2,FALSE),"Not Found")</f>
        <v>Not Found</v>
      </c>
      <c r="I10" t="str">
        <f t="shared" si="2"/>
        <v>No Value</v>
      </c>
      <c r="J10" t="str">
        <f t="shared" si="3"/>
        <v>No Value</v>
      </c>
    </row>
    <row r="11" spans="1:10" x14ac:dyDescent="0.25">
      <c r="A11" s="6" t="s">
        <v>36</v>
      </c>
      <c r="B11">
        <f>('CON Score and Page Rank'!L17-'MIN and MAX'!B$4)/('MIN and MAX'!F$4-'MIN and MAX'!B$4)</f>
        <v>5.9318826125359103E-2</v>
      </c>
      <c r="C11">
        <f>('CON Score and Page Rank'!M17-'MIN and MAX'!C$4)/('MIN and MAX'!G$4-'MIN and MAX'!C$4)</f>
        <v>0.12290343968077615</v>
      </c>
      <c r="D11">
        <f>('CON Score and Page Rank'!N17-'MIN and MAX'!D$4)/('MIN and MAX'!H$4-'MIN and MAX'!D$4)</f>
        <v>0.94117647058823528</v>
      </c>
      <c r="E11">
        <f t="shared" si="0"/>
        <v>6.3584613555417044E-2</v>
      </c>
      <c r="F11">
        <f t="shared" si="4"/>
        <v>0.56954829715293631</v>
      </c>
      <c r="G11">
        <f t="shared" si="1"/>
        <v>0.88185764446287618</v>
      </c>
      <c r="H11" s="3">
        <f>IFERROR(VLOOKUP(A11,'GDP Data'!A$2:Q$144,2,FALSE),"Not Found")</f>
        <v>262835454366.85501</v>
      </c>
      <c r="I11">
        <f t="shared" si="2"/>
        <v>2.5640111962696069E-2</v>
      </c>
      <c r="J11">
        <f t="shared" si="3"/>
        <v>-0.5439081851902402</v>
      </c>
    </row>
    <row r="12" spans="1:10" x14ac:dyDescent="0.25">
      <c r="A12" s="6" t="s">
        <v>60</v>
      </c>
      <c r="B12">
        <f>('CON Score and Page Rank'!L49-'MIN and MAX'!B$4)/('MIN and MAX'!F$4-'MIN and MAX'!B$4)</f>
        <v>7.9540742090352001E-2</v>
      </c>
      <c r="C12">
        <f>('CON Score and Page Rank'!M49-'MIN and MAX'!C$4)/('MIN and MAX'!G$4-'MIN and MAX'!C$4)</f>
        <v>0.14309871961857787</v>
      </c>
      <c r="D12">
        <f>('CON Score and Page Rank'!N49-'MIN and MAX'!D$4)/('MIN and MAX'!H$4-'MIN and MAX'!D$4)</f>
        <v>0.97931480284421457</v>
      </c>
      <c r="E12">
        <f t="shared" si="0"/>
        <v>6.3557977528225867E-2</v>
      </c>
      <c r="F12">
        <f t="shared" si="4"/>
        <v>0.56952428560958057</v>
      </c>
      <c r="G12">
        <f t="shared" si="1"/>
        <v>0.89977406075386257</v>
      </c>
      <c r="H12" s="3">
        <f>IFERROR(VLOOKUP(A12,'GDP Data'!A$2:Q$144,2,FALSE),"Not Found")</f>
        <v>96074477958.236694</v>
      </c>
      <c r="I12">
        <f t="shared" si="2"/>
        <v>9.3722529844413854E-3</v>
      </c>
      <c r="J12">
        <f t="shared" si="3"/>
        <v>-0.56015203262513924</v>
      </c>
    </row>
    <row r="13" spans="1:10" x14ac:dyDescent="0.25">
      <c r="A13" t="s">
        <v>40</v>
      </c>
      <c r="B13">
        <f>('CON Score and Page Rank'!L22-'MIN and MAX'!B$4)/('MIN and MAX'!F$4-'MIN and MAX'!B$4)</f>
        <v>6.0853486745749863E-2</v>
      </c>
      <c r="C13">
        <f>('CON Score and Page Rank'!M22-'MIN and MAX'!C$4)/('MIN and MAX'!G$4-'MIN and MAX'!C$4)</f>
        <v>0.12035606881306705</v>
      </c>
      <c r="D13">
        <f>('CON Score and Page Rank'!N22-'MIN and MAX'!D$4)/('MIN and MAX'!H$4-'MIN and MAX'!D$4)</f>
        <v>0.97931480284421457</v>
      </c>
      <c r="E13">
        <f t="shared" si="0"/>
        <v>5.9502582067317192E-2</v>
      </c>
      <c r="F13">
        <f t="shared" si="4"/>
        <v>0.56586847375611604</v>
      </c>
      <c r="G13">
        <f t="shared" si="1"/>
        <v>0.91846131609846471</v>
      </c>
      <c r="H13" s="3">
        <f>IFERROR(VLOOKUP(A13,'GDP Data'!A$2:Q$144,2,FALSE),"Not Found")</f>
        <v>415576210513.09399</v>
      </c>
      <c r="I13">
        <f t="shared" si="2"/>
        <v>4.0540271069047937E-2</v>
      </c>
      <c r="J13">
        <f t="shared" si="3"/>
        <v>-0.52532820268706815</v>
      </c>
    </row>
    <row r="14" spans="1:10" x14ac:dyDescent="0.25">
      <c r="A14" t="s">
        <v>232</v>
      </c>
      <c r="B14">
        <f>('CON Score and Page Rank'!L60-'MIN and MAX'!B$4)/('MIN and MAX'!F$4-'MIN and MAX'!B$4)</f>
        <v>5.2473229179312721E-2</v>
      </c>
      <c r="C14">
        <f>('CON Score and Page Rank'!M60-'MIN and MAX'!C$4)/('MIN and MAX'!G$4-'MIN and MAX'!C$4)</f>
        <v>0.11165183980345526</v>
      </c>
      <c r="D14">
        <f>('CON Score and Page Rank'!N60-'MIN and MAX'!D$4)/('MIN and MAX'!H$4-'MIN and MAX'!D$4)</f>
        <v>0.95410471881060122</v>
      </c>
      <c r="E14">
        <f t="shared" si="0"/>
        <v>5.9178610624142543E-2</v>
      </c>
      <c r="F14">
        <f t="shared" si="4"/>
        <v>0.56557642365802852</v>
      </c>
      <c r="G14">
        <f t="shared" si="1"/>
        <v>0.90163148963128847</v>
      </c>
      <c r="H14" s="3" t="str">
        <f>IFERROR(VLOOKUP(A14,'GDP Data'!A$2:Q$144,2,FALSE),"Not Found")</f>
        <v>Not Found</v>
      </c>
      <c r="I14" t="str">
        <f t="shared" si="2"/>
        <v>No Value</v>
      </c>
      <c r="J14" t="str">
        <f t="shared" si="3"/>
        <v>No Value</v>
      </c>
    </row>
    <row r="15" spans="1:10" x14ac:dyDescent="0.25">
      <c r="A15" t="s">
        <v>191</v>
      </c>
      <c r="B15">
        <f>('CON Score and Page Rank'!L71-'MIN and MAX'!B$4)/('MIN and MAX'!F$4-'MIN and MAX'!B$4)</f>
        <v>4.2942269192732176E-2</v>
      </c>
      <c r="C15">
        <f>('CON Score and Page Rank'!M71-'MIN and MAX'!C$4)/('MIN and MAX'!G$4-'MIN and MAX'!C$4)</f>
        <v>9.9673433872656203E-2</v>
      </c>
      <c r="D15">
        <f>('CON Score and Page Rank'!N71-'MIN and MAX'!D$4)/('MIN and MAX'!H$4-'MIN and MAX'!D$4)</f>
        <v>0.95410471881060122</v>
      </c>
      <c r="E15">
        <f t="shared" si="0"/>
        <v>5.6731164679924027E-2</v>
      </c>
      <c r="F15">
        <f t="shared" si="4"/>
        <v>0.56337012787754681</v>
      </c>
      <c r="G15">
        <f t="shared" si="1"/>
        <v>0.91116244961786907</v>
      </c>
      <c r="H15" s="3">
        <f>IFERROR(VLOOKUP(A15,'GDP Data'!A$2:Q$144,2,FALSE),"Not Found")</f>
        <v>259710142196.94299</v>
      </c>
      <c r="I15">
        <f t="shared" si="2"/>
        <v>2.53352316559355E-2</v>
      </c>
      <c r="J15">
        <f t="shared" si="3"/>
        <v>-0.53803489622161127</v>
      </c>
    </row>
    <row r="16" spans="1:10" x14ac:dyDescent="0.25">
      <c r="A16" t="s">
        <v>197</v>
      </c>
      <c r="B16">
        <f>('CON Score and Page Rank'!L76-'MIN and MAX'!B$4)/('MIN and MAX'!F$4-'MIN and MAX'!B$4)</f>
        <v>6.2753698863231441E-2</v>
      </c>
      <c r="C16">
        <f>('CON Score and Page Rank'!M76-'MIN and MAX'!C$4)/('MIN and MAX'!G$4-'MIN and MAX'!C$4)</f>
        <v>0.11942070110045026</v>
      </c>
      <c r="D16">
        <f>('CON Score and Page Rank'!N76-'MIN and MAX'!D$4)/('MIN and MAX'!H$4-'MIN and MAX'!D$4)</f>
        <v>0.97931480284421457</v>
      </c>
      <c r="E16">
        <f t="shared" si="0"/>
        <v>5.6667002237218822E-2</v>
      </c>
      <c r="F16">
        <f t="shared" si="4"/>
        <v>0.56331228744722384</v>
      </c>
      <c r="G16">
        <f t="shared" si="1"/>
        <v>0.91656110398098312</v>
      </c>
      <c r="H16" s="3">
        <f>IFERROR(VLOOKUP(A16,'GDP Data'!A$2:Q$144,2,FALSE),"Not Found")</f>
        <v>284203750000</v>
      </c>
      <c r="I16">
        <f t="shared" si="2"/>
        <v>2.7724630939809067E-2</v>
      </c>
      <c r="J16">
        <f t="shared" si="3"/>
        <v>-0.5355876565074148</v>
      </c>
    </row>
    <row r="17" spans="1:10" x14ac:dyDescent="0.25">
      <c r="A17" t="s">
        <v>200</v>
      </c>
      <c r="B17">
        <f>('CON Score and Page Rank'!L79-'MIN and MAX'!B$4)/('MIN and MAX'!F$4-'MIN and MAX'!B$4)</f>
        <v>5.2078106120292449E-2</v>
      </c>
      <c r="C17">
        <f>('CON Score and Page Rank'!M79-'MIN and MAX'!C$4)/('MIN and MAX'!G$4-'MIN and MAX'!C$4)</f>
        <v>0.10861501639463877</v>
      </c>
      <c r="D17">
        <f>('CON Score and Page Rank'!N79-'MIN and MAX'!D$4)/('MIN and MAX'!H$4-'MIN and MAX'!D$4)</f>
        <v>0.97931480284421457</v>
      </c>
      <c r="E17">
        <f t="shared" si="0"/>
        <v>5.6536910274346326E-2</v>
      </c>
      <c r="F17">
        <f t="shared" si="4"/>
        <v>0.56319501362165147</v>
      </c>
      <c r="G17">
        <f t="shared" si="1"/>
        <v>0.92723669672392217</v>
      </c>
      <c r="H17" s="3">
        <f>IFERROR(VLOOKUP(A17,'GDP Data'!A$2:Q$144,2,FALSE),"Not Found")</f>
        <v>655448188259.35095</v>
      </c>
      <c r="I17">
        <f t="shared" si="2"/>
        <v>6.3940251033482137E-2</v>
      </c>
      <c r="J17">
        <f t="shared" si="3"/>
        <v>-0.49925476258816937</v>
      </c>
    </row>
    <row r="18" spans="1:10" x14ac:dyDescent="0.25">
      <c r="A18" t="s">
        <v>216</v>
      </c>
      <c r="B18">
        <f>('CON Score and Page Rank'!L95-'MIN and MAX'!B$4)/('MIN and MAX'!F$4-'MIN and MAX'!B$4)</f>
        <v>5.5511673364447629E-2</v>
      </c>
      <c r="C18">
        <f>('CON Score and Page Rank'!M95-'MIN and MAX'!C$4)/('MIN and MAX'!G$4-'MIN and MAX'!C$4)</f>
        <v>0.11196982305425181</v>
      </c>
      <c r="D18">
        <f>('CON Score and Page Rank'!N95-'MIN and MAX'!D$4)/('MIN and MAX'!H$4-'MIN and MAX'!D$4)</f>
        <v>0.97931480284421457</v>
      </c>
      <c r="E18">
        <f t="shared" si="0"/>
        <v>5.6458149689804178E-2</v>
      </c>
      <c r="F18">
        <f t="shared" si="4"/>
        <v>0.56312401342417862</v>
      </c>
      <c r="G18">
        <f t="shared" si="1"/>
        <v>0.92380312947976695</v>
      </c>
      <c r="H18" s="3">
        <f>IFERROR(VLOOKUP(A18,'GDP Data'!A$2:Q$144,2,FALSE),"Not Found")</f>
        <v>707906744574.64404</v>
      </c>
      <c r="I18">
        <f t="shared" si="2"/>
        <v>6.9057685667883312E-2</v>
      </c>
      <c r="J18">
        <f t="shared" si="3"/>
        <v>-0.49406632775629533</v>
      </c>
    </row>
    <row r="19" spans="1:10" x14ac:dyDescent="0.25">
      <c r="A19" t="s">
        <v>34</v>
      </c>
      <c r="B19">
        <f>('CON Score and Page Rank'!L30-'MIN and MAX'!B$4)/('MIN and MAX'!F$4-'MIN and MAX'!B$4)</f>
        <v>3.7949119747995835E-2</v>
      </c>
      <c r="C19">
        <f>('CON Score and Page Rank'!M30-'MIN and MAX'!C$4)/('MIN and MAX'!G$4-'MIN and MAX'!C$4)</f>
        <v>9.1173822432699156E-2</v>
      </c>
      <c r="D19">
        <f>('CON Score and Page Rank'!N30-'MIN and MAX'!D$4)/('MIN and MAX'!H$4-'MIN and MAX'!D$4)</f>
        <v>0.97931480284421457</v>
      </c>
      <c r="E19">
        <f t="shared" si="0"/>
        <v>5.3224702684703321E-2</v>
      </c>
      <c r="F19">
        <f t="shared" si="4"/>
        <v>0.56020916233191342</v>
      </c>
      <c r="G19">
        <f t="shared" si="1"/>
        <v>0.94136568309621871</v>
      </c>
      <c r="H19" s="3">
        <f>IFERROR(VLOOKUP(A19,'GDP Data'!A$2:Q$144,2,FALSE),"Not Found")</f>
        <v>118605192877.388</v>
      </c>
      <c r="I19">
        <f t="shared" si="2"/>
        <v>1.157016823342568E-2</v>
      </c>
      <c r="J19">
        <f t="shared" si="3"/>
        <v>-0.54863899409848771</v>
      </c>
    </row>
    <row r="20" spans="1:10" x14ac:dyDescent="0.25">
      <c r="A20" t="s">
        <v>162</v>
      </c>
      <c r="B20">
        <f>('CON Score and Page Rank'!L184-'MIN and MAX'!B$4)/('MIN and MAX'!F$4-'MIN and MAX'!B$4)</f>
        <v>4.5248326268418938E-2</v>
      </c>
      <c r="C20">
        <f>('CON Score and Page Rank'!M184-'MIN and MAX'!C$4)/('MIN and MAX'!G$4-'MIN and MAX'!C$4)</f>
        <v>9.8291783471100833E-2</v>
      </c>
      <c r="D20">
        <f>('CON Score and Page Rank'!N184-'MIN and MAX'!D$4)/('MIN and MAX'!H$4-'MIN and MAX'!D$4)</f>
        <v>0.97931480284421457</v>
      </c>
      <c r="E20">
        <f t="shared" si="0"/>
        <v>5.3043457202681894E-2</v>
      </c>
      <c r="F20">
        <f t="shared" si="4"/>
        <v>0.56004577521271681</v>
      </c>
      <c r="G20">
        <f t="shared" si="1"/>
        <v>0.93406647657579567</v>
      </c>
      <c r="H20" s="3">
        <f>IFERROR(VLOOKUP(A20,'GDP Data'!A$2:Q$144,2,FALSE),"Not Found")</f>
        <v>576178114168.49402</v>
      </c>
      <c r="I20">
        <f t="shared" si="2"/>
        <v>5.6207300469880046E-2</v>
      </c>
      <c r="J20">
        <f t="shared" si="3"/>
        <v>-0.50383847474283672</v>
      </c>
    </row>
    <row r="21" spans="1:10" x14ac:dyDescent="0.25">
      <c r="A21" t="s">
        <v>27</v>
      </c>
      <c r="B21">
        <f>('CON Score and Page Rank'!L25-'MIN and MAX'!B$4)/('MIN and MAX'!F$4-'MIN and MAX'!B$4)</f>
        <v>3.6883850073602217E-2</v>
      </c>
      <c r="C21">
        <f>('CON Score and Page Rank'!M25-'MIN and MAX'!C$4)/('MIN and MAX'!G$4-'MIN and MAX'!C$4)</f>
        <v>8.9872891407966893E-2</v>
      </c>
      <c r="D21">
        <f>('CON Score and Page Rank'!N25-'MIN and MAX'!D$4)/('MIN and MAX'!H$4-'MIN and MAX'!D$4)</f>
        <v>0.95410471881060122</v>
      </c>
      <c r="E21">
        <f t="shared" si="0"/>
        <v>5.2989041334364675E-2</v>
      </c>
      <c r="F21">
        <f t="shared" si="4"/>
        <v>0.55999672101360642</v>
      </c>
      <c r="G21">
        <f t="shared" si="1"/>
        <v>0.91722086873699904</v>
      </c>
      <c r="H21" s="3">
        <f>IFERROR(VLOOKUP(A21,'GDP Data'!A$2:Q$144,2,FALSE),"Not Found")</f>
        <v>130457756628.436</v>
      </c>
      <c r="I21">
        <f t="shared" si="2"/>
        <v>1.2726408978624731E-2</v>
      </c>
      <c r="J21">
        <f t="shared" si="3"/>
        <v>-0.54727031203498167</v>
      </c>
    </row>
    <row r="22" spans="1:10" x14ac:dyDescent="0.25">
      <c r="A22" t="s">
        <v>136</v>
      </c>
      <c r="B22">
        <f>('CON Score and Page Rank'!L177-'MIN and MAX'!B$4)/('MIN and MAX'!F$4-'MIN and MAX'!B$4)</f>
        <v>3.8848923062198074E-2</v>
      </c>
      <c r="C22">
        <f>('CON Score and Page Rank'!M177-'MIN and MAX'!C$4)/('MIN and MAX'!G$4-'MIN and MAX'!C$4)</f>
        <v>9.0463348495220058E-2</v>
      </c>
      <c r="D22">
        <f>('CON Score and Page Rank'!N177-'MIN and MAX'!D$4)/('MIN and MAX'!H$4-'MIN and MAX'!D$4)</f>
        <v>0.97931480284421457</v>
      </c>
      <c r="E22">
        <f t="shared" si="0"/>
        <v>5.1614425433021985E-2</v>
      </c>
      <c r="F22">
        <f t="shared" si="4"/>
        <v>0.55875754787882081</v>
      </c>
      <c r="G22">
        <f t="shared" si="1"/>
        <v>0.94046587978201646</v>
      </c>
      <c r="H22" s="3">
        <f>IFERROR(VLOOKUP(A22,'GDP Data'!A$2:Q$144,2,FALSE),"Not Found")</f>
        <v>1211346869600.4099</v>
      </c>
      <c r="I22">
        <f t="shared" si="2"/>
        <v>0.11816925321979174</v>
      </c>
      <c r="J22">
        <f t="shared" si="3"/>
        <v>-0.44058829465902904</v>
      </c>
    </row>
    <row r="23" spans="1:10" x14ac:dyDescent="0.25">
      <c r="A23" t="s">
        <v>194</v>
      </c>
      <c r="B23">
        <f>('CON Score and Page Rank'!L31-'MIN and MAX'!B$4)/('MIN and MAX'!F$4-'MIN and MAX'!B$4)</f>
        <v>2.8072214893491529E-2</v>
      </c>
      <c r="C23">
        <f>('CON Score and Page Rank'!M31-'MIN and MAX'!C$4)/('MIN and MAX'!G$4-'MIN and MAX'!C$4)</f>
        <v>7.9227659433430644E-2</v>
      </c>
      <c r="D23">
        <f>('CON Score and Page Rank'!N31-'MIN and MAX'!D$4)/('MIN and MAX'!H$4-'MIN and MAX'!D$4)</f>
        <v>0.97931480284421457</v>
      </c>
      <c r="E23">
        <f t="shared" si="0"/>
        <v>5.1155444539939116E-2</v>
      </c>
      <c r="F23">
        <f t="shared" si="4"/>
        <v>0.55834379099478326</v>
      </c>
      <c r="G23">
        <f t="shared" si="1"/>
        <v>0.95124258795072303</v>
      </c>
      <c r="H23" s="3">
        <f>IFERROR(VLOOKUP(A23,'GDP Data'!A$2:Q$144,2,FALSE),"Not Found")</f>
        <v>274302959053.103</v>
      </c>
      <c r="I23">
        <f t="shared" si="2"/>
        <v>2.675878944399868E-2</v>
      </c>
      <c r="J23">
        <f t="shared" si="3"/>
        <v>-0.53158500155078459</v>
      </c>
    </row>
    <row r="24" spans="1:10" x14ac:dyDescent="0.25">
      <c r="A24" t="s">
        <v>141</v>
      </c>
      <c r="B24">
        <f>('CON Score and Page Rank'!L181-'MIN and MAX'!B$4)/('MIN and MAX'!F$4-'MIN and MAX'!B$4)</f>
        <v>3.6137270786171675E-2</v>
      </c>
      <c r="C24">
        <f>('CON Score and Page Rank'!M181-'MIN and MAX'!C$4)/('MIN and MAX'!G$4-'MIN and MAX'!C$4)</f>
        <v>8.6762806536987688E-2</v>
      </c>
      <c r="D24">
        <f>('CON Score and Page Rank'!N181-'MIN and MAX'!D$4)/('MIN and MAX'!H$4-'MIN and MAX'!D$4)</f>
        <v>0.97931480284421457</v>
      </c>
      <c r="E24">
        <f t="shared" si="0"/>
        <v>5.0625535750816013E-2</v>
      </c>
      <c r="F24">
        <f t="shared" si="4"/>
        <v>0.55786609483636784</v>
      </c>
      <c r="G24">
        <f t="shared" si="1"/>
        <v>0.94317753205804289</v>
      </c>
      <c r="H24" s="3">
        <f>IFERROR(VLOOKUP(A24,'GDP Data'!A$2:Q$144,2,FALSE),"Not Found")</f>
        <v>165021012077.81</v>
      </c>
      <c r="I24">
        <f t="shared" si="2"/>
        <v>1.6098122059160221E-2</v>
      </c>
      <c r="J24">
        <f t="shared" si="3"/>
        <v>-0.54176797277720767</v>
      </c>
    </row>
    <row r="25" spans="1:10" x14ac:dyDescent="0.25">
      <c r="A25" t="s">
        <v>21</v>
      </c>
      <c r="B25">
        <f>('CON Score and Page Rank'!L6-'MIN and MAX'!B$4)/('MIN and MAX'!F$4-'MIN and MAX'!B$4)</f>
        <v>5.0745615573412985E-2</v>
      </c>
      <c r="C25">
        <f>('CON Score and Page Rank'!M6-'MIN and MAX'!C$4)/('MIN and MAX'!G$4-'MIN and MAX'!C$4)</f>
        <v>0.10018982275217041</v>
      </c>
      <c r="D25">
        <f>('CON Score and Page Rank'!N6-'MIN and MAX'!D$4)/('MIN and MAX'!H$4-'MIN and MAX'!D$4)</f>
        <v>0.98965740142210734</v>
      </c>
      <c r="E25">
        <f t="shared" si="0"/>
        <v>4.9444207178757422E-2</v>
      </c>
      <c r="F25">
        <f t="shared" si="4"/>
        <v>0.5568011641685211</v>
      </c>
      <c r="G25">
        <f t="shared" si="1"/>
        <v>0.93891178584869439</v>
      </c>
      <c r="H25" s="3">
        <f>IFERROR(VLOOKUP(A25,'GDP Data'!A$2:Q$144,2,FALSE),"Not Found")</f>
        <v>164158739097.62299</v>
      </c>
      <c r="I25">
        <f t="shared" si="2"/>
        <v>1.6014005645689063E-2</v>
      </c>
      <c r="J25">
        <f t="shared" si="3"/>
        <v>-0.54078715852283199</v>
      </c>
    </row>
    <row r="26" spans="1:10" x14ac:dyDescent="0.25">
      <c r="A26" t="s">
        <v>33</v>
      </c>
      <c r="B26">
        <f>('CON Score and Page Rank'!L15-'MIN and MAX'!B$4)/('MIN and MAX'!F$4-'MIN and MAX'!B$4)</f>
        <v>3.4362845003308849E-2</v>
      </c>
      <c r="C26">
        <f>('CON Score and Page Rank'!M15-'MIN and MAX'!C$4)/('MIN and MAX'!G$4-'MIN and MAX'!C$4)</f>
        <v>8.2041686605607678E-2</v>
      </c>
      <c r="D26">
        <f>('CON Score and Page Rank'!N15-'MIN and MAX'!D$4)/('MIN and MAX'!H$4-'MIN and MAX'!D$4)</f>
        <v>1</v>
      </c>
      <c r="E26">
        <f t="shared" si="0"/>
        <v>4.7678841602298828E-2</v>
      </c>
      <c r="F26">
        <f t="shared" si="4"/>
        <v>0.55520974245334531</v>
      </c>
      <c r="G26">
        <f t="shared" si="1"/>
        <v>0.96563715499669112</v>
      </c>
      <c r="H26" s="3">
        <f>IFERROR(VLOOKUP(A26,'GDP Data'!A$2:Q$144,2,FALSE),"Not Found")</f>
        <v>171247131268.604</v>
      </c>
      <c r="I26">
        <f t="shared" si="2"/>
        <v>1.6705492147528256E-2</v>
      </c>
      <c r="J26">
        <f t="shared" si="3"/>
        <v>-0.53850425030581706</v>
      </c>
    </row>
    <row r="27" spans="1:10" x14ac:dyDescent="0.25">
      <c r="A27" t="s">
        <v>58</v>
      </c>
      <c r="B27">
        <f>('CON Score and Page Rank'!L47-'MIN and MAX'!B$4)/('MIN and MAX'!F$4-'MIN and MAX'!B$4)</f>
        <v>2.3358953346570496E-2</v>
      </c>
      <c r="C27">
        <f>('CON Score and Page Rank'!M47-'MIN and MAX'!C$4)/('MIN and MAX'!G$4-'MIN and MAX'!C$4)</f>
        <v>7.0720374946659545E-2</v>
      </c>
      <c r="D27">
        <f>('CON Score and Page Rank'!N47-'MIN and MAX'!D$4)/('MIN and MAX'!H$4-'MIN and MAX'!D$4)</f>
        <v>0.95410471881060122</v>
      </c>
      <c r="E27">
        <f t="shared" si="0"/>
        <v>4.7361421600089049E-2</v>
      </c>
      <c r="F27">
        <f t="shared" si="4"/>
        <v>0.55492359827387105</v>
      </c>
      <c r="G27">
        <f t="shared" si="1"/>
        <v>0.93074576546403076</v>
      </c>
      <c r="H27" s="3" t="str">
        <f>IFERROR(VLOOKUP(A27,'GDP Data'!A$2:Q$144,2,FALSE),"Not Found")</f>
        <v>Not Found</v>
      </c>
      <c r="I27" t="str">
        <f t="shared" si="2"/>
        <v>No Value</v>
      </c>
      <c r="J27" t="str">
        <f t="shared" si="3"/>
        <v>No Value</v>
      </c>
    </row>
    <row r="28" spans="1:10" x14ac:dyDescent="0.25">
      <c r="A28" t="s">
        <v>48</v>
      </c>
      <c r="B28">
        <f>('CON Score and Page Rank'!L42-'MIN and MAX'!B$4)/('MIN and MAX'!F$4-'MIN and MAX'!B$4)</f>
        <v>2.4038366974888516E-2</v>
      </c>
      <c r="C28">
        <f>('CON Score and Page Rank'!M42-'MIN and MAX'!C$4)/('MIN and MAX'!G$4-'MIN and MAX'!C$4)</f>
        <v>7.120389342586167E-2</v>
      </c>
      <c r="D28">
        <f>('CON Score and Page Rank'!N42-'MIN and MAX'!D$4)/('MIN and MAX'!H$4-'MIN and MAX'!D$4)</f>
        <v>0.97931480284421457</v>
      </c>
      <c r="E28">
        <f t="shared" si="0"/>
        <v>4.7165526450973154E-2</v>
      </c>
      <c r="F28">
        <f t="shared" si="4"/>
        <v>0.55474700493912055</v>
      </c>
      <c r="G28">
        <f t="shared" si="1"/>
        <v>0.95527643586932609</v>
      </c>
      <c r="H28" s="3" t="str">
        <f>IFERROR(VLOOKUP(A28,'GDP Data'!A$2:Q$144,2,FALSE),"Not Found")</f>
        <v>Not Found</v>
      </c>
      <c r="I28" t="str">
        <f t="shared" si="2"/>
        <v>No Value</v>
      </c>
      <c r="J28" t="str">
        <f t="shared" si="3"/>
        <v>No Value</v>
      </c>
    </row>
    <row r="29" spans="1:10" x14ac:dyDescent="0.25">
      <c r="A29" t="s">
        <v>242</v>
      </c>
      <c r="B29">
        <f>('CON Score and Page Rank'!L199-'MIN and MAX'!B$4)/('MIN and MAX'!F$4-'MIN and MAX'!B$4)</f>
        <v>1.6972164559941341E-2</v>
      </c>
      <c r="C29">
        <f>('CON Score and Page Rank'!M199-'MIN and MAX'!C$4)/('MIN and MAX'!G$4-'MIN and MAX'!C$4)</f>
        <v>6.3121692147053404E-2</v>
      </c>
      <c r="D29">
        <f>('CON Score and Page Rank'!N199-'MIN and MAX'!D$4)/('MIN and MAX'!H$4-'MIN and MAX'!D$4)</f>
        <v>0.97931480284421457</v>
      </c>
      <c r="E29">
        <f t="shared" si="0"/>
        <v>4.6149527587112063E-2</v>
      </c>
      <c r="F29">
        <f t="shared" si="4"/>
        <v>0.55383111381939787</v>
      </c>
      <c r="G29">
        <f t="shared" si="1"/>
        <v>0.96234263828427324</v>
      </c>
      <c r="H29" s="3" t="str">
        <f>IFERROR(VLOOKUP(A29,'GDP Data'!A$2:Q$144,2,FALSE),"Not Found")</f>
        <v>Not Found</v>
      </c>
      <c r="I29" t="str">
        <f t="shared" si="2"/>
        <v>No Value</v>
      </c>
      <c r="J29" t="str">
        <f t="shared" si="3"/>
        <v>No Value</v>
      </c>
    </row>
    <row r="30" spans="1:10" x14ac:dyDescent="0.25">
      <c r="A30" t="s">
        <v>140</v>
      </c>
      <c r="B30">
        <f>('CON Score and Page Rank'!L180-'MIN and MAX'!B$4)/('MIN and MAX'!F$4-'MIN and MAX'!B$4)</f>
        <v>1.5367985640422408E-2</v>
      </c>
      <c r="C30">
        <f>('CON Score and Page Rank'!M180-'MIN and MAX'!C$4)/('MIN and MAX'!G$4-'MIN and MAX'!C$4)</f>
        <v>6.1243884252268087E-2</v>
      </c>
      <c r="D30">
        <f>('CON Score and Page Rank'!N180-'MIN and MAX'!D$4)/('MIN and MAX'!H$4-'MIN and MAX'!D$4)</f>
        <v>0.97931480284421457</v>
      </c>
      <c r="E30">
        <f t="shared" si="0"/>
        <v>4.5875898611845677E-2</v>
      </c>
      <c r="F30">
        <f t="shared" si="4"/>
        <v>0.55358444587767119</v>
      </c>
      <c r="G30">
        <f t="shared" si="1"/>
        <v>0.96394681720379216</v>
      </c>
      <c r="H30" s="3">
        <f>IFERROR(VLOOKUP(A30,'GDP Data'!A$2:Q$144,2,FALSE),"Not Found")</f>
        <v>468394937262.37</v>
      </c>
      <c r="I30">
        <f t="shared" si="2"/>
        <v>4.5692841032795063E-2</v>
      </c>
      <c r="J30">
        <f t="shared" si="3"/>
        <v>-0.50789160484487617</v>
      </c>
    </row>
    <row r="31" spans="1:10" x14ac:dyDescent="0.25">
      <c r="A31" t="s">
        <v>201</v>
      </c>
      <c r="B31">
        <f>('CON Score and Page Rank'!L80-'MIN and MAX'!B$4)/('MIN and MAX'!F$4-'MIN and MAX'!B$4)</f>
        <v>1.9299576464128845E-2</v>
      </c>
      <c r="C31">
        <f>('CON Score and Page Rank'!M80-'MIN and MAX'!C$4)/('MIN and MAX'!G$4-'MIN and MAX'!C$4)</f>
        <v>6.5138439557747452E-2</v>
      </c>
      <c r="D31">
        <f>('CON Score and Page Rank'!N80-'MIN and MAX'!D$4)/('MIN and MAX'!H$4-'MIN and MAX'!D$4)</f>
        <v>0.97931480284421457</v>
      </c>
      <c r="E31">
        <f t="shared" si="0"/>
        <v>4.5838863093618606E-2</v>
      </c>
      <c r="F31">
        <f t="shared" si="4"/>
        <v>0.55355105951921646</v>
      </c>
      <c r="G31">
        <f t="shared" si="1"/>
        <v>0.96001522638008574</v>
      </c>
      <c r="H31" s="3">
        <f>IFERROR(VLOOKUP(A31,'GDP Data'!A$2:Q$144,2,FALSE),"Not Found")</f>
        <v>78249883995.625504</v>
      </c>
      <c r="I31">
        <f t="shared" si="2"/>
        <v>7.6334290271032291E-3</v>
      </c>
      <c r="J31">
        <f t="shared" si="3"/>
        <v>-0.54591763049211328</v>
      </c>
    </row>
    <row r="32" spans="1:10" x14ac:dyDescent="0.25">
      <c r="A32" t="s">
        <v>115</v>
      </c>
      <c r="B32">
        <f>('CON Score and Page Rank'!L161-'MIN and MAX'!B$4)/('MIN and MAX'!F$4-'MIN and MAX'!B$4)</f>
        <v>1.5246621987778297E-2</v>
      </c>
      <c r="C32">
        <f>('CON Score and Page Rank'!M161-'MIN and MAX'!C$4)/('MIN and MAX'!G$4-'MIN and MAX'!C$4)</f>
        <v>6.0403909722122312E-2</v>
      </c>
      <c r="D32">
        <f>('CON Score and Page Rank'!N161-'MIN and MAX'!D$4)/('MIN and MAX'!H$4-'MIN and MAX'!D$4)</f>
        <v>0.95410471881060122</v>
      </c>
      <c r="E32">
        <f t="shared" si="0"/>
        <v>4.5157287734344013E-2</v>
      </c>
      <c r="F32">
        <f t="shared" si="4"/>
        <v>0.55293664070322579</v>
      </c>
      <c r="G32">
        <f t="shared" si="1"/>
        <v>0.93885809682282295</v>
      </c>
      <c r="H32" s="3">
        <f>IFERROR(VLOOKUP(A32,'GDP Data'!A$2:Q$144,2,FALSE),"Not Found")</f>
        <v>151753369491.91599</v>
      </c>
      <c r="I32">
        <f t="shared" si="2"/>
        <v>1.4803837609587669E-2</v>
      </c>
      <c r="J32">
        <f t="shared" si="3"/>
        <v>-0.53813280309363809</v>
      </c>
    </row>
    <row r="33" spans="1:10" x14ac:dyDescent="0.25">
      <c r="A33" t="s">
        <v>166</v>
      </c>
      <c r="B33">
        <f>('CON Score and Page Rank'!L200-'MIN and MAX'!B$4)/('MIN and MAX'!F$4-'MIN and MAX'!B$4)</f>
        <v>2.453424703075811E-2</v>
      </c>
      <c r="C33">
        <f>('CON Score and Page Rank'!M200-'MIN and MAX'!C$4)/('MIN and MAX'!G$4-'MIN and MAX'!C$4)</f>
        <v>6.9359054533625536E-2</v>
      </c>
      <c r="D33">
        <f>('CON Score and Page Rank'!N200-'MIN and MAX'!D$4)/('MIN and MAX'!H$4-'MIN and MAX'!D$4)</f>
        <v>0.95410471881060122</v>
      </c>
      <c r="E33">
        <f t="shared" si="0"/>
        <v>4.4824807502867423E-2</v>
      </c>
      <c r="F33">
        <f t="shared" si="4"/>
        <v>0.55263692019927213</v>
      </c>
      <c r="G33">
        <f t="shared" si="1"/>
        <v>0.92957047177984309</v>
      </c>
      <c r="H33" s="3">
        <f>IFERROR(VLOOKUP(A33,'GDP Data'!A$2:Q$144,2,FALSE),"Not Found")</f>
        <v>126392233706.78999</v>
      </c>
      <c r="I33">
        <f t="shared" si="2"/>
        <v>1.2329809276544904E-2</v>
      </c>
      <c r="J33">
        <f t="shared" si="3"/>
        <v>-0.54030711092272721</v>
      </c>
    </row>
    <row r="34" spans="1:10" x14ac:dyDescent="0.25">
      <c r="A34" t="s">
        <v>183</v>
      </c>
      <c r="B34">
        <f>('CON Score and Page Rank'!L57-'MIN and MAX'!B$4)/('MIN and MAX'!F$4-'MIN and MAX'!B$4)</f>
        <v>1.48043095035143E-2</v>
      </c>
      <c r="C34">
        <f>('CON Score and Page Rank'!M57-'MIN and MAX'!C$4)/('MIN and MAX'!G$4-'MIN and MAX'!C$4)</f>
        <v>5.9461236480120645E-2</v>
      </c>
      <c r="D34">
        <f>('CON Score and Page Rank'!N57-'MIN and MAX'!D$4)/('MIN and MAX'!H$4-'MIN and MAX'!D$4)</f>
        <v>0.95410471881060122</v>
      </c>
      <c r="E34">
        <f t="shared" si="0"/>
        <v>4.4656926976606344E-2</v>
      </c>
      <c r="F34">
        <f t="shared" si="4"/>
        <v>0.55248558116864321</v>
      </c>
      <c r="G34">
        <f t="shared" si="1"/>
        <v>0.93930040930708691</v>
      </c>
      <c r="H34" s="3">
        <f>IFERROR(VLOOKUP(A34,'GDP Data'!A$2:Q$144,2,FALSE),"Not Found")</f>
        <v>47218405892.425797</v>
      </c>
      <c r="I34">
        <f t="shared" si="2"/>
        <v>4.6062477252098574E-3</v>
      </c>
      <c r="J34">
        <f t="shared" si="3"/>
        <v>-0.54787933344343331</v>
      </c>
    </row>
    <row r="35" spans="1:10" x14ac:dyDescent="0.25">
      <c r="A35" t="s">
        <v>110</v>
      </c>
      <c r="B35">
        <f>('CON Score and Page Rank'!L116-'MIN and MAX'!B$4)/('MIN and MAX'!F$4-'MIN and MAX'!B$4)</f>
        <v>1.2407228330850759E-2</v>
      </c>
      <c r="C35">
        <f>('CON Score and Page Rank'!M116-'MIN and MAX'!C$4)/('MIN and MAX'!G$4-'MIN and MAX'!C$4)</f>
        <v>5.6815846024897872E-2</v>
      </c>
      <c r="D35">
        <f>('CON Score and Page Rank'!N116-'MIN and MAX'!D$4)/('MIN and MAX'!H$4-'MIN and MAX'!D$4)</f>
        <v>0.97931480284421457</v>
      </c>
      <c r="E35">
        <f t="shared" si="0"/>
        <v>4.4408617694047109E-2</v>
      </c>
      <c r="F35">
        <f t="shared" si="4"/>
        <v>0.55226173813600787</v>
      </c>
      <c r="G35">
        <f t="shared" si="1"/>
        <v>0.96690757451336384</v>
      </c>
      <c r="H35" s="3">
        <f>IFERROR(VLOOKUP(A35,'GDP Data'!A$2:Q$144,2,FALSE),"Not Found")</f>
        <v>189514926213.33301</v>
      </c>
      <c r="I35">
        <f t="shared" si="2"/>
        <v>1.8487551226364203E-2</v>
      </c>
      <c r="J35">
        <f t="shared" si="3"/>
        <v>-0.53377418690964362</v>
      </c>
    </row>
    <row r="36" spans="1:10" x14ac:dyDescent="0.25">
      <c r="A36" t="s">
        <v>59</v>
      </c>
      <c r="B36">
        <f>('CON Score and Page Rank'!L48-'MIN and MAX'!B$4)/('MIN and MAX'!F$4-'MIN and MAX'!B$4)</f>
        <v>2.605789241129846E-2</v>
      </c>
      <c r="C36">
        <f>('CON Score and Page Rank'!M48-'MIN and MAX'!C$4)/('MIN and MAX'!G$4-'MIN and MAX'!C$4)</f>
        <v>7.0403126730721369E-2</v>
      </c>
      <c r="D36">
        <f>('CON Score and Page Rank'!N48-'MIN and MAX'!D$4)/('MIN and MAX'!H$4-'MIN and MAX'!D$4)</f>
        <v>0.95410471881060122</v>
      </c>
      <c r="E36">
        <f t="shared" si="0"/>
        <v>4.4345234319422909E-2</v>
      </c>
      <c r="F36">
        <f t="shared" si="4"/>
        <v>0.5522046000111327</v>
      </c>
      <c r="G36">
        <f t="shared" si="1"/>
        <v>0.9280468263993028</v>
      </c>
      <c r="H36" s="3">
        <f>IFERROR(VLOOKUP(A36,'GDP Data'!A$2:Q$144,2,FALSE),"Not Found")</f>
        <v>12304115000</v>
      </c>
      <c r="I36">
        <f t="shared" si="2"/>
        <v>1.2002904515368599E-3</v>
      </c>
      <c r="J36">
        <f t="shared" si="3"/>
        <v>-0.55100430955959578</v>
      </c>
    </row>
    <row r="37" spans="1:10" x14ac:dyDescent="0.25">
      <c r="A37" t="s">
        <v>160</v>
      </c>
      <c r="B37">
        <f>('CON Score and Page Rank'!L196-'MIN and MAX'!B$4)/('MIN and MAX'!F$4-'MIN and MAX'!B$4)</f>
        <v>1.4786483625153087E-2</v>
      </c>
      <c r="C37">
        <f>('CON Score and Page Rank'!M196-'MIN and MAX'!C$4)/('MIN and MAX'!G$4-'MIN and MAX'!C$4)</f>
        <v>5.9026355795326314E-2</v>
      </c>
      <c r="D37">
        <f>('CON Score and Page Rank'!N196-'MIN and MAX'!D$4)/('MIN and MAX'!H$4-'MIN and MAX'!D$4)</f>
        <v>0.95410471881060122</v>
      </c>
      <c r="E37">
        <f t="shared" si="0"/>
        <v>4.4239872170173229E-2</v>
      </c>
      <c r="F37">
        <f t="shared" si="4"/>
        <v>0.55210961933715241</v>
      </c>
      <c r="G37">
        <f t="shared" si="1"/>
        <v>0.9393182351854481</v>
      </c>
      <c r="H37" s="3">
        <f>IFERROR(VLOOKUP(A37,'GDP Data'!A$2:Q$144,2,FALSE),"Not Found")</f>
        <v>83669693589.154694</v>
      </c>
      <c r="I37">
        <f t="shared" si="2"/>
        <v>8.1621420393158881E-3</v>
      </c>
      <c r="J37">
        <f t="shared" si="3"/>
        <v>-0.54394747729783655</v>
      </c>
    </row>
    <row r="38" spans="1:10" x14ac:dyDescent="0.25">
      <c r="A38" t="s">
        <v>202</v>
      </c>
      <c r="B38">
        <f>('CON Score and Page Rank'!L81-'MIN and MAX'!B$4)/('MIN and MAX'!F$4-'MIN and MAX'!B$4)</f>
        <v>1.2762715199822474E-2</v>
      </c>
      <c r="C38">
        <f>('CON Score and Page Rank'!M81-'MIN and MAX'!C$4)/('MIN and MAX'!G$4-'MIN and MAX'!C$4)</f>
        <v>5.6993823062857087E-2</v>
      </c>
      <c r="D38">
        <f>('CON Score and Page Rank'!N81-'MIN and MAX'!D$4)/('MIN and MAX'!H$4-'MIN and MAX'!D$4)</f>
        <v>0.97931480284421457</v>
      </c>
      <c r="E38">
        <f t="shared" si="0"/>
        <v>4.4231107863034615E-2</v>
      </c>
      <c r="F38">
        <f t="shared" si="4"/>
        <v>0.55210171858906665</v>
      </c>
      <c r="G38">
        <f t="shared" si="1"/>
        <v>0.96655208764439204</v>
      </c>
      <c r="H38" s="3">
        <f>IFERROR(VLOOKUP(A38,'GDP Data'!A$2:Q$144,2,FALSE),"Not Found")</f>
        <v>99886577330.727097</v>
      </c>
      <c r="I38">
        <f t="shared" si="2"/>
        <v>9.744130724295889E-3</v>
      </c>
      <c r="J38">
        <f t="shared" si="3"/>
        <v>-0.54235758786477073</v>
      </c>
    </row>
    <row r="39" spans="1:10" x14ac:dyDescent="0.25">
      <c r="A39" t="s">
        <v>189</v>
      </c>
      <c r="B39">
        <f>('CON Score and Page Rank'!L58-'MIN and MAX'!B$4)/('MIN and MAX'!F$4-'MIN and MAX'!B$4)</f>
        <v>1.4001640129776871E-2</v>
      </c>
      <c r="C39">
        <f>('CON Score and Page Rank'!M58-'MIN and MAX'!C$4)/('MIN and MAX'!G$4-'MIN and MAX'!C$4)</f>
        <v>5.8221949781253175E-2</v>
      </c>
      <c r="D39">
        <f>('CON Score and Page Rank'!N58-'MIN and MAX'!D$4)/('MIN and MAX'!H$4-'MIN and MAX'!D$4)</f>
        <v>0.95410471881060122</v>
      </c>
      <c r="E39">
        <f t="shared" si="0"/>
        <v>4.4220309651476303E-2</v>
      </c>
      <c r="F39">
        <f t="shared" si="4"/>
        <v>0.55209198433991835</v>
      </c>
      <c r="G39">
        <f t="shared" si="1"/>
        <v>0.94010307868082432</v>
      </c>
      <c r="H39" s="3">
        <f>IFERROR(VLOOKUP(A39,'GDP Data'!A$2:Q$144,2,FALSE),"Not Found")</f>
        <v>172219461126.06699</v>
      </c>
      <c r="I39">
        <f t="shared" si="2"/>
        <v>1.6800344824348737E-2</v>
      </c>
      <c r="J39">
        <f t="shared" si="3"/>
        <v>-0.53529163951556957</v>
      </c>
    </row>
    <row r="40" spans="1:10" x14ac:dyDescent="0.25">
      <c r="A40" t="s">
        <v>230</v>
      </c>
      <c r="B40">
        <f>('CON Score and Page Rank'!L54-'MIN and MAX'!B$4)/('MIN and MAX'!F$4-'MIN and MAX'!B$4)</f>
        <v>1.3273636884595364E-2</v>
      </c>
      <c r="C40">
        <f>('CON Score and Page Rank'!M54-'MIN and MAX'!C$4)/('MIN and MAX'!G$4-'MIN and MAX'!C$4)</f>
        <v>5.7267399451601246E-2</v>
      </c>
      <c r="D40">
        <f>('CON Score and Page Rank'!N54-'MIN and MAX'!D$4)/('MIN and MAX'!H$4-'MIN and MAX'!D$4)</f>
        <v>0.95410471881060122</v>
      </c>
      <c r="E40">
        <f t="shared" si="0"/>
        <v>4.3993762567005879E-2</v>
      </c>
      <c r="F40">
        <f t="shared" si="4"/>
        <v>0.55188775924651923</v>
      </c>
      <c r="G40">
        <f t="shared" si="1"/>
        <v>0.94083108192600584</v>
      </c>
      <c r="H40" s="3" t="str">
        <f>IFERROR(VLOOKUP(A40,'GDP Data'!A$2:Q$144,2,FALSE),"Not Found")</f>
        <v>Not Found</v>
      </c>
      <c r="I40" t="str">
        <f t="shared" si="2"/>
        <v>No Value</v>
      </c>
      <c r="J40" t="str">
        <f t="shared" si="3"/>
        <v>No Value</v>
      </c>
    </row>
    <row r="41" spans="1:10" x14ac:dyDescent="0.25">
      <c r="A41" t="s">
        <v>94</v>
      </c>
      <c r="B41">
        <f>('CON Score and Page Rank'!L46-'MIN and MAX'!B$4)/('MIN and MAX'!F$4-'MIN and MAX'!B$4)</f>
        <v>1.3010392474744276E-2</v>
      </c>
      <c r="C41">
        <f>('CON Score and Page Rank'!M46-'MIN and MAX'!C$4)/('MIN and MAX'!G$4-'MIN and MAX'!C$4)</f>
        <v>5.6733459373883861E-2</v>
      </c>
      <c r="D41">
        <f>('CON Score and Page Rank'!N46-'MIN and MAX'!D$4)/('MIN and MAX'!H$4-'MIN and MAX'!D$4)</f>
        <v>0.95410471881060122</v>
      </c>
      <c r="E41">
        <f t="shared" si="0"/>
        <v>4.3723066899139587E-2</v>
      </c>
      <c r="F41">
        <f t="shared" si="4"/>
        <v>0.55164373558944158</v>
      </c>
      <c r="G41">
        <f t="shared" si="1"/>
        <v>0.94109432633585699</v>
      </c>
      <c r="H41" s="3" t="str">
        <f>IFERROR(VLOOKUP(A41,'GDP Data'!A$2:Q$144,2,FALSE),"Not Found")</f>
        <v>Not Found</v>
      </c>
      <c r="I41" t="str">
        <f t="shared" si="2"/>
        <v>No Value</v>
      </c>
      <c r="J41" t="str">
        <f t="shared" si="3"/>
        <v>No Value</v>
      </c>
    </row>
    <row r="42" spans="1:10" x14ac:dyDescent="0.25">
      <c r="A42" t="s">
        <v>147</v>
      </c>
      <c r="B42">
        <f>('CON Score and Page Rank'!L187-'MIN and MAX'!B$4)/('MIN and MAX'!F$4-'MIN and MAX'!B$4)</f>
        <v>1.5295805677904199E-2</v>
      </c>
      <c r="C42">
        <f>('CON Score and Page Rank'!M187-'MIN and MAX'!C$4)/('MIN and MAX'!G$4-'MIN and MAX'!C$4)</f>
        <v>5.8992248385130661E-2</v>
      </c>
      <c r="D42">
        <f>('CON Score and Page Rank'!N187-'MIN and MAX'!D$4)/('MIN and MAX'!H$4-'MIN and MAX'!D$4)</f>
        <v>0.95410471881060122</v>
      </c>
      <c r="E42">
        <f t="shared" si="0"/>
        <v>4.369644270722646E-2</v>
      </c>
      <c r="F42">
        <f t="shared" si="4"/>
        <v>0.55161973471521786</v>
      </c>
      <c r="G42">
        <f t="shared" si="1"/>
        <v>0.93880891313269699</v>
      </c>
      <c r="H42" s="3">
        <f>IFERROR(VLOOKUP(A42,'GDP Data'!A$2:Q$144,2,FALSE),"Not Found")</f>
        <v>93789736842.105301</v>
      </c>
      <c r="I42">
        <f t="shared" si="2"/>
        <v>9.1493720258412608E-3</v>
      </c>
      <c r="J42">
        <f t="shared" si="3"/>
        <v>-0.54247036268937665</v>
      </c>
    </row>
    <row r="43" spans="1:10" x14ac:dyDescent="0.25">
      <c r="A43" t="s">
        <v>226</v>
      </c>
      <c r="B43">
        <f>('CON Score and Page Rank'!L105-'MIN and MAX'!B$4)/('MIN and MAX'!F$4-'MIN and MAX'!B$4)</f>
        <v>1.1749931496176912E-2</v>
      </c>
      <c r="C43">
        <f>('CON Score and Page Rank'!M105-'MIN and MAX'!C$4)/('MIN and MAX'!G$4-'MIN and MAX'!C$4)</f>
        <v>5.5089706298446471E-2</v>
      </c>
      <c r="D43">
        <f>('CON Score and Page Rank'!N105-'MIN and MAX'!D$4)/('MIN and MAX'!H$4-'MIN and MAX'!D$4)</f>
        <v>0.95410471881060122</v>
      </c>
      <c r="E43">
        <f t="shared" si="0"/>
        <v>4.3339774802269561E-2</v>
      </c>
      <c r="F43">
        <f t="shared" si="4"/>
        <v>0.55129820978201194</v>
      </c>
      <c r="G43">
        <f t="shared" si="1"/>
        <v>0.94235478731442435</v>
      </c>
      <c r="H43" s="3">
        <f>IFERROR(VLOOKUP(A43,'GDP Data'!A$2:Q$144,2,FALSE),"Not Found")</f>
        <v>117140723529.412</v>
      </c>
      <c r="I43">
        <f t="shared" si="2"/>
        <v>1.1427306388023226E-2</v>
      </c>
      <c r="J43">
        <f t="shared" si="3"/>
        <v>-0.53987090339398869</v>
      </c>
    </row>
    <row r="44" spans="1:10" x14ac:dyDescent="0.25">
      <c r="A44" t="s">
        <v>78</v>
      </c>
      <c r="B44">
        <f>('CON Score and Page Rank'!L106-'MIN and MAX'!B$4)/('MIN and MAX'!F$4-'MIN and MAX'!B$4)</f>
        <v>5.5266895579250347E-3</v>
      </c>
      <c r="C44">
        <f>('CON Score and Page Rank'!M106-'MIN and MAX'!C$4)/('MIN and MAX'!G$4-'MIN and MAX'!C$4)</f>
        <v>4.8358382559379721E-2</v>
      </c>
      <c r="D44">
        <f>('CON Score and Page Rank'!N106-'MIN and MAX'!D$4)/('MIN and MAX'!H$4-'MIN and MAX'!D$4)</f>
        <v>0.97931480284421457</v>
      </c>
      <c r="E44">
        <f t="shared" si="0"/>
        <v>4.2831693001454688E-2</v>
      </c>
      <c r="F44">
        <f t="shared" si="4"/>
        <v>0.55084018996918405</v>
      </c>
      <c r="G44">
        <f t="shared" si="1"/>
        <v>0.97378811328628956</v>
      </c>
      <c r="H44" s="3">
        <f>IFERROR(VLOOKUP(A44,'GDP Data'!A$2:Q$144,2,FALSE),"Not Found")</f>
        <v>99838543960.076294</v>
      </c>
      <c r="I44">
        <f t="shared" si="2"/>
        <v>9.7394449751666504E-3</v>
      </c>
      <c r="J44">
        <f t="shared" si="3"/>
        <v>-0.54110074499401739</v>
      </c>
    </row>
    <row r="45" spans="1:10" x14ac:dyDescent="0.25">
      <c r="A45" t="s">
        <v>219</v>
      </c>
      <c r="B45">
        <f>('CON Score and Page Rank'!L98-'MIN and MAX'!B$4)/('MIN and MAX'!F$4-'MIN and MAX'!B$4)</f>
        <v>9.9632351177379071E-3</v>
      </c>
      <c r="C45">
        <f>('CON Score and Page Rank'!M98-'MIN and MAX'!C$4)/('MIN and MAX'!G$4-'MIN and MAX'!C$4)</f>
        <v>5.2611339069025466E-2</v>
      </c>
      <c r="D45">
        <f>('CON Score and Page Rank'!N98-'MIN and MAX'!D$4)/('MIN and MAX'!H$4-'MIN and MAX'!D$4)</f>
        <v>0.97931480284421457</v>
      </c>
      <c r="E45">
        <f t="shared" si="0"/>
        <v>4.2648103951287555E-2</v>
      </c>
      <c r="F45">
        <f t="shared" si="4"/>
        <v>0.55067469019678539</v>
      </c>
      <c r="G45">
        <f t="shared" si="1"/>
        <v>0.96935156772647668</v>
      </c>
      <c r="H45" s="3">
        <f>IFERROR(VLOOKUP(A45,'GDP Data'!A$2:Q$144,2,FALSE),"Not Found")</f>
        <v>51744749133.212997</v>
      </c>
      <c r="I45">
        <f t="shared" si="2"/>
        <v>5.0478013495294681E-3</v>
      </c>
      <c r="J45">
        <f t="shared" si="3"/>
        <v>-0.54562688884725596</v>
      </c>
    </row>
    <row r="46" spans="1:10" x14ac:dyDescent="0.25">
      <c r="A46" t="s">
        <v>45</v>
      </c>
      <c r="B46">
        <f>('CON Score and Page Rank'!L39-'MIN and MAX'!B$4)/('MIN and MAX'!F$4-'MIN and MAX'!B$4)</f>
        <v>1.4374749013754531E-2</v>
      </c>
      <c r="C46">
        <f>('CON Score and Page Rank'!M39-'MIN and MAX'!C$4)/('MIN and MAX'!G$4-'MIN and MAX'!C$4)</f>
        <v>5.6946646374326275E-2</v>
      </c>
      <c r="D46">
        <f>('CON Score and Page Rank'!N39-'MIN and MAX'!D$4)/('MIN and MAX'!H$4-'MIN and MAX'!D$4)</f>
        <v>0.97931480284421457</v>
      </c>
      <c r="E46">
        <f t="shared" si="0"/>
        <v>4.2571897360571744E-2</v>
      </c>
      <c r="F46">
        <f t="shared" si="4"/>
        <v>0.550605992344668</v>
      </c>
      <c r="G46">
        <f t="shared" si="1"/>
        <v>0.96494005383046</v>
      </c>
      <c r="H46" s="3" t="str">
        <f>IFERROR(VLOOKUP(A46,'GDP Data'!A$2:Q$144,2,FALSE),"Not Found")</f>
        <v>Not Found</v>
      </c>
      <c r="I46" t="str">
        <f t="shared" si="2"/>
        <v>No Value</v>
      </c>
      <c r="J46" t="str">
        <f t="shared" si="3"/>
        <v>No Value</v>
      </c>
    </row>
    <row r="47" spans="1:10" x14ac:dyDescent="0.25">
      <c r="A47" t="s">
        <v>181</v>
      </c>
      <c r="B47">
        <f>('CON Score and Page Rank'!L55-'MIN and MAX'!B$4)/('MIN and MAX'!F$4-'MIN and MAX'!B$4)</f>
        <v>8.7016296384846096E-3</v>
      </c>
      <c r="C47">
        <f>('CON Score and Page Rank'!M55-'MIN and MAX'!C$4)/('MIN and MAX'!G$4-'MIN and MAX'!C$4)</f>
        <v>5.1148852760730425E-2</v>
      </c>
      <c r="D47">
        <f>('CON Score and Page Rank'!N55-'MIN and MAX'!D$4)/('MIN and MAX'!H$4-'MIN and MAX'!D$4)</f>
        <v>0.95410471881060122</v>
      </c>
      <c r="E47">
        <f t="shared" si="0"/>
        <v>4.2447223122245817E-2</v>
      </c>
      <c r="F47">
        <f t="shared" si="4"/>
        <v>0.55049360242790468</v>
      </c>
      <c r="G47">
        <f t="shared" si="1"/>
        <v>0.94540308917211657</v>
      </c>
      <c r="H47" s="3" t="str">
        <f>IFERROR(VLOOKUP(A47,'GDP Data'!A$2:Q$144,2,FALSE),"Not Found")</f>
        <v>Not Found</v>
      </c>
      <c r="I47" t="str">
        <f t="shared" si="2"/>
        <v>No Value</v>
      </c>
      <c r="J47" t="str">
        <f t="shared" si="3"/>
        <v>No Value</v>
      </c>
    </row>
    <row r="48" spans="1:10" x14ac:dyDescent="0.25">
      <c r="A48" t="s">
        <v>42</v>
      </c>
      <c r="B48">
        <f>('CON Score and Page Rank'!L29-'MIN and MAX'!B$4)/('MIN and MAX'!F$4-'MIN and MAX'!B$4)</f>
        <v>7.1142544204992201E-3</v>
      </c>
      <c r="C48">
        <f>('CON Score and Page Rank'!M29-'MIN and MAX'!C$4)/('MIN and MAX'!G$4-'MIN and MAX'!C$4)</f>
        <v>4.9147110817754518E-2</v>
      </c>
      <c r="D48">
        <f>('CON Score and Page Rank'!N29-'MIN and MAX'!D$4)/('MIN and MAX'!H$4-'MIN and MAX'!D$4)</f>
        <v>0.95410471881060122</v>
      </c>
      <c r="E48">
        <f t="shared" si="0"/>
        <v>4.2032856397255298E-2</v>
      </c>
      <c r="F48">
        <f t="shared" si="4"/>
        <v>0.55012006381755119</v>
      </c>
      <c r="G48">
        <f t="shared" si="1"/>
        <v>0.94699046439010204</v>
      </c>
      <c r="H48" s="3">
        <f>IFERROR(VLOOKUP(A48,'GDP Data'!A$2:Q$144,2,FALSE),"Not Found")</f>
        <v>52623281956.703102</v>
      </c>
      <c r="I48">
        <f t="shared" si="2"/>
        <v>5.133503942474746E-3</v>
      </c>
      <c r="J48">
        <f t="shared" si="3"/>
        <v>-0.54498655987507649</v>
      </c>
    </row>
    <row r="49" spans="1:10" x14ac:dyDescent="0.25">
      <c r="A49" t="s">
        <v>87</v>
      </c>
      <c r="B49">
        <f>('CON Score and Page Rank'!L107-'MIN and MAX'!B$4)/('MIN and MAX'!F$4-'MIN and MAX'!B$4)</f>
        <v>6.7782363482275969E-3</v>
      </c>
      <c r="C49">
        <f>('CON Score and Page Rank'!M107-'MIN and MAX'!C$4)/('MIN and MAX'!G$4-'MIN and MAX'!C$4)</f>
        <v>4.8550441789564268E-2</v>
      </c>
      <c r="D49">
        <f>('CON Score and Page Rank'!N107-'MIN and MAX'!D$4)/('MIN and MAX'!H$4-'MIN and MAX'!D$4)</f>
        <v>0.95410471881060122</v>
      </c>
      <c r="E49">
        <f t="shared" si="0"/>
        <v>4.1772205441336668E-2</v>
      </c>
      <c r="F49">
        <f t="shared" si="4"/>
        <v>0.54988509515334827</v>
      </c>
      <c r="G49">
        <f t="shared" si="1"/>
        <v>0.94732648246237361</v>
      </c>
      <c r="H49" s="3">
        <f>IFERROR(VLOOKUP(A49,'GDP Data'!A$2:Q$144,2,FALSE),"Not Found")</f>
        <v>109591707802.216</v>
      </c>
      <c r="I49">
        <f t="shared" si="2"/>
        <v>1.0690885158552035E-2</v>
      </c>
      <c r="J49">
        <f t="shared" si="3"/>
        <v>-0.53919420999479628</v>
      </c>
    </row>
    <row r="50" spans="1:10" x14ac:dyDescent="0.25">
      <c r="A50" t="s">
        <v>100</v>
      </c>
      <c r="B50">
        <f>('CON Score and Page Rank'!L150-'MIN and MAX'!B$4)/('MIN and MAX'!F$4-'MIN and MAX'!B$4)</f>
        <v>6.6922032956371813E-3</v>
      </c>
      <c r="C50">
        <f>('CON Score and Page Rank'!M150-'MIN and MAX'!C$4)/('MIN and MAX'!G$4-'MIN and MAX'!C$4)</f>
        <v>4.8337909149422591E-2</v>
      </c>
      <c r="D50">
        <f>('CON Score and Page Rank'!N150-'MIN and MAX'!D$4)/('MIN and MAX'!H$4-'MIN and MAX'!D$4)</f>
        <v>0.95410471881060122</v>
      </c>
      <c r="E50">
        <f t="shared" si="0"/>
        <v>4.1645705853785409E-2</v>
      </c>
      <c r="F50">
        <f t="shared" si="4"/>
        <v>0.5497710597414911</v>
      </c>
      <c r="G50">
        <f t="shared" si="1"/>
        <v>0.94741251551496408</v>
      </c>
      <c r="H50" s="3">
        <f>IFERROR(VLOOKUP(A50,'GDP Data'!A$2:Q$144,2,FALSE),"Not Found")</f>
        <v>38857251336.344803</v>
      </c>
      <c r="I50">
        <f t="shared" si="2"/>
        <v>3.7906007666526653E-3</v>
      </c>
      <c r="J50">
        <f t="shared" si="3"/>
        <v>-0.54598045897483838</v>
      </c>
    </row>
    <row r="51" spans="1:10" x14ac:dyDescent="0.25">
      <c r="A51" t="s">
        <v>89</v>
      </c>
      <c r="B51">
        <f>('CON Score and Page Rank'!L109-'MIN and MAX'!B$4)/('MIN and MAX'!F$4-'MIN and MAX'!B$4)</f>
        <v>6.0298341675706288E-3</v>
      </c>
      <c r="C51">
        <f>('CON Score and Page Rank'!M109-'MIN and MAX'!C$4)/('MIN and MAX'!G$4-'MIN and MAX'!C$4)</f>
        <v>4.756312862567709E-2</v>
      </c>
      <c r="D51">
        <f>('CON Score and Page Rank'!N109-'MIN and MAX'!D$4)/('MIN and MAX'!H$4-'MIN and MAX'!D$4)</f>
        <v>0.89851325145442795</v>
      </c>
      <c r="E51">
        <f t="shared" si="0"/>
        <v>4.1533294458106461E-2</v>
      </c>
      <c r="F51">
        <f t="shared" si="4"/>
        <v>0.54966972439287998</v>
      </c>
      <c r="G51">
        <f t="shared" si="1"/>
        <v>0.89248341728685732</v>
      </c>
      <c r="H51" s="3">
        <f>IFERROR(VLOOKUP(A51,'GDP Data'!A$2:Q$144,2,FALSE),"Not Found")</f>
        <v>132455662080.298</v>
      </c>
      <c r="I51">
        <f t="shared" si="2"/>
        <v>1.2921308557907223E-2</v>
      </c>
      <c r="J51">
        <f t="shared" si="3"/>
        <v>-0.53674841583497279</v>
      </c>
    </row>
    <row r="52" spans="1:10" x14ac:dyDescent="0.25">
      <c r="A52" t="s">
        <v>227</v>
      </c>
      <c r="B52">
        <f>('CON Score and Page Rank'!L33-'MIN and MAX'!B$4)/('MIN and MAX'!F$4-'MIN and MAX'!B$4)</f>
        <v>6.6112986171072644E-3</v>
      </c>
      <c r="C52">
        <f>('CON Score and Page Rank'!M33-'MIN and MAX'!C$4)/('MIN and MAX'!G$4-'MIN and MAX'!C$4)</f>
        <v>4.8007546835950571E-2</v>
      </c>
      <c r="D52">
        <f>('CON Score and Page Rank'!N33-'MIN and MAX'!D$4)/('MIN and MAX'!H$4-'MIN and MAX'!D$4)</f>
        <v>0.95410471881060122</v>
      </c>
      <c r="E52">
        <f t="shared" si="0"/>
        <v>4.1396248218843308E-2</v>
      </c>
      <c r="F52">
        <f t="shared" si="4"/>
        <v>0.54954618150518864</v>
      </c>
      <c r="G52">
        <f t="shared" si="1"/>
        <v>0.94749342019349392</v>
      </c>
      <c r="H52" s="3" t="str">
        <f>IFERROR(VLOOKUP(A52,'GDP Data'!A$2:Q$144,2,FALSE),"Not Found")</f>
        <v>Not Found</v>
      </c>
      <c r="I52" t="str">
        <f t="shared" si="2"/>
        <v>No Value</v>
      </c>
      <c r="J52" t="str">
        <f t="shared" si="3"/>
        <v>No Value</v>
      </c>
    </row>
    <row r="53" spans="1:10" x14ac:dyDescent="0.25">
      <c r="A53" t="s">
        <v>46</v>
      </c>
      <c r="B53">
        <f>('CON Score and Page Rank'!L40-'MIN and MAX'!B$4)/('MIN and MAX'!F$4-'MIN and MAX'!B$4)</f>
        <v>6.6494900908668038E-3</v>
      </c>
      <c r="C53">
        <f>('CON Score and Page Rank'!M40-'MIN and MAX'!C$4)/('MIN and MAX'!G$4-'MIN and MAX'!C$4)</f>
        <v>4.8005386550574188E-2</v>
      </c>
      <c r="D53">
        <f>('CON Score and Page Rank'!N40-'MIN and MAX'!D$4)/('MIN and MAX'!H$4-'MIN and MAX'!D$4)</f>
        <v>0.89851325145442795</v>
      </c>
      <c r="E53">
        <f t="shared" si="0"/>
        <v>4.1355896459707386E-2</v>
      </c>
      <c r="F53">
        <f t="shared" si="4"/>
        <v>0.54950980565953333</v>
      </c>
      <c r="G53">
        <f t="shared" si="1"/>
        <v>0.89186376136356116</v>
      </c>
      <c r="H53" s="3">
        <f>IFERROR(VLOOKUP(A53,'GDP Data'!A$2:Q$144,2,FALSE),"Not Found")</f>
        <v>9062898936.1702099</v>
      </c>
      <c r="I53">
        <f t="shared" si="2"/>
        <v>8.8410349353274648E-4</v>
      </c>
      <c r="J53">
        <f t="shared" si="3"/>
        <v>-0.5486257021660006</v>
      </c>
    </row>
    <row r="54" spans="1:10" x14ac:dyDescent="0.25">
      <c r="A54" t="s">
        <v>124</v>
      </c>
      <c r="B54">
        <f>('CON Score and Page Rank'!L118-'MIN and MAX'!B$4)/('MIN and MAX'!F$4-'MIN and MAX'!B$4)</f>
        <v>4.5400426158905835E-3</v>
      </c>
      <c r="C54">
        <f>('CON Score and Page Rank'!M118-'MIN and MAX'!C$4)/('MIN and MAX'!G$4-'MIN and MAX'!C$4)</f>
        <v>4.5592043014598467E-2</v>
      </c>
      <c r="D54">
        <f>('CON Score and Page Rank'!N118-'MIN and MAX'!D$4)/('MIN and MAX'!H$4-'MIN and MAX'!D$4)</f>
        <v>0.95410471881060122</v>
      </c>
      <c r="E54">
        <f t="shared" si="0"/>
        <v>4.1052000398707884E-2</v>
      </c>
      <c r="F54">
        <f t="shared" si="4"/>
        <v>0.54923585288902499</v>
      </c>
      <c r="G54">
        <f t="shared" si="1"/>
        <v>0.94956467619471063</v>
      </c>
      <c r="H54" s="3">
        <f>IFERROR(VLOOKUP(A54,'GDP Data'!A$2:Q$144,2,FALSE),"Not Found")</f>
        <v>104337372362.151</v>
      </c>
      <c r="I54">
        <f t="shared" si="2"/>
        <v>1.0178314473225885E-2</v>
      </c>
      <c r="J54">
        <f t="shared" si="3"/>
        <v>-0.53905753841579906</v>
      </c>
    </row>
    <row r="55" spans="1:10" x14ac:dyDescent="0.25">
      <c r="A55" t="s">
        <v>157</v>
      </c>
      <c r="B55">
        <f>('CON Score and Page Rank'!L194-'MIN and MAX'!B$4)/('MIN and MAX'!F$4-'MIN and MAX'!B$4)</f>
        <v>4.4280973052940858E-3</v>
      </c>
      <c r="C55">
        <f>('CON Score and Page Rank'!M194-'MIN and MAX'!C$4)/('MIN and MAX'!G$4-'MIN and MAX'!C$4)</f>
        <v>4.5398782629889285E-2</v>
      </c>
      <c r="D55">
        <f>('CON Score and Page Rank'!N194-'MIN and MAX'!D$4)/('MIN and MAX'!H$4-'MIN and MAX'!D$4)</f>
        <v>0.95410471881060122</v>
      </c>
      <c r="E55">
        <f t="shared" si="0"/>
        <v>4.0970685324595198E-2</v>
      </c>
      <c r="F55">
        <f t="shared" si="4"/>
        <v>0.5491625498992988</v>
      </c>
      <c r="G55">
        <f t="shared" si="1"/>
        <v>0.94967662150530718</v>
      </c>
      <c r="H55" s="3">
        <f>IFERROR(VLOOKUP(A55,'GDP Data'!A$2:Q$144,2,FALSE),"Not Found")</f>
        <v>82017743416.284103</v>
      </c>
      <c r="I55">
        <f t="shared" si="2"/>
        <v>8.0009910732438683E-3</v>
      </c>
      <c r="J55">
        <f t="shared" si="3"/>
        <v>-0.54116155882605499</v>
      </c>
    </row>
    <row r="56" spans="1:10" x14ac:dyDescent="0.25">
      <c r="A56" t="s">
        <v>107</v>
      </c>
      <c r="B56">
        <f>('CON Score and Page Rank'!L115-'MIN and MAX'!B$4)/('MIN and MAX'!F$4-'MIN and MAX'!B$4)</f>
        <v>5.1511012900903241E-3</v>
      </c>
      <c r="C56">
        <f>('CON Score and Page Rank'!M115-'MIN and MAX'!C$4)/('MIN and MAX'!G$4-'MIN and MAX'!C$4)</f>
        <v>4.5962186848819059E-2</v>
      </c>
      <c r="D56">
        <f>('CON Score and Page Rank'!N115-'MIN and MAX'!D$4)/('MIN and MAX'!H$4-'MIN and MAX'!D$4)</f>
        <v>0.89851325145442795</v>
      </c>
      <c r="E56">
        <f t="shared" si="0"/>
        <v>4.0811085558728734E-2</v>
      </c>
      <c r="F56">
        <f t="shared" si="4"/>
        <v>0.54901867571452712</v>
      </c>
      <c r="G56">
        <f t="shared" si="1"/>
        <v>0.89336215016433762</v>
      </c>
      <c r="H56" s="3">
        <f>IFERROR(VLOOKUP(A56,'GDP Data'!A$2:Q$144,2,FALSE),"Not Found")</f>
        <v>17759890109.890099</v>
      </c>
      <c r="I56">
        <f t="shared" si="2"/>
        <v>1.7325119701209718E-3</v>
      </c>
      <c r="J56">
        <f t="shared" si="3"/>
        <v>-0.5472861637444062</v>
      </c>
    </row>
    <row r="57" spans="1:10" x14ac:dyDescent="0.25">
      <c r="A57" t="s">
        <v>28</v>
      </c>
      <c r="B57">
        <f>('CON Score and Page Rank'!L26-'MIN and MAX'!B$4)/('MIN and MAX'!F$4-'MIN and MAX'!B$4)</f>
        <v>3.5245215469125171E-3</v>
      </c>
      <c r="C57">
        <f>('CON Score and Page Rank'!M26-'MIN and MAX'!C$4)/('MIN and MAX'!G$4-'MIN and MAX'!C$4)</f>
        <v>4.4205838982457182E-2</v>
      </c>
      <c r="D57">
        <f>('CON Score and Page Rank'!N26-'MIN and MAX'!D$4)/('MIN and MAX'!H$4-'MIN and MAX'!D$4)</f>
        <v>0.95410471881060122</v>
      </c>
      <c r="E57">
        <f t="shared" si="0"/>
        <v>4.0681317435544664E-2</v>
      </c>
      <c r="F57">
        <f t="shared" si="4"/>
        <v>0.54890169382028009</v>
      </c>
      <c r="G57">
        <f t="shared" si="1"/>
        <v>0.9505801972636887</v>
      </c>
      <c r="H57" s="3">
        <f>IFERROR(VLOOKUP(A57,'GDP Data'!A$2:Q$144,2,FALSE),"Not Found")</f>
        <v>9025660361.7584209</v>
      </c>
      <c r="I57">
        <f t="shared" si="2"/>
        <v>8.8047079786180099E-4</v>
      </c>
      <c r="J57">
        <f t="shared" si="3"/>
        <v>-0.54802122302241829</v>
      </c>
    </row>
    <row r="58" spans="1:10" x14ac:dyDescent="0.25">
      <c r="A58" t="s">
        <v>225</v>
      </c>
      <c r="B58">
        <f>('CON Score and Page Rank'!L104-'MIN and MAX'!B$4)/('MIN and MAX'!F$4-'MIN and MAX'!B$4)</f>
        <v>4.8826917468085063E-3</v>
      </c>
      <c r="C58">
        <f>('CON Score and Page Rank'!M104-'MIN and MAX'!C$4)/('MIN and MAX'!G$4-'MIN and MAX'!C$4)</f>
        <v>4.5538340650739806E-2</v>
      </c>
      <c r="D58">
        <f>('CON Score and Page Rank'!N104-'MIN and MAX'!D$4)/('MIN and MAX'!H$4-'MIN and MAX'!D$4)</f>
        <v>0.89851325145442795</v>
      </c>
      <c r="E58">
        <f t="shared" si="0"/>
        <v>4.06556489039313E-2</v>
      </c>
      <c r="F58">
        <f t="shared" si="4"/>
        <v>0.54887855444385236</v>
      </c>
      <c r="G58">
        <f t="shared" si="1"/>
        <v>0.8936305597076194</v>
      </c>
      <c r="H58" s="3">
        <f>IFERROR(VLOOKUP(A58,'GDP Data'!A$2:Q$144,2,FALSE),"Not Found")</f>
        <v>22823255801.8447</v>
      </c>
      <c r="I58">
        <f t="shared" si="2"/>
        <v>2.2264531835030341E-3</v>
      </c>
      <c r="J58">
        <f t="shared" si="3"/>
        <v>-0.54665210126034935</v>
      </c>
    </row>
    <row r="59" spans="1:10" x14ac:dyDescent="0.25">
      <c r="A59" t="s">
        <v>92</v>
      </c>
      <c r="B59">
        <f>('CON Score and Page Rank'!L111-'MIN and MAX'!B$4)/('MIN and MAX'!F$4-'MIN and MAX'!B$4)</f>
        <v>3.2627252011817585E-3</v>
      </c>
      <c r="C59">
        <f>('CON Score and Page Rank'!M111-'MIN and MAX'!C$4)/('MIN and MAX'!G$4-'MIN and MAX'!C$4)</f>
        <v>4.3828210342056986E-2</v>
      </c>
      <c r="D59">
        <f>('CON Score and Page Rank'!N111-'MIN and MAX'!D$4)/('MIN and MAX'!H$4-'MIN and MAX'!D$4)</f>
        <v>0.95410471881060122</v>
      </c>
      <c r="E59">
        <f t="shared" si="0"/>
        <v>4.0565485140875226E-2</v>
      </c>
      <c r="F59">
        <f t="shared" si="4"/>
        <v>0.54879727463848915</v>
      </c>
      <c r="G59">
        <f t="shared" si="1"/>
        <v>0.95084199360941946</v>
      </c>
      <c r="H59" s="3">
        <f>IFERROR(VLOOKUP(A59,'GDP Data'!A$2:Q$144,2,FALSE),"Not Found")</f>
        <v>37712842242.503304</v>
      </c>
      <c r="I59">
        <f t="shared" si="2"/>
        <v>3.6789614242058576E-3</v>
      </c>
      <c r="J59">
        <f t="shared" si="3"/>
        <v>-0.54511831321428328</v>
      </c>
    </row>
    <row r="60" spans="1:10" x14ac:dyDescent="0.25">
      <c r="A60" t="s">
        <v>55</v>
      </c>
      <c r="B60">
        <f>('CON Score and Page Rank'!L45-'MIN and MAX'!B$4)/('MIN and MAX'!F$4-'MIN and MAX'!B$4)</f>
        <v>3.8597389406581331E-3</v>
      </c>
      <c r="C60">
        <f>('CON Score and Page Rank'!M45-'MIN and MAX'!C$4)/('MIN and MAX'!G$4-'MIN and MAX'!C$4)</f>
        <v>4.437567685393607E-2</v>
      </c>
      <c r="D60">
        <f>('CON Score and Page Rank'!N45-'MIN and MAX'!D$4)/('MIN and MAX'!H$4-'MIN and MAX'!D$4)</f>
        <v>0.89851325145442795</v>
      </c>
      <c r="E60">
        <f t="shared" si="0"/>
        <v>4.0515937913277934E-2</v>
      </c>
      <c r="F60">
        <f t="shared" si="4"/>
        <v>0.54875260936633441</v>
      </c>
      <c r="G60">
        <f t="shared" si="1"/>
        <v>0.89465351251376979</v>
      </c>
      <c r="H60" s="3">
        <f>IFERROR(VLOOKUP(A60,'GDP Data'!A$2:Q$144,2,FALSE),"Not Found")</f>
        <v>17260364842.454399</v>
      </c>
      <c r="I60">
        <f t="shared" si="2"/>
        <v>1.683782304573757E-3</v>
      </c>
      <c r="J60">
        <f t="shared" si="3"/>
        <v>-0.54706882706176063</v>
      </c>
    </row>
    <row r="61" spans="1:10" x14ac:dyDescent="0.25">
      <c r="A61" t="s">
        <v>179</v>
      </c>
      <c r="B61">
        <f>('CON Score and Page Rank'!L35-'MIN and MAX'!B$4)/('MIN and MAX'!F$4-'MIN and MAX'!B$4)</f>
        <v>3.5759530896761148E-3</v>
      </c>
      <c r="C61">
        <f>('CON Score and Page Rank'!M35-'MIN and MAX'!C$4)/('MIN and MAX'!G$4-'MIN and MAX'!C$4)</f>
        <v>4.4079323348422614E-2</v>
      </c>
      <c r="D61">
        <f>('CON Score and Page Rank'!N35-'MIN and MAX'!D$4)/('MIN and MAX'!H$4-'MIN and MAX'!D$4)</f>
        <v>0.95410471881060122</v>
      </c>
      <c r="E61">
        <f t="shared" si="0"/>
        <v>4.05033702587465E-2</v>
      </c>
      <c r="F61">
        <f t="shared" si="4"/>
        <v>0.54874128001982581</v>
      </c>
      <c r="G61">
        <f t="shared" si="1"/>
        <v>0.95052876572092515</v>
      </c>
      <c r="H61" s="3">
        <f>IFERROR(VLOOKUP(A61,'GDP Data'!A$2:Q$144,2,FALSE),"Not Found")</f>
        <v>21839780971.026798</v>
      </c>
      <c r="I61">
        <f t="shared" si="2"/>
        <v>2.1305132927626146E-3</v>
      </c>
      <c r="J61">
        <f t="shared" si="3"/>
        <v>-0.54661076672706321</v>
      </c>
    </row>
    <row r="62" spans="1:10" x14ac:dyDescent="0.25">
      <c r="A62" t="s">
        <v>63</v>
      </c>
      <c r="B62">
        <f>('CON Score and Page Rank'!L120-'MIN and MAX'!B$4)/('MIN and MAX'!F$4-'MIN and MAX'!B$4)</f>
        <v>5.5532971875614564E-3</v>
      </c>
      <c r="C62">
        <f>('CON Score and Page Rank'!M120-'MIN and MAX'!C$4)/('MIN and MAX'!G$4-'MIN and MAX'!C$4)</f>
        <v>4.6030303066973283E-2</v>
      </c>
      <c r="D62">
        <f>('CON Score and Page Rank'!N120-'MIN and MAX'!D$4)/('MIN and MAX'!H$4-'MIN and MAX'!D$4)</f>
        <v>0.89851325145442795</v>
      </c>
      <c r="E62">
        <f t="shared" si="0"/>
        <v>4.0477005879411825E-2</v>
      </c>
      <c r="F62">
        <f t="shared" si="4"/>
        <v>0.54871751335849528</v>
      </c>
      <c r="G62">
        <f t="shared" si="1"/>
        <v>0.89295995426686647</v>
      </c>
      <c r="H62" s="3">
        <f>IFERROR(VLOOKUP(A62,'GDP Data'!A$2:Q$144,2,FALSE),"Not Found")</f>
        <v>54790392746.193901</v>
      </c>
      <c r="I62">
        <f t="shared" si="2"/>
        <v>5.344909832947024E-3</v>
      </c>
      <c r="J62">
        <f t="shared" si="3"/>
        <v>-0.54337260352554828</v>
      </c>
    </row>
    <row r="63" spans="1:10" x14ac:dyDescent="0.25">
      <c r="A63" t="s">
        <v>192</v>
      </c>
      <c r="B63">
        <f>('CON Score and Page Rank'!L56-'MIN and MAX'!B$4)/('MIN and MAX'!F$4-'MIN and MAX'!B$4)</f>
        <v>3.7522623787594801E-3</v>
      </c>
      <c r="C63">
        <f>('CON Score and Page Rank'!M56-'MIN and MAX'!C$4)/('MIN and MAX'!G$4-'MIN and MAX'!C$4)</f>
        <v>4.4201518411704409E-2</v>
      </c>
      <c r="D63">
        <f>('CON Score and Page Rank'!N56-'MIN and MAX'!D$4)/('MIN and MAX'!H$4-'MIN and MAX'!D$4)</f>
        <v>0.95410471881060122</v>
      </c>
      <c r="E63">
        <f t="shared" si="0"/>
        <v>4.0449256032944927E-2</v>
      </c>
      <c r="F63">
        <f t="shared" si="4"/>
        <v>0.54869249774198547</v>
      </c>
      <c r="G63">
        <f t="shared" si="1"/>
        <v>0.95035245643184174</v>
      </c>
      <c r="H63" s="3" t="str">
        <f>IFERROR(VLOOKUP(A63,'GDP Data'!A$2:Q$144,2,FALSE),"Not Found")</f>
        <v>Not Found</v>
      </c>
      <c r="I63" t="str">
        <f t="shared" si="2"/>
        <v>No Value</v>
      </c>
      <c r="J63" t="str">
        <f t="shared" si="3"/>
        <v>No Value</v>
      </c>
    </row>
    <row r="64" spans="1:10" x14ac:dyDescent="0.25">
      <c r="A64" t="s">
        <v>190</v>
      </c>
      <c r="B64">
        <f>('CON Score and Page Rank'!L59-'MIN and MAX'!B$4)/('MIN and MAX'!F$4-'MIN and MAX'!B$4)</f>
        <v>2.6984486836383937E-3</v>
      </c>
      <c r="C64">
        <f>('CON Score and Page Rank'!M59-'MIN and MAX'!C$4)/('MIN and MAX'!G$4-'MIN and MAX'!C$4)</f>
        <v>4.3025812228084721E-2</v>
      </c>
      <c r="D64">
        <f>('CON Score and Page Rank'!N59-'MIN and MAX'!D$4)/('MIN and MAX'!H$4-'MIN and MAX'!D$4)</f>
        <v>0.95410471881060122</v>
      </c>
      <c r="E64">
        <f t="shared" si="0"/>
        <v>4.0327363544446326E-2</v>
      </c>
      <c r="F64">
        <f t="shared" si="4"/>
        <v>0.54858261548547138</v>
      </c>
      <c r="G64">
        <f t="shared" si="1"/>
        <v>0.95140627012696277</v>
      </c>
      <c r="H64" s="3">
        <f>IFERROR(VLOOKUP(A64,'GDP Data'!A$2:Q$144,2,FALSE),"Not Found")</f>
        <v>37253259016.997597</v>
      </c>
      <c r="I64">
        <f t="shared" si="2"/>
        <v>3.6341281828665972E-3</v>
      </c>
      <c r="J64">
        <f t="shared" si="3"/>
        <v>-0.54494848730260481</v>
      </c>
    </row>
    <row r="65" spans="1:10" x14ac:dyDescent="0.25">
      <c r="A65" t="s">
        <v>193</v>
      </c>
      <c r="B65">
        <f>('CON Score and Page Rank'!L37-'MIN and MAX'!B$4)/('MIN and MAX'!F$4-'MIN and MAX'!B$4)</f>
        <v>2.3096555118437942E-3</v>
      </c>
      <c r="C65">
        <f>('CON Score and Page Rank'!M37-'MIN and MAX'!C$4)/('MIN and MAX'!G$4-'MIN and MAX'!C$4)</f>
        <v>4.1977240183441393E-2</v>
      </c>
      <c r="D65">
        <f>('CON Score and Page Rank'!N37-'MIN and MAX'!D$4)/('MIN and MAX'!H$4-'MIN and MAX'!D$4)</f>
        <v>0.89851325145442795</v>
      </c>
      <c r="E65">
        <f t="shared" si="0"/>
        <v>3.9667584671597596E-2</v>
      </c>
      <c r="F65">
        <f t="shared" si="4"/>
        <v>0.5479878455185776</v>
      </c>
      <c r="G65">
        <f t="shared" si="1"/>
        <v>0.89620359594258414</v>
      </c>
      <c r="H65" s="3">
        <f>IFERROR(VLOOKUP(A65,'GDP Data'!A$2:Q$144,2,FALSE),"Not Found")</f>
        <v>20289627636.676701</v>
      </c>
      <c r="I65">
        <f t="shared" si="2"/>
        <v>1.9792928071252123E-3</v>
      </c>
      <c r="J65">
        <f t="shared" si="3"/>
        <v>-0.54600855271145243</v>
      </c>
    </row>
    <row r="66" spans="1:10" x14ac:dyDescent="0.25">
      <c r="A66" t="s">
        <v>105</v>
      </c>
      <c r="B66">
        <f>('CON Score and Page Rank'!L113-'MIN and MAX'!B$4)/('MIN and MAX'!F$4-'MIN and MAX'!B$4)</f>
        <v>3.0427507535831949E-3</v>
      </c>
      <c r="C66">
        <f>('CON Score and Page Rank'!M113-'MIN and MAX'!C$4)/('MIN and MAX'!G$4-'MIN and MAX'!C$4)</f>
        <v>4.2629565692552759E-2</v>
      </c>
      <c r="D66">
        <f>('CON Score and Page Rank'!N113-'MIN and MAX'!D$4)/('MIN and MAX'!H$4-'MIN and MAX'!D$4)</f>
        <v>0.83968972204266323</v>
      </c>
      <c r="E66">
        <f t="shared" si="0"/>
        <v>3.9586814938969567E-2</v>
      </c>
      <c r="F66">
        <f t="shared" si="4"/>
        <v>0.54791503413710108</v>
      </c>
      <c r="G66">
        <f t="shared" si="1"/>
        <v>0.83664697128908005</v>
      </c>
      <c r="H66" s="3">
        <f>IFERROR(VLOOKUP(A66,'GDP Data'!A$2:Q$144,2,FALSE),"Not Found")</f>
        <v>19507452535.7607</v>
      </c>
      <c r="I66">
        <f t="shared" si="2"/>
        <v>1.9029900982299071E-3</v>
      </c>
      <c r="J66">
        <f t="shared" si="3"/>
        <v>-0.54601204403887116</v>
      </c>
    </row>
    <row r="67" spans="1:10" x14ac:dyDescent="0.25">
      <c r="A67" t="s">
        <v>178</v>
      </c>
      <c r="B67">
        <f>('CON Score and Page Rank'!L53-'MIN and MAX'!B$4)/('MIN and MAX'!F$4-'MIN and MAX'!B$4)</f>
        <v>1.1831541927131552E-3</v>
      </c>
      <c r="C67">
        <f>('CON Score and Page Rank'!M53-'MIN and MAX'!C$4)/('MIN and MAX'!G$4-'MIN and MAX'!C$4)</f>
        <v>4.0636509710281078E-2</v>
      </c>
      <c r="D67">
        <f>('CON Score and Page Rank'!N53-'MIN and MAX'!D$4)/('MIN and MAX'!H$4-'MIN and MAX'!D$4)</f>
        <v>0.89851325145442795</v>
      </c>
      <c r="E67">
        <f t="shared" ref="E67:E130" si="5">C67-B67</f>
        <v>3.9453355517567922E-2</v>
      </c>
      <c r="F67">
        <f t="shared" si="4"/>
        <v>0.5477947246532493</v>
      </c>
      <c r="G67">
        <f t="shared" ref="G67:G130" si="6">D67-B67</f>
        <v>0.89733009726171475</v>
      </c>
      <c r="H67" s="3">
        <f>IFERROR(VLOOKUP(A67,'GDP Data'!A$2:Q$144,2,FALSE),"Not Found")</f>
        <v>13245833843.545401</v>
      </c>
      <c r="I67">
        <f t="shared" ref="I67:I130" si="7">IFERROR((H67-MIN(H$3:H$206))/(MAX(H$3:H$206)-MIN(H$3:H$206)),"No Value")</f>
        <v>1.292156964158034E-3</v>
      </c>
      <c r="J67">
        <f t="shared" ref="J67:J130" si="8">IFERROR(I67-F67,"No Value")</f>
        <v>-0.54650256768909122</v>
      </c>
    </row>
    <row r="68" spans="1:10" x14ac:dyDescent="0.25">
      <c r="A68" t="s">
        <v>22</v>
      </c>
      <c r="B68">
        <f>('CON Score and Page Rank'!L7-'MIN and MAX'!B$4)/('MIN and MAX'!F$4-'MIN and MAX'!B$4)</f>
        <v>3.8811590126319753E-2</v>
      </c>
      <c r="C68">
        <f>('CON Score and Page Rank'!M7-'MIN and MAX'!C$4)/('MIN and MAX'!G$4-'MIN and MAX'!C$4)</f>
        <v>7.8241762556221769E-2</v>
      </c>
      <c r="D68">
        <f>('CON Score and Page Rank'!N7-'MIN and MAX'!D$4)/('MIN and MAX'!H$4-'MIN and MAX'!D$4)</f>
        <v>0.94440853264382674</v>
      </c>
      <c r="E68">
        <f t="shared" si="5"/>
        <v>3.9430172429902016E-2</v>
      </c>
      <c r="F68">
        <f t="shared" ref="F68:F131" si="9">(E68-MIN(E$3:E$206))/(MAX(E$3:E$206)-MIN(E$3:E$206))</f>
        <v>0.54777382582661061</v>
      </c>
      <c r="G68">
        <f t="shared" si="6"/>
        <v>0.905596942517507</v>
      </c>
      <c r="H68" s="3">
        <f>IFERROR(VLOOKUP(A68,'GDP Data'!A$2:Q$144,2,FALSE),"Not Found")</f>
        <v>126019543413.334</v>
      </c>
      <c r="I68">
        <f t="shared" si="7"/>
        <v>1.2293452610452648E-2</v>
      </c>
      <c r="J68">
        <f t="shared" si="8"/>
        <v>-0.53548037321615793</v>
      </c>
    </row>
    <row r="69" spans="1:10" x14ac:dyDescent="0.25">
      <c r="A69" t="s">
        <v>88</v>
      </c>
      <c r="B69">
        <f>('CON Score and Page Rank'!L108-'MIN and MAX'!B$4)/('MIN and MAX'!F$4-'MIN and MAX'!B$4)</f>
        <v>1.0820790124568939E-3</v>
      </c>
      <c r="C69">
        <f>('CON Score and Page Rank'!M108-'MIN and MAX'!C$4)/('MIN and MAX'!G$4-'MIN and MAX'!C$4)</f>
        <v>4.0511249013809557E-2</v>
      </c>
      <c r="D69">
        <f>('CON Score and Page Rank'!N108-'MIN and MAX'!D$4)/('MIN and MAX'!H$4-'MIN and MAX'!D$4)</f>
        <v>0.89851325145442795</v>
      </c>
      <c r="E69">
        <f t="shared" si="5"/>
        <v>3.9429170001352661E-2</v>
      </c>
      <c r="F69">
        <f t="shared" si="9"/>
        <v>0.54777292216870399</v>
      </c>
      <c r="G69">
        <f t="shared" si="6"/>
        <v>0.89743117244197101</v>
      </c>
      <c r="H69" s="3">
        <f>IFERROR(VLOOKUP(A69,'GDP Data'!A$2:Q$144,2,FALSE),"Not Found")</f>
        <v>48364250943.905098</v>
      </c>
      <c r="I69">
        <f t="shared" si="7"/>
        <v>4.7180271481290495E-3</v>
      </c>
      <c r="J69">
        <f t="shared" si="8"/>
        <v>-0.54305489502057491</v>
      </c>
    </row>
    <row r="70" spans="1:10" x14ac:dyDescent="0.25">
      <c r="A70" t="s">
        <v>184</v>
      </c>
      <c r="B70">
        <f>('CON Score and Page Rank'!L68-'MIN and MAX'!B$4)/('MIN and MAX'!F$4-'MIN and MAX'!B$4)</f>
        <v>6.9776999593737705E-4</v>
      </c>
      <c r="C70">
        <f>('CON Score and Page Rank'!M68-'MIN and MAX'!C$4)/('MIN and MAX'!G$4-'MIN and MAX'!C$4)</f>
        <v>4.0071187229647795E-2</v>
      </c>
      <c r="D70">
        <f>('CON Score and Page Rank'!N68-'MIN and MAX'!D$4)/('MIN and MAX'!H$4-'MIN and MAX'!D$4)</f>
        <v>0.95410471881060122</v>
      </c>
      <c r="E70">
        <f t="shared" si="5"/>
        <v>3.937341723371042E-2</v>
      </c>
      <c r="F70">
        <f t="shared" si="9"/>
        <v>0.54772266279676973</v>
      </c>
      <c r="G70">
        <f t="shared" si="6"/>
        <v>0.95340694881466381</v>
      </c>
      <c r="H70" s="3">
        <f>IFERROR(VLOOKUP(A70,'GDP Data'!A$2:Q$144,2,FALSE),"Not Found")</f>
        <v>7958852838.9339504</v>
      </c>
      <c r="I70">
        <f t="shared" si="7"/>
        <v>7.7640164024470276E-4</v>
      </c>
      <c r="J70">
        <f t="shared" si="8"/>
        <v>-0.546946261156525</v>
      </c>
    </row>
    <row r="71" spans="1:10" x14ac:dyDescent="0.25">
      <c r="A71" t="s">
        <v>207</v>
      </c>
      <c r="B71">
        <f>('CON Score and Page Rank'!L86-'MIN and MAX'!B$4)/('MIN and MAX'!F$4-'MIN and MAX'!B$4)</f>
        <v>2.0917789645984539E-3</v>
      </c>
      <c r="C71">
        <f>('CON Score and Page Rank'!M86-'MIN and MAX'!C$4)/('MIN and MAX'!G$4-'MIN and MAX'!C$4)</f>
        <v>4.1320791308051448E-2</v>
      </c>
      <c r="D71">
        <f>('CON Score and Page Rank'!N86-'MIN and MAX'!D$4)/('MIN and MAX'!H$4-'MIN and MAX'!D$4)</f>
        <v>0.83968972204266323</v>
      </c>
      <c r="E71">
        <f t="shared" si="5"/>
        <v>3.9229012343452996E-2</v>
      </c>
      <c r="F71">
        <f t="shared" si="9"/>
        <v>0.54759248631593327</v>
      </c>
      <c r="G71">
        <f t="shared" si="6"/>
        <v>0.83759794307806479</v>
      </c>
      <c r="H71" s="3">
        <f>IFERROR(VLOOKUP(A71,'GDP Data'!A$2:Q$144,2,FALSE),"Not Found")</f>
        <v>18327764882.4412</v>
      </c>
      <c r="I71">
        <f t="shared" si="7"/>
        <v>1.787909263397388E-3</v>
      </c>
      <c r="J71">
        <f t="shared" si="8"/>
        <v>-0.54580457705253593</v>
      </c>
    </row>
    <row r="72" spans="1:10" x14ac:dyDescent="0.25">
      <c r="A72" t="s">
        <v>76</v>
      </c>
      <c r="B72">
        <f>('CON Score and Page Rank'!L133-'MIN and MAX'!B$4)/('MIN and MAX'!F$4-'MIN and MAX'!B$4)</f>
        <v>2.9370548840819575E-3</v>
      </c>
      <c r="C72">
        <f>('CON Score and Page Rank'!M133-'MIN and MAX'!C$4)/('MIN and MAX'!G$4-'MIN and MAX'!C$4)</f>
        <v>4.2124605708702009E-2</v>
      </c>
      <c r="D72">
        <f>('CON Score and Page Rank'!N133-'MIN and MAX'!D$4)/('MIN and MAX'!H$4-'MIN and MAX'!D$4)</f>
        <v>0.8190045248868778</v>
      </c>
      <c r="E72">
        <f t="shared" si="5"/>
        <v>3.9187550824620054E-2</v>
      </c>
      <c r="F72">
        <f t="shared" si="9"/>
        <v>0.54755511005670687</v>
      </c>
      <c r="G72">
        <f t="shared" si="6"/>
        <v>0.81606747000279589</v>
      </c>
      <c r="H72" s="3">
        <f>IFERROR(VLOOKUP(A72,'GDP Data'!A$2:Q$144,2,FALSE),"Not Found")</f>
        <v>16577533355.439501</v>
      </c>
      <c r="I72">
        <f t="shared" si="7"/>
        <v>1.6171707592596326E-3</v>
      </c>
      <c r="J72">
        <f t="shared" si="8"/>
        <v>-0.54593793929744727</v>
      </c>
    </row>
    <row r="73" spans="1:10" x14ac:dyDescent="0.25">
      <c r="A73" t="s">
        <v>91</v>
      </c>
      <c r="B73">
        <f>('CON Score and Page Rank'!L143-'MIN and MAX'!B$4)/('MIN and MAX'!F$4-'MIN and MAX'!B$4)</f>
        <v>9.9464932780983896E-4</v>
      </c>
      <c r="C73">
        <f>('CON Score and Page Rank'!M143-'MIN and MAX'!C$4)/('MIN and MAX'!G$4-'MIN and MAX'!C$4)</f>
        <v>4.008015106938384E-2</v>
      </c>
      <c r="D73">
        <f>('CON Score and Page Rank'!N143-'MIN and MAX'!D$4)/('MIN and MAX'!H$4-'MIN and MAX'!D$4)</f>
        <v>0.8952811893988365</v>
      </c>
      <c r="E73">
        <f t="shared" si="5"/>
        <v>3.9085501741573998E-2</v>
      </c>
      <c r="F73">
        <f t="shared" si="9"/>
        <v>0.54746311600802999</v>
      </c>
      <c r="G73">
        <f t="shared" si="6"/>
        <v>0.8942865400710267</v>
      </c>
      <c r="H73" s="3">
        <f>IFERROR(VLOOKUP(A73,'GDP Data'!A$2:Q$144,2,FALSE),"Not Found")</f>
        <v>12705357103.0056</v>
      </c>
      <c r="I73">
        <f t="shared" si="7"/>
        <v>1.2394324024201369E-3</v>
      </c>
      <c r="J73">
        <f t="shared" si="8"/>
        <v>-0.54622368360560991</v>
      </c>
    </row>
    <row r="74" spans="1:10" x14ac:dyDescent="0.25">
      <c r="A74" t="s">
        <v>104</v>
      </c>
      <c r="B74">
        <f>('CON Score and Page Rank'!L154-'MIN and MAX'!B$4)/('MIN and MAX'!F$4-'MIN and MAX'!B$4)</f>
        <v>1.4579920458191846E-3</v>
      </c>
      <c r="C74">
        <f>('CON Score and Page Rank'!M154-'MIN and MAX'!C$4)/('MIN and MAX'!G$4-'MIN and MAX'!C$4)</f>
        <v>4.0435011556854479E-2</v>
      </c>
      <c r="D74">
        <f>('CON Score and Page Rank'!N154-'MIN and MAX'!D$4)/('MIN and MAX'!H$4-'MIN and MAX'!D$4)</f>
        <v>0.83968972204266323</v>
      </c>
      <c r="E74">
        <f t="shared" si="5"/>
        <v>3.8977019511035292E-2</v>
      </c>
      <c r="F74">
        <f t="shared" si="9"/>
        <v>0.54736532267859606</v>
      </c>
      <c r="G74">
        <f t="shared" si="6"/>
        <v>0.83823172999684403</v>
      </c>
      <c r="H74" s="3">
        <f>IFERROR(VLOOKUP(A74,'GDP Data'!A$2:Q$144,2,FALSE),"Not Found")</f>
        <v>69448756932.583298</v>
      </c>
      <c r="I74">
        <f t="shared" si="7"/>
        <v>6.7748618911058645E-3</v>
      </c>
      <c r="J74">
        <f t="shared" si="8"/>
        <v>-0.54059046078749018</v>
      </c>
    </row>
    <row r="75" spans="1:10" x14ac:dyDescent="0.25">
      <c r="A75" t="s">
        <v>90</v>
      </c>
      <c r="B75">
        <f>('CON Score and Page Rank'!L110-'MIN and MAX'!B$4)/('MIN and MAX'!F$4-'MIN and MAX'!B$4)</f>
        <v>9.1949335398892082E-4</v>
      </c>
      <c r="C75">
        <f>('CON Score and Page Rank'!M110-'MIN and MAX'!C$4)/('MIN and MAX'!G$4-'MIN and MAX'!C$4)</f>
        <v>3.9736970465089276E-2</v>
      </c>
      <c r="D75">
        <f>('CON Score and Page Rank'!N110-'MIN and MAX'!D$4)/('MIN and MAX'!H$4-'MIN and MAX'!D$4)</f>
        <v>0.83968972204266323</v>
      </c>
      <c r="E75">
        <f t="shared" si="5"/>
        <v>3.8817477111100354E-2</v>
      </c>
      <c r="F75">
        <f t="shared" si="9"/>
        <v>0.54722150020741311</v>
      </c>
      <c r="G75">
        <f t="shared" si="6"/>
        <v>0.83877022868867435</v>
      </c>
      <c r="H75" s="3">
        <f>IFERROR(VLOOKUP(A75,'GDP Data'!A$2:Q$144,2,FALSE),"Not Found")</f>
        <v>8460424400.5641804</v>
      </c>
      <c r="I75">
        <f t="shared" si="7"/>
        <v>8.2533092578756357E-4</v>
      </c>
      <c r="J75">
        <f t="shared" si="8"/>
        <v>-0.5463961692816256</v>
      </c>
    </row>
    <row r="76" spans="1:10" x14ac:dyDescent="0.25">
      <c r="A76" t="s">
        <v>185</v>
      </c>
      <c r="B76">
        <f>('CON Score and Page Rank'!L69-'MIN and MAX'!B$4)/('MIN and MAX'!F$4-'MIN and MAX'!B$4)</f>
        <v>9.6916755184176266E-4</v>
      </c>
      <c r="C76">
        <f>('CON Score and Page Rank'!M69-'MIN and MAX'!C$4)/('MIN and MAX'!G$4-'MIN and MAX'!C$4)</f>
        <v>3.9221504861067881E-2</v>
      </c>
      <c r="D76">
        <f>('CON Score and Page Rank'!N69-'MIN and MAX'!D$4)/('MIN and MAX'!H$4-'MIN and MAX'!D$4)</f>
        <v>0.86683904330963157</v>
      </c>
      <c r="E76">
        <f t="shared" si="5"/>
        <v>3.8252337309226121E-2</v>
      </c>
      <c r="F76">
        <f t="shared" si="9"/>
        <v>0.54671204439565035</v>
      </c>
      <c r="G76">
        <f t="shared" si="6"/>
        <v>0.86586987575778984</v>
      </c>
      <c r="H76" s="3">
        <f>IFERROR(VLOOKUP(A76,'GDP Data'!A$2:Q$144,2,FALSE),"Not Found")</f>
        <v>11524776866.637899</v>
      </c>
      <c r="I76">
        <f t="shared" si="7"/>
        <v>1.124264494367808E-3</v>
      </c>
      <c r="J76">
        <f t="shared" si="8"/>
        <v>-0.5455877799012826</v>
      </c>
    </row>
    <row r="77" spans="1:10" x14ac:dyDescent="0.25">
      <c r="A77" t="s">
        <v>62</v>
      </c>
      <c r="B77">
        <f>('CON Score and Page Rank'!L51-'MIN and MAX'!B$4)/('MIN and MAX'!F$4-'MIN and MAX'!B$4)</f>
        <v>1.4192834173783074E-2</v>
      </c>
      <c r="C77">
        <f>('CON Score and Page Rank'!M51-'MIN and MAX'!C$4)/('MIN and MAX'!G$4-'MIN and MAX'!C$4)</f>
        <v>5.2403906853693595E-2</v>
      </c>
      <c r="D77">
        <f>('CON Score and Page Rank'!N51-'MIN and MAX'!D$4)/('MIN and MAX'!H$4-'MIN and MAX'!D$4)</f>
        <v>0.91402714932126694</v>
      </c>
      <c r="E77">
        <f t="shared" si="5"/>
        <v>3.8211072679910522E-2</v>
      </c>
      <c r="F77">
        <f t="shared" si="9"/>
        <v>0.54667484562615054</v>
      </c>
      <c r="G77">
        <f t="shared" si="6"/>
        <v>0.89983431514748391</v>
      </c>
      <c r="H77" s="3" t="str">
        <f>IFERROR(VLOOKUP(A77,'GDP Data'!A$2:Q$144,2,FALSE),"Not Found")</f>
        <v>Not Found</v>
      </c>
      <c r="I77" t="str">
        <f t="shared" si="7"/>
        <v>No Value</v>
      </c>
      <c r="J77" t="str">
        <f t="shared" si="8"/>
        <v>No Value</v>
      </c>
    </row>
    <row r="78" spans="1:10" x14ac:dyDescent="0.25">
      <c r="A78" t="s">
        <v>163</v>
      </c>
      <c r="B78">
        <f>('CON Score and Page Rank'!L198-'MIN and MAX'!B$4)/('MIN and MAX'!F$4-'MIN and MAX'!B$4)</f>
        <v>1.3296722096882547E-3</v>
      </c>
      <c r="C78">
        <f>('CON Score and Page Rank'!M198-'MIN and MAX'!C$4)/('MIN and MAX'!G$4-'MIN and MAX'!C$4)</f>
        <v>3.9287971732710668E-2</v>
      </c>
      <c r="D78">
        <f>('CON Score and Page Rank'!N198-'MIN and MAX'!D$4)/('MIN and MAX'!H$4-'MIN and MAX'!D$4)</f>
        <v>0.80801551389786685</v>
      </c>
      <c r="E78">
        <f t="shared" si="5"/>
        <v>3.7958299523022411E-2</v>
      </c>
      <c r="F78">
        <f t="shared" si="9"/>
        <v>0.54644697855076985</v>
      </c>
      <c r="G78">
        <f t="shared" si="6"/>
        <v>0.80668584168817858</v>
      </c>
      <c r="H78" s="3">
        <f>IFERROR(VLOOKUP(A78,'GDP Data'!A$2:Q$144,2,FALSE),"Not Found")</f>
        <v>16330814179.976601</v>
      </c>
      <c r="I78">
        <f t="shared" si="7"/>
        <v>1.5931028217834983E-3</v>
      </c>
      <c r="J78">
        <f t="shared" si="8"/>
        <v>-0.54485387572898636</v>
      </c>
    </row>
    <row r="79" spans="1:10" x14ac:dyDescent="0.25">
      <c r="A79" t="s">
        <v>182</v>
      </c>
      <c r="B79">
        <f>('CON Score and Page Rank'!L64-'MIN and MAX'!B$4)/('MIN and MAX'!F$4-'MIN and MAX'!B$4)</f>
        <v>2.1093815580885173E-3</v>
      </c>
      <c r="C79">
        <f>('CON Score and Page Rank'!M64-'MIN and MAX'!C$4)/('MIN and MAX'!G$4-'MIN and MAX'!C$4)</f>
        <v>3.9952263967869654E-2</v>
      </c>
      <c r="D79">
        <f>('CON Score and Page Rank'!N64-'MIN and MAX'!D$4)/('MIN and MAX'!H$4-'MIN and MAX'!D$4)</f>
        <v>0.86683904330963157</v>
      </c>
      <c r="E79">
        <f t="shared" si="5"/>
        <v>3.7842882409781134E-2</v>
      </c>
      <c r="F79">
        <f t="shared" si="9"/>
        <v>0.54634293364201869</v>
      </c>
      <c r="G79">
        <f t="shared" si="6"/>
        <v>0.86472966175154309</v>
      </c>
      <c r="H79" s="3">
        <f>IFERROR(VLOOKUP(A79,'GDP Data'!A$2:Q$144,2,FALSE),"Not Found")</f>
        <v>5686579747.5352402</v>
      </c>
      <c r="I79">
        <f t="shared" si="7"/>
        <v>5.5473696181069804E-4</v>
      </c>
      <c r="J79">
        <f t="shared" si="8"/>
        <v>-0.54578819668020795</v>
      </c>
    </row>
    <row r="80" spans="1:10" x14ac:dyDescent="0.25">
      <c r="A80" t="s">
        <v>203</v>
      </c>
      <c r="B80">
        <f>('CON Score and Page Rank'!L82-'MIN and MAX'!B$4)/('MIN and MAX'!F$4-'MIN and MAX'!B$4)</f>
        <v>8.033857568791235E-4</v>
      </c>
      <c r="C80">
        <f>('CON Score and Page Rank'!M82-'MIN and MAX'!C$4)/('MIN and MAX'!G$4-'MIN and MAX'!C$4)</f>
        <v>3.8556916819197602E-2</v>
      </c>
      <c r="D80">
        <f>('CON Score and Page Rank'!N82-'MIN and MAX'!D$4)/('MIN and MAX'!H$4-'MIN and MAX'!D$4)</f>
        <v>0.76018099547511309</v>
      </c>
      <c r="E80">
        <f t="shared" si="5"/>
        <v>3.7753531062318477E-2</v>
      </c>
      <c r="F80">
        <f t="shared" si="9"/>
        <v>0.54626238620384016</v>
      </c>
      <c r="G80">
        <f t="shared" si="6"/>
        <v>0.75937760971823398</v>
      </c>
      <c r="H80" s="3">
        <f>IFERROR(VLOOKUP(A80,'GDP Data'!A$2:Q$144,2,FALSE),"Not Found")</f>
        <v>15013629658.6521</v>
      </c>
      <c r="I80">
        <f t="shared" si="7"/>
        <v>1.4646088989082695E-3</v>
      </c>
      <c r="J80">
        <f t="shared" si="8"/>
        <v>-0.54479777730493184</v>
      </c>
    </row>
    <row r="81" spans="1:10" x14ac:dyDescent="0.25">
      <c r="A81" t="s">
        <v>20</v>
      </c>
      <c r="B81">
        <f>('CON Score and Page Rank'!L5-'MIN and MAX'!B$4)/('MIN and MAX'!F$4-'MIN and MAX'!B$4)</f>
        <v>0.11286701846392382</v>
      </c>
      <c r="C81">
        <f>('CON Score and Page Rank'!M5-'MIN and MAX'!C$4)/('MIN and MAX'!G$4-'MIN and MAX'!C$4)</f>
        <v>0.15055171313095403</v>
      </c>
      <c r="D81">
        <f>('CON Score and Page Rank'!N5-'MIN and MAX'!D$4)/('MIN and MAX'!H$4-'MIN and MAX'!D$4)</f>
        <v>0.97478991596638653</v>
      </c>
      <c r="E81">
        <f t="shared" si="5"/>
        <v>3.7684694667030214E-2</v>
      </c>
      <c r="F81">
        <f t="shared" si="9"/>
        <v>0.54620033235181253</v>
      </c>
      <c r="G81">
        <f t="shared" si="6"/>
        <v>0.86192289750246276</v>
      </c>
      <c r="H81" s="3">
        <f>IFERROR(VLOOKUP(A81,'GDP Data'!A$2:Q$144,2,FALSE),"Not Found")</f>
        <v>744773415931.58704</v>
      </c>
      <c r="I81">
        <f t="shared" si="7"/>
        <v>7.2654101469400614E-2</v>
      </c>
      <c r="J81">
        <f t="shared" si="8"/>
        <v>-0.47354623088241193</v>
      </c>
    </row>
    <row r="82" spans="1:10" x14ac:dyDescent="0.25">
      <c r="A82" t="s">
        <v>81</v>
      </c>
      <c r="B82">
        <f>('CON Score and Page Rank'!L137-'MIN and MAX'!B$4)/('MIN and MAX'!F$4-'MIN and MAX'!B$4)</f>
        <v>5.7590743132116474E-5</v>
      </c>
      <c r="C82">
        <f>('CON Score and Page Rank'!M137-'MIN and MAX'!C$4)/('MIN and MAX'!G$4-'MIN and MAX'!C$4)</f>
        <v>3.7463220805323015E-2</v>
      </c>
      <c r="D82">
        <f>('CON Score and Page Rank'!N137-'MIN and MAX'!D$4)/('MIN and MAX'!H$4-'MIN and MAX'!D$4)</f>
        <v>0.80801551389786685</v>
      </c>
      <c r="E82">
        <f t="shared" si="5"/>
        <v>3.74056300621909E-2</v>
      </c>
      <c r="F82">
        <f t="shared" si="9"/>
        <v>0.54594876436045681</v>
      </c>
      <c r="G82">
        <f t="shared" si="6"/>
        <v>0.80795792315473469</v>
      </c>
      <c r="H82" s="3">
        <f>IFERROR(VLOOKUP(A82,'GDP Data'!A$2:Q$144,2,FALSE),"Not Found")</f>
        <v>8242392103.6806097</v>
      </c>
      <c r="I82">
        <f t="shared" si="7"/>
        <v>8.0406144935012787E-4</v>
      </c>
      <c r="J82">
        <f t="shared" si="8"/>
        <v>-0.54514470291110673</v>
      </c>
    </row>
    <row r="83" spans="1:10" x14ac:dyDescent="0.25">
      <c r="A83" t="s">
        <v>172</v>
      </c>
      <c r="B83">
        <f>('CON Score and Page Rank'!L204-'MIN and MAX'!B$4)/('MIN and MAX'!F$4-'MIN and MAX'!B$4)</f>
        <v>1.6622567439131364E-3</v>
      </c>
      <c r="C83">
        <f>('CON Score and Page Rank'!M204-'MIN and MAX'!C$4)/('MIN and MAX'!G$4-'MIN and MAX'!C$4)</f>
        <v>3.9064548027289696E-2</v>
      </c>
      <c r="D83">
        <f>('CON Score and Page Rank'!N204-'MIN and MAX'!D$4)/('MIN and MAX'!H$4-'MIN and MAX'!D$4)</f>
        <v>0.81706528765352293</v>
      </c>
      <c r="E83">
        <f t="shared" si="5"/>
        <v>3.7402291283376563E-2</v>
      </c>
      <c r="F83">
        <f t="shared" si="9"/>
        <v>0.54594575455604122</v>
      </c>
      <c r="G83">
        <f t="shared" si="6"/>
        <v>0.81540303090960975</v>
      </c>
      <c r="H83" s="3">
        <f>IFERROR(VLOOKUP(A83,'GDP Data'!A$2:Q$144,2,FALSE),"Not Found")</f>
        <v>31172518403.3162</v>
      </c>
      <c r="I83">
        <f t="shared" si="7"/>
        <v>3.040940058659845E-3</v>
      </c>
      <c r="J83">
        <f t="shared" si="8"/>
        <v>-0.54290481449738137</v>
      </c>
    </row>
    <row r="84" spans="1:10" x14ac:dyDescent="0.25">
      <c r="A84" t="s">
        <v>171</v>
      </c>
      <c r="B84">
        <f>('CON Score and Page Rank'!L75-'MIN and MAX'!B$4)/('MIN and MAX'!F$4-'MIN and MAX'!B$4)</f>
        <v>1.7400765662622089E-3</v>
      </c>
      <c r="C84">
        <f>('CON Score and Page Rank'!M75-'MIN and MAX'!C$4)/('MIN and MAX'!G$4-'MIN and MAX'!C$4)</f>
        <v>3.9007591789606846E-2</v>
      </c>
      <c r="D84">
        <f>('CON Score and Page Rank'!N75-'MIN and MAX'!D$4)/('MIN and MAX'!H$4-'MIN and MAX'!D$4)</f>
        <v>0.76147382029734967</v>
      </c>
      <c r="E84">
        <f t="shared" si="5"/>
        <v>3.7267515223344636E-2</v>
      </c>
      <c r="F84">
        <f t="shared" si="9"/>
        <v>0.54582425816374658</v>
      </c>
      <c r="G84">
        <f t="shared" si="6"/>
        <v>0.75973374373108749</v>
      </c>
      <c r="H84" s="3">
        <f>IFERROR(VLOOKUP(A84,'GDP Data'!A$2:Q$144,2,FALSE),"Not Found")</f>
        <v>13760513969.313999</v>
      </c>
      <c r="I84">
        <f t="shared" si="7"/>
        <v>1.3423650157371879E-3</v>
      </c>
      <c r="J84">
        <f t="shared" si="8"/>
        <v>-0.54448189314800943</v>
      </c>
    </row>
    <row r="85" spans="1:10" x14ac:dyDescent="0.25">
      <c r="A85" t="s">
        <v>142</v>
      </c>
      <c r="B85">
        <f>('CON Score and Page Rank'!L66-'MIN and MAX'!B$4)/('MIN and MAX'!F$4-'MIN and MAX'!B$4)</f>
        <v>9.1234516234679547E-4</v>
      </c>
      <c r="C85">
        <f>('CON Score and Page Rank'!M66-'MIN and MAX'!C$4)/('MIN and MAX'!G$4-'MIN and MAX'!C$4)</f>
        <v>3.8082935865474635E-2</v>
      </c>
      <c r="D85">
        <f>('CON Score and Page Rank'!N66-'MIN and MAX'!D$4)/('MIN and MAX'!H$4-'MIN and MAX'!D$4)</f>
        <v>0.81706528765352293</v>
      </c>
      <c r="E85">
        <f t="shared" si="5"/>
        <v>3.7170590703127837E-2</v>
      </c>
      <c r="F85">
        <f t="shared" si="9"/>
        <v>0.54573688374778273</v>
      </c>
      <c r="G85">
        <f t="shared" si="6"/>
        <v>0.81615294249117609</v>
      </c>
      <c r="H85" s="3">
        <f>IFERROR(VLOOKUP(A85,'GDP Data'!A$2:Q$144,2,FALSE),"Not Found")</f>
        <v>18291994909.004398</v>
      </c>
      <c r="I85">
        <f t="shared" si="7"/>
        <v>1.7844198326201302E-3</v>
      </c>
      <c r="J85">
        <f t="shared" si="8"/>
        <v>-0.54395246391516261</v>
      </c>
    </row>
    <row r="86" spans="1:10" x14ac:dyDescent="0.25">
      <c r="A86" t="s">
        <v>120</v>
      </c>
      <c r="B86">
        <f>('CON Score and Page Rank'!L165-'MIN and MAX'!B$4)/('MIN and MAX'!F$4-'MIN and MAX'!B$4)</f>
        <v>2.3171002111116546E-4</v>
      </c>
      <c r="C86">
        <f>('CON Score and Page Rank'!M165-'MIN and MAX'!C$4)/('MIN and MAX'!G$4-'MIN and MAX'!C$4)</f>
        <v>3.6483634471288308E-2</v>
      </c>
      <c r="D86">
        <f>('CON Score and Page Rank'!N165-'MIN and MAX'!D$4)/('MIN and MAX'!H$4-'MIN and MAX'!D$4)</f>
        <v>0.67291531997414356</v>
      </c>
      <c r="E86">
        <f t="shared" si="5"/>
        <v>3.6251924450177143E-2</v>
      </c>
      <c r="F86">
        <f t="shared" si="9"/>
        <v>0.54490873492498881</v>
      </c>
      <c r="G86">
        <f t="shared" si="6"/>
        <v>0.67268360995303234</v>
      </c>
      <c r="H86" s="3">
        <f>IFERROR(VLOOKUP(A86,'GDP Data'!A$2:Q$144,2,FALSE),"Not Found")</f>
        <v>13375976353.6994</v>
      </c>
      <c r="I86">
        <f t="shared" si="7"/>
        <v>1.3048526202273153E-3</v>
      </c>
      <c r="J86">
        <f t="shared" si="8"/>
        <v>-0.54360388230476153</v>
      </c>
    </row>
    <row r="87" spans="1:10" x14ac:dyDescent="0.25">
      <c r="A87" t="s">
        <v>199</v>
      </c>
      <c r="B87">
        <f>('CON Score and Page Rank'!L78-'MIN and MAX'!B$4)/('MIN and MAX'!F$4-'MIN and MAX'!B$4)</f>
        <v>2.2292030853427614E-3</v>
      </c>
      <c r="C87">
        <f>('CON Score and Page Rank'!M78-'MIN and MAX'!C$4)/('MIN and MAX'!G$4-'MIN and MAX'!C$4)</f>
        <v>3.8376501616830185E-2</v>
      </c>
      <c r="D87">
        <f>('CON Score and Page Rank'!N78-'MIN and MAX'!D$4)/('MIN and MAX'!H$4-'MIN and MAX'!D$4)</f>
        <v>0.68196509372979963</v>
      </c>
      <c r="E87">
        <f t="shared" si="5"/>
        <v>3.6147298531487425E-2</v>
      </c>
      <c r="F87">
        <f t="shared" si="9"/>
        <v>0.54481441793977436</v>
      </c>
      <c r="G87">
        <f t="shared" si="6"/>
        <v>0.67973589064445683</v>
      </c>
      <c r="H87" s="3">
        <f>IFERROR(VLOOKUP(A87,'GDP Data'!A$2:Q$144,2,FALSE),"Not Found")</f>
        <v>8397912525.2688599</v>
      </c>
      <c r="I87">
        <f t="shared" si="7"/>
        <v>8.1923277024979139E-4</v>
      </c>
      <c r="J87">
        <f t="shared" si="8"/>
        <v>-0.54399518516952461</v>
      </c>
    </row>
    <row r="88" spans="1:10" x14ac:dyDescent="0.25">
      <c r="A88" t="s">
        <v>204</v>
      </c>
      <c r="B88">
        <f>('CON Score and Page Rank'!L83-'MIN and MAX'!B$4)/('MIN and MAX'!F$4-'MIN and MAX'!B$4)</f>
        <v>2.4104333960362073E-3</v>
      </c>
      <c r="C88">
        <f>('CON Score and Page Rank'!M83-'MIN and MAX'!C$4)/('MIN and MAX'!G$4-'MIN and MAX'!C$4)</f>
        <v>3.8283044623742157E-2</v>
      </c>
      <c r="D88">
        <f>('CON Score and Page Rank'!N83-'MIN and MAX'!D$4)/('MIN and MAX'!H$4-'MIN and MAX'!D$4)</f>
        <v>0.74272786037491922</v>
      </c>
      <c r="E88">
        <f t="shared" si="5"/>
        <v>3.587261122770595E-2</v>
      </c>
      <c r="F88">
        <f t="shared" si="9"/>
        <v>0.54456679594807444</v>
      </c>
      <c r="G88">
        <f t="shared" si="6"/>
        <v>0.74031742697888303</v>
      </c>
      <c r="H88" s="3">
        <f>IFERROR(VLOOKUP(A88,'GDP Data'!A$2:Q$144,2,FALSE),"Not Found")</f>
        <v>30565400000</v>
      </c>
      <c r="I88">
        <f t="shared" si="7"/>
        <v>2.9817144725487969E-3</v>
      </c>
      <c r="J88">
        <f t="shared" si="8"/>
        <v>-0.54158508147552564</v>
      </c>
    </row>
    <row r="89" spans="1:10" x14ac:dyDescent="0.25">
      <c r="A89" t="s">
        <v>159</v>
      </c>
      <c r="B89">
        <f>('CON Score and Page Rank'!L195-'MIN and MAX'!B$4)/('MIN and MAX'!F$4-'MIN and MAX'!B$4)</f>
        <v>2.7496509313222384E-4</v>
      </c>
      <c r="C89">
        <f>('CON Score and Page Rank'!M195-'MIN and MAX'!C$4)/('MIN and MAX'!G$4-'MIN and MAX'!C$4)</f>
        <v>3.6008246194726777E-2</v>
      </c>
      <c r="D89">
        <f>('CON Score and Page Rank'!N195-'MIN and MAX'!D$4)/('MIN and MAX'!H$4-'MIN and MAX'!D$4)</f>
        <v>0.68196509372979963</v>
      </c>
      <c r="E89">
        <f t="shared" si="5"/>
        <v>3.5733281101594551E-2</v>
      </c>
      <c r="F89">
        <f t="shared" si="9"/>
        <v>0.54444119420799941</v>
      </c>
      <c r="G89">
        <f t="shared" si="6"/>
        <v>0.68169012863666745</v>
      </c>
      <c r="H89" s="3">
        <f>IFERROR(VLOOKUP(A89,'GDP Data'!A$2:Q$144,2,FALSE),"Not Found")</f>
        <v>3521339699.07407</v>
      </c>
      <c r="I89">
        <f t="shared" si="7"/>
        <v>3.4351356577992697E-4</v>
      </c>
      <c r="J89">
        <f t="shared" si="8"/>
        <v>-0.54409768064221953</v>
      </c>
    </row>
    <row r="90" spans="1:10" x14ac:dyDescent="0.25">
      <c r="A90" t="s">
        <v>215</v>
      </c>
      <c r="B90">
        <f>('CON Score and Page Rank'!L94-'MIN and MAX'!B$4)/('MIN and MAX'!F$4-'MIN and MAX'!B$4)</f>
        <v>4.8025531813781087E-4</v>
      </c>
      <c r="C90">
        <f>('CON Score and Page Rank'!M94-'MIN and MAX'!C$4)/('MIN and MAX'!G$4-'MIN and MAX'!C$4)</f>
        <v>3.6195698011286997E-2</v>
      </c>
      <c r="D90">
        <f>('CON Score and Page Rank'!N94-'MIN and MAX'!D$4)/('MIN and MAX'!H$4-'MIN and MAX'!D$4)</f>
        <v>0.72979961215255329</v>
      </c>
      <c r="E90">
        <f t="shared" si="5"/>
        <v>3.5715442693149184E-2</v>
      </c>
      <c r="F90">
        <f t="shared" si="9"/>
        <v>0.54442511344209876</v>
      </c>
      <c r="G90">
        <f t="shared" si="6"/>
        <v>0.72931935683441551</v>
      </c>
      <c r="H90" s="3">
        <f>IFERROR(VLOOKUP(A90,'GDP Data'!A$2:Q$144,2,FALSE),"Not Found")</f>
        <v>9005064474.9300308</v>
      </c>
      <c r="I90">
        <f t="shared" si="7"/>
        <v>8.7846162887231661E-4</v>
      </c>
      <c r="J90">
        <f t="shared" si="8"/>
        <v>-0.54354665181322648</v>
      </c>
    </row>
    <row r="91" spans="1:10" x14ac:dyDescent="0.25">
      <c r="A91" t="s">
        <v>217</v>
      </c>
      <c r="B91">
        <f>('CON Score and Page Rank'!L96-'MIN and MAX'!B$4)/('MIN and MAX'!F$4-'MIN and MAX'!B$4)</f>
        <v>2.0568708202007373E-4</v>
      </c>
      <c r="C91">
        <f>('CON Score and Page Rank'!M96-'MIN and MAX'!C$4)/('MIN and MAX'!G$4-'MIN and MAX'!C$4)</f>
        <v>3.5164462032693182E-2</v>
      </c>
      <c r="D91">
        <f>('CON Score and Page Rank'!N96-'MIN and MAX'!D$4)/('MIN and MAX'!H$4-'MIN and MAX'!D$4)</f>
        <v>0.66709760827407882</v>
      </c>
      <c r="E91">
        <f t="shared" si="5"/>
        <v>3.4958774950673108E-2</v>
      </c>
      <c r="F91">
        <f t="shared" si="9"/>
        <v>0.54374300119712959</v>
      </c>
      <c r="G91">
        <f t="shared" si="6"/>
        <v>0.66689192119205876</v>
      </c>
      <c r="H91" s="3">
        <f>IFERROR(VLOOKUP(A91,'GDP Data'!A$2:Q$144,2,FALSE),"Not Found")</f>
        <v>5107329007.0922003</v>
      </c>
      <c r="I91">
        <f t="shared" si="7"/>
        <v>4.9822992064606024E-4</v>
      </c>
      <c r="J91">
        <f t="shared" si="8"/>
        <v>-0.54324477127648352</v>
      </c>
    </row>
    <row r="92" spans="1:10" x14ac:dyDescent="0.25">
      <c r="A92" t="s">
        <v>125</v>
      </c>
      <c r="B92">
        <f>('CON Score and Page Rank'!L119-'MIN and MAX'!B$4)/('MIN and MAX'!F$4-'MIN and MAX'!B$4)</f>
        <v>1.5591778950091106E-4</v>
      </c>
      <c r="C92">
        <f>('CON Score and Page Rank'!M119-'MIN and MAX'!C$4)/('MIN and MAX'!G$4-'MIN and MAX'!C$4)</f>
        <v>3.5098174437845117E-2</v>
      </c>
      <c r="D92">
        <f>('CON Score and Page Rank'!N119-'MIN and MAX'!D$4)/('MIN and MAX'!H$4-'MIN and MAX'!D$4)</f>
        <v>0.66709760827407882</v>
      </c>
      <c r="E92">
        <f t="shared" si="5"/>
        <v>3.4942256648344203E-2</v>
      </c>
      <c r="F92">
        <f t="shared" si="9"/>
        <v>0.54372811046550173</v>
      </c>
      <c r="G92">
        <f t="shared" si="6"/>
        <v>0.66694169048457796</v>
      </c>
      <c r="H92" s="3" t="str">
        <f>IFERROR(VLOOKUP(A92,'GDP Data'!A$2:Q$144,2,FALSE),"Not Found")</f>
        <v>Not Found</v>
      </c>
      <c r="I92" t="str">
        <f t="shared" si="7"/>
        <v>No Value</v>
      </c>
      <c r="J92" t="str">
        <f t="shared" si="8"/>
        <v>No Value</v>
      </c>
    </row>
    <row r="93" spans="1:10" x14ac:dyDescent="0.25">
      <c r="A93" t="s">
        <v>180</v>
      </c>
      <c r="B93">
        <f>('CON Score and Page Rank'!L23-'MIN and MAX'!B$4)/('MIN and MAX'!F$4-'MIN and MAX'!B$4)</f>
        <v>5.7551693032348106E-3</v>
      </c>
      <c r="C93">
        <f>('CON Score and Page Rank'!M23-'MIN and MAX'!C$4)/('MIN and MAX'!G$4-'MIN and MAX'!C$4)</f>
        <v>4.0546539650850373E-2</v>
      </c>
      <c r="D93">
        <f>('CON Score and Page Rank'!N23-'MIN and MAX'!D$4)/('MIN and MAX'!H$4-'MIN and MAX'!D$4)</f>
        <v>0.88881706528765347</v>
      </c>
      <c r="E93">
        <f t="shared" si="5"/>
        <v>3.4791370347615563E-2</v>
      </c>
      <c r="F93">
        <f t="shared" si="9"/>
        <v>0.54359209119634633</v>
      </c>
      <c r="G93">
        <f t="shared" si="6"/>
        <v>0.88306189598441864</v>
      </c>
      <c r="H93" s="3">
        <f>IFERROR(VLOOKUP(A93,'GDP Data'!A$2:Q$144,2,FALSE),"Not Found")</f>
        <v>9985844486.3336506</v>
      </c>
      <c r="I93">
        <f t="shared" si="7"/>
        <v>9.7413863471515678E-4</v>
      </c>
      <c r="J93">
        <f t="shared" si="8"/>
        <v>-0.54261795256163114</v>
      </c>
    </row>
    <row r="94" spans="1:10" x14ac:dyDescent="0.25">
      <c r="A94" t="s">
        <v>223</v>
      </c>
      <c r="B94">
        <f>('CON Score and Page Rank'!L102-'MIN and MAX'!B$4)/('MIN and MAX'!F$4-'MIN and MAX'!B$4)</f>
        <v>1.2646730615566933E-3</v>
      </c>
      <c r="C94">
        <f>('CON Score and Page Rank'!M102-'MIN and MAX'!C$4)/('MIN and MAX'!G$4-'MIN and MAX'!C$4)</f>
        <v>3.580537657382056E-2</v>
      </c>
      <c r="D94">
        <f>('CON Score and Page Rank'!N102-'MIN and MAX'!D$4)/('MIN and MAX'!H$4-'MIN and MAX'!D$4)</f>
        <v>0.66839043309631541</v>
      </c>
      <c r="E94">
        <f t="shared" si="5"/>
        <v>3.4540703512263869E-2</v>
      </c>
      <c r="F94">
        <f t="shared" si="9"/>
        <v>0.54336612290378827</v>
      </c>
      <c r="G94">
        <f t="shared" si="6"/>
        <v>0.66712576003475876</v>
      </c>
      <c r="H94" s="3">
        <f>IFERROR(VLOOKUP(A94,'GDP Data'!A$2:Q$144,2,FALSE),"Not Found")</f>
        <v>8154338232.9597797</v>
      </c>
      <c r="I94">
        <f t="shared" si="7"/>
        <v>7.9547162226812533E-4</v>
      </c>
      <c r="J94">
        <f t="shared" si="8"/>
        <v>-0.54257065128152016</v>
      </c>
    </row>
    <row r="95" spans="1:10" x14ac:dyDescent="0.25">
      <c r="A95" t="s">
        <v>154</v>
      </c>
      <c r="B95">
        <f>('CON Score and Page Rank'!L192-'MIN and MAX'!B$4)/('MIN and MAX'!F$4-'MIN and MAX'!B$4)</f>
        <v>5.2841473122565286E-5</v>
      </c>
      <c r="C95">
        <f>('CON Score and Page Rank'!M192-'MIN and MAX'!C$4)/('MIN and MAX'!G$4-'MIN and MAX'!C$4)</f>
        <v>3.3890888646835336E-2</v>
      </c>
      <c r="D95">
        <f>('CON Score and Page Rank'!N192-'MIN and MAX'!D$4)/('MIN and MAX'!H$4-'MIN and MAX'!D$4)</f>
        <v>0.63542340012928245</v>
      </c>
      <c r="E95">
        <f t="shared" si="5"/>
        <v>3.3838047173712769E-2</v>
      </c>
      <c r="F95">
        <f t="shared" si="9"/>
        <v>0.54273270024596154</v>
      </c>
      <c r="G95">
        <f t="shared" si="6"/>
        <v>0.63537055865615988</v>
      </c>
      <c r="H95" s="3">
        <f>IFERROR(VLOOKUP(A95,'GDP Data'!A$2:Q$144,2,FALSE),"Not Found")</f>
        <v>5494252207.9050198</v>
      </c>
      <c r="I95">
        <f t="shared" si="7"/>
        <v>5.3597503465171656E-4</v>
      </c>
      <c r="J95">
        <f t="shared" si="8"/>
        <v>-0.54219672521130979</v>
      </c>
    </row>
    <row r="96" spans="1:10" x14ac:dyDescent="0.25">
      <c r="A96" t="s">
        <v>122</v>
      </c>
      <c r="B96">
        <f>('CON Score and Page Rank'!L167-'MIN and MAX'!B$4)/('MIN and MAX'!F$4-'MIN and MAX'!B$4)</f>
        <v>3.1235894823453494E-3</v>
      </c>
      <c r="C96">
        <f>('CON Score and Page Rank'!M167-'MIN and MAX'!C$4)/('MIN and MAX'!G$4-'MIN and MAX'!C$4)</f>
        <v>3.6480981174726437E-2</v>
      </c>
      <c r="D96">
        <f>('CON Score and Page Rank'!N167-'MIN and MAX'!D$4)/('MIN and MAX'!H$4-'MIN and MAX'!D$4)</f>
        <v>0.88881706528765347</v>
      </c>
      <c r="E96">
        <f t="shared" si="5"/>
        <v>3.335739169238109E-2</v>
      </c>
      <c r="F96">
        <f t="shared" si="9"/>
        <v>0.54229940440021152</v>
      </c>
      <c r="G96">
        <f t="shared" si="6"/>
        <v>0.88569347580530811</v>
      </c>
      <c r="H96" s="3">
        <f>IFERROR(VLOOKUP(A96,'GDP Data'!A$2:Q$144,2,FALSE),"Not Found")</f>
        <v>21473261837.017601</v>
      </c>
      <c r="I96">
        <f t="shared" si="7"/>
        <v>2.0947586353283498E-3</v>
      </c>
      <c r="J96">
        <f t="shared" si="8"/>
        <v>-0.54020464576488314</v>
      </c>
    </row>
    <row r="97" spans="1:10" x14ac:dyDescent="0.25">
      <c r="A97" t="s">
        <v>187</v>
      </c>
      <c r="B97">
        <f>('CON Score and Page Rank'!L28-'MIN and MAX'!B$4)/('MIN and MAX'!F$4-'MIN and MAX'!B$4)</f>
        <v>3.3805525014175288E-3</v>
      </c>
      <c r="C97">
        <f>('CON Score and Page Rank'!M28-'MIN and MAX'!C$4)/('MIN and MAX'!G$4-'MIN and MAX'!C$4)</f>
        <v>3.6463725783234542E-2</v>
      </c>
      <c r="D97">
        <f>('CON Score and Page Rank'!N28-'MIN and MAX'!D$4)/('MIN and MAX'!H$4-'MIN and MAX'!D$4)</f>
        <v>0.83322559793148032</v>
      </c>
      <c r="E97">
        <f t="shared" si="5"/>
        <v>3.3083173281817015E-2</v>
      </c>
      <c r="F97">
        <f t="shared" si="9"/>
        <v>0.54205220510104535</v>
      </c>
      <c r="G97">
        <f t="shared" si="6"/>
        <v>0.82984504543006277</v>
      </c>
      <c r="H97" s="3">
        <f>IFERROR(VLOOKUP(A97,'GDP Data'!A$2:Q$144,2,FALSE),"Not Found")</f>
        <v>4069515579.0711398</v>
      </c>
      <c r="I97">
        <f t="shared" si="7"/>
        <v>3.9698919361039659E-4</v>
      </c>
      <c r="J97">
        <f t="shared" si="8"/>
        <v>-0.54165521590743493</v>
      </c>
    </row>
    <row r="98" spans="1:10" x14ac:dyDescent="0.25">
      <c r="A98" t="s">
        <v>84</v>
      </c>
      <c r="B98">
        <f>('CON Score and Page Rank'!L140-'MIN and MAX'!B$4)/('MIN and MAX'!F$4-'MIN and MAX'!B$4)</f>
        <v>1.3043664083741613E-3</v>
      </c>
      <c r="C98">
        <f>('CON Score and Page Rank'!M140-'MIN and MAX'!C$4)/('MIN and MAX'!G$4-'MIN and MAX'!C$4)</f>
        <v>3.4029514428353308E-2</v>
      </c>
      <c r="D98">
        <f>('CON Score and Page Rank'!N140-'MIN and MAX'!D$4)/('MIN and MAX'!H$4-'MIN and MAX'!D$4)</f>
        <v>0.88881706528765347</v>
      </c>
      <c r="E98">
        <f t="shared" si="5"/>
        <v>3.2725148019979146E-2</v>
      </c>
      <c r="F98">
        <f t="shared" si="9"/>
        <v>0.54172945655317062</v>
      </c>
      <c r="G98">
        <f t="shared" si="6"/>
        <v>0.8875126988792793</v>
      </c>
      <c r="H98" s="3">
        <f>IFERROR(VLOOKUP(A98,'GDP Data'!A$2:Q$144,2,FALSE),"Not Found")</f>
        <v>4983024408.1482801</v>
      </c>
      <c r="I98">
        <f t="shared" si="7"/>
        <v>4.8610376421835244E-4</v>
      </c>
      <c r="J98">
        <f t="shared" si="8"/>
        <v>-0.5412433527889523</v>
      </c>
    </row>
    <row r="99" spans="1:10" x14ac:dyDescent="0.25">
      <c r="A99" t="s">
        <v>57</v>
      </c>
      <c r="B99">
        <f>('CON Score and Page Rank'!L149-'MIN and MAX'!B$4)/('MIN and MAX'!F$4-'MIN and MAX'!B$4)</f>
        <v>1.1811112398153038E-3</v>
      </c>
      <c r="C99">
        <f>('CON Score and Page Rank'!M149-'MIN and MAX'!C$4)/('MIN and MAX'!G$4-'MIN and MAX'!C$4)</f>
        <v>3.3863907489229836E-2</v>
      </c>
      <c r="D99">
        <f>('CON Score and Page Rank'!N149-'MIN and MAX'!D$4)/('MIN and MAX'!H$4-'MIN and MAX'!D$4)</f>
        <v>0.88881706528765347</v>
      </c>
      <c r="E99">
        <f t="shared" si="5"/>
        <v>3.2682796249414531E-2</v>
      </c>
      <c r="F99">
        <f t="shared" si="9"/>
        <v>0.54169127775992143</v>
      </c>
      <c r="G99">
        <f t="shared" si="6"/>
        <v>0.88763595404783813</v>
      </c>
      <c r="H99" s="3">
        <f>IFERROR(VLOOKUP(A99,'GDP Data'!A$2:Q$144,2,FALSE),"Not Found")</f>
        <v>4663313620.0170698</v>
      </c>
      <c r="I99">
        <f t="shared" si="7"/>
        <v>4.5491535235393018E-4</v>
      </c>
      <c r="J99">
        <f t="shared" si="8"/>
        <v>-0.54123636240756745</v>
      </c>
    </row>
    <row r="100" spans="1:10" x14ac:dyDescent="0.25">
      <c r="A100" t="s">
        <v>50</v>
      </c>
      <c r="B100">
        <f>('CON Score and Page Rank'!L24-'MIN and MAX'!B$4)/('MIN and MAX'!F$4-'MIN and MAX'!B$4)</f>
        <v>1.363211566830934E-3</v>
      </c>
      <c r="C100">
        <f>('CON Score and Page Rank'!M24-'MIN and MAX'!C$4)/('MIN and MAX'!G$4-'MIN and MAX'!C$4)</f>
        <v>3.3818935905274086E-2</v>
      </c>
      <c r="D100">
        <f>('CON Score and Page Rank'!N24-'MIN and MAX'!D$4)/('MIN and MAX'!H$4-'MIN and MAX'!D$4)</f>
        <v>0.83322559793148032</v>
      </c>
      <c r="E100">
        <f t="shared" si="5"/>
        <v>3.2455724338443154E-2</v>
      </c>
      <c r="F100">
        <f t="shared" si="9"/>
        <v>0.54148657955188728</v>
      </c>
      <c r="G100">
        <f t="shared" si="6"/>
        <v>0.83186238636464938</v>
      </c>
      <c r="H100" s="3" t="str">
        <f>IFERROR(VLOOKUP(A100,'GDP Data'!A$2:Q$144,2,FALSE),"Not Found")</f>
        <v>Not Found</v>
      </c>
      <c r="I100" t="str">
        <f t="shared" si="7"/>
        <v>No Value</v>
      </c>
      <c r="J100" t="str">
        <f t="shared" si="8"/>
        <v>No Value</v>
      </c>
    </row>
    <row r="101" spans="1:10" x14ac:dyDescent="0.25">
      <c r="A101" t="s">
        <v>195</v>
      </c>
      <c r="B101">
        <f>('CON Score and Page Rank'!L74-'MIN and MAX'!B$4)/('MIN and MAX'!F$4-'MIN and MAX'!B$4)</f>
        <v>1.0124919053247174E-3</v>
      </c>
      <c r="C101">
        <f>('CON Score and Page Rank'!M74-'MIN and MAX'!C$4)/('MIN and MAX'!G$4-'MIN and MAX'!C$4)</f>
        <v>3.33685746692556E-2</v>
      </c>
      <c r="D101">
        <f>('CON Score and Page Rank'!N74-'MIN and MAX'!D$4)/('MIN and MAX'!H$4-'MIN and MAX'!D$4)</f>
        <v>0.83322559793148032</v>
      </c>
      <c r="E101">
        <f t="shared" si="5"/>
        <v>3.2356082763930885E-2</v>
      </c>
      <c r="F101">
        <f t="shared" si="9"/>
        <v>0.54139675579666757</v>
      </c>
      <c r="G101">
        <f t="shared" si="6"/>
        <v>0.83221310602615561</v>
      </c>
      <c r="H101" s="3">
        <f>IFERROR(VLOOKUP(A101,'GDP Data'!A$2:Q$144,2,FALSE),"Not Found")</f>
        <v>32375280320.5765</v>
      </c>
      <c r="I101">
        <f t="shared" si="7"/>
        <v>3.1582718330101095E-3</v>
      </c>
      <c r="J101">
        <f t="shared" si="8"/>
        <v>-0.53823848396365748</v>
      </c>
    </row>
    <row r="102" spans="1:10" x14ac:dyDescent="0.25">
      <c r="A102" t="s">
        <v>64</v>
      </c>
      <c r="B102">
        <f>('CON Score and Page Rank'!L121-'MIN and MAX'!B$4)/('MIN and MAX'!F$4-'MIN and MAX'!B$4)</f>
        <v>2.2034128170177782E-3</v>
      </c>
      <c r="C102">
        <f>('CON Score and Page Rank'!M121-'MIN and MAX'!C$4)/('MIN and MAX'!G$4-'MIN and MAX'!C$4)</f>
        <v>3.428554858273402E-2</v>
      </c>
      <c r="D102">
        <f>('CON Score and Page Rank'!N121-'MIN and MAX'!D$4)/('MIN and MAX'!H$4-'MIN and MAX'!D$4)</f>
        <v>0.7744020685197156</v>
      </c>
      <c r="E102">
        <f t="shared" si="5"/>
        <v>3.2082135765716238E-2</v>
      </c>
      <c r="F102">
        <f t="shared" si="9"/>
        <v>0.54114980116722444</v>
      </c>
      <c r="G102">
        <f t="shared" si="6"/>
        <v>0.77219865570269786</v>
      </c>
      <c r="H102" s="3">
        <f>IFERROR(VLOOKUP(A102,'GDP Data'!A$2:Q$144,2,FALSE),"Not Found")</f>
        <v>9129594818.6074905</v>
      </c>
      <c r="I102">
        <f t="shared" si="7"/>
        <v>8.9060980713972213E-4</v>
      </c>
      <c r="J102">
        <f t="shared" si="8"/>
        <v>-0.54025919136008471</v>
      </c>
    </row>
    <row r="103" spans="1:10" x14ac:dyDescent="0.25">
      <c r="A103" t="s">
        <v>127</v>
      </c>
      <c r="B103">
        <f>('CON Score and Page Rank'!L170-'MIN and MAX'!B$4)/('MIN and MAX'!F$4-'MIN and MAX'!B$4)</f>
        <v>1.1800679967767227E-3</v>
      </c>
      <c r="C103">
        <f>('CON Score and Page Rank'!M170-'MIN and MAX'!C$4)/('MIN and MAX'!G$4-'MIN and MAX'!C$4)</f>
        <v>3.3256688021670262E-2</v>
      </c>
      <c r="D103">
        <f>('CON Score and Page Rank'!N170-'MIN and MAX'!D$4)/('MIN and MAX'!H$4-'MIN and MAX'!D$4)</f>
        <v>0.82999353587588887</v>
      </c>
      <c r="E103">
        <f t="shared" si="5"/>
        <v>3.2076620024893539E-2</v>
      </c>
      <c r="F103">
        <f t="shared" si="9"/>
        <v>0.54114482889981552</v>
      </c>
      <c r="G103">
        <f t="shared" si="6"/>
        <v>0.82881346787911214</v>
      </c>
      <c r="H103" s="3">
        <f>IFERROR(VLOOKUP(A103,'GDP Data'!A$2:Q$144,2,FALSE),"Not Found")</f>
        <v>6689957600</v>
      </c>
      <c r="I103">
        <f t="shared" si="7"/>
        <v>6.5261843118878909E-4</v>
      </c>
      <c r="J103">
        <f t="shared" si="8"/>
        <v>-0.54049221046862672</v>
      </c>
    </row>
    <row r="104" spans="1:10" x14ac:dyDescent="0.25">
      <c r="A104" t="s">
        <v>198</v>
      </c>
      <c r="B104">
        <f>('CON Score and Page Rank'!L77-'MIN and MAX'!B$4)/('MIN and MAX'!F$4-'MIN and MAX'!B$4)</f>
        <v>7.8198211103333169E-4</v>
      </c>
      <c r="C104">
        <f>('CON Score and Page Rank'!M77-'MIN and MAX'!C$4)/('MIN and MAX'!G$4-'MIN and MAX'!C$4)</f>
        <v>3.141434107688075E-2</v>
      </c>
      <c r="D104">
        <f>('CON Score and Page Rank'!N77-'MIN and MAX'!D$4)/('MIN and MAX'!H$4-'MIN and MAX'!D$4)</f>
        <v>0.69489334195216546</v>
      </c>
      <c r="E104">
        <f t="shared" si="5"/>
        <v>3.0632358965847418E-2</v>
      </c>
      <c r="F104">
        <f t="shared" si="9"/>
        <v>0.53984287283904331</v>
      </c>
      <c r="G104">
        <f t="shared" si="6"/>
        <v>0.69411135984113215</v>
      </c>
      <c r="H104" s="3" t="str">
        <f>IFERROR(VLOOKUP(A104,'GDP Data'!A$2:Q$144,2,FALSE),"Not Found")</f>
        <v>Not Found</v>
      </c>
      <c r="I104" t="str">
        <f t="shared" si="7"/>
        <v>No Value</v>
      </c>
      <c r="J104" t="str">
        <f t="shared" si="8"/>
        <v>No Value</v>
      </c>
    </row>
    <row r="105" spans="1:10" x14ac:dyDescent="0.25">
      <c r="A105" t="s">
        <v>238</v>
      </c>
      <c r="B105">
        <f>('CON Score and Page Rank'!L186-'MIN and MAX'!B$4)/('MIN and MAX'!F$4-'MIN and MAX'!B$4)</f>
        <v>6.9052147239335375E-4</v>
      </c>
      <c r="C105">
        <f>('CON Score and Page Rank'!M186-'MIN and MAX'!C$4)/('MIN and MAX'!G$4-'MIN and MAX'!C$4)</f>
        <v>3.1236301292043377E-2</v>
      </c>
      <c r="D105">
        <f>('CON Score and Page Rank'!N186-'MIN and MAX'!D$4)/('MIN and MAX'!H$4-'MIN and MAX'!D$4)</f>
        <v>0.74272786037491922</v>
      </c>
      <c r="E105">
        <f t="shared" si="5"/>
        <v>3.0545779819650024E-2</v>
      </c>
      <c r="F105">
        <f t="shared" si="9"/>
        <v>0.53976482445338481</v>
      </c>
      <c r="G105">
        <f t="shared" si="6"/>
        <v>0.74203733890252588</v>
      </c>
      <c r="H105" s="3" t="str">
        <f>IFERROR(VLOOKUP(A105,'GDP Data'!A$2:Q$144,2,FALSE),"Not Found")</f>
        <v>Not Found</v>
      </c>
      <c r="I105" t="str">
        <f t="shared" si="7"/>
        <v>No Value</v>
      </c>
      <c r="J105" t="str">
        <f t="shared" si="8"/>
        <v>No Value</v>
      </c>
    </row>
    <row r="106" spans="1:10" x14ac:dyDescent="0.25">
      <c r="A106" t="s">
        <v>111</v>
      </c>
      <c r="B106">
        <f>('CON Score and Page Rank'!L157-'MIN and MAX'!B$4)/('MIN and MAX'!F$4-'MIN and MAX'!B$4)</f>
        <v>3.3797791742865219E-4</v>
      </c>
      <c r="C106">
        <f>('CON Score and Page Rank'!M157-'MIN and MAX'!C$4)/('MIN and MAX'!G$4-'MIN and MAX'!C$4)</f>
        <v>3.066626383170893E-2</v>
      </c>
      <c r="D106">
        <f>('CON Score and Page Rank'!N157-'MIN and MAX'!D$4)/('MIN and MAX'!H$4-'MIN and MAX'!D$4)</f>
        <v>0.55138978668390437</v>
      </c>
      <c r="E106">
        <f t="shared" si="5"/>
        <v>3.0328285914280276E-2</v>
      </c>
      <c r="F106">
        <f t="shared" si="9"/>
        <v>0.53956876051708769</v>
      </c>
      <c r="G106">
        <f t="shared" si="6"/>
        <v>0.55105180876647575</v>
      </c>
      <c r="H106" s="3">
        <f>IFERROR(VLOOKUP(A106,'GDP Data'!A$2:Q$144,2,FALSE),"Not Found")</f>
        <v>6013184809.2389803</v>
      </c>
      <c r="I106">
        <f t="shared" si="7"/>
        <v>5.8659792352851409E-4</v>
      </c>
      <c r="J106">
        <f t="shared" si="8"/>
        <v>-0.53898216259355913</v>
      </c>
    </row>
    <row r="107" spans="1:10" x14ac:dyDescent="0.25">
      <c r="A107" t="s">
        <v>47</v>
      </c>
      <c r="B107">
        <f>('CON Score and Page Rank'!L41-'MIN and MAX'!B$4)/('MIN and MAX'!F$4-'MIN and MAX'!B$4)</f>
        <v>1.8660475321991953E-3</v>
      </c>
      <c r="C107">
        <f>('CON Score and Page Rank'!M41-'MIN and MAX'!C$4)/('MIN and MAX'!G$4-'MIN and MAX'!C$4)</f>
        <v>3.1889693498083328E-2</v>
      </c>
      <c r="D107">
        <f>('CON Score and Page Rank'!N41-'MIN and MAX'!D$4)/('MIN and MAX'!H$4-'MIN and MAX'!D$4)</f>
        <v>0.63413057530704586</v>
      </c>
      <c r="E107">
        <f t="shared" si="5"/>
        <v>3.0023645965884131E-2</v>
      </c>
      <c r="F107">
        <f t="shared" si="9"/>
        <v>0.53929413715541541</v>
      </c>
      <c r="G107">
        <f t="shared" si="6"/>
        <v>0.63226452777484665</v>
      </c>
      <c r="H107" s="3" t="str">
        <f>IFERROR(VLOOKUP(A107,'GDP Data'!A$2:Q$144,2,FALSE),"Not Found")</f>
        <v>Not Found</v>
      </c>
      <c r="I107" t="str">
        <f t="shared" si="7"/>
        <v>No Value</v>
      </c>
      <c r="J107" t="str">
        <f t="shared" si="8"/>
        <v>No Value</v>
      </c>
    </row>
    <row r="108" spans="1:10" x14ac:dyDescent="0.25">
      <c r="A108" t="s">
        <v>208</v>
      </c>
      <c r="B108">
        <f>('CON Score and Page Rank'!L87-'MIN and MAX'!B$4)/('MIN and MAX'!F$4-'MIN and MAX'!B$4)</f>
        <v>1.2927539314084246E-3</v>
      </c>
      <c r="C108">
        <f>('CON Score and Page Rank'!M87-'MIN and MAX'!C$4)/('MIN and MAX'!G$4-'MIN and MAX'!C$4)</f>
        <v>3.1271529182206041E-2</v>
      </c>
      <c r="D108">
        <f>('CON Score and Page Rank'!N87-'MIN and MAX'!D$4)/('MIN and MAX'!H$4-'MIN and MAX'!D$4)</f>
        <v>0.69618616677440204</v>
      </c>
      <c r="E108">
        <f t="shared" si="5"/>
        <v>2.9978775250797618E-2</v>
      </c>
      <c r="F108">
        <f t="shared" si="9"/>
        <v>0.53925368761265979</v>
      </c>
      <c r="G108">
        <f t="shared" si="6"/>
        <v>0.69489341284299366</v>
      </c>
      <c r="H108" s="3">
        <f>IFERROR(VLOOKUP(A108,'GDP Data'!A$2:Q$144,2,FALSE),"Not Found")</f>
        <v>11784927700</v>
      </c>
      <c r="I108">
        <f t="shared" si="7"/>
        <v>1.1496427163076946E-3</v>
      </c>
      <c r="J108">
        <f t="shared" si="8"/>
        <v>-0.53810404489635211</v>
      </c>
    </row>
    <row r="109" spans="1:10" x14ac:dyDescent="0.25">
      <c r="A109" t="s">
        <v>30</v>
      </c>
      <c r="B109">
        <f>('CON Score and Page Rank'!L27-'MIN and MAX'!B$4)/('MIN and MAX'!F$4-'MIN and MAX'!B$4)</f>
        <v>3.9526058001044355E-3</v>
      </c>
      <c r="C109">
        <f>('CON Score and Page Rank'!M27-'MIN and MAX'!C$4)/('MIN and MAX'!G$4-'MIN and MAX'!C$4)</f>
        <v>3.3872136294107527E-2</v>
      </c>
      <c r="D109">
        <f>('CON Score and Page Rank'!N27-'MIN and MAX'!D$4)/('MIN and MAX'!H$4-'MIN and MAX'!D$4)</f>
        <v>0.79185520361990946</v>
      </c>
      <c r="E109">
        <f t="shared" si="5"/>
        <v>2.9919530494003092E-2</v>
      </c>
      <c r="F109">
        <f t="shared" si="9"/>
        <v>0.53920028032199419</v>
      </c>
      <c r="G109">
        <f t="shared" si="6"/>
        <v>0.78790259781980498</v>
      </c>
      <c r="H109" s="3" t="str">
        <f>IFERROR(VLOOKUP(A109,'GDP Data'!A$2:Q$144,2,FALSE),"Not Found")</f>
        <v>Not Found</v>
      </c>
      <c r="I109" t="str">
        <f t="shared" si="7"/>
        <v>No Value</v>
      </c>
      <c r="J109" t="str">
        <f t="shared" si="8"/>
        <v>No Value</v>
      </c>
    </row>
    <row r="110" spans="1:10" x14ac:dyDescent="0.25">
      <c r="A110" t="s">
        <v>82</v>
      </c>
      <c r="B110">
        <f>('CON Score and Page Rank'!L138-'MIN and MAX'!B$4)/('MIN and MAX'!F$4-'MIN and MAX'!B$4)</f>
        <v>8.0257407903384188E-4</v>
      </c>
      <c r="C110">
        <f>('CON Score and Page Rank'!M138-'MIN and MAX'!C$4)/('MIN and MAX'!G$4-'MIN and MAX'!C$4)</f>
        <v>3.0552772656810834E-2</v>
      </c>
      <c r="D110">
        <f>('CON Score and Page Rank'!N138-'MIN and MAX'!D$4)/('MIN and MAX'!H$4-'MIN and MAX'!D$4)</f>
        <v>0.69618616677440204</v>
      </c>
      <c r="E110">
        <f t="shared" si="5"/>
        <v>2.9750198577776991E-2</v>
      </c>
      <c r="F110">
        <f t="shared" si="9"/>
        <v>0.53904763290881907</v>
      </c>
      <c r="G110">
        <f t="shared" si="6"/>
        <v>0.6953835926953682</v>
      </c>
      <c r="H110" s="3">
        <f>IFERROR(VLOOKUP(A110,'GDP Data'!A$2:Q$144,2,FALSE),"Not Found")</f>
        <v>5080483463.99928</v>
      </c>
      <c r="I110">
        <f t="shared" si="7"/>
        <v>4.9561108548069053E-4</v>
      </c>
      <c r="J110">
        <f t="shared" si="8"/>
        <v>-0.53855202182333839</v>
      </c>
    </row>
    <row r="111" spans="1:10" x14ac:dyDescent="0.25">
      <c r="A111" t="s">
        <v>211</v>
      </c>
      <c r="B111">
        <f>('CON Score and Page Rank'!L90-'MIN and MAX'!B$4)/('MIN and MAX'!F$4-'MIN and MAX'!B$4)</f>
        <v>1.3892935839942382E-3</v>
      </c>
      <c r="C111">
        <f>('CON Score and Page Rank'!M90-'MIN and MAX'!C$4)/('MIN and MAX'!G$4-'MIN and MAX'!C$4)</f>
        <v>3.0904173102143356E-2</v>
      </c>
      <c r="D111">
        <f>('CON Score and Page Rank'!N90-'MIN and MAX'!D$4)/('MIN and MAX'!H$4-'MIN and MAX'!D$4)</f>
        <v>0.7369101486748546</v>
      </c>
      <c r="E111">
        <f t="shared" si="5"/>
        <v>2.9514879518149118E-2</v>
      </c>
      <c r="F111">
        <f t="shared" si="9"/>
        <v>0.53883550015485571</v>
      </c>
      <c r="G111">
        <f t="shared" si="6"/>
        <v>0.7355208550908604</v>
      </c>
      <c r="H111" s="3">
        <f>IFERROR(VLOOKUP(A111,'GDP Data'!A$2:Q$144,2,FALSE),"Not Found")</f>
        <v>19288827158.9035</v>
      </c>
      <c r="I111">
        <f t="shared" si="7"/>
        <v>1.8816627656825971E-3</v>
      </c>
      <c r="J111">
        <f t="shared" si="8"/>
        <v>-0.53695383738917313</v>
      </c>
    </row>
    <row r="112" spans="1:10" x14ac:dyDescent="0.25">
      <c r="A112" t="s">
        <v>175</v>
      </c>
      <c r="B112">
        <f>('CON Score and Page Rank'!L52-'MIN and MAX'!B$4)/('MIN and MAX'!F$4-'MIN and MAX'!B$4)</f>
        <v>1.7047088580290196E-4</v>
      </c>
      <c r="C112">
        <f>('CON Score and Page Rank'!M52-'MIN and MAX'!C$4)/('MIN and MAX'!G$4-'MIN and MAX'!C$4)</f>
        <v>2.9668382300772948E-2</v>
      </c>
      <c r="D112">
        <f>('CON Score and Page Rank'!N52-'MIN and MAX'!D$4)/('MIN and MAX'!H$4-'MIN and MAX'!D$4)</f>
        <v>0.55203619909502266</v>
      </c>
      <c r="E112">
        <f t="shared" si="5"/>
        <v>2.9497911414970046E-2</v>
      </c>
      <c r="F112">
        <f t="shared" si="9"/>
        <v>0.53882020394186458</v>
      </c>
      <c r="G112">
        <f t="shared" si="6"/>
        <v>0.55186572820921975</v>
      </c>
      <c r="H112" s="3">
        <f>IFERROR(VLOOKUP(A112,'GDP Data'!A$2:Q$144,2,FALSE),"Not Found")</f>
        <v>3480355258.0412202</v>
      </c>
      <c r="I112">
        <f t="shared" si="7"/>
        <v>3.3951545350339952E-4</v>
      </c>
      <c r="J112">
        <f t="shared" si="8"/>
        <v>-0.53848068848836117</v>
      </c>
    </row>
    <row r="113" spans="1:10" x14ac:dyDescent="0.25">
      <c r="A113" t="s">
        <v>74</v>
      </c>
      <c r="B113">
        <f>('CON Score and Page Rank'!L131-'MIN and MAX'!B$4)/('MIN and MAX'!F$4-'MIN and MAX'!B$4)</f>
        <v>1.4465898902844836E-3</v>
      </c>
      <c r="C113">
        <f>('CON Score and Page Rank'!M131-'MIN and MAX'!C$4)/('MIN and MAX'!G$4-'MIN and MAX'!C$4)</f>
        <v>3.047089694466178E-2</v>
      </c>
      <c r="D113">
        <f>('CON Score and Page Rank'!N131-'MIN and MAX'!D$4)/('MIN and MAX'!H$4-'MIN and MAX'!D$4)</f>
        <v>0.616677440206852</v>
      </c>
      <c r="E113">
        <f t="shared" si="5"/>
        <v>2.9024307054377297E-2</v>
      </c>
      <c r="F113">
        <f t="shared" si="9"/>
        <v>0.53839326446037705</v>
      </c>
      <c r="G113">
        <f t="shared" si="6"/>
        <v>0.61523085031656755</v>
      </c>
      <c r="H113" s="3">
        <f>IFERROR(VLOOKUP(A113,'GDP Data'!A$2:Q$144,2,FALSE),"Not Found")</f>
        <v>3227927697.4366498</v>
      </c>
      <c r="I113">
        <f t="shared" si="7"/>
        <v>3.1489065190666479E-4</v>
      </c>
      <c r="J113">
        <f t="shared" si="8"/>
        <v>-0.53807837380847034</v>
      </c>
    </row>
    <row r="114" spans="1:10" x14ac:dyDescent="0.25">
      <c r="A114" t="s">
        <v>214</v>
      </c>
      <c r="B114">
        <f>('CON Score and Page Rank'!L93-'MIN and MAX'!B$4)/('MIN and MAX'!F$4-'MIN and MAX'!B$4)</f>
        <v>5.6453876582688038E-4</v>
      </c>
      <c r="C114">
        <f>('CON Score and Page Rank'!M93-'MIN and MAX'!C$4)/('MIN and MAX'!G$4-'MIN and MAX'!C$4)</f>
        <v>2.9531486540324035E-2</v>
      </c>
      <c r="D114">
        <f>('CON Score and Page Rank'!N93-'MIN and MAX'!D$4)/('MIN and MAX'!H$4-'MIN and MAX'!D$4)</f>
        <v>0.67226890756302526</v>
      </c>
      <c r="E114">
        <f t="shared" si="5"/>
        <v>2.8966947774497154E-2</v>
      </c>
      <c r="F114">
        <f t="shared" si="9"/>
        <v>0.53834155686803165</v>
      </c>
      <c r="G114">
        <f t="shared" si="6"/>
        <v>0.67170436879719841</v>
      </c>
      <c r="H114" s="3">
        <f>IFERROR(VLOOKUP(A114,'GDP Data'!A$2:Q$144,2,FALSE),"Not Found")</f>
        <v>7186650135.43927</v>
      </c>
      <c r="I114">
        <f t="shared" si="7"/>
        <v>7.0107175819665514E-4</v>
      </c>
      <c r="J114">
        <f t="shared" si="8"/>
        <v>-0.53764048510983498</v>
      </c>
    </row>
    <row r="115" spans="1:10" x14ac:dyDescent="0.25">
      <c r="A115" t="s">
        <v>101</v>
      </c>
      <c r="B115">
        <f>('CON Score and Page Rank'!L151-'MIN and MAX'!B$4)/('MIN and MAX'!F$4-'MIN and MAX'!B$4)</f>
        <v>2.6523051461012093E-4</v>
      </c>
      <c r="C115">
        <f>('CON Score and Page Rank'!M151-'MIN and MAX'!C$4)/('MIN and MAX'!G$4-'MIN and MAX'!C$4)</f>
        <v>2.8862282120989697E-2</v>
      </c>
      <c r="D115">
        <f>('CON Score and Page Rank'!N151-'MIN and MAX'!D$4)/('MIN and MAX'!H$4-'MIN and MAX'!D$4)</f>
        <v>0.616677440206852</v>
      </c>
      <c r="E115">
        <f t="shared" si="5"/>
        <v>2.8597051606379577E-2</v>
      </c>
      <c r="F115">
        <f t="shared" si="9"/>
        <v>0.53800810707035096</v>
      </c>
      <c r="G115">
        <f t="shared" si="6"/>
        <v>0.61641220969224186</v>
      </c>
      <c r="H115" s="3">
        <f>IFERROR(VLOOKUP(A115,'GDP Data'!A$2:Q$144,2,FALSE),"Not Found")</f>
        <v>5656473652.4114704</v>
      </c>
      <c r="I115">
        <f t="shared" si="7"/>
        <v>5.5180005342597292E-4</v>
      </c>
      <c r="J115">
        <f t="shared" si="8"/>
        <v>-0.53745630701692504</v>
      </c>
    </row>
    <row r="116" spans="1:10" x14ac:dyDescent="0.25">
      <c r="A116" t="s">
        <v>170</v>
      </c>
      <c r="B116">
        <f>('CON Score and Page Rank'!L203-'MIN and MAX'!B$4)/('MIN and MAX'!F$4-'MIN and MAX'!B$4)</f>
        <v>1.6674105481926735E-4</v>
      </c>
      <c r="C116">
        <f>('CON Score and Page Rank'!M203-'MIN and MAX'!C$4)/('MIN and MAX'!G$4-'MIN and MAX'!C$4)</f>
        <v>2.8738312217440162E-2</v>
      </c>
      <c r="D116">
        <f>('CON Score and Page Rank'!N203-'MIN and MAX'!D$4)/('MIN and MAX'!H$4-'MIN and MAX'!D$4)</f>
        <v>0.616677440206852</v>
      </c>
      <c r="E116">
        <f t="shared" si="5"/>
        <v>2.8571571162620893E-2</v>
      </c>
      <c r="F116">
        <f t="shared" si="9"/>
        <v>0.53798513724922681</v>
      </c>
      <c r="G116">
        <f t="shared" si="6"/>
        <v>0.61651069915203272</v>
      </c>
      <c r="H116" s="3" t="str">
        <f>IFERROR(VLOOKUP(A116,'GDP Data'!A$2:Q$144,2,FALSE),"Not Found")</f>
        <v>Not Found</v>
      </c>
      <c r="I116" t="str">
        <f t="shared" si="7"/>
        <v>No Value</v>
      </c>
      <c r="J116" t="str">
        <f t="shared" si="8"/>
        <v>No Value</v>
      </c>
    </row>
    <row r="117" spans="1:10" x14ac:dyDescent="0.25">
      <c r="A117" t="s">
        <v>69</v>
      </c>
      <c r="B117">
        <f>('CON Score and Page Rank'!L126-'MIN and MAX'!B$4)/('MIN and MAX'!F$4-'MIN and MAX'!B$4)</f>
        <v>2.1298128597239622E-3</v>
      </c>
      <c r="C117">
        <f>('CON Score and Page Rank'!M126-'MIN and MAX'!C$4)/('MIN and MAX'!G$4-'MIN and MAX'!C$4)</f>
        <v>3.0697870330618233E-2</v>
      </c>
      <c r="D117">
        <f>('CON Score and Page Rank'!N126-'MIN and MAX'!D$4)/('MIN and MAX'!H$4-'MIN and MAX'!D$4)</f>
        <v>0.67744020685197159</v>
      </c>
      <c r="E117">
        <f t="shared" si="5"/>
        <v>2.8568057470894269E-2</v>
      </c>
      <c r="F117">
        <f t="shared" si="9"/>
        <v>0.53798196976630508</v>
      </c>
      <c r="G117">
        <f t="shared" si="6"/>
        <v>0.67531039399224768</v>
      </c>
      <c r="H117" s="3">
        <f>IFERROR(VLOOKUP(A117,'GDP Data'!A$2:Q$144,2,FALSE),"Not Found")</f>
        <v>10566578952.7857</v>
      </c>
      <c r="I117">
        <f t="shared" si="7"/>
        <v>1.0307904162500943E-3</v>
      </c>
      <c r="J117">
        <f t="shared" si="8"/>
        <v>-0.53695117935005499</v>
      </c>
    </row>
    <row r="118" spans="1:10" x14ac:dyDescent="0.25">
      <c r="A118" t="s">
        <v>126</v>
      </c>
      <c r="B118">
        <f>('CON Score and Page Rank'!L169-'MIN and MAX'!B$4)/('MIN and MAX'!F$4-'MIN and MAX'!B$4)</f>
        <v>8.8866046396958513E-5</v>
      </c>
      <c r="C118">
        <f>('CON Score and Page Rank'!M169-'MIN and MAX'!C$4)/('MIN and MAX'!G$4-'MIN and MAX'!C$4)</f>
        <v>2.8618904908316277E-2</v>
      </c>
      <c r="D118">
        <f>('CON Score and Page Rank'!N169-'MIN and MAX'!D$4)/('MIN and MAX'!H$4-'MIN and MAX'!D$4)</f>
        <v>0.616677440206852</v>
      </c>
      <c r="E118">
        <f t="shared" si="5"/>
        <v>2.8530038861919318E-2</v>
      </c>
      <c r="F118">
        <f t="shared" si="9"/>
        <v>0.53794769718236524</v>
      </c>
      <c r="G118">
        <f t="shared" si="6"/>
        <v>0.61658857416045509</v>
      </c>
      <c r="H118" s="3">
        <f>IFERROR(VLOOKUP(A118,'GDP Data'!A$2:Q$144,2,FALSE),"Not Found")</f>
        <v>3600683039.7325401</v>
      </c>
      <c r="I118">
        <f t="shared" si="7"/>
        <v>3.5125366364030926E-4</v>
      </c>
      <c r="J118">
        <f t="shared" si="8"/>
        <v>-0.53759644351872493</v>
      </c>
    </row>
    <row r="119" spans="1:10" x14ac:dyDescent="0.25">
      <c r="A119" t="s">
        <v>152</v>
      </c>
      <c r="B119">
        <f>('CON Score and Page Rank'!L190-'MIN and MAX'!B$4)/('MIN and MAX'!F$4-'MIN and MAX'!B$4)</f>
        <v>6.3913605795505189E-4</v>
      </c>
      <c r="C119">
        <f>('CON Score and Page Rank'!M190-'MIN and MAX'!C$4)/('MIN and MAX'!G$4-'MIN and MAX'!C$4)</f>
        <v>2.9098093852925888E-2</v>
      </c>
      <c r="D119">
        <f>('CON Score and Page Rank'!N190-'MIN and MAX'!D$4)/('MIN and MAX'!H$4-'MIN and MAX'!D$4)</f>
        <v>0.40465416936005172</v>
      </c>
      <c r="E119">
        <f t="shared" si="5"/>
        <v>2.8458957794970836E-2</v>
      </c>
      <c r="F119">
        <f t="shared" si="9"/>
        <v>0.5378836198292164</v>
      </c>
      <c r="G119">
        <f t="shared" si="6"/>
        <v>0.40401503330209665</v>
      </c>
      <c r="H119" s="3">
        <f>IFERROR(VLOOKUP(A119,'GDP Data'!A$2:Q$144,2,FALSE),"Not Found")</f>
        <v>6849321645.9562302</v>
      </c>
      <c r="I119">
        <f t="shared" si="7"/>
        <v>6.6816470515319404E-4</v>
      </c>
      <c r="J119">
        <f t="shared" si="8"/>
        <v>-0.53721545512406321</v>
      </c>
    </row>
    <row r="120" spans="1:10" x14ac:dyDescent="0.25">
      <c r="A120" t="s">
        <v>168</v>
      </c>
      <c r="B120">
        <f>('CON Score and Page Rank'!L73-'MIN and MAX'!B$4)/('MIN and MAX'!F$4-'MIN and MAX'!B$4)</f>
        <v>1.3419079549115552E-3</v>
      </c>
      <c r="C120">
        <f>('CON Score and Page Rank'!M73-'MIN and MAX'!C$4)/('MIN and MAX'!G$4-'MIN and MAX'!C$4)</f>
        <v>2.9535143786936342E-2</v>
      </c>
      <c r="D120">
        <f>('CON Score and Page Rank'!N73-'MIN and MAX'!D$4)/('MIN and MAX'!H$4-'MIN and MAX'!D$4)</f>
        <v>0.39819004524886875</v>
      </c>
      <c r="E120">
        <f t="shared" si="5"/>
        <v>2.8193235832024786E-2</v>
      </c>
      <c r="F120">
        <f t="shared" si="9"/>
        <v>0.53764407981117679</v>
      </c>
      <c r="G120">
        <f t="shared" si="6"/>
        <v>0.39684813729395718</v>
      </c>
      <c r="H120" s="3">
        <f>IFERROR(VLOOKUP(A120,'GDP Data'!A$2:Q$144,2,FALSE),"Not Found")</f>
        <v>2904662604.8205299</v>
      </c>
      <c r="I120">
        <f t="shared" si="7"/>
        <v>2.8335551069721515E-4</v>
      </c>
      <c r="J120">
        <f t="shared" si="8"/>
        <v>-0.53736072430047954</v>
      </c>
    </row>
    <row r="121" spans="1:10" x14ac:dyDescent="0.25">
      <c r="A121" t="s">
        <v>228</v>
      </c>
      <c r="B121">
        <f>('CON Score and Page Rank'!L34-'MIN and MAX'!B$4)/('MIN and MAX'!F$4-'MIN and MAX'!B$4)</f>
        <v>8.7709004793934655E-5</v>
      </c>
      <c r="C121">
        <f>('CON Score and Page Rank'!M34-'MIN and MAX'!C$4)/('MIN and MAX'!G$4-'MIN and MAX'!C$4)</f>
        <v>2.8153027265714697E-2</v>
      </c>
      <c r="D121">
        <f>('CON Score and Page Rank'!N34-'MIN and MAX'!D$4)/('MIN and MAX'!H$4-'MIN and MAX'!D$4)</f>
        <v>0.65287653522947642</v>
      </c>
      <c r="E121">
        <f t="shared" si="5"/>
        <v>2.8065318260920763E-2</v>
      </c>
      <c r="F121">
        <f t="shared" si="9"/>
        <v>0.53752876613160683</v>
      </c>
      <c r="G121">
        <f t="shared" si="6"/>
        <v>0.65278882622468248</v>
      </c>
      <c r="H121" s="3" t="str">
        <f>IFERROR(VLOOKUP(A121,'GDP Data'!A$2:Q$144,2,FALSE),"Not Found")</f>
        <v>Not Found</v>
      </c>
      <c r="I121" t="str">
        <f t="shared" si="7"/>
        <v>No Value</v>
      </c>
      <c r="J121" t="str">
        <f t="shared" si="8"/>
        <v>No Value</v>
      </c>
    </row>
    <row r="122" spans="1:10" x14ac:dyDescent="0.25">
      <c r="A122" t="s">
        <v>218</v>
      </c>
      <c r="B122">
        <f>('CON Score and Page Rank'!L97-'MIN and MAX'!B$4)/('MIN and MAX'!F$4-'MIN and MAX'!B$4)</f>
        <v>7.9441643113442411E-4</v>
      </c>
      <c r="C122">
        <f>('CON Score and Page Rank'!M97-'MIN and MAX'!C$4)/('MIN and MAX'!G$4-'MIN and MAX'!C$4)</f>
        <v>2.8813967024812401E-2</v>
      </c>
      <c r="D122">
        <f>('CON Score and Page Rank'!N97-'MIN and MAX'!D$4)/('MIN and MAX'!H$4-'MIN and MAX'!D$4)</f>
        <v>0.60180995475113119</v>
      </c>
      <c r="E122">
        <f t="shared" si="5"/>
        <v>2.8019550593677979E-2</v>
      </c>
      <c r="F122">
        <f t="shared" si="9"/>
        <v>0.53748750801460576</v>
      </c>
      <c r="G122">
        <f t="shared" si="6"/>
        <v>0.60101553831999677</v>
      </c>
      <c r="H122" s="3">
        <f>IFERROR(VLOOKUP(A122,'GDP Data'!A$2:Q$144,2,FALSE),"Not Found")</f>
        <v>8855705139.5585709</v>
      </c>
      <c r="I122">
        <f t="shared" si="7"/>
        <v>8.6389133396737989E-4</v>
      </c>
      <c r="J122">
        <f t="shared" si="8"/>
        <v>-0.5366236166806384</v>
      </c>
    </row>
    <row r="123" spans="1:10" x14ac:dyDescent="0.25">
      <c r="A123" t="s">
        <v>234</v>
      </c>
      <c r="B123">
        <f>('CON Score and Page Rank'!L85-'MIN and MAX'!B$4)/('MIN and MAX'!F$4-'MIN and MAX'!B$4)</f>
        <v>1.0847357076177594E-3</v>
      </c>
      <c r="C123">
        <f>('CON Score and Page Rank'!M85-'MIN and MAX'!C$4)/('MIN and MAX'!G$4-'MIN and MAX'!C$4)</f>
        <v>2.892199922131124E-2</v>
      </c>
      <c r="D123">
        <f>('CON Score and Page Rank'!N85-'MIN and MAX'!D$4)/('MIN and MAX'!H$4-'MIN and MAX'!D$4)</f>
        <v>0.66192630898513249</v>
      </c>
      <c r="E123">
        <f t="shared" si="5"/>
        <v>2.7837263513693481E-2</v>
      </c>
      <c r="F123">
        <f t="shared" si="9"/>
        <v>0.53732318192750428</v>
      </c>
      <c r="G123">
        <f t="shared" si="6"/>
        <v>0.66084157327751469</v>
      </c>
      <c r="H123" s="3" t="str">
        <f>IFERROR(VLOOKUP(A123,'GDP Data'!A$2:Q$144,2,FALSE),"Not Found")</f>
        <v>Not Found</v>
      </c>
      <c r="I123" t="str">
        <f t="shared" si="7"/>
        <v>No Value</v>
      </c>
      <c r="J123" t="str">
        <f t="shared" si="8"/>
        <v>No Value</v>
      </c>
    </row>
    <row r="124" spans="1:10" x14ac:dyDescent="0.25">
      <c r="A124" t="s">
        <v>131</v>
      </c>
      <c r="B124">
        <f>('CON Score and Page Rank'!L172-'MIN and MAX'!B$4)/('MIN and MAX'!F$4-'MIN and MAX'!B$4)</f>
        <v>2.7675619203250119E-4</v>
      </c>
      <c r="C124">
        <f>('CON Score and Page Rank'!M172-'MIN and MAX'!C$4)/('MIN and MAX'!G$4-'MIN and MAX'!C$4)</f>
        <v>2.7817734840387853E-2</v>
      </c>
      <c r="D124">
        <f>('CON Score and Page Rank'!N172-'MIN and MAX'!D$4)/('MIN and MAX'!H$4-'MIN and MAX'!D$4)</f>
        <v>0.58500323206205562</v>
      </c>
      <c r="E124">
        <f t="shared" si="5"/>
        <v>2.7540978648355353E-2</v>
      </c>
      <c r="F124">
        <f t="shared" si="9"/>
        <v>0.53705609041123992</v>
      </c>
      <c r="G124">
        <f t="shared" si="6"/>
        <v>0.58472647587002313</v>
      </c>
      <c r="H124" s="3">
        <f>IFERROR(VLOOKUP(A124,'GDP Data'!A$2:Q$144,2,FALSE),"Not Found")</f>
        <v>53369787318.624496</v>
      </c>
      <c r="I124">
        <f t="shared" si="7"/>
        <v>5.2063269986584145E-3</v>
      </c>
      <c r="J124">
        <f t="shared" si="8"/>
        <v>-0.5318497634125815</v>
      </c>
    </row>
    <row r="125" spans="1:10" x14ac:dyDescent="0.25">
      <c r="A125" t="s">
        <v>186</v>
      </c>
      <c r="B125">
        <f>('CON Score and Page Rank'!L36-'MIN and MAX'!B$4)/('MIN and MAX'!F$4-'MIN and MAX'!B$4)</f>
        <v>1.2101648284966953E-4</v>
      </c>
      <c r="C125">
        <f>('CON Score and Page Rank'!M36-'MIN and MAX'!C$4)/('MIN and MAX'!G$4-'MIN and MAX'!C$4)</f>
        <v>2.7584352309020128E-2</v>
      </c>
      <c r="D125">
        <f>('CON Score and Page Rank'!N36-'MIN and MAX'!D$4)/('MIN and MAX'!H$4-'MIN and MAX'!D$4)</f>
        <v>0.5940530058177117</v>
      </c>
      <c r="E125">
        <f t="shared" si="5"/>
        <v>2.746333582617046E-2</v>
      </c>
      <c r="F125">
        <f t="shared" si="9"/>
        <v>0.53698609784148532</v>
      </c>
      <c r="G125">
        <f t="shared" si="6"/>
        <v>0.59393198933486202</v>
      </c>
      <c r="H125" s="3" t="str">
        <f>IFERROR(VLOOKUP(A125,'GDP Data'!A$2:Q$144,2,FALSE),"Not Found")</f>
        <v>Not Found</v>
      </c>
      <c r="I125" t="str">
        <f t="shared" si="7"/>
        <v>No Value</v>
      </c>
      <c r="J125" t="str">
        <f t="shared" si="8"/>
        <v>No Value</v>
      </c>
    </row>
    <row r="126" spans="1:10" x14ac:dyDescent="0.25">
      <c r="A126" t="s">
        <v>112</v>
      </c>
      <c r="B126">
        <f>('CON Score and Page Rank'!L158-'MIN and MAX'!B$4)/('MIN and MAX'!F$4-'MIN and MAX'!B$4)</f>
        <v>1.4616391780084966E-4</v>
      </c>
      <c r="C126">
        <f>('CON Score and Page Rank'!M158-'MIN and MAX'!C$4)/('MIN and MAX'!G$4-'MIN and MAX'!C$4)</f>
        <v>2.7389908697465791E-2</v>
      </c>
      <c r="D126">
        <f>('CON Score and Page Rank'!N158-'MIN and MAX'!D$4)/('MIN and MAX'!H$4-'MIN and MAX'!D$4)</f>
        <v>0.52941176470588236</v>
      </c>
      <c r="E126">
        <f t="shared" si="5"/>
        <v>2.7243744779664941E-2</v>
      </c>
      <c r="F126">
        <f t="shared" si="9"/>
        <v>0.53678814339820902</v>
      </c>
      <c r="G126">
        <f t="shared" si="6"/>
        <v>0.52926560078808149</v>
      </c>
      <c r="H126" s="3" t="str">
        <f>IFERROR(VLOOKUP(A126,'GDP Data'!A$2:Q$144,2,FALSE),"Not Found")</f>
        <v>Not Found</v>
      </c>
      <c r="I126" t="str">
        <f t="shared" si="7"/>
        <v>No Value</v>
      </c>
      <c r="J126" t="str">
        <f t="shared" si="8"/>
        <v>No Value</v>
      </c>
    </row>
    <row r="127" spans="1:10" x14ac:dyDescent="0.25">
      <c r="A127" t="s">
        <v>130</v>
      </c>
      <c r="B127">
        <f>('CON Score and Page Rank'!L62-'MIN and MAX'!B$4)/('MIN and MAX'!F$4-'MIN and MAX'!B$4)</f>
        <v>1.1237232002211769E-4</v>
      </c>
      <c r="C127">
        <f>('CON Score and Page Rank'!M62-'MIN and MAX'!C$4)/('MIN and MAX'!G$4-'MIN and MAX'!C$4)</f>
        <v>2.7163867550841891E-2</v>
      </c>
      <c r="D127">
        <f>('CON Score and Page Rank'!N62-'MIN and MAX'!D$4)/('MIN and MAX'!H$4-'MIN and MAX'!D$4)</f>
        <v>0.46541693600517131</v>
      </c>
      <c r="E127">
        <f t="shared" si="5"/>
        <v>2.7051495230819771E-2</v>
      </c>
      <c r="F127">
        <f t="shared" si="9"/>
        <v>0.53661483645779684</v>
      </c>
      <c r="G127">
        <f t="shared" si="6"/>
        <v>0.46530456368514922</v>
      </c>
      <c r="H127" s="3">
        <f>IFERROR(VLOOKUP(A127,'GDP Data'!A$2:Q$144,2,FALSE),"Not Found")</f>
        <v>5272798390.7018299</v>
      </c>
      <c r="I127">
        <f t="shared" si="7"/>
        <v>5.1437178222394112E-4</v>
      </c>
      <c r="J127">
        <f t="shared" si="8"/>
        <v>-0.53610046467557293</v>
      </c>
    </row>
    <row r="128" spans="1:10" x14ac:dyDescent="0.25">
      <c r="A128" t="s">
        <v>26</v>
      </c>
      <c r="B128">
        <f>('CON Score and Page Rank'!L21-'MIN and MAX'!B$4)/('MIN and MAX'!F$4-'MIN and MAX'!B$4)</f>
        <v>5.8306903594584837E-4</v>
      </c>
      <c r="C128">
        <f>('CON Score and Page Rank'!M21-'MIN and MAX'!C$4)/('MIN and MAX'!G$4-'MIN and MAX'!C$4)</f>
        <v>2.7473397900767336E-2</v>
      </c>
      <c r="D128">
        <f>('CON Score and Page Rank'!N21-'MIN and MAX'!D$4)/('MIN and MAX'!H$4-'MIN and MAX'!D$4)</f>
        <v>0.59793148028442145</v>
      </c>
      <c r="E128">
        <f t="shared" si="5"/>
        <v>2.6890328864821487E-2</v>
      </c>
      <c r="F128">
        <f t="shared" si="9"/>
        <v>0.53646955003212626</v>
      </c>
      <c r="G128">
        <f t="shared" si="6"/>
        <v>0.5973484112484756</v>
      </c>
      <c r="H128" s="3" t="str">
        <f>IFERROR(VLOOKUP(A128,'GDP Data'!A$2:Q$144,2,FALSE),"Not Found")</f>
        <v>Not Found</v>
      </c>
      <c r="I128" t="str">
        <f t="shared" si="7"/>
        <v>No Value</v>
      </c>
      <c r="J128" t="str">
        <f t="shared" si="8"/>
        <v>No Value</v>
      </c>
    </row>
    <row r="129" spans="1:10" x14ac:dyDescent="0.25">
      <c r="A129" t="s">
        <v>35</v>
      </c>
      <c r="B129">
        <f>('CON Score and Page Rank'!L16-'MIN and MAX'!B$4)/('MIN and MAX'!F$4-'MIN and MAX'!B$4)</f>
        <v>0.15792074174646223</v>
      </c>
      <c r="C129">
        <f>('CON Score and Page Rank'!M16-'MIN and MAX'!C$4)/('MIN and MAX'!G$4-'MIN and MAX'!C$4)</f>
        <v>0.1845752217866842</v>
      </c>
      <c r="D129">
        <f>('CON Score and Page Rank'!N16-'MIN and MAX'!D$4)/('MIN and MAX'!H$4-'MIN and MAX'!D$4)</f>
        <v>0.91273432449903036</v>
      </c>
      <c r="E129">
        <f t="shared" si="5"/>
        <v>2.6654480040221973E-2</v>
      </c>
      <c r="F129">
        <f t="shared" si="9"/>
        <v>0.53625693971165134</v>
      </c>
      <c r="G129">
        <f t="shared" si="6"/>
        <v>0.75481358275256816</v>
      </c>
      <c r="H129" s="3">
        <f>IFERROR(VLOOKUP(A129,'GDP Data'!A$2:Q$144,2,FALSE),"Not Found")</f>
        <v>598363313494.90295</v>
      </c>
      <c r="I129">
        <f t="shared" si="7"/>
        <v>5.8371509997906287E-2</v>
      </c>
      <c r="J129">
        <f t="shared" si="8"/>
        <v>-0.47788542971374504</v>
      </c>
    </row>
    <row r="130" spans="1:10" x14ac:dyDescent="0.25">
      <c r="A130" t="s">
        <v>102</v>
      </c>
      <c r="B130">
        <f>('CON Score and Page Rank'!L152-'MIN and MAX'!B$4)/('MIN and MAX'!F$4-'MIN and MAX'!B$4)</f>
        <v>1.2730195899942265E-4</v>
      </c>
      <c r="C130">
        <f>('CON Score and Page Rank'!M152-'MIN and MAX'!C$4)/('MIN and MAX'!G$4-'MIN and MAX'!C$4)</f>
        <v>2.671561281716138E-2</v>
      </c>
      <c r="D130">
        <f>('CON Score and Page Rank'!N152-'MIN and MAX'!D$4)/('MIN and MAX'!H$4-'MIN and MAX'!D$4)</f>
        <v>0.58241758241758246</v>
      </c>
      <c r="E130">
        <f t="shared" si="5"/>
        <v>2.6588310858161959E-2</v>
      </c>
      <c r="F130">
        <f t="shared" si="9"/>
        <v>0.53619729026871998</v>
      </c>
      <c r="G130">
        <f t="shared" si="6"/>
        <v>0.582290280458583</v>
      </c>
      <c r="H130" s="3">
        <f>IFERROR(VLOOKUP(A130,'GDP Data'!A$2:Q$144,2,FALSE),"Not Found")</f>
        <v>3922247989.8556199</v>
      </c>
      <c r="I130">
        <f t="shared" si="7"/>
        <v>3.8262295262872162E-4</v>
      </c>
      <c r="J130">
        <f t="shared" si="8"/>
        <v>-0.53581466731609129</v>
      </c>
    </row>
    <row r="131" spans="1:10" x14ac:dyDescent="0.25">
      <c r="A131" t="s">
        <v>117</v>
      </c>
      <c r="B131">
        <f>('CON Score and Page Rank'!L163-'MIN and MAX'!B$4)/('MIN and MAX'!F$4-'MIN and MAX'!B$4)</f>
        <v>2.3754225290998236E-4</v>
      </c>
      <c r="C131">
        <f>('CON Score and Page Rank'!M163-'MIN and MAX'!C$4)/('MIN and MAX'!G$4-'MIN and MAX'!C$4)</f>
        <v>2.6767387955476788E-2</v>
      </c>
      <c r="D131">
        <f>('CON Score and Page Rank'!N163-'MIN and MAX'!D$4)/('MIN and MAX'!H$4-'MIN and MAX'!D$4)</f>
        <v>0.51454427925016155</v>
      </c>
      <c r="E131">
        <f t="shared" ref="E131:E194" si="10">C131-B131</f>
        <v>2.6529845702566807E-2</v>
      </c>
      <c r="F131">
        <f t="shared" si="9"/>
        <v>0.53614458576409163</v>
      </c>
      <c r="G131">
        <f t="shared" ref="G131:G194" si="11">D131-B131</f>
        <v>0.5143067369972516</v>
      </c>
      <c r="H131" s="3">
        <f>IFERROR(VLOOKUP(A131,'GDP Data'!A$2:Q$144,2,FALSE),"Not Found")</f>
        <v>12257418326.0734</v>
      </c>
      <c r="I131">
        <f t="shared" ref="I131:I194" si="12">IFERROR((H131-MIN(H$3:H$206))/(MAX(H$3:H$206)-MIN(H$3:H$206)),"No Value")</f>
        <v>1.195735099784001E-3</v>
      </c>
      <c r="J131">
        <f t="shared" ref="J131:J194" si="13">IFERROR(I131-F131,"No Value")</f>
        <v>-0.53494885066430764</v>
      </c>
    </row>
    <row r="132" spans="1:10" x14ac:dyDescent="0.25">
      <c r="A132" t="s">
        <v>221</v>
      </c>
      <c r="B132">
        <f>('CON Score and Page Rank'!L100-'MIN and MAX'!B$4)/('MIN and MAX'!F$4-'MIN and MAX'!B$4)</f>
        <v>1.6349423515251582E-4</v>
      </c>
      <c r="C132">
        <f>('CON Score and Page Rank'!M100-'MIN and MAX'!C$4)/('MIN and MAX'!G$4-'MIN and MAX'!C$4)</f>
        <v>2.6131762079793681E-2</v>
      </c>
      <c r="D132">
        <f>('CON Score and Page Rank'!N100-'MIN and MAX'!D$4)/('MIN and MAX'!H$4-'MIN and MAX'!D$4)</f>
        <v>0.59922430510665803</v>
      </c>
      <c r="E132">
        <f t="shared" si="10"/>
        <v>2.5968267844641166E-2</v>
      </c>
      <c r="F132">
        <f t="shared" ref="F132:F195" si="14">(E132-MIN(E$3:E$206))/(MAX(E$3:E$206)-MIN(E$3:E$206))</f>
        <v>0.5356383409331158</v>
      </c>
      <c r="G132">
        <f t="shared" si="11"/>
        <v>0.59906081087150553</v>
      </c>
      <c r="H132" s="3" t="str">
        <f>IFERROR(VLOOKUP(A132,'GDP Data'!A$2:Q$144,2,FALSE),"Not Found")</f>
        <v>Not Found</v>
      </c>
      <c r="I132" t="str">
        <f t="shared" si="12"/>
        <v>No Value</v>
      </c>
      <c r="J132" t="str">
        <f t="shared" si="13"/>
        <v>No Value</v>
      </c>
    </row>
    <row r="133" spans="1:10" x14ac:dyDescent="0.25">
      <c r="A133" t="s">
        <v>237</v>
      </c>
      <c r="B133">
        <f>('CON Score and Page Rank'!L103-'MIN and MAX'!B$4)/('MIN and MAX'!F$4-'MIN and MAX'!B$4)</f>
        <v>3.8480378988850872E-5</v>
      </c>
      <c r="C133">
        <f>('CON Score and Page Rank'!M103-'MIN and MAX'!C$4)/('MIN and MAX'!G$4-'MIN and MAX'!C$4)</f>
        <v>2.5525089406458007E-2</v>
      </c>
      <c r="D133">
        <f>('CON Score and Page Rank'!N103-'MIN and MAX'!D$4)/('MIN and MAX'!H$4-'MIN and MAX'!D$4)</f>
        <v>0.5106658047834518</v>
      </c>
      <c r="E133">
        <f t="shared" si="10"/>
        <v>2.5486609027469156E-2</v>
      </c>
      <c r="F133">
        <f t="shared" si="14"/>
        <v>0.53520414061156485</v>
      </c>
      <c r="G133">
        <f t="shared" si="11"/>
        <v>0.5106273244044629</v>
      </c>
      <c r="H133" s="3" t="str">
        <f>IFERROR(VLOOKUP(A133,'GDP Data'!A$2:Q$144,2,FALSE),"Not Found")</f>
        <v>Not Found</v>
      </c>
      <c r="I133" t="str">
        <f t="shared" si="12"/>
        <v>No Value</v>
      </c>
      <c r="J133" t="str">
        <f t="shared" si="13"/>
        <v>No Value</v>
      </c>
    </row>
    <row r="134" spans="1:10" x14ac:dyDescent="0.25">
      <c r="A134" t="s">
        <v>44</v>
      </c>
      <c r="B134">
        <f>('CON Score and Page Rank'!L38-'MIN and MAX'!B$4)/('MIN and MAX'!F$4-'MIN and MAX'!B$4)</f>
        <v>2.6698204081286039E-4</v>
      </c>
      <c r="C134">
        <f>('CON Score and Page Rank'!M38-'MIN and MAX'!C$4)/('MIN and MAX'!G$4-'MIN and MAX'!C$4)</f>
        <v>2.5307949352692E-2</v>
      </c>
      <c r="D134">
        <f>('CON Score and Page Rank'!N38-'MIN and MAX'!D$4)/('MIN and MAX'!H$4-'MIN and MAX'!D$4)</f>
        <v>0.51971557853910799</v>
      </c>
      <c r="E134">
        <f t="shared" si="10"/>
        <v>2.5040967311879141E-2</v>
      </c>
      <c r="F134">
        <f t="shared" si="14"/>
        <v>0.53480240857779482</v>
      </c>
      <c r="G134">
        <f t="shared" si="11"/>
        <v>0.51944859649829511</v>
      </c>
      <c r="H134" s="3" t="str">
        <f>IFERROR(VLOOKUP(A134,'GDP Data'!A$2:Q$144,2,FALSE),"Not Found")</f>
        <v>Not Found</v>
      </c>
      <c r="I134" t="str">
        <f t="shared" si="12"/>
        <v>No Value</v>
      </c>
      <c r="J134" t="str">
        <f t="shared" si="13"/>
        <v>No Value</v>
      </c>
    </row>
    <row r="135" spans="1:10" x14ac:dyDescent="0.25">
      <c r="A135" t="s">
        <v>96</v>
      </c>
      <c r="B135">
        <f>('CON Score and Page Rank'!L145-'MIN and MAX'!B$4)/('MIN and MAX'!F$4-'MIN and MAX'!B$4)</f>
        <v>2.737590505860894E-4</v>
      </c>
      <c r="C135">
        <f>('CON Score and Page Rank'!M145-'MIN and MAX'!C$4)/('MIN and MAX'!G$4-'MIN and MAX'!C$4)</f>
        <v>2.5306219331622942E-2</v>
      </c>
      <c r="D135">
        <f>('CON Score and Page Rank'!N145-'MIN and MAX'!D$4)/('MIN and MAX'!H$4-'MIN and MAX'!D$4)</f>
        <v>0.51971557853910799</v>
      </c>
      <c r="E135">
        <f t="shared" si="10"/>
        <v>2.5032460281036853E-2</v>
      </c>
      <c r="F135">
        <f t="shared" si="14"/>
        <v>0.5347947397562236</v>
      </c>
      <c r="G135">
        <f t="shared" si="11"/>
        <v>0.51944181948852186</v>
      </c>
      <c r="H135" s="3">
        <f>IFERROR(VLOOKUP(A135,'GDP Data'!A$2:Q$144,2,FALSE),"Not Found")</f>
        <v>4629247090.9781599</v>
      </c>
      <c r="I135">
        <f t="shared" si="12"/>
        <v>4.5159209590497738E-4</v>
      </c>
      <c r="J135">
        <f t="shared" si="13"/>
        <v>-0.53434314766031865</v>
      </c>
    </row>
    <row r="136" spans="1:10" x14ac:dyDescent="0.25">
      <c r="A136" t="s">
        <v>66</v>
      </c>
      <c r="B136">
        <f>('CON Score and Page Rank'!L123-'MIN and MAX'!B$4)/('MIN and MAX'!F$4-'MIN and MAX'!B$4)</f>
        <v>1.777795784959402E-5</v>
      </c>
      <c r="C136">
        <f>('CON Score and Page Rank'!M123-'MIN and MAX'!C$4)/('MIN and MAX'!G$4-'MIN and MAX'!C$4)</f>
        <v>2.461732135638851E-2</v>
      </c>
      <c r="D136">
        <f>('CON Score and Page Rank'!N123-'MIN and MAX'!D$4)/('MIN and MAX'!H$4-'MIN and MAX'!D$4)</f>
        <v>0.4363283775048481</v>
      </c>
      <c r="E136">
        <f t="shared" si="10"/>
        <v>2.4599543398538915E-2</v>
      </c>
      <c r="F136">
        <f t="shared" si="14"/>
        <v>0.53440447876050645</v>
      </c>
      <c r="G136">
        <f t="shared" si="11"/>
        <v>0.43631059954699852</v>
      </c>
      <c r="H136" s="3">
        <f>IFERROR(VLOOKUP(A136,'GDP Data'!A$2:Q$144,2,FALSE),"Not Found")</f>
        <v>5788329609.1575499</v>
      </c>
      <c r="I136">
        <f t="shared" si="12"/>
        <v>5.646628595571394E-4</v>
      </c>
      <c r="J136">
        <f t="shared" si="13"/>
        <v>-0.53383981590094931</v>
      </c>
    </row>
    <row r="137" spans="1:10" x14ac:dyDescent="0.25">
      <c r="A137" t="s">
        <v>98</v>
      </c>
      <c r="B137">
        <f>('CON Score and Page Rank'!L147-'MIN and MAX'!B$4)/('MIN and MAX'!F$4-'MIN and MAX'!B$4)</f>
        <v>2.3741316796024514E-4</v>
      </c>
      <c r="C137">
        <f>('CON Score and Page Rank'!M147-'MIN and MAX'!C$4)/('MIN and MAX'!G$4-'MIN and MAX'!C$4)</f>
        <v>2.4348701971018381E-2</v>
      </c>
      <c r="D137">
        <f>('CON Score and Page Rank'!N147-'MIN and MAX'!D$4)/('MIN and MAX'!H$4-'MIN and MAX'!D$4)</f>
        <v>0.42404654169360051</v>
      </c>
      <c r="E137">
        <f t="shared" si="10"/>
        <v>2.4111288803058135E-2</v>
      </c>
      <c r="F137">
        <f t="shared" si="14"/>
        <v>0.53396433255161679</v>
      </c>
      <c r="G137">
        <f t="shared" si="11"/>
        <v>0.42380912852564029</v>
      </c>
      <c r="H137" s="3">
        <f>IFERROR(VLOOKUP(A137,'GDP Data'!A$2:Q$144,2,FALSE),"Not Found")</f>
        <v>2961484953.7336402</v>
      </c>
      <c r="I137">
        <f t="shared" si="12"/>
        <v>2.8889864182320856E-4</v>
      </c>
      <c r="J137">
        <f t="shared" si="13"/>
        <v>-0.53367543390979355</v>
      </c>
    </row>
    <row r="138" spans="1:10" x14ac:dyDescent="0.25">
      <c r="A138" t="s">
        <v>241</v>
      </c>
      <c r="B138">
        <f>('CON Score and Page Rank'!L132-'MIN and MAX'!B$4)/('MIN and MAX'!F$4-'MIN and MAX'!B$4)</f>
        <v>7.7840031641331997E-4</v>
      </c>
      <c r="C138">
        <f>('CON Score and Page Rank'!M132-'MIN and MAX'!C$4)/('MIN and MAX'!G$4-'MIN and MAX'!C$4)</f>
        <v>2.4696221073745195E-2</v>
      </c>
      <c r="D138">
        <f>('CON Score and Page Rank'!N132-'MIN and MAX'!D$4)/('MIN and MAX'!H$4-'MIN and MAX'!D$4)</f>
        <v>0.43244990303813835</v>
      </c>
      <c r="E138">
        <f t="shared" si="10"/>
        <v>2.3917820757331874E-2</v>
      </c>
      <c r="F138">
        <f t="shared" si="14"/>
        <v>0.5337899271744716</v>
      </c>
      <c r="G138">
        <f t="shared" si="11"/>
        <v>0.43167150272172505</v>
      </c>
      <c r="H138" s="3">
        <f>IFERROR(VLOOKUP(A138,'GDP Data'!A$2:Q$144,2,FALSE),"Not Found")</f>
        <v>19088046305.7971</v>
      </c>
      <c r="I138">
        <f t="shared" si="12"/>
        <v>1.8620762012823914E-3</v>
      </c>
      <c r="J138">
        <f t="shared" si="13"/>
        <v>-0.53192785097318918</v>
      </c>
    </row>
    <row r="139" spans="1:10" x14ac:dyDescent="0.25">
      <c r="A139" t="s">
        <v>248</v>
      </c>
      <c r="B139">
        <f>('CON Score and Page Rank'!L183-'MIN and MAX'!B$4)/('MIN and MAX'!F$4-'MIN and MAX'!B$4)</f>
        <v>1.4539509354087002E-4</v>
      </c>
      <c r="C139">
        <f>('CON Score and Page Rank'!M183-'MIN and MAX'!C$4)/('MIN and MAX'!G$4-'MIN and MAX'!C$4)</f>
        <v>2.4052016803434693E-2</v>
      </c>
      <c r="D139">
        <f>('CON Score and Page Rank'!N183-'MIN and MAX'!D$4)/('MIN and MAX'!H$4-'MIN and MAX'!D$4)</f>
        <v>0.49709114414996769</v>
      </c>
      <c r="E139">
        <f t="shared" si="10"/>
        <v>2.3906621709893824E-2</v>
      </c>
      <c r="F139">
        <f t="shared" si="14"/>
        <v>0.53377983158434572</v>
      </c>
      <c r="G139">
        <f t="shared" si="11"/>
        <v>0.4969457490564268</v>
      </c>
      <c r="H139" s="3" t="str">
        <f>IFERROR(VLOOKUP(A139,'GDP Data'!A$2:Q$144,2,FALSE),"Not Found")</f>
        <v>Not Found</v>
      </c>
      <c r="I139" t="str">
        <f t="shared" si="12"/>
        <v>No Value</v>
      </c>
      <c r="J139" t="str">
        <f t="shared" si="13"/>
        <v>No Value</v>
      </c>
    </row>
    <row r="140" spans="1:10" x14ac:dyDescent="0.25">
      <c r="A140" t="s">
        <v>95</v>
      </c>
      <c r="B140">
        <f>('CON Score and Page Rank'!L112-'MIN and MAX'!B$4)/('MIN and MAX'!F$4-'MIN and MAX'!B$4)</f>
        <v>2.3365887977703311E-5</v>
      </c>
      <c r="C140">
        <f>('CON Score and Page Rank'!M112-'MIN and MAX'!C$4)/('MIN and MAX'!G$4-'MIN and MAX'!C$4)</f>
        <v>2.3650158904227961E-2</v>
      </c>
      <c r="D140">
        <f>('CON Score and Page Rank'!N112-'MIN and MAX'!D$4)/('MIN and MAX'!H$4-'MIN and MAX'!D$4)</f>
        <v>0.43244990303813835</v>
      </c>
      <c r="E140">
        <f t="shared" si="10"/>
        <v>2.3626793016250258E-2</v>
      </c>
      <c r="F140">
        <f t="shared" si="14"/>
        <v>0.53352757479089052</v>
      </c>
      <c r="G140">
        <f t="shared" si="11"/>
        <v>0.43242653715016066</v>
      </c>
      <c r="H140" s="3">
        <f>IFERROR(VLOOKUP(A140,'GDP Data'!A$2:Q$144,2,FALSE),"Not Found")</f>
        <v>38270206950.410004</v>
      </c>
      <c r="I140">
        <f t="shared" si="12"/>
        <v>3.7333334401471944E-3</v>
      </c>
      <c r="J140">
        <f t="shared" si="13"/>
        <v>-0.52979424135074338</v>
      </c>
    </row>
    <row r="141" spans="1:10" x14ac:dyDescent="0.25">
      <c r="A141" t="s">
        <v>247</v>
      </c>
      <c r="B141">
        <f>('CON Score and Page Rank'!L174-'MIN and MAX'!B$4)/('MIN and MAX'!F$4-'MIN and MAX'!B$4)</f>
        <v>6.5362922320975317E-4</v>
      </c>
      <c r="C141">
        <f>('CON Score and Page Rank'!M174-'MIN and MAX'!C$4)/('MIN and MAX'!G$4-'MIN and MAX'!C$4)</f>
        <v>2.4187415602647686E-2</v>
      </c>
      <c r="D141">
        <f>('CON Score and Page Rank'!N174-'MIN and MAX'!D$4)/('MIN and MAX'!H$4-'MIN and MAX'!D$4)</f>
        <v>0.55332902391725924</v>
      </c>
      <c r="E141">
        <f t="shared" si="10"/>
        <v>2.3533786379437933E-2</v>
      </c>
      <c r="F141">
        <f t="shared" si="14"/>
        <v>0.53344373222397279</v>
      </c>
      <c r="G141">
        <f t="shared" si="11"/>
        <v>0.55267539469404947</v>
      </c>
      <c r="H141" s="3" t="str">
        <f>IFERROR(VLOOKUP(A141,'GDP Data'!A$2:Q$144,2,FALSE),"Not Found")</f>
        <v>Not Found</v>
      </c>
      <c r="I141" t="str">
        <f t="shared" si="12"/>
        <v>No Value</v>
      </c>
      <c r="J141" t="str">
        <f t="shared" si="13"/>
        <v>No Value</v>
      </c>
    </row>
    <row r="142" spans="1:10" x14ac:dyDescent="0.25">
      <c r="A142" t="s">
        <v>165</v>
      </c>
      <c r="B142">
        <f>('CON Score and Page Rank'!L72-'MIN and MAX'!B$4)/('MIN and MAX'!F$4-'MIN and MAX'!B$4)</f>
        <v>4.8039399192107049E-5</v>
      </c>
      <c r="C142">
        <f>('CON Score and Page Rank'!M72-'MIN and MAX'!C$4)/('MIN and MAX'!G$4-'MIN and MAX'!C$4)</f>
        <v>2.313643228511536E-2</v>
      </c>
      <c r="D142">
        <f>('CON Score and Page Rank'!N72-'MIN and MAX'!D$4)/('MIN and MAX'!H$4-'MIN and MAX'!D$4)</f>
        <v>0.42598577892695538</v>
      </c>
      <c r="E142">
        <f t="shared" si="10"/>
        <v>2.3088392885923254E-2</v>
      </c>
      <c r="F142">
        <f t="shared" si="14"/>
        <v>0.53304222395462086</v>
      </c>
      <c r="G142">
        <f t="shared" si="11"/>
        <v>0.42593773952776326</v>
      </c>
      <c r="H142" s="3" t="str">
        <f>IFERROR(VLOOKUP(A142,'GDP Data'!A$2:Q$144,2,FALSE),"Not Found")</f>
        <v>Not Found</v>
      </c>
      <c r="I142" t="str">
        <f t="shared" si="12"/>
        <v>No Value</v>
      </c>
      <c r="J142" t="str">
        <f t="shared" si="13"/>
        <v>No Value</v>
      </c>
    </row>
    <row r="143" spans="1:10" x14ac:dyDescent="0.25">
      <c r="A143" t="s">
        <v>93</v>
      </c>
      <c r="B143">
        <f>('CON Score and Page Rank'!L144-'MIN and MAX'!B$4)/('MIN and MAX'!F$4-'MIN and MAX'!B$4)</f>
        <v>3.3011155739241457E-4</v>
      </c>
      <c r="C143">
        <f>('CON Score and Page Rank'!M144-'MIN and MAX'!C$4)/('MIN and MAX'!G$4-'MIN and MAX'!C$4)</f>
        <v>2.3345567629997076E-2</v>
      </c>
      <c r="D143">
        <f>('CON Score and Page Rank'!N144-'MIN and MAX'!D$4)/('MIN and MAX'!H$4-'MIN and MAX'!D$4)</f>
        <v>0.4175824175824176</v>
      </c>
      <c r="E143">
        <f t="shared" si="10"/>
        <v>2.3015456072604662E-2</v>
      </c>
      <c r="F143">
        <f t="shared" si="14"/>
        <v>0.53297647370430523</v>
      </c>
      <c r="G143">
        <f t="shared" si="11"/>
        <v>0.41725230602502517</v>
      </c>
      <c r="H143" s="3" t="str">
        <f>IFERROR(VLOOKUP(A143,'GDP Data'!A$2:Q$144,2,FALSE),"Not Found")</f>
        <v>Not Found</v>
      </c>
      <c r="I143" t="str">
        <f t="shared" si="12"/>
        <v>No Value</v>
      </c>
      <c r="J143" t="str">
        <f t="shared" si="13"/>
        <v>No Value</v>
      </c>
    </row>
    <row r="144" spans="1:10" x14ac:dyDescent="0.25">
      <c r="A144" t="s">
        <v>148</v>
      </c>
      <c r="B144">
        <f>('CON Score and Page Rank'!L188-'MIN and MAX'!B$4)/('MIN and MAX'!F$4-'MIN and MAX'!B$4)</f>
        <v>3.2332243840338683E-5</v>
      </c>
      <c r="C144">
        <f>('CON Score and Page Rank'!M188-'MIN and MAX'!C$4)/('MIN and MAX'!G$4-'MIN and MAX'!C$4)</f>
        <v>2.291789387235053E-2</v>
      </c>
      <c r="D144">
        <f>('CON Score and Page Rank'!N188-'MIN and MAX'!D$4)/('MIN and MAX'!H$4-'MIN and MAX'!D$4)</f>
        <v>0.53329023917259211</v>
      </c>
      <c r="E144">
        <f t="shared" si="10"/>
        <v>2.2885561628510191E-2</v>
      </c>
      <c r="F144">
        <f t="shared" si="14"/>
        <v>0.53285937793571803</v>
      </c>
      <c r="G144">
        <f t="shared" si="11"/>
        <v>0.53325790692875175</v>
      </c>
      <c r="H144" s="3" t="str">
        <f>IFERROR(VLOOKUP(A144,'GDP Data'!A$2:Q$144,2,FALSE),"Not Found")</f>
        <v>Not Found</v>
      </c>
      <c r="I144" t="str">
        <f t="shared" si="12"/>
        <v>No Value</v>
      </c>
      <c r="J144" t="str">
        <f t="shared" si="13"/>
        <v>No Value</v>
      </c>
    </row>
    <row r="145" spans="1:10" x14ac:dyDescent="0.25">
      <c r="A145" t="s">
        <v>119</v>
      </c>
      <c r="B145">
        <f>('CON Score and Page Rank'!L117-'MIN and MAX'!B$4)/('MIN and MAX'!F$4-'MIN and MAX'!B$4)</f>
        <v>3.6955447806944451E-4</v>
      </c>
      <c r="C145">
        <f>('CON Score and Page Rank'!M117-'MIN and MAX'!C$4)/('MIN and MAX'!G$4-'MIN and MAX'!C$4)</f>
        <v>2.3162902503855907E-2</v>
      </c>
      <c r="D145">
        <f>('CON Score and Page Rank'!N117-'MIN and MAX'!D$4)/('MIN and MAX'!H$4-'MIN and MAX'!D$4)</f>
        <v>0.4776987718164189</v>
      </c>
      <c r="E145">
        <f t="shared" si="10"/>
        <v>2.2793348025786461E-2</v>
      </c>
      <c r="F145">
        <f t="shared" si="14"/>
        <v>0.53277625026416608</v>
      </c>
      <c r="G145">
        <f t="shared" si="11"/>
        <v>0.47732921733834943</v>
      </c>
      <c r="H145" s="3" t="str">
        <f>IFERROR(VLOOKUP(A145,'GDP Data'!A$2:Q$144,2,FALSE),"Not Found")</f>
        <v>Not Found</v>
      </c>
      <c r="I145" t="str">
        <f t="shared" si="12"/>
        <v>No Value</v>
      </c>
      <c r="J145" t="str">
        <f t="shared" si="13"/>
        <v>No Value</v>
      </c>
    </row>
    <row r="146" spans="1:10" x14ac:dyDescent="0.25">
      <c r="A146" t="s">
        <v>67</v>
      </c>
      <c r="B146">
        <f>('CON Score and Page Rank'!L124-'MIN and MAX'!B$4)/('MIN and MAX'!F$4-'MIN and MAX'!B$4)</f>
        <v>9.2852120828338842E-5</v>
      </c>
      <c r="C146">
        <f>('CON Score and Page Rank'!M124-'MIN and MAX'!C$4)/('MIN and MAX'!G$4-'MIN and MAX'!C$4)</f>
        <v>2.2865267169260198E-2</v>
      </c>
      <c r="D146">
        <f>('CON Score and Page Rank'!N124-'MIN and MAX'!D$4)/('MIN and MAX'!H$4-'MIN and MAX'!D$4)</f>
        <v>0.49385908209437623</v>
      </c>
      <c r="E146">
        <f t="shared" si="10"/>
        <v>2.277241504843186E-2</v>
      </c>
      <c r="F146">
        <f t="shared" si="14"/>
        <v>0.53275737984142202</v>
      </c>
      <c r="G146">
        <f t="shared" si="11"/>
        <v>0.49376622997354791</v>
      </c>
      <c r="H146" s="3">
        <f>IFERROR(VLOOKUP(A146,'GDP Data'!A$2:Q$144,2,FALSE),"Not Found")</f>
        <v>2968369991.4672899</v>
      </c>
      <c r="I146">
        <f t="shared" si="12"/>
        <v>2.8957029070247951E-4</v>
      </c>
      <c r="J146">
        <f t="shared" si="13"/>
        <v>-0.53246780955071948</v>
      </c>
    </row>
    <row r="147" spans="1:10" x14ac:dyDescent="0.25">
      <c r="A147" t="s">
        <v>188</v>
      </c>
      <c r="B147">
        <f>('CON Score and Page Rank'!L70-'MIN and MAX'!B$4)/('MIN and MAX'!F$4-'MIN and MAX'!B$4)</f>
        <v>7.7787524304089327E-5</v>
      </c>
      <c r="C147">
        <f>('CON Score and Page Rank'!M70-'MIN and MAX'!C$4)/('MIN and MAX'!G$4-'MIN and MAX'!C$4)</f>
        <v>2.1904666247786437E-2</v>
      </c>
      <c r="D147">
        <f>('CON Score and Page Rank'!N70-'MIN and MAX'!D$4)/('MIN and MAX'!H$4-'MIN and MAX'!D$4)</f>
        <v>0.42016806722689076</v>
      </c>
      <c r="E147">
        <f t="shared" si="10"/>
        <v>2.1826878723482348E-2</v>
      </c>
      <c r="F147">
        <f t="shared" si="14"/>
        <v>0.53190500849121658</v>
      </c>
      <c r="G147">
        <f t="shared" si="11"/>
        <v>0.42009027970258667</v>
      </c>
      <c r="H147" s="3" t="str">
        <f>IFERROR(VLOOKUP(A147,'GDP Data'!A$2:Q$144,2,FALSE),"Not Found")</f>
        <v>Not Found</v>
      </c>
      <c r="I147" t="str">
        <f t="shared" si="12"/>
        <v>No Value</v>
      </c>
      <c r="J147" t="str">
        <f t="shared" si="13"/>
        <v>No Value</v>
      </c>
    </row>
    <row r="148" spans="1:10" x14ac:dyDescent="0.25">
      <c r="A148" t="s">
        <v>135</v>
      </c>
      <c r="B148">
        <f>('CON Score and Page Rank'!L176-'MIN and MAX'!B$4)/('MIN and MAX'!F$4-'MIN and MAX'!B$4)</f>
        <v>4.4528986163369266E-5</v>
      </c>
      <c r="C148">
        <f>('CON Score and Page Rank'!M176-'MIN and MAX'!C$4)/('MIN and MAX'!G$4-'MIN and MAX'!C$4)</f>
        <v>2.109061514215731E-2</v>
      </c>
      <c r="D148">
        <f>('CON Score and Page Rank'!N176-'MIN and MAX'!D$4)/('MIN and MAX'!H$4-'MIN and MAX'!D$4)</f>
        <v>0.33936651583710409</v>
      </c>
      <c r="E148">
        <f t="shared" si="10"/>
        <v>2.1046086155993942E-2</v>
      </c>
      <c r="F148">
        <f t="shared" si="14"/>
        <v>0.53120114847291855</v>
      </c>
      <c r="G148">
        <f t="shared" si="11"/>
        <v>0.33932198685094073</v>
      </c>
      <c r="H148" s="3">
        <f>IFERROR(VLOOKUP(A148,'GDP Data'!A$2:Q$144,2,FALSE),"Not Found")</f>
        <v>3654031716.2688098</v>
      </c>
      <c r="I148">
        <f t="shared" si="12"/>
        <v>3.5645793124091388E-4</v>
      </c>
      <c r="J148">
        <f t="shared" si="13"/>
        <v>-0.5308446905416776</v>
      </c>
    </row>
    <row r="149" spans="1:10" x14ac:dyDescent="0.25">
      <c r="A149" t="s">
        <v>85</v>
      </c>
      <c r="B149">
        <f>('CON Score and Page Rank'!L141-'MIN and MAX'!B$4)/('MIN and MAX'!F$4-'MIN and MAX'!B$4)</f>
        <v>3.8195230615473136E-4</v>
      </c>
      <c r="C149">
        <f>('CON Score and Page Rank'!M141-'MIN and MAX'!C$4)/('MIN and MAX'!G$4-'MIN and MAX'!C$4)</f>
        <v>2.1336762181309168E-2</v>
      </c>
      <c r="D149">
        <f>('CON Score and Page Rank'!N141-'MIN and MAX'!D$4)/('MIN and MAX'!H$4-'MIN and MAX'!D$4)</f>
        <v>0.41628959276018102</v>
      </c>
      <c r="E149">
        <f t="shared" si="10"/>
        <v>2.0954809875154436E-2</v>
      </c>
      <c r="F149">
        <f t="shared" si="14"/>
        <v>0.53111886576765599</v>
      </c>
      <c r="G149">
        <f t="shared" si="11"/>
        <v>0.41590764045402628</v>
      </c>
      <c r="H149" s="3" t="str">
        <f>IFERROR(VLOOKUP(A149,'GDP Data'!A$2:Q$144,2,FALSE),"Not Found")</f>
        <v>Not Found</v>
      </c>
      <c r="I149" t="str">
        <f t="shared" si="12"/>
        <v>No Value</v>
      </c>
      <c r="J149" t="str">
        <f t="shared" si="13"/>
        <v>No Value</v>
      </c>
    </row>
    <row r="150" spans="1:10" x14ac:dyDescent="0.25">
      <c r="A150" t="s">
        <v>176</v>
      </c>
      <c r="B150">
        <f>('CON Score and Page Rank'!L63-'MIN and MAX'!B$4)/('MIN and MAX'!F$4-'MIN and MAX'!B$4)</f>
        <v>2.7414964922217435E-4</v>
      </c>
      <c r="C150">
        <f>('CON Score and Page Rank'!M63-'MIN and MAX'!C$4)/('MIN and MAX'!G$4-'MIN and MAX'!C$4)</f>
        <v>2.0874165304050979E-2</v>
      </c>
      <c r="D150">
        <f>('CON Score and Page Rank'!N63-'MIN and MAX'!D$4)/('MIN and MAX'!H$4-'MIN and MAX'!D$4)</f>
        <v>0.40853264382676147</v>
      </c>
      <c r="E150">
        <f t="shared" si="10"/>
        <v>2.0600015654828805E-2</v>
      </c>
      <c r="F150">
        <f t="shared" si="14"/>
        <v>0.53079902990239702</v>
      </c>
      <c r="G150">
        <f t="shared" si="11"/>
        <v>0.40825849417753929</v>
      </c>
      <c r="H150" s="3">
        <f>IFERROR(VLOOKUP(A150,'GDP Data'!A$2:Q$144,2,FALSE),"Not Found")</f>
        <v>12736856827.984699</v>
      </c>
      <c r="I150">
        <f t="shared" si="12"/>
        <v>1.2425052621193879E-3</v>
      </c>
      <c r="J150">
        <f t="shared" si="13"/>
        <v>-0.52955652464027758</v>
      </c>
    </row>
    <row r="151" spans="1:10" x14ac:dyDescent="0.25">
      <c r="A151" t="s">
        <v>108</v>
      </c>
      <c r="B151">
        <f>('CON Score and Page Rank'!L155-'MIN and MAX'!B$4)/('MIN and MAX'!F$4-'MIN and MAX'!B$4)</f>
        <v>6.3841220804162037E-5</v>
      </c>
      <c r="C151">
        <f>('CON Score and Page Rank'!M155-'MIN and MAX'!C$4)/('MIN and MAX'!G$4-'MIN and MAX'!C$4)</f>
        <v>2.0558109278797691E-2</v>
      </c>
      <c r="D151">
        <f>('CON Score and Page Rank'!N155-'MIN and MAX'!D$4)/('MIN and MAX'!H$4-'MIN and MAX'!D$4)</f>
        <v>0.40853264382676147</v>
      </c>
      <c r="E151">
        <f t="shared" si="10"/>
        <v>2.049426805799353E-2</v>
      </c>
      <c r="F151">
        <f t="shared" si="14"/>
        <v>0.53070370175950377</v>
      </c>
      <c r="G151">
        <f t="shared" si="11"/>
        <v>0.4084688026059573</v>
      </c>
      <c r="H151" s="3" t="str">
        <f>IFERROR(VLOOKUP(A151,'GDP Data'!A$2:Q$144,2,FALSE),"Not Found")</f>
        <v>Not Found</v>
      </c>
      <c r="I151" t="str">
        <f t="shared" si="12"/>
        <v>No Value</v>
      </c>
      <c r="J151" t="str">
        <f t="shared" si="13"/>
        <v>No Value</v>
      </c>
    </row>
    <row r="152" spans="1:10" x14ac:dyDescent="0.25">
      <c r="A152" t="s">
        <v>210</v>
      </c>
      <c r="B152">
        <f>('CON Score and Page Rank'!L89-'MIN and MAX'!B$4)/('MIN and MAX'!F$4-'MIN and MAX'!B$4)</f>
        <v>3.0242913972466957E-5</v>
      </c>
      <c r="C152">
        <f>('CON Score and Page Rank'!M89-'MIN and MAX'!C$4)/('MIN and MAX'!G$4-'MIN and MAX'!C$4)</f>
        <v>2.0523481965897341E-2</v>
      </c>
      <c r="D152">
        <f>('CON Score and Page Rank'!N89-'MIN and MAX'!D$4)/('MIN and MAX'!H$4-'MIN and MAX'!D$4)</f>
        <v>0.33290239172592112</v>
      </c>
      <c r="E152">
        <f t="shared" si="10"/>
        <v>2.0493239051924874E-2</v>
      </c>
      <c r="F152">
        <f t="shared" si="14"/>
        <v>0.53070277414279687</v>
      </c>
      <c r="G152">
        <f t="shared" si="11"/>
        <v>0.33287214881194865</v>
      </c>
      <c r="H152" s="3" t="str">
        <f>IFERROR(VLOOKUP(A152,'GDP Data'!A$2:Q$144,2,FALSE),"Not Found")</f>
        <v>Not Found</v>
      </c>
      <c r="I152" t="str">
        <f t="shared" si="12"/>
        <v>No Value</v>
      </c>
      <c r="J152" t="str">
        <f t="shared" si="13"/>
        <v>No Value</v>
      </c>
    </row>
    <row r="153" spans="1:10" x14ac:dyDescent="0.25">
      <c r="A153" t="s">
        <v>97</v>
      </c>
      <c r="B153">
        <f>('CON Score and Page Rank'!L146-'MIN and MAX'!B$4)/('MIN and MAX'!F$4-'MIN and MAX'!B$4)</f>
        <v>5.782904993308841E-5</v>
      </c>
      <c r="C153">
        <f>('CON Score and Page Rank'!M146-'MIN and MAX'!C$4)/('MIN and MAX'!G$4-'MIN and MAX'!C$4)</f>
        <v>1.9967688046903471E-2</v>
      </c>
      <c r="D153">
        <f>('CON Score and Page Rank'!N146-'MIN and MAX'!D$4)/('MIN and MAX'!H$4-'MIN and MAX'!D$4)</f>
        <v>0.46024563671622493</v>
      </c>
      <c r="E153">
        <f t="shared" si="10"/>
        <v>1.9909858996970384E-2</v>
      </c>
      <c r="F153">
        <f t="shared" si="14"/>
        <v>0.53017687531479463</v>
      </c>
      <c r="G153">
        <f t="shared" si="11"/>
        <v>0.46018780766629186</v>
      </c>
      <c r="H153" s="3" t="str">
        <f>IFERROR(VLOOKUP(A153,'GDP Data'!A$2:Q$144,2,FALSE),"Not Found")</f>
        <v>Not Found</v>
      </c>
      <c r="I153" t="str">
        <f t="shared" si="12"/>
        <v>No Value</v>
      </c>
      <c r="J153" t="str">
        <f t="shared" si="13"/>
        <v>No Value</v>
      </c>
    </row>
    <row r="154" spans="1:10" x14ac:dyDescent="0.25">
      <c r="A154" t="s">
        <v>139</v>
      </c>
      <c r="B154">
        <f>('CON Score and Page Rank'!L65-'MIN and MAX'!B$4)/('MIN and MAX'!F$4-'MIN and MAX'!B$4)</f>
        <v>7.30624663177027E-5</v>
      </c>
      <c r="C154">
        <f>('CON Score and Page Rank'!M65-'MIN and MAX'!C$4)/('MIN and MAX'!G$4-'MIN and MAX'!C$4)</f>
        <v>1.9781258108073161E-2</v>
      </c>
      <c r="D154">
        <f>('CON Score and Page Rank'!N65-'MIN and MAX'!D$4)/('MIN and MAX'!H$4-'MIN and MAX'!D$4)</f>
        <v>0.47705235940530061</v>
      </c>
      <c r="E154">
        <f t="shared" si="10"/>
        <v>1.9708195641755459E-2</v>
      </c>
      <c r="F154">
        <f t="shared" si="14"/>
        <v>0.52999508212310442</v>
      </c>
      <c r="G154">
        <f t="shared" si="11"/>
        <v>0.47697929693898289</v>
      </c>
      <c r="H154" s="3">
        <f>IFERROR(VLOOKUP(A154,'GDP Data'!A$2:Q$144,2,FALSE),"Not Found")</f>
        <v>3057475335.1884599</v>
      </c>
      <c r="I154">
        <f t="shared" si="12"/>
        <v>2.9826269102947825E-4</v>
      </c>
      <c r="J154">
        <f t="shared" si="13"/>
        <v>-0.52969681943207492</v>
      </c>
    </row>
    <row r="155" spans="1:10" x14ac:dyDescent="0.25">
      <c r="A155" t="s">
        <v>134</v>
      </c>
      <c r="B155">
        <f>('CON Score and Page Rank'!L175-'MIN and MAX'!B$4)/('MIN and MAX'!F$4-'MIN and MAX'!B$4)</f>
        <v>4.5492593870190875E-4</v>
      </c>
      <c r="C155">
        <f>('CON Score and Page Rank'!M175-'MIN and MAX'!C$4)/('MIN and MAX'!G$4-'MIN and MAX'!C$4)</f>
        <v>1.9572911581088218E-2</v>
      </c>
      <c r="D155">
        <f>('CON Score and Page Rank'!N175-'MIN and MAX'!D$4)/('MIN and MAX'!H$4-'MIN and MAX'!D$4)</f>
        <v>0.32062055591467359</v>
      </c>
      <c r="E155">
        <f t="shared" si="10"/>
        <v>1.9117985642386308E-2</v>
      </c>
      <c r="F155">
        <f t="shared" si="14"/>
        <v>0.52946302631436137</v>
      </c>
      <c r="G155">
        <f t="shared" si="11"/>
        <v>0.3201656299759717</v>
      </c>
      <c r="H155" s="3" t="str">
        <f>IFERROR(VLOOKUP(A155,'GDP Data'!A$2:Q$144,2,FALSE),"Not Found")</f>
        <v>Not Found</v>
      </c>
      <c r="I155" t="str">
        <f t="shared" si="12"/>
        <v>No Value</v>
      </c>
      <c r="J155" t="str">
        <f t="shared" si="13"/>
        <v>No Value</v>
      </c>
    </row>
    <row r="156" spans="1:10" x14ac:dyDescent="0.25">
      <c r="A156" t="s">
        <v>72</v>
      </c>
      <c r="B156">
        <f>('CON Score and Page Rank'!L129-'MIN and MAX'!B$4)/('MIN and MAX'!F$4-'MIN and MAX'!B$4)</f>
        <v>2.3634037859447901E-5</v>
      </c>
      <c r="C156">
        <f>('CON Score and Page Rank'!M129-'MIN and MAX'!C$4)/('MIN and MAX'!G$4-'MIN and MAX'!C$4)</f>
        <v>1.8229097547058704E-2</v>
      </c>
      <c r="D156">
        <f>('CON Score and Page Rank'!N129-'MIN and MAX'!D$4)/('MIN and MAX'!H$4-'MIN and MAX'!D$4)</f>
        <v>0.30187459599224303</v>
      </c>
      <c r="E156">
        <f t="shared" si="10"/>
        <v>1.8205463509199257E-2</v>
      </c>
      <c r="F156">
        <f t="shared" si="14"/>
        <v>0.52864041622288915</v>
      </c>
      <c r="G156">
        <f t="shared" si="11"/>
        <v>0.3018509619543836</v>
      </c>
      <c r="H156" s="3">
        <f>IFERROR(VLOOKUP(A156,'GDP Data'!A$2:Q$144,2,FALSE),"Not Found")</f>
        <v>1388506726.62093</v>
      </c>
      <c r="I156">
        <f t="shared" si="12"/>
        <v>1.3545154331358276E-4</v>
      </c>
      <c r="J156">
        <f t="shared" si="13"/>
        <v>-0.52850496467957553</v>
      </c>
    </row>
    <row r="157" spans="1:10" x14ac:dyDescent="0.25">
      <c r="A157" t="s">
        <v>239</v>
      </c>
      <c r="B157">
        <f>('CON Score and Page Rank'!L127-'MIN and MAX'!B$4)/('MIN and MAX'!F$4-'MIN and MAX'!B$4)</f>
        <v>2.2846862564211803E-5</v>
      </c>
      <c r="C157">
        <f>('CON Score and Page Rank'!M127-'MIN and MAX'!C$4)/('MIN and MAX'!G$4-'MIN and MAX'!C$4)</f>
        <v>1.7900689350649143E-2</v>
      </c>
      <c r="D157">
        <f>('CON Score and Page Rank'!N127-'MIN and MAX'!D$4)/('MIN and MAX'!H$4-'MIN and MAX'!D$4)</f>
        <v>0.23400129282482224</v>
      </c>
      <c r="E157">
        <f t="shared" si="10"/>
        <v>1.7877842488084932E-2</v>
      </c>
      <c r="F157">
        <f t="shared" si="14"/>
        <v>0.52834507614471948</v>
      </c>
      <c r="G157">
        <f t="shared" si="11"/>
        <v>0.23397844596225803</v>
      </c>
      <c r="H157" s="3" t="str">
        <f>IFERROR(VLOOKUP(A157,'GDP Data'!A$2:Q$144,2,FALSE),"Not Found")</f>
        <v>Not Found</v>
      </c>
      <c r="I157" t="str">
        <f t="shared" si="12"/>
        <v>No Value</v>
      </c>
      <c r="J157" t="str">
        <f t="shared" si="13"/>
        <v>No Value</v>
      </c>
    </row>
    <row r="158" spans="1:10" x14ac:dyDescent="0.25">
      <c r="A158" t="s">
        <v>233</v>
      </c>
      <c r="B158">
        <f>('CON Score and Page Rank'!L67-'MIN and MAX'!B$4)/('MIN and MAX'!F$4-'MIN and MAX'!B$4)</f>
        <v>3.8451019478087236E-5</v>
      </c>
      <c r="C158">
        <f>('CON Score and Page Rank'!M67-'MIN and MAX'!C$4)/('MIN and MAX'!G$4-'MIN and MAX'!C$4)</f>
        <v>1.7664205330732746E-2</v>
      </c>
      <c r="D158">
        <f>('CON Score and Page Rank'!N67-'MIN and MAX'!D$4)/('MIN and MAX'!H$4-'MIN and MAX'!D$4)</f>
        <v>0.29347123464770525</v>
      </c>
      <c r="E158">
        <f t="shared" si="10"/>
        <v>1.7625754311254658E-2</v>
      </c>
      <c r="F158">
        <f t="shared" si="14"/>
        <v>0.52811782655738382</v>
      </c>
      <c r="G158">
        <f t="shared" si="11"/>
        <v>0.29343278362822717</v>
      </c>
      <c r="H158" s="3" t="str">
        <f>IFERROR(VLOOKUP(A158,'GDP Data'!A$2:Q$144,2,FALSE),"Not Found")</f>
        <v>Not Found</v>
      </c>
      <c r="I158" t="str">
        <f t="shared" si="12"/>
        <v>No Value</v>
      </c>
      <c r="J158" t="str">
        <f t="shared" si="13"/>
        <v>No Value</v>
      </c>
    </row>
    <row r="159" spans="1:10" x14ac:dyDescent="0.25">
      <c r="A159" t="s">
        <v>212</v>
      </c>
      <c r="B159">
        <f>('CON Score and Page Rank'!L91-'MIN and MAX'!B$4)/('MIN and MAX'!F$4-'MIN and MAX'!B$4)</f>
        <v>5.6989064844851906E-5</v>
      </c>
      <c r="C159">
        <f>('CON Score and Page Rank'!M91-'MIN and MAX'!C$4)/('MIN and MAX'!G$4-'MIN and MAX'!C$4)</f>
        <v>1.7397674520021118E-2</v>
      </c>
      <c r="D159">
        <f>('CON Score and Page Rank'!N91-'MIN and MAX'!D$4)/('MIN and MAX'!H$4-'MIN and MAX'!D$4)</f>
        <v>0.2275371687136393</v>
      </c>
      <c r="E159">
        <f t="shared" si="10"/>
        <v>1.7340685455176266E-2</v>
      </c>
      <c r="F159">
        <f t="shared" si="14"/>
        <v>0.52786084592179583</v>
      </c>
      <c r="G159">
        <f t="shared" si="11"/>
        <v>0.22748017964879444</v>
      </c>
      <c r="H159" s="3" t="str">
        <f>IFERROR(VLOOKUP(A159,'GDP Data'!A$2:Q$144,2,FALSE),"Not Found")</f>
        <v>Not Found</v>
      </c>
      <c r="I159" t="str">
        <f t="shared" si="12"/>
        <v>No Value</v>
      </c>
      <c r="J159" t="str">
        <f t="shared" si="13"/>
        <v>No Value</v>
      </c>
    </row>
    <row r="160" spans="1:10" x14ac:dyDescent="0.25">
      <c r="A160" t="s">
        <v>167</v>
      </c>
      <c r="B160">
        <f>('CON Score and Page Rank'!L201-'MIN and MAX'!B$4)/('MIN and MAX'!F$4-'MIN and MAX'!B$4)</f>
        <v>1.5281244043897763E-5</v>
      </c>
      <c r="C160">
        <f>('CON Score and Page Rank'!M201-'MIN and MAX'!C$4)/('MIN and MAX'!G$4-'MIN and MAX'!C$4)</f>
        <v>1.7341372642639005E-2</v>
      </c>
      <c r="D160">
        <f>('CON Score and Page Rank'!N201-'MIN and MAX'!D$4)/('MIN and MAX'!H$4-'MIN and MAX'!D$4)</f>
        <v>0.2275371687136393</v>
      </c>
      <c r="E160">
        <f t="shared" si="10"/>
        <v>1.7326091398595107E-2</v>
      </c>
      <c r="F160">
        <f t="shared" si="14"/>
        <v>0.52784768983737596</v>
      </c>
      <c r="G160">
        <f t="shared" si="11"/>
        <v>0.2275218874695954</v>
      </c>
      <c r="H160" s="3" t="str">
        <f>IFERROR(VLOOKUP(A160,'GDP Data'!A$2:Q$144,2,FALSE),"Not Found")</f>
        <v>Not Found</v>
      </c>
      <c r="I160" t="str">
        <f t="shared" si="12"/>
        <v>No Value</v>
      </c>
      <c r="J160" t="str">
        <f t="shared" si="13"/>
        <v>No Value</v>
      </c>
    </row>
    <row r="161" spans="1:10" x14ac:dyDescent="0.25">
      <c r="A161" t="s">
        <v>205</v>
      </c>
      <c r="B161">
        <f>('CON Score and Page Rank'!L84-'MIN and MAX'!B$4)/('MIN and MAX'!F$4-'MIN and MAX'!B$4)</f>
        <v>2.9857561829620735E-5</v>
      </c>
      <c r="C161">
        <f>('CON Score and Page Rank'!M84-'MIN and MAX'!C$4)/('MIN and MAX'!G$4-'MIN and MAX'!C$4)</f>
        <v>1.6385504628545877E-2</v>
      </c>
      <c r="D161">
        <f>('CON Score and Page Rank'!N84-'MIN and MAX'!D$4)/('MIN and MAX'!H$4-'MIN and MAX'!D$4)</f>
        <v>0.22365869424692955</v>
      </c>
      <c r="E161">
        <f t="shared" si="10"/>
        <v>1.6355647066716255E-2</v>
      </c>
      <c r="F161">
        <f t="shared" si="14"/>
        <v>0.52697286469989968</v>
      </c>
      <c r="G161">
        <f t="shared" si="11"/>
        <v>0.22362883668509992</v>
      </c>
      <c r="H161" s="3" t="str">
        <f>IFERROR(VLOOKUP(A161,'GDP Data'!A$2:Q$144,2,FALSE),"Not Found")</f>
        <v>Not Found</v>
      </c>
      <c r="I161" t="str">
        <f t="shared" si="12"/>
        <v>No Value</v>
      </c>
      <c r="J161" t="str">
        <f t="shared" si="13"/>
        <v>No Value</v>
      </c>
    </row>
    <row r="162" spans="1:10" x14ac:dyDescent="0.25">
      <c r="A162" t="s">
        <v>118</v>
      </c>
      <c r="B162">
        <f>('CON Score and Page Rank'!L164-'MIN and MAX'!B$4)/('MIN and MAX'!F$4-'MIN and MAX'!B$4)</f>
        <v>8.7489699560504999E-5</v>
      </c>
      <c r="C162">
        <f>('CON Score and Page Rank'!M164-'MIN and MAX'!C$4)/('MIN and MAX'!G$4-'MIN and MAX'!C$4)</f>
        <v>1.5482066113068889E-2</v>
      </c>
      <c r="D162">
        <f>('CON Score and Page Rank'!N164-'MIN and MAX'!D$4)/('MIN and MAX'!H$4-'MIN and MAX'!D$4)</f>
        <v>0.22365869424692955</v>
      </c>
      <c r="E162">
        <f t="shared" si="10"/>
        <v>1.5394576413508384E-2</v>
      </c>
      <c r="F162">
        <f t="shared" si="14"/>
        <v>0.52610648963983919</v>
      </c>
      <c r="G162">
        <f t="shared" si="11"/>
        <v>0.22357120454736903</v>
      </c>
      <c r="H162" s="3" t="str">
        <f>IFERROR(VLOOKUP(A162,'GDP Data'!A$2:Q$144,2,FALSE),"Not Found")</f>
        <v>Not Found</v>
      </c>
      <c r="I162" t="str">
        <f t="shared" si="12"/>
        <v>No Value</v>
      </c>
      <c r="J162" t="str">
        <f t="shared" si="13"/>
        <v>No Value</v>
      </c>
    </row>
    <row r="163" spans="1:10" x14ac:dyDescent="0.25">
      <c r="A163" t="s">
        <v>123</v>
      </c>
      <c r="B163">
        <f>('CON Score and Page Rank'!L168-'MIN and MAX'!B$4)/('MIN and MAX'!F$4-'MIN and MAX'!B$4)</f>
        <v>1.0086292533523808E-4</v>
      </c>
      <c r="C163">
        <f>('CON Score and Page Rank'!M168-'MIN and MAX'!C$4)/('MIN and MAX'!G$4-'MIN and MAX'!C$4)</f>
        <v>1.5329393994684533E-2</v>
      </c>
      <c r="D163">
        <f>('CON Score and Page Rank'!N168-'MIN and MAX'!D$4)/('MIN and MAX'!H$4-'MIN and MAX'!D$4)</f>
        <v>0.46994182288299935</v>
      </c>
      <c r="E163">
        <f t="shared" si="10"/>
        <v>1.5228531069349295E-2</v>
      </c>
      <c r="F163">
        <f t="shared" si="14"/>
        <v>0.52595680496833408</v>
      </c>
      <c r="G163">
        <f t="shared" si="11"/>
        <v>0.46984095995766412</v>
      </c>
      <c r="H163" s="3">
        <f>IFERROR(VLOOKUP(A163,'GDP Data'!A$2:Q$144,2,FALSE),"Not Found")</f>
        <v>6193246837.0968704</v>
      </c>
      <c r="I163">
        <f t="shared" si="12"/>
        <v>6.0416332605622044E-4</v>
      </c>
      <c r="J163">
        <f t="shared" si="13"/>
        <v>-0.52535264164227791</v>
      </c>
    </row>
    <row r="164" spans="1:10" x14ac:dyDescent="0.25">
      <c r="A164" t="s">
        <v>138</v>
      </c>
      <c r="B164">
        <f>('CON Score and Page Rank'!L179-'MIN and MAX'!B$4)/('MIN and MAX'!F$4-'MIN and MAX'!B$4)</f>
        <v>6.995215390069741E-6</v>
      </c>
      <c r="C164">
        <f>('CON Score and Page Rank'!M179-'MIN and MAX'!C$4)/('MIN and MAX'!G$4-'MIN and MAX'!C$4)</f>
        <v>1.4244106062482356E-2</v>
      </c>
      <c r="D164">
        <f>('CON Score and Page Rank'!N179-'MIN and MAX'!D$4)/('MIN and MAX'!H$4-'MIN and MAX'!D$4)</f>
        <v>0.20491273432449902</v>
      </c>
      <c r="E164">
        <f t="shared" si="10"/>
        <v>1.4237110847092286E-2</v>
      </c>
      <c r="F164">
        <f t="shared" si="14"/>
        <v>0.52506307072336866</v>
      </c>
      <c r="G164">
        <f t="shared" si="11"/>
        <v>0.20490573910910895</v>
      </c>
      <c r="H164" s="3" t="str">
        <f>IFERROR(VLOOKUP(A164,'GDP Data'!A$2:Q$144,2,FALSE),"Not Found")</f>
        <v>Not Found</v>
      </c>
      <c r="I164" t="str">
        <f t="shared" si="12"/>
        <v>No Value</v>
      </c>
      <c r="J164" t="str">
        <f t="shared" si="13"/>
        <v>No Value</v>
      </c>
    </row>
    <row r="165" spans="1:10" x14ac:dyDescent="0.25">
      <c r="A165" t="s">
        <v>114</v>
      </c>
      <c r="B165">
        <f>('CON Score and Page Rank'!L160-'MIN and MAX'!B$4)/('MIN and MAX'!F$4-'MIN and MAX'!B$4)</f>
        <v>3.7777293746592007E-5</v>
      </c>
      <c r="C165">
        <f>('CON Score and Page Rank'!M160-'MIN and MAX'!C$4)/('MIN and MAX'!G$4-'MIN and MAX'!C$4)</f>
        <v>1.3806132852979089E-2</v>
      </c>
      <c r="D165">
        <f>('CON Score and Page Rank'!N160-'MIN and MAX'!D$4)/('MIN and MAX'!H$4-'MIN and MAX'!D$4)</f>
        <v>0.13057530704589529</v>
      </c>
      <c r="E165">
        <f t="shared" si="10"/>
        <v>1.3768355559232497E-2</v>
      </c>
      <c r="F165">
        <f t="shared" si="14"/>
        <v>0.52464050252890992</v>
      </c>
      <c r="G165">
        <f t="shared" si="11"/>
        <v>0.13053752975214869</v>
      </c>
      <c r="H165" s="3" t="str">
        <f>IFERROR(VLOOKUP(A165,'GDP Data'!A$2:Q$144,2,FALSE),"Not Found")</f>
        <v>Not Found</v>
      </c>
      <c r="I165" t="str">
        <f t="shared" si="12"/>
        <v>No Value</v>
      </c>
      <c r="J165" t="str">
        <f t="shared" si="13"/>
        <v>No Value</v>
      </c>
    </row>
    <row r="166" spans="1:10" x14ac:dyDescent="0.25">
      <c r="A166" t="s">
        <v>174</v>
      </c>
      <c r="B166">
        <f>('CON Score and Page Rank'!L206-'MIN and MAX'!B$4)/('MIN and MAX'!F$4-'MIN and MAX'!B$4)</f>
        <v>2.9695733042460872E-5</v>
      </c>
      <c r="C166">
        <f>('CON Score and Page Rank'!M206-'MIN and MAX'!C$4)/('MIN and MAX'!G$4-'MIN and MAX'!C$4)</f>
        <v>1.2988514139135017E-2</v>
      </c>
      <c r="D166">
        <f>('CON Score and Page Rank'!N206-'MIN and MAX'!D$4)/('MIN and MAX'!H$4-'MIN and MAX'!D$4)</f>
        <v>0.32449903038138334</v>
      </c>
      <c r="E166">
        <f t="shared" si="10"/>
        <v>1.2958818406092556E-2</v>
      </c>
      <c r="F166">
        <f t="shared" si="14"/>
        <v>0.52391073016791667</v>
      </c>
      <c r="G166">
        <f t="shared" si="11"/>
        <v>0.32446933464834088</v>
      </c>
      <c r="H166" s="3" t="str">
        <f>IFERROR(VLOOKUP(A166,'GDP Data'!A$2:Q$144,2,FALSE),"Not Found")</f>
        <v>Not Found</v>
      </c>
      <c r="I166" t="str">
        <f t="shared" si="12"/>
        <v>No Value</v>
      </c>
      <c r="J166" t="str">
        <f t="shared" si="13"/>
        <v>No Value</v>
      </c>
    </row>
    <row r="167" spans="1:10" x14ac:dyDescent="0.25">
      <c r="A167" t="s">
        <v>103</v>
      </c>
      <c r="B167">
        <f>('CON Score and Page Rank'!L153-'MIN and MAX'!B$4)/('MIN and MAX'!F$4-'MIN and MAX'!B$4)</f>
        <v>5.6468433835995701E-5</v>
      </c>
      <c r="C167">
        <f>('CON Score and Page Rank'!M153-'MIN and MAX'!C$4)/('MIN and MAX'!G$4-'MIN and MAX'!C$4)</f>
        <v>1.2453247413136696E-2</v>
      </c>
      <c r="D167">
        <f>('CON Score and Page Rank'!N153-'MIN and MAX'!D$4)/('MIN and MAX'!H$4-'MIN and MAX'!D$4)</f>
        <v>0.31221719457013575</v>
      </c>
      <c r="E167">
        <f t="shared" si="10"/>
        <v>1.23967789793007E-2</v>
      </c>
      <c r="F167">
        <f t="shared" si="14"/>
        <v>0.52340406924708016</v>
      </c>
      <c r="G167">
        <f t="shared" si="11"/>
        <v>0.31216072613629975</v>
      </c>
      <c r="H167" s="3" t="str">
        <f>IFERROR(VLOOKUP(A167,'GDP Data'!A$2:Q$144,2,FALSE),"Not Found")</f>
        <v>Not Found</v>
      </c>
      <c r="I167" t="str">
        <f t="shared" si="12"/>
        <v>No Value</v>
      </c>
      <c r="J167" t="str">
        <f t="shared" si="13"/>
        <v>No Value</v>
      </c>
    </row>
    <row r="168" spans="1:10" x14ac:dyDescent="0.25">
      <c r="A168" t="s">
        <v>129</v>
      </c>
      <c r="B168">
        <f>('CON Score and Page Rank'!L61-'MIN and MAX'!B$4)/('MIN and MAX'!F$4-'MIN and MAX'!B$4)</f>
        <v>2.735399719909085E-5</v>
      </c>
      <c r="C168">
        <f>('CON Score and Page Rank'!M61-'MIN and MAX'!C$4)/('MIN and MAX'!G$4-'MIN and MAX'!C$4)</f>
        <v>1.2233651267283012E-2</v>
      </c>
      <c r="D168">
        <f>('CON Score and Page Rank'!N61-'MIN and MAX'!D$4)/('MIN and MAX'!H$4-'MIN and MAX'!D$4)</f>
        <v>0.1182934712346477</v>
      </c>
      <c r="E168">
        <f t="shared" si="10"/>
        <v>1.220629727008392E-2</v>
      </c>
      <c r="F168">
        <f t="shared" si="14"/>
        <v>0.52323235595866346</v>
      </c>
      <c r="G168">
        <f t="shared" si="11"/>
        <v>0.11826611723744861</v>
      </c>
      <c r="H168" s="3">
        <f>IFERROR(VLOOKUP(A168,'GDP Data'!A$2:Q$144,2,FALSE),"Not Found")</f>
        <v>1911563668.85006</v>
      </c>
      <c r="I168">
        <f t="shared" si="12"/>
        <v>1.8647676970066478E-4</v>
      </c>
      <c r="J168">
        <f t="shared" si="13"/>
        <v>-0.52304587918896284</v>
      </c>
    </row>
    <row r="169" spans="1:10" x14ac:dyDescent="0.25">
      <c r="A169" t="s">
        <v>65</v>
      </c>
      <c r="B169">
        <f>('CON Score and Page Rank'!L122-'MIN and MAX'!B$4)/('MIN and MAX'!F$4-'MIN and MAX'!B$4)</f>
        <v>1.0421303464662026E-4</v>
      </c>
      <c r="C169">
        <f>('CON Score and Page Rank'!M122-'MIN and MAX'!C$4)/('MIN and MAX'!G$4-'MIN and MAX'!C$4)</f>
        <v>1.2112316732615877E-2</v>
      </c>
      <c r="D169">
        <f>('CON Score and Page Rank'!N122-'MIN and MAX'!D$4)/('MIN and MAX'!H$4-'MIN and MAX'!D$4)</f>
        <v>0.32062055591467359</v>
      </c>
      <c r="E169">
        <f t="shared" si="10"/>
        <v>1.2008103697969258E-2</v>
      </c>
      <c r="F169">
        <f t="shared" si="14"/>
        <v>0.52305369066764518</v>
      </c>
      <c r="G169">
        <f t="shared" si="11"/>
        <v>0.32051634288002695</v>
      </c>
      <c r="H169" s="3">
        <f>IFERROR(VLOOKUP(A169,'GDP Data'!A$2:Q$144,2,FALSE),"Not Found")</f>
        <v>3519991326.4846401</v>
      </c>
      <c r="I169">
        <f t="shared" si="12"/>
        <v>3.4338202940008928E-4</v>
      </c>
      <c r="J169">
        <f t="shared" si="13"/>
        <v>-0.52271030863824508</v>
      </c>
    </row>
    <row r="170" spans="1:10" x14ac:dyDescent="0.25">
      <c r="A170" t="s">
        <v>83</v>
      </c>
      <c r="B170">
        <f>('CON Score and Page Rank'!L139-'MIN and MAX'!B$4)/('MIN and MAX'!F$4-'MIN and MAX'!B$4)</f>
        <v>3.7480542642689274E-5</v>
      </c>
      <c r="C170">
        <f>('CON Score and Page Rank'!M139-'MIN and MAX'!C$4)/('MIN and MAX'!G$4-'MIN and MAX'!C$4)</f>
        <v>1.1713201768368375E-2</v>
      </c>
      <c r="D170">
        <f>('CON Score and Page Rank'!N139-'MIN and MAX'!D$4)/('MIN and MAX'!H$4-'MIN and MAX'!D$4)</f>
        <v>0.394311570782159</v>
      </c>
      <c r="E170">
        <f t="shared" si="10"/>
        <v>1.1675721225725686E-2</v>
      </c>
      <c r="F170">
        <f t="shared" si="14"/>
        <v>0.52275405829057497</v>
      </c>
      <c r="G170">
        <f t="shared" si="11"/>
        <v>0.39427409023951632</v>
      </c>
      <c r="H170" s="3" t="str">
        <f>IFERROR(VLOOKUP(A170,'GDP Data'!A$2:Q$144,2,FALSE),"Not Found")</f>
        <v>Not Found</v>
      </c>
      <c r="I170" t="str">
        <f t="shared" si="12"/>
        <v>No Value</v>
      </c>
      <c r="J170" t="str">
        <f t="shared" si="13"/>
        <v>No Value</v>
      </c>
    </row>
    <row r="171" spans="1:10" x14ac:dyDescent="0.25">
      <c r="A171" t="s">
        <v>39</v>
      </c>
      <c r="B171">
        <f>('CON Score and Page Rank'!L32-'MIN and MAX'!B$4)/('MIN and MAX'!F$4-'MIN and MAX'!B$4)</f>
        <v>1.5437591064000974E-4</v>
      </c>
      <c r="C171">
        <f>('CON Score and Page Rank'!M32-'MIN and MAX'!C$4)/('MIN and MAX'!G$4-'MIN and MAX'!C$4)</f>
        <v>1.1478537407918396E-2</v>
      </c>
      <c r="D171">
        <f>('CON Score and Page Rank'!N32-'MIN and MAX'!D$4)/('MIN and MAX'!H$4-'MIN and MAX'!D$4)</f>
        <v>0.18034906270200388</v>
      </c>
      <c r="E171">
        <f t="shared" si="10"/>
        <v>1.1324161497278386E-2</v>
      </c>
      <c r="F171">
        <f t="shared" si="14"/>
        <v>0.52243713821832871</v>
      </c>
      <c r="G171">
        <f t="shared" si="11"/>
        <v>0.18019468679136386</v>
      </c>
      <c r="H171" s="3" t="str">
        <f>IFERROR(VLOOKUP(A171,'GDP Data'!A$2:Q$144,2,FALSE),"Not Found")</f>
        <v>Not Found</v>
      </c>
      <c r="I171" t="str">
        <f t="shared" si="12"/>
        <v>No Value</v>
      </c>
      <c r="J171" t="str">
        <f t="shared" si="13"/>
        <v>No Value</v>
      </c>
    </row>
    <row r="172" spans="1:10" x14ac:dyDescent="0.25">
      <c r="A172" t="s">
        <v>19</v>
      </c>
      <c r="B172">
        <f>('CON Score and Page Rank'!L4-'MIN and MAX'!B$4)/('MIN and MAX'!F$4-'MIN and MAX'!B$4)</f>
        <v>0.21986690557232691</v>
      </c>
      <c r="C172">
        <f>('CON Score and Page Rank'!M4-'MIN and MAX'!C$4)/('MIN and MAX'!G$4-'MIN and MAX'!C$4)</f>
        <v>0.23027248235210437</v>
      </c>
      <c r="D172">
        <f>('CON Score and Page Rank'!N4-'MIN and MAX'!D$4)/('MIN and MAX'!H$4-'MIN and MAX'!D$4)</f>
        <v>0.90691661279896574</v>
      </c>
      <c r="E172">
        <f t="shared" si="10"/>
        <v>1.0405576779777465E-2</v>
      </c>
      <c r="F172">
        <f t="shared" si="14"/>
        <v>0.52160906289718634</v>
      </c>
      <c r="G172">
        <f t="shared" si="11"/>
        <v>0.68704970722663883</v>
      </c>
      <c r="H172" s="3">
        <f>IFERROR(VLOOKUP(A172,'GDP Data'!A$2:Q$144,2,FALSE),"Not Found")</f>
        <v>236792460312.47101</v>
      </c>
      <c r="I172">
        <f t="shared" si="12"/>
        <v>2.3099567023632323E-2</v>
      </c>
      <c r="J172">
        <f t="shared" si="13"/>
        <v>-0.49850949587355403</v>
      </c>
    </row>
    <row r="173" spans="1:10" x14ac:dyDescent="0.25">
      <c r="A173" t="s">
        <v>99</v>
      </c>
      <c r="B173">
        <f>('CON Score and Page Rank'!L148-'MIN and MAX'!B$4)/('MIN and MAX'!F$4-'MIN and MAX'!B$4)</f>
        <v>1.7785176491239528E-4</v>
      </c>
      <c r="C173">
        <f>('CON Score and Page Rank'!M148-'MIN and MAX'!C$4)/('MIN and MAX'!G$4-'MIN and MAX'!C$4)</f>
        <v>1.0379749933073732E-2</v>
      </c>
      <c r="D173">
        <f>('CON Score and Page Rank'!N148-'MIN and MAX'!D$4)/('MIN and MAX'!H$4-'MIN and MAX'!D$4)</f>
        <v>0.38396897220426635</v>
      </c>
      <c r="E173">
        <f t="shared" si="10"/>
        <v>1.0201898168161336E-2</v>
      </c>
      <c r="F173">
        <f t="shared" si="14"/>
        <v>0.52142545301503773</v>
      </c>
      <c r="G173">
        <f t="shared" si="11"/>
        <v>0.38379112043935393</v>
      </c>
      <c r="H173" s="3" t="str">
        <f>IFERROR(VLOOKUP(A173,'GDP Data'!A$2:Q$144,2,FALSE),"Not Found")</f>
        <v>Not Found</v>
      </c>
      <c r="I173" t="str">
        <f t="shared" si="12"/>
        <v>No Value</v>
      </c>
      <c r="J173" t="str">
        <f t="shared" si="13"/>
        <v>No Value</v>
      </c>
    </row>
    <row r="174" spans="1:10" x14ac:dyDescent="0.25">
      <c r="A174" t="s">
        <v>128</v>
      </c>
      <c r="B174">
        <f>('CON Score and Page Rank'!L171-'MIN and MAX'!B$4)/('MIN and MAX'!F$4-'MIN and MAX'!B$4)</f>
        <v>1.5436279830220792E-5</v>
      </c>
      <c r="C174">
        <f>('CON Score and Page Rank'!M171-'MIN and MAX'!C$4)/('MIN and MAX'!G$4-'MIN and MAX'!C$4)</f>
        <v>9.9514218151264527E-3</v>
      </c>
      <c r="D174">
        <f>('CON Score and Page Rank'!N171-'MIN and MAX'!D$4)/('MIN and MAX'!H$4-'MIN and MAX'!D$4)</f>
        <v>9.3083387201034262E-2</v>
      </c>
      <c r="E174">
        <f t="shared" si="10"/>
        <v>9.9359855352962323E-3</v>
      </c>
      <c r="F174">
        <f t="shared" si="14"/>
        <v>0.52118574111404448</v>
      </c>
      <c r="G174">
        <f t="shared" si="11"/>
        <v>9.306795092120404E-2</v>
      </c>
      <c r="H174" s="3">
        <f>IFERROR(VLOOKUP(A174,'GDP Data'!A$2:Q$144,2,FALSE),"Not Found")</f>
        <v>0</v>
      </c>
      <c r="I174">
        <f t="shared" si="12"/>
        <v>0</v>
      </c>
      <c r="J174">
        <f t="shared" si="13"/>
        <v>-0.52118574111404448</v>
      </c>
    </row>
    <row r="175" spans="1:10" x14ac:dyDescent="0.25">
      <c r="A175" t="s">
        <v>137</v>
      </c>
      <c r="B175">
        <f>('CON Score and Page Rank'!L178-'MIN and MAX'!B$4)/('MIN and MAX'!F$4-'MIN and MAX'!B$4)</f>
        <v>1.2263849105728406E-5</v>
      </c>
      <c r="C175">
        <f>('CON Score and Page Rank'!M178-'MIN and MAX'!C$4)/('MIN and MAX'!G$4-'MIN and MAX'!C$4)</f>
        <v>9.8034915679624662E-3</v>
      </c>
      <c r="D175">
        <f>('CON Score and Page Rank'!N178-'MIN and MAX'!D$4)/('MIN and MAX'!H$4-'MIN and MAX'!D$4)</f>
        <v>0.21913380736910149</v>
      </c>
      <c r="E175">
        <f t="shared" si="10"/>
        <v>9.7912277188567376E-3</v>
      </c>
      <c r="F175">
        <f t="shared" si="14"/>
        <v>0.52105524648132062</v>
      </c>
      <c r="G175">
        <f t="shared" si="11"/>
        <v>0.21912154351999577</v>
      </c>
      <c r="H175" s="3" t="str">
        <f>IFERROR(VLOOKUP(A175,'GDP Data'!A$2:Q$144,2,FALSE),"Not Found")</f>
        <v>Not Found</v>
      </c>
      <c r="I175" t="str">
        <f t="shared" si="12"/>
        <v>No Value</v>
      </c>
      <c r="J175" t="str">
        <f t="shared" si="13"/>
        <v>No Value</v>
      </c>
    </row>
    <row r="176" spans="1:10" x14ac:dyDescent="0.25">
      <c r="A176" t="s">
        <v>235</v>
      </c>
      <c r="B176">
        <f>('CON Score and Page Rank'!L114-'MIN and MAX'!B$4)/('MIN and MAX'!F$4-'MIN and MAX'!B$4)</f>
        <v>6.3829498743418174E-6</v>
      </c>
      <c r="C176">
        <f>('CON Score and Page Rank'!M114-'MIN and MAX'!C$4)/('MIN and MAX'!G$4-'MIN and MAX'!C$4)</f>
        <v>9.4008448508589616E-3</v>
      </c>
      <c r="D176">
        <f>('CON Score and Page Rank'!N114-'MIN and MAX'!D$4)/('MIN and MAX'!H$4-'MIN and MAX'!D$4)</f>
        <v>0.10213316095669037</v>
      </c>
      <c r="E176">
        <f t="shared" si="10"/>
        <v>9.39446190098462E-3</v>
      </c>
      <c r="F176">
        <f t="shared" si="14"/>
        <v>0.52069757453686816</v>
      </c>
      <c r="G176">
        <f t="shared" si="11"/>
        <v>0.10212677800681602</v>
      </c>
      <c r="H176" s="3" t="str">
        <f>IFERROR(VLOOKUP(A176,'GDP Data'!A$2:Q$144,2,FALSE),"Not Found")</f>
        <v>Not Found</v>
      </c>
      <c r="I176" t="str">
        <f t="shared" si="12"/>
        <v>No Value</v>
      </c>
      <c r="J176" t="str">
        <f t="shared" si="13"/>
        <v>No Value</v>
      </c>
    </row>
    <row r="177" spans="1:10" x14ac:dyDescent="0.25">
      <c r="A177" t="s">
        <v>121</v>
      </c>
      <c r="B177">
        <f>('CON Score and Page Rank'!L166-'MIN and MAX'!B$4)/('MIN and MAX'!F$4-'MIN and MAX'!B$4)</f>
        <v>1.3708091431646828E-4</v>
      </c>
      <c r="C177">
        <f>('CON Score and Page Rank'!M166-'MIN and MAX'!C$4)/('MIN and MAX'!G$4-'MIN and MAX'!C$4)</f>
        <v>9.3572626620623007E-3</v>
      </c>
      <c r="D177">
        <f>('CON Score and Page Rank'!N166-'MIN and MAX'!D$4)/('MIN and MAX'!H$4-'MIN and MAX'!D$4)</f>
        <v>0.3044602456367162</v>
      </c>
      <c r="E177">
        <f t="shared" si="10"/>
        <v>9.2201817477458332E-3</v>
      </c>
      <c r="F177">
        <f t="shared" si="14"/>
        <v>0.52054046644317542</v>
      </c>
      <c r="G177">
        <f t="shared" si="11"/>
        <v>0.30432316472239973</v>
      </c>
      <c r="H177" s="3" t="str">
        <f>IFERROR(VLOOKUP(A177,'GDP Data'!A$2:Q$144,2,FALSE),"Not Found")</f>
        <v>Not Found</v>
      </c>
      <c r="I177" t="str">
        <f t="shared" si="12"/>
        <v>No Value</v>
      </c>
      <c r="J177" t="str">
        <f t="shared" si="13"/>
        <v>No Value</v>
      </c>
    </row>
    <row r="178" spans="1:10" x14ac:dyDescent="0.25">
      <c r="A178" t="s">
        <v>151</v>
      </c>
      <c r="B178">
        <f>('CON Score and Page Rank'!L189-'MIN and MAX'!B$4)/('MIN and MAX'!F$4-'MIN and MAX'!B$4)</f>
        <v>3.8821864357259236E-5</v>
      </c>
      <c r="C178">
        <f>('CON Score and Page Rank'!M189-'MIN and MAX'!C$4)/('MIN and MAX'!G$4-'MIN and MAX'!C$4)</f>
        <v>8.3908979916382607E-3</v>
      </c>
      <c r="D178">
        <f>('CON Score and Page Rank'!N189-'MIN and MAX'!D$4)/('MIN and MAX'!H$4-'MIN and MAX'!D$4)</f>
        <v>7.0458952811893988E-2</v>
      </c>
      <c r="E178">
        <f t="shared" si="10"/>
        <v>8.3520761272810017E-3</v>
      </c>
      <c r="F178">
        <f t="shared" si="14"/>
        <v>0.5197578964452686</v>
      </c>
      <c r="G178">
        <f t="shared" si="11"/>
        <v>7.0420130947536727E-2</v>
      </c>
      <c r="H178" s="3">
        <f>IFERROR(VLOOKUP(A178,'GDP Data'!A$2:Q$144,2,FALSE),"Not Found")</f>
        <v>1136896123.6129799</v>
      </c>
      <c r="I178">
        <f t="shared" si="12"/>
        <v>1.1090643752613897E-4</v>
      </c>
      <c r="J178">
        <f t="shared" si="13"/>
        <v>-0.5196469900077425</v>
      </c>
    </row>
    <row r="179" spans="1:10" x14ac:dyDescent="0.25">
      <c r="A179" t="s">
        <v>143</v>
      </c>
      <c r="B179">
        <f>('CON Score and Page Rank'!L182-'MIN and MAX'!B$4)/('MIN and MAX'!F$4-'MIN and MAX'!B$4)</f>
        <v>1.1177837127262988E-5</v>
      </c>
      <c r="C179">
        <f>('CON Score and Page Rank'!M182-'MIN and MAX'!C$4)/('MIN and MAX'!G$4-'MIN and MAX'!C$4)</f>
        <v>8.0959966281620444E-3</v>
      </c>
      <c r="D179">
        <f>('CON Score and Page Rank'!N182-'MIN and MAX'!D$4)/('MIN and MAX'!H$4-'MIN and MAX'!D$4)</f>
        <v>1.4867485455720749E-2</v>
      </c>
      <c r="E179">
        <f t="shared" si="10"/>
        <v>8.0848187910347816E-3</v>
      </c>
      <c r="F179">
        <f t="shared" si="14"/>
        <v>0.51951697233633953</v>
      </c>
      <c r="G179">
        <f t="shared" si="11"/>
        <v>1.4856307618593486E-2</v>
      </c>
      <c r="H179" s="3" t="str">
        <f>IFERROR(VLOOKUP(A179,'GDP Data'!A$2:Q$144,2,FALSE),"Not Found")</f>
        <v>Not Found</v>
      </c>
      <c r="I179" t="str">
        <f t="shared" si="12"/>
        <v>No Value</v>
      </c>
      <c r="J179" t="str">
        <f t="shared" si="13"/>
        <v>No Value</v>
      </c>
    </row>
    <row r="180" spans="1:10" x14ac:dyDescent="0.25">
      <c r="A180" t="s">
        <v>250</v>
      </c>
      <c r="B180">
        <f>('CON Score and Page Rank'!L185-'MIN and MAX'!B$4)/('MIN and MAX'!F$4-'MIN and MAX'!B$4)</f>
        <v>7.1131690809879822E-6</v>
      </c>
      <c r="C180">
        <f>('CON Score and Page Rank'!M185-'MIN and MAX'!C$4)/('MIN and MAX'!G$4-'MIN and MAX'!C$4)</f>
        <v>8.0898295064236441E-3</v>
      </c>
      <c r="D180">
        <f>('CON Score and Page Rank'!N185-'MIN and MAX'!D$4)/('MIN and MAX'!H$4-'MIN and MAX'!D$4)</f>
        <v>1.4867485455720749E-2</v>
      </c>
      <c r="E180">
        <f t="shared" si="10"/>
        <v>8.0827163373426558E-3</v>
      </c>
      <c r="F180">
        <f t="shared" si="14"/>
        <v>0.51951507704025734</v>
      </c>
      <c r="G180">
        <f t="shared" si="11"/>
        <v>1.4860372286639761E-2</v>
      </c>
      <c r="H180" s="3" t="str">
        <f>IFERROR(VLOOKUP(A180,'GDP Data'!A$2:Q$144,2,FALSE),"Not Found")</f>
        <v>Not Found</v>
      </c>
      <c r="I180" t="str">
        <f t="shared" si="12"/>
        <v>No Value</v>
      </c>
      <c r="J180" t="str">
        <f t="shared" si="13"/>
        <v>No Value</v>
      </c>
    </row>
    <row r="181" spans="1:10" x14ac:dyDescent="0.25">
      <c r="A181" t="s">
        <v>68</v>
      </c>
      <c r="B181">
        <f>('CON Score and Page Rank'!L125-'MIN and MAX'!B$4)/('MIN and MAX'!F$4-'MIN and MAX'!B$4)</f>
        <v>8.1991853190009455E-5</v>
      </c>
      <c r="C181">
        <f>('CON Score and Page Rank'!M125-'MIN and MAX'!C$4)/('MIN and MAX'!G$4-'MIN and MAX'!C$4)</f>
        <v>7.9692031150956581E-3</v>
      </c>
      <c r="D181">
        <f>('CON Score and Page Rank'!N125-'MIN and MAX'!D$4)/('MIN and MAX'!H$4-'MIN and MAX'!D$4)</f>
        <v>0.21719457013574661</v>
      </c>
      <c r="E181">
        <f t="shared" si="10"/>
        <v>7.8872112619056481E-3</v>
      </c>
      <c r="F181">
        <f t="shared" si="14"/>
        <v>0.51933883534469771</v>
      </c>
      <c r="G181">
        <f t="shared" si="11"/>
        <v>0.21711257828255659</v>
      </c>
      <c r="H181" s="3" t="str">
        <f>IFERROR(VLOOKUP(A181,'GDP Data'!A$2:Q$144,2,FALSE),"Not Found")</f>
        <v>Not Found</v>
      </c>
      <c r="I181" t="str">
        <f t="shared" si="12"/>
        <v>No Value</v>
      </c>
      <c r="J181" t="str">
        <f t="shared" si="13"/>
        <v>No Value</v>
      </c>
    </row>
    <row r="182" spans="1:10" x14ac:dyDescent="0.25">
      <c r="A182" t="s">
        <v>71</v>
      </c>
      <c r="B182">
        <f>('CON Score and Page Rank'!L128-'MIN and MAX'!B$4)/('MIN and MAX'!F$4-'MIN and MAX'!B$4)</f>
        <v>3.8213807046797909E-5</v>
      </c>
      <c r="C182">
        <f>('CON Score and Page Rank'!M128-'MIN and MAX'!C$4)/('MIN and MAX'!G$4-'MIN and MAX'!C$4)</f>
        <v>7.9094591232549034E-3</v>
      </c>
      <c r="D182">
        <f>('CON Score and Page Rank'!N128-'MIN and MAX'!D$4)/('MIN and MAX'!H$4-'MIN and MAX'!D$4)</f>
        <v>0.21719457013574661</v>
      </c>
      <c r="E182">
        <f t="shared" si="10"/>
        <v>7.8712453162081055E-3</v>
      </c>
      <c r="F182">
        <f t="shared" si="14"/>
        <v>0.51932444254525423</v>
      </c>
      <c r="G182">
        <f t="shared" si="11"/>
        <v>0.21715635632869981</v>
      </c>
      <c r="H182" s="3" t="str">
        <f>IFERROR(VLOOKUP(A182,'GDP Data'!A$2:Q$144,2,FALSE),"Not Found")</f>
        <v>Not Found</v>
      </c>
      <c r="I182" t="str">
        <f t="shared" si="12"/>
        <v>No Value</v>
      </c>
      <c r="J182" t="str">
        <f t="shared" si="13"/>
        <v>No Value</v>
      </c>
    </row>
    <row r="183" spans="1:10" x14ac:dyDescent="0.25">
      <c r="A183" t="s">
        <v>77</v>
      </c>
      <c r="B183">
        <f>('CON Score and Page Rank'!L134-'MIN and MAX'!B$4)/('MIN and MAX'!F$4-'MIN and MAX'!B$4)</f>
        <v>7.5413362674403765E-5</v>
      </c>
      <c r="C183">
        <f>('CON Score and Page Rank'!M134-'MIN and MAX'!C$4)/('MIN and MAX'!G$4-'MIN and MAX'!C$4)</f>
        <v>7.6376217194195359E-3</v>
      </c>
      <c r="D183">
        <f>('CON Score and Page Rank'!N134-'MIN and MAX'!D$4)/('MIN and MAX'!H$4-'MIN and MAX'!D$4)</f>
        <v>0.20943762120232709</v>
      </c>
      <c r="E183">
        <f t="shared" si="10"/>
        <v>7.5622083567451325E-3</v>
      </c>
      <c r="F183">
        <f t="shared" si="14"/>
        <v>0.51904585541597092</v>
      </c>
      <c r="G183">
        <f t="shared" si="11"/>
        <v>0.20936220783965268</v>
      </c>
      <c r="H183" s="3" t="str">
        <f>IFERROR(VLOOKUP(A183,'GDP Data'!A$2:Q$144,2,FALSE),"Not Found")</f>
        <v>Not Found</v>
      </c>
      <c r="I183" t="str">
        <f t="shared" si="12"/>
        <v>No Value</v>
      </c>
      <c r="J183" t="str">
        <f t="shared" si="13"/>
        <v>No Value</v>
      </c>
    </row>
    <row r="184" spans="1:10" x14ac:dyDescent="0.25">
      <c r="A184" t="s">
        <v>113</v>
      </c>
      <c r="B184">
        <f>('CON Score and Page Rank'!L159-'MIN and MAX'!B$4)/('MIN and MAX'!F$4-'MIN and MAX'!B$4)</f>
        <v>3.5926446742178313E-5</v>
      </c>
      <c r="C184">
        <f>('CON Score and Page Rank'!M159-'MIN and MAX'!C$4)/('MIN and MAX'!G$4-'MIN and MAX'!C$4)</f>
        <v>7.3047226393022149E-3</v>
      </c>
      <c r="D184">
        <f>('CON Score and Page Rank'!N159-'MIN and MAX'!D$4)/('MIN and MAX'!H$4-'MIN and MAX'!D$4)</f>
        <v>0.28442146089204912</v>
      </c>
      <c r="E184">
        <f t="shared" si="10"/>
        <v>7.2687961925600366E-3</v>
      </c>
      <c r="F184">
        <f t="shared" si="14"/>
        <v>0.51878135354972432</v>
      </c>
      <c r="G184">
        <f t="shared" si="11"/>
        <v>0.28438553444530695</v>
      </c>
      <c r="H184" s="3" t="str">
        <f>IFERROR(VLOOKUP(A184,'GDP Data'!A$2:Q$144,2,FALSE),"Not Found")</f>
        <v>Not Found</v>
      </c>
      <c r="I184" t="str">
        <f t="shared" si="12"/>
        <v>No Value</v>
      </c>
      <c r="J184" t="str">
        <f t="shared" si="13"/>
        <v>No Value</v>
      </c>
    </row>
    <row r="185" spans="1:10" x14ac:dyDescent="0.25">
      <c r="A185" t="s">
        <v>213</v>
      </c>
      <c r="B185">
        <f>('CON Score and Page Rank'!L92-'MIN and MAX'!B$4)/('MIN and MAX'!F$4-'MIN and MAX'!B$4)</f>
        <v>9.1954341768162227E-5</v>
      </c>
      <c r="C185">
        <f>('CON Score and Page Rank'!M92-'MIN and MAX'!C$4)/('MIN and MAX'!G$4-'MIN and MAX'!C$4)</f>
        <v>7.1121524702527136E-3</v>
      </c>
      <c r="D185">
        <f>('CON Score and Page Rank'!N92-'MIN and MAX'!D$4)/('MIN and MAX'!H$4-'MIN and MAX'!D$4)</f>
        <v>0.20297349709114415</v>
      </c>
      <c r="E185">
        <f t="shared" si="10"/>
        <v>7.0201981284845512E-3</v>
      </c>
      <c r="F185">
        <f t="shared" si="14"/>
        <v>0.51855725018960663</v>
      </c>
      <c r="G185">
        <f t="shared" si="11"/>
        <v>0.20288154274937598</v>
      </c>
      <c r="H185" s="3">
        <f>IFERROR(VLOOKUP(A185,'GDP Data'!A$2:Q$144,2,FALSE),"Not Found")</f>
        <v>6813577558.17628</v>
      </c>
      <c r="I185">
        <f t="shared" si="12"/>
        <v>6.6467779957232384E-4</v>
      </c>
      <c r="J185">
        <f t="shared" si="13"/>
        <v>-0.51789257239003428</v>
      </c>
    </row>
    <row r="186" spans="1:10" x14ac:dyDescent="0.25">
      <c r="A186" t="s">
        <v>79</v>
      </c>
      <c r="B186">
        <f>('CON Score and Page Rank'!L135-'MIN and MAX'!B$4)/('MIN and MAX'!F$4-'MIN and MAX'!B$4)</f>
        <v>3.9515585190478442E-5</v>
      </c>
      <c r="C186">
        <f>('CON Score and Page Rank'!M135-'MIN and MAX'!C$4)/('MIN and MAX'!G$4-'MIN and MAX'!C$4)</f>
        <v>7.0408720166716659E-3</v>
      </c>
      <c r="D186">
        <f>('CON Score and Page Rank'!N135-'MIN and MAX'!D$4)/('MIN and MAX'!H$4-'MIN and MAX'!D$4)</f>
        <v>0.20297349709114415</v>
      </c>
      <c r="E186">
        <f t="shared" si="10"/>
        <v>7.0013564314811878E-3</v>
      </c>
      <c r="F186">
        <f t="shared" si="14"/>
        <v>0.51854026499052841</v>
      </c>
      <c r="G186">
        <f t="shared" si="11"/>
        <v>0.20293398150595368</v>
      </c>
      <c r="H186" s="3">
        <f>IFERROR(VLOOKUP(A186,'GDP Data'!A$2:Q$144,2,FALSE),"Not Found")</f>
        <v>1045998496.43872</v>
      </c>
      <c r="I186">
        <f t="shared" si="12"/>
        <v>1.0203919644747369E-4</v>
      </c>
      <c r="J186">
        <f t="shared" si="13"/>
        <v>-0.51843822579408094</v>
      </c>
    </row>
    <row r="187" spans="1:10" x14ac:dyDescent="0.25">
      <c r="A187" t="s">
        <v>61</v>
      </c>
      <c r="B187">
        <f>('CON Score and Page Rank'!L50-'MIN and MAX'!B$4)/('MIN and MAX'!F$4-'MIN and MAX'!B$4)</f>
        <v>1.9566010412506746E-5</v>
      </c>
      <c r="C187">
        <f>('CON Score and Page Rank'!M50-'MIN and MAX'!C$4)/('MIN and MAX'!G$4-'MIN and MAX'!C$4)</f>
        <v>7.0137653653098595E-3</v>
      </c>
      <c r="D187">
        <f>('CON Score and Page Rank'!N50-'MIN and MAX'!D$4)/('MIN and MAX'!H$4-'MIN and MAX'!D$4)</f>
        <v>0.20297349709114415</v>
      </c>
      <c r="E187">
        <f t="shared" si="10"/>
        <v>6.9941993548973524E-3</v>
      </c>
      <c r="F187">
        <f t="shared" si="14"/>
        <v>0.51853381311039404</v>
      </c>
      <c r="G187">
        <f t="shared" si="11"/>
        <v>0.20295393108073165</v>
      </c>
      <c r="H187" s="3" t="str">
        <f>IFERROR(VLOOKUP(A187,'GDP Data'!A$2:Q$144,2,FALSE),"Not Found")</f>
        <v>Not Found</v>
      </c>
      <c r="I187" t="str">
        <f t="shared" si="12"/>
        <v>No Value</v>
      </c>
      <c r="J187" t="str">
        <f t="shared" si="13"/>
        <v>No Value</v>
      </c>
    </row>
    <row r="188" spans="1:10" x14ac:dyDescent="0.25">
      <c r="A188" t="s">
        <v>220</v>
      </c>
      <c r="B188">
        <f>('CON Score and Page Rank'!L99-'MIN and MAX'!B$4)/('MIN and MAX'!F$4-'MIN and MAX'!B$4)</f>
        <v>3.7796950682404675E-5</v>
      </c>
      <c r="C188">
        <f>('CON Score and Page Rank'!M99-'MIN and MAX'!C$4)/('MIN and MAX'!G$4-'MIN and MAX'!C$4)</f>
        <v>6.2731460347984326E-3</v>
      </c>
      <c r="D188">
        <f>('CON Score and Page Rank'!N99-'MIN and MAX'!D$4)/('MIN and MAX'!H$4-'MIN and MAX'!D$4)</f>
        <v>0.12217194570135746</v>
      </c>
      <c r="E188">
        <f t="shared" si="10"/>
        <v>6.2353490841160278E-3</v>
      </c>
      <c r="F188">
        <f t="shared" si="14"/>
        <v>0.51784973338458962</v>
      </c>
      <c r="G188">
        <f t="shared" si="11"/>
        <v>0.12213414875067506</v>
      </c>
      <c r="H188" s="3" t="str">
        <f>IFERROR(VLOOKUP(A188,'GDP Data'!A$2:Q$144,2,FALSE),"Not Found")</f>
        <v>Not Found</v>
      </c>
      <c r="I188" t="str">
        <f t="shared" si="12"/>
        <v>No Value</v>
      </c>
      <c r="J188" t="str">
        <f t="shared" si="13"/>
        <v>No Value</v>
      </c>
    </row>
    <row r="189" spans="1:10" x14ac:dyDescent="0.25">
      <c r="A189" t="s">
        <v>240</v>
      </c>
      <c r="B189">
        <f>('CON Score and Page Rank'!L130-'MIN and MAX'!B$4)/('MIN and MAX'!F$4-'MIN and MAX'!B$4)</f>
        <v>1.0379232450248188E-5</v>
      </c>
      <c r="C189">
        <f>('CON Score and Page Rank'!M130-'MIN and MAX'!C$4)/('MIN and MAX'!G$4-'MIN and MAX'!C$4)</f>
        <v>5.6875294210027337E-3</v>
      </c>
      <c r="D189">
        <f>('CON Score and Page Rank'!N130-'MIN and MAX'!D$4)/('MIN and MAX'!H$4-'MIN and MAX'!D$4)</f>
        <v>0.11570782159017454</v>
      </c>
      <c r="E189">
        <f t="shared" si="10"/>
        <v>5.6771501885524859E-3</v>
      </c>
      <c r="F189">
        <f t="shared" si="14"/>
        <v>0.51734653458223789</v>
      </c>
      <c r="G189">
        <f t="shared" si="11"/>
        <v>0.11569744235772429</v>
      </c>
      <c r="H189" s="3" t="str">
        <f>IFERROR(VLOOKUP(A189,'GDP Data'!A$2:Q$144,2,FALSE),"Not Found")</f>
        <v>Not Found</v>
      </c>
      <c r="I189" t="str">
        <f t="shared" si="12"/>
        <v>No Value</v>
      </c>
      <c r="J189" t="str">
        <f t="shared" si="13"/>
        <v>No Value</v>
      </c>
    </row>
    <row r="190" spans="1:10" x14ac:dyDescent="0.25">
      <c r="A190" t="s">
        <v>236</v>
      </c>
      <c r="B190">
        <f>('CON Score and Page Rank'!L101-'MIN and MAX'!B$4)/('MIN and MAX'!F$4-'MIN and MAX'!B$4)</f>
        <v>1.1123305668296335E-4</v>
      </c>
      <c r="C190">
        <f>('CON Score and Page Rank'!M101-'MIN and MAX'!C$4)/('MIN and MAX'!G$4-'MIN and MAX'!C$4)</f>
        <v>4.6169063306087292E-3</v>
      </c>
      <c r="D190">
        <f>('CON Score and Page Rank'!N101-'MIN and MAX'!D$4)/('MIN and MAX'!H$4-'MIN and MAX'!D$4)</f>
        <v>0.19263089851325146</v>
      </c>
      <c r="E190">
        <f t="shared" si="10"/>
        <v>4.5056732739257657E-3</v>
      </c>
      <c r="F190">
        <f t="shared" si="14"/>
        <v>0.51629048487467311</v>
      </c>
      <c r="G190">
        <f t="shared" si="11"/>
        <v>0.19251966545656851</v>
      </c>
      <c r="H190" s="3" t="str">
        <f>IFERROR(VLOOKUP(A190,'GDP Data'!A$2:Q$144,2,FALSE),"Not Found")</f>
        <v>Not Found</v>
      </c>
      <c r="I190" t="str">
        <f t="shared" si="12"/>
        <v>No Value</v>
      </c>
      <c r="J190" t="str">
        <f t="shared" si="13"/>
        <v>No Value</v>
      </c>
    </row>
    <row r="191" spans="1:10" x14ac:dyDescent="0.25">
      <c r="A191" t="s">
        <v>209</v>
      </c>
      <c r="B191">
        <f>('CON Score and Page Rank'!L88-'MIN and MAX'!B$4)/('MIN and MAX'!F$4-'MIN and MAX'!B$4)</f>
        <v>9.7601967166283296E-6</v>
      </c>
      <c r="C191">
        <f>('CON Score and Page Rank'!M88-'MIN and MAX'!C$4)/('MIN and MAX'!G$4-'MIN and MAX'!C$4)</f>
        <v>3.4334733171365712E-3</v>
      </c>
      <c r="D191">
        <f>('CON Score and Page Rank'!N88-'MIN and MAX'!D$4)/('MIN and MAX'!H$4-'MIN and MAX'!D$4)</f>
        <v>0.10601163542340013</v>
      </c>
      <c r="E191">
        <f t="shared" si="10"/>
        <v>3.4237131204199428E-3</v>
      </c>
      <c r="F191">
        <f t="shared" si="14"/>
        <v>0.51531513172051313</v>
      </c>
      <c r="G191">
        <f t="shared" si="11"/>
        <v>0.1060018752266835</v>
      </c>
      <c r="H191" s="3" t="str">
        <f>IFERROR(VLOOKUP(A191,'GDP Data'!A$2:Q$144,2,FALSE),"Not Found")</f>
        <v>Not Found</v>
      </c>
      <c r="I191" t="str">
        <f t="shared" si="12"/>
        <v>No Value</v>
      </c>
      <c r="J191" t="str">
        <f t="shared" si="13"/>
        <v>No Value</v>
      </c>
    </row>
    <row r="192" spans="1:10" x14ac:dyDescent="0.25">
      <c r="A192" t="s">
        <v>109</v>
      </c>
      <c r="B192">
        <f>('CON Score and Page Rank'!L156-'MIN and MAX'!B$4)/('MIN and MAX'!F$4-'MIN and MAX'!B$4)</f>
        <v>9.3867530895361304E-6</v>
      </c>
      <c r="C192">
        <f>('CON Score and Page Rank'!M156-'MIN and MAX'!C$4)/('MIN and MAX'!G$4-'MIN and MAX'!C$4)</f>
        <v>2.1207727708308765E-3</v>
      </c>
      <c r="D192">
        <f>('CON Score and Page Rank'!N156-'MIN and MAX'!D$4)/('MIN and MAX'!H$4-'MIN and MAX'!D$4)</f>
        <v>1.874595992243051E-2</v>
      </c>
      <c r="E192">
        <f t="shared" si="10"/>
        <v>2.1113860177413403E-3</v>
      </c>
      <c r="F192">
        <f t="shared" si="14"/>
        <v>0.5141321099846945</v>
      </c>
      <c r="G192">
        <f t="shared" si="11"/>
        <v>1.8736573169340975E-2</v>
      </c>
      <c r="H192" s="3" t="str">
        <f>IFERROR(VLOOKUP(A192,'GDP Data'!A$2:Q$144,2,FALSE),"Not Found")</f>
        <v>Not Found</v>
      </c>
      <c r="I192" t="str">
        <f t="shared" si="12"/>
        <v>No Value</v>
      </c>
      <c r="J192" t="str">
        <f t="shared" si="13"/>
        <v>No Value</v>
      </c>
    </row>
    <row r="193" spans="1:10" x14ac:dyDescent="0.25">
      <c r="A193" t="s">
        <v>161</v>
      </c>
      <c r="B193">
        <f>('CON Score and Page Rank'!L197-'MIN and MAX'!B$4)/('MIN and MAX'!F$4-'MIN and MAX'!B$4)</f>
        <v>2.346688272383637E-6</v>
      </c>
      <c r="C193">
        <f>('CON Score and Page Rank'!M197-'MIN and MAX'!C$4)/('MIN and MAX'!G$4-'MIN and MAX'!C$4)</f>
        <v>2.1111993899927783E-3</v>
      </c>
      <c r="D193">
        <f>('CON Score and Page Rank'!N197-'MIN and MAX'!D$4)/('MIN and MAX'!H$4-'MIN and MAX'!D$4)</f>
        <v>1.874595992243051E-2</v>
      </c>
      <c r="E193">
        <f t="shared" si="10"/>
        <v>2.1088527017203945E-3</v>
      </c>
      <c r="F193">
        <f t="shared" si="14"/>
        <v>0.51412982627973225</v>
      </c>
      <c r="G193">
        <f t="shared" si="11"/>
        <v>1.8743613234158126E-2</v>
      </c>
      <c r="H193" s="3" t="str">
        <f>IFERROR(VLOOKUP(A193,'GDP Data'!A$2:Q$144,2,FALSE),"Not Found")</f>
        <v>Not Found</v>
      </c>
      <c r="I193" t="str">
        <f t="shared" si="12"/>
        <v>No Value</v>
      </c>
      <c r="J193" t="str">
        <f t="shared" si="13"/>
        <v>No Value</v>
      </c>
    </row>
    <row r="194" spans="1:10" x14ac:dyDescent="0.25">
      <c r="A194" t="s">
        <v>86</v>
      </c>
      <c r="B194">
        <f>('CON Score and Page Rank'!L142-'MIN and MAX'!B$4)/('MIN and MAX'!F$4-'MIN and MAX'!B$4)</f>
        <v>1.1733441361882595E-6</v>
      </c>
      <c r="C194">
        <f>('CON Score and Page Rank'!M142-'MIN and MAX'!C$4)/('MIN and MAX'!G$4-'MIN and MAX'!C$4)</f>
        <v>2.1096038265197617E-3</v>
      </c>
      <c r="D194">
        <f>('CON Score and Page Rank'!N142-'MIN and MAX'!D$4)/('MIN and MAX'!H$4-'MIN and MAX'!D$4)</f>
        <v>1.874595992243051E-2</v>
      </c>
      <c r="E194">
        <f t="shared" si="10"/>
        <v>2.1084304823835733E-3</v>
      </c>
      <c r="F194">
        <f t="shared" si="14"/>
        <v>0.51412944566223862</v>
      </c>
      <c r="G194">
        <f t="shared" si="11"/>
        <v>1.8744786578294322E-2</v>
      </c>
      <c r="H194" s="3" t="str">
        <f>IFERROR(VLOOKUP(A194,'GDP Data'!A$2:Q$144,2,FALSE),"Not Found")</f>
        <v>Not Found</v>
      </c>
      <c r="I194" t="str">
        <f t="shared" si="12"/>
        <v>No Value</v>
      </c>
      <c r="J194" t="str">
        <f t="shared" si="13"/>
        <v>No Value</v>
      </c>
    </row>
    <row r="195" spans="1:10" x14ac:dyDescent="0.25">
      <c r="A195" t="s">
        <v>132</v>
      </c>
      <c r="B195">
        <f>('CON Score and Page Rank'!L173-'MIN and MAX'!B$4)/('MIN and MAX'!F$4-'MIN and MAX'!B$4)</f>
        <v>1.9773259476158754E-6</v>
      </c>
      <c r="C195">
        <f>('CON Score and Page Rank'!M173-'MIN and MAX'!C$4)/('MIN and MAX'!G$4-'MIN and MAX'!C$4)</f>
        <v>5.4942959278127647E-4</v>
      </c>
      <c r="D195">
        <f>('CON Score and Page Rank'!N173-'MIN and MAX'!D$4)/('MIN and MAX'!H$4-'MIN and MAX'!D$4)</f>
        <v>6.4641241111829343E-3</v>
      </c>
      <c r="E195">
        <f t="shared" ref="E195:E206" si="15">C195-B195</f>
        <v>5.4745226683366056E-4</v>
      </c>
      <c r="F195">
        <f t="shared" si="14"/>
        <v>0.51272227274447613</v>
      </c>
      <c r="G195">
        <f t="shared" ref="G195:G206" si="16">D195-B195</f>
        <v>6.4621467852353188E-3</v>
      </c>
      <c r="H195" s="3" t="str">
        <f>IFERROR(VLOOKUP(A195,'GDP Data'!A$2:Q$144,2,FALSE),"Not Found")</f>
        <v>Not Found</v>
      </c>
      <c r="I195" t="str">
        <f t="shared" ref="I195:I206" si="17">IFERROR((H195-MIN(H$3:H$206))/(MAX(H$3:H$206)-MIN(H$3:H$206)),"No Value")</f>
        <v>No Value</v>
      </c>
      <c r="J195" t="str">
        <f t="shared" ref="J195:J206" si="18">IFERROR(I195-F195,"No Value")</f>
        <v>No Value</v>
      </c>
    </row>
    <row r="196" spans="1:10" x14ac:dyDescent="0.25">
      <c r="A196" t="s">
        <v>155</v>
      </c>
      <c r="B196">
        <f>('CON Score and Page Rank'!L193-'MIN and MAX'!B$4)/('MIN and MAX'!F$4-'MIN and MAX'!B$4)</f>
        <v>1.5879669771464905E-5</v>
      </c>
      <c r="C196">
        <f>('CON Score and Page Rank'!M193-'MIN and MAX'!C$4)/('MIN and MAX'!G$4-'MIN and MAX'!C$4)</f>
        <v>2.0034181810065468E-5</v>
      </c>
      <c r="D196">
        <f>('CON Score and Page Rank'!N193-'MIN and MAX'!D$4)/('MIN and MAX'!H$4-'MIN and MAX'!D$4)</f>
        <v>0</v>
      </c>
      <c r="E196">
        <f t="shared" si="15"/>
        <v>4.1545120386005638E-6</v>
      </c>
      <c r="F196">
        <f t="shared" ref="F196:F206" si="19">(E196-MIN(E$3:E$206))/(MAX(E$3:E$206)-MIN(E$3:E$206))</f>
        <v>0.51223250685331068</v>
      </c>
      <c r="G196">
        <f t="shared" si="16"/>
        <v>-1.5879669771464905E-5</v>
      </c>
      <c r="H196" s="3" t="str">
        <f>IFERROR(VLOOKUP(A196,'GDP Data'!A$2:Q$144,2,FALSE),"Not Found")</f>
        <v>Not Found</v>
      </c>
      <c r="I196" t="str">
        <f t="shared" si="17"/>
        <v>No Value</v>
      </c>
      <c r="J196" t="str">
        <f t="shared" si="18"/>
        <v>No Value</v>
      </c>
    </row>
    <row r="197" spans="1:10" x14ac:dyDescent="0.25">
      <c r="A197" t="s">
        <v>153</v>
      </c>
      <c r="B197">
        <f>('CON Score and Page Rank'!L191-'MIN and MAX'!B$4)/('MIN and MAX'!F$4-'MIN and MAX'!B$4)</f>
        <v>9.9247936071205815E-7</v>
      </c>
      <c r="C197">
        <f>('CON Score and Page Rank'!M191-'MIN and MAX'!C$4)/('MIN and MAX'!G$4-'MIN and MAX'!C$4)</f>
        <v>0</v>
      </c>
      <c r="D197">
        <f>('CON Score and Page Rank'!N191-'MIN and MAX'!D$4)/('MIN and MAX'!H$4-'MIN and MAX'!D$4)</f>
        <v>0</v>
      </c>
      <c r="E197">
        <f t="shared" si="15"/>
        <v>-9.9247936071205815E-7</v>
      </c>
      <c r="F197">
        <f t="shared" si="19"/>
        <v>0.51222786700194511</v>
      </c>
      <c r="G197">
        <f t="shared" si="16"/>
        <v>-9.9247936071205815E-7</v>
      </c>
      <c r="H197" s="3" t="str">
        <f>IFERROR(VLOOKUP(A197,'GDP Data'!A$2:Q$144,2,FALSE),"Not Found")</f>
        <v>Not Found</v>
      </c>
      <c r="I197" t="str">
        <f t="shared" si="17"/>
        <v>No Value</v>
      </c>
      <c r="J197" t="str">
        <f t="shared" si="18"/>
        <v>No Value</v>
      </c>
    </row>
    <row r="198" spans="1:10" x14ac:dyDescent="0.25">
      <c r="A198" t="s">
        <v>18</v>
      </c>
      <c r="B198">
        <f>('CON Score and Page Rank'!L3-'MIN and MAX'!B$4)/('MIN and MAX'!F$4-'MIN and MAX'!B$4)</f>
        <v>0.14510068002247484</v>
      </c>
      <c r="C198">
        <f>('CON Score and Page Rank'!M3-'MIN and MAX'!C$4)/('MIN and MAX'!G$4-'MIN and MAX'!C$4)</f>
        <v>0.14269878894491439</v>
      </c>
      <c r="D198">
        <f>('CON Score and Page Rank'!N3-'MIN and MAX'!D$4)/('MIN and MAX'!H$4-'MIN and MAX'!D$4)</f>
        <v>0.92049127343244985</v>
      </c>
      <c r="E198">
        <f t="shared" si="15"/>
        <v>-2.4018910775604474E-3</v>
      </c>
      <c r="F198">
        <f t="shared" si="19"/>
        <v>0.51006353219443457</v>
      </c>
      <c r="G198">
        <f t="shared" si="16"/>
        <v>0.77539059340997496</v>
      </c>
      <c r="H198" s="3">
        <f>IFERROR(VLOOKUP(A198,'GDP Data'!A$2:Q$144,2,FALSE),"Not Found")</f>
        <v>197289625479.90601</v>
      </c>
      <c r="I198">
        <f t="shared" si="17"/>
        <v>1.9245988325923023E-2</v>
      </c>
      <c r="J198">
        <f t="shared" si="18"/>
        <v>-0.49081754386851156</v>
      </c>
    </row>
    <row r="199" spans="1:10" x14ac:dyDescent="0.25">
      <c r="A199" t="s">
        <v>80</v>
      </c>
      <c r="B199">
        <f>('CON Score and Page Rank'!L136-'MIN and MAX'!B$4)/('MIN and MAX'!F$4-'MIN and MAX'!B$4)</f>
        <v>0</v>
      </c>
      <c r="C199">
        <f>('CON Score and Page Rank'!M136-'MIN and MAX'!C$4)/('MIN and MAX'!G$4-'MIN and MAX'!C$4)</f>
        <v>-3.5667566501718568E-3</v>
      </c>
      <c r="D199">
        <f>('CON Score and Page Rank'!N136-'MIN and MAX'!D$4)/('MIN and MAX'!H$4-'MIN and MAX'!D$4)</f>
        <v>-9.6961861667744023E-2</v>
      </c>
      <c r="E199">
        <f t="shared" si="15"/>
        <v>-3.5667566501718568E-3</v>
      </c>
      <c r="F199">
        <f t="shared" si="19"/>
        <v>0.50901344240440183</v>
      </c>
      <c r="G199">
        <f t="shared" si="16"/>
        <v>-9.6961861667744023E-2</v>
      </c>
      <c r="H199" s="3" t="str">
        <f>IFERROR(VLOOKUP(A199,'GDP Data'!A$2:Q$144,2,FALSE),"Not Found")</f>
        <v>Not Found</v>
      </c>
      <c r="I199" t="str">
        <f t="shared" si="17"/>
        <v>No Value</v>
      </c>
      <c r="J199" t="str">
        <f t="shared" si="18"/>
        <v>No Value</v>
      </c>
    </row>
    <row r="200" spans="1:10" x14ac:dyDescent="0.25">
      <c r="A200" t="s">
        <v>245</v>
      </c>
      <c r="B200">
        <f>('CON Score and Page Rank'!L162-'MIN and MAX'!B$4)/('MIN and MAX'!F$4-'MIN and MAX'!B$4)</f>
        <v>0</v>
      </c>
      <c r="C200">
        <f>('CON Score and Page Rank'!M162-'MIN and MAX'!C$4)/('MIN and MAX'!G$4-'MIN and MAX'!C$4)</f>
        <v>-3.5667566501718568E-3</v>
      </c>
      <c r="D200">
        <f>('CON Score and Page Rank'!N162-'MIN and MAX'!D$4)/('MIN and MAX'!H$4-'MIN and MAX'!D$4)</f>
        <v>-9.6961861667744023E-2</v>
      </c>
      <c r="E200">
        <f t="shared" si="15"/>
        <v>-3.5667566501718568E-3</v>
      </c>
      <c r="F200">
        <f t="shared" si="19"/>
        <v>0.50901344240440183</v>
      </c>
      <c r="G200">
        <f t="shared" si="16"/>
        <v>-9.6961861667744023E-2</v>
      </c>
      <c r="H200" s="3" t="str">
        <f>IFERROR(VLOOKUP(A200,'GDP Data'!A$2:Q$144,2,FALSE),"Not Found")</f>
        <v>Not Found</v>
      </c>
      <c r="I200" t="str">
        <f t="shared" si="17"/>
        <v>No Value</v>
      </c>
      <c r="J200" t="str">
        <f t="shared" si="18"/>
        <v>No Value</v>
      </c>
    </row>
    <row r="201" spans="1:10" x14ac:dyDescent="0.25">
      <c r="A201" t="s">
        <v>169</v>
      </c>
      <c r="B201">
        <f>('CON Score and Page Rank'!L202-'MIN and MAX'!B$4)/('MIN and MAX'!F$4-'MIN and MAX'!B$4)</f>
        <v>0</v>
      </c>
      <c r="C201">
        <f>('CON Score and Page Rank'!M202-'MIN and MAX'!C$4)/('MIN and MAX'!G$4-'MIN and MAX'!C$4)</f>
        <v>-3.5667566501718568E-3</v>
      </c>
      <c r="D201">
        <f>('CON Score and Page Rank'!N202-'MIN and MAX'!D$4)/('MIN and MAX'!H$4-'MIN and MAX'!D$4)</f>
        <v>-9.6961861667744023E-2</v>
      </c>
      <c r="E201">
        <f t="shared" si="15"/>
        <v>-3.5667566501718568E-3</v>
      </c>
      <c r="F201">
        <f t="shared" si="19"/>
        <v>0.50901344240440183</v>
      </c>
      <c r="G201">
        <f t="shared" si="16"/>
        <v>-9.6961861667744023E-2</v>
      </c>
      <c r="H201" s="3" t="str">
        <f>IFERROR(VLOOKUP(A201,'GDP Data'!A$2:Q$144,2,FALSE),"Not Found")</f>
        <v>Not Found</v>
      </c>
      <c r="I201" t="str">
        <f t="shared" si="17"/>
        <v>No Value</v>
      </c>
      <c r="J201" t="str">
        <f t="shared" si="18"/>
        <v>No Value</v>
      </c>
    </row>
    <row r="202" spans="1:10" x14ac:dyDescent="0.25">
      <c r="A202" t="s">
        <v>173</v>
      </c>
      <c r="B202">
        <f>('CON Score and Page Rank'!L205-'MIN and MAX'!B$4)/('MIN and MAX'!F$4-'MIN and MAX'!B$4)</f>
        <v>0</v>
      </c>
      <c r="C202">
        <f>('CON Score and Page Rank'!M205-'MIN and MAX'!C$4)/('MIN and MAX'!G$4-'MIN and MAX'!C$4)</f>
        <v>-3.5667566501718568E-3</v>
      </c>
      <c r="D202">
        <f>('CON Score and Page Rank'!N205-'MIN and MAX'!D$4)/('MIN and MAX'!H$4-'MIN and MAX'!D$4)</f>
        <v>-9.6961861667744023E-2</v>
      </c>
      <c r="E202">
        <f t="shared" si="15"/>
        <v>-3.5667566501718568E-3</v>
      </c>
      <c r="F202">
        <f t="shared" si="19"/>
        <v>0.50901344240440183</v>
      </c>
      <c r="G202">
        <f t="shared" si="16"/>
        <v>-9.6961861667744023E-2</v>
      </c>
      <c r="H202" s="3" t="str">
        <f>IFERROR(VLOOKUP(A202,'GDP Data'!A$2:Q$144,2,FALSE),"Not Found")</f>
        <v>Not Found</v>
      </c>
      <c r="I202" t="str">
        <f t="shared" si="17"/>
        <v>No Value</v>
      </c>
      <c r="J202" t="str">
        <f t="shared" si="18"/>
        <v>No Value</v>
      </c>
    </row>
    <row r="203" spans="1:10" x14ac:dyDescent="0.25">
      <c r="A203" t="s">
        <v>32</v>
      </c>
      <c r="B203">
        <f>('CON Score and Page Rank'!L14-'MIN and MAX'!B$4)/('MIN and MAX'!F$4-'MIN and MAX'!B$4)</f>
        <v>0.33654439151220189</v>
      </c>
      <c r="C203">
        <f>('CON Score and Page Rank'!M14-'MIN and MAX'!C$4)/('MIN and MAX'!G$4-'MIN and MAX'!C$4)</f>
        <v>0.28492606199203319</v>
      </c>
      <c r="D203">
        <f>('CON Score and Page Rank'!N14-'MIN and MAX'!D$4)/('MIN and MAX'!H$4-'MIN and MAX'!D$4)</f>
        <v>0.89463477698771821</v>
      </c>
      <c r="E203">
        <f t="shared" si="15"/>
        <v>-5.1618329520168704E-2</v>
      </c>
      <c r="F203">
        <f t="shared" si="19"/>
        <v>0.46569645609096716</v>
      </c>
      <c r="G203">
        <f t="shared" si="16"/>
        <v>0.55809038547551637</v>
      </c>
      <c r="H203" s="3">
        <f>IFERROR(VLOOKUP(A203,'GDP Data'!A$2:Q$144,2,FALSE),"Not Found")</f>
        <v>417479337444.70697</v>
      </c>
      <c r="I203">
        <f t="shared" si="17"/>
        <v>4.0725924818551876E-2</v>
      </c>
      <c r="J203">
        <f t="shared" si="18"/>
        <v>-0.4249705312724153</v>
      </c>
    </row>
    <row r="204" spans="1:10" x14ac:dyDescent="0.25">
      <c r="A204" t="s">
        <v>41</v>
      </c>
      <c r="B204">
        <f>('CON Score and Page Rank'!L12-'MIN and MAX'!B$4)/('MIN and MAX'!F$4-'MIN and MAX'!B$4)</f>
        <v>0.47446613718989811</v>
      </c>
      <c r="C204">
        <f>('CON Score and Page Rank'!M12-'MIN and MAX'!C$4)/('MIN and MAX'!G$4-'MIN and MAX'!C$4)</f>
        <v>0.23167537705383418</v>
      </c>
      <c r="D204">
        <f>('CON Score and Page Rank'!N12-'MIN and MAX'!D$4)/('MIN and MAX'!H$4-'MIN and MAX'!D$4)</f>
        <v>0.93471234647705237</v>
      </c>
      <c r="E204">
        <f t="shared" si="15"/>
        <v>-0.24279076013606393</v>
      </c>
      <c r="F204">
        <f t="shared" si="19"/>
        <v>0.29336050399010677</v>
      </c>
      <c r="G204">
        <f t="shared" si="16"/>
        <v>0.46024620928715426</v>
      </c>
      <c r="H204" s="3">
        <f>IFERROR(VLOOKUP(A204,'GDP Data'!A$2:Q$144,2,FALSE),"Not Found")</f>
        <v>4968359075956.5898</v>
      </c>
      <c r="I204">
        <f t="shared" si="17"/>
        <v>0.48467313241766607</v>
      </c>
      <c r="J204">
        <f t="shared" si="18"/>
        <v>0.19131262842755931</v>
      </c>
    </row>
    <row r="205" spans="1:10" x14ac:dyDescent="0.25">
      <c r="A205" t="s">
        <v>23</v>
      </c>
      <c r="B205">
        <f>('CON Score and Page Rank'!L8-'MIN and MAX'!B$4)/('MIN and MAX'!F$4-'MIN and MAX'!B$4)</f>
        <v>0.65262796754084018</v>
      </c>
      <c r="C205">
        <f>('CON Score and Page Rank'!M8-'MIN and MAX'!C$4)/('MIN and MAX'!G$4-'MIN and MAX'!C$4)</f>
        <v>0.36723186813546349</v>
      </c>
      <c r="D205">
        <f>('CON Score and Page Rank'!N8-'MIN and MAX'!D$4)/('MIN and MAX'!H$4-'MIN and MAX'!D$4)</f>
        <v>0.88429217840982544</v>
      </c>
      <c r="E205">
        <f t="shared" si="15"/>
        <v>-0.28539609940537669</v>
      </c>
      <c r="F205">
        <f t="shared" si="19"/>
        <v>0.25495312650423041</v>
      </c>
      <c r="G205">
        <f t="shared" si="16"/>
        <v>0.23166421086898525</v>
      </c>
      <c r="H205" s="3">
        <f>IFERROR(VLOOKUP(A205,'GDP Data'!A$2:Q$144,2,FALSE),"Not Found")</f>
        <v>1365639660792.1599</v>
      </c>
      <c r="I205">
        <f t="shared" si="17"/>
        <v>0.13322081637638025</v>
      </c>
      <c r="J205">
        <f t="shared" si="18"/>
        <v>-0.12173231012785016</v>
      </c>
    </row>
    <row r="206" spans="1:10" x14ac:dyDescent="0.25">
      <c r="A206" t="s">
        <v>24</v>
      </c>
      <c r="B206">
        <f>('CON Score and Page Rank'!L9-'MIN and MAX'!B$4)/('MIN and MAX'!F$4-'MIN and MAX'!B$4)</f>
        <v>1</v>
      </c>
      <c r="C206">
        <f>('CON Score and Page Rank'!M9-'MIN and MAX'!C$4)/('MIN and MAX'!G$4-'MIN and MAX'!C$4)</f>
        <v>0.43178416221287086</v>
      </c>
      <c r="D206">
        <f>('CON Score and Page Rank'!N9-'MIN and MAX'!D$4)/('MIN and MAX'!H$4-'MIN and MAX'!D$4)</f>
        <v>0.88817065287653518</v>
      </c>
      <c r="E206">
        <f t="shared" si="15"/>
        <v>-0.56821583778712914</v>
      </c>
      <c r="F206">
        <f t="shared" si="19"/>
        <v>0</v>
      </c>
      <c r="G206">
        <f t="shared" si="16"/>
        <v>-0.11182934712346482</v>
      </c>
      <c r="H206" s="3">
        <f>IFERROR(VLOOKUP(A206,'GDP Data'!A$2:Q$144,2,FALSE),"Not Found")</f>
        <v>1947981991011.77</v>
      </c>
      <c r="I206">
        <f t="shared" si="17"/>
        <v>0.19002944816243905</v>
      </c>
      <c r="J206">
        <f t="shared" si="18"/>
        <v>0.19002944816243905</v>
      </c>
    </row>
  </sheetData>
  <autoFilter ref="A2:J206" xr:uid="{7FCB41B4-0EE6-4572-BB3A-7218DBA7791B}">
    <sortState xmlns:xlrd2="http://schemas.microsoft.com/office/spreadsheetml/2017/richdata2" ref="A3:J206">
      <sortCondition descending="1" ref="E2:E20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4FFB8-2127-430B-8CF7-C2C3943E3156}">
  <sheetPr codeName="Sheet5"/>
  <dimension ref="A1:J203"/>
  <sheetViews>
    <sheetView zoomScaleNormal="80" workbookViewId="0">
      <selection activeCell="A17" sqref="A17"/>
    </sheetView>
  </sheetViews>
  <sheetFormatPr defaultRowHeight="15" x14ac:dyDescent="0.25"/>
  <cols>
    <col min="1" max="1" width="22.5703125" bestFit="1" customWidth="1"/>
    <col min="2" max="3" width="11.7109375" bestFit="1" customWidth="1"/>
    <col min="4" max="4" width="12.7109375" bestFit="1" customWidth="1"/>
    <col min="5" max="6" width="12.28515625" bestFit="1" customWidth="1"/>
    <col min="7" max="7" width="10.28515625" customWidth="1"/>
  </cols>
  <sheetData>
    <row r="1" spans="1:10" x14ac:dyDescent="0.25">
      <c r="A1" s="1" t="s">
        <v>0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Rank'!B28-'MIN and MAX'!B$2)/('MIN and MAX'!F$2-'MIN and MAX'!B$2)</f>
        <v>0.47061621930236297</v>
      </c>
      <c r="C3">
        <f>('CON Score and Page Rank'!C28-'MIN and MAX'!C$2)/('MIN and MAX'!G$2-'MIN and MAX'!C$2)</f>
        <v>1</v>
      </c>
      <c r="D3">
        <f>('CON Score and Page Rank'!D28-'MIN and MAX'!D$2)/('MIN and MAX'!H$2-'MIN and MAX'!D$2)</f>
        <v>0.91051314142678352</v>
      </c>
      <c r="E3">
        <f t="shared" ref="E3:E66" si="0">C3-B3</f>
        <v>0.52938378069763703</v>
      </c>
      <c r="F3">
        <f t="shared" ref="F3:F66" si="1">(E3-MIN(E$3:E$206))/(MAX(E$3:E$206)-MIN(E$3:E$206))</f>
        <v>1</v>
      </c>
      <c r="G3">
        <f>D3-B3</f>
        <v>0.43989692212442055</v>
      </c>
      <c r="H3" s="3">
        <f>IFERROR(VLOOKUP(A3,'GDP Data'!A$2:Q$144,2,FALSE),"Not Found")</f>
        <v>10250947997000</v>
      </c>
      <c r="I3">
        <f t="shared" ref="I3:I66" si="2">IFERROR((H3-MIN(H$3:H$206))/(MAX(H$3:H$206)-MIN(H$3:H$206)),"No Value")</f>
        <v>1</v>
      </c>
      <c r="J3">
        <f t="shared" ref="J3:J66" si="3">IFERROR(I3-F3,"No Value")</f>
        <v>0</v>
      </c>
    </row>
    <row r="4" spans="1:10" x14ac:dyDescent="0.25">
      <c r="A4" s="6" t="s">
        <v>38</v>
      </c>
      <c r="B4">
        <f>('CON Score and Page Rank'!B23-'MIN and MAX'!B$2)/('MIN and MAX'!F$2-'MIN and MAX'!B$2)</f>
        <v>0.59036605281452026</v>
      </c>
      <c r="C4">
        <f>('CON Score and Page Rank'!C23-'MIN and MAX'!C$2)/('MIN and MAX'!G$2-'MIN and MAX'!C$2)</f>
        <v>0.92283454823283806</v>
      </c>
      <c r="D4">
        <f>('CON Score and Page Rank'!D23-'MIN and MAX'!D$2)/('MIN and MAX'!H$2-'MIN and MAX'!D$2)</f>
        <v>0.89987484355444303</v>
      </c>
      <c r="E4">
        <f t="shared" si="0"/>
        <v>0.3324684954183178</v>
      </c>
      <c r="F4">
        <f t="shared" si="1"/>
        <v>0.81837151314829459</v>
      </c>
      <c r="G4">
        <f t="shared" ref="G4:G67" si="4">D4-B4</f>
        <v>0.30950879073992277</v>
      </c>
      <c r="H4" s="3">
        <f>IFERROR(VLOOKUP(A4,'GDP Data'!A$2:Q$144,2,FALSE),"Not Found")</f>
        <v>1662127402027.54</v>
      </c>
      <c r="I4">
        <f t="shared" si="2"/>
        <v>0.16214377465518032</v>
      </c>
      <c r="J4">
        <f t="shared" si="3"/>
        <v>-0.65622773849311433</v>
      </c>
    </row>
    <row r="5" spans="1:10" x14ac:dyDescent="0.25">
      <c r="A5" s="6" t="s">
        <v>29</v>
      </c>
      <c r="B5">
        <f>('CON Score and Page Rank'!B14-'MIN and MAX'!B$2)/('MIN and MAX'!F$2-'MIN and MAX'!B$2)</f>
        <v>0.25747938957323191</v>
      </c>
      <c r="C5">
        <f>('CON Score and Page Rank'!C14-'MIN and MAX'!C$2)/('MIN and MAX'!G$2-'MIN and MAX'!C$2)</f>
        <v>0.49731765162443226</v>
      </c>
      <c r="D5">
        <f>('CON Score and Page Rank'!D14-'MIN and MAX'!D$2)/('MIN and MAX'!H$2-'MIN and MAX'!D$2)</f>
        <v>0.92866082603254063</v>
      </c>
      <c r="E5">
        <f t="shared" si="0"/>
        <v>0.23983826205120035</v>
      </c>
      <c r="F5">
        <f t="shared" si="1"/>
        <v>0.73293228937587351</v>
      </c>
      <c r="G5">
        <f t="shared" si="4"/>
        <v>0.67118143645930872</v>
      </c>
      <c r="H5" s="3">
        <f>IFERROR(VLOOKUP(A5,'GDP Data'!A$2:Q$144,2,FALSE),"Not Found")</f>
        <v>1146676894209.73</v>
      </c>
      <c r="I5">
        <f t="shared" si="2"/>
        <v>0.1118605708023601</v>
      </c>
      <c r="J5">
        <f t="shared" si="3"/>
        <v>-0.6210717185735134</v>
      </c>
    </row>
    <row r="6" spans="1:10" x14ac:dyDescent="0.25">
      <c r="A6" s="6" t="s">
        <v>25</v>
      </c>
      <c r="B6">
        <f>('CON Score and Page Rank'!B10-'MIN and MAX'!B$2)/('MIN and MAX'!F$2-'MIN and MAX'!B$2)</f>
        <v>4.3159131806889142E-2</v>
      </c>
      <c r="C6">
        <f>('CON Score and Page Rank'!C10-'MIN and MAX'!C$2)/('MIN and MAX'!G$2-'MIN and MAX'!C$2)</f>
        <v>0.16147950142688355</v>
      </c>
      <c r="D6">
        <f>('CON Score and Page Rank'!D10-'MIN and MAX'!D$2)/('MIN and MAX'!H$2-'MIN and MAX'!D$2)</f>
        <v>0.98998748435544426</v>
      </c>
      <c r="E6">
        <f t="shared" si="0"/>
        <v>0.11832036961999441</v>
      </c>
      <c r="F6">
        <f t="shared" si="1"/>
        <v>0.62084799436352367</v>
      </c>
      <c r="G6">
        <f t="shared" si="4"/>
        <v>0.94682835254855513</v>
      </c>
      <c r="H6" s="3">
        <f>IFERROR(VLOOKUP(A6,'GDP Data'!A$2:Q$144,2,FALSE),"Not Found")</f>
        <v>100207610429.909</v>
      </c>
      <c r="I6">
        <f t="shared" si="2"/>
        <v>9.7754481301861387E-3</v>
      </c>
      <c r="J6">
        <f t="shared" si="3"/>
        <v>-0.61107254623333751</v>
      </c>
    </row>
    <row r="7" spans="1:10" x14ac:dyDescent="0.25">
      <c r="A7" s="6" t="s">
        <v>31</v>
      </c>
      <c r="B7">
        <f>('CON Score and Page Rank'!B16-'MIN and MAX'!B$2)/('MIN and MAX'!F$2-'MIN and MAX'!B$2)</f>
        <v>0.17221316576658088</v>
      </c>
      <c r="C7">
        <f>('CON Score and Page Rank'!C16-'MIN and MAX'!C$2)/('MIN and MAX'!G$2-'MIN and MAX'!C$2)</f>
        <v>0.26155738402589845</v>
      </c>
      <c r="D7">
        <f>('CON Score and Page Rank'!D16-'MIN and MAX'!D$2)/('MIN and MAX'!H$2-'MIN and MAX'!D$2)</f>
        <v>1</v>
      </c>
      <c r="E7">
        <f t="shared" si="0"/>
        <v>8.934421825931757E-2</v>
      </c>
      <c r="F7">
        <f t="shared" si="1"/>
        <v>0.59412130060300405</v>
      </c>
      <c r="G7">
        <f t="shared" si="4"/>
        <v>0.82778683423341914</v>
      </c>
      <c r="H7" s="3">
        <f>IFERROR(VLOOKUP(A7,'GDP Data'!A$2:Q$144,2,FALSE),"Not Found")</f>
        <v>21230182989.3036</v>
      </c>
      <c r="I7">
        <f t="shared" si="2"/>
        <v>2.0710458189346719E-3</v>
      </c>
      <c r="J7">
        <f t="shared" si="3"/>
        <v>-0.59205025478406936</v>
      </c>
    </row>
    <row r="8" spans="1:10" x14ac:dyDescent="0.25">
      <c r="A8" s="6" t="s">
        <v>37</v>
      </c>
      <c r="B8">
        <f>('CON Score and Page Rank'!B22-'MIN and MAX'!B$2)/('MIN and MAX'!F$2-'MIN and MAX'!B$2)</f>
        <v>0.10330889025300345</v>
      </c>
      <c r="C8">
        <f>('CON Score and Page Rank'!C22-'MIN and MAX'!C$2)/('MIN and MAX'!G$2-'MIN and MAX'!C$2)</f>
        <v>0.17715025361866352</v>
      </c>
      <c r="D8">
        <f>('CON Score and Page Rank'!D22-'MIN and MAX'!D$2)/('MIN and MAX'!H$2-'MIN and MAX'!D$2)</f>
        <v>1</v>
      </c>
      <c r="E8">
        <f t="shared" si="0"/>
        <v>7.3841363365660065E-2</v>
      </c>
      <c r="F8">
        <f t="shared" si="1"/>
        <v>0.57982195318453178</v>
      </c>
      <c r="G8">
        <f t="shared" si="4"/>
        <v>0.89669110974699651</v>
      </c>
      <c r="H8" s="3">
        <f>IFERROR(VLOOKUP(A8,'GDP Data'!A$2:Q$144,2,FALSE),"Not Found")</f>
        <v>279841151705.35303</v>
      </c>
      <c r="I8">
        <f t="shared" si="2"/>
        <v>2.7299050954823902E-2</v>
      </c>
      <c r="J8">
        <f t="shared" si="3"/>
        <v>-0.5525229022297079</v>
      </c>
    </row>
    <row r="9" spans="1:10" x14ac:dyDescent="0.25">
      <c r="A9" s="6" t="s">
        <v>49</v>
      </c>
      <c r="B9">
        <f>('CON Score and Page Rank'!B34-'MIN and MAX'!B$2)/('MIN and MAX'!F$2-'MIN and MAX'!B$2)</f>
        <v>0.18449725359786728</v>
      </c>
      <c r="C9">
        <f>('CON Score and Page Rank'!C34-'MIN and MAX'!C$2)/('MIN and MAX'!G$2-'MIN and MAX'!C$2)</f>
        <v>0.25033435838784918</v>
      </c>
      <c r="D9">
        <f>('CON Score and Page Rank'!D34-'MIN and MAX'!D$2)/('MIN and MAX'!H$2-'MIN and MAX'!D$2)</f>
        <v>0.97997496871088863</v>
      </c>
      <c r="E9">
        <f t="shared" si="0"/>
        <v>6.5837104789981893E-2</v>
      </c>
      <c r="F9">
        <f t="shared" si="1"/>
        <v>0.57243907596701138</v>
      </c>
      <c r="G9">
        <f t="shared" si="4"/>
        <v>0.79547771511302134</v>
      </c>
      <c r="H9" s="3" t="str">
        <f>IFERROR(VLOOKUP(A9,'GDP Data'!A$2:Q$144,2,FALSE),"Not Found")</f>
        <v>Not Found</v>
      </c>
      <c r="I9" t="str">
        <f t="shared" si="2"/>
        <v>No Value</v>
      </c>
      <c r="J9" t="str">
        <f t="shared" si="3"/>
        <v>No Value</v>
      </c>
    </row>
    <row r="10" spans="1:10" x14ac:dyDescent="0.25">
      <c r="A10" s="6" t="s">
        <v>229</v>
      </c>
      <c r="B10">
        <f>('CON Score and Page Rank'!B35-'MIN and MAX'!B$2)/('MIN and MAX'!F$2-'MIN and MAX'!B$2)</f>
        <v>9.5272860397800682E-2</v>
      </c>
      <c r="C10">
        <f>('CON Score and Page Rank'!C35-'MIN and MAX'!C$2)/('MIN and MAX'!G$2-'MIN and MAX'!C$2)</f>
        <v>0.1588274385797615</v>
      </c>
      <c r="D10">
        <f>('CON Score and Page Rank'!D35-'MIN and MAX'!D$2)/('MIN and MAX'!H$2-'MIN and MAX'!D$2)</f>
        <v>0.97997496871088863</v>
      </c>
      <c r="E10">
        <f t="shared" si="0"/>
        <v>6.3554578181960822E-2</v>
      </c>
      <c r="F10">
        <f t="shared" si="1"/>
        <v>0.57033374496934119</v>
      </c>
      <c r="G10">
        <f t="shared" si="4"/>
        <v>0.88470210831308793</v>
      </c>
      <c r="H10" s="3" t="str">
        <f>IFERROR(VLOOKUP(A10,'GDP Data'!A$2:Q$144,2,FALSE),"Not Found")</f>
        <v>Not Found</v>
      </c>
      <c r="I10" t="str">
        <f t="shared" si="2"/>
        <v>No Value</v>
      </c>
      <c r="J10" t="str">
        <f t="shared" si="3"/>
        <v>No Value</v>
      </c>
    </row>
    <row r="11" spans="1:10" x14ac:dyDescent="0.25">
      <c r="A11" s="6" t="s">
        <v>60</v>
      </c>
      <c r="B11">
        <f>('CON Score and Page Rank'!B40-'MIN and MAX'!B$2)/('MIN and MAX'!F$2-'MIN and MAX'!B$2)</f>
        <v>8.4615922245035863E-2</v>
      </c>
      <c r="C11">
        <f>('CON Score and Page Rank'!C40-'MIN and MAX'!C$2)/('MIN and MAX'!G$2-'MIN and MAX'!C$2)</f>
        <v>0.14757292302505257</v>
      </c>
      <c r="D11">
        <f>('CON Score and Page Rank'!D40-'MIN and MAX'!D$2)/('MIN and MAX'!H$2-'MIN and MAX'!D$2)</f>
        <v>0.97997496871088863</v>
      </c>
      <c r="E11">
        <f t="shared" si="0"/>
        <v>6.2957000780016703E-2</v>
      </c>
      <c r="F11">
        <f t="shared" si="1"/>
        <v>0.56978255830479196</v>
      </c>
      <c r="G11">
        <f t="shared" si="4"/>
        <v>0.89535904646585274</v>
      </c>
      <c r="H11" s="3">
        <f>IFERROR(VLOOKUP(A11,'GDP Data'!A$2:Q$144,2,FALSE),"Not Found")</f>
        <v>96074477958.236694</v>
      </c>
      <c r="I11">
        <f t="shared" si="2"/>
        <v>9.3722529844413854E-3</v>
      </c>
      <c r="J11">
        <f t="shared" si="3"/>
        <v>-0.56041030532035063</v>
      </c>
    </row>
    <row r="12" spans="1:10" x14ac:dyDescent="0.25">
      <c r="A12" s="6" t="s">
        <v>40</v>
      </c>
      <c r="B12">
        <f>('CON Score and Page Rank'!B25-'MIN and MAX'!B$2)/('MIN and MAX'!F$2-'MIN and MAX'!B$2)</f>
        <v>6.9857000158097954E-2</v>
      </c>
      <c r="C12">
        <f>('CON Score and Page Rank'!C25-'MIN and MAX'!C$2)/('MIN and MAX'!G$2-'MIN and MAX'!C$2)</f>
        <v>0.1313631411738678</v>
      </c>
      <c r="D12">
        <f>('CON Score and Page Rank'!D25-'MIN and MAX'!D$2)/('MIN and MAX'!H$2-'MIN and MAX'!D$2)</f>
        <v>0.97997496871088863</v>
      </c>
      <c r="E12">
        <f t="shared" si="0"/>
        <v>6.1506141015769844E-2</v>
      </c>
      <c r="F12">
        <f t="shared" si="1"/>
        <v>0.56844433073530498</v>
      </c>
      <c r="G12">
        <f t="shared" si="4"/>
        <v>0.9101179685527907</v>
      </c>
      <c r="H12" s="3">
        <f>IFERROR(VLOOKUP(A12,'GDP Data'!A$2:Q$144,2,FALSE),"Not Found")</f>
        <v>415576210513.09399</v>
      </c>
      <c r="I12">
        <f t="shared" si="2"/>
        <v>4.0540271069047937E-2</v>
      </c>
      <c r="J12">
        <f t="shared" si="3"/>
        <v>-0.52790405966625709</v>
      </c>
    </row>
    <row r="13" spans="1:10" x14ac:dyDescent="0.25">
      <c r="A13" t="s">
        <v>191</v>
      </c>
      <c r="B13">
        <f>('CON Score and Page Rank'!B169-'MIN and MAX'!B$2)/('MIN and MAX'!F$2-'MIN and MAX'!B$2)</f>
        <v>4.0145028978564833E-2</v>
      </c>
      <c r="C13">
        <f>('CON Score and Page Rank'!C169-'MIN and MAX'!C$2)/('MIN and MAX'!G$2-'MIN and MAX'!C$2)</f>
        <v>9.4933905372607028E-2</v>
      </c>
      <c r="D13">
        <f>('CON Score and Page Rank'!D169-'MIN and MAX'!D$2)/('MIN and MAX'!H$2-'MIN and MAX'!D$2)</f>
        <v>0.95619524405506884</v>
      </c>
      <c r="E13">
        <f t="shared" si="0"/>
        <v>5.4788876394042195E-2</v>
      </c>
      <c r="F13">
        <f t="shared" si="1"/>
        <v>0.56224853640021155</v>
      </c>
      <c r="G13">
        <f t="shared" si="4"/>
        <v>0.91605021507650397</v>
      </c>
      <c r="H13" s="3">
        <f>IFERROR(VLOOKUP(A13,'GDP Data'!A$2:Q$144,2,FALSE),"Not Found")</f>
        <v>259710142196.94299</v>
      </c>
      <c r="I13">
        <f t="shared" si="2"/>
        <v>2.53352316559355E-2</v>
      </c>
      <c r="J13">
        <f t="shared" si="3"/>
        <v>-0.53691330474427601</v>
      </c>
    </row>
    <row r="14" spans="1:10" x14ac:dyDescent="0.25">
      <c r="A14" t="s">
        <v>200</v>
      </c>
      <c r="B14">
        <f>('CON Score and Page Rank'!B177-'MIN and MAX'!B$2)/('MIN and MAX'!F$2-'MIN and MAX'!B$2)</f>
        <v>5.5463188016371748E-2</v>
      </c>
      <c r="C14">
        <f>('CON Score and Page Rank'!C177-'MIN and MAX'!C$2)/('MIN and MAX'!G$2-'MIN and MAX'!C$2)</f>
        <v>0.10944458556201563</v>
      </c>
      <c r="D14">
        <f>('CON Score and Page Rank'!D177-'MIN and MAX'!D$2)/('MIN and MAX'!H$2-'MIN and MAX'!D$2)</f>
        <v>0.97997496871088863</v>
      </c>
      <c r="E14">
        <f t="shared" si="0"/>
        <v>5.3981397545643878E-2</v>
      </c>
      <c r="F14">
        <f t="shared" si="1"/>
        <v>0.56150374322079277</v>
      </c>
      <c r="G14">
        <f t="shared" si="4"/>
        <v>0.92451178069451689</v>
      </c>
      <c r="H14" s="3">
        <f>IFERROR(VLOOKUP(A14,'GDP Data'!A$2:Q$144,2,FALSE),"Not Found")</f>
        <v>655448188259.35095</v>
      </c>
      <c r="I14">
        <f t="shared" si="2"/>
        <v>6.3940251033482137E-2</v>
      </c>
      <c r="J14">
        <f t="shared" si="3"/>
        <v>-0.49756349218731066</v>
      </c>
    </row>
    <row r="15" spans="1:10" x14ac:dyDescent="0.25">
      <c r="A15" t="s">
        <v>197</v>
      </c>
      <c r="B15">
        <f>('CON Score and Page Rank'!B174-'MIN and MAX'!B$2)/('MIN and MAX'!F$2-'MIN and MAX'!B$2)</f>
        <v>6.090154299664411E-2</v>
      </c>
      <c r="C15">
        <f>('CON Score and Page Rank'!C174-'MIN and MAX'!C$2)/('MIN and MAX'!G$2-'MIN and MAX'!C$2)</f>
        <v>0.11425066596074865</v>
      </c>
      <c r="D15">
        <f>('CON Score and Page Rank'!D174-'MIN and MAX'!D$2)/('MIN and MAX'!H$2-'MIN and MAX'!D$2)</f>
        <v>0.97997496871088863</v>
      </c>
      <c r="E15">
        <f t="shared" si="0"/>
        <v>5.3349122964104538E-2</v>
      </c>
      <c r="F15">
        <f t="shared" si="1"/>
        <v>0.56092055296536447</v>
      </c>
      <c r="G15">
        <f t="shared" si="4"/>
        <v>0.91907342571424455</v>
      </c>
      <c r="H15" s="3">
        <f>IFERROR(VLOOKUP(A15,'GDP Data'!A$2:Q$144,2,FALSE),"Not Found")</f>
        <v>284203750000</v>
      </c>
      <c r="I15">
        <f t="shared" si="2"/>
        <v>2.7724630939809067E-2</v>
      </c>
      <c r="J15">
        <f t="shared" si="3"/>
        <v>-0.53319592202555544</v>
      </c>
    </row>
    <row r="16" spans="1:10" x14ac:dyDescent="0.25">
      <c r="A16" t="s">
        <v>216</v>
      </c>
      <c r="B16">
        <f>('CON Score and Page Rank'!B193-'MIN and MAX'!B$2)/('MIN and MAX'!F$2-'MIN and MAX'!B$2)</f>
        <v>5.3640942532206859E-2</v>
      </c>
      <c r="C16">
        <f>('CON Score and Page Rank'!C193-'MIN and MAX'!C$2)/('MIN and MAX'!G$2-'MIN and MAX'!C$2)</f>
        <v>0.10681459730471281</v>
      </c>
      <c r="D16">
        <f>('CON Score and Page Rank'!D193-'MIN and MAX'!D$2)/('MIN and MAX'!H$2-'MIN and MAX'!D$2)</f>
        <v>0.97997496871088863</v>
      </c>
      <c r="E16">
        <f t="shared" si="0"/>
        <v>5.3173654772505949E-2</v>
      </c>
      <c r="F16">
        <f t="shared" si="1"/>
        <v>0.56075870660546678</v>
      </c>
      <c r="G16">
        <f t="shared" si="4"/>
        <v>0.92633402617868177</v>
      </c>
      <c r="H16" s="3">
        <f>IFERROR(VLOOKUP(A16,'GDP Data'!A$2:Q$144,2,FALSE),"Not Found")</f>
        <v>707906744574.64404</v>
      </c>
      <c r="I16">
        <f t="shared" si="2"/>
        <v>6.9057685667883312E-2</v>
      </c>
      <c r="J16">
        <f t="shared" si="3"/>
        <v>-0.4917010209375835</v>
      </c>
    </row>
    <row r="17" spans="1:10" x14ac:dyDescent="0.25">
      <c r="A17" t="s">
        <v>162</v>
      </c>
      <c r="B17">
        <f>('CON Score and Page Rank'!B139-'MIN and MAX'!B$2)/('MIN and MAX'!F$2-'MIN and MAX'!B$2)</f>
        <v>4.865459912246848E-2</v>
      </c>
      <c r="C17">
        <f>('CON Score and Page Rank'!C139-'MIN and MAX'!C$2)/('MIN and MAX'!G$2-'MIN and MAX'!C$2)</f>
        <v>0.10127037638045966</v>
      </c>
      <c r="D17">
        <f>('CON Score and Page Rank'!D139-'MIN and MAX'!D$2)/('MIN and MAX'!H$2-'MIN and MAX'!D$2)</f>
        <v>0.97997496871088863</v>
      </c>
      <c r="E17">
        <f t="shared" si="0"/>
        <v>5.2615777257991179E-2</v>
      </c>
      <c r="F17">
        <f t="shared" si="1"/>
        <v>0.56024413787269334</v>
      </c>
      <c r="G17">
        <f t="shared" si="4"/>
        <v>0.93132036958842013</v>
      </c>
      <c r="H17" s="3">
        <f>IFERROR(VLOOKUP(A17,'GDP Data'!A$2:Q$144,2,FALSE),"Not Found")</f>
        <v>576178114168.49402</v>
      </c>
      <c r="I17">
        <f t="shared" si="2"/>
        <v>5.6207300469880046E-2</v>
      </c>
      <c r="J17">
        <f t="shared" si="3"/>
        <v>-0.50403683740281324</v>
      </c>
    </row>
    <row r="18" spans="1:10" x14ac:dyDescent="0.25">
      <c r="A18" t="s">
        <v>27</v>
      </c>
      <c r="B18">
        <f>('CON Score and Page Rank'!B12-'MIN and MAX'!B$2)/('MIN and MAX'!F$2-'MIN and MAX'!B$2)</f>
        <v>3.8613590050601922E-2</v>
      </c>
      <c r="C18">
        <f>('CON Score and Page Rank'!C12-'MIN and MAX'!C$2)/('MIN and MAX'!G$2-'MIN and MAX'!C$2)</f>
        <v>9.0816321847976708E-2</v>
      </c>
      <c r="D18">
        <f>('CON Score and Page Rank'!D12-'MIN and MAX'!D$2)/('MIN and MAX'!H$2-'MIN and MAX'!D$2)</f>
        <v>0.95619524405506884</v>
      </c>
      <c r="E18">
        <f t="shared" si="0"/>
        <v>5.2202731797374786E-2</v>
      </c>
      <c r="F18">
        <f t="shared" si="1"/>
        <v>0.55986315768668948</v>
      </c>
      <c r="G18">
        <f t="shared" si="4"/>
        <v>0.9175816540044669</v>
      </c>
      <c r="H18" s="3">
        <f>IFERROR(VLOOKUP(A18,'GDP Data'!A$2:Q$144,2,FALSE),"Not Found")</f>
        <v>130457756628.436</v>
      </c>
      <c r="I18">
        <f t="shared" si="2"/>
        <v>1.2726408978624731E-2</v>
      </c>
      <c r="J18">
        <f t="shared" si="3"/>
        <v>-0.54713674870806472</v>
      </c>
    </row>
    <row r="19" spans="1:10" x14ac:dyDescent="0.25">
      <c r="A19" t="s">
        <v>136</v>
      </c>
      <c r="B19">
        <f>('CON Score and Page Rank'!B116-'MIN and MAX'!B$2)/('MIN and MAX'!F$2-'MIN and MAX'!B$2)</f>
        <v>4.0189033481603513E-2</v>
      </c>
      <c r="C19">
        <f>('CON Score and Page Rank'!C116-'MIN and MAX'!C$2)/('MIN and MAX'!G$2-'MIN and MAX'!C$2)</f>
        <v>9.1630672894859946E-2</v>
      </c>
      <c r="D19">
        <f>('CON Score and Page Rank'!D116-'MIN and MAX'!D$2)/('MIN and MAX'!H$2-'MIN and MAX'!D$2)</f>
        <v>0.97997496871088863</v>
      </c>
      <c r="E19">
        <f t="shared" si="0"/>
        <v>5.1441639413256433E-2</v>
      </c>
      <c r="F19">
        <f t="shared" si="1"/>
        <v>0.55916114992794341</v>
      </c>
      <c r="G19">
        <f t="shared" si="4"/>
        <v>0.93978593522928511</v>
      </c>
      <c r="H19" s="3">
        <f>IFERROR(VLOOKUP(A19,'GDP Data'!A$2:Q$144,2,FALSE),"Not Found")</f>
        <v>1211346869600.4099</v>
      </c>
      <c r="I19">
        <f t="shared" si="2"/>
        <v>0.11816925321979174</v>
      </c>
      <c r="J19">
        <f t="shared" si="3"/>
        <v>-0.44099189670815164</v>
      </c>
    </row>
    <row r="20" spans="1:10" x14ac:dyDescent="0.25">
      <c r="A20" t="s">
        <v>21</v>
      </c>
      <c r="B20">
        <f>('CON Score and Page Rank'!B6-'MIN and MAX'!B$2)/('MIN and MAX'!F$2-'MIN and MAX'!B$2)</f>
        <v>5.7559011513343923E-2</v>
      </c>
      <c r="C20">
        <f>('CON Score and Page Rank'!C6-'MIN and MAX'!C$2)/('MIN and MAX'!G$2-'MIN and MAX'!C$2)</f>
        <v>0.10830401234109351</v>
      </c>
      <c r="D20">
        <f>('CON Score and Page Rank'!D6-'MIN and MAX'!D$2)/('MIN and MAX'!H$2-'MIN and MAX'!D$2)</f>
        <v>0.98998748435544426</v>
      </c>
      <c r="E20">
        <f t="shared" si="0"/>
        <v>5.0745000827749583E-2</v>
      </c>
      <c r="F20">
        <f t="shared" si="1"/>
        <v>0.55851859233273882</v>
      </c>
      <c r="G20">
        <f t="shared" si="4"/>
        <v>0.93242847284210029</v>
      </c>
      <c r="H20" s="3">
        <f>IFERROR(VLOOKUP(A20,'GDP Data'!A$2:Q$144,2,FALSE),"Not Found")</f>
        <v>164158739097.62299</v>
      </c>
      <c r="I20">
        <f t="shared" si="2"/>
        <v>1.6014005645689063E-2</v>
      </c>
      <c r="J20">
        <f t="shared" si="3"/>
        <v>-0.54250458668704971</v>
      </c>
    </row>
    <row r="21" spans="1:10" x14ac:dyDescent="0.25">
      <c r="A21" t="s">
        <v>194</v>
      </c>
      <c r="B21">
        <f>('CON Score and Page Rank'!B172-'MIN and MAX'!B$2)/('MIN and MAX'!F$2-'MIN and MAX'!B$2)</f>
        <v>2.815104695351945E-2</v>
      </c>
      <c r="C21">
        <f>('CON Score and Page Rank'!C172-'MIN and MAX'!C$2)/('MIN and MAX'!G$2-'MIN and MAX'!C$2)</f>
        <v>7.7753667937932119E-2</v>
      </c>
      <c r="D21">
        <f>('CON Score and Page Rank'!D172-'MIN and MAX'!D$2)/('MIN and MAX'!H$2-'MIN and MAX'!D$2)</f>
        <v>0.95619524405506884</v>
      </c>
      <c r="E21">
        <f t="shared" si="0"/>
        <v>4.9602620984412669E-2</v>
      </c>
      <c r="F21">
        <f t="shared" si="1"/>
        <v>0.55746489697302692</v>
      </c>
      <c r="G21">
        <f t="shared" si="4"/>
        <v>0.9280441971015494</v>
      </c>
      <c r="H21" s="3">
        <f>IFERROR(VLOOKUP(A21,'GDP Data'!A$2:Q$144,2,FALSE),"Not Found")</f>
        <v>274302959053.103</v>
      </c>
      <c r="I21">
        <f t="shared" si="2"/>
        <v>2.675878944399868E-2</v>
      </c>
      <c r="J21">
        <f t="shared" si="3"/>
        <v>-0.53070610752902825</v>
      </c>
    </row>
    <row r="22" spans="1:10" x14ac:dyDescent="0.25">
      <c r="A22" t="s">
        <v>141</v>
      </c>
      <c r="B22">
        <f>('CON Score and Page Rank'!B121-'MIN and MAX'!B$2)/('MIN and MAX'!F$2-'MIN and MAX'!B$2)</f>
        <v>3.4878692133133743E-2</v>
      </c>
      <c r="C22">
        <f>('CON Score and Page Rank'!C121-'MIN and MAX'!C$2)/('MIN and MAX'!G$2-'MIN and MAX'!C$2)</f>
        <v>8.4088512582138175E-2</v>
      </c>
      <c r="D22">
        <f>('CON Score and Page Rank'!D121-'MIN and MAX'!D$2)/('MIN and MAX'!H$2-'MIN and MAX'!D$2)</f>
        <v>0.9330413016270338</v>
      </c>
      <c r="E22">
        <f t="shared" si="0"/>
        <v>4.9209820449004432E-2</v>
      </c>
      <c r="F22">
        <f t="shared" si="1"/>
        <v>0.55710259007145979</v>
      </c>
      <c r="G22">
        <f t="shared" si="4"/>
        <v>0.89816260949390003</v>
      </c>
      <c r="H22" s="3">
        <f>IFERROR(VLOOKUP(A22,'GDP Data'!A$2:Q$144,2,FALSE),"Not Found")</f>
        <v>165021012077.81</v>
      </c>
      <c r="I22">
        <f t="shared" si="2"/>
        <v>1.6098122059160221E-2</v>
      </c>
      <c r="J22">
        <f t="shared" si="3"/>
        <v>-0.54100446801229962</v>
      </c>
    </row>
    <row r="23" spans="1:10" x14ac:dyDescent="0.25">
      <c r="A23" t="s">
        <v>33</v>
      </c>
      <c r="B23">
        <f>('CON Score and Page Rank'!B18-'MIN and MAX'!B$2)/('MIN and MAX'!F$2-'MIN and MAX'!B$2)</f>
        <v>3.4153953680359478E-2</v>
      </c>
      <c r="C23">
        <f>('CON Score and Page Rank'!C18-'MIN and MAX'!C$2)/('MIN and MAX'!G$2-'MIN and MAX'!C$2)</f>
        <v>8.1576738984054403E-2</v>
      </c>
      <c r="D23">
        <f>('CON Score and Page Rank'!D18-'MIN and MAX'!D$2)/('MIN and MAX'!H$2-'MIN and MAX'!D$2)</f>
        <v>1</v>
      </c>
      <c r="E23">
        <f t="shared" si="0"/>
        <v>4.7422785303694925E-2</v>
      </c>
      <c r="F23">
        <f t="shared" si="1"/>
        <v>0.55545428486786441</v>
      </c>
      <c r="G23">
        <f t="shared" si="4"/>
        <v>0.96584604631964055</v>
      </c>
      <c r="H23" s="3">
        <f>IFERROR(VLOOKUP(A23,'GDP Data'!A$2:Q$144,2,FALSE),"Not Found")</f>
        <v>171247131268.604</v>
      </c>
      <c r="I23">
        <f t="shared" si="2"/>
        <v>1.6705492147528256E-2</v>
      </c>
      <c r="J23">
        <f t="shared" si="3"/>
        <v>-0.53874879272033616</v>
      </c>
    </row>
    <row r="24" spans="1:10" x14ac:dyDescent="0.25">
      <c r="A24" t="s">
        <v>58</v>
      </c>
      <c r="B24">
        <f>('CON Score and Page Rank'!B38-'MIN and MAX'!B$2)/('MIN and MAX'!F$2-'MIN and MAX'!B$2)</f>
        <v>2.3327116567010236E-2</v>
      </c>
      <c r="C24">
        <f>('CON Score and Page Rank'!C38-'MIN and MAX'!C$2)/('MIN and MAX'!G$2-'MIN and MAX'!C$2)</f>
        <v>7.0269916058009599E-2</v>
      </c>
      <c r="D24">
        <f>('CON Score and Page Rank'!D38-'MIN and MAX'!D$2)/('MIN and MAX'!H$2-'MIN and MAX'!D$2)</f>
        <v>0.95619524405506884</v>
      </c>
      <c r="E24">
        <f t="shared" si="0"/>
        <v>4.694279949099936E-2</v>
      </c>
      <c r="F24">
        <f t="shared" si="1"/>
        <v>0.55501156099934124</v>
      </c>
      <c r="G24">
        <f t="shared" si="4"/>
        <v>0.93286812748805858</v>
      </c>
      <c r="H24" s="3" t="str">
        <f>IFERROR(VLOOKUP(A24,'GDP Data'!A$2:Q$144,2,FALSE),"Not Found")</f>
        <v>Not Found</v>
      </c>
      <c r="I24" t="str">
        <f t="shared" si="2"/>
        <v>No Value</v>
      </c>
      <c r="J24" t="str">
        <f t="shared" si="3"/>
        <v>No Value</v>
      </c>
    </row>
    <row r="25" spans="1:10" x14ac:dyDescent="0.25">
      <c r="A25" t="s">
        <v>48</v>
      </c>
      <c r="B25">
        <f>('CON Score and Page Rank'!B33-'MIN and MAX'!B$2)/('MIN and MAX'!F$2-'MIN and MAX'!B$2)</f>
        <v>2.3647055788699498E-2</v>
      </c>
      <c r="C25">
        <f>('CON Score and Page Rank'!C33-'MIN and MAX'!C$2)/('MIN and MAX'!G$2-'MIN and MAX'!C$2)</f>
        <v>7.0531171597733838E-2</v>
      </c>
      <c r="D25">
        <f>('CON Score and Page Rank'!D33-'MIN and MAX'!D$2)/('MIN and MAX'!H$2-'MIN and MAX'!D$2)</f>
        <v>0.9330413016270338</v>
      </c>
      <c r="E25">
        <f t="shared" si="0"/>
        <v>4.6884115809034344E-2</v>
      </c>
      <c r="F25">
        <f t="shared" si="1"/>
        <v>0.55495743301053102</v>
      </c>
      <c r="G25">
        <f t="shared" si="4"/>
        <v>0.90939424583833428</v>
      </c>
      <c r="H25" s="3" t="str">
        <f>IFERROR(VLOOKUP(A25,'GDP Data'!A$2:Q$144,2,FALSE),"Not Found")</f>
        <v>Not Found</v>
      </c>
      <c r="I25" t="str">
        <f t="shared" si="2"/>
        <v>No Value</v>
      </c>
      <c r="J25" t="str">
        <f t="shared" si="3"/>
        <v>No Value</v>
      </c>
    </row>
    <row r="26" spans="1:10" x14ac:dyDescent="0.25">
      <c r="A26" t="s">
        <v>242</v>
      </c>
      <c r="B26">
        <f>('CON Score and Page Rank'!B141-'MIN and MAX'!B$2)/('MIN and MAX'!F$2-'MIN and MAX'!B$2)</f>
        <v>1.7030273832622598E-2</v>
      </c>
      <c r="C26">
        <f>('CON Score and Page Rank'!C141-'MIN and MAX'!C$2)/('MIN and MAX'!G$2-'MIN and MAX'!C$2)</f>
        <v>6.3158926725882594E-2</v>
      </c>
      <c r="D26">
        <f>('CON Score and Page Rank'!D141-'MIN and MAX'!D$2)/('MIN and MAX'!H$2-'MIN and MAX'!D$2)</f>
        <v>0.92615769712140172</v>
      </c>
      <c r="E26">
        <f t="shared" si="0"/>
        <v>4.612865289326E-2</v>
      </c>
      <c r="F26">
        <f t="shared" si="1"/>
        <v>0.55426061769693025</v>
      </c>
      <c r="G26">
        <f t="shared" si="4"/>
        <v>0.90912742328877916</v>
      </c>
      <c r="H26" s="3" t="str">
        <f>IFERROR(VLOOKUP(A26,'GDP Data'!A$2:Q$144,2,FALSE),"Not Found")</f>
        <v>Not Found</v>
      </c>
      <c r="I26" t="str">
        <f t="shared" si="2"/>
        <v>No Value</v>
      </c>
      <c r="J26" t="str">
        <f t="shared" si="3"/>
        <v>No Value</v>
      </c>
    </row>
    <row r="27" spans="1:10" x14ac:dyDescent="0.25">
      <c r="A27" t="s">
        <v>140</v>
      </c>
      <c r="B27">
        <f>('CON Score and Page Rank'!B120-'MIN and MAX'!B$2)/('MIN and MAX'!F$2-'MIN and MAX'!B$2)</f>
        <v>1.4836724307135066E-2</v>
      </c>
      <c r="C27">
        <f>('CON Score and Page Rank'!C120-'MIN and MAX'!C$2)/('MIN and MAX'!G$2-'MIN and MAX'!C$2)</f>
        <v>6.0812602662007401E-2</v>
      </c>
      <c r="D27">
        <f>('CON Score and Page Rank'!D120-'MIN and MAX'!D$2)/('MIN and MAX'!H$2-'MIN and MAX'!D$2)</f>
        <v>0.97997496871088863</v>
      </c>
      <c r="E27">
        <f t="shared" si="0"/>
        <v>4.5975878354872338E-2</v>
      </c>
      <c r="F27">
        <f t="shared" si="1"/>
        <v>0.55411970325142412</v>
      </c>
      <c r="G27">
        <f t="shared" si="4"/>
        <v>0.96513824440375351</v>
      </c>
      <c r="H27" s="3">
        <f>IFERROR(VLOOKUP(A27,'GDP Data'!A$2:Q$144,2,FALSE),"Not Found")</f>
        <v>468394937262.37</v>
      </c>
      <c r="I27">
        <f t="shared" si="2"/>
        <v>4.5692841032795063E-2</v>
      </c>
      <c r="J27">
        <f t="shared" si="3"/>
        <v>-0.50842686221862909</v>
      </c>
    </row>
    <row r="28" spans="1:10" x14ac:dyDescent="0.25">
      <c r="A28" t="s">
        <v>201</v>
      </c>
      <c r="B28">
        <f>('CON Score and Page Rank'!B178-'MIN and MAX'!B$2)/('MIN and MAX'!F$2-'MIN and MAX'!B$2)</f>
        <v>2.1008678797130982E-2</v>
      </c>
      <c r="C28">
        <f>('CON Score and Page Rank'!C178-'MIN and MAX'!C$2)/('MIN and MAX'!G$2-'MIN and MAX'!C$2)</f>
        <v>6.6271584548870194E-2</v>
      </c>
      <c r="D28">
        <f>('CON Score and Page Rank'!D178-'MIN and MAX'!D$2)/('MIN and MAX'!H$2-'MIN and MAX'!D$2)</f>
        <v>0.97997496871088863</v>
      </c>
      <c r="E28">
        <f t="shared" si="0"/>
        <v>4.5262905751739212E-2</v>
      </c>
      <c r="F28">
        <f t="shared" si="1"/>
        <v>0.55346207967034911</v>
      </c>
      <c r="G28">
        <f t="shared" si="4"/>
        <v>0.95896628991375765</v>
      </c>
      <c r="H28" s="3">
        <f>IFERROR(VLOOKUP(A28,'GDP Data'!A$2:Q$144,2,FALSE),"Not Found")</f>
        <v>78249883995.625504</v>
      </c>
      <c r="I28">
        <f t="shared" si="2"/>
        <v>7.6334290271032291E-3</v>
      </c>
      <c r="J28">
        <f t="shared" si="3"/>
        <v>-0.54582865064324593</v>
      </c>
    </row>
    <row r="29" spans="1:10" x14ac:dyDescent="0.25">
      <c r="A29" t="s">
        <v>115</v>
      </c>
      <c r="B29">
        <f>('CON Score and Page Rank'!B95-'MIN and MAX'!B$2)/('MIN and MAX'!F$2-'MIN and MAX'!B$2)</f>
        <v>1.442955425261557E-2</v>
      </c>
      <c r="C29">
        <f>('CON Score and Page Rank'!C95-'MIN and MAX'!C$2)/('MIN and MAX'!G$2-'MIN and MAX'!C$2)</f>
        <v>5.9616820988650107E-2</v>
      </c>
      <c r="D29">
        <f>('CON Score and Page Rank'!D95-'MIN and MAX'!D$2)/('MIN and MAX'!H$2-'MIN and MAX'!D$2)</f>
        <v>0.95619524405506884</v>
      </c>
      <c r="E29">
        <f t="shared" si="0"/>
        <v>4.5187266736034536E-2</v>
      </c>
      <c r="F29">
        <f t="shared" si="1"/>
        <v>0.55339231261316058</v>
      </c>
      <c r="G29">
        <f t="shared" si="4"/>
        <v>0.94176568980245323</v>
      </c>
      <c r="H29" s="3">
        <f>IFERROR(VLOOKUP(A29,'GDP Data'!A$2:Q$144,2,FALSE),"Not Found")</f>
        <v>151753369491.91599</v>
      </c>
      <c r="I29">
        <f t="shared" si="2"/>
        <v>1.4803837609587669E-2</v>
      </c>
      <c r="J29">
        <f t="shared" si="3"/>
        <v>-0.53858847500357288</v>
      </c>
    </row>
    <row r="30" spans="1:10" x14ac:dyDescent="0.25">
      <c r="A30" t="s">
        <v>36</v>
      </c>
      <c r="B30">
        <f>('CON Score and Page Rank'!B21-'MIN and MAX'!B$2)/('MIN and MAX'!F$2-'MIN and MAX'!B$2)</f>
        <v>7.91906238916395E-2</v>
      </c>
      <c r="C30">
        <f>('CON Score and Page Rank'!C21-'MIN and MAX'!C$2)/('MIN and MAX'!G$2-'MIN and MAX'!C$2)</f>
        <v>0.12419931700111414</v>
      </c>
      <c r="D30">
        <f>('CON Score and Page Rank'!D21-'MIN and MAX'!D$2)/('MIN and MAX'!H$2-'MIN and MAX'!D$2)</f>
        <v>0.93929912390488113</v>
      </c>
      <c r="E30">
        <f t="shared" si="0"/>
        <v>4.500869310947464E-2</v>
      </c>
      <c r="F30">
        <f t="shared" si="1"/>
        <v>0.55322760189739417</v>
      </c>
      <c r="G30">
        <f t="shared" si="4"/>
        <v>0.86010850001324157</v>
      </c>
      <c r="H30" s="3">
        <f>IFERROR(VLOOKUP(A30,'GDP Data'!A$2:Q$144,2,FALSE),"Not Found")</f>
        <v>262835454366.85501</v>
      </c>
      <c r="I30">
        <f t="shared" si="2"/>
        <v>2.5640111962696069E-2</v>
      </c>
      <c r="J30">
        <f t="shared" si="3"/>
        <v>-0.52758748993469806</v>
      </c>
    </row>
    <row r="31" spans="1:10" x14ac:dyDescent="0.25">
      <c r="A31" t="s">
        <v>189</v>
      </c>
      <c r="B31">
        <f>('CON Score and Page Rank'!B167-'MIN and MAX'!B$2)/('MIN and MAX'!F$2-'MIN and MAX'!B$2)</f>
        <v>1.4592475875179839E-2</v>
      </c>
      <c r="C31">
        <f>('CON Score and Page Rank'!C167-'MIN and MAX'!C$2)/('MIN and MAX'!G$2-'MIN and MAX'!C$2)</f>
        <v>5.9545190658961931E-2</v>
      </c>
      <c r="D31">
        <f>('CON Score and Page Rank'!D167-'MIN and MAX'!D$2)/('MIN and MAX'!H$2-'MIN and MAX'!D$2)</f>
        <v>0.95619524405506884</v>
      </c>
      <c r="E31">
        <f t="shared" si="0"/>
        <v>4.4952714783782093E-2</v>
      </c>
      <c r="F31">
        <f t="shared" si="1"/>
        <v>0.55317596924441037</v>
      </c>
      <c r="G31">
        <f t="shared" si="4"/>
        <v>0.94160276817988897</v>
      </c>
      <c r="H31" s="3">
        <f>IFERROR(VLOOKUP(A31,'GDP Data'!A$2:Q$144,2,FALSE),"Not Found")</f>
        <v>172219461126.06699</v>
      </c>
      <c r="I31">
        <f t="shared" si="2"/>
        <v>1.6800344824348737E-2</v>
      </c>
      <c r="J31">
        <f t="shared" si="3"/>
        <v>-0.53637562442006159</v>
      </c>
    </row>
    <row r="32" spans="1:10" x14ac:dyDescent="0.25">
      <c r="A32" t="s">
        <v>183</v>
      </c>
      <c r="B32">
        <f>('CON Score and Page Rank'!B161-'MIN and MAX'!B$2)/('MIN and MAX'!F$2-'MIN and MAX'!B$2)</f>
        <v>1.4080981764815934E-2</v>
      </c>
      <c r="C32">
        <f>('CON Score and Page Rank'!C161-'MIN and MAX'!C$2)/('MIN and MAX'!G$2-'MIN and MAX'!C$2)</f>
        <v>5.9013396119995676E-2</v>
      </c>
      <c r="D32">
        <f>('CON Score and Page Rank'!D161-'MIN and MAX'!D$2)/('MIN and MAX'!H$2-'MIN and MAX'!D$2)</f>
        <v>0.95619524405506884</v>
      </c>
      <c r="E32">
        <f t="shared" si="0"/>
        <v>4.4932414355179744E-2</v>
      </c>
      <c r="F32">
        <f t="shared" si="1"/>
        <v>0.55315724476538242</v>
      </c>
      <c r="G32">
        <f t="shared" si="4"/>
        <v>0.94211426229025286</v>
      </c>
      <c r="H32" s="3">
        <f>IFERROR(VLOOKUP(A32,'GDP Data'!A$2:Q$144,2,FALSE),"Not Found")</f>
        <v>47218405892.425797</v>
      </c>
      <c r="I32">
        <f t="shared" si="2"/>
        <v>4.6062477252098574E-3</v>
      </c>
      <c r="J32">
        <f t="shared" si="3"/>
        <v>-0.54855099704017252</v>
      </c>
    </row>
    <row r="33" spans="1:10" x14ac:dyDescent="0.25">
      <c r="A33" t="s">
        <v>110</v>
      </c>
      <c r="B33">
        <f>('CON Score and Page Rank'!B90-'MIN and MAX'!B$2)/('MIN and MAX'!F$2-'MIN and MAX'!B$2)</f>
        <v>1.3436378384369448E-2</v>
      </c>
      <c r="C33">
        <f>('CON Score and Page Rank'!C90-'MIN and MAX'!C$2)/('MIN and MAX'!G$2-'MIN and MAX'!C$2)</f>
        <v>5.8271422650962544E-2</v>
      </c>
      <c r="D33">
        <f>('CON Score and Page Rank'!D90-'MIN and MAX'!D$2)/('MIN and MAX'!H$2-'MIN and MAX'!D$2)</f>
        <v>0.9330413016270338</v>
      </c>
      <c r="E33">
        <f t="shared" si="0"/>
        <v>4.4835044266593099E-2</v>
      </c>
      <c r="F33">
        <f t="shared" si="1"/>
        <v>0.55306743364772593</v>
      </c>
      <c r="G33">
        <f t="shared" si="4"/>
        <v>0.91960492324266441</v>
      </c>
      <c r="H33" s="3">
        <f>IFERROR(VLOOKUP(A33,'GDP Data'!A$2:Q$144,2,FALSE),"Not Found")</f>
        <v>189514926213.33301</v>
      </c>
      <c r="I33">
        <f t="shared" si="2"/>
        <v>1.8487551226364203E-2</v>
      </c>
      <c r="J33">
        <f t="shared" si="3"/>
        <v>-0.53457988242136167</v>
      </c>
    </row>
    <row r="34" spans="1:10" x14ac:dyDescent="0.25">
      <c r="A34" t="s">
        <v>166</v>
      </c>
      <c r="B34">
        <f>('CON Score and Page Rank'!B143-'MIN and MAX'!B$2)/('MIN and MAX'!F$2-'MIN and MAX'!B$2)</f>
        <v>2.3294744499820361E-2</v>
      </c>
      <c r="C34">
        <f>('CON Score and Page Rank'!C143-'MIN and MAX'!C$2)/('MIN and MAX'!G$2-'MIN and MAX'!C$2)</f>
        <v>6.7889508686795053E-2</v>
      </c>
      <c r="D34">
        <f>('CON Score and Page Rank'!D143-'MIN and MAX'!D$2)/('MIN and MAX'!H$2-'MIN and MAX'!D$2)</f>
        <v>0.95619524405506884</v>
      </c>
      <c r="E34">
        <f t="shared" si="0"/>
        <v>4.4594764186974695E-2</v>
      </c>
      <c r="F34">
        <f t="shared" si="1"/>
        <v>0.55284580683384099</v>
      </c>
      <c r="G34">
        <f t="shared" si="4"/>
        <v>0.93290049955524845</v>
      </c>
      <c r="H34" s="3">
        <f>IFERROR(VLOOKUP(A34,'GDP Data'!A$2:Q$144,2,FALSE),"Not Found")</f>
        <v>126392233706.78999</v>
      </c>
      <c r="I34">
        <f t="shared" si="2"/>
        <v>1.2329809276544904E-2</v>
      </c>
      <c r="J34">
        <f t="shared" si="3"/>
        <v>-0.54051599755729607</v>
      </c>
    </row>
    <row r="35" spans="1:10" x14ac:dyDescent="0.25">
      <c r="A35" t="s">
        <v>202</v>
      </c>
      <c r="B35">
        <f>('CON Score and Page Rank'!B179-'MIN and MAX'!B$2)/('MIN and MAX'!F$2-'MIN and MAX'!B$2)</f>
        <v>1.1869817893981199E-2</v>
      </c>
      <c r="C35">
        <f>('CON Score and Page Rank'!C179-'MIN and MAX'!C$2)/('MIN and MAX'!G$2-'MIN and MAX'!C$2)</f>
        <v>5.6127400642411882E-2</v>
      </c>
      <c r="D35">
        <f>('CON Score and Page Rank'!D179-'MIN and MAX'!D$2)/('MIN and MAX'!H$2-'MIN and MAX'!D$2)</f>
        <v>0.97997496871088863</v>
      </c>
      <c r="E35">
        <f t="shared" si="0"/>
        <v>4.4257582748430682E-2</v>
      </c>
      <c r="F35">
        <f t="shared" si="1"/>
        <v>0.55253480124384646</v>
      </c>
      <c r="G35">
        <f t="shared" si="4"/>
        <v>0.9681051508169074</v>
      </c>
      <c r="H35" s="3">
        <f>IFERROR(VLOOKUP(A35,'GDP Data'!A$2:Q$144,2,FALSE),"Not Found")</f>
        <v>99886577330.727097</v>
      </c>
      <c r="I35">
        <f t="shared" si="2"/>
        <v>9.744130724295889E-3</v>
      </c>
      <c r="J35">
        <f t="shared" si="3"/>
        <v>-0.54279067051955054</v>
      </c>
    </row>
    <row r="36" spans="1:10" x14ac:dyDescent="0.25">
      <c r="A36" t="s">
        <v>59</v>
      </c>
      <c r="B36">
        <f>('CON Score and Page Rank'!B39-'MIN and MAX'!B$2)/('MIN and MAX'!F$2-'MIN and MAX'!B$2)</f>
        <v>2.6155736453456611E-2</v>
      </c>
      <c r="C36">
        <f>('CON Score and Page Rank'!C39-'MIN and MAX'!C$2)/('MIN and MAX'!G$2-'MIN and MAX'!C$2)</f>
        <v>7.0272984171050976E-2</v>
      </c>
      <c r="D36">
        <f>('CON Score and Page Rank'!D39-'MIN and MAX'!D$2)/('MIN and MAX'!H$2-'MIN and MAX'!D$2)</f>
        <v>0.95619524405506884</v>
      </c>
      <c r="E36">
        <f t="shared" si="0"/>
        <v>4.4117247717594364E-2</v>
      </c>
      <c r="F36">
        <f t="shared" si="1"/>
        <v>0.55240536061019052</v>
      </c>
      <c r="G36">
        <f t="shared" si="4"/>
        <v>0.93003950760161225</v>
      </c>
      <c r="H36" s="3">
        <f>IFERROR(VLOOKUP(A36,'GDP Data'!A$2:Q$144,2,FALSE),"Not Found")</f>
        <v>12304115000</v>
      </c>
      <c r="I36">
        <f t="shared" si="2"/>
        <v>1.2002904515368599E-3</v>
      </c>
      <c r="J36">
        <f t="shared" si="3"/>
        <v>-0.55120507015865361</v>
      </c>
    </row>
    <row r="37" spans="1:10" x14ac:dyDescent="0.25">
      <c r="A37" t="s">
        <v>94</v>
      </c>
      <c r="B37">
        <f>('CON Score and Page Rank'!B37-'MIN and MAX'!B$2)/('MIN and MAX'!F$2-'MIN and MAX'!B$2)</f>
        <v>1.2612552631676306E-2</v>
      </c>
      <c r="C37">
        <f>('CON Score and Page Rank'!C37-'MIN and MAX'!C$2)/('MIN and MAX'!G$2-'MIN and MAX'!C$2)</f>
        <v>5.6686685122582722E-2</v>
      </c>
      <c r="D37">
        <f>('CON Score and Page Rank'!D37-'MIN and MAX'!D$2)/('MIN and MAX'!H$2-'MIN and MAX'!D$2)</f>
        <v>0.95619524405506884</v>
      </c>
      <c r="E37">
        <f t="shared" si="0"/>
        <v>4.4074132490906415E-2</v>
      </c>
      <c r="F37">
        <f t="shared" si="1"/>
        <v>0.55236559247653605</v>
      </c>
      <c r="G37">
        <f t="shared" si="4"/>
        <v>0.94358269142339257</v>
      </c>
      <c r="H37" s="3" t="str">
        <f>IFERROR(VLOOKUP(A37,'GDP Data'!A$2:Q$144,2,FALSE),"Not Found")</f>
        <v>Not Found</v>
      </c>
      <c r="I37" t="str">
        <f t="shared" si="2"/>
        <v>No Value</v>
      </c>
      <c r="J37" t="str">
        <f t="shared" si="3"/>
        <v>No Value</v>
      </c>
    </row>
    <row r="38" spans="1:10" x14ac:dyDescent="0.25">
      <c r="A38" t="s">
        <v>147</v>
      </c>
      <c r="B38">
        <f>('CON Score and Page Rank'!B127-'MIN and MAX'!B$2)/('MIN and MAX'!F$2-'MIN and MAX'!B$2)</f>
        <v>1.4871012717140855E-2</v>
      </c>
      <c r="C38">
        <f>('CON Score and Page Rank'!C127-'MIN and MAX'!C$2)/('MIN and MAX'!G$2-'MIN and MAX'!C$2)</f>
        <v>5.8861634413882896E-2</v>
      </c>
      <c r="D38">
        <f>('CON Score and Page Rank'!D127-'MIN and MAX'!D$2)/('MIN and MAX'!H$2-'MIN and MAX'!D$2)</f>
        <v>0.95619524405506884</v>
      </c>
      <c r="E38">
        <f t="shared" si="0"/>
        <v>4.399062169674204E-2</v>
      </c>
      <c r="F38">
        <f t="shared" si="1"/>
        <v>0.55228856473763632</v>
      </c>
      <c r="G38">
        <f t="shared" si="4"/>
        <v>0.94132423133792797</v>
      </c>
      <c r="H38" s="3">
        <f>IFERROR(VLOOKUP(A38,'GDP Data'!A$2:Q$144,2,FALSE),"Not Found")</f>
        <v>93789736842.105301</v>
      </c>
      <c r="I38">
        <f t="shared" si="2"/>
        <v>9.1493720258412608E-3</v>
      </c>
      <c r="J38">
        <f t="shared" si="3"/>
        <v>-0.54313919271179512</v>
      </c>
    </row>
    <row r="39" spans="1:10" x14ac:dyDescent="0.25">
      <c r="A39" t="s">
        <v>160</v>
      </c>
      <c r="B39">
        <f>('CON Score and Page Rank'!B137-'MIN and MAX'!B$2)/('MIN and MAX'!F$2-'MIN and MAX'!B$2)</f>
        <v>1.3992137427396906E-2</v>
      </c>
      <c r="C39">
        <f>('CON Score and Page Rank'!C137-'MIN and MAX'!C$2)/('MIN and MAX'!G$2-'MIN and MAX'!C$2)</f>
        <v>5.7875477827837155E-2</v>
      </c>
      <c r="D39">
        <f>('CON Score and Page Rank'!D137-'MIN and MAX'!D$2)/('MIN and MAX'!H$2-'MIN and MAX'!D$2)</f>
        <v>0.90926157697121401</v>
      </c>
      <c r="E39">
        <f t="shared" si="0"/>
        <v>4.388334040044025E-2</v>
      </c>
      <c r="F39">
        <f t="shared" si="1"/>
        <v>0.55218961183264903</v>
      </c>
      <c r="G39">
        <f t="shared" si="4"/>
        <v>0.8952694395438171</v>
      </c>
      <c r="H39" s="3">
        <f>IFERROR(VLOOKUP(A39,'GDP Data'!A$2:Q$144,2,FALSE),"Not Found")</f>
        <v>83669693589.154694</v>
      </c>
      <c r="I39">
        <f t="shared" si="2"/>
        <v>8.1621420393158881E-3</v>
      </c>
      <c r="J39">
        <f t="shared" si="3"/>
        <v>-0.54402746979333316</v>
      </c>
    </row>
    <row r="40" spans="1:10" x14ac:dyDescent="0.25">
      <c r="A40" t="s">
        <v>226</v>
      </c>
      <c r="B40">
        <f>('CON Score and Page Rank'!B203-'MIN and MAX'!B$2)/('MIN and MAX'!F$2-'MIN and MAX'!B$2)</f>
        <v>1.1875687520811699E-2</v>
      </c>
      <c r="C40">
        <f>('CON Score and Page Rank'!C203-'MIN and MAX'!C$2)/('MIN and MAX'!G$2-'MIN and MAX'!C$2)</f>
        <v>5.553005046175629E-2</v>
      </c>
      <c r="D40">
        <f>('CON Score and Page Rank'!D203-'MIN and MAX'!D$2)/('MIN and MAX'!H$2-'MIN and MAX'!D$2)</f>
        <v>0.95619524405506884</v>
      </c>
      <c r="E40">
        <f t="shared" si="0"/>
        <v>4.3654362940944588E-2</v>
      </c>
      <c r="F40">
        <f t="shared" si="1"/>
        <v>0.5519784102012858</v>
      </c>
      <c r="G40">
        <f t="shared" si="4"/>
        <v>0.94431955653425714</v>
      </c>
      <c r="H40" s="3">
        <f>IFERROR(VLOOKUP(A40,'GDP Data'!A$2:Q$144,2,FALSE),"Not Found")</f>
        <v>117140723529.412</v>
      </c>
      <c r="I40">
        <f t="shared" si="2"/>
        <v>1.1427306388023226E-2</v>
      </c>
      <c r="J40">
        <f t="shared" si="3"/>
        <v>-0.54055110381326255</v>
      </c>
    </row>
    <row r="41" spans="1:10" x14ac:dyDescent="0.25">
      <c r="A41" t="s">
        <v>78</v>
      </c>
      <c r="B41">
        <f>('CON Score and Page Rank'!B58-'MIN and MAX'!B$2)/('MIN and MAX'!F$2-'MIN and MAX'!B$2)</f>
        <v>5.7748969896218852E-3</v>
      </c>
      <c r="C41">
        <f>('CON Score and Page Rank'!C58-'MIN and MAX'!C$2)/('MIN and MAX'!G$2-'MIN and MAX'!C$2)</f>
        <v>4.908991415595533E-2</v>
      </c>
      <c r="D41">
        <f>('CON Score and Page Rank'!D58-'MIN and MAX'!D$2)/('MIN and MAX'!H$2-'MIN and MAX'!D$2)</f>
        <v>0.9330413016270338</v>
      </c>
      <c r="E41">
        <f t="shared" si="0"/>
        <v>4.3315017166333444E-2</v>
      </c>
      <c r="F41">
        <f t="shared" si="1"/>
        <v>0.55166540829554389</v>
      </c>
      <c r="G41">
        <f t="shared" si="4"/>
        <v>0.92726640463741195</v>
      </c>
      <c r="H41" s="3">
        <f>IFERROR(VLOOKUP(A41,'GDP Data'!A$2:Q$144,2,FALSE),"Not Found")</f>
        <v>99838543960.076294</v>
      </c>
      <c r="I41">
        <f t="shared" si="2"/>
        <v>9.7394449751666504E-3</v>
      </c>
      <c r="J41">
        <f t="shared" si="3"/>
        <v>-0.54192596332037724</v>
      </c>
    </row>
    <row r="42" spans="1:10" x14ac:dyDescent="0.25">
      <c r="A42" t="s">
        <v>181</v>
      </c>
      <c r="B42">
        <f>('CON Score and Page Rank'!B158-'MIN and MAX'!B$2)/('MIN and MAX'!F$2-'MIN and MAX'!B$2)</f>
        <v>8.6840213291614187E-3</v>
      </c>
      <c r="C42">
        <f>('CON Score and Page Rank'!C158-'MIN and MAX'!C$2)/('MIN and MAX'!G$2-'MIN and MAX'!C$2)</f>
        <v>5.1868569632865021E-2</v>
      </c>
      <c r="D42">
        <f>('CON Score and Page Rank'!D158-'MIN and MAX'!D$2)/('MIN and MAX'!H$2-'MIN and MAX'!D$2)</f>
        <v>0.95619524405506884</v>
      </c>
      <c r="E42">
        <f t="shared" si="0"/>
        <v>4.31845483037036E-2</v>
      </c>
      <c r="F42">
        <f t="shared" si="1"/>
        <v>0.55154506790618751</v>
      </c>
      <c r="G42">
        <f t="shared" si="4"/>
        <v>0.94751122272590738</v>
      </c>
      <c r="H42" s="3" t="str">
        <f>IFERROR(VLOOKUP(A42,'GDP Data'!A$2:Q$144,2,FALSE),"Not Found")</f>
        <v>Not Found</v>
      </c>
      <c r="I42" t="str">
        <f t="shared" si="2"/>
        <v>No Value</v>
      </c>
      <c r="J42" t="str">
        <f t="shared" si="3"/>
        <v>No Value</v>
      </c>
    </row>
    <row r="43" spans="1:10" x14ac:dyDescent="0.25">
      <c r="A43" t="s">
        <v>45</v>
      </c>
      <c r="B43">
        <f>('CON Score and Page Rank'!B30-'MIN and MAX'!B$2)/('MIN and MAX'!F$2-'MIN and MAX'!B$2)</f>
        <v>1.4457604584046598E-2</v>
      </c>
      <c r="C43">
        <f>('CON Score and Page Rank'!C30-'MIN and MAX'!C$2)/('MIN and MAX'!G$2-'MIN and MAX'!C$2)</f>
        <v>5.7541739216404632E-2</v>
      </c>
      <c r="D43">
        <f>('CON Score and Page Rank'!D30-'MIN and MAX'!D$2)/('MIN and MAX'!H$2-'MIN and MAX'!D$2)</f>
        <v>0.97997496871088863</v>
      </c>
      <c r="E43">
        <f t="shared" si="0"/>
        <v>4.3084134632358037E-2</v>
      </c>
      <c r="F43">
        <f t="shared" si="1"/>
        <v>0.55145244948319494</v>
      </c>
      <c r="G43">
        <f t="shared" si="4"/>
        <v>0.96551736412684208</v>
      </c>
      <c r="H43" s="3" t="str">
        <f>IFERROR(VLOOKUP(A43,'GDP Data'!A$2:Q$144,2,FALSE),"Not Found")</f>
        <v>Not Found</v>
      </c>
      <c r="I43" t="str">
        <f t="shared" si="2"/>
        <v>No Value</v>
      </c>
      <c r="J43" t="str">
        <f t="shared" si="3"/>
        <v>No Value</v>
      </c>
    </row>
    <row r="44" spans="1:10" x14ac:dyDescent="0.25">
      <c r="A44" t="s">
        <v>219</v>
      </c>
      <c r="B44">
        <f>('CON Score and Page Rank'!B196-'MIN and MAX'!B$2)/('MIN and MAX'!F$2-'MIN and MAX'!B$2)</f>
        <v>1.1811237703336449E-2</v>
      </c>
      <c r="C44">
        <f>('CON Score and Page Rank'!C196-'MIN and MAX'!C$2)/('MIN and MAX'!G$2-'MIN and MAX'!C$2)</f>
        <v>5.444928346725398E-2</v>
      </c>
      <c r="D44">
        <f>('CON Score and Page Rank'!D196-'MIN and MAX'!D$2)/('MIN and MAX'!H$2-'MIN and MAX'!D$2)</f>
        <v>0.9330413016270338</v>
      </c>
      <c r="E44">
        <f t="shared" si="0"/>
        <v>4.2638045763917533E-2</v>
      </c>
      <c r="F44">
        <f t="shared" si="1"/>
        <v>0.55104099109355642</v>
      </c>
      <c r="G44">
        <f t="shared" si="4"/>
        <v>0.92123006392369733</v>
      </c>
      <c r="H44" s="3">
        <f>IFERROR(VLOOKUP(A44,'GDP Data'!A$2:Q$144,2,FALSE),"Not Found")</f>
        <v>51744749133.212997</v>
      </c>
      <c r="I44">
        <f t="shared" si="2"/>
        <v>5.0478013495294681E-3</v>
      </c>
      <c r="J44">
        <f t="shared" si="3"/>
        <v>-0.545993189744027</v>
      </c>
    </row>
    <row r="45" spans="1:10" x14ac:dyDescent="0.25">
      <c r="A45" t="s">
        <v>89</v>
      </c>
      <c r="B45">
        <f>('CON Score and Page Rank'!B69-'MIN and MAX'!B$2)/('MIN and MAX'!F$2-'MIN and MAX'!B$2)</f>
        <v>6.0746392846443738E-3</v>
      </c>
      <c r="C45">
        <f>('CON Score and Page Rank'!C69-'MIN and MAX'!C$2)/('MIN and MAX'!G$2-'MIN and MAX'!C$2)</f>
        <v>4.8372441635479019E-2</v>
      </c>
      <c r="D45">
        <f>('CON Score and Page Rank'!D69-'MIN and MAX'!D$2)/('MIN and MAX'!H$2-'MIN and MAX'!D$2)</f>
        <v>0.90237797246558193</v>
      </c>
      <c r="E45">
        <f t="shared" si="0"/>
        <v>4.2297802350834648E-2</v>
      </c>
      <c r="F45">
        <f t="shared" si="1"/>
        <v>0.5507271612342246</v>
      </c>
      <c r="G45">
        <f t="shared" si="4"/>
        <v>0.89630333318093758</v>
      </c>
      <c r="H45" s="3">
        <f>IFERROR(VLOOKUP(A45,'GDP Data'!A$2:Q$144,2,FALSE),"Not Found")</f>
        <v>132455662080.298</v>
      </c>
      <c r="I45">
        <f t="shared" si="2"/>
        <v>1.2921308557907223E-2</v>
      </c>
      <c r="J45">
        <f t="shared" si="3"/>
        <v>-0.53780585267631742</v>
      </c>
    </row>
    <row r="46" spans="1:10" x14ac:dyDescent="0.25">
      <c r="A46" t="s">
        <v>87</v>
      </c>
      <c r="B46">
        <f>('CON Score and Page Rank'!B67-'MIN and MAX'!B$2)/('MIN and MAX'!F$2-'MIN and MAX'!B$2)</f>
        <v>7.1131898238989289E-3</v>
      </c>
      <c r="C46">
        <f>('CON Score and Page Rank'!C67-'MIN and MAX'!C$2)/('MIN and MAX'!G$2-'MIN and MAX'!C$2)</f>
        <v>4.9258335100501975E-2</v>
      </c>
      <c r="D46">
        <f>('CON Score and Page Rank'!D67-'MIN and MAX'!D$2)/('MIN and MAX'!H$2-'MIN and MAX'!D$2)</f>
        <v>0.90926157697121401</v>
      </c>
      <c r="E46">
        <f t="shared" si="0"/>
        <v>4.2145145276603048E-2</v>
      </c>
      <c r="F46">
        <f t="shared" si="1"/>
        <v>0.55058635513397403</v>
      </c>
      <c r="G46">
        <f t="shared" si="4"/>
        <v>0.90214838714731505</v>
      </c>
      <c r="H46" s="3">
        <f>IFERROR(VLOOKUP(A46,'GDP Data'!A$2:Q$144,2,FALSE),"Not Found")</f>
        <v>109591707802.216</v>
      </c>
      <c r="I46">
        <f t="shared" si="2"/>
        <v>1.0690885158552035E-2</v>
      </c>
      <c r="J46">
        <f t="shared" si="3"/>
        <v>-0.53989546997542204</v>
      </c>
    </row>
    <row r="47" spans="1:10" x14ac:dyDescent="0.25">
      <c r="A47" t="s">
        <v>100</v>
      </c>
      <c r="B47">
        <f>('CON Score and Page Rank'!B80-'MIN and MAX'!B$2)/('MIN and MAX'!F$2-'MIN and MAX'!B$2)</f>
        <v>6.3483362400157187E-3</v>
      </c>
      <c r="C47">
        <f>('CON Score and Page Rank'!C80-'MIN and MAX'!C$2)/('MIN and MAX'!G$2-'MIN and MAX'!C$2)</f>
        <v>4.8338411075068741E-2</v>
      </c>
      <c r="D47">
        <f>('CON Score and Page Rank'!D80-'MIN and MAX'!D$2)/('MIN and MAX'!H$2-'MIN and MAX'!D$2)</f>
        <v>0.95619524405506884</v>
      </c>
      <c r="E47">
        <f t="shared" si="0"/>
        <v>4.1990074835053022E-2</v>
      </c>
      <c r="F47">
        <f t="shared" si="1"/>
        <v>0.55044332301935583</v>
      </c>
      <c r="G47">
        <f t="shared" si="4"/>
        <v>0.9498469078150531</v>
      </c>
      <c r="H47" s="3">
        <f>IFERROR(VLOOKUP(A47,'GDP Data'!A$2:Q$144,2,FALSE),"Not Found")</f>
        <v>38857251336.344803</v>
      </c>
      <c r="I47">
        <f t="shared" si="2"/>
        <v>3.7906007666526653E-3</v>
      </c>
      <c r="J47">
        <f t="shared" si="3"/>
        <v>-0.54665272225270312</v>
      </c>
    </row>
    <row r="48" spans="1:10" x14ac:dyDescent="0.25">
      <c r="A48" t="s">
        <v>42</v>
      </c>
      <c r="B48">
        <f>('CON Score and Page Rank'!B27-'MIN and MAX'!B$2)/('MIN and MAX'!F$2-'MIN and MAX'!B$2)</f>
        <v>6.1157768449731451E-3</v>
      </c>
      <c r="C48">
        <f>('CON Score and Page Rank'!C27-'MIN and MAX'!C$2)/('MIN and MAX'!G$2-'MIN and MAX'!C$2)</f>
        <v>4.8038984341001581E-2</v>
      </c>
      <c r="D48">
        <f>('CON Score and Page Rank'!D27-'MIN and MAX'!D$2)/('MIN and MAX'!H$2-'MIN and MAX'!D$2)</f>
        <v>0.90926157697121401</v>
      </c>
      <c r="E48">
        <f t="shared" si="0"/>
        <v>4.1923207496028438E-2</v>
      </c>
      <c r="F48">
        <f t="shared" si="1"/>
        <v>0.55038164668178957</v>
      </c>
      <c r="G48">
        <f t="shared" si="4"/>
        <v>0.90314580012624091</v>
      </c>
      <c r="H48" s="3">
        <f>IFERROR(VLOOKUP(A48,'GDP Data'!A$2:Q$144,2,FALSE),"Not Found")</f>
        <v>52623281956.703102</v>
      </c>
      <c r="I48">
        <f t="shared" si="2"/>
        <v>5.133503942474746E-3</v>
      </c>
      <c r="J48">
        <f t="shared" si="3"/>
        <v>-0.54524814273931488</v>
      </c>
    </row>
    <row r="49" spans="1:10" x14ac:dyDescent="0.25">
      <c r="A49" t="s">
        <v>124</v>
      </c>
      <c r="B49">
        <f>('CON Score and Page Rank'!B104-'MIN and MAX'!B$2)/('MIN and MAX'!F$2-'MIN and MAX'!B$2)</f>
        <v>4.1120525076984134E-3</v>
      </c>
      <c r="C49">
        <f>('CON Score and Page Rank'!C104-'MIN and MAX'!C$2)/('MIN and MAX'!G$2-'MIN and MAX'!C$2)</f>
        <v>4.5950575178009018E-2</v>
      </c>
      <c r="D49">
        <f>('CON Score and Page Rank'!D104-'MIN and MAX'!D$2)/('MIN and MAX'!H$2-'MIN and MAX'!D$2)</f>
        <v>0.95619524405506884</v>
      </c>
      <c r="E49">
        <f t="shared" si="0"/>
        <v>4.1838522670310602E-2</v>
      </c>
      <c r="F49">
        <f t="shared" si="1"/>
        <v>0.55030353605298488</v>
      </c>
      <c r="G49">
        <f t="shared" si="4"/>
        <v>0.95208319154737042</v>
      </c>
      <c r="H49" s="3">
        <f>IFERROR(VLOOKUP(A49,'GDP Data'!A$2:Q$144,2,FALSE),"Not Found")</f>
        <v>104337372362.151</v>
      </c>
      <c r="I49">
        <f t="shared" si="2"/>
        <v>1.0178314473225885E-2</v>
      </c>
      <c r="J49">
        <f t="shared" si="3"/>
        <v>-0.54012522157975895</v>
      </c>
    </row>
    <row r="50" spans="1:10" x14ac:dyDescent="0.25">
      <c r="A50" t="s">
        <v>28</v>
      </c>
      <c r="B50">
        <f>('CON Score and Page Rank'!B13-'MIN and MAX'!B$2)/('MIN and MAX'!F$2-'MIN and MAX'!B$2)</f>
        <v>3.966589589653481E-3</v>
      </c>
      <c r="C50">
        <f>('CON Score and Page Rank'!C13-'MIN and MAX'!C$2)/('MIN and MAX'!G$2-'MIN and MAX'!C$2)</f>
        <v>4.5696748164129948E-2</v>
      </c>
      <c r="D50">
        <f>('CON Score and Page Rank'!D13-'MIN and MAX'!D$2)/('MIN and MAX'!H$2-'MIN and MAX'!D$2)</f>
        <v>0.95619524405506884</v>
      </c>
      <c r="E50">
        <f t="shared" si="0"/>
        <v>4.173015857447647E-2</v>
      </c>
      <c r="F50">
        <f t="shared" si="1"/>
        <v>0.55020358440764927</v>
      </c>
      <c r="G50">
        <f t="shared" si="4"/>
        <v>0.95222865446541538</v>
      </c>
      <c r="H50" s="3">
        <f>IFERROR(VLOOKUP(A50,'GDP Data'!A$2:Q$144,2,FALSE),"Not Found")</f>
        <v>9025660361.7584209</v>
      </c>
      <c r="I50">
        <f t="shared" si="2"/>
        <v>8.8047079786180099E-4</v>
      </c>
      <c r="J50">
        <f t="shared" si="3"/>
        <v>-0.54932311360978747</v>
      </c>
    </row>
    <row r="51" spans="1:10" x14ac:dyDescent="0.25">
      <c r="A51" t="s">
        <v>107</v>
      </c>
      <c r="B51">
        <f>('CON Score and Page Rank'!B87-'MIN and MAX'!B$2)/('MIN and MAX'!F$2-'MIN and MAX'!B$2)</f>
        <v>5.0690463177103014E-3</v>
      </c>
      <c r="C51">
        <f>('CON Score and Page Rank'!C87-'MIN and MAX'!C$2)/('MIN and MAX'!G$2-'MIN and MAX'!C$2)</f>
        <v>4.6711423256497291E-2</v>
      </c>
      <c r="D51">
        <f>('CON Score and Page Rank'!D87-'MIN and MAX'!D$2)/('MIN and MAX'!H$2-'MIN and MAX'!D$2)</f>
        <v>0.90237797246558193</v>
      </c>
      <c r="E51">
        <f t="shared" si="0"/>
        <v>4.1642376938786987E-2</v>
      </c>
      <c r="F51">
        <f t="shared" si="1"/>
        <v>0.55012261737839585</v>
      </c>
      <c r="G51">
        <f t="shared" si="4"/>
        <v>0.89730892614787161</v>
      </c>
      <c r="H51" s="3">
        <f>IFERROR(VLOOKUP(A51,'GDP Data'!A$2:Q$144,2,FALSE),"Not Found")</f>
        <v>17759890109.890099</v>
      </c>
      <c r="I51">
        <f t="shared" si="2"/>
        <v>1.7325119701209718E-3</v>
      </c>
      <c r="J51">
        <f t="shared" si="3"/>
        <v>-0.54839010540827493</v>
      </c>
    </row>
    <row r="52" spans="1:10" x14ac:dyDescent="0.25">
      <c r="A52" t="s">
        <v>157</v>
      </c>
      <c r="B52">
        <f>('CON Score and Page Rank'!B135-'MIN and MAX'!B$2)/('MIN and MAX'!F$2-'MIN and MAX'!B$2)</f>
        <v>3.9570683143013994E-3</v>
      </c>
      <c r="C52">
        <f>('CON Score and Page Rank'!C135-'MIN and MAX'!C$2)/('MIN and MAX'!G$2-'MIN and MAX'!C$2)</f>
        <v>4.5597610310927496E-2</v>
      </c>
      <c r="D52">
        <f>('CON Score and Page Rank'!D135-'MIN and MAX'!D$2)/('MIN and MAX'!H$2-'MIN and MAX'!D$2)</f>
        <v>0.95619524405506884</v>
      </c>
      <c r="E52">
        <f t="shared" si="0"/>
        <v>4.1640541996626097E-2</v>
      </c>
      <c r="F52">
        <f t="shared" si="1"/>
        <v>0.55012092488526276</v>
      </c>
      <c r="G52">
        <f t="shared" si="4"/>
        <v>0.95223817574076741</v>
      </c>
      <c r="H52" s="3">
        <f>IFERROR(VLOOKUP(A52,'GDP Data'!A$2:Q$144,2,FALSE),"Not Found")</f>
        <v>82017743416.284103</v>
      </c>
      <c r="I52">
        <f t="shared" si="2"/>
        <v>8.0009910732438683E-3</v>
      </c>
      <c r="J52">
        <f t="shared" si="3"/>
        <v>-0.54211993381201884</v>
      </c>
    </row>
    <row r="53" spans="1:10" x14ac:dyDescent="0.25">
      <c r="A53" t="s">
        <v>63</v>
      </c>
      <c r="B53">
        <f>('CON Score and Page Rank'!B43-'MIN and MAX'!B$2)/('MIN and MAX'!F$2-'MIN and MAX'!B$2)</f>
        <v>5.3334695204136657E-3</v>
      </c>
      <c r="C53">
        <f>('CON Score and Page Rank'!C43-'MIN and MAX'!C$2)/('MIN and MAX'!G$2-'MIN and MAX'!C$2)</f>
        <v>4.6788046962138202E-2</v>
      </c>
      <c r="D53">
        <f>('CON Score and Page Rank'!D43-'MIN and MAX'!D$2)/('MIN and MAX'!H$2-'MIN and MAX'!D$2)</f>
        <v>0.95619524405506884</v>
      </c>
      <c r="E53">
        <f t="shared" si="0"/>
        <v>4.1454577441724538E-2</v>
      </c>
      <c r="F53">
        <f t="shared" si="1"/>
        <v>0.54994939700886192</v>
      </c>
      <c r="G53">
        <f t="shared" si="4"/>
        <v>0.95086177453465515</v>
      </c>
      <c r="H53" s="3">
        <f>IFERROR(VLOOKUP(A53,'GDP Data'!A$2:Q$144,2,FALSE),"Not Found")</f>
        <v>54790392746.193901</v>
      </c>
      <c r="I53">
        <f t="shared" si="2"/>
        <v>5.344909832947024E-3</v>
      </c>
      <c r="J53">
        <f t="shared" si="3"/>
        <v>-0.54460448717591492</v>
      </c>
    </row>
    <row r="54" spans="1:10" x14ac:dyDescent="0.25">
      <c r="A54" t="s">
        <v>46</v>
      </c>
      <c r="B54">
        <f>('CON Score and Page Rank'!B31-'MIN and MAX'!B$2)/('MIN and MAX'!F$2-'MIN and MAX'!B$2)</f>
        <v>7.4447202884143637E-3</v>
      </c>
      <c r="C54">
        <f>('CON Score and Page Rank'!C31-'MIN and MAX'!C$2)/('MIN and MAX'!G$2-'MIN and MAX'!C$2)</f>
        <v>4.885755514221108E-2</v>
      </c>
      <c r="D54">
        <f>('CON Score and Page Rank'!D31-'MIN and MAX'!D$2)/('MIN and MAX'!H$2-'MIN and MAX'!D$2)</f>
        <v>0.84167709637046306</v>
      </c>
      <c r="E54">
        <f t="shared" si="0"/>
        <v>4.1412834853796716E-2</v>
      </c>
      <c r="F54">
        <f t="shared" si="1"/>
        <v>0.54991089495417456</v>
      </c>
      <c r="G54">
        <f t="shared" si="4"/>
        <v>0.8342323760820487</v>
      </c>
      <c r="H54" s="3">
        <f>IFERROR(VLOOKUP(A54,'GDP Data'!A$2:Q$144,2,FALSE),"Not Found")</f>
        <v>9062898936.1702099</v>
      </c>
      <c r="I54">
        <f t="shared" si="2"/>
        <v>8.8410349353274648E-4</v>
      </c>
      <c r="J54">
        <f t="shared" si="3"/>
        <v>-0.54902679146064182</v>
      </c>
    </row>
    <row r="55" spans="1:10" x14ac:dyDescent="0.25">
      <c r="A55" t="s">
        <v>92</v>
      </c>
      <c r="B55">
        <f>('CON Score and Page Rank'!B72-'MIN and MAX'!B$2)/('MIN and MAX'!F$2-'MIN and MAX'!B$2)</f>
        <v>3.4767022689985408E-3</v>
      </c>
      <c r="C55">
        <f>('CON Score and Page Rank'!C72-'MIN and MAX'!C$2)/('MIN and MAX'!G$2-'MIN and MAX'!C$2)</f>
        <v>4.4779646099402395E-2</v>
      </c>
      <c r="D55">
        <f>('CON Score and Page Rank'!D72-'MIN and MAX'!D$2)/('MIN and MAX'!H$2-'MIN and MAX'!D$2)</f>
        <v>0.95619524405506884</v>
      </c>
      <c r="E55">
        <f t="shared" si="0"/>
        <v>4.1302943830403852E-2</v>
      </c>
      <c r="F55">
        <f t="shared" si="1"/>
        <v>0.54980953491872009</v>
      </c>
      <c r="G55">
        <f t="shared" si="4"/>
        <v>0.95271854178607029</v>
      </c>
      <c r="H55" s="3">
        <f>IFERROR(VLOOKUP(A55,'GDP Data'!A$2:Q$144,2,FALSE),"Not Found")</f>
        <v>37712842242.503304</v>
      </c>
      <c r="I55">
        <f t="shared" si="2"/>
        <v>3.6789614242058576E-3</v>
      </c>
      <c r="J55">
        <f t="shared" si="3"/>
        <v>-0.54613057349451422</v>
      </c>
    </row>
    <row r="56" spans="1:10" x14ac:dyDescent="0.25">
      <c r="A56" t="s">
        <v>246</v>
      </c>
      <c r="B56">
        <f>('CON Score and Page Rank'!B170-'MIN and MAX'!B$2)/('MIN and MAX'!F$2-'MIN and MAX'!B$2)</f>
        <v>4.7262631957314975E-3</v>
      </c>
      <c r="C56">
        <f>('CON Score and Page Rank'!C170-'MIN and MAX'!C$2)/('MIN and MAX'!G$2-'MIN and MAX'!C$2)</f>
        <v>4.6023049458562441E-2</v>
      </c>
      <c r="D56">
        <f>('CON Score and Page Rank'!D170-'MIN and MAX'!D$2)/('MIN and MAX'!H$2-'MIN and MAX'!D$2)</f>
        <v>0.90926157697121401</v>
      </c>
      <c r="E56">
        <f t="shared" si="0"/>
        <v>4.1296786262830947E-2</v>
      </c>
      <c r="F56">
        <f t="shared" si="1"/>
        <v>0.5498038553713992</v>
      </c>
      <c r="G56">
        <f t="shared" si="4"/>
        <v>0.90453531377548246</v>
      </c>
      <c r="H56" s="3">
        <f>IFERROR(VLOOKUP(A56,'GDP Data'!A$2:Q$144,2,FALSE),"Not Found")</f>
        <v>29242558796.550701</v>
      </c>
      <c r="I56">
        <f t="shared" si="2"/>
        <v>2.8526687292832532E-3</v>
      </c>
      <c r="J56">
        <f t="shared" si="3"/>
        <v>-0.54695118664211595</v>
      </c>
    </row>
    <row r="57" spans="1:10" x14ac:dyDescent="0.25">
      <c r="A57" t="s">
        <v>225</v>
      </c>
      <c r="B57">
        <f>('CON Score and Page Rank'!B202-'MIN and MAX'!B$2)/('MIN and MAX'!F$2-'MIN and MAX'!B$2)</f>
        <v>4.6860455584472735E-3</v>
      </c>
      <c r="C57">
        <f>('CON Score and Page Rank'!C202-'MIN and MAX'!C$2)/('MIN and MAX'!G$2-'MIN and MAX'!C$2)</f>
        <v>4.5964931133873128E-2</v>
      </c>
      <c r="D57">
        <f>('CON Score and Page Rank'!D202-'MIN and MAX'!D$2)/('MIN and MAX'!H$2-'MIN and MAX'!D$2)</f>
        <v>0.90237797246558193</v>
      </c>
      <c r="E57">
        <f t="shared" si="0"/>
        <v>4.1278885575425854E-2</v>
      </c>
      <c r="F57">
        <f t="shared" si="1"/>
        <v>0.5497873443384319</v>
      </c>
      <c r="G57">
        <f t="shared" si="4"/>
        <v>0.89769192690713462</v>
      </c>
      <c r="H57" s="3">
        <f>IFERROR(VLOOKUP(A57,'GDP Data'!A$2:Q$144,2,FALSE),"Not Found")</f>
        <v>22823255801.8447</v>
      </c>
      <c r="I57">
        <f t="shared" si="2"/>
        <v>2.2264531835030341E-3</v>
      </c>
      <c r="J57">
        <f t="shared" si="3"/>
        <v>-0.5475608911549289</v>
      </c>
    </row>
    <row r="58" spans="1:10" x14ac:dyDescent="0.25">
      <c r="A58" t="s">
        <v>190</v>
      </c>
      <c r="B58">
        <f>('CON Score and Page Rank'!B168-'MIN and MAX'!B$2)/('MIN and MAX'!F$2-'MIN and MAX'!B$2)</f>
        <v>2.687132597441147E-3</v>
      </c>
      <c r="C58">
        <f>('CON Score and Page Rank'!C168-'MIN and MAX'!C$2)/('MIN and MAX'!G$2-'MIN and MAX'!C$2)</f>
        <v>4.3930297465075777E-2</v>
      </c>
      <c r="D58">
        <f>('CON Score and Page Rank'!D168-'MIN and MAX'!D$2)/('MIN and MAX'!H$2-'MIN and MAX'!D$2)</f>
        <v>0.95619524405506884</v>
      </c>
      <c r="E58">
        <f t="shared" si="0"/>
        <v>4.124316486763463E-2</v>
      </c>
      <c r="F58">
        <f t="shared" si="1"/>
        <v>0.54975439667722747</v>
      </c>
      <c r="G58">
        <f t="shared" si="4"/>
        <v>0.95350811145762771</v>
      </c>
      <c r="H58" s="3">
        <f>IFERROR(VLOOKUP(A58,'GDP Data'!A$2:Q$144,2,FALSE),"Not Found")</f>
        <v>37253259016.997597</v>
      </c>
      <c r="I58">
        <f t="shared" si="2"/>
        <v>3.6341281828665972E-3</v>
      </c>
      <c r="J58">
        <f t="shared" si="3"/>
        <v>-0.54612026849436091</v>
      </c>
    </row>
    <row r="59" spans="1:10" x14ac:dyDescent="0.25">
      <c r="A59" t="s">
        <v>55</v>
      </c>
      <c r="B59">
        <f>('CON Score and Page Rank'!B36-'MIN and MAX'!B$2)/('MIN and MAX'!F$2-'MIN and MAX'!B$2)</f>
        <v>3.8831175281185001E-3</v>
      </c>
      <c r="C59">
        <f>('CON Score and Page Rank'!C36-'MIN and MAX'!C$2)/('MIN and MAX'!G$2-'MIN and MAX'!C$2)</f>
        <v>4.5120312140853852E-2</v>
      </c>
      <c r="D59">
        <f>('CON Score and Page Rank'!D36-'MIN and MAX'!D$2)/('MIN and MAX'!H$2-'MIN and MAX'!D$2)</f>
        <v>0.90926157697121401</v>
      </c>
      <c r="E59">
        <f t="shared" si="0"/>
        <v>4.1237194612735353E-2</v>
      </c>
      <c r="F59">
        <f t="shared" si="1"/>
        <v>0.54974888990124526</v>
      </c>
      <c r="G59">
        <f t="shared" si="4"/>
        <v>0.90537845944309547</v>
      </c>
      <c r="H59" s="3">
        <f>IFERROR(VLOOKUP(A59,'GDP Data'!A$2:Q$144,2,FALSE),"Not Found")</f>
        <v>17260364842.454399</v>
      </c>
      <c r="I59">
        <f t="shared" si="2"/>
        <v>1.683782304573757E-3</v>
      </c>
      <c r="J59">
        <f t="shared" si="3"/>
        <v>-0.54806510759667149</v>
      </c>
    </row>
    <row r="60" spans="1:10" x14ac:dyDescent="0.25">
      <c r="A60" t="s">
        <v>179</v>
      </c>
      <c r="B60">
        <f>('CON Score and Page Rank'!B156-'MIN and MAX'!B$2)/('MIN and MAX'!F$2-'MIN and MAX'!B$2)</f>
        <v>3.3821372631086129E-3</v>
      </c>
      <c r="C60">
        <f>('CON Score and Page Rank'!C156-'MIN and MAX'!C$2)/('MIN and MAX'!G$2-'MIN and MAX'!C$2)</f>
        <v>4.4388070480235645E-2</v>
      </c>
      <c r="D60">
        <f>('CON Score and Page Rank'!D156-'MIN and MAX'!D$2)/('MIN and MAX'!H$2-'MIN and MAX'!D$2)</f>
        <v>0.90926157697121401</v>
      </c>
      <c r="E60">
        <f t="shared" si="0"/>
        <v>4.1005933217127033E-2</v>
      </c>
      <c r="F60">
        <f t="shared" si="1"/>
        <v>0.54953558163880145</v>
      </c>
      <c r="G60">
        <f t="shared" si="4"/>
        <v>0.90587943970810536</v>
      </c>
      <c r="H60" s="3">
        <f>IFERROR(VLOOKUP(A60,'GDP Data'!A$2:Q$144,2,FALSE),"Not Found")</f>
        <v>21839780971.026798</v>
      </c>
      <c r="I60">
        <f t="shared" si="2"/>
        <v>2.1305132927626146E-3</v>
      </c>
      <c r="J60">
        <f t="shared" si="3"/>
        <v>-0.54740506834603886</v>
      </c>
    </row>
    <row r="61" spans="1:10" x14ac:dyDescent="0.25">
      <c r="A61" t="s">
        <v>193</v>
      </c>
      <c r="B61">
        <f>('CON Score and Page Rank'!B171-'MIN and MAX'!B$2)/('MIN and MAX'!F$2-'MIN and MAX'!B$2)</f>
        <v>2.528721957366416E-3</v>
      </c>
      <c r="C61">
        <f>('CON Score and Page Rank'!C171-'MIN and MAX'!C$2)/('MIN and MAX'!G$2-'MIN and MAX'!C$2)</f>
        <v>4.3530748268463371E-2</v>
      </c>
      <c r="D61">
        <f>('CON Score and Page Rank'!D171-'MIN and MAX'!D$2)/('MIN and MAX'!H$2-'MIN and MAX'!D$2)</f>
        <v>0.95619524405506884</v>
      </c>
      <c r="E61">
        <f t="shared" si="0"/>
        <v>4.1002026311096958E-2</v>
      </c>
      <c r="F61">
        <f t="shared" si="1"/>
        <v>0.54953197803114096</v>
      </c>
      <c r="G61">
        <f t="shared" si="4"/>
        <v>0.95366652209770242</v>
      </c>
      <c r="H61" s="3">
        <f>IFERROR(VLOOKUP(A61,'GDP Data'!A$2:Q$144,2,FALSE),"Not Found")</f>
        <v>20289627636.676701</v>
      </c>
      <c r="I61">
        <f t="shared" si="2"/>
        <v>1.9792928071252123E-3</v>
      </c>
      <c r="J61">
        <f t="shared" si="3"/>
        <v>-0.54755268522401579</v>
      </c>
    </row>
    <row r="62" spans="1:10" x14ac:dyDescent="0.25">
      <c r="A62" t="s">
        <v>178</v>
      </c>
      <c r="B62">
        <f>('CON Score and Page Rank'!B155-'MIN and MAX'!B$2)/('MIN and MAX'!F$2-'MIN and MAX'!B$2)</f>
        <v>1.1885446674541912E-3</v>
      </c>
      <c r="C62">
        <f>('CON Score and Page Rank'!C155-'MIN and MAX'!C$2)/('MIN and MAX'!G$2-'MIN and MAX'!C$2)</f>
        <v>4.1653388359867469E-2</v>
      </c>
      <c r="D62">
        <f>('CON Score and Page Rank'!D155-'MIN and MAX'!D$2)/('MIN and MAX'!H$2-'MIN and MAX'!D$2)</f>
        <v>0.90237797246558193</v>
      </c>
      <c r="E62">
        <f t="shared" si="0"/>
        <v>4.046484369241328E-2</v>
      </c>
      <c r="F62">
        <f t="shared" si="1"/>
        <v>0.54903649762160267</v>
      </c>
      <c r="G62">
        <f t="shared" si="4"/>
        <v>0.90118942779812772</v>
      </c>
      <c r="H62" s="3">
        <f>IFERROR(VLOOKUP(A62,'GDP Data'!A$2:Q$144,2,FALSE),"Not Found")</f>
        <v>13245833843.545401</v>
      </c>
      <c r="I62">
        <f t="shared" si="2"/>
        <v>1.292156964158034E-3</v>
      </c>
      <c r="J62">
        <f t="shared" si="3"/>
        <v>-0.54774434065744459</v>
      </c>
    </row>
    <row r="63" spans="1:10" x14ac:dyDescent="0.25">
      <c r="A63" t="s">
        <v>104</v>
      </c>
      <c r="B63">
        <f>('CON Score and Page Rank'!B84-'MIN and MAX'!B$2)/('MIN and MAX'!F$2-'MIN and MAX'!B$2)</f>
        <v>1.2720550078817686E-3</v>
      </c>
      <c r="C63">
        <f>('CON Score and Page Rank'!C84-'MIN and MAX'!C$2)/('MIN and MAX'!G$2-'MIN and MAX'!C$2)</f>
        <v>4.1404677798108983E-2</v>
      </c>
      <c r="D63">
        <f>('CON Score and Page Rank'!D84-'MIN and MAX'!D$2)/('MIN and MAX'!H$2-'MIN and MAX'!D$2)</f>
        <v>0.85544430538172711</v>
      </c>
      <c r="E63">
        <f t="shared" si="0"/>
        <v>4.0132622790227217E-2</v>
      </c>
      <c r="F63">
        <f t="shared" si="1"/>
        <v>0.5487300674748572</v>
      </c>
      <c r="G63">
        <f t="shared" si="4"/>
        <v>0.85417225037384537</v>
      </c>
      <c r="H63" s="3">
        <f>IFERROR(VLOOKUP(A63,'GDP Data'!A$2:Q$144,2,FALSE),"Not Found")</f>
        <v>69448756932.583298</v>
      </c>
      <c r="I63">
        <f t="shared" si="2"/>
        <v>6.7748618911058645E-3</v>
      </c>
      <c r="J63">
        <f t="shared" si="3"/>
        <v>-0.54195520558375132</v>
      </c>
    </row>
    <row r="64" spans="1:10" x14ac:dyDescent="0.25">
      <c r="A64" t="s">
        <v>184</v>
      </c>
      <c r="B64">
        <f>('CON Score and Page Rank'!B162-'MIN and MAX'!B$2)/('MIN and MAX'!F$2-'MIN and MAX'!B$2)</f>
        <v>7.2898445374979513E-4</v>
      </c>
      <c r="C64">
        <f>('CON Score and Page Rank'!C162-'MIN and MAX'!C$2)/('MIN and MAX'!G$2-'MIN and MAX'!C$2)</f>
        <v>4.0798184816413167E-2</v>
      </c>
      <c r="D64">
        <f>('CON Score and Page Rank'!D162-'MIN and MAX'!D$2)/('MIN and MAX'!H$2-'MIN and MAX'!D$2)</f>
        <v>0.90926157697121401</v>
      </c>
      <c r="E64">
        <f t="shared" si="0"/>
        <v>4.0069200362663371E-2</v>
      </c>
      <c r="F64">
        <f t="shared" si="1"/>
        <v>0.54867156861564192</v>
      </c>
      <c r="G64">
        <f t="shared" si="4"/>
        <v>0.90853259251746421</v>
      </c>
      <c r="H64" s="3">
        <f>IFERROR(VLOOKUP(A64,'GDP Data'!A$2:Q$144,2,FALSE),"Not Found")</f>
        <v>7958852838.9339504</v>
      </c>
      <c r="I64">
        <f t="shared" si="2"/>
        <v>7.7640164024470276E-4</v>
      </c>
      <c r="J64">
        <f t="shared" si="3"/>
        <v>-0.5478951669753972</v>
      </c>
    </row>
    <row r="65" spans="1:10" x14ac:dyDescent="0.25">
      <c r="A65" t="s">
        <v>88</v>
      </c>
      <c r="B65">
        <f>('CON Score and Page Rank'!B68-'MIN and MAX'!B$2)/('MIN and MAX'!F$2-'MIN and MAX'!B$2)</f>
        <v>1.1065657776616847E-3</v>
      </c>
      <c r="C65">
        <f>('CON Score and Page Rank'!C68-'MIN and MAX'!C$2)/('MIN and MAX'!G$2-'MIN and MAX'!C$2)</f>
        <v>4.1167457275734697E-2</v>
      </c>
      <c r="D65">
        <f>('CON Score and Page Rank'!D68-'MIN and MAX'!D$2)/('MIN and MAX'!H$2-'MIN and MAX'!D$2)</f>
        <v>0.85544430538172711</v>
      </c>
      <c r="E65">
        <f t="shared" si="0"/>
        <v>4.0060891498073015E-2</v>
      </c>
      <c r="F65">
        <f t="shared" si="1"/>
        <v>0.54866390477938431</v>
      </c>
      <c r="G65">
        <f t="shared" si="4"/>
        <v>0.85433773960406545</v>
      </c>
      <c r="H65" s="3">
        <f>IFERROR(VLOOKUP(A65,'GDP Data'!A$2:Q$144,2,FALSE),"Not Found")</f>
        <v>48364250943.905098</v>
      </c>
      <c r="I65">
        <f t="shared" si="2"/>
        <v>4.7180271481290495E-3</v>
      </c>
      <c r="J65">
        <f t="shared" si="3"/>
        <v>-0.54394587763125524</v>
      </c>
    </row>
    <row r="66" spans="1:10" x14ac:dyDescent="0.25">
      <c r="A66" t="s">
        <v>105</v>
      </c>
      <c r="B66">
        <f>('CON Score and Page Rank'!B85-'MIN and MAX'!B$2)/('MIN and MAX'!F$2-'MIN and MAX'!B$2)</f>
        <v>2.9944223863215286E-3</v>
      </c>
      <c r="C66">
        <f>('CON Score and Page Rank'!C85-'MIN and MAX'!C$2)/('MIN and MAX'!G$2-'MIN and MAX'!C$2)</f>
        <v>4.2973380260049043E-2</v>
      </c>
      <c r="D66">
        <f>('CON Score and Page Rank'!D85-'MIN and MAX'!D$2)/('MIN and MAX'!H$2-'MIN and MAX'!D$2)</f>
        <v>0.79474342928660824</v>
      </c>
      <c r="E66">
        <f t="shared" si="0"/>
        <v>3.9978957873727516E-2</v>
      </c>
      <c r="F66">
        <f t="shared" si="1"/>
        <v>0.54858833177248933</v>
      </c>
      <c r="G66">
        <f t="shared" si="4"/>
        <v>0.79174900690028671</v>
      </c>
      <c r="H66" s="3">
        <f>IFERROR(VLOOKUP(A66,'GDP Data'!A$2:Q$144,2,FALSE),"Not Found")</f>
        <v>19507452535.7607</v>
      </c>
      <c r="I66">
        <f t="shared" si="2"/>
        <v>1.9029900982299071E-3</v>
      </c>
      <c r="J66">
        <f t="shared" si="3"/>
        <v>-0.54668534167425942</v>
      </c>
    </row>
    <row r="67" spans="1:10" x14ac:dyDescent="0.25">
      <c r="A67" t="s">
        <v>22</v>
      </c>
      <c r="B67">
        <f>('CON Score and Page Rank'!B7-'MIN and MAX'!B$2)/('MIN and MAX'!F$2-'MIN and MAX'!B$2)</f>
        <v>4.0685885155904364E-2</v>
      </c>
      <c r="C67">
        <f>('CON Score and Page Rank'!C7-'MIN and MAX'!C$2)/('MIN and MAX'!G$2-'MIN and MAX'!C$2)</f>
        <v>8.0600736181856217E-2</v>
      </c>
      <c r="D67">
        <f>('CON Score and Page Rank'!D7-'MIN and MAX'!D$2)/('MIN and MAX'!H$2-'MIN and MAX'!D$2)</f>
        <v>0.9461827284105131</v>
      </c>
      <c r="E67">
        <f t="shared" ref="E67:E130" si="5">C67-B67</f>
        <v>3.9914851025951853E-2</v>
      </c>
      <c r="F67">
        <f t="shared" ref="F67:F130" si="6">(E67-MIN(E$3:E$206))/(MAX(E$3:E$206)-MIN(E$3:E$206))</f>
        <v>0.54852920162552377</v>
      </c>
      <c r="G67">
        <f t="shared" si="4"/>
        <v>0.90549684325460877</v>
      </c>
      <c r="H67" s="3">
        <f>IFERROR(VLOOKUP(A67,'GDP Data'!A$2:Q$144,2,FALSE),"Not Found")</f>
        <v>126019543413.334</v>
      </c>
      <c r="I67">
        <f t="shared" ref="I67:I130" si="7">IFERROR((H67-MIN(H$3:H$206))/(MAX(H$3:H$206)-MIN(H$3:H$206)),"No Value")</f>
        <v>1.2293452610452648E-2</v>
      </c>
      <c r="J67">
        <f t="shared" ref="J67:J130" si="8">IFERROR(I67-F67,"No Value")</f>
        <v>-0.53623574901507109</v>
      </c>
    </row>
    <row r="68" spans="1:10" x14ac:dyDescent="0.25">
      <c r="A68" t="s">
        <v>76</v>
      </c>
      <c r="B68">
        <f>('CON Score and Page Rank'!B56-'MIN and MAX'!B$2)/('MIN and MAX'!F$2-'MIN and MAX'!B$2)</f>
        <v>2.7234810447325885E-3</v>
      </c>
      <c r="C68">
        <f>('CON Score and Page Rank'!C56-'MIN and MAX'!C$2)/('MIN and MAX'!G$2-'MIN and MAX'!C$2)</f>
        <v>4.2535510419461339E-2</v>
      </c>
      <c r="D68">
        <f>('CON Score and Page Rank'!D56-'MIN and MAX'!D$2)/('MIN and MAX'!H$2-'MIN and MAX'!D$2)</f>
        <v>0.79474342928660824</v>
      </c>
      <c r="E68">
        <f t="shared" si="5"/>
        <v>3.9812029374728754E-2</v>
      </c>
      <c r="F68">
        <f t="shared" si="6"/>
        <v>0.54843436215736996</v>
      </c>
      <c r="G68">
        <f t="shared" ref="G68:G131" si="9">D68-B68</f>
        <v>0.7920199482418756</v>
      </c>
      <c r="H68" s="3">
        <f>IFERROR(VLOOKUP(A68,'GDP Data'!A$2:Q$144,2,FALSE),"Not Found")</f>
        <v>16577533355.439501</v>
      </c>
      <c r="I68">
        <f t="shared" si="7"/>
        <v>1.6171707592596326E-3</v>
      </c>
      <c r="J68">
        <f t="shared" si="8"/>
        <v>-0.54681719139811036</v>
      </c>
    </row>
    <row r="69" spans="1:10" x14ac:dyDescent="0.25">
      <c r="A69" t="s">
        <v>207</v>
      </c>
      <c r="B69">
        <f>('CON Score and Page Rank'!B184-'MIN and MAX'!B$2)/('MIN and MAX'!F$2-'MIN and MAX'!B$2)</f>
        <v>2.0499761303055608E-3</v>
      </c>
      <c r="C69">
        <f>('CON Score and Page Rank'!C184-'MIN and MAX'!C$2)/('MIN and MAX'!G$2-'MIN and MAX'!C$2)</f>
        <v>4.169471557880023E-2</v>
      </c>
      <c r="D69">
        <f>('CON Score and Page Rank'!D184-'MIN and MAX'!D$2)/('MIN and MAX'!H$2-'MIN and MAX'!D$2)</f>
        <v>0.79474342928660824</v>
      </c>
      <c r="E69">
        <f t="shared" si="5"/>
        <v>3.964473944849467E-2</v>
      </c>
      <c r="F69">
        <f t="shared" si="6"/>
        <v>0.54828005917309774</v>
      </c>
      <c r="G69">
        <f t="shared" si="9"/>
        <v>0.79269345315630269</v>
      </c>
      <c r="H69" s="3">
        <f>IFERROR(VLOOKUP(A69,'GDP Data'!A$2:Q$144,2,FALSE),"Not Found")</f>
        <v>18327764882.4412</v>
      </c>
      <c r="I69">
        <f t="shared" si="7"/>
        <v>1.787909263397388E-3</v>
      </c>
      <c r="J69">
        <f t="shared" si="8"/>
        <v>-0.54649214990970041</v>
      </c>
    </row>
    <row r="70" spans="1:10" x14ac:dyDescent="0.25">
      <c r="A70" t="s">
        <v>90</v>
      </c>
      <c r="B70">
        <f>('CON Score and Page Rank'!B70-'MIN and MAX'!B$2)/('MIN and MAX'!F$2-'MIN and MAX'!B$2)</f>
        <v>1.0368260039338591E-3</v>
      </c>
      <c r="C70">
        <f>('CON Score and Page Rank'!C70-'MIN and MAX'!C$2)/('MIN and MAX'!G$2-'MIN and MAX'!C$2)</f>
        <v>4.0662423012120773E-2</v>
      </c>
      <c r="D70">
        <f>('CON Score and Page Rank'!D70-'MIN and MAX'!D$2)/('MIN and MAX'!H$2-'MIN and MAX'!D$2)</f>
        <v>0.84856070087609514</v>
      </c>
      <c r="E70">
        <f t="shared" si="5"/>
        <v>3.9625597008186915E-2</v>
      </c>
      <c r="F70">
        <f t="shared" si="6"/>
        <v>0.54826240278617566</v>
      </c>
      <c r="G70">
        <f t="shared" si="9"/>
        <v>0.8475238748721613</v>
      </c>
      <c r="H70" s="3">
        <f>IFERROR(VLOOKUP(A70,'GDP Data'!A$2:Q$144,2,FALSE),"Not Found")</f>
        <v>8460424400.5641804</v>
      </c>
      <c r="I70">
        <f t="shared" si="7"/>
        <v>8.2533092578756357E-4</v>
      </c>
      <c r="J70">
        <f t="shared" si="8"/>
        <v>-0.54743707186038815</v>
      </c>
    </row>
    <row r="71" spans="1:10" x14ac:dyDescent="0.25">
      <c r="A71" t="s">
        <v>91</v>
      </c>
      <c r="B71">
        <f>('CON Score and Page Rank'!B71-'MIN and MAX'!B$2)/('MIN and MAX'!F$2-'MIN and MAX'!B$2)</f>
        <v>1.0399608764580545E-3</v>
      </c>
      <c r="C71">
        <f>('CON Score and Page Rank'!C71-'MIN and MAX'!C$2)/('MIN and MAX'!G$2-'MIN and MAX'!C$2)</f>
        <v>4.0664418604270891E-2</v>
      </c>
      <c r="D71">
        <f>('CON Score and Page Rank'!D71-'MIN and MAX'!D$2)/('MIN and MAX'!H$2-'MIN and MAX'!D$2)</f>
        <v>0.84856070087609514</v>
      </c>
      <c r="E71">
        <f t="shared" si="5"/>
        <v>3.962445772781284E-2</v>
      </c>
      <c r="F71">
        <f t="shared" si="6"/>
        <v>0.5482613519496693</v>
      </c>
      <c r="G71">
        <f t="shared" si="9"/>
        <v>0.84752073999963706</v>
      </c>
      <c r="H71" s="3">
        <f>IFERROR(VLOOKUP(A71,'GDP Data'!A$2:Q$144,2,FALSE),"Not Found")</f>
        <v>12705357103.0056</v>
      </c>
      <c r="I71">
        <f t="shared" si="7"/>
        <v>1.2394324024201369E-3</v>
      </c>
      <c r="J71">
        <f t="shared" si="8"/>
        <v>-0.54702191954724921</v>
      </c>
    </row>
    <row r="72" spans="1:10" x14ac:dyDescent="0.25">
      <c r="A72" t="s">
        <v>185</v>
      </c>
      <c r="B72">
        <f>('CON Score and Page Rank'!B163-'MIN and MAX'!B$2)/('MIN and MAX'!F$2-'MIN and MAX'!B$2)</f>
        <v>1.0636144814874979E-3</v>
      </c>
      <c r="C72">
        <f>('CON Score and Page Rank'!C163-'MIN and MAX'!C$2)/('MIN and MAX'!G$2-'MIN and MAX'!C$2)</f>
        <v>4.0033732364437885E-2</v>
      </c>
      <c r="D72">
        <f>('CON Score and Page Rank'!D163-'MIN and MAX'!D$2)/('MIN and MAX'!H$2-'MIN and MAX'!D$2)</f>
        <v>0.83291614518147683</v>
      </c>
      <c r="E72">
        <f t="shared" si="5"/>
        <v>3.8970117882950385E-2</v>
      </c>
      <c r="F72">
        <f t="shared" si="6"/>
        <v>0.54765780938698516</v>
      </c>
      <c r="G72">
        <f t="shared" si="9"/>
        <v>0.83185253069998932</v>
      </c>
      <c r="H72" s="3">
        <f>IFERROR(VLOOKUP(A72,'GDP Data'!A$2:Q$144,2,FALSE),"Not Found")</f>
        <v>11524776866.637899</v>
      </c>
      <c r="I72">
        <f t="shared" si="7"/>
        <v>1.124264494367808E-3</v>
      </c>
      <c r="J72">
        <f t="shared" si="8"/>
        <v>-0.54653354489261741</v>
      </c>
    </row>
    <row r="73" spans="1:10" x14ac:dyDescent="0.25">
      <c r="A73" t="s">
        <v>172</v>
      </c>
      <c r="B73">
        <f>('CON Score and Page Rank'!B149-'MIN and MAX'!B$2)/('MIN and MAX'!F$2-'MIN and MAX'!B$2)</f>
        <v>1.6756136758822265E-3</v>
      </c>
      <c r="C73">
        <f>('CON Score and Page Rank'!C149-'MIN and MAX'!C$2)/('MIN and MAX'!G$2-'MIN and MAX'!C$2)</f>
        <v>4.0306750469346571E-2</v>
      </c>
      <c r="D73">
        <f>('CON Score and Page Rank'!D149-'MIN and MAX'!D$2)/('MIN and MAX'!H$2-'MIN and MAX'!D$2)</f>
        <v>0.83792240300375465</v>
      </c>
      <c r="E73">
        <f t="shared" si="5"/>
        <v>3.8631136793464346E-2</v>
      </c>
      <c r="F73">
        <f t="shared" si="6"/>
        <v>0.54734514385537159</v>
      </c>
      <c r="G73">
        <f t="shared" si="9"/>
        <v>0.83624678932787244</v>
      </c>
      <c r="H73" s="3">
        <f>IFERROR(VLOOKUP(A73,'GDP Data'!A$2:Q$144,2,FALSE),"Not Found")</f>
        <v>31172518403.3162</v>
      </c>
      <c r="I73">
        <f t="shared" si="7"/>
        <v>3.040940058659845E-3</v>
      </c>
      <c r="J73">
        <f t="shared" si="8"/>
        <v>-0.54430420379671174</v>
      </c>
    </row>
    <row r="74" spans="1:10" x14ac:dyDescent="0.25">
      <c r="A74" t="s">
        <v>199</v>
      </c>
      <c r="B74">
        <f>('CON Score and Page Rank'!B176-'MIN and MAX'!B$2)/('MIN and MAX'!F$2-'MIN and MAX'!B$2)</f>
        <v>2.9305529980431736E-3</v>
      </c>
      <c r="C74">
        <f>('CON Score and Page Rank'!C176-'MIN and MAX'!C$2)/('MIN and MAX'!G$2-'MIN and MAX'!C$2)</f>
        <v>4.1487217950961497E-2</v>
      </c>
      <c r="D74">
        <f>('CON Score and Page Rank'!D176-'MIN and MAX'!D$2)/('MIN and MAX'!H$2-'MIN and MAX'!D$2)</f>
        <v>0.71777221526908641</v>
      </c>
      <c r="E74">
        <f t="shared" si="5"/>
        <v>3.8556664952918325E-2</v>
      </c>
      <c r="F74">
        <f t="shared" si="6"/>
        <v>0.54727645336396435</v>
      </c>
      <c r="G74">
        <f t="shared" si="9"/>
        <v>0.71484166227104329</v>
      </c>
      <c r="H74" s="3">
        <f>IFERROR(VLOOKUP(A74,'GDP Data'!A$2:Q$144,2,FALSE),"Not Found")</f>
        <v>8397912525.2688599</v>
      </c>
      <c r="I74">
        <f t="shared" si="7"/>
        <v>8.1923277024979139E-4</v>
      </c>
      <c r="J74">
        <f t="shared" si="8"/>
        <v>-0.5464572205937146</v>
      </c>
    </row>
    <row r="75" spans="1:10" x14ac:dyDescent="0.25">
      <c r="A75" t="s">
        <v>182</v>
      </c>
      <c r="B75">
        <f>('CON Score and Page Rank'!B159-'MIN and MAX'!B$2)/('MIN and MAX'!F$2-'MIN and MAX'!B$2)</f>
        <v>2.4995484572536493E-3</v>
      </c>
      <c r="C75">
        <f>('CON Score and Page Rank'!C159-'MIN and MAX'!C$2)/('MIN and MAX'!G$2-'MIN and MAX'!C$2)</f>
        <v>4.1017963687572274E-2</v>
      </c>
      <c r="D75">
        <f>('CON Score and Page Rank'!D159-'MIN and MAX'!D$2)/('MIN and MAX'!H$2-'MIN and MAX'!D$2)</f>
        <v>0.83291614518147683</v>
      </c>
      <c r="E75">
        <f t="shared" si="5"/>
        <v>3.8518415230318626E-2</v>
      </c>
      <c r="F75">
        <f t="shared" si="6"/>
        <v>0.54724117301877218</v>
      </c>
      <c r="G75">
        <f t="shared" si="9"/>
        <v>0.83041659672422319</v>
      </c>
      <c r="H75" s="3">
        <f>IFERROR(VLOOKUP(A75,'GDP Data'!A$2:Q$144,2,FALSE),"Not Found")</f>
        <v>5686579747.5352402</v>
      </c>
      <c r="I75">
        <f t="shared" si="7"/>
        <v>5.5473696181069804E-4</v>
      </c>
      <c r="J75">
        <f t="shared" si="8"/>
        <v>-0.54668643605696143</v>
      </c>
    </row>
    <row r="76" spans="1:10" x14ac:dyDescent="0.25">
      <c r="A76" t="s">
        <v>142</v>
      </c>
      <c r="B76">
        <f>('CON Score and Page Rank'!B122-'MIN and MAX'!B$2)/('MIN and MAX'!F$2-'MIN and MAX'!B$2)</f>
        <v>9.8987410361267179E-4</v>
      </c>
      <c r="C76">
        <f>('CON Score and Page Rank'!C122-'MIN and MAX'!C$2)/('MIN and MAX'!G$2-'MIN and MAX'!C$2)</f>
        <v>3.9451538134737424E-2</v>
      </c>
      <c r="D76">
        <f>('CON Score and Page Rank'!D122-'MIN and MAX'!D$2)/('MIN and MAX'!H$2-'MIN and MAX'!D$2)</f>
        <v>0.83792240300375465</v>
      </c>
      <c r="E76">
        <f t="shared" si="5"/>
        <v>3.8461664031124755E-2</v>
      </c>
      <c r="F76">
        <f t="shared" si="6"/>
        <v>0.54718882749149644</v>
      </c>
      <c r="G76">
        <f t="shared" si="9"/>
        <v>0.83693252890014203</v>
      </c>
      <c r="H76" s="3">
        <f>IFERROR(VLOOKUP(A76,'GDP Data'!A$2:Q$144,2,FALSE),"Not Found")</f>
        <v>18291994909.004398</v>
      </c>
      <c r="I76">
        <f t="shared" si="7"/>
        <v>1.7844198326201302E-3</v>
      </c>
      <c r="J76">
        <f t="shared" si="8"/>
        <v>-0.54540440765887632</v>
      </c>
    </row>
    <row r="77" spans="1:10" x14ac:dyDescent="0.25">
      <c r="A77" t="s">
        <v>163</v>
      </c>
      <c r="B77">
        <f>('CON Score and Page Rank'!B140-'MIN and MAX'!B$2)/('MIN and MAX'!F$2-'MIN and MAX'!B$2)</f>
        <v>1.2877633255360095E-3</v>
      </c>
      <c r="C77">
        <f>('CON Score and Page Rank'!C140-'MIN and MAX'!C$2)/('MIN and MAX'!G$2-'MIN and MAX'!C$2)</f>
        <v>3.9717822215033789E-2</v>
      </c>
      <c r="D77">
        <f>('CON Score and Page Rank'!D140-'MIN and MAX'!D$2)/('MIN and MAX'!H$2-'MIN and MAX'!D$2)</f>
        <v>0.77221526908635796</v>
      </c>
      <c r="E77">
        <f t="shared" si="5"/>
        <v>3.8430058889497777E-2</v>
      </c>
      <c r="F77">
        <f t="shared" si="6"/>
        <v>0.54715967589951975</v>
      </c>
      <c r="G77">
        <f t="shared" si="9"/>
        <v>0.77092750576082192</v>
      </c>
      <c r="H77" s="3">
        <f>IFERROR(VLOOKUP(A77,'GDP Data'!A$2:Q$144,2,FALSE),"Not Found")</f>
        <v>16330814179.976601</v>
      </c>
      <c r="I77">
        <f t="shared" si="7"/>
        <v>1.5931028217834983E-3</v>
      </c>
      <c r="J77">
        <f t="shared" si="8"/>
        <v>-0.54556657307773626</v>
      </c>
    </row>
    <row r="78" spans="1:10" x14ac:dyDescent="0.25">
      <c r="A78" t="s">
        <v>34</v>
      </c>
      <c r="B78">
        <f>('CON Score and Page Rank'!B19-'MIN and MAX'!B$2)/('MIN and MAX'!F$2-'MIN and MAX'!B$2)</f>
        <v>5.1610774738117919E-2</v>
      </c>
      <c r="C78">
        <f>('CON Score and Page Rank'!C19-'MIN and MAX'!C$2)/('MIN and MAX'!G$2-'MIN and MAX'!C$2)</f>
        <v>9.0029909091195209E-2</v>
      </c>
      <c r="D78">
        <f>('CON Score and Page Rank'!D19-'MIN and MAX'!D$2)/('MIN and MAX'!H$2-'MIN and MAX'!D$2)</f>
        <v>0.9330413016270338</v>
      </c>
      <c r="E78">
        <f t="shared" si="5"/>
        <v>3.841913435307729E-2</v>
      </c>
      <c r="F78">
        <f t="shared" si="6"/>
        <v>0.54714959944955399</v>
      </c>
      <c r="G78">
        <f t="shared" si="9"/>
        <v>0.88143052688891588</v>
      </c>
      <c r="H78" s="3">
        <f>IFERROR(VLOOKUP(A78,'GDP Data'!A$2:Q$144,2,FALSE),"Not Found")</f>
        <v>118605192877.388</v>
      </c>
      <c r="I78">
        <f t="shared" si="7"/>
        <v>1.157016823342568E-2</v>
      </c>
      <c r="J78">
        <f t="shared" si="8"/>
        <v>-0.53557943121612828</v>
      </c>
    </row>
    <row r="79" spans="1:10" x14ac:dyDescent="0.25">
      <c r="A79" t="s">
        <v>62</v>
      </c>
      <c r="B79">
        <f>('CON Score and Page Rank'!B42-'MIN and MAX'!B$2)/('MIN and MAX'!F$2-'MIN and MAX'!B$2)</f>
        <v>1.4808309821958436E-2</v>
      </c>
      <c r="C79">
        <f>('CON Score and Page Rank'!C42-'MIN and MAX'!C$2)/('MIN and MAX'!G$2-'MIN and MAX'!C$2)</f>
        <v>5.3129722333659875E-2</v>
      </c>
      <c r="D79">
        <f>('CON Score and Page Rank'!D42-'MIN and MAX'!D$2)/('MIN and MAX'!H$2-'MIN and MAX'!D$2)</f>
        <v>0.91927409261576976</v>
      </c>
      <c r="E79">
        <f t="shared" si="5"/>
        <v>3.8321412511701437E-2</v>
      </c>
      <c r="F79">
        <f t="shared" si="6"/>
        <v>0.54705946388615023</v>
      </c>
      <c r="G79">
        <f t="shared" si="9"/>
        <v>0.90446578279381129</v>
      </c>
      <c r="H79" s="3" t="str">
        <f>IFERROR(VLOOKUP(A79,'GDP Data'!A$2:Q$144,2,FALSE),"Not Found")</f>
        <v>Not Found</v>
      </c>
      <c r="I79" t="str">
        <f t="shared" si="7"/>
        <v>No Value</v>
      </c>
      <c r="J79" t="str">
        <f t="shared" si="8"/>
        <v>No Value</v>
      </c>
    </row>
    <row r="80" spans="1:10" x14ac:dyDescent="0.25">
      <c r="A80" t="s">
        <v>203</v>
      </c>
      <c r="B80">
        <f>('CON Score and Page Rank'!B180-'MIN and MAX'!B$2)/('MIN and MAX'!F$2-'MIN and MAX'!B$2)</f>
        <v>8.777302777884014E-4</v>
      </c>
      <c r="C80">
        <f>('CON Score and Page Rank'!C180-'MIN and MAX'!C$2)/('MIN and MAX'!G$2-'MIN and MAX'!C$2)</f>
        <v>3.9144146614379455E-2</v>
      </c>
      <c r="D80">
        <f>('CON Score and Page Rank'!D180-'MIN and MAX'!D$2)/('MIN and MAX'!H$2-'MIN and MAX'!D$2)</f>
        <v>0.71777221526908641</v>
      </c>
      <c r="E80">
        <f t="shared" si="5"/>
        <v>3.8266416336591051E-2</v>
      </c>
      <c r="F80">
        <f t="shared" si="6"/>
        <v>0.54700873713807796</v>
      </c>
      <c r="G80">
        <f t="shared" si="9"/>
        <v>0.71689448499129804</v>
      </c>
      <c r="H80" s="3">
        <f>IFERROR(VLOOKUP(A80,'GDP Data'!A$2:Q$144,2,FALSE),"Not Found")</f>
        <v>15013629658.6521</v>
      </c>
      <c r="I80">
        <f t="shared" si="7"/>
        <v>1.4646088989082695E-3</v>
      </c>
      <c r="J80">
        <f t="shared" si="8"/>
        <v>-0.54554412823916965</v>
      </c>
    </row>
    <row r="81" spans="1:10" x14ac:dyDescent="0.25">
      <c r="A81" t="s">
        <v>204</v>
      </c>
      <c r="B81">
        <f>('CON Score and Page Rank'!B181-'MIN and MAX'!B$2)/('MIN and MAX'!F$2-'MIN and MAX'!B$2)</f>
        <v>2.3328764138270193E-3</v>
      </c>
      <c r="C81">
        <f>('CON Score and Page Rank'!C181-'MIN and MAX'!C$2)/('MIN and MAX'!G$2-'MIN and MAX'!C$2)</f>
        <v>3.9355793667305669E-2</v>
      </c>
      <c r="D81">
        <f>('CON Score and Page Rank'!D181-'MIN and MAX'!D$2)/('MIN and MAX'!H$2-'MIN and MAX'!D$2)</f>
        <v>0.76595744680851063</v>
      </c>
      <c r="E81">
        <f t="shared" si="5"/>
        <v>3.702291725347865E-2</v>
      </c>
      <c r="F81">
        <f t="shared" si="6"/>
        <v>0.54586177256116963</v>
      </c>
      <c r="G81">
        <f t="shared" si="9"/>
        <v>0.76362457039468357</v>
      </c>
      <c r="H81" s="3">
        <f>IFERROR(VLOOKUP(A81,'GDP Data'!A$2:Q$144,2,FALSE),"Not Found")</f>
        <v>30565400000</v>
      </c>
      <c r="I81">
        <f t="shared" si="7"/>
        <v>2.9817144725487969E-3</v>
      </c>
      <c r="J81">
        <f t="shared" si="8"/>
        <v>-0.54288005808862083</v>
      </c>
    </row>
    <row r="82" spans="1:10" x14ac:dyDescent="0.25">
      <c r="A82" t="s">
        <v>215</v>
      </c>
      <c r="B82">
        <f>('CON Score and Page Rank'!B192-'MIN and MAX'!B$2)/('MIN and MAX'!F$2-'MIN and MAX'!B$2)</f>
        <v>6.1101148536362717E-4</v>
      </c>
      <c r="C82">
        <f>('CON Score and Page Rank'!C192-'MIN and MAX'!C$2)/('MIN and MAX'!G$2-'MIN and MAX'!C$2)</f>
        <v>3.6886586840988E-2</v>
      </c>
      <c r="D82">
        <f>('CON Score and Page Rank'!D192-'MIN and MAX'!D$2)/('MIN and MAX'!H$2-'MIN and MAX'!D$2)</f>
        <v>0.70087609511889859</v>
      </c>
      <c r="E82">
        <f t="shared" si="5"/>
        <v>3.6275575355624375E-2</v>
      </c>
      <c r="F82">
        <f t="shared" si="6"/>
        <v>0.545172447819946</v>
      </c>
      <c r="G82">
        <f t="shared" si="9"/>
        <v>0.70026508363353501</v>
      </c>
      <c r="H82" s="3">
        <f>IFERROR(VLOOKUP(A82,'GDP Data'!A$2:Q$144,2,FALSE),"Not Found")</f>
        <v>9005064474.9300308</v>
      </c>
      <c r="I82">
        <f t="shared" si="7"/>
        <v>8.7846162887231661E-4</v>
      </c>
      <c r="J82">
        <f t="shared" si="8"/>
        <v>-0.54429398619107372</v>
      </c>
    </row>
    <row r="83" spans="1:10" x14ac:dyDescent="0.25">
      <c r="A83" t="s">
        <v>159</v>
      </c>
      <c r="B83">
        <f>('CON Score and Page Rank'!B136-'MIN and MAX'!B$2)/('MIN and MAX'!F$2-'MIN and MAX'!B$2)</f>
        <v>2.640612581113416E-4</v>
      </c>
      <c r="C83">
        <f>('CON Score and Page Rank'!C136-'MIN and MAX'!C$2)/('MIN and MAX'!G$2-'MIN and MAX'!C$2)</f>
        <v>3.6518738548751588E-2</v>
      </c>
      <c r="D83">
        <f>('CON Score and Page Rank'!D136-'MIN and MAX'!D$2)/('MIN and MAX'!H$2-'MIN and MAX'!D$2)</f>
        <v>0.64643304130162704</v>
      </c>
      <c r="E83">
        <f t="shared" si="5"/>
        <v>3.6254677290640247E-2</v>
      </c>
      <c r="F83">
        <f t="shared" si="6"/>
        <v>0.54515317209985237</v>
      </c>
      <c r="G83">
        <f t="shared" si="9"/>
        <v>0.64616898004351575</v>
      </c>
      <c r="H83" s="3">
        <f>IFERROR(VLOOKUP(A83,'GDP Data'!A$2:Q$144,2,FALSE),"Not Found")</f>
        <v>3521339699.07407</v>
      </c>
      <c r="I83">
        <f t="shared" si="7"/>
        <v>3.4351356577992697E-4</v>
      </c>
      <c r="J83">
        <f t="shared" si="8"/>
        <v>-0.54480965853407248</v>
      </c>
    </row>
    <row r="84" spans="1:10" x14ac:dyDescent="0.25">
      <c r="A84" t="s">
        <v>180</v>
      </c>
      <c r="B84">
        <f>('CON Score and Page Rank'!B157-'MIN and MAX'!B$2)/('MIN and MAX'!F$2-'MIN and MAX'!B$2)</f>
        <v>5.581723095035746E-3</v>
      </c>
      <c r="C84">
        <f>('CON Score and Page Rank'!C157-'MIN and MAX'!C$2)/('MIN and MAX'!G$2-'MIN and MAX'!C$2)</f>
        <v>4.1280634603226785E-2</v>
      </c>
      <c r="D84">
        <f>('CON Score and Page Rank'!D157-'MIN and MAX'!D$2)/('MIN and MAX'!H$2-'MIN and MAX'!D$2)</f>
        <v>0.89549436795994997</v>
      </c>
      <c r="E84">
        <f t="shared" si="5"/>
        <v>3.5698911508191038E-2</v>
      </c>
      <c r="F84">
        <f t="shared" si="6"/>
        <v>0.54464055116254406</v>
      </c>
      <c r="G84">
        <f t="shared" si="9"/>
        <v>0.88991264486491417</v>
      </c>
      <c r="H84" s="3">
        <f>IFERROR(VLOOKUP(A84,'GDP Data'!A$2:Q$144,2,FALSE),"Not Found")</f>
        <v>9985844486.3336506</v>
      </c>
      <c r="I84">
        <f t="shared" si="7"/>
        <v>9.7413863471515678E-4</v>
      </c>
      <c r="J84">
        <f t="shared" si="8"/>
        <v>-0.54366641252782888</v>
      </c>
    </row>
    <row r="85" spans="1:10" x14ac:dyDescent="0.25">
      <c r="A85" t="s">
        <v>217</v>
      </c>
      <c r="B85">
        <f>('CON Score and Page Rank'!B194-'MIN and MAX'!B$2)/('MIN and MAX'!F$2-'MIN and MAX'!B$2)</f>
        <v>1.9920867012683497E-4</v>
      </c>
      <c r="C85">
        <f>('CON Score and Page Rank'!C194-'MIN and MAX'!C$2)/('MIN and MAX'!G$2-'MIN and MAX'!C$2)</f>
        <v>3.5413373902989147E-2</v>
      </c>
      <c r="D85">
        <f>('CON Score and Page Rank'!D194-'MIN and MAX'!D$2)/('MIN and MAX'!H$2-'MIN and MAX'!D$2)</f>
        <v>0.62703379224030042</v>
      </c>
      <c r="E85">
        <f t="shared" si="5"/>
        <v>3.5214165232862311E-2</v>
      </c>
      <c r="F85">
        <f t="shared" si="6"/>
        <v>0.5441934363925045</v>
      </c>
      <c r="G85">
        <f t="shared" si="9"/>
        <v>0.62683458357017363</v>
      </c>
      <c r="H85" s="3">
        <f>IFERROR(VLOOKUP(A85,'GDP Data'!A$2:Q$144,2,FALSE),"Not Found")</f>
        <v>5107329007.0922003</v>
      </c>
      <c r="I85">
        <f t="shared" si="7"/>
        <v>4.9822992064606024E-4</v>
      </c>
      <c r="J85">
        <f t="shared" si="8"/>
        <v>-0.54369520647185843</v>
      </c>
    </row>
    <row r="86" spans="1:10" x14ac:dyDescent="0.25">
      <c r="A86" t="s">
        <v>223</v>
      </c>
      <c r="B86">
        <f>('CON Score and Page Rank'!B200-'MIN and MAX'!B$2)/('MIN and MAX'!F$2-'MIN and MAX'!B$2)</f>
        <v>1.2856837848196695E-3</v>
      </c>
      <c r="C86">
        <f>('CON Score and Page Rank'!C200-'MIN and MAX'!C$2)/('MIN and MAX'!G$2-'MIN and MAX'!C$2)</f>
        <v>3.5999418658512319E-2</v>
      </c>
      <c r="D86">
        <f>('CON Score and Page Rank'!D200-'MIN and MAX'!D$2)/('MIN and MAX'!H$2-'MIN and MAX'!D$2)</f>
        <v>0.63266583229036299</v>
      </c>
      <c r="E86">
        <f t="shared" si="5"/>
        <v>3.4713734873692649E-2</v>
      </c>
      <c r="F86">
        <f t="shared" si="6"/>
        <v>0.54373185511514599</v>
      </c>
      <c r="G86">
        <f t="shared" si="9"/>
        <v>0.63138014850554336</v>
      </c>
      <c r="H86" s="3">
        <f>IFERROR(VLOOKUP(A86,'GDP Data'!A$2:Q$144,2,FALSE),"Not Found")</f>
        <v>8154338232.9597797</v>
      </c>
      <c r="I86">
        <f t="shared" si="7"/>
        <v>7.9547162226812533E-4</v>
      </c>
      <c r="J86">
        <f t="shared" si="8"/>
        <v>-0.54293638349287787</v>
      </c>
    </row>
    <row r="87" spans="1:10" x14ac:dyDescent="0.25">
      <c r="A87" t="s">
        <v>122</v>
      </c>
      <c r="B87">
        <f>('CON Score and Page Rank'!B102-'MIN and MAX'!B$2)/('MIN and MAX'!F$2-'MIN and MAX'!B$2)</f>
        <v>2.6965544367699044E-3</v>
      </c>
      <c r="C87">
        <f>('CON Score and Page Rank'!C102-'MIN and MAX'!C$2)/('MIN and MAX'!G$2-'MIN and MAX'!C$2)</f>
        <v>3.699255542150607E-2</v>
      </c>
      <c r="D87">
        <f>('CON Score and Page Rank'!D102-'MIN and MAX'!D$2)/('MIN and MAX'!H$2-'MIN and MAX'!D$2)</f>
        <v>0.89549436795994997</v>
      </c>
      <c r="E87">
        <f t="shared" si="5"/>
        <v>3.4296000984736168E-2</v>
      </c>
      <c r="F87">
        <f t="shared" si="6"/>
        <v>0.54334655046979952</v>
      </c>
      <c r="G87">
        <f t="shared" si="9"/>
        <v>0.89279781352318011</v>
      </c>
      <c r="H87" s="3">
        <f>IFERROR(VLOOKUP(A87,'GDP Data'!A$2:Q$144,2,FALSE),"Not Found")</f>
        <v>21473261837.017601</v>
      </c>
      <c r="I87">
        <f t="shared" si="7"/>
        <v>2.0947586353283498E-3</v>
      </c>
      <c r="J87">
        <f t="shared" si="8"/>
        <v>-0.54125179183447114</v>
      </c>
    </row>
    <row r="88" spans="1:10" x14ac:dyDescent="0.25">
      <c r="A88" t="s">
        <v>187</v>
      </c>
      <c r="B88">
        <f>('CON Score and Page Rank'!B165-'MIN and MAX'!B$2)/('MIN and MAX'!F$2-'MIN and MAX'!B$2)</f>
        <v>3.2864424027019227E-3</v>
      </c>
      <c r="C88">
        <f>('CON Score and Page Rank'!C165-'MIN and MAX'!C$2)/('MIN and MAX'!G$2-'MIN and MAX'!C$2)</f>
        <v>3.748590624032918E-2</v>
      </c>
      <c r="D88">
        <f>('CON Score and Page Rank'!D165-'MIN and MAX'!D$2)/('MIN and MAX'!H$2-'MIN and MAX'!D$2)</f>
        <v>0.84167709637046306</v>
      </c>
      <c r="E88">
        <f t="shared" si="5"/>
        <v>3.4199463837627259E-2</v>
      </c>
      <c r="F88">
        <f t="shared" si="6"/>
        <v>0.54325750763125347</v>
      </c>
      <c r="G88">
        <f t="shared" si="9"/>
        <v>0.83839065396776113</v>
      </c>
      <c r="H88" s="3">
        <f>IFERROR(VLOOKUP(A88,'GDP Data'!A$2:Q$144,2,FALSE),"Not Found")</f>
        <v>4069515579.0711398</v>
      </c>
      <c r="I88">
        <f t="shared" si="7"/>
        <v>3.9698919361039659E-4</v>
      </c>
      <c r="J88">
        <f t="shared" si="8"/>
        <v>-0.54286051843764305</v>
      </c>
    </row>
    <row r="89" spans="1:10" x14ac:dyDescent="0.25">
      <c r="A89" t="s">
        <v>111</v>
      </c>
      <c r="B89">
        <f>('CON Score and Page Rank'!B91-'MIN and MAX'!B$2)/('MIN and MAX'!F$2-'MIN and MAX'!B$2)</f>
        <v>3.2571464681232479E-4</v>
      </c>
      <c r="C89">
        <f>('CON Score and Page Rank'!C91-'MIN and MAX'!C$2)/('MIN and MAX'!G$2-'MIN and MAX'!C$2)</f>
        <v>3.4145917944169449E-2</v>
      </c>
      <c r="D89">
        <f>('CON Score and Page Rank'!D91-'MIN and MAX'!D$2)/('MIN and MAX'!H$2-'MIN and MAX'!D$2)</f>
        <v>0.61764705882352944</v>
      </c>
      <c r="E89">
        <f t="shared" si="5"/>
        <v>3.3820203297357125E-2</v>
      </c>
      <c r="F89">
        <f t="shared" si="6"/>
        <v>0.54290768959679203</v>
      </c>
      <c r="G89">
        <f t="shared" si="9"/>
        <v>0.61732134417671713</v>
      </c>
      <c r="H89" s="3">
        <f>IFERROR(VLOOKUP(A89,'GDP Data'!A$2:Q$144,2,FALSE),"Not Found")</f>
        <v>6013184809.2389803</v>
      </c>
      <c r="I89">
        <f t="shared" si="7"/>
        <v>5.8659792352851409E-4</v>
      </c>
      <c r="J89">
        <f t="shared" si="8"/>
        <v>-0.54232109167326348</v>
      </c>
    </row>
    <row r="90" spans="1:10" x14ac:dyDescent="0.25">
      <c r="A90" t="s">
        <v>84</v>
      </c>
      <c r="B90">
        <f>('CON Score and Page Rank'!B64-'MIN and MAX'!B$2)/('MIN and MAX'!F$2-'MIN and MAX'!B$2)</f>
        <v>1.1976503056760795E-3</v>
      </c>
      <c r="C90">
        <f>('CON Score and Page Rank'!C64-'MIN and MAX'!C$2)/('MIN and MAX'!G$2-'MIN and MAX'!C$2)</f>
        <v>3.473969891595742E-2</v>
      </c>
      <c r="D90">
        <f>('CON Score and Page Rank'!D64-'MIN and MAX'!D$2)/('MIN and MAX'!H$2-'MIN and MAX'!D$2)</f>
        <v>0.84856070087609514</v>
      </c>
      <c r="E90">
        <f t="shared" si="5"/>
        <v>3.3542048610281344E-2</v>
      </c>
      <c r="F90">
        <f t="shared" si="6"/>
        <v>0.54265112843216412</v>
      </c>
      <c r="G90">
        <f t="shared" si="9"/>
        <v>0.84736305057041905</v>
      </c>
      <c r="H90" s="3">
        <f>IFERROR(VLOOKUP(A90,'GDP Data'!A$2:Q$144,2,FALSE),"Not Found")</f>
        <v>4983024408.1482801</v>
      </c>
      <c r="I90">
        <f t="shared" si="7"/>
        <v>4.8610376421835244E-4</v>
      </c>
      <c r="J90">
        <f t="shared" si="8"/>
        <v>-0.54216502466794581</v>
      </c>
    </row>
    <row r="91" spans="1:10" x14ac:dyDescent="0.25">
      <c r="A91" t="s">
        <v>171</v>
      </c>
      <c r="B91">
        <f>('CON Score and Page Rank'!B148-'MIN and MAX'!B$2)/('MIN and MAX'!F$2-'MIN and MAX'!B$2)</f>
        <v>1.784936933382215E-3</v>
      </c>
      <c r="C91">
        <f>('CON Score and Page Rank'!C148-'MIN and MAX'!C$2)/('MIN and MAX'!G$2-'MIN and MAX'!C$2)</f>
        <v>3.5290394437843361E-2</v>
      </c>
      <c r="D91">
        <f>('CON Score and Page Rank'!D148-'MIN and MAX'!D$2)/('MIN and MAX'!H$2-'MIN and MAX'!D$2)</f>
        <v>0.55632040050062581</v>
      </c>
      <c r="E91">
        <f t="shared" si="5"/>
        <v>3.3505457504461149E-2</v>
      </c>
      <c r="F91">
        <f t="shared" si="6"/>
        <v>0.54261737794310017</v>
      </c>
      <c r="G91">
        <f t="shared" si="9"/>
        <v>0.55453546356724359</v>
      </c>
      <c r="H91" s="3">
        <f>IFERROR(VLOOKUP(A91,'GDP Data'!A$2:Q$144,2,FALSE),"Not Found")</f>
        <v>13760513969.313999</v>
      </c>
      <c r="I91">
        <f t="shared" si="7"/>
        <v>1.3423650157371879E-3</v>
      </c>
      <c r="J91">
        <f t="shared" si="8"/>
        <v>-0.54127501292736302</v>
      </c>
    </row>
    <row r="92" spans="1:10" x14ac:dyDescent="0.25">
      <c r="A92" t="s">
        <v>57</v>
      </c>
      <c r="B92">
        <f>('CON Score and Page Rank'!B79-'MIN and MAX'!B$2)/('MIN and MAX'!F$2-'MIN and MAX'!B$2)</f>
        <v>1.1095480352186502E-3</v>
      </c>
      <c r="C92">
        <f>('CON Score and Page Rank'!C79-'MIN and MAX'!C$2)/('MIN and MAX'!G$2-'MIN and MAX'!C$2)</f>
        <v>3.4606257976544458E-2</v>
      </c>
      <c r="D92">
        <f>('CON Score and Page Rank'!D79-'MIN and MAX'!D$2)/('MIN and MAX'!H$2-'MIN and MAX'!D$2)</f>
        <v>0.84856070087609514</v>
      </c>
      <c r="E92">
        <f t="shared" si="5"/>
        <v>3.3496709941325808E-2</v>
      </c>
      <c r="F92">
        <f t="shared" si="6"/>
        <v>0.5426093094650557</v>
      </c>
      <c r="G92">
        <f t="shared" si="9"/>
        <v>0.84745115284087646</v>
      </c>
      <c r="H92" s="3">
        <f>IFERROR(VLOOKUP(A92,'GDP Data'!A$2:Q$144,2,FALSE),"Not Found")</f>
        <v>4663313620.0170698</v>
      </c>
      <c r="I92">
        <f t="shared" si="7"/>
        <v>4.5491535235393018E-4</v>
      </c>
      <c r="J92">
        <f t="shared" si="8"/>
        <v>-0.54215439411270172</v>
      </c>
    </row>
    <row r="93" spans="1:10" x14ac:dyDescent="0.25">
      <c r="A93" t="s">
        <v>50</v>
      </c>
      <c r="B93">
        <f>('CON Score and Page Rank'!B160-'MIN and MAX'!B$2)/('MIN and MAX'!F$2-'MIN and MAX'!B$2)</f>
        <v>1.9938639181147919E-3</v>
      </c>
      <c r="C93">
        <f>('CON Score and Page Rank'!C160-'MIN and MAX'!C$2)/('MIN and MAX'!G$2-'MIN and MAX'!C$2)</f>
        <v>3.5305910826147195E-2</v>
      </c>
      <c r="D93">
        <f>('CON Score and Page Rank'!D160-'MIN and MAX'!D$2)/('MIN and MAX'!H$2-'MIN and MAX'!D$2)</f>
        <v>0.84167709637046306</v>
      </c>
      <c r="E93">
        <f t="shared" si="5"/>
        <v>3.3312046908032404E-2</v>
      </c>
      <c r="F93">
        <f t="shared" si="6"/>
        <v>0.54243898207139007</v>
      </c>
      <c r="G93">
        <f t="shared" si="9"/>
        <v>0.83968323245234822</v>
      </c>
      <c r="H93" s="3" t="str">
        <f>IFERROR(VLOOKUP(A93,'GDP Data'!A$2:Q$144,2,FALSE),"Not Found")</f>
        <v>Not Found</v>
      </c>
      <c r="I93" t="str">
        <f t="shared" si="7"/>
        <v>No Value</v>
      </c>
      <c r="J93" t="str">
        <f t="shared" si="8"/>
        <v>No Value</v>
      </c>
    </row>
    <row r="94" spans="1:10" x14ac:dyDescent="0.25">
      <c r="A94" t="s">
        <v>195</v>
      </c>
      <c r="B94">
        <f>('CON Score and Page Rank'!B173-'MIN and MAX'!B$2)/('MIN and MAX'!F$2-'MIN and MAX'!B$2)</f>
        <v>1.0703898217208239E-3</v>
      </c>
      <c r="C94">
        <f>('CON Score and Page Rank'!C173-'MIN and MAX'!C$2)/('MIN and MAX'!G$2-'MIN and MAX'!C$2)</f>
        <v>3.4261196357669825E-2</v>
      </c>
      <c r="D94">
        <f>('CON Score and Page Rank'!D173-'MIN and MAX'!D$2)/('MIN and MAX'!H$2-'MIN and MAX'!D$2)</f>
        <v>0.79474342928660824</v>
      </c>
      <c r="E94">
        <f t="shared" si="5"/>
        <v>3.3190806535949004E-2</v>
      </c>
      <c r="F94">
        <f t="shared" si="6"/>
        <v>0.54232715375244778</v>
      </c>
      <c r="G94">
        <f t="shared" si="9"/>
        <v>0.79367303946488743</v>
      </c>
      <c r="H94" s="3">
        <f>IFERROR(VLOOKUP(A94,'GDP Data'!A$2:Q$144,2,FALSE),"Not Found")</f>
        <v>32375280320.5765</v>
      </c>
      <c r="I94">
        <f t="shared" si="7"/>
        <v>3.1582718330101095E-3</v>
      </c>
      <c r="J94">
        <f t="shared" si="8"/>
        <v>-0.53916888191943768</v>
      </c>
    </row>
    <row r="95" spans="1:10" x14ac:dyDescent="0.25">
      <c r="A95" t="s">
        <v>127</v>
      </c>
      <c r="B95">
        <f>('CON Score and Page Rank'!B107-'MIN and MAX'!B$2)/('MIN and MAX'!F$2-'MIN and MAX'!B$2)</f>
        <v>9.7485790172696532E-4</v>
      </c>
      <c r="C95">
        <f>('CON Score and Page Rank'!C107-'MIN and MAX'!C$2)/('MIN and MAX'!G$2-'MIN and MAX'!C$2)</f>
        <v>3.3690755901998951E-2</v>
      </c>
      <c r="D95">
        <f>('CON Score and Page Rank'!D107-'MIN and MAX'!D$2)/('MIN and MAX'!H$2-'MIN and MAX'!D$2)</f>
        <v>0.78785982478097627</v>
      </c>
      <c r="E95">
        <f t="shared" si="5"/>
        <v>3.2715898000271984E-2</v>
      </c>
      <c r="F95">
        <f t="shared" si="6"/>
        <v>0.5418891130050999</v>
      </c>
      <c r="G95">
        <f t="shared" si="9"/>
        <v>0.78688496687924936</v>
      </c>
      <c r="H95" s="3">
        <f>IFERROR(VLOOKUP(A95,'GDP Data'!A$2:Q$144,2,FALSE),"Not Found")</f>
        <v>6689957600</v>
      </c>
      <c r="I95">
        <f t="shared" si="7"/>
        <v>6.5261843118878909E-4</v>
      </c>
      <c r="J95">
        <f t="shared" si="8"/>
        <v>-0.5412364945739111</v>
      </c>
    </row>
    <row r="96" spans="1:10" x14ac:dyDescent="0.25">
      <c r="A96" t="s">
        <v>64</v>
      </c>
      <c r="B96">
        <f>('CON Score and Page Rank'!B44-'MIN and MAX'!B$2)/('MIN and MAX'!F$2-'MIN and MAX'!B$2)</f>
        <v>2.728719329968269E-3</v>
      </c>
      <c r="C96">
        <f>('CON Score and Page Rank'!C44-'MIN and MAX'!C$2)/('MIN and MAX'!G$2-'MIN and MAX'!C$2)</f>
        <v>3.5426472723710231E-2</v>
      </c>
      <c r="D96">
        <f>('CON Score and Page Rank'!D44-'MIN and MAX'!D$2)/('MIN and MAX'!H$2-'MIN and MAX'!D$2)</f>
        <v>0.78097622027534419</v>
      </c>
      <c r="E96">
        <f t="shared" si="5"/>
        <v>3.2697753393741966E-2</v>
      </c>
      <c r="F96">
        <f t="shared" si="6"/>
        <v>0.54187237698877744</v>
      </c>
      <c r="G96">
        <f t="shared" si="9"/>
        <v>0.77824750094537587</v>
      </c>
      <c r="H96" s="3">
        <f>IFERROR(VLOOKUP(A96,'GDP Data'!A$2:Q$144,2,FALSE),"Not Found")</f>
        <v>9129594818.6074905</v>
      </c>
      <c r="I96">
        <f t="shared" si="7"/>
        <v>8.9060980713972213E-4</v>
      </c>
      <c r="J96">
        <f t="shared" si="8"/>
        <v>-0.54098176718163771</v>
      </c>
    </row>
    <row r="97" spans="1:10" x14ac:dyDescent="0.25">
      <c r="A97" t="s">
        <v>156</v>
      </c>
      <c r="B97">
        <f>('CON Score and Page Rank'!B134-'MIN and MAX'!B$2)/('MIN and MAX'!F$2-'MIN and MAX'!B$2)</f>
        <v>1.5080057282109766E-4</v>
      </c>
      <c r="C97">
        <f>('CON Score and Page Rank'!C134-'MIN and MAX'!C$2)/('MIN and MAX'!G$2-'MIN and MAX'!C$2)</f>
        <v>3.2583808848364162E-2</v>
      </c>
      <c r="D97">
        <f>('CON Score and Page Rank'!D134-'MIN and MAX'!D$2)/('MIN and MAX'!H$2-'MIN and MAX'!D$2)</f>
        <v>0.64580725907384229</v>
      </c>
      <c r="E97">
        <f t="shared" si="5"/>
        <v>3.2433008275543067E-2</v>
      </c>
      <c r="F97">
        <f t="shared" si="6"/>
        <v>0.54162818439016003</v>
      </c>
      <c r="G97">
        <f t="shared" si="9"/>
        <v>0.64565645850102116</v>
      </c>
      <c r="H97" s="3" t="str">
        <f>IFERROR(VLOOKUP(A97,'GDP Data'!A$2:Q$144,2,FALSE),"Not Found")</f>
        <v>Not Found</v>
      </c>
      <c r="I97" t="str">
        <f t="shared" si="7"/>
        <v>No Value</v>
      </c>
      <c r="J97" t="str">
        <f t="shared" si="8"/>
        <v>No Value</v>
      </c>
    </row>
    <row r="98" spans="1:10" x14ac:dyDescent="0.25">
      <c r="A98" t="s">
        <v>177</v>
      </c>
      <c r="B98">
        <f>('CON Score and Page Rank'!B154-'MIN and MAX'!B$2)/('MIN and MAX'!F$2-'MIN and MAX'!B$2)</f>
        <v>7.0732074798671149E-5</v>
      </c>
      <c r="C98">
        <f>('CON Score and Page Rank'!C154-'MIN and MAX'!C$2)/('MIN and MAX'!G$2-'MIN and MAX'!C$2)</f>
        <v>3.1981667488317302E-2</v>
      </c>
      <c r="D98">
        <f>('CON Score and Page Rank'!D154-'MIN and MAX'!D$2)/('MIN and MAX'!H$2-'MIN and MAX'!D$2)</f>
        <v>0.76533166458072588</v>
      </c>
      <c r="E98">
        <f t="shared" si="5"/>
        <v>3.191093541351863E-2</v>
      </c>
      <c r="F98">
        <f t="shared" si="6"/>
        <v>0.54114664074655039</v>
      </c>
      <c r="G98">
        <f t="shared" si="9"/>
        <v>0.76526093250592719</v>
      </c>
      <c r="H98" s="3">
        <f>IFERROR(VLOOKUP(A98,'GDP Data'!A$2:Q$144,2,FALSE),"Not Found")</f>
        <v>5567405605.2755499</v>
      </c>
      <c r="I98">
        <f t="shared" si="7"/>
        <v>5.4311129145371564E-4</v>
      </c>
      <c r="J98">
        <f t="shared" si="8"/>
        <v>-0.54060352945509671</v>
      </c>
    </row>
    <row r="99" spans="1:10" x14ac:dyDescent="0.25">
      <c r="A99" t="s">
        <v>198</v>
      </c>
      <c r="B99">
        <f>('CON Score and Page Rank'!B175-'MIN and MAX'!B$2)/('MIN and MAX'!F$2-'MIN and MAX'!B$2)</f>
        <v>8.8325591120103747E-4</v>
      </c>
      <c r="C99">
        <f>('CON Score and Page Rank'!C175-'MIN and MAX'!C$2)/('MIN and MAX'!G$2-'MIN and MAX'!C$2)</f>
        <v>3.2591114298041492E-2</v>
      </c>
      <c r="D99">
        <f>('CON Score and Page Rank'!D175-'MIN and MAX'!D$2)/('MIN and MAX'!H$2-'MIN and MAX'!D$2)</f>
        <v>0.70400500625782225</v>
      </c>
      <c r="E99">
        <f t="shared" si="5"/>
        <v>3.1707858386840454E-2</v>
      </c>
      <c r="F99">
        <f t="shared" si="6"/>
        <v>0.54095932886257159</v>
      </c>
      <c r="G99">
        <f t="shared" si="9"/>
        <v>0.70312175034662117</v>
      </c>
      <c r="H99" s="3" t="str">
        <f>IFERROR(VLOOKUP(A99,'GDP Data'!A$2:Q$144,2,FALSE),"Not Found")</f>
        <v>Not Found</v>
      </c>
      <c r="I99" t="str">
        <f t="shared" si="7"/>
        <v>No Value</v>
      </c>
      <c r="J99" t="str">
        <f t="shared" si="8"/>
        <v>No Value</v>
      </c>
    </row>
    <row r="100" spans="1:10" x14ac:dyDescent="0.25">
      <c r="A100" t="s">
        <v>152</v>
      </c>
      <c r="B100">
        <f>('CON Score and Page Rank'!B130-'MIN and MAX'!B$2)/('MIN and MAX'!F$2-'MIN and MAX'!B$2)</f>
        <v>6.0540888137010287E-4</v>
      </c>
      <c r="C100">
        <f>('CON Score and Page Rank'!C130-'MIN and MAX'!C$2)/('MIN and MAX'!G$2-'MIN and MAX'!C$2)</f>
        <v>3.2195477165335724E-2</v>
      </c>
      <c r="D100">
        <f>('CON Score and Page Rank'!D130-'MIN and MAX'!D$2)/('MIN and MAX'!H$2-'MIN and MAX'!D$2)</f>
        <v>0.48060075093867333</v>
      </c>
      <c r="E100">
        <f t="shared" si="5"/>
        <v>3.1590068283965621E-2</v>
      </c>
      <c r="F100">
        <f t="shared" si="6"/>
        <v>0.54085068296379879</v>
      </c>
      <c r="G100">
        <f t="shared" si="9"/>
        <v>0.47999534205730321</v>
      </c>
      <c r="H100" s="3">
        <f>IFERROR(VLOOKUP(A100,'GDP Data'!A$2:Q$144,2,FALSE),"Not Found")</f>
        <v>6849321645.9562302</v>
      </c>
      <c r="I100">
        <f t="shared" si="7"/>
        <v>6.6816470515319404E-4</v>
      </c>
      <c r="J100">
        <f t="shared" si="8"/>
        <v>-0.54018251825864561</v>
      </c>
    </row>
    <row r="101" spans="1:10" x14ac:dyDescent="0.25">
      <c r="A101" t="s">
        <v>35</v>
      </c>
      <c r="B101">
        <f>('CON Score and Page Rank'!B20-'MIN and MAX'!B$2)/('MIN and MAX'!F$2-'MIN and MAX'!B$2)</f>
        <v>0.15988461819376254</v>
      </c>
      <c r="C101">
        <f>('CON Score and Page Rank'!C20-'MIN and MAX'!C$2)/('MIN and MAX'!G$2-'MIN and MAX'!C$2)</f>
        <v>0.19115045781960829</v>
      </c>
      <c r="D101">
        <f>('CON Score and Page Rank'!D20-'MIN and MAX'!D$2)/('MIN and MAX'!H$2-'MIN and MAX'!D$2)</f>
        <v>0.92365456821026282</v>
      </c>
      <c r="E101">
        <f t="shared" si="5"/>
        <v>3.1265839625845754E-2</v>
      </c>
      <c r="F101">
        <f t="shared" si="6"/>
        <v>0.54055162461246398</v>
      </c>
      <c r="G101">
        <f t="shared" si="9"/>
        <v>0.76376995001650028</v>
      </c>
      <c r="H101" s="3">
        <f>IFERROR(VLOOKUP(A101,'GDP Data'!A$2:Q$144,2,FALSE),"Not Found")</f>
        <v>598363313494.90295</v>
      </c>
      <c r="I101">
        <f t="shared" si="7"/>
        <v>5.8371509997906287E-2</v>
      </c>
      <c r="J101">
        <f t="shared" si="8"/>
        <v>-0.48218011461455768</v>
      </c>
    </row>
    <row r="102" spans="1:10" x14ac:dyDescent="0.25">
      <c r="A102" t="s">
        <v>206</v>
      </c>
      <c r="B102">
        <f>('CON Score and Page Rank'!B183-'MIN and MAX'!B$2)/('MIN and MAX'!F$2-'MIN and MAX'!B$2)</f>
        <v>1.1696413959027241E-3</v>
      </c>
      <c r="C102">
        <f>('CON Score and Page Rank'!C183-'MIN and MAX'!C$2)/('MIN and MAX'!G$2-'MIN and MAX'!C$2)</f>
        <v>3.2392733097778445E-2</v>
      </c>
      <c r="D102">
        <f>('CON Score and Page Rank'!D183-'MIN and MAX'!D$2)/('MIN and MAX'!H$2-'MIN and MAX'!D$2)</f>
        <v>0.72340425531914898</v>
      </c>
      <c r="E102">
        <f t="shared" si="5"/>
        <v>3.1223091701875722E-2</v>
      </c>
      <c r="F102">
        <f t="shared" si="6"/>
        <v>0.54051219526732341</v>
      </c>
      <c r="G102">
        <f t="shared" si="9"/>
        <v>0.72223461392324628</v>
      </c>
      <c r="H102" s="3">
        <f>IFERROR(VLOOKUP(A102,'GDP Data'!A$2:Q$144,2,FALSE),"Not Found")</f>
        <v>24305717541.6371</v>
      </c>
      <c r="I102">
        <f t="shared" si="7"/>
        <v>2.3710702218712174E-3</v>
      </c>
      <c r="J102">
        <f t="shared" si="8"/>
        <v>-0.5381411250454522</v>
      </c>
    </row>
    <row r="103" spans="1:10" x14ac:dyDescent="0.25">
      <c r="A103" t="s">
        <v>30</v>
      </c>
      <c r="B103">
        <f>('CON Score and Page Rank'!B15-'MIN and MAX'!B$2)/('MIN and MAX'!F$2-'MIN and MAX'!B$2)</f>
        <v>4.2999757974578369E-3</v>
      </c>
      <c r="C103">
        <f>('CON Score and Page Rank'!C15-'MIN and MAX'!C$2)/('MIN and MAX'!G$2-'MIN and MAX'!C$2)</f>
        <v>3.5446323151353321E-2</v>
      </c>
      <c r="D103">
        <f>('CON Score and Page Rank'!D15-'MIN and MAX'!D$2)/('MIN and MAX'!H$2-'MIN and MAX'!D$2)</f>
        <v>0.80600750938673338</v>
      </c>
      <c r="E103">
        <f t="shared" si="5"/>
        <v>3.1146347353895484E-2</v>
      </c>
      <c r="F103">
        <f t="shared" si="6"/>
        <v>0.54044140868629031</v>
      </c>
      <c r="G103">
        <f t="shared" si="9"/>
        <v>0.80170753358927549</v>
      </c>
      <c r="H103" s="3" t="str">
        <f>IFERROR(VLOOKUP(A103,'GDP Data'!A$2:Q$144,2,FALSE),"Not Found")</f>
        <v>Not Found</v>
      </c>
      <c r="I103" t="str">
        <f t="shared" si="7"/>
        <v>No Value</v>
      </c>
      <c r="J103" t="str">
        <f t="shared" si="8"/>
        <v>No Value</v>
      </c>
    </row>
    <row r="104" spans="1:10" x14ac:dyDescent="0.25">
      <c r="A104" t="s">
        <v>238</v>
      </c>
      <c r="B104">
        <f>('CON Score and Page Rank'!B126-'MIN and MAX'!B$2)/('MIN and MAX'!F$2-'MIN and MAX'!B$2)</f>
        <v>1.5857668125144905E-3</v>
      </c>
      <c r="C104">
        <f>('CON Score and Page Rank'!C126-'MIN and MAX'!C$2)/('MIN and MAX'!G$2-'MIN and MAX'!C$2)</f>
        <v>3.2690937861321961E-2</v>
      </c>
      <c r="D104">
        <f>('CON Score and Page Rank'!D126-'MIN and MAX'!D$2)/('MIN and MAX'!H$2-'MIN and MAX'!D$2)</f>
        <v>0.75844806007509391</v>
      </c>
      <c r="E104">
        <f t="shared" si="5"/>
        <v>3.1105171048807469E-2</v>
      </c>
      <c r="F104">
        <f t="shared" si="6"/>
        <v>0.5404034289531443</v>
      </c>
      <c r="G104">
        <f t="shared" si="9"/>
        <v>0.75686229326257937</v>
      </c>
      <c r="H104" s="3" t="str">
        <f>IFERROR(VLOOKUP(A104,'GDP Data'!A$2:Q$144,2,FALSE),"Not Found")</f>
        <v>Not Found</v>
      </c>
      <c r="I104" t="str">
        <f t="shared" si="7"/>
        <v>No Value</v>
      </c>
      <c r="J104" t="str">
        <f t="shared" si="8"/>
        <v>No Value</v>
      </c>
    </row>
    <row r="105" spans="1:10" x14ac:dyDescent="0.25">
      <c r="A105" t="s">
        <v>81</v>
      </c>
      <c r="B105">
        <f>('CON Score and Page Rank'!B61-'MIN and MAX'!B$2)/('MIN and MAX'!F$2-'MIN and MAX'!B$2)</f>
        <v>6.3278762235500818E-5</v>
      </c>
      <c r="C105">
        <f>('CON Score and Page Rank'!C61-'MIN and MAX'!C$2)/('MIN and MAX'!G$2-'MIN and MAX'!C$2)</f>
        <v>3.1107826696588708E-2</v>
      </c>
      <c r="D105">
        <f>('CON Score and Page Rank'!D61-'MIN and MAX'!D$2)/('MIN and MAX'!H$2-'MIN and MAX'!D$2)</f>
        <v>0.71151439299123909</v>
      </c>
      <c r="E105">
        <f t="shared" si="5"/>
        <v>3.1044547934353208E-2</v>
      </c>
      <c r="F105">
        <f t="shared" si="6"/>
        <v>0.54034751209259713</v>
      </c>
      <c r="G105">
        <f t="shared" si="9"/>
        <v>0.71145111422900353</v>
      </c>
      <c r="H105" s="3">
        <f>IFERROR(VLOOKUP(A105,'GDP Data'!A$2:Q$144,2,FALSE),"Not Found")</f>
        <v>8242392103.6806097</v>
      </c>
      <c r="I105">
        <f t="shared" si="7"/>
        <v>8.0406144935012787E-4</v>
      </c>
      <c r="J105">
        <f t="shared" si="8"/>
        <v>-0.53954345064324705</v>
      </c>
    </row>
    <row r="106" spans="1:10" x14ac:dyDescent="0.25">
      <c r="A106" t="s">
        <v>123</v>
      </c>
      <c r="B106">
        <f>('CON Score and Page Rank'!B103-'MIN and MAX'!B$2)/('MIN and MAX'!F$2-'MIN and MAX'!B$2)</f>
        <v>1.0969813367433726E-4</v>
      </c>
      <c r="C106">
        <f>('CON Score and Page Rank'!C103-'MIN and MAX'!C$2)/('MIN and MAX'!G$2-'MIN and MAX'!C$2)</f>
        <v>3.0889357707501716E-2</v>
      </c>
      <c r="D106">
        <f>('CON Score and Page Rank'!D103-'MIN and MAX'!D$2)/('MIN and MAX'!H$2-'MIN and MAX'!D$2)</f>
        <v>0.65769712140175218</v>
      </c>
      <c r="E106">
        <f t="shared" si="5"/>
        <v>3.0779659573827379E-2</v>
      </c>
      <c r="F106">
        <f t="shared" si="6"/>
        <v>0.54010318737174734</v>
      </c>
      <c r="G106">
        <f t="shared" si="9"/>
        <v>0.65758742326807784</v>
      </c>
      <c r="H106" s="3">
        <f>IFERROR(VLOOKUP(A106,'GDP Data'!A$2:Q$144,2,FALSE),"Not Found")</f>
        <v>6193246837.0968704</v>
      </c>
      <c r="I106">
        <f t="shared" si="7"/>
        <v>6.0416332605622044E-4</v>
      </c>
      <c r="J106">
        <f t="shared" si="8"/>
        <v>-0.53949902404569117</v>
      </c>
    </row>
    <row r="107" spans="1:10" x14ac:dyDescent="0.25">
      <c r="A107" t="s">
        <v>211</v>
      </c>
      <c r="B107">
        <f>('CON Score and Page Rank'!B188-'MIN and MAX'!B$2)/('MIN and MAX'!F$2-'MIN and MAX'!B$2)</f>
        <v>1.5226474299446316E-3</v>
      </c>
      <c r="C107">
        <f>('CON Score and Page Rank'!C188-'MIN and MAX'!C$2)/('MIN and MAX'!G$2-'MIN and MAX'!C$2)</f>
        <v>3.2216910000851161E-2</v>
      </c>
      <c r="D107">
        <f>('CON Score and Page Rank'!D188-'MIN and MAX'!D$2)/('MIN and MAX'!H$2-'MIN and MAX'!D$2)</f>
        <v>0.75782227784730916</v>
      </c>
      <c r="E107">
        <f t="shared" si="5"/>
        <v>3.069426257090653E-2</v>
      </c>
      <c r="F107">
        <f t="shared" si="6"/>
        <v>0.54002441985301375</v>
      </c>
      <c r="G107">
        <f t="shared" si="9"/>
        <v>0.75629963041736448</v>
      </c>
      <c r="H107" s="3">
        <f>IFERROR(VLOOKUP(A107,'GDP Data'!A$2:Q$144,2,FALSE),"Not Found")</f>
        <v>19288827158.9035</v>
      </c>
      <c r="I107">
        <f t="shared" si="7"/>
        <v>1.8816627656825971E-3</v>
      </c>
      <c r="J107">
        <f t="shared" si="8"/>
        <v>-0.53814275708733117</v>
      </c>
    </row>
    <row r="108" spans="1:10" x14ac:dyDescent="0.25">
      <c r="A108" t="s">
        <v>82</v>
      </c>
      <c r="B108">
        <f>('CON Score and Page Rank'!B62-'MIN and MAX'!B$2)/('MIN and MAX'!F$2-'MIN and MAX'!B$2)</f>
        <v>6.9477439854626467E-4</v>
      </c>
      <c r="C108">
        <f>('CON Score and Page Rank'!C62-'MIN and MAX'!C$2)/('MIN and MAX'!G$2-'MIN and MAX'!C$2)</f>
        <v>3.1069154406419556E-2</v>
      </c>
      <c r="D108">
        <f>('CON Score and Page Rank'!D62-'MIN and MAX'!D$2)/('MIN and MAX'!H$2-'MIN and MAX'!D$2)</f>
        <v>0.66270337922403</v>
      </c>
      <c r="E108">
        <f t="shared" si="5"/>
        <v>3.0374380007873292E-2</v>
      </c>
      <c r="F108">
        <f t="shared" si="6"/>
        <v>0.53972937020355882</v>
      </c>
      <c r="G108">
        <f t="shared" si="9"/>
        <v>0.66200860482548374</v>
      </c>
      <c r="H108" s="3">
        <f>IFERROR(VLOOKUP(A108,'GDP Data'!A$2:Q$144,2,FALSE),"Not Found")</f>
        <v>5080483463.99928</v>
      </c>
      <c r="I108">
        <f t="shared" si="7"/>
        <v>4.9561108548069053E-4</v>
      </c>
      <c r="J108">
        <f t="shared" si="8"/>
        <v>-0.53923375911807814</v>
      </c>
    </row>
    <row r="109" spans="1:10" x14ac:dyDescent="0.25">
      <c r="A109" t="s">
        <v>20</v>
      </c>
      <c r="B109">
        <f>('CON Score and Page Rank'!B5-'MIN and MAX'!B$2)/('MIN and MAX'!F$2-'MIN and MAX'!B$2)</f>
        <v>0.10920087693011263</v>
      </c>
      <c r="C109">
        <f>('CON Score and Page Rank'!C5-'MIN and MAX'!C$2)/('MIN and MAX'!G$2-'MIN and MAX'!C$2)</f>
        <v>0.13953113500894737</v>
      </c>
      <c r="D109">
        <f>('CON Score and Page Rank'!D5-'MIN and MAX'!D$2)/('MIN and MAX'!H$2-'MIN and MAX'!D$2)</f>
        <v>0.97622027534418021</v>
      </c>
      <c r="E109">
        <f t="shared" si="5"/>
        <v>3.0330258078834743E-2</v>
      </c>
      <c r="F109">
        <f t="shared" si="6"/>
        <v>0.53968867351921102</v>
      </c>
      <c r="G109">
        <f t="shared" si="9"/>
        <v>0.86701939841406761</v>
      </c>
      <c r="H109" s="3">
        <f>IFERROR(VLOOKUP(A109,'GDP Data'!A$2:Q$144,2,FALSE),"Not Found")</f>
        <v>744773415931.58704</v>
      </c>
      <c r="I109">
        <f t="shared" si="7"/>
        <v>7.2654101469400614E-2</v>
      </c>
      <c r="J109">
        <f t="shared" si="8"/>
        <v>-0.46703457204981041</v>
      </c>
    </row>
    <row r="110" spans="1:10" x14ac:dyDescent="0.25">
      <c r="A110" t="s">
        <v>47</v>
      </c>
      <c r="B110">
        <f>('CON Score and Page Rank'!B32-'MIN and MAX'!B$2)/('MIN and MAX'!F$2-'MIN and MAX'!B$2)</f>
        <v>1.6247345199066952E-3</v>
      </c>
      <c r="C110">
        <f>('CON Score and Page Rank'!C32-'MIN and MAX'!C$2)/('MIN and MAX'!G$2-'MIN and MAX'!C$2)</f>
        <v>3.1926687605908138E-2</v>
      </c>
      <c r="D110">
        <f>('CON Score and Page Rank'!D32-'MIN and MAX'!D$2)/('MIN and MAX'!H$2-'MIN and MAX'!D$2)</f>
        <v>0.6101376720901126</v>
      </c>
      <c r="E110">
        <f t="shared" si="5"/>
        <v>3.0301953086001442E-2</v>
      </c>
      <c r="F110">
        <f t="shared" si="6"/>
        <v>0.53966256588103889</v>
      </c>
      <c r="G110">
        <f t="shared" si="9"/>
        <v>0.60851293757020586</v>
      </c>
      <c r="H110" s="3" t="str">
        <f>IFERROR(VLOOKUP(A110,'GDP Data'!A$2:Q$144,2,FALSE),"Not Found")</f>
        <v>Not Found</v>
      </c>
      <c r="I110" t="str">
        <f t="shared" si="7"/>
        <v>No Value</v>
      </c>
      <c r="J110" t="str">
        <f t="shared" si="8"/>
        <v>No Value</v>
      </c>
    </row>
    <row r="111" spans="1:10" x14ac:dyDescent="0.25">
      <c r="A111" t="s">
        <v>69</v>
      </c>
      <c r="B111">
        <f>('CON Score and Page Rank'!B49-'MIN and MAX'!B$2)/('MIN and MAX'!F$2-'MIN and MAX'!B$2)</f>
        <v>2.0275887709643413E-3</v>
      </c>
      <c r="C111">
        <f>('CON Score and Page Rank'!C49-'MIN and MAX'!C$2)/('MIN and MAX'!G$2-'MIN and MAX'!C$2)</f>
        <v>3.1948973183443675E-2</v>
      </c>
      <c r="D111">
        <f>('CON Score and Page Rank'!D49-'MIN and MAX'!D$2)/('MIN and MAX'!H$2-'MIN and MAX'!D$2)</f>
        <v>0.70525657071339176</v>
      </c>
      <c r="E111">
        <f t="shared" si="5"/>
        <v>2.9921384412479334E-2</v>
      </c>
      <c r="F111">
        <f t="shared" si="6"/>
        <v>0.5393115412654691</v>
      </c>
      <c r="G111">
        <f t="shared" si="9"/>
        <v>0.70322898194242744</v>
      </c>
      <c r="H111" s="3">
        <f>IFERROR(VLOOKUP(A111,'GDP Data'!A$2:Q$144,2,FALSE),"Not Found")</f>
        <v>10566578952.7857</v>
      </c>
      <c r="I111">
        <f t="shared" si="7"/>
        <v>1.0307904162500943E-3</v>
      </c>
      <c r="J111">
        <f t="shared" si="8"/>
        <v>-0.538280750849219</v>
      </c>
    </row>
    <row r="112" spans="1:10" x14ac:dyDescent="0.25">
      <c r="A112" t="s">
        <v>120</v>
      </c>
      <c r="B112">
        <f>('CON Score and Page Rank'!B100-'MIN and MAX'!B$2)/('MIN and MAX'!F$2-'MIN and MAX'!B$2)</f>
        <v>2.5554901600415003E-4</v>
      </c>
      <c r="C112">
        <f>('CON Score and Page Rank'!C100-'MIN and MAX'!C$2)/('MIN and MAX'!G$2-'MIN and MAX'!C$2)</f>
        <v>3.0144377663511128E-2</v>
      </c>
      <c r="D112">
        <f>('CON Score and Page Rank'!D100-'MIN and MAX'!D$2)/('MIN and MAX'!H$2-'MIN and MAX'!D$2)</f>
        <v>0.58072590738423024</v>
      </c>
      <c r="E112">
        <f t="shared" si="5"/>
        <v>2.9888828647506978E-2</v>
      </c>
      <c r="F112">
        <f t="shared" si="6"/>
        <v>0.53928151284831571</v>
      </c>
      <c r="G112">
        <f t="shared" si="9"/>
        <v>0.58047035836822614</v>
      </c>
      <c r="H112" s="3">
        <f>IFERROR(VLOOKUP(A112,'GDP Data'!A$2:Q$144,2,FALSE),"Not Found")</f>
        <v>13375976353.6994</v>
      </c>
      <c r="I112">
        <f t="shared" si="7"/>
        <v>1.3048526202273153E-3</v>
      </c>
      <c r="J112">
        <f t="shared" si="8"/>
        <v>-0.53797666022808843</v>
      </c>
    </row>
    <row r="113" spans="1:10" x14ac:dyDescent="0.25">
      <c r="A113" t="s">
        <v>26</v>
      </c>
      <c r="B113">
        <f>('CON Score and Page Rank'!B11-'MIN and MAX'!B$2)/('MIN and MAX'!F$2-'MIN and MAX'!B$2)</f>
        <v>5.4811445663627354E-4</v>
      </c>
      <c r="C113">
        <f>('CON Score and Page Rank'!C11-'MIN and MAX'!C$2)/('MIN and MAX'!G$2-'MIN and MAX'!C$2)</f>
        <v>3.0249871521667498E-2</v>
      </c>
      <c r="D113">
        <f>('CON Score and Page Rank'!D11-'MIN and MAX'!D$2)/('MIN and MAX'!H$2-'MIN and MAX'!D$2)</f>
        <v>0.75219023779724659</v>
      </c>
      <c r="E113">
        <f t="shared" si="5"/>
        <v>2.9701757065031226E-2</v>
      </c>
      <c r="F113">
        <f t="shared" si="6"/>
        <v>0.53910896388438012</v>
      </c>
      <c r="G113">
        <f t="shared" si="9"/>
        <v>0.75164212334061031</v>
      </c>
      <c r="H113" s="3" t="str">
        <f>IFERROR(VLOOKUP(A113,'GDP Data'!A$2:Q$144,2,FALSE),"Not Found")</f>
        <v>Not Found</v>
      </c>
      <c r="I113" t="str">
        <f t="shared" si="7"/>
        <v>No Value</v>
      </c>
      <c r="J113" t="str">
        <f t="shared" si="8"/>
        <v>No Value</v>
      </c>
    </row>
    <row r="114" spans="1:10" x14ac:dyDescent="0.25">
      <c r="A114" t="s">
        <v>214</v>
      </c>
      <c r="B114">
        <f>('CON Score and Page Rank'!B191-'MIN and MAX'!B$2)/('MIN and MAX'!F$2-'MIN and MAX'!B$2)</f>
        <v>6.0367140743228622E-4</v>
      </c>
      <c r="C114">
        <f>('CON Score and Page Rank'!C191-'MIN and MAX'!C$2)/('MIN and MAX'!G$2-'MIN and MAX'!C$2)</f>
        <v>3.0304306352476183E-2</v>
      </c>
      <c r="D114">
        <f>('CON Score and Page Rank'!D191-'MIN and MAX'!D$2)/('MIN and MAX'!H$2-'MIN and MAX'!D$2)</f>
        <v>0.63954943679599496</v>
      </c>
      <c r="E114">
        <f t="shared" si="5"/>
        <v>2.9700634945043897E-2</v>
      </c>
      <c r="F114">
        <f t="shared" si="6"/>
        <v>0.53910792887607661</v>
      </c>
      <c r="G114">
        <f t="shared" si="9"/>
        <v>0.63894576538856263</v>
      </c>
      <c r="H114" s="3">
        <f>IFERROR(VLOOKUP(A114,'GDP Data'!A$2:Q$144,2,FALSE),"Not Found")</f>
        <v>7186650135.43927</v>
      </c>
      <c r="I114">
        <f t="shared" si="7"/>
        <v>7.0107175819665514E-4</v>
      </c>
      <c r="J114">
        <f t="shared" si="8"/>
        <v>-0.53840685711787994</v>
      </c>
    </row>
    <row r="115" spans="1:10" x14ac:dyDescent="0.25">
      <c r="A115" t="s">
        <v>74</v>
      </c>
      <c r="B115">
        <f>('CON Score and Page Rank'!B54-'MIN and MAX'!B$2)/('MIN and MAX'!F$2-'MIN and MAX'!B$2)</f>
        <v>1.3708455524580603E-3</v>
      </c>
      <c r="C115">
        <f>('CON Score and Page Rank'!C54-'MIN and MAX'!C$2)/('MIN and MAX'!G$2-'MIN and MAX'!C$2)</f>
        <v>3.0996513093924049E-2</v>
      </c>
      <c r="D115">
        <f>('CON Score and Page Rank'!D54-'MIN and MAX'!D$2)/('MIN and MAX'!H$2-'MIN and MAX'!D$2)</f>
        <v>0.58573216520650817</v>
      </c>
      <c r="E115">
        <f t="shared" si="5"/>
        <v>2.9625667541465988E-2</v>
      </c>
      <c r="F115">
        <f t="shared" si="6"/>
        <v>0.5390387812928622</v>
      </c>
      <c r="G115">
        <f t="shared" si="9"/>
        <v>0.58436131965405014</v>
      </c>
      <c r="H115" s="3">
        <f>IFERROR(VLOOKUP(A115,'GDP Data'!A$2:Q$144,2,FALSE),"Not Found")</f>
        <v>3227927697.4366498</v>
      </c>
      <c r="I115">
        <f t="shared" si="7"/>
        <v>3.1489065190666479E-4</v>
      </c>
      <c r="J115">
        <f t="shared" si="8"/>
        <v>-0.53872389064095549</v>
      </c>
    </row>
    <row r="116" spans="1:10" x14ac:dyDescent="0.25">
      <c r="A116" t="s">
        <v>101</v>
      </c>
      <c r="B116">
        <f>('CON Score and Page Rank'!B81-'MIN and MAX'!B$2)/('MIN and MAX'!F$2-'MIN and MAX'!B$2)</f>
        <v>4.2516274540986039E-4</v>
      </c>
      <c r="C116">
        <f>('CON Score and Page Rank'!C81-'MIN and MAX'!C$2)/('MIN and MAX'!G$2-'MIN and MAX'!C$2)</f>
        <v>3.0033187137014316E-2</v>
      </c>
      <c r="D116">
        <f>('CON Score and Page Rank'!D81-'MIN and MAX'!D$2)/('MIN and MAX'!H$2-'MIN and MAX'!D$2)</f>
        <v>0.63266583229036299</v>
      </c>
      <c r="E116">
        <f t="shared" si="5"/>
        <v>2.9608024391604454E-2</v>
      </c>
      <c r="F116">
        <f t="shared" si="6"/>
        <v>0.5390225078044526</v>
      </c>
      <c r="G116">
        <f t="shared" si="9"/>
        <v>0.63224066954495317</v>
      </c>
      <c r="H116" s="3">
        <f>IFERROR(VLOOKUP(A116,'GDP Data'!A$2:Q$144,2,FALSE),"Not Found")</f>
        <v>5656473652.4114704</v>
      </c>
      <c r="I116">
        <f t="shared" si="7"/>
        <v>5.5180005342597292E-4</v>
      </c>
      <c r="J116">
        <f t="shared" si="8"/>
        <v>-0.53847070775102668</v>
      </c>
    </row>
    <row r="117" spans="1:10" x14ac:dyDescent="0.25">
      <c r="A117" t="s">
        <v>119</v>
      </c>
      <c r="B117">
        <f>('CON Score and Page Rank'!B99-'MIN and MAX'!B$2)/('MIN and MAX'!F$2-'MIN and MAX'!B$2)</f>
        <v>3.6491535828306283E-4</v>
      </c>
      <c r="C117">
        <f>('CON Score and Page Rank'!C99-'MIN and MAX'!C$2)/('MIN and MAX'!G$2-'MIN and MAX'!C$2)</f>
        <v>2.973128129728048E-2</v>
      </c>
      <c r="D117">
        <f>('CON Score and Page Rank'!D99-'MIN and MAX'!D$2)/('MIN and MAX'!H$2-'MIN and MAX'!D$2)</f>
        <v>0.45056320400500627</v>
      </c>
      <c r="E117">
        <f t="shared" si="5"/>
        <v>2.9366365938997416E-2</v>
      </c>
      <c r="F117">
        <f t="shared" si="6"/>
        <v>0.53879960962252793</v>
      </c>
      <c r="G117">
        <f t="shared" si="9"/>
        <v>0.45019828864672323</v>
      </c>
      <c r="H117" s="3" t="str">
        <f>IFERROR(VLOOKUP(A117,'GDP Data'!A$2:Q$144,2,FALSE),"Not Found")</f>
        <v>Not Found</v>
      </c>
      <c r="I117" t="str">
        <f t="shared" si="7"/>
        <v>No Value</v>
      </c>
      <c r="J117" t="str">
        <f t="shared" si="8"/>
        <v>No Value</v>
      </c>
    </row>
    <row r="118" spans="1:10" x14ac:dyDescent="0.25">
      <c r="A118" t="s">
        <v>125</v>
      </c>
      <c r="B118">
        <f>('CON Score and Page Rank'!B105-'MIN and MAX'!B$2)/('MIN and MAX'!F$2-'MIN and MAX'!B$2)</f>
        <v>1.8152855776287658E-4</v>
      </c>
      <c r="C118">
        <f>('CON Score and Page Rank'!C105-'MIN and MAX'!C$2)/('MIN and MAX'!G$2-'MIN and MAX'!C$2)</f>
        <v>2.9452531359411966E-2</v>
      </c>
      <c r="D118">
        <f>('CON Score and Page Rank'!D105-'MIN and MAX'!D$2)/('MIN and MAX'!H$2-'MIN and MAX'!D$2)</f>
        <v>0.45056320400500627</v>
      </c>
      <c r="E118">
        <f t="shared" si="5"/>
        <v>2.9271002801649088E-2</v>
      </c>
      <c r="F118">
        <f t="shared" si="6"/>
        <v>0.53871164965378582</v>
      </c>
      <c r="G118">
        <f t="shared" si="9"/>
        <v>0.45038167544724339</v>
      </c>
      <c r="H118" s="3" t="str">
        <f>IFERROR(VLOOKUP(A118,'GDP Data'!A$2:Q$144,2,FALSE),"Not Found")</f>
        <v>Not Found</v>
      </c>
      <c r="I118" t="str">
        <f t="shared" si="7"/>
        <v>No Value</v>
      </c>
      <c r="J118" t="str">
        <f t="shared" si="8"/>
        <v>No Value</v>
      </c>
    </row>
    <row r="119" spans="1:10" x14ac:dyDescent="0.25">
      <c r="A119" t="s">
        <v>154</v>
      </c>
      <c r="B119">
        <f>('CON Score and Page Rank'!B132-'MIN and MAX'!B$2)/('MIN and MAX'!F$2-'MIN and MAX'!B$2)</f>
        <v>6.484094890123036E-5</v>
      </c>
      <c r="C119">
        <f>('CON Score and Page Rank'!C132-'MIN and MAX'!C$2)/('MIN and MAX'!G$2-'MIN and MAX'!C$2)</f>
        <v>2.8653643953903473E-2</v>
      </c>
      <c r="D119">
        <f>('CON Score and Page Rank'!D132-'MIN and MAX'!D$2)/('MIN and MAX'!H$2-'MIN and MAX'!D$2)</f>
        <v>0.49499374217772213</v>
      </c>
      <c r="E119">
        <f t="shared" si="5"/>
        <v>2.8588803005002241E-2</v>
      </c>
      <c r="F119">
        <f t="shared" si="6"/>
        <v>0.53808240994484324</v>
      </c>
      <c r="G119">
        <f t="shared" si="9"/>
        <v>0.49492890122882088</v>
      </c>
      <c r="H119" s="3">
        <f>IFERROR(VLOOKUP(A119,'GDP Data'!A$2:Q$144,2,FALSE),"Not Found")</f>
        <v>5494252207.9050198</v>
      </c>
      <c r="I119">
        <f t="shared" si="7"/>
        <v>5.3597503465171656E-4</v>
      </c>
      <c r="J119">
        <f t="shared" si="8"/>
        <v>-0.5375464349101915</v>
      </c>
    </row>
    <row r="120" spans="1:10" x14ac:dyDescent="0.25">
      <c r="A120" t="s">
        <v>218</v>
      </c>
      <c r="B120">
        <f>('CON Score and Page Rank'!B195-'MIN and MAX'!B$2)/('MIN and MAX'!F$2-'MIN and MAX'!B$2)</f>
        <v>7.5098643783873406E-4</v>
      </c>
      <c r="C120">
        <f>('CON Score and Page Rank'!C195-'MIN and MAX'!C$2)/('MIN and MAX'!G$2-'MIN and MAX'!C$2)</f>
        <v>2.9185253878617957E-2</v>
      </c>
      <c r="D120">
        <f>('CON Score and Page Rank'!D195-'MIN and MAX'!D$2)/('MIN and MAX'!H$2-'MIN and MAX'!D$2)</f>
        <v>0.56633291614518144</v>
      </c>
      <c r="E120">
        <f t="shared" si="5"/>
        <v>2.8434267440779225E-2</v>
      </c>
      <c r="F120">
        <f t="shared" si="6"/>
        <v>0.53793987118430575</v>
      </c>
      <c r="G120">
        <f t="shared" si="9"/>
        <v>0.56558192970734267</v>
      </c>
      <c r="H120" s="3">
        <f>IFERROR(VLOOKUP(A120,'GDP Data'!A$2:Q$144,2,FALSE),"Not Found")</f>
        <v>8855705139.5585709</v>
      </c>
      <c r="I120">
        <f t="shared" si="7"/>
        <v>8.6389133396737989E-4</v>
      </c>
      <c r="J120">
        <f t="shared" si="8"/>
        <v>-0.53707597985033839</v>
      </c>
    </row>
    <row r="121" spans="1:10" x14ac:dyDescent="0.25">
      <c r="A121" t="s">
        <v>131</v>
      </c>
      <c r="B121">
        <f>('CON Score and Page Rank'!B111-'MIN and MAX'!B$2)/('MIN and MAX'!F$2-'MIN and MAX'!B$2)</f>
        <v>2.597379284156895E-4</v>
      </c>
      <c r="C121">
        <f>('CON Score and Page Rank'!C111-'MIN and MAX'!C$2)/('MIN and MAX'!G$2-'MIN and MAX'!C$2)</f>
        <v>2.8549319319341671E-2</v>
      </c>
      <c r="D121">
        <f>('CON Score and Page Rank'!D111-'MIN and MAX'!D$2)/('MIN and MAX'!H$2-'MIN and MAX'!D$2)</f>
        <v>0.56320400500625778</v>
      </c>
      <c r="E121">
        <f t="shared" si="5"/>
        <v>2.828958139092598E-2</v>
      </c>
      <c r="F121">
        <f t="shared" si="6"/>
        <v>0.53780641730709089</v>
      </c>
      <c r="G121">
        <f t="shared" si="9"/>
        <v>0.56294426707784206</v>
      </c>
      <c r="H121" s="3">
        <f>IFERROR(VLOOKUP(A121,'GDP Data'!A$2:Q$144,2,FALSE),"Not Found")</f>
        <v>53369787318.624496</v>
      </c>
      <c r="I121">
        <f t="shared" si="7"/>
        <v>5.2063269986584145E-3</v>
      </c>
      <c r="J121">
        <f t="shared" si="8"/>
        <v>-0.53260009030843247</v>
      </c>
    </row>
    <row r="122" spans="1:10" x14ac:dyDescent="0.25">
      <c r="A122" t="s">
        <v>168</v>
      </c>
      <c r="B122">
        <f>('CON Score and Page Rank'!B145-'MIN and MAX'!B$2)/('MIN and MAX'!F$2-'MIN and MAX'!B$2)</f>
        <v>1.352066455797581E-3</v>
      </c>
      <c r="C122">
        <f>('CON Score and Page Rank'!C145-'MIN and MAX'!C$2)/('MIN and MAX'!G$2-'MIN and MAX'!C$2)</f>
        <v>2.9561699920294116E-2</v>
      </c>
      <c r="D122">
        <f>('CON Score and Page Rank'!D145-'MIN and MAX'!D$2)/('MIN and MAX'!H$2-'MIN and MAX'!D$2)</f>
        <v>0.37922403003754696</v>
      </c>
      <c r="E122">
        <f t="shared" si="5"/>
        <v>2.8209633464496536E-2</v>
      </c>
      <c r="F122">
        <f t="shared" si="6"/>
        <v>0.53773267584571216</v>
      </c>
      <c r="G122">
        <f t="shared" si="9"/>
        <v>0.37787196358174935</v>
      </c>
      <c r="H122" s="3">
        <f>IFERROR(VLOOKUP(A122,'GDP Data'!A$2:Q$144,2,FALSE),"Not Found")</f>
        <v>2904662604.8205299</v>
      </c>
      <c r="I122">
        <f t="shared" si="7"/>
        <v>2.8335551069721515E-4</v>
      </c>
      <c r="J122">
        <f t="shared" si="8"/>
        <v>-0.53744932033501491</v>
      </c>
    </row>
    <row r="123" spans="1:10" x14ac:dyDescent="0.25">
      <c r="A123" t="s">
        <v>208</v>
      </c>
      <c r="B123">
        <f>('CON Score and Page Rank'!B185-'MIN and MAX'!B$2)/('MIN and MAX'!F$2-'MIN and MAX'!B$2)</f>
        <v>1.2956677313445046E-3</v>
      </c>
      <c r="C123">
        <f>('CON Score and Page Rank'!C185-'MIN and MAX'!C$2)/('MIN and MAX'!G$2-'MIN and MAX'!C$2)</f>
        <v>2.9393059196876313E-2</v>
      </c>
      <c r="D123">
        <f>('CON Score and Page Rank'!D185-'MIN and MAX'!D$2)/('MIN and MAX'!H$2-'MIN and MAX'!D$2)</f>
        <v>0.61889862327909884</v>
      </c>
      <c r="E123">
        <f t="shared" si="5"/>
        <v>2.8097391465531807E-2</v>
      </c>
      <c r="F123">
        <f t="shared" si="6"/>
        <v>0.53762914734408129</v>
      </c>
      <c r="G123">
        <f t="shared" si="9"/>
        <v>0.61760295554775435</v>
      </c>
      <c r="H123" s="3">
        <f>IFERROR(VLOOKUP(A123,'GDP Data'!A$2:Q$144,2,FALSE),"Not Found")</f>
        <v>11784927700</v>
      </c>
      <c r="I123">
        <f t="shared" si="7"/>
        <v>1.1496427163076946E-3</v>
      </c>
      <c r="J123">
        <f t="shared" si="8"/>
        <v>-0.53647950462777361</v>
      </c>
    </row>
    <row r="124" spans="1:10" x14ac:dyDescent="0.25">
      <c r="A124" t="s">
        <v>170</v>
      </c>
      <c r="B124">
        <f>('CON Score and Page Rank'!B147-'MIN and MAX'!B$2)/('MIN and MAX'!F$2-'MIN and MAX'!B$2)</f>
        <v>2.9606608697231487E-4</v>
      </c>
      <c r="C124">
        <f>('CON Score and Page Rank'!C147-'MIN and MAX'!C$2)/('MIN and MAX'!G$2-'MIN and MAX'!C$2)</f>
        <v>2.8352098551518337E-2</v>
      </c>
      <c r="D124">
        <f>('CON Score and Page Rank'!D147-'MIN and MAX'!D$2)/('MIN and MAX'!H$2-'MIN and MAX'!D$2)</f>
        <v>0.50938673341677099</v>
      </c>
      <c r="E124">
        <f t="shared" si="5"/>
        <v>2.8056032464546021E-2</v>
      </c>
      <c r="F124">
        <f t="shared" si="6"/>
        <v>0.53759099909796582</v>
      </c>
      <c r="G124">
        <f t="shared" si="9"/>
        <v>0.50909066732979869</v>
      </c>
      <c r="H124" s="3" t="str">
        <f>IFERROR(VLOOKUP(A124,'GDP Data'!A$2:Q$144,2,FALSE),"Not Found")</f>
        <v>Not Found</v>
      </c>
      <c r="I124" t="str">
        <f t="shared" si="7"/>
        <v>No Value</v>
      </c>
      <c r="J124" t="str">
        <f t="shared" si="8"/>
        <v>No Value</v>
      </c>
    </row>
    <row r="125" spans="1:10" x14ac:dyDescent="0.25">
      <c r="A125" t="s">
        <v>126</v>
      </c>
      <c r="B125">
        <f>('CON Score and Page Rank'!B106-'MIN and MAX'!B$2)/('MIN and MAX'!F$2-'MIN and MAX'!B$2)</f>
        <v>6.261603461355864E-5</v>
      </c>
      <c r="C125">
        <f>('CON Score and Page Rank'!C106-'MIN and MAX'!C$2)/('MIN and MAX'!G$2-'MIN and MAX'!C$2)</f>
        <v>2.8012030308596437E-2</v>
      </c>
      <c r="D125">
        <f>('CON Score and Page Rank'!D106-'MIN and MAX'!D$2)/('MIN and MAX'!H$2-'MIN and MAX'!D$2)</f>
        <v>0.50938673341677099</v>
      </c>
      <c r="E125">
        <f t="shared" si="5"/>
        <v>2.7949414273982877E-2</v>
      </c>
      <c r="F125">
        <f t="shared" si="6"/>
        <v>0.53749265782092692</v>
      </c>
      <c r="G125">
        <f t="shared" si="9"/>
        <v>0.50932411738215744</v>
      </c>
      <c r="H125" s="3">
        <f>IFERROR(VLOOKUP(A125,'GDP Data'!A$2:Q$144,2,FALSE),"Not Found")</f>
        <v>3600683039.7325401</v>
      </c>
      <c r="I125">
        <f t="shared" si="7"/>
        <v>3.5125366364030926E-4</v>
      </c>
      <c r="J125">
        <f t="shared" si="8"/>
        <v>-0.53714140415728662</v>
      </c>
    </row>
    <row r="126" spans="1:10" x14ac:dyDescent="0.25">
      <c r="A126" t="s">
        <v>186</v>
      </c>
      <c r="B126">
        <f>('CON Score and Page Rank'!B164-'MIN and MAX'!B$2)/('MIN and MAX'!F$2-'MIN and MAX'!B$2)</f>
        <v>1.0208910770875704E-4</v>
      </c>
      <c r="C126">
        <f>('CON Score and Page Rank'!C164-'MIN and MAX'!C$2)/('MIN and MAX'!G$2-'MIN and MAX'!C$2)</f>
        <v>2.8010676470750097E-2</v>
      </c>
      <c r="D126">
        <f>('CON Score and Page Rank'!D164-'MIN and MAX'!D$2)/('MIN and MAX'!H$2-'MIN and MAX'!D$2)</f>
        <v>0.5669586983729662</v>
      </c>
      <c r="E126">
        <f t="shared" si="5"/>
        <v>2.7908587363041339E-2</v>
      </c>
      <c r="F126">
        <f t="shared" si="6"/>
        <v>0.53745500035798988</v>
      </c>
      <c r="G126">
        <f t="shared" si="9"/>
        <v>0.56685660926525749</v>
      </c>
      <c r="H126" s="3" t="str">
        <f>IFERROR(VLOOKUP(A126,'GDP Data'!A$2:Q$144,2,FALSE),"Not Found")</f>
        <v>Not Found</v>
      </c>
      <c r="I126" t="str">
        <f t="shared" si="7"/>
        <v>No Value</v>
      </c>
      <c r="J126" t="str">
        <f t="shared" si="8"/>
        <v>No Value</v>
      </c>
    </row>
    <row r="127" spans="1:10" x14ac:dyDescent="0.25">
      <c r="A127" t="s">
        <v>130</v>
      </c>
      <c r="B127">
        <f>('CON Score and Page Rank'!B110-'MIN and MAX'!B$2)/('MIN and MAX'!F$2-'MIN and MAX'!B$2)</f>
        <v>1.2189257633087632E-4</v>
      </c>
      <c r="C127">
        <f>('CON Score and Page Rank'!C110-'MIN and MAX'!C$2)/('MIN and MAX'!G$2-'MIN and MAX'!C$2)</f>
        <v>2.7536358502169365E-2</v>
      </c>
      <c r="D127">
        <f>('CON Score and Page Rank'!D110-'MIN and MAX'!D$2)/('MIN and MAX'!H$2-'MIN and MAX'!D$2)</f>
        <v>0.44680851063829785</v>
      </c>
      <c r="E127">
        <f t="shared" si="5"/>
        <v>2.7414465925838488E-2</v>
      </c>
      <c r="F127">
        <f t="shared" si="6"/>
        <v>0.53699923823250106</v>
      </c>
      <c r="G127">
        <f t="shared" si="9"/>
        <v>0.44668661806196697</v>
      </c>
      <c r="H127" s="3">
        <f>IFERROR(VLOOKUP(A127,'GDP Data'!A$2:Q$144,2,FALSE),"Not Found")</f>
        <v>5272798390.7018299</v>
      </c>
      <c r="I127">
        <f t="shared" si="7"/>
        <v>5.1437178222394112E-4</v>
      </c>
      <c r="J127">
        <f t="shared" si="8"/>
        <v>-0.53648486645027715</v>
      </c>
    </row>
    <row r="128" spans="1:10" x14ac:dyDescent="0.25">
      <c r="A128" t="s">
        <v>117</v>
      </c>
      <c r="B128">
        <f>('CON Score and Page Rank'!B97-'MIN and MAX'!B$2)/('MIN and MAX'!F$2-'MIN and MAX'!B$2)</f>
        <v>3.0989786404872521E-4</v>
      </c>
      <c r="C128">
        <f>('CON Score and Page Rank'!C97-'MIN and MAX'!C$2)/('MIN and MAX'!G$2-'MIN and MAX'!C$2)</f>
        <v>2.7320816967646211E-2</v>
      </c>
      <c r="D128">
        <f>('CON Score and Page Rank'!D97-'MIN and MAX'!D$2)/('MIN and MAX'!H$2-'MIN and MAX'!D$2)</f>
        <v>0.48998748435544431</v>
      </c>
      <c r="E128">
        <f t="shared" si="5"/>
        <v>2.7010919103597486E-2</v>
      </c>
      <c r="F128">
        <f t="shared" si="6"/>
        <v>0.53662701929280077</v>
      </c>
      <c r="G128">
        <f t="shared" si="9"/>
        <v>0.48967758649139559</v>
      </c>
      <c r="H128" s="3">
        <f>IFERROR(VLOOKUP(A128,'GDP Data'!A$2:Q$144,2,FALSE),"Not Found")</f>
        <v>12257418326.0734</v>
      </c>
      <c r="I128">
        <f t="shared" si="7"/>
        <v>1.195735099784001E-3</v>
      </c>
      <c r="J128">
        <f t="shared" si="8"/>
        <v>-0.53543128419301678</v>
      </c>
    </row>
    <row r="129" spans="1:10" x14ac:dyDescent="0.25">
      <c r="A129" t="s">
        <v>44</v>
      </c>
      <c r="B129">
        <f>('CON Score and Page Rank'!B29-'MIN and MAX'!B$2)/('MIN and MAX'!F$2-'MIN and MAX'!B$2)</f>
        <v>2.5671104592841137E-4</v>
      </c>
      <c r="C129">
        <f>('CON Score and Page Rank'!C29-'MIN and MAX'!C$2)/('MIN and MAX'!G$2-'MIN and MAX'!C$2)</f>
        <v>2.6426580696674053E-2</v>
      </c>
      <c r="D129">
        <f>('CON Score and Page Rank'!D29-'MIN and MAX'!D$2)/('MIN and MAX'!H$2-'MIN and MAX'!D$2)</f>
        <v>0.54317897371714641</v>
      </c>
      <c r="E129">
        <f t="shared" si="5"/>
        <v>2.6169869650745643E-2</v>
      </c>
      <c r="F129">
        <f t="shared" si="6"/>
        <v>0.53585126164010122</v>
      </c>
      <c r="G129">
        <f t="shared" si="9"/>
        <v>0.54292226267121801</v>
      </c>
      <c r="H129" s="3" t="str">
        <f>IFERROR(VLOOKUP(A129,'GDP Data'!A$2:Q$144,2,FALSE),"Not Found")</f>
        <v>Not Found</v>
      </c>
      <c r="I129" t="str">
        <f t="shared" si="7"/>
        <v>No Value</v>
      </c>
      <c r="J129" t="str">
        <f t="shared" si="8"/>
        <v>No Value</v>
      </c>
    </row>
    <row r="130" spans="1:10" x14ac:dyDescent="0.25">
      <c r="A130" t="s">
        <v>96</v>
      </c>
      <c r="B130">
        <f>('CON Score and Page Rank'!B75-'MIN and MAX'!B$2)/('MIN and MAX'!F$2-'MIN and MAX'!B$2)</f>
        <v>2.5144569228479464E-4</v>
      </c>
      <c r="C130">
        <f>('CON Score and Page Rank'!C75-'MIN and MAX'!C$2)/('MIN and MAX'!G$2-'MIN and MAX'!C$2)</f>
        <v>2.6030029283864262E-2</v>
      </c>
      <c r="D130">
        <f>('CON Score and Page Rank'!D75-'MIN and MAX'!D$2)/('MIN and MAX'!H$2-'MIN and MAX'!D$2)</f>
        <v>0.49624530663329164</v>
      </c>
      <c r="E130">
        <f t="shared" si="5"/>
        <v>2.5778583591579467E-2</v>
      </c>
      <c r="F130">
        <f t="shared" si="6"/>
        <v>0.53549035164394876</v>
      </c>
      <c r="G130">
        <f t="shared" si="9"/>
        <v>0.49599386094100684</v>
      </c>
      <c r="H130" s="3">
        <f>IFERROR(VLOOKUP(A130,'GDP Data'!A$2:Q$144,2,FALSE),"Not Found")</f>
        <v>4629247090.9781599</v>
      </c>
      <c r="I130">
        <f t="shared" si="7"/>
        <v>4.5159209590497738E-4</v>
      </c>
      <c r="J130">
        <f t="shared" si="8"/>
        <v>-0.53503875954804381</v>
      </c>
    </row>
    <row r="131" spans="1:10" x14ac:dyDescent="0.25">
      <c r="A131" t="s">
        <v>66</v>
      </c>
      <c r="B131">
        <f>('CON Score and Page Rank'!B46-'MIN and MAX'!B$2)/('MIN and MAX'!F$2-'MIN and MAX'!B$2)</f>
        <v>3.477003663920026E-5</v>
      </c>
      <c r="C131">
        <f>('CON Score and Page Rank'!C46-'MIN and MAX'!C$2)/('MIN and MAX'!G$2-'MIN and MAX'!C$2)</f>
        <v>2.5457030602133095E-2</v>
      </c>
      <c r="D131">
        <f>('CON Score and Page Rank'!D46-'MIN and MAX'!D$2)/('MIN and MAX'!H$2-'MIN and MAX'!D$2)</f>
        <v>0.46558197747183983</v>
      </c>
      <c r="E131">
        <f t="shared" ref="E131:E194" si="10">C131-B131</f>
        <v>2.5422260565493897E-2</v>
      </c>
      <c r="F131">
        <f t="shared" ref="F131:F194" si="11">(E131-MIN(E$3:E$206))/(MAX(E$3:E$206)-MIN(E$3:E$206))</f>
        <v>0.53516169045359707</v>
      </c>
      <c r="G131">
        <f t="shared" si="9"/>
        <v>0.46554720743520062</v>
      </c>
      <c r="H131" s="3">
        <f>IFERROR(VLOOKUP(A131,'GDP Data'!A$2:Q$144,2,FALSE),"Not Found")</f>
        <v>5788329609.1575499</v>
      </c>
      <c r="I131">
        <f t="shared" ref="I131:I194" si="12">IFERROR((H131-MIN(H$3:H$206))/(MAX(H$3:H$206)-MIN(H$3:H$206)),"No Value")</f>
        <v>5.646628595571394E-4</v>
      </c>
      <c r="J131">
        <f t="shared" ref="J131:J194" si="13">IFERROR(I131-F131,"No Value")</f>
        <v>-0.53459702759403993</v>
      </c>
    </row>
    <row r="132" spans="1:10" x14ac:dyDescent="0.25">
      <c r="A132" t="s">
        <v>221</v>
      </c>
      <c r="B132">
        <f>('CON Score and Page Rank'!B198-'MIN and MAX'!B$2)/('MIN and MAX'!F$2-'MIN and MAX'!B$2)</f>
        <v>1.109193502571269E-4</v>
      </c>
      <c r="C132">
        <f>('CON Score and Page Rank'!C198-'MIN and MAX'!C$2)/('MIN and MAX'!G$2-'MIN and MAX'!C$2)</f>
        <v>2.550027429282236E-2</v>
      </c>
      <c r="D132">
        <f>('CON Score and Page Rank'!D198-'MIN and MAX'!D$2)/('MIN and MAX'!H$2-'MIN and MAX'!D$2)</f>
        <v>0.49687108886107634</v>
      </c>
      <c r="E132">
        <f t="shared" si="10"/>
        <v>2.5389354942565234E-2</v>
      </c>
      <c r="F132">
        <f t="shared" si="11"/>
        <v>0.53513133933843116</v>
      </c>
      <c r="G132">
        <f t="shared" ref="G132:G195" si="14">D132-B132</f>
        <v>0.49676016951081919</v>
      </c>
      <c r="H132" s="3" t="str">
        <f>IFERROR(VLOOKUP(A132,'GDP Data'!A$2:Q$144,2,FALSE),"Not Found")</f>
        <v>Not Found</v>
      </c>
      <c r="I132" t="str">
        <f t="shared" si="12"/>
        <v>No Value</v>
      </c>
      <c r="J132" t="str">
        <f t="shared" si="13"/>
        <v>No Value</v>
      </c>
    </row>
    <row r="133" spans="1:10" x14ac:dyDescent="0.25">
      <c r="A133" t="s">
        <v>224</v>
      </c>
      <c r="B133">
        <f>('CON Score and Page Rank'!B201-'MIN and MAX'!B$2)/('MIN and MAX'!F$2-'MIN and MAX'!B$2)</f>
        <v>4.4083147175899985E-5</v>
      </c>
      <c r="C133">
        <f>('CON Score and Page Rank'!C201-'MIN and MAX'!C$2)/('MIN and MAX'!G$2-'MIN and MAX'!C$2)</f>
        <v>2.5408846282420176E-2</v>
      </c>
      <c r="D133">
        <f>('CON Score and Page Rank'!D201-'MIN and MAX'!D$2)/('MIN and MAX'!H$2-'MIN and MAX'!D$2)</f>
        <v>0.49687108886107634</v>
      </c>
      <c r="E133">
        <f t="shared" si="10"/>
        <v>2.5364763135244276E-2</v>
      </c>
      <c r="F133">
        <f t="shared" si="11"/>
        <v>0.53510865662618601</v>
      </c>
      <c r="G133">
        <f t="shared" si="14"/>
        <v>0.49682700571390043</v>
      </c>
      <c r="H133" s="3" t="str">
        <f>IFERROR(VLOOKUP(A133,'GDP Data'!A$2:Q$144,2,FALSE),"Not Found")</f>
        <v>Not Found</v>
      </c>
      <c r="I133" t="str">
        <f t="shared" si="12"/>
        <v>No Value</v>
      </c>
      <c r="J133" t="str">
        <f t="shared" si="13"/>
        <v>No Value</v>
      </c>
    </row>
    <row r="134" spans="1:10" x14ac:dyDescent="0.25">
      <c r="A134" t="s">
        <v>108</v>
      </c>
      <c r="B134">
        <f>('CON Score and Page Rank'!B88-'MIN and MAX'!B$2)/('MIN and MAX'!F$2-'MIN and MAX'!B$2)</f>
        <v>5.4220212139237328E-5</v>
      </c>
      <c r="C134">
        <f>('CON Score and Page Rank'!C88-'MIN and MAX'!C$2)/('MIN and MAX'!G$2-'MIN and MAX'!C$2)</f>
        <v>2.5414868223489935E-2</v>
      </c>
      <c r="D134">
        <f>('CON Score and Page Rank'!D88-'MIN and MAX'!D$2)/('MIN and MAX'!H$2-'MIN and MAX'!D$2)</f>
        <v>0.49687108886107634</v>
      </c>
      <c r="E134">
        <f t="shared" si="10"/>
        <v>2.5360648011350698E-2</v>
      </c>
      <c r="F134">
        <f t="shared" si="11"/>
        <v>0.53510486096489474</v>
      </c>
      <c r="G134">
        <f t="shared" si="14"/>
        <v>0.49681686864893709</v>
      </c>
      <c r="H134" s="3" t="str">
        <f>IFERROR(VLOOKUP(A134,'GDP Data'!A$2:Q$144,2,FALSE),"Not Found")</f>
        <v>Not Found</v>
      </c>
      <c r="I134" t="str">
        <f t="shared" si="12"/>
        <v>No Value</v>
      </c>
      <c r="J134" t="str">
        <f t="shared" si="13"/>
        <v>No Value</v>
      </c>
    </row>
    <row r="135" spans="1:10" x14ac:dyDescent="0.25">
      <c r="A135" t="s">
        <v>135</v>
      </c>
      <c r="B135">
        <f>('CON Score and Page Rank'!B115-'MIN and MAX'!B$2)/('MIN and MAX'!F$2-'MIN and MAX'!B$2)</f>
        <v>6.2844757525681652E-5</v>
      </c>
      <c r="C135">
        <f>('CON Score and Page Rank'!C115-'MIN and MAX'!C$2)/('MIN and MAX'!G$2-'MIN and MAX'!C$2)</f>
        <v>2.513824574509424E-2</v>
      </c>
      <c r="D135">
        <f>('CON Score and Page Rank'!D115-'MIN and MAX'!D$2)/('MIN and MAX'!H$2-'MIN and MAX'!D$2)</f>
        <v>0.418648310387985</v>
      </c>
      <c r="E135">
        <f t="shared" si="10"/>
        <v>2.5075400987568559E-2</v>
      </c>
      <c r="F135">
        <f t="shared" si="11"/>
        <v>0.53484175805119749</v>
      </c>
      <c r="G135">
        <f t="shared" si="14"/>
        <v>0.41858546563045934</v>
      </c>
      <c r="H135" s="3">
        <f>IFERROR(VLOOKUP(A135,'GDP Data'!A$2:Q$144,2,FALSE),"Not Found")</f>
        <v>3654031716.2688098</v>
      </c>
      <c r="I135">
        <f t="shared" si="12"/>
        <v>3.5645793124091388E-4</v>
      </c>
      <c r="J135">
        <f t="shared" si="13"/>
        <v>-0.53448530011995654</v>
      </c>
    </row>
    <row r="136" spans="1:10" x14ac:dyDescent="0.25">
      <c r="A136" t="s">
        <v>210</v>
      </c>
      <c r="B136">
        <f>('CON Score and Page Rank'!B187-'MIN and MAX'!B$2)/('MIN and MAX'!F$2-'MIN and MAX'!B$2)</f>
        <v>1.1902573253481291E-5</v>
      </c>
      <c r="C136">
        <f>('CON Score and Page Rank'!C187-'MIN and MAX'!C$2)/('MIN and MAX'!G$2-'MIN and MAX'!C$2)</f>
        <v>2.5067178049316234E-2</v>
      </c>
      <c r="D136">
        <f>('CON Score and Page Rank'!D187-'MIN and MAX'!D$2)/('MIN and MAX'!H$2-'MIN and MAX'!D$2)</f>
        <v>0.418648310387985</v>
      </c>
      <c r="E136">
        <f t="shared" si="10"/>
        <v>2.5055275476062754E-2</v>
      </c>
      <c r="F136">
        <f t="shared" si="11"/>
        <v>0.53482319491021679</v>
      </c>
      <c r="G136">
        <f t="shared" si="14"/>
        <v>0.41863640781473149</v>
      </c>
      <c r="H136" s="3" t="str">
        <f>IFERROR(VLOOKUP(A136,'GDP Data'!A$2:Q$144,2,FALSE),"Not Found")</f>
        <v>Not Found</v>
      </c>
      <c r="I136" t="str">
        <f t="shared" si="12"/>
        <v>No Value</v>
      </c>
      <c r="J136" t="str">
        <f t="shared" si="13"/>
        <v>No Value</v>
      </c>
    </row>
    <row r="137" spans="1:10" x14ac:dyDescent="0.25">
      <c r="A137" t="s">
        <v>75</v>
      </c>
      <c r="B137">
        <f>('CON Score and Page Rank'!B55-'MIN and MAX'!B$2)/('MIN and MAX'!F$2-'MIN and MAX'!B$2)</f>
        <v>7.3751132805998233E-4</v>
      </c>
      <c r="C137">
        <f>('CON Score and Page Rank'!C55-'MIN and MAX'!C$2)/('MIN and MAX'!G$2-'MIN and MAX'!C$2)</f>
        <v>2.5372793756395236E-2</v>
      </c>
      <c r="D137">
        <f>('CON Score and Page Rank'!D55-'MIN and MAX'!D$2)/('MIN and MAX'!H$2-'MIN and MAX'!D$2)</f>
        <v>0.41989987484355445</v>
      </c>
      <c r="E137">
        <f t="shared" si="10"/>
        <v>2.4635282428335254E-2</v>
      </c>
      <c r="F137">
        <f t="shared" si="11"/>
        <v>0.534435806487633</v>
      </c>
      <c r="G137">
        <f t="shared" si="14"/>
        <v>0.41916236351549446</v>
      </c>
      <c r="H137" s="3" t="str">
        <f>IFERROR(VLOOKUP(A137,'GDP Data'!A$2:Q$144,2,FALSE),"Not Found")</f>
        <v>Not Found</v>
      </c>
      <c r="I137" t="str">
        <f t="shared" si="12"/>
        <v>No Value</v>
      </c>
      <c r="J137" t="str">
        <f t="shared" si="13"/>
        <v>No Value</v>
      </c>
    </row>
    <row r="138" spans="1:10" x14ac:dyDescent="0.25">
      <c r="A138" t="s">
        <v>112</v>
      </c>
      <c r="B138">
        <f>('CON Score and Page Rank'!B92-'MIN and MAX'!B$2)/('MIN and MAX'!F$2-'MIN and MAX'!B$2)</f>
        <v>1.515751780327685E-4</v>
      </c>
      <c r="C138">
        <f>('CON Score and Page Rank'!C92-'MIN and MAX'!C$2)/('MIN and MAX'!G$2-'MIN and MAX'!C$2)</f>
        <v>2.4605712749120889E-2</v>
      </c>
      <c r="D138">
        <f>('CON Score and Page Rank'!D92-'MIN and MAX'!D$2)/('MIN and MAX'!H$2-'MIN and MAX'!D$2)</f>
        <v>0.41989987484355445</v>
      </c>
      <c r="E138">
        <f t="shared" si="10"/>
        <v>2.4454137571088119E-2</v>
      </c>
      <c r="F138">
        <f t="shared" si="11"/>
        <v>0.53426872414927573</v>
      </c>
      <c r="G138">
        <f t="shared" si="14"/>
        <v>0.41974829966552168</v>
      </c>
      <c r="H138" s="3" t="str">
        <f>IFERROR(VLOOKUP(A138,'GDP Data'!A$2:Q$144,2,FALSE),"Not Found")</f>
        <v>Not Found</v>
      </c>
      <c r="I138" t="str">
        <f t="shared" si="12"/>
        <v>No Value</v>
      </c>
      <c r="J138" t="str">
        <f t="shared" si="13"/>
        <v>No Value</v>
      </c>
    </row>
    <row r="139" spans="1:10" x14ac:dyDescent="0.25">
      <c r="A139" t="s">
        <v>103</v>
      </c>
      <c r="B139">
        <f>('CON Score and Page Rank'!B83-'MIN and MAX'!B$2)/('MIN and MAX'!F$2-'MIN and MAX'!B$2)</f>
        <v>9.2213641295921863E-5</v>
      </c>
      <c r="C139">
        <f>('CON Score and Page Rank'!C83-'MIN and MAX'!C$2)/('MIN and MAX'!G$2-'MIN and MAX'!C$2)</f>
        <v>2.4538820851894905E-2</v>
      </c>
      <c r="D139">
        <f>('CON Score and Page Rank'!D83-'MIN and MAX'!D$2)/('MIN and MAX'!H$2-'MIN and MAX'!D$2)</f>
        <v>0.40863579474342926</v>
      </c>
      <c r="E139">
        <f t="shared" si="10"/>
        <v>2.4446607210598981E-2</v>
      </c>
      <c r="F139">
        <f t="shared" si="11"/>
        <v>0.53426177838079891</v>
      </c>
      <c r="G139">
        <f t="shared" si="14"/>
        <v>0.40854358110213335</v>
      </c>
      <c r="H139" s="3" t="str">
        <f>IFERROR(VLOOKUP(A139,'GDP Data'!A$2:Q$144,2,FALSE),"Not Found")</f>
        <v>Not Found</v>
      </c>
      <c r="I139" t="str">
        <f t="shared" si="12"/>
        <v>No Value</v>
      </c>
      <c r="J139" t="str">
        <f t="shared" si="13"/>
        <v>No Value</v>
      </c>
    </row>
    <row r="140" spans="1:10" x14ac:dyDescent="0.25">
      <c r="A140" t="s">
        <v>93</v>
      </c>
      <c r="B140">
        <f>('CON Score and Page Rank'!B73-'MIN and MAX'!B$2)/('MIN and MAX'!F$2-'MIN and MAX'!B$2)</f>
        <v>2.9763850182924285E-4</v>
      </c>
      <c r="C140">
        <f>('CON Score and Page Rank'!C73-'MIN and MAX'!C$2)/('MIN and MAX'!G$2-'MIN and MAX'!C$2)</f>
        <v>2.4563541579322879E-2</v>
      </c>
      <c r="D140">
        <f>('CON Score and Page Rank'!D73-'MIN and MAX'!D$2)/('MIN and MAX'!H$2-'MIN and MAX'!D$2)</f>
        <v>0.46120150187734671</v>
      </c>
      <c r="E140">
        <f t="shared" si="10"/>
        <v>2.4265903077493635E-2</v>
      </c>
      <c r="F140">
        <f t="shared" si="11"/>
        <v>0.53409510255257553</v>
      </c>
      <c r="G140">
        <f t="shared" si="14"/>
        <v>0.46090386337551748</v>
      </c>
      <c r="H140" s="3" t="str">
        <f>IFERROR(VLOOKUP(A140,'GDP Data'!A$2:Q$144,2,FALSE),"Not Found")</f>
        <v>Not Found</v>
      </c>
      <c r="I140" t="str">
        <f t="shared" si="12"/>
        <v>No Value</v>
      </c>
      <c r="J140" t="str">
        <f t="shared" si="13"/>
        <v>No Value</v>
      </c>
    </row>
    <row r="141" spans="1:10" x14ac:dyDescent="0.25">
      <c r="A141" t="s">
        <v>102</v>
      </c>
      <c r="B141">
        <f>('CON Score and Page Rank'!B82-'MIN and MAX'!B$2)/('MIN and MAX'!F$2-'MIN and MAX'!B$2)</f>
        <v>1.1877501682153402E-4</v>
      </c>
      <c r="C141">
        <f>('CON Score and Page Rank'!C82-'MIN and MAX'!C$2)/('MIN and MAX'!G$2-'MIN and MAX'!C$2)</f>
        <v>2.3792082576935044E-2</v>
      </c>
      <c r="D141">
        <f>('CON Score and Page Rank'!D82-'MIN and MAX'!D$2)/('MIN and MAX'!H$2-'MIN and MAX'!D$2)</f>
        <v>0.45494367959949938</v>
      </c>
      <c r="E141">
        <f t="shared" si="10"/>
        <v>2.3673307560113509E-2</v>
      </c>
      <c r="F141">
        <f t="shared" si="11"/>
        <v>0.53354851102219136</v>
      </c>
      <c r="G141">
        <f t="shared" si="14"/>
        <v>0.45482490458267782</v>
      </c>
      <c r="H141" s="3">
        <f>IFERROR(VLOOKUP(A141,'GDP Data'!A$2:Q$144,2,FALSE),"Not Found")</f>
        <v>3922247989.8556199</v>
      </c>
      <c r="I141">
        <f t="shared" si="12"/>
        <v>3.8262295262872162E-4</v>
      </c>
      <c r="J141">
        <f t="shared" si="13"/>
        <v>-0.53316588806956267</v>
      </c>
    </row>
    <row r="142" spans="1:10" x14ac:dyDescent="0.25">
      <c r="A142" t="s">
        <v>165</v>
      </c>
      <c r="B142">
        <f>('CON Score and Page Rank'!B142-'MIN and MAX'!B$2)/('MIN and MAX'!F$2-'MIN and MAX'!B$2)</f>
        <v>3.9268458573756039E-5</v>
      </c>
      <c r="C142">
        <f>('CON Score and Page Rank'!C142-'MIN and MAX'!C$2)/('MIN and MAX'!G$2-'MIN and MAX'!C$2)</f>
        <v>2.3672936055302272E-2</v>
      </c>
      <c r="D142">
        <f>('CON Score and Page Rank'!D142-'MIN and MAX'!D$2)/('MIN and MAX'!H$2-'MIN and MAX'!D$2)</f>
        <v>0.40926157697121401</v>
      </c>
      <c r="E142">
        <f t="shared" si="10"/>
        <v>2.3633667596728514E-2</v>
      </c>
      <c r="F142">
        <f t="shared" si="11"/>
        <v>0.53351194836247573</v>
      </c>
      <c r="G142">
        <f t="shared" si="14"/>
        <v>0.40922230851264024</v>
      </c>
      <c r="H142" s="3" t="str">
        <f>IFERROR(VLOOKUP(A142,'GDP Data'!A$2:Q$144,2,FALSE),"Not Found")</f>
        <v>Not Found</v>
      </c>
      <c r="I142" t="str">
        <f t="shared" si="12"/>
        <v>No Value</v>
      </c>
      <c r="J142" t="str">
        <f t="shared" si="13"/>
        <v>No Value</v>
      </c>
    </row>
    <row r="143" spans="1:10" x14ac:dyDescent="0.25">
      <c r="A143" t="s">
        <v>148</v>
      </c>
      <c r="B143">
        <f>('CON Score and Page Rank'!B128-'MIN and MAX'!B$2)/('MIN and MAX'!F$2-'MIN and MAX'!B$2)</f>
        <v>3.2170311565229452E-5</v>
      </c>
      <c r="C143">
        <f>('CON Score and Page Rank'!C128-'MIN and MAX'!C$2)/('MIN and MAX'!G$2-'MIN and MAX'!C$2)</f>
        <v>2.3556936767104499E-2</v>
      </c>
      <c r="D143">
        <f>('CON Score and Page Rank'!D128-'MIN and MAX'!D$2)/('MIN and MAX'!H$2-'MIN and MAX'!D$2)</f>
        <v>0.52065081351689613</v>
      </c>
      <c r="E143">
        <f t="shared" si="10"/>
        <v>2.3524766455539269E-2</v>
      </c>
      <c r="F143">
        <f t="shared" si="11"/>
        <v>0.53341150136333815</v>
      </c>
      <c r="G143">
        <f t="shared" si="14"/>
        <v>0.52061864320533091</v>
      </c>
      <c r="H143" s="3" t="str">
        <f>IFERROR(VLOOKUP(A143,'GDP Data'!A$2:Q$144,2,FALSE),"Not Found")</f>
        <v>Not Found</v>
      </c>
      <c r="I143" t="str">
        <f t="shared" si="12"/>
        <v>No Value</v>
      </c>
      <c r="J143" t="str">
        <f t="shared" si="13"/>
        <v>No Value</v>
      </c>
    </row>
    <row r="144" spans="1:10" x14ac:dyDescent="0.25">
      <c r="A144" t="s">
        <v>175</v>
      </c>
      <c r="B144">
        <f>('CON Score and Page Rank'!B152-'MIN and MAX'!B$2)/('MIN and MAX'!F$2-'MIN and MAX'!B$2)</f>
        <v>1.7464791576707759E-4</v>
      </c>
      <c r="C144">
        <f>('CON Score and Page Rank'!C152-'MIN and MAX'!C$2)/('MIN and MAX'!G$2-'MIN and MAX'!C$2)</f>
        <v>2.3122469103442338E-2</v>
      </c>
      <c r="D144">
        <f>('CON Score and Page Rank'!D152-'MIN and MAX'!D$2)/('MIN and MAX'!H$2-'MIN and MAX'!D$2)</f>
        <v>0.46808510638297873</v>
      </c>
      <c r="E144">
        <f t="shared" si="10"/>
        <v>2.2947821187675261E-2</v>
      </c>
      <c r="F144">
        <f t="shared" si="11"/>
        <v>0.5328793451325522</v>
      </c>
      <c r="G144">
        <f t="shared" si="14"/>
        <v>0.46791045846721163</v>
      </c>
      <c r="H144" s="3">
        <f>IFERROR(VLOOKUP(A144,'GDP Data'!A$2:Q$144,2,FALSE),"Not Found")</f>
        <v>3480355258.0412202</v>
      </c>
      <c r="I144">
        <f t="shared" si="12"/>
        <v>3.3951545350339952E-4</v>
      </c>
      <c r="J144">
        <f t="shared" si="13"/>
        <v>-0.53253982967904878</v>
      </c>
    </row>
    <row r="145" spans="1:10" x14ac:dyDescent="0.25">
      <c r="A145" t="s">
        <v>133</v>
      </c>
      <c r="B145">
        <f>('CON Score and Page Rank'!B113-'MIN and MAX'!B$2)/('MIN and MAX'!F$2-'MIN and MAX'!B$2)</f>
        <v>5.79305025951051E-4</v>
      </c>
      <c r="C145">
        <f>('CON Score and Page Rank'!C113-'MIN and MAX'!C$2)/('MIN and MAX'!G$2-'MIN and MAX'!C$2)</f>
        <v>2.3513341430221376E-2</v>
      </c>
      <c r="D145">
        <f>('CON Score and Page Rank'!D113-'MIN and MAX'!D$2)/('MIN and MAX'!H$2-'MIN and MAX'!D$2)</f>
        <v>0.45181476846057572</v>
      </c>
      <c r="E145">
        <f t="shared" si="10"/>
        <v>2.2934036404270323E-2</v>
      </c>
      <c r="F145">
        <f t="shared" si="11"/>
        <v>0.53286663048042204</v>
      </c>
      <c r="G145">
        <f t="shared" si="14"/>
        <v>0.45123546343462467</v>
      </c>
      <c r="H145" s="3" t="str">
        <f>IFERROR(VLOOKUP(A145,'GDP Data'!A$2:Q$144,2,FALSE),"Not Found")</f>
        <v>Not Found</v>
      </c>
      <c r="I145" t="str">
        <f t="shared" si="12"/>
        <v>No Value</v>
      </c>
      <c r="J145" t="str">
        <f t="shared" si="13"/>
        <v>No Value</v>
      </c>
    </row>
    <row r="146" spans="1:10" x14ac:dyDescent="0.25">
      <c r="A146" t="s">
        <v>67</v>
      </c>
      <c r="B146">
        <f>('CON Score and Page Rank'!B47-'MIN and MAX'!B$2)/('MIN and MAX'!F$2-'MIN and MAX'!B$2)</f>
        <v>1.1443220500615924E-4</v>
      </c>
      <c r="C146">
        <f>('CON Score and Page Rank'!C47-'MIN and MAX'!C$2)/('MIN and MAX'!G$2-'MIN and MAX'!C$2)</f>
        <v>2.1990150776920948E-2</v>
      </c>
      <c r="D146">
        <f>('CON Score and Page Rank'!D47-'MIN and MAX'!D$2)/('MIN and MAX'!H$2-'MIN and MAX'!D$2)</f>
        <v>0.39612015018773467</v>
      </c>
      <c r="E146">
        <f t="shared" si="10"/>
        <v>2.1875718571914789E-2</v>
      </c>
      <c r="F146">
        <f t="shared" si="11"/>
        <v>0.53189047128472411</v>
      </c>
      <c r="G146">
        <f t="shared" si="14"/>
        <v>0.39600571798272849</v>
      </c>
      <c r="H146" s="3">
        <f>IFERROR(VLOOKUP(A146,'GDP Data'!A$2:Q$144,2,FALSE),"Not Found")</f>
        <v>2968369991.4672899</v>
      </c>
      <c r="I146">
        <f t="shared" si="12"/>
        <v>2.8957029070247951E-4</v>
      </c>
      <c r="J146">
        <f t="shared" si="13"/>
        <v>-0.53160090099402157</v>
      </c>
    </row>
    <row r="147" spans="1:10" x14ac:dyDescent="0.25">
      <c r="A147" t="s">
        <v>85</v>
      </c>
      <c r="B147">
        <f>('CON Score and Page Rank'!B65-'MIN and MAX'!B$2)/('MIN and MAX'!F$2-'MIN and MAX'!B$2)</f>
        <v>3.5142057940862321E-4</v>
      </c>
      <c r="C147">
        <f>('CON Score and Page Rank'!C65-'MIN and MAX'!C$2)/('MIN and MAX'!G$2-'MIN and MAX'!C$2)</f>
        <v>2.1845923090511497E-2</v>
      </c>
      <c r="D147">
        <f>('CON Score and Page Rank'!D65-'MIN and MAX'!D$2)/('MIN and MAX'!H$2-'MIN and MAX'!D$2)</f>
        <v>0.39612015018773467</v>
      </c>
      <c r="E147">
        <f t="shared" si="10"/>
        <v>2.1494502511102874E-2</v>
      </c>
      <c r="F147">
        <f t="shared" si="11"/>
        <v>0.53153884953941044</v>
      </c>
      <c r="G147">
        <f t="shared" si="14"/>
        <v>0.39576872960832604</v>
      </c>
      <c r="H147" s="3" t="str">
        <f>IFERROR(VLOOKUP(A147,'GDP Data'!A$2:Q$144,2,FALSE),"Not Found")</f>
        <v>Not Found</v>
      </c>
      <c r="I147" t="str">
        <f t="shared" si="12"/>
        <v>No Value</v>
      </c>
      <c r="J147" t="str">
        <f t="shared" si="13"/>
        <v>No Value</v>
      </c>
    </row>
    <row r="148" spans="1:10" x14ac:dyDescent="0.25">
      <c r="A148" t="s">
        <v>95</v>
      </c>
      <c r="B148">
        <f>('CON Score and Page Rank'!B74-'MIN and MAX'!B$2)/('MIN and MAX'!F$2-'MIN and MAX'!B$2)</f>
        <v>3.5829363713015413E-5</v>
      </c>
      <c r="C148">
        <f>('CON Score and Page Rank'!C74-'MIN and MAX'!C$2)/('MIN and MAX'!G$2-'MIN and MAX'!C$2)</f>
        <v>2.1086490387953488E-2</v>
      </c>
      <c r="D148">
        <f>('CON Score and Page Rank'!D74-'MIN and MAX'!D$2)/('MIN and MAX'!H$2-'MIN and MAX'!D$2)</f>
        <v>0.39674593241551942</v>
      </c>
      <c r="E148">
        <f t="shared" si="10"/>
        <v>2.1050661024240473E-2</v>
      </c>
      <c r="F148">
        <f t="shared" si="11"/>
        <v>0.53112946406409567</v>
      </c>
      <c r="G148">
        <f t="shared" si="14"/>
        <v>0.39671010305180643</v>
      </c>
      <c r="H148" s="3">
        <f>IFERROR(VLOOKUP(A148,'GDP Data'!A$2:Q$144,2,FALSE),"Not Found")</f>
        <v>38270206950.410004</v>
      </c>
      <c r="I148">
        <f t="shared" si="12"/>
        <v>3.7333334401471944E-3</v>
      </c>
      <c r="J148">
        <f t="shared" si="13"/>
        <v>-0.52739613062394852</v>
      </c>
    </row>
    <row r="149" spans="1:10" x14ac:dyDescent="0.25">
      <c r="A149" t="s">
        <v>98</v>
      </c>
      <c r="B149">
        <f>('CON Score and Page Rank'!B77-'MIN and MAX'!B$2)/('MIN and MAX'!F$2-'MIN and MAX'!B$2)</f>
        <v>2.8341472618543297E-4</v>
      </c>
      <c r="C149">
        <f>('CON Score and Page Rank'!C77-'MIN and MAX'!C$2)/('MIN and MAX'!G$2-'MIN and MAX'!C$2)</f>
        <v>2.1260177234253105E-2</v>
      </c>
      <c r="D149">
        <f>('CON Score and Page Rank'!D77-'MIN and MAX'!D$2)/('MIN and MAX'!H$2-'MIN and MAX'!D$2)</f>
        <v>0.31914893617021278</v>
      </c>
      <c r="E149">
        <f t="shared" si="10"/>
        <v>2.0976762508067671E-2</v>
      </c>
      <c r="F149">
        <f t="shared" si="11"/>
        <v>0.53106130238911953</v>
      </c>
      <c r="G149">
        <f t="shared" si="14"/>
        <v>0.31886552144402736</v>
      </c>
      <c r="H149" s="3">
        <f>IFERROR(VLOOKUP(A149,'GDP Data'!A$2:Q$144,2,FALSE),"Not Found")</f>
        <v>2961484953.7336402</v>
      </c>
      <c r="I149">
        <f t="shared" si="12"/>
        <v>2.8889864182320856E-4</v>
      </c>
      <c r="J149">
        <f t="shared" si="13"/>
        <v>-0.53077240374729628</v>
      </c>
    </row>
    <row r="150" spans="1:10" x14ac:dyDescent="0.25">
      <c r="A150" t="s">
        <v>97</v>
      </c>
      <c r="B150">
        <f>('CON Score and Page Rank'!B76-'MIN and MAX'!B$2)/('MIN and MAX'!F$2-'MIN and MAX'!B$2)</f>
        <v>5.6551214829135846E-5</v>
      </c>
      <c r="C150">
        <f>('CON Score and Page Rank'!C76-'MIN and MAX'!C$2)/('MIN and MAX'!G$2-'MIN and MAX'!C$2)</f>
        <v>2.0198021114560545E-2</v>
      </c>
      <c r="D150">
        <f>('CON Score and Page Rank'!D76-'MIN and MAX'!D$2)/('MIN and MAX'!H$2-'MIN and MAX'!D$2)</f>
        <v>0.4330413016270338</v>
      </c>
      <c r="E150">
        <f t="shared" si="10"/>
        <v>2.014146989973141E-2</v>
      </c>
      <c r="F150">
        <f t="shared" si="11"/>
        <v>0.53029085466935344</v>
      </c>
      <c r="G150">
        <f t="shared" si="14"/>
        <v>0.43298475041220469</v>
      </c>
      <c r="H150" s="3" t="str">
        <f>IFERROR(VLOOKUP(A150,'GDP Data'!A$2:Q$144,2,FALSE),"Not Found")</f>
        <v>Not Found</v>
      </c>
      <c r="I150" t="str">
        <f t="shared" si="12"/>
        <v>No Value</v>
      </c>
      <c r="J150" t="str">
        <f t="shared" si="13"/>
        <v>No Value</v>
      </c>
    </row>
    <row r="151" spans="1:10" x14ac:dyDescent="0.25">
      <c r="A151" t="s">
        <v>134</v>
      </c>
      <c r="B151">
        <f>('CON Score and Page Rank'!B114-'MIN and MAX'!B$2)/('MIN and MAX'!F$2-'MIN and MAX'!B$2)</f>
        <v>4.054846112134573E-4</v>
      </c>
      <c r="C151">
        <f>('CON Score and Page Rank'!C114-'MIN and MAX'!C$2)/('MIN and MAX'!G$2-'MIN and MAX'!C$2)</f>
        <v>2.0091700887848618E-2</v>
      </c>
      <c r="D151">
        <f>('CON Score and Page Rank'!D114-'MIN and MAX'!D$2)/('MIN and MAX'!H$2-'MIN and MAX'!D$2)</f>
        <v>0.3091364205256571</v>
      </c>
      <c r="E151">
        <f t="shared" si="10"/>
        <v>1.9686216276635162E-2</v>
      </c>
      <c r="F151">
        <f t="shared" si="11"/>
        <v>0.52987094299728876</v>
      </c>
      <c r="G151">
        <f t="shared" si="14"/>
        <v>0.30873093591444362</v>
      </c>
      <c r="H151" s="3" t="str">
        <f>IFERROR(VLOOKUP(A151,'GDP Data'!A$2:Q$144,2,FALSE),"Not Found")</f>
        <v>Not Found</v>
      </c>
      <c r="I151" t="str">
        <f t="shared" si="12"/>
        <v>No Value</v>
      </c>
      <c r="J151" t="str">
        <f t="shared" si="13"/>
        <v>No Value</v>
      </c>
    </row>
    <row r="152" spans="1:10" x14ac:dyDescent="0.25">
      <c r="A152" t="s">
        <v>139</v>
      </c>
      <c r="B152">
        <f>('CON Score and Page Rank'!B119-'MIN and MAX'!B$2)/('MIN and MAX'!F$2-'MIN and MAX'!B$2)</f>
        <v>7.7371116405177721E-5</v>
      </c>
      <c r="C152">
        <f>('CON Score and Page Rank'!C119-'MIN and MAX'!C$2)/('MIN and MAX'!G$2-'MIN and MAX'!C$2)</f>
        <v>1.912469143705826E-2</v>
      </c>
      <c r="D152">
        <f>('CON Score and Page Rank'!D119-'MIN and MAX'!D$2)/('MIN and MAX'!H$2-'MIN and MAX'!D$2)</f>
        <v>0.37672090112640799</v>
      </c>
      <c r="E152">
        <f t="shared" si="10"/>
        <v>1.9047320320653083E-2</v>
      </c>
      <c r="F152">
        <f t="shared" si="11"/>
        <v>0.52928164539362077</v>
      </c>
      <c r="G152">
        <f t="shared" si="14"/>
        <v>0.37664353001000284</v>
      </c>
      <c r="H152" s="3">
        <f>IFERROR(VLOOKUP(A152,'GDP Data'!A$2:Q$144,2,FALSE),"Not Found")</f>
        <v>3057475335.1884599</v>
      </c>
      <c r="I152">
        <f t="shared" si="12"/>
        <v>2.9826269102947825E-4</v>
      </c>
      <c r="J152">
        <f t="shared" si="13"/>
        <v>-0.52898338270259126</v>
      </c>
    </row>
    <row r="153" spans="1:10" x14ac:dyDescent="0.25">
      <c r="A153" t="s">
        <v>129</v>
      </c>
      <c r="B153">
        <f>('CON Score and Page Rank'!B109-'MIN and MAX'!B$2)/('MIN and MAX'!F$2-'MIN and MAX'!B$2)</f>
        <v>4.8449019762694997E-5</v>
      </c>
      <c r="C153">
        <f>('CON Score and Page Rank'!C109-'MIN and MAX'!C$2)/('MIN and MAX'!G$2-'MIN and MAX'!C$2)</f>
        <v>1.8917070733051676E-2</v>
      </c>
      <c r="D153">
        <f>('CON Score and Page Rank'!D109-'MIN and MAX'!D$2)/('MIN and MAX'!H$2-'MIN and MAX'!D$2)</f>
        <v>0.31038798498122655</v>
      </c>
      <c r="E153">
        <f t="shared" si="10"/>
        <v>1.8868621713288982E-2</v>
      </c>
      <c r="F153">
        <f t="shared" si="11"/>
        <v>0.52911681939947808</v>
      </c>
      <c r="G153">
        <f t="shared" si="14"/>
        <v>0.31033953596146385</v>
      </c>
      <c r="H153" s="3">
        <f>IFERROR(VLOOKUP(A153,'GDP Data'!A$2:Q$144,2,FALSE),"Not Found")</f>
        <v>1911563668.85006</v>
      </c>
      <c r="I153">
        <f t="shared" si="12"/>
        <v>1.8647676970066478E-4</v>
      </c>
      <c r="J153">
        <f t="shared" si="13"/>
        <v>-0.52893034262977745</v>
      </c>
    </row>
    <row r="154" spans="1:10" x14ac:dyDescent="0.25">
      <c r="A154" t="s">
        <v>113</v>
      </c>
      <c r="B154">
        <f>('CON Score and Page Rank'!B93-'MIN and MAX'!B$2)/('MIN and MAX'!F$2-'MIN and MAX'!B$2)</f>
        <v>6.891955657235076E-6</v>
      </c>
      <c r="C154">
        <f>('CON Score and Page Rank'!C93-'MIN and MAX'!C$2)/('MIN and MAX'!G$2-'MIN and MAX'!C$2)</f>
        <v>1.8856816157734699E-2</v>
      </c>
      <c r="D154">
        <f>('CON Score and Page Rank'!D93-'MIN and MAX'!D$2)/('MIN and MAX'!H$2-'MIN and MAX'!D$2)</f>
        <v>0.31038798498122655</v>
      </c>
      <c r="E154">
        <f t="shared" si="10"/>
        <v>1.8849924202077463E-2</v>
      </c>
      <c r="F154">
        <f t="shared" si="11"/>
        <v>0.52909957340120828</v>
      </c>
      <c r="G154">
        <f t="shared" si="14"/>
        <v>0.31038109302556932</v>
      </c>
      <c r="H154" s="3" t="str">
        <f>IFERROR(VLOOKUP(A154,'GDP Data'!A$2:Q$144,2,FALSE),"Not Found")</f>
        <v>Not Found</v>
      </c>
      <c r="I154" t="str">
        <f t="shared" si="12"/>
        <v>No Value</v>
      </c>
      <c r="J154" t="str">
        <f t="shared" si="13"/>
        <v>No Value</v>
      </c>
    </row>
    <row r="155" spans="1:10" x14ac:dyDescent="0.25">
      <c r="A155" t="s">
        <v>188</v>
      </c>
      <c r="B155">
        <f>('CON Score and Page Rank'!B166-'MIN and MAX'!B$2)/('MIN and MAX'!F$2-'MIN and MAX'!B$2)</f>
        <v>7.2390203786468511E-5</v>
      </c>
      <c r="C155">
        <f>('CON Score and Page Rank'!C166-'MIN and MAX'!C$2)/('MIN and MAX'!G$2-'MIN and MAX'!C$2)</f>
        <v>1.8621591227510535E-2</v>
      </c>
      <c r="D155">
        <f>('CON Score and Page Rank'!D166-'MIN and MAX'!D$2)/('MIN and MAX'!H$2-'MIN and MAX'!D$2)</f>
        <v>0.30538172715894868</v>
      </c>
      <c r="E155">
        <f t="shared" si="10"/>
        <v>1.8549201023724066E-2</v>
      </c>
      <c r="F155">
        <f t="shared" si="11"/>
        <v>0.52882219576763301</v>
      </c>
      <c r="G155">
        <f t="shared" si="14"/>
        <v>0.30530933695516221</v>
      </c>
      <c r="H155" s="3" t="str">
        <f>IFERROR(VLOOKUP(A155,'GDP Data'!A$2:Q$144,2,FALSE),"Not Found")</f>
        <v>Not Found</v>
      </c>
      <c r="I155" t="str">
        <f t="shared" si="12"/>
        <v>No Value</v>
      </c>
      <c r="J155" t="str">
        <f t="shared" si="13"/>
        <v>No Value</v>
      </c>
    </row>
    <row r="156" spans="1:10" x14ac:dyDescent="0.25">
      <c r="A156" t="s">
        <v>70</v>
      </c>
      <c r="B156">
        <f>('CON Score and Page Rank'!B50-'MIN and MAX'!B$2)/('MIN and MAX'!F$2-'MIN and MAX'!B$2)</f>
        <v>9.4328320450960915E-5</v>
      </c>
      <c r="C156">
        <f>('CON Score and Page Rank'!C50-'MIN and MAX'!C$2)/('MIN and MAX'!G$2-'MIN and MAX'!C$2)</f>
        <v>1.845478785545562E-2</v>
      </c>
      <c r="D156">
        <f>('CON Score and Page Rank'!D50-'MIN and MAX'!D$2)/('MIN and MAX'!H$2-'MIN and MAX'!D$2)</f>
        <v>0.27534418022528162</v>
      </c>
      <c r="E156">
        <f t="shared" si="10"/>
        <v>1.8360459535004658E-2</v>
      </c>
      <c r="F156">
        <f t="shared" si="11"/>
        <v>0.52864810653452143</v>
      </c>
      <c r="G156">
        <f t="shared" si="14"/>
        <v>0.27524985190483064</v>
      </c>
      <c r="H156" s="3" t="str">
        <f>IFERROR(VLOOKUP(A156,'GDP Data'!A$2:Q$144,2,FALSE),"Not Found")</f>
        <v>Not Found</v>
      </c>
      <c r="I156" t="str">
        <f t="shared" si="12"/>
        <v>No Value</v>
      </c>
      <c r="J156" t="str">
        <f t="shared" si="13"/>
        <v>No Value</v>
      </c>
    </row>
    <row r="157" spans="1:10" x14ac:dyDescent="0.25">
      <c r="A157" t="s">
        <v>145</v>
      </c>
      <c r="B157">
        <f>('CON Score and Page Rank'!B125-'MIN and MAX'!B$2)/('MIN and MAX'!F$2-'MIN and MAX'!B$2)</f>
        <v>1.4863740857638546E-5</v>
      </c>
      <c r="C157">
        <f>('CON Score and Page Rank'!C125-'MIN and MAX'!C$2)/('MIN and MAX'!G$2-'MIN and MAX'!C$2)</f>
        <v>1.8038104698047654E-2</v>
      </c>
      <c r="D157">
        <f>('CON Score and Page Rank'!D125-'MIN and MAX'!D$2)/('MIN and MAX'!H$2-'MIN and MAX'!D$2)</f>
        <v>0.2284105131414268</v>
      </c>
      <c r="E157">
        <f t="shared" si="10"/>
        <v>1.8023240957190014E-2</v>
      </c>
      <c r="F157">
        <f t="shared" si="11"/>
        <v>0.52833706668842773</v>
      </c>
      <c r="G157">
        <f t="shared" si="14"/>
        <v>0.22839564940056917</v>
      </c>
      <c r="H157" s="3" t="str">
        <f>IFERROR(VLOOKUP(A157,'GDP Data'!A$2:Q$144,2,FALSE),"Not Found")</f>
        <v>Not Found</v>
      </c>
      <c r="I157" t="str">
        <f t="shared" si="12"/>
        <v>No Value</v>
      </c>
      <c r="J157" t="str">
        <f t="shared" si="13"/>
        <v>No Value</v>
      </c>
    </row>
    <row r="158" spans="1:10" x14ac:dyDescent="0.25">
      <c r="A158" t="s">
        <v>144</v>
      </c>
      <c r="B158">
        <f>('CON Score and Page Rank'!B124-'MIN and MAX'!B$2)/('MIN and MAX'!F$2-'MIN and MAX'!B$2)</f>
        <v>2.9327114994834173E-5</v>
      </c>
      <c r="C158">
        <f>('CON Score and Page Rank'!C124-'MIN and MAX'!C$2)/('MIN and MAX'!G$2-'MIN and MAX'!C$2)</f>
        <v>1.7908725272173714E-2</v>
      </c>
      <c r="D158">
        <f>('CON Score and Page Rank'!D124-'MIN and MAX'!D$2)/('MIN and MAX'!H$2-'MIN and MAX'!D$2)</f>
        <v>0.27972465581977474</v>
      </c>
      <c r="E158">
        <f t="shared" si="10"/>
        <v>1.7879398157178879E-2</v>
      </c>
      <c r="F158">
        <f t="shared" si="11"/>
        <v>0.52820439059843571</v>
      </c>
      <c r="G158">
        <f t="shared" si="14"/>
        <v>0.27969532870477992</v>
      </c>
      <c r="H158" s="3" t="str">
        <f>IFERROR(VLOOKUP(A158,'GDP Data'!A$2:Q$144,2,FALSE),"Not Found")</f>
        <v>Not Found</v>
      </c>
      <c r="I158" t="str">
        <f t="shared" si="12"/>
        <v>No Value</v>
      </c>
      <c r="J158" t="str">
        <f t="shared" si="13"/>
        <v>No Value</v>
      </c>
    </row>
    <row r="159" spans="1:10" x14ac:dyDescent="0.25">
      <c r="A159" t="s">
        <v>212</v>
      </c>
      <c r="B159">
        <f>('CON Score and Page Rank'!B189-'MIN and MAX'!B$2)/('MIN and MAX'!F$2-'MIN and MAX'!B$2)</f>
        <v>5.4752729835977732E-5</v>
      </c>
      <c r="C159">
        <f>('CON Score and Page Rank'!C189-'MIN and MAX'!C$2)/('MIN and MAX'!G$2-'MIN and MAX'!C$2)</f>
        <v>1.7310425646794712E-2</v>
      </c>
      <c r="D159">
        <f>('CON Score and Page Rank'!D189-'MIN and MAX'!D$2)/('MIN and MAX'!H$2-'MIN and MAX'!D$2)</f>
        <v>0.21777221526908636</v>
      </c>
      <c r="E159">
        <f t="shared" si="10"/>
        <v>1.7255672916958734E-2</v>
      </c>
      <c r="F159">
        <f t="shared" si="11"/>
        <v>0.52762908598746194</v>
      </c>
      <c r="G159">
        <f t="shared" si="14"/>
        <v>0.21771746253925037</v>
      </c>
      <c r="H159" s="3" t="str">
        <f>IFERROR(VLOOKUP(A159,'GDP Data'!A$2:Q$144,2,FALSE),"Not Found")</f>
        <v>Not Found</v>
      </c>
      <c r="I159" t="str">
        <f t="shared" si="12"/>
        <v>No Value</v>
      </c>
      <c r="J159" t="str">
        <f t="shared" si="13"/>
        <v>No Value</v>
      </c>
    </row>
    <row r="160" spans="1:10" x14ac:dyDescent="0.25">
      <c r="A160" t="s">
        <v>167</v>
      </c>
      <c r="B160">
        <f>('CON Score and Page Rank'!B144-'MIN and MAX'!B$2)/('MIN and MAX'!F$2-'MIN and MAX'!B$2)</f>
        <v>1.3389989761922926E-5</v>
      </c>
      <c r="C160">
        <f>('CON Score and Page Rank'!C144-'MIN and MAX'!C$2)/('MIN and MAX'!G$2-'MIN and MAX'!C$2)</f>
        <v>1.7258716073988399E-2</v>
      </c>
      <c r="D160">
        <f>('CON Score and Page Rank'!D144-'MIN and MAX'!D$2)/('MIN and MAX'!H$2-'MIN and MAX'!D$2)</f>
        <v>0.21777221526908636</v>
      </c>
      <c r="E160">
        <f t="shared" si="10"/>
        <v>1.7245326084226475E-2</v>
      </c>
      <c r="F160">
        <f t="shared" si="11"/>
        <v>0.52761954239327014</v>
      </c>
      <c r="G160">
        <f t="shared" si="14"/>
        <v>0.21775882527932444</v>
      </c>
      <c r="H160" s="3" t="str">
        <f>IFERROR(VLOOKUP(A160,'GDP Data'!A$2:Q$144,2,FALSE),"Not Found")</f>
        <v>Not Found</v>
      </c>
      <c r="I160" t="str">
        <f t="shared" si="12"/>
        <v>No Value</v>
      </c>
      <c r="J160" t="str">
        <f t="shared" si="13"/>
        <v>No Value</v>
      </c>
    </row>
    <row r="161" spans="1:10" x14ac:dyDescent="0.25">
      <c r="A161" t="s">
        <v>118</v>
      </c>
      <c r="B161">
        <f>('CON Score and Page Rank'!B98-'MIN and MAX'!B$2)/('MIN and MAX'!F$2-'MIN and MAX'!B$2)</f>
        <v>7.1674930485662592E-5</v>
      </c>
      <c r="C161">
        <f>('CON Score and Page Rank'!C98-'MIN and MAX'!C$2)/('MIN and MAX'!G$2-'MIN and MAX'!C$2)</f>
        <v>1.7018726337837506E-2</v>
      </c>
      <c r="D161">
        <f>('CON Score and Page Rank'!D98-'MIN and MAX'!D$2)/('MIN and MAX'!H$2-'MIN and MAX'!D$2)</f>
        <v>0.29662077596996245</v>
      </c>
      <c r="E161">
        <f t="shared" si="10"/>
        <v>1.6947051407351844E-2</v>
      </c>
      <c r="F161">
        <f t="shared" si="11"/>
        <v>0.52734442318071095</v>
      </c>
      <c r="G161">
        <f t="shared" si="14"/>
        <v>0.29654910103947679</v>
      </c>
      <c r="H161" s="3" t="str">
        <f>IFERROR(VLOOKUP(A161,'GDP Data'!A$2:Q$144,2,FALSE),"Not Found")</f>
        <v>Not Found</v>
      </c>
      <c r="I161" t="str">
        <f t="shared" si="12"/>
        <v>No Value</v>
      </c>
      <c r="J161" t="str">
        <f t="shared" si="13"/>
        <v>No Value</v>
      </c>
    </row>
    <row r="162" spans="1:10" x14ac:dyDescent="0.25">
      <c r="A162" t="s">
        <v>176</v>
      </c>
      <c r="B162">
        <f>('CON Score and Page Rank'!B153-'MIN and MAX'!B$2)/('MIN and MAX'!F$2-'MIN and MAX'!B$2)</f>
        <v>2.7431571263219405E-4</v>
      </c>
      <c r="C162">
        <f>('CON Score and Page Rank'!C153-'MIN and MAX'!C$2)/('MIN and MAX'!G$2-'MIN and MAX'!C$2)</f>
        <v>1.6646535215106988E-2</v>
      </c>
      <c r="D162">
        <f>('CON Score and Page Rank'!D153-'MIN and MAX'!D$2)/('MIN and MAX'!H$2-'MIN and MAX'!D$2)</f>
        <v>0.34793491864831039</v>
      </c>
      <c r="E162">
        <f t="shared" si="10"/>
        <v>1.6372219502474795E-2</v>
      </c>
      <c r="F162">
        <f t="shared" si="11"/>
        <v>0.52681421624970093</v>
      </c>
      <c r="G162">
        <f t="shared" si="14"/>
        <v>0.34766060293567819</v>
      </c>
      <c r="H162" s="3">
        <f>IFERROR(VLOOKUP(A162,'GDP Data'!A$2:Q$144,2,FALSE),"Not Found")</f>
        <v>12736856827.984699</v>
      </c>
      <c r="I162">
        <f t="shared" si="12"/>
        <v>1.2425052621193879E-3</v>
      </c>
      <c r="J162">
        <f t="shared" si="13"/>
        <v>-0.52557171098758149</v>
      </c>
    </row>
    <row r="163" spans="1:10" x14ac:dyDescent="0.25">
      <c r="A163" t="s">
        <v>138</v>
      </c>
      <c r="B163">
        <f>('CON Score and Page Rank'!B118-'MIN and MAX'!B$2)/('MIN and MAX'!F$2-'MIN and MAX'!B$2)</f>
        <v>3.8134330423253711E-5</v>
      </c>
      <c r="C163">
        <f>('CON Score and Page Rank'!C118-'MIN and MAX'!C$2)/('MIN and MAX'!G$2-'MIN and MAX'!C$2)</f>
        <v>1.4615277349770636E-2</v>
      </c>
      <c r="D163">
        <f>('CON Score and Page Rank'!D118-'MIN and MAX'!D$2)/('MIN and MAX'!H$2-'MIN and MAX'!D$2)</f>
        <v>0.19899874843554444</v>
      </c>
      <c r="E163">
        <f t="shared" si="10"/>
        <v>1.4577143019347382E-2</v>
      </c>
      <c r="F163">
        <f t="shared" si="11"/>
        <v>0.52515849396815728</v>
      </c>
      <c r="G163">
        <f t="shared" si="14"/>
        <v>0.19896061410512117</v>
      </c>
      <c r="H163" s="3" t="str">
        <f>IFERROR(VLOOKUP(A163,'GDP Data'!A$2:Q$144,2,FALSE),"Not Found")</f>
        <v>Not Found</v>
      </c>
      <c r="I163" t="str">
        <f t="shared" si="12"/>
        <v>No Value</v>
      </c>
      <c r="J163" t="str">
        <f t="shared" si="13"/>
        <v>No Value</v>
      </c>
    </row>
    <row r="164" spans="1:10" x14ac:dyDescent="0.25">
      <c r="A164" t="s">
        <v>114</v>
      </c>
      <c r="B164">
        <f>('CON Score and Page Rank'!B94-'MIN and MAX'!B$2)/('MIN and MAX'!F$2-'MIN and MAX'!B$2)</f>
        <v>3.9603325991176836E-5</v>
      </c>
      <c r="C164">
        <f>('CON Score and Page Rank'!C94-'MIN and MAX'!C$2)/('MIN and MAX'!G$2-'MIN and MAX'!C$2)</f>
        <v>1.3761788081511376E-2</v>
      </c>
      <c r="D164">
        <f>('CON Score and Page Rank'!D94-'MIN and MAX'!D$2)/('MIN and MAX'!H$2-'MIN and MAX'!D$2)</f>
        <v>0.12828535669586985</v>
      </c>
      <c r="E164">
        <f t="shared" si="10"/>
        <v>1.3722184755520199E-2</v>
      </c>
      <c r="F164">
        <f t="shared" si="11"/>
        <v>0.52436990726418442</v>
      </c>
      <c r="G164">
        <f t="shared" si="14"/>
        <v>0.12824575336987867</v>
      </c>
      <c r="H164" s="3" t="str">
        <f>IFERROR(VLOOKUP(A164,'GDP Data'!A$2:Q$144,2,FALSE),"Not Found")</f>
        <v>Not Found</v>
      </c>
      <c r="I164" t="str">
        <f t="shared" si="12"/>
        <v>No Value</v>
      </c>
      <c r="J164" t="str">
        <f t="shared" si="13"/>
        <v>No Value</v>
      </c>
    </row>
    <row r="165" spans="1:10" x14ac:dyDescent="0.25">
      <c r="A165" t="s">
        <v>205</v>
      </c>
      <c r="B165">
        <f>('CON Score and Page Rank'!B182-'MIN and MAX'!B$2)/('MIN and MAX'!F$2-'MIN and MAX'!B$2)</f>
        <v>3.5522769229605885E-5</v>
      </c>
      <c r="C165">
        <f>('CON Score and Page Rank'!C182-'MIN and MAX'!C$2)/('MIN and MAX'!G$2-'MIN and MAX'!C$2)</f>
        <v>1.3755739766977079E-2</v>
      </c>
      <c r="D165">
        <f>('CON Score and Page Rank'!D182-'MIN and MAX'!D$2)/('MIN and MAX'!H$2-'MIN and MAX'!D$2)</f>
        <v>0.12828535669586985</v>
      </c>
      <c r="E165">
        <f t="shared" si="10"/>
        <v>1.3720216997747472E-2</v>
      </c>
      <c r="F165">
        <f t="shared" si="11"/>
        <v>0.52436809226609404</v>
      </c>
      <c r="G165">
        <f t="shared" si="14"/>
        <v>0.12824983392664024</v>
      </c>
      <c r="H165" s="3" t="str">
        <f>IFERROR(VLOOKUP(A165,'GDP Data'!A$2:Q$144,2,FALSE),"Not Found")</f>
        <v>Not Found</v>
      </c>
      <c r="I165" t="str">
        <f t="shared" si="12"/>
        <v>No Value</v>
      </c>
      <c r="J165" t="str">
        <f t="shared" si="13"/>
        <v>No Value</v>
      </c>
    </row>
    <row r="166" spans="1:10" x14ac:dyDescent="0.25">
      <c r="A166" t="s">
        <v>128</v>
      </c>
      <c r="B166">
        <f>('CON Score and Page Rank'!B108-'MIN and MAX'!B$2)/('MIN and MAX'!F$2-'MIN and MAX'!B$2)</f>
        <v>6.2964991965676525E-6</v>
      </c>
      <c r="C166">
        <f>('CON Score and Page Rank'!C108-'MIN and MAX'!C$2)/('MIN and MAX'!G$2-'MIN and MAX'!C$2)</f>
        <v>1.3718975157409583E-2</v>
      </c>
      <c r="D166">
        <f>('CON Score and Page Rank'!D108-'MIN and MAX'!D$2)/('MIN and MAX'!H$2-'MIN and MAX'!D$2)</f>
        <v>0.12828535669586985</v>
      </c>
      <c r="E166">
        <f t="shared" si="10"/>
        <v>1.3712678658213016E-2</v>
      </c>
      <c r="F166">
        <f t="shared" si="11"/>
        <v>0.52436113913799587</v>
      </c>
      <c r="G166">
        <f t="shared" si="14"/>
        <v>0.12827906019667329</v>
      </c>
      <c r="H166" s="3">
        <f>IFERROR(VLOOKUP(A166,'GDP Data'!A$2:Q$144,2,FALSE),"Not Found")</f>
        <v>0</v>
      </c>
      <c r="I166">
        <f t="shared" si="12"/>
        <v>0</v>
      </c>
      <c r="J166">
        <f t="shared" si="13"/>
        <v>-0.52436113913799587</v>
      </c>
    </row>
    <row r="167" spans="1:10" x14ac:dyDescent="0.25">
      <c r="A167" t="s">
        <v>68</v>
      </c>
      <c r="B167">
        <f>('CON Score and Page Rank'!B48-'MIN and MAX'!B$2)/('MIN and MAX'!F$2-'MIN and MAX'!B$2)</f>
        <v>7.7765789523863738E-5</v>
      </c>
      <c r="C167">
        <f>('CON Score and Page Rank'!C48-'MIN and MAX'!C$2)/('MIN and MAX'!G$2-'MIN and MAX'!C$2)</f>
        <v>1.2804598350684405E-2</v>
      </c>
      <c r="D167">
        <f>('CON Score and Page Rank'!D48-'MIN and MAX'!D$2)/('MIN and MAX'!H$2-'MIN and MAX'!D$2)</f>
        <v>0.311639549436796</v>
      </c>
      <c r="E167">
        <f t="shared" si="10"/>
        <v>1.2726832561160542E-2</v>
      </c>
      <c r="F167">
        <f t="shared" si="11"/>
        <v>0.52345182559932213</v>
      </c>
      <c r="G167">
        <f t="shared" si="14"/>
        <v>0.31156178364727216</v>
      </c>
      <c r="H167" s="3" t="str">
        <f>IFERROR(VLOOKUP(A167,'GDP Data'!A$2:Q$144,2,FALSE),"Not Found")</f>
        <v>Not Found</v>
      </c>
      <c r="I167" t="str">
        <f t="shared" si="12"/>
        <v>No Value</v>
      </c>
      <c r="J167" t="str">
        <f t="shared" si="13"/>
        <v>No Value</v>
      </c>
    </row>
    <row r="168" spans="1:10" x14ac:dyDescent="0.25">
      <c r="A168" t="s">
        <v>235</v>
      </c>
      <c r="B168">
        <f>('CON Score and Page Rank'!B86-'MIN and MAX'!B$2)/('MIN and MAX'!F$2-'MIN and MAX'!B$2)</f>
        <v>3.5630029612422082E-5</v>
      </c>
      <c r="C168">
        <f>('CON Score and Page Rank'!C86-'MIN and MAX'!C$2)/('MIN and MAX'!G$2-'MIN and MAX'!C$2)</f>
        <v>1.2519940756759136E-2</v>
      </c>
      <c r="D168">
        <f>('CON Score and Page Rank'!D86-'MIN and MAX'!D$2)/('MIN and MAX'!H$2-'MIN and MAX'!D$2)</f>
        <v>0.11889862327909888</v>
      </c>
      <c r="E168">
        <f t="shared" si="10"/>
        <v>1.2484310727146715E-2</v>
      </c>
      <c r="F168">
        <f t="shared" si="11"/>
        <v>0.52322813106145039</v>
      </c>
      <c r="G168">
        <f t="shared" si="14"/>
        <v>0.11886299324948646</v>
      </c>
      <c r="H168" s="3" t="str">
        <f>IFERROR(VLOOKUP(A168,'GDP Data'!A$2:Q$144,2,FALSE),"Not Found")</f>
        <v>Not Found</v>
      </c>
      <c r="I168" t="str">
        <f t="shared" si="12"/>
        <v>No Value</v>
      </c>
      <c r="J168" t="str">
        <f t="shared" si="13"/>
        <v>No Value</v>
      </c>
    </row>
    <row r="169" spans="1:10" x14ac:dyDescent="0.25">
      <c r="A169" t="s">
        <v>39</v>
      </c>
      <c r="B169">
        <f>('CON Score and Page Rank'!B24-'MIN and MAX'!B$2)/('MIN and MAX'!F$2-'MIN and MAX'!B$2)</f>
        <v>1.3060482494201163E-4</v>
      </c>
      <c r="C169">
        <f>('CON Score and Page Rank'!C24-'MIN and MAX'!C$2)/('MIN and MAX'!G$2-'MIN and MAX'!C$2)</f>
        <v>1.2535325277740273E-2</v>
      </c>
      <c r="D169">
        <f>('CON Score and Page Rank'!D24-'MIN and MAX'!D$2)/('MIN and MAX'!H$2-'MIN and MAX'!D$2)</f>
        <v>0.18585732165206509</v>
      </c>
      <c r="E169">
        <f t="shared" si="10"/>
        <v>1.2404720452798262E-2</v>
      </c>
      <c r="F169">
        <f t="shared" si="11"/>
        <v>0.52315471948714054</v>
      </c>
      <c r="G169">
        <f t="shared" si="14"/>
        <v>0.18572671682712308</v>
      </c>
      <c r="H169" s="3" t="str">
        <f>IFERROR(VLOOKUP(A169,'GDP Data'!A$2:Q$144,2,FALSE),"Not Found")</f>
        <v>Not Found</v>
      </c>
      <c r="I169" t="str">
        <f t="shared" si="12"/>
        <v>No Value</v>
      </c>
      <c r="J169" t="str">
        <f t="shared" si="13"/>
        <v>No Value</v>
      </c>
    </row>
    <row r="170" spans="1:10" x14ac:dyDescent="0.25">
      <c r="A170" t="s">
        <v>213</v>
      </c>
      <c r="B170">
        <f>('CON Score and Page Rank'!B190-'MIN and MAX'!B$2)/('MIN and MAX'!F$2-'MIN and MAX'!B$2)</f>
        <v>8.6947758516452088E-5</v>
      </c>
      <c r="C170">
        <f>('CON Score and Page Rank'!C190-'MIN and MAX'!C$2)/('MIN and MAX'!G$2-'MIN and MAX'!C$2)</f>
        <v>1.1272634124847304E-2</v>
      </c>
      <c r="D170">
        <f>('CON Score and Page Rank'!D190-'MIN and MAX'!D$2)/('MIN and MAX'!H$2-'MIN and MAX'!D$2)</f>
        <v>0.28598247809762201</v>
      </c>
      <c r="E170">
        <f t="shared" si="10"/>
        <v>1.1185686366330853E-2</v>
      </c>
      <c r="F170">
        <f t="shared" si="11"/>
        <v>0.52203032065628463</v>
      </c>
      <c r="G170">
        <f t="shared" si="14"/>
        <v>0.28589553033910553</v>
      </c>
      <c r="H170" s="3">
        <f>IFERROR(VLOOKUP(A170,'GDP Data'!A$2:Q$144,2,FALSE),"Not Found")</f>
        <v>6813577558.17628</v>
      </c>
      <c r="I170">
        <f t="shared" si="12"/>
        <v>6.6467779957232384E-4</v>
      </c>
      <c r="J170">
        <f t="shared" si="13"/>
        <v>-0.52136564285671227</v>
      </c>
    </row>
    <row r="171" spans="1:10" x14ac:dyDescent="0.25">
      <c r="A171" t="s">
        <v>83</v>
      </c>
      <c r="B171">
        <f>('CON Score and Page Rank'!B63-'MIN and MAX'!B$2)/('MIN and MAX'!F$2-'MIN and MAX'!B$2)</f>
        <v>3.6746501029987481E-5</v>
      </c>
      <c r="C171">
        <f>('CON Score and Page Rank'!C63-'MIN and MAX'!C$2)/('MIN and MAX'!G$2-'MIN and MAX'!C$2)</f>
        <v>1.0825647856683921E-2</v>
      </c>
      <c r="D171">
        <f>('CON Score and Page Rank'!D63-'MIN and MAX'!D$2)/('MIN and MAX'!H$2-'MIN and MAX'!D$2)</f>
        <v>0.2978723404255319</v>
      </c>
      <c r="E171">
        <f t="shared" si="10"/>
        <v>1.0788901355653933E-2</v>
      </c>
      <c r="F171">
        <f t="shared" si="11"/>
        <v>0.52166433859962269</v>
      </c>
      <c r="G171">
        <f t="shared" si="14"/>
        <v>0.29783559392450193</v>
      </c>
      <c r="H171" s="3" t="str">
        <f>IFERROR(VLOOKUP(A171,'GDP Data'!A$2:Q$144,2,FALSE),"Not Found")</f>
        <v>Not Found</v>
      </c>
      <c r="I171" t="str">
        <f t="shared" si="12"/>
        <v>No Value</v>
      </c>
      <c r="J171" t="str">
        <f t="shared" si="13"/>
        <v>No Value</v>
      </c>
    </row>
    <row r="172" spans="1:10" x14ac:dyDescent="0.25">
      <c r="A172" t="s">
        <v>99</v>
      </c>
      <c r="B172">
        <f>('CON Score and Page Rank'!B78-'MIN and MAX'!B$2)/('MIN and MAX'!F$2-'MIN and MAX'!B$2)</f>
        <v>1.9774063855860694E-4</v>
      </c>
      <c r="C172">
        <f>('CON Score and Page Rank'!C78-'MIN and MAX'!C$2)/('MIN and MAX'!G$2-'MIN and MAX'!C$2)</f>
        <v>1.0906051758908767E-2</v>
      </c>
      <c r="D172">
        <f>('CON Score and Page Rank'!D78-'MIN and MAX'!D$2)/('MIN and MAX'!H$2-'MIN and MAX'!D$2)</f>
        <v>0.3648310387984981</v>
      </c>
      <c r="E172">
        <f t="shared" si="10"/>
        <v>1.070831112035016E-2</v>
      </c>
      <c r="F172">
        <f t="shared" si="11"/>
        <v>0.52159000469267147</v>
      </c>
      <c r="G172">
        <f t="shared" si="14"/>
        <v>0.3646332981599395</v>
      </c>
      <c r="H172" s="3" t="str">
        <f>IFERROR(VLOOKUP(A172,'GDP Data'!A$2:Q$144,2,FALSE),"Not Found")</f>
        <v>Not Found</v>
      </c>
      <c r="I172" t="str">
        <f t="shared" si="12"/>
        <v>No Value</v>
      </c>
      <c r="J172" t="str">
        <f t="shared" si="13"/>
        <v>No Value</v>
      </c>
    </row>
    <row r="173" spans="1:10" x14ac:dyDescent="0.25">
      <c r="A173" t="s">
        <v>137</v>
      </c>
      <c r="B173">
        <f>('CON Score and Page Rank'!B117-'MIN and MAX'!B$2)/('MIN and MAX'!F$2-'MIN and MAX'!B$2)</f>
        <v>1.3336874011703884E-5</v>
      </c>
      <c r="C173">
        <f>('CON Score and Page Rank'!C117-'MIN and MAX'!C$2)/('MIN and MAX'!G$2-'MIN and MAX'!C$2)</f>
        <v>9.8722998605248122E-3</v>
      </c>
      <c r="D173">
        <f>('CON Score and Page Rank'!D117-'MIN and MAX'!D$2)/('MIN and MAX'!H$2-'MIN and MAX'!D$2)</f>
        <v>0.20963704630788485</v>
      </c>
      <c r="E173">
        <f t="shared" si="10"/>
        <v>9.8589629865131079E-3</v>
      </c>
      <c r="F173">
        <f t="shared" si="11"/>
        <v>0.52080659259675255</v>
      </c>
      <c r="G173">
        <f t="shared" si="14"/>
        <v>0.20962370943387315</v>
      </c>
      <c r="H173" s="3" t="str">
        <f>IFERROR(VLOOKUP(A173,'GDP Data'!A$2:Q$144,2,FALSE),"Not Found")</f>
        <v>Not Found</v>
      </c>
      <c r="I173" t="str">
        <f t="shared" si="12"/>
        <v>No Value</v>
      </c>
      <c r="J173" t="str">
        <f t="shared" si="13"/>
        <v>No Value</v>
      </c>
    </row>
    <row r="174" spans="1:10" x14ac:dyDescent="0.25">
      <c r="A174" t="s">
        <v>121</v>
      </c>
      <c r="B174">
        <f>('CON Score and Page Rank'!B101-'MIN and MAX'!B$2)/('MIN and MAX'!F$2-'MIN and MAX'!B$2)</f>
        <v>1.5294585806787566E-4</v>
      </c>
      <c r="C174">
        <f>('CON Score and Page Rank'!C101-'MIN and MAX'!C$2)/('MIN and MAX'!G$2-'MIN and MAX'!C$2)</f>
        <v>9.8996139786324648E-3</v>
      </c>
      <c r="D174">
        <f>('CON Score and Page Rank'!D101-'MIN and MAX'!D$2)/('MIN and MAX'!H$2-'MIN and MAX'!D$2)</f>
        <v>0.28785982478097621</v>
      </c>
      <c r="E174">
        <f t="shared" si="10"/>
        <v>9.7466681205645896E-3</v>
      </c>
      <c r="F174">
        <f t="shared" si="11"/>
        <v>0.52070301533227292</v>
      </c>
      <c r="G174">
        <f t="shared" si="14"/>
        <v>0.28770687892290836</v>
      </c>
      <c r="H174" s="3" t="str">
        <f>IFERROR(VLOOKUP(A174,'GDP Data'!A$2:Q$144,2,FALSE),"Not Found")</f>
        <v>Not Found</v>
      </c>
      <c r="I174" t="str">
        <f t="shared" si="12"/>
        <v>No Value</v>
      </c>
      <c r="J174" t="str">
        <f t="shared" si="13"/>
        <v>No Value</v>
      </c>
    </row>
    <row r="175" spans="1:10" x14ac:dyDescent="0.25">
      <c r="A175" t="s">
        <v>65</v>
      </c>
      <c r="B175">
        <f>('CON Score and Page Rank'!B45-'MIN and MAX'!B$2)/('MIN and MAX'!F$2-'MIN and MAX'!B$2)</f>
        <v>9.2538909116066445E-5</v>
      </c>
      <c r="C175">
        <f>('CON Score and Page Rank'!C45-'MIN and MAX'!C$2)/('MIN and MAX'!G$2-'MIN and MAX'!C$2)</f>
        <v>9.3195823730242069E-3</v>
      </c>
      <c r="D175">
        <f>('CON Score and Page Rank'!D45-'MIN and MAX'!D$2)/('MIN and MAX'!H$2-'MIN and MAX'!D$2)</f>
        <v>0.21088861076345433</v>
      </c>
      <c r="E175">
        <f t="shared" si="10"/>
        <v>9.2270434639081401E-3</v>
      </c>
      <c r="F175">
        <f t="shared" si="11"/>
        <v>0.52022372983655596</v>
      </c>
      <c r="G175">
        <f t="shared" si="14"/>
        <v>0.21079607185433827</v>
      </c>
      <c r="H175" s="3">
        <f>IFERROR(VLOOKUP(A175,'GDP Data'!A$2:Q$144,2,FALSE),"Not Found")</f>
        <v>3519991326.4846401</v>
      </c>
      <c r="I175">
        <f t="shared" si="12"/>
        <v>3.4338202940008928E-4</v>
      </c>
      <c r="J175">
        <f t="shared" si="13"/>
        <v>-0.51988034780715586</v>
      </c>
    </row>
    <row r="176" spans="1:10" x14ac:dyDescent="0.25">
      <c r="A176" t="s">
        <v>151</v>
      </c>
      <c r="B176">
        <f>('CON Score and Page Rank'!B129-'MIN and MAX'!B$2)/('MIN and MAX'!F$2-'MIN and MAX'!B$2)</f>
        <v>3.1811180069774464E-5</v>
      </c>
      <c r="C176">
        <f>('CON Score and Page Rank'!C129-'MIN and MAX'!C$2)/('MIN and MAX'!G$2-'MIN and MAX'!C$2)</f>
        <v>8.4812666380297726E-3</v>
      </c>
      <c r="D176">
        <f>('CON Score and Page Rank'!D129-'MIN and MAX'!D$2)/('MIN and MAX'!H$2-'MIN and MAX'!D$2)</f>
        <v>7.2590738423028781E-2</v>
      </c>
      <c r="E176">
        <f t="shared" si="10"/>
        <v>8.4494554579599979E-3</v>
      </c>
      <c r="F176">
        <f t="shared" si="11"/>
        <v>0.51950650703328782</v>
      </c>
      <c r="G176">
        <f t="shared" si="14"/>
        <v>7.2558927242959009E-2</v>
      </c>
      <c r="H176" s="3">
        <f>IFERROR(VLOOKUP(A176,'GDP Data'!A$2:Q$144,2,FALSE),"Not Found")</f>
        <v>1136896123.6129799</v>
      </c>
      <c r="I176">
        <f t="shared" si="12"/>
        <v>1.1090643752613897E-4</v>
      </c>
      <c r="J176">
        <f t="shared" si="13"/>
        <v>-0.51939560059576173</v>
      </c>
    </row>
    <row r="177" spans="1:10" x14ac:dyDescent="0.25">
      <c r="A177" t="s">
        <v>71</v>
      </c>
      <c r="B177">
        <f>('CON Score and Page Rank'!B51-'MIN and MAX'!B$2)/('MIN and MAX'!F$2-'MIN and MAX'!B$2)</f>
        <v>3.8507241896314979E-5</v>
      </c>
      <c r="C177">
        <f>('CON Score and Page Rank'!C51-'MIN and MAX'!C$2)/('MIN and MAX'!G$2-'MIN and MAX'!C$2)</f>
        <v>8.4464009179090922E-3</v>
      </c>
      <c r="D177">
        <f>('CON Score and Page Rank'!D51-'MIN and MAX'!D$2)/('MIN and MAX'!H$2-'MIN and MAX'!D$2)</f>
        <v>0.21151439299123906</v>
      </c>
      <c r="E177">
        <f t="shared" si="10"/>
        <v>8.4078936760127766E-3</v>
      </c>
      <c r="F177">
        <f t="shared" si="11"/>
        <v>0.51946817174836957</v>
      </c>
      <c r="G177">
        <f t="shared" si="14"/>
        <v>0.21147588574934276</v>
      </c>
      <c r="H177" s="3" t="str">
        <f>IFERROR(VLOOKUP(A177,'GDP Data'!A$2:Q$144,2,FALSE),"Not Found")</f>
        <v>Not Found</v>
      </c>
      <c r="I177" t="str">
        <f t="shared" si="12"/>
        <v>No Value</v>
      </c>
      <c r="J177" t="str">
        <f t="shared" si="13"/>
        <v>No Value</v>
      </c>
    </row>
    <row r="178" spans="1:10" x14ac:dyDescent="0.25">
      <c r="A178" t="s">
        <v>143</v>
      </c>
      <c r="B178">
        <f>('CON Score and Page Rank'!B123-'MIN and MAX'!B$2)/('MIN and MAX'!F$2-'MIN and MAX'!B$2)</f>
        <v>1.1221531094313723E-5</v>
      </c>
      <c r="C178">
        <f>('CON Score and Page Rank'!C123-'MIN and MAX'!C$2)/('MIN and MAX'!G$2-'MIN and MAX'!C$2)</f>
        <v>8.1774179530748909E-3</v>
      </c>
      <c r="D178">
        <f>('CON Score and Page Rank'!D123-'MIN and MAX'!D$2)/('MIN and MAX'!H$2-'MIN and MAX'!D$2)</f>
        <v>1.8773466833541929E-2</v>
      </c>
      <c r="E178">
        <f t="shared" si="10"/>
        <v>8.1661964219805778E-3</v>
      </c>
      <c r="F178">
        <f t="shared" si="11"/>
        <v>0.51924523777722653</v>
      </c>
      <c r="G178">
        <f t="shared" si="14"/>
        <v>1.8762245302447616E-2</v>
      </c>
      <c r="H178" s="3" t="str">
        <f>IFERROR(VLOOKUP(A178,'GDP Data'!A$2:Q$144,2,FALSE),"Not Found")</f>
        <v>Not Found</v>
      </c>
      <c r="I178" t="str">
        <f t="shared" si="12"/>
        <v>No Value</v>
      </c>
      <c r="J178" t="str">
        <f t="shared" si="13"/>
        <v>No Value</v>
      </c>
    </row>
    <row r="179" spans="1:10" x14ac:dyDescent="0.25">
      <c r="A179" t="s">
        <v>80</v>
      </c>
      <c r="B179">
        <f>('CON Score and Page Rank'!B60-'MIN and MAX'!B$2)/('MIN and MAX'!F$2-'MIN and MAX'!B$2)</f>
        <v>1.020139190398315E-6</v>
      </c>
      <c r="C179">
        <f>('CON Score and Page Rank'!C60-'MIN and MAX'!C$2)/('MIN and MAX'!G$2-'MIN and MAX'!C$2)</f>
        <v>8.162297166739144E-3</v>
      </c>
      <c r="D179">
        <f>('CON Score and Page Rank'!D60-'MIN and MAX'!D$2)/('MIN and MAX'!H$2-'MIN and MAX'!D$2)</f>
        <v>1.8773466833541929E-2</v>
      </c>
      <c r="E179">
        <f t="shared" si="10"/>
        <v>8.161277027548746E-3</v>
      </c>
      <c r="F179">
        <f t="shared" si="11"/>
        <v>0.51924070028200053</v>
      </c>
      <c r="G179">
        <f t="shared" si="14"/>
        <v>1.8772446694351529E-2</v>
      </c>
      <c r="H179" s="3" t="str">
        <f>IFERROR(VLOOKUP(A179,'GDP Data'!A$2:Q$144,2,FALSE),"Not Found")</f>
        <v>Not Found</v>
      </c>
      <c r="I179" t="str">
        <f t="shared" si="12"/>
        <v>No Value</v>
      </c>
      <c r="J179" t="str">
        <f t="shared" si="13"/>
        <v>No Value</v>
      </c>
    </row>
    <row r="180" spans="1:10" x14ac:dyDescent="0.25">
      <c r="A180" t="s">
        <v>174</v>
      </c>
      <c r="B180">
        <f>('CON Score and Page Rank'!B151-'MIN and MAX'!B$2)/('MIN and MAX'!F$2-'MIN and MAX'!B$2)</f>
        <v>5.1184383854038741E-5</v>
      </c>
      <c r="C180">
        <f>('CON Score and Page Rank'!C151-'MIN and MAX'!C$2)/('MIN and MAX'!G$2-'MIN and MAX'!C$2)</f>
        <v>7.8800483492417785E-3</v>
      </c>
      <c r="D180">
        <f>('CON Score and Page Rank'!D151-'MIN and MAX'!D$2)/('MIN and MAX'!H$2-'MIN and MAX'!D$2)</f>
        <v>0.20087609511889862</v>
      </c>
      <c r="E180">
        <f t="shared" si="10"/>
        <v>7.8288639653877404E-3</v>
      </c>
      <c r="F180">
        <f t="shared" si="11"/>
        <v>0.51893409289291736</v>
      </c>
      <c r="G180">
        <f t="shared" si="14"/>
        <v>0.20082491073504458</v>
      </c>
      <c r="H180" s="3" t="str">
        <f>IFERROR(VLOOKUP(A180,'GDP Data'!A$2:Q$144,2,FALSE),"Not Found")</f>
        <v>Not Found</v>
      </c>
      <c r="I180" t="str">
        <f t="shared" si="12"/>
        <v>No Value</v>
      </c>
      <c r="J180" t="str">
        <f t="shared" si="13"/>
        <v>No Value</v>
      </c>
    </row>
    <row r="181" spans="1:10" x14ac:dyDescent="0.25">
      <c r="A181" t="s">
        <v>222</v>
      </c>
      <c r="B181">
        <f>('CON Score and Page Rank'!B199-'MIN and MAX'!B$2)/('MIN and MAX'!F$2-'MIN and MAX'!B$2)</f>
        <v>9.8045309965766325E-5</v>
      </c>
      <c r="C181">
        <f>('CON Score and Page Rank'!C199-'MIN and MAX'!C$2)/('MIN and MAX'!G$2-'MIN and MAX'!C$2)</f>
        <v>7.8037147517107984E-3</v>
      </c>
      <c r="D181">
        <f>('CON Score and Page Rank'!D199-'MIN and MAX'!D$2)/('MIN and MAX'!H$2-'MIN and MAX'!D$2)</f>
        <v>0.26783479349186484</v>
      </c>
      <c r="E181">
        <f t="shared" si="10"/>
        <v>7.7056694417450321E-3</v>
      </c>
      <c r="F181">
        <f t="shared" si="11"/>
        <v>0.51882046212582933</v>
      </c>
      <c r="G181">
        <f t="shared" si="14"/>
        <v>0.26773674818189908</v>
      </c>
      <c r="H181" s="3" t="str">
        <f>IFERROR(VLOOKUP(A181,'GDP Data'!A$2:Q$144,2,FALSE),"Not Found")</f>
        <v>Not Found</v>
      </c>
      <c r="I181" t="str">
        <f t="shared" si="12"/>
        <v>No Value</v>
      </c>
      <c r="J181" t="str">
        <f t="shared" si="13"/>
        <v>No Value</v>
      </c>
    </row>
    <row r="182" spans="1:10" x14ac:dyDescent="0.25">
      <c r="A182" t="s">
        <v>61</v>
      </c>
      <c r="B182">
        <f>('CON Score and Page Rank'!B41-'MIN and MAX'!B$2)/('MIN and MAX'!F$2-'MIN and MAX'!B$2)</f>
        <v>3.8586783524929013E-5</v>
      </c>
      <c r="C182">
        <f>('CON Score and Page Rank'!C41-'MIN and MAX'!C$2)/('MIN and MAX'!G$2-'MIN and MAX'!C$2)</f>
        <v>6.903825768172429E-3</v>
      </c>
      <c r="D182">
        <f>('CON Score and Page Rank'!D41-'MIN and MAX'!D$2)/('MIN and MAX'!H$2-'MIN and MAX'!D$2)</f>
        <v>0.18585732165206509</v>
      </c>
      <c r="E182">
        <f t="shared" si="10"/>
        <v>6.8652389846474999E-3</v>
      </c>
      <c r="F182">
        <f t="shared" si="11"/>
        <v>0.51804527541541134</v>
      </c>
      <c r="G182">
        <f t="shared" si="14"/>
        <v>0.18581873486854017</v>
      </c>
      <c r="H182" s="3" t="str">
        <f>IFERROR(VLOOKUP(A182,'GDP Data'!A$2:Q$144,2,FALSE),"Not Found")</f>
        <v>Not Found</v>
      </c>
      <c r="I182" t="str">
        <f t="shared" si="12"/>
        <v>No Value</v>
      </c>
      <c r="J182" t="str">
        <f t="shared" si="13"/>
        <v>No Value</v>
      </c>
    </row>
    <row r="183" spans="1:10" x14ac:dyDescent="0.25">
      <c r="A183" t="s">
        <v>79</v>
      </c>
      <c r="B183">
        <f>('CON Score and Page Rank'!B59-'MIN and MAX'!B$2)/('MIN and MAX'!F$2-'MIN and MAX'!B$2)</f>
        <v>2.8379928403748269E-5</v>
      </c>
      <c r="C183">
        <f>('CON Score and Page Rank'!C59-'MIN and MAX'!C$2)/('MIN and MAX'!G$2-'MIN and MAX'!C$2)</f>
        <v>6.8903313454832605E-3</v>
      </c>
      <c r="D183">
        <f>('CON Score and Page Rank'!D59-'MIN and MAX'!D$2)/('MIN and MAX'!H$2-'MIN and MAX'!D$2)</f>
        <v>0.18585732165206509</v>
      </c>
      <c r="E183">
        <f t="shared" si="10"/>
        <v>6.8619514170795122E-3</v>
      </c>
      <c r="F183">
        <f t="shared" si="11"/>
        <v>0.51804224306613511</v>
      </c>
      <c r="G183">
        <f t="shared" si="14"/>
        <v>0.18582894172366135</v>
      </c>
      <c r="H183" s="3">
        <f>IFERROR(VLOOKUP(A183,'GDP Data'!A$2:Q$144,2,FALSE),"Not Found")</f>
        <v>1045998496.43872</v>
      </c>
      <c r="I183">
        <f t="shared" si="12"/>
        <v>1.0203919644747369E-4</v>
      </c>
      <c r="J183">
        <f t="shared" si="13"/>
        <v>-0.51794020386968764</v>
      </c>
    </row>
    <row r="184" spans="1:10" x14ac:dyDescent="0.25">
      <c r="A184" t="s">
        <v>220</v>
      </c>
      <c r="B184">
        <f>('CON Score and Page Rank'!B197-'MIN and MAX'!B$2)/('MIN and MAX'!F$2-'MIN and MAX'!B$2)</f>
        <v>3.7557415627564354E-5</v>
      </c>
      <c r="C184">
        <f>('CON Score and Page Rank'!C197-'MIN and MAX'!C$2)/('MIN and MAX'!G$2-'MIN and MAX'!C$2)</f>
        <v>6.373402649362204E-3</v>
      </c>
      <c r="D184">
        <f>('CON Score and Page Rank'!D197-'MIN and MAX'!D$2)/('MIN and MAX'!H$2-'MIN and MAX'!D$2)</f>
        <v>0.12015018773466833</v>
      </c>
      <c r="E184">
        <f t="shared" si="10"/>
        <v>6.3358452337346398E-3</v>
      </c>
      <c r="F184">
        <f t="shared" si="11"/>
        <v>0.51755697921336352</v>
      </c>
      <c r="G184">
        <f t="shared" si="14"/>
        <v>0.12011263031904076</v>
      </c>
      <c r="H184" s="3" t="str">
        <f>IFERROR(VLOOKUP(A184,'GDP Data'!A$2:Q$144,2,FALSE),"Not Found")</f>
        <v>Not Found</v>
      </c>
      <c r="I184" t="str">
        <f t="shared" si="12"/>
        <v>No Value</v>
      </c>
      <c r="J184" t="str">
        <f t="shared" si="13"/>
        <v>No Value</v>
      </c>
    </row>
    <row r="185" spans="1:10" x14ac:dyDescent="0.25">
      <c r="A185" t="s">
        <v>19</v>
      </c>
      <c r="B185">
        <f>('CON Score and Page Rank'!B4-'MIN and MAX'!B$2)/('MIN and MAX'!F$2-'MIN and MAX'!B$2)</f>
        <v>0.25208324325099252</v>
      </c>
      <c r="C185">
        <f>('CON Score and Page Rank'!C4-'MIN and MAX'!C$2)/('MIN and MAX'!G$2-'MIN and MAX'!C$2)</f>
        <v>0.25732870667747465</v>
      </c>
      <c r="D185">
        <f>('CON Score and Page Rank'!D4-'MIN and MAX'!D$2)/('MIN and MAX'!H$2-'MIN and MAX'!D$2)</f>
        <v>0.90926157697121401</v>
      </c>
      <c r="E185">
        <f t="shared" si="10"/>
        <v>5.2454634264821332E-3</v>
      </c>
      <c r="F185">
        <f t="shared" si="11"/>
        <v>0.51655124521226259</v>
      </c>
      <c r="G185">
        <f t="shared" si="14"/>
        <v>0.6571783337202215</v>
      </c>
      <c r="H185" s="3">
        <f>IFERROR(VLOOKUP(A185,'GDP Data'!A$2:Q$144,2,FALSE),"Not Found")</f>
        <v>236792460312.47101</v>
      </c>
      <c r="I185">
        <f t="shared" si="12"/>
        <v>2.3099567023632323E-2</v>
      </c>
      <c r="J185">
        <f t="shared" si="13"/>
        <v>-0.49345167818863028</v>
      </c>
    </row>
    <row r="186" spans="1:10" x14ac:dyDescent="0.25">
      <c r="A186" t="s">
        <v>72</v>
      </c>
      <c r="B186">
        <f>('CON Score and Page Rank'!B52-'MIN and MAX'!B$2)/('MIN and MAX'!F$2-'MIN and MAX'!B$2)</f>
        <v>1.8717912299714367E-5</v>
      </c>
      <c r="C186">
        <f>('CON Score and Page Rank'!C52-'MIN and MAX'!C$2)/('MIN and MAX'!G$2-'MIN and MAX'!C$2)</f>
        <v>4.9169016967262917E-3</v>
      </c>
      <c r="D186">
        <f>('CON Score and Page Rank'!D52-'MIN and MAX'!D$2)/('MIN and MAX'!H$2-'MIN and MAX'!D$2)</f>
        <v>0.11076345431789737</v>
      </c>
      <c r="E186">
        <f t="shared" si="10"/>
        <v>4.898183784426577E-3</v>
      </c>
      <c r="F186">
        <f t="shared" si="11"/>
        <v>0.51623092535587622</v>
      </c>
      <c r="G186">
        <f t="shared" si="14"/>
        <v>0.11074473640559766</v>
      </c>
      <c r="H186" s="3">
        <f>IFERROR(VLOOKUP(A186,'GDP Data'!A$2:Q$144,2,FALSE),"Not Found")</f>
        <v>1388506726.62093</v>
      </c>
      <c r="I186">
        <f t="shared" si="12"/>
        <v>1.3545154331358276E-4</v>
      </c>
      <c r="J186">
        <f t="shared" si="13"/>
        <v>-0.5160954738125626</v>
      </c>
    </row>
    <row r="187" spans="1:10" x14ac:dyDescent="0.25">
      <c r="A187" t="s">
        <v>73</v>
      </c>
      <c r="B187">
        <f>('CON Score and Page Rank'!B53-'MIN and MAX'!B$2)/('MIN and MAX'!F$2-'MIN and MAX'!B$2)</f>
        <v>9.3589561498613137E-6</v>
      </c>
      <c r="C187">
        <f>('CON Score and Page Rank'!C53-'MIN and MAX'!C$2)/('MIN and MAX'!G$2-'MIN and MAX'!C$2)</f>
        <v>4.9049281438255437E-3</v>
      </c>
      <c r="D187">
        <f>('CON Score and Page Rank'!D53-'MIN and MAX'!D$2)/('MIN and MAX'!H$2-'MIN and MAX'!D$2)</f>
        <v>0.11076345431789737</v>
      </c>
      <c r="E187">
        <f t="shared" si="10"/>
        <v>4.8955691876756821E-3</v>
      </c>
      <c r="F187">
        <f t="shared" si="11"/>
        <v>0.51622851373378742</v>
      </c>
      <c r="G187">
        <f t="shared" si="14"/>
        <v>0.11075409536174752</v>
      </c>
      <c r="H187" s="3" t="str">
        <f>IFERROR(VLOOKUP(A187,'GDP Data'!A$2:Q$144,2,FALSE),"Not Found")</f>
        <v>Not Found</v>
      </c>
      <c r="I187" t="str">
        <f t="shared" si="12"/>
        <v>No Value</v>
      </c>
      <c r="J187" t="str">
        <f t="shared" si="13"/>
        <v>No Value</v>
      </c>
    </row>
    <row r="188" spans="1:10" x14ac:dyDescent="0.25">
      <c r="A188" t="s">
        <v>18</v>
      </c>
      <c r="B188">
        <f>('CON Score and Page Rank'!B3-'MIN and MAX'!B$2)/('MIN and MAX'!F$2-'MIN and MAX'!B$2)</f>
        <v>0.14272849200585219</v>
      </c>
      <c r="C188">
        <f>('CON Score and Page Rank'!C3-'MIN and MAX'!C$2)/('MIN and MAX'!G$2-'MIN and MAX'!C$2)</f>
        <v>0.14725819968155271</v>
      </c>
      <c r="D188">
        <f>('CON Score and Page Rank'!D3-'MIN and MAX'!D$2)/('MIN and MAX'!H$2-'MIN and MAX'!D$2)</f>
        <v>0.92302878598247806</v>
      </c>
      <c r="E188">
        <f t="shared" si="10"/>
        <v>4.5297076757005172E-3</v>
      </c>
      <c r="F188">
        <f t="shared" si="11"/>
        <v>0.51589105454303408</v>
      </c>
      <c r="G188">
        <f t="shared" si="14"/>
        <v>0.78030029397662592</v>
      </c>
      <c r="H188" s="3">
        <f>IFERROR(VLOOKUP(A188,'GDP Data'!A$2:Q$144,2,FALSE),"Not Found")</f>
        <v>197289625479.90601</v>
      </c>
      <c r="I188">
        <f t="shared" si="12"/>
        <v>1.9245988325923023E-2</v>
      </c>
      <c r="J188">
        <f t="shared" si="13"/>
        <v>-0.49664506621711108</v>
      </c>
    </row>
    <row r="189" spans="1:10" x14ac:dyDescent="0.25">
      <c r="A189" t="s">
        <v>77</v>
      </c>
      <c r="B189">
        <f>('CON Score and Page Rank'!B57-'MIN and MAX'!B$2)/('MIN and MAX'!F$2-'MIN and MAX'!B$2)</f>
        <v>6.7692607104147867E-5</v>
      </c>
      <c r="C189">
        <f>('CON Score and Page Rank'!C57-'MIN and MAX'!C$2)/('MIN and MAX'!G$2-'MIN and MAX'!C$2)</f>
        <v>3.4107043457438828E-3</v>
      </c>
      <c r="D189">
        <f>('CON Score and Page Rank'!D57-'MIN and MAX'!D$2)/('MIN and MAX'!H$2-'MIN and MAX'!D$2)</f>
        <v>9.6370463078848556E-2</v>
      </c>
      <c r="E189">
        <f t="shared" si="10"/>
        <v>3.3430117386397348E-3</v>
      </c>
      <c r="F189">
        <f t="shared" si="11"/>
        <v>0.51479648340755479</v>
      </c>
      <c r="G189">
        <f t="shared" si="14"/>
        <v>9.6302770471744403E-2</v>
      </c>
      <c r="H189" s="3" t="str">
        <f>IFERROR(VLOOKUP(A189,'GDP Data'!A$2:Q$144,2,FALSE),"Not Found")</f>
        <v>Not Found</v>
      </c>
      <c r="I189" t="str">
        <f t="shared" si="12"/>
        <v>No Value</v>
      </c>
      <c r="J189" t="str">
        <f t="shared" si="13"/>
        <v>No Value</v>
      </c>
    </row>
    <row r="190" spans="1:10" x14ac:dyDescent="0.25">
      <c r="A190" t="s">
        <v>209</v>
      </c>
      <c r="B190">
        <f>('CON Score and Page Rank'!B186-'MIN and MAX'!B$2)/('MIN and MAX'!F$2-'MIN and MAX'!B$2)</f>
        <v>1.055349893172474E-5</v>
      </c>
      <c r="C190">
        <f>('CON Score and Page Rank'!C186-'MIN and MAX'!C$2)/('MIN and MAX'!G$2-'MIN and MAX'!C$2)</f>
        <v>3.3360146941691735E-3</v>
      </c>
      <c r="D190">
        <f>('CON Score and Page Rank'!D186-'MIN and MAX'!D$2)/('MIN and MAX'!H$2-'MIN and MAX'!D$2)</f>
        <v>9.6370463078848556E-2</v>
      </c>
      <c r="E190">
        <f t="shared" si="10"/>
        <v>3.3254611952374486E-3</v>
      </c>
      <c r="F190">
        <f t="shared" si="11"/>
        <v>0.51478029533644054</v>
      </c>
      <c r="G190">
        <f t="shared" si="14"/>
        <v>9.635990957991683E-2</v>
      </c>
      <c r="H190" s="3" t="str">
        <f>IFERROR(VLOOKUP(A190,'GDP Data'!A$2:Q$144,2,FALSE),"Not Found")</f>
        <v>Not Found</v>
      </c>
      <c r="I190" t="str">
        <f t="shared" si="12"/>
        <v>No Value</v>
      </c>
      <c r="J190" t="str">
        <f t="shared" si="13"/>
        <v>No Value</v>
      </c>
    </row>
    <row r="191" spans="1:10" x14ac:dyDescent="0.25">
      <c r="A191" t="s">
        <v>86</v>
      </c>
      <c r="B191">
        <f>('CON Score and Page Rank'!B66-'MIN and MAX'!B$2)/('MIN and MAX'!F$2-'MIN and MAX'!B$2)</f>
        <v>4.2737502782516549E-5</v>
      </c>
      <c r="C191">
        <f>('CON Score and Page Rank'!C66-'MIN and MAX'!C$2)/('MIN and MAX'!G$2-'MIN and MAX'!C$2)</f>
        <v>2.4121786048293082E-3</v>
      </c>
      <c r="D191">
        <f>('CON Score and Page Rank'!D66-'MIN and MAX'!D$2)/('MIN and MAX'!H$2-'MIN and MAX'!D$2)</f>
        <v>6.6958698372966211E-2</v>
      </c>
      <c r="E191">
        <f t="shared" si="10"/>
        <v>2.3694411020467915E-3</v>
      </c>
      <c r="F191">
        <f t="shared" si="11"/>
        <v>0.51389849236883589</v>
      </c>
      <c r="G191">
        <f t="shared" si="14"/>
        <v>6.6915960870183699E-2</v>
      </c>
      <c r="H191" s="3" t="str">
        <f>IFERROR(VLOOKUP(A191,'GDP Data'!A$2:Q$144,2,FALSE),"Not Found")</f>
        <v>Not Found</v>
      </c>
      <c r="I191" t="str">
        <f t="shared" si="12"/>
        <v>No Value</v>
      </c>
      <c r="J191" t="str">
        <f t="shared" si="13"/>
        <v>No Value</v>
      </c>
    </row>
    <row r="192" spans="1:10" x14ac:dyDescent="0.25">
      <c r="A192" t="s">
        <v>109</v>
      </c>
      <c r="B192">
        <f>('CON Score and Page Rank'!B89-'MIN and MAX'!B$2)/('MIN and MAX'!F$2-'MIN and MAX'!B$2)</f>
        <v>8.3706227122060299E-6</v>
      </c>
      <c r="C192">
        <f>('CON Score and Page Rank'!C89-'MIN and MAX'!C$2)/('MIN and MAX'!G$2-'MIN and MAX'!C$2)</f>
        <v>2.0283479930822052E-3</v>
      </c>
      <c r="D192">
        <f>('CON Score and Page Rank'!D89-'MIN and MAX'!D$2)/('MIN and MAX'!H$2-'MIN and MAX'!D$2)</f>
        <v>2.002503128911139E-2</v>
      </c>
      <c r="E192">
        <f t="shared" si="10"/>
        <v>2.019977370369999E-3</v>
      </c>
      <c r="F192">
        <f t="shared" si="11"/>
        <v>0.5135761579766428</v>
      </c>
      <c r="G192">
        <f t="shared" si="14"/>
        <v>2.0016660666399184E-2</v>
      </c>
      <c r="H192" s="3" t="str">
        <f>IFERROR(VLOOKUP(A192,'GDP Data'!A$2:Q$144,2,FALSE),"Not Found")</f>
        <v>Not Found</v>
      </c>
      <c r="I192" t="str">
        <f t="shared" si="12"/>
        <v>No Value</v>
      </c>
      <c r="J192" t="str">
        <f t="shared" si="13"/>
        <v>No Value</v>
      </c>
    </row>
    <row r="193" spans="1:10" x14ac:dyDescent="0.25">
      <c r="A193" t="s">
        <v>161</v>
      </c>
      <c r="B193">
        <f>('CON Score and Page Rank'!B138-'MIN and MAX'!B$2)/('MIN and MAX'!F$2-'MIN and MAX'!B$2)</f>
        <v>2.3916064892050275E-6</v>
      </c>
      <c r="C193">
        <f>('CON Score and Page Rank'!C138-'MIN and MAX'!C$2)/('MIN and MAX'!G$2-'MIN and MAX'!C$2)</f>
        <v>2.0206996883658681E-3</v>
      </c>
      <c r="D193">
        <f>('CON Score and Page Rank'!D138-'MIN and MAX'!D$2)/('MIN and MAX'!H$2-'MIN and MAX'!D$2)</f>
        <v>2.002503128911139E-2</v>
      </c>
      <c r="E193">
        <f t="shared" si="10"/>
        <v>2.0183080818766629E-3</v>
      </c>
      <c r="F193">
        <f t="shared" si="11"/>
        <v>0.51357461827726025</v>
      </c>
      <c r="G193">
        <f t="shared" si="14"/>
        <v>2.0022639682622186E-2</v>
      </c>
      <c r="H193" s="3" t="str">
        <f>IFERROR(VLOOKUP(A193,'GDP Data'!A$2:Q$144,2,FALSE),"Not Found")</f>
        <v>Not Found</v>
      </c>
      <c r="I193" t="str">
        <f t="shared" si="12"/>
        <v>No Value</v>
      </c>
      <c r="J193" t="str">
        <f t="shared" si="13"/>
        <v>No Value</v>
      </c>
    </row>
    <row r="194" spans="1:10" x14ac:dyDescent="0.25">
      <c r="A194" t="s">
        <v>155</v>
      </c>
      <c r="B194">
        <f>('CON Score and Page Rank'!B133-'MIN and MAX'!B$2)/('MIN and MAX'!F$2-'MIN and MAX'!B$2)</f>
        <v>1.2099218982547902E-5</v>
      </c>
      <c r="C194">
        <f>('CON Score and Page Rank'!C133-'MIN and MAX'!C$2)/('MIN and MAX'!G$2-'MIN and MAX'!C$2)</f>
        <v>1.3731783870020737E-5</v>
      </c>
      <c r="D194">
        <f>('CON Score and Page Rank'!D133-'MIN and MAX'!D$2)/('MIN and MAX'!H$2-'MIN and MAX'!D$2)</f>
        <v>0</v>
      </c>
      <c r="E194">
        <f t="shared" si="10"/>
        <v>1.6325648874728346E-6</v>
      </c>
      <c r="F194">
        <f t="shared" si="11"/>
        <v>0.51171449999288199</v>
      </c>
      <c r="G194">
        <f t="shared" si="14"/>
        <v>-1.2099218982547902E-5</v>
      </c>
      <c r="H194" s="3" t="str">
        <f>IFERROR(VLOOKUP(A194,'GDP Data'!A$2:Q$144,2,FALSE),"Not Found")</f>
        <v>Not Found</v>
      </c>
      <c r="I194" t="str">
        <f t="shared" si="12"/>
        <v>No Value</v>
      </c>
      <c r="J194" t="str">
        <f t="shared" si="13"/>
        <v>No Value</v>
      </c>
    </row>
    <row r="195" spans="1:10" x14ac:dyDescent="0.25">
      <c r="A195" t="s">
        <v>153</v>
      </c>
      <c r="B195">
        <f>('CON Score and Page Rank'!B131-'MIN and MAX'!B$2)/('MIN and MAX'!F$2-'MIN and MAX'!B$2)</f>
        <v>1.0082682485475174E-6</v>
      </c>
      <c r="C195">
        <f>('CON Score and Page Rank'!C131-'MIN and MAX'!C$2)/('MIN and MAX'!G$2-'MIN and MAX'!C$2)</f>
        <v>0</v>
      </c>
      <c r="D195">
        <f>('CON Score and Page Rank'!D131-'MIN and MAX'!D$2)/('MIN and MAX'!H$2-'MIN and MAX'!D$2)</f>
        <v>0</v>
      </c>
      <c r="E195">
        <f t="shared" ref="E195:E203" si="15">C195-B195</f>
        <v>-1.0082682485475174E-6</v>
      </c>
      <c r="F195">
        <f t="shared" ref="F195:F203" si="16">(E195-MIN(E$3:E$206))/(MAX(E$3:E$206)-MIN(E$3:E$206))</f>
        <v>0.51171206417117399</v>
      </c>
      <c r="G195">
        <f t="shared" si="14"/>
        <v>-1.0082682485475174E-6</v>
      </c>
      <c r="H195" s="3" t="str">
        <f>IFERROR(VLOOKUP(A195,'GDP Data'!A$2:Q$144,2,FALSE),"Not Found")</f>
        <v>Not Found</v>
      </c>
      <c r="I195" t="str">
        <f t="shared" ref="I195:I203" si="17">IFERROR((H195-MIN(H$3:H$206))/(MAX(H$3:H$206)-MIN(H$3:H$206)),"No Value")</f>
        <v>No Value</v>
      </c>
      <c r="J195" t="str">
        <f t="shared" ref="J195:J203" si="18">IFERROR(I195-F195,"No Value")</f>
        <v>No Value</v>
      </c>
    </row>
    <row r="196" spans="1:10" x14ac:dyDescent="0.25">
      <c r="A196" t="s">
        <v>116</v>
      </c>
      <c r="B196">
        <f>('CON Score and Page Rank'!B96-'MIN and MAX'!B$2)/('MIN and MAX'!F$2-'MIN and MAX'!B$2)</f>
        <v>0</v>
      </c>
      <c r="C196">
        <f>('CON Score and Page Rank'!C96-'MIN and MAX'!C$2)/('MIN and MAX'!G$2-'MIN and MAX'!C$2)</f>
        <v>-3.5314596487135402E-3</v>
      </c>
      <c r="D196">
        <f>('CON Score and Page Rank'!D96-'MIN and MAX'!D$2)/('MIN and MAX'!H$2-'MIN and MAX'!D$2)</f>
        <v>-8.9486858573216518E-2</v>
      </c>
      <c r="E196">
        <f t="shared" si="15"/>
        <v>-3.5314596487135402E-3</v>
      </c>
      <c r="F196">
        <f t="shared" si="16"/>
        <v>0.50845568647947881</v>
      </c>
      <c r="G196">
        <f t="shared" ref="G196:G203" si="19">D196-B196</f>
        <v>-8.9486858573216518E-2</v>
      </c>
      <c r="H196" s="3" t="str">
        <f>IFERROR(VLOOKUP(A196,'GDP Data'!A$2:Q$144,2,FALSE),"Not Found")</f>
        <v>Not Found</v>
      </c>
      <c r="I196" t="str">
        <f t="shared" si="17"/>
        <v>No Value</v>
      </c>
      <c r="J196" t="str">
        <f t="shared" si="18"/>
        <v>No Value</v>
      </c>
    </row>
    <row r="197" spans="1:10" x14ac:dyDescent="0.25">
      <c r="A197" t="s">
        <v>132</v>
      </c>
      <c r="B197">
        <f>('CON Score and Page Rank'!B112-'MIN and MAX'!B$2)/('MIN and MAX'!F$2-'MIN and MAX'!B$2)</f>
        <v>0</v>
      </c>
      <c r="C197">
        <f>('CON Score and Page Rank'!C112-'MIN and MAX'!C$2)/('MIN and MAX'!G$2-'MIN and MAX'!C$2)</f>
        <v>-3.5314596487135402E-3</v>
      </c>
      <c r="D197">
        <f>('CON Score and Page Rank'!D112-'MIN and MAX'!D$2)/('MIN and MAX'!H$2-'MIN and MAX'!D$2)</f>
        <v>-8.9486858573216518E-2</v>
      </c>
      <c r="E197">
        <f t="shared" si="15"/>
        <v>-3.5314596487135402E-3</v>
      </c>
      <c r="F197">
        <f t="shared" si="16"/>
        <v>0.50845568647947881</v>
      </c>
      <c r="G197">
        <f t="shared" si="19"/>
        <v>-8.9486858573216518E-2</v>
      </c>
      <c r="H197" s="3" t="str">
        <f>IFERROR(VLOOKUP(A197,'GDP Data'!A$2:Q$144,2,FALSE),"Not Found")</f>
        <v>Not Found</v>
      </c>
      <c r="I197" t="str">
        <f t="shared" si="17"/>
        <v>No Value</v>
      </c>
      <c r="J197" t="str">
        <f t="shared" si="18"/>
        <v>No Value</v>
      </c>
    </row>
    <row r="198" spans="1:10" x14ac:dyDescent="0.25">
      <c r="A198" t="s">
        <v>169</v>
      </c>
      <c r="B198">
        <f>('CON Score and Page Rank'!B146-'MIN and MAX'!B$2)/('MIN and MAX'!F$2-'MIN and MAX'!B$2)</f>
        <v>0</v>
      </c>
      <c r="C198">
        <f>('CON Score and Page Rank'!C146-'MIN and MAX'!C$2)/('MIN and MAX'!G$2-'MIN and MAX'!C$2)</f>
        <v>-3.5314596487135402E-3</v>
      </c>
      <c r="D198">
        <f>('CON Score and Page Rank'!D146-'MIN and MAX'!D$2)/('MIN and MAX'!H$2-'MIN and MAX'!D$2)</f>
        <v>-8.9486858573216518E-2</v>
      </c>
      <c r="E198">
        <f t="shared" si="15"/>
        <v>-3.5314596487135402E-3</v>
      </c>
      <c r="F198">
        <f t="shared" si="16"/>
        <v>0.50845568647947881</v>
      </c>
      <c r="G198">
        <f t="shared" si="19"/>
        <v>-8.9486858573216518E-2</v>
      </c>
      <c r="H198" s="3" t="str">
        <f>IFERROR(VLOOKUP(A198,'GDP Data'!A$2:Q$144,2,FALSE),"Not Found")</f>
        <v>Not Found</v>
      </c>
      <c r="I198" t="str">
        <f t="shared" si="17"/>
        <v>No Value</v>
      </c>
      <c r="J198" t="str">
        <f t="shared" si="18"/>
        <v>No Value</v>
      </c>
    </row>
    <row r="199" spans="1:10" x14ac:dyDescent="0.25">
      <c r="A199" t="s">
        <v>173</v>
      </c>
      <c r="B199">
        <f>('CON Score and Page Rank'!B150-'MIN and MAX'!B$2)/('MIN and MAX'!F$2-'MIN and MAX'!B$2)</f>
        <v>0</v>
      </c>
      <c r="C199">
        <f>('CON Score and Page Rank'!C150-'MIN and MAX'!C$2)/('MIN and MAX'!G$2-'MIN and MAX'!C$2)</f>
        <v>-3.5314596487135402E-3</v>
      </c>
      <c r="D199">
        <f>('CON Score and Page Rank'!D150-'MIN and MAX'!D$2)/('MIN and MAX'!H$2-'MIN and MAX'!D$2)</f>
        <v>-8.9486858573216518E-2</v>
      </c>
      <c r="E199">
        <f t="shared" si="15"/>
        <v>-3.5314596487135402E-3</v>
      </c>
      <c r="F199">
        <f t="shared" si="16"/>
        <v>0.50845568647947881</v>
      </c>
      <c r="G199">
        <f t="shared" si="19"/>
        <v>-8.9486858573216518E-2</v>
      </c>
      <c r="H199" s="3" t="str">
        <f>IFERROR(VLOOKUP(A199,'GDP Data'!A$2:Q$144,2,FALSE),"Not Found")</f>
        <v>Not Found</v>
      </c>
      <c r="I199" t="str">
        <f t="shared" si="17"/>
        <v>No Value</v>
      </c>
      <c r="J199" t="str">
        <f t="shared" si="18"/>
        <v>No Value</v>
      </c>
    </row>
    <row r="200" spans="1:10" x14ac:dyDescent="0.25">
      <c r="A200" t="s">
        <v>32</v>
      </c>
      <c r="B200">
        <f>('CON Score and Page Rank'!B17-'MIN and MAX'!B$2)/('MIN and MAX'!F$2-'MIN and MAX'!B$2)</f>
        <v>0.36445225403780068</v>
      </c>
      <c r="C200">
        <f>('CON Score and Page Rank'!C17-'MIN and MAX'!C$2)/('MIN and MAX'!G$2-'MIN and MAX'!C$2)</f>
        <v>0.3091376371158619</v>
      </c>
      <c r="D200">
        <f>('CON Score and Page Rank'!D17-'MIN and MAX'!D$2)/('MIN and MAX'!H$2-'MIN and MAX'!D$2)</f>
        <v>0.89924906132665827</v>
      </c>
      <c r="E200">
        <f t="shared" si="15"/>
        <v>-5.5314616921938786E-2</v>
      </c>
      <c r="F200">
        <f t="shared" si="16"/>
        <v>0.46069252534854571</v>
      </c>
      <c r="G200">
        <f t="shared" si="19"/>
        <v>0.53479680728885759</v>
      </c>
      <c r="H200" s="3">
        <f>IFERROR(VLOOKUP(A200,'GDP Data'!A$2:Q$144,2,FALSE),"Not Found")</f>
        <v>417479337444.70697</v>
      </c>
      <c r="I200">
        <f t="shared" si="17"/>
        <v>4.0725924818551876E-2</v>
      </c>
      <c r="J200">
        <f t="shared" si="18"/>
        <v>-0.41996660052999385</v>
      </c>
    </row>
    <row r="201" spans="1:10" x14ac:dyDescent="0.25">
      <c r="A201" t="s">
        <v>23</v>
      </c>
      <c r="B201">
        <f>('CON Score and Page Rank'!B8-'MIN and MAX'!B$2)/('MIN and MAX'!F$2-'MIN and MAX'!B$2)</f>
        <v>0.65016849975378221</v>
      </c>
      <c r="C201">
        <f>('CON Score and Page Rank'!C8-'MIN and MAX'!C$2)/('MIN and MAX'!G$2-'MIN and MAX'!C$2)</f>
        <v>0.37509047197231266</v>
      </c>
      <c r="D201">
        <f>('CON Score and Page Rank'!D8-'MIN and MAX'!D$2)/('MIN and MAX'!H$2-'MIN and MAX'!D$2)</f>
        <v>0.89048811013767204</v>
      </c>
      <c r="E201">
        <f t="shared" si="15"/>
        <v>-0.27507802778146956</v>
      </c>
      <c r="F201">
        <f t="shared" si="16"/>
        <v>0.25798964363386617</v>
      </c>
      <c r="G201">
        <f t="shared" si="19"/>
        <v>0.24031961038388983</v>
      </c>
      <c r="H201" s="3">
        <f>IFERROR(VLOOKUP(A201,'GDP Data'!A$2:Q$144,2,FALSE),"Not Found")</f>
        <v>1365639660792.1599</v>
      </c>
      <c r="I201">
        <f t="shared" si="17"/>
        <v>0.13322081637638025</v>
      </c>
      <c r="J201">
        <f t="shared" si="18"/>
        <v>-0.12476882725748592</v>
      </c>
    </row>
    <row r="202" spans="1:10" x14ac:dyDescent="0.25">
      <c r="A202" t="s">
        <v>41</v>
      </c>
      <c r="B202">
        <f>('CON Score and Page Rank'!B26-'MIN and MAX'!B$2)/('MIN and MAX'!F$2-'MIN and MAX'!B$2)</f>
        <v>0.55323443524936611</v>
      </c>
      <c r="C202">
        <f>('CON Score and Page Rank'!C26-'MIN and MAX'!C$2)/('MIN and MAX'!G$2-'MIN and MAX'!C$2)</f>
        <v>0.21555223335860321</v>
      </c>
      <c r="D202">
        <f>('CON Score and Page Rank'!D26-'MIN and MAX'!D$2)/('MIN and MAX'!H$2-'MIN and MAX'!D$2)</f>
        <v>0.93929912390488113</v>
      </c>
      <c r="E202">
        <f t="shared" si="15"/>
        <v>-0.33768220189076292</v>
      </c>
      <c r="F202">
        <f t="shared" si="16"/>
        <v>0.20024551575703517</v>
      </c>
      <c r="G202">
        <f t="shared" si="19"/>
        <v>0.38606468865551502</v>
      </c>
      <c r="H202" s="3">
        <f>IFERROR(VLOOKUP(A202,'GDP Data'!A$2:Q$144,2,FALSE),"Not Found")</f>
        <v>4968359075956.5898</v>
      </c>
      <c r="I202">
        <f t="shared" si="17"/>
        <v>0.48467313241766607</v>
      </c>
      <c r="J202">
        <f t="shared" si="18"/>
        <v>0.28442761666063088</v>
      </c>
    </row>
    <row r="203" spans="1:10" x14ac:dyDescent="0.25">
      <c r="A203" t="s">
        <v>24</v>
      </c>
      <c r="B203">
        <f>('CON Score and Page Rank'!B9-'MIN and MAX'!B$2)/('MIN and MAX'!F$2-'MIN and MAX'!B$2)</f>
        <v>1</v>
      </c>
      <c r="C203">
        <f>('CON Score and Page Rank'!C9-'MIN and MAX'!C$2)/('MIN and MAX'!G$2-'MIN and MAX'!C$2)</f>
        <v>0.44521857791149555</v>
      </c>
      <c r="D203">
        <f>('CON Score and Page Rank'!D9-'MIN and MAX'!D$2)/('MIN and MAX'!H$2-'MIN and MAX'!D$2)</f>
        <v>0.89173967459324155</v>
      </c>
      <c r="E203">
        <f t="shared" si="15"/>
        <v>-0.55478142208850445</v>
      </c>
      <c r="F203">
        <f t="shared" si="16"/>
        <v>0</v>
      </c>
      <c r="G203">
        <f t="shared" si="19"/>
        <v>-0.10826032540675845</v>
      </c>
      <c r="H203" s="3">
        <f>IFERROR(VLOOKUP(A203,'GDP Data'!A$2:Q$144,2,FALSE),"Not Found")</f>
        <v>1947981991011.77</v>
      </c>
      <c r="I203">
        <f t="shared" si="17"/>
        <v>0.19002944816243905</v>
      </c>
      <c r="J203">
        <f t="shared" si="18"/>
        <v>0.19002944816243905</v>
      </c>
    </row>
  </sheetData>
  <autoFilter ref="A2:J203" xr:uid="{AA44FFB8-2127-430B-8CF7-C2C3943E3156}">
    <sortState xmlns:xlrd2="http://schemas.microsoft.com/office/spreadsheetml/2017/richdata2" ref="A3:J203">
      <sortCondition descending="1" ref="E2:E203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429BA-AA13-4AF2-AFDA-171676E5D7E8}">
  <sheetPr codeName="Sheet8"/>
  <dimension ref="A1:J206"/>
  <sheetViews>
    <sheetView zoomScaleNormal="80" workbookViewId="0">
      <selection activeCell="H28" sqref="H28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Rank'!Q28-'MIN and MAX'!B$5)/('MIN and MAX'!F$5-'MIN and MAX'!B$5)</f>
        <v>0.49852472157263089</v>
      </c>
      <c r="C3">
        <f>('CON Score and Page Rank'!R28-'MIN and MAX'!C$5)/('MIN and MAX'!G$5-'MIN and MAX'!C$5)</f>
        <v>1</v>
      </c>
      <c r="D3">
        <f>('CON Score and Page Rank'!S28-'MIN and MAX'!D$5)/('MIN and MAX'!H$5-'MIN and MAX'!D$5)</f>
        <v>0.91201456310679607</v>
      </c>
      <c r="E3">
        <f t="shared" ref="E3:E66" si="0">C3-B3</f>
        <v>0.50147527842736905</v>
      </c>
      <c r="F3">
        <f t="shared" ref="F3:F66" si="1">(E3-MIN(E$3:E$206))/(MAX(E$3:E$206)-MIN(E$3:E$206))</f>
        <v>1</v>
      </c>
      <c r="G3">
        <f t="shared" ref="G3:G66" si="2">D3-B3</f>
        <v>0.41348984153416518</v>
      </c>
      <c r="H3" s="3">
        <f>IFERROR(VLOOKUP(A3,'GDP Data'!A$2:Q$144,2,FALSE),"Not Found")</f>
        <v>10250947997000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s="6" t="s">
        <v>38</v>
      </c>
      <c r="B4">
        <f>('CON Score and Page Rank'!Q23-'MIN and MAX'!B$5)/('MIN and MAX'!F$5-'MIN and MAX'!B$5)</f>
        <v>0.61076390373926004</v>
      </c>
      <c r="C4">
        <f>('CON Score and Page Rank'!R23-'MIN and MAX'!C$5)/('MIN and MAX'!G$5-'MIN and MAX'!C$5)</f>
        <v>0.85347275010052759</v>
      </c>
      <c r="D4">
        <f>('CON Score and Page Rank'!S23-'MIN and MAX'!D$5)/('MIN and MAX'!H$5-'MIN and MAX'!D$5)</f>
        <v>0.90351941747572817</v>
      </c>
      <c r="E4">
        <f t="shared" si="0"/>
        <v>0.24270884636126755</v>
      </c>
      <c r="F4">
        <f t="shared" si="1"/>
        <v>0.76341284582692737</v>
      </c>
      <c r="G4">
        <f t="shared" si="2"/>
        <v>0.29275551373646813</v>
      </c>
      <c r="H4" s="3">
        <f>IFERROR(VLOOKUP(A4,'GDP Data'!A$2:Q$144,2,FALSE),"Not Found")</f>
        <v>1662127402027.54</v>
      </c>
      <c r="I4">
        <f t="shared" si="3"/>
        <v>0.16214377465518032</v>
      </c>
      <c r="J4">
        <f t="shared" si="4"/>
        <v>-0.60126907117174699</v>
      </c>
    </row>
    <row r="5" spans="1:10" x14ac:dyDescent="0.25">
      <c r="A5" s="6" t="s">
        <v>29</v>
      </c>
      <c r="B5">
        <f>('CON Score and Page Rank'!Q14-'MIN and MAX'!B$5)/('MIN and MAX'!F$5-'MIN and MAX'!B$5)</f>
        <v>0.28112539143570398</v>
      </c>
      <c r="C5">
        <f>('CON Score and Page Rank'!R14-'MIN and MAX'!C$5)/('MIN and MAX'!G$5-'MIN and MAX'!C$5)</f>
        <v>0.47190990732218924</v>
      </c>
      <c r="D5">
        <f>('CON Score and Page Rank'!S14-'MIN and MAX'!D$5)/('MIN and MAX'!H$5-'MIN and MAX'!D$5)</f>
        <v>0.93082524271844658</v>
      </c>
      <c r="E5">
        <f t="shared" si="0"/>
        <v>0.19078451588648526</v>
      </c>
      <c r="F5">
        <f t="shared" si="1"/>
        <v>0.71593903138629389</v>
      </c>
      <c r="G5">
        <f t="shared" si="2"/>
        <v>0.64969985128274255</v>
      </c>
      <c r="H5" s="3">
        <f>IFERROR(VLOOKUP(A5,'GDP Data'!A$2:Q$144,2,FALSE),"Not Found")</f>
        <v>1146676894209.73</v>
      </c>
      <c r="I5">
        <f t="shared" si="3"/>
        <v>0.1118605708023601</v>
      </c>
      <c r="J5">
        <f t="shared" si="4"/>
        <v>-0.60407846058393377</v>
      </c>
    </row>
    <row r="6" spans="1:10" x14ac:dyDescent="0.25">
      <c r="A6" s="6" t="s">
        <v>25</v>
      </c>
      <c r="B6">
        <f>('CON Score and Page Rank'!Q10-'MIN and MAX'!B$5)/('MIN and MAX'!F$5-'MIN and MAX'!B$5)</f>
        <v>4.4274054900229343E-2</v>
      </c>
      <c r="C6">
        <f>('CON Score and Page Rank'!R10-'MIN and MAX'!C$5)/('MIN and MAX'!G$5-'MIN and MAX'!C$5)</f>
        <v>0.14862046472068177</v>
      </c>
      <c r="D6">
        <f>('CON Score and Page Rank'!S10-'MIN and MAX'!D$5)/('MIN and MAX'!H$5-'MIN and MAX'!D$5)</f>
        <v>0.99029126213592233</v>
      </c>
      <c r="E6">
        <f t="shared" si="0"/>
        <v>0.10434640982045243</v>
      </c>
      <c r="F6">
        <f t="shared" si="1"/>
        <v>0.63690967134530929</v>
      </c>
      <c r="G6">
        <f t="shared" si="2"/>
        <v>0.94601720723569294</v>
      </c>
      <c r="H6" s="3">
        <f>IFERROR(VLOOKUP(A6,'GDP Data'!A$2:Q$144,2,FALSE),"Not Found")</f>
        <v>100207610429.909</v>
      </c>
      <c r="I6">
        <f t="shared" si="3"/>
        <v>9.7754481301861387E-3</v>
      </c>
      <c r="J6">
        <f t="shared" si="4"/>
        <v>-0.62713422321512313</v>
      </c>
    </row>
    <row r="7" spans="1:10" x14ac:dyDescent="0.25">
      <c r="A7" s="6" t="s">
        <v>31</v>
      </c>
      <c r="B7">
        <f>('CON Score and Page Rank'!Q16-'MIN and MAX'!B$5)/('MIN and MAX'!F$5-'MIN and MAX'!B$5)</f>
        <v>0.17303736044146062</v>
      </c>
      <c r="C7">
        <f>('CON Score and Page Rank'!R16-'MIN and MAX'!C$5)/('MIN and MAX'!G$5-'MIN and MAX'!C$5)</f>
        <v>0.24026982217765089</v>
      </c>
      <c r="D7">
        <f>('CON Score and Page Rank'!S16-'MIN and MAX'!D$5)/('MIN and MAX'!H$5-'MIN and MAX'!D$5)</f>
        <v>1</v>
      </c>
      <c r="E7">
        <f t="shared" si="0"/>
        <v>6.7232461736190269E-2</v>
      </c>
      <c r="F7">
        <f t="shared" si="1"/>
        <v>0.60297681812600246</v>
      </c>
      <c r="G7">
        <f t="shared" si="2"/>
        <v>0.82696263955853944</v>
      </c>
      <c r="H7" s="3">
        <f>IFERROR(VLOOKUP(A7,'GDP Data'!A$2:Q$144,2,FALSE),"Not Found")</f>
        <v>21230182989.3036</v>
      </c>
      <c r="I7">
        <f t="shared" si="3"/>
        <v>2.0710458189346719E-3</v>
      </c>
      <c r="J7">
        <f t="shared" si="4"/>
        <v>-0.60090577230706776</v>
      </c>
    </row>
    <row r="8" spans="1:10" x14ac:dyDescent="0.25">
      <c r="A8" s="6" t="s">
        <v>33</v>
      </c>
      <c r="B8">
        <f>('CON Score and Page Rank'!Q18-'MIN and MAX'!B$5)/('MIN and MAX'!F$5-'MIN and MAX'!B$5)</f>
        <v>1.7365359749058298E-2</v>
      </c>
      <c r="C8">
        <f>('CON Score and Page Rank'!R18-'MIN and MAX'!C$5)/('MIN and MAX'!G$5-'MIN and MAX'!C$5)</f>
        <v>8.2192586989507918E-2</v>
      </c>
      <c r="D8">
        <f>('CON Score and Page Rank'!S18-'MIN and MAX'!D$5)/('MIN and MAX'!H$5-'MIN and MAX'!D$5)</f>
        <v>0.98665048543689315</v>
      </c>
      <c r="E8">
        <f t="shared" si="0"/>
        <v>6.482722724044962E-2</v>
      </c>
      <c r="F8">
        <f t="shared" si="1"/>
        <v>0.60077774006196361</v>
      </c>
      <c r="G8">
        <f t="shared" si="2"/>
        <v>0.96928512568783487</v>
      </c>
      <c r="H8" s="3">
        <f>IFERROR(VLOOKUP(A8,'GDP Data'!A$2:Q$144,2,FALSE),"Not Found")</f>
        <v>171247131268.604</v>
      </c>
      <c r="I8">
        <f t="shared" si="3"/>
        <v>1.6705492147528256E-2</v>
      </c>
      <c r="J8">
        <f t="shared" si="4"/>
        <v>-0.58407224791443535</v>
      </c>
    </row>
    <row r="9" spans="1:10" x14ac:dyDescent="0.25">
      <c r="A9" s="6" t="s">
        <v>37</v>
      </c>
      <c r="B9">
        <f>('CON Score and Page Rank'!Q22-'MIN and MAX'!B$5)/('MIN and MAX'!F$5-'MIN and MAX'!B$5)</f>
        <v>0.11542680743026286</v>
      </c>
      <c r="C9">
        <f>('CON Score and Page Rank'!R22-'MIN and MAX'!C$5)/('MIN and MAX'!G$5-'MIN and MAX'!C$5)</f>
        <v>0.17680308959959609</v>
      </c>
      <c r="D9">
        <f>('CON Score and Page Rank'!S22-'MIN and MAX'!D$5)/('MIN and MAX'!H$5-'MIN and MAX'!D$5)</f>
        <v>1</v>
      </c>
      <c r="E9">
        <f t="shared" si="0"/>
        <v>6.1376282169333232E-2</v>
      </c>
      <c r="F9">
        <f t="shared" si="1"/>
        <v>0.59762258092070963</v>
      </c>
      <c r="G9">
        <f t="shared" si="2"/>
        <v>0.8845731925697371</v>
      </c>
      <c r="H9" s="3">
        <f>IFERROR(VLOOKUP(A9,'GDP Data'!A$2:Q$144,2,FALSE),"Not Found")</f>
        <v>279841151705.35303</v>
      </c>
      <c r="I9">
        <f t="shared" si="3"/>
        <v>2.7299050954823902E-2</v>
      </c>
      <c r="J9">
        <f t="shared" si="4"/>
        <v>-0.57032352996588576</v>
      </c>
    </row>
    <row r="10" spans="1:10" x14ac:dyDescent="0.25">
      <c r="A10" t="s">
        <v>229</v>
      </c>
      <c r="B10">
        <f>('CON Score and Page Rank'!Q35-'MIN and MAX'!B$5)/('MIN and MAX'!F$5-'MIN and MAX'!B$5)</f>
        <v>9.3209556859843112E-2</v>
      </c>
      <c r="C10">
        <f>('CON Score and Page Rank'!R35-'MIN and MAX'!C$5)/('MIN and MAX'!G$5-'MIN and MAX'!C$5)</f>
        <v>0.143208054088003</v>
      </c>
      <c r="D10">
        <f>('CON Score and Page Rank'!S35-'MIN and MAX'!D$5)/('MIN and MAX'!H$5-'MIN and MAX'!D$5)</f>
        <v>0.96723300970873782</v>
      </c>
      <c r="E10">
        <f t="shared" si="0"/>
        <v>4.9998497228159883E-2</v>
      </c>
      <c r="F10">
        <f t="shared" si="1"/>
        <v>0.58722000382238715</v>
      </c>
      <c r="G10">
        <f t="shared" si="2"/>
        <v>0.87402345284889471</v>
      </c>
      <c r="H10" s="3" t="str">
        <f>IFERROR(VLOOKUP(A10,'GDP Data'!A$2:Q$144,2,FALSE),"Not Found")</f>
        <v>Not Found</v>
      </c>
      <c r="I10" t="str">
        <f t="shared" si="3"/>
        <v>No Value</v>
      </c>
      <c r="J10" t="str">
        <f t="shared" si="4"/>
        <v>No Value</v>
      </c>
    </row>
    <row r="11" spans="1:10" x14ac:dyDescent="0.25">
      <c r="A11" t="s">
        <v>60</v>
      </c>
      <c r="B11">
        <f>('CON Score and Page Rank'!Q40-'MIN and MAX'!B$5)/('MIN and MAX'!F$5-'MIN and MAX'!B$5)</f>
        <v>7.4662474825024291E-2</v>
      </c>
      <c r="C11">
        <f>('CON Score and Page Rank'!R40-'MIN and MAX'!C$5)/('MIN and MAX'!G$5-'MIN and MAX'!C$5)</f>
        <v>0.12333400555235816</v>
      </c>
      <c r="D11">
        <f>('CON Score and Page Rank'!S40-'MIN and MAX'!D$5)/('MIN and MAX'!H$5-'MIN and MAX'!D$5)</f>
        <v>0.96723300970873782</v>
      </c>
      <c r="E11">
        <f t="shared" si="0"/>
        <v>4.8671530727333864E-2</v>
      </c>
      <c r="F11">
        <f t="shared" si="1"/>
        <v>0.58600677370746546</v>
      </c>
      <c r="G11">
        <f t="shared" si="2"/>
        <v>0.89257053488371352</v>
      </c>
      <c r="H11" s="3">
        <f>IFERROR(VLOOKUP(A11,'GDP Data'!A$2:Q$144,2,FALSE),"Not Found")</f>
        <v>96074477958.236694</v>
      </c>
      <c r="I11">
        <f t="shared" si="3"/>
        <v>9.3722529844413854E-3</v>
      </c>
      <c r="J11">
        <f t="shared" si="4"/>
        <v>-0.57663452072302412</v>
      </c>
    </row>
    <row r="12" spans="1:10" x14ac:dyDescent="0.25">
      <c r="A12" t="s">
        <v>191</v>
      </c>
      <c r="B12">
        <f>('CON Score and Page Rank'!Q169-'MIN and MAX'!B$5)/('MIN and MAX'!F$5-'MIN and MAX'!B$5)</f>
        <v>4.0090060679012052E-2</v>
      </c>
      <c r="C12">
        <f>('CON Score and Page Rank'!R169-'MIN and MAX'!C$5)/('MIN and MAX'!G$5-'MIN and MAX'!C$5)</f>
        <v>8.8473526125509294E-2</v>
      </c>
      <c r="D12">
        <f>('CON Score and Page Rank'!S169-'MIN and MAX'!D$5)/('MIN and MAX'!H$5-'MIN and MAX'!D$5)</f>
        <v>0.94417475728155342</v>
      </c>
      <c r="E12">
        <f t="shared" si="0"/>
        <v>4.8383465446497242E-2</v>
      </c>
      <c r="F12">
        <f t="shared" si="1"/>
        <v>0.58574339895493266</v>
      </c>
      <c r="G12">
        <f t="shared" si="2"/>
        <v>0.90408469660254132</v>
      </c>
      <c r="H12" s="3">
        <f>IFERROR(VLOOKUP(A12,'GDP Data'!A$2:Q$144,2,FALSE),"Not Found")</f>
        <v>259710142196.94299</v>
      </c>
      <c r="I12">
        <f t="shared" si="3"/>
        <v>2.53352316559355E-2</v>
      </c>
      <c r="J12">
        <f t="shared" si="4"/>
        <v>-0.56040816729899712</v>
      </c>
    </row>
    <row r="13" spans="1:10" x14ac:dyDescent="0.25">
      <c r="A13" t="s">
        <v>40</v>
      </c>
      <c r="B13">
        <f>('CON Score and Page Rank'!Q25-'MIN and MAX'!B$5)/('MIN and MAX'!F$5-'MIN and MAX'!B$5)</f>
        <v>5.8389793800049959E-2</v>
      </c>
      <c r="C13">
        <f>('CON Score and Page Rank'!R25-'MIN and MAX'!C$5)/('MIN and MAX'!G$5-'MIN and MAX'!C$5)</f>
        <v>0.10662185013483889</v>
      </c>
      <c r="D13">
        <f>('CON Score and Page Rank'!S25-'MIN and MAX'!D$5)/('MIN and MAX'!H$5-'MIN and MAX'!D$5)</f>
        <v>0.98058252427184467</v>
      </c>
      <c r="E13">
        <f t="shared" si="0"/>
        <v>4.8232056334788935E-2</v>
      </c>
      <c r="F13">
        <f t="shared" si="1"/>
        <v>0.58560496735633261</v>
      </c>
      <c r="G13">
        <f t="shared" si="2"/>
        <v>0.92219273047179473</v>
      </c>
      <c r="H13" s="3">
        <f>IFERROR(VLOOKUP(A13,'GDP Data'!A$2:Q$144,2,FALSE),"Not Found")</f>
        <v>415576210513.09399</v>
      </c>
      <c r="I13">
        <f t="shared" si="3"/>
        <v>4.0540271069047937E-2</v>
      </c>
      <c r="J13">
        <f t="shared" si="4"/>
        <v>-0.54506469628728471</v>
      </c>
    </row>
    <row r="14" spans="1:10" x14ac:dyDescent="0.25">
      <c r="A14" t="s">
        <v>27</v>
      </c>
      <c r="B14">
        <f>('CON Score and Page Rank'!Q12-'MIN and MAX'!B$5)/('MIN and MAX'!F$5-'MIN and MAX'!B$5)</f>
        <v>4.2619854454205734E-2</v>
      </c>
      <c r="C14">
        <f>('CON Score and Page Rank'!R12-'MIN and MAX'!C$5)/('MIN and MAX'!G$5-'MIN and MAX'!C$5)</f>
        <v>9.0133976220654194E-2</v>
      </c>
      <c r="D14">
        <f>('CON Score and Page Rank'!S12-'MIN and MAX'!D$5)/('MIN and MAX'!H$5-'MIN and MAX'!D$5)</f>
        <v>0.95752427184466016</v>
      </c>
      <c r="E14">
        <f t="shared" si="0"/>
        <v>4.751412176644846E-2</v>
      </c>
      <c r="F14">
        <f t="shared" si="1"/>
        <v>0.5849485680890476</v>
      </c>
      <c r="G14">
        <f t="shared" si="2"/>
        <v>0.91490441739045447</v>
      </c>
      <c r="H14" s="3">
        <f>IFERROR(VLOOKUP(A14,'GDP Data'!A$2:Q$144,2,FALSE),"Not Found")</f>
        <v>130457756628.436</v>
      </c>
      <c r="I14">
        <f t="shared" si="3"/>
        <v>1.2726408978624731E-2</v>
      </c>
      <c r="J14">
        <f t="shared" si="4"/>
        <v>-0.57222215911042285</v>
      </c>
    </row>
    <row r="15" spans="1:10" x14ac:dyDescent="0.25">
      <c r="A15" t="s">
        <v>200</v>
      </c>
      <c r="B15">
        <f>('CON Score and Page Rank'!Q177-'MIN and MAX'!B$5)/('MIN and MAX'!F$5-'MIN and MAX'!B$5)</f>
        <v>5.7712652999443295E-2</v>
      </c>
      <c r="C15">
        <f>('CON Score and Page Rank'!R177-'MIN and MAX'!C$5)/('MIN and MAX'!G$5-'MIN and MAX'!C$5)</f>
        <v>0.10501863603036997</v>
      </c>
      <c r="D15">
        <f>('CON Score and Page Rank'!S177-'MIN and MAX'!D$5)/('MIN and MAX'!H$5-'MIN and MAX'!D$5)</f>
        <v>0.96723300970873782</v>
      </c>
      <c r="E15">
        <f t="shared" si="0"/>
        <v>4.7305983030926674E-2</v>
      </c>
      <c r="F15">
        <f t="shared" si="1"/>
        <v>0.58475826925191832</v>
      </c>
      <c r="G15">
        <f t="shared" si="2"/>
        <v>0.90952035670929454</v>
      </c>
      <c r="H15" s="3">
        <f>IFERROR(VLOOKUP(A15,'GDP Data'!A$2:Q$144,2,FALSE),"Not Found")</f>
        <v>655448188259.35095</v>
      </c>
      <c r="I15">
        <f t="shared" si="3"/>
        <v>6.3940251033482137E-2</v>
      </c>
      <c r="J15">
        <f t="shared" si="4"/>
        <v>-0.52081801821843621</v>
      </c>
    </row>
    <row r="16" spans="1:10" x14ac:dyDescent="0.25">
      <c r="A16" t="s">
        <v>21</v>
      </c>
      <c r="B16">
        <f>('CON Score and Page Rank'!Q6-'MIN and MAX'!B$5)/('MIN and MAX'!F$5-'MIN and MAX'!B$5)</f>
        <v>5.5713916397350086E-2</v>
      </c>
      <c r="C16">
        <f>('CON Score and Page Rank'!R6-'MIN and MAX'!C$5)/('MIN and MAX'!G$5-'MIN and MAX'!C$5)</f>
        <v>0.10228144461542769</v>
      </c>
      <c r="D16">
        <f>('CON Score and Page Rank'!S6-'MIN and MAX'!D$5)/('MIN and MAX'!H$5-'MIN and MAX'!D$5)</f>
        <v>0.99029126213592233</v>
      </c>
      <c r="E16">
        <f t="shared" si="0"/>
        <v>4.6567528218077608E-2</v>
      </c>
      <c r="F16">
        <f t="shared" si="1"/>
        <v>0.58408310856255685</v>
      </c>
      <c r="G16">
        <f t="shared" si="2"/>
        <v>0.93457734573857221</v>
      </c>
      <c r="H16" s="3">
        <f>IFERROR(VLOOKUP(A16,'GDP Data'!A$2:Q$144,2,FALSE),"Not Found")</f>
        <v>164158739097.62299</v>
      </c>
      <c r="I16">
        <f t="shared" si="3"/>
        <v>1.6014005645689063E-2</v>
      </c>
      <c r="J16">
        <f t="shared" si="4"/>
        <v>-0.56806910291686774</v>
      </c>
    </row>
    <row r="17" spans="1:10" x14ac:dyDescent="0.25">
      <c r="A17" t="s">
        <v>136</v>
      </c>
      <c r="B17">
        <f>('CON Score and Page Rank'!Q116-'MIN and MAX'!B$5)/('MIN and MAX'!F$5-'MIN and MAX'!B$5)</f>
        <v>4.0994279384262429E-2</v>
      </c>
      <c r="C17">
        <f>('CON Score and Page Rank'!R116-'MIN and MAX'!C$5)/('MIN and MAX'!G$5-'MIN and MAX'!C$5)</f>
        <v>8.7287933996815781E-2</v>
      </c>
      <c r="D17">
        <f>('CON Score and Page Rank'!S116-'MIN and MAX'!D$5)/('MIN and MAX'!H$5-'MIN and MAX'!D$5)</f>
        <v>0.96723300970873782</v>
      </c>
      <c r="E17">
        <f t="shared" si="0"/>
        <v>4.6293654612553352E-2</v>
      </c>
      <c r="F17">
        <f t="shared" si="1"/>
        <v>0.58383270909452389</v>
      </c>
      <c r="G17">
        <f t="shared" si="2"/>
        <v>0.92623873032447535</v>
      </c>
      <c r="H17" s="3">
        <f>IFERROR(VLOOKUP(A17,'GDP Data'!A$2:Q$144,2,FALSE),"Not Found")</f>
        <v>1211346869600.4099</v>
      </c>
      <c r="I17">
        <f t="shared" si="3"/>
        <v>0.11816925321979174</v>
      </c>
      <c r="J17">
        <f t="shared" si="4"/>
        <v>-0.46566345587473212</v>
      </c>
    </row>
    <row r="18" spans="1:10" x14ac:dyDescent="0.25">
      <c r="A18" t="s">
        <v>216</v>
      </c>
      <c r="B18">
        <f>('CON Score and Page Rank'!Q193-'MIN and MAX'!B$5)/('MIN and MAX'!F$5-'MIN and MAX'!B$5)</f>
        <v>5.5721938454238631E-2</v>
      </c>
      <c r="C18">
        <f>('CON Score and Page Rank'!R193-'MIN and MAX'!C$5)/('MIN and MAX'!G$5-'MIN and MAX'!C$5)</f>
        <v>0.10188340660782916</v>
      </c>
      <c r="D18">
        <f>('CON Score and Page Rank'!S193-'MIN and MAX'!D$5)/('MIN and MAX'!H$5-'MIN and MAX'!D$5)</f>
        <v>0.96723300970873782</v>
      </c>
      <c r="E18">
        <f t="shared" si="0"/>
        <v>4.6161468153590526E-2</v>
      </c>
      <c r="F18">
        <f t="shared" si="1"/>
        <v>0.58371185254486835</v>
      </c>
      <c r="G18">
        <f t="shared" si="2"/>
        <v>0.91151107125449915</v>
      </c>
      <c r="H18" s="3">
        <f>IFERROR(VLOOKUP(A18,'GDP Data'!A$2:Q$144,2,FALSE),"Not Found")</f>
        <v>707906744574.64404</v>
      </c>
      <c r="I18">
        <f t="shared" si="3"/>
        <v>6.9057685667883312E-2</v>
      </c>
      <c r="J18">
        <f t="shared" si="4"/>
        <v>-0.51465416687698506</v>
      </c>
    </row>
    <row r="19" spans="1:10" x14ac:dyDescent="0.25">
      <c r="A19" t="s">
        <v>194</v>
      </c>
      <c r="B19">
        <f>('CON Score and Page Rank'!Q172-'MIN and MAX'!B$5)/('MIN and MAX'!F$5-'MIN and MAX'!B$5)</f>
        <v>3.1481051880474127E-2</v>
      </c>
      <c r="C19">
        <f>('CON Score and Page Rank'!R172-'MIN and MAX'!C$5)/('MIN and MAX'!G$5-'MIN and MAX'!C$5)</f>
        <v>7.7352134751270535E-2</v>
      </c>
      <c r="D19">
        <f>('CON Score and Page Rank'!S172-'MIN and MAX'!D$5)/('MIN and MAX'!H$5-'MIN and MAX'!D$5)</f>
        <v>0.94417475728155342</v>
      </c>
      <c r="E19">
        <f t="shared" si="0"/>
        <v>4.5871082870796408E-2</v>
      </c>
      <c r="F19">
        <f t="shared" si="1"/>
        <v>0.58344635664139477</v>
      </c>
      <c r="G19">
        <f t="shared" si="2"/>
        <v>0.9126937054010793</v>
      </c>
      <c r="H19" s="3">
        <f>IFERROR(VLOOKUP(A19,'GDP Data'!A$2:Q$144,2,FALSE),"Not Found")</f>
        <v>274302959053.103</v>
      </c>
      <c r="I19">
        <f t="shared" si="3"/>
        <v>2.675878944399868E-2</v>
      </c>
      <c r="J19">
        <f t="shared" si="4"/>
        <v>-0.55668756719739609</v>
      </c>
    </row>
    <row r="20" spans="1:10" x14ac:dyDescent="0.25">
      <c r="A20" t="s">
        <v>197</v>
      </c>
      <c r="B20">
        <f>('CON Score and Page Rank'!Q174-'MIN and MAX'!B$5)/('MIN and MAX'!F$5-'MIN and MAX'!B$5)</f>
        <v>6.5969229753607334E-2</v>
      </c>
      <c r="C20">
        <f>('CON Score and Page Rank'!R174-'MIN and MAX'!C$5)/('MIN and MAX'!G$5-'MIN and MAX'!C$5)</f>
        <v>0.11166364031536678</v>
      </c>
      <c r="D20">
        <f>('CON Score and Page Rank'!S174-'MIN and MAX'!D$5)/('MIN and MAX'!H$5-'MIN and MAX'!D$5)</f>
        <v>0.96723300970873782</v>
      </c>
      <c r="E20">
        <f t="shared" si="0"/>
        <v>4.5694410561759449E-2</v>
      </c>
      <c r="F20">
        <f t="shared" si="1"/>
        <v>0.58328482719384434</v>
      </c>
      <c r="G20">
        <f t="shared" si="2"/>
        <v>0.90126377995513052</v>
      </c>
      <c r="H20" s="3">
        <f>IFERROR(VLOOKUP(A20,'GDP Data'!A$2:Q$144,2,FALSE),"Not Found")</f>
        <v>284203750000</v>
      </c>
      <c r="I20">
        <f t="shared" si="3"/>
        <v>2.7724630939809067E-2</v>
      </c>
      <c r="J20">
        <f t="shared" si="4"/>
        <v>-0.5555601962540353</v>
      </c>
    </row>
    <row r="21" spans="1:10" x14ac:dyDescent="0.25">
      <c r="A21" t="s">
        <v>49</v>
      </c>
      <c r="B21">
        <f>('CON Score and Page Rank'!Q34-'MIN and MAX'!B$5)/('MIN and MAX'!F$5-'MIN and MAX'!B$5)</f>
        <v>0.19928601827517123</v>
      </c>
      <c r="C21">
        <f>('CON Score and Page Rank'!R34-'MIN and MAX'!C$5)/('MIN and MAX'!G$5-'MIN and MAX'!C$5)</f>
        <v>0.24487057975600948</v>
      </c>
      <c r="D21">
        <f>('CON Score and Page Rank'!S34-'MIN and MAX'!D$5)/('MIN and MAX'!H$5-'MIN and MAX'!D$5)</f>
        <v>0.96723300970873782</v>
      </c>
      <c r="E21">
        <f t="shared" si="0"/>
        <v>4.5584561480838254E-2</v>
      </c>
      <c r="F21">
        <f t="shared" si="1"/>
        <v>0.58318439345042494</v>
      </c>
      <c r="G21">
        <f t="shared" si="2"/>
        <v>0.76794699143356659</v>
      </c>
      <c r="H21" s="3" t="str">
        <f>IFERROR(VLOOKUP(A21,'GDP Data'!A$2:Q$144,2,FALSE),"Not Found")</f>
        <v>Not Found</v>
      </c>
      <c r="I21" t="str">
        <f t="shared" si="3"/>
        <v>No Value</v>
      </c>
      <c r="J21" t="str">
        <f t="shared" si="4"/>
        <v>No Value</v>
      </c>
    </row>
    <row r="22" spans="1:10" x14ac:dyDescent="0.25">
      <c r="A22" t="s">
        <v>162</v>
      </c>
      <c r="B22">
        <f>('CON Score and Page Rank'!Q139-'MIN and MAX'!B$5)/('MIN and MAX'!F$5-'MIN and MAX'!B$5)</f>
        <v>4.521741430334407E-2</v>
      </c>
      <c r="C22">
        <f>('CON Score and Page Rank'!R139-'MIN and MAX'!C$5)/('MIN and MAX'!G$5-'MIN and MAX'!C$5)</f>
        <v>9.0672854916547432E-2</v>
      </c>
      <c r="D22">
        <f>('CON Score and Page Rank'!S139-'MIN and MAX'!D$5)/('MIN and MAX'!H$5-'MIN and MAX'!D$5)</f>
        <v>0.96723300970873782</v>
      </c>
      <c r="E22">
        <f t="shared" si="0"/>
        <v>4.5455440613203363E-2</v>
      </c>
      <c r="F22">
        <f t="shared" si="1"/>
        <v>0.58306633973544275</v>
      </c>
      <c r="G22">
        <f t="shared" si="2"/>
        <v>0.9220155954053938</v>
      </c>
      <c r="H22" s="3">
        <f>IFERROR(VLOOKUP(A22,'GDP Data'!A$2:Q$144,2,FALSE),"Not Found")</f>
        <v>576178114168.49402</v>
      </c>
      <c r="I22">
        <f t="shared" si="3"/>
        <v>5.6207300469880046E-2</v>
      </c>
      <c r="J22">
        <f t="shared" si="4"/>
        <v>-0.52685903926556266</v>
      </c>
    </row>
    <row r="23" spans="1:10" x14ac:dyDescent="0.25">
      <c r="A23" t="s">
        <v>141</v>
      </c>
      <c r="B23">
        <f>('CON Score and Page Rank'!Q121-'MIN and MAX'!B$5)/('MIN and MAX'!F$5-'MIN and MAX'!B$5)</f>
        <v>3.5588142853392749E-2</v>
      </c>
      <c r="C23">
        <f>('CON Score and Page Rank'!R121-'MIN and MAX'!C$5)/('MIN and MAX'!G$5-'MIN and MAX'!C$5)</f>
        <v>8.0114834489616427E-2</v>
      </c>
      <c r="D23">
        <f>('CON Score and Page Rank'!S121-'MIN and MAX'!D$5)/('MIN and MAX'!H$5-'MIN and MAX'!D$5)</f>
        <v>0.9229368932038835</v>
      </c>
      <c r="E23">
        <f t="shared" si="0"/>
        <v>4.4526691636223678E-2</v>
      </c>
      <c r="F23">
        <f t="shared" si="1"/>
        <v>0.58221719529406235</v>
      </c>
      <c r="G23">
        <f t="shared" si="2"/>
        <v>0.88734875035049077</v>
      </c>
      <c r="H23" s="3">
        <f>IFERROR(VLOOKUP(A23,'GDP Data'!A$2:Q$144,2,FALSE),"Not Found")</f>
        <v>165021012077.81</v>
      </c>
      <c r="I23">
        <f t="shared" si="3"/>
        <v>1.6098122059160221E-2</v>
      </c>
      <c r="J23">
        <f t="shared" si="4"/>
        <v>-0.56611907323490218</v>
      </c>
    </row>
    <row r="24" spans="1:10" x14ac:dyDescent="0.25">
      <c r="A24" t="s">
        <v>48</v>
      </c>
      <c r="B24">
        <f>('CON Score and Page Rank'!Q33-'MIN and MAX'!B$5)/('MIN and MAX'!F$5-'MIN and MAX'!B$5)</f>
        <v>2.4262727969356825E-2</v>
      </c>
      <c r="C24">
        <f>('CON Score and Page Rank'!R33-'MIN and MAX'!C$5)/('MIN and MAX'!G$5-'MIN and MAX'!C$5)</f>
        <v>6.8043481358606578E-2</v>
      </c>
      <c r="D24">
        <f>('CON Score and Page Rank'!S33-'MIN and MAX'!D$5)/('MIN and MAX'!H$5-'MIN and MAX'!D$5)</f>
        <v>0.9229368932038835</v>
      </c>
      <c r="E24">
        <f t="shared" si="0"/>
        <v>4.3780753389249749E-2</v>
      </c>
      <c r="F24">
        <f t="shared" si="1"/>
        <v>0.58153519258748509</v>
      </c>
      <c r="G24">
        <f t="shared" si="2"/>
        <v>0.8986741652345267</v>
      </c>
      <c r="H24" s="3" t="str">
        <f>IFERROR(VLOOKUP(A24,'GDP Data'!A$2:Q$144,2,FALSE),"Not Found")</f>
        <v>Not Found</v>
      </c>
      <c r="I24" t="str">
        <f t="shared" si="3"/>
        <v>No Value</v>
      </c>
      <c r="J24" t="str">
        <f t="shared" si="4"/>
        <v>No Value</v>
      </c>
    </row>
    <row r="25" spans="1:10" x14ac:dyDescent="0.25">
      <c r="A25" t="s">
        <v>58</v>
      </c>
      <c r="B25">
        <f>('CON Score and Page Rank'!Q38-'MIN and MAX'!B$5)/('MIN and MAX'!F$5-'MIN and MAX'!B$5)</f>
        <v>2.5464685158205328E-2</v>
      </c>
      <c r="C25">
        <f>('CON Score and Page Rank'!R38-'MIN and MAX'!C$5)/('MIN and MAX'!G$5-'MIN and MAX'!C$5)</f>
        <v>6.9039977573652378E-2</v>
      </c>
      <c r="D25">
        <f>('CON Score and Page Rank'!S38-'MIN and MAX'!D$5)/('MIN and MAX'!H$5-'MIN and MAX'!D$5)</f>
        <v>0.94417475728155342</v>
      </c>
      <c r="E25">
        <f t="shared" si="0"/>
        <v>4.3575292415447053E-2</v>
      </c>
      <c r="F25">
        <f t="shared" si="1"/>
        <v>0.58134734199690619</v>
      </c>
      <c r="G25">
        <f t="shared" si="2"/>
        <v>0.9187100721233481</v>
      </c>
      <c r="H25" s="3" t="str">
        <f>IFERROR(VLOOKUP(A25,'GDP Data'!A$2:Q$144,2,FALSE),"Not Found")</f>
        <v>Not Found</v>
      </c>
      <c r="I25" t="str">
        <f t="shared" si="3"/>
        <v>No Value</v>
      </c>
      <c r="J25" t="str">
        <f t="shared" si="4"/>
        <v>No Value</v>
      </c>
    </row>
    <row r="26" spans="1:10" x14ac:dyDescent="0.25">
      <c r="A26" t="s">
        <v>140</v>
      </c>
      <c r="B26">
        <f>('CON Score and Page Rank'!Q120-'MIN and MAX'!B$5)/('MIN and MAX'!F$5-'MIN and MAX'!B$5)</f>
        <v>1.4729254281954055E-2</v>
      </c>
      <c r="C26">
        <f>('CON Score and Page Rank'!R120-'MIN and MAX'!C$5)/('MIN and MAX'!G$5-'MIN and MAX'!C$5)</f>
        <v>5.7934826962981231E-2</v>
      </c>
      <c r="D26">
        <f>('CON Score and Page Rank'!S120-'MIN and MAX'!D$5)/('MIN and MAX'!H$5-'MIN and MAX'!D$5)</f>
        <v>0.96723300970873782</v>
      </c>
      <c r="E26">
        <f t="shared" si="0"/>
        <v>4.3205572681027177E-2</v>
      </c>
      <c r="F26">
        <f t="shared" si="1"/>
        <v>0.58100931152243696</v>
      </c>
      <c r="G26">
        <f t="shared" si="2"/>
        <v>0.95250375542678378</v>
      </c>
      <c r="H26" s="3">
        <f>IFERROR(VLOOKUP(A26,'GDP Data'!A$2:Q$144,2,FALSE),"Not Found")</f>
        <v>468394937262.37</v>
      </c>
      <c r="I26">
        <f t="shared" si="3"/>
        <v>4.5692841032795063E-2</v>
      </c>
      <c r="J26">
        <f t="shared" si="4"/>
        <v>-0.53531647048964193</v>
      </c>
    </row>
    <row r="27" spans="1:10" x14ac:dyDescent="0.25">
      <c r="A27" t="s">
        <v>110</v>
      </c>
      <c r="B27">
        <f>('CON Score and Page Rank'!Q90-'MIN and MAX'!B$5)/('MIN and MAX'!F$5-'MIN and MAX'!B$5)</f>
        <v>1.3789096570797231E-2</v>
      </c>
      <c r="C27">
        <f>('CON Score and Page Rank'!R90-'MIN and MAX'!C$5)/('MIN and MAX'!G$5-'MIN and MAX'!C$5)</f>
        <v>5.6527042833833953E-2</v>
      </c>
      <c r="D27">
        <f>('CON Score and Page Rank'!S90-'MIN and MAX'!D$5)/('MIN and MAX'!H$5-'MIN and MAX'!D$5)</f>
        <v>0.9229368932038835</v>
      </c>
      <c r="E27">
        <f t="shared" si="0"/>
        <v>4.2737946263036723E-2</v>
      </c>
      <c r="F27">
        <f t="shared" si="1"/>
        <v>0.58058176610023837</v>
      </c>
      <c r="G27">
        <f t="shared" si="2"/>
        <v>0.90914779663308631</v>
      </c>
      <c r="H27" s="3">
        <f>IFERROR(VLOOKUP(A27,'GDP Data'!A$2:Q$144,2,FALSE),"Not Found")</f>
        <v>189514926213.33301</v>
      </c>
      <c r="I27">
        <f t="shared" si="3"/>
        <v>1.8487551226364203E-2</v>
      </c>
      <c r="J27">
        <f t="shared" si="4"/>
        <v>-0.56209421487387412</v>
      </c>
    </row>
    <row r="28" spans="1:10" x14ac:dyDescent="0.25">
      <c r="A28" t="s">
        <v>242</v>
      </c>
      <c r="B28">
        <f>('CON Score and Page Rank'!Q141-'MIN and MAX'!B$5)/('MIN and MAX'!F$5-'MIN and MAX'!B$5)</f>
        <v>1.5560118666512612E-2</v>
      </c>
      <c r="C28">
        <f>('CON Score and Page Rank'!R141-'MIN and MAX'!C$5)/('MIN and MAX'!G$5-'MIN and MAX'!C$5)</f>
        <v>5.8245777768159694E-2</v>
      </c>
      <c r="D28">
        <f>('CON Score and Page Rank'!S141-'MIN and MAX'!D$5)/('MIN and MAX'!H$5-'MIN and MAX'!D$5)</f>
        <v>0.9229368932038835</v>
      </c>
      <c r="E28">
        <f t="shared" si="0"/>
        <v>4.268565910164708E-2</v>
      </c>
      <c r="F28">
        <f t="shared" si="1"/>
        <v>0.58053396055369133</v>
      </c>
      <c r="G28">
        <f t="shared" si="2"/>
        <v>0.90737677453737087</v>
      </c>
      <c r="H28" s="3" t="str">
        <f>IFERROR(VLOOKUP(A28,'GDP Data'!A$2:Q$144,2,FALSE),"Not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115</v>
      </c>
      <c r="B29">
        <f>('CON Score and Page Rank'!Q95-'MIN and MAX'!B$5)/('MIN and MAX'!F$5-'MIN and MAX'!B$5)</f>
        <v>1.493916849092846E-2</v>
      </c>
      <c r="C29">
        <f>('CON Score and Page Rank'!R95-'MIN and MAX'!C$5)/('MIN and MAX'!G$5-'MIN and MAX'!C$5)</f>
        <v>5.7444506675211941E-2</v>
      </c>
      <c r="D29">
        <f>('CON Score and Page Rank'!S95-'MIN and MAX'!D$5)/('MIN and MAX'!H$5-'MIN and MAX'!D$5)</f>
        <v>0.94417475728155342</v>
      </c>
      <c r="E29">
        <f t="shared" si="0"/>
        <v>4.2505338184283481E-2</v>
      </c>
      <c r="F29">
        <f t="shared" si="1"/>
        <v>0.58036909522577262</v>
      </c>
      <c r="G29">
        <f t="shared" si="2"/>
        <v>0.92923558879062496</v>
      </c>
      <c r="H29" s="3">
        <f>IFERROR(VLOOKUP(A29,'GDP Data'!A$2:Q$144,2,FALSE),"Not Found")</f>
        <v>151753369491.91599</v>
      </c>
      <c r="I29">
        <f t="shared" si="3"/>
        <v>1.4803837609587669E-2</v>
      </c>
      <c r="J29">
        <f t="shared" si="4"/>
        <v>-0.56556525761618492</v>
      </c>
    </row>
    <row r="30" spans="1:10" x14ac:dyDescent="0.25">
      <c r="A30" t="s">
        <v>183</v>
      </c>
      <c r="B30">
        <f>('CON Score and Page Rank'!Q161-'MIN and MAX'!B$5)/('MIN and MAX'!F$5-'MIN and MAX'!B$5)</f>
        <v>1.5069596227460978E-2</v>
      </c>
      <c r="C30">
        <f>('CON Score and Page Rank'!R161-'MIN and MAX'!C$5)/('MIN and MAX'!G$5-'MIN and MAX'!C$5)</f>
        <v>5.7505954448165281E-2</v>
      </c>
      <c r="D30">
        <f>('CON Score and Page Rank'!S161-'MIN and MAX'!D$5)/('MIN and MAX'!H$5-'MIN and MAX'!D$5)</f>
        <v>0.94417475728155342</v>
      </c>
      <c r="E30">
        <f t="shared" si="0"/>
        <v>4.2436358220704302E-2</v>
      </c>
      <c r="F30">
        <f t="shared" si="1"/>
        <v>0.58030602764336692</v>
      </c>
      <c r="G30">
        <f t="shared" si="2"/>
        <v>0.92910516105409247</v>
      </c>
      <c r="H30" s="3">
        <f>IFERROR(VLOOKUP(A30,'GDP Data'!A$2:Q$144,2,FALSE),"Not Found")</f>
        <v>47218405892.425797</v>
      </c>
      <c r="I30">
        <f t="shared" si="3"/>
        <v>4.6062477252098574E-3</v>
      </c>
      <c r="J30">
        <f t="shared" si="4"/>
        <v>-0.57569977991815702</v>
      </c>
    </row>
    <row r="31" spans="1:10" x14ac:dyDescent="0.25">
      <c r="A31" t="s">
        <v>189</v>
      </c>
      <c r="B31">
        <f>('CON Score and Page Rank'!Q167-'MIN and MAX'!B$5)/('MIN and MAX'!F$5-'MIN and MAX'!B$5)</f>
        <v>1.4850996901912352E-2</v>
      </c>
      <c r="C31">
        <f>('CON Score and Page Rank'!R167-'MIN and MAX'!C$5)/('MIN and MAX'!G$5-'MIN and MAX'!C$5)</f>
        <v>5.7205205333522476E-2</v>
      </c>
      <c r="D31">
        <f>('CON Score and Page Rank'!S167-'MIN and MAX'!D$5)/('MIN and MAX'!H$5-'MIN and MAX'!D$5)</f>
        <v>0.94417475728155342</v>
      </c>
      <c r="E31">
        <f t="shared" si="0"/>
        <v>4.2354208431610127E-2</v>
      </c>
      <c r="F31">
        <f t="shared" si="1"/>
        <v>0.58023091904190516</v>
      </c>
      <c r="G31">
        <f t="shared" si="2"/>
        <v>0.92932376037964104</v>
      </c>
      <c r="H31" s="3">
        <f>IFERROR(VLOOKUP(A31,'GDP Data'!A$2:Q$144,2,FALSE),"Not Found")</f>
        <v>172219461126.06699</v>
      </c>
      <c r="I31">
        <f t="shared" si="3"/>
        <v>1.6800344824348737E-2</v>
      </c>
      <c r="J31">
        <f t="shared" si="4"/>
        <v>-0.56343057421755638</v>
      </c>
    </row>
    <row r="32" spans="1:10" x14ac:dyDescent="0.25">
      <c r="A32" t="s">
        <v>201</v>
      </c>
      <c r="B32">
        <f>('CON Score and Page Rank'!Q178-'MIN and MAX'!B$5)/('MIN and MAX'!F$5-'MIN and MAX'!B$5)</f>
        <v>2.1396996875480856E-2</v>
      </c>
      <c r="C32">
        <f>('CON Score and Page Rank'!R178-'MIN and MAX'!C$5)/('MIN and MAX'!G$5-'MIN and MAX'!C$5)</f>
        <v>6.3680107695764473E-2</v>
      </c>
      <c r="D32">
        <f>('CON Score and Page Rank'!S178-'MIN and MAX'!D$5)/('MIN and MAX'!H$5-'MIN and MAX'!D$5)</f>
        <v>0.96723300970873782</v>
      </c>
      <c r="E32">
        <f t="shared" si="0"/>
        <v>4.2283110820283618E-2</v>
      </c>
      <c r="F32">
        <f t="shared" si="1"/>
        <v>0.58016591531867134</v>
      </c>
      <c r="G32">
        <f t="shared" si="2"/>
        <v>0.94583601283325702</v>
      </c>
      <c r="H32" s="3">
        <f>IFERROR(VLOOKUP(A32,'GDP Data'!A$2:Q$144,2,FALSE),"Not Found")</f>
        <v>78249883995.625504</v>
      </c>
      <c r="I32">
        <f t="shared" si="3"/>
        <v>7.6334290271032291E-3</v>
      </c>
      <c r="J32">
        <f t="shared" si="4"/>
        <v>-0.57253248629156817</v>
      </c>
    </row>
    <row r="33" spans="1:10" x14ac:dyDescent="0.25">
      <c r="A33" t="s">
        <v>202</v>
      </c>
      <c r="B33">
        <f>('CON Score and Page Rank'!Q179-'MIN and MAX'!B$5)/('MIN and MAX'!F$5-'MIN and MAX'!B$5)</f>
        <v>1.1787986024148453E-2</v>
      </c>
      <c r="C33">
        <f>('CON Score and Page Rank'!R179-'MIN and MAX'!C$5)/('MIN and MAX'!G$5-'MIN and MAX'!C$5)</f>
        <v>5.3847210321501811E-2</v>
      </c>
      <c r="D33">
        <f>('CON Score and Page Rank'!S179-'MIN and MAX'!D$5)/('MIN and MAX'!H$5-'MIN and MAX'!D$5)</f>
        <v>0.96723300970873782</v>
      </c>
      <c r="E33">
        <f t="shared" si="0"/>
        <v>4.2059224297353356E-2</v>
      </c>
      <c r="F33">
        <f t="shared" si="1"/>
        <v>0.57996121846176119</v>
      </c>
      <c r="G33">
        <f t="shared" si="2"/>
        <v>0.95544502368458939</v>
      </c>
      <c r="H33" s="3">
        <f>IFERROR(VLOOKUP(A33,'GDP Data'!A$2:Q$144,2,FALSE),"Not Found")</f>
        <v>99886577330.727097</v>
      </c>
      <c r="I33">
        <f t="shared" si="3"/>
        <v>9.744130724295889E-3</v>
      </c>
      <c r="J33">
        <f t="shared" si="4"/>
        <v>-0.57021708773746527</v>
      </c>
    </row>
    <row r="34" spans="1:10" x14ac:dyDescent="0.25">
      <c r="A34" t="s">
        <v>94</v>
      </c>
      <c r="B34">
        <f>('CON Score and Page Rank'!Q37-'MIN and MAX'!B$5)/('MIN and MAX'!F$5-'MIN and MAX'!B$5)</f>
        <v>1.4288566808784793E-2</v>
      </c>
      <c r="C34">
        <f>('CON Score and Page Rank'!R37-'MIN and MAX'!C$5)/('MIN and MAX'!G$5-'MIN and MAX'!C$5)</f>
        <v>5.6109617517153203E-2</v>
      </c>
      <c r="D34">
        <f>('CON Score and Page Rank'!S37-'MIN and MAX'!D$5)/('MIN and MAX'!H$5-'MIN and MAX'!D$5)</f>
        <v>0.94417475728155342</v>
      </c>
      <c r="E34">
        <f t="shared" si="0"/>
        <v>4.1821050708368411E-2</v>
      </c>
      <c r="F34">
        <f t="shared" si="1"/>
        <v>0.57974345910569935</v>
      </c>
      <c r="G34">
        <f t="shared" si="2"/>
        <v>0.92988619047276866</v>
      </c>
      <c r="H34" s="3" t="str">
        <f>IFERROR(VLOOKUP(A34,'GDP Data'!A$2:Q$144,2,FALSE),"Not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78</v>
      </c>
      <c r="B35">
        <f>('CON Score and Page Rank'!Q58-'MIN and MAX'!B$5)/('MIN and MAX'!F$5-'MIN and MAX'!B$5)</f>
        <v>5.817846815071321E-3</v>
      </c>
      <c r="C35">
        <f>('CON Score and Page Rank'!R58-'MIN and MAX'!C$5)/('MIN and MAX'!G$5-'MIN and MAX'!C$5)</f>
        <v>4.7568467212057507E-2</v>
      </c>
      <c r="D35">
        <f>('CON Score and Page Rank'!S58-'MIN and MAX'!D$5)/('MIN and MAX'!H$5-'MIN and MAX'!D$5)</f>
        <v>0.9229368932038835</v>
      </c>
      <c r="E35">
        <f t="shared" si="0"/>
        <v>4.1750620396986182E-2</v>
      </c>
      <c r="F35">
        <f t="shared" si="1"/>
        <v>0.57967906548708203</v>
      </c>
      <c r="G35">
        <f t="shared" si="2"/>
        <v>0.91711904638881214</v>
      </c>
      <c r="H35" s="3">
        <f>IFERROR(VLOOKUP(A35,'GDP Data'!A$2:Q$144,2,FALSE),"Not Found")</f>
        <v>99838543960.076294</v>
      </c>
      <c r="I35">
        <f t="shared" si="3"/>
        <v>9.7394449751666504E-3</v>
      </c>
      <c r="J35">
        <f t="shared" si="4"/>
        <v>-0.56993962051191538</v>
      </c>
    </row>
    <row r="36" spans="1:10" x14ac:dyDescent="0.25">
      <c r="A36" t="s">
        <v>226</v>
      </c>
      <c r="B36">
        <f>('CON Score and Page Rank'!Q203-'MIN and MAX'!B$5)/('MIN and MAX'!F$5-'MIN and MAX'!B$5)</f>
        <v>1.2942257748225832E-2</v>
      </c>
      <c r="C36">
        <f>('CON Score and Page Rank'!R203-'MIN and MAX'!C$5)/('MIN and MAX'!G$5-'MIN and MAX'!C$5)</f>
        <v>5.4492702829089391E-2</v>
      </c>
      <c r="D36">
        <f>('CON Score and Page Rank'!S203-'MIN and MAX'!D$5)/('MIN and MAX'!H$5-'MIN and MAX'!D$5)</f>
        <v>0.94417475728155342</v>
      </c>
      <c r="E36">
        <f t="shared" si="0"/>
        <v>4.1550445080863557E-2</v>
      </c>
      <c r="F36">
        <f t="shared" si="1"/>
        <v>0.57949604751214989</v>
      </c>
      <c r="G36">
        <f t="shared" si="2"/>
        <v>0.93123249953332754</v>
      </c>
      <c r="H36" s="3">
        <f>IFERROR(VLOOKUP(A36,'GDP Data'!A$2:Q$144,2,FALSE),"Not Found")</f>
        <v>117140723529.412</v>
      </c>
      <c r="I36">
        <f t="shared" si="3"/>
        <v>1.1427306388023226E-2</v>
      </c>
      <c r="J36">
        <f t="shared" si="4"/>
        <v>-0.56806874112412664</v>
      </c>
    </row>
    <row r="37" spans="1:10" x14ac:dyDescent="0.25">
      <c r="A37" t="s">
        <v>160</v>
      </c>
      <c r="B37">
        <f>('CON Score and Page Rank'!Q137-'MIN and MAX'!B$5)/('MIN and MAX'!F$5-'MIN and MAX'!B$5)</f>
        <v>1.3928957734566493E-2</v>
      </c>
      <c r="C37">
        <f>('CON Score and Page Rank'!R137-'MIN and MAX'!C$5)/('MIN and MAX'!G$5-'MIN and MAX'!C$5)</f>
        <v>5.5441525601937228E-2</v>
      </c>
      <c r="D37">
        <f>('CON Score and Page Rank'!S137-'MIN and MAX'!D$5)/('MIN and MAX'!H$5-'MIN and MAX'!D$5)</f>
        <v>0.89987864077669899</v>
      </c>
      <c r="E37">
        <f t="shared" si="0"/>
        <v>4.1512567867370731E-2</v>
      </c>
      <c r="F37">
        <f t="shared" si="1"/>
        <v>0.5794614168142006</v>
      </c>
      <c r="G37">
        <f t="shared" si="2"/>
        <v>0.88594968304213251</v>
      </c>
      <c r="H37" s="3">
        <f>IFERROR(VLOOKUP(A37,'GDP Data'!A$2:Q$144,2,FALSE),"Not Found")</f>
        <v>83669693589.154694</v>
      </c>
      <c r="I37">
        <f t="shared" si="3"/>
        <v>8.1621420393158881E-3</v>
      </c>
      <c r="J37">
        <f t="shared" si="4"/>
        <v>-0.57129927477488474</v>
      </c>
    </row>
    <row r="38" spans="1:10" x14ac:dyDescent="0.25">
      <c r="A38" t="s">
        <v>147</v>
      </c>
      <c r="B38">
        <f>('CON Score and Page Rank'!Q127-'MIN and MAX'!B$5)/('MIN and MAX'!F$5-'MIN and MAX'!B$5)</f>
        <v>1.4991617184329814E-2</v>
      </c>
      <c r="C38">
        <f>('CON Score and Page Rank'!R127-'MIN and MAX'!C$5)/('MIN and MAX'!G$5-'MIN and MAX'!C$5)</f>
        <v>5.6465734361072668E-2</v>
      </c>
      <c r="D38">
        <f>('CON Score and Page Rank'!S127-'MIN and MAX'!D$5)/('MIN and MAX'!H$5-'MIN and MAX'!D$5)</f>
        <v>0.94417475728155342</v>
      </c>
      <c r="E38">
        <f t="shared" si="0"/>
        <v>4.1474117176742854E-2</v>
      </c>
      <c r="F38">
        <f t="shared" si="1"/>
        <v>0.5794262617927437</v>
      </c>
      <c r="G38">
        <f t="shared" si="2"/>
        <v>0.92918314009722358</v>
      </c>
      <c r="H38" s="3">
        <f>IFERROR(VLOOKUP(A38,'GDP Data'!A$2:Q$144,2,FALSE),"Not Found")</f>
        <v>93789736842.105301</v>
      </c>
      <c r="I38">
        <f t="shared" si="3"/>
        <v>9.1493720258412608E-3</v>
      </c>
      <c r="J38">
        <f t="shared" si="4"/>
        <v>-0.5702768897669025</v>
      </c>
    </row>
    <row r="39" spans="1:10" x14ac:dyDescent="0.25">
      <c r="A39" t="s">
        <v>166</v>
      </c>
      <c r="B39">
        <f>('CON Score and Page Rank'!Q143-'MIN and MAX'!B$5)/('MIN and MAX'!F$5-'MIN and MAX'!B$5)</f>
        <v>2.3306062441357203E-2</v>
      </c>
      <c r="C39">
        <f>('CON Score and Page Rank'!R143-'MIN and MAX'!C$5)/('MIN and MAX'!G$5-'MIN and MAX'!C$5)</f>
        <v>6.4754702153778446E-2</v>
      </c>
      <c r="D39">
        <f>('CON Score and Page Rank'!S143-'MIN and MAX'!D$5)/('MIN and MAX'!H$5-'MIN and MAX'!D$5)</f>
        <v>0.94417475728155342</v>
      </c>
      <c r="E39">
        <f t="shared" si="0"/>
        <v>4.1448639712421242E-2</v>
      </c>
      <c r="F39">
        <f t="shared" si="1"/>
        <v>0.57940296804196123</v>
      </c>
      <c r="G39">
        <f t="shared" si="2"/>
        <v>0.92086869484019618</v>
      </c>
      <c r="H39" s="3">
        <f>IFERROR(VLOOKUP(A39,'GDP Data'!A$2:Q$144,2,FALSE),"Not Found")</f>
        <v>126392233706.78999</v>
      </c>
      <c r="I39">
        <f t="shared" si="3"/>
        <v>1.2329809276544904E-2</v>
      </c>
      <c r="J39">
        <f t="shared" si="4"/>
        <v>-0.56707315876541631</v>
      </c>
    </row>
    <row r="40" spans="1:10" x14ac:dyDescent="0.25">
      <c r="A40" t="s">
        <v>45</v>
      </c>
      <c r="B40">
        <f>('CON Score and Page Rank'!Q30-'MIN and MAX'!B$5)/('MIN and MAX'!F$5-'MIN and MAX'!B$5)</f>
        <v>1.5974550227501098E-2</v>
      </c>
      <c r="C40">
        <f>('CON Score and Page Rank'!R30-'MIN and MAX'!C$5)/('MIN and MAX'!G$5-'MIN and MAX'!C$5)</f>
        <v>5.7277862674871623E-2</v>
      </c>
      <c r="D40">
        <f>('CON Score and Page Rank'!S30-'MIN and MAX'!D$5)/('MIN and MAX'!H$5-'MIN and MAX'!D$5)</f>
        <v>0.96723300970873782</v>
      </c>
      <c r="E40">
        <f t="shared" si="0"/>
        <v>4.1303312447370524E-2</v>
      </c>
      <c r="F40">
        <f t="shared" si="1"/>
        <v>0.57927009700537591</v>
      </c>
      <c r="G40">
        <f t="shared" si="2"/>
        <v>0.95125845948123677</v>
      </c>
      <c r="H40" s="3" t="str">
        <f>IFERROR(VLOOKUP(A40,'GDP Data'!A$2:Q$144,2,FALSE),"Not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181</v>
      </c>
      <c r="B41">
        <f>('CON Score and Page Rank'!Q158-'MIN and MAX'!B$5)/('MIN and MAX'!F$5-'MIN and MAX'!B$5)</f>
        <v>8.6046074302423142E-3</v>
      </c>
      <c r="C41">
        <f>('CON Score and Page Rank'!R158-'MIN and MAX'!C$5)/('MIN and MAX'!G$5-'MIN and MAX'!C$5)</f>
        <v>4.9877376089467823E-2</v>
      </c>
      <c r="D41">
        <f>('CON Score and Page Rank'!S158-'MIN and MAX'!D$5)/('MIN and MAX'!H$5-'MIN and MAX'!D$5)</f>
        <v>0.94417475728155342</v>
      </c>
      <c r="E41">
        <f t="shared" si="0"/>
        <v>4.1272768659225509E-2</v>
      </c>
      <c r="F41">
        <f t="shared" si="1"/>
        <v>0.57924217117335364</v>
      </c>
      <c r="G41">
        <f t="shared" si="2"/>
        <v>0.93557014985131115</v>
      </c>
      <c r="H41" s="3" t="str">
        <f>IFERROR(VLOOKUP(A41,'GDP Data'!A$2:Q$144,2,FALSE),"Not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124</v>
      </c>
      <c r="B42">
        <f>('CON Score and Page Rank'!Q104-'MIN and MAX'!B$5)/('MIN and MAX'!F$5-'MIN and MAX'!B$5)</f>
        <v>5.8642777225177446E-3</v>
      </c>
      <c r="C42">
        <f>('CON Score and Page Rank'!R104-'MIN and MAX'!C$5)/('MIN and MAX'!G$5-'MIN and MAX'!C$5)</f>
        <v>4.6903669336677146E-2</v>
      </c>
      <c r="D42">
        <f>('CON Score and Page Rank'!S104-'MIN and MAX'!D$5)/('MIN and MAX'!H$5-'MIN and MAX'!D$5)</f>
        <v>0.94417475728155342</v>
      </c>
      <c r="E42">
        <f t="shared" si="0"/>
        <v>4.1039391614159398E-2</v>
      </c>
      <c r="F42">
        <f t="shared" si="1"/>
        <v>0.57902879724188705</v>
      </c>
      <c r="G42">
        <f t="shared" si="2"/>
        <v>0.93831047955903568</v>
      </c>
      <c r="H42" s="3">
        <f>IFERROR(VLOOKUP(A42,'GDP Data'!A$2:Q$144,2,FALSE),"Not Found")</f>
        <v>104337372362.151</v>
      </c>
      <c r="I42">
        <f t="shared" si="3"/>
        <v>1.0178314473225885E-2</v>
      </c>
      <c r="J42">
        <f t="shared" si="4"/>
        <v>-0.56885048276866113</v>
      </c>
    </row>
    <row r="43" spans="1:10" x14ac:dyDescent="0.25">
      <c r="A43" t="s">
        <v>42</v>
      </c>
      <c r="B43">
        <f>('CON Score and Page Rank'!Q27-'MIN and MAX'!B$5)/('MIN and MAX'!F$5-'MIN and MAX'!B$5)</f>
        <v>8.2964325872275993E-3</v>
      </c>
      <c r="C43">
        <f>('CON Score and Page Rank'!R27-'MIN and MAX'!C$5)/('MIN and MAX'!G$5-'MIN and MAX'!C$5)</f>
        <v>4.9325829270226697E-2</v>
      </c>
      <c r="D43">
        <f>('CON Score and Page Rank'!S27-'MIN and MAX'!D$5)/('MIN and MAX'!H$5-'MIN and MAX'!D$5)</f>
        <v>0.91322815533980584</v>
      </c>
      <c r="E43">
        <f t="shared" si="0"/>
        <v>4.1029396682999097E-2</v>
      </c>
      <c r="F43">
        <f t="shared" si="1"/>
        <v>0.57901965899199703</v>
      </c>
      <c r="G43">
        <f t="shared" si="2"/>
        <v>0.90493172275257827</v>
      </c>
      <c r="H43" s="3">
        <f>IFERROR(VLOOKUP(A43,'GDP Data'!A$2:Q$144,2,FALSE),"Not Found")</f>
        <v>52623281956.703102</v>
      </c>
      <c r="I43">
        <f t="shared" si="3"/>
        <v>5.133503942474746E-3</v>
      </c>
      <c r="J43">
        <f t="shared" si="4"/>
        <v>-0.57388615504952234</v>
      </c>
    </row>
    <row r="44" spans="1:10" x14ac:dyDescent="0.25">
      <c r="A44" t="s">
        <v>59</v>
      </c>
      <c r="B44">
        <f>('CON Score and Page Rank'!Q39-'MIN and MAX'!B$5)/('MIN and MAX'!F$5-'MIN and MAX'!B$5)</f>
        <v>2.7090021962813491E-2</v>
      </c>
      <c r="C44">
        <f>('CON Score and Page Rank'!R39-'MIN and MAX'!C$5)/('MIN and MAX'!G$5-'MIN and MAX'!C$5)</f>
        <v>6.797948521155156E-2</v>
      </c>
      <c r="D44">
        <f>('CON Score and Page Rank'!S39-'MIN and MAX'!D$5)/('MIN and MAX'!H$5-'MIN and MAX'!D$5)</f>
        <v>0.94417475728155342</v>
      </c>
      <c r="E44">
        <f t="shared" si="0"/>
        <v>4.0889463248738073E-2</v>
      </c>
      <c r="F44">
        <f t="shared" si="1"/>
        <v>0.57889171947248086</v>
      </c>
      <c r="G44">
        <f t="shared" si="2"/>
        <v>0.91708473531873991</v>
      </c>
      <c r="H44" s="3">
        <f>IFERROR(VLOOKUP(A44,'GDP Data'!A$2:Q$144,2,FALSE),"Not Found")</f>
        <v>12304115000</v>
      </c>
      <c r="I44">
        <f t="shared" si="3"/>
        <v>1.2002904515368599E-3</v>
      </c>
      <c r="J44">
        <f t="shared" si="4"/>
        <v>-0.57769142902094395</v>
      </c>
    </row>
    <row r="45" spans="1:10" x14ac:dyDescent="0.25">
      <c r="A45" t="s">
        <v>89</v>
      </c>
      <c r="B45">
        <f>('CON Score and Page Rank'!Q69-'MIN and MAX'!B$5)/('MIN and MAX'!F$5-'MIN and MAX'!B$5)</f>
        <v>5.5624246605241396E-3</v>
      </c>
      <c r="C45">
        <f>('CON Score and Page Rank'!R69-'MIN and MAX'!C$5)/('MIN and MAX'!G$5-'MIN and MAX'!C$5)</f>
        <v>4.6179873732897801E-2</v>
      </c>
      <c r="D45">
        <f>('CON Score and Page Rank'!S69-'MIN and MAX'!D$5)/('MIN and MAX'!H$5-'MIN and MAX'!D$5)</f>
        <v>0.89138349514563109</v>
      </c>
      <c r="E45">
        <f t="shared" si="0"/>
        <v>4.0617449072373663E-2</v>
      </c>
      <c r="F45">
        <f t="shared" si="1"/>
        <v>0.57864302005900992</v>
      </c>
      <c r="G45">
        <f t="shared" si="2"/>
        <v>0.88582107048510694</v>
      </c>
      <c r="H45" s="3">
        <f>IFERROR(VLOOKUP(A45,'GDP Data'!A$2:Q$144,2,FALSE),"Not Found")</f>
        <v>132455662080.298</v>
      </c>
      <c r="I45">
        <f t="shared" si="3"/>
        <v>1.2921308557907223E-2</v>
      </c>
      <c r="J45">
        <f t="shared" si="4"/>
        <v>-0.56572171150110273</v>
      </c>
    </row>
    <row r="46" spans="1:10" x14ac:dyDescent="0.25">
      <c r="A46" t="s">
        <v>219</v>
      </c>
      <c r="B46">
        <f>('CON Score and Page Rank'!Q196-'MIN and MAX'!B$5)/('MIN and MAX'!F$5-'MIN and MAX'!B$5)</f>
        <v>1.2960921900779861E-2</v>
      </c>
      <c r="C46">
        <f>('CON Score and Page Rank'!R196-'MIN and MAX'!C$5)/('MIN and MAX'!G$5-'MIN and MAX'!C$5)</f>
        <v>5.3577312102334317E-2</v>
      </c>
      <c r="D46">
        <f>('CON Score and Page Rank'!S196-'MIN and MAX'!D$5)/('MIN and MAX'!H$5-'MIN and MAX'!D$5)</f>
        <v>0.9229368932038835</v>
      </c>
      <c r="E46">
        <f t="shared" si="0"/>
        <v>4.0616390201554456E-2</v>
      </c>
      <c r="F46">
        <f t="shared" si="1"/>
        <v>0.57864205194567409</v>
      </c>
      <c r="G46">
        <f t="shared" si="2"/>
        <v>0.90997597130310359</v>
      </c>
      <c r="H46" s="3">
        <f>IFERROR(VLOOKUP(A46,'GDP Data'!A$2:Q$144,2,FALSE),"Not Found")</f>
        <v>51744749133.212997</v>
      </c>
      <c r="I46">
        <f t="shared" si="3"/>
        <v>5.0478013495294681E-3</v>
      </c>
      <c r="J46">
        <f t="shared" si="4"/>
        <v>-0.57359425059614466</v>
      </c>
    </row>
    <row r="47" spans="1:10" x14ac:dyDescent="0.25">
      <c r="A47" t="s">
        <v>100</v>
      </c>
      <c r="B47">
        <f>('CON Score and Page Rank'!Q80-'MIN and MAX'!B$5)/('MIN and MAX'!F$5-'MIN and MAX'!B$5)</f>
        <v>6.3175925135913746E-3</v>
      </c>
      <c r="C47">
        <f>('CON Score and Page Rank'!R80-'MIN and MAX'!C$5)/('MIN and MAX'!G$5-'MIN and MAX'!C$5)</f>
        <v>4.6854742192750709E-2</v>
      </c>
      <c r="D47">
        <f>('CON Score and Page Rank'!S80-'MIN and MAX'!D$5)/('MIN and MAX'!H$5-'MIN and MAX'!D$5)</f>
        <v>0.94417475728155342</v>
      </c>
      <c r="E47">
        <f t="shared" si="0"/>
        <v>4.0537149679159334E-2</v>
      </c>
      <c r="F47">
        <f t="shared" si="1"/>
        <v>0.57856960325308682</v>
      </c>
      <c r="G47">
        <f t="shared" si="2"/>
        <v>0.9378571647679621</v>
      </c>
      <c r="H47" s="3">
        <f>IFERROR(VLOOKUP(A47,'GDP Data'!A$2:Q$144,2,FALSE),"Not Found")</f>
        <v>38857251336.344803</v>
      </c>
      <c r="I47">
        <f t="shared" si="3"/>
        <v>3.7906007666526653E-3</v>
      </c>
      <c r="J47">
        <f t="shared" si="4"/>
        <v>-0.5747790024864341</v>
      </c>
    </row>
    <row r="48" spans="1:10" x14ac:dyDescent="0.25">
      <c r="A48" t="s">
        <v>28</v>
      </c>
      <c r="B48">
        <f>('CON Score and Page Rank'!Q13-'MIN and MAX'!B$5)/('MIN and MAX'!F$5-'MIN and MAX'!B$5)</f>
        <v>4.7208038741258273E-3</v>
      </c>
      <c r="C48">
        <f>('CON Score and Page Rank'!R13-'MIN and MAX'!C$5)/('MIN and MAX'!G$5-'MIN and MAX'!C$5)</f>
        <v>4.508509713529401E-2</v>
      </c>
      <c r="D48">
        <f>('CON Score and Page Rank'!S13-'MIN and MAX'!D$5)/('MIN and MAX'!H$5-'MIN and MAX'!D$5)</f>
        <v>0.95752427184466016</v>
      </c>
      <c r="E48">
        <f t="shared" si="0"/>
        <v>4.036429326116818E-2</v>
      </c>
      <c r="F48">
        <f t="shared" si="1"/>
        <v>0.57841156263055882</v>
      </c>
      <c r="G48">
        <f t="shared" si="2"/>
        <v>0.95280346797053428</v>
      </c>
      <c r="H48" s="3">
        <f>IFERROR(VLOOKUP(A48,'GDP Data'!A$2:Q$144,2,FALSE),"Not Found")</f>
        <v>9025660361.7584209</v>
      </c>
      <c r="I48">
        <f t="shared" si="3"/>
        <v>8.8047079786180099E-4</v>
      </c>
      <c r="J48">
        <f t="shared" si="4"/>
        <v>-0.57753109183269702</v>
      </c>
    </row>
    <row r="49" spans="1:10" x14ac:dyDescent="0.25">
      <c r="A49" t="s">
        <v>107</v>
      </c>
      <c r="B49">
        <f>('CON Score and Page Rank'!Q87-'MIN and MAX'!B$5)/('MIN and MAX'!F$5-'MIN and MAX'!B$5)</f>
        <v>5.0288544333375873E-3</v>
      </c>
      <c r="C49">
        <f>('CON Score and Page Rank'!R87-'MIN and MAX'!C$5)/('MIN and MAX'!G$5-'MIN and MAX'!C$5)</f>
        <v>4.5308559225734131E-2</v>
      </c>
      <c r="D49">
        <f>('CON Score and Page Rank'!S87-'MIN and MAX'!D$5)/('MIN and MAX'!H$5-'MIN and MAX'!D$5)</f>
        <v>0.89138349514563109</v>
      </c>
      <c r="E49">
        <f t="shared" si="0"/>
        <v>4.0279704792396544E-2</v>
      </c>
      <c r="F49">
        <f t="shared" si="1"/>
        <v>0.57833422437249049</v>
      </c>
      <c r="G49">
        <f t="shared" si="2"/>
        <v>0.88635464071229353</v>
      </c>
      <c r="H49" s="3">
        <f>IFERROR(VLOOKUP(A49,'GDP Data'!A$2:Q$144,2,FALSE),"Not Found")</f>
        <v>17759890109.890099</v>
      </c>
      <c r="I49">
        <f t="shared" si="3"/>
        <v>1.7325119701209718E-3</v>
      </c>
      <c r="J49">
        <f t="shared" si="4"/>
        <v>-0.57660171240236957</v>
      </c>
    </row>
    <row r="50" spans="1:10" x14ac:dyDescent="0.25">
      <c r="A50" t="s">
        <v>87</v>
      </c>
      <c r="B50">
        <f>('CON Score and Page Rank'!Q67-'MIN and MAX'!B$5)/('MIN and MAX'!F$5-'MIN and MAX'!B$5)</f>
        <v>6.5360819411572867E-3</v>
      </c>
      <c r="C50">
        <f>('CON Score and Page Rank'!R67-'MIN and MAX'!C$5)/('MIN and MAX'!G$5-'MIN and MAX'!C$5)</f>
        <v>4.676999031707977E-2</v>
      </c>
      <c r="D50">
        <f>('CON Score and Page Rank'!S67-'MIN and MAX'!D$5)/('MIN and MAX'!H$5-'MIN and MAX'!D$5)</f>
        <v>0.89987864077669899</v>
      </c>
      <c r="E50">
        <f t="shared" si="0"/>
        <v>4.0233908375922486E-2</v>
      </c>
      <c r="F50">
        <f t="shared" si="1"/>
        <v>0.57829235323890327</v>
      </c>
      <c r="G50">
        <f t="shared" si="2"/>
        <v>0.8933425588355417</v>
      </c>
      <c r="H50" s="3">
        <f>IFERROR(VLOOKUP(A50,'GDP Data'!A$2:Q$144,2,FALSE),"Not Found")</f>
        <v>109591707802.216</v>
      </c>
      <c r="I50">
        <f t="shared" si="3"/>
        <v>1.0690885158552035E-2</v>
      </c>
      <c r="J50">
        <f t="shared" si="4"/>
        <v>-0.56760146808035128</v>
      </c>
    </row>
    <row r="51" spans="1:10" x14ac:dyDescent="0.25">
      <c r="A51" t="s">
        <v>92</v>
      </c>
      <c r="B51">
        <f>('CON Score and Page Rank'!Q72-'MIN and MAX'!B$5)/('MIN and MAX'!F$5-'MIN and MAX'!B$5)</f>
        <v>3.6258971822560569E-3</v>
      </c>
      <c r="C51">
        <f>('CON Score and Page Rank'!R72-'MIN and MAX'!C$5)/('MIN and MAX'!G$5-'MIN and MAX'!C$5)</f>
        <v>4.3794284196826683E-2</v>
      </c>
      <c r="D51">
        <f>('CON Score and Page Rank'!S72-'MIN and MAX'!D$5)/('MIN and MAX'!H$5-'MIN and MAX'!D$5)</f>
        <v>0.94417475728155342</v>
      </c>
      <c r="E51">
        <f t="shared" si="0"/>
        <v>4.0168387014570622E-2</v>
      </c>
      <c r="F51">
        <f t="shared" si="1"/>
        <v>0.57823244781648819</v>
      </c>
      <c r="G51">
        <f t="shared" si="2"/>
        <v>0.94054886009929739</v>
      </c>
      <c r="H51" s="3">
        <f>IFERROR(VLOOKUP(A51,'GDP Data'!A$2:Q$144,2,FALSE),"Not Found")</f>
        <v>37712842242.503304</v>
      </c>
      <c r="I51">
        <f t="shared" si="3"/>
        <v>3.6789614242058576E-3</v>
      </c>
      <c r="J51">
        <f t="shared" si="4"/>
        <v>-0.57455348639228232</v>
      </c>
    </row>
    <row r="52" spans="1:10" x14ac:dyDescent="0.25">
      <c r="A52" t="s">
        <v>55</v>
      </c>
      <c r="B52">
        <f>('CON Score and Page Rank'!Q36-'MIN and MAX'!B$5)/('MIN and MAX'!F$5-'MIN and MAX'!B$5)</f>
        <v>4.1529975287444712E-3</v>
      </c>
      <c r="C52">
        <f>('CON Score and Page Rank'!R36-'MIN and MAX'!C$5)/('MIN and MAX'!G$5-'MIN and MAX'!C$5)</f>
        <v>4.4296100847504828E-2</v>
      </c>
      <c r="D52">
        <f>('CON Score and Page Rank'!S36-'MIN and MAX'!D$5)/('MIN and MAX'!H$5-'MIN and MAX'!D$5)</f>
        <v>0.89987864077669899</v>
      </c>
      <c r="E52">
        <f t="shared" si="0"/>
        <v>4.0143103318760358E-2</v>
      </c>
      <c r="F52">
        <f t="shared" si="1"/>
        <v>0.57820933122601326</v>
      </c>
      <c r="G52">
        <f t="shared" si="2"/>
        <v>0.89572564324795456</v>
      </c>
      <c r="H52" s="3">
        <f>IFERROR(VLOOKUP(A52,'GDP Data'!A$2:Q$144,2,FALSE),"Not Found")</f>
        <v>17260364842.454399</v>
      </c>
      <c r="I52">
        <f t="shared" si="3"/>
        <v>1.683782304573757E-3</v>
      </c>
      <c r="J52">
        <f t="shared" si="4"/>
        <v>-0.57652554892143948</v>
      </c>
    </row>
    <row r="53" spans="1:10" x14ac:dyDescent="0.25">
      <c r="A53" t="s">
        <v>190</v>
      </c>
      <c r="B53">
        <f>('CON Score and Page Rank'!Q168-'MIN and MAX'!B$5)/('MIN and MAX'!F$5-'MIN and MAX'!B$5)</f>
        <v>2.5637285326909195E-3</v>
      </c>
      <c r="C53">
        <f>('CON Score and Page Rank'!R168-'MIN and MAX'!C$5)/('MIN and MAX'!G$5-'MIN and MAX'!C$5)</f>
        <v>4.2653808942100503E-2</v>
      </c>
      <c r="D53">
        <f>('CON Score and Page Rank'!S168-'MIN and MAX'!D$5)/('MIN and MAX'!H$5-'MIN and MAX'!D$5)</f>
        <v>0.94417475728155342</v>
      </c>
      <c r="E53">
        <f t="shared" si="0"/>
        <v>4.0090080409409583E-2</v>
      </c>
      <c r="F53">
        <f t="shared" si="1"/>
        <v>0.57816085299361997</v>
      </c>
      <c r="G53">
        <f t="shared" si="2"/>
        <v>0.94161102874886249</v>
      </c>
      <c r="H53" s="3">
        <f>IFERROR(VLOOKUP(A53,'GDP Data'!A$2:Q$144,2,FALSE),"Not Found")</f>
        <v>37253259016.997597</v>
      </c>
      <c r="I53">
        <f t="shared" si="3"/>
        <v>3.6341281828665972E-3</v>
      </c>
      <c r="J53">
        <f t="shared" si="4"/>
        <v>-0.5745267248107534</v>
      </c>
    </row>
    <row r="54" spans="1:10" x14ac:dyDescent="0.25">
      <c r="A54" t="s">
        <v>157</v>
      </c>
      <c r="B54">
        <f>('CON Score and Page Rank'!Q135-'MIN and MAX'!B$5)/('MIN and MAX'!F$5-'MIN and MAX'!B$5)</f>
        <v>3.8236334446019563E-3</v>
      </c>
      <c r="C54">
        <f>('CON Score and Page Rank'!R135-'MIN and MAX'!C$5)/('MIN and MAX'!G$5-'MIN and MAX'!C$5)</f>
        <v>4.3871014020261147E-2</v>
      </c>
      <c r="D54">
        <f>('CON Score and Page Rank'!S135-'MIN and MAX'!D$5)/('MIN and MAX'!H$5-'MIN and MAX'!D$5)</f>
        <v>0.89987864077669899</v>
      </c>
      <c r="E54">
        <f t="shared" si="0"/>
        <v>4.0047380575659187E-2</v>
      </c>
      <c r="F54">
        <f t="shared" si="1"/>
        <v>0.57812181302978072</v>
      </c>
      <c r="G54">
        <f t="shared" si="2"/>
        <v>0.89605500733209709</v>
      </c>
      <c r="H54" s="3">
        <f>IFERROR(VLOOKUP(A54,'GDP Data'!A$2:Q$144,2,FALSE),"Not Found")</f>
        <v>82017743416.284103</v>
      </c>
      <c r="I54">
        <f t="shared" si="3"/>
        <v>8.0009910732438683E-3</v>
      </c>
      <c r="J54">
        <f t="shared" si="4"/>
        <v>-0.57012082195653679</v>
      </c>
    </row>
    <row r="55" spans="1:10" x14ac:dyDescent="0.25">
      <c r="A55" t="s">
        <v>225</v>
      </c>
      <c r="B55">
        <f>('CON Score and Page Rank'!Q202-'MIN and MAX'!B$5)/('MIN and MAX'!F$5-'MIN and MAX'!B$5)</f>
        <v>4.7823781653206455E-3</v>
      </c>
      <c r="C55">
        <f>('CON Score and Page Rank'!R202-'MIN and MAX'!C$5)/('MIN and MAX'!G$5-'MIN and MAX'!C$5)</f>
        <v>4.4755168727480539E-2</v>
      </c>
      <c r="D55">
        <f>('CON Score and Page Rank'!S202-'MIN and MAX'!D$5)/('MIN and MAX'!H$5-'MIN and MAX'!D$5)</f>
        <v>0.89138349514563109</v>
      </c>
      <c r="E55">
        <f t="shared" si="0"/>
        <v>3.9972790562159896E-2</v>
      </c>
      <c r="F55">
        <f t="shared" si="1"/>
        <v>0.57805361624365736</v>
      </c>
      <c r="G55">
        <f t="shared" si="2"/>
        <v>0.88660111698031041</v>
      </c>
      <c r="H55" s="3">
        <f>IFERROR(VLOOKUP(A55,'GDP Data'!A$2:Q$144,2,FALSE),"Not Found")</f>
        <v>22823255801.8447</v>
      </c>
      <c r="I55">
        <f t="shared" si="3"/>
        <v>2.2264531835030341E-3</v>
      </c>
      <c r="J55">
        <f t="shared" si="4"/>
        <v>-0.57582716306015436</v>
      </c>
    </row>
    <row r="56" spans="1:10" x14ac:dyDescent="0.25">
      <c r="A56" t="s">
        <v>193</v>
      </c>
      <c r="B56">
        <f>('CON Score and Page Rank'!Q171-'MIN and MAX'!B$5)/('MIN and MAX'!F$5-'MIN and MAX'!B$5)</f>
        <v>2.7442214322281277E-3</v>
      </c>
      <c r="C56">
        <f>('CON Score and Page Rank'!R171-'MIN and MAX'!C$5)/('MIN and MAX'!G$5-'MIN and MAX'!C$5)</f>
        <v>4.2686249498591004E-2</v>
      </c>
      <c r="D56">
        <f>('CON Score and Page Rank'!S171-'MIN and MAX'!D$5)/('MIN and MAX'!H$5-'MIN and MAX'!D$5)</f>
        <v>0.94417475728155342</v>
      </c>
      <c r="E56">
        <f t="shared" si="0"/>
        <v>3.9942028066362878E-2</v>
      </c>
      <c r="F56">
        <f t="shared" si="1"/>
        <v>0.57802549044975993</v>
      </c>
      <c r="G56">
        <f t="shared" si="2"/>
        <v>0.94143053584932535</v>
      </c>
      <c r="H56" s="3">
        <f>IFERROR(VLOOKUP(A56,'GDP Data'!A$2:Q$144,2,FALSE),"Not Found")</f>
        <v>20289627636.676701</v>
      </c>
      <c r="I56">
        <f t="shared" si="3"/>
        <v>1.9792928071252123E-3</v>
      </c>
      <c r="J56">
        <f t="shared" si="4"/>
        <v>-0.57604619764263476</v>
      </c>
    </row>
    <row r="57" spans="1:10" x14ac:dyDescent="0.25">
      <c r="A57" t="s">
        <v>179</v>
      </c>
      <c r="B57">
        <f>('CON Score and Page Rank'!Q156-'MIN and MAX'!B$5)/('MIN and MAX'!F$5-'MIN and MAX'!B$5)</f>
        <v>3.7167659811337254E-3</v>
      </c>
      <c r="C57">
        <f>('CON Score and Page Rank'!R156-'MIN and MAX'!C$5)/('MIN and MAX'!G$5-'MIN and MAX'!C$5)</f>
        <v>4.3637792722248353E-2</v>
      </c>
      <c r="D57">
        <f>('CON Score and Page Rank'!S156-'MIN and MAX'!D$5)/('MIN and MAX'!H$5-'MIN and MAX'!D$5)</f>
        <v>0.89987864077669899</v>
      </c>
      <c r="E57">
        <f t="shared" si="0"/>
        <v>3.9921026741114626E-2</v>
      </c>
      <c r="F57">
        <f t="shared" si="1"/>
        <v>0.57800628918113062</v>
      </c>
      <c r="G57">
        <f t="shared" si="2"/>
        <v>0.89616187479556531</v>
      </c>
      <c r="H57" s="3">
        <f>IFERROR(VLOOKUP(A57,'GDP Data'!A$2:Q$144,2,FALSE),"Not Found")</f>
        <v>21839780971.026798</v>
      </c>
      <c r="I57">
        <f t="shared" si="3"/>
        <v>2.1305132927626146E-3</v>
      </c>
      <c r="J57">
        <f t="shared" si="4"/>
        <v>-0.57587577588836802</v>
      </c>
    </row>
    <row r="58" spans="1:10" x14ac:dyDescent="0.25">
      <c r="A58" t="s">
        <v>246</v>
      </c>
      <c r="B58">
        <f>('CON Score and Page Rank'!Q170-'MIN and MAX'!B$5)/('MIN and MAX'!F$5-'MIN and MAX'!B$5)</f>
        <v>4.4543617364450677E-3</v>
      </c>
      <c r="C58">
        <f>('CON Score and Page Rank'!R170-'MIN and MAX'!C$5)/('MIN and MAX'!G$5-'MIN and MAX'!C$5)</f>
        <v>4.4348535078619432E-2</v>
      </c>
      <c r="D58">
        <f>('CON Score and Page Rank'!S170-'MIN and MAX'!D$5)/('MIN and MAX'!H$5-'MIN and MAX'!D$5)</f>
        <v>0.89987864077669899</v>
      </c>
      <c r="E58">
        <f t="shared" si="0"/>
        <v>3.9894173342174363E-2</v>
      </c>
      <c r="F58">
        <f t="shared" si="1"/>
        <v>0.57798173742924985</v>
      </c>
      <c r="G58">
        <f t="shared" si="2"/>
        <v>0.8954242790402539</v>
      </c>
      <c r="H58" s="3">
        <f>IFERROR(VLOOKUP(A58,'GDP Data'!A$2:Q$144,2,FALSE),"Not Found")</f>
        <v>29242558796.550701</v>
      </c>
      <c r="I58">
        <f t="shared" si="3"/>
        <v>2.8526687292832532E-3</v>
      </c>
      <c r="J58">
        <f t="shared" si="4"/>
        <v>-0.57512906869996661</v>
      </c>
    </row>
    <row r="59" spans="1:10" x14ac:dyDescent="0.25">
      <c r="A59" t="s">
        <v>178</v>
      </c>
      <c r="B59">
        <f>('CON Score and Page Rank'!Q155-'MIN and MAX'!B$5)/('MIN and MAX'!F$5-'MIN and MAX'!B$5)</f>
        <v>1.151285430138553E-3</v>
      </c>
      <c r="C59">
        <f>('CON Score and Page Rank'!R155-'MIN and MAX'!C$5)/('MIN and MAX'!G$5-'MIN and MAX'!C$5)</f>
        <v>4.0940113397075518E-2</v>
      </c>
      <c r="D59">
        <f>('CON Score and Page Rank'!S155-'MIN and MAX'!D$5)/('MIN and MAX'!H$5-'MIN and MAX'!D$5)</f>
        <v>0.94417475728155342</v>
      </c>
      <c r="E59">
        <f t="shared" si="0"/>
        <v>3.9788827966936967E-2</v>
      </c>
      <c r="F59">
        <f t="shared" si="1"/>
        <v>0.57788542137181642</v>
      </c>
      <c r="G59">
        <f t="shared" si="2"/>
        <v>0.94302347185141489</v>
      </c>
      <c r="H59" s="3">
        <f>IFERROR(VLOOKUP(A59,'GDP Data'!A$2:Q$144,2,FALSE),"Not Found")</f>
        <v>13245833843.545401</v>
      </c>
      <c r="I59">
        <f t="shared" si="3"/>
        <v>1.292156964158034E-3</v>
      </c>
      <c r="J59">
        <f t="shared" si="4"/>
        <v>-0.57659326440765835</v>
      </c>
    </row>
    <row r="60" spans="1:10" x14ac:dyDescent="0.25">
      <c r="A60" t="s">
        <v>46</v>
      </c>
      <c r="B60">
        <f>('CON Score and Page Rank'!Q31-'MIN and MAX'!B$5)/('MIN and MAX'!F$5-'MIN and MAX'!B$5)</f>
        <v>6.7974353532669948E-3</v>
      </c>
      <c r="C60">
        <f>('CON Score and Page Rank'!R31-'MIN and MAX'!C$5)/('MIN and MAX'!G$5-'MIN and MAX'!C$5)</f>
        <v>4.6519635095444434E-2</v>
      </c>
      <c r="D60">
        <f>('CON Score and Page Rank'!S31-'MIN and MAX'!D$5)/('MIN and MAX'!H$5-'MIN and MAX'!D$5)</f>
        <v>0.8313106796116505</v>
      </c>
      <c r="E60">
        <f t="shared" si="0"/>
        <v>3.9722199742177437E-2</v>
      </c>
      <c r="F60">
        <f t="shared" si="1"/>
        <v>0.57782450395699725</v>
      </c>
      <c r="G60">
        <f t="shared" si="2"/>
        <v>0.82451324425838346</v>
      </c>
      <c r="H60" s="3">
        <f>IFERROR(VLOOKUP(A60,'GDP Data'!A$2:Q$144,2,FALSE),"Not Found")</f>
        <v>9062898936.1702099</v>
      </c>
      <c r="I60">
        <f t="shared" si="3"/>
        <v>8.8410349353274648E-4</v>
      </c>
      <c r="J60">
        <f t="shared" si="4"/>
        <v>-0.57694040046346451</v>
      </c>
    </row>
    <row r="61" spans="1:10" x14ac:dyDescent="0.25">
      <c r="A61" t="s">
        <v>104</v>
      </c>
      <c r="B61">
        <f>('CON Score and Page Rank'!Q84-'MIN and MAX'!B$5)/('MIN and MAX'!F$5-'MIN and MAX'!B$5)</f>
        <v>1.4213828341454399E-3</v>
      </c>
      <c r="C61">
        <f>('CON Score and Page Rank'!R84-'MIN and MAX'!C$5)/('MIN and MAX'!G$5-'MIN and MAX'!C$5)</f>
        <v>4.0709202843425017E-2</v>
      </c>
      <c r="D61">
        <f>('CON Score and Page Rank'!S84-'MIN and MAX'!D$5)/('MIN and MAX'!H$5-'MIN and MAX'!D$5)</f>
        <v>0.84708737864077666</v>
      </c>
      <c r="E61">
        <f t="shared" si="0"/>
        <v>3.9287820009279578E-2</v>
      </c>
      <c r="F61">
        <f t="shared" si="1"/>
        <v>0.57742735559421998</v>
      </c>
      <c r="G61">
        <f t="shared" si="2"/>
        <v>0.84566599580663127</v>
      </c>
      <c r="H61" s="3">
        <f>IFERROR(VLOOKUP(A61,'GDP Data'!A$2:Q$144,2,FALSE),"Not Found")</f>
        <v>69448756932.583298</v>
      </c>
      <c r="I61">
        <f t="shared" si="3"/>
        <v>6.7748618911058645E-3</v>
      </c>
      <c r="J61">
        <f t="shared" si="4"/>
        <v>-0.57065249370311411</v>
      </c>
    </row>
    <row r="62" spans="1:10" x14ac:dyDescent="0.25">
      <c r="A62" t="s">
        <v>184</v>
      </c>
      <c r="B62">
        <f>('CON Score and Page Rank'!Q162-'MIN and MAX'!B$5)/('MIN and MAX'!F$5-'MIN and MAX'!B$5)</f>
        <v>7.9537203785020846E-4</v>
      </c>
      <c r="C62">
        <f>('CON Score and Page Rank'!R162-'MIN and MAX'!C$5)/('MIN and MAX'!G$5-'MIN and MAX'!C$5)</f>
        <v>4.0072895954384007E-2</v>
      </c>
      <c r="D62">
        <f>('CON Score and Page Rank'!S162-'MIN and MAX'!D$5)/('MIN and MAX'!H$5-'MIN and MAX'!D$5)</f>
        <v>0.89987864077669899</v>
      </c>
      <c r="E62">
        <f t="shared" si="0"/>
        <v>3.9277523916533795E-2</v>
      </c>
      <c r="F62">
        <f t="shared" si="1"/>
        <v>0.57741794199577767</v>
      </c>
      <c r="G62">
        <f t="shared" si="2"/>
        <v>0.89908326873884881</v>
      </c>
      <c r="H62" s="3">
        <f>IFERROR(VLOOKUP(A62,'GDP Data'!A$2:Q$144,2,FALSE),"Not Found")</f>
        <v>7958852838.9339504</v>
      </c>
      <c r="I62">
        <f t="shared" si="3"/>
        <v>7.7640164024470276E-4</v>
      </c>
      <c r="J62">
        <f t="shared" si="4"/>
        <v>-0.57664154035553294</v>
      </c>
    </row>
    <row r="63" spans="1:10" x14ac:dyDescent="0.25">
      <c r="A63" t="s">
        <v>88</v>
      </c>
      <c r="B63">
        <f>('CON Score and Page Rank'!Q68-'MIN and MAX'!B$5)/('MIN and MAX'!F$5-'MIN and MAX'!B$5)</f>
        <v>1.160957146848531E-3</v>
      </c>
      <c r="C63">
        <f>('CON Score and Page Rank'!R68-'MIN and MAX'!C$5)/('MIN and MAX'!G$5-'MIN and MAX'!C$5)</f>
        <v>4.0377037438409751E-2</v>
      </c>
      <c r="D63">
        <f>('CON Score and Page Rank'!S68-'MIN and MAX'!D$5)/('MIN and MAX'!H$5-'MIN and MAX'!D$5)</f>
        <v>0.84708737864077666</v>
      </c>
      <c r="E63">
        <f t="shared" si="0"/>
        <v>3.921608029156122E-2</v>
      </c>
      <c r="F63">
        <f t="shared" si="1"/>
        <v>0.57736176480054302</v>
      </c>
      <c r="G63">
        <f t="shared" si="2"/>
        <v>0.84592642149392816</v>
      </c>
      <c r="H63" s="3">
        <f>IFERROR(VLOOKUP(A63,'GDP Data'!A$2:Q$144,2,FALSE),"Not Found")</f>
        <v>48364250943.905098</v>
      </c>
      <c r="I63">
        <f t="shared" si="3"/>
        <v>4.7180271481290495E-3</v>
      </c>
      <c r="J63">
        <f t="shared" si="4"/>
        <v>-0.57264373765241394</v>
      </c>
    </row>
    <row r="64" spans="1:10" x14ac:dyDescent="0.25">
      <c r="A64" t="s">
        <v>105</v>
      </c>
      <c r="B64">
        <f>('CON Score and Page Rank'!Q85-'MIN and MAX'!B$5)/('MIN and MAX'!F$5-'MIN and MAX'!B$5)</f>
        <v>2.8829042191641755E-3</v>
      </c>
      <c r="C64">
        <f>('CON Score and Page Rank'!R85-'MIN and MAX'!C$5)/('MIN and MAX'!G$5-'MIN and MAX'!C$5)</f>
        <v>4.1799661135075161E-2</v>
      </c>
      <c r="D64">
        <f>('CON Score and Page Rank'!S85-'MIN and MAX'!D$5)/('MIN and MAX'!H$5-'MIN and MAX'!D$5)</f>
        <v>0.78701456310679607</v>
      </c>
      <c r="E64">
        <f t="shared" si="0"/>
        <v>3.8916756915910983E-2</v>
      </c>
      <c r="F64">
        <f t="shared" si="1"/>
        <v>0.57708809690221041</v>
      </c>
      <c r="G64">
        <f t="shared" si="2"/>
        <v>0.78413165888763192</v>
      </c>
      <c r="H64" s="3">
        <f>IFERROR(VLOOKUP(A64,'GDP Data'!A$2:Q$144,2,FALSE),"Not Found")</f>
        <v>19507452535.7607</v>
      </c>
      <c r="I64">
        <f t="shared" si="3"/>
        <v>1.9029900982299071E-3</v>
      </c>
      <c r="J64">
        <f t="shared" si="4"/>
        <v>-0.57518510680398049</v>
      </c>
    </row>
    <row r="65" spans="1:10" x14ac:dyDescent="0.25">
      <c r="A65" t="s">
        <v>91</v>
      </c>
      <c r="B65">
        <f>('CON Score and Page Rank'!Q71-'MIN and MAX'!B$5)/('MIN and MAX'!F$5-'MIN and MAX'!B$5)</f>
        <v>9.1029490923246999E-4</v>
      </c>
      <c r="C65">
        <f>('CON Score and Page Rank'!R71-'MIN and MAX'!C$5)/('MIN and MAX'!G$5-'MIN and MAX'!C$5)</f>
        <v>3.9727054548160695E-2</v>
      </c>
      <c r="D65">
        <f>('CON Score and Page Rank'!S71-'MIN and MAX'!D$5)/('MIN and MAX'!H$5-'MIN and MAX'!D$5)</f>
        <v>0.83980582524271841</v>
      </c>
      <c r="E65">
        <f t="shared" si="0"/>
        <v>3.8816759638928222E-2</v>
      </c>
      <c r="F65">
        <f t="shared" si="1"/>
        <v>0.57699667054911841</v>
      </c>
      <c r="G65">
        <f t="shared" si="2"/>
        <v>0.83889553033348596</v>
      </c>
      <c r="H65" s="3">
        <f>IFERROR(VLOOKUP(A65,'GDP Data'!A$2:Q$144,2,FALSE),"Not Found")</f>
        <v>12705357103.0056</v>
      </c>
      <c r="I65">
        <f t="shared" si="3"/>
        <v>1.2394324024201369E-3</v>
      </c>
      <c r="J65">
        <f t="shared" si="4"/>
        <v>-0.57575723814669832</v>
      </c>
    </row>
    <row r="66" spans="1:10" x14ac:dyDescent="0.25">
      <c r="A66" t="s">
        <v>207</v>
      </c>
      <c r="B66">
        <f>('CON Score and Page Rank'!Q184-'MIN and MAX'!B$5)/('MIN and MAX'!F$5-'MIN and MAX'!B$5)</f>
        <v>2.0219006964759443E-3</v>
      </c>
      <c r="C66">
        <f>('CON Score and Page Rank'!R184-'MIN and MAX'!C$5)/('MIN and MAX'!G$5-'MIN and MAX'!C$5)</f>
        <v>4.076329228858637E-2</v>
      </c>
      <c r="D66">
        <f>('CON Score and Page Rank'!S184-'MIN and MAX'!D$5)/('MIN and MAX'!H$5-'MIN and MAX'!D$5)</f>
        <v>0.78701456310679607</v>
      </c>
      <c r="E66">
        <f t="shared" si="0"/>
        <v>3.8741391592110423E-2</v>
      </c>
      <c r="F66">
        <f t="shared" si="1"/>
        <v>0.57692776241613608</v>
      </c>
      <c r="G66">
        <f t="shared" si="2"/>
        <v>0.78499266241032017</v>
      </c>
      <c r="H66" s="3">
        <f>IFERROR(VLOOKUP(A66,'GDP Data'!A$2:Q$144,2,FALSE),"Not Found")</f>
        <v>18327764882.4412</v>
      </c>
      <c r="I66">
        <f t="shared" si="3"/>
        <v>1.787909263397388E-3</v>
      </c>
      <c r="J66">
        <f t="shared" si="4"/>
        <v>-0.57513985315273874</v>
      </c>
    </row>
    <row r="67" spans="1:10" x14ac:dyDescent="0.25">
      <c r="A67" t="s">
        <v>90</v>
      </c>
      <c r="B67">
        <f>('CON Score and Page Rank'!Q70-'MIN and MAX'!B$5)/('MIN and MAX'!F$5-'MIN and MAX'!B$5)</f>
        <v>9.2842456703443575E-4</v>
      </c>
      <c r="C67">
        <f>('CON Score and Page Rank'!R70-'MIN and MAX'!C$5)/('MIN and MAX'!G$5-'MIN and MAX'!C$5)</f>
        <v>3.9477494157032958E-2</v>
      </c>
      <c r="D67">
        <f>('CON Score and Page Rank'!S70-'MIN and MAX'!D$5)/('MIN and MAX'!H$5-'MIN and MAX'!D$5)</f>
        <v>0.78701456310679607</v>
      </c>
      <c r="E67">
        <f t="shared" ref="E67:E130" si="5">C67-B67</f>
        <v>3.8549069589998521E-2</v>
      </c>
      <c r="F67">
        <f t="shared" ref="F67:F130" si="6">(E67-MIN(E$3:E$206))/(MAX(E$3:E$206)-MIN(E$3:E$206))</f>
        <v>0.57675192463531866</v>
      </c>
      <c r="G67">
        <f t="shared" ref="G67:G130" si="7">D67-B67</f>
        <v>0.78608613853976161</v>
      </c>
      <c r="H67" s="3">
        <f>IFERROR(VLOOKUP(A67,'GDP Data'!A$2:Q$144,2,FALSE),"Not Found")</f>
        <v>8460424400.5641804</v>
      </c>
      <c r="I67">
        <f t="shared" ref="I67:I130" si="8">IFERROR((H67-MIN(H$3:H$206))/(MAX(H$3:H$206)-MIN(H$3:H$206)),"No Value")</f>
        <v>8.2533092578756357E-4</v>
      </c>
      <c r="J67">
        <f t="shared" ref="J67:J130" si="9">IFERROR(I67-F67,"No Value")</f>
        <v>-0.57592659370953114</v>
      </c>
    </row>
    <row r="68" spans="1:10" x14ac:dyDescent="0.25">
      <c r="A68" t="s">
        <v>163</v>
      </c>
      <c r="B68">
        <f>('CON Score and Page Rank'!Q140-'MIN and MAX'!B$5)/('MIN and MAX'!F$5-'MIN and MAX'!B$5)</f>
        <v>1.1598391691468497E-3</v>
      </c>
      <c r="C68">
        <f>('CON Score and Page Rank'!R140-'MIN and MAX'!C$5)/('MIN and MAX'!G$5-'MIN and MAX'!C$5)</f>
        <v>3.9545956104362623E-2</v>
      </c>
      <c r="D68">
        <f>('CON Score and Page Rank'!S140-'MIN and MAX'!D$5)/('MIN and MAX'!H$5-'MIN and MAX'!D$5)</f>
        <v>0.82281553398058249</v>
      </c>
      <c r="E68">
        <f t="shared" si="5"/>
        <v>3.8386116935215771E-2</v>
      </c>
      <c r="F68">
        <f t="shared" si="6"/>
        <v>0.57660293890887737</v>
      </c>
      <c r="G68">
        <f t="shared" si="7"/>
        <v>0.82165569481143563</v>
      </c>
      <c r="H68" s="3">
        <f>IFERROR(VLOOKUP(A68,'GDP Data'!A$2:Q$144,2,FALSE),"Not Found")</f>
        <v>16330814179.976601</v>
      </c>
      <c r="I68">
        <f t="shared" si="8"/>
        <v>1.5931028217834983E-3</v>
      </c>
      <c r="J68">
        <f t="shared" si="9"/>
        <v>-0.57500983608709388</v>
      </c>
    </row>
    <row r="69" spans="1:10" x14ac:dyDescent="0.25">
      <c r="A69" t="s">
        <v>203</v>
      </c>
      <c r="B69">
        <f>('CON Score and Page Rank'!Q180-'MIN and MAX'!B$5)/('MIN and MAX'!F$5-'MIN and MAX'!B$5)</f>
        <v>8.9669911629935951E-4</v>
      </c>
      <c r="C69">
        <f>('CON Score and Page Rank'!R180-'MIN and MAX'!C$5)/('MIN and MAX'!G$5-'MIN and MAX'!C$5)</f>
        <v>3.9123245574512792E-2</v>
      </c>
      <c r="D69">
        <f>('CON Score and Page Rank'!S180-'MIN and MAX'!D$5)/('MIN and MAX'!H$5-'MIN and MAX'!D$5)</f>
        <v>0.77366504854368934</v>
      </c>
      <c r="E69">
        <f t="shared" si="5"/>
        <v>3.8226546458213433E-2</v>
      </c>
      <c r="F69">
        <f t="shared" si="6"/>
        <v>0.57645704546843923</v>
      </c>
      <c r="G69">
        <f t="shared" si="7"/>
        <v>0.77276834942739003</v>
      </c>
      <c r="H69" s="3">
        <f>IFERROR(VLOOKUP(A69,'GDP Data'!A$2:Q$144,2,FALSE),"Not Found")</f>
        <v>15013629658.6521</v>
      </c>
      <c r="I69">
        <f t="shared" si="8"/>
        <v>1.4646088989082695E-3</v>
      </c>
      <c r="J69">
        <f t="shared" si="9"/>
        <v>-0.57499243656953092</v>
      </c>
    </row>
    <row r="70" spans="1:10" x14ac:dyDescent="0.25">
      <c r="A70" t="s">
        <v>185</v>
      </c>
      <c r="B70">
        <f>('CON Score and Page Rank'!Q163-'MIN and MAX'!B$5)/('MIN and MAX'!F$5-'MIN and MAX'!B$5)</f>
        <v>1.0925135807757676E-3</v>
      </c>
      <c r="C70">
        <f>('CON Score and Page Rank'!R163-'MIN and MAX'!C$5)/('MIN and MAX'!G$5-'MIN and MAX'!C$5)</f>
        <v>3.9305687855457731E-2</v>
      </c>
      <c r="D70">
        <f>('CON Score and Page Rank'!S163-'MIN and MAX'!D$5)/('MIN and MAX'!H$5-'MIN and MAX'!D$5)</f>
        <v>0.82281553398058249</v>
      </c>
      <c r="E70">
        <f t="shared" si="5"/>
        <v>3.821317427468196E-2</v>
      </c>
      <c r="F70">
        <f t="shared" si="6"/>
        <v>0.57644481943579073</v>
      </c>
      <c r="G70">
        <f t="shared" si="7"/>
        <v>0.82172302039980671</v>
      </c>
      <c r="H70" s="3">
        <f>IFERROR(VLOOKUP(A70,'GDP Data'!A$2:Q$144,2,FALSE),"Not Found")</f>
        <v>11524776866.637899</v>
      </c>
      <c r="I70">
        <f t="shared" si="8"/>
        <v>1.124264494367808E-3</v>
      </c>
      <c r="J70">
        <f t="shared" si="9"/>
        <v>-0.57532055494142298</v>
      </c>
    </row>
    <row r="71" spans="1:10" x14ac:dyDescent="0.25">
      <c r="A71" t="s">
        <v>36</v>
      </c>
      <c r="B71">
        <f>('CON Score and Page Rank'!Q21-'MIN and MAX'!B$5)/('MIN and MAX'!F$5-'MIN and MAX'!B$5)</f>
        <v>8.1824827316957102E-2</v>
      </c>
      <c r="C71">
        <f>('CON Score and Page Rank'!R21-'MIN and MAX'!C$5)/('MIN and MAX'!G$5-'MIN and MAX'!C$5)</f>
        <v>0.11991410389616328</v>
      </c>
      <c r="D71">
        <f>('CON Score and Page Rank'!S21-'MIN and MAX'!D$5)/('MIN and MAX'!H$5-'MIN and MAX'!D$5)</f>
        <v>0.93992718446601942</v>
      </c>
      <c r="E71">
        <f t="shared" si="5"/>
        <v>3.8089276579206174E-2</v>
      </c>
      <c r="F71">
        <f t="shared" si="6"/>
        <v>0.57633154120666652</v>
      </c>
      <c r="G71">
        <f t="shared" si="7"/>
        <v>0.85810235714906236</v>
      </c>
      <c r="H71" s="3">
        <f>IFERROR(VLOOKUP(A71,'GDP Data'!A$2:Q$144,2,FALSE),"Not Found")</f>
        <v>262835454366.85501</v>
      </c>
      <c r="I71">
        <f t="shared" si="8"/>
        <v>2.5640111962696069E-2</v>
      </c>
      <c r="J71">
        <f t="shared" si="9"/>
        <v>-0.55069142924397041</v>
      </c>
    </row>
    <row r="72" spans="1:10" x14ac:dyDescent="0.25">
      <c r="A72" t="s">
        <v>76</v>
      </c>
      <c r="B72">
        <f>('CON Score and Page Rank'!Q56-'MIN and MAX'!B$5)/('MIN and MAX'!F$5-'MIN and MAX'!B$5)</f>
        <v>2.8253047269833167E-3</v>
      </c>
      <c r="C72">
        <f>('CON Score and Page Rank'!R56-'MIN and MAX'!C$5)/('MIN and MAX'!G$5-'MIN and MAX'!C$5)</f>
        <v>4.0768831519752725E-2</v>
      </c>
      <c r="D72">
        <f>('CON Score and Page Rank'!S56-'MIN and MAX'!D$5)/('MIN and MAX'!H$5-'MIN and MAX'!D$5)</f>
        <v>0.71359223300970875</v>
      </c>
      <c r="E72">
        <f t="shared" si="5"/>
        <v>3.7943526792769411E-2</v>
      </c>
      <c r="F72">
        <f t="shared" si="6"/>
        <v>0.57619828386366778</v>
      </c>
      <c r="G72">
        <f t="shared" si="7"/>
        <v>0.71076692828272547</v>
      </c>
      <c r="H72" s="3">
        <f>IFERROR(VLOOKUP(A72,'GDP Data'!A$2:Q$144,2,FALSE),"Not Found")</f>
        <v>16577533355.439501</v>
      </c>
      <c r="I72">
        <f t="shared" si="8"/>
        <v>1.6171707592596326E-3</v>
      </c>
      <c r="J72">
        <f t="shared" si="9"/>
        <v>-0.57458111310440818</v>
      </c>
    </row>
    <row r="73" spans="1:10" x14ac:dyDescent="0.25">
      <c r="A73" t="s">
        <v>120</v>
      </c>
      <c r="B73">
        <f>('CON Score and Page Rank'!Q100-'MIN and MAX'!B$5)/('MIN and MAX'!F$5-'MIN and MAX'!B$5)</f>
        <v>3.72718879311683E-4</v>
      </c>
      <c r="C73">
        <f>('CON Score and Page Rank'!R100-'MIN and MAX'!C$5)/('MIN and MAX'!G$5-'MIN and MAX'!C$5)</f>
        <v>3.8121980376421401E-2</v>
      </c>
      <c r="D73">
        <f>('CON Score and Page Rank'!S100-'MIN and MAX'!D$5)/('MIN and MAX'!H$5-'MIN and MAX'!D$5)</f>
        <v>0.76638349514563109</v>
      </c>
      <c r="E73">
        <f t="shared" si="5"/>
        <v>3.7749261497109721E-2</v>
      </c>
      <c r="F73">
        <f t="shared" si="6"/>
        <v>0.57602066935204921</v>
      </c>
      <c r="G73">
        <f t="shared" si="7"/>
        <v>0.76601077626631942</v>
      </c>
      <c r="H73" s="3">
        <f>IFERROR(VLOOKUP(A73,'GDP Data'!A$2:Q$144,2,FALSE),"Not Found")</f>
        <v>13375976353.6994</v>
      </c>
      <c r="I73">
        <f t="shared" si="8"/>
        <v>1.3048526202273153E-3</v>
      </c>
      <c r="J73">
        <f t="shared" si="9"/>
        <v>-0.57471581673182193</v>
      </c>
    </row>
    <row r="74" spans="1:10" x14ac:dyDescent="0.25">
      <c r="A74" t="s">
        <v>172</v>
      </c>
      <c r="B74">
        <f>('CON Score and Page Rank'!Q149-'MIN and MAX'!B$5)/('MIN and MAX'!F$5-'MIN and MAX'!B$5)</f>
        <v>1.6616993534388511E-3</v>
      </c>
      <c r="C74">
        <f>('CON Score and Page Rank'!R149-'MIN and MAX'!C$5)/('MIN and MAX'!G$5-'MIN and MAX'!C$5)</f>
        <v>3.9387555397740276E-2</v>
      </c>
      <c r="D74">
        <f>('CON Score and Page Rank'!S149-'MIN and MAX'!D$5)/('MIN and MAX'!H$5-'MIN and MAX'!D$5)</f>
        <v>0.83070388349514568</v>
      </c>
      <c r="E74">
        <f t="shared" si="5"/>
        <v>3.7725856044301426E-2</v>
      </c>
      <c r="F74">
        <f t="shared" si="6"/>
        <v>0.57599927001741436</v>
      </c>
      <c r="G74">
        <f t="shared" si="7"/>
        <v>0.82904218414170683</v>
      </c>
      <c r="H74" s="3">
        <f>IFERROR(VLOOKUP(A74,'GDP Data'!A$2:Q$144,2,FALSE),"Not Found")</f>
        <v>31172518403.3162</v>
      </c>
      <c r="I74">
        <f t="shared" si="8"/>
        <v>3.040940058659845E-3</v>
      </c>
      <c r="J74">
        <f t="shared" si="9"/>
        <v>-0.57295832995875451</v>
      </c>
    </row>
    <row r="75" spans="1:10" x14ac:dyDescent="0.25">
      <c r="A75" t="s">
        <v>182</v>
      </c>
      <c r="B75">
        <f>('CON Score and Page Rank'!Q159-'MIN and MAX'!B$5)/('MIN and MAX'!F$5-'MIN and MAX'!B$5)</f>
        <v>3.0243528078915901E-3</v>
      </c>
      <c r="C75">
        <f>('CON Score and Page Rank'!R159-'MIN and MAX'!C$5)/('MIN and MAX'!G$5-'MIN and MAX'!C$5)</f>
        <v>4.0558283376528823E-2</v>
      </c>
      <c r="D75">
        <f>('CON Score and Page Rank'!S159-'MIN and MAX'!D$5)/('MIN and MAX'!H$5-'MIN and MAX'!D$5)</f>
        <v>0.82281553398058249</v>
      </c>
      <c r="E75">
        <f t="shared" si="5"/>
        <v>3.7533930568637235E-2</v>
      </c>
      <c r="F75">
        <f t="shared" si="6"/>
        <v>0.5758237947761391</v>
      </c>
      <c r="G75">
        <f t="shared" si="7"/>
        <v>0.8197911811726909</v>
      </c>
      <c r="H75" s="3">
        <f>IFERROR(VLOOKUP(A75,'GDP Data'!A$2:Q$144,2,FALSE),"Not Found")</f>
        <v>5686579747.5352402</v>
      </c>
      <c r="I75">
        <f t="shared" si="8"/>
        <v>5.5473696181069804E-4</v>
      </c>
      <c r="J75">
        <f t="shared" si="9"/>
        <v>-0.57526905781432836</v>
      </c>
    </row>
    <row r="76" spans="1:10" x14ac:dyDescent="0.25">
      <c r="A76" t="s">
        <v>34</v>
      </c>
      <c r="B76">
        <f>('CON Score and Page Rank'!Q19-'MIN and MAX'!B$5)/('MIN and MAX'!F$5-'MIN and MAX'!B$5)</f>
        <v>5.3859862938240771E-2</v>
      </c>
      <c r="C76">
        <f>('CON Score and Page Rank'!R19-'MIN and MAX'!C$5)/('MIN and MAX'!G$5-'MIN and MAX'!C$5)</f>
        <v>9.1268674614474632E-2</v>
      </c>
      <c r="D76">
        <f>('CON Score and Page Rank'!S19-'MIN and MAX'!D$5)/('MIN and MAX'!H$5-'MIN and MAX'!D$5)</f>
        <v>0.93628640776699024</v>
      </c>
      <c r="E76">
        <f t="shared" si="5"/>
        <v>3.7408811676233861E-2</v>
      </c>
      <c r="F76">
        <f t="shared" si="6"/>
        <v>0.57570940002079685</v>
      </c>
      <c r="G76">
        <f t="shared" si="7"/>
        <v>0.88242654482874949</v>
      </c>
      <c r="H76" s="3">
        <f>IFERROR(VLOOKUP(A76,'GDP Data'!A$2:Q$144,2,FALSE),"Not Found")</f>
        <v>118605192877.388</v>
      </c>
      <c r="I76">
        <f t="shared" si="8"/>
        <v>1.157016823342568E-2</v>
      </c>
      <c r="J76">
        <f t="shared" si="9"/>
        <v>-0.56413923178737113</v>
      </c>
    </row>
    <row r="77" spans="1:10" x14ac:dyDescent="0.25">
      <c r="A77" t="s">
        <v>22</v>
      </c>
      <c r="B77">
        <f>('CON Score and Page Rank'!Q7-'MIN and MAX'!B$5)/('MIN and MAX'!F$5-'MIN and MAX'!B$5)</f>
        <v>4.4254203169440239E-2</v>
      </c>
      <c r="C77">
        <f>('CON Score and Page Rank'!R7-'MIN and MAX'!C$5)/('MIN and MAX'!G$5-'MIN and MAX'!C$5)</f>
        <v>8.1542055092619595E-2</v>
      </c>
      <c r="D77">
        <f>('CON Score and Page Rank'!S7-'MIN and MAX'!D$5)/('MIN and MAX'!H$5-'MIN and MAX'!D$5)</f>
        <v>0.94720873786407767</v>
      </c>
      <c r="E77">
        <f t="shared" si="5"/>
        <v>3.7287851923179356E-2</v>
      </c>
      <c r="F77">
        <f t="shared" si="6"/>
        <v>0.57559880791842821</v>
      </c>
      <c r="G77">
        <f t="shared" si="7"/>
        <v>0.90295453469463738</v>
      </c>
      <c r="H77" s="3">
        <f>IFERROR(VLOOKUP(A77,'GDP Data'!A$2:Q$144,2,FALSE),"Not Found")</f>
        <v>126019543413.334</v>
      </c>
      <c r="I77">
        <f t="shared" si="8"/>
        <v>1.2293452610452648E-2</v>
      </c>
      <c r="J77">
        <f t="shared" si="9"/>
        <v>-0.56330535530797554</v>
      </c>
    </row>
    <row r="78" spans="1:10" x14ac:dyDescent="0.25">
      <c r="A78" t="s">
        <v>142</v>
      </c>
      <c r="B78">
        <f>('CON Score and Page Rank'!Q122-'MIN and MAX'!B$5)/('MIN and MAX'!F$5-'MIN and MAX'!B$5)</f>
        <v>9.4836035858886713E-4</v>
      </c>
      <c r="C78">
        <f>('CON Score and Page Rank'!R122-'MIN and MAX'!C$5)/('MIN and MAX'!G$5-'MIN and MAX'!C$5)</f>
        <v>3.7840233446800445E-2</v>
      </c>
      <c r="D78">
        <f>('CON Score and Page Rank'!S122-'MIN and MAX'!D$5)/('MIN and MAX'!H$5-'MIN and MAX'!D$5)</f>
        <v>0.77063106796116509</v>
      </c>
      <c r="E78">
        <f t="shared" si="5"/>
        <v>3.6891873088211576E-2</v>
      </c>
      <c r="F78">
        <f t="shared" si="6"/>
        <v>0.57523676905222054</v>
      </c>
      <c r="G78">
        <f t="shared" si="7"/>
        <v>0.76968270760257618</v>
      </c>
      <c r="H78" s="3">
        <f>IFERROR(VLOOKUP(A78,'GDP Data'!A$2:Q$144,2,FALSE),"Not Found")</f>
        <v>18291994909.004398</v>
      </c>
      <c r="I78">
        <f t="shared" si="8"/>
        <v>1.7844198326201302E-3</v>
      </c>
      <c r="J78">
        <f t="shared" si="9"/>
        <v>-0.57345234921960042</v>
      </c>
    </row>
    <row r="79" spans="1:10" x14ac:dyDescent="0.25">
      <c r="A79" t="s">
        <v>82</v>
      </c>
      <c r="B79">
        <f>('CON Score and Page Rank'!Q62-'MIN and MAX'!B$5)/('MIN and MAX'!F$5-'MIN and MAX'!B$5)</f>
        <v>8.2796735291749534E-4</v>
      </c>
      <c r="C79">
        <f>('CON Score and Page Rank'!R62-'MIN and MAX'!C$5)/('MIN and MAX'!G$5-'MIN and MAX'!C$5)</f>
        <v>3.7433558827294613E-2</v>
      </c>
      <c r="D79">
        <f>('CON Score and Page Rank'!S62-'MIN and MAX'!D$5)/('MIN and MAX'!H$5-'MIN and MAX'!D$5)</f>
        <v>0.71783980582524276</v>
      </c>
      <c r="E79">
        <f t="shared" si="5"/>
        <v>3.6605591474377121E-2</v>
      </c>
      <c r="F79">
        <f t="shared" si="6"/>
        <v>0.5749750250857858</v>
      </c>
      <c r="G79">
        <f t="shared" si="7"/>
        <v>0.7170118384723253</v>
      </c>
      <c r="H79" s="3">
        <f>IFERROR(VLOOKUP(A79,'GDP Data'!A$2:Q$144,2,FALSE),"Not Found")</f>
        <v>5080483463.99928</v>
      </c>
      <c r="I79">
        <f t="shared" si="8"/>
        <v>4.9561108548069053E-4</v>
      </c>
      <c r="J79">
        <f t="shared" si="9"/>
        <v>-0.57447941400030511</v>
      </c>
    </row>
    <row r="80" spans="1:10" x14ac:dyDescent="0.25">
      <c r="A80" t="s">
        <v>63</v>
      </c>
      <c r="B80">
        <f>('CON Score and Page Rank'!Q43-'MIN and MAX'!B$5)/('MIN and MAX'!F$5-'MIN and MAX'!B$5)</f>
        <v>5.0300039476066953E-3</v>
      </c>
      <c r="C80">
        <f>('CON Score and Page Rank'!R43-'MIN and MAX'!C$5)/('MIN and MAX'!G$5-'MIN and MAX'!C$5)</f>
        <v>4.1058493977933881E-2</v>
      </c>
      <c r="D80">
        <f>('CON Score and Page Rank'!S43-'MIN and MAX'!D$5)/('MIN and MAX'!H$5-'MIN and MAX'!D$5)</f>
        <v>0.84769417475728159</v>
      </c>
      <c r="E80">
        <f t="shared" si="5"/>
        <v>3.6028490030327188E-2</v>
      </c>
      <c r="F80">
        <f t="shared" si="6"/>
        <v>0.57444738791419903</v>
      </c>
      <c r="G80">
        <f t="shared" si="7"/>
        <v>0.84266417080967493</v>
      </c>
      <c r="H80" s="3">
        <f>IFERROR(VLOOKUP(A80,'GDP Data'!A$2:Q$144,2,FALSE),"Not Found")</f>
        <v>54790392746.193901</v>
      </c>
      <c r="I80">
        <f t="shared" si="8"/>
        <v>5.344909832947024E-3</v>
      </c>
      <c r="J80">
        <f t="shared" si="9"/>
        <v>-0.56910247808125203</v>
      </c>
    </row>
    <row r="81" spans="1:10" x14ac:dyDescent="0.25">
      <c r="A81" t="s">
        <v>204</v>
      </c>
      <c r="B81">
        <f>('CON Score and Page Rank'!Q181-'MIN and MAX'!B$5)/('MIN and MAX'!F$5-'MIN and MAX'!B$5)</f>
        <v>1.3488966393435887E-3</v>
      </c>
      <c r="C81">
        <f>('CON Score and Page Rank'!R181-'MIN and MAX'!C$5)/('MIN and MAX'!G$5-'MIN and MAX'!C$5)</f>
        <v>3.7155023996219817E-2</v>
      </c>
      <c r="D81">
        <f>('CON Score and Page Rank'!S181-'MIN and MAX'!D$5)/('MIN and MAX'!H$5-'MIN and MAX'!D$5)</f>
        <v>0.75910194174757284</v>
      </c>
      <c r="E81">
        <f t="shared" si="5"/>
        <v>3.580612735687623E-2</v>
      </c>
      <c r="F81">
        <f t="shared" si="6"/>
        <v>0.57424408429523255</v>
      </c>
      <c r="G81">
        <f t="shared" si="7"/>
        <v>0.75775304510822927</v>
      </c>
      <c r="H81" s="3">
        <f>IFERROR(VLOOKUP(A81,'GDP Data'!A$2:Q$144,2,FALSE),"Not Found")</f>
        <v>30565400000</v>
      </c>
      <c r="I81">
        <f t="shared" si="8"/>
        <v>2.9817144725487969E-3</v>
      </c>
      <c r="J81">
        <f t="shared" si="9"/>
        <v>-0.57126236982268375</v>
      </c>
    </row>
    <row r="82" spans="1:10" x14ac:dyDescent="0.25">
      <c r="A82" t="s">
        <v>199</v>
      </c>
      <c r="B82">
        <f>('CON Score and Page Rank'!Q176-'MIN and MAX'!B$5)/('MIN and MAX'!F$5-'MIN and MAX'!B$5)</f>
        <v>2.0255902388187598E-3</v>
      </c>
      <c r="C82">
        <f>('CON Score and Page Rank'!R176-'MIN and MAX'!C$5)/('MIN and MAX'!G$5-'MIN and MAX'!C$5)</f>
        <v>3.7673614028846954E-2</v>
      </c>
      <c r="D82">
        <f>('CON Score and Page Rank'!S176-'MIN and MAX'!D$5)/('MIN and MAX'!H$5-'MIN and MAX'!D$5)</f>
        <v>0.64441747572815533</v>
      </c>
      <c r="E82">
        <f t="shared" si="5"/>
        <v>3.5648023790028197E-2</v>
      </c>
      <c r="F82">
        <f t="shared" si="6"/>
        <v>0.57409953203377218</v>
      </c>
      <c r="G82">
        <f t="shared" si="7"/>
        <v>0.64239188548933657</v>
      </c>
      <c r="H82" s="3">
        <f>IFERROR(VLOOKUP(A82,'GDP Data'!A$2:Q$144,2,FALSE),"Not Found")</f>
        <v>8397912525.2688599</v>
      </c>
      <c r="I82">
        <f t="shared" si="8"/>
        <v>8.1923277024979139E-4</v>
      </c>
      <c r="J82">
        <f t="shared" si="9"/>
        <v>-0.57328029926352242</v>
      </c>
    </row>
    <row r="83" spans="1:10" x14ac:dyDescent="0.25">
      <c r="A83" t="s">
        <v>215</v>
      </c>
      <c r="B83">
        <f>('CON Score and Page Rank'!Q192-'MIN and MAX'!B$5)/('MIN and MAX'!F$5-'MIN and MAX'!B$5)</f>
        <v>5.4406375684830702E-4</v>
      </c>
      <c r="C83">
        <f>('CON Score and Page Rank'!R192-'MIN and MAX'!C$5)/('MIN and MAX'!G$5-'MIN and MAX'!C$5)</f>
        <v>3.6185043982437784E-2</v>
      </c>
      <c r="D83">
        <f>('CON Score and Page Rank'!S192-'MIN and MAX'!D$5)/('MIN and MAX'!H$5-'MIN and MAX'!D$5)</f>
        <v>0.6935679611650486</v>
      </c>
      <c r="E83">
        <f t="shared" si="5"/>
        <v>3.564098022558948E-2</v>
      </c>
      <c r="F83">
        <f t="shared" si="6"/>
        <v>0.57409309218431992</v>
      </c>
      <c r="G83">
        <f t="shared" si="7"/>
        <v>0.69302389740820025</v>
      </c>
      <c r="H83" s="3">
        <f>IFERROR(VLOOKUP(A83,'GDP Data'!A$2:Q$144,2,FALSE),"Not Found")</f>
        <v>9005064474.9300308</v>
      </c>
      <c r="I83">
        <f t="shared" si="8"/>
        <v>8.7846162887231661E-4</v>
      </c>
      <c r="J83">
        <f t="shared" si="9"/>
        <v>-0.57321463055544764</v>
      </c>
    </row>
    <row r="84" spans="1:10" x14ac:dyDescent="0.25">
      <c r="A84" t="s">
        <v>62</v>
      </c>
      <c r="B84">
        <f>('CON Score and Page Rank'!Q42-'MIN and MAX'!B$5)/('MIN and MAX'!F$5-'MIN and MAX'!B$5)</f>
        <v>1.4509632800134287E-2</v>
      </c>
      <c r="C84">
        <f>('CON Score and Page Rank'!R42-'MIN and MAX'!C$5)/('MIN and MAX'!G$5-'MIN and MAX'!C$5)</f>
        <v>5.0100076125916132E-2</v>
      </c>
      <c r="D84">
        <f>('CON Score and Page Rank'!S42-'MIN and MAX'!D$5)/('MIN and MAX'!H$5-'MIN and MAX'!D$5)</f>
        <v>0.90655339805825241</v>
      </c>
      <c r="E84">
        <f t="shared" si="5"/>
        <v>3.5590443325781845E-2</v>
      </c>
      <c r="F84">
        <f t="shared" si="6"/>
        <v>0.57404688688168182</v>
      </c>
      <c r="G84">
        <f t="shared" si="7"/>
        <v>0.89204376525811813</v>
      </c>
      <c r="H84" s="3" t="str">
        <f>IFERROR(VLOOKUP(A84,'GDP Data'!A$2:Q$144,2,FALSE),"Not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159</v>
      </c>
      <c r="B85">
        <f>('CON Score and Page Rank'!Q136-'MIN and MAX'!B$5)/('MIN and MAX'!F$5-'MIN and MAX'!B$5)</f>
        <v>2.2008594446619437E-4</v>
      </c>
      <c r="C85">
        <f>('CON Score and Page Rank'!R136-'MIN and MAX'!C$5)/('MIN and MAX'!G$5-'MIN and MAX'!C$5)</f>
        <v>3.5800264075471142E-2</v>
      </c>
      <c r="D85">
        <f>('CON Score and Page Rank'!S136-'MIN and MAX'!D$5)/('MIN and MAX'!H$5-'MIN and MAX'!D$5)</f>
        <v>0.64441747572815533</v>
      </c>
      <c r="E85">
        <f t="shared" si="5"/>
        <v>3.5580178131004947E-2</v>
      </c>
      <c r="F85">
        <f t="shared" si="6"/>
        <v>0.5740375015328949</v>
      </c>
      <c r="G85">
        <f t="shared" si="7"/>
        <v>0.64419738978368912</v>
      </c>
      <c r="H85" s="3">
        <f>IFERROR(VLOOKUP(A85,'GDP Data'!A$2:Q$144,2,FALSE),"Not Found")</f>
        <v>3521339699.07407</v>
      </c>
      <c r="I85">
        <f t="shared" si="8"/>
        <v>3.4351356577992697E-4</v>
      </c>
      <c r="J85">
        <f t="shared" si="9"/>
        <v>-0.57369398796711502</v>
      </c>
    </row>
    <row r="86" spans="1:10" x14ac:dyDescent="0.25">
      <c r="A86" t="s">
        <v>217</v>
      </c>
      <c r="B86">
        <f>('CON Score and Page Rank'!Q194-'MIN and MAX'!B$5)/('MIN and MAX'!F$5-'MIN and MAX'!B$5)</f>
        <v>2.0858160568237833E-4</v>
      </c>
      <c r="C86">
        <f>('CON Score and Page Rank'!R194-'MIN and MAX'!C$5)/('MIN and MAX'!G$5-'MIN and MAX'!C$5)</f>
        <v>3.5231681662154804E-2</v>
      </c>
      <c r="D86">
        <f>('CON Score and Page Rank'!S194-'MIN and MAX'!D$5)/('MIN and MAX'!H$5-'MIN and MAX'!D$5)</f>
        <v>0.62864077669902918</v>
      </c>
      <c r="E86">
        <f t="shared" si="5"/>
        <v>3.5023100056472425E-2</v>
      </c>
      <c r="F86">
        <f t="shared" si="6"/>
        <v>0.57352817149633051</v>
      </c>
      <c r="G86">
        <f t="shared" si="7"/>
        <v>0.6284321950933468</v>
      </c>
      <c r="H86" s="3">
        <f>IFERROR(VLOOKUP(A86,'GDP Data'!A$2:Q$144,2,FALSE),"Not Found")</f>
        <v>5107329007.0922003</v>
      </c>
      <c r="I86">
        <f t="shared" si="8"/>
        <v>4.9822992064606024E-4</v>
      </c>
      <c r="J86">
        <f t="shared" si="9"/>
        <v>-0.57302994157568443</v>
      </c>
    </row>
    <row r="87" spans="1:10" x14ac:dyDescent="0.25">
      <c r="A87" t="s">
        <v>81</v>
      </c>
      <c r="B87">
        <f>('CON Score and Page Rank'!Q61-'MIN and MAX'!B$5)/('MIN and MAX'!F$5-'MIN and MAX'!B$5)</f>
        <v>5.5859885307745355E-5</v>
      </c>
      <c r="C87">
        <f>('CON Score and Page Rank'!R61-'MIN and MAX'!C$5)/('MIN and MAX'!G$5-'MIN and MAX'!C$5)</f>
        <v>3.505412308206067E-2</v>
      </c>
      <c r="D87">
        <f>('CON Score and Page Rank'!S61-'MIN and MAX'!D$5)/('MIN and MAX'!H$5-'MIN and MAX'!D$5)</f>
        <v>0.67779126213592233</v>
      </c>
      <c r="E87">
        <f t="shared" si="5"/>
        <v>3.4998263196752928E-2</v>
      </c>
      <c r="F87">
        <f t="shared" si="6"/>
        <v>0.57350546344292208</v>
      </c>
      <c r="G87">
        <f t="shared" si="7"/>
        <v>0.67773540225061457</v>
      </c>
      <c r="H87" s="3">
        <f>IFERROR(VLOOKUP(A87,'GDP Data'!A$2:Q$144,2,FALSE),"Not Found")</f>
        <v>8242392103.6806097</v>
      </c>
      <c r="I87">
        <f t="shared" si="8"/>
        <v>8.0406144935012787E-4</v>
      </c>
      <c r="J87">
        <f t="shared" si="9"/>
        <v>-0.572701401993572</v>
      </c>
    </row>
    <row r="88" spans="1:10" x14ac:dyDescent="0.25">
      <c r="A88" t="s">
        <v>223</v>
      </c>
      <c r="B88">
        <f>('CON Score and Page Rank'!Q200-'MIN and MAX'!B$5)/('MIN and MAX'!F$5-'MIN and MAX'!B$5)</f>
        <v>1.3075441404716461E-3</v>
      </c>
      <c r="C88">
        <f>('CON Score and Page Rank'!R200-'MIN and MAX'!C$5)/('MIN and MAX'!G$5-'MIN and MAX'!C$5)</f>
        <v>3.5659136592663385E-2</v>
      </c>
      <c r="D88">
        <f>('CON Score and Page Rank'!S200-'MIN and MAX'!D$5)/('MIN and MAX'!H$5-'MIN and MAX'!D$5)</f>
        <v>0.63288834951456308</v>
      </c>
      <c r="E88">
        <f t="shared" si="5"/>
        <v>3.4351592452191736E-2</v>
      </c>
      <c r="F88">
        <f t="shared" si="6"/>
        <v>0.57291421986499302</v>
      </c>
      <c r="G88">
        <f t="shared" si="7"/>
        <v>0.63158080537409145</v>
      </c>
      <c r="H88" s="3">
        <f>IFERROR(VLOOKUP(A88,'GDP Data'!A$2:Q$144,2,FALSE),"Not Found")</f>
        <v>8154338232.9597797</v>
      </c>
      <c r="I88">
        <f t="shared" si="8"/>
        <v>7.9547162226812533E-4</v>
      </c>
      <c r="J88">
        <f t="shared" si="9"/>
        <v>-0.57211874824272491</v>
      </c>
    </row>
    <row r="89" spans="1:10" x14ac:dyDescent="0.25">
      <c r="A89" t="s">
        <v>180</v>
      </c>
      <c r="B89">
        <f>('CON Score and Page Rank'!Q157-'MIN and MAX'!B$5)/('MIN and MAX'!F$5-'MIN and MAX'!B$5)</f>
        <v>5.8017039380107308E-3</v>
      </c>
      <c r="C89">
        <f>('CON Score and Page Rank'!R157-'MIN and MAX'!C$5)/('MIN and MAX'!G$5-'MIN and MAX'!C$5)</f>
        <v>3.9663459913423946E-2</v>
      </c>
      <c r="D89">
        <f>('CON Score and Page Rank'!S157-'MIN and MAX'!D$5)/('MIN and MAX'!H$5-'MIN and MAX'!D$5)</f>
        <v>0.88349514563106801</v>
      </c>
      <c r="E89">
        <f t="shared" si="5"/>
        <v>3.3861755975413216E-2</v>
      </c>
      <c r="F89">
        <f t="shared" si="6"/>
        <v>0.57246636804307816</v>
      </c>
      <c r="G89">
        <f t="shared" si="7"/>
        <v>0.8776934416930573</v>
      </c>
      <c r="H89" s="3">
        <f>IFERROR(VLOOKUP(A89,'GDP Data'!A$2:Q$144,2,FALSE),"Not Found")</f>
        <v>9985844486.3336506</v>
      </c>
      <c r="I89">
        <f t="shared" si="8"/>
        <v>9.7413863471515678E-4</v>
      </c>
      <c r="J89">
        <f t="shared" si="9"/>
        <v>-0.57149222940836297</v>
      </c>
    </row>
    <row r="90" spans="1:10" x14ac:dyDescent="0.25">
      <c r="A90" t="s">
        <v>171</v>
      </c>
      <c r="B90">
        <f>('CON Score and Page Rank'!Q148-'MIN and MAX'!B$5)/('MIN and MAX'!F$5-'MIN and MAX'!B$5)</f>
        <v>1.7813453980717838E-3</v>
      </c>
      <c r="C90">
        <f>('CON Score and Page Rank'!R148-'MIN and MAX'!C$5)/('MIN and MAX'!G$5-'MIN and MAX'!C$5)</f>
        <v>3.4988381585540518E-2</v>
      </c>
      <c r="D90">
        <f>('CON Score and Page Rank'!S148-'MIN and MAX'!D$5)/('MIN and MAX'!H$5-'MIN and MAX'!D$5)</f>
        <v>0.55582524271844658</v>
      </c>
      <c r="E90">
        <f t="shared" si="5"/>
        <v>3.3207036187468737E-2</v>
      </c>
      <c r="F90">
        <f t="shared" si="6"/>
        <v>0.57186776531793415</v>
      </c>
      <c r="G90">
        <f t="shared" si="7"/>
        <v>0.55404389732037485</v>
      </c>
      <c r="H90" s="3">
        <f>IFERROR(VLOOKUP(A90,'GDP Data'!A$2:Q$144,2,FALSE),"Not Found")</f>
        <v>13760513969.313999</v>
      </c>
      <c r="I90">
        <f t="shared" si="8"/>
        <v>1.3423650157371879E-3</v>
      </c>
      <c r="J90">
        <f t="shared" si="9"/>
        <v>-0.57052540030219701</v>
      </c>
    </row>
    <row r="91" spans="1:10" x14ac:dyDescent="0.25">
      <c r="A91" t="s">
        <v>122</v>
      </c>
      <c r="B91">
        <f>('CON Score and Page Rank'!Q102-'MIN and MAX'!B$5)/('MIN and MAX'!F$5-'MIN and MAX'!B$5)</f>
        <v>2.6261219752682593E-3</v>
      </c>
      <c r="C91">
        <f>('CON Score and Page Rank'!R102-'MIN and MAX'!C$5)/('MIN and MAX'!G$5-'MIN and MAX'!C$5)</f>
        <v>3.5414042001810295E-2</v>
      </c>
      <c r="D91">
        <f>('CON Score and Page Rank'!S102-'MIN and MAX'!D$5)/('MIN and MAX'!H$5-'MIN and MAX'!D$5)</f>
        <v>0.88349514563106801</v>
      </c>
      <c r="E91">
        <f t="shared" si="5"/>
        <v>3.2787920026542038E-2</v>
      </c>
      <c r="F91">
        <f t="shared" si="6"/>
        <v>0.57148457226236715</v>
      </c>
      <c r="G91">
        <f t="shared" si="7"/>
        <v>0.88086902365579978</v>
      </c>
      <c r="H91" s="3">
        <f>IFERROR(VLOOKUP(A91,'GDP Data'!A$2:Q$144,2,FALSE),"Not Found")</f>
        <v>21473261837.017601</v>
      </c>
      <c r="I91">
        <f t="shared" si="8"/>
        <v>2.0947586353283498E-3</v>
      </c>
      <c r="J91">
        <f t="shared" si="9"/>
        <v>-0.56938981362703878</v>
      </c>
    </row>
    <row r="92" spans="1:10" x14ac:dyDescent="0.25">
      <c r="A92" t="s">
        <v>187</v>
      </c>
      <c r="B92">
        <f>('CON Score and Page Rank'!Q165-'MIN and MAX'!B$5)/('MIN and MAX'!F$5-'MIN and MAX'!B$5)</f>
        <v>3.2640474692950208E-3</v>
      </c>
      <c r="C92">
        <f>('CON Score and Page Rank'!R165-'MIN and MAX'!C$5)/('MIN and MAX'!G$5-'MIN and MAX'!C$5)</f>
        <v>3.5889457169029894E-2</v>
      </c>
      <c r="D92">
        <f>('CON Score and Page Rank'!S165-'MIN and MAX'!D$5)/('MIN and MAX'!H$5-'MIN and MAX'!D$5)</f>
        <v>0.83070388349514568</v>
      </c>
      <c r="E92">
        <f t="shared" si="5"/>
        <v>3.2625409699734875E-2</v>
      </c>
      <c r="F92">
        <f t="shared" si="6"/>
        <v>0.57133599095127485</v>
      </c>
      <c r="G92">
        <f t="shared" si="7"/>
        <v>0.82743983602585069</v>
      </c>
      <c r="H92" s="3">
        <f>IFERROR(VLOOKUP(A92,'GDP Data'!A$2:Q$144,2,FALSE),"Not Found")</f>
        <v>4069515579.0711398</v>
      </c>
      <c r="I92">
        <f t="shared" si="8"/>
        <v>3.9698919361039659E-4</v>
      </c>
      <c r="J92">
        <f t="shared" si="9"/>
        <v>-0.57093900175766443</v>
      </c>
    </row>
    <row r="93" spans="1:10" x14ac:dyDescent="0.25">
      <c r="A93" t="s">
        <v>156</v>
      </c>
      <c r="B93">
        <f>('CON Score and Page Rank'!Q134-'MIN and MAX'!B$5)/('MIN and MAX'!F$5-'MIN and MAX'!B$5)</f>
        <v>1.4238984070161372E-4</v>
      </c>
      <c r="C93">
        <f>('CON Score and Page Rank'!R134-'MIN and MAX'!C$5)/('MIN and MAX'!G$5-'MIN and MAX'!C$5)</f>
        <v>3.2494596770888805E-2</v>
      </c>
      <c r="D93">
        <f>('CON Score and Page Rank'!S134-'MIN and MAX'!D$5)/('MIN and MAX'!H$5-'MIN and MAX'!D$5)</f>
        <v>0.64138349514563109</v>
      </c>
      <c r="E93">
        <f t="shared" si="5"/>
        <v>3.2352206930187193E-2</v>
      </c>
      <c r="F93">
        <f t="shared" si="6"/>
        <v>0.57108620482081185</v>
      </c>
      <c r="G93">
        <f t="shared" si="7"/>
        <v>0.6412411053049295</v>
      </c>
      <c r="H93" s="3" t="str">
        <f>IFERROR(VLOOKUP(A93,'GDP Data'!A$2:Q$144,2,FALSE),"Not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57</v>
      </c>
      <c r="B94">
        <f>('CON Score and Page Rank'!Q79-'MIN and MAX'!B$5)/('MIN and MAX'!F$5-'MIN and MAX'!B$5)</f>
        <v>1.2845713108007709E-3</v>
      </c>
      <c r="C94">
        <f>('CON Score and Page Rank'!R79-'MIN and MAX'!C$5)/('MIN and MAX'!G$5-'MIN and MAX'!C$5)</f>
        <v>3.3554417214416189E-2</v>
      </c>
      <c r="D94">
        <f>('CON Score and Page Rank'!S79-'MIN and MAX'!D$5)/('MIN and MAX'!H$5-'MIN and MAX'!D$5)</f>
        <v>0.83919902912621358</v>
      </c>
      <c r="E94">
        <f t="shared" si="5"/>
        <v>3.2269845903615417E-2</v>
      </c>
      <c r="F94">
        <f t="shared" si="6"/>
        <v>0.57101090308736902</v>
      </c>
      <c r="G94">
        <f t="shared" si="7"/>
        <v>0.83791445781541285</v>
      </c>
      <c r="H94" s="3">
        <f>IFERROR(VLOOKUP(A94,'GDP Data'!A$2:Q$144,2,FALSE),"Not Found")</f>
        <v>4663313620.0170698</v>
      </c>
      <c r="I94">
        <f t="shared" si="8"/>
        <v>4.5491535235393018E-4</v>
      </c>
      <c r="J94">
        <f t="shared" si="9"/>
        <v>-0.57055598773501504</v>
      </c>
    </row>
    <row r="95" spans="1:10" x14ac:dyDescent="0.25">
      <c r="A95" t="s">
        <v>84</v>
      </c>
      <c r="B95">
        <f>('CON Score and Page Rank'!Q64-'MIN and MAX'!B$5)/('MIN and MAX'!F$5-'MIN and MAX'!B$5)</f>
        <v>1.1188118191716274E-3</v>
      </c>
      <c r="C95">
        <f>('CON Score and Page Rank'!R64-'MIN and MAX'!C$5)/('MIN and MAX'!G$5-'MIN and MAX'!C$5)</f>
        <v>3.3357840061042331E-2</v>
      </c>
      <c r="D95">
        <f>('CON Score and Page Rank'!S64-'MIN and MAX'!D$5)/('MIN and MAX'!H$5-'MIN and MAX'!D$5)</f>
        <v>0.83919902912621358</v>
      </c>
      <c r="E95">
        <f t="shared" si="5"/>
        <v>3.22390282418707E-2</v>
      </c>
      <c r="F95">
        <f t="shared" si="6"/>
        <v>0.57098272685588414</v>
      </c>
      <c r="G95">
        <f t="shared" si="7"/>
        <v>0.83808021730704196</v>
      </c>
      <c r="H95" s="3">
        <f>IFERROR(VLOOKUP(A95,'GDP Data'!A$2:Q$144,2,FALSE),"Not Found")</f>
        <v>4983024408.1482801</v>
      </c>
      <c r="I95">
        <f t="shared" si="8"/>
        <v>4.8610376421835244E-4</v>
      </c>
      <c r="J95">
        <f t="shared" si="9"/>
        <v>-0.57049662309166582</v>
      </c>
    </row>
    <row r="96" spans="1:10" x14ac:dyDescent="0.25">
      <c r="A96" t="s">
        <v>195</v>
      </c>
      <c r="B96">
        <f>('CON Score and Page Rank'!Q173-'MIN and MAX'!B$5)/('MIN and MAX'!F$5-'MIN and MAX'!B$5)</f>
        <v>9.7294043759098801E-4</v>
      </c>
      <c r="C96">
        <f>('CON Score and Page Rank'!R173-'MIN and MAX'!C$5)/('MIN and MAX'!G$5-'MIN and MAX'!C$5)</f>
        <v>3.2895019270010123E-2</v>
      </c>
      <c r="D96">
        <f>('CON Score and Page Rank'!S173-'MIN and MAX'!D$5)/('MIN and MAX'!H$5-'MIN and MAX'!D$5)</f>
        <v>0.78640776699029125</v>
      </c>
      <c r="E96">
        <f t="shared" si="5"/>
        <v>3.1922078832419133E-2</v>
      </c>
      <c r="F96">
        <f t="shared" si="6"/>
        <v>0.57069294367883028</v>
      </c>
      <c r="G96">
        <f t="shared" si="7"/>
        <v>0.78543482655270025</v>
      </c>
      <c r="H96" s="3">
        <f>IFERROR(VLOOKUP(A96,'GDP Data'!A$2:Q$144,2,FALSE),"Not Found")</f>
        <v>32375280320.5765</v>
      </c>
      <c r="I96">
        <f t="shared" si="8"/>
        <v>3.1582718330101095E-3</v>
      </c>
      <c r="J96">
        <f t="shared" si="9"/>
        <v>-0.56753467184582018</v>
      </c>
    </row>
    <row r="97" spans="1:10" x14ac:dyDescent="0.25">
      <c r="A97" t="s">
        <v>50</v>
      </c>
      <c r="B97">
        <f>('CON Score and Page Rank'!Q160-'MIN and MAX'!B$5)/('MIN and MAX'!F$5-'MIN and MAX'!B$5)</f>
        <v>1.9906563048051593E-3</v>
      </c>
      <c r="C97">
        <f>('CON Score and Page Rank'!R160-'MIN and MAX'!C$5)/('MIN and MAX'!G$5-'MIN and MAX'!C$5)</f>
        <v>3.3828748457342558E-2</v>
      </c>
      <c r="D97">
        <f>('CON Score and Page Rank'!S160-'MIN and MAX'!D$5)/('MIN and MAX'!H$5-'MIN and MAX'!D$5)</f>
        <v>0.83070388349514568</v>
      </c>
      <c r="E97">
        <f t="shared" si="5"/>
        <v>3.1838092152537398E-2</v>
      </c>
      <c r="F97">
        <f t="shared" si="6"/>
        <v>0.57061615562937962</v>
      </c>
      <c r="G97">
        <f t="shared" si="7"/>
        <v>0.82871322719034057</v>
      </c>
      <c r="H97" s="3" t="str">
        <f>IFERROR(VLOOKUP(A97,'GDP Data'!A$2:Q$144,2,FALSE),"Not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127</v>
      </c>
      <c r="B98">
        <f>('CON Score and Page Rank'!Q107-'MIN and MAX'!B$5)/('MIN and MAX'!F$5-'MIN and MAX'!B$5)</f>
        <v>9.0239889241140411E-4</v>
      </c>
      <c r="C98">
        <f>('CON Score and Page Rank'!R107-'MIN and MAX'!C$5)/('MIN and MAX'!G$5-'MIN and MAX'!C$5)</f>
        <v>3.2411590244683E-2</v>
      </c>
      <c r="D98">
        <f>('CON Score and Page Rank'!S107-'MIN and MAX'!D$5)/('MIN and MAX'!H$5-'MIN and MAX'!D$5)</f>
        <v>0.779126213592233</v>
      </c>
      <c r="E98">
        <f t="shared" si="5"/>
        <v>3.1509191352271593E-2</v>
      </c>
      <c r="F98">
        <f t="shared" si="6"/>
        <v>0.57031544543401602</v>
      </c>
      <c r="G98">
        <f t="shared" si="7"/>
        <v>0.7782238146998216</v>
      </c>
      <c r="H98" s="3">
        <f>IFERROR(VLOOKUP(A98,'GDP Data'!A$2:Q$144,2,FALSE),"Not Found")</f>
        <v>6689957600</v>
      </c>
      <c r="I98">
        <f t="shared" si="8"/>
        <v>6.5261843118878909E-4</v>
      </c>
      <c r="J98">
        <f t="shared" si="9"/>
        <v>-0.56966282700282722</v>
      </c>
    </row>
    <row r="99" spans="1:10" x14ac:dyDescent="0.25">
      <c r="A99" t="s">
        <v>64</v>
      </c>
      <c r="B99">
        <f>('CON Score and Page Rank'!Q44-'MIN and MAX'!B$5)/('MIN and MAX'!F$5-'MIN and MAX'!B$5)</f>
        <v>2.7632255145504624E-3</v>
      </c>
      <c r="C99">
        <f>('CON Score and Page Rank'!R44-'MIN and MAX'!C$5)/('MIN and MAX'!G$5-'MIN and MAX'!C$5)</f>
        <v>3.4128112764193773E-2</v>
      </c>
      <c r="D99">
        <f>('CON Score and Page Rank'!S44-'MIN and MAX'!D$5)/('MIN and MAX'!H$5-'MIN and MAX'!D$5)</f>
        <v>0.77063106796116509</v>
      </c>
      <c r="E99">
        <f t="shared" si="5"/>
        <v>3.1364887249643314E-2</v>
      </c>
      <c r="F99">
        <f t="shared" si="6"/>
        <v>0.5701835098629926</v>
      </c>
      <c r="G99">
        <f t="shared" si="7"/>
        <v>0.76786784244661466</v>
      </c>
      <c r="H99" s="3">
        <f>IFERROR(VLOOKUP(A99,'GDP Data'!A$2:Q$144,2,FALSE),"Not Found")</f>
        <v>9129594818.6074905</v>
      </c>
      <c r="I99">
        <f t="shared" si="8"/>
        <v>8.9060980713972213E-4</v>
      </c>
      <c r="J99">
        <f t="shared" si="9"/>
        <v>-0.56929290005585287</v>
      </c>
    </row>
    <row r="100" spans="1:10" x14ac:dyDescent="0.25">
      <c r="A100" t="s">
        <v>238</v>
      </c>
      <c r="B100">
        <f>('CON Score and Page Rank'!Q126-'MIN and MAX'!B$5)/('MIN and MAX'!F$5-'MIN and MAX'!B$5)</f>
        <v>1.5200833167137834E-3</v>
      </c>
      <c r="C100">
        <f>('CON Score and Page Rank'!R126-'MIN and MAX'!C$5)/('MIN and MAX'!G$5-'MIN and MAX'!C$5)</f>
        <v>3.2474406437170041E-2</v>
      </c>
      <c r="D100">
        <f>('CON Score and Page Rank'!S126-'MIN and MAX'!D$5)/('MIN and MAX'!H$5-'MIN and MAX'!D$5)</f>
        <v>0.77063106796116509</v>
      </c>
      <c r="E100">
        <f t="shared" si="5"/>
        <v>3.0954323120456258E-2</v>
      </c>
      <c r="F100">
        <f t="shared" si="6"/>
        <v>0.56980813583107381</v>
      </c>
      <c r="G100">
        <f t="shared" si="7"/>
        <v>0.76911098464445127</v>
      </c>
      <c r="H100" s="3" t="str">
        <f>IFERROR(VLOOKUP(A100,'GDP Data'!A$2:Q$144,2,FALSE),"Not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177</v>
      </c>
      <c r="B101">
        <f>('CON Score and Page Rank'!Q154-'MIN and MAX'!B$5)/('MIN and MAX'!F$5-'MIN and MAX'!B$5)</f>
        <v>5.6604747959092545E-5</v>
      </c>
      <c r="C101">
        <f>('CON Score and Page Rank'!R154-'MIN and MAX'!C$5)/('MIN and MAX'!G$5-'MIN and MAX'!C$5)</f>
        <v>3.0875305785431146E-2</v>
      </c>
      <c r="D101">
        <f>('CON Score and Page Rank'!S154-'MIN and MAX'!D$5)/('MIN and MAX'!H$5-'MIN and MAX'!D$5)</f>
        <v>0.75364077669902918</v>
      </c>
      <c r="E101">
        <f t="shared" si="5"/>
        <v>3.0818701037472054E-2</v>
      </c>
      <c r="F101">
        <f t="shared" si="6"/>
        <v>0.5696841381301353</v>
      </c>
      <c r="G101">
        <f t="shared" si="7"/>
        <v>0.75358417195107008</v>
      </c>
      <c r="H101" s="3">
        <f>IFERROR(VLOOKUP(A101,'GDP Data'!A$2:Q$144,2,FALSE),"Not Found")</f>
        <v>5567405605.2755499</v>
      </c>
      <c r="I101">
        <f t="shared" si="8"/>
        <v>5.4311129145371564E-4</v>
      </c>
      <c r="J101">
        <f t="shared" si="9"/>
        <v>-0.56914102683868162</v>
      </c>
    </row>
    <row r="102" spans="1:10" x14ac:dyDescent="0.25">
      <c r="A102" t="s">
        <v>119</v>
      </c>
      <c r="B102">
        <f>('CON Score and Page Rank'!Q99-'MIN and MAX'!B$5)/('MIN and MAX'!F$5-'MIN and MAX'!B$5)</f>
        <v>5.7196073107518015E-4</v>
      </c>
      <c r="C102">
        <f>('CON Score and Page Rank'!R99-'MIN and MAX'!C$5)/('MIN and MAX'!G$5-'MIN and MAX'!C$5)</f>
        <v>3.0882311765678527E-2</v>
      </c>
      <c r="D102">
        <f>('CON Score and Page Rank'!S99-'MIN and MAX'!D$5)/('MIN and MAX'!H$5-'MIN and MAX'!D$5)</f>
        <v>0.52791262135922334</v>
      </c>
      <c r="E102">
        <f t="shared" si="5"/>
        <v>3.0310351034603347E-2</v>
      </c>
      <c r="F102">
        <f t="shared" si="6"/>
        <v>0.56921935960557046</v>
      </c>
      <c r="G102">
        <f t="shared" si="7"/>
        <v>0.52734066062814822</v>
      </c>
      <c r="H102" s="3" t="str">
        <f>IFERROR(VLOOKUP(A102,'GDP Data'!A$2:Q$144,2,FALSE),"Not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111</v>
      </c>
      <c r="B103">
        <f>('CON Score and Page Rank'!Q91-'MIN and MAX'!B$5)/('MIN and MAX'!F$5-'MIN and MAX'!B$5)</f>
        <v>3.7294776521636081E-4</v>
      </c>
      <c r="C103">
        <f>('CON Score and Page Rank'!R91-'MIN and MAX'!C$5)/('MIN and MAX'!G$5-'MIN and MAX'!C$5)</f>
        <v>3.0520196819371827E-2</v>
      </c>
      <c r="D103">
        <f>('CON Score and Page Rank'!S91-'MIN and MAX'!D$5)/('MIN and MAX'!H$5-'MIN and MAX'!D$5)</f>
        <v>0.65291262135922334</v>
      </c>
      <c r="E103">
        <f t="shared" si="5"/>
        <v>3.0147249054155466E-2</v>
      </c>
      <c r="F103">
        <f t="shared" si="6"/>
        <v>0.5690702373524017</v>
      </c>
      <c r="G103">
        <f t="shared" si="7"/>
        <v>0.652539673594007</v>
      </c>
      <c r="H103" s="3">
        <f>IFERROR(VLOOKUP(A103,'GDP Data'!A$2:Q$144,2,FALSE),"Not Found")</f>
        <v>6013184809.2389803</v>
      </c>
      <c r="I103">
        <f t="shared" si="8"/>
        <v>5.8659792352851409E-4</v>
      </c>
      <c r="J103">
        <f t="shared" si="9"/>
        <v>-0.56848363942887314</v>
      </c>
    </row>
    <row r="104" spans="1:10" x14ac:dyDescent="0.25">
      <c r="A104" t="s">
        <v>206</v>
      </c>
      <c r="B104">
        <f>('CON Score and Page Rank'!Q183-'MIN and MAX'!B$5)/('MIN and MAX'!F$5-'MIN and MAX'!B$5)</f>
        <v>1.432570746635076E-3</v>
      </c>
      <c r="C104">
        <f>('CON Score and Page Rank'!R183-'MIN and MAX'!C$5)/('MIN and MAX'!G$5-'MIN and MAX'!C$5)</f>
        <v>3.143711165411054E-2</v>
      </c>
      <c r="D104">
        <f>('CON Score and Page Rank'!S183-'MIN and MAX'!D$5)/('MIN and MAX'!H$5-'MIN and MAX'!D$5)</f>
        <v>0.71723300970873782</v>
      </c>
      <c r="E104">
        <f t="shared" si="5"/>
        <v>3.0004540907475466E-2</v>
      </c>
      <c r="F104">
        <f t="shared" si="6"/>
        <v>0.56893976094543208</v>
      </c>
      <c r="G104">
        <f t="shared" si="7"/>
        <v>0.71580043896210277</v>
      </c>
      <c r="H104" s="3">
        <f>IFERROR(VLOOKUP(A104,'GDP Data'!A$2:Q$144,2,FALSE),"Not Found")</f>
        <v>24305717541.6371</v>
      </c>
      <c r="I104">
        <f t="shared" si="8"/>
        <v>2.3710702218712174E-3</v>
      </c>
      <c r="J104">
        <f t="shared" si="9"/>
        <v>-0.56656869072356086</v>
      </c>
    </row>
    <row r="105" spans="1:10" x14ac:dyDescent="0.25">
      <c r="A105" t="s">
        <v>168</v>
      </c>
      <c r="B105">
        <f>('CON Score and Page Rank'!Q145-'MIN and MAX'!B$5)/('MIN and MAX'!F$5-'MIN and MAX'!B$5)</f>
        <v>1.612634622251963E-3</v>
      </c>
      <c r="C105">
        <f>('CON Score and Page Rank'!R145-'MIN and MAX'!C$5)/('MIN and MAX'!G$5-'MIN and MAX'!C$5)</f>
        <v>3.1573093223941272E-2</v>
      </c>
      <c r="D105">
        <f>('CON Score and Page Rank'!S145-'MIN and MAX'!D$5)/('MIN and MAX'!H$5-'MIN and MAX'!D$5)</f>
        <v>0.51941747572815533</v>
      </c>
      <c r="E105">
        <f t="shared" si="5"/>
        <v>2.9960458601689308E-2</v>
      </c>
      <c r="F105">
        <f t="shared" si="6"/>
        <v>0.5688994570034096</v>
      </c>
      <c r="G105">
        <f t="shared" si="7"/>
        <v>0.51780484110590341</v>
      </c>
      <c r="H105" s="3">
        <f>IFERROR(VLOOKUP(A105,'GDP Data'!A$2:Q$144,2,FALSE),"Not Found")</f>
        <v>2904662604.8205299</v>
      </c>
      <c r="I105">
        <f t="shared" si="8"/>
        <v>2.8335551069721515E-4</v>
      </c>
      <c r="J105">
        <f t="shared" si="9"/>
        <v>-0.56861610149271236</v>
      </c>
    </row>
    <row r="106" spans="1:10" x14ac:dyDescent="0.25">
      <c r="A106" t="s">
        <v>30</v>
      </c>
      <c r="B106">
        <f>('CON Score and Page Rank'!Q15-'MIN and MAX'!B$5)/('MIN and MAX'!F$5-'MIN and MAX'!B$5)</f>
        <v>4.3662091344387468E-3</v>
      </c>
      <c r="C106">
        <f>('CON Score and Page Rank'!R15-'MIN and MAX'!C$5)/('MIN and MAX'!G$5-'MIN and MAX'!C$5)</f>
        <v>3.404771197099226E-2</v>
      </c>
      <c r="D106">
        <f>('CON Score and Page Rank'!S15-'MIN and MAX'!D$5)/('MIN and MAX'!H$5-'MIN and MAX'!D$5)</f>
        <v>0.80885922330097082</v>
      </c>
      <c r="E106">
        <f t="shared" si="5"/>
        <v>2.9681502836553512E-2</v>
      </c>
      <c r="F106">
        <f t="shared" si="6"/>
        <v>0.56864441097565899</v>
      </c>
      <c r="G106">
        <f t="shared" si="7"/>
        <v>0.80449301416653207</v>
      </c>
      <c r="H106" s="3" t="str">
        <f>IFERROR(VLOOKUP(A106,'GDP Data'!A$2:Q$144,2,FALSE),"Not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214</v>
      </c>
      <c r="B107">
        <f>('CON Score and Page Rank'!Q191-'MIN and MAX'!B$5)/('MIN and MAX'!F$5-'MIN and MAX'!B$5)</f>
        <v>5.0266766154470437E-4</v>
      </c>
      <c r="C107">
        <f>('CON Score and Page Rank'!R191-'MIN and MAX'!C$5)/('MIN and MAX'!G$5-'MIN and MAX'!C$5)</f>
        <v>2.9767754540803184E-2</v>
      </c>
      <c r="D107">
        <f>('CON Score and Page Rank'!S191-'MIN and MAX'!D$5)/('MIN and MAX'!H$5-'MIN and MAX'!D$5)</f>
        <v>0.69660194174757284</v>
      </c>
      <c r="E107">
        <f t="shared" si="5"/>
        <v>2.9265086879258481E-2</v>
      </c>
      <c r="F107">
        <f t="shared" si="6"/>
        <v>0.56826368668502336</v>
      </c>
      <c r="G107">
        <f t="shared" si="7"/>
        <v>0.69609927408602812</v>
      </c>
      <c r="H107" s="3">
        <f>IFERROR(VLOOKUP(A107,'GDP Data'!A$2:Q$144,2,FALSE),"Not Found")</f>
        <v>7186650135.43927</v>
      </c>
      <c r="I107">
        <f t="shared" si="8"/>
        <v>7.0107175819665514E-4</v>
      </c>
      <c r="J107">
        <f t="shared" si="9"/>
        <v>-0.56756261492682669</v>
      </c>
    </row>
    <row r="108" spans="1:10" x14ac:dyDescent="0.25">
      <c r="A108" t="s">
        <v>47</v>
      </c>
      <c r="B108">
        <f>('CON Score and Page Rank'!Q32-'MIN and MAX'!B$5)/('MIN and MAX'!F$5-'MIN and MAX'!B$5)</f>
        <v>1.3864117421933662E-3</v>
      </c>
      <c r="C108">
        <f>('CON Score and Page Rank'!R32-'MIN and MAX'!C$5)/('MIN and MAX'!G$5-'MIN and MAX'!C$5)</f>
        <v>3.0469557102496023E-2</v>
      </c>
      <c r="D108">
        <f>('CON Score and Page Rank'!S32-'MIN and MAX'!D$5)/('MIN and MAX'!H$5-'MIN and MAX'!D$5)</f>
        <v>0.60315533980582525</v>
      </c>
      <c r="E108">
        <f t="shared" si="5"/>
        <v>2.9083145360302657E-2</v>
      </c>
      <c r="F108">
        <f t="shared" si="6"/>
        <v>0.5680973396598239</v>
      </c>
      <c r="G108">
        <f t="shared" si="7"/>
        <v>0.60176892806363191</v>
      </c>
      <c r="H108" s="3" t="str">
        <f>IFERROR(VLOOKUP(A108,'GDP Data'!A$2:Q$144,2,FALSE),"Not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211</v>
      </c>
      <c r="B109">
        <f>('CON Score and Page Rank'!Q188-'MIN and MAX'!B$5)/('MIN and MAX'!F$5-'MIN and MAX'!B$5)</f>
        <v>1.5675525864007576E-3</v>
      </c>
      <c r="C109">
        <f>('CON Score and Page Rank'!R188-'MIN and MAX'!C$5)/('MIN and MAX'!G$5-'MIN and MAX'!C$5)</f>
        <v>3.0480750282633945E-2</v>
      </c>
      <c r="D109">
        <f>('CON Score and Page Rank'!S188-'MIN and MAX'!D$5)/('MIN and MAX'!H$5-'MIN and MAX'!D$5)</f>
        <v>0.68082524271844658</v>
      </c>
      <c r="E109">
        <f t="shared" si="5"/>
        <v>2.8913197696233187E-2</v>
      </c>
      <c r="F109">
        <f t="shared" si="6"/>
        <v>0.56794195847734397</v>
      </c>
      <c r="G109">
        <f t="shared" si="7"/>
        <v>0.67925769013204584</v>
      </c>
      <c r="H109" s="3">
        <f>IFERROR(VLOOKUP(A109,'GDP Data'!A$2:Q$144,2,FALSE),"Not Found")</f>
        <v>19288827158.9035</v>
      </c>
      <c r="I109">
        <f t="shared" si="8"/>
        <v>1.8816627656825971E-3</v>
      </c>
      <c r="J109">
        <f t="shared" si="9"/>
        <v>-0.56606029571166139</v>
      </c>
    </row>
    <row r="110" spans="1:10" x14ac:dyDescent="0.25">
      <c r="A110" t="s">
        <v>69</v>
      </c>
      <c r="B110">
        <f>('CON Score and Page Rank'!Q49-'MIN and MAX'!B$5)/('MIN and MAX'!F$5-'MIN and MAX'!B$5)</f>
        <v>2.3448994252998835E-3</v>
      </c>
      <c r="C110">
        <f>('CON Score and Page Rank'!R49-'MIN and MAX'!C$5)/('MIN and MAX'!G$5-'MIN and MAX'!C$5)</f>
        <v>3.1115934576009589E-2</v>
      </c>
      <c r="D110">
        <f>('CON Score and Page Rank'!S49-'MIN and MAX'!D$5)/('MIN and MAX'!H$5-'MIN and MAX'!D$5)</f>
        <v>0.69842233009708743</v>
      </c>
      <c r="E110">
        <f t="shared" si="5"/>
        <v>2.8771035150709705E-2</v>
      </c>
      <c r="F110">
        <f t="shared" si="6"/>
        <v>0.56781198090719753</v>
      </c>
      <c r="G110">
        <f t="shared" si="7"/>
        <v>0.69607743067178751</v>
      </c>
      <c r="H110" s="3">
        <f>IFERROR(VLOOKUP(A110,'GDP Data'!A$2:Q$144,2,FALSE),"Not Found")</f>
        <v>10566578952.7857</v>
      </c>
      <c r="I110">
        <f t="shared" si="8"/>
        <v>1.0307904162500943E-3</v>
      </c>
      <c r="J110">
        <f t="shared" si="9"/>
        <v>-0.56678119049094744</v>
      </c>
    </row>
    <row r="111" spans="1:10" x14ac:dyDescent="0.25">
      <c r="A111" t="s">
        <v>198</v>
      </c>
      <c r="B111">
        <f>('CON Score and Page Rank'!Q175-'MIN and MAX'!B$5)/('MIN and MAX'!F$5-'MIN and MAX'!B$5)</f>
        <v>8.8062058096228407E-4</v>
      </c>
      <c r="C111">
        <f>('CON Score and Page Rank'!R175-'MIN and MAX'!C$5)/('MIN and MAX'!G$5-'MIN and MAX'!C$5)</f>
        <v>2.9515621193186937E-2</v>
      </c>
      <c r="D111">
        <f>('CON Score and Page Rank'!S175-'MIN and MAX'!D$5)/('MIN and MAX'!H$5-'MIN and MAX'!D$5)</f>
        <v>0.62803398058252424</v>
      </c>
      <c r="E111">
        <f t="shared" si="5"/>
        <v>2.8635000612224654E-2</v>
      </c>
      <c r="F111">
        <f t="shared" si="6"/>
        <v>0.56768760610296787</v>
      </c>
      <c r="G111">
        <f t="shared" si="7"/>
        <v>0.62715336000156197</v>
      </c>
      <c r="H111" s="3" t="str">
        <f>IFERROR(VLOOKUP(A111,'GDP Data'!A$2:Q$144,2,FALSE),"Not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26</v>
      </c>
      <c r="B112">
        <f>('CON Score and Page Rank'!Q11-'MIN and MAX'!B$5)/('MIN and MAX'!F$5-'MIN and MAX'!B$5)</f>
        <v>6.1377039032784071E-4</v>
      </c>
      <c r="C112">
        <f>('CON Score and Page Rank'!R11-'MIN and MAX'!C$5)/('MIN and MAX'!G$5-'MIN and MAX'!C$5)</f>
        <v>2.9221271693249635E-2</v>
      </c>
      <c r="D112">
        <f>('CON Score and Page Rank'!S11-'MIN and MAX'!D$5)/('MIN and MAX'!H$5-'MIN and MAX'!D$5)</f>
        <v>0.74271844660194175</v>
      </c>
      <c r="E112">
        <f t="shared" si="5"/>
        <v>2.8607501302921796E-2</v>
      </c>
      <c r="F112">
        <f t="shared" si="6"/>
        <v>0.56766246380271768</v>
      </c>
      <c r="G112">
        <f t="shared" si="7"/>
        <v>0.74210467621161391</v>
      </c>
      <c r="H112" s="3" t="str">
        <f>IFERROR(VLOOKUP(A112,'GDP Data'!A$2:Q$144,2,FALSE),"Not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125</v>
      </c>
      <c r="B113">
        <f>('CON Score and Page Rank'!Q105-'MIN and MAX'!B$5)/('MIN and MAX'!F$5-'MIN and MAX'!B$5)</f>
        <v>1.3755779667906081E-4</v>
      </c>
      <c r="C113">
        <f>('CON Score and Page Rank'!R105-'MIN and MAX'!C$5)/('MIN and MAX'!G$5-'MIN and MAX'!C$5)</f>
        <v>2.8685195389455354E-2</v>
      </c>
      <c r="D113">
        <f>('CON Score and Page Rank'!S105-'MIN and MAX'!D$5)/('MIN and MAX'!H$5-'MIN and MAX'!D$5)</f>
        <v>0.39441747572815533</v>
      </c>
      <c r="E113">
        <f t="shared" si="5"/>
        <v>2.8547637592776294E-2</v>
      </c>
      <c r="F113">
        <f t="shared" si="6"/>
        <v>0.56760773110532536</v>
      </c>
      <c r="G113">
        <f t="shared" si="7"/>
        <v>0.39427991793147626</v>
      </c>
      <c r="H113" s="3" t="str">
        <f>IFERROR(VLOOKUP(A113,'GDP Data'!A$2:Q$144,2,FALSE),"Not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74</v>
      </c>
      <c r="B114">
        <f>('CON Score and Page Rank'!Q54-'MIN and MAX'!B$5)/('MIN and MAX'!F$5-'MIN and MAX'!B$5)</f>
        <v>1.5339232020585892E-3</v>
      </c>
      <c r="C114">
        <f>('CON Score and Page Rank'!R54-'MIN and MAX'!C$5)/('MIN and MAX'!G$5-'MIN and MAX'!C$5)</f>
        <v>3.001815073308324E-2</v>
      </c>
      <c r="D114">
        <f>('CON Score and Page Rank'!S54-'MIN and MAX'!D$5)/('MIN and MAX'!H$5-'MIN and MAX'!D$5)</f>
        <v>0.58373786407766992</v>
      </c>
      <c r="E114">
        <f t="shared" si="5"/>
        <v>2.8484227531024652E-2</v>
      </c>
      <c r="F114">
        <f t="shared" si="6"/>
        <v>0.56754975601970092</v>
      </c>
      <c r="G114">
        <f t="shared" si="7"/>
        <v>0.58220394087561134</v>
      </c>
      <c r="H114" s="3">
        <f>IFERROR(VLOOKUP(A114,'GDP Data'!A$2:Q$144,2,FALSE),"Not Found")</f>
        <v>3227927697.4366498</v>
      </c>
      <c r="I114">
        <f t="shared" si="8"/>
        <v>3.1489065190666479E-4</v>
      </c>
      <c r="J114">
        <f t="shared" si="9"/>
        <v>-0.56723486536779422</v>
      </c>
    </row>
    <row r="115" spans="1:10" x14ac:dyDescent="0.25">
      <c r="A115" t="s">
        <v>152</v>
      </c>
      <c r="B115">
        <f>('CON Score and Page Rank'!Q130-'MIN and MAX'!B$5)/('MIN and MAX'!F$5-'MIN and MAX'!B$5)</f>
        <v>6.1631430753227793E-4</v>
      </c>
      <c r="C115">
        <f>('CON Score and Page Rank'!R130-'MIN and MAX'!C$5)/('MIN and MAX'!G$5-'MIN and MAX'!C$5)</f>
        <v>2.8597682092330184E-2</v>
      </c>
      <c r="D115">
        <f>('CON Score and Page Rank'!S130-'MIN and MAX'!D$5)/('MIN and MAX'!H$5-'MIN and MAX'!D$5)</f>
        <v>0.38349514563106796</v>
      </c>
      <c r="E115">
        <f t="shared" si="5"/>
        <v>2.7981367784797907E-2</v>
      </c>
      <c r="F115">
        <f t="shared" si="6"/>
        <v>0.56708999717324593</v>
      </c>
      <c r="G115">
        <f t="shared" si="7"/>
        <v>0.38287883132353567</v>
      </c>
      <c r="H115" s="3">
        <f>IFERROR(VLOOKUP(A115,'GDP Data'!A$2:Q$144,2,FALSE),"Not Found")</f>
        <v>6849321645.9562302</v>
      </c>
      <c r="I115">
        <f t="shared" si="8"/>
        <v>6.6816470515319404E-4</v>
      </c>
      <c r="J115">
        <f t="shared" si="9"/>
        <v>-0.56642183246809275</v>
      </c>
    </row>
    <row r="116" spans="1:10" x14ac:dyDescent="0.25">
      <c r="A116" t="s">
        <v>218</v>
      </c>
      <c r="B116">
        <f>('CON Score and Page Rank'!Q195-'MIN and MAX'!B$5)/('MIN and MAX'!F$5-'MIN and MAX'!B$5)</f>
        <v>8.1953828111226451E-4</v>
      </c>
      <c r="C116">
        <f>('CON Score and Page Rank'!R195-'MIN and MAX'!C$5)/('MIN and MAX'!G$5-'MIN and MAX'!C$5)</f>
        <v>2.8582449206622722E-2</v>
      </c>
      <c r="D116">
        <f>('CON Score and Page Rank'!S195-'MIN and MAX'!D$5)/('MIN and MAX'!H$5-'MIN and MAX'!D$5)</f>
        <v>0.56796116504854366</v>
      </c>
      <c r="E116">
        <f t="shared" si="5"/>
        <v>2.7762910925510458E-2</v>
      </c>
      <c r="F116">
        <f t="shared" si="6"/>
        <v>0.56689026459496772</v>
      </c>
      <c r="G116">
        <f t="shared" si="7"/>
        <v>0.56714162676743141</v>
      </c>
      <c r="H116" s="3">
        <f>IFERROR(VLOOKUP(A116,'GDP Data'!A$2:Q$144,2,FALSE),"Not Found")</f>
        <v>8855705139.5585709</v>
      </c>
      <c r="I116">
        <f t="shared" si="8"/>
        <v>8.6389133396737989E-4</v>
      </c>
      <c r="J116">
        <f t="shared" si="9"/>
        <v>-0.56602637326100036</v>
      </c>
    </row>
    <row r="117" spans="1:10" x14ac:dyDescent="0.25">
      <c r="A117" t="s">
        <v>130</v>
      </c>
      <c r="B117">
        <f>('CON Score and Page Rank'!Q110-'MIN and MAX'!B$5)/('MIN and MAX'!F$5-'MIN and MAX'!B$5)</f>
        <v>1.3961734262117373E-4</v>
      </c>
      <c r="C117">
        <f>('CON Score and Page Rank'!R110-'MIN and MAX'!C$5)/('MIN and MAX'!G$5-'MIN and MAX'!C$5)</f>
        <v>2.784502676640899E-2</v>
      </c>
      <c r="D117">
        <f>('CON Score and Page Rank'!S110-'MIN and MAX'!D$5)/('MIN and MAX'!H$5-'MIN and MAX'!D$5)</f>
        <v>0.44902912621359226</v>
      </c>
      <c r="E117">
        <f t="shared" si="5"/>
        <v>2.7705409423787818E-2</v>
      </c>
      <c r="F117">
        <f t="shared" si="6"/>
        <v>0.56683769163739905</v>
      </c>
      <c r="G117">
        <f t="shared" si="7"/>
        <v>0.44888950887097107</v>
      </c>
      <c r="H117" s="3">
        <f>IFERROR(VLOOKUP(A117,'GDP Data'!A$2:Q$144,2,FALSE),"Not Found")</f>
        <v>5272798390.7018299</v>
      </c>
      <c r="I117">
        <f t="shared" si="8"/>
        <v>5.1437178222394112E-4</v>
      </c>
      <c r="J117">
        <f t="shared" si="9"/>
        <v>-0.56632331985517514</v>
      </c>
    </row>
    <row r="118" spans="1:10" x14ac:dyDescent="0.25">
      <c r="A118" t="s">
        <v>131</v>
      </c>
      <c r="B118">
        <f>('CON Score and Page Rank'!Q111-'MIN and MAX'!B$5)/('MIN and MAX'!F$5-'MIN and MAX'!B$5)</f>
        <v>3.0237649679233647E-4</v>
      </c>
      <c r="C118">
        <f>('CON Score and Page Rank'!R111-'MIN and MAX'!C$5)/('MIN and MAX'!G$5-'MIN and MAX'!C$5)</f>
        <v>2.7637887380825919E-2</v>
      </c>
      <c r="D118">
        <f>('CON Score and Page Rank'!S111-'MIN and MAX'!D$5)/('MIN and MAX'!H$5-'MIN and MAX'!D$5)</f>
        <v>0.55946601941747576</v>
      </c>
      <c r="E118">
        <f t="shared" si="5"/>
        <v>2.7335510884033583E-2</v>
      </c>
      <c r="F118">
        <f t="shared" si="6"/>
        <v>0.56649949768328189</v>
      </c>
      <c r="G118">
        <f t="shared" si="7"/>
        <v>0.55916364292068343</v>
      </c>
      <c r="H118" s="3">
        <f>IFERROR(VLOOKUP(A118,'GDP Data'!A$2:Q$144,2,FALSE),"Not Found")</f>
        <v>53369787318.624496</v>
      </c>
      <c r="I118">
        <f t="shared" si="8"/>
        <v>5.2063269986584145E-3</v>
      </c>
      <c r="J118">
        <f t="shared" si="9"/>
        <v>-0.56129317068462348</v>
      </c>
    </row>
    <row r="119" spans="1:10" x14ac:dyDescent="0.25">
      <c r="A119" t="s">
        <v>208</v>
      </c>
      <c r="B119">
        <f>('CON Score and Page Rank'!Q185-'MIN and MAX'!B$5)/('MIN and MAX'!F$5-'MIN and MAX'!B$5)</f>
        <v>1.1748445814248347E-3</v>
      </c>
      <c r="C119">
        <f>('CON Score and Page Rank'!R185-'MIN and MAX'!C$5)/('MIN and MAX'!G$5-'MIN and MAX'!C$5)</f>
        <v>2.8443140820440603E-2</v>
      </c>
      <c r="D119">
        <f>('CON Score and Page Rank'!S185-'MIN and MAX'!D$5)/('MIN and MAX'!H$5-'MIN and MAX'!D$5)</f>
        <v>0.61650485436893199</v>
      </c>
      <c r="E119">
        <f t="shared" si="5"/>
        <v>2.726829623901577E-2</v>
      </c>
      <c r="F119">
        <f t="shared" si="6"/>
        <v>0.56643804411120691</v>
      </c>
      <c r="G119">
        <f t="shared" si="7"/>
        <v>0.61533000978750718</v>
      </c>
      <c r="H119" s="3">
        <f>IFERROR(VLOOKUP(A119,'GDP Data'!A$2:Q$144,2,FALSE),"Not Found")</f>
        <v>11784927700</v>
      </c>
      <c r="I119">
        <f t="shared" si="8"/>
        <v>1.1496427163076946E-3</v>
      </c>
      <c r="J119">
        <f t="shared" si="9"/>
        <v>-0.56528840139489922</v>
      </c>
    </row>
    <row r="120" spans="1:10" x14ac:dyDescent="0.25">
      <c r="A120" t="s">
        <v>98</v>
      </c>
      <c r="B120">
        <f>('CON Score and Page Rank'!Q77-'MIN and MAX'!B$5)/('MIN and MAX'!F$5-'MIN and MAX'!B$5)</f>
        <v>2.9172303617146076E-4</v>
      </c>
      <c r="C120">
        <f>('CON Score and Page Rank'!R77-'MIN and MAX'!C$5)/('MIN and MAX'!G$5-'MIN and MAX'!C$5)</f>
        <v>2.7347479256910827E-2</v>
      </c>
      <c r="D120">
        <f>('CON Score and Page Rank'!S77-'MIN and MAX'!D$5)/('MIN and MAX'!H$5-'MIN and MAX'!D$5)</f>
        <v>0.50667475728155342</v>
      </c>
      <c r="E120">
        <f t="shared" si="5"/>
        <v>2.7055756220739365E-2</v>
      </c>
      <c r="F120">
        <f t="shared" si="6"/>
        <v>0.56624372123219058</v>
      </c>
      <c r="G120">
        <f t="shared" si="7"/>
        <v>0.506383034245382</v>
      </c>
      <c r="H120" s="3">
        <f>IFERROR(VLOOKUP(A120,'GDP Data'!A$2:Q$144,2,FALSE),"Not Found")</f>
        <v>2961484953.7336402</v>
      </c>
      <c r="I120">
        <f t="shared" si="8"/>
        <v>2.8889864182320856E-4</v>
      </c>
      <c r="J120">
        <f t="shared" si="9"/>
        <v>-0.56595482259036733</v>
      </c>
    </row>
    <row r="121" spans="1:10" x14ac:dyDescent="0.25">
      <c r="A121" t="s">
        <v>95</v>
      </c>
      <c r="B121">
        <f>('CON Score and Page Rank'!Q74-'MIN and MAX'!B$5)/('MIN and MAX'!F$5-'MIN and MAX'!B$5)</f>
        <v>3.3679853197746713E-5</v>
      </c>
      <c r="C121">
        <f>('CON Score and Page Rank'!R74-'MIN and MAX'!C$5)/('MIN and MAX'!G$5-'MIN and MAX'!C$5)</f>
        <v>2.697608036251023E-2</v>
      </c>
      <c r="D121">
        <f>('CON Score and Page Rank'!S74-'MIN and MAX'!D$5)/('MIN and MAX'!H$5-'MIN and MAX'!D$5)</f>
        <v>0.38288834951456313</v>
      </c>
      <c r="E121">
        <f t="shared" si="5"/>
        <v>2.6942400509312483E-2</v>
      </c>
      <c r="F121">
        <f t="shared" si="6"/>
        <v>0.5661400814170815</v>
      </c>
      <c r="G121">
        <f t="shared" si="7"/>
        <v>0.38285466966136539</v>
      </c>
      <c r="H121" s="3">
        <f>IFERROR(VLOOKUP(A121,'GDP Data'!A$2:Q$144,2,FALSE),"Not Found")</f>
        <v>38270206950.410004</v>
      </c>
      <c r="I121">
        <f t="shared" si="8"/>
        <v>3.7333334401471944E-3</v>
      </c>
      <c r="J121">
        <f t="shared" si="9"/>
        <v>-0.56240674797693435</v>
      </c>
    </row>
    <row r="122" spans="1:10" x14ac:dyDescent="0.25">
      <c r="A122" t="s">
        <v>175</v>
      </c>
      <c r="B122">
        <f>('CON Score and Page Rank'!Q152-'MIN and MAX'!B$5)/('MIN and MAX'!F$5-'MIN and MAX'!B$5)</f>
        <v>2.6780635309594679E-4</v>
      </c>
      <c r="C122">
        <f>('CON Score and Page Rank'!R152-'MIN and MAX'!C$5)/('MIN and MAX'!G$5-'MIN and MAX'!C$5)</f>
        <v>2.6887190451722418E-2</v>
      </c>
      <c r="D122">
        <f>('CON Score and Page Rank'!S152-'MIN and MAX'!D$5)/('MIN and MAX'!H$5-'MIN and MAX'!D$5)</f>
        <v>0.42961165048543687</v>
      </c>
      <c r="E122">
        <f t="shared" si="5"/>
        <v>2.6619384098626471E-2</v>
      </c>
      <c r="F122">
        <f t="shared" si="6"/>
        <v>0.56584475125101164</v>
      </c>
      <c r="G122">
        <f t="shared" si="7"/>
        <v>0.42934384413234095</v>
      </c>
      <c r="H122" s="3">
        <f>IFERROR(VLOOKUP(A122,'GDP Data'!A$2:Q$144,2,FALSE),"Not Found")</f>
        <v>3480355258.0412202</v>
      </c>
      <c r="I122">
        <f t="shared" si="8"/>
        <v>3.3951545350339952E-4</v>
      </c>
      <c r="J122">
        <f t="shared" si="9"/>
        <v>-0.56550523579750822</v>
      </c>
    </row>
    <row r="123" spans="1:10" x14ac:dyDescent="0.25">
      <c r="A123" t="s">
        <v>117</v>
      </c>
      <c r="B123">
        <f>('CON Score and Page Rank'!Q97-'MIN and MAX'!B$5)/('MIN and MAX'!F$5-'MIN and MAX'!B$5)</f>
        <v>2.769112157746628E-4</v>
      </c>
      <c r="C123">
        <f>('CON Score and Page Rank'!R97-'MIN and MAX'!C$5)/('MIN and MAX'!G$5-'MIN and MAX'!C$5)</f>
        <v>2.6777856189218564E-2</v>
      </c>
      <c r="D123">
        <f>('CON Score and Page Rank'!S97-'MIN and MAX'!D$5)/('MIN and MAX'!H$5-'MIN and MAX'!D$5)</f>
        <v>0.49089805825242716</v>
      </c>
      <c r="E123">
        <f t="shared" si="5"/>
        <v>2.65009449734439E-2</v>
      </c>
      <c r="F123">
        <f t="shared" si="6"/>
        <v>0.56573646372953534</v>
      </c>
      <c r="G123">
        <f t="shared" si="7"/>
        <v>0.49062114703665249</v>
      </c>
      <c r="H123" s="3">
        <f>IFERROR(VLOOKUP(A123,'GDP Data'!A$2:Q$144,2,FALSE),"Not Found")</f>
        <v>12257418326.0734</v>
      </c>
      <c r="I123">
        <f t="shared" si="8"/>
        <v>1.195735099784001E-3</v>
      </c>
      <c r="J123">
        <f t="shared" si="9"/>
        <v>-0.56454072862975135</v>
      </c>
    </row>
    <row r="124" spans="1:10" x14ac:dyDescent="0.25">
      <c r="A124" t="s">
        <v>123</v>
      </c>
      <c r="B124">
        <f>('CON Score and Page Rank'!Q103-'MIN and MAX'!B$5)/('MIN and MAX'!F$5-'MIN and MAX'!B$5)</f>
        <v>1.4816930950440837E-4</v>
      </c>
      <c r="C124">
        <f>('CON Score and Page Rank'!R103-'MIN and MAX'!C$5)/('MIN and MAX'!G$5-'MIN and MAX'!C$5)</f>
        <v>2.6582958832278285E-2</v>
      </c>
      <c r="D124">
        <f>('CON Score and Page Rank'!S103-'MIN and MAX'!D$5)/('MIN and MAX'!H$5-'MIN and MAX'!D$5)</f>
        <v>0.56128640776699024</v>
      </c>
      <c r="E124">
        <f t="shared" si="5"/>
        <v>2.6434789522773876E-2</v>
      </c>
      <c r="F124">
        <f t="shared" si="6"/>
        <v>0.56567597856659479</v>
      </c>
      <c r="G124">
        <f t="shared" si="7"/>
        <v>0.56113823845748578</v>
      </c>
      <c r="H124" s="3">
        <f>IFERROR(VLOOKUP(A124,'GDP Data'!A$2:Q$144,2,FALSE),"Not Found")</f>
        <v>6193246837.0968704</v>
      </c>
      <c r="I124">
        <f t="shared" si="8"/>
        <v>6.0416332605622044E-4</v>
      </c>
      <c r="J124">
        <f t="shared" si="9"/>
        <v>-0.56507181524053862</v>
      </c>
    </row>
    <row r="125" spans="1:10" x14ac:dyDescent="0.25">
      <c r="A125" t="s">
        <v>224</v>
      </c>
      <c r="B125">
        <f>('CON Score and Page Rank'!Q201-'MIN and MAX'!B$5)/('MIN and MAX'!F$5-'MIN and MAX'!B$5)</f>
        <v>4.1897314201917782E-5</v>
      </c>
      <c r="C125">
        <f>('CON Score and Page Rank'!R201-'MIN and MAX'!C$5)/('MIN and MAX'!G$5-'MIN and MAX'!C$5)</f>
        <v>2.6464176739101647E-2</v>
      </c>
      <c r="D125">
        <f>('CON Score and Page Rank'!S201-'MIN and MAX'!D$5)/('MIN and MAX'!H$5-'MIN and MAX'!D$5)</f>
        <v>0.56128640776699024</v>
      </c>
      <c r="E125">
        <f t="shared" si="5"/>
        <v>2.642227942489973E-2</v>
      </c>
      <c r="F125">
        <f t="shared" si="6"/>
        <v>0.56566454072888595</v>
      </c>
      <c r="G125">
        <f t="shared" si="7"/>
        <v>0.56124451045278834</v>
      </c>
      <c r="H125" s="3" t="str">
        <f>IFERROR(VLOOKUP(A125,'GDP Data'!A$2:Q$144,2,FALSE),"Not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101</v>
      </c>
      <c r="B126">
        <f>('CON Score and Page Rank'!Q81-'MIN and MAX'!B$5)/('MIN and MAX'!F$5-'MIN and MAX'!B$5)</f>
        <v>3.8820027115349056E-4</v>
      </c>
      <c r="C126">
        <f>('CON Score and Page Rank'!R81-'MIN and MAX'!C$5)/('MIN and MAX'!G$5-'MIN and MAX'!C$5)</f>
        <v>2.64753207544659E-2</v>
      </c>
      <c r="D126">
        <f>('CON Score and Page Rank'!S81-'MIN and MAX'!D$5)/('MIN and MAX'!H$5-'MIN and MAX'!D$5)</f>
        <v>0.54308252427184467</v>
      </c>
      <c r="E126">
        <f t="shared" si="5"/>
        <v>2.6087120483312409E-2</v>
      </c>
      <c r="F126">
        <f t="shared" si="6"/>
        <v>0.56535810878733661</v>
      </c>
      <c r="G126">
        <f t="shared" si="7"/>
        <v>0.54269432400069118</v>
      </c>
      <c r="H126" s="3">
        <f>IFERROR(VLOOKUP(A126,'GDP Data'!A$2:Q$144,2,FALSE),"Not Found")</f>
        <v>5656473652.4114704</v>
      </c>
      <c r="I126">
        <f t="shared" si="8"/>
        <v>5.5180005342597292E-4</v>
      </c>
      <c r="J126">
        <f t="shared" si="9"/>
        <v>-0.56480630873391069</v>
      </c>
    </row>
    <row r="127" spans="1:10" x14ac:dyDescent="0.25">
      <c r="A127" t="s">
        <v>186</v>
      </c>
      <c r="B127">
        <f>('CON Score and Page Rank'!Q164-'MIN and MAX'!B$5)/('MIN and MAX'!F$5-'MIN and MAX'!B$5)</f>
        <v>1.1087731975781153E-4</v>
      </c>
      <c r="C127">
        <f>('CON Score and Page Rank'!R164-'MIN and MAX'!C$5)/('MIN and MAX'!G$5-'MIN and MAX'!C$5)</f>
        <v>2.5971594871743733E-2</v>
      </c>
      <c r="D127">
        <f>('CON Score and Page Rank'!S164-'MIN and MAX'!D$5)/('MIN and MAX'!H$5-'MIN and MAX'!D$5)</f>
        <v>0.61953883495145634</v>
      </c>
      <c r="E127">
        <f t="shared" si="5"/>
        <v>2.5860717551985921E-2</v>
      </c>
      <c r="F127">
        <f t="shared" si="6"/>
        <v>0.56515111120735184</v>
      </c>
      <c r="G127">
        <f t="shared" si="7"/>
        <v>0.61942795763169856</v>
      </c>
      <c r="H127" s="3" t="str">
        <f>IFERROR(VLOOKUP(A127,'GDP Data'!A$2:Q$144,2,FALSE),"Not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44</v>
      </c>
      <c r="B128">
        <f>('CON Score and Page Rank'!Q29-'MIN and MAX'!B$5)/('MIN and MAX'!F$5-'MIN and MAX'!B$5)</f>
        <v>2.6355126843242234E-4</v>
      </c>
      <c r="C128">
        <f>('CON Score and Page Rank'!R29-'MIN and MAX'!C$5)/('MIN and MAX'!G$5-'MIN and MAX'!C$5)</f>
        <v>2.5440910304794801E-2</v>
      </c>
      <c r="D128">
        <f>('CON Score and Page Rank'!S29-'MIN and MAX'!D$5)/('MIN and MAX'!H$5-'MIN and MAX'!D$5)</f>
        <v>0.54004854368932043</v>
      </c>
      <c r="E128">
        <f t="shared" si="5"/>
        <v>2.5177359036362378E-2</v>
      </c>
      <c r="F128">
        <f t="shared" si="6"/>
        <v>0.56452632442492245</v>
      </c>
      <c r="G128">
        <f t="shared" si="7"/>
        <v>0.53978499242088795</v>
      </c>
      <c r="H128" s="3" t="str">
        <f>IFERROR(VLOOKUP(A128,'GDP Data'!A$2:Q$144,2,FALSE),"Not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96</v>
      </c>
      <c r="B129">
        <f>('CON Score and Page Rank'!Q75-'MIN and MAX'!B$5)/('MIN and MAX'!F$5-'MIN and MAX'!B$5)</f>
        <v>2.4568748709158258E-4</v>
      </c>
      <c r="C129">
        <f>('CON Score and Page Rank'!R75-'MIN and MAX'!C$5)/('MIN and MAX'!G$5-'MIN and MAX'!C$5)</f>
        <v>2.5101648784113768E-2</v>
      </c>
      <c r="D129">
        <f>('CON Score and Page Rank'!S75-'MIN and MAX'!D$5)/('MIN and MAX'!H$5-'MIN and MAX'!D$5)</f>
        <v>0.49575242718446599</v>
      </c>
      <c r="E129">
        <f t="shared" si="5"/>
        <v>2.4855961297022184E-2</v>
      </c>
      <c r="F129">
        <f t="shared" si="6"/>
        <v>0.56423247419133138</v>
      </c>
      <c r="G129">
        <f t="shared" si="7"/>
        <v>0.49550673969737441</v>
      </c>
      <c r="H129" s="3">
        <f>IFERROR(VLOOKUP(A129,'GDP Data'!A$2:Q$144,2,FALSE),"Not Found")</f>
        <v>4629247090.9781599</v>
      </c>
      <c r="I129">
        <f t="shared" si="8"/>
        <v>4.5159209590497738E-4</v>
      </c>
      <c r="J129">
        <f t="shared" si="9"/>
        <v>-0.56378088209542643</v>
      </c>
    </row>
    <row r="130" spans="1:10" x14ac:dyDescent="0.25">
      <c r="A130" t="s">
        <v>121</v>
      </c>
      <c r="B130">
        <f>('CON Score and Page Rank'!Q101-'MIN and MAX'!B$5)/('MIN and MAX'!F$5-'MIN and MAX'!B$5)</f>
        <v>7.8170287938107648E-5</v>
      </c>
      <c r="C130">
        <f>('CON Score and Page Rank'!R101-'MIN and MAX'!C$5)/('MIN and MAX'!G$5-'MIN and MAX'!C$5)</f>
        <v>2.4900220706404876E-2</v>
      </c>
      <c r="D130">
        <f>('CON Score and Page Rank'!S101-'MIN and MAX'!D$5)/('MIN and MAX'!H$5-'MIN and MAX'!D$5)</f>
        <v>0.49575242718446599</v>
      </c>
      <c r="E130">
        <f t="shared" si="5"/>
        <v>2.482205041846677E-2</v>
      </c>
      <c r="F130">
        <f t="shared" si="6"/>
        <v>0.56420146986751363</v>
      </c>
      <c r="G130">
        <f t="shared" si="7"/>
        <v>0.49567425689652789</v>
      </c>
      <c r="H130" s="3" t="str">
        <f>IFERROR(VLOOKUP(A130,'GDP Data'!A$2:Q$144,2,FALSE),"Not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134</v>
      </c>
      <c r="B131">
        <f>('CON Score and Page Rank'!Q114-'MIN and MAX'!B$5)/('MIN and MAX'!F$5-'MIN and MAX'!B$5)</f>
        <v>3.8068493549158779E-4</v>
      </c>
      <c r="C131">
        <f>('CON Score and Page Rank'!R114-'MIN and MAX'!C$5)/('MIN and MAX'!G$5-'MIN and MAX'!C$5)</f>
        <v>2.508054070795324E-2</v>
      </c>
      <c r="D131">
        <f>('CON Score and Page Rank'!S114-'MIN and MAX'!D$5)/('MIN and MAX'!H$5-'MIN and MAX'!D$5)</f>
        <v>0.42172330097087379</v>
      </c>
      <c r="E131">
        <f t="shared" ref="E131:E194" si="10">C131-B131</f>
        <v>2.4699855772461653E-2</v>
      </c>
      <c r="F131">
        <f t="shared" ref="F131:F194" si="11">(E131-MIN(E$3:E$206))/(MAX(E$3:E$206)-MIN(E$3:E$206))</f>
        <v>0.5640897487168115</v>
      </c>
      <c r="G131">
        <f t="shared" ref="G131:G194" si="12">D131-B131</f>
        <v>0.4213426160353822</v>
      </c>
      <c r="H131" s="3" t="str">
        <f>IFERROR(VLOOKUP(A131,'GDP Data'!A$2:Q$144,2,FALSE),"Not Found")</f>
        <v>Not Found</v>
      </c>
      <c r="I131" t="str">
        <f t="shared" ref="I131:I194" si="13">IFERROR((H131-MIN(H$3:H$206))/(MAX(H$3:H$206)-MIN(H$3:H$206)),"No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135</v>
      </c>
      <c r="B132">
        <f>('CON Score and Page Rank'!Q115-'MIN and MAX'!B$5)/('MIN and MAX'!F$5-'MIN and MAX'!B$5)</f>
        <v>6.8293844875948477E-5</v>
      </c>
      <c r="C132">
        <f>('CON Score and Page Rank'!R115-'MIN and MAX'!C$5)/('MIN and MAX'!G$5-'MIN and MAX'!C$5)</f>
        <v>2.4665024623316507E-2</v>
      </c>
      <c r="D132">
        <f>('CON Score and Page Rank'!S115-'MIN and MAX'!D$5)/('MIN and MAX'!H$5-'MIN and MAX'!D$5)</f>
        <v>0.42172330097087379</v>
      </c>
      <c r="E132">
        <f t="shared" si="10"/>
        <v>2.4596730778440559E-2</v>
      </c>
      <c r="F132">
        <f t="shared" si="11"/>
        <v>0.56399546272822798</v>
      </c>
      <c r="G132">
        <f t="shared" si="12"/>
        <v>0.42165500712599785</v>
      </c>
      <c r="H132" s="3">
        <f>IFERROR(VLOOKUP(A132,'GDP Data'!A$2:Q$144,2,FALSE),"Not Found")</f>
        <v>3654031716.2688098</v>
      </c>
      <c r="I132">
        <f t="shared" si="13"/>
        <v>3.5645793124091388E-4</v>
      </c>
      <c r="J132">
        <f t="shared" si="14"/>
        <v>-0.56363900479698703</v>
      </c>
    </row>
    <row r="133" spans="1:10" x14ac:dyDescent="0.25">
      <c r="A133" t="s">
        <v>126</v>
      </c>
      <c r="B133">
        <f>('CON Score and Page Rank'!Q106-'MIN and MAX'!B$5)/('MIN and MAX'!F$5-'MIN and MAX'!B$5)</f>
        <v>3.9561040404476297E-5</v>
      </c>
      <c r="C133">
        <f>('CON Score and Page Rank'!R106-'MIN and MAX'!C$5)/('MIN and MAX'!G$5-'MIN and MAX'!C$5)</f>
        <v>2.4632166166249848E-2</v>
      </c>
      <c r="D133">
        <f>('CON Score and Page Rank'!S106-'MIN and MAX'!D$5)/('MIN and MAX'!H$5-'MIN and MAX'!D$5)</f>
        <v>0.42172330097087379</v>
      </c>
      <c r="E133">
        <f t="shared" si="10"/>
        <v>2.4592605125845372E-2</v>
      </c>
      <c r="F133">
        <f t="shared" si="11"/>
        <v>0.56399169069180577</v>
      </c>
      <c r="G133">
        <f t="shared" si="12"/>
        <v>0.42168373993046931</v>
      </c>
      <c r="H133" s="3">
        <f>IFERROR(VLOOKUP(A133,'GDP Data'!A$2:Q$144,2,FALSE),"Not Found")</f>
        <v>3600683039.7325401</v>
      </c>
      <c r="I133">
        <f t="shared" si="13"/>
        <v>3.5125366364030926E-4</v>
      </c>
      <c r="J133">
        <f t="shared" si="14"/>
        <v>-0.56364043702816546</v>
      </c>
    </row>
    <row r="134" spans="1:10" x14ac:dyDescent="0.25">
      <c r="A134" t="s">
        <v>210</v>
      </c>
      <c r="B134">
        <f>('CON Score and Page Rank'!Q187-'MIN and MAX'!B$5)/('MIN and MAX'!F$5-'MIN and MAX'!B$5)</f>
        <v>1.1173797548749041E-5</v>
      </c>
      <c r="C134">
        <f>('CON Score and Page Rank'!R187-'MIN and MAX'!C$5)/('MIN and MAX'!G$5-'MIN and MAX'!C$5)</f>
        <v>2.4594358455300825E-2</v>
      </c>
      <c r="D134">
        <f>('CON Score and Page Rank'!S187-'MIN and MAX'!D$5)/('MIN and MAX'!H$5-'MIN and MAX'!D$5)</f>
        <v>0.42172330097087379</v>
      </c>
      <c r="E134">
        <f t="shared" si="10"/>
        <v>2.4583184657752076E-2</v>
      </c>
      <c r="F134">
        <f t="shared" si="11"/>
        <v>0.56398307766684974</v>
      </c>
      <c r="G134">
        <f t="shared" si="12"/>
        <v>0.42171212717332507</v>
      </c>
      <c r="H134" s="3" t="str">
        <f>IFERROR(VLOOKUP(A134,'GDP Data'!A$2:Q$144,2,FALSE),"Not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221</v>
      </c>
      <c r="B135">
        <f>('CON Score and Page Rank'!Q198-'MIN and MAX'!B$5)/('MIN and MAX'!F$5-'MIN and MAX'!B$5)</f>
        <v>1.1736531409086712E-4</v>
      </c>
      <c r="C135">
        <f>('CON Score and Page Rank'!R198-'MIN and MAX'!C$5)/('MIN and MAX'!G$5-'MIN and MAX'!C$5)</f>
        <v>2.4686976694758299E-2</v>
      </c>
      <c r="D135">
        <f>('CON Score and Page Rank'!S198-'MIN and MAX'!D$5)/('MIN and MAX'!H$5-'MIN and MAX'!D$5)</f>
        <v>0.49211165048543687</v>
      </c>
      <c r="E135">
        <f t="shared" si="10"/>
        <v>2.4569611380667433E-2</v>
      </c>
      <c r="F135">
        <f t="shared" si="11"/>
        <v>0.5639706677766928</v>
      </c>
      <c r="G135">
        <f t="shared" si="12"/>
        <v>0.49199428517134602</v>
      </c>
      <c r="H135" s="3" t="str">
        <f>IFERROR(VLOOKUP(A135,'GDP Data'!A$2:Q$144,2,FALSE),"Not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108</v>
      </c>
      <c r="B136">
        <f>('CON Score and Page Rank'!Q88-'MIN and MAX'!B$5)/('MIN and MAX'!F$5-'MIN and MAX'!B$5)</f>
        <v>5.1566005901168972E-5</v>
      </c>
      <c r="C136">
        <f>('CON Score and Page Rank'!R88-'MIN and MAX'!C$5)/('MIN and MAX'!G$5-'MIN and MAX'!C$5)</f>
        <v>2.4600422110719611E-2</v>
      </c>
      <c r="D136">
        <f>('CON Score and Page Rank'!S88-'MIN and MAX'!D$5)/('MIN and MAX'!H$5-'MIN and MAX'!D$5)</f>
        <v>0.49211165048543687</v>
      </c>
      <c r="E136">
        <f t="shared" si="10"/>
        <v>2.4548856104818443E-2</v>
      </c>
      <c r="F136">
        <f t="shared" si="11"/>
        <v>0.56395169146818169</v>
      </c>
      <c r="G136">
        <f t="shared" si="12"/>
        <v>0.4920600844795357</v>
      </c>
      <c r="H136" s="3" t="str">
        <f>IFERROR(VLOOKUP(A136,'GDP Data'!A$2:Q$144,2,FALSE),"Not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93</v>
      </c>
      <c r="B137">
        <f>('CON Score and Page Rank'!Q73-'MIN and MAX'!B$5)/('MIN and MAX'!F$5-'MIN and MAX'!B$5)</f>
        <v>2.8191588236898011E-4</v>
      </c>
      <c r="C137">
        <f>('CON Score and Page Rank'!R73-'MIN and MAX'!C$5)/('MIN and MAX'!G$5-'MIN and MAX'!C$5)</f>
        <v>2.410062940989071E-2</v>
      </c>
      <c r="D137">
        <f>('CON Score and Page Rank'!S73-'MIN and MAX'!D$5)/('MIN and MAX'!H$5-'MIN and MAX'!D$5)</f>
        <v>0.46298543689320387</v>
      </c>
      <c r="E137">
        <f t="shared" si="10"/>
        <v>2.3818713527521729E-2</v>
      </c>
      <c r="F137">
        <f t="shared" si="11"/>
        <v>0.56328413055958937</v>
      </c>
      <c r="G137">
        <f t="shared" si="12"/>
        <v>0.4627035210108349</v>
      </c>
      <c r="H137" s="3" t="str">
        <f>IFERROR(VLOOKUP(A137,'GDP Data'!A$2:Q$144,2,FALSE),"Not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75</v>
      </c>
      <c r="B138">
        <f>('CON Score and Page Rank'!Q55-'MIN and MAX'!B$5)/('MIN and MAX'!F$5-'MIN and MAX'!B$5)</f>
        <v>7.5933114222989206E-4</v>
      </c>
      <c r="C138">
        <f>('CON Score and Page Rank'!R55-'MIN and MAX'!C$5)/('MIN and MAX'!G$5-'MIN and MAX'!C$5)</f>
        <v>2.4515162199054124E-2</v>
      </c>
      <c r="D138">
        <f>('CON Score and Page Rank'!S55-'MIN and MAX'!D$5)/('MIN and MAX'!H$5-'MIN and MAX'!D$5)</f>
        <v>0.4186893203883495</v>
      </c>
      <c r="E138">
        <f t="shared" si="10"/>
        <v>2.3755831056824231E-2</v>
      </c>
      <c r="F138">
        <f t="shared" si="11"/>
        <v>0.56322663784436</v>
      </c>
      <c r="G138">
        <f t="shared" si="12"/>
        <v>0.41792998924611963</v>
      </c>
      <c r="H138" s="3" t="str">
        <f>IFERROR(VLOOKUP(A138,'GDP Data'!A$2:Q$144,2,FALSE),"Not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112</v>
      </c>
      <c r="B139">
        <f>('CON Score and Page Rank'!Q92-'MIN and MAX'!B$5)/('MIN and MAX'!F$5-'MIN and MAX'!B$5)</f>
        <v>1.4799445555113195E-4</v>
      </c>
      <c r="C139">
        <f>('CON Score and Page Rank'!R92-'MIN and MAX'!C$5)/('MIN and MAX'!G$5-'MIN and MAX'!C$5)</f>
        <v>2.3787646460734058E-2</v>
      </c>
      <c r="D139">
        <f>('CON Score and Page Rank'!S92-'MIN and MAX'!D$5)/('MIN and MAX'!H$5-'MIN and MAX'!D$5)</f>
        <v>0.4186893203883495</v>
      </c>
      <c r="E139">
        <f t="shared" si="10"/>
        <v>2.3639652005182924E-2</v>
      </c>
      <c r="F139">
        <f t="shared" si="11"/>
        <v>0.56312041668196711</v>
      </c>
      <c r="G139">
        <f t="shared" si="12"/>
        <v>0.41854132593279836</v>
      </c>
      <c r="H139" s="3" t="str">
        <f>IFERROR(VLOOKUP(A139,'GDP Data'!A$2:Q$144,2,FALSE),"Not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176</v>
      </c>
      <c r="B140">
        <f>('CON Score and Page Rank'!Q153-'MIN and MAX'!B$5)/('MIN and MAX'!F$5-'MIN and MAX'!B$5)</f>
        <v>3.1207113770312047E-4</v>
      </c>
      <c r="C140">
        <f>('CON Score and Page Rank'!R153-'MIN and MAX'!C$5)/('MIN and MAX'!G$5-'MIN and MAX'!C$5)</f>
        <v>2.384761929047742E-2</v>
      </c>
      <c r="D140">
        <f>('CON Score and Page Rank'!S153-'MIN and MAX'!D$5)/('MIN and MAX'!H$5-'MIN and MAX'!D$5)</f>
        <v>0.533373786407767</v>
      </c>
      <c r="E140">
        <f t="shared" si="10"/>
        <v>2.35355481527743E-2</v>
      </c>
      <c r="F140">
        <f t="shared" si="11"/>
        <v>0.56302523573448804</v>
      </c>
      <c r="G140">
        <f t="shared" si="12"/>
        <v>0.53306171527006385</v>
      </c>
      <c r="H140" s="3">
        <f>IFERROR(VLOOKUP(A140,'GDP Data'!A$2:Q$144,2,FALSE),"Not Found")</f>
        <v>12736856827.984699</v>
      </c>
      <c r="I140">
        <f t="shared" si="13"/>
        <v>1.2425052621193879E-3</v>
      </c>
      <c r="J140">
        <f t="shared" si="14"/>
        <v>-0.5617827304723686</v>
      </c>
    </row>
    <row r="141" spans="1:10" x14ac:dyDescent="0.25">
      <c r="A141" t="s">
        <v>133</v>
      </c>
      <c r="B141">
        <f>('CON Score and Page Rank'!Q113-'MIN and MAX'!B$5)/('MIN and MAX'!F$5-'MIN and MAX'!B$5)</f>
        <v>2.6067838153512302E-4</v>
      </c>
      <c r="C141">
        <f>('CON Score and Page Rank'!R113-'MIN and MAX'!C$5)/('MIN and MAX'!G$5-'MIN and MAX'!C$5)</f>
        <v>2.3680106712469007E-2</v>
      </c>
      <c r="D141">
        <f>('CON Score and Page Rank'!S113-'MIN and MAX'!D$5)/('MIN and MAX'!H$5-'MIN and MAX'!D$5)</f>
        <v>0.52851941747572817</v>
      </c>
      <c r="E141">
        <f t="shared" si="10"/>
        <v>2.3419428330933884E-2</v>
      </c>
      <c r="F141">
        <f t="shared" si="11"/>
        <v>0.56291906872521669</v>
      </c>
      <c r="G141">
        <f t="shared" si="12"/>
        <v>0.52825873909419307</v>
      </c>
      <c r="H141" s="3" t="str">
        <f>IFERROR(VLOOKUP(A141,'GDP Data'!A$2:Q$144,2,FALSE),"Not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102</v>
      </c>
      <c r="B142">
        <f>('CON Score and Page Rank'!Q82-'MIN and MAX'!B$5)/('MIN and MAX'!F$5-'MIN and MAX'!B$5)</f>
        <v>1.3879770623503469E-4</v>
      </c>
      <c r="C142">
        <f>('CON Score and Page Rank'!R82-'MIN and MAX'!C$5)/('MIN and MAX'!G$5-'MIN and MAX'!C$5)</f>
        <v>2.3522631942417365E-2</v>
      </c>
      <c r="D142">
        <f>('CON Score and Page Rank'!S82-'MIN and MAX'!D$5)/('MIN and MAX'!H$5-'MIN and MAX'!D$5)</f>
        <v>0.46298543689320387</v>
      </c>
      <c r="E142">
        <f t="shared" si="10"/>
        <v>2.338383423618233E-2</v>
      </c>
      <c r="F142">
        <f t="shared" si="11"/>
        <v>0.56288652545631035</v>
      </c>
      <c r="G142">
        <f t="shared" si="12"/>
        <v>0.46284663918696883</v>
      </c>
      <c r="H142" s="3">
        <f>IFERROR(VLOOKUP(A142,'GDP Data'!A$2:Q$144,2,FALSE),"Not Found")</f>
        <v>3922247989.8556199</v>
      </c>
      <c r="I142">
        <f t="shared" si="13"/>
        <v>3.8262295262872162E-4</v>
      </c>
      <c r="J142">
        <f t="shared" si="14"/>
        <v>-0.56250390250368165</v>
      </c>
    </row>
    <row r="143" spans="1:10" x14ac:dyDescent="0.25">
      <c r="A143" t="s">
        <v>148</v>
      </c>
      <c r="B143">
        <f>('CON Score and Page Rank'!Q128-'MIN and MAX'!B$5)/('MIN and MAX'!F$5-'MIN and MAX'!B$5)</f>
        <v>3.1728638516006309E-5</v>
      </c>
      <c r="C143">
        <f>('CON Score and Page Rank'!R128-'MIN and MAX'!C$5)/('MIN and MAX'!G$5-'MIN and MAX'!C$5)</f>
        <v>2.3127461879949341E-2</v>
      </c>
      <c r="D143">
        <f>('CON Score and Page Rank'!S128-'MIN and MAX'!D$5)/('MIN and MAX'!H$5-'MIN and MAX'!D$5)</f>
        <v>0.52002427184466016</v>
      </c>
      <c r="E143">
        <f t="shared" si="10"/>
        <v>2.3095733241433335E-2</v>
      </c>
      <c r="F143">
        <f t="shared" si="11"/>
        <v>0.56262311805096077</v>
      </c>
      <c r="G143">
        <f t="shared" si="12"/>
        <v>0.51999254320614419</v>
      </c>
      <c r="H143" s="3" t="str">
        <f>IFERROR(VLOOKUP(A143,'GDP Data'!A$2:Q$144,2,FALSE),"Not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103</v>
      </c>
      <c r="B144">
        <f>('CON Score and Page Rank'!Q83-'MIN and MAX'!B$5)/('MIN and MAX'!F$5-'MIN and MAX'!B$5)</f>
        <v>5.1891911602795687E-5</v>
      </c>
      <c r="C144">
        <f>('CON Score and Page Rank'!R83-'MIN and MAX'!C$5)/('MIN and MAX'!G$5-'MIN and MAX'!C$5)</f>
        <v>2.3059065485651231E-2</v>
      </c>
      <c r="D144">
        <f>('CON Score and Page Rank'!S83-'MIN and MAX'!D$5)/('MIN and MAX'!H$5-'MIN and MAX'!D$5)</f>
        <v>0.41019417475728154</v>
      </c>
      <c r="E144">
        <f t="shared" si="10"/>
        <v>2.3007173574048436E-2</v>
      </c>
      <c r="F144">
        <f t="shared" si="11"/>
        <v>0.56254214897195853</v>
      </c>
      <c r="G144">
        <f t="shared" si="12"/>
        <v>0.41014228284567872</v>
      </c>
      <c r="H144" s="3" t="str">
        <f>IFERROR(VLOOKUP(A144,'GDP Data'!A$2:Q$144,2,FALSE),"Not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165</v>
      </c>
      <c r="B145">
        <f>('CON Score and Page Rank'!Q142-'MIN and MAX'!B$5)/('MIN and MAX'!F$5-'MIN and MAX'!B$5)</f>
        <v>2.2235294288352435E-5</v>
      </c>
      <c r="C145">
        <f>('CON Score and Page Rank'!R142-'MIN and MAX'!C$5)/('MIN and MAX'!G$5-'MIN and MAX'!C$5)</f>
        <v>2.3026247999229293E-2</v>
      </c>
      <c r="D145">
        <f>('CON Score and Page Rank'!S142-'MIN and MAX'!D$5)/('MIN and MAX'!H$5-'MIN and MAX'!D$5)</f>
        <v>0.41019417475728154</v>
      </c>
      <c r="E145">
        <f t="shared" si="10"/>
        <v>2.300401270494094E-2</v>
      </c>
      <c r="F145">
        <f t="shared" si="11"/>
        <v>0.56253925902591373</v>
      </c>
      <c r="G145">
        <f t="shared" si="12"/>
        <v>0.41017193946299318</v>
      </c>
      <c r="H145" s="3" t="str">
        <f>IFERROR(VLOOKUP(A145,'GDP Data'!A$2:Q$144,2,FALSE),"Not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20</v>
      </c>
      <c r="B146">
        <f>('CON Score and Page Rank'!Q5-'MIN and MAX'!B$5)/('MIN and MAX'!F$5-'MIN and MAX'!B$5)</f>
        <v>0.10913449959120815</v>
      </c>
      <c r="C146">
        <f>('CON Score and Page Rank'!R5-'MIN and MAX'!C$5)/('MIN and MAX'!G$5-'MIN and MAX'!C$5)</f>
        <v>0.13207668226471006</v>
      </c>
      <c r="D146">
        <f>('CON Score and Page Rank'!S5-'MIN and MAX'!D$5)/('MIN and MAX'!H$5-'MIN and MAX'!D$5)</f>
        <v>0.97694174757281549</v>
      </c>
      <c r="E146">
        <f t="shared" si="10"/>
        <v>2.2942182673501912E-2</v>
      </c>
      <c r="F146">
        <f t="shared" si="11"/>
        <v>0.56248272854371872</v>
      </c>
      <c r="G146">
        <f t="shared" si="12"/>
        <v>0.86780724798160735</v>
      </c>
      <c r="H146" s="3">
        <f>IFERROR(VLOOKUP(A146,'GDP Data'!A$2:Q$144,2,FALSE),"Not Found")</f>
        <v>744773415931.58704</v>
      </c>
      <c r="I146">
        <f t="shared" si="13"/>
        <v>7.2654101469400614E-2</v>
      </c>
      <c r="J146">
        <f t="shared" si="14"/>
        <v>-0.48982862707431812</v>
      </c>
    </row>
    <row r="147" spans="1:10" x14ac:dyDescent="0.25">
      <c r="A147" t="s">
        <v>154</v>
      </c>
      <c r="B147">
        <f>('CON Score and Page Rank'!Q132-'MIN and MAX'!B$5)/('MIN and MAX'!F$5-'MIN and MAX'!B$5)</f>
        <v>5.719445277177091E-5</v>
      </c>
      <c r="C147">
        <f>('CON Score and Page Rank'!R132-'MIN and MAX'!C$5)/('MIN and MAX'!G$5-'MIN and MAX'!C$5)</f>
        <v>2.1609941975979943E-2</v>
      </c>
      <c r="D147">
        <f>('CON Score and Page Rank'!S132-'MIN and MAX'!D$5)/('MIN and MAX'!H$5-'MIN and MAX'!D$5)</f>
        <v>0.43689320388349512</v>
      </c>
      <c r="E147">
        <f t="shared" si="10"/>
        <v>2.1552747523208172E-2</v>
      </c>
      <c r="F147">
        <f t="shared" si="11"/>
        <v>0.56121238406552898</v>
      </c>
      <c r="G147">
        <f t="shared" si="12"/>
        <v>0.43683600943072337</v>
      </c>
      <c r="H147" s="3">
        <f>IFERROR(VLOOKUP(A147,'GDP Data'!A$2:Q$144,2,FALSE),"Not Found")</f>
        <v>5494252207.9050198</v>
      </c>
      <c r="I147">
        <f t="shared" si="13"/>
        <v>5.3597503465171656E-4</v>
      </c>
      <c r="J147">
        <f t="shared" si="14"/>
        <v>-0.56067640903087723</v>
      </c>
    </row>
    <row r="148" spans="1:10" x14ac:dyDescent="0.25">
      <c r="A148" t="s">
        <v>66</v>
      </c>
      <c r="B148">
        <f>('CON Score and Page Rank'!Q46-'MIN and MAX'!B$5)/('MIN and MAX'!F$5-'MIN and MAX'!B$5)</f>
        <v>2.6526119997043314E-5</v>
      </c>
      <c r="C148">
        <f>('CON Score and Page Rank'!R46-'MIN and MAX'!C$5)/('MIN and MAX'!G$5-'MIN and MAX'!C$5)</f>
        <v>2.1522985879622984E-2</v>
      </c>
      <c r="D148">
        <f>('CON Score and Page Rank'!S46-'MIN and MAX'!D$5)/('MIN and MAX'!H$5-'MIN and MAX'!D$5)</f>
        <v>0.3780339805825243</v>
      </c>
      <c r="E148">
        <f t="shared" si="10"/>
        <v>2.1496459759625941E-2</v>
      </c>
      <c r="F148">
        <f t="shared" si="11"/>
        <v>0.56116092081469549</v>
      </c>
      <c r="G148">
        <f t="shared" si="12"/>
        <v>0.37800745446252726</v>
      </c>
      <c r="H148" s="3">
        <f>IFERROR(VLOOKUP(A148,'GDP Data'!A$2:Q$144,2,FALSE),"Not Found")</f>
        <v>5788329609.1575499</v>
      </c>
      <c r="I148">
        <f t="shared" si="13"/>
        <v>5.646628595571394E-4</v>
      </c>
      <c r="J148">
        <f t="shared" si="14"/>
        <v>-0.56059625795513834</v>
      </c>
    </row>
    <row r="149" spans="1:10" x14ac:dyDescent="0.25">
      <c r="A149" t="s">
        <v>212</v>
      </c>
      <c r="B149">
        <f>('CON Score and Page Rank'!Q189-'MIN and MAX'!B$5)/('MIN and MAX'!F$5-'MIN and MAX'!B$5)</f>
        <v>6.0309192946652424E-5</v>
      </c>
      <c r="C149">
        <f>('CON Score and Page Rank'!R189-'MIN and MAX'!C$5)/('MIN and MAX'!G$5-'MIN and MAX'!C$5)</f>
        <v>2.1517717054711796E-2</v>
      </c>
      <c r="D149">
        <f>('CON Score and Page Rank'!S189-'MIN and MAX'!D$5)/('MIN and MAX'!H$5-'MIN and MAX'!D$5)</f>
        <v>0.32584951456310679</v>
      </c>
      <c r="E149">
        <f t="shared" si="10"/>
        <v>2.1457407861765143E-2</v>
      </c>
      <c r="F149">
        <f t="shared" si="11"/>
        <v>0.56112521611642308</v>
      </c>
      <c r="G149">
        <f t="shared" si="12"/>
        <v>0.32578920537016015</v>
      </c>
      <c r="H149" s="3" t="str">
        <f>IFERROR(VLOOKUP(A149,'GDP Data'!A$2:Q$144,2,FALSE),"Not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67</v>
      </c>
      <c r="B150">
        <f>('CON Score and Page Rank'!Q47-'MIN and MAX'!B$5)/('MIN and MAX'!F$5-'MIN and MAX'!B$5)</f>
        <v>1.1525058385135987E-4</v>
      </c>
      <c r="C150">
        <f>('CON Score and Page Rank'!R47-'MIN and MAX'!C$5)/('MIN and MAX'!G$5-'MIN and MAX'!C$5)</f>
        <v>2.1543733414109964E-2</v>
      </c>
      <c r="D150">
        <f>('CON Score and Page Rank'!S47-'MIN and MAX'!D$5)/('MIN and MAX'!H$5-'MIN and MAX'!D$5)</f>
        <v>0.39623786407766992</v>
      </c>
      <c r="E150">
        <f t="shared" si="10"/>
        <v>2.1428482830258604E-2</v>
      </c>
      <c r="F150">
        <f t="shared" si="11"/>
        <v>0.56109877029486177</v>
      </c>
      <c r="G150">
        <f t="shared" si="12"/>
        <v>0.39612261349381855</v>
      </c>
      <c r="H150" s="3">
        <f>IFERROR(VLOOKUP(A150,'GDP Data'!A$2:Q$144,2,FALSE),"Not Found")</f>
        <v>2968369991.4672899</v>
      </c>
      <c r="I150">
        <f t="shared" si="13"/>
        <v>2.8957029070247951E-4</v>
      </c>
      <c r="J150">
        <f t="shared" si="14"/>
        <v>-0.56080920000415924</v>
      </c>
    </row>
    <row r="151" spans="1:10" x14ac:dyDescent="0.25">
      <c r="A151" t="s">
        <v>170</v>
      </c>
      <c r="B151">
        <f>('CON Score and Page Rank'!Q147-'MIN and MAX'!B$5)/('MIN and MAX'!F$5-'MIN and MAX'!B$5)</f>
        <v>3.720540306507786E-4</v>
      </c>
      <c r="C151">
        <f>('CON Score and Page Rank'!R147-'MIN and MAX'!C$5)/('MIN and MAX'!G$5-'MIN and MAX'!C$5)</f>
        <v>2.1547420772134902E-2</v>
      </c>
      <c r="D151">
        <f>('CON Score and Page Rank'!S147-'MIN and MAX'!D$5)/('MIN and MAX'!H$5-'MIN and MAX'!D$5)</f>
        <v>0.39138349514563109</v>
      </c>
      <c r="E151">
        <f t="shared" si="10"/>
        <v>2.1175366741484125E-2</v>
      </c>
      <c r="F151">
        <f t="shared" si="11"/>
        <v>0.56086734918416969</v>
      </c>
      <c r="G151">
        <f t="shared" si="12"/>
        <v>0.39101144111498032</v>
      </c>
      <c r="H151" s="3" t="str">
        <f>IFERROR(VLOOKUP(A151,'GDP Data'!A$2:Q$144,2,FALSE),"Not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85</v>
      </c>
      <c r="B152">
        <f>('CON Score and Page Rank'!Q65-'MIN and MAX'!B$5)/('MIN and MAX'!F$5-'MIN and MAX'!B$5)</f>
        <v>3.3199805629268516E-4</v>
      </c>
      <c r="C152">
        <f>('CON Score and Page Rank'!R65-'MIN and MAX'!C$5)/('MIN and MAX'!G$5-'MIN and MAX'!C$5)</f>
        <v>2.1202488914224406E-2</v>
      </c>
      <c r="D152">
        <f>('CON Score and Page Rank'!S65-'MIN and MAX'!D$5)/('MIN and MAX'!H$5-'MIN and MAX'!D$5)</f>
        <v>0.39927184466019416</v>
      </c>
      <c r="E152">
        <f t="shared" si="10"/>
        <v>2.0870490857931721E-2</v>
      </c>
      <c r="F152">
        <f t="shared" si="11"/>
        <v>0.56058860469212035</v>
      </c>
      <c r="G152">
        <f t="shared" si="12"/>
        <v>0.39893984660390147</v>
      </c>
      <c r="H152" s="3" t="str">
        <f>IFERROR(VLOOKUP(A152,'GDP Data'!A$2:Q$144,2,FALSE),"Not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118</v>
      </c>
      <c r="B153">
        <f>('CON Score and Page Rank'!Q98-'MIN and MAX'!B$5)/('MIN and MAX'!F$5-'MIN and MAX'!B$5)</f>
        <v>7.7448040731755284E-5</v>
      </c>
      <c r="C153">
        <f>('CON Score and Page Rank'!R98-'MIN and MAX'!C$5)/('MIN and MAX'!G$5-'MIN and MAX'!C$5)</f>
        <v>1.9510089910325667E-2</v>
      </c>
      <c r="D153">
        <f>('CON Score and Page Rank'!S98-'MIN and MAX'!D$5)/('MIN and MAX'!H$5-'MIN and MAX'!D$5)</f>
        <v>0.31492718446601942</v>
      </c>
      <c r="E153">
        <f t="shared" si="10"/>
        <v>1.9432641869593911E-2</v>
      </c>
      <c r="F153">
        <f t="shared" si="11"/>
        <v>0.55927399600209304</v>
      </c>
      <c r="G153">
        <f t="shared" si="12"/>
        <v>0.31484973642528769</v>
      </c>
      <c r="H153" s="3" t="str">
        <f>IFERROR(VLOOKUP(A153,'GDP Data'!A$2:Q$144,2,FALSE),"Not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139</v>
      </c>
      <c r="B154">
        <f>('CON Score and Page Rank'!Q119-'MIN and MAX'!B$5)/('MIN and MAX'!F$5-'MIN and MAX'!B$5)</f>
        <v>4.4903944233609304E-5</v>
      </c>
      <c r="C154">
        <f>('CON Score and Page Rank'!R119-'MIN and MAX'!C$5)/('MIN and MAX'!G$5-'MIN and MAX'!C$5)</f>
        <v>1.8817145202021619E-2</v>
      </c>
      <c r="D154">
        <f>('CON Score and Page Rank'!S119-'MIN and MAX'!D$5)/('MIN and MAX'!H$5-'MIN and MAX'!D$5)</f>
        <v>0.37682038834951459</v>
      </c>
      <c r="E154">
        <f t="shared" si="10"/>
        <v>1.8772241257788008E-2</v>
      </c>
      <c r="F154">
        <f t="shared" si="11"/>
        <v>0.55867019936543572</v>
      </c>
      <c r="G154">
        <f t="shared" si="12"/>
        <v>0.37677548440528097</v>
      </c>
      <c r="H154" s="3">
        <f>IFERROR(VLOOKUP(A154,'GDP Data'!A$2:Q$144,2,FALSE),"Not Found")</f>
        <v>3057475335.1884599</v>
      </c>
      <c r="I154">
        <f t="shared" si="13"/>
        <v>2.9826269102947825E-4</v>
      </c>
      <c r="J154">
        <f t="shared" si="14"/>
        <v>-0.55837193667440621</v>
      </c>
    </row>
    <row r="155" spans="1:10" x14ac:dyDescent="0.25">
      <c r="A155" t="s">
        <v>188</v>
      </c>
      <c r="B155">
        <f>('CON Score and Page Rank'!Q166-'MIN and MAX'!B$5)/('MIN and MAX'!F$5-'MIN and MAX'!B$5)</f>
        <v>7.6704326188138297E-5</v>
      </c>
      <c r="C155">
        <f>('CON Score and Page Rank'!R166-'MIN and MAX'!C$5)/('MIN and MAX'!G$5-'MIN and MAX'!C$5)</f>
        <v>1.8490756657912086E-2</v>
      </c>
      <c r="D155">
        <f>('CON Score and Page Rank'!S166-'MIN and MAX'!D$5)/('MIN and MAX'!H$5-'MIN and MAX'!D$5)</f>
        <v>0.31432038834951459</v>
      </c>
      <c r="E155">
        <f t="shared" si="10"/>
        <v>1.8414052331723947E-2</v>
      </c>
      <c r="F155">
        <f t="shared" si="11"/>
        <v>0.55834271137560199</v>
      </c>
      <c r="G155">
        <f t="shared" si="12"/>
        <v>0.31424368402332647</v>
      </c>
      <c r="H155" s="3" t="str">
        <f>IFERROR(VLOOKUP(A155,'GDP Data'!A$2:Q$144,2,FALSE),"Not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70</v>
      </c>
      <c r="B156">
        <f>('CON Score and Page Rank'!Q50-'MIN and MAX'!B$5)/('MIN and MAX'!F$5-'MIN and MAX'!B$5)</f>
        <v>8.5556189301106941E-5</v>
      </c>
      <c r="C156">
        <f>('CON Score and Page Rank'!R50-'MIN and MAX'!C$5)/('MIN and MAX'!G$5-'MIN and MAX'!C$5)</f>
        <v>1.8426645793051848E-2</v>
      </c>
      <c r="D156">
        <f>('CON Score and Page Rank'!S50-'MIN and MAX'!D$5)/('MIN and MAX'!H$5-'MIN and MAX'!D$5)</f>
        <v>0.2821601941747573</v>
      </c>
      <c r="E156">
        <f t="shared" si="10"/>
        <v>1.8341089603750742E-2</v>
      </c>
      <c r="F156">
        <f t="shared" si="11"/>
        <v>0.55827600239780262</v>
      </c>
      <c r="G156">
        <f t="shared" si="12"/>
        <v>0.28207463798545618</v>
      </c>
      <c r="H156" s="3" t="str">
        <f>IFERROR(VLOOKUP(A156,'GDP Data'!A$2:Q$144,2,FALSE),"Not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144</v>
      </c>
      <c r="B157">
        <f>('CON Score and Page Rank'!Q124-'MIN and MAX'!B$5)/('MIN and MAX'!F$5-'MIN and MAX'!B$5)</f>
        <v>3.4314473153072682E-5</v>
      </c>
      <c r="C157">
        <f>('CON Score and Page Rank'!R124-'MIN and MAX'!C$5)/('MIN and MAX'!G$5-'MIN and MAX'!C$5)</f>
        <v>1.8186123526149681E-2</v>
      </c>
      <c r="D157">
        <f>('CON Score and Page Rank'!S124-'MIN and MAX'!D$5)/('MIN and MAX'!H$5-'MIN and MAX'!D$5)</f>
        <v>0.28822815533980584</v>
      </c>
      <c r="E157">
        <f t="shared" si="10"/>
        <v>1.8151809052996608E-2</v>
      </c>
      <c r="F157">
        <f t="shared" si="11"/>
        <v>0.55810294538076355</v>
      </c>
      <c r="G157">
        <f t="shared" si="12"/>
        <v>0.28819384086665278</v>
      </c>
      <c r="H157" s="3" t="str">
        <f>IFERROR(VLOOKUP(A157,'GDP Data'!A$2:Q$144,2,FALSE),"Not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167</v>
      </c>
      <c r="B158">
        <f>('CON Score and Page Rank'!Q144-'MIN and MAX'!B$5)/('MIN and MAX'!F$5-'MIN and MAX'!B$5)</f>
        <v>1.3779602388674962E-5</v>
      </c>
      <c r="C158">
        <f>('CON Score and Page Rank'!R144-'MIN and MAX'!C$5)/('MIN and MAX'!G$5-'MIN and MAX'!C$5)</f>
        <v>1.7466089027555767E-2</v>
      </c>
      <c r="D158">
        <f>('CON Score and Page Rank'!S144-'MIN and MAX'!D$5)/('MIN and MAX'!H$5-'MIN and MAX'!D$5)</f>
        <v>0.22936893203883496</v>
      </c>
      <c r="E158">
        <f t="shared" si="10"/>
        <v>1.7452309425167092E-2</v>
      </c>
      <c r="F158">
        <f t="shared" si="11"/>
        <v>0.55746340096624281</v>
      </c>
      <c r="G158">
        <f t="shared" si="12"/>
        <v>0.22935515243644627</v>
      </c>
      <c r="H158" s="3" t="str">
        <f>IFERROR(VLOOKUP(A158,'GDP Data'!A$2:Q$144,2,FALSE),"Not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138</v>
      </c>
      <c r="B159">
        <f>('CON Score and Page Rank'!Q118-'MIN and MAX'!B$5)/('MIN and MAX'!F$5-'MIN and MAX'!B$5)</f>
        <v>3.8140683203786199E-5</v>
      </c>
      <c r="C159">
        <f>('CON Score and Page Rank'!R118-'MIN and MAX'!C$5)/('MIN and MAX'!G$5-'MIN and MAX'!C$5)</f>
        <v>1.4736616482079027E-2</v>
      </c>
      <c r="D159">
        <f>('CON Score and Page Rank'!S118-'MIN and MAX'!D$5)/('MIN and MAX'!H$5-'MIN and MAX'!D$5)</f>
        <v>0.20752427184466019</v>
      </c>
      <c r="E159">
        <f t="shared" si="10"/>
        <v>1.4698475798875241E-2</v>
      </c>
      <c r="F159">
        <f t="shared" si="11"/>
        <v>0.55494560275142624</v>
      </c>
      <c r="G159">
        <f t="shared" si="12"/>
        <v>0.20748613116145639</v>
      </c>
      <c r="H159" s="3" t="str">
        <f>IFERROR(VLOOKUP(A159,'GDP Data'!A$2:Q$144,2,FALSE),"Not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205</v>
      </c>
      <c r="B160">
        <f>('CON Score and Page Rank'!Q182-'MIN and MAX'!B$5)/('MIN and MAX'!F$5-'MIN and MAX'!B$5)</f>
        <v>5.6446433241739509E-5</v>
      </c>
      <c r="C160">
        <f>('CON Score and Page Rank'!R182-'MIN and MAX'!C$5)/('MIN and MAX'!G$5-'MIN and MAX'!C$5)</f>
        <v>1.4125260715673419E-2</v>
      </c>
      <c r="D160">
        <f>('CON Score and Page Rank'!S182-'MIN and MAX'!D$5)/('MIN and MAX'!H$5-'MIN and MAX'!D$5)</f>
        <v>0.14138349514563106</v>
      </c>
      <c r="E160">
        <f t="shared" si="10"/>
        <v>1.4068814282431679E-2</v>
      </c>
      <c r="F160">
        <f t="shared" si="11"/>
        <v>0.55436991051391982</v>
      </c>
      <c r="G160">
        <f t="shared" si="12"/>
        <v>0.14132704871238932</v>
      </c>
      <c r="H160" s="3" t="str">
        <f>IFERROR(VLOOKUP(A160,'GDP Data'!A$2:Q$144,2,FALSE),"Not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114</v>
      </c>
      <c r="B161">
        <f>('CON Score and Page Rank'!Q94-'MIN and MAX'!B$5)/('MIN and MAX'!F$5-'MIN and MAX'!B$5)</f>
        <v>4.0329837308221719E-5</v>
      </c>
      <c r="C161">
        <f>('CON Score and Page Rank'!R94-'MIN and MAX'!C$5)/('MIN and MAX'!G$5-'MIN and MAX'!C$5)</f>
        <v>1.4104283745576001E-2</v>
      </c>
      <c r="D161">
        <f>('CON Score and Page Rank'!S94-'MIN and MAX'!D$5)/('MIN and MAX'!H$5-'MIN and MAX'!D$5)</f>
        <v>0.14138349514563106</v>
      </c>
      <c r="E161">
        <f t="shared" si="10"/>
        <v>1.4063953908267779E-2</v>
      </c>
      <c r="F161">
        <f t="shared" si="11"/>
        <v>0.55436546673007014</v>
      </c>
      <c r="G161">
        <f t="shared" si="12"/>
        <v>0.14134316530832283</v>
      </c>
      <c r="H161" s="3" t="str">
        <f>IFERROR(VLOOKUP(A161,'GDP Data'!A$2:Q$144,2,FALSE),"Not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145</v>
      </c>
      <c r="B162">
        <f>('CON Score and Page Rank'!Q125-'MIN and MAX'!B$5)/('MIN and MAX'!F$5-'MIN and MAX'!B$5)</f>
        <v>1.3281799232388511E-5</v>
      </c>
      <c r="C162">
        <f>('CON Score and Page Rank'!R125-'MIN and MAX'!C$5)/('MIN and MAX'!G$5-'MIN and MAX'!C$5)</f>
        <v>1.4072654407850984E-2</v>
      </c>
      <c r="D162">
        <f>('CON Score and Page Rank'!S125-'MIN and MAX'!D$5)/('MIN and MAX'!H$5-'MIN and MAX'!D$5)</f>
        <v>0.14138349514563106</v>
      </c>
      <c r="E162">
        <f t="shared" si="10"/>
        <v>1.4059372608618595E-2</v>
      </c>
      <c r="F162">
        <f t="shared" si="11"/>
        <v>0.55436127810081948</v>
      </c>
      <c r="G162">
        <f t="shared" si="12"/>
        <v>0.14137021334639868</v>
      </c>
      <c r="H162" s="3" t="str">
        <f>IFERROR(VLOOKUP(A162,'GDP Data'!A$2:Q$144,2,FALSE),"Not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128</v>
      </c>
      <c r="B163">
        <f>('CON Score and Page Rank'!Q108-'MIN and MAX'!B$5)/('MIN and MAX'!F$5-'MIN and MAX'!B$5)</f>
        <v>5.4261601008362599E-6</v>
      </c>
      <c r="C163">
        <f>('CON Score and Page Rank'!R108-'MIN and MAX'!C$5)/('MIN and MAX'!G$5-'MIN and MAX'!C$5)</f>
        <v>1.4062780482473098E-2</v>
      </c>
      <c r="D163">
        <f>('CON Score and Page Rank'!S108-'MIN and MAX'!D$5)/('MIN and MAX'!H$5-'MIN and MAX'!D$5)</f>
        <v>0.14138349514563106</v>
      </c>
      <c r="E163">
        <f t="shared" si="10"/>
        <v>1.4057354322372262E-2</v>
      </c>
      <c r="F163">
        <f t="shared" si="11"/>
        <v>0.55435943280506195</v>
      </c>
      <c r="G163">
        <f t="shared" si="12"/>
        <v>0.14137806898553024</v>
      </c>
      <c r="H163" s="3">
        <f>IFERROR(VLOOKUP(A163,'GDP Data'!A$2:Q$144,2,FALSE),"Not Found")</f>
        <v>0</v>
      </c>
      <c r="I163">
        <f t="shared" si="13"/>
        <v>0</v>
      </c>
      <c r="J163">
        <f t="shared" si="14"/>
        <v>-0.55435943280506195</v>
      </c>
    </row>
    <row r="164" spans="1:10" x14ac:dyDescent="0.25">
      <c r="A164" t="s">
        <v>65</v>
      </c>
      <c r="B164">
        <f>('CON Score and Page Rank'!Q45-'MIN and MAX'!B$5)/('MIN and MAX'!F$5-'MIN and MAX'!B$5)</f>
        <v>1.1448560169158914E-4</v>
      </c>
      <c r="C164">
        <f>('CON Score and Page Rank'!R45-'MIN and MAX'!C$5)/('MIN and MAX'!G$5-'MIN and MAX'!C$5)</f>
        <v>1.3239483570923059E-2</v>
      </c>
      <c r="D164">
        <f>('CON Score and Page Rank'!S45-'MIN and MAX'!D$5)/('MIN and MAX'!H$5-'MIN and MAX'!D$5)</f>
        <v>0.30703883495145629</v>
      </c>
      <c r="E164">
        <f t="shared" si="10"/>
        <v>1.3124997969231469E-2</v>
      </c>
      <c r="F164">
        <f t="shared" si="11"/>
        <v>0.55350699018140503</v>
      </c>
      <c r="G164">
        <f t="shared" si="12"/>
        <v>0.3069243493497647</v>
      </c>
      <c r="H164" s="3">
        <f>IFERROR(VLOOKUP(A164,'GDP Data'!A$2:Q$144,2,FALSE),"Not Found")</f>
        <v>3519991326.4846401</v>
      </c>
      <c r="I164">
        <f t="shared" si="13"/>
        <v>3.4338202940008928E-4</v>
      </c>
      <c r="J164">
        <f t="shared" si="14"/>
        <v>-0.55316360815200494</v>
      </c>
    </row>
    <row r="165" spans="1:10" x14ac:dyDescent="0.25">
      <c r="A165" t="s">
        <v>129</v>
      </c>
      <c r="B165">
        <f>('CON Score and Page Rank'!Q109-'MIN and MAX'!B$5)/('MIN and MAX'!F$5-'MIN and MAX'!B$5)</f>
        <v>6.0721717297885392E-5</v>
      </c>
      <c r="C165">
        <f>('CON Score and Page Rank'!R109-'MIN and MAX'!C$5)/('MIN and MAX'!G$5-'MIN and MAX'!C$5)</f>
        <v>1.2962095917900466E-2</v>
      </c>
      <c r="D165">
        <f>('CON Score and Page Rank'!S109-'MIN and MAX'!D$5)/('MIN and MAX'!H$5-'MIN and MAX'!D$5)</f>
        <v>0.13106796116504854</v>
      </c>
      <c r="E165">
        <f t="shared" si="10"/>
        <v>1.290137420060258E-2</v>
      </c>
      <c r="F165">
        <f t="shared" si="11"/>
        <v>0.55330253355771175</v>
      </c>
      <c r="G165">
        <f t="shared" si="12"/>
        <v>0.13100723944775067</v>
      </c>
      <c r="H165" s="3">
        <f>IFERROR(VLOOKUP(A165,'GDP Data'!A$2:Q$144,2,FALSE),"Not Found")</f>
        <v>1911563668.85006</v>
      </c>
      <c r="I165">
        <f t="shared" si="13"/>
        <v>1.8647676970066478E-4</v>
      </c>
      <c r="J165">
        <f t="shared" si="14"/>
        <v>-0.55311605678801112</v>
      </c>
    </row>
    <row r="166" spans="1:10" x14ac:dyDescent="0.25">
      <c r="A166" t="s">
        <v>235</v>
      </c>
      <c r="B166">
        <f>('CON Score and Page Rank'!Q86-'MIN and MAX'!B$5)/('MIN and MAX'!F$5-'MIN and MAX'!B$5)</f>
        <v>3.6479695836347873E-5</v>
      </c>
      <c r="C166">
        <f>('CON Score and Page Rank'!R86-'MIN and MAX'!C$5)/('MIN and MAX'!G$5-'MIN and MAX'!C$5)</f>
        <v>1.2929794661602018E-2</v>
      </c>
      <c r="D166">
        <f>('CON Score and Page Rank'!S86-'MIN and MAX'!D$5)/('MIN and MAX'!H$5-'MIN and MAX'!D$5)</f>
        <v>0.13106796116504854</v>
      </c>
      <c r="E166">
        <f t="shared" si="10"/>
        <v>1.289331496576567E-2</v>
      </c>
      <c r="F166">
        <f t="shared" si="11"/>
        <v>0.55329516509256871</v>
      </c>
      <c r="G166">
        <f t="shared" si="12"/>
        <v>0.1310314814692122</v>
      </c>
      <c r="H166" s="3" t="str">
        <f>IFERROR(VLOOKUP(A166,'GDP Data'!A$2:Q$144,2,FALSE),"Not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68</v>
      </c>
      <c r="B167">
        <f>('CON Score and Page Rank'!Q48-'MIN and MAX'!B$5)/('MIN and MAX'!F$5-'MIN and MAX'!B$5)</f>
        <v>7.9332357779738025E-5</v>
      </c>
      <c r="C167">
        <f>('CON Score and Page Rank'!R48-'MIN and MAX'!C$5)/('MIN and MAX'!G$5-'MIN and MAX'!C$5)</f>
        <v>1.2939365404208964E-2</v>
      </c>
      <c r="D167">
        <f>('CON Score and Page Rank'!S48-'MIN and MAX'!D$5)/('MIN and MAX'!H$5-'MIN and MAX'!D$5)</f>
        <v>0.31492718446601942</v>
      </c>
      <c r="E167">
        <f t="shared" si="10"/>
        <v>1.2860033046429227E-2</v>
      </c>
      <c r="F167">
        <f t="shared" si="11"/>
        <v>0.55326473581888602</v>
      </c>
      <c r="G167">
        <f t="shared" si="12"/>
        <v>0.31484785210823968</v>
      </c>
      <c r="H167" s="3" t="str">
        <f>IFERROR(VLOOKUP(A167,'GDP Data'!A$2:Q$144,2,FALSE),"Not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113</v>
      </c>
      <c r="B168">
        <f>('CON Score and Page Rank'!Q93-'MIN and MAX'!B$5)/('MIN and MAX'!F$5-'MIN and MAX'!B$5)</f>
        <v>7.2770529399465447E-6</v>
      </c>
      <c r="C168">
        <f>('CON Score and Page Rank'!R93-'MIN and MAX'!C$5)/('MIN and MAX'!G$5-'MIN and MAX'!C$5)</f>
        <v>1.2853917027577759E-2</v>
      </c>
      <c r="D168">
        <f>('CON Score and Page Rank'!S93-'MIN and MAX'!D$5)/('MIN and MAX'!H$5-'MIN and MAX'!D$5)</f>
        <v>0.31492718446601942</v>
      </c>
      <c r="E168">
        <f t="shared" si="10"/>
        <v>1.2846639974637813E-2</v>
      </c>
      <c r="F168">
        <f t="shared" si="11"/>
        <v>0.55325249068834315</v>
      </c>
      <c r="G168">
        <f t="shared" si="12"/>
        <v>0.31491990741307946</v>
      </c>
      <c r="H168" s="3" t="str">
        <f>IFERROR(VLOOKUP(A168,'GDP Data'!A$2:Q$144,2,FALSE),"Not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155</v>
      </c>
      <c r="B169">
        <f>('CON Score and Page Rank'!Q133-'MIN and MAX'!B$5)/('MIN and MAX'!F$5-'MIN and MAX'!B$5)</f>
        <v>1.7638291676568436E-5</v>
      </c>
      <c r="C169">
        <f>('CON Score and Page Rank'!R133-'MIN and MAX'!C$5)/('MIN and MAX'!G$5-'MIN and MAX'!C$5)</f>
        <v>1.2297420954454271E-2</v>
      </c>
      <c r="D169">
        <f>('CON Score and Page Rank'!S133-'MIN and MAX'!D$5)/('MIN and MAX'!H$5-'MIN and MAX'!D$5)</f>
        <v>0.12257281553398058</v>
      </c>
      <c r="E169">
        <f t="shared" si="10"/>
        <v>1.2279782662777702E-2</v>
      </c>
      <c r="F169">
        <f t="shared" si="11"/>
        <v>0.55273421960826385</v>
      </c>
      <c r="G169">
        <f t="shared" si="12"/>
        <v>0.12255517724230401</v>
      </c>
      <c r="H169" s="3" t="str">
        <f>IFERROR(VLOOKUP(A169,'GDP Data'!A$2:Q$144,2,FALSE),"Not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213</v>
      </c>
      <c r="B170">
        <f>('CON Score and Page Rank'!Q190-'MIN and MAX'!B$5)/('MIN and MAX'!F$5-'MIN and MAX'!B$5)</f>
        <v>8.5323060829007842E-5</v>
      </c>
      <c r="C170">
        <f>('CON Score and Page Rank'!R190-'MIN and MAX'!C$5)/('MIN and MAX'!G$5-'MIN and MAX'!C$5)</f>
        <v>1.1993599041457352E-2</v>
      </c>
      <c r="D170">
        <f>('CON Score and Page Rank'!S190-'MIN and MAX'!D$5)/('MIN and MAX'!H$5-'MIN and MAX'!D$5)</f>
        <v>0.29915048543689321</v>
      </c>
      <c r="E170">
        <f t="shared" si="10"/>
        <v>1.1908275980628344E-2</v>
      </c>
      <c r="F170">
        <f t="shared" si="11"/>
        <v>0.55239455534816562</v>
      </c>
      <c r="G170">
        <f t="shared" si="12"/>
        <v>0.29906516237606418</v>
      </c>
      <c r="H170" s="3">
        <f>IFERROR(VLOOKUP(A170,'GDP Data'!A$2:Q$144,2,FALSE),"Not Found")</f>
        <v>6813577558.17628</v>
      </c>
      <c r="I170">
        <f t="shared" si="13"/>
        <v>6.6467779957232384E-4</v>
      </c>
      <c r="J170">
        <f t="shared" si="14"/>
        <v>-0.55172987754859326</v>
      </c>
    </row>
    <row r="171" spans="1:10" x14ac:dyDescent="0.25">
      <c r="A171" t="s">
        <v>83</v>
      </c>
      <c r="B171">
        <f>('CON Score and Page Rank'!Q63-'MIN and MAX'!B$5)/('MIN and MAX'!F$5-'MIN and MAX'!B$5)</f>
        <v>3.9717552878895253E-5</v>
      </c>
      <c r="C171">
        <f>('CON Score and Page Rank'!R63-'MIN and MAX'!C$5)/('MIN and MAX'!G$5-'MIN and MAX'!C$5)</f>
        <v>1.1413364576782213E-2</v>
      </c>
      <c r="D171">
        <f>('CON Score and Page Rank'!S63-'MIN and MAX'!D$5)/('MIN and MAX'!H$5-'MIN and MAX'!D$5)</f>
        <v>0.30339805825242716</v>
      </c>
      <c r="E171">
        <f t="shared" si="10"/>
        <v>1.1373647023903317E-2</v>
      </c>
      <c r="F171">
        <f t="shared" si="11"/>
        <v>0.55190575028021227</v>
      </c>
      <c r="G171">
        <f t="shared" si="12"/>
        <v>0.30335834069954826</v>
      </c>
      <c r="H171" s="3" t="str">
        <f>IFERROR(VLOOKUP(A171,'GDP Data'!A$2:Q$144,2,FALSE),"Not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99</v>
      </c>
      <c r="B172">
        <f>('CON Score and Page Rank'!Q78-'MIN and MAX'!B$5)/('MIN and MAX'!F$5-'MIN and MAX'!B$5)</f>
        <v>2.2259479180239319E-4</v>
      </c>
      <c r="C172">
        <f>('CON Score and Page Rank'!R78-'MIN and MAX'!C$5)/('MIN and MAX'!G$5-'MIN and MAX'!C$5)</f>
        <v>1.1248588837841196E-2</v>
      </c>
      <c r="D172">
        <f>('CON Score and Page Rank'!S78-'MIN and MAX'!D$5)/('MIN and MAX'!H$5-'MIN and MAX'!D$5)</f>
        <v>0.36893203883495146</v>
      </c>
      <c r="E172">
        <f t="shared" si="10"/>
        <v>1.1025994046038802E-2</v>
      </c>
      <c r="F172">
        <f t="shared" si="11"/>
        <v>0.55158789518588625</v>
      </c>
      <c r="G172">
        <f t="shared" si="12"/>
        <v>0.36870944404314909</v>
      </c>
      <c r="H172" s="3" t="str">
        <f>IFERROR(VLOOKUP(A172,'GDP Data'!A$2:Q$144,2,FALSE),"Not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137</v>
      </c>
      <c r="B173">
        <f>('CON Score and Page Rank'!Q117-'MIN and MAX'!B$5)/('MIN and MAX'!F$5-'MIN and MAX'!B$5)</f>
        <v>1.803844146924318E-5</v>
      </c>
      <c r="C173">
        <f>('CON Score and Page Rank'!R117-'MIN and MAX'!C$5)/('MIN and MAX'!G$5-'MIN and MAX'!C$5)</f>
        <v>1.070948070633752E-2</v>
      </c>
      <c r="D173">
        <f>('CON Score and Page Rank'!S117-'MIN and MAX'!D$5)/('MIN and MAX'!H$5-'MIN and MAX'!D$5)</f>
        <v>0.22208737864077671</v>
      </c>
      <c r="E173">
        <f t="shared" si="10"/>
        <v>1.0691442264868277E-2</v>
      </c>
      <c r="F173">
        <f t="shared" si="11"/>
        <v>0.55128201836407953</v>
      </c>
      <c r="G173">
        <f t="shared" si="12"/>
        <v>0.22206934019930746</v>
      </c>
      <c r="H173" s="3" t="str">
        <f>IFERROR(VLOOKUP(A173,'GDP Data'!A$2:Q$144,2,FALSE),"Not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97</v>
      </c>
      <c r="B174">
        <f>('CON Score and Page Rank'!Q76-'MIN and MAX'!B$5)/('MIN and MAX'!F$5-'MIN and MAX'!B$5)</f>
        <v>5.7958172112460538E-5</v>
      </c>
      <c r="C174">
        <f>('CON Score and Page Rank'!R76-'MIN and MAX'!C$5)/('MIN and MAX'!G$5-'MIN and MAX'!C$5)</f>
        <v>9.5952840231357302E-3</v>
      </c>
      <c r="D174">
        <f>('CON Score and Page Rank'!S76-'MIN and MAX'!D$5)/('MIN and MAX'!H$5-'MIN and MAX'!D$5)</f>
        <v>0.33495145631067963</v>
      </c>
      <c r="E174">
        <f t="shared" si="10"/>
        <v>9.5373258510232702E-3</v>
      </c>
      <c r="F174">
        <f t="shared" si="11"/>
        <v>0.55022682308331661</v>
      </c>
      <c r="G174">
        <f t="shared" si="12"/>
        <v>0.33489349813856717</v>
      </c>
      <c r="H174" s="3" t="str">
        <f>IFERROR(VLOOKUP(A174,'GDP Data'!A$2:Q$144,2,FALSE),"Not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151</v>
      </c>
      <c r="B175">
        <f>('CON Score and Page Rank'!Q129-'MIN and MAX'!B$5)/('MIN and MAX'!F$5-'MIN and MAX'!B$5)</f>
        <v>3.1750982120858095E-5</v>
      </c>
      <c r="C175">
        <f>('CON Score and Page Rank'!R129-'MIN and MAX'!C$5)/('MIN and MAX'!G$5-'MIN and MAX'!C$5)</f>
        <v>9.1936569870595935E-3</v>
      </c>
      <c r="D175">
        <f>('CON Score and Page Rank'!S129-'MIN and MAX'!D$5)/('MIN and MAX'!H$5-'MIN and MAX'!D$5)</f>
        <v>8.7378640776699032E-2</v>
      </c>
      <c r="E175">
        <f t="shared" si="10"/>
        <v>9.1619060049387361E-3</v>
      </c>
      <c r="F175">
        <f t="shared" si="11"/>
        <v>0.54988358106271884</v>
      </c>
      <c r="G175">
        <f t="shared" si="12"/>
        <v>8.7346889794578178E-2</v>
      </c>
      <c r="H175" s="3">
        <f>IFERROR(VLOOKUP(A175,'GDP Data'!A$2:Q$144,2,FALSE),"Not Found")</f>
        <v>1136896123.6129799</v>
      </c>
      <c r="I175">
        <f t="shared" si="13"/>
        <v>1.1090643752613897E-4</v>
      </c>
      <c r="J175">
        <f t="shared" si="14"/>
        <v>-0.54977267462519275</v>
      </c>
    </row>
    <row r="176" spans="1:10" x14ac:dyDescent="0.25">
      <c r="A176" t="s">
        <v>80</v>
      </c>
      <c r="B176">
        <f>('CON Score and Page Rank'!Q60-'MIN and MAX'!B$5)/('MIN and MAX'!F$5-'MIN and MAX'!B$5)</f>
        <v>1.052855146375523E-6</v>
      </c>
      <c r="C176">
        <f>('CON Score and Page Rank'!R60-'MIN and MAX'!C$5)/('MIN and MAX'!G$5-'MIN and MAX'!C$5)</f>
        <v>8.8853119148854191E-3</v>
      </c>
      <c r="D176">
        <f>('CON Score and Page Rank'!S60-'MIN and MAX'!D$5)/('MIN and MAX'!H$5-'MIN and MAX'!D$5)</f>
        <v>3.4587378640776698E-2</v>
      </c>
      <c r="E176">
        <f t="shared" si="10"/>
        <v>8.8842590597390438E-3</v>
      </c>
      <c r="F176">
        <f t="shared" si="11"/>
        <v>0.54962973167388895</v>
      </c>
      <c r="G176">
        <f t="shared" si="12"/>
        <v>3.4586325785630319E-2</v>
      </c>
      <c r="H176" s="3" t="str">
        <f>IFERROR(VLOOKUP(A176,'GDP Data'!A$2:Q$144,2,FALSE),"Not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61</v>
      </c>
      <c r="B177">
        <f>('CON Score and Page Rank'!Q41-'MIN and MAX'!B$5)/('MIN and MAX'!F$5-'MIN and MAX'!B$5)</f>
        <v>7.0908397936028712E-5</v>
      </c>
      <c r="C177">
        <f>('CON Score and Page Rank'!R41-'MIN and MAX'!C$5)/('MIN and MAX'!G$5-'MIN and MAX'!C$5)</f>
        <v>7.9788036239059681E-3</v>
      </c>
      <c r="D177">
        <f>('CON Score and Page Rank'!S41-'MIN and MAX'!D$5)/('MIN and MAX'!H$5-'MIN and MAX'!D$5)</f>
        <v>0.20266990291262135</v>
      </c>
      <c r="E177">
        <f t="shared" si="10"/>
        <v>7.9078952259699388E-3</v>
      </c>
      <c r="F177">
        <f t="shared" si="11"/>
        <v>0.54873705351998558</v>
      </c>
      <c r="G177">
        <f t="shared" si="12"/>
        <v>0.20259899451468533</v>
      </c>
      <c r="H177" s="3" t="str">
        <f>IFERROR(VLOOKUP(A177,'GDP Data'!A$2:Q$144,2,FALSE),"Not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79</v>
      </c>
      <c r="B178">
        <f>('CON Score and Page Rank'!Q59-'MIN and MAX'!B$5)/('MIN and MAX'!F$5-'MIN and MAX'!B$5)</f>
        <v>3.1351764459851675E-5</v>
      </c>
      <c r="C178">
        <f>('CON Score and Page Rank'!R59-'MIN and MAX'!C$5)/('MIN and MAX'!G$5-'MIN and MAX'!C$5)</f>
        <v>7.931613635315719E-3</v>
      </c>
      <c r="D178">
        <f>('CON Score and Page Rank'!S59-'MIN and MAX'!D$5)/('MIN and MAX'!H$5-'MIN and MAX'!D$5)</f>
        <v>0.20266990291262135</v>
      </c>
      <c r="E178">
        <f t="shared" si="10"/>
        <v>7.900261870855867E-3</v>
      </c>
      <c r="F178">
        <f t="shared" si="11"/>
        <v>0.54873007443174449</v>
      </c>
      <c r="G178">
        <f t="shared" si="12"/>
        <v>0.20263855114816151</v>
      </c>
      <c r="H178" s="3">
        <f>IFERROR(VLOOKUP(A178,'GDP Data'!A$2:Q$144,2,FALSE),"Not Found")</f>
        <v>1045998496.43872</v>
      </c>
      <c r="I178">
        <f t="shared" si="13"/>
        <v>1.0203919644747369E-4</v>
      </c>
      <c r="J178">
        <f t="shared" si="14"/>
        <v>-0.54862803523529702</v>
      </c>
    </row>
    <row r="179" spans="1:10" x14ac:dyDescent="0.25">
      <c r="A179" t="s">
        <v>220</v>
      </c>
      <c r="B179">
        <f>('CON Score and Page Rank'!Q197-'MIN and MAX'!B$5)/('MIN and MAX'!F$5-'MIN and MAX'!B$5)</f>
        <v>3.528888242420576E-5</v>
      </c>
      <c r="C179">
        <f>('CON Score and Page Rank'!R197-'MIN and MAX'!C$5)/('MIN and MAX'!G$5-'MIN and MAX'!C$5)</f>
        <v>7.3377359459483133E-3</v>
      </c>
      <c r="D179">
        <f>('CON Score and Page Rank'!S197-'MIN and MAX'!D$5)/('MIN and MAX'!H$5-'MIN and MAX'!D$5)</f>
        <v>0.13410194174757281</v>
      </c>
      <c r="E179">
        <f t="shared" si="10"/>
        <v>7.302447063524108E-3</v>
      </c>
      <c r="F179">
        <f t="shared" si="11"/>
        <v>0.54818349927182186</v>
      </c>
      <c r="G179">
        <f t="shared" si="12"/>
        <v>0.1340666528651486</v>
      </c>
      <c r="H179" s="3" t="str">
        <f>IFERROR(VLOOKUP(A179,'GDP Data'!A$2:Q$144,2,FALSE),"Not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35</v>
      </c>
      <c r="B180">
        <f>('CON Score and Page Rank'!Q20-'MIN and MAX'!B$5)/('MIN and MAX'!F$5-'MIN and MAX'!B$5)</f>
        <v>0.17007671093983759</v>
      </c>
      <c r="C180">
        <f>('CON Score and Page Rank'!R20-'MIN and MAX'!C$5)/('MIN and MAX'!G$5-'MIN and MAX'!C$5)</f>
        <v>0.17721913010848528</v>
      </c>
      <c r="D180">
        <f>('CON Score and Page Rank'!S20-'MIN and MAX'!D$5)/('MIN and MAX'!H$5-'MIN and MAX'!D$5)</f>
        <v>0.9229368932038835</v>
      </c>
      <c r="E180">
        <f t="shared" si="10"/>
        <v>7.1424191686476901E-3</v>
      </c>
      <c r="F180">
        <f t="shared" si="11"/>
        <v>0.54803718761951503</v>
      </c>
      <c r="G180">
        <f t="shared" si="12"/>
        <v>0.75286018226404594</v>
      </c>
      <c r="H180" s="3">
        <f>IFERROR(VLOOKUP(A180,'GDP Data'!A$2:Q$144,2,FALSE),"Not Found")</f>
        <v>598363313494.90295</v>
      </c>
      <c r="I180">
        <f t="shared" si="13"/>
        <v>5.8371509997906287E-2</v>
      </c>
      <c r="J180">
        <f t="shared" si="14"/>
        <v>-0.48966567762160873</v>
      </c>
    </row>
    <row r="181" spans="1:10" x14ac:dyDescent="0.25">
      <c r="A181" t="s">
        <v>222</v>
      </c>
      <c r="B181">
        <f>('CON Score and Page Rank'!Q199-'MIN and MAX'!B$5)/('MIN and MAX'!F$5-'MIN and MAX'!B$5)</f>
        <v>1.1327304237258775E-4</v>
      </c>
      <c r="C181">
        <f>('CON Score and Page Rank'!R199-'MIN and MAX'!C$5)/('MIN and MAX'!G$5-'MIN and MAX'!C$5)</f>
        <v>5.9836725261599001E-3</v>
      </c>
      <c r="D181">
        <f>('CON Score and Page Rank'!S199-'MIN and MAX'!D$5)/('MIN and MAX'!H$5-'MIN and MAX'!D$5)</f>
        <v>0.19174757281553398</v>
      </c>
      <c r="E181">
        <f t="shared" si="10"/>
        <v>5.8703994837873124E-3</v>
      </c>
      <c r="F181">
        <f t="shared" si="11"/>
        <v>0.54687419474253951</v>
      </c>
      <c r="G181">
        <f t="shared" si="12"/>
        <v>0.1916342997731614</v>
      </c>
      <c r="H181" s="3" t="str">
        <f>IFERROR(VLOOKUP(A181,'GDP Data'!A$2:Q$144,2,FALSE),"Not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71</v>
      </c>
      <c r="B182">
        <f>('CON Score and Page Rank'!Q51-'MIN and MAX'!B$5)/('MIN and MAX'!F$5-'MIN and MAX'!B$5)</f>
        <v>8.5850742576028851E-5</v>
      </c>
      <c r="C182">
        <f>('CON Score and Page Rank'!R51-'MIN and MAX'!C$5)/('MIN and MAX'!G$5-'MIN and MAX'!C$5)</f>
        <v>5.8144637634600146E-3</v>
      </c>
      <c r="D182">
        <f>('CON Score and Page Rank'!S51-'MIN and MAX'!D$5)/('MIN and MAX'!H$5-'MIN and MAX'!D$5)</f>
        <v>0.12257281553398058</v>
      </c>
      <c r="E182">
        <f t="shared" si="10"/>
        <v>5.728613020883986E-3</v>
      </c>
      <c r="F182">
        <f t="shared" si="11"/>
        <v>0.54674456102038049</v>
      </c>
      <c r="G182">
        <f t="shared" si="12"/>
        <v>0.12248696479140456</v>
      </c>
      <c r="H182" s="3" t="str">
        <f>IFERROR(VLOOKUP(A182,'GDP Data'!A$2:Q$144,2,FALSE),"Not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73</v>
      </c>
      <c r="B183">
        <f>('CON Score and Page Rank'!Q53-'MIN and MAX'!B$5)/('MIN and MAX'!F$5-'MIN and MAX'!B$5)</f>
        <v>3.8475901477106139E-5</v>
      </c>
      <c r="C183">
        <f>('CON Score and Page Rank'!R53-'MIN and MAX'!C$5)/('MIN and MAX'!G$5-'MIN and MAX'!C$5)</f>
        <v>5.7585388334151369E-3</v>
      </c>
      <c r="D183">
        <f>('CON Score and Page Rank'!S53-'MIN and MAX'!D$5)/('MIN and MAX'!H$5-'MIN and MAX'!D$5)</f>
        <v>0.12257281553398058</v>
      </c>
      <c r="E183">
        <f t="shared" si="10"/>
        <v>5.7200629319380308E-3</v>
      </c>
      <c r="F183">
        <f t="shared" si="11"/>
        <v>0.54673674377300607</v>
      </c>
      <c r="G183">
        <f t="shared" si="12"/>
        <v>0.12253433963250347</v>
      </c>
      <c r="H183" s="3" t="str">
        <f>IFERROR(VLOOKUP(A183,'GDP Data'!A$2:Q$144,2,FALSE),"Not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72</v>
      </c>
      <c r="B184">
        <f>('CON Score and Page Rank'!Q52-'MIN and MAX'!B$5)/('MIN and MAX'!F$5-'MIN and MAX'!B$5)</f>
        <v>2.6526387830693389E-5</v>
      </c>
      <c r="C184">
        <f>('CON Score and Page Rank'!R52-'MIN and MAX'!C$5)/('MIN and MAX'!G$5-'MIN and MAX'!C$5)</f>
        <v>5.7444940964045989E-3</v>
      </c>
      <c r="D184">
        <f>('CON Score and Page Rank'!S52-'MIN and MAX'!D$5)/('MIN and MAX'!H$5-'MIN and MAX'!D$5)</f>
        <v>0.12257281553398058</v>
      </c>
      <c r="E184">
        <f t="shared" si="10"/>
        <v>5.7179677085739053E-3</v>
      </c>
      <c r="F184">
        <f t="shared" si="11"/>
        <v>0.54673482813453189</v>
      </c>
      <c r="G184">
        <f t="shared" si="12"/>
        <v>0.12254628914614989</v>
      </c>
      <c r="H184" s="3">
        <f>IFERROR(VLOOKUP(A184,'GDP Data'!A$2:Q$144,2,FALSE),"Not Found")</f>
        <v>1388506726.62093</v>
      </c>
      <c r="I184">
        <f t="shared" si="13"/>
        <v>1.3545154331358276E-4</v>
      </c>
      <c r="J184">
        <f t="shared" si="14"/>
        <v>-0.54659937659121827</v>
      </c>
    </row>
    <row r="185" spans="1:10" x14ac:dyDescent="0.25">
      <c r="A185" t="s">
        <v>86</v>
      </c>
      <c r="B185">
        <f>('CON Score and Page Rank'!Q66-'MIN and MAX'!B$5)/('MIN and MAX'!F$5-'MIN and MAX'!B$5)</f>
        <v>4.8109511312240794E-5</v>
      </c>
      <c r="C185">
        <f>('CON Score and Page Rank'!R66-'MIN and MAX'!C$5)/('MIN and MAX'!G$5-'MIN and MAX'!C$5)</f>
        <v>4.8492281503367332E-3</v>
      </c>
      <c r="D185">
        <f>('CON Score and Page Rank'!S66-'MIN and MAX'!D$5)/('MIN and MAX'!H$5-'MIN and MAX'!D$5)</f>
        <v>0.15898058252427186</v>
      </c>
      <c r="E185">
        <f t="shared" si="10"/>
        <v>4.8011186390244922E-3</v>
      </c>
      <c r="F185">
        <f t="shared" si="11"/>
        <v>0.54589656364079908</v>
      </c>
      <c r="G185">
        <f t="shared" si="12"/>
        <v>0.15893247301295962</v>
      </c>
      <c r="H185" s="3" t="str">
        <f>IFERROR(VLOOKUP(A185,'GDP Data'!A$2:Q$144,2,FALSE),"Not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174</v>
      </c>
      <c r="B186">
        <f>('CON Score and Page Rank'!Q151-'MIN and MAX'!B$5)/('MIN and MAX'!F$5-'MIN and MAX'!B$5)</f>
        <v>3.5465621535706434E-5</v>
      </c>
      <c r="C186">
        <f>('CON Score and Page Rank'!R151-'MIN and MAX'!C$5)/('MIN and MAX'!G$5-'MIN and MAX'!C$5)</f>
        <v>4.69630112184918E-3</v>
      </c>
      <c r="D186">
        <f>('CON Score and Page Rank'!S151-'MIN and MAX'!D$5)/('MIN and MAX'!H$5-'MIN and MAX'!D$5)</f>
        <v>0.11468446601941748</v>
      </c>
      <c r="E186">
        <f t="shared" si="10"/>
        <v>4.6608355003134733E-3</v>
      </c>
      <c r="F186">
        <f t="shared" si="11"/>
        <v>0.54576830439055135</v>
      </c>
      <c r="G186">
        <f t="shared" si="12"/>
        <v>0.11464900039788177</v>
      </c>
      <c r="H186" s="3" t="str">
        <f>IFERROR(VLOOKUP(A186,'GDP Data'!A$2:Q$144,2,FALSE),"Not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77</v>
      </c>
      <c r="B187">
        <f>('CON Score and Page Rank'!Q57-'MIN and MAX'!B$5)/('MIN and MAX'!F$5-'MIN and MAX'!B$5)</f>
        <v>4.0965846721033184E-5</v>
      </c>
      <c r="C187">
        <f>('CON Score and Page Rank'!R57-'MIN and MAX'!C$5)/('MIN and MAX'!G$5-'MIN and MAX'!C$5)</f>
        <v>4.5502981323195645E-3</v>
      </c>
      <c r="D187">
        <f>('CON Score and Page Rank'!S57-'MIN and MAX'!D$5)/('MIN and MAX'!H$5-'MIN and MAX'!D$5)</f>
        <v>0.11468446601941748</v>
      </c>
      <c r="E187">
        <f t="shared" si="10"/>
        <v>4.5093322855985314E-3</v>
      </c>
      <c r="F187">
        <f t="shared" si="11"/>
        <v>0.54562978675466134</v>
      </c>
      <c r="G187">
        <f t="shared" si="12"/>
        <v>0.11464350017269645</v>
      </c>
      <c r="H187" s="3" t="str">
        <f>IFERROR(VLOOKUP(A187,'GDP Data'!A$2:Q$144,2,FALSE),"Not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209</v>
      </c>
      <c r="B188">
        <f>('CON Score and Page Rank'!Q186-'MIN and MAX'!B$5)/('MIN and MAX'!F$5-'MIN and MAX'!B$5)</f>
        <v>8.9355569202753942E-6</v>
      </c>
      <c r="C188">
        <f>('CON Score and Page Rank'!R186-'MIN and MAX'!C$5)/('MIN and MAX'!G$5-'MIN and MAX'!C$5)</f>
        <v>4.5114087963498955E-3</v>
      </c>
      <c r="D188">
        <f>('CON Score and Page Rank'!S186-'MIN and MAX'!D$5)/('MIN and MAX'!H$5-'MIN and MAX'!D$5)</f>
        <v>0.11468446601941748</v>
      </c>
      <c r="E188">
        <f t="shared" si="10"/>
        <v>4.5024732394296201E-3</v>
      </c>
      <c r="F188">
        <f t="shared" si="11"/>
        <v>0.54562351560812783</v>
      </c>
      <c r="G188">
        <f t="shared" si="12"/>
        <v>0.1146755304624972</v>
      </c>
      <c r="H188" s="3" t="str">
        <f>IFERROR(VLOOKUP(A188,'GDP Data'!A$2:Q$144,2,FALSE),"Not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109</v>
      </c>
      <c r="B189">
        <f>('CON Score and Page Rank'!Q89-'MIN and MAX'!B$5)/('MIN and MAX'!F$5-'MIN and MAX'!B$5)</f>
        <v>8.5031766074983143E-6</v>
      </c>
      <c r="C189">
        <f>('CON Score and Page Rank'!R89-'MIN and MAX'!C$5)/('MIN and MAX'!G$5-'MIN and MAX'!C$5)</f>
        <v>3.3075765366263592E-3</v>
      </c>
      <c r="D189">
        <f>('CON Score and Page Rank'!S89-'MIN and MAX'!D$5)/('MIN and MAX'!H$5-'MIN and MAX'!D$5)</f>
        <v>3.7621359223300968E-2</v>
      </c>
      <c r="E189">
        <f t="shared" si="10"/>
        <v>3.2990733600188611E-3</v>
      </c>
      <c r="F189">
        <f t="shared" si="11"/>
        <v>0.54452326102514825</v>
      </c>
      <c r="G189">
        <f t="shared" si="12"/>
        <v>3.7612856046693469E-2</v>
      </c>
      <c r="H189" s="3" t="str">
        <f>IFERROR(VLOOKUP(A189,'GDP Data'!A$2:Q$144,2,FALSE),"Not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161</v>
      </c>
      <c r="B190">
        <f>('CON Score and Page Rank'!Q138-'MIN and MAX'!B$5)/('MIN and MAX'!F$5-'MIN and MAX'!B$5)</f>
        <v>1.2147395153579962E-6</v>
      </c>
      <c r="C190">
        <f>('CON Score and Page Rank'!R138-'MIN and MAX'!C$5)/('MIN and MAX'!G$5-'MIN and MAX'!C$5)</f>
        <v>3.2989727012348396E-3</v>
      </c>
      <c r="D190">
        <f>('CON Score and Page Rank'!S138-'MIN and MAX'!D$5)/('MIN and MAX'!H$5-'MIN and MAX'!D$5)</f>
        <v>3.7621359223300968E-2</v>
      </c>
      <c r="E190">
        <f t="shared" si="10"/>
        <v>3.2977579617194815E-3</v>
      </c>
      <c r="F190">
        <f t="shared" si="11"/>
        <v>0.54452205837170597</v>
      </c>
      <c r="G190">
        <f t="shared" si="12"/>
        <v>3.762014448378561E-2</v>
      </c>
      <c r="H190" s="3" t="str">
        <f>IFERROR(VLOOKUP(A190,'GDP Data'!A$2:Q$144,2,FALSE),"Not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132</v>
      </c>
      <c r="B191">
        <f>('CON Score and Page Rank'!Q112-'MIN and MAX'!B$5)/('MIN and MAX'!F$5-'MIN and MAX'!B$5)</f>
        <v>7.1449874365613102E-5</v>
      </c>
      <c r="C191">
        <f>('CON Score and Page Rank'!R112-'MIN and MAX'!C$5)/('MIN and MAX'!G$5-'MIN and MAX'!C$5)</f>
        <v>1.6001167237279859E-3</v>
      </c>
      <c r="D191">
        <f>('CON Score and Page Rank'!S112-'MIN and MAX'!D$5)/('MIN and MAX'!H$5-'MIN and MAX'!D$5)</f>
        <v>1.8810679611650484E-2</v>
      </c>
      <c r="E191">
        <f t="shared" si="10"/>
        <v>1.5286668493623729E-3</v>
      </c>
      <c r="F191">
        <f t="shared" si="11"/>
        <v>0.54290459884110298</v>
      </c>
      <c r="G191">
        <f t="shared" si="12"/>
        <v>1.8739229737284872E-2</v>
      </c>
      <c r="H191" s="3" t="str">
        <f>IFERROR(VLOOKUP(A191,'GDP Data'!A$2:Q$144,2,FALSE),"Not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39</v>
      </c>
      <c r="B192">
        <f>('CON Score and Page Rank'!Q24-'MIN and MAX'!B$5)/('MIN and MAX'!F$5-'MIN and MAX'!B$5)</f>
        <v>3.9163054886355107E-6</v>
      </c>
      <c r="C192">
        <f>('CON Score and Page Rank'!R24-'MIN and MAX'!C$5)/('MIN and MAX'!G$5-'MIN and MAX'!C$5)</f>
        <v>0</v>
      </c>
      <c r="D192">
        <f>('CON Score and Page Rank'!S24-'MIN and MAX'!D$5)/('MIN and MAX'!H$5-'MIN and MAX'!D$5)</f>
        <v>0</v>
      </c>
      <c r="E192">
        <f t="shared" si="10"/>
        <v>-3.9163054886355107E-6</v>
      </c>
      <c r="F192">
        <f t="shared" si="11"/>
        <v>0.54150337579897678</v>
      </c>
      <c r="G192">
        <f t="shared" si="12"/>
        <v>-3.9163054886355107E-6</v>
      </c>
      <c r="H192" s="3" t="str">
        <f>IFERROR(VLOOKUP(A192,'GDP Data'!A$2:Q$144,2,FALSE),"Not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116</v>
      </c>
      <c r="B193">
        <f>('CON Score and Page Rank'!Q96-'MIN and MAX'!B$5)/('MIN and MAX'!F$5-'MIN and MAX'!B$5)</f>
        <v>0</v>
      </c>
      <c r="C193">
        <f>('CON Score and Page Rank'!R96-'MIN and MAX'!C$5)/('MIN and MAX'!G$5-'MIN and MAX'!C$5)</f>
        <v>-1.8743168605912439E-3</v>
      </c>
      <c r="D193">
        <f>('CON Score and Page Rank'!S96-'MIN and MAX'!D$5)/('MIN and MAX'!H$5-'MIN and MAX'!D$5)</f>
        <v>-6.9174757281553395E-2</v>
      </c>
      <c r="E193">
        <f t="shared" si="10"/>
        <v>-1.8743168605912439E-3</v>
      </c>
      <c r="F193">
        <f t="shared" si="11"/>
        <v>0.5397932902173106</v>
      </c>
      <c r="G193">
        <f t="shared" si="12"/>
        <v>-6.9174757281553395E-2</v>
      </c>
      <c r="H193" s="3" t="str">
        <f>IFERROR(VLOOKUP(A193,'GDP Data'!A$2:Q$144,2,FALSE),"Not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143</v>
      </c>
      <c r="B194">
        <f>('CON Score and Page Rank'!Q123-'MIN and MAX'!B$5)/('MIN and MAX'!F$5-'MIN and MAX'!B$5)</f>
        <v>0</v>
      </c>
      <c r="C194">
        <f>('CON Score and Page Rank'!R123-'MIN and MAX'!C$5)/('MIN and MAX'!G$5-'MIN and MAX'!C$5)</f>
        <v>-1.8743168605912439E-3</v>
      </c>
      <c r="D194">
        <f>('CON Score and Page Rank'!S123-'MIN and MAX'!D$5)/('MIN and MAX'!H$5-'MIN and MAX'!D$5)</f>
        <v>-6.9174757281553395E-2</v>
      </c>
      <c r="E194">
        <f t="shared" si="10"/>
        <v>-1.8743168605912439E-3</v>
      </c>
      <c r="F194">
        <f t="shared" si="11"/>
        <v>0.5397932902173106</v>
      </c>
      <c r="G194">
        <f t="shared" si="12"/>
        <v>-6.9174757281553395E-2</v>
      </c>
      <c r="H194" s="3" t="str">
        <f>IFERROR(VLOOKUP(A194,'GDP Data'!A$2:Q$144,2,FALSE),"Not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153</v>
      </c>
      <c r="B195">
        <f>('CON Score and Page Rank'!Q131-'MIN and MAX'!B$5)/('MIN and MAX'!F$5-'MIN and MAX'!B$5)</f>
        <v>0</v>
      </c>
      <c r="C195">
        <f>('CON Score and Page Rank'!R131-'MIN and MAX'!C$5)/('MIN and MAX'!G$5-'MIN and MAX'!C$5)</f>
        <v>-1.8743168605912439E-3</v>
      </c>
      <c r="D195">
        <f>('CON Score and Page Rank'!S131-'MIN and MAX'!D$5)/('MIN and MAX'!H$5-'MIN and MAX'!D$5)</f>
        <v>-6.9174757281553395E-2</v>
      </c>
      <c r="E195">
        <f t="shared" ref="E195:E203" si="15">C195-B195</f>
        <v>-1.8743168605912439E-3</v>
      </c>
      <c r="F195">
        <f t="shared" ref="F195:F203" si="16">(E195-MIN(E$3:E$206))/(MAX(E$3:E$206)-MIN(E$3:E$206))</f>
        <v>0.5397932902173106</v>
      </c>
      <c r="G195">
        <f t="shared" ref="G195:G203" si="17">D195-B195</f>
        <v>-6.9174757281553395E-2</v>
      </c>
      <c r="H195" s="3" t="str">
        <f>IFERROR(VLOOKUP(A195,'GDP Data'!A$2:Q$144,2,FALSE),"Not Found")</f>
        <v>Not Found</v>
      </c>
      <c r="I195" t="str">
        <f t="shared" ref="I195:I203" si="18">IFERROR((H195-MIN(H$3:H$206))/(MAX(H$3:H$206)-MIN(H$3:H$206)),"No Value")</f>
        <v>No Value</v>
      </c>
      <c r="J195" t="str">
        <f t="shared" ref="J195:J203" si="19">IFERROR(I195-F195,"No Value")</f>
        <v>No Value</v>
      </c>
    </row>
    <row r="196" spans="1:10" x14ac:dyDescent="0.25">
      <c r="A196" t="s">
        <v>169</v>
      </c>
      <c r="B196">
        <f>('CON Score and Page Rank'!Q146-'MIN and MAX'!B$5)/('MIN and MAX'!F$5-'MIN and MAX'!B$5)</f>
        <v>0</v>
      </c>
      <c r="C196">
        <f>('CON Score and Page Rank'!R146-'MIN and MAX'!C$5)/('MIN and MAX'!G$5-'MIN and MAX'!C$5)</f>
        <v>-1.8743168605912439E-3</v>
      </c>
      <c r="D196">
        <f>('CON Score and Page Rank'!S146-'MIN and MAX'!D$5)/('MIN and MAX'!H$5-'MIN and MAX'!D$5)</f>
        <v>-6.9174757281553395E-2</v>
      </c>
      <c r="E196">
        <f t="shared" si="15"/>
        <v>-1.8743168605912439E-3</v>
      </c>
      <c r="F196">
        <f t="shared" si="16"/>
        <v>0.5397932902173106</v>
      </c>
      <c r="G196">
        <f t="shared" si="17"/>
        <v>-6.9174757281553395E-2</v>
      </c>
      <c r="H196" s="3" t="str">
        <f>IFERROR(VLOOKUP(A196,'GDP Data'!A$2:Q$144,2,FALSE),"Not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173</v>
      </c>
      <c r="B197">
        <f>('CON Score and Page Rank'!Q150-'MIN and MAX'!B$5)/('MIN and MAX'!F$5-'MIN and MAX'!B$5)</f>
        <v>0</v>
      </c>
      <c r="C197">
        <f>('CON Score and Page Rank'!R150-'MIN and MAX'!C$5)/('MIN and MAX'!G$5-'MIN and MAX'!C$5)</f>
        <v>-1.8743168605912439E-3</v>
      </c>
      <c r="D197">
        <f>('CON Score and Page Rank'!S150-'MIN and MAX'!D$5)/('MIN and MAX'!H$5-'MIN and MAX'!D$5)</f>
        <v>-6.9174757281553395E-2</v>
      </c>
      <c r="E197">
        <f t="shared" si="15"/>
        <v>-1.8743168605912439E-3</v>
      </c>
      <c r="F197">
        <f t="shared" si="16"/>
        <v>0.5397932902173106</v>
      </c>
      <c r="G197">
        <f t="shared" si="17"/>
        <v>-6.9174757281553395E-2</v>
      </c>
      <c r="H197" s="3" t="str">
        <f>IFERROR(VLOOKUP(A197,'GDP Data'!A$2:Q$144,2,FALSE),"Not Found")</f>
        <v>Not Found</v>
      </c>
      <c r="I197" t="str">
        <f t="shared" si="18"/>
        <v>No Value</v>
      </c>
      <c r="J197" t="str">
        <f t="shared" si="19"/>
        <v>No Value</v>
      </c>
    </row>
    <row r="198" spans="1:10" x14ac:dyDescent="0.25">
      <c r="A198" t="s">
        <v>18</v>
      </c>
      <c r="B198">
        <f>('CON Score and Page Rank'!Q3-'MIN and MAX'!B$5)/('MIN and MAX'!F$5-'MIN and MAX'!B$5)</f>
        <v>0.14817484647079385</v>
      </c>
      <c r="C198">
        <f>('CON Score and Page Rank'!R3-'MIN and MAX'!C$5)/('MIN and MAX'!G$5-'MIN and MAX'!C$5)</f>
        <v>0.13984970672843772</v>
      </c>
      <c r="D198">
        <f>('CON Score and Page Rank'!S3-'MIN and MAX'!D$5)/('MIN and MAX'!H$5-'MIN and MAX'!D$5)</f>
        <v>0.92657766990291257</v>
      </c>
      <c r="E198">
        <f t="shared" si="15"/>
        <v>-8.3251397423561302E-3</v>
      </c>
      <c r="F198">
        <f t="shared" si="16"/>
        <v>0.53389537751091509</v>
      </c>
      <c r="G198">
        <f t="shared" si="17"/>
        <v>0.77840282343211875</v>
      </c>
      <c r="H198" s="3">
        <f>IFERROR(VLOOKUP(A198,'GDP Data'!A$2:Q$144,2,FALSE),"Not Found")</f>
        <v>197289625479.90601</v>
      </c>
      <c r="I198">
        <f t="shared" si="18"/>
        <v>1.9245988325923023E-2</v>
      </c>
      <c r="J198">
        <f t="shared" si="19"/>
        <v>-0.51464938918499203</v>
      </c>
    </row>
    <row r="199" spans="1:10" x14ac:dyDescent="0.25">
      <c r="A199" t="s">
        <v>19</v>
      </c>
      <c r="B199">
        <f>('CON Score and Page Rank'!Q4-'MIN and MAX'!B$5)/('MIN and MAX'!F$5-'MIN and MAX'!B$5)</f>
        <v>0.23635429807469643</v>
      </c>
      <c r="C199">
        <f>('CON Score and Page Rank'!R4-'MIN and MAX'!C$5)/('MIN and MAX'!G$5-'MIN and MAX'!C$5)</f>
        <v>0.22564324465316493</v>
      </c>
      <c r="D199">
        <f>('CON Score and Page Rank'!S4-'MIN and MAX'!D$5)/('MIN and MAX'!H$5-'MIN and MAX'!D$5)</f>
        <v>0.91504854368932043</v>
      </c>
      <c r="E199">
        <f t="shared" si="15"/>
        <v>-1.0711053421531502E-2</v>
      </c>
      <c r="F199">
        <f t="shared" si="16"/>
        <v>0.53171396424586481</v>
      </c>
      <c r="G199">
        <f t="shared" si="17"/>
        <v>0.67869424561462399</v>
      </c>
      <c r="H199" s="3">
        <f>IFERROR(VLOOKUP(A199,'GDP Data'!A$2:Q$144,2,FALSE),"Not Found")</f>
        <v>236792460312.47101</v>
      </c>
      <c r="I199">
        <f t="shared" si="18"/>
        <v>2.3099567023632323E-2</v>
      </c>
      <c r="J199">
        <f t="shared" si="19"/>
        <v>-0.50861439722223245</v>
      </c>
    </row>
    <row r="200" spans="1:10" x14ac:dyDescent="0.25">
      <c r="A200" t="s">
        <v>32</v>
      </c>
      <c r="B200">
        <f>('CON Score and Page Rank'!Q17-'MIN and MAX'!B$5)/('MIN and MAX'!F$5-'MIN and MAX'!B$5)</f>
        <v>0.35954529884126374</v>
      </c>
      <c r="C200">
        <f>('CON Score and Page Rank'!R17-'MIN and MAX'!C$5)/('MIN and MAX'!G$5-'MIN and MAX'!C$5)</f>
        <v>0.27747351929979991</v>
      </c>
      <c r="D200">
        <f>('CON Score and Page Rank'!S17-'MIN and MAX'!D$5)/('MIN and MAX'!H$5-'MIN and MAX'!D$5)</f>
        <v>0.904126213592233</v>
      </c>
      <c r="E200">
        <f t="shared" si="15"/>
        <v>-8.207177954146383E-2</v>
      </c>
      <c r="F200">
        <f t="shared" si="16"/>
        <v>0.4664696782013516</v>
      </c>
      <c r="G200">
        <f t="shared" si="17"/>
        <v>0.54458091475096926</v>
      </c>
      <c r="H200" s="3">
        <f>IFERROR(VLOOKUP(A200,'GDP Data'!A$2:Q$144,2,FALSE),"Not Found")</f>
        <v>417479337444.70697</v>
      </c>
      <c r="I200">
        <f t="shared" si="18"/>
        <v>4.0725924818551876E-2</v>
      </c>
      <c r="J200">
        <f t="shared" si="19"/>
        <v>-0.42574375338279974</v>
      </c>
    </row>
    <row r="201" spans="1:10" x14ac:dyDescent="0.25">
      <c r="A201" t="s">
        <v>23</v>
      </c>
      <c r="B201">
        <f>('CON Score and Page Rank'!Q8-'MIN and MAX'!B$5)/('MIN and MAX'!F$5-'MIN and MAX'!B$5)</f>
        <v>0.65501216533469142</v>
      </c>
      <c r="C201">
        <f>('CON Score and Page Rank'!R8-'MIN and MAX'!C$5)/('MIN and MAX'!G$5-'MIN and MAX'!C$5)</f>
        <v>0.35581323505382484</v>
      </c>
      <c r="D201">
        <f>('CON Score and Page Rank'!S8-'MIN and MAX'!D$5)/('MIN and MAX'!H$5-'MIN and MAX'!D$5)</f>
        <v>0.89320388349514568</v>
      </c>
      <c r="E201">
        <f t="shared" si="15"/>
        <v>-0.29919893028086658</v>
      </c>
      <c r="F201">
        <f t="shared" si="16"/>
        <v>0.26795283706014511</v>
      </c>
      <c r="G201">
        <f t="shared" si="17"/>
        <v>0.23819171816045426</v>
      </c>
      <c r="H201" s="3">
        <f>IFERROR(VLOOKUP(A201,'GDP Data'!A$2:Q$144,2,FALSE),"Not Found")</f>
        <v>1365639660792.1599</v>
      </c>
      <c r="I201">
        <f t="shared" si="18"/>
        <v>0.13322081637638025</v>
      </c>
      <c r="J201">
        <f t="shared" si="19"/>
        <v>-0.13473202068376486</v>
      </c>
    </row>
    <row r="202" spans="1:10" x14ac:dyDescent="0.25">
      <c r="A202" t="s">
        <v>41</v>
      </c>
      <c r="B202">
        <f>('CON Score and Page Rank'!Q26-'MIN and MAX'!B$5)/('MIN and MAX'!F$5-'MIN and MAX'!B$5)</f>
        <v>0.64878336310611906</v>
      </c>
      <c r="C202">
        <f>('CON Score and Page Rank'!R26-'MIN and MAX'!C$5)/('MIN and MAX'!G$5-'MIN and MAX'!C$5)</f>
        <v>0.20997829891472777</v>
      </c>
      <c r="D202">
        <f>('CON Score and Page Rank'!S26-'MIN and MAX'!D$5)/('MIN and MAX'!H$5-'MIN and MAX'!D$5)</f>
        <v>0.93932038834951459</v>
      </c>
      <c r="E202">
        <f t="shared" si="15"/>
        <v>-0.43880506419139131</v>
      </c>
      <c r="F202">
        <f t="shared" si="16"/>
        <v>0.14031256446652399</v>
      </c>
      <c r="G202">
        <f t="shared" si="17"/>
        <v>0.29053702524339553</v>
      </c>
      <c r="H202" s="3">
        <f>IFERROR(VLOOKUP(A202,'GDP Data'!A$2:Q$144,2,FALSE),"Not Found")</f>
        <v>4968359075956.5898</v>
      </c>
      <c r="I202">
        <f t="shared" si="18"/>
        <v>0.48467313241766607</v>
      </c>
      <c r="J202">
        <f t="shared" si="19"/>
        <v>0.34436056795114212</v>
      </c>
    </row>
    <row r="203" spans="1:10" x14ac:dyDescent="0.25">
      <c r="A203" t="s">
        <v>24</v>
      </c>
      <c r="B203">
        <f>('CON Score and Page Rank'!Q9-'MIN and MAX'!B$5)/('MIN and MAX'!F$5-'MIN and MAX'!B$5)</f>
        <v>1</v>
      </c>
      <c r="C203">
        <f>('CON Score and Page Rank'!R9-'MIN and MAX'!C$5)/('MIN and MAX'!G$5-'MIN and MAX'!C$5)</f>
        <v>0.40772852378825691</v>
      </c>
      <c r="D203">
        <f>('CON Score and Page Rank'!S9-'MIN and MAX'!D$5)/('MIN and MAX'!H$5-'MIN and MAX'!D$5)</f>
        <v>0.89623786407766992</v>
      </c>
      <c r="E203">
        <f t="shared" si="15"/>
        <v>-0.59227147621174314</v>
      </c>
      <c r="F203">
        <f t="shared" si="16"/>
        <v>0</v>
      </c>
      <c r="G203">
        <f t="shared" si="17"/>
        <v>-0.10376213592233008</v>
      </c>
      <c r="H203" s="3">
        <f>IFERROR(VLOOKUP(A203,'GDP Data'!A$2:Q$144,2,FALSE),"Not Found")</f>
        <v>1947981991011.77</v>
      </c>
      <c r="I203">
        <f t="shared" si="18"/>
        <v>0.19002944816243905</v>
      </c>
      <c r="J203">
        <f t="shared" si="19"/>
        <v>0.19002944816243905</v>
      </c>
    </row>
    <row r="204" spans="1:10" x14ac:dyDescent="0.25">
      <c r="H204" s="3"/>
    </row>
    <row r="205" spans="1:10" x14ac:dyDescent="0.25">
      <c r="H205" s="3"/>
    </row>
    <row r="206" spans="1:10" x14ac:dyDescent="0.25">
      <c r="H206" s="3"/>
    </row>
  </sheetData>
  <autoFilter ref="A2:J203" xr:uid="{E95429BA-AA13-4AF2-AFDA-171676E5D7E8}">
    <sortState xmlns:xlrd2="http://schemas.microsoft.com/office/spreadsheetml/2017/richdata2" ref="A3:J203">
      <sortCondition descending="1" ref="E2:E203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EB69D-7B85-4611-B8A3-E647F6078012}">
  <sheetPr codeName="Sheet9"/>
  <dimension ref="A1:J206"/>
  <sheetViews>
    <sheetView zoomScaleNormal="80" workbookViewId="0">
      <selection activeCell="I3" sqref="I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4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Rank'!V28-'MIN and MAX'!B$6)/('MIN and MAX'!F$6-'MIN and MAX'!B$6)</f>
        <v>0.47558839746845527</v>
      </c>
      <c r="C3">
        <f>('CON Score and Page Rank'!W28-'MIN and MAX'!C$6)/('MIN and MAX'!G$6-'MIN and MAX'!C$6)</f>
        <v>1</v>
      </c>
      <c r="D3">
        <f>('CON Score and Page Rank'!X28-'MIN and MAX'!D$6)/('MIN and MAX'!H$6-'MIN and MAX'!D$6)</f>
        <v>0.91453488372093028</v>
      </c>
      <c r="E3">
        <f t="shared" ref="E3:E66" si="0">C3-B3</f>
        <v>0.52441160253154473</v>
      </c>
      <c r="F3">
        <f t="shared" ref="F3:F66" si="1">(E3-MIN(E$3:E$206))/(MAX(E$3:E$206)-MIN(E$3:E$206))</f>
        <v>1</v>
      </c>
      <c r="G3">
        <f t="shared" ref="G3:G66" si="2">D3-B3</f>
        <v>0.43894648625247501</v>
      </c>
      <c r="H3" s="3">
        <f>IFERROR(VLOOKUP(A3,'GDP Data'!A$2:Q$144,3,FALSE),"Not Found")</f>
        <v>10581929774000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s="6" t="s">
        <v>38</v>
      </c>
      <c r="B4">
        <f>('CON Score and Page Rank'!V23-'MIN and MAX'!B$6)/('MIN and MAX'!F$6-'MIN and MAX'!B$6)</f>
        <v>0.55137607944593015</v>
      </c>
      <c r="C4">
        <f>('CON Score and Page Rank'!W23-'MIN and MAX'!C$6)/('MIN and MAX'!G$6-'MIN and MAX'!C$6)</f>
        <v>0.89292955275423103</v>
      </c>
      <c r="D4">
        <f>('CON Score and Page Rank'!X23-'MIN and MAX'!D$6)/('MIN and MAX'!H$6-'MIN and MAX'!D$6)</f>
        <v>0.93604651162790697</v>
      </c>
      <c r="E4">
        <f t="shared" si="0"/>
        <v>0.34155347330830088</v>
      </c>
      <c r="F4">
        <f t="shared" si="1"/>
        <v>0.83615622027744274</v>
      </c>
      <c r="G4">
        <f t="shared" si="2"/>
        <v>0.38467043218197683</v>
      </c>
      <c r="H4" s="3">
        <f>IFERROR(VLOOKUP(A4,'GDP Data'!A$2:Q$144,3,FALSE),"Not Found")</f>
        <v>1643908161796.46</v>
      </c>
      <c r="I4">
        <f t="shared" si="3"/>
        <v>0.15535050760170163</v>
      </c>
      <c r="J4">
        <f t="shared" si="4"/>
        <v>-0.68080571267574108</v>
      </c>
    </row>
    <row r="5" spans="1:10" x14ac:dyDescent="0.25">
      <c r="A5" s="6" t="s">
        <v>29</v>
      </c>
      <c r="B5">
        <f>('CON Score and Page Rank'!V14-'MIN and MAX'!B$6)/('MIN and MAX'!F$6-'MIN and MAX'!B$6)</f>
        <v>0.27215269575872802</v>
      </c>
      <c r="C5">
        <f>('CON Score and Page Rank'!W14-'MIN and MAX'!C$6)/('MIN and MAX'!G$6-'MIN and MAX'!C$6)</f>
        <v>0.41983248648509258</v>
      </c>
      <c r="D5">
        <f>('CON Score and Page Rank'!X14-'MIN and MAX'!D$6)/('MIN and MAX'!H$6-'MIN and MAX'!D$6)</f>
        <v>0.93255813953488376</v>
      </c>
      <c r="E5">
        <f t="shared" si="0"/>
        <v>0.14767979072636456</v>
      </c>
      <c r="F5">
        <f t="shared" si="1"/>
        <v>0.66244233029131472</v>
      </c>
      <c r="G5">
        <f t="shared" si="2"/>
        <v>0.66040544377615573</v>
      </c>
      <c r="H5" s="3">
        <f>IFERROR(VLOOKUP(A5,'GDP Data'!A$2:Q$144,3,FALSE),"Not Found")</f>
        <v>1168023426056.3799</v>
      </c>
      <c r="I5">
        <f t="shared" si="3"/>
        <v>0.11037905665620985</v>
      </c>
      <c r="J5">
        <f t="shared" si="4"/>
        <v>-0.55206327363510488</v>
      </c>
    </row>
    <row r="6" spans="1:10" x14ac:dyDescent="0.25">
      <c r="A6" s="6" t="s">
        <v>25</v>
      </c>
      <c r="B6">
        <f>('CON Score and Page Rank'!V10-'MIN and MAX'!B$6)/('MIN and MAX'!F$6-'MIN and MAX'!B$6)</f>
        <v>4.656636625130664E-2</v>
      </c>
      <c r="C6">
        <f>('CON Score and Page Rank'!W10-'MIN and MAX'!C$6)/('MIN and MAX'!G$6-'MIN and MAX'!C$6)</f>
        <v>0.13932184187624583</v>
      </c>
      <c r="D6">
        <f>('CON Score and Page Rank'!X10-'MIN and MAX'!D$6)/('MIN and MAX'!H$6-'MIN and MAX'!D$6)</f>
        <v>0.99069767441860468</v>
      </c>
      <c r="E6">
        <f t="shared" si="0"/>
        <v>9.2755475624939188E-2</v>
      </c>
      <c r="F6">
        <f t="shared" si="1"/>
        <v>0.61322927411975259</v>
      </c>
      <c r="G6">
        <f t="shared" si="2"/>
        <v>0.94413130816729807</v>
      </c>
      <c r="H6" s="3">
        <f>IFERROR(VLOOKUP(A6,'GDP Data'!A$2:Q$144,3,FALSE),"Not Found")</f>
        <v>109346669229.69501</v>
      </c>
      <c r="I6">
        <f t="shared" si="3"/>
        <v>1.0333339151272939E-2</v>
      </c>
      <c r="J6">
        <f t="shared" si="4"/>
        <v>-0.6028959349684796</v>
      </c>
    </row>
    <row r="7" spans="1:10" x14ac:dyDescent="0.25">
      <c r="A7" t="s">
        <v>31</v>
      </c>
      <c r="B7">
        <f>('CON Score and Page Rank'!V16-'MIN and MAX'!B$6)/('MIN and MAX'!F$6-'MIN and MAX'!B$6)</f>
        <v>0.17182510282241406</v>
      </c>
      <c r="C7">
        <f>('CON Score and Page Rank'!W16-'MIN and MAX'!C$6)/('MIN and MAX'!G$6-'MIN and MAX'!C$6)</f>
        <v>0.22481186316172797</v>
      </c>
      <c r="D7">
        <f>('CON Score and Page Rank'!X16-'MIN and MAX'!D$6)/('MIN and MAX'!H$6-'MIN and MAX'!D$6)</f>
        <v>1</v>
      </c>
      <c r="E7">
        <f t="shared" si="0"/>
        <v>5.2986760339313904E-2</v>
      </c>
      <c r="F7">
        <f t="shared" si="1"/>
        <v>0.57759587540356994</v>
      </c>
      <c r="G7">
        <f t="shared" si="2"/>
        <v>0.82817489717758597</v>
      </c>
      <c r="H7" s="3">
        <f>IFERROR(VLOOKUP(A7,'GDP Data'!A$2:Q$144,3,FALSE),"Not Found")</f>
        <v>21387533703.2327</v>
      </c>
      <c r="I7">
        <f t="shared" si="3"/>
        <v>2.0211373690819864E-3</v>
      </c>
      <c r="J7">
        <f t="shared" si="4"/>
        <v>-0.575574738034488</v>
      </c>
    </row>
    <row r="8" spans="1:10" x14ac:dyDescent="0.25">
      <c r="A8" t="s">
        <v>191</v>
      </c>
      <c r="B8">
        <f>('CON Score and Page Rank'!V169-'MIN and MAX'!B$6)/('MIN and MAX'!F$6-'MIN and MAX'!B$6)</f>
        <v>3.698633923633167E-2</v>
      </c>
      <c r="C8">
        <f>('CON Score and Page Rank'!W169-'MIN and MAX'!C$6)/('MIN and MAX'!G$6-'MIN and MAX'!C$6)</f>
        <v>8.169636068143428E-2</v>
      </c>
      <c r="D8">
        <f>('CON Score and Page Rank'!X169-'MIN and MAX'!D$6)/('MIN and MAX'!H$6-'MIN and MAX'!D$6)</f>
        <v>0.95930232558139539</v>
      </c>
      <c r="E8">
        <f t="shared" si="0"/>
        <v>4.471002144510261E-2</v>
      </c>
      <c r="F8">
        <f t="shared" si="1"/>
        <v>0.57017978627499377</v>
      </c>
      <c r="G8">
        <f t="shared" si="2"/>
        <v>0.92231598634506373</v>
      </c>
      <c r="H8" s="3">
        <f>IFERROR(VLOOKUP(A8,'GDP Data'!A$2:Q$144,3,FALSE),"Not Found")</f>
        <v>306602070620.5</v>
      </c>
      <c r="I8">
        <f t="shared" si="3"/>
        <v>2.8974116930337891E-2</v>
      </c>
      <c r="J8">
        <f t="shared" si="4"/>
        <v>-0.54120566934465586</v>
      </c>
    </row>
    <row r="9" spans="1:10" x14ac:dyDescent="0.25">
      <c r="A9" t="s">
        <v>27</v>
      </c>
      <c r="B9">
        <f>('CON Score and Page Rank'!V12-'MIN and MAX'!B$6)/('MIN and MAX'!F$6-'MIN and MAX'!B$6)</f>
        <v>4.3659858346554524E-2</v>
      </c>
      <c r="C9">
        <f>('CON Score and Page Rank'!W12-'MIN and MAX'!C$6)/('MIN and MAX'!G$6-'MIN and MAX'!C$6)</f>
        <v>8.6985828296146803E-2</v>
      </c>
      <c r="D9">
        <f>('CON Score and Page Rank'!X12-'MIN and MAX'!D$6)/('MIN and MAX'!H$6-'MIN and MAX'!D$6)</f>
        <v>0.95930232558139539</v>
      </c>
      <c r="E9">
        <f t="shared" si="0"/>
        <v>4.3325969949592279E-2</v>
      </c>
      <c r="F9">
        <f t="shared" si="1"/>
        <v>0.56893965421568438</v>
      </c>
      <c r="G9">
        <f t="shared" si="2"/>
        <v>0.91564246723484088</v>
      </c>
      <c r="H9" s="3">
        <f>IFERROR(VLOOKUP(A9,'GDP Data'!A$2:Q$144,3,FALSE),"Not Found")</f>
        <v>136309295225.34</v>
      </c>
      <c r="I9">
        <f t="shared" si="3"/>
        <v>1.2881326765204442E-2</v>
      </c>
      <c r="J9">
        <f t="shared" si="4"/>
        <v>-0.55605832745047989</v>
      </c>
    </row>
    <row r="10" spans="1:10" x14ac:dyDescent="0.25">
      <c r="A10" t="s">
        <v>194</v>
      </c>
      <c r="B10">
        <f>('CON Score and Page Rank'!V172-'MIN and MAX'!B$6)/('MIN and MAX'!F$6-'MIN and MAX'!B$6)</f>
        <v>3.4720758373436592E-2</v>
      </c>
      <c r="C10">
        <f>('CON Score and Page Rank'!W172-'MIN and MAX'!C$6)/('MIN and MAX'!G$6-'MIN and MAX'!C$6)</f>
        <v>7.8031441455163483E-2</v>
      </c>
      <c r="D10">
        <f>('CON Score and Page Rank'!X172-'MIN and MAX'!D$6)/('MIN and MAX'!H$6-'MIN and MAX'!D$6)</f>
        <v>0.95930232558139539</v>
      </c>
      <c r="E10">
        <f t="shared" si="0"/>
        <v>4.3310683081726892E-2</v>
      </c>
      <c r="F10">
        <f t="shared" si="1"/>
        <v>0.56892595693997772</v>
      </c>
      <c r="G10">
        <f t="shared" si="2"/>
        <v>0.92458156720795881</v>
      </c>
      <c r="H10" s="3">
        <f>IFERROR(VLOOKUP(A10,'GDP Data'!A$2:Q$144,3,FALSE),"Not Found")</f>
        <v>201751148417.10199</v>
      </c>
      <c r="I10">
        <f t="shared" si="3"/>
        <v>1.9065629117366509E-2</v>
      </c>
      <c r="J10">
        <f t="shared" si="4"/>
        <v>-0.54986032782261118</v>
      </c>
    </row>
    <row r="11" spans="1:10" x14ac:dyDescent="0.25">
      <c r="A11" t="s">
        <v>200</v>
      </c>
      <c r="B11">
        <f>('CON Score and Page Rank'!V177-'MIN and MAX'!B$6)/('MIN and MAX'!F$6-'MIN and MAX'!B$6)</f>
        <v>5.6194217114964216E-2</v>
      </c>
      <c r="C11">
        <f>('CON Score and Page Rank'!W177-'MIN and MAX'!C$6)/('MIN and MAX'!G$6-'MIN and MAX'!C$6)</f>
        <v>9.8058264609005796E-2</v>
      </c>
      <c r="D11">
        <f>('CON Score and Page Rank'!X177-'MIN and MAX'!D$6)/('MIN and MAX'!H$6-'MIN and MAX'!D$6)</f>
        <v>0.98139534883720925</v>
      </c>
      <c r="E11">
        <f t="shared" si="0"/>
        <v>4.186404749404158E-2</v>
      </c>
      <c r="F11">
        <f t="shared" si="1"/>
        <v>0.56762974854293047</v>
      </c>
      <c r="G11">
        <f t="shared" si="2"/>
        <v>0.92520113172224505</v>
      </c>
      <c r="H11" s="3">
        <f>IFERROR(VLOOKUP(A11,'GDP Data'!A$2:Q$144,3,FALSE),"Not Found")</f>
        <v>559983704094.17004</v>
      </c>
      <c r="I11">
        <f t="shared" si="3"/>
        <v>5.2918864144237708E-2</v>
      </c>
      <c r="J11">
        <f t="shared" si="4"/>
        <v>-0.51471088439869273</v>
      </c>
    </row>
    <row r="12" spans="1:10" x14ac:dyDescent="0.25">
      <c r="A12" t="s">
        <v>136</v>
      </c>
      <c r="B12">
        <f>('CON Score and Page Rank'!V116-'MIN and MAX'!B$6)/('MIN and MAX'!F$6-'MIN and MAX'!B$6)</f>
        <v>3.7935588391178179E-2</v>
      </c>
      <c r="C12">
        <f>('CON Score and Page Rank'!W116-'MIN and MAX'!C$6)/('MIN and MAX'!G$6-'MIN and MAX'!C$6)</f>
        <v>7.947995141116336E-2</v>
      </c>
      <c r="D12">
        <f>('CON Score and Page Rank'!X116-'MIN and MAX'!D$6)/('MIN and MAX'!H$6-'MIN and MAX'!D$6)</f>
        <v>0.98139534883720925</v>
      </c>
      <c r="E12">
        <f t="shared" si="0"/>
        <v>4.1544363019985181E-2</v>
      </c>
      <c r="F12">
        <f t="shared" si="1"/>
        <v>0.56734330619130791</v>
      </c>
      <c r="G12">
        <f t="shared" si="2"/>
        <v>0.94345976044603108</v>
      </c>
      <c r="H12" s="3">
        <f>IFERROR(VLOOKUP(A12,'GDP Data'!A$2:Q$144,3,FALSE),"Not Found")</f>
        <v>1339395718862.8899</v>
      </c>
      <c r="I12">
        <f t="shared" si="3"/>
        <v>0.12657386199574017</v>
      </c>
      <c r="J12">
        <f t="shared" si="4"/>
        <v>-0.44076944419556774</v>
      </c>
    </row>
    <row r="13" spans="1:10" x14ac:dyDescent="0.25">
      <c r="A13" t="s">
        <v>58</v>
      </c>
      <c r="B13">
        <f>('CON Score and Page Rank'!V38-'MIN and MAX'!B$6)/('MIN and MAX'!F$6-'MIN and MAX'!B$6)</f>
        <v>2.5915331594633901E-2</v>
      </c>
      <c r="C13">
        <f>('CON Score and Page Rank'!W38-'MIN and MAX'!C$6)/('MIN and MAX'!G$6-'MIN and MAX'!C$6)</f>
        <v>6.7373193282637314E-2</v>
      </c>
      <c r="D13">
        <f>('CON Score and Page Rank'!X38-'MIN and MAX'!D$6)/('MIN and MAX'!H$6-'MIN and MAX'!D$6)</f>
        <v>0.95930232558139539</v>
      </c>
      <c r="E13">
        <f t="shared" si="0"/>
        <v>4.1457861688003417E-2</v>
      </c>
      <c r="F13">
        <f t="shared" si="1"/>
        <v>0.56726579962792378</v>
      </c>
      <c r="G13">
        <f t="shared" si="2"/>
        <v>0.9333869939867615</v>
      </c>
      <c r="H13" s="3" t="str">
        <f>IFERROR(VLOOKUP(A13,'GDP Data'!A$2:Q$144,3,FALSE),"Not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t="s">
        <v>48</v>
      </c>
      <c r="B14">
        <f>('CON Score and Page Rank'!V33-'MIN and MAX'!B$6)/('MIN and MAX'!F$6-'MIN and MAX'!B$6)</f>
        <v>2.7641332507401285E-2</v>
      </c>
      <c r="C14">
        <f>('CON Score and Page Rank'!W33-'MIN and MAX'!C$6)/('MIN and MAX'!G$6-'MIN and MAX'!C$6)</f>
        <v>6.9084826996411691E-2</v>
      </c>
      <c r="D14">
        <f>('CON Score and Page Rank'!X33-'MIN and MAX'!D$6)/('MIN and MAX'!H$6-'MIN and MAX'!D$6)</f>
        <v>0.93837209302325586</v>
      </c>
      <c r="E14">
        <f t="shared" si="0"/>
        <v>4.1443494489010406E-2</v>
      </c>
      <c r="F14">
        <f t="shared" si="1"/>
        <v>0.56725292639009162</v>
      </c>
      <c r="G14">
        <f t="shared" si="2"/>
        <v>0.91073076051585455</v>
      </c>
      <c r="H14" s="3" t="str">
        <f>IFERROR(VLOOKUP(A14,'GDP Data'!A$2:Q$144,3,FALSE),"Not Found")</f>
        <v>Not Found</v>
      </c>
      <c r="I14" t="str">
        <f t="shared" si="3"/>
        <v>No Value</v>
      </c>
      <c r="J14" t="str">
        <f t="shared" si="4"/>
        <v>No Value</v>
      </c>
    </row>
    <row r="15" spans="1:10" x14ac:dyDescent="0.25">
      <c r="A15" t="s">
        <v>140</v>
      </c>
      <c r="B15">
        <f>('CON Score and Page Rank'!V120-'MIN and MAX'!B$6)/('MIN and MAX'!F$6-'MIN and MAX'!B$6)</f>
        <v>1.6874050287808161E-2</v>
      </c>
      <c r="C15">
        <f>('CON Score and Page Rank'!W120-'MIN and MAX'!C$6)/('MIN and MAX'!G$6-'MIN and MAX'!C$6)</f>
        <v>5.8223374710523954E-2</v>
      </c>
      <c r="D15">
        <f>('CON Score and Page Rank'!X120-'MIN and MAX'!D$6)/('MIN and MAX'!H$6-'MIN and MAX'!D$6)</f>
        <v>0.98139534883720925</v>
      </c>
      <c r="E15">
        <f t="shared" si="0"/>
        <v>4.1349324422715793E-2</v>
      </c>
      <c r="F15">
        <f t="shared" si="1"/>
        <v>0.56716854851931287</v>
      </c>
      <c r="G15">
        <f t="shared" si="2"/>
        <v>0.96452129854940105</v>
      </c>
      <c r="H15" s="3">
        <f>IFERROR(VLOOKUP(A15,'GDP Data'!A$2:Q$144,3,FALSE),"Not Found")</f>
        <v>485441014538.638</v>
      </c>
      <c r="I15">
        <f t="shared" si="3"/>
        <v>4.5874526188160472E-2</v>
      </c>
      <c r="J15">
        <f t="shared" si="4"/>
        <v>-0.52129402233115241</v>
      </c>
    </row>
    <row r="16" spans="1:10" x14ac:dyDescent="0.25">
      <c r="A16" t="s">
        <v>216</v>
      </c>
      <c r="B16">
        <f>('CON Score and Page Rank'!V193-'MIN and MAX'!B$6)/('MIN and MAX'!F$6-'MIN and MAX'!B$6)</f>
        <v>5.7838493958024102E-2</v>
      </c>
      <c r="C16">
        <f>('CON Score and Page Rank'!W193-'MIN and MAX'!C$6)/('MIN and MAX'!G$6-'MIN and MAX'!C$6)</f>
        <v>9.9012445029977289E-2</v>
      </c>
      <c r="D16">
        <f>('CON Score and Page Rank'!X193-'MIN and MAX'!D$6)/('MIN and MAX'!H$6-'MIN and MAX'!D$6)</f>
        <v>0.98139534883720925</v>
      </c>
      <c r="E16">
        <f t="shared" si="0"/>
        <v>4.1173951071953187E-2</v>
      </c>
      <c r="F16">
        <f t="shared" si="1"/>
        <v>0.56701141121962817</v>
      </c>
      <c r="G16">
        <f t="shared" si="2"/>
        <v>0.92355685487918515</v>
      </c>
      <c r="H16" s="3">
        <f>IFERROR(VLOOKUP(A16,'GDP Data'!A$2:Q$144,3,FALSE),"Not Found")</f>
        <v>756706300589.79102</v>
      </c>
      <c r="I16">
        <f t="shared" si="3"/>
        <v>7.1509291476213779E-2</v>
      </c>
      <c r="J16">
        <f t="shared" si="4"/>
        <v>-0.4955021197434144</v>
      </c>
    </row>
    <row r="17" spans="1:10" x14ac:dyDescent="0.25">
      <c r="A17" t="s">
        <v>162</v>
      </c>
      <c r="B17">
        <f>('CON Score and Page Rank'!V139-'MIN and MAX'!B$6)/('MIN and MAX'!F$6-'MIN and MAX'!B$6)</f>
        <v>4.331356688974615E-2</v>
      </c>
      <c r="C17">
        <f>('CON Score and Page Rank'!W139-'MIN and MAX'!C$6)/('MIN and MAX'!G$6-'MIN and MAX'!C$6)</f>
        <v>8.4317988220683593E-2</v>
      </c>
      <c r="D17">
        <f>('CON Score and Page Rank'!X139-'MIN and MAX'!D$6)/('MIN and MAX'!H$6-'MIN and MAX'!D$6)</f>
        <v>0.98139534883720925</v>
      </c>
      <c r="E17">
        <f t="shared" si="0"/>
        <v>4.1004421330937443E-2</v>
      </c>
      <c r="F17">
        <f t="shared" si="1"/>
        <v>0.56685950988682221</v>
      </c>
      <c r="G17">
        <f t="shared" si="2"/>
        <v>0.93808178194746306</v>
      </c>
      <c r="H17" s="3">
        <f>IFERROR(VLOOKUP(A17,'GDP Data'!A$2:Q$144,3,FALSE),"Not Found")</f>
        <v>547658231279.87</v>
      </c>
      <c r="I17">
        <f t="shared" si="3"/>
        <v>5.1754098068716781E-2</v>
      </c>
      <c r="J17">
        <f t="shared" si="4"/>
        <v>-0.51510541181810543</v>
      </c>
    </row>
    <row r="18" spans="1:10" x14ac:dyDescent="0.25">
      <c r="A18" t="s">
        <v>40</v>
      </c>
      <c r="B18">
        <f>('CON Score and Page Rank'!V25-'MIN and MAX'!B$6)/('MIN and MAX'!F$6-'MIN and MAX'!B$6)</f>
        <v>5.8524325295276534E-2</v>
      </c>
      <c r="C18">
        <f>('CON Score and Page Rank'!W25-'MIN and MAX'!C$6)/('MIN and MAX'!G$6-'MIN and MAX'!C$6)</f>
        <v>9.9519043179981614E-2</v>
      </c>
      <c r="D18">
        <f>('CON Score and Page Rank'!X25-'MIN and MAX'!D$6)/('MIN and MAX'!H$6-'MIN and MAX'!D$6)</f>
        <v>0.98139534883720925</v>
      </c>
      <c r="E18">
        <f t="shared" si="0"/>
        <v>4.099471788470508E-2</v>
      </c>
      <c r="F18">
        <f t="shared" si="1"/>
        <v>0.56685081544532379</v>
      </c>
      <c r="G18">
        <f t="shared" si="2"/>
        <v>0.92287102354193273</v>
      </c>
      <c r="H18" s="3">
        <f>IFERROR(VLOOKUP(A18,'GDP Data'!A$2:Q$144,3,FALSE),"Not Found")</f>
        <v>379083932596.32898</v>
      </c>
      <c r="I18">
        <f t="shared" si="3"/>
        <v>3.5823705192955003E-2</v>
      </c>
      <c r="J18">
        <f t="shared" si="4"/>
        <v>-0.53102711025236882</v>
      </c>
    </row>
    <row r="19" spans="1:10" x14ac:dyDescent="0.25">
      <c r="A19" t="s">
        <v>189</v>
      </c>
      <c r="B19">
        <f>('CON Score and Page Rank'!V167-'MIN and MAX'!B$6)/('MIN and MAX'!F$6-'MIN and MAX'!B$6)</f>
        <v>1.5164634654183188E-2</v>
      </c>
      <c r="C19">
        <f>('CON Score and Page Rank'!W167-'MIN and MAX'!C$6)/('MIN and MAX'!G$6-'MIN and MAX'!C$6)</f>
        <v>5.6138237361082227E-2</v>
      </c>
      <c r="D19">
        <f>('CON Score and Page Rank'!X167-'MIN and MAX'!D$6)/('MIN and MAX'!H$6-'MIN and MAX'!D$6)</f>
        <v>0.95930232558139539</v>
      </c>
      <c r="E19">
        <f t="shared" si="0"/>
        <v>4.0973602706899037E-2</v>
      </c>
      <c r="F19">
        <f t="shared" si="1"/>
        <v>0.56683189591160688</v>
      </c>
      <c r="G19">
        <f t="shared" si="2"/>
        <v>0.94413769092721223</v>
      </c>
      <c r="H19" s="3">
        <f>IFERROR(VLOOKUP(A19,'GDP Data'!A$2:Q$144,3,FALSE),"Not Found")</f>
        <v>190905493539.168</v>
      </c>
      <c r="I19">
        <f t="shared" si="3"/>
        <v>1.8040706904729833E-2</v>
      </c>
      <c r="J19">
        <f t="shared" si="4"/>
        <v>-0.54879118900687707</v>
      </c>
    </row>
    <row r="20" spans="1:10" x14ac:dyDescent="0.25">
      <c r="A20" t="s">
        <v>183</v>
      </c>
      <c r="B20">
        <f>('CON Score and Page Rank'!V161-'MIN and MAX'!B$6)/('MIN and MAX'!F$6-'MIN and MAX'!B$6)</f>
        <v>1.4813193742700589E-2</v>
      </c>
      <c r="C20">
        <f>('CON Score and Page Rank'!W161-'MIN and MAX'!C$6)/('MIN and MAX'!G$6-'MIN and MAX'!C$6)</f>
        <v>5.5779133720401983E-2</v>
      </c>
      <c r="D20">
        <f>('CON Score and Page Rank'!X161-'MIN and MAX'!D$6)/('MIN and MAX'!H$6-'MIN and MAX'!D$6)</f>
        <v>0.95930232558139539</v>
      </c>
      <c r="E20">
        <f t="shared" si="0"/>
        <v>4.0965939977701392E-2</v>
      </c>
      <c r="F20">
        <f t="shared" si="1"/>
        <v>0.56682502998489048</v>
      </c>
      <c r="G20">
        <f t="shared" si="2"/>
        <v>0.94448913183869476</v>
      </c>
      <c r="H20" s="3">
        <f>IFERROR(VLOOKUP(A20,'GDP Data'!A$2:Q$144,3,FALSE),"Not Found")</f>
        <v>53749989092.019699</v>
      </c>
      <c r="I20">
        <f t="shared" si="3"/>
        <v>5.0794127574050277E-3</v>
      </c>
      <c r="J20">
        <f t="shared" si="4"/>
        <v>-0.56174561722748551</v>
      </c>
    </row>
    <row r="21" spans="1:10" x14ac:dyDescent="0.25">
      <c r="A21" t="s">
        <v>115</v>
      </c>
      <c r="B21">
        <f>('CON Score and Page Rank'!V95-'MIN and MAX'!B$6)/('MIN and MAX'!F$6-'MIN and MAX'!B$6)</f>
        <v>1.5704872113174562E-2</v>
      </c>
      <c r="C21">
        <f>('CON Score and Page Rank'!W95-'MIN and MAX'!C$6)/('MIN and MAX'!G$6-'MIN and MAX'!C$6)</f>
        <v>5.6658369397588559E-2</v>
      </c>
      <c r="D21">
        <f>('CON Score and Page Rank'!X95-'MIN and MAX'!D$6)/('MIN and MAX'!H$6-'MIN and MAX'!D$6)</f>
        <v>0.95930232558139539</v>
      </c>
      <c r="E21">
        <f t="shared" si="0"/>
        <v>4.0953497284413998E-2</v>
      </c>
      <c r="F21">
        <f t="shared" si="1"/>
        <v>0.56681388113464903</v>
      </c>
      <c r="G21">
        <f t="shared" si="2"/>
        <v>0.94359745346822077</v>
      </c>
      <c r="H21" s="3">
        <f>IFERROR(VLOOKUP(A21,'GDP Data'!A$2:Q$144,3,FALSE),"Not Found")</f>
        <v>135429607036.658</v>
      </c>
      <c r="I21">
        <f t="shared" si="3"/>
        <v>1.2798195596554712E-2</v>
      </c>
      <c r="J21">
        <f t="shared" si="4"/>
        <v>-0.55401568553809433</v>
      </c>
    </row>
    <row r="22" spans="1:10" x14ac:dyDescent="0.25">
      <c r="A22" t="s">
        <v>78</v>
      </c>
      <c r="B22">
        <f>('CON Score and Page Rank'!V58-'MIN and MAX'!B$6)/('MIN and MAX'!F$6-'MIN and MAX'!B$6)</f>
        <v>5.9475371427932106E-3</v>
      </c>
      <c r="C22">
        <f>('CON Score and Page Rank'!W58-'MIN and MAX'!C$6)/('MIN and MAX'!G$6-'MIN and MAX'!C$6)</f>
        <v>4.6791947727656692E-2</v>
      </c>
      <c r="D22">
        <f>('CON Score and Page Rank'!X58-'MIN and MAX'!D$6)/('MIN and MAX'!H$6-'MIN and MAX'!D$6)</f>
        <v>0.93837209302325586</v>
      </c>
      <c r="E22">
        <f t="shared" si="0"/>
        <v>4.0844410584863482E-2</v>
      </c>
      <c r="F22">
        <f t="shared" si="1"/>
        <v>0.56671613772423712</v>
      </c>
      <c r="G22">
        <f t="shared" si="2"/>
        <v>0.93242455588046269</v>
      </c>
      <c r="H22" s="3">
        <f>IFERROR(VLOOKUP(A22,'GDP Data'!A$2:Q$144,3,FALSE),"Not Found")</f>
        <v>96684636118.598404</v>
      </c>
      <c r="I22">
        <f t="shared" si="3"/>
        <v>9.1367678848289433E-3</v>
      </c>
      <c r="J22">
        <f t="shared" si="4"/>
        <v>-0.55757936983940815</v>
      </c>
    </row>
    <row r="23" spans="1:10" x14ac:dyDescent="0.25">
      <c r="A23" t="s">
        <v>202</v>
      </c>
      <c r="B23">
        <f>('CON Score and Page Rank'!V179-'MIN and MAX'!B$6)/('MIN and MAX'!F$6-'MIN and MAX'!B$6)</f>
        <v>1.1089163483369415E-2</v>
      </c>
      <c r="C23">
        <f>('CON Score and Page Rank'!W179-'MIN and MAX'!C$6)/('MIN and MAX'!G$6-'MIN and MAX'!C$6)</f>
        <v>5.1872788636753077E-2</v>
      </c>
      <c r="D23">
        <f>('CON Score and Page Rank'!X179-'MIN and MAX'!D$6)/('MIN and MAX'!H$6-'MIN and MAX'!D$6)</f>
        <v>0.98139534883720925</v>
      </c>
      <c r="E23">
        <f t="shared" si="0"/>
        <v>4.0783625153383664E-2</v>
      </c>
      <c r="F23">
        <f t="shared" si="1"/>
        <v>0.56666167301496762</v>
      </c>
      <c r="G23">
        <f t="shared" si="2"/>
        <v>0.97030618535383983</v>
      </c>
      <c r="H23" s="3">
        <f>IFERROR(VLOOKUP(A23,'GDP Data'!A$2:Q$144,3,FALSE),"Not Found")</f>
        <v>98211749595.544205</v>
      </c>
      <c r="I23">
        <f t="shared" si="3"/>
        <v>9.281081210428397E-3</v>
      </c>
      <c r="J23">
        <f t="shared" si="4"/>
        <v>-0.55738059180453925</v>
      </c>
    </row>
    <row r="24" spans="1:10" x14ac:dyDescent="0.25">
      <c r="A24" t="s">
        <v>141</v>
      </c>
      <c r="B24">
        <f>('CON Score and Page Rank'!V121-'MIN and MAX'!B$6)/('MIN and MAX'!F$6-'MIN and MAX'!B$6)</f>
        <v>3.4838393708825285E-2</v>
      </c>
      <c r="C24">
        <f>('CON Score and Page Rank'!W121-'MIN and MAX'!C$6)/('MIN and MAX'!G$6-'MIN and MAX'!C$6)</f>
        <v>7.5615435601655887E-2</v>
      </c>
      <c r="D24">
        <f>('CON Score and Page Rank'!X121-'MIN and MAX'!D$6)/('MIN and MAX'!H$6-'MIN and MAX'!D$6)</f>
        <v>0.93837209302325586</v>
      </c>
      <c r="E24">
        <f t="shared" si="0"/>
        <v>4.0777041892830601E-2</v>
      </c>
      <c r="F24">
        <f t="shared" si="1"/>
        <v>0.56665577430925251</v>
      </c>
      <c r="G24">
        <f t="shared" si="2"/>
        <v>0.90353369931443062</v>
      </c>
      <c r="H24" s="3">
        <f>IFERROR(VLOOKUP(A24,'GDP Data'!A$2:Q$144,3,FALSE),"Not Found")</f>
        <v>160446947784.909</v>
      </c>
      <c r="I24">
        <f t="shared" si="3"/>
        <v>1.5162352350809412E-2</v>
      </c>
      <c r="J24">
        <f t="shared" si="4"/>
        <v>-0.55149342195844309</v>
      </c>
    </row>
    <row r="25" spans="1:10" x14ac:dyDescent="0.25">
      <c r="A25" t="s">
        <v>110</v>
      </c>
      <c r="B25">
        <f>('CON Score and Page Rank'!V90-'MIN and MAX'!B$6)/('MIN and MAX'!F$6-'MIN and MAX'!B$6)</f>
        <v>1.3214237136729807E-2</v>
      </c>
      <c r="C25">
        <f>('CON Score and Page Rank'!W90-'MIN and MAX'!C$6)/('MIN and MAX'!G$6-'MIN and MAX'!C$6)</f>
        <v>5.3794359515938445E-2</v>
      </c>
      <c r="D25">
        <f>('CON Score and Page Rank'!X90-'MIN and MAX'!D$6)/('MIN and MAX'!H$6-'MIN and MAX'!D$6)</f>
        <v>0.93837209302325586</v>
      </c>
      <c r="E25">
        <f t="shared" si="0"/>
        <v>4.058012237920864E-2</v>
      </c>
      <c r="F25">
        <f t="shared" si="1"/>
        <v>0.56647933130641737</v>
      </c>
      <c r="G25">
        <f t="shared" si="2"/>
        <v>0.9251578558865261</v>
      </c>
      <c r="H25" s="3">
        <f>IFERROR(VLOOKUP(A25,'GDP Data'!A$2:Q$144,3,FALSE),"Not Found")</f>
        <v>184137469733.33301</v>
      </c>
      <c r="I25">
        <f t="shared" si="3"/>
        <v>1.7401123770993284E-2</v>
      </c>
      <c r="J25">
        <f t="shared" si="4"/>
        <v>-0.54907820753542413</v>
      </c>
    </row>
    <row r="26" spans="1:10" x14ac:dyDescent="0.25">
      <c r="A26" t="s">
        <v>242</v>
      </c>
      <c r="B26">
        <f>('CON Score and Page Rank'!V141-'MIN and MAX'!B$6)/('MIN and MAX'!F$6-'MIN and MAX'!B$6)</f>
        <v>1.6282956317771272E-2</v>
      </c>
      <c r="C26">
        <f>('CON Score and Page Rank'!W141-'MIN and MAX'!C$6)/('MIN and MAX'!G$6-'MIN and MAX'!C$6)</f>
        <v>5.6802632945694306E-2</v>
      </c>
      <c r="D26">
        <f>('CON Score and Page Rank'!X141-'MIN and MAX'!D$6)/('MIN and MAX'!H$6-'MIN and MAX'!D$6)</f>
        <v>0.93837209302325586</v>
      </c>
      <c r="E26">
        <f t="shared" si="0"/>
        <v>4.0519676627923037E-2</v>
      </c>
      <c r="F26">
        <f t="shared" si="1"/>
        <v>0.56642517095598133</v>
      </c>
      <c r="G26">
        <f t="shared" si="2"/>
        <v>0.92208913670548454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94</v>
      </c>
      <c r="B27">
        <f>('CON Score and Page Rank'!V37-'MIN and MAX'!B$6)/('MIN and MAX'!F$6-'MIN and MAX'!B$6)</f>
        <v>1.3938222850342975E-2</v>
      </c>
      <c r="C27">
        <f>('CON Score and Page Rank'!W37-'MIN and MAX'!C$6)/('MIN and MAX'!G$6-'MIN and MAX'!C$6)</f>
        <v>5.4457233762167996E-2</v>
      </c>
      <c r="D27">
        <f>('CON Score and Page Rank'!X37-'MIN and MAX'!D$6)/('MIN and MAX'!H$6-'MIN and MAX'!D$6)</f>
        <v>0.95930232558139539</v>
      </c>
      <c r="E27">
        <f t="shared" si="0"/>
        <v>4.0519010911825019E-2</v>
      </c>
      <c r="F27">
        <f t="shared" si="1"/>
        <v>0.56642457446381456</v>
      </c>
      <c r="G27">
        <f t="shared" si="2"/>
        <v>0.94536410273105242</v>
      </c>
      <c r="H27" s="3" t="str">
        <f>IFERROR(VLOOKUP(A27,'GDP Data'!A$2:Q$144,3,FALSE),"Not Found")</f>
        <v>Not Found</v>
      </c>
      <c r="I27" t="str">
        <f t="shared" si="3"/>
        <v>No Value</v>
      </c>
      <c r="J27" t="str">
        <f t="shared" si="4"/>
        <v>No Value</v>
      </c>
    </row>
    <row r="28" spans="1:10" x14ac:dyDescent="0.25">
      <c r="A28" t="s">
        <v>201</v>
      </c>
      <c r="B28">
        <f>('CON Score and Page Rank'!V178-'MIN and MAX'!B$6)/('MIN and MAX'!F$6-'MIN and MAX'!B$6)</f>
        <v>2.1417575328348086E-2</v>
      </c>
      <c r="C28">
        <f>('CON Score and Page Rank'!W178-'MIN and MAX'!C$6)/('MIN and MAX'!G$6-'MIN and MAX'!C$6)</f>
        <v>6.1648110756808303E-2</v>
      </c>
      <c r="D28">
        <f>('CON Score and Page Rank'!X178-'MIN and MAX'!D$6)/('MIN and MAX'!H$6-'MIN and MAX'!D$6)</f>
        <v>0.98139534883720925</v>
      </c>
      <c r="E28">
        <f t="shared" si="0"/>
        <v>4.0230535428460217E-2</v>
      </c>
      <c r="F28">
        <f t="shared" si="1"/>
        <v>0.56616609586211086</v>
      </c>
      <c r="G28">
        <f t="shared" si="2"/>
        <v>0.95997777350886115</v>
      </c>
      <c r="H28" s="3">
        <f>IFERROR(VLOOKUP(A28,'GDP Data'!A$2:Q$144,3,FALSE),"Not Found")</f>
        <v>71517080040.633804</v>
      </c>
      <c r="I28">
        <f t="shared" si="3"/>
        <v>6.7584156735147321E-3</v>
      </c>
      <c r="J28">
        <f t="shared" si="4"/>
        <v>-0.5594076801885961</v>
      </c>
    </row>
    <row r="29" spans="1:10" x14ac:dyDescent="0.25">
      <c r="A29" t="s">
        <v>21</v>
      </c>
      <c r="B29">
        <f>('CON Score and Page Rank'!V6-'MIN and MAX'!B$6)/('MIN and MAX'!F$6-'MIN and MAX'!B$6)</f>
        <v>5.8614829851112618E-2</v>
      </c>
      <c r="C29">
        <f>('CON Score and Page Rank'!W6-'MIN and MAX'!C$6)/('MIN and MAX'!G$6-'MIN and MAX'!C$6)</f>
        <v>9.8814520412685777E-2</v>
      </c>
      <c r="D29">
        <f>('CON Score and Page Rank'!X6-'MIN and MAX'!D$6)/('MIN and MAX'!H$6-'MIN and MAX'!D$6)</f>
        <v>0.99069767441860468</v>
      </c>
      <c r="E29">
        <f t="shared" si="0"/>
        <v>4.0199690561573159E-2</v>
      </c>
      <c r="F29">
        <f t="shared" si="1"/>
        <v>0.56613845837288745</v>
      </c>
      <c r="G29">
        <f t="shared" si="2"/>
        <v>0.93208284456749202</v>
      </c>
      <c r="H29" s="3">
        <f>IFERROR(VLOOKUP(A29,'GDP Data'!A$2:Q$144,3,FALSE),"Not Found")</f>
        <v>164791442543.375</v>
      </c>
      <c r="I29">
        <f t="shared" si="3"/>
        <v>1.5572910240651064E-2</v>
      </c>
      <c r="J29">
        <f t="shared" si="4"/>
        <v>-0.55056554813223635</v>
      </c>
    </row>
    <row r="30" spans="1:10" x14ac:dyDescent="0.25">
      <c r="A30" t="s">
        <v>226</v>
      </c>
      <c r="B30">
        <f>('CON Score and Page Rank'!V203-'MIN and MAX'!B$6)/('MIN and MAX'!F$6-'MIN and MAX'!B$6)</f>
        <v>1.2116699691799919E-2</v>
      </c>
      <c r="C30">
        <f>('CON Score and Page Rank'!W203-'MIN and MAX'!C$6)/('MIN and MAX'!G$6-'MIN and MAX'!C$6)</f>
        <v>5.2287112341892275E-2</v>
      </c>
      <c r="D30">
        <f>('CON Score and Page Rank'!X203-'MIN and MAX'!D$6)/('MIN and MAX'!H$6-'MIN and MAX'!D$6)</f>
        <v>0.95930232558139539</v>
      </c>
      <c r="E30">
        <f t="shared" si="0"/>
        <v>4.0170412650092358E-2</v>
      </c>
      <c r="F30">
        <f t="shared" si="1"/>
        <v>0.56611222490052415</v>
      </c>
      <c r="G30">
        <f t="shared" si="2"/>
        <v>0.94718562588959543</v>
      </c>
      <c r="H30" s="3">
        <f>IFERROR(VLOOKUP(A30,'GDP Data'!A$2:Q$144,3,FALSE),"Not Found")</f>
        <v>122903960204.505</v>
      </c>
      <c r="I30">
        <f t="shared" si="3"/>
        <v>1.1614512931892852E-2</v>
      </c>
      <c r="J30">
        <f t="shared" si="4"/>
        <v>-0.55449771196863129</v>
      </c>
    </row>
    <row r="31" spans="1:10" x14ac:dyDescent="0.25">
      <c r="A31" t="s">
        <v>181</v>
      </c>
      <c r="B31">
        <f>('CON Score and Page Rank'!V158-'MIN and MAX'!B$6)/('MIN and MAX'!F$6-'MIN and MAX'!B$6)</f>
        <v>9.2347738513017651E-3</v>
      </c>
      <c r="C31">
        <f>('CON Score and Page Rank'!W158-'MIN and MAX'!C$6)/('MIN and MAX'!G$6-'MIN and MAX'!C$6)</f>
        <v>4.9394513348855605E-2</v>
      </c>
      <c r="D31">
        <f>('CON Score and Page Rank'!X158-'MIN and MAX'!D$6)/('MIN and MAX'!H$6-'MIN and MAX'!D$6)</f>
        <v>0.95930232558139539</v>
      </c>
      <c r="E31">
        <f t="shared" si="0"/>
        <v>4.0159739497553838E-2</v>
      </c>
      <c r="F31">
        <f t="shared" si="1"/>
        <v>0.56610266158681799</v>
      </c>
      <c r="G31">
        <f t="shared" si="2"/>
        <v>0.95006755173009361</v>
      </c>
      <c r="H31" s="3" t="str">
        <f>IFERROR(VLOOKUP(A31,'GDP Data'!A$2:Q$144,3,FALSE),"Not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33</v>
      </c>
      <c r="B32">
        <f>('CON Score and Page Rank'!V18-'MIN and MAX'!B$6)/('MIN and MAX'!F$6-'MIN and MAX'!B$6)</f>
        <v>4.4997503463281179E-2</v>
      </c>
      <c r="C32">
        <f>('CON Score and Page Rank'!W18-'MIN and MAX'!C$6)/('MIN and MAX'!G$6-'MIN and MAX'!C$6)</f>
        <v>8.494370264721314E-2</v>
      </c>
      <c r="D32">
        <f>('CON Score and Page Rank'!X18-'MIN and MAX'!D$6)/('MIN and MAX'!H$6-'MIN and MAX'!D$6)</f>
        <v>1</v>
      </c>
      <c r="E32">
        <f t="shared" si="0"/>
        <v>3.9946199183931962E-2</v>
      </c>
      <c r="F32">
        <f t="shared" si="1"/>
        <v>0.56591132608395811</v>
      </c>
      <c r="G32">
        <f t="shared" si="2"/>
        <v>0.95500249653671887</v>
      </c>
      <c r="H32" s="3">
        <f>IFERROR(VLOOKUP(A32,'GDP Data'!A$2:Q$144,3,FALSE),"Not Found")</f>
        <v>173972218824.02701</v>
      </c>
      <c r="I32">
        <f t="shared" si="3"/>
        <v>1.6440500224399524E-2</v>
      </c>
      <c r="J32">
        <f t="shared" si="4"/>
        <v>-0.54947082585955864</v>
      </c>
    </row>
    <row r="33" spans="1:10" x14ac:dyDescent="0.25">
      <c r="A33" t="s">
        <v>160</v>
      </c>
      <c r="B33">
        <f>('CON Score and Page Rank'!V137-'MIN and MAX'!B$6)/('MIN and MAX'!F$6-'MIN and MAX'!B$6)</f>
        <v>1.3724864694840326E-2</v>
      </c>
      <c r="C33">
        <f>('CON Score and Page Rank'!W137-'MIN and MAX'!C$6)/('MIN and MAX'!G$6-'MIN and MAX'!C$6)</f>
        <v>5.3606752886686863E-2</v>
      </c>
      <c r="D33">
        <f>('CON Score and Page Rank'!X137-'MIN and MAX'!D$6)/('MIN and MAX'!H$6-'MIN and MAX'!D$6)</f>
        <v>0.91627906976744189</v>
      </c>
      <c r="E33">
        <f t="shared" si="0"/>
        <v>3.9881888191846536E-2</v>
      </c>
      <c r="F33">
        <f t="shared" si="1"/>
        <v>0.56585370241655142</v>
      </c>
      <c r="G33">
        <f t="shared" si="2"/>
        <v>0.90255420507260153</v>
      </c>
      <c r="H33" s="3">
        <f>IFERROR(VLOOKUP(A33,'GDP Data'!A$2:Q$144,3,FALSE),"Not Found")</f>
        <v>78921234457.548706</v>
      </c>
      <c r="I33">
        <f t="shared" si="3"/>
        <v>7.4581136090564179E-3</v>
      </c>
      <c r="J33">
        <f t="shared" si="4"/>
        <v>-0.55839558880749496</v>
      </c>
    </row>
    <row r="34" spans="1:10" x14ac:dyDescent="0.25">
      <c r="A34" t="s">
        <v>89</v>
      </c>
      <c r="B34">
        <f>('CON Score and Page Rank'!V69-'MIN and MAX'!B$6)/('MIN and MAX'!F$6-'MIN and MAX'!B$6)</f>
        <v>5.4083843623470192E-3</v>
      </c>
      <c r="C34">
        <f>('CON Score and Page Rank'!W69-'MIN and MAX'!C$6)/('MIN and MAX'!G$6-'MIN and MAX'!C$6)</f>
        <v>4.525977922337393E-2</v>
      </c>
      <c r="D34">
        <f>('CON Score and Page Rank'!X69-'MIN and MAX'!D$6)/('MIN and MAX'!H$6-'MIN and MAX'!D$6)</f>
        <v>0.91162790697674423</v>
      </c>
      <c r="E34">
        <f t="shared" si="0"/>
        <v>3.9851394861026915E-2</v>
      </c>
      <c r="F34">
        <f t="shared" si="1"/>
        <v>0.56582637990921181</v>
      </c>
      <c r="G34">
        <f t="shared" si="2"/>
        <v>0.9062195226143972</v>
      </c>
      <c r="H34" s="3">
        <f>IFERROR(VLOOKUP(A34,'GDP Data'!A$2:Q$144,3,FALSE),"Not Found")</f>
        <v>130816321183.15601</v>
      </c>
      <c r="I34">
        <f t="shared" si="3"/>
        <v>1.2362236754261416E-2</v>
      </c>
      <c r="J34">
        <f t="shared" si="4"/>
        <v>-0.55346414315495041</v>
      </c>
    </row>
    <row r="35" spans="1:10" x14ac:dyDescent="0.25">
      <c r="A35" t="s">
        <v>28</v>
      </c>
      <c r="B35">
        <f>('CON Score and Page Rank'!V13-'MIN and MAX'!B$6)/('MIN and MAX'!F$6-'MIN and MAX'!B$6)</f>
        <v>4.79005886120053E-3</v>
      </c>
      <c r="C35">
        <f>('CON Score and Page Rank'!W13-'MIN and MAX'!C$6)/('MIN and MAX'!G$6-'MIN and MAX'!C$6)</f>
        <v>4.4636761030215404E-2</v>
      </c>
      <c r="D35">
        <f>('CON Score and Page Rank'!X13-'MIN and MAX'!D$6)/('MIN and MAX'!H$6-'MIN and MAX'!D$6)</f>
        <v>0.95930232558139539</v>
      </c>
      <c r="E35">
        <f t="shared" si="0"/>
        <v>3.9846702169014876E-2</v>
      </c>
      <c r="F35">
        <f t="shared" si="1"/>
        <v>0.56582217518285038</v>
      </c>
      <c r="G35">
        <f t="shared" si="2"/>
        <v>0.95451226672019485</v>
      </c>
      <c r="H35" s="3">
        <f>IFERROR(VLOOKUP(A35,'GDP Data'!A$2:Q$144,3,FALSE),"Not Found")</f>
        <v>8234846804.6058197</v>
      </c>
      <c r="I35">
        <f t="shared" si="3"/>
        <v>7.7819896564036858E-4</v>
      </c>
      <c r="J35">
        <f t="shared" si="4"/>
        <v>-0.56504397621721003</v>
      </c>
    </row>
    <row r="36" spans="1:10" x14ac:dyDescent="0.25">
      <c r="A36" t="s">
        <v>100</v>
      </c>
      <c r="B36">
        <f>('CON Score and Page Rank'!V80-'MIN and MAX'!B$6)/('MIN and MAX'!F$6-'MIN and MAX'!B$6)</f>
        <v>5.9490780379930965E-3</v>
      </c>
      <c r="C36">
        <f>('CON Score and Page Rank'!W80-'MIN and MAX'!C$6)/('MIN and MAX'!G$6-'MIN and MAX'!C$6)</f>
        <v>4.5758537208743531E-2</v>
      </c>
      <c r="D36">
        <f>('CON Score and Page Rank'!X80-'MIN and MAX'!D$6)/('MIN and MAX'!H$6-'MIN and MAX'!D$6)</f>
        <v>0.95930232558139539</v>
      </c>
      <c r="E36">
        <f t="shared" si="0"/>
        <v>3.9809459170750433E-2</v>
      </c>
      <c r="F36">
        <f t="shared" si="1"/>
        <v>0.56578880486658523</v>
      </c>
      <c r="G36">
        <f t="shared" si="2"/>
        <v>0.95335324754340234</v>
      </c>
      <c r="H36" s="3">
        <f>IFERROR(VLOOKUP(A36,'GDP Data'!A$2:Q$144,3,FALSE),"Not Found")</f>
        <v>39459581217.3759</v>
      </c>
      <c r="I36">
        <f t="shared" si="3"/>
        <v>3.7289589007034269E-3</v>
      </c>
      <c r="J36">
        <f t="shared" si="4"/>
        <v>-0.56205984596588177</v>
      </c>
    </row>
    <row r="37" spans="1:10" x14ac:dyDescent="0.25">
      <c r="A37" t="s">
        <v>45</v>
      </c>
      <c r="B37">
        <f>('CON Score and Page Rank'!V30-'MIN and MAX'!B$6)/('MIN and MAX'!F$6-'MIN and MAX'!B$6)</f>
        <v>1.7586025675301944E-2</v>
      </c>
      <c r="C37">
        <f>('CON Score and Page Rank'!W30-'MIN and MAX'!C$6)/('MIN and MAX'!G$6-'MIN and MAX'!C$6)</f>
        <v>5.7314209336643447E-2</v>
      </c>
      <c r="D37">
        <f>('CON Score and Page Rank'!X30-'MIN and MAX'!D$6)/('MIN and MAX'!H$6-'MIN and MAX'!D$6)</f>
        <v>0.98139534883720925</v>
      </c>
      <c r="E37">
        <f t="shared" si="0"/>
        <v>3.9728183661341503E-2</v>
      </c>
      <c r="F37">
        <f t="shared" si="1"/>
        <v>0.56571598072298812</v>
      </c>
      <c r="G37">
        <f t="shared" si="2"/>
        <v>0.96380932316190726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46</v>
      </c>
      <c r="B38">
        <f>('CON Score and Page Rank'!V31-'MIN and MAX'!B$6)/('MIN and MAX'!F$6-'MIN and MAX'!B$6)</f>
        <v>6.835174187531946E-3</v>
      </c>
      <c r="C38">
        <f>('CON Score and Page Rank'!W31-'MIN and MAX'!C$6)/('MIN and MAX'!G$6-'MIN and MAX'!C$6)</f>
        <v>4.6546364549550079E-2</v>
      </c>
      <c r="D38">
        <f>('CON Score and Page Rank'!X31-'MIN and MAX'!D$6)/('MIN and MAX'!H$6-'MIN and MAX'!D$6)</f>
        <v>0.95930232558139539</v>
      </c>
      <c r="E38">
        <f t="shared" si="0"/>
        <v>3.9711190362018131E-2</v>
      </c>
      <c r="F38">
        <f t="shared" si="1"/>
        <v>0.56570075445767021</v>
      </c>
      <c r="G38">
        <f t="shared" si="2"/>
        <v>0.9524671513938634</v>
      </c>
      <c r="H38" s="3">
        <f>IFERROR(VLOOKUP(A38,'GDP Data'!A$2:Q$144,3,FALSE),"Not Found")</f>
        <v>8976196808.5106392</v>
      </c>
      <c r="I38">
        <f t="shared" si="3"/>
        <v>8.4825707599811551E-4</v>
      </c>
      <c r="J38">
        <f t="shared" si="4"/>
        <v>-0.56485249738167209</v>
      </c>
    </row>
    <row r="39" spans="1:10" x14ac:dyDescent="0.25">
      <c r="A39" t="s">
        <v>147</v>
      </c>
      <c r="B39">
        <f>('CON Score and Page Rank'!V127-'MIN and MAX'!B$6)/('MIN and MAX'!F$6-'MIN and MAX'!B$6)</f>
        <v>1.4369479612835589E-2</v>
      </c>
      <c r="C39">
        <f>('CON Score and Page Rank'!W127-'MIN and MAX'!C$6)/('MIN and MAX'!G$6-'MIN and MAX'!C$6)</f>
        <v>5.4054523442107323E-2</v>
      </c>
      <c r="D39">
        <f>('CON Score and Page Rank'!X127-'MIN and MAX'!D$6)/('MIN and MAX'!H$6-'MIN and MAX'!D$6)</f>
        <v>0.95930232558139539</v>
      </c>
      <c r="E39">
        <f t="shared" si="0"/>
        <v>3.9685043829271738E-2</v>
      </c>
      <c r="F39">
        <f t="shared" si="1"/>
        <v>0.56567732675024474</v>
      </c>
      <c r="G39">
        <f t="shared" si="2"/>
        <v>0.94493284596855975</v>
      </c>
      <c r="H39" s="3">
        <f>IFERROR(VLOOKUP(A39,'GDP Data'!A$2:Q$144,3,FALSE),"Not Found")</f>
        <v>92783947368.421097</v>
      </c>
      <c r="I39">
        <f t="shared" si="3"/>
        <v>8.7681499830392935E-3</v>
      </c>
      <c r="J39">
        <f t="shared" si="4"/>
        <v>-0.55690917676720542</v>
      </c>
    </row>
    <row r="40" spans="1:10" x14ac:dyDescent="0.25">
      <c r="A40" t="s">
        <v>42</v>
      </c>
      <c r="B40">
        <f>('CON Score and Page Rank'!V27-'MIN and MAX'!B$6)/('MIN and MAX'!F$6-'MIN and MAX'!B$6)</f>
        <v>8.2740089861606282E-3</v>
      </c>
      <c r="C40">
        <f>('CON Score and Page Rank'!W27-'MIN and MAX'!C$6)/('MIN and MAX'!G$6-'MIN and MAX'!C$6)</f>
        <v>4.7922610932379796E-2</v>
      </c>
      <c r="D40">
        <f>('CON Score and Page Rank'!X27-'MIN and MAX'!D$6)/('MIN and MAX'!H$6-'MIN and MAX'!D$6)</f>
        <v>0.91627906976744189</v>
      </c>
      <c r="E40">
        <f t="shared" si="0"/>
        <v>3.9648601946219164E-2</v>
      </c>
      <c r="F40">
        <f t="shared" si="1"/>
        <v>0.56564467424589671</v>
      </c>
      <c r="G40">
        <f t="shared" si="2"/>
        <v>0.90800506078128129</v>
      </c>
      <c r="H40" s="3">
        <f>IFERROR(VLOOKUP(A40,'GDP Data'!A$2:Q$144,3,FALSE),"Not Found")</f>
        <v>53872425916.624802</v>
      </c>
      <c r="I40">
        <f t="shared" si="3"/>
        <v>5.0909831256856723E-3</v>
      </c>
      <c r="J40">
        <f t="shared" si="4"/>
        <v>-0.56055369112021103</v>
      </c>
    </row>
    <row r="41" spans="1:10" x14ac:dyDescent="0.25">
      <c r="A41" t="s">
        <v>197</v>
      </c>
      <c r="B41">
        <f>('CON Score and Page Rank'!V174-'MIN and MAX'!B$6)/('MIN and MAX'!F$6-'MIN and MAX'!B$6)</f>
        <v>6.6195456212975387E-2</v>
      </c>
      <c r="C41">
        <f>('CON Score and Page Rank'!W174-'MIN and MAX'!C$6)/('MIN and MAX'!G$6-'MIN and MAX'!C$6)</f>
        <v>0.10583426943342587</v>
      </c>
      <c r="D41">
        <f>('CON Score and Page Rank'!X174-'MIN and MAX'!D$6)/('MIN and MAX'!H$6-'MIN and MAX'!D$6)</f>
        <v>0.98139534883720925</v>
      </c>
      <c r="E41">
        <f t="shared" si="0"/>
        <v>3.9638813220450486E-2</v>
      </c>
      <c r="F41">
        <f t="shared" si="1"/>
        <v>0.56563590339258318</v>
      </c>
      <c r="G41">
        <f t="shared" si="2"/>
        <v>0.91519989262423385</v>
      </c>
      <c r="H41" s="3">
        <f>IFERROR(VLOOKUP(A41,'GDP Data'!A$2:Q$144,3,FALSE),"Not Found")</f>
        <v>268696750000</v>
      </c>
      <c r="I41">
        <f t="shared" si="3"/>
        <v>2.5392036777657792E-2</v>
      </c>
      <c r="J41">
        <f t="shared" si="4"/>
        <v>-0.54024386661492541</v>
      </c>
    </row>
    <row r="42" spans="1:10" x14ac:dyDescent="0.25">
      <c r="A42" t="s">
        <v>92</v>
      </c>
      <c r="B42">
        <f>('CON Score and Page Rank'!V72-'MIN and MAX'!B$6)/('MIN and MAX'!F$6-'MIN and MAX'!B$6)</f>
        <v>5.2966625607216936E-3</v>
      </c>
      <c r="C42">
        <f>('CON Score and Page Rank'!W72-'MIN and MAX'!C$6)/('MIN and MAX'!G$6-'MIN and MAX'!C$6)</f>
        <v>4.4839031252688705E-2</v>
      </c>
      <c r="D42">
        <f>('CON Score and Page Rank'!X72-'MIN and MAX'!D$6)/('MIN and MAX'!H$6-'MIN and MAX'!D$6)</f>
        <v>0.95930232558139539</v>
      </c>
      <c r="E42">
        <f t="shared" si="0"/>
        <v>3.9542368691967013E-2</v>
      </c>
      <c r="F42">
        <f t="shared" si="1"/>
        <v>0.56554948756766243</v>
      </c>
      <c r="G42">
        <f t="shared" si="2"/>
        <v>0.95400566302067369</v>
      </c>
      <c r="H42" s="3">
        <f>IFERROR(VLOOKUP(A42,'GDP Data'!A$2:Q$144,3,FALSE),"Not Found")</f>
        <v>34887512226.9319</v>
      </c>
      <c r="I42">
        <f t="shared" si="3"/>
        <v>3.2968950817129001E-3</v>
      </c>
      <c r="J42">
        <f t="shared" si="4"/>
        <v>-0.5622525924859495</v>
      </c>
    </row>
    <row r="43" spans="1:10" x14ac:dyDescent="0.25">
      <c r="A43" t="s">
        <v>178</v>
      </c>
      <c r="B43">
        <f>('CON Score and Page Rank'!V155-'MIN and MAX'!B$6)/('MIN and MAX'!F$6-'MIN and MAX'!B$6)</f>
        <v>1.2892379069935429E-3</v>
      </c>
      <c r="C43">
        <f>('CON Score and Page Rank'!W155-'MIN and MAX'!C$6)/('MIN and MAX'!G$6-'MIN and MAX'!C$6)</f>
        <v>4.0799945629474997E-2</v>
      </c>
      <c r="D43">
        <f>('CON Score and Page Rank'!X155-'MIN and MAX'!D$6)/('MIN and MAX'!H$6-'MIN and MAX'!D$6)</f>
        <v>0.95930232558139539</v>
      </c>
      <c r="E43">
        <f t="shared" si="0"/>
        <v>3.9510707722481456E-2</v>
      </c>
      <c r="F43">
        <f t="shared" si="1"/>
        <v>0.56552111883758605</v>
      </c>
      <c r="G43">
        <f t="shared" si="2"/>
        <v>0.95801308767440185</v>
      </c>
      <c r="H43" s="3">
        <f>IFERROR(VLOOKUP(A43,'GDP Data'!A$2:Q$144,3,FALSE),"Not Found")</f>
        <v>14183497963.1071</v>
      </c>
      <c r="I43">
        <f t="shared" si="3"/>
        <v>1.3403507929107808E-3</v>
      </c>
      <c r="J43">
        <f t="shared" si="4"/>
        <v>-0.56418076804467532</v>
      </c>
    </row>
    <row r="44" spans="1:10" x14ac:dyDescent="0.25">
      <c r="A44" t="s">
        <v>157</v>
      </c>
      <c r="B44">
        <f>('CON Score and Page Rank'!V135-'MIN and MAX'!B$6)/('MIN and MAX'!F$6-'MIN and MAX'!B$6)</f>
        <v>3.5693141074384146E-3</v>
      </c>
      <c r="C44">
        <f>('CON Score and Page Rank'!W135-'MIN and MAX'!C$6)/('MIN and MAX'!G$6-'MIN and MAX'!C$6)</f>
        <v>4.3078722242051504E-2</v>
      </c>
      <c r="D44">
        <f>('CON Score and Page Rank'!X135-'MIN and MAX'!D$6)/('MIN and MAX'!H$6-'MIN and MAX'!D$6)</f>
        <v>0.91627906976744189</v>
      </c>
      <c r="E44">
        <f t="shared" si="0"/>
        <v>3.9509408134613087E-2</v>
      </c>
      <c r="F44">
        <f t="shared" si="1"/>
        <v>0.56551995438627434</v>
      </c>
      <c r="G44">
        <f t="shared" si="2"/>
        <v>0.91270975566000345</v>
      </c>
      <c r="H44" s="3">
        <f>IFERROR(VLOOKUP(A44,'GDP Data'!A$2:Q$144,3,FALSE),"Not Found")</f>
        <v>79484403984.884903</v>
      </c>
      <c r="I44">
        <f t="shared" si="3"/>
        <v>7.5113335357960484E-3</v>
      </c>
      <c r="J44">
        <f t="shared" si="4"/>
        <v>-0.55800862085047831</v>
      </c>
    </row>
    <row r="45" spans="1:10" x14ac:dyDescent="0.25">
      <c r="A45" t="s">
        <v>107</v>
      </c>
      <c r="B45">
        <f>('CON Score and Page Rank'!V87-'MIN and MAX'!B$6)/('MIN and MAX'!F$6-'MIN and MAX'!B$6)</f>
        <v>4.8728634113964411E-3</v>
      </c>
      <c r="C45">
        <f>('CON Score and Page Rank'!W87-'MIN and MAX'!C$6)/('MIN and MAX'!G$6-'MIN and MAX'!C$6)</f>
        <v>4.4370278277794342E-2</v>
      </c>
      <c r="D45">
        <f>('CON Score and Page Rank'!X87-'MIN and MAX'!D$6)/('MIN and MAX'!H$6-'MIN and MAX'!D$6)</f>
        <v>0.91162790697674423</v>
      </c>
      <c r="E45">
        <f t="shared" si="0"/>
        <v>3.9497414866397899E-2</v>
      </c>
      <c r="F45">
        <f t="shared" si="1"/>
        <v>0.5655092082280152</v>
      </c>
      <c r="G45">
        <f t="shared" si="2"/>
        <v>0.90675504356534775</v>
      </c>
      <c r="H45" s="3">
        <f>IFERROR(VLOOKUP(A45,'GDP Data'!A$2:Q$144,3,FALSE),"Not Found")</f>
        <v>17538461538.461498</v>
      </c>
      <c r="I45">
        <f t="shared" si="3"/>
        <v>1.6573972718618704E-3</v>
      </c>
      <c r="J45">
        <f t="shared" si="4"/>
        <v>-0.56385181095615333</v>
      </c>
    </row>
    <row r="46" spans="1:10" x14ac:dyDescent="0.25">
      <c r="A46" t="s">
        <v>225</v>
      </c>
      <c r="B46">
        <f>('CON Score and Page Rank'!V202-'MIN and MAX'!B$6)/('MIN and MAX'!F$6-'MIN and MAX'!B$6)</f>
        <v>4.7999741586274023E-3</v>
      </c>
      <c r="C46">
        <f>('CON Score and Page Rank'!W202-'MIN and MAX'!C$6)/('MIN and MAX'!G$6-'MIN and MAX'!C$6)</f>
        <v>4.4296259893519568E-2</v>
      </c>
      <c r="D46">
        <f>('CON Score and Page Rank'!X202-'MIN and MAX'!D$6)/('MIN and MAX'!H$6-'MIN and MAX'!D$6)</f>
        <v>0.91162790697674423</v>
      </c>
      <c r="E46">
        <f t="shared" si="0"/>
        <v>3.9496285734892167E-2</v>
      </c>
      <c r="F46">
        <f t="shared" si="1"/>
        <v>0.56550819650830397</v>
      </c>
      <c r="G46">
        <f t="shared" si="2"/>
        <v>0.9068279328181168</v>
      </c>
      <c r="H46" s="3">
        <f>IFERROR(VLOOKUP(A46,'GDP Data'!A$2:Q$144,3,FALSE),"Not Found")</f>
        <v>20898788416.6348</v>
      </c>
      <c r="I46">
        <f t="shared" si="3"/>
        <v>1.9749505867997269E-3</v>
      </c>
      <c r="J46">
        <f t="shared" si="4"/>
        <v>-0.56353324592150422</v>
      </c>
    </row>
    <row r="47" spans="1:10" x14ac:dyDescent="0.25">
      <c r="A47" t="s">
        <v>219</v>
      </c>
      <c r="B47">
        <f>('CON Score and Page Rank'!V196-'MIN and MAX'!B$6)/('MIN and MAX'!F$6-'MIN and MAX'!B$6)</f>
        <v>1.2397250550357054E-2</v>
      </c>
      <c r="C47">
        <f>('CON Score and Page Rank'!W196-'MIN and MAX'!C$6)/('MIN and MAX'!G$6-'MIN and MAX'!C$6)</f>
        <v>5.1891044697343437E-2</v>
      </c>
      <c r="D47">
        <f>('CON Score and Page Rank'!X196-'MIN and MAX'!D$6)/('MIN and MAX'!H$6-'MIN and MAX'!D$6)</f>
        <v>0.93837209302325586</v>
      </c>
      <c r="E47">
        <f t="shared" si="0"/>
        <v>3.949379414698638E-2</v>
      </c>
      <c r="F47">
        <f t="shared" si="1"/>
        <v>0.56550596400608089</v>
      </c>
      <c r="G47">
        <f t="shared" si="2"/>
        <v>0.92597484247289885</v>
      </c>
      <c r="H47" s="3">
        <f>IFERROR(VLOOKUP(A47,'GDP Data'!A$2:Q$144,3,FALSE),"Not Found")</f>
        <v>52030158775.405502</v>
      </c>
      <c r="I47">
        <f t="shared" si="3"/>
        <v>4.916887551384491E-3</v>
      </c>
      <c r="J47">
        <f t="shared" si="4"/>
        <v>-0.56058907645469636</v>
      </c>
    </row>
    <row r="48" spans="1:10" x14ac:dyDescent="0.25">
      <c r="A48" t="s">
        <v>55</v>
      </c>
      <c r="B48">
        <f>('CON Score and Page Rank'!V36-'MIN and MAX'!B$6)/('MIN and MAX'!F$6-'MIN and MAX'!B$6)</f>
        <v>4.2557287127500095E-3</v>
      </c>
      <c r="C48">
        <f>('CON Score and Page Rank'!W36-'MIN and MAX'!C$6)/('MIN and MAX'!G$6-'MIN and MAX'!C$6)</f>
        <v>4.3719793148590834E-2</v>
      </c>
      <c r="D48">
        <f>('CON Score and Page Rank'!X36-'MIN and MAX'!D$6)/('MIN and MAX'!H$6-'MIN and MAX'!D$6)</f>
        <v>0.91627906976744189</v>
      </c>
      <c r="E48">
        <f t="shared" si="0"/>
        <v>3.9464064435840822E-2</v>
      </c>
      <c r="F48">
        <f t="shared" si="1"/>
        <v>0.56547932571406267</v>
      </c>
      <c r="G48">
        <f t="shared" si="2"/>
        <v>0.91202334105469185</v>
      </c>
      <c r="H48" s="3">
        <f>IFERROR(VLOOKUP(A48,'GDP Data'!A$2:Q$144,3,FALSE),"Not Found")</f>
        <v>17649751243.781101</v>
      </c>
      <c r="I48">
        <f t="shared" si="3"/>
        <v>1.6679142293258146E-3</v>
      </c>
      <c r="J48">
        <f t="shared" si="4"/>
        <v>-0.5638114114847369</v>
      </c>
    </row>
    <row r="49" spans="1:10" x14ac:dyDescent="0.25">
      <c r="A49" t="s">
        <v>179</v>
      </c>
      <c r="B49">
        <f>('CON Score and Page Rank'!V156-'MIN and MAX'!B$6)/('MIN and MAX'!F$6-'MIN and MAX'!B$6)</f>
        <v>3.6524224765725416E-3</v>
      </c>
      <c r="C49">
        <f>('CON Score and Page Rank'!W156-'MIN and MAX'!C$6)/('MIN and MAX'!G$6-'MIN and MAX'!C$6)</f>
        <v>4.308506366243809E-2</v>
      </c>
      <c r="D49">
        <f>('CON Score and Page Rank'!X156-'MIN and MAX'!D$6)/('MIN and MAX'!H$6-'MIN and MAX'!D$6)</f>
        <v>0.91627906976744189</v>
      </c>
      <c r="E49">
        <f t="shared" si="0"/>
        <v>3.943264118586555E-2</v>
      </c>
      <c r="F49">
        <f t="shared" si="1"/>
        <v>0.56545116998443234</v>
      </c>
      <c r="G49">
        <f t="shared" si="2"/>
        <v>0.9126266472908694</v>
      </c>
      <c r="H49" s="3">
        <f>IFERROR(VLOOKUP(A49,'GDP Data'!A$2:Q$144,3,FALSE),"Not Found")</f>
        <v>23273640257.1968</v>
      </c>
      <c r="I49">
        <f t="shared" si="3"/>
        <v>2.1993757995238798E-3</v>
      </c>
      <c r="J49">
        <f t="shared" si="4"/>
        <v>-0.56325179418490845</v>
      </c>
    </row>
    <row r="50" spans="1:10" x14ac:dyDescent="0.25">
      <c r="A50" t="s">
        <v>246</v>
      </c>
      <c r="B50">
        <f>('CON Score and Page Rank'!V170-'MIN and MAX'!B$6)/('MIN and MAX'!F$6-'MIN and MAX'!B$6)</f>
        <v>4.1676792110919465E-3</v>
      </c>
      <c r="C50">
        <f>('CON Score and Page Rank'!W170-'MIN and MAX'!C$6)/('MIN and MAX'!G$6-'MIN and MAX'!C$6)</f>
        <v>4.3564955545588695E-2</v>
      </c>
      <c r="D50">
        <f>('CON Score and Page Rank'!X170-'MIN and MAX'!D$6)/('MIN and MAX'!H$6-'MIN and MAX'!D$6)</f>
        <v>0.91627906976744189</v>
      </c>
      <c r="E50">
        <f t="shared" si="0"/>
        <v>3.9397276334496745E-2</v>
      </c>
      <c r="F50">
        <f t="shared" si="1"/>
        <v>0.56541948251753005</v>
      </c>
      <c r="G50">
        <f t="shared" si="2"/>
        <v>0.91211139055634993</v>
      </c>
      <c r="H50" s="3">
        <f>IFERROR(VLOOKUP(A50,'GDP Data'!A$2:Q$144,3,FALSE),"Not Found")</f>
        <v>30778781606.9575</v>
      </c>
      <c r="I50">
        <f t="shared" si="3"/>
        <v>2.9086170730958302E-3</v>
      </c>
      <c r="J50">
        <f t="shared" si="4"/>
        <v>-0.56251086544443418</v>
      </c>
    </row>
    <row r="51" spans="1:10" x14ac:dyDescent="0.25">
      <c r="A51" t="s">
        <v>166</v>
      </c>
      <c r="B51">
        <f>('CON Score and Page Rank'!V143-'MIN and MAX'!B$6)/('MIN and MAX'!F$6-'MIN and MAX'!B$6)</f>
        <v>2.105419728996244E-2</v>
      </c>
      <c r="C51">
        <f>('CON Score and Page Rank'!W143-'MIN and MAX'!C$6)/('MIN and MAX'!G$6-'MIN and MAX'!C$6)</f>
        <v>6.044568858124983E-2</v>
      </c>
      <c r="D51">
        <f>('CON Score and Page Rank'!X143-'MIN and MAX'!D$6)/('MIN and MAX'!H$6-'MIN and MAX'!D$6)</f>
        <v>0.95930232558139539</v>
      </c>
      <c r="E51">
        <f t="shared" si="0"/>
        <v>3.9391491291287391E-2</v>
      </c>
      <c r="F51">
        <f t="shared" si="1"/>
        <v>0.5654142990271962</v>
      </c>
      <c r="G51">
        <f t="shared" si="2"/>
        <v>0.938248128291433</v>
      </c>
      <c r="H51" s="3">
        <f>IFERROR(VLOOKUP(A51,'GDP Data'!A$2:Q$144,3,FALSE),"Not Found")</f>
        <v>120296476180.40199</v>
      </c>
      <c r="I51">
        <f t="shared" si="3"/>
        <v>1.1368103809947095E-2</v>
      </c>
      <c r="J51">
        <f t="shared" si="4"/>
        <v>-0.55404619521724907</v>
      </c>
    </row>
    <row r="52" spans="1:10" x14ac:dyDescent="0.25">
      <c r="A52" t="s">
        <v>87</v>
      </c>
      <c r="B52">
        <f>('CON Score and Page Rank'!V67-'MIN and MAX'!B$6)/('MIN and MAX'!F$6-'MIN and MAX'!B$6)</f>
        <v>7.0185869070267994E-3</v>
      </c>
      <c r="C52">
        <f>('CON Score and Page Rank'!W67-'MIN and MAX'!C$6)/('MIN and MAX'!G$6-'MIN and MAX'!C$6)</f>
        <v>4.6351422357998578E-2</v>
      </c>
      <c r="D52">
        <f>('CON Score and Page Rank'!X67-'MIN and MAX'!D$6)/('MIN and MAX'!H$6-'MIN and MAX'!D$6)</f>
        <v>0.86860465116279073</v>
      </c>
      <c r="E52">
        <f t="shared" si="0"/>
        <v>3.9332835450971777E-2</v>
      </c>
      <c r="F52">
        <f t="shared" si="1"/>
        <v>0.56536174246533633</v>
      </c>
      <c r="G52">
        <f t="shared" si="2"/>
        <v>0.86158606425576389</v>
      </c>
      <c r="H52" s="3">
        <f>IFERROR(VLOOKUP(A52,'GDP Data'!A$2:Q$144,3,FALSE),"Not Found")</f>
        <v>126878750295.944</v>
      </c>
      <c r="I52">
        <f t="shared" si="3"/>
        <v>1.1990133463906316E-2</v>
      </c>
      <c r="J52">
        <f t="shared" si="4"/>
        <v>-0.55337160900143001</v>
      </c>
    </row>
    <row r="53" spans="1:10" x14ac:dyDescent="0.25">
      <c r="A53" t="s">
        <v>124</v>
      </c>
      <c r="B53">
        <f>('CON Score and Page Rank'!V104-'MIN and MAX'!B$6)/('MIN and MAX'!F$6-'MIN and MAX'!B$6)</f>
        <v>5.4800109270291336E-3</v>
      </c>
      <c r="C53">
        <f>('CON Score and Page Rank'!W104-'MIN and MAX'!C$6)/('MIN and MAX'!G$6-'MIN and MAX'!C$6)</f>
        <v>4.473196518117363E-2</v>
      </c>
      <c r="D53">
        <f>('CON Score and Page Rank'!X104-'MIN and MAX'!D$6)/('MIN and MAX'!H$6-'MIN and MAX'!D$6)</f>
        <v>0.91162790697674423</v>
      </c>
      <c r="E53">
        <f t="shared" si="0"/>
        <v>3.9251954254144496E-2</v>
      </c>
      <c r="F53">
        <f t="shared" si="1"/>
        <v>0.56528927163205722</v>
      </c>
      <c r="G53">
        <f t="shared" si="2"/>
        <v>0.90614789604971513</v>
      </c>
      <c r="H53" s="3">
        <f>IFERROR(VLOOKUP(A53,'GDP Data'!A$2:Q$144,3,FALSE),"Not Found")</f>
        <v>103311640571.81799</v>
      </c>
      <c r="I53">
        <f t="shared" si="3"/>
        <v>9.7630245879779531E-3</v>
      </c>
      <c r="J53">
        <f t="shared" si="4"/>
        <v>-0.55552624704407927</v>
      </c>
    </row>
    <row r="54" spans="1:10" x14ac:dyDescent="0.25">
      <c r="A54" t="s">
        <v>185</v>
      </c>
      <c r="B54">
        <f>('CON Score and Page Rank'!V163-'MIN and MAX'!B$6)/('MIN and MAX'!F$6-'MIN and MAX'!B$6)</f>
        <v>1.1479849005606823E-3</v>
      </c>
      <c r="C54">
        <f>('CON Score and Page Rank'!W163-'MIN and MAX'!C$6)/('MIN and MAX'!G$6-'MIN and MAX'!C$6)</f>
        <v>4.0286524050883676E-2</v>
      </c>
      <c r="D54">
        <f>('CON Score and Page Rank'!X163-'MIN and MAX'!D$6)/('MIN and MAX'!H$6-'MIN and MAX'!D$6)</f>
        <v>0.91627906976744189</v>
      </c>
      <c r="E54">
        <f t="shared" si="0"/>
        <v>3.9138539150322997E-2</v>
      </c>
      <c r="F54">
        <f t="shared" si="1"/>
        <v>0.56518764990286918</v>
      </c>
      <c r="G54">
        <f t="shared" si="2"/>
        <v>0.91513108486688122</v>
      </c>
      <c r="H54" s="3">
        <f>IFERROR(VLOOKUP(A54,'GDP Data'!A$2:Q$144,3,FALSE),"Not Found")</f>
        <v>12237388001.7264</v>
      </c>
      <c r="I54">
        <f t="shared" si="3"/>
        <v>1.156441997167085E-3</v>
      </c>
      <c r="J54">
        <f t="shared" si="4"/>
        <v>-0.56403120790570205</v>
      </c>
    </row>
    <row r="55" spans="1:10" x14ac:dyDescent="0.25">
      <c r="A55" t="s">
        <v>105</v>
      </c>
      <c r="B55">
        <f>('CON Score and Page Rank'!V85-'MIN and MAX'!B$6)/('MIN and MAX'!F$6-'MIN and MAX'!B$6)</f>
        <v>2.8903692254868695E-3</v>
      </c>
      <c r="C55">
        <f>('CON Score and Page Rank'!W85-'MIN and MAX'!C$6)/('MIN and MAX'!G$6-'MIN and MAX'!C$6)</f>
        <v>4.2004687469497919E-2</v>
      </c>
      <c r="D55">
        <f>('CON Score and Page Rank'!X85-'MIN and MAX'!D$6)/('MIN and MAX'!H$6-'MIN and MAX'!D$6)</f>
        <v>0.86860465116279073</v>
      </c>
      <c r="E55">
        <f t="shared" si="0"/>
        <v>3.911431824401105E-2</v>
      </c>
      <c r="F55">
        <f t="shared" si="1"/>
        <v>0.56516594758722527</v>
      </c>
      <c r="G55">
        <f t="shared" si="2"/>
        <v>0.86571428193730382</v>
      </c>
      <c r="H55" s="3">
        <f>IFERROR(VLOOKUP(A55,'GDP Data'!A$2:Q$144,3,FALSE),"Not Found")</f>
        <v>19452000520.155998</v>
      </c>
      <c r="I55">
        <f t="shared" si="3"/>
        <v>1.838228086520658E-3</v>
      </c>
      <c r="J55">
        <f t="shared" si="4"/>
        <v>-0.56332771950070459</v>
      </c>
    </row>
    <row r="56" spans="1:10" x14ac:dyDescent="0.25">
      <c r="A56" t="s">
        <v>104</v>
      </c>
      <c r="B56">
        <f>('CON Score and Page Rank'!V84-'MIN and MAX'!B$6)/('MIN and MAX'!F$6-'MIN and MAX'!B$6)</f>
        <v>1.6171577376057609E-3</v>
      </c>
      <c r="C56">
        <f>('CON Score and Page Rank'!W84-'MIN and MAX'!C$6)/('MIN and MAX'!G$6-'MIN and MAX'!C$6)</f>
        <v>4.0696991690419626E-2</v>
      </c>
      <c r="D56">
        <f>('CON Score and Page Rank'!X84-'MIN and MAX'!D$6)/('MIN and MAX'!H$6-'MIN and MAX'!D$6)</f>
        <v>0.86860465116279073</v>
      </c>
      <c r="E56">
        <f t="shared" si="0"/>
        <v>3.9079833952813864E-2</v>
      </c>
      <c r="F56">
        <f t="shared" si="1"/>
        <v>0.56513504911618229</v>
      </c>
      <c r="G56">
        <f t="shared" si="2"/>
        <v>0.866987493425185</v>
      </c>
      <c r="H56" s="3">
        <f>IFERROR(VLOOKUP(A56,'GDP Data'!A$2:Q$144,3,FALSE),"Not Found")</f>
        <v>74030364472.050598</v>
      </c>
      <c r="I56">
        <f t="shared" si="3"/>
        <v>6.9959228659733303E-3</v>
      </c>
      <c r="J56">
        <f t="shared" si="4"/>
        <v>-0.55813912625020901</v>
      </c>
    </row>
    <row r="57" spans="1:10" x14ac:dyDescent="0.25">
      <c r="A57" t="s">
        <v>91</v>
      </c>
      <c r="B57">
        <f>('CON Score and Page Rank'!V71-'MIN and MAX'!B$6)/('MIN and MAX'!F$6-'MIN and MAX'!B$6)</f>
        <v>1.0601090402092531E-3</v>
      </c>
      <c r="C57">
        <f>('CON Score and Page Rank'!W71-'MIN and MAX'!C$6)/('MIN and MAX'!G$6-'MIN and MAX'!C$6)</f>
        <v>3.9631610471338952E-2</v>
      </c>
      <c r="D57">
        <f>('CON Score and Page Rank'!X71-'MIN and MAX'!D$6)/('MIN and MAX'!H$6-'MIN and MAX'!D$6)</f>
        <v>0.85988372093023258</v>
      </c>
      <c r="E57">
        <f t="shared" si="0"/>
        <v>3.8571501431129696E-2</v>
      </c>
      <c r="F57">
        <f t="shared" si="1"/>
        <v>0.56467957512625133</v>
      </c>
      <c r="G57">
        <f t="shared" si="2"/>
        <v>0.85882361189002332</v>
      </c>
      <c r="H57" s="3">
        <f>IFERROR(VLOOKUP(A57,'GDP Data'!A$2:Q$144,3,FALSE),"Not Found")</f>
        <v>12986007425.878099</v>
      </c>
      <c r="I57">
        <f t="shared" si="3"/>
        <v>1.2271870729840754E-3</v>
      </c>
      <c r="J57">
        <f t="shared" si="4"/>
        <v>-0.56345238805326725</v>
      </c>
    </row>
    <row r="58" spans="1:10" x14ac:dyDescent="0.25">
      <c r="A58" t="s">
        <v>60</v>
      </c>
      <c r="B58">
        <f>('CON Score and Page Rank'!V40-'MIN and MAX'!B$6)/('MIN and MAX'!F$6-'MIN and MAX'!B$6)</f>
        <v>7.0394560122643737E-2</v>
      </c>
      <c r="C58">
        <f>('CON Score and Page Rank'!W40-'MIN and MAX'!C$6)/('MIN and MAX'!G$6-'MIN and MAX'!C$6)</f>
        <v>0.10893632358367313</v>
      </c>
      <c r="D58">
        <f>('CON Score and Page Rank'!X40-'MIN and MAX'!D$6)/('MIN and MAX'!H$6-'MIN and MAX'!D$6)</f>
        <v>0.98139534883720925</v>
      </c>
      <c r="E58">
        <f t="shared" si="0"/>
        <v>3.8541763461029388E-2</v>
      </c>
      <c r="F58">
        <f t="shared" si="1"/>
        <v>0.56465292943407874</v>
      </c>
      <c r="G58">
        <f t="shared" si="2"/>
        <v>0.91100078871456547</v>
      </c>
      <c r="H58" s="3">
        <f>IFERROR(VLOOKUP(A58,'GDP Data'!A$2:Q$144,3,FALSE),"Not Found")</f>
        <v>89794943349.891205</v>
      </c>
      <c r="I58">
        <f t="shared" si="3"/>
        <v>8.4856869462996316E-3</v>
      </c>
      <c r="J58">
        <f t="shared" si="4"/>
        <v>-0.55616724248777916</v>
      </c>
    </row>
    <row r="59" spans="1:10" x14ac:dyDescent="0.25">
      <c r="A59" t="s">
        <v>207</v>
      </c>
      <c r="B59">
        <f>('CON Score and Page Rank'!V184-'MIN and MAX'!B$6)/('MIN and MAX'!F$6-'MIN and MAX'!B$6)</f>
        <v>1.5718333292600137E-3</v>
      </c>
      <c r="C59">
        <f>('CON Score and Page Rank'!W184-'MIN and MAX'!C$6)/('MIN and MAX'!G$6-'MIN and MAX'!C$6)</f>
        <v>3.9984094030641744E-2</v>
      </c>
      <c r="D59">
        <f>('CON Score and Page Rank'!X184-'MIN and MAX'!D$6)/('MIN and MAX'!H$6-'MIN and MAX'!D$6)</f>
        <v>0.81220930232558142</v>
      </c>
      <c r="E59">
        <f t="shared" si="0"/>
        <v>3.8412260701381727E-2</v>
      </c>
      <c r="F59">
        <f t="shared" si="1"/>
        <v>0.56453689291048914</v>
      </c>
      <c r="G59">
        <f t="shared" si="2"/>
        <v>0.81063746899632139</v>
      </c>
      <c r="H59" s="3">
        <f>IFERROR(VLOOKUP(A59,'GDP Data'!A$2:Q$144,3,FALSE),"Not Found")</f>
        <v>24468324000</v>
      </c>
      <c r="I59">
        <f t="shared" si="3"/>
        <v>2.3122742753518485E-3</v>
      </c>
      <c r="J59">
        <f t="shared" si="4"/>
        <v>-0.56222461863513729</v>
      </c>
    </row>
    <row r="60" spans="1:10" x14ac:dyDescent="0.25">
      <c r="A60" t="s">
        <v>59</v>
      </c>
      <c r="B60">
        <f>('CON Score and Page Rank'!V39-'MIN and MAX'!B$6)/('MIN and MAX'!F$6-'MIN and MAX'!B$6)</f>
        <v>2.6424595104493482E-2</v>
      </c>
      <c r="C60">
        <f>('CON Score and Page Rank'!W39-'MIN and MAX'!C$6)/('MIN and MAX'!G$6-'MIN and MAX'!C$6)</f>
        <v>6.4682239407689038E-2</v>
      </c>
      <c r="D60">
        <f>('CON Score and Page Rank'!X39-'MIN and MAX'!D$6)/('MIN and MAX'!H$6-'MIN and MAX'!D$6)</f>
        <v>0.91162790697674423</v>
      </c>
      <c r="E60">
        <f t="shared" si="0"/>
        <v>3.8257644303195559E-2</v>
      </c>
      <c r="F60">
        <f t="shared" si="1"/>
        <v>0.56439835416904227</v>
      </c>
      <c r="G60">
        <f t="shared" si="2"/>
        <v>0.88520331187225076</v>
      </c>
      <c r="H60" s="3">
        <f>IFERROR(VLOOKUP(A60,'GDP Data'!A$2:Q$144,3,FALSE),"Not Found")</f>
        <v>12502013400</v>
      </c>
      <c r="I60">
        <f t="shared" si="3"/>
        <v>1.1814492882685427E-3</v>
      </c>
      <c r="J60">
        <f t="shared" si="4"/>
        <v>-0.56321690488077369</v>
      </c>
    </row>
    <row r="61" spans="1:10" x14ac:dyDescent="0.25">
      <c r="A61" t="s">
        <v>203</v>
      </c>
      <c r="B61">
        <f>('CON Score and Page Rank'!V180-'MIN and MAX'!B$6)/('MIN and MAX'!F$6-'MIN and MAX'!B$6)</f>
        <v>9.5844027419226944E-4</v>
      </c>
      <c r="C61">
        <f>('CON Score and Page Rank'!W180-'MIN and MAX'!C$6)/('MIN and MAX'!G$6-'MIN and MAX'!C$6)</f>
        <v>3.9105965466040477E-2</v>
      </c>
      <c r="D61">
        <f>('CON Score and Page Rank'!X180-'MIN and MAX'!D$6)/('MIN and MAX'!H$6-'MIN and MAX'!D$6)</f>
        <v>0.7988372093023256</v>
      </c>
      <c r="E61">
        <f t="shared" si="0"/>
        <v>3.8147525191848206E-2</v>
      </c>
      <c r="F61">
        <f t="shared" si="1"/>
        <v>0.56429968570131006</v>
      </c>
      <c r="G61">
        <f t="shared" si="2"/>
        <v>0.79787876902813337</v>
      </c>
      <c r="H61" s="3">
        <f>IFERROR(VLOOKUP(A61,'GDP Data'!A$2:Q$144,3,FALSE),"Not Found")</f>
        <v>15976174336.972099</v>
      </c>
      <c r="I61">
        <f t="shared" si="3"/>
        <v>1.5097600039102375E-3</v>
      </c>
      <c r="J61">
        <f t="shared" si="4"/>
        <v>-0.56278992569739983</v>
      </c>
    </row>
    <row r="62" spans="1:10" x14ac:dyDescent="0.25">
      <c r="A62" t="s">
        <v>76</v>
      </c>
      <c r="B62">
        <f>('CON Score and Page Rank'!V56-'MIN and MAX'!B$6)/('MIN and MAX'!F$6-'MIN and MAX'!B$6)</f>
        <v>2.7022130025910079E-3</v>
      </c>
      <c r="C62">
        <f>('CON Score and Page Rank'!W56-'MIN and MAX'!C$6)/('MIN and MAX'!G$6-'MIN and MAX'!C$6)</f>
        <v>4.0470749091354292E-2</v>
      </c>
      <c r="D62">
        <f>('CON Score and Page Rank'!X56-'MIN and MAX'!D$6)/('MIN and MAX'!H$6-'MIN and MAX'!D$6)</f>
        <v>0.74244186046511629</v>
      </c>
      <c r="E62">
        <f t="shared" si="0"/>
        <v>3.7768536088763287E-2</v>
      </c>
      <c r="F62">
        <f t="shared" si="1"/>
        <v>0.56396010546286579</v>
      </c>
      <c r="G62">
        <f t="shared" si="2"/>
        <v>0.7397396474625253</v>
      </c>
      <c r="H62" s="3">
        <f>IFERROR(VLOOKUP(A62,'GDP Data'!A$2:Q$144,3,FALSE),"Not Found")</f>
        <v>16810536883.717699</v>
      </c>
      <c r="I62">
        <f t="shared" si="3"/>
        <v>1.5886078666881257E-3</v>
      </c>
      <c r="J62">
        <f t="shared" si="4"/>
        <v>-0.56237149759617766</v>
      </c>
    </row>
    <row r="63" spans="1:10" x14ac:dyDescent="0.25">
      <c r="A63" t="s">
        <v>120</v>
      </c>
      <c r="B63">
        <f>('CON Score and Page Rank'!V100-'MIN and MAX'!B$6)/('MIN and MAX'!F$6-'MIN and MAX'!B$6)</f>
        <v>3.6474870224072821E-4</v>
      </c>
      <c r="C63">
        <f>('CON Score and Page Rank'!W100-'MIN and MAX'!C$6)/('MIN and MAX'!G$6-'MIN and MAX'!C$6)</f>
        <v>3.8043882990581319E-2</v>
      </c>
      <c r="D63">
        <f>('CON Score and Page Rank'!X100-'MIN and MAX'!D$6)/('MIN and MAX'!H$6-'MIN and MAX'!D$6)</f>
        <v>0.79011627906976745</v>
      </c>
      <c r="E63">
        <f t="shared" si="0"/>
        <v>3.7679134288340591E-2</v>
      </c>
      <c r="F63">
        <f t="shared" si="1"/>
        <v>0.56388000003382377</v>
      </c>
      <c r="G63">
        <f t="shared" si="2"/>
        <v>0.78975153036752677</v>
      </c>
      <c r="H63" s="3">
        <f>IFERROR(VLOOKUP(A63,'GDP Data'!A$2:Q$144,3,FALSE),"Not Found")</f>
        <v>13581644245.735201</v>
      </c>
      <c r="I63">
        <f t="shared" si="3"/>
        <v>1.2834751822966691E-3</v>
      </c>
      <c r="J63">
        <f t="shared" si="4"/>
        <v>-0.56259652485152711</v>
      </c>
    </row>
    <row r="64" spans="1:10" x14ac:dyDescent="0.25">
      <c r="A64" t="s">
        <v>163</v>
      </c>
      <c r="B64">
        <f>('CON Score and Page Rank'!V140-'MIN and MAX'!B$6)/('MIN and MAX'!F$6-'MIN and MAX'!B$6)</f>
        <v>1.1778901031591414E-3</v>
      </c>
      <c r="C64">
        <f>('CON Score and Page Rank'!W140-'MIN and MAX'!C$6)/('MIN and MAX'!G$6-'MIN and MAX'!C$6)</f>
        <v>3.8681655153499125E-2</v>
      </c>
      <c r="D64">
        <f>('CON Score and Page Rank'!X140-'MIN and MAX'!D$6)/('MIN and MAX'!H$6-'MIN and MAX'!D$6)</f>
        <v>0.78720930232558139</v>
      </c>
      <c r="E64">
        <f t="shared" si="0"/>
        <v>3.7503765050339984E-2</v>
      </c>
      <c r="F64">
        <f t="shared" si="1"/>
        <v>0.56372286641923885</v>
      </c>
      <c r="G64">
        <f t="shared" si="2"/>
        <v>0.78603141222242223</v>
      </c>
      <c r="H64" s="3">
        <f>IFERROR(VLOOKUP(A64,'GDP Data'!A$2:Q$144,3,FALSE),"Not Found")</f>
        <v>15749753804.8344</v>
      </c>
      <c r="I64">
        <f t="shared" si="3"/>
        <v>1.4883631002288297E-3</v>
      </c>
      <c r="J64">
        <f t="shared" si="4"/>
        <v>-0.56223450331901004</v>
      </c>
    </row>
    <row r="65" spans="1:10" x14ac:dyDescent="0.25">
      <c r="A65" t="s">
        <v>182</v>
      </c>
      <c r="B65">
        <f>('CON Score and Page Rank'!V159-'MIN and MAX'!B$6)/('MIN and MAX'!F$6-'MIN and MAX'!B$6)</f>
        <v>2.5469773997384092E-3</v>
      </c>
      <c r="C65">
        <f>('CON Score and Page Rank'!W159-'MIN and MAX'!C$6)/('MIN and MAX'!G$6-'MIN and MAX'!C$6)</f>
        <v>3.9897053893577894E-2</v>
      </c>
      <c r="D65">
        <f>('CON Score and Page Rank'!X159-'MIN and MAX'!D$6)/('MIN and MAX'!H$6-'MIN and MAX'!D$6)</f>
        <v>0.84360465116279071</v>
      </c>
      <c r="E65">
        <f t="shared" si="0"/>
        <v>3.7350076493839486E-2</v>
      </c>
      <c r="F65">
        <f t="shared" si="1"/>
        <v>0.56358515903863671</v>
      </c>
      <c r="G65">
        <f t="shared" si="2"/>
        <v>0.84105767376305229</v>
      </c>
      <c r="H65" s="3">
        <f>IFERROR(VLOOKUP(A65,'GDP Data'!A$2:Q$144,3,FALSE),"Not Found")</f>
        <v>6254649538.98487</v>
      </c>
      <c r="I65">
        <f t="shared" si="3"/>
        <v>5.9106889504716435E-4</v>
      </c>
      <c r="J65">
        <f t="shared" si="4"/>
        <v>-0.56299409014358959</v>
      </c>
    </row>
    <row r="66" spans="1:10" x14ac:dyDescent="0.25">
      <c r="A66" t="s">
        <v>90</v>
      </c>
      <c r="B66">
        <f>('CON Score and Page Rank'!V70-'MIN and MAX'!B$6)/('MIN and MAX'!F$6-'MIN and MAX'!B$6)</f>
        <v>9.9384060835312369E-4</v>
      </c>
      <c r="C66">
        <f>('CON Score and Page Rank'!W70-'MIN and MAX'!C$6)/('MIN and MAX'!G$6-'MIN and MAX'!C$6)</f>
        <v>3.823999254574318E-2</v>
      </c>
      <c r="D66">
        <f>('CON Score and Page Rank'!X70-'MIN and MAX'!D$6)/('MIN and MAX'!H$6-'MIN and MAX'!D$6)</f>
        <v>0.73953488372093024</v>
      </c>
      <c r="E66">
        <f t="shared" si="0"/>
        <v>3.724615193739006E-2</v>
      </c>
      <c r="F66">
        <f t="shared" si="1"/>
        <v>0.56349204099019656</v>
      </c>
      <c r="G66">
        <f t="shared" si="2"/>
        <v>0.73854104311257707</v>
      </c>
      <c r="H66" s="3">
        <f>IFERROR(VLOOKUP(A66,'GDP Data'!A$2:Q$144,3,FALSE),"Not Found")</f>
        <v>8975689844.8519001</v>
      </c>
      <c r="I66">
        <f t="shared" si="3"/>
        <v>8.4820916756651876E-4</v>
      </c>
      <c r="J66">
        <f t="shared" si="4"/>
        <v>-0.56264383182263</v>
      </c>
    </row>
    <row r="67" spans="1:10" x14ac:dyDescent="0.25">
      <c r="A67" t="s">
        <v>172</v>
      </c>
      <c r="B67">
        <f>('CON Score and Page Rank'!V149-'MIN and MAX'!B$6)/('MIN and MAX'!F$6-'MIN and MAX'!B$6)</f>
        <v>1.5200006319470763E-3</v>
      </c>
      <c r="C67">
        <f>('CON Score and Page Rank'!W149-'MIN and MAX'!C$6)/('MIN and MAX'!G$6-'MIN and MAX'!C$6)</f>
        <v>3.8523066924187582E-2</v>
      </c>
      <c r="D67">
        <f>('CON Score and Page Rank'!X149-'MIN and MAX'!D$6)/('MIN and MAX'!H$6-'MIN and MAX'!D$6)</f>
        <v>0.79244186046511633</v>
      </c>
      <c r="E67">
        <f t="shared" ref="E67:E130" si="5">C67-B67</f>
        <v>3.7003066292240504E-2</v>
      </c>
      <c r="F67">
        <f t="shared" ref="F67:F130" si="6">(E67-MIN(E$3:E$206))/(MAX(E$3:E$206)-MIN(E$3:E$206))</f>
        <v>0.56327423240237617</v>
      </c>
      <c r="G67">
        <f t="shared" ref="G67:G130" si="7">D67-B67</f>
        <v>0.79092185983316921</v>
      </c>
      <c r="H67" s="3">
        <f>IFERROR(VLOOKUP(A67,'GDP Data'!A$2:Q$144,3,FALSE),"Not Found")</f>
        <v>32685198735.305302</v>
      </c>
      <c r="I67">
        <f t="shared" ref="I67:I130" si="8">IFERROR((H67-MIN(H$3:H$206))/(MAX(H$3:H$206)-MIN(H$3:H$206)),"No Value")</f>
        <v>3.0887748674739315E-3</v>
      </c>
      <c r="J67">
        <f t="shared" ref="J67:J130" si="9">IFERROR(I67-F67,"No Value")</f>
        <v>-0.56018545753490223</v>
      </c>
    </row>
    <row r="68" spans="1:10" x14ac:dyDescent="0.25">
      <c r="A68" t="s">
        <v>142</v>
      </c>
      <c r="B68">
        <f>('CON Score and Page Rank'!V122-'MIN and MAX'!B$6)/('MIN and MAX'!F$6-'MIN and MAX'!B$6)</f>
        <v>7.4887510286390649E-4</v>
      </c>
      <c r="C68">
        <f>('CON Score and Page Rank'!W122-'MIN and MAX'!C$6)/('MIN and MAX'!G$6-'MIN and MAX'!C$6)</f>
        <v>3.7711206955763937E-2</v>
      </c>
      <c r="D68">
        <f>('CON Score and Page Rank'!X122-'MIN and MAX'!D$6)/('MIN and MAX'!H$6-'MIN and MAX'!D$6)</f>
        <v>0.79244186046511633</v>
      </c>
      <c r="E68">
        <f t="shared" si="5"/>
        <v>3.6962331852900029E-2</v>
      </c>
      <c r="F68">
        <f t="shared" si="6"/>
        <v>0.56323773369961261</v>
      </c>
      <c r="G68">
        <f t="shared" si="7"/>
        <v>0.79169298536225241</v>
      </c>
      <c r="H68" s="3">
        <f>IFERROR(VLOOKUP(A68,'GDP Data'!A$2:Q$144,3,FALSE),"Not Found")</f>
        <v>22152694161.888199</v>
      </c>
      <c r="I68">
        <f t="shared" si="8"/>
        <v>2.0934455845962787E-3</v>
      </c>
      <c r="J68">
        <f t="shared" si="9"/>
        <v>-0.56114428811501638</v>
      </c>
    </row>
    <row r="69" spans="1:10" x14ac:dyDescent="0.25">
      <c r="A69" t="s">
        <v>229</v>
      </c>
      <c r="B69">
        <f>('CON Score and Page Rank'!V35-'MIN and MAX'!B$6)/('MIN and MAX'!F$6-'MIN and MAX'!B$6)</f>
        <v>9.4593800702045469E-2</v>
      </c>
      <c r="C69">
        <f>('CON Score and Page Rank'!W35-'MIN and MAX'!C$6)/('MIN and MAX'!G$6-'MIN and MAX'!C$6)</f>
        <v>0.130921485804738</v>
      </c>
      <c r="D69">
        <f>('CON Score and Page Rank'!X35-'MIN and MAX'!D$6)/('MIN and MAX'!H$6-'MIN and MAX'!D$6)</f>
        <v>0.98139534883720925</v>
      </c>
      <c r="E69">
        <f t="shared" si="5"/>
        <v>3.6327685102692533E-2</v>
      </c>
      <c r="F69">
        <f t="shared" si="6"/>
        <v>0.56266908016047645</v>
      </c>
      <c r="G69">
        <f t="shared" si="7"/>
        <v>0.88680154813516376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159</v>
      </c>
      <c r="B70">
        <f>('CON Score and Page Rank'!V136-'MIN and MAX'!B$6)/('MIN and MAX'!F$6-'MIN and MAX'!B$6)</f>
        <v>2.1145373922072699E-4</v>
      </c>
      <c r="C70">
        <f>('CON Score and Page Rank'!W136-'MIN and MAX'!C$6)/('MIN and MAX'!G$6-'MIN and MAX'!C$6)</f>
        <v>3.6105690359860089E-2</v>
      </c>
      <c r="D70">
        <f>('CON Score and Page Rank'!X136-'MIN and MAX'!D$6)/('MIN and MAX'!H$6-'MIN and MAX'!D$6)</f>
        <v>0.67500000000000004</v>
      </c>
      <c r="E70">
        <f t="shared" si="5"/>
        <v>3.5894236620639362E-2</v>
      </c>
      <c r="F70">
        <f t="shared" si="6"/>
        <v>0.56228070345599923</v>
      </c>
      <c r="G70">
        <f t="shared" si="7"/>
        <v>0.67478854626077933</v>
      </c>
      <c r="H70" s="3">
        <f>IFERROR(VLOOKUP(A70,'GDP Data'!A$2:Q$144,3,FALSE),"Not Found")</f>
        <v>3081024212.4292402</v>
      </c>
      <c r="I70">
        <f t="shared" si="8"/>
        <v>2.9115901146871853E-4</v>
      </c>
      <c r="J70">
        <f t="shared" si="9"/>
        <v>-0.56198954444453053</v>
      </c>
    </row>
    <row r="71" spans="1:10" x14ac:dyDescent="0.25">
      <c r="A71" t="s">
        <v>204</v>
      </c>
      <c r="B71">
        <f>('CON Score and Page Rank'!V181-'MIN and MAX'!B$6)/('MIN and MAX'!F$6-'MIN and MAX'!B$6)</f>
        <v>1.4621915966947011E-3</v>
      </c>
      <c r="C71">
        <f>('CON Score and Page Rank'!W181-'MIN and MAX'!C$6)/('MIN and MAX'!G$6-'MIN and MAX'!C$6)</f>
        <v>3.7355778627611788E-2</v>
      </c>
      <c r="D71">
        <f>('CON Score and Page Rank'!X181-'MIN and MAX'!D$6)/('MIN and MAX'!H$6-'MIN and MAX'!D$6)</f>
        <v>0.7831395348837209</v>
      </c>
      <c r="E71">
        <f t="shared" si="5"/>
        <v>3.5893587030917086E-2</v>
      </c>
      <c r="F71">
        <f t="shared" si="6"/>
        <v>0.5622801214133204</v>
      </c>
      <c r="G71">
        <f t="shared" si="7"/>
        <v>0.78167734328702621</v>
      </c>
      <c r="H71" s="3">
        <f>IFERROR(VLOOKUP(A71,'GDP Data'!A$2:Q$144,3,FALSE),"Not Found")</f>
        <v>31682400000</v>
      </c>
      <c r="I71">
        <f t="shared" si="8"/>
        <v>2.9940096633266507E-3</v>
      </c>
      <c r="J71">
        <f t="shared" si="9"/>
        <v>-0.55928611174999376</v>
      </c>
    </row>
    <row r="72" spans="1:10" x14ac:dyDescent="0.25">
      <c r="A72" t="s">
        <v>190</v>
      </c>
      <c r="B72">
        <f>('CON Score and Page Rank'!V168-'MIN and MAX'!B$6)/('MIN and MAX'!F$6-'MIN and MAX'!B$6)</f>
        <v>2.5630053030239286E-3</v>
      </c>
      <c r="C72">
        <f>('CON Score and Page Rank'!W168-'MIN and MAX'!C$6)/('MIN and MAX'!G$6-'MIN and MAX'!C$6)</f>
        <v>3.8439800007567526E-2</v>
      </c>
      <c r="D72">
        <f>('CON Score and Page Rank'!X168-'MIN and MAX'!D$6)/('MIN and MAX'!H$6-'MIN and MAX'!D$6)</f>
        <v>0.89534883720930236</v>
      </c>
      <c r="E72">
        <f t="shared" si="5"/>
        <v>3.5876794704543601E-2</v>
      </c>
      <c r="F72">
        <f t="shared" si="6"/>
        <v>0.56226507522294844</v>
      </c>
      <c r="G72">
        <f t="shared" si="7"/>
        <v>0.89278583190627847</v>
      </c>
      <c r="H72" s="3">
        <f>IFERROR(VLOOKUP(A72,'GDP Data'!A$2:Q$144,3,FALSE),"Not Found")</f>
        <v>40394824679.123199</v>
      </c>
      <c r="I72">
        <f t="shared" si="8"/>
        <v>3.8173400827488046E-3</v>
      </c>
      <c r="J72">
        <f t="shared" si="9"/>
        <v>-0.55844773514019963</v>
      </c>
    </row>
    <row r="73" spans="1:10" x14ac:dyDescent="0.25">
      <c r="A73" t="s">
        <v>215</v>
      </c>
      <c r="B73">
        <f>('CON Score and Page Rank'!V192-'MIN and MAX'!B$6)/('MIN and MAX'!F$6-'MIN and MAX'!B$6)</f>
        <v>5.1711329370107706E-4</v>
      </c>
      <c r="C73">
        <f>('CON Score and Page Rank'!W192-'MIN and MAX'!C$6)/('MIN and MAX'!G$6-'MIN and MAX'!C$6)</f>
        <v>3.6329425010007695E-2</v>
      </c>
      <c r="D73">
        <f>('CON Score and Page Rank'!X192-'MIN and MAX'!D$6)/('MIN and MAX'!H$6-'MIN and MAX'!D$6)</f>
        <v>0.71976744186046515</v>
      </c>
      <c r="E73">
        <f t="shared" si="5"/>
        <v>3.5812311716306618E-2</v>
      </c>
      <c r="F73">
        <f t="shared" si="6"/>
        <v>0.5622072974442659</v>
      </c>
      <c r="G73">
        <f t="shared" si="7"/>
        <v>0.71925032856676407</v>
      </c>
      <c r="H73" s="3">
        <f>IFERROR(VLOOKUP(A73,'GDP Data'!A$2:Q$144,3,FALSE),"Not Found")</f>
        <v>9194717835.9998493</v>
      </c>
      <c r="I73">
        <f t="shared" si="8"/>
        <v>8.6890747078963268E-4</v>
      </c>
      <c r="J73">
        <f t="shared" si="9"/>
        <v>-0.56133838997347629</v>
      </c>
    </row>
    <row r="74" spans="1:10" x14ac:dyDescent="0.25">
      <c r="A74" t="s">
        <v>193</v>
      </c>
      <c r="B74">
        <f>('CON Score and Page Rank'!V171-'MIN and MAX'!B$6)/('MIN and MAX'!F$6-'MIN and MAX'!B$6)</f>
        <v>2.5238417554916039E-3</v>
      </c>
      <c r="C74">
        <f>('CON Score and Page Rank'!W171-'MIN and MAX'!C$6)/('MIN and MAX'!G$6-'MIN and MAX'!C$6)</f>
        <v>3.8018268773556643E-2</v>
      </c>
      <c r="D74">
        <f>('CON Score and Page Rank'!X171-'MIN and MAX'!D$6)/('MIN and MAX'!H$6-'MIN and MAX'!D$6)</f>
        <v>0.8476744186046512</v>
      </c>
      <c r="E74">
        <f t="shared" si="5"/>
        <v>3.5494427018065038E-2</v>
      </c>
      <c r="F74">
        <f t="shared" si="6"/>
        <v>0.56192246772027654</v>
      </c>
      <c r="G74">
        <f t="shared" si="7"/>
        <v>0.84515057684915962</v>
      </c>
      <c r="H74" s="3">
        <f>IFERROR(VLOOKUP(A74,'GDP Data'!A$2:Q$144,3,FALSE),"Not Found")</f>
        <v>20876309970.384998</v>
      </c>
      <c r="I74">
        <f t="shared" si="8"/>
        <v>1.9728263574077466E-3</v>
      </c>
      <c r="J74">
        <f t="shared" si="9"/>
        <v>-0.55994964136286884</v>
      </c>
    </row>
    <row r="75" spans="1:10" x14ac:dyDescent="0.25">
      <c r="A75" t="s">
        <v>63</v>
      </c>
      <c r="B75">
        <f>('CON Score and Page Rank'!V43-'MIN and MAX'!B$6)/('MIN and MAX'!F$6-'MIN and MAX'!B$6)</f>
        <v>4.6081834590342092E-3</v>
      </c>
      <c r="C75">
        <f>('CON Score and Page Rank'!W43-'MIN and MAX'!C$6)/('MIN and MAX'!G$6-'MIN and MAX'!C$6)</f>
        <v>4.0046762628072594E-2</v>
      </c>
      <c r="D75">
        <f>('CON Score and Page Rank'!X43-'MIN and MAX'!D$6)/('MIN and MAX'!H$6-'MIN and MAX'!D$6)</f>
        <v>0.85232558139534886</v>
      </c>
      <c r="E75">
        <f t="shared" si="5"/>
        <v>3.5438579169038385E-2</v>
      </c>
      <c r="F75">
        <f t="shared" si="6"/>
        <v>0.56187242716308183</v>
      </c>
      <c r="G75">
        <f t="shared" si="7"/>
        <v>0.84771739793631462</v>
      </c>
      <c r="H75" s="3">
        <f>IFERROR(VLOOKUP(A75,'GDP Data'!A$2:Q$144,3,FALSE),"Not Found")</f>
        <v>54744712814.867599</v>
      </c>
      <c r="I75">
        <f t="shared" si="8"/>
        <v>5.1734148670478219E-3</v>
      </c>
      <c r="J75">
        <f t="shared" si="9"/>
        <v>-0.55669901229603402</v>
      </c>
    </row>
    <row r="76" spans="1:10" x14ac:dyDescent="0.25">
      <c r="A76" t="s">
        <v>88</v>
      </c>
      <c r="B76">
        <f>('CON Score and Page Rank'!V68-'MIN and MAX'!B$6)/('MIN and MAX'!F$6-'MIN and MAX'!B$6)</f>
        <v>1.129254828326614E-3</v>
      </c>
      <c r="C76">
        <f>('CON Score and Page Rank'!W68-'MIN and MAX'!C$6)/('MIN and MAX'!G$6-'MIN and MAX'!C$6)</f>
        <v>3.6314113718266691E-2</v>
      </c>
      <c r="D76">
        <f>('CON Score and Page Rank'!X68-'MIN and MAX'!D$6)/('MIN and MAX'!H$6-'MIN and MAX'!D$6)</f>
        <v>0.8046511627906977</v>
      </c>
      <c r="E76">
        <f t="shared" si="5"/>
        <v>3.5184858889940079E-2</v>
      </c>
      <c r="F76">
        <f t="shared" si="6"/>
        <v>0.56164508977482186</v>
      </c>
      <c r="G76">
        <f t="shared" si="7"/>
        <v>0.80352190796237111</v>
      </c>
      <c r="H76" s="3">
        <f>IFERROR(VLOOKUP(A76,'GDP Data'!A$2:Q$144,3,FALSE),"Not Found")</f>
        <v>36176430128.805702</v>
      </c>
      <c r="I76">
        <f t="shared" si="8"/>
        <v>3.4186987535762968E-3</v>
      </c>
      <c r="J76">
        <f t="shared" si="9"/>
        <v>-0.5582263910212456</v>
      </c>
    </row>
    <row r="77" spans="1:10" x14ac:dyDescent="0.25">
      <c r="A77" t="s">
        <v>22</v>
      </c>
      <c r="B77">
        <f>('CON Score and Page Rank'!V7-'MIN and MAX'!B$6)/('MIN and MAX'!F$6-'MIN and MAX'!B$6)</f>
        <v>4.5147431786555975E-2</v>
      </c>
      <c r="C77">
        <f>('CON Score and Page Rank'!W7-'MIN and MAX'!C$6)/('MIN and MAX'!G$6-'MIN and MAX'!C$6)</f>
        <v>8.0195417270884028E-2</v>
      </c>
      <c r="D77">
        <f>('CON Score and Page Rank'!X7-'MIN and MAX'!D$6)/('MIN and MAX'!H$6-'MIN and MAX'!D$6)</f>
        <v>0.95232558139534884</v>
      </c>
      <c r="E77">
        <f t="shared" si="5"/>
        <v>3.5047985484328054E-2</v>
      </c>
      <c r="F77">
        <f t="shared" si="6"/>
        <v>0.56152244903571868</v>
      </c>
      <c r="G77">
        <f t="shared" si="7"/>
        <v>0.90717814960879284</v>
      </c>
      <c r="H77" s="3">
        <f>IFERROR(VLOOKUP(A77,'GDP Data'!A$2:Q$144,3,FALSE),"Not Found")</f>
        <v>129533107311.811</v>
      </c>
      <c r="I77">
        <f t="shared" si="8"/>
        <v>1.2240972117399256E-2</v>
      </c>
      <c r="J77">
        <f t="shared" si="9"/>
        <v>-0.54928147691831941</v>
      </c>
    </row>
    <row r="78" spans="1:10" x14ac:dyDescent="0.25">
      <c r="A78" t="s">
        <v>62</v>
      </c>
      <c r="B78">
        <f>('CON Score and Page Rank'!V42-'MIN and MAX'!B$6)/('MIN and MAX'!F$6-'MIN and MAX'!B$6)</f>
        <v>1.8742144749393522E-2</v>
      </c>
      <c r="C78">
        <f>('CON Score and Page Rank'!W42-'MIN and MAX'!C$6)/('MIN and MAX'!G$6-'MIN and MAX'!C$6)</f>
        <v>5.2890933052194014E-2</v>
      </c>
      <c r="D78">
        <f>('CON Score and Page Rank'!X42-'MIN and MAX'!D$6)/('MIN and MAX'!H$6-'MIN and MAX'!D$6)</f>
        <v>0.92500000000000004</v>
      </c>
      <c r="E78">
        <f t="shared" si="5"/>
        <v>3.4148788302800492E-2</v>
      </c>
      <c r="F78">
        <f t="shared" si="6"/>
        <v>0.56071675412041366</v>
      </c>
      <c r="G78">
        <f t="shared" si="7"/>
        <v>0.90625785525060654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184</v>
      </c>
      <c r="B79">
        <f>('CON Score and Page Rank'!V162-'MIN and MAX'!B$6)/('MIN and MAX'!F$6-'MIN and MAX'!B$6)</f>
        <v>7.2303658179272655E-4</v>
      </c>
      <c r="C79">
        <f>('CON Score and Page Rank'!W162-'MIN and MAX'!C$6)/('MIN and MAX'!G$6-'MIN and MAX'!C$6)</f>
        <v>3.4797625543253365E-2</v>
      </c>
      <c r="D79">
        <f>('CON Score and Page Rank'!X162-'MIN and MAX'!D$6)/('MIN and MAX'!H$6-'MIN and MAX'!D$6)</f>
        <v>0.77965116279069768</v>
      </c>
      <c r="E79">
        <f t="shared" si="5"/>
        <v>3.4074588961460636E-2</v>
      </c>
      <c r="F79">
        <f t="shared" si="6"/>
        <v>0.56065027033547232</v>
      </c>
      <c r="G79">
        <f t="shared" si="7"/>
        <v>0.77892812620890495</v>
      </c>
      <c r="H79" s="3">
        <f>IFERROR(VLOOKUP(A79,'GDP Data'!A$2:Q$144,3,FALSE),"Not Found")</f>
        <v>8362398701.5894299</v>
      </c>
      <c r="I79">
        <f t="shared" si="8"/>
        <v>7.9025271195202985E-4</v>
      </c>
      <c r="J79">
        <f t="shared" si="9"/>
        <v>-0.55986001762352033</v>
      </c>
    </row>
    <row r="80" spans="1:10" x14ac:dyDescent="0.25">
      <c r="A80" t="s">
        <v>223</v>
      </c>
      <c r="B80">
        <f>('CON Score and Page Rank'!V200-'MIN and MAX'!B$6)/('MIN and MAX'!F$6-'MIN and MAX'!B$6)</f>
        <v>1.3984328422509788E-3</v>
      </c>
      <c r="C80">
        <f>('CON Score and Page Rank'!W200-'MIN and MAX'!C$6)/('MIN and MAX'!G$6-'MIN and MAX'!C$6)</f>
        <v>3.5285854661995367E-2</v>
      </c>
      <c r="D80">
        <f>('CON Score and Page Rank'!X200-'MIN and MAX'!D$6)/('MIN and MAX'!H$6-'MIN and MAX'!D$6)</f>
        <v>0.59360465116279071</v>
      </c>
      <c r="E80">
        <f t="shared" si="5"/>
        <v>3.3887421819744384E-2</v>
      </c>
      <c r="F80">
        <f t="shared" si="6"/>
        <v>0.56048256561231391</v>
      </c>
      <c r="G80">
        <f t="shared" si="7"/>
        <v>0.59220621832053977</v>
      </c>
      <c r="H80" s="3">
        <f>IFERROR(VLOOKUP(A80,'GDP Data'!A$2:Q$144,3,FALSE),"Not Found")</f>
        <v>8824873259.3210506</v>
      </c>
      <c r="I80">
        <f t="shared" si="8"/>
        <v>8.3395689139838464E-4</v>
      </c>
      <c r="J80">
        <f t="shared" si="9"/>
        <v>-0.55964860872091549</v>
      </c>
    </row>
    <row r="81" spans="1:10" x14ac:dyDescent="0.25">
      <c r="A81" t="s">
        <v>111</v>
      </c>
      <c r="B81">
        <f>('CON Score and Page Rank'!V91-'MIN and MAX'!B$6)/('MIN and MAX'!F$6-'MIN and MAX'!B$6)</f>
        <v>3.1169852188656235E-4</v>
      </c>
      <c r="C81">
        <f>('CON Score and Page Rank'!W91-'MIN and MAX'!C$6)/('MIN and MAX'!G$6-'MIN and MAX'!C$6)</f>
        <v>3.4005211593164837E-2</v>
      </c>
      <c r="D81">
        <f>('CON Score and Page Rank'!X91-'MIN and MAX'!D$6)/('MIN and MAX'!H$6-'MIN and MAX'!D$6)</f>
        <v>0.67848837209302326</v>
      </c>
      <c r="E81">
        <f t="shared" si="5"/>
        <v>3.3693513071278276E-2</v>
      </c>
      <c r="F81">
        <f t="shared" si="6"/>
        <v>0.56030882030274021</v>
      </c>
      <c r="G81">
        <f t="shared" si="7"/>
        <v>0.67817667357113665</v>
      </c>
      <c r="H81" s="3">
        <f>IFERROR(VLOOKUP(A81,'GDP Data'!A$2:Q$144,3,FALSE),"Not Found")</f>
        <v>6507824767.0630302</v>
      </c>
      <c r="I81">
        <f t="shared" si="8"/>
        <v>6.1499413680223783E-4</v>
      </c>
      <c r="J81">
        <f t="shared" si="9"/>
        <v>-0.55969382616593799</v>
      </c>
    </row>
    <row r="82" spans="1:10" x14ac:dyDescent="0.25">
      <c r="A82" t="s">
        <v>180</v>
      </c>
      <c r="B82">
        <f>('CON Score and Page Rank'!V157-'MIN and MAX'!B$6)/('MIN and MAX'!F$6-'MIN and MAX'!B$6)</f>
        <v>5.6631443722970397E-3</v>
      </c>
      <c r="C82">
        <f>('CON Score and Page Rank'!W157-'MIN and MAX'!C$6)/('MIN and MAX'!G$6-'MIN and MAX'!C$6)</f>
        <v>3.9150912730728286E-2</v>
      </c>
      <c r="D82">
        <f>('CON Score and Page Rank'!X157-'MIN and MAX'!D$6)/('MIN and MAX'!H$6-'MIN and MAX'!D$6)</f>
        <v>0.85523255813953492</v>
      </c>
      <c r="E82">
        <f t="shared" si="5"/>
        <v>3.3487768358431244E-2</v>
      </c>
      <c r="F82">
        <f t="shared" si="6"/>
        <v>0.5601244697816341</v>
      </c>
      <c r="G82">
        <f t="shared" si="7"/>
        <v>0.84956941376723782</v>
      </c>
      <c r="H82" s="3">
        <f>IFERROR(VLOOKUP(A82,'GDP Data'!A$2:Q$144,3,FALSE),"Not Found")</f>
        <v>10397897085.610201</v>
      </c>
      <c r="I82">
        <f t="shared" si="8"/>
        <v>9.8260877814158529E-4</v>
      </c>
      <c r="J82">
        <f t="shared" si="9"/>
        <v>-0.5591418610034925</v>
      </c>
    </row>
    <row r="83" spans="1:10" x14ac:dyDescent="0.25">
      <c r="A83" t="s">
        <v>36</v>
      </c>
      <c r="B83">
        <f>('CON Score and Page Rank'!V21-'MIN and MAX'!B$6)/('MIN and MAX'!F$6-'MIN and MAX'!B$6)</f>
        <v>7.8037951434303407E-2</v>
      </c>
      <c r="C83">
        <f>('CON Score and Page Rank'!W21-'MIN and MAX'!C$6)/('MIN and MAX'!G$6-'MIN and MAX'!C$6)</f>
        <v>0.11148799968283861</v>
      </c>
      <c r="D83">
        <f>('CON Score and Page Rank'!X21-'MIN and MAX'!D$6)/('MIN and MAX'!H$6-'MIN and MAX'!D$6)</f>
        <v>0.94360465116279069</v>
      </c>
      <c r="E83">
        <f t="shared" si="5"/>
        <v>3.3450048248535202E-2</v>
      </c>
      <c r="F83">
        <f t="shared" si="6"/>
        <v>0.56009067196579099</v>
      </c>
      <c r="G83">
        <f t="shared" si="7"/>
        <v>0.86556669972848732</v>
      </c>
      <c r="H83" s="3">
        <f>IFERROR(VLOOKUP(A83,'GDP Data'!A$2:Q$144,3,FALSE),"Not Found")</f>
        <v>242395852494.409</v>
      </c>
      <c r="I83">
        <f t="shared" si="8"/>
        <v>2.2906582983566962E-2</v>
      </c>
      <c r="J83">
        <f t="shared" si="9"/>
        <v>-0.53718408898222403</v>
      </c>
    </row>
    <row r="84" spans="1:10" x14ac:dyDescent="0.25">
      <c r="A84" t="s">
        <v>122</v>
      </c>
      <c r="B84">
        <f>('CON Score and Page Rank'!V102-'MIN and MAX'!B$6)/('MIN and MAX'!F$6-'MIN and MAX'!B$6)</f>
        <v>2.4291601616315225E-3</v>
      </c>
      <c r="C84">
        <f>('CON Score and Page Rank'!W102-'MIN and MAX'!C$6)/('MIN and MAX'!G$6-'MIN and MAX'!C$6)</f>
        <v>3.5503390987940878E-2</v>
      </c>
      <c r="D84">
        <f>('CON Score and Page Rank'!X102-'MIN and MAX'!D$6)/('MIN and MAX'!H$6-'MIN and MAX'!D$6)</f>
        <v>0.90290697674418607</v>
      </c>
      <c r="E84">
        <f t="shared" si="5"/>
        <v>3.3074230826309357E-2</v>
      </c>
      <c r="F84">
        <f t="shared" si="6"/>
        <v>0.55975393360362657</v>
      </c>
      <c r="G84">
        <f t="shared" si="7"/>
        <v>0.90047781658255455</v>
      </c>
      <c r="H84" s="3">
        <f>IFERROR(VLOOKUP(A84,'GDP Data'!A$2:Q$144,3,FALSE),"Not Found")</f>
        <v>22066031834.2948</v>
      </c>
      <c r="I84">
        <f t="shared" si="8"/>
        <v>2.0852559320995927E-3</v>
      </c>
      <c r="J84">
        <f t="shared" si="9"/>
        <v>-0.55766867767152695</v>
      </c>
    </row>
    <row r="85" spans="1:10" x14ac:dyDescent="0.25">
      <c r="A85" t="s">
        <v>187</v>
      </c>
      <c r="B85">
        <f>('CON Score and Page Rank'!V165-'MIN and MAX'!B$6)/('MIN and MAX'!F$6-'MIN and MAX'!B$6)</f>
        <v>3.6336218502980694E-3</v>
      </c>
      <c r="C85">
        <f>('CON Score and Page Rank'!W165-'MIN and MAX'!C$6)/('MIN and MAX'!G$6-'MIN and MAX'!C$6)</f>
        <v>3.6351514542066907E-2</v>
      </c>
      <c r="D85">
        <f>('CON Score and Page Rank'!X165-'MIN and MAX'!D$6)/('MIN and MAX'!H$6-'MIN and MAX'!D$6)</f>
        <v>0.85523255813953492</v>
      </c>
      <c r="E85">
        <f t="shared" si="5"/>
        <v>3.2717892691768835E-2</v>
      </c>
      <c r="F85">
        <f t="shared" si="6"/>
        <v>0.55943464899172335</v>
      </c>
      <c r="G85">
        <f t="shared" si="7"/>
        <v>0.85159893628923689</v>
      </c>
      <c r="H85" s="3">
        <f>IFERROR(VLOOKUP(A85,'GDP Data'!A$2:Q$144,3,FALSE),"Not Found")</f>
        <v>4088368978.34589</v>
      </c>
      <c r="I85">
        <f t="shared" si="8"/>
        <v>3.863538187893752E-4</v>
      </c>
      <c r="J85">
        <f t="shared" si="9"/>
        <v>-0.55904829517293397</v>
      </c>
    </row>
    <row r="86" spans="1:10" x14ac:dyDescent="0.25">
      <c r="A86" t="s">
        <v>57</v>
      </c>
      <c r="B86">
        <f>('CON Score and Page Rank'!V79-'MIN and MAX'!B$6)/('MIN and MAX'!F$6-'MIN and MAX'!B$6)</f>
        <v>1.2117505111390039E-3</v>
      </c>
      <c r="C86">
        <f>('CON Score and Page Rank'!W79-'MIN and MAX'!C$6)/('MIN and MAX'!G$6-'MIN and MAX'!C$6)</f>
        <v>3.3805961453322209E-2</v>
      </c>
      <c r="D86">
        <f>('CON Score and Page Rank'!X79-'MIN and MAX'!D$6)/('MIN and MAX'!H$6-'MIN and MAX'!D$6)</f>
        <v>0.85988372093023258</v>
      </c>
      <c r="E86">
        <f t="shared" si="5"/>
        <v>3.2594210942183205E-2</v>
      </c>
      <c r="F86">
        <f t="shared" si="6"/>
        <v>0.55932382818533699</v>
      </c>
      <c r="G86">
        <f t="shared" si="7"/>
        <v>0.8586719704190936</v>
      </c>
      <c r="H86" s="3">
        <f>IFERROR(VLOOKUP(A86,'GDP Data'!A$2:Q$144,3,FALSE),"Not Found")</f>
        <v>4613630622.7750101</v>
      </c>
      <c r="I86">
        <f t="shared" si="8"/>
        <v>4.3599142323839522E-4</v>
      </c>
      <c r="J86">
        <f t="shared" si="9"/>
        <v>-0.55888783676209863</v>
      </c>
    </row>
    <row r="87" spans="1:10" x14ac:dyDescent="0.25">
      <c r="A87" t="s">
        <v>84</v>
      </c>
      <c r="B87">
        <f>('CON Score and Page Rank'!V64-'MIN and MAX'!B$6)/('MIN and MAX'!F$6-'MIN and MAX'!B$6)</f>
        <v>9.7769651807481277E-4</v>
      </c>
      <c r="C87">
        <f>('CON Score and Page Rank'!W64-'MIN and MAX'!C$6)/('MIN and MAX'!G$6-'MIN and MAX'!C$6)</f>
        <v>3.3532504644751521E-2</v>
      </c>
      <c r="D87">
        <f>('CON Score and Page Rank'!X64-'MIN and MAX'!D$6)/('MIN and MAX'!H$6-'MIN and MAX'!D$6)</f>
        <v>0.85988372093023258</v>
      </c>
      <c r="E87">
        <f t="shared" si="5"/>
        <v>3.2554808126676708E-2</v>
      </c>
      <c r="F87">
        <f t="shared" si="6"/>
        <v>0.55928852263861761</v>
      </c>
      <c r="G87">
        <f t="shared" si="7"/>
        <v>0.8589060244121578</v>
      </c>
      <c r="H87" s="3">
        <f>IFERROR(VLOOKUP(A87,'GDP Data'!A$2:Q$144,3,FALSE),"Not Found")</f>
        <v>5314909953.9299202</v>
      </c>
      <c r="I87">
        <f t="shared" si="8"/>
        <v>5.0226282610462542E-4</v>
      </c>
      <c r="J87">
        <f t="shared" si="9"/>
        <v>-0.55878625981251295</v>
      </c>
    </row>
    <row r="88" spans="1:10" x14ac:dyDescent="0.25">
      <c r="A88" t="s">
        <v>50</v>
      </c>
      <c r="B88">
        <f>('CON Score and Page Rank'!V160-'MIN and MAX'!B$6)/('MIN and MAX'!F$6-'MIN and MAX'!B$6)</f>
        <v>2.5538190019908234E-3</v>
      </c>
      <c r="C88">
        <f>('CON Score and Page Rank'!W160-'MIN and MAX'!C$6)/('MIN and MAX'!G$6-'MIN and MAX'!C$6)</f>
        <v>3.4918172781623534E-2</v>
      </c>
      <c r="D88">
        <f>('CON Score and Page Rank'!X160-'MIN and MAX'!D$6)/('MIN and MAX'!H$6-'MIN and MAX'!D$6)</f>
        <v>0.85523255813953492</v>
      </c>
      <c r="E88">
        <f t="shared" si="5"/>
        <v>3.2364353779632711E-2</v>
      </c>
      <c r="F88">
        <f t="shared" si="6"/>
        <v>0.55911787252742595</v>
      </c>
      <c r="G88">
        <f t="shared" si="7"/>
        <v>0.85267873913754411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206</v>
      </c>
      <c r="B89">
        <f>('CON Score and Page Rank'!V183-'MIN and MAX'!B$6)/('MIN and MAX'!F$6-'MIN and MAX'!B$6)</f>
        <v>1.355402716210118E-3</v>
      </c>
      <c r="C89">
        <f>('CON Score and Page Rank'!W183-'MIN and MAX'!C$6)/('MIN and MAX'!G$6-'MIN and MAX'!C$6)</f>
        <v>3.3698669440463187E-2</v>
      </c>
      <c r="D89">
        <f>('CON Score and Page Rank'!X183-'MIN and MAX'!D$6)/('MIN and MAX'!H$6-'MIN and MAX'!D$6)</f>
        <v>0.81220930232558142</v>
      </c>
      <c r="E89">
        <f t="shared" si="5"/>
        <v>3.234326672425307E-2</v>
      </c>
      <c r="F89">
        <f t="shared" si="6"/>
        <v>0.55909897819184828</v>
      </c>
      <c r="G89">
        <f t="shared" si="7"/>
        <v>0.81085389960937126</v>
      </c>
      <c r="H89" s="3">
        <f>IFERROR(VLOOKUP(A89,'GDP Data'!A$2:Q$144,3,FALSE),"Not Found")</f>
        <v>25601765400.515301</v>
      </c>
      <c r="I89">
        <f t="shared" si="8"/>
        <v>2.4193853056386104E-3</v>
      </c>
      <c r="J89">
        <f t="shared" si="9"/>
        <v>-0.55667959288620972</v>
      </c>
    </row>
    <row r="90" spans="1:10" x14ac:dyDescent="0.25">
      <c r="A90" t="s">
        <v>199</v>
      </c>
      <c r="B90">
        <f>('CON Score and Page Rank'!V176-'MIN and MAX'!B$6)/('MIN and MAX'!F$6-'MIN and MAX'!B$6)</f>
        <v>1.7615517197502064E-3</v>
      </c>
      <c r="C90">
        <f>('CON Score and Page Rank'!W176-'MIN and MAX'!C$6)/('MIN and MAX'!G$6-'MIN and MAX'!C$6)</f>
        <v>3.3802730492103861E-2</v>
      </c>
      <c r="D90">
        <f>('CON Score and Page Rank'!X176-'MIN and MAX'!D$6)/('MIN and MAX'!H$6-'MIN and MAX'!D$6)</f>
        <v>0.61104651162790702</v>
      </c>
      <c r="E90">
        <f t="shared" si="5"/>
        <v>3.2041178772353657E-2</v>
      </c>
      <c r="F90">
        <f t="shared" si="6"/>
        <v>0.55882830260275596</v>
      </c>
      <c r="G90">
        <f t="shared" si="7"/>
        <v>0.60928495990815679</v>
      </c>
      <c r="H90" s="3">
        <f>IFERROR(VLOOKUP(A90,'GDP Data'!A$2:Q$144,3,FALSE),"Not Found")</f>
        <v>8141537877.0679102</v>
      </c>
      <c r="I90">
        <f t="shared" si="8"/>
        <v>7.693812046524653E-4</v>
      </c>
      <c r="J90">
        <f t="shared" si="9"/>
        <v>-0.55805892139810354</v>
      </c>
    </row>
    <row r="91" spans="1:10" x14ac:dyDescent="0.25">
      <c r="A91" t="s">
        <v>127</v>
      </c>
      <c r="B91">
        <f>('CON Score and Page Rank'!V107-'MIN and MAX'!B$6)/('MIN and MAX'!F$6-'MIN and MAX'!B$6)</f>
        <v>8.6662018337210886E-4</v>
      </c>
      <c r="C91">
        <f>('CON Score and Page Rank'!W107-'MIN and MAX'!C$6)/('MIN and MAX'!G$6-'MIN and MAX'!C$6)</f>
        <v>3.2837930827967175E-2</v>
      </c>
      <c r="D91">
        <f>('CON Score and Page Rank'!X107-'MIN and MAX'!D$6)/('MIN and MAX'!H$6-'MIN and MAX'!D$6)</f>
        <v>0.80348837209302326</v>
      </c>
      <c r="E91">
        <f t="shared" si="5"/>
        <v>3.1971310644595068E-2</v>
      </c>
      <c r="F91">
        <f t="shared" si="6"/>
        <v>0.55876569965377709</v>
      </c>
      <c r="G91">
        <f t="shared" si="7"/>
        <v>0.80262175190965113</v>
      </c>
      <c r="H91" s="3">
        <f>IFERROR(VLOOKUP(A91,'GDP Data'!A$2:Q$144,3,FALSE),"Not Found")</f>
        <v>6777384700</v>
      </c>
      <c r="I91">
        <f t="shared" si="8"/>
        <v>6.4046774499034777E-4</v>
      </c>
      <c r="J91">
        <f t="shared" si="9"/>
        <v>-0.55812523190878671</v>
      </c>
    </row>
    <row r="92" spans="1:10" x14ac:dyDescent="0.25">
      <c r="A92" t="s">
        <v>198</v>
      </c>
      <c r="B92">
        <f>('CON Score and Page Rank'!V175-'MIN and MAX'!B$6)/('MIN and MAX'!F$6-'MIN and MAX'!B$6)</f>
        <v>9.1231267081227658E-4</v>
      </c>
      <c r="C92">
        <f>('CON Score and Page Rank'!W175-'MIN and MAX'!C$6)/('MIN and MAX'!G$6-'MIN and MAX'!C$6)</f>
        <v>3.2690639665852637E-2</v>
      </c>
      <c r="D92">
        <f>('CON Score and Page Rank'!X175-'MIN and MAX'!D$6)/('MIN and MAX'!H$6-'MIN and MAX'!D$6)</f>
        <v>0.78546511627906979</v>
      </c>
      <c r="E92">
        <f t="shared" si="5"/>
        <v>3.1778326995040358E-2</v>
      </c>
      <c r="F92">
        <f t="shared" si="6"/>
        <v>0.55859278324747896</v>
      </c>
      <c r="G92">
        <f t="shared" si="7"/>
        <v>0.78455280360825752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64</v>
      </c>
      <c r="B93">
        <f>('CON Score and Page Rank'!V44-'MIN and MAX'!B$6)/('MIN and MAX'!F$6-'MIN and MAX'!B$6)</f>
        <v>2.5522769477175689E-3</v>
      </c>
      <c r="C93">
        <f>('CON Score and Page Rank'!W44-'MIN and MAX'!C$6)/('MIN and MAX'!G$6-'MIN and MAX'!C$6)</f>
        <v>3.4310661696037435E-2</v>
      </c>
      <c r="D93">
        <f>('CON Score and Page Rank'!X44-'MIN and MAX'!D$6)/('MIN and MAX'!H$6-'MIN and MAX'!D$6)</f>
        <v>0.7988372093023256</v>
      </c>
      <c r="E93">
        <f t="shared" si="5"/>
        <v>3.1758384748319865E-2</v>
      </c>
      <c r="F93">
        <f t="shared" si="6"/>
        <v>0.55857491467859044</v>
      </c>
      <c r="G93">
        <f t="shared" si="7"/>
        <v>0.79628493235460807</v>
      </c>
      <c r="H93" s="3">
        <f>IFERROR(VLOOKUP(A93,'GDP Data'!A$2:Q$144,3,FALSE),"Not Found")</f>
        <v>8936063723.20121</v>
      </c>
      <c r="I93">
        <f t="shared" si="8"/>
        <v>8.4446447047468467E-4</v>
      </c>
      <c r="J93">
        <f t="shared" si="9"/>
        <v>-0.55773045020811574</v>
      </c>
    </row>
    <row r="94" spans="1:10" x14ac:dyDescent="0.25">
      <c r="A94" t="s">
        <v>217</v>
      </c>
      <c r="B94">
        <f>('CON Score and Page Rank'!V194-'MIN and MAX'!B$6)/('MIN and MAX'!F$6-'MIN and MAX'!B$6)</f>
        <v>2.0003303932745737E-4</v>
      </c>
      <c r="C94">
        <f>('CON Score and Page Rank'!W194-'MIN and MAX'!C$6)/('MIN and MAX'!G$6-'MIN and MAX'!C$6)</f>
        <v>3.1726871800519946E-2</v>
      </c>
      <c r="D94">
        <f>('CON Score and Page Rank'!X194-'MIN and MAX'!D$6)/('MIN and MAX'!H$6-'MIN and MAX'!D$6)</f>
        <v>0.59709302325581393</v>
      </c>
      <c r="E94">
        <f t="shared" si="5"/>
        <v>3.1526838761192486E-2</v>
      </c>
      <c r="F94">
        <f t="shared" si="6"/>
        <v>0.55836744580711239</v>
      </c>
      <c r="G94">
        <f t="shared" si="7"/>
        <v>0.59689299021648645</v>
      </c>
      <c r="H94" s="3">
        <f>IFERROR(VLOOKUP(A94,'GDP Data'!A$2:Q$144,3,FALSE),"Not Found")</f>
        <v>5323146565.7031498</v>
      </c>
      <c r="I94">
        <f t="shared" si="8"/>
        <v>5.0304119186107442E-4</v>
      </c>
      <c r="J94">
        <f t="shared" si="9"/>
        <v>-0.55786440461525133</v>
      </c>
    </row>
    <row r="95" spans="1:10" x14ac:dyDescent="0.25">
      <c r="A95" t="s">
        <v>119</v>
      </c>
      <c r="B95">
        <f>('CON Score and Page Rank'!V99-'MIN and MAX'!B$6)/('MIN and MAX'!F$6-'MIN and MAX'!B$6)</f>
        <v>3.855209893862952E-4</v>
      </c>
      <c r="C95">
        <f>('CON Score and Page Rank'!W99-'MIN and MAX'!C$6)/('MIN and MAX'!G$6-'MIN and MAX'!C$6)</f>
        <v>3.1358753100216491E-2</v>
      </c>
      <c r="D95">
        <f>('CON Score and Page Rank'!X99-'MIN and MAX'!D$6)/('MIN and MAX'!H$6-'MIN and MAX'!D$6)</f>
        <v>0.56162790697674414</v>
      </c>
      <c r="E95">
        <f t="shared" si="5"/>
        <v>3.0973232110830196E-2</v>
      </c>
      <c r="F95">
        <f t="shared" si="6"/>
        <v>0.55787140548087577</v>
      </c>
      <c r="G95">
        <f t="shared" si="7"/>
        <v>0.56124238598735787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214</v>
      </c>
      <c r="B96">
        <f>('CON Score and Page Rank'!V191-'MIN and MAX'!B$6)/('MIN and MAX'!F$6-'MIN and MAX'!B$6)</f>
        <v>6.1289058175095909E-4</v>
      </c>
      <c r="C96">
        <f>('CON Score and Page Rank'!W191-'MIN and MAX'!C$6)/('MIN and MAX'!G$6-'MIN and MAX'!C$6)</f>
        <v>3.0711852907003508E-2</v>
      </c>
      <c r="D96">
        <f>('CON Score and Page Rank'!X191-'MIN and MAX'!D$6)/('MIN and MAX'!H$6-'MIN and MAX'!D$6)</f>
        <v>0.7226744186046512</v>
      </c>
      <c r="E96">
        <f t="shared" si="5"/>
        <v>3.0098962325252551E-2</v>
      </c>
      <c r="F96">
        <f t="shared" si="6"/>
        <v>0.55708804590711913</v>
      </c>
      <c r="G96">
        <f t="shared" si="7"/>
        <v>0.72206152802290025</v>
      </c>
      <c r="H96" s="3">
        <f>IFERROR(VLOOKUP(A96,'GDP Data'!A$2:Q$144,3,FALSE),"Not Found")</f>
        <v>7651174661.4287205</v>
      </c>
      <c r="I96">
        <f t="shared" si="8"/>
        <v>7.2304152690823938E-4</v>
      </c>
      <c r="J96">
        <f t="shared" si="9"/>
        <v>-0.55636500438021086</v>
      </c>
    </row>
    <row r="97" spans="1:10" x14ac:dyDescent="0.25">
      <c r="A97" t="s">
        <v>211</v>
      </c>
      <c r="B97">
        <f>('CON Score and Page Rank'!V188-'MIN and MAX'!B$6)/('MIN and MAX'!F$6-'MIN and MAX'!B$6)</f>
        <v>1.517611279611324E-3</v>
      </c>
      <c r="C97">
        <f>('CON Score and Page Rank'!W188-'MIN and MAX'!C$6)/('MIN and MAX'!G$6-'MIN and MAX'!C$6)</f>
        <v>3.142567692629155E-2</v>
      </c>
      <c r="D97">
        <f>('CON Score and Page Rank'!X188-'MIN and MAX'!D$6)/('MIN and MAX'!H$6-'MIN and MAX'!D$6)</f>
        <v>0.75174418604651161</v>
      </c>
      <c r="E97">
        <f t="shared" si="5"/>
        <v>2.9908065646680228E-2</v>
      </c>
      <c r="F97">
        <f t="shared" si="6"/>
        <v>0.55691699945987272</v>
      </c>
      <c r="G97">
        <f t="shared" si="7"/>
        <v>0.75022657476690024</v>
      </c>
      <c r="H97" s="3">
        <f>IFERROR(VLOOKUP(A97,'GDP Data'!A$2:Q$144,3,FALSE),"Not Found")</f>
        <v>18405203853.1036</v>
      </c>
      <c r="I97">
        <f t="shared" si="8"/>
        <v>1.7393050460725538E-3</v>
      </c>
      <c r="J97">
        <f t="shared" si="9"/>
        <v>-0.55517769441380016</v>
      </c>
    </row>
    <row r="98" spans="1:10" x14ac:dyDescent="0.25">
      <c r="A98" t="s">
        <v>47</v>
      </c>
      <c r="B98">
        <f>('CON Score and Page Rank'!V32-'MIN and MAX'!B$6)/('MIN and MAX'!F$6-'MIN and MAX'!B$6)</f>
        <v>1.2974734492625607E-3</v>
      </c>
      <c r="C98">
        <f>('CON Score and Page Rank'!W32-'MIN and MAX'!C$6)/('MIN and MAX'!G$6-'MIN and MAX'!C$6)</f>
        <v>3.11352368600347E-2</v>
      </c>
      <c r="D98">
        <f>('CON Score and Page Rank'!X32-'MIN and MAX'!D$6)/('MIN and MAX'!H$6-'MIN and MAX'!D$6)</f>
        <v>0.63779069767441865</v>
      </c>
      <c r="E98">
        <f t="shared" si="5"/>
        <v>2.9837763410772138E-2</v>
      </c>
      <c r="F98">
        <f t="shared" si="6"/>
        <v>0.55685400754311698</v>
      </c>
      <c r="G98">
        <f t="shared" si="7"/>
        <v>0.63649322422515608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34</v>
      </c>
      <c r="B99">
        <f>('CON Score and Page Rank'!V19-'MIN and MAX'!B$6)/('MIN and MAX'!F$6-'MIN and MAX'!B$6)</f>
        <v>5.5620390911319609E-2</v>
      </c>
      <c r="C99">
        <f>('CON Score and Page Rank'!W19-'MIN and MAX'!C$6)/('MIN and MAX'!G$6-'MIN and MAX'!C$6)</f>
        <v>8.5056906791905251E-2</v>
      </c>
      <c r="D99">
        <f>('CON Score and Page Rank'!X19-'MIN and MAX'!D$6)/('MIN and MAX'!H$6-'MIN and MAX'!D$6)</f>
        <v>0.93837209302325586</v>
      </c>
      <c r="E99">
        <f t="shared" si="5"/>
        <v>2.9436515880585643E-2</v>
      </c>
      <c r="F99">
        <f t="shared" si="6"/>
        <v>0.55649448340148122</v>
      </c>
      <c r="G99">
        <f t="shared" si="7"/>
        <v>0.88275170211193621</v>
      </c>
      <c r="H99" s="3">
        <f>IFERROR(VLOOKUP(A99,'GDP Data'!A$2:Q$144,3,FALSE),"Not Found")</f>
        <v>121604107164.99699</v>
      </c>
      <c r="I99">
        <f t="shared" si="8"/>
        <v>1.1491675881631776E-2</v>
      </c>
      <c r="J99">
        <f t="shared" si="9"/>
        <v>-0.54500280751984942</v>
      </c>
    </row>
    <row r="100" spans="1:10" x14ac:dyDescent="0.25">
      <c r="A100" t="s">
        <v>156</v>
      </c>
      <c r="B100">
        <f>('CON Score and Page Rank'!V134-'MIN and MAX'!B$6)/('MIN and MAX'!F$6-'MIN and MAX'!B$6)</f>
        <v>9.6061189310224358E-5</v>
      </c>
      <c r="C100">
        <f>('CON Score and Page Rank'!W134-'MIN and MAX'!C$6)/('MIN and MAX'!G$6-'MIN and MAX'!C$6)</f>
        <v>2.9072422515374254E-2</v>
      </c>
      <c r="D100">
        <f>('CON Score and Page Rank'!X134-'MIN and MAX'!D$6)/('MIN and MAX'!H$6-'MIN and MAX'!D$6)</f>
        <v>0.60813953488372097</v>
      </c>
      <c r="E100">
        <f t="shared" si="5"/>
        <v>2.8976361326064029E-2</v>
      </c>
      <c r="F100">
        <f t="shared" si="6"/>
        <v>0.55608217763312617</v>
      </c>
      <c r="G100">
        <f t="shared" si="7"/>
        <v>0.6080434736944107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112</v>
      </c>
      <c r="B101">
        <f>('CON Score and Page Rank'!V92-'MIN and MAX'!B$6)/('MIN and MAX'!F$6-'MIN and MAX'!B$6)</f>
        <v>1.3874895928522402E-4</v>
      </c>
      <c r="C101">
        <f>('CON Score and Page Rank'!W92-'MIN and MAX'!C$6)/('MIN and MAX'!G$6-'MIN and MAX'!C$6)</f>
        <v>2.9081302010191098E-2</v>
      </c>
      <c r="D101">
        <f>('CON Score and Page Rank'!X92-'MIN and MAX'!D$6)/('MIN and MAX'!H$6-'MIN and MAX'!D$6)</f>
        <v>0.61569767441860468</v>
      </c>
      <c r="E101">
        <f t="shared" si="5"/>
        <v>2.8942553050905873E-2</v>
      </c>
      <c r="F101">
        <f t="shared" si="6"/>
        <v>0.55605188488316015</v>
      </c>
      <c r="G101">
        <f t="shared" si="7"/>
        <v>0.61555892545931945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26</v>
      </c>
      <c r="B102">
        <f>('CON Score and Page Rank'!V11-'MIN and MAX'!B$6)/('MIN and MAX'!F$6-'MIN and MAX'!B$6)</f>
        <v>5.6998849315158305E-4</v>
      </c>
      <c r="C102">
        <f>('CON Score and Page Rank'!W11-'MIN and MAX'!C$6)/('MIN and MAX'!G$6-'MIN and MAX'!C$6)</f>
        <v>2.9391835793302352E-2</v>
      </c>
      <c r="D102">
        <f>('CON Score and Page Rank'!X11-'MIN and MAX'!D$6)/('MIN and MAX'!H$6-'MIN and MAX'!D$6)</f>
        <v>0.71337209302325577</v>
      </c>
      <c r="E102">
        <f t="shared" si="5"/>
        <v>2.882184730015077E-2</v>
      </c>
      <c r="F102">
        <f t="shared" si="6"/>
        <v>0.55594373061885716</v>
      </c>
      <c r="G102">
        <f t="shared" si="7"/>
        <v>0.71280210453010417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125</v>
      </c>
      <c r="B103">
        <f>('CON Score and Page Rank'!V105-'MIN and MAX'!B$6)/('MIN and MAX'!F$6-'MIN and MAX'!B$6)</f>
        <v>3.6800115991535891E-4</v>
      </c>
      <c r="C103">
        <f>('CON Score and Page Rank'!W105-'MIN and MAX'!C$6)/('MIN and MAX'!G$6-'MIN and MAX'!C$6)</f>
        <v>2.9146606589967917E-2</v>
      </c>
      <c r="D103">
        <f>('CON Score and Page Rank'!X105-'MIN and MAX'!D$6)/('MIN and MAX'!H$6-'MIN and MAX'!D$6)</f>
        <v>0.4569767441860465</v>
      </c>
      <c r="E103">
        <f t="shared" si="5"/>
        <v>2.8778605430052558E-2</v>
      </c>
      <c r="F103">
        <f t="shared" si="6"/>
        <v>0.55590498521842424</v>
      </c>
      <c r="G103">
        <f t="shared" si="7"/>
        <v>0.45660874302613114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218</v>
      </c>
      <c r="B104">
        <f>('CON Score and Page Rank'!V195-'MIN and MAX'!B$6)/('MIN and MAX'!F$6-'MIN and MAX'!B$6)</f>
        <v>7.1231956138210031E-4</v>
      </c>
      <c r="C104">
        <f>('CON Score and Page Rank'!W195-'MIN and MAX'!C$6)/('MIN and MAX'!G$6-'MIN and MAX'!C$6)</f>
        <v>2.9434207326669248E-2</v>
      </c>
      <c r="D104">
        <f>('CON Score and Page Rank'!X195-'MIN and MAX'!D$6)/('MIN and MAX'!H$6-'MIN and MAX'!D$6)</f>
        <v>0.60465116279069764</v>
      </c>
      <c r="E104">
        <f t="shared" si="5"/>
        <v>2.8721887765287148E-2</v>
      </c>
      <c r="F104">
        <f t="shared" si="6"/>
        <v>0.55585416529255238</v>
      </c>
      <c r="G104">
        <f t="shared" si="7"/>
        <v>0.60393884322931557</v>
      </c>
      <c r="H104" s="3">
        <f>IFERROR(VLOOKUP(A104,'GDP Data'!A$2:Q$144,3,FALSE),"Not Found")</f>
        <v>8495806432.1846704</v>
      </c>
      <c r="I104">
        <f t="shared" si="8"/>
        <v>8.0285983876580112E-4</v>
      </c>
      <c r="J104">
        <f t="shared" si="9"/>
        <v>-0.55505130545378656</v>
      </c>
    </row>
    <row r="105" spans="1:10" x14ac:dyDescent="0.25">
      <c r="A105" t="s">
        <v>195</v>
      </c>
      <c r="B105">
        <f>('CON Score and Page Rank'!V173-'MIN and MAX'!B$6)/('MIN and MAX'!F$6-'MIN and MAX'!B$6)</f>
        <v>7.5197372716053694E-4</v>
      </c>
      <c r="C105">
        <f>('CON Score and Page Rank'!W173-'MIN and MAX'!C$6)/('MIN and MAX'!G$6-'MIN and MAX'!C$6)</f>
        <v>2.9330402341885043E-2</v>
      </c>
      <c r="D105">
        <f>('CON Score and Page Rank'!X173-'MIN and MAX'!D$6)/('MIN and MAX'!H$6-'MIN and MAX'!D$6)</f>
        <v>0.74825581395348839</v>
      </c>
      <c r="E105">
        <f t="shared" si="5"/>
        <v>2.8578428614724507E-2</v>
      </c>
      <c r="F105">
        <f t="shared" si="6"/>
        <v>0.55572562362167444</v>
      </c>
      <c r="G105">
        <f t="shared" si="7"/>
        <v>0.74750384022632788</v>
      </c>
      <c r="H105" s="3">
        <f>IFERROR(VLOOKUP(A105,'GDP Data'!A$2:Q$144,3,FALSE),"Not Found")</f>
        <v>39309580983.228203</v>
      </c>
      <c r="I105">
        <f t="shared" si="8"/>
        <v>3.7147837703301132E-3</v>
      </c>
      <c r="J105">
        <f t="shared" si="9"/>
        <v>-0.55201083985134436</v>
      </c>
    </row>
    <row r="106" spans="1:10" x14ac:dyDescent="0.25">
      <c r="A106" t="s">
        <v>208</v>
      </c>
      <c r="B106">
        <f>('CON Score and Page Rank'!V185-'MIN and MAX'!B$6)/('MIN and MAX'!F$6-'MIN and MAX'!B$6)</f>
        <v>1.186574801165227E-3</v>
      </c>
      <c r="C106">
        <f>('CON Score and Page Rank'!W185-'MIN and MAX'!C$6)/('MIN and MAX'!G$6-'MIN and MAX'!C$6)</f>
        <v>2.9503322783780522E-2</v>
      </c>
      <c r="D106">
        <f>('CON Score and Page Rank'!X185-'MIN and MAX'!D$6)/('MIN and MAX'!H$6-'MIN and MAX'!D$6)</f>
        <v>0.65</v>
      </c>
      <c r="E106">
        <f t="shared" si="5"/>
        <v>2.8316747982615294E-2</v>
      </c>
      <c r="F106">
        <f t="shared" si="6"/>
        <v>0.55549115363104784</v>
      </c>
      <c r="G106">
        <f t="shared" si="7"/>
        <v>0.64881342519883478</v>
      </c>
      <c r="H106" s="3">
        <f>IFERROR(VLOOKUP(A106,'GDP Data'!A$2:Q$144,3,FALSE),"Not Found")</f>
        <v>12282533600</v>
      </c>
      <c r="I106">
        <f t="shared" si="8"/>
        <v>1.160708288782866E-3</v>
      </c>
      <c r="J106">
        <f t="shared" si="9"/>
        <v>-0.55433044534226494</v>
      </c>
    </row>
    <row r="107" spans="1:10" x14ac:dyDescent="0.25">
      <c r="A107" t="s">
        <v>131</v>
      </c>
      <c r="B107">
        <f>('CON Score and Page Rank'!V111-'MIN and MAX'!B$6)/('MIN and MAX'!F$6-'MIN and MAX'!B$6)</f>
        <v>3.3410178023519205E-4</v>
      </c>
      <c r="C107">
        <f>('CON Score and Page Rank'!W111-'MIN and MAX'!C$6)/('MIN and MAX'!G$6-'MIN and MAX'!C$6)</f>
        <v>2.8417252868973061E-2</v>
      </c>
      <c r="D107">
        <f>('CON Score and Page Rank'!X111-'MIN and MAX'!D$6)/('MIN and MAX'!H$6-'MIN and MAX'!D$6)</f>
        <v>0.54593023255813955</v>
      </c>
      <c r="E107">
        <f t="shared" si="5"/>
        <v>2.8083151088737868E-2</v>
      </c>
      <c r="F107">
        <f t="shared" si="6"/>
        <v>0.55528184711464135</v>
      </c>
      <c r="G107">
        <f t="shared" si="7"/>
        <v>0.54559613077790436</v>
      </c>
      <c r="H107" s="3">
        <f>IFERROR(VLOOKUP(A107,'GDP Data'!A$2:Q$144,3,FALSE),"Not Found")</f>
        <v>53991289844.329102</v>
      </c>
      <c r="I107">
        <f t="shared" si="8"/>
        <v>5.102215852630842E-3</v>
      </c>
      <c r="J107">
        <f t="shared" si="9"/>
        <v>-0.55017963126201053</v>
      </c>
    </row>
    <row r="108" spans="1:10" x14ac:dyDescent="0.25">
      <c r="A108" t="s">
        <v>49</v>
      </c>
      <c r="B108">
        <f>('CON Score and Page Rank'!V34-'MIN and MAX'!B$6)/('MIN and MAX'!F$6-'MIN and MAX'!B$6)</f>
        <v>0.22004042711933267</v>
      </c>
      <c r="C108">
        <f>('CON Score and Page Rank'!W34-'MIN and MAX'!C$6)/('MIN and MAX'!G$6-'MIN and MAX'!C$6)</f>
        <v>0.24791932875779016</v>
      </c>
      <c r="D108">
        <f>('CON Score and Page Rank'!X34-'MIN and MAX'!D$6)/('MIN and MAX'!H$6-'MIN and MAX'!D$6)</f>
        <v>0.98139534883720925</v>
      </c>
      <c r="E108">
        <f t="shared" si="5"/>
        <v>2.7878901638457493E-2</v>
      </c>
      <c r="F108">
        <f t="shared" si="6"/>
        <v>0.55509883637247559</v>
      </c>
      <c r="G108">
        <f t="shared" si="7"/>
        <v>0.76135492171787655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177</v>
      </c>
      <c r="B109">
        <f>('CON Score and Page Rank'!V154-'MIN and MAX'!B$6)/('MIN and MAX'!F$6-'MIN and MAX'!B$6)</f>
        <v>5.9184911908423971E-5</v>
      </c>
      <c r="C109">
        <f>('CON Score and Page Rank'!W154-'MIN and MAX'!C$6)/('MIN and MAX'!G$6-'MIN and MAX'!C$6)</f>
        <v>2.7665952712103491E-2</v>
      </c>
      <c r="D109">
        <f>('CON Score and Page Rank'!X154-'MIN and MAX'!D$6)/('MIN and MAX'!H$6-'MIN and MAX'!D$6)</f>
        <v>0.71860465116279071</v>
      </c>
      <c r="E109">
        <f t="shared" si="5"/>
        <v>2.7606767800195067E-2</v>
      </c>
      <c r="F109">
        <f t="shared" si="6"/>
        <v>0.55485500014358757</v>
      </c>
      <c r="G109">
        <f t="shared" si="7"/>
        <v>0.71854546625088234</v>
      </c>
      <c r="H109" s="3">
        <f>IFERROR(VLOOKUP(A109,'GDP Data'!A$2:Q$144,3,FALSE),"Not Found")</f>
        <v>5800774707.1742296</v>
      </c>
      <c r="I109">
        <f t="shared" si="8"/>
        <v>5.4817739590625912E-4</v>
      </c>
      <c r="J109">
        <f t="shared" si="9"/>
        <v>-0.55430682274768128</v>
      </c>
    </row>
    <row r="110" spans="1:10" x14ac:dyDescent="0.25">
      <c r="A110" t="s">
        <v>224</v>
      </c>
      <c r="B110">
        <f>('CON Score and Page Rank'!V201-'MIN and MAX'!B$6)/('MIN and MAX'!F$6-'MIN and MAX'!B$6)</f>
        <v>4.3658617039626264E-5</v>
      </c>
      <c r="C110">
        <f>('CON Score and Page Rank'!W201-'MIN and MAX'!C$6)/('MIN and MAX'!G$6-'MIN and MAX'!C$6)</f>
        <v>2.7466679978126469E-2</v>
      </c>
      <c r="D110">
        <f>('CON Score and Page Rank'!X201-'MIN and MAX'!D$6)/('MIN and MAX'!H$6-'MIN and MAX'!D$6)</f>
        <v>0.5976744186046512</v>
      </c>
      <c r="E110">
        <f t="shared" si="5"/>
        <v>2.7423021361086843E-2</v>
      </c>
      <c r="F110">
        <f t="shared" si="6"/>
        <v>0.55469036042413977</v>
      </c>
      <c r="G110">
        <f t="shared" si="7"/>
        <v>0.59763075998761162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123</v>
      </c>
      <c r="B111">
        <f>('CON Score and Page Rank'!V103-'MIN and MAX'!B$6)/('MIN and MAX'!F$6-'MIN and MAX'!B$6)</f>
        <v>1.3699099709431795E-4</v>
      </c>
      <c r="C111">
        <f>('CON Score and Page Rank'!W103-'MIN and MAX'!C$6)/('MIN and MAX'!G$6-'MIN and MAX'!C$6)</f>
        <v>2.7551603797935413E-2</v>
      </c>
      <c r="D111">
        <f>('CON Score and Page Rank'!X103-'MIN and MAX'!D$6)/('MIN and MAX'!H$6-'MIN and MAX'!D$6)</f>
        <v>0.5976744186046512</v>
      </c>
      <c r="E111">
        <f t="shared" si="5"/>
        <v>2.7414612800841096E-2</v>
      </c>
      <c r="F111">
        <f t="shared" si="6"/>
        <v>0.55468282622099263</v>
      </c>
      <c r="G111">
        <f t="shared" si="7"/>
        <v>0.5975374276075569</v>
      </c>
      <c r="H111" s="3">
        <f>IFERROR(VLOOKUP(A111,'GDP Data'!A$2:Q$144,3,FALSE),"Not Found")</f>
        <v>5840503868.5724602</v>
      </c>
      <c r="I111">
        <f t="shared" si="8"/>
        <v>5.519318303285935E-4</v>
      </c>
      <c r="J111">
        <f t="shared" si="9"/>
        <v>-0.55413089439066399</v>
      </c>
    </row>
    <row r="112" spans="1:10" x14ac:dyDescent="0.25">
      <c r="A112" t="s">
        <v>82</v>
      </c>
      <c r="B112">
        <f>('CON Score and Page Rank'!V62-'MIN and MAX'!B$6)/('MIN and MAX'!F$6-'MIN and MAX'!B$6)</f>
        <v>7.0642439423129039E-4</v>
      </c>
      <c r="C112">
        <f>('CON Score and Page Rank'!W62-'MIN and MAX'!C$6)/('MIN and MAX'!G$6-'MIN and MAX'!C$6)</f>
        <v>2.7032744564333272E-2</v>
      </c>
      <c r="D112">
        <f>('CON Score and Page Rank'!X62-'MIN and MAX'!D$6)/('MIN and MAX'!H$6-'MIN and MAX'!D$6)</f>
        <v>0.62441860465116283</v>
      </c>
      <c r="E112">
        <f t="shared" si="5"/>
        <v>2.6326320170101981E-2</v>
      </c>
      <c r="F112">
        <f t="shared" si="6"/>
        <v>0.55370769878847459</v>
      </c>
      <c r="G112">
        <f t="shared" si="7"/>
        <v>0.62371218025693154</v>
      </c>
      <c r="H112" s="3">
        <f>IFERROR(VLOOKUP(A112,'GDP Data'!A$2:Q$144,3,FALSE),"Not Found")</f>
        <v>5023265365.2516899</v>
      </c>
      <c r="I112">
        <f t="shared" si="8"/>
        <v>4.7470220201176796E-4</v>
      </c>
      <c r="J112">
        <f t="shared" si="9"/>
        <v>-0.55323299658646286</v>
      </c>
    </row>
    <row r="113" spans="1:10" x14ac:dyDescent="0.25">
      <c r="A113" t="s">
        <v>30</v>
      </c>
      <c r="B113">
        <f>('CON Score and Page Rank'!V15-'MIN and MAX'!B$6)/('MIN and MAX'!F$6-'MIN and MAX'!B$6)</f>
        <v>3.6814336815892464E-3</v>
      </c>
      <c r="C113">
        <f>('CON Score and Page Rank'!W15-'MIN and MAX'!C$6)/('MIN and MAX'!G$6-'MIN and MAX'!C$6)</f>
        <v>2.9959754424052017E-2</v>
      </c>
      <c r="D113">
        <f>('CON Score and Page Rank'!X15-'MIN and MAX'!D$6)/('MIN and MAX'!H$6-'MIN and MAX'!D$6)</f>
        <v>0.72906976744186047</v>
      </c>
      <c r="E113">
        <f t="shared" si="5"/>
        <v>2.6278320742462773E-2</v>
      </c>
      <c r="F113">
        <f t="shared" si="6"/>
        <v>0.55366469054113909</v>
      </c>
      <c r="G113">
        <f t="shared" si="7"/>
        <v>0.72538833376027123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171</v>
      </c>
      <c r="B114">
        <f>('CON Score and Page Rank'!V148-'MIN and MAX'!B$6)/('MIN and MAX'!F$6-'MIN and MAX'!B$6)</f>
        <v>1.5693876124160348E-3</v>
      </c>
      <c r="C114">
        <f>('CON Score and Page Rank'!W148-'MIN and MAX'!C$6)/('MIN and MAX'!G$6-'MIN and MAX'!C$6)</f>
        <v>2.7837773572791793E-2</v>
      </c>
      <c r="D114">
        <f>('CON Score and Page Rank'!X148-'MIN and MAX'!D$6)/('MIN and MAX'!H$6-'MIN and MAX'!D$6)</f>
        <v>0.4383720930232558</v>
      </c>
      <c r="E114">
        <f t="shared" si="5"/>
        <v>2.6268385960375756E-2</v>
      </c>
      <c r="F114">
        <f t="shared" si="6"/>
        <v>0.5536557888190512</v>
      </c>
      <c r="G114">
        <f t="shared" si="7"/>
        <v>0.43680270541083976</v>
      </c>
      <c r="H114" s="3">
        <f>IFERROR(VLOOKUP(A114,'GDP Data'!A$2:Q$144,3,FALSE),"Not Found")</f>
        <v>11401421329.197399</v>
      </c>
      <c r="I114">
        <f t="shared" si="8"/>
        <v>1.0774425433450622E-3</v>
      </c>
      <c r="J114">
        <f t="shared" si="9"/>
        <v>-0.55257834627570612</v>
      </c>
    </row>
    <row r="115" spans="1:10" x14ac:dyDescent="0.25">
      <c r="A115" t="s">
        <v>168</v>
      </c>
      <c r="B115">
        <f>('CON Score and Page Rank'!V145-'MIN and MAX'!B$6)/('MIN and MAX'!F$6-'MIN and MAX'!B$6)</f>
        <v>1.474982183328443E-3</v>
      </c>
      <c r="C115">
        <f>('CON Score and Page Rank'!W145-'MIN and MAX'!C$6)/('MIN and MAX'!G$6-'MIN and MAX'!C$6)</f>
        <v>2.7554661537456736E-2</v>
      </c>
      <c r="D115">
        <f>('CON Score and Page Rank'!X145-'MIN and MAX'!D$6)/('MIN and MAX'!H$6-'MIN and MAX'!D$6)</f>
        <v>0.42499999999999999</v>
      </c>
      <c r="E115">
        <f t="shared" si="5"/>
        <v>2.6079679354128294E-2</v>
      </c>
      <c r="F115">
        <f t="shared" si="6"/>
        <v>0.55348670471129213</v>
      </c>
      <c r="G115">
        <f t="shared" si="7"/>
        <v>0.42352501781667157</v>
      </c>
      <c r="H115" s="3">
        <f>IFERROR(VLOOKUP(A115,'GDP Data'!A$2:Q$144,3,FALSE),"Not Found")</f>
        <v>3534803921.5686302</v>
      </c>
      <c r="I115">
        <f t="shared" si="8"/>
        <v>3.3404152144854616E-4</v>
      </c>
      <c r="J115">
        <f t="shared" si="9"/>
        <v>-0.55315266318984357</v>
      </c>
    </row>
    <row r="116" spans="1:10" x14ac:dyDescent="0.25">
      <c r="A116" t="s">
        <v>134</v>
      </c>
      <c r="B116">
        <f>('CON Score and Page Rank'!V114-'MIN and MAX'!B$6)/('MIN and MAX'!F$6-'MIN and MAX'!B$6)</f>
        <v>3.3326666935925257E-4</v>
      </c>
      <c r="C116">
        <f>('CON Score and Page Rank'!W114-'MIN and MAX'!C$6)/('MIN and MAX'!G$6-'MIN and MAX'!C$6)</f>
        <v>2.6236369109347658E-2</v>
      </c>
      <c r="D116">
        <f>('CON Score and Page Rank'!X114-'MIN and MAX'!D$6)/('MIN and MAX'!H$6-'MIN and MAX'!D$6)</f>
        <v>0.46453488372093021</v>
      </c>
      <c r="E116">
        <f t="shared" si="5"/>
        <v>2.5903102439988404E-2</v>
      </c>
      <c r="F116">
        <f t="shared" si="6"/>
        <v>0.55332848899976039</v>
      </c>
      <c r="G116">
        <f t="shared" si="7"/>
        <v>0.46420161705157098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69</v>
      </c>
      <c r="B117">
        <f>('CON Score and Page Rank'!V49-'MIN and MAX'!B$6)/('MIN and MAX'!F$6-'MIN and MAX'!B$6)</f>
        <v>1.9988053023325351E-3</v>
      </c>
      <c r="C117">
        <f>('CON Score and Page Rank'!W49-'MIN and MAX'!C$6)/('MIN and MAX'!G$6-'MIN and MAX'!C$6)</f>
        <v>2.7629011302369288E-2</v>
      </c>
      <c r="D117">
        <f>('CON Score and Page Rank'!X49-'MIN and MAX'!D$6)/('MIN and MAX'!H$6-'MIN and MAX'!D$6)</f>
        <v>0.66279069767441856</v>
      </c>
      <c r="E117">
        <f t="shared" si="5"/>
        <v>2.5630206000036751E-2</v>
      </c>
      <c r="F117">
        <f t="shared" si="6"/>
        <v>0.55308396946768146</v>
      </c>
      <c r="G117">
        <f t="shared" si="7"/>
        <v>0.66079189237208602</v>
      </c>
      <c r="H117" s="3">
        <f>IFERROR(VLOOKUP(A117,'GDP Data'!A$2:Q$144,3,FALSE),"Not Found")</f>
        <v>10953485244.423901</v>
      </c>
      <c r="I117">
        <f t="shared" si="8"/>
        <v>1.0351122600848117E-3</v>
      </c>
      <c r="J117">
        <f t="shared" si="9"/>
        <v>-0.55204885720759667</v>
      </c>
    </row>
    <row r="118" spans="1:10" x14ac:dyDescent="0.25">
      <c r="A118" t="s">
        <v>74</v>
      </c>
      <c r="B118">
        <f>('CON Score and Page Rank'!V54-'MIN and MAX'!B$6)/('MIN and MAX'!F$6-'MIN and MAX'!B$6)</f>
        <v>1.6550264210860601E-3</v>
      </c>
      <c r="C118">
        <f>('CON Score and Page Rank'!W54-'MIN and MAX'!C$6)/('MIN and MAX'!G$6-'MIN and MAX'!C$6)</f>
        <v>2.7279826486688016E-2</v>
      </c>
      <c r="D118">
        <f>('CON Score and Page Rank'!X54-'MIN and MAX'!D$6)/('MIN and MAX'!H$6-'MIN and MAX'!D$6)</f>
        <v>0.5546511627906977</v>
      </c>
      <c r="E118">
        <f t="shared" si="5"/>
        <v>2.5624800065601958E-2</v>
      </c>
      <c r="F118">
        <f t="shared" si="6"/>
        <v>0.55307912566481365</v>
      </c>
      <c r="G118">
        <f t="shared" si="7"/>
        <v>0.55299613636961165</v>
      </c>
      <c r="H118" s="3">
        <f>IFERROR(VLOOKUP(A118,'GDP Data'!A$2:Q$144,3,FALSE),"Not Found")</f>
        <v>2796704603.0444298</v>
      </c>
      <c r="I118">
        <f t="shared" si="8"/>
        <v>2.6429060320509642E-4</v>
      </c>
      <c r="J118">
        <f t="shared" si="9"/>
        <v>-0.55281483506160856</v>
      </c>
    </row>
    <row r="119" spans="1:10" x14ac:dyDescent="0.25">
      <c r="A119" t="s">
        <v>85</v>
      </c>
      <c r="B119">
        <f>('CON Score and Page Rank'!V65-'MIN and MAX'!B$6)/('MIN and MAX'!F$6-'MIN and MAX'!B$6)</f>
        <v>3.0210569670417834E-4</v>
      </c>
      <c r="C119">
        <f>('CON Score and Page Rank'!W65-'MIN and MAX'!C$6)/('MIN and MAX'!G$6-'MIN and MAX'!C$6)</f>
        <v>2.5756311535878158E-2</v>
      </c>
      <c r="D119">
        <f>('CON Score and Page Rank'!X65-'MIN and MAX'!D$6)/('MIN and MAX'!H$6-'MIN and MAX'!D$6)</f>
        <v>0.5546511627906977</v>
      </c>
      <c r="E119">
        <f t="shared" si="5"/>
        <v>2.5454205839173981E-2</v>
      </c>
      <c r="F119">
        <f t="shared" si="6"/>
        <v>0.55292627053622012</v>
      </c>
      <c r="G119">
        <f t="shared" si="7"/>
        <v>0.55434905709399351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146</v>
      </c>
      <c r="B120">
        <f>('CON Score and Page Rank'!V126-'MIN and MAX'!B$6)/('MIN and MAX'!F$6-'MIN and MAX'!B$6)</f>
        <v>1.1452773040307861E-3</v>
      </c>
      <c r="C120">
        <f>('CON Score and Page Rank'!W126-'MIN and MAX'!C$6)/('MIN and MAX'!G$6-'MIN and MAX'!C$6)</f>
        <v>2.6323394183655247E-2</v>
      </c>
      <c r="D120">
        <f>('CON Score and Page Rank'!X126-'MIN and MAX'!D$6)/('MIN and MAX'!H$6-'MIN and MAX'!D$6)</f>
        <v>0.5976744186046512</v>
      </c>
      <c r="E120">
        <f t="shared" si="5"/>
        <v>2.517811687962446E-2</v>
      </c>
      <c r="F120">
        <f t="shared" si="6"/>
        <v>0.55267889045602114</v>
      </c>
      <c r="G120">
        <f t="shared" si="7"/>
        <v>0.5965291413006204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81</v>
      </c>
      <c r="B121">
        <f>('CON Score and Page Rank'!V61-'MIN and MAX'!B$6)/('MIN and MAX'!F$6-'MIN and MAX'!B$6)</f>
        <v>4.0877222699054227E-5</v>
      </c>
      <c r="C121">
        <f>('CON Score and Page Rank'!W61-'MIN and MAX'!C$6)/('MIN and MAX'!G$6-'MIN and MAX'!C$6)</f>
        <v>2.4800150362458116E-2</v>
      </c>
      <c r="D121">
        <f>('CON Score and Page Rank'!X61-'MIN and MAX'!D$6)/('MIN and MAX'!H$6-'MIN and MAX'!D$6)</f>
        <v>0.58546511627906972</v>
      </c>
      <c r="E121">
        <f t="shared" si="5"/>
        <v>2.475927313975906E-2</v>
      </c>
      <c r="F121">
        <f t="shared" si="6"/>
        <v>0.55230359983184063</v>
      </c>
      <c r="G121">
        <f t="shared" si="7"/>
        <v>0.58542423905637064</v>
      </c>
      <c r="H121" s="3">
        <f>IFERROR(VLOOKUP(A121,'GDP Data'!A$2:Q$144,3,FALSE),"Not Found")</f>
        <v>8231326016.4749403</v>
      </c>
      <c r="I121">
        <f t="shared" si="8"/>
        <v>7.7786624862125455E-4</v>
      </c>
      <c r="J121">
        <f t="shared" si="9"/>
        <v>-0.55152573358321932</v>
      </c>
    </row>
    <row r="122" spans="1:10" x14ac:dyDescent="0.25">
      <c r="A122" t="s">
        <v>133</v>
      </c>
      <c r="B122">
        <f>('CON Score and Page Rank'!V113-'MIN and MAX'!B$6)/('MIN and MAX'!F$6-'MIN and MAX'!B$6)</f>
        <v>1.0482734107215437E-4</v>
      </c>
      <c r="C122">
        <f>('CON Score and Page Rank'!W113-'MIN and MAX'!C$6)/('MIN and MAX'!G$6-'MIN and MAX'!C$6)</f>
        <v>2.4634422386678064E-2</v>
      </c>
      <c r="D122">
        <f>('CON Score and Page Rank'!X113-'MIN and MAX'!D$6)/('MIN and MAX'!H$6-'MIN and MAX'!D$6)</f>
        <v>0.59302325581395354</v>
      </c>
      <c r="E122">
        <f t="shared" si="5"/>
        <v>2.4529595045605909E-2</v>
      </c>
      <c r="F122">
        <f t="shared" si="6"/>
        <v>0.55209780462204949</v>
      </c>
      <c r="G122">
        <f t="shared" si="7"/>
        <v>0.59291842847288134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152</v>
      </c>
      <c r="B123">
        <f>('CON Score and Page Rank'!V130-'MIN and MAX'!B$6)/('MIN and MAX'!F$6-'MIN and MAX'!B$6)</f>
        <v>5.2605770942565973E-4</v>
      </c>
      <c r="C123">
        <f>('CON Score and Page Rank'!W130-'MIN and MAX'!C$6)/('MIN and MAX'!G$6-'MIN and MAX'!C$6)</f>
        <v>2.4892816438986075E-2</v>
      </c>
      <c r="D123">
        <f>('CON Score and Page Rank'!X130-'MIN and MAX'!D$6)/('MIN and MAX'!H$6-'MIN and MAX'!D$6)</f>
        <v>0.36453488372093024</v>
      </c>
      <c r="E123">
        <f t="shared" si="5"/>
        <v>2.4366758729560414E-2</v>
      </c>
      <c r="F123">
        <f t="shared" si="6"/>
        <v>0.55195190070402111</v>
      </c>
      <c r="G123">
        <f t="shared" si="7"/>
        <v>0.36400882601150458</v>
      </c>
      <c r="H123" s="3">
        <f>IFERROR(VLOOKUP(A123,'GDP Data'!A$2:Q$144,3,FALSE),"Not Found")</f>
        <v>6220270632.3359203</v>
      </c>
      <c r="I123">
        <f t="shared" si="8"/>
        <v>5.8782006355960156E-4</v>
      </c>
      <c r="J123">
        <f t="shared" si="9"/>
        <v>-0.5513640806404615</v>
      </c>
    </row>
    <row r="124" spans="1:10" x14ac:dyDescent="0.25">
      <c r="A124" t="s">
        <v>117</v>
      </c>
      <c r="B124">
        <f>('CON Score and Page Rank'!V97-'MIN and MAX'!B$6)/('MIN and MAX'!F$6-'MIN and MAX'!B$6)</f>
        <v>3.3690716494255468E-4</v>
      </c>
      <c r="C124">
        <f>('CON Score and Page Rank'!W97-'MIN and MAX'!C$6)/('MIN and MAX'!G$6-'MIN and MAX'!C$6)</f>
        <v>2.4088013371871497E-2</v>
      </c>
      <c r="D124">
        <f>('CON Score and Page Rank'!X97-'MIN and MAX'!D$6)/('MIN and MAX'!H$6-'MIN and MAX'!D$6)</f>
        <v>0.46802325581395349</v>
      </c>
      <c r="E124">
        <f t="shared" si="5"/>
        <v>2.3751106206928944E-2</v>
      </c>
      <c r="F124">
        <f t="shared" si="6"/>
        <v>0.55140026629360617</v>
      </c>
      <c r="G124">
        <f t="shared" si="7"/>
        <v>0.46768634864901093</v>
      </c>
      <c r="H124" s="3">
        <f>IFERROR(VLOOKUP(A124,'GDP Data'!A$2:Q$144,3,FALSE),"Not Found")</f>
        <v>15716489369.9266</v>
      </c>
      <c r="I124">
        <f t="shared" si="8"/>
        <v>1.4852195871250544E-3</v>
      </c>
      <c r="J124">
        <f t="shared" si="9"/>
        <v>-0.54991504670648106</v>
      </c>
    </row>
    <row r="125" spans="1:10" x14ac:dyDescent="0.25">
      <c r="A125" t="s">
        <v>186</v>
      </c>
      <c r="B125">
        <f>('CON Score and Page Rank'!V164-'MIN and MAX'!B$6)/('MIN and MAX'!F$6-'MIN and MAX'!B$6)</f>
        <v>8.1520086789128082E-5</v>
      </c>
      <c r="C125">
        <f>('CON Score and Page Rank'!W164-'MIN and MAX'!C$6)/('MIN and MAX'!G$6-'MIN and MAX'!C$6)</f>
        <v>2.3463616936514942E-2</v>
      </c>
      <c r="D125">
        <f>('CON Score and Page Rank'!X164-'MIN and MAX'!D$6)/('MIN and MAX'!H$6-'MIN and MAX'!D$6)</f>
        <v>0.58779069767441861</v>
      </c>
      <c r="E125">
        <f t="shared" si="5"/>
        <v>2.3382096849725812E-2</v>
      </c>
      <c r="F125">
        <f t="shared" si="6"/>
        <v>0.55106962806552195</v>
      </c>
      <c r="G125">
        <f t="shared" si="7"/>
        <v>0.58770917758762953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170</v>
      </c>
      <c r="B126">
        <f>('CON Score and Page Rank'!V147-'MIN and MAX'!B$6)/('MIN and MAX'!F$6-'MIN and MAX'!B$6)</f>
        <v>3.454167692027079E-4</v>
      </c>
      <c r="C126">
        <f>('CON Score and Page Rank'!W147-'MIN and MAX'!C$6)/('MIN and MAX'!G$6-'MIN and MAX'!C$6)</f>
        <v>2.3079976065882808E-2</v>
      </c>
      <c r="D126">
        <f>('CON Score and Page Rank'!X147-'MIN and MAX'!D$6)/('MIN and MAX'!H$6-'MIN and MAX'!D$6)</f>
        <v>0.46453488372093021</v>
      </c>
      <c r="E126">
        <f t="shared" si="5"/>
        <v>2.2734559296680099E-2</v>
      </c>
      <c r="F126">
        <f t="shared" si="6"/>
        <v>0.55048942416289004</v>
      </c>
      <c r="G126">
        <f t="shared" si="7"/>
        <v>0.46418946695172753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44</v>
      </c>
      <c r="B127">
        <f>('CON Score and Page Rank'!V29-'MIN and MAX'!B$6)/('MIN and MAX'!F$6-'MIN and MAX'!B$6)</f>
        <v>3.5861086091496544E-4</v>
      </c>
      <c r="C127">
        <f>('CON Score and Page Rank'!W29-'MIN and MAX'!C$6)/('MIN and MAX'!G$6-'MIN and MAX'!C$6)</f>
        <v>2.3004812912132074E-2</v>
      </c>
      <c r="D127">
        <f>('CON Score and Page Rank'!X29-'MIN and MAX'!D$6)/('MIN and MAX'!H$6-'MIN and MAX'!D$6)</f>
        <v>0.51220930232558137</v>
      </c>
      <c r="E127">
        <f t="shared" si="5"/>
        <v>2.2646202051217108E-2</v>
      </c>
      <c r="F127">
        <f t="shared" si="6"/>
        <v>0.55041025467163451</v>
      </c>
      <c r="G127">
        <f t="shared" si="7"/>
        <v>0.51185069146466644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126</v>
      </c>
      <c r="B128">
        <f>('CON Score and Page Rank'!V106-'MIN and MAX'!B$6)/('MIN and MAX'!F$6-'MIN and MAX'!B$6)</f>
        <v>4.6553683509877034E-5</v>
      </c>
      <c r="C128">
        <f>('CON Score and Page Rank'!W106-'MIN and MAX'!C$6)/('MIN and MAX'!G$6-'MIN and MAX'!C$6)</f>
        <v>2.2441571267201969E-2</v>
      </c>
      <c r="D128">
        <f>('CON Score and Page Rank'!X106-'MIN and MAX'!D$6)/('MIN and MAX'!H$6-'MIN and MAX'!D$6)</f>
        <v>0.37616279069767444</v>
      </c>
      <c r="E128">
        <f t="shared" si="5"/>
        <v>2.2395017583692091E-2</v>
      </c>
      <c r="F128">
        <f t="shared" si="6"/>
        <v>0.55018518941070405</v>
      </c>
      <c r="G128">
        <f t="shared" si="7"/>
        <v>0.37611623701416458</v>
      </c>
      <c r="H128" s="3">
        <f>IFERROR(VLOOKUP(A128,'GDP Data'!A$2:Q$144,3,FALSE),"Not Found")</f>
        <v>4094480988.1193099</v>
      </c>
      <c r="I128">
        <f t="shared" si="8"/>
        <v>3.8693140812364173E-4</v>
      </c>
      <c r="J128">
        <f t="shared" si="9"/>
        <v>-0.54979825800258042</v>
      </c>
    </row>
    <row r="129" spans="1:10" x14ac:dyDescent="0.25">
      <c r="A129" t="s">
        <v>96</v>
      </c>
      <c r="B129">
        <f>('CON Score and Page Rank'!V75-'MIN and MAX'!B$6)/('MIN and MAX'!F$6-'MIN and MAX'!B$6)</f>
        <v>1.9063710449734406E-4</v>
      </c>
      <c r="C129">
        <f>('CON Score and Page Rank'!W75-'MIN and MAX'!C$6)/('MIN and MAX'!G$6-'MIN and MAX'!C$6)</f>
        <v>2.2529206383138198E-2</v>
      </c>
      <c r="D129">
        <f>('CON Score and Page Rank'!X75-'MIN and MAX'!D$6)/('MIN and MAX'!H$6-'MIN and MAX'!D$6)</f>
        <v>0.46918604651162793</v>
      </c>
      <c r="E129">
        <f t="shared" si="5"/>
        <v>2.2338569278640853E-2</v>
      </c>
      <c r="F129">
        <f t="shared" si="6"/>
        <v>0.55013461083540183</v>
      </c>
      <c r="G129">
        <f t="shared" si="7"/>
        <v>0.46899540940713058</v>
      </c>
      <c r="H129" s="3">
        <f>IFERROR(VLOOKUP(A129,'GDP Data'!A$2:Q$144,3,FALSE),"Not Found")</f>
        <v>5438332738.1037302</v>
      </c>
      <c r="I129">
        <f t="shared" si="8"/>
        <v>5.1392636827602236E-4</v>
      </c>
      <c r="J129">
        <f t="shared" si="9"/>
        <v>-0.54962068446712575</v>
      </c>
    </row>
    <row r="130" spans="1:10" x14ac:dyDescent="0.25">
      <c r="A130" t="s">
        <v>121</v>
      </c>
      <c r="B130">
        <f>('CON Score and Page Rank'!V101-'MIN and MAX'!B$6)/('MIN and MAX'!F$6-'MIN and MAX'!B$6)</f>
        <v>7.836061439938265E-5</v>
      </c>
      <c r="C130">
        <f>('CON Score and Page Rank'!W101-'MIN and MAX'!C$6)/('MIN and MAX'!G$6-'MIN and MAX'!C$6)</f>
        <v>2.2400043248185782E-2</v>
      </c>
      <c r="D130">
        <f>('CON Score and Page Rank'!X101-'MIN and MAX'!D$6)/('MIN and MAX'!H$6-'MIN and MAX'!D$6)</f>
        <v>0.46918604651162793</v>
      </c>
      <c r="E130">
        <f t="shared" si="5"/>
        <v>2.2321682633786401E-2</v>
      </c>
      <c r="F130">
        <f t="shared" si="6"/>
        <v>0.55011948013417722</v>
      </c>
      <c r="G130">
        <f t="shared" si="7"/>
        <v>0.46910768589722857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176</v>
      </c>
      <c r="B131">
        <f>('CON Score and Page Rank'!V153-'MIN and MAX'!B$6)/('MIN and MAX'!F$6-'MIN and MAX'!B$6)</f>
        <v>2.1702083396176855E-4</v>
      </c>
      <c r="C131">
        <f>('CON Score and Page Rank'!W153-'MIN and MAX'!C$6)/('MIN and MAX'!G$6-'MIN and MAX'!C$6)</f>
        <v>2.2475997196640306E-2</v>
      </c>
      <c r="D131">
        <f>('CON Score and Page Rank'!X153-'MIN and MAX'!D$6)/('MIN and MAX'!H$6-'MIN and MAX'!D$6)</f>
        <v>0.51511627906976742</v>
      </c>
      <c r="E131">
        <f t="shared" ref="E131:E194" si="10">C131-B131</f>
        <v>2.2258976362678536E-2</v>
      </c>
      <c r="F131">
        <f t="shared" ref="F131:F194" si="11">(E131-MIN(E$3:E$206))/(MAX(E$3:E$206)-MIN(E$3:E$206))</f>
        <v>0.55006329432218037</v>
      </c>
      <c r="G131">
        <f t="shared" ref="G131:G194" si="12">D131-B131</f>
        <v>0.51489925823580562</v>
      </c>
      <c r="H131" s="3">
        <f>IFERROR(VLOOKUP(A131,'GDP Data'!A$2:Q$144,3,FALSE),"Not Found")</f>
        <v>12354820143.884899</v>
      </c>
      <c r="I131">
        <f t="shared" ref="I131:I194" si="13">IFERROR((H131-MIN(H$3:H$206))/(MAX(H$3:H$206)-MIN(H$3:H$206)),"No Value")</f>
        <v>1.1675394193449407E-3</v>
      </c>
      <c r="J131">
        <f t="shared" ref="J131:J194" si="14">IFERROR(I131-F131,"No Value")</f>
        <v>-0.54889575490283549</v>
      </c>
    </row>
    <row r="132" spans="1:10" x14ac:dyDescent="0.25">
      <c r="A132" t="s">
        <v>95</v>
      </c>
      <c r="B132">
        <f>('CON Score and Page Rank'!V74-'MIN and MAX'!B$6)/('MIN and MAX'!F$6-'MIN and MAX'!B$6)</f>
        <v>1.9292979500006694E-4</v>
      </c>
      <c r="C132">
        <f>('CON Score and Page Rank'!W74-'MIN and MAX'!C$6)/('MIN and MAX'!G$6-'MIN and MAX'!C$6)</f>
        <v>2.2445502646586526E-2</v>
      </c>
      <c r="D132">
        <f>('CON Score and Page Rank'!X74-'MIN and MAX'!D$6)/('MIN and MAX'!H$6-'MIN and MAX'!D$6)</f>
        <v>0.37034883720930234</v>
      </c>
      <c r="E132">
        <f t="shared" si="10"/>
        <v>2.2252572851586459E-2</v>
      </c>
      <c r="F132">
        <f t="shared" si="11"/>
        <v>0.55005755667482892</v>
      </c>
      <c r="G132">
        <f t="shared" si="12"/>
        <v>0.37015590741430227</v>
      </c>
      <c r="H132" s="3">
        <f>IFERROR(VLOOKUP(A132,'GDP Data'!A$2:Q$144,3,FALSE),"Not Found")</f>
        <v>34110064452.1567</v>
      </c>
      <c r="I132">
        <f t="shared" si="13"/>
        <v>3.2234257059582617E-3</v>
      </c>
      <c r="J132">
        <f t="shared" si="14"/>
        <v>-0.54683413096887068</v>
      </c>
    </row>
    <row r="133" spans="1:10" x14ac:dyDescent="0.25">
      <c r="A133" t="s">
        <v>221</v>
      </c>
      <c r="B133">
        <f>('CON Score and Page Rank'!V198-'MIN and MAX'!B$6)/('MIN and MAX'!F$6-'MIN and MAX'!B$6)</f>
        <v>2.3698790822738276E-4</v>
      </c>
      <c r="C133">
        <f>('CON Score and Page Rank'!W198-'MIN and MAX'!C$6)/('MIN and MAX'!G$6-'MIN and MAX'!C$6)</f>
        <v>2.226148095332546E-2</v>
      </c>
      <c r="D133">
        <f>('CON Score and Page Rank'!X198-'MIN and MAX'!D$6)/('MIN and MAX'!H$6-'MIN and MAX'!D$6)</f>
        <v>0.46627906976744188</v>
      </c>
      <c r="E133">
        <f t="shared" si="10"/>
        <v>2.2024493045098077E-2</v>
      </c>
      <c r="F133">
        <f t="shared" si="11"/>
        <v>0.54985319355609763</v>
      </c>
      <c r="G133">
        <f t="shared" si="12"/>
        <v>0.46604208185921447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101</v>
      </c>
      <c r="B134">
        <f>('CON Score and Page Rank'!V81-'MIN and MAX'!B$6)/('MIN and MAX'!F$6-'MIN and MAX'!B$6)</f>
        <v>3.4539009950764388E-4</v>
      </c>
      <c r="C134">
        <f>('CON Score and Page Rank'!W81-'MIN and MAX'!C$6)/('MIN and MAX'!G$6-'MIN and MAX'!C$6)</f>
        <v>2.1949975622435263E-2</v>
      </c>
      <c r="D134">
        <f>('CON Score and Page Rank'!X81-'MIN and MAX'!D$6)/('MIN and MAX'!H$6-'MIN and MAX'!D$6)</f>
        <v>0.49534883720930234</v>
      </c>
      <c r="E134">
        <f t="shared" si="10"/>
        <v>2.160458552292762E-2</v>
      </c>
      <c r="F134">
        <f t="shared" si="11"/>
        <v>0.5494769497661246</v>
      </c>
      <c r="G134">
        <f t="shared" si="12"/>
        <v>0.49500344710979471</v>
      </c>
      <c r="H134" s="3">
        <f>IFERROR(VLOOKUP(A134,'GDP Data'!A$2:Q$144,3,FALSE),"Not Found")</f>
        <v>5398568543.6349201</v>
      </c>
      <c r="I134">
        <f t="shared" si="13"/>
        <v>5.1016862320323693E-4</v>
      </c>
      <c r="J134">
        <f t="shared" si="14"/>
        <v>-0.54896678114292141</v>
      </c>
    </row>
    <row r="135" spans="1:10" x14ac:dyDescent="0.25">
      <c r="A135" t="s">
        <v>130</v>
      </c>
      <c r="B135">
        <f>('CON Score and Page Rank'!V110-'MIN and MAX'!B$6)/('MIN and MAX'!F$6-'MIN and MAX'!B$6)</f>
        <v>1.2192565446911446E-4</v>
      </c>
      <c r="C135">
        <f>('CON Score and Page Rank'!W110-'MIN and MAX'!C$6)/('MIN and MAX'!G$6-'MIN and MAX'!C$6)</f>
        <v>2.1691468599455282E-2</v>
      </c>
      <c r="D135">
        <f>('CON Score and Page Rank'!X110-'MIN and MAX'!D$6)/('MIN and MAX'!H$6-'MIN and MAX'!D$6)</f>
        <v>0.33430232558139533</v>
      </c>
      <c r="E135">
        <f t="shared" si="10"/>
        <v>2.156954294498617E-2</v>
      </c>
      <c r="F135">
        <f t="shared" si="11"/>
        <v>0.54944555106131687</v>
      </c>
      <c r="G135">
        <f t="shared" si="12"/>
        <v>0.33418039992692622</v>
      </c>
      <c r="H135" s="3">
        <f>IFERROR(VLOOKUP(A135,'GDP Data'!A$2:Q$144,3,FALSE),"Not Found")</f>
        <v>5707720390.8514996</v>
      </c>
      <c r="I135">
        <f t="shared" si="13"/>
        <v>5.3938369586192824E-4</v>
      </c>
      <c r="J135">
        <f t="shared" si="14"/>
        <v>-0.54890616736545494</v>
      </c>
    </row>
    <row r="136" spans="1:10" x14ac:dyDescent="0.25">
      <c r="A136" t="s">
        <v>98</v>
      </c>
      <c r="B136">
        <f>('CON Score and Page Rank'!V77-'MIN and MAX'!B$6)/('MIN and MAX'!F$6-'MIN and MAX'!B$6)</f>
        <v>2.3806925212322045E-4</v>
      </c>
      <c r="C136">
        <f>('CON Score and Page Rank'!W77-'MIN and MAX'!C$6)/('MIN and MAX'!G$6-'MIN and MAX'!C$6)</f>
        <v>2.1781242626780811E-2</v>
      </c>
      <c r="D136">
        <f>('CON Score and Page Rank'!X77-'MIN and MAX'!D$6)/('MIN and MAX'!H$6-'MIN and MAX'!D$6)</f>
        <v>0.39186046511627909</v>
      </c>
      <c r="E136">
        <f t="shared" si="10"/>
        <v>2.1543173374657588E-2</v>
      </c>
      <c r="F136">
        <f t="shared" si="11"/>
        <v>0.54942192350868557</v>
      </c>
      <c r="G136">
        <f t="shared" si="12"/>
        <v>0.39162239586415587</v>
      </c>
      <c r="H136" s="3">
        <f>IFERROR(VLOOKUP(A136,'GDP Data'!A$2:Q$144,3,FALSE),"Not Found")</f>
        <v>3468337941.0883002</v>
      </c>
      <c r="I136">
        <f t="shared" si="13"/>
        <v>3.2776043832856194E-4</v>
      </c>
      <c r="J136">
        <f t="shared" si="14"/>
        <v>-0.54909416307035697</v>
      </c>
    </row>
    <row r="137" spans="1:10" x14ac:dyDescent="0.25">
      <c r="A137" t="s">
        <v>65</v>
      </c>
      <c r="B137">
        <f>('CON Score and Page Rank'!V45-'MIN and MAX'!B$6)/('MIN and MAX'!F$6-'MIN and MAX'!B$6)</f>
        <v>8.8005903651753085E-5</v>
      </c>
      <c r="C137">
        <f>('CON Score and Page Rank'!W45-'MIN and MAX'!C$6)/('MIN and MAX'!G$6-'MIN and MAX'!C$6)</f>
        <v>2.1609293732664275E-2</v>
      </c>
      <c r="D137">
        <f>('CON Score and Page Rank'!X45-'MIN and MAX'!D$6)/('MIN and MAX'!H$6-'MIN and MAX'!D$6)</f>
        <v>0.39186046511627909</v>
      </c>
      <c r="E137">
        <f t="shared" si="10"/>
        <v>2.1521287829012522E-2</v>
      </c>
      <c r="F137">
        <f t="shared" si="11"/>
        <v>0.54940231371318449</v>
      </c>
      <c r="G137">
        <f t="shared" si="12"/>
        <v>0.39177245921262732</v>
      </c>
      <c r="H137" s="3">
        <f>IFERROR(VLOOKUP(A137,'GDP Data'!A$2:Q$144,3,FALSE),"Not Found")</f>
        <v>3666222600.09828</v>
      </c>
      <c r="I137">
        <f t="shared" si="13"/>
        <v>3.4646068140673712E-4</v>
      </c>
      <c r="J137">
        <f t="shared" si="14"/>
        <v>-0.54905585303177773</v>
      </c>
    </row>
    <row r="138" spans="1:10" x14ac:dyDescent="0.25">
      <c r="A138" t="s">
        <v>148</v>
      </c>
      <c r="B138">
        <f>('CON Score and Page Rank'!V128-'MIN and MAX'!B$6)/('MIN and MAX'!F$6-'MIN and MAX'!B$6)</f>
        <v>3.2496221807032853E-5</v>
      </c>
      <c r="C138">
        <f>('CON Score and Page Rank'!W128-'MIN and MAX'!C$6)/('MIN and MAX'!G$6-'MIN and MAX'!C$6)</f>
        <v>2.0966385169860893E-2</v>
      </c>
      <c r="D138">
        <f>('CON Score and Page Rank'!X128-'MIN and MAX'!D$6)/('MIN and MAX'!H$6-'MIN and MAX'!D$6)</f>
        <v>0.46453488372093021</v>
      </c>
      <c r="E138">
        <f t="shared" si="10"/>
        <v>2.0933888948053859E-2</v>
      </c>
      <c r="F138">
        <f t="shared" si="11"/>
        <v>0.54887599501316331</v>
      </c>
      <c r="G138">
        <f t="shared" si="12"/>
        <v>0.4645023874991232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61</v>
      </c>
      <c r="B139">
        <f>('CON Score and Page Rank'!V41-'MIN and MAX'!B$6)/('MIN and MAX'!F$6-'MIN and MAX'!B$6)</f>
        <v>9.5924345498349438E-5</v>
      </c>
      <c r="C139">
        <f>('CON Score and Page Rank'!W41-'MIN and MAX'!C$6)/('MIN and MAX'!G$6-'MIN and MAX'!C$6)</f>
        <v>2.0625530058392884E-2</v>
      </c>
      <c r="D139">
        <f>('CON Score and Page Rank'!X41-'MIN and MAX'!D$6)/('MIN and MAX'!H$6-'MIN and MAX'!D$6)</f>
        <v>0.38313953488372093</v>
      </c>
      <c r="E139">
        <f t="shared" si="10"/>
        <v>2.0529605712894534E-2</v>
      </c>
      <c r="F139">
        <f t="shared" si="11"/>
        <v>0.54851375083179532</v>
      </c>
      <c r="G139">
        <f t="shared" si="12"/>
        <v>0.38304361053822256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102</v>
      </c>
      <c r="B140">
        <f>('CON Score and Page Rank'!V82-'MIN and MAX'!B$6)/('MIN and MAX'!F$6-'MIN and MAX'!B$6)</f>
        <v>1.1999783521598552E-4</v>
      </c>
      <c r="C140">
        <f>('CON Score and Page Rank'!W82-'MIN and MAX'!C$6)/('MIN and MAX'!G$6-'MIN and MAX'!C$6)</f>
        <v>1.9870908563767397E-2</v>
      </c>
      <c r="D140">
        <f>('CON Score and Page Rank'!X82-'MIN and MAX'!D$6)/('MIN and MAX'!H$6-'MIN and MAX'!D$6)</f>
        <v>0.38488372093023254</v>
      </c>
      <c r="E140">
        <f t="shared" si="10"/>
        <v>1.975091072855141E-2</v>
      </c>
      <c r="F140">
        <f t="shared" si="11"/>
        <v>0.5478160277935703</v>
      </c>
      <c r="G140">
        <f t="shared" si="12"/>
        <v>0.38476372309501655</v>
      </c>
      <c r="H140" s="3">
        <f>IFERROR(VLOOKUP(A140,'GDP Data'!A$2:Q$144,3,FALSE),"Not Found")</f>
        <v>3557333364.30795</v>
      </c>
      <c r="I140">
        <f t="shared" si="13"/>
        <v>3.3617057004558702E-4</v>
      </c>
      <c r="J140">
        <f t="shared" si="14"/>
        <v>-0.54747985722352477</v>
      </c>
    </row>
    <row r="141" spans="1:10" x14ac:dyDescent="0.25">
      <c r="A141" t="s">
        <v>66</v>
      </c>
      <c r="B141">
        <f>('CON Score and Page Rank'!V46-'MIN and MAX'!B$6)/('MIN and MAX'!F$6-'MIN and MAX'!B$6)</f>
        <v>2.8472973815020289E-5</v>
      </c>
      <c r="C141">
        <f>('CON Score and Page Rank'!W46-'MIN and MAX'!C$6)/('MIN and MAX'!G$6-'MIN and MAX'!C$6)</f>
        <v>1.9727435810365443E-2</v>
      </c>
      <c r="D141">
        <f>('CON Score and Page Rank'!X46-'MIN and MAX'!D$6)/('MIN and MAX'!H$6-'MIN and MAX'!D$6)</f>
        <v>0.42499999999999999</v>
      </c>
      <c r="E141">
        <f t="shared" si="10"/>
        <v>1.9698962836550423E-2</v>
      </c>
      <c r="F141">
        <f t="shared" si="11"/>
        <v>0.54776948165963457</v>
      </c>
      <c r="G141">
        <f t="shared" si="12"/>
        <v>0.42497152702618496</v>
      </c>
      <c r="H141" s="3">
        <f>IFERROR(VLOOKUP(A141,'GDP Data'!A$2:Q$144,3,FALSE),"Not Found")</f>
        <v>5489608299.6644497</v>
      </c>
      <c r="I141">
        <f t="shared" si="13"/>
        <v>5.1877194584607053E-4</v>
      </c>
      <c r="J141">
        <f t="shared" si="14"/>
        <v>-0.54725070971378853</v>
      </c>
    </row>
    <row r="142" spans="1:10" x14ac:dyDescent="0.25">
      <c r="A142" t="s">
        <v>67</v>
      </c>
      <c r="B142">
        <f>('CON Score and Page Rank'!V47-'MIN and MAX'!B$6)/('MIN and MAX'!F$6-'MIN and MAX'!B$6)</f>
        <v>1.2216892522135748E-4</v>
      </c>
      <c r="C142">
        <f>('CON Score and Page Rank'!W47-'MIN and MAX'!C$6)/('MIN and MAX'!G$6-'MIN and MAX'!C$6)</f>
        <v>1.9379885303738673E-2</v>
      </c>
      <c r="D142">
        <f>('CON Score and Page Rank'!X47-'MIN and MAX'!D$6)/('MIN and MAX'!H$6-'MIN and MAX'!D$6)</f>
        <v>0.37616279069767444</v>
      </c>
      <c r="E142">
        <f t="shared" si="10"/>
        <v>1.9257716378517316E-2</v>
      </c>
      <c r="F142">
        <f t="shared" si="11"/>
        <v>0.54737411784518231</v>
      </c>
      <c r="G142">
        <f t="shared" si="12"/>
        <v>0.37604062177245307</v>
      </c>
      <c r="H142" s="3">
        <f>IFERROR(VLOOKUP(A142,'GDP Data'!A$2:Q$144,3,FALSE),"Not Found")</f>
        <v>3190371050.4552398</v>
      </c>
      <c r="I142">
        <f t="shared" si="13"/>
        <v>3.0149236657136408E-4</v>
      </c>
      <c r="J142">
        <f t="shared" si="14"/>
        <v>-0.54707262547861091</v>
      </c>
    </row>
    <row r="143" spans="1:10" x14ac:dyDescent="0.25">
      <c r="A143" t="s">
        <v>210</v>
      </c>
      <c r="B143">
        <f>('CON Score and Page Rank'!V187-'MIN and MAX'!B$6)/('MIN and MAX'!F$6-'MIN and MAX'!B$6)</f>
        <v>8.9998001450517747E-6</v>
      </c>
      <c r="C143">
        <f>('CON Score and Page Rank'!W187-'MIN and MAX'!C$6)/('MIN and MAX'!G$6-'MIN and MAX'!C$6)</f>
        <v>1.8586868843399634E-2</v>
      </c>
      <c r="D143">
        <f>('CON Score and Page Rank'!X187-'MIN and MAX'!D$6)/('MIN and MAX'!H$6-'MIN and MAX'!D$6)</f>
        <v>0.31220930232558142</v>
      </c>
      <c r="E143">
        <f t="shared" si="10"/>
        <v>1.8577869043254581E-2</v>
      </c>
      <c r="F143">
        <f t="shared" si="11"/>
        <v>0.54676496386599116</v>
      </c>
      <c r="G143">
        <f t="shared" si="12"/>
        <v>0.31220030252543635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108</v>
      </c>
      <c r="B144">
        <f>('CON Score and Page Rank'!V88-'MIN and MAX'!B$6)/('MIN and MAX'!F$6-'MIN and MAX'!B$6)</f>
        <v>4.5278974625780142E-5</v>
      </c>
      <c r="C144">
        <f>('CON Score and Page Rank'!W88-'MIN and MAX'!C$6)/('MIN and MAX'!G$6-'MIN and MAX'!C$6)</f>
        <v>1.850900945627788E-2</v>
      </c>
      <c r="D144">
        <f>('CON Score and Page Rank'!X88-'MIN and MAX'!D$6)/('MIN and MAX'!H$6-'MIN and MAX'!D$6)</f>
        <v>0.37790697674418605</v>
      </c>
      <c r="E144">
        <f t="shared" si="10"/>
        <v>1.8463730481652101E-2</v>
      </c>
      <c r="F144">
        <f t="shared" si="11"/>
        <v>0.54666269390717404</v>
      </c>
      <c r="G144">
        <f t="shared" si="12"/>
        <v>0.37786169776956025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165</v>
      </c>
      <c r="B145">
        <f>('CON Score and Page Rank'!V142-'MIN and MAX'!B$6)/('MIN and MAX'!F$6-'MIN and MAX'!B$6)</f>
        <v>4.5901513696128122E-5</v>
      </c>
      <c r="C145">
        <f>('CON Score and Page Rank'!W142-'MIN and MAX'!C$6)/('MIN and MAX'!G$6-'MIN and MAX'!C$6)</f>
        <v>1.8456929976499691E-2</v>
      </c>
      <c r="D145">
        <f>('CON Score and Page Rank'!X142-'MIN and MAX'!D$6)/('MIN and MAX'!H$6-'MIN and MAX'!D$6)</f>
        <v>0.30639534883720931</v>
      </c>
      <c r="E145">
        <f t="shared" si="10"/>
        <v>1.8411028462803562E-2</v>
      </c>
      <c r="F145">
        <f t="shared" si="11"/>
        <v>0.5466154720636397</v>
      </c>
      <c r="G145">
        <f t="shared" si="12"/>
        <v>0.30634944732351321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103</v>
      </c>
      <c r="B146">
        <f>('CON Score and Page Rank'!V83-'MIN and MAX'!B$6)/('MIN and MAX'!F$6-'MIN and MAX'!B$6)</f>
        <v>4.1568805437065946E-5</v>
      </c>
      <c r="C146">
        <f>('CON Score and Page Rank'!W83-'MIN and MAX'!C$6)/('MIN and MAX'!G$6-'MIN and MAX'!C$6)</f>
        <v>1.801998201145396E-2</v>
      </c>
      <c r="D146">
        <f>('CON Score and Page Rank'!X83-'MIN and MAX'!D$6)/('MIN and MAX'!H$6-'MIN and MAX'!D$6)</f>
        <v>0.30348837209302326</v>
      </c>
      <c r="E146">
        <f t="shared" si="10"/>
        <v>1.7978413206016893E-2</v>
      </c>
      <c r="F146">
        <f t="shared" si="11"/>
        <v>0.5462278419421972</v>
      </c>
      <c r="G146">
        <f t="shared" si="12"/>
        <v>0.30344680328758622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139</v>
      </c>
      <c r="B147">
        <f>('CON Score and Page Rank'!V119-'MIN and MAX'!B$6)/('MIN and MAX'!F$6-'MIN and MAX'!B$6)</f>
        <v>5.6703686844639861E-5</v>
      </c>
      <c r="C147">
        <f>('CON Score and Page Rank'!W119-'MIN and MAX'!C$6)/('MIN and MAX'!G$6-'MIN and MAX'!C$6)</f>
        <v>1.7922269911578005E-2</v>
      </c>
      <c r="D147">
        <f>('CON Score and Page Rank'!X119-'MIN and MAX'!D$6)/('MIN and MAX'!H$6-'MIN and MAX'!D$6)</f>
        <v>0.35755813953488375</v>
      </c>
      <c r="E147">
        <f t="shared" si="10"/>
        <v>1.7865566224733367E-2</v>
      </c>
      <c r="F147">
        <f t="shared" si="11"/>
        <v>0.54612672925980066</v>
      </c>
      <c r="G147">
        <f t="shared" si="12"/>
        <v>0.35750143584803912</v>
      </c>
      <c r="H147" s="3">
        <f>IFERROR(VLOOKUP(A147,'GDP Data'!A$2:Q$144,3,FALSE),"Not Found")</f>
        <v>3219488663.7723098</v>
      </c>
      <c r="I147">
        <f t="shared" si="13"/>
        <v>3.0424400204229798E-4</v>
      </c>
      <c r="J147">
        <f t="shared" si="14"/>
        <v>-0.54582248525775834</v>
      </c>
    </row>
    <row r="148" spans="1:10" x14ac:dyDescent="0.25">
      <c r="A148" t="s">
        <v>93</v>
      </c>
      <c r="B148">
        <f>('CON Score and Page Rank'!V73-'MIN and MAX'!B$6)/('MIN and MAX'!F$6-'MIN and MAX'!B$6)</f>
        <v>2.3536952280170544E-4</v>
      </c>
      <c r="C148">
        <f>('CON Score and Page Rank'!W73-'MIN and MAX'!C$6)/('MIN and MAX'!G$6-'MIN and MAX'!C$6)</f>
        <v>1.7956861531335234E-2</v>
      </c>
      <c r="D148">
        <f>('CON Score and Page Rank'!X73-'MIN and MAX'!D$6)/('MIN and MAX'!H$6-'MIN and MAX'!D$6)</f>
        <v>0.3505813953488372</v>
      </c>
      <c r="E148">
        <f t="shared" si="10"/>
        <v>1.772149200853353E-2</v>
      </c>
      <c r="F148">
        <f t="shared" si="11"/>
        <v>0.54599763648037103</v>
      </c>
      <c r="G148">
        <f t="shared" si="12"/>
        <v>0.35034602582603547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75</v>
      </c>
      <c r="B149">
        <f>('CON Score and Page Rank'!V55-'MIN and MAX'!B$6)/('MIN and MAX'!F$6-'MIN and MAX'!B$6)</f>
        <v>6.8028233980252188E-4</v>
      </c>
      <c r="C149">
        <f>('CON Score and Page Rank'!W55-'MIN and MAX'!C$6)/('MIN and MAX'!G$6-'MIN and MAX'!C$6)</f>
        <v>1.8396543386642636E-2</v>
      </c>
      <c r="D149">
        <f>('CON Score and Page Rank'!X55-'MIN and MAX'!D$6)/('MIN and MAX'!H$6-'MIN and MAX'!D$6)</f>
        <v>0.30813953488372092</v>
      </c>
      <c r="E149">
        <f t="shared" si="10"/>
        <v>1.7716261046840116E-2</v>
      </c>
      <c r="F149">
        <f t="shared" si="11"/>
        <v>0.54599294945585053</v>
      </c>
      <c r="G149">
        <f t="shared" si="12"/>
        <v>0.30745925254391843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175</v>
      </c>
      <c r="B150">
        <f>('CON Score and Page Rank'!V152-'MIN and MAX'!B$6)/('MIN and MAX'!F$6-'MIN and MAX'!B$6)</f>
        <v>1.796850034382559E-4</v>
      </c>
      <c r="C150">
        <f>('CON Score and Page Rank'!W152-'MIN and MAX'!C$6)/('MIN and MAX'!G$6-'MIN and MAX'!C$6)</f>
        <v>1.7495127800859277E-2</v>
      </c>
      <c r="D150">
        <f>('CON Score and Page Rank'!X152-'MIN and MAX'!D$6)/('MIN and MAX'!H$6-'MIN and MAX'!D$6)</f>
        <v>0.35523255813953486</v>
      </c>
      <c r="E150">
        <f t="shared" si="10"/>
        <v>1.7315442797421022E-2</v>
      </c>
      <c r="F150">
        <f t="shared" si="11"/>
        <v>0.54563380995658095</v>
      </c>
      <c r="G150">
        <f t="shared" si="12"/>
        <v>0.35505287313609663</v>
      </c>
      <c r="H150" s="3">
        <f>IFERROR(VLOOKUP(A150,'GDP Data'!A$2:Q$144,3,FALSE),"Not Found")</f>
        <v>3922100793.5402999</v>
      </c>
      <c r="I150">
        <f t="shared" si="13"/>
        <v>3.706413553392667E-4</v>
      </c>
      <c r="J150">
        <f t="shared" si="14"/>
        <v>-0.54526316860124169</v>
      </c>
    </row>
    <row r="151" spans="1:10" x14ac:dyDescent="0.25">
      <c r="A151" t="s">
        <v>154</v>
      </c>
      <c r="B151">
        <f>('CON Score and Page Rank'!V132-'MIN and MAX'!B$6)/('MIN and MAX'!F$6-'MIN and MAX'!B$6)</f>
        <v>5.9155995209322672E-5</v>
      </c>
      <c r="C151">
        <f>('CON Score and Page Rank'!W132-'MIN and MAX'!C$6)/('MIN and MAX'!G$6-'MIN and MAX'!C$6)</f>
        <v>1.733726258384834E-2</v>
      </c>
      <c r="D151">
        <f>('CON Score and Page Rank'!X132-'MIN and MAX'!D$6)/('MIN and MAX'!H$6-'MIN and MAX'!D$6)</f>
        <v>0.34186046511627904</v>
      </c>
      <c r="E151">
        <f t="shared" si="10"/>
        <v>1.7278106588639017E-2</v>
      </c>
      <c r="F151">
        <f t="shared" si="11"/>
        <v>0.5456003561222158</v>
      </c>
      <c r="G151">
        <f t="shared" si="12"/>
        <v>0.34180130912106971</v>
      </c>
      <c r="H151" s="3">
        <f>IFERROR(VLOOKUP(A151,'GDP Data'!A$2:Q$144,3,FALSE),"Not Found")</f>
        <v>6007055042.1768703</v>
      </c>
      <c r="I151">
        <f t="shared" si="13"/>
        <v>5.6767103642440695E-4</v>
      </c>
      <c r="J151">
        <f t="shared" si="14"/>
        <v>-0.54503268508579139</v>
      </c>
    </row>
    <row r="152" spans="1:10" x14ac:dyDescent="0.25">
      <c r="A152" t="s">
        <v>138</v>
      </c>
      <c r="B152">
        <f>('CON Score and Page Rank'!V118-'MIN and MAX'!B$6)/('MIN and MAX'!F$6-'MIN and MAX'!B$6)</f>
        <v>3.5309123505254055E-5</v>
      </c>
      <c r="C152">
        <f>('CON Score and Page Rank'!W118-'MIN and MAX'!C$6)/('MIN and MAX'!G$6-'MIN and MAX'!C$6)</f>
        <v>1.7061915399366689E-2</v>
      </c>
      <c r="D152">
        <f>('CON Score and Page Rank'!X118-'MIN and MAX'!D$6)/('MIN and MAX'!H$6-'MIN and MAX'!D$6)</f>
        <v>0.28779069767441862</v>
      </c>
      <c r="E152">
        <f t="shared" si="10"/>
        <v>1.7026606275861434E-2</v>
      </c>
      <c r="F152">
        <f t="shared" si="11"/>
        <v>0.54537500785893689</v>
      </c>
      <c r="G152">
        <f t="shared" si="12"/>
        <v>0.28775538855091337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188</v>
      </c>
      <c r="B153">
        <f>('CON Score and Page Rank'!V166-'MIN and MAX'!B$6)/('MIN and MAX'!F$6-'MIN and MAX'!B$6)</f>
        <v>7.9576058314930723E-5</v>
      </c>
      <c r="C153">
        <f>('CON Score and Page Rank'!W166-'MIN and MAX'!C$6)/('MIN and MAX'!G$6-'MIN and MAX'!C$6)</f>
        <v>1.671741510088311E-2</v>
      </c>
      <c r="D153">
        <f>('CON Score and Page Rank'!X166-'MIN and MAX'!D$6)/('MIN and MAX'!H$6-'MIN and MAX'!D$6)</f>
        <v>0.29941860465116277</v>
      </c>
      <c r="E153">
        <f t="shared" si="10"/>
        <v>1.663783904256818E-2</v>
      </c>
      <c r="F153">
        <f t="shared" si="11"/>
        <v>0.54502666626096907</v>
      </c>
      <c r="G153">
        <f t="shared" si="12"/>
        <v>0.29933902859284783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151</v>
      </c>
      <c r="B154">
        <f>('CON Score and Page Rank'!V129-'MIN and MAX'!B$6)/('MIN and MAX'!F$6-'MIN and MAX'!B$6)</f>
        <v>3.3391365649008473E-5</v>
      </c>
      <c r="C154">
        <f>('CON Score and Page Rank'!W129-'MIN and MAX'!C$6)/('MIN and MAX'!G$6-'MIN and MAX'!C$6)</f>
        <v>1.6494034425507682E-2</v>
      </c>
      <c r="D154">
        <f>('CON Score and Page Rank'!X129-'MIN and MAX'!D$6)/('MIN and MAX'!H$6-'MIN and MAX'!D$6)</f>
        <v>0.27267441860465114</v>
      </c>
      <c r="E154">
        <f t="shared" si="10"/>
        <v>1.6460643059858674E-2</v>
      </c>
      <c r="F154">
        <f t="shared" si="11"/>
        <v>0.54486789585419471</v>
      </c>
      <c r="G154">
        <f t="shared" si="12"/>
        <v>0.27264102723900213</v>
      </c>
      <c r="H154" s="3">
        <f>IFERROR(VLOOKUP(A154,'GDP Data'!A$2:Q$144,3,FALSE),"Not Found")</f>
        <v>1267997934.3125</v>
      </c>
      <c r="I154">
        <f t="shared" si="13"/>
        <v>1.1982671983214203E-4</v>
      </c>
      <c r="J154">
        <f t="shared" si="14"/>
        <v>-0.54474806913436258</v>
      </c>
    </row>
    <row r="155" spans="1:10" x14ac:dyDescent="0.25">
      <c r="A155" t="s">
        <v>145</v>
      </c>
      <c r="B155">
        <f>('CON Score and Page Rank'!V125-'MIN and MAX'!B$6)/('MIN and MAX'!F$6-'MIN and MAX'!B$6)</f>
        <v>2.4864633917839382E-5</v>
      </c>
      <c r="C155">
        <f>('CON Score and Page Rank'!W125-'MIN and MAX'!C$6)/('MIN and MAX'!G$6-'MIN and MAX'!C$6)</f>
        <v>1.6283750816702646E-2</v>
      </c>
      <c r="D155">
        <f>('CON Score and Page Rank'!X125-'MIN and MAX'!D$6)/('MIN and MAX'!H$6-'MIN and MAX'!D$6)</f>
        <v>0.22500000000000001</v>
      </c>
      <c r="E155">
        <f t="shared" si="10"/>
        <v>1.6258886182784808E-2</v>
      </c>
      <c r="F155">
        <f t="shared" si="11"/>
        <v>0.54468711849709694</v>
      </c>
      <c r="G155">
        <f t="shared" si="12"/>
        <v>0.22497513536608216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212</v>
      </c>
      <c r="B156">
        <f>('CON Score and Page Rank'!V189-'MIN and MAX'!B$6)/('MIN and MAX'!F$6-'MIN and MAX'!B$6)</f>
        <v>5.040028114562715E-5</v>
      </c>
      <c r="C156">
        <f>('CON Score and Page Rank'!W189-'MIN and MAX'!C$6)/('MIN and MAX'!G$6-'MIN and MAX'!C$6)</f>
        <v>1.587800535125504E-2</v>
      </c>
      <c r="D156">
        <f>('CON Score and Page Rank'!X189-'MIN and MAX'!D$6)/('MIN and MAX'!H$6-'MIN and MAX'!D$6)</f>
        <v>0.22209302325581395</v>
      </c>
      <c r="E156">
        <f t="shared" si="10"/>
        <v>1.5827605070109413E-2</v>
      </c>
      <c r="F156">
        <f t="shared" si="11"/>
        <v>0.54430068378990693</v>
      </c>
      <c r="G156">
        <f t="shared" si="12"/>
        <v>0.22204262297466831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167</v>
      </c>
      <c r="B157">
        <f>('CON Score and Page Rank'!V144-'MIN and MAX'!B$6)/('MIN and MAX'!F$6-'MIN and MAX'!B$6)</f>
        <v>1.2382606899089483E-5</v>
      </c>
      <c r="C157">
        <f>('CON Score and Page Rank'!W144-'MIN and MAX'!C$6)/('MIN and MAX'!G$6-'MIN and MAX'!C$6)</f>
        <v>1.5835603692375619E-2</v>
      </c>
      <c r="D157">
        <f>('CON Score and Page Rank'!X144-'MIN and MAX'!D$6)/('MIN and MAX'!H$6-'MIN and MAX'!D$6)</f>
        <v>0.22209302325581395</v>
      </c>
      <c r="E157">
        <f t="shared" si="10"/>
        <v>1.5823221085476531E-2</v>
      </c>
      <c r="F157">
        <f t="shared" si="11"/>
        <v>0.54429675567024638</v>
      </c>
      <c r="G157">
        <f t="shared" si="12"/>
        <v>0.22208064064891486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135</v>
      </c>
      <c r="B158">
        <f>('CON Score and Page Rank'!V115-'MIN and MAX'!B$6)/('MIN and MAX'!F$6-'MIN and MAX'!B$6)</f>
        <v>1.3635658395284902E-5</v>
      </c>
      <c r="C158">
        <f>('CON Score and Page Rank'!W115-'MIN and MAX'!C$6)/('MIN and MAX'!G$6-'MIN and MAX'!C$6)</f>
        <v>1.548800046610193E-2</v>
      </c>
      <c r="D158">
        <f>('CON Score and Page Rank'!X115-'MIN and MAX'!D$6)/('MIN and MAX'!H$6-'MIN and MAX'!D$6)</f>
        <v>0.22674418604651161</v>
      </c>
      <c r="E158">
        <f t="shared" si="10"/>
        <v>1.5474364807706645E-2</v>
      </c>
      <c r="F158">
        <f t="shared" si="11"/>
        <v>0.54398417492050044</v>
      </c>
      <c r="G158">
        <f t="shared" si="12"/>
        <v>0.22673055038811632</v>
      </c>
      <c r="H158" s="3">
        <f>IFERROR(VLOOKUP(A158,'GDP Data'!A$2:Q$144,3,FALSE),"Not Found")</f>
        <v>3984000517.0234499</v>
      </c>
      <c r="I158">
        <f t="shared" si="13"/>
        <v>3.7649092387781799E-4</v>
      </c>
      <c r="J158">
        <f t="shared" si="14"/>
        <v>-0.54360768399662263</v>
      </c>
    </row>
    <row r="159" spans="1:10" x14ac:dyDescent="0.25">
      <c r="A159" t="s">
        <v>20</v>
      </c>
      <c r="B159">
        <f>('CON Score and Page Rank'!V5-'MIN and MAX'!B$6)/('MIN and MAX'!F$6-'MIN and MAX'!B$6)</f>
        <v>0.10597173774584209</v>
      </c>
      <c r="C159">
        <f>('CON Score and Page Rank'!W5-'MIN and MAX'!C$6)/('MIN and MAX'!G$6-'MIN and MAX'!C$6)</f>
        <v>0.12108646245023566</v>
      </c>
      <c r="D159">
        <f>('CON Score and Page Rank'!X5-'MIN and MAX'!D$6)/('MIN and MAX'!H$6-'MIN and MAX'!D$6)</f>
        <v>0.97790697674418603</v>
      </c>
      <c r="E159">
        <f t="shared" si="10"/>
        <v>1.5114724704393567E-2</v>
      </c>
      <c r="F159">
        <f t="shared" si="11"/>
        <v>0.54366193169228338</v>
      </c>
      <c r="G159">
        <f t="shared" si="12"/>
        <v>0.87193523899834391</v>
      </c>
      <c r="H159" s="3">
        <f>IFERROR(VLOOKUP(A159,'GDP Data'!A$2:Q$144,3,FALSE),"Not Found")</f>
        <v>738981792355.37195</v>
      </c>
      <c r="I159">
        <f t="shared" si="13"/>
        <v>6.9834312657324954E-2</v>
      </c>
      <c r="J159">
        <f t="shared" si="14"/>
        <v>-0.4738276190349584</v>
      </c>
    </row>
    <row r="160" spans="1:10" x14ac:dyDescent="0.25">
      <c r="A160" t="s">
        <v>144</v>
      </c>
      <c r="B160">
        <f>('CON Score and Page Rank'!V124-'MIN and MAX'!B$6)/('MIN and MAX'!F$6-'MIN and MAX'!B$6)</f>
        <v>4.0453928499245955E-5</v>
      </c>
      <c r="C160">
        <f>('CON Score and Page Rank'!W124-'MIN and MAX'!C$6)/('MIN and MAX'!G$6-'MIN and MAX'!C$6)</f>
        <v>1.4915894389111242E-2</v>
      </c>
      <c r="D160">
        <f>('CON Score and Page Rank'!X124-'MIN and MAX'!D$6)/('MIN and MAX'!H$6-'MIN and MAX'!D$6)</f>
        <v>0.20639534883720931</v>
      </c>
      <c r="E160">
        <f t="shared" si="10"/>
        <v>1.4875440460611997E-2</v>
      </c>
      <c r="F160">
        <f t="shared" si="11"/>
        <v>0.54344752922029171</v>
      </c>
      <c r="G160">
        <f t="shared" si="12"/>
        <v>0.20635489490871006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205</v>
      </c>
      <c r="B161">
        <f>('CON Score and Page Rank'!V182-'MIN and MAX'!B$6)/('MIN and MAX'!F$6-'MIN and MAX'!B$6)</f>
        <v>4.5565199390469638E-5</v>
      </c>
      <c r="C161">
        <f>('CON Score and Page Rank'!W182-'MIN and MAX'!C$6)/('MIN and MAX'!G$6-'MIN and MAX'!C$6)</f>
        <v>1.3917557498155717E-2</v>
      </c>
      <c r="D161">
        <f>('CON Score and Page Rank'!X182-'MIN and MAX'!D$6)/('MIN and MAX'!H$6-'MIN and MAX'!D$6)</f>
        <v>0.20930232558139536</v>
      </c>
      <c r="E161">
        <f t="shared" si="10"/>
        <v>1.3871992298765247E-2</v>
      </c>
      <c r="F161">
        <f t="shared" si="11"/>
        <v>0.54254842377558976</v>
      </c>
      <c r="G161">
        <f t="shared" si="12"/>
        <v>0.20925676038200489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70</v>
      </c>
      <c r="B162">
        <f>('CON Score and Page Rank'!V50-'MIN and MAX'!B$6)/('MIN and MAX'!F$6-'MIN and MAX'!B$6)</f>
        <v>7.7812391184119121E-5</v>
      </c>
      <c r="C162">
        <f>('CON Score and Page Rank'!W50-'MIN and MAX'!C$6)/('MIN and MAX'!G$6-'MIN and MAX'!C$6)</f>
        <v>1.3054619723245351E-2</v>
      </c>
      <c r="D162">
        <f>('CON Score and Page Rank'!X50-'MIN and MAX'!D$6)/('MIN and MAX'!H$6-'MIN and MAX'!D$6)</f>
        <v>0.17965116279069768</v>
      </c>
      <c r="E162">
        <f t="shared" si="10"/>
        <v>1.2976807332061231E-2</v>
      </c>
      <c r="F162">
        <f t="shared" si="11"/>
        <v>0.54174632386830845</v>
      </c>
      <c r="G162">
        <f t="shared" si="12"/>
        <v>0.17957335039951355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99</v>
      </c>
      <c r="B163">
        <f>('CON Score and Page Rank'!V78-'MIN and MAX'!B$6)/('MIN and MAX'!F$6-'MIN and MAX'!B$6)</f>
        <v>1.6504071741519437E-4</v>
      </c>
      <c r="C163">
        <f>('CON Score and Page Rank'!W78-'MIN and MAX'!C$6)/('MIN and MAX'!G$6-'MIN and MAX'!C$6)</f>
        <v>1.3061556122504312E-2</v>
      </c>
      <c r="D163">
        <f>('CON Score and Page Rank'!X78-'MIN and MAX'!D$6)/('MIN and MAX'!H$6-'MIN and MAX'!D$6)</f>
        <v>0.43604651162790697</v>
      </c>
      <c r="E163">
        <f t="shared" si="10"/>
        <v>1.2896515405089118E-2</v>
      </c>
      <c r="F163">
        <f t="shared" si="11"/>
        <v>0.54167438103015186</v>
      </c>
      <c r="G163">
        <f t="shared" si="12"/>
        <v>0.43588147091049179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114</v>
      </c>
      <c r="B164">
        <f>('CON Score and Page Rank'!V94-'MIN and MAX'!B$6)/('MIN and MAX'!F$6-'MIN and MAX'!B$6)</f>
        <v>3.5040728821260934E-5</v>
      </c>
      <c r="C164">
        <f>('CON Score and Page Rank'!W94-'MIN and MAX'!C$6)/('MIN and MAX'!G$6-'MIN and MAX'!C$6)</f>
        <v>1.2756309366841257E-2</v>
      </c>
      <c r="D164">
        <f>('CON Score and Page Rank'!X94-'MIN and MAX'!D$6)/('MIN and MAX'!H$6-'MIN and MAX'!D$6)</f>
        <v>0.13662790697674418</v>
      </c>
      <c r="E164">
        <f t="shared" si="10"/>
        <v>1.2721268638019997E-2</v>
      </c>
      <c r="F164">
        <f t="shared" si="11"/>
        <v>0.54151735715146121</v>
      </c>
      <c r="G164">
        <f t="shared" si="12"/>
        <v>0.13659286624792291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128</v>
      </c>
      <c r="B165">
        <f>('CON Score and Page Rank'!V108-'MIN and MAX'!B$6)/('MIN and MAX'!F$6-'MIN and MAX'!B$6)</f>
        <v>7.3792991542103834E-6</v>
      </c>
      <c r="C165">
        <f>('CON Score and Page Rank'!W108-'MIN and MAX'!C$6)/('MIN and MAX'!G$6-'MIN and MAX'!C$6)</f>
        <v>1.2725423185124648E-2</v>
      </c>
      <c r="D165">
        <f>('CON Score and Page Rank'!X108-'MIN and MAX'!D$6)/('MIN and MAX'!H$6-'MIN and MAX'!D$6)</f>
        <v>0.13662790697674418</v>
      </c>
      <c r="E165">
        <f t="shared" si="10"/>
        <v>1.2718043885970438E-2</v>
      </c>
      <c r="F165">
        <f t="shared" si="11"/>
        <v>0.54151446772255418</v>
      </c>
      <c r="G165">
        <f t="shared" si="12"/>
        <v>0.13662052767758998</v>
      </c>
      <c r="H165" s="3">
        <f>IFERROR(VLOOKUP(A165,'GDP Data'!A$2:Q$144,3,FALSE),"Not Found")</f>
        <v>0</v>
      </c>
      <c r="I165">
        <f t="shared" si="13"/>
        <v>0</v>
      </c>
      <c r="J165">
        <f t="shared" si="14"/>
        <v>-0.54151446772255418</v>
      </c>
    </row>
    <row r="166" spans="1:10" x14ac:dyDescent="0.25">
      <c r="A166" t="s">
        <v>222</v>
      </c>
      <c r="B166">
        <f>('CON Score and Page Rank'!V199-'MIN and MAX'!B$6)/('MIN and MAX'!F$6-'MIN and MAX'!B$6)</f>
        <v>1.2093917649194811E-4</v>
      </c>
      <c r="C166">
        <f>('CON Score and Page Rank'!W199-'MIN and MAX'!C$6)/('MIN and MAX'!G$6-'MIN and MAX'!C$6)</f>
        <v>1.2172356432049978E-2</v>
      </c>
      <c r="D166">
        <f>('CON Score and Page Rank'!X199-'MIN and MAX'!D$6)/('MIN and MAX'!H$6-'MIN and MAX'!D$6)</f>
        <v>0.36627906976744184</v>
      </c>
      <c r="E166">
        <f t="shared" si="10"/>
        <v>1.205141725555803E-2</v>
      </c>
      <c r="F166">
        <f t="shared" si="11"/>
        <v>0.54091715970428644</v>
      </c>
      <c r="G166">
        <f t="shared" si="12"/>
        <v>0.36615813059094987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129</v>
      </c>
      <c r="B167">
        <f>('CON Score and Page Rank'!V109-'MIN and MAX'!B$6)/('MIN and MAX'!F$6-'MIN and MAX'!B$6)</f>
        <v>7.29027775056068E-5</v>
      </c>
      <c r="C167">
        <f>('CON Score and Page Rank'!W109-'MIN and MAX'!C$6)/('MIN and MAX'!G$6-'MIN and MAX'!C$6)</f>
        <v>1.1854607588688906E-2</v>
      </c>
      <c r="D167">
        <f>('CON Score and Page Rank'!X109-'MIN and MAX'!D$6)/('MIN and MAX'!H$6-'MIN and MAX'!D$6)</f>
        <v>0.12093023255813953</v>
      </c>
      <c r="E167">
        <f t="shared" si="10"/>
        <v>1.17817048111833E-2</v>
      </c>
      <c r="F167">
        <f t="shared" si="11"/>
        <v>0.5406754930826696</v>
      </c>
      <c r="G167">
        <f t="shared" si="12"/>
        <v>0.12085732978063393</v>
      </c>
      <c r="H167" s="3">
        <f>IFERROR(VLOOKUP(A167,'GDP Data'!A$2:Q$144,3,FALSE),"Not Found")</f>
        <v>2118467913.3787301</v>
      </c>
      <c r="I167">
        <f t="shared" si="13"/>
        <v>2.0019674658811718E-4</v>
      </c>
      <c r="J167">
        <f t="shared" si="14"/>
        <v>-0.54047529633608149</v>
      </c>
    </row>
    <row r="168" spans="1:10" x14ac:dyDescent="0.25">
      <c r="A168" t="s">
        <v>118</v>
      </c>
      <c r="B168">
        <f>('CON Score and Page Rank'!V98-'MIN and MAX'!B$6)/('MIN and MAX'!F$6-'MIN and MAX'!B$6)</f>
        <v>5.5579240953454635E-5</v>
      </c>
      <c r="C168">
        <f>('CON Score and Page Rank'!W98-'MIN and MAX'!C$6)/('MIN and MAX'!G$6-'MIN and MAX'!C$6)</f>
        <v>1.1402001888508128E-2</v>
      </c>
      <c r="D168">
        <f>('CON Score and Page Rank'!X98-'MIN and MAX'!D$6)/('MIN and MAX'!H$6-'MIN and MAX'!D$6)</f>
        <v>0.11802325581395348</v>
      </c>
      <c r="E168">
        <f t="shared" si="10"/>
        <v>1.1346422647554673E-2</v>
      </c>
      <c r="F168">
        <f t="shared" si="11"/>
        <v>0.54028547337046051</v>
      </c>
      <c r="G168">
        <f t="shared" si="12"/>
        <v>0.11796767657300003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71</v>
      </c>
      <c r="B169">
        <f>('CON Score and Page Rank'!V51-'MIN and MAX'!B$6)/('MIN and MAX'!F$6-'MIN and MAX'!B$6)</f>
        <v>5.8845851424108608E-5</v>
      </c>
      <c r="C169">
        <f>('CON Score and Page Rank'!W51-'MIN and MAX'!C$6)/('MIN and MAX'!G$6-'MIN and MAX'!C$6)</f>
        <v>1.1392459632415726E-2</v>
      </c>
      <c r="D169">
        <f>('CON Score and Page Rank'!X51-'MIN and MAX'!D$6)/('MIN and MAX'!H$6-'MIN and MAX'!D$6)</f>
        <v>0.29651162790697677</v>
      </c>
      <c r="E169">
        <f t="shared" si="10"/>
        <v>1.1333613780991618E-2</v>
      </c>
      <c r="F169">
        <f t="shared" si="11"/>
        <v>0.54027399642316498</v>
      </c>
      <c r="G169">
        <f t="shared" si="12"/>
        <v>0.29645278205555264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83</v>
      </c>
      <c r="B170">
        <f>('CON Score and Page Rank'!V63-'MIN and MAX'!B$6)/('MIN and MAX'!F$6-'MIN and MAX'!B$6)</f>
        <v>2.3309732205933085E-5</v>
      </c>
      <c r="C170">
        <f>('CON Score and Page Rank'!W63-'MIN and MAX'!C$6)/('MIN and MAX'!G$6-'MIN and MAX'!C$6)</f>
        <v>1.0034650063251526E-2</v>
      </c>
      <c r="D170">
        <f>('CON Score and Page Rank'!X63-'MIN and MAX'!D$6)/('MIN and MAX'!H$6-'MIN and MAX'!D$6)</f>
        <v>0.28488372093023256</v>
      </c>
      <c r="E170">
        <f t="shared" si="10"/>
        <v>1.0011340331045592E-2</v>
      </c>
      <c r="F170">
        <f t="shared" si="11"/>
        <v>0.53908921847106506</v>
      </c>
      <c r="G170">
        <f t="shared" si="12"/>
        <v>0.28486041119802663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137</v>
      </c>
      <c r="B171">
        <f>('CON Score and Page Rank'!V117-'MIN and MAX'!B$6)/('MIN and MAX'!F$6-'MIN and MAX'!B$6)</f>
        <v>1.3400730700198635E-5</v>
      </c>
      <c r="C171">
        <f>('CON Score and Page Rank'!W117-'MIN and MAX'!C$6)/('MIN and MAX'!G$6-'MIN and MAX'!C$6)</f>
        <v>9.5385807798748085E-3</v>
      </c>
      <c r="D171">
        <f>('CON Score and Page Rank'!X117-'MIN and MAX'!D$6)/('MIN and MAX'!H$6-'MIN and MAX'!D$6)</f>
        <v>0.21046511627906977</v>
      </c>
      <c r="E171">
        <f t="shared" si="10"/>
        <v>9.52518004917461E-3</v>
      </c>
      <c r="F171">
        <f t="shared" si="11"/>
        <v>0.53865361115915011</v>
      </c>
      <c r="G171">
        <f t="shared" si="12"/>
        <v>0.21045171554836958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97</v>
      </c>
      <c r="B172">
        <f>('CON Score and Page Rank'!V76-'MIN and MAX'!B$6)/('MIN and MAX'!F$6-'MIN and MAX'!B$6)</f>
        <v>4.0716413672277756E-5</v>
      </c>
      <c r="C172">
        <f>('CON Score and Page Rank'!W76-'MIN and MAX'!C$6)/('MIN and MAX'!G$6-'MIN and MAX'!C$6)</f>
        <v>8.9440462588090009E-3</v>
      </c>
      <c r="D172">
        <f>('CON Score and Page Rank'!X76-'MIN and MAX'!D$6)/('MIN and MAX'!H$6-'MIN and MAX'!D$6)</f>
        <v>0.29186046511627906</v>
      </c>
      <c r="E172">
        <f t="shared" si="10"/>
        <v>8.9033298451367225E-3</v>
      </c>
      <c r="F172">
        <f t="shared" si="11"/>
        <v>0.53809642352804177</v>
      </c>
      <c r="G172">
        <f t="shared" si="12"/>
        <v>0.2918197487026068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80</v>
      </c>
      <c r="B173">
        <f>('CON Score and Page Rank'!V60-'MIN and MAX'!B$6)/('MIN and MAX'!F$6-'MIN and MAX'!B$6)</f>
        <v>4.1225310354186307E-6</v>
      </c>
      <c r="C173">
        <f>('CON Score and Page Rank'!W60-'MIN and MAX'!C$6)/('MIN and MAX'!G$6-'MIN and MAX'!C$6)</f>
        <v>8.2334908576299614E-3</v>
      </c>
      <c r="D173">
        <f>('CON Score and Page Rank'!X60-'MIN and MAX'!D$6)/('MIN and MAX'!H$6-'MIN and MAX'!D$6)</f>
        <v>3.255813953488372E-2</v>
      </c>
      <c r="E173">
        <f t="shared" si="10"/>
        <v>8.2293683265945421E-3</v>
      </c>
      <c r="F173">
        <f t="shared" si="11"/>
        <v>0.53749254333384655</v>
      </c>
      <c r="G173">
        <f t="shared" si="12"/>
        <v>3.2554017003848301E-2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235</v>
      </c>
      <c r="B174">
        <f>('CON Score and Page Rank'!V86-'MIN and MAX'!B$6)/('MIN and MAX'!F$6-'MIN and MAX'!B$6)</f>
        <v>1.0306327588525149E-6</v>
      </c>
      <c r="C174">
        <f>('CON Score and Page Rank'!W86-'MIN and MAX'!C$6)/('MIN and MAX'!G$6-'MIN and MAX'!C$6)</f>
        <v>8.2296272606485858E-3</v>
      </c>
      <c r="D174">
        <f>('CON Score and Page Rank'!X86-'MIN and MAX'!D$6)/('MIN and MAX'!H$6-'MIN and MAX'!D$6)</f>
        <v>3.255813953488372E-2</v>
      </c>
      <c r="E174">
        <f t="shared" si="10"/>
        <v>8.2285966278897327E-3</v>
      </c>
      <c r="F174">
        <f t="shared" si="11"/>
        <v>0.53749185187958559</v>
      </c>
      <c r="G174">
        <f t="shared" si="12"/>
        <v>3.2557108902124869E-2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174</v>
      </c>
      <c r="B175">
        <f>('CON Score and Page Rank'!V151-'MIN and MAX'!B$6)/('MIN and MAX'!F$6-'MIN and MAX'!B$6)</f>
        <v>4.7268101039460255E-5</v>
      </c>
      <c r="C175">
        <f>('CON Score and Page Rank'!W151-'MIN and MAX'!C$6)/('MIN and MAX'!G$6-'MIN and MAX'!C$6)</f>
        <v>7.8452558463377141E-3</v>
      </c>
      <c r="D175">
        <f>('CON Score and Page Rank'!X151-'MIN and MAX'!D$6)/('MIN and MAX'!H$6-'MIN and MAX'!D$6)</f>
        <v>0.19651162790697674</v>
      </c>
      <c r="E175">
        <f t="shared" si="10"/>
        <v>7.7979877452982538E-3</v>
      </c>
      <c r="F175">
        <f t="shared" si="11"/>
        <v>0.53710601950119696</v>
      </c>
      <c r="G175">
        <f t="shared" si="12"/>
        <v>0.19646435980593727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68</v>
      </c>
      <c r="B176">
        <f>('CON Score and Page Rank'!V48-'MIN and MAX'!B$6)/('MIN and MAX'!F$6-'MIN and MAX'!B$6)</f>
        <v>7.4132132071236096E-5</v>
      </c>
      <c r="C176">
        <f>('CON Score and Page Rank'!W48-'MIN and MAX'!C$6)/('MIN and MAX'!G$6-'MIN and MAX'!C$6)</f>
        <v>7.8715704815286031E-3</v>
      </c>
      <c r="D176">
        <f>('CON Score and Page Rank'!X48-'MIN and MAX'!D$6)/('MIN and MAX'!H$6-'MIN and MAX'!D$6)</f>
        <v>0.20813953488372092</v>
      </c>
      <c r="E176">
        <f t="shared" si="10"/>
        <v>7.797438349457367E-3</v>
      </c>
      <c r="F176">
        <f t="shared" si="11"/>
        <v>0.53710552723382277</v>
      </c>
      <c r="G176">
        <f t="shared" si="12"/>
        <v>0.20806540275164967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113</v>
      </c>
      <c r="B177">
        <f>('CON Score and Page Rank'!V93-'MIN and MAX'!B$6)/('MIN and MAX'!F$6-'MIN and MAX'!B$6)</f>
        <v>4.1751287075529576E-6</v>
      </c>
      <c r="C177">
        <f>('CON Score and Page Rank'!W93-'MIN and MAX'!C$6)/('MIN and MAX'!G$6-'MIN and MAX'!C$6)</f>
        <v>7.7927621407623011E-3</v>
      </c>
      <c r="D177">
        <f>('CON Score and Page Rank'!X93-'MIN and MAX'!D$6)/('MIN and MAX'!H$6-'MIN and MAX'!D$6)</f>
        <v>0.20813953488372092</v>
      </c>
      <c r="E177">
        <f t="shared" si="10"/>
        <v>7.7885870120547483E-3</v>
      </c>
      <c r="F177">
        <f t="shared" si="11"/>
        <v>0.53709759629533071</v>
      </c>
      <c r="G177">
        <f t="shared" si="12"/>
        <v>0.20813535975501338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79</v>
      </c>
      <c r="B178">
        <f>('CON Score and Page Rank'!V59-'MIN and MAX'!B$6)/('MIN and MAX'!F$6-'MIN and MAX'!B$6)</f>
        <v>2.689045806318107E-5</v>
      </c>
      <c r="C178">
        <f>('CON Score and Page Rank'!W59-'MIN and MAX'!C$6)/('MIN and MAX'!G$6-'MIN and MAX'!C$6)</f>
        <v>7.165925538891193E-3</v>
      </c>
      <c r="D178">
        <f>('CON Score and Page Rank'!X59-'MIN and MAX'!D$6)/('MIN and MAX'!H$6-'MIN and MAX'!D$6)</f>
        <v>0.19476744186046513</v>
      </c>
      <c r="E178">
        <f t="shared" si="10"/>
        <v>7.139035080828012E-3</v>
      </c>
      <c r="F178">
        <f t="shared" si="11"/>
        <v>0.5365155874779467</v>
      </c>
      <c r="G178">
        <f t="shared" si="12"/>
        <v>0.19474055140240196</v>
      </c>
      <c r="H178" s="3">
        <f>IFERROR(VLOOKUP(A178,'GDP Data'!A$2:Q$144,3,FALSE),"Not Found")</f>
        <v>1461139022.0295401</v>
      </c>
      <c r="I178">
        <f t="shared" si="13"/>
        <v>1.3807869199997775E-4</v>
      </c>
      <c r="J178">
        <f t="shared" si="14"/>
        <v>-0.5363775087859467</v>
      </c>
    </row>
    <row r="179" spans="1:10" x14ac:dyDescent="0.25">
      <c r="A179" t="s">
        <v>109</v>
      </c>
      <c r="B179">
        <f>('CON Score and Page Rank'!V89-'MIN and MAX'!B$6)/('MIN and MAX'!F$6-'MIN and MAX'!B$6)</f>
        <v>1.5019943524124756E-5</v>
      </c>
      <c r="C179">
        <f>('CON Score and Page Rank'!W89-'MIN and MAX'!C$6)/('MIN and MAX'!G$6-'MIN and MAX'!C$6)</f>
        <v>6.727945775041471E-3</v>
      </c>
      <c r="D179">
        <f>('CON Score and Page Rank'!X89-'MIN and MAX'!D$6)/('MIN and MAX'!H$6-'MIN and MAX'!D$6)</f>
        <v>0.1680232558139535</v>
      </c>
      <c r="E179">
        <f t="shared" si="10"/>
        <v>6.7129258315173461E-3</v>
      </c>
      <c r="F179">
        <f t="shared" si="11"/>
        <v>0.53613378684223878</v>
      </c>
      <c r="G179">
        <f t="shared" si="12"/>
        <v>0.16800823587042937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213</v>
      </c>
      <c r="B180">
        <f>('CON Score and Page Rank'!V190-'MIN and MAX'!B$6)/('MIN and MAX'!F$6-'MIN and MAX'!B$6)</f>
        <v>7.2060821668498877E-5</v>
      </c>
      <c r="C180">
        <f>('CON Score and Page Rank'!W190-'MIN and MAX'!C$6)/('MIN and MAX'!G$6-'MIN and MAX'!C$6)</f>
        <v>6.0657342900874772E-3</v>
      </c>
      <c r="D180">
        <f>('CON Score and Page Rank'!X190-'MIN and MAX'!D$6)/('MIN and MAX'!H$6-'MIN and MAX'!D$6)</f>
        <v>0.12209302325581395</v>
      </c>
      <c r="E180">
        <f t="shared" si="10"/>
        <v>5.9936734684189787E-3</v>
      </c>
      <c r="F180">
        <f t="shared" si="11"/>
        <v>0.53548932533404647</v>
      </c>
      <c r="G180">
        <f t="shared" si="12"/>
        <v>0.12202096243414545</v>
      </c>
      <c r="H180" s="3">
        <f>IFERROR(VLOOKUP(A180,'GDP Data'!A$2:Q$144,3,FALSE),"Not Found")</f>
        <v>6331961555.4091396</v>
      </c>
      <c r="I180">
        <f t="shared" si="13"/>
        <v>5.9837493639079784E-4</v>
      </c>
      <c r="J180">
        <f t="shared" si="14"/>
        <v>-0.53489095039765566</v>
      </c>
    </row>
    <row r="181" spans="1:10" x14ac:dyDescent="0.25">
      <c r="A181" t="s">
        <v>155</v>
      </c>
      <c r="B181">
        <f>('CON Score and Page Rank'!V133-'MIN and MAX'!B$6)/('MIN and MAX'!F$6-'MIN and MAX'!B$6)</f>
        <v>8.0909734703863974E-4</v>
      </c>
      <c r="C181">
        <f>('CON Score and Page Rank'!W133-'MIN and MAX'!C$6)/('MIN and MAX'!G$6-'MIN and MAX'!C$6)</f>
        <v>5.8895904183517873E-3</v>
      </c>
      <c r="D181">
        <f>('CON Score and Page Rank'!X133-'MIN and MAX'!D$6)/('MIN and MAX'!H$6-'MIN and MAX'!D$6)</f>
        <v>0.1063953488372093</v>
      </c>
      <c r="E181">
        <f t="shared" si="10"/>
        <v>5.0804930713131474E-3</v>
      </c>
      <c r="F181">
        <f t="shared" si="11"/>
        <v>0.53467110123613015</v>
      </c>
      <c r="G181">
        <f t="shared" si="12"/>
        <v>0.10558625149017066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73</v>
      </c>
      <c r="B182">
        <f>('CON Score and Page Rank'!V53-'MIN and MAX'!B$6)/('MIN and MAX'!F$6-'MIN and MAX'!B$6)</f>
        <v>6.9680832414855895E-6</v>
      </c>
      <c r="C182">
        <f>('CON Score and Page Rank'!W53-'MIN and MAX'!C$6)/('MIN and MAX'!G$6-'MIN and MAX'!C$6)</f>
        <v>5.0401488730527771E-3</v>
      </c>
      <c r="D182">
        <f>('CON Score and Page Rank'!X53-'MIN and MAX'!D$6)/('MIN and MAX'!H$6-'MIN and MAX'!D$6)</f>
        <v>0.11802325581395348</v>
      </c>
      <c r="E182">
        <f t="shared" si="10"/>
        <v>5.0331807898112918E-3</v>
      </c>
      <c r="F182">
        <f t="shared" si="11"/>
        <v>0.53462870868261614</v>
      </c>
      <c r="G182">
        <f t="shared" si="12"/>
        <v>0.118016287730712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77</v>
      </c>
      <c r="B183">
        <f>('CON Score and Page Rank'!V57-'MIN and MAX'!B$6)/('MIN and MAX'!F$6-'MIN and MAX'!B$6)</f>
        <v>3.9013788415318404E-5</v>
      </c>
      <c r="C183">
        <f>('CON Score and Page Rank'!W57-'MIN and MAX'!C$6)/('MIN and MAX'!G$6-'MIN and MAX'!C$6)</f>
        <v>4.0748220124468982E-3</v>
      </c>
      <c r="D183">
        <f>('CON Score and Page Rank'!X57-'MIN and MAX'!D$6)/('MIN and MAX'!H$6-'MIN and MAX'!D$6)</f>
        <v>0.10930232558139535</v>
      </c>
      <c r="E183">
        <f t="shared" si="10"/>
        <v>4.0358082240315798E-3</v>
      </c>
      <c r="F183">
        <f t="shared" si="11"/>
        <v>0.53373504706820996</v>
      </c>
      <c r="G183">
        <f t="shared" si="12"/>
        <v>0.10926331179298003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209</v>
      </c>
      <c r="B184">
        <f>('CON Score and Page Rank'!V186-'MIN and MAX'!B$6)/('MIN and MAX'!F$6-'MIN and MAX'!B$6)</f>
        <v>9.5920636222240567E-6</v>
      </c>
      <c r="C184">
        <f>('CON Score and Page Rank'!W186-'MIN and MAX'!C$6)/('MIN and MAX'!G$6-'MIN and MAX'!C$6)</f>
        <v>4.0406144929743693E-3</v>
      </c>
      <c r="D184">
        <f>('CON Score and Page Rank'!X186-'MIN and MAX'!D$6)/('MIN and MAX'!H$6-'MIN and MAX'!D$6)</f>
        <v>0.10930232558139535</v>
      </c>
      <c r="E184">
        <f t="shared" si="10"/>
        <v>4.0310224293521454E-3</v>
      </c>
      <c r="F184">
        <f t="shared" si="11"/>
        <v>0.53373075892038424</v>
      </c>
      <c r="G184">
        <f t="shared" si="12"/>
        <v>0.10929273351777313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86</v>
      </c>
      <c r="B185">
        <f>('CON Score and Page Rank'!V66-'MIN and MAX'!B$6)/('MIN and MAX'!F$6-'MIN and MAX'!B$6)</f>
        <v>2.426700360103621E-5</v>
      </c>
      <c r="C185">
        <f>('CON Score and Page Rank'!W66-'MIN and MAX'!C$6)/('MIN and MAX'!G$6-'MIN and MAX'!C$6)</f>
        <v>3.1862700205118589E-3</v>
      </c>
      <c r="D185">
        <f>('CON Score and Page Rank'!X66-'MIN and MAX'!D$6)/('MIN and MAX'!H$6-'MIN and MAX'!D$6)</f>
        <v>7.9651162790697672E-2</v>
      </c>
      <c r="E185">
        <f t="shared" si="10"/>
        <v>3.1620030169108226E-3</v>
      </c>
      <c r="F185">
        <f t="shared" si="11"/>
        <v>0.53295210376410818</v>
      </c>
      <c r="G185">
        <f t="shared" si="12"/>
        <v>7.9626895787096641E-2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220</v>
      </c>
      <c r="B186">
        <f>('CON Score and Page Rank'!V197-'MIN and MAX'!B$6)/('MIN and MAX'!F$6-'MIN and MAX'!B$6)</f>
        <v>2.9887565026988929E-5</v>
      </c>
      <c r="C186">
        <f>('CON Score and Page Rank'!W197-'MIN and MAX'!C$6)/('MIN and MAX'!G$6-'MIN and MAX'!C$6)</f>
        <v>2.9142592365423914E-3</v>
      </c>
      <c r="D186">
        <f>('CON Score and Page Rank'!X197-'MIN and MAX'!D$6)/('MIN and MAX'!H$6-'MIN and MAX'!D$6)</f>
        <v>3.6627906976744187E-2</v>
      </c>
      <c r="E186">
        <f t="shared" si="10"/>
        <v>2.8843716715154025E-3</v>
      </c>
      <c r="F186">
        <f t="shared" si="11"/>
        <v>0.53270334168176459</v>
      </c>
      <c r="G186">
        <f t="shared" si="12"/>
        <v>3.6598019411717198E-2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72</v>
      </c>
      <c r="B187">
        <f>('CON Score and Page Rank'!V52-'MIN and MAX'!B$6)/('MIN and MAX'!F$6-'MIN and MAX'!B$6)</f>
        <v>2.1519046819430726E-5</v>
      </c>
      <c r="C187">
        <f>('CON Score and Page Rank'!W52-'MIN and MAX'!C$6)/('MIN and MAX'!G$6-'MIN and MAX'!C$6)</f>
        <v>2.9048751393907462E-3</v>
      </c>
      <c r="D187">
        <f>('CON Score and Page Rank'!X52-'MIN and MAX'!D$6)/('MIN and MAX'!H$6-'MIN and MAX'!D$6)</f>
        <v>3.6627906976744187E-2</v>
      </c>
      <c r="E187">
        <f t="shared" si="10"/>
        <v>2.8833560925713153E-3</v>
      </c>
      <c r="F187">
        <f t="shared" si="11"/>
        <v>0.53270243170694676</v>
      </c>
      <c r="G187">
        <f t="shared" si="12"/>
        <v>3.6606387929924759E-2</v>
      </c>
      <c r="H187" s="3">
        <f>IFERROR(VLOOKUP(A187,'GDP Data'!A$2:Q$144,3,FALSE),"Not Found")</f>
        <v>1710843360.64955</v>
      </c>
      <c r="I187">
        <f t="shared" si="13"/>
        <v>1.6167593219651902E-4</v>
      </c>
      <c r="J187">
        <f t="shared" si="14"/>
        <v>-0.53254075577475024</v>
      </c>
    </row>
    <row r="188" spans="1:10" x14ac:dyDescent="0.25">
      <c r="A188" t="s">
        <v>161</v>
      </c>
      <c r="B188">
        <f>('CON Score and Page Rank'!V138-'MIN and MAX'!B$6)/('MIN and MAX'!F$6-'MIN and MAX'!B$6)</f>
        <v>1.1955026010781515E-6</v>
      </c>
      <c r="C188">
        <f>('CON Score and Page Rank'!W138-'MIN and MAX'!C$6)/('MIN and MAX'!G$6-'MIN and MAX'!C$6)</f>
        <v>2.8820851891653231E-3</v>
      </c>
      <c r="D188">
        <f>('CON Score and Page Rank'!X138-'MIN and MAX'!D$6)/('MIN and MAX'!H$6-'MIN and MAX'!D$6)</f>
        <v>3.6627906976744187E-2</v>
      </c>
      <c r="E188">
        <f t="shared" si="10"/>
        <v>2.8808896865642449E-3</v>
      </c>
      <c r="F188">
        <f t="shared" si="11"/>
        <v>0.53270022176810372</v>
      </c>
      <c r="G188">
        <f t="shared" si="12"/>
        <v>3.6626711474143106E-2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143</v>
      </c>
      <c r="B189">
        <f>('CON Score and Page Rank'!V123-'MIN and MAX'!B$6)/('MIN and MAX'!F$6-'MIN and MAX'!B$6)</f>
        <v>7.5462662307633475E-6</v>
      </c>
      <c r="C189">
        <f>('CON Score and Page Rank'!W123-'MIN and MAX'!C$6)/('MIN and MAX'!G$6-'MIN and MAX'!C$6)</f>
        <v>1.9392168981470881E-3</v>
      </c>
      <c r="D189">
        <f>('CON Score and Page Rank'!X123-'MIN and MAX'!D$6)/('MIN and MAX'!H$6-'MIN and MAX'!D$6)</f>
        <v>2.0930232558139535E-2</v>
      </c>
      <c r="E189">
        <f t="shared" si="10"/>
        <v>1.9316706319163247E-3</v>
      </c>
      <c r="F189">
        <f t="shared" si="11"/>
        <v>0.53184970646228269</v>
      </c>
      <c r="G189">
        <f t="shared" si="12"/>
        <v>2.0922686291908771E-2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153</v>
      </c>
      <c r="B190">
        <f>('CON Score and Page Rank'!V131-'MIN and MAX'!B$6)/('MIN and MAX'!F$6-'MIN and MAX'!B$6)</f>
        <v>2.1560760659354461E-6</v>
      </c>
      <c r="C190">
        <f>('CON Score and Page Rank'!W131-'MIN and MAX'!C$6)/('MIN and MAX'!G$6-'MIN and MAX'!C$6)</f>
        <v>1.9335307076579294E-3</v>
      </c>
      <c r="D190">
        <f>('CON Score and Page Rank'!X131-'MIN and MAX'!D$6)/('MIN and MAX'!H$6-'MIN and MAX'!D$6)</f>
        <v>2.0930232558139535E-2</v>
      </c>
      <c r="E190">
        <f t="shared" si="10"/>
        <v>1.931374631591994E-3</v>
      </c>
      <c r="F190">
        <f t="shared" si="11"/>
        <v>0.53184944124130429</v>
      </c>
      <c r="G190">
        <f t="shared" si="12"/>
        <v>2.09280764820736E-2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132</v>
      </c>
      <c r="B191">
        <f>('CON Score and Page Rank'!V112-'MIN and MAX'!B$6)/('MIN and MAX'!F$6-'MIN and MAX'!B$6)</f>
        <v>9.931687465079322E-7</v>
      </c>
      <c r="C191">
        <f>('CON Score and Page Rank'!W112-'MIN and MAX'!C$6)/('MIN and MAX'!G$6-'MIN and MAX'!C$6)</f>
        <v>1.4983224909605388E-3</v>
      </c>
      <c r="D191">
        <f>('CON Score and Page Rank'!X112-'MIN and MAX'!D$6)/('MIN and MAX'!H$6-'MIN and MAX'!D$6)</f>
        <v>1.802325581395349E-2</v>
      </c>
      <c r="E191">
        <f t="shared" si="10"/>
        <v>1.4973293222140308E-3</v>
      </c>
      <c r="F191">
        <f t="shared" si="11"/>
        <v>0.53146052977009206</v>
      </c>
      <c r="G191">
        <f t="shared" si="12"/>
        <v>1.8022262645206982E-2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39</v>
      </c>
      <c r="B192">
        <f>('CON Score and Page Rank'!V24-'MIN and MAX'!B$6)/('MIN and MAX'!F$6-'MIN and MAX'!B$6)</f>
        <v>2.8540279435429515E-6</v>
      </c>
      <c r="C192">
        <f>('CON Score and Page Rank'!W24-'MIN and MAX'!C$6)/('MIN and MAX'!G$6-'MIN and MAX'!C$6)</f>
        <v>0</v>
      </c>
      <c r="D192">
        <f>('CON Score and Page Rank'!X24-'MIN and MAX'!D$6)/('MIN and MAX'!H$6-'MIN and MAX'!D$6)</f>
        <v>0</v>
      </c>
      <c r="E192">
        <f t="shared" si="10"/>
        <v>-2.8540279435429515E-6</v>
      </c>
      <c r="F192">
        <f t="shared" si="11"/>
        <v>0.53011634172982947</v>
      </c>
      <c r="G192">
        <f t="shared" si="12"/>
        <v>-2.8540279435429515E-6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116</v>
      </c>
      <c r="B193">
        <f>('CON Score and Page Rank'!V96-'MIN and MAX'!B$6)/('MIN and MAX'!F$6-'MIN and MAX'!B$6)</f>
        <v>0</v>
      </c>
      <c r="C193">
        <f>('CON Score and Page Rank'!W96-'MIN and MAX'!C$6)/('MIN and MAX'!G$6-'MIN and MAX'!C$6)</f>
        <v>-1.6072714070084475E-3</v>
      </c>
      <c r="D193">
        <f>('CON Score and Page Rank'!X96-'MIN and MAX'!D$6)/('MIN and MAX'!H$6-'MIN and MAX'!D$6)</f>
        <v>-6.7441860465116285E-2</v>
      </c>
      <c r="E193">
        <f t="shared" si="10"/>
        <v>-1.6072714070084475E-3</v>
      </c>
      <c r="F193">
        <f t="shared" si="11"/>
        <v>0.52867875834890354</v>
      </c>
      <c r="G193">
        <f t="shared" si="12"/>
        <v>-6.7441860465116285E-2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169</v>
      </c>
      <c r="B194">
        <f>('CON Score and Page Rank'!V146-'MIN and MAX'!B$6)/('MIN and MAX'!F$6-'MIN and MAX'!B$6)</f>
        <v>0</v>
      </c>
      <c r="C194">
        <f>('CON Score and Page Rank'!W146-'MIN and MAX'!C$6)/('MIN and MAX'!G$6-'MIN and MAX'!C$6)</f>
        <v>-1.6072714070084475E-3</v>
      </c>
      <c r="D194">
        <f>('CON Score and Page Rank'!X146-'MIN and MAX'!D$6)/('MIN and MAX'!H$6-'MIN and MAX'!D$6)</f>
        <v>-6.7441860465116285E-2</v>
      </c>
      <c r="E194">
        <f t="shared" si="10"/>
        <v>-1.6072714070084475E-3</v>
      </c>
      <c r="F194">
        <f t="shared" si="11"/>
        <v>0.52867875834890354</v>
      </c>
      <c r="G194">
        <f t="shared" si="12"/>
        <v>-6.7441860465116285E-2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173</v>
      </c>
      <c r="B195">
        <f>('CON Score and Page Rank'!V150-'MIN and MAX'!B$6)/('MIN and MAX'!F$6-'MIN and MAX'!B$6)</f>
        <v>0</v>
      </c>
      <c r="C195">
        <f>('CON Score and Page Rank'!W150-'MIN and MAX'!C$6)/('MIN and MAX'!G$6-'MIN and MAX'!C$6)</f>
        <v>-1.6072714070084475E-3</v>
      </c>
      <c r="D195">
        <f>('CON Score and Page Rank'!X150-'MIN and MAX'!D$6)/('MIN and MAX'!H$6-'MIN and MAX'!D$6)</f>
        <v>-6.7441860465116285E-2</v>
      </c>
      <c r="E195">
        <f t="shared" ref="E195:E203" si="15">C195-B195</f>
        <v>-1.6072714070084475E-3</v>
      </c>
      <c r="F195">
        <f t="shared" ref="F195:F203" si="16">(E195-MIN(E$3:E$206))/(MAX(E$3:E$206)-MIN(E$3:E$206))</f>
        <v>0.52867875834890354</v>
      </c>
      <c r="G195">
        <f t="shared" ref="G195:G203" si="17">D195-B195</f>
        <v>-6.7441860465116285E-2</v>
      </c>
      <c r="H195" s="3" t="str">
        <f>IFERROR(VLOOKUP(A195,'GDP Data'!A$2:Q$144,3,FALSE),"Not Found")</f>
        <v>Not Found</v>
      </c>
      <c r="I195" t="str">
        <f t="shared" ref="I195:I203" si="18">IFERROR((H195-MIN(H$3:H$206))/(MAX(H$3:H$206)-MIN(H$3:H$206)),"No Value")</f>
        <v>No Value</v>
      </c>
      <c r="J195" t="str">
        <f t="shared" ref="J195:J203" si="19">IFERROR(I195-F195,"No Value")</f>
        <v>No Value</v>
      </c>
    </row>
    <row r="196" spans="1:10" x14ac:dyDescent="0.25">
      <c r="A196" t="s">
        <v>35</v>
      </c>
      <c r="B196">
        <f>('CON Score and Page Rank'!V20-'MIN and MAX'!B$6)/('MIN and MAX'!F$6-'MIN and MAX'!B$6)</f>
        <v>0.17630334872649039</v>
      </c>
      <c r="C196">
        <f>('CON Score and Page Rank'!W20-'MIN and MAX'!C$6)/('MIN and MAX'!G$6-'MIN and MAX'!C$6)</f>
        <v>0.1723032529889931</v>
      </c>
      <c r="D196">
        <f>('CON Score and Page Rank'!X20-'MIN and MAX'!D$6)/('MIN and MAX'!H$6-'MIN and MAX'!D$6)</f>
        <v>0.92732558139534882</v>
      </c>
      <c r="E196">
        <f t="shared" si="15"/>
        <v>-4.0000957374972945E-3</v>
      </c>
      <c r="F196">
        <f t="shared" si="16"/>
        <v>0.52653474985343895</v>
      </c>
      <c r="G196">
        <f t="shared" si="17"/>
        <v>0.75102223266885848</v>
      </c>
      <c r="H196" s="3">
        <f>IFERROR(VLOOKUP(A196,'GDP Data'!A$2:Q$144,3,FALSE),"Not Found")</f>
        <v>627830029412.20496</v>
      </c>
      <c r="I196">
        <f t="shared" si="18"/>
        <v>5.9330390847498832E-2</v>
      </c>
      <c r="J196">
        <f t="shared" si="19"/>
        <v>-0.46720435900594015</v>
      </c>
    </row>
    <row r="197" spans="1:10" x14ac:dyDescent="0.25">
      <c r="A197" t="s">
        <v>18</v>
      </c>
      <c r="B197">
        <f>('CON Score and Page Rank'!V3-'MIN and MAX'!B$6)/('MIN and MAX'!F$6-'MIN and MAX'!B$6)</f>
        <v>0.15169356201228343</v>
      </c>
      <c r="C197">
        <f>('CON Score and Page Rank'!W3-'MIN and MAX'!C$6)/('MIN and MAX'!G$6-'MIN and MAX'!C$6)</f>
        <v>0.13674998168368838</v>
      </c>
      <c r="D197">
        <f>('CON Score and Page Rank'!X3-'MIN and MAX'!D$6)/('MIN and MAX'!H$6-'MIN and MAX'!D$6)</f>
        <v>0.93023255813953487</v>
      </c>
      <c r="E197">
        <f t="shared" si="15"/>
        <v>-1.4943580328595052E-2</v>
      </c>
      <c r="F197">
        <f t="shared" si="16"/>
        <v>0.51672921434699182</v>
      </c>
      <c r="G197">
        <f t="shared" si="17"/>
        <v>0.77853899612725141</v>
      </c>
      <c r="H197" s="3">
        <f>IFERROR(VLOOKUP(A197,'GDP Data'!A$2:Q$144,3,FALSE),"Not Found")</f>
        <v>197508773215.323</v>
      </c>
      <c r="I197">
        <f t="shared" si="18"/>
        <v>1.8664721599325463E-2</v>
      </c>
      <c r="J197">
        <f t="shared" si="19"/>
        <v>-0.49806449274766634</v>
      </c>
    </row>
    <row r="198" spans="1:10" x14ac:dyDescent="0.25">
      <c r="A198" t="s">
        <v>19</v>
      </c>
      <c r="B198">
        <f>('CON Score and Page Rank'!V4-'MIN and MAX'!B$6)/('MIN and MAX'!F$6-'MIN and MAX'!B$6)</f>
        <v>0.22617938519567291</v>
      </c>
      <c r="C198">
        <f>('CON Score and Page Rank'!W4-'MIN and MAX'!C$6)/('MIN and MAX'!G$6-'MIN and MAX'!C$6)</f>
        <v>0.19877418687024123</v>
      </c>
      <c r="D198">
        <f>('CON Score and Page Rank'!X4-'MIN and MAX'!D$6)/('MIN and MAX'!H$6-'MIN and MAX'!D$6)</f>
        <v>0.91860465116279066</v>
      </c>
      <c r="E198">
        <f t="shared" si="15"/>
        <v>-2.7405198325431673E-2</v>
      </c>
      <c r="F198">
        <f t="shared" si="16"/>
        <v>0.50556340726620486</v>
      </c>
      <c r="G198">
        <f t="shared" si="17"/>
        <v>0.69242526596711773</v>
      </c>
      <c r="H198" s="3">
        <f>IFERROR(VLOOKUP(A198,'GDP Data'!A$2:Q$144,3,FALSE),"Not Found")</f>
        <v>236746141604.37</v>
      </c>
      <c r="I198">
        <f t="shared" si="18"/>
        <v>2.2372681227393863E-2</v>
      </c>
      <c r="J198">
        <f t="shared" si="19"/>
        <v>-0.48319072603881097</v>
      </c>
    </row>
    <row r="199" spans="1:10" x14ac:dyDescent="0.25">
      <c r="A199" t="s">
        <v>32</v>
      </c>
      <c r="B199">
        <f>('CON Score and Page Rank'!V17-'MIN and MAX'!B$6)/('MIN and MAX'!F$6-'MIN and MAX'!B$6)</f>
        <v>0.34937369588005984</v>
      </c>
      <c r="C199">
        <f>('CON Score and Page Rank'!W17-'MIN and MAX'!C$6)/('MIN and MAX'!G$6-'MIN and MAX'!C$6)</f>
        <v>0.2740352786621959</v>
      </c>
      <c r="D199">
        <f>('CON Score and Page Rank'!X17-'MIN and MAX'!D$6)/('MIN and MAX'!H$6-'MIN and MAX'!D$6)</f>
        <v>0.90988372093023251</v>
      </c>
      <c r="E199">
        <f t="shared" si="15"/>
        <v>-7.533841721786394E-2</v>
      </c>
      <c r="F199">
        <f t="shared" si="16"/>
        <v>0.46261448401643934</v>
      </c>
      <c r="G199">
        <f t="shared" si="17"/>
        <v>0.56051002505017267</v>
      </c>
      <c r="H199" s="3">
        <f>IFERROR(VLOOKUP(A199,'GDP Data'!A$2:Q$144,3,FALSE),"Not Found")</f>
        <v>431586852369.68597</v>
      </c>
      <c r="I199">
        <f t="shared" si="18"/>
        <v>4.0785268999809748E-2</v>
      </c>
      <c r="J199">
        <f t="shared" si="19"/>
        <v>-0.42182921501662962</v>
      </c>
    </row>
    <row r="200" spans="1:10" x14ac:dyDescent="0.25">
      <c r="A200" t="s">
        <v>37</v>
      </c>
      <c r="B200">
        <f>('CON Score and Page Rank'!V22-'MIN and MAX'!B$6)/('MIN and MAX'!F$6-'MIN and MAX'!B$6)</f>
        <v>0.30819127383440958</v>
      </c>
      <c r="C200">
        <f>('CON Score and Page Rank'!W22-'MIN and MAX'!C$6)/('MIN and MAX'!G$6-'MIN and MAX'!C$6)</f>
        <v>0.15120938418150309</v>
      </c>
      <c r="D200">
        <f>('CON Score and Page Rank'!X22-'MIN and MAX'!D$6)/('MIN and MAX'!H$6-'MIN and MAX'!D$6)</f>
        <v>0.91162790697674423</v>
      </c>
      <c r="E200">
        <f t="shared" si="15"/>
        <v>-0.15698188965290649</v>
      </c>
      <c r="F200">
        <f t="shared" si="16"/>
        <v>0.38946063972056644</v>
      </c>
      <c r="G200">
        <f t="shared" si="17"/>
        <v>0.60343663314233464</v>
      </c>
      <c r="H200" s="3">
        <f>IFERROR(VLOOKUP(A200,'GDP Data'!A$2:Q$144,3,FALSE),"Not Found")</f>
        <v>287226531168.52301</v>
      </c>
      <c r="I200">
        <f t="shared" si="18"/>
        <v>2.7143114469937609E-2</v>
      </c>
      <c r="J200">
        <f t="shared" si="19"/>
        <v>-0.36231752525062882</v>
      </c>
    </row>
    <row r="201" spans="1:10" x14ac:dyDescent="0.25">
      <c r="A201" t="s">
        <v>23</v>
      </c>
      <c r="B201">
        <f>('CON Score and Page Rank'!V8-'MIN and MAX'!B$6)/('MIN and MAX'!F$6-'MIN and MAX'!B$6)</f>
        <v>0.63335947996465847</v>
      </c>
      <c r="C201">
        <f>('CON Score and Page Rank'!W8-'MIN and MAX'!C$6)/('MIN and MAX'!G$6-'MIN and MAX'!C$6)</f>
        <v>0.34637466268463624</v>
      </c>
      <c r="D201">
        <f>('CON Score and Page Rank'!X8-'MIN and MAX'!D$6)/('MIN and MAX'!H$6-'MIN and MAX'!D$6)</f>
        <v>0.89593023255813953</v>
      </c>
      <c r="E201">
        <f t="shared" si="15"/>
        <v>-0.28698481728002223</v>
      </c>
      <c r="F201">
        <f t="shared" si="16"/>
        <v>0.27297595770011207</v>
      </c>
      <c r="G201">
        <f t="shared" si="17"/>
        <v>0.26257075259348106</v>
      </c>
      <c r="H201" s="3">
        <f>IFERROR(VLOOKUP(A201,'GDP Data'!A$2:Q$144,3,FALSE),"Not Found")</f>
        <v>1377657339291.3401</v>
      </c>
      <c r="I201">
        <f t="shared" si="18"/>
        <v>0.13018961273739219</v>
      </c>
      <c r="J201">
        <f t="shared" si="19"/>
        <v>-0.14278634496271989</v>
      </c>
    </row>
    <row r="202" spans="1:10" x14ac:dyDescent="0.25">
      <c r="A202" t="s">
        <v>41</v>
      </c>
      <c r="B202">
        <f>('CON Score and Page Rank'!V26-'MIN and MAX'!B$6)/('MIN and MAX'!F$6-'MIN and MAX'!B$6)</f>
        <v>0.59155890026727997</v>
      </c>
      <c r="C202">
        <f>('CON Score and Page Rank'!W26-'MIN and MAX'!C$6)/('MIN and MAX'!G$6-'MIN and MAX'!C$6)</f>
        <v>0.21932699394139793</v>
      </c>
      <c r="D202">
        <f>('CON Score and Page Rank'!X26-'MIN and MAX'!D$6)/('MIN and MAX'!H$6-'MIN and MAX'!D$6)</f>
        <v>0.94360465116279069</v>
      </c>
      <c r="E202">
        <f t="shared" si="15"/>
        <v>-0.37223190632588204</v>
      </c>
      <c r="F202">
        <f t="shared" si="16"/>
        <v>0.19659321585018807</v>
      </c>
      <c r="G202">
        <f t="shared" si="17"/>
        <v>0.35204575089551071</v>
      </c>
      <c r="H202" s="3">
        <f>IFERROR(VLOOKUP(A202,'GDP Data'!A$2:Q$144,3,FALSE),"Not Found")</f>
        <v>4374711694090.8701</v>
      </c>
      <c r="I202">
        <f t="shared" si="18"/>
        <v>0.41341341206399035</v>
      </c>
      <c r="J202">
        <f t="shared" si="19"/>
        <v>0.21682019621380227</v>
      </c>
    </row>
    <row r="203" spans="1:10" x14ac:dyDescent="0.25">
      <c r="A203" t="s">
        <v>24</v>
      </c>
      <c r="B203">
        <f>('CON Score and Page Rank'!V9-'MIN and MAX'!B$6)/('MIN and MAX'!F$6-'MIN and MAX'!B$6)</f>
        <v>1</v>
      </c>
      <c r="C203">
        <f>('CON Score and Page Rank'!W9-'MIN and MAX'!C$6)/('MIN and MAX'!G$6-'MIN and MAX'!C$6)</f>
        <v>0.40835990052073756</v>
      </c>
      <c r="D203">
        <f>('CON Score and Page Rank'!X9-'MIN and MAX'!D$6)/('MIN and MAX'!H$6-'MIN and MAX'!D$6)</f>
        <v>0.9</v>
      </c>
      <c r="E203">
        <f t="shared" si="15"/>
        <v>-0.59164009947926244</v>
      </c>
      <c r="F203">
        <f t="shared" si="16"/>
        <v>0</v>
      </c>
      <c r="G203">
        <f t="shared" si="17"/>
        <v>-9.9999999999999978E-2</v>
      </c>
      <c r="H203" s="3">
        <f>IFERROR(VLOOKUP(A203,'GDP Data'!A$2:Q$144,3,FALSE),"Not Found")</f>
        <v>1945790973803.1499</v>
      </c>
      <c r="I203">
        <f t="shared" si="18"/>
        <v>0.1838786511874228</v>
      </c>
      <c r="J203">
        <f t="shared" si="19"/>
        <v>0.1838786511874228</v>
      </c>
    </row>
    <row r="204" spans="1:10" x14ac:dyDescent="0.25">
      <c r="H204" s="3"/>
    </row>
    <row r="205" spans="1:10" x14ac:dyDescent="0.25">
      <c r="H205" s="3"/>
    </row>
    <row r="206" spans="1:10" x14ac:dyDescent="0.25">
      <c r="H206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DC2A-496F-4549-B949-819452F4326A}">
  <sheetPr codeName="Sheet10"/>
  <dimension ref="A1:J206"/>
  <sheetViews>
    <sheetView zoomScaleNormal="80" workbookViewId="0">
      <selection activeCell="G21" sqref="G21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Rank'!AA28-'MIN and MAX'!B$7)/('MIN and MAX'!F$7-'MIN and MAX'!B$7)</f>
        <v>0.46565168947757424</v>
      </c>
      <c r="C3">
        <f>('CON Score and Page Rank'!AB28-'MIN and MAX'!C$7)/('MIN and MAX'!G$7-'MIN and MAX'!C$7)</f>
        <v>1</v>
      </c>
      <c r="D3">
        <f>('CON Score and Page Rank'!AC28-'MIN and MAX'!D$7)/('MIN and MAX'!H$7-'MIN and MAX'!D$7)</f>
        <v>0.91884057971014488</v>
      </c>
      <c r="E3">
        <f t="shared" ref="E3:E66" si="0">C3-B3</f>
        <v>0.53434831052242582</v>
      </c>
      <c r="F3">
        <f t="shared" ref="F3:F66" si="1">(E3-MIN(E$3:E$206))/(MAX(E$3:E$206)-MIN(E$3:E$206))</f>
        <v>1</v>
      </c>
      <c r="G3">
        <f t="shared" ref="G3:G66" si="2">D3-B3</f>
        <v>0.45318889023257064</v>
      </c>
      <c r="H3" s="3">
        <f>IFERROR(VLOOKUP(A3,'GDP Data'!A$2:Q$144,3,FALSE),"Not Found")</f>
        <v>10581929774000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s="6" t="s">
        <v>38</v>
      </c>
      <c r="B4">
        <f>('CON Score and Page Rank'!AA23-'MIN and MAX'!B$7)/('MIN and MAX'!F$7-'MIN and MAX'!B$7)</f>
        <v>0.61904229308246639</v>
      </c>
      <c r="C4">
        <f>('CON Score and Page Rank'!AB23-'MIN and MAX'!C$7)/('MIN and MAX'!G$7-'MIN and MAX'!C$7)</f>
        <v>0.88317775917033881</v>
      </c>
      <c r="D4">
        <f>('CON Score and Page Rank'!AC23-'MIN and MAX'!D$7)/('MIN and MAX'!H$7-'MIN and MAX'!D$7)</f>
        <v>0.92521739130434788</v>
      </c>
      <c r="E4">
        <f t="shared" si="0"/>
        <v>0.26413546608787242</v>
      </c>
      <c r="F4">
        <f t="shared" si="1"/>
        <v>0.76564729045854785</v>
      </c>
      <c r="G4">
        <f t="shared" si="2"/>
        <v>0.30617509822188149</v>
      </c>
      <c r="H4" s="3">
        <f>IFERROR(VLOOKUP(A4,'GDP Data'!A$2:Q$144,3,FALSE),"Not Found")</f>
        <v>1643908161796.46</v>
      </c>
      <c r="I4">
        <f t="shared" si="3"/>
        <v>0.15535050760170163</v>
      </c>
      <c r="J4">
        <f t="shared" si="4"/>
        <v>-0.61029678285684619</v>
      </c>
    </row>
    <row r="5" spans="1:10" x14ac:dyDescent="0.25">
      <c r="A5" s="6" t="s">
        <v>29</v>
      </c>
      <c r="B5">
        <f>('CON Score and Page Rank'!AA14-'MIN and MAX'!B$7)/('MIN and MAX'!F$7-'MIN and MAX'!B$7)</f>
        <v>0.28347952439256535</v>
      </c>
      <c r="C5">
        <f>('CON Score and Page Rank'!AB14-'MIN and MAX'!C$7)/('MIN and MAX'!G$7-'MIN and MAX'!C$7)</f>
        <v>0.38963731547957453</v>
      </c>
      <c r="D5">
        <f>('CON Score and Page Rank'!AC14-'MIN and MAX'!D$7)/('MIN and MAX'!H$7-'MIN and MAX'!D$7)</f>
        <v>0.93391304347826087</v>
      </c>
      <c r="E5">
        <f t="shared" si="0"/>
        <v>0.10615779108700918</v>
      </c>
      <c r="F5">
        <f t="shared" si="1"/>
        <v>0.62863494279985543</v>
      </c>
      <c r="G5">
        <f t="shared" si="2"/>
        <v>0.65043351908569558</v>
      </c>
      <c r="H5" s="3">
        <f>IFERROR(VLOOKUP(A5,'GDP Data'!A$2:Q$144,3,FALSE),"Not Found")</f>
        <v>1168023426056.3799</v>
      </c>
      <c r="I5">
        <f t="shared" si="3"/>
        <v>0.11037905665620985</v>
      </c>
      <c r="J5">
        <f t="shared" si="4"/>
        <v>-0.51825588614364559</v>
      </c>
    </row>
    <row r="6" spans="1:10" x14ac:dyDescent="0.25">
      <c r="A6" s="6" t="s">
        <v>25</v>
      </c>
      <c r="B6">
        <f>('CON Score and Page Rank'!AA10-'MIN and MAX'!B$7)/('MIN and MAX'!F$7-'MIN and MAX'!B$7)</f>
        <v>4.8839057425837717E-2</v>
      </c>
      <c r="C6">
        <f>('CON Score and Page Rank'!AB10-'MIN and MAX'!C$7)/('MIN and MAX'!G$7-'MIN and MAX'!C$7)</f>
        <v>0.13356741810718689</v>
      </c>
      <c r="D6">
        <f>('CON Score and Page Rank'!AC10-'MIN and MAX'!D$7)/('MIN and MAX'!H$7-'MIN and MAX'!D$7)</f>
        <v>0.99072463768115937</v>
      </c>
      <c r="E6">
        <f t="shared" si="0"/>
        <v>8.4728360681349174E-2</v>
      </c>
      <c r="F6">
        <f t="shared" si="1"/>
        <v>0.61004942703725162</v>
      </c>
      <c r="G6">
        <f t="shared" si="2"/>
        <v>0.94188558025532165</v>
      </c>
      <c r="H6" s="3">
        <f>IFERROR(VLOOKUP(A6,'GDP Data'!A$2:Q$144,3,FALSE),"Not Found")</f>
        <v>109346669229.69501</v>
      </c>
      <c r="I6">
        <f t="shared" si="3"/>
        <v>1.0333339151272939E-2</v>
      </c>
      <c r="J6">
        <f t="shared" si="4"/>
        <v>-0.59971608788597863</v>
      </c>
    </row>
    <row r="7" spans="1:10" x14ac:dyDescent="0.25">
      <c r="A7" t="s">
        <v>191</v>
      </c>
      <c r="B7">
        <f>('CON Score and Page Rank'!AA169-'MIN and MAX'!B$7)/('MIN and MAX'!F$7-'MIN and MAX'!B$7)</f>
        <v>3.6151946819894296E-2</v>
      </c>
      <c r="C7">
        <f>('CON Score and Page Rank'!AB169-'MIN and MAX'!C$7)/('MIN and MAX'!G$7-'MIN and MAX'!C$7)</f>
        <v>7.5243611042564107E-2</v>
      </c>
      <c r="D7">
        <f>('CON Score and Page Rank'!AC169-'MIN and MAX'!D$7)/('MIN and MAX'!H$7-'MIN and MAX'!D$7)</f>
        <v>0.95826086956521739</v>
      </c>
      <c r="E7">
        <f t="shared" si="0"/>
        <v>3.9091664222669811E-2</v>
      </c>
      <c r="F7">
        <f t="shared" si="1"/>
        <v>0.57046920836928716</v>
      </c>
      <c r="G7">
        <f t="shared" si="2"/>
        <v>0.92210892274532308</v>
      </c>
      <c r="H7" s="3">
        <f>IFERROR(VLOOKUP(A7,'GDP Data'!A$2:Q$144,3,FALSE),"Not Found")</f>
        <v>306602070620.5</v>
      </c>
      <c r="I7">
        <f t="shared" si="3"/>
        <v>2.8974116930337891E-2</v>
      </c>
      <c r="J7">
        <f t="shared" si="4"/>
        <v>-0.54149509143894925</v>
      </c>
    </row>
    <row r="8" spans="1:10" x14ac:dyDescent="0.25">
      <c r="A8" t="s">
        <v>27</v>
      </c>
      <c r="B8">
        <f>('CON Score and Page Rank'!AA12-'MIN and MAX'!B$7)/('MIN and MAX'!F$7-'MIN and MAX'!B$7)</f>
        <v>5.4652458618777669E-2</v>
      </c>
      <c r="C8">
        <f>('CON Score and Page Rank'!AB12-'MIN and MAX'!C$7)/('MIN and MAX'!G$7-'MIN and MAX'!C$7)</f>
        <v>9.3265442512247929E-2</v>
      </c>
      <c r="D8">
        <f>('CON Score and Page Rank'!AC12-'MIN and MAX'!D$7)/('MIN and MAX'!H$7-'MIN and MAX'!D$7)</f>
        <v>0.98144927536231885</v>
      </c>
      <c r="E8">
        <f t="shared" si="0"/>
        <v>3.861298389347026E-2</v>
      </c>
      <c r="F8">
        <f t="shared" si="1"/>
        <v>0.57005405404016241</v>
      </c>
      <c r="G8">
        <f t="shared" si="2"/>
        <v>0.9267968167435412</v>
      </c>
      <c r="H8" s="3">
        <f>IFERROR(VLOOKUP(A8,'GDP Data'!A$2:Q$144,3,FALSE),"Not Found")</f>
        <v>136309295225.34</v>
      </c>
      <c r="I8">
        <f t="shared" si="3"/>
        <v>1.2881326765204442E-2</v>
      </c>
      <c r="J8">
        <f t="shared" si="4"/>
        <v>-0.55717272727495792</v>
      </c>
    </row>
    <row r="9" spans="1:10" x14ac:dyDescent="0.25">
      <c r="A9" t="s">
        <v>194</v>
      </c>
      <c r="B9">
        <f>('CON Score and Page Rank'!AA172-'MIN and MAX'!B$7)/('MIN and MAX'!F$7-'MIN and MAX'!B$7)</f>
        <v>3.6840196906349494E-2</v>
      </c>
      <c r="C9">
        <f>('CON Score and Page Rank'!AB172-'MIN and MAX'!C$7)/('MIN and MAX'!G$7-'MIN and MAX'!C$7)</f>
        <v>7.477439837076158E-2</v>
      </c>
      <c r="D9">
        <f>('CON Score and Page Rank'!AC172-'MIN and MAX'!D$7)/('MIN and MAX'!H$7-'MIN and MAX'!D$7)</f>
        <v>0.95826086956521739</v>
      </c>
      <c r="E9">
        <f t="shared" si="0"/>
        <v>3.7934201464412086E-2</v>
      </c>
      <c r="F9">
        <f t="shared" si="1"/>
        <v>0.56946535330030013</v>
      </c>
      <c r="G9">
        <f t="shared" si="2"/>
        <v>0.92142067265886785</v>
      </c>
      <c r="H9" s="3">
        <f>IFERROR(VLOOKUP(A9,'GDP Data'!A$2:Q$144,3,FALSE),"Not Found")</f>
        <v>201751148417.10199</v>
      </c>
      <c r="I9">
        <f t="shared" si="3"/>
        <v>1.9065629117366509E-2</v>
      </c>
      <c r="J9">
        <f t="shared" si="4"/>
        <v>-0.55039972418293359</v>
      </c>
    </row>
    <row r="10" spans="1:10" x14ac:dyDescent="0.25">
      <c r="A10" t="s">
        <v>140</v>
      </c>
      <c r="B10">
        <f>('CON Score and Page Rank'!AA120-'MIN and MAX'!B$7)/('MIN and MAX'!F$7-'MIN and MAX'!B$7)</f>
        <v>1.7325653440566805E-2</v>
      </c>
      <c r="C10">
        <f>('CON Score and Page Rank'!AB120-'MIN and MAX'!C$7)/('MIN and MAX'!G$7-'MIN and MAX'!C$7)</f>
        <v>5.4860214230783216E-2</v>
      </c>
      <c r="D10">
        <f>('CON Score and Page Rank'!AC120-'MIN and MAX'!D$7)/('MIN and MAX'!H$7-'MIN and MAX'!D$7)</f>
        <v>0.98144927536231885</v>
      </c>
      <c r="E10">
        <f t="shared" si="0"/>
        <v>3.7534560790216415E-2</v>
      </c>
      <c r="F10">
        <f t="shared" si="1"/>
        <v>0.56911874921848193</v>
      </c>
      <c r="G10">
        <f t="shared" si="2"/>
        <v>0.96412362192175205</v>
      </c>
      <c r="H10" s="3">
        <f>IFERROR(VLOOKUP(A10,'GDP Data'!A$2:Q$144,3,FALSE),"Not Found")</f>
        <v>485441014538.638</v>
      </c>
      <c r="I10">
        <f t="shared" si="3"/>
        <v>4.5874526188160472E-2</v>
      </c>
      <c r="J10">
        <f t="shared" si="4"/>
        <v>-0.52324422303032148</v>
      </c>
    </row>
    <row r="11" spans="1:10" x14ac:dyDescent="0.25">
      <c r="A11" t="s">
        <v>58</v>
      </c>
      <c r="B11">
        <f>('CON Score and Page Rank'!AA38-'MIN and MAX'!B$7)/('MIN and MAX'!F$7-'MIN and MAX'!B$7)</f>
        <v>2.5098588576575081E-2</v>
      </c>
      <c r="C11">
        <f>('CON Score and Page Rank'!AB38-'MIN and MAX'!C$7)/('MIN and MAX'!G$7-'MIN and MAX'!C$7)</f>
        <v>6.2372135804243195E-2</v>
      </c>
      <c r="D11">
        <f>('CON Score and Page Rank'!AC38-'MIN and MAX'!D$7)/('MIN and MAX'!H$7-'MIN and MAX'!D$7)</f>
        <v>0.98144927536231885</v>
      </c>
      <c r="E11">
        <f t="shared" si="0"/>
        <v>3.7273547227668111E-2</v>
      </c>
      <c r="F11">
        <f t="shared" si="1"/>
        <v>0.56889237494771672</v>
      </c>
      <c r="G11">
        <f t="shared" si="2"/>
        <v>0.95635068678574375</v>
      </c>
      <c r="H11" s="3" t="str">
        <f>IFERROR(VLOOKUP(A11,'GDP Data'!A$2:Q$144,3,FALSE),"Not Found")</f>
        <v>Not Found</v>
      </c>
      <c r="I11" t="str">
        <f t="shared" si="3"/>
        <v>No Value</v>
      </c>
      <c r="J11" t="str">
        <f t="shared" si="4"/>
        <v>No Value</v>
      </c>
    </row>
    <row r="12" spans="1:10" x14ac:dyDescent="0.25">
      <c r="A12" t="s">
        <v>183</v>
      </c>
      <c r="B12">
        <f>('CON Score and Page Rank'!AA161-'MIN and MAX'!B$7)/('MIN and MAX'!F$7-'MIN and MAX'!B$7)</f>
        <v>1.5645900532847808E-2</v>
      </c>
      <c r="C12">
        <f>('CON Score and Page Rank'!AB161-'MIN and MAX'!C$7)/('MIN and MAX'!G$7-'MIN and MAX'!C$7)</f>
        <v>5.2854911641904437E-2</v>
      </c>
      <c r="D12">
        <f>('CON Score and Page Rank'!AC161-'MIN and MAX'!D$7)/('MIN and MAX'!H$7-'MIN and MAX'!D$7)</f>
        <v>0.95826086956521739</v>
      </c>
      <c r="E12">
        <f t="shared" si="0"/>
        <v>3.7209011109056625E-2</v>
      </c>
      <c r="F12">
        <f t="shared" si="1"/>
        <v>0.56883640346238062</v>
      </c>
      <c r="G12">
        <f t="shared" si="2"/>
        <v>0.94261496903236963</v>
      </c>
      <c r="H12" s="3">
        <f>IFERROR(VLOOKUP(A12,'GDP Data'!A$2:Q$144,3,FALSE),"Not Found")</f>
        <v>53749989092.019699</v>
      </c>
      <c r="I12">
        <f t="shared" si="3"/>
        <v>5.0794127574050277E-3</v>
      </c>
      <c r="J12">
        <f t="shared" si="4"/>
        <v>-0.56375699070497565</v>
      </c>
    </row>
    <row r="13" spans="1:10" x14ac:dyDescent="0.25">
      <c r="A13" t="s">
        <v>202</v>
      </c>
      <c r="B13">
        <f>('CON Score and Page Rank'!AA179-'MIN and MAX'!B$7)/('MIN and MAX'!F$7-'MIN and MAX'!B$7)</f>
        <v>1.1052216566719163E-2</v>
      </c>
      <c r="C13">
        <f>('CON Score and Page Rank'!AB179-'MIN and MAX'!C$7)/('MIN and MAX'!G$7-'MIN and MAX'!C$7)</f>
        <v>4.8242992336135535E-2</v>
      </c>
      <c r="D13">
        <f>('CON Score and Page Rank'!AC179-'MIN and MAX'!D$7)/('MIN and MAX'!H$7-'MIN and MAX'!D$7)</f>
        <v>0.98144927536231885</v>
      </c>
      <c r="E13">
        <f t="shared" si="0"/>
        <v>3.7190775769416373E-2</v>
      </c>
      <c r="F13">
        <f t="shared" si="1"/>
        <v>0.56882058814737213</v>
      </c>
      <c r="G13">
        <f t="shared" si="2"/>
        <v>0.97039705879559968</v>
      </c>
      <c r="H13" s="3">
        <f>IFERROR(VLOOKUP(A13,'GDP Data'!A$2:Q$144,3,FALSE),"Not Found")</f>
        <v>98211749595.544205</v>
      </c>
      <c r="I13">
        <f t="shared" si="3"/>
        <v>9.281081210428397E-3</v>
      </c>
      <c r="J13">
        <f t="shared" si="4"/>
        <v>-0.55953950693694376</v>
      </c>
    </row>
    <row r="14" spans="1:10" x14ac:dyDescent="0.25">
      <c r="A14" t="s">
        <v>115</v>
      </c>
      <c r="B14">
        <f>('CON Score and Page Rank'!AA95-'MIN and MAX'!B$7)/('MIN and MAX'!F$7-'MIN and MAX'!B$7)</f>
        <v>1.4667035439123536E-2</v>
      </c>
      <c r="C14">
        <f>('CON Score and Page Rank'!AB95-'MIN and MAX'!C$7)/('MIN and MAX'!G$7-'MIN and MAX'!C$7)</f>
        <v>5.1746744067854338E-2</v>
      </c>
      <c r="D14">
        <f>('CON Score and Page Rank'!AC95-'MIN and MAX'!D$7)/('MIN and MAX'!H$7-'MIN and MAX'!D$7)</f>
        <v>0.95826086956521739</v>
      </c>
      <c r="E14">
        <f t="shared" si="0"/>
        <v>3.7079708628730799E-2</v>
      </c>
      <c r="F14">
        <f t="shared" si="1"/>
        <v>0.56872426080432825</v>
      </c>
      <c r="G14">
        <f t="shared" si="2"/>
        <v>0.94359383412609388</v>
      </c>
      <c r="H14" s="3">
        <f>IFERROR(VLOOKUP(A14,'GDP Data'!A$2:Q$144,3,FALSE),"Not Found")</f>
        <v>135429607036.658</v>
      </c>
      <c r="I14">
        <f t="shared" si="3"/>
        <v>1.2798195596554712E-2</v>
      </c>
      <c r="J14">
        <f t="shared" si="4"/>
        <v>-0.55592606520777355</v>
      </c>
    </row>
    <row r="15" spans="1:10" x14ac:dyDescent="0.25">
      <c r="A15" t="s">
        <v>160</v>
      </c>
      <c r="B15">
        <f>('CON Score and Page Rank'!AA137-'MIN and MAX'!B$7)/('MIN and MAX'!F$7-'MIN and MAX'!B$7)</f>
        <v>1.3749002978205844E-2</v>
      </c>
      <c r="C15">
        <f>('CON Score and Page Rank'!AB137-'MIN and MAX'!C$7)/('MIN and MAX'!G$7-'MIN and MAX'!C$7)</f>
        <v>5.0673098934104481E-2</v>
      </c>
      <c r="D15">
        <f>('CON Score and Page Rank'!AC137-'MIN and MAX'!D$7)/('MIN and MAX'!H$7-'MIN and MAX'!D$7)</f>
        <v>0.94086956521739129</v>
      </c>
      <c r="E15">
        <f t="shared" si="0"/>
        <v>3.6924095955898635E-2</v>
      </c>
      <c r="F15">
        <f t="shared" si="1"/>
        <v>0.56858929959775228</v>
      </c>
      <c r="G15">
        <f t="shared" si="2"/>
        <v>0.92712056223918549</v>
      </c>
      <c r="H15" s="3">
        <f>IFERROR(VLOOKUP(A15,'GDP Data'!A$2:Q$144,3,FALSE),"Not Found")</f>
        <v>78921234457.548706</v>
      </c>
      <c r="I15">
        <f t="shared" si="3"/>
        <v>7.4581136090564179E-3</v>
      </c>
      <c r="J15">
        <f t="shared" si="4"/>
        <v>-0.56113118598869582</v>
      </c>
    </row>
    <row r="16" spans="1:10" x14ac:dyDescent="0.25">
      <c r="A16" t="s">
        <v>28</v>
      </c>
      <c r="B16">
        <f>('CON Score and Page Rank'!AA13-'MIN and MAX'!B$7)/('MIN and MAX'!F$7-'MIN and MAX'!B$7)</f>
        <v>4.9330840973174361E-3</v>
      </c>
      <c r="C16">
        <f>('CON Score and Page Rank'!AB13-'MIN and MAX'!C$7)/('MIN and MAX'!G$7-'MIN and MAX'!C$7)</f>
        <v>4.1811297512741652E-2</v>
      </c>
      <c r="D16">
        <f>('CON Score and Page Rank'!AC13-'MIN and MAX'!D$7)/('MIN and MAX'!H$7-'MIN and MAX'!D$7)</f>
        <v>0.95826086956521739</v>
      </c>
      <c r="E16">
        <f t="shared" si="0"/>
        <v>3.6878213415424216E-2</v>
      </c>
      <c r="F16">
        <f t="shared" si="1"/>
        <v>0.56854950616119926</v>
      </c>
      <c r="G16">
        <f t="shared" si="2"/>
        <v>0.95332778546789998</v>
      </c>
      <c r="H16" s="3">
        <f>IFERROR(VLOOKUP(A16,'GDP Data'!A$2:Q$144,3,FALSE),"Not Found")</f>
        <v>8234846804.6058197</v>
      </c>
      <c r="I16">
        <f t="shared" si="3"/>
        <v>7.7819896564036858E-4</v>
      </c>
      <c r="J16">
        <f t="shared" si="4"/>
        <v>-0.56777130719555891</v>
      </c>
    </row>
    <row r="17" spans="1:10" x14ac:dyDescent="0.25">
      <c r="A17" t="s">
        <v>94</v>
      </c>
      <c r="B17">
        <f>('CON Score and Page Rank'!AA37-'MIN and MAX'!B$7)/('MIN and MAX'!F$7-'MIN and MAX'!B$7)</f>
        <v>1.390137967421058E-2</v>
      </c>
      <c r="C17">
        <f>('CON Score and Page Rank'!AB37-'MIN and MAX'!C$7)/('MIN and MAX'!G$7-'MIN and MAX'!C$7)</f>
        <v>5.0768780733569704E-2</v>
      </c>
      <c r="D17">
        <f>('CON Score and Page Rank'!AC37-'MIN and MAX'!D$7)/('MIN and MAX'!H$7-'MIN and MAX'!D$7)</f>
        <v>0.95826086956521739</v>
      </c>
      <c r="E17">
        <f t="shared" si="0"/>
        <v>3.6867401059359123E-2</v>
      </c>
      <c r="F17">
        <f t="shared" si="1"/>
        <v>0.56854012872044257</v>
      </c>
      <c r="G17">
        <f t="shared" si="2"/>
        <v>0.94435948989100682</v>
      </c>
      <c r="H17" s="3" t="str">
        <f>IFERROR(VLOOKUP(A17,'GDP Data'!A$2:Q$144,3,FALSE),"Not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100</v>
      </c>
      <c r="B18">
        <f>('CON Score and Page Rank'!AA80-'MIN and MAX'!B$7)/('MIN and MAX'!F$7-'MIN and MAX'!B$7)</f>
        <v>6.0226822885471763E-3</v>
      </c>
      <c r="C18">
        <f>('CON Score and Page Rank'!AB80-'MIN and MAX'!C$7)/('MIN and MAX'!G$7-'MIN and MAX'!C$7)</f>
        <v>4.2823948862579765E-2</v>
      </c>
      <c r="D18">
        <f>('CON Score and Page Rank'!AC80-'MIN and MAX'!D$7)/('MIN and MAX'!H$7-'MIN and MAX'!D$7)</f>
        <v>0.95826086956521739</v>
      </c>
      <c r="E18">
        <f t="shared" si="0"/>
        <v>3.6801266574032591E-2</v>
      </c>
      <c r="F18">
        <f t="shared" si="1"/>
        <v>0.56848277098875211</v>
      </c>
      <c r="G18">
        <f t="shared" si="2"/>
        <v>0.9522381872766702</v>
      </c>
      <c r="H18" s="3">
        <f>IFERROR(VLOOKUP(A18,'GDP Data'!A$2:Q$144,3,FALSE),"Not Found")</f>
        <v>39459581217.3759</v>
      </c>
      <c r="I18">
        <f t="shared" si="3"/>
        <v>3.7289589007034269E-3</v>
      </c>
      <c r="J18">
        <f t="shared" si="4"/>
        <v>-0.56475381208804865</v>
      </c>
    </row>
    <row r="19" spans="1:10" x14ac:dyDescent="0.25">
      <c r="A19" t="s">
        <v>190</v>
      </c>
      <c r="B19">
        <f>('CON Score and Page Rank'!AA168-'MIN and MAX'!B$7)/('MIN and MAX'!F$7-'MIN and MAX'!B$7)</f>
        <v>2.9476887859255776E-3</v>
      </c>
      <c r="C19">
        <f>('CON Score and Page Rank'!AB168-'MIN and MAX'!C$7)/('MIN and MAX'!G$7-'MIN and MAX'!C$7)</f>
        <v>3.9703614225610369E-2</v>
      </c>
      <c r="D19">
        <f>('CON Score and Page Rank'!AC168-'MIN and MAX'!D$7)/('MIN and MAX'!H$7-'MIN and MAX'!D$7)</f>
        <v>0.95826086956521739</v>
      </c>
      <c r="E19">
        <f t="shared" si="0"/>
        <v>3.675592543968479E-2</v>
      </c>
      <c r="F19">
        <f t="shared" si="1"/>
        <v>0.56844344710794126</v>
      </c>
      <c r="G19">
        <f t="shared" si="2"/>
        <v>0.95531318077929184</v>
      </c>
      <c r="H19" s="3">
        <f>IFERROR(VLOOKUP(A19,'GDP Data'!A$2:Q$144,3,FALSE),"Not Found")</f>
        <v>40394824679.123199</v>
      </c>
      <c r="I19">
        <f t="shared" si="3"/>
        <v>3.8173400827488046E-3</v>
      </c>
      <c r="J19">
        <f t="shared" si="4"/>
        <v>-0.56462610702519245</v>
      </c>
    </row>
    <row r="20" spans="1:10" x14ac:dyDescent="0.25">
      <c r="A20" t="s">
        <v>78</v>
      </c>
      <c r="B20">
        <f>('CON Score and Page Rank'!AA58-'MIN and MAX'!B$7)/('MIN and MAX'!F$7-'MIN and MAX'!B$7)</f>
        <v>6.6386638573350731E-3</v>
      </c>
      <c r="C20">
        <f>('CON Score and Page Rank'!AB58-'MIN and MAX'!C$7)/('MIN and MAX'!G$7-'MIN and MAX'!C$7)</f>
        <v>4.3385531828782742E-2</v>
      </c>
      <c r="D20">
        <f>('CON Score and Page Rank'!AC58-'MIN and MAX'!D$7)/('MIN and MAX'!H$7-'MIN and MAX'!D$7)</f>
        <v>0.91768115942028983</v>
      </c>
      <c r="E20">
        <f t="shared" si="0"/>
        <v>3.6746867971447668E-2</v>
      </c>
      <c r="F20">
        <f t="shared" si="1"/>
        <v>0.56843559166262603</v>
      </c>
      <c r="G20">
        <f t="shared" si="2"/>
        <v>0.9110424955629548</v>
      </c>
      <c r="H20" s="3">
        <f>IFERROR(VLOOKUP(A20,'GDP Data'!A$2:Q$144,3,FALSE),"Not Found")</f>
        <v>96684636118.598404</v>
      </c>
      <c r="I20">
        <f t="shared" si="3"/>
        <v>9.1367678848289433E-3</v>
      </c>
      <c r="J20">
        <f t="shared" si="4"/>
        <v>-0.55929882377779705</v>
      </c>
    </row>
    <row r="21" spans="1:10" x14ac:dyDescent="0.25">
      <c r="A21" t="s">
        <v>42</v>
      </c>
      <c r="B21">
        <f>('CON Score and Page Rank'!AA27-'MIN and MAX'!B$7)/('MIN and MAX'!F$7-'MIN and MAX'!B$7)</f>
        <v>7.5354850958001011E-3</v>
      </c>
      <c r="C21">
        <f>('CON Score and Page Rank'!AB27-'MIN and MAX'!C$7)/('MIN and MAX'!G$7-'MIN and MAX'!C$7)</f>
        <v>4.4273856860345351E-2</v>
      </c>
      <c r="D21">
        <f>('CON Score and Page Rank'!AC27-'MIN and MAX'!D$7)/('MIN and MAX'!H$7-'MIN and MAX'!D$7)</f>
        <v>0.93333333333333335</v>
      </c>
      <c r="E21">
        <f t="shared" si="0"/>
        <v>3.6738371764545252E-2</v>
      </c>
      <c r="F21">
        <f t="shared" si="1"/>
        <v>0.56842822299326246</v>
      </c>
      <c r="G21">
        <f t="shared" si="2"/>
        <v>0.92579784823753319</v>
      </c>
      <c r="H21" s="3">
        <f>IFERROR(VLOOKUP(A21,'GDP Data'!A$2:Q$144,3,FALSE),"Not Found")</f>
        <v>53872425916.624802</v>
      </c>
      <c r="I21">
        <f t="shared" si="3"/>
        <v>5.0909831256856723E-3</v>
      </c>
      <c r="J21">
        <f t="shared" si="4"/>
        <v>-0.56333723986757678</v>
      </c>
    </row>
    <row r="22" spans="1:10" x14ac:dyDescent="0.25">
      <c r="A22" t="s">
        <v>89</v>
      </c>
      <c r="B22">
        <f>('CON Score and Page Rank'!AA69-'MIN and MAX'!B$7)/('MIN and MAX'!F$7-'MIN and MAX'!B$7)</f>
        <v>5.687461970110259E-3</v>
      </c>
      <c r="C22">
        <f>('CON Score and Page Rank'!AB69-'MIN and MAX'!C$7)/('MIN and MAX'!G$7-'MIN and MAX'!C$7)</f>
        <v>4.2422166712658645E-2</v>
      </c>
      <c r="D22">
        <f>('CON Score and Page Rank'!AC69-'MIN and MAX'!D$7)/('MIN and MAX'!H$7-'MIN and MAX'!D$7)</f>
        <v>0.91014492753623188</v>
      </c>
      <c r="E22">
        <f t="shared" si="0"/>
        <v>3.6734704742548384E-2</v>
      </c>
      <c r="F22">
        <f t="shared" si="1"/>
        <v>0.56842504262431037</v>
      </c>
      <c r="G22">
        <f t="shared" si="2"/>
        <v>0.90445746556612161</v>
      </c>
      <c r="H22" s="3">
        <f>IFERROR(VLOOKUP(A22,'GDP Data'!A$2:Q$144,3,FALSE),"Not Found")</f>
        <v>130816321183.15601</v>
      </c>
      <c r="I22">
        <f t="shared" si="3"/>
        <v>1.2362236754261416E-2</v>
      </c>
      <c r="J22">
        <f t="shared" si="4"/>
        <v>-0.55606280587004897</v>
      </c>
    </row>
    <row r="23" spans="1:10" x14ac:dyDescent="0.25">
      <c r="A23" t="s">
        <v>178</v>
      </c>
      <c r="B23">
        <f>('CON Score and Page Rank'!AA155-'MIN and MAX'!B$7)/('MIN and MAX'!F$7-'MIN and MAX'!B$7)</f>
        <v>1.2210944056108425E-3</v>
      </c>
      <c r="C23">
        <f>('CON Score and Page Rank'!AB155-'MIN and MAX'!C$7)/('MIN and MAX'!G$7-'MIN and MAX'!C$7)</f>
        <v>3.7923066245065161E-2</v>
      </c>
      <c r="D23">
        <f>('CON Score and Page Rank'!AC155-'MIN and MAX'!D$7)/('MIN and MAX'!H$7-'MIN and MAX'!D$7)</f>
        <v>0.95826086956521739</v>
      </c>
      <c r="E23">
        <f t="shared" si="0"/>
        <v>3.6701971839454318E-2</v>
      </c>
      <c r="F23">
        <f t="shared" si="1"/>
        <v>0.56839665372759707</v>
      </c>
      <c r="G23">
        <f t="shared" si="2"/>
        <v>0.95703977515960659</v>
      </c>
      <c r="H23" s="3">
        <f>IFERROR(VLOOKUP(A23,'GDP Data'!A$2:Q$144,3,FALSE),"Not Found")</f>
        <v>14183497963.1071</v>
      </c>
      <c r="I23">
        <f t="shared" si="3"/>
        <v>1.3403507929107808E-3</v>
      </c>
      <c r="J23">
        <f t="shared" si="4"/>
        <v>-0.56705630293468634</v>
      </c>
    </row>
    <row r="24" spans="1:10" x14ac:dyDescent="0.25">
      <c r="A24" t="s">
        <v>242</v>
      </c>
      <c r="B24">
        <f>('CON Score and Page Rank'!AA141-'MIN and MAX'!B$7)/('MIN and MAX'!F$7-'MIN and MAX'!B$7)</f>
        <v>1.4425920355656966E-2</v>
      </c>
      <c r="C24">
        <f>('CON Score and Page Rank'!AB141-'MIN and MAX'!C$7)/('MIN and MAX'!G$7-'MIN and MAX'!C$7)</f>
        <v>5.1124526064121621E-2</v>
      </c>
      <c r="D24">
        <f>('CON Score and Page Rank'!AC141-'MIN and MAX'!D$7)/('MIN and MAX'!H$7-'MIN and MAX'!D$7)</f>
        <v>0.94086956521739129</v>
      </c>
      <c r="E24">
        <f t="shared" si="0"/>
        <v>3.6698605708464657E-2</v>
      </c>
      <c r="F24">
        <f t="shared" si="1"/>
        <v>0.56839373431819684</v>
      </c>
      <c r="G24">
        <f t="shared" si="2"/>
        <v>0.92644364486173436</v>
      </c>
      <c r="H24" s="3" t="str">
        <f>IFERROR(VLOOKUP(A24,'GDP Data'!A$2:Q$144,3,FALSE),"Not Found")</f>
        <v>Not Found</v>
      </c>
      <c r="I24" t="str">
        <f t="shared" si="3"/>
        <v>No Value</v>
      </c>
      <c r="J24" t="str">
        <f t="shared" si="4"/>
        <v>No Value</v>
      </c>
    </row>
    <row r="25" spans="1:10" x14ac:dyDescent="0.25">
      <c r="A25" t="s">
        <v>189</v>
      </c>
      <c r="B25">
        <f>('CON Score and Page Rank'!AA167-'MIN and MAX'!B$7)/('MIN and MAX'!F$7-'MIN and MAX'!B$7)</f>
        <v>1.8920262690225793E-2</v>
      </c>
      <c r="C25">
        <f>('CON Score and Page Rank'!AB167-'MIN and MAX'!C$7)/('MIN and MAX'!G$7-'MIN and MAX'!C$7)</f>
        <v>5.5588752244001741E-2</v>
      </c>
      <c r="D25">
        <f>('CON Score and Page Rank'!AC167-'MIN and MAX'!D$7)/('MIN and MAX'!H$7-'MIN and MAX'!D$7)</f>
        <v>0.95826086956521739</v>
      </c>
      <c r="E25">
        <f t="shared" si="0"/>
        <v>3.6668489553775947E-2</v>
      </c>
      <c r="F25">
        <f t="shared" si="1"/>
        <v>0.56836761489938448</v>
      </c>
      <c r="G25">
        <f t="shared" si="2"/>
        <v>0.93934060687499155</v>
      </c>
      <c r="H25" s="3">
        <f>IFERROR(VLOOKUP(A25,'GDP Data'!A$2:Q$144,3,FALSE),"Not Found")</f>
        <v>190905493539.168</v>
      </c>
      <c r="I25">
        <f t="shared" si="3"/>
        <v>1.8040706904729833E-2</v>
      </c>
      <c r="J25">
        <f t="shared" si="4"/>
        <v>-0.55032690799465467</v>
      </c>
    </row>
    <row r="26" spans="1:10" x14ac:dyDescent="0.25">
      <c r="A26" t="s">
        <v>48</v>
      </c>
      <c r="B26">
        <f>('CON Score and Page Rank'!AA33-'MIN and MAX'!B$7)/('MIN and MAX'!F$7-'MIN and MAX'!B$7)</f>
        <v>2.580511824831112E-2</v>
      </c>
      <c r="C26">
        <f>('CON Score and Page Rank'!AB33-'MIN and MAX'!C$7)/('MIN and MAX'!G$7-'MIN and MAX'!C$7)</f>
        <v>6.2456455001954923E-2</v>
      </c>
      <c r="D26">
        <f>('CON Score and Page Rank'!AC33-'MIN and MAX'!D$7)/('MIN and MAX'!H$7-'MIN and MAX'!D$7)</f>
        <v>0.98144927536231885</v>
      </c>
      <c r="E26">
        <f t="shared" si="0"/>
        <v>3.6651336753643807E-2</v>
      </c>
      <c r="F26">
        <f t="shared" si="1"/>
        <v>0.56835273845931156</v>
      </c>
      <c r="G26">
        <f t="shared" si="2"/>
        <v>0.95564415711400774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226</v>
      </c>
      <c r="B27">
        <f>('CON Score and Page Rank'!AA203-'MIN and MAX'!B$7)/('MIN and MAX'!F$7-'MIN and MAX'!B$7)</f>
        <v>1.2161650619970906E-2</v>
      </c>
      <c r="C27">
        <f>('CON Score and Page Rank'!AB203-'MIN and MAX'!C$7)/('MIN and MAX'!G$7-'MIN and MAX'!C$7)</f>
        <v>4.8771170494997636E-2</v>
      </c>
      <c r="D27">
        <f>('CON Score and Page Rank'!AC203-'MIN and MAX'!D$7)/('MIN and MAX'!H$7-'MIN and MAX'!D$7)</f>
        <v>0.95826086956521739</v>
      </c>
      <c r="E27">
        <f t="shared" si="0"/>
        <v>3.6609519875026732E-2</v>
      </c>
      <c r="F27">
        <f t="shared" si="1"/>
        <v>0.56831647112779737</v>
      </c>
      <c r="G27">
        <f t="shared" si="2"/>
        <v>0.94609921894524651</v>
      </c>
      <c r="H27" s="3">
        <f>IFERROR(VLOOKUP(A27,'GDP Data'!A$2:Q$144,3,FALSE),"Not Found")</f>
        <v>122903960204.505</v>
      </c>
      <c r="I27">
        <f t="shared" si="3"/>
        <v>1.1614512931892852E-2</v>
      </c>
      <c r="J27">
        <f t="shared" si="4"/>
        <v>-0.55670195819590451</v>
      </c>
    </row>
    <row r="28" spans="1:10" x14ac:dyDescent="0.25">
      <c r="A28" t="s">
        <v>181</v>
      </c>
      <c r="B28">
        <f>('CON Score and Page Rank'!AA158-'MIN and MAX'!B$7)/('MIN and MAX'!F$7-'MIN and MAX'!B$7)</f>
        <v>1.1003082082854896E-2</v>
      </c>
      <c r="C28">
        <f>('CON Score and Page Rank'!AB158-'MIN and MAX'!C$7)/('MIN and MAX'!G$7-'MIN and MAX'!C$7)</f>
        <v>4.760982566878242E-2</v>
      </c>
      <c r="D28">
        <f>('CON Score and Page Rank'!AC158-'MIN and MAX'!D$7)/('MIN and MAX'!H$7-'MIN and MAX'!D$7)</f>
        <v>0.95826086956521739</v>
      </c>
      <c r="E28">
        <f t="shared" si="0"/>
        <v>3.6606743585927526E-2</v>
      </c>
      <c r="F28">
        <f t="shared" si="1"/>
        <v>0.56831406328195933</v>
      </c>
      <c r="G28">
        <f t="shared" si="2"/>
        <v>0.94725778748236245</v>
      </c>
      <c r="H28" s="3" t="str">
        <f>IFERROR(VLOOKUP(A28,'GDP Data'!A$2:Q$144,3,FALSE),"Not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157</v>
      </c>
      <c r="B29">
        <f>('CON Score and Page Rank'!AA135-'MIN and MAX'!B$7)/('MIN and MAX'!F$7-'MIN and MAX'!B$7)</f>
        <v>3.690911055506502E-3</v>
      </c>
      <c r="C29">
        <f>('CON Score and Page Rank'!AB135-'MIN and MAX'!C$7)/('MIN and MAX'!G$7-'MIN and MAX'!C$7)</f>
        <v>4.0266473501057061E-2</v>
      </c>
      <c r="D29">
        <f>('CON Score and Page Rank'!AC135-'MIN and MAX'!D$7)/('MIN and MAX'!H$7-'MIN and MAX'!D$7)</f>
        <v>0.91768115942028983</v>
      </c>
      <c r="E29">
        <f t="shared" si="0"/>
        <v>3.6575562445550561E-2</v>
      </c>
      <c r="F29">
        <f t="shared" si="1"/>
        <v>0.56828702021245159</v>
      </c>
      <c r="G29">
        <f t="shared" si="2"/>
        <v>0.91399024836478338</v>
      </c>
      <c r="H29" s="3">
        <f>IFERROR(VLOOKUP(A29,'GDP Data'!A$2:Q$144,3,FALSE),"Not Found")</f>
        <v>79484403984.884903</v>
      </c>
      <c r="I29">
        <f t="shared" si="3"/>
        <v>7.5113335357960484E-3</v>
      </c>
      <c r="J29">
        <f t="shared" si="4"/>
        <v>-0.56077568667665556</v>
      </c>
    </row>
    <row r="30" spans="1:10" x14ac:dyDescent="0.25">
      <c r="A30" t="s">
        <v>31</v>
      </c>
      <c r="B30">
        <f>('CON Score and Page Rank'!AA16-'MIN and MAX'!B$7)/('MIN and MAX'!F$7-'MIN and MAX'!B$7)</f>
        <v>0.17320058128187238</v>
      </c>
      <c r="C30">
        <f>('CON Score and Page Rank'!AB16-'MIN and MAX'!C$7)/('MIN and MAX'!G$7-'MIN and MAX'!C$7)</f>
        <v>0.20977588444315426</v>
      </c>
      <c r="D30">
        <f>('CON Score and Page Rank'!AC16-'MIN and MAX'!D$7)/('MIN and MAX'!H$7-'MIN and MAX'!D$7)</f>
        <v>1</v>
      </c>
      <c r="E30">
        <f t="shared" si="0"/>
        <v>3.657530316128188E-2</v>
      </c>
      <c r="F30">
        <f t="shared" si="1"/>
        <v>0.56828679533797877</v>
      </c>
      <c r="G30">
        <f t="shared" si="2"/>
        <v>0.82679941871812757</v>
      </c>
      <c r="H30" s="3">
        <f>IFERROR(VLOOKUP(A30,'GDP Data'!A$2:Q$144,3,FALSE),"Not Found")</f>
        <v>21387533703.2327</v>
      </c>
      <c r="I30">
        <f t="shared" si="3"/>
        <v>2.0211373690819864E-3</v>
      </c>
      <c r="J30">
        <f t="shared" si="4"/>
        <v>-0.56626565796889683</v>
      </c>
    </row>
    <row r="31" spans="1:10" x14ac:dyDescent="0.25">
      <c r="A31" t="s">
        <v>55</v>
      </c>
      <c r="B31">
        <f>('CON Score and Page Rank'!AA36-'MIN and MAX'!B$7)/('MIN and MAX'!F$7-'MIN and MAX'!B$7)</f>
        <v>3.889521774024129E-3</v>
      </c>
      <c r="C31">
        <f>('CON Score and Page Rank'!AB36-'MIN and MAX'!C$7)/('MIN and MAX'!G$7-'MIN and MAX'!C$7)</f>
        <v>4.043032401207438E-2</v>
      </c>
      <c r="D31">
        <f>('CON Score and Page Rank'!AC36-'MIN and MAX'!D$7)/('MIN and MAX'!H$7-'MIN and MAX'!D$7)</f>
        <v>0.91768115942028983</v>
      </c>
      <c r="E31">
        <f t="shared" si="0"/>
        <v>3.654080223805025E-2</v>
      </c>
      <c r="F31">
        <f t="shared" si="1"/>
        <v>0.56825687305631256</v>
      </c>
      <c r="G31">
        <f t="shared" si="2"/>
        <v>0.9137916376462657</v>
      </c>
      <c r="H31" s="3">
        <f>IFERROR(VLOOKUP(A31,'GDP Data'!A$2:Q$144,3,FALSE),"Not Found")</f>
        <v>17649751243.781101</v>
      </c>
      <c r="I31">
        <f t="shared" si="3"/>
        <v>1.6679142293258146E-3</v>
      </c>
      <c r="J31">
        <f t="shared" si="4"/>
        <v>-0.56658895882698679</v>
      </c>
    </row>
    <row r="32" spans="1:10" x14ac:dyDescent="0.25">
      <c r="A32" t="s">
        <v>46</v>
      </c>
      <c r="B32">
        <f>('CON Score and Page Rank'!AA31-'MIN and MAX'!B$7)/('MIN and MAX'!F$7-'MIN and MAX'!B$7)</f>
        <v>7.4400675776683002E-3</v>
      </c>
      <c r="C32">
        <f>('CON Score and Page Rank'!AB31-'MIN and MAX'!C$7)/('MIN and MAX'!G$7-'MIN and MAX'!C$7)</f>
        <v>4.3950929924779093E-2</v>
      </c>
      <c r="D32">
        <f>('CON Score and Page Rank'!AC31-'MIN and MAX'!D$7)/('MIN and MAX'!H$7-'MIN and MAX'!D$7)</f>
        <v>0.95826086956521739</v>
      </c>
      <c r="E32">
        <f t="shared" si="0"/>
        <v>3.651086234711079E-2</v>
      </c>
      <c r="F32">
        <f t="shared" si="1"/>
        <v>0.56823090650916441</v>
      </c>
      <c r="G32">
        <f t="shared" si="2"/>
        <v>0.95082080198754904</v>
      </c>
      <c r="H32" s="3">
        <f>IFERROR(VLOOKUP(A32,'GDP Data'!A$2:Q$144,3,FALSE),"Not Found")</f>
        <v>8976196808.5106392</v>
      </c>
      <c r="I32">
        <f t="shared" si="3"/>
        <v>8.4825707599811551E-4</v>
      </c>
      <c r="J32">
        <f t="shared" si="4"/>
        <v>-0.5673826494331663</v>
      </c>
    </row>
    <row r="33" spans="1:10" x14ac:dyDescent="0.25">
      <c r="A33" t="s">
        <v>92</v>
      </c>
      <c r="B33">
        <f>('CON Score and Page Rank'!AA72-'MIN and MAX'!B$7)/('MIN and MAX'!F$7-'MIN and MAX'!B$7)</f>
        <v>4.1789918342075849E-3</v>
      </c>
      <c r="C33">
        <f>('CON Score and Page Rank'!AB72-'MIN and MAX'!C$7)/('MIN and MAX'!G$7-'MIN and MAX'!C$7)</f>
        <v>4.0679494071291754E-2</v>
      </c>
      <c r="D33">
        <f>('CON Score and Page Rank'!AC72-'MIN and MAX'!D$7)/('MIN and MAX'!H$7-'MIN and MAX'!D$7)</f>
        <v>0.95826086956521739</v>
      </c>
      <c r="E33">
        <f t="shared" si="0"/>
        <v>3.6500502237084169E-2</v>
      </c>
      <c r="F33">
        <f t="shared" si="1"/>
        <v>0.56822192129655924</v>
      </c>
      <c r="G33">
        <f t="shared" si="2"/>
        <v>0.95408187773100983</v>
      </c>
      <c r="H33" s="3">
        <f>IFERROR(VLOOKUP(A33,'GDP Data'!A$2:Q$144,3,FALSE),"Not Found")</f>
        <v>34887512226.9319</v>
      </c>
      <c r="I33">
        <f t="shared" si="3"/>
        <v>3.2968950817129001E-3</v>
      </c>
      <c r="J33">
        <f t="shared" si="4"/>
        <v>-0.5649250262148463</v>
      </c>
    </row>
    <row r="34" spans="1:10" x14ac:dyDescent="0.25">
      <c r="A34" t="s">
        <v>124</v>
      </c>
      <c r="B34">
        <f>('CON Score and Page Rank'!AA104-'MIN and MAX'!B$7)/('MIN and MAX'!F$7-'MIN and MAX'!B$7)</f>
        <v>6.6197487095280743E-3</v>
      </c>
      <c r="C34">
        <f>('CON Score and Page Rank'!AB104-'MIN and MAX'!C$7)/('MIN and MAX'!G$7-'MIN and MAX'!C$7)</f>
        <v>4.3004826028805114E-2</v>
      </c>
      <c r="D34">
        <f>('CON Score and Page Rank'!AC104-'MIN and MAX'!D$7)/('MIN and MAX'!H$7-'MIN and MAX'!D$7)</f>
        <v>0.91768115942028983</v>
      </c>
      <c r="E34">
        <f t="shared" si="0"/>
        <v>3.6385077319277037E-2</v>
      </c>
      <c r="F34">
        <f t="shared" si="1"/>
        <v>0.56812181450003252</v>
      </c>
      <c r="G34">
        <f t="shared" si="2"/>
        <v>0.91106141071076174</v>
      </c>
      <c r="H34" s="3">
        <f>IFERROR(VLOOKUP(A34,'GDP Data'!A$2:Q$144,3,FALSE),"Not Found")</f>
        <v>103311640571.81799</v>
      </c>
      <c r="I34">
        <f t="shared" si="3"/>
        <v>9.7630245879779531E-3</v>
      </c>
      <c r="J34">
        <f t="shared" si="4"/>
        <v>-0.55835878991205457</v>
      </c>
    </row>
    <row r="35" spans="1:10" x14ac:dyDescent="0.25">
      <c r="A35" t="s">
        <v>246</v>
      </c>
      <c r="B35">
        <f>('CON Score and Page Rank'!AA170-'MIN and MAX'!B$7)/('MIN and MAX'!F$7-'MIN and MAX'!B$7)</f>
        <v>3.625442036045012E-3</v>
      </c>
      <c r="C35">
        <f>('CON Score and Page Rank'!AB170-'MIN and MAX'!C$7)/('MIN and MAX'!G$7-'MIN and MAX'!C$7)</f>
        <v>4.0003705574167478E-2</v>
      </c>
      <c r="D35">
        <f>('CON Score and Page Rank'!AC170-'MIN and MAX'!D$7)/('MIN and MAX'!H$7-'MIN and MAX'!D$7)</f>
        <v>0.91768115942028983</v>
      </c>
      <c r="E35">
        <f t="shared" si="0"/>
        <v>3.6378263538122464E-2</v>
      </c>
      <c r="F35">
        <f t="shared" si="1"/>
        <v>0.56811590498052356</v>
      </c>
      <c r="G35">
        <f t="shared" si="2"/>
        <v>0.91405571738424485</v>
      </c>
      <c r="H35" s="3">
        <f>IFERROR(VLOOKUP(A35,'GDP Data'!A$2:Q$144,3,FALSE),"Not Found")</f>
        <v>30778781606.9575</v>
      </c>
      <c r="I35">
        <f t="shared" si="3"/>
        <v>2.9086170730958302E-3</v>
      </c>
      <c r="J35">
        <f t="shared" si="4"/>
        <v>-0.56520728790742769</v>
      </c>
    </row>
    <row r="36" spans="1:10" x14ac:dyDescent="0.25">
      <c r="A36" t="s">
        <v>225</v>
      </c>
      <c r="B36">
        <f>('CON Score and Page Rank'!AA202-'MIN and MAX'!B$7)/('MIN and MAX'!F$7-'MIN and MAX'!B$7)</f>
        <v>4.4332394235335852E-3</v>
      </c>
      <c r="C36">
        <f>('CON Score and Page Rank'!AB202-'MIN and MAX'!C$7)/('MIN and MAX'!G$7-'MIN and MAX'!C$7)</f>
        <v>4.0810174339910278E-2</v>
      </c>
      <c r="D36">
        <f>('CON Score and Page Rank'!AC202-'MIN and MAX'!D$7)/('MIN and MAX'!H$7-'MIN and MAX'!D$7)</f>
        <v>0.91014492753623188</v>
      </c>
      <c r="E36">
        <f t="shared" si="0"/>
        <v>3.6376934916376696E-2</v>
      </c>
      <c r="F36">
        <f t="shared" si="1"/>
        <v>0.56811475268109557</v>
      </c>
      <c r="G36">
        <f t="shared" si="2"/>
        <v>0.90571168811269831</v>
      </c>
      <c r="H36" s="3">
        <f>IFERROR(VLOOKUP(A36,'GDP Data'!A$2:Q$144,3,FALSE),"Not Found")</f>
        <v>20898788416.6348</v>
      </c>
      <c r="I36">
        <f t="shared" si="3"/>
        <v>1.9749505867997269E-3</v>
      </c>
      <c r="J36">
        <f t="shared" si="4"/>
        <v>-0.56613980209429582</v>
      </c>
    </row>
    <row r="37" spans="1:10" x14ac:dyDescent="0.25">
      <c r="A37" t="s">
        <v>193</v>
      </c>
      <c r="B37">
        <f>('CON Score and Page Rank'!AA171-'MIN and MAX'!B$7)/('MIN and MAX'!F$7-'MIN and MAX'!B$7)</f>
        <v>3.1025839762358958E-3</v>
      </c>
      <c r="C37">
        <f>('CON Score and Page Rank'!AB171-'MIN and MAX'!C$7)/('MIN and MAX'!G$7-'MIN and MAX'!C$7)</f>
        <v>3.9462026133197547E-2</v>
      </c>
      <c r="D37">
        <f>('CON Score and Page Rank'!AC171-'MIN and MAX'!D$7)/('MIN and MAX'!H$7-'MIN and MAX'!D$7)</f>
        <v>0.91014492753623188</v>
      </c>
      <c r="E37">
        <f t="shared" si="0"/>
        <v>3.6359442156961651E-2</v>
      </c>
      <c r="F37">
        <f t="shared" si="1"/>
        <v>0.5680995813979729</v>
      </c>
      <c r="G37">
        <f t="shared" si="2"/>
        <v>0.90704234355999602</v>
      </c>
      <c r="H37" s="3">
        <f>IFERROR(VLOOKUP(A37,'GDP Data'!A$2:Q$144,3,FALSE),"Not Found")</f>
        <v>20876309970.384998</v>
      </c>
      <c r="I37">
        <f t="shared" si="3"/>
        <v>1.9728263574077466E-3</v>
      </c>
      <c r="J37">
        <f t="shared" si="4"/>
        <v>-0.5661267550405652</v>
      </c>
    </row>
    <row r="38" spans="1:10" x14ac:dyDescent="0.25">
      <c r="A38" t="s">
        <v>104</v>
      </c>
      <c r="B38">
        <f>('CON Score and Page Rank'!AA84-'MIN and MAX'!B$7)/('MIN and MAX'!F$7-'MIN and MAX'!B$7)</f>
        <v>1.665616421588724E-3</v>
      </c>
      <c r="C38">
        <f>('CON Score and Page Rank'!AB84-'MIN and MAX'!C$7)/('MIN and MAX'!G$7-'MIN and MAX'!C$7)</f>
        <v>3.7906508719741307E-2</v>
      </c>
      <c r="D38">
        <f>('CON Score and Page Rank'!AC84-'MIN and MAX'!D$7)/('MIN and MAX'!H$7-'MIN and MAX'!D$7)</f>
        <v>0.86956521739130432</v>
      </c>
      <c r="E38">
        <f t="shared" si="0"/>
        <v>3.6240892298152583E-2</v>
      </c>
      <c r="F38">
        <f t="shared" si="1"/>
        <v>0.56799676437354252</v>
      </c>
      <c r="G38">
        <f t="shared" si="2"/>
        <v>0.86789960096971563</v>
      </c>
      <c r="H38" s="3">
        <f>IFERROR(VLOOKUP(A38,'GDP Data'!A$2:Q$144,3,FALSE),"Not Found")</f>
        <v>74030364472.050598</v>
      </c>
      <c r="I38">
        <f t="shared" si="3"/>
        <v>6.9959228659733303E-3</v>
      </c>
      <c r="J38">
        <f t="shared" si="4"/>
        <v>-0.56100084150756924</v>
      </c>
    </row>
    <row r="39" spans="1:10" x14ac:dyDescent="0.25">
      <c r="A39" t="s">
        <v>88</v>
      </c>
      <c r="B39">
        <f>('CON Score and Page Rank'!AA68-'MIN and MAX'!B$7)/('MIN and MAX'!F$7-'MIN and MAX'!B$7)</f>
        <v>1.1561048740737615E-3</v>
      </c>
      <c r="C39">
        <f>('CON Score and Page Rank'!AB68-'MIN and MAX'!C$7)/('MIN and MAX'!G$7-'MIN and MAX'!C$7)</f>
        <v>3.7364815480833605E-2</v>
      </c>
      <c r="D39">
        <f>('CON Score and Page Rank'!AC68-'MIN and MAX'!D$7)/('MIN and MAX'!H$7-'MIN and MAX'!D$7)</f>
        <v>0.86956521739130432</v>
      </c>
      <c r="E39">
        <f t="shared" si="0"/>
        <v>3.6208710606759842E-2</v>
      </c>
      <c r="F39">
        <f t="shared" si="1"/>
        <v>0.56796885353684146</v>
      </c>
      <c r="G39">
        <f t="shared" si="2"/>
        <v>0.86840911251723052</v>
      </c>
      <c r="H39" s="3">
        <f>IFERROR(VLOOKUP(A39,'GDP Data'!A$2:Q$144,3,FALSE),"Not Found")</f>
        <v>36176430128.805702</v>
      </c>
      <c r="I39">
        <f t="shared" si="3"/>
        <v>3.4186987535762968E-3</v>
      </c>
      <c r="J39">
        <f t="shared" si="4"/>
        <v>-0.5645501547832652</v>
      </c>
    </row>
    <row r="40" spans="1:10" x14ac:dyDescent="0.25">
      <c r="A40" t="s">
        <v>107</v>
      </c>
      <c r="B40">
        <f>('CON Score and Page Rank'!AA87-'MIN and MAX'!B$7)/('MIN and MAX'!F$7-'MIN and MAX'!B$7)</f>
        <v>4.8057537518394295E-3</v>
      </c>
      <c r="C40">
        <f>('CON Score and Page Rank'!AB87-'MIN and MAX'!C$7)/('MIN and MAX'!G$7-'MIN and MAX'!C$7)</f>
        <v>4.1009892590160399E-2</v>
      </c>
      <c r="D40">
        <f>('CON Score and Page Rank'!AC87-'MIN and MAX'!D$7)/('MIN and MAX'!H$7-'MIN and MAX'!D$7)</f>
        <v>0.86956521739130432</v>
      </c>
      <c r="E40">
        <f t="shared" si="0"/>
        <v>3.6204138838320972E-2</v>
      </c>
      <c r="F40">
        <f t="shared" si="1"/>
        <v>0.56796488849097815</v>
      </c>
      <c r="G40">
        <f t="shared" si="2"/>
        <v>0.86475946363946488</v>
      </c>
      <c r="H40" s="3">
        <f>IFERROR(VLOOKUP(A40,'GDP Data'!A$2:Q$144,3,FALSE),"Not Found")</f>
        <v>17538461538.461498</v>
      </c>
      <c r="I40">
        <f t="shared" si="3"/>
        <v>1.6573972718618704E-3</v>
      </c>
      <c r="J40">
        <f t="shared" si="4"/>
        <v>-0.56630749121911628</v>
      </c>
    </row>
    <row r="41" spans="1:10" x14ac:dyDescent="0.25">
      <c r="A41" t="s">
        <v>136</v>
      </c>
      <c r="B41">
        <f>('CON Score and Page Rank'!AA116-'MIN and MAX'!B$7)/('MIN and MAX'!F$7-'MIN and MAX'!B$7)</f>
        <v>3.5366450110748647E-2</v>
      </c>
      <c r="C41">
        <f>('CON Score and Page Rank'!AB116-'MIN and MAX'!C$7)/('MIN and MAX'!G$7-'MIN and MAX'!C$7)</f>
        <v>7.1514414805623247E-2</v>
      </c>
      <c r="D41">
        <f>('CON Score and Page Rank'!AC116-'MIN and MAX'!D$7)/('MIN and MAX'!H$7-'MIN and MAX'!D$7)</f>
        <v>0.98144927536231885</v>
      </c>
      <c r="E41">
        <f t="shared" si="0"/>
        <v>3.61479646948746E-2</v>
      </c>
      <c r="F41">
        <f t="shared" si="1"/>
        <v>0.56791616925725563</v>
      </c>
      <c r="G41">
        <f t="shared" si="2"/>
        <v>0.94608282525157017</v>
      </c>
      <c r="H41" s="3">
        <f>IFERROR(VLOOKUP(A41,'GDP Data'!A$2:Q$144,3,FALSE),"Not Found")</f>
        <v>1339395718862.8899</v>
      </c>
      <c r="I41">
        <f t="shared" si="3"/>
        <v>0.12657386199574017</v>
      </c>
      <c r="J41">
        <f t="shared" si="4"/>
        <v>-0.44134230726151547</v>
      </c>
    </row>
    <row r="42" spans="1:10" x14ac:dyDescent="0.25">
      <c r="A42" t="s">
        <v>185</v>
      </c>
      <c r="B42">
        <f>('CON Score and Page Rank'!AA163-'MIN and MAX'!B$7)/('MIN and MAX'!F$7-'MIN and MAX'!B$7)</f>
        <v>1.88700367759065E-3</v>
      </c>
      <c r="C42">
        <f>('CON Score and Page Rank'!AB163-'MIN and MAX'!C$7)/('MIN and MAX'!G$7-'MIN and MAX'!C$7)</f>
        <v>3.8019044700192441E-2</v>
      </c>
      <c r="D42">
        <f>('CON Score and Page Rank'!AC163-'MIN and MAX'!D$7)/('MIN and MAX'!H$7-'MIN and MAX'!D$7)</f>
        <v>0.91768115942028983</v>
      </c>
      <c r="E42">
        <f t="shared" si="0"/>
        <v>3.6132041022601792E-2</v>
      </c>
      <c r="F42">
        <f t="shared" si="1"/>
        <v>0.56790235882662721</v>
      </c>
      <c r="G42">
        <f t="shared" si="2"/>
        <v>0.91579415574269918</v>
      </c>
      <c r="H42" s="3">
        <f>IFERROR(VLOOKUP(A42,'GDP Data'!A$2:Q$144,3,FALSE),"Not Found")</f>
        <v>12237388001.7264</v>
      </c>
      <c r="I42">
        <f t="shared" si="3"/>
        <v>1.156441997167085E-3</v>
      </c>
      <c r="J42">
        <f t="shared" si="4"/>
        <v>-0.56674591682946007</v>
      </c>
    </row>
    <row r="43" spans="1:10" x14ac:dyDescent="0.25">
      <c r="A43" t="s">
        <v>147</v>
      </c>
      <c r="B43">
        <f>('CON Score and Page Rank'!AA127-'MIN and MAX'!B$7)/('MIN and MAX'!F$7-'MIN and MAX'!B$7)</f>
        <v>1.5279697170589766E-2</v>
      </c>
      <c r="C43">
        <f>('CON Score and Page Rank'!AB127-'MIN and MAX'!C$7)/('MIN and MAX'!G$7-'MIN and MAX'!C$7)</f>
        <v>5.1400609000959142E-2</v>
      </c>
      <c r="D43">
        <f>('CON Score and Page Rank'!AC127-'MIN and MAX'!D$7)/('MIN and MAX'!H$7-'MIN and MAX'!D$7)</f>
        <v>0.95826086956521739</v>
      </c>
      <c r="E43">
        <f t="shared" si="0"/>
        <v>3.6120911830369376E-2</v>
      </c>
      <c r="F43">
        <f t="shared" si="1"/>
        <v>0.56789270659725177</v>
      </c>
      <c r="G43">
        <f t="shared" si="2"/>
        <v>0.94298117239462764</v>
      </c>
      <c r="H43" s="3">
        <f>IFERROR(VLOOKUP(A43,'GDP Data'!A$2:Q$144,3,FALSE),"Not Found")</f>
        <v>92783947368.421097</v>
      </c>
      <c r="I43">
        <f t="shared" si="3"/>
        <v>8.7681499830392935E-3</v>
      </c>
      <c r="J43">
        <f t="shared" si="4"/>
        <v>-0.55912455661421245</v>
      </c>
    </row>
    <row r="44" spans="1:10" x14ac:dyDescent="0.25">
      <c r="A44" t="s">
        <v>110</v>
      </c>
      <c r="B44">
        <f>('CON Score and Page Rank'!AA90-'MIN and MAX'!B$7)/('MIN and MAX'!F$7-'MIN and MAX'!B$7)</f>
        <v>1.3413945743117429E-2</v>
      </c>
      <c r="C44">
        <f>('CON Score and Page Rank'!AB90-'MIN and MAX'!C$7)/('MIN and MAX'!G$7-'MIN and MAX'!C$7)</f>
        <v>4.9515355369647199E-2</v>
      </c>
      <c r="D44">
        <f>('CON Score and Page Rank'!AC90-'MIN and MAX'!D$7)/('MIN and MAX'!H$7-'MIN and MAX'!D$7)</f>
        <v>0.91768115942028983</v>
      </c>
      <c r="E44">
        <f t="shared" si="0"/>
        <v>3.6101409626529773E-2</v>
      </c>
      <c r="F44">
        <f t="shared" si="1"/>
        <v>0.56787579254447451</v>
      </c>
      <c r="G44">
        <f t="shared" si="2"/>
        <v>0.90426721367717244</v>
      </c>
      <c r="H44" s="3">
        <f>IFERROR(VLOOKUP(A44,'GDP Data'!A$2:Q$144,3,FALSE),"Not Found")</f>
        <v>184137469733.33301</v>
      </c>
      <c r="I44">
        <f t="shared" si="3"/>
        <v>1.7401123770993284E-2</v>
      </c>
      <c r="J44">
        <f t="shared" si="4"/>
        <v>-0.55047466877348128</v>
      </c>
    </row>
    <row r="45" spans="1:10" x14ac:dyDescent="0.25">
      <c r="A45" t="s">
        <v>166</v>
      </c>
      <c r="B45">
        <f>('CON Score and Page Rank'!AA143-'MIN and MAX'!B$7)/('MIN and MAX'!F$7-'MIN and MAX'!B$7)</f>
        <v>2.0369250765813546E-2</v>
      </c>
      <c r="C45">
        <f>('CON Score and Page Rank'!AB143-'MIN and MAX'!C$7)/('MIN and MAX'!G$7-'MIN and MAX'!C$7)</f>
        <v>5.6455076463790277E-2</v>
      </c>
      <c r="D45">
        <f>('CON Score and Page Rank'!AC143-'MIN and MAX'!D$7)/('MIN and MAX'!H$7-'MIN and MAX'!D$7)</f>
        <v>0.98144927536231885</v>
      </c>
      <c r="E45">
        <f t="shared" si="0"/>
        <v>3.6085825697976734E-2</v>
      </c>
      <c r="F45">
        <f t="shared" si="1"/>
        <v>0.56786227676994006</v>
      </c>
      <c r="G45">
        <f t="shared" si="2"/>
        <v>0.96108002459650532</v>
      </c>
      <c r="H45" s="3">
        <f>IFERROR(VLOOKUP(A45,'GDP Data'!A$2:Q$144,3,FALSE),"Not Found")</f>
        <v>120296476180.40199</v>
      </c>
      <c r="I45">
        <f t="shared" si="3"/>
        <v>1.1368103809947095E-2</v>
      </c>
      <c r="J45">
        <f t="shared" si="4"/>
        <v>-0.55649417295999293</v>
      </c>
    </row>
    <row r="46" spans="1:10" x14ac:dyDescent="0.25">
      <c r="A46" t="s">
        <v>87</v>
      </c>
      <c r="B46">
        <f>('CON Score and Page Rank'!AA67-'MIN and MAX'!B$7)/('MIN and MAX'!F$7-'MIN and MAX'!B$7)</f>
        <v>7.8748308997874834E-3</v>
      </c>
      <c r="C46">
        <f>('CON Score and Page Rank'!AB67-'MIN and MAX'!C$7)/('MIN and MAX'!G$7-'MIN and MAX'!C$7)</f>
        <v>4.3793295384727107E-2</v>
      </c>
      <c r="D46">
        <f>('CON Score and Page Rank'!AC67-'MIN and MAX'!D$7)/('MIN and MAX'!H$7-'MIN and MAX'!D$7)</f>
        <v>0.86956521739130432</v>
      </c>
      <c r="E46">
        <f t="shared" si="0"/>
        <v>3.5918464484939627E-2</v>
      </c>
      <c r="F46">
        <f t="shared" si="1"/>
        <v>0.56771712618011716</v>
      </c>
      <c r="G46">
        <f t="shared" si="2"/>
        <v>0.86169038649151686</v>
      </c>
      <c r="H46" s="3">
        <f>IFERROR(VLOOKUP(A46,'GDP Data'!A$2:Q$144,3,FALSE),"Not Found")</f>
        <v>126878750295.944</v>
      </c>
      <c r="I46">
        <f t="shared" si="3"/>
        <v>1.1990133463906316E-2</v>
      </c>
      <c r="J46">
        <f t="shared" si="4"/>
        <v>-0.55572699271621084</v>
      </c>
    </row>
    <row r="47" spans="1:10" x14ac:dyDescent="0.25">
      <c r="A47" t="s">
        <v>142</v>
      </c>
      <c r="B47">
        <f>('CON Score and Page Rank'!AA122-'MIN and MAX'!B$7)/('MIN and MAX'!F$7-'MIN and MAX'!B$7)</f>
        <v>6.2645546357390424E-4</v>
      </c>
      <c r="C47">
        <f>('CON Score and Page Rank'!AB122-'MIN and MAX'!C$7)/('MIN and MAX'!G$7-'MIN and MAX'!C$7)</f>
        <v>3.6475979925573512E-2</v>
      </c>
      <c r="D47">
        <f>('CON Score and Page Rank'!AC122-'MIN and MAX'!D$7)/('MIN and MAX'!H$7-'MIN and MAX'!D$7)</f>
        <v>0.85971014492753628</v>
      </c>
      <c r="E47">
        <f t="shared" si="0"/>
        <v>3.5849524461999606E-2</v>
      </c>
      <c r="F47">
        <f t="shared" si="1"/>
        <v>0.56765733523566508</v>
      </c>
      <c r="G47">
        <f t="shared" si="2"/>
        <v>0.85908368946396241</v>
      </c>
      <c r="H47" s="3">
        <f>IFERROR(VLOOKUP(A47,'GDP Data'!A$2:Q$144,3,FALSE),"Not Found")</f>
        <v>22152694161.888199</v>
      </c>
      <c r="I47">
        <f t="shared" si="3"/>
        <v>2.0934455845962787E-3</v>
      </c>
      <c r="J47">
        <f t="shared" si="4"/>
        <v>-0.56556388965106885</v>
      </c>
    </row>
    <row r="48" spans="1:10" x14ac:dyDescent="0.25">
      <c r="A48" t="s">
        <v>91</v>
      </c>
      <c r="B48">
        <f>('CON Score and Page Rank'!AA71-'MIN and MAX'!B$7)/('MIN and MAX'!F$7-'MIN and MAX'!B$7)</f>
        <v>1.091940728017734E-3</v>
      </c>
      <c r="C48">
        <f>('CON Score and Page Rank'!AB71-'MIN and MAX'!C$7)/('MIN and MAX'!G$7-'MIN and MAX'!C$7)</f>
        <v>3.6939438857325993E-2</v>
      </c>
      <c r="D48">
        <f>('CON Score and Page Rank'!AC71-'MIN and MAX'!D$7)/('MIN and MAX'!H$7-'MIN and MAX'!D$7)</f>
        <v>0.85971014492753628</v>
      </c>
      <c r="E48">
        <f t="shared" si="0"/>
        <v>3.5847498129308257E-2</v>
      </c>
      <c r="F48">
        <f t="shared" si="1"/>
        <v>0.56765557781899723</v>
      </c>
      <c r="G48">
        <f t="shared" si="2"/>
        <v>0.85861820419951851</v>
      </c>
      <c r="H48" s="3">
        <f>IFERROR(VLOOKUP(A48,'GDP Data'!A$2:Q$144,3,FALSE),"Not Found")</f>
        <v>12986007425.878099</v>
      </c>
      <c r="I48">
        <f t="shared" si="3"/>
        <v>1.2271870729840754E-3</v>
      </c>
      <c r="J48">
        <f t="shared" si="4"/>
        <v>-0.56642839074601314</v>
      </c>
    </row>
    <row r="49" spans="1:10" x14ac:dyDescent="0.25">
      <c r="A49" t="s">
        <v>120</v>
      </c>
      <c r="B49">
        <f>('CON Score and Page Rank'!AA100-'MIN and MAX'!B$7)/('MIN and MAX'!F$7-'MIN and MAX'!B$7)</f>
        <v>4.1577648467351955E-4</v>
      </c>
      <c r="C49">
        <f>('CON Score and Page Rank'!AB100-'MIN and MAX'!C$7)/('MIN and MAX'!G$7-'MIN and MAX'!C$7)</f>
        <v>3.6247748236921937E-2</v>
      </c>
      <c r="D49">
        <f>('CON Score and Page Rank'!AC100-'MIN and MAX'!D$7)/('MIN and MAX'!H$7-'MIN and MAX'!D$7)</f>
        <v>0.85971014492753628</v>
      </c>
      <c r="E49">
        <f t="shared" si="0"/>
        <v>3.583197175224842E-2</v>
      </c>
      <c r="F49">
        <f t="shared" si="1"/>
        <v>0.5676421119582572</v>
      </c>
      <c r="G49">
        <f t="shared" si="2"/>
        <v>0.85929436844286278</v>
      </c>
      <c r="H49" s="3">
        <f>IFERROR(VLOOKUP(A49,'GDP Data'!A$2:Q$144,3,FALSE),"Not Found")</f>
        <v>13581644245.735201</v>
      </c>
      <c r="I49">
        <f t="shared" si="3"/>
        <v>1.2834751822966691E-3</v>
      </c>
      <c r="J49">
        <f t="shared" si="4"/>
        <v>-0.56635863677596054</v>
      </c>
    </row>
    <row r="50" spans="1:10" x14ac:dyDescent="0.25">
      <c r="A50" t="s">
        <v>201</v>
      </c>
      <c r="B50">
        <f>('CON Score and Page Rank'!AA178-'MIN and MAX'!B$7)/('MIN and MAX'!F$7-'MIN and MAX'!B$7)</f>
        <v>2.1053833667588E-2</v>
      </c>
      <c r="C50">
        <f>('CON Score and Page Rank'!AB178-'MIN and MAX'!C$7)/('MIN and MAX'!G$7-'MIN and MAX'!C$7)</f>
        <v>5.6877679701806141E-2</v>
      </c>
      <c r="D50">
        <f>('CON Score and Page Rank'!AC178-'MIN and MAX'!D$7)/('MIN and MAX'!H$7-'MIN and MAX'!D$7)</f>
        <v>0.98144927536231885</v>
      </c>
      <c r="E50">
        <f t="shared" si="0"/>
        <v>3.5823846034218142E-2</v>
      </c>
      <c r="F50">
        <f t="shared" si="1"/>
        <v>0.56763506460992952</v>
      </c>
      <c r="G50">
        <f t="shared" si="2"/>
        <v>0.9603954416947309</v>
      </c>
      <c r="H50" s="3">
        <f>IFERROR(VLOOKUP(A50,'GDP Data'!A$2:Q$144,3,FALSE),"Not Found")</f>
        <v>71517080040.633804</v>
      </c>
      <c r="I50">
        <f t="shared" si="3"/>
        <v>6.7584156735147321E-3</v>
      </c>
      <c r="J50">
        <f t="shared" si="4"/>
        <v>-0.56087664893641476</v>
      </c>
    </row>
    <row r="51" spans="1:10" x14ac:dyDescent="0.25">
      <c r="A51" t="s">
        <v>219</v>
      </c>
      <c r="B51">
        <f>('CON Score and Page Rank'!AA196-'MIN and MAX'!B$7)/('MIN and MAX'!F$7-'MIN and MAX'!B$7)</f>
        <v>1.2358151773529469E-2</v>
      </c>
      <c r="C51">
        <f>('CON Score and Page Rank'!AB196-'MIN and MAX'!C$7)/('MIN and MAX'!G$7-'MIN and MAX'!C$7)</f>
        <v>4.8157934948753117E-2</v>
      </c>
      <c r="D51">
        <f>('CON Score and Page Rank'!AC196-'MIN and MAX'!D$7)/('MIN and MAX'!H$7-'MIN and MAX'!D$7)</f>
        <v>0.94086956521739129</v>
      </c>
      <c r="E51">
        <f t="shared" si="0"/>
        <v>3.579978317522365E-2</v>
      </c>
      <c r="F51">
        <f t="shared" si="1"/>
        <v>0.56761419514972133</v>
      </c>
      <c r="G51">
        <f t="shared" si="2"/>
        <v>0.92851141344386179</v>
      </c>
      <c r="H51" s="3">
        <f>IFERROR(VLOOKUP(A51,'GDP Data'!A$2:Q$144,3,FALSE),"Not Found")</f>
        <v>52030158775.405502</v>
      </c>
      <c r="I51">
        <f t="shared" si="3"/>
        <v>4.916887551384491E-3</v>
      </c>
      <c r="J51">
        <f t="shared" si="4"/>
        <v>-0.5626973075983368</v>
      </c>
    </row>
    <row r="52" spans="1:10" x14ac:dyDescent="0.25">
      <c r="A52" t="s">
        <v>141</v>
      </c>
      <c r="B52">
        <f>('CON Score and Page Rank'!AA121-'MIN and MAX'!B$7)/('MIN and MAX'!F$7-'MIN and MAX'!B$7)</f>
        <v>3.3514687203380217E-2</v>
      </c>
      <c r="C52">
        <f>('CON Score and Page Rank'!AB121-'MIN and MAX'!C$7)/('MIN and MAX'!G$7-'MIN and MAX'!C$7)</f>
        <v>6.9268765938730936E-2</v>
      </c>
      <c r="D52">
        <f>('CON Score and Page Rank'!AC121-'MIN and MAX'!D$7)/('MIN and MAX'!H$7-'MIN and MAX'!D$7)</f>
        <v>0.94086956521739129</v>
      </c>
      <c r="E52">
        <f t="shared" si="0"/>
        <v>3.5754078735350719E-2</v>
      </c>
      <c r="F52">
        <f t="shared" si="1"/>
        <v>0.56757455617791475</v>
      </c>
      <c r="G52">
        <f t="shared" si="2"/>
        <v>0.90735487801401105</v>
      </c>
      <c r="H52" s="3">
        <f>IFERROR(VLOOKUP(A52,'GDP Data'!A$2:Q$144,3,FALSE),"Not Found")</f>
        <v>160446947784.909</v>
      </c>
      <c r="I52">
        <f t="shared" si="3"/>
        <v>1.5162352350809412E-2</v>
      </c>
      <c r="J52">
        <f t="shared" si="4"/>
        <v>-0.55241220382710532</v>
      </c>
    </row>
    <row r="53" spans="1:10" x14ac:dyDescent="0.25">
      <c r="A53" t="s">
        <v>90</v>
      </c>
      <c r="B53">
        <f>('CON Score and Page Rank'!AA70-'MIN and MAX'!B$7)/('MIN and MAX'!F$7-'MIN and MAX'!B$7)</f>
        <v>9.1108031471192371E-4</v>
      </c>
      <c r="C53">
        <f>('CON Score and Page Rank'!AB70-'MIN and MAX'!C$7)/('MIN and MAX'!G$7-'MIN and MAX'!C$7)</f>
        <v>3.6555449148159128E-2</v>
      </c>
      <c r="D53">
        <f>('CON Score and Page Rank'!AC70-'MIN and MAX'!D$7)/('MIN and MAX'!H$7-'MIN and MAX'!D$7)</f>
        <v>0.81159420289855078</v>
      </c>
      <c r="E53">
        <f t="shared" si="0"/>
        <v>3.5644368833447203E-2</v>
      </c>
      <c r="F53">
        <f t="shared" si="1"/>
        <v>0.5674794059535484</v>
      </c>
      <c r="G53">
        <f t="shared" si="2"/>
        <v>0.8106831225838389</v>
      </c>
      <c r="H53" s="3">
        <f>IFERROR(VLOOKUP(A53,'GDP Data'!A$2:Q$144,3,FALSE),"Not Found")</f>
        <v>8975689844.8519001</v>
      </c>
      <c r="I53">
        <f t="shared" si="3"/>
        <v>8.4820916756651876E-4</v>
      </c>
      <c r="J53">
        <f t="shared" si="4"/>
        <v>-0.56663119678598184</v>
      </c>
    </row>
    <row r="54" spans="1:10" x14ac:dyDescent="0.25">
      <c r="A54" t="s">
        <v>207</v>
      </c>
      <c r="B54">
        <f>('CON Score and Page Rank'!AA184-'MIN and MAX'!B$7)/('MIN and MAX'!F$7-'MIN and MAX'!B$7)</f>
        <v>1.4791667677244457E-3</v>
      </c>
      <c r="C54">
        <f>('CON Score and Page Rank'!AB184-'MIN and MAX'!C$7)/('MIN and MAX'!G$7-'MIN and MAX'!C$7)</f>
        <v>3.7090119236741957E-2</v>
      </c>
      <c r="D54">
        <f>('CON Score and Page Rank'!AC184-'MIN and MAX'!D$7)/('MIN and MAX'!H$7-'MIN and MAX'!D$7)</f>
        <v>0.81159420289855078</v>
      </c>
      <c r="E54">
        <f t="shared" si="0"/>
        <v>3.5610952469017514E-2</v>
      </c>
      <c r="F54">
        <f t="shared" si="1"/>
        <v>0.56745042429812964</v>
      </c>
      <c r="G54">
        <f t="shared" si="2"/>
        <v>0.81011503613082636</v>
      </c>
      <c r="H54" s="3">
        <f>IFERROR(VLOOKUP(A54,'GDP Data'!A$2:Q$144,3,FALSE),"Not Found")</f>
        <v>24468324000</v>
      </c>
      <c r="I54">
        <f t="shared" si="3"/>
        <v>2.3122742753518485E-3</v>
      </c>
      <c r="J54">
        <f t="shared" si="4"/>
        <v>-0.56513815002277779</v>
      </c>
    </row>
    <row r="55" spans="1:10" x14ac:dyDescent="0.25">
      <c r="A55" t="s">
        <v>40</v>
      </c>
      <c r="B55">
        <f>('CON Score and Page Rank'!AA25-'MIN and MAX'!B$7)/('MIN and MAX'!F$7-'MIN and MAX'!B$7)</f>
        <v>5.7355849329597974E-2</v>
      </c>
      <c r="C55">
        <f>('CON Score and Page Rank'!AB25-'MIN and MAX'!C$7)/('MIN and MAX'!G$7-'MIN and MAX'!C$7)</f>
        <v>9.2834657097134524E-2</v>
      </c>
      <c r="D55">
        <f>('CON Score and Page Rank'!AC25-'MIN and MAX'!D$7)/('MIN and MAX'!H$7-'MIN and MAX'!D$7)</f>
        <v>0.98144927536231885</v>
      </c>
      <c r="E55">
        <f t="shared" si="0"/>
        <v>3.5478807767536549E-2</v>
      </c>
      <c r="F55">
        <f t="shared" si="1"/>
        <v>0.56733581661207233</v>
      </c>
      <c r="G55">
        <f t="shared" si="2"/>
        <v>0.92409342603272093</v>
      </c>
      <c r="H55" s="3">
        <f>IFERROR(VLOOKUP(A55,'GDP Data'!A$2:Q$144,3,FALSE),"Not Found")</f>
        <v>379083932596.32898</v>
      </c>
      <c r="I55">
        <f t="shared" si="3"/>
        <v>3.5823705192955003E-2</v>
      </c>
      <c r="J55">
        <f t="shared" si="4"/>
        <v>-0.53151211141911736</v>
      </c>
    </row>
    <row r="56" spans="1:10" x14ac:dyDescent="0.25">
      <c r="A56" t="s">
        <v>162</v>
      </c>
      <c r="B56">
        <f>('CON Score and Page Rank'!AA139-'MIN and MAX'!B$7)/('MIN and MAX'!F$7-'MIN and MAX'!B$7)</f>
        <v>4.1291882959144953E-2</v>
      </c>
      <c r="C56">
        <f>('CON Score and Page Rank'!AB139-'MIN and MAX'!C$7)/('MIN and MAX'!G$7-'MIN and MAX'!C$7)</f>
        <v>7.6762577718867936E-2</v>
      </c>
      <c r="D56">
        <f>('CON Score and Page Rank'!AC139-'MIN and MAX'!D$7)/('MIN and MAX'!H$7-'MIN and MAX'!D$7)</f>
        <v>0.98144927536231885</v>
      </c>
      <c r="E56">
        <f t="shared" si="0"/>
        <v>3.5470694759722983E-2</v>
      </c>
      <c r="F56">
        <f t="shared" si="1"/>
        <v>0.56732878028717959</v>
      </c>
      <c r="G56">
        <f t="shared" si="2"/>
        <v>0.94015739240317386</v>
      </c>
      <c r="H56" s="3">
        <f>IFERROR(VLOOKUP(A56,'GDP Data'!A$2:Q$144,3,FALSE),"Not Found")</f>
        <v>547658231279.87</v>
      </c>
      <c r="I56">
        <f t="shared" si="3"/>
        <v>5.1754098068716781E-2</v>
      </c>
      <c r="J56">
        <f t="shared" si="4"/>
        <v>-0.51557468221846281</v>
      </c>
    </row>
    <row r="57" spans="1:10" x14ac:dyDescent="0.25">
      <c r="A57" t="s">
        <v>203</v>
      </c>
      <c r="B57">
        <f>('CON Score and Page Rank'!AA180-'MIN and MAX'!B$7)/('MIN and MAX'!F$7-'MIN and MAX'!B$7)</f>
        <v>9.8949927523211034E-4</v>
      </c>
      <c r="C57">
        <f>('CON Score and Page Rank'!AB180-'MIN and MAX'!C$7)/('MIN and MAX'!G$7-'MIN and MAX'!C$7)</f>
        <v>3.6431453980390112E-2</v>
      </c>
      <c r="D57">
        <f>('CON Score and Page Rank'!AC180-'MIN and MAX'!D$7)/('MIN and MAX'!H$7-'MIN and MAX'!D$7)</f>
        <v>0.79884057971014488</v>
      </c>
      <c r="E57">
        <f t="shared" si="0"/>
        <v>3.5441954705157999E-2</v>
      </c>
      <c r="F57">
        <f t="shared" si="1"/>
        <v>0.56730385434528452</v>
      </c>
      <c r="G57">
        <f t="shared" si="2"/>
        <v>0.79785108043491282</v>
      </c>
      <c r="H57" s="3">
        <f>IFERROR(VLOOKUP(A57,'GDP Data'!A$2:Q$144,3,FALSE),"Not Found")</f>
        <v>15976174336.972099</v>
      </c>
      <c r="I57">
        <f t="shared" si="3"/>
        <v>1.5097600039102375E-3</v>
      </c>
      <c r="J57">
        <f t="shared" si="4"/>
        <v>-0.56579409434137429</v>
      </c>
    </row>
    <row r="58" spans="1:10" x14ac:dyDescent="0.25">
      <c r="A58" t="s">
        <v>45</v>
      </c>
      <c r="B58">
        <f>('CON Score and Page Rank'!AA30-'MIN and MAX'!B$7)/('MIN and MAX'!F$7-'MIN and MAX'!B$7)</f>
        <v>1.8240870205895078E-2</v>
      </c>
      <c r="C58">
        <f>('CON Score and Page Rank'!AB30-'MIN and MAX'!C$7)/('MIN and MAX'!G$7-'MIN and MAX'!C$7)</f>
        <v>5.3533825371933588E-2</v>
      </c>
      <c r="D58">
        <f>('CON Score and Page Rank'!AC30-'MIN and MAX'!D$7)/('MIN and MAX'!H$7-'MIN and MAX'!D$7)</f>
        <v>0.98144927536231885</v>
      </c>
      <c r="E58">
        <f t="shared" si="0"/>
        <v>3.529295516603851E-2</v>
      </c>
      <c r="F58">
        <f t="shared" si="1"/>
        <v>0.56717462863883761</v>
      </c>
      <c r="G58">
        <f t="shared" si="2"/>
        <v>0.96320840515642381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200</v>
      </c>
      <c r="B59">
        <f>('CON Score and Page Rank'!AA177-'MIN and MAX'!B$7)/('MIN and MAX'!F$7-'MIN and MAX'!B$7)</f>
        <v>5.9173602127371216E-2</v>
      </c>
      <c r="C59">
        <f>('CON Score and Page Rank'!AB177-'MIN and MAX'!C$7)/('MIN and MAX'!G$7-'MIN and MAX'!C$7)</f>
        <v>9.4295272294609545E-2</v>
      </c>
      <c r="D59">
        <f>('CON Score and Page Rank'!AC177-'MIN and MAX'!D$7)/('MIN and MAX'!H$7-'MIN and MAX'!D$7)</f>
        <v>0.98144927536231885</v>
      </c>
      <c r="E59">
        <f t="shared" si="0"/>
        <v>3.5121670167238328E-2</v>
      </c>
      <c r="F59">
        <f t="shared" si="1"/>
        <v>0.56702607499159474</v>
      </c>
      <c r="G59">
        <f t="shared" si="2"/>
        <v>0.92227567323494763</v>
      </c>
      <c r="H59" s="3">
        <f>IFERROR(VLOOKUP(A59,'GDP Data'!A$2:Q$144,3,FALSE),"Not Found")</f>
        <v>559983704094.17004</v>
      </c>
      <c r="I59">
        <f t="shared" si="3"/>
        <v>5.2918864144237708E-2</v>
      </c>
      <c r="J59">
        <f t="shared" si="4"/>
        <v>-0.514107210847357</v>
      </c>
    </row>
    <row r="60" spans="1:10" x14ac:dyDescent="0.25">
      <c r="A60" t="s">
        <v>76</v>
      </c>
      <c r="B60">
        <f>('CON Score and Page Rank'!AA56-'MIN and MAX'!B$7)/('MIN and MAX'!F$7-'MIN and MAX'!B$7)</f>
        <v>2.7891487085884574E-3</v>
      </c>
      <c r="C60">
        <f>('CON Score and Page Rank'!AB56-'MIN and MAX'!C$7)/('MIN and MAX'!G$7-'MIN and MAX'!C$7)</f>
        <v>3.7751544080647785E-2</v>
      </c>
      <c r="D60">
        <f>('CON Score and Page Rank'!AC56-'MIN and MAX'!D$7)/('MIN and MAX'!H$7-'MIN and MAX'!D$7)</f>
        <v>0.74086956521739133</v>
      </c>
      <c r="E60">
        <f t="shared" si="0"/>
        <v>3.4962395372059328E-2</v>
      </c>
      <c r="F60">
        <f t="shared" si="1"/>
        <v>0.56688793766548073</v>
      </c>
      <c r="G60">
        <f t="shared" si="2"/>
        <v>0.73808041650880285</v>
      </c>
      <c r="H60" s="3">
        <f>IFERROR(VLOOKUP(A60,'GDP Data'!A$2:Q$144,3,FALSE),"Not Found")</f>
        <v>16810536883.717699</v>
      </c>
      <c r="I60">
        <f t="shared" si="3"/>
        <v>1.5886078666881257E-3</v>
      </c>
      <c r="J60">
        <f t="shared" si="4"/>
        <v>-0.5652993297987926</v>
      </c>
    </row>
    <row r="61" spans="1:10" x14ac:dyDescent="0.25">
      <c r="A61" t="s">
        <v>111</v>
      </c>
      <c r="B61">
        <f>('CON Score and Page Rank'!AA91-'MIN and MAX'!B$7)/('MIN and MAX'!F$7-'MIN and MAX'!B$7)</f>
        <v>3.2729081324544347E-4</v>
      </c>
      <c r="C61">
        <f>('CON Score and Page Rank'!AB91-'MIN and MAX'!C$7)/('MIN and MAX'!G$7-'MIN and MAX'!C$7)</f>
        <v>3.5203782467315085E-2</v>
      </c>
      <c r="D61">
        <f>('CON Score and Page Rank'!AC91-'MIN and MAX'!D$7)/('MIN and MAX'!H$7-'MIN and MAX'!D$7)</f>
        <v>0.74086956521739133</v>
      </c>
      <c r="E61">
        <f t="shared" si="0"/>
        <v>3.4876491654069641E-2</v>
      </c>
      <c r="F61">
        <f t="shared" si="1"/>
        <v>0.56681343428977082</v>
      </c>
      <c r="G61">
        <f t="shared" si="2"/>
        <v>0.74054227440414588</v>
      </c>
      <c r="H61" s="3">
        <f>IFERROR(VLOOKUP(A61,'GDP Data'!A$2:Q$144,3,FALSE),"Not Found")</f>
        <v>6507824767.0630302</v>
      </c>
      <c r="I61">
        <f t="shared" si="3"/>
        <v>6.1499413680223783E-4</v>
      </c>
      <c r="J61">
        <f t="shared" si="4"/>
        <v>-0.56619844015296861</v>
      </c>
    </row>
    <row r="62" spans="1:10" x14ac:dyDescent="0.25">
      <c r="A62" t="s">
        <v>163</v>
      </c>
      <c r="B62">
        <f>('CON Score and Page Rank'!AA140-'MIN and MAX'!B$7)/('MIN and MAX'!F$7-'MIN and MAX'!B$7)</f>
        <v>1.0673169671717672E-3</v>
      </c>
      <c r="C62">
        <f>('CON Score and Page Rank'!AB140-'MIN and MAX'!C$7)/('MIN and MAX'!G$7-'MIN and MAX'!C$7)</f>
        <v>3.584257869327831E-2</v>
      </c>
      <c r="D62">
        <f>('CON Score and Page Rank'!AC140-'MIN and MAX'!D$7)/('MIN and MAX'!H$7-'MIN and MAX'!D$7)</f>
        <v>0.78492753623188405</v>
      </c>
      <c r="E62">
        <f t="shared" si="0"/>
        <v>3.4775261726106545E-2</v>
      </c>
      <c r="F62">
        <f t="shared" si="1"/>
        <v>0.5667256386560936</v>
      </c>
      <c r="G62">
        <f t="shared" si="2"/>
        <v>0.78386021926471228</v>
      </c>
      <c r="H62" s="3">
        <f>IFERROR(VLOOKUP(A62,'GDP Data'!A$2:Q$144,3,FALSE),"Not Found")</f>
        <v>15749753804.8344</v>
      </c>
      <c r="I62">
        <f t="shared" si="3"/>
        <v>1.4883631002288297E-3</v>
      </c>
      <c r="J62">
        <f t="shared" si="4"/>
        <v>-0.56523727555586478</v>
      </c>
    </row>
    <row r="63" spans="1:10" x14ac:dyDescent="0.25">
      <c r="A63" t="s">
        <v>105</v>
      </c>
      <c r="B63">
        <f>('CON Score and Page Rank'!AA85-'MIN and MAX'!B$7)/('MIN and MAX'!F$7-'MIN and MAX'!B$7)</f>
        <v>2.9071894862498214E-3</v>
      </c>
      <c r="C63">
        <f>('CON Score and Page Rank'!AB85-'MIN and MAX'!C$7)/('MIN and MAX'!G$7-'MIN and MAX'!C$7)</f>
        <v>3.765477914306762E-2</v>
      </c>
      <c r="D63">
        <f>('CON Score and Page Rank'!AC85-'MIN and MAX'!D$7)/('MIN and MAX'!H$7-'MIN and MAX'!D$7)</f>
        <v>0.8034782608695652</v>
      </c>
      <c r="E63">
        <f t="shared" si="0"/>
        <v>3.4747589656817797E-2</v>
      </c>
      <c r="F63">
        <f t="shared" si="1"/>
        <v>0.56670163896640446</v>
      </c>
      <c r="G63">
        <f t="shared" si="2"/>
        <v>0.8005710713833154</v>
      </c>
      <c r="H63" s="3">
        <f>IFERROR(VLOOKUP(A63,'GDP Data'!A$2:Q$144,3,FALSE),"Not Found")</f>
        <v>19452000520.155998</v>
      </c>
      <c r="I63">
        <f t="shared" si="3"/>
        <v>1.838228086520658E-3</v>
      </c>
      <c r="J63">
        <f t="shared" si="4"/>
        <v>-0.56486341087988379</v>
      </c>
    </row>
    <row r="64" spans="1:10" x14ac:dyDescent="0.25">
      <c r="A64" t="s">
        <v>182</v>
      </c>
      <c r="B64">
        <f>('CON Score and Page Rank'!AA159-'MIN and MAX'!B$7)/('MIN and MAX'!F$7-'MIN and MAX'!B$7)</f>
        <v>2.9254687706804852E-3</v>
      </c>
      <c r="C64">
        <f>('CON Score and Page Rank'!AB159-'MIN and MAX'!C$7)/('MIN and MAX'!G$7-'MIN and MAX'!C$7)</f>
        <v>3.7371307410554333E-2</v>
      </c>
      <c r="D64">
        <f>('CON Score and Page Rank'!AC159-'MIN and MAX'!D$7)/('MIN and MAX'!H$7-'MIN and MAX'!D$7)</f>
        <v>0.84289855072463771</v>
      </c>
      <c r="E64">
        <f t="shared" si="0"/>
        <v>3.4445838639873848E-2</v>
      </c>
      <c r="F64">
        <f t="shared" si="1"/>
        <v>0.5664399335372059</v>
      </c>
      <c r="G64">
        <f t="shared" si="2"/>
        <v>0.83997308195395726</v>
      </c>
      <c r="H64" s="3">
        <f>IFERROR(VLOOKUP(A64,'GDP Data'!A$2:Q$144,3,FALSE),"Not Found")</f>
        <v>6254649538.98487</v>
      </c>
      <c r="I64">
        <f t="shared" si="3"/>
        <v>5.9106889504716435E-4</v>
      </c>
      <c r="J64">
        <f t="shared" si="4"/>
        <v>-0.56584886464215878</v>
      </c>
    </row>
    <row r="65" spans="1:10" x14ac:dyDescent="0.25">
      <c r="A65" t="s">
        <v>172</v>
      </c>
      <c r="B65">
        <f>('CON Score and Page Rank'!AA149-'MIN and MAX'!B$7)/('MIN and MAX'!F$7-'MIN and MAX'!B$7)</f>
        <v>1.6019713562112456E-3</v>
      </c>
      <c r="C65">
        <f>('CON Score and Page Rank'!AB149-'MIN and MAX'!C$7)/('MIN and MAX'!G$7-'MIN and MAX'!C$7)</f>
        <v>3.5943814162695917E-2</v>
      </c>
      <c r="D65">
        <f>('CON Score and Page Rank'!AC149-'MIN and MAX'!D$7)/('MIN and MAX'!H$7-'MIN and MAX'!D$7)</f>
        <v>0.79362318840579715</v>
      </c>
      <c r="E65">
        <f t="shared" si="0"/>
        <v>3.4341842806484668E-2</v>
      </c>
      <c r="F65">
        <f t="shared" si="1"/>
        <v>0.5663497390633393</v>
      </c>
      <c r="G65">
        <f t="shared" si="2"/>
        <v>0.79202121704958595</v>
      </c>
      <c r="H65" s="3">
        <f>IFERROR(VLOOKUP(A65,'GDP Data'!A$2:Q$144,3,FALSE),"Not Found")</f>
        <v>32685198735.305302</v>
      </c>
      <c r="I65">
        <f t="shared" si="3"/>
        <v>3.0887748674739315E-3</v>
      </c>
      <c r="J65">
        <f t="shared" si="4"/>
        <v>-0.56326096419586535</v>
      </c>
    </row>
    <row r="66" spans="1:10" x14ac:dyDescent="0.25">
      <c r="A66" t="s">
        <v>59</v>
      </c>
      <c r="B66">
        <f>('CON Score and Page Rank'!AA39-'MIN and MAX'!B$7)/('MIN and MAX'!F$7-'MIN and MAX'!B$7)</f>
        <v>2.5664035374687567E-2</v>
      </c>
      <c r="C66">
        <f>('CON Score and Page Rank'!AB39-'MIN and MAX'!C$7)/('MIN and MAX'!G$7-'MIN and MAX'!C$7)</f>
        <v>5.967501151455154E-2</v>
      </c>
      <c r="D66">
        <f>('CON Score and Page Rank'!AC39-'MIN and MAX'!D$7)/('MIN and MAX'!H$7-'MIN and MAX'!D$7)</f>
        <v>0.91014492753623188</v>
      </c>
      <c r="E66">
        <f t="shared" si="0"/>
        <v>3.4010976139863973E-2</v>
      </c>
      <c r="F66">
        <f t="shared" si="1"/>
        <v>0.56606278194262294</v>
      </c>
      <c r="G66">
        <f t="shared" si="2"/>
        <v>0.88448089216154435</v>
      </c>
      <c r="H66" s="3">
        <f>IFERROR(VLOOKUP(A66,'GDP Data'!A$2:Q$144,3,FALSE),"Not Found")</f>
        <v>12502013400</v>
      </c>
      <c r="I66">
        <f t="shared" si="3"/>
        <v>1.1814492882685427E-3</v>
      </c>
      <c r="J66">
        <f t="shared" si="4"/>
        <v>-0.56488133265435436</v>
      </c>
    </row>
    <row r="67" spans="1:10" x14ac:dyDescent="0.25">
      <c r="A67" t="s">
        <v>216</v>
      </c>
      <c r="B67">
        <f>('CON Score and Page Rank'!AA193-'MIN and MAX'!B$7)/('MIN and MAX'!F$7-'MIN and MAX'!B$7)</f>
        <v>5.9325262762019465E-2</v>
      </c>
      <c r="C67">
        <f>('CON Score and Page Rank'!AB193-'MIN and MAX'!C$7)/('MIN and MAX'!G$7-'MIN and MAX'!C$7)</f>
        <v>9.3154569183298064E-2</v>
      </c>
      <c r="D67">
        <f>('CON Score and Page Rank'!AC193-'MIN and MAX'!D$7)/('MIN and MAX'!H$7-'MIN and MAX'!D$7)</f>
        <v>0.98144927536231885</v>
      </c>
      <c r="E67">
        <f t="shared" ref="E67:E130" si="5">C67-B67</f>
        <v>3.3829306421278599E-2</v>
      </c>
      <c r="F67">
        <f t="shared" ref="F67:F130" si="6">(E67-MIN(E$3:E$206))/(MAX(E$3:E$206)-MIN(E$3:E$206))</f>
        <v>0.5659052217389946</v>
      </c>
      <c r="G67">
        <f t="shared" ref="G67:G130" si="7">D67-B67</f>
        <v>0.92212401260029941</v>
      </c>
      <c r="H67" s="3">
        <f>IFERROR(VLOOKUP(A67,'GDP Data'!A$2:Q$144,3,FALSE),"Not Found")</f>
        <v>756706300589.79102</v>
      </c>
      <c r="I67">
        <f t="shared" ref="I67:I130" si="8">IFERROR((H67-MIN(H$3:H$206))/(MAX(H$3:H$206)-MIN(H$3:H$206)),"No Value")</f>
        <v>7.1509291476213779E-2</v>
      </c>
      <c r="J67">
        <f t="shared" ref="J67:J130" si="9">IFERROR(I67-F67,"No Value")</f>
        <v>-0.49439593026278084</v>
      </c>
    </row>
    <row r="68" spans="1:10" x14ac:dyDescent="0.25">
      <c r="A68" t="s">
        <v>34</v>
      </c>
      <c r="B68">
        <f>('CON Score and Page Rank'!AA19-'MIN and MAX'!B$7)/('MIN and MAX'!F$7-'MIN and MAX'!B$7)</f>
        <v>4.8915458035924085E-2</v>
      </c>
      <c r="C68">
        <f>('CON Score and Page Rank'!AB19-'MIN and MAX'!C$7)/('MIN and MAX'!G$7-'MIN and MAX'!C$7)</f>
        <v>8.2646597897330878E-2</v>
      </c>
      <c r="D68">
        <f>('CON Score and Page Rank'!AC19-'MIN and MAX'!D$7)/('MIN and MAX'!H$7-'MIN and MAX'!D$7)</f>
        <v>0.94086956521739129</v>
      </c>
      <c r="E68">
        <f t="shared" si="5"/>
        <v>3.3731139861406793E-2</v>
      </c>
      <c r="F68">
        <f t="shared" si="6"/>
        <v>0.5658200829316945</v>
      </c>
      <c r="G68">
        <f t="shared" si="7"/>
        <v>0.89195410718146717</v>
      </c>
      <c r="H68" s="3">
        <f>IFERROR(VLOOKUP(A68,'GDP Data'!A$2:Q$144,3,FALSE),"Not Found")</f>
        <v>121604107164.99699</v>
      </c>
      <c r="I68">
        <f t="shared" si="8"/>
        <v>1.1491675881631776E-2</v>
      </c>
      <c r="J68">
        <f t="shared" si="9"/>
        <v>-0.5543284070500627</v>
      </c>
    </row>
    <row r="69" spans="1:10" x14ac:dyDescent="0.25">
      <c r="A69" t="s">
        <v>33</v>
      </c>
      <c r="B69">
        <f>('CON Score and Page Rank'!AA18-'MIN and MAX'!B$7)/('MIN and MAX'!F$7-'MIN and MAX'!B$7)</f>
        <v>4.4279345625000813E-2</v>
      </c>
      <c r="C69">
        <f>('CON Score and Page Rank'!AB18-'MIN and MAX'!C$7)/('MIN and MAX'!G$7-'MIN and MAX'!C$7)</f>
        <v>7.7778161130482151E-2</v>
      </c>
      <c r="D69">
        <f>('CON Score and Page Rank'!AC18-'MIN and MAX'!D$7)/('MIN and MAX'!H$7-'MIN and MAX'!D$7)</f>
        <v>1</v>
      </c>
      <c r="E69">
        <f t="shared" si="5"/>
        <v>3.3498815505481339E-2</v>
      </c>
      <c r="F69">
        <f t="shared" si="6"/>
        <v>0.56561859050294805</v>
      </c>
      <c r="G69">
        <f t="shared" si="7"/>
        <v>0.9557206543749992</v>
      </c>
      <c r="H69" s="3">
        <f>IFERROR(VLOOKUP(A69,'GDP Data'!A$2:Q$144,3,FALSE),"Not Found")</f>
        <v>173972218824.02701</v>
      </c>
      <c r="I69">
        <f t="shared" si="8"/>
        <v>1.6440500224399524E-2</v>
      </c>
      <c r="J69">
        <f t="shared" si="9"/>
        <v>-0.54917809027854858</v>
      </c>
    </row>
    <row r="70" spans="1:10" x14ac:dyDescent="0.25">
      <c r="A70" t="s">
        <v>197</v>
      </c>
      <c r="B70">
        <f>('CON Score and Page Rank'!AA174-'MIN and MAX'!B$7)/('MIN and MAX'!F$7-'MIN and MAX'!B$7)</f>
        <v>6.265192427301923E-2</v>
      </c>
      <c r="C70">
        <f>('CON Score and Page Rank'!AB174-'MIN and MAX'!C$7)/('MIN and MAX'!G$7-'MIN and MAX'!C$7)</f>
        <v>9.6150680986525225E-2</v>
      </c>
      <c r="D70">
        <f>('CON Score and Page Rank'!AC174-'MIN and MAX'!D$7)/('MIN and MAX'!H$7-'MIN and MAX'!D$7)</f>
        <v>0.95826086956521739</v>
      </c>
      <c r="E70">
        <f t="shared" si="5"/>
        <v>3.3498756713505995E-2</v>
      </c>
      <c r="F70">
        <f t="shared" si="6"/>
        <v>0.56561853951329677</v>
      </c>
      <c r="G70">
        <f t="shared" si="7"/>
        <v>0.89560894529219814</v>
      </c>
      <c r="H70" s="3">
        <f>IFERROR(VLOOKUP(A70,'GDP Data'!A$2:Q$144,3,FALSE),"Not Found")</f>
        <v>268696750000</v>
      </c>
      <c r="I70">
        <f t="shared" si="8"/>
        <v>2.5392036777657792E-2</v>
      </c>
      <c r="J70">
        <f t="shared" si="9"/>
        <v>-0.54022650273563899</v>
      </c>
    </row>
    <row r="71" spans="1:10" x14ac:dyDescent="0.25">
      <c r="A71" t="s">
        <v>199</v>
      </c>
      <c r="B71">
        <f>('CON Score and Page Rank'!AA176-'MIN and MAX'!B$7)/('MIN and MAX'!F$7-'MIN and MAX'!B$7)</f>
        <v>1.2295412516860444E-3</v>
      </c>
      <c r="C71">
        <f>('CON Score and Page Rank'!AB176-'MIN and MAX'!C$7)/('MIN and MAX'!G$7-'MIN and MAX'!C$7)</f>
        <v>3.454887025003664E-2</v>
      </c>
      <c r="D71">
        <f>('CON Score and Page Rank'!AC176-'MIN and MAX'!D$7)/('MIN and MAX'!H$7-'MIN and MAX'!D$7)</f>
        <v>0.67478260869565221</v>
      </c>
      <c r="E71">
        <f t="shared" si="5"/>
        <v>3.3319328998350592E-2</v>
      </c>
      <c r="F71">
        <f t="shared" si="6"/>
        <v>0.56546292377526064</v>
      </c>
      <c r="G71">
        <f t="shared" si="7"/>
        <v>0.67355306744396615</v>
      </c>
      <c r="H71" s="3">
        <f>IFERROR(VLOOKUP(A71,'GDP Data'!A$2:Q$144,3,FALSE),"Not Found")</f>
        <v>8141537877.0679102</v>
      </c>
      <c r="I71">
        <f t="shared" si="8"/>
        <v>7.693812046524653E-4</v>
      </c>
      <c r="J71">
        <f t="shared" si="9"/>
        <v>-0.56469354257060822</v>
      </c>
    </row>
    <row r="72" spans="1:10" x14ac:dyDescent="0.25">
      <c r="A72" t="s">
        <v>215</v>
      </c>
      <c r="B72">
        <f>('CON Score and Page Rank'!AA192-'MIN and MAX'!B$7)/('MIN and MAX'!F$7-'MIN and MAX'!B$7)</f>
        <v>5.4657948177149959E-4</v>
      </c>
      <c r="C72">
        <f>('CON Score and Page Rank'!AB192-'MIN and MAX'!C$7)/('MIN and MAX'!G$7-'MIN and MAX'!C$7)</f>
        <v>3.3774888728773017E-2</v>
      </c>
      <c r="D72">
        <f>('CON Score and Page Rank'!AC192-'MIN and MAX'!D$7)/('MIN and MAX'!H$7-'MIN and MAX'!D$7)</f>
        <v>0.71884057971014492</v>
      </c>
      <c r="E72">
        <f t="shared" si="5"/>
        <v>3.3228309247001514E-2</v>
      </c>
      <c r="F72">
        <f t="shared" si="6"/>
        <v>0.56538398331854378</v>
      </c>
      <c r="G72">
        <f t="shared" si="7"/>
        <v>0.71829400022837342</v>
      </c>
      <c r="H72" s="3">
        <f>IFERROR(VLOOKUP(A72,'GDP Data'!A$2:Q$144,3,FALSE),"Not Found")</f>
        <v>9194717835.9998493</v>
      </c>
      <c r="I72">
        <f t="shared" si="8"/>
        <v>8.6890747078963268E-4</v>
      </c>
      <c r="J72">
        <f t="shared" si="9"/>
        <v>-0.56451507584775418</v>
      </c>
    </row>
    <row r="73" spans="1:10" x14ac:dyDescent="0.25">
      <c r="A73" t="s">
        <v>21</v>
      </c>
      <c r="B73">
        <f>('CON Score and Page Rank'!AA6-'MIN and MAX'!B$7)/('MIN and MAX'!F$7-'MIN and MAX'!B$7)</f>
        <v>5.8622110514093669E-2</v>
      </c>
      <c r="C73">
        <f>('CON Score and Page Rank'!AB6-'MIN and MAX'!C$7)/('MIN and MAX'!G$7-'MIN and MAX'!C$7)</f>
        <v>9.1521472864730669E-2</v>
      </c>
      <c r="D73">
        <f>('CON Score and Page Rank'!AC6-'MIN and MAX'!D$7)/('MIN and MAX'!H$7-'MIN and MAX'!D$7)</f>
        <v>0.99072463768115937</v>
      </c>
      <c r="E73">
        <f t="shared" si="5"/>
        <v>3.2899362350637E-2</v>
      </c>
      <c r="F73">
        <f t="shared" si="6"/>
        <v>0.565098691194035</v>
      </c>
      <c r="G73">
        <f t="shared" si="7"/>
        <v>0.93210252716706565</v>
      </c>
      <c r="H73" s="3">
        <f>IFERROR(VLOOKUP(A73,'GDP Data'!A$2:Q$144,3,FALSE),"Not Found")</f>
        <v>164791442543.375</v>
      </c>
      <c r="I73">
        <f t="shared" si="8"/>
        <v>1.5572910240651064E-2</v>
      </c>
      <c r="J73">
        <f t="shared" si="9"/>
        <v>-0.54952578095338389</v>
      </c>
    </row>
    <row r="74" spans="1:10" x14ac:dyDescent="0.25">
      <c r="A74" t="s">
        <v>63</v>
      </c>
      <c r="B74">
        <f>('CON Score and Page Rank'!AA43-'MIN and MAX'!B$7)/('MIN and MAX'!F$7-'MIN and MAX'!B$7)</f>
        <v>4.5584438258792345E-3</v>
      </c>
      <c r="C74">
        <f>('CON Score and Page Rank'!AB43-'MIN and MAX'!C$7)/('MIN and MAX'!G$7-'MIN and MAX'!C$7)</f>
        <v>3.7071781777445793E-2</v>
      </c>
      <c r="D74">
        <f>('CON Score and Page Rank'!AC43-'MIN and MAX'!D$7)/('MIN and MAX'!H$7-'MIN and MAX'!D$7)</f>
        <v>0.84289855072463771</v>
      </c>
      <c r="E74">
        <f t="shared" si="5"/>
        <v>3.2513337951566558E-2</v>
      </c>
      <c r="F74">
        <f t="shared" si="6"/>
        <v>0.5647638963619811</v>
      </c>
      <c r="G74">
        <f t="shared" si="7"/>
        <v>0.83834010689875849</v>
      </c>
      <c r="H74" s="3">
        <f>IFERROR(VLOOKUP(A74,'GDP Data'!A$2:Q$144,3,FALSE),"Not Found")</f>
        <v>54744712814.867599</v>
      </c>
      <c r="I74">
        <f t="shared" si="8"/>
        <v>5.1734148670478219E-3</v>
      </c>
      <c r="J74">
        <f t="shared" si="9"/>
        <v>-0.55959048149493329</v>
      </c>
    </row>
    <row r="75" spans="1:10" x14ac:dyDescent="0.25">
      <c r="A75" t="s">
        <v>179</v>
      </c>
      <c r="B75">
        <f>('CON Score and Page Rank'!AA156-'MIN and MAX'!B$7)/('MIN and MAX'!F$7-'MIN and MAX'!B$7)</f>
        <v>6.6637545356525623E-3</v>
      </c>
      <c r="C75">
        <f>('CON Score and Page Rank'!AB156-'MIN and MAX'!C$7)/('MIN and MAX'!G$7-'MIN and MAX'!C$7)</f>
        <v>3.8923333945754798E-2</v>
      </c>
      <c r="D75">
        <f>('CON Score and Page Rank'!AC156-'MIN and MAX'!D$7)/('MIN and MAX'!H$7-'MIN and MAX'!D$7)</f>
        <v>0.84289855072463771</v>
      </c>
      <c r="E75">
        <f t="shared" si="5"/>
        <v>3.2259579410102233E-2</v>
      </c>
      <c r="F75">
        <f t="shared" si="6"/>
        <v>0.56454381429339595</v>
      </c>
      <c r="G75">
        <f t="shared" si="7"/>
        <v>0.83623479618898511</v>
      </c>
      <c r="H75" s="3">
        <f>IFERROR(VLOOKUP(A75,'GDP Data'!A$2:Q$144,3,FALSE),"Not Found")</f>
        <v>23273640257.1968</v>
      </c>
      <c r="I75">
        <f t="shared" si="8"/>
        <v>2.1993757995238798E-3</v>
      </c>
      <c r="J75">
        <f t="shared" si="9"/>
        <v>-0.56234443849387206</v>
      </c>
    </row>
    <row r="76" spans="1:10" x14ac:dyDescent="0.25">
      <c r="A76" t="s">
        <v>223</v>
      </c>
      <c r="B76">
        <f>('CON Score and Page Rank'!AA200-'MIN and MAX'!B$7)/('MIN and MAX'!F$7-'MIN and MAX'!B$7)</f>
        <v>1.4794129823972398E-3</v>
      </c>
      <c r="C76">
        <f>('CON Score and Page Rank'!AB200-'MIN and MAX'!C$7)/('MIN and MAX'!G$7-'MIN and MAX'!C$7)</f>
        <v>3.2887646835325343E-2</v>
      </c>
      <c r="D76">
        <f>('CON Score and Page Rank'!AC200-'MIN and MAX'!D$7)/('MIN and MAX'!H$7-'MIN and MAX'!D$7)</f>
        <v>0.59362318840579709</v>
      </c>
      <c r="E76">
        <f t="shared" si="5"/>
        <v>3.1408233852928104E-2</v>
      </c>
      <c r="F76">
        <f t="shared" si="6"/>
        <v>0.56380545139840721</v>
      </c>
      <c r="G76">
        <f t="shared" si="7"/>
        <v>0.5921437754233998</v>
      </c>
      <c r="H76" s="3">
        <f>IFERROR(VLOOKUP(A76,'GDP Data'!A$2:Q$144,3,FALSE),"Not Found")</f>
        <v>8824873259.3210506</v>
      </c>
      <c r="I76">
        <f t="shared" si="8"/>
        <v>8.3395689139838464E-4</v>
      </c>
      <c r="J76">
        <f t="shared" si="9"/>
        <v>-0.56297149450700879</v>
      </c>
    </row>
    <row r="77" spans="1:10" x14ac:dyDescent="0.25">
      <c r="A77" t="s">
        <v>184</v>
      </c>
      <c r="B77">
        <f>('CON Score and Page Rank'!AA162-'MIN and MAX'!B$7)/('MIN and MAX'!F$7-'MIN and MAX'!B$7)</f>
        <v>9.2317341757386991E-4</v>
      </c>
      <c r="C77">
        <f>('CON Score and Page Rank'!AB162-'MIN and MAX'!C$7)/('MIN and MAX'!G$7-'MIN and MAX'!C$7)</f>
        <v>3.2323469856821628E-2</v>
      </c>
      <c r="D77">
        <f>('CON Score and Page Rank'!AC162-'MIN and MAX'!D$7)/('MIN and MAX'!H$7-'MIN and MAX'!D$7)</f>
        <v>0.76811594202898548</v>
      </c>
      <c r="E77">
        <f t="shared" si="5"/>
        <v>3.1400296439247757E-2</v>
      </c>
      <c r="F77">
        <f t="shared" si="6"/>
        <v>0.5637985673644279</v>
      </c>
      <c r="G77">
        <f t="shared" si="7"/>
        <v>0.76719276861141161</v>
      </c>
      <c r="H77" s="3">
        <f>IFERROR(VLOOKUP(A77,'GDP Data'!A$2:Q$144,3,FALSE),"Not Found")</f>
        <v>8362398701.5894299</v>
      </c>
      <c r="I77">
        <f t="shared" si="8"/>
        <v>7.9025271195202985E-4</v>
      </c>
      <c r="J77">
        <f t="shared" si="9"/>
        <v>-0.56300831465247592</v>
      </c>
    </row>
    <row r="78" spans="1:10" x14ac:dyDescent="0.25">
      <c r="A78" t="s">
        <v>204</v>
      </c>
      <c r="B78">
        <f>('CON Score and Page Rank'!AA181-'MIN and MAX'!B$7)/('MIN and MAX'!F$7-'MIN and MAX'!B$7)</f>
        <v>1.5988493265466979E-3</v>
      </c>
      <c r="C78">
        <f>('CON Score and Page Rank'!AB181-'MIN and MAX'!C$7)/('MIN and MAX'!G$7-'MIN and MAX'!C$7)</f>
        <v>3.2911938104769216E-2</v>
      </c>
      <c r="D78">
        <f>('CON Score and Page Rank'!AC181-'MIN and MAX'!D$7)/('MIN and MAX'!H$7-'MIN and MAX'!D$7)</f>
        <v>0.70724637681159419</v>
      </c>
      <c r="E78">
        <f t="shared" si="5"/>
        <v>3.1313088778222517E-2</v>
      </c>
      <c r="F78">
        <f t="shared" si="6"/>
        <v>0.56372293309287125</v>
      </c>
      <c r="G78">
        <f t="shared" si="7"/>
        <v>0.70564752748504744</v>
      </c>
      <c r="H78" s="3">
        <f>IFERROR(VLOOKUP(A78,'GDP Data'!A$2:Q$144,3,FALSE),"Not Found")</f>
        <v>31682400000</v>
      </c>
      <c r="I78">
        <f t="shared" si="8"/>
        <v>2.9940096633266507E-3</v>
      </c>
      <c r="J78">
        <f t="shared" si="9"/>
        <v>-0.56072892342954461</v>
      </c>
    </row>
    <row r="79" spans="1:10" x14ac:dyDescent="0.25">
      <c r="A79" t="s">
        <v>82</v>
      </c>
      <c r="B79">
        <f>('CON Score and Page Rank'!AA62-'MIN and MAX'!B$7)/('MIN and MAX'!F$7-'MIN and MAX'!B$7)</f>
        <v>6.2161517859156868E-4</v>
      </c>
      <c r="C79">
        <f>('CON Score and Page Rank'!AB62-'MIN and MAX'!C$7)/('MIN and MAX'!G$7-'MIN and MAX'!C$7)</f>
        <v>3.1617381088354699E-2</v>
      </c>
      <c r="D79">
        <f>('CON Score and Page Rank'!AC62-'MIN and MAX'!D$7)/('MIN and MAX'!H$7-'MIN and MAX'!D$7)</f>
        <v>0.72869565217391308</v>
      </c>
      <c r="E79">
        <f t="shared" si="5"/>
        <v>3.0995765909763131E-2</v>
      </c>
      <c r="F79">
        <f t="shared" si="6"/>
        <v>0.56344772236342389</v>
      </c>
      <c r="G79">
        <f t="shared" si="7"/>
        <v>0.72807403699532147</v>
      </c>
      <c r="H79" s="3">
        <f>IFERROR(VLOOKUP(A79,'GDP Data'!A$2:Q$144,3,FALSE),"Not Found")</f>
        <v>5023265365.2516899</v>
      </c>
      <c r="I79">
        <f t="shared" si="8"/>
        <v>4.7470220201176796E-4</v>
      </c>
      <c r="J79">
        <f t="shared" si="9"/>
        <v>-0.56297302016141215</v>
      </c>
    </row>
    <row r="80" spans="1:10" x14ac:dyDescent="0.25">
      <c r="A80" t="s">
        <v>60</v>
      </c>
      <c r="B80">
        <f>('CON Score and Page Rank'!AA40-'MIN and MAX'!B$7)/('MIN and MAX'!F$7-'MIN and MAX'!B$7)</f>
        <v>6.7861400958954085E-2</v>
      </c>
      <c r="C80">
        <f>('CON Score and Page Rank'!AB40-'MIN and MAX'!C$7)/('MIN and MAX'!G$7-'MIN and MAX'!C$7)</f>
        <v>9.8814083116307294E-2</v>
      </c>
      <c r="D80">
        <f>('CON Score and Page Rank'!AC40-'MIN and MAX'!D$7)/('MIN and MAX'!H$7-'MIN and MAX'!D$7)</f>
        <v>0.98144927536231885</v>
      </c>
      <c r="E80">
        <f t="shared" si="5"/>
        <v>3.0952682157353209E-2</v>
      </c>
      <c r="F80">
        <f t="shared" si="6"/>
        <v>0.56341035628582081</v>
      </c>
      <c r="G80">
        <f t="shared" si="7"/>
        <v>0.91358787440336475</v>
      </c>
      <c r="H80" s="3">
        <f>IFERROR(VLOOKUP(A80,'GDP Data'!A$2:Q$144,3,FALSE),"Not Found")</f>
        <v>89794943349.891205</v>
      </c>
      <c r="I80">
        <f t="shared" si="8"/>
        <v>8.4856869462996316E-3</v>
      </c>
      <c r="J80">
        <f t="shared" si="9"/>
        <v>-0.55492466933952123</v>
      </c>
    </row>
    <row r="81" spans="1:10" x14ac:dyDescent="0.25">
      <c r="A81" t="s">
        <v>171</v>
      </c>
      <c r="B81">
        <f>('CON Score and Page Rank'!AA148-'MIN and MAX'!B$7)/('MIN and MAX'!F$7-'MIN and MAX'!B$7)</f>
        <v>1.5895456244741752E-3</v>
      </c>
      <c r="C81">
        <f>('CON Score and Page Rank'!AB148-'MIN and MAX'!C$7)/('MIN and MAX'!G$7-'MIN and MAX'!C$7)</f>
        <v>3.2281462035281233E-2</v>
      </c>
      <c r="D81">
        <f>('CON Score and Page Rank'!AC148-'MIN and MAX'!D$7)/('MIN and MAX'!H$7-'MIN and MAX'!D$7)</f>
        <v>0.71884057971014492</v>
      </c>
      <c r="E81">
        <f t="shared" si="5"/>
        <v>3.0691916410807058E-2</v>
      </c>
      <c r="F81">
        <f t="shared" si="6"/>
        <v>0.56318419694322341</v>
      </c>
      <c r="G81">
        <f t="shared" si="7"/>
        <v>0.7172510340856707</v>
      </c>
      <c r="H81" s="3">
        <f>IFERROR(VLOOKUP(A81,'GDP Data'!A$2:Q$144,3,FALSE),"Not Found")</f>
        <v>11401421329.197399</v>
      </c>
      <c r="I81">
        <f t="shared" si="8"/>
        <v>1.0774425433450622E-3</v>
      </c>
      <c r="J81">
        <f t="shared" si="9"/>
        <v>-0.56210675439987834</v>
      </c>
    </row>
    <row r="82" spans="1:10" x14ac:dyDescent="0.25">
      <c r="A82" t="s">
        <v>156</v>
      </c>
      <c r="B82">
        <f>('CON Score and Page Rank'!AA134-'MIN and MAX'!B$7)/('MIN and MAX'!F$7-'MIN and MAX'!B$7)</f>
        <v>1.0319415154166495E-4</v>
      </c>
      <c r="C82">
        <f>('CON Score and Page Rank'!AB134-'MIN and MAX'!C$7)/('MIN and MAX'!G$7-'MIN and MAX'!C$7)</f>
        <v>3.0551428304911549E-2</v>
      </c>
      <c r="D82">
        <f>('CON Score and Page Rank'!AC134-'MIN and MAX'!D$7)/('MIN and MAX'!H$7-'MIN and MAX'!D$7)</f>
        <v>0.67304347826086952</v>
      </c>
      <c r="E82">
        <f t="shared" si="5"/>
        <v>3.0448234153369884E-2</v>
      </c>
      <c r="F82">
        <f t="shared" si="6"/>
        <v>0.56297285392799001</v>
      </c>
      <c r="G82">
        <f t="shared" si="7"/>
        <v>0.67294028410932782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180</v>
      </c>
      <c r="B83">
        <f>('CON Score and Page Rank'!AA157-'MIN and MAX'!B$7)/('MIN and MAX'!F$7-'MIN and MAX'!B$7)</f>
        <v>6.2335118571133011E-3</v>
      </c>
      <c r="C83">
        <f>('CON Score and Page Rank'!AB157-'MIN and MAX'!C$7)/('MIN and MAX'!G$7-'MIN and MAX'!C$7)</f>
        <v>3.6669378720325024E-2</v>
      </c>
      <c r="D83">
        <f>('CON Score and Page Rank'!AC157-'MIN and MAX'!D$7)/('MIN and MAX'!H$7-'MIN and MAX'!D$7)</f>
        <v>0.85333333333333339</v>
      </c>
      <c r="E83">
        <f t="shared" si="5"/>
        <v>3.0435866863211723E-2</v>
      </c>
      <c r="F83">
        <f t="shared" si="6"/>
        <v>0.56296212790952738</v>
      </c>
      <c r="G83">
        <f t="shared" si="7"/>
        <v>0.84709982147622009</v>
      </c>
      <c r="H83" s="3">
        <f>IFERROR(VLOOKUP(A83,'GDP Data'!A$2:Q$144,3,FALSE),"Not Found")</f>
        <v>10397897085.610201</v>
      </c>
      <c r="I83">
        <f t="shared" si="8"/>
        <v>9.8260877814158529E-4</v>
      </c>
      <c r="J83">
        <f t="shared" si="9"/>
        <v>-0.56197951913138577</v>
      </c>
    </row>
    <row r="84" spans="1:10" x14ac:dyDescent="0.25">
      <c r="A84" t="s">
        <v>62</v>
      </c>
      <c r="B84">
        <f>('CON Score and Page Rank'!AA42-'MIN and MAX'!B$7)/('MIN and MAX'!F$7-'MIN and MAX'!B$7)</f>
        <v>1.9919537773423732E-2</v>
      </c>
      <c r="C84">
        <f>('CON Score and Page Rank'!AB42-'MIN and MAX'!C$7)/('MIN and MAX'!G$7-'MIN and MAX'!C$7)</f>
        <v>5.0304735389462008E-2</v>
      </c>
      <c r="D84">
        <f>('CON Score and Page Rank'!AC42-'MIN and MAX'!D$7)/('MIN and MAX'!H$7-'MIN and MAX'!D$7)</f>
        <v>0.92463768115942024</v>
      </c>
      <c r="E84">
        <f t="shared" si="5"/>
        <v>3.0385197616038275E-2</v>
      </c>
      <c r="F84">
        <f t="shared" si="6"/>
        <v>0.5629181830134572</v>
      </c>
      <c r="G84">
        <f t="shared" si="7"/>
        <v>0.90471814338599654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122</v>
      </c>
      <c r="B85">
        <f>('CON Score and Page Rank'!AA102-'MIN and MAX'!B$7)/('MIN and MAX'!F$7-'MIN and MAX'!B$7)</f>
        <v>2.6551487703457876E-3</v>
      </c>
      <c r="C85">
        <f>('CON Score and Page Rank'!AB102-'MIN and MAX'!C$7)/('MIN and MAX'!G$7-'MIN and MAX'!C$7)</f>
        <v>3.2956257080886071E-2</v>
      </c>
      <c r="D85">
        <f>('CON Score and Page Rank'!AC102-'MIN and MAX'!D$7)/('MIN and MAX'!H$7-'MIN and MAX'!D$7)</f>
        <v>0.90144927536231889</v>
      </c>
      <c r="E85">
        <f t="shared" si="5"/>
        <v>3.0301108310540285E-2</v>
      </c>
      <c r="F85">
        <f t="shared" si="6"/>
        <v>0.56284525325829271</v>
      </c>
      <c r="G85">
        <f t="shared" si="7"/>
        <v>0.89879412659197311</v>
      </c>
      <c r="H85" s="3">
        <f>IFERROR(VLOOKUP(A85,'GDP Data'!A$2:Q$144,3,FALSE),"Not Found")</f>
        <v>22066031834.2948</v>
      </c>
      <c r="I85">
        <f t="shared" si="8"/>
        <v>2.0852559320995927E-3</v>
      </c>
      <c r="J85">
        <f t="shared" si="9"/>
        <v>-0.56075999732619308</v>
      </c>
    </row>
    <row r="86" spans="1:10" x14ac:dyDescent="0.25">
      <c r="A86" t="s">
        <v>84</v>
      </c>
      <c r="B86">
        <f>('CON Score and Page Rank'!AA64-'MIN and MAX'!B$7)/('MIN and MAX'!F$7-'MIN and MAX'!B$7)</f>
        <v>1.0074789322976766E-3</v>
      </c>
      <c r="C86">
        <f>('CON Score and Page Rank'!AB64-'MIN and MAX'!C$7)/('MIN and MAX'!G$7-'MIN and MAX'!C$7)</f>
        <v>3.0960116322686491E-2</v>
      </c>
      <c r="D86">
        <f>('CON Score and Page Rank'!AC64-'MIN and MAX'!D$7)/('MIN and MAX'!H$7-'MIN and MAX'!D$7)</f>
        <v>0.86086956521739133</v>
      </c>
      <c r="E86">
        <f t="shared" si="5"/>
        <v>2.9952637390388816E-2</v>
      </c>
      <c r="F86">
        <f t="shared" si="6"/>
        <v>0.5625430281567998</v>
      </c>
      <c r="G86">
        <f t="shared" si="7"/>
        <v>0.85986208628509364</v>
      </c>
      <c r="H86" s="3">
        <f>IFERROR(VLOOKUP(A86,'GDP Data'!A$2:Q$144,3,FALSE),"Not Found")</f>
        <v>5314909953.9299202</v>
      </c>
      <c r="I86">
        <f t="shared" si="8"/>
        <v>5.0226282610462542E-4</v>
      </c>
      <c r="J86">
        <f t="shared" si="9"/>
        <v>-0.56204076533069514</v>
      </c>
    </row>
    <row r="87" spans="1:10" x14ac:dyDescent="0.25">
      <c r="A87" t="s">
        <v>229</v>
      </c>
      <c r="B87">
        <f>('CON Score and Page Rank'!AA35-'MIN and MAX'!B$7)/('MIN and MAX'!F$7-'MIN and MAX'!B$7)</f>
        <v>8.796206888174804E-2</v>
      </c>
      <c r="C87">
        <f>('CON Score and Page Rank'!AB35-'MIN and MAX'!C$7)/('MIN and MAX'!G$7-'MIN and MAX'!C$7)</f>
        <v>0.11779381571875834</v>
      </c>
      <c r="D87">
        <f>('CON Score and Page Rank'!AC35-'MIN and MAX'!D$7)/('MIN and MAX'!H$7-'MIN and MAX'!D$7)</f>
        <v>0.98144927536231885</v>
      </c>
      <c r="E87">
        <f t="shared" si="5"/>
        <v>2.9831746837010301E-2</v>
      </c>
      <c r="F87">
        <f t="shared" si="6"/>
        <v>0.56243818107300736</v>
      </c>
      <c r="G87">
        <f t="shared" si="7"/>
        <v>0.89348720648057078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50</v>
      </c>
      <c r="B88">
        <f>('CON Score and Page Rank'!AA160-'MIN and MAX'!B$7)/('MIN and MAX'!F$7-'MIN and MAX'!B$7)</f>
        <v>3.2108769660265124E-3</v>
      </c>
      <c r="C88">
        <f>('CON Score and Page Rank'!AB160-'MIN and MAX'!C$7)/('MIN and MAX'!G$7-'MIN and MAX'!C$7)</f>
        <v>3.2731702542650169E-2</v>
      </c>
      <c r="D88">
        <f>('CON Score and Page Rank'!AC160-'MIN and MAX'!D$7)/('MIN and MAX'!H$7-'MIN and MAX'!D$7)</f>
        <v>0.84347826086956523</v>
      </c>
      <c r="E88">
        <f t="shared" si="5"/>
        <v>2.9520825576623656E-2</v>
      </c>
      <c r="F88">
        <f t="shared" si="6"/>
        <v>0.562168522389764</v>
      </c>
      <c r="G88">
        <f t="shared" si="7"/>
        <v>0.84026738390353872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127</v>
      </c>
      <c r="B89">
        <f>('CON Score and Page Rank'!AA107-'MIN and MAX'!B$7)/('MIN and MAX'!F$7-'MIN and MAX'!B$7)</f>
        <v>9.3073247716060419E-4</v>
      </c>
      <c r="C89">
        <f>('CON Score and Page Rank'!AB107-'MIN and MAX'!C$7)/('MIN and MAX'!G$7-'MIN and MAX'!C$7)</f>
        <v>3.0310454220729487E-2</v>
      </c>
      <c r="D89">
        <f>('CON Score and Page Rank'!AC107-'MIN and MAX'!D$7)/('MIN and MAX'!H$7-'MIN and MAX'!D$7)</f>
        <v>0.80289855072463767</v>
      </c>
      <c r="E89">
        <f t="shared" si="5"/>
        <v>2.9379721743568885E-2</v>
      </c>
      <c r="F89">
        <f t="shared" si="6"/>
        <v>0.56204614454472757</v>
      </c>
      <c r="G89">
        <f t="shared" si="7"/>
        <v>0.80196781824747709</v>
      </c>
      <c r="H89" s="3">
        <f>IFERROR(VLOOKUP(A89,'GDP Data'!A$2:Q$144,3,FALSE),"Not Found")</f>
        <v>6777384700</v>
      </c>
      <c r="I89">
        <f t="shared" si="8"/>
        <v>6.4046774499034777E-4</v>
      </c>
      <c r="J89">
        <f t="shared" si="9"/>
        <v>-0.56140567679973719</v>
      </c>
    </row>
    <row r="90" spans="1:10" x14ac:dyDescent="0.25">
      <c r="A90" t="s">
        <v>198</v>
      </c>
      <c r="B90">
        <f>('CON Score and Page Rank'!AA175-'MIN and MAX'!B$7)/('MIN and MAX'!F$7-'MIN and MAX'!B$7)</f>
        <v>9.6041637062494346E-4</v>
      </c>
      <c r="C90">
        <f>('CON Score and Page Rank'!AB175-'MIN and MAX'!C$7)/('MIN and MAX'!G$7-'MIN and MAX'!C$7)</f>
        <v>3.0150777585887557E-2</v>
      </c>
      <c r="D90">
        <f>('CON Score and Page Rank'!AC175-'MIN and MAX'!D$7)/('MIN and MAX'!H$7-'MIN and MAX'!D$7)</f>
        <v>0.78260869565217395</v>
      </c>
      <c r="E90">
        <f t="shared" si="5"/>
        <v>2.9190361215262615E-2</v>
      </c>
      <c r="F90">
        <f t="shared" si="6"/>
        <v>0.56188191418409605</v>
      </c>
      <c r="G90">
        <f t="shared" si="7"/>
        <v>0.78164827928154901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211</v>
      </c>
      <c r="B91">
        <f>('CON Score and Page Rank'!AA188-'MIN and MAX'!B$7)/('MIN and MAX'!F$7-'MIN and MAX'!B$7)</f>
        <v>1.5621393524767357E-3</v>
      </c>
      <c r="C91">
        <f>('CON Score and Page Rank'!AB188-'MIN and MAX'!C$7)/('MIN and MAX'!G$7-'MIN and MAX'!C$7)</f>
        <v>3.074401302133464E-2</v>
      </c>
      <c r="D91">
        <f>('CON Score and Page Rank'!AC188-'MIN and MAX'!D$7)/('MIN and MAX'!H$7-'MIN and MAX'!D$7)</f>
        <v>0.78260869565217395</v>
      </c>
      <c r="E91">
        <f t="shared" si="5"/>
        <v>2.9181873668857904E-2</v>
      </c>
      <c r="F91">
        <f t="shared" si="6"/>
        <v>0.56187455302588962</v>
      </c>
      <c r="G91">
        <f t="shared" si="7"/>
        <v>0.78104655629969721</v>
      </c>
      <c r="H91" s="3">
        <f>IFERROR(VLOOKUP(A91,'GDP Data'!A$2:Q$144,3,FALSE),"Not Found")</f>
        <v>18405203853.1036</v>
      </c>
      <c r="I91">
        <f t="shared" si="8"/>
        <v>1.7393050460725538E-3</v>
      </c>
      <c r="J91">
        <f t="shared" si="9"/>
        <v>-0.56013524797981706</v>
      </c>
    </row>
    <row r="92" spans="1:10" x14ac:dyDescent="0.25">
      <c r="A92" t="s">
        <v>64</v>
      </c>
      <c r="B92">
        <f>('CON Score and Page Rank'!AA44-'MIN and MAX'!B$7)/('MIN and MAX'!F$7-'MIN and MAX'!B$7)</f>
        <v>2.1765224544774047E-3</v>
      </c>
      <c r="C92">
        <f>('CON Score and Page Rank'!AB44-'MIN and MAX'!C$7)/('MIN and MAX'!G$7-'MIN and MAX'!C$7)</f>
        <v>3.1280290569667663E-2</v>
      </c>
      <c r="D92">
        <f>('CON Score and Page Rank'!AC44-'MIN and MAX'!D$7)/('MIN and MAX'!H$7-'MIN and MAX'!D$7)</f>
        <v>0.79536231884057973</v>
      </c>
      <c r="E92">
        <f t="shared" si="5"/>
        <v>2.9103768115190259E-2</v>
      </c>
      <c r="F92">
        <f t="shared" si="6"/>
        <v>0.56180681291467993</v>
      </c>
      <c r="G92">
        <f t="shared" si="7"/>
        <v>0.79318579638610232</v>
      </c>
      <c r="H92" s="3">
        <f>IFERROR(VLOOKUP(A92,'GDP Data'!A$2:Q$144,3,FALSE),"Not Found")</f>
        <v>8936063723.20121</v>
      </c>
      <c r="I92">
        <f t="shared" si="8"/>
        <v>8.4446447047468467E-4</v>
      </c>
      <c r="J92">
        <f t="shared" si="9"/>
        <v>-0.56096234844420523</v>
      </c>
    </row>
    <row r="93" spans="1:10" x14ac:dyDescent="0.25">
      <c r="A93" t="s">
        <v>217</v>
      </c>
      <c r="B93">
        <f>('CON Score and Page Rank'!AA194-'MIN and MAX'!B$7)/('MIN and MAX'!F$7-'MIN and MAX'!B$7)</f>
        <v>2.0922920346580894E-4</v>
      </c>
      <c r="C93">
        <f>('CON Score and Page Rank'!AB194-'MIN and MAX'!C$7)/('MIN and MAX'!G$7-'MIN and MAX'!C$7)</f>
        <v>2.9291041881384136E-2</v>
      </c>
      <c r="D93">
        <f>('CON Score and Page Rank'!AC194-'MIN and MAX'!D$7)/('MIN and MAX'!H$7-'MIN and MAX'!D$7)</f>
        <v>0.58492753623188409</v>
      </c>
      <c r="E93">
        <f t="shared" si="5"/>
        <v>2.9081812677918328E-2</v>
      </c>
      <c r="F93">
        <f t="shared" si="6"/>
        <v>0.56178777119878887</v>
      </c>
      <c r="G93">
        <f t="shared" si="7"/>
        <v>0.58471830702841832</v>
      </c>
      <c r="H93" s="3">
        <f>IFERROR(VLOOKUP(A93,'GDP Data'!A$2:Q$144,3,FALSE),"Not Found")</f>
        <v>5323146565.7031498</v>
      </c>
      <c r="I93">
        <f t="shared" si="8"/>
        <v>5.0304119186107442E-4</v>
      </c>
      <c r="J93">
        <f t="shared" si="9"/>
        <v>-0.5612847300069278</v>
      </c>
    </row>
    <row r="94" spans="1:10" x14ac:dyDescent="0.25">
      <c r="A94" t="s">
        <v>119</v>
      </c>
      <c r="B94">
        <f>('CON Score and Page Rank'!AA99-'MIN and MAX'!B$7)/('MIN and MAX'!F$7-'MIN and MAX'!B$7)</f>
        <v>4.0944204865442726E-4</v>
      </c>
      <c r="C94">
        <f>('CON Score and Page Rank'!AB99-'MIN and MAX'!C$7)/('MIN and MAX'!G$7-'MIN and MAX'!C$7)</f>
        <v>2.9158202235504624E-2</v>
      </c>
      <c r="D94">
        <f>('CON Score and Page Rank'!AC99-'MIN and MAX'!D$7)/('MIN and MAX'!H$7-'MIN and MAX'!D$7)</f>
        <v>0.56637681159420294</v>
      </c>
      <c r="E94">
        <f t="shared" si="5"/>
        <v>2.8748760186850197E-2</v>
      </c>
      <c r="F94">
        <f t="shared" si="6"/>
        <v>0.56149891833591092</v>
      </c>
      <c r="G94">
        <f t="shared" si="7"/>
        <v>0.56596736954554849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187</v>
      </c>
      <c r="B95">
        <f>('CON Score and Page Rank'!AA165-'MIN and MAX'!B$7)/('MIN and MAX'!F$7-'MIN and MAX'!B$7)</f>
        <v>3.8737655213374744E-3</v>
      </c>
      <c r="C95">
        <f>('CON Score and Page Rank'!AB165-'MIN and MAX'!C$7)/('MIN and MAX'!G$7-'MIN and MAX'!C$7)</f>
        <v>3.2589397511460512E-2</v>
      </c>
      <c r="D95">
        <f>('CON Score and Page Rank'!AC165-'MIN and MAX'!D$7)/('MIN and MAX'!H$7-'MIN and MAX'!D$7)</f>
        <v>0.77855072463768116</v>
      </c>
      <c r="E95">
        <f t="shared" si="5"/>
        <v>2.8715631990123038E-2</v>
      </c>
      <c r="F95">
        <f t="shared" si="6"/>
        <v>0.56147018660525805</v>
      </c>
      <c r="G95">
        <f t="shared" si="7"/>
        <v>0.77467695911634371</v>
      </c>
      <c r="H95" s="3">
        <f>IFERROR(VLOOKUP(A95,'GDP Data'!A$2:Q$144,3,FALSE),"Not Found")</f>
        <v>4088368978.34589</v>
      </c>
      <c r="I95">
        <f t="shared" si="8"/>
        <v>3.863538187893752E-4</v>
      </c>
      <c r="J95">
        <f t="shared" si="9"/>
        <v>-0.56108383278646867</v>
      </c>
    </row>
    <row r="96" spans="1:10" x14ac:dyDescent="0.25">
      <c r="A96" t="s">
        <v>57</v>
      </c>
      <c r="B96">
        <f>('CON Score and Page Rank'!AA79-'MIN and MAX'!B$7)/('MIN and MAX'!F$7-'MIN and MAX'!B$7)</f>
        <v>1.551486003072036E-3</v>
      </c>
      <c r="C96">
        <f>('CON Score and Page Rank'!AB79-'MIN and MAX'!C$7)/('MIN and MAX'!G$7-'MIN and MAX'!C$7)</f>
        <v>3.0013577791672762E-2</v>
      </c>
      <c r="D96">
        <f>('CON Score and Page Rank'!AC79-'MIN and MAX'!D$7)/('MIN and MAX'!H$7-'MIN and MAX'!D$7)</f>
        <v>0.7947826086956522</v>
      </c>
      <c r="E96">
        <f t="shared" si="5"/>
        <v>2.8462091788600725E-2</v>
      </c>
      <c r="F96">
        <f t="shared" si="6"/>
        <v>0.56125029390056891</v>
      </c>
      <c r="G96">
        <f t="shared" si="7"/>
        <v>0.79323112269258012</v>
      </c>
      <c r="H96" s="3">
        <f>IFERROR(VLOOKUP(A96,'GDP Data'!A$2:Q$144,3,FALSE),"Not Found")</f>
        <v>4613630622.7750101</v>
      </c>
      <c r="I96">
        <f t="shared" si="8"/>
        <v>4.3599142323839522E-4</v>
      </c>
      <c r="J96">
        <f t="shared" si="9"/>
        <v>-0.56081430247733055</v>
      </c>
    </row>
    <row r="97" spans="1:10" x14ac:dyDescent="0.25">
      <c r="A97" t="s">
        <v>22</v>
      </c>
      <c r="B97">
        <f>('CON Score and Page Rank'!AA7-'MIN and MAX'!B$7)/('MIN and MAX'!F$7-'MIN and MAX'!B$7)</f>
        <v>4.7583528033185947E-2</v>
      </c>
      <c r="C97">
        <f>('CON Score and Page Rank'!AB7-'MIN and MAX'!C$7)/('MIN and MAX'!G$7-'MIN and MAX'!C$7)</f>
        <v>7.5372883921530104E-2</v>
      </c>
      <c r="D97">
        <f>('CON Score and Page Rank'!AC7-'MIN and MAX'!D$7)/('MIN and MAX'!H$7-'MIN and MAX'!D$7)</f>
        <v>0.9518840579710145</v>
      </c>
      <c r="E97">
        <f t="shared" si="5"/>
        <v>2.7789355888344157E-2</v>
      </c>
      <c r="F97">
        <f t="shared" si="6"/>
        <v>0.5606668372504573</v>
      </c>
      <c r="G97">
        <f t="shared" si="7"/>
        <v>0.9043005299378285</v>
      </c>
      <c r="H97" s="3">
        <f>IFERROR(VLOOKUP(A97,'GDP Data'!A$2:Q$144,3,FALSE),"Not Found")</f>
        <v>129533107311.811</v>
      </c>
      <c r="I97">
        <f t="shared" si="8"/>
        <v>1.2240972117399256E-2</v>
      </c>
      <c r="J97">
        <f t="shared" si="9"/>
        <v>-0.54842586513305802</v>
      </c>
    </row>
    <row r="98" spans="1:10" x14ac:dyDescent="0.25">
      <c r="A98" t="s">
        <v>74</v>
      </c>
      <c r="B98">
        <f>('CON Score and Page Rank'!AA54-'MIN and MAX'!B$7)/('MIN and MAX'!F$7-'MIN and MAX'!B$7)</f>
        <v>1.4948359258378635E-3</v>
      </c>
      <c r="C98">
        <f>('CON Score and Page Rank'!AB54-'MIN and MAX'!C$7)/('MIN and MAX'!G$7-'MIN and MAX'!C$7)</f>
        <v>2.9175359971121469E-2</v>
      </c>
      <c r="D98">
        <f>('CON Score and Page Rank'!AC54-'MIN and MAX'!D$7)/('MIN and MAX'!H$7-'MIN and MAX'!D$7)</f>
        <v>0.68869565217391304</v>
      </c>
      <c r="E98">
        <f t="shared" si="5"/>
        <v>2.7680524045283605E-2</v>
      </c>
      <c r="F98">
        <f t="shared" si="6"/>
        <v>0.56057244855713295</v>
      </c>
      <c r="G98">
        <f t="shared" si="7"/>
        <v>0.68720081624807516</v>
      </c>
      <c r="H98" s="3">
        <f>IFERROR(VLOOKUP(A98,'GDP Data'!A$2:Q$144,3,FALSE),"Not Found")</f>
        <v>2796704603.0444298</v>
      </c>
      <c r="I98">
        <f t="shared" si="8"/>
        <v>2.6429060320509642E-4</v>
      </c>
      <c r="J98">
        <f t="shared" si="9"/>
        <v>-0.56030815795392785</v>
      </c>
    </row>
    <row r="99" spans="1:10" x14ac:dyDescent="0.25">
      <c r="A99" t="s">
        <v>214</v>
      </c>
      <c r="B99">
        <f>('CON Score and Page Rank'!AA191-'MIN and MAX'!B$7)/('MIN and MAX'!F$7-'MIN and MAX'!B$7)</f>
        <v>5.1307552328912838E-4</v>
      </c>
      <c r="C99">
        <f>('CON Score and Page Rank'!AB191-'MIN and MAX'!C$7)/('MIN and MAX'!G$7-'MIN and MAX'!C$7)</f>
        <v>2.8188338290690909E-2</v>
      </c>
      <c r="D99">
        <f>('CON Score and Page Rank'!AC191-'MIN and MAX'!D$7)/('MIN and MAX'!H$7-'MIN and MAX'!D$7)</f>
        <v>0.72405797101449276</v>
      </c>
      <c r="E99">
        <f t="shared" si="5"/>
        <v>2.767526276740178E-2</v>
      </c>
      <c r="F99">
        <f t="shared" si="6"/>
        <v>0.56056788550710523</v>
      </c>
      <c r="G99">
        <f t="shared" si="7"/>
        <v>0.7235448954912036</v>
      </c>
      <c r="H99" s="3">
        <f>IFERROR(VLOOKUP(A99,'GDP Data'!A$2:Q$144,3,FALSE),"Not Found")</f>
        <v>7651174661.4287205</v>
      </c>
      <c r="I99">
        <f t="shared" si="8"/>
        <v>7.2304152690823938E-4</v>
      </c>
      <c r="J99">
        <f t="shared" si="9"/>
        <v>-0.55984484398019696</v>
      </c>
    </row>
    <row r="100" spans="1:10" x14ac:dyDescent="0.25">
      <c r="A100" t="s">
        <v>112</v>
      </c>
      <c r="B100">
        <f>('CON Score and Page Rank'!AA92-'MIN and MAX'!B$7)/('MIN and MAX'!F$7-'MIN and MAX'!B$7)</f>
        <v>1.532965350063041E-4</v>
      </c>
      <c r="C100">
        <f>('CON Score and Page Rank'!AB92-'MIN and MAX'!C$7)/('MIN and MAX'!G$7-'MIN and MAX'!C$7)</f>
        <v>2.7774255279247942E-2</v>
      </c>
      <c r="D100">
        <f>('CON Score and Page Rank'!AC92-'MIN and MAX'!D$7)/('MIN and MAX'!H$7-'MIN and MAX'!D$7)</f>
        <v>0.68869565217391304</v>
      </c>
      <c r="E100">
        <f t="shared" si="5"/>
        <v>2.7620958744241638E-2</v>
      </c>
      <c r="F100">
        <f t="shared" si="6"/>
        <v>0.56052078820870255</v>
      </c>
      <c r="G100">
        <f t="shared" si="7"/>
        <v>0.68854235563890676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95</v>
      </c>
      <c r="B101">
        <f>('CON Score and Page Rank'!AA74-'MIN and MAX'!B$7)/('MIN and MAX'!F$7-'MIN and MAX'!B$7)</f>
        <v>1.9785487540696626E-4</v>
      </c>
      <c r="C101">
        <f>('CON Score and Page Rank'!AB74-'MIN and MAX'!C$7)/('MIN and MAX'!G$7-'MIN and MAX'!C$7)</f>
        <v>2.7763251423876464E-2</v>
      </c>
      <c r="D101">
        <f>('CON Score and Page Rank'!AC74-'MIN and MAX'!D$7)/('MIN and MAX'!H$7-'MIN and MAX'!D$7)</f>
        <v>0.48521739130434782</v>
      </c>
      <c r="E101">
        <f t="shared" si="5"/>
        <v>2.7565396548469498E-2</v>
      </c>
      <c r="F101">
        <f t="shared" si="6"/>
        <v>0.560472599710652</v>
      </c>
      <c r="G101">
        <f t="shared" si="7"/>
        <v>0.48501953642894086</v>
      </c>
      <c r="H101" s="3">
        <f>IFERROR(VLOOKUP(A101,'GDP Data'!A$2:Q$144,3,FALSE),"Not Found")</f>
        <v>34110064452.1567</v>
      </c>
      <c r="I101">
        <f t="shared" si="8"/>
        <v>3.2234257059582617E-3</v>
      </c>
      <c r="J101">
        <f t="shared" si="9"/>
        <v>-0.55724917400469376</v>
      </c>
    </row>
    <row r="102" spans="1:10" x14ac:dyDescent="0.25">
      <c r="A102" t="s">
        <v>47</v>
      </c>
      <c r="B102">
        <f>('CON Score and Page Rank'!AA32-'MIN and MAX'!B$7)/('MIN and MAX'!F$7-'MIN and MAX'!B$7)</f>
        <v>1.3371540769435786E-3</v>
      </c>
      <c r="C102">
        <f>('CON Score and Page Rank'!AB32-'MIN and MAX'!C$7)/('MIN and MAX'!G$7-'MIN and MAX'!C$7)</f>
        <v>2.8501765346102607E-2</v>
      </c>
      <c r="D102">
        <f>('CON Score and Page Rank'!AC32-'MIN and MAX'!D$7)/('MIN and MAX'!H$7-'MIN and MAX'!D$7)</f>
        <v>0.63710144927536227</v>
      </c>
      <c r="E102">
        <f t="shared" si="5"/>
        <v>2.7164611269159027E-2</v>
      </c>
      <c r="F102">
        <f t="shared" si="6"/>
        <v>0.5601250029250614</v>
      </c>
      <c r="G102">
        <f t="shared" si="7"/>
        <v>0.63576429519841871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69</v>
      </c>
      <c r="B103">
        <f>('CON Score and Page Rank'!AA49-'MIN and MAX'!B$7)/('MIN and MAX'!F$7-'MIN and MAX'!B$7)</f>
        <v>1.8532375187459732E-3</v>
      </c>
      <c r="C103">
        <f>('CON Score and Page Rank'!AB49-'MIN and MAX'!C$7)/('MIN and MAX'!G$7-'MIN and MAX'!C$7)</f>
        <v>2.8836254953520025E-2</v>
      </c>
      <c r="D103">
        <f>('CON Score and Page Rank'!AC49-'MIN and MAX'!D$7)/('MIN and MAX'!H$7-'MIN and MAX'!D$7)</f>
        <v>0.73159420289855071</v>
      </c>
      <c r="E103">
        <f t="shared" si="5"/>
        <v>2.6983017434774052E-2</v>
      </c>
      <c r="F103">
        <f t="shared" si="6"/>
        <v>0.55996750853498833</v>
      </c>
      <c r="G103">
        <f t="shared" si="7"/>
        <v>0.72974096537980471</v>
      </c>
      <c r="H103" s="3">
        <f>IFERROR(VLOOKUP(A103,'GDP Data'!A$2:Q$144,3,FALSE),"Not Found")</f>
        <v>10953485244.423901</v>
      </c>
      <c r="I103">
        <f t="shared" si="8"/>
        <v>1.0351122600848117E-3</v>
      </c>
      <c r="J103">
        <f t="shared" si="9"/>
        <v>-0.55893239627490354</v>
      </c>
    </row>
    <row r="104" spans="1:10" x14ac:dyDescent="0.25">
      <c r="A104" t="s">
        <v>159</v>
      </c>
      <c r="B104">
        <f>('CON Score and Page Rank'!AA136-'MIN and MAX'!B$7)/('MIN and MAX'!F$7-'MIN and MAX'!B$7)</f>
        <v>1.6759277860801987E-4</v>
      </c>
      <c r="C104">
        <f>('CON Score and Page Rank'!AB136-'MIN and MAX'!C$7)/('MIN and MAX'!G$7-'MIN and MAX'!C$7)</f>
        <v>2.7033368111725378E-2</v>
      </c>
      <c r="D104">
        <f>('CON Score and Page Rank'!AC136-'MIN and MAX'!D$7)/('MIN and MAX'!H$7-'MIN and MAX'!D$7)</f>
        <v>0.6179710144927536</v>
      </c>
      <c r="E104">
        <f t="shared" si="5"/>
        <v>2.6865775333117358E-2</v>
      </c>
      <c r="F104">
        <f t="shared" si="6"/>
        <v>0.55986582571434718</v>
      </c>
      <c r="G104">
        <f t="shared" si="7"/>
        <v>0.6178034217141456</v>
      </c>
      <c r="H104" s="3">
        <f>IFERROR(VLOOKUP(A104,'GDP Data'!A$2:Q$144,3,FALSE),"Not Found")</f>
        <v>3081024212.4292402</v>
      </c>
      <c r="I104">
        <f t="shared" si="8"/>
        <v>2.9115901146871853E-4</v>
      </c>
      <c r="J104">
        <f t="shared" si="9"/>
        <v>-0.55957466670287848</v>
      </c>
    </row>
    <row r="105" spans="1:10" x14ac:dyDescent="0.25">
      <c r="A105" t="s">
        <v>146</v>
      </c>
      <c r="B105">
        <f>('CON Score and Page Rank'!AA126-'MIN and MAX'!B$7)/('MIN and MAX'!F$7-'MIN and MAX'!B$7)</f>
        <v>1.096649304039906E-3</v>
      </c>
      <c r="C105">
        <f>('CON Score and Page Rank'!AB126-'MIN and MAX'!C$7)/('MIN and MAX'!G$7-'MIN and MAX'!C$7)</f>
        <v>2.7796138808550971E-2</v>
      </c>
      <c r="D105">
        <f>('CON Score and Page Rank'!AC126-'MIN and MAX'!D$7)/('MIN and MAX'!H$7-'MIN and MAX'!D$7)</f>
        <v>0.65855072463768116</v>
      </c>
      <c r="E105">
        <f t="shared" si="5"/>
        <v>2.6699489504511065E-2</v>
      </c>
      <c r="F105">
        <f t="shared" si="6"/>
        <v>0.55972160779393787</v>
      </c>
      <c r="G105">
        <f t="shared" si="7"/>
        <v>0.65745407533364131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131</v>
      </c>
      <c r="B106">
        <f>('CON Score and Page Rank'!AA111-'MIN and MAX'!B$7)/('MIN and MAX'!F$7-'MIN and MAX'!B$7)</f>
        <v>2.9221341481983488E-4</v>
      </c>
      <c r="C106">
        <f>('CON Score and Page Rank'!AB111-'MIN and MAX'!C$7)/('MIN and MAX'!G$7-'MIN and MAX'!C$7)</f>
        <v>2.6772083463146058E-2</v>
      </c>
      <c r="D106">
        <f>('CON Score and Page Rank'!AC111-'MIN and MAX'!D$7)/('MIN and MAX'!H$7-'MIN and MAX'!D$7)</f>
        <v>0.61391304347826092</v>
      </c>
      <c r="E106">
        <f t="shared" si="5"/>
        <v>2.6479870048326224E-2</v>
      </c>
      <c r="F106">
        <f t="shared" si="6"/>
        <v>0.55953113418883349</v>
      </c>
      <c r="G106">
        <f t="shared" si="7"/>
        <v>0.61362083006344104</v>
      </c>
      <c r="H106" s="3">
        <f>IFERROR(VLOOKUP(A106,'GDP Data'!A$2:Q$144,3,FALSE),"Not Found")</f>
        <v>53991289844.329102</v>
      </c>
      <c r="I106">
        <f t="shared" si="8"/>
        <v>5.102215852630842E-3</v>
      </c>
      <c r="J106">
        <f t="shared" si="9"/>
        <v>-0.55442891833620267</v>
      </c>
    </row>
    <row r="107" spans="1:10" x14ac:dyDescent="0.25">
      <c r="A107" t="s">
        <v>218</v>
      </c>
      <c r="B107">
        <f>('CON Score and Page Rank'!AA195-'MIN and MAX'!B$7)/('MIN and MAX'!F$7-'MIN and MAX'!B$7)</f>
        <v>7.7020067323868438E-4</v>
      </c>
      <c r="C107">
        <f>('CON Score and Page Rank'!AB195-'MIN and MAX'!C$7)/('MIN and MAX'!G$7-'MIN and MAX'!C$7)</f>
        <v>2.7051367521546188E-2</v>
      </c>
      <c r="D107">
        <f>('CON Score and Page Rank'!AC195-'MIN and MAX'!D$7)/('MIN and MAX'!H$7-'MIN and MAX'!D$7)</f>
        <v>0.60289855072463772</v>
      </c>
      <c r="E107">
        <f t="shared" si="5"/>
        <v>2.6281166848307502E-2</v>
      </c>
      <c r="F107">
        <f t="shared" si="6"/>
        <v>0.55935880102896329</v>
      </c>
      <c r="G107">
        <f t="shared" si="7"/>
        <v>0.60212835005139909</v>
      </c>
      <c r="H107" s="3">
        <f>IFERROR(VLOOKUP(A107,'GDP Data'!A$2:Q$144,3,FALSE),"Not Found")</f>
        <v>8495806432.1846704</v>
      </c>
      <c r="I107">
        <f t="shared" si="8"/>
        <v>8.0285983876580112E-4</v>
      </c>
      <c r="J107">
        <f t="shared" si="9"/>
        <v>-0.55855594119019747</v>
      </c>
    </row>
    <row r="108" spans="1:10" x14ac:dyDescent="0.25">
      <c r="A108" t="s">
        <v>81</v>
      </c>
      <c r="B108">
        <f>('CON Score and Page Rank'!AA61-'MIN and MAX'!B$7)/('MIN and MAX'!F$7-'MIN and MAX'!B$7)</f>
        <v>4.6145099132041449E-5</v>
      </c>
      <c r="C108">
        <f>('CON Score and Page Rank'!AB61-'MIN and MAX'!C$7)/('MIN and MAX'!G$7-'MIN and MAX'!C$7)</f>
        <v>2.6187513132618457E-2</v>
      </c>
      <c r="D108">
        <f>('CON Score and Page Rank'!AC61-'MIN and MAX'!D$7)/('MIN and MAX'!H$7-'MIN and MAX'!D$7)</f>
        <v>0.64695652173913043</v>
      </c>
      <c r="E108">
        <f t="shared" si="5"/>
        <v>2.6141368033486417E-2</v>
      </c>
      <c r="F108">
        <f t="shared" si="6"/>
        <v>0.55923755501228123</v>
      </c>
      <c r="G108">
        <f t="shared" si="7"/>
        <v>0.6469103766399984</v>
      </c>
      <c r="H108" s="3">
        <f>IFERROR(VLOOKUP(A108,'GDP Data'!A$2:Q$144,3,FALSE),"Not Found")</f>
        <v>8231326016.4749403</v>
      </c>
      <c r="I108">
        <f t="shared" si="8"/>
        <v>7.7786624862125455E-4</v>
      </c>
      <c r="J108">
        <f t="shared" si="9"/>
        <v>-0.55845968876365992</v>
      </c>
    </row>
    <row r="109" spans="1:10" x14ac:dyDescent="0.25">
      <c r="A109" t="s">
        <v>195</v>
      </c>
      <c r="B109">
        <f>('CON Score and Page Rank'!AA173-'MIN and MAX'!B$7)/('MIN and MAX'!F$7-'MIN and MAX'!B$7)</f>
        <v>7.9354914928400676E-4</v>
      </c>
      <c r="C109">
        <f>('CON Score and Page Rank'!AB173-'MIN and MAX'!C$7)/('MIN and MAX'!G$7-'MIN and MAX'!C$7)</f>
        <v>2.6813235812544724E-2</v>
      </c>
      <c r="D109">
        <f>('CON Score and Page Rank'!AC173-'MIN and MAX'!D$7)/('MIN and MAX'!H$7-'MIN and MAX'!D$7)</f>
        <v>0.7379710144927536</v>
      </c>
      <c r="E109">
        <f t="shared" si="5"/>
        <v>2.6019686663260717E-2</v>
      </c>
      <c r="F109">
        <f t="shared" si="6"/>
        <v>0.55913202206149659</v>
      </c>
      <c r="G109">
        <f t="shared" si="7"/>
        <v>0.73717746534346962</v>
      </c>
      <c r="H109" s="3">
        <f>IFERROR(VLOOKUP(A109,'GDP Data'!A$2:Q$144,3,FALSE),"Not Found")</f>
        <v>39309580983.228203</v>
      </c>
      <c r="I109">
        <f t="shared" si="8"/>
        <v>3.7147837703301132E-3</v>
      </c>
      <c r="J109">
        <f t="shared" si="9"/>
        <v>-0.55541723829116652</v>
      </c>
    </row>
    <row r="110" spans="1:10" x14ac:dyDescent="0.25">
      <c r="A110" t="s">
        <v>117</v>
      </c>
      <c r="B110">
        <f>('CON Score and Page Rank'!AA97-'MIN and MAX'!B$7)/('MIN and MAX'!F$7-'MIN and MAX'!B$7)</f>
        <v>3.7229521639793367E-4</v>
      </c>
      <c r="C110">
        <f>('CON Score and Page Rank'!AB97-'MIN and MAX'!C$7)/('MIN and MAX'!G$7-'MIN and MAX'!C$7)</f>
        <v>2.6299166045052322E-2</v>
      </c>
      <c r="D110">
        <f>('CON Score and Page Rank'!AC97-'MIN and MAX'!D$7)/('MIN and MAX'!H$7-'MIN and MAX'!D$7)</f>
        <v>0.59884057971014493</v>
      </c>
      <c r="E110">
        <f t="shared" si="5"/>
        <v>2.5926870828654389E-2</v>
      </c>
      <c r="F110">
        <f t="shared" si="6"/>
        <v>0.55905152388098311</v>
      </c>
      <c r="G110">
        <f t="shared" si="7"/>
        <v>0.598468284493747</v>
      </c>
      <c r="H110" s="3">
        <f>IFERROR(VLOOKUP(A110,'GDP Data'!A$2:Q$144,3,FALSE),"Not Found")</f>
        <v>15716489369.9266</v>
      </c>
      <c r="I110">
        <f t="shared" si="8"/>
        <v>1.4852195871250544E-3</v>
      </c>
      <c r="J110">
        <f t="shared" si="9"/>
        <v>-0.55756630429385801</v>
      </c>
    </row>
    <row r="111" spans="1:10" x14ac:dyDescent="0.25">
      <c r="A111" t="s">
        <v>208</v>
      </c>
      <c r="B111">
        <f>('CON Score and Page Rank'!AA185-'MIN and MAX'!B$7)/('MIN and MAX'!F$7-'MIN and MAX'!B$7)</f>
        <v>1.3729311417091587E-3</v>
      </c>
      <c r="C111">
        <f>('CON Score and Page Rank'!AB185-'MIN and MAX'!C$7)/('MIN and MAX'!G$7-'MIN and MAX'!C$7)</f>
        <v>2.7213796844973208E-2</v>
      </c>
      <c r="D111">
        <f>('CON Score and Page Rank'!AC185-'MIN and MAX'!D$7)/('MIN and MAX'!H$7-'MIN and MAX'!D$7)</f>
        <v>0.64811594202898548</v>
      </c>
      <c r="E111">
        <f t="shared" si="5"/>
        <v>2.5840865703264049E-2</v>
      </c>
      <c r="F111">
        <f t="shared" si="6"/>
        <v>0.55897693255571923</v>
      </c>
      <c r="G111">
        <f t="shared" si="7"/>
        <v>0.64674301088727637</v>
      </c>
      <c r="H111" s="3">
        <f>IFERROR(VLOOKUP(A111,'GDP Data'!A$2:Q$144,3,FALSE),"Not Found")</f>
        <v>12282533600</v>
      </c>
      <c r="I111">
        <f t="shared" si="8"/>
        <v>1.160708288782866E-3</v>
      </c>
      <c r="J111">
        <f t="shared" si="9"/>
        <v>-0.55781622426693633</v>
      </c>
    </row>
    <row r="112" spans="1:10" x14ac:dyDescent="0.25">
      <c r="A112" t="s">
        <v>26</v>
      </c>
      <c r="B112">
        <f>('CON Score and Page Rank'!AA11-'MIN and MAX'!B$7)/('MIN and MAX'!F$7-'MIN and MAX'!B$7)</f>
        <v>5.6011729960131311E-4</v>
      </c>
      <c r="C112">
        <f>('CON Score and Page Rank'!AB11-'MIN and MAX'!C$7)/('MIN and MAX'!G$7-'MIN and MAX'!C$7)</f>
        <v>2.6255592157575044E-2</v>
      </c>
      <c r="D112">
        <f>('CON Score and Page Rank'!AC11-'MIN and MAX'!D$7)/('MIN and MAX'!H$7-'MIN and MAX'!D$7)</f>
        <v>0.64347826086956517</v>
      </c>
      <c r="E112">
        <f t="shared" si="5"/>
        <v>2.569547485797373E-2</v>
      </c>
      <c r="F112">
        <f t="shared" si="6"/>
        <v>0.55885083663082868</v>
      </c>
      <c r="G112">
        <f t="shared" si="7"/>
        <v>0.64291814356996391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186</v>
      </c>
      <c r="B113">
        <f>('CON Score and Page Rank'!AA164-'MIN and MAX'!B$7)/('MIN and MAX'!F$7-'MIN and MAX'!B$7)</f>
        <v>7.3059029346736365E-5</v>
      </c>
      <c r="C113">
        <f>('CON Score and Page Rank'!AB164-'MIN and MAX'!C$7)/('MIN and MAX'!G$7-'MIN and MAX'!C$7)</f>
        <v>2.5447895375370722E-2</v>
      </c>
      <c r="D113">
        <f>('CON Score and Page Rank'!AC164-'MIN and MAX'!D$7)/('MIN and MAX'!H$7-'MIN and MAX'!D$7)</f>
        <v>0.68</v>
      </c>
      <c r="E113">
        <f t="shared" si="5"/>
        <v>2.5374836346023985E-2</v>
      </c>
      <c r="F113">
        <f t="shared" si="6"/>
        <v>0.55857275027924902</v>
      </c>
      <c r="G113">
        <f t="shared" si="7"/>
        <v>0.67992694097065332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206</v>
      </c>
      <c r="B114">
        <f>('CON Score and Page Rank'!AA183-'MIN and MAX'!B$7)/('MIN and MAX'!F$7-'MIN and MAX'!B$7)</f>
        <v>1.4049493846546291E-3</v>
      </c>
      <c r="C114">
        <f>('CON Score and Page Rank'!AB183-'MIN and MAX'!C$7)/('MIN and MAX'!G$7-'MIN and MAX'!C$7)</f>
        <v>2.6729737592130296E-2</v>
      </c>
      <c r="D114">
        <f>('CON Score and Page Rank'!AC183-'MIN and MAX'!D$7)/('MIN and MAX'!H$7-'MIN and MAX'!D$7)</f>
        <v>0.68</v>
      </c>
      <c r="E114">
        <f t="shared" si="5"/>
        <v>2.5324788207475666E-2</v>
      </c>
      <c r="F114">
        <f t="shared" si="6"/>
        <v>0.55852934406404531</v>
      </c>
      <c r="G114">
        <f t="shared" si="7"/>
        <v>0.67859505061534542</v>
      </c>
      <c r="H114" s="3">
        <f>IFERROR(VLOOKUP(A114,'GDP Data'!A$2:Q$144,3,FALSE),"Not Found")</f>
        <v>25601765400.515301</v>
      </c>
      <c r="I114">
        <f t="shared" si="8"/>
        <v>2.4193853056386104E-3</v>
      </c>
      <c r="J114">
        <f t="shared" si="9"/>
        <v>-0.55610995875840674</v>
      </c>
    </row>
    <row r="115" spans="1:10" x14ac:dyDescent="0.25">
      <c r="A115" t="s">
        <v>123</v>
      </c>
      <c r="B115">
        <f>('CON Score and Page Rank'!AA103-'MIN and MAX'!B$7)/('MIN and MAX'!F$7-'MIN and MAX'!B$7)</f>
        <v>1.5028961977396675E-4</v>
      </c>
      <c r="C115">
        <f>('CON Score and Page Rank'!AB103-'MIN and MAX'!C$7)/('MIN and MAX'!G$7-'MIN and MAX'!C$7)</f>
        <v>2.5288611981755235E-2</v>
      </c>
      <c r="D115">
        <f>('CON Score and Page Rank'!AC103-'MIN and MAX'!D$7)/('MIN and MAX'!H$7-'MIN and MAX'!D$7)</f>
        <v>0.59884057971014493</v>
      </c>
      <c r="E115">
        <f t="shared" si="5"/>
        <v>2.5138322361981269E-2</v>
      </c>
      <c r="F115">
        <f t="shared" si="6"/>
        <v>0.55836762423085251</v>
      </c>
      <c r="G115">
        <f t="shared" si="7"/>
        <v>0.598690290090371</v>
      </c>
      <c r="H115" s="3">
        <f>IFERROR(VLOOKUP(A115,'GDP Data'!A$2:Q$144,3,FALSE),"Not Found")</f>
        <v>5840503868.5724602</v>
      </c>
      <c r="I115">
        <f t="shared" si="8"/>
        <v>5.519318303285935E-4</v>
      </c>
      <c r="J115">
        <f t="shared" si="9"/>
        <v>-0.55781569240052387</v>
      </c>
    </row>
    <row r="116" spans="1:10" x14ac:dyDescent="0.25">
      <c r="A116" t="s">
        <v>177</v>
      </c>
      <c r="B116">
        <f>('CON Score and Page Rank'!AA154-'MIN and MAX'!B$7)/('MIN and MAX'!F$7-'MIN and MAX'!B$7)</f>
        <v>7.8305167669334136E-5</v>
      </c>
      <c r="C116">
        <f>('CON Score and Page Rank'!AB154-'MIN and MAX'!C$7)/('MIN and MAX'!G$7-'MIN and MAX'!C$7)</f>
        <v>2.4906002066365361E-2</v>
      </c>
      <c r="D116">
        <f>('CON Score and Page Rank'!AC154-'MIN and MAX'!D$7)/('MIN and MAX'!H$7-'MIN and MAX'!D$7)</f>
        <v>0.66318840579710148</v>
      </c>
      <c r="E116">
        <f t="shared" si="5"/>
        <v>2.4827696898696027E-2</v>
      </c>
      <c r="F116">
        <f t="shared" si="6"/>
        <v>0.55809822208927107</v>
      </c>
      <c r="G116">
        <f t="shared" si="7"/>
        <v>0.6631101006294321</v>
      </c>
      <c r="H116" s="3">
        <f>IFERROR(VLOOKUP(A116,'GDP Data'!A$2:Q$144,3,FALSE),"Not Found")</f>
        <v>5800774707.1742296</v>
      </c>
      <c r="I116">
        <f t="shared" si="8"/>
        <v>5.4817739590625912E-4</v>
      </c>
      <c r="J116">
        <f t="shared" si="9"/>
        <v>-0.55755004469336478</v>
      </c>
    </row>
    <row r="117" spans="1:10" x14ac:dyDescent="0.25">
      <c r="A117" t="s">
        <v>152</v>
      </c>
      <c r="B117">
        <f>('CON Score and Page Rank'!AA130-'MIN and MAX'!B$7)/('MIN and MAX'!F$7-'MIN and MAX'!B$7)</f>
        <v>6.0082173884386876E-4</v>
      </c>
      <c r="C117">
        <f>('CON Score and Page Rank'!AB130-'MIN and MAX'!C$7)/('MIN and MAX'!G$7-'MIN and MAX'!C$7)</f>
        <v>2.5050349192344955E-2</v>
      </c>
      <c r="D117">
        <f>('CON Score and Page Rank'!AC130-'MIN and MAX'!D$7)/('MIN and MAX'!H$7-'MIN and MAX'!D$7)</f>
        <v>0.34666666666666668</v>
      </c>
      <c r="E117">
        <f t="shared" si="5"/>
        <v>2.4449527453501086E-2</v>
      </c>
      <c r="F117">
        <f t="shared" si="6"/>
        <v>0.55777023977468976</v>
      </c>
      <c r="G117">
        <f t="shared" si="7"/>
        <v>0.34606584492782283</v>
      </c>
      <c r="H117" s="3">
        <f>IFERROR(VLOOKUP(A117,'GDP Data'!A$2:Q$144,3,FALSE),"Not Found")</f>
        <v>6220270632.3359203</v>
      </c>
      <c r="I117">
        <f t="shared" si="8"/>
        <v>5.8782006355960156E-4</v>
      </c>
      <c r="J117">
        <f t="shared" si="9"/>
        <v>-0.55718241971113014</v>
      </c>
    </row>
    <row r="118" spans="1:10" x14ac:dyDescent="0.25">
      <c r="A118" t="s">
        <v>30</v>
      </c>
      <c r="B118">
        <f>('CON Score and Page Rank'!AA15-'MIN and MAX'!B$7)/('MIN and MAX'!F$7-'MIN and MAX'!B$7)</f>
        <v>3.7436553557100775E-3</v>
      </c>
      <c r="C118">
        <f>('CON Score and Page Rank'!AB15-'MIN and MAX'!C$7)/('MIN and MAX'!G$7-'MIN and MAX'!C$7)</f>
        <v>2.80631013085226E-2</v>
      </c>
      <c r="D118">
        <f>('CON Score and Page Rank'!AC15-'MIN and MAX'!D$7)/('MIN and MAX'!H$7-'MIN and MAX'!D$7)</f>
        <v>0.7292753623188406</v>
      </c>
      <c r="E118">
        <f t="shared" si="5"/>
        <v>2.4319445952812522E-2</v>
      </c>
      <c r="F118">
        <f t="shared" si="6"/>
        <v>0.55765742148060993</v>
      </c>
      <c r="G118">
        <f t="shared" si="7"/>
        <v>0.72553170696313052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125</v>
      </c>
      <c r="B119">
        <f>('CON Score and Page Rank'!AA105-'MIN and MAX'!B$7)/('MIN and MAX'!F$7-'MIN and MAX'!B$7)</f>
        <v>3.7243635834143381E-4</v>
      </c>
      <c r="C119">
        <f>('CON Score and Page Rank'!AB105-'MIN and MAX'!C$7)/('MIN and MAX'!G$7-'MIN and MAX'!C$7)</f>
        <v>2.463661802831512E-2</v>
      </c>
      <c r="D119">
        <f>('CON Score and Page Rank'!AC105-'MIN and MAX'!D$7)/('MIN and MAX'!H$7-'MIN and MAX'!D$7)</f>
        <v>0.52</v>
      </c>
      <c r="E119">
        <f t="shared" si="5"/>
        <v>2.4264181669973687E-2</v>
      </c>
      <c r="F119">
        <f t="shared" si="6"/>
        <v>0.55760949135925963</v>
      </c>
      <c r="G119">
        <f t="shared" si="7"/>
        <v>0.51962756364165863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130</v>
      </c>
      <c r="B120">
        <f>('CON Score and Page Rank'!AA110-'MIN and MAX'!B$7)/('MIN and MAX'!F$7-'MIN and MAX'!B$7)</f>
        <v>1.3583414398560956E-4</v>
      </c>
      <c r="C120">
        <f>('CON Score and Page Rank'!AB110-'MIN and MAX'!C$7)/('MIN and MAX'!G$7-'MIN and MAX'!C$7)</f>
        <v>2.4368192946939884E-2</v>
      </c>
      <c r="D120">
        <f>('CON Score and Page Rank'!AC110-'MIN and MAX'!D$7)/('MIN and MAX'!H$7-'MIN and MAX'!D$7)</f>
        <v>0.42376811594202901</v>
      </c>
      <c r="E120">
        <f t="shared" si="5"/>
        <v>2.4232358802954275E-2</v>
      </c>
      <c r="F120">
        <f t="shared" si="6"/>
        <v>0.55758189172709938</v>
      </c>
      <c r="G120">
        <f t="shared" si="7"/>
        <v>0.42363228179804341</v>
      </c>
      <c r="H120" s="3">
        <f>IFERROR(VLOOKUP(A120,'GDP Data'!A$2:Q$144,3,FALSE),"Not Found")</f>
        <v>5707720390.8514996</v>
      </c>
      <c r="I120">
        <f t="shared" si="8"/>
        <v>5.3938369586192824E-4</v>
      </c>
      <c r="J120">
        <f t="shared" si="9"/>
        <v>-0.55704250803123745</v>
      </c>
    </row>
    <row r="121" spans="1:10" x14ac:dyDescent="0.25">
      <c r="A121" t="s">
        <v>168</v>
      </c>
      <c r="B121">
        <f>('CON Score and Page Rank'!AA145-'MIN and MAX'!B$7)/('MIN and MAX'!F$7-'MIN and MAX'!B$7)</f>
        <v>1.4325940218940846E-3</v>
      </c>
      <c r="C121">
        <f>('CON Score and Page Rank'!AB145-'MIN and MAX'!C$7)/('MIN and MAX'!G$7-'MIN and MAX'!C$7)</f>
        <v>2.563774810011538E-2</v>
      </c>
      <c r="D121">
        <f>('CON Score and Page Rank'!AC145-'MIN and MAX'!D$7)/('MIN and MAX'!H$7-'MIN and MAX'!D$7)</f>
        <v>0.41101449275362317</v>
      </c>
      <c r="E121">
        <f t="shared" si="5"/>
        <v>2.4205154078221294E-2</v>
      </c>
      <c r="F121">
        <f t="shared" si="6"/>
        <v>0.55755829736034446</v>
      </c>
      <c r="G121">
        <f t="shared" si="7"/>
        <v>0.40958189873172907</v>
      </c>
      <c r="H121" s="3">
        <f>IFERROR(VLOOKUP(A121,'GDP Data'!A$2:Q$144,3,FALSE),"Not Found")</f>
        <v>3534803921.5686302</v>
      </c>
      <c r="I121">
        <f t="shared" si="8"/>
        <v>3.3404152144854616E-4</v>
      </c>
      <c r="J121">
        <f t="shared" si="9"/>
        <v>-0.5572242558388959</v>
      </c>
    </row>
    <row r="122" spans="1:10" x14ac:dyDescent="0.25">
      <c r="A122" t="s">
        <v>134</v>
      </c>
      <c r="B122">
        <f>('CON Score and Page Rank'!AA114-'MIN and MAX'!B$7)/('MIN and MAX'!F$7-'MIN and MAX'!B$7)</f>
        <v>3.4118737989842452E-4</v>
      </c>
      <c r="C122">
        <f>('CON Score and Page Rank'!AB114-'MIN and MAX'!C$7)/('MIN and MAX'!G$7-'MIN and MAX'!C$7)</f>
        <v>2.3996780058050268E-2</v>
      </c>
      <c r="D122">
        <f>('CON Score and Page Rank'!AC114-'MIN and MAX'!D$7)/('MIN and MAX'!H$7-'MIN and MAX'!D$7)</f>
        <v>0.46202898550724636</v>
      </c>
      <c r="E122">
        <f t="shared" si="5"/>
        <v>2.3655592678151843E-2</v>
      </c>
      <c r="F122">
        <f t="shared" si="6"/>
        <v>0.55708166863666109</v>
      </c>
      <c r="G122">
        <f t="shared" si="7"/>
        <v>0.46168779812734795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101</v>
      </c>
      <c r="B123">
        <f>('CON Score and Page Rank'!AA81-'MIN and MAX'!B$7)/('MIN and MAX'!F$7-'MIN and MAX'!B$7)</f>
        <v>3.4717962495081872E-4</v>
      </c>
      <c r="C123">
        <f>('CON Score and Page Rank'!AB81-'MIN and MAX'!C$7)/('MIN and MAX'!G$7-'MIN and MAX'!C$7)</f>
        <v>2.3861898317380812E-2</v>
      </c>
      <c r="D123">
        <f>('CON Score and Page Rank'!AC81-'MIN and MAX'!D$7)/('MIN and MAX'!H$7-'MIN and MAX'!D$7)</f>
        <v>0.552463768115942</v>
      </c>
      <c r="E123">
        <f t="shared" si="5"/>
        <v>2.3514718692429992E-2</v>
      </c>
      <c r="F123">
        <f t="shared" si="6"/>
        <v>0.55695949013575774</v>
      </c>
      <c r="G123">
        <f t="shared" si="7"/>
        <v>0.55211658849099121</v>
      </c>
      <c r="H123" s="3">
        <f>IFERROR(VLOOKUP(A123,'GDP Data'!A$2:Q$144,3,FALSE),"Not Found")</f>
        <v>5398568543.6349201</v>
      </c>
      <c r="I123">
        <f t="shared" si="8"/>
        <v>5.1016862320323693E-4</v>
      </c>
      <c r="J123">
        <f t="shared" si="9"/>
        <v>-0.55644932151255455</v>
      </c>
    </row>
    <row r="124" spans="1:10" x14ac:dyDescent="0.25">
      <c r="A124" t="s">
        <v>170</v>
      </c>
      <c r="B124">
        <f>('CON Score and Page Rank'!AA147-'MIN and MAX'!B$7)/('MIN and MAX'!F$7-'MIN and MAX'!B$7)</f>
        <v>7.2649624707464772E-4</v>
      </c>
      <c r="C124">
        <f>('CON Score and Page Rank'!AB147-'MIN and MAX'!C$7)/('MIN and MAX'!G$7-'MIN and MAX'!C$7)</f>
        <v>2.388220198280919E-2</v>
      </c>
      <c r="D124">
        <f>('CON Score and Page Rank'!AC147-'MIN and MAX'!D$7)/('MIN and MAX'!H$7-'MIN and MAX'!D$7)</f>
        <v>0.54318840579710148</v>
      </c>
      <c r="E124">
        <f t="shared" si="5"/>
        <v>2.3155705735734541E-2</v>
      </c>
      <c r="F124">
        <f t="shared" si="6"/>
        <v>0.55664812203873737</v>
      </c>
      <c r="G124">
        <f t="shared" si="7"/>
        <v>0.54246190955002682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85</v>
      </c>
      <c r="B125">
        <f>('CON Score and Page Rank'!AA65-'MIN and MAX'!B$7)/('MIN and MAX'!F$7-'MIN and MAX'!B$7)</f>
        <v>3.2880736057643592E-4</v>
      </c>
      <c r="C125">
        <f>('CON Score and Page Rank'!AB65-'MIN and MAX'!C$7)/('MIN and MAX'!G$7-'MIN and MAX'!C$7)</f>
        <v>2.3464152064257383E-2</v>
      </c>
      <c r="D125">
        <f>('CON Score and Page Rank'!AC65-'MIN and MAX'!D$7)/('MIN and MAX'!H$7-'MIN and MAX'!D$7)</f>
        <v>0.54318840579710148</v>
      </c>
      <c r="E125">
        <f t="shared" si="5"/>
        <v>2.3135344703680946E-2</v>
      </c>
      <c r="F125">
        <f t="shared" si="6"/>
        <v>0.556630463133437</v>
      </c>
      <c r="G125">
        <f t="shared" si="7"/>
        <v>0.54285959843652509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36</v>
      </c>
      <c r="B126">
        <f>('CON Score and Page Rank'!AA21-'MIN and MAX'!B$7)/('MIN and MAX'!F$7-'MIN and MAX'!B$7)</f>
        <v>8.3864179576592271E-2</v>
      </c>
      <c r="C126">
        <f>('CON Score and Page Rank'!AB21-'MIN and MAX'!C$7)/('MIN and MAX'!G$7-'MIN and MAX'!C$7)</f>
        <v>0.10659967988646395</v>
      </c>
      <c r="D126">
        <f>('CON Score and Page Rank'!AC21-'MIN and MAX'!D$7)/('MIN and MAX'!H$7-'MIN and MAX'!D$7)</f>
        <v>0.94202898550724634</v>
      </c>
      <c r="E126">
        <f t="shared" si="5"/>
        <v>2.2735500309871676E-2</v>
      </c>
      <c r="F126">
        <f t="shared" si="6"/>
        <v>0.55628368236777714</v>
      </c>
      <c r="G126">
        <f t="shared" si="7"/>
        <v>0.85816480593065403</v>
      </c>
      <c r="H126" s="3">
        <f>IFERROR(VLOOKUP(A126,'GDP Data'!A$2:Q$144,3,FALSE),"Not Found")</f>
        <v>242395852494.409</v>
      </c>
      <c r="I126">
        <f t="shared" si="8"/>
        <v>2.2906582983566962E-2</v>
      </c>
      <c r="J126">
        <f t="shared" si="9"/>
        <v>-0.53337709938421018</v>
      </c>
    </row>
    <row r="127" spans="1:10" x14ac:dyDescent="0.25">
      <c r="A127" t="s">
        <v>44</v>
      </c>
      <c r="B127">
        <f>('CON Score and Page Rank'!AA29-'MIN and MAX'!B$7)/('MIN and MAX'!F$7-'MIN and MAX'!B$7)</f>
        <v>2.9631064569790626E-4</v>
      </c>
      <c r="C127">
        <f>('CON Score and Page Rank'!AB29-'MIN and MAX'!C$7)/('MIN and MAX'!G$7-'MIN and MAX'!C$7)</f>
        <v>2.2097362843617546E-2</v>
      </c>
      <c r="D127">
        <f>('CON Score and Page Rank'!AC29-'MIN and MAX'!D$7)/('MIN and MAX'!H$7-'MIN and MAX'!D$7)</f>
        <v>0.52811594202898549</v>
      </c>
      <c r="E127">
        <f t="shared" si="5"/>
        <v>2.180105219791964E-2</v>
      </c>
      <c r="F127">
        <f t="shared" si="6"/>
        <v>0.55547324551596822</v>
      </c>
      <c r="G127">
        <f t="shared" si="7"/>
        <v>0.52781963138328758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133</v>
      </c>
      <c r="B128">
        <f>('CON Score and Page Rank'!AA113-'MIN and MAX'!B$7)/('MIN and MAX'!F$7-'MIN and MAX'!B$7)</f>
        <v>8.7135697835134443E-5</v>
      </c>
      <c r="C128">
        <f>('CON Score and Page Rank'!AB113-'MIN and MAX'!C$7)/('MIN and MAX'!G$7-'MIN and MAX'!C$7)</f>
        <v>2.1343222756867015E-2</v>
      </c>
      <c r="D128">
        <f>('CON Score and Page Rank'!AC113-'MIN and MAX'!D$7)/('MIN and MAX'!H$7-'MIN and MAX'!D$7)</f>
        <v>0.51130434782608691</v>
      </c>
      <c r="E128">
        <f t="shared" si="5"/>
        <v>2.125608705903188E-2</v>
      </c>
      <c r="F128">
        <f t="shared" si="6"/>
        <v>0.55500060308044219</v>
      </c>
      <c r="G128">
        <f t="shared" si="7"/>
        <v>0.51121721212825177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145</v>
      </c>
      <c r="B129">
        <f>('CON Score and Page Rank'!AA125-'MIN and MAX'!B$7)/('MIN and MAX'!F$7-'MIN and MAX'!B$7)</f>
        <v>2.5661981627472277E-5</v>
      </c>
      <c r="C129">
        <f>('CON Score and Page Rank'!AB125-'MIN and MAX'!C$7)/('MIN and MAX'!G$7-'MIN and MAX'!C$7)</f>
        <v>2.1191886975406977E-2</v>
      </c>
      <c r="D129">
        <f>('CON Score and Page Rank'!AC125-'MIN and MAX'!D$7)/('MIN and MAX'!H$7-'MIN and MAX'!D$7)</f>
        <v>0.27130434782608698</v>
      </c>
      <c r="E129">
        <f t="shared" si="5"/>
        <v>2.1166224993779504E-2</v>
      </c>
      <c r="F129">
        <f t="shared" si="6"/>
        <v>0.55492266667249324</v>
      </c>
      <c r="G129">
        <f t="shared" si="7"/>
        <v>0.27127868584445952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224</v>
      </c>
      <c r="B130">
        <f>('CON Score and Page Rank'!AA201-'MIN and MAX'!B$7)/('MIN and MAX'!F$7-'MIN and MAX'!B$7)</f>
        <v>3.5278985833352103E-5</v>
      </c>
      <c r="C130">
        <f>('CON Score and Page Rank'!AB201-'MIN and MAX'!C$7)/('MIN and MAX'!G$7-'MIN and MAX'!C$7)</f>
        <v>2.0881888707531094E-2</v>
      </c>
      <c r="D130">
        <f>('CON Score and Page Rank'!AC201-'MIN and MAX'!D$7)/('MIN and MAX'!H$7-'MIN and MAX'!D$7)</f>
        <v>0.38086956521739129</v>
      </c>
      <c r="E130">
        <f t="shared" si="5"/>
        <v>2.0846609721697742E-2</v>
      </c>
      <c r="F130">
        <f t="shared" si="6"/>
        <v>0.55464546776590562</v>
      </c>
      <c r="G130">
        <f t="shared" si="7"/>
        <v>0.38083428623155796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126</v>
      </c>
      <c r="B131">
        <f>('CON Score and Page Rank'!AA106-'MIN and MAX'!B$7)/('MIN and MAX'!F$7-'MIN and MAX'!B$7)</f>
        <v>4.0489658138629307E-5</v>
      </c>
      <c r="C131">
        <f>('CON Score and Page Rank'!AB106-'MIN and MAX'!C$7)/('MIN and MAX'!G$7-'MIN and MAX'!C$7)</f>
        <v>2.0731187631208473E-2</v>
      </c>
      <c r="D131">
        <f>('CON Score and Page Rank'!AC106-'MIN and MAX'!D$7)/('MIN and MAX'!H$7-'MIN and MAX'!D$7)</f>
        <v>0.37101449275362319</v>
      </c>
      <c r="E131">
        <f t="shared" ref="E131:E194" si="10">C131-B131</f>
        <v>2.0690697973069844E-2</v>
      </c>
      <c r="F131">
        <f t="shared" ref="F131:F194" si="11">(E131-MIN(E$3:E$206))/(MAX(E$3:E$206)-MIN(E$3:E$206))</f>
        <v>0.55451024717409125</v>
      </c>
      <c r="G131">
        <f t="shared" ref="G131:G194" si="12">D131-B131</f>
        <v>0.37097400309548456</v>
      </c>
      <c r="H131" s="3">
        <f>IFERROR(VLOOKUP(A131,'GDP Data'!A$2:Q$144,3,FALSE),"Not Found")</f>
        <v>4094480988.1193099</v>
      </c>
      <c r="I131">
        <f t="shared" ref="I131:I194" si="13">IFERROR((H131-MIN(H$3:H$206))/(MAX(H$3:H$206)-MIN(H$3:H$206)),"No Value")</f>
        <v>3.8693140812364173E-4</v>
      </c>
      <c r="J131">
        <f t="shared" ref="J131:J194" si="14">IFERROR(I131-F131,"No Value")</f>
        <v>-0.55412331576596763</v>
      </c>
    </row>
    <row r="132" spans="1:10" x14ac:dyDescent="0.25">
      <c r="A132" t="s">
        <v>96</v>
      </c>
      <c r="B132">
        <f>('CON Score and Page Rank'!AA75-'MIN and MAX'!B$7)/('MIN and MAX'!F$7-'MIN and MAX'!B$7)</f>
        <v>2.0018014199625254E-4</v>
      </c>
      <c r="C132">
        <f>('CON Score and Page Rank'!AB75-'MIN and MAX'!C$7)/('MIN and MAX'!G$7-'MIN and MAX'!C$7)</f>
        <v>2.0508613097042546E-2</v>
      </c>
      <c r="D132">
        <f>('CON Score and Page Rank'!AC75-'MIN and MAX'!D$7)/('MIN and MAX'!H$7-'MIN and MAX'!D$7)</f>
        <v>0.46202898550724636</v>
      </c>
      <c r="E132">
        <f t="shared" si="10"/>
        <v>2.0308432955046293E-2</v>
      </c>
      <c r="F132">
        <f t="shared" si="11"/>
        <v>0.55417871281300557</v>
      </c>
      <c r="G132">
        <f t="shared" si="12"/>
        <v>0.46182880536525012</v>
      </c>
      <c r="H132" s="3">
        <f>IFERROR(VLOOKUP(A132,'GDP Data'!A$2:Q$144,3,FALSE),"Not Found")</f>
        <v>5438332738.1037302</v>
      </c>
      <c r="I132">
        <f t="shared" si="13"/>
        <v>5.1392636827602236E-4</v>
      </c>
      <c r="J132">
        <f t="shared" si="14"/>
        <v>-0.5536647864447295</v>
      </c>
    </row>
    <row r="133" spans="1:10" x14ac:dyDescent="0.25">
      <c r="A133" t="s">
        <v>121</v>
      </c>
      <c r="B133">
        <f>('CON Score and Page Rank'!AA101-'MIN and MAX'!B$7)/('MIN and MAX'!F$7-'MIN and MAX'!B$7)</f>
        <v>1.0258669265247528E-4</v>
      </c>
      <c r="C133">
        <f>('CON Score and Page Rank'!AB101-'MIN and MAX'!C$7)/('MIN and MAX'!G$7-'MIN and MAX'!C$7)</f>
        <v>2.0401244444286228E-2</v>
      </c>
      <c r="D133">
        <f>('CON Score and Page Rank'!AC101-'MIN and MAX'!D$7)/('MIN and MAX'!H$7-'MIN and MAX'!D$7)</f>
        <v>0.46202898550724636</v>
      </c>
      <c r="E133">
        <f t="shared" si="10"/>
        <v>2.0298657751633753E-2</v>
      </c>
      <c r="F133">
        <f t="shared" si="11"/>
        <v>0.55417023488365014</v>
      </c>
      <c r="G133">
        <f t="shared" si="12"/>
        <v>0.46192639881459391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93</v>
      </c>
      <c r="B134">
        <f>('CON Score and Page Rank'!AA73-'MIN and MAX'!B$7)/('MIN and MAX'!F$7-'MIN and MAX'!B$7)</f>
        <v>2.60768005495E-4</v>
      </c>
      <c r="C134">
        <f>('CON Score and Page Rank'!AB73-'MIN and MAX'!C$7)/('MIN and MAX'!G$7-'MIN and MAX'!C$7)</f>
        <v>2.0234620547777162E-2</v>
      </c>
      <c r="D134">
        <f>('CON Score and Page Rank'!AC73-'MIN and MAX'!D$7)/('MIN and MAX'!H$7-'MIN and MAX'!D$7)</f>
        <v>0.41391304347826086</v>
      </c>
      <c r="E134">
        <f t="shared" si="10"/>
        <v>1.9973852542282164E-2</v>
      </c>
      <c r="F134">
        <f t="shared" si="11"/>
        <v>0.55388853479998457</v>
      </c>
      <c r="G134">
        <f t="shared" si="12"/>
        <v>0.41365227547276584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221</v>
      </c>
      <c r="B135">
        <f>('CON Score and Page Rank'!AA198-'MIN and MAX'!B$7)/('MIN and MAX'!F$7-'MIN and MAX'!B$7)</f>
        <v>2.3692966221373999E-4</v>
      </c>
      <c r="C135">
        <f>('CON Score and Page Rank'!AB198-'MIN and MAX'!C$7)/('MIN and MAX'!G$7-'MIN and MAX'!C$7)</f>
        <v>2.0165251415639095E-2</v>
      </c>
      <c r="D135">
        <f>('CON Score and Page Rank'!AC198-'MIN and MAX'!D$7)/('MIN and MAX'!H$7-'MIN and MAX'!D$7)</f>
        <v>0.45797101449275363</v>
      </c>
      <c r="E135">
        <f t="shared" si="10"/>
        <v>1.9928321753425356E-2</v>
      </c>
      <c r="F135">
        <f t="shared" si="11"/>
        <v>0.55384904643384691</v>
      </c>
      <c r="G135">
        <f t="shared" si="12"/>
        <v>0.4577340848305399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148</v>
      </c>
      <c r="B136">
        <f>('CON Score and Page Rank'!AA128-'MIN and MAX'!B$7)/('MIN and MAX'!F$7-'MIN and MAX'!B$7)</f>
        <v>2.9993299012761104E-5</v>
      </c>
      <c r="C136">
        <f>('CON Score and Page Rank'!AB128-'MIN and MAX'!C$7)/('MIN and MAX'!G$7-'MIN and MAX'!C$7)</f>
        <v>1.9467075764483192E-2</v>
      </c>
      <c r="D136">
        <f>('CON Score and Page Rank'!AC128-'MIN and MAX'!D$7)/('MIN and MAX'!H$7-'MIN and MAX'!D$7)</f>
        <v>0.46666666666666667</v>
      </c>
      <c r="E136">
        <f t="shared" si="10"/>
        <v>1.9437082465470431E-2</v>
      </c>
      <c r="F136">
        <f t="shared" si="11"/>
        <v>0.55342299985413534</v>
      </c>
      <c r="G136">
        <f t="shared" si="12"/>
        <v>0.46663667336765391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75</v>
      </c>
      <c r="B137">
        <f>('CON Score and Page Rank'!AA55-'MIN and MAX'!B$7)/('MIN and MAX'!F$7-'MIN and MAX'!B$7)</f>
        <v>7.3686499153775788E-4</v>
      </c>
      <c r="C137">
        <f>('CON Score and Page Rank'!AB55-'MIN and MAX'!C$7)/('MIN and MAX'!G$7-'MIN and MAX'!C$7)</f>
        <v>1.994083485678089E-2</v>
      </c>
      <c r="D137">
        <f>('CON Score and Page Rank'!AC55-'MIN and MAX'!D$7)/('MIN and MAX'!H$7-'MIN and MAX'!D$7)</f>
        <v>0.38724637681159418</v>
      </c>
      <c r="E137">
        <f t="shared" si="10"/>
        <v>1.9203969865243132E-2</v>
      </c>
      <c r="F137">
        <f t="shared" si="11"/>
        <v>0.55322082378953763</v>
      </c>
      <c r="G137">
        <f t="shared" si="12"/>
        <v>0.38650951182005644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176</v>
      </c>
      <c r="B138">
        <f>('CON Score and Page Rank'!AA153-'MIN and MAX'!B$7)/('MIN and MAX'!F$7-'MIN and MAX'!B$7)</f>
        <v>2.3570971085234331E-4</v>
      </c>
      <c r="C138">
        <f>('CON Score and Page Rank'!AB153-'MIN and MAX'!C$7)/('MIN and MAX'!G$7-'MIN and MAX'!C$7)</f>
        <v>1.9414008895820237E-2</v>
      </c>
      <c r="D138">
        <f>('CON Score and Page Rank'!AC153-'MIN and MAX'!D$7)/('MIN and MAX'!H$7-'MIN and MAX'!D$7)</f>
        <v>0.49217391304347824</v>
      </c>
      <c r="E138">
        <f t="shared" si="10"/>
        <v>1.9178299184967895E-2</v>
      </c>
      <c r="F138">
        <f t="shared" si="11"/>
        <v>0.55319855988313149</v>
      </c>
      <c r="G138">
        <f t="shared" si="12"/>
        <v>0.49193820333262589</v>
      </c>
      <c r="H138" s="3">
        <f>IFERROR(VLOOKUP(A138,'GDP Data'!A$2:Q$144,3,FALSE),"Not Found")</f>
        <v>12354820143.884899</v>
      </c>
      <c r="I138">
        <f t="shared" si="13"/>
        <v>1.1675394193449407E-3</v>
      </c>
      <c r="J138">
        <f t="shared" si="14"/>
        <v>-0.5520310204637866</v>
      </c>
    </row>
    <row r="139" spans="1:10" x14ac:dyDescent="0.25">
      <c r="A139" t="s">
        <v>65</v>
      </c>
      <c r="B139">
        <f>('CON Score and Page Rank'!AA45-'MIN and MAX'!B$7)/('MIN and MAX'!F$7-'MIN and MAX'!B$7)</f>
        <v>7.8381840668581142E-5</v>
      </c>
      <c r="C139">
        <f>('CON Score and Page Rank'!AB45-'MIN and MAX'!C$7)/('MIN and MAX'!G$7-'MIN and MAX'!C$7)</f>
        <v>1.9246902071489227E-2</v>
      </c>
      <c r="D139">
        <f>('CON Score and Page Rank'!AC45-'MIN and MAX'!D$7)/('MIN and MAX'!H$7-'MIN and MAX'!D$7)</f>
        <v>0.38724637681159418</v>
      </c>
      <c r="E139">
        <f t="shared" si="10"/>
        <v>1.9168520230820645E-2</v>
      </c>
      <c r="F139">
        <f t="shared" si="11"/>
        <v>0.55319007870080383</v>
      </c>
      <c r="G139">
        <f t="shared" si="12"/>
        <v>0.38716799497092558</v>
      </c>
      <c r="H139" s="3">
        <f>IFERROR(VLOOKUP(A139,'GDP Data'!A$2:Q$144,3,FALSE),"Not Found")</f>
        <v>3666222600.09828</v>
      </c>
      <c r="I139">
        <f t="shared" si="13"/>
        <v>3.4646068140673712E-4</v>
      </c>
      <c r="J139">
        <f t="shared" si="14"/>
        <v>-0.55284361801939708</v>
      </c>
    </row>
    <row r="140" spans="1:10" x14ac:dyDescent="0.25">
      <c r="A140" t="s">
        <v>66</v>
      </c>
      <c r="B140">
        <f>('CON Score and Page Rank'!AA46-'MIN and MAX'!B$7)/('MIN and MAX'!F$7-'MIN and MAX'!B$7)</f>
        <v>1.7350313390750987E-5</v>
      </c>
      <c r="C140">
        <f>('CON Score and Page Rank'!AB46-'MIN and MAX'!C$7)/('MIN and MAX'!G$7-'MIN and MAX'!C$7)</f>
        <v>1.8640220545685395E-2</v>
      </c>
      <c r="D140">
        <f>('CON Score and Page Rank'!AC46-'MIN and MAX'!D$7)/('MIN and MAX'!H$7-'MIN and MAX'!D$7)</f>
        <v>0.36057971014492751</v>
      </c>
      <c r="E140">
        <f t="shared" si="10"/>
        <v>1.8622870232294645E-2</v>
      </c>
      <c r="F140">
        <f t="shared" si="11"/>
        <v>0.55271684229383944</v>
      </c>
      <c r="G140">
        <f t="shared" si="12"/>
        <v>0.36056235983153678</v>
      </c>
      <c r="H140" s="3">
        <f>IFERROR(VLOOKUP(A140,'GDP Data'!A$2:Q$144,3,FALSE),"Not Found")</f>
        <v>5489608299.6644497</v>
      </c>
      <c r="I140">
        <f t="shared" si="13"/>
        <v>5.1877194584607053E-4</v>
      </c>
      <c r="J140">
        <f t="shared" si="14"/>
        <v>-0.5521980703479934</v>
      </c>
    </row>
    <row r="141" spans="1:10" x14ac:dyDescent="0.25">
      <c r="A141" t="s">
        <v>61</v>
      </c>
      <c r="B141">
        <f>('CON Score and Page Rank'!AA41-'MIN and MAX'!B$7)/('MIN and MAX'!F$7-'MIN and MAX'!B$7)</f>
        <v>9.2469594492694844E-5</v>
      </c>
      <c r="C141">
        <f>('CON Score and Page Rank'!AB41-'MIN and MAX'!C$7)/('MIN and MAX'!G$7-'MIN and MAX'!C$7)</f>
        <v>1.8710969471600454E-2</v>
      </c>
      <c r="D141">
        <f>('CON Score and Page Rank'!AC41-'MIN and MAX'!D$7)/('MIN and MAX'!H$7-'MIN and MAX'!D$7)</f>
        <v>0.37043478260869567</v>
      </c>
      <c r="E141">
        <f t="shared" si="10"/>
        <v>1.8618499877107758E-2</v>
      </c>
      <c r="F141">
        <f t="shared" si="11"/>
        <v>0.55271305193153497</v>
      </c>
      <c r="G141">
        <f t="shared" si="12"/>
        <v>0.37034231301420295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98</v>
      </c>
      <c r="B142">
        <f>('CON Score and Page Rank'!AA77-'MIN and MAX'!B$7)/('MIN and MAX'!F$7-'MIN and MAX'!B$7)</f>
        <v>2.3416867565790171E-4</v>
      </c>
      <c r="C142">
        <f>('CON Score and Page Rank'!AB77-'MIN and MAX'!C$7)/('MIN and MAX'!G$7-'MIN and MAX'!C$7)</f>
        <v>1.863180380364577E-2</v>
      </c>
      <c r="D142">
        <f>('CON Score and Page Rank'!AC77-'MIN and MAX'!D$7)/('MIN and MAX'!H$7-'MIN and MAX'!D$7)</f>
        <v>0.2892753623188406</v>
      </c>
      <c r="E142">
        <f t="shared" si="10"/>
        <v>1.8397635127987869E-2</v>
      </c>
      <c r="F142">
        <f t="shared" si="11"/>
        <v>0.55252149829718888</v>
      </c>
      <c r="G142">
        <f t="shared" si="12"/>
        <v>0.2890411936431827</v>
      </c>
      <c r="H142" s="3">
        <f>IFERROR(VLOOKUP(A142,'GDP Data'!A$2:Q$144,3,FALSE),"Not Found")</f>
        <v>3468337941.0883002</v>
      </c>
      <c r="I142">
        <f t="shared" si="13"/>
        <v>3.2776043832856194E-4</v>
      </c>
      <c r="J142">
        <f t="shared" si="14"/>
        <v>-0.55219373785886028</v>
      </c>
    </row>
    <row r="143" spans="1:10" x14ac:dyDescent="0.25">
      <c r="A143" t="s">
        <v>188</v>
      </c>
      <c r="B143">
        <f>('CON Score and Page Rank'!AA166-'MIN and MAX'!B$7)/('MIN and MAX'!F$7-'MIN and MAX'!B$7)</f>
        <v>8.4231442730445485E-5</v>
      </c>
      <c r="C143">
        <f>('CON Score and Page Rank'!AB166-'MIN and MAX'!C$7)/('MIN and MAX'!G$7-'MIN and MAX'!C$7)</f>
        <v>1.8336803894125748E-2</v>
      </c>
      <c r="D143">
        <f>('CON Score and Page Rank'!AC166-'MIN and MAX'!D$7)/('MIN and MAX'!H$7-'MIN and MAX'!D$7)</f>
        <v>0.38086956521739129</v>
      </c>
      <c r="E143">
        <f t="shared" si="10"/>
        <v>1.8252572451395301E-2</v>
      </c>
      <c r="F143">
        <f t="shared" si="11"/>
        <v>0.55239568698949948</v>
      </c>
      <c r="G143">
        <f t="shared" si="12"/>
        <v>0.38078533377466084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102</v>
      </c>
      <c r="B144">
        <f>('CON Score and Page Rank'!AA82-'MIN and MAX'!B$7)/('MIN and MAX'!F$7-'MIN and MAX'!B$7)</f>
        <v>1.1554872632761407E-4</v>
      </c>
      <c r="C144">
        <f>('CON Score and Page Rank'!AB82-'MIN and MAX'!C$7)/('MIN and MAX'!G$7-'MIN and MAX'!C$7)</f>
        <v>1.8216230614923654E-2</v>
      </c>
      <c r="D144">
        <f>('CON Score and Page Rank'!AC82-'MIN and MAX'!D$7)/('MIN and MAX'!H$7-'MIN and MAX'!D$7)</f>
        <v>0.37101449275362319</v>
      </c>
      <c r="E144">
        <f t="shared" si="10"/>
        <v>1.8100681888596041E-2</v>
      </c>
      <c r="F144">
        <f t="shared" si="11"/>
        <v>0.55226395392914007</v>
      </c>
      <c r="G144">
        <f t="shared" si="12"/>
        <v>0.37089894402729556</v>
      </c>
      <c r="H144" s="3">
        <f>IFERROR(VLOOKUP(A144,'GDP Data'!A$2:Q$144,3,FALSE),"Not Found")</f>
        <v>3557333364.30795</v>
      </c>
      <c r="I144">
        <f t="shared" si="13"/>
        <v>3.3617057004558702E-4</v>
      </c>
      <c r="J144">
        <f t="shared" si="14"/>
        <v>-0.55192778335909454</v>
      </c>
    </row>
    <row r="145" spans="1:10" x14ac:dyDescent="0.25">
      <c r="A145" t="s">
        <v>212</v>
      </c>
      <c r="B145">
        <f>('CON Score and Page Rank'!AA189-'MIN and MAX'!B$7)/('MIN and MAX'!F$7-'MIN and MAX'!B$7)</f>
        <v>4.2163655152217554E-5</v>
      </c>
      <c r="C145">
        <f>('CON Score and Page Rank'!AB189-'MIN and MAX'!C$7)/('MIN and MAX'!G$7-'MIN and MAX'!C$7)</f>
        <v>1.7722699077801721E-2</v>
      </c>
      <c r="D145">
        <f>('CON Score and Page Rank'!AC189-'MIN and MAX'!D$7)/('MIN and MAX'!H$7-'MIN and MAX'!D$7)</f>
        <v>0.36057971014492751</v>
      </c>
      <c r="E145">
        <f t="shared" si="10"/>
        <v>1.7680535422649503E-2</v>
      </c>
      <c r="F145">
        <f t="shared" si="11"/>
        <v>0.55189956539348439</v>
      </c>
      <c r="G145">
        <f t="shared" si="12"/>
        <v>0.36053754648977532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210</v>
      </c>
      <c r="B146">
        <f>('CON Score and Page Rank'!AA187-'MIN and MAX'!B$7)/('MIN and MAX'!F$7-'MIN and MAX'!B$7)</f>
        <v>9.0483362912047836E-6</v>
      </c>
      <c r="C146">
        <f>('CON Score and Page Rank'!AB187-'MIN and MAX'!C$7)/('MIN and MAX'!G$7-'MIN and MAX'!C$7)</f>
        <v>1.7121150384848287E-2</v>
      </c>
      <c r="D146">
        <f>('CON Score and Page Rank'!AC187-'MIN and MAX'!D$7)/('MIN and MAX'!H$7-'MIN and MAX'!D$7)</f>
        <v>0.30608695652173912</v>
      </c>
      <c r="E146">
        <f t="shared" si="10"/>
        <v>1.7112102048557083E-2</v>
      </c>
      <c r="F146">
        <f t="shared" si="11"/>
        <v>0.55140656920860243</v>
      </c>
      <c r="G146">
        <f t="shared" si="12"/>
        <v>0.30607790818544789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108</v>
      </c>
      <c r="B147">
        <f>('CON Score and Page Rank'!AA88-'MIN and MAX'!B$7)/('MIN and MAX'!F$7-'MIN and MAX'!B$7)</f>
        <v>4.1227334475204827E-5</v>
      </c>
      <c r="C147">
        <f>('CON Score and Page Rank'!AB88-'MIN and MAX'!C$7)/('MIN and MAX'!G$7-'MIN and MAX'!C$7)</f>
        <v>1.6983557349407048E-2</v>
      </c>
      <c r="D147">
        <f>('CON Score and Page Rank'!AC88-'MIN and MAX'!D$7)/('MIN and MAX'!H$7-'MIN and MAX'!D$7)</f>
        <v>0.36695652173913046</v>
      </c>
      <c r="E147">
        <f t="shared" si="10"/>
        <v>1.6942330014931842E-2</v>
      </c>
      <c r="F147">
        <f t="shared" si="11"/>
        <v>0.55125932773987174</v>
      </c>
      <c r="G147">
        <f t="shared" si="12"/>
        <v>0.36691529440465526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67</v>
      </c>
      <c r="B148">
        <f>('CON Score and Page Rank'!AA47-'MIN and MAX'!B$7)/('MIN and MAX'!F$7-'MIN and MAX'!B$7)</f>
        <v>8.0753612895130268E-5</v>
      </c>
      <c r="C148">
        <f>('CON Score and Page Rank'!AB47-'MIN and MAX'!C$7)/('MIN and MAX'!G$7-'MIN and MAX'!C$7)</f>
        <v>1.679035172578431E-2</v>
      </c>
      <c r="D148">
        <f>('CON Score and Page Rank'!AC47-'MIN and MAX'!D$7)/('MIN and MAX'!H$7-'MIN and MAX'!D$7)</f>
        <v>0.29565217391304349</v>
      </c>
      <c r="E148">
        <f t="shared" si="10"/>
        <v>1.670959811288918E-2</v>
      </c>
      <c r="F148">
        <f t="shared" si="11"/>
        <v>0.55105748185073733</v>
      </c>
      <c r="G148">
        <f t="shared" si="12"/>
        <v>0.29557142030014838</v>
      </c>
      <c r="H148" s="3">
        <f>IFERROR(VLOOKUP(A148,'GDP Data'!A$2:Q$144,3,FALSE),"Not Found")</f>
        <v>3190371050.4552398</v>
      </c>
      <c r="I148">
        <f t="shared" si="13"/>
        <v>3.0149236657136408E-4</v>
      </c>
      <c r="J148">
        <f t="shared" si="14"/>
        <v>-0.55075598948416593</v>
      </c>
    </row>
    <row r="149" spans="1:10" x14ac:dyDescent="0.25">
      <c r="A149" t="s">
        <v>165</v>
      </c>
      <c r="B149">
        <f>('CON Score and Page Rank'!AA142-'MIN and MAX'!B$7)/('MIN and MAX'!F$7-'MIN and MAX'!B$7)</f>
        <v>4.0714077575614725E-5</v>
      </c>
      <c r="C149">
        <f>('CON Score and Page Rank'!AB142-'MIN and MAX'!C$7)/('MIN and MAX'!G$7-'MIN and MAX'!C$7)</f>
        <v>1.6747785087764231E-2</v>
      </c>
      <c r="D149">
        <f>('CON Score and Page Rank'!AC142-'MIN and MAX'!D$7)/('MIN and MAX'!H$7-'MIN and MAX'!D$7)</f>
        <v>0.29565217391304349</v>
      </c>
      <c r="E149">
        <f t="shared" si="10"/>
        <v>1.6707071010188618E-2</v>
      </c>
      <c r="F149">
        <f t="shared" si="11"/>
        <v>0.55105529012159726</v>
      </c>
      <c r="G149">
        <f t="shared" si="12"/>
        <v>0.29561145983546788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139</v>
      </c>
      <c r="B150">
        <f>('CON Score and Page Rank'!AA119-'MIN and MAX'!B$7)/('MIN and MAX'!F$7-'MIN and MAX'!B$7)</f>
        <v>4.3812219835231826E-5</v>
      </c>
      <c r="C150">
        <f>('CON Score and Page Rank'!AB119-'MIN and MAX'!C$7)/('MIN and MAX'!G$7-'MIN and MAX'!C$7)</f>
        <v>1.6738733640587193E-2</v>
      </c>
      <c r="D150">
        <f>('CON Score and Page Rank'!AC119-'MIN and MAX'!D$7)/('MIN and MAX'!H$7-'MIN and MAX'!D$7)</f>
        <v>0.40057971014492755</v>
      </c>
      <c r="E150">
        <f t="shared" si="10"/>
        <v>1.6694921420751963E-2</v>
      </c>
      <c r="F150">
        <f t="shared" si="11"/>
        <v>0.55104475291264177</v>
      </c>
      <c r="G150">
        <f t="shared" si="12"/>
        <v>0.40053589792509231</v>
      </c>
      <c r="H150" s="3">
        <f>IFERROR(VLOOKUP(A150,'GDP Data'!A$2:Q$144,3,FALSE),"Not Found")</f>
        <v>3219488663.7723098</v>
      </c>
      <c r="I150">
        <f t="shared" si="13"/>
        <v>3.0424400204229798E-4</v>
      </c>
      <c r="J150">
        <f t="shared" si="14"/>
        <v>-0.55074050891059945</v>
      </c>
    </row>
    <row r="151" spans="1:10" x14ac:dyDescent="0.25">
      <c r="A151" t="s">
        <v>103</v>
      </c>
      <c r="B151">
        <f>('CON Score and Page Rank'!AA83-'MIN and MAX'!B$7)/('MIN and MAX'!F$7-'MIN and MAX'!B$7)</f>
        <v>4.6943758745135895E-5</v>
      </c>
      <c r="C151">
        <f>('CON Score and Page Rank'!AB83-'MIN and MAX'!C$7)/('MIN and MAX'!G$7-'MIN and MAX'!C$7)</f>
        <v>1.6599602135084612E-2</v>
      </c>
      <c r="D151">
        <f>('CON Score and Page Rank'!AC83-'MIN and MAX'!D$7)/('MIN and MAX'!H$7-'MIN and MAX'!D$7)</f>
        <v>0.28579710144927534</v>
      </c>
      <c r="E151">
        <f t="shared" si="10"/>
        <v>1.6552658376339475E-2</v>
      </c>
      <c r="F151">
        <f t="shared" si="11"/>
        <v>0.55092136969599459</v>
      </c>
      <c r="G151">
        <f t="shared" si="12"/>
        <v>0.28575015769053019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175</v>
      </c>
      <c r="B152">
        <f>('CON Score and Page Rank'!AA152-'MIN and MAX'!B$7)/('MIN and MAX'!F$7-'MIN and MAX'!B$7)</f>
        <v>1.8072053456815953E-4</v>
      </c>
      <c r="C152">
        <f>('CON Score and Page Rank'!AB152-'MIN and MAX'!C$7)/('MIN and MAX'!G$7-'MIN and MAX'!C$7)</f>
        <v>1.6150679330772699E-2</v>
      </c>
      <c r="D152">
        <f>('CON Score and Page Rank'!AC152-'MIN and MAX'!D$7)/('MIN and MAX'!H$7-'MIN and MAX'!D$7)</f>
        <v>0.34144927536231884</v>
      </c>
      <c r="E152">
        <f t="shared" si="10"/>
        <v>1.5969958796204539E-2</v>
      </c>
      <c r="F152">
        <f t="shared" si="11"/>
        <v>0.55041600058321594</v>
      </c>
      <c r="G152">
        <f t="shared" si="12"/>
        <v>0.3412685548277507</v>
      </c>
      <c r="H152" s="3">
        <f>IFERROR(VLOOKUP(A152,'GDP Data'!A$2:Q$144,3,FALSE),"Not Found")</f>
        <v>3922100793.5402999</v>
      </c>
      <c r="I152">
        <f t="shared" si="13"/>
        <v>3.706413553392667E-4</v>
      </c>
      <c r="J152">
        <f t="shared" si="14"/>
        <v>-0.55004535922787667</v>
      </c>
    </row>
    <row r="153" spans="1:10" x14ac:dyDescent="0.25">
      <c r="A153" t="s">
        <v>138</v>
      </c>
      <c r="B153">
        <f>('CON Score and Page Rank'!AA118-'MIN and MAX'!B$7)/('MIN and MAX'!F$7-'MIN and MAX'!B$7)</f>
        <v>3.9765480229223435E-5</v>
      </c>
      <c r="C153">
        <f>('CON Score and Page Rank'!AB118-'MIN and MAX'!C$7)/('MIN and MAX'!G$7-'MIN and MAX'!C$7)</f>
        <v>1.5385093854642051E-2</v>
      </c>
      <c r="D153">
        <f>('CON Score and Page Rank'!AC118-'MIN and MAX'!D$7)/('MIN and MAX'!H$7-'MIN and MAX'!D$7)</f>
        <v>0.2718840579710145</v>
      </c>
      <c r="E153">
        <f t="shared" si="10"/>
        <v>1.5345328374412827E-2</v>
      </c>
      <c r="F153">
        <f t="shared" si="11"/>
        <v>0.54987426529999794</v>
      </c>
      <c r="G153">
        <f t="shared" si="12"/>
        <v>0.27184429249078529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151</v>
      </c>
      <c r="B154">
        <f>('CON Score and Page Rank'!AA129-'MIN and MAX'!B$7)/('MIN and MAX'!F$7-'MIN and MAX'!B$7)</f>
        <v>3.5936337769937314E-5</v>
      </c>
      <c r="C154">
        <f>('CON Score and Page Rank'!AB129-'MIN and MAX'!C$7)/('MIN and MAX'!G$7-'MIN and MAX'!C$7)</f>
        <v>1.4913701108671889E-2</v>
      </c>
      <c r="D154">
        <f>('CON Score and Page Rank'!AC129-'MIN and MAX'!D$7)/('MIN and MAX'!H$7-'MIN and MAX'!D$7)</f>
        <v>0.26260869565217393</v>
      </c>
      <c r="E154">
        <f t="shared" si="10"/>
        <v>1.4877764770901952E-2</v>
      </c>
      <c r="F154">
        <f t="shared" si="11"/>
        <v>0.54946875238814863</v>
      </c>
      <c r="G154">
        <f t="shared" si="12"/>
        <v>0.26257275931440399</v>
      </c>
      <c r="H154" s="3">
        <f>IFERROR(VLOOKUP(A154,'GDP Data'!A$2:Q$144,3,FALSE),"Not Found")</f>
        <v>1267997934.3125</v>
      </c>
      <c r="I154">
        <f t="shared" si="13"/>
        <v>1.1982671983214203E-4</v>
      </c>
      <c r="J154">
        <f t="shared" si="14"/>
        <v>-0.5493489256683165</v>
      </c>
    </row>
    <row r="155" spans="1:10" x14ac:dyDescent="0.25">
      <c r="A155" t="s">
        <v>49</v>
      </c>
      <c r="B155">
        <f>('CON Score and Page Rank'!AA34-'MIN and MAX'!B$7)/('MIN and MAX'!F$7-'MIN and MAX'!B$7)</f>
        <v>0.22347700255816805</v>
      </c>
      <c r="C155">
        <f>('CON Score and Page Rank'!AB34-'MIN and MAX'!C$7)/('MIN and MAX'!G$7-'MIN and MAX'!C$7)</f>
        <v>0.23811953232138292</v>
      </c>
      <c r="D155">
        <f>('CON Score and Page Rank'!AC34-'MIN and MAX'!D$7)/('MIN and MAX'!H$7-'MIN and MAX'!D$7)</f>
        <v>0.98144927536231885</v>
      </c>
      <c r="E155">
        <f t="shared" si="10"/>
        <v>1.4642529763214868E-2</v>
      </c>
      <c r="F155">
        <f t="shared" si="11"/>
        <v>0.5492647355822643</v>
      </c>
      <c r="G155">
        <f t="shared" si="12"/>
        <v>0.7579722728041508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135</v>
      </c>
      <c r="B156">
        <f>('CON Score and Page Rank'!AA115-'MIN and MAX'!B$7)/('MIN and MAX'!F$7-'MIN and MAX'!B$7)</f>
        <v>5.1184823627930753E-5</v>
      </c>
      <c r="C156">
        <f>('CON Score and Page Rank'!AB115-'MIN and MAX'!C$7)/('MIN and MAX'!G$7-'MIN and MAX'!C$7)</f>
        <v>1.4186611878919205E-2</v>
      </c>
      <c r="D156">
        <f>('CON Score and Page Rank'!AC115-'MIN and MAX'!D$7)/('MIN and MAX'!H$7-'MIN and MAX'!D$7)</f>
        <v>0.21507246376811595</v>
      </c>
      <c r="E156">
        <f t="shared" si="10"/>
        <v>1.4135427055291274E-2</v>
      </c>
      <c r="F156">
        <f t="shared" si="11"/>
        <v>0.54882493082810313</v>
      </c>
      <c r="G156">
        <f t="shared" si="12"/>
        <v>0.21502127894448803</v>
      </c>
      <c r="H156" s="3">
        <f>IFERROR(VLOOKUP(A156,'GDP Data'!A$2:Q$144,3,FALSE),"Not Found")</f>
        <v>3984000517.0234499</v>
      </c>
      <c r="I156">
        <f t="shared" si="13"/>
        <v>3.7649092387781799E-4</v>
      </c>
      <c r="J156">
        <f t="shared" si="14"/>
        <v>-0.54844843990422532</v>
      </c>
    </row>
    <row r="157" spans="1:10" x14ac:dyDescent="0.25">
      <c r="A157" t="s">
        <v>144</v>
      </c>
      <c r="B157">
        <f>('CON Score and Page Rank'!AA124-'MIN and MAX'!B$7)/('MIN and MAX'!F$7-'MIN and MAX'!B$7)</f>
        <v>5.4590805875015487E-5</v>
      </c>
      <c r="C157">
        <f>('CON Score and Page Rank'!AB124-'MIN and MAX'!C$7)/('MIN and MAX'!G$7-'MIN and MAX'!C$7)</f>
        <v>1.3346786598617721E-2</v>
      </c>
      <c r="D157">
        <f>('CON Score and Page Rank'!AC124-'MIN and MAX'!D$7)/('MIN and MAX'!H$7-'MIN and MAX'!D$7)</f>
        <v>0.19072463768115941</v>
      </c>
      <c r="E157">
        <f t="shared" si="10"/>
        <v>1.3292195792742705E-2</v>
      </c>
      <c r="F157">
        <f t="shared" si="11"/>
        <v>0.5480936053740455</v>
      </c>
      <c r="G157">
        <f t="shared" si="12"/>
        <v>0.19067004687528438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205</v>
      </c>
      <c r="B158">
        <f>('CON Score and Page Rank'!AA182-'MIN and MAX'!B$7)/('MIN and MAX'!F$7-'MIN and MAX'!B$7)</f>
        <v>3.6332070095380811E-5</v>
      </c>
      <c r="C158">
        <f>('CON Score and Page Rank'!AB182-'MIN and MAX'!C$7)/('MIN and MAX'!G$7-'MIN and MAX'!C$7)</f>
        <v>1.2842803123635104E-2</v>
      </c>
      <c r="D158">
        <f>('CON Score and Page Rank'!AC182-'MIN and MAX'!D$7)/('MIN and MAX'!H$7-'MIN and MAX'!D$7)</f>
        <v>0.19826086956521738</v>
      </c>
      <c r="E158">
        <f t="shared" si="10"/>
        <v>1.2806471053539723E-2</v>
      </c>
      <c r="F158">
        <f t="shared" si="11"/>
        <v>0.5476723415034781</v>
      </c>
      <c r="G158">
        <f t="shared" si="12"/>
        <v>0.19822453749512201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209</v>
      </c>
      <c r="B159">
        <f>('CON Score and Page Rank'!AA186-'MIN and MAX'!B$7)/('MIN and MAX'!F$7-'MIN and MAX'!B$7)</f>
        <v>1.4701663222080283E-5</v>
      </c>
      <c r="C159">
        <f>('CON Score and Page Rank'!AB186-'MIN and MAX'!C$7)/('MIN and MAX'!G$7-'MIN and MAX'!C$7)</f>
        <v>1.2818401470689071E-2</v>
      </c>
      <c r="D159">
        <f>('CON Score and Page Rank'!AC186-'MIN and MAX'!D$7)/('MIN and MAX'!H$7-'MIN and MAX'!D$7)</f>
        <v>0.19826086956521738</v>
      </c>
      <c r="E159">
        <f t="shared" si="10"/>
        <v>1.2803699807466991E-2</v>
      </c>
      <c r="F159">
        <f t="shared" si="11"/>
        <v>0.54766993803140285</v>
      </c>
      <c r="G159">
        <f t="shared" si="12"/>
        <v>0.19824616790199531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97</v>
      </c>
      <c r="B160">
        <f>('CON Score and Page Rank'!AA76-'MIN and MAX'!B$7)/('MIN and MAX'!F$7-'MIN and MAX'!B$7)</f>
        <v>5.8133580725664951E-5</v>
      </c>
      <c r="C160">
        <f>('CON Score and Page Rank'!AB76-'MIN and MAX'!C$7)/('MIN and MAX'!G$7-'MIN and MAX'!C$7)</f>
        <v>1.2118507976280821E-2</v>
      </c>
      <c r="D160">
        <f>('CON Score and Page Rank'!AC76-'MIN and MAX'!D$7)/('MIN and MAX'!H$7-'MIN and MAX'!D$7)</f>
        <v>0.39130434782608697</v>
      </c>
      <c r="E160">
        <f t="shared" si="10"/>
        <v>1.2060374395555155E-2</v>
      </c>
      <c r="F160">
        <f t="shared" si="11"/>
        <v>0.54702525985292072</v>
      </c>
      <c r="G160">
        <f t="shared" si="12"/>
        <v>0.39124621424536132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70</v>
      </c>
      <c r="B161">
        <f>('CON Score and Page Rank'!AA50-'MIN and MAX'!B$7)/('MIN and MAX'!F$7-'MIN and MAX'!B$7)</f>
        <v>9.7933138234914711E-5</v>
      </c>
      <c r="C161">
        <f>('CON Score and Page Rank'!AB50-'MIN and MAX'!C$7)/('MIN and MAX'!G$7-'MIN and MAX'!C$7)</f>
        <v>1.1978727967703056E-2</v>
      </c>
      <c r="D161">
        <f>('CON Score and Page Rank'!AC50-'MIN and MAX'!D$7)/('MIN and MAX'!H$7-'MIN and MAX'!D$7)</f>
        <v>0.16405797101449276</v>
      </c>
      <c r="E161">
        <f t="shared" si="10"/>
        <v>1.1880794829468142E-2</v>
      </c>
      <c r="F161">
        <f t="shared" si="11"/>
        <v>0.54686951241619597</v>
      </c>
      <c r="G161">
        <f t="shared" si="12"/>
        <v>0.16396003787625785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167</v>
      </c>
      <c r="B162">
        <f>('CON Score and Page Rank'!AA144-'MIN and MAX'!B$7)/('MIN and MAX'!F$7-'MIN and MAX'!B$7)</f>
        <v>8.274792976519337E-6</v>
      </c>
      <c r="C162">
        <f>('CON Score and Page Rank'!AB144-'MIN and MAX'!C$7)/('MIN and MAX'!G$7-'MIN and MAX'!C$7)</f>
        <v>1.1682444849970434E-2</v>
      </c>
      <c r="D162">
        <f>('CON Score and Page Rank'!AC144-'MIN and MAX'!D$7)/('MIN and MAX'!H$7-'MIN and MAX'!D$7)</f>
        <v>0.12347826086956522</v>
      </c>
      <c r="E162">
        <f t="shared" si="10"/>
        <v>1.1674170056993916E-2</v>
      </c>
      <c r="F162">
        <f t="shared" si="11"/>
        <v>0.54669030896127124</v>
      </c>
      <c r="G162">
        <f t="shared" si="12"/>
        <v>0.1234699860765887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128</v>
      </c>
      <c r="B163">
        <f>('CON Score and Page Rank'!AA108-'MIN and MAX'!B$7)/('MIN and MAX'!F$7-'MIN and MAX'!B$7)</f>
        <v>4.2251066072641654E-6</v>
      </c>
      <c r="C163">
        <f>('CON Score and Page Rank'!AB108-'MIN and MAX'!C$7)/('MIN and MAX'!G$7-'MIN and MAX'!C$7)</f>
        <v>1.1677725955253135E-2</v>
      </c>
      <c r="D163">
        <f>('CON Score and Page Rank'!AC108-'MIN and MAX'!D$7)/('MIN and MAX'!H$7-'MIN and MAX'!D$7)</f>
        <v>0.12347826086956522</v>
      </c>
      <c r="E163">
        <f t="shared" si="10"/>
        <v>1.167350084864587E-2</v>
      </c>
      <c r="F163">
        <f t="shared" si="11"/>
        <v>0.54668972856402942</v>
      </c>
      <c r="G163">
        <f t="shared" si="12"/>
        <v>0.12347403576295796</v>
      </c>
      <c r="H163" s="3">
        <f>IFERROR(VLOOKUP(A163,'GDP Data'!A$2:Q$144,3,FALSE),"Not Found")</f>
        <v>0</v>
      </c>
      <c r="I163">
        <f t="shared" si="13"/>
        <v>0</v>
      </c>
      <c r="J163">
        <f t="shared" si="14"/>
        <v>-0.54668972856402942</v>
      </c>
    </row>
    <row r="164" spans="1:10" x14ac:dyDescent="0.25">
      <c r="A164" t="s">
        <v>154</v>
      </c>
      <c r="B164">
        <f>('CON Score and Page Rank'!AA132-'MIN and MAX'!B$7)/('MIN and MAX'!F$7-'MIN and MAX'!B$7)</f>
        <v>5.8936265838360398E-5</v>
      </c>
      <c r="C164">
        <f>('CON Score and Page Rank'!AB132-'MIN and MAX'!C$7)/('MIN and MAX'!G$7-'MIN and MAX'!C$7)</f>
        <v>1.1719609595353606E-2</v>
      </c>
      <c r="D164">
        <f>('CON Score and Page Rank'!AC132-'MIN and MAX'!D$7)/('MIN and MAX'!H$7-'MIN and MAX'!D$7)</f>
        <v>0.22434782608695653</v>
      </c>
      <c r="E164">
        <f t="shared" si="10"/>
        <v>1.1660673329515245E-2</v>
      </c>
      <c r="F164">
        <f t="shared" si="11"/>
        <v>0.54667860339390195</v>
      </c>
      <c r="G164">
        <f t="shared" si="12"/>
        <v>0.22428888982111816</v>
      </c>
      <c r="H164" s="3">
        <f>IFERROR(VLOOKUP(A164,'GDP Data'!A$2:Q$144,3,FALSE),"Not Found")</f>
        <v>6007055042.1768703</v>
      </c>
      <c r="I164">
        <f t="shared" si="13"/>
        <v>5.6767103642440695E-4</v>
      </c>
      <c r="J164">
        <f t="shared" si="14"/>
        <v>-0.54611093235747754</v>
      </c>
    </row>
    <row r="165" spans="1:10" x14ac:dyDescent="0.25">
      <c r="A165" t="s">
        <v>235</v>
      </c>
      <c r="B165">
        <f>('CON Score and Page Rank'!AA86-'MIN and MAX'!B$7)/('MIN and MAX'!F$7-'MIN and MAX'!B$7)</f>
        <v>3.5212801155953401E-5</v>
      </c>
      <c r="C165">
        <f>('CON Score and Page Rank'!AB86-'MIN and MAX'!C$7)/('MIN and MAX'!G$7-'MIN and MAX'!C$7)</f>
        <v>1.1257551154284767E-2</v>
      </c>
      <c r="D165">
        <f>('CON Score and Page Rank'!AC86-'MIN and MAX'!D$7)/('MIN and MAX'!H$7-'MIN and MAX'!D$7)</f>
        <v>9.3333333333333338E-2</v>
      </c>
      <c r="E165">
        <f t="shared" si="10"/>
        <v>1.1222338353128813E-2</v>
      </c>
      <c r="F165">
        <f t="shared" si="11"/>
        <v>0.54629844015770235</v>
      </c>
      <c r="G165">
        <f t="shared" si="12"/>
        <v>9.3298120532177384E-2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213</v>
      </c>
      <c r="B166">
        <f>('CON Score and Page Rank'!AA190-'MIN and MAX'!B$7)/('MIN and MAX'!F$7-'MIN and MAX'!B$7)</f>
        <v>9.0160404841642148E-5</v>
      </c>
      <c r="C166">
        <f>('CON Score and Page Rank'!AB190-'MIN and MAX'!C$7)/('MIN and MAX'!G$7-'MIN and MAX'!C$7)</f>
        <v>1.1236723167221133E-2</v>
      </c>
      <c r="D166">
        <f>('CON Score and Page Rank'!AC190-'MIN and MAX'!D$7)/('MIN and MAX'!H$7-'MIN and MAX'!D$7)</f>
        <v>0.27130434782608698</v>
      </c>
      <c r="E166">
        <f t="shared" si="10"/>
        <v>1.1146562762379492E-2</v>
      </c>
      <c r="F166">
        <f t="shared" si="11"/>
        <v>0.54623272079840846</v>
      </c>
      <c r="G166">
        <f t="shared" si="12"/>
        <v>0.27121418742124531</v>
      </c>
      <c r="H166" s="3">
        <f>IFERROR(VLOOKUP(A166,'GDP Data'!A$2:Q$144,3,FALSE),"Not Found")</f>
        <v>6331961555.4091396</v>
      </c>
      <c r="I166">
        <f t="shared" si="13"/>
        <v>5.9837493639079784E-4</v>
      </c>
      <c r="J166">
        <f t="shared" si="14"/>
        <v>-0.54563434586201764</v>
      </c>
    </row>
    <row r="167" spans="1:10" x14ac:dyDescent="0.25">
      <c r="A167" t="s">
        <v>118</v>
      </c>
      <c r="B167">
        <f>('CON Score and Page Rank'!AA98-'MIN and MAX'!B$7)/('MIN and MAX'!F$7-'MIN and MAX'!B$7)</f>
        <v>7.0745480074144081E-5</v>
      </c>
      <c r="C167">
        <f>('CON Score and Page Rank'!AB98-'MIN and MAX'!C$7)/('MIN and MAX'!G$7-'MIN and MAX'!C$7)</f>
        <v>1.114429078210071E-2</v>
      </c>
      <c r="D167">
        <f>('CON Score and Page Rank'!AC98-'MIN and MAX'!D$7)/('MIN and MAX'!H$7-'MIN and MAX'!D$7)</f>
        <v>0.17043478260869566</v>
      </c>
      <c r="E167">
        <f t="shared" si="10"/>
        <v>1.1073545302026566E-2</v>
      </c>
      <c r="F167">
        <f t="shared" si="11"/>
        <v>0.54616939353610405</v>
      </c>
      <c r="G167">
        <f t="shared" si="12"/>
        <v>0.17036403712862153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222</v>
      </c>
      <c r="B168">
        <f>('CON Score and Page Rank'!AA199-'MIN and MAX'!B$7)/('MIN and MAX'!F$7-'MIN and MAX'!B$7)</f>
        <v>1.0199494270838538E-4</v>
      </c>
      <c r="C168">
        <f>('CON Score and Page Rank'!AB199-'MIN and MAX'!C$7)/('MIN and MAX'!G$7-'MIN and MAX'!C$7)</f>
        <v>1.0694836757184656E-2</v>
      </c>
      <c r="D168">
        <f>('CON Score and Page Rank'!AC199-'MIN and MAX'!D$7)/('MIN and MAX'!H$7-'MIN and MAX'!D$7)</f>
        <v>0.35246376811594204</v>
      </c>
      <c r="E168">
        <f t="shared" si="10"/>
        <v>1.0592841814476272E-2</v>
      </c>
      <c r="F168">
        <f t="shared" si="11"/>
        <v>0.54575248454338321</v>
      </c>
      <c r="G168">
        <f t="shared" si="12"/>
        <v>0.35236177317323364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129</v>
      </c>
      <c r="B169">
        <f>('CON Score and Page Rank'!AA109-'MIN and MAX'!B$7)/('MIN and MAX'!F$7-'MIN and MAX'!B$7)</f>
        <v>4.5869009322111487E-5</v>
      </c>
      <c r="C169">
        <f>('CON Score and Page Rank'!AB109-'MIN and MAX'!C$7)/('MIN and MAX'!G$7-'MIN and MAX'!C$7)</f>
        <v>1.0518609495987756E-2</v>
      </c>
      <c r="D169">
        <f>('CON Score and Page Rank'!AC109-'MIN and MAX'!D$7)/('MIN and MAX'!H$7-'MIN and MAX'!D$7)</f>
        <v>0.10956521739130434</v>
      </c>
      <c r="E169">
        <f t="shared" si="10"/>
        <v>1.0472740486665645E-2</v>
      </c>
      <c r="F169">
        <f t="shared" si="11"/>
        <v>0.54564832194648361</v>
      </c>
      <c r="G169">
        <f t="shared" si="12"/>
        <v>0.10951934838198223</v>
      </c>
      <c r="H169" s="3">
        <f>IFERROR(VLOOKUP(A169,'GDP Data'!A$2:Q$144,3,FALSE),"Not Found")</f>
        <v>2118467913.3787301</v>
      </c>
      <c r="I169">
        <f t="shared" si="13"/>
        <v>2.0019674658811718E-4</v>
      </c>
      <c r="J169">
        <f t="shared" si="14"/>
        <v>-0.54544812519989549</v>
      </c>
    </row>
    <row r="170" spans="1:10" x14ac:dyDescent="0.25">
      <c r="A170" t="s">
        <v>71</v>
      </c>
      <c r="B170">
        <f>('CON Score and Page Rank'!AA51-'MIN and MAX'!B$7)/('MIN and MAX'!F$7-'MIN and MAX'!B$7)</f>
        <v>1.4501058356030334E-5</v>
      </c>
      <c r="C170">
        <f>('CON Score and Page Rank'!AB51-'MIN and MAX'!C$7)/('MIN and MAX'!G$7-'MIN and MAX'!C$7)</f>
        <v>9.6343203612228364E-3</v>
      </c>
      <c r="D170">
        <f>('CON Score and Page Rank'!AC51-'MIN and MAX'!D$7)/('MIN and MAX'!H$7-'MIN and MAX'!D$7)</f>
        <v>0.28753623188405797</v>
      </c>
      <c r="E170">
        <f t="shared" si="10"/>
        <v>9.6198193028668062E-3</v>
      </c>
      <c r="F170">
        <f t="shared" si="11"/>
        <v>0.54490859252737756</v>
      </c>
      <c r="G170">
        <f t="shared" si="12"/>
        <v>0.28752173082570193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39</v>
      </c>
      <c r="B171">
        <f>('CON Score and Page Rank'!AA24-'MIN and MAX'!B$7)/('MIN and MAX'!F$7-'MIN and MAX'!B$7)</f>
        <v>2.2252667036693326E-5</v>
      </c>
      <c r="C171">
        <f>('CON Score and Page Rank'!AB24-'MIN and MAX'!C$7)/('MIN and MAX'!G$7-'MIN and MAX'!C$7)</f>
        <v>9.0043755123389892E-3</v>
      </c>
      <c r="D171">
        <f>('CON Score and Page Rank'!AC24-'MIN and MAX'!D$7)/('MIN and MAX'!H$7-'MIN and MAX'!D$7)</f>
        <v>8.4637681159420289E-2</v>
      </c>
      <c r="E171">
        <f t="shared" si="10"/>
        <v>8.9821228453022955E-3</v>
      </c>
      <c r="F171">
        <f t="shared" si="11"/>
        <v>0.54435552521109964</v>
      </c>
      <c r="G171">
        <f t="shared" si="12"/>
        <v>8.4615428492383599E-2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99</v>
      </c>
      <c r="B172">
        <f>('CON Score and Page Rank'!AA78-'MIN and MAX'!B$7)/('MIN and MAX'!F$7-'MIN and MAX'!B$7)</f>
        <v>1.8550321874092064E-4</v>
      </c>
      <c r="C172">
        <f>('CON Score and Page Rank'!AB78-'MIN and MAX'!C$7)/('MIN and MAX'!G$7-'MIN and MAX'!C$7)</f>
        <v>8.7173301139433015E-3</v>
      </c>
      <c r="D172">
        <f>('CON Score and Page Rank'!AC78-'MIN and MAX'!D$7)/('MIN and MAX'!H$7-'MIN and MAX'!D$7)</f>
        <v>0.34202898550724636</v>
      </c>
      <c r="E172">
        <f t="shared" si="10"/>
        <v>8.5318268952023803E-3</v>
      </c>
      <c r="F172">
        <f t="shared" si="11"/>
        <v>0.54396498835034357</v>
      </c>
      <c r="G172">
        <f t="shared" si="12"/>
        <v>0.34184348228850542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83</v>
      </c>
      <c r="B173">
        <f>('CON Score and Page Rank'!AA63-'MIN and MAX'!B$7)/('MIN and MAX'!F$7-'MIN and MAX'!B$7)</f>
        <v>2.8993374936676858E-5</v>
      </c>
      <c r="C173">
        <f>('CON Score and Page Rank'!AB63-'MIN and MAX'!C$7)/('MIN and MAX'!G$7-'MIN and MAX'!C$7)</f>
        <v>8.3492287301184572E-3</v>
      </c>
      <c r="D173">
        <f>('CON Score and Page Rank'!AC63-'MIN and MAX'!D$7)/('MIN and MAX'!H$7-'MIN and MAX'!D$7)</f>
        <v>0.27710144927536234</v>
      </c>
      <c r="E173">
        <f t="shared" si="10"/>
        <v>8.3202353551817803E-3</v>
      </c>
      <c r="F173">
        <f t="shared" si="11"/>
        <v>0.54378147727105475</v>
      </c>
      <c r="G173">
        <f t="shared" si="12"/>
        <v>0.27707245590042567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137</v>
      </c>
      <c r="B174">
        <f>('CON Score and Page Rank'!AA117-'MIN and MAX'!B$7)/('MIN and MAX'!F$7-'MIN and MAX'!B$7)</f>
        <v>8.3747185575537494E-6</v>
      </c>
      <c r="C174">
        <f>('CON Score and Page Rank'!AB117-'MIN and MAX'!C$7)/('MIN and MAX'!G$7-'MIN and MAX'!C$7)</f>
        <v>7.9383261433314464E-3</v>
      </c>
      <c r="D174">
        <f>('CON Score and Page Rank'!AC117-'MIN and MAX'!D$7)/('MIN and MAX'!H$7-'MIN and MAX'!D$7)</f>
        <v>0.19594202898550725</v>
      </c>
      <c r="E174">
        <f t="shared" si="10"/>
        <v>7.9299514247738925E-3</v>
      </c>
      <c r="F174">
        <f t="shared" si="11"/>
        <v>0.5434429881930356</v>
      </c>
      <c r="G174">
        <f t="shared" si="12"/>
        <v>0.1959336542669497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174</v>
      </c>
      <c r="B175">
        <f>('CON Score and Page Rank'!AA151-'MIN and MAX'!B$7)/('MIN and MAX'!F$7-'MIN and MAX'!B$7)</f>
        <v>3.7718419397435706E-5</v>
      </c>
      <c r="C175">
        <f>('CON Score and Page Rank'!AB151-'MIN and MAX'!C$7)/('MIN and MAX'!G$7-'MIN and MAX'!C$7)</f>
        <v>7.1558036985882719E-3</v>
      </c>
      <c r="D175">
        <f>('CON Score and Page Rank'!AC151-'MIN and MAX'!D$7)/('MIN and MAX'!H$7-'MIN and MAX'!D$7)</f>
        <v>0.17623188405797102</v>
      </c>
      <c r="E175">
        <f t="shared" si="10"/>
        <v>7.1180852791908359E-3</v>
      </c>
      <c r="F175">
        <f t="shared" si="11"/>
        <v>0.54273886536941307</v>
      </c>
      <c r="G175">
        <f t="shared" si="12"/>
        <v>0.1761941656385736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68</v>
      </c>
      <c r="B176">
        <f>('CON Score and Page Rank'!AA48-'MIN and MAX'!B$7)/('MIN and MAX'!F$7-'MIN and MAX'!B$7)</f>
        <v>7.5589202516212944E-5</v>
      </c>
      <c r="C176">
        <f>('CON Score and Page Rank'!AB48-'MIN and MAX'!C$7)/('MIN and MAX'!G$7-'MIN and MAX'!C$7)</f>
        <v>6.7192645434248251E-3</v>
      </c>
      <c r="D176">
        <f>('CON Score and Page Rank'!AC48-'MIN and MAX'!D$7)/('MIN and MAX'!H$7-'MIN and MAX'!D$7)</f>
        <v>0.19652173913043477</v>
      </c>
      <c r="E176">
        <f t="shared" si="10"/>
        <v>6.643675340908612E-3</v>
      </c>
      <c r="F176">
        <f t="shared" si="11"/>
        <v>0.54232741470465096</v>
      </c>
      <c r="G176">
        <f t="shared" si="12"/>
        <v>0.19644614992791856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109</v>
      </c>
      <c r="B177">
        <f>('CON Score and Page Rank'!AA89-'MIN and MAX'!B$7)/('MIN and MAX'!F$7-'MIN and MAX'!B$7)</f>
        <v>1.4865476188809019E-5</v>
      </c>
      <c r="C177">
        <f>('CON Score and Page Rank'!AB89-'MIN and MAX'!C$7)/('MIN and MAX'!G$7-'MIN and MAX'!C$7)</f>
        <v>6.2531564076205269E-3</v>
      </c>
      <c r="D177">
        <f>('CON Score and Page Rank'!AC89-'MIN and MAX'!D$7)/('MIN and MAX'!H$7-'MIN and MAX'!D$7)</f>
        <v>0.18956521739130436</v>
      </c>
      <c r="E177">
        <f t="shared" si="10"/>
        <v>6.2382909314317178E-3</v>
      </c>
      <c r="F177">
        <f t="shared" si="11"/>
        <v>0.5419758291426634</v>
      </c>
      <c r="G177">
        <f t="shared" si="12"/>
        <v>0.18955035191511554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113</v>
      </c>
      <c r="B178">
        <f>('CON Score and Page Rank'!AA93-'MIN and MAX'!B$7)/('MIN and MAX'!F$7-'MIN and MAX'!B$7)</f>
        <v>3.9651845852694531E-6</v>
      </c>
      <c r="C178">
        <f>('CON Score and Page Rank'!AB93-'MIN and MAX'!C$7)/('MIN and MAX'!G$7-'MIN and MAX'!C$7)</f>
        <v>6.1951084834226434E-3</v>
      </c>
      <c r="D178">
        <f>('CON Score and Page Rank'!AC93-'MIN and MAX'!D$7)/('MIN and MAX'!H$7-'MIN and MAX'!D$7)</f>
        <v>0.16637681159420289</v>
      </c>
      <c r="E178">
        <f t="shared" si="10"/>
        <v>6.1911432988373738E-3</v>
      </c>
      <c r="F178">
        <f t="shared" si="11"/>
        <v>0.54193493850524732</v>
      </c>
      <c r="G178">
        <f t="shared" si="12"/>
        <v>0.16637284640961764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20</v>
      </c>
      <c r="B179">
        <f>('CON Score and Page Rank'!AA5-'MIN and MAX'!B$7)/('MIN and MAX'!F$7-'MIN and MAX'!B$7)</f>
        <v>0.11040188943516677</v>
      </c>
      <c r="C179">
        <f>('CON Score and Page Rank'!AB5-'MIN and MAX'!C$7)/('MIN and MAX'!G$7-'MIN and MAX'!C$7)</f>
        <v>0.11650675788152176</v>
      </c>
      <c r="D179">
        <f>('CON Score and Page Rank'!AC5-'MIN and MAX'!D$7)/('MIN and MAX'!H$7-'MIN and MAX'!D$7)</f>
        <v>0.97681159420289854</v>
      </c>
      <c r="E179">
        <f t="shared" si="10"/>
        <v>6.104868446354994E-3</v>
      </c>
      <c r="F179">
        <f t="shared" si="11"/>
        <v>0.54186011324856187</v>
      </c>
      <c r="G179">
        <f t="shared" si="12"/>
        <v>0.86640970476773171</v>
      </c>
      <c r="H179" s="3">
        <f>IFERROR(VLOOKUP(A179,'GDP Data'!A$2:Q$144,3,FALSE),"Not Found")</f>
        <v>738981792355.37195</v>
      </c>
      <c r="I179">
        <f t="shared" si="13"/>
        <v>6.9834312657324954E-2</v>
      </c>
      <c r="J179">
        <f t="shared" si="14"/>
        <v>-0.47202580059123689</v>
      </c>
    </row>
    <row r="180" spans="1:10" x14ac:dyDescent="0.25">
      <c r="A180" t="s">
        <v>79</v>
      </c>
      <c r="B180">
        <f>('CON Score and Page Rank'!AA59-'MIN and MAX'!B$7)/('MIN and MAX'!F$7-'MIN and MAX'!B$7)</f>
        <v>2.7560352099489156E-5</v>
      </c>
      <c r="C180">
        <f>('CON Score and Page Rank'!AB59-'MIN and MAX'!C$7)/('MIN and MAX'!G$7-'MIN and MAX'!C$7)</f>
        <v>6.1098855207869828E-3</v>
      </c>
      <c r="D180">
        <f>('CON Score and Page Rank'!AC59-'MIN and MAX'!D$7)/('MIN and MAX'!H$7-'MIN and MAX'!D$7)</f>
        <v>0.17971014492753623</v>
      </c>
      <c r="E180">
        <f t="shared" si="10"/>
        <v>6.0823251686874932E-3</v>
      </c>
      <c r="F180">
        <f t="shared" si="11"/>
        <v>0.54184056170498363</v>
      </c>
      <c r="G180">
        <f t="shared" si="12"/>
        <v>0.17968258457543673</v>
      </c>
      <c r="H180" s="3">
        <f>IFERROR(VLOOKUP(A180,'GDP Data'!A$2:Q$144,3,FALSE),"Not Found")</f>
        <v>1461139022.0295401</v>
      </c>
      <c r="I180">
        <f t="shared" si="13"/>
        <v>1.3807869199997775E-4</v>
      </c>
      <c r="J180">
        <f t="shared" si="14"/>
        <v>-0.54170248301298363</v>
      </c>
    </row>
    <row r="181" spans="1:10" x14ac:dyDescent="0.25">
      <c r="A181" t="s">
        <v>73</v>
      </c>
      <c r="B181">
        <f>('CON Score and Page Rank'!AA53-'MIN and MAX'!B$7)/('MIN and MAX'!F$7-'MIN and MAX'!B$7)</f>
        <v>1.2404352808791525E-5</v>
      </c>
      <c r="C181">
        <f>('CON Score and Page Rank'!AB53-'MIN and MAX'!C$7)/('MIN and MAX'!G$7-'MIN and MAX'!C$7)</f>
        <v>4.1935037418661929E-3</v>
      </c>
      <c r="D181">
        <f>('CON Score and Page Rank'!AC53-'MIN and MAX'!D$7)/('MIN and MAX'!H$7-'MIN and MAX'!D$7)</f>
        <v>0.10492753623188406</v>
      </c>
      <c r="E181">
        <f t="shared" si="10"/>
        <v>4.1810993890574015E-3</v>
      </c>
      <c r="F181">
        <f t="shared" si="11"/>
        <v>0.54019164892351046</v>
      </c>
      <c r="G181">
        <f t="shared" si="12"/>
        <v>0.10491513187907527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155</v>
      </c>
      <c r="B182">
        <f>('CON Score and Page Rank'!AA133-'MIN and MAX'!B$7)/('MIN and MAX'!F$7-'MIN and MAX'!B$7)</f>
        <v>1.4441032224232879E-5</v>
      </c>
      <c r="C182">
        <f>('CON Score and Page Rank'!AB133-'MIN and MAX'!C$7)/('MIN and MAX'!G$7-'MIN and MAX'!C$7)</f>
        <v>3.760248495891978E-3</v>
      </c>
      <c r="D182">
        <f>('CON Score and Page Rank'!AC133-'MIN and MAX'!D$7)/('MIN and MAX'!H$7-'MIN and MAX'!D$7)</f>
        <v>9.1014492753623194E-2</v>
      </c>
      <c r="E182">
        <f t="shared" si="10"/>
        <v>3.7458074636677451E-3</v>
      </c>
      <c r="F182">
        <f t="shared" si="11"/>
        <v>0.53981412489288916</v>
      </c>
      <c r="G182">
        <f t="shared" si="12"/>
        <v>9.1000051721398967E-2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86</v>
      </c>
      <c r="B183">
        <f>('CON Score and Page Rank'!AA66-'MIN and MAX'!B$7)/('MIN and MAX'!F$7-'MIN and MAX'!B$7)</f>
        <v>1.3151596030120251E-5</v>
      </c>
      <c r="C183">
        <f>('CON Score and Page Rank'!AB66-'MIN and MAX'!C$7)/('MIN and MAX'!G$7-'MIN and MAX'!C$7)</f>
        <v>3.5250074548533027E-3</v>
      </c>
      <c r="D183">
        <f>('CON Score and Page Rank'!AC66-'MIN and MAX'!D$7)/('MIN and MAX'!H$7-'MIN and MAX'!D$7)</f>
        <v>0.1391304347826087</v>
      </c>
      <c r="E183">
        <f t="shared" si="10"/>
        <v>3.5118558588231826E-3</v>
      </c>
      <c r="F183">
        <f t="shared" si="11"/>
        <v>0.53961122116856175</v>
      </c>
      <c r="G183">
        <f t="shared" si="12"/>
        <v>0.13911728318657857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77</v>
      </c>
      <c r="B184">
        <f>('CON Score and Page Rank'!AA57-'MIN and MAX'!B$7)/('MIN and MAX'!F$7-'MIN and MAX'!B$7)</f>
        <v>5.3172510027207207E-5</v>
      </c>
      <c r="C184">
        <f>('CON Score and Page Rank'!AB57-'MIN and MAX'!C$7)/('MIN and MAX'!G$7-'MIN and MAX'!C$7)</f>
        <v>3.3142025616050841E-3</v>
      </c>
      <c r="D184">
        <f>('CON Score and Page Rank'!AC57-'MIN and MAX'!D$7)/('MIN and MAX'!H$7-'MIN and MAX'!D$7)</f>
        <v>9.8550724637681164E-2</v>
      </c>
      <c r="E184">
        <f t="shared" si="10"/>
        <v>3.2610300515778768E-3</v>
      </c>
      <c r="F184">
        <f t="shared" si="11"/>
        <v>0.53939368262899345</v>
      </c>
      <c r="G184">
        <f t="shared" si="12"/>
        <v>9.8497552127653959E-2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114</v>
      </c>
      <c r="B185">
        <f>('CON Score and Page Rank'!AA94-'MIN and MAX'!B$7)/('MIN and MAX'!F$7-'MIN and MAX'!B$7)</f>
        <v>3.5635254909937437E-5</v>
      </c>
      <c r="C185">
        <f>('CON Score and Page Rank'!AB94-'MIN and MAX'!C$7)/('MIN and MAX'!G$7-'MIN and MAX'!C$7)</f>
        <v>2.164448003116568E-3</v>
      </c>
      <c r="D185">
        <f>('CON Score and Page Rank'!AC94-'MIN and MAX'!D$7)/('MIN and MAX'!H$7-'MIN and MAX'!D$7)</f>
        <v>2.3768115942028985E-2</v>
      </c>
      <c r="E185">
        <f t="shared" si="10"/>
        <v>2.1288127482066307E-3</v>
      </c>
      <c r="F185">
        <f t="shared" si="11"/>
        <v>0.53841172267298176</v>
      </c>
      <c r="G185">
        <f t="shared" si="12"/>
        <v>2.3732480687119049E-2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220</v>
      </c>
      <c r="B186">
        <f>('CON Score and Page Rank'!AA197-'MIN and MAX'!B$7)/('MIN and MAX'!F$7-'MIN and MAX'!B$7)</f>
        <v>3.0883887588615869E-5</v>
      </c>
      <c r="C186">
        <f>('CON Score and Page Rank'!AB197-'MIN and MAX'!C$7)/('MIN and MAX'!G$7-'MIN and MAX'!C$7)</f>
        <v>2.159480745519411E-3</v>
      </c>
      <c r="D186">
        <f>('CON Score and Page Rank'!AC197-'MIN and MAX'!D$7)/('MIN and MAX'!H$7-'MIN and MAX'!D$7)</f>
        <v>2.3768115942028985E-2</v>
      </c>
      <c r="E186">
        <f t="shared" si="10"/>
        <v>2.1285968579307954E-3</v>
      </c>
      <c r="F186">
        <f t="shared" si="11"/>
        <v>0.53841153543365483</v>
      </c>
      <c r="G186">
        <f t="shared" si="12"/>
        <v>2.3737232054440369E-2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72</v>
      </c>
      <c r="B187">
        <f>('CON Score and Page Rank'!AA52-'MIN and MAX'!B$7)/('MIN and MAX'!F$7-'MIN and MAX'!B$7)</f>
        <v>1.425410196397341E-5</v>
      </c>
      <c r="C187">
        <f>('CON Score and Page Rank'!AB52-'MIN and MAX'!C$7)/('MIN and MAX'!G$7-'MIN and MAX'!C$7)</f>
        <v>2.142095343929363E-3</v>
      </c>
      <c r="D187">
        <f>('CON Score and Page Rank'!AC52-'MIN and MAX'!D$7)/('MIN and MAX'!H$7-'MIN and MAX'!D$7)</f>
        <v>2.3768115942028985E-2</v>
      </c>
      <c r="E187">
        <f t="shared" si="10"/>
        <v>2.1278412419653897E-3</v>
      </c>
      <c r="F187">
        <f t="shared" si="11"/>
        <v>0.53841088009601079</v>
      </c>
      <c r="G187">
        <f t="shared" si="12"/>
        <v>2.3753861840065012E-2</v>
      </c>
      <c r="H187" s="3">
        <f>IFERROR(VLOOKUP(A187,'GDP Data'!A$2:Q$144,3,FALSE),"Not Found")</f>
        <v>1710843360.64955</v>
      </c>
      <c r="I187">
        <f t="shared" si="13"/>
        <v>1.6167593219651902E-4</v>
      </c>
      <c r="J187">
        <f t="shared" si="14"/>
        <v>-0.53824920416381428</v>
      </c>
    </row>
    <row r="188" spans="1:10" x14ac:dyDescent="0.25">
      <c r="A188" t="s">
        <v>173</v>
      </c>
      <c r="B188">
        <f>('CON Score and Page Rank'!AA150-'MIN and MAX'!B$7)/('MIN and MAX'!F$7-'MIN and MAX'!B$7)</f>
        <v>4.751367321321573E-6</v>
      </c>
      <c r="C188">
        <f>('CON Score and Page Rank'!AB150-'MIN and MAX'!C$7)/('MIN and MAX'!G$7-'MIN and MAX'!C$7)</f>
        <v>2.1321608287350499E-3</v>
      </c>
      <c r="D188">
        <f>('CON Score and Page Rank'!AC150-'MIN and MAX'!D$7)/('MIN and MAX'!H$7-'MIN and MAX'!D$7)</f>
        <v>2.3768115942028985E-2</v>
      </c>
      <c r="E188">
        <f t="shared" si="10"/>
        <v>2.1274094614137282E-3</v>
      </c>
      <c r="F188">
        <f t="shared" si="11"/>
        <v>0.53841050561735704</v>
      </c>
      <c r="G188">
        <f t="shared" si="12"/>
        <v>2.3763364574707665E-2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161</v>
      </c>
      <c r="B189">
        <f>('CON Score and Page Rank'!AA138-'MIN and MAX'!B$7)/('MIN and MAX'!F$7-'MIN and MAX'!B$7)</f>
        <v>1.1878418303258296E-6</v>
      </c>
      <c r="C189">
        <f>('CON Score and Page Rank'!AB138-'MIN and MAX'!C$7)/('MIN and MAX'!G$7-'MIN and MAX'!C$7)</f>
        <v>2.1284353855371822E-3</v>
      </c>
      <c r="D189">
        <f>('CON Score and Page Rank'!AC138-'MIN and MAX'!D$7)/('MIN and MAX'!H$7-'MIN and MAX'!D$7)</f>
        <v>2.3768115942028985E-2</v>
      </c>
      <c r="E189">
        <f t="shared" si="10"/>
        <v>2.1272475437068565E-3</v>
      </c>
      <c r="F189">
        <f t="shared" si="11"/>
        <v>0.53841036518786189</v>
      </c>
      <c r="G189">
        <f t="shared" si="12"/>
        <v>2.3766928100198658E-2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80</v>
      </c>
      <c r="B190">
        <f>('CON Score and Page Rank'!AA60-'MIN and MAX'!B$7)/('MIN and MAX'!F$7-'MIN and MAX'!B$7)</f>
        <v>1.100585543001375E-6</v>
      </c>
      <c r="C190">
        <f>('CON Score and Page Rank'!AB60-'MIN and MAX'!C$7)/('MIN and MAX'!G$7-'MIN and MAX'!C$7)</f>
        <v>9.2357876256465225E-4</v>
      </c>
      <c r="D190">
        <f>('CON Score and Page Rank'!AC60-'MIN and MAX'!D$7)/('MIN and MAX'!H$7-'MIN and MAX'!D$7)</f>
        <v>9.8550724637681154E-3</v>
      </c>
      <c r="E190">
        <f t="shared" si="10"/>
        <v>9.2247817702165082E-4</v>
      </c>
      <c r="F190">
        <f t="shared" si="11"/>
        <v>0.53736548160341924</v>
      </c>
      <c r="G190">
        <f t="shared" si="12"/>
        <v>9.8539718782251137E-3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153</v>
      </c>
      <c r="B191">
        <f>('CON Score and Page Rank'!AA131-'MIN and MAX'!B$7)/('MIN and MAX'!F$7-'MIN and MAX'!B$7)</f>
        <v>2.20117108600275E-6</v>
      </c>
      <c r="C191">
        <f>('CON Score and Page Rank'!AB131-'MIN and MAX'!C$7)/('MIN and MAX'!G$7-'MIN and MAX'!C$7)</f>
        <v>9.2465500171070279E-4</v>
      </c>
      <c r="D191">
        <f>('CON Score and Page Rank'!AC131-'MIN and MAX'!D$7)/('MIN and MAX'!H$7-'MIN and MAX'!D$7)</f>
        <v>9.8550724637681154E-3</v>
      </c>
      <c r="E191">
        <f t="shared" si="10"/>
        <v>9.2245383062470004E-4</v>
      </c>
      <c r="F191">
        <f t="shared" si="11"/>
        <v>0.53736546048804967</v>
      </c>
      <c r="G191">
        <f t="shared" si="12"/>
        <v>9.8528712926821121E-3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143</v>
      </c>
      <c r="B192">
        <f>('CON Score and Page Rank'!AA123-'MIN and MAX'!B$7)/('MIN and MAX'!F$7-'MIN and MAX'!B$7)</f>
        <v>7.7040988010104954E-6</v>
      </c>
      <c r="C192">
        <f>('CON Score and Page Rank'!AB123-'MIN and MAX'!C$7)/('MIN and MAX'!G$7-'MIN and MAX'!C$7)</f>
        <v>9.3003619744095581E-4</v>
      </c>
      <c r="D192">
        <f>('CON Score and Page Rank'!AC123-'MIN and MAX'!D$7)/('MIN and MAX'!H$7-'MIN and MAX'!D$7)</f>
        <v>9.8550724637681154E-3</v>
      </c>
      <c r="E192">
        <f t="shared" si="10"/>
        <v>9.2233209863994527E-4</v>
      </c>
      <c r="F192">
        <f t="shared" si="11"/>
        <v>0.53736535491120141</v>
      </c>
      <c r="G192">
        <f t="shared" si="12"/>
        <v>9.8473683649671056E-3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132</v>
      </c>
      <c r="B193">
        <f>('CON Score and Page Rank'!AA112-'MIN and MAX'!B$7)/('MIN and MAX'!F$7-'MIN and MAX'!B$7)</f>
        <v>9.796898707714503E-7</v>
      </c>
      <c r="C193">
        <f>('CON Score and Page Rank'!AB112-'MIN and MAX'!C$7)/('MIN and MAX'!G$7-'MIN and MAX'!C$7)</f>
        <v>7.6791732761375699E-4</v>
      </c>
      <c r="D193">
        <f>('CON Score and Page Rank'!AC112-'MIN and MAX'!D$7)/('MIN and MAX'!H$7-'MIN and MAX'!D$7)</f>
        <v>0</v>
      </c>
      <c r="E193">
        <f t="shared" si="10"/>
        <v>7.6693763774298557E-4</v>
      </c>
      <c r="F193">
        <f t="shared" si="11"/>
        <v>0.53723058295750259</v>
      </c>
      <c r="G193">
        <f t="shared" si="12"/>
        <v>-9.796898707714503E-7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169</v>
      </c>
      <c r="B194">
        <f>('CON Score and Page Rank'!AA146-'MIN and MAX'!B$7)/('MIN and MAX'!F$7-'MIN and MAX'!B$7)</f>
        <v>3.0670949973502242E-6</v>
      </c>
      <c r="C194">
        <f>('CON Score and Page Rank'!AB146-'MIN and MAX'!C$7)/('MIN and MAX'!G$7-'MIN and MAX'!C$7)</f>
        <v>0</v>
      </c>
      <c r="D194">
        <f>('CON Score and Page Rank'!AC146-'MIN and MAX'!D$7)/('MIN and MAX'!H$7-'MIN and MAX'!D$7)</f>
        <v>0</v>
      </c>
      <c r="E194">
        <f t="shared" si="10"/>
        <v>-3.0670949973502242E-6</v>
      </c>
      <c r="F194">
        <f t="shared" si="11"/>
        <v>0.53656276608945164</v>
      </c>
      <c r="G194">
        <f t="shared" si="12"/>
        <v>-3.0670949973502242E-6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116</v>
      </c>
      <c r="B195">
        <f>('CON Score and Page Rank'!AA96-'MIN and MAX'!B$7)/('MIN and MAX'!F$7-'MIN and MAX'!B$7)</f>
        <v>0</v>
      </c>
      <c r="C195">
        <f>('CON Score and Page Rank'!AB96-'MIN and MAX'!C$7)/('MIN and MAX'!G$7-'MIN and MAX'!C$7)</f>
        <v>-2.0566585132582695E-3</v>
      </c>
      <c r="D195">
        <f>('CON Score and Page Rank'!AC96-'MIN and MAX'!D$7)/('MIN and MAX'!H$7-'MIN and MAX'!D$7)</f>
        <v>-8.1159420289855067E-2</v>
      </c>
      <c r="E195">
        <f t="shared" ref="E195:E203" si="15">C195-B195</f>
        <v>-2.0566585132582695E-3</v>
      </c>
      <c r="F195">
        <f t="shared" ref="F195:F203" si="16">(E195-MIN(E$3:E$206))/(MAX(E$3:E$206)-MIN(E$3:E$206))</f>
        <v>0.53478170821943205</v>
      </c>
      <c r="G195">
        <f t="shared" ref="G195:G203" si="17">D195-B195</f>
        <v>-8.1159420289855067E-2</v>
      </c>
      <c r="H195" s="3" t="str">
        <f>IFERROR(VLOOKUP(A195,'GDP Data'!A$2:Q$144,3,FALSE),"Not Found")</f>
        <v>Not Found</v>
      </c>
      <c r="I195" t="str">
        <f t="shared" ref="I195:I203" si="18">IFERROR((H195-MIN(H$3:H$206))/(MAX(H$3:H$206)-MIN(H$3:H$206)),"No Value")</f>
        <v>No Value</v>
      </c>
      <c r="J195" t="str">
        <f t="shared" ref="J195:J203" si="19">IFERROR(I195-F195,"No Value")</f>
        <v>No Value</v>
      </c>
    </row>
    <row r="196" spans="1:10" x14ac:dyDescent="0.25">
      <c r="A196" t="s">
        <v>18</v>
      </c>
      <c r="B196">
        <f>('CON Score and Page Rank'!AA3-'MIN and MAX'!B$7)/('MIN and MAX'!F$7-'MIN and MAX'!B$7)</f>
        <v>0.14948844799536357</v>
      </c>
      <c r="C196">
        <f>('CON Score and Page Rank'!AB3-'MIN and MAX'!C$7)/('MIN and MAX'!G$7-'MIN and MAX'!C$7)</f>
        <v>0.12813174121964954</v>
      </c>
      <c r="D196">
        <f>('CON Score and Page Rank'!AC3-'MIN and MAX'!D$7)/('MIN and MAX'!H$7-'MIN and MAX'!D$7)</f>
        <v>0.92927536231884056</v>
      </c>
      <c r="E196">
        <f t="shared" si="15"/>
        <v>-2.1356706775714024E-2</v>
      </c>
      <c r="F196">
        <f t="shared" si="16"/>
        <v>0.51804298281186634</v>
      </c>
      <c r="G196">
        <f t="shared" si="17"/>
        <v>0.77978691432347702</v>
      </c>
      <c r="H196" s="3">
        <f>IFERROR(VLOOKUP(A196,'GDP Data'!A$2:Q$144,3,FALSE),"Not Found")</f>
        <v>197508773215.323</v>
      </c>
      <c r="I196">
        <f t="shared" si="18"/>
        <v>1.8664721599325463E-2</v>
      </c>
      <c r="J196">
        <f t="shared" si="19"/>
        <v>-0.49937826121254086</v>
      </c>
    </row>
    <row r="197" spans="1:10" x14ac:dyDescent="0.25">
      <c r="A197" t="s">
        <v>35</v>
      </c>
      <c r="B197">
        <f>('CON Score and Page Rank'!AA20-'MIN and MAX'!B$7)/('MIN and MAX'!F$7-'MIN and MAX'!B$7)</f>
        <v>0.1888022456883898</v>
      </c>
      <c r="C197">
        <f>('CON Score and Page Rank'!AB20-'MIN and MAX'!C$7)/('MIN and MAX'!G$7-'MIN and MAX'!C$7)</f>
        <v>0.16430474602767203</v>
      </c>
      <c r="D197">
        <f>('CON Score and Page Rank'!AC20-'MIN and MAX'!D$7)/('MIN and MAX'!H$7-'MIN and MAX'!D$7)</f>
        <v>0.92521739130434788</v>
      </c>
      <c r="E197">
        <f t="shared" si="15"/>
        <v>-2.4497499660717764E-2</v>
      </c>
      <c r="F197">
        <f t="shared" si="16"/>
        <v>0.51531900673941344</v>
      </c>
      <c r="G197">
        <f t="shared" si="17"/>
        <v>0.73641514561595811</v>
      </c>
      <c r="H197" s="3">
        <f>IFERROR(VLOOKUP(A197,'GDP Data'!A$2:Q$144,3,FALSE),"Not Found")</f>
        <v>627830029412.20496</v>
      </c>
      <c r="I197">
        <f t="shared" si="18"/>
        <v>5.9330390847498832E-2</v>
      </c>
      <c r="J197">
        <f t="shared" si="19"/>
        <v>-0.45598861589191464</v>
      </c>
    </row>
    <row r="198" spans="1:10" x14ac:dyDescent="0.25">
      <c r="A198" t="s">
        <v>19</v>
      </c>
      <c r="B198">
        <f>('CON Score and Page Rank'!AA4-'MIN and MAX'!B$7)/('MIN and MAX'!F$7-'MIN and MAX'!B$7)</f>
        <v>0.22145371365584571</v>
      </c>
      <c r="C198">
        <f>('CON Score and Page Rank'!AB4-'MIN and MAX'!C$7)/('MIN and MAX'!G$7-'MIN and MAX'!C$7)</f>
        <v>0.17200331920431405</v>
      </c>
      <c r="D198">
        <f>('CON Score and Page Rank'!AC4-'MIN and MAX'!D$7)/('MIN and MAX'!H$7-'MIN and MAX'!D$7)</f>
        <v>0.91884057971014488</v>
      </c>
      <c r="E198">
        <f t="shared" si="15"/>
        <v>-4.9450394451531654E-2</v>
      </c>
      <c r="F198">
        <f t="shared" si="16"/>
        <v>0.49367762800567094</v>
      </c>
      <c r="G198">
        <f t="shared" si="17"/>
        <v>0.69738686605429923</v>
      </c>
      <c r="H198" s="3">
        <f>IFERROR(VLOOKUP(A198,'GDP Data'!A$2:Q$144,3,FALSE),"Not Found")</f>
        <v>236746141604.37</v>
      </c>
      <c r="I198">
        <f t="shared" si="18"/>
        <v>2.2372681227393863E-2</v>
      </c>
      <c r="J198">
        <f t="shared" si="19"/>
        <v>-0.47130494677827706</v>
      </c>
    </row>
    <row r="199" spans="1:10" x14ac:dyDescent="0.25">
      <c r="A199" t="s">
        <v>32</v>
      </c>
      <c r="B199">
        <f>('CON Score and Page Rank'!AA17-'MIN and MAX'!B$7)/('MIN and MAX'!F$7-'MIN and MAX'!B$7)</f>
        <v>0.33229476597936075</v>
      </c>
      <c r="C199">
        <f>('CON Score and Page Rank'!AB17-'MIN and MAX'!C$7)/('MIN and MAX'!G$7-'MIN and MAX'!C$7)</f>
        <v>0.26581023418846533</v>
      </c>
      <c r="D199">
        <f>('CON Score and Page Rank'!AC17-'MIN and MAX'!D$7)/('MIN and MAX'!H$7-'MIN and MAX'!D$7)</f>
        <v>0.90840579710144931</v>
      </c>
      <c r="E199">
        <f t="shared" si="15"/>
        <v>-6.6484531790895418E-2</v>
      </c>
      <c r="F199">
        <f t="shared" si="16"/>
        <v>0.47890410290350655</v>
      </c>
      <c r="G199">
        <f t="shared" si="17"/>
        <v>0.5761110311220885</v>
      </c>
      <c r="H199" s="3">
        <f>IFERROR(VLOOKUP(A199,'GDP Data'!A$2:Q$144,3,FALSE),"Not Found")</f>
        <v>431586852369.68597</v>
      </c>
      <c r="I199">
        <f t="shared" si="18"/>
        <v>4.0785268999809748E-2</v>
      </c>
      <c r="J199">
        <f t="shared" si="19"/>
        <v>-0.43811883390369677</v>
      </c>
    </row>
    <row r="200" spans="1:10" x14ac:dyDescent="0.25">
      <c r="A200" t="s">
        <v>37</v>
      </c>
      <c r="B200">
        <f>('CON Score and Page Rank'!AA22-'MIN and MAX'!B$7)/('MIN and MAX'!F$7-'MIN and MAX'!B$7)</f>
        <v>0.28228075687387516</v>
      </c>
      <c r="C200">
        <f>('CON Score and Page Rank'!AB22-'MIN and MAX'!C$7)/('MIN and MAX'!G$7-'MIN and MAX'!C$7)</f>
        <v>0.15338290559829731</v>
      </c>
      <c r="D200">
        <f>('CON Score and Page Rank'!AC22-'MIN and MAX'!D$7)/('MIN and MAX'!H$7-'MIN and MAX'!D$7)</f>
        <v>0.90898550724637683</v>
      </c>
      <c r="E200">
        <f t="shared" si="15"/>
        <v>-0.12889785127557785</v>
      </c>
      <c r="F200">
        <f t="shared" si="16"/>
        <v>0.42477369854275354</v>
      </c>
      <c r="G200">
        <f t="shared" si="17"/>
        <v>0.62670475037250162</v>
      </c>
      <c r="H200" s="3">
        <f>IFERROR(VLOOKUP(A200,'GDP Data'!A$2:Q$144,3,FALSE),"Not Found")</f>
        <v>287226531168.52301</v>
      </c>
      <c r="I200">
        <f t="shared" si="18"/>
        <v>2.7143114469937609E-2</v>
      </c>
      <c r="J200">
        <f t="shared" si="19"/>
        <v>-0.39763058407281593</v>
      </c>
    </row>
    <row r="201" spans="1:10" x14ac:dyDescent="0.25">
      <c r="A201" t="s">
        <v>23</v>
      </c>
      <c r="B201">
        <f>('CON Score and Page Rank'!AA8-'MIN and MAX'!B$7)/('MIN and MAX'!F$7-'MIN and MAX'!B$7)</f>
        <v>0.6529932301862017</v>
      </c>
      <c r="C201">
        <f>('CON Score and Page Rank'!AB8-'MIN and MAX'!C$7)/('MIN and MAX'!G$7-'MIN and MAX'!C$7)</f>
        <v>0.32552197581336034</v>
      </c>
      <c r="D201">
        <f>('CON Score and Page Rank'!AC8-'MIN and MAX'!D$7)/('MIN and MAX'!H$7-'MIN and MAX'!D$7)</f>
        <v>0.89507246376811589</v>
      </c>
      <c r="E201">
        <f t="shared" si="15"/>
        <v>-0.32747125437284136</v>
      </c>
      <c r="F201">
        <f t="shared" si="16"/>
        <v>0.25255311015402532</v>
      </c>
      <c r="G201">
        <f t="shared" si="17"/>
        <v>0.24207923358191419</v>
      </c>
      <c r="H201" s="3">
        <f>IFERROR(VLOOKUP(A201,'GDP Data'!A$2:Q$144,3,FALSE),"Not Found")</f>
        <v>1377657339291.3401</v>
      </c>
      <c r="I201">
        <f t="shared" si="18"/>
        <v>0.13018961273739219</v>
      </c>
      <c r="J201">
        <f t="shared" si="19"/>
        <v>-0.12236349741663313</v>
      </c>
    </row>
    <row r="202" spans="1:10" x14ac:dyDescent="0.25">
      <c r="A202" t="s">
        <v>41</v>
      </c>
      <c r="B202">
        <f>('CON Score and Page Rank'!AA26-'MIN and MAX'!B$7)/('MIN and MAX'!F$7-'MIN and MAX'!B$7)</f>
        <v>0.62681725964902768</v>
      </c>
      <c r="C202">
        <f>('CON Score and Page Rank'!AB26-'MIN and MAX'!C$7)/('MIN and MAX'!G$7-'MIN and MAX'!C$7)</f>
        <v>0.18496880669163004</v>
      </c>
      <c r="D202">
        <f>('CON Score and Page Rank'!AC26-'MIN and MAX'!D$7)/('MIN and MAX'!H$7-'MIN and MAX'!D$7)</f>
        <v>0.9431884057971015</v>
      </c>
      <c r="E202">
        <f t="shared" si="15"/>
        <v>-0.44184845295739761</v>
      </c>
      <c r="F202">
        <f t="shared" si="16"/>
        <v>0.15335498930176636</v>
      </c>
      <c r="G202">
        <f t="shared" si="17"/>
        <v>0.31637114614807382</v>
      </c>
      <c r="H202" s="3">
        <f>IFERROR(VLOOKUP(A202,'GDP Data'!A$2:Q$144,3,FALSE),"Not Found")</f>
        <v>4374711694090.8701</v>
      </c>
      <c r="I202">
        <f t="shared" si="18"/>
        <v>0.41341341206399035</v>
      </c>
      <c r="J202">
        <f t="shared" si="19"/>
        <v>0.26005842276222402</v>
      </c>
    </row>
    <row r="203" spans="1:10" x14ac:dyDescent="0.25">
      <c r="A203" t="s">
        <v>24</v>
      </c>
      <c r="B203">
        <f>('CON Score and Page Rank'!AA9-'MIN and MAX'!B$7)/('MIN and MAX'!F$7-'MIN and MAX'!B$7)</f>
        <v>1</v>
      </c>
      <c r="C203">
        <f>('CON Score and Page Rank'!AB9-'MIN and MAX'!C$7)/('MIN and MAX'!G$7-'MIN and MAX'!C$7)</f>
        <v>0.38133051540809848</v>
      </c>
      <c r="D203">
        <f>('CON Score and Page Rank'!AC9-'MIN and MAX'!D$7)/('MIN and MAX'!H$7-'MIN and MAX'!D$7)</f>
        <v>0.90028985507246373</v>
      </c>
      <c r="E203">
        <f t="shared" si="15"/>
        <v>-0.61866948459190152</v>
      </c>
      <c r="F203">
        <f t="shared" si="16"/>
        <v>0</v>
      </c>
      <c r="G203">
        <f t="shared" si="17"/>
        <v>-9.9710144927536271E-2</v>
      </c>
      <c r="H203" s="3">
        <f>IFERROR(VLOOKUP(A203,'GDP Data'!A$2:Q$144,3,FALSE),"Not Found")</f>
        <v>1945790973803.1499</v>
      </c>
      <c r="I203">
        <f t="shared" si="18"/>
        <v>0.1838786511874228</v>
      </c>
      <c r="J203">
        <f t="shared" si="19"/>
        <v>0.1838786511874228</v>
      </c>
    </row>
    <row r="204" spans="1:10" x14ac:dyDescent="0.25">
      <c r="H204" s="3"/>
    </row>
    <row r="205" spans="1:10" x14ac:dyDescent="0.25">
      <c r="H205" s="3"/>
    </row>
    <row r="206" spans="1:10" x14ac:dyDescent="0.25">
      <c r="H206" s="3"/>
    </row>
  </sheetData>
  <autoFilter ref="A2:J203" xr:uid="{E476DC2A-496F-4549-B949-819452F4326A}">
    <sortState xmlns:xlrd2="http://schemas.microsoft.com/office/spreadsheetml/2017/richdata2" ref="A3:J203">
      <sortCondition descending="1" ref="E2:E203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B5AE-9799-43DA-B161-714A8862DBB8}">
  <sheetPr codeName="Sheet11"/>
  <dimension ref="A1:J206"/>
  <sheetViews>
    <sheetView zoomScaleNormal="80" workbookViewId="0">
      <selection activeCell="B3" sqref="B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Rank'!AF28-'MIN and MAX'!B$8)/('MIN and MAX'!F$8-'MIN and MAX'!B$8)</f>
        <v>0.47720688175646175</v>
      </c>
      <c r="C3">
        <f>('CON Score and Page Rank'!AG28-'MIN and MAX'!C$8)/('MIN and MAX'!G$8-'MIN and MAX'!C$8)</f>
        <v>1</v>
      </c>
      <c r="D3">
        <f>('CON Score and Page Rank'!AH28-'MIN and MAX'!D$8)/('MIN and MAX'!H$8-'MIN and MAX'!D$8)</f>
        <v>0.92023121387283235</v>
      </c>
      <c r="E3">
        <f t="shared" ref="E3:E66" si="0">C3-B3</f>
        <v>0.52279311824353825</v>
      </c>
      <c r="F3">
        <f t="shared" ref="F3:F66" si="1">(E3-MIN(E$3:E$206))/(MAX(E$3:E$206)-MIN(E$3:E$206))</f>
        <v>1</v>
      </c>
      <c r="G3">
        <f t="shared" ref="G3:G66" si="2">D3-B3</f>
        <v>0.4430243321163706</v>
      </c>
      <c r="H3" s="3">
        <f>IFERROR(VLOOKUP(A3,'GDP Data'!A$2:Q$144,3,FALSE),"Not Found")</f>
        <v>10581929774000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s="6" t="s">
        <v>38</v>
      </c>
      <c r="B4">
        <f>('CON Score and Page Rank'!AF23-'MIN and MAX'!B$8)/('MIN and MAX'!F$8-'MIN and MAX'!B$8)</f>
        <v>0.59651042293468237</v>
      </c>
      <c r="C4">
        <f>('CON Score and Page Rank'!AG23-'MIN and MAX'!C$8)/('MIN and MAX'!G$8-'MIN and MAX'!C$8)</f>
        <v>0.84542631739192531</v>
      </c>
      <c r="D4">
        <f>('CON Score and Page Rank'!AH23-'MIN and MAX'!D$8)/('MIN and MAX'!H$8-'MIN and MAX'!D$8)</f>
        <v>0.9300578034682081</v>
      </c>
      <c r="E4">
        <f t="shared" si="0"/>
        <v>0.24891589445724294</v>
      </c>
      <c r="F4">
        <f t="shared" si="1"/>
        <v>0.75535305380055873</v>
      </c>
      <c r="G4">
        <f t="shared" si="2"/>
        <v>0.33354738053352573</v>
      </c>
      <c r="H4" s="3">
        <f>IFERROR(VLOOKUP(A4,'GDP Data'!A$2:Q$144,3,FALSE),"Not Found")</f>
        <v>1643908161796.46</v>
      </c>
      <c r="I4">
        <f t="shared" si="3"/>
        <v>0.15535050760170163</v>
      </c>
      <c r="J4">
        <f t="shared" si="4"/>
        <v>-0.60000254619885707</v>
      </c>
    </row>
    <row r="5" spans="1:10" x14ac:dyDescent="0.25">
      <c r="A5" s="6" t="s">
        <v>29</v>
      </c>
      <c r="B5">
        <f>('CON Score and Page Rank'!AF14-'MIN and MAX'!B$8)/('MIN and MAX'!F$8-'MIN and MAX'!B$8)</f>
        <v>0.27144331463031912</v>
      </c>
      <c r="C5">
        <f>('CON Score and Page Rank'!AG14-'MIN and MAX'!C$8)/('MIN and MAX'!G$8-'MIN and MAX'!C$8)</f>
        <v>0.36377302412860152</v>
      </c>
      <c r="D5">
        <f>('CON Score and Page Rank'!AH14-'MIN and MAX'!D$8)/('MIN and MAX'!H$8-'MIN and MAX'!D$8)</f>
        <v>0.93179190751445085</v>
      </c>
      <c r="E5">
        <f t="shared" si="0"/>
        <v>9.2329709498282397E-2</v>
      </c>
      <c r="F5">
        <f t="shared" si="1"/>
        <v>0.61547894730266928</v>
      </c>
      <c r="G5">
        <f t="shared" si="2"/>
        <v>0.66034859288413172</v>
      </c>
      <c r="H5" s="3">
        <f>IFERROR(VLOOKUP(A5,'GDP Data'!A$2:Q$144,3,FALSE),"Not Found")</f>
        <v>1168023426056.3799</v>
      </c>
      <c r="I5">
        <f t="shared" si="3"/>
        <v>0.11037905665620985</v>
      </c>
      <c r="J5">
        <f t="shared" si="4"/>
        <v>-0.50509989064645944</v>
      </c>
    </row>
    <row r="6" spans="1:10" x14ac:dyDescent="0.25">
      <c r="A6" s="6" t="s">
        <v>25</v>
      </c>
      <c r="B6">
        <f>('CON Score and Page Rank'!AF10-'MIN and MAX'!B$8)/('MIN and MAX'!F$8-'MIN and MAX'!B$8)</f>
        <v>4.7890524650751831E-2</v>
      </c>
      <c r="C6">
        <f>('CON Score and Page Rank'!AG10-'MIN and MAX'!C$8)/('MIN and MAX'!G$8-'MIN and MAX'!C$8)</f>
        <v>0.13109813261807712</v>
      </c>
      <c r="D6">
        <f>('CON Score and Page Rank'!AH10-'MIN and MAX'!D$8)/('MIN and MAX'!H$8-'MIN and MAX'!D$8)</f>
        <v>0.99075144508670521</v>
      </c>
      <c r="E6">
        <f t="shared" si="0"/>
        <v>8.3207607967325292E-2</v>
      </c>
      <c r="F6">
        <f t="shared" si="1"/>
        <v>0.60733042640116008</v>
      </c>
      <c r="G6">
        <f t="shared" si="2"/>
        <v>0.94286092043595338</v>
      </c>
      <c r="H6" s="3">
        <f>IFERROR(VLOOKUP(A6,'GDP Data'!A$2:Q$144,3,FALSE),"Not Found")</f>
        <v>109346669229.69501</v>
      </c>
      <c r="I6">
        <f t="shared" si="3"/>
        <v>1.0333339151272939E-2</v>
      </c>
      <c r="J6">
        <f t="shared" si="4"/>
        <v>-0.59699708724988709</v>
      </c>
    </row>
    <row r="7" spans="1:10" x14ac:dyDescent="0.25">
      <c r="A7" t="s">
        <v>191</v>
      </c>
      <c r="B7">
        <f>('CON Score and Page Rank'!AF169-'MIN and MAX'!B$8)/('MIN and MAX'!F$8-'MIN and MAX'!B$8)</f>
        <v>3.2348020596004723E-2</v>
      </c>
      <c r="C7">
        <f>('CON Score and Page Rank'!AG169-'MIN and MAX'!C$8)/('MIN and MAX'!G$8-'MIN and MAX'!C$8)</f>
        <v>6.7491284572117602E-2</v>
      </c>
      <c r="D7">
        <f>('CON Score and Page Rank'!AH169-'MIN and MAX'!D$8)/('MIN and MAX'!H$8-'MIN and MAX'!D$8)</f>
        <v>0.95722543352601153</v>
      </c>
      <c r="E7">
        <f t="shared" si="0"/>
        <v>3.5143263976112879E-2</v>
      </c>
      <c r="F7">
        <f t="shared" si="1"/>
        <v>0.5643958777885858</v>
      </c>
      <c r="G7">
        <f t="shared" si="2"/>
        <v>0.9248774129300068</v>
      </c>
      <c r="H7" s="3">
        <f>IFERROR(VLOOKUP(A7,'GDP Data'!A$2:Q$144,3,FALSE),"Not Found")</f>
        <v>306602070620.5</v>
      </c>
      <c r="I7">
        <f t="shared" si="3"/>
        <v>2.8974116930337891E-2</v>
      </c>
      <c r="J7">
        <f t="shared" si="4"/>
        <v>-0.53542176085824789</v>
      </c>
    </row>
    <row r="8" spans="1:10" x14ac:dyDescent="0.25">
      <c r="A8" t="s">
        <v>140</v>
      </c>
      <c r="B8">
        <f>('CON Score and Page Rank'!AF120-'MIN and MAX'!B$8)/('MIN and MAX'!F$8-'MIN and MAX'!B$8)</f>
        <v>1.4631948168817925E-2</v>
      </c>
      <c r="C8">
        <f>('CON Score and Page Rank'!AG120-'MIN and MAX'!C$8)/('MIN and MAX'!G$8-'MIN and MAX'!C$8)</f>
        <v>4.9344714531302125E-2</v>
      </c>
      <c r="D8">
        <f>('CON Score and Page Rank'!AH120-'MIN and MAX'!D$8)/('MIN and MAX'!H$8-'MIN and MAX'!D$8)</f>
        <v>0.98034682080924851</v>
      </c>
      <c r="E8">
        <f t="shared" si="0"/>
        <v>3.4712766362484201E-2</v>
      </c>
      <c r="F8">
        <f t="shared" si="1"/>
        <v>0.56401132618161254</v>
      </c>
      <c r="G8">
        <f t="shared" si="2"/>
        <v>0.96571487264043054</v>
      </c>
      <c r="H8" s="3">
        <f>IFERROR(VLOOKUP(A8,'GDP Data'!A$2:Q$144,3,FALSE),"Not Found")</f>
        <v>485441014538.638</v>
      </c>
      <c r="I8">
        <f t="shared" si="3"/>
        <v>4.5874526188160472E-2</v>
      </c>
      <c r="J8">
        <f t="shared" si="4"/>
        <v>-0.51813679999345208</v>
      </c>
    </row>
    <row r="9" spans="1:10" x14ac:dyDescent="0.25">
      <c r="A9" t="s">
        <v>27</v>
      </c>
      <c r="B9">
        <f>('CON Score and Page Rank'!AF12-'MIN and MAX'!B$8)/('MIN and MAX'!F$8-'MIN and MAX'!B$8)</f>
        <v>4.8920313691000104E-2</v>
      </c>
      <c r="C9">
        <f>('CON Score and Page Rank'!AG12-'MIN and MAX'!C$8)/('MIN and MAX'!G$8-'MIN and MAX'!C$8)</f>
        <v>8.3608783273808135E-2</v>
      </c>
      <c r="D9">
        <f>('CON Score and Page Rank'!AH12-'MIN and MAX'!D$8)/('MIN and MAX'!H$8-'MIN and MAX'!D$8)</f>
        <v>0.99075144508670521</v>
      </c>
      <c r="E9">
        <f t="shared" si="0"/>
        <v>3.4688469582808031E-2</v>
      </c>
      <c r="F9">
        <f t="shared" si="1"/>
        <v>0.56398962254058649</v>
      </c>
      <c r="G9">
        <f t="shared" si="2"/>
        <v>0.94183113139570507</v>
      </c>
      <c r="H9" s="3">
        <f>IFERROR(VLOOKUP(A9,'GDP Data'!A$2:Q$144,3,FALSE),"Not Found")</f>
        <v>136309295225.34</v>
      </c>
      <c r="I9">
        <f t="shared" si="3"/>
        <v>1.2881326765204442E-2</v>
      </c>
      <c r="J9">
        <f t="shared" si="4"/>
        <v>-0.55110829577538201</v>
      </c>
    </row>
    <row r="10" spans="1:10" x14ac:dyDescent="0.25">
      <c r="A10" t="s">
        <v>202</v>
      </c>
      <c r="B10">
        <f>('CON Score and Page Rank'!AF180-'MIN and MAX'!B$8)/('MIN and MAX'!F$8-'MIN and MAX'!B$8)</f>
        <v>1.04331690969386E-2</v>
      </c>
      <c r="C10">
        <f>('CON Score and Page Rank'!AG180-'MIN and MAX'!C$8)/('MIN and MAX'!G$8-'MIN and MAX'!C$8)</f>
        <v>4.4976345541834932E-2</v>
      </c>
      <c r="D10">
        <f>('CON Score and Page Rank'!AH180-'MIN and MAX'!D$8)/('MIN and MAX'!H$8-'MIN and MAX'!D$8)</f>
        <v>0.98034682080924851</v>
      </c>
      <c r="E10">
        <f t="shared" si="0"/>
        <v>3.454317644489633E-2</v>
      </c>
      <c r="F10">
        <f t="shared" si="1"/>
        <v>0.5638598362005528</v>
      </c>
      <c r="G10">
        <f t="shared" si="2"/>
        <v>0.96991365171230992</v>
      </c>
      <c r="H10" s="3">
        <f>IFERROR(VLOOKUP(A10,'GDP Data'!A$2:Q$144,3,FALSE),"Not Found")</f>
        <v>98211749595.544205</v>
      </c>
      <c r="I10">
        <f t="shared" si="3"/>
        <v>9.281081210428397E-3</v>
      </c>
      <c r="J10">
        <f t="shared" si="4"/>
        <v>-0.55457875499012443</v>
      </c>
    </row>
    <row r="11" spans="1:10" x14ac:dyDescent="0.25">
      <c r="A11" t="s">
        <v>42</v>
      </c>
      <c r="B11">
        <f>('CON Score and Page Rank'!AF27-'MIN and MAX'!B$8)/('MIN and MAX'!F$8-'MIN and MAX'!B$8)</f>
        <v>1.1574423394683477E-2</v>
      </c>
      <c r="C11">
        <f>('CON Score and Page Rank'!AG27-'MIN and MAX'!C$8)/('MIN and MAX'!G$8-'MIN and MAX'!C$8)</f>
        <v>4.6059508381845804E-2</v>
      </c>
      <c r="D11">
        <f>('CON Score and Page Rank'!AH27-'MIN and MAX'!D$8)/('MIN and MAX'!H$8-'MIN and MAX'!D$8)</f>
        <v>0.89190751445086702</v>
      </c>
      <c r="E11">
        <f t="shared" si="0"/>
        <v>3.4485084987162323E-2</v>
      </c>
      <c r="F11">
        <f t="shared" si="1"/>
        <v>0.56380794470867024</v>
      </c>
      <c r="G11">
        <f t="shared" si="2"/>
        <v>0.88033309105618351</v>
      </c>
      <c r="H11" s="3">
        <f>IFERROR(VLOOKUP(A11,'GDP Data'!A$2:Q$144,3,FALSE),"Not Found")</f>
        <v>53872425916.624802</v>
      </c>
      <c r="I11">
        <f t="shared" si="3"/>
        <v>5.0909831256856723E-3</v>
      </c>
      <c r="J11">
        <f t="shared" si="4"/>
        <v>-0.55871696158298456</v>
      </c>
    </row>
    <row r="12" spans="1:10" x14ac:dyDescent="0.25">
      <c r="A12" t="s">
        <v>178</v>
      </c>
      <c r="B12">
        <f>('CON Score and Page Rank'!AF155-'MIN and MAX'!B$8)/('MIN and MAX'!F$8-'MIN and MAX'!B$8)</f>
        <v>1.1366172031019872E-3</v>
      </c>
      <c r="C12">
        <f>('CON Score and Page Rank'!AG155-'MIN and MAX'!C$8)/('MIN and MAX'!G$8-'MIN and MAX'!C$8)</f>
        <v>3.5610859313955454E-2</v>
      </c>
      <c r="D12">
        <f>('CON Score and Page Rank'!AH155-'MIN and MAX'!D$8)/('MIN and MAX'!H$8-'MIN and MAX'!D$8)</f>
        <v>0.95722543352601153</v>
      </c>
      <c r="E12">
        <f t="shared" si="0"/>
        <v>3.4474242110853467E-2</v>
      </c>
      <c r="F12">
        <f t="shared" si="1"/>
        <v>0.56379825906727121</v>
      </c>
      <c r="G12">
        <f t="shared" si="2"/>
        <v>0.95608881632290954</v>
      </c>
      <c r="H12" s="3">
        <f>IFERROR(VLOOKUP(A12,'GDP Data'!A$2:Q$144,3,FALSE),"Not Found")</f>
        <v>14183497963.1071</v>
      </c>
      <c r="I12">
        <f t="shared" si="3"/>
        <v>1.3403507929107808E-3</v>
      </c>
      <c r="J12">
        <f t="shared" si="4"/>
        <v>-0.56245790827436049</v>
      </c>
    </row>
    <row r="13" spans="1:10" x14ac:dyDescent="0.25">
      <c r="A13" t="s">
        <v>28</v>
      </c>
      <c r="B13">
        <f>('CON Score and Page Rank'!AF13-'MIN and MAX'!B$8)/('MIN and MAX'!F$8-'MIN and MAX'!B$8)</f>
        <v>4.735265499831237E-3</v>
      </c>
      <c r="C13">
        <f>('CON Score and Page Rank'!AG13-'MIN and MAX'!C$8)/('MIN and MAX'!G$8-'MIN and MAX'!C$8)</f>
        <v>3.9208306068206869E-2</v>
      </c>
      <c r="D13">
        <f>('CON Score and Page Rank'!AH13-'MIN and MAX'!D$8)/('MIN and MAX'!H$8-'MIN and MAX'!D$8)</f>
        <v>0.95722543352601153</v>
      </c>
      <c r="E13">
        <f t="shared" si="0"/>
        <v>3.4473040568375635E-2</v>
      </c>
      <c r="F13">
        <f t="shared" si="1"/>
        <v>0.56379718576262072</v>
      </c>
      <c r="G13">
        <f t="shared" si="2"/>
        <v>0.95249016802618025</v>
      </c>
      <c r="H13" s="3">
        <f>IFERROR(VLOOKUP(A13,'GDP Data'!A$2:Q$144,3,FALSE),"Not Found")</f>
        <v>8234846804.6058197</v>
      </c>
      <c r="I13">
        <f t="shared" si="3"/>
        <v>7.7819896564036858E-4</v>
      </c>
      <c r="J13">
        <f t="shared" si="4"/>
        <v>-0.56301898679698037</v>
      </c>
    </row>
    <row r="14" spans="1:10" x14ac:dyDescent="0.25">
      <c r="A14" t="s">
        <v>190</v>
      </c>
      <c r="B14">
        <f>('CON Score and Page Rank'!AF168-'MIN and MAX'!B$8)/('MIN and MAX'!F$8-'MIN and MAX'!B$8)</f>
        <v>2.8296650319171376E-3</v>
      </c>
      <c r="C14">
        <f>('CON Score and Page Rank'!AG168-'MIN and MAX'!C$8)/('MIN and MAX'!G$8-'MIN and MAX'!C$8)</f>
        <v>3.7282911235290324E-2</v>
      </c>
      <c r="D14">
        <f>('CON Score and Page Rank'!AH168-'MIN and MAX'!D$8)/('MIN and MAX'!H$8-'MIN and MAX'!D$8)</f>
        <v>0.95722543352601153</v>
      </c>
      <c r="E14">
        <f t="shared" si="0"/>
        <v>3.4453246203373186E-2</v>
      </c>
      <c r="F14">
        <f t="shared" si="1"/>
        <v>0.56377950400404708</v>
      </c>
      <c r="G14">
        <f t="shared" si="2"/>
        <v>0.95439576849409435</v>
      </c>
      <c r="H14" s="3">
        <f>IFERROR(VLOOKUP(A14,'GDP Data'!A$2:Q$144,3,FALSE),"Not Found")</f>
        <v>40394824679.123199</v>
      </c>
      <c r="I14">
        <f t="shared" si="3"/>
        <v>3.8173400827488046E-3</v>
      </c>
      <c r="J14">
        <f t="shared" si="4"/>
        <v>-0.55996216392129827</v>
      </c>
    </row>
    <row r="15" spans="1:10" x14ac:dyDescent="0.25">
      <c r="A15" t="s">
        <v>100</v>
      </c>
      <c r="B15">
        <f>('CON Score and Page Rank'!AF80-'MIN and MAX'!B$8)/('MIN and MAX'!F$8-'MIN and MAX'!B$8)</f>
        <v>5.5738672385595486E-3</v>
      </c>
      <c r="C15">
        <f>('CON Score and Page Rank'!AG80-'MIN and MAX'!C$8)/('MIN and MAX'!G$8-'MIN and MAX'!C$8)</f>
        <v>3.9944659009590044E-2</v>
      </c>
      <c r="D15">
        <f>('CON Score and Page Rank'!AH80-'MIN and MAX'!D$8)/('MIN and MAX'!H$8-'MIN and MAX'!D$8)</f>
        <v>0.95722543352601153</v>
      </c>
      <c r="E15">
        <f t="shared" si="0"/>
        <v>3.4370791771030494E-2</v>
      </c>
      <c r="F15">
        <f t="shared" si="1"/>
        <v>0.56370584974103699</v>
      </c>
      <c r="G15">
        <f t="shared" si="2"/>
        <v>0.95165156628745196</v>
      </c>
      <c r="H15" s="3">
        <f>IFERROR(VLOOKUP(A15,'GDP Data'!A$2:Q$144,3,FALSE),"Not Found")</f>
        <v>39459581217.3759</v>
      </c>
      <c r="I15">
        <f t="shared" si="3"/>
        <v>3.7289589007034269E-3</v>
      </c>
      <c r="J15">
        <f t="shared" si="4"/>
        <v>-0.55997689084033353</v>
      </c>
    </row>
    <row r="16" spans="1:10" x14ac:dyDescent="0.25">
      <c r="A16" t="s">
        <v>58</v>
      </c>
      <c r="B16">
        <f>('CON Score and Page Rank'!AF38-'MIN and MAX'!B$8)/('MIN and MAX'!F$8-'MIN and MAX'!B$8)</f>
        <v>2.0990426961617681E-2</v>
      </c>
      <c r="C16">
        <f>('CON Score and Page Rank'!AG38-'MIN and MAX'!C$8)/('MIN and MAX'!G$8-'MIN and MAX'!C$8)</f>
        <v>5.5331138569091019E-2</v>
      </c>
      <c r="D16">
        <f>('CON Score and Page Rank'!AH38-'MIN and MAX'!D$8)/('MIN and MAX'!H$8-'MIN and MAX'!D$8)</f>
        <v>0.98034682080924851</v>
      </c>
      <c r="E16">
        <f t="shared" si="0"/>
        <v>3.4340711607473338E-2</v>
      </c>
      <c r="F16">
        <f t="shared" si="1"/>
        <v>0.56367897996320837</v>
      </c>
      <c r="G16">
        <f t="shared" si="2"/>
        <v>0.95935639384763083</v>
      </c>
      <c r="H16" s="3" t="str">
        <f>IFERROR(VLOOKUP(A16,'GDP Data'!A$2:Q$144,3,FALSE),"Not Found")</f>
        <v>Not Found</v>
      </c>
      <c r="I16" t="str">
        <f t="shared" si="3"/>
        <v>No Value</v>
      </c>
      <c r="J16" t="str">
        <f t="shared" si="4"/>
        <v>No Value</v>
      </c>
    </row>
    <row r="17" spans="1:10" x14ac:dyDescent="0.25">
      <c r="A17" t="s">
        <v>194</v>
      </c>
      <c r="B17">
        <f>('CON Score and Page Rank'!AF172-'MIN and MAX'!B$8)/('MIN and MAX'!F$8-'MIN and MAX'!B$8)</f>
        <v>3.2475608596454791E-2</v>
      </c>
      <c r="C17">
        <f>('CON Score and Page Rank'!AG172-'MIN and MAX'!C$8)/('MIN and MAX'!G$8-'MIN and MAX'!C$8)</f>
        <v>6.6809756811387067E-2</v>
      </c>
      <c r="D17">
        <f>('CON Score and Page Rank'!AH172-'MIN and MAX'!D$8)/('MIN and MAX'!H$8-'MIN and MAX'!D$8)</f>
        <v>0.95722543352601153</v>
      </c>
      <c r="E17">
        <f t="shared" si="0"/>
        <v>3.4334148214932275E-2</v>
      </c>
      <c r="F17">
        <f t="shared" si="1"/>
        <v>0.56367311706625156</v>
      </c>
      <c r="G17">
        <f t="shared" si="2"/>
        <v>0.92474982492955671</v>
      </c>
      <c r="H17" s="3">
        <f>IFERROR(VLOOKUP(A17,'GDP Data'!A$2:Q$144,3,FALSE),"Not Found")</f>
        <v>201751148417.10199</v>
      </c>
      <c r="I17">
        <f t="shared" si="3"/>
        <v>1.9065629117366509E-2</v>
      </c>
      <c r="J17">
        <f t="shared" si="4"/>
        <v>-0.54460748794888503</v>
      </c>
    </row>
    <row r="18" spans="1:10" x14ac:dyDescent="0.25">
      <c r="A18" t="s">
        <v>183</v>
      </c>
      <c r="B18">
        <f>('CON Score and Page Rank'!AF161-'MIN and MAX'!B$8)/('MIN and MAX'!F$8-'MIN and MAX'!B$8)</f>
        <v>1.3970546070727334E-2</v>
      </c>
      <c r="C18">
        <f>('CON Score and Page Rank'!AG161-'MIN and MAX'!C$8)/('MIN and MAX'!G$8-'MIN and MAX'!C$8)</f>
        <v>4.8268441704837843E-2</v>
      </c>
      <c r="D18">
        <f>('CON Score and Page Rank'!AH161-'MIN and MAX'!D$8)/('MIN and MAX'!H$8-'MIN and MAX'!D$8)</f>
        <v>0.95722543352601153</v>
      </c>
      <c r="E18">
        <f t="shared" si="0"/>
        <v>3.4297895634110509E-2</v>
      </c>
      <c r="F18">
        <f t="shared" si="1"/>
        <v>0.56364073363886291</v>
      </c>
      <c r="G18">
        <f t="shared" si="2"/>
        <v>0.94325488745528419</v>
      </c>
      <c r="H18" s="3">
        <f>IFERROR(VLOOKUP(A18,'GDP Data'!A$2:Q$144,3,FALSE),"Not Found")</f>
        <v>53749989092.019699</v>
      </c>
      <c r="I18">
        <f t="shared" si="3"/>
        <v>5.0794127574050277E-3</v>
      </c>
      <c r="J18">
        <f t="shared" si="4"/>
        <v>-0.55856132088145793</v>
      </c>
    </row>
    <row r="19" spans="1:10" x14ac:dyDescent="0.25">
      <c r="A19" t="s">
        <v>157</v>
      </c>
      <c r="B19">
        <f>('CON Score and Page Rank'!AF135-'MIN and MAX'!B$8)/('MIN and MAX'!F$8-'MIN and MAX'!B$8)</f>
        <v>3.2177483994143821E-3</v>
      </c>
      <c r="C19">
        <f>('CON Score and Page Rank'!AG135-'MIN and MAX'!C$8)/('MIN and MAX'!G$8-'MIN and MAX'!C$8)</f>
        <v>3.7509026670752982E-2</v>
      </c>
      <c r="D19">
        <f>('CON Score and Page Rank'!AH135-'MIN and MAX'!D$8)/('MIN and MAX'!H$8-'MIN and MAX'!D$8)</f>
        <v>0.9173410404624277</v>
      </c>
      <c r="E19">
        <f t="shared" si="0"/>
        <v>3.4291278271338599E-2</v>
      </c>
      <c r="F19">
        <f t="shared" si="1"/>
        <v>0.5636348225317922</v>
      </c>
      <c r="G19">
        <f t="shared" si="2"/>
        <v>0.91412329206301335</v>
      </c>
      <c r="H19" s="3">
        <f>IFERROR(VLOOKUP(A19,'GDP Data'!A$2:Q$144,3,FALSE),"Not Found")</f>
        <v>79484403984.884903</v>
      </c>
      <c r="I19">
        <f t="shared" si="3"/>
        <v>7.5113335357960484E-3</v>
      </c>
      <c r="J19">
        <f t="shared" si="4"/>
        <v>-0.55612348899599617</v>
      </c>
    </row>
    <row r="20" spans="1:10" x14ac:dyDescent="0.25">
      <c r="A20" t="s">
        <v>55</v>
      </c>
      <c r="B20">
        <f>('CON Score and Page Rank'!AF36-'MIN and MAX'!B$8)/('MIN and MAX'!F$8-'MIN and MAX'!B$8)</f>
        <v>4.0724643589800363E-3</v>
      </c>
      <c r="C20">
        <f>('CON Score and Page Rank'!AG36-'MIN and MAX'!C$8)/('MIN and MAX'!G$8-'MIN and MAX'!C$8)</f>
        <v>3.8312692157959773E-2</v>
      </c>
      <c r="D20">
        <f>('CON Score and Page Rank'!AH36-'MIN and MAX'!D$8)/('MIN and MAX'!H$8-'MIN and MAX'!D$8)</f>
        <v>0.9173410404624277</v>
      </c>
      <c r="E20">
        <f t="shared" si="0"/>
        <v>3.4240227798979735E-2</v>
      </c>
      <c r="F20">
        <f t="shared" si="1"/>
        <v>0.56358922055733085</v>
      </c>
      <c r="G20">
        <f t="shared" si="2"/>
        <v>0.91326857610344769</v>
      </c>
      <c r="H20" s="3">
        <f>IFERROR(VLOOKUP(A20,'GDP Data'!A$2:Q$144,3,FALSE),"Not Found")</f>
        <v>17649751243.781101</v>
      </c>
      <c r="I20">
        <f t="shared" si="3"/>
        <v>1.6679142293258146E-3</v>
      </c>
      <c r="J20">
        <f t="shared" si="4"/>
        <v>-0.56192130632800508</v>
      </c>
    </row>
    <row r="21" spans="1:10" x14ac:dyDescent="0.25">
      <c r="A21" t="s">
        <v>89</v>
      </c>
      <c r="B21">
        <f>('CON Score and Page Rank'!AF69-'MIN and MAX'!B$8)/('MIN and MAX'!F$8-'MIN and MAX'!B$8)</f>
        <v>5.5342899243957912E-3</v>
      </c>
      <c r="C21">
        <f>('CON Score and Page Rank'!AG69-'MIN and MAX'!C$8)/('MIN and MAX'!G$8-'MIN and MAX'!C$8)</f>
        <v>3.9763178060791257E-2</v>
      </c>
      <c r="D21">
        <f>('CON Score and Page Rank'!AH69-'MIN and MAX'!D$8)/('MIN and MAX'!H$8-'MIN and MAX'!D$8)</f>
        <v>0.90867052023121386</v>
      </c>
      <c r="E21">
        <f t="shared" si="0"/>
        <v>3.4228888136395463E-2</v>
      </c>
      <c r="F21">
        <f t="shared" si="1"/>
        <v>0.56357909115049731</v>
      </c>
      <c r="G21">
        <f t="shared" si="2"/>
        <v>0.90313623030681811</v>
      </c>
      <c r="H21" s="3">
        <f>IFERROR(VLOOKUP(A21,'GDP Data'!A$2:Q$144,3,FALSE),"Not Found")</f>
        <v>130816321183.15601</v>
      </c>
      <c r="I21">
        <f t="shared" si="3"/>
        <v>1.2362236754261416E-2</v>
      </c>
      <c r="J21">
        <f t="shared" si="4"/>
        <v>-0.55121685439623591</v>
      </c>
    </row>
    <row r="22" spans="1:10" x14ac:dyDescent="0.25">
      <c r="A22" t="s">
        <v>164</v>
      </c>
      <c r="B22">
        <f>('CON Score and Page Rank'!AF141-'MIN and MAX'!B$8)/('MIN and MAX'!F$8-'MIN and MAX'!B$8)</f>
        <v>1.260744020397115E-2</v>
      </c>
      <c r="C22">
        <f>('CON Score and Page Rank'!AG141-'MIN and MAX'!C$8)/('MIN and MAX'!G$8-'MIN and MAX'!C$8)</f>
        <v>4.682177731225215E-2</v>
      </c>
      <c r="D22">
        <f>('CON Score and Page Rank'!AH141-'MIN and MAX'!D$8)/('MIN and MAX'!H$8-'MIN and MAX'!D$8)</f>
        <v>0.94046242774566469</v>
      </c>
      <c r="E22">
        <f t="shared" si="0"/>
        <v>3.4214337108281E-2</v>
      </c>
      <c r="F22">
        <f t="shared" si="1"/>
        <v>0.56356609311968975</v>
      </c>
      <c r="G22">
        <f t="shared" si="2"/>
        <v>0.92785498754169349</v>
      </c>
      <c r="H22" s="3" t="str">
        <f>IFERROR(VLOOKUP(A22,'GDP Data'!A$2:Q$144,3,FALSE),"Not Found")</f>
        <v>Not Found</v>
      </c>
      <c r="I22" t="str">
        <f t="shared" si="3"/>
        <v>No Value</v>
      </c>
      <c r="J22" t="str">
        <f t="shared" si="4"/>
        <v>No Value</v>
      </c>
    </row>
    <row r="23" spans="1:10" x14ac:dyDescent="0.25">
      <c r="A23" t="s">
        <v>115</v>
      </c>
      <c r="B23">
        <f>('CON Score and Page Rank'!AF95-'MIN and MAX'!B$8)/('MIN and MAX'!F$8-'MIN and MAX'!B$8)</f>
        <v>1.3906220261893334E-2</v>
      </c>
      <c r="C23">
        <f>('CON Score and Page Rank'!AG95-'MIN and MAX'!C$8)/('MIN and MAX'!G$8-'MIN and MAX'!C$8)</f>
        <v>4.8119710283087938E-2</v>
      </c>
      <c r="D23">
        <f>('CON Score and Page Rank'!AH95-'MIN and MAX'!D$8)/('MIN and MAX'!H$8-'MIN and MAX'!D$8)</f>
        <v>0.95722543352601153</v>
      </c>
      <c r="E23">
        <f t="shared" si="0"/>
        <v>3.4213490021194601E-2</v>
      </c>
      <c r="F23">
        <f t="shared" si="1"/>
        <v>0.56356533644023321</v>
      </c>
      <c r="G23">
        <f t="shared" si="2"/>
        <v>0.94331921326411816</v>
      </c>
      <c r="H23" s="3">
        <f>IFERROR(VLOOKUP(A23,'GDP Data'!A$2:Q$144,3,FALSE),"Not Found")</f>
        <v>135429607036.658</v>
      </c>
      <c r="I23">
        <f t="shared" si="3"/>
        <v>1.2798195596554712E-2</v>
      </c>
      <c r="J23">
        <f t="shared" si="4"/>
        <v>-0.5507671408436785</v>
      </c>
    </row>
    <row r="24" spans="1:10" x14ac:dyDescent="0.25">
      <c r="A24" t="s">
        <v>160</v>
      </c>
      <c r="B24">
        <f>('CON Score and Page Rank'!AF137-'MIN and MAX'!B$8)/('MIN and MAX'!F$8-'MIN and MAX'!B$8)</f>
        <v>1.3573665884397113E-2</v>
      </c>
      <c r="C24">
        <f>('CON Score and Page Rank'!AG137-'MIN and MAX'!C$8)/('MIN and MAX'!G$8-'MIN and MAX'!C$8)</f>
        <v>4.7755179621021646E-2</v>
      </c>
      <c r="D24">
        <f>('CON Score and Page Rank'!AH137-'MIN and MAX'!D$8)/('MIN and MAX'!H$8-'MIN and MAX'!D$8)</f>
        <v>0.94046242774566469</v>
      </c>
      <c r="E24">
        <f t="shared" si="0"/>
        <v>3.4181513736624536E-2</v>
      </c>
      <c r="F24">
        <f t="shared" si="1"/>
        <v>0.56353677290996695</v>
      </c>
      <c r="G24">
        <f t="shared" si="2"/>
        <v>0.92688876186126756</v>
      </c>
      <c r="H24" s="3">
        <f>IFERROR(VLOOKUP(A24,'GDP Data'!A$2:Q$144,3,FALSE),"Not Found")</f>
        <v>78921234457.548706</v>
      </c>
      <c r="I24">
        <f t="shared" si="3"/>
        <v>7.4581136090564179E-3</v>
      </c>
      <c r="J24">
        <f t="shared" si="4"/>
        <v>-0.55607865930091049</v>
      </c>
    </row>
    <row r="25" spans="1:10" x14ac:dyDescent="0.25">
      <c r="A25" t="s">
        <v>124</v>
      </c>
      <c r="B25">
        <f>('CON Score and Page Rank'!AF104-'MIN and MAX'!B$8)/('MIN and MAX'!F$8-'MIN and MAX'!B$8)</f>
        <v>5.7059619804008055E-3</v>
      </c>
      <c r="C25">
        <f>('CON Score and Page Rank'!AG104-'MIN and MAX'!C$8)/('MIN and MAX'!G$8-'MIN and MAX'!C$8)</f>
        <v>3.9864394744312727E-2</v>
      </c>
      <c r="D25">
        <f>('CON Score and Page Rank'!AH104-'MIN and MAX'!D$8)/('MIN and MAX'!H$8-'MIN and MAX'!D$8)</f>
        <v>0.95722543352601153</v>
      </c>
      <c r="E25">
        <f t="shared" si="0"/>
        <v>3.4158432763911922E-2</v>
      </c>
      <c r="F25">
        <f t="shared" si="1"/>
        <v>0.56351615531566179</v>
      </c>
      <c r="G25">
        <f t="shared" si="2"/>
        <v>0.95151947154561067</v>
      </c>
      <c r="H25" s="3">
        <f>IFERROR(VLOOKUP(A25,'GDP Data'!A$2:Q$144,3,FALSE),"Not Found")</f>
        <v>103311640571.81799</v>
      </c>
      <c r="I25">
        <f t="shared" si="3"/>
        <v>9.7630245879779531E-3</v>
      </c>
      <c r="J25">
        <f t="shared" si="4"/>
        <v>-0.55375313072768384</v>
      </c>
    </row>
    <row r="26" spans="1:10" x14ac:dyDescent="0.25">
      <c r="A26" t="s">
        <v>92</v>
      </c>
      <c r="B26">
        <f>('CON Score and Page Rank'!AF72-'MIN and MAX'!B$8)/('MIN and MAX'!F$8-'MIN and MAX'!B$8)</f>
        <v>5.0057997663367614E-3</v>
      </c>
      <c r="C26">
        <f>('CON Score and Page Rank'!AG72-'MIN and MAX'!C$8)/('MIN and MAX'!G$8-'MIN and MAX'!C$8)</f>
        <v>3.9163094276218509E-2</v>
      </c>
      <c r="D26">
        <f>('CON Score and Page Rank'!AH72-'MIN and MAX'!D$8)/('MIN and MAX'!H$8-'MIN and MAX'!D$8)</f>
        <v>0.95722543352601153</v>
      </c>
      <c r="E26">
        <f t="shared" si="0"/>
        <v>3.4157294509881746E-2</v>
      </c>
      <c r="F26">
        <f t="shared" si="1"/>
        <v>0.56351513854483049</v>
      </c>
      <c r="G26">
        <f t="shared" si="2"/>
        <v>0.95221963375967478</v>
      </c>
      <c r="H26" s="3">
        <f>IFERROR(VLOOKUP(A26,'GDP Data'!A$2:Q$144,3,FALSE),"Not Found")</f>
        <v>34887512226.9319</v>
      </c>
      <c r="I26">
        <f t="shared" si="3"/>
        <v>3.2968950817129001E-3</v>
      </c>
      <c r="J26">
        <f t="shared" si="4"/>
        <v>-0.56021824346311755</v>
      </c>
    </row>
    <row r="27" spans="1:10" x14ac:dyDescent="0.25">
      <c r="A27" t="s">
        <v>246</v>
      </c>
      <c r="B27">
        <f>('CON Score and Page Rank'!AF170-'MIN and MAX'!B$8)/('MIN and MAX'!F$8-'MIN and MAX'!B$8)</f>
        <v>3.1500520644865073E-3</v>
      </c>
      <c r="C27">
        <f>('CON Score and Page Rank'!AG170-'MIN and MAX'!C$8)/('MIN and MAX'!G$8-'MIN and MAX'!C$8)</f>
        <v>3.7246754351815389E-2</v>
      </c>
      <c r="D27">
        <f>('CON Score and Page Rank'!AH170-'MIN and MAX'!D$8)/('MIN and MAX'!H$8-'MIN and MAX'!D$8)</f>
        <v>0.9173410404624277</v>
      </c>
      <c r="E27">
        <f t="shared" si="0"/>
        <v>3.4096702287328882E-2</v>
      </c>
      <c r="F27">
        <f t="shared" si="1"/>
        <v>0.56346101318892805</v>
      </c>
      <c r="G27">
        <f t="shared" si="2"/>
        <v>0.91419098839794122</v>
      </c>
      <c r="H27" s="3">
        <f>IFERROR(VLOOKUP(A27,'GDP Data'!A$2:Q$144,3,FALSE),"Not Found")</f>
        <v>30778781606.9575</v>
      </c>
      <c r="I27">
        <f t="shared" si="3"/>
        <v>2.9086170730958302E-3</v>
      </c>
      <c r="J27">
        <f t="shared" si="4"/>
        <v>-0.56055239611583219</v>
      </c>
    </row>
    <row r="28" spans="1:10" x14ac:dyDescent="0.25">
      <c r="A28" t="s">
        <v>46</v>
      </c>
      <c r="B28">
        <f>('CON Score and Page Rank'!AF31-'MIN and MAX'!B$8)/('MIN and MAX'!F$8-'MIN and MAX'!B$8)</f>
        <v>6.2967681243612248E-3</v>
      </c>
      <c r="C28">
        <f>('CON Score and Page Rank'!AG31-'MIN and MAX'!C$8)/('MIN and MAX'!G$8-'MIN and MAX'!C$8)</f>
        <v>4.0367403383561408E-2</v>
      </c>
      <c r="D28">
        <f>('CON Score and Page Rank'!AH31-'MIN and MAX'!D$8)/('MIN and MAX'!H$8-'MIN and MAX'!D$8)</f>
        <v>0.95722543352601153</v>
      </c>
      <c r="E28">
        <f t="shared" si="0"/>
        <v>3.4070635259200184E-2</v>
      </c>
      <c r="F28">
        <f t="shared" si="1"/>
        <v>0.56343772823393978</v>
      </c>
      <c r="G28">
        <f t="shared" si="2"/>
        <v>0.95092866540165033</v>
      </c>
      <c r="H28" s="3">
        <f>IFERROR(VLOOKUP(A28,'GDP Data'!A$2:Q$144,3,FALSE),"Not Found")</f>
        <v>8976196808.5106392</v>
      </c>
      <c r="I28">
        <f t="shared" si="3"/>
        <v>8.4825707599811551E-4</v>
      </c>
      <c r="J28">
        <f t="shared" si="4"/>
        <v>-0.56258947115794167</v>
      </c>
    </row>
    <row r="29" spans="1:10" x14ac:dyDescent="0.25">
      <c r="A29" t="s">
        <v>181</v>
      </c>
      <c r="B29">
        <f>('CON Score and Page Rank'!AF158-'MIN and MAX'!B$8)/('MIN and MAX'!F$8-'MIN and MAX'!B$8)</f>
        <v>1.1046178085269046E-2</v>
      </c>
      <c r="C29">
        <f>('CON Score and Page Rank'!AG158-'MIN and MAX'!C$8)/('MIN and MAX'!G$8-'MIN and MAX'!C$8)</f>
        <v>4.5115250222952805E-2</v>
      </c>
      <c r="D29">
        <f>('CON Score and Page Rank'!AH158-'MIN and MAX'!D$8)/('MIN and MAX'!H$8-'MIN and MAX'!D$8)</f>
        <v>0.95722543352601153</v>
      </c>
      <c r="E29">
        <f t="shared" si="0"/>
        <v>3.4069072137683759E-2</v>
      </c>
      <c r="F29">
        <f t="shared" si="1"/>
        <v>0.56343633194073861</v>
      </c>
      <c r="G29">
        <f t="shared" si="2"/>
        <v>0.94617925544074244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78</v>
      </c>
      <c r="B30">
        <f>('CON Score and Page Rank'!AF58-'MIN and MAX'!B$8)/('MIN and MAX'!F$8-'MIN and MAX'!B$8)</f>
        <v>6.1861359759957917E-3</v>
      </c>
      <c r="C30">
        <f>('CON Score and Page Rank'!AG58-'MIN and MAX'!C$8)/('MIN and MAX'!G$8-'MIN and MAX'!C$8)</f>
        <v>4.0237873638908572E-2</v>
      </c>
      <c r="D30">
        <f>('CON Score and Page Rank'!AH58-'MIN and MAX'!D$8)/('MIN and MAX'!H$8-'MIN and MAX'!D$8)</f>
        <v>0.86878612716763004</v>
      </c>
      <c r="E30">
        <f t="shared" si="0"/>
        <v>3.4051737662912779E-2</v>
      </c>
      <c r="F30">
        <f t="shared" si="1"/>
        <v>0.56342084753404698</v>
      </c>
      <c r="G30">
        <f t="shared" si="2"/>
        <v>0.86259999119163422</v>
      </c>
      <c r="H30" s="3">
        <f>IFERROR(VLOOKUP(A30,'GDP Data'!A$2:Q$144,3,FALSE),"Not Found")</f>
        <v>96684636118.598404</v>
      </c>
      <c r="I30">
        <f t="shared" si="3"/>
        <v>9.1367678848289433E-3</v>
      </c>
      <c r="J30">
        <f t="shared" si="4"/>
        <v>-0.554284079649218</v>
      </c>
    </row>
    <row r="31" spans="1:10" x14ac:dyDescent="0.25">
      <c r="A31" t="s">
        <v>104</v>
      </c>
      <c r="B31">
        <f>('CON Score and Page Rank'!AF84-'MIN and MAX'!B$8)/('MIN and MAX'!F$8-'MIN and MAX'!B$8)</f>
        <v>1.8949376944934423E-3</v>
      </c>
      <c r="C31">
        <f>('CON Score and Page Rank'!AG84-'MIN and MAX'!C$8)/('MIN and MAX'!G$8-'MIN and MAX'!C$8)</f>
        <v>3.5938454985370329E-2</v>
      </c>
      <c r="D31">
        <f>('CON Score and Page Rank'!AH84-'MIN and MAX'!D$8)/('MIN and MAX'!H$8-'MIN and MAX'!D$8)</f>
        <v>0.86878612716763004</v>
      </c>
      <c r="E31">
        <f t="shared" si="0"/>
        <v>3.4043517290876887E-2</v>
      </c>
      <c r="F31">
        <f t="shared" si="1"/>
        <v>0.56341350450315375</v>
      </c>
      <c r="G31">
        <f t="shared" si="2"/>
        <v>0.86689118947313659</v>
      </c>
      <c r="H31" s="3">
        <f>IFERROR(VLOOKUP(A31,'GDP Data'!A$2:Q$144,3,FALSE),"Not Found")</f>
        <v>74030364472.050598</v>
      </c>
      <c r="I31">
        <f t="shared" si="3"/>
        <v>6.9959228659733303E-3</v>
      </c>
      <c r="J31">
        <f t="shared" si="4"/>
        <v>-0.55641758163718047</v>
      </c>
    </row>
    <row r="32" spans="1:10" x14ac:dyDescent="0.25">
      <c r="A32" t="s">
        <v>88</v>
      </c>
      <c r="B32">
        <f>('CON Score and Page Rank'!AF68-'MIN and MAX'!B$8)/('MIN and MAX'!F$8-'MIN and MAX'!B$8)</f>
        <v>9.6786466635606942E-4</v>
      </c>
      <c r="C32">
        <f>('CON Score and Page Rank'!AG68-'MIN and MAX'!C$8)/('MIN and MAX'!G$8-'MIN and MAX'!C$8)</f>
        <v>3.5001281366818043E-2</v>
      </c>
      <c r="D32">
        <f>('CON Score and Page Rank'!AH68-'MIN and MAX'!D$8)/('MIN and MAX'!H$8-'MIN and MAX'!D$8)</f>
        <v>0.86878612716763004</v>
      </c>
      <c r="E32">
        <f t="shared" si="0"/>
        <v>3.4033416700461977E-2</v>
      </c>
      <c r="F32">
        <f t="shared" si="1"/>
        <v>0.56340448192520576</v>
      </c>
      <c r="G32">
        <f t="shared" si="2"/>
        <v>0.86781826250127392</v>
      </c>
      <c r="H32" s="3">
        <f>IFERROR(VLOOKUP(A32,'GDP Data'!A$2:Q$144,3,FALSE),"Not Found")</f>
        <v>36176430128.805702</v>
      </c>
      <c r="I32">
        <f t="shared" si="3"/>
        <v>3.4186987535762968E-3</v>
      </c>
      <c r="J32">
        <f t="shared" si="4"/>
        <v>-0.5599857831716295</v>
      </c>
    </row>
    <row r="33" spans="1:10" x14ac:dyDescent="0.25">
      <c r="A33" t="s">
        <v>225</v>
      </c>
      <c r="B33">
        <f>('CON Score and Page Rank'!AF203-'MIN and MAX'!B$8)/('MIN and MAX'!F$8-'MIN and MAX'!B$8)</f>
        <v>4.0933224112682833E-3</v>
      </c>
      <c r="C33">
        <f>('CON Score and Page Rank'!AG203-'MIN and MAX'!C$8)/('MIN and MAX'!G$8-'MIN and MAX'!C$8)</f>
        <v>3.8098097728755352E-2</v>
      </c>
      <c r="D33">
        <f>('CON Score and Page Rank'!AH203-'MIN and MAX'!D$8)/('MIN and MAX'!H$8-'MIN and MAX'!D$8)</f>
        <v>0.90867052023121386</v>
      </c>
      <c r="E33">
        <f t="shared" si="0"/>
        <v>3.4004775317487065E-2</v>
      </c>
      <c r="F33">
        <f t="shared" si="1"/>
        <v>0.56337889737026214</v>
      </c>
      <c r="G33">
        <f t="shared" si="2"/>
        <v>0.90457719781994561</v>
      </c>
      <c r="H33" s="3">
        <f>IFERROR(VLOOKUP(A33,'GDP Data'!A$2:Q$144,3,FALSE),"Not Found")</f>
        <v>20898788416.6348</v>
      </c>
      <c r="I33">
        <f t="shared" si="3"/>
        <v>1.9749505867997269E-3</v>
      </c>
      <c r="J33">
        <f t="shared" si="4"/>
        <v>-0.56140394678346239</v>
      </c>
    </row>
    <row r="34" spans="1:10" x14ac:dyDescent="0.25">
      <c r="A34" t="s">
        <v>94</v>
      </c>
      <c r="B34">
        <f>('CON Score and Page Rank'!AF37-'MIN and MAX'!B$8)/('MIN and MAX'!F$8-'MIN and MAX'!B$8)</f>
        <v>1.3138719236515991E-2</v>
      </c>
      <c r="C34">
        <f>('CON Score and Page Rank'!AG37-'MIN and MAX'!C$8)/('MIN and MAX'!G$8-'MIN and MAX'!C$8)</f>
        <v>4.714055025229498E-2</v>
      </c>
      <c r="D34">
        <f>('CON Score and Page Rank'!AH37-'MIN and MAX'!D$8)/('MIN and MAX'!H$8-'MIN and MAX'!D$8)</f>
        <v>0.9173410404624277</v>
      </c>
      <c r="E34">
        <f t="shared" si="0"/>
        <v>3.4001831015778985E-2</v>
      </c>
      <c r="F34">
        <f t="shared" si="1"/>
        <v>0.56337626730701118</v>
      </c>
      <c r="G34">
        <f t="shared" si="2"/>
        <v>0.90420232122591171</v>
      </c>
      <c r="H34" s="3" t="str">
        <f>IFERROR(VLOOKUP(A34,'GDP Data'!A$2:Q$144,3,FALSE),"Not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105</v>
      </c>
      <c r="B35">
        <f>('CON Score and Page Rank'!AF85-'MIN and MAX'!B$8)/('MIN and MAX'!F$8-'MIN and MAX'!B$8)</f>
        <v>2.7914128797846484E-3</v>
      </c>
      <c r="C35">
        <f>('CON Score and Page Rank'!AG85-'MIN and MAX'!C$8)/('MIN and MAX'!G$8-'MIN and MAX'!C$8)</f>
        <v>3.6753854830803102E-2</v>
      </c>
      <c r="D35">
        <f>('CON Score and Page Rank'!AH85-'MIN and MAX'!D$8)/('MIN and MAX'!H$8-'MIN and MAX'!D$8)</f>
        <v>0.86878612716763004</v>
      </c>
      <c r="E35">
        <f t="shared" si="0"/>
        <v>3.3962441951018454E-2</v>
      </c>
      <c r="F35">
        <f t="shared" si="1"/>
        <v>0.56334108214530221</v>
      </c>
      <c r="G35">
        <f t="shared" si="2"/>
        <v>0.86599471428784536</v>
      </c>
      <c r="H35" s="3">
        <f>IFERROR(VLOOKUP(A35,'GDP Data'!A$2:Q$144,3,FALSE),"Not Found")</f>
        <v>19452000520.155998</v>
      </c>
      <c r="I35">
        <f t="shared" si="3"/>
        <v>1.838228086520658E-3</v>
      </c>
      <c r="J35">
        <f t="shared" si="4"/>
        <v>-0.56150285405878153</v>
      </c>
    </row>
    <row r="36" spans="1:10" x14ac:dyDescent="0.25">
      <c r="A36" t="s">
        <v>63</v>
      </c>
      <c r="B36">
        <f>('CON Score and Page Rank'!AF43-'MIN and MAX'!B$8)/('MIN and MAX'!F$8-'MIN and MAX'!B$8)</f>
        <v>4.0046877628801087E-3</v>
      </c>
      <c r="C36">
        <f>('CON Score and Page Rank'!AG43-'MIN and MAX'!C$8)/('MIN and MAX'!G$8-'MIN and MAX'!C$8)</f>
        <v>3.7955666465111809E-2</v>
      </c>
      <c r="D36">
        <f>('CON Score and Page Rank'!AH43-'MIN and MAX'!D$8)/('MIN and MAX'!H$8-'MIN and MAX'!D$8)</f>
        <v>0.9173410404624277</v>
      </c>
      <c r="E36">
        <f t="shared" si="0"/>
        <v>3.3950978702231703E-2</v>
      </c>
      <c r="F36">
        <f t="shared" si="1"/>
        <v>0.56333084234233344</v>
      </c>
      <c r="G36">
        <f t="shared" si="2"/>
        <v>0.9133363526995476</v>
      </c>
      <c r="H36" s="3">
        <f>IFERROR(VLOOKUP(A36,'GDP Data'!A$2:Q$144,3,FALSE),"Not Found")</f>
        <v>54744712814.867599</v>
      </c>
      <c r="I36">
        <f t="shared" si="3"/>
        <v>5.1734148670478219E-3</v>
      </c>
      <c r="J36">
        <f t="shared" si="4"/>
        <v>-0.55815742747528563</v>
      </c>
    </row>
    <row r="37" spans="1:10" x14ac:dyDescent="0.25">
      <c r="A37" t="s">
        <v>226</v>
      </c>
      <c r="B37">
        <f>('CON Score and Page Rank'!AF204-'MIN and MAX'!B$8)/('MIN and MAX'!F$8-'MIN and MAX'!B$8)</f>
        <v>1.0939415264605764E-2</v>
      </c>
      <c r="C37">
        <f>('CON Score and Page Rank'!AG204-'MIN and MAX'!C$8)/('MIN and MAX'!G$8-'MIN and MAX'!C$8)</f>
        <v>4.4872254881806774E-2</v>
      </c>
      <c r="D37">
        <f>('CON Score and Page Rank'!AH204-'MIN and MAX'!D$8)/('MIN and MAX'!H$8-'MIN and MAX'!D$8)</f>
        <v>0.95722543352601153</v>
      </c>
      <c r="E37">
        <f t="shared" si="0"/>
        <v>3.3932839617201012E-2</v>
      </c>
      <c r="F37">
        <f t="shared" si="1"/>
        <v>0.56331463919955926</v>
      </c>
      <c r="G37">
        <f t="shared" si="2"/>
        <v>0.94628601826140579</v>
      </c>
      <c r="H37" s="3">
        <f>IFERROR(VLOOKUP(A37,'GDP Data'!A$2:Q$144,3,FALSE),"Not Found")</f>
        <v>122903960204.505</v>
      </c>
      <c r="I37">
        <f t="shared" si="3"/>
        <v>1.1614512931892852E-2</v>
      </c>
      <c r="J37">
        <f t="shared" si="4"/>
        <v>-0.5517001262676664</v>
      </c>
    </row>
    <row r="38" spans="1:10" x14ac:dyDescent="0.25">
      <c r="A38" t="s">
        <v>189</v>
      </c>
      <c r="B38">
        <f>('CON Score and Page Rank'!AF167-'MIN and MAX'!B$8)/('MIN and MAX'!F$8-'MIN and MAX'!B$8)</f>
        <v>1.9317836295186529E-2</v>
      </c>
      <c r="C38">
        <f>('CON Score and Page Rank'!AG167-'MIN and MAX'!C$8)/('MIN and MAX'!G$8-'MIN and MAX'!C$8)</f>
        <v>5.3065999552713877E-2</v>
      </c>
      <c r="D38">
        <f>('CON Score and Page Rank'!AH167-'MIN and MAX'!D$8)/('MIN and MAX'!H$8-'MIN and MAX'!D$8)</f>
        <v>0.95722543352601153</v>
      </c>
      <c r="E38">
        <f t="shared" si="0"/>
        <v>3.3748163257527344E-2</v>
      </c>
      <c r="F38">
        <f t="shared" si="1"/>
        <v>0.56314967291720552</v>
      </c>
      <c r="G38">
        <f t="shared" si="2"/>
        <v>0.93790759723082495</v>
      </c>
      <c r="H38" s="3">
        <f>IFERROR(VLOOKUP(A38,'GDP Data'!A$2:Q$144,3,FALSE),"Not Found")</f>
        <v>190905493539.168</v>
      </c>
      <c r="I38">
        <f t="shared" si="3"/>
        <v>1.8040706904729833E-2</v>
      </c>
      <c r="J38">
        <f t="shared" si="4"/>
        <v>-0.54510896601247572</v>
      </c>
    </row>
    <row r="39" spans="1:10" x14ac:dyDescent="0.25">
      <c r="A39" t="s">
        <v>120</v>
      </c>
      <c r="B39">
        <f>('CON Score and Page Rank'!AF100-'MIN and MAX'!B$8)/('MIN and MAX'!F$8-'MIN and MAX'!B$8)</f>
        <v>4.0609339435554459E-4</v>
      </c>
      <c r="C39">
        <f>('CON Score and Page Rank'!AG100-'MIN and MAX'!C$8)/('MIN and MAX'!G$8-'MIN and MAX'!C$8)</f>
        <v>3.4124624406410897E-2</v>
      </c>
      <c r="D39">
        <f>('CON Score and Page Rank'!AH100-'MIN and MAX'!D$8)/('MIN and MAX'!H$8-'MIN and MAX'!D$8)</f>
        <v>0.8601156069364162</v>
      </c>
      <c r="E39">
        <f t="shared" si="0"/>
        <v>3.3718531012055353E-2</v>
      </c>
      <c r="F39">
        <f t="shared" si="1"/>
        <v>0.5631232032522091</v>
      </c>
      <c r="G39">
        <f t="shared" si="2"/>
        <v>0.8597095135420606</v>
      </c>
      <c r="H39" s="3">
        <f>IFERROR(VLOOKUP(A39,'GDP Data'!A$2:Q$144,3,FALSE),"Not Found")</f>
        <v>13581644245.735201</v>
      </c>
      <c r="I39">
        <f t="shared" si="3"/>
        <v>1.2834751822966691E-3</v>
      </c>
      <c r="J39">
        <f t="shared" si="4"/>
        <v>-0.56183972806991245</v>
      </c>
    </row>
    <row r="40" spans="1:10" x14ac:dyDescent="0.25">
      <c r="A40" t="s">
        <v>87</v>
      </c>
      <c r="B40">
        <f>('CON Score and Page Rank'!AF67-'MIN and MAX'!B$8)/('MIN and MAX'!F$8-'MIN and MAX'!B$8)</f>
        <v>5.2561255420549543E-3</v>
      </c>
      <c r="C40">
        <f>('CON Score and Page Rank'!AG67-'MIN and MAX'!C$8)/('MIN and MAX'!G$8-'MIN and MAX'!C$8)</f>
        <v>3.8968429430824639E-2</v>
      </c>
      <c r="D40">
        <f>('CON Score and Page Rank'!AH67-'MIN and MAX'!D$8)/('MIN and MAX'!H$8-'MIN and MAX'!D$8)</f>
        <v>0.86878612716763004</v>
      </c>
      <c r="E40">
        <f t="shared" si="0"/>
        <v>3.3712303888769682E-2</v>
      </c>
      <c r="F40">
        <f t="shared" si="1"/>
        <v>0.56311764073527404</v>
      </c>
      <c r="G40">
        <f t="shared" si="2"/>
        <v>0.86353000162557514</v>
      </c>
      <c r="H40" s="3">
        <f>IFERROR(VLOOKUP(A40,'GDP Data'!A$2:Q$144,3,FALSE),"Not Found")</f>
        <v>126878750295.944</v>
      </c>
      <c r="I40">
        <f t="shared" si="3"/>
        <v>1.1990133463906316E-2</v>
      </c>
      <c r="J40">
        <f t="shared" si="4"/>
        <v>-0.55112750727136772</v>
      </c>
    </row>
    <row r="41" spans="1:10" x14ac:dyDescent="0.25">
      <c r="A41" t="s">
        <v>91</v>
      </c>
      <c r="B41">
        <f>('CON Score and Page Rank'!AF71-'MIN and MAX'!B$8)/('MIN and MAX'!F$8-'MIN and MAX'!B$8)</f>
        <v>1.0449654097503629E-3</v>
      </c>
      <c r="C41">
        <f>('CON Score and Page Rank'!AG71-'MIN and MAX'!C$8)/('MIN and MAX'!G$8-'MIN and MAX'!C$8)</f>
        <v>3.4751571713745918E-2</v>
      </c>
      <c r="D41">
        <f>('CON Score and Page Rank'!AH71-'MIN and MAX'!D$8)/('MIN and MAX'!H$8-'MIN and MAX'!D$8)</f>
        <v>0.8601156069364162</v>
      </c>
      <c r="E41">
        <f t="shared" si="0"/>
        <v>3.3706606303995558E-2</v>
      </c>
      <c r="F41">
        <f t="shared" si="1"/>
        <v>0.56311255124043968</v>
      </c>
      <c r="G41">
        <f t="shared" si="2"/>
        <v>0.85907064152666579</v>
      </c>
      <c r="H41" s="3">
        <f>IFERROR(VLOOKUP(A41,'GDP Data'!A$2:Q$144,3,FALSE),"Not Found")</f>
        <v>12986007425.878099</v>
      </c>
      <c r="I41">
        <f t="shared" si="3"/>
        <v>1.2271870729840754E-3</v>
      </c>
      <c r="J41">
        <f t="shared" si="4"/>
        <v>-0.5618853641674556</v>
      </c>
    </row>
    <row r="42" spans="1:10" x14ac:dyDescent="0.25">
      <c r="A42" t="s">
        <v>110</v>
      </c>
      <c r="B42">
        <f>('CON Score and Page Rank'!AF90-'MIN and MAX'!B$8)/('MIN and MAX'!F$8-'MIN and MAX'!B$8)</f>
        <v>1.1663730657531146E-2</v>
      </c>
      <c r="C42">
        <f>('CON Score and Page Rank'!AG90-'MIN and MAX'!C$8)/('MIN and MAX'!G$8-'MIN and MAX'!C$8)</f>
        <v>4.5306043357637889E-2</v>
      </c>
      <c r="D42">
        <f>('CON Score and Page Rank'!AH90-'MIN and MAX'!D$8)/('MIN and MAX'!H$8-'MIN and MAX'!D$8)</f>
        <v>0.9173410404624277</v>
      </c>
      <c r="E42">
        <f t="shared" si="0"/>
        <v>3.3642312700106744E-2</v>
      </c>
      <c r="F42">
        <f t="shared" si="1"/>
        <v>0.56305511954300214</v>
      </c>
      <c r="G42">
        <f t="shared" si="2"/>
        <v>0.90567730980489658</v>
      </c>
      <c r="H42" s="3">
        <f>IFERROR(VLOOKUP(A42,'GDP Data'!A$2:Q$144,3,FALSE),"Not Found")</f>
        <v>184137469733.33301</v>
      </c>
      <c r="I42">
        <f t="shared" si="3"/>
        <v>1.7401123770993284E-2</v>
      </c>
      <c r="J42">
        <f t="shared" si="4"/>
        <v>-0.5456539957720089</v>
      </c>
    </row>
    <row r="43" spans="1:10" x14ac:dyDescent="0.25">
      <c r="A43" t="s">
        <v>166</v>
      </c>
      <c r="B43">
        <f>('CON Score and Page Rank'!AF143-'MIN and MAX'!B$8)/('MIN and MAX'!F$8-'MIN and MAX'!B$8)</f>
        <v>1.7592861208458321E-2</v>
      </c>
      <c r="C43">
        <f>('CON Score and Page Rank'!AG143-'MIN and MAX'!C$8)/('MIN and MAX'!G$8-'MIN and MAX'!C$8)</f>
        <v>5.1112831313643206E-2</v>
      </c>
      <c r="D43">
        <f>('CON Score and Page Rank'!AH143-'MIN and MAX'!D$8)/('MIN and MAX'!H$8-'MIN and MAX'!D$8)</f>
        <v>0.98034682080924851</v>
      </c>
      <c r="E43">
        <f t="shared" si="0"/>
        <v>3.3519970105184885E-2</v>
      </c>
      <c r="F43">
        <f t="shared" si="1"/>
        <v>0.56294583428801093</v>
      </c>
      <c r="G43">
        <f t="shared" si="2"/>
        <v>0.96275395960079013</v>
      </c>
      <c r="H43" s="3">
        <f>IFERROR(VLOOKUP(A43,'GDP Data'!A$2:Q$144,3,FALSE),"Not Found")</f>
        <v>120296476180.40199</v>
      </c>
      <c r="I43">
        <f t="shared" si="3"/>
        <v>1.1368103809947095E-2</v>
      </c>
      <c r="J43">
        <f t="shared" si="4"/>
        <v>-0.5515777304780638</v>
      </c>
    </row>
    <row r="44" spans="1:10" x14ac:dyDescent="0.25">
      <c r="A44" t="s">
        <v>207</v>
      </c>
      <c r="B44">
        <f>('CON Score and Page Rank'!AF185-'MIN and MAX'!B$8)/('MIN and MAX'!F$8-'MIN and MAX'!B$8)</f>
        <v>1.3154634940769137E-3</v>
      </c>
      <c r="C44">
        <f>('CON Score and Page Rank'!AG185-'MIN and MAX'!C$8)/('MIN and MAX'!G$8-'MIN and MAX'!C$8)</f>
        <v>3.4779633772562282E-2</v>
      </c>
      <c r="D44">
        <f>('CON Score and Page Rank'!AH185-'MIN and MAX'!D$8)/('MIN and MAX'!H$8-'MIN and MAX'!D$8)</f>
        <v>0.81156069364161854</v>
      </c>
      <c r="E44">
        <f t="shared" si="0"/>
        <v>3.3464170278485368E-2</v>
      </c>
      <c r="F44">
        <f t="shared" si="1"/>
        <v>0.56289598984672529</v>
      </c>
      <c r="G44">
        <f t="shared" si="2"/>
        <v>0.81024523014754157</v>
      </c>
      <c r="H44" s="3">
        <f>IFERROR(VLOOKUP(A44,'GDP Data'!A$2:Q$144,3,FALSE),"Not Found")</f>
        <v>24468324000</v>
      </c>
      <c r="I44">
        <f t="shared" si="3"/>
        <v>2.3122742753518485E-3</v>
      </c>
      <c r="J44">
        <f t="shared" si="4"/>
        <v>-0.56058371557137343</v>
      </c>
    </row>
    <row r="45" spans="1:10" x14ac:dyDescent="0.25">
      <c r="A45" t="s">
        <v>147</v>
      </c>
      <c r="B45">
        <f>('CON Score and Page Rank'!AF127-'MIN and MAX'!B$8)/('MIN and MAX'!F$8-'MIN and MAX'!B$8)</f>
        <v>1.4491532057060537E-2</v>
      </c>
      <c r="C45">
        <f>('CON Score and Page Rank'!AG127-'MIN and MAX'!C$8)/('MIN and MAX'!G$8-'MIN and MAX'!C$8)</f>
        <v>4.7840997312518216E-2</v>
      </c>
      <c r="D45">
        <f>('CON Score and Page Rank'!AH127-'MIN and MAX'!D$8)/('MIN and MAX'!H$8-'MIN and MAX'!D$8)</f>
        <v>0.95722543352601153</v>
      </c>
      <c r="E45">
        <f t="shared" si="0"/>
        <v>3.3349465255457678E-2</v>
      </c>
      <c r="F45">
        <f t="shared" si="1"/>
        <v>0.56279352702338603</v>
      </c>
      <c r="G45">
        <f t="shared" si="2"/>
        <v>0.94273390146895097</v>
      </c>
      <c r="H45" s="3">
        <f>IFERROR(VLOOKUP(A45,'GDP Data'!A$2:Q$144,3,FALSE),"Not Found")</f>
        <v>92783947368.421097</v>
      </c>
      <c r="I45">
        <f t="shared" si="3"/>
        <v>8.7681499830392935E-3</v>
      </c>
      <c r="J45">
        <f t="shared" si="4"/>
        <v>-0.55402537704034671</v>
      </c>
    </row>
    <row r="46" spans="1:10" x14ac:dyDescent="0.25">
      <c r="A46" t="s">
        <v>203</v>
      </c>
      <c r="B46">
        <f>('CON Score and Page Rank'!AF181-'MIN and MAX'!B$8)/('MIN and MAX'!F$8-'MIN and MAX'!B$8)</f>
        <v>1.0282997391390259E-3</v>
      </c>
      <c r="C46">
        <f>('CON Score and Page Rank'!AG181-'MIN and MAX'!C$8)/('MIN and MAX'!G$8-'MIN and MAX'!C$8)</f>
        <v>3.4367061267406067E-2</v>
      </c>
      <c r="D46">
        <f>('CON Score and Page Rank'!AH181-'MIN and MAX'!D$8)/('MIN and MAX'!H$8-'MIN and MAX'!D$8)</f>
        <v>0.80115606936416184</v>
      </c>
      <c r="E46">
        <f t="shared" si="0"/>
        <v>3.3338761528267043E-2</v>
      </c>
      <c r="F46">
        <f t="shared" si="1"/>
        <v>0.56278396568004418</v>
      </c>
      <c r="G46">
        <f t="shared" si="2"/>
        <v>0.80012776962502286</v>
      </c>
      <c r="H46" s="3">
        <f>IFERROR(VLOOKUP(A46,'GDP Data'!A$2:Q$144,3,FALSE),"Not Found")</f>
        <v>15976174336.972099</v>
      </c>
      <c r="I46">
        <f t="shared" si="3"/>
        <v>1.5097600039102375E-3</v>
      </c>
      <c r="J46">
        <f t="shared" si="4"/>
        <v>-0.56127420567613395</v>
      </c>
    </row>
    <row r="47" spans="1:10" x14ac:dyDescent="0.25">
      <c r="A47" t="s">
        <v>219</v>
      </c>
      <c r="B47">
        <f>('CON Score and Page Rank'!AF197-'MIN and MAX'!B$8)/('MIN and MAX'!F$8-'MIN and MAX'!B$8)</f>
        <v>1.1847808216309512E-2</v>
      </c>
      <c r="C47">
        <f>('CON Score and Page Rank'!AG197-'MIN and MAX'!C$8)/('MIN and MAX'!G$8-'MIN and MAX'!C$8)</f>
        <v>4.5104664200317918E-2</v>
      </c>
      <c r="D47">
        <f>('CON Score and Page Rank'!AH197-'MIN and MAX'!D$8)/('MIN and MAX'!H$8-'MIN and MAX'!D$8)</f>
        <v>0.94046242774566469</v>
      </c>
      <c r="E47">
        <f t="shared" si="0"/>
        <v>3.3256855984008404E-2</v>
      </c>
      <c r="F47">
        <f t="shared" si="1"/>
        <v>0.56271080172357246</v>
      </c>
      <c r="G47">
        <f t="shared" si="2"/>
        <v>0.9286146195293552</v>
      </c>
      <c r="H47" s="3">
        <f>IFERROR(VLOOKUP(A47,'GDP Data'!A$2:Q$144,3,FALSE),"Not Found")</f>
        <v>52030158775.405502</v>
      </c>
      <c r="I47">
        <f t="shared" si="3"/>
        <v>4.916887551384491E-3</v>
      </c>
      <c r="J47">
        <f t="shared" si="4"/>
        <v>-0.55779391417218793</v>
      </c>
    </row>
    <row r="48" spans="1:10" x14ac:dyDescent="0.25">
      <c r="A48" t="s">
        <v>48</v>
      </c>
      <c r="B48">
        <f>('CON Score and Page Rank'!AF33-'MIN and MAX'!B$8)/('MIN and MAX'!F$8-'MIN and MAX'!B$8)</f>
        <v>2.7416008473885697E-2</v>
      </c>
      <c r="C48">
        <f>('CON Score and Page Rank'!AG33-'MIN and MAX'!C$8)/('MIN and MAX'!G$8-'MIN and MAX'!C$8)</f>
        <v>6.056946275715501E-2</v>
      </c>
      <c r="D48">
        <f>('CON Score and Page Rank'!AH33-'MIN and MAX'!D$8)/('MIN and MAX'!H$8-'MIN and MAX'!D$8)</f>
        <v>0.94046242774566469</v>
      </c>
      <c r="E48">
        <f t="shared" si="0"/>
        <v>3.315345428326931E-2</v>
      </c>
      <c r="F48">
        <f t="shared" si="1"/>
        <v>0.56261843584528615</v>
      </c>
      <c r="G48">
        <f t="shared" si="2"/>
        <v>0.91304641927177899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111</v>
      </c>
      <c r="B49">
        <f>('CON Score and Page Rank'!AF91-'MIN and MAX'!B$8)/('MIN and MAX'!F$8-'MIN and MAX'!B$8)</f>
        <v>2.883322747700448E-4</v>
      </c>
      <c r="C49">
        <f>('CON Score and Page Rank'!AG91-'MIN and MAX'!C$8)/('MIN and MAX'!G$8-'MIN and MAX'!C$8)</f>
        <v>3.3147008039855153E-2</v>
      </c>
      <c r="D49">
        <f>('CON Score and Page Rank'!AH91-'MIN and MAX'!D$8)/('MIN and MAX'!H$8-'MIN and MAX'!D$8)</f>
        <v>0.74393063583815033</v>
      </c>
      <c r="E49">
        <f t="shared" si="0"/>
        <v>3.285867576508511E-2</v>
      </c>
      <c r="F49">
        <f t="shared" si="1"/>
        <v>0.56235511835111129</v>
      </c>
      <c r="G49">
        <f t="shared" si="2"/>
        <v>0.74364230356338024</v>
      </c>
      <c r="H49" s="3">
        <f>IFERROR(VLOOKUP(A49,'GDP Data'!A$2:Q$144,3,FALSE),"Not Found")</f>
        <v>6507824767.0630302</v>
      </c>
      <c r="I49">
        <f t="shared" si="3"/>
        <v>6.1499413680223783E-4</v>
      </c>
      <c r="J49">
        <f t="shared" si="4"/>
        <v>-0.56174012421430908</v>
      </c>
    </row>
    <row r="50" spans="1:10" x14ac:dyDescent="0.25">
      <c r="A50" t="s">
        <v>136</v>
      </c>
      <c r="B50">
        <f>('CON Score and Page Rank'!AF116-'MIN and MAX'!B$8)/('MIN and MAX'!F$8-'MIN and MAX'!B$8)</f>
        <v>3.2662953910546272E-2</v>
      </c>
      <c r="C50">
        <f>('CON Score and Page Rank'!AG116-'MIN and MAX'!C$8)/('MIN and MAX'!G$8-'MIN and MAX'!C$8)</f>
        <v>6.5511936791593034E-2</v>
      </c>
      <c r="D50">
        <f>('CON Score and Page Rank'!AH116-'MIN and MAX'!D$8)/('MIN and MAX'!H$8-'MIN and MAX'!D$8)</f>
        <v>0.98034682080924851</v>
      </c>
      <c r="E50">
        <f t="shared" si="0"/>
        <v>3.2848982881046762E-2</v>
      </c>
      <c r="F50">
        <f t="shared" si="1"/>
        <v>0.56234645996598875</v>
      </c>
      <c r="G50">
        <f t="shared" si="2"/>
        <v>0.94768386689870221</v>
      </c>
      <c r="H50" s="3">
        <f>IFERROR(VLOOKUP(A50,'GDP Data'!A$2:Q$144,3,FALSE),"Not Found")</f>
        <v>1339395718862.8899</v>
      </c>
      <c r="I50">
        <f t="shared" si="3"/>
        <v>0.12657386199574017</v>
      </c>
      <c r="J50">
        <f t="shared" si="4"/>
        <v>-0.43577259797024859</v>
      </c>
    </row>
    <row r="51" spans="1:10" x14ac:dyDescent="0.25">
      <c r="A51" t="s">
        <v>76</v>
      </c>
      <c r="B51">
        <f>('CON Score and Page Rank'!AF56-'MIN and MAX'!B$8)/('MIN and MAX'!F$8-'MIN and MAX'!B$8)</f>
        <v>2.8531638925519127E-3</v>
      </c>
      <c r="C51">
        <f>('CON Score and Page Rank'!AG56-'MIN and MAX'!C$8)/('MIN and MAX'!G$8-'MIN and MAX'!C$8)</f>
        <v>3.5675203757404253E-2</v>
      </c>
      <c r="D51">
        <f>('CON Score and Page Rank'!AH56-'MIN and MAX'!D$8)/('MIN and MAX'!H$8-'MIN and MAX'!D$8)</f>
        <v>0.74393063583815033</v>
      </c>
      <c r="E51">
        <f t="shared" si="0"/>
        <v>3.282203986485234E-2</v>
      </c>
      <c r="F51">
        <f t="shared" si="1"/>
        <v>0.56232239251509875</v>
      </c>
      <c r="G51">
        <f t="shared" si="2"/>
        <v>0.74107747194559848</v>
      </c>
      <c r="H51" s="3">
        <f>IFERROR(VLOOKUP(A51,'GDP Data'!A$2:Q$144,3,FALSE),"Not Found")</f>
        <v>16810536883.717699</v>
      </c>
      <c r="I51">
        <f t="shared" si="3"/>
        <v>1.5886078666881257E-3</v>
      </c>
      <c r="J51">
        <f t="shared" si="4"/>
        <v>-0.56073378464841062</v>
      </c>
    </row>
    <row r="52" spans="1:10" x14ac:dyDescent="0.25">
      <c r="A52" t="s">
        <v>201</v>
      </c>
      <c r="B52">
        <f>('CON Score and Page Rank'!AF179-'MIN and MAX'!B$8)/('MIN and MAX'!F$8-'MIN and MAX'!B$8)</f>
        <v>1.9672418454772439E-2</v>
      </c>
      <c r="C52">
        <f>('CON Score and Page Rank'!AG179-'MIN and MAX'!C$8)/('MIN and MAX'!G$8-'MIN and MAX'!C$8)</f>
        <v>5.2485619449868189E-2</v>
      </c>
      <c r="D52">
        <f>('CON Score and Page Rank'!AH179-'MIN and MAX'!D$8)/('MIN and MAX'!H$8-'MIN and MAX'!D$8)</f>
        <v>0.98034682080924851</v>
      </c>
      <c r="E52">
        <f t="shared" si="0"/>
        <v>3.281320099509575E-2</v>
      </c>
      <c r="F52">
        <f t="shared" si="1"/>
        <v>0.56231449699730462</v>
      </c>
      <c r="G52">
        <f t="shared" si="2"/>
        <v>0.9606744023544761</v>
      </c>
      <c r="H52" s="3">
        <f>IFERROR(VLOOKUP(A52,'GDP Data'!A$2:Q$144,3,FALSE),"Not Found")</f>
        <v>71517080040.633804</v>
      </c>
      <c r="I52">
        <f t="shared" si="3"/>
        <v>6.7584156735147321E-3</v>
      </c>
      <c r="J52">
        <f t="shared" si="4"/>
        <v>-0.55555608132378986</v>
      </c>
    </row>
    <row r="53" spans="1:10" x14ac:dyDescent="0.25">
      <c r="A53" t="s">
        <v>172</v>
      </c>
      <c r="B53">
        <f>('CON Score and Page Rank'!AF149-'MIN and MAX'!B$8)/('MIN and MAX'!F$8-'MIN and MAX'!B$8)</f>
        <v>1.4443544126397938E-3</v>
      </c>
      <c r="C53">
        <f>('CON Score and Page Rank'!AG149-'MIN and MAX'!C$8)/('MIN and MAX'!G$8-'MIN and MAX'!C$8)</f>
        <v>3.4235517229175408E-2</v>
      </c>
      <c r="D53">
        <f>('CON Score and Page Rank'!AH149-'MIN and MAX'!D$8)/('MIN and MAX'!H$8-'MIN and MAX'!D$8)</f>
        <v>0.84913294797687866</v>
      </c>
      <c r="E53">
        <f t="shared" si="0"/>
        <v>3.2791162816535616E-2</v>
      </c>
      <c r="F53">
        <f t="shared" si="1"/>
        <v>0.56229481090216316</v>
      </c>
      <c r="G53">
        <f t="shared" si="2"/>
        <v>0.84768859356423887</v>
      </c>
      <c r="H53" s="3">
        <f>IFERROR(VLOOKUP(A53,'GDP Data'!A$2:Q$144,3,FALSE),"Not Found")</f>
        <v>32685198735.305302</v>
      </c>
      <c r="I53">
        <f t="shared" si="3"/>
        <v>3.0887748674739315E-3</v>
      </c>
      <c r="J53">
        <f t="shared" si="4"/>
        <v>-0.55920603603468921</v>
      </c>
    </row>
    <row r="54" spans="1:10" x14ac:dyDescent="0.25">
      <c r="A54" t="s">
        <v>141</v>
      </c>
      <c r="B54">
        <f>('CON Score and Page Rank'!AF121-'MIN and MAX'!B$8)/('MIN and MAX'!F$8-'MIN and MAX'!B$8)</f>
        <v>3.070265658873074E-2</v>
      </c>
      <c r="C54">
        <f>('CON Score and Page Rank'!AG121-'MIN and MAX'!C$8)/('MIN and MAX'!G$8-'MIN and MAX'!C$8)</f>
        <v>6.3355550803245064E-2</v>
      </c>
      <c r="D54">
        <f>('CON Score and Page Rank'!AH121-'MIN and MAX'!D$8)/('MIN and MAX'!H$8-'MIN and MAX'!D$8)</f>
        <v>0.94046242774566469</v>
      </c>
      <c r="E54">
        <f t="shared" si="0"/>
        <v>3.2652894214514325E-2</v>
      </c>
      <c r="F54">
        <f t="shared" si="1"/>
        <v>0.562171299385681</v>
      </c>
      <c r="G54">
        <f t="shared" si="2"/>
        <v>0.90975977115693396</v>
      </c>
      <c r="H54" s="3">
        <f>IFERROR(VLOOKUP(A54,'GDP Data'!A$2:Q$144,3,FALSE),"Not Found")</f>
        <v>160446947784.909</v>
      </c>
      <c r="I54">
        <f t="shared" si="3"/>
        <v>1.5162352350809412E-2</v>
      </c>
      <c r="J54">
        <f t="shared" si="4"/>
        <v>-0.54700894703487157</v>
      </c>
    </row>
    <row r="55" spans="1:10" x14ac:dyDescent="0.25">
      <c r="A55" t="s">
        <v>163</v>
      </c>
      <c r="B55">
        <f>('CON Score and Page Rank'!AF140-'MIN and MAX'!B$8)/('MIN and MAX'!F$8-'MIN and MAX'!B$8)</f>
        <v>9.6776759238507331E-4</v>
      </c>
      <c r="C55">
        <f>('CON Score and Page Rank'!AG140-'MIN and MAX'!C$8)/('MIN and MAX'!G$8-'MIN and MAX'!C$8)</f>
        <v>3.3611261921668703E-2</v>
      </c>
      <c r="D55">
        <f>('CON Score and Page Rank'!AH140-'MIN and MAX'!D$8)/('MIN and MAX'!H$8-'MIN and MAX'!D$8)</f>
        <v>0.7867052023121387</v>
      </c>
      <c r="E55">
        <f t="shared" si="0"/>
        <v>3.264349432928363E-2</v>
      </c>
      <c r="F55">
        <f t="shared" si="1"/>
        <v>0.5621629027282864</v>
      </c>
      <c r="G55">
        <f t="shared" si="2"/>
        <v>0.78573743471975366</v>
      </c>
      <c r="H55" s="3">
        <f>IFERROR(VLOOKUP(A55,'GDP Data'!A$2:Q$144,3,FALSE),"Not Found")</f>
        <v>15749753804.8344</v>
      </c>
      <c r="I55">
        <f t="shared" si="3"/>
        <v>1.4883631002288297E-3</v>
      </c>
      <c r="J55">
        <f t="shared" si="4"/>
        <v>-0.56067453962805758</v>
      </c>
    </row>
    <row r="56" spans="1:10" x14ac:dyDescent="0.25">
      <c r="A56" t="s">
        <v>215</v>
      </c>
      <c r="B56">
        <f>('CON Score and Page Rank'!AF193-'MIN and MAX'!B$8)/('MIN and MAX'!F$8-'MIN and MAX'!B$8)</f>
        <v>5.6286739474366537E-4</v>
      </c>
      <c r="C56">
        <f>('CON Score and Page Rank'!AG193-'MIN and MAX'!C$8)/('MIN and MAX'!G$8-'MIN and MAX'!C$8)</f>
        <v>3.3174530443694283E-2</v>
      </c>
      <c r="D56">
        <f>('CON Score and Page Rank'!AH193-'MIN and MAX'!D$8)/('MIN and MAX'!H$8-'MIN and MAX'!D$8)</f>
        <v>0.7867052023121387</v>
      </c>
      <c r="E56">
        <f t="shared" si="0"/>
        <v>3.261166304895062E-2</v>
      </c>
      <c r="F56">
        <f t="shared" si="1"/>
        <v>0.56213446872629291</v>
      </c>
      <c r="G56">
        <f t="shared" si="2"/>
        <v>0.78614233491739505</v>
      </c>
      <c r="H56" s="3">
        <f>IFERROR(VLOOKUP(A56,'GDP Data'!A$2:Q$144,3,FALSE),"Not Found")</f>
        <v>9194717835.9998493</v>
      </c>
      <c r="I56">
        <f t="shared" si="3"/>
        <v>8.6890747078963268E-4</v>
      </c>
      <c r="J56">
        <f t="shared" si="4"/>
        <v>-0.56126556125550331</v>
      </c>
    </row>
    <row r="57" spans="1:10" x14ac:dyDescent="0.25">
      <c r="A57" t="s">
        <v>45</v>
      </c>
      <c r="B57">
        <f>('CON Score and Page Rank'!AF30-'MIN and MAX'!B$8)/('MIN and MAX'!F$8-'MIN and MAX'!B$8)</f>
        <v>1.8942073889379709E-2</v>
      </c>
      <c r="C57">
        <f>('CON Score and Page Rank'!AG30-'MIN and MAX'!C$8)/('MIN and MAX'!G$8-'MIN and MAX'!C$8)</f>
        <v>5.1531496899995907E-2</v>
      </c>
      <c r="D57">
        <f>('CON Score and Page Rank'!AH30-'MIN and MAX'!D$8)/('MIN and MAX'!H$8-'MIN and MAX'!D$8)</f>
        <v>0.98034682080924851</v>
      </c>
      <c r="E57">
        <f t="shared" si="0"/>
        <v>3.2589423010616195E-2</v>
      </c>
      <c r="F57">
        <f t="shared" si="1"/>
        <v>0.56211460231540034</v>
      </c>
      <c r="G57">
        <f t="shared" si="2"/>
        <v>0.96140474691986877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90</v>
      </c>
      <c r="B58">
        <f>('CON Score and Page Rank'!AF70-'MIN and MAX'!B$8)/('MIN and MAX'!F$8-'MIN and MAX'!B$8)</f>
        <v>8.4660535164553393E-4</v>
      </c>
      <c r="C58">
        <f>('CON Score and Page Rank'!AG70-'MIN and MAX'!C$8)/('MIN and MAX'!G$8-'MIN and MAX'!C$8)</f>
        <v>3.3241824164344271E-2</v>
      </c>
      <c r="D58">
        <f>('CON Score and Page Rank'!AH70-'MIN and MAX'!D$8)/('MIN and MAX'!H$8-'MIN and MAX'!D$8)</f>
        <v>0.73815028901734103</v>
      </c>
      <c r="E58">
        <f t="shared" si="0"/>
        <v>3.2395218812698738E-2</v>
      </c>
      <c r="F58">
        <f t="shared" si="1"/>
        <v>0.5619411250787657</v>
      </c>
      <c r="G58">
        <f t="shared" si="2"/>
        <v>0.73730368366569554</v>
      </c>
      <c r="H58" s="3">
        <f>IFERROR(VLOOKUP(A58,'GDP Data'!A$2:Q$144,3,FALSE),"Not Found")</f>
        <v>8975689844.8519001</v>
      </c>
      <c r="I58">
        <f t="shared" si="3"/>
        <v>8.4820916756651876E-4</v>
      </c>
      <c r="J58">
        <f t="shared" si="4"/>
        <v>-0.56109291591119914</v>
      </c>
    </row>
    <row r="59" spans="1:10" x14ac:dyDescent="0.25">
      <c r="A59" t="s">
        <v>162</v>
      </c>
      <c r="B59">
        <f>('CON Score and Page Rank'!AF139-'MIN and MAX'!B$8)/('MIN and MAX'!F$8-'MIN and MAX'!B$8)</f>
        <v>3.9740523887935621E-2</v>
      </c>
      <c r="C59">
        <f>('CON Score and Page Rank'!AG139-'MIN and MAX'!C$8)/('MIN and MAX'!G$8-'MIN and MAX'!C$8)</f>
        <v>7.1820170897436184E-2</v>
      </c>
      <c r="D59">
        <f>('CON Score and Page Rank'!AH139-'MIN and MAX'!D$8)/('MIN and MAX'!H$8-'MIN and MAX'!D$8)</f>
        <v>0.98034682080924851</v>
      </c>
      <c r="E59">
        <f t="shared" si="0"/>
        <v>3.2079647009500563E-2</v>
      </c>
      <c r="F59">
        <f t="shared" si="1"/>
        <v>0.56165923351840974</v>
      </c>
      <c r="G59">
        <f t="shared" si="2"/>
        <v>0.94060629692131292</v>
      </c>
      <c r="H59" s="3">
        <f>IFERROR(VLOOKUP(A59,'GDP Data'!A$2:Q$144,3,FALSE),"Not Found")</f>
        <v>547658231279.87</v>
      </c>
      <c r="I59">
        <f t="shared" si="3"/>
        <v>5.1754098068716781E-2</v>
      </c>
      <c r="J59">
        <f t="shared" si="4"/>
        <v>-0.50990513544969296</v>
      </c>
    </row>
    <row r="60" spans="1:10" x14ac:dyDescent="0.25">
      <c r="A60" t="s">
        <v>59</v>
      </c>
      <c r="B60">
        <f>('CON Score and Page Rank'!AF39-'MIN and MAX'!B$8)/('MIN and MAX'!F$8-'MIN and MAX'!B$8)</f>
        <v>2.3473353289809304E-2</v>
      </c>
      <c r="C60">
        <f>('CON Score and Page Rank'!AG39-'MIN and MAX'!C$8)/('MIN and MAX'!G$8-'MIN and MAX'!C$8)</f>
        <v>5.5124758190644794E-2</v>
      </c>
      <c r="D60">
        <f>('CON Score and Page Rank'!AH39-'MIN and MAX'!D$8)/('MIN and MAX'!H$8-'MIN and MAX'!D$8)</f>
        <v>0.95722543352601153</v>
      </c>
      <c r="E60">
        <f t="shared" si="0"/>
        <v>3.1651404900835491E-2</v>
      </c>
      <c r="F60">
        <f t="shared" si="1"/>
        <v>0.56127669669161373</v>
      </c>
      <c r="G60">
        <f t="shared" si="2"/>
        <v>0.93375208023620226</v>
      </c>
      <c r="H60" s="3">
        <f>IFERROR(VLOOKUP(A60,'GDP Data'!A$2:Q$144,3,FALSE),"Not Found")</f>
        <v>12502013400</v>
      </c>
      <c r="I60">
        <f t="shared" si="3"/>
        <v>1.1814492882685427E-3</v>
      </c>
      <c r="J60">
        <f t="shared" si="4"/>
        <v>-0.56009524740334515</v>
      </c>
    </row>
    <row r="61" spans="1:10" x14ac:dyDescent="0.25">
      <c r="A61" t="s">
        <v>159</v>
      </c>
      <c r="B61">
        <f>('CON Score and Page Rank'!AF136-'MIN and MAX'!B$8)/('MIN and MAX'!F$8-'MIN and MAX'!B$8)</f>
        <v>1.5919042375813161E-4</v>
      </c>
      <c r="C61">
        <f>('CON Score and Page Rank'!AG136-'MIN and MAX'!C$8)/('MIN and MAX'!G$8-'MIN and MAX'!C$8)</f>
        <v>3.1602609620868534E-2</v>
      </c>
      <c r="D61">
        <f>('CON Score and Page Rank'!AH136-'MIN and MAX'!D$8)/('MIN and MAX'!H$8-'MIN and MAX'!D$8)</f>
        <v>0.67572254335260118</v>
      </c>
      <c r="E61">
        <f t="shared" si="0"/>
        <v>3.1443419197110405E-2</v>
      </c>
      <c r="F61">
        <f t="shared" si="1"/>
        <v>0.56109090881715651</v>
      </c>
      <c r="G61">
        <f t="shared" si="2"/>
        <v>0.67556335292884306</v>
      </c>
      <c r="H61" s="3">
        <f>IFERROR(VLOOKUP(A61,'GDP Data'!A$2:Q$144,3,FALSE),"Not Found")</f>
        <v>3081024212.4292402</v>
      </c>
      <c r="I61">
        <f t="shared" si="3"/>
        <v>2.9115901146871853E-4</v>
      </c>
      <c r="J61">
        <f t="shared" si="4"/>
        <v>-0.56079974980568781</v>
      </c>
    </row>
    <row r="62" spans="1:10" x14ac:dyDescent="0.25">
      <c r="A62" t="s">
        <v>34</v>
      </c>
      <c r="B62">
        <f>('CON Score and Page Rank'!AF19-'MIN and MAX'!B$8)/('MIN and MAX'!F$8-'MIN and MAX'!B$8)</f>
        <v>4.652986113062002E-2</v>
      </c>
      <c r="C62">
        <f>('CON Score and Page Rank'!AG19-'MIN and MAX'!C$8)/('MIN and MAX'!G$8-'MIN and MAX'!C$8)</f>
        <v>7.7881412450267029E-2</v>
      </c>
      <c r="D62">
        <f>('CON Score and Page Rank'!AH19-'MIN and MAX'!D$8)/('MIN and MAX'!H$8-'MIN and MAX'!D$8)</f>
        <v>0.95086705202312138</v>
      </c>
      <c r="E62">
        <f t="shared" si="0"/>
        <v>3.1351551319647009E-2</v>
      </c>
      <c r="F62">
        <f t="shared" si="1"/>
        <v>0.56100884578407717</v>
      </c>
      <c r="G62">
        <f t="shared" si="2"/>
        <v>0.90433719089250131</v>
      </c>
      <c r="H62" s="3">
        <f>IFERROR(VLOOKUP(A62,'GDP Data'!A$2:Q$144,3,FALSE),"Not Found")</f>
        <v>121604107164.99699</v>
      </c>
      <c r="I62">
        <f t="shared" si="3"/>
        <v>1.1491675881631776E-2</v>
      </c>
      <c r="J62">
        <f t="shared" si="4"/>
        <v>-0.54951716990244537</v>
      </c>
    </row>
    <row r="63" spans="1:10" x14ac:dyDescent="0.25">
      <c r="A63" t="s">
        <v>200</v>
      </c>
      <c r="B63">
        <f>('CON Score and Page Rank'!AF178-'MIN and MAX'!B$8)/('MIN and MAX'!F$8-'MIN and MAX'!B$8)</f>
        <v>5.5956629397530419E-2</v>
      </c>
      <c r="C63">
        <f>('CON Score and Page Rank'!AG178-'MIN and MAX'!C$8)/('MIN and MAX'!G$8-'MIN and MAX'!C$8)</f>
        <v>8.6946950911728257E-2</v>
      </c>
      <c r="D63">
        <f>('CON Score and Page Rank'!AH178-'MIN and MAX'!D$8)/('MIN and MAX'!H$8-'MIN and MAX'!D$8)</f>
        <v>0.98034682080924851</v>
      </c>
      <c r="E63">
        <f t="shared" si="0"/>
        <v>3.0990321514197838E-2</v>
      </c>
      <c r="F63">
        <f t="shared" si="1"/>
        <v>0.56068616919360492</v>
      </c>
      <c r="G63">
        <f t="shared" si="2"/>
        <v>0.92439019141171808</v>
      </c>
      <c r="H63" s="3">
        <f>IFERROR(VLOOKUP(A63,'GDP Data'!A$2:Q$144,3,FALSE),"Not Found")</f>
        <v>559983704094.17004</v>
      </c>
      <c r="I63">
        <f t="shared" si="3"/>
        <v>5.2918864144237708E-2</v>
      </c>
      <c r="J63">
        <f t="shared" si="4"/>
        <v>-0.50776730504936718</v>
      </c>
    </row>
    <row r="64" spans="1:10" x14ac:dyDescent="0.25">
      <c r="A64" t="s">
        <v>40</v>
      </c>
      <c r="B64">
        <f>('CON Score and Page Rank'!AF25-'MIN and MAX'!B$8)/('MIN and MAX'!F$8-'MIN and MAX'!B$8)</f>
        <v>5.3700505048596942E-2</v>
      </c>
      <c r="C64">
        <f>('CON Score and Page Rank'!AG25-'MIN and MAX'!C$8)/('MIN and MAX'!G$8-'MIN and MAX'!C$8)</f>
        <v>8.4583475463394203E-2</v>
      </c>
      <c r="D64">
        <f>('CON Score and Page Rank'!AH25-'MIN and MAX'!D$8)/('MIN and MAX'!H$8-'MIN and MAX'!D$8)</f>
        <v>0.98034682080924851</v>
      </c>
      <c r="E64">
        <f t="shared" si="0"/>
        <v>3.0882970414797262E-2</v>
      </c>
      <c r="F64">
        <f t="shared" si="1"/>
        <v>0.56059027542676876</v>
      </c>
      <c r="G64">
        <f t="shared" si="2"/>
        <v>0.9266463157606516</v>
      </c>
      <c r="H64" s="3">
        <f>IFERROR(VLOOKUP(A64,'GDP Data'!A$2:Q$144,3,FALSE),"Not Found")</f>
        <v>379083932596.32898</v>
      </c>
      <c r="I64">
        <f t="shared" si="3"/>
        <v>3.5823705192955003E-2</v>
      </c>
      <c r="J64">
        <f t="shared" si="4"/>
        <v>-0.52476657023381379</v>
      </c>
    </row>
    <row r="65" spans="1:10" x14ac:dyDescent="0.25">
      <c r="A65" t="s">
        <v>217</v>
      </c>
      <c r="B65">
        <f>('CON Score and Page Rank'!AF195-'MIN and MAX'!B$8)/('MIN and MAX'!F$8-'MIN and MAX'!B$8)</f>
        <v>1.9291181566365046E-4</v>
      </c>
      <c r="C65">
        <f>('CON Score and Page Rank'!AG195-'MIN and MAX'!C$8)/('MIN and MAX'!G$8-'MIN and MAX'!C$8)</f>
        <v>3.1024250086658548E-2</v>
      </c>
      <c r="D65">
        <f>('CON Score and Page Rank'!AH195-'MIN and MAX'!D$8)/('MIN and MAX'!H$8-'MIN and MAX'!D$8)</f>
        <v>0.66069364161849709</v>
      </c>
      <c r="E65">
        <f t="shared" si="0"/>
        <v>3.0831338270994896E-2</v>
      </c>
      <c r="F65">
        <f t="shared" si="1"/>
        <v>0.56054415386130108</v>
      </c>
      <c r="G65">
        <f t="shared" si="2"/>
        <v>0.66050072980283348</v>
      </c>
      <c r="H65" s="3">
        <f>IFERROR(VLOOKUP(A65,'GDP Data'!A$2:Q$144,3,FALSE),"Not Found")</f>
        <v>5323146565.7031498</v>
      </c>
      <c r="I65">
        <f t="shared" si="3"/>
        <v>5.0304119186107442E-4</v>
      </c>
      <c r="J65">
        <f t="shared" si="4"/>
        <v>-0.56004111266944001</v>
      </c>
    </row>
    <row r="66" spans="1:10" x14ac:dyDescent="0.25">
      <c r="A66" t="s">
        <v>193</v>
      </c>
      <c r="B66">
        <f>('CON Score and Page Rank'!AF171-'MIN and MAX'!B$8)/('MIN and MAX'!F$8-'MIN and MAX'!B$8)</f>
        <v>2.8874401585850399E-3</v>
      </c>
      <c r="C66">
        <f>('CON Score and Page Rank'!AG171-'MIN and MAX'!C$8)/('MIN and MAX'!G$8-'MIN and MAX'!C$8)</f>
        <v>3.3537166038282371E-2</v>
      </c>
      <c r="D66">
        <f>('CON Score and Page Rank'!AH171-'MIN and MAX'!D$8)/('MIN and MAX'!H$8-'MIN and MAX'!D$8)</f>
        <v>0.83872832369942196</v>
      </c>
      <c r="E66">
        <f t="shared" si="0"/>
        <v>3.0649725879697332E-2</v>
      </c>
      <c r="F66">
        <f t="shared" si="1"/>
        <v>0.56038192453712188</v>
      </c>
      <c r="G66">
        <f t="shared" si="2"/>
        <v>0.83584088354083697</v>
      </c>
      <c r="H66" s="3">
        <f>IFERROR(VLOOKUP(A66,'GDP Data'!A$2:Q$144,3,FALSE),"Not Found")</f>
        <v>20876309970.384998</v>
      </c>
      <c r="I66">
        <f t="shared" si="3"/>
        <v>1.9728263574077466E-3</v>
      </c>
      <c r="J66">
        <f t="shared" si="4"/>
        <v>-0.55840909817971418</v>
      </c>
    </row>
    <row r="67" spans="1:10" x14ac:dyDescent="0.25">
      <c r="A67" t="s">
        <v>107</v>
      </c>
      <c r="B67">
        <f>('CON Score and Page Rank'!AF87-'MIN and MAX'!B$8)/('MIN and MAX'!F$8-'MIN and MAX'!B$8)</f>
        <v>3.5484977292865707E-3</v>
      </c>
      <c r="C67">
        <f>('CON Score and Page Rank'!AG87-'MIN and MAX'!C$8)/('MIN and MAX'!G$8-'MIN and MAX'!C$8)</f>
        <v>3.41301401822829E-2</v>
      </c>
      <c r="D67">
        <f>('CON Score and Page Rank'!AH87-'MIN and MAX'!D$8)/('MIN and MAX'!H$8-'MIN and MAX'!D$8)</f>
        <v>0.79884393063583814</v>
      </c>
      <c r="E67">
        <f t="shared" ref="E67:E130" si="5">C67-B67</f>
        <v>3.0581642452996331E-2</v>
      </c>
      <c r="F67">
        <f t="shared" ref="F67:F130" si="6">(E67-MIN(E$3:E$206))/(MAX(E$3:E$206)-MIN(E$3:E$206))</f>
        <v>0.56032110749582531</v>
      </c>
      <c r="G67">
        <f t="shared" ref="G67:G130" si="7">D67-B67</f>
        <v>0.79529543290655158</v>
      </c>
      <c r="H67" s="3">
        <f>IFERROR(VLOOKUP(A67,'GDP Data'!A$2:Q$144,3,FALSE),"Not Found")</f>
        <v>17538461538.461498</v>
      </c>
      <c r="I67">
        <f t="shared" ref="I67:I130" si="8">IFERROR((H67-MIN(H$3:H$206))/(MAX(H$3:H$206)-MIN(H$3:H$206)),"No Value")</f>
        <v>1.6573972718618704E-3</v>
      </c>
      <c r="J67">
        <f t="shared" ref="J67:J130" si="9">IFERROR(I67-F67,"No Value")</f>
        <v>-0.55866371022396344</v>
      </c>
    </row>
    <row r="68" spans="1:10" x14ac:dyDescent="0.25">
      <c r="A68" t="s">
        <v>185</v>
      </c>
      <c r="B68">
        <f>('CON Score and Page Rank'!AF163-'MIN and MAX'!B$8)/('MIN and MAX'!F$8-'MIN and MAX'!B$8)</f>
        <v>1.628497955240523E-3</v>
      </c>
      <c r="C68">
        <f>('CON Score and Page Rank'!AG163-'MIN and MAX'!C$8)/('MIN and MAX'!G$8-'MIN and MAX'!C$8)</f>
        <v>3.216241380894256E-2</v>
      </c>
      <c r="D68">
        <f>('CON Score and Page Rank'!AH163-'MIN and MAX'!D$8)/('MIN and MAX'!H$8-'MIN and MAX'!D$8)</f>
        <v>0.8473988439306358</v>
      </c>
      <c r="E68">
        <f t="shared" si="5"/>
        <v>3.0533915853702038E-2</v>
      </c>
      <c r="F68">
        <f t="shared" si="6"/>
        <v>0.56027847464520553</v>
      </c>
      <c r="G68">
        <f t="shared" si="7"/>
        <v>0.84577034597539524</v>
      </c>
      <c r="H68" s="3">
        <f>IFERROR(VLOOKUP(A68,'GDP Data'!A$2:Q$144,3,FALSE),"Not Found")</f>
        <v>12237388001.7264</v>
      </c>
      <c r="I68">
        <f t="shared" si="8"/>
        <v>1.156441997167085E-3</v>
      </c>
      <c r="J68">
        <f t="shared" si="9"/>
        <v>-0.55912203264803839</v>
      </c>
    </row>
    <row r="69" spans="1:10" x14ac:dyDescent="0.25">
      <c r="A69" t="s">
        <v>142</v>
      </c>
      <c r="B69">
        <f>('CON Score and Page Rank'!AF122-'MIN and MAX'!B$8)/('MIN and MAX'!F$8-'MIN and MAX'!B$8)</f>
        <v>5.4347374846814753E-4</v>
      </c>
      <c r="C69">
        <f>('CON Score and Page Rank'!AG122-'MIN and MAX'!C$8)/('MIN and MAX'!G$8-'MIN and MAX'!C$8)</f>
        <v>3.0864756940653264E-2</v>
      </c>
      <c r="D69">
        <f>('CON Score and Page Rank'!AH122-'MIN and MAX'!D$8)/('MIN and MAX'!H$8-'MIN and MAX'!D$8)</f>
        <v>0.7901734104046243</v>
      </c>
      <c r="E69">
        <f t="shared" si="5"/>
        <v>3.0321283192185116E-2</v>
      </c>
      <c r="F69">
        <f t="shared" si="6"/>
        <v>0.56008853577192796</v>
      </c>
      <c r="G69">
        <f t="shared" si="7"/>
        <v>0.78962993665615611</v>
      </c>
      <c r="H69" s="3">
        <f>IFERROR(VLOOKUP(A69,'GDP Data'!A$2:Q$144,3,FALSE),"Not Found")</f>
        <v>22152694161.888199</v>
      </c>
      <c r="I69">
        <f t="shared" si="8"/>
        <v>2.0934455845962787E-3</v>
      </c>
      <c r="J69">
        <f t="shared" si="9"/>
        <v>-0.55799509018733173</v>
      </c>
    </row>
    <row r="70" spans="1:10" x14ac:dyDescent="0.25">
      <c r="A70" t="s">
        <v>179</v>
      </c>
      <c r="B70">
        <f>('CON Score and Page Rank'!AF156-'MIN and MAX'!B$8)/('MIN and MAX'!F$8-'MIN and MAX'!B$8)</f>
        <v>6.0111775386379792E-3</v>
      </c>
      <c r="C70">
        <f>('CON Score and Page Rank'!AG156-'MIN and MAX'!C$8)/('MIN and MAX'!G$8-'MIN and MAX'!C$8)</f>
        <v>3.6261833817893302E-2</v>
      </c>
      <c r="D70">
        <f>('CON Score and Page Rank'!AH156-'MIN and MAX'!D$8)/('MIN and MAX'!H$8-'MIN and MAX'!D$8)</f>
        <v>0.8473988439306358</v>
      </c>
      <c r="E70">
        <f t="shared" si="5"/>
        <v>3.0250656279255321E-2</v>
      </c>
      <c r="F70">
        <f t="shared" si="6"/>
        <v>0.56002544670475796</v>
      </c>
      <c r="G70">
        <f t="shared" si="7"/>
        <v>0.8413876663919978</v>
      </c>
      <c r="H70" s="3">
        <f>IFERROR(VLOOKUP(A70,'GDP Data'!A$2:Q$144,3,FALSE),"Not Found")</f>
        <v>23273640257.1968</v>
      </c>
      <c r="I70">
        <f t="shared" si="8"/>
        <v>2.1993757995238798E-3</v>
      </c>
      <c r="J70">
        <f t="shared" si="9"/>
        <v>-0.55782607090523406</v>
      </c>
    </row>
    <row r="71" spans="1:10" x14ac:dyDescent="0.25">
      <c r="A71" t="s">
        <v>33</v>
      </c>
      <c r="B71">
        <f>('CON Score and Page Rank'!AF18-'MIN and MAX'!B$8)/('MIN and MAX'!F$8-'MIN and MAX'!B$8)</f>
        <v>4.6800144704756505E-2</v>
      </c>
      <c r="C71">
        <f>('CON Score and Page Rank'!AG18-'MIN and MAX'!C$8)/('MIN and MAX'!G$8-'MIN and MAX'!C$8)</f>
        <v>7.6444248495303874E-2</v>
      </c>
      <c r="D71">
        <f>('CON Score and Page Rank'!AH18-'MIN and MAX'!D$8)/('MIN and MAX'!H$8-'MIN and MAX'!D$8)</f>
        <v>1</v>
      </c>
      <c r="E71">
        <f t="shared" si="5"/>
        <v>2.9644103790547369E-2</v>
      </c>
      <c r="F71">
        <f t="shared" si="6"/>
        <v>0.55948363014907443</v>
      </c>
      <c r="G71">
        <f t="shared" si="7"/>
        <v>0.95319985529524354</v>
      </c>
      <c r="H71" s="3">
        <f>IFERROR(VLOOKUP(A71,'GDP Data'!A$2:Q$144,3,FALSE),"Not Found")</f>
        <v>173972218824.02701</v>
      </c>
      <c r="I71">
        <f t="shared" si="8"/>
        <v>1.6440500224399524E-2</v>
      </c>
      <c r="J71">
        <f t="shared" si="9"/>
        <v>-0.54304312992467496</v>
      </c>
    </row>
    <row r="72" spans="1:10" x14ac:dyDescent="0.25">
      <c r="A72" t="s">
        <v>184</v>
      </c>
      <c r="B72">
        <f>('CON Score and Page Rank'!AF162-'MIN and MAX'!B$8)/('MIN and MAX'!F$8-'MIN and MAX'!B$8)</f>
        <v>8.5988271585899021E-4</v>
      </c>
      <c r="C72">
        <f>('CON Score and Page Rank'!AG162-'MIN and MAX'!C$8)/('MIN and MAX'!G$8-'MIN and MAX'!C$8)</f>
        <v>3.0424517705326795E-2</v>
      </c>
      <c r="D72">
        <f>('CON Score and Page Rank'!AH162-'MIN and MAX'!D$8)/('MIN and MAX'!H$8-'MIN and MAX'!D$8)</f>
        <v>0.77398843930635841</v>
      </c>
      <c r="E72">
        <f t="shared" si="5"/>
        <v>2.9564634989467806E-2</v>
      </c>
      <c r="F72">
        <f t="shared" si="6"/>
        <v>0.5594126428678633</v>
      </c>
      <c r="G72">
        <f t="shared" si="7"/>
        <v>0.77312855659049939</v>
      </c>
      <c r="H72" s="3">
        <f>IFERROR(VLOOKUP(A72,'GDP Data'!A$2:Q$144,3,FALSE),"Not Found")</f>
        <v>8362398701.5894299</v>
      </c>
      <c r="I72">
        <f t="shared" si="8"/>
        <v>7.9025271195202985E-4</v>
      </c>
      <c r="J72">
        <f t="shared" si="9"/>
        <v>-0.55862239015591131</v>
      </c>
    </row>
    <row r="73" spans="1:10" x14ac:dyDescent="0.25">
      <c r="A73" t="s">
        <v>223</v>
      </c>
      <c r="B73">
        <f>('CON Score and Page Rank'!AF201-'MIN and MAX'!B$8)/('MIN and MAX'!F$8-'MIN and MAX'!B$8)</f>
        <v>1.4431334455777219E-3</v>
      </c>
      <c r="C73">
        <f>('CON Score and Page Rank'!AG201-'MIN and MAX'!C$8)/('MIN and MAX'!G$8-'MIN and MAX'!C$8)</f>
        <v>3.0881630571278761E-2</v>
      </c>
      <c r="D73">
        <f>('CON Score and Page Rank'!AH201-'MIN and MAX'!D$8)/('MIN and MAX'!H$8-'MIN and MAX'!D$8)</f>
        <v>0.59248554913294793</v>
      </c>
      <c r="E73">
        <f t="shared" si="5"/>
        <v>2.9438497125701037E-2</v>
      </c>
      <c r="F73">
        <f t="shared" si="6"/>
        <v>0.55929996740422294</v>
      </c>
      <c r="G73">
        <f t="shared" si="7"/>
        <v>0.59104241568737026</v>
      </c>
      <c r="H73" s="3">
        <f>IFERROR(VLOOKUP(A73,'GDP Data'!A$2:Q$144,3,FALSE),"Not Found")</f>
        <v>8824873259.3210506</v>
      </c>
      <c r="I73">
        <f t="shared" si="8"/>
        <v>8.3395689139838464E-4</v>
      </c>
      <c r="J73">
        <f t="shared" si="9"/>
        <v>-0.55846601051282452</v>
      </c>
    </row>
    <row r="74" spans="1:10" x14ac:dyDescent="0.25">
      <c r="A74" t="s">
        <v>31</v>
      </c>
      <c r="B74">
        <f>('CON Score and Page Rank'!AF16-'MIN and MAX'!B$8)/('MIN and MAX'!F$8-'MIN and MAX'!B$8)</f>
        <v>0.18169420385144427</v>
      </c>
      <c r="C74">
        <f>('CON Score and Page Rank'!AG16-'MIN and MAX'!C$8)/('MIN and MAX'!G$8-'MIN and MAX'!C$8)</f>
        <v>0.21110111076054455</v>
      </c>
      <c r="D74">
        <f>('CON Score and Page Rank'!AH16-'MIN and MAX'!D$8)/('MIN and MAX'!H$8-'MIN and MAX'!D$8)</f>
        <v>1</v>
      </c>
      <c r="E74">
        <f t="shared" si="5"/>
        <v>2.9406906909100278E-2</v>
      </c>
      <c r="F74">
        <f t="shared" si="6"/>
        <v>0.55927174873779162</v>
      </c>
      <c r="G74">
        <f t="shared" si="7"/>
        <v>0.8183057961485557</v>
      </c>
      <c r="H74" s="3">
        <f>IFERROR(VLOOKUP(A74,'GDP Data'!A$2:Q$144,3,FALSE),"Not Found")</f>
        <v>21387533703.2327</v>
      </c>
      <c r="I74">
        <f t="shared" si="8"/>
        <v>2.0211373690819864E-3</v>
      </c>
      <c r="J74">
        <f t="shared" si="9"/>
        <v>-0.55725061136870968</v>
      </c>
    </row>
    <row r="75" spans="1:10" x14ac:dyDescent="0.25">
      <c r="A75" t="s">
        <v>204</v>
      </c>
      <c r="B75">
        <f>('CON Score and Page Rank'!AF182-'MIN and MAX'!B$8)/('MIN and MAX'!F$8-'MIN and MAX'!B$8)</f>
        <v>1.434462192704583E-3</v>
      </c>
      <c r="C75">
        <f>('CON Score and Page Rank'!AG182-'MIN and MAX'!C$8)/('MIN and MAX'!G$8-'MIN and MAX'!C$8)</f>
        <v>3.056827928123981E-2</v>
      </c>
      <c r="D75">
        <f>('CON Score and Page Rank'!AH182-'MIN and MAX'!D$8)/('MIN and MAX'!H$8-'MIN and MAX'!D$8)</f>
        <v>0.70578034682080926</v>
      </c>
      <c r="E75">
        <f t="shared" si="5"/>
        <v>2.9133817088535227E-2</v>
      </c>
      <c r="F75">
        <f t="shared" si="6"/>
        <v>0.55902780515710337</v>
      </c>
      <c r="G75">
        <f t="shared" si="7"/>
        <v>0.70434588462810466</v>
      </c>
      <c r="H75" s="3">
        <f>IFERROR(VLOOKUP(A75,'GDP Data'!A$2:Q$144,3,FALSE),"Not Found")</f>
        <v>31682400000</v>
      </c>
      <c r="I75">
        <f t="shared" si="8"/>
        <v>2.9940096633266507E-3</v>
      </c>
      <c r="J75">
        <f t="shared" si="9"/>
        <v>-0.55603379549377674</v>
      </c>
    </row>
    <row r="76" spans="1:10" x14ac:dyDescent="0.25">
      <c r="A76" t="s">
        <v>197</v>
      </c>
      <c r="B76">
        <f>('CON Score and Page Rank'!AF175-'MIN and MAX'!B$8)/('MIN and MAX'!F$8-'MIN and MAX'!B$8)</f>
        <v>5.6733590786039415E-2</v>
      </c>
      <c r="C76">
        <f>('CON Score and Page Rank'!AG175-'MIN and MAX'!C$8)/('MIN and MAX'!G$8-'MIN and MAX'!C$8)</f>
        <v>8.5640684664034655E-2</v>
      </c>
      <c r="D76">
        <f>('CON Score and Page Rank'!AH175-'MIN and MAX'!D$8)/('MIN and MAX'!H$8-'MIN and MAX'!D$8)</f>
        <v>0.95722543352601153</v>
      </c>
      <c r="E76">
        <f t="shared" si="5"/>
        <v>2.8907093877995241E-2</v>
      </c>
      <c r="F76">
        <f t="shared" si="6"/>
        <v>0.55882527958624972</v>
      </c>
      <c r="G76">
        <f t="shared" si="7"/>
        <v>0.90049184273997207</v>
      </c>
      <c r="H76" s="3">
        <f>IFERROR(VLOOKUP(A76,'GDP Data'!A$2:Q$144,3,FALSE),"Not Found")</f>
        <v>268696750000</v>
      </c>
      <c r="I76">
        <f t="shared" si="8"/>
        <v>2.5392036777657792E-2</v>
      </c>
      <c r="J76">
        <f t="shared" si="9"/>
        <v>-0.53343324280859195</v>
      </c>
    </row>
    <row r="77" spans="1:10" x14ac:dyDescent="0.25">
      <c r="A77" t="s">
        <v>122</v>
      </c>
      <c r="B77">
        <f>('CON Score and Page Rank'!AF102-'MIN and MAX'!B$8)/('MIN and MAX'!F$8-'MIN and MAX'!B$8)</f>
        <v>2.4007345328006789E-3</v>
      </c>
      <c r="C77">
        <f>('CON Score and Page Rank'!AG102-'MIN and MAX'!C$8)/('MIN and MAX'!G$8-'MIN and MAX'!C$8)</f>
        <v>3.0947593979659273E-2</v>
      </c>
      <c r="D77">
        <f>('CON Score and Page Rank'!AH102-'MIN and MAX'!D$8)/('MIN and MAX'!H$8-'MIN and MAX'!D$8)</f>
        <v>0.90057803468208097</v>
      </c>
      <c r="E77">
        <f t="shared" si="5"/>
        <v>2.8546859446858593E-2</v>
      </c>
      <c r="F77">
        <f t="shared" si="6"/>
        <v>0.55850349213611017</v>
      </c>
      <c r="G77">
        <f t="shared" si="7"/>
        <v>0.89817730014928032</v>
      </c>
      <c r="H77" s="3">
        <f>IFERROR(VLOOKUP(A77,'GDP Data'!A$2:Q$144,3,FALSE),"Not Found")</f>
        <v>22066031834.2948</v>
      </c>
      <c r="I77">
        <f t="shared" si="8"/>
        <v>2.0852559320995927E-3</v>
      </c>
      <c r="J77">
        <f t="shared" si="9"/>
        <v>-0.55641823620401054</v>
      </c>
    </row>
    <row r="78" spans="1:10" x14ac:dyDescent="0.25">
      <c r="A78" t="s">
        <v>180</v>
      </c>
      <c r="B78">
        <f>('CON Score and Page Rank'!AF157-'MIN and MAX'!B$8)/('MIN and MAX'!F$8-'MIN and MAX'!B$8)</f>
        <v>5.809362018810149E-3</v>
      </c>
      <c r="C78">
        <f>('CON Score and Page Rank'!AG157-'MIN and MAX'!C$8)/('MIN and MAX'!G$8-'MIN and MAX'!C$8)</f>
        <v>3.4327440551984209E-2</v>
      </c>
      <c r="D78">
        <f>('CON Score and Page Rank'!AH157-'MIN and MAX'!D$8)/('MIN and MAX'!H$8-'MIN and MAX'!D$8)</f>
        <v>0.8520231213872832</v>
      </c>
      <c r="E78">
        <f t="shared" si="5"/>
        <v>2.8518078533174059E-2</v>
      </c>
      <c r="F78">
        <f t="shared" si="6"/>
        <v>0.55847778294224426</v>
      </c>
      <c r="G78">
        <f t="shared" si="7"/>
        <v>0.8462137593684731</v>
      </c>
      <c r="H78" s="3">
        <f>IFERROR(VLOOKUP(A78,'GDP Data'!A$2:Q$144,3,FALSE),"Not Found")</f>
        <v>10397897085.610201</v>
      </c>
      <c r="I78">
        <f t="shared" si="8"/>
        <v>9.8260877814158529E-4</v>
      </c>
      <c r="J78">
        <f t="shared" si="9"/>
        <v>-0.55749517416410266</v>
      </c>
    </row>
    <row r="79" spans="1:10" x14ac:dyDescent="0.25">
      <c r="A79" t="s">
        <v>50</v>
      </c>
      <c r="B79">
        <f>('CON Score and Page Rank'!AF160-'MIN and MAX'!B$8)/('MIN and MAX'!F$8-'MIN and MAX'!B$8)</f>
        <v>3.1687444770455478E-3</v>
      </c>
      <c r="C79">
        <f>('CON Score and Page Rank'!AG160-'MIN and MAX'!C$8)/('MIN and MAX'!G$8-'MIN and MAX'!C$8)</f>
        <v>3.1601530310914054E-2</v>
      </c>
      <c r="D79">
        <f>('CON Score and Page Rank'!AH160-'MIN and MAX'!D$8)/('MIN and MAX'!H$8-'MIN and MAX'!D$8)</f>
        <v>0.90057803468208097</v>
      </c>
      <c r="E79">
        <f t="shared" si="5"/>
        <v>2.8432785833868508E-2</v>
      </c>
      <c r="F79">
        <f t="shared" si="6"/>
        <v>0.55840159333388728</v>
      </c>
      <c r="G79">
        <f t="shared" si="7"/>
        <v>0.89740929020503546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84</v>
      </c>
      <c r="B80">
        <f>('CON Score and Page Rank'!AF64-'MIN and MAX'!B$8)/('MIN and MAX'!F$8-'MIN and MAX'!B$8)</f>
        <v>9.0468689428866236E-4</v>
      </c>
      <c r="C80">
        <f>('CON Score and Page Rank'!AG64-'MIN and MAX'!C$8)/('MIN and MAX'!G$8-'MIN and MAX'!C$8)</f>
        <v>2.9215483479404131E-2</v>
      </c>
      <c r="D80">
        <f>('CON Score and Page Rank'!AH64-'MIN and MAX'!D$8)/('MIN and MAX'!H$8-'MIN and MAX'!D$8)</f>
        <v>0.86069364161849715</v>
      </c>
      <c r="E80">
        <f t="shared" si="5"/>
        <v>2.8310796585115469E-2</v>
      </c>
      <c r="F80">
        <f t="shared" si="6"/>
        <v>0.55829262371325217</v>
      </c>
      <c r="G80">
        <f t="shared" si="7"/>
        <v>0.85978895472420847</v>
      </c>
      <c r="H80" s="3">
        <f>IFERROR(VLOOKUP(A80,'GDP Data'!A$2:Q$144,3,FALSE),"Not Found")</f>
        <v>5314909953.9299202</v>
      </c>
      <c r="I80">
        <f t="shared" si="8"/>
        <v>5.0226282610462542E-4</v>
      </c>
      <c r="J80">
        <f t="shared" si="9"/>
        <v>-0.55779036088714751</v>
      </c>
    </row>
    <row r="81" spans="1:10" x14ac:dyDescent="0.25">
      <c r="A81" t="s">
        <v>57</v>
      </c>
      <c r="B81">
        <f>('CON Score and Page Rank'!AF79-'MIN and MAX'!B$8)/('MIN and MAX'!F$8-'MIN and MAX'!B$8)</f>
        <v>1.36015339743682E-3</v>
      </c>
      <c r="C81">
        <f>('CON Score and Page Rank'!AG79-'MIN and MAX'!C$8)/('MIN and MAX'!G$8-'MIN and MAX'!C$8)</f>
        <v>2.966386146479429E-2</v>
      </c>
      <c r="D81">
        <f>('CON Score and Page Rank'!AH79-'MIN and MAX'!D$8)/('MIN and MAX'!H$8-'MIN and MAX'!D$8)</f>
        <v>0.86069364161849715</v>
      </c>
      <c r="E81">
        <f t="shared" si="5"/>
        <v>2.8303708067357471E-2</v>
      </c>
      <c r="F81">
        <f t="shared" si="6"/>
        <v>0.55828629173646849</v>
      </c>
      <c r="G81">
        <f t="shared" si="7"/>
        <v>0.85933348822106037</v>
      </c>
      <c r="H81" s="3">
        <f>IFERROR(VLOOKUP(A81,'GDP Data'!A$2:Q$144,3,FALSE),"Not Found")</f>
        <v>4613630622.7750101</v>
      </c>
      <c r="I81">
        <f t="shared" si="8"/>
        <v>4.3599142323839522E-4</v>
      </c>
      <c r="J81">
        <f t="shared" si="9"/>
        <v>-0.55785030031323013</v>
      </c>
    </row>
    <row r="82" spans="1:10" x14ac:dyDescent="0.25">
      <c r="A82" t="s">
        <v>69</v>
      </c>
      <c r="B82">
        <f>('CON Score and Page Rank'!AF49-'MIN and MAX'!B$8)/('MIN and MAX'!F$8-'MIN and MAX'!B$8)</f>
        <v>1.6879904471543744E-3</v>
      </c>
      <c r="C82">
        <f>('CON Score and Page Rank'!AG49-'MIN and MAX'!C$8)/('MIN and MAX'!G$8-'MIN and MAX'!C$8)</f>
        <v>2.9829598293385062E-2</v>
      </c>
      <c r="D82">
        <f>('CON Score and Page Rank'!AH49-'MIN and MAX'!D$8)/('MIN and MAX'!H$8-'MIN and MAX'!D$8)</f>
        <v>0.81213872832369938</v>
      </c>
      <c r="E82">
        <f t="shared" si="5"/>
        <v>2.8141607846230689E-2</v>
      </c>
      <c r="F82">
        <f t="shared" si="6"/>
        <v>0.55814149209402775</v>
      </c>
      <c r="G82">
        <f t="shared" si="7"/>
        <v>0.81045073787654498</v>
      </c>
      <c r="H82" s="3">
        <f>IFERROR(VLOOKUP(A82,'GDP Data'!A$2:Q$144,3,FALSE),"Not Found")</f>
        <v>10953485244.423901</v>
      </c>
      <c r="I82">
        <f t="shared" si="8"/>
        <v>1.0351122600848117E-3</v>
      </c>
      <c r="J82">
        <f t="shared" si="9"/>
        <v>-0.55710637983394296</v>
      </c>
    </row>
    <row r="83" spans="1:10" x14ac:dyDescent="0.25">
      <c r="A83" t="s">
        <v>62</v>
      </c>
      <c r="B83">
        <f>('CON Score and Page Rank'!AF42-'MIN and MAX'!B$8)/('MIN and MAX'!F$8-'MIN and MAX'!B$8)</f>
        <v>1.8158058717727958E-2</v>
      </c>
      <c r="C83">
        <f>('CON Score and Page Rank'!AG42-'MIN and MAX'!C$8)/('MIN and MAX'!G$8-'MIN and MAX'!C$8)</f>
        <v>4.6279279733796988E-2</v>
      </c>
      <c r="D83">
        <f>('CON Score and Page Rank'!AH42-'MIN and MAX'!D$8)/('MIN and MAX'!H$8-'MIN and MAX'!D$8)</f>
        <v>0.92369942196531796</v>
      </c>
      <c r="E83">
        <f t="shared" si="5"/>
        <v>2.812122101606903E-2</v>
      </c>
      <c r="F83">
        <f t="shared" si="6"/>
        <v>0.55812328110272014</v>
      </c>
      <c r="G83">
        <f t="shared" si="7"/>
        <v>0.90554136324759005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127</v>
      </c>
      <c r="B84">
        <f>('CON Score and Page Rank'!AF107-'MIN and MAX'!B$8)/('MIN and MAX'!F$8-'MIN and MAX'!B$8)</f>
        <v>6.9895690621934352E-4</v>
      </c>
      <c r="C84">
        <f>('CON Score and Page Rank'!AG107-'MIN and MAX'!C$8)/('MIN and MAX'!G$8-'MIN and MAX'!C$8)</f>
        <v>2.850941396732502E-2</v>
      </c>
      <c r="D84">
        <f>('CON Score and Page Rank'!AH107-'MIN and MAX'!D$8)/('MIN and MAX'!H$8-'MIN and MAX'!D$8)</f>
        <v>0.80346820809248554</v>
      </c>
      <c r="E84">
        <f t="shared" si="5"/>
        <v>2.7810457061105676E-2</v>
      </c>
      <c r="F84">
        <f t="shared" si="6"/>
        <v>0.55784568426016568</v>
      </c>
      <c r="G84">
        <f t="shared" si="7"/>
        <v>0.80276925118626619</v>
      </c>
      <c r="H84" s="3">
        <f>IFERROR(VLOOKUP(A84,'GDP Data'!A$2:Q$144,3,FALSE),"Not Found")</f>
        <v>6777384700</v>
      </c>
      <c r="I84">
        <f t="shared" si="8"/>
        <v>6.4046774499034777E-4</v>
      </c>
      <c r="J84">
        <f t="shared" si="9"/>
        <v>-0.55720521651517529</v>
      </c>
    </row>
    <row r="85" spans="1:10" x14ac:dyDescent="0.25">
      <c r="A85" t="s">
        <v>216</v>
      </c>
      <c r="B85">
        <f>('CON Score and Page Rank'!AF194-'MIN and MAX'!B$8)/('MIN and MAX'!F$8-'MIN and MAX'!B$8)</f>
        <v>6.0135042149028713E-2</v>
      </c>
      <c r="C85">
        <f>('CON Score and Page Rank'!AG194-'MIN and MAX'!C$8)/('MIN and MAX'!G$8-'MIN and MAX'!C$8)</f>
        <v>8.7817351639434174E-2</v>
      </c>
      <c r="D85">
        <f>('CON Score and Page Rank'!AH194-'MIN and MAX'!D$8)/('MIN and MAX'!H$8-'MIN and MAX'!D$8)</f>
        <v>0.98034682080924851</v>
      </c>
      <c r="E85">
        <f t="shared" si="5"/>
        <v>2.7682309490405461E-2</v>
      </c>
      <c r="F85">
        <f t="shared" si="6"/>
        <v>0.55773121358092759</v>
      </c>
      <c r="G85">
        <f t="shared" si="7"/>
        <v>0.92021177866021975</v>
      </c>
      <c r="H85" s="3">
        <f>IFERROR(VLOOKUP(A85,'GDP Data'!A$2:Q$144,3,FALSE),"Not Found")</f>
        <v>756706300589.79102</v>
      </c>
      <c r="I85">
        <f t="shared" si="8"/>
        <v>7.1509291476213779E-2</v>
      </c>
      <c r="J85">
        <f t="shared" si="9"/>
        <v>-0.48622192210471382</v>
      </c>
    </row>
    <row r="86" spans="1:10" x14ac:dyDescent="0.25">
      <c r="A86" t="s">
        <v>211</v>
      </c>
      <c r="B86">
        <f>('CON Score and Page Rank'!AF189-'MIN and MAX'!B$8)/('MIN and MAX'!F$8-'MIN and MAX'!B$8)</f>
        <v>1.4159789947821753E-3</v>
      </c>
      <c r="C86">
        <f>('CON Score and Page Rank'!AG189-'MIN and MAX'!C$8)/('MIN and MAX'!G$8-'MIN and MAX'!C$8)</f>
        <v>2.901428002370466E-2</v>
      </c>
      <c r="D86">
        <f>('CON Score and Page Rank'!AH189-'MIN and MAX'!D$8)/('MIN and MAX'!H$8-'MIN and MAX'!D$8)</f>
        <v>0.784393063583815</v>
      </c>
      <c r="E86">
        <f t="shared" si="5"/>
        <v>2.7598301028922485E-2</v>
      </c>
      <c r="F86">
        <f t="shared" si="6"/>
        <v>0.5576561711466842</v>
      </c>
      <c r="G86">
        <f t="shared" si="7"/>
        <v>0.78297708458903281</v>
      </c>
      <c r="H86" s="3">
        <f>IFERROR(VLOOKUP(A86,'GDP Data'!A$2:Q$144,3,FALSE),"Not Found")</f>
        <v>18405203853.1036</v>
      </c>
      <c r="I86">
        <f t="shared" si="8"/>
        <v>1.7393050460725538E-3</v>
      </c>
      <c r="J86">
        <f t="shared" si="9"/>
        <v>-0.55591686610061164</v>
      </c>
    </row>
    <row r="87" spans="1:10" x14ac:dyDescent="0.25">
      <c r="A87" t="s">
        <v>206</v>
      </c>
      <c r="B87">
        <f>('CON Score and Page Rank'!AF184-'MIN and MAX'!B$8)/('MIN and MAX'!F$8-'MIN and MAX'!B$8)</f>
        <v>1.4180121263041043E-3</v>
      </c>
      <c r="C87">
        <f>('CON Score and Page Rank'!AG184-'MIN and MAX'!C$8)/('MIN and MAX'!G$8-'MIN and MAX'!C$8)</f>
        <v>2.8873536750629453E-2</v>
      </c>
      <c r="D87">
        <f>('CON Score and Page Rank'!AH184-'MIN and MAX'!D$8)/('MIN and MAX'!H$8-'MIN and MAX'!D$8)</f>
        <v>0.75491329479768787</v>
      </c>
      <c r="E87">
        <f t="shared" si="5"/>
        <v>2.7455524624325347E-2</v>
      </c>
      <c r="F87">
        <f t="shared" si="6"/>
        <v>0.55752863293488575</v>
      </c>
      <c r="G87">
        <f t="shared" si="7"/>
        <v>0.75349528267138377</v>
      </c>
      <c r="H87" s="3">
        <f>IFERROR(VLOOKUP(A87,'GDP Data'!A$2:Q$144,3,FALSE),"Not Found")</f>
        <v>25601765400.515301</v>
      </c>
      <c r="I87">
        <f t="shared" si="8"/>
        <v>2.4193853056386104E-3</v>
      </c>
      <c r="J87">
        <f t="shared" si="9"/>
        <v>-0.55510924762924718</v>
      </c>
    </row>
    <row r="88" spans="1:10" x14ac:dyDescent="0.25">
      <c r="A88" t="s">
        <v>60</v>
      </c>
      <c r="B88">
        <f>('CON Score and Page Rank'!AF40-'MIN and MAX'!B$8)/('MIN and MAX'!F$8-'MIN and MAX'!B$8)</f>
        <v>6.9700322776970108E-2</v>
      </c>
      <c r="C88">
        <f>('CON Score and Page Rank'!AG40-'MIN and MAX'!C$8)/('MIN and MAX'!G$8-'MIN and MAX'!C$8)</f>
        <v>9.6870365085377177E-2</v>
      </c>
      <c r="D88">
        <f>('CON Score and Page Rank'!AH40-'MIN and MAX'!D$8)/('MIN and MAX'!H$8-'MIN and MAX'!D$8)</f>
        <v>0.98034682080924851</v>
      </c>
      <c r="E88">
        <f t="shared" si="5"/>
        <v>2.7170042308407069E-2</v>
      </c>
      <c r="F88">
        <f t="shared" si="6"/>
        <v>0.55727361948098186</v>
      </c>
      <c r="G88">
        <f t="shared" si="7"/>
        <v>0.91064649803227837</v>
      </c>
      <c r="H88" s="3">
        <f>IFERROR(VLOOKUP(A88,'GDP Data'!A$2:Q$144,3,FALSE),"Not Found")</f>
        <v>89794943349.891205</v>
      </c>
      <c r="I88">
        <f t="shared" si="8"/>
        <v>8.4856869462996316E-3</v>
      </c>
      <c r="J88">
        <f t="shared" si="9"/>
        <v>-0.54878793253468228</v>
      </c>
    </row>
    <row r="89" spans="1:10" x14ac:dyDescent="0.25">
      <c r="A89" t="s">
        <v>187</v>
      </c>
      <c r="B89">
        <f>('CON Score and Page Rank'!AF165-'MIN and MAX'!B$8)/('MIN and MAX'!F$8-'MIN and MAX'!B$8)</f>
        <v>3.3119007175395009E-3</v>
      </c>
      <c r="C89">
        <f>('CON Score and Page Rank'!AG165-'MIN and MAX'!C$8)/('MIN and MAX'!G$8-'MIN and MAX'!C$8)</f>
        <v>3.0312244369829822E-2</v>
      </c>
      <c r="D89">
        <f>('CON Score and Page Rank'!AH165-'MIN and MAX'!D$8)/('MIN and MAX'!H$8-'MIN and MAX'!D$8)</f>
        <v>0.77861271676300581</v>
      </c>
      <c r="E89">
        <f t="shared" si="5"/>
        <v>2.7000343652290322E-2</v>
      </c>
      <c r="F89">
        <f t="shared" si="6"/>
        <v>0.55712203236680291</v>
      </c>
      <c r="G89">
        <f t="shared" si="7"/>
        <v>0.7753008160454663</v>
      </c>
      <c r="H89" s="3">
        <f>IFERROR(VLOOKUP(A89,'GDP Data'!A$2:Q$144,3,FALSE),"Not Found")</f>
        <v>4088368978.34589</v>
      </c>
      <c r="I89">
        <f t="shared" si="8"/>
        <v>3.863538187893752E-4</v>
      </c>
      <c r="J89">
        <f t="shared" si="9"/>
        <v>-0.55673567854801354</v>
      </c>
    </row>
    <row r="90" spans="1:10" x14ac:dyDescent="0.25">
      <c r="A90" t="s">
        <v>171</v>
      </c>
      <c r="B90">
        <f>('CON Score and Page Rank'!AF148-'MIN and MAX'!B$8)/('MIN and MAX'!F$8-'MIN and MAX'!B$8)</f>
        <v>1.7123258978473319E-3</v>
      </c>
      <c r="C90">
        <f>('CON Score and Page Rank'!AG148-'MIN and MAX'!C$8)/('MIN and MAX'!G$8-'MIN and MAX'!C$8)</f>
        <v>2.8600490157320722E-2</v>
      </c>
      <c r="D90">
        <f>('CON Score and Page Rank'!AH148-'MIN and MAX'!D$8)/('MIN and MAX'!H$8-'MIN and MAX'!D$8)</f>
        <v>0.63872832369942201</v>
      </c>
      <c r="E90">
        <f t="shared" si="5"/>
        <v>2.688816425947339E-2</v>
      </c>
      <c r="F90">
        <f t="shared" si="6"/>
        <v>0.55702182561905011</v>
      </c>
      <c r="G90">
        <f t="shared" si="7"/>
        <v>0.6370159978015747</v>
      </c>
      <c r="H90" s="3">
        <f>IFERROR(VLOOKUP(A90,'GDP Data'!A$2:Q$144,3,FALSE),"Not Found")</f>
        <v>11401421329.197399</v>
      </c>
      <c r="I90">
        <f t="shared" si="8"/>
        <v>1.0774425433450622E-3</v>
      </c>
      <c r="J90">
        <f t="shared" si="9"/>
        <v>-0.55594438307570504</v>
      </c>
    </row>
    <row r="91" spans="1:10" x14ac:dyDescent="0.25">
      <c r="A91" t="s">
        <v>64</v>
      </c>
      <c r="B91">
        <f>('CON Score and Page Rank'!AF44-'MIN and MAX'!B$8)/('MIN and MAX'!F$8-'MIN and MAX'!B$8)</f>
        <v>2.5893654671206006E-3</v>
      </c>
      <c r="C91">
        <f>('CON Score and Page Rank'!AG44-'MIN and MAX'!C$8)/('MIN and MAX'!G$8-'MIN and MAX'!C$8)</f>
        <v>2.9411089583479228E-2</v>
      </c>
      <c r="D91">
        <f>('CON Score and Page Rank'!AH44-'MIN and MAX'!D$8)/('MIN and MAX'!H$8-'MIN and MAX'!D$8)</f>
        <v>0.72716763005780349</v>
      </c>
      <c r="E91">
        <f t="shared" si="5"/>
        <v>2.6821724116358629E-2</v>
      </c>
      <c r="F91">
        <f t="shared" si="6"/>
        <v>0.55696247647751385</v>
      </c>
      <c r="G91">
        <f t="shared" si="7"/>
        <v>0.72457826459068286</v>
      </c>
      <c r="H91" s="3">
        <f>IFERROR(VLOOKUP(A91,'GDP Data'!A$2:Q$144,3,FALSE),"Not Found")</f>
        <v>8936063723.20121</v>
      </c>
      <c r="I91">
        <f t="shared" si="8"/>
        <v>8.4446447047468467E-4</v>
      </c>
      <c r="J91">
        <f t="shared" si="9"/>
        <v>-0.55611801200703914</v>
      </c>
    </row>
    <row r="92" spans="1:10" x14ac:dyDescent="0.25">
      <c r="A92" t="s">
        <v>214</v>
      </c>
      <c r="B92">
        <f>('CON Score and Page Rank'!AF192-'MIN and MAX'!B$8)/('MIN and MAX'!F$8-'MIN and MAX'!B$8)</f>
        <v>6.2552482984279281E-4</v>
      </c>
      <c r="C92">
        <f>('CON Score and Page Rank'!AG192-'MIN and MAX'!C$8)/('MIN and MAX'!G$8-'MIN and MAX'!C$8)</f>
        <v>2.6838165253398133E-2</v>
      </c>
      <c r="D92">
        <f>('CON Score and Page Rank'!AH192-'MIN and MAX'!D$8)/('MIN and MAX'!H$8-'MIN and MAX'!D$8)</f>
        <v>0.7248554913294798</v>
      </c>
      <c r="E92">
        <f t="shared" si="5"/>
        <v>2.6212640423555339E-2</v>
      </c>
      <c r="F92">
        <f t="shared" si="6"/>
        <v>0.55641839886724676</v>
      </c>
      <c r="G92">
        <f t="shared" si="7"/>
        <v>0.724229966499637</v>
      </c>
      <c r="H92" s="3">
        <f>IFERROR(VLOOKUP(A92,'GDP Data'!A$2:Q$144,3,FALSE),"Not Found")</f>
        <v>7651174661.4287205</v>
      </c>
      <c r="I92">
        <f t="shared" si="8"/>
        <v>7.2304152690823938E-4</v>
      </c>
      <c r="J92">
        <f t="shared" si="9"/>
        <v>-0.55569535734033848</v>
      </c>
    </row>
    <row r="93" spans="1:10" x14ac:dyDescent="0.25">
      <c r="A93" t="s">
        <v>74</v>
      </c>
      <c r="B93">
        <f>('CON Score and Page Rank'!AF54-'MIN and MAX'!B$8)/('MIN and MAX'!F$8-'MIN and MAX'!B$8)</f>
        <v>1.335816378066239E-3</v>
      </c>
      <c r="C93">
        <f>('CON Score and Page Rank'!AG54-'MIN and MAX'!C$8)/('MIN and MAX'!G$8-'MIN and MAX'!C$8)</f>
        <v>2.7503478264580033E-2</v>
      </c>
      <c r="D93">
        <f>('CON Score and Page Rank'!AH54-'MIN and MAX'!D$8)/('MIN and MAX'!H$8-'MIN and MAX'!D$8)</f>
        <v>0.68670520231213872</v>
      </c>
      <c r="E93">
        <f t="shared" si="5"/>
        <v>2.6167661886513795E-2</v>
      </c>
      <c r="F93">
        <f t="shared" si="6"/>
        <v>0.55637822078460231</v>
      </c>
      <c r="G93">
        <f t="shared" si="7"/>
        <v>0.68536938593407248</v>
      </c>
      <c r="H93" s="3">
        <f>IFERROR(VLOOKUP(A93,'GDP Data'!A$2:Q$144,3,FALSE),"Not Found")</f>
        <v>2796704603.0444298</v>
      </c>
      <c r="I93">
        <f t="shared" si="8"/>
        <v>2.6429060320509642E-4</v>
      </c>
      <c r="J93">
        <f t="shared" si="9"/>
        <v>-0.55611393018139721</v>
      </c>
    </row>
    <row r="94" spans="1:10" x14ac:dyDescent="0.25">
      <c r="A94" t="s">
        <v>182</v>
      </c>
      <c r="B94">
        <f>('CON Score and Page Rank'!AF159-'MIN and MAX'!B$8)/('MIN and MAX'!F$8-'MIN and MAX'!B$8)</f>
        <v>2.6591058335811604E-3</v>
      </c>
      <c r="C94">
        <f>('CON Score and Page Rank'!AG159-'MIN and MAX'!C$8)/('MIN and MAX'!G$8-'MIN and MAX'!C$8)</f>
        <v>2.8710993926496984E-2</v>
      </c>
      <c r="D94">
        <f>('CON Score and Page Rank'!AH159-'MIN and MAX'!D$8)/('MIN and MAX'!H$8-'MIN and MAX'!D$8)</f>
        <v>0.69421965317919077</v>
      </c>
      <c r="E94">
        <f t="shared" si="5"/>
        <v>2.6051888092915823E-2</v>
      </c>
      <c r="F94">
        <f t="shared" si="6"/>
        <v>0.55627480325808409</v>
      </c>
      <c r="G94">
        <f t="shared" si="7"/>
        <v>0.69156054734560957</v>
      </c>
      <c r="H94" s="3">
        <f>IFERROR(VLOOKUP(A94,'GDP Data'!A$2:Q$144,3,FALSE),"Not Found")</f>
        <v>6254649538.98487</v>
      </c>
      <c r="I94">
        <f t="shared" si="8"/>
        <v>5.9106889504716435E-4</v>
      </c>
      <c r="J94">
        <f t="shared" si="9"/>
        <v>-0.55568373436303697</v>
      </c>
    </row>
    <row r="95" spans="1:10" x14ac:dyDescent="0.25">
      <c r="A95" t="s">
        <v>21</v>
      </c>
      <c r="B95">
        <f>('CON Score and Page Rank'!AF6-'MIN and MAX'!B$8)/('MIN and MAX'!F$8-'MIN and MAX'!B$8)</f>
        <v>6.4414552861467272E-2</v>
      </c>
      <c r="C95">
        <f>('CON Score and Page Rank'!AG6-'MIN and MAX'!C$8)/('MIN and MAX'!G$8-'MIN and MAX'!C$8)</f>
        <v>9.0459433382354085E-2</v>
      </c>
      <c r="D95">
        <f>('CON Score and Page Rank'!AH6-'MIN and MAX'!D$8)/('MIN and MAX'!H$8-'MIN and MAX'!D$8)</f>
        <v>0.9895953757225433</v>
      </c>
      <c r="E95">
        <f t="shared" si="5"/>
        <v>2.6044880520886812E-2</v>
      </c>
      <c r="F95">
        <f t="shared" si="6"/>
        <v>0.55626854358788047</v>
      </c>
      <c r="G95">
        <f t="shared" si="7"/>
        <v>0.92518082286107606</v>
      </c>
      <c r="H95" s="3">
        <f>IFERROR(VLOOKUP(A95,'GDP Data'!A$2:Q$144,3,FALSE),"Not Found")</f>
        <v>164791442543.375</v>
      </c>
      <c r="I95">
        <f t="shared" si="8"/>
        <v>1.5572910240651064E-2</v>
      </c>
      <c r="J95">
        <f t="shared" si="9"/>
        <v>-0.54069563334722937</v>
      </c>
    </row>
    <row r="96" spans="1:10" x14ac:dyDescent="0.25">
      <c r="A96" t="s">
        <v>119</v>
      </c>
      <c r="B96">
        <f>('CON Score and Page Rank'!AF99-'MIN and MAX'!B$8)/('MIN and MAX'!F$8-'MIN and MAX'!B$8)</f>
        <v>3.4990680774809159E-4</v>
      </c>
      <c r="C96">
        <f>('CON Score and Page Rank'!AG99-'MIN and MAX'!C$8)/('MIN and MAX'!G$8-'MIN and MAX'!C$8)</f>
        <v>2.637709910098501E-2</v>
      </c>
      <c r="D96">
        <f>('CON Score and Page Rank'!AH99-'MIN and MAX'!D$8)/('MIN and MAX'!H$8-'MIN and MAX'!D$8)</f>
        <v>0.49653179190751445</v>
      </c>
      <c r="E96">
        <f t="shared" si="5"/>
        <v>2.6027192293236918E-2</v>
      </c>
      <c r="F96">
        <f t="shared" si="6"/>
        <v>0.55625274318352991</v>
      </c>
      <c r="G96">
        <f t="shared" si="7"/>
        <v>0.49618188509976635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130</v>
      </c>
      <c r="B97">
        <f>('CON Score and Page Rank'!AF110-'MIN and MAX'!B$8)/('MIN and MAX'!F$8-'MIN and MAX'!B$8)</f>
        <v>1.6759873375247748E-4</v>
      </c>
      <c r="C97">
        <f>('CON Score and Page Rank'!AG110-'MIN and MAX'!C$8)/('MIN and MAX'!G$8-'MIN and MAX'!C$8)</f>
        <v>2.6133275452199494E-2</v>
      </c>
      <c r="D97">
        <f>('CON Score and Page Rank'!AH110-'MIN and MAX'!D$8)/('MIN and MAX'!H$8-'MIN and MAX'!D$8)</f>
        <v>0.4982658959537572</v>
      </c>
      <c r="E97">
        <f t="shared" si="5"/>
        <v>2.5965676718447017E-2</v>
      </c>
      <c r="F97">
        <f t="shared" si="6"/>
        <v>0.55619779302262218</v>
      </c>
      <c r="G97">
        <f t="shared" si="7"/>
        <v>0.4980982972200047</v>
      </c>
      <c r="H97" s="3">
        <f>IFERROR(VLOOKUP(A97,'GDP Data'!A$2:Q$144,3,FALSE),"Not Found")</f>
        <v>5707720390.8514996</v>
      </c>
      <c r="I97">
        <f t="shared" si="8"/>
        <v>5.3938369586192824E-4</v>
      </c>
      <c r="J97">
        <f t="shared" si="9"/>
        <v>-0.55565840932676025</v>
      </c>
    </row>
    <row r="98" spans="1:10" x14ac:dyDescent="0.25">
      <c r="A98" t="s">
        <v>156</v>
      </c>
      <c r="B98">
        <f>('CON Score and Page Rank'!AF134-'MIN and MAX'!B$8)/('MIN and MAX'!F$8-'MIN and MAX'!B$8)</f>
        <v>9.9619161153075635E-5</v>
      </c>
      <c r="C98">
        <f>('CON Score and Page Rank'!AG134-'MIN and MAX'!C$8)/('MIN and MAX'!G$8-'MIN and MAX'!C$8)</f>
        <v>2.5764772678498415E-2</v>
      </c>
      <c r="D98">
        <f>('CON Score and Page Rank'!AH134-'MIN and MAX'!D$8)/('MIN and MAX'!H$8-'MIN and MAX'!D$8)</f>
        <v>0.58092485549132944</v>
      </c>
      <c r="E98">
        <f t="shared" si="5"/>
        <v>2.566515351734534E-2</v>
      </c>
      <c r="F98">
        <f t="shared" si="6"/>
        <v>0.55592934396214466</v>
      </c>
      <c r="G98">
        <f t="shared" si="7"/>
        <v>0.58082523633017635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146</v>
      </c>
      <c r="B99">
        <f>('CON Score and Page Rank'!AF126-'MIN and MAX'!B$8)/('MIN and MAX'!F$8-'MIN and MAX'!B$8)</f>
        <v>7.3158959003467774E-4</v>
      </c>
      <c r="C99">
        <f>('CON Score and Page Rank'!AG126-'MIN and MAX'!C$8)/('MIN and MAX'!G$8-'MIN and MAX'!C$8)</f>
        <v>2.6196540585693821E-2</v>
      </c>
      <c r="D99">
        <f>('CON Score and Page Rank'!AH126-'MIN and MAX'!D$8)/('MIN and MAX'!H$8-'MIN and MAX'!D$8)</f>
        <v>0.65895953757225434</v>
      </c>
      <c r="E99">
        <f t="shared" si="5"/>
        <v>2.5464950995659142E-2</v>
      </c>
      <c r="F99">
        <f t="shared" si="6"/>
        <v>0.55575050858885278</v>
      </c>
      <c r="G99">
        <f t="shared" si="7"/>
        <v>0.65822794798221962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199</v>
      </c>
      <c r="B100">
        <f>('CON Score and Page Rank'!AF177-'MIN and MAX'!B$8)/('MIN and MAX'!F$8-'MIN and MAX'!B$8)</f>
        <v>1.3552643861104432E-3</v>
      </c>
      <c r="C100">
        <f>('CON Score and Page Rank'!AG177-'MIN and MAX'!C$8)/('MIN and MAX'!G$8-'MIN and MAX'!C$8)</f>
        <v>2.6700936012732844E-2</v>
      </c>
      <c r="D100">
        <f>('CON Score and Page Rank'!AH177-'MIN and MAX'!D$8)/('MIN and MAX'!H$8-'MIN and MAX'!D$8)</f>
        <v>0.61907514450867052</v>
      </c>
      <c r="E100">
        <f t="shared" si="5"/>
        <v>2.53456716266224E-2</v>
      </c>
      <c r="F100">
        <f t="shared" si="6"/>
        <v>0.55564395962878954</v>
      </c>
      <c r="G100">
        <f t="shared" si="7"/>
        <v>0.61771988012256007</v>
      </c>
      <c r="H100" s="3">
        <f>IFERROR(VLOOKUP(A100,'GDP Data'!A$2:Q$144,3,FALSE),"Not Found")</f>
        <v>8141537877.0679102</v>
      </c>
      <c r="I100">
        <f t="shared" si="8"/>
        <v>7.693812046524653E-4</v>
      </c>
      <c r="J100">
        <f t="shared" si="9"/>
        <v>-0.55487457842413712</v>
      </c>
    </row>
    <row r="101" spans="1:10" x14ac:dyDescent="0.25">
      <c r="A101" t="s">
        <v>229</v>
      </c>
      <c r="B101">
        <f>('CON Score and Page Rank'!AF35-'MIN and MAX'!B$8)/('MIN and MAX'!F$8-'MIN and MAX'!B$8)</f>
        <v>8.1903361188346069E-2</v>
      </c>
      <c r="C101">
        <f>('CON Score and Page Rank'!AG35-'MIN and MAX'!C$8)/('MIN and MAX'!G$8-'MIN and MAX'!C$8)</f>
        <v>0.10722783756234584</v>
      </c>
      <c r="D101">
        <f>('CON Score and Page Rank'!AH35-'MIN and MAX'!D$8)/('MIN and MAX'!H$8-'MIN and MAX'!D$8)</f>
        <v>0.98034682080924851</v>
      </c>
      <c r="E101">
        <f t="shared" si="5"/>
        <v>2.5324476373999774E-2</v>
      </c>
      <c r="F101">
        <f t="shared" si="6"/>
        <v>0.55562502649606549</v>
      </c>
      <c r="G101">
        <f t="shared" si="7"/>
        <v>0.89844345962090244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47</v>
      </c>
      <c r="B102">
        <f>('CON Score and Page Rank'!AF32-'MIN and MAX'!B$8)/('MIN and MAX'!F$8-'MIN and MAX'!B$8)</f>
        <v>1.0931948775240586E-3</v>
      </c>
      <c r="C102">
        <f>('CON Score and Page Rank'!AG32-'MIN and MAX'!C$8)/('MIN and MAX'!G$8-'MIN and MAX'!C$8)</f>
        <v>2.6144382304637996E-2</v>
      </c>
      <c r="D102">
        <f>('CON Score and Page Rank'!AH32-'MIN and MAX'!D$8)/('MIN and MAX'!H$8-'MIN and MAX'!D$8)</f>
        <v>0.56878612716763011</v>
      </c>
      <c r="E102">
        <f t="shared" si="5"/>
        <v>2.5051187427113937E-2</v>
      </c>
      <c r="F102">
        <f t="shared" si="6"/>
        <v>0.55538090504134441</v>
      </c>
      <c r="G102">
        <f t="shared" si="7"/>
        <v>0.56769293229010609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218</v>
      </c>
      <c r="B103">
        <f>('CON Score and Page Rank'!AF196-'MIN and MAX'!B$8)/('MIN and MAX'!F$8-'MIN and MAX'!B$8)</f>
        <v>7.0957468449718596E-4</v>
      </c>
      <c r="C103">
        <f>('CON Score and Page Rank'!AG196-'MIN and MAX'!C$8)/('MIN and MAX'!G$8-'MIN and MAX'!C$8)</f>
        <v>2.5555129269957257E-2</v>
      </c>
      <c r="D103">
        <f>('CON Score and Page Rank'!AH196-'MIN and MAX'!D$8)/('MIN and MAX'!H$8-'MIN and MAX'!D$8)</f>
        <v>0.60404624277456642</v>
      </c>
      <c r="E103">
        <f t="shared" si="5"/>
        <v>2.4845554585460072E-2</v>
      </c>
      <c r="F103">
        <f t="shared" si="6"/>
        <v>0.55519721891347507</v>
      </c>
      <c r="G103">
        <f t="shared" si="7"/>
        <v>0.60333666809006925</v>
      </c>
      <c r="H103" s="3">
        <f>IFERROR(VLOOKUP(A103,'GDP Data'!A$2:Q$144,3,FALSE),"Not Found")</f>
        <v>8495806432.1846704</v>
      </c>
      <c r="I103">
        <f t="shared" si="8"/>
        <v>8.0285983876580112E-4</v>
      </c>
      <c r="J103">
        <f t="shared" si="9"/>
        <v>-0.55439435907470924</v>
      </c>
    </row>
    <row r="104" spans="1:10" x14ac:dyDescent="0.25">
      <c r="A104" t="s">
        <v>195</v>
      </c>
      <c r="B104">
        <f>('CON Score and Page Rank'!AF173-'MIN and MAX'!B$8)/('MIN and MAX'!F$8-'MIN and MAX'!B$8)</f>
        <v>7.3682997987360667E-4</v>
      </c>
      <c r="C104">
        <f>('CON Score and Page Rank'!AG173-'MIN and MAX'!C$8)/('MIN and MAX'!G$8-'MIN and MAX'!C$8)</f>
        <v>2.5466155224349633E-2</v>
      </c>
      <c r="D104">
        <f>('CON Score and Page Rank'!AH173-'MIN and MAX'!D$8)/('MIN and MAX'!H$8-'MIN and MAX'!D$8)</f>
        <v>0.74219653179190748</v>
      </c>
      <c r="E104">
        <f t="shared" si="5"/>
        <v>2.4729325244476026E-2</v>
      </c>
      <c r="F104">
        <f t="shared" si="6"/>
        <v>0.55509339445908112</v>
      </c>
      <c r="G104">
        <f t="shared" si="7"/>
        <v>0.74145970181203391</v>
      </c>
      <c r="H104" s="3">
        <f>IFERROR(VLOOKUP(A104,'GDP Data'!A$2:Q$144,3,FALSE),"Not Found")</f>
        <v>39309580983.228203</v>
      </c>
      <c r="I104">
        <f t="shared" si="8"/>
        <v>3.7147837703301132E-3</v>
      </c>
      <c r="J104">
        <f t="shared" si="9"/>
        <v>-0.55137861068875105</v>
      </c>
    </row>
    <row r="105" spans="1:10" x14ac:dyDescent="0.25">
      <c r="A105" t="s">
        <v>196</v>
      </c>
      <c r="B105">
        <f>('CON Score and Page Rank'!AF174-'MIN and MAX'!B$8)/('MIN and MAX'!F$8-'MIN and MAX'!B$8)</f>
        <v>3.1894909706852006E-4</v>
      </c>
      <c r="C105">
        <f>('CON Score and Page Rank'!AG174-'MIN and MAX'!C$8)/('MIN and MAX'!G$8-'MIN and MAX'!C$8)</f>
        <v>2.5000577305324487E-2</v>
      </c>
      <c r="D105">
        <f>('CON Score and Page Rank'!AH174-'MIN and MAX'!D$8)/('MIN and MAX'!H$8-'MIN and MAX'!D$8)</f>
        <v>0.56242774566473985</v>
      </c>
      <c r="E105">
        <f t="shared" si="5"/>
        <v>2.4681628208255969E-2</v>
      </c>
      <c r="F105">
        <f t="shared" si="6"/>
        <v>0.55505078801633756</v>
      </c>
      <c r="G105">
        <f t="shared" si="7"/>
        <v>0.56210879656767132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126</v>
      </c>
      <c r="B106">
        <f>('CON Score and Page Rank'!AF106-'MIN and MAX'!B$8)/('MIN and MAX'!F$8-'MIN and MAX'!B$8)</f>
        <v>7.7810489693822847E-5</v>
      </c>
      <c r="C106">
        <f>('CON Score and Page Rank'!AG106-'MIN and MAX'!C$8)/('MIN and MAX'!G$8-'MIN and MAX'!C$8)</f>
        <v>2.4448114934964044E-2</v>
      </c>
      <c r="D106">
        <f>('CON Score and Page Rank'!AH106-'MIN and MAX'!D$8)/('MIN and MAX'!H$8-'MIN and MAX'!D$8)</f>
        <v>0.54566473988439301</v>
      </c>
      <c r="E106">
        <f t="shared" si="5"/>
        <v>2.4370304445270222E-2</v>
      </c>
      <c r="F106">
        <f t="shared" si="6"/>
        <v>0.55477269111276595</v>
      </c>
      <c r="G106">
        <f t="shared" si="7"/>
        <v>0.54558692939469922</v>
      </c>
      <c r="H106" s="3">
        <f>IFERROR(VLOOKUP(A106,'GDP Data'!A$2:Q$144,3,FALSE),"Not Found")</f>
        <v>4094480988.1193099</v>
      </c>
      <c r="I106">
        <f t="shared" si="8"/>
        <v>3.8693140812364173E-4</v>
      </c>
      <c r="J106">
        <f t="shared" si="9"/>
        <v>-0.55438575970464232</v>
      </c>
    </row>
    <row r="107" spans="1:10" x14ac:dyDescent="0.25">
      <c r="A107" t="s">
        <v>131</v>
      </c>
      <c r="B107">
        <f>('CON Score and Page Rank'!AF111-'MIN and MAX'!B$8)/('MIN and MAX'!F$8-'MIN and MAX'!B$8)</f>
        <v>2.5427226037005228E-4</v>
      </c>
      <c r="C107">
        <f>('CON Score and Page Rank'!AG111-'MIN and MAX'!C$8)/('MIN and MAX'!G$8-'MIN and MAX'!C$8)</f>
        <v>2.4614265917374555E-2</v>
      </c>
      <c r="D107">
        <f>('CON Score and Page Rank'!AH111-'MIN and MAX'!D$8)/('MIN and MAX'!H$8-'MIN and MAX'!D$8)</f>
        <v>0.54566473988439301</v>
      </c>
      <c r="E107">
        <f t="shared" si="5"/>
        <v>2.4359993657004503E-2</v>
      </c>
      <c r="F107">
        <f t="shared" si="6"/>
        <v>0.55476348077089355</v>
      </c>
      <c r="G107">
        <f t="shared" si="7"/>
        <v>0.54541046762402301</v>
      </c>
      <c r="H107" s="3">
        <f>IFERROR(VLOOKUP(A107,'GDP Data'!A$2:Q$144,3,FALSE),"Not Found")</f>
        <v>53991289844.329102</v>
      </c>
      <c r="I107">
        <f t="shared" si="8"/>
        <v>5.102215852630842E-3</v>
      </c>
      <c r="J107">
        <f t="shared" si="9"/>
        <v>-0.54966126491826273</v>
      </c>
    </row>
    <row r="108" spans="1:10" x14ac:dyDescent="0.25">
      <c r="A108" t="s">
        <v>117</v>
      </c>
      <c r="B108">
        <f>('CON Score and Page Rank'!AF97-'MIN and MAX'!B$8)/('MIN and MAX'!F$8-'MIN and MAX'!B$8)</f>
        <v>3.3380848419718018E-4</v>
      </c>
      <c r="C108">
        <f>('CON Score and Page Rank'!AG97-'MIN and MAX'!C$8)/('MIN and MAX'!G$8-'MIN and MAX'!C$8)</f>
        <v>2.4094157745416886E-2</v>
      </c>
      <c r="D108">
        <f>('CON Score and Page Rank'!AH97-'MIN and MAX'!D$8)/('MIN and MAX'!H$8-'MIN and MAX'!D$8)</f>
        <v>0.53063583815028903</v>
      </c>
      <c r="E108">
        <f t="shared" si="5"/>
        <v>2.3760349261219706E-2</v>
      </c>
      <c r="F108">
        <f t="shared" si="6"/>
        <v>0.55422783502348072</v>
      </c>
      <c r="G108">
        <f t="shared" si="7"/>
        <v>0.53030202966609186</v>
      </c>
      <c r="H108" s="3">
        <f>IFERROR(VLOOKUP(A108,'GDP Data'!A$2:Q$144,3,FALSE),"Not Found")</f>
        <v>15716489369.9266</v>
      </c>
      <c r="I108">
        <f t="shared" si="8"/>
        <v>1.4852195871250544E-3</v>
      </c>
      <c r="J108">
        <f t="shared" si="9"/>
        <v>-0.55274261543635561</v>
      </c>
    </row>
    <row r="109" spans="1:10" x14ac:dyDescent="0.25">
      <c r="A109" t="s">
        <v>154</v>
      </c>
      <c r="B109">
        <f>('CON Score and Page Rank'!AF132-'MIN and MAX'!B$8)/('MIN and MAX'!F$8-'MIN and MAX'!B$8)</f>
        <v>6.0452978461644508E-5</v>
      </c>
      <c r="C109">
        <f>('CON Score and Page Rank'!AG132-'MIN and MAX'!C$8)/('MIN and MAX'!G$8-'MIN and MAX'!C$8)</f>
        <v>2.3753453478101427E-2</v>
      </c>
      <c r="D109">
        <f>('CON Score and Page Rank'!AH132-'MIN and MAX'!D$8)/('MIN and MAX'!H$8-'MIN and MAX'!D$8)</f>
        <v>0.48612716763005781</v>
      </c>
      <c r="E109">
        <f t="shared" si="5"/>
        <v>2.3693000499639783E-2</v>
      </c>
      <c r="F109">
        <f t="shared" si="6"/>
        <v>0.55416767423820967</v>
      </c>
      <c r="G109">
        <f t="shared" si="7"/>
        <v>0.48606671465159618</v>
      </c>
      <c r="H109" s="3">
        <f>IFERROR(VLOOKUP(A109,'GDP Data'!A$2:Q$144,3,FALSE),"Not Found")</f>
        <v>6007055042.1768703</v>
      </c>
      <c r="I109">
        <f t="shared" si="8"/>
        <v>5.6767103642440695E-4</v>
      </c>
      <c r="J109">
        <f t="shared" si="9"/>
        <v>-0.55360000320178526</v>
      </c>
    </row>
    <row r="110" spans="1:10" x14ac:dyDescent="0.25">
      <c r="A110" t="s">
        <v>82</v>
      </c>
      <c r="B110">
        <f>('CON Score and Page Rank'!AF62-'MIN and MAX'!B$8)/('MIN and MAX'!F$8-'MIN and MAX'!B$8)</f>
        <v>5.6379610907652351E-4</v>
      </c>
      <c r="C110">
        <f>('CON Score and Page Rank'!AG62-'MIN and MAX'!C$8)/('MIN and MAX'!G$8-'MIN and MAX'!C$8)</f>
        <v>2.4247576635399309E-2</v>
      </c>
      <c r="D110">
        <f>('CON Score and Page Rank'!AH62-'MIN and MAX'!D$8)/('MIN and MAX'!H$8-'MIN and MAX'!D$8)</f>
        <v>0.65549132947976874</v>
      </c>
      <c r="E110">
        <f t="shared" si="5"/>
        <v>2.3683780526322785E-2</v>
      </c>
      <c r="F110">
        <f t="shared" si="6"/>
        <v>0.55415943829114966</v>
      </c>
      <c r="G110">
        <f t="shared" si="7"/>
        <v>0.65492753337069221</v>
      </c>
      <c r="H110" s="3">
        <f>IFERROR(VLOOKUP(A110,'GDP Data'!A$2:Q$144,3,FALSE),"Not Found")</f>
        <v>5023265365.2516899</v>
      </c>
      <c r="I110">
        <f t="shared" si="8"/>
        <v>4.7470220201176796E-4</v>
      </c>
      <c r="J110">
        <f t="shared" si="9"/>
        <v>-0.55368473608913793</v>
      </c>
    </row>
    <row r="111" spans="1:10" x14ac:dyDescent="0.25">
      <c r="A111" t="s">
        <v>123</v>
      </c>
      <c r="B111">
        <f>('CON Score and Page Rank'!AF103-'MIN and MAX'!B$8)/('MIN and MAX'!F$8-'MIN and MAX'!B$8)</f>
        <v>1.2528176749263366E-4</v>
      </c>
      <c r="C111">
        <f>('CON Score and Page Rank'!AG103-'MIN and MAX'!C$8)/('MIN and MAX'!G$8-'MIN and MAX'!C$8)</f>
        <v>2.3756427855534112E-2</v>
      </c>
      <c r="D111">
        <f>('CON Score and Page Rank'!AH103-'MIN and MAX'!D$8)/('MIN and MAX'!H$8-'MIN and MAX'!D$8)</f>
        <v>0.60173410404624272</v>
      </c>
      <c r="E111">
        <f t="shared" si="5"/>
        <v>2.3631146088041479E-2</v>
      </c>
      <c r="F111">
        <f t="shared" si="6"/>
        <v>0.55411242140375605</v>
      </c>
      <c r="G111">
        <f t="shared" si="7"/>
        <v>0.60160882227875012</v>
      </c>
      <c r="H111" s="3">
        <f>IFERROR(VLOOKUP(A111,'GDP Data'!A$2:Q$144,3,FALSE),"Not Found")</f>
        <v>5840503868.5724602</v>
      </c>
      <c r="I111">
        <f t="shared" si="8"/>
        <v>5.519318303285935E-4</v>
      </c>
      <c r="J111">
        <f t="shared" si="9"/>
        <v>-0.55356048957342741</v>
      </c>
    </row>
    <row r="112" spans="1:10" x14ac:dyDescent="0.25">
      <c r="A112" t="s">
        <v>177</v>
      </c>
      <c r="B112">
        <f>('CON Score and Page Rank'!AF154-'MIN and MAX'!B$8)/('MIN and MAX'!F$8-'MIN and MAX'!B$8)</f>
        <v>8.0125927742135999E-5</v>
      </c>
      <c r="C112">
        <f>('CON Score and Page Rank'!AG154-'MIN and MAX'!C$8)/('MIN and MAX'!G$8-'MIN and MAX'!C$8)</f>
        <v>2.366703965610675E-2</v>
      </c>
      <c r="D112">
        <f>('CON Score and Page Rank'!AH154-'MIN and MAX'!D$8)/('MIN and MAX'!H$8-'MIN and MAX'!D$8)</f>
        <v>0.66878612716763008</v>
      </c>
      <c r="E112">
        <f t="shared" si="5"/>
        <v>2.3586913728364613E-2</v>
      </c>
      <c r="F112">
        <f t="shared" si="6"/>
        <v>0.55407290986070568</v>
      </c>
      <c r="G112">
        <f t="shared" si="7"/>
        <v>0.66870600123988799</v>
      </c>
      <c r="H112" s="3">
        <f>IFERROR(VLOOKUP(A112,'GDP Data'!A$2:Q$144,3,FALSE),"Not Found")</f>
        <v>5800774707.1742296</v>
      </c>
      <c r="I112">
        <f t="shared" si="8"/>
        <v>5.4817739590625912E-4</v>
      </c>
      <c r="J112">
        <f t="shared" si="9"/>
        <v>-0.55352473246479938</v>
      </c>
    </row>
    <row r="113" spans="1:10" x14ac:dyDescent="0.25">
      <c r="A113" t="s">
        <v>81</v>
      </c>
      <c r="B113">
        <f>('CON Score and Page Rank'!AF61-'MIN and MAX'!B$8)/('MIN and MAX'!F$8-'MIN and MAX'!B$8)</f>
        <v>3.4938693082188683E-5</v>
      </c>
      <c r="C113">
        <f>('CON Score and Page Rank'!AG61-'MIN and MAX'!C$8)/('MIN and MAX'!G$8-'MIN and MAX'!C$8)</f>
        <v>2.3452382476323579E-2</v>
      </c>
      <c r="D113">
        <f>('CON Score and Page Rank'!AH61-'MIN and MAX'!D$8)/('MIN and MAX'!H$8-'MIN and MAX'!D$8)</f>
        <v>0.51098265895953754</v>
      </c>
      <c r="E113">
        <f t="shared" si="5"/>
        <v>2.3417443783241391E-2</v>
      </c>
      <c r="F113">
        <f t="shared" si="6"/>
        <v>0.55392152704772912</v>
      </c>
      <c r="G113">
        <f t="shared" si="7"/>
        <v>0.5109477202664553</v>
      </c>
      <c r="H113" s="3">
        <f>IFERROR(VLOOKUP(A113,'GDP Data'!A$2:Q$144,3,FALSE),"Not Found")</f>
        <v>8231326016.4749403</v>
      </c>
      <c r="I113">
        <f t="shared" si="8"/>
        <v>7.7786624862125455E-4</v>
      </c>
      <c r="J113">
        <f t="shared" si="9"/>
        <v>-0.55314366079910782</v>
      </c>
    </row>
    <row r="114" spans="1:10" x14ac:dyDescent="0.25">
      <c r="A114" t="s">
        <v>125</v>
      </c>
      <c r="B114">
        <f>('CON Score and Page Rank'!AF105-'MIN and MAX'!B$8)/('MIN and MAX'!F$8-'MIN and MAX'!B$8)</f>
        <v>2.152561254372853E-4</v>
      </c>
      <c r="C114">
        <f>('CON Score and Page Rank'!AG105-'MIN and MAX'!C$8)/('MIN and MAX'!G$8-'MIN and MAX'!C$8)</f>
        <v>2.3085034313271472E-2</v>
      </c>
      <c r="D114">
        <f>('CON Score and Page Rank'!AH105-'MIN and MAX'!D$8)/('MIN and MAX'!H$8-'MIN and MAX'!D$8)</f>
        <v>0.51965317919075149</v>
      </c>
      <c r="E114">
        <f t="shared" si="5"/>
        <v>2.2869778187834186E-2</v>
      </c>
      <c r="F114">
        <f t="shared" si="6"/>
        <v>0.55343231252451119</v>
      </c>
      <c r="G114">
        <f t="shared" si="7"/>
        <v>0.51943792306531422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26</v>
      </c>
      <c r="B115">
        <f>('CON Score and Page Rank'!AF11-'MIN and MAX'!B$8)/('MIN and MAX'!F$8-'MIN and MAX'!B$8)</f>
        <v>5.4561118084268825E-4</v>
      </c>
      <c r="C115">
        <f>('CON Score and Page Rank'!AG11-'MIN and MAX'!C$8)/('MIN and MAX'!G$8-'MIN and MAX'!C$8)</f>
        <v>2.3345355089209988E-2</v>
      </c>
      <c r="D115">
        <f>('CON Score and Page Rank'!AH11-'MIN and MAX'!D$8)/('MIN and MAX'!H$8-'MIN and MAX'!D$8)</f>
        <v>0.57919075144508669</v>
      </c>
      <c r="E115">
        <f t="shared" si="5"/>
        <v>2.2799743908367299E-2</v>
      </c>
      <c r="F115">
        <f t="shared" si="6"/>
        <v>0.55336975284041623</v>
      </c>
      <c r="G115">
        <f t="shared" si="7"/>
        <v>0.57864514026424396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112</v>
      </c>
      <c r="B116">
        <f>('CON Score and Page Rank'!AF92-'MIN and MAX'!B$8)/('MIN and MAX'!F$8-'MIN and MAX'!B$8)</f>
        <v>1.427412981260231E-4</v>
      </c>
      <c r="C116">
        <f>('CON Score and Page Rank'!AG92-'MIN and MAX'!C$8)/('MIN and MAX'!G$8-'MIN and MAX'!C$8)</f>
        <v>2.2820540623846173E-2</v>
      </c>
      <c r="D116">
        <f>('CON Score and Page Rank'!AH92-'MIN and MAX'!D$8)/('MIN and MAX'!H$8-'MIN and MAX'!D$8)</f>
        <v>0.53930635838150287</v>
      </c>
      <c r="E116">
        <f t="shared" si="5"/>
        <v>2.2677799325720151E-2</v>
      </c>
      <c r="F116">
        <f t="shared" si="6"/>
        <v>0.55326082311877767</v>
      </c>
      <c r="G116">
        <f t="shared" si="7"/>
        <v>0.5391636170833769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152</v>
      </c>
      <c r="B117">
        <f>('CON Score and Page Rank'!AF130-'MIN and MAX'!B$8)/('MIN and MAX'!F$8-'MIN and MAX'!B$8)</f>
        <v>5.3288744584076926E-4</v>
      </c>
      <c r="C117">
        <f>('CON Score and Page Rank'!AG130-'MIN and MAX'!C$8)/('MIN and MAX'!G$8-'MIN and MAX'!C$8)</f>
        <v>2.3040801430311592E-2</v>
      </c>
      <c r="D117">
        <f>('CON Score and Page Rank'!AH130-'MIN and MAX'!D$8)/('MIN and MAX'!H$8-'MIN and MAX'!D$8)</f>
        <v>0.35086705202312141</v>
      </c>
      <c r="E117">
        <f t="shared" si="5"/>
        <v>2.2507913984470822E-2</v>
      </c>
      <c r="F117">
        <f t="shared" si="6"/>
        <v>0.5531090692439351</v>
      </c>
      <c r="G117">
        <f t="shared" si="7"/>
        <v>0.35033416457728062</v>
      </c>
      <c r="H117" s="3">
        <f>IFERROR(VLOOKUP(A117,'GDP Data'!A$2:Q$144,3,FALSE),"Not Found")</f>
        <v>6220270632.3359203</v>
      </c>
      <c r="I117">
        <f t="shared" si="8"/>
        <v>5.8782006355960156E-4</v>
      </c>
      <c r="J117">
        <f t="shared" si="9"/>
        <v>-0.55252124918037548</v>
      </c>
    </row>
    <row r="118" spans="1:10" x14ac:dyDescent="0.25">
      <c r="A118" t="s">
        <v>30</v>
      </c>
      <c r="B118">
        <f>('CON Score and Page Rank'!AF15-'MIN and MAX'!B$8)/('MIN and MAX'!F$8-'MIN and MAX'!B$8)</f>
        <v>3.2292727664856545E-3</v>
      </c>
      <c r="C118">
        <f>('CON Score and Page Rank'!AG15-'MIN and MAX'!C$8)/('MIN and MAX'!G$8-'MIN and MAX'!C$8)</f>
        <v>2.571890828049107E-2</v>
      </c>
      <c r="D118">
        <f>('CON Score and Page Rank'!AH15-'MIN and MAX'!D$8)/('MIN and MAX'!H$8-'MIN and MAX'!D$8)</f>
        <v>0.73236994219653184</v>
      </c>
      <c r="E118">
        <f t="shared" si="5"/>
        <v>2.2489635514005415E-2</v>
      </c>
      <c r="F118">
        <f t="shared" si="6"/>
        <v>0.55309274159200872</v>
      </c>
      <c r="G118">
        <f t="shared" si="7"/>
        <v>0.72914066943004618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36</v>
      </c>
      <c r="B119">
        <f>('CON Score and Page Rank'!AF21-'MIN and MAX'!B$8)/('MIN and MAX'!F$8-'MIN and MAX'!B$8)</f>
        <v>8.1402427628629079E-2</v>
      </c>
      <c r="C119">
        <f>('CON Score and Page Rank'!AG21-'MIN and MAX'!C$8)/('MIN and MAX'!G$8-'MIN and MAX'!C$8)</f>
        <v>0.10368790798857538</v>
      </c>
      <c r="D119">
        <f>('CON Score and Page Rank'!AH21-'MIN and MAX'!D$8)/('MIN and MAX'!H$8-'MIN and MAX'!D$8)</f>
        <v>0.94277456647398838</v>
      </c>
      <c r="E119">
        <f t="shared" si="5"/>
        <v>2.2285480359946305E-2</v>
      </c>
      <c r="F119">
        <f t="shared" si="6"/>
        <v>0.55291037544158206</v>
      </c>
      <c r="G119">
        <f t="shared" si="7"/>
        <v>0.86137213884535935</v>
      </c>
      <c r="H119" s="3">
        <f>IFERROR(VLOOKUP(A119,'GDP Data'!A$2:Q$144,3,FALSE),"Not Found")</f>
        <v>242395852494.409</v>
      </c>
      <c r="I119">
        <f t="shared" si="8"/>
        <v>2.2906582983566962E-2</v>
      </c>
      <c r="J119">
        <f t="shared" si="9"/>
        <v>-0.5300037924580151</v>
      </c>
    </row>
    <row r="120" spans="1:10" x14ac:dyDescent="0.25">
      <c r="A120" t="s">
        <v>198</v>
      </c>
      <c r="B120">
        <f>('CON Score and Page Rank'!AF176-'MIN and MAX'!B$8)/('MIN and MAX'!F$8-'MIN and MAX'!B$8)</f>
        <v>4.8176936991071491E-4</v>
      </c>
      <c r="C120">
        <f>('CON Score and Page Rank'!AG176-'MIN and MAX'!C$8)/('MIN and MAX'!G$8-'MIN and MAX'!C$8)</f>
        <v>2.2730995547971939E-2</v>
      </c>
      <c r="D120">
        <f>('CON Score and Page Rank'!AH176-'MIN and MAX'!D$8)/('MIN and MAX'!H$8-'MIN and MAX'!D$8)</f>
        <v>0.58901734104046244</v>
      </c>
      <c r="E120">
        <f t="shared" si="5"/>
        <v>2.2249226178061222E-2</v>
      </c>
      <c r="F120">
        <f t="shared" si="6"/>
        <v>0.55287799058400788</v>
      </c>
      <c r="G120">
        <f t="shared" si="7"/>
        <v>0.5885355716705517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176</v>
      </c>
      <c r="B121">
        <f>('CON Score and Page Rank'!AF153-'MIN and MAX'!B$8)/('MIN and MAX'!F$8-'MIN and MAX'!B$8)</f>
        <v>2.0412674487581059E-4</v>
      </c>
      <c r="C121">
        <f>('CON Score and Page Rank'!AG153-'MIN and MAX'!C$8)/('MIN and MAX'!G$8-'MIN and MAX'!C$8)</f>
        <v>2.2393384884188787E-2</v>
      </c>
      <c r="D121">
        <f>('CON Score and Page Rank'!AH153-'MIN and MAX'!D$8)/('MIN and MAX'!H$8-'MIN and MAX'!D$8)</f>
        <v>0.60057803468208093</v>
      </c>
      <c r="E121">
        <f t="shared" si="5"/>
        <v>2.2189258139312978E-2</v>
      </c>
      <c r="F121">
        <f t="shared" si="6"/>
        <v>0.55282442279422772</v>
      </c>
      <c r="G121">
        <f t="shared" si="7"/>
        <v>0.60037390793720513</v>
      </c>
      <c r="H121" s="3">
        <f>IFERROR(VLOOKUP(A121,'GDP Data'!A$2:Q$144,3,FALSE),"Not Found")</f>
        <v>12354820143.884899</v>
      </c>
      <c r="I121">
        <f t="shared" si="8"/>
        <v>1.1675394193449407E-3</v>
      </c>
      <c r="J121">
        <f t="shared" si="9"/>
        <v>-0.55165688337488283</v>
      </c>
    </row>
    <row r="122" spans="1:10" x14ac:dyDescent="0.25">
      <c r="A122" t="s">
        <v>168</v>
      </c>
      <c r="B122">
        <f>('CON Score and Page Rank'!AF145-'MIN and MAX'!B$8)/('MIN and MAX'!F$8-'MIN and MAX'!B$8)</f>
        <v>1.2617122673120942E-3</v>
      </c>
      <c r="C122">
        <f>('CON Score and Page Rank'!AG145-'MIN and MAX'!C$8)/('MIN and MAX'!G$8-'MIN and MAX'!C$8)</f>
        <v>2.2969058693628332E-2</v>
      </c>
      <c r="D122">
        <f>('CON Score and Page Rank'!AH145-'MIN and MAX'!D$8)/('MIN and MAX'!H$8-'MIN and MAX'!D$8)</f>
        <v>0.4213872832369942</v>
      </c>
      <c r="E122">
        <f t="shared" si="5"/>
        <v>2.1707346426316238E-2</v>
      </c>
      <c r="F122">
        <f t="shared" si="6"/>
        <v>0.5523939443948469</v>
      </c>
      <c r="G122">
        <f t="shared" si="7"/>
        <v>0.42012557096968212</v>
      </c>
      <c r="H122" s="3">
        <f>IFERROR(VLOOKUP(A122,'GDP Data'!A$2:Q$144,3,FALSE),"Not Found")</f>
        <v>3534803921.5686302</v>
      </c>
      <c r="I122">
        <f t="shared" si="8"/>
        <v>3.3404152144854616E-4</v>
      </c>
      <c r="J122">
        <f t="shared" si="9"/>
        <v>-0.55205990287339834</v>
      </c>
    </row>
    <row r="123" spans="1:10" x14ac:dyDescent="0.25">
      <c r="A123" t="s">
        <v>101</v>
      </c>
      <c r="B123">
        <f>('CON Score and Page Rank'!AF81-'MIN and MAX'!B$8)/('MIN and MAX'!F$8-'MIN and MAX'!B$8)</f>
        <v>3.2134351971602681E-4</v>
      </c>
      <c r="C123">
        <f>('CON Score and Page Rank'!AG81-'MIN and MAX'!C$8)/('MIN and MAX'!G$8-'MIN and MAX'!C$8)</f>
        <v>2.1967358654948876E-2</v>
      </c>
      <c r="D123">
        <f>('CON Score and Page Rank'!AH81-'MIN and MAX'!D$8)/('MIN and MAX'!H$8-'MIN and MAX'!D$8)</f>
        <v>0.57398843930635834</v>
      </c>
      <c r="E123">
        <f t="shared" si="5"/>
        <v>2.164601513523285E-2</v>
      </c>
      <c r="F123">
        <f t="shared" si="6"/>
        <v>0.55233915884947526</v>
      </c>
      <c r="G123">
        <f t="shared" si="7"/>
        <v>0.57366709578664232</v>
      </c>
      <c r="H123" s="3">
        <f>IFERROR(VLOOKUP(A123,'GDP Data'!A$2:Q$144,3,FALSE),"Not Found")</f>
        <v>5398568543.6349201</v>
      </c>
      <c r="I123">
        <f t="shared" si="8"/>
        <v>5.1016862320323693E-4</v>
      </c>
      <c r="J123">
        <f t="shared" si="9"/>
        <v>-0.55182899022627208</v>
      </c>
    </row>
    <row r="124" spans="1:10" x14ac:dyDescent="0.25">
      <c r="A124" t="s">
        <v>95</v>
      </c>
      <c r="B124">
        <f>('CON Score and Page Rank'!AF74-'MIN and MAX'!B$8)/('MIN and MAX'!F$8-'MIN and MAX'!B$8)</f>
        <v>1.4782759334333042E-4</v>
      </c>
      <c r="C124">
        <f>('CON Score and Page Rank'!AG74-'MIN and MAX'!C$8)/('MIN and MAX'!G$8-'MIN and MAX'!C$8)</f>
        <v>2.1711430419522761E-2</v>
      </c>
      <c r="D124">
        <f>('CON Score and Page Rank'!AH74-'MIN and MAX'!D$8)/('MIN and MAX'!H$8-'MIN and MAX'!D$8)</f>
        <v>0.46589595375722542</v>
      </c>
      <c r="E124">
        <f t="shared" si="5"/>
        <v>2.1563602826179432E-2</v>
      </c>
      <c r="F124">
        <f t="shared" si="6"/>
        <v>0.5522655422140339</v>
      </c>
      <c r="G124">
        <f t="shared" si="7"/>
        <v>0.46574812616388211</v>
      </c>
      <c r="H124" s="3">
        <f>IFERROR(VLOOKUP(A124,'GDP Data'!A$2:Q$144,3,FALSE),"Not Found")</f>
        <v>34110064452.1567</v>
      </c>
      <c r="I124">
        <f t="shared" si="8"/>
        <v>3.2234257059582617E-3</v>
      </c>
      <c r="J124">
        <f t="shared" si="9"/>
        <v>-0.54904211650807566</v>
      </c>
    </row>
    <row r="125" spans="1:10" x14ac:dyDescent="0.25">
      <c r="A125" t="s">
        <v>65</v>
      </c>
      <c r="B125">
        <f>('CON Score and Page Rank'!AF45-'MIN and MAX'!B$8)/('MIN and MAX'!F$8-'MIN and MAX'!B$8)</f>
        <v>8.1108461722685649E-5</v>
      </c>
      <c r="C125">
        <f>('CON Score and Page Rank'!AG45-'MIN and MAX'!C$8)/('MIN and MAX'!G$8-'MIN and MAX'!C$8)</f>
        <v>2.1635100615532976E-2</v>
      </c>
      <c r="D125">
        <f>('CON Score and Page Rank'!AH45-'MIN and MAX'!D$8)/('MIN and MAX'!H$8-'MIN and MAX'!D$8)</f>
        <v>0.46589595375722542</v>
      </c>
      <c r="E125">
        <f t="shared" si="5"/>
        <v>2.1553992153810292E-2</v>
      </c>
      <c r="F125">
        <f t="shared" si="6"/>
        <v>0.55225695726632074</v>
      </c>
      <c r="G125">
        <f t="shared" si="7"/>
        <v>0.46581484529550271</v>
      </c>
      <c r="H125" s="3">
        <f>IFERROR(VLOOKUP(A125,'GDP Data'!A$2:Q$144,3,FALSE),"Not Found")</f>
        <v>3666222600.09828</v>
      </c>
      <c r="I125">
        <f t="shared" si="8"/>
        <v>3.4646068140673712E-4</v>
      </c>
      <c r="J125">
        <f t="shared" si="9"/>
        <v>-0.55191049658491398</v>
      </c>
    </row>
    <row r="126" spans="1:10" x14ac:dyDescent="0.25">
      <c r="A126" t="s">
        <v>221</v>
      </c>
      <c r="B126">
        <f>('CON Score and Page Rank'!AF199-'MIN and MAX'!B$8)/('MIN and MAX'!F$8-'MIN and MAX'!B$8)</f>
        <v>2.2342890784445571E-4</v>
      </c>
      <c r="C126">
        <f>('CON Score and Page Rank'!AG199-'MIN and MAX'!C$8)/('MIN and MAX'!G$8-'MIN and MAX'!C$8)</f>
        <v>2.158366396613276E-2</v>
      </c>
      <c r="D126">
        <f>('CON Score and Page Rank'!AH199-'MIN and MAX'!D$8)/('MIN and MAX'!H$8-'MIN and MAX'!D$8)</f>
        <v>0.60520231213872833</v>
      </c>
      <c r="E126">
        <f t="shared" si="5"/>
        <v>2.1360235058288303E-2</v>
      </c>
      <c r="F126">
        <f t="shared" si="6"/>
        <v>0.55208387941388526</v>
      </c>
      <c r="G126">
        <f t="shared" si="7"/>
        <v>0.60497888323088389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170</v>
      </c>
      <c r="B127">
        <f>('CON Score and Page Rank'!AF147-'MIN and MAX'!B$8)/('MIN and MAX'!F$8-'MIN and MAX'!B$8)</f>
        <v>5.7094601087162306E-4</v>
      </c>
      <c r="C127">
        <f>('CON Score and Page Rank'!AG147-'MIN and MAX'!C$8)/('MIN and MAX'!G$8-'MIN and MAX'!C$8)</f>
        <v>2.1570310642975061E-2</v>
      </c>
      <c r="D127">
        <f>('CON Score and Page Rank'!AH147-'MIN and MAX'!D$8)/('MIN and MAX'!H$8-'MIN and MAX'!D$8)</f>
        <v>0.47572254335260117</v>
      </c>
      <c r="E127">
        <f t="shared" si="5"/>
        <v>2.0999364632103439E-2</v>
      </c>
      <c r="F127">
        <f t="shared" si="6"/>
        <v>0.5517615238469662</v>
      </c>
      <c r="G127">
        <f t="shared" si="7"/>
        <v>0.47515159734172957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210</v>
      </c>
      <c r="B128">
        <f>('CON Score and Page Rank'!AF188-'MIN and MAX'!B$8)/('MIN and MAX'!F$8-'MIN and MAX'!B$8)</f>
        <v>1.6889300260197335E-5</v>
      </c>
      <c r="C128">
        <f>('CON Score and Page Rank'!AG188-'MIN and MAX'!C$8)/('MIN and MAX'!G$8-'MIN and MAX'!C$8)</f>
        <v>2.0988104498287787E-2</v>
      </c>
      <c r="D128">
        <f>('CON Score and Page Rank'!AH188-'MIN and MAX'!D$8)/('MIN and MAX'!H$8-'MIN and MAX'!D$8)</f>
        <v>0.47572254335260117</v>
      </c>
      <c r="E128">
        <f t="shared" si="5"/>
        <v>2.0971215198027589E-2</v>
      </c>
      <c r="F128">
        <f t="shared" si="6"/>
        <v>0.55173637873636272</v>
      </c>
      <c r="G128">
        <f t="shared" si="7"/>
        <v>0.475705654052341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208</v>
      </c>
      <c r="B129">
        <f>('CON Score and Page Rank'!AF186-'MIN and MAX'!B$8)/('MIN and MAX'!F$8-'MIN and MAX'!B$8)</f>
        <v>1.0189178740700341E-3</v>
      </c>
      <c r="C129">
        <f>('CON Score and Page Rank'!AG186-'MIN and MAX'!C$8)/('MIN and MAX'!G$8-'MIN and MAX'!C$8)</f>
        <v>2.1964886282146181E-2</v>
      </c>
      <c r="D129">
        <f>('CON Score and Page Rank'!AH186-'MIN and MAX'!D$8)/('MIN and MAX'!H$8-'MIN and MAX'!D$8)</f>
        <v>0.5734104046242775</v>
      </c>
      <c r="E129">
        <f t="shared" si="5"/>
        <v>2.0945968408076148E-2</v>
      </c>
      <c r="F129">
        <f t="shared" si="6"/>
        <v>0.55171382647744338</v>
      </c>
      <c r="G129">
        <f t="shared" si="7"/>
        <v>0.57239148675020746</v>
      </c>
      <c r="H129" s="3">
        <f>IFERROR(VLOOKUP(A129,'GDP Data'!A$2:Q$144,3,FALSE),"Not Found")</f>
        <v>12282533600</v>
      </c>
      <c r="I129">
        <f t="shared" si="8"/>
        <v>1.160708288782866E-3</v>
      </c>
      <c r="J129">
        <f t="shared" si="9"/>
        <v>-0.55055311818866048</v>
      </c>
    </row>
    <row r="130" spans="1:10" x14ac:dyDescent="0.25">
      <c r="A130" t="s">
        <v>44</v>
      </c>
      <c r="B130">
        <f>('CON Score and Page Rank'!AF29-'MIN and MAX'!B$8)/('MIN and MAX'!F$8-'MIN and MAX'!B$8)</f>
        <v>2.5360987719466355E-4</v>
      </c>
      <c r="C130">
        <f>('CON Score and Page Rank'!AG29-'MIN and MAX'!C$8)/('MIN and MAX'!G$8-'MIN and MAX'!C$8)</f>
        <v>2.0944373619957896E-2</v>
      </c>
      <c r="D130">
        <f>('CON Score and Page Rank'!AH29-'MIN and MAX'!D$8)/('MIN and MAX'!H$8-'MIN and MAX'!D$8)</f>
        <v>0.53757225433526012</v>
      </c>
      <c r="E130">
        <f t="shared" si="5"/>
        <v>2.0690763742763234E-2</v>
      </c>
      <c r="F130">
        <f t="shared" si="6"/>
        <v>0.55148585921108395</v>
      </c>
      <c r="G130">
        <f t="shared" si="7"/>
        <v>0.53731864445806543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133</v>
      </c>
      <c r="B131">
        <f>('CON Score and Page Rank'!AF113-'MIN and MAX'!B$8)/('MIN and MAX'!F$8-'MIN and MAX'!B$8)</f>
        <v>1.3350424843629812E-4</v>
      </c>
      <c r="C131">
        <f>('CON Score and Page Rank'!AG113-'MIN and MAX'!C$8)/('MIN and MAX'!G$8-'MIN and MAX'!C$8)</f>
        <v>2.0236929870204194E-2</v>
      </c>
      <c r="D131">
        <f>('CON Score and Page Rank'!AH113-'MIN and MAX'!D$8)/('MIN and MAX'!H$8-'MIN and MAX'!D$8)</f>
        <v>0.52138728323699424</v>
      </c>
      <c r="E131">
        <f t="shared" ref="E131:E194" si="10">C131-B131</f>
        <v>2.0103425621767895E-2</v>
      </c>
      <c r="F131">
        <f t="shared" ref="F131:F194" si="11">(E131-MIN(E$3:E$206))/(MAX(E$3:E$206)-MIN(E$3:E$206))</f>
        <v>0.5509612063184427</v>
      </c>
      <c r="G131">
        <f t="shared" ref="G131:G194" si="12">D131-B131</f>
        <v>0.52125377898855796</v>
      </c>
      <c r="H131" s="3" t="str">
        <f>IFERROR(VLOOKUP(A131,'GDP Data'!A$2:Q$144,3,FALSE),"Not Found")</f>
        <v>Not Found</v>
      </c>
      <c r="I131" t="str">
        <f t="shared" ref="I131:I194" si="13">IFERROR((H131-MIN(H$3:H$206))/(MAX(H$3:H$206)-MIN(H$3:H$206)),"No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186</v>
      </c>
      <c r="B132">
        <f>('CON Score and Page Rank'!AF164-'MIN and MAX'!B$8)/('MIN and MAX'!F$8-'MIN and MAX'!B$8)</f>
        <v>6.457953403158945E-5</v>
      </c>
      <c r="C132">
        <f>('CON Score and Page Rank'!AG164-'MIN and MAX'!C$8)/('MIN and MAX'!G$8-'MIN and MAX'!C$8)</f>
        <v>2.0073232435422753E-2</v>
      </c>
      <c r="D132">
        <f>('CON Score and Page Rank'!AH164-'MIN and MAX'!D$8)/('MIN and MAX'!H$8-'MIN and MAX'!D$8)</f>
        <v>0.58092485549132944</v>
      </c>
      <c r="E132">
        <f t="shared" si="10"/>
        <v>2.0008652901391165E-2</v>
      </c>
      <c r="F132">
        <f t="shared" si="11"/>
        <v>0.55087654846956202</v>
      </c>
      <c r="G132">
        <f t="shared" si="12"/>
        <v>0.58086027595729783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22</v>
      </c>
      <c r="B133">
        <f>('CON Score and Page Rank'!AF7-'MIN and MAX'!B$8)/('MIN and MAX'!F$8-'MIN and MAX'!B$8)</f>
        <v>4.9464320952895303E-2</v>
      </c>
      <c r="C133">
        <f>('CON Score and Page Rank'!AG7-'MIN and MAX'!C$8)/('MIN and MAX'!G$8-'MIN and MAX'!C$8)</f>
        <v>6.9070622513351443E-2</v>
      </c>
      <c r="D133">
        <f>('CON Score and Page Rank'!AH7-'MIN and MAX'!D$8)/('MIN and MAX'!H$8-'MIN and MAX'!D$8)</f>
        <v>0.95144508670520234</v>
      </c>
      <c r="E133">
        <f t="shared" si="10"/>
        <v>1.9606301560456139E-2</v>
      </c>
      <c r="F133">
        <f t="shared" si="11"/>
        <v>0.55051713914921707</v>
      </c>
      <c r="G133">
        <f t="shared" si="12"/>
        <v>0.90198076575230701</v>
      </c>
      <c r="H133" s="3">
        <f>IFERROR(VLOOKUP(A133,'GDP Data'!A$2:Q$144,3,FALSE),"Not Found")</f>
        <v>129533107311.811</v>
      </c>
      <c r="I133">
        <f t="shared" si="13"/>
        <v>1.2240972117399256E-2</v>
      </c>
      <c r="J133">
        <f t="shared" si="14"/>
        <v>-0.5382761670318178</v>
      </c>
    </row>
    <row r="134" spans="1:10" x14ac:dyDescent="0.25">
      <c r="A134" t="s">
        <v>67</v>
      </c>
      <c r="B134">
        <f>('CON Score and Page Rank'!AF47-'MIN and MAX'!B$8)/('MIN and MAX'!F$8-'MIN and MAX'!B$8)</f>
        <v>9.7856291421222704E-5</v>
      </c>
      <c r="C134">
        <f>('CON Score and Page Rank'!AG47-'MIN and MAX'!C$8)/('MIN and MAX'!G$8-'MIN and MAX'!C$8)</f>
        <v>1.9676196973564687E-2</v>
      </c>
      <c r="D134">
        <f>('CON Score and Page Rank'!AH47-'MIN and MAX'!D$8)/('MIN and MAX'!H$8-'MIN and MAX'!D$8)</f>
        <v>0.44219653179190749</v>
      </c>
      <c r="E134">
        <f t="shared" si="10"/>
        <v>1.9578340682143463E-2</v>
      </c>
      <c r="F134">
        <f t="shared" si="11"/>
        <v>0.55049216247025956</v>
      </c>
      <c r="G134">
        <f t="shared" si="12"/>
        <v>0.44209867550048626</v>
      </c>
      <c r="H134" s="3">
        <f>IFERROR(VLOOKUP(A134,'GDP Data'!A$2:Q$144,3,FALSE),"Not Found")</f>
        <v>3190371050.4552398</v>
      </c>
      <c r="I134">
        <f t="shared" si="13"/>
        <v>3.0149236657136408E-4</v>
      </c>
      <c r="J134">
        <f t="shared" si="14"/>
        <v>-0.55019067010368816</v>
      </c>
    </row>
    <row r="135" spans="1:10" x14ac:dyDescent="0.25">
      <c r="A135" t="s">
        <v>96</v>
      </c>
      <c r="B135">
        <f>('CON Score and Page Rank'!AF75-'MIN and MAX'!B$8)/('MIN and MAX'!F$8-'MIN and MAX'!B$8)</f>
        <v>2.2296381817500183E-4</v>
      </c>
      <c r="C135">
        <f>('CON Score and Page Rank'!AG75-'MIN and MAX'!C$8)/('MIN and MAX'!G$8-'MIN and MAX'!C$8)</f>
        <v>1.9494778775344643E-2</v>
      </c>
      <c r="D135">
        <f>('CON Score and Page Rank'!AH75-'MIN and MAX'!D$8)/('MIN and MAX'!H$8-'MIN and MAX'!D$8)</f>
        <v>0.46936416184971097</v>
      </c>
      <c r="E135">
        <f t="shared" si="10"/>
        <v>1.927181495716964E-2</v>
      </c>
      <c r="F135">
        <f t="shared" si="11"/>
        <v>0.55021835152128884</v>
      </c>
      <c r="G135">
        <f t="shared" si="12"/>
        <v>0.46914119803153598</v>
      </c>
      <c r="H135" s="3">
        <f>IFERROR(VLOOKUP(A135,'GDP Data'!A$2:Q$144,3,FALSE),"Not Found")</f>
        <v>5438332738.1037302</v>
      </c>
      <c r="I135">
        <f t="shared" si="13"/>
        <v>5.1392636827602236E-4</v>
      </c>
      <c r="J135">
        <f t="shared" si="14"/>
        <v>-0.54970442515301277</v>
      </c>
    </row>
    <row r="136" spans="1:10" x14ac:dyDescent="0.25">
      <c r="A136" t="s">
        <v>85</v>
      </c>
      <c r="B136">
        <f>('CON Score and Page Rank'!AF65-'MIN and MAX'!B$8)/('MIN and MAX'!F$8-'MIN and MAX'!B$8)</f>
        <v>2.8192694369803145E-4</v>
      </c>
      <c r="C136">
        <f>('CON Score and Page Rank'!AG65-'MIN and MAX'!C$8)/('MIN and MAX'!G$8-'MIN and MAX'!C$8)</f>
        <v>1.9371392312351295E-2</v>
      </c>
      <c r="D136">
        <f>('CON Score and Page Rank'!AH65-'MIN and MAX'!D$8)/('MIN and MAX'!H$8-'MIN and MAX'!D$8)</f>
        <v>0.46069364161849713</v>
      </c>
      <c r="E136">
        <f t="shared" si="10"/>
        <v>1.9089465368653264E-2</v>
      </c>
      <c r="F136">
        <f t="shared" si="11"/>
        <v>0.5500554636792313</v>
      </c>
      <c r="G136">
        <f t="shared" si="12"/>
        <v>0.46041171467479908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75</v>
      </c>
      <c r="B137">
        <f>('CON Score and Page Rank'!AF55-'MIN and MAX'!B$8)/('MIN and MAX'!F$8-'MIN and MAX'!B$8)</f>
        <v>6.634939061239167E-4</v>
      </c>
      <c r="C137">
        <f>('CON Score and Page Rank'!AG55-'MIN and MAX'!C$8)/('MIN and MAX'!G$8-'MIN and MAX'!C$8)</f>
        <v>1.8823586034934E-2</v>
      </c>
      <c r="D137">
        <f>('CON Score and Page Rank'!AH55-'MIN and MAX'!D$8)/('MIN and MAX'!H$8-'MIN and MAX'!D$8)</f>
        <v>0.39595375722543352</v>
      </c>
      <c r="E137">
        <f t="shared" si="10"/>
        <v>1.8160092128810083E-2</v>
      </c>
      <c r="F137">
        <f t="shared" si="11"/>
        <v>0.54922528027856798</v>
      </c>
      <c r="G137">
        <f t="shared" si="12"/>
        <v>0.39529026331930961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224</v>
      </c>
      <c r="B138">
        <f>('CON Score and Page Rank'!AF202-'MIN and MAX'!B$8)/('MIN and MAX'!F$8-'MIN and MAX'!B$8)</f>
        <v>1.7015410802392282E-5</v>
      </c>
      <c r="C138">
        <f>('CON Score and Page Rank'!AG202-'MIN and MAX'!C$8)/('MIN and MAX'!G$8-'MIN and MAX'!C$8)</f>
        <v>1.8168670794650739E-2</v>
      </c>
      <c r="D138">
        <f>('CON Score and Page Rank'!AH202-'MIN and MAX'!D$8)/('MIN and MAX'!H$8-'MIN and MAX'!D$8)</f>
        <v>0.39595375722543352</v>
      </c>
      <c r="E138">
        <f t="shared" si="10"/>
        <v>1.8151655383848348E-2</v>
      </c>
      <c r="F138">
        <f t="shared" si="11"/>
        <v>0.54921774396772693</v>
      </c>
      <c r="G138">
        <f t="shared" si="12"/>
        <v>0.39593674181463112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61</v>
      </c>
      <c r="B139">
        <f>('CON Score and Page Rank'!AF41-'MIN and MAX'!B$8)/('MIN and MAX'!F$8-'MIN and MAX'!B$8)</f>
        <v>7.4339195418879179E-5</v>
      </c>
      <c r="C139">
        <f>('CON Score and Page Rank'!AG41-'MIN and MAX'!C$8)/('MIN and MAX'!G$8-'MIN and MAX'!C$8)</f>
        <v>1.7494026772408921E-2</v>
      </c>
      <c r="D139">
        <f>('CON Score and Page Rank'!AH41-'MIN and MAX'!D$8)/('MIN and MAX'!H$8-'MIN and MAX'!D$8)</f>
        <v>0.37456647398843929</v>
      </c>
      <c r="E139">
        <f t="shared" si="10"/>
        <v>1.7419687576990042E-2</v>
      </c>
      <c r="F139">
        <f t="shared" si="11"/>
        <v>0.54856389737841027</v>
      </c>
      <c r="G139">
        <f t="shared" si="12"/>
        <v>0.3744921347930204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148</v>
      </c>
      <c r="B140">
        <f>('CON Score and Page Rank'!AF128-'MIN and MAX'!B$8)/('MIN and MAX'!F$8-'MIN and MAX'!B$8)</f>
        <v>1.9107046194774963E-5</v>
      </c>
      <c r="C140">
        <f>('CON Score and Page Rank'!AG128-'MIN and MAX'!C$8)/('MIN and MAX'!G$8-'MIN and MAX'!C$8)</f>
        <v>1.7373049931639521E-2</v>
      </c>
      <c r="D140">
        <f>('CON Score and Page Rank'!AH128-'MIN and MAX'!D$8)/('MIN and MAX'!H$8-'MIN and MAX'!D$8)</f>
        <v>0.47745664739884391</v>
      </c>
      <c r="E140">
        <f t="shared" si="10"/>
        <v>1.7353942885444746E-2</v>
      </c>
      <c r="F140">
        <f t="shared" si="11"/>
        <v>0.54850516946451877</v>
      </c>
      <c r="G140">
        <f t="shared" si="12"/>
        <v>0.47743754035264913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188</v>
      </c>
      <c r="B141">
        <f>('CON Score and Page Rank'!AF166-'MIN and MAX'!B$8)/('MIN and MAX'!F$8-'MIN and MAX'!B$8)</f>
        <v>7.7272803595365816E-5</v>
      </c>
      <c r="C141">
        <f>('CON Score and Page Rank'!AG166-'MIN and MAX'!C$8)/('MIN and MAX'!G$8-'MIN and MAX'!C$8)</f>
        <v>1.7322805543235526E-2</v>
      </c>
      <c r="D141">
        <f>('CON Score and Page Rank'!AH166-'MIN and MAX'!D$8)/('MIN and MAX'!H$8-'MIN and MAX'!D$8)</f>
        <v>0.38612716763005778</v>
      </c>
      <c r="E141">
        <f t="shared" si="10"/>
        <v>1.7245532739640159E-2</v>
      </c>
      <c r="F141">
        <f t="shared" si="11"/>
        <v>0.5484083296808322</v>
      </c>
      <c r="G141">
        <f t="shared" si="12"/>
        <v>0.3860498948264624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66</v>
      </c>
      <c r="B142">
        <f>('CON Score and Page Rank'!AF46-'MIN and MAX'!B$8)/('MIN and MAX'!F$8-'MIN and MAX'!B$8)</f>
        <v>2.019789364207155E-5</v>
      </c>
      <c r="C142">
        <f>('CON Score and Page Rank'!AG46-'MIN and MAX'!C$8)/('MIN and MAX'!G$8-'MIN and MAX'!C$8)</f>
        <v>1.7216267610636174E-2</v>
      </c>
      <c r="D142">
        <f>('CON Score and Page Rank'!AH46-'MIN and MAX'!D$8)/('MIN and MAX'!H$8-'MIN and MAX'!D$8)</f>
        <v>0.36184971098265895</v>
      </c>
      <c r="E142">
        <f t="shared" si="10"/>
        <v>1.7196069716994101E-2</v>
      </c>
      <c r="F142">
        <f t="shared" si="11"/>
        <v>0.54836414573127668</v>
      </c>
      <c r="G142">
        <f t="shared" si="12"/>
        <v>0.3618295130890169</v>
      </c>
      <c r="H142" s="3">
        <f>IFERROR(VLOOKUP(A142,'GDP Data'!A$2:Q$144,3,FALSE),"Not Found")</f>
        <v>5489608299.6644497</v>
      </c>
      <c r="I142">
        <f t="shared" si="13"/>
        <v>5.1877194584607053E-4</v>
      </c>
      <c r="J142">
        <f t="shared" si="14"/>
        <v>-0.54784537378543063</v>
      </c>
    </row>
    <row r="143" spans="1:10" x14ac:dyDescent="0.25">
      <c r="A143" t="s">
        <v>138</v>
      </c>
      <c r="B143">
        <f>('CON Score and Page Rank'!AF118-'MIN and MAX'!B$8)/('MIN and MAX'!F$8-'MIN and MAX'!B$8)</f>
        <v>3.3038827431774801E-5</v>
      </c>
      <c r="C143">
        <f>('CON Score and Page Rank'!AG118-'MIN and MAX'!C$8)/('MIN and MAX'!G$8-'MIN and MAX'!C$8)</f>
        <v>1.6829196940683383E-2</v>
      </c>
      <c r="D143">
        <f>('CON Score and Page Rank'!AH118-'MIN and MAX'!D$8)/('MIN and MAX'!H$8-'MIN and MAX'!D$8)</f>
        <v>0.37167630057803469</v>
      </c>
      <c r="E143">
        <f t="shared" si="10"/>
        <v>1.6796158113251608E-2</v>
      </c>
      <c r="F143">
        <f t="shared" si="11"/>
        <v>0.54800691576066174</v>
      </c>
      <c r="G143">
        <f t="shared" si="12"/>
        <v>0.37164326175060292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102</v>
      </c>
      <c r="B144">
        <f>('CON Score and Page Rank'!AF82-'MIN and MAX'!B$8)/('MIN and MAX'!F$8-'MIN and MAX'!B$8)</f>
        <v>1.2072375473045752E-4</v>
      </c>
      <c r="C144">
        <f>('CON Score and Page Rank'!AG82-'MIN and MAX'!C$8)/('MIN and MAX'!G$8-'MIN and MAX'!C$8)</f>
        <v>1.6792826705240703E-2</v>
      </c>
      <c r="D144">
        <f>('CON Score and Page Rank'!AH82-'MIN and MAX'!D$8)/('MIN and MAX'!H$8-'MIN and MAX'!D$8)</f>
        <v>0.40924855491329482</v>
      </c>
      <c r="E144">
        <f t="shared" si="10"/>
        <v>1.6672102950510245E-2</v>
      </c>
      <c r="F144">
        <f t="shared" si="11"/>
        <v>0.54789610071622175</v>
      </c>
      <c r="G144">
        <f t="shared" si="12"/>
        <v>0.40912783115856438</v>
      </c>
      <c r="H144" s="3">
        <f>IFERROR(VLOOKUP(A144,'GDP Data'!A$2:Q$144,3,FALSE),"Not Found")</f>
        <v>3557333364.30795</v>
      </c>
      <c r="I144">
        <f t="shared" si="13"/>
        <v>3.3617057004558702E-4</v>
      </c>
      <c r="J144">
        <f t="shared" si="14"/>
        <v>-0.54755993014617621</v>
      </c>
    </row>
    <row r="145" spans="1:10" x14ac:dyDescent="0.25">
      <c r="A145" t="s">
        <v>212</v>
      </c>
      <c r="B145">
        <f>('CON Score and Page Rank'!AF190-'MIN and MAX'!B$8)/('MIN and MAX'!F$8-'MIN and MAX'!B$8)</f>
        <v>4.0573589956016222E-5</v>
      </c>
      <c r="C145">
        <f>('CON Score and Page Rank'!AG190-'MIN and MAX'!C$8)/('MIN and MAX'!G$8-'MIN and MAX'!C$8)</f>
        <v>1.6479657391880124E-2</v>
      </c>
      <c r="D145">
        <f>('CON Score and Page Rank'!AH190-'MIN and MAX'!D$8)/('MIN and MAX'!H$8-'MIN and MAX'!D$8)</f>
        <v>0.36936416184971099</v>
      </c>
      <c r="E145">
        <f t="shared" si="10"/>
        <v>1.6439083801924107E-2</v>
      </c>
      <c r="F145">
        <f t="shared" si="11"/>
        <v>0.54768795115811153</v>
      </c>
      <c r="G145">
        <f t="shared" si="12"/>
        <v>0.36932358825975498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103</v>
      </c>
      <c r="B146">
        <f>('CON Score and Page Rank'!AF83-'MIN and MAX'!B$8)/('MIN and MAX'!F$8-'MIN and MAX'!B$8)</f>
        <v>4.3476481714122925E-5</v>
      </c>
      <c r="C146">
        <f>('CON Score and Page Rank'!AG83-'MIN and MAX'!C$8)/('MIN and MAX'!G$8-'MIN and MAX'!C$8)</f>
        <v>1.5951372819511516E-2</v>
      </c>
      <c r="D146">
        <f>('CON Score and Page Rank'!AH83-'MIN and MAX'!D$8)/('MIN and MAX'!H$8-'MIN and MAX'!D$8)</f>
        <v>0.2861271676300578</v>
      </c>
      <c r="E146">
        <f t="shared" si="10"/>
        <v>1.5907896337797392E-2</v>
      </c>
      <c r="F146">
        <f t="shared" si="11"/>
        <v>0.54721345609363903</v>
      </c>
      <c r="G146">
        <f t="shared" si="12"/>
        <v>0.2860836911483437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165</v>
      </c>
      <c r="B147">
        <f>('CON Score and Page Rank'!AF142-'MIN and MAX'!B$8)/('MIN and MAX'!F$8-'MIN and MAX'!B$8)</f>
        <v>4.1656839268314929E-5</v>
      </c>
      <c r="C147">
        <f>('CON Score and Page Rank'!AG142-'MIN and MAX'!C$8)/('MIN and MAX'!G$8-'MIN and MAX'!C$8)</f>
        <v>1.5545370299950276E-2</v>
      </c>
      <c r="D147">
        <f>('CON Score and Page Rank'!AH142-'MIN and MAX'!D$8)/('MIN and MAX'!H$8-'MIN and MAX'!D$8)</f>
        <v>0.30462427745664739</v>
      </c>
      <c r="E147">
        <f t="shared" si="10"/>
        <v>1.550371346068196E-2</v>
      </c>
      <c r="F147">
        <f t="shared" si="11"/>
        <v>0.54685241071270008</v>
      </c>
      <c r="G147">
        <f t="shared" si="12"/>
        <v>0.30458262061737906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139</v>
      </c>
      <c r="B148">
        <f>('CON Score and Page Rank'!AF119-'MIN and MAX'!B$8)/('MIN and MAX'!F$8-'MIN and MAX'!B$8)</f>
        <v>3.8141537975952461E-5</v>
      </c>
      <c r="C148">
        <f>('CON Score and Page Rank'!AG119-'MIN and MAX'!C$8)/('MIN and MAX'!G$8-'MIN and MAX'!C$8)</f>
        <v>1.485825146265324E-2</v>
      </c>
      <c r="D148">
        <f>('CON Score and Page Rank'!AH119-'MIN and MAX'!D$8)/('MIN and MAX'!H$8-'MIN and MAX'!D$8)</f>
        <v>0.34797687861271676</v>
      </c>
      <c r="E148">
        <f t="shared" si="10"/>
        <v>1.4820109924677288E-2</v>
      </c>
      <c r="F148">
        <f t="shared" si="11"/>
        <v>0.54624176658836365</v>
      </c>
      <c r="G148">
        <f t="shared" si="12"/>
        <v>0.34793873707474082</v>
      </c>
      <c r="H148" s="3">
        <f>IFERROR(VLOOKUP(A148,'GDP Data'!A$2:Q$144,3,FALSE),"Not Found")</f>
        <v>3219488663.7723098</v>
      </c>
      <c r="I148">
        <f t="shared" si="13"/>
        <v>3.0424400204229798E-4</v>
      </c>
      <c r="J148">
        <f t="shared" si="14"/>
        <v>-0.54593752258632133</v>
      </c>
    </row>
    <row r="149" spans="1:10" x14ac:dyDescent="0.25">
      <c r="A149" t="s">
        <v>175</v>
      </c>
      <c r="B149">
        <f>('CON Score and Page Rank'!AF152-'MIN and MAX'!B$8)/('MIN and MAX'!F$8-'MIN and MAX'!B$8)</f>
        <v>1.6058752850142558E-4</v>
      </c>
      <c r="C149">
        <f>('CON Score and Page Rank'!AG152-'MIN and MAX'!C$8)/('MIN and MAX'!G$8-'MIN and MAX'!C$8)</f>
        <v>1.4745589073568025E-2</v>
      </c>
      <c r="D149">
        <f>('CON Score and Page Rank'!AH152-'MIN and MAX'!D$8)/('MIN and MAX'!H$8-'MIN and MAX'!D$8)</f>
        <v>0.35202312138728326</v>
      </c>
      <c r="E149">
        <f t="shared" si="10"/>
        <v>1.45850015450666E-2</v>
      </c>
      <c r="F149">
        <f t="shared" si="11"/>
        <v>0.54603175077798527</v>
      </c>
      <c r="G149">
        <f t="shared" si="12"/>
        <v>0.35186253385878186</v>
      </c>
      <c r="H149" s="3">
        <f>IFERROR(VLOOKUP(A149,'GDP Data'!A$2:Q$144,3,FALSE),"Not Found")</f>
        <v>3922100793.5402999</v>
      </c>
      <c r="I149">
        <f t="shared" si="13"/>
        <v>3.706413553392667E-4</v>
      </c>
      <c r="J149">
        <f t="shared" si="14"/>
        <v>-0.54566110942264601</v>
      </c>
    </row>
    <row r="150" spans="1:10" x14ac:dyDescent="0.25">
      <c r="A150" t="s">
        <v>93</v>
      </c>
      <c r="B150">
        <f>('CON Score and Page Rank'!AF73-'MIN and MAX'!B$8)/('MIN and MAX'!F$8-'MIN and MAX'!B$8)</f>
        <v>2.1294377237403921E-4</v>
      </c>
      <c r="C150">
        <f>('CON Score and Page Rank'!AG73-'MIN and MAX'!C$8)/('MIN and MAX'!G$8-'MIN and MAX'!C$8)</f>
        <v>1.4762870582955386E-2</v>
      </c>
      <c r="D150">
        <f>('CON Score and Page Rank'!AH73-'MIN and MAX'!D$8)/('MIN and MAX'!H$8-'MIN and MAX'!D$8)</f>
        <v>0.292485549132948</v>
      </c>
      <c r="E150">
        <f t="shared" si="10"/>
        <v>1.4549926810581346E-2</v>
      </c>
      <c r="F150">
        <f t="shared" si="11"/>
        <v>0.5460004194881396</v>
      </c>
      <c r="G150">
        <f t="shared" si="12"/>
        <v>0.29227260536057398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129</v>
      </c>
      <c r="B151">
        <f>('CON Score and Page Rank'!AF109-'MIN and MAX'!B$8)/('MIN and MAX'!F$8-'MIN and MAX'!B$8)</f>
        <v>5.0159143602376327E-5</v>
      </c>
      <c r="C151">
        <f>('CON Score and Page Rank'!AG109-'MIN and MAX'!C$8)/('MIN and MAX'!G$8-'MIN and MAX'!C$8)</f>
        <v>1.352680340770783E-2</v>
      </c>
      <c r="D151">
        <f>('CON Score and Page Rank'!AH109-'MIN and MAX'!D$8)/('MIN and MAX'!H$8-'MIN and MAX'!D$8)</f>
        <v>0.22138728323699422</v>
      </c>
      <c r="E151">
        <f t="shared" si="10"/>
        <v>1.3476644264105454E-2</v>
      </c>
      <c r="F151">
        <f t="shared" si="11"/>
        <v>0.5450416858856354</v>
      </c>
      <c r="G151">
        <f t="shared" si="12"/>
        <v>0.22133712409339185</v>
      </c>
      <c r="H151" s="3">
        <f>IFERROR(VLOOKUP(A151,'GDP Data'!A$2:Q$144,3,FALSE),"Not Found")</f>
        <v>2118467913.3787301</v>
      </c>
      <c r="I151">
        <f t="shared" si="13"/>
        <v>2.0019674658811718E-4</v>
      </c>
      <c r="J151">
        <f t="shared" si="14"/>
        <v>-0.54484148913904729</v>
      </c>
    </row>
    <row r="152" spans="1:10" x14ac:dyDescent="0.25">
      <c r="A152" t="s">
        <v>98</v>
      </c>
      <c r="B152">
        <f>('CON Score and Page Rank'!AF77-'MIN and MAX'!B$8)/('MIN and MAX'!F$8-'MIN and MAX'!B$8)</f>
        <v>1.6293136935886226E-4</v>
      </c>
      <c r="C152">
        <f>('CON Score and Page Rank'!AG77-'MIN and MAX'!C$8)/('MIN and MAX'!G$8-'MIN and MAX'!C$8)</f>
        <v>1.3460432120565448E-2</v>
      </c>
      <c r="D152">
        <f>('CON Score and Page Rank'!AH77-'MIN and MAX'!D$8)/('MIN and MAX'!H$8-'MIN and MAX'!D$8)</f>
        <v>0.21271676300578035</v>
      </c>
      <c r="E152">
        <f t="shared" si="10"/>
        <v>1.3297500751206585E-2</v>
      </c>
      <c r="F152">
        <f t="shared" si="11"/>
        <v>0.54488166194221932</v>
      </c>
      <c r="G152">
        <f t="shared" si="12"/>
        <v>0.2125538316364215</v>
      </c>
      <c r="H152" s="3">
        <f>IFERROR(VLOOKUP(A152,'GDP Data'!A$2:Q$144,3,FALSE),"Not Found")</f>
        <v>3468337941.0883002</v>
      </c>
      <c r="I152">
        <f t="shared" si="13"/>
        <v>3.2776043832856194E-4</v>
      </c>
      <c r="J152">
        <f t="shared" si="14"/>
        <v>-0.54455390150389071</v>
      </c>
    </row>
    <row r="153" spans="1:10" x14ac:dyDescent="0.25">
      <c r="A153" t="s">
        <v>135</v>
      </c>
      <c r="B153">
        <f>('CON Score and Page Rank'!AF115-'MIN and MAX'!B$8)/('MIN and MAX'!F$8-'MIN and MAX'!B$8)</f>
        <v>1.4589639475956682E-4</v>
      </c>
      <c r="C153">
        <f>('CON Score and Page Rank'!AG115-'MIN and MAX'!C$8)/('MIN and MAX'!G$8-'MIN and MAX'!C$8)</f>
        <v>1.3268227097858524E-2</v>
      </c>
      <c r="D153">
        <f>('CON Score and Page Rank'!AH115-'MIN and MAX'!D$8)/('MIN and MAX'!H$8-'MIN and MAX'!D$8)</f>
        <v>0.22427745664739884</v>
      </c>
      <c r="E153">
        <f t="shared" si="10"/>
        <v>1.3122330703098957E-2</v>
      </c>
      <c r="F153">
        <f t="shared" si="11"/>
        <v>0.5447251873849609</v>
      </c>
      <c r="G153">
        <f t="shared" si="12"/>
        <v>0.22413156025263928</v>
      </c>
      <c r="H153" s="3">
        <f>IFERROR(VLOOKUP(A153,'GDP Data'!A$2:Q$144,3,FALSE),"Not Found")</f>
        <v>3984000517.0234499</v>
      </c>
      <c r="I153">
        <f t="shared" si="13"/>
        <v>3.7649092387781799E-4</v>
      </c>
      <c r="J153">
        <f t="shared" si="14"/>
        <v>-0.54434869646108308</v>
      </c>
    </row>
    <row r="154" spans="1:10" x14ac:dyDescent="0.25">
      <c r="A154" t="s">
        <v>72</v>
      </c>
      <c r="B154">
        <f>('CON Score and Page Rank'!AF52-'MIN and MAX'!B$8)/('MIN and MAX'!F$8-'MIN and MAX'!B$8)</f>
        <v>1.6170818600274168E-5</v>
      </c>
      <c r="C154">
        <f>('CON Score and Page Rank'!AG52-'MIN and MAX'!C$8)/('MIN and MAX'!G$8-'MIN and MAX'!C$8)</f>
        <v>1.2519700544198119E-2</v>
      </c>
      <c r="D154">
        <f>('CON Score and Page Rank'!AH52-'MIN and MAX'!D$8)/('MIN and MAX'!H$8-'MIN and MAX'!D$8)</f>
        <v>0.2161849710982659</v>
      </c>
      <c r="E154">
        <f t="shared" si="10"/>
        <v>1.2503529725597845E-2</v>
      </c>
      <c r="F154">
        <f t="shared" si="11"/>
        <v>0.54417242959313727</v>
      </c>
      <c r="G154">
        <f t="shared" si="12"/>
        <v>0.21616880027966562</v>
      </c>
      <c r="H154" s="3">
        <f>IFERROR(VLOOKUP(A154,'GDP Data'!A$2:Q$144,3,FALSE),"Not Found")</f>
        <v>1710843360.64955</v>
      </c>
      <c r="I154">
        <f t="shared" si="13"/>
        <v>1.6167593219651902E-4</v>
      </c>
      <c r="J154">
        <f t="shared" si="14"/>
        <v>-0.54401075366094076</v>
      </c>
    </row>
    <row r="155" spans="1:10" x14ac:dyDescent="0.25">
      <c r="A155" t="s">
        <v>97</v>
      </c>
      <c r="B155">
        <f>('CON Score and Page Rank'!AF76-'MIN and MAX'!B$8)/('MIN and MAX'!F$8-'MIN and MAX'!B$8)</f>
        <v>2.7478925905631426E-5</v>
      </c>
      <c r="C155">
        <f>('CON Score and Page Rank'!AG76-'MIN and MAX'!C$8)/('MIN and MAX'!G$8-'MIN and MAX'!C$8)</f>
        <v>1.2351641944193652E-2</v>
      </c>
      <c r="D155">
        <f>('CON Score and Page Rank'!AH76-'MIN and MAX'!D$8)/('MIN and MAX'!H$8-'MIN and MAX'!D$8)</f>
        <v>0.31791907514450868</v>
      </c>
      <c r="E155">
        <f t="shared" si="10"/>
        <v>1.2324163018288021E-2</v>
      </c>
      <c r="F155">
        <f t="shared" si="11"/>
        <v>0.54401220627632929</v>
      </c>
      <c r="G155">
        <f t="shared" si="12"/>
        <v>0.31789159621860302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151</v>
      </c>
      <c r="B156">
        <f>('CON Score and Page Rank'!AF129-'MIN and MAX'!B$8)/('MIN and MAX'!F$8-'MIN and MAX'!B$8)</f>
        <v>3.596949197776735E-5</v>
      </c>
      <c r="C156">
        <f>('CON Score and Page Rank'!AG129-'MIN and MAX'!C$8)/('MIN and MAX'!G$8-'MIN and MAX'!C$8)</f>
        <v>1.2139852465859293E-2</v>
      </c>
      <c r="D156">
        <f>('CON Score and Page Rank'!AH129-'MIN and MAX'!D$8)/('MIN and MAX'!H$8-'MIN and MAX'!D$8)</f>
        <v>0.24971098265895952</v>
      </c>
      <c r="E156">
        <f t="shared" si="10"/>
        <v>1.2103882973881526E-2</v>
      </c>
      <c r="F156">
        <f t="shared" si="11"/>
        <v>0.54381543620750905</v>
      </c>
      <c r="G156">
        <f t="shared" si="12"/>
        <v>0.24967501316698176</v>
      </c>
      <c r="H156" s="3">
        <f>IFERROR(VLOOKUP(A156,'GDP Data'!A$2:Q$144,3,FALSE),"Not Found")</f>
        <v>1267997934.3125</v>
      </c>
      <c r="I156">
        <f t="shared" si="13"/>
        <v>1.1982671983214203E-4</v>
      </c>
      <c r="J156">
        <f t="shared" si="14"/>
        <v>-0.54369560948767692</v>
      </c>
    </row>
    <row r="157" spans="1:10" x14ac:dyDescent="0.25">
      <c r="A157" t="s">
        <v>70</v>
      </c>
      <c r="B157">
        <f>('CON Score and Page Rank'!AF50-'MIN and MAX'!B$8)/('MIN and MAX'!F$8-'MIN and MAX'!B$8)</f>
        <v>1.8532778099049878E-4</v>
      </c>
      <c r="C157">
        <f>('CON Score and Page Rank'!AG50-'MIN and MAX'!C$8)/('MIN and MAX'!G$8-'MIN and MAX'!C$8)</f>
        <v>1.0778949289249294E-2</v>
      </c>
      <c r="D157">
        <f>('CON Score and Page Rank'!AH50-'MIN and MAX'!D$8)/('MIN and MAX'!H$8-'MIN and MAX'!D$8)</f>
        <v>0.17283236994219653</v>
      </c>
      <c r="E157">
        <f t="shared" si="10"/>
        <v>1.0593621508258795E-2</v>
      </c>
      <c r="F157">
        <f t="shared" si="11"/>
        <v>0.54246636142714111</v>
      </c>
      <c r="G157">
        <f t="shared" si="12"/>
        <v>0.17264704216120602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145</v>
      </c>
      <c r="B158">
        <f>('CON Score and Page Rank'!AF125-'MIN and MAX'!B$8)/('MIN and MAX'!F$8-'MIN and MAX'!B$8)</f>
        <v>2.2413025817864109E-5</v>
      </c>
      <c r="C158">
        <f>('CON Score and Page Rank'!AG125-'MIN and MAX'!C$8)/('MIN and MAX'!G$8-'MIN and MAX'!C$8)</f>
        <v>1.0497538043793378E-2</v>
      </c>
      <c r="D158">
        <f>('CON Score and Page Rank'!AH125-'MIN and MAX'!D$8)/('MIN and MAX'!H$8-'MIN and MAX'!D$8)</f>
        <v>0.13294797687861271</v>
      </c>
      <c r="E158">
        <f t="shared" si="10"/>
        <v>1.0475125017975514E-2</v>
      </c>
      <c r="F158">
        <f t="shared" si="11"/>
        <v>0.54236051179100719</v>
      </c>
      <c r="G158">
        <f t="shared" si="12"/>
        <v>0.13292556385279483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167</v>
      </c>
      <c r="B159">
        <f>('CON Score and Page Rank'!AF144-'MIN and MAX'!B$8)/('MIN and MAX'!F$8-'MIN and MAX'!B$8)</f>
        <v>6.8593614711065801E-6</v>
      </c>
      <c r="C159">
        <f>('CON Score and Page Rank'!AG144-'MIN and MAX'!C$8)/('MIN and MAX'!G$8-'MIN and MAX'!C$8)</f>
        <v>1.0481869224279856E-2</v>
      </c>
      <c r="D159">
        <f>('CON Score and Page Rank'!AH144-'MIN and MAX'!D$8)/('MIN and MAX'!H$8-'MIN and MAX'!D$8)</f>
        <v>0.13294797687861271</v>
      </c>
      <c r="E159">
        <f t="shared" si="10"/>
        <v>1.047500986280875E-2</v>
      </c>
      <c r="F159">
        <f t="shared" si="11"/>
        <v>0.54236040892608295</v>
      </c>
      <c r="G159">
        <f t="shared" si="12"/>
        <v>0.1329411175171416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128</v>
      </c>
      <c r="B160">
        <f>('CON Score and Page Rank'!AF108-'MIN and MAX'!B$8)/('MIN and MAX'!F$8-'MIN and MAX'!B$8)</f>
        <v>3.991126349900548E-6</v>
      </c>
      <c r="C160">
        <f>('CON Score and Page Rank'!AG108-'MIN and MAX'!C$8)/('MIN and MAX'!G$8-'MIN and MAX'!C$8)</f>
        <v>1.0478668944763677E-2</v>
      </c>
      <c r="D160">
        <f>('CON Score and Page Rank'!AH108-'MIN and MAX'!D$8)/('MIN and MAX'!H$8-'MIN and MAX'!D$8)</f>
        <v>0.13294797687861271</v>
      </c>
      <c r="E160">
        <f t="shared" si="10"/>
        <v>1.0474677818413776E-2</v>
      </c>
      <c r="F160">
        <f t="shared" si="11"/>
        <v>0.54236011232001202</v>
      </c>
      <c r="G160">
        <f t="shared" si="12"/>
        <v>0.13294398575226279</v>
      </c>
      <c r="H160" s="3">
        <f>IFERROR(VLOOKUP(A160,'GDP Data'!A$2:Q$144,3,FALSE),"Not Found")</f>
        <v>0</v>
      </c>
      <c r="I160">
        <f t="shared" si="13"/>
        <v>0</v>
      </c>
      <c r="J160">
        <f t="shared" si="14"/>
        <v>-0.54236011232001202</v>
      </c>
    </row>
    <row r="161" spans="1:10" x14ac:dyDescent="0.25">
      <c r="A161" t="s">
        <v>205</v>
      </c>
      <c r="B161">
        <f>('CON Score and Page Rank'!AF183-'MIN and MAX'!B$8)/('MIN and MAX'!F$8-'MIN and MAX'!B$8)</f>
        <v>3.3353111150890477E-5</v>
      </c>
      <c r="C161">
        <f>('CON Score and Page Rank'!AG183-'MIN and MAX'!C$8)/('MIN and MAX'!G$8-'MIN and MAX'!C$8)</f>
        <v>1.0507929539634144E-2</v>
      </c>
      <c r="D161">
        <f>('CON Score and Page Rank'!AH183-'MIN and MAX'!D$8)/('MIN and MAX'!H$8-'MIN and MAX'!D$8)</f>
        <v>0.13294797687861271</v>
      </c>
      <c r="E161">
        <f t="shared" si="10"/>
        <v>1.0474576428483253E-2</v>
      </c>
      <c r="F161">
        <f t="shared" si="11"/>
        <v>0.54236002175119247</v>
      </c>
      <c r="G161">
        <f t="shared" si="12"/>
        <v>0.13291462376746183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121</v>
      </c>
      <c r="B162">
        <f>('CON Score and Page Rank'!AF101-'MIN and MAX'!B$8)/('MIN and MAX'!F$8-'MIN and MAX'!B$8)</f>
        <v>7.3046521068258276E-5</v>
      </c>
      <c r="C162">
        <f>('CON Score and Page Rank'!AG101-'MIN and MAX'!C$8)/('MIN and MAX'!G$8-'MIN and MAX'!C$8)</f>
        <v>1.0220249511361244E-2</v>
      </c>
      <c r="D162">
        <f>('CON Score and Page Rank'!AH101-'MIN and MAX'!D$8)/('MIN and MAX'!H$8-'MIN and MAX'!D$8)</f>
        <v>0.37052023121387284</v>
      </c>
      <c r="E162">
        <f t="shared" si="10"/>
        <v>1.0147202990292986E-2</v>
      </c>
      <c r="F162">
        <f t="shared" si="11"/>
        <v>0.5420675881168332</v>
      </c>
      <c r="G162">
        <f t="shared" si="12"/>
        <v>0.37044718469280458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222</v>
      </c>
      <c r="B163">
        <f>('CON Score and Page Rank'!AF200-'MIN and MAX'!B$8)/('MIN and MAX'!F$8-'MIN and MAX'!B$8)</f>
        <v>6.8018430425480792E-5</v>
      </c>
      <c r="C163">
        <f>('CON Score and Page Rank'!AG200-'MIN and MAX'!C$8)/('MIN and MAX'!G$8-'MIN and MAX'!C$8)</f>
        <v>1.0031332618980746E-2</v>
      </c>
      <c r="D163">
        <f>('CON Score and Page Rank'!AH200-'MIN and MAX'!D$8)/('MIN and MAX'!H$8-'MIN and MAX'!D$8)</f>
        <v>0.36184971098265895</v>
      </c>
      <c r="E163">
        <f t="shared" si="10"/>
        <v>9.9633141885552643E-3</v>
      </c>
      <c r="F163">
        <f t="shared" si="11"/>
        <v>0.54190332533819285</v>
      </c>
      <c r="G163">
        <f t="shared" si="12"/>
        <v>0.36178169255223347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134</v>
      </c>
      <c r="B164">
        <f>('CON Score and Page Rank'!AF114-'MIN and MAX'!B$8)/('MIN and MAX'!F$8-'MIN and MAX'!B$8)</f>
        <v>3.1950864293565066E-5</v>
      </c>
      <c r="C164">
        <f>('CON Score and Page Rank'!AG114-'MIN and MAX'!C$8)/('MIN and MAX'!G$8-'MIN and MAX'!C$8)</f>
        <v>9.8518345884704098E-3</v>
      </c>
      <c r="D164">
        <f>('CON Score and Page Rank'!AH114-'MIN and MAX'!D$8)/('MIN and MAX'!H$8-'MIN and MAX'!D$8)</f>
        <v>0.29364161849710985</v>
      </c>
      <c r="E164">
        <f t="shared" si="10"/>
        <v>9.819883724176845E-3</v>
      </c>
      <c r="F164">
        <f t="shared" si="11"/>
        <v>0.54177520287288883</v>
      </c>
      <c r="G164">
        <f t="shared" si="12"/>
        <v>0.29360966763281626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144</v>
      </c>
      <c r="B165">
        <f>('CON Score and Page Rank'!AF124-'MIN and MAX'!B$8)/('MIN and MAX'!F$8-'MIN and MAX'!B$8)</f>
        <v>3.5799035183802371E-5</v>
      </c>
      <c r="C165">
        <f>('CON Score and Page Rank'!AG124-'MIN and MAX'!C$8)/('MIN and MAX'!G$8-'MIN and MAX'!C$8)</f>
        <v>9.3362507332405125E-3</v>
      </c>
      <c r="D165">
        <f>('CON Score and Page Rank'!AH124-'MIN and MAX'!D$8)/('MIN and MAX'!H$8-'MIN and MAX'!D$8)</f>
        <v>0.11734104046242774</v>
      </c>
      <c r="E165">
        <f t="shared" si="10"/>
        <v>9.3004516980567109E-3</v>
      </c>
      <c r="F165">
        <f t="shared" si="11"/>
        <v>0.54131120861593063</v>
      </c>
      <c r="G165">
        <f t="shared" si="12"/>
        <v>0.11730524142724394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99</v>
      </c>
      <c r="B166">
        <f>('CON Score and Page Rank'!AF78-'MIN and MAX'!B$8)/('MIN and MAX'!F$8-'MIN and MAX'!B$8)</f>
        <v>1.6543305384310355E-4</v>
      </c>
      <c r="C166">
        <f>('CON Score and Page Rank'!AG78-'MIN and MAX'!C$8)/('MIN and MAX'!G$8-'MIN and MAX'!C$8)</f>
        <v>7.9815661389845E-3</v>
      </c>
      <c r="D166">
        <f>('CON Score and Page Rank'!AH78-'MIN and MAX'!D$8)/('MIN and MAX'!H$8-'MIN and MAX'!D$8)</f>
        <v>0.34971098265895956</v>
      </c>
      <c r="E166">
        <f t="shared" si="10"/>
        <v>7.8161330851413968E-3</v>
      </c>
      <c r="F166">
        <f t="shared" si="11"/>
        <v>0.53998530786808285</v>
      </c>
      <c r="G166">
        <f t="shared" si="12"/>
        <v>0.34954554960511647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83</v>
      </c>
      <c r="B167">
        <f>('CON Score and Page Rank'!AF63-'MIN and MAX'!B$8)/('MIN and MAX'!F$8-'MIN and MAX'!B$8)</f>
        <v>2.0885158570156332E-5</v>
      </c>
      <c r="C167">
        <f>('CON Score and Page Rank'!AG63-'MIN and MAX'!C$8)/('MIN and MAX'!G$8-'MIN and MAX'!C$8)</f>
        <v>7.6904160037068025E-3</v>
      </c>
      <c r="D167">
        <f>('CON Score and Page Rank'!AH63-'MIN and MAX'!D$8)/('MIN and MAX'!H$8-'MIN and MAX'!D$8)</f>
        <v>0.2815028901734104</v>
      </c>
      <c r="E167">
        <f t="shared" si="10"/>
        <v>7.6695308451366464E-3</v>
      </c>
      <c r="F167">
        <f t="shared" si="11"/>
        <v>0.53985435214337041</v>
      </c>
      <c r="G167">
        <f t="shared" si="12"/>
        <v>0.28148200501484022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209</v>
      </c>
      <c r="B168">
        <f>('CON Score and Page Rank'!AF187-'MIN and MAX'!B$8)/('MIN and MAX'!F$8-'MIN and MAX'!B$8)</f>
        <v>1.1873141882963194E-5</v>
      </c>
      <c r="C168">
        <f>('CON Score and Page Rank'!AG187-'MIN and MAX'!C$8)/('MIN and MAX'!G$8-'MIN and MAX'!C$8)</f>
        <v>7.429329670707553E-3</v>
      </c>
      <c r="D168">
        <f>('CON Score and Page Rank'!AH187-'MIN and MAX'!D$8)/('MIN and MAX'!H$8-'MIN and MAX'!D$8)</f>
        <v>0.1023121387283237</v>
      </c>
      <c r="E168">
        <f t="shared" si="10"/>
        <v>7.4174565288245902E-3</v>
      </c>
      <c r="F168">
        <f t="shared" si="11"/>
        <v>0.5396291811311611</v>
      </c>
      <c r="G168">
        <f t="shared" si="12"/>
        <v>0.10230026558644074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213</v>
      </c>
      <c r="B169">
        <f>('CON Score and Page Rank'!AF191-'MIN and MAX'!B$8)/('MIN and MAX'!F$8-'MIN and MAX'!B$8)</f>
        <v>7.3890291987126466E-5</v>
      </c>
      <c r="C169">
        <f>('CON Score and Page Rank'!AG191-'MIN and MAX'!C$8)/('MIN and MAX'!G$8-'MIN and MAX'!C$8)</f>
        <v>6.8930255743748729E-3</v>
      </c>
      <c r="D169">
        <f>('CON Score and Page Rank'!AH191-'MIN and MAX'!D$8)/('MIN and MAX'!H$8-'MIN and MAX'!D$8)</f>
        <v>0.20520231213872833</v>
      </c>
      <c r="E169">
        <f t="shared" si="10"/>
        <v>6.8191352823877465E-3</v>
      </c>
      <c r="F169">
        <f t="shared" si="11"/>
        <v>0.53909471731645098</v>
      </c>
      <c r="G169">
        <f t="shared" si="12"/>
        <v>0.20512842184674121</v>
      </c>
      <c r="H169" s="3">
        <f>IFERROR(VLOOKUP(A169,'GDP Data'!A$2:Q$144,3,FALSE),"Not Found")</f>
        <v>6331961555.4091396</v>
      </c>
      <c r="I169">
        <f t="shared" si="13"/>
        <v>5.9837493639079784E-4</v>
      </c>
      <c r="J169">
        <f t="shared" si="14"/>
        <v>-0.53849634238006017</v>
      </c>
    </row>
    <row r="170" spans="1:10" x14ac:dyDescent="0.25">
      <c r="A170" t="s">
        <v>108</v>
      </c>
      <c r="B170">
        <f>('CON Score and Page Rank'!AF88-'MIN and MAX'!B$8)/('MIN and MAX'!F$8-'MIN and MAX'!B$8)</f>
        <v>3.6833471033470344E-5</v>
      </c>
      <c r="C170">
        <f>('CON Score and Page Rank'!AG88-'MIN and MAX'!C$8)/('MIN and MAX'!G$8-'MIN and MAX'!C$8)</f>
        <v>6.7354965214844178E-3</v>
      </c>
      <c r="D170">
        <f>('CON Score and Page Rank'!AH88-'MIN and MAX'!D$8)/('MIN and MAX'!H$8-'MIN and MAX'!D$8)</f>
        <v>0.27630057803468205</v>
      </c>
      <c r="E170">
        <f t="shared" si="10"/>
        <v>6.6986630504509478E-3</v>
      </c>
      <c r="F170">
        <f t="shared" si="11"/>
        <v>0.53898710280496409</v>
      </c>
      <c r="G170">
        <f t="shared" si="12"/>
        <v>0.27626374456364861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71</v>
      </c>
      <c r="B171">
        <f>('CON Score and Page Rank'!AF51-'MIN and MAX'!B$8)/('MIN and MAX'!F$8-'MIN and MAX'!B$8)</f>
        <v>1.4570290102690728E-5</v>
      </c>
      <c r="C171">
        <f>('CON Score and Page Rank'!AG51-'MIN and MAX'!C$8)/('MIN and MAX'!G$8-'MIN and MAX'!C$8)</f>
        <v>6.3968190978625399E-3</v>
      </c>
      <c r="D171">
        <f>('CON Score and Page Rank'!AH51-'MIN and MAX'!D$8)/('MIN and MAX'!H$8-'MIN and MAX'!D$8)</f>
        <v>0.20578034682080926</v>
      </c>
      <c r="E171">
        <f t="shared" si="10"/>
        <v>6.3822488077598495E-3</v>
      </c>
      <c r="F171">
        <f t="shared" si="11"/>
        <v>0.53870445871671813</v>
      </c>
      <c r="G171">
        <f t="shared" si="12"/>
        <v>0.20576577653070657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118</v>
      </c>
      <c r="B172">
        <f>('CON Score and Page Rank'!AF98-'MIN and MAX'!B$8)/('MIN and MAX'!F$8-'MIN and MAX'!B$8)</f>
        <v>2.4858037717139926E-5</v>
      </c>
      <c r="C172">
        <f>('CON Score and Page Rank'!AG98-'MIN and MAX'!C$8)/('MIN and MAX'!G$8-'MIN and MAX'!C$8)</f>
        <v>6.3279252374544648E-3</v>
      </c>
      <c r="D172">
        <f>('CON Score and Page Rank'!AH98-'MIN and MAX'!D$8)/('MIN and MAX'!H$8-'MIN and MAX'!D$8)</f>
        <v>2.8901734104046242E-2</v>
      </c>
      <c r="E172">
        <f t="shared" si="10"/>
        <v>6.3030671997373246E-3</v>
      </c>
      <c r="F172">
        <f t="shared" si="11"/>
        <v>0.53863372797711861</v>
      </c>
      <c r="G172">
        <f t="shared" si="12"/>
        <v>2.8876876066329101E-2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80</v>
      </c>
      <c r="B173">
        <f>('CON Score and Page Rank'!AF60-'MIN and MAX'!B$8)/('MIN and MAX'!F$8-'MIN and MAX'!B$8)</f>
        <v>9.5607837373222509E-7</v>
      </c>
      <c r="C173">
        <f>('CON Score and Page Rank'!AG60-'MIN and MAX'!C$8)/('MIN and MAX'!G$8-'MIN and MAX'!C$8)</f>
        <v>6.3012562414863152E-3</v>
      </c>
      <c r="D173">
        <f>('CON Score and Page Rank'!AH60-'MIN and MAX'!D$8)/('MIN and MAX'!H$8-'MIN and MAX'!D$8)</f>
        <v>2.8901734104046242E-2</v>
      </c>
      <c r="E173">
        <f t="shared" si="10"/>
        <v>6.3003001631125833E-3</v>
      </c>
      <c r="F173">
        <f t="shared" si="11"/>
        <v>0.53863125625986186</v>
      </c>
      <c r="G173">
        <f t="shared" si="12"/>
        <v>2.8900778025672511E-2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68</v>
      </c>
      <c r="B174">
        <f>('CON Score and Page Rank'!AF48-'MIN and MAX'!B$8)/('MIN and MAX'!F$8-'MIN and MAX'!B$8)</f>
        <v>6.6957169388955719E-5</v>
      </c>
      <c r="C174">
        <f>('CON Score and Page Rank'!AG48-'MIN and MAX'!C$8)/('MIN and MAX'!G$8-'MIN and MAX'!C$8)</f>
        <v>6.0961434247308061E-3</v>
      </c>
      <c r="D174">
        <f>('CON Score and Page Rank'!AH48-'MIN and MAX'!D$8)/('MIN and MAX'!H$8-'MIN and MAX'!D$8)</f>
        <v>0.20867052023121388</v>
      </c>
      <c r="E174">
        <f t="shared" si="10"/>
        <v>6.0291862553418507E-3</v>
      </c>
      <c r="F174">
        <f t="shared" si="11"/>
        <v>0.53838907770740196</v>
      </c>
      <c r="G174">
        <f t="shared" si="12"/>
        <v>0.20860356306182493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109</v>
      </c>
      <c r="B175">
        <f>('CON Score and Page Rank'!AF89-'MIN and MAX'!B$8)/('MIN and MAX'!F$8-'MIN and MAX'!B$8)</f>
        <v>9.7486360103326333E-6</v>
      </c>
      <c r="C175">
        <f>('CON Score and Page Rank'!AG89-'MIN and MAX'!C$8)/('MIN and MAX'!G$8-'MIN and MAX'!C$8)</f>
        <v>5.4819784102868785E-3</v>
      </c>
      <c r="D175">
        <f>('CON Score and Page Rank'!AH89-'MIN and MAX'!D$8)/('MIN and MAX'!H$8-'MIN and MAX'!D$8)</f>
        <v>0.19595375722543354</v>
      </c>
      <c r="E175">
        <f t="shared" si="10"/>
        <v>5.472229774276546E-3</v>
      </c>
      <c r="F175">
        <f t="shared" si="11"/>
        <v>0.53789156389309178</v>
      </c>
      <c r="G175">
        <f t="shared" si="12"/>
        <v>0.19594400858942321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79</v>
      </c>
      <c r="B176">
        <f>('CON Score and Page Rank'!AF59-'MIN and MAX'!B$8)/('MIN and MAX'!F$8-'MIN and MAX'!B$8)</f>
        <v>2.5682221915126478E-5</v>
      </c>
      <c r="C176">
        <f>('CON Score and Page Rank'!AG59-'MIN and MAX'!C$8)/('MIN and MAX'!G$8-'MIN and MAX'!C$8)</f>
        <v>5.3162478567539825E-3</v>
      </c>
      <c r="D176">
        <f>('CON Score and Page Rank'!AH59-'MIN and MAX'!D$8)/('MIN and MAX'!H$8-'MIN and MAX'!D$8)</f>
        <v>0.18728323699421964</v>
      </c>
      <c r="E176">
        <f t="shared" si="10"/>
        <v>5.2905656348388556E-3</v>
      </c>
      <c r="F176">
        <f t="shared" si="11"/>
        <v>0.53772928834373079</v>
      </c>
      <c r="G176">
        <f t="shared" si="12"/>
        <v>0.18725755477230452</v>
      </c>
      <c r="H176" s="3">
        <f>IFERROR(VLOOKUP(A176,'GDP Data'!A$2:Q$144,3,FALSE),"Not Found")</f>
        <v>1461139022.0295401</v>
      </c>
      <c r="I176">
        <f t="shared" si="13"/>
        <v>1.3807869199997775E-4</v>
      </c>
      <c r="J176">
        <f t="shared" si="14"/>
        <v>-0.53759120965173079</v>
      </c>
    </row>
    <row r="177" spans="1:10" x14ac:dyDescent="0.25">
      <c r="A177" t="s">
        <v>113</v>
      </c>
      <c r="B177">
        <f>('CON Score and Page Rank'!AF93-'MIN and MAX'!B$8)/('MIN and MAX'!F$8-'MIN and MAX'!B$8)</f>
        <v>2.7274812996801791E-6</v>
      </c>
      <c r="C177">
        <f>('CON Score and Page Rank'!AG93-'MIN and MAX'!C$8)/('MIN and MAX'!G$8-'MIN and MAX'!C$8)</f>
        <v>5.2617991795738334E-3</v>
      </c>
      <c r="D177">
        <f>('CON Score and Page Rank'!AH93-'MIN and MAX'!D$8)/('MIN and MAX'!H$8-'MIN and MAX'!D$8)</f>
        <v>0.1745664739884393</v>
      </c>
      <c r="E177">
        <f t="shared" si="10"/>
        <v>5.2590716982741535E-3</v>
      </c>
      <c r="F177">
        <f t="shared" si="11"/>
        <v>0.53770115568159171</v>
      </c>
      <c r="G177">
        <f t="shared" si="12"/>
        <v>0.17456374650713963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49</v>
      </c>
      <c r="B178">
        <f>('CON Score and Page Rank'!AF34-'MIN and MAX'!B$8)/('MIN and MAX'!F$8-'MIN and MAX'!B$8)</f>
        <v>0.22113418155908068</v>
      </c>
      <c r="C178">
        <f>('CON Score and Page Rank'!AG34-'MIN and MAX'!C$8)/('MIN and MAX'!G$8-'MIN and MAX'!C$8)</f>
        <v>0.22572663915179289</v>
      </c>
      <c r="D178">
        <f>('CON Score and Page Rank'!AH34-'MIN and MAX'!D$8)/('MIN and MAX'!H$8-'MIN and MAX'!D$8)</f>
        <v>0.98034682080924851</v>
      </c>
      <c r="E178">
        <f t="shared" si="10"/>
        <v>4.5924575927122069E-3</v>
      </c>
      <c r="F178">
        <f t="shared" si="11"/>
        <v>0.53710568774539547</v>
      </c>
      <c r="G178">
        <f t="shared" si="12"/>
        <v>0.7592126392501678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137</v>
      </c>
      <c r="B179">
        <f>('CON Score and Page Rank'!AF117-'MIN and MAX'!B$8)/('MIN and MAX'!F$8-'MIN and MAX'!B$8)</f>
        <v>7.7285157742024778E-6</v>
      </c>
      <c r="C179">
        <f>('CON Score and Page Rank'!AG117-'MIN and MAX'!C$8)/('MIN and MAX'!G$8-'MIN and MAX'!C$8)</f>
        <v>4.1807008336037883E-3</v>
      </c>
      <c r="D179">
        <f>('CON Score and Page Rank'!AH117-'MIN and MAX'!D$8)/('MIN and MAX'!H$8-'MIN and MAX'!D$8)</f>
        <v>0.1138728323699422</v>
      </c>
      <c r="E179">
        <f t="shared" si="10"/>
        <v>4.1729723178295861E-3</v>
      </c>
      <c r="F179">
        <f t="shared" si="11"/>
        <v>0.53673097315592755</v>
      </c>
      <c r="G179">
        <f t="shared" si="12"/>
        <v>0.113865103854168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73</v>
      </c>
      <c r="B180">
        <f>('CON Score and Page Rank'!AF53-'MIN and MAX'!B$8)/('MIN and MAX'!F$8-'MIN and MAX'!B$8)</f>
        <v>6.5652361069035908E-6</v>
      </c>
      <c r="C180">
        <f>('CON Score and Page Rank'!AG53-'MIN and MAX'!C$8)/('MIN and MAX'!G$8-'MIN and MAX'!C$8)</f>
        <v>3.3883116253981211E-3</v>
      </c>
      <c r="D180">
        <f>('CON Score and Page Rank'!AH53-'MIN and MAX'!D$8)/('MIN and MAX'!H$8-'MIN and MAX'!D$8)</f>
        <v>0.11734104046242774</v>
      </c>
      <c r="E180">
        <f t="shared" si="10"/>
        <v>3.3817463892912175E-3</v>
      </c>
      <c r="F180">
        <f t="shared" si="11"/>
        <v>0.53602419292610548</v>
      </c>
      <c r="G180">
        <f t="shared" si="12"/>
        <v>0.11733447522632084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155</v>
      </c>
      <c r="B181">
        <f>('CON Score and Page Rank'!AF133-'MIN and MAX'!B$8)/('MIN and MAX'!F$8-'MIN and MAX'!B$8)</f>
        <v>1.4986953518468095E-5</v>
      </c>
      <c r="C181">
        <f>('CON Score and Page Rank'!AG133-'MIN and MAX'!C$8)/('MIN and MAX'!G$8-'MIN and MAX'!C$8)</f>
        <v>3.0140922739730429E-3</v>
      </c>
      <c r="D181">
        <f>('CON Score and Page Rank'!AH133-'MIN and MAX'!D$8)/('MIN and MAX'!H$8-'MIN and MAX'!D$8)</f>
        <v>9.8265895953757232E-2</v>
      </c>
      <c r="E181">
        <f t="shared" si="10"/>
        <v>2.9991053204545749E-3</v>
      </c>
      <c r="F181">
        <f t="shared" si="11"/>
        <v>0.53568239024646969</v>
      </c>
      <c r="G181">
        <f t="shared" si="12"/>
        <v>9.8250909000238765E-2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174</v>
      </c>
      <c r="B182">
        <f>('CON Score and Page Rank'!AF151-'MIN and MAX'!B$8)/('MIN and MAX'!F$8-'MIN and MAX'!B$8)</f>
        <v>3.0783969785228061E-5</v>
      </c>
      <c r="C182">
        <f>('CON Score and Page Rank'!AG151-'MIN and MAX'!C$8)/('MIN and MAX'!G$8-'MIN and MAX'!C$8)</f>
        <v>2.857724106789437E-3</v>
      </c>
      <c r="D182">
        <f>('CON Score and Page Rank'!AH151-'MIN and MAX'!D$8)/('MIN and MAX'!H$8-'MIN and MAX'!D$8)</f>
        <v>0.10982658959537572</v>
      </c>
      <c r="E182">
        <f t="shared" si="10"/>
        <v>2.8269401370042088E-3</v>
      </c>
      <c r="F182">
        <f t="shared" si="11"/>
        <v>0.53552859985166901</v>
      </c>
      <c r="G182">
        <f t="shared" si="12"/>
        <v>0.10979580562559049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86</v>
      </c>
      <c r="B183">
        <f>('CON Score and Page Rank'!AF66-'MIN and MAX'!B$8)/('MIN and MAX'!F$8-'MIN and MAX'!B$8)</f>
        <v>1.7526567676551424E-5</v>
      </c>
      <c r="C183">
        <f>('CON Score and Page Rank'!AG66-'MIN and MAX'!C$8)/('MIN and MAX'!G$8-'MIN and MAX'!C$8)</f>
        <v>2.7110195287331136E-3</v>
      </c>
      <c r="D183">
        <f>('CON Score and Page Rank'!AH66-'MIN and MAX'!D$8)/('MIN and MAX'!H$8-'MIN and MAX'!D$8)</f>
        <v>0.14739884393063585</v>
      </c>
      <c r="E183">
        <f t="shared" si="10"/>
        <v>2.693492961056562E-3</v>
      </c>
      <c r="F183">
        <f t="shared" si="11"/>
        <v>0.53540939518169617</v>
      </c>
      <c r="G183">
        <f t="shared" si="12"/>
        <v>0.14738131736295929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77</v>
      </c>
      <c r="B184">
        <f>('CON Score and Page Rank'!AF57-'MIN and MAX'!B$8)/('MIN and MAX'!F$8-'MIN and MAX'!B$8)</f>
        <v>4.9162521996637424E-5</v>
      </c>
      <c r="C184">
        <f>('CON Score and Page Rank'!AG57-'MIN and MAX'!C$8)/('MIN and MAX'!G$8-'MIN and MAX'!C$8)</f>
        <v>2.5204773963630267E-3</v>
      </c>
      <c r="D184">
        <f>('CON Score and Page Rank'!AH57-'MIN and MAX'!D$8)/('MIN and MAX'!H$8-'MIN and MAX'!D$8)</f>
        <v>0.10751445086705202</v>
      </c>
      <c r="E184">
        <f t="shared" si="10"/>
        <v>2.4713148743663893E-3</v>
      </c>
      <c r="F184">
        <f t="shared" si="11"/>
        <v>0.53521092964422012</v>
      </c>
      <c r="G184">
        <f t="shared" si="12"/>
        <v>0.10746528834505539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20</v>
      </c>
      <c r="B185">
        <f>('CON Score and Page Rank'!AF5-'MIN and MAX'!B$8)/('MIN and MAX'!F$8-'MIN and MAX'!B$8)</f>
        <v>0.10332687665946347</v>
      </c>
      <c r="C185">
        <f>('CON Score and Page Rank'!AG5-'MIN and MAX'!C$8)/('MIN and MAX'!G$8-'MIN and MAX'!C$8)</f>
        <v>0.10535006414364159</v>
      </c>
      <c r="D185">
        <f>('CON Score and Page Rank'!AH5-'MIN and MAX'!D$8)/('MIN and MAX'!H$8-'MIN and MAX'!D$8)</f>
        <v>0.97687861271676302</v>
      </c>
      <c r="E185">
        <f t="shared" si="10"/>
        <v>2.0231874841781239E-3</v>
      </c>
      <c r="F185">
        <f t="shared" si="11"/>
        <v>0.53481062984563799</v>
      </c>
      <c r="G185">
        <f t="shared" si="12"/>
        <v>0.87355173605729952</v>
      </c>
      <c r="H185" s="3">
        <f>IFERROR(VLOOKUP(A185,'GDP Data'!A$2:Q$144,3,FALSE),"Not Found")</f>
        <v>738981792355.37195</v>
      </c>
      <c r="I185">
        <f t="shared" si="13"/>
        <v>6.9834312657324954E-2</v>
      </c>
      <c r="J185">
        <f t="shared" si="14"/>
        <v>-0.464976317188313</v>
      </c>
    </row>
    <row r="186" spans="1:10" x14ac:dyDescent="0.25">
      <c r="A186" t="s">
        <v>39</v>
      </c>
      <c r="B186">
        <f>('CON Score and Page Rank'!AF24-'MIN and MAX'!B$8)/('MIN and MAX'!F$8-'MIN and MAX'!B$8)</f>
        <v>3.080420554658292E-5</v>
      </c>
      <c r="C186">
        <f>('CON Score and Page Rank'!AG24-'MIN and MAX'!C$8)/('MIN and MAX'!G$8-'MIN and MAX'!C$8)</f>
        <v>1.8313128901987863E-3</v>
      </c>
      <c r="D186">
        <f>('CON Score and Page Rank'!AH24-'MIN and MAX'!D$8)/('MIN and MAX'!H$8-'MIN and MAX'!D$8)</f>
        <v>0.1352601156069364</v>
      </c>
      <c r="E186">
        <f t="shared" si="10"/>
        <v>1.8005086846522033E-3</v>
      </c>
      <c r="F186">
        <f t="shared" si="11"/>
        <v>0.53461171703523991</v>
      </c>
      <c r="G186">
        <f t="shared" si="12"/>
        <v>0.13522931140138983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114</v>
      </c>
      <c r="B187">
        <f>('CON Score and Page Rank'!AF94-'MIN and MAX'!B$8)/('MIN and MAX'!F$8-'MIN and MAX'!B$8)</f>
        <v>3.144095440341752E-5</v>
      </c>
      <c r="C187">
        <f>('CON Score and Page Rank'!AG94-'MIN and MAX'!C$8)/('MIN and MAX'!G$8-'MIN and MAX'!C$8)</f>
        <v>1.3843467928304702E-3</v>
      </c>
      <c r="D187">
        <f>('CON Score and Page Rank'!AH94-'MIN and MAX'!D$8)/('MIN and MAX'!H$8-'MIN and MAX'!D$8)</f>
        <v>3.4104046242774563E-2</v>
      </c>
      <c r="E187">
        <f t="shared" si="10"/>
        <v>1.3529058384270526E-3</v>
      </c>
      <c r="F187">
        <f t="shared" si="11"/>
        <v>0.53421188579726664</v>
      </c>
      <c r="G187">
        <f t="shared" si="12"/>
        <v>3.4072605288371145E-2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220</v>
      </c>
      <c r="B188">
        <f>('CON Score and Page Rank'!AF198-'MIN and MAX'!B$8)/('MIN and MAX'!F$8-'MIN and MAX'!B$8)</f>
        <v>2.9195171946034445E-5</v>
      </c>
      <c r="C188">
        <f>('CON Score and Page Rank'!AG198-'MIN and MAX'!C$8)/('MIN and MAX'!G$8-'MIN and MAX'!C$8)</f>
        <v>1.3821003221112709E-3</v>
      </c>
      <c r="D188">
        <f>('CON Score and Page Rank'!AH198-'MIN and MAX'!D$8)/('MIN and MAX'!H$8-'MIN and MAX'!D$8)</f>
        <v>3.4104046242774563E-2</v>
      </c>
      <c r="E188">
        <f t="shared" si="10"/>
        <v>1.3529051501652363E-3</v>
      </c>
      <c r="F188">
        <f t="shared" si="11"/>
        <v>0.53421188518246143</v>
      </c>
      <c r="G188">
        <f t="shared" si="12"/>
        <v>3.4074851070828527E-2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161</v>
      </c>
      <c r="B189">
        <f>('CON Score and Page Rank'!AF138-'MIN and MAX'!B$8)/('MIN and MAX'!F$8-'MIN and MAX'!B$8)</f>
        <v>1.1228912286953664E-6</v>
      </c>
      <c r="C189">
        <f>('CON Score and Page Rank'!AG138-'MIN and MAX'!C$8)/('MIN and MAX'!G$8-'MIN and MAX'!C$8)</f>
        <v>1.3540194381212779E-3</v>
      </c>
      <c r="D189">
        <f>('CON Score and Page Rank'!AH138-'MIN and MAX'!D$8)/('MIN and MAX'!H$8-'MIN and MAX'!D$8)</f>
        <v>3.4104046242774563E-2</v>
      </c>
      <c r="E189">
        <f t="shared" si="10"/>
        <v>1.3528965468925826E-3</v>
      </c>
      <c r="F189">
        <f t="shared" si="11"/>
        <v>0.53421187749739596</v>
      </c>
      <c r="G189">
        <f t="shared" si="12"/>
        <v>3.4102923351545869E-2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235</v>
      </c>
      <c r="B190">
        <f>('CON Score and Page Rank'!AF86-'MIN and MAX'!B$8)/('MIN and MAX'!F$8-'MIN and MAX'!B$8)</f>
        <v>1.4500528749030887E-5</v>
      </c>
      <c r="C190">
        <f>('CON Score and Page Rank'!AG86-'MIN and MAX'!C$8)/('MIN and MAX'!G$8-'MIN and MAX'!C$8)</f>
        <v>5.9595479649108803E-4</v>
      </c>
      <c r="D190">
        <f>('CON Score and Page Rank'!AH86-'MIN and MAX'!D$8)/('MIN and MAX'!H$8-'MIN and MAX'!D$8)</f>
        <v>0</v>
      </c>
      <c r="E190">
        <f t="shared" si="10"/>
        <v>5.8145426774205717E-4</v>
      </c>
      <c r="F190">
        <f t="shared" si="11"/>
        <v>0.53352276945418531</v>
      </c>
      <c r="G190">
        <f t="shared" si="12"/>
        <v>-1.4500528749030887E-5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143</v>
      </c>
      <c r="B191">
        <f>('CON Score and Page Rank'!AF123-'MIN and MAX'!B$8)/('MIN and MAX'!F$8-'MIN and MAX'!B$8)</f>
        <v>1.1059088933317989E-5</v>
      </c>
      <c r="C191">
        <f>('CON Score and Page Rank'!AG123-'MIN and MAX'!C$8)/('MIN and MAX'!G$8-'MIN and MAX'!C$8)</f>
        <v>1.9005267785584786E-4</v>
      </c>
      <c r="D191">
        <f>('CON Score and Page Rank'!AH123-'MIN and MAX'!D$8)/('MIN and MAX'!H$8-'MIN and MAX'!D$8)</f>
        <v>1.8497109826589597E-2</v>
      </c>
      <c r="E191">
        <f t="shared" si="10"/>
        <v>1.7899358892252987E-4</v>
      </c>
      <c r="F191">
        <f t="shared" si="11"/>
        <v>0.5331632624653333</v>
      </c>
      <c r="G191">
        <f t="shared" si="12"/>
        <v>1.848605073765628E-2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132</v>
      </c>
      <c r="B192">
        <f>('CON Score and Page Rank'!AF112-'MIN and MAX'!B$8)/('MIN and MAX'!F$8-'MIN and MAX'!B$8)</f>
        <v>9.1378888613373132E-7</v>
      </c>
      <c r="C192">
        <f>('CON Score and Page Rank'!AG112-'MIN and MAX'!C$8)/('MIN and MAX'!G$8-'MIN and MAX'!C$8)</f>
        <v>0</v>
      </c>
      <c r="D192">
        <f>('CON Score and Page Rank'!AH112-'MIN and MAX'!D$8)/('MIN and MAX'!H$8-'MIN and MAX'!D$8)</f>
        <v>9.8265895953757228E-3</v>
      </c>
      <c r="E192">
        <f t="shared" si="10"/>
        <v>-9.1378888613373132E-7</v>
      </c>
      <c r="F192">
        <f t="shared" si="11"/>
        <v>0.53300255618252845</v>
      </c>
      <c r="G192">
        <f t="shared" si="12"/>
        <v>9.8256758064895894E-3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116</v>
      </c>
      <c r="B193">
        <f>('CON Score and Page Rank'!AF96-'MIN and MAX'!B$8)/('MIN and MAX'!F$8-'MIN and MAX'!B$8)</f>
        <v>0</v>
      </c>
      <c r="C193">
        <f>('CON Score and Page Rank'!AG96-'MIN and MAX'!C$8)/('MIN and MAX'!G$8-'MIN and MAX'!C$8)</f>
        <v>-2.8212597454786324E-3</v>
      </c>
      <c r="D193">
        <f>('CON Score and Page Rank'!AH96-'MIN and MAX'!D$8)/('MIN and MAX'!H$8-'MIN and MAX'!D$8)</f>
        <v>-6.9942196531791914E-2</v>
      </c>
      <c r="E193">
        <f t="shared" si="10"/>
        <v>-2.8212597454786324E-3</v>
      </c>
      <c r="F193">
        <f t="shared" si="11"/>
        <v>0.53048321917462626</v>
      </c>
      <c r="G193">
        <f t="shared" si="12"/>
        <v>-6.9942196531791914E-2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153</v>
      </c>
      <c r="B194">
        <f>('CON Score and Page Rank'!AF131-'MIN and MAX'!B$8)/('MIN and MAX'!F$8-'MIN and MAX'!B$8)</f>
        <v>0</v>
      </c>
      <c r="C194">
        <f>('CON Score and Page Rank'!AG131-'MIN and MAX'!C$8)/('MIN and MAX'!G$8-'MIN and MAX'!C$8)</f>
        <v>-2.8212597454786324E-3</v>
      </c>
      <c r="D194">
        <f>('CON Score and Page Rank'!AH131-'MIN and MAX'!D$8)/('MIN and MAX'!H$8-'MIN and MAX'!D$8)</f>
        <v>-6.9942196531791914E-2</v>
      </c>
      <c r="E194">
        <f t="shared" si="10"/>
        <v>-2.8212597454786324E-3</v>
      </c>
      <c r="F194">
        <f t="shared" si="11"/>
        <v>0.53048321917462626</v>
      </c>
      <c r="G194">
        <f t="shared" si="12"/>
        <v>-6.9942196531791914E-2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169</v>
      </c>
      <c r="B195">
        <f>('CON Score and Page Rank'!AF146-'MIN and MAX'!B$8)/('MIN and MAX'!F$8-'MIN and MAX'!B$8)</f>
        <v>0</v>
      </c>
      <c r="C195">
        <f>('CON Score and Page Rank'!AG146-'MIN and MAX'!C$8)/('MIN and MAX'!G$8-'MIN and MAX'!C$8)</f>
        <v>-2.8212597454786324E-3</v>
      </c>
      <c r="D195">
        <f>('CON Score and Page Rank'!AH146-'MIN and MAX'!D$8)/('MIN and MAX'!H$8-'MIN and MAX'!D$8)</f>
        <v>-6.9942196531791914E-2</v>
      </c>
      <c r="E195">
        <f t="shared" ref="E195:E204" si="15">C195-B195</f>
        <v>-2.8212597454786324E-3</v>
      </c>
      <c r="F195">
        <f t="shared" ref="F195:F204" si="16">(E195-MIN(E$3:E$206))/(MAX(E$3:E$206)-MIN(E$3:E$206))</f>
        <v>0.53048321917462626</v>
      </c>
      <c r="G195">
        <f t="shared" ref="G195:G204" si="17">D195-B195</f>
        <v>-6.9942196531791914E-2</v>
      </c>
      <c r="H195" s="3" t="str">
        <f>IFERROR(VLOOKUP(A195,'GDP Data'!A$2:Q$144,3,FALSE),"Not Found")</f>
        <v>Not Found</v>
      </c>
      <c r="I195" t="str">
        <f t="shared" ref="I195:I204" si="18">IFERROR((H195-MIN(H$3:H$206))/(MAX(H$3:H$206)-MIN(H$3:H$206)),"No Value")</f>
        <v>No Value</v>
      </c>
      <c r="J195" t="str">
        <f t="shared" ref="J195:J204" si="19">IFERROR(I195-F195,"No Value")</f>
        <v>No Value</v>
      </c>
    </row>
    <row r="196" spans="1:10" x14ac:dyDescent="0.25">
      <c r="A196" t="s">
        <v>173</v>
      </c>
      <c r="B196">
        <f>('CON Score and Page Rank'!AF150-'MIN and MAX'!B$8)/('MIN and MAX'!F$8-'MIN and MAX'!B$8)</f>
        <v>0</v>
      </c>
      <c r="C196">
        <f>('CON Score and Page Rank'!AG150-'MIN and MAX'!C$8)/('MIN and MAX'!G$8-'MIN and MAX'!C$8)</f>
        <v>-2.8212597454786324E-3</v>
      </c>
      <c r="D196">
        <f>('CON Score and Page Rank'!AH150-'MIN and MAX'!D$8)/('MIN and MAX'!H$8-'MIN and MAX'!D$8)</f>
        <v>-6.9942196531791914E-2</v>
      </c>
      <c r="E196">
        <f t="shared" si="15"/>
        <v>-2.8212597454786324E-3</v>
      </c>
      <c r="F196">
        <f t="shared" si="16"/>
        <v>0.53048321917462626</v>
      </c>
      <c r="G196">
        <f t="shared" si="17"/>
        <v>-6.9942196531791914E-2</v>
      </c>
      <c r="H196" s="3" t="str">
        <f>IFERROR(VLOOKUP(A196,'GDP Data'!A$2:Q$144,3,FALSE),"Not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18</v>
      </c>
      <c r="B197">
        <f>('CON Score and Page Rank'!AF3-'MIN and MAX'!B$8)/('MIN and MAX'!F$8-'MIN and MAX'!B$8)</f>
        <v>0.13945574244381276</v>
      </c>
      <c r="C197">
        <f>('CON Score and Page Rank'!AG3-'MIN and MAX'!C$8)/('MIN and MAX'!G$8-'MIN and MAX'!C$8)</f>
        <v>0.11609142583622049</v>
      </c>
      <c r="D197">
        <f>('CON Score and Page Rank'!AH3-'MIN and MAX'!D$8)/('MIN and MAX'!H$8-'MIN and MAX'!D$8)</f>
        <v>0.9323699421965318</v>
      </c>
      <c r="E197">
        <f t="shared" si="15"/>
        <v>-2.3364316607592264E-2</v>
      </c>
      <c r="F197">
        <f t="shared" si="16"/>
        <v>0.51213267487803604</v>
      </c>
      <c r="G197">
        <f t="shared" si="17"/>
        <v>0.79291419975271904</v>
      </c>
      <c r="H197" s="3">
        <f>IFERROR(VLOOKUP(A197,'GDP Data'!A$2:Q$144,3,FALSE),"Not Found")</f>
        <v>197508773215.323</v>
      </c>
      <c r="I197">
        <f t="shared" si="18"/>
        <v>1.8664721599325463E-2</v>
      </c>
      <c r="J197">
        <f t="shared" si="19"/>
        <v>-0.49346795327871057</v>
      </c>
    </row>
    <row r="198" spans="1:10" x14ac:dyDescent="0.25">
      <c r="A198" t="s">
        <v>35</v>
      </c>
      <c r="B198">
        <f>('CON Score and Page Rank'!AF20-'MIN and MAX'!B$8)/('MIN and MAX'!F$8-'MIN and MAX'!B$8)</f>
        <v>0.18429916420222398</v>
      </c>
      <c r="C198">
        <f>('CON Score and Page Rank'!AG20-'MIN and MAX'!C$8)/('MIN and MAX'!G$8-'MIN and MAX'!C$8)</f>
        <v>0.15864674109889315</v>
      </c>
      <c r="D198">
        <f>('CON Score and Page Rank'!AH20-'MIN and MAX'!D$8)/('MIN and MAX'!H$8-'MIN and MAX'!D$8)</f>
        <v>0.9265895953757225</v>
      </c>
      <c r="E198">
        <f t="shared" si="15"/>
        <v>-2.5652423103330824E-2</v>
      </c>
      <c r="F198">
        <f t="shared" si="16"/>
        <v>0.51008877265417563</v>
      </c>
      <c r="G198">
        <f t="shared" si="17"/>
        <v>0.74229043117349858</v>
      </c>
      <c r="H198" s="3">
        <f>IFERROR(VLOOKUP(A198,'GDP Data'!A$2:Q$144,3,FALSE),"Not Found")</f>
        <v>627830029412.20496</v>
      </c>
      <c r="I198">
        <f t="shared" si="18"/>
        <v>5.9330390847498832E-2</v>
      </c>
      <c r="J198">
        <f t="shared" si="19"/>
        <v>-0.45075838180667682</v>
      </c>
    </row>
    <row r="199" spans="1:10" x14ac:dyDescent="0.25">
      <c r="A199" t="s">
        <v>19</v>
      </c>
      <c r="B199">
        <f>('CON Score and Page Rank'!AF4-'MIN and MAX'!B$8)/('MIN and MAX'!F$8-'MIN and MAX'!B$8)</f>
        <v>0.21755526062407385</v>
      </c>
      <c r="C199">
        <f>('CON Score and Page Rank'!AG4-'MIN and MAX'!C$8)/('MIN and MAX'!G$8-'MIN and MAX'!C$8)</f>
        <v>0.16895758362079374</v>
      </c>
      <c r="D199">
        <f>('CON Score and Page Rank'!AH4-'MIN and MAX'!D$8)/('MIN and MAX'!H$8-'MIN and MAX'!D$8)</f>
        <v>0.91676300578034686</v>
      </c>
      <c r="E199">
        <f t="shared" si="15"/>
        <v>-4.8597677003280104E-2</v>
      </c>
      <c r="F199">
        <f t="shared" si="16"/>
        <v>0.48959241220919902</v>
      </c>
      <c r="G199">
        <f t="shared" si="17"/>
        <v>0.69920774515627304</v>
      </c>
      <c r="H199" s="3">
        <f>IFERROR(VLOOKUP(A199,'GDP Data'!A$2:Q$144,3,FALSE),"Not Found")</f>
        <v>236746141604.37</v>
      </c>
      <c r="I199">
        <f t="shared" si="18"/>
        <v>2.2372681227393863E-2</v>
      </c>
      <c r="J199">
        <f t="shared" si="19"/>
        <v>-0.46721973098180514</v>
      </c>
    </row>
    <row r="200" spans="1:10" x14ac:dyDescent="0.25">
      <c r="A200" t="s">
        <v>32</v>
      </c>
      <c r="B200">
        <f>('CON Score and Page Rank'!AF17-'MIN and MAX'!B$8)/('MIN and MAX'!F$8-'MIN and MAX'!B$8)</f>
        <v>0.35128666849829626</v>
      </c>
      <c r="C200">
        <f>('CON Score and Page Rank'!AG17-'MIN and MAX'!C$8)/('MIN and MAX'!G$8-'MIN and MAX'!C$8)</f>
        <v>0.26414763253361484</v>
      </c>
      <c r="D200">
        <f>('CON Score and Page Rank'!AH17-'MIN and MAX'!D$8)/('MIN and MAX'!H$8-'MIN and MAX'!D$8)</f>
        <v>0.90867052023121386</v>
      </c>
      <c r="E200">
        <f t="shared" si="15"/>
        <v>-8.7139035964681422E-2</v>
      </c>
      <c r="F200">
        <f t="shared" si="16"/>
        <v>0.45516448263576098</v>
      </c>
      <c r="G200">
        <f t="shared" si="17"/>
        <v>0.5573838517329176</v>
      </c>
      <c r="H200" s="3">
        <f>IFERROR(VLOOKUP(A200,'GDP Data'!A$2:Q$144,3,FALSE),"Not Found")</f>
        <v>431586852369.68597</v>
      </c>
      <c r="I200">
        <f t="shared" si="18"/>
        <v>4.0785268999809748E-2</v>
      </c>
      <c r="J200">
        <f t="shared" si="19"/>
        <v>-0.4143792136359512</v>
      </c>
    </row>
    <row r="201" spans="1:10" x14ac:dyDescent="0.25">
      <c r="A201" t="s">
        <v>37</v>
      </c>
      <c r="B201">
        <f>('CON Score and Page Rank'!AF22-'MIN and MAX'!B$8)/('MIN and MAX'!F$8-'MIN and MAX'!B$8)</f>
        <v>0.28759034612778966</v>
      </c>
      <c r="C201">
        <f>('CON Score and Page Rank'!AG22-'MIN and MAX'!C$8)/('MIN and MAX'!G$8-'MIN and MAX'!C$8)</f>
        <v>0.14397281946131388</v>
      </c>
      <c r="D201">
        <f>('CON Score and Page Rank'!AH22-'MIN and MAX'!D$8)/('MIN and MAX'!H$8-'MIN and MAX'!D$8)</f>
        <v>0.91156069364161851</v>
      </c>
      <c r="E201">
        <f t="shared" si="15"/>
        <v>-0.14361752666647579</v>
      </c>
      <c r="F201">
        <f t="shared" si="16"/>
        <v>0.40471380957457542</v>
      </c>
      <c r="G201">
        <f t="shared" si="17"/>
        <v>0.62397034751382885</v>
      </c>
      <c r="H201" s="3">
        <f>IFERROR(VLOOKUP(A201,'GDP Data'!A$2:Q$144,3,FALSE),"Not Found")</f>
        <v>287226531168.52301</v>
      </c>
      <c r="I201">
        <f t="shared" si="18"/>
        <v>2.7143114469937609E-2</v>
      </c>
      <c r="J201">
        <f t="shared" si="19"/>
        <v>-0.37757069510463781</v>
      </c>
    </row>
    <row r="202" spans="1:10" x14ac:dyDescent="0.25">
      <c r="A202" t="s">
        <v>23</v>
      </c>
      <c r="B202">
        <f>('CON Score and Page Rank'!AF8-'MIN and MAX'!B$8)/('MIN and MAX'!F$8-'MIN and MAX'!B$8)</f>
        <v>0.62562428590914465</v>
      </c>
      <c r="C202">
        <f>('CON Score and Page Rank'!AG8-'MIN and MAX'!C$8)/('MIN and MAX'!G$8-'MIN and MAX'!C$8)</f>
        <v>0.29933735388841493</v>
      </c>
      <c r="D202">
        <f>('CON Score and Page Rank'!AH8-'MIN and MAX'!D$8)/('MIN and MAX'!H$8-'MIN and MAX'!D$8)</f>
        <v>0.89595375722543358</v>
      </c>
      <c r="E202">
        <f t="shared" si="15"/>
        <v>-0.32628693202072973</v>
      </c>
      <c r="F202">
        <f t="shared" si="16"/>
        <v>0.24154028398466706</v>
      </c>
      <c r="G202">
        <f t="shared" si="17"/>
        <v>0.27032947131628893</v>
      </c>
      <c r="H202" s="3">
        <f>IFERROR(VLOOKUP(A202,'GDP Data'!A$2:Q$144,3,FALSE),"Not Found")</f>
        <v>1377657339291.3401</v>
      </c>
      <c r="I202">
        <f t="shared" si="18"/>
        <v>0.13018961273739219</v>
      </c>
      <c r="J202">
        <f t="shared" si="19"/>
        <v>-0.11135067124727488</v>
      </c>
    </row>
    <row r="203" spans="1:10" x14ac:dyDescent="0.25">
      <c r="A203" t="s">
        <v>41</v>
      </c>
      <c r="B203">
        <f>('CON Score and Page Rank'!AF26-'MIN and MAX'!B$8)/('MIN and MAX'!F$8-'MIN and MAX'!B$8)</f>
        <v>0.57708442919341441</v>
      </c>
      <c r="C203">
        <f>('CON Score and Page Rank'!AG26-'MIN and MAX'!C$8)/('MIN and MAX'!G$8-'MIN and MAX'!C$8)</f>
        <v>0.17003856901572204</v>
      </c>
      <c r="D203">
        <f>('CON Score and Page Rank'!AH26-'MIN and MAX'!D$8)/('MIN and MAX'!H$8-'MIN and MAX'!D$8)</f>
        <v>0.94335260115606934</v>
      </c>
      <c r="E203">
        <f t="shared" si="15"/>
        <v>-0.4070458601776924</v>
      </c>
      <c r="F203">
        <f t="shared" si="16"/>
        <v>0.16940056795133385</v>
      </c>
      <c r="G203">
        <f t="shared" si="17"/>
        <v>0.36626817196265493</v>
      </c>
      <c r="H203" s="3">
        <f>IFERROR(VLOOKUP(A203,'GDP Data'!A$2:Q$144,3,FALSE),"Not Found")</f>
        <v>4374711694090.8701</v>
      </c>
      <c r="I203">
        <f t="shared" si="18"/>
        <v>0.41341341206399035</v>
      </c>
      <c r="J203">
        <f t="shared" si="19"/>
        <v>0.2440128441126565</v>
      </c>
    </row>
    <row r="204" spans="1:10" x14ac:dyDescent="0.25">
      <c r="A204" t="s">
        <v>24</v>
      </c>
      <c r="B204">
        <f>('CON Score and Page Rank'!AF9-'MIN and MAX'!B$8)/('MIN and MAX'!F$8-'MIN and MAX'!B$8)</f>
        <v>1</v>
      </c>
      <c r="C204">
        <f>('CON Score and Page Rank'!AG9-'MIN and MAX'!C$8)/('MIN and MAX'!G$8-'MIN and MAX'!C$8)</f>
        <v>0.40331368863715028</v>
      </c>
      <c r="D204">
        <f>('CON Score and Page Rank'!AH9-'MIN and MAX'!D$8)/('MIN and MAX'!H$8-'MIN and MAX'!D$8)</f>
        <v>0.90115606936416182</v>
      </c>
      <c r="E204">
        <f t="shared" si="15"/>
        <v>-0.59668631136284978</v>
      </c>
      <c r="F204">
        <f t="shared" si="16"/>
        <v>0</v>
      </c>
      <c r="G204">
        <f t="shared" si="17"/>
        <v>-9.8843930635838184E-2</v>
      </c>
      <c r="H204" s="3">
        <f>IFERROR(VLOOKUP(A204,'GDP Data'!A$2:Q$144,3,FALSE),"Not Found")</f>
        <v>1945790973803.1499</v>
      </c>
      <c r="I204">
        <f t="shared" si="18"/>
        <v>0.1838786511874228</v>
      </c>
      <c r="J204">
        <f t="shared" si="19"/>
        <v>0.1838786511874228</v>
      </c>
    </row>
    <row r="205" spans="1:10" x14ac:dyDescent="0.25">
      <c r="H205" s="3"/>
    </row>
    <row r="206" spans="1:10" x14ac:dyDescent="0.25">
      <c r="H206" s="3"/>
    </row>
  </sheetData>
  <autoFilter ref="A2:J204" xr:uid="{1D8DB5AE-9799-43DA-B161-714A8862DBB8}">
    <sortState xmlns:xlrd2="http://schemas.microsoft.com/office/spreadsheetml/2017/richdata2" ref="A3:J204">
      <sortCondition descending="1" ref="E2:E204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3A536-46D9-4F1A-BE32-DC226200FB12}">
  <sheetPr codeName="Sheet12"/>
  <dimension ref="A1:J206"/>
  <sheetViews>
    <sheetView zoomScaleNormal="80" workbookViewId="0">
      <selection activeCell="I3" sqref="I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7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Rank'!AK28-'MIN and MAX'!B$9)/('MIN and MAX'!F$9-'MIN and MAX'!B$9)</f>
        <v>0.46500867536270774</v>
      </c>
      <c r="C3">
        <f>('CON Score and Page Rank'!AL28-'MIN and MAX'!C$9)/('MIN and MAX'!G$9-'MIN and MAX'!C$9)</f>
        <v>1</v>
      </c>
      <c r="D3">
        <f>('CON Score and Page Rank'!AM28-'MIN and MAX'!D$9)/('MIN and MAX'!H$9-'MIN and MAX'!D$9)</f>
        <v>0.9187319884726225</v>
      </c>
      <c r="E3">
        <f t="shared" ref="E3:E66" si="0">C3-B3</f>
        <v>0.53499132463729226</v>
      </c>
      <c r="F3">
        <f t="shared" ref="F3:F66" si="1">(E3-MIN(E$3:E$206))/(MAX(E$3:E$206)-MIN(E$3:E$206))</f>
        <v>1</v>
      </c>
      <c r="G3">
        <f t="shared" ref="G3:G66" si="2">D3-B3</f>
        <v>0.45372331310991476</v>
      </c>
      <c r="H3" s="3">
        <f>IFERROR(VLOOKUP(A3,'GDP Data'!A$2:Q$144,3,FALSE),"Not Found")</f>
        <v>10581929774000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s="6" t="s">
        <v>38</v>
      </c>
      <c r="B4">
        <f>('CON Score and Page Rank'!AK23-'MIN and MAX'!B$9)/('MIN and MAX'!F$9-'MIN and MAX'!B$9)</f>
        <v>0.57567819472833581</v>
      </c>
      <c r="C4">
        <f>('CON Score and Page Rank'!AL23-'MIN and MAX'!C$9)/('MIN and MAX'!G$9-'MIN and MAX'!C$9)</f>
        <v>0.8805944596903903</v>
      </c>
      <c r="D4">
        <f>('CON Score and Page Rank'!AM23-'MIN and MAX'!D$9)/('MIN and MAX'!H$9-'MIN and MAX'!D$9)</f>
        <v>0.92910662824207491</v>
      </c>
      <c r="E4">
        <f t="shared" si="0"/>
        <v>0.30491626496205448</v>
      </c>
      <c r="F4">
        <f t="shared" si="1"/>
        <v>0.80077010315913522</v>
      </c>
      <c r="G4">
        <f t="shared" si="2"/>
        <v>0.35342843351373909</v>
      </c>
      <c r="H4" s="3">
        <f>IFERROR(VLOOKUP(A4,'GDP Data'!A$2:Q$144,3,FALSE),"Not Found")</f>
        <v>1643908161796.46</v>
      </c>
      <c r="I4">
        <f t="shared" si="3"/>
        <v>0.15535050760170163</v>
      </c>
      <c r="J4">
        <f t="shared" si="4"/>
        <v>-0.64541959555743356</v>
      </c>
    </row>
    <row r="5" spans="1:10" x14ac:dyDescent="0.25">
      <c r="A5" s="6" t="s">
        <v>29</v>
      </c>
      <c r="B5">
        <f>('CON Score and Page Rank'!AK14-'MIN and MAX'!B$9)/('MIN and MAX'!F$9-'MIN and MAX'!B$9)</f>
        <v>0.2666004861892986</v>
      </c>
      <c r="C5">
        <f>('CON Score and Page Rank'!AL14-'MIN and MAX'!C$9)/('MIN and MAX'!G$9-'MIN and MAX'!C$9)</f>
        <v>0.36279880417740751</v>
      </c>
      <c r="D5">
        <f>('CON Score and Page Rank'!AM14-'MIN and MAX'!D$9)/('MIN and MAX'!H$9-'MIN and MAX'!D$9)</f>
        <v>0.93198847262247841</v>
      </c>
      <c r="E5">
        <f t="shared" si="0"/>
        <v>9.6198317988108906E-2</v>
      </c>
      <c r="F5">
        <f t="shared" si="1"/>
        <v>0.62003406378506098</v>
      </c>
      <c r="G5">
        <f t="shared" si="2"/>
        <v>0.66538798643317976</v>
      </c>
      <c r="H5" s="3">
        <f>IFERROR(VLOOKUP(A5,'GDP Data'!A$2:Q$144,3,FALSE),"Not Found")</f>
        <v>1168023426056.3799</v>
      </c>
      <c r="I5">
        <f t="shared" si="3"/>
        <v>0.11037905665620985</v>
      </c>
      <c r="J5">
        <f t="shared" si="4"/>
        <v>-0.50965500712885115</v>
      </c>
    </row>
    <row r="6" spans="1:10" x14ac:dyDescent="0.25">
      <c r="A6" s="6" t="s">
        <v>25</v>
      </c>
      <c r="B6">
        <f>('CON Score and Page Rank'!AK10-'MIN and MAX'!B$9)/('MIN and MAX'!F$9-'MIN and MAX'!B$9)</f>
        <v>4.3721665664821524E-2</v>
      </c>
      <c r="C6">
        <f>('CON Score and Page Rank'!AL10-'MIN and MAX'!C$9)/('MIN and MAX'!G$9-'MIN and MAX'!C$9)</f>
        <v>0.12918115871124256</v>
      </c>
      <c r="D6">
        <f>('CON Score and Page Rank'!AM10-'MIN and MAX'!D$9)/('MIN and MAX'!H$9-'MIN and MAX'!D$9)</f>
        <v>0.99077809798270888</v>
      </c>
      <c r="E6">
        <f t="shared" si="0"/>
        <v>8.5459493046421031E-2</v>
      </c>
      <c r="F6">
        <f t="shared" si="1"/>
        <v>0.61073494640856407</v>
      </c>
      <c r="G6">
        <f t="shared" si="2"/>
        <v>0.94705643231788739</v>
      </c>
      <c r="H6" s="3">
        <f>IFERROR(VLOOKUP(A6,'GDP Data'!A$2:Q$144,3,FALSE),"Not Found")</f>
        <v>109346669229.69501</v>
      </c>
      <c r="I6">
        <f t="shared" si="3"/>
        <v>1.0333339151272939E-2</v>
      </c>
      <c r="J6">
        <f t="shared" si="4"/>
        <v>-0.60040160725729108</v>
      </c>
    </row>
    <row r="7" spans="1:10" x14ac:dyDescent="0.25">
      <c r="A7" t="s">
        <v>31</v>
      </c>
      <c r="B7">
        <f>('CON Score and Page Rank'!AK16-'MIN and MAX'!B$9)/('MIN and MAX'!F$9-'MIN and MAX'!B$9)</f>
        <v>0.16496451260127609</v>
      </c>
      <c r="C7">
        <f>('CON Score and Page Rank'!AL16-'MIN and MAX'!C$9)/('MIN and MAX'!G$9-'MIN and MAX'!C$9)</f>
        <v>0.20247503082203736</v>
      </c>
      <c r="D7">
        <f>('CON Score and Page Rank'!AM16-'MIN and MAX'!D$9)/('MIN and MAX'!H$9-'MIN and MAX'!D$9)</f>
        <v>1</v>
      </c>
      <c r="E7">
        <f t="shared" si="0"/>
        <v>3.7510518220761263E-2</v>
      </c>
      <c r="F7">
        <f t="shared" si="1"/>
        <v>0.56921428214523295</v>
      </c>
      <c r="G7">
        <f t="shared" si="2"/>
        <v>0.83503548739872391</v>
      </c>
      <c r="H7" s="3">
        <f>IFERROR(VLOOKUP(A7,'GDP Data'!A$2:Q$144,3,FALSE),"Not Found")</f>
        <v>21387533703.2327</v>
      </c>
      <c r="I7">
        <f t="shared" si="3"/>
        <v>2.0211373690819864E-3</v>
      </c>
      <c r="J7">
        <f t="shared" si="4"/>
        <v>-0.56719314477615101</v>
      </c>
    </row>
    <row r="8" spans="1:10" x14ac:dyDescent="0.25">
      <c r="A8" t="s">
        <v>191</v>
      </c>
      <c r="B8">
        <f>('CON Score and Page Rank'!AK169-'MIN and MAX'!B$9)/('MIN and MAX'!F$9-'MIN and MAX'!B$9)</f>
        <v>3.0207492526593244E-2</v>
      </c>
      <c r="C8">
        <f>('CON Score and Page Rank'!AL169-'MIN and MAX'!C$9)/('MIN and MAX'!G$9-'MIN and MAX'!C$9)</f>
        <v>6.6835353566324016E-2</v>
      </c>
      <c r="D8">
        <f>('CON Score and Page Rank'!AM169-'MIN and MAX'!D$9)/('MIN and MAX'!H$9-'MIN and MAX'!D$9)</f>
        <v>0.95734870317002885</v>
      </c>
      <c r="E8">
        <f t="shared" si="0"/>
        <v>3.6627861039730772E-2</v>
      </c>
      <c r="F8">
        <f t="shared" si="1"/>
        <v>0.56844995897447836</v>
      </c>
      <c r="G8">
        <f t="shared" si="2"/>
        <v>0.92714121064343558</v>
      </c>
      <c r="H8" s="3">
        <f>IFERROR(VLOOKUP(A8,'GDP Data'!A$2:Q$144,3,FALSE),"Not Found")</f>
        <v>306602070620.5</v>
      </c>
      <c r="I8">
        <f t="shared" si="3"/>
        <v>2.8974116930337891E-2</v>
      </c>
      <c r="J8">
        <f t="shared" si="4"/>
        <v>-0.53947584204414045</v>
      </c>
    </row>
    <row r="9" spans="1:10" x14ac:dyDescent="0.25">
      <c r="A9" t="s">
        <v>27</v>
      </c>
      <c r="B9">
        <f>('CON Score and Page Rank'!AK12-'MIN and MAX'!B$9)/('MIN and MAX'!F$9-'MIN and MAX'!B$9)</f>
        <v>4.6258395161718806E-2</v>
      </c>
      <c r="C9">
        <f>('CON Score and Page Rank'!AL12-'MIN and MAX'!C$9)/('MIN and MAX'!G$9-'MIN and MAX'!C$9)</f>
        <v>8.2463278310429239E-2</v>
      </c>
      <c r="D9">
        <f>('CON Score and Page Rank'!AM12-'MIN and MAX'!D$9)/('MIN and MAX'!H$9-'MIN and MAX'!D$9)</f>
        <v>0.99077809798270888</v>
      </c>
      <c r="E9">
        <f t="shared" si="0"/>
        <v>3.6204883148710433E-2</v>
      </c>
      <c r="F9">
        <f t="shared" si="1"/>
        <v>0.56808368789010733</v>
      </c>
      <c r="G9">
        <f t="shared" si="2"/>
        <v>0.94451970282099007</v>
      </c>
      <c r="H9" s="3">
        <f>IFERROR(VLOOKUP(A9,'GDP Data'!A$2:Q$144,3,FALSE),"Not Found")</f>
        <v>136309295225.34</v>
      </c>
      <c r="I9">
        <f t="shared" si="3"/>
        <v>1.2881326765204442E-2</v>
      </c>
      <c r="J9">
        <f t="shared" si="4"/>
        <v>-0.55520236112490284</v>
      </c>
    </row>
    <row r="10" spans="1:10" x14ac:dyDescent="0.25">
      <c r="A10" t="s">
        <v>194</v>
      </c>
      <c r="B10">
        <f>('CON Score and Page Rank'!AK172-'MIN and MAX'!B$9)/('MIN and MAX'!F$9-'MIN and MAX'!B$9)</f>
        <v>2.8193296146270166E-2</v>
      </c>
      <c r="C10">
        <f>('CON Score and Page Rank'!AL172-'MIN and MAX'!C$9)/('MIN and MAX'!G$9-'MIN and MAX'!C$9)</f>
        <v>6.3242145126553642E-2</v>
      </c>
      <c r="D10">
        <f>('CON Score and Page Rank'!AM172-'MIN and MAX'!D$9)/('MIN and MAX'!H$9-'MIN and MAX'!D$9)</f>
        <v>0.95734870317002885</v>
      </c>
      <c r="E10">
        <f t="shared" si="0"/>
        <v>3.5048848980283473E-2</v>
      </c>
      <c r="F10">
        <f t="shared" si="1"/>
        <v>0.56708263819595406</v>
      </c>
      <c r="G10">
        <f t="shared" si="2"/>
        <v>0.92915540702375865</v>
      </c>
      <c r="H10" s="3">
        <f>IFERROR(VLOOKUP(A10,'GDP Data'!A$2:Q$144,3,FALSE),"Not Found")</f>
        <v>201751148417.10199</v>
      </c>
      <c r="I10">
        <f t="shared" si="3"/>
        <v>1.9065629117366509E-2</v>
      </c>
      <c r="J10">
        <f t="shared" si="4"/>
        <v>-0.54801700907858752</v>
      </c>
    </row>
    <row r="11" spans="1:10" x14ac:dyDescent="0.25">
      <c r="A11" t="s">
        <v>183</v>
      </c>
      <c r="B11">
        <f>('CON Score and Page Rank'!AK161-'MIN and MAX'!B$9)/('MIN and MAX'!F$9-'MIN and MAX'!B$9)</f>
        <v>1.413831552075403E-2</v>
      </c>
      <c r="C11">
        <f>('CON Score and Page Rank'!AL161-'MIN and MAX'!C$9)/('MIN and MAX'!G$9-'MIN and MAX'!C$9)</f>
        <v>4.8955607727903395E-2</v>
      </c>
      <c r="D11">
        <f>('CON Score and Page Rank'!AM161-'MIN and MAX'!D$9)/('MIN and MAX'!H$9-'MIN and MAX'!D$9)</f>
        <v>0.95734870317002885</v>
      </c>
      <c r="E11">
        <f t="shared" si="0"/>
        <v>3.4817292207149367E-2</v>
      </c>
      <c r="F11">
        <f t="shared" si="1"/>
        <v>0.56688212523253489</v>
      </c>
      <c r="G11">
        <f t="shared" si="2"/>
        <v>0.94321038764927478</v>
      </c>
      <c r="H11" s="3">
        <f>IFERROR(VLOOKUP(A11,'GDP Data'!A$2:Q$144,3,FALSE),"Not Found")</f>
        <v>53749989092.019699</v>
      </c>
      <c r="I11">
        <f t="shared" si="3"/>
        <v>5.0794127574050277E-3</v>
      </c>
      <c r="J11">
        <f t="shared" si="4"/>
        <v>-0.56180271247512992</v>
      </c>
    </row>
    <row r="12" spans="1:10" x14ac:dyDescent="0.25">
      <c r="A12" t="s">
        <v>58</v>
      </c>
      <c r="B12">
        <f>('CON Score and Page Rank'!AK38-'MIN and MAX'!B$9)/('MIN and MAX'!F$9-'MIN and MAX'!B$9)</f>
        <v>2.2188963215859767E-2</v>
      </c>
      <c r="C12">
        <f>('CON Score and Page Rank'!AL38-'MIN and MAX'!C$9)/('MIN and MAX'!G$9-'MIN and MAX'!C$9)</f>
        <v>5.696282497955938E-2</v>
      </c>
      <c r="D12">
        <f>('CON Score and Page Rank'!AM38-'MIN and MAX'!D$9)/('MIN and MAX'!H$9-'MIN and MAX'!D$9)</f>
        <v>0.98040345821325647</v>
      </c>
      <c r="E12">
        <f t="shared" si="0"/>
        <v>3.4773861763699614E-2</v>
      </c>
      <c r="F12">
        <f t="shared" si="1"/>
        <v>0.56684451731979346</v>
      </c>
      <c r="G12">
        <f t="shared" si="2"/>
        <v>0.95821449499739675</v>
      </c>
      <c r="H12" s="3" t="str">
        <f>IFERROR(VLOOKUP(A12,'GDP Data'!A$2:Q$144,3,FALSE),"Not Found")</f>
        <v>Not Found</v>
      </c>
      <c r="I12" t="str">
        <f t="shared" si="3"/>
        <v>No Value</v>
      </c>
      <c r="J12" t="str">
        <f t="shared" si="4"/>
        <v>No Value</v>
      </c>
    </row>
    <row r="13" spans="1:10" x14ac:dyDescent="0.25">
      <c r="A13" t="s">
        <v>140</v>
      </c>
      <c r="B13">
        <f>('CON Score and Page Rank'!AK120-'MIN and MAX'!B$9)/('MIN and MAX'!F$9-'MIN and MAX'!B$9)</f>
        <v>1.2971182638305385E-2</v>
      </c>
      <c r="C13">
        <f>('CON Score and Page Rank'!AL120-'MIN and MAX'!C$9)/('MIN and MAX'!G$9-'MIN and MAX'!C$9)</f>
        <v>4.767764233496239E-2</v>
      </c>
      <c r="D13">
        <f>('CON Score and Page Rank'!AM120-'MIN and MAX'!D$9)/('MIN and MAX'!H$9-'MIN and MAX'!D$9)</f>
        <v>0.98040345821325647</v>
      </c>
      <c r="E13">
        <f t="shared" si="0"/>
        <v>3.4706459696657005E-2</v>
      </c>
      <c r="F13">
        <f t="shared" si="1"/>
        <v>0.56678615155480039</v>
      </c>
      <c r="G13">
        <f t="shared" si="2"/>
        <v>0.96743227557495104</v>
      </c>
      <c r="H13" s="3">
        <f>IFERROR(VLOOKUP(A13,'GDP Data'!A$2:Q$144,3,FALSE),"Not Found")</f>
        <v>485441014538.638</v>
      </c>
      <c r="I13">
        <f t="shared" si="3"/>
        <v>4.5874526188160472E-2</v>
      </c>
      <c r="J13">
        <f t="shared" si="4"/>
        <v>-0.52091162536663993</v>
      </c>
    </row>
    <row r="14" spans="1:10" x14ac:dyDescent="0.25">
      <c r="A14" t="s">
        <v>42</v>
      </c>
      <c r="B14">
        <f>('CON Score and Page Rank'!AK27-'MIN and MAX'!B$9)/('MIN and MAX'!F$9-'MIN and MAX'!B$9)</f>
        <v>1.0617580330725018E-2</v>
      </c>
      <c r="C14">
        <f>('CON Score and Page Rank'!AL27-'MIN and MAX'!C$9)/('MIN and MAX'!G$9-'MIN and MAX'!C$9)</f>
        <v>4.5193162226133649E-2</v>
      </c>
      <c r="D14">
        <f>('CON Score and Page Rank'!AM27-'MIN and MAX'!D$9)/('MIN and MAX'!H$9-'MIN and MAX'!D$9)</f>
        <v>0.98040345821325647</v>
      </c>
      <c r="E14">
        <f t="shared" si="0"/>
        <v>3.457558189540863E-2</v>
      </c>
      <c r="F14">
        <f t="shared" si="1"/>
        <v>0.56667281997128038</v>
      </c>
      <c r="G14">
        <f t="shared" si="2"/>
        <v>0.96978587788253146</v>
      </c>
      <c r="H14" s="3">
        <f>IFERROR(VLOOKUP(A14,'GDP Data'!A$2:Q$144,3,FALSE),"Not Found")</f>
        <v>53872425916.624802</v>
      </c>
      <c r="I14">
        <f t="shared" si="3"/>
        <v>5.0909831256856723E-3</v>
      </c>
      <c r="J14">
        <f t="shared" si="4"/>
        <v>-0.56158183684559471</v>
      </c>
    </row>
    <row r="15" spans="1:10" x14ac:dyDescent="0.25">
      <c r="A15" t="s">
        <v>202</v>
      </c>
      <c r="B15">
        <f>('CON Score and Page Rank'!AK180-'MIN and MAX'!B$9)/('MIN and MAX'!F$9-'MIN and MAX'!B$9)</f>
        <v>9.5499946803619725E-3</v>
      </c>
      <c r="C15">
        <f>('CON Score and Page Rank'!AL180-'MIN and MAX'!C$9)/('MIN and MAX'!G$9-'MIN and MAX'!C$9)</f>
        <v>4.4056022650150475E-2</v>
      </c>
      <c r="D15">
        <f>('CON Score and Page Rank'!AM180-'MIN and MAX'!D$9)/('MIN and MAX'!H$9-'MIN and MAX'!D$9)</f>
        <v>0.98040345821325647</v>
      </c>
      <c r="E15">
        <f t="shared" si="0"/>
        <v>3.4506027969788501E-2</v>
      </c>
      <c r="F15">
        <f t="shared" si="1"/>
        <v>0.56661259083803261</v>
      </c>
      <c r="G15">
        <f t="shared" si="2"/>
        <v>0.97085346353289448</v>
      </c>
      <c r="H15" s="3">
        <f>IFERROR(VLOOKUP(A15,'GDP Data'!A$2:Q$144,3,FALSE),"Not Found")</f>
        <v>98211749595.544205</v>
      </c>
      <c r="I15">
        <f t="shared" si="3"/>
        <v>9.281081210428397E-3</v>
      </c>
      <c r="J15">
        <f t="shared" si="4"/>
        <v>-0.55733150962760425</v>
      </c>
    </row>
    <row r="16" spans="1:10" x14ac:dyDescent="0.25">
      <c r="A16" t="s">
        <v>48</v>
      </c>
      <c r="B16">
        <f>('CON Score and Page Rank'!AK33-'MIN and MAX'!B$9)/('MIN and MAX'!F$9-'MIN and MAX'!B$9)</f>
        <v>2.6035770944133285E-2</v>
      </c>
      <c r="C16">
        <f>('CON Score and Page Rank'!AL33-'MIN and MAX'!C$9)/('MIN and MAX'!G$9-'MIN and MAX'!C$9)</f>
        <v>6.0430842487001077E-2</v>
      </c>
      <c r="D16">
        <f>('CON Score and Page Rank'!AM33-'MIN and MAX'!D$9)/('MIN and MAX'!H$9-'MIN and MAX'!D$9)</f>
        <v>0.98040345821325647</v>
      </c>
      <c r="E16">
        <f t="shared" si="0"/>
        <v>3.4395071542867792E-2</v>
      </c>
      <c r="F16">
        <f t="shared" si="1"/>
        <v>0.56651650985680646</v>
      </c>
      <c r="G16">
        <f t="shared" si="2"/>
        <v>0.95436768726912313</v>
      </c>
      <c r="H16" s="3" t="str">
        <f>IFERROR(VLOOKUP(A16,'GDP Data'!A$2:Q$144,3,FALSE),"Not Found")</f>
        <v>Not Found</v>
      </c>
      <c r="I16" t="str">
        <f t="shared" si="3"/>
        <v>No Value</v>
      </c>
      <c r="J16" t="str">
        <f t="shared" si="4"/>
        <v>No Value</v>
      </c>
    </row>
    <row r="17" spans="1:10" x14ac:dyDescent="0.25">
      <c r="A17" t="s">
        <v>189</v>
      </c>
      <c r="B17">
        <f>('CON Score and Page Rank'!AK167-'MIN and MAX'!B$9)/('MIN and MAX'!F$9-'MIN and MAX'!B$9)</f>
        <v>1.819439211692692E-2</v>
      </c>
      <c r="C17">
        <f>('CON Score and Page Rank'!AL167-'MIN and MAX'!C$9)/('MIN and MAX'!G$9-'MIN and MAX'!C$9)</f>
        <v>5.2574685811835609E-2</v>
      </c>
      <c r="D17">
        <f>('CON Score and Page Rank'!AM167-'MIN and MAX'!D$9)/('MIN and MAX'!H$9-'MIN and MAX'!D$9)</f>
        <v>0.95734870317002885</v>
      </c>
      <c r="E17">
        <f t="shared" si="0"/>
        <v>3.4380293694908692E-2</v>
      </c>
      <c r="F17">
        <f t="shared" si="1"/>
        <v>0.56650371321066595</v>
      </c>
      <c r="G17">
        <f t="shared" si="2"/>
        <v>0.93915431105310188</v>
      </c>
      <c r="H17" s="3">
        <f>IFERROR(VLOOKUP(A17,'GDP Data'!A$2:Q$144,3,FALSE),"Not Found")</f>
        <v>190905493539.168</v>
      </c>
      <c r="I17">
        <f t="shared" si="3"/>
        <v>1.8040706904729833E-2</v>
      </c>
      <c r="J17">
        <f t="shared" si="4"/>
        <v>-0.54846300630593614</v>
      </c>
    </row>
    <row r="18" spans="1:10" x14ac:dyDescent="0.25">
      <c r="A18" t="s">
        <v>34</v>
      </c>
      <c r="B18">
        <f>('CON Score and Page Rank'!AK19-'MIN and MAX'!B$9)/('MIN and MAX'!F$9-'MIN and MAX'!B$9)</f>
        <v>4.2036596693508697E-2</v>
      </c>
      <c r="C18">
        <f>('CON Score and Page Rank'!AL19-'MIN and MAX'!C$9)/('MIN and MAX'!G$9-'MIN and MAX'!C$9)</f>
        <v>7.6331507726485323E-2</v>
      </c>
      <c r="D18">
        <f>('CON Score and Page Rank'!AM19-'MIN and MAX'!D$9)/('MIN and MAX'!H$9-'MIN and MAX'!D$9)</f>
        <v>0.94985590778097984</v>
      </c>
      <c r="E18">
        <f t="shared" si="0"/>
        <v>3.4294911032976626E-2</v>
      </c>
      <c r="F18">
        <f t="shared" si="1"/>
        <v>0.56642977743095679</v>
      </c>
      <c r="G18">
        <f t="shared" si="2"/>
        <v>0.90781931108747116</v>
      </c>
      <c r="H18" s="3">
        <f>IFERROR(VLOOKUP(A18,'GDP Data'!A$2:Q$144,3,FALSE),"Not Found")</f>
        <v>121604107164.99699</v>
      </c>
      <c r="I18">
        <f t="shared" si="3"/>
        <v>1.1491675881631776E-2</v>
      </c>
      <c r="J18">
        <f t="shared" si="4"/>
        <v>-0.55493810154932499</v>
      </c>
    </row>
    <row r="19" spans="1:10" x14ac:dyDescent="0.25">
      <c r="A19" t="s">
        <v>115</v>
      </c>
      <c r="B19">
        <f>('CON Score and Page Rank'!AK95-'MIN and MAX'!B$9)/('MIN and MAX'!F$9-'MIN and MAX'!B$9)</f>
        <v>1.3455906110218473E-2</v>
      </c>
      <c r="C19">
        <f>('CON Score and Page Rank'!AL95-'MIN and MAX'!C$9)/('MIN and MAX'!G$9-'MIN and MAX'!C$9)</f>
        <v>4.7717835671123511E-2</v>
      </c>
      <c r="D19">
        <f>('CON Score and Page Rank'!AM95-'MIN and MAX'!D$9)/('MIN and MAX'!H$9-'MIN and MAX'!D$9)</f>
        <v>0.95734870317002885</v>
      </c>
      <c r="E19">
        <f t="shared" si="0"/>
        <v>3.4261929560905041E-2</v>
      </c>
      <c r="F19">
        <f t="shared" si="1"/>
        <v>0.56640121764143525</v>
      </c>
      <c r="G19">
        <f t="shared" si="2"/>
        <v>0.94389279705981033</v>
      </c>
      <c r="H19" s="3">
        <f>IFERROR(VLOOKUP(A19,'GDP Data'!A$2:Q$144,3,FALSE),"Not Found")</f>
        <v>135429607036.658</v>
      </c>
      <c r="I19">
        <f t="shared" si="3"/>
        <v>1.2798195596554712E-2</v>
      </c>
      <c r="J19">
        <f t="shared" si="4"/>
        <v>-0.55360302204488054</v>
      </c>
    </row>
    <row r="20" spans="1:10" x14ac:dyDescent="0.25">
      <c r="A20" t="s">
        <v>160</v>
      </c>
      <c r="B20">
        <f>('CON Score and Page Rank'!AK137-'MIN and MAX'!B$9)/('MIN and MAX'!F$9-'MIN and MAX'!B$9)</f>
        <v>1.1837046444541231E-2</v>
      </c>
      <c r="C20">
        <f>('CON Score and Page Rank'!AL137-'MIN and MAX'!C$9)/('MIN and MAX'!G$9-'MIN and MAX'!C$9)</f>
        <v>4.6093858350107798E-2</v>
      </c>
      <c r="D20">
        <f>('CON Score and Page Rank'!AM137-'MIN and MAX'!D$9)/('MIN and MAX'!H$9-'MIN and MAX'!D$9)</f>
        <v>0.93948126801152743</v>
      </c>
      <c r="E20">
        <f t="shared" si="0"/>
        <v>3.4256811905566564E-2</v>
      </c>
      <c r="F20">
        <f t="shared" si="1"/>
        <v>0.56639678608789523</v>
      </c>
      <c r="G20">
        <f t="shared" si="2"/>
        <v>0.92764422156698623</v>
      </c>
      <c r="H20" s="3">
        <f>IFERROR(VLOOKUP(A20,'GDP Data'!A$2:Q$144,3,FALSE),"Not Found")</f>
        <v>78921234457.548706</v>
      </c>
      <c r="I20">
        <f t="shared" si="3"/>
        <v>7.4581136090564179E-3</v>
      </c>
      <c r="J20">
        <f t="shared" si="4"/>
        <v>-0.55893867247883877</v>
      </c>
    </row>
    <row r="21" spans="1:10" x14ac:dyDescent="0.25">
      <c r="A21" t="s">
        <v>28</v>
      </c>
      <c r="B21">
        <f>('CON Score and Page Rank'!AK13-'MIN and MAX'!B$9)/('MIN and MAX'!F$9-'MIN and MAX'!B$9)</f>
        <v>4.5350771977268967E-3</v>
      </c>
      <c r="C21">
        <f>('CON Score and Page Rank'!AL13-'MIN and MAX'!C$9)/('MIN and MAX'!G$9-'MIN and MAX'!C$9)</f>
        <v>3.877862145531967E-2</v>
      </c>
      <c r="D21">
        <f>('CON Score and Page Rank'!AM13-'MIN and MAX'!D$9)/('MIN and MAX'!H$9-'MIN and MAX'!D$9)</f>
        <v>0.95734870317002885</v>
      </c>
      <c r="E21">
        <f t="shared" si="0"/>
        <v>3.4243544257592774E-2</v>
      </c>
      <c r="F21">
        <f t="shared" si="1"/>
        <v>0.56638529717579478</v>
      </c>
      <c r="G21">
        <f t="shared" si="2"/>
        <v>0.9528136259723019</v>
      </c>
      <c r="H21" s="3">
        <f>IFERROR(VLOOKUP(A21,'GDP Data'!A$2:Q$144,3,FALSE),"Not Found")</f>
        <v>8234846804.6058197</v>
      </c>
      <c r="I21">
        <f t="shared" si="3"/>
        <v>7.7819896564036858E-4</v>
      </c>
      <c r="J21">
        <f t="shared" si="4"/>
        <v>-0.56560709821015442</v>
      </c>
    </row>
    <row r="22" spans="1:10" x14ac:dyDescent="0.25">
      <c r="A22" t="s">
        <v>100</v>
      </c>
      <c r="B22">
        <f>('CON Score and Page Rank'!AK80-'MIN and MAX'!B$9)/('MIN and MAX'!F$9-'MIN and MAX'!B$9)</f>
        <v>5.4288323068223581E-3</v>
      </c>
      <c r="C22">
        <f>('CON Score and Page Rank'!AL80-'MIN and MAX'!C$9)/('MIN and MAX'!G$9-'MIN and MAX'!C$9)</f>
        <v>3.9575789289181845E-2</v>
      </c>
      <c r="D22">
        <f>('CON Score and Page Rank'!AM80-'MIN and MAX'!D$9)/('MIN and MAX'!H$9-'MIN and MAX'!D$9)</f>
        <v>0.95734870317002885</v>
      </c>
      <c r="E22">
        <f t="shared" si="0"/>
        <v>3.4146956982359485E-2</v>
      </c>
      <c r="F22">
        <f t="shared" si="1"/>
        <v>0.56630165893656959</v>
      </c>
      <c r="G22">
        <f t="shared" si="2"/>
        <v>0.95191987086320651</v>
      </c>
      <c r="H22" s="3">
        <f>IFERROR(VLOOKUP(A22,'GDP Data'!A$2:Q$144,3,FALSE),"Not Found")</f>
        <v>39459581217.3759</v>
      </c>
      <c r="I22">
        <f t="shared" si="3"/>
        <v>3.7289589007034269E-3</v>
      </c>
      <c r="J22">
        <f t="shared" si="4"/>
        <v>-0.56257270003586612</v>
      </c>
    </row>
    <row r="23" spans="1:10" x14ac:dyDescent="0.25">
      <c r="A23" t="s">
        <v>190</v>
      </c>
      <c r="B23">
        <f>('CON Score and Page Rank'!AK168-'MIN and MAX'!B$9)/('MIN and MAX'!F$9-'MIN and MAX'!B$9)</f>
        <v>2.9960064567102758E-3</v>
      </c>
      <c r="C23">
        <f>('CON Score and Page Rank'!AL168-'MIN and MAX'!C$9)/('MIN and MAX'!G$9-'MIN and MAX'!C$9)</f>
        <v>3.7104278180440958E-2</v>
      </c>
      <c r="D23">
        <f>('CON Score and Page Rank'!AM168-'MIN and MAX'!D$9)/('MIN and MAX'!H$9-'MIN and MAX'!D$9)</f>
        <v>0.95734870317002885</v>
      </c>
      <c r="E23">
        <f t="shared" si="0"/>
        <v>3.4108271723730682E-2</v>
      </c>
      <c r="F23">
        <f t="shared" si="1"/>
        <v>0.56626816004235325</v>
      </c>
      <c r="G23">
        <f t="shared" si="2"/>
        <v>0.95435269671331857</v>
      </c>
      <c r="H23" s="3">
        <f>IFERROR(VLOOKUP(A23,'GDP Data'!A$2:Q$144,3,FALSE),"Not Found")</f>
        <v>40394824679.123199</v>
      </c>
      <c r="I23">
        <f t="shared" si="3"/>
        <v>3.8173400827488046E-3</v>
      </c>
      <c r="J23">
        <f t="shared" si="4"/>
        <v>-0.56245081995960444</v>
      </c>
    </row>
    <row r="24" spans="1:10" x14ac:dyDescent="0.25">
      <c r="A24" t="s">
        <v>178</v>
      </c>
      <c r="B24">
        <f>('CON Score and Page Rank'!AK155-'MIN and MAX'!B$9)/('MIN and MAX'!F$9-'MIN and MAX'!B$9)</f>
        <v>1.2134204564506076E-3</v>
      </c>
      <c r="C24">
        <f>('CON Score and Page Rank'!AL155-'MIN and MAX'!C$9)/('MIN and MAX'!G$9-'MIN and MAX'!C$9)</f>
        <v>3.5281527785246881E-2</v>
      </c>
      <c r="D24">
        <f>('CON Score and Page Rank'!AM155-'MIN and MAX'!D$9)/('MIN and MAX'!H$9-'MIN and MAX'!D$9)</f>
        <v>0.95734870317002885</v>
      </c>
      <c r="E24">
        <f t="shared" si="0"/>
        <v>3.4068107328796275E-2</v>
      </c>
      <c r="F24">
        <f t="shared" si="1"/>
        <v>0.56623338031320414</v>
      </c>
      <c r="G24">
        <f t="shared" si="2"/>
        <v>0.95613528271357828</v>
      </c>
      <c r="H24" s="3">
        <f>IFERROR(VLOOKUP(A24,'GDP Data'!A$2:Q$144,3,FALSE),"Not Found")</f>
        <v>14183497963.1071</v>
      </c>
      <c r="I24">
        <f t="shared" si="3"/>
        <v>1.3403507929107808E-3</v>
      </c>
      <c r="J24">
        <f t="shared" si="4"/>
        <v>-0.56489302952029341</v>
      </c>
    </row>
    <row r="25" spans="1:10" x14ac:dyDescent="0.25">
      <c r="A25" t="s">
        <v>78</v>
      </c>
      <c r="B25">
        <f>('CON Score and Page Rank'!AK58-'MIN and MAX'!B$9)/('MIN and MAX'!F$9-'MIN and MAX'!B$9)</f>
        <v>5.8794619839755199E-3</v>
      </c>
      <c r="C25">
        <f>('CON Score and Page Rank'!AL58-'MIN and MAX'!C$9)/('MIN and MAX'!G$9-'MIN and MAX'!C$9)</f>
        <v>3.9940897401861242E-2</v>
      </c>
      <c r="D25">
        <f>('CON Score and Page Rank'!AM58-'MIN and MAX'!D$9)/('MIN and MAX'!H$9-'MIN and MAX'!D$9)</f>
        <v>0.91642651296829969</v>
      </c>
      <c r="E25">
        <f t="shared" si="0"/>
        <v>3.406143541788572E-2</v>
      </c>
      <c r="F25">
        <f t="shared" si="1"/>
        <v>0.56622760287637852</v>
      </c>
      <c r="G25">
        <f t="shared" si="2"/>
        <v>0.9105470509843242</v>
      </c>
      <c r="H25" s="3">
        <f>IFERROR(VLOOKUP(A25,'GDP Data'!A$2:Q$144,3,FALSE),"Not Found")</f>
        <v>96684636118.598404</v>
      </c>
      <c r="I25">
        <f t="shared" si="3"/>
        <v>9.1367678848289433E-3</v>
      </c>
      <c r="J25">
        <f t="shared" si="4"/>
        <v>-0.55709083499154954</v>
      </c>
    </row>
    <row r="26" spans="1:10" x14ac:dyDescent="0.25">
      <c r="A26" t="s">
        <v>94</v>
      </c>
      <c r="B26">
        <f>('CON Score and Page Rank'!AK37-'MIN and MAX'!B$9)/('MIN and MAX'!F$9-'MIN and MAX'!B$9)</f>
        <v>1.3090853804046574E-2</v>
      </c>
      <c r="C26">
        <f>('CON Score and Page Rank'!AL37-'MIN and MAX'!C$9)/('MIN and MAX'!G$9-'MIN and MAX'!C$9)</f>
        <v>4.7148883710872502E-2</v>
      </c>
      <c r="D26">
        <f>('CON Score and Page Rank'!AM37-'MIN and MAX'!D$9)/('MIN and MAX'!H$9-'MIN and MAX'!D$9)</f>
        <v>0.91642651296829969</v>
      </c>
      <c r="E26">
        <f t="shared" si="0"/>
        <v>3.405802990682593E-2</v>
      </c>
      <c r="F26">
        <f t="shared" si="1"/>
        <v>0.56622465392737853</v>
      </c>
      <c r="G26">
        <f t="shared" si="2"/>
        <v>0.90333565916425307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89</v>
      </c>
      <c r="B27">
        <f>('CON Score and Page Rank'!AK69-'MIN and MAX'!B$9)/('MIN and MAX'!F$9-'MIN and MAX'!B$9)</f>
        <v>5.4426730759093659E-3</v>
      </c>
      <c r="C27">
        <f>('CON Score and Page Rank'!AL69-'MIN and MAX'!C$9)/('MIN and MAX'!G$9-'MIN and MAX'!C$9)</f>
        <v>3.9473205554898028E-2</v>
      </c>
      <c r="D27">
        <f>('CON Score and Page Rank'!AM69-'MIN and MAX'!D$9)/('MIN and MAX'!H$9-'MIN and MAX'!D$9)</f>
        <v>0.90893371757925068</v>
      </c>
      <c r="E27">
        <f t="shared" si="0"/>
        <v>3.4030532478988663E-2</v>
      </c>
      <c r="F27">
        <f t="shared" si="1"/>
        <v>0.56620084296012663</v>
      </c>
      <c r="G27">
        <f t="shared" si="2"/>
        <v>0.90349104450334128</v>
      </c>
      <c r="H27" s="3">
        <f>IFERROR(VLOOKUP(A27,'GDP Data'!A$2:Q$144,3,FALSE),"Not Found")</f>
        <v>130816321183.15601</v>
      </c>
      <c r="I27">
        <f t="shared" si="3"/>
        <v>1.2362236754261416E-2</v>
      </c>
      <c r="J27">
        <f t="shared" si="4"/>
        <v>-0.55383860620586522</v>
      </c>
    </row>
    <row r="28" spans="1:10" x14ac:dyDescent="0.25">
      <c r="A28" t="s">
        <v>181</v>
      </c>
      <c r="B28">
        <f>('CON Score and Page Rank'!AK158-'MIN and MAX'!B$9)/('MIN and MAX'!F$9-'MIN and MAX'!B$9)</f>
        <v>8.3045033556882492E-3</v>
      </c>
      <c r="C28">
        <f>('CON Score and Page Rank'!AL158-'MIN and MAX'!C$9)/('MIN and MAX'!G$9-'MIN and MAX'!C$9)</f>
        <v>4.2279785415309828E-2</v>
      </c>
      <c r="D28">
        <f>('CON Score and Page Rank'!AM158-'MIN and MAX'!D$9)/('MIN and MAX'!H$9-'MIN and MAX'!D$9)</f>
        <v>0.90893371757925068</v>
      </c>
      <c r="E28">
        <f t="shared" si="0"/>
        <v>3.3975282059621581E-2</v>
      </c>
      <c r="F28">
        <f t="shared" si="1"/>
        <v>0.56615299972424338</v>
      </c>
      <c r="G28">
        <f t="shared" si="2"/>
        <v>0.90062921422356246</v>
      </c>
      <c r="H28" s="3" t="str">
        <f>IFERROR(VLOOKUP(A28,'GDP Data'!A$2:Q$144,3,FALSE),"Not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46</v>
      </c>
      <c r="B29">
        <f>('CON Score and Page Rank'!AK31-'MIN and MAX'!B$9)/('MIN and MAX'!F$9-'MIN and MAX'!B$9)</f>
        <v>5.5130140245900862E-3</v>
      </c>
      <c r="C29">
        <f>('CON Score and Page Rank'!AL31-'MIN and MAX'!C$9)/('MIN and MAX'!G$9-'MIN and MAX'!C$9)</f>
        <v>3.9428078157371427E-2</v>
      </c>
      <c r="D29">
        <f>('CON Score and Page Rank'!AM31-'MIN and MAX'!D$9)/('MIN and MAX'!H$9-'MIN and MAX'!D$9)</f>
        <v>0.95734870317002885</v>
      </c>
      <c r="E29">
        <f t="shared" si="0"/>
        <v>3.3915064132781343E-2</v>
      </c>
      <c r="F29">
        <f t="shared" si="1"/>
        <v>0.56610085495301388</v>
      </c>
      <c r="G29">
        <f t="shared" si="2"/>
        <v>0.95183568914543881</v>
      </c>
      <c r="H29" s="3">
        <f>IFERROR(VLOOKUP(A29,'GDP Data'!A$2:Q$144,3,FALSE),"Not Found")</f>
        <v>8976196808.5106392</v>
      </c>
      <c r="I29">
        <f t="shared" si="3"/>
        <v>8.4825707599811551E-4</v>
      </c>
      <c r="J29">
        <f t="shared" si="4"/>
        <v>-0.56525259787701576</v>
      </c>
    </row>
    <row r="30" spans="1:10" x14ac:dyDescent="0.25">
      <c r="A30" t="s">
        <v>124</v>
      </c>
      <c r="B30">
        <f>('CON Score and Page Rank'!AK104-'MIN and MAX'!B$9)/('MIN and MAX'!F$9-'MIN and MAX'!B$9)</f>
        <v>5.5306478792199179E-3</v>
      </c>
      <c r="C30">
        <f>('CON Score and Page Rank'!AL104-'MIN and MAX'!C$9)/('MIN and MAX'!G$9-'MIN and MAX'!C$9)</f>
        <v>3.9441681004133436E-2</v>
      </c>
      <c r="D30">
        <f>('CON Score and Page Rank'!AM104-'MIN and MAX'!D$9)/('MIN and MAX'!H$9-'MIN and MAX'!D$9)</f>
        <v>0.95734870317002885</v>
      </c>
      <c r="E30">
        <f t="shared" si="0"/>
        <v>3.3911033124913517E-2</v>
      </c>
      <c r="F30">
        <f t="shared" si="1"/>
        <v>0.56609736436484326</v>
      </c>
      <c r="G30">
        <f t="shared" si="2"/>
        <v>0.95181805529080898</v>
      </c>
      <c r="H30" s="3">
        <f>IFERROR(VLOOKUP(A30,'GDP Data'!A$2:Q$144,3,FALSE),"Not Found")</f>
        <v>103311640571.81799</v>
      </c>
      <c r="I30">
        <f t="shared" si="3"/>
        <v>9.7630245879779531E-3</v>
      </c>
      <c r="J30">
        <f t="shared" si="4"/>
        <v>-0.55633433977686531</v>
      </c>
    </row>
    <row r="31" spans="1:10" x14ac:dyDescent="0.25">
      <c r="A31" t="s">
        <v>157</v>
      </c>
      <c r="B31">
        <f>('CON Score and Page Rank'!AK135-'MIN and MAX'!B$9)/('MIN and MAX'!F$9-'MIN and MAX'!B$9)</f>
        <v>2.8769056341120705E-3</v>
      </c>
      <c r="C31">
        <f>('CON Score and Page Rank'!AL135-'MIN and MAX'!C$9)/('MIN and MAX'!G$9-'MIN and MAX'!C$9)</f>
        <v>3.6782147357942503E-2</v>
      </c>
      <c r="D31">
        <f>('CON Score and Page Rank'!AM135-'MIN and MAX'!D$9)/('MIN and MAX'!H$9-'MIN and MAX'!D$9)</f>
        <v>0.91642651296829969</v>
      </c>
      <c r="E31">
        <f t="shared" si="0"/>
        <v>3.3905241723830436E-2</v>
      </c>
      <c r="F31">
        <f t="shared" si="1"/>
        <v>0.56609234939172115</v>
      </c>
      <c r="G31">
        <f t="shared" si="2"/>
        <v>0.91354960733418766</v>
      </c>
      <c r="H31" s="3">
        <f>IFERROR(VLOOKUP(A31,'GDP Data'!A$2:Q$144,3,FALSE),"Not Found")</f>
        <v>79484403984.884903</v>
      </c>
      <c r="I31">
        <f t="shared" si="3"/>
        <v>7.5113335357960484E-3</v>
      </c>
      <c r="J31">
        <f t="shared" si="4"/>
        <v>-0.55858101585592512</v>
      </c>
    </row>
    <row r="32" spans="1:10" x14ac:dyDescent="0.25">
      <c r="A32" t="s">
        <v>164</v>
      </c>
      <c r="B32">
        <f>('CON Score and Page Rank'!AK141-'MIN and MAX'!B$9)/('MIN and MAX'!F$9-'MIN and MAX'!B$9)</f>
        <v>1.2800931268251568E-2</v>
      </c>
      <c r="C32">
        <f>('CON Score and Page Rank'!AL141-'MIN and MAX'!C$9)/('MIN and MAX'!G$9-'MIN and MAX'!C$9)</f>
        <v>4.6692601104044079E-2</v>
      </c>
      <c r="D32">
        <f>('CON Score and Page Rank'!AM141-'MIN and MAX'!D$9)/('MIN and MAX'!H$9-'MIN and MAX'!D$9)</f>
        <v>0.89106628242074926</v>
      </c>
      <c r="E32">
        <f t="shared" si="0"/>
        <v>3.3891669835792511E-2</v>
      </c>
      <c r="F32">
        <f t="shared" si="1"/>
        <v>0.56608059702769886</v>
      </c>
      <c r="G32">
        <f t="shared" si="2"/>
        <v>0.87826535115249771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92</v>
      </c>
      <c r="B33">
        <f>('CON Score and Page Rank'!AK72-'MIN and MAX'!B$9)/('MIN and MAX'!F$9-'MIN and MAX'!B$9)</f>
        <v>4.9239781199197138E-3</v>
      </c>
      <c r="C33">
        <f>('CON Score and Page Rank'!AL72-'MIN and MAX'!C$9)/('MIN and MAX'!G$9-'MIN and MAX'!C$9)</f>
        <v>3.8802993481359231E-2</v>
      </c>
      <c r="D33">
        <f>('CON Score and Page Rank'!AM72-'MIN and MAX'!D$9)/('MIN and MAX'!H$9-'MIN and MAX'!D$9)</f>
        <v>0.95734870317002885</v>
      </c>
      <c r="E33">
        <f t="shared" si="0"/>
        <v>3.3879015361439516E-2</v>
      </c>
      <c r="F33">
        <f t="shared" si="1"/>
        <v>0.56606963908369801</v>
      </c>
      <c r="G33">
        <f t="shared" si="2"/>
        <v>0.95242472505010911</v>
      </c>
      <c r="H33" s="3">
        <f>IFERROR(VLOOKUP(A33,'GDP Data'!A$2:Q$144,3,FALSE),"Not Found")</f>
        <v>34887512226.9319</v>
      </c>
      <c r="I33">
        <f t="shared" si="3"/>
        <v>3.2968950817129001E-3</v>
      </c>
      <c r="J33">
        <f t="shared" si="4"/>
        <v>-0.56277274400198507</v>
      </c>
    </row>
    <row r="34" spans="1:10" x14ac:dyDescent="0.25">
      <c r="A34" t="s">
        <v>55</v>
      </c>
      <c r="B34">
        <f>('CON Score and Page Rank'!AK36-'MIN and MAX'!B$9)/('MIN and MAX'!F$9-'MIN and MAX'!B$9)</f>
        <v>3.7779591583221462E-3</v>
      </c>
      <c r="C34">
        <f>('CON Score and Page Rank'!AL36-'MIN and MAX'!C$9)/('MIN and MAX'!G$9-'MIN and MAX'!C$9)</f>
        <v>3.7640549751874502E-2</v>
      </c>
      <c r="D34">
        <f>('CON Score and Page Rank'!AM36-'MIN and MAX'!D$9)/('MIN and MAX'!H$9-'MIN and MAX'!D$9)</f>
        <v>0.91642651296829969</v>
      </c>
      <c r="E34">
        <f t="shared" si="0"/>
        <v>3.3862590593552358E-2</v>
      </c>
      <c r="F34">
        <f t="shared" si="1"/>
        <v>0.56605541631302303</v>
      </c>
      <c r="G34">
        <f t="shared" si="2"/>
        <v>0.91264855380997756</v>
      </c>
      <c r="H34" s="3">
        <f>IFERROR(VLOOKUP(A34,'GDP Data'!A$2:Q$144,3,FALSE),"Not Found")</f>
        <v>17649751243.781101</v>
      </c>
      <c r="I34">
        <f t="shared" si="3"/>
        <v>1.6679142293258146E-3</v>
      </c>
      <c r="J34">
        <f t="shared" si="4"/>
        <v>-0.56438750208369726</v>
      </c>
    </row>
    <row r="35" spans="1:10" x14ac:dyDescent="0.25">
      <c r="A35" t="s">
        <v>226</v>
      </c>
      <c r="B35">
        <f>('CON Score and Page Rank'!AK204-'MIN and MAX'!B$9)/('MIN and MAX'!F$9-'MIN and MAX'!B$9)</f>
        <v>1.0085382460244373E-2</v>
      </c>
      <c r="C35">
        <f>('CON Score and Page Rank'!AL204-'MIN and MAX'!C$9)/('MIN and MAX'!G$9-'MIN and MAX'!C$9)</f>
        <v>4.3935399142385562E-2</v>
      </c>
      <c r="D35">
        <f>('CON Score and Page Rank'!AM204-'MIN and MAX'!D$9)/('MIN and MAX'!H$9-'MIN and MAX'!D$9)</f>
        <v>0.95734870317002885</v>
      </c>
      <c r="E35">
        <f t="shared" si="0"/>
        <v>3.3850016682141187E-2</v>
      </c>
      <c r="F35">
        <f t="shared" si="1"/>
        <v>0.56604452813124062</v>
      </c>
      <c r="G35">
        <f t="shared" si="2"/>
        <v>0.94726332070978447</v>
      </c>
      <c r="H35" s="3">
        <f>IFERROR(VLOOKUP(A35,'GDP Data'!A$2:Q$144,3,FALSE),"Not Found")</f>
        <v>122903960204.505</v>
      </c>
      <c r="I35">
        <f t="shared" si="3"/>
        <v>1.1614512931892852E-2</v>
      </c>
      <c r="J35">
        <f t="shared" si="4"/>
        <v>-0.55443001519934776</v>
      </c>
    </row>
    <row r="36" spans="1:10" x14ac:dyDescent="0.25">
      <c r="A36" t="s">
        <v>63</v>
      </c>
      <c r="B36">
        <f>('CON Score and Page Rank'!AK43-'MIN and MAX'!B$9)/('MIN and MAX'!F$9-'MIN and MAX'!B$9)</f>
        <v>3.5446214712435173E-3</v>
      </c>
      <c r="C36">
        <f>('CON Score and Page Rank'!AL43-'MIN and MAX'!C$9)/('MIN and MAX'!G$9-'MIN and MAX'!C$9)</f>
        <v>3.7372016258440617E-2</v>
      </c>
      <c r="D36">
        <f>('CON Score and Page Rank'!AM43-'MIN and MAX'!D$9)/('MIN and MAX'!H$9-'MIN and MAX'!D$9)</f>
        <v>0.91642651296829969</v>
      </c>
      <c r="E36">
        <f t="shared" si="0"/>
        <v>3.3827394787197103E-2</v>
      </c>
      <c r="F36">
        <f t="shared" si="1"/>
        <v>0.56602493905538687</v>
      </c>
      <c r="G36">
        <f t="shared" si="2"/>
        <v>0.91288189149705612</v>
      </c>
      <c r="H36" s="3">
        <f>IFERROR(VLOOKUP(A36,'GDP Data'!A$2:Q$144,3,FALSE),"Not Found")</f>
        <v>54744712814.867599</v>
      </c>
      <c r="I36">
        <f t="shared" si="3"/>
        <v>5.1734148670478219E-3</v>
      </c>
      <c r="J36">
        <f t="shared" si="4"/>
        <v>-0.56085152418833906</v>
      </c>
    </row>
    <row r="37" spans="1:10" x14ac:dyDescent="0.25">
      <c r="A37" t="s">
        <v>166</v>
      </c>
      <c r="B37">
        <f>('CON Score and Page Rank'!AK143-'MIN and MAX'!B$9)/('MIN and MAX'!F$9-'MIN and MAX'!B$9)</f>
        <v>1.5767941991580981E-2</v>
      </c>
      <c r="C37">
        <f>('CON Score and Page Rank'!AL143-'MIN and MAX'!C$9)/('MIN and MAX'!G$9-'MIN and MAX'!C$9)</f>
        <v>4.9515020917126673E-2</v>
      </c>
      <c r="D37">
        <f>('CON Score and Page Rank'!AM143-'MIN and MAX'!D$9)/('MIN and MAX'!H$9-'MIN and MAX'!D$9)</f>
        <v>0.98040345821325647</v>
      </c>
      <c r="E37">
        <f t="shared" si="0"/>
        <v>3.3747078925545695E-2</v>
      </c>
      <c r="F37">
        <f t="shared" si="1"/>
        <v>0.56595539079207624</v>
      </c>
      <c r="G37">
        <f t="shared" si="2"/>
        <v>0.96463551622167554</v>
      </c>
      <c r="H37" s="3">
        <f>IFERROR(VLOOKUP(A37,'GDP Data'!A$2:Q$144,3,FALSE),"Not Found")</f>
        <v>120296476180.40199</v>
      </c>
      <c r="I37">
        <f t="shared" si="3"/>
        <v>1.1368103809947095E-2</v>
      </c>
      <c r="J37">
        <f t="shared" si="4"/>
        <v>-0.55458728698212911</v>
      </c>
    </row>
    <row r="38" spans="1:10" x14ac:dyDescent="0.25">
      <c r="A38" t="s">
        <v>246</v>
      </c>
      <c r="B38">
        <f>('CON Score and Page Rank'!AK170-'MIN and MAX'!B$9)/('MIN and MAX'!F$9-'MIN and MAX'!B$9)</f>
        <v>3.5577379665871251E-3</v>
      </c>
      <c r="C38">
        <f>('CON Score and Page Rank'!AL170-'MIN and MAX'!C$9)/('MIN and MAX'!G$9-'MIN and MAX'!C$9)</f>
        <v>3.7270439221815749E-2</v>
      </c>
      <c r="D38">
        <f>('CON Score and Page Rank'!AM170-'MIN and MAX'!D$9)/('MIN and MAX'!H$9-'MIN and MAX'!D$9)</f>
        <v>0.91642651296829969</v>
      </c>
      <c r="E38">
        <f t="shared" si="0"/>
        <v>3.3712701255228621E-2</v>
      </c>
      <c r="F38">
        <f t="shared" si="1"/>
        <v>0.56592562198653695</v>
      </c>
      <c r="G38">
        <f t="shared" si="2"/>
        <v>0.9128687750017126</v>
      </c>
      <c r="H38" s="3">
        <f>IFERROR(VLOOKUP(A38,'GDP Data'!A$2:Q$144,3,FALSE),"Not Found")</f>
        <v>30778781606.9575</v>
      </c>
      <c r="I38">
        <f t="shared" si="3"/>
        <v>2.9086170730958302E-3</v>
      </c>
      <c r="J38">
        <f t="shared" si="4"/>
        <v>-0.56301700491344109</v>
      </c>
    </row>
    <row r="39" spans="1:10" x14ac:dyDescent="0.25">
      <c r="A39" t="s">
        <v>136</v>
      </c>
      <c r="B39">
        <f>('CON Score and Page Rank'!AK116-'MIN and MAX'!B$9)/('MIN and MAX'!F$9-'MIN and MAX'!B$9)</f>
        <v>3.267560254424888E-2</v>
      </c>
      <c r="C39">
        <f>('CON Score and Page Rank'!AL116-'MIN and MAX'!C$9)/('MIN and MAX'!G$9-'MIN and MAX'!C$9)</f>
        <v>6.6380276511013109E-2</v>
      </c>
      <c r="D39">
        <f>('CON Score and Page Rank'!AM116-'MIN and MAX'!D$9)/('MIN and MAX'!H$9-'MIN and MAX'!D$9)</f>
        <v>0.98040345821325647</v>
      </c>
      <c r="E39">
        <f t="shared" si="0"/>
        <v>3.3704673966764229E-2</v>
      </c>
      <c r="F39">
        <f t="shared" si="1"/>
        <v>0.56591867088173264</v>
      </c>
      <c r="G39">
        <f t="shared" si="2"/>
        <v>0.94772785566900763</v>
      </c>
      <c r="H39" s="3">
        <f>IFERROR(VLOOKUP(A39,'GDP Data'!A$2:Q$144,3,FALSE),"Not Found")</f>
        <v>1339395718862.8899</v>
      </c>
      <c r="I39">
        <f t="shared" si="3"/>
        <v>0.12657386199574017</v>
      </c>
      <c r="J39">
        <f t="shared" si="4"/>
        <v>-0.43934480888599248</v>
      </c>
    </row>
    <row r="40" spans="1:10" x14ac:dyDescent="0.25">
      <c r="A40" t="s">
        <v>141</v>
      </c>
      <c r="B40">
        <f>('CON Score and Page Rank'!AK121-'MIN and MAX'!B$9)/('MIN and MAX'!F$9-'MIN and MAX'!B$9)</f>
        <v>2.7940536940903458E-2</v>
      </c>
      <c r="C40">
        <f>('CON Score and Page Rank'!AL121-'MIN and MAX'!C$9)/('MIN and MAX'!G$9-'MIN and MAX'!C$9)</f>
        <v>6.1611139564474504E-2</v>
      </c>
      <c r="D40">
        <f>('CON Score and Page Rank'!AM121-'MIN and MAX'!D$9)/('MIN and MAX'!H$9-'MIN and MAX'!D$9)</f>
        <v>0.93948126801152743</v>
      </c>
      <c r="E40">
        <f t="shared" si="0"/>
        <v>3.367060262357105E-2</v>
      </c>
      <c r="F40">
        <f t="shared" si="1"/>
        <v>0.56588916733537176</v>
      </c>
      <c r="G40">
        <f t="shared" si="2"/>
        <v>0.91154073107062394</v>
      </c>
      <c r="H40" s="3">
        <f>IFERROR(VLOOKUP(A40,'GDP Data'!A$2:Q$144,3,FALSE),"Not Found")</f>
        <v>160446947784.909</v>
      </c>
      <c r="I40">
        <f t="shared" si="3"/>
        <v>1.5162352350809412E-2</v>
      </c>
      <c r="J40">
        <f t="shared" si="4"/>
        <v>-0.55072681498456233</v>
      </c>
    </row>
    <row r="41" spans="1:10" x14ac:dyDescent="0.25">
      <c r="A41" t="s">
        <v>110</v>
      </c>
      <c r="B41">
        <f>('CON Score and Page Rank'!AK90-'MIN and MAX'!B$9)/('MIN and MAX'!F$9-'MIN and MAX'!B$9)</f>
        <v>1.0367475940319814E-2</v>
      </c>
      <c r="C41">
        <f>('CON Score and Page Rank'!AL90-'MIN and MAX'!C$9)/('MIN and MAX'!G$9-'MIN and MAX'!C$9)</f>
        <v>4.4028046397924542E-2</v>
      </c>
      <c r="D41">
        <f>('CON Score and Page Rank'!AM90-'MIN and MAX'!D$9)/('MIN and MAX'!H$9-'MIN and MAX'!D$9)</f>
        <v>0.91642651296829969</v>
      </c>
      <c r="E41">
        <f t="shared" si="0"/>
        <v>3.3660570457604726E-2</v>
      </c>
      <c r="F41">
        <f t="shared" si="1"/>
        <v>0.56588048013827452</v>
      </c>
      <c r="G41">
        <f t="shared" si="2"/>
        <v>0.90605903702797985</v>
      </c>
      <c r="H41" s="3">
        <f>IFERROR(VLOOKUP(A41,'GDP Data'!A$2:Q$144,3,FALSE),"Not Found")</f>
        <v>184137469733.33301</v>
      </c>
      <c r="I41">
        <f t="shared" si="3"/>
        <v>1.7401123770993284E-2</v>
      </c>
      <c r="J41">
        <f t="shared" si="4"/>
        <v>-0.54847935636728129</v>
      </c>
    </row>
    <row r="42" spans="1:10" x14ac:dyDescent="0.25">
      <c r="A42" t="s">
        <v>225</v>
      </c>
      <c r="B42">
        <f>('CON Score and Page Rank'!AK203-'MIN and MAX'!B$9)/('MIN and MAX'!F$9-'MIN and MAX'!B$9)</f>
        <v>3.995332734568798E-3</v>
      </c>
      <c r="C42">
        <f>('CON Score and Page Rank'!AL203-'MIN and MAX'!C$9)/('MIN and MAX'!G$9-'MIN and MAX'!C$9)</f>
        <v>3.7647130571756171E-2</v>
      </c>
      <c r="D42">
        <f>('CON Score and Page Rank'!AM203-'MIN and MAX'!D$9)/('MIN and MAX'!H$9-'MIN and MAX'!D$9)</f>
        <v>0.90893371757925068</v>
      </c>
      <c r="E42">
        <f t="shared" si="0"/>
        <v>3.3651797837187372E-2</v>
      </c>
      <c r="F42">
        <f t="shared" si="1"/>
        <v>0.56587288362493127</v>
      </c>
      <c r="G42">
        <f t="shared" si="2"/>
        <v>0.90493838484468192</v>
      </c>
      <c r="H42" s="3">
        <f>IFERROR(VLOOKUP(A42,'GDP Data'!A$2:Q$144,3,FALSE),"Not Found")</f>
        <v>20898788416.6348</v>
      </c>
      <c r="I42">
        <f t="shared" si="3"/>
        <v>1.9749505867997269E-3</v>
      </c>
      <c r="J42">
        <f t="shared" si="4"/>
        <v>-0.56389793303813152</v>
      </c>
    </row>
    <row r="43" spans="1:10" x14ac:dyDescent="0.25">
      <c r="A43" t="s">
        <v>104</v>
      </c>
      <c r="B43">
        <f>('CON Score and Page Rank'!AK84-'MIN and MAX'!B$9)/('MIN and MAX'!F$9-'MIN and MAX'!B$9)</f>
        <v>1.5107062061800395E-3</v>
      </c>
      <c r="C43">
        <f>('CON Score and Page Rank'!AL84-'MIN and MAX'!C$9)/('MIN and MAX'!G$9-'MIN and MAX'!C$9)</f>
        <v>3.5134326216449019E-2</v>
      </c>
      <c r="D43">
        <f>('CON Score and Page Rank'!AM84-'MIN and MAX'!D$9)/('MIN and MAX'!H$9-'MIN and MAX'!D$9)</f>
        <v>0.86801152737752163</v>
      </c>
      <c r="E43">
        <f t="shared" si="0"/>
        <v>3.362362001026898E-2</v>
      </c>
      <c r="F43">
        <f t="shared" si="1"/>
        <v>0.56584848347674455</v>
      </c>
      <c r="G43">
        <f t="shared" si="2"/>
        <v>0.86650082117134164</v>
      </c>
      <c r="H43" s="3">
        <f>IFERROR(VLOOKUP(A43,'GDP Data'!A$2:Q$144,3,FALSE),"Not Found")</f>
        <v>74030364472.050598</v>
      </c>
      <c r="I43">
        <f t="shared" si="3"/>
        <v>6.9959228659733303E-3</v>
      </c>
      <c r="J43">
        <f t="shared" si="4"/>
        <v>-0.55885256061077127</v>
      </c>
    </row>
    <row r="44" spans="1:10" x14ac:dyDescent="0.25">
      <c r="A44" t="s">
        <v>88</v>
      </c>
      <c r="B44">
        <f>('CON Score and Page Rank'!AK68-'MIN and MAX'!B$9)/('MIN and MAX'!F$9-'MIN and MAX'!B$9)</f>
        <v>9.5840913837491528E-4</v>
      </c>
      <c r="C44">
        <f>('CON Score and Page Rank'!AL68-'MIN and MAX'!C$9)/('MIN and MAX'!G$9-'MIN and MAX'!C$9)</f>
        <v>3.4544047179867629E-2</v>
      </c>
      <c r="D44">
        <f>('CON Score and Page Rank'!AM68-'MIN and MAX'!D$9)/('MIN and MAX'!H$9-'MIN and MAX'!D$9)</f>
        <v>0.86801152737752163</v>
      </c>
      <c r="E44">
        <f t="shared" si="0"/>
        <v>3.3585638041492713E-2</v>
      </c>
      <c r="F44">
        <f t="shared" si="1"/>
        <v>0.56581559358536826</v>
      </c>
      <c r="G44">
        <f t="shared" si="2"/>
        <v>0.86705311823914677</v>
      </c>
      <c r="H44" s="3">
        <f>IFERROR(VLOOKUP(A44,'GDP Data'!A$2:Q$144,3,FALSE),"Not Found")</f>
        <v>36176430128.805702</v>
      </c>
      <c r="I44">
        <f t="shared" si="3"/>
        <v>3.4186987535762968E-3</v>
      </c>
      <c r="J44">
        <f t="shared" si="4"/>
        <v>-0.562396894831792</v>
      </c>
    </row>
    <row r="45" spans="1:10" x14ac:dyDescent="0.25">
      <c r="A45" t="s">
        <v>219</v>
      </c>
      <c r="B45">
        <f>('CON Score and Page Rank'!AK197-'MIN and MAX'!B$9)/('MIN and MAX'!F$9-'MIN and MAX'!B$9)</f>
        <v>1.1392026349278515E-2</v>
      </c>
      <c r="C45">
        <f>('CON Score and Page Rank'!AL197-'MIN and MAX'!C$9)/('MIN and MAX'!G$9-'MIN and MAX'!C$9)</f>
        <v>4.4864935290033756E-2</v>
      </c>
      <c r="D45">
        <f>('CON Score and Page Rank'!AM197-'MIN and MAX'!D$9)/('MIN and MAX'!H$9-'MIN and MAX'!D$9)</f>
        <v>0.98040345821325647</v>
      </c>
      <c r="E45">
        <f t="shared" si="0"/>
        <v>3.347290894075524E-2</v>
      </c>
      <c r="F45">
        <f t="shared" si="1"/>
        <v>0.56571797758499609</v>
      </c>
      <c r="G45">
        <f t="shared" si="2"/>
        <v>0.96901143186397798</v>
      </c>
      <c r="H45" s="3">
        <f>IFERROR(VLOOKUP(A45,'GDP Data'!A$2:Q$144,3,FALSE),"Not Found")</f>
        <v>52030158775.405502</v>
      </c>
      <c r="I45">
        <f t="shared" si="3"/>
        <v>4.916887551384491E-3</v>
      </c>
      <c r="J45">
        <f t="shared" si="4"/>
        <v>-0.56080109003361156</v>
      </c>
    </row>
    <row r="46" spans="1:10" x14ac:dyDescent="0.25">
      <c r="A46" t="s">
        <v>87</v>
      </c>
      <c r="B46">
        <f>('CON Score and Page Rank'!AK67-'MIN and MAX'!B$9)/('MIN and MAX'!F$9-'MIN and MAX'!B$9)</f>
        <v>4.563858838858857E-3</v>
      </c>
      <c r="C46">
        <f>('CON Score and Page Rank'!AL67-'MIN and MAX'!C$9)/('MIN and MAX'!G$9-'MIN and MAX'!C$9)</f>
        <v>3.8008510174587597E-2</v>
      </c>
      <c r="D46">
        <f>('CON Score and Page Rank'!AM67-'MIN and MAX'!D$9)/('MIN and MAX'!H$9-'MIN and MAX'!D$9)</f>
        <v>0.86801152737752163</v>
      </c>
      <c r="E46">
        <f t="shared" si="0"/>
        <v>3.3444651335728742E-2</v>
      </c>
      <c r="F46">
        <f t="shared" si="1"/>
        <v>0.56569350835420518</v>
      </c>
      <c r="G46">
        <f t="shared" si="2"/>
        <v>0.86344766853866273</v>
      </c>
      <c r="H46" s="3">
        <f>IFERROR(VLOOKUP(A46,'GDP Data'!A$2:Q$144,3,FALSE),"Not Found")</f>
        <v>126878750295.944</v>
      </c>
      <c r="I46">
        <f t="shared" si="3"/>
        <v>1.1990133463906316E-2</v>
      </c>
      <c r="J46">
        <f t="shared" si="4"/>
        <v>-0.55370337489029886</v>
      </c>
    </row>
    <row r="47" spans="1:10" x14ac:dyDescent="0.25">
      <c r="A47" t="s">
        <v>147</v>
      </c>
      <c r="B47">
        <f>('CON Score and Page Rank'!AK127-'MIN and MAX'!B$9)/('MIN and MAX'!F$9-'MIN and MAX'!B$9)</f>
        <v>1.4419964791602699E-2</v>
      </c>
      <c r="C47">
        <f>('CON Score and Page Rank'!AL127-'MIN and MAX'!C$9)/('MIN and MAX'!G$9-'MIN and MAX'!C$9)</f>
        <v>4.7751926679500116E-2</v>
      </c>
      <c r="D47">
        <f>('CON Score and Page Rank'!AM127-'MIN and MAX'!D$9)/('MIN and MAX'!H$9-'MIN and MAX'!D$9)</f>
        <v>0.95734870317002885</v>
      </c>
      <c r="E47">
        <f t="shared" si="0"/>
        <v>3.3331961887897416E-2</v>
      </c>
      <c r="F47">
        <f t="shared" si="1"/>
        <v>0.56559592669064651</v>
      </c>
      <c r="G47">
        <f t="shared" si="2"/>
        <v>0.94292873837842617</v>
      </c>
      <c r="H47" s="3">
        <f>IFERROR(VLOOKUP(A47,'GDP Data'!A$2:Q$144,3,FALSE),"Not Found")</f>
        <v>92783947368.421097</v>
      </c>
      <c r="I47">
        <f t="shared" si="3"/>
        <v>8.7681499830392935E-3</v>
      </c>
      <c r="J47">
        <f t="shared" si="4"/>
        <v>-0.55682777670760719</v>
      </c>
    </row>
    <row r="48" spans="1:10" x14ac:dyDescent="0.25">
      <c r="A48" t="s">
        <v>91</v>
      </c>
      <c r="B48">
        <f>('CON Score and Page Rank'!AK71-'MIN and MAX'!B$9)/('MIN and MAX'!F$9-'MIN and MAX'!B$9)</f>
        <v>9.4151407164405241E-4</v>
      </c>
      <c r="C48">
        <f>('CON Score and Page Rank'!AL71-'MIN and MAX'!C$9)/('MIN and MAX'!G$9-'MIN and MAX'!C$9)</f>
        <v>3.4242044096365123E-2</v>
      </c>
      <c r="D48">
        <f>('CON Score and Page Rank'!AM71-'MIN and MAX'!D$9)/('MIN and MAX'!H$9-'MIN and MAX'!D$9)</f>
        <v>0.85821325648414981</v>
      </c>
      <c r="E48">
        <f t="shared" si="0"/>
        <v>3.3300530024721074E-2</v>
      </c>
      <c r="F48">
        <f t="shared" si="1"/>
        <v>0.56556870876069365</v>
      </c>
      <c r="G48">
        <f t="shared" si="2"/>
        <v>0.85727174241250581</v>
      </c>
      <c r="H48" s="3">
        <f>IFERROR(VLOOKUP(A48,'GDP Data'!A$2:Q$144,3,FALSE),"Not Found")</f>
        <v>12986007425.878099</v>
      </c>
      <c r="I48">
        <f t="shared" si="3"/>
        <v>1.2271870729840754E-3</v>
      </c>
      <c r="J48">
        <f t="shared" si="4"/>
        <v>-0.56434152168770957</v>
      </c>
    </row>
    <row r="49" spans="1:10" x14ac:dyDescent="0.25">
      <c r="A49" t="s">
        <v>203</v>
      </c>
      <c r="B49">
        <f>('CON Score and Page Rank'!AK181-'MIN and MAX'!B$9)/('MIN and MAX'!F$9-'MIN and MAX'!B$9)</f>
        <v>8.8440895382686357E-4</v>
      </c>
      <c r="C49">
        <f>('CON Score and Page Rank'!AL181-'MIN and MAX'!C$9)/('MIN and MAX'!G$9-'MIN and MAX'!C$9)</f>
        <v>3.409397875611915E-2</v>
      </c>
      <c r="D49">
        <f>('CON Score and Page Rank'!AM181-'MIN and MAX'!D$9)/('MIN and MAX'!H$9-'MIN and MAX'!D$9)</f>
        <v>0.80518731988472625</v>
      </c>
      <c r="E49">
        <f t="shared" si="0"/>
        <v>3.3209569802292289E-2</v>
      </c>
      <c r="F49">
        <f t="shared" si="1"/>
        <v>0.56548994317977108</v>
      </c>
      <c r="G49">
        <f t="shared" si="2"/>
        <v>0.80430291093089934</v>
      </c>
      <c r="H49" s="3">
        <f>IFERROR(VLOOKUP(A49,'GDP Data'!A$2:Q$144,3,FALSE),"Not Found")</f>
        <v>15976174336.972099</v>
      </c>
      <c r="I49">
        <f t="shared" si="3"/>
        <v>1.5097600039102375E-3</v>
      </c>
      <c r="J49">
        <f t="shared" si="4"/>
        <v>-0.56398018317586085</v>
      </c>
    </row>
    <row r="50" spans="1:10" x14ac:dyDescent="0.25">
      <c r="A50" t="s">
        <v>201</v>
      </c>
      <c r="B50">
        <f>('CON Score and Page Rank'!AK179-'MIN and MAX'!B$9)/('MIN and MAX'!F$9-'MIN and MAX'!B$9)</f>
        <v>1.8304939948297617E-2</v>
      </c>
      <c r="C50">
        <f>('CON Score and Page Rank'!AL179-'MIN and MAX'!C$9)/('MIN and MAX'!G$9-'MIN and MAX'!C$9)</f>
        <v>5.1456139071627646E-2</v>
      </c>
      <c r="D50">
        <f>('CON Score and Page Rank'!AM179-'MIN and MAX'!D$9)/('MIN and MAX'!H$9-'MIN and MAX'!D$9)</f>
        <v>0.98040345821325647</v>
      </c>
      <c r="E50">
        <f t="shared" si="0"/>
        <v>3.3151199123330033E-2</v>
      </c>
      <c r="F50">
        <f t="shared" si="1"/>
        <v>0.56543939800392895</v>
      </c>
      <c r="G50">
        <f t="shared" si="2"/>
        <v>0.96209851826495885</v>
      </c>
      <c r="H50" s="3">
        <f>IFERROR(VLOOKUP(A50,'GDP Data'!A$2:Q$144,3,FALSE),"Not Found")</f>
        <v>71517080040.633804</v>
      </c>
      <c r="I50">
        <f t="shared" si="3"/>
        <v>6.7584156735147321E-3</v>
      </c>
      <c r="J50">
        <f t="shared" si="4"/>
        <v>-0.55868098233041419</v>
      </c>
    </row>
    <row r="51" spans="1:10" x14ac:dyDescent="0.25">
      <c r="A51" t="s">
        <v>90</v>
      </c>
      <c r="B51">
        <f>('CON Score and Page Rank'!AK70-'MIN and MAX'!B$9)/('MIN and MAX'!F$9-'MIN and MAX'!B$9)</f>
        <v>7.9755350241843379E-4</v>
      </c>
      <c r="C51">
        <f>('CON Score and Page Rank'!AL70-'MIN and MAX'!C$9)/('MIN and MAX'!G$9-'MIN and MAX'!C$9)</f>
        <v>3.3892117232950048E-2</v>
      </c>
      <c r="D51">
        <f>('CON Score and Page Rank'!AM70-'MIN and MAX'!D$9)/('MIN and MAX'!H$9-'MIN and MAX'!D$9)</f>
        <v>0.80979827089337175</v>
      </c>
      <c r="E51">
        <f t="shared" si="0"/>
        <v>3.3094563730531615E-2</v>
      </c>
      <c r="F51">
        <f t="shared" si="1"/>
        <v>0.56539035547198002</v>
      </c>
      <c r="G51">
        <f t="shared" si="2"/>
        <v>0.80900071739095336</v>
      </c>
      <c r="H51" s="3">
        <f>IFERROR(VLOOKUP(A51,'GDP Data'!A$2:Q$144,3,FALSE),"Not Found")</f>
        <v>8975689844.8519001</v>
      </c>
      <c r="I51">
        <f t="shared" si="3"/>
        <v>8.4820916756651876E-4</v>
      </c>
      <c r="J51">
        <f t="shared" si="4"/>
        <v>-0.56454214630441346</v>
      </c>
    </row>
    <row r="52" spans="1:10" x14ac:dyDescent="0.25">
      <c r="A52" t="s">
        <v>120</v>
      </c>
      <c r="B52">
        <f>('CON Score and Page Rank'!AK100-'MIN and MAX'!B$9)/('MIN and MAX'!F$9-'MIN and MAX'!B$9)</f>
        <v>4.0114858551031936E-4</v>
      </c>
      <c r="C52">
        <f>('CON Score and Page Rank'!AL100-'MIN and MAX'!C$9)/('MIN and MAX'!G$9-'MIN and MAX'!C$9)</f>
        <v>3.3328900963681844E-2</v>
      </c>
      <c r="D52">
        <f>('CON Score and Page Rank'!AM100-'MIN and MAX'!D$9)/('MIN and MAX'!H$9-'MIN and MAX'!D$9)</f>
        <v>0.79538904899135443</v>
      </c>
      <c r="E52">
        <f t="shared" si="0"/>
        <v>3.2927752378171526E-2</v>
      </c>
      <c r="F52">
        <f t="shared" si="1"/>
        <v>0.565245907792299</v>
      </c>
      <c r="G52">
        <f t="shared" si="2"/>
        <v>0.79498790040584411</v>
      </c>
      <c r="H52" s="3">
        <f>IFERROR(VLOOKUP(A52,'GDP Data'!A$2:Q$144,3,FALSE),"Not Found")</f>
        <v>13581644245.735201</v>
      </c>
      <c r="I52">
        <f t="shared" si="3"/>
        <v>1.2834751822966691E-3</v>
      </c>
      <c r="J52">
        <f t="shared" si="4"/>
        <v>-0.56396243261000234</v>
      </c>
    </row>
    <row r="53" spans="1:10" x14ac:dyDescent="0.25">
      <c r="A53" t="s">
        <v>45</v>
      </c>
      <c r="B53">
        <f>('CON Score and Page Rank'!AK30-'MIN and MAX'!B$9)/('MIN and MAX'!F$9-'MIN and MAX'!B$9)</f>
        <v>1.6208849012929249E-2</v>
      </c>
      <c r="C53">
        <f>('CON Score and Page Rank'!AL30-'MIN and MAX'!C$9)/('MIN and MAX'!G$9-'MIN and MAX'!C$9)</f>
        <v>4.9066878890132982E-2</v>
      </c>
      <c r="D53">
        <f>('CON Score and Page Rank'!AM30-'MIN and MAX'!D$9)/('MIN and MAX'!H$9-'MIN and MAX'!D$9)</f>
        <v>0.98040345821325647</v>
      </c>
      <c r="E53">
        <f t="shared" si="0"/>
        <v>3.2858029877203737E-2</v>
      </c>
      <c r="F53">
        <f t="shared" si="1"/>
        <v>0.56518553268386729</v>
      </c>
      <c r="G53">
        <f t="shared" si="2"/>
        <v>0.96419460920032718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162</v>
      </c>
      <c r="B54">
        <f>('CON Score and Page Rank'!AK139-'MIN and MAX'!B$9)/('MIN and MAX'!F$9-'MIN and MAX'!B$9)</f>
        <v>3.4175388475703582E-2</v>
      </c>
      <c r="C54">
        <f>('CON Score and Page Rank'!AL139-'MIN and MAX'!C$9)/('MIN and MAX'!G$9-'MIN and MAX'!C$9)</f>
        <v>6.6986476284645324E-2</v>
      </c>
      <c r="D54">
        <f>('CON Score and Page Rank'!AM139-'MIN and MAX'!D$9)/('MIN and MAX'!H$9-'MIN and MAX'!D$9)</f>
        <v>0.98040345821325647</v>
      </c>
      <c r="E54">
        <f t="shared" si="0"/>
        <v>3.2811087808941743E-2</v>
      </c>
      <c r="F54">
        <f t="shared" si="1"/>
        <v>0.56514488393458284</v>
      </c>
      <c r="G54">
        <f t="shared" si="2"/>
        <v>0.94622806973755291</v>
      </c>
      <c r="H54" s="3">
        <f>IFERROR(VLOOKUP(A54,'GDP Data'!A$2:Q$144,3,FALSE),"Not Found")</f>
        <v>547658231279.87</v>
      </c>
      <c r="I54">
        <f t="shared" si="3"/>
        <v>5.1754098068716781E-2</v>
      </c>
      <c r="J54">
        <f t="shared" si="4"/>
        <v>-0.51339078586586606</v>
      </c>
    </row>
    <row r="55" spans="1:10" x14ac:dyDescent="0.25">
      <c r="A55" t="s">
        <v>76</v>
      </c>
      <c r="B55">
        <f>('CON Score and Page Rank'!AK56-'MIN and MAX'!B$9)/('MIN and MAX'!F$9-'MIN and MAX'!B$9)</f>
        <v>2.3802471242443885E-3</v>
      </c>
      <c r="C55">
        <f>('CON Score and Page Rank'!AL56-'MIN and MAX'!C$9)/('MIN and MAX'!G$9-'MIN and MAX'!C$9)</f>
        <v>3.51671557456604E-2</v>
      </c>
      <c r="D55">
        <f>('CON Score and Page Rank'!AM56-'MIN and MAX'!D$9)/('MIN and MAX'!H$9-'MIN and MAX'!D$9)</f>
        <v>0.74697406340057637</v>
      </c>
      <c r="E55">
        <f t="shared" si="0"/>
        <v>3.2786908621416012E-2</v>
      </c>
      <c r="F55">
        <f t="shared" si="1"/>
        <v>0.56512394634559238</v>
      </c>
      <c r="G55">
        <f t="shared" si="2"/>
        <v>0.74459381627633203</v>
      </c>
      <c r="H55" s="3">
        <f>IFERROR(VLOOKUP(A55,'GDP Data'!A$2:Q$144,3,FALSE),"Not Found")</f>
        <v>16810536883.717699</v>
      </c>
      <c r="I55">
        <f t="shared" si="3"/>
        <v>1.5886078666881257E-3</v>
      </c>
      <c r="J55">
        <f t="shared" si="4"/>
        <v>-0.56353533847890425</v>
      </c>
    </row>
    <row r="56" spans="1:10" x14ac:dyDescent="0.25">
      <c r="A56" t="s">
        <v>207</v>
      </c>
      <c r="B56">
        <f>('CON Score and Page Rank'!AK185-'MIN and MAX'!B$9)/('MIN and MAX'!F$9-'MIN and MAX'!B$9)</f>
        <v>1.067329347579052E-3</v>
      </c>
      <c r="C56">
        <f>('CON Score and Page Rank'!AL185-'MIN and MAX'!C$9)/('MIN and MAX'!G$9-'MIN and MAX'!C$9)</f>
        <v>3.3755529488852742E-2</v>
      </c>
      <c r="D56">
        <f>('CON Score and Page Rank'!AM185-'MIN and MAX'!D$9)/('MIN and MAX'!H$9-'MIN and MAX'!D$9)</f>
        <v>0.74697406340057637</v>
      </c>
      <c r="E56">
        <f t="shared" si="0"/>
        <v>3.2688200141273688E-2</v>
      </c>
      <c r="F56">
        <f t="shared" si="1"/>
        <v>0.56503847128217688</v>
      </c>
      <c r="G56">
        <f t="shared" si="2"/>
        <v>0.74590673405299734</v>
      </c>
      <c r="H56" s="3">
        <f>IFERROR(VLOOKUP(A56,'GDP Data'!A$2:Q$144,3,FALSE),"Not Found")</f>
        <v>24468324000</v>
      </c>
      <c r="I56">
        <f t="shared" si="3"/>
        <v>2.3122742753518485E-3</v>
      </c>
      <c r="J56">
        <f t="shared" si="4"/>
        <v>-0.56272619700682502</v>
      </c>
    </row>
    <row r="57" spans="1:10" x14ac:dyDescent="0.25">
      <c r="A57" t="s">
        <v>199</v>
      </c>
      <c r="B57">
        <f>('CON Score and Page Rank'!AK177-'MIN and MAX'!B$9)/('MIN and MAX'!F$9-'MIN and MAX'!B$9)</f>
        <v>1.2241354028992525E-3</v>
      </c>
      <c r="C57">
        <f>('CON Score and Page Rank'!AL177-'MIN and MAX'!C$9)/('MIN and MAX'!G$9-'MIN and MAX'!C$9)</f>
        <v>3.3860244687932986E-2</v>
      </c>
      <c r="D57">
        <f>('CON Score and Page Rank'!AM177-'MIN and MAX'!D$9)/('MIN and MAX'!H$9-'MIN and MAX'!D$9)</f>
        <v>0.74697406340057637</v>
      </c>
      <c r="E57">
        <f t="shared" si="0"/>
        <v>3.2636109285033736E-2</v>
      </c>
      <c r="F57">
        <f t="shared" si="1"/>
        <v>0.56499336402053058</v>
      </c>
      <c r="G57">
        <f t="shared" si="2"/>
        <v>0.74574992799767714</v>
      </c>
      <c r="H57" s="3">
        <f>IFERROR(VLOOKUP(A57,'GDP Data'!A$2:Q$144,3,FALSE),"Not Found")</f>
        <v>8141537877.0679102</v>
      </c>
      <c r="I57">
        <f t="shared" si="3"/>
        <v>7.693812046524653E-4</v>
      </c>
      <c r="J57">
        <f t="shared" si="4"/>
        <v>-0.56422398281587816</v>
      </c>
    </row>
    <row r="58" spans="1:10" x14ac:dyDescent="0.25">
      <c r="A58" t="s">
        <v>200</v>
      </c>
      <c r="B58">
        <f>('CON Score and Page Rank'!AK178-'MIN and MAX'!B$9)/('MIN and MAX'!F$9-'MIN and MAX'!B$9)</f>
        <v>5.5110994727292771E-2</v>
      </c>
      <c r="C58">
        <f>('CON Score and Page Rank'!AL178-'MIN and MAX'!C$9)/('MIN and MAX'!G$9-'MIN and MAX'!C$9)</f>
        <v>8.7599163913980344E-2</v>
      </c>
      <c r="D58">
        <f>('CON Score and Page Rank'!AM178-'MIN and MAX'!D$9)/('MIN and MAX'!H$9-'MIN and MAX'!D$9)</f>
        <v>0.98040345821325647</v>
      </c>
      <c r="E58">
        <f t="shared" si="0"/>
        <v>3.2488169186687572E-2</v>
      </c>
      <c r="F58">
        <f t="shared" si="1"/>
        <v>0.56486525760789408</v>
      </c>
      <c r="G58">
        <f t="shared" si="2"/>
        <v>0.92529246348596372</v>
      </c>
      <c r="H58" s="3">
        <f>IFERROR(VLOOKUP(A58,'GDP Data'!A$2:Q$144,3,FALSE),"Not Found")</f>
        <v>559983704094.17004</v>
      </c>
      <c r="I58">
        <f t="shared" si="3"/>
        <v>5.2918864144237708E-2</v>
      </c>
      <c r="J58">
        <f t="shared" si="4"/>
        <v>-0.51194639346365634</v>
      </c>
    </row>
    <row r="59" spans="1:10" x14ac:dyDescent="0.25">
      <c r="A59" t="s">
        <v>40</v>
      </c>
      <c r="B59">
        <f>('CON Score and Page Rank'!AK25-'MIN and MAX'!B$9)/('MIN and MAX'!F$9-'MIN and MAX'!B$9)</f>
        <v>4.8345565304660713E-2</v>
      </c>
      <c r="C59">
        <f>('CON Score and Page Rank'!AL25-'MIN and MAX'!C$9)/('MIN and MAX'!G$9-'MIN and MAX'!C$9)</f>
        <v>8.0819689027613204E-2</v>
      </c>
      <c r="D59">
        <f>('CON Score and Page Rank'!AM25-'MIN and MAX'!D$9)/('MIN and MAX'!H$9-'MIN and MAX'!D$9)</f>
        <v>0.98040345821325647</v>
      </c>
      <c r="E59">
        <f t="shared" si="0"/>
        <v>3.247412372295249E-2</v>
      </c>
      <c r="F59">
        <f t="shared" si="1"/>
        <v>0.5648530951584092</v>
      </c>
      <c r="G59">
        <f t="shared" si="2"/>
        <v>0.93205789290859575</v>
      </c>
      <c r="H59" s="3">
        <f>IFERROR(VLOOKUP(A59,'GDP Data'!A$2:Q$144,3,FALSE),"Not Found")</f>
        <v>379083932596.32898</v>
      </c>
      <c r="I59">
        <f t="shared" si="3"/>
        <v>3.5823705192955003E-2</v>
      </c>
      <c r="J59">
        <f t="shared" si="4"/>
        <v>-0.52902938996545423</v>
      </c>
    </row>
    <row r="60" spans="1:10" x14ac:dyDescent="0.25">
      <c r="A60" t="s">
        <v>172</v>
      </c>
      <c r="B60">
        <f>('CON Score and Page Rank'!AK149-'MIN and MAX'!B$9)/('MIN and MAX'!F$9-'MIN and MAX'!B$9)</f>
        <v>1.3059508421130906E-3</v>
      </c>
      <c r="C60">
        <f>('CON Score and Page Rank'!AL149-'MIN and MAX'!C$9)/('MIN and MAX'!G$9-'MIN and MAX'!C$9)</f>
        <v>3.3741939070456896E-2</v>
      </c>
      <c r="D60">
        <f>('CON Score and Page Rank'!AM149-'MIN and MAX'!D$9)/('MIN and MAX'!H$9-'MIN and MAX'!D$9)</f>
        <v>0.8484149855907781</v>
      </c>
      <c r="E60">
        <f t="shared" si="0"/>
        <v>3.2435988228343808E-2</v>
      </c>
      <c r="F60">
        <f t="shared" si="1"/>
        <v>0.56482007232374132</v>
      </c>
      <c r="G60">
        <f t="shared" si="2"/>
        <v>0.84710903474866506</v>
      </c>
      <c r="H60" s="3">
        <f>IFERROR(VLOOKUP(A60,'GDP Data'!A$2:Q$144,3,FALSE),"Not Found")</f>
        <v>32685198735.305302</v>
      </c>
      <c r="I60">
        <f t="shared" si="3"/>
        <v>3.0887748674739315E-3</v>
      </c>
      <c r="J60">
        <f t="shared" si="4"/>
        <v>-0.56173129745626738</v>
      </c>
    </row>
    <row r="61" spans="1:10" x14ac:dyDescent="0.25">
      <c r="A61" t="s">
        <v>163</v>
      </c>
      <c r="B61">
        <f>('CON Score and Page Rank'!AK140-'MIN and MAX'!B$9)/('MIN and MAX'!F$9-'MIN and MAX'!B$9)</f>
        <v>1.1033728014641644E-3</v>
      </c>
      <c r="C61">
        <f>('CON Score and Page Rank'!AL140-'MIN and MAX'!C$9)/('MIN and MAX'!G$9-'MIN and MAX'!C$9)</f>
        <v>3.3431093204431619E-2</v>
      </c>
      <c r="D61">
        <f>('CON Score and Page Rank'!AM140-'MIN and MAX'!D$9)/('MIN and MAX'!H$9-'MIN and MAX'!D$9)</f>
        <v>0.78328530259365992</v>
      </c>
      <c r="E61">
        <f t="shared" si="0"/>
        <v>3.2327720402967455E-2</v>
      </c>
      <c r="F61">
        <f t="shared" si="1"/>
        <v>0.56472631949494123</v>
      </c>
      <c r="G61">
        <f t="shared" si="2"/>
        <v>0.7821819297921957</v>
      </c>
      <c r="H61" s="3">
        <f>IFERROR(VLOOKUP(A61,'GDP Data'!A$2:Q$144,3,FALSE),"Not Found")</f>
        <v>15749753804.8344</v>
      </c>
      <c r="I61">
        <f t="shared" si="3"/>
        <v>1.4883631002288297E-3</v>
      </c>
      <c r="J61">
        <f t="shared" si="4"/>
        <v>-0.56323795639471241</v>
      </c>
    </row>
    <row r="62" spans="1:10" x14ac:dyDescent="0.25">
      <c r="A62" t="s">
        <v>215</v>
      </c>
      <c r="B62">
        <f>('CON Score and Page Rank'!AK193-'MIN and MAX'!B$9)/('MIN and MAX'!F$9-'MIN and MAX'!B$9)</f>
        <v>6.2407409418926345E-4</v>
      </c>
      <c r="C62">
        <f>('CON Score and Page Rank'!AL193-'MIN and MAX'!C$9)/('MIN and MAX'!G$9-'MIN and MAX'!C$9)</f>
        <v>3.2882467837035134E-2</v>
      </c>
      <c r="D62">
        <f>('CON Score and Page Rank'!AM193-'MIN and MAX'!D$9)/('MIN and MAX'!H$9-'MIN and MAX'!D$9)</f>
        <v>0.78328530259365992</v>
      </c>
      <c r="E62">
        <f t="shared" si="0"/>
        <v>3.2258393742845871E-2</v>
      </c>
      <c r="F62">
        <f t="shared" si="1"/>
        <v>0.56466628715869482</v>
      </c>
      <c r="G62">
        <f t="shared" si="2"/>
        <v>0.78266122849947062</v>
      </c>
      <c r="H62" s="3">
        <f>IFERROR(VLOOKUP(A62,'GDP Data'!A$2:Q$144,3,FALSE),"Not Found")</f>
        <v>9194717835.9998493</v>
      </c>
      <c r="I62">
        <f t="shared" si="3"/>
        <v>8.6890747078963268E-4</v>
      </c>
      <c r="J62">
        <f t="shared" si="4"/>
        <v>-0.56379737968790522</v>
      </c>
    </row>
    <row r="63" spans="1:10" x14ac:dyDescent="0.25">
      <c r="A63" t="s">
        <v>105</v>
      </c>
      <c r="B63">
        <f>('CON Score and Page Rank'!AK85-'MIN and MAX'!B$9)/('MIN and MAX'!F$9-'MIN and MAX'!B$9)</f>
        <v>2.5131658324458713E-3</v>
      </c>
      <c r="C63">
        <f>('CON Score and Page Rank'!AL85-'MIN and MAX'!C$9)/('MIN and MAX'!G$9-'MIN and MAX'!C$9)</f>
        <v>3.4758076073507276E-2</v>
      </c>
      <c r="D63">
        <f>('CON Score and Page Rank'!AM85-'MIN and MAX'!D$9)/('MIN and MAX'!H$9-'MIN and MAX'!D$9)</f>
        <v>0.8</v>
      </c>
      <c r="E63">
        <f t="shared" si="0"/>
        <v>3.2244910241061402E-2</v>
      </c>
      <c r="F63">
        <f t="shared" si="1"/>
        <v>0.5646546113313653</v>
      </c>
      <c r="G63">
        <f t="shared" si="2"/>
        <v>0.79748683416755417</v>
      </c>
      <c r="H63" s="3">
        <f>IFERROR(VLOOKUP(A63,'GDP Data'!A$2:Q$144,3,FALSE),"Not Found")</f>
        <v>19452000520.155998</v>
      </c>
      <c r="I63">
        <f t="shared" si="3"/>
        <v>1.838228086520658E-3</v>
      </c>
      <c r="J63">
        <f t="shared" si="4"/>
        <v>-0.56281638324484462</v>
      </c>
    </row>
    <row r="64" spans="1:10" x14ac:dyDescent="0.25">
      <c r="A64" t="s">
        <v>59</v>
      </c>
      <c r="B64">
        <f>('CON Score and Page Rank'!AK39-'MIN and MAX'!B$9)/('MIN and MAX'!F$9-'MIN and MAX'!B$9)</f>
        <v>2.2321294972210089E-2</v>
      </c>
      <c r="C64">
        <f>('CON Score and Page Rank'!AL39-'MIN and MAX'!C$9)/('MIN and MAX'!G$9-'MIN and MAX'!C$9)</f>
        <v>5.4361021094181179E-2</v>
      </c>
      <c r="D64">
        <f>('CON Score and Page Rank'!AM39-'MIN and MAX'!D$9)/('MIN and MAX'!H$9-'MIN and MAX'!D$9)</f>
        <v>0.95734870317002885</v>
      </c>
      <c r="E64">
        <f t="shared" si="0"/>
        <v>3.203972612197109E-2</v>
      </c>
      <c r="F64">
        <f t="shared" si="1"/>
        <v>0.56447693535493637</v>
      </c>
      <c r="G64">
        <f t="shared" si="2"/>
        <v>0.93502740819781871</v>
      </c>
      <c r="H64" s="3">
        <f>IFERROR(VLOOKUP(A64,'GDP Data'!A$2:Q$144,3,FALSE),"Not Found")</f>
        <v>12502013400</v>
      </c>
      <c r="I64">
        <f t="shared" si="3"/>
        <v>1.1814492882685427E-3</v>
      </c>
      <c r="J64">
        <f t="shared" si="4"/>
        <v>-0.56329548606666779</v>
      </c>
    </row>
    <row r="65" spans="1:10" x14ac:dyDescent="0.25">
      <c r="A65" t="s">
        <v>197</v>
      </c>
      <c r="B65">
        <f>('CON Score and Page Rank'!AK175-'MIN and MAX'!B$9)/('MIN and MAX'!F$9-'MIN and MAX'!B$9)</f>
        <v>5.3645052733653942E-2</v>
      </c>
      <c r="C65">
        <f>('CON Score and Page Rank'!AL175-'MIN and MAX'!C$9)/('MIN and MAX'!G$9-'MIN and MAX'!C$9)</f>
        <v>8.4807566448974303E-2</v>
      </c>
      <c r="D65">
        <f>('CON Score and Page Rank'!AM175-'MIN and MAX'!D$9)/('MIN and MAX'!H$9-'MIN and MAX'!D$9)</f>
        <v>0.95734870317002885</v>
      </c>
      <c r="E65">
        <f t="shared" si="0"/>
        <v>3.1162513715320361E-2</v>
      </c>
      <c r="F65">
        <f t="shared" si="1"/>
        <v>0.56371732700133537</v>
      </c>
      <c r="G65">
        <f t="shared" si="2"/>
        <v>0.90370365043637491</v>
      </c>
      <c r="H65" s="3">
        <f>IFERROR(VLOOKUP(A65,'GDP Data'!A$2:Q$144,3,FALSE),"Not Found")</f>
        <v>268696750000</v>
      </c>
      <c r="I65">
        <f t="shared" si="3"/>
        <v>2.5392036777657792E-2</v>
      </c>
      <c r="J65">
        <f t="shared" si="4"/>
        <v>-0.53832529022367759</v>
      </c>
    </row>
    <row r="66" spans="1:10" x14ac:dyDescent="0.25">
      <c r="A66" t="s">
        <v>60</v>
      </c>
      <c r="B66">
        <f>('CON Score and Page Rank'!AK40-'MIN and MAX'!B$9)/('MIN and MAX'!F$9-'MIN and MAX'!B$9)</f>
        <v>5.2213694490463508E-2</v>
      </c>
      <c r="C66">
        <f>('CON Score and Page Rank'!AL40-'MIN and MAX'!C$9)/('MIN and MAX'!G$9-'MIN and MAX'!C$9)</f>
        <v>8.3248483841862508E-2</v>
      </c>
      <c r="D66">
        <f>('CON Score and Page Rank'!AM40-'MIN and MAX'!D$9)/('MIN and MAX'!H$9-'MIN and MAX'!D$9)</f>
        <v>0.98040345821325647</v>
      </c>
      <c r="E66">
        <f t="shared" si="0"/>
        <v>3.1034789351399E-2</v>
      </c>
      <c r="F66">
        <f t="shared" si="1"/>
        <v>0.56360672608751172</v>
      </c>
      <c r="G66">
        <f t="shared" si="2"/>
        <v>0.92818976372279294</v>
      </c>
      <c r="H66" s="3">
        <f>IFERROR(VLOOKUP(A66,'GDP Data'!A$2:Q$144,3,FALSE),"Not Found")</f>
        <v>89794943349.891205</v>
      </c>
      <c r="I66">
        <f t="shared" si="3"/>
        <v>8.4856869462996316E-3</v>
      </c>
      <c r="J66">
        <f t="shared" si="4"/>
        <v>-0.55512103914121214</v>
      </c>
    </row>
    <row r="67" spans="1:10" x14ac:dyDescent="0.25">
      <c r="A67" t="s">
        <v>33</v>
      </c>
      <c r="B67">
        <f>('CON Score and Page Rank'!AK18-'MIN and MAX'!B$9)/('MIN and MAX'!F$9-'MIN and MAX'!B$9)</f>
        <v>3.9996518281111178E-2</v>
      </c>
      <c r="C67">
        <f>('CON Score and Page Rank'!AL18-'MIN and MAX'!C$9)/('MIN and MAX'!G$9-'MIN and MAX'!C$9)</f>
        <v>7.0859546673604348E-2</v>
      </c>
      <c r="D67">
        <f>('CON Score and Page Rank'!AM18-'MIN and MAX'!D$9)/('MIN and MAX'!H$9-'MIN and MAX'!D$9)</f>
        <v>1</v>
      </c>
      <c r="E67">
        <f t="shared" ref="E67:E130" si="5">C67-B67</f>
        <v>3.0863028392493171E-2</v>
      </c>
      <c r="F67">
        <f t="shared" ref="F67:F130" si="6">(E67-MIN(E$3:E$206))/(MAX(E$3:E$206)-MIN(E$3:E$206))</f>
        <v>0.56345799237351257</v>
      </c>
      <c r="G67">
        <f t="shared" ref="G67:G130" si="7">D67-B67</f>
        <v>0.96000348171888883</v>
      </c>
      <c r="H67" s="3">
        <f>IFERROR(VLOOKUP(A67,'GDP Data'!A$2:Q$144,3,FALSE),"Not Found")</f>
        <v>173972218824.02701</v>
      </c>
      <c r="I67">
        <f t="shared" ref="I67:I130" si="8">IFERROR((H67-MIN(H$3:H$206))/(MAX(H$3:H$206)-MIN(H$3:H$206)),"No Value")</f>
        <v>1.6440500224399524E-2</v>
      </c>
      <c r="J67">
        <f t="shared" ref="J67:J130" si="9">IFERROR(I67-F67,"No Value")</f>
        <v>-0.5470174921491131</v>
      </c>
    </row>
    <row r="68" spans="1:10" x14ac:dyDescent="0.25">
      <c r="A68" t="s">
        <v>196</v>
      </c>
      <c r="B68">
        <f>('CON Score and Page Rank'!AK174-'MIN and MAX'!B$9)/('MIN and MAX'!F$9-'MIN and MAX'!B$9)</f>
        <v>3.4068036907420707E-4</v>
      </c>
      <c r="C68">
        <f>('CON Score and Page Rank'!AL174-'MIN and MAX'!C$9)/('MIN and MAX'!G$9-'MIN and MAX'!C$9)</f>
        <v>3.112430144659098E-2</v>
      </c>
      <c r="D68">
        <f>('CON Score and Page Rank'!AM174-'MIN and MAX'!D$9)/('MIN and MAX'!H$9-'MIN and MAX'!D$9)</f>
        <v>0.78674351585014413</v>
      </c>
      <c r="E68">
        <f t="shared" si="5"/>
        <v>3.0783621077516771E-2</v>
      </c>
      <c r="F68">
        <f t="shared" si="6"/>
        <v>0.56338923085197479</v>
      </c>
      <c r="G68">
        <f t="shared" si="7"/>
        <v>0.78640283548106993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193</v>
      </c>
      <c r="B69">
        <f>('CON Score and Page Rank'!AK171-'MIN and MAX'!B$9)/('MIN and MAX'!F$9-'MIN and MAX'!B$9)</f>
        <v>2.9181617295336707E-3</v>
      </c>
      <c r="C69">
        <f>('CON Score and Page Rank'!AL171-'MIN and MAX'!C$9)/('MIN and MAX'!G$9-'MIN and MAX'!C$9)</f>
        <v>3.3510454536545664E-2</v>
      </c>
      <c r="D69">
        <f>('CON Score and Page Rank'!AM171-'MIN and MAX'!D$9)/('MIN and MAX'!H$9-'MIN and MAX'!D$9)</f>
        <v>0.83804034582132569</v>
      </c>
      <c r="E69">
        <f t="shared" si="5"/>
        <v>3.0592292807011992E-2</v>
      </c>
      <c r="F69">
        <f t="shared" si="6"/>
        <v>0.56322355313075978</v>
      </c>
      <c r="G69">
        <f t="shared" si="7"/>
        <v>0.83512218409179206</v>
      </c>
      <c r="H69" s="3">
        <f>IFERROR(VLOOKUP(A69,'GDP Data'!A$2:Q$144,3,FALSE),"Not Found")</f>
        <v>20876309970.384998</v>
      </c>
      <c r="I69">
        <f t="shared" si="8"/>
        <v>1.9728263574077466E-3</v>
      </c>
      <c r="J69">
        <f t="shared" si="9"/>
        <v>-0.56125072677335208</v>
      </c>
    </row>
    <row r="70" spans="1:10" x14ac:dyDescent="0.25">
      <c r="A70" t="s">
        <v>107</v>
      </c>
      <c r="B70">
        <f>('CON Score and Page Rank'!AK87-'MIN and MAX'!B$9)/('MIN and MAX'!F$9-'MIN and MAX'!B$9)</f>
        <v>3.0652367003655805E-3</v>
      </c>
      <c r="C70">
        <f>('CON Score and Page Rank'!AL87-'MIN and MAX'!C$9)/('MIN and MAX'!G$9-'MIN and MAX'!C$9)</f>
        <v>3.337408428885616E-2</v>
      </c>
      <c r="D70">
        <f>('CON Score and Page Rank'!AM87-'MIN and MAX'!D$9)/('MIN and MAX'!H$9-'MIN and MAX'!D$9)</f>
        <v>0.79711815561959654</v>
      </c>
      <c r="E70">
        <f t="shared" si="5"/>
        <v>3.0308847588490579E-2</v>
      </c>
      <c r="F70">
        <f t="shared" si="6"/>
        <v>0.56297810818020422</v>
      </c>
      <c r="G70">
        <f t="shared" si="7"/>
        <v>0.79405291891923091</v>
      </c>
      <c r="H70" s="3">
        <f>IFERROR(VLOOKUP(A70,'GDP Data'!A$2:Q$144,3,FALSE),"Not Found")</f>
        <v>17538461538.461498</v>
      </c>
      <c r="I70">
        <f t="shared" si="8"/>
        <v>1.6573972718618704E-3</v>
      </c>
      <c r="J70">
        <f t="shared" si="9"/>
        <v>-0.56132071090834235</v>
      </c>
    </row>
    <row r="71" spans="1:10" x14ac:dyDescent="0.25">
      <c r="A71" t="s">
        <v>179</v>
      </c>
      <c r="B71">
        <f>('CON Score and Page Rank'!AK156-'MIN and MAX'!B$9)/('MIN and MAX'!F$9-'MIN and MAX'!B$9)</f>
        <v>5.6769121020855762E-3</v>
      </c>
      <c r="C71">
        <f>('CON Score and Page Rank'!AL156-'MIN and MAX'!C$9)/('MIN and MAX'!G$9-'MIN and MAX'!C$9)</f>
        <v>3.5929778935781129E-2</v>
      </c>
      <c r="D71">
        <f>('CON Score and Page Rank'!AM156-'MIN and MAX'!D$9)/('MIN and MAX'!H$9-'MIN and MAX'!D$9)</f>
        <v>0.84553314121037459</v>
      </c>
      <c r="E71">
        <f t="shared" si="5"/>
        <v>3.0252866833695553E-2</v>
      </c>
      <c r="F71">
        <f t="shared" si="6"/>
        <v>0.56292963252178796</v>
      </c>
      <c r="G71">
        <f t="shared" si="7"/>
        <v>0.83985622910828905</v>
      </c>
      <c r="H71" s="3">
        <f>IFERROR(VLOOKUP(A71,'GDP Data'!A$2:Q$144,3,FALSE),"Not Found")</f>
        <v>23273640257.1968</v>
      </c>
      <c r="I71">
        <f t="shared" si="8"/>
        <v>2.1993757995238798E-3</v>
      </c>
      <c r="J71">
        <f t="shared" si="9"/>
        <v>-0.56073025672226406</v>
      </c>
    </row>
    <row r="72" spans="1:10" x14ac:dyDescent="0.25">
      <c r="A72" t="s">
        <v>185</v>
      </c>
      <c r="B72">
        <f>('CON Score and Page Rank'!AK163-'MIN and MAX'!B$9)/('MIN and MAX'!F$9-'MIN and MAX'!B$9)</f>
        <v>1.5907360657427651E-3</v>
      </c>
      <c r="C72">
        <f>('CON Score and Page Rank'!AL163-'MIN and MAX'!C$9)/('MIN and MAX'!G$9-'MIN and MAX'!C$9)</f>
        <v>3.174833592566266E-2</v>
      </c>
      <c r="D72">
        <f>('CON Score and Page Rank'!AM163-'MIN and MAX'!D$9)/('MIN and MAX'!H$9-'MIN and MAX'!D$9)</f>
        <v>0.84553314121037459</v>
      </c>
      <c r="E72">
        <f t="shared" si="5"/>
        <v>3.0157599859919896E-2</v>
      </c>
      <c r="F72">
        <f t="shared" si="6"/>
        <v>0.56284713757694504</v>
      </c>
      <c r="G72">
        <f t="shared" si="7"/>
        <v>0.84394240514463181</v>
      </c>
      <c r="H72" s="3">
        <f>IFERROR(VLOOKUP(A72,'GDP Data'!A$2:Q$144,3,FALSE),"Not Found")</f>
        <v>12237388001.7264</v>
      </c>
      <c r="I72">
        <f t="shared" si="8"/>
        <v>1.156441997167085E-3</v>
      </c>
      <c r="J72">
        <f t="shared" si="9"/>
        <v>-0.56169069557977791</v>
      </c>
    </row>
    <row r="73" spans="1:10" x14ac:dyDescent="0.25">
      <c r="A73" t="s">
        <v>142</v>
      </c>
      <c r="B73">
        <f>('CON Score and Page Rank'!AK122-'MIN and MAX'!B$9)/('MIN and MAX'!F$9-'MIN and MAX'!B$9)</f>
        <v>5.0875774445056389E-4</v>
      </c>
      <c r="C73">
        <f>('CON Score and Page Rank'!AL122-'MIN and MAX'!C$9)/('MIN and MAX'!G$9-'MIN and MAX'!C$9)</f>
        <v>3.0502137436626362E-2</v>
      </c>
      <c r="D73">
        <f>('CON Score and Page Rank'!AM122-'MIN and MAX'!D$9)/('MIN and MAX'!H$9-'MIN and MAX'!D$9)</f>
        <v>0.78731988472622483</v>
      </c>
      <c r="E73">
        <f t="shared" si="5"/>
        <v>2.99933796921758E-2</v>
      </c>
      <c r="F73">
        <f t="shared" si="6"/>
        <v>0.56270493369302532</v>
      </c>
      <c r="G73">
        <f t="shared" si="7"/>
        <v>0.78681112698177424</v>
      </c>
      <c r="H73" s="3">
        <f>IFERROR(VLOOKUP(A73,'GDP Data'!A$2:Q$144,3,FALSE),"Not Found")</f>
        <v>22152694161.888199</v>
      </c>
      <c r="I73">
        <f t="shared" si="8"/>
        <v>2.0934455845962787E-3</v>
      </c>
      <c r="J73">
        <f t="shared" si="9"/>
        <v>-0.56061148810842909</v>
      </c>
    </row>
    <row r="74" spans="1:10" x14ac:dyDescent="0.25">
      <c r="A74" t="s">
        <v>216</v>
      </c>
      <c r="B74">
        <f>('CON Score and Page Rank'!AK194-'MIN and MAX'!B$9)/('MIN and MAX'!F$9-'MIN and MAX'!B$9)</f>
        <v>5.6940138381074777E-2</v>
      </c>
      <c r="C74">
        <f>('CON Score and Page Rank'!AL194-'MIN and MAX'!C$9)/('MIN and MAX'!G$9-'MIN and MAX'!C$9)</f>
        <v>8.6751692268085975E-2</v>
      </c>
      <c r="D74">
        <f>('CON Score and Page Rank'!AM194-'MIN and MAX'!D$9)/('MIN and MAX'!H$9-'MIN and MAX'!D$9)</f>
        <v>0.98040345821325647</v>
      </c>
      <c r="E74">
        <f t="shared" si="5"/>
        <v>2.9811553887011198E-2</v>
      </c>
      <c r="F74">
        <f t="shared" si="6"/>
        <v>0.56254748448294112</v>
      </c>
      <c r="G74">
        <f t="shared" si="7"/>
        <v>0.92346331983218166</v>
      </c>
      <c r="H74" s="3">
        <f>IFERROR(VLOOKUP(A74,'GDP Data'!A$2:Q$144,3,FALSE),"Not Found")</f>
        <v>756706300589.79102</v>
      </c>
      <c r="I74">
        <f t="shared" si="8"/>
        <v>7.1509291476213779E-2</v>
      </c>
      <c r="J74">
        <f t="shared" si="9"/>
        <v>-0.49103819300672735</v>
      </c>
    </row>
    <row r="75" spans="1:10" x14ac:dyDescent="0.25">
      <c r="A75" t="s">
        <v>223</v>
      </c>
      <c r="B75">
        <f>('CON Score and Page Rank'!AK201-'MIN and MAX'!B$9)/('MIN and MAX'!F$9-'MIN and MAX'!B$9)</f>
        <v>1.5913506285569557E-3</v>
      </c>
      <c r="C75">
        <f>('CON Score and Page Rank'!AL201-'MIN and MAX'!C$9)/('MIN and MAX'!G$9-'MIN and MAX'!C$9)</f>
        <v>3.111813076279259E-2</v>
      </c>
      <c r="D75">
        <f>('CON Score and Page Rank'!AM201-'MIN and MAX'!D$9)/('MIN and MAX'!H$9-'MIN and MAX'!D$9)</f>
        <v>0.59423631123919307</v>
      </c>
      <c r="E75">
        <f t="shared" si="5"/>
        <v>2.9526780134235635E-2</v>
      </c>
      <c r="F75">
        <f t="shared" si="6"/>
        <v>0.56230088910894216</v>
      </c>
      <c r="G75">
        <f t="shared" si="7"/>
        <v>0.5926449606106361</v>
      </c>
      <c r="H75" s="3">
        <f>IFERROR(VLOOKUP(A75,'GDP Data'!A$2:Q$144,3,FALSE),"Not Found")</f>
        <v>8824873259.3210506</v>
      </c>
      <c r="I75">
        <f t="shared" si="8"/>
        <v>8.3395689139838464E-4</v>
      </c>
      <c r="J75">
        <f t="shared" si="9"/>
        <v>-0.56146693221754373</v>
      </c>
    </row>
    <row r="76" spans="1:10" x14ac:dyDescent="0.25">
      <c r="A76" t="s">
        <v>159</v>
      </c>
      <c r="B76">
        <f>('CON Score and Page Rank'!AK136-'MIN and MAX'!B$9)/('MIN and MAX'!F$9-'MIN and MAX'!B$9)</f>
        <v>1.3606138590161593E-4</v>
      </c>
      <c r="C76">
        <f>('CON Score and Page Rank'!AL136-'MIN and MAX'!C$9)/('MIN and MAX'!G$9-'MIN and MAX'!C$9)</f>
        <v>2.958726054686377E-2</v>
      </c>
      <c r="D76">
        <f>('CON Score and Page Rank'!AM136-'MIN and MAX'!D$9)/('MIN and MAX'!H$9-'MIN and MAX'!D$9)</f>
        <v>0.59423631123919307</v>
      </c>
      <c r="E76">
        <f t="shared" si="5"/>
        <v>2.9451199160962154E-2</v>
      </c>
      <c r="F76">
        <f t="shared" si="6"/>
        <v>0.56223544094811295</v>
      </c>
      <c r="G76">
        <f t="shared" si="7"/>
        <v>0.59410024985329146</v>
      </c>
      <c r="H76" s="3">
        <f>IFERROR(VLOOKUP(A76,'GDP Data'!A$2:Q$144,3,FALSE),"Not Found")</f>
        <v>3081024212.4292402</v>
      </c>
      <c r="I76">
        <f t="shared" si="8"/>
        <v>2.9115901146871853E-4</v>
      </c>
      <c r="J76">
        <f t="shared" si="9"/>
        <v>-0.56194428193664425</v>
      </c>
    </row>
    <row r="77" spans="1:10" x14ac:dyDescent="0.25">
      <c r="A77" t="s">
        <v>184</v>
      </c>
      <c r="B77">
        <f>('CON Score and Page Rank'!AK162-'MIN and MAX'!B$9)/('MIN and MAX'!F$9-'MIN and MAX'!B$9)</f>
        <v>9.0409990674314455E-4</v>
      </c>
      <c r="C77">
        <f>('CON Score and Page Rank'!AL162-'MIN and MAX'!C$9)/('MIN and MAX'!G$9-'MIN and MAX'!C$9)</f>
        <v>3.0127223343046804E-2</v>
      </c>
      <c r="D77">
        <f>('CON Score and Page Rank'!AM162-'MIN and MAX'!D$9)/('MIN and MAX'!H$9-'MIN and MAX'!D$9)</f>
        <v>0.7706051873198847</v>
      </c>
      <c r="E77">
        <f t="shared" si="5"/>
        <v>2.922312343630366E-2</v>
      </c>
      <c r="F77">
        <f t="shared" si="6"/>
        <v>0.56203794234413662</v>
      </c>
      <c r="G77">
        <f t="shared" si="7"/>
        <v>0.76970108741314158</v>
      </c>
      <c r="H77" s="3">
        <f>IFERROR(VLOOKUP(A77,'GDP Data'!A$2:Q$144,3,FALSE),"Not Found")</f>
        <v>8362398701.5894299</v>
      </c>
      <c r="I77">
        <f t="shared" si="8"/>
        <v>7.9025271195202985E-4</v>
      </c>
      <c r="J77">
        <f t="shared" si="9"/>
        <v>-0.56124768963218463</v>
      </c>
    </row>
    <row r="78" spans="1:10" x14ac:dyDescent="0.25">
      <c r="A78" t="s">
        <v>125</v>
      </c>
      <c r="B78">
        <f>('CON Score and Page Rank'!AK105-'MIN and MAX'!B$9)/('MIN and MAX'!F$9-'MIN and MAX'!B$9)</f>
        <v>2.2936913419933745E-4</v>
      </c>
      <c r="C78">
        <f>('CON Score and Page Rank'!AL105-'MIN and MAX'!C$9)/('MIN and MAX'!G$9-'MIN and MAX'!C$9)</f>
        <v>2.9126422943837743E-2</v>
      </c>
      <c r="D78">
        <f>('CON Score and Page Rank'!AM105-'MIN and MAX'!D$9)/('MIN and MAX'!H$9-'MIN and MAX'!D$9)</f>
        <v>0.57752161383285305</v>
      </c>
      <c r="E78">
        <f t="shared" si="5"/>
        <v>2.8897053809638407E-2</v>
      </c>
      <c r="F78">
        <f t="shared" si="6"/>
        <v>0.56175558745449694</v>
      </c>
      <c r="G78">
        <f t="shared" si="7"/>
        <v>0.5772922446986537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204</v>
      </c>
      <c r="B79">
        <f>('CON Score and Page Rank'!AK182-'MIN and MAX'!B$9)/('MIN and MAX'!F$9-'MIN and MAX'!B$9)</f>
        <v>1.332101901557146E-3</v>
      </c>
      <c r="C79">
        <f>('CON Score and Page Rank'!AL182-'MIN and MAX'!C$9)/('MIN and MAX'!G$9-'MIN and MAX'!C$9)</f>
        <v>3.0164844007412824E-2</v>
      </c>
      <c r="D79">
        <f>('CON Score and Page Rank'!AM182-'MIN and MAX'!D$9)/('MIN and MAX'!H$9-'MIN and MAX'!D$9)</f>
        <v>0.70201729106628241</v>
      </c>
      <c r="E79">
        <f t="shared" si="5"/>
        <v>2.8832742105855676E-2</v>
      </c>
      <c r="F79">
        <f t="shared" si="6"/>
        <v>0.56169989774119911</v>
      </c>
      <c r="G79">
        <f t="shared" si="7"/>
        <v>0.70068518916472522</v>
      </c>
      <c r="H79" s="3">
        <f>IFERROR(VLOOKUP(A79,'GDP Data'!A$2:Q$144,3,FALSE),"Not Found")</f>
        <v>31682400000</v>
      </c>
      <c r="I79">
        <f t="shared" si="8"/>
        <v>2.9940096633266507E-3</v>
      </c>
      <c r="J79">
        <f t="shared" si="9"/>
        <v>-0.55870588807787247</v>
      </c>
    </row>
    <row r="80" spans="1:10" x14ac:dyDescent="0.25">
      <c r="A80" t="s">
        <v>130</v>
      </c>
      <c r="B80">
        <f>('CON Score and Page Rank'!AK110-'MIN and MAX'!B$9)/('MIN and MAX'!F$9-'MIN and MAX'!B$9)</f>
        <v>1.5645509994487104E-4</v>
      </c>
      <c r="C80">
        <f>('CON Score and Page Rank'!AL110-'MIN and MAX'!C$9)/('MIN and MAX'!G$9-'MIN and MAX'!C$9)</f>
        <v>2.8920627842779031E-2</v>
      </c>
      <c r="D80">
        <f>('CON Score and Page Rank'!AM110-'MIN and MAX'!D$9)/('MIN and MAX'!H$9-'MIN and MAX'!D$9)</f>
        <v>0.58213256484149856</v>
      </c>
      <c r="E80">
        <f t="shared" si="5"/>
        <v>2.876417274283416E-2</v>
      </c>
      <c r="F80">
        <f t="shared" si="6"/>
        <v>0.56164052117452345</v>
      </c>
      <c r="G80">
        <f t="shared" si="7"/>
        <v>0.58197610974155367</v>
      </c>
      <c r="H80" s="3">
        <f>IFERROR(VLOOKUP(A80,'GDP Data'!A$2:Q$144,3,FALSE),"Not Found")</f>
        <v>5707720390.8514996</v>
      </c>
      <c r="I80">
        <f t="shared" si="8"/>
        <v>5.3938369586192824E-4</v>
      </c>
      <c r="J80">
        <f t="shared" si="9"/>
        <v>-0.56110113747866153</v>
      </c>
    </row>
    <row r="81" spans="1:10" x14ac:dyDescent="0.25">
      <c r="A81" t="s">
        <v>182</v>
      </c>
      <c r="B81">
        <f>('CON Score and Page Rank'!AK159-'MIN and MAX'!B$9)/('MIN and MAX'!F$9-'MIN and MAX'!B$9)</f>
        <v>2.7980556688214182E-3</v>
      </c>
      <c r="C81">
        <f>('CON Score and Page Rank'!AL159-'MIN and MAX'!C$9)/('MIN and MAX'!G$9-'MIN and MAX'!C$9)</f>
        <v>3.1346893484514797E-2</v>
      </c>
      <c r="D81">
        <f>('CON Score and Page Rank'!AM159-'MIN and MAX'!D$9)/('MIN and MAX'!H$9-'MIN and MAX'!D$9)</f>
        <v>0.7706051873198847</v>
      </c>
      <c r="E81">
        <f t="shared" si="5"/>
        <v>2.8548837815693378E-2</v>
      </c>
      <c r="F81">
        <f t="shared" si="6"/>
        <v>0.56145405526474146</v>
      </c>
      <c r="G81">
        <f t="shared" si="7"/>
        <v>0.76780713165106329</v>
      </c>
      <c r="H81" s="3">
        <f>IFERROR(VLOOKUP(A81,'GDP Data'!A$2:Q$144,3,FALSE),"Not Found")</f>
        <v>6254649538.98487</v>
      </c>
      <c r="I81">
        <f t="shared" si="8"/>
        <v>5.9106889504716435E-4</v>
      </c>
      <c r="J81">
        <f t="shared" si="9"/>
        <v>-0.56086298636969434</v>
      </c>
    </row>
    <row r="82" spans="1:10" x14ac:dyDescent="0.25">
      <c r="A82" t="s">
        <v>180</v>
      </c>
      <c r="B82">
        <f>('CON Score and Page Rank'!AK157-'MIN and MAX'!B$9)/('MIN and MAX'!F$9-'MIN and MAX'!B$9)</f>
        <v>5.6336142060811429E-3</v>
      </c>
      <c r="C82">
        <f>('CON Score and Page Rank'!AL157-'MIN and MAX'!C$9)/('MIN and MAX'!G$9-'MIN and MAX'!C$9)</f>
        <v>3.4085856818833658E-2</v>
      </c>
      <c r="D82">
        <f>('CON Score and Page Rank'!AM157-'MIN and MAX'!D$9)/('MIN and MAX'!H$9-'MIN and MAX'!D$9)</f>
        <v>0.90086455331412107</v>
      </c>
      <c r="E82">
        <f t="shared" si="5"/>
        <v>2.8452242612752515E-2</v>
      </c>
      <c r="F82">
        <f t="shared" si="6"/>
        <v>0.56137041016064193</v>
      </c>
      <c r="G82">
        <f t="shared" si="7"/>
        <v>0.89523093910803997</v>
      </c>
      <c r="H82" s="3">
        <f>IFERROR(VLOOKUP(A82,'GDP Data'!A$2:Q$144,3,FALSE),"Not Found")</f>
        <v>10397897085.610201</v>
      </c>
      <c r="I82">
        <f t="shared" si="8"/>
        <v>9.8260877814158529E-4</v>
      </c>
      <c r="J82">
        <f t="shared" si="9"/>
        <v>-0.56038780138250033</v>
      </c>
    </row>
    <row r="83" spans="1:10" x14ac:dyDescent="0.25">
      <c r="A83" t="s">
        <v>21</v>
      </c>
      <c r="B83">
        <f>('CON Score and Page Rank'!AK6-'MIN and MAX'!B$9)/('MIN and MAX'!F$9-'MIN and MAX'!B$9)</f>
        <v>5.9669374984854029E-2</v>
      </c>
      <c r="C83">
        <f>('CON Score and Page Rank'!AL6-'MIN and MAX'!C$9)/('MIN and MAX'!G$9-'MIN and MAX'!C$9)</f>
        <v>8.8089605885199262E-2</v>
      </c>
      <c r="D83">
        <f>('CON Score and Page Rank'!AM6-'MIN and MAX'!D$9)/('MIN and MAX'!H$9-'MIN and MAX'!D$9)</f>
        <v>0.98962536023054759</v>
      </c>
      <c r="E83">
        <f t="shared" si="5"/>
        <v>2.8420230900345234E-2</v>
      </c>
      <c r="F83">
        <f t="shared" si="6"/>
        <v>0.56134269011932325</v>
      </c>
      <c r="G83">
        <f t="shared" si="7"/>
        <v>0.92995598524569356</v>
      </c>
      <c r="H83" s="3">
        <f>IFERROR(VLOOKUP(A83,'GDP Data'!A$2:Q$144,3,FALSE),"Not Found")</f>
        <v>164791442543.375</v>
      </c>
      <c r="I83">
        <f t="shared" si="8"/>
        <v>1.5572910240651064E-2</v>
      </c>
      <c r="J83">
        <f t="shared" si="9"/>
        <v>-0.54576977987867215</v>
      </c>
    </row>
    <row r="84" spans="1:10" x14ac:dyDescent="0.25">
      <c r="A84" t="s">
        <v>50</v>
      </c>
      <c r="B84">
        <f>('CON Score and Page Rank'!AK160-'MIN and MAX'!B$9)/('MIN and MAX'!F$9-'MIN and MAX'!B$9)</f>
        <v>3.6078137402735157E-3</v>
      </c>
      <c r="C84">
        <f>('CON Score and Page Rank'!AL160-'MIN and MAX'!C$9)/('MIN and MAX'!G$9-'MIN and MAX'!C$9)</f>
        <v>3.1768109456223062E-2</v>
      </c>
      <c r="D84">
        <f>('CON Score and Page Rank'!AM160-'MIN and MAX'!D$9)/('MIN and MAX'!H$9-'MIN and MAX'!D$9)</f>
        <v>0.90086455331412107</v>
      </c>
      <c r="E84">
        <f t="shared" si="5"/>
        <v>2.8160295715949545E-2</v>
      </c>
      <c r="F84">
        <f t="shared" si="6"/>
        <v>0.56111760331484495</v>
      </c>
      <c r="G84">
        <f t="shared" si="7"/>
        <v>0.89725673957384755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122</v>
      </c>
      <c r="B85">
        <f>('CON Score and Page Rank'!AK102-'MIN and MAX'!B$9)/('MIN and MAX'!F$9-'MIN and MAX'!B$9)</f>
        <v>2.2312836491129814E-3</v>
      </c>
      <c r="C85">
        <f>('CON Score and Page Rank'!AL102-'MIN and MAX'!C$9)/('MIN and MAX'!G$9-'MIN and MAX'!C$9)</f>
        <v>3.0308404064925836E-2</v>
      </c>
      <c r="D85">
        <f>('CON Score and Page Rank'!AM102-'MIN and MAX'!D$9)/('MIN and MAX'!H$9-'MIN and MAX'!D$9)</f>
        <v>0.90086455331412107</v>
      </c>
      <c r="E85">
        <f t="shared" si="5"/>
        <v>2.8077120415812853E-2</v>
      </c>
      <c r="F85">
        <f t="shared" si="6"/>
        <v>0.56104557896553331</v>
      </c>
      <c r="G85">
        <f t="shared" si="7"/>
        <v>0.89863326966500812</v>
      </c>
      <c r="H85" s="3">
        <f>IFERROR(VLOOKUP(A85,'GDP Data'!A$2:Q$144,3,FALSE),"Not Found")</f>
        <v>22066031834.2948</v>
      </c>
      <c r="I85">
        <f t="shared" si="8"/>
        <v>2.0852559320995927E-3</v>
      </c>
      <c r="J85">
        <f t="shared" si="9"/>
        <v>-0.55896032303343368</v>
      </c>
    </row>
    <row r="86" spans="1:10" x14ac:dyDescent="0.25">
      <c r="A86" t="s">
        <v>119</v>
      </c>
      <c r="B86">
        <f>('CON Score and Page Rank'!AK99-'MIN and MAX'!B$9)/('MIN and MAX'!F$9-'MIN and MAX'!B$9)</f>
        <v>3.0090092036853561E-4</v>
      </c>
      <c r="C86">
        <f>('CON Score and Page Rank'!AL99-'MIN and MAX'!C$9)/('MIN and MAX'!G$9-'MIN and MAX'!C$9)</f>
        <v>2.8363339904169095E-2</v>
      </c>
      <c r="D86">
        <f>('CON Score and Page Rank'!AM99-'MIN and MAX'!D$9)/('MIN and MAX'!H$9-'MIN and MAX'!D$9)</f>
        <v>0.58097982708933715</v>
      </c>
      <c r="E86">
        <f t="shared" si="5"/>
        <v>2.806243898380056E-2</v>
      </c>
      <c r="F86">
        <f t="shared" si="6"/>
        <v>0.56103286580927281</v>
      </c>
      <c r="G86">
        <f t="shared" si="7"/>
        <v>0.58067892616896866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62</v>
      </c>
      <c r="B87">
        <f>('CON Score and Page Rank'!AK42-'MIN and MAX'!B$9)/('MIN and MAX'!F$9-'MIN and MAX'!B$9)</f>
        <v>1.9002688511853449E-2</v>
      </c>
      <c r="C87">
        <f>('CON Score and Page Rank'!AL42-'MIN and MAX'!C$9)/('MIN and MAX'!G$9-'MIN and MAX'!C$9)</f>
        <v>4.6944561371203744E-2</v>
      </c>
      <c r="D87">
        <f>('CON Score and Page Rank'!AM42-'MIN and MAX'!D$9)/('MIN and MAX'!H$9-'MIN and MAX'!D$9)</f>
        <v>0.9239193083573487</v>
      </c>
      <c r="E87">
        <f t="shared" si="5"/>
        <v>2.7941872859350295E-2</v>
      </c>
      <c r="F87">
        <f t="shared" si="6"/>
        <v>0.56092846346087999</v>
      </c>
      <c r="G87">
        <f t="shared" si="7"/>
        <v>0.90491661984549521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57</v>
      </c>
      <c r="B88">
        <f>('CON Score and Page Rank'!AK79-'MIN and MAX'!B$9)/('MIN and MAX'!F$9-'MIN and MAX'!B$9)</f>
        <v>1.2782857390823631E-3</v>
      </c>
      <c r="C88">
        <f>('CON Score and Page Rank'!AL79-'MIN and MAX'!C$9)/('MIN and MAX'!G$9-'MIN and MAX'!C$9)</f>
        <v>2.9072620546731532E-2</v>
      </c>
      <c r="D88">
        <f>('CON Score and Page Rank'!AM79-'MIN and MAX'!D$9)/('MIN and MAX'!H$9-'MIN and MAX'!D$9)</f>
        <v>0.85994236311239192</v>
      </c>
      <c r="E88">
        <f t="shared" si="5"/>
        <v>2.779433480764917E-2</v>
      </c>
      <c r="F88">
        <f t="shared" si="6"/>
        <v>0.56080070519424285</v>
      </c>
      <c r="G88">
        <f t="shared" si="7"/>
        <v>0.85866407737330952</v>
      </c>
      <c r="H88" s="3">
        <f>IFERROR(VLOOKUP(A88,'GDP Data'!A$2:Q$144,3,FALSE),"Not Found")</f>
        <v>4613630622.7750101</v>
      </c>
      <c r="I88">
        <f t="shared" si="8"/>
        <v>4.3599142323839522E-4</v>
      </c>
      <c r="J88">
        <f t="shared" si="9"/>
        <v>-0.5603647137710045</v>
      </c>
    </row>
    <row r="89" spans="1:10" x14ac:dyDescent="0.25">
      <c r="A89" t="s">
        <v>187</v>
      </c>
      <c r="B89">
        <f>('CON Score and Page Rank'!AK165-'MIN and MAX'!B$9)/('MIN and MAX'!F$9-'MIN and MAX'!B$9)</f>
        <v>3.2109346552931487E-3</v>
      </c>
      <c r="C89">
        <f>('CON Score and Page Rank'!AL165-'MIN and MAX'!C$9)/('MIN and MAX'!G$9-'MIN and MAX'!C$9)</f>
        <v>3.0923241553039191E-2</v>
      </c>
      <c r="D89">
        <f>('CON Score and Page Rank'!AM165-'MIN and MAX'!D$9)/('MIN and MAX'!H$9-'MIN and MAX'!D$9)</f>
        <v>0.8524495677233429</v>
      </c>
      <c r="E89">
        <f t="shared" si="5"/>
        <v>2.7712306897746043E-2</v>
      </c>
      <c r="F89">
        <f t="shared" si="6"/>
        <v>0.56072967440954535</v>
      </c>
      <c r="G89">
        <f t="shared" si="7"/>
        <v>0.84923863306804981</v>
      </c>
      <c r="H89" s="3">
        <f>IFERROR(VLOOKUP(A89,'GDP Data'!A$2:Q$144,3,FALSE),"Not Found")</f>
        <v>4088368978.34589</v>
      </c>
      <c r="I89">
        <f t="shared" si="8"/>
        <v>3.863538187893752E-4</v>
      </c>
      <c r="J89">
        <f t="shared" si="9"/>
        <v>-0.56034332059075598</v>
      </c>
    </row>
    <row r="90" spans="1:10" x14ac:dyDescent="0.25">
      <c r="A90" t="s">
        <v>229</v>
      </c>
      <c r="B90">
        <f>('CON Score and Page Rank'!AK35-'MIN and MAX'!B$9)/('MIN and MAX'!F$9-'MIN and MAX'!B$9)</f>
        <v>7.6517668533792119E-2</v>
      </c>
      <c r="C90">
        <f>('CON Score and Page Rank'!AL35-'MIN and MAX'!C$9)/('MIN and MAX'!G$9-'MIN and MAX'!C$9)</f>
        <v>0.10380095603715281</v>
      </c>
      <c r="D90">
        <f>('CON Score and Page Rank'!AM35-'MIN and MAX'!D$9)/('MIN and MAX'!H$9-'MIN and MAX'!D$9)</f>
        <v>0.98040345821325647</v>
      </c>
      <c r="E90">
        <f t="shared" si="5"/>
        <v>2.728328750336069E-2</v>
      </c>
      <c r="F90">
        <f t="shared" si="6"/>
        <v>0.56035817177989589</v>
      </c>
      <c r="G90">
        <f t="shared" si="7"/>
        <v>0.90388578967946431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64</v>
      </c>
      <c r="B91">
        <f>('CON Score and Page Rank'!AK44-'MIN and MAX'!B$9)/('MIN and MAX'!F$9-'MIN and MAX'!B$9)</f>
        <v>2.6610087446868763E-3</v>
      </c>
      <c r="C91">
        <f>('CON Score and Page Rank'!AL44-'MIN and MAX'!C$9)/('MIN and MAX'!G$9-'MIN and MAX'!C$9)</f>
        <v>2.9755615194865782E-2</v>
      </c>
      <c r="D91">
        <f>('CON Score and Page Rank'!AM44-'MIN and MAX'!D$9)/('MIN and MAX'!H$9-'MIN and MAX'!D$9)</f>
        <v>0.79423631123919314</v>
      </c>
      <c r="E91">
        <f t="shared" si="5"/>
        <v>2.7094606450178905E-2</v>
      </c>
      <c r="F91">
        <f t="shared" si="6"/>
        <v>0.56019478637508791</v>
      </c>
      <c r="G91">
        <f t="shared" si="7"/>
        <v>0.79157530249450625</v>
      </c>
      <c r="H91" s="3">
        <f>IFERROR(VLOOKUP(A91,'GDP Data'!A$2:Q$144,3,FALSE),"Not Found")</f>
        <v>8936063723.20121</v>
      </c>
      <c r="I91">
        <f t="shared" si="8"/>
        <v>8.4446447047468467E-4</v>
      </c>
      <c r="J91">
        <f t="shared" si="9"/>
        <v>-0.5593503219046132</v>
      </c>
    </row>
    <row r="92" spans="1:10" x14ac:dyDescent="0.25">
      <c r="A92" t="s">
        <v>206</v>
      </c>
      <c r="B92">
        <f>('CON Score and Page Rank'!AK184-'MIN and MAX'!B$9)/('MIN and MAX'!F$9-'MIN and MAX'!B$9)</f>
        <v>1.4352170709781085E-3</v>
      </c>
      <c r="C92">
        <f>('CON Score and Page Rank'!AL184-'MIN and MAX'!C$9)/('MIN and MAX'!G$9-'MIN and MAX'!C$9)</f>
        <v>2.841361885946897E-2</v>
      </c>
      <c r="D92">
        <f>('CON Score and Page Rank'!AM184-'MIN and MAX'!D$9)/('MIN and MAX'!H$9-'MIN and MAX'!D$9)</f>
        <v>0.75331412103746398</v>
      </c>
      <c r="E92">
        <f t="shared" si="5"/>
        <v>2.6978401788490862E-2</v>
      </c>
      <c r="F92">
        <f t="shared" si="6"/>
        <v>0.56009416076710938</v>
      </c>
      <c r="G92">
        <f t="shared" si="7"/>
        <v>0.75187890396648582</v>
      </c>
      <c r="H92" s="3">
        <f>IFERROR(VLOOKUP(A92,'GDP Data'!A$2:Q$144,3,FALSE),"Not Found")</f>
        <v>25601765400.515301</v>
      </c>
      <c r="I92">
        <f t="shared" si="8"/>
        <v>2.4193853056386104E-3</v>
      </c>
      <c r="J92">
        <f t="shared" si="9"/>
        <v>-0.55767477546147082</v>
      </c>
    </row>
    <row r="93" spans="1:10" x14ac:dyDescent="0.25">
      <c r="A93" t="s">
        <v>111</v>
      </c>
      <c r="B93">
        <f>('CON Score and Page Rank'!AK91-'MIN and MAX'!B$9)/('MIN and MAX'!F$9-'MIN and MAX'!B$9)</f>
        <v>3.0081801058770764E-4</v>
      </c>
      <c r="C93">
        <f>('CON Score and Page Rank'!AL91-'MIN and MAX'!C$9)/('MIN and MAX'!G$9-'MIN and MAX'!C$9)</f>
        <v>2.7004720629033415E-2</v>
      </c>
      <c r="D93">
        <f>('CON Score and Page Rank'!AM91-'MIN and MAX'!D$9)/('MIN and MAX'!H$9-'MIN and MAX'!D$9)</f>
        <v>0.6904899135446686</v>
      </c>
      <c r="E93">
        <f t="shared" si="5"/>
        <v>2.6703902618445706E-2</v>
      </c>
      <c r="F93">
        <f t="shared" si="6"/>
        <v>0.55985646250721011</v>
      </c>
      <c r="G93">
        <f t="shared" si="7"/>
        <v>0.69018909553408092</v>
      </c>
      <c r="H93" s="3">
        <f>IFERROR(VLOOKUP(A93,'GDP Data'!A$2:Q$144,3,FALSE),"Not Found")</f>
        <v>6507824767.0630302</v>
      </c>
      <c r="I93">
        <f t="shared" si="8"/>
        <v>6.1499413680223783E-4</v>
      </c>
      <c r="J93">
        <f t="shared" si="9"/>
        <v>-0.55924146837040789</v>
      </c>
    </row>
    <row r="94" spans="1:10" x14ac:dyDescent="0.25">
      <c r="A94" t="s">
        <v>84</v>
      </c>
      <c r="B94">
        <f>('CON Score and Page Rank'!AK64-'MIN and MAX'!B$9)/('MIN and MAX'!F$9-'MIN and MAX'!B$9)</f>
        <v>8.1033865392688808E-4</v>
      </c>
      <c r="C94">
        <f>('CON Score and Page Rank'!AL64-'MIN and MAX'!C$9)/('MIN and MAX'!G$9-'MIN and MAX'!C$9)</f>
        <v>2.7253188525302147E-2</v>
      </c>
      <c r="D94">
        <f>('CON Score and Page Rank'!AM64-'MIN and MAX'!D$9)/('MIN and MAX'!H$9-'MIN and MAX'!D$9)</f>
        <v>0.79193083573487033</v>
      </c>
      <c r="E94">
        <f t="shared" si="5"/>
        <v>2.6442849871375258E-2</v>
      </c>
      <c r="F94">
        <f t="shared" si="6"/>
        <v>0.5596304079668255</v>
      </c>
      <c r="G94">
        <f t="shared" si="7"/>
        <v>0.79112049708094345</v>
      </c>
      <c r="H94" s="3">
        <f>IFERROR(VLOOKUP(A94,'GDP Data'!A$2:Q$144,3,FALSE),"Not Found")</f>
        <v>5314909953.9299202</v>
      </c>
      <c r="I94">
        <f t="shared" si="8"/>
        <v>5.0226282610462542E-4</v>
      </c>
      <c r="J94">
        <f t="shared" si="9"/>
        <v>-0.55912814514072084</v>
      </c>
    </row>
    <row r="95" spans="1:10" x14ac:dyDescent="0.25">
      <c r="A95" t="s">
        <v>171</v>
      </c>
      <c r="B95">
        <f>('CON Score and Page Rank'!AK148-'MIN and MAX'!B$9)/('MIN and MAX'!F$9-'MIN and MAX'!B$9)</f>
        <v>1.3374523049096167E-3</v>
      </c>
      <c r="C95">
        <f>('CON Score and Page Rank'!AL148-'MIN and MAX'!C$9)/('MIN and MAX'!G$9-'MIN and MAX'!C$9)</f>
        <v>2.7705276558551605E-2</v>
      </c>
      <c r="D95">
        <f>('CON Score and Page Rank'!AM148-'MIN and MAX'!D$9)/('MIN and MAX'!H$9-'MIN and MAX'!D$9)</f>
        <v>0.57175792507204615</v>
      </c>
      <c r="E95">
        <f t="shared" si="5"/>
        <v>2.6367824253641987E-2</v>
      </c>
      <c r="F95">
        <f t="shared" si="6"/>
        <v>0.55956544070743408</v>
      </c>
      <c r="G95">
        <f t="shared" si="7"/>
        <v>0.57042047276713648</v>
      </c>
      <c r="H95" s="3">
        <f>IFERROR(VLOOKUP(A95,'GDP Data'!A$2:Q$144,3,FALSE),"Not Found")</f>
        <v>11401421329.197399</v>
      </c>
      <c r="I95">
        <f t="shared" si="8"/>
        <v>1.0774425433450622E-3</v>
      </c>
      <c r="J95">
        <f t="shared" si="9"/>
        <v>-0.55848799816408901</v>
      </c>
    </row>
    <row r="96" spans="1:10" x14ac:dyDescent="0.25">
      <c r="A96" t="s">
        <v>214</v>
      </c>
      <c r="B96">
        <f>('CON Score and Page Rank'!AK192-'MIN and MAX'!B$9)/('MIN and MAX'!F$9-'MIN and MAX'!B$9)</f>
        <v>4.5428655942340623E-4</v>
      </c>
      <c r="C96">
        <f>('CON Score and Page Rank'!AL192-'MIN and MAX'!C$9)/('MIN and MAX'!G$9-'MIN and MAX'!C$9)</f>
        <v>2.6520741408217655E-2</v>
      </c>
      <c r="D96">
        <f>('CON Score and Page Rank'!AM192-'MIN and MAX'!D$9)/('MIN and MAX'!H$9-'MIN and MAX'!D$9)</f>
        <v>0.72910662824207495</v>
      </c>
      <c r="E96">
        <f t="shared" si="5"/>
        <v>2.6066454848794249E-2</v>
      </c>
      <c r="F96">
        <f t="shared" si="6"/>
        <v>0.55930447458827459</v>
      </c>
      <c r="G96">
        <f t="shared" si="7"/>
        <v>0.72865234168265158</v>
      </c>
      <c r="H96" s="3">
        <f>IFERROR(VLOOKUP(A96,'GDP Data'!A$2:Q$144,3,FALSE),"Not Found")</f>
        <v>7651174661.4287205</v>
      </c>
      <c r="I96">
        <f t="shared" si="8"/>
        <v>7.2304152690823938E-4</v>
      </c>
      <c r="J96">
        <f t="shared" si="9"/>
        <v>-0.55858143306136632</v>
      </c>
    </row>
    <row r="97" spans="1:10" x14ac:dyDescent="0.25">
      <c r="A97" t="s">
        <v>117</v>
      </c>
      <c r="B97">
        <f>('CON Score and Page Rank'!AK97-'MIN and MAX'!B$9)/('MIN and MAX'!F$9-'MIN and MAX'!B$9)</f>
        <v>3.4073447079866376E-4</v>
      </c>
      <c r="C97">
        <f>('CON Score and Page Rank'!AL97-'MIN and MAX'!C$9)/('MIN and MAX'!G$9-'MIN and MAX'!C$9)</f>
        <v>2.5995195516780104E-2</v>
      </c>
      <c r="D97">
        <f>('CON Score and Page Rank'!AM97-'MIN and MAX'!D$9)/('MIN and MAX'!H$9-'MIN and MAX'!D$9)</f>
        <v>0.6155619596541787</v>
      </c>
      <c r="E97">
        <f t="shared" si="5"/>
        <v>2.5654461045981441E-2</v>
      </c>
      <c r="F97">
        <f t="shared" si="6"/>
        <v>0.55894771500316653</v>
      </c>
      <c r="G97">
        <f t="shared" si="7"/>
        <v>0.61522122518338007</v>
      </c>
      <c r="H97" s="3">
        <f>IFERROR(VLOOKUP(A97,'GDP Data'!A$2:Q$144,3,FALSE),"Not Found")</f>
        <v>15716489369.9266</v>
      </c>
      <c r="I97">
        <f t="shared" si="8"/>
        <v>1.4852195871250544E-3</v>
      </c>
      <c r="J97">
        <f t="shared" si="9"/>
        <v>-0.55746249541604143</v>
      </c>
    </row>
    <row r="98" spans="1:10" x14ac:dyDescent="0.25">
      <c r="A98" t="s">
        <v>156</v>
      </c>
      <c r="B98">
        <f>('CON Score and Page Rank'!AK134-'MIN and MAX'!B$9)/('MIN and MAX'!F$9-'MIN and MAX'!B$9)</f>
        <v>1.4077459099460477E-4</v>
      </c>
      <c r="C98">
        <f>('CON Score and Page Rank'!AL134-'MIN and MAX'!C$9)/('MIN and MAX'!G$9-'MIN and MAX'!C$9)</f>
        <v>2.5793054355372401E-2</v>
      </c>
      <c r="D98">
        <f>('CON Score and Page Rank'!AM134-'MIN and MAX'!D$9)/('MIN and MAX'!H$9-'MIN and MAX'!D$9)</f>
        <v>0.57867435158501446</v>
      </c>
      <c r="E98">
        <f t="shared" si="5"/>
        <v>2.5652279764377797E-2</v>
      </c>
      <c r="F98">
        <f t="shared" si="6"/>
        <v>0.55894582615650279</v>
      </c>
      <c r="G98">
        <f t="shared" si="7"/>
        <v>0.57853357699401986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127</v>
      </c>
      <c r="B99">
        <f>('CON Score and Page Rank'!AK107-'MIN and MAX'!B$9)/('MIN and MAX'!F$9-'MIN and MAX'!B$9)</f>
        <v>6.6021386924340045E-4</v>
      </c>
      <c r="C99">
        <f>('CON Score and Page Rank'!AL107-'MIN and MAX'!C$9)/('MIN and MAX'!G$9-'MIN and MAX'!C$9)</f>
        <v>2.6271353812853091E-2</v>
      </c>
      <c r="D99">
        <f>('CON Score and Page Rank'!AM107-'MIN and MAX'!D$9)/('MIN and MAX'!H$9-'MIN and MAX'!D$9)</f>
        <v>0.67089337175792507</v>
      </c>
      <c r="E99">
        <f t="shared" si="5"/>
        <v>2.5611139943609692E-2</v>
      </c>
      <c r="F99">
        <f t="shared" si="6"/>
        <v>0.55891020177262019</v>
      </c>
      <c r="G99">
        <f t="shared" si="7"/>
        <v>0.67023315788868165</v>
      </c>
      <c r="H99" s="3">
        <f>IFERROR(VLOOKUP(A99,'GDP Data'!A$2:Q$144,3,FALSE),"Not Found")</f>
        <v>6777384700</v>
      </c>
      <c r="I99">
        <f t="shared" si="8"/>
        <v>6.4046774499034777E-4</v>
      </c>
      <c r="J99">
        <f t="shared" si="9"/>
        <v>-0.5582697340276298</v>
      </c>
    </row>
    <row r="100" spans="1:10" x14ac:dyDescent="0.25">
      <c r="A100" t="s">
        <v>211</v>
      </c>
      <c r="B100">
        <f>('CON Score and Page Rank'!AK189-'MIN and MAX'!B$9)/('MIN and MAX'!F$9-'MIN and MAX'!B$9)</f>
        <v>1.3822010610703009E-3</v>
      </c>
      <c r="C100">
        <f>('CON Score and Page Rank'!AL189-'MIN and MAX'!C$9)/('MIN and MAX'!G$9-'MIN and MAX'!C$9)</f>
        <v>2.6852510428673117E-2</v>
      </c>
      <c r="D100">
        <f>('CON Score and Page Rank'!AM189-'MIN and MAX'!D$9)/('MIN and MAX'!H$9-'MIN and MAX'!D$9)</f>
        <v>0.70489913544668592</v>
      </c>
      <c r="E100">
        <f t="shared" si="5"/>
        <v>2.5470309367602816E-2</v>
      </c>
      <c r="F100">
        <f t="shared" si="6"/>
        <v>0.55878825173957669</v>
      </c>
      <c r="G100">
        <f t="shared" si="7"/>
        <v>0.70351693438561558</v>
      </c>
      <c r="H100" s="3">
        <f>IFERROR(VLOOKUP(A100,'GDP Data'!A$2:Q$144,3,FALSE),"Not Found")</f>
        <v>18405203853.1036</v>
      </c>
      <c r="I100">
        <f t="shared" si="8"/>
        <v>1.7393050460725538E-3</v>
      </c>
      <c r="J100">
        <f t="shared" si="9"/>
        <v>-0.55704894669350413</v>
      </c>
    </row>
    <row r="101" spans="1:10" x14ac:dyDescent="0.25">
      <c r="A101" t="s">
        <v>74</v>
      </c>
      <c r="B101">
        <f>('CON Score and Page Rank'!AK54-'MIN and MAX'!B$9)/('MIN and MAX'!F$9-'MIN and MAX'!B$9)</f>
        <v>1.1338751536647648E-3</v>
      </c>
      <c r="C101">
        <f>('CON Score and Page Rank'!AL54-'MIN and MAX'!C$9)/('MIN and MAX'!G$9-'MIN and MAX'!C$9)</f>
        <v>2.6527577009605598E-2</v>
      </c>
      <c r="D101">
        <f>('CON Score and Page Rank'!AM54-'MIN and MAX'!D$9)/('MIN and MAX'!H$9-'MIN and MAX'!D$9)</f>
        <v>0.62247838616714701</v>
      </c>
      <c r="E101">
        <f t="shared" si="5"/>
        <v>2.5393701855940833E-2</v>
      </c>
      <c r="F101">
        <f t="shared" si="6"/>
        <v>0.55872191466389709</v>
      </c>
      <c r="G101">
        <f t="shared" si="7"/>
        <v>0.6213445110134822</v>
      </c>
      <c r="H101" s="3">
        <f>IFERROR(VLOOKUP(A101,'GDP Data'!A$2:Q$144,3,FALSE),"Not Found")</f>
        <v>2796704603.0444298</v>
      </c>
      <c r="I101">
        <f t="shared" si="8"/>
        <v>2.6429060320509642E-4</v>
      </c>
      <c r="J101">
        <f t="shared" si="9"/>
        <v>-0.55845762406069199</v>
      </c>
    </row>
    <row r="102" spans="1:10" x14ac:dyDescent="0.25">
      <c r="A102" t="s">
        <v>47</v>
      </c>
      <c r="B102">
        <f>('CON Score and Page Rank'!AK32-'MIN and MAX'!B$9)/('MIN and MAX'!F$9-'MIN and MAX'!B$9)</f>
        <v>1.1196794080479753E-3</v>
      </c>
      <c r="C102">
        <f>('CON Score and Page Rank'!AL32-'MIN and MAX'!C$9)/('MIN and MAX'!G$9-'MIN and MAX'!C$9)</f>
        <v>2.6072419169914644E-2</v>
      </c>
      <c r="D102">
        <f>('CON Score and Page Rank'!AM32-'MIN and MAX'!D$9)/('MIN and MAX'!H$9-'MIN and MAX'!D$9)</f>
        <v>0.57060518731988474</v>
      </c>
      <c r="E102">
        <f t="shared" si="5"/>
        <v>2.4952739761866669E-2</v>
      </c>
      <c r="F102">
        <f t="shared" si="6"/>
        <v>0.55834007044037659</v>
      </c>
      <c r="G102">
        <f t="shared" si="7"/>
        <v>0.56948550791183672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217</v>
      </c>
      <c r="B103">
        <f>('CON Score and Page Rank'!AK195-'MIN and MAX'!B$9)/('MIN and MAX'!F$9-'MIN and MAX'!B$9)</f>
        <v>1.7998567334045242E-4</v>
      </c>
      <c r="C103">
        <f>('CON Score and Page Rank'!AL195-'MIN and MAX'!C$9)/('MIN and MAX'!G$9-'MIN and MAX'!C$9)</f>
        <v>2.4953350438327967E-2</v>
      </c>
      <c r="D103">
        <f>('CON Score and Page Rank'!AM195-'MIN and MAX'!D$9)/('MIN and MAX'!H$9-'MIN and MAX'!D$9)</f>
        <v>0.60576368876080688</v>
      </c>
      <c r="E103">
        <f t="shared" si="5"/>
        <v>2.4773364764987513E-2</v>
      </c>
      <c r="F103">
        <f t="shared" si="6"/>
        <v>0.55818474346936753</v>
      </c>
      <c r="G103">
        <f t="shared" si="7"/>
        <v>0.60558370308746645</v>
      </c>
      <c r="H103" s="3">
        <f>IFERROR(VLOOKUP(A103,'GDP Data'!A$2:Q$144,3,FALSE),"Not Found")</f>
        <v>5323146565.7031498</v>
      </c>
      <c r="I103">
        <f t="shared" si="8"/>
        <v>5.0304119186107442E-4</v>
      </c>
      <c r="J103">
        <f t="shared" si="9"/>
        <v>-0.55768170227750646</v>
      </c>
    </row>
    <row r="104" spans="1:10" x14ac:dyDescent="0.25">
      <c r="A104" t="s">
        <v>218</v>
      </c>
      <c r="B104">
        <f>('CON Score and Page Rank'!AK196-'MIN and MAX'!B$9)/('MIN and MAX'!F$9-'MIN and MAX'!B$9)</f>
        <v>7.103489623622799E-4</v>
      </c>
      <c r="C104">
        <f>('CON Score and Page Rank'!AL196-'MIN and MAX'!C$9)/('MIN and MAX'!G$9-'MIN and MAX'!C$9)</f>
        <v>2.544725992370549E-2</v>
      </c>
      <c r="D104">
        <f>('CON Score and Page Rank'!AM196-'MIN and MAX'!D$9)/('MIN and MAX'!H$9-'MIN and MAX'!D$9)</f>
        <v>0.60576368876080688</v>
      </c>
      <c r="E104">
        <f t="shared" si="5"/>
        <v>2.4736910961343211E-2</v>
      </c>
      <c r="F104">
        <f t="shared" si="6"/>
        <v>0.55815317686866883</v>
      </c>
      <c r="G104">
        <f t="shared" si="7"/>
        <v>0.60505333979844456</v>
      </c>
      <c r="H104" s="3">
        <f>IFERROR(VLOOKUP(A104,'GDP Data'!A$2:Q$144,3,FALSE),"Not Found")</f>
        <v>8495806432.1846704</v>
      </c>
      <c r="I104">
        <f t="shared" si="8"/>
        <v>8.0285983876580112E-4</v>
      </c>
      <c r="J104">
        <f t="shared" si="9"/>
        <v>-0.55735031702990301</v>
      </c>
    </row>
    <row r="105" spans="1:10" x14ac:dyDescent="0.25">
      <c r="A105" t="s">
        <v>69</v>
      </c>
      <c r="B105">
        <f>('CON Score and Page Rank'!AK49-'MIN and MAX'!B$9)/('MIN and MAX'!F$9-'MIN and MAX'!B$9)</f>
        <v>1.5702874132767308E-3</v>
      </c>
      <c r="C105">
        <f>('CON Score and Page Rank'!AL49-'MIN and MAX'!C$9)/('MIN and MAX'!G$9-'MIN and MAX'!C$9)</f>
        <v>2.6168832220400073E-2</v>
      </c>
      <c r="D105">
        <f>('CON Score and Page Rank'!AM49-'MIN and MAX'!D$9)/('MIN and MAX'!H$9-'MIN and MAX'!D$9)</f>
        <v>0.72449567723342945</v>
      </c>
      <c r="E105">
        <f t="shared" si="5"/>
        <v>2.459854480712334E-2</v>
      </c>
      <c r="F105">
        <f t="shared" si="6"/>
        <v>0.55803336086309918</v>
      </c>
      <c r="G105">
        <f t="shared" si="7"/>
        <v>0.72292538982015275</v>
      </c>
      <c r="H105" s="3">
        <f>IFERROR(VLOOKUP(A105,'GDP Data'!A$2:Q$144,3,FALSE),"Not Found")</f>
        <v>10953485244.423901</v>
      </c>
      <c r="I105">
        <f t="shared" si="8"/>
        <v>1.0351122600848117E-3</v>
      </c>
      <c r="J105">
        <f t="shared" si="9"/>
        <v>-0.55699824860301439</v>
      </c>
    </row>
    <row r="106" spans="1:10" x14ac:dyDescent="0.25">
      <c r="A106" t="s">
        <v>146</v>
      </c>
      <c r="B106">
        <f>('CON Score and Page Rank'!AK126-'MIN and MAX'!B$9)/('MIN and MAX'!F$9-'MIN and MAX'!B$9)</f>
        <v>6.0830065561611629E-4</v>
      </c>
      <c r="C106">
        <f>('CON Score and Page Rank'!AL126-'MIN and MAX'!C$9)/('MIN and MAX'!G$9-'MIN and MAX'!C$9)</f>
        <v>2.4964368184928719E-2</v>
      </c>
      <c r="D106">
        <f>('CON Score and Page Rank'!AM126-'MIN and MAX'!D$9)/('MIN and MAX'!H$9-'MIN and MAX'!D$9)</f>
        <v>0.58847262247838616</v>
      </c>
      <c r="E106">
        <f t="shared" si="5"/>
        <v>2.4356067529312603E-2</v>
      </c>
      <c r="F106">
        <f t="shared" si="6"/>
        <v>0.55782339145958071</v>
      </c>
      <c r="G106">
        <f t="shared" si="7"/>
        <v>0.58786432182277004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131</v>
      </c>
      <c r="B107">
        <f>('CON Score and Page Rank'!AK111-'MIN and MAX'!B$9)/('MIN and MAX'!F$9-'MIN and MAX'!B$9)</f>
        <v>2.6971894217975154E-4</v>
      </c>
      <c r="C107">
        <f>('CON Score and Page Rank'!AL111-'MIN and MAX'!C$9)/('MIN and MAX'!G$9-'MIN and MAX'!C$9)</f>
        <v>2.456367765993353E-2</v>
      </c>
      <c r="D107">
        <f>('CON Score and Page Rank'!AM111-'MIN and MAX'!D$9)/('MIN and MAX'!H$9-'MIN and MAX'!D$9)</f>
        <v>0.54755043227665701</v>
      </c>
      <c r="E107">
        <f t="shared" si="5"/>
        <v>2.4293958717753777E-2</v>
      </c>
      <c r="F107">
        <f t="shared" si="6"/>
        <v>0.55776960930632491</v>
      </c>
      <c r="G107">
        <f t="shared" si="7"/>
        <v>0.54728071333447725</v>
      </c>
      <c r="H107" s="3">
        <f>IFERROR(VLOOKUP(A107,'GDP Data'!A$2:Q$144,3,FALSE),"Not Found")</f>
        <v>53991289844.329102</v>
      </c>
      <c r="I107">
        <f t="shared" si="8"/>
        <v>5.102215852630842E-3</v>
      </c>
      <c r="J107">
        <f t="shared" si="9"/>
        <v>-0.55266739345369409</v>
      </c>
    </row>
    <row r="108" spans="1:10" x14ac:dyDescent="0.25">
      <c r="A108" t="s">
        <v>195</v>
      </c>
      <c r="B108">
        <f>('CON Score and Page Rank'!AK173-'MIN and MAX'!B$9)/('MIN and MAX'!F$9-'MIN and MAX'!B$9)</f>
        <v>6.5727495960047602E-4</v>
      </c>
      <c r="C108">
        <f>('CON Score and Page Rank'!AL173-'MIN and MAX'!C$9)/('MIN and MAX'!G$9-'MIN and MAX'!C$9)</f>
        <v>2.4923062509996291E-2</v>
      </c>
      <c r="D108">
        <f>('CON Score and Page Rank'!AM173-'MIN and MAX'!D$9)/('MIN and MAX'!H$9-'MIN and MAX'!D$9)</f>
        <v>0.74063400576368876</v>
      </c>
      <c r="E108">
        <f t="shared" si="5"/>
        <v>2.4265787550395816E-2</v>
      </c>
      <c r="F108">
        <f t="shared" si="6"/>
        <v>0.55774521492488027</v>
      </c>
      <c r="G108">
        <f t="shared" si="7"/>
        <v>0.73997673080408832</v>
      </c>
      <c r="H108" s="3">
        <f>IFERROR(VLOOKUP(A108,'GDP Data'!A$2:Q$144,3,FALSE),"Not Found")</f>
        <v>39309580983.228203</v>
      </c>
      <c r="I108">
        <f t="shared" si="8"/>
        <v>3.7147837703301132E-3</v>
      </c>
      <c r="J108">
        <f t="shared" si="9"/>
        <v>-0.5540304311545502</v>
      </c>
    </row>
    <row r="109" spans="1:10" x14ac:dyDescent="0.25">
      <c r="A109" t="s">
        <v>26</v>
      </c>
      <c r="B109">
        <f>('CON Score and Page Rank'!AK11-'MIN and MAX'!B$9)/('MIN and MAX'!F$9-'MIN and MAX'!B$9)</f>
        <v>5.403027217116827E-4</v>
      </c>
      <c r="C109">
        <f>('CON Score and Page Rank'!AL11-'MIN and MAX'!C$9)/('MIN and MAX'!G$9-'MIN and MAX'!C$9)</f>
        <v>2.4598253374590373E-2</v>
      </c>
      <c r="D109">
        <f>('CON Score and Page Rank'!AM11-'MIN and MAX'!D$9)/('MIN and MAX'!H$9-'MIN and MAX'!D$9)</f>
        <v>0.65014409221902014</v>
      </c>
      <c r="E109">
        <f t="shared" si="5"/>
        <v>2.405795065287869E-2</v>
      </c>
      <c r="F109">
        <f t="shared" si="6"/>
        <v>0.55756524181649347</v>
      </c>
      <c r="G109">
        <f t="shared" si="7"/>
        <v>0.64960378949730846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154</v>
      </c>
      <c r="B110">
        <f>('CON Score and Page Rank'!AK132-'MIN and MAX'!B$9)/('MIN and MAX'!F$9-'MIN and MAX'!B$9)</f>
        <v>5.2174211113247108E-5</v>
      </c>
      <c r="C110">
        <f>('CON Score and Page Rank'!AL132-'MIN and MAX'!C$9)/('MIN and MAX'!G$9-'MIN and MAX'!C$9)</f>
        <v>2.3635260065239725E-2</v>
      </c>
      <c r="D110">
        <f>('CON Score and Page Rank'!AM132-'MIN and MAX'!D$9)/('MIN and MAX'!H$9-'MIN and MAX'!D$9)</f>
        <v>0.47780979827089337</v>
      </c>
      <c r="E110">
        <f t="shared" si="5"/>
        <v>2.3583085854126478E-2</v>
      </c>
      <c r="F110">
        <f t="shared" si="6"/>
        <v>0.55715404007649472</v>
      </c>
      <c r="G110">
        <f t="shared" si="7"/>
        <v>0.47775762405978012</v>
      </c>
      <c r="H110" s="3">
        <f>IFERROR(VLOOKUP(A110,'GDP Data'!A$2:Q$144,3,FALSE),"Not Found")</f>
        <v>6007055042.1768703</v>
      </c>
      <c r="I110">
        <f t="shared" si="8"/>
        <v>5.6767103642440695E-4</v>
      </c>
      <c r="J110">
        <f t="shared" si="9"/>
        <v>-0.55658636904007031</v>
      </c>
    </row>
    <row r="111" spans="1:10" x14ac:dyDescent="0.25">
      <c r="A111" t="s">
        <v>177</v>
      </c>
      <c r="B111">
        <f>('CON Score and Page Rank'!AK154-'MIN and MAX'!B$9)/('MIN and MAX'!F$9-'MIN and MAX'!B$9)</f>
        <v>6.0733243198694984E-5</v>
      </c>
      <c r="C111">
        <f>('CON Score and Page Rank'!AL154-'MIN and MAX'!C$9)/('MIN and MAX'!G$9-'MIN and MAX'!C$9)</f>
        <v>2.3231077169353603E-2</v>
      </c>
      <c r="D111">
        <f>('CON Score and Page Rank'!AM154-'MIN and MAX'!D$9)/('MIN and MAX'!H$9-'MIN and MAX'!D$9)</f>
        <v>0.66570605187319887</v>
      </c>
      <c r="E111">
        <f t="shared" si="5"/>
        <v>2.3170343926154909E-2</v>
      </c>
      <c r="F111">
        <f t="shared" si="6"/>
        <v>0.55679663266411483</v>
      </c>
      <c r="G111">
        <f t="shared" si="7"/>
        <v>0.6656453186300002</v>
      </c>
      <c r="H111" s="3">
        <f>IFERROR(VLOOKUP(A111,'GDP Data'!A$2:Q$144,3,FALSE),"Not Found")</f>
        <v>5800774707.1742296</v>
      </c>
      <c r="I111">
        <f t="shared" si="8"/>
        <v>5.4817739590625912E-4</v>
      </c>
      <c r="J111">
        <f t="shared" si="9"/>
        <v>-0.55624845526820854</v>
      </c>
    </row>
    <row r="112" spans="1:10" x14ac:dyDescent="0.25">
      <c r="A112" t="s">
        <v>123</v>
      </c>
      <c r="B112">
        <f>('CON Score and Page Rank'!AK103-'MIN and MAX'!B$9)/('MIN and MAX'!F$9-'MIN and MAX'!B$9)</f>
        <v>1.2556448478191258E-4</v>
      </c>
      <c r="C112">
        <f>('CON Score and Page Rank'!AL103-'MIN and MAX'!C$9)/('MIN and MAX'!G$9-'MIN and MAX'!C$9)</f>
        <v>2.3090151925466491E-2</v>
      </c>
      <c r="D112">
        <f>('CON Score and Page Rank'!AM103-'MIN and MAX'!D$9)/('MIN and MAX'!H$9-'MIN and MAX'!D$9)</f>
        <v>0.59135446685878967</v>
      </c>
      <c r="E112">
        <f t="shared" si="5"/>
        <v>2.2964587440684577E-2</v>
      </c>
      <c r="F112">
        <f t="shared" si="6"/>
        <v>0.55661846105597756</v>
      </c>
      <c r="G112">
        <f t="shared" si="7"/>
        <v>0.59122890237400771</v>
      </c>
      <c r="H112" s="3">
        <f>IFERROR(VLOOKUP(A112,'GDP Data'!A$2:Q$144,3,FALSE),"Not Found")</f>
        <v>5840503868.5724602</v>
      </c>
      <c r="I112">
        <f t="shared" si="8"/>
        <v>5.519318303285935E-4</v>
      </c>
      <c r="J112">
        <f t="shared" si="9"/>
        <v>-0.55606652922564892</v>
      </c>
    </row>
    <row r="113" spans="1:10" x14ac:dyDescent="0.25">
      <c r="A113" t="s">
        <v>82</v>
      </c>
      <c r="B113">
        <f>('CON Score and Page Rank'!AK62-'MIN and MAX'!B$9)/('MIN and MAX'!F$9-'MIN and MAX'!B$9)</f>
        <v>5.0788846933049337E-4</v>
      </c>
      <c r="C113">
        <f>('CON Score and Page Rank'!AL62-'MIN and MAX'!C$9)/('MIN and MAX'!G$9-'MIN and MAX'!C$9)</f>
        <v>2.3338017045976465E-2</v>
      </c>
      <c r="D113">
        <f>('CON Score and Page Rank'!AM62-'MIN and MAX'!D$9)/('MIN and MAX'!H$9-'MIN and MAX'!D$9)</f>
        <v>0.59365994236311237</v>
      </c>
      <c r="E113">
        <f t="shared" si="5"/>
        <v>2.2830128576645972E-2</v>
      </c>
      <c r="F113">
        <f t="shared" si="6"/>
        <v>0.55650202850718444</v>
      </c>
      <c r="G113">
        <f t="shared" si="7"/>
        <v>0.59315205389378189</v>
      </c>
      <c r="H113" s="3">
        <f>IFERROR(VLOOKUP(A113,'GDP Data'!A$2:Q$144,3,FALSE),"Not Found")</f>
        <v>5023265365.2516899</v>
      </c>
      <c r="I113">
        <f t="shared" si="8"/>
        <v>4.7470220201176796E-4</v>
      </c>
      <c r="J113">
        <f t="shared" si="9"/>
        <v>-0.55602732630517271</v>
      </c>
    </row>
    <row r="114" spans="1:10" x14ac:dyDescent="0.25">
      <c r="A114" t="s">
        <v>152</v>
      </c>
      <c r="B114">
        <f>('CON Score and Page Rank'!AK130-'MIN and MAX'!B$9)/('MIN and MAX'!F$9-'MIN and MAX'!B$9)</f>
        <v>4.8353173780596681E-4</v>
      </c>
      <c r="C114">
        <f>('CON Score and Page Rank'!AL130-'MIN and MAX'!C$9)/('MIN and MAX'!G$9-'MIN and MAX'!C$9)</f>
        <v>2.3112255774681876E-2</v>
      </c>
      <c r="D114">
        <f>('CON Score and Page Rank'!AM130-'MIN and MAX'!D$9)/('MIN and MAX'!H$9-'MIN and MAX'!D$9)</f>
        <v>0.35100864553314121</v>
      </c>
      <c r="E114">
        <f t="shared" si="5"/>
        <v>2.2628724036875908E-2</v>
      </c>
      <c r="F114">
        <f t="shared" si="6"/>
        <v>0.5563276253983106</v>
      </c>
      <c r="G114">
        <f t="shared" si="7"/>
        <v>0.35052511379533524</v>
      </c>
      <c r="H114" s="3">
        <f>IFERROR(VLOOKUP(A114,'GDP Data'!A$2:Q$144,3,FALSE),"Not Found")</f>
        <v>6220270632.3359203</v>
      </c>
      <c r="I114">
        <f t="shared" si="8"/>
        <v>5.8782006355960156E-4</v>
      </c>
      <c r="J114">
        <f t="shared" si="9"/>
        <v>-0.55573980533475098</v>
      </c>
    </row>
    <row r="115" spans="1:10" x14ac:dyDescent="0.25">
      <c r="A115" t="s">
        <v>112</v>
      </c>
      <c r="B115">
        <f>('CON Score and Page Rank'!AK92-'MIN and MAX'!B$9)/('MIN and MAX'!F$9-'MIN and MAX'!B$9)</f>
        <v>1.1139001164642399E-4</v>
      </c>
      <c r="C115">
        <f>('CON Score and Page Rank'!AL92-'MIN and MAX'!C$9)/('MIN and MAX'!G$9-'MIN and MAX'!C$9)</f>
        <v>2.2675143922655096E-2</v>
      </c>
      <c r="D115">
        <f>('CON Score and Page Rank'!AM92-'MIN and MAX'!D$9)/('MIN and MAX'!H$9-'MIN and MAX'!D$9)</f>
        <v>0.5412103746397694</v>
      </c>
      <c r="E115">
        <f t="shared" si="5"/>
        <v>2.2563753911008674E-2</v>
      </c>
      <c r="F115">
        <f t="shared" si="6"/>
        <v>0.55627136553471423</v>
      </c>
      <c r="G115">
        <f t="shared" si="7"/>
        <v>0.541098984628123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198</v>
      </c>
      <c r="B116">
        <f>('CON Score and Page Rank'!AK176-'MIN and MAX'!B$9)/('MIN and MAX'!F$9-'MIN and MAX'!B$9)</f>
        <v>3.5019494442201294E-4</v>
      </c>
      <c r="C116">
        <f>('CON Score and Page Rank'!AL176-'MIN and MAX'!C$9)/('MIN and MAX'!G$9-'MIN and MAX'!C$9)</f>
        <v>2.2603842385995748E-2</v>
      </c>
      <c r="D116">
        <f>('CON Score and Page Rank'!AM176-'MIN and MAX'!D$9)/('MIN and MAX'!H$9-'MIN and MAX'!D$9)</f>
        <v>0.59250720461095097</v>
      </c>
      <c r="E116">
        <f t="shared" si="5"/>
        <v>2.2253647441573734E-2</v>
      </c>
      <c r="F116">
        <f t="shared" si="6"/>
        <v>0.55600283369122627</v>
      </c>
      <c r="G116">
        <f t="shared" si="7"/>
        <v>0.59215700966652896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30</v>
      </c>
      <c r="B117">
        <f>('CON Score and Page Rank'!AK15-'MIN and MAX'!B$9)/('MIN and MAX'!F$9-'MIN and MAX'!B$9)</f>
        <v>3.1895918859495467E-3</v>
      </c>
      <c r="C117">
        <f>('CON Score and Page Rank'!AL15-'MIN and MAX'!C$9)/('MIN and MAX'!G$9-'MIN and MAX'!C$9)</f>
        <v>2.5235828558593264E-2</v>
      </c>
      <c r="D117">
        <f>('CON Score and Page Rank'!AM15-'MIN and MAX'!D$9)/('MIN and MAX'!H$9-'MIN and MAX'!D$9)</f>
        <v>0.73256484149855905</v>
      </c>
      <c r="E117">
        <f t="shared" si="5"/>
        <v>2.2046236672643715E-2</v>
      </c>
      <c r="F117">
        <f t="shared" si="6"/>
        <v>0.55582322958221964</v>
      </c>
      <c r="G117">
        <f t="shared" si="7"/>
        <v>0.72937524961260947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168</v>
      </c>
      <c r="B118">
        <f>('CON Score and Page Rank'!AK145-'MIN and MAX'!B$9)/('MIN and MAX'!F$9-'MIN and MAX'!B$9)</f>
        <v>1.0961899230438556E-3</v>
      </c>
      <c r="C118">
        <f>('CON Score and Page Rank'!AL145-'MIN and MAX'!C$9)/('MIN and MAX'!G$9-'MIN and MAX'!C$9)</f>
        <v>2.2874122064875102E-2</v>
      </c>
      <c r="D118">
        <f>('CON Score and Page Rank'!AM145-'MIN and MAX'!D$9)/('MIN and MAX'!H$9-'MIN and MAX'!D$9)</f>
        <v>0.42305475504322765</v>
      </c>
      <c r="E118">
        <f t="shared" si="5"/>
        <v>2.1777932141831248E-2</v>
      </c>
      <c r="F118">
        <f t="shared" si="6"/>
        <v>0.55559089547320684</v>
      </c>
      <c r="G118">
        <f t="shared" si="7"/>
        <v>0.42195856512018382</v>
      </c>
      <c r="H118" s="3">
        <f>IFERROR(VLOOKUP(A118,'GDP Data'!A$2:Q$144,3,FALSE),"Not Found")</f>
        <v>3534803921.5686302</v>
      </c>
      <c r="I118">
        <f t="shared" si="8"/>
        <v>3.3404152144854616E-4</v>
      </c>
      <c r="J118">
        <f t="shared" si="9"/>
        <v>-0.55525685395175828</v>
      </c>
    </row>
    <row r="119" spans="1:10" x14ac:dyDescent="0.25">
      <c r="A119" t="s">
        <v>65</v>
      </c>
      <c r="B119">
        <f>('CON Score and Page Rank'!AK45-'MIN and MAX'!B$9)/('MIN and MAX'!F$9-'MIN and MAX'!B$9)</f>
        <v>7.5582055878358441E-5</v>
      </c>
      <c r="C119">
        <f>('CON Score and Page Rank'!AL45-'MIN and MAX'!C$9)/('MIN and MAX'!G$9-'MIN and MAX'!C$9)</f>
        <v>2.1587139892285091E-2</v>
      </c>
      <c r="D119">
        <f>('CON Score and Page Rank'!AM45-'MIN and MAX'!D$9)/('MIN and MAX'!H$9-'MIN and MAX'!D$9)</f>
        <v>0.46628242074927956</v>
      </c>
      <c r="E119">
        <f t="shared" si="5"/>
        <v>2.1511557836406733E-2</v>
      </c>
      <c r="F119">
        <f t="shared" si="6"/>
        <v>0.55536023281265723</v>
      </c>
      <c r="G119">
        <f t="shared" si="7"/>
        <v>0.46620683869340118</v>
      </c>
      <c r="H119" s="3">
        <f>IFERROR(VLOOKUP(A119,'GDP Data'!A$2:Q$144,3,FALSE),"Not Found")</f>
        <v>3666222600.09828</v>
      </c>
      <c r="I119">
        <f t="shared" si="8"/>
        <v>3.4646068140673712E-4</v>
      </c>
      <c r="J119">
        <f t="shared" si="9"/>
        <v>-0.55501377213125047</v>
      </c>
    </row>
    <row r="120" spans="1:10" x14ac:dyDescent="0.25">
      <c r="A120" t="s">
        <v>210</v>
      </c>
      <c r="B120">
        <f>('CON Score and Page Rank'!AK188-'MIN and MAX'!B$9)/('MIN and MAX'!F$9-'MIN and MAX'!B$9)</f>
        <v>2.0968496548402025E-5</v>
      </c>
      <c r="C120">
        <f>('CON Score and Page Rank'!AL188-'MIN and MAX'!C$9)/('MIN and MAX'!G$9-'MIN and MAX'!C$9)</f>
        <v>2.1487824818301325E-2</v>
      </c>
      <c r="D120">
        <f>('CON Score and Page Rank'!AM188-'MIN and MAX'!D$9)/('MIN and MAX'!H$9-'MIN and MAX'!D$9)</f>
        <v>0.53487031700288179</v>
      </c>
      <c r="E120">
        <f t="shared" si="5"/>
        <v>2.1466856321752922E-2</v>
      </c>
      <c r="F120">
        <f t="shared" si="6"/>
        <v>0.55532152423570125</v>
      </c>
      <c r="G120">
        <f t="shared" si="7"/>
        <v>0.53484934850633337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36</v>
      </c>
      <c r="B121">
        <f>('CON Score and Page Rank'!AK21-'MIN and MAX'!B$9)/('MIN and MAX'!F$9-'MIN and MAX'!B$9)</f>
        <v>8.0449042446956373E-2</v>
      </c>
      <c r="C121">
        <f>('CON Score and Page Rank'!AL21-'MIN and MAX'!C$9)/('MIN and MAX'!G$9-'MIN and MAX'!C$9)</f>
        <v>0.10123577854684784</v>
      </c>
      <c r="D121">
        <f>('CON Score and Page Rank'!AM21-'MIN and MAX'!D$9)/('MIN and MAX'!H$9-'MIN and MAX'!D$9)</f>
        <v>0.94178674351585012</v>
      </c>
      <c r="E121">
        <f t="shared" si="5"/>
        <v>2.078673609989147E-2</v>
      </c>
      <c r="F121">
        <f t="shared" si="6"/>
        <v>0.55473258477467446</v>
      </c>
      <c r="G121">
        <f t="shared" si="7"/>
        <v>0.86133770106889374</v>
      </c>
      <c r="H121" s="3">
        <f>IFERROR(VLOOKUP(A121,'GDP Data'!A$2:Q$144,3,FALSE),"Not Found")</f>
        <v>242395852494.409</v>
      </c>
      <c r="I121">
        <f t="shared" si="8"/>
        <v>2.2906582983566962E-2</v>
      </c>
      <c r="J121">
        <f t="shared" si="9"/>
        <v>-0.53182600179110751</v>
      </c>
    </row>
    <row r="122" spans="1:10" x14ac:dyDescent="0.25">
      <c r="A122" t="s">
        <v>208</v>
      </c>
      <c r="B122">
        <f>('CON Score and Page Rank'!AK186-'MIN and MAX'!B$9)/('MIN and MAX'!F$9-'MIN and MAX'!B$9)</f>
        <v>1.0096283298304685E-3</v>
      </c>
      <c r="C122">
        <f>('CON Score and Page Rank'!AL186-'MIN and MAX'!C$9)/('MIN and MAX'!G$9-'MIN and MAX'!C$9)</f>
        <v>2.1709913507395668E-2</v>
      </c>
      <c r="D122">
        <f>('CON Score and Page Rank'!AM186-'MIN and MAX'!D$9)/('MIN and MAX'!H$9-'MIN and MAX'!D$9)</f>
        <v>0.57060518731988474</v>
      </c>
      <c r="E122">
        <f t="shared" si="5"/>
        <v>2.0700285177565201E-2</v>
      </c>
      <c r="F122">
        <f t="shared" si="6"/>
        <v>0.55465772395159707</v>
      </c>
      <c r="G122">
        <f t="shared" si="7"/>
        <v>0.56959555899005432</v>
      </c>
      <c r="H122" s="3">
        <f>IFERROR(VLOOKUP(A122,'GDP Data'!A$2:Q$144,3,FALSE),"Not Found")</f>
        <v>12282533600</v>
      </c>
      <c r="I122">
        <f t="shared" si="8"/>
        <v>1.160708288782866E-3</v>
      </c>
      <c r="J122">
        <f t="shared" si="9"/>
        <v>-0.55349701566281417</v>
      </c>
    </row>
    <row r="123" spans="1:10" x14ac:dyDescent="0.25">
      <c r="A123" t="s">
        <v>44</v>
      </c>
      <c r="B123">
        <f>('CON Score and Page Rank'!AK29-'MIN and MAX'!B$9)/('MIN and MAX'!F$9-'MIN and MAX'!B$9)</f>
        <v>2.9728285363927364E-4</v>
      </c>
      <c r="C123">
        <f>('CON Score and Page Rank'!AL29-'MIN and MAX'!C$9)/('MIN and MAX'!G$9-'MIN and MAX'!C$9)</f>
        <v>2.08794252238588E-2</v>
      </c>
      <c r="D123">
        <f>('CON Score and Page Rank'!AM29-'MIN and MAX'!D$9)/('MIN and MAX'!H$9-'MIN and MAX'!D$9)</f>
        <v>0.538328530259366</v>
      </c>
      <c r="E123">
        <f t="shared" si="5"/>
        <v>2.0582142370219526E-2</v>
      </c>
      <c r="F123">
        <f t="shared" si="6"/>
        <v>0.55455542003672165</v>
      </c>
      <c r="G123">
        <f t="shared" si="7"/>
        <v>0.53803124740572672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221</v>
      </c>
      <c r="B124">
        <f>('CON Score and Page Rank'!AK199-'MIN and MAX'!B$9)/('MIN and MAX'!F$9-'MIN and MAX'!B$9)</f>
        <v>1.7877610533825557E-4</v>
      </c>
      <c r="C124">
        <f>('CON Score and Page Rank'!AL199-'MIN and MAX'!C$9)/('MIN and MAX'!G$9-'MIN and MAX'!C$9)</f>
        <v>2.0756545967635865E-2</v>
      </c>
      <c r="D124">
        <f>('CON Score and Page Rank'!AM199-'MIN and MAX'!D$9)/('MIN and MAX'!H$9-'MIN and MAX'!D$9)</f>
        <v>0.538328530259366</v>
      </c>
      <c r="E124">
        <f t="shared" si="5"/>
        <v>2.0577769862297611E-2</v>
      </c>
      <c r="F124">
        <f t="shared" si="6"/>
        <v>0.55455163373192429</v>
      </c>
      <c r="G124">
        <f t="shared" si="7"/>
        <v>0.53814975415402777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96</v>
      </c>
      <c r="B125">
        <f>('CON Score and Page Rank'!AK75-'MIN and MAX'!B$9)/('MIN and MAX'!F$9-'MIN and MAX'!B$9)</f>
        <v>2.5030815790984989E-4</v>
      </c>
      <c r="C125">
        <f>('CON Score and Page Rank'!AL75-'MIN and MAX'!C$9)/('MIN and MAX'!G$9-'MIN and MAX'!C$9)</f>
        <v>2.081799802411349E-2</v>
      </c>
      <c r="D125">
        <f>('CON Score and Page Rank'!AM75-'MIN and MAX'!D$9)/('MIN and MAX'!H$9-'MIN and MAX'!D$9)</f>
        <v>0.538328530259366</v>
      </c>
      <c r="E125">
        <f t="shared" si="5"/>
        <v>2.056768986620364E-2</v>
      </c>
      <c r="F125">
        <f t="shared" si="6"/>
        <v>0.5545429051170766</v>
      </c>
      <c r="G125">
        <f t="shared" si="7"/>
        <v>0.53807822210145617</v>
      </c>
      <c r="H125" s="3">
        <f>IFERROR(VLOOKUP(A125,'GDP Data'!A$2:Q$144,3,FALSE),"Not Found")</f>
        <v>5438332738.1037302</v>
      </c>
      <c r="I125">
        <f t="shared" si="8"/>
        <v>5.1392636827602236E-4</v>
      </c>
      <c r="J125">
        <f t="shared" si="9"/>
        <v>-0.55402897874880053</v>
      </c>
    </row>
    <row r="126" spans="1:10" x14ac:dyDescent="0.25">
      <c r="A126" t="s">
        <v>22</v>
      </c>
      <c r="B126">
        <f>('CON Score and Page Rank'!AK7-'MIN and MAX'!B$9)/('MIN and MAX'!F$9-'MIN and MAX'!B$9)</f>
        <v>4.7117778966599376E-2</v>
      </c>
      <c r="C126">
        <f>('CON Score and Page Rank'!AL7-'MIN and MAX'!C$9)/('MIN and MAX'!G$9-'MIN and MAX'!C$9)</f>
        <v>6.7250964344894165E-2</v>
      </c>
      <c r="D126">
        <f>('CON Score and Page Rank'!AM7-'MIN and MAX'!D$9)/('MIN and MAX'!H$9-'MIN and MAX'!D$9)</f>
        <v>0.95158501440922194</v>
      </c>
      <c r="E126">
        <f t="shared" si="5"/>
        <v>2.0133185378294789E-2</v>
      </c>
      <c r="F126">
        <f t="shared" si="6"/>
        <v>0.55416665275654187</v>
      </c>
      <c r="G126">
        <f t="shared" si="7"/>
        <v>0.90446723544262253</v>
      </c>
      <c r="H126" s="3">
        <f>IFERROR(VLOOKUP(A126,'GDP Data'!A$2:Q$144,3,FALSE),"Not Found")</f>
        <v>129533107311.811</v>
      </c>
      <c r="I126">
        <f t="shared" si="8"/>
        <v>1.2240972117399256E-2</v>
      </c>
      <c r="J126">
        <f t="shared" si="9"/>
        <v>-0.54192568063914259</v>
      </c>
    </row>
    <row r="127" spans="1:10" x14ac:dyDescent="0.25">
      <c r="A127" t="s">
        <v>186</v>
      </c>
      <c r="B127">
        <f>('CON Score and Page Rank'!AK164-'MIN and MAX'!B$9)/('MIN and MAX'!F$9-'MIN and MAX'!B$9)</f>
        <v>7.0895395874036519E-5</v>
      </c>
      <c r="C127">
        <f>('CON Score and Page Rank'!AL164-'MIN and MAX'!C$9)/('MIN and MAX'!G$9-'MIN and MAX'!C$9)</f>
        <v>1.9871640082867872E-2</v>
      </c>
      <c r="D127">
        <f>('CON Score and Page Rank'!AM164-'MIN and MAX'!D$9)/('MIN and MAX'!H$9-'MIN and MAX'!D$9)</f>
        <v>0.57752161383285305</v>
      </c>
      <c r="E127">
        <f t="shared" si="5"/>
        <v>1.9800744686993835E-2</v>
      </c>
      <c r="F127">
        <f t="shared" si="6"/>
        <v>0.55387878094319942</v>
      </c>
      <c r="G127">
        <f t="shared" si="7"/>
        <v>0.57745071843697904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95</v>
      </c>
      <c r="B128">
        <f>('CON Score and Page Rank'!AK74-'MIN and MAX'!B$9)/('MIN and MAX'!F$9-'MIN and MAX'!B$9)</f>
        <v>2.186837462142933E-4</v>
      </c>
      <c r="C128">
        <f>('CON Score and Page Rank'!AL74-'MIN and MAX'!C$9)/('MIN and MAX'!G$9-'MIN and MAX'!C$9)</f>
        <v>1.9732386454229266E-2</v>
      </c>
      <c r="D128">
        <f>('CON Score and Page Rank'!AM74-'MIN and MAX'!D$9)/('MIN and MAX'!H$9-'MIN and MAX'!D$9)</f>
        <v>0.43976945244956772</v>
      </c>
      <c r="E128">
        <f t="shared" si="5"/>
        <v>1.9513702708014974E-2</v>
      </c>
      <c r="F128">
        <f t="shared" si="6"/>
        <v>0.55363022143422147</v>
      </c>
      <c r="G128">
        <f t="shared" si="7"/>
        <v>0.43955076870335341</v>
      </c>
      <c r="H128" s="3">
        <f>IFERROR(VLOOKUP(A128,'GDP Data'!A$2:Q$144,3,FALSE),"Not Found")</f>
        <v>34110064452.1567</v>
      </c>
      <c r="I128">
        <f t="shared" si="8"/>
        <v>3.2234257059582617E-3</v>
      </c>
      <c r="J128">
        <f t="shared" si="9"/>
        <v>-0.55040679572826323</v>
      </c>
    </row>
    <row r="129" spans="1:10" x14ac:dyDescent="0.25">
      <c r="A129" t="s">
        <v>67</v>
      </c>
      <c r="B129">
        <f>('CON Score and Page Rank'!AK47-'MIN and MAX'!B$9)/('MIN and MAX'!F$9-'MIN and MAX'!B$9)</f>
        <v>7.3715393297935108E-5</v>
      </c>
      <c r="C129">
        <f>('CON Score and Page Rank'!AL47-'MIN and MAX'!C$9)/('MIN and MAX'!G$9-'MIN and MAX'!C$9)</f>
        <v>1.956199355417703E-2</v>
      </c>
      <c r="D129">
        <f>('CON Score and Page Rank'!AM47-'MIN and MAX'!D$9)/('MIN and MAX'!H$9-'MIN and MAX'!D$9)</f>
        <v>0.43976945244956772</v>
      </c>
      <c r="E129">
        <f t="shared" si="5"/>
        <v>1.9488278160879096E-2</v>
      </c>
      <c r="F129">
        <f t="shared" si="6"/>
        <v>0.55360820544556855</v>
      </c>
      <c r="G129">
        <f t="shared" si="7"/>
        <v>0.4396957370562698</v>
      </c>
      <c r="H129" s="3">
        <f>IFERROR(VLOOKUP(A129,'GDP Data'!A$2:Q$144,3,FALSE),"Not Found")</f>
        <v>3190371050.4552398</v>
      </c>
      <c r="I129">
        <f t="shared" si="8"/>
        <v>3.0149236657136408E-4</v>
      </c>
      <c r="J129">
        <f t="shared" si="9"/>
        <v>-0.55330671307899715</v>
      </c>
    </row>
    <row r="130" spans="1:10" x14ac:dyDescent="0.25">
      <c r="A130" t="s">
        <v>99</v>
      </c>
      <c r="B130">
        <f>('CON Score and Page Rank'!AK78-'MIN and MAX'!B$9)/('MIN and MAX'!F$9-'MIN and MAX'!B$9)</f>
        <v>1.5676127864501163E-4</v>
      </c>
      <c r="C130">
        <f>('CON Score and Page Rank'!AL78-'MIN and MAX'!C$9)/('MIN and MAX'!G$9-'MIN and MAX'!C$9)</f>
        <v>1.9382049454730915E-2</v>
      </c>
      <c r="D130">
        <f>('CON Score and Page Rank'!AM78-'MIN and MAX'!D$9)/('MIN and MAX'!H$9-'MIN and MAX'!D$9)</f>
        <v>0.47031700288184436</v>
      </c>
      <c r="E130">
        <f t="shared" si="5"/>
        <v>1.9225288176085903E-2</v>
      </c>
      <c r="F130">
        <f t="shared" si="6"/>
        <v>0.55338047338449914</v>
      </c>
      <c r="G130">
        <f t="shared" si="7"/>
        <v>0.47016024160319936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121</v>
      </c>
      <c r="B131">
        <f>('CON Score and Page Rank'!AK101-'MIN and MAX'!B$9)/('MIN and MAX'!F$9-'MIN and MAX'!B$9)</f>
        <v>8.4552110287770181E-5</v>
      </c>
      <c r="C131">
        <f>('CON Score and Page Rank'!AL101-'MIN and MAX'!C$9)/('MIN and MAX'!G$9-'MIN and MAX'!C$9)</f>
        <v>1.9308989304259939E-2</v>
      </c>
      <c r="D131">
        <f>('CON Score and Page Rank'!AM101-'MIN and MAX'!D$9)/('MIN and MAX'!H$9-'MIN and MAX'!D$9)</f>
        <v>0.47031700288184436</v>
      </c>
      <c r="E131">
        <f t="shared" ref="E131:E194" si="10">C131-B131</f>
        <v>1.9224437193972169E-2</v>
      </c>
      <c r="F131">
        <f t="shared" ref="F131:F194" si="11">(E131-MIN(E$3:E$206))/(MAX(E$3:E$206)-MIN(E$3:E$206))</f>
        <v>0.55337973648985705</v>
      </c>
      <c r="G131">
        <f t="shared" ref="G131:G194" si="12">D131-B131</f>
        <v>0.47023245077155656</v>
      </c>
      <c r="H131" s="3" t="str">
        <f>IFERROR(VLOOKUP(A131,'GDP Data'!A$2:Q$144,3,FALSE),"Not Found")</f>
        <v>Not Found</v>
      </c>
      <c r="I131" t="str">
        <f t="shared" ref="I131:I194" si="13">IFERROR((H131-MIN(H$3:H$206))/(MAX(H$3:H$206)-MIN(H$3:H$206)),"No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176</v>
      </c>
      <c r="B132">
        <f>('CON Score and Page Rank'!AK153-'MIN and MAX'!B$9)/('MIN and MAX'!F$9-'MIN and MAX'!B$9)</f>
        <v>1.9519616484533022E-4</v>
      </c>
      <c r="C132">
        <f>('CON Score and Page Rank'!AL153-'MIN and MAX'!C$9)/('MIN and MAX'!G$9-'MIN and MAX'!C$9)</f>
        <v>1.9253863286157701E-2</v>
      </c>
      <c r="D132">
        <f>('CON Score and Page Rank'!AM153-'MIN and MAX'!D$9)/('MIN and MAX'!H$9-'MIN and MAX'!D$9)</f>
        <v>0.51642651296829967</v>
      </c>
      <c r="E132">
        <f t="shared" si="10"/>
        <v>1.9058667121312371E-2</v>
      </c>
      <c r="F132">
        <f t="shared" si="11"/>
        <v>0.55323619049003447</v>
      </c>
      <c r="G132">
        <f t="shared" si="12"/>
        <v>0.51623131680345435</v>
      </c>
      <c r="H132" s="3">
        <f>IFERROR(VLOOKUP(A132,'GDP Data'!A$2:Q$144,3,FALSE),"Not Found")</f>
        <v>12354820143.884899</v>
      </c>
      <c r="I132">
        <f t="shared" si="13"/>
        <v>1.1675394193449407E-3</v>
      </c>
      <c r="J132">
        <f t="shared" si="14"/>
        <v>-0.55206865107068959</v>
      </c>
    </row>
    <row r="133" spans="1:10" x14ac:dyDescent="0.25">
      <c r="A133" t="s">
        <v>134</v>
      </c>
      <c r="B133">
        <f>('CON Score and Page Rank'!AK114-'MIN and MAX'!B$9)/('MIN and MAX'!F$9-'MIN and MAX'!B$9)</f>
        <v>2.5661854342746908E-5</v>
      </c>
      <c r="C133">
        <f>('CON Score and Page Rank'!AL114-'MIN and MAX'!C$9)/('MIN and MAX'!G$9-'MIN and MAX'!C$9)</f>
        <v>1.9063479359137266E-2</v>
      </c>
      <c r="D133">
        <f>('CON Score and Page Rank'!AM114-'MIN and MAX'!D$9)/('MIN and MAX'!H$9-'MIN and MAX'!D$9)</f>
        <v>0.39193083573487031</v>
      </c>
      <c r="E133">
        <f t="shared" si="10"/>
        <v>1.9037817504794521E-2</v>
      </c>
      <c r="F133">
        <f t="shared" si="11"/>
        <v>0.55321813609094461</v>
      </c>
      <c r="G133">
        <f t="shared" si="12"/>
        <v>0.39190517388052754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102</v>
      </c>
      <c r="B134">
        <f>('CON Score and Page Rank'!AK82-'MIN and MAX'!B$9)/('MIN and MAX'!F$9-'MIN and MAX'!B$9)</f>
        <v>1.0510186007402111E-4</v>
      </c>
      <c r="C134">
        <f>('CON Score and Page Rank'!AL82-'MIN and MAX'!C$9)/('MIN and MAX'!G$9-'MIN and MAX'!C$9)</f>
        <v>1.909389157113054E-2</v>
      </c>
      <c r="D134">
        <f>('CON Score and Page Rank'!AM82-'MIN and MAX'!D$9)/('MIN and MAX'!H$9-'MIN and MAX'!D$9)</f>
        <v>0.46455331412103745</v>
      </c>
      <c r="E134">
        <f t="shared" si="10"/>
        <v>1.8988789711056518E-2</v>
      </c>
      <c r="F134">
        <f t="shared" si="11"/>
        <v>0.55317568124032956</v>
      </c>
      <c r="G134">
        <f t="shared" si="12"/>
        <v>0.46444821226096344</v>
      </c>
      <c r="H134" s="3">
        <f>IFERROR(VLOOKUP(A134,'GDP Data'!A$2:Q$144,3,FALSE),"Not Found")</f>
        <v>3557333364.30795</v>
      </c>
      <c r="I134">
        <f t="shared" si="13"/>
        <v>3.3617057004558702E-4</v>
      </c>
      <c r="J134">
        <f t="shared" si="14"/>
        <v>-0.55283951067028403</v>
      </c>
    </row>
    <row r="135" spans="1:10" x14ac:dyDescent="0.25">
      <c r="A135" t="s">
        <v>98</v>
      </c>
      <c r="B135">
        <f>('CON Score and Page Rank'!AK77-'MIN and MAX'!B$9)/('MIN and MAX'!F$9-'MIN and MAX'!B$9)</f>
        <v>1.4626089131525373E-4</v>
      </c>
      <c r="C135">
        <f>('CON Score and Page Rank'!AL77-'MIN and MAX'!C$9)/('MIN and MAX'!G$9-'MIN and MAX'!C$9)</f>
        <v>1.9131226383074882E-2</v>
      </c>
      <c r="D135">
        <f>('CON Score and Page Rank'!AM77-'MIN and MAX'!D$9)/('MIN and MAX'!H$9-'MIN and MAX'!D$9)</f>
        <v>0.46455331412103745</v>
      </c>
      <c r="E135">
        <f t="shared" si="10"/>
        <v>1.8984965491759629E-2</v>
      </c>
      <c r="F135">
        <f t="shared" si="11"/>
        <v>0.55317236971748529</v>
      </c>
      <c r="G135">
        <f t="shared" si="12"/>
        <v>0.4644070532297222</v>
      </c>
      <c r="H135" s="3">
        <f>IFERROR(VLOOKUP(A135,'GDP Data'!A$2:Q$144,3,FALSE),"Not Found")</f>
        <v>3468337941.0883002</v>
      </c>
      <c r="I135">
        <f t="shared" si="13"/>
        <v>3.2776043832856194E-4</v>
      </c>
      <c r="J135">
        <f t="shared" si="14"/>
        <v>-0.55284460927915668</v>
      </c>
    </row>
    <row r="136" spans="1:10" x14ac:dyDescent="0.25">
      <c r="A136" t="s">
        <v>126</v>
      </c>
      <c r="B136">
        <f>('CON Score and Page Rank'!AK106-'MIN and MAX'!B$9)/('MIN and MAX'!F$9-'MIN and MAX'!B$9)</f>
        <v>1.146445916566202E-4</v>
      </c>
      <c r="C136">
        <f>('CON Score and Page Rank'!AL106-'MIN and MAX'!C$9)/('MIN and MAX'!G$9-'MIN and MAX'!C$9)</f>
        <v>1.8994837492836134E-2</v>
      </c>
      <c r="D136">
        <f>('CON Score and Page Rank'!AM106-'MIN and MAX'!D$9)/('MIN and MAX'!H$9-'MIN and MAX'!D$9)</f>
        <v>0.37118155619596543</v>
      </c>
      <c r="E136">
        <f t="shared" si="10"/>
        <v>1.8880192901179513E-2</v>
      </c>
      <c r="F136">
        <f t="shared" si="11"/>
        <v>0.55308164353255018</v>
      </c>
      <c r="G136">
        <f t="shared" si="12"/>
        <v>0.37106691160430882</v>
      </c>
      <c r="H136" s="3">
        <f>IFERROR(VLOOKUP(A136,'GDP Data'!A$2:Q$144,3,FALSE),"Not Found")</f>
        <v>4094480988.1193099</v>
      </c>
      <c r="I136">
        <f t="shared" si="13"/>
        <v>3.8693140812364173E-4</v>
      </c>
      <c r="J136">
        <f t="shared" si="14"/>
        <v>-0.55269471212442656</v>
      </c>
    </row>
    <row r="137" spans="1:10" x14ac:dyDescent="0.25">
      <c r="A137" t="s">
        <v>133</v>
      </c>
      <c r="B137">
        <f>('CON Score and Page Rank'!AK113-'MIN and MAX'!B$9)/('MIN and MAX'!F$9-'MIN and MAX'!B$9)</f>
        <v>1.0138538802923206E-4</v>
      </c>
      <c r="C137">
        <f>('CON Score and Page Rank'!AL113-'MIN and MAX'!C$9)/('MIN and MAX'!G$9-'MIN and MAX'!C$9)</f>
        <v>1.8778018430993592E-2</v>
      </c>
      <c r="D137">
        <f>('CON Score and Page Rank'!AM113-'MIN and MAX'!D$9)/('MIN and MAX'!H$9-'MIN and MAX'!D$9)</f>
        <v>0.45360230547550434</v>
      </c>
      <c r="E137">
        <f t="shared" si="10"/>
        <v>1.8676633042964359E-2</v>
      </c>
      <c r="F137">
        <f t="shared" si="11"/>
        <v>0.55290537405940365</v>
      </c>
      <c r="G137">
        <f t="shared" si="12"/>
        <v>0.45350092008747511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170</v>
      </c>
      <c r="B138">
        <f>('CON Score and Page Rank'!AK147-'MIN and MAX'!B$9)/('MIN and MAX'!F$9-'MIN and MAX'!B$9)</f>
        <v>8.0530605224268261E-4</v>
      </c>
      <c r="C138">
        <f>('CON Score and Page Rank'!AL147-'MIN and MAX'!C$9)/('MIN and MAX'!G$9-'MIN and MAX'!C$9)</f>
        <v>1.9477586305402066E-2</v>
      </c>
      <c r="D138">
        <f>('CON Score and Page Rank'!AM147-'MIN and MAX'!D$9)/('MIN and MAX'!H$9-'MIN and MAX'!D$9)</f>
        <v>0.38731988472622481</v>
      </c>
      <c r="E138">
        <f t="shared" si="10"/>
        <v>1.8672280253159385E-2</v>
      </c>
      <c r="F138">
        <f t="shared" si="11"/>
        <v>0.55290160482920081</v>
      </c>
      <c r="G138">
        <f t="shared" si="12"/>
        <v>0.38651457867398215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165</v>
      </c>
      <c r="B139">
        <f>('CON Score and Page Rank'!AK142-'MIN and MAX'!B$9)/('MIN and MAX'!F$9-'MIN and MAX'!B$9)</f>
        <v>1.2183858025725641E-4</v>
      </c>
      <c r="C139">
        <f>('CON Score and Page Rank'!AL142-'MIN and MAX'!C$9)/('MIN and MAX'!G$9-'MIN and MAX'!C$9)</f>
        <v>1.8710824469350091E-2</v>
      </c>
      <c r="D139">
        <f>('CON Score and Page Rank'!AM142-'MIN and MAX'!D$9)/('MIN and MAX'!H$9-'MIN and MAX'!D$9)</f>
        <v>0.38731988472622481</v>
      </c>
      <c r="E139">
        <f t="shared" si="10"/>
        <v>1.8588985889092833E-2</v>
      </c>
      <c r="F139">
        <f t="shared" si="11"/>
        <v>0.55282947737834276</v>
      </c>
      <c r="G139">
        <f t="shared" si="12"/>
        <v>0.38719804614596753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66</v>
      </c>
      <c r="B140">
        <f>('CON Score and Page Rank'!AK46-'MIN and MAX'!B$9)/('MIN and MAX'!F$9-'MIN and MAX'!B$9)</f>
        <v>1.7283727912222703E-5</v>
      </c>
      <c r="C140">
        <f>('CON Score and Page Rank'!AL46-'MIN and MAX'!C$9)/('MIN and MAX'!G$9-'MIN and MAX'!C$9)</f>
        <v>1.8490711890475173E-2</v>
      </c>
      <c r="D140">
        <f>('CON Score and Page Rank'!AM46-'MIN and MAX'!D$9)/('MIN and MAX'!H$9-'MIN and MAX'!D$9)</f>
        <v>0.37925072046109509</v>
      </c>
      <c r="E140">
        <f t="shared" si="10"/>
        <v>1.8473428162562949E-2</v>
      </c>
      <c r="F140">
        <f t="shared" si="11"/>
        <v>0.55272941197373859</v>
      </c>
      <c r="G140">
        <f t="shared" si="12"/>
        <v>0.37923343673318288</v>
      </c>
      <c r="H140" s="3">
        <f>IFERROR(VLOOKUP(A140,'GDP Data'!A$2:Q$144,3,FALSE),"Not Found")</f>
        <v>5489608299.6644497</v>
      </c>
      <c r="I140">
        <f t="shared" si="13"/>
        <v>5.1877194584607053E-4</v>
      </c>
      <c r="J140">
        <f t="shared" si="14"/>
        <v>-0.55221064002789255</v>
      </c>
    </row>
    <row r="141" spans="1:10" x14ac:dyDescent="0.25">
      <c r="A141" t="s">
        <v>224</v>
      </c>
      <c r="B141">
        <f>('CON Score and Page Rank'!AK202-'MIN and MAX'!B$9)/('MIN and MAX'!F$9-'MIN and MAX'!B$9)</f>
        <v>1.6148830217525958E-5</v>
      </c>
      <c r="C141">
        <f>('CON Score and Page Rank'!AL202-'MIN and MAX'!C$9)/('MIN and MAX'!G$9-'MIN and MAX'!C$9)</f>
        <v>1.8192182535314363E-2</v>
      </c>
      <c r="D141">
        <f>('CON Score and Page Rank'!AM202-'MIN and MAX'!D$9)/('MIN and MAX'!H$9-'MIN and MAX'!D$9)</f>
        <v>0.39538904899135446</v>
      </c>
      <c r="E141">
        <f t="shared" si="10"/>
        <v>1.8176033705096836E-2</v>
      </c>
      <c r="F141">
        <f t="shared" si="11"/>
        <v>0.55247188789804935</v>
      </c>
      <c r="G141">
        <f t="shared" si="12"/>
        <v>0.39537290016113696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75</v>
      </c>
      <c r="B142">
        <f>('CON Score and Page Rank'!AK55-'MIN and MAX'!B$9)/('MIN and MAX'!F$9-'MIN and MAX'!B$9)</f>
        <v>6.35700673941466E-4</v>
      </c>
      <c r="C142">
        <f>('CON Score and Page Rank'!AL55-'MIN and MAX'!C$9)/('MIN and MAX'!G$9-'MIN and MAX'!C$9)</f>
        <v>1.8597894120238153E-2</v>
      </c>
      <c r="D142">
        <f>('CON Score and Page Rank'!AM55-'MIN and MAX'!D$9)/('MIN and MAX'!H$9-'MIN and MAX'!D$9)</f>
        <v>0.38962536023054756</v>
      </c>
      <c r="E142">
        <f t="shared" si="10"/>
        <v>1.7962193446296688E-2</v>
      </c>
      <c r="F142">
        <f t="shared" si="11"/>
        <v>0.5522867162729227</v>
      </c>
      <c r="G142">
        <f t="shared" si="12"/>
        <v>0.38898965955660608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61</v>
      </c>
      <c r="B143">
        <f>('CON Score and Page Rank'!AK41-'MIN and MAX'!B$9)/('MIN and MAX'!F$9-'MIN and MAX'!B$9)</f>
        <v>6.2363254411328741E-5</v>
      </c>
      <c r="C143">
        <f>('CON Score and Page Rank'!AL41-'MIN and MAX'!C$9)/('MIN and MAX'!G$9-'MIN and MAX'!C$9)</f>
        <v>1.7770916850141458E-2</v>
      </c>
      <c r="D143">
        <f>('CON Score and Page Rank'!AM41-'MIN and MAX'!D$9)/('MIN and MAX'!H$9-'MIN and MAX'!D$9)</f>
        <v>0.37752161383285304</v>
      </c>
      <c r="E143">
        <f t="shared" si="10"/>
        <v>1.770855359573013E-2</v>
      </c>
      <c r="F143">
        <f t="shared" si="11"/>
        <v>0.5520670808142405</v>
      </c>
      <c r="G143">
        <f t="shared" si="12"/>
        <v>0.37745925057844171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93</v>
      </c>
      <c r="B144">
        <f>('CON Score and Page Rank'!AK73-'MIN and MAX'!B$9)/('MIN and MAX'!F$9-'MIN and MAX'!B$9)</f>
        <v>1.9227820188444494E-4</v>
      </c>
      <c r="C144">
        <f>('CON Score and Page Rank'!AL73-'MIN and MAX'!C$9)/('MIN and MAX'!G$9-'MIN and MAX'!C$9)</f>
        <v>1.7796867278683331E-2</v>
      </c>
      <c r="D144">
        <f>('CON Score and Page Rank'!AM73-'MIN and MAX'!D$9)/('MIN and MAX'!H$9-'MIN and MAX'!D$9)</f>
        <v>0.37867435158501439</v>
      </c>
      <c r="E144">
        <f t="shared" si="10"/>
        <v>1.7604589076798887E-2</v>
      </c>
      <c r="F144">
        <f t="shared" si="11"/>
        <v>0.55197705436630207</v>
      </c>
      <c r="G144">
        <f t="shared" si="12"/>
        <v>0.37848207338312995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81</v>
      </c>
      <c r="B145">
        <f>('CON Score and Page Rank'!AK61-'MIN and MAX'!B$9)/('MIN and MAX'!F$9-'MIN and MAX'!B$9)</f>
        <v>3.5474257055532594E-5</v>
      </c>
      <c r="C145">
        <f>('CON Score and Page Rank'!AL61-'MIN and MAX'!C$9)/('MIN and MAX'!G$9-'MIN and MAX'!C$9)</f>
        <v>1.7364155068277157E-2</v>
      </c>
      <c r="D145">
        <f>('CON Score and Page Rank'!AM61-'MIN and MAX'!D$9)/('MIN and MAX'!H$9-'MIN and MAX'!D$9)</f>
        <v>0.45014409221902019</v>
      </c>
      <c r="E145">
        <f t="shared" si="10"/>
        <v>1.7328680811221624E-2</v>
      </c>
      <c r="F145">
        <f t="shared" si="11"/>
        <v>0.55173813592218179</v>
      </c>
      <c r="G145">
        <f t="shared" si="12"/>
        <v>0.45010861796196466</v>
      </c>
      <c r="H145" s="3">
        <f>IFERROR(VLOOKUP(A145,'GDP Data'!A$2:Q$144,3,FALSE),"Not Found")</f>
        <v>8231326016.4749403</v>
      </c>
      <c r="I145">
        <f t="shared" si="13"/>
        <v>7.7786624862125455E-4</v>
      </c>
      <c r="J145">
        <f t="shared" si="14"/>
        <v>-0.55096026967356049</v>
      </c>
    </row>
    <row r="146" spans="1:10" x14ac:dyDescent="0.25">
      <c r="A146" t="s">
        <v>138</v>
      </c>
      <c r="B146">
        <f>('CON Score and Page Rank'!AK118-'MIN and MAX'!B$9)/('MIN and MAX'!F$9-'MIN and MAX'!B$9)</f>
        <v>3.0973351972148397E-5</v>
      </c>
      <c r="C146">
        <f>('CON Score and Page Rank'!AL118-'MIN and MAX'!C$9)/('MIN and MAX'!G$9-'MIN and MAX'!C$9)</f>
        <v>1.70715602579577E-2</v>
      </c>
      <c r="D146">
        <f>('CON Score and Page Rank'!AM118-'MIN and MAX'!D$9)/('MIN and MAX'!H$9-'MIN and MAX'!D$9)</f>
        <v>0.37175792507204614</v>
      </c>
      <c r="E146">
        <f t="shared" si="10"/>
        <v>1.704058690598555E-2</v>
      </c>
      <c r="F146">
        <f t="shared" si="11"/>
        <v>0.5514886655141259</v>
      </c>
      <c r="G146">
        <f t="shared" si="12"/>
        <v>0.37172695172007397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145</v>
      </c>
      <c r="B147">
        <f>('CON Score and Page Rank'!AK125-'MIN and MAX'!B$9)/('MIN and MAX'!F$9-'MIN and MAX'!B$9)</f>
        <v>2.5334719896052901E-5</v>
      </c>
      <c r="C147">
        <f>('CON Score and Page Rank'!AL125-'MIN and MAX'!C$9)/('MIN and MAX'!G$9-'MIN and MAX'!C$9)</f>
        <v>1.6874322087000078E-2</v>
      </c>
      <c r="D147">
        <f>('CON Score and Page Rank'!AM125-'MIN and MAX'!D$9)/('MIN and MAX'!H$9-'MIN and MAX'!D$9)</f>
        <v>0.19077809798270892</v>
      </c>
      <c r="E147">
        <f t="shared" si="10"/>
        <v>1.6848987367104024E-2</v>
      </c>
      <c r="F147">
        <f t="shared" si="11"/>
        <v>0.55132275289230581</v>
      </c>
      <c r="G147">
        <f t="shared" si="12"/>
        <v>0.19075276326281287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212</v>
      </c>
      <c r="B148">
        <f>('CON Score and Page Rank'!AK190-'MIN and MAX'!B$9)/('MIN and MAX'!F$9-'MIN and MAX'!B$9)</f>
        <v>4.7184626744751632E-5</v>
      </c>
      <c r="C148">
        <f>('CON Score and Page Rank'!AL190-'MIN and MAX'!C$9)/('MIN and MAX'!G$9-'MIN and MAX'!C$9)</f>
        <v>1.6639761532464277E-2</v>
      </c>
      <c r="D148">
        <f>('CON Score and Page Rank'!AM190-'MIN and MAX'!D$9)/('MIN and MAX'!H$9-'MIN and MAX'!D$9)</f>
        <v>0.37521613832853024</v>
      </c>
      <c r="E148">
        <f t="shared" si="10"/>
        <v>1.6592576905719525E-2</v>
      </c>
      <c r="F148">
        <f t="shared" si="11"/>
        <v>0.55110071826655083</v>
      </c>
      <c r="G148">
        <f t="shared" si="12"/>
        <v>0.37516895370178549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101</v>
      </c>
      <c r="B149">
        <f>('CON Score and Page Rank'!AK81-'MIN and MAX'!B$9)/('MIN and MAX'!F$9-'MIN and MAX'!B$9)</f>
        <v>3.3782233838848557E-4</v>
      </c>
      <c r="C149">
        <f>('CON Score and Page Rank'!AL81-'MIN and MAX'!C$9)/('MIN and MAX'!G$9-'MIN and MAX'!C$9)</f>
        <v>1.6109958925616962E-2</v>
      </c>
      <c r="D149">
        <f>('CON Score and Page Rank'!AM81-'MIN and MAX'!D$9)/('MIN and MAX'!H$9-'MIN and MAX'!D$9)</f>
        <v>0.40749279538904898</v>
      </c>
      <c r="E149">
        <f t="shared" si="10"/>
        <v>1.5772136587228477E-2</v>
      </c>
      <c r="F149">
        <f t="shared" si="11"/>
        <v>0.5503902708141073</v>
      </c>
      <c r="G149">
        <f t="shared" si="12"/>
        <v>0.40715497305066051</v>
      </c>
      <c r="H149" s="3">
        <f>IFERROR(VLOOKUP(A149,'GDP Data'!A$2:Q$144,3,FALSE),"Not Found")</f>
        <v>5398568543.6349201</v>
      </c>
      <c r="I149">
        <f t="shared" si="13"/>
        <v>5.1016862320323693E-4</v>
      </c>
      <c r="J149">
        <f t="shared" si="14"/>
        <v>-0.54988010219090411</v>
      </c>
    </row>
    <row r="150" spans="1:10" x14ac:dyDescent="0.25">
      <c r="A150" t="s">
        <v>151</v>
      </c>
      <c r="B150">
        <f>('CON Score and Page Rank'!AK129-'MIN and MAX'!B$9)/('MIN and MAX'!F$9-'MIN and MAX'!B$9)</f>
        <v>3.7299790232526046E-5</v>
      </c>
      <c r="C150">
        <f>('CON Score and Page Rank'!AL129-'MIN and MAX'!C$9)/('MIN and MAX'!G$9-'MIN and MAX'!C$9)</f>
        <v>1.5461415708477956E-2</v>
      </c>
      <c r="D150">
        <f>('CON Score and Page Rank'!AM129-'MIN and MAX'!D$9)/('MIN and MAX'!H$9-'MIN and MAX'!D$9)</f>
        <v>0.33775216138328529</v>
      </c>
      <c r="E150">
        <f t="shared" si="10"/>
        <v>1.542411591824543E-2</v>
      </c>
      <c r="F150">
        <f t="shared" si="11"/>
        <v>0.5500889077629455</v>
      </c>
      <c r="G150">
        <f t="shared" si="12"/>
        <v>0.33771486159305275</v>
      </c>
      <c r="H150" s="3">
        <f>IFERROR(VLOOKUP(A150,'GDP Data'!A$2:Q$144,3,FALSE),"Not Found")</f>
        <v>1267997934.3125</v>
      </c>
      <c r="I150">
        <f t="shared" si="13"/>
        <v>1.1982671983214203E-4</v>
      </c>
      <c r="J150">
        <f t="shared" si="14"/>
        <v>-0.54996908104311337</v>
      </c>
    </row>
    <row r="151" spans="1:10" x14ac:dyDescent="0.25">
      <c r="A151" t="s">
        <v>139</v>
      </c>
      <c r="B151">
        <f>('CON Score and Page Rank'!AK119-'MIN and MAX'!B$9)/('MIN and MAX'!F$9-'MIN and MAX'!B$9)</f>
        <v>3.3824617295261917E-5</v>
      </c>
      <c r="C151">
        <f>('CON Score and Page Rank'!AL119-'MIN and MAX'!C$9)/('MIN and MAX'!G$9-'MIN and MAX'!C$9)</f>
        <v>1.5050564994147047E-2</v>
      </c>
      <c r="D151">
        <f>('CON Score and Page Rank'!AM119-'MIN and MAX'!D$9)/('MIN and MAX'!H$9-'MIN and MAX'!D$9)</f>
        <v>0.3452449567723343</v>
      </c>
      <c r="E151">
        <f t="shared" si="10"/>
        <v>1.5016740376851785E-2</v>
      </c>
      <c r="F151">
        <f t="shared" si="11"/>
        <v>0.5497361472890292</v>
      </c>
      <c r="G151">
        <f t="shared" si="12"/>
        <v>0.34521113215503901</v>
      </c>
      <c r="H151" s="3">
        <f>IFERROR(VLOOKUP(A151,'GDP Data'!A$2:Q$144,3,FALSE),"Not Found")</f>
        <v>3219488663.7723098</v>
      </c>
      <c r="I151">
        <f t="shared" si="13"/>
        <v>3.0424400204229798E-4</v>
      </c>
      <c r="J151">
        <f t="shared" si="14"/>
        <v>-0.54943190328698688</v>
      </c>
    </row>
    <row r="152" spans="1:10" x14ac:dyDescent="0.25">
      <c r="A152" t="s">
        <v>175</v>
      </c>
      <c r="B152">
        <f>('CON Score and Page Rank'!AK152-'MIN and MAX'!B$9)/('MIN and MAX'!F$9-'MIN and MAX'!B$9)</f>
        <v>1.5080415723711928E-4</v>
      </c>
      <c r="C152">
        <f>('CON Score and Page Rank'!AL152-'MIN and MAX'!C$9)/('MIN and MAX'!G$9-'MIN and MAX'!C$9)</f>
        <v>1.4606449757789165E-2</v>
      </c>
      <c r="D152">
        <f>('CON Score and Page Rank'!AM152-'MIN and MAX'!D$9)/('MIN and MAX'!H$9-'MIN and MAX'!D$9)</f>
        <v>0.3498559077809798</v>
      </c>
      <c r="E152">
        <f t="shared" si="10"/>
        <v>1.4455645600552045E-2</v>
      </c>
      <c r="F152">
        <f t="shared" si="11"/>
        <v>0.54925027604962606</v>
      </c>
      <c r="G152">
        <f t="shared" si="12"/>
        <v>0.34970510362374269</v>
      </c>
      <c r="H152" s="3">
        <f>IFERROR(VLOOKUP(A152,'GDP Data'!A$2:Q$144,3,FALSE),"Not Found")</f>
        <v>3922100793.5402999</v>
      </c>
      <c r="I152">
        <f t="shared" si="13"/>
        <v>3.706413553392667E-4</v>
      </c>
      <c r="J152">
        <f t="shared" si="14"/>
        <v>-0.5488796346942868</v>
      </c>
    </row>
    <row r="153" spans="1:10" x14ac:dyDescent="0.25">
      <c r="A153" t="s">
        <v>188</v>
      </c>
      <c r="B153">
        <f>('CON Score and Page Rank'!AK166-'MIN and MAX'!B$9)/('MIN and MAX'!F$9-'MIN and MAX'!B$9)</f>
        <v>7.2521815236450984E-5</v>
      </c>
      <c r="C153">
        <f>('CON Score and Page Rank'!AL166-'MIN and MAX'!C$9)/('MIN and MAX'!G$9-'MIN and MAX'!C$9)</f>
        <v>1.4334106970127266E-2</v>
      </c>
      <c r="D153">
        <f>('CON Score and Page Rank'!AM166-'MIN and MAX'!D$9)/('MIN and MAX'!H$9-'MIN and MAX'!D$9)</f>
        <v>0.29855907780979829</v>
      </c>
      <c r="E153">
        <f t="shared" si="10"/>
        <v>1.4261585154890816E-2</v>
      </c>
      <c r="F153">
        <f t="shared" si="11"/>
        <v>0.54908223244409782</v>
      </c>
      <c r="G153">
        <f t="shared" si="12"/>
        <v>0.29848655599456186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118</v>
      </c>
      <c r="B154">
        <f>('CON Score and Page Rank'!AK98-'MIN and MAX'!B$9)/('MIN and MAX'!F$9-'MIN and MAX'!B$9)</f>
        <v>2.4820853641966274E-5</v>
      </c>
      <c r="C154">
        <f>('CON Score and Page Rank'!AL98-'MIN and MAX'!C$9)/('MIN and MAX'!G$9-'MIN and MAX'!C$9)</f>
        <v>1.4187191253751083E-2</v>
      </c>
      <c r="D154">
        <f>('CON Score and Page Rank'!AM98-'MIN and MAX'!D$9)/('MIN and MAX'!H$9-'MIN and MAX'!D$9)</f>
        <v>0.20518731988472622</v>
      </c>
      <c r="E154">
        <f t="shared" si="10"/>
        <v>1.4162370400109116E-2</v>
      </c>
      <c r="F154">
        <f t="shared" si="11"/>
        <v>0.54899631898008239</v>
      </c>
      <c r="G154">
        <f t="shared" si="12"/>
        <v>0.20516249903108424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148</v>
      </c>
      <c r="B155">
        <f>('CON Score and Page Rank'!AK128-'MIN and MAX'!B$9)/('MIN and MAX'!F$9-'MIN and MAX'!B$9)</f>
        <v>1.748225086911473E-5</v>
      </c>
      <c r="C155">
        <f>('CON Score and Page Rank'!AL128-'MIN and MAX'!C$9)/('MIN and MAX'!G$9-'MIN and MAX'!C$9)</f>
        <v>1.3938810356045472E-2</v>
      </c>
      <c r="D155">
        <f>('CON Score and Page Rank'!AM128-'MIN and MAX'!D$9)/('MIN and MAX'!H$9-'MIN and MAX'!D$9)</f>
        <v>0.33025936599423633</v>
      </c>
      <c r="E155">
        <f t="shared" si="10"/>
        <v>1.3921328105176357E-2</v>
      </c>
      <c r="F155">
        <f t="shared" si="11"/>
        <v>0.54878759217752704</v>
      </c>
      <c r="G155">
        <f t="shared" si="12"/>
        <v>0.33024188374336721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129</v>
      </c>
      <c r="B156">
        <f>('CON Score and Page Rank'!AK109-'MIN and MAX'!B$9)/('MIN and MAX'!F$9-'MIN and MAX'!B$9)</f>
        <v>2.5956770437050623E-5</v>
      </c>
      <c r="C156">
        <f>('CON Score and Page Rank'!AL109-'MIN and MAX'!C$9)/('MIN and MAX'!G$9-'MIN and MAX'!C$9)</f>
        <v>1.3890209230177182E-2</v>
      </c>
      <c r="D156">
        <f>('CON Score and Page Rank'!AM109-'MIN and MAX'!D$9)/('MIN and MAX'!H$9-'MIN and MAX'!D$9)</f>
        <v>0.22132564841498559</v>
      </c>
      <c r="E156">
        <f t="shared" si="10"/>
        <v>1.3864252459740132E-2</v>
      </c>
      <c r="F156">
        <f t="shared" si="11"/>
        <v>0.54873816841569711</v>
      </c>
      <c r="G156">
        <f t="shared" si="12"/>
        <v>0.22129969164454855</v>
      </c>
      <c r="H156" s="3">
        <f>IFERROR(VLOOKUP(A156,'GDP Data'!A$2:Q$144,3,FALSE),"Not Found")</f>
        <v>2118467913.3787301</v>
      </c>
      <c r="I156">
        <f t="shared" si="13"/>
        <v>2.0019674658811718E-4</v>
      </c>
      <c r="J156">
        <f t="shared" si="14"/>
        <v>-0.548537971669109</v>
      </c>
    </row>
    <row r="157" spans="1:10" x14ac:dyDescent="0.25">
      <c r="A157" t="s">
        <v>128</v>
      </c>
      <c r="B157">
        <f>('CON Score and Page Rank'!AK108-'MIN and MAX'!B$9)/('MIN and MAX'!F$9-'MIN and MAX'!B$9)</f>
        <v>4.7265920839445205E-6</v>
      </c>
      <c r="C157">
        <f>('CON Score and Page Rank'!AL108-'MIN and MAX'!C$9)/('MIN and MAX'!G$9-'MIN and MAX'!C$9)</f>
        <v>1.3621340170856975E-2</v>
      </c>
      <c r="D157">
        <f>('CON Score and Page Rank'!AM108-'MIN and MAX'!D$9)/('MIN and MAX'!H$9-'MIN and MAX'!D$9)</f>
        <v>0.21556195965417868</v>
      </c>
      <c r="E157">
        <f t="shared" si="10"/>
        <v>1.3616613578773031E-2</v>
      </c>
      <c r="F157">
        <f t="shared" si="11"/>
        <v>0.54852372940271377</v>
      </c>
      <c r="G157">
        <f t="shared" si="12"/>
        <v>0.21555723306209473</v>
      </c>
      <c r="H157" s="3">
        <f>IFERROR(VLOOKUP(A157,'GDP Data'!A$2:Q$144,3,FALSE),"Not Found")</f>
        <v>0</v>
      </c>
      <c r="I157">
        <f t="shared" si="13"/>
        <v>0</v>
      </c>
      <c r="J157">
        <f t="shared" si="14"/>
        <v>-0.54852372940271377</v>
      </c>
    </row>
    <row r="158" spans="1:10" x14ac:dyDescent="0.25">
      <c r="A158" t="s">
        <v>135</v>
      </c>
      <c r="B158">
        <f>('CON Score and Page Rank'!AK115-'MIN and MAX'!B$9)/('MIN and MAX'!F$9-'MIN and MAX'!B$9)</f>
        <v>6.2980180402755109E-5</v>
      </c>
      <c r="C158">
        <f>('CON Score and Page Rank'!AL115-'MIN and MAX'!C$9)/('MIN and MAX'!G$9-'MIN and MAX'!C$9)</f>
        <v>1.3272792856085647E-2</v>
      </c>
      <c r="D158">
        <f>('CON Score and Page Rank'!AM115-'MIN and MAX'!D$9)/('MIN and MAX'!H$9-'MIN and MAX'!D$9)</f>
        <v>0.22363112391930837</v>
      </c>
      <c r="E158">
        <f t="shared" si="10"/>
        <v>1.3209812675682891E-2</v>
      </c>
      <c r="F158">
        <f t="shared" si="11"/>
        <v>0.54817146652784221</v>
      </c>
      <c r="G158">
        <f t="shared" si="12"/>
        <v>0.2235681437389056</v>
      </c>
      <c r="H158" s="3">
        <f>IFERROR(VLOOKUP(A158,'GDP Data'!A$2:Q$144,3,FALSE),"Not Found")</f>
        <v>3984000517.0234499</v>
      </c>
      <c r="I158">
        <f t="shared" si="13"/>
        <v>3.7649092387781799E-4</v>
      </c>
      <c r="J158">
        <f t="shared" si="14"/>
        <v>-0.5477949756039644</v>
      </c>
    </row>
    <row r="159" spans="1:10" x14ac:dyDescent="0.25">
      <c r="A159" t="s">
        <v>49</v>
      </c>
      <c r="B159">
        <f>('CON Score and Page Rank'!AK34-'MIN and MAX'!B$9)/('MIN and MAX'!F$9-'MIN and MAX'!B$9)</f>
        <v>0.21926702075911295</v>
      </c>
      <c r="C159">
        <f>('CON Score and Page Rank'!AL34-'MIN and MAX'!C$9)/('MIN and MAX'!G$9-'MIN and MAX'!C$9)</f>
        <v>0.23204069086851523</v>
      </c>
      <c r="D159">
        <f>('CON Score and Page Rank'!AM34-'MIN and MAX'!D$9)/('MIN and MAX'!H$9-'MIN and MAX'!D$9)</f>
        <v>0.98040345821325647</v>
      </c>
      <c r="E159">
        <f t="shared" si="10"/>
        <v>1.277367010940228E-2</v>
      </c>
      <c r="F159">
        <f t="shared" si="11"/>
        <v>0.54779379569898035</v>
      </c>
      <c r="G159">
        <f t="shared" si="12"/>
        <v>0.7611364374541435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103</v>
      </c>
      <c r="B160">
        <f>('CON Score and Page Rank'!AK83-'MIN and MAX'!B$9)/('MIN and MAX'!F$9-'MIN and MAX'!B$9)</f>
        <v>3.7819935818798577E-5</v>
      </c>
      <c r="C160">
        <f>('CON Score and Page Rank'!AL83-'MIN and MAX'!C$9)/('MIN and MAX'!G$9-'MIN and MAX'!C$9)</f>
        <v>1.2794623896449637E-2</v>
      </c>
      <c r="D160">
        <f>('CON Score and Page Rank'!AM83-'MIN and MAX'!D$9)/('MIN and MAX'!H$9-'MIN and MAX'!D$9)</f>
        <v>0.21902017291066284</v>
      </c>
      <c r="E160">
        <f t="shared" si="10"/>
        <v>1.2756803960630838E-2</v>
      </c>
      <c r="F160">
        <f t="shared" si="11"/>
        <v>0.54777919072143699</v>
      </c>
      <c r="G160">
        <f t="shared" si="12"/>
        <v>0.21898235297484403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72</v>
      </c>
      <c r="B161">
        <f>('CON Score and Page Rank'!AK52-'MIN and MAX'!B$9)/('MIN and MAX'!F$9-'MIN and MAX'!B$9)</f>
        <v>1.7063191278230081E-5</v>
      </c>
      <c r="C161">
        <f>('CON Score and Page Rank'!AL52-'MIN and MAX'!C$9)/('MIN and MAX'!G$9-'MIN and MAX'!C$9)</f>
        <v>1.277183027291238E-2</v>
      </c>
      <c r="D161">
        <f>('CON Score and Page Rank'!AM52-'MIN and MAX'!D$9)/('MIN and MAX'!H$9-'MIN and MAX'!D$9)</f>
        <v>0.21902017291066284</v>
      </c>
      <c r="E161">
        <f t="shared" si="10"/>
        <v>1.2754767081634149E-2</v>
      </c>
      <c r="F161">
        <f t="shared" si="11"/>
        <v>0.54777742691795062</v>
      </c>
      <c r="G161">
        <f t="shared" si="12"/>
        <v>0.21900310971938461</v>
      </c>
      <c r="H161" s="3">
        <f>IFERROR(VLOOKUP(A161,'GDP Data'!A$2:Q$144,3,FALSE),"Not Found")</f>
        <v>1710843360.64955</v>
      </c>
      <c r="I161">
        <f t="shared" si="13"/>
        <v>1.6167593219651902E-4</v>
      </c>
      <c r="J161">
        <f t="shared" si="14"/>
        <v>-0.5476157509857541</v>
      </c>
    </row>
    <row r="162" spans="1:10" x14ac:dyDescent="0.25">
      <c r="A162" t="s">
        <v>97</v>
      </c>
      <c r="B162">
        <f>('CON Score and Page Rank'!AK76-'MIN and MAX'!B$9)/('MIN and MAX'!F$9-'MIN and MAX'!B$9)</f>
        <v>2.3913253908415462E-5</v>
      </c>
      <c r="C162">
        <f>('CON Score and Page Rank'!AL76-'MIN and MAX'!C$9)/('MIN and MAX'!G$9-'MIN and MAX'!C$9)</f>
        <v>1.2460394059494515E-2</v>
      </c>
      <c r="D162">
        <f>('CON Score and Page Rank'!AM76-'MIN and MAX'!D$9)/('MIN and MAX'!H$9-'MIN and MAX'!D$9)</f>
        <v>0.31642651296829971</v>
      </c>
      <c r="E162">
        <f t="shared" si="10"/>
        <v>1.2436480805586099E-2</v>
      </c>
      <c r="F162">
        <f t="shared" si="11"/>
        <v>0.54750181189895464</v>
      </c>
      <c r="G162">
        <f t="shared" si="12"/>
        <v>0.31640259971439127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85</v>
      </c>
      <c r="B163">
        <f>('CON Score and Page Rank'!AK65-'MIN and MAX'!B$9)/('MIN and MAX'!F$9-'MIN and MAX'!B$9)</f>
        <v>2.6034244052219614E-4</v>
      </c>
      <c r="C163">
        <f>('CON Score and Page Rank'!AL65-'MIN and MAX'!C$9)/('MIN and MAX'!G$9-'MIN and MAX'!C$9)</f>
        <v>1.2594813053696918E-2</v>
      </c>
      <c r="D163">
        <f>('CON Score and Page Rank'!AM65-'MIN and MAX'!D$9)/('MIN and MAX'!H$9-'MIN and MAX'!D$9)</f>
        <v>0.45129682997118153</v>
      </c>
      <c r="E163">
        <f t="shared" si="10"/>
        <v>1.2334470613174723E-2</v>
      </c>
      <c r="F163">
        <f t="shared" si="11"/>
        <v>0.54741347776947735</v>
      </c>
      <c r="G163">
        <f t="shared" si="12"/>
        <v>0.45103648753065934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77</v>
      </c>
      <c r="B164">
        <f>('CON Score and Page Rank'!AK57-'MIN and MAX'!B$9)/('MIN and MAX'!F$9-'MIN and MAX'!B$9)</f>
        <v>6.6978907144114595E-5</v>
      </c>
      <c r="C164">
        <f>('CON Score and Page Rank'!AL57-'MIN and MAX'!C$9)/('MIN and MAX'!G$9-'MIN and MAX'!C$9)</f>
        <v>1.1939831942887084E-2</v>
      </c>
      <c r="D164">
        <f>('CON Score and Page Rank'!AM57-'MIN and MAX'!D$9)/('MIN and MAX'!H$9-'MIN and MAX'!D$9)</f>
        <v>0.20922190201729107</v>
      </c>
      <c r="E164">
        <f t="shared" si="10"/>
        <v>1.187285303574297E-2</v>
      </c>
      <c r="F164">
        <f t="shared" si="11"/>
        <v>0.54701374725343843</v>
      </c>
      <c r="G164">
        <f t="shared" si="12"/>
        <v>0.20915492311014697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39</v>
      </c>
      <c r="B165">
        <f>('CON Score and Page Rank'!AK24-'MIN and MAX'!B$9)/('MIN and MAX'!F$9-'MIN and MAX'!B$9)</f>
        <v>6.8657626569333943E-6</v>
      </c>
      <c r="C165">
        <f>('CON Score and Page Rank'!AL24-'MIN and MAX'!C$9)/('MIN and MAX'!G$9-'MIN and MAX'!C$9)</f>
        <v>1.158331804540726E-2</v>
      </c>
      <c r="D165">
        <f>('CON Score and Page Rank'!AM24-'MIN and MAX'!D$9)/('MIN and MAX'!H$9-'MIN and MAX'!D$9)</f>
        <v>0.16829971181556197</v>
      </c>
      <c r="E165">
        <f t="shared" si="10"/>
        <v>1.1576452282750326E-2</v>
      </c>
      <c r="F165">
        <f t="shared" si="11"/>
        <v>0.54675708366058473</v>
      </c>
      <c r="G165">
        <f t="shared" si="12"/>
        <v>0.16829284605290504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205</v>
      </c>
      <c r="B166">
        <f>('CON Score and Page Rank'!AK183-'MIN and MAX'!B$9)/('MIN and MAX'!F$9-'MIN and MAX'!B$9)</f>
        <v>3.431352292315488E-5</v>
      </c>
      <c r="C166">
        <f>('CON Score and Page Rank'!AL183-'MIN and MAX'!C$9)/('MIN and MAX'!G$9-'MIN and MAX'!C$9)</f>
        <v>1.1359215960995015E-2</v>
      </c>
      <c r="D166">
        <f>('CON Score and Page Rank'!AM183-'MIN and MAX'!D$9)/('MIN and MAX'!H$9-'MIN and MAX'!D$9)</f>
        <v>0.192507204610951</v>
      </c>
      <c r="E166">
        <f t="shared" si="10"/>
        <v>1.132490243807186E-2</v>
      </c>
      <c r="F166">
        <f t="shared" si="11"/>
        <v>0.54653925800978898</v>
      </c>
      <c r="G166">
        <f t="shared" si="12"/>
        <v>0.19247289108802784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70</v>
      </c>
      <c r="B167">
        <f>('CON Score and Page Rank'!AK50-'MIN and MAX'!B$9)/('MIN and MAX'!F$9-'MIN and MAX'!B$9)</f>
        <v>1.7334419500722787E-4</v>
      </c>
      <c r="C167">
        <f>('CON Score and Page Rank'!AL50-'MIN and MAX'!C$9)/('MIN and MAX'!G$9-'MIN and MAX'!C$9)</f>
        <v>1.1131981928310474E-2</v>
      </c>
      <c r="D167">
        <f>('CON Score and Page Rank'!AM50-'MIN and MAX'!D$9)/('MIN and MAX'!H$9-'MIN and MAX'!D$9)</f>
        <v>0.17521613832853025</v>
      </c>
      <c r="E167">
        <f t="shared" si="10"/>
        <v>1.0958637733303246E-2</v>
      </c>
      <c r="F167">
        <f t="shared" si="11"/>
        <v>0.54622209682139033</v>
      </c>
      <c r="G167">
        <f t="shared" si="12"/>
        <v>0.17504279413352303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167</v>
      </c>
      <c r="B168">
        <f>('CON Score and Page Rank'!AK144-'MIN and MAX'!B$9)/('MIN and MAX'!F$9-'MIN and MAX'!B$9)</f>
        <v>6.5854973095725436E-6</v>
      </c>
      <c r="C168">
        <f>('CON Score and Page Rank'!AL144-'MIN and MAX'!C$9)/('MIN and MAX'!G$9-'MIN and MAX'!C$9)</f>
        <v>1.0830985542466925E-2</v>
      </c>
      <c r="D168">
        <f>('CON Score and Page Rank'!AM144-'MIN and MAX'!D$9)/('MIN and MAX'!H$9-'MIN and MAX'!D$9)</f>
        <v>0.13429394812680115</v>
      </c>
      <c r="E168">
        <f t="shared" si="10"/>
        <v>1.0824400045157353E-2</v>
      </c>
      <c r="F168">
        <f t="shared" si="11"/>
        <v>0.54610585579639959</v>
      </c>
      <c r="G168">
        <f t="shared" si="12"/>
        <v>0.13428736262949156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144</v>
      </c>
      <c r="B169">
        <f>('CON Score and Page Rank'!AK124-'MIN and MAX'!B$9)/('MIN and MAX'!F$9-'MIN and MAX'!B$9)</f>
        <v>2.9809407781945335E-5</v>
      </c>
      <c r="C169">
        <f>('CON Score and Page Rank'!AL124-'MIN and MAX'!C$9)/('MIN and MAX'!G$9-'MIN and MAX'!C$9)</f>
        <v>9.9644922821648264E-3</v>
      </c>
      <c r="D169">
        <f>('CON Score and Page Rank'!AM124-'MIN and MAX'!D$9)/('MIN and MAX'!H$9-'MIN and MAX'!D$9)</f>
        <v>0.11642651296829971</v>
      </c>
      <c r="E169">
        <f t="shared" si="10"/>
        <v>9.9346828743828806E-3</v>
      </c>
      <c r="F169">
        <f t="shared" si="11"/>
        <v>0.54533541913802752</v>
      </c>
      <c r="G169">
        <f t="shared" si="12"/>
        <v>0.11639670356051778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222</v>
      </c>
      <c r="B170">
        <f>('CON Score and Page Rank'!AK200-'MIN and MAX'!B$9)/('MIN and MAX'!F$9-'MIN and MAX'!B$9)</f>
        <v>6.2152184418008734E-5</v>
      </c>
      <c r="C170">
        <f>('CON Score and Page Rank'!AL200-'MIN and MAX'!C$9)/('MIN and MAX'!G$9-'MIN and MAX'!C$9)</f>
        <v>9.3475481859873668E-3</v>
      </c>
      <c r="D170">
        <f>('CON Score and Page Rank'!AM200-'MIN and MAX'!D$9)/('MIN and MAX'!H$9-'MIN and MAX'!D$9)</f>
        <v>0.36426512968299712</v>
      </c>
      <c r="E170">
        <f t="shared" si="10"/>
        <v>9.2853960015693588E-3</v>
      </c>
      <c r="F170">
        <f t="shared" si="11"/>
        <v>0.54477317933301184</v>
      </c>
      <c r="G170">
        <f t="shared" si="12"/>
        <v>0.36420297749857911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79</v>
      </c>
      <c r="B171">
        <f>('CON Score and Page Rank'!AK59-'MIN and MAX'!B$9)/('MIN and MAX'!F$9-'MIN and MAX'!B$9)</f>
        <v>2.7897142848401142E-5</v>
      </c>
      <c r="C171">
        <f>('CON Score and Page Rank'!AL59-'MIN and MAX'!C$9)/('MIN and MAX'!G$9-'MIN and MAX'!C$9)</f>
        <v>8.0388536577160104E-3</v>
      </c>
      <c r="D171">
        <f>('CON Score and Page Rank'!AM59-'MIN and MAX'!D$9)/('MIN and MAX'!H$9-'MIN and MAX'!D$9)</f>
        <v>0.27723342939481266</v>
      </c>
      <c r="E171">
        <f t="shared" si="10"/>
        <v>8.01095651486761E-3</v>
      </c>
      <c r="F171">
        <f t="shared" si="11"/>
        <v>0.54366959840675277</v>
      </c>
      <c r="G171">
        <f t="shared" si="12"/>
        <v>0.27720553225196426</v>
      </c>
      <c r="H171" s="3">
        <f>IFERROR(VLOOKUP(A171,'GDP Data'!A$2:Q$144,3,FALSE),"Not Found")</f>
        <v>1461139022.0295401</v>
      </c>
      <c r="I171">
        <f t="shared" si="13"/>
        <v>1.3807869199997775E-4</v>
      </c>
      <c r="J171">
        <f t="shared" si="14"/>
        <v>-0.54353151971475278</v>
      </c>
    </row>
    <row r="172" spans="1:10" x14ac:dyDescent="0.25">
      <c r="A172" t="s">
        <v>209</v>
      </c>
      <c r="B172">
        <f>('CON Score and Page Rank'!AK187-'MIN and MAX'!B$9)/('MIN and MAX'!F$9-'MIN and MAX'!B$9)</f>
        <v>1.1463217539017531E-5</v>
      </c>
      <c r="C172">
        <f>('CON Score and Page Rank'!AL187-'MIN and MAX'!C$9)/('MIN and MAX'!G$9-'MIN and MAX'!C$9)</f>
        <v>7.9536944927883716E-3</v>
      </c>
      <c r="D172">
        <f>('CON Score and Page Rank'!AM187-'MIN and MAX'!D$9)/('MIN and MAX'!H$9-'MIN and MAX'!D$9)</f>
        <v>0.10432276657060519</v>
      </c>
      <c r="E172">
        <f t="shared" si="10"/>
        <v>7.9422312752493538E-3</v>
      </c>
      <c r="F172">
        <f t="shared" si="11"/>
        <v>0.54361008686117784</v>
      </c>
      <c r="G172">
        <f t="shared" si="12"/>
        <v>0.10431130335306617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83</v>
      </c>
      <c r="B173">
        <f>('CON Score and Page Rank'!AK63-'MIN and MAX'!B$9)/('MIN and MAX'!F$9-'MIN and MAX'!B$9)</f>
        <v>1.8558274553399842E-5</v>
      </c>
      <c r="C173">
        <f>('CON Score and Page Rank'!AL63-'MIN and MAX'!C$9)/('MIN and MAX'!G$9-'MIN and MAX'!C$9)</f>
        <v>6.9315794456150789E-3</v>
      </c>
      <c r="D173">
        <f>('CON Score and Page Rank'!AM63-'MIN and MAX'!D$9)/('MIN and MAX'!H$9-'MIN and MAX'!D$9)</f>
        <v>0.27319884726224786</v>
      </c>
      <c r="E173">
        <f t="shared" si="10"/>
        <v>6.9130211710616788E-3</v>
      </c>
      <c r="F173">
        <f t="shared" si="11"/>
        <v>0.54271885848042967</v>
      </c>
      <c r="G173">
        <f t="shared" si="12"/>
        <v>0.27318028898769448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113</v>
      </c>
      <c r="B174">
        <f>('CON Score and Page Rank'!AK93-'MIN and MAX'!B$9)/('MIN and MAX'!F$9-'MIN and MAX'!B$9)</f>
        <v>2.8403624622321005E-6</v>
      </c>
      <c r="C174">
        <f>('CON Score and Page Rank'!AL93-'MIN and MAX'!C$9)/('MIN and MAX'!G$9-'MIN and MAX'!C$9)</f>
        <v>6.4024603989065575E-3</v>
      </c>
      <c r="D174">
        <f>('CON Score and Page Rank'!AM93-'MIN and MAX'!D$9)/('MIN and MAX'!H$9-'MIN and MAX'!D$9)</f>
        <v>0.18962536023054755</v>
      </c>
      <c r="E174">
        <f t="shared" si="10"/>
        <v>6.3996200364443258E-3</v>
      </c>
      <c r="F174">
        <f t="shared" si="11"/>
        <v>0.54227428680355105</v>
      </c>
      <c r="G174">
        <f t="shared" si="12"/>
        <v>0.18962251986808532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71</v>
      </c>
      <c r="B175">
        <f>('CON Score and Page Rank'!AK51-'MIN and MAX'!B$9)/('MIN and MAX'!F$9-'MIN and MAX'!B$9)</f>
        <v>1.1180370045631218E-5</v>
      </c>
      <c r="C175">
        <f>('CON Score and Page Rank'!AL51-'MIN and MAX'!C$9)/('MIN and MAX'!G$9-'MIN and MAX'!C$9)</f>
        <v>6.1134636005903921E-3</v>
      </c>
      <c r="D175">
        <f>('CON Score and Page Rank'!AM51-'MIN and MAX'!D$9)/('MIN and MAX'!H$9-'MIN and MAX'!D$9)</f>
        <v>0.20576368876080692</v>
      </c>
      <c r="E175">
        <f t="shared" si="10"/>
        <v>6.1022832305447612E-3</v>
      </c>
      <c r="F175">
        <f t="shared" si="11"/>
        <v>0.54201681265033341</v>
      </c>
      <c r="G175">
        <f t="shared" si="12"/>
        <v>0.20575250839076129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108</v>
      </c>
      <c r="B176">
        <f>('CON Score and Page Rank'!AK88-'MIN and MAX'!B$9)/('MIN and MAX'!F$9-'MIN and MAX'!B$9)</f>
        <v>3.321850687979275E-5</v>
      </c>
      <c r="C176">
        <f>('CON Score and Page Rank'!AL88-'MIN and MAX'!C$9)/('MIN and MAX'!G$9-'MIN and MAX'!C$9)</f>
        <v>5.8409157448868548E-3</v>
      </c>
      <c r="D176">
        <f>('CON Score and Page Rank'!AM88-'MIN and MAX'!D$9)/('MIN and MAX'!H$9-'MIN and MAX'!D$9)</f>
        <v>0.27089337175792505</v>
      </c>
      <c r="E176">
        <f t="shared" si="10"/>
        <v>5.8076972380070617E-3</v>
      </c>
      <c r="F176">
        <f t="shared" si="11"/>
        <v>0.54176172052089144</v>
      </c>
      <c r="G176">
        <f t="shared" si="12"/>
        <v>0.27086015325104523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20</v>
      </c>
      <c r="B177">
        <f>('CON Score and Page Rank'!AK5-'MIN and MAX'!B$9)/('MIN and MAX'!F$9-'MIN and MAX'!B$9)</f>
        <v>0.10147948639432969</v>
      </c>
      <c r="C177">
        <f>('CON Score and Page Rank'!AL5-'MIN and MAX'!C$9)/('MIN and MAX'!G$9-'MIN and MAX'!C$9)</f>
        <v>0.10693127619348078</v>
      </c>
      <c r="D177">
        <f>('CON Score and Page Rank'!AM5-'MIN and MAX'!D$9)/('MIN and MAX'!H$9-'MIN and MAX'!D$9)</f>
        <v>0.97694524495677237</v>
      </c>
      <c r="E177">
        <f t="shared" si="10"/>
        <v>5.4517897991510911E-3</v>
      </c>
      <c r="F177">
        <f t="shared" si="11"/>
        <v>0.54145352804480007</v>
      </c>
      <c r="G177">
        <f t="shared" si="12"/>
        <v>0.87546575856244269</v>
      </c>
      <c r="H177" s="3">
        <f>IFERROR(VLOOKUP(A177,'GDP Data'!A$2:Q$144,3,FALSE),"Not Found")</f>
        <v>738981792355.37195</v>
      </c>
      <c r="I177">
        <f t="shared" si="13"/>
        <v>6.9834312657324954E-2</v>
      </c>
      <c r="J177">
        <f t="shared" si="14"/>
        <v>-0.47161921538747509</v>
      </c>
    </row>
    <row r="178" spans="1:10" x14ac:dyDescent="0.25">
      <c r="A178" t="s">
        <v>68</v>
      </c>
      <c r="B178">
        <f>('CON Score and Page Rank'!AK48-'MIN and MAX'!B$9)/('MIN and MAX'!F$9-'MIN and MAX'!B$9)</f>
        <v>6.4727975815208509E-5</v>
      </c>
      <c r="C178">
        <f>('CON Score and Page Rank'!AL48-'MIN and MAX'!C$9)/('MIN and MAX'!G$9-'MIN and MAX'!C$9)</f>
        <v>5.5152241954835842E-3</v>
      </c>
      <c r="D178">
        <f>('CON Score and Page Rank'!AM48-'MIN and MAX'!D$9)/('MIN and MAX'!H$9-'MIN and MAX'!D$9)</f>
        <v>0.2080691642651297</v>
      </c>
      <c r="E178">
        <f t="shared" si="10"/>
        <v>5.4504962196683755E-3</v>
      </c>
      <c r="F178">
        <f t="shared" si="11"/>
        <v>0.54145240788989391</v>
      </c>
      <c r="G178">
        <f t="shared" si="12"/>
        <v>0.20800443628931448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109</v>
      </c>
      <c r="B179">
        <f>('CON Score and Page Rank'!AK89-'MIN and MAX'!B$9)/('MIN and MAX'!F$9-'MIN and MAX'!B$9)</f>
        <v>1.0301872731815747E-5</v>
      </c>
      <c r="C179">
        <f>('CON Score and Page Rank'!AL89-'MIN and MAX'!C$9)/('MIN and MAX'!G$9-'MIN and MAX'!C$9)</f>
        <v>5.2291915624965548E-3</v>
      </c>
      <c r="D179">
        <f>('CON Score and Page Rank'!AM89-'MIN and MAX'!D$9)/('MIN and MAX'!H$9-'MIN and MAX'!D$9)</f>
        <v>0.19596541786743515</v>
      </c>
      <c r="E179">
        <f t="shared" si="10"/>
        <v>5.2188896897647392E-3</v>
      </c>
      <c r="F179">
        <f t="shared" si="11"/>
        <v>0.54125185184037894</v>
      </c>
      <c r="G179">
        <f t="shared" si="12"/>
        <v>0.19595511599470333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18</v>
      </c>
      <c r="B180">
        <f>('CON Score and Page Rank'!AK3-'MIN and MAX'!B$9)/('MIN and MAX'!F$9-'MIN and MAX'!B$9)</f>
        <v>0.12946968827256833</v>
      </c>
      <c r="C180">
        <f>('CON Score and Page Rank'!AL3-'MIN and MAX'!C$9)/('MIN and MAX'!G$9-'MIN and MAX'!C$9)</f>
        <v>0.13418975920276704</v>
      </c>
      <c r="D180">
        <f>('CON Score and Page Rank'!AM3-'MIN and MAX'!D$9)/('MIN and MAX'!H$9-'MIN and MAX'!D$9)</f>
        <v>0.93717579250720462</v>
      </c>
      <c r="E180">
        <f t="shared" si="10"/>
        <v>4.7200709301987165E-3</v>
      </c>
      <c r="F180">
        <f t="shared" si="11"/>
        <v>0.54081990754293585</v>
      </c>
      <c r="G180">
        <f t="shared" si="12"/>
        <v>0.80770610423463629</v>
      </c>
      <c r="H180" s="3">
        <f>IFERROR(VLOOKUP(A180,'GDP Data'!A$2:Q$144,3,FALSE),"Not Found")</f>
        <v>197508773215.323</v>
      </c>
      <c r="I180">
        <f t="shared" si="13"/>
        <v>1.8664721599325463E-2</v>
      </c>
      <c r="J180">
        <f t="shared" si="14"/>
        <v>-0.52215518594361043</v>
      </c>
    </row>
    <row r="181" spans="1:10" x14ac:dyDescent="0.25">
      <c r="A181" t="s">
        <v>213</v>
      </c>
      <c r="B181">
        <f>('CON Score and Page Rank'!AK191-'MIN and MAX'!B$9)/('MIN and MAX'!F$9-'MIN and MAX'!B$9)</f>
        <v>6.178077584509571E-5</v>
      </c>
      <c r="C181">
        <f>('CON Score and Page Rank'!AL191-'MIN and MAX'!C$9)/('MIN and MAX'!G$9-'MIN and MAX'!C$9)</f>
        <v>3.9894185387649257E-3</v>
      </c>
      <c r="D181">
        <f>('CON Score and Page Rank'!AM191-'MIN and MAX'!D$9)/('MIN and MAX'!H$9-'MIN and MAX'!D$9)</f>
        <v>0.11527377521613832</v>
      </c>
      <c r="E181">
        <f t="shared" si="10"/>
        <v>3.9276377629198301E-3</v>
      </c>
      <c r="F181">
        <f t="shared" si="11"/>
        <v>0.54013371244472252</v>
      </c>
      <c r="G181">
        <f t="shared" si="12"/>
        <v>0.11521199444029323</v>
      </c>
      <c r="H181" s="3">
        <f>IFERROR(VLOOKUP(A181,'GDP Data'!A$2:Q$144,3,FALSE),"Not Found")</f>
        <v>6331961555.4091396</v>
      </c>
      <c r="I181">
        <f t="shared" si="13"/>
        <v>5.9837493639079784E-4</v>
      </c>
      <c r="J181">
        <f t="shared" si="14"/>
        <v>-0.53953533750833171</v>
      </c>
    </row>
    <row r="182" spans="1:10" x14ac:dyDescent="0.25">
      <c r="A182" t="s">
        <v>137</v>
      </c>
      <c r="B182">
        <f>('CON Score and Page Rank'!AK117-'MIN and MAX'!B$9)/('MIN and MAX'!F$9-'MIN and MAX'!B$9)</f>
        <v>7.516178424964268E-6</v>
      </c>
      <c r="C182">
        <f>('CON Score and Page Rank'!AL117-'MIN and MAX'!C$9)/('MIN and MAX'!G$9-'MIN and MAX'!C$9)</f>
        <v>3.9341371660856885E-3</v>
      </c>
      <c r="D182">
        <f>('CON Score and Page Rank'!AM117-'MIN and MAX'!D$9)/('MIN and MAX'!H$9-'MIN and MAX'!D$9)</f>
        <v>0.11527377521613832</v>
      </c>
      <c r="E182">
        <f t="shared" si="10"/>
        <v>3.9266209876607245E-3</v>
      </c>
      <c r="F182">
        <f t="shared" si="11"/>
        <v>0.54013283198410134</v>
      </c>
      <c r="G182">
        <f t="shared" si="12"/>
        <v>0.11526625903771336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86</v>
      </c>
      <c r="B183">
        <f>('CON Score and Page Rank'!AK66-'MIN and MAX'!B$9)/('MIN and MAX'!F$9-'MIN and MAX'!B$9)</f>
        <v>2.6028929980930828E-5</v>
      </c>
      <c r="C183">
        <f>('CON Score and Page Rank'!AL66-'MIN and MAX'!C$9)/('MIN and MAX'!G$9-'MIN and MAX'!C$9)</f>
        <v>3.7772911851477447E-3</v>
      </c>
      <c r="D183">
        <f>('CON Score and Page Rank'!AM66-'MIN and MAX'!D$9)/('MIN and MAX'!H$9-'MIN and MAX'!D$9)</f>
        <v>0.21786743515850143</v>
      </c>
      <c r="E183">
        <f t="shared" si="10"/>
        <v>3.7512622551668139E-3</v>
      </c>
      <c r="F183">
        <f t="shared" si="11"/>
        <v>0.53998098283437512</v>
      </c>
      <c r="G183">
        <f t="shared" si="12"/>
        <v>0.2178414062285205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73</v>
      </c>
      <c r="B184">
        <f>('CON Score and Page Rank'!AK53-'MIN and MAX'!B$9)/('MIN and MAX'!F$9-'MIN and MAX'!B$9)</f>
        <v>7.2952213870607304E-6</v>
      </c>
      <c r="C184">
        <f>('CON Score and Page Rank'!AL53-'MIN and MAX'!C$9)/('MIN and MAX'!G$9-'MIN and MAX'!C$9)</f>
        <v>3.0720870466857532E-3</v>
      </c>
      <c r="D184">
        <f>('CON Score and Page Rank'!AM53-'MIN and MAX'!D$9)/('MIN and MAX'!H$9-'MIN and MAX'!D$9)</f>
        <v>0.11873198847262248</v>
      </c>
      <c r="E184">
        <f t="shared" si="10"/>
        <v>3.0647918252986925E-3</v>
      </c>
      <c r="F184">
        <f t="shared" si="11"/>
        <v>0.53938654451011692</v>
      </c>
      <c r="G184">
        <f t="shared" si="12"/>
        <v>0.11872469325123541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155</v>
      </c>
      <c r="B185">
        <f>('CON Score and Page Rank'!AK133-'MIN and MAX'!B$9)/('MIN and MAX'!F$9-'MIN and MAX'!B$9)</f>
        <v>1.1716391155927402E-5</v>
      </c>
      <c r="C185">
        <f>('CON Score and Page Rank'!AL133-'MIN and MAX'!C$9)/('MIN and MAX'!G$9-'MIN and MAX'!C$9)</f>
        <v>3.048131370912545E-3</v>
      </c>
      <c r="D185">
        <f>('CON Score and Page Rank'!AM133-'MIN and MAX'!D$9)/('MIN and MAX'!H$9-'MIN and MAX'!D$9)</f>
        <v>9.7406340057636889E-2</v>
      </c>
      <c r="E185">
        <f t="shared" si="10"/>
        <v>3.0364149797566177E-3</v>
      </c>
      <c r="F185">
        <f t="shared" si="11"/>
        <v>0.53936197202486802</v>
      </c>
      <c r="G185">
        <f t="shared" si="12"/>
        <v>9.7394623666480967E-2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174</v>
      </c>
      <c r="B186">
        <f>('CON Score and Page Rank'!AK151-'MIN and MAX'!B$9)/('MIN and MAX'!F$9-'MIN and MAX'!B$9)</f>
        <v>2.5572855908144556E-5</v>
      </c>
      <c r="C186">
        <f>('CON Score and Page Rank'!AL151-'MIN and MAX'!C$9)/('MIN and MAX'!G$9-'MIN and MAX'!C$9)</f>
        <v>2.6541210927283009E-3</v>
      </c>
      <c r="D186">
        <f>('CON Score and Page Rank'!AM151-'MIN and MAX'!D$9)/('MIN and MAX'!H$9-'MIN and MAX'!D$9)</f>
        <v>0.10547550432276658</v>
      </c>
      <c r="E186">
        <f t="shared" si="10"/>
        <v>2.6285482368201564E-3</v>
      </c>
      <c r="F186">
        <f t="shared" si="11"/>
        <v>0.5390087862026639</v>
      </c>
      <c r="G186">
        <f t="shared" si="12"/>
        <v>0.10544993146685842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114</v>
      </c>
      <c r="B187">
        <f>('CON Score and Page Rank'!AK94-'MIN and MAX'!B$9)/('MIN and MAX'!F$9-'MIN and MAX'!B$9)</f>
        <v>3.0432700199423605E-5</v>
      </c>
      <c r="C187">
        <f>('CON Score and Page Rank'!AL94-'MIN and MAX'!C$9)/('MIN and MAX'!G$9-'MIN and MAX'!C$9)</f>
        <v>1.165451394095425E-3</v>
      </c>
      <c r="D187">
        <f>('CON Score and Page Rank'!AM94-'MIN and MAX'!D$9)/('MIN and MAX'!H$9-'MIN and MAX'!D$9)</f>
        <v>3.4005763688760807E-2</v>
      </c>
      <c r="E187">
        <f t="shared" si="10"/>
        <v>1.1350186938960014E-3</v>
      </c>
      <c r="F187">
        <f t="shared" si="11"/>
        <v>0.53771548767136901</v>
      </c>
      <c r="G187">
        <f t="shared" si="12"/>
        <v>3.3975330988561384E-2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220</v>
      </c>
      <c r="B188">
        <f>('CON Score and Page Rank'!AK198-'MIN and MAX'!B$9)/('MIN and MAX'!F$9-'MIN and MAX'!B$9)</f>
        <v>2.4998289449524458E-5</v>
      </c>
      <c r="C188">
        <f>('CON Score and Page Rank'!AL198-'MIN and MAX'!C$9)/('MIN and MAX'!G$9-'MIN and MAX'!C$9)</f>
        <v>1.15982755840807E-3</v>
      </c>
      <c r="D188">
        <f>('CON Score and Page Rank'!AM198-'MIN and MAX'!D$9)/('MIN and MAX'!H$9-'MIN and MAX'!D$9)</f>
        <v>3.4005763688760807E-2</v>
      </c>
      <c r="E188">
        <f t="shared" si="10"/>
        <v>1.1348292689585455E-3</v>
      </c>
      <c r="F188">
        <f t="shared" si="11"/>
        <v>0.5377153236418093</v>
      </c>
      <c r="G188">
        <f t="shared" si="12"/>
        <v>3.3980765399311282E-2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161</v>
      </c>
      <c r="B189">
        <f>('CON Score and Page Rank'!AK138-'MIN and MAX'!B$9)/('MIN and MAX'!F$9-'MIN and MAX'!B$9)</f>
        <v>1.0868821499754144E-6</v>
      </c>
      <c r="C189">
        <f>('CON Score and Page Rank'!AL138-'MIN and MAX'!C$9)/('MIN and MAX'!G$9-'MIN and MAX'!C$9)</f>
        <v>1.1350826813837081E-3</v>
      </c>
      <c r="D189">
        <f>('CON Score and Page Rank'!AM138-'MIN and MAX'!D$9)/('MIN and MAX'!H$9-'MIN and MAX'!D$9)</f>
        <v>3.4005763688760807E-2</v>
      </c>
      <c r="E189">
        <f t="shared" si="10"/>
        <v>1.1339957992337326E-3</v>
      </c>
      <c r="F189">
        <f t="shared" si="11"/>
        <v>0.53771460191174636</v>
      </c>
      <c r="G189">
        <f t="shared" si="12"/>
        <v>3.4004676806610831E-2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235</v>
      </c>
      <c r="B190">
        <f>('CON Score and Page Rank'!AK86-'MIN and MAX'!B$9)/('MIN and MAX'!F$9-'MIN and MAX'!B$9)</f>
        <v>1.2346124905082815E-5</v>
      </c>
      <c r="C190">
        <f>('CON Score and Page Rank'!AL86-'MIN and MAX'!C$9)/('MIN and MAX'!G$9-'MIN and MAX'!C$9)</f>
        <v>5.5281372679237203E-4</v>
      </c>
      <c r="D190">
        <f>('CON Score and Page Rank'!AM86-'MIN and MAX'!D$9)/('MIN and MAX'!H$9-'MIN and MAX'!D$9)</f>
        <v>0</v>
      </c>
      <c r="E190">
        <f t="shared" si="10"/>
        <v>5.4046760188728924E-4</v>
      </c>
      <c r="F190">
        <f t="shared" si="11"/>
        <v>0.53720064545902879</v>
      </c>
      <c r="G190">
        <f t="shared" si="12"/>
        <v>-1.2346124905082815E-5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143</v>
      </c>
      <c r="B191">
        <f>('CON Score and Page Rank'!AK123-'MIN and MAX'!B$9)/('MIN and MAX'!F$9-'MIN and MAX'!B$9)</f>
        <v>9.3745587141484992E-6</v>
      </c>
      <c r="C191">
        <f>('CON Score and Page Rank'!AL123-'MIN and MAX'!C$9)/('MIN and MAX'!G$9-'MIN and MAX'!C$9)</f>
        <v>2.5324660305721153E-4</v>
      </c>
      <c r="D191">
        <f>('CON Score and Page Rank'!AM123-'MIN and MAX'!D$9)/('MIN and MAX'!H$9-'MIN and MAX'!D$9)</f>
        <v>1.6138328530259365E-2</v>
      </c>
      <c r="E191">
        <f t="shared" si="10"/>
        <v>2.4387204434306303E-4</v>
      </c>
      <c r="F191">
        <f t="shared" si="11"/>
        <v>0.53694381317822271</v>
      </c>
      <c r="G191">
        <f t="shared" si="12"/>
        <v>1.6128953971545217E-2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132</v>
      </c>
      <c r="B192">
        <f>('CON Score and Page Rank'!AK112-'MIN and MAX'!B$9)/('MIN and MAX'!F$9-'MIN and MAX'!B$9)</f>
        <v>8.9040235416686279E-7</v>
      </c>
      <c r="C192">
        <f>('CON Score and Page Rank'!AL112-'MIN and MAX'!C$9)/('MIN and MAX'!G$9-'MIN and MAX'!C$9)</f>
        <v>0</v>
      </c>
      <c r="D192">
        <f>('CON Score and Page Rank'!AM112-'MIN and MAX'!D$9)/('MIN and MAX'!H$9-'MIN and MAX'!D$9)</f>
        <v>1.0374639769452449E-2</v>
      </c>
      <c r="E192">
        <f t="shared" si="10"/>
        <v>-8.9040235416686279E-7</v>
      </c>
      <c r="F192">
        <f t="shared" si="11"/>
        <v>0.53673186496847392</v>
      </c>
      <c r="G192">
        <f t="shared" si="12"/>
        <v>1.0373749367098282E-2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80</v>
      </c>
      <c r="B193">
        <f>('CON Score and Page Rank'!AK60-'MIN and MAX'!B$9)/('MIN and MAX'!F$9-'MIN and MAX'!B$9)</f>
        <v>0</v>
      </c>
      <c r="C193">
        <f>('CON Score and Page Rank'!AL60-'MIN and MAX'!C$9)/('MIN and MAX'!G$9-'MIN and MAX'!C$9)</f>
        <v>-2.7935797894085438E-3</v>
      </c>
      <c r="D193">
        <f>('CON Score and Page Rank'!AM60-'MIN and MAX'!D$9)/('MIN and MAX'!H$9-'MIN and MAX'!D$9)</f>
        <v>-7.0893371757925067E-2</v>
      </c>
      <c r="E193">
        <f t="shared" si="10"/>
        <v>-2.7935797894085438E-3</v>
      </c>
      <c r="F193">
        <f t="shared" si="11"/>
        <v>0.53431357930432244</v>
      </c>
      <c r="G193">
        <f t="shared" si="12"/>
        <v>-7.0893371757925067E-2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116</v>
      </c>
      <c r="B194">
        <f>('CON Score and Page Rank'!AK96-'MIN and MAX'!B$9)/('MIN and MAX'!F$9-'MIN and MAX'!B$9)</f>
        <v>0</v>
      </c>
      <c r="C194">
        <f>('CON Score and Page Rank'!AL96-'MIN and MAX'!C$9)/('MIN and MAX'!G$9-'MIN and MAX'!C$9)</f>
        <v>-2.7935797894085438E-3</v>
      </c>
      <c r="D194">
        <f>('CON Score and Page Rank'!AM96-'MIN and MAX'!D$9)/('MIN and MAX'!H$9-'MIN and MAX'!D$9)</f>
        <v>-7.0893371757925067E-2</v>
      </c>
      <c r="E194">
        <f t="shared" si="10"/>
        <v>-2.7935797894085438E-3</v>
      </c>
      <c r="F194">
        <f t="shared" si="11"/>
        <v>0.53431357930432244</v>
      </c>
      <c r="G194">
        <f t="shared" si="12"/>
        <v>-7.0893371757925067E-2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153</v>
      </c>
      <c r="B195">
        <f>('CON Score and Page Rank'!AK131-'MIN and MAX'!B$9)/('MIN and MAX'!F$9-'MIN and MAX'!B$9)</f>
        <v>0</v>
      </c>
      <c r="C195">
        <f>('CON Score and Page Rank'!AL131-'MIN and MAX'!C$9)/('MIN and MAX'!G$9-'MIN and MAX'!C$9)</f>
        <v>-2.7935797894085438E-3</v>
      </c>
      <c r="D195">
        <f>('CON Score and Page Rank'!AM131-'MIN and MAX'!D$9)/('MIN and MAX'!H$9-'MIN and MAX'!D$9)</f>
        <v>-7.0893371757925067E-2</v>
      </c>
      <c r="E195">
        <f t="shared" ref="E195:E204" si="15">C195-B195</f>
        <v>-2.7935797894085438E-3</v>
      </c>
      <c r="F195">
        <f t="shared" ref="F195:F204" si="16">(E195-MIN(E$3:E$206))/(MAX(E$3:E$206)-MIN(E$3:E$206))</f>
        <v>0.53431357930432244</v>
      </c>
      <c r="G195">
        <f t="shared" ref="G195:G204" si="17">D195-B195</f>
        <v>-7.0893371757925067E-2</v>
      </c>
      <c r="H195" s="3" t="str">
        <f>IFERROR(VLOOKUP(A195,'GDP Data'!A$2:Q$144,3,FALSE),"Not Found")</f>
        <v>Not Found</v>
      </c>
      <c r="I195" t="str">
        <f t="shared" ref="I195:I204" si="18">IFERROR((H195-MIN(H$3:H$206))/(MAX(H$3:H$206)-MIN(H$3:H$206)),"No Value")</f>
        <v>No Value</v>
      </c>
      <c r="J195" t="str">
        <f t="shared" ref="J195:J204" si="19">IFERROR(I195-F195,"No Value")</f>
        <v>No Value</v>
      </c>
    </row>
    <row r="196" spans="1:10" x14ac:dyDescent="0.25">
      <c r="A196" t="s">
        <v>169</v>
      </c>
      <c r="B196">
        <f>('CON Score and Page Rank'!AK146-'MIN and MAX'!B$9)/('MIN and MAX'!F$9-'MIN and MAX'!B$9)</f>
        <v>0</v>
      </c>
      <c r="C196">
        <f>('CON Score and Page Rank'!AL146-'MIN and MAX'!C$9)/('MIN and MAX'!G$9-'MIN and MAX'!C$9)</f>
        <v>-2.7935797894085438E-3</v>
      </c>
      <c r="D196">
        <f>('CON Score and Page Rank'!AM146-'MIN and MAX'!D$9)/('MIN and MAX'!H$9-'MIN and MAX'!D$9)</f>
        <v>-7.0893371757925067E-2</v>
      </c>
      <c r="E196">
        <f t="shared" si="15"/>
        <v>-2.7935797894085438E-3</v>
      </c>
      <c r="F196">
        <f t="shared" si="16"/>
        <v>0.53431357930432244</v>
      </c>
      <c r="G196">
        <f t="shared" si="17"/>
        <v>-7.0893371757925067E-2</v>
      </c>
      <c r="H196" s="3" t="str">
        <f>IFERROR(VLOOKUP(A196,'GDP Data'!A$2:Q$144,3,FALSE),"Not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173</v>
      </c>
      <c r="B197">
        <f>('CON Score and Page Rank'!AK150-'MIN and MAX'!B$9)/('MIN and MAX'!F$9-'MIN and MAX'!B$9)</f>
        <v>0</v>
      </c>
      <c r="C197">
        <f>('CON Score and Page Rank'!AL150-'MIN and MAX'!C$9)/('MIN and MAX'!G$9-'MIN and MAX'!C$9)</f>
        <v>-2.7935797894085438E-3</v>
      </c>
      <c r="D197">
        <f>('CON Score and Page Rank'!AM150-'MIN and MAX'!D$9)/('MIN and MAX'!H$9-'MIN and MAX'!D$9)</f>
        <v>-7.0893371757925067E-2</v>
      </c>
      <c r="E197">
        <f t="shared" si="15"/>
        <v>-2.7935797894085438E-3</v>
      </c>
      <c r="F197">
        <f t="shared" si="16"/>
        <v>0.53431357930432244</v>
      </c>
      <c r="G197">
        <f t="shared" si="17"/>
        <v>-7.0893371757925067E-2</v>
      </c>
      <c r="H197" s="3" t="str">
        <f>IFERROR(VLOOKUP(A197,'GDP Data'!A$2:Q$144,3,FALSE),"Not Found")</f>
        <v>Not Found</v>
      </c>
      <c r="I197" t="str">
        <f t="shared" si="18"/>
        <v>No Value</v>
      </c>
      <c r="J197" t="str">
        <f t="shared" si="19"/>
        <v>No Value</v>
      </c>
    </row>
    <row r="198" spans="1:10" x14ac:dyDescent="0.25">
      <c r="A198" t="s">
        <v>35</v>
      </c>
      <c r="B198">
        <f>('CON Score and Page Rank'!AK20-'MIN and MAX'!B$9)/('MIN and MAX'!F$9-'MIN and MAX'!B$9)</f>
        <v>0.17154556406137361</v>
      </c>
      <c r="C198">
        <f>('CON Score and Page Rank'!AL20-'MIN and MAX'!C$9)/('MIN and MAX'!G$9-'MIN and MAX'!C$9)</f>
        <v>0.15074281423871677</v>
      </c>
      <c r="D198">
        <f>('CON Score and Page Rank'!AM20-'MIN and MAX'!D$9)/('MIN and MAX'!H$9-'MIN and MAX'!D$9)</f>
        <v>0.9250720461095101</v>
      </c>
      <c r="E198">
        <f t="shared" si="15"/>
        <v>-2.0802749822656841E-2</v>
      </c>
      <c r="F198">
        <f t="shared" si="16"/>
        <v>0.51871882038965245</v>
      </c>
      <c r="G198">
        <f t="shared" si="17"/>
        <v>0.75352648204813644</v>
      </c>
      <c r="H198" s="3">
        <f>IFERROR(VLOOKUP(A198,'GDP Data'!A$2:Q$144,3,FALSE),"Not Found")</f>
        <v>627830029412.20496</v>
      </c>
      <c r="I198">
        <f t="shared" si="18"/>
        <v>5.9330390847498832E-2</v>
      </c>
      <c r="J198">
        <f t="shared" si="19"/>
        <v>-0.45938842954215364</v>
      </c>
    </row>
    <row r="199" spans="1:10" x14ac:dyDescent="0.25">
      <c r="A199" t="s">
        <v>19</v>
      </c>
      <c r="B199">
        <f>('CON Score and Page Rank'!AK4-'MIN and MAX'!B$9)/('MIN and MAX'!F$9-'MIN and MAX'!B$9)</f>
        <v>0.20625761579010862</v>
      </c>
      <c r="C199">
        <f>('CON Score and Page Rank'!AL4-'MIN and MAX'!C$9)/('MIN and MAX'!G$9-'MIN and MAX'!C$9)</f>
        <v>0.1684291249862247</v>
      </c>
      <c r="D199">
        <f>('CON Score and Page Rank'!AM4-'MIN and MAX'!D$9)/('MIN and MAX'!H$9-'MIN and MAX'!D$9)</f>
        <v>0.91527377521613829</v>
      </c>
      <c r="E199">
        <f t="shared" si="15"/>
        <v>-3.7828490803883924E-2</v>
      </c>
      <c r="F199">
        <f t="shared" si="16"/>
        <v>0.50397564647016202</v>
      </c>
      <c r="G199">
        <f t="shared" si="17"/>
        <v>0.70901615942602969</v>
      </c>
      <c r="H199" s="3">
        <f>IFERROR(VLOOKUP(A199,'GDP Data'!A$2:Q$144,3,FALSE),"Not Found")</f>
        <v>236746141604.37</v>
      </c>
      <c r="I199">
        <f t="shared" si="18"/>
        <v>2.2372681227393863E-2</v>
      </c>
      <c r="J199">
        <f t="shared" si="19"/>
        <v>-0.48160296524276813</v>
      </c>
    </row>
    <row r="200" spans="1:10" x14ac:dyDescent="0.25">
      <c r="A200" t="s">
        <v>32</v>
      </c>
      <c r="B200">
        <f>('CON Score and Page Rank'!AK17-'MIN and MAX'!B$9)/('MIN and MAX'!F$9-'MIN and MAX'!B$9)</f>
        <v>0.3187656554560519</v>
      </c>
      <c r="C200">
        <f>('CON Score and Page Rank'!AL17-'MIN and MAX'!C$9)/('MIN and MAX'!G$9-'MIN and MAX'!C$9)</f>
        <v>0.26304913508576361</v>
      </c>
      <c r="D200">
        <f>('CON Score and Page Rank'!AM17-'MIN and MAX'!D$9)/('MIN and MAX'!H$9-'MIN and MAX'!D$9)</f>
        <v>0.91066282420749278</v>
      </c>
      <c r="E200">
        <f t="shared" si="15"/>
        <v>-5.5716520370288292E-2</v>
      </c>
      <c r="F200">
        <f t="shared" si="16"/>
        <v>0.48848578724669123</v>
      </c>
      <c r="G200">
        <f t="shared" si="17"/>
        <v>0.59189716875144094</v>
      </c>
      <c r="H200" s="3">
        <f>IFERROR(VLOOKUP(A200,'GDP Data'!A$2:Q$144,3,FALSE),"Not Found")</f>
        <v>431586852369.68597</v>
      </c>
      <c r="I200">
        <f t="shared" si="18"/>
        <v>4.0785268999809748E-2</v>
      </c>
      <c r="J200">
        <f t="shared" si="19"/>
        <v>-0.44770051824688151</v>
      </c>
    </row>
    <row r="201" spans="1:10" x14ac:dyDescent="0.25">
      <c r="A201" t="s">
        <v>37</v>
      </c>
      <c r="B201">
        <f>('CON Score and Page Rank'!AK22-'MIN and MAX'!B$9)/('MIN and MAX'!F$9-'MIN and MAX'!B$9)</f>
        <v>0.26880648288868497</v>
      </c>
      <c r="C201">
        <f>('CON Score and Page Rank'!AL22-'MIN and MAX'!C$9)/('MIN and MAX'!G$9-'MIN and MAX'!C$9)</f>
        <v>0.14403191286263689</v>
      </c>
      <c r="D201">
        <f>('CON Score and Page Rank'!AM22-'MIN and MAX'!D$9)/('MIN and MAX'!H$9-'MIN and MAX'!D$9)</f>
        <v>0.91296829971181559</v>
      </c>
      <c r="E201">
        <f t="shared" si="15"/>
        <v>-0.12477457002604808</v>
      </c>
      <c r="F201">
        <f t="shared" si="16"/>
        <v>0.42868605002889359</v>
      </c>
      <c r="G201">
        <f t="shared" si="17"/>
        <v>0.64416181682313067</v>
      </c>
      <c r="H201" s="3">
        <f>IFERROR(VLOOKUP(A201,'GDP Data'!A$2:Q$144,3,FALSE),"Not Found")</f>
        <v>287226531168.52301</v>
      </c>
      <c r="I201">
        <f t="shared" si="18"/>
        <v>2.7143114469937609E-2</v>
      </c>
      <c r="J201">
        <f t="shared" si="19"/>
        <v>-0.40154293555895598</v>
      </c>
    </row>
    <row r="202" spans="1:10" x14ac:dyDescent="0.25">
      <c r="A202" t="s">
        <v>23</v>
      </c>
      <c r="B202">
        <f>('CON Score and Page Rank'!AK8-'MIN and MAX'!B$9)/('MIN and MAX'!F$9-'MIN and MAX'!B$9)</f>
        <v>0.59628888489205578</v>
      </c>
      <c r="C202">
        <f>('CON Score and Page Rank'!AL8-'MIN and MAX'!C$9)/('MIN and MAX'!G$9-'MIN and MAX'!C$9)</f>
        <v>0.30059235830223996</v>
      </c>
      <c r="D202">
        <f>('CON Score and Page Rank'!AM8-'MIN and MAX'!D$9)/('MIN and MAX'!H$9-'MIN and MAX'!D$9)</f>
        <v>0.89510086455331417</v>
      </c>
      <c r="E202">
        <f t="shared" si="15"/>
        <v>-0.29569652658981582</v>
      </c>
      <c r="F202">
        <f t="shared" si="16"/>
        <v>0.28067885697587275</v>
      </c>
      <c r="G202">
        <f t="shared" si="17"/>
        <v>0.29881197966125839</v>
      </c>
      <c r="H202" s="3">
        <f>IFERROR(VLOOKUP(A202,'GDP Data'!A$2:Q$144,3,FALSE),"Not Found")</f>
        <v>1377657339291.3401</v>
      </c>
      <c r="I202">
        <f t="shared" si="18"/>
        <v>0.13018961273739219</v>
      </c>
      <c r="J202">
        <f t="shared" si="19"/>
        <v>-0.15048924423848056</v>
      </c>
    </row>
    <row r="203" spans="1:10" x14ac:dyDescent="0.25">
      <c r="A203" t="s">
        <v>41</v>
      </c>
      <c r="B203">
        <f>('CON Score and Page Rank'!AK26-'MIN and MAX'!B$9)/('MIN and MAX'!F$9-'MIN and MAX'!B$9)</f>
        <v>0.5883417417321507</v>
      </c>
      <c r="C203">
        <f>('CON Score and Page Rank'!AL26-'MIN and MAX'!C$9)/('MIN and MAX'!G$9-'MIN and MAX'!C$9)</f>
        <v>0.17467262036776307</v>
      </c>
      <c r="D203">
        <f>('CON Score and Page Rank'!AM26-'MIN and MAX'!D$9)/('MIN and MAX'!H$9-'MIN and MAX'!D$9)</f>
        <v>0.94351585014409223</v>
      </c>
      <c r="E203">
        <f t="shared" si="15"/>
        <v>-0.4136691213643876</v>
      </c>
      <c r="F203">
        <f t="shared" si="16"/>
        <v>0.17852233501228548</v>
      </c>
      <c r="G203">
        <f t="shared" si="17"/>
        <v>0.35517410841194152</v>
      </c>
      <c r="H203" s="3">
        <f>IFERROR(VLOOKUP(A203,'GDP Data'!A$2:Q$144,3,FALSE),"Not Found")</f>
        <v>4374711694090.8701</v>
      </c>
      <c r="I203">
        <f t="shared" si="18"/>
        <v>0.41341341206399035</v>
      </c>
      <c r="J203">
        <f t="shared" si="19"/>
        <v>0.23489107705170487</v>
      </c>
    </row>
    <row r="204" spans="1:10" x14ac:dyDescent="0.25">
      <c r="A204" t="s">
        <v>24</v>
      </c>
      <c r="B204">
        <f>('CON Score and Page Rank'!AK9-'MIN and MAX'!B$9)/('MIN and MAX'!F$9-'MIN and MAX'!B$9)</f>
        <v>1</v>
      </c>
      <c r="C204">
        <f>('CON Score and Page Rank'!AL9-'MIN and MAX'!C$9)/('MIN and MAX'!G$9-'MIN and MAX'!C$9)</f>
        <v>0.3801693660684401</v>
      </c>
      <c r="D204">
        <f>('CON Score and Page Rank'!AM9-'MIN and MAX'!D$9)/('MIN and MAX'!H$9-'MIN and MAX'!D$9)</f>
        <v>0.89971181556195967</v>
      </c>
      <c r="E204">
        <f t="shared" si="15"/>
        <v>-0.6198306339315599</v>
      </c>
      <c r="F204">
        <f t="shared" si="16"/>
        <v>0</v>
      </c>
      <c r="G204">
        <f t="shared" si="17"/>
        <v>-0.10028818443804033</v>
      </c>
      <c r="H204" s="3">
        <f>IFERROR(VLOOKUP(A204,'GDP Data'!A$2:Q$144,3,FALSE),"Not Found")</f>
        <v>1945790973803.1499</v>
      </c>
      <c r="I204">
        <f t="shared" si="18"/>
        <v>0.1838786511874228</v>
      </c>
      <c r="J204">
        <f t="shared" si="19"/>
        <v>0.1838786511874228</v>
      </c>
    </row>
    <row r="205" spans="1:10" x14ac:dyDescent="0.25">
      <c r="H205" s="3"/>
    </row>
    <row r="206" spans="1:10" x14ac:dyDescent="0.25">
      <c r="H206" s="3"/>
    </row>
  </sheetData>
  <autoFilter ref="A2:J204" xr:uid="{7BB3A536-46D9-4F1A-BE32-DC226200FB12}">
    <sortState xmlns:xlrd2="http://schemas.microsoft.com/office/spreadsheetml/2017/richdata2" ref="A3:J204">
      <sortCondition descending="1" ref="E2:E204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328B-11CB-4ACD-8498-B5E20EAAACFF}">
  <sheetPr codeName="Sheet13"/>
  <dimension ref="A1:J206"/>
  <sheetViews>
    <sheetView zoomScaleNormal="80" workbookViewId="0">
      <selection activeCell="I3" sqref="I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8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Rank'!AP28-'MIN and MAX'!B$10)/('MIN and MAX'!F$10-'MIN and MAX'!B$10)</f>
        <v>0.65022779642666295</v>
      </c>
      <c r="C3">
        <f>('CON Score and Page Rank'!AQ28-'MIN and MAX'!C$10)/('MIN and MAX'!G$10-'MIN and MAX'!C$10)</f>
        <v>1</v>
      </c>
      <c r="D3">
        <f>('CON Score and Page Rank'!AR28-'MIN and MAX'!D$10)/('MIN and MAX'!H$10-'MIN and MAX'!D$10)</f>
        <v>0.9188876013904983</v>
      </c>
      <c r="E3">
        <f t="shared" ref="E3:E66" si="0">C3-B3</f>
        <v>0.34977220357333705</v>
      </c>
      <c r="F3">
        <f t="shared" ref="F3:F66" si="1">(E3-MIN(E$3:E$206))/(MAX(E$3:E$206)-MIN(E$3:E$206))</f>
        <v>1</v>
      </c>
      <c r="G3">
        <f t="shared" ref="G3:G66" si="2">D3-B3</f>
        <v>0.26865980496383535</v>
      </c>
      <c r="H3" s="3">
        <f>IFERROR(VLOOKUP(A3,'GDP Data'!A$2:Q$144,4,FALSE),"Not Found")</f>
        <v>10929112955000</v>
      </c>
      <c r="I3">
        <f t="shared" ref="I3:I66" si="3">IFERROR((H3-MIN(H$3:H$206))/(MAX(H$3:H$206)-MIN(H$3:H$206)),"No Value")</f>
        <v>1</v>
      </c>
      <c r="J3">
        <f t="shared" ref="J3:J66" si="4">IFERROR(I3-F3,"No Value")</f>
        <v>0</v>
      </c>
    </row>
    <row r="4" spans="1:10" x14ac:dyDescent="0.25">
      <c r="A4" t="s">
        <v>25</v>
      </c>
      <c r="B4">
        <f>('CON Score and Page Rank'!AP10-'MIN and MAX'!B$10)/('MIN and MAX'!F$10-'MIN and MAX'!B$10)</f>
        <v>4.3876141926740719E-2</v>
      </c>
      <c r="C4">
        <f>('CON Score and Page Rank'!AQ10-'MIN and MAX'!C$10)/('MIN and MAX'!G$10-'MIN and MAX'!C$10)</f>
        <v>9.0859837715930439E-2</v>
      </c>
      <c r="D4">
        <f>('CON Score and Page Rank'!AR10-'MIN and MAX'!D$10)/('MIN and MAX'!H$10-'MIN and MAX'!D$10)</f>
        <v>0.99073001158748553</v>
      </c>
      <c r="E4">
        <f t="shared" si="0"/>
        <v>4.6983695789189719E-2</v>
      </c>
      <c r="F4">
        <f t="shared" si="1"/>
        <v>0.72501907102360907</v>
      </c>
      <c r="G4">
        <f t="shared" si="2"/>
        <v>0.94685386966074481</v>
      </c>
      <c r="H4" s="3">
        <f>IFERROR(VLOOKUP(A4,'GDP Data'!A$2:Q$144,4,FALSE),"Not Found")</f>
        <v>128596035288.401</v>
      </c>
      <c r="I4">
        <f t="shared" si="3"/>
        <v>1.1640078761268683E-2</v>
      </c>
      <c r="J4">
        <f t="shared" si="4"/>
        <v>-0.71337899226234036</v>
      </c>
    </row>
    <row r="5" spans="1:10" x14ac:dyDescent="0.25">
      <c r="A5" t="s">
        <v>178</v>
      </c>
      <c r="B5">
        <f>('CON Score and Page Rank'!AP155-'MIN and MAX'!B$10)/('MIN and MAX'!F$10-'MIN and MAX'!B$10)</f>
        <v>1.0216608866690357E-3</v>
      </c>
      <c r="C5">
        <f>('CON Score and Page Rank'!AQ155-'MIN and MAX'!C$10)/('MIN and MAX'!G$10-'MIN and MAX'!C$10)</f>
        <v>2.735646187791628E-2</v>
      </c>
      <c r="D5">
        <f>('CON Score and Page Rank'!AR155-'MIN and MAX'!D$10)/('MIN and MAX'!H$10-'MIN and MAX'!D$10)</f>
        <v>0.91772885283893391</v>
      </c>
      <c r="E5">
        <f t="shared" si="0"/>
        <v>2.6334800991247242E-2</v>
      </c>
      <c r="F5">
        <f t="shared" si="1"/>
        <v>0.7062665354157458</v>
      </c>
      <c r="G5">
        <f t="shared" si="2"/>
        <v>0.91670719195226491</v>
      </c>
      <c r="H5" s="3">
        <f>IFERROR(VLOOKUP(A5,'GDP Data'!A$2:Q$144,4,FALSE),"Not Found")</f>
        <v>16402846413.0958</v>
      </c>
      <c r="I5">
        <f t="shared" si="3"/>
        <v>1.3732320774823917E-3</v>
      </c>
      <c r="J5">
        <f t="shared" si="4"/>
        <v>-0.70489330333826339</v>
      </c>
    </row>
    <row r="6" spans="1:10" x14ac:dyDescent="0.25">
      <c r="A6" t="s">
        <v>88</v>
      </c>
      <c r="B6">
        <f>('CON Score and Page Rank'!AP68-'MIN and MAX'!B$10)/('MIN and MAX'!F$10-'MIN and MAX'!B$10)</f>
        <v>7.4470938098689782E-4</v>
      </c>
      <c r="C6">
        <f>('CON Score and Page Rank'!AQ68-'MIN and MAX'!C$10)/('MIN and MAX'!G$10-'MIN and MAX'!C$10)</f>
        <v>2.6987937854550642E-2</v>
      </c>
      <c r="D6">
        <f>('CON Score and Page Rank'!AR68-'MIN and MAX'!D$10)/('MIN and MAX'!H$10-'MIN and MAX'!D$10)</f>
        <v>0.86848203939745072</v>
      </c>
      <c r="E6">
        <f t="shared" si="0"/>
        <v>2.6243228473563744E-2</v>
      </c>
      <c r="F6">
        <f t="shared" si="1"/>
        <v>0.70618337276150378</v>
      </c>
      <c r="G6">
        <f t="shared" si="2"/>
        <v>0.8677373300164638</v>
      </c>
      <c r="H6" s="3">
        <f>IFERROR(VLOOKUP(A6,'GDP Data'!A$2:Q$144,4,FALSE),"Not Found")</f>
        <v>32928454672.424599</v>
      </c>
      <c r="I6">
        <f t="shared" si="3"/>
        <v>2.8854975550544112E-3</v>
      </c>
      <c r="J6">
        <f t="shared" si="4"/>
        <v>-0.70329787520644937</v>
      </c>
    </row>
    <row r="7" spans="1:10" x14ac:dyDescent="0.25">
      <c r="A7" t="s">
        <v>203</v>
      </c>
      <c r="B7">
        <f>('CON Score and Page Rank'!AP181-'MIN and MAX'!B$10)/('MIN and MAX'!F$10-'MIN and MAX'!B$10)</f>
        <v>8.2070810318507503E-4</v>
      </c>
      <c r="C7">
        <f>('CON Score and Page Rank'!AQ181-'MIN and MAX'!C$10)/('MIN and MAX'!G$10-'MIN and MAX'!C$10)</f>
        <v>2.6873832530418414E-2</v>
      </c>
      <c r="D7">
        <f>('CON Score and Page Rank'!AR181-'MIN and MAX'!D$10)/('MIN and MAX'!H$10-'MIN and MAX'!D$10)</f>
        <v>0.80475086906141369</v>
      </c>
      <c r="E7">
        <f t="shared" si="0"/>
        <v>2.6053124427233339E-2</v>
      </c>
      <c r="F7">
        <f t="shared" si="1"/>
        <v>0.70601072754572369</v>
      </c>
      <c r="G7">
        <f t="shared" si="2"/>
        <v>0.80393016095822856</v>
      </c>
      <c r="H7" s="3">
        <f>IFERROR(VLOOKUP(A7,'GDP Data'!A$2:Q$144,4,FALSE),"Not Found")</f>
        <v>16578820687.288099</v>
      </c>
      <c r="I7">
        <f t="shared" si="3"/>
        <v>1.3893355585540539E-3</v>
      </c>
      <c r="J7">
        <f t="shared" si="4"/>
        <v>-0.70462139198716967</v>
      </c>
    </row>
    <row r="8" spans="1:10" x14ac:dyDescent="0.25">
      <c r="A8" t="s">
        <v>104</v>
      </c>
      <c r="B8">
        <f>('CON Score and Page Rank'!AP84-'MIN and MAX'!B$10)/('MIN and MAX'!F$10-'MIN and MAX'!B$10)</f>
        <v>1.4781820216531281E-3</v>
      </c>
      <c r="C8">
        <f>('CON Score and Page Rank'!AQ84-'MIN and MAX'!C$10)/('MIN and MAX'!G$10-'MIN and MAX'!C$10)</f>
        <v>2.750869182730371E-2</v>
      </c>
      <c r="D8">
        <f>('CON Score and Page Rank'!AR84-'MIN and MAX'!D$10)/('MIN and MAX'!H$10-'MIN and MAX'!D$10)</f>
        <v>0.86848203939745072</v>
      </c>
      <c r="E8">
        <f t="shared" si="0"/>
        <v>2.6030509805650581E-2</v>
      </c>
      <c r="F8">
        <f t="shared" si="1"/>
        <v>0.70599018981231776</v>
      </c>
      <c r="G8">
        <f t="shared" si="2"/>
        <v>0.86700385737579755</v>
      </c>
      <c r="H8" s="3">
        <f>IFERROR(VLOOKUP(A8,'GDP Data'!A$2:Q$144,4,FALSE),"Not Found")</f>
        <v>95385819320.5737</v>
      </c>
      <c r="I8">
        <f t="shared" si="3"/>
        <v>8.6009976985486295E-3</v>
      </c>
      <c r="J8">
        <f t="shared" si="4"/>
        <v>-0.69738919211376915</v>
      </c>
    </row>
    <row r="9" spans="1:10" x14ac:dyDescent="0.25">
      <c r="A9" t="s">
        <v>190</v>
      </c>
      <c r="B9">
        <f>('CON Score and Page Rank'!AP168-'MIN and MAX'!B$10)/('MIN and MAX'!F$10-'MIN and MAX'!B$10)</f>
        <v>2.8554852017259858E-3</v>
      </c>
      <c r="C9">
        <f>('CON Score and Page Rank'!AQ168-'MIN and MAX'!C$10)/('MIN and MAX'!G$10-'MIN and MAX'!C$10)</f>
        <v>2.8740124017726697E-2</v>
      </c>
      <c r="D9">
        <f>('CON Score and Page Rank'!AR168-'MIN and MAX'!D$10)/('MIN and MAX'!H$10-'MIN and MAX'!D$10)</f>
        <v>0.95712630359212048</v>
      </c>
      <c r="E9">
        <f t="shared" si="0"/>
        <v>2.5884638816000713E-2</v>
      </c>
      <c r="F9">
        <f t="shared" si="1"/>
        <v>0.70585771536492814</v>
      </c>
      <c r="G9">
        <f t="shared" si="2"/>
        <v>0.95427081839039452</v>
      </c>
      <c r="H9" s="3">
        <f>IFERROR(VLOOKUP(A9,'GDP Data'!A$2:Q$144,4,FALSE),"Not Found")</f>
        <v>46066101951.293297</v>
      </c>
      <c r="I9">
        <f t="shared" si="3"/>
        <v>4.0877292747332154E-3</v>
      </c>
      <c r="J9">
        <f t="shared" si="4"/>
        <v>-0.70176998609019492</v>
      </c>
    </row>
    <row r="10" spans="1:10" x14ac:dyDescent="0.25">
      <c r="A10" t="s">
        <v>28</v>
      </c>
      <c r="B10">
        <f>('CON Score and Page Rank'!AP13-'MIN and MAX'!B$10)/('MIN and MAX'!F$10-'MIN and MAX'!B$10)</f>
        <v>3.4339785233271592E-3</v>
      </c>
      <c r="C10">
        <f>('CON Score and Page Rank'!AQ13-'MIN and MAX'!C$10)/('MIN and MAX'!G$10-'MIN and MAX'!C$10)</f>
        <v>2.9222378040050193E-2</v>
      </c>
      <c r="D10">
        <f>('CON Score and Page Rank'!AR13-'MIN and MAX'!D$10)/('MIN and MAX'!H$10-'MIN and MAX'!D$10)</f>
        <v>0.95712630359212048</v>
      </c>
      <c r="E10">
        <f t="shared" si="0"/>
        <v>2.5788399516723032E-2</v>
      </c>
      <c r="F10">
        <f t="shared" si="1"/>
        <v>0.70577031451833372</v>
      </c>
      <c r="G10">
        <f t="shared" si="2"/>
        <v>0.95369232506879331</v>
      </c>
      <c r="H10" s="3">
        <f>IFERROR(VLOOKUP(A10,'GDP Data'!A$2:Q$144,4,FALSE),"Not Found")</f>
        <v>9318395054.8593407</v>
      </c>
      <c r="I10">
        <f t="shared" si="3"/>
        <v>7.2493090463138135E-4</v>
      </c>
      <c r="J10">
        <f t="shared" si="4"/>
        <v>-0.70504538361370239</v>
      </c>
    </row>
    <row r="11" spans="1:10" x14ac:dyDescent="0.25">
      <c r="A11" t="s">
        <v>91</v>
      </c>
      <c r="B11">
        <f>('CON Score and Page Rank'!AP71-'MIN and MAX'!B$10)/('MIN and MAX'!F$10-'MIN and MAX'!B$10)</f>
        <v>1.2153003364429368E-3</v>
      </c>
      <c r="C11">
        <f>('CON Score and Page Rank'!AQ71-'MIN and MAX'!C$10)/('MIN and MAX'!G$10-'MIN and MAX'!C$10)</f>
        <v>2.6973581666630983E-2</v>
      </c>
      <c r="D11">
        <f>('CON Score and Page Rank'!AR71-'MIN and MAX'!D$10)/('MIN and MAX'!H$10-'MIN and MAX'!D$10)</f>
        <v>0.85921205098493625</v>
      </c>
      <c r="E11">
        <f t="shared" si="0"/>
        <v>2.5758281330188045E-2</v>
      </c>
      <c r="F11">
        <f t="shared" si="1"/>
        <v>0.70574296233455014</v>
      </c>
      <c r="G11">
        <f t="shared" si="2"/>
        <v>0.85799675064849334</v>
      </c>
      <c r="H11" s="3">
        <f>IFERROR(VLOOKUP(A11,'GDP Data'!A$2:Q$144,4,FALSE),"Not Found")</f>
        <v>13147743910.7241</v>
      </c>
      <c r="I11">
        <f t="shared" si="3"/>
        <v>1.0753562557245938E-3</v>
      </c>
      <c r="J11">
        <f t="shared" si="4"/>
        <v>-0.7046676060788255</v>
      </c>
    </row>
    <row r="12" spans="1:10" x14ac:dyDescent="0.25">
      <c r="A12" t="s">
        <v>90</v>
      </c>
      <c r="B12">
        <f>('CON Score and Page Rank'!AP70-'MIN and MAX'!B$10)/('MIN and MAX'!F$10-'MIN and MAX'!B$10)</f>
        <v>8.7296889600980412E-4</v>
      </c>
      <c r="C12">
        <f>('CON Score and Page Rank'!AQ70-'MIN and MAX'!C$10)/('MIN and MAX'!G$10-'MIN and MAX'!C$10)</f>
        <v>2.6620449210976373E-2</v>
      </c>
      <c r="D12">
        <f>('CON Score and Page Rank'!AR70-'MIN and MAX'!D$10)/('MIN and MAX'!H$10-'MIN and MAX'!D$10)</f>
        <v>0.80996523754345306</v>
      </c>
      <c r="E12">
        <f t="shared" si="0"/>
        <v>2.574748031496657E-2</v>
      </c>
      <c r="F12">
        <f t="shared" si="1"/>
        <v>0.70573315326609753</v>
      </c>
      <c r="G12">
        <f t="shared" si="2"/>
        <v>0.80909226864744321</v>
      </c>
      <c r="H12" s="3">
        <f>IFERROR(VLOOKUP(A12,'GDP Data'!A$2:Q$144,4,FALSE),"Not Found")</f>
        <v>9582453032.4400597</v>
      </c>
      <c r="I12">
        <f t="shared" si="3"/>
        <v>7.4909496306156871E-4</v>
      </c>
      <c r="J12">
        <f t="shared" si="4"/>
        <v>-0.70498405830303601</v>
      </c>
    </row>
    <row r="13" spans="1:10" x14ac:dyDescent="0.25">
      <c r="A13" t="s">
        <v>55</v>
      </c>
      <c r="B13">
        <f>('CON Score and Page Rank'!AP36-'MIN and MAX'!B$10)/('MIN and MAX'!F$10-'MIN and MAX'!B$10)</f>
        <v>3.2069514642083618E-3</v>
      </c>
      <c r="C13">
        <f>('CON Score and Page Rank'!AQ36-'MIN and MAX'!C$10)/('MIN and MAX'!G$10-'MIN and MAX'!C$10)</f>
        <v>2.8934387151081743E-2</v>
      </c>
      <c r="D13">
        <f>('CON Score and Page Rank'!AR36-'MIN and MAX'!D$10)/('MIN and MAX'!H$10-'MIN and MAX'!D$10)</f>
        <v>0.95712630359212048</v>
      </c>
      <c r="E13">
        <f t="shared" si="0"/>
        <v>2.5727435686873381E-2</v>
      </c>
      <c r="F13">
        <f t="shared" si="1"/>
        <v>0.70571494950237357</v>
      </c>
      <c r="G13">
        <f t="shared" si="2"/>
        <v>0.95391935212791212</v>
      </c>
      <c r="H13" s="3">
        <f>IFERROR(VLOOKUP(A13,'GDP Data'!A$2:Q$144,4,FALSE),"Not Found")</f>
        <v>19152238805.9701</v>
      </c>
      <c r="I13">
        <f t="shared" si="3"/>
        <v>1.6248301508964716E-3</v>
      </c>
      <c r="J13">
        <f t="shared" si="4"/>
        <v>-0.70409011935147714</v>
      </c>
    </row>
    <row r="14" spans="1:10" x14ac:dyDescent="0.25">
      <c r="A14" t="s">
        <v>105</v>
      </c>
      <c r="B14">
        <f>('CON Score and Page Rank'!AP85-'MIN and MAX'!B$10)/('MIN and MAX'!F$10-'MIN and MAX'!B$10)</f>
        <v>2.4477680733853459E-3</v>
      </c>
      <c r="C14">
        <f>('CON Score and Page Rank'!AQ85-'MIN and MAX'!C$10)/('MIN and MAX'!G$10-'MIN and MAX'!C$10)</f>
        <v>2.8135960496093557E-2</v>
      </c>
      <c r="D14">
        <f>('CON Score and Page Rank'!AR85-'MIN and MAX'!D$10)/('MIN and MAX'!H$10-'MIN and MAX'!D$10)</f>
        <v>0.86848203939745072</v>
      </c>
      <c r="E14">
        <f t="shared" si="0"/>
        <v>2.5688192422708211E-2</v>
      </c>
      <c r="F14">
        <f t="shared" si="1"/>
        <v>0.70567931027248609</v>
      </c>
      <c r="G14">
        <f t="shared" si="2"/>
        <v>0.86603427132406541</v>
      </c>
      <c r="H14" s="3">
        <f>IFERROR(VLOOKUP(A14,'GDP Data'!A$2:Q$144,4,FALSE),"Not Found")</f>
        <v>20142756046.813999</v>
      </c>
      <c r="I14">
        <f t="shared" si="3"/>
        <v>1.7154728071159502E-3</v>
      </c>
      <c r="J14">
        <f t="shared" si="4"/>
        <v>-0.70396383746537017</v>
      </c>
    </row>
    <row r="15" spans="1:10" x14ac:dyDescent="0.25">
      <c r="A15" t="s">
        <v>63</v>
      </c>
      <c r="B15">
        <f>('CON Score and Page Rank'!AP43-'MIN and MAX'!B$10)/('MIN and MAX'!F$10-'MIN and MAX'!B$10)</f>
        <v>3.2104421671003097E-3</v>
      </c>
      <c r="C15">
        <f>('CON Score and Page Rank'!AQ43-'MIN and MAX'!C$10)/('MIN and MAX'!G$10-'MIN and MAX'!C$10)</f>
        <v>2.8846418695557808E-2</v>
      </c>
      <c r="D15">
        <f>('CON Score and Page Rank'!AR43-'MIN and MAX'!D$10)/('MIN and MAX'!H$10-'MIN and MAX'!D$10)</f>
        <v>0.91772885283893391</v>
      </c>
      <c r="E15">
        <f t="shared" si="0"/>
        <v>2.5635976528457498E-2</v>
      </c>
      <c r="F15">
        <f t="shared" si="1"/>
        <v>0.70563188979667779</v>
      </c>
      <c r="G15">
        <f t="shared" si="2"/>
        <v>0.91451841067183359</v>
      </c>
      <c r="H15" s="3">
        <f>IFERROR(VLOOKUP(A15,'GDP Data'!A$2:Q$144,4,FALSE),"Not Found")</f>
        <v>56760355865.008202</v>
      </c>
      <c r="I15">
        <f t="shared" si="3"/>
        <v>5.0663650228589176E-3</v>
      </c>
      <c r="J15">
        <f t="shared" si="4"/>
        <v>-0.70056552477381884</v>
      </c>
    </row>
    <row r="16" spans="1:10" x14ac:dyDescent="0.25">
      <c r="A16" t="s">
        <v>207</v>
      </c>
      <c r="B16">
        <f>('CON Score and Page Rank'!AP185-'MIN and MAX'!B$10)/('MIN and MAX'!F$10-'MIN and MAX'!B$10)</f>
        <v>9.2203465359206715E-4</v>
      </c>
      <c r="C16">
        <f>('CON Score and Page Rank'!AQ185-'MIN and MAX'!C$10)/('MIN and MAX'!G$10-'MIN and MAX'!C$10)</f>
        <v>2.6475295435350557E-2</v>
      </c>
      <c r="D16">
        <f>('CON Score and Page Rank'!AR185-'MIN and MAX'!D$10)/('MIN and MAX'!H$10-'MIN and MAX'!D$10)</f>
        <v>0.74623406720741603</v>
      </c>
      <c r="E16">
        <f t="shared" si="0"/>
        <v>2.5553260781758489E-2</v>
      </c>
      <c r="F16">
        <f t="shared" si="1"/>
        <v>0.70555677052271748</v>
      </c>
      <c r="G16">
        <f t="shared" si="2"/>
        <v>0.74531203255382394</v>
      </c>
      <c r="H16" s="3">
        <f>IFERROR(VLOOKUP(A16,'GDP Data'!A$2:Q$144,4,FALSE),"Not Found")</f>
        <v>28548945000</v>
      </c>
      <c r="I16">
        <f t="shared" si="3"/>
        <v>2.4847267524086597E-3</v>
      </c>
      <c r="J16">
        <f t="shared" si="4"/>
        <v>-0.70307204377030885</v>
      </c>
    </row>
    <row r="17" spans="1:10" x14ac:dyDescent="0.25">
      <c r="A17" t="s">
        <v>157</v>
      </c>
      <c r="B17">
        <f>('CON Score and Page Rank'!AP135-'MIN and MAX'!B$10)/('MIN and MAX'!F$10-'MIN and MAX'!B$10)</f>
        <v>4.1998856724778794E-3</v>
      </c>
      <c r="C17">
        <f>('CON Score and Page Rank'!AQ135-'MIN and MAX'!C$10)/('MIN and MAX'!G$10-'MIN and MAX'!C$10)</f>
        <v>2.965424789327634E-2</v>
      </c>
      <c r="D17">
        <f>('CON Score and Page Rank'!AR135-'MIN and MAX'!D$10)/('MIN and MAX'!H$10-'MIN and MAX'!D$10)</f>
        <v>0.95712630359212048</v>
      </c>
      <c r="E17">
        <f t="shared" si="0"/>
        <v>2.5454362220798461E-2</v>
      </c>
      <c r="F17">
        <f t="shared" si="1"/>
        <v>0.70546695463648645</v>
      </c>
      <c r="G17">
        <f t="shared" si="2"/>
        <v>0.95292641791964261</v>
      </c>
      <c r="H17" s="3">
        <f>IFERROR(VLOOKUP(A17,'GDP Data'!A$2:Q$144,4,FALSE),"Not Found")</f>
        <v>79904985384.865204</v>
      </c>
      <c r="I17">
        <f t="shared" si="3"/>
        <v>7.1843399660393506E-3</v>
      </c>
      <c r="J17">
        <f t="shared" si="4"/>
        <v>-0.69828261467044705</v>
      </c>
    </row>
    <row r="18" spans="1:10" x14ac:dyDescent="0.25">
      <c r="A18" t="s">
        <v>89</v>
      </c>
      <c r="B18">
        <f>('CON Score and Page Rank'!AP69-'MIN and MAX'!B$10)/('MIN and MAX'!F$10-'MIN and MAX'!B$10)</f>
        <v>4.4302060628140976E-3</v>
      </c>
      <c r="C18">
        <f>('CON Score and Page Rank'!AQ69-'MIN and MAX'!C$10)/('MIN and MAX'!G$10-'MIN and MAX'!C$10)</f>
        <v>2.9769673326642557E-2</v>
      </c>
      <c r="D18">
        <f>('CON Score and Page Rank'!AR69-'MIN and MAX'!D$10)/('MIN and MAX'!H$10-'MIN and MAX'!D$10)</f>
        <v>0.90787949015063729</v>
      </c>
      <c r="E18">
        <f t="shared" si="0"/>
        <v>2.533946726382846E-2</v>
      </c>
      <c r="F18">
        <f t="shared" si="1"/>
        <v>0.70536261143590218</v>
      </c>
      <c r="G18">
        <f t="shared" si="2"/>
        <v>0.90344928408782321</v>
      </c>
      <c r="H18" s="3">
        <f>IFERROR(VLOOKUP(A18,'GDP Data'!A$2:Q$144,4,FALSE),"Not Found")</f>
        <v>121148475241.673</v>
      </c>
      <c r="I18">
        <f t="shared" si="3"/>
        <v>1.0958549357081484E-2</v>
      </c>
      <c r="J18">
        <f t="shared" si="4"/>
        <v>-0.69440406207882066</v>
      </c>
    </row>
    <row r="19" spans="1:10" x14ac:dyDescent="0.25">
      <c r="A19" t="s">
        <v>87</v>
      </c>
      <c r="B19">
        <f>('CON Score and Page Rank'!AP67-'MIN and MAX'!B$10)/('MIN and MAX'!F$10-'MIN and MAX'!B$10)</f>
        <v>3.3945361217352704E-3</v>
      </c>
      <c r="C19">
        <f>('CON Score and Page Rank'!AQ67-'MIN and MAX'!C$10)/('MIN and MAX'!G$10-'MIN and MAX'!C$10)</f>
        <v>2.8732617514239295E-2</v>
      </c>
      <c r="D19">
        <f>('CON Score and Page Rank'!AR67-'MIN and MAX'!D$10)/('MIN and MAX'!H$10-'MIN and MAX'!D$10)</f>
        <v>0.86848203939745072</v>
      </c>
      <c r="E19">
        <f t="shared" si="0"/>
        <v>2.5338081392504024E-2</v>
      </c>
      <c r="F19">
        <f t="shared" si="1"/>
        <v>0.70536135284063051</v>
      </c>
      <c r="G19">
        <f t="shared" si="2"/>
        <v>0.86508750327571549</v>
      </c>
      <c r="H19" s="3">
        <f>IFERROR(VLOOKUP(A19,'GDP Data'!A$2:Q$144,4,FALSE),"Not Found")</f>
        <v>128626917503.72</v>
      </c>
      <c r="I19">
        <f t="shared" si="3"/>
        <v>1.1642904805996659E-2</v>
      </c>
      <c r="J19">
        <f t="shared" si="4"/>
        <v>-0.69371844803463389</v>
      </c>
    </row>
    <row r="20" spans="1:10" x14ac:dyDescent="0.25">
      <c r="A20" t="s">
        <v>225</v>
      </c>
      <c r="B20">
        <f>('CON Score and Page Rank'!AP203-'MIN and MAX'!B$10)/('MIN and MAX'!F$10-'MIN and MAX'!B$10)</f>
        <v>3.9112923369917525E-3</v>
      </c>
      <c r="C20">
        <f>('CON Score and Page Rank'!AQ203-'MIN and MAX'!C$10)/('MIN and MAX'!G$10-'MIN and MAX'!C$10)</f>
        <v>2.9244981675120452E-2</v>
      </c>
      <c r="D20">
        <f>('CON Score and Page Rank'!AR203-'MIN and MAX'!D$10)/('MIN and MAX'!H$10-'MIN and MAX'!D$10)</f>
        <v>0.90787949015063729</v>
      </c>
      <c r="E20">
        <f t="shared" si="0"/>
        <v>2.5333689338128698E-2</v>
      </c>
      <c r="F20">
        <f t="shared" si="1"/>
        <v>0.70535736414501893</v>
      </c>
      <c r="G20">
        <f t="shared" si="2"/>
        <v>0.90396819781364557</v>
      </c>
      <c r="H20" s="3">
        <f>IFERROR(VLOOKUP(A20,'GDP Data'!A$2:Q$144,4,FALSE),"Not Found")</f>
        <v>13606494599.4261</v>
      </c>
      <c r="I20">
        <f t="shared" si="3"/>
        <v>1.1173367273931507E-3</v>
      </c>
      <c r="J20">
        <f t="shared" si="4"/>
        <v>-0.70424002741762581</v>
      </c>
    </row>
    <row r="21" spans="1:10" x14ac:dyDescent="0.25">
      <c r="A21" t="s">
        <v>246</v>
      </c>
      <c r="B21">
        <f>('CON Score and Page Rank'!AP170-'MIN and MAX'!B$10)/('MIN and MAX'!F$10-'MIN and MAX'!B$10)</f>
        <v>4.3337648597296949E-3</v>
      </c>
      <c r="C21">
        <f>('CON Score and Page Rank'!AQ170-'MIN and MAX'!C$10)/('MIN and MAX'!G$10-'MIN and MAX'!C$10)</f>
        <v>2.9576490870944754E-2</v>
      </c>
      <c r="D21">
        <f>('CON Score and Page Rank'!AR170-'MIN and MAX'!D$10)/('MIN and MAX'!H$10-'MIN and MAX'!D$10)</f>
        <v>0.91772885283893391</v>
      </c>
      <c r="E21">
        <f t="shared" si="0"/>
        <v>2.524272601121506E-2</v>
      </c>
      <c r="F21">
        <f t="shared" si="1"/>
        <v>0.70527475473450807</v>
      </c>
      <c r="G21">
        <f t="shared" si="2"/>
        <v>0.91339508797920421</v>
      </c>
      <c r="H21" s="3">
        <f>IFERROR(VLOOKUP(A21,'GDP Data'!A$2:Q$144,4,FALSE),"Not Found")</f>
        <v>35297794385.686302</v>
      </c>
      <c r="I21">
        <f t="shared" si="3"/>
        <v>3.1023168452601682E-3</v>
      </c>
      <c r="J21">
        <f t="shared" si="4"/>
        <v>-0.70217243788924788</v>
      </c>
    </row>
    <row r="22" spans="1:10" x14ac:dyDescent="0.25">
      <c r="A22" t="s">
        <v>172</v>
      </c>
      <c r="B22">
        <f>('CON Score and Page Rank'!AP149-'MIN and MAX'!B$10)/('MIN and MAX'!F$10-'MIN and MAX'!B$10)</f>
        <v>1.3326545027750583E-3</v>
      </c>
      <c r="C22">
        <f>('CON Score and Page Rank'!AQ149-'MIN and MAX'!C$10)/('MIN and MAX'!G$10-'MIN and MAX'!C$10)</f>
        <v>2.6568204593816414E-2</v>
      </c>
      <c r="D22">
        <f>('CON Score and Page Rank'!AR149-'MIN and MAX'!D$10)/('MIN and MAX'!H$10-'MIN and MAX'!D$10)</f>
        <v>0.85110081112398606</v>
      </c>
      <c r="E22">
        <f t="shared" si="0"/>
        <v>2.5235550091041357E-2</v>
      </c>
      <c r="F22">
        <f t="shared" si="1"/>
        <v>0.70526823783857284</v>
      </c>
      <c r="G22">
        <f t="shared" si="2"/>
        <v>0.84976815662121097</v>
      </c>
      <c r="H22" s="3">
        <f>IFERROR(VLOOKUP(A22,'GDP Data'!A$2:Q$144,4,FALSE),"Not Found")</f>
        <v>35064105500.834396</v>
      </c>
      <c r="I22">
        <f t="shared" si="3"/>
        <v>3.0809318754903355E-3</v>
      </c>
      <c r="J22">
        <f t="shared" si="4"/>
        <v>-0.70218730596308254</v>
      </c>
    </row>
    <row r="23" spans="1:10" x14ac:dyDescent="0.25">
      <c r="A23" t="s">
        <v>92</v>
      </c>
      <c r="B23">
        <f>('CON Score and Page Rank'!AP72-'MIN and MAX'!B$10)/('MIN and MAX'!F$10-'MIN and MAX'!B$10)</f>
        <v>4.0229422075166625E-3</v>
      </c>
      <c r="C23">
        <f>('CON Score and Page Rank'!AQ72-'MIN and MAX'!C$10)/('MIN and MAX'!G$10-'MIN and MAX'!C$10)</f>
        <v>2.9225176801048729E-2</v>
      </c>
      <c r="D23">
        <f>('CON Score and Page Rank'!AR72-'MIN and MAX'!D$10)/('MIN and MAX'!H$10-'MIN and MAX'!D$10)</f>
        <v>0.90787949015063729</v>
      </c>
      <c r="E23">
        <f t="shared" si="0"/>
        <v>2.5202234593532068E-2</v>
      </c>
      <c r="F23">
        <f t="shared" si="1"/>
        <v>0.7052379819793877</v>
      </c>
      <c r="G23">
        <f t="shared" si="2"/>
        <v>0.90385654794312065</v>
      </c>
      <c r="H23" s="3">
        <f>IFERROR(VLOOKUP(A23,'GDP Data'!A$2:Q$144,4,FALSE),"Not Found")</f>
        <v>38137545245.1464</v>
      </c>
      <c r="I23">
        <f t="shared" si="3"/>
        <v>3.3621836605855727E-3</v>
      </c>
      <c r="J23">
        <f t="shared" si="4"/>
        <v>-0.70187579831880209</v>
      </c>
    </row>
    <row r="24" spans="1:10" x14ac:dyDescent="0.25">
      <c r="A24" t="s">
        <v>76</v>
      </c>
      <c r="B24">
        <f>('CON Score and Page Rank'!AP56-'MIN and MAX'!B$10)/('MIN and MAX'!F$10-'MIN and MAX'!B$10)</f>
        <v>2.2330209261461915E-3</v>
      </c>
      <c r="C24">
        <f>('CON Score and Page Rank'!AQ56-'MIN and MAX'!C$10)/('MIN and MAX'!G$10-'MIN and MAX'!C$10)</f>
        <v>2.7398685960032924E-2</v>
      </c>
      <c r="D24">
        <f>('CON Score and Page Rank'!AR56-'MIN and MAX'!D$10)/('MIN and MAX'!H$10-'MIN and MAX'!D$10)</f>
        <v>0.74623406720741603</v>
      </c>
      <c r="E24">
        <f t="shared" si="0"/>
        <v>2.516566503388673E-2</v>
      </c>
      <c r="F24">
        <f t="shared" si="1"/>
        <v>0.70520477090556877</v>
      </c>
      <c r="G24">
        <f t="shared" si="2"/>
        <v>0.74400104628126984</v>
      </c>
      <c r="H24" s="3">
        <f>IFERROR(VLOOKUP(A24,'GDP Data'!A$2:Q$144,4,FALSE),"Not Found")</f>
        <v>18054384023.109299</v>
      </c>
      <c r="I24">
        <f t="shared" si="3"/>
        <v>1.5243649903133203E-3</v>
      </c>
      <c r="J24">
        <f t="shared" si="4"/>
        <v>-0.70368040591525549</v>
      </c>
    </row>
    <row r="25" spans="1:10" x14ac:dyDescent="0.25">
      <c r="A25" t="s">
        <v>46</v>
      </c>
      <c r="B25">
        <f>('CON Score and Page Rank'!AP31-'MIN and MAX'!B$10)/('MIN and MAX'!F$10-'MIN and MAX'!B$10)</f>
        <v>5.2645273498820493E-3</v>
      </c>
      <c r="C25">
        <f>('CON Score and Page Rank'!AQ31-'MIN and MAX'!C$10)/('MIN and MAX'!G$10-'MIN and MAX'!C$10)</f>
        <v>3.0195906831129455E-2</v>
      </c>
      <c r="D25">
        <f>('CON Score and Page Rank'!AR31-'MIN and MAX'!D$10)/('MIN and MAX'!H$10-'MIN and MAX'!D$10)</f>
        <v>0.95712630359212048</v>
      </c>
      <c r="E25">
        <f t="shared" si="0"/>
        <v>2.4931379481247407E-2</v>
      </c>
      <c r="F25">
        <f t="shared" si="1"/>
        <v>0.7049920017374719</v>
      </c>
      <c r="G25">
        <f t="shared" si="2"/>
        <v>0.95186177624223844</v>
      </c>
      <c r="H25" s="3">
        <f>IFERROR(VLOOKUP(A25,'GDP Data'!A$2:Q$144,4,FALSE),"Not Found")</f>
        <v>9593510638.2978706</v>
      </c>
      <c r="I25">
        <f t="shared" si="3"/>
        <v>7.5010684930145496E-4</v>
      </c>
      <c r="J25">
        <f t="shared" si="4"/>
        <v>-0.70424189488817046</v>
      </c>
    </row>
    <row r="26" spans="1:10" x14ac:dyDescent="0.25">
      <c r="A26" t="s">
        <v>120</v>
      </c>
      <c r="B26">
        <f>('CON Score and Page Rank'!AP100-'MIN and MAX'!B$10)/('MIN and MAX'!F$10-'MIN and MAX'!B$10)</f>
        <v>3.8130864536520444E-4</v>
      </c>
      <c r="C26">
        <f>('CON Score and Page Rank'!AQ100-'MIN and MAX'!C$10)/('MIN and MAX'!G$10-'MIN and MAX'!C$10)</f>
        <v>2.5304361780361825E-2</v>
      </c>
      <c r="D26">
        <f>('CON Score and Page Rank'!AR100-'MIN and MAX'!D$10)/('MIN and MAX'!H$10-'MIN and MAX'!D$10)</f>
        <v>0.72885283893395136</v>
      </c>
      <c r="E26">
        <f t="shared" si="0"/>
        <v>2.4923053134996619E-2</v>
      </c>
      <c r="F26">
        <f t="shared" si="1"/>
        <v>0.70498444006862337</v>
      </c>
      <c r="G26">
        <f t="shared" si="2"/>
        <v>0.72847153028858613</v>
      </c>
      <c r="H26" s="3">
        <f>IFERROR(VLOOKUP(A26,'GDP Data'!A$2:Q$144,4,FALSE),"Not Found")</f>
        <v>14142035080.284901</v>
      </c>
      <c r="I26">
        <f t="shared" si="3"/>
        <v>1.1663442657745536E-3</v>
      </c>
      <c r="J26">
        <f t="shared" si="4"/>
        <v>-0.70381809580284882</v>
      </c>
    </row>
    <row r="27" spans="1:10" x14ac:dyDescent="0.25">
      <c r="A27" t="s">
        <v>215</v>
      </c>
      <c r="B27">
        <f>('CON Score and Page Rank'!AP193-'MIN and MAX'!B$10)/('MIN and MAX'!F$10-'MIN and MAX'!B$10)</f>
        <v>5.8174811992555006E-4</v>
      </c>
      <c r="C27">
        <f>('CON Score and Page Rank'!AQ193-'MIN and MAX'!C$10)/('MIN and MAX'!G$10-'MIN and MAX'!C$10)</f>
        <v>2.5426957218783252E-2</v>
      </c>
      <c r="D27">
        <f>('CON Score and Page Rank'!AR193-'MIN and MAX'!D$10)/('MIN and MAX'!H$10-'MIN and MAX'!D$10)</f>
        <v>0.78505214368482035</v>
      </c>
      <c r="E27">
        <f t="shared" si="0"/>
        <v>2.4845209098857703E-2</v>
      </c>
      <c r="F27">
        <f t="shared" si="1"/>
        <v>0.70491374509565552</v>
      </c>
      <c r="G27">
        <f t="shared" si="2"/>
        <v>0.78447039556489484</v>
      </c>
      <c r="H27" s="3">
        <f>IFERROR(VLOOKUP(A27,'GDP Data'!A$2:Q$144,4,FALSE),"Not Found")</f>
        <v>9719017925.9292908</v>
      </c>
      <c r="I27">
        <f t="shared" si="3"/>
        <v>7.6159207485504725E-4</v>
      </c>
      <c r="J27">
        <f t="shared" si="4"/>
        <v>-0.70415215302080048</v>
      </c>
    </row>
    <row r="28" spans="1:10" x14ac:dyDescent="0.25">
      <c r="A28" t="s">
        <v>163</v>
      </c>
      <c r="B28">
        <f>('CON Score and Page Rank'!AP140-'MIN and MAX'!B$10)/('MIN and MAX'!F$10-'MIN and MAX'!B$10)</f>
        <v>1.0598411284731034E-3</v>
      </c>
      <c r="C28">
        <f>('CON Score and Page Rank'!AQ140-'MIN and MAX'!C$10)/('MIN and MAX'!G$10-'MIN and MAX'!C$10)</f>
        <v>2.5761646971904157E-2</v>
      </c>
      <c r="D28">
        <f>('CON Score and Page Rank'!AR140-'MIN and MAX'!D$10)/('MIN and MAX'!H$10-'MIN and MAX'!D$10)</f>
        <v>0.78505214368482035</v>
      </c>
      <c r="E28">
        <f t="shared" si="0"/>
        <v>2.4701805843431054E-2</v>
      </c>
      <c r="F28">
        <f t="shared" si="1"/>
        <v>0.70478351174999776</v>
      </c>
      <c r="G28">
        <f t="shared" si="2"/>
        <v>0.78399230255634722</v>
      </c>
      <c r="H28" s="3">
        <f>IFERROR(VLOOKUP(A28,'GDP Data'!A$2:Q$144,4,FALSE),"Not Found")</f>
        <v>16536535647.083401</v>
      </c>
      <c r="I28">
        <f t="shared" si="3"/>
        <v>1.3854660364453464E-3</v>
      </c>
      <c r="J28">
        <f t="shared" si="4"/>
        <v>-0.70339804571355247</v>
      </c>
    </row>
    <row r="29" spans="1:10" x14ac:dyDescent="0.25">
      <c r="A29" t="s">
        <v>78</v>
      </c>
      <c r="B29">
        <f>('CON Score and Page Rank'!AP58-'MIN and MAX'!B$10)/('MIN and MAX'!F$10-'MIN and MAX'!B$10)</f>
        <v>6.3774494799235795E-3</v>
      </c>
      <c r="C29">
        <f>('CON Score and Page Rank'!AQ58-'MIN and MAX'!C$10)/('MIN and MAX'!G$10-'MIN and MAX'!C$10)</f>
        <v>3.1071666649847139E-2</v>
      </c>
      <c r="D29">
        <f>('CON Score and Page Rank'!AR58-'MIN and MAX'!D$10)/('MIN and MAX'!H$10-'MIN and MAX'!D$10)</f>
        <v>0.91772885283893391</v>
      </c>
      <c r="E29">
        <f t="shared" si="0"/>
        <v>2.4694217169923559E-2</v>
      </c>
      <c r="F29">
        <f t="shared" si="1"/>
        <v>0.70477662000728913</v>
      </c>
      <c r="G29">
        <f t="shared" si="2"/>
        <v>0.91135140335901033</v>
      </c>
      <c r="H29" s="3">
        <f>IFERROR(VLOOKUP(A29,'GDP Data'!A$2:Q$144,4,FALSE),"Not Found")</f>
        <v>85146067415.730301</v>
      </c>
      <c r="I29">
        <f t="shared" si="3"/>
        <v>7.6639536235836121E-3</v>
      </c>
      <c r="J29">
        <f t="shared" si="4"/>
        <v>-0.6971126663837055</v>
      </c>
    </row>
    <row r="30" spans="1:10" x14ac:dyDescent="0.25">
      <c r="A30" t="s">
        <v>100</v>
      </c>
      <c r="B30">
        <f>('CON Score and Page Rank'!AP80-'MIN and MAX'!B$10)/('MIN and MAX'!F$10-'MIN and MAX'!B$10)</f>
        <v>6.8174955944644003E-3</v>
      </c>
      <c r="C30">
        <f>('CON Score and Page Rank'!AQ80-'MIN and MAX'!C$10)/('MIN and MAX'!G$10-'MIN and MAX'!C$10)</f>
        <v>3.142762698655692E-2</v>
      </c>
      <c r="D30">
        <f>('CON Score and Page Rank'!AR80-'MIN and MAX'!D$10)/('MIN and MAX'!H$10-'MIN and MAX'!D$10)</f>
        <v>0.95712630359212048</v>
      </c>
      <c r="E30">
        <f t="shared" si="0"/>
        <v>2.4610131392092519E-2</v>
      </c>
      <c r="F30">
        <f t="shared" si="1"/>
        <v>0.70470025652351331</v>
      </c>
      <c r="G30">
        <f t="shared" si="2"/>
        <v>0.95030880799765605</v>
      </c>
      <c r="H30" s="3">
        <f>IFERROR(VLOOKUP(A30,'GDP Data'!A$2:Q$144,4,FALSE),"Not Found")</f>
        <v>42236836820.615196</v>
      </c>
      <c r="I30">
        <f t="shared" si="3"/>
        <v>3.7373115853676321E-3</v>
      </c>
      <c r="J30">
        <f t="shared" si="4"/>
        <v>-0.7009629449381457</v>
      </c>
    </row>
    <row r="31" spans="1:10" x14ac:dyDescent="0.25">
      <c r="A31" t="s">
        <v>202</v>
      </c>
      <c r="B31">
        <f>('CON Score and Page Rank'!AP180-'MIN and MAX'!B$10)/('MIN and MAX'!F$10-'MIN and MAX'!B$10)</f>
        <v>1.0790122978018455E-2</v>
      </c>
      <c r="C31">
        <f>('CON Score and Page Rank'!AQ180-'MIN and MAX'!C$10)/('MIN and MAX'!G$10-'MIN and MAX'!C$10)</f>
        <v>3.4807252225858669E-2</v>
      </c>
      <c r="D31">
        <f>('CON Score and Page Rank'!AR180-'MIN and MAX'!D$10)/('MIN and MAX'!H$10-'MIN and MAX'!D$10)</f>
        <v>0.98030127462340677</v>
      </c>
      <c r="E31">
        <f t="shared" si="0"/>
        <v>2.4017129247840212E-2</v>
      </c>
      <c r="F31">
        <f t="shared" si="1"/>
        <v>0.7041617146821969</v>
      </c>
      <c r="G31">
        <f t="shared" si="2"/>
        <v>0.96951115164538837</v>
      </c>
      <c r="H31" s="3">
        <f>IFERROR(VLOOKUP(A31,'GDP Data'!A$2:Q$144,4,FALSE),"Not Found")</f>
        <v>97963003804.785095</v>
      </c>
      <c r="I31">
        <f t="shared" si="3"/>
        <v>8.8368369526110047E-3</v>
      </c>
      <c r="J31">
        <f t="shared" si="4"/>
        <v>-0.69532487772958596</v>
      </c>
    </row>
    <row r="32" spans="1:10" x14ac:dyDescent="0.25">
      <c r="A32" t="s">
        <v>110</v>
      </c>
      <c r="B32">
        <f>('CON Score and Page Rank'!AP90-'MIN and MAX'!B$10)/('MIN and MAX'!F$10-'MIN and MAX'!B$10)</f>
        <v>7.8037888848984296E-3</v>
      </c>
      <c r="C32">
        <f>('CON Score and Page Rank'!AQ90-'MIN and MAX'!C$10)/('MIN and MAX'!G$10-'MIN and MAX'!C$10)</f>
        <v>3.1797584363821227E-2</v>
      </c>
      <c r="D32">
        <f>('CON Score and Page Rank'!AR90-'MIN and MAX'!D$10)/('MIN and MAX'!H$10-'MIN and MAX'!D$10)</f>
        <v>0.91772885283893391</v>
      </c>
      <c r="E32">
        <f t="shared" si="0"/>
        <v>2.3993795478922796E-2</v>
      </c>
      <c r="F32">
        <f t="shared" si="1"/>
        <v>0.70414052384671777</v>
      </c>
      <c r="G32">
        <f t="shared" si="2"/>
        <v>0.9099250639540355</v>
      </c>
      <c r="H32" s="3">
        <f>IFERROR(VLOOKUP(A32,'GDP Data'!A$2:Q$144,4,FALSE),"Not Found")</f>
        <v>189605920240</v>
      </c>
      <c r="I32">
        <f t="shared" si="3"/>
        <v>1.7223119418840895E-2</v>
      </c>
      <c r="J32">
        <f t="shared" si="4"/>
        <v>-0.68691740442787685</v>
      </c>
    </row>
    <row r="33" spans="1:10" x14ac:dyDescent="0.25">
      <c r="A33" t="s">
        <v>124</v>
      </c>
      <c r="B33">
        <f>('CON Score and Page Rank'!AP104-'MIN and MAX'!B$10)/('MIN and MAX'!F$10-'MIN and MAX'!B$10)</f>
        <v>7.9989247190635233E-3</v>
      </c>
      <c r="C33">
        <f>('CON Score and Page Rank'!AQ104-'MIN and MAX'!C$10)/('MIN and MAX'!G$10-'MIN and MAX'!C$10)</f>
        <v>3.1968370260407046E-2</v>
      </c>
      <c r="D33">
        <f>('CON Score and Page Rank'!AR104-'MIN and MAX'!D$10)/('MIN and MAX'!H$10-'MIN and MAX'!D$10)</f>
        <v>0.95712630359212048</v>
      </c>
      <c r="E33">
        <f t="shared" si="0"/>
        <v>2.3969445541343525E-2</v>
      </c>
      <c r="F33">
        <f t="shared" si="1"/>
        <v>0.70411841016576915</v>
      </c>
      <c r="G33">
        <f t="shared" si="2"/>
        <v>0.94912737887305698</v>
      </c>
      <c r="H33" s="3">
        <f>IFERROR(VLOOKUP(A33,'GDP Data'!A$2:Q$144,4,FALSE),"Not Found")</f>
        <v>109816201497.617</v>
      </c>
      <c r="I33">
        <f t="shared" si="3"/>
        <v>9.9215281414867396E-3</v>
      </c>
      <c r="J33">
        <f t="shared" si="4"/>
        <v>-0.69419688202428242</v>
      </c>
    </row>
    <row r="34" spans="1:10" x14ac:dyDescent="0.25">
      <c r="A34" t="s">
        <v>196</v>
      </c>
      <c r="B34">
        <f>('CON Score and Page Rank'!AP174-'MIN and MAX'!B$10)/('MIN and MAX'!F$10-'MIN and MAX'!B$10)</f>
        <v>2.5394302258438279E-4</v>
      </c>
      <c r="C34">
        <f>('CON Score and Page Rank'!AQ174-'MIN and MAX'!C$10)/('MIN and MAX'!G$10-'MIN and MAX'!C$10)</f>
        <v>2.3938365808241588E-2</v>
      </c>
      <c r="D34">
        <f>('CON Score and Page Rank'!AR174-'MIN and MAX'!D$10)/('MIN and MAX'!H$10-'MIN and MAX'!D$10)</f>
        <v>0.78736964078794902</v>
      </c>
      <c r="E34">
        <f t="shared" si="0"/>
        <v>2.3684422785657206E-2</v>
      </c>
      <c r="F34">
        <f t="shared" si="1"/>
        <v>0.70385956341259603</v>
      </c>
      <c r="G34">
        <f t="shared" si="2"/>
        <v>0.78711569776536461</v>
      </c>
      <c r="H34" s="3" t="str">
        <f>IFERROR(VLOOKUP(A34,'GDP Data'!A$2:Q$144,4,FALSE),"Not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219</v>
      </c>
      <c r="B35">
        <f>('CON Score and Page Rank'!AP197-'MIN and MAX'!B$10)/('MIN and MAX'!F$10-'MIN and MAX'!B$10)</f>
        <v>1.0488561329236317E-2</v>
      </c>
      <c r="C35">
        <f>('CON Score and Page Rank'!AQ197-'MIN and MAX'!C$10)/('MIN and MAX'!G$10-'MIN and MAX'!C$10)</f>
        <v>3.4018587260965953E-2</v>
      </c>
      <c r="D35">
        <f>('CON Score and Page Rank'!AR197-'MIN and MAX'!D$10)/('MIN and MAX'!H$10-'MIN and MAX'!D$10)</f>
        <v>0.91657010428736962</v>
      </c>
      <c r="E35">
        <f t="shared" si="0"/>
        <v>2.3530025931729634E-2</v>
      </c>
      <c r="F35">
        <f t="shared" si="1"/>
        <v>0.70371934610172537</v>
      </c>
      <c r="G35">
        <f t="shared" si="2"/>
        <v>0.90608154295813326</v>
      </c>
      <c r="H35" s="3">
        <f>IFERROR(VLOOKUP(A35,'GDP Data'!A$2:Q$144,4,FALSE),"Not Found")</f>
        <v>54777553515.080902</v>
      </c>
      <c r="I35">
        <f t="shared" si="3"/>
        <v>4.8849179320414856E-3</v>
      </c>
      <c r="J35">
        <f t="shared" si="4"/>
        <v>-0.69883442816968389</v>
      </c>
    </row>
    <row r="36" spans="1:10" x14ac:dyDescent="0.25">
      <c r="A36" t="s">
        <v>160</v>
      </c>
      <c r="B36">
        <f>('CON Score and Page Rank'!AP137-'MIN and MAX'!B$10)/('MIN and MAX'!F$10-'MIN and MAX'!B$10)</f>
        <v>1.2156828474871867E-2</v>
      </c>
      <c r="C36">
        <f>('CON Score and Page Rank'!AQ137-'MIN and MAX'!C$10)/('MIN and MAX'!G$10-'MIN and MAX'!C$10)</f>
        <v>3.5666915124382456E-2</v>
      </c>
      <c r="D36">
        <f>('CON Score and Page Rank'!AR137-'MIN and MAX'!D$10)/('MIN and MAX'!H$10-'MIN and MAX'!D$10)</f>
        <v>0.9409038238702202</v>
      </c>
      <c r="E36">
        <f t="shared" si="0"/>
        <v>2.3510086649510591E-2</v>
      </c>
      <c r="F36">
        <f t="shared" si="1"/>
        <v>0.70370123800909057</v>
      </c>
      <c r="G36">
        <f t="shared" si="2"/>
        <v>0.92874699539534833</v>
      </c>
      <c r="H36" s="3">
        <f>IFERROR(VLOOKUP(A36,'GDP Data'!A$2:Q$144,4,FALSE),"Not Found")</f>
        <v>84307291973.815796</v>
      </c>
      <c r="I36">
        <f t="shared" si="3"/>
        <v>7.5871969242635442E-3</v>
      </c>
      <c r="J36">
        <f t="shared" si="4"/>
        <v>-0.696114041084827</v>
      </c>
    </row>
    <row r="37" spans="1:10" x14ac:dyDescent="0.25">
      <c r="A37" t="s">
        <v>94</v>
      </c>
      <c r="B37">
        <f>('CON Score and Page Rank'!AP37-'MIN and MAX'!B$10)/('MIN and MAX'!F$10-'MIN and MAX'!B$10)</f>
        <v>1.0168017568558292E-2</v>
      </c>
      <c r="C37">
        <f>('CON Score and Page Rank'!AQ37-'MIN and MAX'!C$10)/('MIN and MAX'!G$10-'MIN and MAX'!C$10)</f>
        <v>3.35416525023206E-2</v>
      </c>
      <c r="D37">
        <f>('CON Score and Page Rank'!AR37-'MIN and MAX'!D$10)/('MIN and MAX'!H$10-'MIN and MAX'!D$10)</f>
        <v>0.85399768250289687</v>
      </c>
      <c r="E37">
        <f t="shared" si="0"/>
        <v>2.3373634933762308E-2</v>
      </c>
      <c r="F37">
        <f t="shared" si="1"/>
        <v>0.70357731778559374</v>
      </c>
      <c r="G37">
        <f t="shared" si="2"/>
        <v>0.84382966493433853</v>
      </c>
      <c r="H37" s="3" t="str">
        <f>IFERROR(VLOOKUP(A37,'GDP Data'!A$2:Q$144,4,FALSE),"Not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223</v>
      </c>
      <c r="B38">
        <f>('CON Score and Page Rank'!AP201-'MIN and MAX'!B$10)/('MIN and MAX'!F$10-'MIN and MAX'!B$10)</f>
        <v>1.5391831553266599E-3</v>
      </c>
      <c r="C38">
        <f>('CON Score and Page Rank'!AQ201-'MIN and MAX'!C$10)/('MIN and MAX'!G$10-'MIN and MAX'!C$10)</f>
        <v>2.4549382249868832E-2</v>
      </c>
      <c r="D38">
        <f>('CON Score and Page Rank'!AR201-'MIN and MAX'!D$10)/('MIN and MAX'!H$10-'MIN and MAX'!D$10)</f>
        <v>0.59443800695249127</v>
      </c>
      <c r="E38">
        <f t="shared" si="0"/>
        <v>2.3010199094542171E-2</v>
      </c>
      <c r="F38">
        <f t="shared" si="1"/>
        <v>0.70324725927239773</v>
      </c>
      <c r="G38">
        <f t="shared" si="2"/>
        <v>0.59289882379716463</v>
      </c>
      <c r="H38" s="3">
        <f>IFERROR(VLOOKUP(A38,'GDP Data'!A$2:Q$144,4,FALSE),"Not Found")</f>
        <v>9008273720.9339504</v>
      </c>
      <c r="I38">
        <f t="shared" si="3"/>
        <v>6.9655156876704443E-4</v>
      </c>
      <c r="J38">
        <f t="shared" si="4"/>
        <v>-0.70255070770363071</v>
      </c>
    </row>
    <row r="39" spans="1:10" x14ac:dyDescent="0.25">
      <c r="A39" t="s">
        <v>195</v>
      </c>
      <c r="B39">
        <f>('CON Score and Page Rank'!AP173-'MIN and MAX'!B$10)/('MIN and MAX'!F$10-'MIN and MAX'!B$10)</f>
        <v>6.459366846769196E-4</v>
      </c>
      <c r="C39">
        <f>('CON Score and Page Rank'!AQ173-'MIN and MAX'!C$10)/('MIN and MAX'!G$10-'MIN and MAX'!C$10)</f>
        <v>2.3405206691363215E-2</v>
      </c>
      <c r="D39">
        <f>('CON Score and Page Rank'!AR173-'MIN and MAX'!D$10)/('MIN and MAX'!H$10-'MIN and MAX'!D$10)</f>
        <v>0.79779837775202778</v>
      </c>
      <c r="E39">
        <f t="shared" si="0"/>
        <v>2.2759270006686295E-2</v>
      </c>
      <c r="F39">
        <f t="shared" si="1"/>
        <v>0.70301937508289947</v>
      </c>
      <c r="G39">
        <f t="shared" si="2"/>
        <v>0.79715244106735084</v>
      </c>
      <c r="H39" s="3">
        <f>IFERROR(VLOOKUP(A39,'GDP Data'!A$2:Q$144,4,FALSE),"Not Found")</f>
        <v>43956369917.020203</v>
      </c>
      <c r="I39">
        <f t="shared" si="3"/>
        <v>3.8946667942306936E-3</v>
      </c>
      <c r="J39">
        <f t="shared" si="4"/>
        <v>-0.69912470828866879</v>
      </c>
    </row>
    <row r="40" spans="1:10" x14ac:dyDescent="0.25">
      <c r="A40" t="s">
        <v>125</v>
      </c>
      <c r="B40">
        <f>('CON Score and Page Rank'!AP105-'MIN and MAX'!B$10)/('MIN and MAX'!F$10-'MIN and MAX'!B$10)</f>
        <v>2.9846561741063833E-4</v>
      </c>
      <c r="C40">
        <f>('CON Score and Page Rank'!AQ105-'MIN and MAX'!C$10)/('MIN and MAX'!G$10-'MIN and MAX'!C$10)</f>
        <v>2.2965849748020753E-2</v>
      </c>
      <c r="D40">
        <f>('CON Score and Page Rank'!AR105-'MIN and MAX'!D$10)/('MIN and MAX'!H$10-'MIN and MAX'!D$10)</f>
        <v>0.57879490150637314</v>
      </c>
      <c r="E40">
        <f t="shared" si="0"/>
        <v>2.2667384130610115E-2</v>
      </c>
      <c r="F40">
        <f t="shared" si="1"/>
        <v>0.70293592784856362</v>
      </c>
      <c r="G40">
        <f t="shared" si="2"/>
        <v>0.57849643588896249</v>
      </c>
      <c r="H40" s="3" t="str">
        <f>IFERROR(VLOOKUP(A40,'GDP Data'!A$2:Q$144,4,FALSE),"Not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115</v>
      </c>
      <c r="B41">
        <f>('CON Score and Page Rank'!AP95-'MIN and MAX'!B$10)/('MIN and MAX'!F$10-'MIN and MAX'!B$10)</f>
        <v>1.420958717382427E-2</v>
      </c>
      <c r="C41">
        <f>('CON Score and Page Rank'!AQ95-'MIN and MAX'!C$10)/('MIN and MAX'!G$10-'MIN and MAX'!C$10)</f>
        <v>3.6705614602204513E-2</v>
      </c>
      <c r="D41">
        <f>('CON Score and Page Rank'!AR95-'MIN and MAX'!D$10)/('MIN and MAX'!H$10-'MIN and MAX'!D$10)</f>
        <v>0.95712630359212048</v>
      </c>
      <c r="E41">
        <f t="shared" si="0"/>
        <v>2.2496027428380243E-2</v>
      </c>
      <c r="F41">
        <f t="shared" si="1"/>
        <v>0.70278030825285853</v>
      </c>
      <c r="G41">
        <f t="shared" si="2"/>
        <v>0.94291671641829622</v>
      </c>
      <c r="H41" s="3">
        <f>IFERROR(VLOOKUP(A41,'GDP Data'!A$2:Q$144,4,FALSE),"Not Found")</f>
        <v>129088132201.84599</v>
      </c>
      <c r="I41">
        <f t="shared" si="3"/>
        <v>1.1685110760221128E-2</v>
      </c>
      <c r="J41">
        <f t="shared" si="4"/>
        <v>-0.69109519749263737</v>
      </c>
    </row>
    <row r="42" spans="1:10" x14ac:dyDescent="0.25">
      <c r="A42" t="s">
        <v>130</v>
      </c>
      <c r="B42">
        <f>('CON Score and Page Rank'!AP110-'MIN and MAX'!B$10)/('MIN and MAX'!F$10-'MIN and MAX'!B$10)</f>
        <v>1.2726640527495396E-4</v>
      </c>
      <c r="C42">
        <f>('CON Score and Page Rank'!AQ110-'MIN and MAX'!C$10)/('MIN and MAX'!G$10-'MIN and MAX'!C$10)</f>
        <v>2.2576045434380698E-2</v>
      </c>
      <c r="D42">
        <f>('CON Score and Page Rank'!AR110-'MIN and MAX'!D$10)/('MIN and MAX'!H$10-'MIN and MAX'!D$10)</f>
        <v>0.58400926998841252</v>
      </c>
      <c r="E42">
        <f t="shared" si="0"/>
        <v>2.2448779029105744E-2</v>
      </c>
      <c r="F42">
        <f t="shared" si="1"/>
        <v>0.70273739906578203</v>
      </c>
      <c r="G42">
        <f t="shared" si="2"/>
        <v>0.58388200358313758</v>
      </c>
      <c r="H42" s="3">
        <f>IFERROR(VLOOKUP(A42,'GDP Data'!A$2:Q$144,4,FALSE),"Not Found")</f>
        <v>6235856819.5844498</v>
      </c>
      <c r="I42">
        <f t="shared" si="3"/>
        <v>4.4284651273794015E-4</v>
      </c>
      <c r="J42">
        <f t="shared" si="4"/>
        <v>-0.70229455255304407</v>
      </c>
    </row>
    <row r="43" spans="1:10" x14ac:dyDescent="0.25">
      <c r="A43" t="s">
        <v>185</v>
      </c>
      <c r="B43">
        <f>('CON Score and Page Rank'!AP163-'MIN and MAX'!B$10)/('MIN and MAX'!F$10-'MIN and MAX'!B$10)</f>
        <v>1.4626764798741784E-3</v>
      </c>
      <c r="C43">
        <f>('CON Score and Page Rank'!AQ163-'MIN and MAX'!C$10)/('MIN and MAX'!G$10-'MIN and MAX'!C$10)</f>
        <v>2.3872386231036789E-2</v>
      </c>
      <c r="D43">
        <f>('CON Score and Page Rank'!AR163-'MIN and MAX'!D$10)/('MIN and MAX'!H$10-'MIN and MAX'!D$10)</f>
        <v>0.84704519119351096</v>
      </c>
      <c r="E43">
        <f t="shared" si="0"/>
        <v>2.2409709751162611E-2</v>
      </c>
      <c r="F43">
        <f t="shared" si="1"/>
        <v>0.70270191784351954</v>
      </c>
      <c r="G43">
        <f t="shared" si="2"/>
        <v>0.84558251471363677</v>
      </c>
      <c r="H43" s="3">
        <f>IFERROR(VLOOKUP(A43,'GDP Data'!A$2:Q$144,4,FALSE),"Not Found")</f>
        <v>14259781159.0119</v>
      </c>
      <c r="I43">
        <f t="shared" si="3"/>
        <v>1.1771192597828861E-3</v>
      </c>
      <c r="J43">
        <f t="shared" si="4"/>
        <v>-0.70152479858373662</v>
      </c>
    </row>
    <row r="44" spans="1:10" x14ac:dyDescent="0.25">
      <c r="A44" t="s">
        <v>193</v>
      </c>
      <c r="B44">
        <f>('CON Score and Page Rank'!AP171-'MIN and MAX'!B$10)/('MIN and MAX'!F$10-'MIN and MAX'!B$10)</f>
        <v>2.4218174088212053E-3</v>
      </c>
      <c r="C44">
        <f>('CON Score and Page Rank'!AQ171-'MIN and MAX'!C$10)/('MIN and MAX'!G$10-'MIN and MAX'!C$10)</f>
        <v>2.4810993603090387E-2</v>
      </c>
      <c r="D44">
        <f>('CON Score and Page Rank'!AR171-'MIN and MAX'!D$10)/('MIN and MAX'!H$10-'MIN and MAX'!D$10)</f>
        <v>0.83719582850521435</v>
      </c>
      <c r="E44">
        <f t="shared" si="0"/>
        <v>2.2389176194269181E-2</v>
      </c>
      <c r="F44">
        <f t="shared" si="1"/>
        <v>0.70268327005338016</v>
      </c>
      <c r="G44">
        <f t="shared" si="2"/>
        <v>0.83477401109639315</v>
      </c>
      <c r="H44" s="3">
        <f>IFERROR(VLOOKUP(A44,'GDP Data'!A$2:Q$144,4,FALSE),"Not Found")</f>
        <v>23489890274.314201</v>
      </c>
      <c r="I44">
        <f t="shared" si="3"/>
        <v>2.0217704913897414E-3</v>
      </c>
      <c r="J44">
        <f t="shared" si="4"/>
        <v>-0.70066149956199042</v>
      </c>
    </row>
    <row r="45" spans="1:10" x14ac:dyDescent="0.25">
      <c r="A45" t="s">
        <v>119</v>
      </c>
      <c r="B45">
        <f>('CON Score and Page Rank'!AP99-'MIN and MAX'!B$10)/('MIN and MAX'!F$10-'MIN and MAX'!B$10)</f>
        <v>2.4583080796137353E-4</v>
      </c>
      <c r="C45">
        <f>('CON Score and Page Rank'!AQ99-'MIN and MAX'!C$10)/('MIN and MAX'!G$10-'MIN and MAX'!C$10)</f>
        <v>2.2626743452977303E-2</v>
      </c>
      <c r="D45">
        <f>('CON Score and Page Rank'!AR99-'MIN and MAX'!D$10)/('MIN and MAX'!H$10-'MIN and MAX'!D$10)</f>
        <v>0.64947856315179608</v>
      </c>
      <c r="E45">
        <f t="shared" si="0"/>
        <v>2.2380912645015929E-2</v>
      </c>
      <c r="F45">
        <f t="shared" si="1"/>
        <v>0.70267576541436028</v>
      </c>
      <c r="G45">
        <f t="shared" si="2"/>
        <v>0.64923273234383472</v>
      </c>
      <c r="H45" s="3" t="str">
        <f>IFERROR(VLOOKUP(A45,'GDP Data'!A$2:Q$144,4,FALSE),"Not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211</v>
      </c>
      <c r="B46">
        <f>('CON Score and Page Rank'!AP189-'MIN and MAX'!B$10)/('MIN and MAX'!F$10-'MIN and MAX'!B$10)</f>
        <v>1.1993897612985877E-3</v>
      </c>
      <c r="C46">
        <f>('CON Score and Page Rank'!AQ189-'MIN and MAX'!C$10)/('MIN and MAX'!G$10-'MIN and MAX'!C$10)</f>
        <v>2.3388776508298976E-2</v>
      </c>
      <c r="D46">
        <f>('CON Score and Page Rank'!AR189-'MIN and MAX'!D$10)/('MIN and MAX'!H$10-'MIN and MAX'!D$10)</f>
        <v>0.8516801853997682</v>
      </c>
      <c r="E46">
        <f t="shared" si="0"/>
        <v>2.2189386747000387E-2</v>
      </c>
      <c r="F46">
        <f t="shared" si="1"/>
        <v>0.70250182892732271</v>
      </c>
      <c r="G46">
        <f t="shared" si="2"/>
        <v>0.85048079563846957</v>
      </c>
      <c r="H46" s="3">
        <f>IFERROR(VLOOKUP(A46,'GDP Data'!A$2:Q$144,4,FALSE),"Not Found")</f>
        <v>20444205991.025002</v>
      </c>
      <c r="I46">
        <f t="shared" si="3"/>
        <v>1.7430586203999465E-3</v>
      </c>
      <c r="J46">
        <f t="shared" si="4"/>
        <v>-0.7007587703069228</v>
      </c>
    </row>
    <row r="47" spans="1:10" x14ac:dyDescent="0.25">
      <c r="A47" t="s">
        <v>95</v>
      </c>
      <c r="B47">
        <f>('CON Score and Page Rank'!AP74-'MIN and MAX'!B$10)/('MIN and MAX'!F$10-'MIN and MAX'!B$10)</f>
        <v>5.1580265459403893E-5</v>
      </c>
      <c r="C47">
        <f>('CON Score and Page Rank'!AQ74-'MIN and MAX'!C$10)/('MIN and MAX'!G$10-'MIN and MAX'!C$10)</f>
        <v>2.2201396492436763E-2</v>
      </c>
      <c r="D47">
        <f>('CON Score and Page Rank'!AR74-'MIN and MAX'!D$10)/('MIN and MAX'!H$10-'MIN and MAX'!D$10)</f>
        <v>0.65469293163383546</v>
      </c>
      <c r="E47">
        <f t="shared" si="0"/>
        <v>2.214981622697736E-2</v>
      </c>
      <c r="F47">
        <f t="shared" si="1"/>
        <v>0.70246589249619562</v>
      </c>
      <c r="G47">
        <f t="shared" si="2"/>
        <v>0.65464135136837609</v>
      </c>
      <c r="H47" s="3">
        <f>IFERROR(VLOOKUP(A47,'GDP Data'!A$2:Q$144,4,FALSE),"Not Found")</f>
        <v>20481889763.779499</v>
      </c>
      <c r="I47">
        <f t="shared" si="3"/>
        <v>1.7465070785569481E-3</v>
      </c>
      <c r="J47">
        <f t="shared" si="4"/>
        <v>-0.70071938541763867</v>
      </c>
    </row>
    <row r="48" spans="1:10" x14ac:dyDescent="0.25">
      <c r="A48" t="s">
        <v>57</v>
      </c>
      <c r="B48">
        <f>('CON Score and Page Rank'!AP79-'MIN and MAX'!B$10)/('MIN and MAX'!F$10-'MIN and MAX'!B$10)</f>
        <v>1.3342251372180306E-3</v>
      </c>
      <c r="C48">
        <f>('CON Score and Page Rank'!AQ79-'MIN and MAX'!C$10)/('MIN and MAX'!G$10-'MIN and MAX'!C$10)</f>
        <v>2.3467640092782582E-2</v>
      </c>
      <c r="D48">
        <f>('CON Score and Page Rank'!AR79-'MIN and MAX'!D$10)/('MIN and MAX'!H$10-'MIN and MAX'!D$10)</f>
        <v>0.86152954808806492</v>
      </c>
      <c r="E48">
        <f t="shared" si="0"/>
        <v>2.2133414955564552E-2</v>
      </c>
      <c r="F48">
        <f t="shared" si="1"/>
        <v>0.70245099748950435</v>
      </c>
      <c r="G48">
        <f t="shared" si="2"/>
        <v>0.86019532295084689</v>
      </c>
      <c r="H48" s="3">
        <f>IFERROR(VLOOKUP(A48,'GDP Data'!A$2:Q$144,4,FALSE),"Not Found")</f>
        <v>4841310239.6368704</v>
      </c>
      <c r="I48">
        <f t="shared" si="3"/>
        <v>3.1523095894854471E-4</v>
      </c>
      <c r="J48">
        <f t="shared" si="4"/>
        <v>-0.70213576653055576</v>
      </c>
    </row>
    <row r="49" spans="1:10" x14ac:dyDescent="0.25">
      <c r="A49" t="s">
        <v>122</v>
      </c>
      <c r="B49">
        <f>('CON Score and Page Rank'!AP102-'MIN and MAX'!B$10)/('MIN and MAX'!F$10-'MIN and MAX'!B$10)</f>
        <v>1.9747959324133983E-3</v>
      </c>
      <c r="C49">
        <f>('CON Score and Page Rank'!AQ102-'MIN and MAX'!C$10)/('MIN and MAX'!G$10-'MIN and MAX'!C$10)</f>
        <v>2.4091796151074634E-2</v>
      </c>
      <c r="D49">
        <f>('CON Score and Page Rank'!AR102-'MIN and MAX'!D$10)/('MIN and MAX'!H$10-'MIN and MAX'!D$10)</f>
        <v>0.90092699884125149</v>
      </c>
      <c r="E49">
        <f t="shared" si="0"/>
        <v>2.2117000218661236E-2</v>
      </c>
      <c r="F49">
        <f t="shared" si="1"/>
        <v>0.70243609025397025</v>
      </c>
      <c r="G49">
        <f t="shared" si="2"/>
        <v>0.89895220290883804</v>
      </c>
      <c r="H49" s="3">
        <f>IFERROR(VLOOKUP(A49,'GDP Data'!A$2:Q$144,4,FALSE),"Not Found")</f>
        <v>23142153759.583599</v>
      </c>
      <c r="I49">
        <f t="shared" si="3"/>
        <v>1.9899489742470095E-3</v>
      </c>
      <c r="J49">
        <f t="shared" si="4"/>
        <v>-0.70044614127972327</v>
      </c>
    </row>
    <row r="50" spans="1:10" x14ac:dyDescent="0.25">
      <c r="A50" t="s">
        <v>226</v>
      </c>
      <c r="B50">
        <f>('CON Score and Page Rank'!AP204-'MIN and MAX'!B$10)/('MIN and MAX'!F$10-'MIN and MAX'!B$10)</f>
        <v>1.3570876567119854E-2</v>
      </c>
      <c r="C50">
        <f>('CON Score and Page Rank'!AQ204-'MIN and MAX'!C$10)/('MIN and MAX'!G$10-'MIN and MAX'!C$10)</f>
        <v>3.5610541930304426E-2</v>
      </c>
      <c r="D50">
        <f>('CON Score and Page Rank'!AR204-'MIN and MAX'!D$10)/('MIN and MAX'!H$10-'MIN and MAX'!D$10)</f>
        <v>0.95712630359212048</v>
      </c>
      <c r="E50">
        <f t="shared" si="0"/>
        <v>2.2039665363184573E-2</v>
      </c>
      <c r="F50">
        <f t="shared" si="1"/>
        <v>0.70236585769938342</v>
      </c>
      <c r="G50">
        <f t="shared" si="2"/>
        <v>0.94355542702500061</v>
      </c>
      <c r="H50" s="3">
        <f>IFERROR(VLOOKUP(A50,'GDP Data'!A$2:Q$144,4,FALSE),"Not Found")</f>
        <v>92893587733.654907</v>
      </c>
      <c r="I50">
        <f t="shared" si="3"/>
        <v>8.3729325204403293E-3</v>
      </c>
      <c r="J50">
        <f t="shared" si="4"/>
        <v>-0.69399292517894307</v>
      </c>
    </row>
    <row r="51" spans="1:10" x14ac:dyDescent="0.25">
      <c r="A51" t="s">
        <v>206</v>
      </c>
      <c r="B51">
        <f>('CON Score and Page Rank'!AP184-'MIN and MAX'!B$10)/('MIN and MAX'!F$10-'MIN and MAX'!B$10)</f>
        <v>1.3803098323719861E-3</v>
      </c>
      <c r="C51">
        <f>('CON Score and Page Rank'!AQ184-'MIN and MAX'!C$10)/('MIN and MAX'!G$10-'MIN and MAX'!C$10)</f>
        <v>2.3371679799494043E-2</v>
      </c>
      <c r="D51">
        <f>('CON Score and Page Rank'!AR184-'MIN and MAX'!D$10)/('MIN and MAX'!H$10-'MIN and MAX'!D$10)</f>
        <v>0.81228273464658174</v>
      </c>
      <c r="E51">
        <f t="shared" si="0"/>
        <v>2.1991369967122056E-2</v>
      </c>
      <c r="F51">
        <f t="shared" si="1"/>
        <v>0.70232199766991343</v>
      </c>
      <c r="G51">
        <f t="shared" si="2"/>
        <v>0.81090242481420971</v>
      </c>
      <c r="H51" s="3">
        <f>IFERROR(VLOOKUP(A51,'GDP Data'!A$2:Q$144,4,FALSE),"Not Found")</f>
        <v>27137508656.8522</v>
      </c>
      <c r="I51">
        <f t="shared" si="3"/>
        <v>2.3555656091673515E-3</v>
      </c>
      <c r="J51">
        <f t="shared" si="4"/>
        <v>-0.69996643206074605</v>
      </c>
    </row>
    <row r="52" spans="1:10" x14ac:dyDescent="0.25">
      <c r="A52" t="s">
        <v>204</v>
      </c>
      <c r="B52">
        <f>('CON Score and Page Rank'!AP182-'MIN and MAX'!B$10)/('MIN and MAX'!F$10-'MIN and MAX'!B$10)</f>
        <v>1.0840994978877502E-3</v>
      </c>
      <c r="C52">
        <f>('CON Score and Page Rank'!AQ182-'MIN and MAX'!C$10)/('MIN and MAX'!G$10-'MIN and MAX'!C$10)</f>
        <v>2.304324438742536E-2</v>
      </c>
      <c r="D52">
        <f>('CON Score and Page Rank'!AR182-'MIN and MAX'!D$10)/('MIN and MAX'!H$10-'MIN and MAX'!D$10)</f>
        <v>0.70220162224797222</v>
      </c>
      <c r="E52">
        <f t="shared" si="0"/>
        <v>2.195914488953761E-2</v>
      </c>
      <c r="F52">
        <f t="shared" si="1"/>
        <v>0.70229273208835186</v>
      </c>
      <c r="G52">
        <f t="shared" si="2"/>
        <v>0.70111752275008443</v>
      </c>
      <c r="H52" s="3">
        <f>IFERROR(VLOOKUP(A52,'GDP Data'!A$2:Q$144,4,FALSE),"Not Found")</f>
        <v>33590500000</v>
      </c>
      <c r="I52">
        <f t="shared" si="3"/>
        <v>2.9460816060478119E-3</v>
      </c>
      <c r="J52">
        <f t="shared" si="4"/>
        <v>-0.69934665048230404</v>
      </c>
    </row>
    <row r="53" spans="1:10" x14ac:dyDescent="0.25">
      <c r="A53" t="s">
        <v>199</v>
      </c>
      <c r="B53">
        <f>('CON Score and Page Rank'!AP177-'MIN and MAX'!B$10)/('MIN and MAX'!F$10-'MIN and MAX'!B$10)</f>
        <v>9.8943263833333774E-4</v>
      </c>
      <c r="C53">
        <f>('CON Score and Page Rank'!AQ177-'MIN and MAX'!C$10)/('MIN and MAX'!G$10-'MIN and MAX'!C$10)</f>
        <v>2.2937865373597238E-2</v>
      </c>
      <c r="D53">
        <f>('CON Score and Page Rank'!AR177-'MIN and MAX'!D$10)/('MIN and MAX'!H$10-'MIN and MAX'!D$10)</f>
        <v>0.74855156431054459</v>
      </c>
      <c r="E53">
        <f t="shared" si="0"/>
        <v>2.1948432735263902E-2</v>
      </c>
      <c r="F53">
        <f t="shared" si="1"/>
        <v>0.70228300372000951</v>
      </c>
      <c r="G53">
        <f t="shared" si="2"/>
        <v>0.74756213167221131</v>
      </c>
      <c r="H53" s="3">
        <f>IFERROR(VLOOKUP(A53,'GDP Data'!A$2:Q$144,4,FALSE),"Not Found")</f>
        <v>7905485146.4435101</v>
      </c>
      <c r="I53">
        <f t="shared" si="3"/>
        <v>5.9563491480235176E-4</v>
      </c>
      <c r="J53">
        <f t="shared" si="4"/>
        <v>-0.70168736880520721</v>
      </c>
    </row>
    <row r="54" spans="1:10" x14ac:dyDescent="0.25">
      <c r="A54" t="s">
        <v>69</v>
      </c>
      <c r="B54">
        <f>('CON Score and Page Rank'!AP49-'MIN and MAX'!B$10)/('MIN and MAX'!F$10-'MIN and MAX'!B$10)</f>
        <v>1.6947343951323835E-3</v>
      </c>
      <c r="C54">
        <f>('CON Score and Page Rank'!AQ49-'MIN and MAX'!C$10)/('MIN and MAX'!G$10-'MIN and MAX'!C$10)</f>
        <v>2.3628191907243121E-2</v>
      </c>
      <c r="D54">
        <f>('CON Score and Page Rank'!AR49-'MIN and MAX'!D$10)/('MIN and MAX'!H$10-'MIN and MAX'!D$10)</f>
        <v>0.81228273464658174</v>
      </c>
      <c r="E54">
        <f t="shared" si="0"/>
        <v>2.1933457512110736E-2</v>
      </c>
      <c r="F54">
        <f t="shared" si="1"/>
        <v>0.70226940379574421</v>
      </c>
      <c r="G54">
        <f t="shared" si="2"/>
        <v>0.81058800025144939</v>
      </c>
      <c r="H54" s="3">
        <f>IFERROR(VLOOKUP(A54,'GDP Data'!A$2:Q$144,4,FALSE),"Not Found")</f>
        <v>12417251815.8801</v>
      </c>
      <c r="I54">
        <f t="shared" si="3"/>
        <v>1.0085086117930468E-3</v>
      </c>
      <c r="J54">
        <f t="shared" si="4"/>
        <v>-0.70126089518395118</v>
      </c>
    </row>
    <row r="55" spans="1:10" x14ac:dyDescent="0.25">
      <c r="A55" t="s">
        <v>107</v>
      </c>
      <c r="B55">
        <f>('CON Score and Page Rank'!AP87-'MIN and MAX'!B$10)/('MIN and MAX'!F$10-'MIN and MAX'!B$10)</f>
        <v>2.1302682959365121E-3</v>
      </c>
      <c r="C55">
        <f>('CON Score and Page Rank'!AQ87-'MIN and MAX'!C$10)/('MIN and MAX'!G$10-'MIN and MAX'!C$10)</f>
        <v>2.3967615287347675E-2</v>
      </c>
      <c r="D55">
        <f>('CON Score and Page Rank'!AR87-'MIN and MAX'!D$10)/('MIN and MAX'!H$10-'MIN and MAX'!D$10)</f>
        <v>0.73928157589803012</v>
      </c>
      <c r="E55">
        <f t="shared" si="0"/>
        <v>2.1837346991411162E-2</v>
      </c>
      <c r="F55">
        <f t="shared" si="1"/>
        <v>0.70218211990092338</v>
      </c>
      <c r="G55">
        <f t="shared" si="2"/>
        <v>0.73715130760209358</v>
      </c>
      <c r="H55" s="3">
        <f>IFERROR(VLOOKUP(A55,'GDP Data'!A$2:Q$144,4,FALSE),"Not Found")</f>
        <v>19363736263.736301</v>
      </c>
      <c r="I55">
        <f t="shared" si="3"/>
        <v>1.6441843736854282E-3</v>
      </c>
      <c r="J55">
        <f t="shared" si="4"/>
        <v>-0.70053793552723798</v>
      </c>
    </row>
    <row r="56" spans="1:10" x14ac:dyDescent="0.25">
      <c r="A56" t="s">
        <v>45</v>
      </c>
      <c r="B56">
        <f>('CON Score and Page Rank'!AP30-'MIN and MAX'!B$10)/('MIN and MAX'!F$10-'MIN and MAX'!B$10)</f>
        <v>1.3761867360057287E-2</v>
      </c>
      <c r="C56">
        <f>('CON Score and Page Rank'!AQ30-'MIN and MAX'!C$10)/('MIN and MAX'!G$10-'MIN and MAX'!C$10)</f>
        <v>3.5541672996369345E-2</v>
      </c>
      <c r="D56">
        <f>('CON Score and Page Rank'!AR30-'MIN and MAX'!D$10)/('MIN and MAX'!H$10-'MIN and MAX'!D$10)</f>
        <v>0.98030127462340677</v>
      </c>
      <c r="E56">
        <f t="shared" si="0"/>
        <v>2.1779805636312058E-2</v>
      </c>
      <c r="F56">
        <f t="shared" si="1"/>
        <v>0.70212986304548497</v>
      </c>
      <c r="G56">
        <f t="shared" si="2"/>
        <v>0.96653940726334953</v>
      </c>
      <c r="H56" s="3" t="str">
        <f>IFERROR(VLOOKUP(A56,'GDP Data'!A$2:Q$144,4,FALSE),"Not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183</v>
      </c>
      <c r="B57">
        <f>('CON Score and Page Rank'!AP161-'MIN and MAX'!B$10)/('MIN and MAX'!F$10-'MIN and MAX'!B$10)</f>
        <v>1.8048126793595937E-2</v>
      </c>
      <c r="C57">
        <f>('CON Score and Page Rank'!AQ161-'MIN and MAX'!C$10)/('MIN and MAX'!G$10-'MIN and MAX'!C$10)</f>
        <v>3.9737122506716079E-2</v>
      </c>
      <c r="D57">
        <f>('CON Score and Page Rank'!AR161-'MIN and MAX'!D$10)/('MIN and MAX'!H$10-'MIN and MAX'!D$10)</f>
        <v>0.95712630359212048</v>
      </c>
      <c r="E57">
        <f t="shared" si="0"/>
        <v>2.1688995713120142E-2</v>
      </c>
      <c r="F57">
        <f t="shared" si="1"/>
        <v>0.70204739295036023</v>
      </c>
      <c r="G57">
        <f t="shared" si="2"/>
        <v>0.93907817679852457</v>
      </c>
      <c r="H57" s="3">
        <f>IFERROR(VLOOKUP(A57,'GDP Data'!A$2:Q$144,4,FALSE),"Not Found")</f>
        <v>67608919144.368401</v>
      </c>
      <c r="I57">
        <f t="shared" si="3"/>
        <v>6.0591216870120026E-3</v>
      </c>
      <c r="J57">
        <f t="shared" si="4"/>
        <v>-0.69598827126334828</v>
      </c>
    </row>
    <row r="58" spans="1:10" x14ac:dyDescent="0.25">
      <c r="A58" t="s">
        <v>180</v>
      </c>
      <c r="B58">
        <f>('CON Score and Page Rank'!AP157-'MIN and MAX'!B$10)/('MIN and MAX'!F$10-'MIN and MAX'!B$10)</f>
        <v>4.3354568563327553E-3</v>
      </c>
      <c r="C58">
        <f>('CON Score and Page Rank'!AQ157-'MIN and MAX'!C$10)/('MIN and MAX'!G$10-'MIN and MAX'!C$10)</f>
        <v>2.5916727451279695E-2</v>
      </c>
      <c r="D58">
        <f>('CON Score and Page Rank'!AR157-'MIN and MAX'!D$10)/('MIN and MAX'!H$10-'MIN and MAX'!D$10)</f>
        <v>0.90092699884125149</v>
      </c>
      <c r="E58">
        <f t="shared" si="0"/>
        <v>2.1581270594946939E-2</v>
      </c>
      <c r="F58">
        <f t="shared" si="1"/>
        <v>0.7019495611228378</v>
      </c>
      <c r="G58">
        <f t="shared" si="2"/>
        <v>0.89659154198491875</v>
      </c>
      <c r="H58" s="3">
        <f>IFERROR(VLOOKUP(A58,'GDP Data'!A$2:Q$144,4,FALSE),"Not Found")</f>
        <v>11420227884.6154</v>
      </c>
      <c r="I58">
        <f t="shared" si="3"/>
        <v>9.1727052555113178E-4</v>
      </c>
      <c r="J58">
        <f t="shared" si="4"/>
        <v>-0.70103229059728667</v>
      </c>
    </row>
    <row r="59" spans="1:10" x14ac:dyDescent="0.25">
      <c r="A59" t="s">
        <v>58</v>
      </c>
      <c r="B59">
        <f>('CON Score and Page Rank'!AP38-'MIN and MAX'!B$10)/('MIN and MAX'!F$10-'MIN and MAX'!B$10)</f>
        <v>1.923476024209533E-2</v>
      </c>
      <c r="C59">
        <f>('CON Score and Page Rank'!AQ38-'MIN and MAX'!C$10)/('MIN and MAX'!G$10-'MIN and MAX'!C$10)</f>
        <v>4.0728378941160638E-2</v>
      </c>
      <c r="D59">
        <f>('CON Score and Page Rank'!AR38-'MIN and MAX'!D$10)/('MIN and MAX'!H$10-'MIN and MAX'!D$10)</f>
        <v>0.98030127462340677</v>
      </c>
      <c r="E59">
        <f t="shared" si="0"/>
        <v>2.1493618699065308E-2</v>
      </c>
      <c r="F59">
        <f t="shared" si="1"/>
        <v>0.70186995902719529</v>
      </c>
      <c r="G59">
        <f t="shared" si="2"/>
        <v>0.96106651438131141</v>
      </c>
      <c r="H59" s="3" t="str">
        <f>IFERROR(VLOOKUP(A59,'GDP Data'!A$2:Q$144,4,FALSE),"Not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142</v>
      </c>
      <c r="B60">
        <f>('CON Score and Page Rank'!AP122-'MIN and MAX'!B$10)/('MIN and MAX'!F$10-'MIN and MAX'!B$10)</f>
        <v>6.7828225778174885E-4</v>
      </c>
      <c r="C60">
        <f>('CON Score and Page Rank'!AQ122-'MIN and MAX'!C$10)/('MIN and MAX'!G$10-'MIN and MAX'!C$10)</f>
        <v>2.2169885355598908E-2</v>
      </c>
      <c r="D60">
        <f>('CON Score and Page Rank'!AR122-'MIN and MAX'!D$10)/('MIN and MAX'!H$10-'MIN and MAX'!D$10)</f>
        <v>0.72190034762456545</v>
      </c>
      <c r="E60">
        <f t="shared" si="0"/>
        <v>2.1491603097817159E-2</v>
      </c>
      <c r="F60">
        <f t="shared" si="1"/>
        <v>0.70186812853531921</v>
      </c>
      <c r="G60">
        <f t="shared" si="2"/>
        <v>0.72122206536678368</v>
      </c>
      <c r="H60" s="3">
        <f>IFERROR(VLOOKUP(A60,'GDP Data'!A$2:Q$144,4,FALSE),"Not Found")</f>
        <v>24636593223.346699</v>
      </c>
      <c r="I60">
        <f t="shared" si="3"/>
        <v>2.1267057685449985E-3</v>
      </c>
      <c r="J60">
        <f t="shared" si="4"/>
        <v>-0.6997414227667742</v>
      </c>
    </row>
    <row r="61" spans="1:10" x14ac:dyDescent="0.25">
      <c r="A61" t="s">
        <v>50</v>
      </c>
      <c r="B61">
        <f>('CON Score and Page Rank'!AP160-'MIN and MAX'!B$10)/('MIN and MAX'!F$10-'MIN and MAX'!B$10)</f>
        <v>3.76848144231239E-3</v>
      </c>
      <c r="C61">
        <f>('CON Score and Page Rank'!AQ160-'MIN and MAX'!C$10)/('MIN and MAX'!G$10-'MIN and MAX'!C$10)</f>
        <v>2.5251641535610207E-2</v>
      </c>
      <c r="D61">
        <f>('CON Score and Page Rank'!AR160-'MIN and MAX'!D$10)/('MIN and MAX'!H$10-'MIN and MAX'!D$10)</f>
        <v>0.90092699884125149</v>
      </c>
      <c r="E61">
        <f t="shared" si="0"/>
        <v>2.1483160093297819E-2</v>
      </c>
      <c r="F61">
        <f t="shared" si="1"/>
        <v>0.70186046092189802</v>
      </c>
      <c r="G61">
        <f t="shared" si="2"/>
        <v>0.89715851739893915</v>
      </c>
      <c r="H61" s="3" t="str">
        <f>IFERROR(VLOOKUP(A61,'GDP Data'!A$2:Q$144,4,FALSE),"Not Found")</f>
        <v>Not Found</v>
      </c>
      <c r="I61" t="str">
        <f t="shared" si="3"/>
        <v>No Value</v>
      </c>
      <c r="J61" t="str">
        <f t="shared" si="4"/>
        <v>No Value</v>
      </c>
    </row>
    <row r="62" spans="1:10" x14ac:dyDescent="0.25">
      <c r="A62" t="s">
        <v>84</v>
      </c>
      <c r="B62">
        <f>('CON Score and Page Rank'!AP64-'MIN and MAX'!B$10)/('MIN and MAX'!F$10-'MIN and MAX'!B$10)</f>
        <v>7.9548817204725677E-4</v>
      </c>
      <c r="C62">
        <f>('CON Score and Page Rank'!AQ64-'MIN and MAX'!C$10)/('MIN and MAX'!G$10-'MIN and MAX'!C$10)</f>
        <v>2.2178093976007333E-2</v>
      </c>
      <c r="D62">
        <f>('CON Score and Page Rank'!AR64-'MIN and MAX'!D$10)/('MIN and MAX'!H$10-'MIN and MAX'!D$10)</f>
        <v>0.79490150637311707</v>
      </c>
      <c r="E62">
        <f t="shared" si="0"/>
        <v>2.1382605803960078E-2</v>
      </c>
      <c r="F62">
        <f t="shared" si="1"/>
        <v>0.70176914136655222</v>
      </c>
      <c r="G62">
        <f t="shared" si="2"/>
        <v>0.79410601820106985</v>
      </c>
      <c r="H62" s="3">
        <f>IFERROR(VLOOKUP(A62,'GDP Data'!A$2:Q$144,4,FALSE),"Not Found")</f>
        <v>6166330136.2947998</v>
      </c>
      <c r="I62">
        <f t="shared" si="3"/>
        <v>4.364840962229736E-4</v>
      </c>
      <c r="J62">
        <f t="shared" si="4"/>
        <v>-0.70133265727032923</v>
      </c>
    </row>
    <row r="63" spans="1:10" x14ac:dyDescent="0.25">
      <c r="A63" t="s">
        <v>214</v>
      </c>
      <c r="B63">
        <f>('CON Score and Page Rank'!AP192-'MIN and MAX'!B$10)/('MIN and MAX'!F$10-'MIN and MAX'!B$10)</f>
        <v>3.9774167304966153E-4</v>
      </c>
      <c r="C63">
        <f>('CON Score and Page Rank'!AQ192-'MIN and MAX'!C$10)/('MIN and MAX'!G$10-'MIN and MAX'!C$10)</f>
        <v>2.1740668663088138E-2</v>
      </c>
      <c r="D63">
        <f>('CON Score and Page Rank'!AR192-'MIN and MAX'!D$10)/('MIN and MAX'!H$10-'MIN and MAX'!D$10)</f>
        <v>0.73117033603707993</v>
      </c>
      <c r="E63">
        <f t="shared" si="0"/>
        <v>2.1342926990038476E-2</v>
      </c>
      <c r="F63">
        <f t="shared" si="1"/>
        <v>0.70173310658705323</v>
      </c>
      <c r="G63">
        <f t="shared" si="2"/>
        <v>0.7307725943640303</v>
      </c>
      <c r="H63" s="3">
        <f>IFERROR(VLOOKUP(A63,'GDP Data'!A$2:Q$144,4,FALSE),"Not Found")</f>
        <v>7858235333.4834003</v>
      </c>
      <c r="I63">
        <f t="shared" si="3"/>
        <v>5.9131106421603686E-4</v>
      </c>
      <c r="J63">
        <f t="shared" si="4"/>
        <v>-0.70114179552283717</v>
      </c>
    </row>
    <row r="64" spans="1:10" x14ac:dyDescent="0.25">
      <c r="A64" t="s">
        <v>64</v>
      </c>
      <c r="B64">
        <f>('CON Score and Page Rank'!AP44-'MIN and MAX'!B$10)/('MIN and MAX'!F$10-'MIN and MAX'!B$10)</f>
        <v>2.018749145611517E-3</v>
      </c>
      <c r="C64">
        <f>('CON Score and Page Rank'!AQ44-'MIN and MAX'!C$10)/('MIN and MAX'!G$10-'MIN and MAX'!C$10)</f>
        <v>2.3318477456027071E-2</v>
      </c>
      <c r="D64">
        <f>('CON Score and Page Rank'!AR44-'MIN and MAX'!D$10)/('MIN and MAX'!H$10-'MIN and MAX'!D$10)</f>
        <v>0.79316338354577054</v>
      </c>
      <c r="E64">
        <f t="shared" si="0"/>
        <v>2.1299728310415555E-2</v>
      </c>
      <c r="F64">
        <f t="shared" si="1"/>
        <v>0.70169387520030013</v>
      </c>
      <c r="G64">
        <f t="shared" si="2"/>
        <v>0.79114463440015903</v>
      </c>
      <c r="H64" s="3">
        <f>IFERROR(VLOOKUP(A64,'GDP Data'!A$2:Q$144,4,FALSE),"Not Found")</f>
        <v>15285594828.417999</v>
      </c>
      <c r="I64">
        <f t="shared" si="3"/>
        <v>1.2709919072715862E-3</v>
      </c>
      <c r="J64">
        <f t="shared" si="4"/>
        <v>-0.7004228832930286</v>
      </c>
    </row>
    <row r="65" spans="1:10" x14ac:dyDescent="0.25">
      <c r="A65" t="s">
        <v>154</v>
      </c>
      <c r="B65">
        <f>('CON Score and Page Rank'!AP132-'MIN and MAX'!B$10)/('MIN and MAX'!F$10-'MIN and MAX'!B$10)</f>
        <v>6.2938687365693524E-5</v>
      </c>
      <c r="C65">
        <f>('CON Score and Page Rank'!AQ132-'MIN and MAX'!C$10)/('MIN and MAX'!G$10-'MIN and MAX'!C$10)</f>
        <v>2.1339776078994923E-2</v>
      </c>
      <c r="D65">
        <f>('CON Score and Page Rank'!AR132-'MIN and MAX'!D$10)/('MIN and MAX'!H$10-'MIN and MAX'!D$10)</f>
        <v>0.65063731170336037</v>
      </c>
      <c r="E65">
        <f t="shared" si="0"/>
        <v>2.1276837391629229E-2</v>
      </c>
      <c r="F65">
        <f t="shared" si="1"/>
        <v>0.70167308654435323</v>
      </c>
      <c r="G65">
        <f t="shared" si="2"/>
        <v>0.65057437301599463</v>
      </c>
      <c r="H65" s="3">
        <f>IFERROR(VLOOKUP(A65,'GDP Data'!A$2:Q$144,4,FALSE),"Not Found")</f>
        <v>6050875806.6640301</v>
      </c>
      <c r="I65">
        <f t="shared" si="3"/>
        <v>4.2591882115430727E-4</v>
      </c>
      <c r="J65">
        <f t="shared" si="4"/>
        <v>-0.70124716772319895</v>
      </c>
    </row>
    <row r="66" spans="1:10" x14ac:dyDescent="0.25">
      <c r="A66" t="s">
        <v>179</v>
      </c>
      <c r="B66">
        <f>('CON Score and Page Rank'!AP156-'MIN and MAX'!B$10)/('MIN and MAX'!F$10-'MIN and MAX'!B$10)</f>
        <v>5.6384875982662978E-3</v>
      </c>
      <c r="C66">
        <f>('CON Score and Page Rank'!AQ156-'MIN and MAX'!C$10)/('MIN and MAX'!G$10-'MIN and MAX'!C$10)</f>
        <v>2.6848617796936806E-2</v>
      </c>
      <c r="D66">
        <f>('CON Score and Page Rank'!AR156-'MIN and MAX'!D$10)/('MIN and MAX'!H$10-'MIN and MAX'!D$10)</f>
        <v>0.84704519119351096</v>
      </c>
      <c r="E66">
        <f t="shared" si="0"/>
        <v>2.1210130198670508E-2</v>
      </c>
      <c r="F66">
        <f t="shared" si="1"/>
        <v>0.70161250562593125</v>
      </c>
      <c r="G66">
        <f t="shared" si="2"/>
        <v>0.84140670359524461</v>
      </c>
      <c r="H66" s="3">
        <f>IFERROR(VLOOKUP(A66,'GDP Data'!A$2:Q$144,4,FALSE),"Not Found")</f>
        <v>27074550257.811798</v>
      </c>
      <c r="I66">
        <f t="shared" si="3"/>
        <v>2.3498042591523979E-3</v>
      </c>
      <c r="J66">
        <f t="shared" si="4"/>
        <v>-0.69926270136677882</v>
      </c>
    </row>
    <row r="67" spans="1:10" x14ac:dyDescent="0.25">
      <c r="A67" t="s">
        <v>42</v>
      </c>
      <c r="B67">
        <f>('CON Score and Page Rank'!AP27-'MIN and MAX'!B$10)/('MIN and MAX'!F$10-'MIN and MAX'!B$10)</f>
        <v>1.8880669769906707E-2</v>
      </c>
      <c r="C67">
        <f>('CON Score and Page Rank'!AQ27-'MIN and MAX'!C$10)/('MIN and MAX'!G$10-'MIN and MAX'!C$10)</f>
        <v>3.9798549648400718E-2</v>
      </c>
      <c r="D67">
        <f>('CON Score and Page Rank'!AR27-'MIN and MAX'!D$10)/('MIN and MAX'!H$10-'MIN and MAX'!D$10)</f>
        <v>0.9409038238702202</v>
      </c>
      <c r="E67">
        <f t="shared" ref="E67:E130" si="5">C67-B67</f>
        <v>2.0917879878494011E-2</v>
      </c>
      <c r="F67">
        <f t="shared" ref="F67:F130" si="6">(E67-MIN(E$3:E$206))/(MAX(E$3:E$206)-MIN(E$3:E$206))</f>
        <v>0.70134709507543225</v>
      </c>
      <c r="G67">
        <f t="shared" ref="G67:G130" si="7">D67-B67</f>
        <v>0.92202315410031355</v>
      </c>
      <c r="H67" s="3">
        <f>IFERROR(VLOOKUP(A67,'GDP Data'!A$2:Q$144,4,FALSE),"Not Found")</f>
        <v>66627729311.449501</v>
      </c>
      <c r="I67">
        <f t="shared" ref="I67:I130" si="8">IFERROR((H67-MIN(H$3:H$206))/(MAX(H$3:H$206)-MIN(H$3:H$206)),"No Value")</f>
        <v>5.9693325858798073E-3</v>
      </c>
      <c r="J67">
        <f t="shared" ref="J67:J130" si="9">IFERROR(I67-F67,"No Value")</f>
        <v>-0.69537776248955241</v>
      </c>
    </row>
    <row r="68" spans="1:10" x14ac:dyDescent="0.25">
      <c r="A68" t="s">
        <v>181</v>
      </c>
      <c r="B68">
        <f>('CON Score and Page Rank'!AP158-'MIN and MAX'!B$10)/('MIN and MAX'!F$10-'MIN and MAX'!B$10)</f>
        <v>1.9655042089158088E-2</v>
      </c>
      <c r="C68">
        <f>('CON Score and Page Rank'!AQ158-'MIN and MAX'!C$10)/('MIN and MAX'!G$10-'MIN and MAX'!C$10)</f>
        <v>4.0531232922199012E-2</v>
      </c>
      <c r="D68">
        <f>('CON Score and Page Rank'!AR158-'MIN and MAX'!D$10)/('MIN and MAX'!H$10-'MIN and MAX'!D$10)</f>
        <v>0.90787949015063729</v>
      </c>
      <c r="E68">
        <f t="shared" si="5"/>
        <v>2.0876190833040924E-2</v>
      </c>
      <c r="F68">
        <f t="shared" si="6"/>
        <v>0.70130923468062811</v>
      </c>
      <c r="G68">
        <f t="shared" si="7"/>
        <v>0.88822444806147915</v>
      </c>
      <c r="H68" s="3" t="str">
        <f>IFERROR(VLOOKUP(A68,'GDP Data'!A$2:Q$144,4,FALSE),"Not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74</v>
      </c>
      <c r="B69">
        <f>('CON Score and Page Rank'!AP54-'MIN and MAX'!B$10)/('MIN and MAX'!F$10-'MIN and MAX'!B$10)</f>
        <v>8.6235012178643034E-4</v>
      </c>
      <c r="C69">
        <f>('CON Score and Page Rank'!AQ54-'MIN and MAX'!C$10)/('MIN and MAX'!G$10-'MIN and MAX'!C$10)</f>
        <v>2.1603752627927377E-2</v>
      </c>
      <c r="D69">
        <f>('CON Score and Page Rank'!AR54-'MIN and MAX'!D$10)/('MIN and MAX'!H$10-'MIN and MAX'!D$10)</f>
        <v>0.66280417149478565</v>
      </c>
      <c r="E69">
        <f t="shared" si="5"/>
        <v>2.0741402506140948E-2</v>
      </c>
      <c r="F69">
        <f t="shared" si="6"/>
        <v>0.70118682508319208</v>
      </c>
      <c r="G69">
        <f t="shared" si="7"/>
        <v>0.66194182137299917</v>
      </c>
      <c r="H69" s="3">
        <f>IFERROR(VLOOKUP(A69,'GDP Data'!A$2:Q$144,4,FALSE),"Not Found")</f>
        <v>3034250926.18009</v>
      </c>
      <c r="I69">
        <f t="shared" si="8"/>
        <v>1.4986618853998624E-4</v>
      </c>
      <c r="J69">
        <f t="shared" si="9"/>
        <v>-0.70103695889465212</v>
      </c>
    </row>
    <row r="70" spans="1:10" x14ac:dyDescent="0.25">
      <c r="A70" t="s">
        <v>111</v>
      </c>
      <c r="B70">
        <f>('CON Score and Page Rank'!AP91-'MIN and MAX'!B$10)/('MIN and MAX'!F$10-'MIN and MAX'!B$10)</f>
        <v>5.9373404112874825E-4</v>
      </c>
      <c r="C70">
        <f>('CON Score and Page Rank'!AQ91-'MIN and MAX'!C$10)/('MIN and MAX'!G$10-'MIN and MAX'!C$10)</f>
        <v>2.12845353315637E-2</v>
      </c>
      <c r="D70">
        <f>('CON Score and Page Rank'!AR91-'MIN and MAX'!D$10)/('MIN and MAX'!H$10-'MIN and MAX'!D$10)</f>
        <v>0.62340672074159909</v>
      </c>
      <c r="E70">
        <f t="shared" si="5"/>
        <v>2.0690801290434952E-2</v>
      </c>
      <c r="F70">
        <f t="shared" si="6"/>
        <v>0.70114087099661204</v>
      </c>
      <c r="G70">
        <f t="shared" si="7"/>
        <v>0.62281298670047036</v>
      </c>
      <c r="H70" s="3">
        <f>IFERROR(VLOOKUP(A70,'GDP Data'!A$2:Q$144,4,FALSE),"Not Found")</f>
        <v>7006402592.4546299</v>
      </c>
      <c r="I70">
        <f t="shared" si="8"/>
        <v>5.1335948587118759E-4</v>
      </c>
      <c r="J70">
        <f t="shared" si="9"/>
        <v>-0.70062751151074087</v>
      </c>
    </row>
    <row r="71" spans="1:10" x14ac:dyDescent="0.25">
      <c r="A71" t="s">
        <v>140</v>
      </c>
      <c r="B71">
        <f>('CON Score and Page Rank'!AP120-'MIN and MAX'!B$10)/('MIN and MAX'!F$10-'MIN and MAX'!B$10)</f>
        <v>2.0701454220795029E-2</v>
      </c>
      <c r="C71">
        <f>('CON Score and Page Rank'!AQ120-'MIN and MAX'!C$10)/('MIN and MAX'!G$10-'MIN and MAX'!C$10)</f>
        <v>4.1383852002579664E-2</v>
      </c>
      <c r="D71">
        <f>('CON Score and Page Rank'!AR120-'MIN and MAX'!D$10)/('MIN and MAX'!H$10-'MIN and MAX'!D$10)</f>
        <v>0.9409038238702202</v>
      </c>
      <c r="E71">
        <f t="shared" si="5"/>
        <v>2.0682397781784635E-2</v>
      </c>
      <c r="F71">
        <f t="shared" si="6"/>
        <v>0.70113323925182669</v>
      </c>
      <c r="G71">
        <f t="shared" si="7"/>
        <v>0.92020236964942514</v>
      </c>
      <c r="H71" s="3">
        <f>IFERROR(VLOOKUP(A71,'GDP Data'!A$2:Q$144,4,FALSE),"Not Found")</f>
        <v>514937948870.08002</v>
      </c>
      <c r="I71">
        <f t="shared" si="8"/>
        <v>4.6994392459154662E-2</v>
      </c>
      <c r="J71">
        <f t="shared" si="9"/>
        <v>-0.65413884679267198</v>
      </c>
    </row>
    <row r="72" spans="1:10" x14ac:dyDescent="0.25">
      <c r="A72" t="s">
        <v>146</v>
      </c>
      <c r="B72">
        <f>('CON Score and Page Rank'!AP126-'MIN and MAX'!B$10)/('MIN and MAX'!F$10-'MIN and MAX'!B$10)</f>
        <v>6.4395862723380854E-4</v>
      </c>
      <c r="C72">
        <f>('CON Score and Page Rank'!AQ126-'MIN and MAX'!C$10)/('MIN and MAX'!G$10-'MIN and MAX'!C$10)</f>
        <v>2.1322362285128887E-2</v>
      </c>
      <c r="D72">
        <f>('CON Score and Page Rank'!AR126-'MIN and MAX'!D$10)/('MIN and MAX'!H$10-'MIN and MAX'!D$10)</f>
        <v>0.66280417149478565</v>
      </c>
      <c r="E72">
        <f t="shared" si="5"/>
        <v>2.0678403657895077E-2</v>
      </c>
      <c r="F72">
        <f t="shared" si="6"/>
        <v>0.70112961194144552</v>
      </c>
      <c r="G72">
        <f t="shared" si="7"/>
        <v>0.66216021286755189</v>
      </c>
      <c r="H72" s="3" t="str">
        <f>IFERROR(VLOOKUP(A72,'GDP Data'!A$2:Q$144,4,FALSE),"Not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164</v>
      </c>
      <c r="B73">
        <f>('CON Score and Page Rank'!AP141-'MIN and MAX'!B$10)/('MIN and MAX'!F$10-'MIN and MAX'!B$10)</f>
        <v>1.9728024429819638E-2</v>
      </c>
      <c r="C73">
        <f>('CON Score and Page Rank'!AQ141-'MIN and MAX'!C$10)/('MIN and MAX'!G$10-'MIN and MAX'!C$10)</f>
        <v>4.0379300644501598E-2</v>
      </c>
      <c r="D73">
        <f>('CON Score and Page Rank'!AR141-'MIN and MAX'!D$10)/('MIN and MAX'!H$10-'MIN and MAX'!D$10)</f>
        <v>0.89165701042873702</v>
      </c>
      <c r="E73">
        <f t="shared" si="5"/>
        <v>2.0651276214681959E-2</v>
      </c>
      <c r="F73">
        <f t="shared" si="6"/>
        <v>0.7011049758362311</v>
      </c>
      <c r="G73">
        <f t="shared" si="7"/>
        <v>0.87192898599891733</v>
      </c>
      <c r="H73" s="3" t="str">
        <f>IFERROR(VLOOKUP(A73,'GDP Data'!A$2:Q$144,4,FALSE),"Not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182</v>
      </c>
      <c r="B74">
        <f>('CON Score and Page Rank'!AP159-'MIN and MAX'!B$10)/('MIN and MAX'!F$10-'MIN and MAX'!B$10)</f>
        <v>2.5600021724052472E-3</v>
      </c>
      <c r="C74">
        <f>('CON Score and Page Rank'!AQ159-'MIN and MAX'!C$10)/('MIN and MAX'!G$10-'MIN and MAX'!C$10)</f>
        <v>2.3150335013471083E-2</v>
      </c>
      <c r="D74">
        <f>('CON Score and Page Rank'!AR159-'MIN and MAX'!D$10)/('MIN and MAX'!H$10-'MIN and MAX'!D$10)</f>
        <v>0.77288528389339517</v>
      </c>
      <c r="E74">
        <f t="shared" si="5"/>
        <v>2.0590332841065834E-2</v>
      </c>
      <c r="F74">
        <f t="shared" si="6"/>
        <v>0.70104962939783888</v>
      </c>
      <c r="G74">
        <f t="shared" si="7"/>
        <v>0.77032528172098991</v>
      </c>
      <c r="H74" s="3">
        <f>IFERROR(VLOOKUP(A74,'GDP Data'!A$2:Q$144,4,FALSE),"Not Found")</f>
        <v>7367975887.7272301</v>
      </c>
      <c r="I74">
        <f t="shared" si="8"/>
        <v>5.4644721271743181E-4</v>
      </c>
      <c r="J74">
        <f t="shared" si="9"/>
        <v>-0.70050318218512142</v>
      </c>
    </row>
    <row r="75" spans="1:10" x14ac:dyDescent="0.25">
      <c r="A75" t="s">
        <v>117</v>
      </c>
      <c r="B75">
        <f>('CON Score and Page Rank'!AP97-'MIN and MAX'!B$10)/('MIN and MAX'!F$10-'MIN and MAX'!B$10)</f>
        <v>2.7949237579274355E-4</v>
      </c>
      <c r="C75">
        <f>('CON Score and Page Rank'!AQ97-'MIN and MAX'!C$10)/('MIN and MAX'!G$10-'MIN and MAX'!C$10)</f>
        <v>2.0862213621351055E-2</v>
      </c>
      <c r="D75">
        <f>('CON Score and Page Rank'!AR97-'MIN and MAX'!D$10)/('MIN and MAX'!H$10-'MIN and MAX'!D$10)</f>
        <v>0.61587485515643103</v>
      </c>
      <c r="E75">
        <f t="shared" si="5"/>
        <v>2.0582721245558312E-2</v>
      </c>
      <c r="F75">
        <f t="shared" si="6"/>
        <v>0.70104271683824748</v>
      </c>
      <c r="G75">
        <f t="shared" si="7"/>
        <v>0.61559536278063831</v>
      </c>
      <c r="H75" s="3">
        <f>IFERROR(VLOOKUP(A75,'GDP Data'!A$2:Q$144,4,FALSE),"Not Found")</f>
        <v>18136839087.007702</v>
      </c>
      <c r="I75">
        <f t="shared" si="8"/>
        <v>1.5319104884655085E-3</v>
      </c>
      <c r="J75">
        <f t="shared" si="9"/>
        <v>-0.69951080634978202</v>
      </c>
    </row>
    <row r="76" spans="1:10" x14ac:dyDescent="0.25">
      <c r="A76" t="s">
        <v>191</v>
      </c>
      <c r="B76">
        <f>('CON Score and Page Rank'!AP169-'MIN and MAX'!B$10)/('MIN and MAX'!F$10-'MIN and MAX'!B$10)</f>
        <v>2.4996716727504063E-2</v>
      </c>
      <c r="C76">
        <f>('CON Score and Page Rank'!AQ169-'MIN and MAX'!C$10)/('MIN and MAX'!G$10-'MIN and MAX'!C$10)</f>
        <v>4.54377877443796E-2</v>
      </c>
      <c r="D76">
        <f>('CON Score and Page Rank'!AR169-'MIN and MAX'!D$10)/('MIN and MAX'!H$10-'MIN and MAX'!D$10)</f>
        <v>0.95712630359212048</v>
      </c>
      <c r="E76">
        <f t="shared" si="5"/>
        <v>2.0441071016875537E-2</v>
      </c>
      <c r="F76">
        <f t="shared" si="6"/>
        <v>0.70091407552435503</v>
      </c>
      <c r="G76">
        <f t="shared" si="7"/>
        <v>0.93212958686461644</v>
      </c>
      <c r="H76" s="3">
        <f>IFERROR(VLOOKUP(A76,'GDP Data'!A$2:Q$144,4,FALSE),"Not Found")</f>
        <v>345470494417.86298</v>
      </c>
      <c r="I76">
        <f t="shared" si="8"/>
        <v>3.1486353243991426E-2</v>
      </c>
      <c r="J76">
        <f t="shared" si="9"/>
        <v>-0.66942772228036362</v>
      </c>
    </row>
    <row r="77" spans="1:10" x14ac:dyDescent="0.25">
      <c r="A77" t="s">
        <v>48</v>
      </c>
      <c r="B77">
        <f>('CON Score and Page Rank'!AP33-'MIN and MAX'!B$10)/('MIN and MAX'!F$10-'MIN and MAX'!B$10)</f>
        <v>2.1727985977276466E-2</v>
      </c>
      <c r="C77">
        <f>('CON Score and Page Rank'!AQ33-'MIN and MAX'!C$10)/('MIN and MAX'!G$10-'MIN and MAX'!C$10)</f>
        <v>4.2072877840362642E-2</v>
      </c>
      <c r="D77">
        <f>('CON Score and Page Rank'!AR33-'MIN and MAX'!D$10)/('MIN and MAX'!H$10-'MIN and MAX'!D$10)</f>
        <v>0.9409038238702202</v>
      </c>
      <c r="E77">
        <f t="shared" si="5"/>
        <v>2.0344891863086176E-2</v>
      </c>
      <c r="F77">
        <f t="shared" si="6"/>
        <v>0.70082672929959</v>
      </c>
      <c r="G77">
        <f t="shared" si="7"/>
        <v>0.91917583789294377</v>
      </c>
      <c r="H77" s="3" t="str">
        <f>IFERROR(VLOOKUP(A77,'GDP Data'!A$2:Q$144,4,FALSE),"Not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194</v>
      </c>
      <c r="B78">
        <f>('CON Score and Page Rank'!AP172-'MIN and MAX'!B$10)/('MIN and MAX'!F$10-'MIN and MAX'!B$10)</f>
        <v>2.2224645082003561E-2</v>
      </c>
      <c r="C78">
        <f>('CON Score and Page Rank'!AQ172-'MIN and MAX'!C$10)/('MIN and MAX'!G$10-'MIN and MAX'!C$10)</f>
        <v>4.2547660950379061E-2</v>
      </c>
      <c r="D78">
        <f>('CON Score and Page Rank'!AR172-'MIN and MAX'!D$10)/('MIN and MAX'!H$10-'MIN and MAX'!D$10)</f>
        <v>0.95712630359212048</v>
      </c>
      <c r="E78">
        <f t="shared" si="5"/>
        <v>2.03230158683755E-2</v>
      </c>
      <c r="F78">
        <f t="shared" si="6"/>
        <v>0.70080686235882717</v>
      </c>
      <c r="G78">
        <f t="shared" si="7"/>
        <v>0.93490165851011686</v>
      </c>
      <c r="H78" s="3">
        <f>IFERROR(VLOOKUP(A78,'GDP Data'!A$2:Q$144,4,FALSE),"Not Found")</f>
        <v>240253216295.117</v>
      </c>
      <c r="I78">
        <f t="shared" si="8"/>
        <v>2.1857875135822526E-2</v>
      </c>
      <c r="J78">
        <f t="shared" si="9"/>
        <v>-0.67894898722300467</v>
      </c>
    </row>
    <row r="79" spans="1:10" x14ac:dyDescent="0.25">
      <c r="A79" t="s">
        <v>217</v>
      </c>
      <c r="B79">
        <f>('CON Score and Page Rank'!AP195-'MIN and MAX'!B$10)/('MIN and MAX'!F$10-'MIN and MAX'!B$10)</f>
        <v>1.4605788404716241E-4</v>
      </c>
      <c r="C79">
        <f>('CON Score and Page Rank'!AQ195-'MIN and MAX'!C$10)/('MIN and MAX'!G$10-'MIN and MAX'!C$10)</f>
        <v>2.0467863343314536E-2</v>
      </c>
      <c r="D79">
        <f>('CON Score and Page Rank'!AR195-'MIN and MAX'!D$10)/('MIN and MAX'!H$10-'MIN and MAX'!D$10)</f>
        <v>0.60486674391657014</v>
      </c>
      <c r="E79">
        <f t="shared" si="5"/>
        <v>2.0321805459267372E-2</v>
      </c>
      <c r="F79">
        <f t="shared" si="6"/>
        <v>0.70080576311162179</v>
      </c>
      <c r="G79">
        <f t="shared" si="7"/>
        <v>0.60472068603252294</v>
      </c>
      <c r="H79" s="3">
        <f>IFERROR(VLOOKUP(A79,'GDP Data'!A$2:Q$144,4,FALSE),"Not Found")</f>
        <v>5224213017.5438604</v>
      </c>
      <c r="I79">
        <f t="shared" si="8"/>
        <v>3.502705558703881E-4</v>
      </c>
      <c r="J79">
        <f t="shared" si="9"/>
        <v>-0.70045549255575146</v>
      </c>
    </row>
    <row r="80" spans="1:10" x14ac:dyDescent="0.25">
      <c r="A80" t="s">
        <v>187</v>
      </c>
      <c r="B80">
        <f>('CON Score and Page Rank'!AP165-'MIN and MAX'!B$10)/('MIN and MAX'!F$10-'MIN and MAX'!B$10)</f>
        <v>4.0165182898106765E-3</v>
      </c>
      <c r="C80">
        <f>('CON Score and Page Rank'!AQ165-'MIN and MAX'!C$10)/('MIN and MAX'!G$10-'MIN and MAX'!C$10)</f>
        <v>2.4168504851367463E-2</v>
      </c>
      <c r="D80">
        <f>('CON Score and Page Rank'!AR165-'MIN and MAX'!D$10)/('MIN and MAX'!H$10-'MIN and MAX'!D$10)</f>
        <v>0.82676709154113559</v>
      </c>
      <c r="E80">
        <f t="shared" si="5"/>
        <v>2.0151986561556787E-2</v>
      </c>
      <c r="F80">
        <f t="shared" si="6"/>
        <v>0.70065154009109853</v>
      </c>
      <c r="G80">
        <f t="shared" si="7"/>
        <v>0.82275057325132495</v>
      </c>
      <c r="H80" s="3">
        <f>IFERROR(VLOOKUP(A80,'GDP Data'!A$2:Q$144,4,FALSE),"Not Found")</f>
        <v>4470446391.4463902</v>
      </c>
      <c r="I80">
        <f t="shared" si="8"/>
        <v>2.8129304963247619E-4</v>
      </c>
      <c r="J80">
        <f t="shared" si="9"/>
        <v>-0.70037024704146611</v>
      </c>
    </row>
    <row r="81" spans="1:10" x14ac:dyDescent="0.25">
      <c r="A81" t="s">
        <v>218</v>
      </c>
      <c r="B81">
        <f>('CON Score and Page Rank'!AP196-'MIN and MAX'!B$10)/('MIN and MAX'!F$10-'MIN and MAX'!B$10)</f>
        <v>9.6054349311768168E-4</v>
      </c>
      <c r="C81">
        <f>('CON Score and Page Rank'!AQ196-'MIN and MAX'!C$10)/('MIN and MAX'!G$10-'MIN and MAX'!C$10)</f>
        <v>2.1002552880947021E-2</v>
      </c>
      <c r="D81">
        <f>('CON Score and Page Rank'!AR196-'MIN and MAX'!D$10)/('MIN and MAX'!H$10-'MIN and MAX'!D$10)</f>
        <v>0.60486674391657014</v>
      </c>
      <c r="E81">
        <f t="shared" si="5"/>
        <v>2.0042009387829338E-2</v>
      </c>
      <c r="F81">
        <f t="shared" si="6"/>
        <v>0.70055166303295291</v>
      </c>
      <c r="G81">
        <f t="shared" si="7"/>
        <v>0.60390620042345244</v>
      </c>
      <c r="H81" s="3">
        <f>IFERROR(VLOOKUP(A81,'GDP Data'!A$2:Q$144,4,FALSE),"Not Found")</f>
        <v>7196260656.8455601</v>
      </c>
      <c r="I81">
        <f t="shared" si="8"/>
        <v>5.3073347852014021E-4</v>
      </c>
      <c r="J81">
        <f t="shared" si="9"/>
        <v>-0.70002092955443274</v>
      </c>
    </row>
    <row r="82" spans="1:10" x14ac:dyDescent="0.25">
      <c r="A82" t="s">
        <v>166</v>
      </c>
      <c r="B82">
        <f>('CON Score and Page Rank'!AP143-'MIN and MAX'!B$10)/('MIN and MAX'!F$10-'MIN and MAX'!B$10)</f>
        <v>2.162732387822763E-2</v>
      </c>
      <c r="C82">
        <f>('CON Score and Page Rank'!AQ143-'MIN and MAX'!C$10)/('MIN and MAX'!G$10-'MIN and MAX'!C$10)</f>
        <v>4.1544083496417243E-2</v>
      </c>
      <c r="D82">
        <f>('CON Score and Page Rank'!AR143-'MIN and MAX'!D$10)/('MIN and MAX'!H$10-'MIN and MAX'!D$10)</f>
        <v>0.98030127462340677</v>
      </c>
      <c r="E82">
        <f t="shared" si="5"/>
        <v>1.9916759618189613E-2</v>
      </c>
      <c r="F82">
        <f t="shared" si="6"/>
        <v>0.70043791598798866</v>
      </c>
      <c r="G82">
        <f t="shared" si="7"/>
        <v>0.95867395074517914</v>
      </c>
      <c r="H82" s="3">
        <f>IFERROR(VLOOKUP(A82,'GDP Data'!A$2:Q$144,4,FALSE),"Not Found")</f>
        <v>134300851255.002</v>
      </c>
      <c r="I82">
        <f t="shared" si="8"/>
        <v>1.2162128909548231E-2</v>
      </c>
      <c r="J82">
        <f t="shared" si="9"/>
        <v>-0.68827578707844039</v>
      </c>
    </row>
    <row r="83" spans="1:10" x14ac:dyDescent="0.25">
      <c r="A83" t="s">
        <v>171</v>
      </c>
      <c r="B83">
        <f>('CON Score and Page Rank'!AP148-'MIN and MAX'!B$10)/('MIN and MAX'!F$10-'MIN and MAX'!B$10)</f>
        <v>1.066083064412059E-3</v>
      </c>
      <c r="C83">
        <f>('CON Score and Page Rank'!AQ148-'MIN and MAX'!C$10)/('MIN and MAX'!G$10-'MIN and MAX'!C$10)</f>
        <v>2.079745385096296E-2</v>
      </c>
      <c r="D83">
        <f>('CON Score and Page Rank'!AR148-'MIN and MAX'!D$10)/('MIN and MAX'!H$10-'MIN and MAX'!D$10)</f>
        <v>0.57300115874855151</v>
      </c>
      <c r="E83">
        <f t="shared" si="5"/>
        <v>1.9731370786550902E-2</v>
      </c>
      <c r="F83">
        <f t="shared" si="6"/>
        <v>0.70026955294964566</v>
      </c>
      <c r="G83">
        <f t="shared" si="7"/>
        <v>0.57193507568413948</v>
      </c>
      <c r="H83" s="3">
        <f>IFERROR(VLOOKUP(A83,'GDP Data'!A$2:Q$144,4,FALSE),"Not Found")</f>
        <v>9687788512.8018398</v>
      </c>
      <c r="I83">
        <f t="shared" si="8"/>
        <v>7.5873425790717072E-4</v>
      </c>
      <c r="J83">
        <f t="shared" si="9"/>
        <v>-0.69951081869173848</v>
      </c>
    </row>
    <row r="84" spans="1:10" x14ac:dyDescent="0.25">
      <c r="A84" t="s">
        <v>141</v>
      </c>
      <c r="B84">
        <f>('CON Score and Page Rank'!AP121-'MIN and MAX'!B$10)/('MIN and MAX'!F$10-'MIN and MAX'!B$10)</f>
        <v>2.3449888710168728E-2</v>
      </c>
      <c r="C84">
        <f>('CON Score and Page Rank'!AQ121-'MIN and MAX'!C$10)/('MIN and MAX'!G$10-'MIN and MAX'!C$10)</f>
        <v>4.3162683017574151E-2</v>
      </c>
      <c r="D84">
        <f>('CON Score and Page Rank'!AR121-'MIN and MAX'!D$10)/('MIN and MAX'!H$10-'MIN and MAX'!D$10)</f>
        <v>0.9409038238702202</v>
      </c>
      <c r="E84">
        <f t="shared" si="5"/>
        <v>1.9712794307405423E-2</v>
      </c>
      <c r="F84">
        <f t="shared" si="6"/>
        <v>0.70025268250258044</v>
      </c>
      <c r="G84">
        <f t="shared" si="7"/>
        <v>0.91745393516005147</v>
      </c>
      <c r="H84" s="3">
        <f>IFERROR(VLOOKUP(A84,'GDP Data'!A$2:Q$144,4,FALSE),"Not Found")</f>
        <v>195660611165.18301</v>
      </c>
      <c r="I84">
        <f t="shared" si="8"/>
        <v>1.7777186774174343E-2</v>
      </c>
      <c r="J84">
        <f t="shared" si="9"/>
        <v>-0.68247549572840605</v>
      </c>
    </row>
    <row r="85" spans="1:10" x14ac:dyDescent="0.25">
      <c r="A85" t="s">
        <v>47</v>
      </c>
      <c r="B85">
        <f>('CON Score and Page Rank'!AP32-'MIN and MAX'!B$10)/('MIN and MAX'!F$10-'MIN and MAX'!B$10)</f>
        <v>1.8634451368625138E-3</v>
      </c>
      <c r="C85">
        <f>('CON Score and Page Rank'!AQ32-'MIN and MAX'!C$10)/('MIN and MAX'!G$10-'MIN and MAX'!C$10)</f>
        <v>2.1522882995097997E-2</v>
      </c>
      <c r="D85">
        <f>('CON Score and Page Rank'!AR32-'MIN and MAX'!D$10)/('MIN and MAX'!H$10-'MIN and MAX'!D$10)</f>
        <v>0.57242178447276937</v>
      </c>
      <c r="E85">
        <f t="shared" si="5"/>
        <v>1.9659437858235485E-2</v>
      </c>
      <c r="F85">
        <f t="shared" si="6"/>
        <v>0.70020422621846656</v>
      </c>
      <c r="G85">
        <f t="shared" si="7"/>
        <v>0.57055833933590683</v>
      </c>
      <c r="H85" s="3" t="str">
        <f>IFERROR(VLOOKUP(A85,'GDP Data'!A$2:Q$144,4,FALSE),"Not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184</v>
      </c>
      <c r="B86">
        <f>('CON Score and Page Rank'!AP162-'MIN and MAX'!B$10)/('MIN and MAX'!F$10-'MIN and MAX'!B$10)</f>
        <v>1.7139333295798525E-3</v>
      </c>
      <c r="C86">
        <f>('CON Score and Page Rank'!AQ162-'MIN and MAX'!C$10)/('MIN and MAX'!G$10-'MIN and MAX'!C$10)</f>
        <v>2.1321013055838261E-2</v>
      </c>
      <c r="D86">
        <f>('CON Score and Page Rank'!AR162-'MIN and MAX'!D$10)/('MIN and MAX'!H$10-'MIN and MAX'!D$10)</f>
        <v>0.68771726535341826</v>
      </c>
      <c r="E86">
        <f t="shared" si="5"/>
        <v>1.9607079726258407E-2</v>
      </c>
      <c r="F86">
        <f t="shared" si="6"/>
        <v>0.70015667656780145</v>
      </c>
      <c r="G86">
        <f t="shared" si="7"/>
        <v>0.68600333202383845</v>
      </c>
      <c r="H86" s="3">
        <f>IFERROR(VLOOKUP(A86,'GDP Data'!A$2:Q$144,4,FALSE),"Not Found")</f>
        <v>9557031605.2751198</v>
      </c>
      <c r="I86">
        <f t="shared" si="8"/>
        <v>7.4676863739240923E-4</v>
      </c>
      <c r="J86">
        <f t="shared" si="9"/>
        <v>-0.69940990793040902</v>
      </c>
    </row>
    <row r="87" spans="1:10" x14ac:dyDescent="0.25">
      <c r="A87" t="s">
        <v>159</v>
      </c>
      <c r="B87">
        <f>('CON Score and Page Rank'!AP136-'MIN and MAX'!B$10)/('MIN and MAX'!F$10-'MIN and MAX'!B$10)</f>
        <v>1.1776041132719447E-4</v>
      </c>
      <c r="C87">
        <f>('CON Score and Page Rank'!AQ136-'MIN and MAX'!C$10)/('MIN and MAX'!G$10-'MIN and MAX'!C$10)</f>
        <v>1.9502692008488705E-2</v>
      </c>
      <c r="D87">
        <f>('CON Score and Page Rank'!AR136-'MIN and MAX'!D$10)/('MIN and MAX'!H$10-'MIN and MAX'!D$10)</f>
        <v>0.53823870220162229</v>
      </c>
      <c r="E87">
        <f t="shared" si="5"/>
        <v>1.9384931597161509E-2</v>
      </c>
      <c r="F87">
        <f t="shared" si="6"/>
        <v>0.69995493014302301</v>
      </c>
      <c r="G87">
        <f t="shared" si="7"/>
        <v>0.53812094179029513</v>
      </c>
      <c r="H87" s="3">
        <f>IFERROR(VLOOKUP(A87,'GDP Data'!A$2:Q$144,4,FALSE),"Not Found")</f>
        <v>2999511040.1976399</v>
      </c>
      <c r="I87">
        <f t="shared" si="8"/>
        <v>1.466871267201957E-4</v>
      </c>
      <c r="J87">
        <f t="shared" si="9"/>
        <v>-0.69980824301630284</v>
      </c>
    </row>
    <row r="88" spans="1:10" x14ac:dyDescent="0.25">
      <c r="A88" t="s">
        <v>59</v>
      </c>
      <c r="B88">
        <f>('CON Score and Page Rank'!AP39-'MIN and MAX'!B$10)/('MIN and MAX'!F$10-'MIN and MAX'!B$10)</f>
        <v>2.0079580000636151E-2</v>
      </c>
      <c r="C88">
        <f>('CON Score and Page Rank'!AQ39-'MIN and MAX'!C$10)/('MIN and MAX'!G$10-'MIN and MAX'!C$10)</f>
        <v>3.922296584457112E-2</v>
      </c>
      <c r="D88">
        <f>('CON Score and Page Rank'!AR39-'MIN and MAX'!D$10)/('MIN and MAX'!H$10-'MIN and MAX'!D$10)</f>
        <v>0.95712630359212048</v>
      </c>
      <c r="E88">
        <f t="shared" si="5"/>
        <v>1.9143385843934969E-2</v>
      </c>
      <c r="F88">
        <f t="shared" si="6"/>
        <v>0.69973556753874655</v>
      </c>
      <c r="G88">
        <f t="shared" si="7"/>
        <v>0.93704672359148433</v>
      </c>
      <c r="H88" s="3">
        <f>IFERROR(VLOOKUP(A88,'GDP Data'!A$2:Q$144,4,FALSE),"Not Found")</f>
        <v>12994310400</v>
      </c>
      <c r="I88">
        <f t="shared" si="8"/>
        <v>1.0613154895555332E-3</v>
      </c>
      <c r="J88">
        <f t="shared" si="9"/>
        <v>-0.69867425204919098</v>
      </c>
    </row>
    <row r="89" spans="1:10" x14ac:dyDescent="0.25">
      <c r="A89" t="s">
        <v>147</v>
      </c>
      <c r="B89">
        <f>('CON Score and Page Rank'!AP127-'MIN and MAX'!B$10)/('MIN and MAX'!F$10-'MIN and MAX'!B$10)</f>
        <v>2.2048795630335318E-2</v>
      </c>
      <c r="C89">
        <f>('CON Score and Page Rank'!AQ127-'MIN and MAX'!C$10)/('MIN and MAX'!G$10-'MIN and MAX'!C$10)</f>
        <v>4.0985774357294225E-2</v>
      </c>
      <c r="D89">
        <f>('CON Score and Page Rank'!AR127-'MIN and MAX'!D$10)/('MIN and MAX'!H$10-'MIN and MAX'!D$10)</f>
        <v>0.95712630359212048</v>
      </c>
      <c r="E89">
        <f t="shared" si="5"/>
        <v>1.8936978726958906E-2</v>
      </c>
      <c r="F89">
        <f t="shared" si="6"/>
        <v>0.69954811649845183</v>
      </c>
      <c r="G89">
        <f t="shared" si="7"/>
        <v>0.93507750796178513</v>
      </c>
      <c r="H89" s="3">
        <f>IFERROR(VLOOKUP(A89,'GDP Data'!A$2:Q$144,4,FALSE),"Not Found")</f>
        <v>100845526315.789</v>
      </c>
      <c r="I89">
        <f t="shared" si="8"/>
        <v>9.1006178200568159E-3</v>
      </c>
      <c r="J89">
        <f t="shared" si="9"/>
        <v>-0.69044749867839506</v>
      </c>
    </row>
    <row r="90" spans="1:10" x14ac:dyDescent="0.25">
      <c r="A90" t="s">
        <v>26</v>
      </c>
      <c r="B90">
        <f>('CON Score and Page Rank'!AP11-'MIN and MAX'!B$10)/('MIN and MAX'!F$10-'MIN and MAX'!B$10)</f>
        <v>1.4115182863956848E-3</v>
      </c>
      <c r="C90">
        <f>('CON Score and Page Rank'!AQ11-'MIN and MAX'!C$10)/('MIN and MAX'!G$10-'MIN and MAX'!C$10)</f>
        <v>2.0106577271802917E-2</v>
      </c>
      <c r="D90">
        <f>('CON Score and Page Rank'!AR11-'MIN and MAX'!D$10)/('MIN and MAX'!H$10-'MIN and MAX'!D$10)</f>
        <v>0.6483198146002318</v>
      </c>
      <c r="E90">
        <f t="shared" si="5"/>
        <v>1.8695058985407232E-2</v>
      </c>
      <c r="F90">
        <f t="shared" si="6"/>
        <v>0.69932841425229852</v>
      </c>
      <c r="G90">
        <f t="shared" si="7"/>
        <v>0.64690829631383617</v>
      </c>
      <c r="H90" s="3" t="str">
        <f>IFERROR(VLOOKUP(A90,'GDP Data'!A$2:Q$144,4,FALSE),"Not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62</v>
      </c>
      <c r="B91">
        <f>('CON Score and Page Rank'!AP42-'MIN and MAX'!B$10)/('MIN and MAX'!F$10-'MIN and MAX'!B$10)</f>
        <v>1.4770889447818521E-2</v>
      </c>
      <c r="C91">
        <f>('CON Score and Page Rank'!AQ42-'MIN and MAX'!C$10)/('MIN and MAX'!G$10-'MIN and MAX'!C$10)</f>
        <v>3.2955083966016985E-2</v>
      </c>
      <c r="D91">
        <f>('CON Score and Page Rank'!AR42-'MIN and MAX'!D$10)/('MIN and MAX'!H$10-'MIN and MAX'!D$10)</f>
        <v>0.92410196987253768</v>
      </c>
      <c r="E91">
        <f t="shared" si="5"/>
        <v>1.8184194518198464E-2</v>
      </c>
      <c r="F91">
        <f t="shared" si="6"/>
        <v>0.69886446670421565</v>
      </c>
      <c r="G91">
        <f t="shared" si="7"/>
        <v>0.90933108042471911</v>
      </c>
      <c r="H91" s="3" t="str">
        <f>IFERROR(VLOOKUP(A91,'GDP Data'!A$2:Q$144,4,FALSE),"Not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112</v>
      </c>
      <c r="B92">
        <f>('CON Score and Page Rank'!AP92-'MIN and MAX'!B$10)/('MIN and MAX'!F$10-'MIN and MAX'!B$10)</f>
        <v>1.1054040500190863E-4</v>
      </c>
      <c r="C92">
        <f>('CON Score and Page Rank'!AQ92-'MIN and MAX'!C$10)/('MIN and MAX'!G$10-'MIN and MAX'!C$10)</f>
        <v>1.8234445595358958E-2</v>
      </c>
      <c r="D92">
        <f>('CON Score and Page Rank'!AR92-'MIN and MAX'!D$10)/('MIN and MAX'!H$10-'MIN and MAX'!D$10)</f>
        <v>0.54229432213209738</v>
      </c>
      <c r="E92">
        <f t="shared" si="5"/>
        <v>1.8123905190357049E-2</v>
      </c>
      <c r="F92">
        <f t="shared" si="6"/>
        <v>0.6988097142451527</v>
      </c>
      <c r="G92">
        <f t="shared" si="7"/>
        <v>0.54218378172709547</v>
      </c>
      <c r="H92" s="3" t="str">
        <f>IFERROR(VLOOKUP(A92,'GDP Data'!A$2:Q$144,4,FALSE),"Not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127</v>
      </c>
      <c r="B93">
        <f>('CON Score and Page Rank'!AP107-'MIN and MAX'!B$10)/('MIN and MAX'!F$10-'MIN and MAX'!B$10)</f>
        <v>1.0589908540427333E-3</v>
      </c>
      <c r="C93">
        <f>('CON Score and Page Rank'!AQ107-'MIN and MAX'!C$10)/('MIN and MAX'!G$10-'MIN and MAX'!C$10)</f>
        <v>1.9012106414406562E-2</v>
      </c>
      <c r="D93">
        <f>('CON Score and Page Rank'!AR107-'MIN and MAX'!D$10)/('MIN and MAX'!H$10-'MIN and MAX'!D$10)</f>
        <v>0.59154113557358057</v>
      </c>
      <c r="E93">
        <f t="shared" si="5"/>
        <v>1.795311556036383E-2</v>
      </c>
      <c r="F93">
        <f t="shared" si="6"/>
        <v>0.69865460964273973</v>
      </c>
      <c r="G93">
        <f t="shared" si="7"/>
        <v>0.59048214471953786</v>
      </c>
      <c r="H93" s="3">
        <f>IFERROR(VLOOKUP(A93,'GDP Data'!A$2:Q$144,4,FALSE),"Not Found")</f>
        <v>6342116400</v>
      </c>
      <c r="I93">
        <f t="shared" si="8"/>
        <v>4.5257037237457487E-4</v>
      </c>
      <c r="J93">
        <f t="shared" si="9"/>
        <v>-0.69820203927036517</v>
      </c>
    </row>
    <row r="94" spans="1:10" x14ac:dyDescent="0.25">
      <c r="A94" t="s">
        <v>136</v>
      </c>
      <c r="B94">
        <f>('CON Score and Page Rank'!AP116-'MIN and MAX'!B$10)/('MIN and MAX'!F$10-'MIN and MAX'!B$10)</f>
        <v>2.8346612074323214E-2</v>
      </c>
      <c r="C94">
        <f>('CON Score and Page Rank'!AQ116-'MIN and MAX'!C$10)/('MIN and MAX'!G$10-'MIN and MAX'!C$10)</f>
        <v>4.6224022802324453E-2</v>
      </c>
      <c r="D94">
        <f>('CON Score and Page Rank'!AR116-'MIN and MAX'!D$10)/('MIN and MAX'!H$10-'MIN and MAX'!D$10)</f>
        <v>0.98030127462340677</v>
      </c>
      <c r="E94">
        <f t="shared" si="5"/>
        <v>1.7877410728001239E-2</v>
      </c>
      <c r="F94">
        <f t="shared" si="6"/>
        <v>0.69858585741273138</v>
      </c>
      <c r="G94">
        <f t="shared" si="7"/>
        <v>0.95195466254908356</v>
      </c>
      <c r="H94" s="3">
        <f>IFERROR(VLOOKUP(A94,'GDP Data'!A$2:Q$144,4,FALSE),"Not Found")</f>
        <v>1470550015077.9299</v>
      </c>
      <c r="I94">
        <f t="shared" si="8"/>
        <v>0.13444286122348043</v>
      </c>
      <c r="J94">
        <f t="shared" si="9"/>
        <v>-0.56414299618925101</v>
      </c>
    </row>
    <row r="95" spans="1:10" x14ac:dyDescent="0.25">
      <c r="A95" t="s">
        <v>177</v>
      </c>
      <c r="B95">
        <f>('CON Score and Page Rank'!AP154-'MIN and MAX'!B$10)/('MIN and MAX'!F$10-'MIN and MAX'!B$10)</f>
        <v>5.6125931138150161E-5</v>
      </c>
      <c r="C95">
        <f>('CON Score and Page Rank'!AQ154-'MIN and MAX'!C$10)/('MIN and MAX'!G$10-'MIN and MAX'!C$10)</f>
        <v>1.7784065092800297E-2</v>
      </c>
      <c r="D95">
        <f>('CON Score and Page Rank'!AR154-'MIN and MAX'!D$10)/('MIN and MAX'!H$10-'MIN and MAX'!D$10)</f>
        <v>0.66743916570104289</v>
      </c>
      <c r="E95">
        <f t="shared" si="5"/>
        <v>1.7727939161662147E-2</v>
      </c>
      <c r="F95">
        <f t="shared" si="6"/>
        <v>0.69845011305945892</v>
      </c>
      <c r="G95">
        <f t="shared" si="7"/>
        <v>0.66738303976990476</v>
      </c>
      <c r="H95" s="3">
        <f>IFERROR(VLOOKUP(A95,'GDP Data'!A$2:Q$144,4,FALSE),"Not Found")</f>
        <v>6728771318.5755501</v>
      </c>
      <c r="I95">
        <f t="shared" si="8"/>
        <v>4.8795332929327977E-4</v>
      </c>
      <c r="J95">
        <f t="shared" si="9"/>
        <v>-0.69796215973016562</v>
      </c>
    </row>
    <row r="96" spans="1:10" x14ac:dyDescent="0.25">
      <c r="A96" t="s">
        <v>198</v>
      </c>
      <c r="B96">
        <f>('CON Score and Page Rank'!AP176-'MIN and MAX'!B$10)/('MIN and MAX'!F$10-'MIN and MAX'!B$10)</f>
        <v>2.6047857162138393E-4</v>
      </c>
      <c r="C96">
        <f>('CON Score and Page Rank'!AQ176-'MIN and MAX'!C$10)/('MIN and MAX'!G$10-'MIN and MAX'!C$10)</f>
        <v>1.7807056995292319E-2</v>
      </c>
      <c r="D96">
        <f>('CON Score and Page Rank'!AR176-'MIN and MAX'!D$10)/('MIN and MAX'!H$10-'MIN and MAX'!D$10)</f>
        <v>0.65585168018539974</v>
      </c>
      <c r="E96">
        <f t="shared" si="5"/>
        <v>1.7546578423670935E-2</v>
      </c>
      <c r="F96">
        <f t="shared" si="6"/>
        <v>0.69828540818153073</v>
      </c>
      <c r="G96">
        <f t="shared" si="7"/>
        <v>0.65559120161377837</v>
      </c>
      <c r="H96" s="3" t="str">
        <f>IFERROR(VLOOKUP(A96,'GDP Data'!A$2:Q$144,4,FALSE),"Not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123</v>
      </c>
      <c r="B97">
        <f>('CON Score and Page Rank'!AP103-'MIN and MAX'!B$10)/('MIN and MAX'!F$10-'MIN and MAX'!B$10)</f>
        <v>2.1663093095958366E-4</v>
      </c>
      <c r="C97">
        <f>('CON Score and Page Rank'!AQ103-'MIN and MAX'!C$10)/('MIN and MAX'!G$10-'MIN and MAX'!C$10)</f>
        <v>1.7665261732864746E-2</v>
      </c>
      <c r="D97">
        <f>('CON Score and Page Rank'!AR103-'MIN and MAX'!D$10)/('MIN and MAX'!H$10-'MIN and MAX'!D$10)</f>
        <v>0.59385863267670913</v>
      </c>
      <c r="E97">
        <f t="shared" si="5"/>
        <v>1.7448630801905163E-2</v>
      </c>
      <c r="F97">
        <f t="shared" si="6"/>
        <v>0.6981964559018643</v>
      </c>
      <c r="G97">
        <f t="shared" si="7"/>
        <v>0.59364200174574955</v>
      </c>
      <c r="H97" s="3">
        <f>IFERROR(VLOOKUP(A97,'GDP Data'!A$2:Q$144,4,FALSE),"Not Found")</f>
        <v>6178563590.89254</v>
      </c>
      <c r="I97">
        <f t="shared" si="8"/>
        <v>4.3760358488380177E-4</v>
      </c>
      <c r="J97">
        <f t="shared" si="9"/>
        <v>-0.69775885231698054</v>
      </c>
    </row>
    <row r="98" spans="1:10" x14ac:dyDescent="0.25">
      <c r="A98" t="s">
        <v>82</v>
      </c>
      <c r="B98">
        <f>('CON Score and Page Rank'!AP62-'MIN and MAX'!B$10)/('MIN and MAX'!F$10-'MIN and MAX'!B$10)</f>
        <v>6.5762276886426724E-4</v>
      </c>
      <c r="C98">
        <f>('CON Score and Page Rank'!AQ62-'MIN and MAX'!C$10)/('MIN and MAX'!G$10-'MIN and MAX'!C$10)</f>
        <v>1.801582838797388E-2</v>
      </c>
      <c r="D98">
        <f>('CON Score and Page Rank'!AR62-'MIN and MAX'!D$10)/('MIN and MAX'!H$10-'MIN and MAX'!D$10)</f>
        <v>0.53765932792584015</v>
      </c>
      <c r="E98">
        <f t="shared" si="5"/>
        <v>1.7358205619109612E-2</v>
      </c>
      <c r="F98">
        <f t="shared" si="6"/>
        <v>0.69811433521323596</v>
      </c>
      <c r="G98">
        <f t="shared" si="7"/>
        <v>0.53700170515697587</v>
      </c>
      <c r="H98" s="3">
        <f>IFERROR(VLOOKUP(A98,'GDP Data'!A$2:Q$144,4,FALSE),"Not Found")</f>
        <v>5335451307.5432301</v>
      </c>
      <c r="I98">
        <f t="shared" si="8"/>
        <v>3.6045001934975683E-4</v>
      </c>
      <c r="J98">
        <f t="shared" si="9"/>
        <v>-0.69775388519388615</v>
      </c>
    </row>
    <row r="99" spans="1:10" x14ac:dyDescent="0.25">
      <c r="A99" t="s">
        <v>201</v>
      </c>
      <c r="B99">
        <f>('CON Score and Page Rank'!AP179-'MIN and MAX'!B$10)/('MIN and MAX'!F$10-'MIN and MAX'!B$10)</f>
        <v>2.757929020189312E-2</v>
      </c>
      <c r="C99">
        <f>('CON Score and Page Rank'!AQ179-'MIN and MAX'!C$10)/('MIN and MAX'!G$10-'MIN and MAX'!C$10)</f>
        <v>4.491620223223159E-2</v>
      </c>
      <c r="D99">
        <f>('CON Score and Page Rank'!AR179-'MIN and MAX'!D$10)/('MIN and MAX'!H$10-'MIN and MAX'!D$10)</f>
        <v>0.98030127462340677</v>
      </c>
      <c r="E99">
        <f t="shared" si="5"/>
        <v>1.7336912030338471E-2</v>
      </c>
      <c r="F99">
        <f t="shared" si="6"/>
        <v>0.69809499719124712</v>
      </c>
      <c r="G99">
        <f t="shared" si="7"/>
        <v>0.95272198442151368</v>
      </c>
      <c r="H99" s="3">
        <f>IFERROR(VLOOKUP(A99,'GDP Data'!A$2:Q$144,4,FALSE),"Not Found")</f>
        <v>70294892400.063904</v>
      </c>
      <c r="I99">
        <f t="shared" si="8"/>
        <v>6.3049162480670884E-3</v>
      </c>
      <c r="J99">
        <f t="shared" si="9"/>
        <v>-0.69179008094318006</v>
      </c>
    </row>
    <row r="100" spans="1:10" x14ac:dyDescent="0.25">
      <c r="A100" t="s">
        <v>65</v>
      </c>
      <c r="B100">
        <f>('CON Score and Page Rank'!AP45-'MIN and MAX'!B$10)/('MIN and MAX'!F$10-'MIN and MAX'!B$10)</f>
        <v>5.9166235224618791E-5</v>
      </c>
      <c r="C100">
        <f>('CON Score and Page Rank'!AQ45-'MIN and MAX'!C$10)/('MIN and MAX'!G$10-'MIN and MAX'!C$10)</f>
        <v>1.7051336521136131E-2</v>
      </c>
      <c r="D100">
        <f>('CON Score and Page Rank'!AR45-'MIN and MAX'!D$10)/('MIN and MAX'!H$10-'MIN and MAX'!D$10)</f>
        <v>0.46813441483198148</v>
      </c>
      <c r="E100">
        <f t="shared" si="5"/>
        <v>1.6992170285911511E-2</v>
      </c>
      <c r="F100">
        <f t="shared" si="6"/>
        <v>0.69778191593914396</v>
      </c>
      <c r="G100">
        <f t="shared" si="7"/>
        <v>0.46807524859675687</v>
      </c>
      <c r="H100" s="3">
        <f>IFERROR(VLOOKUP(A100,'GDP Data'!A$2:Q$144,4,FALSE),"Not Found")</f>
        <v>4194342849.4657402</v>
      </c>
      <c r="I100">
        <f t="shared" si="8"/>
        <v>2.5602669645379732E-4</v>
      </c>
      <c r="J100">
        <f t="shared" si="9"/>
        <v>-0.69752588924269021</v>
      </c>
    </row>
    <row r="101" spans="1:10" x14ac:dyDescent="0.25">
      <c r="A101" t="s">
        <v>210</v>
      </c>
      <c r="B101">
        <f>('CON Score and Page Rank'!AP188-'MIN and MAX'!B$10)/('MIN and MAX'!F$10-'MIN and MAX'!B$10)</f>
        <v>2.3055145066841523E-5</v>
      </c>
      <c r="C101">
        <f>('CON Score and Page Rank'!AQ188-'MIN and MAX'!C$10)/('MIN and MAX'!G$10-'MIN and MAX'!C$10)</f>
        <v>1.6818350183583998E-2</v>
      </c>
      <c r="D101">
        <f>('CON Score and Page Rank'!AR188-'MIN and MAX'!D$10)/('MIN and MAX'!H$10-'MIN and MAX'!D$10)</f>
        <v>0.60081112398609504</v>
      </c>
      <c r="E101">
        <f t="shared" si="5"/>
        <v>1.6795295038517156E-2</v>
      </c>
      <c r="F101">
        <f t="shared" si="6"/>
        <v>0.69760312137782754</v>
      </c>
      <c r="G101">
        <f t="shared" si="7"/>
        <v>0.6007880688410282</v>
      </c>
      <c r="H101" s="3" t="str">
        <f>IFERROR(VLOOKUP(A101,'GDP Data'!A$2:Q$144,4,FALSE),"Not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131</v>
      </c>
      <c r="B102">
        <f>('CON Score and Page Rank'!AP111-'MIN and MAX'!B$10)/('MIN and MAX'!F$10-'MIN and MAX'!B$10)</f>
        <v>6.6372378122799187E-4</v>
      </c>
      <c r="C102">
        <f>('CON Score and Page Rank'!AQ111-'MIN and MAX'!C$10)/('MIN and MAX'!G$10-'MIN and MAX'!C$10)</f>
        <v>1.7290418657209931E-2</v>
      </c>
      <c r="D102">
        <f>('CON Score and Page Rank'!AR111-'MIN and MAX'!D$10)/('MIN and MAX'!H$10-'MIN and MAX'!D$10)</f>
        <v>0.5220162224797219</v>
      </c>
      <c r="E102">
        <f t="shared" si="5"/>
        <v>1.6626694875981937E-2</v>
      </c>
      <c r="F102">
        <f t="shared" si="6"/>
        <v>0.69745000516592504</v>
      </c>
      <c r="G102">
        <f t="shared" si="7"/>
        <v>0.52135249869849387</v>
      </c>
      <c r="H102" s="3">
        <f>IFERROR(VLOOKUP(A102,'GDP Data'!A$2:Q$144,4,FALSE),"Not Found")</f>
        <v>54724081490.510201</v>
      </c>
      <c r="I102">
        <f t="shared" si="8"/>
        <v>4.8800246842102893E-3</v>
      </c>
      <c r="J102">
        <f t="shared" si="9"/>
        <v>-0.6925699804817147</v>
      </c>
    </row>
    <row r="103" spans="1:10" x14ac:dyDescent="0.25">
      <c r="A103" t="s">
        <v>152</v>
      </c>
      <c r="B103">
        <f>('CON Score and Page Rank'!AP130-'MIN and MAX'!B$10)/('MIN and MAX'!F$10-'MIN and MAX'!B$10)</f>
        <v>3.8531987900205448E-4</v>
      </c>
      <c r="C103">
        <f>('CON Score and Page Rank'!AQ130-'MIN and MAX'!C$10)/('MIN and MAX'!G$10-'MIN and MAX'!C$10)</f>
        <v>1.6578944491325399E-2</v>
      </c>
      <c r="D103">
        <f>('CON Score and Page Rank'!AR130-'MIN and MAX'!D$10)/('MIN and MAX'!H$10-'MIN and MAX'!D$10)</f>
        <v>0.35341830822711473</v>
      </c>
      <c r="E103">
        <f t="shared" si="5"/>
        <v>1.6193624612323345E-2</v>
      </c>
      <c r="F103">
        <f t="shared" si="6"/>
        <v>0.69705670733476099</v>
      </c>
      <c r="G103">
        <f t="shared" si="7"/>
        <v>0.3530329883481127</v>
      </c>
      <c r="H103" s="3">
        <f>IFERROR(VLOOKUP(A103,'GDP Data'!A$2:Q$144,4,FALSE),"Not Found")</f>
        <v>6110632857.6658401</v>
      </c>
      <c r="I103">
        <f t="shared" si="8"/>
        <v>4.3138721444146717E-4</v>
      </c>
      <c r="J103">
        <f t="shared" si="9"/>
        <v>-0.69662532012031952</v>
      </c>
    </row>
    <row r="104" spans="1:10" x14ac:dyDescent="0.25">
      <c r="A104" t="s">
        <v>156</v>
      </c>
      <c r="B104">
        <f>('CON Score and Page Rank'!AP134-'MIN and MAX'!B$10)/('MIN and MAX'!F$10-'MIN and MAX'!B$10)</f>
        <v>9.3695649742048931E-5</v>
      </c>
      <c r="C104">
        <f>('CON Score and Page Rank'!AQ134-'MIN and MAX'!C$10)/('MIN and MAX'!G$10-'MIN and MAX'!C$10)</f>
        <v>1.626965713427329E-2</v>
      </c>
      <c r="D104">
        <f>('CON Score and Page Rank'!AR134-'MIN and MAX'!D$10)/('MIN and MAX'!H$10-'MIN and MAX'!D$10)</f>
        <v>0.46697566628041715</v>
      </c>
      <c r="E104">
        <f t="shared" si="5"/>
        <v>1.6175961484531241E-2</v>
      </c>
      <c r="F104">
        <f t="shared" si="6"/>
        <v>0.69704066635842266</v>
      </c>
      <c r="G104">
        <f t="shared" si="7"/>
        <v>0.4668819706306751</v>
      </c>
      <c r="H104" s="3" t="str">
        <f>IFERROR(VLOOKUP(A104,'GDP Data'!A$2:Q$144,4,FALSE),"Not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189</v>
      </c>
      <c r="B105">
        <f>('CON Score and Page Rank'!AP167-'MIN and MAX'!B$10)/('MIN and MAX'!F$10-'MIN and MAX'!B$10)</f>
        <v>3.6201324477764689E-2</v>
      </c>
      <c r="C105">
        <f>('CON Score and Page Rank'!AQ167-'MIN and MAX'!C$10)/('MIN and MAX'!G$10-'MIN and MAX'!C$10)</f>
        <v>5.2107574937885384E-2</v>
      </c>
      <c r="D105">
        <f>('CON Score and Page Rank'!AR167-'MIN and MAX'!D$10)/('MIN and MAX'!H$10-'MIN and MAX'!D$10)</f>
        <v>0.95712630359212048</v>
      </c>
      <c r="E105">
        <f t="shared" si="5"/>
        <v>1.5906250460120695E-2</v>
      </c>
      <c r="F105">
        <f t="shared" si="6"/>
        <v>0.69679572513330701</v>
      </c>
      <c r="G105">
        <f t="shared" si="7"/>
        <v>0.92092497911435578</v>
      </c>
      <c r="H105" s="3">
        <f>IFERROR(VLOOKUP(A105,'GDP Data'!A$2:Q$144,4,FALSE),"Not Found")</f>
        <v>199072058823.52899</v>
      </c>
      <c r="I105">
        <f t="shared" si="8"/>
        <v>1.8089369808002961E-2</v>
      </c>
      <c r="J105">
        <f t="shared" si="9"/>
        <v>-0.6787063553253041</v>
      </c>
    </row>
    <row r="106" spans="1:10" x14ac:dyDescent="0.25">
      <c r="A106" t="s">
        <v>30</v>
      </c>
      <c r="B106">
        <f>('CON Score and Page Rank'!AP15-'MIN and MAX'!B$10)/('MIN and MAX'!F$10-'MIN and MAX'!B$10)</f>
        <v>2.6331920836099123E-3</v>
      </c>
      <c r="C106">
        <f>('CON Score and Page Rank'!AQ15-'MIN and MAX'!C$10)/('MIN and MAX'!G$10-'MIN and MAX'!C$10)</f>
        <v>1.8419901529363698E-2</v>
      </c>
      <c r="D106">
        <f>('CON Score and Page Rank'!AR15-'MIN and MAX'!D$10)/('MIN and MAX'!H$10-'MIN and MAX'!D$10)</f>
        <v>0.73406720741599074</v>
      </c>
      <c r="E106">
        <f t="shared" si="5"/>
        <v>1.5786709445753784E-2</v>
      </c>
      <c r="F106">
        <f t="shared" si="6"/>
        <v>0.69668716256129282</v>
      </c>
      <c r="G106">
        <f t="shared" si="7"/>
        <v>0.73143401533238084</v>
      </c>
      <c r="H106" s="3" t="str">
        <f>IFERROR(VLOOKUP(A106,'GDP Data'!A$2:Q$144,4,FALSE),"Not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186</v>
      </c>
      <c r="B107">
        <f>('CON Score and Page Rank'!AP164-'MIN and MAX'!B$10)/('MIN and MAX'!F$10-'MIN and MAX'!B$10)</f>
        <v>5.2065945333320667E-5</v>
      </c>
      <c r="C107">
        <f>('CON Score and Page Rank'!AQ164-'MIN and MAX'!C$10)/('MIN and MAX'!G$10-'MIN and MAX'!C$10)</f>
        <v>1.5824586188707229E-2</v>
      </c>
      <c r="D107">
        <f>('CON Score and Page Rank'!AR164-'MIN and MAX'!D$10)/('MIN and MAX'!H$10-'MIN and MAX'!D$10)</f>
        <v>0.57879490150637314</v>
      </c>
      <c r="E107">
        <f t="shared" si="5"/>
        <v>1.577252024337391E-2</v>
      </c>
      <c r="F107">
        <f t="shared" si="6"/>
        <v>0.696674276470997</v>
      </c>
      <c r="G107">
        <f t="shared" si="7"/>
        <v>0.57874283556103978</v>
      </c>
      <c r="H107" s="3" t="str">
        <f>IFERROR(VLOOKUP(A107,'GDP Data'!A$2:Q$144,4,FALSE),"Not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67</v>
      </c>
      <c r="B108">
        <f>('CON Score and Page Rank'!AP47-'MIN and MAX'!B$10)/('MIN and MAX'!F$10-'MIN and MAX'!B$10)</f>
        <v>6.6592421964157194E-5</v>
      </c>
      <c r="C108">
        <f>('CON Score and Page Rank'!AQ47-'MIN and MAX'!C$10)/('MIN and MAX'!G$10-'MIN and MAX'!C$10)</f>
        <v>1.5823159305932252E-2</v>
      </c>
      <c r="D108">
        <f>('CON Score and Page Rank'!AR47-'MIN and MAX'!D$10)/('MIN and MAX'!H$10-'MIN and MAX'!D$10)</f>
        <v>0.44148319814600234</v>
      </c>
      <c r="E108">
        <f t="shared" si="5"/>
        <v>1.5756566883968093E-2</v>
      </c>
      <c r="F108">
        <f t="shared" si="6"/>
        <v>0.69665978824083985</v>
      </c>
      <c r="G108">
        <f t="shared" si="7"/>
        <v>0.44141660572403818</v>
      </c>
      <c r="H108" s="3">
        <f>IFERROR(VLOOKUP(A108,'GDP Data'!A$2:Q$144,4,FALSE),"Not Found")</f>
        <v>3622350203.94595</v>
      </c>
      <c r="I108">
        <f t="shared" si="8"/>
        <v>2.0368340489862152E-4</v>
      </c>
      <c r="J108">
        <f t="shared" si="9"/>
        <v>-0.69645610483594123</v>
      </c>
    </row>
    <row r="109" spans="1:10" x14ac:dyDescent="0.25">
      <c r="A109" t="s">
        <v>44</v>
      </c>
      <c r="B109">
        <f>('CON Score and Page Rank'!AP29-'MIN and MAX'!B$10)/('MIN and MAX'!F$10-'MIN and MAX'!B$10)</f>
        <v>2.4413770231398958E-4</v>
      </c>
      <c r="C109">
        <f>('CON Score and Page Rank'!AQ29-'MIN and MAX'!C$10)/('MIN and MAX'!G$10-'MIN and MAX'!C$10)</f>
        <v>1.5718637715993855E-2</v>
      </c>
      <c r="D109">
        <f>('CON Score and Page Rank'!AR29-'MIN and MAX'!D$10)/('MIN and MAX'!H$10-'MIN and MAX'!D$10)</f>
        <v>0.53823870220162229</v>
      </c>
      <c r="E109">
        <f t="shared" si="5"/>
        <v>1.5474500013679865E-2</v>
      </c>
      <c r="F109">
        <f t="shared" si="6"/>
        <v>0.69640362590960425</v>
      </c>
      <c r="G109">
        <f t="shared" si="7"/>
        <v>0.53799456449930827</v>
      </c>
      <c r="H109" s="3" t="str">
        <f>IFERROR(VLOOKUP(A109,'GDP Data'!A$2:Q$144,4,FALSE),"Not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170</v>
      </c>
      <c r="B110">
        <f>('CON Score and Page Rank'!AP147-'MIN and MAX'!B$10)/('MIN and MAX'!F$10-'MIN and MAX'!B$10)</f>
        <v>7.2203023064806989E-4</v>
      </c>
      <c r="C110">
        <f>('CON Score and Page Rank'!AQ147-'MIN and MAX'!C$10)/('MIN and MAX'!G$10-'MIN and MAX'!C$10)</f>
        <v>1.5770439061180634E-2</v>
      </c>
      <c r="D110">
        <f>('CON Score and Page Rank'!AR147-'MIN and MAX'!D$10)/('MIN and MAX'!H$10-'MIN and MAX'!D$10)</f>
        <v>0.44669756662804172</v>
      </c>
      <c r="E110">
        <f t="shared" si="5"/>
        <v>1.5048408830532564E-2</v>
      </c>
      <c r="F110">
        <f t="shared" si="6"/>
        <v>0.69601666621213121</v>
      </c>
      <c r="G110">
        <f t="shared" si="7"/>
        <v>0.44597553639739362</v>
      </c>
      <c r="H110" s="3" t="str">
        <f>IFERROR(VLOOKUP(A110,'GDP Data'!A$2:Q$144,4,FALSE),"Not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126</v>
      </c>
      <c r="B111">
        <f>('CON Score and Page Rank'!AP106-'MIN and MAX'!B$10)/('MIN and MAX'!F$10-'MIN and MAX'!B$10)</f>
        <v>2.2226366006591577E-4</v>
      </c>
      <c r="C111">
        <f>('CON Score and Page Rank'!AQ106-'MIN and MAX'!C$10)/('MIN and MAX'!G$10-'MIN and MAX'!C$10)</f>
        <v>1.5149305017654633E-2</v>
      </c>
      <c r="D111">
        <f>('CON Score and Page Rank'!AR106-'MIN and MAX'!D$10)/('MIN and MAX'!H$10-'MIN and MAX'!D$10)</f>
        <v>0.37311703360370801</v>
      </c>
      <c r="E111">
        <f t="shared" si="5"/>
        <v>1.4927041357588718E-2</v>
      </c>
      <c r="F111">
        <f t="shared" si="6"/>
        <v>0.69590644492037257</v>
      </c>
      <c r="G111">
        <f t="shared" si="7"/>
        <v>0.37289476994364212</v>
      </c>
      <c r="H111" s="3">
        <f>IFERROR(VLOOKUP(A111,'GDP Data'!A$2:Q$144,4,FALSE),"Not Found")</f>
        <v>4193845678.17033</v>
      </c>
      <c r="I111">
        <f t="shared" si="8"/>
        <v>2.5598120009598163E-4</v>
      </c>
      <c r="J111">
        <f t="shared" si="9"/>
        <v>-0.69565046372027661</v>
      </c>
    </row>
    <row r="112" spans="1:10" x14ac:dyDescent="0.25">
      <c r="A112" t="s">
        <v>176</v>
      </c>
      <c r="B112">
        <f>('CON Score and Page Rank'!AP153-'MIN and MAX'!B$10)/('MIN and MAX'!F$10-'MIN and MAX'!B$10)</f>
        <v>2.0162859862079077E-4</v>
      </c>
      <c r="C112">
        <f>('CON Score and Page Rank'!AQ153-'MIN and MAX'!C$10)/('MIN and MAX'!G$10-'MIN and MAX'!C$10)</f>
        <v>1.4937391894418646E-2</v>
      </c>
      <c r="D112">
        <f>('CON Score and Page Rank'!AR153-'MIN and MAX'!D$10)/('MIN and MAX'!H$10-'MIN and MAX'!D$10)</f>
        <v>0.53534183082271147</v>
      </c>
      <c r="E112">
        <f t="shared" si="5"/>
        <v>1.4735763295797856E-2</v>
      </c>
      <c r="F112">
        <f t="shared" si="6"/>
        <v>0.69573273350870446</v>
      </c>
      <c r="G112">
        <f t="shared" si="7"/>
        <v>0.53514020222409064</v>
      </c>
      <c r="H112" s="3">
        <f>IFERROR(VLOOKUP(A112,'GDP Data'!A$2:Q$144,4,FALSE),"Not Found")</f>
        <v>14594249022.8922</v>
      </c>
      <c r="I112">
        <f t="shared" si="8"/>
        <v>1.207726557013105E-3</v>
      </c>
      <c r="J112">
        <f t="shared" si="9"/>
        <v>-0.69452500695169139</v>
      </c>
    </row>
    <row r="113" spans="1:10" x14ac:dyDescent="0.25">
      <c r="A113" t="s">
        <v>66</v>
      </c>
      <c r="B113">
        <f>('CON Score and Page Rank'!AP46-'MIN and MAX'!B$10)/('MIN and MAX'!F$10-'MIN and MAX'!B$10)</f>
        <v>5.8286690025591769E-4</v>
      </c>
      <c r="C113">
        <f>('CON Score and Page Rank'!AQ46-'MIN and MAX'!C$10)/('MIN and MAX'!G$10-'MIN and MAX'!C$10)</f>
        <v>1.5317408633468445E-2</v>
      </c>
      <c r="D113">
        <f>('CON Score and Page Rank'!AR46-'MIN and MAX'!D$10)/('MIN and MAX'!H$10-'MIN and MAX'!D$10)</f>
        <v>0.37833140208574739</v>
      </c>
      <c r="E113">
        <f t="shared" si="5"/>
        <v>1.4734541733212527E-2</v>
      </c>
      <c r="F113">
        <f t="shared" si="6"/>
        <v>0.69573162413233824</v>
      </c>
      <c r="G113">
        <f t="shared" si="7"/>
        <v>0.37774853518549145</v>
      </c>
      <c r="H113" s="3">
        <f>IFERROR(VLOOKUP(A113,'GDP Data'!A$2:Q$144,4,FALSE),"Not Found")</f>
        <v>5438857106.7353601</v>
      </c>
      <c r="I113">
        <f t="shared" si="8"/>
        <v>3.6991272824646125E-4</v>
      </c>
      <c r="J113">
        <f t="shared" si="9"/>
        <v>-0.69536171140409175</v>
      </c>
    </row>
    <row r="114" spans="1:10" x14ac:dyDescent="0.25">
      <c r="A114" t="s">
        <v>27</v>
      </c>
      <c r="B114">
        <f>('CON Score and Page Rank'!AP12-'MIN and MAX'!B$10)/('MIN and MAX'!F$10-'MIN and MAX'!B$10)</f>
        <v>4.4522236331442124E-2</v>
      </c>
      <c r="C114">
        <f>('CON Score and Page Rank'!AQ12-'MIN and MAX'!C$10)/('MIN and MAX'!G$10-'MIN and MAX'!C$10)</f>
        <v>5.9191264909675266E-2</v>
      </c>
      <c r="D114">
        <f>('CON Score and Page Rank'!AR12-'MIN and MAX'!D$10)/('MIN and MAX'!H$10-'MIN and MAX'!D$10)</f>
        <v>0.99073001158748553</v>
      </c>
      <c r="E114">
        <f t="shared" si="5"/>
        <v>1.4669028578233143E-2</v>
      </c>
      <c r="F114">
        <f t="shared" si="6"/>
        <v>0.69567212759348929</v>
      </c>
      <c r="G114">
        <f t="shared" si="7"/>
        <v>0.94620777525604338</v>
      </c>
      <c r="H114" s="3">
        <f>IFERROR(VLOOKUP(A114,'GDP Data'!A$2:Q$144,4,FALSE),"Not Found")</f>
        <v>154564203586.95401</v>
      </c>
      <c r="I114">
        <f t="shared" si="8"/>
        <v>1.4016436945332091E-2</v>
      </c>
      <c r="J114">
        <f t="shared" si="9"/>
        <v>-0.68165569064815723</v>
      </c>
    </row>
    <row r="115" spans="1:10" x14ac:dyDescent="0.25">
      <c r="A115" t="s">
        <v>121</v>
      </c>
      <c r="B115">
        <f>('CON Score and Page Rank'!AP101-'MIN and MAX'!B$10)/('MIN and MAX'!F$10-'MIN and MAX'!B$10)</f>
        <v>5.3761065930780105E-5</v>
      </c>
      <c r="C115">
        <f>('CON Score and Page Rank'!AQ101-'MIN and MAX'!C$10)/('MIN and MAX'!G$10-'MIN and MAX'!C$10)</f>
        <v>1.4643913492555958E-2</v>
      </c>
      <c r="D115">
        <f>('CON Score and Page Rank'!AR101-'MIN and MAX'!D$10)/('MIN and MAX'!H$10-'MIN and MAX'!D$10)</f>
        <v>0.47161066048667438</v>
      </c>
      <c r="E115">
        <f t="shared" si="5"/>
        <v>1.4590152426625178E-2</v>
      </c>
      <c r="F115">
        <f t="shared" si="6"/>
        <v>0.69560049529277224</v>
      </c>
      <c r="G115">
        <f t="shared" si="7"/>
        <v>0.47155689942074358</v>
      </c>
      <c r="H115" s="3" t="str">
        <f>IFERROR(VLOOKUP(A115,'GDP Data'!A$2:Q$144,4,FALSE),"Not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96</v>
      </c>
      <c r="B116">
        <f>('CON Score and Page Rank'!AP75-'MIN and MAX'!B$10)/('MIN and MAX'!F$10-'MIN and MAX'!B$10)</f>
        <v>3.5825860114184379E-4</v>
      </c>
      <c r="C116">
        <f>('CON Score and Page Rank'!AQ75-'MIN and MAX'!C$10)/('MIN and MAX'!G$10-'MIN and MAX'!C$10)</f>
        <v>1.4855600126462582E-2</v>
      </c>
      <c r="D116">
        <f>('CON Score and Page Rank'!AR75-'MIN and MAX'!D$10)/('MIN and MAX'!H$10-'MIN and MAX'!D$10)</f>
        <v>0.47161066048667438</v>
      </c>
      <c r="E116">
        <f t="shared" si="5"/>
        <v>1.4497341525320739E-2</v>
      </c>
      <c r="F116">
        <f t="shared" si="6"/>
        <v>0.69551620798594349</v>
      </c>
      <c r="G116">
        <f t="shared" si="7"/>
        <v>0.47125240188553252</v>
      </c>
      <c r="H116" s="3">
        <f>IFERROR(VLOOKUP(A116,'GDP Data'!A$2:Q$144,4,FALSE),"Not Found")</f>
        <v>5351701534.1580095</v>
      </c>
      <c r="I116">
        <f t="shared" si="8"/>
        <v>3.6193708453529278E-4</v>
      </c>
      <c r="J116">
        <f t="shared" si="9"/>
        <v>-0.69515427090140824</v>
      </c>
    </row>
    <row r="117" spans="1:10" x14ac:dyDescent="0.25">
      <c r="A117" t="s">
        <v>168</v>
      </c>
      <c r="B117">
        <f>('CON Score and Page Rank'!AP145-'MIN and MAX'!B$10)/('MIN and MAX'!F$10-'MIN and MAX'!B$10)</f>
        <v>8.2618507278314714E-4</v>
      </c>
      <c r="C117">
        <f>('CON Score and Page Rank'!AQ145-'MIN and MAX'!C$10)/('MIN and MAX'!G$10-'MIN and MAX'!C$10)</f>
        <v>1.5267859239327887E-2</v>
      </c>
      <c r="D117">
        <f>('CON Score and Page Rank'!AR145-'MIN and MAX'!D$10)/('MIN and MAX'!H$10-'MIN and MAX'!D$10)</f>
        <v>0.42641946697566629</v>
      </c>
      <c r="E117">
        <f t="shared" si="5"/>
        <v>1.444167416654474E-2</v>
      </c>
      <c r="F117">
        <f t="shared" si="6"/>
        <v>0.6954656530222102</v>
      </c>
      <c r="G117">
        <f t="shared" si="7"/>
        <v>0.42559328190288315</v>
      </c>
      <c r="H117" s="3">
        <f>IFERROR(VLOOKUP(A117,'GDP Data'!A$2:Q$144,4,FALSE),"Not Found")</f>
        <v>4461978498.8657703</v>
      </c>
      <c r="I117">
        <f t="shared" si="8"/>
        <v>2.8051814916185474E-4</v>
      </c>
      <c r="J117">
        <f t="shared" si="9"/>
        <v>-0.69518513487304834</v>
      </c>
    </row>
    <row r="118" spans="1:10" x14ac:dyDescent="0.25">
      <c r="A118" t="s">
        <v>101</v>
      </c>
      <c r="B118">
        <f>('CON Score and Page Rank'!AP81-'MIN and MAX'!B$10)/('MIN and MAX'!F$10-'MIN and MAX'!B$10)</f>
        <v>3.1904666195072489E-4</v>
      </c>
      <c r="C118">
        <f>('CON Score and Page Rank'!AQ81-'MIN and MAX'!C$10)/('MIN and MAX'!G$10-'MIN and MAX'!C$10)</f>
        <v>1.4398887629367347E-2</v>
      </c>
      <c r="D118">
        <f>('CON Score and Page Rank'!AR81-'MIN and MAX'!D$10)/('MIN and MAX'!H$10-'MIN and MAX'!D$10)</f>
        <v>0.492468134414832</v>
      </c>
      <c r="E118">
        <f t="shared" si="5"/>
        <v>1.4079840967416622E-2</v>
      </c>
      <c r="F118">
        <f t="shared" si="6"/>
        <v>0.69513704996538062</v>
      </c>
      <c r="G118">
        <f t="shared" si="7"/>
        <v>0.4921490877528813</v>
      </c>
      <c r="H118" s="3">
        <f>IFERROR(VLOOKUP(A118,'GDP Data'!A$2:Q$144,4,FALSE),"Not Found")</f>
        <v>5677003239.2938604</v>
      </c>
      <c r="I118">
        <f t="shared" si="8"/>
        <v>3.9170558265968434E-4</v>
      </c>
      <c r="J118">
        <f t="shared" si="9"/>
        <v>-0.69474534438272095</v>
      </c>
    </row>
    <row r="119" spans="1:10" x14ac:dyDescent="0.25">
      <c r="A119" t="s">
        <v>148</v>
      </c>
      <c r="B119">
        <f>('CON Score and Page Rank'!AP128-'MIN and MAX'!B$10)/('MIN and MAX'!F$10-'MIN and MAX'!B$10)</f>
        <v>2.2376141270094693E-5</v>
      </c>
      <c r="C119">
        <f>('CON Score and Page Rank'!AQ128-'MIN and MAX'!C$10)/('MIN and MAX'!G$10-'MIN and MAX'!C$10)</f>
        <v>1.406503912232693E-2</v>
      </c>
      <c r="D119">
        <f>('CON Score and Page Rank'!AR128-'MIN and MAX'!D$10)/('MIN and MAX'!H$10-'MIN and MAX'!D$10)</f>
        <v>0.50521436848203938</v>
      </c>
      <c r="E119">
        <f t="shared" si="5"/>
        <v>1.4042662981056836E-2</v>
      </c>
      <c r="F119">
        <f t="shared" si="6"/>
        <v>0.69510328634171625</v>
      </c>
      <c r="G119">
        <f t="shared" si="7"/>
        <v>0.50519199234076928</v>
      </c>
      <c r="H119" s="3" t="str">
        <f>IFERROR(VLOOKUP(A119,'GDP Data'!A$2:Q$144,4,FALSE),"Not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133</v>
      </c>
      <c r="B120">
        <f>('CON Score and Page Rank'!AP113-'MIN and MAX'!B$10)/('MIN and MAX'!F$10-'MIN and MAX'!B$10)</f>
        <v>9.2538250601857788E-5</v>
      </c>
      <c r="C120">
        <f>('CON Score and Page Rank'!AQ113-'MIN and MAX'!C$10)/('MIN and MAX'!G$10-'MIN and MAX'!C$10)</f>
        <v>1.3978284002496002E-2</v>
      </c>
      <c r="D120">
        <f>('CON Score and Page Rank'!AR113-'MIN and MAX'!D$10)/('MIN and MAX'!H$10-'MIN and MAX'!D$10)</f>
        <v>0.45596755504055619</v>
      </c>
      <c r="E120">
        <f t="shared" si="5"/>
        <v>1.3885745751894144E-2</v>
      </c>
      <c r="F120">
        <f t="shared" si="6"/>
        <v>0.69496078012256246</v>
      </c>
      <c r="G120">
        <f t="shared" si="7"/>
        <v>0.45587501678995435</v>
      </c>
      <c r="H120" s="3" t="str">
        <f>IFERROR(VLOOKUP(A120,'GDP Data'!A$2:Q$144,4,FALSE),"Not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162</v>
      </c>
      <c r="B121">
        <f>('CON Score and Page Rank'!AP139-'MIN and MAX'!B$10)/('MIN and MAX'!F$10-'MIN and MAX'!B$10)</f>
        <v>4.0485735202135116E-2</v>
      </c>
      <c r="C121">
        <f>('CON Score and Page Rank'!AQ139-'MIN and MAX'!C$10)/('MIN and MAX'!G$10-'MIN and MAX'!C$10)</f>
        <v>5.4070881511644658E-2</v>
      </c>
      <c r="D121">
        <f>('CON Score and Page Rank'!AR139-'MIN and MAX'!D$10)/('MIN and MAX'!H$10-'MIN and MAX'!D$10)</f>
        <v>0.98030127462340677</v>
      </c>
      <c r="E121">
        <f t="shared" si="5"/>
        <v>1.3585146309509542E-2</v>
      </c>
      <c r="F121">
        <f t="shared" si="6"/>
        <v>0.69468778721896252</v>
      </c>
      <c r="G121">
        <f t="shared" si="7"/>
        <v>0.93981553942127161</v>
      </c>
      <c r="H121" s="3">
        <f>IFERROR(VLOOKUP(A121,'GDP Data'!A$2:Q$144,4,FALSE),"Not Found")</f>
        <v>627246081417.00403</v>
      </c>
      <c r="I121">
        <f t="shared" si="8"/>
        <v>5.7271757687476603E-2</v>
      </c>
      <c r="J121">
        <f t="shared" si="9"/>
        <v>-0.63741602953148591</v>
      </c>
    </row>
    <row r="122" spans="1:10" x14ac:dyDescent="0.25">
      <c r="A122" t="s">
        <v>81</v>
      </c>
      <c r="B122">
        <f>('CON Score and Page Rank'!AP61-'MIN and MAX'!B$10)/('MIN and MAX'!F$10-'MIN and MAX'!B$10)</f>
        <v>2.8149570834313403E-5</v>
      </c>
      <c r="C122">
        <f>('CON Score and Page Rank'!AQ61-'MIN and MAX'!C$10)/('MIN and MAX'!G$10-'MIN and MAX'!C$10)</f>
        <v>1.3570988241505559E-2</v>
      </c>
      <c r="D122">
        <f>('CON Score and Page Rank'!AR61-'MIN and MAX'!D$10)/('MIN and MAX'!H$10-'MIN and MAX'!D$10)</f>
        <v>0.45365005793742758</v>
      </c>
      <c r="E122">
        <f t="shared" si="5"/>
        <v>1.3542838670671246E-2</v>
      </c>
      <c r="F122">
        <f t="shared" si="6"/>
        <v>0.69464936504133201</v>
      </c>
      <c r="G122">
        <f t="shared" si="7"/>
        <v>0.45362190836659327</v>
      </c>
      <c r="H122" s="3">
        <f>IFERROR(VLOOKUP(A122,'GDP Data'!A$2:Q$144,4,FALSE),"Not Found")</f>
        <v>7850809498.1680298</v>
      </c>
      <c r="I122">
        <f t="shared" si="8"/>
        <v>5.9063152285130489E-4</v>
      </c>
      <c r="J122">
        <f t="shared" si="9"/>
        <v>-0.69405873351848069</v>
      </c>
    </row>
    <row r="123" spans="1:10" x14ac:dyDescent="0.25">
      <c r="A123" t="s">
        <v>118</v>
      </c>
      <c r="B123">
        <f>('CON Score and Page Rank'!AP98-'MIN and MAX'!B$10)/('MIN and MAX'!F$10-'MIN and MAX'!B$10)</f>
        <v>4.0857280550937501E-5</v>
      </c>
      <c r="C123">
        <f>('CON Score and Page Rank'!AQ98-'MIN and MAX'!C$10)/('MIN and MAX'!G$10-'MIN and MAX'!C$10)</f>
        <v>1.3580856705142016E-2</v>
      </c>
      <c r="D123">
        <f>('CON Score and Page Rank'!AR98-'MIN and MAX'!D$10)/('MIN and MAX'!H$10-'MIN and MAX'!D$10)</f>
        <v>0.28794901506373116</v>
      </c>
      <c r="E123">
        <f t="shared" si="5"/>
        <v>1.353999942459108E-2</v>
      </c>
      <c r="F123">
        <f t="shared" si="6"/>
        <v>0.69464678654675682</v>
      </c>
      <c r="G123">
        <f t="shared" si="7"/>
        <v>0.28790815778318024</v>
      </c>
      <c r="H123" s="3" t="str">
        <f>IFERROR(VLOOKUP(A123,'GDP Data'!A$2:Q$144,4,FALSE),"Not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224</v>
      </c>
      <c r="B124">
        <f>('CON Score and Page Rank'!AP202-'MIN and MAX'!B$10)/('MIN and MAX'!F$10-'MIN and MAX'!B$10)</f>
        <v>1.40426577275761E-5</v>
      </c>
      <c r="C124">
        <f>('CON Score and Page Rank'!AQ202-'MIN and MAX'!C$10)/('MIN and MAX'!G$10-'MIN and MAX'!C$10)</f>
        <v>1.3470184312130536E-2</v>
      </c>
      <c r="D124">
        <f>('CON Score and Page Rank'!AR202-'MIN and MAX'!D$10)/('MIN and MAX'!H$10-'MIN and MAX'!D$10)</f>
        <v>0.39745075318655854</v>
      </c>
      <c r="E124">
        <f t="shared" si="5"/>
        <v>1.345614165440296E-2</v>
      </c>
      <c r="F124">
        <f t="shared" si="6"/>
        <v>0.69457063013079201</v>
      </c>
      <c r="G124">
        <f t="shared" si="7"/>
        <v>0.39743671052883095</v>
      </c>
      <c r="H124" s="3" t="str">
        <f>IFERROR(VLOOKUP(A124,'GDP Data'!A$2:Q$144,4,FALSE),"Not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138</v>
      </c>
      <c r="B125">
        <f>('CON Score and Page Rank'!AP118-'MIN and MAX'!B$10)/('MIN and MAX'!F$10-'MIN and MAX'!B$10)</f>
        <v>2.751400976356011E-4</v>
      </c>
      <c r="C125">
        <f>('CON Score and Page Rank'!AQ118-'MIN and MAX'!C$10)/('MIN and MAX'!G$10-'MIN and MAX'!C$10)</f>
        <v>1.370886523853518E-2</v>
      </c>
      <c r="D125">
        <f>('CON Score and Page Rank'!AR118-'MIN and MAX'!D$10)/('MIN and MAX'!H$10-'MIN and MAX'!D$10)</f>
        <v>0.3742757821552723</v>
      </c>
      <c r="E125">
        <f t="shared" si="5"/>
        <v>1.3433725140899579E-2</v>
      </c>
      <c r="F125">
        <f t="shared" si="6"/>
        <v>0.69455027231155808</v>
      </c>
      <c r="G125">
        <f t="shared" si="7"/>
        <v>0.37400064205763672</v>
      </c>
      <c r="H125" s="3" t="str">
        <f>IFERROR(VLOOKUP(A125,'GDP Data'!A$2:Q$144,4,FALSE),"Not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221</v>
      </c>
      <c r="B126">
        <f>('CON Score and Page Rank'!AP199-'MIN and MAX'!B$10)/('MIN and MAX'!F$10-'MIN and MAX'!B$10)</f>
        <v>1.2754006643114942E-4</v>
      </c>
      <c r="C126">
        <f>('CON Score and Page Rank'!AQ199-'MIN and MAX'!C$10)/('MIN and MAX'!G$10-'MIN and MAX'!C$10)</f>
        <v>1.3550753037708051E-2</v>
      </c>
      <c r="D126">
        <f>('CON Score and Page Rank'!AR199-'MIN and MAX'!D$10)/('MIN and MAX'!H$10-'MIN and MAX'!D$10)</f>
        <v>0.39745075318655854</v>
      </c>
      <c r="E126">
        <f t="shared" si="5"/>
        <v>1.3423212971276901E-2</v>
      </c>
      <c r="F126">
        <f t="shared" si="6"/>
        <v>0.6945407255616185</v>
      </c>
      <c r="G126">
        <f t="shared" si="7"/>
        <v>0.39732321312012736</v>
      </c>
      <c r="H126" s="3" t="str">
        <f>IFERROR(VLOOKUP(A126,'GDP Data'!A$2:Q$144,4,FALSE),"Not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61</v>
      </c>
      <c r="B127">
        <f>('CON Score and Page Rank'!AP41-'MIN and MAX'!B$10)/('MIN and MAX'!F$10-'MIN and MAX'!B$10)</f>
        <v>6.5825025628087652E-5</v>
      </c>
      <c r="C127">
        <f>('CON Score and Page Rank'!AQ41-'MIN and MAX'!C$10)/('MIN and MAX'!G$10-'MIN and MAX'!C$10)</f>
        <v>1.3363507838001359E-2</v>
      </c>
      <c r="D127">
        <f>('CON Score and Page Rank'!AR41-'MIN and MAX'!D$10)/('MIN and MAX'!H$10-'MIN and MAX'!D$10)</f>
        <v>0.30301274623406721</v>
      </c>
      <c r="E127">
        <f t="shared" si="5"/>
        <v>1.3297682812373271E-2</v>
      </c>
      <c r="F127">
        <f t="shared" si="6"/>
        <v>0.69442672387786075</v>
      </c>
      <c r="G127">
        <f t="shared" si="7"/>
        <v>0.30294692120843913</v>
      </c>
      <c r="H127" s="3" t="str">
        <f>IFERROR(VLOOKUP(A127,'GDP Data'!A$2:Q$144,4,FALSE),"Not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75</v>
      </c>
      <c r="B128">
        <f>('CON Score and Page Rank'!AP55-'MIN and MAX'!B$10)/('MIN and MAX'!F$10-'MIN and MAX'!B$10)</f>
        <v>5.2488077716516201E-4</v>
      </c>
      <c r="C128">
        <f>('CON Score and Page Rank'!AQ55-'MIN and MAX'!C$10)/('MIN and MAX'!G$10-'MIN and MAX'!C$10)</f>
        <v>1.3233156757830229E-2</v>
      </c>
      <c r="D128">
        <f>('CON Score and Page Rank'!AR55-'MIN and MAX'!D$10)/('MIN and MAX'!H$10-'MIN and MAX'!D$10)</f>
        <v>0.3928157589803013</v>
      </c>
      <c r="E128">
        <f t="shared" si="5"/>
        <v>1.2708275980665066E-2</v>
      </c>
      <c r="F128">
        <f t="shared" si="6"/>
        <v>0.69389144716173223</v>
      </c>
      <c r="G128">
        <f t="shared" si="7"/>
        <v>0.39229087820313613</v>
      </c>
      <c r="H128" s="3" t="str">
        <f>IFERROR(VLOOKUP(A128,'GDP Data'!A$2:Q$144,4,FALSE),"Not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212</v>
      </c>
      <c r="B129">
        <f>('CON Score and Page Rank'!AP190-'MIN and MAX'!B$10)/('MIN and MAX'!F$10-'MIN and MAX'!B$10)</f>
        <v>4.3470263497388238E-5</v>
      </c>
      <c r="C129">
        <f>('CON Score and Page Rank'!AQ190-'MIN and MAX'!C$10)/('MIN and MAX'!G$10-'MIN and MAX'!C$10)</f>
        <v>1.2631607570170286E-2</v>
      </c>
      <c r="D129">
        <f>('CON Score and Page Rank'!AR190-'MIN and MAX'!D$10)/('MIN and MAX'!H$10-'MIN and MAX'!D$10)</f>
        <v>0.37659327925840091</v>
      </c>
      <c r="E129">
        <f t="shared" si="5"/>
        <v>1.2588137306672898E-2</v>
      </c>
      <c r="F129">
        <f t="shared" si="6"/>
        <v>0.6937823418181307</v>
      </c>
      <c r="G129">
        <f t="shared" si="7"/>
        <v>0.37654980899490353</v>
      </c>
      <c r="H129" s="3" t="str">
        <f>IFERROR(VLOOKUP(A129,'GDP Data'!A$2:Q$144,4,FALSE),"Not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102</v>
      </c>
      <c r="B130">
        <f>('CON Score and Page Rank'!AP82-'MIN and MAX'!B$10)/('MIN and MAX'!F$10-'MIN and MAX'!B$10)</f>
        <v>8.6862111041892813E-5</v>
      </c>
      <c r="C130">
        <f>('CON Score and Page Rank'!AQ82-'MIN and MAX'!C$10)/('MIN and MAX'!G$10-'MIN and MAX'!C$10)</f>
        <v>1.2668687108948579E-2</v>
      </c>
      <c r="D130">
        <f>('CON Score and Page Rank'!AR82-'MIN and MAX'!D$10)/('MIN and MAX'!H$10-'MIN and MAX'!D$10)</f>
        <v>0.37659327925840091</v>
      </c>
      <c r="E130">
        <f t="shared" si="5"/>
        <v>1.2581824997906686E-2</v>
      </c>
      <c r="F130">
        <f t="shared" si="6"/>
        <v>0.69377660922100803</v>
      </c>
      <c r="G130">
        <f t="shared" si="7"/>
        <v>0.376506417147359</v>
      </c>
      <c r="H130" s="3">
        <f>IFERROR(VLOOKUP(A130,'GDP Data'!A$2:Q$144,4,FALSE),"Not Found")</f>
        <v>3349184760.0254302</v>
      </c>
      <c r="I130">
        <f t="shared" si="8"/>
        <v>1.7868591832965113E-4</v>
      </c>
      <c r="J130">
        <f t="shared" si="9"/>
        <v>-0.69359792330267833</v>
      </c>
    </row>
    <row r="131" spans="1:10" x14ac:dyDescent="0.25">
      <c r="A131" t="s">
        <v>175</v>
      </c>
      <c r="B131">
        <f>('CON Score and Page Rank'!AP152-'MIN and MAX'!B$10)/('MIN and MAX'!F$10-'MIN and MAX'!B$10)</f>
        <v>1.8020982589836572E-4</v>
      </c>
      <c r="C131">
        <f>('CON Score and Page Rank'!AQ152-'MIN and MAX'!C$10)/('MIN and MAX'!G$10-'MIN and MAX'!C$10)</f>
        <v>1.2690899241035229E-2</v>
      </c>
      <c r="D131">
        <f>('CON Score and Page Rank'!AR152-'MIN and MAX'!D$10)/('MIN and MAX'!H$10-'MIN and MAX'!D$10)</f>
        <v>0.43279258400927001</v>
      </c>
      <c r="E131">
        <f t="shared" ref="E131:E194" si="10">C131-B131</f>
        <v>1.2510689415136863E-2</v>
      </c>
      <c r="F131">
        <f t="shared" ref="F131:F194" si="11">(E131-MIN(E$3:E$206))/(MAX(E$3:E$206)-MIN(E$3:E$206))</f>
        <v>0.69371200660852295</v>
      </c>
      <c r="G131">
        <f t="shared" ref="G131:G194" si="12">D131-B131</f>
        <v>0.43261237418337162</v>
      </c>
      <c r="H131" s="3">
        <f>IFERROR(VLOOKUP(A131,'GDP Data'!A$2:Q$144,4,FALSE),"Not Found")</f>
        <v>4348068242.1951199</v>
      </c>
      <c r="I131">
        <f t="shared" ref="I131:I194" si="13">IFERROR((H131-MIN(H$3:H$206))/(MAX(H$3:H$206)-MIN(H$3:H$206)),"No Value")</f>
        <v>2.7009417286995942E-4</v>
      </c>
      <c r="J131">
        <f t="shared" ref="J131:J194" si="14">IFERROR(I131-F131,"No Value")</f>
        <v>-0.69344191243565301</v>
      </c>
    </row>
    <row r="132" spans="1:10" x14ac:dyDescent="0.25">
      <c r="A132" t="s">
        <v>208</v>
      </c>
      <c r="B132">
        <f>('CON Score and Page Rank'!AP186-'MIN and MAX'!B$10)/('MIN and MAX'!F$10-'MIN and MAX'!B$10)</f>
        <v>9.7640138090920186E-4</v>
      </c>
      <c r="C132">
        <f>('CON Score and Page Rank'!AQ186-'MIN and MAX'!C$10)/('MIN and MAX'!G$10-'MIN and MAX'!C$10)</f>
        <v>1.341196037667544E-2</v>
      </c>
      <c r="D132">
        <f>('CON Score and Page Rank'!AR186-'MIN and MAX'!D$10)/('MIN and MAX'!H$10-'MIN and MAX'!D$10)</f>
        <v>0.44553881807647738</v>
      </c>
      <c r="E132">
        <f t="shared" si="10"/>
        <v>1.2435558995766238E-2</v>
      </c>
      <c r="F132">
        <f t="shared" si="11"/>
        <v>0.69364377603839955</v>
      </c>
      <c r="G132">
        <f t="shared" si="12"/>
        <v>0.44456241669556817</v>
      </c>
      <c r="H132" s="3">
        <f>IFERROR(VLOOKUP(A132,'GDP Data'!A$2:Q$144,4,FALSE),"Not Found")</f>
        <v>12664190300</v>
      </c>
      <c r="I132">
        <f t="shared" si="13"/>
        <v>1.0311060580569496E-3</v>
      </c>
      <c r="J132">
        <f t="shared" si="14"/>
        <v>-0.69261266998034265</v>
      </c>
    </row>
    <row r="133" spans="1:10" x14ac:dyDescent="0.25">
      <c r="A133" t="s">
        <v>139</v>
      </c>
      <c r="B133">
        <f>('CON Score and Page Rank'!AP119-'MIN and MAX'!B$10)/('MIN and MAX'!F$10-'MIN and MAX'!B$10)</f>
        <v>2.7787737942587784E-5</v>
      </c>
      <c r="C133">
        <f>('CON Score and Page Rank'!AQ119-'MIN and MAX'!C$10)/('MIN and MAX'!G$10-'MIN and MAX'!C$10)</f>
        <v>1.2308035207559173E-2</v>
      </c>
      <c r="D133">
        <f>('CON Score and Page Rank'!AR119-'MIN and MAX'!D$10)/('MIN and MAX'!H$10-'MIN and MAX'!D$10)</f>
        <v>0.34762456546929316</v>
      </c>
      <c r="E133">
        <f t="shared" si="10"/>
        <v>1.2280247469616585E-2</v>
      </c>
      <c r="F133">
        <f t="shared" si="11"/>
        <v>0.69350272805723956</v>
      </c>
      <c r="G133">
        <f t="shared" si="12"/>
        <v>0.34759677773135056</v>
      </c>
      <c r="H133" s="3">
        <f>IFERROR(VLOOKUP(A133,'GDP Data'!A$2:Q$144,4,FALSE),"Not Found")</f>
        <v>3395728013.8452401</v>
      </c>
      <c r="I133">
        <f t="shared" si="13"/>
        <v>1.8294511138693771E-4</v>
      </c>
      <c r="J133">
        <f t="shared" si="14"/>
        <v>-0.69331978294585261</v>
      </c>
    </row>
    <row r="134" spans="1:10" x14ac:dyDescent="0.25">
      <c r="A134" t="s">
        <v>103</v>
      </c>
      <c r="B134">
        <f>('CON Score and Page Rank'!AP83-'MIN and MAX'!B$10)/('MIN and MAX'!F$10-'MIN and MAX'!B$10)</f>
        <v>2.7913517927394218E-5</v>
      </c>
      <c r="C134">
        <f>('CON Score and Page Rank'!AQ83-'MIN and MAX'!C$10)/('MIN and MAX'!G$10-'MIN and MAX'!C$10)</f>
        <v>1.2307854016095684E-2</v>
      </c>
      <c r="D134">
        <f>('CON Score and Page Rank'!AR83-'MIN and MAX'!D$10)/('MIN and MAX'!H$10-'MIN and MAX'!D$10)</f>
        <v>0.29200463499420626</v>
      </c>
      <c r="E134">
        <f t="shared" si="10"/>
        <v>1.2279940498168289E-2</v>
      </c>
      <c r="F134">
        <f t="shared" si="11"/>
        <v>0.69350244927752425</v>
      </c>
      <c r="G134">
        <f t="shared" si="12"/>
        <v>0.29197672147627884</v>
      </c>
      <c r="H134" s="3" t="str">
        <f>IFERROR(VLOOKUP(A134,'GDP Data'!A$2:Q$144,4,FALSE),"Not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134</v>
      </c>
      <c r="B135">
        <f>('CON Score and Page Rank'!AP114-'MIN and MAX'!B$10)/('MIN and MAX'!F$10-'MIN and MAX'!B$10)</f>
        <v>8.5435388726162829E-5</v>
      </c>
      <c r="C135">
        <f>('CON Score and Page Rank'!AQ114-'MIN and MAX'!C$10)/('MIN and MAX'!G$10-'MIN and MAX'!C$10)</f>
        <v>1.2122993425470983E-2</v>
      </c>
      <c r="D135">
        <f>('CON Score and Page Rank'!AR114-'MIN and MAX'!D$10)/('MIN and MAX'!H$10-'MIN and MAX'!D$10)</f>
        <v>0.2891077636152955</v>
      </c>
      <c r="E135">
        <f t="shared" si="10"/>
        <v>1.2037558036744821E-2</v>
      </c>
      <c r="F135">
        <f t="shared" si="11"/>
        <v>0.69328232680690083</v>
      </c>
      <c r="G135">
        <f t="shared" si="12"/>
        <v>0.28902232822656931</v>
      </c>
      <c r="H135" s="3" t="str">
        <f>IFERROR(VLOOKUP(A135,'GDP Data'!A$2:Q$144,4,FALSE),"Not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33</v>
      </c>
      <c r="B136">
        <f>('CON Score and Page Rank'!AP18-'MIN and MAX'!B$10)/('MIN and MAX'!F$10-'MIN and MAX'!B$10)</f>
        <v>3.9289445139755325E-2</v>
      </c>
      <c r="C136">
        <f>('CON Score and Page Rank'!AQ18-'MIN and MAX'!C$10)/('MIN and MAX'!G$10-'MIN and MAX'!C$10)</f>
        <v>5.1086709876969602E-2</v>
      </c>
      <c r="D136">
        <f>('CON Score and Page Rank'!AR18-'MIN and MAX'!D$10)/('MIN and MAX'!H$10-'MIN and MAX'!D$10)</f>
        <v>1</v>
      </c>
      <c r="E136">
        <f t="shared" si="10"/>
        <v>1.1797264737214277E-2</v>
      </c>
      <c r="F136">
        <f t="shared" si="11"/>
        <v>0.6930641016331146</v>
      </c>
      <c r="G136">
        <f t="shared" si="12"/>
        <v>0.9607105548602447</v>
      </c>
      <c r="H136" s="3">
        <f>IFERROR(VLOOKUP(A136,'GDP Data'!A$2:Q$144,4,FALSE),"Not Found")</f>
        <v>195524186477.617</v>
      </c>
      <c r="I136">
        <f t="shared" si="13"/>
        <v>1.7764702492684845E-2</v>
      </c>
      <c r="J136">
        <f t="shared" si="14"/>
        <v>-0.6752993991404298</v>
      </c>
    </row>
    <row r="137" spans="1:10" x14ac:dyDescent="0.25">
      <c r="A137" t="s">
        <v>99</v>
      </c>
      <c r="B137">
        <f>('CON Score and Page Rank'!AP78-'MIN and MAX'!B$10)/('MIN and MAX'!F$10-'MIN and MAX'!B$10)</f>
        <v>1.1264383054938743E-4</v>
      </c>
      <c r="C137">
        <f>('CON Score and Page Rank'!AQ78-'MIN and MAX'!C$10)/('MIN and MAX'!G$10-'MIN and MAX'!C$10)</f>
        <v>1.1367243831258164E-2</v>
      </c>
      <c r="D137">
        <f>('CON Score and Page Rank'!AR78-'MIN and MAX'!D$10)/('MIN and MAX'!H$10-'MIN and MAX'!D$10)</f>
        <v>0.38586326767091539</v>
      </c>
      <c r="E137">
        <f t="shared" si="10"/>
        <v>1.1254600000708777E-2</v>
      </c>
      <c r="F137">
        <f t="shared" si="11"/>
        <v>0.69257127429809096</v>
      </c>
      <c r="G137">
        <f t="shared" si="12"/>
        <v>0.38575062384036601</v>
      </c>
      <c r="H137" s="3" t="str">
        <f>IFERROR(VLOOKUP(A137,'GDP Data'!A$2:Q$144,4,FALSE),"Not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34</v>
      </c>
      <c r="B138">
        <f>('CON Score and Page Rank'!AP19-'MIN and MAX'!B$10)/('MIN and MAX'!F$10-'MIN and MAX'!B$10)</f>
        <v>5.034267584618126E-2</v>
      </c>
      <c r="C138">
        <f>('CON Score and Page Rank'!AQ19-'MIN and MAX'!C$10)/('MIN and MAX'!G$10-'MIN and MAX'!C$10)</f>
        <v>6.1426966964295539E-2</v>
      </c>
      <c r="D138">
        <f>('CON Score and Page Rank'!AR19-'MIN and MAX'!D$10)/('MIN and MAX'!H$10-'MIN and MAX'!D$10)</f>
        <v>0.95133256083429896</v>
      </c>
      <c r="E138">
        <f t="shared" si="10"/>
        <v>1.1084291118114278E-2</v>
      </c>
      <c r="F138">
        <f t="shared" si="11"/>
        <v>0.6924166062920577</v>
      </c>
      <c r="G138">
        <f t="shared" si="12"/>
        <v>0.90098988498811772</v>
      </c>
      <c r="H138" s="3">
        <f>IFERROR(VLOOKUP(A138,'GDP Data'!A$2:Q$144,4,FALSE),"Not Found")</f>
        <v>134795565549.41901</v>
      </c>
      <c r="I138">
        <f t="shared" si="13"/>
        <v>1.2207400426152525E-2</v>
      </c>
      <c r="J138">
        <f t="shared" si="14"/>
        <v>-0.68020920586590516</v>
      </c>
    </row>
    <row r="139" spans="1:10" x14ac:dyDescent="0.25">
      <c r="A139" t="s">
        <v>151</v>
      </c>
      <c r="B139">
        <f>('CON Score and Page Rank'!AP129-'MIN and MAX'!B$10)/('MIN and MAX'!F$10-'MIN and MAX'!B$10)</f>
        <v>2.4925666276171543E-5</v>
      </c>
      <c r="C139">
        <f>('CON Score and Page Rank'!AQ129-'MIN and MAX'!C$10)/('MIN and MAX'!G$10-'MIN and MAX'!C$10)</f>
        <v>1.0752289710861878E-2</v>
      </c>
      <c r="D139">
        <f>('CON Score and Page Rank'!AR129-'MIN and MAX'!D$10)/('MIN and MAX'!H$10-'MIN and MAX'!D$10)</f>
        <v>0.27114716106604869</v>
      </c>
      <c r="E139">
        <f t="shared" si="10"/>
        <v>1.0727364044585706E-2</v>
      </c>
      <c r="F139">
        <f t="shared" si="11"/>
        <v>0.69209245879064174</v>
      </c>
      <c r="G139">
        <f t="shared" si="12"/>
        <v>0.27112223539977254</v>
      </c>
      <c r="H139" s="3">
        <f>IFERROR(VLOOKUP(A139,'GDP Data'!A$2:Q$144,4,FALSE),"Not Found")</f>
        <v>1396555719.9740901</v>
      </c>
      <c r="I139">
        <f t="shared" si="13"/>
        <v>0</v>
      </c>
      <c r="J139">
        <f t="shared" si="14"/>
        <v>-0.69209245879064174</v>
      </c>
    </row>
    <row r="140" spans="1:10" x14ac:dyDescent="0.25">
      <c r="A140" t="s">
        <v>129</v>
      </c>
      <c r="B140">
        <f>('CON Score and Page Rank'!AP109-'MIN and MAX'!B$10)/('MIN and MAX'!F$10-'MIN and MAX'!B$10)</f>
        <v>2.4924428471525991E-5</v>
      </c>
      <c r="C140">
        <f>('CON Score and Page Rank'!AQ109-'MIN and MAX'!C$10)/('MIN and MAX'!G$10-'MIN and MAX'!C$10)</f>
        <v>1.061602402363257E-2</v>
      </c>
      <c r="D140">
        <f>('CON Score and Page Rank'!AR109-'MIN and MAX'!D$10)/('MIN and MAX'!H$10-'MIN and MAX'!D$10)</f>
        <v>0.22190034762456548</v>
      </c>
      <c r="E140">
        <f t="shared" si="10"/>
        <v>1.0591099595161043E-2</v>
      </c>
      <c r="F140">
        <f t="shared" si="11"/>
        <v>0.69196870863524951</v>
      </c>
      <c r="G140">
        <f t="shared" si="12"/>
        <v>0.22187542319609396</v>
      </c>
      <c r="H140" s="3">
        <f>IFERROR(VLOOKUP(A140,'GDP Data'!A$2:Q$144,4,FALSE),"Not Found")</f>
        <v>2376335048.3997598</v>
      </c>
      <c r="I140">
        <f t="shared" si="13"/>
        <v>8.9660025262938069E-5</v>
      </c>
      <c r="J140">
        <f t="shared" si="14"/>
        <v>-0.69187904860998661</v>
      </c>
    </row>
    <row r="141" spans="1:10" x14ac:dyDescent="0.25">
      <c r="A141" t="s">
        <v>155</v>
      </c>
      <c r="B141">
        <f>('CON Score and Page Rank'!AP133-'MIN and MAX'!B$10)/('MIN and MAX'!F$10-'MIN and MAX'!B$10)</f>
        <v>2.3130135608289605E-4</v>
      </c>
      <c r="C141">
        <f>('CON Score and Page Rank'!AQ133-'MIN and MAX'!C$10)/('MIN and MAX'!G$10-'MIN and MAX'!C$10)</f>
        <v>1.0815489940439228E-2</v>
      </c>
      <c r="D141">
        <f>('CON Score and Page Rank'!AR133-'MIN and MAX'!D$10)/('MIN and MAX'!H$10-'MIN and MAX'!D$10)</f>
        <v>0.19872537659327927</v>
      </c>
      <c r="E141">
        <f t="shared" si="10"/>
        <v>1.0584188584356332E-2</v>
      </c>
      <c r="F141">
        <f t="shared" si="11"/>
        <v>0.69196243231985977</v>
      </c>
      <c r="G141">
        <f t="shared" si="12"/>
        <v>0.19849407523719637</v>
      </c>
      <c r="H141" s="3" t="str">
        <f>IFERROR(VLOOKUP(A141,'GDP Data'!A$2:Q$144,4,FALSE),"Not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98</v>
      </c>
      <c r="B142">
        <f>('CON Score and Page Rank'!AP77-'MIN and MAX'!B$10)/('MIN and MAX'!F$10-'MIN and MAX'!B$10)</f>
        <v>1.2900281827404425E-4</v>
      </c>
      <c r="C142">
        <f>('CON Score and Page Rank'!AQ77-'MIN and MAX'!C$10)/('MIN and MAX'!G$10-'MIN and MAX'!C$10)</f>
        <v>1.0088785984936071E-2</v>
      </c>
      <c r="D142">
        <f>('CON Score and Page Rank'!AR77-'MIN and MAX'!D$10)/('MIN and MAX'!H$10-'MIN and MAX'!D$10)</f>
        <v>0.21726535341830822</v>
      </c>
      <c r="E142">
        <f t="shared" si="10"/>
        <v>9.9597831666620278E-3</v>
      </c>
      <c r="F142">
        <f t="shared" si="11"/>
        <v>0.69139537122803696</v>
      </c>
      <c r="G142">
        <f t="shared" si="12"/>
        <v>0.21713635060003417</v>
      </c>
      <c r="H142" s="3">
        <f>IFERROR(VLOOKUP(A142,'GDP Data'!A$2:Q$144,4,FALSE),"Not Found")</f>
        <v>3908121309.8568101</v>
      </c>
      <c r="I142">
        <f t="shared" si="13"/>
        <v>2.2983444098605954E-4</v>
      </c>
      <c r="J142">
        <f t="shared" si="14"/>
        <v>-0.69116553678705095</v>
      </c>
    </row>
    <row r="143" spans="1:10" x14ac:dyDescent="0.25">
      <c r="A143" t="s">
        <v>188</v>
      </c>
      <c r="B143">
        <f>('CON Score and Page Rank'!AP166-'MIN and MAX'!B$10)/('MIN and MAX'!F$10-'MIN and MAX'!B$10)</f>
        <v>5.2962296257259039E-5</v>
      </c>
      <c r="C143">
        <f>('CON Score and Page Rank'!AQ166-'MIN and MAX'!C$10)/('MIN and MAX'!G$10-'MIN and MAX'!C$10)</f>
        <v>9.873300801419873E-3</v>
      </c>
      <c r="D143">
        <f>('CON Score and Page Rank'!AR166-'MIN and MAX'!D$10)/('MIN and MAX'!H$10-'MIN and MAX'!D$10)</f>
        <v>0.30069524913093859</v>
      </c>
      <c r="E143">
        <f t="shared" si="10"/>
        <v>9.8203385051626145E-3</v>
      </c>
      <c r="F143">
        <f t="shared" si="11"/>
        <v>0.69126873292580915</v>
      </c>
      <c r="G143">
        <f t="shared" si="12"/>
        <v>0.3006422868346813</v>
      </c>
      <c r="H143" s="3" t="str">
        <f>IFERROR(VLOOKUP(A143,'GDP Data'!A$2:Q$144,4,FALSE),"Not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93</v>
      </c>
      <c r="B144">
        <f>('CON Score and Page Rank'!AP73-'MIN and MAX'!B$10)/('MIN and MAX'!F$10-'MIN and MAX'!B$10)</f>
        <v>1.530789196273441E-4</v>
      </c>
      <c r="C144">
        <f>('CON Score and Page Rank'!AQ73-'MIN and MAX'!C$10)/('MIN and MAX'!G$10-'MIN and MAX'!C$10)</f>
        <v>9.7412478157166849E-3</v>
      </c>
      <c r="D144">
        <f>('CON Score and Page Rank'!AR73-'MIN and MAX'!D$10)/('MIN and MAX'!H$10-'MIN and MAX'!D$10)</f>
        <v>0.29316338354577059</v>
      </c>
      <c r="E144">
        <f t="shared" si="10"/>
        <v>9.588168896089341E-3</v>
      </c>
      <c r="F144">
        <f t="shared" si="11"/>
        <v>0.69105788537663937</v>
      </c>
      <c r="G144">
        <f t="shared" si="12"/>
        <v>0.29301030462614325</v>
      </c>
      <c r="H144" s="3" t="str">
        <f>IFERROR(VLOOKUP(A144,'GDP Data'!A$2:Q$144,4,FALSE),"Not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97</v>
      </c>
      <c r="B145">
        <f>('CON Score and Page Rank'!AP76-'MIN and MAX'!B$10)/('MIN and MAX'!F$10-'MIN and MAX'!B$10)</f>
        <v>1.9139492173953537E-5</v>
      </c>
      <c r="C145">
        <f>('CON Score and Page Rank'!AQ76-'MIN and MAX'!C$10)/('MIN and MAX'!G$10-'MIN and MAX'!C$10)</f>
        <v>9.5530351830174359E-3</v>
      </c>
      <c r="D145">
        <f>('CON Score and Page Rank'!AR76-'MIN and MAX'!D$10)/('MIN and MAX'!H$10-'MIN and MAX'!D$10)</f>
        <v>0.3406720741599073</v>
      </c>
      <c r="E145">
        <f t="shared" si="10"/>
        <v>9.5338956908434819E-3</v>
      </c>
      <c r="F145">
        <f t="shared" si="11"/>
        <v>0.69100859652975988</v>
      </c>
      <c r="G145">
        <f t="shared" si="12"/>
        <v>0.34065293466773333</v>
      </c>
      <c r="H145" s="3" t="str">
        <f>IFERROR(VLOOKUP(A145,'GDP Data'!A$2:Q$144,4,FALSE),"Not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197</v>
      </c>
      <c r="B146">
        <f>('CON Score and Page Rank'!AP175-'MIN and MAX'!B$10)/('MIN and MAX'!F$10-'MIN and MAX'!B$10)</f>
        <v>5.1013144681512398E-2</v>
      </c>
      <c r="C146">
        <f>('CON Score and Page Rank'!AQ175-'MIN and MAX'!C$10)/('MIN and MAX'!G$10-'MIN and MAX'!C$10)</f>
        <v>6.0380447133486823E-2</v>
      </c>
      <c r="D146">
        <f>('CON Score and Page Rank'!AR175-'MIN and MAX'!D$10)/('MIN and MAX'!H$10-'MIN and MAX'!D$10)</f>
        <v>0.95712630359212048</v>
      </c>
      <c r="E146">
        <f t="shared" si="10"/>
        <v>9.3673024519744241E-3</v>
      </c>
      <c r="F146">
        <f t="shared" si="11"/>
        <v>0.69085730292908587</v>
      </c>
      <c r="G146">
        <f t="shared" si="12"/>
        <v>0.90611315891060806</v>
      </c>
      <c r="H146" s="3">
        <f>IFERROR(VLOOKUP(A146,'GDP Data'!A$2:Q$144,4,FALSE),"Not Found")</f>
        <v>97724004251.860199</v>
      </c>
      <c r="I146">
        <f t="shared" si="13"/>
        <v>8.8149660013351616E-3</v>
      </c>
      <c r="J146">
        <f t="shared" si="14"/>
        <v>-0.68204233692775074</v>
      </c>
    </row>
    <row r="147" spans="1:10" x14ac:dyDescent="0.25">
      <c r="A147" t="s">
        <v>174</v>
      </c>
      <c r="B147">
        <f>('CON Score and Page Rank'!AP151-'MIN and MAX'!B$10)/('MIN and MAX'!F$10-'MIN and MAX'!B$10)</f>
        <v>1.7573638953497624E-5</v>
      </c>
      <c r="C147">
        <f>('CON Score and Page Rank'!AQ151-'MIN and MAX'!C$10)/('MIN and MAX'!G$10-'MIN and MAX'!C$10)</f>
        <v>9.359292975119924E-3</v>
      </c>
      <c r="D147">
        <f>('CON Score and Page Rank'!AR151-'MIN and MAX'!D$10)/('MIN and MAX'!H$10-'MIN and MAX'!D$10)</f>
        <v>0.20799536500579374</v>
      </c>
      <c r="E147">
        <f t="shared" si="10"/>
        <v>9.3417193361664264E-3</v>
      </c>
      <c r="F147">
        <f t="shared" si="11"/>
        <v>0.69083406932288827</v>
      </c>
      <c r="G147">
        <f t="shared" si="12"/>
        <v>0.20797779136684025</v>
      </c>
      <c r="H147" s="3" t="str">
        <f>IFERROR(VLOOKUP(A147,'GDP Data'!A$2:Q$144,4,FALSE),"Not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72</v>
      </c>
      <c r="B148">
        <f>('CON Score and Page Rank'!AP52-'MIN and MAX'!B$10)/('MIN and MAX'!F$10-'MIN and MAX'!B$10)</f>
        <v>1.1351812153639716E-5</v>
      </c>
      <c r="C148">
        <f>('CON Score and Page Rank'!AQ52-'MIN and MAX'!C$10)/('MIN and MAX'!G$10-'MIN and MAX'!C$10)</f>
        <v>8.7454615946849015E-3</v>
      </c>
      <c r="D148">
        <f>('CON Score and Page Rank'!AR52-'MIN and MAX'!D$10)/('MIN and MAX'!H$10-'MIN and MAX'!D$10)</f>
        <v>0.22132097334878331</v>
      </c>
      <c r="E148">
        <f t="shared" si="10"/>
        <v>8.7341097825312623E-3</v>
      </c>
      <c r="F148">
        <f t="shared" si="11"/>
        <v>0.69028226159168926</v>
      </c>
      <c r="G148">
        <f t="shared" si="12"/>
        <v>0.22130962153662967</v>
      </c>
      <c r="H148" s="3">
        <f>IFERROR(VLOOKUP(A148,'GDP Data'!A$2:Q$144,4,FALSE),"Not Found")</f>
        <v>1997005786.5411799</v>
      </c>
      <c r="I148">
        <f t="shared" si="13"/>
        <v>5.4947442322592718E-5</v>
      </c>
      <c r="J148">
        <f t="shared" si="14"/>
        <v>-0.69022731414936667</v>
      </c>
    </row>
    <row r="149" spans="1:10" x14ac:dyDescent="0.25">
      <c r="A149" t="s">
        <v>165</v>
      </c>
      <c r="B149">
        <f>('CON Score and Page Rank'!AP142-'MIN and MAX'!B$10)/('MIN and MAX'!F$10-'MIN and MAX'!B$10)</f>
        <v>4.2439299059057979E-5</v>
      </c>
      <c r="C149">
        <f>('CON Score and Page Rank'!AQ142-'MIN and MAX'!C$10)/('MIN and MAX'!G$10-'MIN and MAX'!C$10)</f>
        <v>8.7713849162112268E-3</v>
      </c>
      <c r="D149">
        <f>('CON Score and Page Rank'!AR142-'MIN and MAX'!D$10)/('MIN and MAX'!H$10-'MIN and MAX'!D$10)</f>
        <v>0.22132097334878331</v>
      </c>
      <c r="E149">
        <f t="shared" si="10"/>
        <v>8.728945617152168E-3</v>
      </c>
      <c r="F149">
        <f t="shared" si="11"/>
        <v>0.69027757169442816</v>
      </c>
      <c r="G149">
        <f t="shared" si="12"/>
        <v>0.22127853404972425</v>
      </c>
      <c r="H149" s="3" t="str">
        <f>IFERROR(VLOOKUP(A149,'GDP Data'!A$2:Q$144,4,FALSE),"Not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220</v>
      </c>
      <c r="B150">
        <f>('CON Score and Page Rank'!AP198-'MIN and MAX'!B$10)/('MIN and MAX'!F$10-'MIN and MAX'!B$10)</f>
        <v>2.5179178695906783E-5</v>
      </c>
      <c r="C150">
        <f>('CON Score and Page Rank'!AQ198-'MIN and MAX'!C$10)/('MIN and MAX'!G$10-'MIN and MAX'!C$10)</f>
        <v>8.7039590428603653E-3</v>
      </c>
      <c r="D150">
        <f>('CON Score and Page Rank'!AR198-'MIN and MAX'!D$10)/('MIN and MAX'!H$10-'MIN and MAX'!D$10)</f>
        <v>0.22653534183082272</v>
      </c>
      <c r="E150">
        <f t="shared" si="10"/>
        <v>8.6787798641644581E-3</v>
      </c>
      <c r="F150">
        <f t="shared" si="11"/>
        <v>0.69023201307841486</v>
      </c>
      <c r="G150">
        <f t="shared" si="12"/>
        <v>0.22651016265212681</v>
      </c>
      <c r="H150" s="3" t="str">
        <f>IFERROR(VLOOKUP(A150,'GDP Data'!A$2:Q$144,4,FALSE),"Not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135</v>
      </c>
      <c r="B151">
        <f>('CON Score and Page Rank'!AP115-'MIN and MAX'!B$10)/('MIN and MAX'!F$10-'MIN and MAX'!B$10)</f>
        <v>4.5569164553635201E-5</v>
      </c>
      <c r="C151">
        <f>('CON Score and Page Rank'!AQ115-'MIN and MAX'!C$10)/('MIN and MAX'!G$10-'MIN and MAX'!C$10)</f>
        <v>8.7180596213940302E-3</v>
      </c>
      <c r="D151">
        <f>('CON Score and Page Rank'!AR115-'MIN and MAX'!D$10)/('MIN and MAX'!H$10-'MIN and MAX'!D$10)</f>
        <v>0.22653534183082272</v>
      </c>
      <c r="E151">
        <f t="shared" si="10"/>
        <v>8.6724904568403951E-3</v>
      </c>
      <c r="F151">
        <f t="shared" si="11"/>
        <v>0.69022630127950502</v>
      </c>
      <c r="G151">
        <f t="shared" si="12"/>
        <v>0.22648977266626907</v>
      </c>
      <c r="H151" s="3">
        <f>IFERROR(VLOOKUP(A151,'GDP Data'!A$2:Q$144,4,FALSE),"Not Found")</f>
        <v>4284028482.5376601</v>
      </c>
      <c r="I151">
        <f t="shared" si="13"/>
        <v>2.6423386708258754E-4</v>
      </c>
      <c r="J151">
        <f t="shared" si="14"/>
        <v>-0.68996206741242239</v>
      </c>
    </row>
    <row r="152" spans="1:10" x14ac:dyDescent="0.25">
      <c r="A152" t="s">
        <v>70</v>
      </c>
      <c r="B152">
        <f>('CON Score and Page Rank'!AP50-'MIN and MAX'!B$10)/('MIN and MAX'!F$10-'MIN and MAX'!B$10)</f>
        <v>1.8443830328319577E-4</v>
      </c>
      <c r="C152">
        <f>('CON Score and Page Rank'!AQ50-'MIN and MAX'!C$10)/('MIN and MAX'!G$10-'MIN and MAX'!C$10)</f>
        <v>8.6146510647313532E-3</v>
      </c>
      <c r="D152">
        <f>('CON Score and Page Rank'!AR50-'MIN and MAX'!D$10)/('MIN and MAX'!H$10-'MIN and MAX'!D$10)</f>
        <v>0.24971031286210893</v>
      </c>
      <c r="E152">
        <f t="shared" si="10"/>
        <v>8.4302127614481574E-3</v>
      </c>
      <c r="F152">
        <f t="shared" si="11"/>
        <v>0.69000627395337977</v>
      </c>
      <c r="G152">
        <f t="shared" si="12"/>
        <v>0.24952587455882574</v>
      </c>
      <c r="H152" s="3" t="str">
        <f>IFERROR(VLOOKUP(A152,'GDP Data'!A$2:Q$144,4,FALSE),"Not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77</v>
      </c>
      <c r="B153">
        <f>('CON Score and Page Rank'!AP57-'MIN and MAX'!B$10)/('MIN and MAX'!F$10-'MIN and MAX'!B$10)</f>
        <v>2.473221593952482E-5</v>
      </c>
      <c r="C153">
        <f>('CON Score and Page Rank'!AQ57-'MIN and MAX'!C$10)/('MIN and MAX'!G$10-'MIN and MAX'!C$10)</f>
        <v>8.443887817078468E-3</v>
      </c>
      <c r="D153">
        <f>('CON Score and Page Rank'!AR57-'MIN and MAX'!D$10)/('MIN and MAX'!H$10-'MIN and MAX'!D$10)</f>
        <v>0.21031286210892236</v>
      </c>
      <c r="E153">
        <f t="shared" si="10"/>
        <v>8.4191556011389435E-3</v>
      </c>
      <c r="F153">
        <f t="shared" si="11"/>
        <v>0.68999623226376638</v>
      </c>
      <c r="G153">
        <f t="shared" si="12"/>
        <v>0.21028812989298284</v>
      </c>
      <c r="H153" s="3" t="str">
        <f>IFERROR(VLOOKUP(A153,'GDP Data'!A$2:Q$144,4,FALSE),"Not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144</v>
      </c>
      <c r="B154">
        <f>('CON Score and Page Rank'!AP124-'MIN and MAX'!B$10)/('MIN and MAX'!F$10-'MIN and MAX'!B$10)</f>
        <v>2.1808416201827978E-5</v>
      </c>
      <c r="C154">
        <f>('CON Score and Page Rank'!AQ124-'MIN and MAX'!C$10)/('MIN and MAX'!G$10-'MIN and MAX'!C$10)</f>
        <v>7.9556997743257078E-3</v>
      </c>
      <c r="D154">
        <f>('CON Score and Page Rank'!AR124-'MIN and MAX'!D$10)/('MIN and MAX'!H$10-'MIN and MAX'!D$10)</f>
        <v>0.11761297798377753</v>
      </c>
      <c r="E154">
        <f t="shared" si="10"/>
        <v>7.9338913581238797E-3</v>
      </c>
      <c r="F154">
        <f t="shared" si="11"/>
        <v>0.68955553385906188</v>
      </c>
      <c r="G154">
        <f t="shared" si="12"/>
        <v>0.1175911695675757</v>
      </c>
      <c r="H154" s="3" t="str">
        <f>IFERROR(VLOOKUP(A154,'GDP Data'!A$2:Q$144,4,FALSE),"Not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205</v>
      </c>
      <c r="B155">
        <f>('CON Score and Page Rank'!AP183-'MIN and MAX'!B$10)/('MIN and MAX'!F$10-'MIN and MAX'!B$10)</f>
        <v>3.0265992429280756E-5</v>
      </c>
      <c r="C155">
        <f>('CON Score and Page Rank'!AQ183-'MIN and MAX'!C$10)/('MIN and MAX'!G$10-'MIN and MAX'!C$10)</f>
        <v>7.4349781571911204E-3</v>
      </c>
      <c r="D155">
        <f>('CON Score and Page Rank'!AR183-'MIN and MAX'!D$10)/('MIN and MAX'!H$10-'MIN and MAX'!D$10)</f>
        <v>0.1853997682502897</v>
      </c>
      <c r="E155">
        <f t="shared" si="10"/>
        <v>7.4047121647618395E-3</v>
      </c>
      <c r="F155">
        <f t="shared" si="11"/>
        <v>0.68907495357795889</v>
      </c>
      <c r="G155">
        <f t="shared" si="12"/>
        <v>0.18536950225786042</v>
      </c>
      <c r="H155" s="3" t="str">
        <f>IFERROR(VLOOKUP(A155,'GDP Data'!A$2:Q$144,4,FALSE),"Not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128</v>
      </c>
      <c r="B156">
        <f>('CON Score and Page Rank'!AP108-'MIN and MAX'!B$10)/('MIN and MAX'!F$10-'MIN and MAX'!B$10)</f>
        <v>2.0643626411754887E-6</v>
      </c>
      <c r="C156">
        <f>('CON Score and Page Rank'!AQ108-'MIN and MAX'!C$10)/('MIN and MAX'!G$10-'MIN and MAX'!C$10)</f>
        <v>7.3437094285822083E-3</v>
      </c>
      <c r="D156">
        <f>('CON Score and Page Rank'!AR108-'MIN and MAX'!D$10)/('MIN and MAX'!H$10-'MIN and MAX'!D$10)</f>
        <v>0.11297798377752027</v>
      </c>
      <c r="E156">
        <f t="shared" si="10"/>
        <v>7.341645065941033E-3</v>
      </c>
      <c r="F156">
        <f t="shared" si="11"/>
        <v>0.68901767845365347</v>
      </c>
      <c r="G156">
        <f t="shared" si="12"/>
        <v>0.1129759194148791</v>
      </c>
      <c r="H156" s="3">
        <f>IFERROR(VLOOKUP(A156,'GDP Data'!A$2:Q$144,4,FALSE),"Not Found")</f>
        <v>4055179566.3498101</v>
      </c>
      <c r="I156">
        <f t="shared" si="13"/>
        <v>2.4329180491460082E-4</v>
      </c>
      <c r="J156">
        <f t="shared" si="14"/>
        <v>-0.68877438664873891</v>
      </c>
    </row>
    <row r="157" spans="1:10" x14ac:dyDescent="0.25">
      <c r="A157" t="s">
        <v>167</v>
      </c>
      <c r="B157">
        <f>('CON Score and Page Rank'!AP144-'MIN and MAX'!B$10)/('MIN and MAX'!F$10-'MIN and MAX'!B$10)</f>
        <v>5.041354023438987E-6</v>
      </c>
      <c r="C157">
        <f>('CON Score and Page Rank'!AQ144-'MIN and MAX'!C$10)/('MIN and MAX'!G$10-'MIN and MAX'!C$10)</f>
        <v>7.2841427349601843E-3</v>
      </c>
      <c r="D157">
        <f>('CON Score and Page Rank'!AR144-'MIN and MAX'!D$10)/('MIN and MAX'!H$10-'MIN and MAX'!D$10)</f>
        <v>0.13615295480880649</v>
      </c>
      <c r="E157">
        <f t="shared" si="10"/>
        <v>7.2791013809367453E-3</v>
      </c>
      <c r="F157">
        <f t="shared" si="11"/>
        <v>0.68896087867373468</v>
      </c>
      <c r="G157">
        <f t="shared" si="12"/>
        <v>0.13614791345478305</v>
      </c>
      <c r="H157" s="3" t="str">
        <f>IFERROR(VLOOKUP(A157,'GDP Data'!A$2:Q$144,4,FALSE),"Not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145</v>
      </c>
      <c r="B158">
        <f>('CON Score and Page Rank'!AP125-'MIN and MAX'!B$10)/('MIN and MAX'!F$10-'MIN and MAX'!B$10)</f>
        <v>1.5829978118746981E-5</v>
      </c>
      <c r="C158">
        <f>('CON Score and Page Rank'!AQ125-'MIN and MAX'!C$10)/('MIN and MAX'!G$10-'MIN and MAX'!C$10)</f>
        <v>7.2916621806949798E-3</v>
      </c>
      <c r="D158">
        <f>('CON Score and Page Rank'!AR125-'MIN and MAX'!D$10)/('MIN and MAX'!H$10-'MIN and MAX'!D$10)</f>
        <v>0.13615295480880649</v>
      </c>
      <c r="E158">
        <f t="shared" si="10"/>
        <v>7.275832202576233E-3</v>
      </c>
      <c r="F158">
        <f t="shared" si="11"/>
        <v>0.6889579097311247</v>
      </c>
      <c r="G158">
        <f t="shared" si="12"/>
        <v>0.13613712483068774</v>
      </c>
      <c r="H158" s="3" t="str">
        <f>IFERROR(VLOOKUP(A158,'GDP Data'!A$2:Q$144,4,FALSE),"Not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39</v>
      </c>
      <c r="B159">
        <f>('CON Score and Page Rank'!AP24-'MIN and MAX'!B$10)/('MIN and MAX'!F$10-'MIN and MAX'!B$10)</f>
        <v>2.8229623866468418E-5</v>
      </c>
      <c r="C159">
        <f>('CON Score and Page Rank'!AQ24-'MIN and MAX'!C$10)/('MIN and MAX'!G$10-'MIN and MAX'!C$10)</f>
        <v>6.9925733145878256E-3</v>
      </c>
      <c r="D159">
        <f>('CON Score and Page Rank'!AR24-'MIN and MAX'!D$10)/('MIN and MAX'!H$10-'MIN and MAX'!D$10)</f>
        <v>0.18887601390498263</v>
      </c>
      <c r="E159">
        <f t="shared" si="10"/>
        <v>6.9643436907213573E-3</v>
      </c>
      <c r="F159">
        <f t="shared" si="11"/>
        <v>0.68867502779157508</v>
      </c>
      <c r="G159">
        <f t="shared" si="12"/>
        <v>0.18884778428111615</v>
      </c>
      <c r="H159" s="3" t="str">
        <f>IFERROR(VLOOKUP(A159,'GDP Data'!A$2:Q$144,4,FALSE),"Not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222</v>
      </c>
      <c r="B160">
        <f>('CON Score and Page Rank'!AP200-'MIN and MAX'!B$10)/('MIN and MAX'!F$10-'MIN and MAX'!B$10)</f>
        <v>4.5337415325831469E-5</v>
      </c>
      <c r="C160">
        <f>('CON Score and Page Rank'!AQ200-'MIN and MAX'!C$10)/('MIN and MAX'!G$10-'MIN and MAX'!C$10)</f>
        <v>6.7582765744872457E-3</v>
      </c>
      <c r="D160">
        <f>('CON Score and Page Rank'!AR200-'MIN and MAX'!D$10)/('MIN and MAX'!H$10-'MIN and MAX'!D$10)</f>
        <v>0.36442641946697568</v>
      </c>
      <c r="E160">
        <f t="shared" si="10"/>
        <v>6.7129391591614143E-3</v>
      </c>
      <c r="F160">
        <f t="shared" si="11"/>
        <v>0.68844671182230943</v>
      </c>
      <c r="G160">
        <f t="shared" si="12"/>
        <v>0.36438108205164987</v>
      </c>
      <c r="H160" s="3" t="str">
        <f>IFERROR(VLOOKUP(A160,'GDP Data'!A$2:Q$144,4,FALSE),"Not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85</v>
      </c>
      <c r="B161">
        <f>('CON Score and Page Rank'!AP65-'MIN and MAX'!B$10)/('MIN and MAX'!F$10-'MIN and MAX'!B$10)</f>
        <v>2.1373959028710433E-4</v>
      </c>
      <c r="C161">
        <f>('CON Score and Page Rank'!AQ65-'MIN and MAX'!C$10)/('MIN and MAX'!G$10-'MIN and MAX'!C$10)</f>
        <v>6.8748247478147284E-3</v>
      </c>
      <c r="D161">
        <f>('CON Score and Page Rank'!AR65-'MIN and MAX'!D$10)/('MIN and MAX'!H$10-'MIN and MAX'!D$10)</f>
        <v>0.36442641946697568</v>
      </c>
      <c r="E161">
        <f t="shared" si="10"/>
        <v>6.6610851575276244E-3</v>
      </c>
      <c r="F161">
        <f t="shared" si="11"/>
        <v>0.68839962000351895</v>
      </c>
      <c r="G161">
        <f t="shared" si="12"/>
        <v>0.36421267987668859</v>
      </c>
      <c r="H161" s="3" t="str">
        <f>IFERROR(VLOOKUP(A161,'GDP Data'!A$2:Q$144,4,FALSE),"Not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209</v>
      </c>
      <c r="B162">
        <f>('CON Score and Page Rank'!AP187-'MIN and MAX'!B$10)/('MIN and MAX'!F$10-'MIN and MAX'!B$10)</f>
        <v>6.8329017987342507E-6</v>
      </c>
      <c r="C162">
        <f>('CON Score and Page Rank'!AQ187-'MIN and MAX'!C$10)/('MIN and MAX'!G$10-'MIN and MAX'!C$10)</f>
        <v>5.7757011524809223E-3</v>
      </c>
      <c r="D162">
        <f>('CON Score and Page Rank'!AR187-'MIN and MAX'!D$10)/('MIN and MAX'!H$10-'MIN and MAX'!D$10)</f>
        <v>0.10602549246813442</v>
      </c>
      <c r="E162">
        <f t="shared" si="10"/>
        <v>5.7688682506821876E-3</v>
      </c>
      <c r="F162">
        <f t="shared" si="11"/>
        <v>0.68758934277176986</v>
      </c>
      <c r="G162">
        <f t="shared" si="12"/>
        <v>0.10601865956633569</v>
      </c>
      <c r="H162" s="3" t="str">
        <f>IFERROR(VLOOKUP(A162,'GDP Data'!A$2:Q$144,4,FALSE),"Not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21</v>
      </c>
      <c r="B163">
        <f>('CON Score and Page Rank'!AP6-'MIN and MAX'!B$10)/('MIN and MAX'!F$10-'MIN and MAX'!B$10)</f>
        <v>5.6479113073497456E-2</v>
      </c>
      <c r="C163">
        <f>('CON Score and Page Rank'!AQ6-'MIN and MAX'!C$10)/('MIN and MAX'!G$10-'MIN and MAX'!C$10)</f>
        <v>6.183118247040667E-2</v>
      </c>
      <c r="D163">
        <f>('CON Score and Page Rank'!AR6-'MIN and MAX'!D$10)/('MIN and MAX'!H$10-'MIN and MAX'!D$10)</f>
        <v>0.98957126303592124</v>
      </c>
      <c r="E163">
        <f t="shared" si="10"/>
        <v>5.3520693969092148E-3</v>
      </c>
      <c r="F163">
        <f t="shared" si="11"/>
        <v>0.68721082201203054</v>
      </c>
      <c r="G163">
        <f t="shared" si="12"/>
        <v>0.93309214996242384</v>
      </c>
      <c r="H163" s="3">
        <f>IFERROR(VLOOKUP(A163,'GDP Data'!A$2:Q$144,4,FALSE),"Not Found")</f>
        <v>178635163717.431</v>
      </c>
      <c r="I163">
        <f t="shared" si="13"/>
        <v>1.62191807987563E-2</v>
      </c>
      <c r="J163">
        <f t="shared" si="14"/>
        <v>-0.67099164121327426</v>
      </c>
    </row>
    <row r="164" spans="1:10" x14ac:dyDescent="0.25">
      <c r="A164" t="s">
        <v>83</v>
      </c>
      <c r="B164">
        <f>('CON Score and Page Rank'!AP63-'MIN and MAX'!B$10)/('MIN and MAX'!F$10-'MIN and MAX'!B$10)</f>
        <v>1.5049673965676436E-5</v>
      </c>
      <c r="C164">
        <f>('CON Score and Page Rank'!AQ63-'MIN and MAX'!C$10)/('MIN and MAX'!G$10-'MIN and MAX'!C$10)</f>
        <v>4.903940488207391E-3</v>
      </c>
      <c r="D164">
        <f>('CON Score and Page Rank'!AR63-'MIN and MAX'!D$10)/('MIN and MAX'!H$10-'MIN and MAX'!D$10)</f>
        <v>0.27346465816917731</v>
      </c>
      <c r="E164">
        <f t="shared" si="10"/>
        <v>4.8888908142417148E-3</v>
      </c>
      <c r="F164">
        <f t="shared" si="11"/>
        <v>0.68679018095839228</v>
      </c>
      <c r="G164">
        <f t="shared" si="12"/>
        <v>0.27344960849521166</v>
      </c>
      <c r="H164" s="3" t="str">
        <f>IFERROR(VLOOKUP(A164,'GDP Data'!A$2:Q$144,4,FALSE),"Not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71</v>
      </c>
      <c r="B165">
        <f>('CON Score and Page Rank'!AP51-'MIN and MAX'!B$10)/('MIN and MAX'!F$10-'MIN and MAX'!B$10)</f>
        <v>8.6258612581142272E-6</v>
      </c>
      <c r="C165">
        <f>('CON Score and Page Rank'!AQ51-'MIN and MAX'!C$10)/('MIN and MAX'!G$10-'MIN and MAX'!C$10)</f>
        <v>4.7792839968887743E-3</v>
      </c>
      <c r="D165">
        <f>('CON Score and Page Rank'!AR51-'MIN and MAX'!D$10)/('MIN and MAX'!H$10-'MIN and MAX'!D$10)</f>
        <v>0.20451911935110081</v>
      </c>
      <c r="E165">
        <f t="shared" si="10"/>
        <v>4.77065813563066E-3</v>
      </c>
      <c r="F165">
        <f t="shared" si="11"/>
        <v>0.68668280656681524</v>
      </c>
      <c r="G165">
        <f t="shared" si="12"/>
        <v>0.20451049348984271</v>
      </c>
      <c r="H165" s="3" t="str">
        <f>IFERROR(VLOOKUP(A165,'GDP Data'!A$2:Q$144,4,FALSE),"Not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22</v>
      </c>
      <c r="B166">
        <f>('CON Score and Page Rank'!AP7-'MIN and MAX'!B$10)/('MIN and MAX'!F$10-'MIN and MAX'!B$10)</f>
        <v>4.2105411371236433E-2</v>
      </c>
      <c r="C166">
        <f>('CON Score and Page Rank'!AQ7-'MIN and MAX'!C$10)/('MIN and MAX'!G$10-'MIN and MAX'!C$10)</f>
        <v>4.6030688275219792E-2</v>
      </c>
      <c r="D166">
        <f>('CON Score and Page Rank'!AR7-'MIN and MAX'!D$10)/('MIN and MAX'!H$10-'MIN and MAX'!D$10)</f>
        <v>0.95075318655851682</v>
      </c>
      <c r="E166">
        <f t="shared" si="10"/>
        <v>3.9252769039833588E-3</v>
      </c>
      <c r="F166">
        <f t="shared" si="11"/>
        <v>0.68591506370193978</v>
      </c>
      <c r="G166">
        <f t="shared" si="12"/>
        <v>0.90864777518728035</v>
      </c>
      <c r="H166" s="3">
        <f>IFERROR(VLOOKUP(A166,'GDP Data'!A$2:Q$144,4,FALSE),"Not Found")</f>
        <v>140404460203.138</v>
      </c>
      <c r="I166">
        <f t="shared" si="13"/>
        <v>1.2720672774077709E-2</v>
      </c>
      <c r="J166">
        <f t="shared" si="14"/>
        <v>-0.67319439092786204</v>
      </c>
    </row>
    <row r="167" spans="1:10" x14ac:dyDescent="0.25">
      <c r="A167" t="s">
        <v>79</v>
      </c>
      <c r="B167">
        <f>('CON Score and Page Rank'!AP59-'MIN and MAX'!B$10)/('MIN and MAX'!F$10-'MIN and MAX'!B$10)</f>
        <v>2.8117522346434764E-5</v>
      </c>
      <c r="C167">
        <f>('CON Score and Page Rank'!AQ59-'MIN and MAX'!C$10)/('MIN and MAX'!G$10-'MIN and MAX'!C$10)</f>
        <v>3.8831757297089027E-3</v>
      </c>
      <c r="D167">
        <f>('CON Score and Page Rank'!AR59-'MIN and MAX'!D$10)/('MIN and MAX'!H$10-'MIN and MAX'!D$10)</f>
        <v>0.18887601390498263</v>
      </c>
      <c r="E167">
        <f t="shared" si="10"/>
        <v>3.8550582073624681E-3</v>
      </c>
      <c r="F167">
        <f t="shared" si="11"/>
        <v>0.68585129377034737</v>
      </c>
      <c r="G167">
        <f t="shared" si="12"/>
        <v>0.18884789638263619</v>
      </c>
      <c r="H167" s="3">
        <f>IFERROR(VLOOKUP(A167,'GDP Data'!A$2:Q$144,4,FALSE),"Not Found")</f>
        <v>1806742742.2731099</v>
      </c>
      <c r="I167">
        <f t="shared" si="13"/>
        <v>3.7536389791928079E-5</v>
      </c>
      <c r="J167">
        <f t="shared" si="14"/>
        <v>-0.68581375738055539</v>
      </c>
    </row>
    <row r="168" spans="1:10" x14ac:dyDescent="0.25">
      <c r="A168" t="s">
        <v>109</v>
      </c>
      <c r="B168">
        <f>('CON Score and Page Rank'!AP89-'MIN and MAX'!B$10)/('MIN and MAX'!F$10-'MIN and MAX'!B$10)</f>
        <v>7.9847217512559155E-6</v>
      </c>
      <c r="C168">
        <f>('CON Score and Page Rank'!AQ89-'MIN and MAX'!C$10)/('MIN and MAX'!G$10-'MIN and MAX'!C$10)</f>
        <v>3.3214854284547017E-3</v>
      </c>
      <c r="D168">
        <f>('CON Score and Page Rank'!AR89-'MIN and MAX'!D$10)/('MIN and MAX'!H$10-'MIN and MAX'!D$10)</f>
        <v>0.11935110081112399</v>
      </c>
      <c r="E168">
        <f t="shared" si="10"/>
        <v>3.3135007067034458E-3</v>
      </c>
      <c r="F168">
        <f t="shared" si="11"/>
        <v>0.68535947198452352</v>
      </c>
      <c r="G168">
        <f t="shared" si="12"/>
        <v>0.11934311608937273</v>
      </c>
      <c r="H168" s="3" t="str">
        <f>IFERROR(VLOOKUP(A168,'GDP Data'!A$2:Q$144,4,FALSE),"Not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108</v>
      </c>
      <c r="B169">
        <f>('CON Score and Page Rank'!AP88-'MIN and MAX'!B$10)/('MIN and MAX'!F$10-'MIN and MAX'!B$10)</f>
        <v>2.4016765222820187E-5</v>
      </c>
      <c r="C169">
        <f>('CON Score and Page Rank'!AQ88-'MIN and MAX'!C$10)/('MIN and MAX'!G$10-'MIN and MAX'!C$10)</f>
        <v>3.0512610095937225E-3</v>
      </c>
      <c r="D169">
        <f>('CON Score and Page Rank'!AR88-'MIN and MAX'!D$10)/('MIN and MAX'!H$10-'MIN and MAX'!D$10)</f>
        <v>0.27288528389339511</v>
      </c>
      <c r="E169">
        <f t="shared" si="10"/>
        <v>3.0272442443709025E-3</v>
      </c>
      <c r="F169">
        <f t="shared" si="11"/>
        <v>0.68509950482621318</v>
      </c>
      <c r="G169">
        <f t="shared" si="12"/>
        <v>0.27286126712817227</v>
      </c>
      <c r="H169" s="3" t="str">
        <f>IFERROR(VLOOKUP(A169,'GDP Data'!A$2:Q$144,4,FALSE),"Not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68</v>
      </c>
      <c r="B170">
        <f>('CON Score and Page Rank'!AP48-'MIN and MAX'!B$10)/('MIN and MAX'!F$10-'MIN and MAX'!B$10)</f>
        <v>5.54247138593731E-5</v>
      </c>
      <c r="C170">
        <f>('CON Score and Page Rank'!AQ48-'MIN and MAX'!C$10)/('MIN and MAX'!G$10-'MIN and MAX'!C$10)</f>
        <v>2.9011503532167422E-3</v>
      </c>
      <c r="D170">
        <f>('CON Score and Page Rank'!AR48-'MIN and MAX'!D$10)/('MIN and MAX'!H$10-'MIN and MAX'!D$10)</f>
        <v>0.20915411355735805</v>
      </c>
      <c r="E170">
        <f t="shared" si="10"/>
        <v>2.845725639357369E-3</v>
      </c>
      <c r="F170">
        <f t="shared" si="11"/>
        <v>0.68493465657949992</v>
      </c>
      <c r="G170">
        <f t="shared" si="12"/>
        <v>0.20909868884349866</v>
      </c>
      <c r="H170" s="3" t="str">
        <f>IFERROR(VLOOKUP(A170,'GDP Data'!A$2:Q$144,4,FALSE),"Not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137</v>
      </c>
      <c r="B171">
        <f>('CON Score and Page Rank'!AP117-'MIN and MAX'!B$10)/('MIN and MAX'!F$10-'MIN and MAX'!B$10)</f>
        <v>2.7583186591483868E-5</v>
      </c>
      <c r="C171">
        <f>('CON Score and Page Rank'!AQ117-'MIN and MAX'!C$10)/('MIN and MAX'!G$10-'MIN and MAX'!C$10)</f>
        <v>2.7361528767770277E-3</v>
      </c>
      <c r="D171">
        <f>('CON Score and Page Rank'!AR117-'MIN and MAX'!D$10)/('MIN and MAX'!H$10-'MIN and MAX'!D$10)</f>
        <v>0.11471610660486674</v>
      </c>
      <c r="E171">
        <f t="shared" si="10"/>
        <v>2.7085696901855438E-3</v>
      </c>
      <c r="F171">
        <f t="shared" si="11"/>
        <v>0.68481009679817295</v>
      </c>
      <c r="G171">
        <f t="shared" si="12"/>
        <v>0.11468852341827525</v>
      </c>
      <c r="H171" s="3" t="str">
        <f>IFERROR(VLOOKUP(A171,'GDP Data'!A$2:Q$144,4,FALSE),"Not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213</v>
      </c>
      <c r="B172">
        <f>('CON Score and Page Rank'!AP191-'MIN and MAX'!B$10)/('MIN and MAX'!F$10-'MIN and MAX'!B$10)</f>
        <v>9.140925419852603E-5</v>
      </c>
      <c r="C172">
        <f>('CON Score and Page Rank'!AQ191-'MIN and MAX'!C$10)/('MIN and MAX'!G$10-'MIN and MAX'!C$10)</f>
        <v>2.7797488371172317E-3</v>
      </c>
      <c r="D172">
        <f>('CON Score and Page Rank'!AR191-'MIN and MAX'!D$10)/('MIN and MAX'!H$10-'MIN and MAX'!D$10)</f>
        <v>0.11471610660486674</v>
      </c>
      <c r="E172">
        <f t="shared" si="10"/>
        <v>2.6883395829187056E-3</v>
      </c>
      <c r="F172">
        <f t="shared" si="11"/>
        <v>0.68479172458936544</v>
      </c>
      <c r="G172">
        <f t="shared" si="12"/>
        <v>0.11462469735066821</v>
      </c>
      <c r="H172" s="3">
        <f>IFERROR(VLOOKUP(A172,'GDP Data'!A$2:Q$144,4,FALSE),"Not Found")</f>
        <v>6058134466.7525797</v>
      </c>
      <c r="I172">
        <f t="shared" si="13"/>
        <v>4.2658306424255476E-4</v>
      </c>
      <c r="J172">
        <f t="shared" si="14"/>
        <v>-0.68436514152512284</v>
      </c>
    </row>
    <row r="173" spans="1:10" x14ac:dyDescent="0.25">
      <c r="A173" t="s">
        <v>113</v>
      </c>
      <c r="B173">
        <f>('CON Score and Page Rank'!AP93-'MIN and MAX'!B$10)/('MIN and MAX'!F$10-'MIN and MAX'!B$10)</f>
        <v>1.5235130799920344E-5</v>
      </c>
      <c r="C173">
        <f>('CON Score and Page Rank'!AQ93-'MIN and MAX'!C$10)/('MIN and MAX'!G$10-'MIN and MAX'!C$10)</f>
        <v>2.3609053558912088E-3</v>
      </c>
      <c r="D173">
        <f>('CON Score and Page Rank'!AR93-'MIN and MAX'!D$10)/('MIN and MAX'!H$10-'MIN and MAX'!D$10)</f>
        <v>8.5168018539976825E-2</v>
      </c>
      <c r="E173">
        <f t="shared" si="10"/>
        <v>2.3456702250912883E-3</v>
      </c>
      <c r="F173">
        <f t="shared" si="11"/>
        <v>0.68448052539942028</v>
      </c>
      <c r="G173">
        <f t="shared" si="12"/>
        <v>8.515278340917691E-2</v>
      </c>
      <c r="H173" s="3" t="str">
        <f>IFERROR(VLOOKUP(A173,'GDP Data'!A$2:Q$144,4,FALSE),"Not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86</v>
      </c>
      <c r="B174">
        <f>('CON Score and Page Rank'!AP66-'MIN and MAX'!B$10)/('MIN and MAX'!F$10-'MIN and MAX'!B$10)</f>
        <v>1.7896662810620902E-5</v>
      </c>
      <c r="C174">
        <f>('CON Score and Page Rank'!AQ66-'MIN and MAX'!C$10)/('MIN and MAX'!G$10-'MIN and MAX'!C$10)</f>
        <v>2.2302695462774534E-3</v>
      </c>
      <c r="D174">
        <f>('CON Score and Page Rank'!AR66-'MIN and MAX'!D$10)/('MIN and MAX'!H$10-'MIN and MAX'!D$10)</f>
        <v>0.21378910776361529</v>
      </c>
      <c r="E174">
        <f t="shared" si="10"/>
        <v>2.2123728834668325E-3</v>
      </c>
      <c r="F174">
        <f t="shared" si="11"/>
        <v>0.68435946985772156</v>
      </c>
      <c r="G174">
        <f t="shared" si="12"/>
        <v>0.21377121110080466</v>
      </c>
      <c r="H174" s="3" t="str">
        <f>IFERROR(VLOOKUP(A174,'GDP Data'!A$2:Q$144,4,FALSE),"Not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60</v>
      </c>
      <c r="B175">
        <f>('CON Score and Page Rank'!AP40-'MIN and MAX'!B$10)/('MIN and MAX'!F$10-'MIN and MAX'!B$10)</f>
        <v>7.076607762257596E-2</v>
      </c>
      <c r="C175">
        <f>('CON Score and Page Rank'!AQ40-'MIN and MAX'!C$10)/('MIN and MAX'!G$10-'MIN and MAX'!C$10)</f>
        <v>7.2963518040374972E-2</v>
      </c>
      <c r="D175">
        <f>('CON Score and Page Rank'!AR40-'MIN and MAX'!D$10)/('MIN and MAX'!H$10-'MIN and MAX'!D$10)</f>
        <v>0.98030127462340677</v>
      </c>
      <c r="E175">
        <f t="shared" si="10"/>
        <v>2.1974404177990126E-3</v>
      </c>
      <c r="F175">
        <f t="shared" si="11"/>
        <v>0.68434590876416723</v>
      </c>
      <c r="G175">
        <f t="shared" si="12"/>
        <v>0.90953519700083085</v>
      </c>
      <c r="H175" s="3">
        <f>IFERROR(VLOOKUP(A175,'GDP Data'!A$2:Q$144,4,FALSE),"Not Found")</f>
        <v>92537752708.589294</v>
      </c>
      <c r="I175">
        <f t="shared" si="13"/>
        <v>8.3403699051542053E-3</v>
      </c>
      <c r="J175">
        <f t="shared" si="14"/>
        <v>-0.67600553885901304</v>
      </c>
    </row>
    <row r="176" spans="1:10" x14ac:dyDescent="0.25">
      <c r="A176" t="s">
        <v>73</v>
      </c>
      <c r="B176">
        <f>('CON Score and Page Rank'!AP53-'MIN and MAX'!B$10)/('MIN and MAX'!F$10-'MIN and MAX'!B$10)</f>
        <v>7.0187102360154496E-6</v>
      </c>
      <c r="C176">
        <f>('CON Score and Page Rank'!AQ53-'MIN and MAX'!C$10)/('MIN and MAX'!G$10-'MIN and MAX'!C$10)</f>
        <v>1.4615388779303825E-3</v>
      </c>
      <c r="D176">
        <f>('CON Score and Page Rank'!AR53-'MIN and MAX'!D$10)/('MIN and MAX'!H$10-'MIN and MAX'!D$10)</f>
        <v>0.11877172653534183</v>
      </c>
      <c r="E176">
        <f t="shared" si="10"/>
        <v>1.454520167694367E-3</v>
      </c>
      <c r="F176">
        <f t="shared" si="11"/>
        <v>0.68367121703949052</v>
      </c>
      <c r="G176">
        <f t="shared" si="12"/>
        <v>0.11876470782510581</v>
      </c>
      <c r="H176" s="3" t="str">
        <f>IFERROR(VLOOKUP(A176,'GDP Data'!A$2:Q$144,4,FALSE),"Not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235</v>
      </c>
      <c r="B177">
        <f>('CON Score and Page Rank'!AP86-'MIN and MAX'!B$10)/('MIN and MAX'!F$10-'MIN and MAX'!B$10)</f>
        <v>1.1372353355322742E-5</v>
      </c>
      <c r="C177">
        <f>('CON Score and Page Rank'!AQ86-'MIN and MAX'!C$10)/('MIN and MAX'!G$10-'MIN and MAX'!C$10)</f>
        <v>9.0114280141538876E-4</v>
      </c>
      <c r="D177">
        <f>('CON Score and Page Rank'!AR86-'MIN and MAX'!D$10)/('MIN and MAX'!H$10-'MIN and MAX'!D$10)</f>
        <v>0</v>
      </c>
      <c r="E177">
        <f t="shared" si="10"/>
        <v>8.8977044806006606E-4</v>
      </c>
      <c r="F177">
        <f t="shared" si="11"/>
        <v>0.68315833296842499</v>
      </c>
      <c r="G177">
        <f t="shared" si="12"/>
        <v>-1.1372353355322742E-5</v>
      </c>
      <c r="H177" s="3" t="str">
        <f>IFERROR(VLOOKUP(A177,'GDP Data'!A$2:Q$144,4,FALSE),"Not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153</v>
      </c>
      <c r="B178">
        <f>('CON Score and Page Rank'!AP131-'MIN and MAX'!B$10)/('MIN and MAX'!F$10-'MIN and MAX'!B$10)</f>
        <v>7.3511584876424147E-7</v>
      </c>
      <c r="C178">
        <f>('CON Score and Page Rank'!AQ131-'MIN and MAX'!C$10)/('MIN and MAX'!G$10-'MIN and MAX'!C$10)</f>
        <v>6.6052377346378086E-4</v>
      </c>
      <c r="D178">
        <f>('CON Score and Page Rank'!AR131-'MIN and MAX'!D$10)/('MIN and MAX'!H$10-'MIN and MAX'!D$10)</f>
        <v>1.5063731170336037E-2</v>
      </c>
      <c r="E178">
        <f t="shared" si="10"/>
        <v>6.5978865761501661E-4</v>
      </c>
      <c r="F178">
        <f t="shared" si="11"/>
        <v>0.68294947231236169</v>
      </c>
      <c r="G178">
        <f t="shared" si="12"/>
        <v>1.5062996054487273E-2</v>
      </c>
      <c r="H178" s="3" t="str">
        <f>IFERROR(VLOOKUP(A178,'GDP Data'!A$2:Q$144,4,FALSE),"Not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161</v>
      </c>
      <c r="B179">
        <f>('CON Score and Page Rank'!AP138-'MIN and MAX'!B$10)/('MIN and MAX'!F$10-'MIN and MAX'!B$10)</f>
        <v>8.4070972604123354E-7</v>
      </c>
      <c r="C179">
        <f>('CON Score and Page Rank'!AQ138-'MIN and MAX'!C$10)/('MIN and MAX'!G$10-'MIN and MAX'!C$10)</f>
        <v>0</v>
      </c>
      <c r="D179">
        <f>('CON Score and Page Rank'!AR138-'MIN and MAX'!D$10)/('MIN and MAX'!H$10-'MIN and MAX'!D$10)</f>
        <v>3.3603707995365009E-2</v>
      </c>
      <c r="E179">
        <f t="shared" si="10"/>
        <v>-8.4070972604123354E-7</v>
      </c>
      <c r="F179">
        <f t="shared" si="11"/>
        <v>0.68234951401648725</v>
      </c>
      <c r="G179">
        <f t="shared" si="12"/>
        <v>3.3602867285638965E-2</v>
      </c>
      <c r="H179" s="3" t="str">
        <f>IFERROR(VLOOKUP(A179,'GDP Data'!A$2:Q$144,4,FALSE),"Not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114</v>
      </c>
      <c r="B180">
        <f>('CON Score and Page Rank'!AP94-'MIN and MAX'!B$10)/('MIN and MAX'!F$10-'MIN and MAX'!B$10)</f>
        <v>2.5221291781041404E-5</v>
      </c>
      <c r="C180">
        <f>('CON Score and Page Rank'!AQ94-'MIN and MAX'!C$10)/('MIN and MAX'!G$10-'MIN and MAX'!C$10)</f>
        <v>1.6795801553065157E-5</v>
      </c>
      <c r="D180">
        <f>('CON Score and Page Rank'!AR94-'MIN and MAX'!D$10)/('MIN and MAX'!H$10-'MIN and MAX'!D$10)</f>
        <v>3.3603707995365009E-2</v>
      </c>
      <c r="E180">
        <f t="shared" si="10"/>
        <v>-8.4254902279762464E-6</v>
      </c>
      <c r="F180">
        <f t="shared" si="11"/>
        <v>0.6823426258092572</v>
      </c>
      <c r="G180">
        <f t="shared" si="12"/>
        <v>3.3578486703583967E-2</v>
      </c>
      <c r="H180" s="3" t="str">
        <f>IFERROR(VLOOKUP(A180,'GDP Data'!A$2:Q$144,4,FALSE),"Not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40</v>
      </c>
      <c r="B181">
        <f>('CON Score and Page Rank'!AP25-'MIN and MAX'!B$10)/('MIN and MAX'!F$10-'MIN and MAX'!B$10)</f>
        <v>8.5267911144538799E-2</v>
      </c>
      <c r="C181">
        <f>('CON Score and Page Rank'!AQ25-'MIN and MAX'!C$10)/('MIN and MAX'!G$10-'MIN and MAX'!C$10)</f>
        <v>8.4319346809433329E-2</v>
      </c>
      <c r="D181">
        <f>('CON Score and Page Rank'!AR25-'MIN and MAX'!D$10)/('MIN and MAX'!H$10-'MIN and MAX'!D$10)</f>
        <v>0.98030127462340677</v>
      </c>
      <c r="E181">
        <f t="shared" si="10"/>
        <v>-9.4856433510547011E-4</v>
      </c>
      <c r="F181">
        <f t="shared" si="11"/>
        <v>0.68148882770832164</v>
      </c>
      <c r="G181">
        <f t="shared" si="12"/>
        <v>0.89503336347886797</v>
      </c>
      <c r="H181" s="3">
        <f>IFERROR(VLOOKUP(A181,'GDP Data'!A$2:Q$144,4,FALSE),"Not Found")</f>
        <v>395342716617.83197</v>
      </c>
      <c r="I181">
        <f t="shared" si="13"/>
        <v>3.6050181621094517E-2</v>
      </c>
      <c r="J181">
        <f t="shared" si="14"/>
        <v>-0.64543864608722712</v>
      </c>
    </row>
    <row r="182" spans="1:10" x14ac:dyDescent="0.25">
      <c r="A182" t="s">
        <v>200</v>
      </c>
      <c r="B182">
        <f>('CON Score and Page Rank'!AP178-'MIN and MAX'!B$10)/('MIN and MAX'!F$10-'MIN and MAX'!B$10)</f>
        <v>8.7240069774267848E-2</v>
      </c>
      <c r="C182">
        <f>('CON Score and Page Rank'!AQ178-'MIN and MAX'!C$10)/('MIN and MAX'!G$10-'MIN and MAX'!C$10)</f>
        <v>8.4844947653834726E-2</v>
      </c>
      <c r="D182">
        <f>('CON Score and Page Rank'!AR178-'MIN and MAX'!D$10)/('MIN and MAX'!H$10-'MIN and MAX'!D$10)</f>
        <v>0.98030127462340677</v>
      </c>
      <c r="E182">
        <f t="shared" si="10"/>
        <v>-2.3951221204331213E-3</v>
      </c>
      <c r="F182">
        <f t="shared" si="11"/>
        <v>0.680175119316486</v>
      </c>
      <c r="G182">
        <f t="shared" si="12"/>
        <v>0.89306120484913887</v>
      </c>
      <c r="H182" s="3">
        <f>IFERROR(VLOOKUP(A182,'GDP Data'!A$2:Q$144,4,FALSE),"Not Found")</f>
        <v>509795270685.19</v>
      </c>
      <c r="I182">
        <f t="shared" si="13"/>
        <v>4.6523783779629554E-2</v>
      </c>
      <c r="J182">
        <f t="shared" si="14"/>
        <v>-0.63365133553685649</v>
      </c>
    </row>
    <row r="183" spans="1:10" x14ac:dyDescent="0.25">
      <c r="A183" t="s">
        <v>80</v>
      </c>
      <c r="B183">
        <f>('CON Score and Page Rank'!AP60-'MIN and MAX'!B$10)/('MIN and MAX'!F$10-'MIN and MAX'!B$10)</f>
        <v>0</v>
      </c>
      <c r="C183">
        <f>('CON Score and Page Rank'!AQ60-'MIN and MAX'!C$10)/('MIN and MAX'!G$10-'MIN and MAX'!C$10)</f>
        <v>-2.6566389443619678E-3</v>
      </c>
      <c r="D183">
        <f>('CON Score and Page Rank'!AR60-'MIN and MAX'!D$10)/('MIN and MAX'!H$10-'MIN and MAX'!D$10)</f>
        <v>-7.0683661645422946E-2</v>
      </c>
      <c r="E183">
        <f t="shared" si="10"/>
        <v>-2.6566389443619678E-3</v>
      </c>
      <c r="F183">
        <f t="shared" si="11"/>
        <v>0.67993761975049138</v>
      </c>
      <c r="G183">
        <f t="shared" si="12"/>
        <v>-7.0683661645422946E-2</v>
      </c>
      <c r="H183" s="3" t="str">
        <f>IFERROR(VLOOKUP(A183,'GDP Data'!A$2:Q$144,4,FALSE),"Not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116</v>
      </c>
      <c r="B184">
        <f>('CON Score and Page Rank'!AP96-'MIN and MAX'!B$10)/('MIN and MAX'!F$10-'MIN and MAX'!B$10)</f>
        <v>0</v>
      </c>
      <c r="C184">
        <f>('CON Score and Page Rank'!AQ96-'MIN and MAX'!C$10)/('MIN and MAX'!G$10-'MIN and MAX'!C$10)</f>
        <v>-2.6566389443619678E-3</v>
      </c>
      <c r="D184">
        <f>('CON Score and Page Rank'!AR96-'MIN and MAX'!D$10)/('MIN and MAX'!H$10-'MIN and MAX'!D$10)</f>
        <v>-7.0683661645422946E-2</v>
      </c>
      <c r="E184">
        <f t="shared" si="10"/>
        <v>-2.6566389443619678E-3</v>
      </c>
      <c r="F184">
        <f t="shared" si="11"/>
        <v>0.67993761975049138</v>
      </c>
      <c r="G184">
        <f t="shared" si="12"/>
        <v>-7.0683661645422946E-2</v>
      </c>
      <c r="H184" s="3" t="str">
        <f>IFERROR(VLOOKUP(A184,'GDP Data'!A$2:Q$144,4,FALSE),"Not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132</v>
      </c>
      <c r="B185">
        <f>('CON Score and Page Rank'!AP112-'MIN and MAX'!B$10)/('MIN and MAX'!F$10-'MIN and MAX'!B$10)</f>
        <v>0</v>
      </c>
      <c r="C185">
        <f>('CON Score and Page Rank'!AQ112-'MIN and MAX'!C$10)/('MIN and MAX'!G$10-'MIN and MAX'!C$10)</f>
        <v>-2.6566389443619678E-3</v>
      </c>
      <c r="D185">
        <f>('CON Score and Page Rank'!AR112-'MIN and MAX'!D$10)/('MIN and MAX'!H$10-'MIN and MAX'!D$10)</f>
        <v>-7.0683661645422946E-2</v>
      </c>
      <c r="E185">
        <f t="shared" si="10"/>
        <v>-2.6566389443619678E-3</v>
      </c>
      <c r="F185">
        <f t="shared" si="11"/>
        <v>0.67993761975049138</v>
      </c>
      <c r="G185">
        <f t="shared" si="12"/>
        <v>-7.0683661645422946E-2</v>
      </c>
      <c r="H185" s="3" t="str">
        <f>IFERROR(VLOOKUP(A185,'GDP Data'!A$2:Q$144,4,FALSE),"Not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143</v>
      </c>
      <c r="B186">
        <f>('CON Score and Page Rank'!AP123-'MIN and MAX'!B$10)/('MIN and MAX'!F$10-'MIN and MAX'!B$10)</f>
        <v>0</v>
      </c>
      <c r="C186">
        <f>('CON Score and Page Rank'!AQ123-'MIN and MAX'!C$10)/('MIN and MAX'!G$10-'MIN and MAX'!C$10)</f>
        <v>-2.6566389443619678E-3</v>
      </c>
      <c r="D186">
        <f>('CON Score and Page Rank'!AR123-'MIN and MAX'!D$10)/('MIN and MAX'!H$10-'MIN and MAX'!D$10)</f>
        <v>-7.0683661645422946E-2</v>
      </c>
      <c r="E186">
        <f t="shared" si="10"/>
        <v>-2.6566389443619678E-3</v>
      </c>
      <c r="F186">
        <f t="shared" si="11"/>
        <v>0.67993761975049138</v>
      </c>
      <c r="G186">
        <f t="shared" si="12"/>
        <v>-7.0683661645422946E-2</v>
      </c>
      <c r="H186" s="3" t="str">
        <f>IFERROR(VLOOKUP(A186,'GDP Data'!A$2:Q$144,4,FALSE),"Not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Rank'!AP146-'MIN and MAX'!B$10)/('MIN and MAX'!F$10-'MIN and MAX'!B$10)</f>
        <v>0</v>
      </c>
      <c r="C187">
        <f>('CON Score and Page Rank'!AQ146-'MIN and MAX'!C$10)/('MIN and MAX'!G$10-'MIN and MAX'!C$10)</f>
        <v>-2.6566389443619678E-3</v>
      </c>
      <c r="D187">
        <f>('CON Score and Page Rank'!AR146-'MIN and MAX'!D$10)/('MIN and MAX'!H$10-'MIN and MAX'!D$10)</f>
        <v>-7.0683661645422946E-2</v>
      </c>
      <c r="E187">
        <f t="shared" si="10"/>
        <v>-2.6566389443619678E-3</v>
      </c>
      <c r="F187">
        <f t="shared" si="11"/>
        <v>0.67993761975049138</v>
      </c>
      <c r="G187">
        <f t="shared" si="12"/>
        <v>-7.0683661645422946E-2</v>
      </c>
      <c r="H187" s="3" t="str">
        <f>IFERROR(VLOOKUP(A187,'GDP Data'!A$2:Q$144,4,FALSE),"Not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173</v>
      </c>
      <c r="B188">
        <f>('CON Score and Page Rank'!AP150-'MIN and MAX'!B$10)/('MIN and MAX'!F$10-'MIN and MAX'!B$10)</f>
        <v>0</v>
      </c>
      <c r="C188">
        <f>('CON Score and Page Rank'!AQ150-'MIN and MAX'!C$10)/('MIN and MAX'!G$10-'MIN and MAX'!C$10)</f>
        <v>-2.6566389443619678E-3</v>
      </c>
      <c r="D188">
        <f>('CON Score and Page Rank'!AR150-'MIN and MAX'!D$10)/('MIN and MAX'!H$10-'MIN and MAX'!D$10)</f>
        <v>-7.0683661645422946E-2</v>
      </c>
      <c r="E188">
        <f t="shared" si="10"/>
        <v>-2.6566389443619678E-3</v>
      </c>
      <c r="F188">
        <f t="shared" si="11"/>
        <v>0.67993761975049138</v>
      </c>
      <c r="G188">
        <f t="shared" si="12"/>
        <v>-7.0683661645422946E-2</v>
      </c>
      <c r="H188" s="3" t="str">
        <f>IFERROR(VLOOKUP(A188,'GDP Data'!A$2:Q$144,4,FALSE),"Not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29</v>
      </c>
      <c r="B189">
        <f>('CON Score and Page Rank'!AP14-'MIN and MAX'!B$10)/('MIN and MAX'!F$10-'MIN and MAX'!B$10)</f>
        <v>0.24485929069677903</v>
      </c>
      <c r="C189">
        <f>('CON Score and Page Rank'!AQ14-'MIN and MAX'!C$10)/('MIN and MAX'!G$10-'MIN and MAX'!C$10)</f>
        <v>0.22851341272882261</v>
      </c>
      <c r="D189">
        <f>('CON Score and Page Rank'!AR14-'MIN and MAX'!D$10)/('MIN and MAX'!H$10-'MIN and MAX'!D$10)</f>
        <v>0.93337195828505215</v>
      </c>
      <c r="E189">
        <f t="shared" si="10"/>
        <v>-1.6345877967956418E-2</v>
      </c>
      <c r="F189">
        <f t="shared" si="11"/>
        <v>0.66750557703118396</v>
      </c>
      <c r="G189">
        <f t="shared" si="12"/>
        <v>0.68851266758827312</v>
      </c>
      <c r="H189" s="3">
        <f>IFERROR(VLOOKUP(A189,'GDP Data'!A$2:Q$144,4,FALSE),"Not Found")</f>
        <v>1276769338449.3</v>
      </c>
      <c r="I189">
        <f t="shared" si="13"/>
        <v>0.1167099086514868</v>
      </c>
      <c r="J189">
        <f t="shared" si="14"/>
        <v>-0.55079566837969718</v>
      </c>
    </row>
    <row r="190" spans="1:10" x14ac:dyDescent="0.25">
      <c r="A190" t="s">
        <v>31</v>
      </c>
      <c r="B190">
        <f>('CON Score and Page Rank'!AP16-'MIN and MAX'!B$10)/('MIN and MAX'!F$10-'MIN and MAX'!B$10)</f>
        <v>0.15306573832432277</v>
      </c>
      <c r="C190">
        <f>('CON Score and Page Rank'!AQ16-'MIN and MAX'!C$10)/('MIN and MAX'!G$10-'MIN and MAX'!C$10)</f>
        <v>0.13481682851826024</v>
      </c>
      <c r="D190">
        <f>('CON Score and Page Rank'!AR16-'MIN and MAX'!D$10)/('MIN and MAX'!H$10-'MIN and MAX'!D$10)</f>
        <v>1</v>
      </c>
      <c r="E190">
        <f t="shared" si="10"/>
        <v>-1.824890980606253E-2</v>
      </c>
      <c r="F190">
        <f t="shared" si="11"/>
        <v>0.66577731638303839</v>
      </c>
      <c r="G190">
        <f t="shared" si="12"/>
        <v>0.8469342616756772</v>
      </c>
      <c r="H190" s="3">
        <f>IFERROR(VLOOKUP(A190,'GDP Data'!A$2:Q$144,4,FALSE),"Not Found")</f>
        <v>23649833332.165501</v>
      </c>
      <c r="I190">
        <f t="shared" si="13"/>
        <v>2.036406948999662E-3</v>
      </c>
      <c r="J190">
        <f t="shared" si="14"/>
        <v>-0.66374090943403874</v>
      </c>
    </row>
    <row r="191" spans="1:10" x14ac:dyDescent="0.25">
      <c r="A191" t="s">
        <v>216</v>
      </c>
      <c r="B191">
        <f>('CON Score and Page Rank'!AP194-'MIN and MAX'!B$10)/('MIN and MAX'!F$10-'MIN and MAX'!B$10)</f>
        <v>0.13543493113919983</v>
      </c>
      <c r="C191">
        <f>('CON Score and Page Rank'!AQ194-'MIN and MAX'!C$10)/('MIN and MAX'!G$10-'MIN and MAX'!C$10)</f>
        <v>0.11201309659663447</v>
      </c>
      <c r="D191">
        <f>('CON Score and Page Rank'!AR194-'MIN and MAX'!D$10)/('MIN and MAX'!H$10-'MIN and MAX'!D$10)</f>
        <v>0.98030127462340677</v>
      </c>
      <c r="E191">
        <f t="shared" si="10"/>
        <v>-2.3421834542565356E-2</v>
      </c>
      <c r="F191">
        <f t="shared" si="11"/>
        <v>0.66107946420899699</v>
      </c>
      <c r="G191">
        <f t="shared" si="12"/>
        <v>0.84486634348420697</v>
      </c>
      <c r="H191" s="3">
        <f>IFERROR(VLOOKUP(A191,'GDP Data'!A$2:Q$144,4,FALSE),"Not Found")</f>
        <v>772106378935.37695</v>
      </c>
      <c r="I191">
        <f t="shared" si="13"/>
        <v>7.0527985450480876E-2</v>
      </c>
      <c r="J191">
        <f t="shared" si="14"/>
        <v>-0.5905514787585161</v>
      </c>
    </row>
    <row r="192" spans="1:10" x14ac:dyDescent="0.25">
      <c r="A192" t="s">
        <v>18</v>
      </c>
      <c r="B192">
        <f>('CON Score and Page Rank'!AP3-'MIN and MAX'!B$10)/('MIN and MAX'!F$10-'MIN and MAX'!B$10)</f>
        <v>0.14528284135872377</v>
      </c>
      <c r="C192">
        <f>('CON Score and Page Rank'!AQ3-'MIN and MAX'!C$10)/('MIN and MAX'!G$10-'MIN and MAX'!C$10)</f>
        <v>0.11288095193775745</v>
      </c>
      <c r="D192">
        <f>('CON Score and Page Rank'!AR3-'MIN and MAX'!D$10)/('MIN and MAX'!H$10-'MIN and MAX'!D$10)</f>
        <v>0.93626882966396296</v>
      </c>
      <c r="E192">
        <f t="shared" si="10"/>
        <v>-3.2401889420966321E-2</v>
      </c>
      <c r="F192">
        <f t="shared" si="11"/>
        <v>0.65292412221536356</v>
      </c>
      <c r="G192">
        <f t="shared" si="12"/>
        <v>0.79098598830523925</v>
      </c>
      <c r="H192" s="3">
        <f>IFERROR(VLOOKUP(A192,'GDP Data'!A$2:Q$144,4,FALSE),"Not Found")</f>
        <v>214394866675.23999</v>
      </c>
      <c r="I192">
        <f t="shared" si="13"/>
        <v>1.9491566505999307E-2</v>
      </c>
      <c r="J192">
        <f t="shared" si="14"/>
        <v>-0.6334325557093643</v>
      </c>
    </row>
    <row r="193" spans="1:10" x14ac:dyDescent="0.25">
      <c r="A193" t="s">
        <v>52</v>
      </c>
      <c r="B193">
        <f>('CON Score and Page Rank'!AP35-'MIN and MAX'!B$10)/('MIN and MAX'!F$10-'MIN and MAX'!B$10)</f>
        <v>0.16338498823518638</v>
      </c>
      <c r="C193">
        <f>('CON Score and Page Rank'!AQ35-'MIN and MAX'!C$10)/('MIN and MAX'!G$10-'MIN and MAX'!C$10)</f>
        <v>0.13091807679381498</v>
      </c>
      <c r="D193">
        <f>('CON Score and Page Rank'!AR35-'MIN and MAX'!D$10)/('MIN and MAX'!H$10-'MIN and MAX'!D$10)</f>
        <v>0.98030127462340677</v>
      </c>
      <c r="E193">
        <f t="shared" si="10"/>
        <v>-3.2466911441371399E-2</v>
      </c>
      <c r="F193">
        <f t="shared" si="11"/>
        <v>0.6528650717061294</v>
      </c>
      <c r="G193">
        <f t="shared" si="12"/>
        <v>0.81691628638822045</v>
      </c>
      <c r="H193" s="3">
        <f>IFERROR(VLOOKUP(A193,'GDP Data'!A$2:Q$144,4,FALSE),"Not Found")</f>
        <v>166349228737.38599</v>
      </c>
      <c r="I193">
        <f t="shared" si="13"/>
        <v>1.5094889635704659E-2</v>
      </c>
      <c r="J193">
        <f t="shared" si="14"/>
        <v>-0.63777018207042468</v>
      </c>
    </row>
    <row r="194" spans="1:10" x14ac:dyDescent="0.25">
      <c r="A194" t="s">
        <v>36</v>
      </c>
      <c r="B194">
        <f>('CON Score and Page Rank'!AP21-'MIN and MAX'!B$10)/('MIN and MAX'!F$10-'MIN and MAX'!B$10)</f>
        <v>0.10056797768703379</v>
      </c>
      <c r="C194">
        <f>('CON Score and Page Rank'!AQ21-'MIN and MAX'!C$10)/('MIN and MAX'!G$10-'MIN and MAX'!C$10)</f>
        <v>6.4282230579383676E-2</v>
      </c>
      <c r="D194">
        <f>('CON Score and Page Rank'!AR21-'MIN and MAX'!D$10)/('MIN and MAX'!H$10-'MIN and MAX'!D$10)</f>
        <v>0.94148319814600234</v>
      </c>
      <c r="E194">
        <f t="shared" si="10"/>
        <v>-3.6285747107650118E-2</v>
      </c>
      <c r="F194">
        <f t="shared" si="11"/>
        <v>0.6493969513775002</v>
      </c>
      <c r="G194">
        <f t="shared" si="12"/>
        <v>0.84091522045896849</v>
      </c>
      <c r="H194" s="3">
        <f>IFERROR(VLOOKUP(A194,'GDP Data'!A$2:Q$144,4,FALSE),"Not Found")</f>
        <v>266849061835.659</v>
      </c>
      <c r="I194">
        <f t="shared" si="13"/>
        <v>2.4291672332672754E-2</v>
      </c>
      <c r="J194">
        <f t="shared" si="14"/>
        <v>-0.62510527904482749</v>
      </c>
    </row>
    <row r="195" spans="1:10" x14ac:dyDescent="0.25">
      <c r="A195" t="s">
        <v>49</v>
      </c>
      <c r="B195">
        <f>('CON Score and Page Rank'!AP34-'MIN and MAX'!B$10)/('MIN and MAX'!F$10-'MIN and MAX'!B$10)</f>
        <v>0.17804400079170268</v>
      </c>
      <c r="C195">
        <f>('CON Score and Page Rank'!AQ34-'MIN and MAX'!C$10)/('MIN and MAX'!G$10-'MIN and MAX'!C$10)</f>
        <v>0.13954810971957182</v>
      </c>
      <c r="D195">
        <f>('CON Score and Page Rank'!AR34-'MIN and MAX'!D$10)/('MIN and MAX'!H$10-'MIN and MAX'!D$10)</f>
        <v>0.98030127462340677</v>
      </c>
      <c r="E195">
        <f t="shared" ref="E195:E204" si="15">C195-B195</f>
        <v>-3.8495891072130861E-2</v>
      </c>
      <c r="F195">
        <f t="shared" ref="F195:F204" si="16">(E195-MIN(E$3:E$206))/(MAX(E$3:E$206)-MIN(E$3:E$206))</f>
        <v>0.64738978325552587</v>
      </c>
      <c r="G195">
        <f t="shared" ref="G195:G204" si="17">D195-B195</f>
        <v>0.80225727383170409</v>
      </c>
      <c r="H195" s="3" t="str">
        <f>IFERROR(VLOOKUP(A195,'GDP Data'!A$2:Q$144,4,FALSE),"Not Found")</f>
        <v>Not Found</v>
      </c>
      <c r="I195" t="str">
        <f t="shared" ref="I195:I204" si="18">IFERROR((H195-MIN(H$3:H$206))/(MAX(H$3:H$206)-MIN(H$3:H$206)),"No Value")</f>
        <v>No Value</v>
      </c>
      <c r="J195" t="str">
        <f t="shared" ref="J195:J204" si="19">IFERROR(I195-F195,"No Value")</f>
        <v>No Value</v>
      </c>
    </row>
    <row r="196" spans="1:10" x14ac:dyDescent="0.25">
      <c r="A196" t="s">
        <v>20</v>
      </c>
      <c r="B196">
        <f>('CON Score and Page Rank'!AP5-'MIN and MAX'!B$10)/('MIN and MAX'!F$10-'MIN and MAX'!B$10)</f>
        <v>0.13625668229425972</v>
      </c>
      <c r="C196">
        <f>('CON Score and Page Rank'!AQ5-'MIN and MAX'!C$10)/('MIN and MAX'!G$10-'MIN and MAX'!C$10)</f>
        <v>9.3777421487773266E-2</v>
      </c>
      <c r="D196">
        <f>('CON Score and Page Rank'!AR5-'MIN and MAX'!D$10)/('MIN and MAX'!H$10-'MIN and MAX'!D$10)</f>
        <v>0.97682502896871382</v>
      </c>
      <c r="E196">
        <f t="shared" si="15"/>
        <v>-4.2479260806486452E-2</v>
      </c>
      <c r="F196">
        <f t="shared" si="16"/>
        <v>0.64377223938629036</v>
      </c>
      <c r="G196">
        <f t="shared" si="17"/>
        <v>0.84056834667445413</v>
      </c>
      <c r="H196" s="3">
        <f>IFERROR(VLOOKUP(A196,'GDP Data'!A$2:Q$144,4,FALSE),"Not Found")</f>
        <v>760649334098.005</v>
      </c>
      <c r="I196">
        <f t="shared" si="18"/>
        <v>6.9479546378789114E-2</v>
      </c>
      <c r="J196">
        <f t="shared" si="19"/>
        <v>-0.57429269300750119</v>
      </c>
    </row>
    <row r="197" spans="1:10" x14ac:dyDescent="0.25">
      <c r="A197" t="s">
        <v>38</v>
      </c>
      <c r="B197">
        <f>('CON Score and Page Rank'!AP23-'MIN and MAX'!B$10)/('MIN and MAX'!F$10-'MIN and MAX'!B$10)</f>
        <v>0.73711237619703918</v>
      </c>
      <c r="C197">
        <f>('CON Score and Page Rank'!AQ23-'MIN and MAX'!C$10)/('MIN and MAX'!G$10-'MIN and MAX'!C$10)</f>
        <v>0.68423143077001136</v>
      </c>
      <c r="D197">
        <f>('CON Score and Page Rank'!AR23-'MIN and MAX'!D$10)/('MIN and MAX'!H$10-'MIN and MAX'!D$10)</f>
        <v>0.92931633835457705</v>
      </c>
      <c r="E197">
        <f t="shared" si="15"/>
        <v>-5.2880945427027815E-2</v>
      </c>
      <c r="F197">
        <f t="shared" si="16"/>
        <v>0.63432582769514734</v>
      </c>
      <c r="G197">
        <f t="shared" si="17"/>
        <v>0.19220396215753788</v>
      </c>
      <c r="H197" s="3">
        <f>IFERROR(VLOOKUP(A197,'GDP Data'!A$2:Q$144,4,FALSE),"Not Found")</f>
        <v>1784076738609.1101</v>
      </c>
      <c r="I197">
        <f t="shared" si="18"/>
        <v>0.16313382574666635</v>
      </c>
      <c r="J197">
        <f t="shared" si="19"/>
        <v>-0.47119200194848099</v>
      </c>
    </row>
    <row r="198" spans="1:10" x14ac:dyDescent="0.25">
      <c r="A198" t="s">
        <v>19</v>
      </c>
      <c r="B198">
        <f>('CON Score and Page Rank'!AP4-'MIN and MAX'!B$10)/('MIN and MAX'!F$10-'MIN and MAX'!B$10)</f>
        <v>0.20475109082469117</v>
      </c>
      <c r="C198">
        <f>('CON Score and Page Rank'!AQ4-'MIN and MAX'!C$10)/('MIN and MAX'!G$10-'MIN and MAX'!C$10)</f>
        <v>0.11089922531039739</v>
      </c>
      <c r="D198">
        <f>('CON Score and Page Rank'!AR4-'MIN and MAX'!D$10)/('MIN and MAX'!H$10-'MIN and MAX'!D$10)</f>
        <v>0.9148319814600232</v>
      </c>
      <c r="E198">
        <f t="shared" si="15"/>
        <v>-9.3851865514293781E-2</v>
      </c>
      <c r="F198">
        <f t="shared" si="16"/>
        <v>0.59711760685129234</v>
      </c>
      <c r="G198">
        <f t="shared" si="17"/>
        <v>0.71008089063533197</v>
      </c>
      <c r="H198" s="3">
        <f>IFERROR(VLOOKUP(A198,'GDP Data'!A$2:Q$144,4,FALSE),"Not Found")</f>
        <v>258383599375.177</v>
      </c>
      <c r="I198">
        <f t="shared" si="18"/>
        <v>2.3516994243384149E-2</v>
      </c>
      <c r="J198">
        <f t="shared" si="19"/>
        <v>-0.57360061260790818</v>
      </c>
    </row>
    <row r="199" spans="1:10" x14ac:dyDescent="0.25">
      <c r="A199" t="s">
        <v>32</v>
      </c>
      <c r="B199">
        <f>('CON Score and Page Rank'!AP17-'MIN and MAX'!B$10)/('MIN and MAX'!F$10-'MIN and MAX'!B$10)</f>
        <v>0.29881087033251491</v>
      </c>
      <c r="C199">
        <f>('CON Score and Page Rank'!AQ17-'MIN and MAX'!C$10)/('MIN and MAX'!G$10-'MIN and MAX'!C$10)</f>
        <v>0.18476472092714455</v>
      </c>
      <c r="D199">
        <f>('CON Score and Page Rank'!AR17-'MIN and MAX'!D$10)/('MIN and MAX'!H$10-'MIN and MAX'!D$10)</f>
        <v>0.90961761297798382</v>
      </c>
      <c r="E199">
        <f t="shared" si="15"/>
        <v>-0.11404614940537036</v>
      </c>
      <c r="F199">
        <f t="shared" si="16"/>
        <v>0.57877793146196121</v>
      </c>
      <c r="G199">
        <f t="shared" si="17"/>
        <v>0.61080674264546886</v>
      </c>
      <c r="H199" s="3">
        <f>IFERROR(VLOOKUP(A199,'GDP Data'!A$2:Q$144,4,FALSE),"Not Found")</f>
        <v>473861980070.98102</v>
      </c>
      <c r="I199">
        <f t="shared" si="18"/>
        <v>4.3235512991729494E-2</v>
      </c>
      <c r="J199">
        <f t="shared" si="19"/>
        <v>-0.53554241847023176</v>
      </c>
    </row>
    <row r="200" spans="1:10" x14ac:dyDescent="0.25">
      <c r="A200" t="s">
        <v>37</v>
      </c>
      <c r="B200">
        <f>('CON Score and Page Rank'!AP22-'MIN and MAX'!B$10)/('MIN and MAX'!F$10-'MIN and MAX'!B$10)</f>
        <v>0.23646960433748709</v>
      </c>
      <c r="C200">
        <f>('CON Score and Page Rank'!AQ22-'MIN and MAX'!C$10)/('MIN and MAX'!G$10-'MIN and MAX'!C$10)</f>
        <v>9.134472225003637E-2</v>
      </c>
      <c r="D200">
        <f>('CON Score and Page Rank'!AR22-'MIN and MAX'!D$10)/('MIN and MAX'!H$10-'MIN and MAX'!D$10)</f>
        <v>0.91425260718424106</v>
      </c>
      <c r="E200">
        <f t="shared" si="15"/>
        <v>-0.14512488208745072</v>
      </c>
      <c r="F200">
        <f t="shared" si="16"/>
        <v>0.55055341644694722</v>
      </c>
      <c r="G200">
        <f t="shared" si="17"/>
        <v>0.67778300284675397</v>
      </c>
      <c r="H200" s="3">
        <f>IFERROR(VLOOKUP(A200,'GDP Data'!A$2:Q$144,4,FALSE),"Not Found")</f>
        <v>310175772488.13</v>
      </c>
      <c r="I200">
        <f t="shared" si="18"/>
        <v>2.8256518149436961E-2</v>
      </c>
      <c r="J200">
        <f t="shared" si="19"/>
        <v>-0.52229689829751025</v>
      </c>
    </row>
    <row r="201" spans="1:10" x14ac:dyDescent="0.25">
      <c r="A201" t="s">
        <v>35</v>
      </c>
      <c r="B201">
        <f>('CON Score and Page Rank'!AP20-'MIN and MAX'!B$10)/('MIN and MAX'!F$10-'MIN and MAX'!B$10)</f>
        <v>0.25984003174925735</v>
      </c>
      <c r="C201">
        <f>('CON Score and Page Rank'!AQ20-'MIN and MAX'!C$10)/('MIN and MAX'!G$10-'MIN and MAX'!C$10)</f>
        <v>0.10982042104346915</v>
      </c>
      <c r="D201">
        <f>('CON Score and Page Rank'!AR20-'MIN and MAX'!D$10)/('MIN and MAX'!H$10-'MIN and MAX'!D$10)</f>
        <v>0.9258400926998841</v>
      </c>
      <c r="E201">
        <f t="shared" si="15"/>
        <v>-0.1500196107057882</v>
      </c>
      <c r="F201">
        <f t="shared" si="16"/>
        <v>0.54610821133527476</v>
      </c>
      <c r="G201">
        <f t="shared" si="17"/>
        <v>0.66600006095062669</v>
      </c>
      <c r="H201" s="3">
        <f>IFERROR(VLOOKUP(A201,'GDP Data'!A$2:Q$144,4,FALSE),"Not Found")</f>
        <v>708756677088.62903</v>
      </c>
      <c r="I201">
        <f t="shared" si="18"/>
        <v>6.4730827148411302E-2</v>
      </c>
      <c r="J201">
        <f t="shared" si="19"/>
        <v>-0.48137738418686349</v>
      </c>
    </row>
    <row r="202" spans="1:10" x14ac:dyDescent="0.25">
      <c r="A202" t="s">
        <v>41</v>
      </c>
      <c r="B202">
        <f>('CON Score and Page Rank'!AP26-'MIN and MAX'!B$10)/('MIN and MAX'!F$10-'MIN and MAX'!B$10)</f>
        <v>0.52725266654697411</v>
      </c>
      <c r="C202">
        <f>('CON Score and Page Rank'!AQ26-'MIN and MAX'!C$10)/('MIN and MAX'!G$10-'MIN and MAX'!C$10)</f>
        <v>0.20163096389720292</v>
      </c>
      <c r="D202">
        <f>('CON Score and Page Rank'!AR26-'MIN and MAX'!D$10)/('MIN and MAX'!H$10-'MIN and MAX'!D$10)</f>
        <v>0.94380069524913091</v>
      </c>
      <c r="E202">
        <f t="shared" si="15"/>
        <v>-0.32562170264977119</v>
      </c>
      <c r="F202">
        <f t="shared" si="16"/>
        <v>0.38663311524814981</v>
      </c>
      <c r="G202">
        <f t="shared" si="17"/>
        <v>0.41654802870215679</v>
      </c>
      <c r="H202" s="3">
        <f>IFERROR(VLOOKUP(A202,'GDP Data'!A$2:Q$144,4,FALSE),"Not Found")</f>
        <v>4182846045873.6099</v>
      </c>
      <c r="I202">
        <f t="shared" si="18"/>
        <v>0.38264623068266407</v>
      </c>
      <c r="J202">
        <f t="shared" si="19"/>
        <v>-3.9868845654857377E-3</v>
      </c>
    </row>
    <row r="203" spans="1:10" x14ac:dyDescent="0.25">
      <c r="A203" t="s">
        <v>23</v>
      </c>
      <c r="B203">
        <f>('CON Score and Page Rank'!AP8-'MIN and MAX'!B$10)/('MIN and MAX'!F$10-'MIN and MAX'!B$10)</f>
        <v>0.60155719253581241</v>
      </c>
      <c r="C203">
        <f>('CON Score and Page Rank'!AQ8-'MIN and MAX'!C$10)/('MIN and MAX'!G$10-'MIN and MAX'!C$10)</f>
        <v>0.21764571376240377</v>
      </c>
      <c r="D203">
        <f>('CON Score and Page Rank'!AR8-'MIN and MAX'!D$10)/('MIN and MAX'!H$10-'MIN and MAX'!D$10)</f>
        <v>0.895712630359212</v>
      </c>
      <c r="E203">
        <f t="shared" si="15"/>
        <v>-0.38391147877340864</v>
      </c>
      <c r="F203">
        <f t="shared" si="16"/>
        <v>0.33369657249227291</v>
      </c>
      <c r="G203">
        <f t="shared" si="17"/>
        <v>0.29415543782339959</v>
      </c>
      <c r="H203" s="3">
        <f>IFERROR(VLOOKUP(A203,'GDP Data'!A$2:Q$144,4,FALSE),"Not Found")</f>
        <v>1501409382971.3799</v>
      </c>
      <c r="I203">
        <f t="shared" si="18"/>
        <v>0.1372668151737754</v>
      </c>
      <c r="J203">
        <f t="shared" si="19"/>
        <v>-0.19642975731849752</v>
      </c>
    </row>
    <row r="204" spans="1:10" x14ac:dyDescent="0.25">
      <c r="A204" t="s">
        <v>24</v>
      </c>
      <c r="B204">
        <f>('CON Score and Page Rank'!AP9-'MIN and MAX'!B$10)/('MIN and MAX'!F$10-'MIN and MAX'!B$10)</f>
        <v>1</v>
      </c>
      <c r="C204">
        <f>('CON Score and Page Rank'!AQ9-'MIN and MAX'!C$10)/('MIN and MAX'!G$10-'MIN and MAX'!C$10)</f>
        <v>0.24864672221261386</v>
      </c>
      <c r="D204">
        <f>('CON Score and Page Rank'!AR9-'MIN and MAX'!D$10)/('MIN and MAX'!H$10-'MIN and MAX'!D$10)</f>
        <v>0.89745075318655854</v>
      </c>
      <c r="E204">
        <f t="shared" si="15"/>
        <v>-0.75135327778738614</v>
      </c>
      <c r="F204">
        <f t="shared" si="16"/>
        <v>0</v>
      </c>
      <c r="G204">
        <f t="shared" si="17"/>
        <v>-0.10254924681344146</v>
      </c>
      <c r="H204" s="3">
        <f>IFERROR(VLOOKUP(A204,'GDP Data'!A$2:Q$144,4,FALSE),"Not Found")</f>
        <v>2078484517474.51</v>
      </c>
      <c r="I204">
        <f t="shared" si="18"/>
        <v>0.19007520746890771</v>
      </c>
      <c r="J204">
        <f t="shared" si="19"/>
        <v>0.19007520746890771</v>
      </c>
    </row>
    <row r="205" spans="1:10" x14ac:dyDescent="0.25">
      <c r="H205" s="3"/>
    </row>
    <row r="206" spans="1:10" x14ac:dyDescent="0.25">
      <c r="H206" s="3"/>
    </row>
  </sheetData>
  <autoFilter ref="A2:J204" xr:uid="{D114328B-11CB-4ACD-8498-B5E20EAAACFF}">
    <sortState xmlns:xlrd2="http://schemas.microsoft.com/office/spreadsheetml/2017/richdata2" ref="A3:J204">
      <sortCondition descending="1" ref="E2:E204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889C3-B97A-4F50-A431-2F87C50FC94E}">
  <sheetPr codeName="Sheet14"/>
  <dimension ref="A1:J209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9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Rank'!AU28-'MIN and MAX'!B$11)/('MIN and MAX'!F$11-'MIN and MAX'!B$11)</f>
        <v>0.63188800618078833</v>
      </c>
      <c r="C3">
        <f>('CON Score and Page Rank'!AV28-'MIN and MAX'!C$11)/('MIN and MAX'!G$11-'MIN and MAX'!C$11)</f>
        <v>1</v>
      </c>
      <c r="D3">
        <f>('CON Score and Page Rank'!AW28-'MIN and MAX'!D$11)/('MIN and MAX'!H$11-'MIN and MAX'!D$11)</f>
        <v>0.922085201793722</v>
      </c>
      <c r="E3">
        <f t="shared" ref="E3:E66" si="0">C3-B3</f>
        <v>0.36811199381921167</v>
      </c>
      <c r="F3">
        <f>(E3-MIN(E$3:E$210))/(MAX(E$3:E$210)-MIN(E$3:E$210))</f>
        <v>1</v>
      </c>
      <c r="G3">
        <f t="shared" ref="G3:G66" si="1">D3-B3</f>
        <v>0.29019719561293367</v>
      </c>
      <c r="H3" s="3">
        <f>IFERROR(VLOOKUP(A3,'GDP Data'!A$2:Q$144,3,FALSE),"Not Found")</f>
        <v>10581929774000</v>
      </c>
      <c r="I3">
        <f>IFERROR((H3-MIN(H$3:H$210))/(MAX(H$3:H$210)-MIN(H$3:H$210)),"No Value")</f>
        <v>1</v>
      </c>
      <c r="J3">
        <f t="shared" ref="J3:J66" si="2">IFERROR(I3-F3,"No Value")</f>
        <v>0</v>
      </c>
    </row>
    <row r="4" spans="1:10" x14ac:dyDescent="0.25">
      <c r="A4" t="s">
        <v>25</v>
      </c>
      <c r="B4">
        <f>('CON Score and Page Rank'!AU10-'MIN and MAX'!B$11)/('MIN and MAX'!F$11-'MIN and MAX'!B$11)</f>
        <v>4.8310615476922503E-2</v>
      </c>
      <c r="C4">
        <f>('CON Score and Page Rank'!AV10-'MIN and MAX'!C$11)/('MIN and MAX'!G$11-'MIN and MAX'!C$11)</f>
        <v>8.6023304180119123E-2</v>
      </c>
      <c r="D4">
        <f>('CON Score and Page Rank'!AW10-'MIN and MAX'!D$11)/('MIN and MAX'!H$11-'MIN and MAX'!D$11)</f>
        <v>0.99103139013452912</v>
      </c>
      <c r="E4">
        <f t="shared" si="0"/>
        <v>3.771268870319662E-2</v>
      </c>
      <c r="F4">
        <f t="shared" ref="F4:F67" si="3">(E4-MIN(E$3:E$210))/(MAX(E$3:E$210)-MIN(E$3:E$210))</f>
        <v>0.71155653621930648</v>
      </c>
      <c r="G4">
        <f t="shared" si="1"/>
        <v>0.94272077465760662</v>
      </c>
      <c r="H4" s="3">
        <f>IFERROR(VLOOKUP(A4,'GDP Data'!A$2:Q$144,3,FALSE),"Not Found")</f>
        <v>109346669229.69501</v>
      </c>
      <c r="I4">
        <f t="shared" ref="I4:I67" si="4">IFERROR((H4-MIN(H$3:H$210))/(MAX(H$3:H$210)-MIN(H$3:H$210)),"No Value")</f>
        <v>1.0333339151272939E-2</v>
      </c>
      <c r="J4">
        <f t="shared" si="2"/>
        <v>-0.70122319706803349</v>
      </c>
    </row>
    <row r="5" spans="1:10" x14ac:dyDescent="0.25">
      <c r="A5" t="s">
        <v>178</v>
      </c>
      <c r="B5">
        <f>('CON Score and Page Rank'!AU160-'MIN and MAX'!B$11)/('MIN and MAX'!F$11-'MIN and MAX'!B$11)</f>
        <v>1.0143078067389557E-3</v>
      </c>
      <c r="C5">
        <f>('CON Score and Page Rank'!AV160-'MIN and MAX'!C$11)/('MIN and MAX'!G$11-'MIN and MAX'!C$11)</f>
        <v>2.6137928105325531E-2</v>
      </c>
      <c r="D5">
        <f>('CON Score and Page Rank'!AW160-'MIN and MAX'!D$11)/('MIN and MAX'!H$11-'MIN and MAX'!D$11)</f>
        <v>0.91928251121076232</v>
      </c>
      <c r="E5">
        <f t="shared" si="0"/>
        <v>2.5123620298586575E-2</v>
      </c>
      <c r="F5">
        <f t="shared" si="3"/>
        <v>0.700566093926691</v>
      </c>
      <c r="G5">
        <f t="shared" si="1"/>
        <v>0.91826820340402338</v>
      </c>
      <c r="H5" s="3">
        <f>IFERROR(VLOOKUP(A5,'GDP Data'!A$2:Q$144,3,FALSE),"Not Found")</f>
        <v>14183497963.1071</v>
      </c>
      <c r="I5">
        <f t="shared" si="4"/>
        <v>1.3403507929107808E-3</v>
      </c>
      <c r="J5">
        <f t="shared" si="2"/>
        <v>-0.69922574313378028</v>
      </c>
    </row>
    <row r="6" spans="1:10" x14ac:dyDescent="0.25">
      <c r="A6" t="s">
        <v>88</v>
      </c>
      <c r="B6">
        <f>('CON Score and Page Rank'!AU71-'MIN and MAX'!B$11)/('MIN and MAX'!F$11-'MIN and MAX'!B$11)</f>
        <v>6.4949722393520736E-4</v>
      </c>
      <c r="C6">
        <f>('CON Score and Page Rank'!AV71-'MIN and MAX'!C$11)/('MIN and MAX'!G$11-'MIN and MAX'!C$11)</f>
        <v>2.57461725189367E-2</v>
      </c>
      <c r="D6">
        <f>('CON Score and Page Rank'!AW71-'MIN and MAX'!D$11)/('MIN and MAX'!H$11-'MIN and MAX'!D$11)</f>
        <v>0.87107623318385652</v>
      </c>
      <c r="E6">
        <f t="shared" si="0"/>
        <v>2.5096675295001494E-2</v>
      </c>
      <c r="F6">
        <f t="shared" si="3"/>
        <v>0.70054257054136504</v>
      </c>
      <c r="G6">
        <f t="shared" si="1"/>
        <v>0.87042673595992126</v>
      </c>
      <c r="H6" s="3">
        <f>IFERROR(VLOOKUP(A6,'GDP Data'!A$2:Q$144,3,FALSE),"Not Found")</f>
        <v>36176430128.805702</v>
      </c>
      <c r="I6">
        <f t="shared" si="4"/>
        <v>3.4186987535762968E-3</v>
      </c>
      <c r="J6">
        <f t="shared" si="2"/>
        <v>-0.69712387178778878</v>
      </c>
    </row>
    <row r="7" spans="1:10" x14ac:dyDescent="0.25">
      <c r="A7" t="s">
        <v>203</v>
      </c>
      <c r="B7">
        <f>('CON Score and Page Rank'!AU186-'MIN and MAX'!B$11)/('MIN and MAX'!F$11-'MIN and MAX'!B$11)</f>
        <v>8.9785428455788877E-4</v>
      </c>
      <c r="C7">
        <f>('CON Score and Page Rank'!AV186-'MIN and MAX'!C$11)/('MIN and MAX'!G$11-'MIN and MAX'!C$11)</f>
        <v>2.5757402077964026E-2</v>
      </c>
      <c r="D7">
        <f>('CON Score and Page Rank'!AW186-'MIN and MAX'!D$11)/('MIN and MAX'!H$11-'MIN and MAX'!D$11)</f>
        <v>0.81109865470852016</v>
      </c>
      <c r="E7">
        <f t="shared" si="0"/>
        <v>2.4859547793406139E-2</v>
      </c>
      <c r="F7">
        <f t="shared" si="3"/>
        <v>0.70033555473697706</v>
      </c>
      <c r="G7">
        <f t="shared" si="1"/>
        <v>0.81020080042396225</v>
      </c>
      <c r="H7" s="3">
        <f>IFERROR(VLOOKUP(A7,'GDP Data'!A$2:Q$144,3,FALSE),"Not Found")</f>
        <v>15976174336.972099</v>
      </c>
      <c r="I7">
        <f t="shared" si="4"/>
        <v>1.5097600039102375E-3</v>
      </c>
      <c r="J7">
        <f t="shared" si="2"/>
        <v>-0.69882579473306683</v>
      </c>
    </row>
    <row r="8" spans="1:10" x14ac:dyDescent="0.25">
      <c r="A8" t="s">
        <v>104</v>
      </c>
      <c r="B8">
        <f>('CON Score and Page Rank'!AU87-'MIN and MAX'!B$11)/('MIN and MAX'!F$11-'MIN and MAX'!B$11)</f>
        <v>1.550976732194852E-3</v>
      </c>
      <c r="C8">
        <f>('CON Score and Page Rank'!AV87-'MIN and MAX'!C$11)/('MIN and MAX'!G$11-'MIN and MAX'!C$11)</f>
        <v>2.63213935794527E-2</v>
      </c>
      <c r="D8">
        <f>('CON Score and Page Rank'!AW87-'MIN and MAX'!D$11)/('MIN and MAX'!H$11-'MIN and MAX'!D$11)</f>
        <v>0.87107623318385652</v>
      </c>
      <c r="E8">
        <f t="shared" si="0"/>
        <v>2.4770416847257847E-2</v>
      </c>
      <c r="F8">
        <f t="shared" si="3"/>
        <v>0.70025774210711089</v>
      </c>
      <c r="G8">
        <f t="shared" si="1"/>
        <v>0.86952525645166168</v>
      </c>
      <c r="H8" s="3">
        <f>IFERROR(VLOOKUP(A8,'GDP Data'!A$2:Q$144,3,FALSE),"Not Found")</f>
        <v>74030364472.050598</v>
      </c>
      <c r="I8">
        <f t="shared" si="4"/>
        <v>6.9959228659733303E-3</v>
      </c>
      <c r="J8">
        <f t="shared" si="2"/>
        <v>-0.69326181924113761</v>
      </c>
    </row>
    <row r="9" spans="1:10" x14ac:dyDescent="0.25">
      <c r="A9" t="s">
        <v>87</v>
      </c>
      <c r="B9">
        <f>('CON Score and Page Rank'!AU70-'MIN and MAX'!B$11)/('MIN and MAX'!F$11-'MIN and MAX'!B$11)</f>
        <v>3.632398533074233E-3</v>
      </c>
      <c r="C9">
        <f>('CON Score and Page Rank'!AV70-'MIN and MAX'!C$11)/('MIN and MAX'!G$11-'MIN and MAX'!C$11)</f>
        <v>2.8382104998692096E-2</v>
      </c>
      <c r="D9">
        <f>('CON Score and Page Rank'!AW70-'MIN and MAX'!D$11)/('MIN and MAX'!H$11-'MIN and MAX'!D$11)</f>
        <v>0.89517937219730936</v>
      </c>
      <c r="E9">
        <f t="shared" si="0"/>
        <v>2.4749706465617863E-2</v>
      </c>
      <c r="F9">
        <f t="shared" si="3"/>
        <v>0.70023966163864759</v>
      </c>
      <c r="G9">
        <f t="shared" si="1"/>
        <v>0.89154697366423508</v>
      </c>
      <c r="H9" s="3">
        <f>IFERROR(VLOOKUP(A9,'GDP Data'!A$2:Q$144,3,FALSE),"Not Found")</f>
        <v>126878750295.944</v>
      </c>
      <c r="I9">
        <f t="shared" si="4"/>
        <v>1.1990133463906316E-2</v>
      </c>
      <c r="J9">
        <f t="shared" si="2"/>
        <v>-0.68824952817474128</v>
      </c>
    </row>
    <row r="10" spans="1:10" x14ac:dyDescent="0.25">
      <c r="A10" t="s">
        <v>185</v>
      </c>
      <c r="B10">
        <f>('CON Score and Page Rank'!AU168-'MIN and MAX'!B$11)/('MIN and MAX'!F$11-'MIN and MAX'!B$11)</f>
        <v>1.5496020395417767E-3</v>
      </c>
      <c r="C10">
        <f>('CON Score and Page Rank'!AV168-'MIN and MAX'!C$11)/('MIN and MAX'!G$11-'MIN and MAX'!C$11)</f>
        <v>2.627196042704583E-2</v>
      </c>
      <c r="D10">
        <f>('CON Score and Page Rank'!AW168-'MIN and MAX'!D$11)/('MIN and MAX'!H$11-'MIN and MAX'!D$11)</f>
        <v>0.91928251121076232</v>
      </c>
      <c r="E10">
        <f t="shared" si="0"/>
        <v>2.4722358387504053E-2</v>
      </c>
      <c r="F10">
        <f t="shared" si="3"/>
        <v>0.70021578636331627</v>
      </c>
      <c r="G10">
        <f t="shared" si="1"/>
        <v>0.91773290917122052</v>
      </c>
      <c r="H10" s="3">
        <f>IFERROR(VLOOKUP(A10,'GDP Data'!A$2:Q$144,3,FALSE),"Not Found")</f>
        <v>12237388001.7264</v>
      </c>
      <c r="I10">
        <f t="shared" si="4"/>
        <v>1.156441997167085E-3</v>
      </c>
      <c r="J10">
        <f t="shared" si="2"/>
        <v>-0.69905934436614914</v>
      </c>
    </row>
    <row r="11" spans="1:10" x14ac:dyDescent="0.25">
      <c r="A11" t="s">
        <v>90</v>
      </c>
      <c r="B11">
        <f>('CON Score and Page Rank'!AU73-'MIN and MAX'!B$11)/('MIN and MAX'!F$11-'MIN and MAX'!B$11)</f>
        <v>7.3454702383786094E-4</v>
      </c>
      <c r="C11">
        <f>('CON Score and Page Rank'!AV73-'MIN and MAX'!C$11)/('MIN and MAX'!G$11-'MIN and MAX'!C$11)</f>
        <v>2.5409670626227534E-2</v>
      </c>
      <c r="D11">
        <f>('CON Score and Page Rank'!AW73-'MIN and MAX'!D$11)/('MIN and MAX'!H$11-'MIN and MAX'!D$11)</f>
        <v>0.81390134529147984</v>
      </c>
      <c r="E11">
        <f t="shared" si="0"/>
        <v>2.4675123602389673E-2</v>
      </c>
      <c r="F11">
        <f t="shared" si="3"/>
        <v>0.70017454969962367</v>
      </c>
      <c r="G11">
        <f t="shared" si="1"/>
        <v>0.81316679826764193</v>
      </c>
      <c r="H11" s="3">
        <f>IFERROR(VLOOKUP(A11,'GDP Data'!A$2:Q$144,3,FALSE),"Not Found")</f>
        <v>8975689844.8519001</v>
      </c>
      <c r="I11">
        <f t="shared" si="4"/>
        <v>8.4820916756651876E-4</v>
      </c>
      <c r="J11">
        <f t="shared" si="2"/>
        <v>-0.69932634053205711</v>
      </c>
    </row>
    <row r="12" spans="1:10" x14ac:dyDescent="0.25">
      <c r="A12" t="s">
        <v>91</v>
      </c>
      <c r="B12">
        <f>('CON Score and Page Rank'!AU74-'MIN and MAX'!B$11)/('MIN and MAX'!F$11-'MIN and MAX'!B$11)</f>
        <v>1.1820795773732095E-3</v>
      </c>
      <c r="C12">
        <f>('CON Score and Page Rank'!AV74-'MIN and MAX'!C$11)/('MIN and MAX'!G$11-'MIN and MAX'!C$11)</f>
        <v>2.5833841831332475E-2</v>
      </c>
      <c r="D12">
        <f>('CON Score and Page Rank'!AW74-'MIN and MAX'!D$11)/('MIN and MAX'!H$11-'MIN and MAX'!D$11)</f>
        <v>0.86210762331838564</v>
      </c>
      <c r="E12">
        <f t="shared" si="0"/>
        <v>2.4651762253959264E-2</v>
      </c>
      <c r="F12">
        <f t="shared" si="3"/>
        <v>0.70015415489807442</v>
      </c>
      <c r="G12">
        <f t="shared" si="1"/>
        <v>0.86092554374101238</v>
      </c>
      <c r="H12" s="3">
        <f>IFERROR(VLOOKUP(A12,'GDP Data'!A$2:Q$144,3,FALSE),"Not Found")</f>
        <v>12986007425.878099</v>
      </c>
      <c r="I12">
        <f t="shared" si="4"/>
        <v>1.2271870729840754E-3</v>
      </c>
      <c r="J12">
        <f t="shared" si="2"/>
        <v>-0.69892696782509034</v>
      </c>
    </row>
    <row r="13" spans="1:10" x14ac:dyDescent="0.25">
      <c r="A13" t="s">
        <v>195</v>
      </c>
      <c r="B13">
        <f>('CON Score and Page Rank'!AU178-'MIN and MAX'!B$11)/('MIN and MAX'!F$11-'MIN and MAX'!B$11)</f>
        <v>8.0650859092803193E-4</v>
      </c>
      <c r="C13">
        <f>('CON Score and Page Rank'!AV178-'MIN and MAX'!C$11)/('MIN and MAX'!G$11-'MIN and MAX'!C$11)</f>
        <v>2.5319360457872791E-2</v>
      </c>
      <c r="D13">
        <f>('CON Score and Page Rank'!AW178-'MIN and MAX'!D$11)/('MIN and MAX'!H$11-'MIN and MAX'!D$11)</f>
        <v>0.82118834080717484</v>
      </c>
      <c r="E13">
        <f t="shared" si="0"/>
        <v>2.4512851866944758E-2</v>
      </c>
      <c r="F13">
        <f t="shared" si="3"/>
        <v>0.7000328840825335</v>
      </c>
      <c r="G13">
        <f t="shared" si="1"/>
        <v>0.82038183221624683</v>
      </c>
      <c r="H13" s="3">
        <f>IFERROR(VLOOKUP(A13,'GDP Data'!A$2:Q$144,3,FALSE),"Not Found")</f>
        <v>39309580983.228203</v>
      </c>
      <c r="I13">
        <f t="shared" si="4"/>
        <v>3.7147837703301132E-3</v>
      </c>
      <c r="J13">
        <f t="shared" si="2"/>
        <v>-0.69631810031220343</v>
      </c>
    </row>
    <row r="14" spans="1:10" x14ac:dyDescent="0.25">
      <c r="A14" t="s">
        <v>207</v>
      </c>
      <c r="B14">
        <f>('CON Score and Page Rank'!AU190-'MIN and MAX'!B$11)/('MIN and MAX'!F$11-'MIN and MAX'!B$11)</f>
        <v>9.0296908927352097E-4</v>
      </c>
      <c r="C14">
        <f>('CON Score and Page Rank'!AV190-'MIN and MAX'!C$11)/('MIN and MAX'!G$11-'MIN and MAX'!C$11)</f>
        <v>2.5334385507190922E-2</v>
      </c>
      <c r="D14">
        <f>('CON Score and Page Rank'!AW190-'MIN and MAX'!D$11)/('MIN and MAX'!H$11-'MIN and MAX'!D$11)</f>
        <v>0.75392376681614348</v>
      </c>
      <c r="E14">
        <f t="shared" si="0"/>
        <v>2.44314164179174E-2</v>
      </c>
      <c r="F14">
        <f t="shared" si="3"/>
        <v>0.69996178973509304</v>
      </c>
      <c r="G14">
        <f t="shared" si="1"/>
        <v>0.75302079772686992</v>
      </c>
      <c r="H14" s="3">
        <f>IFERROR(VLOOKUP(A14,'GDP Data'!A$2:Q$144,3,FALSE),"Not Found")</f>
        <v>24468324000</v>
      </c>
      <c r="I14">
        <f t="shared" si="4"/>
        <v>2.3122742753518485E-3</v>
      </c>
      <c r="J14">
        <f t="shared" si="2"/>
        <v>-0.69764951545974119</v>
      </c>
    </row>
    <row r="15" spans="1:10" x14ac:dyDescent="0.25">
      <c r="A15" t="s">
        <v>172</v>
      </c>
      <c r="B15">
        <f>('CON Score and Page Rank'!AU152-'MIN and MAX'!B$11)/('MIN and MAX'!F$11-'MIN and MAX'!B$11)</f>
        <v>1.4400749149001408E-3</v>
      </c>
      <c r="C15">
        <f>('CON Score and Page Rank'!AV152-'MIN and MAX'!C$11)/('MIN and MAX'!G$11-'MIN and MAX'!C$11)</f>
        <v>2.583485139622262E-2</v>
      </c>
      <c r="D15">
        <f>('CON Score and Page Rank'!AW152-'MIN and MAX'!D$11)/('MIN and MAX'!H$11-'MIN and MAX'!D$11)</f>
        <v>0.86939461883408076</v>
      </c>
      <c r="E15">
        <f t="shared" si="0"/>
        <v>2.4394776481322478E-2</v>
      </c>
      <c r="F15">
        <f t="shared" si="3"/>
        <v>0.69992980253033665</v>
      </c>
      <c r="G15">
        <f t="shared" si="1"/>
        <v>0.86795454391918059</v>
      </c>
      <c r="H15" s="3">
        <f>IFERROR(VLOOKUP(A15,'GDP Data'!A$2:Q$144,3,FALSE),"Not Found")</f>
        <v>32685198735.305302</v>
      </c>
      <c r="I15">
        <f t="shared" si="4"/>
        <v>3.0887748674739315E-3</v>
      </c>
      <c r="J15">
        <f t="shared" si="2"/>
        <v>-0.69684102766286271</v>
      </c>
    </row>
    <row r="16" spans="1:10" x14ac:dyDescent="0.25">
      <c r="A16" t="s">
        <v>28</v>
      </c>
      <c r="B16">
        <f>('CON Score and Page Rank'!AU13-'MIN and MAX'!B$11)/('MIN and MAX'!F$11-'MIN and MAX'!B$11)</f>
        <v>3.4822516021397699E-3</v>
      </c>
      <c r="C16">
        <f>('CON Score and Page Rank'!AV13-'MIN and MAX'!C$11)/('MIN and MAX'!G$11-'MIN and MAX'!C$11)</f>
        <v>2.7853403859345715E-2</v>
      </c>
      <c r="D16">
        <f>('CON Score and Page Rank'!AW13-'MIN and MAX'!D$11)/('MIN and MAX'!H$11-'MIN and MAX'!D$11)</f>
        <v>0.95683856502242148</v>
      </c>
      <c r="E16">
        <f t="shared" si="0"/>
        <v>2.4371152257205944E-2</v>
      </c>
      <c r="F16">
        <f t="shared" si="3"/>
        <v>0.69990917823443832</v>
      </c>
      <c r="G16">
        <f t="shared" si="1"/>
        <v>0.95335631342028171</v>
      </c>
      <c r="H16" s="3">
        <f>IFERROR(VLOOKUP(A16,'GDP Data'!A$2:Q$144,3,FALSE),"Not Found")</f>
        <v>8234846804.6058197</v>
      </c>
      <c r="I16">
        <f t="shared" si="4"/>
        <v>7.7819896564036858E-4</v>
      </c>
      <c r="J16">
        <f t="shared" si="2"/>
        <v>-0.69913097926879797</v>
      </c>
    </row>
    <row r="17" spans="1:10" x14ac:dyDescent="0.25">
      <c r="A17" t="s">
        <v>105</v>
      </c>
      <c r="B17">
        <f>('CON Score and Page Rank'!AU88-'MIN and MAX'!B$11)/('MIN and MAX'!F$11-'MIN and MAX'!B$11)</f>
        <v>2.6032692505583259E-3</v>
      </c>
      <c r="C17">
        <f>('CON Score and Page Rank'!AV88-'MIN and MAX'!C$11)/('MIN and MAX'!G$11-'MIN and MAX'!C$11)</f>
        <v>2.6956244101705946E-2</v>
      </c>
      <c r="D17">
        <f>('CON Score and Page Rank'!AW88-'MIN and MAX'!D$11)/('MIN and MAX'!H$11-'MIN and MAX'!D$11)</f>
        <v>0.87107623318385652</v>
      </c>
      <c r="E17">
        <f t="shared" si="0"/>
        <v>2.4352974851147621E-2</v>
      </c>
      <c r="F17">
        <f t="shared" si="3"/>
        <v>0.69989330909099634</v>
      </c>
      <c r="G17">
        <f t="shared" si="1"/>
        <v>0.8684729639332982</v>
      </c>
      <c r="H17" s="3">
        <f>IFERROR(VLOOKUP(A17,'GDP Data'!A$2:Q$144,3,FALSE),"Not Found")</f>
        <v>19452000520.155998</v>
      </c>
      <c r="I17">
        <f t="shared" si="4"/>
        <v>1.838228086520658E-3</v>
      </c>
      <c r="J17">
        <f t="shared" si="2"/>
        <v>-0.69805508100447566</v>
      </c>
    </row>
    <row r="18" spans="1:10" x14ac:dyDescent="0.25">
      <c r="A18" t="s">
        <v>190</v>
      </c>
      <c r="B18">
        <f>('CON Score and Page Rank'!AU173-'MIN and MAX'!B$11)/('MIN and MAX'!F$11-'MIN and MAX'!B$11)</f>
        <v>3.340199144747476E-3</v>
      </c>
      <c r="C18">
        <f>('CON Score and Page Rank'!AV173-'MIN and MAX'!C$11)/('MIN and MAX'!G$11-'MIN and MAX'!C$11)</f>
        <v>2.7681561704159034E-2</v>
      </c>
      <c r="D18">
        <f>('CON Score and Page Rank'!AW173-'MIN and MAX'!D$11)/('MIN and MAX'!H$11-'MIN and MAX'!D$11)</f>
        <v>0.95683856502242148</v>
      </c>
      <c r="E18">
        <f t="shared" si="0"/>
        <v>2.4341362559411557E-2</v>
      </c>
      <c r="F18">
        <f t="shared" si="3"/>
        <v>0.69988317138913403</v>
      </c>
      <c r="G18">
        <f t="shared" si="1"/>
        <v>0.953498365877674</v>
      </c>
      <c r="H18" s="3">
        <f>IFERROR(VLOOKUP(A18,'GDP Data'!A$2:Q$144,3,FALSE),"Not Found")</f>
        <v>40394824679.123199</v>
      </c>
      <c r="I18">
        <f t="shared" si="4"/>
        <v>3.8173400827488046E-3</v>
      </c>
      <c r="J18">
        <f t="shared" si="2"/>
        <v>-0.69606583130638522</v>
      </c>
    </row>
    <row r="19" spans="1:10" x14ac:dyDescent="0.25">
      <c r="A19" t="s">
        <v>63</v>
      </c>
      <c r="B19">
        <f>('CON Score and Page Rank'!AU46-'MIN and MAX'!B$11)/('MIN and MAX'!F$11-'MIN and MAX'!B$11)</f>
        <v>3.168543946906899E-3</v>
      </c>
      <c r="C19">
        <f>('CON Score and Page Rank'!AV46-'MIN and MAX'!C$11)/('MIN and MAX'!G$11-'MIN and MAX'!C$11)</f>
        <v>2.7423950942322837E-2</v>
      </c>
      <c r="D19">
        <f>('CON Score and Page Rank'!AW46-'MIN and MAX'!D$11)/('MIN and MAX'!H$11-'MIN and MAX'!D$11)</f>
        <v>0.90863228699551568</v>
      </c>
      <c r="E19">
        <f t="shared" si="0"/>
        <v>2.4255406995415937E-2</v>
      </c>
      <c r="F19">
        <f t="shared" si="3"/>
        <v>0.69980813091469529</v>
      </c>
      <c r="G19">
        <f t="shared" si="1"/>
        <v>0.90546374304860877</v>
      </c>
      <c r="H19" s="3">
        <f>IFERROR(VLOOKUP(A19,'GDP Data'!A$2:Q$144,3,FALSE),"Not Found")</f>
        <v>54744712814.867599</v>
      </c>
      <c r="I19">
        <f t="shared" si="4"/>
        <v>5.1734148670478219E-3</v>
      </c>
      <c r="J19">
        <f t="shared" si="2"/>
        <v>-0.69463471604764748</v>
      </c>
    </row>
    <row r="20" spans="1:10" x14ac:dyDescent="0.25">
      <c r="A20" t="s">
        <v>120</v>
      </c>
      <c r="B20">
        <f>('CON Score and Page Rank'!AU103-'MIN and MAX'!B$11)/('MIN and MAX'!F$11-'MIN and MAX'!B$11)</f>
        <v>4.001175841013135E-4</v>
      </c>
      <c r="C20">
        <f>('CON Score and Page Rank'!AV103-'MIN and MAX'!C$11)/('MIN and MAX'!G$11-'MIN and MAX'!C$11)</f>
        <v>2.4652834467116153E-2</v>
      </c>
      <c r="D20">
        <f>('CON Score and Page Rank'!AW103-'MIN and MAX'!D$11)/('MIN and MAX'!H$11-'MIN and MAX'!D$11)</f>
        <v>0.75224215246636772</v>
      </c>
      <c r="E20">
        <f t="shared" si="0"/>
        <v>2.4252716883014839E-2</v>
      </c>
      <c r="F20">
        <f t="shared" si="3"/>
        <v>0.69980578240691427</v>
      </c>
      <c r="G20">
        <f t="shared" si="1"/>
        <v>0.75184203488226642</v>
      </c>
      <c r="H20" s="3">
        <f>IFERROR(VLOOKUP(A20,'GDP Data'!A$2:Q$144,3,FALSE),"Not Found")</f>
        <v>13581644245.735201</v>
      </c>
      <c r="I20">
        <f t="shared" si="4"/>
        <v>1.2834751822966691E-3</v>
      </c>
      <c r="J20">
        <f t="shared" si="2"/>
        <v>-0.69852230722461761</v>
      </c>
    </row>
    <row r="21" spans="1:10" x14ac:dyDescent="0.25">
      <c r="A21" t="s">
        <v>142</v>
      </c>
      <c r="B21">
        <f>('CON Score and Page Rank'!AU125-'MIN and MAX'!B$11)/('MIN and MAX'!F$11-'MIN and MAX'!B$11)</f>
        <v>9.9933092523456983E-4</v>
      </c>
      <c r="C21">
        <f>('CON Score and Page Rank'!AV125-'MIN and MAX'!C$11)/('MIN and MAX'!G$11-'MIN and MAX'!C$11)</f>
        <v>2.5192072384890758E-2</v>
      </c>
      <c r="D21">
        <f>('CON Score and Page Rank'!AW125-'MIN and MAX'!D$11)/('MIN and MAX'!H$11-'MIN and MAX'!D$11)</f>
        <v>0.81221973094170408</v>
      </c>
      <c r="E21">
        <f t="shared" si="0"/>
        <v>2.4192741459656188E-2</v>
      </c>
      <c r="F21">
        <f t="shared" si="3"/>
        <v>0.69975342297822474</v>
      </c>
      <c r="G21">
        <f t="shared" si="1"/>
        <v>0.81122040001646956</v>
      </c>
      <c r="H21" s="3">
        <f>IFERROR(VLOOKUP(A21,'GDP Data'!A$2:Q$144,3,FALSE),"Not Found")</f>
        <v>22152694161.888199</v>
      </c>
      <c r="I21">
        <f t="shared" si="4"/>
        <v>2.0934455845962787E-3</v>
      </c>
      <c r="J21">
        <f t="shared" si="2"/>
        <v>-0.69765997739362851</v>
      </c>
    </row>
    <row r="22" spans="1:10" x14ac:dyDescent="0.25">
      <c r="A22" t="s">
        <v>89</v>
      </c>
      <c r="B22">
        <f>('CON Score and Page Rank'!AU72-'MIN and MAX'!B$11)/('MIN and MAX'!F$11-'MIN and MAX'!B$11)</f>
        <v>4.5294387575114245E-3</v>
      </c>
      <c r="C22">
        <f>('CON Score and Page Rank'!AV72-'MIN and MAX'!C$11)/('MIN and MAX'!G$11-'MIN and MAX'!C$11)</f>
        <v>2.8704905230663463E-2</v>
      </c>
      <c r="D22">
        <f>('CON Score and Page Rank'!AW72-'MIN and MAX'!D$11)/('MIN and MAX'!H$11-'MIN and MAX'!D$11)</f>
        <v>0.88284753363228696</v>
      </c>
      <c r="E22">
        <f t="shared" si="0"/>
        <v>2.4175466473152038E-2</v>
      </c>
      <c r="F22">
        <f t="shared" si="3"/>
        <v>0.6997383416603562</v>
      </c>
      <c r="G22">
        <f t="shared" si="1"/>
        <v>0.87831809487477552</v>
      </c>
      <c r="H22" s="3">
        <f>IFERROR(VLOOKUP(A22,'GDP Data'!A$2:Q$144,3,FALSE),"Not Found")</f>
        <v>130816321183.15601</v>
      </c>
      <c r="I22">
        <f t="shared" si="4"/>
        <v>1.2362236754261416E-2</v>
      </c>
      <c r="J22">
        <f t="shared" si="2"/>
        <v>-0.6873761049060948</v>
      </c>
    </row>
    <row r="23" spans="1:10" x14ac:dyDescent="0.25">
      <c r="A23" t="s">
        <v>107</v>
      </c>
      <c r="B23">
        <f>('CON Score and Page Rank'!AU90-'MIN and MAX'!B$11)/('MIN and MAX'!F$11-'MIN and MAX'!B$11)</f>
        <v>3.1309127837427088E-3</v>
      </c>
      <c r="C23">
        <f>('CON Score and Page Rank'!AV90-'MIN and MAX'!C$11)/('MIN and MAX'!G$11-'MIN and MAX'!C$11)</f>
        <v>2.7276992637287664E-2</v>
      </c>
      <c r="D23">
        <f>('CON Score and Page Rank'!AW90-'MIN and MAX'!D$11)/('MIN and MAX'!H$11-'MIN and MAX'!D$11)</f>
        <v>0.87107623318385652</v>
      </c>
      <c r="E23">
        <f t="shared" si="0"/>
        <v>2.4146079853544954E-2</v>
      </c>
      <c r="F23">
        <f t="shared" si="3"/>
        <v>0.69971268670825115</v>
      </c>
      <c r="G23">
        <f t="shared" si="1"/>
        <v>0.86794532040011385</v>
      </c>
      <c r="H23" s="3">
        <f>IFERROR(VLOOKUP(A23,'GDP Data'!A$2:Q$144,3,FALSE),"Not Found")</f>
        <v>17538461538.461498</v>
      </c>
      <c r="I23">
        <f t="shared" si="4"/>
        <v>1.6573972718618704E-3</v>
      </c>
      <c r="J23">
        <f t="shared" si="2"/>
        <v>-0.69805528943638928</v>
      </c>
    </row>
    <row r="24" spans="1:10" x14ac:dyDescent="0.25">
      <c r="A24" t="s">
        <v>157</v>
      </c>
      <c r="B24">
        <f>('CON Score and Page Rank'!AU138-'MIN and MAX'!B$11)/('MIN and MAX'!F$11-'MIN and MAX'!B$11)</f>
        <v>4.5389683078806585E-3</v>
      </c>
      <c r="C24">
        <f>('CON Score and Page Rank'!AV138-'MIN and MAX'!C$11)/('MIN and MAX'!G$11-'MIN and MAX'!C$11)</f>
        <v>2.8466120929637906E-2</v>
      </c>
      <c r="D24">
        <f>('CON Score and Page Rank'!AW138-'MIN and MAX'!D$11)/('MIN and MAX'!H$11-'MIN and MAX'!D$11)</f>
        <v>0.95683856502242148</v>
      </c>
      <c r="E24">
        <f t="shared" si="0"/>
        <v>2.3927152621757247E-2</v>
      </c>
      <c r="F24">
        <f t="shared" si="3"/>
        <v>0.69952156000769528</v>
      </c>
      <c r="G24">
        <f t="shared" si="1"/>
        <v>0.95229959671454079</v>
      </c>
      <c r="H24" s="3">
        <f>IFERROR(VLOOKUP(A24,'GDP Data'!A$2:Q$144,3,FALSE),"Not Found")</f>
        <v>79484403984.884903</v>
      </c>
      <c r="I24">
        <f t="shared" si="4"/>
        <v>7.5113335357960484E-3</v>
      </c>
      <c r="J24">
        <f t="shared" si="2"/>
        <v>-0.69201022647189925</v>
      </c>
    </row>
    <row r="25" spans="1:10" x14ac:dyDescent="0.25">
      <c r="A25" t="s">
        <v>92</v>
      </c>
      <c r="B25">
        <f>('CON Score and Page Rank'!AU75-'MIN and MAX'!B$11)/('MIN and MAX'!F$11-'MIN and MAX'!B$11)</f>
        <v>3.9624012814641722E-3</v>
      </c>
      <c r="C25">
        <f>('CON Score and Page Rank'!AV75-'MIN and MAX'!C$11)/('MIN and MAX'!G$11-'MIN and MAX'!C$11)</f>
        <v>2.7845937223999837E-2</v>
      </c>
      <c r="D25">
        <f>('CON Score and Page Rank'!AW75-'MIN and MAX'!D$11)/('MIN and MAX'!H$11-'MIN and MAX'!D$11)</f>
        <v>0.90863228699551568</v>
      </c>
      <c r="E25">
        <f t="shared" si="0"/>
        <v>2.3883535942535665E-2</v>
      </c>
      <c r="F25">
        <f t="shared" si="3"/>
        <v>0.69948348200378163</v>
      </c>
      <c r="G25">
        <f t="shared" si="1"/>
        <v>0.90466988571405149</v>
      </c>
      <c r="H25" s="3">
        <f>IFERROR(VLOOKUP(A25,'GDP Data'!A$2:Q$144,3,FALSE),"Not Found")</f>
        <v>34887512226.9319</v>
      </c>
      <c r="I25">
        <f t="shared" si="4"/>
        <v>3.2968950817129001E-3</v>
      </c>
      <c r="J25">
        <f t="shared" si="2"/>
        <v>-0.6961865869220687</v>
      </c>
    </row>
    <row r="26" spans="1:10" x14ac:dyDescent="0.25">
      <c r="A26" t="s">
        <v>163</v>
      </c>
      <c r="B26">
        <f>('CON Score and Page Rank'!AU143-'MIN and MAX'!B$11)/('MIN and MAX'!F$11-'MIN and MAX'!B$11)</f>
        <v>9.6959740823028713E-4</v>
      </c>
      <c r="C26">
        <f>('CON Score and Page Rank'!AV143-'MIN and MAX'!C$11)/('MIN and MAX'!G$11-'MIN and MAX'!C$11)</f>
        <v>2.4700624486050794E-2</v>
      </c>
      <c r="D26">
        <f>('CON Score and Page Rank'!AW143-'MIN and MAX'!D$11)/('MIN and MAX'!H$11-'MIN and MAX'!D$11)</f>
        <v>0.78811659192825112</v>
      </c>
      <c r="E26">
        <f t="shared" si="0"/>
        <v>2.3731027077820509E-2</v>
      </c>
      <c r="F26">
        <f t="shared" si="3"/>
        <v>0.69935033951675296</v>
      </c>
      <c r="G26">
        <f t="shared" si="1"/>
        <v>0.78714699452002079</v>
      </c>
      <c r="H26" s="3">
        <f>IFERROR(VLOOKUP(A26,'GDP Data'!A$2:Q$144,3,FALSE),"Not Found")</f>
        <v>15749753804.8344</v>
      </c>
      <c r="I26">
        <f t="shared" si="4"/>
        <v>1.4883631002288297E-3</v>
      </c>
      <c r="J26">
        <f t="shared" si="2"/>
        <v>-0.69786197641652414</v>
      </c>
    </row>
    <row r="27" spans="1:10" x14ac:dyDescent="0.25">
      <c r="A27" t="s">
        <v>179</v>
      </c>
      <c r="B27">
        <f>('CON Score and Page Rank'!AU161-'MIN and MAX'!B$11)/('MIN and MAX'!F$11-'MIN and MAX'!B$11)</f>
        <v>3.5535179704641478E-3</v>
      </c>
      <c r="C27">
        <f>('CON Score and Page Rank'!AV161-'MIN and MAX'!C$11)/('MIN and MAX'!G$11-'MIN and MAX'!C$11)</f>
        <v>2.7258169137077876E-2</v>
      </c>
      <c r="D27">
        <f>('CON Score and Page Rank'!AW161-'MIN and MAX'!D$11)/('MIN and MAX'!H$11-'MIN and MAX'!D$11)</f>
        <v>0.86939461883408076</v>
      </c>
      <c r="E27">
        <f t="shared" si="0"/>
        <v>2.3704651166613726E-2</v>
      </c>
      <c r="F27">
        <f t="shared" si="3"/>
        <v>0.6993273129574622</v>
      </c>
      <c r="G27">
        <f t="shared" si="1"/>
        <v>0.86584110086361665</v>
      </c>
      <c r="H27" s="3">
        <f>IFERROR(VLOOKUP(A27,'GDP Data'!A$2:Q$144,3,FALSE),"Not Found")</f>
        <v>23273640257.1968</v>
      </c>
      <c r="I27">
        <f t="shared" si="4"/>
        <v>2.1993757995238798E-3</v>
      </c>
      <c r="J27">
        <f t="shared" si="2"/>
        <v>-0.6971279371579383</v>
      </c>
    </row>
    <row r="28" spans="1:10" x14ac:dyDescent="0.25">
      <c r="A28" t="s">
        <v>193</v>
      </c>
      <c r="B28">
        <f>('CON Score and Page Rank'!AU176-'MIN and MAX'!B$11)/('MIN and MAX'!F$11-'MIN and MAX'!B$11)</f>
        <v>3.3394967036188923E-3</v>
      </c>
      <c r="C28">
        <f>('CON Score and Page Rank'!AV176-'MIN and MAX'!C$11)/('MIN and MAX'!G$11-'MIN and MAX'!C$11)</f>
        <v>2.7039327443383734E-2</v>
      </c>
      <c r="D28">
        <f>('CON Score and Page Rank'!AW176-'MIN and MAX'!D$11)/('MIN and MAX'!H$11-'MIN and MAX'!D$11)</f>
        <v>0.85874439461883412</v>
      </c>
      <c r="E28">
        <f t="shared" si="0"/>
        <v>2.3699830739764841E-2</v>
      </c>
      <c r="F28">
        <f t="shared" si="3"/>
        <v>0.69932310465376535</v>
      </c>
      <c r="G28">
        <f t="shared" si="1"/>
        <v>0.85540489791521523</v>
      </c>
      <c r="H28" s="3">
        <f>IFERROR(VLOOKUP(A28,'GDP Data'!A$2:Q$144,3,FALSE),"Not Found")</f>
        <v>20876309970.384998</v>
      </c>
      <c r="I28">
        <f t="shared" si="4"/>
        <v>1.9728263574077466E-3</v>
      </c>
      <c r="J28">
        <f t="shared" si="2"/>
        <v>-0.69735027829635765</v>
      </c>
    </row>
    <row r="29" spans="1:10" x14ac:dyDescent="0.25">
      <c r="A29" t="s">
        <v>76</v>
      </c>
      <c r="B29">
        <f>('CON Score and Page Rank'!AU59-'MIN and MAX'!B$11)/('MIN and MAX'!F$11-'MIN and MAX'!B$11)</f>
        <v>2.960552896410657E-3</v>
      </c>
      <c r="C29">
        <f>('CON Score and Page Rank'!AV59-'MIN and MAX'!C$11)/('MIN and MAX'!G$11-'MIN and MAX'!C$11)</f>
        <v>2.6628153276014088E-2</v>
      </c>
      <c r="D29">
        <f>('CON Score and Page Rank'!AW59-'MIN and MAX'!D$11)/('MIN and MAX'!H$11-'MIN and MAX'!D$11)</f>
        <v>0.75392376681614348</v>
      </c>
      <c r="E29">
        <f t="shared" si="0"/>
        <v>2.3667600379603432E-2</v>
      </c>
      <c r="F29">
        <f t="shared" si="3"/>
        <v>0.69929496707423688</v>
      </c>
      <c r="G29">
        <f t="shared" si="1"/>
        <v>0.75096321391973286</v>
      </c>
      <c r="H29" s="3">
        <f>IFERROR(VLOOKUP(A29,'GDP Data'!A$2:Q$144,3,FALSE),"Not Found")</f>
        <v>16810536883.717699</v>
      </c>
      <c r="I29">
        <f t="shared" si="4"/>
        <v>1.5886078666881257E-3</v>
      </c>
      <c r="J29">
        <f t="shared" si="2"/>
        <v>-0.69770635920754875</v>
      </c>
    </row>
    <row r="30" spans="1:10" x14ac:dyDescent="0.25">
      <c r="A30" t="s">
        <v>184</v>
      </c>
      <c r="B30">
        <f>('CON Score and Page Rank'!AU167-'MIN and MAX'!B$11)/('MIN and MAX'!F$11-'MIN and MAX'!B$11)</f>
        <v>1.7618898393742788E-3</v>
      </c>
      <c r="C30">
        <f>('CON Score and Page Rank'!AV167-'MIN and MAX'!C$11)/('MIN and MAX'!G$11-'MIN and MAX'!C$11)</f>
        <v>2.5274018855841813E-2</v>
      </c>
      <c r="D30">
        <f>('CON Score and Page Rank'!AW167-'MIN and MAX'!D$11)/('MIN and MAX'!H$11-'MIN and MAX'!D$11)</f>
        <v>0.8452914798206278</v>
      </c>
      <c r="E30">
        <f t="shared" si="0"/>
        <v>2.3512129016467535E-2</v>
      </c>
      <c r="F30">
        <f t="shared" si="3"/>
        <v>0.69915923828241655</v>
      </c>
      <c r="G30">
        <f t="shared" si="1"/>
        <v>0.84352958998125349</v>
      </c>
      <c r="H30" s="3">
        <f>IFERROR(VLOOKUP(A30,'GDP Data'!A$2:Q$144,3,FALSE),"Not Found")</f>
        <v>8362398701.5894299</v>
      </c>
      <c r="I30">
        <f t="shared" si="4"/>
        <v>7.9025271195202985E-4</v>
      </c>
      <c r="J30">
        <f t="shared" si="2"/>
        <v>-0.69836898557046456</v>
      </c>
    </row>
    <row r="31" spans="1:10" x14ac:dyDescent="0.25">
      <c r="A31" t="s">
        <v>55</v>
      </c>
      <c r="B31">
        <f>('CON Score and Page Rank'!AU39-'MIN and MAX'!B$11)/('MIN and MAX'!F$11-'MIN and MAX'!B$11)</f>
        <v>4.4497276496306935E-3</v>
      </c>
      <c r="C31">
        <f>('CON Score and Page Rank'!AV39-'MIN and MAX'!C$11)/('MIN and MAX'!G$11-'MIN and MAX'!C$11)</f>
        <v>2.7855819709640017E-2</v>
      </c>
      <c r="D31">
        <f>('CON Score and Page Rank'!AW39-'MIN and MAX'!D$11)/('MIN and MAX'!H$11-'MIN and MAX'!D$11)</f>
        <v>0.90695067264573992</v>
      </c>
      <c r="E31">
        <f t="shared" si="0"/>
        <v>2.3406092060009324E-2</v>
      </c>
      <c r="F31">
        <f t="shared" si="3"/>
        <v>0.69906666645633841</v>
      </c>
      <c r="G31">
        <f t="shared" si="1"/>
        <v>0.90250094499610922</v>
      </c>
      <c r="H31" s="3">
        <f>IFERROR(VLOOKUP(A31,'GDP Data'!A$2:Q$144,3,FALSE),"Not Found")</f>
        <v>17649751243.781101</v>
      </c>
      <c r="I31">
        <f t="shared" si="4"/>
        <v>1.6679142293258146E-3</v>
      </c>
      <c r="J31">
        <f t="shared" si="2"/>
        <v>-0.69739875222701264</v>
      </c>
    </row>
    <row r="32" spans="1:10" x14ac:dyDescent="0.25">
      <c r="A32" t="s">
        <v>246</v>
      </c>
      <c r="B32">
        <f>('CON Score and Page Rank'!AU175-'MIN and MAX'!B$11)/('MIN and MAX'!F$11-'MIN and MAX'!B$11)</f>
        <v>4.1060412120349395E-3</v>
      </c>
      <c r="C32">
        <f>('CON Score and Page Rank'!AV175-'MIN and MAX'!C$11)/('MIN and MAX'!G$11-'MIN and MAX'!C$11)</f>
        <v>2.7477078924591582E-2</v>
      </c>
      <c r="D32">
        <f>('CON Score and Page Rank'!AW175-'MIN and MAX'!D$11)/('MIN and MAX'!H$11-'MIN and MAX'!D$11)</f>
        <v>0.86939461883408076</v>
      </c>
      <c r="E32">
        <f t="shared" si="0"/>
        <v>2.3371037712556643E-2</v>
      </c>
      <c r="F32">
        <f t="shared" si="3"/>
        <v>0.69903606349427627</v>
      </c>
      <c r="G32">
        <f t="shared" si="1"/>
        <v>0.86528857762204581</v>
      </c>
      <c r="H32" s="3">
        <f>IFERROR(VLOOKUP(A32,'GDP Data'!A$2:Q$144,3,FALSE),"Not Found")</f>
        <v>30778781606.9575</v>
      </c>
      <c r="I32">
        <f t="shared" si="4"/>
        <v>2.9086170730958302E-3</v>
      </c>
      <c r="J32">
        <f t="shared" si="2"/>
        <v>-0.69612744642118041</v>
      </c>
    </row>
    <row r="33" spans="1:10" x14ac:dyDescent="0.25">
      <c r="A33" t="s">
        <v>46</v>
      </c>
      <c r="B33">
        <f>('CON Score and Page Rank'!AU31-'MIN and MAX'!B$11)/('MIN and MAX'!F$11-'MIN and MAX'!B$11)</f>
        <v>5.3755147247794037E-3</v>
      </c>
      <c r="C33">
        <f>('CON Score and Page Rank'!AV31-'MIN and MAX'!C$11)/('MIN and MAX'!G$11-'MIN and MAX'!C$11)</f>
        <v>2.8735953051786469E-2</v>
      </c>
      <c r="D33">
        <f>('CON Score and Page Rank'!AW31-'MIN and MAX'!D$11)/('MIN and MAX'!H$11-'MIN and MAX'!D$11)</f>
        <v>0.91928251121076232</v>
      </c>
      <c r="E33">
        <f t="shared" si="0"/>
        <v>2.3360438327007065E-2</v>
      </c>
      <c r="F33">
        <f t="shared" si="3"/>
        <v>0.699026810074446</v>
      </c>
      <c r="G33">
        <f t="shared" si="1"/>
        <v>0.91390699648598295</v>
      </c>
      <c r="H33" s="3">
        <f>IFERROR(VLOOKUP(A33,'GDP Data'!A$2:Q$144,3,FALSE),"Not Found")</f>
        <v>8976196808.5106392</v>
      </c>
      <c r="I33">
        <f t="shared" si="4"/>
        <v>8.4825707599811551E-4</v>
      </c>
      <c r="J33">
        <f t="shared" si="2"/>
        <v>-0.69817855299844789</v>
      </c>
    </row>
    <row r="34" spans="1:10" x14ac:dyDescent="0.25">
      <c r="A34" t="s">
        <v>130</v>
      </c>
      <c r="B34">
        <f>('CON Score and Page Rank'!AU113-'MIN and MAX'!B$11)/('MIN and MAX'!F$11-'MIN and MAX'!B$11)</f>
        <v>1.2336867537628623E-4</v>
      </c>
      <c r="C34">
        <f>('CON Score and Page Rank'!AV113-'MIN and MAX'!C$11)/('MIN and MAX'!G$11-'MIN and MAX'!C$11)</f>
        <v>2.3464381191759913E-2</v>
      </c>
      <c r="D34">
        <f>('CON Score and Page Rank'!AW113-'MIN and MAX'!D$11)/('MIN and MAX'!H$11-'MIN and MAX'!D$11)</f>
        <v>0.69002242152466364</v>
      </c>
      <c r="E34">
        <f t="shared" si="0"/>
        <v>2.3341012516383628E-2</v>
      </c>
      <c r="F34">
        <f t="shared" si="3"/>
        <v>0.69900985105541591</v>
      </c>
      <c r="G34">
        <f t="shared" si="1"/>
        <v>0.68989905284928732</v>
      </c>
      <c r="H34" s="3">
        <f>IFERROR(VLOOKUP(A34,'GDP Data'!A$2:Q$144,3,FALSE),"Not Found")</f>
        <v>5707720390.8514996</v>
      </c>
      <c r="I34">
        <f t="shared" si="4"/>
        <v>5.3938369586192824E-4</v>
      </c>
      <c r="J34">
        <f t="shared" si="2"/>
        <v>-0.69847046735955398</v>
      </c>
    </row>
    <row r="35" spans="1:10" x14ac:dyDescent="0.25">
      <c r="A35" t="s">
        <v>225</v>
      </c>
      <c r="B35">
        <f>('CON Score and Page Rank'!AU208-'MIN and MAX'!B$11)/('MIN and MAX'!F$11-'MIN and MAX'!B$11)</f>
        <v>3.8616271424715106E-3</v>
      </c>
      <c r="C35">
        <f>('CON Score and Page Rank'!AV208-'MIN and MAX'!C$11)/('MIN and MAX'!G$11-'MIN and MAX'!C$11)</f>
        <v>2.7190652634673927E-2</v>
      </c>
      <c r="D35">
        <f>('CON Score and Page Rank'!AW208-'MIN and MAX'!D$11)/('MIN and MAX'!H$11-'MIN and MAX'!D$11)</f>
        <v>0.82118834080717484</v>
      </c>
      <c r="E35">
        <f t="shared" si="0"/>
        <v>2.3329025492202417E-2</v>
      </c>
      <c r="F35">
        <f t="shared" si="3"/>
        <v>0.69899938620660507</v>
      </c>
      <c r="G35">
        <f t="shared" si="1"/>
        <v>0.81732671366470333</v>
      </c>
      <c r="H35" s="3">
        <f>IFERROR(VLOOKUP(A35,'GDP Data'!A$2:Q$144,3,FALSE),"Not Found")</f>
        <v>20898788416.6348</v>
      </c>
      <c r="I35">
        <f t="shared" si="4"/>
        <v>1.9749505867997269E-3</v>
      </c>
      <c r="J35">
        <f t="shared" si="2"/>
        <v>-0.69702443561980532</v>
      </c>
    </row>
    <row r="36" spans="1:10" x14ac:dyDescent="0.25">
      <c r="A36" t="s">
        <v>215</v>
      </c>
      <c r="B36">
        <f>('CON Score and Page Rank'!AU198-'MIN and MAX'!B$11)/('MIN and MAX'!F$11-'MIN and MAX'!B$11)</f>
        <v>6.168784507738506E-4</v>
      </c>
      <c r="C36">
        <f>('CON Score and Page Rank'!AV198-'MIN and MAX'!C$11)/('MIN and MAX'!G$11-'MIN and MAX'!C$11)</f>
        <v>2.3918664668118983E-2</v>
      </c>
      <c r="D36">
        <f>('CON Score and Page Rank'!AW198-'MIN and MAX'!D$11)/('MIN and MAX'!H$11-'MIN and MAX'!D$11)</f>
        <v>0.73822869955156956</v>
      </c>
      <c r="E36">
        <f t="shared" si="0"/>
        <v>2.3301786217345133E-2</v>
      </c>
      <c r="F36">
        <f t="shared" si="3"/>
        <v>0.69897560591812069</v>
      </c>
      <c r="G36">
        <f t="shared" si="1"/>
        <v>0.73761182110079571</v>
      </c>
      <c r="H36" s="3">
        <f>IFERROR(VLOOKUP(A36,'GDP Data'!A$2:Q$144,3,FALSE),"Not Found")</f>
        <v>9194717835.9998493</v>
      </c>
      <c r="I36">
        <f t="shared" si="4"/>
        <v>8.6890747078963268E-4</v>
      </c>
      <c r="J36">
        <f t="shared" si="2"/>
        <v>-0.69810669844733109</v>
      </c>
    </row>
    <row r="37" spans="1:10" x14ac:dyDescent="0.25">
      <c r="A37" t="s">
        <v>110</v>
      </c>
      <c r="B37">
        <f>('CON Score and Page Rank'!AU93-'MIN and MAX'!B$11)/('MIN and MAX'!F$11-'MIN and MAX'!B$11)</f>
        <v>8.206757155775523E-3</v>
      </c>
      <c r="C37">
        <f>('CON Score and Page Rank'!AV93-'MIN and MAX'!C$11)/('MIN and MAX'!G$11-'MIN and MAX'!C$11)</f>
        <v>3.1331189112245895E-2</v>
      </c>
      <c r="D37">
        <f>('CON Score and Page Rank'!AW93-'MIN and MAX'!D$11)/('MIN and MAX'!H$11-'MIN and MAX'!D$11)</f>
        <v>0.94338565022421528</v>
      </c>
      <c r="E37">
        <f t="shared" si="0"/>
        <v>2.3124431956470373E-2</v>
      </c>
      <c r="F37">
        <f t="shared" si="3"/>
        <v>0.69882077303399881</v>
      </c>
      <c r="G37">
        <f t="shared" si="1"/>
        <v>0.93517889306843971</v>
      </c>
      <c r="H37" s="3">
        <f>IFERROR(VLOOKUP(A37,'GDP Data'!A$2:Q$144,3,FALSE),"Not Found")</f>
        <v>184137469733.33301</v>
      </c>
      <c r="I37">
        <f t="shared" si="4"/>
        <v>1.7401123770993284E-2</v>
      </c>
      <c r="J37">
        <f t="shared" si="2"/>
        <v>-0.68141964926300558</v>
      </c>
    </row>
    <row r="38" spans="1:10" x14ac:dyDescent="0.25">
      <c r="A38" t="s">
        <v>78</v>
      </c>
      <c r="B38">
        <f>('CON Score and Page Rank'!AU61-'MIN and MAX'!B$11)/('MIN and MAX'!F$11-'MIN and MAX'!B$11)</f>
        <v>6.3268092063617507E-3</v>
      </c>
      <c r="C38">
        <f>('CON Score and Page Rank'!AV61-'MIN and MAX'!C$11)/('MIN and MAX'!G$11-'MIN and MAX'!C$11)</f>
        <v>2.9373710884075265E-2</v>
      </c>
      <c r="D38">
        <f>('CON Score and Page Rank'!AW61-'MIN and MAX'!D$11)/('MIN and MAX'!H$11-'MIN and MAX'!D$11)</f>
        <v>0.87107623318385652</v>
      </c>
      <c r="E38">
        <f t="shared" si="0"/>
        <v>2.3046901677713515E-2</v>
      </c>
      <c r="F38">
        <f t="shared" si="3"/>
        <v>0.69875308795777058</v>
      </c>
      <c r="G38">
        <f t="shared" si="1"/>
        <v>0.86474942397749477</v>
      </c>
      <c r="H38" s="3">
        <f>IFERROR(VLOOKUP(A38,'GDP Data'!A$2:Q$144,3,FALSE),"Not Found")</f>
        <v>96684636118.598404</v>
      </c>
      <c r="I38">
        <f t="shared" si="4"/>
        <v>9.1367678848289433E-3</v>
      </c>
      <c r="J38">
        <f t="shared" si="2"/>
        <v>-0.6896163200729416</v>
      </c>
    </row>
    <row r="39" spans="1:10" x14ac:dyDescent="0.25">
      <c r="A39" t="s">
        <v>182</v>
      </c>
      <c r="B39">
        <f>('CON Score and Page Rank'!AU164-'MIN and MAX'!B$11)/('MIN and MAX'!F$11-'MIN and MAX'!B$11)</f>
        <v>2.6668950963527841E-3</v>
      </c>
      <c r="C39">
        <f>('CON Score and Page Rank'!AV164-'MIN and MAX'!C$11)/('MIN and MAX'!G$11-'MIN and MAX'!C$11)</f>
        <v>2.5635451968316101E-2</v>
      </c>
      <c r="D39">
        <f>('CON Score and Page Rank'!AW164-'MIN and MAX'!D$11)/('MIN and MAX'!H$11-'MIN and MAX'!D$11)</f>
        <v>0.8452914798206278</v>
      </c>
      <c r="E39">
        <f t="shared" si="0"/>
        <v>2.2968556871963315E-2</v>
      </c>
      <c r="F39">
        <f t="shared" si="3"/>
        <v>0.69868469178747028</v>
      </c>
      <c r="G39">
        <f t="shared" si="1"/>
        <v>0.84262458472427504</v>
      </c>
      <c r="H39" s="3">
        <f>IFERROR(VLOOKUP(A39,'GDP Data'!A$2:Q$144,3,FALSE),"Not Found")</f>
        <v>6254649538.98487</v>
      </c>
      <c r="I39">
        <f t="shared" si="4"/>
        <v>5.9106889504716435E-4</v>
      </c>
      <c r="J39">
        <f t="shared" si="2"/>
        <v>-0.69809362289242316</v>
      </c>
    </row>
    <row r="40" spans="1:10" x14ac:dyDescent="0.25">
      <c r="A40" t="s">
        <v>100</v>
      </c>
      <c r="B40">
        <f>('CON Score and Page Rank'!AU83-'MIN and MAX'!B$11)/('MIN and MAX'!F$11-'MIN and MAX'!B$11)</f>
        <v>6.830599451453305E-3</v>
      </c>
      <c r="C40">
        <f>('CON Score and Page Rank'!AV83-'MIN and MAX'!C$11)/('MIN and MAX'!G$11-'MIN and MAX'!C$11)</f>
        <v>2.9798216637076349E-2</v>
      </c>
      <c r="D40">
        <f>('CON Score and Page Rank'!AW83-'MIN and MAX'!D$11)/('MIN and MAX'!H$11-'MIN and MAX'!D$11)</f>
        <v>0.95683856502242148</v>
      </c>
      <c r="E40">
        <f t="shared" si="0"/>
        <v>2.2967617185623044E-2</v>
      </c>
      <c r="F40">
        <f t="shared" si="3"/>
        <v>0.69868387142744337</v>
      </c>
      <c r="G40">
        <f t="shared" si="1"/>
        <v>0.95000796557096823</v>
      </c>
      <c r="H40" s="3">
        <f>IFERROR(VLOOKUP(A40,'GDP Data'!A$2:Q$144,3,FALSE),"Not Found")</f>
        <v>39459581217.3759</v>
      </c>
      <c r="I40">
        <f t="shared" si="4"/>
        <v>3.7289589007034269E-3</v>
      </c>
      <c r="J40">
        <f t="shared" si="2"/>
        <v>-0.69495491252673991</v>
      </c>
    </row>
    <row r="41" spans="1:10" x14ac:dyDescent="0.25">
      <c r="A41" t="s">
        <v>196</v>
      </c>
      <c r="B41">
        <f>('CON Score and Page Rank'!AU179-'MIN and MAX'!B$11)/('MIN and MAX'!F$11-'MIN and MAX'!B$11)</f>
        <v>2.5163509402819972E-4</v>
      </c>
      <c r="C41">
        <f>('CON Score and Page Rank'!AV179-'MIN and MAX'!C$11)/('MIN and MAX'!G$11-'MIN and MAX'!C$11)</f>
        <v>2.3148733771444233E-2</v>
      </c>
      <c r="D41">
        <f>('CON Score and Page Rank'!AW179-'MIN and MAX'!D$11)/('MIN and MAX'!H$11-'MIN and MAX'!D$11)</f>
        <v>0.79316143497757852</v>
      </c>
      <c r="E41">
        <f t="shared" si="0"/>
        <v>2.2897098677416034E-2</v>
      </c>
      <c r="F41">
        <f t="shared" si="3"/>
        <v>0.69862230773026568</v>
      </c>
      <c r="G41">
        <f t="shared" si="1"/>
        <v>0.79290979988355037</v>
      </c>
      <c r="H41" s="3" t="str">
        <f>IFERROR(VLOOKUP(A41,'GDP Data'!A$2:Q$144,3,FALSE),"Not Found")</f>
        <v>Not Found</v>
      </c>
      <c r="I41" t="str">
        <f t="shared" si="4"/>
        <v>No Value</v>
      </c>
      <c r="J41" t="str">
        <f t="shared" si="2"/>
        <v>No Value</v>
      </c>
    </row>
    <row r="42" spans="1:10" x14ac:dyDescent="0.25">
      <c r="A42" t="s">
        <v>219</v>
      </c>
      <c r="B42">
        <f>('CON Score and Page Rank'!AU202-'MIN and MAX'!B$11)/('MIN and MAX'!F$11-'MIN and MAX'!B$11)</f>
        <v>6.8567697246414193E-3</v>
      </c>
      <c r="C42">
        <f>('CON Score and Page Rank'!AV202-'MIN and MAX'!C$11)/('MIN and MAX'!G$11-'MIN and MAX'!C$11)</f>
        <v>2.9707956798936071E-2</v>
      </c>
      <c r="D42">
        <f>('CON Score and Page Rank'!AW202-'MIN and MAX'!D$11)/('MIN and MAX'!H$11-'MIN and MAX'!D$11)</f>
        <v>0.83352017937219736</v>
      </c>
      <c r="E42">
        <f t="shared" si="0"/>
        <v>2.2851187074294652E-2</v>
      </c>
      <c r="F42">
        <f t="shared" si="3"/>
        <v>0.69858222622395805</v>
      </c>
      <c r="G42">
        <f t="shared" si="1"/>
        <v>0.82666340964755591</v>
      </c>
      <c r="H42" s="3">
        <f>IFERROR(VLOOKUP(A42,'GDP Data'!A$2:Q$144,3,FALSE),"Not Found")</f>
        <v>52030158775.405502</v>
      </c>
      <c r="I42">
        <f t="shared" si="4"/>
        <v>4.916887551384491E-3</v>
      </c>
      <c r="J42">
        <f t="shared" si="2"/>
        <v>-0.69366533867257352</v>
      </c>
    </row>
    <row r="43" spans="1:10" x14ac:dyDescent="0.25">
      <c r="A43" t="s">
        <v>171</v>
      </c>
      <c r="B43">
        <f>('CON Score and Page Rank'!AU151-'MIN and MAX'!B$11)/('MIN and MAX'!F$11-'MIN and MAX'!B$11)</f>
        <v>1.2333753273387996E-3</v>
      </c>
      <c r="C43">
        <f>('CON Score and Page Rank'!AV151-'MIN and MAX'!C$11)/('MIN and MAX'!G$11-'MIN and MAX'!C$11)</f>
        <v>2.3843441721700241E-2</v>
      </c>
      <c r="D43">
        <f>('CON Score and Page Rank'!AW151-'MIN and MAX'!D$11)/('MIN and MAX'!H$11-'MIN and MAX'!D$11)</f>
        <v>0.66872197309417036</v>
      </c>
      <c r="E43">
        <f t="shared" si="0"/>
        <v>2.2610066394361441E-2</v>
      </c>
      <c r="F43">
        <f t="shared" si="3"/>
        <v>0.69837172431601768</v>
      </c>
      <c r="G43">
        <f t="shared" si="1"/>
        <v>0.66748859776683156</v>
      </c>
      <c r="H43" s="3">
        <f>IFERROR(VLOOKUP(A43,'GDP Data'!A$2:Q$144,3,FALSE),"Not Found")</f>
        <v>11401421329.197399</v>
      </c>
      <c r="I43">
        <f t="shared" si="4"/>
        <v>1.0774425433450622E-3</v>
      </c>
      <c r="J43">
        <f t="shared" si="2"/>
        <v>-0.69729428177267261</v>
      </c>
    </row>
    <row r="44" spans="1:10" x14ac:dyDescent="0.25">
      <c r="A44" t="s">
        <v>204</v>
      </c>
      <c r="B44">
        <f>('CON Score and Page Rank'!AU187-'MIN and MAX'!B$11)/('MIN and MAX'!F$11-'MIN and MAX'!B$11)</f>
        <v>1.131127411707169E-3</v>
      </c>
      <c r="C44">
        <f>('CON Score and Page Rank'!AV187-'MIN and MAX'!C$11)/('MIN and MAX'!G$11-'MIN and MAX'!C$11)</f>
        <v>2.3678216509415241E-2</v>
      </c>
      <c r="D44">
        <f>('CON Score and Page Rank'!AW187-'MIN and MAX'!D$11)/('MIN and MAX'!H$11-'MIN and MAX'!D$11)</f>
        <v>0.79316143497757852</v>
      </c>
      <c r="E44">
        <f t="shared" si="0"/>
        <v>2.2547089097708074E-2</v>
      </c>
      <c r="F44">
        <f t="shared" si="3"/>
        <v>0.6983167442076913</v>
      </c>
      <c r="G44">
        <f t="shared" si="1"/>
        <v>0.79203030756587134</v>
      </c>
      <c r="H44" s="3">
        <f>IFERROR(VLOOKUP(A44,'GDP Data'!A$2:Q$144,3,FALSE),"Not Found")</f>
        <v>31682400000</v>
      </c>
      <c r="I44">
        <f t="shared" si="4"/>
        <v>2.9940096633266507E-3</v>
      </c>
      <c r="J44">
        <f t="shared" si="2"/>
        <v>-0.69532273454436466</v>
      </c>
    </row>
    <row r="45" spans="1:10" x14ac:dyDescent="0.25">
      <c r="A45" t="s">
        <v>223</v>
      </c>
      <c r="B45">
        <f>('CON Score and Page Rank'!AU206-'MIN and MAX'!B$11)/('MIN and MAX'!F$11-'MIN and MAX'!B$11)</f>
        <v>1.6234056113344927E-3</v>
      </c>
      <c r="C45">
        <f>('CON Score and Page Rank'!AV206-'MIN and MAX'!C$11)/('MIN and MAX'!G$11-'MIN and MAX'!C$11)</f>
        <v>2.3950476324261512E-2</v>
      </c>
      <c r="D45">
        <f>('CON Score and Page Rank'!AW206-'MIN and MAX'!D$11)/('MIN and MAX'!H$11-'MIN and MAX'!D$11)</f>
        <v>0.62051569506726456</v>
      </c>
      <c r="E45">
        <f t="shared" si="0"/>
        <v>2.232707071292702E-2</v>
      </c>
      <c r="F45">
        <f t="shared" si="3"/>
        <v>0.69812466491448755</v>
      </c>
      <c r="G45">
        <f t="shared" si="1"/>
        <v>0.61889228945593011</v>
      </c>
      <c r="H45" s="3">
        <f>IFERROR(VLOOKUP(A45,'GDP Data'!A$2:Q$144,3,FALSE),"Not Found")</f>
        <v>8824873259.3210506</v>
      </c>
      <c r="I45">
        <f t="shared" si="4"/>
        <v>8.3395689139838464E-4</v>
      </c>
      <c r="J45">
        <f t="shared" si="2"/>
        <v>-0.69729070802308912</v>
      </c>
    </row>
    <row r="46" spans="1:10" x14ac:dyDescent="0.25">
      <c r="A46" t="s">
        <v>125</v>
      </c>
      <c r="B46">
        <f>('CON Score and Page Rank'!AU108-'MIN and MAX'!B$11)/('MIN and MAX'!F$11-'MIN and MAX'!B$11)</f>
        <v>2.4699278980900858E-4</v>
      </c>
      <c r="C46">
        <f>('CON Score and Page Rank'!AV108-'MIN and MAX'!C$11)/('MIN and MAX'!G$11-'MIN and MAX'!C$11)</f>
        <v>2.2049036348996031E-2</v>
      </c>
      <c r="D46">
        <f>('CON Score and Page Rank'!AW108-'MIN and MAX'!D$11)/('MIN and MAX'!H$11-'MIN and MAX'!D$11)</f>
        <v>0.54652466367713004</v>
      </c>
      <c r="E46">
        <f t="shared" si="0"/>
        <v>2.1802043559187023E-2</v>
      </c>
      <c r="F46">
        <f t="shared" si="3"/>
        <v>0.69766630846985001</v>
      </c>
      <c r="G46">
        <f t="shared" si="1"/>
        <v>0.54627767088732104</v>
      </c>
      <c r="H46" s="3" t="str">
        <f>IFERROR(VLOOKUP(A46,'GDP Data'!A$2:Q$144,3,FALSE),"Not Found")</f>
        <v>Not Found</v>
      </c>
      <c r="I46" t="str">
        <f t="shared" si="4"/>
        <v>No Value</v>
      </c>
      <c r="J46" t="str">
        <f t="shared" si="2"/>
        <v>No Value</v>
      </c>
    </row>
    <row r="47" spans="1:10" x14ac:dyDescent="0.25">
      <c r="A47" t="s">
        <v>202</v>
      </c>
      <c r="B47">
        <f>('CON Score and Page Rank'!AU185-'MIN and MAX'!B$11)/('MIN and MAX'!F$11-'MIN and MAX'!B$11)</f>
        <v>1.0814824579216804E-2</v>
      </c>
      <c r="C47">
        <f>('CON Score and Page Rank'!AV185-'MIN and MAX'!C$11)/('MIN and MAX'!G$11-'MIN and MAX'!C$11)</f>
        <v>3.2456217435574086E-2</v>
      </c>
      <c r="D47">
        <f>('CON Score and Page Rank'!AW185-'MIN and MAX'!D$11)/('MIN and MAX'!H$11-'MIN and MAX'!D$11)</f>
        <v>0.93105381165919288</v>
      </c>
      <c r="E47">
        <f t="shared" si="0"/>
        <v>2.1641392856357283E-2</v>
      </c>
      <c r="F47">
        <f t="shared" si="3"/>
        <v>0.6975260580381285</v>
      </c>
      <c r="G47">
        <f t="shared" si="1"/>
        <v>0.92023898707997609</v>
      </c>
      <c r="H47" s="3">
        <f>IFERROR(VLOOKUP(A47,'GDP Data'!A$2:Q$144,3,FALSE),"Not Found")</f>
        <v>98211749595.544205</v>
      </c>
      <c r="I47">
        <f t="shared" si="4"/>
        <v>9.281081210428397E-3</v>
      </c>
      <c r="J47">
        <f t="shared" si="2"/>
        <v>-0.68824497682770014</v>
      </c>
    </row>
    <row r="48" spans="1:10" x14ac:dyDescent="0.25">
      <c r="A48" t="s">
        <v>57</v>
      </c>
      <c r="B48">
        <f>('CON Score and Page Rank'!AU82-'MIN and MAX'!B$11)/('MIN and MAX'!F$11-'MIN and MAX'!B$11)</f>
        <v>1.5374283362182431E-3</v>
      </c>
      <c r="C48">
        <f>('CON Score and Page Rank'!AV82-'MIN and MAX'!C$11)/('MIN and MAX'!G$11-'MIN and MAX'!C$11)</f>
        <v>2.2972024388458731E-2</v>
      </c>
      <c r="D48">
        <f>('CON Score and Page Rank'!AW82-'MIN and MAX'!D$11)/('MIN and MAX'!H$11-'MIN and MAX'!D$11)</f>
        <v>0.86491031390134532</v>
      </c>
      <c r="E48">
        <f t="shared" si="0"/>
        <v>2.1434596052240486E-2</v>
      </c>
      <c r="F48">
        <f t="shared" si="3"/>
        <v>0.69734552137974393</v>
      </c>
      <c r="G48">
        <f t="shared" si="1"/>
        <v>0.86337288556512704</v>
      </c>
      <c r="H48" s="3">
        <f>IFERROR(VLOOKUP(A48,'GDP Data'!A$2:Q$144,3,FALSE),"Not Found")</f>
        <v>4613630622.7750101</v>
      </c>
      <c r="I48">
        <f t="shared" si="4"/>
        <v>4.3599142323839522E-4</v>
      </c>
      <c r="J48">
        <f t="shared" si="2"/>
        <v>-0.69690952995650557</v>
      </c>
    </row>
    <row r="49" spans="1:10" x14ac:dyDescent="0.25">
      <c r="A49" t="s">
        <v>122</v>
      </c>
      <c r="B49">
        <f>('CON Score and Page Rank'!AU105-'MIN and MAX'!B$11)/('MIN and MAX'!F$11-'MIN and MAX'!B$11)</f>
        <v>1.9542349822616063E-3</v>
      </c>
      <c r="C49">
        <f>('CON Score and Page Rank'!AV105-'MIN and MAX'!C$11)/('MIN and MAX'!G$11-'MIN and MAX'!C$11)</f>
        <v>2.3347200610082729E-2</v>
      </c>
      <c r="D49">
        <f>('CON Score and Page Rank'!AW105-'MIN and MAX'!D$11)/('MIN and MAX'!H$11-'MIN and MAX'!D$11)</f>
        <v>0.90246636771300448</v>
      </c>
      <c r="E49">
        <f t="shared" si="0"/>
        <v>2.1392965627821121E-2</v>
      </c>
      <c r="F49">
        <f t="shared" si="3"/>
        <v>0.69730917740555198</v>
      </c>
      <c r="G49">
        <f t="shared" si="1"/>
        <v>0.90051213273074282</v>
      </c>
      <c r="H49" s="3">
        <f>IFERROR(VLOOKUP(A49,'GDP Data'!A$2:Q$144,3,FALSE),"Not Found")</f>
        <v>22066031834.2948</v>
      </c>
      <c r="I49">
        <f t="shared" si="4"/>
        <v>2.0852559320995927E-3</v>
      </c>
      <c r="J49">
        <f t="shared" si="2"/>
        <v>-0.69522392147345236</v>
      </c>
    </row>
    <row r="50" spans="1:10" x14ac:dyDescent="0.25">
      <c r="A50" t="s">
        <v>124</v>
      </c>
      <c r="B50">
        <f>('CON Score and Page Rank'!AU107-'MIN and MAX'!B$11)/('MIN and MAX'!F$11-'MIN and MAX'!B$11)</f>
        <v>9.4777329919276277E-3</v>
      </c>
      <c r="C50">
        <f>('CON Score and Page Rank'!AV107-'MIN and MAX'!C$11)/('MIN and MAX'!G$11-'MIN and MAX'!C$11)</f>
        <v>3.0852311924618698E-2</v>
      </c>
      <c r="D50">
        <f>('CON Score and Page Rank'!AW107-'MIN and MAX'!D$11)/('MIN and MAX'!H$11-'MIN and MAX'!D$11)</f>
        <v>0.86939461883408076</v>
      </c>
      <c r="E50">
        <f t="shared" si="0"/>
        <v>2.1374578932691068E-2</v>
      </c>
      <c r="F50">
        <f t="shared" si="3"/>
        <v>0.69729312554966516</v>
      </c>
      <c r="G50">
        <f t="shared" si="1"/>
        <v>0.85991688584215309</v>
      </c>
      <c r="H50" s="3">
        <f>IFERROR(VLOOKUP(A50,'GDP Data'!A$2:Q$144,3,FALSE),"Not Found")</f>
        <v>103311640571.81799</v>
      </c>
      <c r="I50">
        <f t="shared" si="4"/>
        <v>9.7630245879779531E-3</v>
      </c>
      <c r="J50">
        <f t="shared" si="2"/>
        <v>-0.68753010096168721</v>
      </c>
    </row>
    <row r="51" spans="1:10" x14ac:dyDescent="0.25">
      <c r="A51" t="s">
        <v>94</v>
      </c>
      <c r="B51">
        <f>('CON Score and Page Rank'!AU40-'MIN and MAX'!B$11)/('MIN and MAX'!F$11-'MIN and MAX'!B$11)</f>
        <v>1.0499523885527346E-2</v>
      </c>
      <c r="C51">
        <f>('CON Score and Page Rank'!AV40-'MIN and MAX'!C$11)/('MIN and MAX'!G$11-'MIN and MAX'!C$11)</f>
        <v>3.186999182169542E-2</v>
      </c>
      <c r="D51">
        <f>('CON Score and Page Rank'!AW40-'MIN and MAX'!D$11)/('MIN and MAX'!H$11-'MIN and MAX'!D$11)</f>
        <v>0.85930493273542596</v>
      </c>
      <c r="E51">
        <f t="shared" si="0"/>
        <v>2.1370467936168074E-2</v>
      </c>
      <c r="F51">
        <f t="shared" si="3"/>
        <v>0.69728953658910042</v>
      </c>
      <c r="G51">
        <f t="shared" si="1"/>
        <v>0.84880540884989863</v>
      </c>
      <c r="H51" s="3" t="str">
        <f>IFERROR(VLOOKUP(A51,'GDP Data'!A$2:Q$144,3,FALSE),"Not Found")</f>
        <v>Not Found</v>
      </c>
      <c r="I51" t="str">
        <f t="shared" si="4"/>
        <v>No Value</v>
      </c>
      <c r="J51" t="str">
        <f t="shared" si="2"/>
        <v>No Value</v>
      </c>
    </row>
    <row r="52" spans="1:10" x14ac:dyDescent="0.25">
      <c r="A52" t="s">
        <v>198</v>
      </c>
      <c r="B52">
        <f>('CON Score and Page Rank'!AU181-'MIN and MAX'!B$11)/('MIN and MAX'!F$11-'MIN and MAX'!B$11)</f>
        <v>3.3372691788536576E-4</v>
      </c>
      <c r="C52">
        <f>('CON Score and Page Rank'!AV181-'MIN and MAX'!C$11)/('MIN and MAX'!G$11-'MIN and MAX'!C$11)</f>
        <v>2.1515494627258488E-2</v>
      </c>
      <c r="D52">
        <f>('CON Score and Page Rank'!AW181-'MIN and MAX'!D$11)/('MIN and MAX'!H$11-'MIN and MAX'!D$11)</f>
        <v>0.69955156950672648</v>
      </c>
      <c r="E52">
        <f t="shared" si="0"/>
        <v>2.1181767709373123E-2</v>
      </c>
      <c r="F52">
        <f t="shared" si="3"/>
        <v>0.69712479850947939</v>
      </c>
      <c r="G52">
        <f t="shared" si="1"/>
        <v>0.69921784258884112</v>
      </c>
      <c r="H52" s="3" t="str">
        <f>IFERROR(VLOOKUP(A52,'GDP Data'!A$2:Q$144,3,FALSE),"Not Found")</f>
        <v>Not Found</v>
      </c>
      <c r="I52" t="str">
        <f t="shared" si="4"/>
        <v>No Value</v>
      </c>
      <c r="J52" t="str">
        <f t="shared" si="2"/>
        <v>No Value</v>
      </c>
    </row>
    <row r="53" spans="1:10" x14ac:dyDescent="0.25">
      <c r="A53" t="s">
        <v>206</v>
      </c>
      <c r="B53">
        <f>('CON Score and Page Rank'!AU189-'MIN and MAX'!B$11)/('MIN and MAX'!F$11-'MIN and MAX'!B$11)</f>
        <v>1.4809728382734269E-3</v>
      </c>
      <c r="C53">
        <f>('CON Score and Page Rank'!AV189-'MIN and MAX'!C$11)/('MIN and MAX'!G$11-'MIN and MAX'!C$11)</f>
        <v>2.2608364904144598E-2</v>
      </c>
      <c r="D53">
        <f>('CON Score and Page Rank'!AW189-'MIN and MAX'!D$11)/('MIN and MAX'!H$11-'MIN and MAX'!D$11)</f>
        <v>0.75672645739910316</v>
      </c>
      <c r="E53">
        <f t="shared" si="0"/>
        <v>2.1127392065871171E-2</v>
      </c>
      <c r="F53">
        <f t="shared" si="3"/>
        <v>0.69707732777115128</v>
      </c>
      <c r="G53">
        <f t="shared" si="1"/>
        <v>0.75524548456082974</v>
      </c>
      <c r="H53" s="3">
        <f>IFERROR(VLOOKUP(A53,'GDP Data'!A$2:Q$144,3,FALSE),"Not Found")</f>
        <v>25601765400.515301</v>
      </c>
      <c r="I53">
        <f t="shared" si="4"/>
        <v>2.4193853056386104E-3</v>
      </c>
      <c r="J53">
        <f t="shared" si="2"/>
        <v>-0.69465794246551271</v>
      </c>
    </row>
    <row r="54" spans="1:10" x14ac:dyDescent="0.25">
      <c r="A54" t="s">
        <v>69</v>
      </c>
      <c r="B54">
        <f>('CON Score and Page Rank'!AU52-'MIN and MAX'!B$11)/('MIN and MAX'!F$11-'MIN and MAX'!B$11)</f>
        <v>1.9869964994810451E-3</v>
      </c>
      <c r="C54">
        <f>('CON Score and Page Rank'!AV52-'MIN and MAX'!C$11)/('MIN and MAX'!G$11-'MIN and MAX'!C$11)</f>
        <v>2.3110574587077451E-2</v>
      </c>
      <c r="D54">
        <f>('CON Score and Page Rank'!AW52-'MIN and MAX'!D$11)/('MIN and MAX'!H$11-'MIN and MAX'!D$11)</f>
        <v>0.81670403587443952</v>
      </c>
      <c r="E54">
        <f t="shared" si="0"/>
        <v>2.1123578087596406E-2</v>
      </c>
      <c r="F54">
        <f t="shared" si="3"/>
        <v>0.69707399811189541</v>
      </c>
      <c r="G54">
        <f t="shared" si="1"/>
        <v>0.81471703937495843</v>
      </c>
      <c r="H54" s="3">
        <f>IFERROR(VLOOKUP(A54,'GDP Data'!A$2:Q$144,3,FALSE),"Not Found")</f>
        <v>10953485244.423901</v>
      </c>
      <c r="I54">
        <f t="shared" si="4"/>
        <v>1.0351122600848117E-3</v>
      </c>
      <c r="J54">
        <f t="shared" si="2"/>
        <v>-0.69603888585181062</v>
      </c>
    </row>
    <row r="55" spans="1:10" x14ac:dyDescent="0.25">
      <c r="A55" t="s">
        <v>84</v>
      </c>
      <c r="B55">
        <f>('CON Score and Page Rank'!AU67-'MIN and MAX'!B$11)/('MIN and MAX'!F$11-'MIN and MAX'!B$11)</f>
        <v>1.0021345095846668E-3</v>
      </c>
      <c r="C55">
        <f>('CON Score and Page Rank'!AV67-'MIN and MAX'!C$11)/('MIN and MAX'!G$11-'MIN and MAX'!C$11)</f>
        <v>2.2109935908498295E-2</v>
      </c>
      <c r="D55">
        <f>('CON Score and Page Rank'!AW67-'MIN and MAX'!D$11)/('MIN and MAX'!H$11-'MIN and MAX'!D$11)</f>
        <v>0.81502242152466364</v>
      </c>
      <c r="E55">
        <f t="shared" si="0"/>
        <v>2.1107801398913627E-2</v>
      </c>
      <c r="F55">
        <f t="shared" si="3"/>
        <v>0.69706022483011132</v>
      </c>
      <c r="G55">
        <f t="shared" si="1"/>
        <v>0.814020287015079</v>
      </c>
      <c r="H55" s="3">
        <f>IFERROR(VLOOKUP(A55,'GDP Data'!A$2:Q$144,3,FALSE),"Not Found")</f>
        <v>5314909953.9299202</v>
      </c>
      <c r="I55">
        <f t="shared" si="4"/>
        <v>5.0226282610462542E-4</v>
      </c>
      <c r="J55">
        <f t="shared" si="2"/>
        <v>-0.69655796200400666</v>
      </c>
    </row>
    <row r="56" spans="1:10" x14ac:dyDescent="0.25">
      <c r="A56" t="s">
        <v>214</v>
      </c>
      <c r="B56">
        <f>('CON Score and Page Rank'!AU197-'MIN and MAX'!B$11)/('MIN and MAX'!F$11-'MIN and MAX'!B$11)</f>
        <v>3.6920191862272486E-4</v>
      </c>
      <c r="C56">
        <f>('CON Score and Page Rank'!AV197-'MIN and MAX'!C$11)/('MIN and MAX'!G$11-'MIN and MAX'!C$11)</f>
        <v>2.1405203363761265E-2</v>
      </c>
      <c r="D56">
        <f>('CON Score and Page Rank'!AW197-'MIN and MAX'!D$11)/('MIN and MAX'!H$11-'MIN and MAX'!D$11)</f>
        <v>0.70683856502242148</v>
      </c>
      <c r="E56">
        <f t="shared" si="0"/>
        <v>2.1036001445138539E-2</v>
      </c>
      <c r="F56">
        <f t="shared" si="3"/>
        <v>0.69699754241206291</v>
      </c>
      <c r="G56">
        <f t="shared" si="1"/>
        <v>0.70646936310379871</v>
      </c>
      <c r="H56" s="3">
        <f>IFERROR(VLOOKUP(A56,'GDP Data'!A$2:Q$144,3,FALSE),"Not Found")</f>
        <v>7651174661.4287205</v>
      </c>
      <c r="I56">
        <f t="shared" si="4"/>
        <v>7.2304152690823938E-4</v>
      </c>
      <c r="J56">
        <f t="shared" si="2"/>
        <v>-0.69627450088515463</v>
      </c>
    </row>
    <row r="57" spans="1:10" x14ac:dyDescent="0.25">
      <c r="A57" t="s">
        <v>112</v>
      </c>
      <c r="B57">
        <f>('CON Score and Page Rank'!AU95-'MIN and MAX'!B$11)/('MIN and MAX'!F$11-'MIN and MAX'!B$11)</f>
        <v>1.1423658321537882E-4</v>
      </c>
      <c r="C57">
        <f>('CON Score and Page Rank'!AV95-'MIN and MAX'!C$11)/('MIN and MAX'!G$11-'MIN and MAX'!C$11)</f>
        <v>2.0838334158245549E-2</v>
      </c>
      <c r="D57">
        <f>('CON Score and Page Rank'!AW95-'MIN and MAX'!D$11)/('MIN and MAX'!H$11-'MIN and MAX'!D$11)</f>
        <v>0.6496636771300448</v>
      </c>
      <c r="E57">
        <f t="shared" si="0"/>
        <v>2.072409757503017E-2</v>
      </c>
      <c r="F57">
        <f t="shared" si="3"/>
        <v>0.69672524573568495</v>
      </c>
      <c r="G57">
        <f t="shared" si="1"/>
        <v>0.64954944054682939</v>
      </c>
      <c r="H57" s="3" t="str">
        <f>IFERROR(VLOOKUP(A57,'GDP Data'!A$2:Q$144,3,FALSE),"Not Found")</f>
        <v>Not Found</v>
      </c>
      <c r="I57" t="str">
        <f t="shared" si="4"/>
        <v>No Value</v>
      </c>
      <c r="J57" t="str">
        <f t="shared" si="2"/>
        <v>No Value</v>
      </c>
    </row>
    <row r="58" spans="1:10" x14ac:dyDescent="0.25">
      <c r="A58" t="s">
        <v>180</v>
      </c>
      <c r="B58">
        <f>('CON Score and Page Rank'!AU162-'MIN and MAX'!B$11)/('MIN and MAX'!F$11-'MIN and MAX'!B$11)</f>
        <v>4.3633828222280815E-3</v>
      </c>
      <c r="C58">
        <f>('CON Score and Page Rank'!AV162-'MIN and MAX'!C$11)/('MIN and MAX'!G$11-'MIN and MAX'!C$11)</f>
        <v>2.5001670222970014E-2</v>
      </c>
      <c r="D58">
        <f>('CON Score and Page Rank'!AW162-'MIN and MAX'!D$11)/('MIN and MAX'!H$11-'MIN and MAX'!D$11)</f>
        <v>0.90246636771300448</v>
      </c>
      <c r="E58">
        <f t="shared" si="0"/>
        <v>2.0638287400741931E-2</v>
      </c>
      <c r="F58">
        <f t="shared" si="3"/>
        <v>0.69665033218860406</v>
      </c>
      <c r="G58">
        <f t="shared" si="1"/>
        <v>0.89810298489077645</v>
      </c>
      <c r="H58" s="3">
        <f>IFERROR(VLOOKUP(A58,'GDP Data'!A$2:Q$144,3,FALSE),"Not Found")</f>
        <v>10397897085.610201</v>
      </c>
      <c r="I58">
        <f t="shared" si="4"/>
        <v>9.8260877814158529E-4</v>
      </c>
      <c r="J58">
        <f t="shared" si="2"/>
        <v>-0.69566772341046246</v>
      </c>
    </row>
    <row r="59" spans="1:10" x14ac:dyDescent="0.25">
      <c r="A59" t="s">
        <v>50</v>
      </c>
      <c r="B59">
        <f>('CON Score and Page Rank'!AU165-'MIN and MAX'!B$11)/('MIN and MAX'!F$11-'MIN and MAX'!B$11)</f>
        <v>3.8883104246148514E-3</v>
      </c>
      <c r="C59">
        <f>('CON Score and Page Rank'!AV165-'MIN and MAX'!C$11)/('MIN and MAX'!G$11-'MIN and MAX'!C$11)</f>
        <v>2.4482943347890192E-2</v>
      </c>
      <c r="D59">
        <f>('CON Score and Page Rank'!AW165-'MIN and MAX'!D$11)/('MIN and MAX'!H$11-'MIN and MAX'!D$11)</f>
        <v>0.90246636771300448</v>
      </c>
      <c r="E59">
        <f t="shared" si="0"/>
        <v>2.059463292327534E-2</v>
      </c>
      <c r="F59">
        <f t="shared" si="3"/>
        <v>0.69661222118626531</v>
      </c>
      <c r="G59">
        <f t="shared" si="1"/>
        <v>0.89857805728838958</v>
      </c>
      <c r="H59" s="3" t="str">
        <f>IFERROR(VLOOKUP(A59,'GDP Data'!A$2:Q$144,3,FALSE),"Not Found")</f>
        <v>Not Found</v>
      </c>
      <c r="I59" t="str">
        <f t="shared" si="4"/>
        <v>No Value</v>
      </c>
      <c r="J59" t="str">
        <f t="shared" si="2"/>
        <v>No Value</v>
      </c>
    </row>
    <row r="60" spans="1:10" x14ac:dyDescent="0.25">
      <c r="A60" t="s">
        <v>74</v>
      </c>
      <c r="B60">
        <f>('CON Score and Page Rank'!AU57-'MIN and MAX'!B$11)/('MIN and MAX'!F$11-'MIN and MAX'!B$11)</f>
        <v>8.9367765173607781E-4</v>
      </c>
      <c r="C60">
        <f>('CON Score and Page Rank'!AV57-'MIN and MAX'!C$11)/('MIN and MAX'!G$11-'MIN and MAX'!C$11)</f>
        <v>2.1436976532092731E-2</v>
      </c>
      <c r="D60">
        <f>('CON Score and Page Rank'!AW57-'MIN and MAX'!D$11)/('MIN and MAX'!H$11-'MIN and MAX'!D$11)</f>
        <v>0.68721973094170408</v>
      </c>
      <c r="E60">
        <f t="shared" si="0"/>
        <v>2.0543298880356654E-2</v>
      </c>
      <c r="F60">
        <f t="shared" si="3"/>
        <v>0.69656740581008247</v>
      </c>
      <c r="G60">
        <f t="shared" si="1"/>
        <v>0.68632605328996799</v>
      </c>
      <c r="H60" s="3">
        <f>IFERROR(VLOOKUP(A60,'GDP Data'!A$2:Q$144,3,FALSE),"Not Found")</f>
        <v>2796704603.0444298</v>
      </c>
      <c r="I60">
        <f t="shared" si="4"/>
        <v>2.6429060320509642E-4</v>
      </c>
      <c r="J60">
        <f t="shared" si="2"/>
        <v>-0.69630311520687738</v>
      </c>
    </row>
    <row r="61" spans="1:10" x14ac:dyDescent="0.25">
      <c r="A61" t="s">
        <v>115</v>
      </c>
      <c r="B61">
        <f>('CON Score and Page Rank'!AU98-'MIN and MAX'!B$11)/('MIN and MAX'!F$11-'MIN and MAX'!B$11)</f>
        <v>1.356636124932273E-2</v>
      </c>
      <c r="C61">
        <f>('CON Score and Page Rank'!AV98-'MIN and MAX'!C$11)/('MIN and MAX'!G$11-'MIN and MAX'!C$11)</f>
        <v>3.4109322211469124E-2</v>
      </c>
      <c r="D61">
        <f>('CON Score and Page Rank'!AW98-'MIN and MAX'!D$11)/('MIN and MAX'!H$11-'MIN and MAX'!D$11)</f>
        <v>0.95683856502242148</v>
      </c>
      <c r="E61">
        <f t="shared" si="0"/>
        <v>2.0542960962146396E-2</v>
      </c>
      <c r="F61">
        <f t="shared" si="3"/>
        <v>0.69656711080250366</v>
      </c>
      <c r="G61">
        <f t="shared" si="1"/>
        <v>0.94327220377309873</v>
      </c>
      <c r="H61" s="3">
        <f>IFERROR(VLOOKUP(A61,'GDP Data'!A$2:Q$144,3,FALSE),"Not Found")</f>
        <v>135429607036.658</v>
      </c>
      <c r="I61">
        <f t="shared" si="4"/>
        <v>1.2798195596554712E-2</v>
      </c>
      <c r="J61">
        <f t="shared" si="2"/>
        <v>-0.68376891520594896</v>
      </c>
    </row>
    <row r="62" spans="1:10" x14ac:dyDescent="0.25">
      <c r="A62" t="s">
        <v>64</v>
      </c>
      <c r="B62">
        <f>('CON Score and Page Rank'!AU47-'MIN and MAX'!B$11)/('MIN and MAX'!F$11-'MIN and MAX'!B$11)</f>
        <v>2.1402671586199461E-3</v>
      </c>
      <c r="C62">
        <f>('CON Score and Page Rank'!AV47-'MIN and MAX'!C$11)/('MIN and MAX'!G$11-'MIN and MAX'!C$11)</f>
        <v>2.2679138067484492E-2</v>
      </c>
      <c r="D62">
        <f>('CON Score and Page Rank'!AW47-'MIN and MAX'!D$11)/('MIN and MAX'!H$11-'MIN and MAX'!D$11)</f>
        <v>0.797085201793722</v>
      </c>
      <c r="E62">
        <f t="shared" si="0"/>
        <v>2.0538870908864547E-2</v>
      </c>
      <c r="F62">
        <f t="shared" si="3"/>
        <v>0.6965635401256971</v>
      </c>
      <c r="G62">
        <f t="shared" si="1"/>
        <v>0.79494493463510207</v>
      </c>
      <c r="H62" s="3">
        <f>IFERROR(VLOOKUP(A62,'GDP Data'!A$2:Q$144,3,FALSE),"Not Found")</f>
        <v>8936063723.20121</v>
      </c>
      <c r="I62">
        <f t="shared" si="4"/>
        <v>8.4446447047468467E-4</v>
      </c>
      <c r="J62">
        <f t="shared" si="2"/>
        <v>-0.6957190756552224</v>
      </c>
    </row>
    <row r="63" spans="1:10" x14ac:dyDescent="0.25">
      <c r="A63" t="s">
        <v>160</v>
      </c>
      <c r="B63">
        <f>('CON Score and Page Rank'!AU140-'MIN and MAX'!B$11)/('MIN and MAX'!F$11-'MIN and MAX'!B$11)</f>
        <v>1.2665305409423525E-2</v>
      </c>
      <c r="C63">
        <f>('CON Score and Page Rank'!AV140-'MIN and MAX'!C$11)/('MIN and MAX'!G$11-'MIN and MAX'!C$11)</f>
        <v>3.3191834968387325E-2</v>
      </c>
      <c r="D63">
        <f>('CON Score and Page Rank'!AW140-'MIN and MAX'!D$11)/('MIN and MAX'!H$11-'MIN and MAX'!D$11)</f>
        <v>0.91928251121076232</v>
      </c>
      <c r="E63">
        <f t="shared" si="0"/>
        <v>2.0526529558963801E-2</v>
      </c>
      <c r="F63">
        <f t="shared" si="3"/>
        <v>0.69655276594531002</v>
      </c>
      <c r="G63">
        <f t="shared" si="1"/>
        <v>0.90661720580133875</v>
      </c>
      <c r="H63" s="3">
        <f>IFERROR(VLOOKUP(A63,'GDP Data'!A$2:Q$144,3,FALSE),"Not Found")</f>
        <v>78921234457.548706</v>
      </c>
      <c r="I63">
        <f t="shared" si="4"/>
        <v>7.4581136090564179E-3</v>
      </c>
      <c r="J63">
        <f t="shared" si="2"/>
        <v>-0.68909465233625355</v>
      </c>
    </row>
    <row r="64" spans="1:10" x14ac:dyDescent="0.25">
      <c r="A64" t="s">
        <v>146</v>
      </c>
      <c r="B64">
        <f>('CON Score and Page Rank'!AU129-'MIN and MAX'!B$11)/('MIN and MAX'!F$11-'MIN and MAX'!B$11)</f>
        <v>7.2307156985787577E-4</v>
      </c>
      <c r="C64">
        <f>('CON Score and Page Rank'!AV129-'MIN and MAX'!C$11)/('MIN and MAX'!G$11-'MIN and MAX'!C$11)</f>
        <v>2.1216470980720409E-2</v>
      </c>
      <c r="D64">
        <f>('CON Score and Page Rank'!AW129-'MIN and MAX'!D$11)/('MIN and MAX'!H$11-'MIN and MAX'!D$11)</f>
        <v>0.68721973094170408</v>
      </c>
      <c r="E64">
        <f t="shared" si="0"/>
        <v>2.0493399410862534E-2</v>
      </c>
      <c r="F64">
        <f t="shared" si="3"/>
        <v>0.69652384283764635</v>
      </c>
      <c r="G64">
        <f t="shared" si="1"/>
        <v>0.68649665937184623</v>
      </c>
      <c r="H64" s="3" t="str">
        <f>IFERROR(VLOOKUP(A64,'GDP Data'!A$2:Q$144,3,FALSE),"Not Found")</f>
        <v>Not Found</v>
      </c>
      <c r="I64" t="str">
        <f t="shared" si="4"/>
        <v>No Value</v>
      </c>
      <c r="J64" t="str">
        <f t="shared" si="2"/>
        <v>No Value</v>
      </c>
    </row>
    <row r="65" spans="1:10" x14ac:dyDescent="0.25">
      <c r="A65" t="s">
        <v>208</v>
      </c>
      <c r="B65">
        <f>('CON Score and Page Rank'!AU191-'MIN and MAX'!B$11)/('MIN and MAX'!F$11-'MIN and MAX'!B$11)</f>
        <v>1.1862131184178109E-3</v>
      </c>
      <c r="C65">
        <f>('CON Score and Page Rank'!AV191-'MIN and MAX'!C$11)/('MIN and MAX'!G$11-'MIN and MAX'!C$11)</f>
        <v>2.1652872427940263E-2</v>
      </c>
      <c r="D65">
        <f>('CON Score and Page Rank'!AW191-'MIN and MAX'!D$11)/('MIN and MAX'!H$11-'MIN and MAX'!D$11)</f>
        <v>0.70964125560538116</v>
      </c>
      <c r="E65">
        <f t="shared" si="0"/>
        <v>2.0466659309522451E-2</v>
      </c>
      <c r="F65">
        <f t="shared" si="3"/>
        <v>0.69650049833500061</v>
      </c>
      <c r="G65">
        <f t="shared" si="1"/>
        <v>0.70845504248696334</v>
      </c>
      <c r="H65" s="3">
        <f>IFERROR(VLOOKUP(A65,'GDP Data'!A$2:Q$144,3,FALSE),"Not Found")</f>
        <v>12282533600</v>
      </c>
      <c r="I65">
        <f t="shared" si="4"/>
        <v>1.160708288782866E-3</v>
      </c>
      <c r="J65">
        <f t="shared" si="2"/>
        <v>-0.69533979004621771</v>
      </c>
    </row>
    <row r="66" spans="1:10" x14ac:dyDescent="0.25">
      <c r="A66" t="s">
        <v>226</v>
      </c>
      <c r="B66">
        <f>('CON Score and Page Rank'!AU209-'MIN and MAX'!B$11)/('MIN and MAX'!F$11-'MIN and MAX'!B$11)</f>
        <v>1.4795744446608158E-2</v>
      </c>
      <c r="C66">
        <f>('CON Score and Page Rank'!AV209-'MIN and MAX'!C$11)/('MIN and MAX'!G$11-'MIN and MAX'!C$11)</f>
        <v>3.5153386983328747E-2</v>
      </c>
      <c r="D66">
        <f>('CON Score and Page Rank'!AW209-'MIN and MAX'!D$11)/('MIN and MAX'!H$11-'MIN and MAX'!D$11)</f>
        <v>0.98094170403587444</v>
      </c>
      <c r="E66">
        <f t="shared" si="0"/>
        <v>2.0357642536720587E-2</v>
      </c>
      <c r="F66">
        <f t="shared" si="3"/>
        <v>0.69640532508532893</v>
      </c>
      <c r="G66">
        <f t="shared" si="1"/>
        <v>0.9661459595892663</v>
      </c>
      <c r="H66" s="3">
        <f>IFERROR(VLOOKUP(A66,'GDP Data'!A$2:Q$144,3,FALSE),"Not Found")</f>
        <v>122903960204.505</v>
      </c>
      <c r="I66">
        <f t="shared" si="4"/>
        <v>1.1614512931892852E-2</v>
      </c>
      <c r="J66">
        <f t="shared" si="2"/>
        <v>-0.68479081215343607</v>
      </c>
    </row>
    <row r="67" spans="1:10" x14ac:dyDescent="0.25">
      <c r="A67" t="s">
        <v>45</v>
      </c>
      <c r="B67">
        <f>('CON Score and Page Rank'!AU30-'MIN and MAX'!B$11)/('MIN and MAX'!F$11-'MIN and MAX'!B$11)</f>
        <v>1.1532053430369376E-2</v>
      </c>
      <c r="C67">
        <f>('CON Score and Page Rank'!AV30-'MIN and MAX'!C$11)/('MIN and MAX'!G$11-'MIN and MAX'!C$11)</f>
        <v>3.1881342765357631E-2</v>
      </c>
      <c r="D67">
        <f>('CON Score and Page Rank'!AW30-'MIN and MAX'!D$11)/('MIN and MAX'!H$11-'MIN and MAX'!D$11)</f>
        <v>0.93105381165919288</v>
      </c>
      <c r="E67">
        <f t="shared" ref="E67:E130" si="5">C67-B67</f>
        <v>2.0349289334988255E-2</v>
      </c>
      <c r="F67">
        <f t="shared" si="3"/>
        <v>0.69639803261708211</v>
      </c>
      <c r="G67">
        <f t="shared" ref="G67:G130" si="6">D67-B67</f>
        <v>0.91952175822882354</v>
      </c>
      <c r="H67" s="3" t="str">
        <f>IFERROR(VLOOKUP(A67,'GDP Data'!A$2:Q$144,3,FALSE),"Not Found")</f>
        <v>Not Found</v>
      </c>
      <c r="I67" t="str">
        <f t="shared" si="4"/>
        <v>No Value</v>
      </c>
      <c r="J67" t="str">
        <f t="shared" ref="J67:J130" si="7">IFERROR(I67-F67,"No Value")</f>
        <v>No Value</v>
      </c>
    </row>
    <row r="68" spans="1:10" x14ac:dyDescent="0.25">
      <c r="A68" t="s">
        <v>187</v>
      </c>
      <c r="B68">
        <f>('CON Score and Page Rank'!AU170-'MIN and MAX'!B$11)/('MIN and MAX'!F$11-'MIN and MAX'!B$11)</f>
        <v>4.6462209329439603E-3</v>
      </c>
      <c r="C68">
        <f>('CON Score and Page Rank'!AV170-'MIN and MAX'!C$11)/('MIN and MAX'!G$11-'MIN and MAX'!C$11)</f>
        <v>2.4894866547275109E-2</v>
      </c>
      <c r="D68">
        <f>('CON Score and Page Rank'!AW170-'MIN and MAX'!D$11)/('MIN and MAX'!H$11-'MIN and MAX'!D$11)</f>
        <v>0.90246636771300448</v>
      </c>
      <c r="E68">
        <f t="shared" si="5"/>
        <v>2.0248645614331148E-2</v>
      </c>
      <c r="F68">
        <f t="shared" ref="F68:F131" si="8">(E68-MIN(E$3:E$210))/(MAX(E$3:E$210)-MIN(E$3:E$210))</f>
        <v>0.69631016916535993</v>
      </c>
      <c r="G68">
        <f t="shared" si="6"/>
        <v>0.8978201467800605</v>
      </c>
      <c r="H68" s="3">
        <f>IFERROR(VLOOKUP(A68,'GDP Data'!A$2:Q$144,3,FALSE),"Not Found")</f>
        <v>4088368978.34589</v>
      </c>
      <c r="I68">
        <f t="shared" ref="I68:I131" si="9">IFERROR((H68-MIN(H$3:H$210))/(MAX(H$3:H$210)-MIN(H$3:H$210)),"No Value")</f>
        <v>3.863538187893752E-4</v>
      </c>
      <c r="J68">
        <f t="shared" si="7"/>
        <v>-0.69592381534657055</v>
      </c>
    </row>
    <row r="69" spans="1:10" x14ac:dyDescent="0.25">
      <c r="A69" t="s">
        <v>199</v>
      </c>
      <c r="B69">
        <f>('CON Score and Page Rank'!AU182-'MIN and MAX'!B$11)/('MIN and MAX'!F$11-'MIN and MAX'!B$11)</f>
        <v>9.0346721161135282E-4</v>
      </c>
      <c r="C69">
        <f>('CON Score and Page Rank'!AV182-'MIN and MAX'!C$11)/('MIN and MAX'!G$11-'MIN and MAX'!C$11)</f>
        <v>2.0924446194593768E-2</v>
      </c>
      <c r="D69">
        <f>('CON Score and Page Rank'!AW182-'MIN and MAX'!D$11)/('MIN and MAX'!H$11-'MIN and MAX'!D$11)</f>
        <v>0.6732062780269058</v>
      </c>
      <c r="E69">
        <f t="shared" si="5"/>
        <v>2.0020978982982416E-2</v>
      </c>
      <c r="F69">
        <f t="shared" si="8"/>
        <v>0.69611141284015987</v>
      </c>
      <c r="G69">
        <f t="shared" si="6"/>
        <v>0.67230281081529442</v>
      </c>
      <c r="H69" s="3">
        <f>IFERROR(VLOOKUP(A69,'GDP Data'!A$2:Q$144,3,FALSE),"Not Found")</f>
        <v>8141537877.0679102</v>
      </c>
      <c r="I69">
        <f t="shared" si="9"/>
        <v>7.693812046524653E-4</v>
      </c>
      <c r="J69">
        <f t="shared" si="7"/>
        <v>-0.69534203163550745</v>
      </c>
    </row>
    <row r="70" spans="1:10" x14ac:dyDescent="0.25">
      <c r="A70" t="s">
        <v>211</v>
      </c>
      <c r="B70">
        <f>('CON Score and Page Rank'!AU194-'MIN and MAX'!B$11)/('MIN and MAX'!F$11-'MIN and MAX'!B$11)</f>
        <v>1.444659135676886E-3</v>
      </c>
      <c r="C70">
        <f>('CON Score and Page Rank'!AV194-'MIN and MAX'!C$11)/('MIN and MAX'!G$11-'MIN and MAX'!C$11)</f>
        <v>2.1379301066917059E-2</v>
      </c>
      <c r="D70">
        <f>('CON Score and Page Rank'!AW194-'MIN and MAX'!D$11)/('MIN and MAX'!H$11-'MIN and MAX'!D$11)</f>
        <v>0.71076233183856508</v>
      </c>
      <c r="E70">
        <f t="shared" si="5"/>
        <v>1.9934641931240171E-2</v>
      </c>
      <c r="F70">
        <f t="shared" si="8"/>
        <v>0.69603603932129487</v>
      </c>
      <c r="G70">
        <f t="shared" si="6"/>
        <v>0.70931767270288815</v>
      </c>
      <c r="H70" s="3">
        <f>IFERROR(VLOOKUP(A70,'GDP Data'!A$2:Q$144,3,FALSE),"Not Found")</f>
        <v>18405203853.1036</v>
      </c>
      <c r="I70">
        <f t="shared" si="9"/>
        <v>1.7393050460725538E-3</v>
      </c>
      <c r="J70">
        <f t="shared" si="7"/>
        <v>-0.69429673427522232</v>
      </c>
    </row>
    <row r="71" spans="1:10" x14ac:dyDescent="0.25">
      <c r="A71" t="s">
        <v>217</v>
      </c>
      <c r="B71">
        <f>('CON Score and Page Rank'!AU200-'MIN and MAX'!B$11)/('MIN and MAX'!F$11-'MIN and MAX'!B$11)</f>
        <v>1.286376382182246E-4</v>
      </c>
      <c r="C71">
        <f>('CON Score and Page Rank'!AV200-'MIN and MAX'!C$11)/('MIN and MAX'!G$11-'MIN and MAX'!C$11)</f>
        <v>2.0053771972165828E-2</v>
      </c>
      <c r="D71">
        <f>('CON Score and Page Rank'!AW200-'MIN and MAX'!D$11)/('MIN and MAX'!H$11-'MIN and MAX'!D$11)</f>
        <v>0.61603139013452912</v>
      </c>
      <c r="E71">
        <f t="shared" si="5"/>
        <v>1.9925134333947603E-2</v>
      </c>
      <c r="F71">
        <f t="shared" si="8"/>
        <v>0.69602773904870707</v>
      </c>
      <c r="G71">
        <f t="shared" si="6"/>
        <v>0.61590275249631088</v>
      </c>
      <c r="H71" s="3">
        <f>IFERROR(VLOOKUP(A71,'GDP Data'!A$2:Q$144,3,FALSE),"Not Found")</f>
        <v>5323146565.7031498</v>
      </c>
      <c r="I71">
        <f t="shared" si="9"/>
        <v>5.0304119186107442E-4</v>
      </c>
      <c r="J71">
        <f t="shared" si="7"/>
        <v>-0.69552469785684601</v>
      </c>
    </row>
    <row r="72" spans="1:10" x14ac:dyDescent="0.25">
      <c r="A72" t="s">
        <v>119</v>
      </c>
      <c r="B72">
        <f>('CON Score and Page Rank'!AU102-'MIN and MAX'!B$11)/('MIN and MAX'!F$11-'MIN and MAX'!B$11)</f>
        <v>2.1751022811156013E-4</v>
      </c>
      <c r="C72">
        <f>('CON Score and Page Rank'!AV102-'MIN and MAX'!C$11)/('MIN and MAX'!G$11-'MIN and MAX'!C$11)</f>
        <v>2.0085986270024076E-2</v>
      </c>
      <c r="D72">
        <f>('CON Score and Page Rank'!AW102-'MIN and MAX'!D$11)/('MIN and MAX'!H$11-'MIN and MAX'!D$11)</f>
        <v>0.52578475336322872</v>
      </c>
      <c r="E72">
        <f t="shared" si="5"/>
        <v>1.9868476041912515E-2</v>
      </c>
      <c r="F72">
        <f t="shared" si="8"/>
        <v>0.69597827552456082</v>
      </c>
      <c r="G72">
        <f t="shared" si="6"/>
        <v>0.52556724313511716</v>
      </c>
      <c r="H72" s="3" t="str">
        <f>IFERROR(VLOOKUP(A72,'GDP Data'!A$2:Q$144,3,FALSE),"Not Found")</f>
        <v>Not Found</v>
      </c>
      <c r="I72" t="str">
        <f t="shared" si="9"/>
        <v>No Value</v>
      </c>
      <c r="J72" t="str">
        <f t="shared" si="7"/>
        <v>No Value</v>
      </c>
    </row>
    <row r="73" spans="1:10" x14ac:dyDescent="0.25">
      <c r="A73" t="s">
        <v>131</v>
      </c>
      <c r="B73">
        <f>('CON Score and Page Rank'!AU114-'MIN and MAX'!B$11)/('MIN and MAX'!F$11-'MIN and MAX'!B$11)</f>
        <v>7.9812825007616968E-4</v>
      </c>
      <c r="C73">
        <f>('CON Score and Page Rank'!AV114-'MIN and MAX'!C$11)/('MIN and MAX'!G$11-'MIN and MAX'!C$11)</f>
        <v>2.0242172767911387E-2</v>
      </c>
      <c r="D73">
        <f>('CON Score and Page Rank'!AW114-'MIN and MAX'!D$11)/('MIN and MAX'!H$11-'MIN and MAX'!D$11)</f>
        <v>0.57567264573991028</v>
      </c>
      <c r="E73">
        <f t="shared" si="5"/>
        <v>1.9444044517835216E-2</v>
      </c>
      <c r="F73">
        <f t="shared" si="8"/>
        <v>0.69560774054749852</v>
      </c>
      <c r="G73">
        <f t="shared" si="6"/>
        <v>0.57487451748983409</v>
      </c>
      <c r="H73" s="3">
        <f>IFERROR(VLOOKUP(A73,'GDP Data'!A$2:Q$144,3,FALSE),"Not Found")</f>
        <v>53991289844.329102</v>
      </c>
      <c r="I73">
        <f t="shared" si="9"/>
        <v>5.102215852630842E-3</v>
      </c>
      <c r="J73">
        <f t="shared" si="7"/>
        <v>-0.6905055246948677</v>
      </c>
    </row>
    <row r="74" spans="1:10" x14ac:dyDescent="0.25">
      <c r="A74" t="s">
        <v>47</v>
      </c>
      <c r="B74">
        <f>('CON Score and Page Rank'!AU32-'MIN and MAX'!B$11)/('MIN and MAX'!F$11-'MIN and MAX'!B$11)</f>
        <v>2.1110844101867119E-3</v>
      </c>
      <c r="C74">
        <f>('CON Score and Page Rank'!AV32-'MIN and MAX'!C$11)/('MIN and MAX'!G$11-'MIN and MAX'!C$11)</f>
        <v>2.1543599611135736E-2</v>
      </c>
      <c r="D74">
        <f>('CON Score and Page Rank'!AW32-'MIN and MAX'!D$11)/('MIN and MAX'!H$11-'MIN and MAX'!D$11)</f>
        <v>0.59977578475336324</v>
      </c>
      <c r="E74">
        <f t="shared" si="5"/>
        <v>1.9432515200949026E-2</v>
      </c>
      <c r="F74">
        <f t="shared" si="8"/>
        <v>0.69559767528390326</v>
      </c>
      <c r="G74">
        <f t="shared" si="6"/>
        <v>0.59766470034317654</v>
      </c>
      <c r="H74" s="3" t="str">
        <f>IFERROR(VLOOKUP(A74,'GDP Data'!A$2:Q$144,3,FALSE),"Not Found")</f>
        <v>Not Found</v>
      </c>
      <c r="I74" t="str">
        <f t="shared" si="9"/>
        <v>No Value</v>
      </c>
      <c r="J74" t="str">
        <f t="shared" si="7"/>
        <v>No Value</v>
      </c>
    </row>
    <row r="75" spans="1:10" x14ac:dyDescent="0.25">
      <c r="A75" t="s">
        <v>218</v>
      </c>
      <c r="B75">
        <f>('CON Score and Page Rank'!AU201-'MIN and MAX'!B$11)/('MIN and MAX'!F$11-'MIN and MAX'!B$11)</f>
        <v>8.0178464968008137E-4</v>
      </c>
      <c r="C75">
        <f>('CON Score and Page Rank'!AV201-'MIN and MAX'!C$11)/('MIN and MAX'!G$11-'MIN and MAX'!C$11)</f>
        <v>1.9922792029922771E-2</v>
      </c>
      <c r="D75">
        <f>('CON Score and Page Rank'!AW201-'MIN and MAX'!D$11)/('MIN and MAX'!H$11-'MIN and MAX'!D$11)</f>
        <v>0.56614349775784756</v>
      </c>
      <c r="E75">
        <f t="shared" si="5"/>
        <v>1.912100738024269E-2</v>
      </c>
      <c r="F75">
        <f t="shared" si="8"/>
        <v>0.69532572436449147</v>
      </c>
      <c r="G75">
        <f t="shared" si="6"/>
        <v>0.5653417131081675</v>
      </c>
      <c r="H75" s="3">
        <f>IFERROR(VLOOKUP(A75,'GDP Data'!A$2:Q$144,3,FALSE),"Not Found")</f>
        <v>8495806432.1846704</v>
      </c>
      <c r="I75">
        <f t="shared" si="9"/>
        <v>8.0285983876580112E-4</v>
      </c>
      <c r="J75">
        <f t="shared" si="7"/>
        <v>-0.69452286452572565</v>
      </c>
    </row>
    <row r="76" spans="1:10" x14ac:dyDescent="0.25">
      <c r="A76" t="s">
        <v>183</v>
      </c>
      <c r="B76">
        <f>('CON Score and Page Rank'!AU166-'MIN and MAX'!B$11)/('MIN and MAX'!F$11-'MIN and MAX'!B$11)</f>
        <v>1.6972926790704355E-2</v>
      </c>
      <c r="C76">
        <f>('CON Score and Page Rank'!AV166-'MIN and MAX'!C$11)/('MIN and MAX'!G$11-'MIN and MAX'!C$11)</f>
        <v>3.6076644437468872E-2</v>
      </c>
      <c r="D76">
        <f>('CON Score and Page Rank'!AW166-'MIN and MAX'!D$11)/('MIN and MAX'!H$11-'MIN and MAX'!D$11)</f>
        <v>0.90695067264573992</v>
      </c>
      <c r="E76">
        <f t="shared" si="5"/>
        <v>1.9103717646764516E-2</v>
      </c>
      <c r="F76">
        <f t="shared" si="8"/>
        <v>0.69531063017229722</v>
      </c>
      <c r="G76">
        <f t="shared" si="6"/>
        <v>0.88997774585503553</v>
      </c>
      <c r="H76" s="3">
        <f>IFERROR(VLOOKUP(A76,'GDP Data'!A$2:Q$144,3,FALSE),"Not Found")</f>
        <v>53749989092.019699</v>
      </c>
      <c r="I76">
        <f t="shared" si="9"/>
        <v>5.0794127574050277E-3</v>
      </c>
      <c r="J76">
        <f t="shared" si="7"/>
        <v>-0.69023121741489224</v>
      </c>
    </row>
    <row r="77" spans="1:10" x14ac:dyDescent="0.25">
      <c r="A77" t="s">
        <v>123</v>
      </c>
      <c r="B77">
        <f>('CON Score and Page Rank'!AU106-'MIN and MAX'!B$11)/('MIN and MAX'!F$11-'MIN and MAX'!B$11)</f>
        <v>2.9293366425806299E-4</v>
      </c>
      <c r="C77">
        <f>('CON Score and Page Rank'!AV106-'MIN and MAX'!C$11)/('MIN and MAX'!G$11-'MIN and MAX'!C$11)</f>
        <v>1.9389966773591134E-2</v>
      </c>
      <c r="D77">
        <f>('CON Score and Page Rank'!AW106-'MIN and MAX'!D$11)/('MIN and MAX'!H$11-'MIN and MAX'!D$11)</f>
        <v>0.59473094170403584</v>
      </c>
      <c r="E77">
        <f t="shared" si="5"/>
        <v>1.909703310933307E-2</v>
      </c>
      <c r="F77">
        <f t="shared" si="8"/>
        <v>0.69530479447258275</v>
      </c>
      <c r="G77">
        <f t="shared" si="6"/>
        <v>0.59443800803977775</v>
      </c>
      <c r="H77" s="3">
        <f>IFERROR(VLOOKUP(A77,'GDP Data'!A$2:Q$144,3,FALSE),"Not Found")</f>
        <v>5840503868.5724602</v>
      </c>
      <c r="I77">
        <f t="shared" si="9"/>
        <v>5.519318303285935E-4</v>
      </c>
      <c r="J77">
        <f t="shared" si="7"/>
        <v>-0.69475286264225411</v>
      </c>
    </row>
    <row r="78" spans="1:10" x14ac:dyDescent="0.25">
      <c r="A78" t="s">
        <v>95</v>
      </c>
      <c r="B78">
        <f>('CON Score and Page Rank'!AU77-'MIN and MAX'!B$11)/('MIN and MAX'!F$11-'MIN and MAX'!B$11)</f>
        <v>1.4712544499732969E-4</v>
      </c>
      <c r="C78">
        <f>('CON Score and Page Rank'!AV77-'MIN and MAX'!C$11)/('MIN and MAX'!G$11-'MIN and MAX'!C$11)</f>
        <v>1.9120081360627254E-2</v>
      </c>
      <c r="D78">
        <f>('CON Score and Page Rank'!AW77-'MIN and MAX'!D$11)/('MIN and MAX'!H$11-'MIN and MAX'!D$11)</f>
        <v>0.49831838565022424</v>
      </c>
      <c r="E78">
        <f t="shared" si="5"/>
        <v>1.8972955915629926E-2</v>
      </c>
      <c r="F78">
        <f t="shared" si="8"/>
        <v>0.69519647325345868</v>
      </c>
      <c r="G78">
        <f t="shared" si="6"/>
        <v>0.4981712602052269</v>
      </c>
      <c r="H78" s="3">
        <f>IFERROR(VLOOKUP(A78,'GDP Data'!A$2:Q$144,3,FALSE),"Not Found")</f>
        <v>34110064452.1567</v>
      </c>
      <c r="I78">
        <f t="shared" si="9"/>
        <v>3.2234257059582617E-3</v>
      </c>
      <c r="J78">
        <f t="shared" si="7"/>
        <v>-0.69197304754750044</v>
      </c>
    </row>
    <row r="79" spans="1:10" x14ac:dyDescent="0.25">
      <c r="A79" t="s">
        <v>117</v>
      </c>
      <c r="B79">
        <f>('CON Score and Page Rank'!AU100-'MIN and MAX'!B$11)/('MIN and MAX'!F$11-'MIN and MAX'!B$11)</f>
        <v>1.8723666498332578E-4</v>
      </c>
      <c r="C79">
        <f>('CON Score and Page Rank'!AV100-'MIN and MAX'!C$11)/('MIN and MAX'!G$11-'MIN and MAX'!C$11)</f>
        <v>1.9062598334506888E-2</v>
      </c>
      <c r="D79">
        <f>('CON Score and Page Rank'!AW100-'MIN and MAX'!D$11)/('MIN and MAX'!H$11-'MIN and MAX'!D$11)</f>
        <v>0.5420403587443946</v>
      </c>
      <c r="E79">
        <f t="shared" si="5"/>
        <v>1.8875361669523562E-2</v>
      </c>
      <c r="F79">
        <f t="shared" si="8"/>
        <v>0.69511127203797152</v>
      </c>
      <c r="G79">
        <f t="shared" si="6"/>
        <v>0.54185312207941128</v>
      </c>
      <c r="H79" s="3">
        <f>IFERROR(VLOOKUP(A79,'GDP Data'!A$2:Q$144,3,FALSE),"Not Found")</f>
        <v>15716489369.9266</v>
      </c>
      <c r="I79">
        <f t="shared" si="9"/>
        <v>1.4852195871250544E-3</v>
      </c>
      <c r="J79">
        <f t="shared" si="7"/>
        <v>-0.69362605245084641</v>
      </c>
    </row>
    <row r="80" spans="1:10" x14ac:dyDescent="0.25">
      <c r="A80" t="s">
        <v>58</v>
      </c>
      <c r="B80">
        <f>('CON Score and Page Rank'!AU41-'MIN and MAX'!B$11)/('MIN and MAX'!F$11-'MIN and MAX'!B$11)</f>
        <v>1.8691747967669724E-2</v>
      </c>
      <c r="C80">
        <f>('CON Score and Page Rank'!AV41-'MIN and MAX'!C$11)/('MIN and MAX'!G$11-'MIN and MAX'!C$11)</f>
        <v>3.7371134592899646E-2</v>
      </c>
      <c r="D80">
        <f>('CON Score and Page Rank'!AW41-'MIN and MAX'!D$11)/('MIN and MAX'!H$11-'MIN and MAX'!D$11)</f>
        <v>0.93105381165919288</v>
      </c>
      <c r="E80">
        <f t="shared" si="5"/>
        <v>1.8679386625229923E-2</v>
      </c>
      <c r="F80">
        <f t="shared" si="8"/>
        <v>0.69494018293543613</v>
      </c>
      <c r="G80">
        <f t="shared" si="6"/>
        <v>0.91236206369152317</v>
      </c>
      <c r="H80" s="3" t="str">
        <f>IFERROR(VLOOKUP(A80,'GDP Data'!A$2:Q$144,3,FALSE),"Not Found")</f>
        <v>Not Found</v>
      </c>
      <c r="I80" t="str">
        <f t="shared" si="9"/>
        <v>No Value</v>
      </c>
      <c r="J80" t="str">
        <f t="shared" si="7"/>
        <v>No Value</v>
      </c>
    </row>
    <row r="81" spans="1:10" x14ac:dyDescent="0.25">
      <c r="A81" t="s">
        <v>42</v>
      </c>
      <c r="B81">
        <f>('CON Score and Page Rank'!AU27-'MIN and MAX'!B$11)/('MIN and MAX'!F$11-'MIN and MAX'!B$11)</f>
        <v>1.949611840767965E-2</v>
      </c>
      <c r="C81">
        <f>('CON Score and Page Rank'!AV27-'MIN and MAX'!C$11)/('MIN and MAX'!G$11-'MIN and MAX'!C$11)</f>
        <v>3.7665140020995518E-2</v>
      </c>
      <c r="D81">
        <f>('CON Score and Page Rank'!AW27-'MIN and MAX'!D$11)/('MIN and MAX'!H$11-'MIN and MAX'!D$11)</f>
        <v>0.91928251121076232</v>
      </c>
      <c r="E81">
        <f t="shared" si="5"/>
        <v>1.8169021613315867E-2</v>
      </c>
      <c r="F81">
        <f t="shared" si="8"/>
        <v>0.69449462675674722</v>
      </c>
      <c r="G81">
        <f t="shared" si="6"/>
        <v>0.8997863928030827</v>
      </c>
      <c r="H81" s="3">
        <f>IFERROR(VLOOKUP(A81,'GDP Data'!A$2:Q$144,3,FALSE),"Not Found")</f>
        <v>53872425916.624802</v>
      </c>
      <c r="I81">
        <f t="shared" si="9"/>
        <v>5.0909831256856723E-3</v>
      </c>
      <c r="J81">
        <f t="shared" si="7"/>
        <v>-0.68940364363106155</v>
      </c>
    </row>
    <row r="82" spans="1:10" x14ac:dyDescent="0.25">
      <c r="A82" t="s">
        <v>127</v>
      </c>
      <c r="B82">
        <f>('CON Score and Page Rank'!AU110-'MIN and MAX'!B$11)/('MIN and MAX'!F$11-'MIN and MAX'!B$11)</f>
        <v>1.1182296619333695E-3</v>
      </c>
      <c r="C82">
        <f>('CON Score and Page Rank'!AV110-'MIN and MAX'!C$11)/('MIN and MAX'!G$11-'MIN and MAX'!C$11)</f>
        <v>1.9271258521874907E-2</v>
      </c>
      <c r="D82">
        <f>('CON Score and Page Rank'!AW110-'MIN and MAX'!D$11)/('MIN and MAX'!H$11-'MIN and MAX'!D$11)</f>
        <v>0.6199551569506726</v>
      </c>
      <c r="E82">
        <f t="shared" si="5"/>
        <v>1.8153028859941536E-2</v>
      </c>
      <c r="F82">
        <f t="shared" si="8"/>
        <v>0.69448066484730231</v>
      </c>
      <c r="G82">
        <f t="shared" si="6"/>
        <v>0.61883692728873918</v>
      </c>
      <c r="H82" s="3">
        <f>IFERROR(VLOOKUP(A82,'GDP Data'!A$2:Q$144,3,FALSE),"Not Found")</f>
        <v>6777384700</v>
      </c>
      <c r="I82">
        <f t="shared" si="9"/>
        <v>6.4046774499034777E-4</v>
      </c>
      <c r="J82">
        <f t="shared" si="7"/>
        <v>-0.69384019710231193</v>
      </c>
    </row>
    <row r="83" spans="1:10" x14ac:dyDescent="0.25">
      <c r="A83" t="s">
        <v>134</v>
      </c>
      <c r="B83">
        <f>('CON Score and Page Rank'!AU117-'MIN and MAX'!B$11)/('MIN and MAX'!F$11-'MIN and MAX'!B$11)</f>
        <v>9.4392002247752093E-4</v>
      </c>
      <c r="C83">
        <f>('CON Score and Page Rank'!AV117-'MIN and MAX'!C$11)/('MIN and MAX'!G$11-'MIN and MAX'!C$11)</f>
        <v>1.8991289302412985E-2</v>
      </c>
      <c r="D83">
        <f>('CON Score and Page Rank'!AW117-'MIN and MAX'!D$11)/('MIN and MAX'!H$11-'MIN and MAX'!D$11)</f>
        <v>0.49215246636771298</v>
      </c>
      <c r="E83">
        <f t="shared" si="5"/>
        <v>1.8047369279935464E-2</v>
      </c>
      <c r="F83">
        <f t="shared" si="8"/>
        <v>0.69438842247642962</v>
      </c>
      <c r="G83">
        <f t="shared" si="6"/>
        <v>0.49120854634523547</v>
      </c>
      <c r="H83" s="3" t="str">
        <f>IFERROR(VLOOKUP(A83,'GDP Data'!A$2:Q$144,3,FALSE),"Not Found")</f>
        <v>Not Found</v>
      </c>
      <c r="I83" t="str">
        <f t="shared" si="9"/>
        <v>No Value</v>
      </c>
      <c r="J83" t="str">
        <f t="shared" si="7"/>
        <v>No Value</v>
      </c>
    </row>
    <row r="84" spans="1:10" x14ac:dyDescent="0.25">
      <c r="A84" t="s">
        <v>140</v>
      </c>
      <c r="B84">
        <f>('CON Score and Page Rank'!AU123-'MIN and MAX'!B$11)/('MIN and MAX'!F$11-'MIN and MAX'!B$11)</f>
        <v>2.2288893252927232E-2</v>
      </c>
      <c r="C84">
        <f>('CON Score and Page Rank'!AV123-'MIN and MAX'!C$11)/('MIN and MAX'!G$11-'MIN and MAX'!C$11)</f>
        <v>4.002494614119341E-2</v>
      </c>
      <c r="D84">
        <f>('CON Score and Page Rank'!AW123-'MIN and MAX'!D$11)/('MIN and MAX'!H$11-'MIN and MAX'!D$11)</f>
        <v>0.94338565022421528</v>
      </c>
      <c r="E84">
        <f t="shared" si="5"/>
        <v>1.7736052888266178E-2</v>
      </c>
      <c r="F84">
        <f t="shared" si="8"/>
        <v>0.69411663867738915</v>
      </c>
      <c r="G84">
        <f t="shared" si="6"/>
        <v>0.92109675697128801</v>
      </c>
      <c r="H84" s="3">
        <f>IFERROR(VLOOKUP(A84,'GDP Data'!A$2:Q$144,3,FALSE),"Not Found")</f>
        <v>485441014538.638</v>
      </c>
      <c r="I84">
        <f t="shared" si="9"/>
        <v>4.5874526188160472E-2</v>
      </c>
      <c r="J84">
        <f t="shared" si="7"/>
        <v>-0.64824211248922869</v>
      </c>
    </row>
    <row r="85" spans="1:10" x14ac:dyDescent="0.25">
      <c r="A85" t="s">
        <v>102</v>
      </c>
      <c r="B85">
        <f>('CON Score and Page Rank'!AU85-'MIN and MAX'!B$11)/('MIN and MAX'!F$11-'MIN and MAX'!B$11)</f>
        <v>8.0895141963836957E-5</v>
      </c>
      <c r="C85">
        <f>('CON Score and Page Rank'!AV85-'MIN and MAX'!C$11)/('MIN and MAX'!G$11-'MIN and MAX'!C$11)</f>
        <v>1.7687674575159847E-2</v>
      </c>
      <c r="D85">
        <f>('CON Score and Page Rank'!AW85-'MIN and MAX'!D$11)/('MIN and MAX'!H$11-'MIN and MAX'!D$11)</f>
        <v>0.56278026905829592</v>
      </c>
      <c r="E85">
        <f t="shared" si="5"/>
        <v>1.760677943319601E-2</v>
      </c>
      <c r="F85">
        <f t="shared" si="8"/>
        <v>0.69400378104549354</v>
      </c>
      <c r="G85">
        <f t="shared" si="6"/>
        <v>0.56269937391633207</v>
      </c>
      <c r="H85" s="3">
        <f>IFERROR(VLOOKUP(A85,'GDP Data'!A$2:Q$144,3,FALSE),"Not Found")</f>
        <v>3557333364.30795</v>
      </c>
      <c r="I85">
        <f t="shared" si="9"/>
        <v>3.3617057004558702E-4</v>
      </c>
      <c r="J85">
        <f t="shared" si="7"/>
        <v>-0.693667610475448</v>
      </c>
    </row>
    <row r="86" spans="1:10" x14ac:dyDescent="0.25">
      <c r="A86" t="s">
        <v>48</v>
      </c>
      <c r="B86">
        <f>('CON Score and Page Rank'!AU33-'MIN and MAX'!B$11)/('MIN and MAX'!F$11-'MIN and MAX'!B$11)</f>
        <v>2.1496364318263701E-2</v>
      </c>
      <c r="C86">
        <f>('CON Score and Page Rank'!AV33-'MIN and MAX'!C$11)/('MIN and MAX'!G$11-'MIN and MAX'!C$11)</f>
        <v>3.910157618422095E-2</v>
      </c>
      <c r="D86">
        <f>('CON Score and Page Rank'!AW33-'MIN and MAX'!D$11)/('MIN and MAX'!H$11-'MIN and MAX'!D$11)</f>
        <v>0.8934977578475336</v>
      </c>
      <c r="E86">
        <f t="shared" si="5"/>
        <v>1.7605211865957249E-2</v>
      </c>
      <c r="F86">
        <f t="shared" si="8"/>
        <v>0.69400241253618655</v>
      </c>
      <c r="G86">
        <f t="shared" si="6"/>
        <v>0.87200139352926986</v>
      </c>
      <c r="H86" s="3" t="str">
        <f>IFERROR(VLOOKUP(A86,'GDP Data'!A$2:Q$144,3,FALSE),"Not Found")</f>
        <v>Not Found</v>
      </c>
      <c r="I86" t="str">
        <f t="shared" si="9"/>
        <v>No Value</v>
      </c>
      <c r="J86" t="str">
        <f t="shared" si="7"/>
        <v>No Value</v>
      </c>
    </row>
    <row r="87" spans="1:10" x14ac:dyDescent="0.25">
      <c r="A87" t="s">
        <v>186</v>
      </c>
      <c r="B87">
        <f>('CON Score and Page Rank'!AU169-'MIN and MAX'!B$11)/('MIN and MAX'!F$11-'MIN and MAX'!B$11)</f>
        <v>3.9267052647220488E-5</v>
      </c>
      <c r="C87">
        <f>('CON Score and Page Rank'!AV169-'MIN and MAX'!C$11)/('MIN and MAX'!G$11-'MIN and MAX'!C$11)</f>
        <v>1.7588491486055062E-2</v>
      </c>
      <c r="D87">
        <f>('CON Score and Page Rank'!AW169-'MIN and MAX'!D$11)/('MIN and MAX'!H$11-'MIN and MAX'!D$11)</f>
        <v>0.62556053811659196</v>
      </c>
      <c r="E87">
        <f t="shared" si="5"/>
        <v>1.7549224433407843E-2</v>
      </c>
      <c r="F87">
        <f t="shared" si="8"/>
        <v>0.69395353468226062</v>
      </c>
      <c r="G87">
        <f t="shared" si="6"/>
        <v>0.62552127106394473</v>
      </c>
      <c r="H87" s="3" t="str">
        <f>IFERROR(VLOOKUP(A87,'GDP Data'!A$2:Q$144,3,FALSE),"Not Found")</f>
        <v>Not Found</v>
      </c>
      <c r="I87" t="str">
        <f t="shared" si="9"/>
        <v>No Value</v>
      </c>
      <c r="J87" t="str">
        <f t="shared" si="7"/>
        <v>No Value</v>
      </c>
    </row>
    <row r="88" spans="1:10" x14ac:dyDescent="0.25">
      <c r="A88" t="s">
        <v>101</v>
      </c>
      <c r="B88">
        <f>('CON Score and Page Rank'!AU84-'MIN and MAX'!B$11)/('MIN and MAX'!F$11-'MIN and MAX'!B$11)</f>
        <v>3.9531974507105546E-4</v>
      </c>
      <c r="C88">
        <f>('CON Score and Page Rank'!AV84-'MIN and MAX'!C$11)/('MIN and MAX'!G$11-'MIN and MAX'!C$11)</f>
        <v>1.7930538584157895E-2</v>
      </c>
      <c r="D88">
        <f>('CON Score and Page Rank'!AW84-'MIN and MAX'!D$11)/('MIN and MAX'!H$11-'MIN and MAX'!D$11)</f>
        <v>0.57567264573991028</v>
      </c>
      <c r="E88">
        <f t="shared" si="5"/>
        <v>1.753521883908684E-2</v>
      </c>
      <c r="F88">
        <f t="shared" si="8"/>
        <v>0.69394130759196193</v>
      </c>
      <c r="G88">
        <f t="shared" si="6"/>
        <v>0.57527732599483927</v>
      </c>
      <c r="H88" s="3">
        <f>IFERROR(VLOOKUP(A88,'GDP Data'!A$2:Q$144,3,FALSE),"Not Found")</f>
        <v>5398568543.6349201</v>
      </c>
      <c r="I88">
        <f t="shared" si="9"/>
        <v>5.1016862320323693E-4</v>
      </c>
      <c r="J88">
        <f t="shared" si="7"/>
        <v>-0.69343113896875874</v>
      </c>
    </row>
    <row r="89" spans="1:10" x14ac:dyDescent="0.25">
      <c r="A89" t="s">
        <v>139</v>
      </c>
      <c r="B89">
        <f>('CON Score and Page Rank'!AU122-'MIN and MAX'!B$11)/('MIN and MAX'!F$11-'MIN and MAX'!B$11)</f>
        <v>2.8538062896814391E-5</v>
      </c>
      <c r="C89">
        <f>('CON Score and Page Rank'!AV122-'MIN and MAX'!C$11)/('MIN and MAX'!G$11-'MIN and MAX'!C$11)</f>
        <v>1.7521620394636606E-2</v>
      </c>
      <c r="D89">
        <f>('CON Score and Page Rank'!AW122-'MIN and MAX'!D$11)/('MIN and MAX'!H$11-'MIN and MAX'!D$11)</f>
        <v>0.53195067264573992</v>
      </c>
      <c r="E89">
        <f t="shared" si="5"/>
        <v>1.7493082331739792E-2</v>
      </c>
      <c r="F89">
        <f t="shared" si="8"/>
        <v>0.6939045217999138</v>
      </c>
      <c r="G89">
        <f t="shared" si="6"/>
        <v>0.5319221345828431</v>
      </c>
      <c r="H89" s="3">
        <f>IFERROR(VLOOKUP(A89,'GDP Data'!A$2:Q$144,3,FALSE),"Not Found")</f>
        <v>3219488663.7723098</v>
      </c>
      <c r="I89">
        <f t="shared" si="9"/>
        <v>3.0424400204229798E-4</v>
      </c>
      <c r="J89">
        <f t="shared" si="7"/>
        <v>-0.69360027779787148</v>
      </c>
    </row>
    <row r="90" spans="1:10" x14ac:dyDescent="0.25">
      <c r="A90" t="s">
        <v>121</v>
      </c>
      <c r="B90">
        <f>('CON Score and Page Rank'!AU104-'MIN and MAX'!B$11)/('MIN and MAX'!F$11-'MIN and MAX'!B$11)</f>
        <v>6.7809836794656869E-5</v>
      </c>
      <c r="C90">
        <f>('CON Score and Page Rank'!AV104-'MIN and MAX'!C$11)/('MIN and MAX'!G$11-'MIN and MAX'!C$11)</f>
        <v>1.7452120289662584E-2</v>
      </c>
      <c r="D90">
        <f>('CON Score and Page Rank'!AW104-'MIN and MAX'!D$11)/('MIN and MAX'!H$11-'MIN and MAX'!D$11)</f>
        <v>0.5655829596412556</v>
      </c>
      <c r="E90">
        <f t="shared" si="5"/>
        <v>1.7384310452867927E-2</v>
      </c>
      <c r="F90">
        <f t="shared" si="8"/>
        <v>0.69380956234625302</v>
      </c>
      <c r="G90">
        <f t="shared" si="6"/>
        <v>0.56551514980446094</v>
      </c>
      <c r="H90" s="3" t="str">
        <f>IFERROR(VLOOKUP(A90,'GDP Data'!A$2:Q$144,3,FALSE),"Not Found")</f>
        <v>Not Found</v>
      </c>
      <c r="I90" t="str">
        <f t="shared" si="9"/>
        <v>No Value</v>
      </c>
      <c r="J90" t="str">
        <f t="shared" si="7"/>
        <v>No Value</v>
      </c>
    </row>
    <row r="91" spans="1:10" x14ac:dyDescent="0.25">
      <c r="A91" t="s">
        <v>194</v>
      </c>
      <c r="B91">
        <f>('CON Score and Page Rank'!AU177-'MIN and MAX'!B$11)/('MIN and MAX'!F$11-'MIN and MAX'!B$11)</f>
        <v>2.1567720450157205E-2</v>
      </c>
      <c r="C91">
        <f>('CON Score and Page Rank'!AV177-'MIN and MAX'!C$11)/('MIN and MAX'!G$11-'MIN and MAX'!C$11)</f>
        <v>3.8943486019986533E-2</v>
      </c>
      <c r="D91">
        <f>('CON Score and Page Rank'!AW177-'MIN and MAX'!D$11)/('MIN and MAX'!H$11-'MIN and MAX'!D$11)</f>
        <v>0.90695067264573992</v>
      </c>
      <c r="E91">
        <f t="shared" si="5"/>
        <v>1.7375765569829327E-2</v>
      </c>
      <c r="F91">
        <f t="shared" si="8"/>
        <v>0.69380210253740027</v>
      </c>
      <c r="G91">
        <f t="shared" si="6"/>
        <v>0.88538295219558272</v>
      </c>
      <c r="H91" s="3">
        <f>IFERROR(VLOOKUP(A91,'GDP Data'!A$2:Q$144,3,FALSE),"Not Found")</f>
        <v>201751148417.10199</v>
      </c>
      <c r="I91">
        <f t="shared" si="9"/>
        <v>1.9065629117366509E-2</v>
      </c>
      <c r="J91">
        <f t="shared" si="7"/>
        <v>-0.67473647342003373</v>
      </c>
    </row>
    <row r="92" spans="1:10" x14ac:dyDescent="0.25">
      <c r="A92" t="s">
        <v>224</v>
      </c>
      <c r="B92">
        <f>('CON Score and Page Rank'!AU207-'MIN and MAX'!B$11)/('MIN and MAX'!F$11-'MIN and MAX'!B$11)</f>
        <v>1.1411236605898443E-4</v>
      </c>
      <c r="C92">
        <f>('CON Score and Page Rank'!AV207-'MIN and MAX'!C$11)/('MIN and MAX'!G$11-'MIN and MAX'!C$11)</f>
        <v>1.7454471006738168E-2</v>
      </c>
      <c r="D92">
        <f>('CON Score and Page Rank'!AW207-'MIN and MAX'!D$11)/('MIN and MAX'!H$11-'MIN and MAX'!D$11)</f>
        <v>0.49775784753363228</v>
      </c>
      <c r="E92">
        <f t="shared" si="5"/>
        <v>1.7340358640679183E-2</v>
      </c>
      <c r="F92">
        <f t="shared" si="8"/>
        <v>0.69377119176631885</v>
      </c>
      <c r="G92">
        <f t="shared" si="6"/>
        <v>0.49764373516757332</v>
      </c>
      <c r="H92" s="3" t="str">
        <f>IFERROR(VLOOKUP(A92,'GDP Data'!A$2:Q$144,3,FALSE),"Not Found")</f>
        <v>Not Found</v>
      </c>
      <c r="I92" t="str">
        <f t="shared" si="9"/>
        <v>No Value</v>
      </c>
      <c r="J92" t="str">
        <f t="shared" si="7"/>
        <v>No Value</v>
      </c>
    </row>
    <row r="93" spans="1:10" x14ac:dyDescent="0.25">
      <c r="A93" t="s">
        <v>221</v>
      </c>
      <c r="B93">
        <f>('CON Score and Page Rank'!AU204-'MIN and MAX'!B$11)/('MIN and MAX'!F$11-'MIN and MAX'!B$11)</f>
        <v>1.6591895612261704E-4</v>
      </c>
      <c r="C93">
        <f>('CON Score and Page Rank'!AV204-'MIN and MAX'!C$11)/('MIN and MAX'!G$11-'MIN and MAX'!C$11)</f>
        <v>1.74898857141162E-2</v>
      </c>
      <c r="D93">
        <f>('CON Score and Page Rank'!AW204-'MIN and MAX'!D$11)/('MIN and MAX'!H$11-'MIN and MAX'!D$11)</f>
        <v>0.49775784753363228</v>
      </c>
      <c r="E93">
        <f t="shared" si="5"/>
        <v>1.7323966757993584E-2</v>
      </c>
      <c r="F93">
        <f t="shared" si="8"/>
        <v>0.6937568814111017</v>
      </c>
      <c r="G93">
        <f t="shared" si="6"/>
        <v>0.49759192857750967</v>
      </c>
      <c r="H93" s="3" t="str">
        <f>IFERROR(VLOOKUP(A93,'GDP Data'!A$2:Q$144,3,FALSE),"Not Found")</f>
        <v>Not Found</v>
      </c>
      <c r="I93" t="str">
        <f t="shared" si="9"/>
        <v>No Value</v>
      </c>
      <c r="J93" t="str">
        <f t="shared" si="7"/>
        <v>No Value</v>
      </c>
    </row>
    <row r="94" spans="1:10" x14ac:dyDescent="0.25">
      <c r="A94" t="s">
        <v>26</v>
      </c>
      <c r="B94">
        <f>('CON Score and Page Rank'!AU11-'MIN and MAX'!B$11)/('MIN and MAX'!F$11-'MIN and MAX'!B$11)</f>
        <v>1.3824506507965077E-3</v>
      </c>
      <c r="C94">
        <f>('CON Score and Page Rank'!AV11-'MIN and MAX'!C$11)/('MIN and MAX'!G$11-'MIN and MAX'!C$11)</f>
        <v>1.8616142686797496E-2</v>
      </c>
      <c r="D94">
        <f>('CON Score and Page Rank'!AW11-'MIN and MAX'!D$11)/('MIN and MAX'!H$11-'MIN and MAX'!D$11)</f>
        <v>0.56838565022421528</v>
      </c>
      <c r="E94">
        <f t="shared" si="5"/>
        <v>1.7233692036000989E-2</v>
      </c>
      <c r="F94">
        <f t="shared" si="8"/>
        <v>0.69367807024806294</v>
      </c>
      <c r="G94">
        <f t="shared" si="6"/>
        <v>0.56700319957341871</v>
      </c>
      <c r="H94" s="3" t="str">
        <f>IFERROR(VLOOKUP(A94,'GDP Data'!A$2:Q$144,3,FALSE),"Not Found")</f>
        <v>Not Found</v>
      </c>
      <c r="I94" t="str">
        <f t="shared" si="9"/>
        <v>No Value</v>
      </c>
      <c r="J94" t="str">
        <f t="shared" si="7"/>
        <v>No Value</v>
      </c>
    </row>
    <row r="95" spans="1:10" x14ac:dyDescent="0.25">
      <c r="A95" t="s">
        <v>82</v>
      </c>
      <c r="B95">
        <f>('CON Score and Page Rank'!AU65-'MIN and MAX'!B$11)/('MIN and MAX'!F$11-'MIN and MAX'!B$11)</f>
        <v>6.4038230450412655E-4</v>
      </c>
      <c r="C95">
        <f>('CON Score and Page Rank'!AV65-'MIN and MAX'!C$11)/('MIN and MAX'!G$11-'MIN and MAX'!C$11)</f>
        <v>1.7807463446186642E-2</v>
      </c>
      <c r="D95">
        <f>('CON Score and Page Rank'!AW65-'MIN and MAX'!D$11)/('MIN and MAX'!H$11-'MIN and MAX'!D$11)</f>
        <v>0.5655829596412556</v>
      </c>
      <c r="E95">
        <f t="shared" si="5"/>
        <v>1.7167081141682517E-2</v>
      </c>
      <c r="F95">
        <f t="shared" si="8"/>
        <v>0.69361991795541211</v>
      </c>
      <c r="G95">
        <f t="shared" si="6"/>
        <v>0.56494257733675146</v>
      </c>
      <c r="H95" s="3">
        <f>IFERROR(VLOOKUP(A95,'GDP Data'!A$2:Q$144,3,FALSE),"Not Found")</f>
        <v>5023265365.2516899</v>
      </c>
      <c r="I95">
        <f t="shared" si="9"/>
        <v>4.7470220201176796E-4</v>
      </c>
      <c r="J95">
        <f t="shared" si="7"/>
        <v>-0.69314521575340038</v>
      </c>
    </row>
    <row r="96" spans="1:10" x14ac:dyDescent="0.25">
      <c r="A96" t="s">
        <v>111</v>
      </c>
      <c r="B96">
        <f>('CON Score and Page Rank'!AU94-'MIN and MAX'!B$11)/('MIN and MAX'!F$11-'MIN and MAX'!B$11)</f>
        <v>6.7899211495025126E-4</v>
      </c>
      <c r="C96">
        <f>('CON Score and Page Rank'!AV94-'MIN and MAX'!C$11)/('MIN and MAX'!G$11-'MIN and MAX'!C$11)</f>
        <v>1.7828732402699245E-2</v>
      </c>
      <c r="D96">
        <f>('CON Score and Page Rank'!AW94-'MIN and MAX'!D$11)/('MIN and MAX'!H$11-'MIN and MAX'!D$11)</f>
        <v>0.5655829596412556</v>
      </c>
      <c r="E96">
        <f t="shared" si="5"/>
        <v>1.7149740287748995E-2</v>
      </c>
      <c r="F96">
        <f t="shared" si="8"/>
        <v>0.69360477913430663</v>
      </c>
      <c r="G96">
        <f t="shared" si="6"/>
        <v>0.56490396752630534</v>
      </c>
      <c r="H96" s="3">
        <f>IFERROR(VLOOKUP(A96,'GDP Data'!A$2:Q$144,3,FALSE),"Not Found")</f>
        <v>6507824767.0630302</v>
      </c>
      <c r="I96">
        <f t="shared" si="9"/>
        <v>6.1499413680223783E-4</v>
      </c>
      <c r="J96">
        <f t="shared" si="7"/>
        <v>-0.69298978499750441</v>
      </c>
    </row>
    <row r="97" spans="1:10" x14ac:dyDescent="0.25">
      <c r="A97" t="s">
        <v>141</v>
      </c>
      <c r="B97">
        <f>('CON Score and Page Rank'!AU124-'MIN and MAX'!B$11)/('MIN and MAX'!F$11-'MIN and MAX'!B$11)</f>
        <v>2.3183757444543204E-2</v>
      </c>
      <c r="C97">
        <f>('CON Score and Page Rank'!AV124-'MIN and MAX'!C$11)/('MIN and MAX'!G$11-'MIN and MAX'!C$11)</f>
        <v>4.0267271320836601E-2</v>
      </c>
      <c r="D97">
        <f>('CON Score and Page Rank'!AW124-'MIN and MAX'!D$11)/('MIN and MAX'!H$11-'MIN and MAX'!D$11)</f>
        <v>0.94338565022421528</v>
      </c>
      <c r="E97">
        <f t="shared" si="5"/>
        <v>1.7083513876293397E-2</v>
      </c>
      <c r="F97">
        <f t="shared" si="8"/>
        <v>0.69354696250086267</v>
      </c>
      <c r="G97">
        <f t="shared" si="6"/>
        <v>0.92020189277967213</v>
      </c>
      <c r="H97" s="3">
        <f>IFERROR(VLOOKUP(A97,'GDP Data'!A$2:Q$144,3,FALSE),"Not Found")</f>
        <v>160446947784.909</v>
      </c>
      <c r="I97">
        <f t="shared" si="9"/>
        <v>1.5162352350809412E-2</v>
      </c>
      <c r="J97">
        <f t="shared" si="7"/>
        <v>-0.67838461015005325</v>
      </c>
    </row>
    <row r="98" spans="1:10" x14ac:dyDescent="0.25">
      <c r="A98" t="s">
        <v>81</v>
      </c>
      <c r="B98">
        <f>('CON Score and Page Rank'!AU64-'MIN and MAX'!B$11)/('MIN and MAX'!F$11-'MIN and MAX'!B$11)</f>
        <v>2.0856681176546567E-5</v>
      </c>
      <c r="C98">
        <f>('CON Score and Page Rank'!AV64-'MIN and MAX'!C$11)/('MIN and MAX'!G$11-'MIN and MAX'!C$11)</f>
        <v>1.6872366549243907E-2</v>
      </c>
      <c r="D98">
        <f>('CON Score and Page Rank'!AW64-'MIN and MAX'!D$11)/('MIN and MAX'!H$11-'MIN and MAX'!D$11)</f>
        <v>0.54652466367713004</v>
      </c>
      <c r="E98">
        <f t="shared" si="5"/>
        <v>1.6851509868067362E-2</v>
      </c>
      <c r="F98">
        <f t="shared" si="8"/>
        <v>0.69334441958171156</v>
      </c>
      <c r="G98">
        <f t="shared" si="6"/>
        <v>0.54650380699595347</v>
      </c>
      <c r="H98" s="3">
        <f>IFERROR(VLOOKUP(A98,'GDP Data'!A$2:Q$144,3,FALSE),"Not Found")</f>
        <v>8231326016.4749403</v>
      </c>
      <c r="I98">
        <f t="shared" si="9"/>
        <v>7.7786624862125455E-4</v>
      </c>
      <c r="J98">
        <f t="shared" si="7"/>
        <v>-0.69256655333309025</v>
      </c>
    </row>
    <row r="99" spans="1:10" x14ac:dyDescent="0.25">
      <c r="A99" t="s">
        <v>62</v>
      </c>
      <c r="B99">
        <f>('CON Score and Page Rank'!AU45-'MIN and MAX'!B$11)/('MIN and MAX'!F$11-'MIN and MAX'!B$11)</f>
        <v>1.5206454792691143E-2</v>
      </c>
      <c r="C99">
        <f>('CON Score and Page Rank'!AV45-'MIN and MAX'!C$11)/('MIN and MAX'!G$11-'MIN and MAX'!C$11)</f>
        <v>3.1978565936699142E-2</v>
      </c>
      <c r="D99">
        <f>('CON Score and Page Rank'!AW45-'MIN and MAX'!D$11)/('MIN and MAX'!H$11-'MIN and MAX'!D$11)</f>
        <v>0.92656950672645744</v>
      </c>
      <c r="E99">
        <f t="shared" si="5"/>
        <v>1.6772111144007999E-2</v>
      </c>
      <c r="F99">
        <f t="shared" si="8"/>
        <v>0.6932751033251916</v>
      </c>
      <c r="G99">
        <f t="shared" si="6"/>
        <v>0.91136305193376632</v>
      </c>
      <c r="H99" s="3" t="str">
        <f>IFERROR(VLOOKUP(A99,'GDP Data'!A$2:Q$144,3,FALSE),"Not Found")</f>
        <v>Not Found</v>
      </c>
      <c r="I99" t="str">
        <f t="shared" si="9"/>
        <v>No Value</v>
      </c>
      <c r="J99" t="str">
        <f t="shared" si="7"/>
        <v>No Value</v>
      </c>
    </row>
    <row r="100" spans="1:10" x14ac:dyDescent="0.25">
      <c r="A100" t="s">
        <v>210</v>
      </c>
      <c r="B100">
        <f>('CON Score and Page Rank'!AU193-'MIN and MAX'!B$11)/('MIN and MAX'!F$11-'MIN and MAX'!B$11)</f>
        <v>6.6793162325337371E-5</v>
      </c>
      <c r="C100">
        <f>('CON Score and Page Rank'!AV193-'MIN and MAX'!C$11)/('MIN and MAX'!G$11-'MIN and MAX'!C$11)</f>
        <v>1.6653367943704672E-2</v>
      </c>
      <c r="D100">
        <f>('CON Score and Page Rank'!AW193-'MIN and MAX'!D$11)/('MIN and MAX'!H$11-'MIN and MAX'!D$11)</f>
        <v>0.48878923766816146</v>
      </c>
      <c r="E100">
        <f t="shared" si="5"/>
        <v>1.6586574781379336E-2</v>
      </c>
      <c r="F100">
        <f t="shared" si="8"/>
        <v>0.69311312734562625</v>
      </c>
      <c r="G100">
        <f t="shared" si="6"/>
        <v>0.48872244450583613</v>
      </c>
      <c r="H100" s="3" t="str">
        <f>IFERROR(VLOOKUP(A100,'GDP Data'!A$2:Q$144,3,FALSE),"Not Found")</f>
        <v>Not Found</v>
      </c>
      <c r="I100" t="str">
        <f t="shared" si="9"/>
        <v>No Value</v>
      </c>
      <c r="J100" t="str">
        <f t="shared" si="7"/>
        <v>No Value</v>
      </c>
    </row>
    <row r="101" spans="1:10" x14ac:dyDescent="0.25">
      <c r="A101" t="s">
        <v>65</v>
      </c>
      <c r="B101">
        <f>('CON Score and Page Rank'!AU48-'MIN and MAX'!B$11)/('MIN and MAX'!F$11-'MIN and MAX'!B$11)</f>
        <v>6.2801743442545207E-5</v>
      </c>
      <c r="C101">
        <f>('CON Score and Page Rank'!AV48-'MIN and MAX'!C$11)/('MIN and MAX'!G$11-'MIN and MAX'!C$11)</f>
        <v>1.6427494822989733E-2</v>
      </c>
      <c r="D101">
        <f>('CON Score and Page Rank'!AW48-'MIN and MAX'!D$11)/('MIN and MAX'!H$11-'MIN and MAX'!D$11)</f>
        <v>0.49159192825112108</v>
      </c>
      <c r="E101">
        <f t="shared" si="5"/>
        <v>1.6364693079547188E-2</v>
      </c>
      <c r="F101">
        <f t="shared" si="8"/>
        <v>0.69291942134916984</v>
      </c>
      <c r="G101">
        <f t="shared" si="6"/>
        <v>0.49152912650767855</v>
      </c>
      <c r="H101" s="3">
        <f>IFERROR(VLOOKUP(A101,'GDP Data'!A$2:Q$144,3,FALSE),"Not Found")</f>
        <v>3666222600.09828</v>
      </c>
      <c r="I101">
        <f t="shared" si="9"/>
        <v>3.4646068140673712E-4</v>
      </c>
      <c r="J101">
        <f t="shared" si="7"/>
        <v>-0.69257296066776308</v>
      </c>
    </row>
    <row r="102" spans="1:10" x14ac:dyDescent="0.25">
      <c r="A102" t="s">
        <v>191</v>
      </c>
      <c r="B102">
        <f>('CON Score and Page Rank'!AU174-'MIN and MAX'!B$11)/('MIN and MAX'!F$11-'MIN and MAX'!B$11)</f>
        <v>2.7209731369771575E-2</v>
      </c>
      <c r="C102">
        <f>('CON Score and Page Rank'!AV174-'MIN and MAX'!C$11)/('MIN and MAX'!G$11-'MIN and MAX'!C$11)</f>
        <v>4.3384097157398632E-2</v>
      </c>
      <c r="D102">
        <f>('CON Score and Page Rank'!AW174-'MIN and MAX'!D$11)/('MIN and MAX'!H$11-'MIN and MAX'!D$11)</f>
        <v>0.95683856502242148</v>
      </c>
      <c r="E102">
        <f t="shared" si="5"/>
        <v>1.6174365787627057E-2</v>
      </c>
      <c r="F102">
        <f t="shared" si="8"/>
        <v>0.69275326281770988</v>
      </c>
      <c r="G102">
        <f t="shared" si="6"/>
        <v>0.92962883365264992</v>
      </c>
      <c r="H102" s="3">
        <f>IFERROR(VLOOKUP(A102,'GDP Data'!A$2:Q$144,3,FALSE),"Not Found")</f>
        <v>306602070620.5</v>
      </c>
      <c r="I102">
        <f t="shared" si="9"/>
        <v>2.8974116930337891E-2</v>
      </c>
      <c r="J102">
        <f t="shared" si="7"/>
        <v>-0.66377914588737197</v>
      </c>
    </row>
    <row r="103" spans="1:10" x14ac:dyDescent="0.25">
      <c r="A103" t="s">
        <v>59</v>
      </c>
      <c r="B103">
        <f>('CON Score and Page Rank'!AU42-'MIN and MAX'!B$11)/('MIN and MAX'!F$11-'MIN and MAX'!B$11)</f>
        <v>2.0251320071871776E-2</v>
      </c>
      <c r="C103">
        <f>('CON Score and Page Rank'!AV42-'MIN and MAX'!C$11)/('MIN and MAX'!G$11-'MIN and MAX'!C$11)</f>
        <v>3.641772045849262E-2</v>
      </c>
      <c r="D103">
        <f>('CON Score and Page Rank'!AW42-'MIN and MAX'!D$11)/('MIN and MAX'!H$11-'MIN and MAX'!D$11)</f>
        <v>0.90695067264573992</v>
      </c>
      <c r="E103">
        <f t="shared" si="5"/>
        <v>1.6166400386620844E-2</v>
      </c>
      <c r="F103">
        <f t="shared" si="8"/>
        <v>0.69274630890521349</v>
      </c>
      <c r="G103">
        <f t="shared" si="6"/>
        <v>0.88669935257386812</v>
      </c>
      <c r="H103" s="3">
        <f>IFERROR(VLOOKUP(A103,'GDP Data'!A$2:Q$144,3,FALSE),"Not Found")</f>
        <v>12502013400</v>
      </c>
      <c r="I103">
        <f t="shared" si="9"/>
        <v>1.1814492882685427E-3</v>
      </c>
      <c r="J103">
        <f t="shared" si="7"/>
        <v>-0.69156485961694492</v>
      </c>
    </row>
    <row r="104" spans="1:10" x14ac:dyDescent="0.25">
      <c r="A104" t="s">
        <v>166</v>
      </c>
      <c r="B104">
        <f>('CON Score and Page Rank'!AU146-'MIN and MAX'!B$11)/('MIN and MAX'!F$11-'MIN and MAX'!B$11)</f>
        <v>2.238523096892954E-2</v>
      </c>
      <c r="C104">
        <f>('CON Score and Page Rank'!AV146-'MIN and MAX'!C$11)/('MIN and MAX'!G$11-'MIN and MAX'!C$11)</f>
        <v>3.8550075457722065E-2</v>
      </c>
      <c r="D104">
        <f>('CON Score and Page Rank'!AW146-'MIN and MAX'!D$11)/('MIN and MAX'!H$11-'MIN and MAX'!D$11)</f>
        <v>0.95683856502242148</v>
      </c>
      <c r="E104">
        <f t="shared" si="5"/>
        <v>1.6164844488792525E-2</v>
      </c>
      <c r="F104">
        <f t="shared" si="8"/>
        <v>0.69274495058347385</v>
      </c>
      <c r="G104">
        <f t="shared" si="6"/>
        <v>0.93445333405349196</v>
      </c>
      <c r="H104" s="3">
        <f>IFERROR(VLOOKUP(A104,'GDP Data'!A$2:Q$144,3,FALSE),"Not Found")</f>
        <v>120296476180.40199</v>
      </c>
      <c r="I104">
        <f t="shared" si="9"/>
        <v>1.1368103809947095E-2</v>
      </c>
      <c r="J104">
        <f t="shared" si="7"/>
        <v>-0.68137684677352672</v>
      </c>
    </row>
    <row r="105" spans="1:10" x14ac:dyDescent="0.25">
      <c r="A105" t="s">
        <v>170</v>
      </c>
      <c r="B105">
        <f>('CON Score and Page Rank'!AU150-'MIN and MAX'!B$11)/('MIN and MAX'!F$11-'MIN and MAX'!B$11)</f>
        <v>1.0006905874668703E-3</v>
      </c>
      <c r="C105">
        <f>('CON Score and Page Rank'!AV150-'MIN and MAX'!C$11)/('MIN and MAX'!G$11-'MIN and MAX'!C$11)</f>
        <v>1.716470811966159E-2</v>
      </c>
      <c r="D105">
        <f>('CON Score and Page Rank'!AW150-'MIN and MAX'!D$11)/('MIN and MAX'!H$11-'MIN and MAX'!D$11)</f>
        <v>0.4820627802690583</v>
      </c>
      <c r="E105">
        <f t="shared" si="5"/>
        <v>1.6164017532194722E-2</v>
      </c>
      <c r="F105">
        <f t="shared" si="8"/>
        <v>0.69274422863817386</v>
      </c>
      <c r="G105">
        <f t="shared" si="6"/>
        <v>0.48106208968159142</v>
      </c>
      <c r="H105" s="3" t="str">
        <f>IFERROR(VLOOKUP(A105,'GDP Data'!A$2:Q$144,3,FALSE),"Not Found")</f>
        <v>Not Found</v>
      </c>
      <c r="I105" t="str">
        <f t="shared" si="9"/>
        <v>No Value</v>
      </c>
      <c r="J105" t="str">
        <f t="shared" si="7"/>
        <v>No Value</v>
      </c>
    </row>
    <row r="106" spans="1:10" x14ac:dyDescent="0.25">
      <c r="A106" t="s">
        <v>181</v>
      </c>
      <c r="B106">
        <f>('CON Score and Page Rank'!AU163-'MIN and MAX'!B$11)/('MIN and MAX'!F$11-'MIN and MAX'!B$11)</f>
        <v>2.5147725277573169E-2</v>
      </c>
      <c r="C106">
        <f>('CON Score and Page Rank'!AV163-'MIN and MAX'!C$11)/('MIN and MAX'!G$11-'MIN and MAX'!C$11)</f>
        <v>4.1246448603847845E-2</v>
      </c>
      <c r="D106">
        <f>('CON Score and Page Rank'!AW163-'MIN and MAX'!D$11)/('MIN and MAX'!H$11-'MIN and MAX'!D$11)</f>
        <v>0.90863228699551568</v>
      </c>
      <c r="E106">
        <f t="shared" si="5"/>
        <v>1.6098723326274676E-2</v>
      </c>
      <c r="F106">
        <f t="shared" si="8"/>
        <v>0.69268722583390419</v>
      </c>
      <c r="G106">
        <f t="shared" si="6"/>
        <v>0.88348456171794254</v>
      </c>
      <c r="H106" s="3" t="str">
        <f>IFERROR(VLOOKUP(A106,'GDP Data'!A$2:Q$144,3,FALSE),"Not Found")</f>
        <v>Not Found</v>
      </c>
      <c r="I106" t="str">
        <f t="shared" si="9"/>
        <v>No Value</v>
      </c>
      <c r="J106" t="str">
        <f t="shared" si="7"/>
        <v>No Value</v>
      </c>
    </row>
    <row r="107" spans="1:10" x14ac:dyDescent="0.25">
      <c r="A107" t="s">
        <v>176</v>
      </c>
      <c r="B107">
        <f>('CON Score and Page Rank'!AU158-'MIN and MAX'!B$11)/('MIN and MAX'!F$11-'MIN and MAX'!B$11)</f>
        <v>2.2660562072410786E-4</v>
      </c>
      <c r="C107">
        <f>('CON Score and Page Rank'!AV158-'MIN and MAX'!C$11)/('MIN and MAX'!G$11-'MIN and MAX'!C$11)</f>
        <v>1.6305094702012475E-2</v>
      </c>
      <c r="D107">
        <f>('CON Score and Page Rank'!AW158-'MIN and MAX'!D$11)/('MIN and MAX'!H$11-'MIN and MAX'!D$11)</f>
        <v>0.6547085201793722</v>
      </c>
      <c r="E107">
        <f t="shared" si="5"/>
        <v>1.6078489081288366E-2</v>
      </c>
      <c r="F107">
        <f t="shared" si="8"/>
        <v>0.69266956103975819</v>
      </c>
      <c r="G107">
        <f t="shared" si="6"/>
        <v>0.65448191455864813</v>
      </c>
      <c r="H107" s="3">
        <f>IFERROR(VLOOKUP(A107,'GDP Data'!A$2:Q$144,3,FALSE),"Not Found")</f>
        <v>12354820143.884899</v>
      </c>
      <c r="I107">
        <f t="shared" si="9"/>
        <v>1.1675394193449407E-3</v>
      </c>
      <c r="J107">
        <f t="shared" si="7"/>
        <v>-0.6915020216204133</v>
      </c>
    </row>
    <row r="108" spans="1:10" x14ac:dyDescent="0.25">
      <c r="A108" t="s">
        <v>177</v>
      </c>
      <c r="B108">
        <f>('CON Score and Page Rank'!AU159-'MIN and MAX'!B$11)/('MIN and MAX'!F$11-'MIN and MAX'!B$11)</f>
        <v>7.498314081071542E-5</v>
      </c>
      <c r="C108">
        <f>('CON Score and Page Rank'!AV159-'MIN and MAX'!C$11)/('MIN and MAX'!G$11-'MIN and MAX'!C$11)</f>
        <v>1.5790346874476214E-2</v>
      </c>
      <c r="D108">
        <f>('CON Score and Page Rank'!AW159-'MIN and MAX'!D$11)/('MIN and MAX'!H$11-'MIN and MAX'!D$11)</f>
        <v>0.51793721973094176</v>
      </c>
      <c r="E108">
        <f t="shared" si="5"/>
        <v>1.5715363733665499E-2</v>
      </c>
      <c r="F108">
        <f t="shared" si="8"/>
        <v>0.69235254725845452</v>
      </c>
      <c r="G108">
        <f t="shared" si="6"/>
        <v>0.51786223659013109</v>
      </c>
      <c r="H108" s="3">
        <f>IFERROR(VLOOKUP(A108,'GDP Data'!A$2:Q$144,3,FALSE),"Not Found")</f>
        <v>5800774707.1742296</v>
      </c>
      <c r="I108">
        <f t="shared" si="9"/>
        <v>5.4817739590625912E-4</v>
      </c>
      <c r="J108">
        <f t="shared" si="7"/>
        <v>-0.69180436986254823</v>
      </c>
    </row>
    <row r="109" spans="1:10" x14ac:dyDescent="0.25">
      <c r="A109" t="s">
        <v>30</v>
      </c>
      <c r="B109">
        <f>('CON Score and Page Rank'!AU15-'MIN and MAX'!B$11)/('MIN and MAX'!F$11-'MIN and MAX'!B$11)</f>
        <v>2.7050964523907635E-3</v>
      </c>
      <c r="C109">
        <f>('CON Score and Page Rank'!AV15-'MIN and MAX'!C$11)/('MIN and MAX'!G$11-'MIN and MAX'!C$11)</f>
        <v>1.8301339037724313E-2</v>
      </c>
      <c r="D109">
        <f>('CON Score and Page Rank'!AW15-'MIN and MAX'!D$11)/('MIN and MAX'!H$11-'MIN and MAX'!D$11)</f>
        <v>0.7376681614349776</v>
      </c>
      <c r="E109">
        <f t="shared" si="5"/>
        <v>1.5596242585333549E-2</v>
      </c>
      <c r="F109">
        <f t="shared" si="8"/>
        <v>0.69224855273999653</v>
      </c>
      <c r="G109">
        <f t="shared" si="6"/>
        <v>0.73496306498258679</v>
      </c>
      <c r="H109" s="3" t="str">
        <f>IFERROR(VLOOKUP(A109,'GDP Data'!A$2:Q$144,3,FALSE),"Not Found")</f>
        <v>Not Found</v>
      </c>
      <c r="I109" t="str">
        <f t="shared" si="9"/>
        <v>No Value</v>
      </c>
      <c r="J109" t="str">
        <f t="shared" si="7"/>
        <v>No Value</v>
      </c>
    </row>
    <row r="110" spans="1:10" x14ac:dyDescent="0.25">
      <c r="A110" t="s">
        <v>44</v>
      </c>
      <c r="B110">
        <f>('CON Score and Page Rank'!AU29-'MIN and MAX'!B$11)/('MIN and MAX'!F$11-'MIN and MAX'!B$11)</f>
        <v>1.7455648574496199E-4</v>
      </c>
      <c r="C110">
        <f>('CON Score and Page Rank'!AV29-'MIN and MAX'!C$11)/('MIN and MAX'!G$11-'MIN and MAX'!C$11)</f>
        <v>1.5704086808085452E-2</v>
      </c>
      <c r="D110">
        <f>('CON Score and Page Rank'!AW29-'MIN and MAX'!D$11)/('MIN and MAX'!H$11-'MIN and MAX'!D$11)</f>
        <v>0.53755605381165916</v>
      </c>
      <c r="E110">
        <f t="shared" si="5"/>
        <v>1.5529530322340489E-2</v>
      </c>
      <c r="F110">
        <f t="shared" si="8"/>
        <v>0.69219031195099856</v>
      </c>
      <c r="G110">
        <f t="shared" si="6"/>
        <v>0.53738149732591423</v>
      </c>
      <c r="H110" s="3" t="str">
        <f>IFERROR(VLOOKUP(A110,'GDP Data'!A$2:Q$144,3,FALSE),"Not Found")</f>
        <v>Not Found</v>
      </c>
      <c r="I110" t="str">
        <f t="shared" si="9"/>
        <v>No Value</v>
      </c>
      <c r="J110" t="str">
        <f t="shared" si="7"/>
        <v>No Value</v>
      </c>
    </row>
    <row r="111" spans="1:10" x14ac:dyDescent="0.25">
      <c r="A111" t="s">
        <v>147</v>
      </c>
      <c r="B111">
        <f>('CON Score and Page Rank'!AU130-'MIN and MAX'!B$11)/('MIN and MAX'!F$11-'MIN and MAX'!B$11)</f>
        <v>2.5327020494628944E-2</v>
      </c>
      <c r="C111">
        <f>('CON Score and Page Rank'!AV130-'MIN and MAX'!C$11)/('MIN and MAX'!G$11-'MIN and MAX'!C$11)</f>
        <v>4.0850983384592879E-2</v>
      </c>
      <c r="D111">
        <f>('CON Score and Page Rank'!AW130-'MIN and MAX'!D$11)/('MIN and MAX'!H$11-'MIN and MAX'!D$11)</f>
        <v>0.95683856502242148</v>
      </c>
      <c r="E111">
        <f t="shared" si="5"/>
        <v>1.5523962889963935E-2</v>
      </c>
      <c r="F111">
        <f t="shared" si="8"/>
        <v>0.69218545150046429</v>
      </c>
      <c r="G111">
        <f t="shared" si="6"/>
        <v>0.9315115445277925</v>
      </c>
      <c r="H111" s="3">
        <f>IFERROR(VLOOKUP(A111,'GDP Data'!A$2:Q$144,3,FALSE),"Not Found")</f>
        <v>92783947368.421097</v>
      </c>
      <c r="I111">
        <f t="shared" si="9"/>
        <v>8.7681499830392935E-3</v>
      </c>
      <c r="J111">
        <f t="shared" si="7"/>
        <v>-0.68341730151742497</v>
      </c>
    </row>
    <row r="112" spans="1:10" x14ac:dyDescent="0.25">
      <c r="A112" t="s">
        <v>126</v>
      </c>
      <c r="B112">
        <f>('CON Score and Page Rank'!AU109-'MIN and MAX'!B$11)/('MIN and MAX'!F$11-'MIN and MAX'!B$11)</f>
        <v>2.5359711400949536E-4</v>
      </c>
      <c r="C112">
        <f>('CON Score and Page Rank'!AV109-'MIN and MAX'!C$11)/('MIN and MAX'!G$11-'MIN and MAX'!C$11)</f>
        <v>1.5542701495104021E-2</v>
      </c>
      <c r="D112">
        <f>('CON Score and Page Rank'!AW109-'MIN and MAX'!D$11)/('MIN and MAX'!H$11-'MIN and MAX'!D$11)</f>
        <v>0.39798206278026904</v>
      </c>
      <c r="E112">
        <f t="shared" si="5"/>
        <v>1.5289104381094525E-2</v>
      </c>
      <c r="F112">
        <f t="shared" si="8"/>
        <v>0.69198041656017328</v>
      </c>
      <c r="G112">
        <f t="shared" si="6"/>
        <v>0.39772846566625952</v>
      </c>
      <c r="H112" s="3">
        <f>IFERROR(VLOOKUP(A112,'GDP Data'!A$2:Q$144,3,FALSE),"Not Found")</f>
        <v>4094480988.1193099</v>
      </c>
      <c r="I112">
        <f t="shared" si="9"/>
        <v>3.8693140812364173E-4</v>
      </c>
      <c r="J112">
        <f t="shared" si="7"/>
        <v>-0.69159348515204966</v>
      </c>
    </row>
    <row r="113" spans="1:10" x14ac:dyDescent="0.25">
      <c r="A113" t="s">
        <v>66</v>
      </c>
      <c r="B113">
        <f>('CON Score and Page Rank'!AU49-'MIN and MAX'!B$11)/('MIN and MAX'!F$11-'MIN and MAX'!B$11)</f>
        <v>5.9127293273638769E-4</v>
      </c>
      <c r="C113">
        <f>('CON Score and Page Rank'!AV49-'MIN and MAX'!C$11)/('MIN and MAX'!G$11-'MIN and MAX'!C$11)</f>
        <v>1.5641150355197791E-2</v>
      </c>
      <c r="D113">
        <f>('CON Score and Page Rank'!AW49-'MIN and MAX'!D$11)/('MIN and MAX'!H$11-'MIN and MAX'!D$11)</f>
        <v>0.4052690582959641</v>
      </c>
      <c r="E113">
        <f t="shared" si="5"/>
        <v>1.5049877422461402E-2</v>
      </c>
      <c r="F113">
        <f t="shared" si="8"/>
        <v>0.6917715678988432</v>
      </c>
      <c r="G113">
        <f t="shared" si="6"/>
        <v>0.40467778536322774</v>
      </c>
      <c r="H113" s="3">
        <f>IFERROR(VLOOKUP(A113,'GDP Data'!A$2:Q$144,3,FALSE),"Not Found")</f>
        <v>5489608299.6644497</v>
      </c>
      <c r="I113">
        <f t="shared" si="9"/>
        <v>5.1877194584607053E-4</v>
      </c>
      <c r="J113">
        <f t="shared" si="7"/>
        <v>-0.69125279595299716</v>
      </c>
    </row>
    <row r="114" spans="1:10" x14ac:dyDescent="0.25">
      <c r="A114" t="s">
        <v>159</v>
      </c>
      <c r="B114">
        <f>('CON Score and Page Rank'!AU139-'MIN and MAX'!B$11)/('MIN and MAX'!F$11-'MIN and MAX'!B$11)</f>
        <v>6.7231452855313762E-5</v>
      </c>
      <c r="C114">
        <f>('CON Score and Page Rank'!AV139-'MIN and MAX'!C$11)/('MIN and MAX'!G$11-'MIN and MAX'!C$11)</f>
        <v>1.5094744822763245E-2</v>
      </c>
      <c r="D114">
        <f>('CON Score and Page Rank'!AW139-'MIN and MAX'!D$11)/('MIN and MAX'!H$11-'MIN and MAX'!D$11)</f>
        <v>0.40807174887892378</v>
      </c>
      <c r="E114">
        <f t="shared" si="5"/>
        <v>1.5027513369907932E-2</v>
      </c>
      <c r="F114">
        <f t="shared" si="8"/>
        <v>0.69175204375129562</v>
      </c>
      <c r="G114">
        <f t="shared" si="6"/>
        <v>0.40800451742606847</v>
      </c>
      <c r="H114" s="3">
        <f>IFERROR(VLOOKUP(A114,'GDP Data'!A$2:Q$144,3,FALSE),"Not Found")</f>
        <v>3081024212.4292402</v>
      </c>
      <c r="I114">
        <f t="shared" si="9"/>
        <v>2.9115901146871853E-4</v>
      </c>
      <c r="J114">
        <f t="shared" si="7"/>
        <v>-0.69146088473982692</v>
      </c>
    </row>
    <row r="115" spans="1:10" x14ac:dyDescent="0.25">
      <c r="A115" t="s">
        <v>96</v>
      </c>
      <c r="B115">
        <f>('CON Score and Page Rank'!AU78-'MIN and MAX'!B$11)/('MIN and MAX'!F$11-'MIN and MAX'!B$11)</f>
        <v>4.4475040021167402E-4</v>
      </c>
      <c r="C115">
        <f>('CON Score and Page Rank'!AV78-'MIN and MAX'!C$11)/('MIN and MAX'!G$11-'MIN and MAX'!C$11)</f>
        <v>1.5325215756599578E-2</v>
      </c>
      <c r="D115">
        <f>('CON Score and Page Rank'!AW78-'MIN and MAX'!D$11)/('MIN and MAX'!H$11-'MIN and MAX'!D$11)</f>
        <v>0.4876681614349776</v>
      </c>
      <c r="E115">
        <f t="shared" si="5"/>
        <v>1.4880465356387904E-2</v>
      </c>
      <c r="F115">
        <f t="shared" si="8"/>
        <v>0.69162366866785863</v>
      </c>
      <c r="G115">
        <f t="shared" si="6"/>
        <v>0.48722341103476591</v>
      </c>
      <c r="H115" s="3">
        <f>IFERROR(VLOOKUP(A115,'GDP Data'!A$2:Q$144,3,FALSE),"Not Found")</f>
        <v>5438332738.1037302</v>
      </c>
      <c r="I115">
        <f t="shared" si="9"/>
        <v>5.1392636827602236E-4</v>
      </c>
      <c r="J115">
        <f t="shared" si="7"/>
        <v>-0.69110974229958255</v>
      </c>
    </row>
    <row r="116" spans="1:10" x14ac:dyDescent="0.25">
      <c r="A116" t="s">
        <v>51</v>
      </c>
      <c r="B116">
        <f>('CON Score and Page Rank'!AU35-'MIN and MAX'!B$11)/('MIN and MAX'!F$11-'MIN and MAX'!B$11)</f>
        <v>5.8275537142013093E-3</v>
      </c>
      <c r="C116">
        <f>('CON Score and Page Rank'!AV35-'MIN and MAX'!C$11)/('MIN and MAX'!G$11-'MIN and MAX'!C$11)</f>
        <v>2.0655043359568578E-2</v>
      </c>
      <c r="D116">
        <f>('CON Score and Page Rank'!AW35-'MIN and MAX'!D$11)/('MIN and MAX'!H$11-'MIN and MAX'!D$11)</f>
        <v>0.75448430493273544</v>
      </c>
      <c r="E116">
        <f t="shared" si="5"/>
        <v>1.4827489645367269E-2</v>
      </c>
      <c r="F116">
        <f t="shared" si="8"/>
        <v>0.69157742009122303</v>
      </c>
      <c r="G116">
        <f t="shared" si="6"/>
        <v>0.74865675121853414</v>
      </c>
      <c r="H116" s="3" t="str">
        <f>IFERROR(VLOOKUP(A116,'GDP Data'!A$2:Q$144,3,FALSE),"Not Found")</f>
        <v>Not Found</v>
      </c>
      <c r="I116" t="str">
        <f t="shared" si="9"/>
        <v>No Value</v>
      </c>
      <c r="J116" t="str">
        <f t="shared" si="7"/>
        <v>No Value</v>
      </c>
    </row>
    <row r="117" spans="1:10" x14ac:dyDescent="0.25">
      <c r="A117" t="s">
        <v>129</v>
      </c>
      <c r="B117">
        <f>('CON Score and Page Rank'!AU112-'MIN and MAX'!B$11)/('MIN and MAX'!F$11-'MIN and MAX'!B$11)</f>
        <v>3.2607197662553569E-5</v>
      </c>
      <c r="C117">
        <f>('CON Score and Page Rank'!AV112-'MIN and MAX'!C$11)/('MIN and MAX'!G$11-'MIN and MAX'!C$11)</f>
        <v>1.4840062095168549E-2</v>
      </c>
      <c r="D117">
        <f>('CON Score and Page Rank'!AW112-'MIN and MAX'!D$11)/('MIN and MAX'!H$11-'MIN and MAX'!D$11)</f>
        <v>0.32343049327354262</v>
      </c>
      <c r="E117">
        <f t="shared" si="5"/>
        <v>1.4807454897505996E-2</v>
      </c>
      <c r="F117">
        <f t="shared" si="8"/>
        <v>0.69155992946100797</v>
      </c>
      <c r="G117">
        <f t="shared" si="6"/>
        <v>0.32339788607588005</v>
      </c>
      <c r="H117" s="3">
        <f>IFERROR(VLOOKUP(A117,'GDP Data'!A$2:Q$144,3,FALSE),"Not Found")</f>
        <v>2118467913.3787301</v>
      </c>
      <c r="I117">
        <f t="shared" si="9"/>
        <v>2.0019674658811718E-4</v>
      </c>
      <c r="J117">
        <f t="shared" si="7"/>
        <v>-0.69135973271441986</v>
      </c>
    </row>
    <row r="118" spans="1:10" x14ac:dyDescent="0.25">
      <c r="A118" t="s">
        <v>148</v>
      </c>
      <c r="B118">
        <f>('CON Score and Page Rank'!AU131-'MIN and MAX'!B$11)/('MIN and MAX'!F$11-'MIN and MAX'!B$11)</f>
        <v>3.0565891675950107E-5</v>
      </c>
      <c r="C118">
        <f>('CON Score and Page Rank'!AV131-'MIN and MAX'!C$11)/('MIN and MAX'!G$11-'MIN and MAX'!C$11)</f>
        <v>1.4827180520866443E-2</v>
      </c>
      <c r="D118">
        <f>('CON Score and Page Rank'!AW131-'MIN and MAX'!D$11)/('MIN and MAX'!H$11-'MIN and MAX'!D$11)</f>
        <v>0.51625560538116588</v>
      </c>
      <c r="E118">
        <f t="shared" si="5"/>
        <v>1.4796614629190493E-2</v>
      </c>
      <c r="F118">
        <f t="shared" si="8"/>
        <v>0.69155046574697221</v>
      </c>
      <c r="G118">
        <f t="shared" si="6"/>
        <v>0.51622503948948995</v>
      </c>
      <c r="H118" s="3" t="str">
        <f>IFERROR(VLOOKUP(A118,'GDP Data'!A$2:Q$144,3,FALSE),"Not Found")</f>
        <v>Not Found</v>
      </c>
      <c r="I118" t="str">
        <f t="shared" si="9"/>
        <v>No Value</v>
      </c>
      <c r="J118" t="str">
        <f t="shared" si="7"/>
        <v>No Value</v>
      </c>
    </row>
    <row r="119" spans="1:10" x14ac:dyDescent="0.25">
      <c r="A119" t="s">
        <v>136</v>
      </c>
      <c r="B119">
        <f>('CON Score and Page Rank'!AU119-'MIN and MAX'!B$11)/('MIN and MAX'!F$11-'MIN and MAX'!B$11)</f>
        <v>2.7811842896999579E-2</v>
      </c>
      <c r="C119">
        <f>('CON Score and Page Rank'!AV119-'MIN and MAX'!C$11)/('MIN and MAX'!G$11-'MIN and MAX'!C$11)</f>
        <v>4.232544550514681E-2</v>
      </c>
      <c r="D119">
        <f>('CON Score and Page Rank'!AW119-'MIN and MAX'!D$11)/('MIN and MAX'!H$11-'MIN and MAX'!D$11)</f>
        <v>0.93105381165919288</v>
      </c>
      <c r="E119">
        <f t="shared" si="5"/>
        <v>1.4513602608147231E-2</v>
      </c>
      <c r="F119">
        <f t="shared" si="8"/>
        <v>0.69130339208072278</v>
      </c>
      <c r="G119">
        <f t="shared" si="6"/>
        <v>0.90324196876219331</v>
      </c>
      <c r="H119" s="3">
        <f>IFERROR(VLOOKUP(A119,'GDP Data'!A$2:Q$144,3,FALSE),"Not Found")</f>
        <v>1339395718862.8899</v>
      </c>
      <c r="I119">
        <f t="shared" si="9"/>
        <v>0.12657386199574017</v>
      </c>
      <c r="J119">
        <f t="shared" si="7"/>
        <v>-0.56472953008498261</v>
      </c>
    </row>
    <row r="120" spans="1:10" x14ac:dyDescent="0.25">
      <c r="A120" t="s">
        <v>220</v>
      </c>
      <c r="B120">
        <f>('CON Score and Page Rank'!AU203-'MIN and MAX'!B$11)/('MIN and MAX'!F$11-'MIN and MAX'!B$11)</f>
        <v>8.4919540922421714E-5</v>
      </c>
      <c r="C120">
        <f>('CON Score and Page Rank'!AV203-'MIN and MAX'!C$11)/('MIN and MAX'!G$11-'MIN and MAX'!C$11)</f>
        <v>1.4303678196614178E-2</v>
      </c>
      <c r="D120">
        <f>('CON Score and Page Rank'!AW203-'MIN and MAX'!D$11)/('MIN and MAX'!H$11-'MIN and MAX'!D$11)</f>
        <v>0.4108744394618834</v>
      </c>
      <c r="E120">
        <f t="shared" si="5"/>
        <v>1.4218758655691756E-2</v>
      </c>
      <c r="F120">
        <f t="shared" si="8"/>
        <v>0.69104598896393599</v>
      </c>
      <c r="G120">
        <f t="shared" si="6"/>
        <v>0.41078951992096097</v>
      </c>
      <c r="H120" s="3" t="str">
        <f>IFERROR(VLOOKUP(A120,'GDP Data'!A$2:Q$144,3,FALSE),"Not Found")</f>
        <v>Not Found</v>
      </c>
      <c r="I120" t="str">
        <f t="shared" si="9"/>
        <v>No Value</v>
      </c>
      <c r="J120" t="str">
        <f t="shared" si="7"/>
        <v>No Value</v>
      </c>
    </row>
    <row r="121" spans="1:10" x14ac:dyDescent="0.25">
      <c r="A121" t="s">
        <v>118</v>
      </c>
      <c r="B121">
        <f>('CON Score and Page Rank'!AU101-'MIN and MAX'!B$11)/('MIN and MAX'!F$11-'MIN and MAX'!B$11)</f>
        <v>4.7590130178129883E-5</v>
      </c>
      <c r="C121">
        <f>('CON Score and Page Rank'!AV101-'MIN and MAX'!C$11)/('MIN and MAX'!G$11-'MIN and MAX'!C$11)</f>
        <v>1.4078767271175767E-2</v>
      </c>
      <c r="D121">
        <f>('CON Score and Page Rank'!AW101-'MIN and MAX'!D$11)/('MIN and MAX'!H$11-'MIN and MAX'!D$11)</f>
        <v>0.31446188340807174</v>
      </c>
      <c r="E121">
        <f t="shared" si="5"/>
        <v>1.4031177140997636E-2</v>
      </c>
      <c r="F121">
        <f t="shared" si="8"/>
        <v>0.69088222753646988</v>
      </c>
      <c r="G121">
        <f t="shared" si="6"/>
        <v>0.31441429327789361</v>
      </c>
      <c r="H121" s="3" t="str">
        <f>IFERROR(VLOOKUP(A121,'GDP Data'!A$2:Q$144,3,FALSE),"Not Found")</f>
        <v>Not Found</v>
      </c>
      <c r="I121" t="str">
        <f t="shared" si="9"/>
        <v>No Value</v>
      </c>
      <c r="J121" t="str">
        <f t="shared" si="7"/>
        <v>No Value</v>
      </c>
    </row>
    <row r="122" spans="1:10" x14ac:dyDescent="0.25">
      <c r="A122" t="s">
        <v>138</v>
      </c>
      <c r="B122">
        <f>('CON Score and Page Rank'!AU121-'MIN and MAX'!B$11)/('MIN and MAX'!F$11-'MIN and MAX'!B$11)</f>
        <v>1.6708491152362962E-5</v>
      </c>
      <c r="C122">
        <f>('CON Score and Page Rank'!AV121-'MIN and MAX'!C$11)/('MIN and MAX'!G$11-'MIN and MAX'!C$11)</f>
        <v>1.4007937856419706E-2</v>
      </c>
      <c r="D122">
        <f>('CON Score and Page Rank'!AW121-'MIN and MAX'!D$11)/('MIN and MAX'!H$11-'MIN and MAX'!D$11)</f>
        <v>0.38789237668161436</v>
      </c>
      <c r="E122">
        <f t="shared" si="5"/>
        <v>1.3991229365267343E-2</v>
      </c>
      <c r="F122">
        <f t="shared" si="8"/>
        <v>0.69084735253938734</v>
      </c>
      <c r="G122">
        <f t="shared" si="6"/>
        <v>0.38787566819046199</v>
      </c>
      <c r="H122" s="3" t="str">
        <f>IFERROR(VLOOKUP(A122,'GDP Data'!A$2:Q$144,3,FALSE),"Not Found")</f>
        <v>Not Found</v>
      </c>
      <c r="I122" t="str">
        <f t="shared" si="9"/>
        <v>No Value</v>
      </c>
      <c r="J122" t="str">
        <f t="shared" si="7"/>
        <v>No Value</v>
      </c>
    </row>
    <row r="123" spans="1:10" x14ac:dyDescent="0.25">
      <c r="A123" t="s">
        <v>189</v>
      </c>
      <c r="B123">
        <f>('CON Score and Page Rank'!AU172-'MIN and MAX'!B$11)/('MIN and MAX'!F$11-'MIN and MAX'!B$11)</f>
        <v>3.2161858098348192E-2</v>
      </c>
      <c r="C123">
        <f>('CON Score and Page Rank'!AV172-'MIN and MAX'!C$11)/('MIN and MAX'!G$11-'MIN and MAX'!C$11)</f>
        <v>4.5996353712149676E-2</v>
      </c>
      <c r="D123">
        <f>('CON Score and Page Rank'!AW172-'MIN and MAX'!D$11)/('MIN and MAX'!H$11-'MIN and MAX'!D$11)</f>
        <v>0.90695067264573992</v>
      </c>
      <c r="E123">
        <f t="shared" si="5"/>
        <v>1.3834495613801484E-2</v>
      </c>
      <c r="F123">
        <f t="shared" si="8"/>
        <v>0.6907105216639462</v>
      </c>
      <c r="G123">
        <f t="shared" si="6"/>
        <v>0.87478881454739177</v>
      </c>
      <c r="H123" s="3">
        <f>IFERROR(VLOOKUP(A123,'GDP Data'!A$2:Q$144,3,FALSE),"Not Found")</f>
        <v>190905493539.168</v>
      </c>
      <c r="I123">
        <f t="shared" si="9"/>
        <v>1.8040706904729833E-2</v>
      </c>
      <c r="J123">
        <f t="shared" si="7"/>
        <v>-0.67266981475921639</v>
      </c>
    </row>
    <row r="124" spans="1:10" x14ac:dyDescent="0.25">
      <c r="A124" t="s">
        <v>75</v>
      </c>
      <c r="B124">
        <f>('CON Score and Page Rank'!AU58-'MIN and MAX'!B$11)/('MIN and MAX'!F$11-'MIN and MAX'!B$11)</f>
        <v>5.5561035875550718E-4</v>
      </c>
      <c r="C124">
        <f>('CON Score and Page Rank'!AV58-'MIN and MAX'!C$11)/('MIN and MAX'!G$11-'MIN and MAX'!C$11)</f>
        <v>1.4149658858549697E-2</v>
      </c>
      <c r="D124">
        <f>('CON Score and Page Rank'!AW58-'MIN and MAX'!D$11)/('MIN and MAX'!H$11-'MIN and MAX'!D$11)</f>
        <v>0.45459641255605382</v>
      </c>
      <c r="E124">
        <f t="shared" si="5"/>
        <v>1.359404849979419E-2</v>
      </c>
      <c r="F124">
        <f t="shared" si="8"/>
        <v>0.69050060778898825</v>
      </c>
      <c r="G124">
        <f t="shared" si="6"/>
        <v>0.45404080219729831</v>
      </c>
      <c r="H124" s="3" t="str">
        <f>IFERROR(VLOOKUP(A124,'GDP Data'!A$2:Q$144,3,FALSE),"Not Found")</f>
        <v>Not Found</v>
      </c>
      <c r="I124" t="str">
        <f t="shared" si="9"/>
        <v>No Value</v>
      </c>
      <c r="J124" t="str">
        <f t="shared" si="7"/>
        <v>No Value</v>
      </c>
    </row>
    <row r="125" spans="1:10" x14ac:dyDescent="0.25">
      <c r="A125" t="s">
        <v>201</v>
      </c>
      <c r="B125">
        <f>('CON Score and Page Rank'!AU184-'MIN and MAX'!B$11)/('MIN and MAX'!F$11-'MIN and MAX'!B$11)</f>
        <v>2.9100622940803518E-2</v>
      </c>
      <c r="C125">
        <f>('CON Score and Page Rank'!AV184-'MIN and MAX'!C$11)/('MIN and MAX'!G$11-'MIN and MAX'!C$11)</f>
        <v>4.2421484436147974E-2</v>
      </c>
      <c r="D125">
        <f>('CON Score and Page Rank'!AW184-'MIN and MAX'!D$11)/('MIN and MAX'!H$11-'MIN and MAX'!D$11)</f>
        <v>0.93105381165919288</v>
      </c>
      <c r="E125">
        <f t="shared" si="5"/>
        <v>1.3320861495344456E-2</v>
      </c>
      <c r="F125">
        <f t="shared" si="8"/>
        <v>0.69026211150705552</v>
      </c>
      <c r="G125">
        <f t="shared" si="6"/>
        <v>0.90195318871838936</v>
      </c>
      <c r="H125" s="3">
        <f>IFERROR(VLOOKUP(A125,'GDP Data'!A$2:Q$144,3,FALSE),"Not Found")</f>
        <v>71517080040.633804</v>
      </c>
      <c r="I125">
        <f t="shared" si="9"/>
        <v>6.7584156735147321E-3</v>
      </c>
      <c r="J125">
        <f t="shared" si="7"/>
        <v>-0.68350369583354076</v>
      </c>
    </row>
    <row r="126" spans="1:10" x14ac:dyDescent="0.25">
      <c r="A126" t="s">
        <v>168</v>
      </c>
      <c r="B126">
        <f>('CON Score and Page Rank'!AU148-'MIN and MAX'!B$11)/('MIN and MAX'!F$11-'MIN and MAX'!B$11)</f>
        <v>8.3591492610724058E-4</v>
      </c>
      <c r="C126">
        <f>('CON Score and Page Rank'!AV148-'MIN and MAX'!C$11)/('MIN and MAX'!G$11-'MIN and MAX'!C$11)</f>
        <v>1.4014886386616682E-2</v>
      </c>
      <c r="D126">
        <f>('CON Score and Page Rank'!AW148-'MIN and MAX'!D$11)/('MIN and MAX'!H$11-'MIN and MAX'!D$11)</f>
        <v>0.35482062780269058</v>
      </c>
      <c r="E126">
        <f t="shared" si="5"/>
        <v>1.3178971460509441E-2</v>
      </c>
      <c r="F126">
        <f t="shared" si="8"/>
        <v>0.69013823941504415</v>
      </c>
      <c r="G126">
        <f t="shared" si="6"/>
        <v>0.35398471287658334</v>
      </c>
      <c r="H126" s="3">
        <f>IFERROR(VLOOKUP(A126,'GDP Data'!A$2:Q$144,3,FALSE),"Not Found")</f>
        <v>3534803921.5686302</v>
      </c>
      <c r="I126">
        <f t="shared" si="9"/>
        <v>3.3404152144854616E-4</v>
      </c>
      <c r="J126">
        <f t="shared" si="7"/>
        <v>-0.68980419789359559</v>
      </c>
    </row>
    <row r="127" spans="1:10" x14ac:dyDescent="0.25">
      <c r="A127" t="s">
        <v>152</v>
      </c>
      <c r="B127">
        <f>('CON Score and Page Rank'!AU133-'MIN and MAX'!B$11)/('MIN and MAX'!F$11-'MIN and MAX'!B$11)</f>
        <v>3.6691539294480023E-4</v>
      </c>
      <c r="C127">
        <f>('CON Score and Page Rank'!AV133-'MIN and MAX'!C$11)/('MIN and MAX'!G$11-'MIN and MAX'!C$11)</f>
        <v>1.3302986227219709E-2</v>
      </c>
      <c r="D127">
        <f>('CON Score and Page Rank'!AW133-'MIN and MAX'!D$11)/('MIN and MAX'!H$11-'MIN and MAX'!D$11)</f>
        <v>0.2976457399103139</v>
      </c>
      <c r="E127">
        <f t="shared" si="5"/>
        <v>1.2936070834274909E-2</v>
      </c>
      <c r="F127">
        <f t="shared" si="8"/>
        <v>0.68992618358774471</v>
      </c>
      <c r="G127">
        <f t="shared" si="6"/>
        <v>0.29727882451736909</v>
      </c>
      <c r="H127" s="3">
        <f>IFERROR(VLOOKUP(A127,'GDP Data'!A$2:Q$144,3,FALSE),"Not Found")</f>
        <v>6220270632.3359203</v>
      </c>
      <c r="I127">
        <f t="shared" si="9"/>
        <v>5.8782006355960156E-4</v>
      </c>
      <c r="J127">
        <f t="shared" si="7"/>
        <v>-0.68933836352418509</v>
      </c>
    </row>
    <row r="128" spans="1:10" x14ac:dyDescent="0.25">
      <c r="A128" t="s">
        <v>135</v>
      </c>
      <c r="B128">
        <f>('CON Score and Page Rank'!AU118-'MIN and MAX'!B$11)/('MIN and MAX'!F$11-'MIN and MAX'!B$11)</f>
        <v>8.2083005373347539E-5</v>
      </c>
      <c r="C128">
        <f>('CON Score and Page Rank'!AV118-'MIN and MAX'!C$11)/('MIN and MAX'!G$11-'MIN and MAX'!C$11)</f>
        <v>1.2963127013145666E-2</v>
      </c>
      <c r="D128">
        <f>('CON Score and Page Rank'!AW118-'MIN and MAX'!D$11)/('MIN and MAX'!H$11-'MIN and MAX'!D$11)</f>
        <v>0.3273542600896861</v>
      </c>
      <c r="E128">
        <f t="shared" si="5"/>
        <v>1.2881044007772319E-2</v>
      </c>
      <c r="F128">
        <f t="shared" si="8"/>
        <v>0.68987814435705774</v>
      </c>
      <c r="G128">
        <f t="shared" si="6"/>
        <v>0.32727217708431278</v>
      </c>
      <c r="H128" s="3">
        <f>IFERROR(VLOOKUP(A128,'GDP Data'!A$2:Q$144,3,FALSE),"Not Found")</f>
        <v>3984000517.0234499</v>
      </c>
      <c r="I128">
        <f t="shared" si="9"/>
        <v>3.7649092387781799E-4</v>
      </c>
      <c r="J128">
        <f t="shared" si="7"/>
        <v>-0.68950165343317993</v>
      </c>
    </row>
    <row r="129" spans="1:10" x14ac:dyDescent="0.25">
      <c r="A129" t="s">
        <v>98</v>
      </c>
      <c r="B129">
        <f>('CON Score and Page Rank'!AU80-'MIN and MAX'!B$11)/('MIN and MAX'!F$11-'MIN and MAX'!B$11)</f>
        <v>1.3813947069397871E-4</v>
      </c>
      <c r="C129">
        <f>('CON Score and Page Rank'!AV80-'MIN and MAX'!C$11)/('MIN and MAX'!G$11-'MIN and MAX'!C$11)</f>
        <v>1.2998085787992664E-2</v>
      </c>
      <c r="D129">
        <f>('CON Score and Page Rank'!AW80-'MIN and MAX'!D$11)/('MIN and MAX'!H$11-'MIN and MAX'!D$11)</f>
        <v>0.3273542600896861</v>
      </c>
      <c r="E129">
        <f t="shared" si="5"/>
        <v>1.2859946317298684E-2</v>
      </c>
      <c r="F129">
        <f t="shared" si="8"/>
        <v>0.68985972576227328</v>
      </c>
      <c r="G129">
        <f t="shared" si="6"/>
        <v>0.32721612061899213</v>
      </c>
      <c r="H129" s="3">
        <f>IFERROR(VLOOKUP(A129,'GDP Data'!A$2:Q$144,3,FALSE),"Not Found")</f>
        <v>3468337941.0883002</v>
      </c>
      <c r="I129">
        <f t="shared" si="9"/>
        <v>3.2776043832856194E-4</v>
      </c>
      <c r="J129">
        <f t="shared" si="7"/>
        <v>-0.68953196532394467</v>
      </c>
    </row>
    <row r="130" spans="1:10" x14ac:dyDescent="0.25">
      <c r="A130" t="s">
        <v>93</v>
      </c>
      <c r="B130">
        <f>('CON Score and Page Rank'!AU76-'MIN and MAX'!B$11)/('MIN and MAX'!F$11-'MIN and MAX'!B$11)</f>
        <v>1.6166534302182643E-4</v>
      </c>
      <c r="C130">
        <f>('CON Score and Page Rank'!AV76-'MIN and MAX'!C$11)/('MIN and MAX'!G$11-'MIN and MAX'!C$11)</f>
        <v>1.3016935933610113E-2</v>
      </c>
      <c r="D130">
        <f>('CON Score and Page Rank'!AW76-'MIN and MAX'!D$11)/('MIN and MAX'!H$11-'MIN and MAX'!D$11)</f>
        <v>0.3273542600896861</v>
      </c>
      <c r="E130">
        <f t="shared" si="5"/>
        <v>1.2855270590588287E-2</v>
      </c>
      <c r="F130">
        <f t="shared" si="8"/>
        <v>0.68985564378393027</v>
      </c>
      <c r="G130">
        <f t="shared" si="6"/>
        <v>0.32719259474666429</v>
      </c>
      <c r="H130" s="3" t="str">
        <f>IFERROR(VLOOKUP(A130,'GDP Data'!A$2:Q$144,3,FALSE),"Not Found")</f>
        <v>Not Found</v>
      </c>
      <c r="I130" t="str">
        <f t="shared" si="9"/>
        <v>No Value</v>
      </c>
      <c r="J130" t="str">
        <f t="shared" si="7"/>
        <v>No Value</v>
      </c>
    </row>
    <row r="131" spans="1:10" x14ac:dyDescent="0.25">
      <c r="A131" t="s">
        <v>67</v>
      </c>
      <c r="B131">
        <f>('CON Score and Page Rank'!AU50-'MIN and MAX'!B$11)/('MIN and MAX'!F$11-'MIN and MAX'!B$11)</f>
        <v>1.1857802689192476E-4</v>
      </c>
      <c r="C131">
        <f>('CON Score and Page Rank'!AV50-'MIN and MAX'!C$11)/('MIN and MAX'!G$11-'MIN and MAX'!C$11)</f>
        <v>1.2875463621951593E-2</v>
      </c>
      <c r="D131">
        <f>('CON Score and Page Rank'!AW50-'MIN and MAX'!D$11)/('MIN and MAX'!H$11-'MIN and MAX'!D$11)</f>
        <v>0.32286995515695066</v>
      </c>
      <c r="E131">
        <f t="shared" ref="E131:E194" si="10">C131-B131</f>
        <v>1.2756885595059667E-2</v>
      </c>
      <c r="F131">
        <f t="shared" si="8"/>
        <v>0.68976975223254111</v>
      </c>
      <c r="G131">
        <f t="shared" ref="G131:G194" si="11">D131-B131</f>
        <v>0.32275137713005875</v>
      </c>
      <c r="H131" s="3">
        <f>IFERROR(VLOOKUP(A131,'GDP Data'!A$2:Q$144,3,FALSE),"Not Found")</f>
        <v>3190371050.4552398</v>
      </c>
      <c r="I131">
        <f t="shared" si="9"/>
        <v>3.0149236657136408E-4</v>
      </c>
      <c r="J131">
        <f t="shared" ref="J131:J194" si="12">IFERROR(I131-F131,"No Value")</f>
        <v>-0.68946825986596971</v>
      </c>
    </row>
    <row r="132" spans="1:10" x14ac:dyDescent="0.25">
      <c r="A132" t="s">
        <v>156</v>
      </c>
      <c r="B132">
        <f>('CON Score and Page Rank'!AU137-'MIN and MAX'!B$11)/('MIN and MAX'!F$11-'MIN and MAX'!B$11)</f>
        <v>7.866277847664266E-5</v>
      </c>
      <c r="C132">
        <f>('CON Score and Page Rank'!AV137-'MIN and MAX'!C$11)/('MIN and MAX'!G$11-'MIN and MAX'!C$11)</f>
        <v>1.2611786588971973E-2</v>
      </c>
      <c r="D132">
        <f>('CON Score and Page Rank'!AW137-'MIN and MAX'!D$11)/('MIN and MAX'!H$11-'MIN and MAX'!D$11)</f>
        <v>0.40639013452914796</v>
      </c>
      <c r="E132">
        <f t="shared" si="10"/>
        <v>1.2533123810495331E-2</v>
      </c>
      <c r="F132">
        <f t="shared" ref="F132:F195" si="13">(E132-MIN(E$3:E$210))/(MAX(E$3:E$210)-MIN(E$3:E$210))</f>
        <v>0.68957440489614508</v>
      </c>
      <c r="G132">
        <f t="shared" si="11"/>
        <v>0.40631147175067134</v>
      </c>
      <c r="H132" s="3" t="str">
        <f>IFERROR(VLOOKUP(A132,'GDP Data'!A$2:Q$144,3,FALSE),"Not Found")</f>
        <v>Not Found</v>
      </c>
      <c r="I132" t="str">
        <f t="shared" ref="I132:I195" si="14">IFERROR((H132-MIN(H$3:H$210))/(MAX(H$3:H$210)-MIN(H$3:H$210)),"No Value")</f>
        <v>No Value</v>
      </c>
      <c r="J132" t="str">
        <f t="shared" si="12"/>
        <v>No Value</v>
      </c>
    </row>
    <row r="133" spans="1:10" x14ac:dyDescent="0.25">
      <c r="A133" t="s">
        <v>53</v>
      </c>
      <c r="B133">
        <f>('CON Score and Page Rank'!AU37-'MIN and MAX'!B$11)/('MIN and MAX'!F$11-'MIN and MAX'!B$11)</f>
        <v>2.1298785739875788E-3</v>
      </c>
      <c r="C133">
        <f>('CON Score and Page Rank'!AV37-'MIN and MAX'!C$11)/('MIN and MAX'!G$11-'MIN and MAX'!C$11)</f>
        <v>1.4595551992097422E-2</v>
      </c>
      <c r="D133">
        <f>('CON Score and Page Rank'!AW37-'MIN and MAX'!D$11)/('MIN and MAX'!H$11-'MIN and MAX'!D$11)</f>
        <v>0.72589686098654704</v>
      </c>
      <c r="E133">
        <f t="shared" si="10"/>
        <v>1.2465673418109842E-2</v>
      </c>
      <c r="F133">
        <f t="shared" si="13"/>
        <v>0.68951551970930669</v>
      </c>
      <c r="G133">
        <f t="shared" si="11"/>
        <v>0.72376698241255943</v>
      </c>
      <c r="H133" s="3" t="str">
        <f>IFERROR(VLOOKUP(A133,'GDP Data'!A$2:Q$144,3,FALSE),"Not Found")</f>
        <v>Not Found</v>
      </c>
      <c r="I133" t="str">
        <f t="shared" si="14"/>
        <v>No Value</v>
      </c>
      <c r="J133" t="str">
        <f t="shared" si="12"/>
        <v>No Value</v>
      </c>
    </row>
    <row r="134" spans="1:10" x14ac:dyDescent="0.25">
      <c r="A134" t="s">
        <v>97</v>
      </c>
      <c r="B134">
        <f>('CON Score and Page Rank'!AU79-'MIN and MAX'!B$11)/('MIN and MAX'!F$11-'MIN and MAX'!B$11)</f>
        <v>2.2558331200537827E-5</v>
      </c>
      <c r="C134">
        <f>('CON Score and Page Rank'!AV79-'MIN and MAX'!C$11)/('MIN and MAX'!G$11-'MIN and MAX'!C$11)</f>
        <v>1.2419714648171343E-2</v>
      </c>
      <c r="D134">
        <f>('CON Score and Page Rank'!AW79-'MIN and MAX'!D$11)/('MIN and MAX'!H$11-'MIN and MAX'!D$11)</f>
        <v>0.41423766816143498</v>
      </c>
      <c r="E134">
        <f t="shared" si="10"/>
        <v>1.2397156316970805E-2</v>
      </c>
      <c r="F134">
        <f t="shared" si="13"/>
        <v>0.68945570327000205</v>
      </c>
      <c r="G134">
        <f t="shared" si="11"/>
        <v>0.41421510983023446</v>
      </c>
      <c r="H134" s="3" t="str">
        <f>IFERROR(VLOOKUP(A134,'GDP Data'!A$2:Q$144,3,FALSE),"Not Found")</f>
        <v>Not Found</v>
      </c>
      <c r="I134" t="str">
        <f t="shared" si="14"/>
        <v>No Value</v>
      </c>
      <c r="J134" t="str">
        <f t="shared" si="12"/>
        <v>No Value</v>
      </c>
    </row>
    <row r="135" spans="1:10" x14ac:dyDescent="0.25">
      <c r="A135" t="s">
        <v>151</v>
      </c>
      <c r="B135">
        <f>('CON Score and Page Rank'!AU132-'MIN and MAX'!B$11)/('MIN and MAX'!F$11-'MIN and MAX'!B$11)</f>
        <v>3.0556956027386031E-5</v>
      </c>
      <c r="C135">
        <f>('CON Score and Page Rank'!AV132-'MIN and MAX'!C$11)/('MIN and MAX'!G$11-'MIN and MAX'!C$11)</f>
        <v>1.2177247359687312E-2</v>
      </c>
      <c r="D135">
        <f>('CON Score and Page Rank'!AW132-'MIN and MAX'!D$11)/('MIN and MAX'!H$11-'MIN and MAX'!D$11)</f>
        <v>0.33744394618834078</v>
      </c>
      <c r="E135">
        <f t="shared" si="10"/>
        <v>1.2146690403659925E-2</v>
      </c>
      <c r="F135">
        <f t="shared" si="13"/>
        <v>0.68923704283556497</v>
      </c>
      <c r="G135">
        <f t="shared" si="11"/>
        <v>0.3374133892323134</v>
      </c>
      <c r="H135" s="3">
        <f>IFERROR(VLOOKUP(A135,'GDP Data'!A$2:Q$144,3,FALSE),"Not Found")</f>
        <v>1267997934.3125</v>
      </c>
      <c r="I135">
        <f t="shared" si="14"/>
        <v>1.1982671983214203E-4</v>
      </c>
      <c r="J135">
        <f t="shared" si="12"/>
        <v>-0.68911721611573284</v>
      </c>
    </row>
    <row r="136" spans="1:10" x14ac:dyDescent="0.25">
      <c r="A136" t="s">
        <v>212</v>
      </c>
      <c r="B136">
        <f>('CON Score and Page Rank'!AU195-'MIN and MAX'!B$11)/('MIN and MAX'!F$11-'MIN and MAX'!B$11)</f>
        <v>2.5465920672633581E-5</v>
      </c>
      <c r="C136">
        <f>('CON Score and Page Rank'!AV195-'MIN and MAX'!C$11)/('MIN and MAX'!G$11-'MIN and MAX'!C$11)</f>
        <v>1.1934119857213536E-2</v>
      </c>
      <c r="D136">
        <f>('CON Score and Page Rank'!AW195-'MIN and MAX'!D$11)/('MIN and MAX'!H$11-'MIN and MAX'!D$11)</f>
        <v>0.3211883408071749</v>
      </c>
      <c r="E136">
        <f t="shared" si="10"/>
        <v>1.1908653936540902E-2</v>
      </c>
      <c r="F136">
        <f t="shared" si="13"/>
        <v>0.68902923349087586</v>
      </c>
      <c r="G136">
        <f t="shared" si="11"/>
        <v>0.32116287488650225</v>
      </c>
      <c r="H136" s="3" t="str">
        <f>IFERROR(VLOOKUP(A136,'GDP Data'!A$2:Q$144,3,FALSE),"Not Found")</f>
        <v>Not Found</v>
      </c>
      <c r="I136" t="str">
        <f t="shared" si="14"/>
        <v>No Value</v>
      </c>
      <c r="J136" t="str">
        <f t="shared" si="12"/>
        <v>No Value</v>
      </c>
    </row>
    <row r="137" spans="1:10" x14ac:dyDescent="0.25">
      <c r="A137" t="s">
        <v>99</v>
      </c>
      <c r="B137">
        <f>('CON Score and Page Rank'!AU81-'MIN and MAX'!B$11)/('MIN and MAX'!F$11-'MIN and MAX'!B$11)</f>
        <v>1.5159663543379924E-4</v>
      </c>
      <c r="C137">
        <f>('CON Score and Page Rank'!AV81-'MIN and MAX'!C$11)/('MIN and MAX'!G$11-'MIN and MAX'!C$11)</f>
        <v>1.2010236905089242E-2</v>
      </c>
      <c r="D137">
        <f>('CON Score and Page Rank'!AW81-'MIN and MAX'!D$11)/('MIN and MAX'!H$11-'MIN and MAX'!D$11)</f>
        <v>0.40078475336322872</v>
      </c>
      <c r="E137">
        <f t="shared" si="10"/>
        <v>1.1858640269655442E-2</v>
      </c>
      <c r="F137">
        <f t="shared" si="13"/>
        <v>0.68898557082243361</v>
      </c>
      <c r="G137">
        <f t="shared" si="11"/>
        <v>0.40063315672779493</v>
      </c>
      <c r="H137" s="3" t="str">
        <f>IFERROR(VLOOKUP(A137,'GDP Data'!A$2:Q$144,3,FALSE),"Not Found")</f>
        <v>Not Found</v>
      </c>
      <c r="I137" t="str">
        <f t="shared" si="14"/>
        <v>No Value</v>
      </c>
      <c r="J137" t="str">
        <f t="shared" si="12"/>
        <v>No Value</v>
      </c>
    </row>
    <row r="138" spans="1:10" x14ac:dyDescent="0.25">
      <c r="A138" t="s">
        <v>205</v>
      </c>
      <c r="B138">
        <f>('CON Score and Page Rank'!AU188-'MIN and MAX'!B$11)/('MIN and MAX'!F$11-'MIN and MAX'!B$11)</f>
        <v>6.1339597020847856E-5</v>
      </c>
      <c r="C138">
        <f>('CON Score and Page Rank'!AV188-'MIN and MAX'!C$11)/('MIN and MAX'!G$11-'MIN and MAX'!C$11)</f>
        <v>1.1871553479432235E-2</v>
      </c>
      <c r="D138">
        <f>('CON Score and Page Rank'!AW188-'MIN and MAX'!D$11)/('MIN and MAX'!H$11-'MIN and MAX'!D$11)</f>
        <v>0.28475336322869954</v>
      </c>
      <c r="E138">
        <f t="shared" si="10"/>
        <v>1.1810213882411387E-2</v>
      </c>
      <c r="F138">
        <f t="shared" si="13"/>
        <v>0.6889432938725164</v>
      </c>
      <c r="G138">
        <f t="shared" si="11"/>
        <v>0.28469202363167867</v>
      </c>
      <c r="H138" s="3" t="str">
        <f>IFERROR(VLOOKUP(A138,'GDP Data'!A$2:Q$144,3,FALSE),"Not Found")</f>
        <v>Not Found</v>
      </c>
      <c r="I138" t="str">
        <f t="shared" si="14"/>
        <v>No Value</v>
      </c>
      <c r="J138" t="str">
        <f t="shared" si="12"/>
        <v>No Value</v>
      </c>
    </row>
    <row r="139" spans="1:10" x14ac:dyDescent="0.25">
      <c r="A139" t="s">
        <v>145</v>
      </c>
      <c r="B139">
        <f>('CON Score and Page Rank'!AU128-'MIN and MAX'!B$11)/('MIN and MAX'!F$11-'MIN and MAX'!B$11)</f>
        <v>1.5711133866016253E-5</v>
      </c>
      <c r="C139">
        <f>('CON Score and Page Rank'!AV128-'MIN and MAX'!C$11)/('MIN and MAX'!G$11-'MIN and MAX'!C$11)</f>
        <v>1.1696155642623669E-2</v>
      </c>
      <c r="D139">
        <f>('CON Score and Page Rank'!AW128-'MIN and MAX'!D$11)/('MIN and MAX'!H$11-'MIN and MAX'!D$11)</f>
        <v>0.23654708520179371</v>
      </c>
      <c r="E139">
        <f t="shared" si="10"/>
        <v>1.1680444508757652E-2</v>
      </c>
      <c r="F139">
        <f t="shared" si="13"/>
        <v>0.68883000329638699</v>
      </c>
      <c r="G139">
        <f t="shared" si="11"/>
        <v>0.23653137406792771</v>
      </c>
      <c r="H139" s="3" t="str">
        <f>IFERROR(VLOOKUP(A139,'GDP Data'!A$2:Q$144,3,FALSE),"Not Found")</f>
        <v>Not Found</v>
      </c>
      <c r="I139" t="str">
        <f t="shared" si="14"/>
        <v>No Value</v>
      </c>
      <c r="J139" t="str">
        <f t="shared" si="12"/>
        <v>No Value</v>
      </c>
    </row>
    <row r="140" spans="1:10" x14ac:dyDescent="0.25">
      <c r="A140" t="s">
        <v>209</v>
      </c>
      <c r="B140">
        <f>('CON Score and Page Rank'!AU192-'MIN and MAX'!B$11)/('MIN and MAX'!F$11-'MIN and MAX'!B$11)</f>
        <v>2.1834610462832375E-5</v>
      </c>
      <c r="C140">
        <f>('CON Score and Page Rank'!AV192-'MIN and MAX'!C$11)/('MIN and MAX'!G$11-'MIN and MAX'!C$11)</f>
        <v>1.1668053619347271E-2</v>
      </c>
      <c r="D140">
        <f>('CON Score and Page Rank'!AW192-'MIN and MAX'!D$11)/('MIN and MAX'!H$11-'MIN and MAX'!D$11)</f>
        <v>0.29035874439461884</v>
      </c>
      <c r="E140">
        <f t="shared" si="10"/>
        <v>1.1646219008884438E-2</v>
      </c>
      <c r="F140">
        <f t="shared" si="13"/>
        <v>0.68880012393047974</v>
      </c>
      <c r="G140">
        <f t="shared" si="11"/>
        <v>0.29033690978415599</v>
      </c>
      <c r="H140" s="3" t="str">
        <f>IFERROR(VLOOKUP(A140,'GDP Data'!A$2:Q$144,3,FALSE),"Not Found")</f>
        <v>Not Found</v>
      </c>
      <c r="I140" t="str">
        <f t="shared" si="14"/>
        <v>No Value</v>
      </c>
      <c r="J140" t="str">
        <f t="shared" si="12"/>
        <v>No Value</v>
      </c>
    </row>
    <row r="141" spans="1:10" x14ac:dyDescent="0.25">
      <c r="A141" t="s">
        <v>61</v>
      </c>
      <c r="B141">
        <f>('CON Score and Page Rank'!AU44-'MIN and MAX'!B$11)/('MIN and MAX'!F$11-'MIN and MAX'!B$11)</f>
        <v>4.1943953126037474E-5</v>
      </c>
      <c r="C141">
        <f>('CON Score and Page Rank'!AV44-'MIN and MAX'!C$11)/('MIN and MAX'!G$11-'MIN and MAX'!C$11)</f>
        <v>1.1492001489750664E-2</v>
      </c>
      <c r="D141">
        <f>('CON Score and Page Rank'!AW44-'MIN and MAX'!D$11)/('MIN and MAX'!H$11-'MIN and MAX'!D$11)</f>
        <v>0.23934977578475336</v>
      </c>
      <c r="E141">
        <f t="shared" si="10"/>
        <v>1.1450057536624626E-2</v>
      </c>
      <c r="F141">
        <f t="shared" si="13"/>
        <v>0.68862887207358181</v>
      </c>
      <c r="G141">
        <f t="shared" si="11"/>
        <v>0.23930783183162732</v>
      </c>
      <c r="H141" s="3" t="str">
        <f>IFERROR(VLOOKUP(A141,'GDP Data'!A$2:Q$144,3,FALSE),"Not Found")</f>
        <v>Not Found</v>
      </c>
      <c r="I141" t="str">
        <f t="shared" si="14"/>
        <v>No Value</v>
      </c>
      <c r="J141" t="str">
        <f t="shared" si="12"/>
        <v>No Value</v>
      </c>
    </row>
    <row r="142" spans="1:10" x14ac:dyDescent="0.25">
      <c r="A142" t="s">
        <v>175</v>
      </c>
      <c r="B142">
        <f>('CON Score and Page Rank'!AU157-'MIN and MAX'!B$11)/('MIN and MAX'!F$11-'MIN and MAX'!B$11)</f>
        <v>1.2844225184816189E-4</v>
      </c>
      <c r="C142">
        <f>('CON Score and Page Rank'!AV157-'MIN and MAX'!C$11)/('MIN and MAX'!G$11-'MIN and MAX'!C$11)</f>
        <v>1.1455402542032287E-2</v>
      </c>
      <c r="D142">
        <f>('CON Score and Page Rank'!AW157-'MIN and MAX'!D$11)/('MIN and MAX'!H$11-'MIN and MAX'!D$11)</f>
        <v>0.41984304932735428</v>
      </c>
      <c r="E142">
        <f t="shared" si="10"/>
        <v>1.1326960290184125E-2</v>
      </c>
      <c r="F142">
        <f t="shared" si="13"/>
        <v>0.6885214063628633</v>
      </c>
      <c r="G142">
        <f t="shared" si="11"/>
        <v>0.41971460707550612</v>
      </c>
      <c r="H142" s="3">
        <f>IFERROR(VLOOKUP(A142,'GDP Data'!A$2:Q$144,3,FALSE),"Not Found")</f>
        <v>3922100793.5402999</v>
      </c>
      <c r="I142">
        <f t="shared" si="14"/>
        <v>3.706413553392667E-4</v>
      </c>
      <c r="J142">
        <f t="shared" si="12"/>
        <v>-0.68815076500752403</v>
      </c>
    </row>
    <row r="143" spans="1:10" x14ac:dyDescent="0.25">
      <c r="A143" t="s">
        <v>72</v>
      </c>
      <c r="B143">
        <f>('CON Score and Page Rank'!AU55-'MIN and MAX'!B$11)/('MIN and MAX'!F$11-'MIN and MAX'!B$11)</f>
        <v>1.3525790724298855E-5</v>
      </c>
      <c r="C143">
        <f>('CON Score and Page Rank'!AV55-'MIN and MAX'!C$11)/('MIN and MAX'!G$11-'MIN and MAX'!C$11)</f>
        <v>1.0904325181455078E-2</v>
      </c>
      <c r="D143">
        <f>('CON Score and Page Rank'!AW55-'MIN and MAX'!D$11)/('MIN and MAX'!H$11-'MIN and MAX'!D$11)</f>
        <v>0.3267937219730942</v>
      </c>
      <c r="E143">
        <f t="shared" si="10"/>
        <v>1.0890799390730779E-2</v>
      </c>
      <c r="F143">
        <f t="shared" si="13"/>
        <v>0.68814063146819504</v>
      </c>
      <c r="G143">
        <f t="shared" si="11"/>
        <v>0.32678019618236992</v>
      </c>
      <c r="H143" s="3">
        <f>IFERROR(VLOOKUP(A143,'GDP Data'!A$2:Q$144,3,FALSE),"Not Found")</f>
        <v>1710843360.64955</v>
      </c>
      <c r="I143">
        <f t="shared" si="14"/>
        <v>1.6167593219651902E-4</v>
      </c>
      <c r="J143">
        <f t="shared" si="12"/>
        <v>-0.68797895553599853</v>
      </c>
    </row>
    <row r="144" spans="1:10" x14ac:dyDescent="0.25">
      <c r="A144" t="s">
        <v>85</v>
      </c>
      <c r="B144">
        <f>('CON Score and Page Rank'!AU68-'MIN and MAX'!B$11)/('MIN and MAX'!F$11-'MIN and MAX'!B$11)</f>
        <v>2.3050356266565892E-4</v>
      </c>
      <c r="C144">
        <f>('CON Score and Page Rank'!AV68-'MIN and MAX'!C$11)/('MIN and MAX'!G$11-'MIN and MAX'!C$11)</f>
        <v>1.1067093095033861E-2</v>
      </c>
      <c r="D144">
        <f>('CON Score and Page Rank'!AW68-'MIN and MAX'!D$11)/('MIN and MAX'!H$11-'MIN and MAX'!D$11)</f>
        <v>0.46692825112107622</v>
      </c>
      <c r="E144">
        <f t="shared" si="10"/>
        <v>1.0836589532368202E-2</v>
      </c>
      <c r="F144">
        <f t="shared" si="13"/>
        <v>0.68809330546273728</v>
      </c>
      <c r="G144">
        <f t="shared" si="11"/>
        <v>0.46669774755841054</v>
      </c>
      <c r="H144" s="3" t="str">
        <f>IFERROR(VLOOKUP(A144,'GDP Data'!A$2:Q$144,3,FALSE),"Not Found")</f>
        <v>Not Found</v>
      </c>
      <c r="I144" t="str">
        <f t="shared" si="14"/>
        <v>No Value</v>
      </c>
      <c r="J144" t="str">
        <f t="shared" si="12"/>
        <v>No Value</v>
      </c>
    </row>
    <row r="145" spans="1:10" x14ac:dyDescent="0.25">
      <c r="A145" t="s">
        <v>27</v>
      </c>
      <c r="B145">
        <f>('CON Score and Page Rank'!AU12-'MIN and MAX'!B$11)/('MIN and MAX'!F$11-'MIN and MAX'!B$11)</f>
        <v>4.2196525378287449E-2</v>
      </c>
      <c r="C145">
        <f>('CON Score and Page Rank'!AV12-'MIN and MAX'!C$11)/('MIN and MAX'!G$11-'MIN and MAX'!C$11)</f>
        <v>5.2962970219724605E-2</v>
      </c>
      <c r="D145">
        <f>('CON Score and Page Rank'!AW12-'MIN and MAX'!D$11)/('MIN and MAX'!H$11-'MIN and MAX'!D$11)</f>
        <v>0.94114349775784756</v>
      </c>
      <c r="E145">
        <f t="shared" si="10"/>
        <v>1.0766444841437156E-2</v>
      </c>
      <c r="F145">
        <f t="shared" si="13"/>
        <v>0.688032068113552</v>
      </c>
      <c r="G145">
        <f t="shared" si="11"/>
        <v>0.89894697237956012</v>
      </c>
      <c r="H145" s="3">
        <f>IFERROR(VLOOKUP(A145,'GDP Data'!A$2:Q$144,3,FALSE),"Not Found")</f>
        <v>136309295225.34</v>
      </c>
      <c r="I145">
        <f t="shared" si="14"/>
        <v>1.2881326765204442E-2</v>
      </c>
      <c r="J145">
        <f t="shared" si="12"/>
        <v>-0.67515074134834752</v>
      </c>
    </row>
    <row r="146" spans="1:10" x14ac:dyDescent="0.25">
      <c r="A146" t="s">
        <v>128</v>
      </c>
      <c r="B146">
        <f>('CON Score and Page Rank'!AU111-'MIN and MAX'!B$11)/('MIN and MAX'!F$11-'MIN and MAX'!B$11)</f>
        <v>1.1872908968618897E-5</v>
      </c>
      <c r="C146">
        <f>('CON Score and Page Rank'!AV111-'MIN and MAX'!C$11)/('MIN and MAX'!G$11-'MIN and MAX'!C$11)</f>
        <v>1.0699279887725963E-2</v>
      </c>
      <c r="D146">
        <f>('CON Score and Page Rank'!AW111-'MIN and MAX'!D$11)/('MIN and MAX'!H$11-'MIN and MAX'!D$11)</f>
        <v>0.23038116591928251</v>
      </c>
      <c r="E146">
        <f t="shared" si="10"/>
        <v>1.0687406978757344E-2</v>
      </c>
      <c r="F146">
        <f t="shared" si="13"/>
        <v>0.68796306689433573</v>
      </c>
      <c r="G146">
        <f t="shared" si="11"/>
        <v>0.23036929301031389</v>
      </c>
      <c r="H146" s="3">
        <f>IFERROR(VLOOKUP(A146,'GDP Data'!A$2:Q$144,3,FALSE),"Not Found")</f>
        <v>0</v>
      </c>
      <c r="I146">
        <f t="shared" si="14"/>
        <v>0</v>
      </c>
      <c r="J146">
        <f t="shared" si="12"/>
        <v>-0.68796306689433573</v>
      </c>
    </row>
    <row r="147" spans="1:10" x14ac:dyDescent="0.25">
      <c r="A147" t="s">
        <v>188</v>
      </c>
      <c r="B147">
        <f>('CON Score and Page Rank'!AU171-'MIN and MAX'!B$11)/('MIN and MAX'!F$11-'MIN and MAX'!B$11)</f>
        <v>5.5401607392595469E-5</v>
      </c>
      <c r="C147">
        <f>('CON Score and Page Rank'!AV171-'MIN and MAX'!C$11)/('MIN and MAX'!G$11-'MIN and MAX'!C$11)</f>
        <v>1.0615953776778405E-2</v>
      </c>
      <c r="D147">
        <f>('CON Score and Page Rank'!AW171-'MIN and MAX'!D$11)/('MIN and MAX'!H$11-'MIN and MAX'!D$11)</f>
        <v>0.31726457399103142</v>
      </c>
      <c r="E147">
        <f t="shared" si="10"/>
        <v>1.056055216938581E-2</v>
      </c>
      <c r="F147">
        <f t="shared" si="13"/>
        <v>0.68785232077578828</v>
      </c>
      <c r="G147">
        <f t="shared" si="11"/>
        <v>0.31720917238363883</v>
      </c>
      <c r="H147" s="3" t="str">
        <f>IFERROR(VLOOKUP(A147,'GDP Data'!A$2:Q$144,3,FALSE),"Not Found")</f>
        <v>Not Found</v>
      </c>
      <c r="I147" t="str">
        <f t="shared" si="14"/>
        <v>No Value</v>
      </c>
      <c r="J147" t="str">
        <f t="shared" si="12"/>
        <v>No Value</v>
      </c>
    </row>
    <row r="148" spans="1:10" x14ac:dyDescent="0.25">
      <c r="A148" t="s">
        <v>174</v>
      </c>
      <c r="B148">
        <f>('CON Score and Page Rank'!AU154-'MIN and MAX'!B$11)/('MIN and MAX'!F$11-'MIN and MAX'!B$11)</f>
        <v>1.9549622563548177E-5</v>
      </c>
      <c r="C148">
        <f>('CON Score and Page Rank'!AV154-'MIN and MAX'!C$11)/('MIN and MAX'!G$11-'MIN and MAX'!C$11)</f>
        <v>1.0310852016693501E-2</v>
      </c>
      <c r="D148">
        <f>('CON Score and Page Rank'!AW154-'MIN and MAX'!D$11)/('MIN and MAX'!H$11-'MIN and MAX'!D$11)</f>
        <v>0.226457399103139</v>
      </c>
      <c r="E148">
        <f t="shared" si="10"/>
        <v>1.0291302394129953E-2</v>
      </c>
      <c r="F148">
        <f t="shared" si="13"/>
        <v>0.68761726175298044</v>
      </c>
      <c r="G148">
        <f t="shared" si="11"/>
        <v>0.22643784948057546</v>
      </c>
      <c r="H148" s="3" t="str">
        <f>IFERROR(VLOOKUP(A148,'GDP Data'!A$2:Q$144,3,FALSE),"Not Found")</f>
        <v>Not Found</v>
      </c>
      <c r="I148" t="str">
        <f t="shared" si="14"/>
        <v>No Value</v>
      </c>
      <c r="J148" t="str">
        <f t="shared" si="12"/>
        <v>No Value</v>
      </c>
    </row>
    <row r="149" spans="1:10" x14ac:dyDescent="0.25">
      <c r="A149" t="s">
        <v>243</v>
      </c>
      <c r="B149">
        <f>('CON Score and Page Rank'!AU155-'MIN and MAX'!B$11)/('MIN and MAX'!F$11-'MIN and MAX'!B$11)</f>
        <v>9.9337585102808571E-5</v>
      </c>
      <c r="C149">
        <f>('CON Score and Page Rank'!AV155-'MIN and MAX'!C$11)/('MIN and MAX'!G$11-'MIN and MAX'!C$11)</f>
        <v>1.0113104604061765E-2</v>
      </c>
      <c r="D149">
        <f>('CON Score and Page Rank'!AW155-'MIN and MAX'!D$11)/('MIN and MAX'!H$11-'MIN and MAX'!D$11)</f>
        <v>0.3396860986547085</v>
      </c>
      <c r="E149">
        <f t="shared" si="10"/>
        <v>1.0013767018958957E-2</v>
      </c>
      <c r="F149">
        <f t="shared" si="13"/>
        <v>0.68737496927930863</v>
      </c>
      <c r="G149">
        <f t="shared" si="11"/>
        <v>0.33958676106960567</v>
      </c>
      <c r="H149" s="3" t="str">
        <f>IFERROR(VLOOKUP(A149,'GDP Data'!A$2:Q$144,3,FALSE),"Not Found")</f>
        <v>Not Found</v>
      </c>
      <c r="I149" t="str">
        <f t="shared" si="14"/>
        <v>No Value</v>
      </c>
      <c r="J149" t="str">
        <f t="shared" si="12"/>
        <v>No Value</v>
      </c>
    </row>
    <row r="150" spans="1:10" x14ac:dyDescent="0.25">
      <c r="A150" t="s">
        <v>83</v>
      </c>
      <c r="B150">
        <f>('CON Score and Page Rank'!AU66-'MIN and MAX'!B$11)/('MIN and MAX'!F$11-'MIN and MAX'!B$11)</f>
        <v>7.5235140277786478E-5</v>
      </c>
      <c r="C150">
        <f>('CON Score and Page Rank'!AV66-'MIN and MAX'!C$11)/('MIN and MAX'!G$11-'MIN and MAX'!C$11)</f>
        <v>9.7567459614458594E-3</v>
      </c>
      <c r="D150">
        <f>('CON Score and Page Rank'!AW66-'MIN and MAX'!D$11)/('MIN and MAX'!H$11-'MIN and MAX'!D$11)</f>
        <v>0.3755605381165919</v>
      </c>
      <c r="E150">
        <f t="shared" si="10"/>
        <v>9.6815108211680736E-3</v>
      </c>
      <c r="F150">
        <f t="shared" si="13"/>
        <v>0.68708490472085038</v>
      </c>
      <c r="G150">
        <f t="shared" si="11"/>
        <v>0.37548530297631411</v>
      </c>
      <c r="H150" s="3" t="str">
        <f>IFERROR(VLOOKUP(A150,'GDP Data'!A$2:Q$144,3,FALSE),"Not Found")</f>
        <v>Not Found</v>
      </c>
      <c r="I150" t="str">
        <f t="shared" si="14"/>
        <v>No Value</v>
      </c>
      <c r="J150" t="str">
        <f t="shared" si="12"/>
        <v>No Value</v>
      </c>
    </row>
    <row r="151" spans="1:10" x14ac:dyDescent="0.25">
      <c r="A151" t="s">
        <v>103</v>
      </c>
      <c r="B151">
        <f>('CON Score and Page Rank'!AU86-'MIN and MAX'!B$11)/('MIN and MAX'!F$11-'MIN and MAX'!B$11)</f>
        <v>1.3483033860574751E-5</v>
      </c>
      <c r="C151">
        <f>('CON Score and Page Rank'!AV86-'MIN and MAX'!C$11)/('MIN and MAX'!G$11-'MIN and MAX'!C$11)</f>
        <v>9.6782485904860598E-3</v>
      </c>
      <c r="D151">
        <f>('CON Score and Page Rank'!AW86-'MIN and MAX'!D$11)/('MIN and MAX'!H$11-'MIN and MAX'!D$11)</f>
        <v>0.23598654708520178</v>
      </c>
      <c r="E151">
        <f t="shared" si="10"/>
        <v>9.6647655566254858E-3</v>
      </c>
      <c r="F151">
        <f t="shared" si="13"/>
        <v>0.68707028585806285</v>
      </c>
      <c r="G151">
        <f t="shared" si="11"/>
        <v>0.23597306405134122</v>
      </c>
      <c r="H151" s="3" t="str">
        <f>IFERROR(VLOOKUP(A151,'GDP Data'!A$2:Q$144,3,FALSE),"Not Found")</f>
        <v>Not Found</v>
      </c>
      <c r="I151" t="str">
        <f t="shared" si="14"/>
        <v>No Value</v>
      </c>
      <c r="J151" t="str">
        <f t="shared" si="12"/>
        <v>No Value</v>
      </c>
    </row>
    <row r="152" spans="1:10" x14ac:dyDescent="0.25">
      <c r="A152" t="s">
        <v>165</v>
      </c>
      <c r="B152">
        <f>('CON Score and Page Rank'!AU145-'MIN and MAX'!B$11)/('MIN and MAX'!F$11-'MIN and MAX'!B$11)</f>
        <v>4.4338870517487211E-5</v>
      </c>
      <c r="C152">
        <f>('CON Score and Page Rank'!AV145-'MIN and MAX'!C$11)/('MIN and MAX'!G$11-'MIN and MAX'!C$11)</f>
        <v>9.7008202113730447E-3</v>
      </c>
      <c r="D152">
        <f>('CON Score and Page Rank'!AW145-'MIN and MAX'!D$11)/('MIN and MAX'!H$11-'MIN and MAX'!D$11)</f>
        <v>0.23598654708520178</v>
      </c>
      <c r="E152">
        <f t="shared" si="10"/>
        <v>9.6564813408555571E-3</v>
      </c>
      <c r="F152">
        <f t="shared" si="13"/>
        <v>0.68706305361557807</v>
      </c>
      <c r="G152">
        <f t="shared" si="11"/>
        <v>0.23594220821468428</v>
      </c>
      <c r="H152" s="3" t="str">
        <f>IFERROR(VLOOKUP(A152,'GDP Data'!A$2:Q$144,3,FALSE),"Not Found")</f>
        <v>Not Found</v>
      </c>
      <c r="I152" t="str">
        <f t="shared" si="14"/>
        <v>No Value</v>
      </c>
      <c r="J152" t="str">
        <f t="shared" si="12"/>
        <v>No Value</v>
      </c>
    </row>
    <row r="153" spans="1:10" x14ac:dyDescent="0.25">
      <c r="A153" t="s">
        <v>222</v>
      </c>
      <c r="B153">
        <f>('CON Score and Page Rank'!AU205-'MIN and MAX'!B$11)/('MIN and MAX'!F$11-'MIN and MAX'!B$11)</f>
        <v>3.6006886706413034E-5</v>
      </c>
      <c r="C153">
        <f>('CON Score and Page Rank'!AV205-'MIN and MAX'!C$11)/('MIN and MAX'!G$11-'MIN and MAX'!C$11)</f>
        <v>9.5480472862667781E-3</v>
      </c>
      <c r="D153">
        <f>('CON Score and Page Rank'!AW205-'MIN and MAX'!D$11)/('MIN and MAX'!H$11-'MIN and MAX'!D$11)</f>
        <v>0.297085201793722</v>
      </c>
      <c r="E153">
        <f t="shared" si="10"/>
        <v>9.5120403995603651E-3</v>
      </c>
      <c r="F153">
        <f t="shared" si="13"/>
        <v>0.68693695454462422</v>
      </c>
      <c r="G153">
        <f t="shared" si="11"/>
        <v>0.29704919490701559</v>
      </c>
      <c r="H153" s="3" t="str">
        <f>IFERROR(VLOOKUP(A153,'GDP Data'!A$2:Q$144,3,FALSE),"Not Found")</f>
        <v>Not Found</v>
      </c>
      <c r="I153" t="str">
        <f t="shared" si="14"/>
        <v>No Value</v>
      </c>
      <c r="J153" t="str">
        <f t="shared" si="12"/>
        <v>No Value</v>
      </c>
    </row>
    <row r="154" spans="1:10" x14ac:dyDescent="0.25">
      <c r="A154" t="s">
        <v>164</v>
      </c>
      <c r="B154">
        <f>('CON Score and Page Rank'!AU144-'MIN and MAX'!B$11)/('MIN and MAX'!F$11-'MIN and MAX'!B$11)</f>
        <v>3.4935988397656087E-3</v>
      </c>
      <c r="C154">
        <f>('CON Score and Page Rank'!AV144-'MIN and MAX'!C$11)/('MIN and MAX'!G$11-'MIN and MAX'!C$11)</f>
        <v>1.2960616423624133E-2</v>
      </c>
      <c r="D154">
        <f>('CON Score and Page Rank'!AW144-'MIN and MAX'!D$11)/('MIN and MAX'!H$11-'MIN and MAX'!D$11)</f>
        <v>0.36827354260089684</v>
      </c>
      <c r="E154">
        <f t="shared" si="10"/>
        <v>9.4670175838585252E-3</v>
      </c>
      <c r="F154">
        <f t="shared" si="13"/>
        <v>0.68689764896283545</v>
      </c>
      <c r="G154">
        <f t="shared" si="11"/>
        <v>0.36477994376113121</v>
      </c>
      <c r="H154" s="3" t="str">
        <f>IFERROR(VLOOKUP(A154,'GDP Data'!A$2:Q$144,3,FALSE),"Not Found")</f>
        <v>Not Found</v>
      </c>
      <c r="I154" t="str">
        <f t="shared" si="14"/>
        <v>No Value</v>
      </c>
      <c r="J154" t="str">
        <f t="shared" si="12"/>
        <v>No Value</v>
      </c>
    </row>
    <row r="155" spans="1:10" x14ac:dyDescent="0.25">
      <c r="A155" t="s">
        <v>70</v>
      </c>
      <c r="B155">
        <f>('CON Score and Page Rank'!AU53-'MIN and MAX'!B$11)/('MIN and MAX'!F$11-'MIN and MAX'!B$11)</f>
        <v>1.9726926036057359E-4</v>
      </c>
      <c r="C155">
        <f>('CON Score and Page Rank'!AV53-'MIN and MAX'!C$11)/('MIN and MAX'!G$11-'MIN and MAX'!C$11)</f>
        <v>9.5241433949969055E-3</v>
      </c>
      <c r="D155">
        <f>('CON Score and Page Rank'!AW53-'MIN and MAX'!D$11)/('MIN and MAX'!H$11-'MIN and MAX'!D$11)</f>
        <v>0.26401345291479822</v>
      </c>
      <c r="E155">
        <f t="shared" si="10"/>
        <v>9.3268741346363322E-3</v>
      </c>
      <c r="F155">
        <f t="shared" si="13"/>
        <v>0.68677530166581058</v>
      </c>
      <c r="G155">
        <f t="shared" si="11"/>
        <v>0.26381618365443765</v>
      </c>
      <c r="H155" s="3" t="str">
        <f>IFERROR(VLOOKUP(A155,'GDP Data'!A$2:Q$144,3,FALSE),"Not Found")</f>
        <v>Not Found</v>
      </c>
      <c r="I155" t="str">
        <f t="shared" si="14"/>
        <v>No Value</v>
      </c>
      <c r="J155" t="str">
        <f t="shared" si="12"/>
        <v>No Value</v>
      </c>
    </row>
    <row r="156" spans="1:10" x14ac:dyDescent="0.25">
      <c r="A156" t="s">
        <v>77</v>
      </c>
      <c r="B156">
        <f>('CON Score and Page Rank'!AU60-'MIN and MAX'!B$11)/('MIN and MAX'!F$11-'MIN and MAX'!B$11)</f>
        <v>9.2331744337178422E-5</v>
      </c>
      <c r="C156">
        <f>('CON Score and Page Rank'!AV60-'MIN and MAX'!C$11)/('MIN and MAX'!G$11-'MIN and MAX'!C$11)</f>
        <v>9.4096036692786923E-3</v>
      </c>
      <c r="D156">
        <f>('CON Score and Page Rank'!AW60-'MIN and MAX'!D$11)/('MIN and MAX'!H$11-'MIN and MAX'!D$11)</f>
        <v>0.226457399103139</v>
      </c>
      <c r="E156">
        <f t="shared" si="10"/>
        <v>9.3172719249415142E-3</v>
      </c>
      <c r="F156">
        <f t="shared" si="13"/>
        <v>0.68676691879520091</v>
      </c>
      <c r="G156">
        <f t="shared" si="11"/>
        <v>0.22636506735880182</v>
      </c>
      <c r="H156" s="3" t="str">
        <f>IFERROR(VLOOKUP(A156,'GDP Data'!A$2:Q$144,3,FALSE),"Not Found")</f>
        <v>Not Found</v>
      </c>
      <c r="I156" t="str">
        <f t="shared" si="14"/>
        <v>No Value</v>
      </c>
      <c r="J156" t="str">
        <f t="shared" si="12"/>
        <v>No Value</v>
      </c>
    </row>
    <row r="157" spans="1:10" x14ac:dyDescent="0.25">
      <c r="A157" t="s">
        <v>144</v>
      </c>
      <c r="B157">
        <f>('CON Score and Page Rank'!AU127-'MIN and MAX'!B$11)/('MIN and MAX'!F$11-'MIN and MAX'!B$11)</f>
        <v>8.0229914683865834E-6</v>
      </c>
      <c r="C157">
        <f>('CON Score and Page Rank'!AV127-'MIN and MAX'!C$11)/('MIN and MAX'!G$11-'MIN and MAX'!C$11)</f>
        <v>9.300298285864806E-3</v>
      </c>
      <c r="D157">
        <f>('CON Score and Page Rank'!AW127-'MIN and MAX'!D$11)/('MIN and MAX'!H$11-'MIN and MAX'!D$11)</f>
        <v>0.13284753363228699</v>
      </c>
      <c r="E157">
        <f t="shared" si="10"/>
        <v>9.2922752943964196E-3</v>
      </c>
      <c r="F157">
        <f t="shared" si="13"/>
        <v>0.68674509636825998</v>
      </c>
      <c r="G157">
        <f t="shared" si="11"/>
        <v>0.13283951064081861</v>
      </c>
      <c r="H157" s="3" t="str">
        <f>IFERROR(VLOOKUP(A157,'GDP Data'!A$2:Q$144,3,FALSE),"Not Found")</f>
        <v>Not Found</v>
      </c>
      <c r="I157" t="str">
        <f t="shared" si="14"/>
        <v>No Value</v>
      </c>
      <c r="J157" t="str">
        <f t="shared" si="12"/>
        <v>No Value</v>
      </c>
    </row>
    <row r="158" spans="1:10" x14ac:dyDescent="0.25">
      <c r="A158" t="s">
        <v>162</v>
      </c>
      <c r="B158">
        <f>('CON Score and Page Rank'!AU142-'MIN and MAX'!B$11)/('MIN and MAX'!F$11-'MIN and MAX'!B$11)</f>
        <v>4.1947344048908611E-2</v>
      </c>
      <c r="C158">
        <f>('CON Score and Page Rank'!AV142-'MIN and MAX'!C$11)/('MIN and MAX'!G$11-'MIN and MAX'!C$11)</f>
        <v>5.1113210492911801E-2</v>
      </c>
      <c r="D158">
        <f>('CON Score and Page Rank'!AW142-'MIN and MAX'!D$11)/('MIN and MAX'!H$11-'MIN and MAX'!D$11)</f>
        <v>0.98094170403587444</v>
      </c>
      <c r="E158">
        <f t="shared" si="10"/>
        <v>9.1658664440031901E-3</v>
      </c>
      <c r="F158">
        <f t="shared" si="13"/>
        <v>0.68663473957847443</v>
      </c>
      <c r="G158">
        <f t="shared" si="11"/>
        <v>0.93899435998696579</v>
      </c>
      <c r="H158" s="3">
        <f>IFERROR(VLOOKUP(A158,'GDP Data'!A$2:Q$144,3,FALSE),"Not Found")</f>
        <v>547658231279.87</v>
      </c>
      <c r="I158">
        <f t="shared" si="14"/>
        <v>5.1754098068716781E-2</v>
      </c>
      <c r="J158">
        <f t="shared" si="12"/>
        <v>-0.63488064150975765</v>
      </c>
    </row>
    <row r="159" spans="1:10" x14ac:dyDescent="0.25">
      <c r="A159" t="s">
        <v>154</v>
      </c>
      <c r="B159">
        <f>('CON Score and Page Rank'!AU135-'MIN and MAX'!B$11)/('MIN and MAX'!F$11-'MIN and MAX'!B$11)</f>
        <v>4.213389982221372E-5</v>
      </c>
      <c r="C159">
        <f>('CON Score and Page Rank'!AV135-'MIN and MAX'!C$11)/('MIN and MAX'!G$11-'MIN and MAX'!C$11)</f>
        <v>8.5078638621226398E-3</v>
      </c>
      <c r="D159">
        <f>('CON Score and Page Rank'!AW135-'MIN and MAX'!D$11)/('MIN and MAX'!H$11-'MIN and MAX'!D$11)</f>
        <v>0.20067264573991031</v>
      </c>
      <c r="E159">
        <f t="shared" si="10"/>
        <v>8.4657299623004268E-3</v>
      </c>
      <c r="F159">
        <f t="shared" si="13"/>
        <v>0.68602351010923968</v>
      </c>
      <c r="G159">
        <f t="shared" si="11"/>
        <v>0.20063051184008809</v>
      </c>
      <c r="H159" s="3">
        <f>IFERROR(VLOOKUP(A159,'GDP Data'!A$2:Q$144,3,FALSE),"Not Found")</f>
        <v>6007055042.1768703</v>
      </c>
      <c r="I159">
        <f t="shared" si="14"/>
        <v>5.6767103642440695E-4</v>
      </c>
      <c r="J159">
        <f t="shared" si="12"/>
        <v>-0.68545583907281527</v>
      </c>
    </row>
    <row r="160" spans="1:10" x14ac:dyDescent="0.25">
      <c r="A160" t="s">
        <v>79</v>
      </c>
      <c r="B160">
        <f>('CON Score and Page Rank'!AU62-'MIN and MAX'!B$11)/('MIN and MAX'!F$11-'MIN and MAX'!B$11)</f>
        <v>1.9935065977837016E-5</v>
      </c>
      <c r="C160">
        <f>('CON Score and Page Rank'!AV62-'MIN and MAX'!C$11)/('MIN and MAX'!G$11-'MIN and MAX'!C$11)</f>
        <v>8.3726739454696528E-3</v>
      </c>
      <c r="D160">
        <f>('CON Score and Page Rank'!AW62-'MIN and MAX'!D$11)/('MIN and MAX'!H$11-'MIN and MAX'!D$11)</f>
        <v>0.29260089686098656</v>
      </c>
      <c r="E160">
        <f t="shared" si="10"/>
        <v>8.3527388794918164E-3</v>
      </c>
      <c r="F160">
        <f t="shared" si="13"/>
        <v>0.68592486722834689</v>
      </c>
      <c r="G160">
        <f t="shared" si="11"/>
        <v>0.2925809617950087</v>
      </c>
      <c r="H160" s="3">
        <f>IFERROR(VLOOKUP(A160,'GDP Data'!A$2:Q$144,3,FALSE),"Not Found")</f>
        <v>1461139022.0295401</v>
      </c>
      <c r="I160">
        <f t="shared" si="14"/>
        <v>1.3807869199997775E-4</v>
      </c>
      <c r="J160">
        <f t="shared" si="12"/>
        <v>-0.68578678853634689</v>
      </c>
    </row>
    <row r="161" spans="1:10" x14ac:dyDescent="0.25">
      <c r="A161" t="s">
        <v>167</v>
      </c>
      <c r="B161">
        <f>('CON Score and Page Rank'!AU147-'MIN and MAX'!B$11)/('MIN and MAX'!F$11-'MIN and MAX'!B$11)</f>
        <v>5.2733535621858095E-6</v>
      </c>
      <c r="C161">
        <f>('CON Score and Page Rank'!AV147-'MIN and MAX'!C$11)/('MIN and MAX'!G$11-'MIN and MAX'!C$11)</f>
        <v>8.3348877968100789E-3</v>
      </c>
      <c r="D161">
        <f>('CON Score and Page Rank'!AW147-'MIN and MAX'!D$11)/('MIN and MAX'!H$11-'MIN and MAX'!D$11)</f>
        <v>0.15246636771300448</v>
      </c>
      <c r="E161">
        <f t="shared" si="10"/>
        <v>8.3296144432478923E-3</v>
      </c>
      <c r="F161">
        <f t="shared" si="13"/>
        <v>0.68590467925462872</v>
      </c>
      <c r="G161">
        <f t="shared" si="11"/>
        <v>0.1524610943594423</v>
      </c>
      <c r="H161" s="3" t="str">
        <f>IFERROR(VLOOKUP(A161,'GDP Data'!A$2:Q$144,3,FALSE),"Not Found")</f>
        <v>Not Found</v>
      </c>
      <c r="I161" t="str">
        <f t="shared" si="14"/>
        <v>No Value</v>
      </c>
      <c r="J161" t="str">
        <f t="shared" si="12"/>
        <v>No Value</v>
      </c>
    </row>
    <row r="162" spans="1:10" x14ac:dyDescent="0.25">
      <c r="A162" t="s">
        <v>161</v>
      </c>
      <c r="B162">
        <f>('CON Score and Page Rank'!AU141-'MIN and MAX'!B$11)/('MIN and MAX'!F$11-'MIN and MAX'!B$11)</f>
        <v>2.6486128695217942E-5</v>
      </c>
      <c r="C162">
        <f>('CON Score and Page Rank'!AV141-'MIN and MAX'!C$11)/('MIN and MAX'!G$11-'MIN and MAX'!C$11)</f>
        <v>8.3499128461282119E-3</v>
      </c>
      <c r="D162">
        <f>('CON Score and Page Rank'!AW141-'MIN and MAX'!D$11)/('MIN and MAX'!H$11-'MIN and MAX'!D$11)</f>
        <v>0.15246636771300448</v>
      </c>
      <c r="E162">
        <f t="shared" si="10"/>
        <v>8.3234267174329933E-3</v>
      </c>
      <c r="F162">
        <f t="shared" si="13"/>
        <v>0.68589927727877908</v>
      </c>
      <c r="G162">
        <f t="shared" si="11"/>
        <v>0.15243988158430927</v>
      </c>
      <c r="H162" s="3" t="str">
        <f>IFERROR(VLOOKUP(A162,'GDP Data'!A$2:Q$144,3,FALSE),"Not Found")</f>
        <v>Not Found</v>
      </c>
      <c r="I162" t="str">
        <f t="shared" si="14"/>
        <v>No Value</v>
      </c>
      <c r="J162" t="str">
        <f t="shared" si="12"/>
        <v>No Value</v>
      </c>
    </row>
    <row r="163" spans="1:10" x14ac:dyDescent="0.25">
      <c r="A163" t="s">
        <v>133</v>
      </c>
      <c r="B163">
        <f>('CON Score and Page Rank'!AU116-'MIN and MAX'!B$11)/('MIN and MAX'!F$11-'MIN and MAX'!B$11)</f>
        <v>8.3671797270034286E-5</v>
      </c>
      <c r="C163">
        <f>('CON Score and Page Rank'!AV116-'MIN and MAX'!C$11)/('MIN and MAX'!G$11-'MIN and MAX'!C$11)</f>
        <v>8.1502351217417127E-3</v>
      </c>
      <c r="D163">
        <f>('CON Score and Page Rank'!AW116-'MIN and MAX'!D$11)/('MIN and MAX'!H$11-'MIN and MAX'!D$11)</f>
        <v>0.42040358744394618</v>
      </c>
      <c r="E163">
        <f t="shared" si="10"/>
        <v>8.0665633244716775E-3</v>
      </c>
      <c r="F163">
        <f t="shared" si="13"/>
        <v>0.68567503175030187</v>
      </c>
      <c r="G163">
        <f t="shared" si="11"/>
        <v>0.42031991564667615</v>
      </c>
      <c r="H163" s="3" t="str">
        <f>IFERROR(VLOOKUP(A163,'GDP Data'!A$2:Q$144,3,FALSE),"Not Found")</f>
        <v>Not Found</v>
      </c>
      <c r="I163" t="str">
        <f t="shared" si="14"/>
        <v>No Value</v>
      </c>
      <c r="J163" t="str">
        <f t="shared" si="12"/>
        <v>No Value</v>
      </c>
    </row>
    <row r="164" spans="1:10" x14ac:dyDescent="0.25">
      <c r="A164" t="s">
        <v>244</v>
      </c>
      <c r="B164">
        <f>('CON Score and Page Rank'!AU156-'MIN and MAX'!B$11)/('MIN and MAX'!F$11-'MIN and MAX'!B$11)</f>
        <v>1.7766258757893807E-2</v>
      </c>
      <c r="C164">
        <f>('CON Score and Page Rank'!AV156-'MIN and MAX'!C$11)/('MIN and MAX'!G$11-'MIN and MAX'!C$11)</f>
        <v>2.57912535880928E-2</v>
      </c>
      <c r="D164">
        <f>('CON Score and Page Rank'!AW156-'MIN and MAX'!D$11)/('MIN and MAX'!H$11-'MIN and MAX'!D$11)</f>
        <v>0.56278026905829592</v>
      </c>
      <c r="E164">
        <f t="shared" si="10"/>
        <v>8.0249948301989935E-3</v>
      </c>
      <c r="F164">
        <f t="shared" si="13"/>
        <v>0.68563874184204088</v>
      </c>
      <c r="G164">
        <f t="shared" si="11"/>
        <v>0.54501401030040209</v>
      </c>
      <c r="H164" s="3" t="str">
        <f>IFERROR(VLOOKUP(A164,'GDP Data'!A$2:Q$144,3,FALSE),"Not Found")</f>
        <v>Not Found</v>
      </c>
      <c r="I164" t="str">
        <f t="shared" si="14"/>
        <v>No Value</v>
      </c>
      <c r="J164" t="str">
        <f t="shared" si="12"/>
        <v>No Value</v>
      </c>
    </row>
    <row r="165" spans="1:10" x14ac:dyDescent="0.25">
      <c r="A165" t="s">
        <v>113</v>
      </c>
      <c r="B165">
        <f>('CON Score and Page Rank'!AU96-'MIN and MAX'!B$11)/('MIN and MAX'!F$11-'MIN and MAX'!B$11)</f>
        <v>2.4638117182116543E-5</v>
      </c>
      <c r="C165">
        <f>('CON Score and Page Rank'!AV96-'MIN and MAX'!C$11)/('MIN and MAX'!G$11-'MIN and MAX'!C$11)</f>
        <v>7.7808912837939188E-3</v>
      </c>
      <c r="D165">
        <f>('CON Score and Page Rank'!AW96-'MIN and MAX'!D$11)/('MIN and MAX'!H$11-'MIN and MAX'!D$11)</f>
        <v>0.31221973094170402</v>
      </c>
      <c r="E165">
        <f t="shared" si="10"/>
        <v>7.7562531666118019E-3</v>
      </c>
      <c r="F165">
        <f t="shared" si="13"/>
        <v>0.6854041264082098</v>
      </c>
      <c r="G165">
        <f t="shared" si="11"/>
        <v>0.3121950928245219</v>
      </c>
      <c r="H165" s="3" t="str">
        <f>IFERROR(VLOOKUP(A165,'GDP Data'!A$2:Q$144,3,FALSE),"Not Found")</f>
        <v>Not Found</v>
      </c>
      <c r="I165" t="str">
        <f t="shared" si="14"/>
        <v>No Value</v>
      </c>
      <c r="J165" t="str">
        <f t="shared" si="12"/>
        <v>No Value</v>
      </c>
    </row>
    <row r="166" spans="1:10" x14ac:dyDescent="0.25">
      <c r="A166" t="s">
        <v>68</v>
      </c>
      <c r="B166">
        <f>('CON Score and Page Rank'!AU51-'MIN and MAX'!B$11)/('MIN and MAX'!F$11-'MIN and MAX'!B$11)</f>
        <v>6.7955764061079321E-5</v>
      </c>
      <c r="C166">
        <f>('CON Score and Page Rank'!AV51-'MIN and MAX'!C$11)/('MIN and MAX'!G$11-'MIN and MAX'!C$11)</f>
        <v>7.8076817608933842E-3</v>
      </c>
      <c r="D166">
        <f>('CON Score and Page Rank'!AW51-'MIN and MAX'!D$11)/('MIN and MAX'!H$11-'MIN and MAX'!D$11)</f>
        <v>0.31221973094170402</v>
      </c>
      <c r="E166">
        <f t="shared" si="10"/>
        <v>7.7397259968323053E-3</v>
      </c>
      <c r="F166">
        <f t="shared" si="13"/>
        <v>0.68538969794536542</v>
      </c>
      <c r="G166">
        <f t="shared" si="11"/>
        <v>0.31215177517764292</v>
      </c>
      <c r="H166" s="3" t="str">
        <f>IFERROR(VLOOKUP(A166,'GDP Data'!A$2:Q$144,3,FALSE),"Not Found")</f>
        <v>Not Found</v>
      </c>
      <c r="I166" t="str">
        <f t="shared" si="14"/>
        <v>No Value</v>
      </c>
      <c r="J166" t="str">
        <f t="shared" si="12"/>
        <v>No Value</v>
      </c>
    </row>
    <row r="167" spans="1:10" x14ac:dyDescent="0.25">
      <c r="A167" t="s">
        <v>197</v>
      </c>
      <c r="B167">
        <f>('CON Score and Page Rank'!AU180-'MIN and MAX'!B$11)/('MIN and MAX'!F$11-'MIN and MAX'!B$11)</f>
        <v>4.3927989466171699E-2</v>
      </c>
      <c r="C167">
        <f>('CON Score and Page Rank'!AV180-'MIN and MAX'!C$11)/('MIN and MAX'!G$11-'MIN and MAX'!C$11)</f>
        <v>5.1631762692541418E-2</v>
      </c>
      <c r="D167">
        <f>('CON Score and Page Rank'!AW180-'MIN and MAX'!D$11)/('MIN and MAX'!H$11-'MIN and MAX'!D$11)</f>
        <v>0.90695067264573992</v>
      </c>
      <c r="E167">
        <f t="shared" si="10"/>
        <v>7.7037732263697187E-3</v>
      </c>
      <c r="F167">
        <f t="shared" si="13"/>
        <v>0.685358310646772</v>
      </c>
      <c r="G167">
        <f t="shared" si="11"/>
        <v>0.86302268317956821</v>
      </c>
      <c r="H167" s="3">
        <f>IFERROR(VLOOKUP(A167,'GDP Data'!A$2:Q$144,3,FALSE),"Not Found")</f>
        <v>268696750000</v>
      </c>
      <c r="I167">
        <f t="shared" si="14"/>
        <v>2.5392036777657792E-2</v>
      </c>
      <c r="J167">
        <f t="shared" si="12"/>
        <v>-0.65996627386911422</v>
      </c>
    </row>
    <row r="168" spans="1:10" x14ac:dyDescent="0.25">
      <c r="A168" t="s">
        <v>108</v>
      </c>
      <c r="B168">
        <f>('CON Score and Page Rank'!AU91-'MIN and MAX'!B$11)/('MIN and MAX'!F$11-'MIN and MAX'!B$11)</f>
        <v>2.6433653670747158E-5</v>
      </c>
      <c r="C168">
        <f>('CON Score and Page Rank'!AV91-'MIN and MAX'!C$11)/('MIN and MAX'!G$11-'MIN and MAX'!C$11)</f>
        <v>7.7103875351314521E-3</v>
      </c>
      <c r="D168">
        <f>('CON Score and Page Rank'!AW91-'MIN and MAX'!D$11)/('MIN and MAX'!H$11-'MIN and MAX'!D$11)</f>
        <v>0.375</v>
      </c>
      <c r="E168">
        <f t="shared" si="10"/>
        <v>7.6839538814607051E-3</v>
      </c>
      <c r="F168">
        <f t="shared" si="13"/>
        <v>0.68534100806650955</v>
      </c>
      <c r="G168">
        <f t="shared" si="11"/>
        <v>0.37497356634632928</v>
      </c>
      <c r="H168" s="3" t="str">
        <f>IFERROR(VLOOKUP(A168,'GDP Data'!A$2:Q$144,3,FALSE),"Not Found")</f>
        <v>Not Found</v>
      </c>
      <c r="I168" t="str">
        <f t="shared" si="14"/>
        <v>No Value</v>
      </c>
      <c r="J168" t="str">
        <f t="shared" si="12"/>
        <v>No Value</v>
      </c>
    </row>
    <row r="169" spans="1:10" x14ac:dyDescent="0.25">
      <c r="A169" t="s">
        <v>54</v>
      </c>
      <c r="B169">
        <f>('CON Score and Page Rank'!AU38-'MIN and MAX'!B$11)/('MIN and MAX'!F$11-'MIN and MAX'!B$11)</f>
        <v>2.0865915834811191E-2</v>
      </c>
      <c r="C169">
        <f>('CON Score and Page Rank'!AV38-'MIN and MAX'!C$11)/('MIN and MAX'!G$11-'MIN and MAX'!C$11)</f>
        <v>2.8417333188216522E-2</v>
      </c>
      <c r="D169">
        <f>('CON Score and Page Rank'!AW38-'MIN and MAX'!D$11)/('MIN and MAX'!H$11-'MIN and MAX'!D$11)</f>
        <v>0.71860986547085204</v>
      </c>
      <c r="E169">
        <f t="shared" si="10"/>
        <v>7.5514173534053305E-3</v>
      </c>
      <c r="F169">
        <f t="shared" si="13"/>
        <v>0.68522530172379703</v>
      </c>
      <c r="G169">
        <f t="shared" si="11"/>
        <v>0.69774394963604081</v>
      </c>
      <c r="H169" s="3" t="str">
        <f>IFERROR(VLOOKUP(A169,'GDP Data'!A$2:Q$144,3,FALSE),"Not Found")</f>
        <v>Not Found</v>
      </c>
      <c r="I169" t="str">
        <f t="shared" si="14"/>
        <v>No Value</v>
      </c>
      <c r="J169" t="str">
        <f t="shared" si="12"/>
        <v>No Value</v>
      </c>
    </row>
    <row r="170" spans="1:10" x14ac:dyDescent="0.25">
      <c r="A170" t="s">
        <v>71</v>
      </c>
      <c r="B170">
        <f>('CON Score and Page Rank'!AU54-'MIN and MAX'!B$11)/('MIN and MAX'!F$11-'MIN and MAX'!B$11)</f>
        <v>8.9473736771255356E-6</v>
      </c>
      <c r="C170">
        <f>('CON Score and Page Rank'!AV54-'MIN and MAX'!C$11)/('MIN and MAX'!G$11-'MIN and MAX'!C$11)</f>
        <v>6.3227183891214449E-3</v>
      </c>
      <c r="D170">
        <f>('CON Score and Page Rank'!AW54-'MIN and MAX'!D$11)/('MIN and MAX'!H$11-'MIN and MAX'!D$11)</f>
        <v>0.22421524663677131</v>
      </c>
      <c r="E170">
        <f t="shared" si="10"/>
        <v>6.3137710154443196E-3</v>
      </c>
      <c r="F170">
        <f t="shared" si="13"/>
        <v>0.68414481822661877</v>
      </c>
      <c r="G170">
        <f t="shared" si="11"/>
        <v>0.22420629926309418</v>
      </c>
      <c r="H170" s="3" t="str">
        <f>IFERROR(VLOOKUP(A170,'GDP Data'!A$2:Q$144,3,FALSE),"Not Found")</f>
        <v>Not Found</v>
      </c>
      <c r="I170" t="str">
        <f t="shared" si="14"/>
        <v>No Value</v>
      </c>
      <c r="J170" t="str">
        <f t="shared" si="12"/>
        <v>No Value</v>
      </c>
    </row>
    <row r="171" spans="1:10" x14ac:dyDescent="0.25">
      <c r="A171" t="s">
        <v>109</v>
      </c>
      <c r="B171">
        <f>('CON Score and Page Rank'!AU92-'MIN and MAX'!B$11)/('MIN and MAX'!F$11-'MIN and MAX'!B$11)</f>
        <v>8.9067612130934343E-6</v>
      </c>
      <c r="C171">
        <f>('CON Score and Page Rank'!AV92-'MIN and MAX'!C$11)/('MIN and MAX'!G$11-'MIN and MAX'!C$11)</f>
        <v>6.0055551411701234E-3</v>
      </c>
      <c r="D171">
        <f>('CON Score and Page Rank'!AW92-'MIN and MAX'!D$11)/('MIN and MAX'!H$11-'MIN and MAX'!D$11)</f>
        <v>0.21468609865470853</v>
      </c>
      <c r="E171">
        <f t="shared" si="10"/>
        <v>5.9966483799570296E-3</v>
      </c>
      <c r="F171">
        <f t="shared" si="13"/>
        <v>0.68386796549113538</v>
      </c>
      <c r="G171">
        <f t="shared" si="11"/>
        <v>0.21467719189349543</v>
      </c>
      <c r="H171" s="3" t="str">
        <f>IFERROR(VLOOKUP(A171,'GDP Data'!A$2:Q$144,3,FALSE),"Not Found")</f>
        <v>Not Found</v>
      </c>
      <c r="I171" t="str">
        <f t="shared" si="14"/>
        <v>No Value</v>
      </c>
      <c r="J171" t="str">
        <f t="shared" si="12"/>
        <v>No Value</v>
      </c>
    </row>
    <row r="172" spans="1:10" x14ac:dyDescent="0.25">
      <c r="A172" t="s">
        <v>33</v>
      </c>
      <c r="B172">
        <f>('CON Score and Page Rank'!AU18-'MIN and MAX'!B$11)/('MIN and MAX'!F$11-'MIN and MAX'!B$11)</f>
        <v>4.4248344467715438E-2</v>
      </c>
      <c r="C172">
        <f>('CON Score and Page Rank'!AV18-'MIN and MAX'!C$11)/('MIN and MAX'!G$11-'MIN and MAX'!C$11)</f>
        <v>4.9295742039579364E-2</v>
      </c>
      <c r="D172">
        <f>('CON Score and Page Rank'!AW18-'MIN and MAX'!D$11)/('MIN and MAX'!H$11-'MIN and MAX'!D$11)</f>
        <v>1</v>
      </c>
      <c r="E172">
        <f t="shared" si="10"/>
        <v>5.0473975718639263E-3</v>
      </c>
      <c r="F172">
        <f t="shared" si="13"/>
        <v>0.6830392555427689</v>
      </c>
      <c r="G172">
        <f t="shared" si="11"/>
        <v>0.95575165553228458</v>
      </c>
      <c r="H172" s="3">
        <f>IFERROR(VLOOKUP(A172,'GDP Data'!A$2:Q$144,3,FALSE),"Not Found")</f>
        <v>173972218824.02701</v>
      </c>
      <c r="I172">
        <f t="shared" si="14"/>
        <v>1.6440500224399524E-2</v>
      </c>
      <c r="J172">
        <f t="shared" si="12"/>
        <v>-0.66659875531836943</v>
      </c>
    </row>
    <row r="173" spans="1:10" x14ac:dyDescent="0.25">
      <c r="A173" t="s">
        <v>155</v>
      </c>
      <c r="B173">
        <f>('CON Score and Page Rank'!AU136-'MIN and MAX'!B$11)/('MIN and MAX'!F$11-'MIN and MAX'!B$11)</f>
        <v>4.1294217923181448E-6</v>
      </c>
      <c r="C173">
        <f>('CON Score and Page Rank'!AV136-'MIN and MAX'!C$11)/('MIN and MAX'!G$11-'MIN and MAX'!C$11)</f>
        <v>4.9502785738882813E-3</v>
      </c>
      <c r="D173">
        <f>('CON Score and Page Rank'!AW136-'MIN and MAX'!D$11)/('MIN and MAX'!H$11-'MIN and MAX'!D$11)</f>
        <v>0.11491031390134529</v>
      </c>
      <c r="E173">
        <f t="shared" si="10"/>
        <v>4.9461491520959629E-3</v>
      </c>
      <c r="F173">
        <f t="shared" si="13"/>
        <v>0.6829508641798091</v>
      </c>
      <c r="G173">
        <f t="shared" si="11"/>
        <v>0.11490618447955298</v>
      </c>
      <c r="H173" s="3" t="str">
        <f>IFERROR(VLOOKUP(A173,'GDP Data'!A$2:Q$144,3,FALSE),"Not Found")</f>
        <v>Not Found</v>
      </c>
      <c r="I173" t="str">
        <f t="shared" si="14"/>
        <v>No Value</v>
      </c>
      <c r="J173" t="str">
        <f t="shared" si="12"/>
        <v>No Value</v>
      </c>
    </row>
    <row r="174" spans="1:10" x14ac:dyDescent="0.25">
      <c r="A174" t="s">
        <v>213</v>
      </c>
      <c r="B174">
        <f>('CON Score and Page Rank'!AU196-'MIN and MAX'!B$11)/('MIN and MAX'!F$11-'MIN and MAX'!B$11)</f>
        <v>9.539302200992604E-5</v>
      </c>
      <c r="C174">
        <f>('CON Score and Page Rank'!AV196-'MIN and MAX'!C$11)/('MIN and MAX'!G$11-'MIN and MAX'!C$11)</f>
        <v>4.2646271016350649E-3</v>
      </c>
      <c r="D174">
        <f>('CON Score and Page Rank'!AW196-'MIN and MAX'!D$11)/('MIN and MAX'!H$11-'MIN and MAX'!D$11)</f>
        <v>0.13172645739910313</v>
      </c>
      <c r="E174">
        <f t="shared" si="10"/>
        <v>4.1692340796251389E-3</v>
      </c>
      <c r="F174">
        <f t="shared" si="13"/>
        <v>0.68227260586904104</v>
      </c>
      <c r="G174">
        <f t="shared" si="11"/>
        <v>0.13163106437709321</v>
      </c>
      <c r="H174" s="3">
        <f>IFERROR(VLOOKUP(A174,'GDP Data'!A$2:Q$144,3,FALSE),"Not Found")</f>
        <v>6331961555.4091396</v>
      </c>
      <c r="I174">
        <f t="shared" si="14"/>
        <v>5.9837493639079784E-4</v>
      </c>
      <c r="J174">
        <f t="shared" si="12"/>
        <v>-0.68167423093265023</v>
      </c>
    </row>
    <row r="175" spans="1:10" x14ac:dyDescent="0.25">
      <c r="A175" t="s">
        <v>86</v>
      </c>
      <c r="B175">
        <f>('CON Score and Page Rank'!AU69-'MIN and MAX'!B$11)/('MIN and MAX'!F$11-'MIN and MAX'!B$11)</f>
        <v>1.1240957360871491E-5</v>
      </c>
      <c r="C175">
        <f>('CON Score and Page Rank'!AV69-'MIN and MAX'!C$11)/('MIN and MAX'!G$11-'MIN and MAX'!C$11)</f>
        <v>3.5349988643431198E-3</v>
      </c>
      <c r="D175">
        <f>('CON Score and Page Rank'!AW69-'MIN and MAX'!D$11)/('MIN and MAX'!H$11-'MIN and MAX'!D$11)</f>
        <v>0.21524663677130046</v>
      </c>
      <c r="E175">
        <f t="shared" si="10"/>
        <v>3.5237579069822482E-3</v>
      </c>
      <c r="F175">
        <f t="shared" si="13"/>
        <v>0.68170909565536297</v>
      </c>
      <c r="G175">
        <f t="shared" si="11"/>
        <v>0.21523539581393958</v>
      </c>
      <c r="H175" s="3" t="str">
        <f>IFERROR(VLOOKUP(A175,'GDP Data'!A$2:Q$144,3,FALSE),"Not Found")</f>
        <v>Not Found</v>
      </c>
      <c r="I175" t="str">
        <f t="shared" si="14"/>
        <v>No Value</v>
      </c>
      <c r="J175" t="str">
        <f t="shared" si="12"/>
        <v>No Value</v>
      </c>
    </row>
    <row r="176" spans="1:10" x14ac:dyDescent="0.25">
      <c r="A176" t="s">
        <v>137</v>
      </c>
      <c r="B176">
        <f>('CON Score and Page Rank'!AU120-'MIN and MAX'!B$11)/('MIN and MAX'!F$11-'MIN and MAX'!B$11)</f>
        <v>3.9547167351073494E-6</v>
      </c>
      <c r="C176">
        <f>('CON Score and Page Rank'!AV120-'MIN and MAX'!C$11)/('MIN and MAX'!G$11-'MIN and MAX'!C$11)</f>
        <v>3.1872022793879113E-3</v>
      </c>
      <c r="D176">
        <f>('CON Score and Page Rank'!AW120-'MIN and MAX'!D$11)/('MIN and MAX'!H$11-'MIN and MAX'!D$11)</f>
        <v>0.13733183856502243</v>
      </c>
      <c r="E176">
        <f t="shared" si="10"/>
        <v>3.1832475626528038E-3</v>
      </c>
      <c r="F176">
        <f t="shared" si="13"/>
        <v>0.68141182510530207</v>
      </c>
      <c r="G176">
        <f t="shared" si="11"/>
        <v>0.13732788384828731</v>
      </c>
      <c r="H176" s="3" t="str">
        <f>IFERROR(VLOOKUP(A176,'GDP Data'!A$2:Q$144,3,FALSE),"Not Found")</f>
        <v>Not Found</v>
      </c>
      <c r="I176" t="str">
        <f t="shared" si="14"/>
        <v>No Value</v>
      </c>
      <c r="J176" t="str">
        <f t="shared" si="12"/>
        <v>No Value</v>
      </c>
    </row>
    <row r="177" spans="1:10" x14ac:dyDescent="0.25">
      <c r="A177" t="s">
        <v>73</v>
      </c>
      <c r="B177">
        <f>('CON Score and Page Rank'!AU56-'MIN and MAX'!B$11)/('MIN and MAX'!F$11-'MIN and MAX'!B$11)</f>
        <v>4.9951539158473115E-6</v>
      </c>
      <c r="C177">
        <f>('CON Score and Page Rank'!AV56-'MIN and MAX'!C$11)/('MIN and MAX'!G$11-'MIN and MAX'!C$11)</f>
        <v>3.1878536115751014E-3</v>
      </c>
      <c r="D177">
        <f>('CON Score and Page Rank'!AW56-'MIN and MAX'!D$11)/('MIN and MAX'!H$11-'MIN and MAX'!D$11)</f>
        <v>0.13733183856502243</v>
      </c>
      <c r="E177">
        <f t="shared" si="10"/>
        <v>3.182858457659254E-3</v>
      </c>
      <c r="F177">
        <f t="shared" si="13"/>
        <v>0.6814114854109069</v>
      </c>
      <c r="G177">
        <f t="shared" si="11"/>
        <v>0.13732684341110657</v>
      </c>
      <c r="H177" s="3" t="str">
        <f>IFERROR(VLOOKUP(A177,'GDP Data'!A$2:Q$144,3,FALSE),"Not Found")</f>
        <v>Not Found</v>
      </c>
      <c r="I177" t="str">
        <f t="shared" si="14"/>
        <v>No Value</v>
      </c>
      <c r="J177" t="str">
        <f t="shared" si="12"/>
        <v>No Value</v>
      </c>
    </row>
    <row r="178" spans="1:10" x14ac:dyDescent="0.25">
      <c r="A178" t="s">
        <v>34</v>
      </c>
      <c r="B178">
        <f>('CON Score and Page Rank'!AU19-'MIN and MAX'!B$11)/('MIN and MAX'!F$11-'MIN and MAX'!B$11)</f>
        <v>5.3138922231896382E-2</v>
      </c>
      <c r="C178">
        <f>('CON Score and Page Rank'!AV19-'MIN and MAX'!C$11)/('MIN and MAX'!G$11-'MIN and MAX'!C$11)</f>
        <v>5.6229963652644141E-2</v>
      </c>
      <c r="D178">
        <f>('CON Score and Page Rank'!AW19-'MIN and MAX'!D$11)/('MIN and MAX'!H$11-'MIN and MAX'!D$11)</f>
        <v>0.9035874439461884</v>
      </c>
      <c r="E178">
        <f t="shared" si="10"/>
        <v>3.0910414207477588E-3</v>
      </c>
      <c r="F178">
        <f t="shared" si="13"/>
        <v>0.6813313277842088</v>
      </c>
      <c r="G178">
        <f t="shared" si="11"/>
        <v>0.85044852171429197</v>
      </c>
      <c r="H178" s="3">
        <f>IFERROR(VLOOKUP(A178,'GDP Data'!A$2:Q$144,3,FALSE),"Not Found")</f>
        <v>121604107164.99699</v>
      </c>
      <c r="I178">
        <f t="shared" si="14"/>
        <v>1.1491675881631776E-2</v>
      </c>
      <c r="J178">
        <f t="shared" si="12"/>
        <v>-0.66983965190257699</v>
      </c>
    </row>
    <row r="179" spans="1:10" x14ac:dyDescent="0.25">
      <c r="A179" t="s">
        <v>143</v>
      </c>
      <c r="B179">
        <f>('CON Score and Page Rank'!AU126-'MIN and MAX'!B$11)/('MIN and MAX'!F$11-'MIN and MAX'!B$11)</f>
        <v>7.0824142251728976E-7</v>
      </c>
      <c r="C179">
        <f>('CON Score and Page Rank'!AV126-'MIN and MAX'!C$11)/('MIN and MAX'!G$11-'MIN and MAX'!C$11)</f>
        <v>2.8100217309878816E-3</v>
      </c>
      <c r="D179">
        <f>('CON Score and Page Rank'!AW126-'MIN and MAX'!D$11)/('MIN and MAX'!H$11-'MIN and MAX'!D$11)</f>
        <v>3.4192825112107625E-2</v>
      </c>
      <c r="E179">
        <f t="shared" si="10"/>
        <v>2.8093134895653643E-3</v>
      </c>
      <c r="F179">
        <f t="shared" si="13"/>
        <v>0.68108537514733669</v>
      </c>
      <c r="G179">
        <f t="shared" si="11"/>
        <v>3.4192116870685109E-2</v>
      </c>
      <c r="H179" s="3" t="str">
        <f>IFERROR(VLOOKUP(A179,'GDP Data'!A$2:Q$144,3,FALSE),"Not Found")</f>
        <v>Not Found</v>
      </c>
      <c r="I179" t="str">
        <f t="shared" si="14"/>
        <v>No Value</v>
      </c>
      <c r="J179" t="str">
        <f t="shared" si="12"/>
        <v>No Value</v>
      </c>
    </row>
    <row r="180" spans="1:10" x14ac:dyDescent="0.25">
      <c r="A180" t="s">
        <v>235</v>
      </c>
      <c r="B180">
        <f>('CON Score and Page Rank'!AU89-'MIN and MAX'!B$11)/('MIN and MAX'!F$11-'MIN and MAX'!B$11)</f>
        <v>1.487306987278063E-5</v>
      </c>
      <c r="C180">
        <f>('CON Score and Page Rank'!AV89-'MIN and MAX'!C$11)/('MIN and MAX'!G$11-'MIN and MAX'!C$11)</f>
        <v>2.818844321523455E-3</v>
      </c>
      <c r="D180">
        <f>('CON Score and Page Rank'!AW89-'MIN and MAX'!D$11)/('MIN and MAX'!H$11-'MIN and MAX'!D$11)</f>
        <v>3.4192825112107625E-2</v>
      </c>
      <c r="E180">
        <f t="shared" si="10"/>
        <v>2.8039712516506744E-3</v>
      </c>
      <c r="F180">
        <f t="shared" si="13"/>
        <v>0.68108071129488723</v>
      </c>
      <c r="G180">
        <f t="shared" si="11"/>
        <v>3.4177952042234845E-2</v>
      </c>
      <c r="H180" s="3" t="str">
        <f>IFERROR(VLOOKUP(A180,'GDP Data'!A$2:Q$144,3,FALSE),"Not Found")</f>
        <v>Not Found</v>
      </c>
      <c r="I180" t="str">
        <f t="shared" si="14"/>
        <v>No Value</v>
      </c>
      <c r="J180" t="str">
        <f t="shared" si="12"/>
        <v>No Value</v>
      </c>
    </row>
    <row r="181" spans="1:10" x14ac:dyDescent="0.25">
      <c r="A181" t="s">
        <v>114</v>
      </c>
      <c r="B181">
        <f>('CON Score and Page Rank'!AU97-'MIN and MAX'!B$11)/('MIN and MAX'!F$11-'MIN and MAX'!B$11)</f>
        <v>2.8304113109269552E-5</v>
      </c>
      <c r="C181">
        <f>('CON Score and Page Rank'!AV97-'MIN and MAX'!C$11)/('MIN and MAX'!G$11-'MIN and MAX'!C$11)</f>
        <v>1.8635709297820855E-3</v>
      </c>
      <c r="D181">
        <f>('CON Score and Page Rank'!AW97-'MIN and MAX'!D$11)/('MIN and MAX'!H$11-'MIN and MAX'!D$11)</f>
        <v>5.3811659192825115E-2</v>
      </c>
      <c r="E181">
        <f t="shared" si="10"/>
        <v>1.8352668166728159E-3</v>
      </c>
      <c r="F181">
        <f t="shared" si="13"/>
        <v>0.68023501804348452</v>
      </c>
      <c r="G181">
        <f t="shared" si="11"/>
        <v>5.3783355079715843E-2</v>
      </c>
      <c r="H181" s="3" t="str">
        <f>IFERROR(VLOOKUP(A181,'GDP Data'!A$2:Q$144,3,FALSE),"Not Found")</f>
        <v>Not Found</v>
      </c>
      <c r="I181" t="str">
        <f t="shared" si="14"/>
        <v>No Value</v>
      </c>
      <c r="J181" t="str">
        <f t="shared" si="12"/>
        <v>No Value</v>
      </c>
    </row>
    <row r="182" spans="1:10" x14ac:dyDescent="0.25">
      <c r="A182" t="s">
        <v>39</v>
      </c>
      <c r="B182">
        <f>('CON Score and Page Rank'!AU24-'MIN and MAX'!B$11)/('MIN and MAX'!F$11-'MIN and MAX'!B$11)</f>
        <v>3.4624807959448625E-6</v>
      </c>
      <c r="C182">
        <f>('CON Score and Page Rank'!AV24-'MIN and MAX'!C$11)/('MIN and MAX'!G$11-'MIN and MAX'!C$11)</f>
        <v>0</v>
      </c>
      <c r="D182">
        <f>('CON Score and Page Rank'!AW24-'MIN and MAX'!D$11)/('MIN and MAX'!H$11-'MIN and MAX'!D$11)</f>
        <v>0</v>
      </c>
      <c r="E182">
        <f t="shared" si="10"/>
        <v>-3.4624807959448625E-6</v>
      </c>
      <c r="F182">
        <f t="shared" si="13"/>
        <v>0.67862978026209542</v>
      </c>
      <c r="G182">
        <f t="shared" si="11"/>
        <v>-3.4624807959448625E-6</v>
      </c>
      <c r="H182" s="3" t="str">
        <f>IFERROR(VLOOKUP(A182,'GDP Data'!A$2:Q$144,3,FALSE),"Not Found")</f>
        <v>Not Found</v>
      </c>
      <c r="I182" t="str">
        <f t="shared" si="14"/>
        <v>No Value</v>
      </c>
      <c r="J182" t="str">
        <f t="shared" si="12"/>
        <v>No Value</v>
      </c>
    </row>
    <row r="183" spans="1:10" x14ac:dyDescent="0.25">
      <c r="A183" t="s">
        <v>80</v>
      </c>
      <c r="B183">
        <f>('CON Score and Page Rank'!AU63-'MIN and MAX'!B$11)/('MIN and MAX'!F$11-'MIN and MAX'!B$11)</f>
        <v>0</v>
      </c>
      <c r="C183">
        <f>('CON Score and Page Rank'!AV63-'MIN and MAX'!C$11)/('MIN and MAX'!G$11-'MIN and MAX'!C$11)</f>
        <v>-5.4525385870355986E-4</v>
      </c>
      <c r="D183">
        <f>('CON Score and Page Rank'!AW63-'MIN and MAX'!D$11)/('MIN and MAX'!H$11-'MIN and MAX'!D$11)</f>
        <v>-4.9887892376681613E-2</v>
      </c>
      <c r="E183">
        <f t="shared" si="10"/>
        <v>-5.4525385870355986E-4</v>
      </c>
      <c r="F183">
        <f t="shared" si="13"/>
        <v>0.67815678840263838</v>
      </c>
      <c r="G183">
        <f t="shared" si="11"/>
        <v>-4.9887892376681613E-2</v>
      </c>
      <c r="H183" s="3" t="str">
        <f>IFERROR(VLOOKUP(A183,'GDP Data'!A$2:Q$144,3,FALSE),"Not Found")</f>
        <v>Not Found</v>
      </c>
      <c r="I183" t="str">
        <f t="shared" si="14"/>
        <v>No Value</v>
      </c>
      <c r="J183" t="str">
        <f t="shared" si="12"/>
        <v>No Value</v>
      </c>
    </row>
    <row r="184" spans="1:10" x14ac:dyDescent="0.25">
      <c r="A184" t="s">
        <v>116</v>
      </c>
      <c r="B184">
        <f>('CON Score and Page Rank'!AU99-'MIN and MAX'!B$11)/('MIN and MAX'!F$11-'MIN and MAX'!B$11)</f>
        <v>0</v>
      </c>
      <c r="C184">
        <f>('CON Score and Page Rank'!AV99-'MIN and MAX'!C$11)/('MIN and MAX'!G$11-'MIN and MAX'!C$11)</f>
        <v>-5.4525385870355986E-4</v>
      </c>
      <c r="D184">
        <f>('CON Score and Page Rank'!AW99-'MIN and MAX'!D$11)/('MIN and MAX'!H$11-'MIN and MAX'!D$11)</f>
        <v>-4.9887892376681613E-2</v>
      </c>
      <c r="E184">
        <f t="shared" si="10"/>
        <v>-5.4525385870355986E-4</v>
      </c>
      <c r="F184">
        <f t="shared" si="13"/>
        <v>0.67815678840263838</v>
      </c>
      <c r="G184">
        <f t="shared" si="11"/>
        <v>-4.9887892376681613E-2</v>
      </c>
      <c r="H184" s="3" t="str">
        <f>IFERROR(VLOOKUP(A184,'GDP Data'!A$2:Q$144,3,FALSE),"Not Found")</f>
        <v>Not Found</v>
      </c>
      <c r="I184" t="str">
        <f t="shared" si="14"/>
        <v>No Value</v>
      </c>
      <c r="J184" t="str">
        <f t="shared" si="12"/>
        <v>No Value</v>
      </c>
    </row>
    <row r="185" spans="1:10" x14ac:dyDescent="0.25">
      <c r="A185" t="s">
        <v>132</v>
      </c>
      <c r="B185">
        <f>('CON Score and Page Rank'!AU115-'MIN and MAX'!B$11)/('MIN and MAX'!F$11-'MIN and MAX'!B$11)</f>
        <v>0</v>
      </c>
      <c r="C185">
        <f>('CON Score and Page Rank'!AV115-'MIN and MAX'!C$11)/('MIN and MAX'!G$11-'MIN and MAX'!C$11)</f>
        <v>-5.4525385870355986E-4</v>
      </c>
      <c r="D185">
        <f>('CON Score and Page Rank'!AW115-'MIN and MAX'!D$11)/('MIN and MAX'!H$11-'MIN and MAX'!D$11)</f>
        <v>-4.9887892376681613E-2</v>
      </c>
      <c r="E185">
        <f t="shared" si="10"/>
        <v>-5.4525385870355986E-4</v>
      </c>
      <c r="F185">
        <f t="shared" si="13"/>
        <v>0.67815678840263838</v>
      </c>
      <c r="G185">
        <f t="shared" si="11"/>
        <v>-4.9887892376681613E-2</v>
      </c>
      <c r="H185" s="3" t="str">
        <f>IFERROR(VLOOKUP(A185,'GDP Data'!A$2:Q$144,3,FALSE),"Not Found")</f>
        <v>Not Found</v>
      </c>
      <c r="I185" t="str">
        <f t="shared" si="14"/>
        <v>No Value</v>
      </c>
      <c r="J185" t="str">
        <f t="shared" si="12"/>
        <v>No Value</v>
      </c>
    </row>
    <row r="186" spans="1:10" x14ac:dyDescent="0.25">
      <c r="A186" t="s">
        <v>153</v>
      </c>
      <c r="B186">
        <f>('CON Score and Page Rank'!AU134-'MIN and MAX'!B$11)/('MIN and MAX'!F$11-'MIN and MAX'!B$11)</f>
        <v>0</v>
      </c>
      <c r="C186">
        <f>('CON Score and Page Rank'!AV134-'MIN and MAX'!C$11)/('MIN and MAX'!G$11-'MIN and MAX'!C$11)</f>
        <v>-5.4525385870355986E-4</v>
      </c>
      <c r="D186">
        <f>('CON Score and Page Rank'!AW134-'MIN and MAX'!D$11)/('MIN and MAX'!H$11-'MIN and MAX'!D$11)</f>
        <v>-4.9887892376681613E-2</v>
      </c>
      <c r="E186">
        <f t="shared" si="10"/>
        <v>-5.4525385870355986E-4</v>
      </c>
      <c r="F186">
        <f t="shared" si="13"/>
        <v>0.67815678840263838</v>
      </c>
      <c r="G186">
        <f t="shared" si="11"/>
        <v>-4.9887892376681613E-2</v>
      </c>
      <c r="H186" s="3" t="str">
        <f>IFERROR(VLOOKUP(A186,'GDP Data'!A$2:Q$144,3,FALSE),"Not Found")</f>
        <v>Not Found</v>
      </c>
      <c r="I186" t="str">
        <f t="shared" si="14"/>
        <v>No Value</v>
      </c>
      <c r="J186" t="str">
        <f t="shared" si="12"/>
        <v>No Value</v>
      </c>
    </row>
    <row r="187" spans="1:10" x14ac:dyDescent="0.25">
      <c r="A187" t="s">
        <v>169</v>
      </c>
      <c r="B187">
        <f>('CON Score and Page Rank'!AU149-'MIN and MAX'!B$11)/('MIN and MAX'!F$11-'MIN and MAX'!B$11)</f>
        <v>0</v>
      </c>
      <c r="C187">
        <f>('CON Score and Page Rank'!AV149-'MIN and MAX'!C$11)/('MIN and MAX'!G$11-'MIN and MAX'!C$11)</f>
        <v>-5.4525385870355986E-4</v>
      </c>
      <c r="D187">
        <f>('CON Score and Page Rank'!AW149-'MIN and MAX'!D$11)/('MIN and MAX'!H$11-'MIN and MAX'!D$11)</f>
        <v>-4.9887892376681613E-2</v>
      </c>
      <c r="E187">
        <f t="shared" si="10"/>
        <v>-5.4525385870355986E-4</v>
      </c>
      <c r="F187">
        <f t="shared" si="13"/>
        <v>0.67815678840263838</v>
      </c>
      <c r="G187">
        <f t="shared" si="11"/>
        <v>-4.9887892376681613E-2</v>
      </c>
      <c r="H187" s="3" t="str">
        <f>IFERROR(VLOOKUP(A187,'GDP Data'!A$2:Q$144,3,FALSE),"Not Found")</f>
        <v>Not Found</v>
      </c>
      <c r="I187" t="str">
        <f t="shared" si="14"/>
        <v>No Value</v>
      </c>
      <c r="J187" t="str">
        <f t="shared" si="12"/>
        <v>No Value</v>
      </c>
    </row>
    <row r="188" spans="1:10" x14ac:dyDescent="0.25">
      <c r="A188" t="s">
        <v>173</v>
      </c>
      <c r="B188">
        <f>('CON Score and Page Rank'!AU153-'MIN and MAX'!B$11)/('MIN and MAX'!F$11-'MIN and MAX'!B$11)</f>
        <v>0</v>
      </c>
      <c r="C188">
        <f>('CON Score and Page Rank'!AV153-'MIN and MAX'!C$11)/('MIN and MAX'!G$11-'MIN and MAX'!C$11)</f>
        <v>-5.4525385870355986E-4</v>
      </c>
      <c r="D188">
        <f>('CON Score and Page Rank'!AW153-'MIN and MAX'!D$11)/('MIN and MAX'!H$11-'MIN and MAX'!D$11)</f>
        <v>-4.9887892376681613E-2</v>
      </c>
      <c r="E188">
        <f t="shared" si="10"/>
        <v>-5.4525385870355986E-4</v>
      </c>
      <c r="F188">
        <f t="shared" si="13"/>
        <v>0.67815678840263838</v>
      </c>
      <c r="G188">
        <f t="shared" si="11"/>
        <v>-4.9887892376681613E-2</v>
      </c>
      <c r="H188" s="3" t="str">
        <f>IFERROR(VLOOKUP(A188,'GDP Data'!A$2:Q$144,3,FALSE),"Not Found")</f>
        <v>Not Found</v>
      </c>
      <c r="I188" t="str">
        <f t="shared" si="14"/>
        <v>No Value</v>
      </c>
      <c r="J188" t="str">
        <f t="shared" si="12"/>
        <v>No Value</v>
      </c>
    </row>
    <row r="189" spans="1:10" x14ac:dyDescent="0.25">
      <c r="A189" t="s">
        <v>21</v>
      </c>
      <c r="B189">
        <f>('CON Score and Page Rank'!AU6-'MIN and MAX'!B$11)/('MIN and MAX'!F$11-'MIN and MAX'!B$11)</f>
        <v>6.0229015797563783E-2</v>
      </c>
      <c r="C189">
        <f>('CON Score and Page Rank'!AV6-'MIN and MAX'!C$11)/('MIN and MAX'!G$11-'MIN and MAX'!C$11)</f>
        <v>5.7805731613112921E-2</v>
      </c>
      <c r="D189">
        <f>('CON Score and Page Rank'!AW6-'MIN and MAX'!D$11)/('MIN and MAX'!H$11-'MIN and MAX'!D$11)</f>
        <v>0.98991031390134532</v>
      </c>
      <c r="E189">
        <f t="shared" si="10"/>
        <v>-2.4232841844508621E-3</v>
      </c>
      <c r="F189">
        <f t="shared" si="13"/>
        <v>0.67651724024422577</v>
      </c>
      <c r="G189">
        <f t="shared" si="11"/>
        <v>0.92968129810378153</v>
      </c>
      <c r="H189" s="3">
        <f>IFERROR(VLOOKUP(A189,'GDP Data'!A$2:Q$144,3,FALSE),"Not Found")</f>
        <v>164791442543.375</v>
      </c>
      <c r="I189">
        <f t="shared" si="14"/>
        <v>1.5572910240651064E-2</v>
      </c>
      <c r="J189">
        <f t="shared" si="12"/>
        <v>-0.66094433000357466</v>
      </c>
    </row>
    <row r="190" spans="1:10" x14ac:dyDescent="0.25">
      <c r="A190" t="s">
        <v>60</v>
      </c>
      <c r="B190">
        <f>('CON Score and Page Rank'!AU43-'MIN and MAX'!B$11)/('MIN and MAX'!F$11-'MIN and MAX'!B$11)</f>
        <v>7.3053288580030198E-2</v>
      </c>
      <c r="C190">
        <f>('CON Score and Page Rank'!AV43-'MIN and MAX'!C$11)/('MIN and MAX'!G$11-'MIN and MAX'!C$11)</f>
        <v>6.9046475790453338E-2</v>
      </c>
      <c r="D190">
        <f>('CON Score and Page Rank'!AW43-'MIN and MAX'!D$11)/('MIN and MAX'!H$11-'MIN and MAX'!D$11)</f>
        <v>0.98094170403587444</v>
      </c>
      <c r="E190">
        <f t="shared" si="10"/>
        <v>-4.0068127895768607E-3</v>
      </c>
      <c r="F190">
        <f t="shared" si="13"/>
        <v>0.67513479642916396</v>
      </c>
      <c r="G190">
        <f t="shared" si="11"/>
        <v>0.9078884154558442</v>
      </c>
      <c r="H190" s="3">
        <f>IFERROR(VLOOKUP(A190,'GDP Data'!A$2:Q$144,3,FALSE),"Not Found")</f>
        <v>89794943349.891205</v>
      </c>
      <c r="I190">
        <f t="shared" si="14"/>
        <v>8.4856869462996316E-3</v>
      </c>
      <c r="J190">
        <f t="shared" si="12"/>
        <v>-0.66664910948286438</v>
      </c>
    </row>
    <row r="191" spans="1:10" x14ac:dyDescent="0.25">
      <c r="A191" t="s">
        <v>22</v>
      </c>
      <c r="B191">
        <f>('CON Score and Page Rank'!AU7-'MIN and MAX'!B$11)/('MIN and MAX'!F$11-'MIN and MAX'!B$11)</f>
        <v>5.0762829737124454E-2</v>
      </c>
      <c r="C191">
        <f>('CON Score and Page Rank'!AV7-'MIN and MAX'!C$11)/('MIN and MAX'!G$11-'MIN and MAX'!C$11)</f>
        <v>4.3653843422122522E-2</v>
      </c>
      <c r="D191">
        <f>('CON Score and Page Rank'!AW7-'MIN and MAX'!D$11)/('MIN and MAX'!H$11-'MIN and MAX'!D$11)</f>
        <v>0.9517937219730942</v>
      </c>
      <c r="E191">
        <f t="shared" si="10"/>
        <v>-7.108986315001932E-3</v>
      </c>
      <c r="F191">
        <f t="shared" si="13"/>
        <v>0.67242655321234435</v>
      </c>
      <c r="G191">
        <f t="shared" si="11"/>
        <v>0.90103089223596977</v>
      </c>
      <c r="H191" s="3">
        <f>IFERROR(VLOOKUP(A191,'GDP Data'!A$2:Q$144,3,FALSE),"Not Found")</f>
        <v>129533107311.811</v>
      </c>
      <c r="I191">
        <f t="shared" si="14"/>
        <v>1.2240972117399256E-2</v>
      </c>
      <c r="J191">
        <f t="shared" si="12"/>
        <v>-0.66018558109494507</v>
      </c>
    </row>
    <row r="192" spans="1:10" x14ac:dyDescent="0.25">
      <c r="A192" t="s">
        <v>40</v>
      </c>
      <c r="B192">
        <f>('CON Score and Page Rank'!AU25-'MIN and MAX'!B$11)/('MIN and MAX'!F$11-'MIN and MAX'!B$11)</f>
        <v>8.6158160720305424E-2</v>
      </c>
      <c r="C192">
        <f>('CON Score and Page Rank'!AV25-'MIN and MAX'!C$11)/('MIN and MAX'!G$11-'MIN and MAX'!C$11)</f>
        <v>7.8825085789182819E-2</v>
      </c>
      <c r="D192">
        <f>('CON Score and Page Rank'!AW25-'MIN and MAX'!D$11)/('MIN and MAX'!H$11-'MIN and MAX'!D$11)</f>
        <v>0.95683856502242148</v>
      </c>
      <c r="E192">
        <f t="shared" si="10"/>
        <v>-7.3330749311226046E-3</v>
      </c>
      <c r="F192">
        <f t="shared" si="13"/>
        <v>0.67223092054718192</v>
      </c>
      <c r="G192">
        <f t="shared" si="11"/>
        <v>0.87068040430211602</v>
      </c>
      <c r="H192" s="3">
        <f>IFERROR(VLOOKUP(A192,'GDP Data'!A$2:Q$144,3,FALSE),"Not Found")</f>
        <v>379083932596.32898</v>
      </c>
      <c r="I192">
        <f t="shared" si="14"/>
        <v>3.5823705192955003E-2</v>
      </c>
      <c r="J192">
        <f t="shared" si="12"/>
        <v>-0.63640721535422695</v>
      </c>
    </row>
    <row r="193" spans="1:10" x14ac:dyDescent="0.25">
      <c r="A193" t="s">
        <v>200</v>
      </c>
      <c r="B193">
        <f>('CON Score and Page Rank'!AU183-'MIN and MAX'!B$11)/('MIN and MAX'!F$11-'MIN and MAX'!B$11)</f>
        <v>8.6316514869237998E-2</v>
      </c>
      <c r="C193">
        <f>('CON Score and Page Rank'!AV183-'MIN and MAX'!C$11)/('MIN and MAX'!G$11-'MIN and MAX'!C$11)</f>
        <v>7.8028183818756702E-2</v>
      </c>
      <c r="D193">
        <f>('CON Score and Page Rank'!AW183-'MIN and MAX'!D$11)/('MIN and MAX'!H$11-'MIN and MAX'!D$11)</f>
        <v>0.93105381165919288</v>
      </c>
      <c r="E193">
        <f t="shared" si="10"/>
        <v>-8.2883310504812957E-3</v>
      </c>
      <c r="F193">
        <f t="shared" si="13"/>
        <v>0.67139696787355629</v>
      </c>
      <c r="G193">
        <f t="shared" si="11"/>
        <v>0.84473729678995491</v>
      </c>
      <c r="H193" s="3">
        <f>IFERROR(VLOOKUP(A193,'GDP Data'!A$2:Q$144,3,FALSE),"Not Found")</f>
        <v>559983704094.17004</v>
      </c>
      <c r="I193">
        <f t="shared" si="14"/>
        <v>5.2918864144237708E-2</v>
      </c>
      <c r="J193">
        <f t="shared" si="12"/>
        <v>-0.61847810372931855</v>
      </c>
    </row>
    <row r="194" spans="1:10" x14ac:dyDescent="0.25">
      <c r="A194" t="s">
        <v>29</v>
      </c>
      <c r="B194">
        <f>('CON Score and Page Rank'!AU14-'MIN and MAX'!B$11)/('MIN and MAX'!F$11-'MIN and MAX'!B$11)</f>
        <v>0.23867250303840881</v>
      </c>
      <c r="C194">
        <f>('CON Score and Page Rank'!AV14-'MIN and MAX'!C$11)/('MIN and MAX'!G$11-'MIN and MAX'!C$11)</f>
        <v>0.20816306399734869</v>
      </c>
      <c r="D194">
        <f>('CON Score and Page Rank'!AW14-'MIN and MAX'!D$11)/('MIN and MAX'!H$11-'MIN and MAX'!D$11)</f>
        <v>0.95011210762331844</v>
      </c>
      <c r="E194">
        <f t="shared" si="10"/>
        <v>-3.0509439041060127E-2</v>
      </c>
      <c r="F194">
        <f t="shared" si="13"/>
        <v>0.65199761303654535</v>
      </c>
      <c r="G194">
        <f t="shared" si="11"/>
        <v>0.71143960458490962</v>
      </c>
      <c r="H194" s="3">
        <f>IFERROR(VLOOKUP(A194,'GDP Data'!A$2:Q$144,3,FALSE),"Not Found")</f>
        <v>1168023426056.3799</v>
      </c>
      <c r="I194">
        <f t="shared" si="14"/>
        <v>0.11037905665620985</v>
      </c>
      <c r="J194">
        <f t="shared" si="12"/>
        <v>-0.54161855638033551</v>
      </c>
    </row>
    <row r="195" spans="1:10" x14ac:dyDescent="0.25">
      <c r="A195" t="s">
        <v>31</v>
      </c>
      <c r="B195">
        <f>('CON Score and Page Rank'!AU16-'MIN and MAX'!B$11)/('MIN and MAX'!F$11-'MIN and MAX'!B$11)</f>
        <v>0.16058656056726767</v>
      </c>
      <c r="C195">
        <f>('CON Score and Page Rank'!AV16-'MIN and MAX'!C$11)/('MIN and MAX'!G$11-'MIN and MAX'!C$11)</f>
        <v>0.1248223306421886</v>
      </c>
      <c r="D195">
        <f>('CON Score and Page Rank'!AW16-'MIN and MAX'!D$11)/('MIN and MAX'!H$11-'MIN and MAX'!D$11)</f>
        <v>1</v>
      </c>
      <c r="E195">
        <f t="shared" ref="E195:E209" si="15">C195-B195</f>
        <v>-3.5764229925079064E-2</v>
      </c>
      <c r="F195">
        <f t="shared" si="13"/>
        <v>0.6474101031339522</v>
      </c>
      <c r="G195">
        <f t="shared" ref="G195:G209" si="16">D195-B195</f>
        <v>0.83941343943273239</v>
      </c>
      <c r="H195" s="3">
        <f>IFERROR(VLOOKUP(A195,'GDP Data'!A$2:Q$144,3,FALSE),"Not Found")</f>
        <v>21387533703.2327</v>
      </c>
      <c r="I195">
        <f t="shared" si="14"/>
        <v>2.0211373690819864E-3</v>
      </c>
      <c r="J195">
        <f t="shared" ref="J195:J209" si="17">IFERROR(I195-F195,"No Value")</f>
        <v>-0.64538896576487026</v>
      </c>
    </row>
    <row r="196" spans="1:10" x14ac:dyDescent="0.25">
      <c r="A196" t="s">
        <v>52</v>
      </c>
      <c r="B196">
        <f>('CON Score and Page Rank'!AU36-'MIN and MAX'!B$11)/('MIN and MAX'!F$11-'MIN and MAX'!B$11)</f>
        <v>0.15742312124935612</v>
      </c>
      <c r="C196">
        <f>('CON Score and Page Rank'!AV36-'MIN and MAX'!C$11)/('MIN and MAX'!G$11-'MIN and MAX'!C$11)</f>
        <v>0.11995184914303365</v>
      </c>
      <c r="D196">
        <f>('CON Score and Page Rank'!AW36-'MIN and MAX'!D$11)/('MIN and MAX'!H$11-'MIN and MAX'!D$11)</f>
        <v>0.98094170403587444</v>
      </c>
      <c r="E196">
        <f t="shared" si="15"/>
        <v>-3.7471272106322465E-2</v>
      </c>
      <c r="F196">
        <f t="shared" ref="F196:F209" si="18">(E196-MIN(E$3:E$210))/(MAX(E$3:E$210)-MIN(E$3:E$210))</f>
        <v>0.64591983014622689</v>
      </c>
      <c r="G196">
        <f t="shared" si="16"/>
        <v>0.82351858278651835</v>
      </c>
      <c r="H196" s="3">
        <f>IFERROR(VLOOKUP(A196,'GDP Data'!A$2:Q$144,3,FALSE),"Not Found")</f>
        <v>169403241524.33701</v>
      </c>
      <c r="I196">
        <f t="shared" ref="I196:I209" si="19">IFERROR((H196-MIN(H$3:H$210))/(MAX(H$3:H$210)-MIN(H$3:H$210)),"No Value")</f>
        <v>1.6008728572416343E-2</v>
      </c>
      <c r="J196">
        <f t="shared" si="17"/>
        <v>-0.62991110157381058</v>
      </c>
    </row>
    <row r="197" spans="1:10" x14ac:dyDescent="0.25">
      <c r="A197" t="s">
        <v>216</v>
      </c>
      <c r="B197">
        <f>('CON Score and Page Rank'!AU199-'MIN and MAX'!B$11)/('MIN and MAX'!F$11-'MIN and MAX'!B$11)</f>
        <v>0.14504494104055723</v>
      </c>
      <c r="C197">
        <f>('CON Score and Page Rank'!AV199-'MIN and MAX'!C$11)/('MIN and MAX'!G$11-'MIN and MAX'!C$11)</f>
        <v>0.10714431650760513</v>
      </c>
      <c r="D197">
        <f>('CON Score and Page Rank'!AW199-'MIN and MAX'!D$11)/('MIN and MAX'!H$11-'MIN and MAX'!D$11)</f>
        <v>0.98094170403587444</v>
      </c>
      <c r="E197">
        <f t="shared" si="15"/>
        <v>-3.7900624532952107E-2</v>
      </c>
      <c r="F197">
        <f t="shared" si="18"/>
        <v>0.64554499914869745</v>
      </c>
      <c r="G197">
        <f t="shared" si="16"/>
        <v>0.83589676299531723</v>
      </c>
      <c r="H197" s="3">
        <f>IFERROR(VLOOKUP(A197,'GDP Data'!A$2:Q$144,3,FALSE),"Not Found")</f>
        <v>756706300589.79102</v>
      </c>
      <c r="I197">
        <f t="shared" si="19"/>
        <v>7.1509291476213779E-2</v>
      </c>
      <c r="J197">
        <f t="shared" si="17"/>
        <v>-0.57403570767248369</v>
      </c>
    </row>
    <row r="198" spans="1:10" x14ac:dyDescent="0.25">
      <c r="A198" t="s">
        <v>18</v>
      </c>
      <c r="B198">
        <f>('CON Score and Page Rank'!AU3-'MIN and MAX'!B$11)/('MIN and MAX'!F$11-'MIN and MAX'!B$11)</f>
        <v>0.14135811842741994</v>
      </c>
      <c r="C198">
        <f>('CON Score and Page Rank'!AV3-'MIN and MAX'!C$11)/('MIN and MAX'!G$11-'MIN and MAX'!C$11)</f>
        <v>9.9347269224968046E-2</v>
      </c>
      <c r="D198">
        <f>('CON Score and Page Rank'!AW3-'MIN and MAX'!D$11)/('MIN and MAX'!H$11-'MIN and MAX'!D$11)</f>
        <v>0.89013452914798208</v>
      </c>
      <c r="E198">
        <f t="shared" si="15"/>
        <v>-4.2010849202451891E-2</v>
      </c>
      <c r="F198">
        <f t="shared" si="18"/>
        <v>0.64195671242342389</v>
      </c>
      <c r="G198">
        <f t="shared" si="16"/>
        <v>0.74877641072056211</v>
      </c>
      <c r="H198" s="3">
        <f>IFERROR(VLOOKUP(A198,'GDP Data'!A$2:Q$144,3,FALSE),"Not Found")</f>
        <v>197508773215.323</v>
      </c>
      <c r="I198">
        <f t="shared" si="19"/>
        <v>1.8664721599325463E-2</v>
      </c>
      <c r="J198">
        <f t="shared" si="17"/>
        <v>-0.62329199082409847</v>
      </c>
    </row>
    <row r="199" spans="1:10" x14ac:dyDescent="0.25">
      <c r="A199" t="s">
        <v>36</v>
      </c>
      <c r="B199">
        <f>('CON Score and Page Rank'!AU21-'MIN and MAX'!B$11)/('MIN and MAX'!F$11-'MIN and MAX'!B$11)</f>
        <v>0.10308069376698317</v>
      </c>
      <c r="C199">
        <f>('CON Score and Page Rank'!AV21-'MIN and MAX'!C$11)/('MIN and MAX'!G$11-'MIN and MAX'!C$11)</f>
        <v>5.89910555333698E-2</v>
      </c>
      <c r="D199">
        <f>('CON Score and Page Rank'!AW21-'MIN and MAX'!D$11)/('MIN and MAX'!H$11-'MIN and MAX'!D$11)</f>
        <v>0.94282511210762332</v>
      </c>
      <c r="E199">
        <f t="shared" si="15"/>
        <v>-4.4089638233613372E-2</v>
      </c>
      <c r="F199">
        <f t="shared" si="18"/>
        <v>0.64014189895580187</v>
      </c>
      <c r="G199">
        <f t="shared" si="16"/>
        <v>0.83974441834064018</v>
      </c>
      <c r="H199" s="3">
        <f>IFERROR(VLOOKUP(A199,'GDP Data'!A$2:Q$144,3,FALSE),"Not Found")</f>
        <v>242395852494.409</v>
      </c>
      <c r="I199">
        <f t="shared" si="19"/>
        <v>2.2906582983566962E-2</v>
      </c>
      <c r="J199">
        <f t="shared" si="17"/>
        <v>-0.61723531597223491</v>
      </c>
    </row>
    <row r="200" spans="1:10" x14ac:dyDescent="0.25">
      <c r="A200" t="s">
        <v>20</v>
      </c>
      <c r="B200">
        <f>('CON Score and Page Rank'!AU5-'MIN and MAX'!B$11)/('MIN and MAX'!F$11-'MIN and MAX'!B$11)</f>
        <v>0.14436412165132478</v>
      </c>
      <c r="C200">
        <f>('CON Score and Page Rank'!AV5-'MIN and MAX'!C$11)/('MIN and MAX'!G$11-'MIN and MAX'!C$11)</f>
        <v>8.7123877940419175E-2</v>
      </c>
      <c r="D200">
        <f>('CON Score and Page Rank'!AW5-'MIN and MAX'!D$11)/('MIN and MAX'!H$11-'MIN and MAX'!D$11)</f>
        <v>0.92600896860986548</v>
      </c>
      <c r="E200">
        <f t="shared" si="15"/>
        <v>-5.7240243710905608E-2</v>
      </c>
      <c r="F200">
        <f t="shared" si="18"/>
        <v>0.62866122652111978</v>
      </c>
      <c r="G200">
        <f t="shared" si="16"/>
        <v>0.78164484695854064</v>
      </c>
      <c r="H200" s="3">
        <f>IFERROR(VLOOKUP(A200,'GDP Data'!A$2:Q$144,3,FALSE),"Not Found")</f>
        <v>738981792355.37195</v>
      </c>
      <c r="I200">
        <f t="shared" si="19"/>
        <v>6.9834312657324954E-2</v>
      </c>
      <c r="J200">
        <f t="shared" si="17"/>
        <v>-0.55882691386379479</v>
      </c>
    </row>
    <row r="201" spans="1:10" x14ac:dyDescent="0.25">
      <c r="A201" t="s">
        <v>49</v>
      </c>
      <c r="B201">
        <f>('CON Score and Page Rank'!AU34-'MIN and MAX'!B$11)/('MIN and MAX'!F$11-'MIN and MAX'!B$11)</f>
        <v>0.19107459475684643</v>
      </c>
      <c r="C201">
        <f>('CON Score and Page Rank'!AV34-'MIN and MAX'!C$11)/('MIN and MAX'!G$11-'MIN and MAX'!C$11)</f>
        <v>0.13338559622803345</v>
      </c>
      <c r="D201">
        <f>('CON Score and Page Rank'!AW34-'MIN and MAX'!D$11)/('MIN and MAX'!H$11-'MIN and MAX'!D$11)</f>
        <v>0.98094170403587444</v>
      </c>
      <c r="E201">
        <f t="shared" si="15"/>
        <v>-5.7688998528812985E-2</v>
      </c>
      <c r="F201">
        <f t="shared" si="18"/>
        <v>0.62826945694999425</v>
      </c>
      <c r="G201">
        <f t="shared" si="16"/>
        <v>0.78986710927902803</v>
      </c>
      <c r="H201" s="3" t="str">
        <f>IFERROR(VLOOKUP(A201,'GDP Data'!A$2:Q$144,3,FALSE),"Not Found")</f>
        <v>Not Found</v>
      </c>
      <c r="I201" t="str">
        <f t="shared" si="19"/>
        <v>No Value</v>
      </c>
      <c r="J201" t="str">
        <f t="shared" si="17"/>
        <v>No Value</v>
      </c>
    </row>
    <row r="202" spans="1:10" x14ac:dyDescent="0.25">
      <c r="A202" t="s">
        <v>32</v>
      </c>
      <c r="B202">
        <f>('CON Score and Page Rank'!AU17-'MIN and MAX'!B$11)/('MIN and MAX'!F$11-'MIN and MAX'!B$11)</f>
        <v>0.29232412351623011</v>
      </c>
      <c r="C202">
        <f>('CON Score and Page Rank'!AV17-'MIN and MAX'!C$11)/('MIN and MAX'!G$11-'MIN and MAX'!C$11)</f>
        <v>0.1602837385380412</v>
      </c>
      <c r="D202">
        <f>('CON Score and Page Rank'!AW17-'MIN and MAX'!D$11)/('MIN and MAX'!H$11-'MIN and MAX'!D$11)</f>
        <v>0.85930493273542596</v>
      </c>
      <c r="E202">
        <f t="shared" si="15"/>
        <v>-0.1320403849781889</v>
      </c>
      <c r="F202">
        <f t="shared" si="18"/>
        <v>0.56335960056629397</v>
      </c>
      <c r="G202">
        <f t="shared" si="16"/>
        <v>0.56698080921919591</v>
      </c>
      <c r="H202" s="3">
        <f>IFERROR(VLOOKUP(A202,'GDP Data'!A$2:Q$144,3,FALSE),"Not Found")</f>
        <v>431586852369.68597</v>
      </c>
      <c r="I202">
        <f t="shared" si="19"/>
        <v>4.0785268999809748E-2</v>
      </c>
      <c r="J202">
        <f t="shared" si="17"/>
        <v>-0.52257433156648425</v>
      </c>
    </row>
    <row r="203" spans="1:10" x14ac:dyDescent="0.25">
      <c r="A203" t="s">
        <v>19</v>
      </c>
      <c r="B203">
        <f>('CON Score and Page Rank'!AU4-'MIN and MAX'!B$11)/('MIN and MAX'!F$11-'MIN and MAX'!B$11)</f>
        <v>0.24130031629047147</v>
      </c>
      <c r="C203">
        <f>('CON Score and Page Rank'!AV4-'MIN and MAX'!C$11)/('MIN and MAX'!G$11-'MIN and MAX'!C$11)</f>
        <v>9.6096713047972501E-2</v>
      </c>
      <c r="D203">
        <f>('CON Score and Page Rank'!AW4-'MIN and MAX'!D$11)/('MIN and MAX'!H$11-'MIN and MAX'!D$11)</f>
        <v>0.86659192825112108</v>
      </c>
      <c r="E203">
        <f t="shared" si="15"/>
        <v>-0.14520360324249898</v>
      </c>
      <c r="F203">
        <f t="shared" si="18"/>
        <v>0.55186791698262039</v>
      </c>
      <c r="G203">
        <f t="shared" si="16"/>
        <v>0.62529161196064964</v>
      </c>
      <c r="H203" s="3">
        <f>IFERROR(VLOOKUP(A203,'GDP Data'!A$2:Q$144,3,FALSE),"Not Found")</f>
        <v>236746141604.37</v>
      </c>
      <c r="I203">
        <f t="shared" si="19"/>
        <v>2.2372681227393863E-2</v>
      </c>
      <c r="J203">
        <f t="shared" si="17"/>
        <v>-0.5294952357552265</v>
      </c>
    </row>
    <row r="204" spans="1:10" x14ac:dyDescent="0.25">
      <c r="A204" t="s">
        <v>37</v>
      </c>
      <c r="B204">
        <f>('CON Score and Page Rank'!AU22-'MIN and MAX'!B$11)/('MIN and MAX'!F$11-'MIN and MAX'!B$11)</f>
        <v>0.2409849210789046</v>
      </c>
      <c r="C204">
        <f>('CON Score and Page Rank'!AV22-'MIN and MAX'!C$11)/('MIN and MAX'!G$11-'MIN and MAX'!C$11)</f>
        <v>8.6849092733047112E-2</v>
      </c>
      <c r="D204">
        <f>('CON Score and Page Rank'!AW22-'MIN and MAX'!D$11)/('MIN and MAX'!H$11-'MIN and MAX'!D$11)</f>
        <v>0.91311659192825112</v>
      </c>
      <c r="E204">
        <f t="shared" si="15"/>
        <v>-0.15413582834585748</v>
      </c>
      <c r="F204">
        <f t="shared" si="18"/>
        <v>0.54406995279750525</v>
      </c>
      <c r="G204">
        <f t="shared" si="16"/>
        <v>0.67213167084934655</v>
      </c>
      <c r="H204" s="3">
        <f>IFERROR(VLOOKUP(A204,'GDP Data'!A$2:Q$144,3,FALSE),"Not Found")</f>
        <v>287226531168.52301</v>
      </c>
      <c r="I204">
        <f t="shared" si="19"/>
        <v>2.7143114469937609E-2</v>
      </c>
      <c r="J204">
        <f t="shared" si="17"/>
        <v>-0.51692683832756769</v>
      </c>
    </row>
    <row r="205" spans="1:10" x14ac:dyDescent="0.25">
      <c r="A205" t="s">
        <v>35</v>
      </c>
      <c r="B205">
        <f>('CON Score and Page Rank'!AU20-'MIN and MAX'!B$11)/('MIN and MAX'!F$11-'MIN and MAX'!B$11)</f>
        <v>0.26545268891684098</v>
      </c>
      <c r="C205">
        <f>('CON Score and Page Rank'!AV20-'MIN and MAX'!C$11)/('MIN and MAX'!G$11-'MIN and MAX'!C$11)</f>
        <v>0.10044453303351684</v>
      </c>
      <c r="D205">
        <f>('CON Score and Page Rank'!AW20-'MIN and MAX'!D$11)/('MIN and MAX'!H$11-'MIN and MAX'!D$11)</f>
        <v>0.92600896860986548</v>
      </c>
      <c r="E205">
        <f t="shared" si="15"/>
        <v>-0.16500815588332413</v>
      </c>
      <c r="F205">
        <f t="shared" si="18"/>
        <v>0.53457825058837394</v>
      </c>
      <c r="G205">
        <f t="shared" si="16"/>
        <v>0.66055627969302444</v>
      </c>
      <c r="H205" s="3">
        <f>IFERROR(VLOOKUP(A205,'GDP Data'!A$2:Q$144,3,FALSE),"Not Found")</f>
        <v>627830029412.20496</v>
      </c>
      <c r="I205">
        <f t="shared" si="19"/>
        <v>5.9330390847498832E-2</v>
      </c>
      <c r="J205">
        <f t="shared" si="17"/>
        <v>-0.47524785974087513</v>
      </c>
    </row>
    <row r="206" spans="1:10" x14ac:dyDescent="0.25">
      <c r="A206" t="s">
        <v>38</v>
      </c>
      <c r="B206">
        <f>('CON Score and Page Rank'!AU23-'MIN and MAX'!B$11)/('MIN and MAX'!F$11-'MIN and MAX'!B$11)</f>
        <v>0.79338041385793456</v>
      </c>
      <c r="C206">
        <f>('CON Score and Page Rank'!AV23-'MIN and MAX'!C$11)/('MIN and MAX'!G$11-'MIN and MAX'!C$11)</f>
        <v>0.5747658237261688</v>
      </c>
      <c r="D206">
        <f>('CON Score and Page Rank'!AW23-'MIN and MAX'!D$11)/('MIN and MAX'!H$11-'MIN and MAX'!D$11)</f>
        <v>0.9159192825112108</v>
      </c>
      <c r="E206">
        <f t="shared" si="15"/>
        <v>-0.21861459013176576</v>
      </c>
      <c r="F206">
        <f t="shared" si="18"/>
        <v>0.48777904327732019</v>
      </c>
      <c r="G206">
        <f t="shared" si="16"/>
        <v>0.12253886865327623</v>
      </c>
      <c r="H206" s="3">
        <f>IFERROR(VLOOKUP(A206,'GDP Data'!A$2:Q$144,3,FALSE),"Not Found")</f>
        <v>1643908161796.46</v>
      </c>
      <c r="I206">
        <f t="shared" si="19"/>
        <v>0.15535050760170163</v>
      </c>
      <c r="J206">
        <f t="shared" si="17"/>
        <v>-0.33242853567561859</v>
      </c>
    </row>
    <row r="207" spans="1:10" x14ac:dyDescent="0.25">
      <c r="A207" t="s">
        <v>41</v>
      </c>
      <c r="B207">
        <f>('CON Score and Page Rank'!AU26-'MIN and MAX'!B$11)/('MIN and MAX'!F$11-'MIN and MAX'!B$11)</f>
        <v>0.51838390067766404</v>
      </c>
      <c r="C207">
        <f>('CON Score and Page Rank'!AV26-'MIN and MAX'!C$11)/('MIN and MAX'!G$11-'MIN and MAX'!C$11)</f>
        <v>0.19222398245732678</v>
      </c>
      <c r="D207">
        <f>('CON Score and Page Rank'!AW26-'MIN and MAX'!D$11)/('MIN and MAX'!H$11-'MIN and MAX'!D$11)</f>
        <v>0.945627802690583</v>
      </c>
      <c r="E207">
        <f t="shared" si="15"/>
        <v>-0.3261599182203373</v>
      </c>
      <c r="F207">
        <f t="shared" si="18"/>
        <v>0.39389038653088365</v>
      </c>
      <c r="G207">
        <f t="shared" si="16"/>
        <v>0.42724390201291895</v>
      </c>
      <c r="H207" s="3">
        <f>IFERROR(VLOOKUP(A207,'GDP Data'!A$2:Q$144,3,FALSE),"Not Found")</f>
        <v>4374711694090.8701</v>
      </c>
      <c r="I207">
        <f t="shared" si="19"/>
        <v>0.41341341206399035</v>
      </c>
      <c r="J207">
        <f t="shared" si="17"/>
        <v>1.9523025533106697E-2</v>
      </c>
    </row>
    <row r="208" spans="1:10" x14ac:dyDescent="0.25">
      <c r="A208" t="s">
        <v>23</v>
      </c>
      <c r="B208">
        <f>('CON Score and Page Rank'!AU8-'MIN and MAX'!B$11)/('MIN and MAX'!F$11-'MIN and MAX'!B$11)</f>
        <v>0.59276388787184775</v>
      </c>
      <c r="C208">
        <f>('CON Score and Page Rank'!AV8-'MIN and MAX'!C$11)/('MIN and MAX'!G$11-'MIN and MAX'!C$11)</f>
        <v>0.18920484460643983</v>
      </c>
      <c r="D208">
        <f>('CON Score and Page Rank'!AW8-'MIN and MAX'!D$11)/('MIN and MAX'!H$11-'MIN and MAX'!D$11)</f>
        <v>0.89630044843049328</v>
      </c>
      <c r="E208">
        <f t="shared" si="15"/>
        <v>-0.40355904326540792</v>
      </c>
      <c r="F208">
        <f t="shared" si="18"/>
        <v>0.32631980942644334</v>
      </c>
      <c r="G208">
        <f t="shared" si="16"/>
        <v>0.30353656055864553</v>
      </c>
      <c r="H208" s="3">
        <f>IFERROR(VLOOKUP(A208,'GDP Data'!A$2:Q$144,3,FALSE),"Not Found")</f>
        <v>1377657339291.3401</v>
      </c>
      <c r="I208">
        <f t="shared" si="19"/>
        <v>0.13018961273739219</v>
      </c>
      <c r="J208">
        <f t="shared" si="17"/>
        <v>-0.19613019668905116</v>
      </c>
    </row>
    <row r="209" spans="1:10" x14ac:dyDescent="0.25">
      <c r="A209" t="s">
        <v>24</v>
      </c>
      <c r="B209">
        <f>('CON Score and Page Rank'!AU9-'MIN and MAX'!B$11)/('MIN and MAX'!F$11-'MIN and MAX'!B$11)</f>
        <v>1</v>
      </c>
      <c r="C209">
        <f>('CON Score and Page Rank'!AV9-'MIN and MAX'!C$11)/('MIN and MAX'!G$11-'MIN and MAX'!C$11)</f>
        <v>0.2226559630761441</v>
      </c>
      <c r="D209">
        <f>('CON Score and Page Rank'!AW9-'MIN and MAX'!D$11)/('MIN and MAX'!H$11-'MIN and MAX'!D$11)</f>
        <v>0.90134529147982068</v>
      </c>
      <c r="E209">
        <f t="shared" si="15"/>
        <v>-0.7773440369238559</v>
      </c>
      <c r="F209">
        <f t="shared" si="18"/>
        <v>0</v>
      </c>
      <c r="G209">
        <f t="shared" si="16"/>
        <v>-9.8654708520179324E-2</v>
      </c>
      <c r="H209" s="3">
        <f>IFERROR(VLOOKUP(A209,'GDP Data'!A$2:Q$144,3,FALSE),"Not Found")</f>
        <v>1945790973803.1499</v>
      </c>
      <c r="I209">
        <f t="shared" si="19"/>
        <v>0.1838786511874228</v>
      </c>
      <c r="J209">
        <f t="shared" si="17"/>
        <v>0.1838786511874228</v>
      </c>
    </row>
  </sheetData>
  <autoFilter ref="A2:J209" xr:uid="{D40889C3-B97A-4F50-A431-2F87C50FC94E}">
    <sortState xmlns:xlrd2="http://schemas.microsoft.com/office/spreadsheetml/2017/richdata2" ref="A3:J209">
      <sortCondition descending="1" ref="E2:E209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775B8-1488-4EA9-A83A-239D132EA6D5}">
  <sheetPr codeName="Sheet15"/>
  <dimension ref="A1:J207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10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Rank'!AZ28-'MIN and MAX'!B$12)/('MIN and MAX'!F$12-'MIN and MAX'!B$12)</f>
        <v>0.6549960299188814</v>
      </c>
      <c r="C3">
        <f>('CON Score and Page Rank'!BA28-'MIN and MAX'!C$12)/('MIN and MAX'!G$12-'MIN and MAX'!C$12)</f>
        <v>1</v>
      </c>
      <c r="D3">
        <f>('CON Score and Page Rank'!BB28-'MIN and MAX'!D$12)/('MIN and MAX'!H$12-'MIN and MAX'!D$12)</f>
        <v>0.92138728323699426</v>
      </c>
      <c r="E3">
        <f t="shared" ref="E3:E66" si="0">C3-B3</f>
        <v>0.3450039700811186</v>
      </c>
      <c r="F3">
        <f>(E3-MIN(E$3:E$210))/(MAX(E$3:E$210)-MIN(E$3:E$210))</f>
        <v>1</v>
      </c>
      <c r="G3">
        <f>D3-B3</f>
        <v>0.26639125331811286</v>
      </c>
      <c r="H3" s="3">
        <f>IFERROR(VLOOKUP(A3,'GDP Data'!A$2:Q$144,3,FALSE),"Not Found")</f>
        <v>10581929774000</v>
      </c>
      <c r="I3">
        <f>IFERROR((H3-MIN(H$3:H$210))/(MAX(H$3:H$210)-MIN(H$3:H$210)),"No Value")</f>
        <v>1</v>
      </c>
      <c r="J3">
        <f>IFERROR(I3-F3,"No Value")</f>
        <v>0</v>
      </c>
    </row>
    <row r="4" spans="1:10" x14ac:dyDescent="0.25">
      <c r="A4" t="s">
        <v>25</v>
      </c>
      <c r="B4">
        <f>('CON Score and Page Rank'!AZ10-'MIN and MAX'!B$12)/('MIN and MAX'!F$12-'MIN and MAX'!B$12)</f>
        <v>5.011571717580169E-2</v>
      </c>
      <c r="C4">
        <f>('CON Score and Page Rank'!BA10-'MIN and MAX'!C$12)/('MIN and MAX'!G$12-'MIN and MAX'!C$12)</f>
        <v>8.3978863431616479E-2</v>
      </c>
      <c r="D4">
        <f>('CON Score and Page Rank'!BB10-'MIN and MAX'!D$12)/('MIN and MAX'!H$12-'MIN and MAX'!D$12)</f>
        <v>0.99075144508670521</v>
      </c>
      <c r="E4">
        <f t="shared" si="0"/>
        <v>3.386314625581479E-2</v>
      </c>
      <c r="F4">
        <f t="shared" ref="F4:F67" si="1">(E4-MIN(E$3:E$210))/(MAX(E$3:E$210)-MIN(E$3:E$210))</f>
        <v>0.72075360503428865</v>
      </c>
      <c r="G4">
        <f t="shared" ref="G4:G67" si="2">D4-B4</f>
        <v>0.94063572791090355</v>
      </c>
      <c r="H4" s="3">
        <f>IFERROR(VLOOKUP(A4,'GDP Data'!A$2:Q$144,3,FALSE),"Not Found")</f>
        <v>109346669229.69501</v>
      </c>
      <c r="I4">
        <f t="shared" ref="I4:I67" si="3">IFERROR((H4-MIN(H$3:H$210))/(MAX(H$3:H$210)-MIN(H$3:H$210)),"No Value")</f>
        <v>1.0333339151272939E-2</v>
      </c>
      <c r="J4">
        <f t="shared" ref="J4:J67" si="4">IFERROR(I4-F4,"No Value")</f>
        <v>-0.71042026588301566</v>
      </c>
    </row>
    <row r="5" spans="1:10" x14ac:dyDescent="0.25">
      <c r="A5" t="s">
        <v>88</v>
      </c>
      <c r="B5">
        <f>('CON Score and Page Rank'!AZ71-'MIN and MAX'!B$12)/('MIN and MAX'!F$12-'MIN and MAX'!B$12)</f>
        <v>8.7957403682673431E-4</v>
      </c>
      <c r="C5">
        <f>('CON Score and Page Rank'!BA71-'MIN and MAX'!C$12)/('MIN and MAX'!G$12-'MIN and MAX'!C$12)</f>
        <v>2.3599637592848808E-2</v>
      </c>
      <c r="D5">
        <f>('CON Score and Page Rank'!BB71-'MIN and MAX'!D$12)/('MIN and MAX'!H$12-'MIN and MAX'!D$12)</f>
        <v>0.87109826589595374</v>
      </c>
      <c r="E5">
        <f t="shared" si="0"/>
        <v>2.2720063556022074E-2</v>
      </c>
      <c r="F5">
        <f t="shared" si="1"/>
        <v>0.71075277764537304</v>
      </c>
      <c r="G5">
        <f t="shared" si="2"/>
        <v>0.87021869185912704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-0.70733407889179678</v>
      </c>
    </row>
    <row r="6" spans="1:10" x14ac:dyDescent="0.25">
      <c r="A6" t="s">
        <v>203</v>
      </c>
      <c r="B6">
        <f>('CON Score and Page Rank'!AZ184-'MIN and MAX'!B$12)/('MIN and MAX'!F$12-'MIN and MAX'!B$12)</f>
        <v>9.0732316703449379E-4</v>
      </c>
      <c r="C6">
        <f>('CON Score and Page Rank'!BA184-'MIN and MAX'!C$12)/('MIN and MAX'!G$12-'MIN and MAX'!C$12)</f>
        <v>2.3467645934188455E-2</v>
      </c>
      <c r="D6">
        <f>('CON Score and Page Rank'!BB184-'MIN and MAX'!D$12)/('MIN and MAX'!H$12-'MIN and MAX'!D$12)</f>
        <v>0.79768786127167635</v>
      </c>
      <c r="E6">
        <f t="shared" si="0"/>
        <v>2.2560322767153959E-2</v>
      </c>
      <c r="F6">
        <f t="shared" si="1"/>
        <v>0.7106094115680065</v>
      </c>
      <c r="G6">
        <f t="shared" si="2"/>
        <v>0.79678053810464189</v>
      </c>
      <c r="H6" s="3">
        <f>IFERROR(VLOOKUP(A6,'GDP Data'!A$2:Q$144,3,FALSE),"Not Found")</f>
        <v>15976174336.972099</v>
      </c>
      <c r="I6">
        <f t="shared" si="3"/>
        <v>1.5097600039102375E-3</v>
      </c>
      <c r="J6">
        <f t="shared" si="4"/>
        <v>-0.70909965156409627</v>
      </c>
    </row>
    <row r="7" spans="1:10" x14ac:dyDescent="0.25">
      <c r="A7" t="s">
        <v>185</v>
      </c>
      <c r="B7">
        <f>('CON Score and Page Rank'!AZ166-'MIN and MAX'!B$12)/('MIN and MAX'!F$12-'MIN and MAX'!B$12)</f>
        <v>1.6185557330409216E-3</v>
      </c>
      <c r="C7">
        <f>('CON Score and Page Rank'!BA166-'MIN and MAX'!C$12)/('MIN and MAX'!G$12-'MIN and MAX'!C$12)</f>
        <v>2.4160936860679289E-2</v>
      </c>
      <c r="D7">
        <f>('CON Score and Page Rank'!BB166-'MIN and MAX'!D$12)/('MIN and MAX'!H$12-'MIN and MAX'!D$12)</f>
        <v>0.95780346820809248</v>
      </c>
      <c r="E7">
        <f t="shared" si="0"/>
        <v>2.2542381127638369E-2</v>
      </c>
      <c r="F7">
        <f t="shared" si="1"/>
        <v>0.71059330909037954</v>
      </c>
      <c r="G7">
        <f t="shared" si="2"/>
        <v>0.95618491247505155</v>
      </c>
      <c r="H7" s="3">
        <f>IFERROR(VLOOKUP(A7,'GDP Data'!A$2:Q$144,3,FALSE),"Not Found")</f>
        <v>12237388001.7264</v>
      </c>
      <c r="I7">
        <f t="shared" si="3"/>
        <v>1.156441997167085E-3</v>
      </c>
      <c r="J7">
        <f t="shared" si="4"/>
        <v>-0.70943686709321241</v>
      </c>
    </row>
    <row r="8" spans="1:10" x14ac:dyDescent="0.25">
      <c r="A8" t="s">
        <v>104</v>
      </c>
      <c r="B8">
        <f>('CON Score and Page Rank'!AZ87-'MIN and MAX'!B$12)/('MIN and MAX'!F$12-'MIN and MAX'!B$12)</f>
        <v>1.5796370184962098E-3</v>
      </c>
      <c r="C8">
        <f>('CON Score and Page Rank'!BA87-'MIN and MAX'!C$12)/('MIN and MAX'!G$12-'MIN and MAX'!C$12)</f>
        <v>2.406595381475014E-2</v>
      </c>
      <c r="D8">
        <f>('CON Score and Page Rank'!BB87-'MIN and MAX'!D$12)/('MIN and MAX'!H$12-'MIN and MAX'!D$12)</f>
        <v>0.87109826589595374</v>
      </c>
      <c r="E8">
        <f t="shared" si="0"/>
        <v>2.248631679625393E-2</v>
      </c>
      <c r="F8">
        <f t="shared" si="1"/>
        <v>0.71054299180242997</v>
      </c>
      <c r="G8">
        <f t="shared" si="2"/>
        <v>0.86951862887745757</v>
      </c>
      <c r="H8" s="3">
        <f>IFERROR(VLOOKUP(A8,'GDP Data'!A$2:Q$144,3,FALSE),"Not Found")</f>
        <v>74030364472.050598</v>
      </c>
      <c r="I8">
        <f t="shared" si="3"/>
        <v>6.9959228659733303E-3</v>
      </c>
      <c r="J8">
        <f t="shared" si="4"/>
        <v>-0.70354706893645669</v>
      </c>
    </row>
    <row r="9" spans="1:10" x14ac:dyDescent="0.25">
      <c r="A9" t="s">
        <v>91</v>
      </c>
      <c r="B9">
        <f>('CON Score and Page Rank'!AZ74-'MIN and MAX'!B$12)/('MIN and MAX'!F$12-'MIN and MAX'!B$12)</f>
        <v>1.2630864739936853E-3</v>
      </c>
      <c r="C9">
        <f>('CON Score and Page Rank'!BA74-'MIN and MAX'!C$12)/('MIN and MAX'!G$12-'MIN and MAX'!C$12)</f>
        <v>2.3635265861932441E-2</v>
      </c>
      <c r="D9">
        <f>('CON Score and Page Rank'!BB74-'MIN and MAX'!D$12)/('MIN and MAX'!H$12-'MIN and MAX'!D$12)</f>
        <v>0.85895953757225429</v>
      </c>
      <c r="E9">
        <f t="shared" si="0"/>
        <v>2.2372179387938756E-2</v>
      </c>
      <c r="F9">
        <f t="shared" si="1"/>
        <v>0.71044055439350728</v>
      </c>
      <c r="G9">
        <f t="shared" si="2"/>
        <v>0.85769645109826065</v>
      </c>
      <c r="H9" s="3">
        <f>IFERROR(VLOOKUP(A9,'GDP Data'!A$2:Q$144,3,FALSE),"Not Found")</f>
        <v>12986007425.878099</v>
      </c>
      <c r="I9">
        <f t="shared" si="3"/>
        <v>1.2271870729840754E-3</v>
      </c>
      <c r="J9">
        <f t="shared" si="4"/>
        <v>-0.7092133673205232</v>
      </c>
    </row>
    <row r="10" spans="1:10" x14ac:dyDescent="0.25">
      <c r="A10" t="s">
        <v>90</v>
      </c>
      <c r="B10">
        <f>('CON Score and Page Rank'!AZ73-'MIN and MAX'!B$12)/('MIN and MAX'!F$12-'MIN and MAX'!B$12)</f>
        <v>9.8576802980901673E-4</v>
      </c>
      <c r="C10">
        <f>('CON Score and Page Rank'!BA73-'MIN and MAX'!C$12)/('MIN and MAX'!G$12-'MIN and MAX'!C$12)</f>
        <v>2.330843247698482E-2</v>
      </c>
      <c r="D10">
        <f>('CON Score and Page Rank'!BB73-'MIN and MAX'!D$12)/('MIN and MAX'!H$12-'MIN and MAX'!D$12)</f>
        <v>0.81213872832369938</v>
      </c>
      <c r="E10">
        <f t="shared" si="0"/>
        <v>2.2322664447175802E-2</v>
      </c>
      <c r="F10">
        <f t="shared" si="1"/>
        <v>0.71039611513113399</v>
      </c>
      <c r="G10">
        <f t="shared" si="2"/>
        <v>0.81115296029389039</v>
      </c>
      <c r="H10" s="3">
        <f>IFERROR(VLOOKUP(A10,'GDP Data'!A$2:Q$144,3,FALSE),"Not Found")</f>
        <v>8975689844.8519001</v>
      </c>
      <c r="I10">
        <f t="shared" si="3"/>
        <v>8.4820916756651876E-4</v>
      </c>
      <c r="J10">
        <f t="shared" si="4"/>
        <v>-0.70954790596356743</v>
      </c>
    </row>
    <row r="11" spans="1:10" x14ac:dyDescent="0.25">
      <c r="A11" t="s">
        <v>195</v>
      </c>
      <c r="B11">
        <f>('CON Score and Page Rank'!AZ176-'MIN and MAX'!B$12)/('MIN and MAX'!F$12-'MIN and MAX'!B$12)</f>
        <v>7.6501736018140185E-4</v>
      </c>
      <c r="C11">
        <f>('CON Score and Page Rank'!BA176-'MIN and MAX'!C$12)/('MIN and MAX'!G$12-'MIN and MAX'!C$12)</f>
        <v>2.3028590018271219E-2</v>
      </c>
      <c r="D11">
        <f>('CON Score and Page Rank'!BB176-'MIN and MAX'!D$12)/('MIN and MAX'!H$12-'MIN and MAX'!D$12)</f>
        <v>0.82196531791907512</v>
      </c>
      <c r="E11">
        <f t="shared" si="0"/>
        <v>2.2263572658089818E-2</v>
      </c>
      <c r="F11">
        <f t="shared" si="1"/>
        <v>0.71034308072416863</v>
      </c>
      <c r="G11">
        <f t="shared" si="2"/>
        <v>0.8212003005588937</v>
      </c>
      <c r="H11" s="3">
        <f>IFERROR(VLOOKUP(A11,'GDP Data'!A$2:Q$144,3,FALSE),"Not Found")</f>
        <v>39309580983.228203</v>
      </c>
      <c r="I11">
        <f t="shared" si="3"/>
        <v>3.7147837703301132E-3</v>
      </c>
      <c r="J11">
        <f t="shared" si="4"/>
        <v>-0.70662829695383855</v>
      </c>
    </row>
    <row r="12" spans="1:10" x14ac:dyDescent="0.25">
      <c r="A12" t="s">
        <v>178</v>
      </c>
      <c r="B12">
        <f>('CON Score and Page Rank'!AZ158-'MIN and MAX'!B$12)/('MIN and MAX'!F$12-'MIN and MAX'!B$12)</f>
        <v>1.2429777171110146E-3</v>
      </c>
      <c r="C12">
        <f>('CON Score and Page Rank'!BA158-'MIN and MAX'!C$12)/('MIN and MAX'!G$12-'MIN and MAX'!C$12)</f>
        <v>2.3488706542201809E-2</v>
      </c>
      <c r="D12">
        <f>('CON Score and Page Rank'!BB158-'MIN and MAX'!D$12)/('MIN and MAX'!H$12-'MIN and MAX'!D$12)</f>
        <v>0.86878612716763004</v>
      </c>
      <c r="E12">
        <f t="shared" si="0"/>
        <v>2.2245728825090794E-2</v>
      </c>
      <c r="F12">
        <f t="shared" si="1"/>
        <v>0.71032706602710605</v>
      </c>
      <c r="G12">
        <f t="shared" si="2"/>
        <v>0.86754314945051902</v>
      </c>
      <c r="H12" s="3">
        <f>IFERROR(VLOOKUP(A12,'GDP Data'!A$2:Q$144,3,FALSE),"Not Found")</f>
        <v>14183497963.1071</v>
      </c>
      <c r="I12">
        <f t="shared" si="3"/>
        <v>1.3403507929107808E-3</v>
      </c>
      <c r="J12">
        <f t="shared" si="4"/>
        <v>-0.70898671523419532</v>
      </c>
    </row>
    <row r="13" spans="1:10" x14ac:dyDescent="0.25">
      <c r="A13" t="s">
        <v>105</v>
      </c>
      <c r="B13">
        <f>('CON Score and Page Rank'!AZ88-'MIN and MAX'!B$12)/('MIN and MAX'!F$12-'MIN and MAX'!B$12)</f>
        <v>2.254083610195373E-3</v>
      </c>
      <c r="C13">
        <f>('CON Score and Page Rank'!BA88-'MIN and MAX'!C$12)/('MIN and MAX'!G$12-'MIN and MAX'!C$12)</f>
        <v>2.4462136138489417E-2</v>
      </c>
      <c r="D13">
        <f>('CON Score and Page Rank'!BB88-'MIN and MAX'!D$12)/('MIN and MAX'!H$12-'MIN and MAX'!D$12)</f>
        <v>0.87109826589595374</v>
      </c>
      <c r="E13">
        <f t="shared" si="0"/>
        <v>2.2208052528294043E-2</v>
      </c>
      <c r="F13">
        <f t="shared" si="1"/>
        <v>0.71029325185278203</v>
      </c>
      <c r="G13">
        <f t="shared" si="2"/>
        <v>0.86884418228575833</v>
      </c>
      <c r="H13" s="3">
        <f>IFERROR(VLOOKUP(A13,'GDP Data'!A$2:Q$144,3,FALSE),"Not Found")</f>
        <v>19452000520.155998</v>
      </c>
      <c r="I13">
        <f t="shared" si="3"/>
        <v>1.838228086520658E-3</v>
      </c>
      <c r="J13">
        <f t="shared" si="4"/>
        <v>-0.70845502376626135</v>
      </c>
    </row>
    <row r="14" spans="1:10" x14ac:dyDescent="0.25">
      <c r="A14" t="s">
        <v>172</v>
      </c>
      <c r="B14">
        <f>('CON Score and Page Rank'!AZ152-'MIN and MAX'!B$12)/('MIN and MAX'!F$12-'MIN and MAX'!B$12)</f>
        <v>1.4258246942698038E-3</v>
      </c>
      <c r="C14">
        <f>('CON Score and Page Rank'!BA152-'MIN and MAX'!C$12)/('MIN and MAX'!G$12-'MIN and MAX'!C$12)</f>
        <v>2.3555602853224823E-2</v>
      </c>
      <c r="D14">
        <f>('CON Score and Page Rank'!BB152-'MIN and MAX'!D$12)/('MIN and MAX'!H$12-'MIN and MAX'!D$12)</f>
        <v>0.86878612716763004</v>
      </c>
      <c r="E14">
        <f t="shared" si="0"/>
        <v>2.2129778158955019E-2</v>
      </c>
      <c r="F14">
        <f t="shared" si="1"/>
        <v>0.7102230012338262</v>
      </c>
      <c r="G14">
        <f t="shared" si="2"/>
        <v>0.86736030247336027</v>
      </c>
      <c r="H14" s="3">
        <f>IFERROR(VLOOKUP(A14,'GDP Data'!A$2:Q$144,3,FALSE),"Not Found")</f>
        <v>32685198735.305302</v>
      </c>
      <c r="I14">
        <f t="shared" si="3"/>
        <v>3.0887748674739315E-3</v>
      </c>
      <c r="J14">
        <f t="shared" si="4"/>
        <v>-0.70713422636635226</v>
      </c>
    </row>
    <row r="15" spans="1:10" x14ac:dyDescent="0.25">
      <c r="A15" t="s">
        <v>207</v>
      </c>
      <c r="B15">
        <f>('CON Score and Page Rank'!AZ188-'MIN and MAX'!B$12)/('MIN and MAX'!F$12-'MIN and MAX'!B$12)</f>
        <v>1.0659660041078072E-3</v>
      </c>
      <c r="C15">
        <f>('CON Score and Page Rank'!BA188-'MIN and MAX'!C$12)/('MIN and MAX'!G$12-'MIN and MAX'!C$12)</f>
        <v>2.314655015792183E-2</v>
      </c>
      <c r="D15">
        <f>('CON Score and Page Rank'!BB188-'MIN and MAX'!D$12)/('MIN and MAX'!H$12-'MIN and MAX'!D$12)</f>
        <v>0.73872832369942198</v>
      </c>
      <c r="E15">
        <f t="shared" si="0"/>
        <v>2.2080584153814024E-2</v>
      </c>
      <c r="F15">
        <f t="shared" si="1"/>
        <v>0.7101788500086007</v>
      </c>
      <c r="G15">
        <f t="shared" si="2"/>
        <v>0.73766235769531419</v>
      </c>
      <c r="H15" s="3">
        <f>IFERROR(VLOOKUP(A15,'GDP Data'!A$2:Q$144,3,FALSE),"Not Found")</f>
        <v>24468324000</v>
      </c>
      <c r="I15">
        <f t="shared" si="3"/>
        <v>2.3122742753518485E-3</v>
      </c>
      <c r="J15">
        <f t="shared" si="4"/>
        <v>-0.70786657573324885</v>
      </c>
    </row>
    <row r="16" spans="1:10" x14ac:dyDescent="0.25">
      <c r="A16" t="s">
        <v>28</v>
      </c>
      <c r="B16">
        <f>('CON Score and Page Rank'!AZ13-'MIN and MAX'!B$12)/('MIN and MAX'!F$12-'MIN and MAX'!B$12)</f>
        <v>3.6506478954522535E-3</v>
      </c>
      <c r="C16">
        <f>('CON Score and Page Rank'!BA13-'MIN and MAX'!C$12)/('MIN and MAX'!G$12-'MIN and MAX'!C$12)</f>
        <v>2.567063885038038E-2</v>
      </c>
      <c r="D16">
        <f>('CON Score and Page Rank'!BB13-'MIN and MAX'!D$12)/('MIN and MAX'!H$12-'MIN and MAX'!D$12)</f>
        <v>0.95780346820809248</v>
      </c>
      <c r="E16">
        <f t="shared" si="0"/>
        <v>2.2019990954928126E-2</v>
      </c>
      <c r="F16">
        <f t="shared" si="1"/>
        <v>0.71012446809837659</v>
      </c>
      <c r="G16">
        <f t="shared" si="2"/>
        <v>0.95415282031264026</v>
      </c>
      <c r="H16" s="3">
        <f>IFERROR(VLOOKUP(A16,'GDP Data'!A$2:Q$144,3,FALSE),"Not Found")</f>
        <v>8234846804.6058197</v>
      </c>
      <c r="I16">
        <f t="shared" si="3"/>
        <v>7.7819896564036858E-4</v>
      </c>
      <c r="J16">
        <f t="shared" si="4"/>
        <v>-0.70934626913273624</v>
      </c>
    </row>
    <row r="17" spans="1:10" x14ac:dyDescent="0.25">
      <c r="A17" t="s">
        <v>63</v>
      </c>
      <c r="B17">
        <f>('CON Score and Page Rank'!AZ46-'MIN and MAX'!B$12)/('MIN and MAX'!F$12-'MIN and MAX'!B$12)</f>
        <v>2.9778010238316055E-3</v>
      </c>
      <c r="C17">
        <f>('CON Score and Page Rank'!BA46-'MIN and MAX'!C$12)/('MIN and MAX'!G$12-'MIN and MAX'!C$12)</f>
        <v>2.4991494965221725E-2</v>
      </c>
      <c r="D17">
        <f>('CON Score and Page Rank'!BB46-'MIN and MAX'!D$12)/('MIN and MAX'!H$12-'MIN and MAX'!D$12)</f>
        <v>0.91098265895953756</v>
      </c>
      <c r="E17">
        <f t="shared" si="0"/>
        <v>2.2013693941390119E-2</v>
      </c>
      <c r="F17">
        <f t="shared" si="1"/>
        <v>0.71011881657920939</v>
      </c>
      <c r="G17">
        <f t="shared" si="2"/>
        <v>0.90800485793570596</v>
      </c>
      <c r="H17" s="3">
        <f>IFERROR(VLOOKUP(A17,'GDP Data'!A$2:Q$144,3,FALSE),"Not Found")</f>
        <v>54744712814.867599</v>
      </c>
      <c r="I17">
        <f t="shared" si="3"/>
        <v>5.1734148670478219E-3</v>
      </c>
      <c r="J17">
        <f t="shared" si="4"/>
        <v>-0.70494540171216158</v>
      </c>
    </row>
    <row r="18" spans="1:10" x14ac:dyDescent="0.25">
      <c r="A18" t="s">
        <v>87</v>
      </c>
      <c r="B18">
        <f>('CON Score and Page Rank'!AZ70-'MIN and MAX'!B$12)/('MIN and MAX'!F$12-'MIN and MAX'!B$12)</f>
        <v>4.7940725036093503E-3</v>
      </c>
      <c r="C18">
        <f>('CON Score and Page Rank'!BA70-'MIN and MAX'!C$12)/('MIN and MAX'!G$12-'MIN and MAX'!C$12)</f>
        <v>2.6750295665314248E-2</v>
      </c>
      <c r="D18">
        <f>('CON Score and Page Rank'!BB70-'MIN and MAX'!D$12)/('MIN and MAX'!H$12-'MIN and MAX'!D$12)</f>
        <v>0.89364161849710988</v>
      </c>
      <c r="E18">
        <f t="shared" si="0"/>
        <v>2.1956223161704896E-2</v>
      </c>
      <c r="F18">
        <f t="shared" si="1"/>
        <v>0.71006723701518548</v>
      </c>
      <c r="G18">
        <f t="shared" si="2"/>
        <v>0.88884754599350058</v>
      </c>
      <c r="H18" s="3">
        <f>IFERROR(VLOOKUP(A18,'GDP Data'!A$2:Q$144,3,FALSE),"Not Found")</f>
        <v>126878750295.944</v>
      </c>
      <c r="I18">
        <f t="shared" si="3"/>
        <v>1.1990133463906316E-2</v>
      </c>
      <c r="J18">
        <f t="shared" si="4"/>
        <v>-0.69807710355127917</v>
      </c>
    </row>
    <row r="19" spans="1:10" x14ac:dyDescent="0.25">
      <c r="A19" t="s">
        <v>190</v>
      </c>
      <c r="B19">
        <f>('CON Score and Page Rank'!AZ171-'MIN and MAX'!B$12)/('MIN and MAX'!F$12-'MIN and MAX'!B$12)</f>
        <v>3.7029842560961524E-3</v>
      </c>
      <c r="C19">
        <f>('CON Score and Page Rank'!BA171-'MIN and MAX'!C$12)/('MIN and MAX'!G$12-'MIN and MAX'!C$12)</f>
        <v>2.560574196416876E-2</v>
      </c>
      <c r="D19">
        <f>('CON Score and Page Rank'!BB171-'MIN and MAX'!D$12)/('MIN and MAX'!H$12-'MIN and MAX'!D$12)</f>
        <v>0.95780346820809248</v>
      </c>
      <c r="E19">
        <f t="shared" si="0"/>
        <v>2.1902757708072609E-2</v>
      </c>
      <c r="F19">
        <f t="shared" si="1"/>
        <v>0.71001925219918327</v>
      </c>
      <c r="G19">
        <f t="shared" si="2"/>
        <v>0.95410048395199631</v>
      </c>
      <c r="H19" s="3">
        <f>IFERROR(VLOOKUP(A19,'GDP Data'!A$2:Q$144,3,FALSE),"Not Found")</f>
        <v>40394824679.123199</v>
      </c>
      <c r="I19">
        <f t="shared" si="3"/>
        <v>3.8173400827488046E-3</v>
      </c>
      <c r="J19">
        <f t="shared" si="4"/>
        <v>-0.70620191211643446</v>
      </c>
    </row>
    <row r="20" spans="1:10" x14ac:dyDescent="0.25">
      <c r="A20" t="s">
        <v>142</v>
      </c>
      <c r="B20">
        <f>('CON Score and Page Rank'!AZ125-'MIN and MAX'!B$12)/('MIN and MAX'!F$12-'MIN and MAX'!B$12)</f>
        <v>9.0898370368398514E-4</v>
      </c>
      <c r="C20">
        <f>('CON Score and Page Rank'!BA125-'MIN and MAX'!C$12)/('MIN and MAX'!G$12-'MIN and MAX'!C$12)</f>
        <v>2.2713249623350577E-2</v>
      </c>
      <c r="D20">
        <f>('CON Score and Page Rank'!BB125-'MIN and MAX'!D$12)/('MIN and MAX'!H$12-'MIN and MAX'!D$12)</f>
        <v>0.76300578034682076</v>
      </c>
      <c r="E20">
        <f t="shared" si="0"/>
        <v>2.1804265919666593E-2</v>
      </c>
      <c r="F20">
        <f t="shared" si="1"/>
        <v>0.70993085660869804</v>
      </c>
      <c r="G20">
        <f t="shared" si="2"/>
        <v>0.76209679664313679</v>
      </c>
      <c r="H20" s="3">
        <f>IFERROR(VLOOKUP(A20,'GDP Data'!A$2:Q$144,3,FALSE),"Not Found")</f>
        <v>22152694161.888199</v>
      </c>
      <c r="I20">
        <f t="shared" si="3"/>
        <v>2.0934455845962787E-3</v>
      </c>
      <c r="J20">
        <f t="shared" si="4"/>
        <v>-0.7078374110241018</v>
      </c>
    </row>
    <row r="21" spans="1:10" x14ac:dyDescent="0.25">
      <c r="A21" t="s">
        <v>89</v>
      </c>
      <c r="B21">
        <f>('CON Score and Page Rank'!AZ72-'MIN and MAX'!B$12)/('MIN and MAX'!F$12-'MIN and MAX'!B$12)</f>
        <v>5.1305843171729698E-3</v>
      </c>
      <c r="C21">
        <f>('CON Score and Page Rank'!BA72-'MIN and MAX'!C$12)/('MIN and MAX'!G$12-'MIN and MAX'!C$12)</f>
        <v>2.6687051636946717E-2</v>
      </c>
      <c r="D21">
        <f>('CON Score and Page Rank'!BB72-'MIN and MAX'!D$12)/('MIN and MAX'!H$12-'MIN and MAX'!D$12)</f>
        <v>0.88439306358381498</v>
      </c>
      <c r="E21">
        <f t="shared" si="0"/>
        <v>2.1556467319773748E-2</v>
      </c>
      <c r="F21">
        <f t="shared" si="1"/>
        <v>0.70970845935189686</v>
      </c>
      <c r="G21">
        <f t="shared" si="2"/>
        <v>0.87926247926664203</v>
      </c>
      <c r="H21" s="3">
        <f>IFERROR(VLOOKUP(A21,'GDP Data'!A$2:Q$144,3,FALSE),"Not Found")</f>
        <v>130816321183.15601</v>
      </c>
      <c r="I21">
        <f t="shared" si="3"/>
        <v>1.2362236754261416E-2</v>
      </c>
      <c r="J21">
        <f t="shared" si="4"/>
        <v>-0.69734622259763546</v>
      </c>
    </row>
    <row r="22" spans="1:10" x14ac:dyDescent="0.25">
      <c r="A22" t="s">
        <v>179</v>
      </c>
      <c r="B22">
        <f>('CON Score and Page Rank'!AZ159-'MIN and MAX'!B$12)/('MIN and MAX'!F$12-'MIN and MAX'!B$12)</f>
        <v>3.0651996774047232E-3</v>
      </c>
      <c r="C22">
        <f>('CON Score and Page Rank'!BA159-'MIN and MAX'!C$12)/('MIN and MAX'!G$12-'MIN and MAX'!C$12)</f>
        <v>2.4594572113774523E-2</v>
      </c>
      <c r="D22">
        <f>('CON Score and Page Rank'!BB159-'MIN and MAX'!D$12)/('MIN and MAX'!H$12-'MIN and MAX'!D$12)</f>
        <v>0.86878612716763004</v>
      </c>
      <c r="E22">
        <f t="shared" si="0"/>
        <v>2.1529372436369799E-2</v>
      </c>
      <c r="F22">
        <f t="shared" si="1"/>
        <v>0.7096841419112615</v>
      </c>
      <c r="G22">
        <f t="shared" si="2"/>
        <v>0.86572092749022533</v>
      </c>
      <c r="H22" s="3">
        <f>IFERROR(VLOOKUP(A22,'GDP Data'!A$2:Q$144,3,FALSE),"Not Found")</f>
        <v>23273640257.1968</v>
      </c>
      <c r="I22">
        <f t="shared" si="3"/>
        <v>2.1993757995238798E-3</v>
      </c>
      <c r="J22">
        <f t="shared" si="4"/>
        <v>-0.70748476611173761</v>
      </c>
    </row>
    <row r="23" spans="1:10" x14ac:dyDescent="0.25">
      <c r="A23" t="s">
        <v>157</v>
      </c>
      <c r="B23">
        <f>('CON Score and Page Rank'!AZ138-'MIN and MAX'!B$12)/('MIN and MAX'!F$12-'MIN and MAX'!B$12)</f>
        <v>4.4886116167768397E-3</v>
      </c>
      <c r="C23">
        <f>('CON Score and Page Rank'!BA138-'MIN and MAX'!C$12)/('MIN and MAX'!G$12-'MIN and MAX'!C$12)</f>
        <v>2.6003144677570696E-2</v>
      </c>
      <c r="D23">
        <f>('CON Score and Page Rank'!BB138-'MIN and MAX'!D$12)/('MIN and MAX'!H$12-'MIN and MAX'!D$12)</f>
        <v>0.91791907514450866</v>
      </c>
      <c r="E23">
        <f t="shared" si="0"/>
        <v>2.1514533060793858E-2</v>
      </c>
      <c r="F23">
        <f t="shared" si="1"/>
        <v>0.70967082369064949</v>
      </c>
      <c r="G23">
        <f t="shared" si="2"/>
        <v>0.91343046352773183</v>
      </c>
      <c r="H23" s="3">
        <f>IFERROR(VLOOKUP(A23,'GDP Data'!A$2:Q$144,3,FALSE),"Not Found")</f>
        <v>79484403984.884903</v>
      </c>
      <c r="I23">
        <f t="shared" si="3"/>
        <v>7.5113335357960484E-3</v>
      </c>
      <c r="J23">
        <f t="shared" si="4"/>
        <v>-0.70215949015485346</v>
      </c>
    </row>
    <row r="24" spans="1:10" x14ac:dyDescent="0.25">
      <c r="A24" t="s">
        <v>76</v>
      </c>
      <c r="B24">
        <f>('CON Score and Page Rank'!AZ59-'MIN and MAX'!B$12)/('MIN and MAX'!F$12-'MIN and MAX'!B$12)</f>
        <v>2.9893256380352524E-3</v>
      </c>
      <c r="C24">
        <f>('CON Score and Page Rank'!BA59-'MIN and MAX'!C$12)/('MIN and MAX'!G$12-'MIN and MAX'!C$12)</f>
        <v>2.448972820088666E-2</v>
      </c>
      <c r="D24">
        <f>('CON Score and Page Rank'!BB59-'MIN and MAX'!D$12)/('MIN and MAX'!H$12-'MIN and MAX'!D$12)</f>
        <v>0.81213872832369938</v>
      </c>
      <c r="E24">
        <f t="shared" si="0"/>
        <v>2.1500402562851406E-2</v>
      </c>
      <c r="F24">
        <f t="shared" si="1"/>
        <v>0.70965814168203034</v>
      </c>
      <c r="G24">
        <f t="shared" si="2"/>
        <v>0.80914940268566415</v>
      </c>
      <c r="H24" s="3">
        <f>IFERROR(VLOOKUP(A24,'GDP Data'!A$2:Q$144,3,FALSE),"Not Found")</f>
        <v>16810536883.717699</v>
      </c>
      <c r="I24">
        <f t="shared" si="3"/>
        <v>1.5886078666881257E-3</v>
      </c>
      <c r="J24">
        <f t="shared" si="4"/>
        <v>-0.70806953381534221</v>
      </c>
    </row>
    <row r="25" spans="1:10" x14ac:dyDescent="0.25">
      <c r="A25" t="s">
        <v>163</v>
      </c>
      <c r="B25">
        <f>('CON Score and Page Rank'!AZ143-'MIN and MAX'!B$12)/('MIN and MAX'!F$12-'MIN and MAX'!B$12)</f>
        <v>1.1090578899551559E-3</v>
      </c>
      <c r="C25">
        <f>('CON Score and Page Rank'!BA143-'MIN and MAX'!C$12)/('MIN and MAX'!G$12-'MIN and MAX'!C$12)</f>
        <v>2.2567943276501752E-2</v>
      </c>
      <c r="D25">
        <f>('CON Score and Page Rank'!BB143-'MIN and MAX'!D$12)/('MIN and MAX'!H$12-'MIN and MAX'!D$12)</f>
        <v>0.7832369942196532</v>
      </c>
      <c r="E25">
        <f t="shared" si="0"/>
        <v>2.1458885386546597E-2</v>
      </c>
      <c r="F25">
        <f t="shared" si="1"/>
        <v>0.70962088034914028</v>
      </c>
      <c r="G25">
        <f t="shared" si="2"/>
        <v>0.78212793632969801</v>
      </c>
      <c r="H25" s="3">
        <f>IFERROR(VLOOKUP(A25,'GDP Data'!A$2:Q$144,3,FALSE),"Not Found")</f>
        <v>15749753804.8344</v>
      </c>
      <c r="I25">
        <f t="shared" si="3"/>
        <v>1.4883631002288297E-3</v>
      </c>
      <c r="J25">
        <f t="shared" si="4"/>
        <v>-0.70813251724891146</v>
      </c>
    </row>
    <row r="26" spans="1:10" x14ac:dyDescent="0.25">
      <c r="A26" t="s">
        <v>193</v>
      </c>
      <c r="B26">
        <f>('CON Score and Page Rank'!AZ174-'MIN and MAX'!B$12)/('MIN and MAX'!F$12-'MIN and MAX'!B$12)</f>
        <v>3.3100931197729885E-3</v>
      </c>
      <c r="C26">
        <f>('CON Score and Page Rank'!BA174-'MIN and MAX'!C$12)/('MIN and MAX'!G$12-'MIN and MAX'!C$12)</f>
        <v>2.469938640555407E-2</v>
      </c>
      <c r="D26">
        <f>('CON Score and Page Rank'!BB174-'MIN and MAX'!D$12)/('MIN and MAX'!H$12-'MIN and MAX'!D$12)</f>
        <v>0.86184971098265895</v>
      </c>
      <c r="E26">
        <f t="shared" si="0"/>
        <v>2.1389293285781083E-2</v>
      </c>
      <c r="F26">
        <f t="shared" si="1"/>
        <v>0.70955842199662345</v>
      </c>
      <c r="G26">
        <f t="shared" si="2"/>
        <v>0.85853961786288591</v>
      </c>
      <c r="H26" s="3">
        <f>IFERROR(VLOOKUP(A26,'GDP Data'!A$2:Q$144,3,FALSE),"Not Found")</f>
        <v>20876309970.384998</v>
      </c>
      <c r="I26">
        <f t="shared" si="3"/>
        <v>1.9728263574077466E-3</v>
      </c>
      <c r="J26">
        <f t="shared" si="4"/>
        <v>-0.70758559563921575</v>
      </c>
    </row>
    <row r="27" spans="1:10" x14ac:dyDescent="0.25">
      <c r="A27" t="s">
        <v>184</v>
      </c>
      <c r="B27">
        <f>('CON Score and Page Rank'!AZ165-'MIN and MAX'!B$12)/('MIN and MAX'!F$12-'MIN and MAX'!B$12)</f>
        <v>1.7936438737541085E-3</v>
      </c>
      <c r="C27">
        <f>('CON Score and Page Rank'!BA165-'MIN and MAX'!C$12)/('MIN and MAX'!G$12-'MIN and MAX'!C$12)</f>
        <v>2.3063960583712493E-2</v>
      </c>
      <c r="D27">
        <f>('CON Score and Page Rank'!BB165-'MIN and MAX'!D$12)/('MIN and MAX'!H$12-'MIN and MAX'!D$12)</f>
        <v>0.84219653179190757</v>
      </c>
      <c r="E27">
        <f t="shared" si="0"/>
        <v>2.1270316709958385E-2</v>
      </c>
      <c r="F27">
        <f t="shared" si="1"/>
        <v>0.70945164147365836</v>
      </c>
      <c r="G27">
        <f t="shared" si="2"/>
        <v>0.84040288791815343</v>
      </c>
      <c r="H27" s="3">
        <f>IFERROR(VLOOKUP(A27,'GDP Data'!A$2:Q$144,3,FALSE),"Not Found")</f>
        <v>8362398701.5894299</v>
      </c>
      <c r="I27">
        <f t="shared" si="3"/>
        <v>7.9025271195202985E-4</v>
      </c>
      <c r="J27">
        <f t="shared" si="4"/>
        <v>-0.70866138876170637</v>
      </c>
    </row>
    <row r="28" spans="1:10" x14ac:dyDescent="0.25">
      <c r="A28" t="s">
        <v>120</v>
      </c>
      <c r="B28">
        <f>('CON Score and Page Rank'!AZ103-'MIN and MAX'!B$12)/('MIN and MAX'!F$12-'MIN and MAX'!B$12)</f>
        <v>4.2464610834855673E-4</v>
      </c>
      <c r="C28">
        <f>('CON Score and Page Rank'!BA103-'MIN and MAX'!C$12)/('MIN and MAX'!G$12-'MIN and MAX'!C$12)</f>
        <v>2.1572460765072174E-2</v>
      </c>
      <c r="D28">
        <f>('CON Score and Page Rank'!BB103-'MIN and MAX'!D$12)/('MIN and MAX'!H$12-'MIN and MAX'!D$12)</f>
        <v>0.73410404624277459</v>
      </c>
      <c r="E28">
        <f t="shared" si="0"/>
        <v>2.1147814656723617E-2</v>
      </c>
      <c r="F28">
        <f t="shared" si="1"/>
        <v>0.70934169686297976</v>
      </c>
      <c r="G28">
        <f t="shared" si="2"/>
        <v>0.73367940013442601</v>
      </c>
      <c r="H28" s="3">
        <f>IFERROR(VLOOKUP(A28,'GDP Data'!A$2:Q$144,3,FALSE),"Not Found")</f>
        <v>13581644245.735201</v>
      </c>
      <c r="I28">
        <f t="shared" si="3"/>
        <v>1.2834751822966691E-3</v>
      </c>
      <c r="J28">
        <f t="shared" si="4"/>
        <v>-0.70805822168068311</v>
      </c>
    </row>
    <row r="29" spans="1:10" x14ac:dyDescent="0.25">
      <c r="A29" t="s">
        <v>130</v>
      </c>
      <c r="B29">
        <f>('CON Score and Page Rank'!AZ113-'MIN and MAX'!B$12)/('MIN and MAX'!F$12-'MIN and MAX'!B$12)</f>
        <v>1.3018288180550755E-4</v>
      </c>
      <c r="C29">
        <f>('CON Score and Page Rank'!BA113-'MIN and MAX'!C$12)/('MIN and MAX'!G$12-'MIN and MAX'!C$12)</f>
        <v>2.1239081115186506E-2</v>
      </c>
      <c r="D29">
        <f>('CON Score and Page Rank'!BB113-'MIN and MAX'!D$12)/('MIN and MAX'!H$12-'MIN and MAX'!D$12)</f>
        <v>0.68728323699421967</v>
      </c>
      <c r="E29">
        <f t="shared" si="0"/>
        <v>2.1108898233380999E-2</v>
      </c>
      <c r="F29">
        <f t="shared" si="1"/>
        <v>0.70930676968502293</v>
      </c>
      <c r="G29">
        <f t="shared" si="2"/>
        <v>0.68715305411241412</v>
      </c>
      <c r="H29" s="3">
        <f>IFERROR(VLOOKUP(A29,'GDP Data'!A$2:Q$144,3,FALSE),"Not Found")</f>
        <v>5707720390.8514996</v>
      </c>
      <c r="I29">
        <f t="shared" si="3"/>
        <v>5.3938369586192824E-4</v>
      </c>
      <c r="J29">
        <f t="shared" si="4"/>
        <v>-0.708767385989161</v>
      </c>
    </row>
    <row r="30" spans="1:10" x14ac:dyDescent="0.25">
      <c r="A30" t="s">
        <v>215</v>
      </c>
      <c r="B30">
        <f>('CON Score and Page Rank'!AZ196-'MIN and MAX'!B$12)/('MIN and MAX'!F$12-'MIN and MAX'!B$12)</f>
        <v>6.6988350010133515E-4</v>
      </c>
      <c r="C30">
        <f>('CON Score and Page Rank'!BA196-'MIN and MAX'!C$12)/('MIN and MAX'!G$12-'MIN and MAX'!C$12)</f>
        <v>2.1716075746636098E-2</v>
      </c>
      <c r="D30">
        <f>('CON Score and Page Rank'!BB196-'MIN and MAX'!D$12)/('MIN and MAX'!H$12-'MIN and MAX'!D$12)</f>
        <v>0.73410404624277459</v>
      </c>
      <c r="E30">
        <f t="shared" si="0"/>
        <v>2.1046192246534763E-2</v>
      </c>
      <c r="F30">
        <f t="shared" si="1"/>
        <v>0.70925049156454256</v>
      </c>
      <c r="G30">
        <f t="shared" si="2"/>
        <v>0.73343416274267326</v>
      </c>
      <c r="H30" s="3">
        <f>IFERROR(VLOOKUP(A30,'GDP Data'!A$2:Q$144,3,FALSE),"Not Found")</f>
        <v>9194717835.9998493</v>
      </c>
      <c r="I30">
        <f t="shared" si="3"/>
        <v>8.6890747078963268E-4</v>
      </c>
      <c r="J30">
        <f t="shared" si="4"/>
        <v>-0.70838158409375296</v>
      </c>
    </row>
    <row r="31" spans="1:10" x14ac:dyDescent="0.25">
      <c r="A31" t="s">
        <v>246</v>
      </c>
      <c r="B31">
        <f>('CON Score and Page Rank'!AZ173-'MIN and MAX'!B$12)/('MIN and MAX'!F$12-'MIN and MAX'!B$12)</f>
        <v>4.4596516208411938E-3</v>
      </c>
      <c r="C31">
        <f>('CON Score and Page Rank'!BA173-'MIN and MAX'!C$12)/('MIN and MAX'!G$12-'MIN and MAX'!C$12)</f>
        <v>2.5386154763993508E-2</v>
      </c>
      <c r="D31">
        <f>('CON Score and Page Rank'!BB173-'MIN and MAX'!D$12)/('MIN and MAX'!H$12-'MIN and MAX'!D$12)</f>
        <v>0.86878612716763004</v>
      </c>
      <c r="E31">
        <f t="shared" si="0"/>
        <v>2.0926503143152315E-2</v>
      </c>
      <c r="F31">
        <f t="shared" si="1"/>
        <v>0.70914307155380496</v>
      </c>
      <c r="G31">
        <f t="shared" si="2"/>
        <v>0.86432647554678887</v>
      </c>
      <c r="H31" s="3">
        <f>IFERROR(VLOOKUP(A31,'GDP Data'!A$2:Q$144,3,FALSE),"Not Found")</f>
        <v>30778781606.9575</v>
      </c>
      <c r="I31">
        <f t="shared" si="3"/>
        <v>2.9086170730958302E-3</v>
      </c>
      <c r="J31">
        <f t="shared" si="4"/>
        <v>-0.7062344544807091</v>
      </c>
    </row>
    <row r="32" spans="1:10" x14ac:dyDescent="0.25">
      <c r="A32" t="s">
        <v>107</v>
      </c>
      <c r="B32">
        <f>('CON Score and Page Rank'!AZ90-'MIN and MAX'!B$12)/('MIN and MAX'!F$12-'MIN and MAX'!B$12)</f>
        <v>3.0799155738714863E-3</v>
      </c>
      <c r="C32">
        <f>('CON Score and Page Rank'!BA90-'MIN and MAX'!C$12)/('MIN and MAX'!G$12-'MIN and MAX'!C$12)</f>
        <v>2.3970991503596814E-2</v>
      </c>
      <c r="D32">
        <f>('CON Score and Page Rank'!BB90-'MIN and MAX'!D$12)/('MIN and MAX'!H$12-'MIN and MAX'!D$12)</f>
        <v>0.79537572254335265</v>
      </c>
      <c r="E32">
        <f t="shared" si="0"/>
        <v>2.0891075929725327E-2</v>
      </c>
      <c r="F32">
        <f t="shared" si="1"/>
        <v>0.70911127591377432</v>
      </c>
      <c r="G32">
        <f t="shared" si="2"/>
        <v>0.79229580696948121</v>
      </c>
      <c r="H32" s="3">
        <f>IFERROR(VLOOKUP(A32,'GDP Data'!A$2:Q$144,3,FALSE),"Not Found")</f>
        <v>17538461538.461498</v>
      </c>
      <c r="I32">
        <f t="shared" si="3"/>
        <v>1.6573972718618704E-3</v>
      </c>
      <c r="J32">
        <f t="shared" si="4"/>
        <v>-0.70745387864191245</v>
      </c>
    </row>
    <row r="33" spans="1:10" x14ac:dyDescent="0.25">
      <c r="A33" t="s">
        <v>55</v>
      </c>
      <c r="B33">
        <f>('CON Score and Page Rank'!AZ39-'MIN and MAX'!B$12)/('MIN and MAX'!F$12-'MIN and MAX'!B$12)</f>
        <v>4.2797404613973905E-3</v>
      </c>
      <c r="C33">
        <f>('CON Score and Page Rank'!BA39-'MIN and MAX'!C$12)/('MIN and MAX'!G$12-'MIN and MAX'!C$12)</f>
        <v>2.5161055075560469E-2</v>
      </c>
      <c r="D33">
        <f>('CON Score and Page Rank'!BB39-'MIN and MAX'!D$12)/('MIN and MAX'!H$12-'MIN and MAX'!D$12)</f>
        <v>0.82196531791907512</v>
      </c>
      <c r="E33">
        <f t="shared" si="0"/>
        <v>2.088131461416308E-2</v>
      </c>
      <c r="F33">
        <f t="shared" si="1"/>
        <v>0.70910251521131373</v>
      </c>
      <c r="G33">
        <f t="shared" si="2"/>
        <v>0.81768557745767778</v>
      </c>
      <c r="H33" s="3">
        <f>IFERROR(VLOOKUP(A33,'GDP Data'!A$2:Q$144,3,FALSE),"Not Found")</f>
        <v>17649751243.781101</v>
      </c>
      <c r="I33">
        <f t="shared" si="3"/>
        <v>1.6679142293258146E-3</v>
      </c>
      <c r="J33">
        <f t="shared" si="4"/>
        <v>-0.70743460098198796</v>
      </c>
    </row>
    <row r="34" spans="1:10" x14ac:dyDescent="0.25">
      <c r="A34" t="s">
        <v>225</v>
      </c>
      <c r="B34">
        <f>('CON Score and Page Rank'!AZ206-'MIN and MAX'!B$12)/('MIN and MAX'!F$12-'MIN and MAX'!B$12)</f>
        <v>4.7787060178023835E-3</v>
      </c>
      <c r="C34">
        <f>('CON Score and Page Rank'!BA206-'MIN and MAX'!C$12)/('MIN and MAX'!G$12-'MIN and MAX'!C$12)</f>
        <v>2.5605875259156186E-2</v>
      </c>
      <c r="D34">
        <f>('CON Score and Page Rank'!BB206-'MIN and MAX'!D$12)/('MIN and MAX'!H$12-'MIN and MAX'!D$12)</f>
        <v>0.86184971098265895</v>
      </c>
      <c r="E34">
        <f t="shared" si="0"/>
        <v>2.0827169241353805E-2</v>
      </c>
      <c r="F34">
        <f t="shared" si="1"/>
        <v>0.70905392017330104</v>
      </c>
      <c r="G34">
        <f t="shared" si="2"/>
        <v>0.85707100496485655</v>
      </c>
      <c r="H34" s="3">
        <f>IFERROR(VLOOKUP(A34,'GDP Data'!A$2:Q$144,3,FALSE),"Not Found")</f>
        <v>20898788416.6348</v>
      </c>
      <c r="I34">
        <f t="shared" si="3"/>
        <v>1.9749505867997269E-3</v>
      </c>
      <c r="J34">
        <f t="shared" si="4"/>
        <v>-0.70707896958650129</v>
      </c>
    </row>
    <row r="35" spans="1:10" x14ac:dyDescent="0.25">
      <c r="A35" t="s">
        <v>46</v>
      </c>
      <c r="B35">
        <f>('CON Score and Page Rank'!AZ31-'MIN and MAX'!B$12)/('MIN and MAX'!F$12-'MIN and MAX'!B$12)</f>
        <v>5.6041397410979228E-3</v>
      </c>
      <c r="C35">
        <f>('CON Score and Page Rank'!BA31-'MIN and MAX'!C$12)/('MIN and MAX'!G$12-'MIN and MAX'!C$12)</f>
        <v>2.6416682008672875E-2</v>
      </c>
      <c r="D35">
        <f>('CON Score and Page Rank'!BB31-'MIN and MAX'!D$12)/('MIN and MAX'!H$12-'MIN and MAX'!D$12)</f>
        <v>0.87109826589595374</v>
      </c>
      <c r="E35">
        <f t="shared" si="0"/>
        <v>2.0812542267574952E-2</v>
      </c>
      <c r="F35">
        <f t="shared" si="1"/>
        <v>0.70904079258159913</v>
      </c>
      <c r="G35">
        <f t="shared" si="2"/>
        <v>0.86549412615485577</v>
      </c>
      <c r="H35" s="3">
        <f>IFERROR(VLOOKUP(A35,'GDP Data'!A$2:Q$144,3,FALSE),"Not Found")</f>
        <v>8976196808.5106392</v>
      </c>
      <c r="I35">
        <f t="shared" si="3"/>
        <v>8.4825707599811551E-4</v>
      </c>
      <c r="J35">
        <f t="shared" si="4"/>
        <v>-0.70819253550560102</v>
      </c>
    </row>
    <row r="36" spans="1:10" x14ac:dyDescent="0.25">
      <c r="A36" t="s">
        <v>182</v>
      </c>
      <c r="B36">
        <f>('CON Score and Page Rank'!AZ162-'MIN and MAX'!B$12)/('MIN and MAX'!F$12-'MIN and MAX'!B$12)</f>
        <v>2.6567256380244709E-3</v>
      </c>
      <c r="C36">
        <f>('CON Score and Page Rank'!BA162-'MIN and MAX'!C$12)/('MIN and MAX'!G$12-'MIN and MAX'!C$12)</f>
        <v>2.3366024797885476E-2</v>
      </c>
      <c r="D36">
        <f>('CON Score and Page Rank'!BB162-'MIN and MAX'!D$12)/('MIN and MAX'!H$12-'MIN and MAX'!D$12)</f>
        <v>0.84219653179190757</v>
      </c>
      <c r="E36">
        <f t="shared" si="0"/>
        <v>2.0709299159861003E-2</v>
      </c>
      <c r="F36">
        <f t="shared" si="1"/>
        <v>0.70894813272012636</v>
      </c>
      <c r="G36">
        <f t="shared" si="2"/>
        <v>0.83953980615388313</v>
      </c>
      <c r="H36" s="3">
        <f>IFERROR(VLOOKUP(A36,'GDP Data'!A$2:Q$144,3,FALSE),"Not Found")</f>
        <v>6254649538.98487</v>
      </c>
      <c r="I36">
        <f t="shared" si="3"/>
        <v>5.9106889504716435E-4</v>
      </c>
      <c r="J36">
        <f t="shared" si="4"/>
        <v>-0.70835706382507924</v>
      </c>
    </row>
    <row r="37" spans="1:10" x14ac:dyDescent="0.25">
      <c r="A37" t="s">
        <v>196</v>
      </c>
      <c r="B37">
        <f>('CON Score and Page Rank'!AZ177-'MIN and MAX'!B$12)/('MIN and MAX'!F$12-'MIN and MAX'!B$12)</f>
        <v>3.063715304949121E-4</v>
      </c>
      <c r="C37">
        <f>('CON Score and Page Rank'!BA177-'MIN and MAX'!C$12)/('MIN and MAX'!G$12-'MIN and MAX'!C$12)</f>
        <v>2.0935165581743711E-2</v>
      </c>
      <c r="D37">
        <f>('CON Score and Page Rank'!BB177-'MIN and MAX'!D$12)/('MIN and MAX'!H$12-'MIN and MAX'!D$12)</f>
        <v>0.792485549132948</v>
      </c>
      <c r="E37">
        <f t="shared" si="0"/>
        <v>2.0628794051248799E-2</v>
      </c>
      <c r="F37">
        <f t="shared" si="1"/>
        <v>0.70887588003055679</v>
      </c>
      <c r="G37">
        <f t="shared" si="2"/>
        <v>0.79217917760245304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100</v>
      </c>
      <c r="B38">
        <f>('CON Score and Page Rank'!AZ83-'MIN and MAX'!B$12)/('MIN and MAX'!F$12-'MIN and MAX'!B$12)</f>
        <v>6.7911733109694873E-3</v>
      </c>
      <c r="C38">
        <f>('CON Score and Page Rank'!BA83-'MIN and MAX'!C$12)/('MIN and MAX'!G$12-'MIN and MAX'!C$12)</f>
        <v>2.7399202323102955E-2</v>
      </c>
      <c r="D38">
        <f>('CON Score and Page Rank'!BB83-'MIN and MAX'!D$12)/('MIN and MAX'!H$12-'MIN and MAX'!D$12)</f>
        <v>0.95780346820809248</v>
      </c>
      <c r="E38">
        <f t="shared" si="0"/>
        <v>2.0608029012133468E-2</v>
      </c>
      <c r="F38">
        <f t="shared" si="1"/>
        <v>0.70885724357442415</v>
      </c>
      <c r="G38">
        <f t="shared" si="2"/>
        <v>0.95101229489712302</v>
      </c>
      <c r="H38" s="3">
        <f>IFERROR(VLOOKUP(A38,'GDP Data'!A$2:Q$144,3,FALSE),"Not Found")</f>
        <v>39459581217.3759</v>
      </c>
      <c r="I38">
        <f t="shared" si="3"/>
        <v>3.7289589007034269E-3</v>
      </c>
      <c r="J38">
        <f t="shared" si="4"/>
        <v>-0.70512828467372068</v>
      </c>
    </row>
    <row r="39" spans="1:10" x14ac:dyDescent="0.25">
      <c r="A39" t="s">
        <v>110</v>
      </c>
      <c r="B39">
        <f>('CON Score and Page Rank'!AZ93-'MIN and MAX'!B$12)/('MIN and MAX'!F$12-'MIN and MAX'!B$12)</f>
        <v>8.9045723180407911E-3</v>
      </c>
      <c r="C39">
        <f>('CON Score and Page Rank'!BA93-'MIN and MAX'!C$12)/('MIN and MAX'!G$12-'MIN and MAX'!C$12)</f>
        <v>2.937700964964772E-2</v>
      </c>
      <c r="D39">
        <f>('CON Score and Page Rank'!BB93-'MIN and MAX'!D$12)/('MIN and MAX'!H$12-'MIN and MAX'!D$12)</f>
        <v>0.94046242774566469</v>
      </c>
      <c r="E39">
        <f t="shared" si="0"/>
        <v>2.0472437331606929E-2</v>
      </c>
      <c r="F39">
        <f t="shared" si="1"/>
        <v>0.70873555112819087</v>
      </c>
      <c r="G39">
        <f t="shared" si="2"/>
        <v>0.93155785542762393</v>
      </c>
      <c r="H39" s="3">
        <f>IFERROR(VLOOKUP(A39,'GDP Data'!A$2:Q$144,3,FALSE),"Not Found")</f>
        <v>184137469733.33301</v>
      </c>
      <c r="I39">
        <f t="shared" si="3"/>
        <v>1.7401123770993284E-2</v>
      </c>
      <c r="J39">
        <f t="shared" si="4"/>
        <v>-0.69133442735719763</v>
      </c>
    </row>
    <row r="40" spans="1:10" x14ac:dyDescent="0.25">
      <c r="A40" t="s">
        <v>219</v>
      </c>
      <c r="B40">
        <f>('CON Score and Page Rank'!AZ200-'MIN and MAX'!B$12)/('MIN and MAX'!F$12-'MIN and MAX'!B$12)</f>
        <v>6.8123617276724165E-3</v>
      </c>
      <c r="C40">
        <f>('CON Score and Page Rank'!BA200-'MIN and MAX'!C$12)/('MIN and MAX'!G$12-'MIN and MAX'!C$12)</f>
        <v>2.7162864386174466E-2</v>
      </c>
      <c r="D40">
        <f>('CON Score and Page Rank'!BB200-'MIN and MAX'!D$12)/('MIN and MAX'!H$12-'MIN and MAX'!D$12)</f>
        <v>0.81791907514450868</v>
      </c>
      <c r="E40">
        <f t="shared" si="0"/>
        <v>2.0350502658502051E-2</v>
      </c>
      <c r="F40">
        <f t="shared" si="1"/>
        <v>0.70862611573663004</v>
      </c>
      <c r="G40">
        <f t="shared" si="2"/>
        <v>0.81110671341683627</v>
      </c>
      <c r="H40" s="3">
        <f>IFERROR(VLOOKUP(A40,'GDP Data'!A$2:Q$144,3,FALSE),"Not Found")</f>
        <v>52030158775.405502</v>
      </c>
      <c r="I40">
        <f t="shared" si="3"/>
        <v>4.916887551384491E-3</v>
      </c>
      <c r="J40">
        <f t="shared" si="4"/>
        <v>-0.70370922818524551</v>
      </c>
    </row>
    <row r="41" spans="1:10" x14ac:dyDescent="0.25">
      <c r="A41" t="s">
        <v>78</v>
      </c>
      <c r="B41">
        <f>('CON Score and Page Rank'!AZ61-'MIN and MAX'!B$12)/('MIN and MAX'!F$12-'MIN and MAX'!B$12)</f>
        <v>6.9846346044862501E-3</v>
      </c>
      <c r="C41">
        <f>('CON Score and Page Rank'!BA61-'MIN and MAX'!C$12)/('MIN and MAX'!G$12-'MIN and MAX'!C$12)</f>
        <v>2.7323881768874601E-2</v>
      </c>
      <c r="D41">
        <f>('CON Score and Page Rank'!BB61-'MIN and MAX'!D$12)/('MIN and MAX'!H$12-'MIN and MAX'!D$12)</f>
        <v>0.87109826589595374</v>
      </c>
      <c r="E41">
        <f t="shared" si="0"/>
        <v>2.0339247164388351E-2</v>
      </c>
      <c r="F41">
        <f t="shared" si="1"/>
        <v>0.70861601402089835</v>
      </c>
      <c r="G41">
        <f t="shared" si="2"/>
        <v>0.86411363129146745</v>
      </c>
      <c r="H41" s="3">
        <f>IFERROR(VLOOKUP(A41,'GDP Data'!A$2:Q$144,3,FALSE),"Not Found")</f>
        <v>96684636118.598404</v>
      </c>
      <c r="I41">
        <f t="shared" si="3"/>
        <v>9.1367678848289433E-3</v>
      </c>
      <c r="J41">
        <f t="shared" si="4"/>
        <v>-0.69947924613606938</v>
      </c>
    </row>
    <row r="42" spans="1:10" x14ac:dyDescent="0.25">
      <c r="A42" t="s">
        <v>92</v>
      </c>
      <c r="B42">
        <f>('CON Score and Page Rank'!AZ75-'MIN and MAX'!B$12)/('MIN and MAX'!F$12-'MIN and MAX'!B$12)</f>
        <v>3.725221708687589E-3</v>
      </c>
      <c r="C42">
        <f>('CON Score and Page Rank'!BA75-'MIN and MAX'!C$12)/('MIN and MAX'!G$12-'MIN and MAX'!C$12)</f>
        <v>2.401588821747282E-2</v>
      </c>
      <c r="D42">
        <f>('CON Score and Page Rank'!BB75-'MIN and MAX'!D$12)/('MIN and MAX'!H$12-'MIN and MAX'!D$12)</f>
        <v>0.82427745664739882</v>
      </c>
      <c r="E42">
        <f t="shared" si="0"/>
        <v>2.0290666508785232E-2</v>
      </c>
      <c r="F42">
        <f t="shared" si="1"/>
        <v>0.70857241327196585</v>
      </c>
      <c r="G42">
        <f t="shared" si="2"/>
        <v>0.82055223493871121</v>
      </c>
      <c r="H42" s="3">
        <f>IFERROR(VLOOKUP(A42,'GDP Data'!A$2:Q$144,3,FALSE),"Not Found")</f>
        <v>34887512226.9319</v>
      </c>
      <c r="I42">
        <f t="shared" si="3"/>
        <v>3.2968950817129001E-3</v>
      </c>
      <c r="J42">
        <f t="shared" si="4"/>
        <v>-0.70527551819025291</v>
      </c>
    </row>
    <row r="43" spans="1:10" x14ac:dyDescent="0.25">
      <c r="A43" t="s">
        <v>204</v>
      </c>
      <c r="B43">
        <f>('CON Score and Page Rank'!AZ185-'MIN and MAX'!B$12)/('MIN and MAX'!F$12-'MIN and MAX'!B$12)</f>
        <v>1.1007800627510496E-3</v>
      </c>
      <c r="C43">
        <f>('CON Score and Page Rank'!BA185-'MIN and MAX'!C$12)/('MIN and MAX'!G$12-'MIN and MAX'!C$12)</f>
        <v>2.1382550953319677E-2</v>
      </c>
      <c r="D43">
        <f>('CON Score and Page Rank'!BB185-'MIN and MAX'!D$12)/('MIN and MAX'!H$12-'MIN and MAX'!D$12)</f>
        <v>0.792485549132948</v>
      </c>
      <c r="E43">
        <f t="shared" si="0"/>
        <v>2.0281770890568627E-2</v>
      </c>
      <c r="F43">
        <f t="shared" si="1"/>
        <v>0.70856442952593268</v>
      </c>
      <c r="G43">
        <f t="shared" si="2"/>
        <v>0.79138476907019695</v>
      </c>
      <c r="H43" s="3">
        <f>IFERROR(VLOOKUP(A43,'GDP Data'!A$2:Q$144,3,FALSE),"Not Found")</f>
        <v>31682400000</v>
      </c>
      <c r="I43">
        <f t="shared" si="3"/>
        <v>2.9940096633266507E-3</v>
      </c>
      <c r="J43">
        <f t="shared" si="4"/>
        <v>-0.70557041986260605</v>
      </c>
    </row>
    <row r="44" spans="1:10" x14ac:dyDescent="0.25">
      <c r="A44" t="s">
        <v>171</v>
      </c>
      <c r="B44">
        <f>('CON Score and Page Rank'!AZ151-'MIN and MAX'!B$12)/('MIN and MAX'!F$12-'MIN and MAX'!B$12)</f>
        <v>1.225950240064455E-3</v>
      </c>
      <c r="C44">
        <f>('CON Score and Page Rank'!BA151-'MIN and MAX'!C$12)/('MIN and MAX'!G$12-'MIN and MAX'!C$12)</f>
        <v>2.1476337306472821E-2</v>
      </c>
      <c r="D44">
        <f>('CON Score and Page Rank'!BB151-'MIN and MAX'!D$12)/('MIN and MAX'!H$12-'MIN and MAX'!D$12)</f>
        <v>0.64971098265895955</v>
      </c>
      <c r="E44">
        <f t="shared" si="0"/>
        <v>2.0250387066408367E-2</v>
      </c>
      <c r="F44">
        <f t="shared" si="1"/>
        <v>0.70853626279535309</v>
      </c>
      <c r="G44">
        <f t="shared" si="2"/>
        <v>0.6484850324188951</v>
      </c>
      <c r="H44" s="3">
        <f>IFERROR(VLOOKUP(A44,'GDP Data'!A$2:Q$144,3,FALSE),"Not Found")</f>
        <v>11401421329.197399</v>
      </c>
      <c r="I44">
        <f t="shared" si="3"/>
        <v>1.0774425433450622E-3</v>
      </c>
      <c r="J44">
        <f t="shared" si="4"/>
        <v>-0.70745882025200801</v>
      </c>
    </row>
    <row r="45" spans="1:10" x14ac:dyDescent="0.25">
      <c r="A45" t="s">
        <v>223</v>
      </c>
      <c r="B45">
        <f>('CON Score and Page Rank'!AZ204-'MIN and MAX'!B$12)/('MIN and MAX'!F$12-'MIN and MAX'!B$12)</f>
        <v>1.6337281726126838E-3</v>
      </c>
      <c r="C45">
        <f>('CON Score and Page Rank'!BA204-'MIN and MAX'!C$12)/('MIN and MAX'!G$12-'MIN and MAX'!C$12)</f>
        <v>2.1568144969590392E-2</v>
      </c>
      <c r="D45">
        <f>('CON Score and Page Rank'!BB204-'MIN and MAX'!D$12)/('MIN and MAX'!H$12-'MIN and MAX'!D$12)</f>
        <v>0.60289017341040463</v>
      </c>
      <c r="E45">
        <f t="shared" si="0"/>
        <v>1.9934416796977709E-2</v>
      </c>
      <c r="F45">
        <f t="shared" si="1"/>
        <v>0.70825268201167435</v>
      </c>
      <c r="G45">
        <f t="shared" si="2"/>
        <v>0.60125644523779198</v>
      </c>
      <c r="H45" s="3">
        <f>IFERROR(VLOOKUP(A45,'GDP Data'!A$2:Q$144,3,FALSE),"Not Found")</f>
        <v>8824873259.3210506</v>
      </c>
      <c r="I45">
        <f t="shared" si="3"/>
        <v>8.3395689139838464E-4</v>
      </c>
      <c r="J45">
        <f t="shared" si="4"/>
        <v>-0.70741872512027593</v>
      </c>
    </row>
    <row r="46" spans="1:10" x14ac:dyDescent="0.25">
      <c r="A46" t="s">
        <v>57</v>
      </c>
      <c r="B46">
        <f>('CON Score and Page Rank'!AZ82-'MIN and MAX'!B$12)/('MIN and MAX'!F$12-'MIN and MAX'!B$12)</f>
        <v>1.4834131390539175E-3</v>
      </c>
      <c r="C46">
        <f>('CON Score and Page Rank'!BA82-'MIN and MAX'!C$12)/('MIN and MAX'!G$12-'MIN and MAX'!C$12)</f>
        <v>2.1246053924084317E-2</v>
      </c>
      <c r="D46">
        <f>('CON Score and Page Rank'!BB82-'MIN and MAX'!D$12)/('MIN and MAX'!H$12-'MIN and MAX'!D$12)</f>
        <v>0.90173410404624277</v>
      </c>
      <c r="E46">
        <f t="shared" si="0"/>
        <v>1.97626407850304E-2</v>
      </c>
      <c r="F46">
        <f t="shared" si="1"/>
        <v>0.70809851441808069</v>
      </c>
      <c r="G46">
        <f t="shared" si="2"/>
        <v>0.9002506909071889</v>
      </c>
      <c r="H46" s="3">
        <f>IFERROR(VLOOKUP(A46,'GDP Data'!A$2:Q$144,3,FALSE),"Not Found")</f>
        <v>4613630622.7750101</v>
      </c>
      <c r="I46">
        <f t="shared" si="3"/>
        <v>4.3599142323839522E-4</v>
      </c>
      <c r="J46">
        <f t="shared" si="4"/>
        <v>-0.70766252299484234</v>
      </c>
    </row>
    <row r="47" spans="1:10" x14ac:dyDescent="0.25">
      <c r="A47" t="s">
        <v>122</v>
      </c>
      <c r="B47">
        <f>('CON Score and Page Rank'!AZ105-'MIN and MAX'!B$12)/('MIN and MAX'!F$12-'MIN and MAX'!B$12)</f>
        <v>1.9689051736539644E-3</v>
      </c>
      <c r="C47">
        <f>('CON Score and Page Rank'!BA105-'MIN and MAX'!C$12)/('MIN and MAX'!G$12-'MIN and MAX'!C$12)</f>
        <v>2.1377918211978906E-2</v>
      </c>
      <c r="D47">
        <f>('CON Score and Page Rank'!BB105-'MIN and MAX'!D$12)/('MIN and MAX'!H$12-'MIN and MAX'!D$12)</f>
        <v>0.85491329479768785</v>
      </c>
      <c r="E47">
        <f t="shared" si="0"/>
        <v>1.9409013038324943E-2</v>
      </c>
      <c r="F47">
        <f t="shared" si="1"/>
        <v>0.70778113635044793</v>
      </c>
      <c r="G47">
        <f t="shared" si="2"/>
        <v>0.85294438962403385</v>
      </c>
      <c r="H47" s="3">
        <f>IFERROR(VLOOKUP(A47,'GDP Data'!A$2:Q$144,3,FALSE),"Not Found")</f>
        <v>22066031834.2948</v>
      </c>
      <c r="I47">
        <f t="shared" si="3"/>
        <v>2.0852559320995927E-3</v>
      </c>
      <c r="J47">
        <f t="shared" si="4"/>
        <v>-0.7056958804183483</v>
      </c>
    </row>
    <row r="48" spans="1:10" x14ac:dyDescent="0.25">
      <c r="A48" t="s">
        <v>206</v>
      </c>
      <c r="B48">
        <f>('CON Score and Page Rank'!AZ187-'MIN and MAX'!B$12)/('MIN and MAX'!F$12-'MIN and MAX'!B$12)</f>
        <v>1.5709499141906089E-3</v>
      </c>
      <c r="C48">
        <f>('CON Score and Page Rank'!BA187-'MIN and MAX'!C$12)/('MIN and MAX'!G$12-'MIN and MAX'!C$12)</f>
        <v>2.0978178393130764E-2</v>
      </c>
      <c r="D48">
        <f>('CON Score and Page Rank'!BB187-'MIN and MAX'!D$12)/('MIN and MAX'!H$12-'MIN and MAX'!D$12)</f>
        <v>0.81502890173410403</v>
      </c>
      <c r="E48">
        <f t="shared" si="0"/>
        <v>1.9407228478940157E-2</v>
      </c>
      <c r="F48">
        <f t="shared" si="1"/>
        <v>0.70777953472270694</v>
      </c>
      <c r="G48">
        <f t="shared" si="2"/>
        <v>0.81345795181991343</v>
      </c>
      <c r="H48" s="3">
        <f>IFERROR(VLOOKUP(A48,'GDP Data'!A$2:Q$144,3,FALSE),"Not Found")</f>
        <v>25601765400.515301</v>
      </c>
      <c r="I48">
        <f t="shared" si="3"/>
        <v>2.4193853056386104E-3</v>
      </c>
      <c r="J48">
        <f t="shared" si="4"/>
        <v>-0.70536014941706837</v>
      </c>
    </row>
    <row r="49" spans="1:10" x14ac:dyDescent="0.25">
      <c r="A49" t="s">
        <v>214</v>
      </c>
      <c r="B49">
        <f>('CON Score and Page Rank'!AZ195-'MIN and MAX'!B$12)/('MIN and MAX'!F$12-'MIN and MAX'!B$12)</f>
        <v>4.344700732491414E-4</v>
      </c>
      <c r="C49">
        <f>('CON Score and Page Rank'!BA195-'MIN and MAX'!C$12)/('MIN and MAX'!G$12-'MIN and MAX'!C$12)</f>
        <v>1.9793088205253523E-2</v>
      </c>
      <c r="D49">
        <f>('CON Score and Page Rank'!BB195-'MIN and MAX'!D$12)/('MIN and MAX'!H$12-'MIN and MAX'!D$12)</f>
        <v>0.76589595375722541</v>
      </c>
      <c r="E49">
        <f t="shared" si="0"/>
        <v>1.9358618132004381E-2</v>
      </c>
      <c r="F49">
        <f t="shared" si="1"/>
        <v>0.70773590732604141</v>
      </c>
      <c r="G49">
        <f t="shared" si="2"/>
        <v>0.76546148368397626</v>
      </c>
      <c r="H49" s="3">
        <f>IFERROR(VLOOKUP(A49,'GDP Data'!A$2:Q$144,3,FALSE),"Not Found")</f>
        <v>7651174661.4287205</v>
      </c>
      <c r="I49">
        <f t="shared" si="3"/>
        <v>7.2304152690823938E-4</v>
      </c>
      <c r="J49">
        <f t="shared" si="4"/>
        <v>-0.70701286579913314</v>
      </c>
    </row>
    <row r="50" spans="1:10" x14ac:dyDescent="0.25">
      <c r="A50" t="s">
        <v>95</v>
      </c>
      <c r="B50">
        <f>('CON Score and Page Rank'!AZ77-'MIN and MAX'!B$12)/('MIN and MAX'!F$12-'MIN and MAX'!B$12)</f>
        <v>6.1548629305894912E-5</v>
      </c>
      <c r="C50">
        <f>('CON Score and Page Rank'!BA77-'MIN and MAX'!C$12)/('MIN and MAX'!G$12-'MIN and MAX'!C$12)</f>
        <v>1.9383579344882447E-2</v>
      </c>
      <c r="D50">
        <f>('CON Score and Page Rank'!BB77-'MIN and MAX'!D$12)/('MIN and MAX'!H$12-'MIN and MAX'!D$12)</f>
        <v>0.65780346820809243</v>
      </c>
      <c r="E50">
        <f t="shared" si="0"/>
        <v>1.9322030715576553E-2</v>
      </c>
      <c r="F50">
        <f t="shared" si="1"/>
        <v>0.70770307041311897</v>
      </c>
      <c r="G50">
        <f t="shared" si="2"/>
        <v>0.65774191957878658</v>
      </c>
      <c r="H50" s="3">
        <f>IFERROR(VLOOKUP(A50,'GDP Data'!A$2:Q$144,3,FALSE),"Not Found")</f>
        <v>34110064452.1567</v>
      </c>
      <c r="I50">
        <f t="shared" si="3"/>
        <v>3.2234257059582617E-3</v>
      </c>
      <c r="J50">
        <f t="shared" si="4"/>
        <v>-0.70447964470716073</v>
      </c>
    </row>
    <row r="51" spans="1:10" x14ac:dyDescent="0.25">
      <c r="A51" t="s">
        <v>84</v>
      </c>
      <c r="B51">
        <f>('CON Score and Page Rank'!AZ67-'MIN and MAX'!B$12)/('MIN and MAX'!F$12-'MIN and MAX'!B$12)</f>
        <v>1.0099563757860087E-3</v>
      </c>
      <c r="C51">
        <f>('CON Score and Page Rank'!BA67-'MIN and MAX'!C$12)/('MIN and MAX'!G$12-'MIN and MAX'!C$12)</f>
        <v>2.0316653143199033E-2</v>
      </c>
      <c r="D51">
        <f>('CON Score and Page Rank'!BB67-'MIN and MAX'!D$12)/('MIN and MAX'!H$12-'MIN and MAX'!D$12)</f>
        <v>0.81271676300578033</v>
      </c>
      <c r="E51">
        <f t="shared" si="0"/>
        <v>1.9306696767413024E-2</v>
      </c>
      <c r="F51">
        <f t="shared" si="1"/>
        <v>0.70768930831757448</v>
      </c>
      <c r="G51">
        <f t="shared" si="2"/>
        <v>0.81170680662999428</v>
      </c>
      <c r="H51" s="3">
        <f>IFERROR(VLOOKUP(A51,'GDP Data'!A$2:Q$144,3,FALSE),"Not Found")</f>
        <v>5314909953.9299202</v>
      </c>
      <c r="I51">
        <f t="shared" si="3"/>
        <v>5.0226282610462542E-4</v>
      </c>
      <c r="J51">
        <f t="shared" si="4"/>
        <v>-0.70718704549146982</v>
      </c>
    </row>
    <row r="52" spans="1:10" x14ac:dyDescent="0.25">
      <c r="A52" t="s">
        <v>202</v>
      </c>
      <c r="B52">
        <f>('CON Score and Page Rank'!AZ183-'MIN and MAX'!B$12)/('MIN and MAX'!F$12-'MIN and MAX'!B$12)</f>
        <v>1.0556639225798104E-2</v>
      </c>
      <c r="C52">
        <f>('CON Score and Page Rank'!BA183-'MIN and MAX'!C$12)/('MIN and MAX'!G$12-'MIN and MAX'!C$12)</f>
        <v>2.97278568671079E-2</v>
      </c>
      <c r="D52">
        <f>('CON Score and Page Rank'!BB183-'MIN and MAX'!D$12)/('MIN and MAX'!H$12-'MIN and MAX'!D$12)</f>
        <v>0.93121387283236989</v>
      </c>
      <c r="E52">
        <f t="shared" si="0"/>
        <v>1.9171217641309794E-2</v>
      </c>
      <c r="F52">
        <f t="shared" si="1"/>
        <v>0.70756771688803366</v>
      </c>
      <c r="G52">
        <f t="shared" si="2"/>
        <v>0.92065723360657181</v>
      </c>
      <c r="H52" s="3">
        <f>IFERROR(VLOOKUP(A52,'GDP Data'!A$2:Q$144,3,FALSE),"Not Found")</f>
        <v>98211749595.544205</v>
      </c>
      <c r="I52">
        <f t="shared" si="3"/>
        <v>9.281081210428397E-3</v>
      </c>
      <c r="J52">
        <f t="shared" si="4"/>
        <v>-0.69828663567760529</v>
      </c>
    </row>
    <row r="53" spans="1:10" x14ac:dyDescent="0.25">
      <c r="A53" t="s">
        <v>69</v>
      </c>
      <c r="B53">
        <f>('CON Score and Page Rank'!AZ52-'MIN and MAX'!B$12)/('MIN and MAX'!F$12-'MIN and MAX'!B$12)</f>
        <v>2.2260818143313779E-3</v>
      </c>
      <c r="C53">
        <f>('CON Score and Page Rank'!BA52-'MIN and MAX'!C$12)/('MIN and MAX'!G$12-'MIN and MAX'!C$12)</f>
        <v>2.1388389273768949E-2</v>
      </c>
      <c r="D53">
        <f>('CON Score and Page Rank'!BB52-'MIN and MAX'!D$12)/('MIN and MAX'!H$12-'MIN and MAX'!D$12)</f>
        <v>0.81502890173410403</v>
      </c>
      <c r="E53">
        <f t="shared" si="0"/>
        <v>1.9162307459437571E-2</v>
      </c>
      <c r="F53">
        <f t="shared" si="1"/>
        <v>0.70755972007123635</v>
      </c>
      <c r="G53">
        <f t="shared" si="2"/>
        <v>0.81280281991977266</v>
      </c>
      <c r="H53" s="3">
        <f>IFERROR(VLOOKUP(A53,'GDP Data'!A$2:Q$144,3,FALSE),"Not Found")</f>
        <v>10953485244.423901</v>
      </c>
      <c r="I53">
        <f t="shared" si="3"/>
        <v>1.0351122600848117E-3</v>
      </c>
      <c r="J53">
        <f t="shared" si="4"/>
        <v>-0.70652460781115156</v>
      </c>
    </row>
    <row r="54" spans="1:10" x14ac:dyDescent="0.25">
      <c r="A54" t="s">
        <v>115</v>
      </c>
      <c r="B54">
        <f>('CON Score and Page Rank'!AZ98-'MIN and MAX'!B$12)/('MIN and MAX'!F$12-'MIN and MAX'!B$12)</f>
        <v>1.2501295816952342E-2</v>
      </c>
      <c r="C54">
        <f>('CON Score and Page Rank'!BA98-'MIN and MAX'!C$12)/('MIN and MAX'!G$12-'MIN and MAX'!C$12)</f>
        <v>3.1608187050403226E-2</v>
      </c>
      <c r="D54">
        <f>('CON Score and Page Rank'!BB98-'MIN and MAX'!D$12)/('MIN and MAX'!H$12-'MIN and MAX'!D$12)</f>
        <v>0.98034682080924851</v>
      </c>
      <c r="E54">
        <f t="shared" si="0"/>
        <v>1.9106891233450884E-2</v>
      </c>
      <c r="F54">
        <f t="shared" si="1"/>
        <v>0.70750998445268543</v>
      </c>
      <c r="G54">
        <f t="shared" si="2"/>
        <v>0.96784552499229615</v>
      </c>
      <c r="H54" s="3">
        <f>IFERROR(VLOOKUP(A54,'GDP Data'!A$2:Q$144,3,FALSE),"Not Found")</f>
        <v>135429607036.658</v>
      </c>
      <c r="I54">
        <f t="shared" si="3"/>
        <v>1.2798195596554712E-2</v>
      </c>
      <c r="J54">
        <f t="shared" si="4"/>
        <v>-0.69471178885613072</v>
      </c>
    </row>
    <row r="55" spans="1:10" x14ac:dyDescent="0.25">
      <c r="A55" t="s">
        <v>198</v>
      </c>
      <c r="B55">
        <f>('CON Score and Page Rank'!AZ179-'MIN and MAX'!B$12)/('MIN and MAX'!F$12-'MIN and MAX'!B$12)</f>
        <v>3.5915290057976669E-4</v>
      </c>
      <c r="C55">
        <f>('CON Score and Page Rank'!BA179-'MIN and MAX'!C$12)/('MIN and MAX'!G$12-'MIN and MAX'!C$12)</f>
        <v>1.9340089633651494E-2</v>
      </c>
      <c r="D55">
        <f>('CON Score and Page Rank'!BB179-'MIN and MAX'!D$12)/('MIN and MAX'!H$12-'MIN and MAX'!D$12)</f>
        <v>0.70693641618497105</v>
      </c>
      <c r="E55">
        <f t="shared" si="0"/>
        <v>1.8980936733071729E-2</v>
      </c>
      <c r="F55">
        <f t="shared" si="1"/>
        <v>0.70739694129837305</v>
      </c>
      <c r="G55">
        <f t="shared" si="2"/>
        <v>0.7065772632843913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112</v>
      </c>
      <c r="B56">
        <f>('CON Score and Page Rank'!AZ95-'MIN and MAX'!B$12)/('MIN and MAX'!F$12-'MIN and MAX'!B$12)</f>
        <v>1.1513437740127012E-4</v>
      </c>
      <c r="C56">
        <f>('CON Score and Page Rank'!BA95-'MIN and MAX'!C$12)/('MIN and MAX'!G$12-'MIN and MAX'!C$12)</f>
        <v>1.901389902675435E-2</v>
      </c>
      <c r="D56">
        <f>('CON Score and Page Rank'!BB95-'MIN and MAX'!D$12)/('MIN and MAX'!H$12-'MIN and MAX'!D$12)</f>
        <v>0.63352601156069366</v>
      </c>
      <c r="E56">
        <f t="shared" si="0"/>
        <v>1.889876464935308E-2</v>
      </c>
      <c r="F56">
        <f t="shared" si="1"/>
        <v>0.70732319251200948</v>
      </c>
      <c r="G56">
        <f t="shared" si="2"/>
        <v>0.63341087718329236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124</v>
      </c>
      <c r="B57">
        <f>('CON Score and Page Rank'!AZ107-'MIN and MAX'!B$12)/('MIN and MAX'!F$12-'MIN and MAX'!B$12)</f>
        <v>1.0022927324250986E-2</v>
      </c>
      <c r="C57">
        <f>('CON Score and Page Rank'!BA107-'MIN and MAX'!C$12)/('MIN and MAX'!G$12-'MIN and MAX'!C$12)</f>
        <v>2.8830301739774175E-2</v>
      </c>
      <c r="D57">
        <f>('CON Score and Page Rank'!BB107-'MIN and MAX'!D$12)/('MIN and MAX'!H$12-'MIN and MAX'!D$12)</f>
        <v>0.86878612716763004</v>
      </c>
      <c r="E57">
        <f t="shared" si="0"/>
        <v>1.8807374415523187E-2</v>
      </c>
      <c r="F57">
        <f t="shared" si="1"/>
        <v>0.70724117050982305</v>
      </c>
      <c r="G57">
        <f t="shared" si="2"/>
        <v>0.85876319984337901</v>
      </c>
      <c r="H57" s="3">
        <f>IFERROR(VLOOKUP(A57,'GDP Data'!A$2:Q$144,3,FALSE),"Not Found")</f>
        <v>103311640571.81799</v>
      </c>
      <c r="I57">
        <f t="shared" si="3"/>
        <v>9.7630245879779531E-3</v>
      </c>
      <c r="J57">
        <f t="shared" si="4"/>
        <v>-0.69747814592184509</v>
      </c>
    </row>
    <row r="58" spans="1:10" x14ac:dyDescent="0.25">
      <c r="A58" t="s">
        <v>64</v>
      </c>
      <c r="B58">
        <f>('CON Score and Page Rank'!AZ47-'MIN and MAX'!B$12)/('MIN and MAX'!F$12-'MIN and MAX'!B$12)</f>
        <v>2.032094057286233E-3</v>
      </c>
      <c r="C58">
        <f>('CON Score and Page Rank'!BA47-'MIN and MAX'!C$12)/('MIN and MAX'!G$12-'MIN and MAX'!C$12)</f>
        <v>2.0823414026396335E-2</v>
      </c>
      <c r="D58">
        <f>('CON Score and Page Rank'!BB47-'MIN and MAX'!D$12)/('MIN and MAX'!H$12-'MIN and MAX'!D$12)</f>
        <v>0.79595375722543349</v>
      </c>
      <c r="E58">
        <f t="shared" si="0"/>
        <v>1.8791319969110102E-2</v>
      </c>
      <c r="F58">
        <f t="shared" si="1"/>
        <v>0.70722676177287591</v>
      </c>
      <c r="G58">
        <f t="shared" si="2"/>
        <v>0.79392166316814727</v>
      </c>
      <c r="H58" s="3">
        <f>IFERROR(VLOOKUP(A58,'GDP Data'!A$2:Q$144,3,FALSE),"Not Found")</f>
        <v>8936063723.20121</v>
      </c>
      <c r="I58">
        <f t="shared" si="3"/>
        <v>8.4446447047468467E-4</v>
      </c>
      <c r="J58">
        <f t="shared" si="4"/>
        <v>-0.70638229730240121</v>
      </c>
    </row>
    <row r="59" spans="1:10" x14ac:dyDescent="0.25">
      <c r="A59" t="s">
        <v>94</v>
      </c>
      <c r="B59">
        <f>('CON Score and Page Rank'!AZ40-'MIN and MAX'!B$12)/('MIN and MAX'!F$12-'MIN and MAX'!B$12)</f>
        <v>1.1163274402527217E-2</v>
      </c>
      <c r="C59">
        <f>('CON Score and Page Rank'!BA40-'MIN and MAX'!C$12)/('MIN and MAX'!G$12-'MIN and MAX'!C$12)</f>
        <v>2.985906356639785E-2</v>
      </c>
      <c r="D59">
        <f>('CON Score and Page Rank'!BB40-'MIN and MAX'!D$12)/('MIN and MAX'!H$12-'MIN and MAX'!D$12)</f>
        <v>0.84450867052023126</v>
      </c>
      <c r="E59">
        <f t="shared" si="0"/>
        <v>1.8695789163870633E-2</v>
      </c>
      <c r="F59">
        <f t="shared" si="1"/>
        <v>0.70714102364104447</v>
      </c>
      <c r="G59">
        <f t="shared" si="2"/>
        <v>0.83334539611770408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180</v>
      </c>
      <c r="B60">
        <f>('CON Score and Page Rank'!AZ160-'MIN and MAX'!B$12)/('MIN and MAX'!F$12-'MIN and MAX'!B$12)</f>
        <v>4.5779661640064778E-3</v>
      </c>
      <c r="C60">
        <f>('CON Score and Page Rank'!BA160-'MIN and MAX'!C$12)/('MIN and MAX'!G$12-'MIN and MAX'!C$12)</f>
        <v>2.3263281021577285E-2</v>
      </c>
      <c r="D60">
        <f>('CON Score and Page Rank'!BB160-'MIN and MAX'!D$12)/('MIN and MAX'!H$12-'MIN and MAX'!D$12)</f>
        <v>0.90173410404624277</v>
      </c>
      <c r="E60">
        <f t="shared" si="0"/>
        <v>1.8685314857570808E-2</v>
      </c>
      <c r="F60">
        <f t="shared" si="1"/>
        <v>0.70713162303511301</v>
      </c>
      <c r="G60">
        <f t="shared" si="2"/>
        <v>0.89715613788223625</v>
      </c>
      <c r="H60" s="3">
        <f>IFERROR(VLOOKUP(A60,'GDP Data'!A$2:Q$144,3,FALSE),"Not Found")</f>
        <v>10397897085.610201</v>
      </c>
      <c r="I60">
        <f t="shared" si="3"/>
        <v>9.8260877814158529E-4</v>
      </c>
      <c r="J60">
        <f t="shared" si="4"/>
        <v>-0.70614901425697141</v>
      </c>
    </row>
    <row r="61" spans="1:10" x14ac:dyDescent="0.25">
      <c r="A61" t="s">
        <v>50</v>
      </c>
      <c r="B61">
        <f>('CON Score and Page Rank'!AZ163-'MIN and MAX'!B$12)/('MIN and MAX'!F$12-'MIN and MAX'!B$12)</f>
        <v>4.0404589786694972E-3</v>
      </c>
      <c r="C61">
        <f>('CON Score and Page Rank'!BA163-'MIN and MAX'!C$12)/('MIN and MAX'!G$12-'MIN and MAX'!C$12)</f>
        <v>2.2676797887455729E-2</v>
      </c>
      <c r="D61">
        <f>('CON Score and Page Rank'!BB163-'MIN and MAX'!D$12)/('MIN and MAX'!H$12-'MIN and MAX'!D$12)</f>
        <v>0.90173410404624277</v>
      </c>
      <c r="E61">
        <f t="shared" si="0"/>
        <v>1.8636338908786233E-2</v>
      </c>
      <c r="F61">
        <f t="shared" si="1"/>
        <v>0.70708766751371921</v>
      </c>
      <c r="G61">
        <f t="shared" si="2"/>
        <v>0.89769364506757332</v>
      </c>
      <c r="H61" s="3" t="str">
        <f>IFERROR(VLOOKUP(A61,'GDP Data'!A$2:Q$144,3,FALSE),"Not Found")</f>
        <v>Not Found</v>
      </c>
      <c r="I61" t="str">
        <f t="shared" si="3"/>
        <v>No Value</v>
      </c>
      <c r="J61" t="str">
        <f t="shared" si="4"/>
        <v>No Value</v>
      </c>
    </row>
    <row r="62" spans="1:10" x14ac:dyDescent="0.25">
      <c r="A62" t="s">
        <v>74</v>
      </c>
      <c r="B62">
        <f>('CON Score and Page Rank'!AZ57-'MIN and MAX'!B$12)/('MIN and MAX'!F$12-'MIN and MAX'!B$12)</f>
        <v>8.717335604698117E-4</v>
      </c>
      <c r="C62">
        <f>('CON Score and Page Rank'!BA57-'MIN and MAX'!C$12)/('MIN and MAX'!G$12-'MIN and MAX'!C$12)</f>
        <v>1.9465188460406492E-2</v>
      </c>
      <c r="D62">
        <f>('CON Score and Page Rank'!BB57-'MIN and MAX'!D$12)/('MIN and MAX'!H$12-'MIN and MAX'!D$12)</f>
        <v>0.63352601156069366</v>
      </c>
      <c r="E62">
        <f t="shared" si="0"/>
        <v>1.859345489993668E-2</v>
      </c>
      <c r="F62">
        <f t="shared" si="1"/>
        <v>0.70704917945957801</v>
      </c>
      <c r="G62">
        <f t="shared" si="2"/>
        <v>0.63265427800022389</v>
      </c>
      <c r="H62" s="3">
        <f>IFERROR(VLOOKUP(A62,'GDP Data'!A$2:Q$144,3,FALSE),"Not Found")</f>
        <v>2796704603.0444298</v>
      </c>
      <c r="I62">
        <f t="shared" si="3"/>
        <v>2.6429060320509642E-4</v>
      </c>
      <c r="J62">
        <f t="shared" si="4"/>
        <v>-0.70678488885637292</v>
      </c>
    </row>
    <row r="63" spans="1:10" x14ac:dyDescent="0.25">
      <c r="A63" t="s">
        <v>187</v>
      </c>
      <c r="B63">
        <f>('CON Score and Page Rank'!AZ168-'MIN and MAX'!B$12)/('MIN and MAX'!F$12-'MIN and MAX'!B$12)</f>
        <v>4.6003328948170255E-3</v>
      </c>
      <c r="C63">
        <f>('CON Score and Page Rank'!BA168-'MIN and MAX'!C$12)/('MIN and MAX'!G$12-'MIN and MAX'!C$12)</f>
        <v>2.2933535881682107E-2</v>
      </c>
      <c r="D63">
        <f>('CON Score and Page Rank'!BB168-'MIN and MAX'!D$12)/('MIN and MAX'!H$12-'MIN and MAX'!D$12)</f>
        <v>0.85491329479768785</v>
      </c>
      <c r="E63">
        <f t="shared" si="0"/>
        <v>1.8333202986865083E-2</v>
      </c>
      <c r="F63">
        <f t="shared" si="1"/>
        <v>0.7068156054540371</v>
      </c>
      <c r="G63">
        <f t="shared" si="2"/>
        <v>0.85031296190287087</v>
      </c>
      <c r="H63" s="3">
        <f>IFERROR(VLOOKUP(A63,'GDP Data'!A$2:Q$144,3,FALSE),"Not Found")</f>
        <v>4088368978.34589</v>
      </c>
      <c r="I63">
        <f t="shared" si="3"/>
        <v>3.863538187893752E-4</v>
      </c>
      <c r="J63">
        <f t="shared" si="4"/>
        <v>-0.70642925163524772</v>
      </c>
    </row>
    <row r="64" spans="1:10" x14ac:dyDescent="0.25">
      <c r="A64" t="s">
        <v>217</v>
      </c>
      <c r="B64">
        <f>('CON Score and Page Rank'!AZ198-'MIN and MAX'!B$12)/('MIN and MAX'!F$12-'MIN and MAX'!B$12)</f>
        <v>1.2920798454787213E-4</v>
      </c>
      <c r="C64">
        <f>('CON Score and Page Rank'!BA198-'MIN and MAX'!C$12)/('MIN and MAX'!G$12-'MIN and MAX'!C$12)</f>
        <v>1.8346014124866972E-2</v>
      </c>
      <c r="D64">
        <f>('CON Score and Page Rank'!BB198-'MIN and MAX'!D$12)/('MIN and MAX'!H$12-'MIN and MAX'!D$12)</f>
        <v>0.66936416184971104</v>
      </c>
      <c r="E64">
        <f t="shared" si="0"/>
        <v>1.8216806140319099E-2</v>
      </c>
      <c r="F64">
        <f t="shared" si="1"/>
        <v>0.7067111402174161</v>
      </c>
      <c r="G64">
        <f t="shared" si="2"/>
        <v>0.66923495386516318</v>
      </c>
      <c r="H64" s="3">
        <f>IFERROR(VLOOKUP(A64,'GDP Data'!A$2:Q$144,3,FALSE),"Not Found")</f>
        <v>5323146565.7031498</v>
      </c>
      <c r="I64">
        <f t="shared" si="3"/>
        <v>5.0304119186107442E-4</v>
      </c>
      <c r="J64">
        <f t="shared" si="4"/>
        <v>-0.70620809902555504</v>
      </c>
    </row>
    <row r="65" spans="1:10" x14ac:dyDescent="0.25">
      <c r="A65" t="s">
        <v>199</v>
      </c>
      <c r="B65">
        <f>('CON Score and Page Rank'!AZ180-'MIN and MAX'!B$12)/('MIN and MAX'!F$12-'MIN and MAX'!B$12)</f>
        <v>9.1258382110533435E-4</v>
      </c>
      <c r="C65">
        <f>('CON Score and Page Rank'!BA180-'MIN and MAX'!C$12)/('MIN and MAX'!G$12-'MIN and MAX'!C$12)</f>
        <v>1.9017275833102483E-2</v>
      </c>
      <c r="D65">
        <f>('CON Score and Page Rank'!BB180-'MIN and MAX'!D$12)/('MIN and MAX'!H$12-'MIN and MAX'!D$12)</f>
        <v>0.65491329479768789</v>
      </c>
      <c r="E65">
        <f t="shared" si="0"/>
        <v>1.8104692011997148E-2</v>
      </c>
      <c r="F65">
        <f t="shared" si="1"/>
        <v>0.70661051868606672</v>
      </c>
      <c r="G65">
        <f t="shared" si="2"/>
        <v>0.65400071097658252</v>
      </c>
      <c r="H65" s="3">
        <f>IFERROR(VLOOKUP(A65,'GDP Data'!A$2:Q$144,3,FALSE),"Not Found")</f>
        <v>8141537877.0679102</v>
      </c>
      <c r="I65">
        <f t="shared" si="3"/>
        <v>7.693812046524653E-4</v>
      </c>
      <c r="J65">
        <f t="shared" si="4"/>
        <v>-0.7058411374814143</v>
      </c>
    </row>
    <row r="66" spans="1:10" x14ac:dyDescent="0.25">
      <c r="A66" t="s">
        <v>210</v>
      </c>
      <c r="B66">
        <f>('CON Score and Page Rank'!AZ191-'MIN and MAX'!B$12)/('MIN and MAX'!F$12-'MIN and MAX'!B$12)</f>
        <v>7.3876866761565606E-5</v>
      </c>
      <c r="C66">
        <f>('CON Score and Page Rank'!BA191-'MIN and MAX'!C$12)/('MIN and MAX'!G$12-'MIN and MAX'!C$12)</f>
        <v>1.7989352283844174E-2</v>
      </c>
      <c r="D66">
        <f>('CON Score and Page Rank'!BB191-'MIN and MAX'!D$12)/('MIN and MAX'!H$12-'MIN and MAX'!D$12)</f>
        <v>0.55780346820809246</v>
      </c>
      <c r="E66">
        <f t="shared" si="0"/>
        <v>1.7915475417082608E-2</v>
      </c>
      <c r="F66">
        <f t="shared" si="1"/>
        <v>0.70644069830908129</v>
      </c>
      <c r="G66">
        <f t="shared" si="2"/>
        <v>0.55772959134133093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160</v>
      </c>
      <c r="B67">
        <f>('CON Score and Page Rank'!AZ140-'MIN and MAX'!B$12)/('MIN and MAX'!F$12-'MIN and MAX'!B$12)</f>
        <v>1.3285694904700669E-2</v>
      </c>
      <c r="C67">
        <f>('CON Score and Page Rank'!BA140-'MIN and MAX'!C$12)/('MIN and MAX'!G$12-'MIN and MAX'!C$12)</f>
        <v>3.1176340912250338E-2</v>
      </c>
      <c r="D67">
        <f>('CON Score and Page Rank'!BB140-'MIN and MAX'!D$12)/('MIN and MAX'!H$12-'MIN and MAX'!D$12)</f>
        <v>0.95780346820809248</v>
      </c>
      <c r="E67">
        <f t="shared" ref="E67:E130" si="5">C67-B67</f>
        <v>1.7890646007549669E-2</v>
      </c>
      <c r="F67">
        <f t="shared" si="1"/>
        <v>0.70641841411308293</v>
      </c>
      <c r="G67">
        <f t="shared" si="2"/>
        <v>0.94451777330339182</v>
      </c>
      <c r="H67" s="3">
        <f>IFERROR(VLOOKUP(A67,'GDP Data'!A$2:Q$144,3,FALSE),"Not Found")</f>
        <v>78921234457.548706</v>
      </c>
      <c r="I67">
        <f t="shared" si="3"/>
        <v>7.4581136090564179E-3</v>
      </c>
      <c r="J67">
        <f t="shared" si="4"/>
        <v>-0.69896030050402647</v>
      </c>
    </row>
    <row r="68" spans="1:10" x14ac:dyDescent="0.25">
      <c r="A68" t="s">
        <v>131</v>
      </c>
      <c r="B68">
        <f>('CON Score and Page Rank'!AZ114-'MIN and MAX'!B$12)/('MIN and MAX'!F$12-'MIN and MAX'!B$12)</f>
        <v>7.4863641708537698E-4</v>
      </c>
      <c r="C68">
        <f>('CON Score and Page Rank'!BA114-'MIN and MAX'!C$12)/('MIN and MAX'!G$12-'MIN and MAX'!C$12)</f>
        <v>1.8401503347077124E-2</v>
      </c>
      <c r="D68">
        <f>('CON Score and Page Rank'!BB114-'MIN and MAX'!D$12)/('MIN and MAX'!H$12-'MIN and MAX'!D$12)</f>
        <v>0.55780346820809246</v>
      </c>
      <c r="E68">
        <f t="shared" si="5"/>
        <v>1.7652866929991747E-2</v>
      </c>
      <c r="F68">
        <f t="shared" ref="F68:F131" si="6">(E68-MIN(E$3:E$210))/(MAX(E$3:E$210)-MIN(E$3:E$210))</f>
        <v>0.70620500929725083</v>
      </c>
      <c r="G68">
        <f t="shared" ref="G68:G131" si="7">D68-B68</f>
        <v>0.55705483179100712</v>
      </c>
      <c r="H68" s="3">
        <f>IFERROR(VLOOKUP(A68,'GDP Data'!A$2:Q$144,3,FALSE),"Not Found")</f>
        <v>53991289844.329102</v>
      </c>
      <c r="I68">
        <f t="shared" ref="I68:I131" si="8">IFERROR((H68-MIN(H$3:H$210))/(MAX(H$3:H$210)-MIN(H$3:H$210)),"No Value")</f>
        <v>5.102215852630842E-3</v>
      </c>
      <c r="J68">
        <f t="shared" ref="J68:J131" si="9">IFERROR(I68-F68,"No Value")</f>
        <v>-0.70110279344462001</v>
      </c>
    </row>
    <row r="69" spans="1:10" x14ac:dyDescent="0.25">
      <c r="A69" t="s">
        <v>146</v>
      </c>
      <c r="B69">
        <f>('CON Score and Page Rank'!AZ129-'MIN and MAX'!B$12)/('MIN and MAX'!F$12-'MIN and MAX'!B$12)</f>
        <v>7.3284882730351739E-4</v>
      </c>
      <c r="C69">
        <f>('CON Score and Page Rank'!BA129-'MIN and MAX'!C$12)/('MIN and MAX'!G$12-'MIN and MAX'!C$12)</f>
        <v>1.8257805426409909E-2</v>
      </c>
      <c r="D69">
        <f>('CON Score and Page Rank'!BB129-'MIN and MAX'!D$12)/('MIN and MAX'!H$12-'MIN and MAX'!D$12)</f>
        <v>0.65317919075144504</v>
      </c>
      <c r="E69">
        <f t="shared" si="5"/>
        <v>1.7524956599106391E-2</v>
      </c>
      <c r="F69">
        <f t="shared" si="6"/>
        <v>0.70609021080073886</v>
      </c>
      <c r="G69">
        <f t="shared" si="7"/>
        <v>0.65244634192414153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226</v>
      </c>
      <c r="B70">
        <f>('CON Score and Page Rank'!AZ207-'MIN and MAX'!B$12)/('MIN and MAX'!F$12-'MIN and MAX'!B$12)</f>
        <v>1.3724247235553575E-2</v>
      </c>
      <c r="C70">
        <f>('CON Score and Page Rank'!BA207-'MIN and MAX'!C$12)/('MIN and MAX'!G$12-'MIN and MAX'!C$12)</f>
        <v>3.1114968937928436E-2</v>
      </c>
      <c r="D70">
        <f>('CON Score and Page Rank'!BB207-'MIN and MAX'!D$12)/('MIN and MAX'!H$12-'MIN and MAX'!D$12)</f>
        <v>0.95780346820809248</v>
      </c>
      <c r="E70">
        <f t="shared" si="5"/>
        <v>1.7390721702374861E-2</v>
      </c>
      <c r="F70">
        <f t="shared" si="6"/>
        <v>0.70596973605708424</v>
      </c>
      <c r="G70">
        <f t="shared" si="7"/>
        <v>0.94407922097253894</v>
      </c>
      <c r="H70" s="3">
        <f>IFERROR(VLOOKUP(A70,'GDP Data'!A$2:Q$144,3,FALSE),"Not Found")</f>
        <v>122903960204.505</v>
      </c>
      <c r="I70">
        <f t="shared" si="8"/>
        <v>1.1614512931892852E-2</v>
      </c>
      <c r="J70">
        <f t="shared" si="9"/>
        <v>-0.69435522312519138</v>
      </c>
    </row>
    <row r="71" spans="1:10" x14ac:dyDescent="0.25">
      <c r="A71" t="s">
        <v>211</v>
      </c>
      <c r="B71">
        <f>('CON Score and Page Rank'!AZ192-'MIN and MAX'!B$12)/('MIN and MAX'!F$12-'MIN and MAX'!B$12)</f>
        <v>1.4907561641244484E-3</v>
      </c>
      <c r="C71">
        <f>('CON Score and Page Rank'!BA192-'MIN and MAX'!C$12)/('MIN and MAX'!G$12-'MIN and MAX'!C$12)</f>
        <v>1.8821160399157585E-2</v>
      </c>
      <c r="D71">
        <f>('CON Score and Page Rank'!BB192-'MIN and MAX'!D$12)/('MIN and MAX'!H$12-'MIN and MAX'!D$12)</f>
        <v>0.60578034682080928</v>
      </c>
      <c r="E71">
        <f t="shared" si="5"/>
        <v>1.7330404235033136E-2</v>
      </c>
      <c r="F71">
        <f t="shared" si="6"/>
        <v>0.70591560161371047</v>
      </c>
      <c r="G71">
        <f t="shared" si="7"/>
        <v>0.60428959065668486</v>
      </c>
      <c r="H71" s="3">
        <f>IFERROR(VLOOKUP(A71,'GDP Data'!A$2:Q$144,3,FALSE),"Not Found")</f>
        <v>18405203853.1036</v>
      </c>
      <c r="I71">
        <f t="shared" si="8"/>
        <v>1.7393050460725538E-3</v>
      </c>
      <c r="J71">
        <f t="shared" si="9"/>
        <v>-0.70417629656763792</v>
      </c>
    </row>
    <row r="72" spans="1:10" x14ac:dyDescent="0.25">
      <c r="A72" t="s">
        <v>123</v>
      </c>
      <c r="B72">
        <f>('CON Score and Page Rank'!AZ106-'MIN and MAX'!B$12)/('MIN and MAX'!F$12-'MIN and MAX'!B$12)</f>
        <v>2.3586473615714942E-4</v>
      </c>
      <c r="C72">
        <f>('CON Score and Page Rank'!BA106-'MIN and MAX'!C$12)/('MIN and MAX'!G$12-'MIN and MAX'!C$12)</f>
        <v>1.7497727786996837E-2</v>
      </c>
      <c r="D72">
        <f>('CON Score and Page Rank'!BB106-'MIN and MAX'!D$12)/('MIN and MAX'!H$12-'MIN and MAX'!D$12)</f>
        <v>0.58670520231213874</v>
      </c>
      <c r="E72">
        <f t="shared" si="5"/>
        <v>1.7261863050839689E-2</v>
      </c>
      <c r="F72">
        <f t="shared" si="6"/>
        <v>0.70585408645039183</v>
      </c>
      <c r="G72">
        <f t="shared" si="7"/>
        <v>0.58646933757598163</v>
      </c>
      <c r="H72" s="3">
        <f>IFERROR(VLOOKUP(A72,'GDP Data'!A$2:Q$144,3,FALSE),"Not Found")</f>
        <v>5840503868.5724602</v>
      </c>
      <c r="I72">
        <f t="shared" si="8"/>
        <v>5.519318303285935E-4</v>
      </c>
      <c r="J72">
        <f t="shared" si="9"/>
        <v>-0.70530215462006318</v>
      </c>
    </row>
    <row r="73" spans="1:10" x14ac:dyDescent="0.25">
      <c r="A73" t="s">
        <v>218</v>
      </c>
      <c r="B73">
        <f>('CON Score and Page Rank'!AZ199-'MIN and MAX'!B$12)/('MIN and MAX'!F$12-'MIN and MAX'!B$12)</f>
        <v>7.9103922376470425E-4</v>
      </c>
      <c r="C73">
        <f>('CON Score and Page Rank'!BA199-'MIN and MAX'!C$12)/('MIN and MAX'!G$12-'MIN and MAX'!C$12)</f>
        <v>1.8003733331932059E-2</v>
      </c>
      <c r="D73">
        <f>('CON Score and Page Rank'!BB199-'MIN and MAX'!D$12)/('MIN and MAX'!H$12-'MIN and MAX'!D$12)</f>
        <v>0.54682080924855492</v>
      </c>
      <c r="E73">
        <f t="shared" si="5"/>
        <v>1.7212694108167354E-2</v>
      </c>
      <c r="F73">
        <f t="shared" si="6"/>
        <v>0.70580995771853106</v>
      </c>
      <c r="G73">
        <f t="shared" si="7"/>
        <v>0.54602977002479025</v>
      </c>
      <c r="H73" s="3">
        <f>IFERROR(VLOOKUP(A73,'GDP Data'!A$2:Q$144,3,FALSE),"Not Found")</f>
        <v>8495806432.1846704</v>
      </c>
      <c r="I73">
        <f t="shared" si="8"/>
        <v>8.0285983876580112E-4</v>
      </c>
      <c r="J73">
        <f t="shared" si="9"/>
        <v>-0.70500709787976523</v>
      </c>
    </row>
    <row r="74" spans="1:10" x14ac:dyDescent="0.25">
      <c r="A74" t="s">
        <v>45</v>
      </c>
      <c r="B74">
        <f>('CON Score and Page Rank'!AZ30-'MIN and MAX'!B$12)/('MIN and MAX'!F$12-'MIN and MAX'!B$12)</f>
        <v>1.3414814056767883E-2</v>
      </c>
      <c r="C74">
        <f>('CON Score and Page Rank'!BA30-'MIN and MAX'!C$12)/('MIN and MAX'!G$12-'MIN and MAX'!C$12)</f>
        <v>3.0626688664210082E-2</v>
      </c>
      <c r="D74">
        <f>('CON Score and Page Rank'!BB30-'MIN and MAX'!D$12)/('MIN and MAX'!H$12-'MIN and MAX'!D$12)</f>
        <v>0.93121387283236989</v>
      </c>
      <c r="E74">
        <f t="shared" si="5"/>
        <v>1.7211874607442199E-2</v>
      </c>
      <c r="F74">
        <f t="shared" si="6"/>
        <v>0.70580922222320019</v>
      </c>
      <c r="G74">
        <f t="shared" si="7"/>
        <v>0.91779905877560197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117</v>
      </c>
      <c r="B75">
        <f>('CON Score and Page Rank'!AZ100-'MIN and MAX'!B$12)/('MIN and MAX'!F$12-'MIN and MAX'!B$12)</f>
        <v>3.3130736512663328E-4</v>
      </c>
      <c r="C75">
        <f>('CON Score and Page Rank'!BA100-'MIN and MAX'!C$12)/('MIN and MAX'!G$12-'MIN and MAX'!C$12)</f>
        <v>1.7290374104556486E-2</v>
      </c>
      <c r="D75">
        <f>('CON Score and Page Rank'!BB100-'MIN and MAX'!D$12)/('MIN and MAX'!H$12-'MIN and MAX'!D$12)</f>
        <v>0.52023121387283233</v>
      </c>
      <c r="E75">
        <f t="shared" si="5"/>
        <v>1.6959066739429852E-2</v>
      </c>
      <c r="F75">
        <f t="shared" si="6"/>
        <v>0.7055823291884209</v>
      </c>
      <c r="G75">
        <f t="shared" si="7"/>
        <v>0.51989990650770568</v>
      </c>
      <c r="H75" s="3">
        <f>IFERROR(VLOOKUP(A75,'GDP Data'!A$2:Q$144,3,FALSE),"Not Found")</f>
        <v>15716489369.9266</v>
      </c>
      <c r="I75">
        <f t="shared" si="8"/>
        <v>1.4852195871250544E-3</v>
      </c>
      <c r="J75">
        <f t="shared" si="9"/>
        <v>-0.70409710960129579</v>
      </c>
    </row>
    <row r="76" spans="1:10" x14ac:dyDescent="0.25">
      <c r="A76" t="s">
        <v>47</v>
      </c>
      <c r="B76">
        <f>('CON Score and Page Rank'!AZ32-'MIN and MAX'!B$12)/('MIN and MAX'!F$12-'MIN and MAX'!B$12)</f>
        <v>3.434717273583277E-3</v>
      </c>
      <c r="C76">
        <f>('CON Score and Page Rank'!BA32-'MIN and MAX'!C$12)/('MIN and MAX'!G$12-'MIN and MAX'!C$12)</f>
        <v>1.9946196752033032E-2</v>
      </c>
      <c r="D76">
        <f>('CON Score and Page Rank'!BB32-'MIN and MAX'!D$12)/('MIN and MAX'!H$12-'MIN and MAX'!D$12)</f>
        <v>0.55780346820809246</v>
      </c>
      <c r="E76">
        <f t="shared" si="5"/>
        <v>1.6511479478449755E-2</v>
      </c>
      <c r="F76">
        <f t="shared" si="6"/>
        <v>0.70518062321000063</v>
      </c>
      <c r="G76">
        <f t="shared" si="7"/>
        <v>0.55436875093450921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125</v>
      </c>
      <c r="B77">
        <f>('CON Score and Page Rank'!AZ108-'MIN and MAX'!B$12)/('MIN and MAX'!F$12-'MIN and MAX'!B$12)</f>
        <v>3.7151720027635147E-4</v>
      </c>
      <c r="C77">
        <f>('CON Score and Page Rank'!BA108-'MIN and MAX'!C$12)/('MIN and MAX'!G$12-'MIN and MAX'!C$12)</f>
        <v>1.6758088712322466E-2</v>
      </c>
      <c r="D77">
        <f>('CON Score and Page Rank'!BB108-'MIN and MAX'!D$12)/('MIN and MAX'!H$12-'MIN and MAX'!D$12)</f>
        <v>0.47109826589595377</v>
      </c>
      <c r="E77">
        <f t="shared" si="5"/>
        <v>1.6386571512046113E-2</v>
      </c>
      <c r="F77">
        <f t="shared" si="6"/>
        <v>0.70506851931154113</v>
      </c>
      <c r="G77">
        <f t="shared" si="7"/>
        <v>0.47072674869567743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183</v>
      </c>
      <c r="B78">
        <f>('CON Score and Page Rank'!AZ164-'MIN and MAX'!B$12)/('MIN and MAX'!F$12-'MIN and MAX'!B$12)</f>
        <v>1.751583166745042E-2</v>
      </c>
      <c r="C78">
        <f>('CON Score and Page Rank'!BA164-'MIN and MAX'!C$12)/('MIN and MAX'!G$12-'MIN and MAX'!C$12)</f>
        <v>3.3836941444498406E-2</v>
      </c>
      <c r="D78">
        <f>('CON Score and Page Rank'!BB164-'MIN and MAX'!D$12)/('MIN and MAX'!H$12-'MIN and MAX'!D$12)</f>
        <v>0.90867052023121386</v>
      </c>
      <c r="E78">
        <f t="shared" si="5"/>
        <v>1.6321109777047985E-2</v>
      </c>
      <c r="F78">
        <f t="shared" si="6"/>
        <v>0.70500976792918735</v>
      </c>
      <c r="G78">
        <f t="shared" si="7"/>
        <v>0.89115468856376345</v>
      </c>
      <c r="H78" s="3">
        <f>IFERROR(VLOOKUP(A78,'GDP Data'!A$2:Q$144,3,FALSE),"Not Found")</f>
        <v>53749989092.019699</v>
      </c>
      <c r="I78">
        <f t="shared" si="8"/>
        <v>5.0794127574050277E-3</v>
      </c>
      <c r="J78">
        <f t="shared" si="9"/>
        <v>-0.69993035517178237</v>
      </c>
    </row>
    <row r="79" spans="1:10" x14ac:dyDescent="0.25">
      <c r="A79" t="s">
        <v>127</v>
      </c>
      <c r="B79">
        <f>('CON Score and Page Rank'!AZ110-'MIN and MAX'!B$12)/('MIN and MAX'!F$12-'MIN and MAX'!B$12)</f>
        <v>1.1771134484023489E-3</v>
      </c>
      <c r="C79">
        <f>('CON Score and Page Rank'!BA110-'MIN and MAX'!C$12)/('MIN and MAX'!G$12-'MIN and MAX'!C$12)</f>
        <v>1.7477354388696437E-2</v>
      </c>
      <c r="D79">
        <f>('CON Score and Page Rank'!BB110-'MIN and MAX'!D$12)/('MIN and MAX'!H$12-'MIN and MAX'!D$12)</f>
        <v>0.60173410404624272</v>
      </c>
      <c r="E79">
        <f t="shared" si="5"/>
        <v>1.6300240940294086E-2</v>
      </c>
      <c r="F79">
        <f t="shared" si="6"/>
        <v>0.70499103831550636</v>
      </c>
      <c r="G79">
        <f t="shared" si="7"/>
        <v>0.6005569905978404</v>
      </c>
      <c r="H79" s="3">
        <f>IFERROR(VLOOKUP(A79,'GDP Data'!A$2:Q$144,3,FALSE),"Not Found")</f>
        <v>6777384700</v>
      </c>
      <c r="I79">
        <f t="shared" si="8"/>
        <v>6.4046774499034777E-4</v>
      </c>
      <c r="J79">
        <f t="shared" si="9"/>
        <v>-0.70435057057051598</v>
      </c>
    </row>
    <row r="80" spans="1:10" x14ac:dyDescent="0.25">
      <c r="A80" t="s">
        <v>119</v>
      </c>
      <c r="B80">
        <f>('CON Score and Page Rank'!AZ102-'MIN and MAX'!B$12)/('MIN and MAX'!F$12-'MIN and MAX'!B$12)</f>
        <v>2.3219671515138293E-4</v>
      </c>
      <c r="C80">
        <f>('CON Score and Page Rank'!BA102-'MIN and MAX'!C$12)/('MIN and MAX'!G$12-'MIN and MAX'!C$12)</f>
        <v>1.6134398504043981E-2</v>
      </c>
      <c r="D80">
        <f>('CON Score and Page Rank'!BB102-'MIN and MAX'!D$12)/('MIN and MAX'!H$12-'MIN and MAX'!D$12)</f>
        <v>0.53815028901734108</v>
      </c>
      <c r="E80">
        <f t="shared" si="5"/>
        <v>1.5902201788892598E-2</v>
      </c>
      <c r="F80">
        <f t="shared" si="6"/>
        <v>0.70463380136820519</v>
      </c>
      <c r="G80">
        <f t="shared" si="7"/>
        <v>0.53791809230218968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194</v>
      </c>
      <c r="B81">
        <f>('CON Score and Page Rank'!AZ175-'MIN and MAX'!B$12)/('MIN and MAX'!F$12-'MIN and MAX'!B$12)</f>
        <v>2.1102831118057719E-2</v>
      </c>
      <c r="C81">
        <f>('CON Score and Page Rank'!BA175-'MIN and MAX'!C$12)/('MIN and MAX'!G$12-'MIN and MAX'!C$12)</f>
        <v>3.6823531160107066E-2</v>
      </c>
      <c r="D81">
        <f>('CON Score and Page Rank'!BB175-'MIN and MAX'!D$12)/('MIN and MAX'!H$12-'MIN and MAX'!D$12)</f>
        <v>0.93121387283236989</v>
      </c>
      <c r="E81">
        <f t="shared" si="5"/>
        <v>1.5720700042049347E-2</v>
      </c>
      <c r="F81">
        <f t="shared" si="6"/>
        <v>0.7044709050055139</v>
      </c>
      <c r="G81">
        <f t="shared" si="7"/>
        <v>0.91011104171431212</v>
      </c>
      <c r="H81" s="3">
        <f>IFERROR(VLOOKUP(A81,'GDP Data'!A$2:Q$144,3,FALSE),"Not Found")</f>
        <v>201751148417.10199</v>
      </c>
      <c r="I81">
        <f t="shared" si="8"/>
        <v>1.9065629117366509E-2</v>
      </c>
      <c r="J81">
        <f t="shared" si="9"/>
        <v>-0.68540527588814737</v>
      </c>
    </row>
    <row r="82" spans="1:10" x14ac:dyDescent="0.25">
      <c r="A82" t="s">
        <v>221</v>
      </c>
      <c r="B82">
        <f>('CON Score and Page Rank'!AZ202-'MIN and MAX'!B$12)/('MIN and MAX'!F$12-'MIN and MAX'!B$12)</f>
        <v>1.7472879437711316E-4</v>
      </c>
      <c r="C82">
        <f>('CON Score and Page Rank'!BA202-'MIN and MAX'!C$12)/('MIN and MAX'!G$12-'MIN and MAX'!C$12)</f>
        <v>1.5867701893201445E-2</v>
      </c>
      <c r="D82">
        <f>('CON Score and Page Rank'!BB202-'MIN and MAX'!D$12)/('MIN and MAX'!H$12-'MIN and MAX'!D$12)</f>
        <v>0.55260115606936411</v>
      </c>
      <c r="E82">
        <f t="shared" si="5"/>
        <v>1.5692973098824333E-2</v>
      </c>
      <c r="F82">
        <f t="shared" si="6"/>
        <v>0.70444602029625636</v>
      </c>
      <c r="G82">
        <f t="shared" si="7"/>
        <v>0.55242642727498703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48</v>
      </c>
      <c r="B83">
        <f>('CON Score and Page Rank'!AZ33-'MIN and MAX'!B$12)/('MIN and MAX'!F$12-'MIN and MAX'!B$12)</f>
        <v>2.0425997422806753E-2</v>
      </c>
      <c r="C83">
        <f>('CON Score and Page Rank'!BA33-'MIN and MAX'!C$12)/('MIN and MAX'!G$12-'MIN and MAX'!C$12)</f>
        <v>3.6020621398067672E-2</v>
      </c>
      <c r="D83">
        <f>('CON Score and Page Rank'!BB33-'MIN and MAX'!D$12)/('MIN and MAX'!H$12-'MIN and MAX'!D$12)</f>
        <v>0.93121387283236989</v>
      </c>
      <c r="E83">
        <f t="shared" si="5"/>
        <v>1.5594623975260919E-2</v>
      </c>
      <c r="F83">
        <f t="shared" si="6"/>
        <v>0.70435775274632362</v>
      </c>
      <c r="G83">
        <f t="shared" si="7"/>
        <v>0.91078787540956319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58</v>
      </c>
      <c r="B84">
        <f>('CON Score and Page Rank'!AZ41-'MIN and MAX'!B$12)/('MIN and MAX'!F$12-'MIN and MAX'!B$12)</f>
        <v>1.743214026610844E-2</v>
      </c>
      <c r="C84">
        <f>('CON Score and Page Rank'!BA41-'MIN and MAX'!C$12)/('MIN and MAX'!G$12-'MIN and MAX'!C$12)</f>
        <v>3.2977171002933792E-2</v>
      </c>
      <c r="D84">
        <f>('CON Score and Page Rank'!BB41-'MIN and MAX'!D$12)/('MIN and MAX'!H$12-'MIN and MAX'!D$12)</f>
        <v>0.86184971098265895</v>
      </c>
      <c r="E84">
        <f t="shared" si="5"/>
        <v>1.5545030736825352E-2</v>
      </c>
      <c r="F84">
        <f t="shared" si="6"/>
        <v>0.70431324321241695</v>
      </c>
      <c r="G84">
        <f t="shared" si="7"/>
        <v>0.84441757071655055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224</v>
      </c>
      <c r="B85">
        <f>('CON Score and Page Rank'!AZ205-'MIN and MAX'!B$12)/('MIN and MAX'!F$12-'MIN and MAX'!B$12)</f>
        <v>1.1804948898209666E-4</v>
      </c>
      <c r="C85">
        <f>('CON Score and Page Rank'!BA205-'MIN and MAX'!C$12)/('MIN and MAX'!G$12-'MIN and MAX'!C$12)</f>
        <v>1.5651186401958658E-2</v>
      </c>
      <c r="D85">
        <f>('CON Score and Page Rank'!BB205-'MIN and MAX'!D$12)/('MIN and MAX'!H$12-'MIN and MAX'!D$12)</f>
        <v>0.47919075144508672</v>
      </c>
      <c r="E85">
        <f t="shared" si="5"/>
        <v>1.5533136912976562E-2</v>
      </c>
      <c r="F85">
        <f t="shared" si="6"/>
        <v>0.70430256860086549</v>
      </c>
      <c r="G85">
        <f t="shared" si="7"/>
        <v>0.47907270195610463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208</v>
      </c>
      <c r="B86">
        <f>('CON Score and Page Rank'!AZ189-'MIN and MAX'!B$12)/('MIN and MAX'!F$12-'MIN and MAX'!B$12)</f>
        <v>1.2781832985627982E-3</v>
      </c>
      <c r="C86">
        <f>('CON Score and Page Rank'!BA189-'MIN and MAX'!C$12)/('MIN and MAX'!G$12-'MIN and MAX'!C$12)</f>
        <v>1.6692386131964627E-2</v>
      </c>
      <c r="D86">
        <f>('CON Score and Page Rank'!BB189-'MIN and MAX'!D$12)/('MIN and MAX'!H$12-'MIN and MAX'!D$12)</f>
        <v>0.61560693641618502</v>
      </c>
      <c r="E86">
        <f t="shared" si="5"/>
        <v>1.5414202833401829E-2</v>
      </c>
      <c r="F86">
        <f t="shared" si="6"/>
        <v>0.70419582621794219</v>
      </c>
      <c r="G86">
        <f t="shared" si="7"/>
        <v>0.61432875311762225</v>
      </c>
      <c r="H86" s="3">
        <f>IFERROR(VLOOKUP(A86,'GDP Data'!A$2:Q$144,3,FALSE),"Not Found")</f>
        <v>12282533600</v>
      </c>
      <c r="I86">
        <f t="shared" si="8"/>
        <v>1.160708288782866E-3</v>
      </c>
      <c r="J86">
        <f t="shared" si="9"/>
        <v>-0.70303511792915929</v>
      </c>
    </row>
    <row r="87" spans="1:10" x14ac:dyDescent="0.25">
      <c r="A87" t="s">
        <v>111</v>
      </c>
      <c r="B87">
        <f>('CON Score and Page Rank'!AZ94-'MIN and MAX'!B$12)/('MIN and MAX'!F$12-'MIN and MAX'!B$12)</f>
        <v>7.4113079758123511E-4</v>
      </c>
      <c r="C87">
        <f>('CON Score and Page Rank'!BA94-'MIN and MAX'!C$12)/('MIN and MAX'!G$12-'MIN and MAX'!C$12)</f>
        <v>1.6080434768912154E-2</v>
      </c>
      <c r="D87">
        <f>('CON Score and Page Rank'!BB94-'MIN and MAX'!D$12)/('MIN and MAX'!H$12-'MIN and MAX'!D$12)</f>
        <v>0.61849710982658956</v>
      </c>
      <c r="E87">
        <f t="shared" si="5"/>
        <v>1.5339303971330919E-2</v>
      </c>
      <c r="F87">
        <f t="shared" si="6"/>
        <v>0.7041286050896981</v>
      </c>
      <c r="G87">
        <f t="shared" si="7"/>
        <v>0.61775597902900836</v>
      </c>
      <c r="H87" s="3">
        <f>IFERROR(VLOOKUP(A87,'GDP Data'!A$2:Q$144,3,FALSE),"Not Found")</f>
        <v>6507824767.0630302</v>
      </c>
      <c r="I87">
        <f t="shared" si="8"/>
        <v>6.1499413680223783E-4</v>
      </c>
      <c r="J87">
        <f t="shared" si="9"/>
        <v>-0.70351361095289588</v>
      </c>
    </row>
    <row r="88" spans="1:10" x14ac:dyDescent="0.25">
      <c r="A88" t="s">
        <v>26</v>
      </c>
      <c r="B88">
        <f>('CON Score and Page Rank'!AZ11-'MIN and MAX'!B$12)/('MIN and MAX'!F$12-'MIN and MAX'!B$12)</f>
        <v>1.5428344388467208E-3</v>
      </c>
      <c r="C88">
        <f>('CON Score and Page Rank'!BA11-'MIN and MAX'!C$12)/('MIN and MAX'!G$12-'MIN and MAX'!C$12)</f>
        <v>1.6743204105393195E-2</v>
      </c>
      <c r="D88">
        <f>('CON Score and Page Rank'!BB11-'MIN and MAX'!D$12)/('MIN and MAX'!H$12-'MIN and MAX'!D$12)</f>
        <v>0.55028901734104041</v>
      </c>
      <c r="E88">
        <f t="shared" si="5"/>
        <v>1.5200369666546474E-2</v>
      </c>
      <c r="F88">
        <f t="shared" si="6"/>
        <v>0.70400391266499118</v>
      </c>
      <c r="G88">
        <f t="shared" si="7"/>
        <v>0.54874618290219368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82</v>
      </c>
      <c r="B89">
        <f>('CON Score and Page Rank'!AZ65-'MIN and MAX'!B$12)/('MIN and MAX'!F$12-'MIN and MAX'!B$12)</f>
        <v>8.2709865896233084E-4</v>
      </c>
      <c r="C89">
        <f>('CON Score and Page Rank'!BA65-'MIN and MAX'!C$12)/('MIN and MAX'!G$12-'MIN and MAX'!C$12)</f>
        <v>1.5955386298041295E-2</v>
      </c>
      <c r="D89">
        <f>('CON Score and Page Rank'!BB65-'MIN and MAX'!D$12)/('MIN and MAX'!H$12-'MIN and MAX'!D$12)</f>
        <v>0.54508670520231217</v>
      </c>
      <c r="E89">
        <f t="shared" si="5"/>
        <v>1.5128287639078964E-2</v>
      </c>
      <c r="F89">
        <f t="shared" si="6"/>
        <v>0.70393921962322092</v>
      </c>
      <c r="G89">
        <f t="shared" si="7"/>
        <v>0.54425960654334982</v>
      </c>
      <c r="H89" s="3">
        <f>IFERROR(VLOOKUP(A89,'GDP Data'!A$2:Q$144,3,FALSE),"Not Found")</f>
        <v>5023265365.2516899</v>
      </c>
      <c r="I89">
        <f t="shared" si="8"/>
        <v>4.7470220201176796E-4</v>
      </c>
      <c r="J89">
        <f t="shared" si="9"/>
        <v>-0.70346451742120919</v>
      </c>
    </row>
    <row r="90" spans="1:10" x14ac:dyDescent="0.25">
      <c r="A90" t="s">
        <v>75</v>
      </c>
      <c r="B90">
        <f>('CON Score and Page Rank'!AZ58-'MIN and MAX'!B$12)/('MIN and MAX'!F$12-'MIN and MAX'!B$12)</f>
        <v>5.7063757764010386E-4</v>
      </c>
      <c r="C90">
        <f>('CON Score and Page Rank'!BA58-'MIN and MAX'!C$12)/('MIN and MAX'!G$12-'MIN and MAX'!C$12)</f>
        <v>1.5544014269957083E-2</v>
      </c>
      <c r="D90">
        <f>('CON Score and Page Rank'!BB58-'MIN and MAX'!D$12)/('MIN and MAX'!H$12-'MIN and MAX'!D$12)</f>
        <v>0.59190751445086709</v>
      </c>
      <c r="E90">
        <f t="shared" si="5"/>
        <v>1.4973376692316978E-2</v>
      </c>
      <c r="F90">
        <f t="shared" si="6"/>
        <v>0.70380018829042401</v>
      </c>
      <c r="G90">
        <f t="shared" si="7"/>
        <v>0.591336876873227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72</v>
      </c>
      <c r="B91">
        <f>('CON Score and Page Rank'!AZ55-'MIN and MAX'!B$12)/('MIN and MAX'!F$12-'MIN and MAX'!B$12)</f>
        <v>1.6596462028378201E-5</v>
      </c>
      <c r="C91">
        <f>('CON Score and Page Rank'!BA55-'MIN and MAX'!C$12)/('MIN and MAX'!G$12-'MIN and MAX'!C$12)</f>
        <v>1.4946263266231758E-2</v>
      </c>
      <c r="D91">
        <f>('CON Score and Page Rank'!BB55-'MIN and MAX'!D$12)/('MIN and MAX'!H$12-'MIN and MAX'!D$12)</f>
        <v>0.53988439306358382</v>
      </c>
      <c r="E91">
        <f t="shared" si="5"/>
        <v>1.492966680420338E-2</v>
      </c>
      <c r="F91">
        <f t="shared" si="6"/>
        <v>0.70376095901626434</v>
      </c>
      <c r="G91">
        <f t="shared" si="7"/>
        <v>0.53986779660155548</v>
      </c>
      <c r="H91" s="3">
        <f>IFERROR(VLOOKUP(A91,'GDP Data'!A$2:Q$144,3,FALSE),"Not Found")</f>
        <v>1710843360.64955</v>
      </c>
      <c r="I91">
        <f t="shared" si="8"/>
        <v>1.6167593219651902E-4</v>
      </c>
      <c r="J91">
        <f t="shared" si="9"/>
        <v>-0.70359928308406783</v>
      </c>
    </row>
    <row r="92" spans="1:10" x14ac:dyDescent="0.25">
      <c r="A92" t="s">
        <v>156</v>
      </c>
      <c r="B92">
        <f>('CON Score and Page Rank'!AZ137-'MIN and MAX'!B$12)/('MIN and MAX'!F$12-'MIN and MAX'!B$12)</f>
        <v>9.7229726202556274E-5</v>
      </c>
      <c r="C92">
        <f>('CON Score and Page Rank'!BA137-'MIN and MAX'!C$12)/('MIN and MAX'!G$12-'MIN and MAX'!C$12)</f>
        <v>1.5007205734483062E-2</v>
      </c>
      <c r="D92">
        <f>('CON Score and Page Rank'!BB137-'MIN and MAX'!D$12)/('MIN and MAX'!H$12-'MIN and MAX'!D$12)</f>
        <v>0.53468208092485547</v>
      </c>
      <c r="E92">
        <f t="shared" si="5"/>
        <v>1.4909976008280507E-2</v>
      </c>
      <c r="F92">
        <f t="shared" si="6"/>
        <v>0.70374328668478481</v>
      </c>
      <c r="G92">
        <f t="shared" si="7"/>
        <v>0.53458485119865295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141</v>
      </c>
      <c r="B93">
        <f>('CON Score and Page Rank'!AZ124-'MIN and MAX'!B$12)/('MIN and MAX'!F$12-'MIN and MAX'!B$12)</f>
        <v>2.2400243120944591E-2</v>
      </c>
      <c r="C93">
        <f>('CON Score and Page Rank'!BA124-'MIN and MAX'!C$12)/('MIN and MAX'!G$12-'MIN and MAX'!C$12)</f>
        <v>3.7250762329584172E-2</v>
      </c>
      <c r="D93">
        <f>('CON Score and Page Rank'!BB124-'MIN and MAX'!D$12)/('MIN and MAX'!H$12-'MIN and MAX'!D$12)</f>
        <v>0.94046242774566469</v>
      </c>
      <c r="E93">
        <f t="shared" si="5"/>
        <v>1.4850519208639581E-2</v>
      </c>
      <c r="F93">
        <f t="shared" si="6"/>
        <v>0.70368992468377256</v>
      </c>
      <c r="G93">
        <f t="shared" si="7"/>
        <v>0.91806218462472011</v>
      </c>
      <c r="H93" s="3">
        <f>IFERROR(VLOOKUP(A93,'GDP Data'!A$2:Q$144,3,FALSE),"Not Found")</f>
        <v>160446947784.909</v>
      </c>
      <c r="I93">
        <f t="shared" si="8"/>
        <v>1.5162352350809412E-2</v>
      </c>
      <c r="J93">
        <f t="shared" si="9"/>
        <v>-0.68852757233296313</v>
      </c>
    </row>
    <row r="94" spans="1:10" x14ac:dyDescent="0.25">
      <c r="A94" t="s">
        <v>62</v>
      </c>
      <c r="B94">
        <f>('CON Score and Page Rank'!AZ45-'MIN and MAX'!B$12)/('MIN and MAX'!F$12-'MIN and MAX'!B$12)</f>
        <v>1.5802174893859443E-2</v>
      </c>
      <c r="C94">
        <f>('CON Score and Page Rank'!BA45-'MIN and MAX'!C$12)/('MIN and MAX'!G$12-'MIN and MAX'!C$12)</f>
        <v>3.0265868019579589E-2</v>
      </c>
      <c r="D94">
        <f>('CON Score and Page Rank'!BB45-'MIN and MAX'!D$12)/('MIN and MAX'!H$12-'MIN and MAX'!D$12)</f>
        <v>0.9242774566473988</v>
      </c>
      <c r="E94">
        <f t="shared" si="5"/>
        <v>1.4463693125720146E-2</v>
      </c>
      <c r="F94">
        <f t="shared" si="6"/>
        <v>0.70334275137553892</v>
      </c>
      <c r="G94">
        <f t="shared" si="7"/>
        <v>0.90847528175353931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140</v>
      </c>
      <c r="B95">
        <f>('CON Score and Page Rank'!AZ123-'MIN and MAX'!B$12)/('MIN and MAX'!F$12-'MIN and MAX'!B$12)</f>
        <v>2.3883561768025204E-2</v>
      </c>
      <c r="C95">
        <f>('CON Score and Page Rank'!BA123-'MIN and MAX'!C$12)/('MIN and MAX'!G$12-'MIN and MAX'!C$12)</f>
        <v>3.8304598424398151E-2</v>
      </c>
      <c r="D95">
        <f>('CON Score and Page Rank'!BB123-'MIN and MAX'!D$12)/('MIN and MAX'!H$12-'MIN and MAX'!D$12)</f>
        <v>0.94046242774566469</v>
      </c>
      <c r="E95">
        <f t="shared" si="5"/>
        <v>1.4421036656372947E-2</v>
      </c>
      <c r="F95">
        <f t="shared" si="6"/>
        <v>0.70330446753627696</v>
      </c>
      <c r="G95">
        <f t="shared" si="7"/>
        <v>0.91657886597763949</v>
      </c>
      <c r="H95" s="3">
        <f>IFERROR(VLOOKUP(A95,'GDP Data'!A$2:Q$144,3,FALSE),"Not Found")</f>
        <v>485441014538.638</v>
      </c>
      <c r="I95">
        <f t="shared" si="8"/>
        <v>4.5874526188160472E-2</v>
      </c>
      <c r="J95">
        <f t="shared" si="9"/>
        <v>-0.6574299413481165</v>
      </c>
    </row>
    <row r="96" spans="1:10" x14ac:dyDescent="0.25">
      <c r="A96" t="s">
        <v>164</v>
      </c>
      <c r="B96">
        <f>('CON Score and Page Rank'!AZ144-'MIN and MAX'!B$12)/('MIN and MAX'!F$12-'MIN and MAX'!B$12)</f>
        <v>2.386088328415736E-2</v>
      </c>
      <c r="C96">
        <f>('CON Score and Page Rank'!BA144-'MIN and MAX'!C$12)/('MIN and MAX'!G$12-'MIN and MAX'!C$12)</f>
        <v>3.8166226379006331E-2</v>
      </c>
      <c r="D96">
        <f>('CON Score and Page Rank'!BB144-'MIN and MAX'!D$12)/('MIN and MAX'!H$12-'MIN and MAX'!D$12)</f>
        <v>0.98034682080924851</v>
      </c>
      <c r="E96">
        <f t="shared" si="5"/>
        <v>1.4305343094848971E-2</v>
      </c>
      <c r="F96">
        <f t="shared" si="6"/>
        <v>0.70320063349232498</v>
      </c>
      <c r="G96">
        <f t="shared" si="7"/>
        <v>0.95648593752509115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139</v>
      </c>
      <c r="B97">
        <f>('CON Score and Page Rank'!AZ122-'MIN and MAX'!B$12)/('MIN and MAX'!F$12-'MIN and MAX'!B$12)</f>
        <v>8.3718342657957225E-5</v>
      </c>
      <c r="C97">
        <f>('CON Score and Page Rank'!BA122-'MIN and MAX'!C$12)/('MIN and MAX'!G$12-'MIN and MAX'!C$12)</f>
        <v>1.436844134418208E-2</v>
      </c>
      <c r="D97">
        <f>('CON Score and Page Rank'!BB122-'MIN and MAX'!D$12)/('MIN and MAX'!H$12-'MIN and MAX'!D$12)</f>
        <v>0.47341040462427747</v>
      </c>
      <c r="E97">
        <f t="shared" si="5"/>
        <v>1.4284723001524122E-2</v>
      </c>
      <c r="F97">
        <f t="shared" si="6"/>
        <v>0.7031821271238774</v>
      </c>
      <c r="G97">
        <f t="shared" si="7"/>
        <v>0.4733266862816195</v>
      </c>
      <c r="H97" s="3">
        <f>IFERROR(VLOOKUP(A97,'GDP Data'!A$2:Q$144,3,FALSE),"Not Found")</f>
        <v>3219488663.7723098</v>
      </c>
      <c r="I97">
        <f t="shared" si="8"/>
        <v>3.0424400204229798E-4</v>
      </c>
      <c r="J97">
        <f t="shared" si="9"/>
        <v>-0.70287788312183508</v>
      </c>
    </row>
    <row r="98" spans="1:10" x14ac:dyDescent="0.25">
      <c r="A98" t="s">
        <v>42</v>
      </c>
      <c r="B98">
        <f>('CON Score and Page Rank'!AZ27-'MIN and MAX'!B$12)/('MIN and MAX'!F$12-'MIN and MAX'!B$12)</f>
        <v>2.2993948419819832E-2</v>
      </c>
      <c r="C98">
        <f>('CON Score and Page Rank'!BA27-'MIN and MAX'!C$12)/('MIN and MAX'!G$12-'MIN and MAX'!C$12)</f>
        <v>3.7228365809585724E-2</v>
      </c>
      <c r="D98">
        <f>('CON Score and Page Rank'!BB27-'MIN and MAX'!D$12)/('MIN and MAX'!H$12-'MIN and MAX'!D$12)</f>
        <v>0.91791907514450866</v>
      </c>
      <c r="E98">
        <f t="shared" si="5"/>
        <v>1.4234417389765892E-2</v>
      </c>
      <c r="F98">
        <f t="shared" si="6"/>
        <v>0.70313697824062471</v>
      </c>
      <c r="G98">
        <f t="shared" si="7"/>
        <v>0.89492512672468882</v>
      </c>
      <c r="H98" s="3">
        <f>IFERROR(VLOOKUP(A98,'GDP Data'!A$2:Q$144,3,FALSE),"Not Found")</f>
        <v>53872425916.624802</v>
      </c>
      <c r="I98">
        <f t="shared" si="8"/>
        <v>5.0909831256856723E-3</v>
      </c>
      <c r="J98">
        <f t="shared" si="9"/>
        <v>-0.69804599511493903</v>
      </c>
    </row>
    <row r="99" spans="1:10" x14ac:dyDescent="0.25">
      <c r="A99" t="s">
        <v>220</v>
      </c>
      <c r="B99">
        <f>('CON Score and Page Rank'!AZ201-'MIN and MAX'!B$12)/('MIN and MAX'!F$12-'MIN and MAX'!B$12)</f>
        <v>8.7770804350881997E-5</v>
      </c>
      <c r="C99">
        <f>('CON Score and Page Rank'!BA201-'MIN and MAX'!C$12)/('MIN and MAX'!G$12-'MIN and MAX'!C$12)</f>
        <v>1.4222157500758796E-2</v>
      </c>
      <c r="D99">
        <f>('CON Score and Page Rank'!BB201-'MIN and MAX'!D$12)/('MIN and MAX'!H$12-'MIN and MAX'!D$12)</f>
        <v>0.39248554913294798</v>
      </c>
      <c r="E99">
        <f t="shared" si="5"/>
        <v>1.4134386696407914E-2</v>
      </c>
      <c r="F99">
        <f t="shared" si="6"/>
        <v>0.70304720149528244</v>
      </c>
      <c r="G99">
        <f t="shared" si="7"/>
        <v>0.39239777832859707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170</v>
      </c>
      <c r="B100">
        <f>('CON Score and Page Rank'!AZ150-'MIN and MAX'!B$12)/('MIN and MAX'!F$12-'MIN and MAX'!B$12)</f>
        <v>1.296298879215324E-3</v>
      </c>
      <c r="C100">
        <f>('CON Score and Page Rank'!BA150-'MIN and MAX'!C$12)/('MIN and MAX'!G$12-'MIN and MAX'!C$12)</f>
        <v>1.526855573527439E-2</v>
      </c>
      <c r="D100">
        <f>('CON Score and Page Rank'!BB150-'MIN and MAX'!D$12)/('MIN and MAX'!H$12-'MIN and MAX'!D$12)</f>
        <v>0.45722543352601158</v>
      </c>
      <c r="E100">
        <f t="shared" si="5"/>
        <v>1.3972256856059066E-2</v>
      </c>
      <c r="F100">
        <f t="shared" si="6"/>
        <v>0.7029016912633651</v>
      </c>
      <c r="G100">
        <f t="shared" si="7"/>
        <v>0.45592913464679624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154</v>
      </c>
      <c r="B101">
        <f>('CON Score and Page Rank'!AZ135-'MIN and MAX'!B$12)/('MIN and MAX'!F$12-'MIN and MAX'!B$12)</f>
        <v>6.444763405785299E-5</v>
      </c>
      <c r="C101">
        <f>('CON Score and Page Rank'!BA135-'MIN and MAX'!C$12)/('MIN and MAX'!G$12-'MIN and MAX'!C$12)</f>
        <v>1.3803377233484515E-2</v>
      </c>
      <c r="D101">
        <f>('CON Score and Page Rank'!BB135-'MIN and MAX'!D$12)/('MIN and MAX'!H$12-'MIN and MAX'!D$12)</f>
        <v>0.47861271676300576</v>
      </c>
      <c r="E101">
        <f t="shared" si="5"/>
        <v>1.3738929599426662E-2</v>
      </c>
      <c r="F101">
        <f t="shared" si="6"/>
        <v>0.70269228192112332</v>
      </c>
      <c r="G101">
        <f t="shared" si="7"/>
        <v>0.47854826912894793</v>
      </c>
      <c r="H101" s="3">
        <f>IFERROR(VLOOKUP(A101,'GDP Data'!A$2:Q$144,3,FALSE),"Not Found")</f>
        <v>6007055042.1768703</v>
      </c>
      <c r="I101">
        <f t="shared" si="8"/>
        <v>5.6767103642440695E-4</v>
      </c>
      <c r="J101">
        <f t="shared" si="9"/>
        <v>-0.70212461088469891</v>
      </c>
    </row>
    <row r="102" spans="1:10" x14ac:dyDescent="0.25">
      <c r="A102" t="s">
        <v>177</v>
      </c>
      <c r="B102">
        <f>('CON Score and Page Rank'!AZ157-'MIN and MAX'!B$12)/('MIN and MAX'!F$12-'MIN and MAX'!B$12)</f>
        <v>1.3762529617711907E-4</v>
      </c>
      <c r="C102">
        <f>('CON Score and Page Rank'!BA157-'MIN and MAX'!C$12)/('MIN and MAX'!G$12-'MIN and MAX'!C$12)</f>
        <v>1.3855202324595859E-2</v>
      </c>
      <c r="D102">
        <f>('CON Score and Page Rank'!BB157-'MIN and MAX'!D$12)/('MIN and MAX'!H$12-'MIN and MAX'!D$12)</f>
        <v>0.50520231213872835</v>
      </c>
      <c r="E102">
        <f t="shared" si="5"/>
        <v>1.3717577028418739E-2</v>
      </c>
      <c r="F102">
        <f t="shared" si="6"/>
        <v>0.70267311815982725</v>
      </c>
      <c r="G102">
        <f t="shared" si="7"/>
        <v>0.50506468684255124</v>
      </c>
      <c r="H102" s="3">
        <f>IFERROR(VLOOKUP(A102,'GDP Data'!A$2:Q$144,3,FALSE),"Not Found")</f>
        <v>5800774707.1742296</v>
      </c>
      <c r="I102">
        <f t="shared" si="8"/>
        <v>5.4817739590625912E-4</v>
      </c>
      <c r="J102">
        <f t="shared" si="9"/>
        <v>-0.70212494076392096</v>
      </c>
    </row>
    <row r="103" spans="1:10" x14ac:dyDescent="0.25">
      <c r="A103" t="s">
        <v>44</v>
      </c>
      <c r="B103">
        <f>('CON Score and Page Rank'!AZ29-'MIN and MAX'!B$12)/('MIN and MAX'!F$12-'MIN and MAX'!B$12)</f>
        <v>1.4988886724460446E-4</v>
      </c>
      <c r="C103">
        <f>('CON Score and Page Rank'!BA29-'MIN and MAX'!C$12)/('MIN and MAX'!G$12-'MIN and MAX'!C$12)</f>
        <v>1.37429383240746E-2</v>
      </c>
      <c r="D103">
        <f>('CON Score and Page Rank'!BB29-'MIN and MAX'!D$12)/('MIN and MAX'!H$12-'MIN and MAX'!D$12)</f>
        <v>0.51560693641618494</v>
      </c>
      <c r="E103">
        <f t="shared" si="5"/>
        <v>1.3593049456829995E-2</v>
      </c>
      <c r="F103">
        <f t="shared" si="6"/>
        <v>0.70256135566266464</v>
      </c>
      <c r="G103">
        <f t="shared" si="7"/>
        <v>0.51545704754894028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134</v>
      </c>
      <c r="B104">
        <f>('CON Score and Page Rank'!AZ117-'MIN and MAX'!B$12)/('MIN and MAX'!F$12-'MIN and MAX'!B$12)</f>
        <v>9.1272488948407229E-4</v>
      </c>
      <c r="C104">
        <f>('CON Score and Page Rank'!BA117-'MIN and MAX'!C$12)/('MIN and MAX'!G$12-'MIN and MAX'!C$12)</f>
        <v>1.4498232154494483E-2</v>
      </c>
      <c r="D104">
        <f>('CON Score and Page Rank'!BB117-'MIN and MAX'!D$12)/('MIN and MAX'!H$12-'MIN and MAX'!D$12)</f>
        <v>0.36705202312138729</v>
      </c>
      <c r="E104">
        <f t="shared" si="5"/>
        <v>1.3585507265010411E-2</v>
      </c>
      <c r="F104">
        <f t="shared" si="6"/>
        <v>0.70255458660597225</v>
      </c>
      <c r="G104">
        <f t="shared" si="7"/>
        <v>0.36613929823190322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30</v>
      </c>
      <c r="B105">
        <f>('CON Score and Page Rank'!AZ15-'MIN and MAX'!B$12)/('MIN and MAX'!F$12-'MIN and MAX'!B$12)</f>
        <v>2.677566559425196E-3</v>
      </c>
      <c r="C105">
        <f>('CON Score and Page Rank'!BA15-'MIN and MAX'!C$12)/('MIN and MAX'!G$12-'MIN and MAX'!C$12)</f>
        <v>1.6226766006108742E-2</v>
      </c>
      <c r="D105">
        <f>('CON Score and Page Rank'!BB15-'MIN and MAX'!D$12)/('MIN and MAX'!H$12-'MIN and MAX'!D$12)</f>
        <v>0.68497109826589597</v>
      </c>
      <c r="E105">
        <f t="shared" si="5"/>
        <v>1.3549199446683546E-2</v>
      </c>
      <c r="F105">
        <f t="shared" si="6"/>
        <v>0.70252200063010384</v>
      </c>
      <c r="G105">
        <f t="shared" si="7"/>
        <v>0.68229353170647078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126</v>
      </c>
      <c r="B106">
        <f>('CON Score and Page Rank'!AZ109-'MIN and MAX'!B$12)/('MIN and MAX'!F$12-'MIN and MAX'!B$12)</f>
        <v>2.2683986579157122E-4</v>
      </c>
      <c r="C106">
        <f>('CON Score and Page Rank'!BA109-'MIN and MAX'!C$12)/('MIN and MAX'!G$12-'MIN and MAX'!C$12)</f>
        <v>1.3755257743023622E-2</v>
      </c>
      <c r="D106">
        <f>('CON Score and Page Rank'!BB109-'MIN and MAX'!D$12)/('MIN and MAX'!H$12-'MIN and MAX'!D$12)</f>
        <v>0.44624277456647399</v>
      </c>
      <c r="E106">
        <f t="shared" si="5"/>
        <v>1.352841787723205E-2</v>
      </c>
      <c r="F106">
        <f t="shared" si="6"/>
        <v>0.70250334933812708</v>
      </c>
      <c r="G106">
        <f t="shared" si="7"/>
        <v>0.4460159347006824</v>
      </c>
      <c r="H106" s="3">
        <f>IFERROR(VLOOKUP(A106,'GDP Data'!A$2:Q$144,3,FALSE),"Not Found")</f>
        <v>4094480988.1193099</v>
      </c>
      <c r="I106">
        <f t="shared" si="8"/>
        <v>3.8693140812364173E-4</v>
      </c>
      <c r="J106">
        <f t="shared" si="9"/>
        <v>-0.70211641793000346</v>
      </c>
    </row>
    <row r="107" spans="1:10" x14ac:dyDescent="0.25">
      <c r="A107" t="s">
        <v>121</v>
      </c>
      <c r="B107">
        <f>('CON Score and Page Rank'!AZ104-'MIN and MAX'!B$12)/('MIN and MAX'!F$12-'MIN and MAX'!B$12)</f>
        <v>9.0380317548857081E-5</v>
      </c>
      <c r="C107">
        <f>('CON Score and Page Rank'!BA104-'MIN and MAX'!C$12)/('MIN and MAX'!G$12-'MIN and MAX'!C$12)</f>
        <v>1.3326936516760448E-2</v>
      </c>
      <c r="D107">
        <f>('CON Score and Page Rank'!BB104-'MIN and MAX'!D$12)/('MIN and MAX'!H$12-'MIN and MAX'!D$12)</f>
        <v>0.53988439306358382</v>
      </c>
      <c r="E107">
        <f t="shared" si="5"/>
        <v>1.3236556199211592E-2</v>
      </c>
      <c r="F107">
        <f t="shared" si="6"/>
        <v>0.70224140582196026</v>
      </c>
      <c r="G107">
        <f t="shared" si="7"/>
        <v>0.539794012746035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67</v>
      </c>
      <c r="B108">
        <f>('CON Score and Page Rank'!AZ50-'MIN and MAX'!B$12)/('MIN and MAX'!F$12-'MIN and MAX'!B$12)</f>
        <v>1.5112547358071436E-4</v>
      </c>
      <c r="C108">
        <f>('CON Score and Page Rank'!BA50-'MIN and MAX'!C$12)/('MIN and MAX'!G$12-'MIN and MAX'!C$12)</f>
        <v>1.3364312431234782E-2</v>
      </c>
      <c r="D108">
        <f>('CON Score and Page Rank'!BB50-'MIN and MAX'!D$12)/('MIN and MAX'!H$12-'MIN and MAX'!D$12)</f>
        <v>0.53988439306358382</v>
      </c>
      <c r="E108">
        <f t="shared" si="5"/>
        <v>1.3213186957654067E-2</v>
      </c>
      <c r="F108">
        <f t="shared" si="6"/>
        <v>0.70222043211501362</v>
      </c>
      <c r="G108">
        <f t="shared" si="7"/>
        <v>0.53973326759000306</v>
      </c>
      <c r="H108" s="3">
        <f>IFERROR(VLOOKUP(A108,'GDP Data'!A$2:Q$144,3,FALSE),"Not Found")</f>
        <v>3190371050.4552398</v>
      </c>
      <c r="I108">
        <f t="shared" si="8"/>
        <v>3.0149236657136408E-4</v>
      </c>
      <c r="J108">
        <f t="shared" si="9"/>
        <v>-0.70191893974844222</v>
      </c>
    </row>
    <row r="109" spans="1:10" x14ac:dyDescent="0.25">
      <c r="A109" t="s">
        <v>191</v>
      </c>
      <c r="B109">
        <f>('CON Score and Page Rank'!AZ172-'MIN and MAX'!B$12)/('MIN and MAX'!F$12-'MIN and MAX'!B$12)</f>
        <v>2.7473920268946215E-2</v>
      </c>
      <c r="C109">
        <f>('CON Score and Page Rank'!BA172-'MIN and MAX'!C$12)/('MIN and MAX'!G$12-'MIN and MAX'!C$12)</f>
        <v>4.0634834735587218E-2</v>
      </c>
      <c r="D109">
        <f>('CON Score and Page Rank'!BB172-'MIN and MAX'!D$12)/('MIN and MAX'!H$12-'MIN and MAX'!D$12)</f>
        <v>0.95780346820809248</v>
      </c>
      <c r="E109">
        <f t="shared" si="5"/>
        <v>1.3160914466641003E-2</v>
      </c>
      <c r="F109">
        <f t="shared" si="6"/>
        <v>0.70217351797339822</v>
      </c>
      <c r="G109">
        <f t="shared" si="7"/>
        <v>0.93032954793914624</v>
      </c>
      <c r="H109" s="3">
        <f>IFERROR(VLOOKUP(A109,'GDP Data'!A$2:Q$144,3,FALSE),"Not Found")</f>
        <v>306602070620.5</v>
      </c>
      <c r="I109">
        <f t="shared" si="8"/>
        <v>2.8974116930337891E-2</v>
      </c>
      <c r="J109">
        <f t="shared" si="9"/>
        <v>-0.67319940104306031</v>
      </c>
    </row>
    <row r="110" spans="1:10" x14ac:dyDescent="0.25">
      <c r="A110" t="s">
        <v>59</v>
      </c>
      <c r="B110">
        <f>('CON Score and Page Rank'!AZ42-'MIN and MAX'!B$12)/('MIN and MAX'!F$12-'MIN and MAX'!B$12)</f>
        <v>2.1155848494553431E-2</v>
      </c>
      <c r="C110">
        <f>('CON Score and Page Rank'!BA42-'MIN and MAX'!C$12)/('MIN and MAX'!G$12-'MIN and MAX'!C$12)</f>
        <v>3.4203872923774692E-2</v>
      </c>
      <c r="D110">
        <f>('CON Score and Page Rank'!BB42-'MIN and MAX'!D$12)/('MIN and MAX'!H$12-'MIN and MAX'!D$12)</f>
        <v>0.90867052023121386</v>
      </c>
      <c r="E110">
        <f t="shared" si="5"/>
        <v>1.3048024429221261E-2</v>
      </c>
      <c r="F110">
        <f t="shared" si="6"/>
        <v>0.70207220006985405</v>
      </c>
      <c r="G110">
        <f t="shared" si="7"/>
        <v>0.88751467173666043</v>
      </c>
      <c r="H110" s="3">
        <f>IFERROR(VLOOKUP(A110,'GDP Data'!A$2:Q$144,3,FALSE),"Not Found")</f>
        <v>12502013400</v>
      </c>
      <c r="I110">
        <f t="shared" si="8"/>
        <v>1.1814492882685427E-3</v>
      </c>
      <c r="J110">
        <f t="shared" si="9"/>
        <v>-0.70089075078158547</v>
      </c>
    </row>
    <row r="111" spans="1:10" x14ac:dyDescent="0.25">
      <c r="A111" t="s">
        <v>186</v>
      </c>
      <c r="B111">
        <f>('CON Score and Page Rank'!AZ167-'MIN and MAX'!B$12)/('MIN and MAX'!F$12-'MIN and MAX'!B$12)</f>
        <v>4.6254925144731E-5</v>
      </c>
      <c r="C111">
        <f>('CON Score and Page Rank'!BA167-'MIN and MAX'!C$12)/('MIN and MAX'!G$12-'MIN and MAX'!C$12)</f>
        <v>1.3077911859139806E-2</v>
      </c>
      <c r="D111">
        <f>('CON Score and Page Rank'!BB167-'MIN and MAX'!D$12)/('MIN and MAX'!H$12-'MIN and MAX'!D$12)</f>
        <v>0.51445086705202314</v>
      </c>
      <c r="E111">
        <f t="shared" si="5"/>
        <v>1.3031656933995075E-2</v>
      </c>
      <c r="F111">
        <f t="shared" si="6"/>
        <v>0.7020575103741068</v>
      </c>
      <c r="G111">
        <f t="shared" si="7"/>
        <v>0.51440461212687838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159</v>
      </c>
      <c r="B112">
        <f>('CON Score and Page Rank'!AZ139-'MIN and MAX'!B$12)/('MIN and MAX'!F$12-'MIN and MAX'!B$12)</f>
        <v>7.2972016091739383E-5</v>
      </c>
      <c r="C112">
        <f>('CON Score and Page Rank'!BA139-'MIN and MAX'!C$12)/('MIN and MAX'!G$12-'MIN and MAX'!C$12)</f>
        <v>1.3099085027364765E-2</v>
      </c>
      <c r="D112">
        <f>('CON Score and Page Rank'!BB139-'MIN and MAX'!D$12)/('MIN and MAX'!H$12-'MIN and MAX'!D$12)</f>
        <v>0.38265895953757223</v>
      </c>
      <c r="E112">
        <f t="shared" si="5"/>
        <v>1.3026113011273025E-2</v>
      </c>
      <c r="F112">
        <f t="shared" si="6"/>
        <v>0.70205253474790941</v>
      </c>
      <c r="G112">
        <f t="shared" si="7"/>
        <v>0.38258598752148049</v>
      </c>
      <c r="H112" s="3">
        <f>IFERROR(VLOOKUP(A112,'GDP Data'!A$2:Q$144,3,FALSE),"Not Found")</f>
        <v>3081024212.4292402</v>
      </c>
      <c r="I112">
        <f t="shared" si="8"/>
        <v>2.9115901146871853E-4</v>
      </c>
      <c r="J112">
        <f t="shared" si="9"/>
        <v>-0.70176137573644071</v>
      </c>
    </row>
    <row r="113" spans="1:10" x14ac:dyDescent="0.25">
      <c r="A113" t="s">
        <v>96</v>
      </c>
      <c r="B113">
        <f>('CON Score and Page Rank'!AZ78-'MIN and MAX'!B$12)/('MIN and MAX'!F$12-'MIN and MAX'!B$12)</f>
        <v>6.1365939511835862E-4</v>
      </c>
      <c r="C113">
        <f>('CON Score and Page Rank'!BA78-'MIN and MAX'!C$12)/('MIN and MAX'!G$12-'MIN and MAX'!C$12)</f>
        <v>1.3637090255614791E-2</v>
      </c>
      <c r="D113">
        <f>('CON Score and Page Rank'!BB78-'MIN and MAX'!D$12)/('MIN and MAX'!H$12-'MIN and MAX'!D$12)</f>
        <v>0.53988439306358382</v>
      </c>
      <c r="E113">
        <f t="shared" si="5"/>
        <v>1.3023430860496432E-2</v>
      </c>
      <c r="F113">
        <f t="shared" si="6"/>
        <v>0.70205012753909024</v>
      </c>
      <c r="G113">
        <f t="shared" si="7"/>
        <v>0.53927073366846545</v>
      </c>
      <c r="H113" s="3">
        <f>IFERROR(VLOOKUP(A113,'GDP Data'!A$2:Q$144,3,FALSE),"Not Found")</f>
        <v>5438332738.1037302</v>
      </c>
      <c r="I113">
        <f t="shared" si="8"/>
        <v>5.1392636827602236E-4</v>
      </c>
      <c r="J113">
        <f t="shared" si="9"/>
        <v>-0.70153620117081417</v>
      </c>
    </row>
    <row r="114" spans="1:10" x14ac:dyDescent="0.25">
      <c r="A114" t="s">
        <v>102</v>
      </c>
      <c r="B114">
        <f>('CON Score and Page Rank'!AZ85-'MIN and MAX'!B$12)/('MIN and MAX'!F$12-'MIN and MAX'!B$12)</f>
        <v>7.5569683923799858E-5</v>
      </c>
      <c r="C114">
        <f>('CON Score and Page Rank'!BA85-'MIN and MAX'!C$12)/('MIN and MAX'!G$12-'MIN and MAX'!C$12)</f>
        <v>1.307786742747733E-2</v>
      </c>
      <c r="D114">
        <f>('CON Score and Page Rank'!BB85-'MIN and MAX'!D$12)/('MIN and MAX'!H$12-'MIN and MAX'!D$12)</f>
        <v>0.36184971098265895</v>
      </c>
      <c r="E114">
        <f t="shared" si="5"/>
        <v>1.3002297743553529E-2</v>
      </c>
      <c r="F114">
        <f t="shared" si="6"/>
        <v>0.70203116073605831</v>
      </c>
      <c r="G114">
        <f t="shared" si="7"/>
        <v>0.36177414129873514</v>
      </c>
      <c r="H114" s="3">
        <f>IFERROR(VLOOKUP(A114,'GDP Data'!A$2:Q$144,3,FALSE),"Not Found")</f>
        <v>3557333364.30795</v>
      </c>
      <c r="I114">
        <f t="shared" si="8"/>
        <v>3.3617057004558702E-4</v>
      </c>
      <c r="J114">
        <f t="shared" si="9"/>
        <v>-0.70169499016601278</v>
      </c>
    </row>
    <row r="115" spans="1:10" x14ac:dyDescent="0.25">
      <c r="A115" t="s">
        <v>148</v>
      </c>
      <c r="B115">
        <f>('CON Score and Page Rank'!AZ131-'MIN and MAX'!B$12)/('MIN and MAX'!F$12-'MIN and MAX'!B$12)</f>
        <v>2.9629505389817527E-5</v>
      </c>
      <c r="C115">
        <f>('CON Score and Page Rank'!BA131-'MIN and MAX'!C$12)/('MIN and MAX'!G$12-'MIN and MAX'!C$12)</f>
        <v>1.2978615979839708E-2</v>
      </c>
      <c r="D115">
        <f>('CON Score and Page Rank'!BB131-'MIN and MAX'!D$12)/('MIN and MAX'!H$12-'MIN and MAX'!D$12)</f>
        <v>0.4936416184971098</v>
      </c>
      <c r="E115">
        <f t="shared" si="5"/>
        <v>1.294898647444989E-2</v>
      </c>
      <c r="F115">
        <f t="shared" si="6"/>
        <v>0.70198331429943439</v>
      </c>
      <c r="G115">
        <f t="shared" si="7"/>
        <v>0.49361198899171999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166</v>
      </c>
      <c r="B116">
        <f>('CON Score and Page Rank'!AZ146-'MIN and MAX'!B$12)/('MIN and MAX'!F$12-'MIN and MAX'!B$12)</f>
        <v>2.383710174572537E-2</v>
      </c>
      <c r="C116">
        <f>('CON Score and Page Rank'!BA146-'MIN and MAX'!C$12)/('MIN and MAX'!G$12-'MIN and MAX'!C$12)</f>
        <v>3.6779860760115378E-2</v>
      </c>
      <c r="D116">
        <f>('CON Score and Page Rank'!BB146-'MIN and MAX'!D$12)/('MIN and MAX'!H$12-'MIN and MAX'!D$12)</f>
        <v>0.95780346820809248</v>
      </c>
      <c r="E116">
        <f t="shared" si="5"/>
        <v>1.2942759014390008E-2</v>
      </c>
      <c r="F116">
        <f t="shared" si="6"/>
        <v>0.70197772520395629</v>
      </c>
      <c r="G116">
        <f t="shared" si="7"/>
        <v>0.93396636646236708</v>
      </c>
      <c r="H116" s="3">
        <f>IFERROR(VLOOKUP(A116,'GDP Data'!A$2:Q$144,3,FALSE),"Not Found")</f>
        <v>120296476180.40199</v>
      </c>
      <c r="I116">
        <f t="shared" si="8"/>
        <v>1.1368103809947095E-2</v>
      </c>
      <c r="J116">
        <f t="shared" si="9"/>
        <v>-0.69060962139400917</v>
      </c>
    </row>
    <row r="117" spans="1:10" x14ac:dyDescent="0.25">
      <c r="A117" t="s">
        <v>181</v>
      </c>
      <c r="B117">
        <f>('CON Score and Page Rank'!AZ161-'MIN and MAX'!B$12)/('MIN and MAX'!F$12-'MIN and MAX'!B$12)</f>
        <v>2.7013047207671094E-2</v>
      </c>
      <c r="C117">
        <f>('CON Score and Page Rank'!BA161-'MIN and MAX'!C$12)/('MIN and MAX'!G$12-'MIN and MAX'!C$12)</f>
        <v>3.9855053134921707E-2</v>
      </c>
      <c r="D117">
        <f>('CON Score and Page Rank'!BB161-'MIN and MAX'!D$12)/('MIN and MAX'!H$12-'MIN and MAX'!D$12)</f>
        <v>0.95780346820809248</v>
      </c>
      <c r="E117">
        <f t="shared" si="5"/>
        <v>1.2842005927250613E-2</v>
      </c>
      <c r="F117">
        <f t="shared" si="6"/>
        <v>0.70188730011598666</v>
      </c>
      <c r="G117">
        <f t="shared" si="7"/>
        <v>0.93079042100042142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129</v>
      </c>
      <c r="B118">
        <f>('CON Score and Page Rank'!AZ112-'MIN and MAX'!B$12)/('MIN and MAX'!F$12-'MIN and MAX'!B$12)</f>
        <v>2.8481504369743108E-5</v>
      </c>
      <c r="C118">
        <f>('CON Score and Page Rank'!BA112-'MIN and MAX'!C$12)/('MIN and MAX'!G$12-'MIN and MAX'!C$12)</f>
        <v>1.2868887546190378E-2</v>
      </c>
      <c r="D118">
        <f>('CON Score and Page Rank'!BB112-'MIN and MAX'!D$12)/('MIN and MAX'!H$12-'MIN and MAX'!D$12)</f>
        <v>0.29884393063583814</v>
      </c>
      <c r="E118">
        <f t="shared" si="5"/>
        <v>1.2840406041820636E-2</v>
      </c>
      <c r="F118">
        <f t="shared" si="6"/>
        <v>0.70188586423163957</v>
      </c>
      <c r="G118">
        <f t="shared" si="7"/>
        <v>0.2988154491314684</v>
      </c>
      <c r="H118" s="3">
        <f>IFERROR(VLOOKUP(A118,'GDP Data'!A$2:Q$144,3,FALSE),"Not Found")</f>
        <v>2118467913.3787301</v>
      </c>
      <c r="I118">
        <f t="shared" si="8"/>
        <v>2.0019674658811718E-4</v>
      </c>
      <c r="J118">
        <f t="shared" si="9"/>
        <v>-0.70168566748505146</v>
      </c>
    </row>
    <row r="119" spans="1:10" x14ac:dyDescent="0.25">
      <c r="A119" t="s">
        <v>97</v>
      </c>
      <c r="B119">
        <f>('CON Score and Page Rank'!AZ79-'MIN and MAX'!B$12)/('MIN and MAX'!F$12-'MIN and MAX'!B$12)</f>
        <v>2.4540166627709466E-5</v>
      </c>
      <c r="C119">
        <f>('CON Score and Page Rank'!BA79-'MIN and MAX'!C$12)/('MIN and MAX'!G$12-'MIN and MAX'!C$12)</f>
        <v>1.2775009367601453E-2</v>
      </c>
      <c r="D119">
        <f>('CON Score and Page Rank'!BB79-'MIN and MAX'!D$12)/('MIN and MAX'!H$12-'MIN and MAX'!D$12)</f>
        <v>0.40867052023121386</v>
      </c>
      <c r="E119">
        <f t="shared" si="5"/>
        <v>1.2750469200973743E-2</v>
      </c>
      <c r="F119">
        <f t="shared" si="6"/>
        <v>0.70180514663800364</v>
      </c>
      <c r="G119">
        <f t="shared" si="7"/>
        <v>0.40864598006458613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101</v>
      </c>
      <c r="B120">
        <f>('CON Score and Page Rank'!AZ84-'MIN and MAX'!B$12)/('MIN and MAX'!F$12-'MIN and MAX'!B$12)</f>
        <v>3.6776450032933902E-4</v>
      </c>
      <c r="C120">
        <f>('CON Score and Page Rank'!BA84-'MIN and MAX'!C$12)/('MIN and MAX'!G$12-'MIN and MAX'!C$12)</f>
        <v>1.3017499608727374E-2</v>
      </c>
      <c r="D120">
        <f>('CON Score and Page Rank'!BB84-'MIN and MAX'!D$12)/('MIN and MAX'!H$12-'MIN and MAX'!D$12)</f>
        <v>0.53930635838150287</v>
      </c>
      <c r="E120">
        <f t="shared" si="5"/>
        <v>1.2649735108398036E-2</v>
      </c>
      <c r="F120">
        <f t="shared" si="6"/>
        <v>0.70171473859750266</v>
      </c>
      <c r="G120">
        <f t="shared" si="7"/>
        <v>0.53893859388117349</v>
      </c>
      <c r="H120" s="3">
        <f>IFERROR(VLOOKUP(A120,'GDP Data'!A$2:Q$144,3,FALSE),"Not Found")</f>
        <v>5398568543.6349201</v>
      </c>
      <c r="I120">
        <f t="shared" si="8"/>
        <v>5.1016862320323693E-4</v>
      </c>
      <c r="J120">
        <f t="shared" si="9"/>
        <v>-0.70120456997429947</v>
      </c>
    </row>
    <row r="121" spans="1:10" x14ac:dyDescent="0.25">
      <c r="A121" t="s">
        <v>133</v>
      </c>
      <c r="B121">
        <f>('CON Score and Page Rank'!AZ116-'MIN and MAX'!B$12)/('MIN and MAX'!F$12-'MIN and MAX'!B$12)</f>
        <v>9.3495694309064193E-5</v>
      </c>
      <c r="C121">
        <f>('CON Score and Page Rank'!BA116-'MIN and MAX'!C$12)/('MIN and MAX'!G$12-'MIN and MAX'!C$12)</f>
        <v>1.2721463290096893E-2</v>
      </c>
      <c r="D121">
        <f>('CON Score and Page Rank'!BB116-'MIN and MAX'!D$12)/('MIN and MAX'!H$12-'MIN and MAX'!D$12)</f>
        <v>0.49653179190751445</v>
      </c>
      <c r="E121">
        <f t="shared" si="5"/>
        <v>1.2627967595787829E-2</v>
      </c>
      <c r="F121">
        <f t="shared" si="6"/>
        <v>0.70169520242944527</v>
      </c>
      <c r="G121">
        <f t="shared" si="7"/>
        <v>0.4964382962132054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147</v>
      </c>
      <c r="B122">
        <f>('CON Score and Page Rank'!AZ130-'MIN and MAX'!B$12)/('MIN and MAX'!F$12-'MIN and MAX'!B$12)</f>
        <v>2.6442119496855768E-2</v>
      </c>
      <c r="C122">
        <f>('CON Score and Page Rank'!BA130-'MIN and MAX'!C$12)/('MIN and MAX'!G$12-'MIN and MAX'!C$12)</f>
        <v>3.8856122726484039E-2</v>
      </c>
      <c r="D122">
        <f>('CON Score and Page Rank'!BB130-'MIN and MAX'!D$12)/('MIN and MAX'!H$12-'MIN and MAX'!D$12)</f>
        <v>0.95780346820809248</v>
      </c>
      <c r="E122">
        <f t="shared" si="5"/>
        <v>1.2414003229628271E-2</v>
      </c>
      <c r="F122">
        <f t="shared" si="6"/>
        <v>0.70150317112617033</v>
      </c>
      <c r="G122">
        <f t="shared" si="7"/>
        <v>0.93136134871123666</v>
      </c>
      <c r="H122" s="3">
        <f>IFERROR(VLOOKUP(A122,'GDP Data'!A$2:Q$144,3,FALSE),"Not Found")</f>
        <v>92783947368.421097</v>
      </c>
      <c r="I122">
        <f t="shared" si="8"/>
        <v>8.7681499830392935E-3</v>
      </c>
      <c r="J122">
        <f t="shared" si="9"/>
        <v>-0.69273502114313101</v>
      </c>
    </row>
    <row r="123" spans="1:10" x14ac:dyDescent="0.25">
      <c r="A123" t="s">
        <v>99</v>
      </c>
      <c r="B123">
        <f>('CON Score and Page Rank'!AZ81-'MIN and MAX'!B$12)/('MIN and MAX'!F$12-'MIN and MAX'!B$12)</f>
        <v>1.4013943969747847E-4</v>
      </c>
      <c r="C123">
        <f>('CON Score and Page Rank'!BA81-'MIN and MAX'!C$12)/('MIN and MAX'!G$12-'MIN and MAX'!C$12)</f>
        <v>1.2535573062743008E-2</v>
      </c>
      <c r="D123">
        <f>('CON Score and Page Rank'!BB81-'MIN and MAX'!D$12)/('MIN and MAX'!H$12-'MIN and MAX'!D$12)</f>
        <v>0.52716763005780343</v>
      </c>
      <c r="E123">
        <f t="shared" si="5"/>
        <v>1.2395433623045529E-2</v>
      </c>
      <c r="F123">
        <f t="shared" si="6"/>
        <v>0.70148650505313492</v>
      </c>
      <c r="G123">
        <f t="shared" si="7"/>
        <v>0.52702749061810594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103</v>
      </c>
      <c r="B124">
        <f>('CON Score and Page Rank'!AZ86-'MIN and MAX'!B$12)/('MIN and MAX'!F$12-'MIN and MAX'!B$12)</f>
        <v>2.0450352146474723E-5</v>
      </c>
      <c r="C124">
        <f>('CON Score and Page Rank'!BA86-'MIN and MAX'!C$12)/('MIN and MAX'!G$12-'MIN and MAX'!C$12)</f>
        <v>1.2403984251155766E-2</v>
      </c>
      <c r="D124">
        <f>('CON Score and Page Rank'!BB86-'MIN and MAX'!D$12)/('MIN and MAX'!H$12-'MIN and MAX'!D$12)</f>
        <v>0.38786127167630058</v>
      </c>
      <c r="E124">
        <f t="shared" si="5"/>
        <v>1.2383533899009291E-2</v>
      </c>
      <c r="F124">
        <f t="shared" si="6"/>
        <v>0.70147582514621254</v>
      </c>
      <c r="G124">
        <f t="shared" si="7"/>
        <v>0.38784082132415409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135</v>
      </c>
      <c r="B125">
        <f>('CON Score and Page Rank'!AZ118-'MIN and MAX'!B$12)/('MIN and MAX'!F$12-'MIN and MAX'!B$12)</f>
        <v>6.0483137049986238E-5</v>
      </c>
      <c r="C125">
        <f>('CON Score and Page Rank'!BA118-'MIN and MAX'!C$12)/('MIN and MAX'!G$12-'MIN and MAX'!C$12)</f>
        <v>1.2428365385411451E-2</v>
      </c>
      <c r="D125">
        <f>('CON Score and Page Rank'!BB118-'MIN and MAX'!D$12)/('MIN and MAX'!H$12-'MIN and MAX'!D$12)</f>
        <v>0.38786127167630058</v>
      </c>
      <c r="E125">
        <f t="shared" si="5"/>
        <v>1.2367882248361465E-2</v>
      </c>
      <c r="F125">
        <f t="shared" si="6"/>
        <v>0.70146177791523556</v>
      </c>
      <c r="G125">
        <f t="shared" si="7"/>
        <v>0.3878007885392506</v>
      </c>
      <c r="H125" s="3">
        <f>IFERROR(VLOOKUP(A125,'GDP Data'!A$2:Q$144,3,FALSE),"Not Found")</f>
        <v>3984000517.0234499</v>
      </c>
      <c r="I125">
        <f t="shared" si="8"/>
        <v>3.7649092387781799E-4</v>
      </c>
      <c r="J125">
        <f t="shared" si="9"/>
        <v>-0.70108528699135775</v>
      </c>
    </row>
    <row r="126" spans="1:10" x14ac:dyDescent="0.25">
      <c r="A126" t="s">
        <v>65</v>
      </c>
      <c r="B126">
        <f>('CON Score and Page Rank'!AZ48-'MIN and MAX'!B$12)/('MIN and MAX'!F$12-'MIN and MAX'!B$12)</f>
        <v>6.1874003296506132E-5</v>
      </c>
      <c r="C126">
        <f>('CON Score and Page Rank'!BA48-'MIN and MAX'!C$12)/('MIN and MAX'!G$12-'MIN and MAX'!C$12)</f>
        <v>1.2134017469955035E-2</v>
      </c>
      <c r="D126">
        <f>('CON Score and Page Rank'!BB48-'MIN and MAX'!D$12)/('MIN and MAX'!H$12-'MIN and MAX'!D$12)</f>
        <v>0.39075144508670523</v>
      </c>
      <c r="E126">
        <f t="shared" si="5"/>
        <v>1.207214346665853E-2</v>
      </c>
      <c r="F126">
        <f t="shared" si="6"/>
        <v>0.7011963547295964</v>
      </c>
      <c r="G126">
        <f t="shared" si="7"/>
        <v>0.39068957108340874</v>
      </c>
      <c r="H126" s="3">
        <f>IFERROR(VLOOKUP(A126,'GDP Data'!A$2:Q$144,3,FALSE),"Not Found")</f>
        <v>3666222600.09828</v>
      </c>
      <c r="I126">
        <f t="shared" si="8"/>
        <v>3.4646068140673712E-4</v>
      </c>
      <c r="J126">
        <f t="shared" si="9"/>
        <v>-0.70084989404818965</v>
      </c>
    </row>
    <row r="127" spans="1:10" x14ac:dyDescent="0.25">
      <c r="A127" t="s">
        <v>209</v>
      </c>
      <c r="B127">
        <f>('CON Score and Page Rank'!AZ190-'MIN and MAX'!B$12)/('MIN and MAX'!F$12-'MIN and MAX'!B$12)</f>
        <v>2.6693838861011375E-5</v>
      </c>
      <c r="C127">
        <f>('CON Score and Page Rank'!BA190-'MIN and MAX'!C$12)/('MIN and MAX'!G$12-'MIN and MAX'!C$12)</f>
        <v>1.20882025017212E-2</v>
      </c>
      <c r="D127">
        <f>('CON Score and Page Rank'!BB190-'MIN and MAX'!D$12)/('MIN and MAX'!H$12-'MIN and MAX'!D$12)</f>
        <v>0.36994219653179189</v>
      </c>
      <c r="E127">
        <f t="shared" si="5"/>
        <v>1.2061508662860189E-2</v>
      </c>
      <c r="F127">
        <f t="shared" si="6"/>
        <v>0.70118681007844663</v>
      </c>
      <c r="G127">
        <f t="shared" si="7"/>
        <v>0.36991550269293089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70</v>
      </c>
      <c r="B128">
        <f>('CON Score and Page Rank'!AZ53-'MIN and MAX'!B$12)/('MIN and MAX'!F$12-'MIN and MAX'!B$12)</f>
        <v>2.1152836000876873E-4</v>
      </c>
      <c r="C128">
        <f>('CON Score and Page Rank'!BA53-'MIN and MAX'!C$12)/('MIN and MAX'!G$12-'MIN and MAX'!C$12)</f>
        <v>1.2149565589710606E-2</v>
      </c>
      <c r="D128">
        <f>('CON Score and Page Rank'!BB53-'MIN and MAX'!D$12)/('MIN and MAX'!H$12-'MIN and MAX'!D$12)</f>
        <v>0.41676300578034681</v>
      </c>
      <c r="E128">
        <f t="shared" si="5"/>
        <v>1.1938037229701838E-2</v>
      </c>
      <c r="F128">
        <f t="shared" si="6"/>
        <v>0.70107599545705812</v>
      </c>
      <c r="G128">
        <f t="shared" si="7"/>
        <v>0.41655147742033805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51</v>
      </c>
      <c r="B129">
        <f>('CON Score and Page Rank'!AZ35-'MIN and MAX'!B$12)/('MIN and MAX'!F$12-'MIN and MAX'!B$12)</f>
        <v>5.924254450000839E-3</v>
      </c>
      <c r="C129">
        <f>('CON Score and Page Rank'!BA35-'MIN and MAX'!C$12)/('MIN and MAX'!G$12-'MIN and MAX'!C$12)</f>
        <v>1.7782516970799373E-2</v>
      </c>
      <c r="D129">
        <f>('CON Score and Page Rank'!BB35-'MIN and MAX'!D$12)/('MIN and MAX'!H$12-'MIN and MAX'!D$12)</f>
        <v>0.72658959537572254</v>
      </c>
      <c r="E129">
        <f t="shared" si="5"/>
        <v>1.1858262520798534E-2</v>
      </c>
      <c r="F129">
        <f t="shared" si="6"/>
        <v>0.70100439829537164</v>
      </c>
      <c r="G129">
        <f t="shared" si="7"/>
        <v>0.72066534092572165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113</v>
      </c>
      <c r="B130">
        <f>('CON Score and Page Rank'!AZ96-'MIN and MAX'!B$12)/('MIN and MAX'!F$12-'MIN and MAX'!B$12)</f>
        <v>1.997965432849201E-5</v>
      </c>
      <c r="C130">
        <f>('CON Score and Page Rank'!BA96-'MIN and MAX'!C$12)/('MIN and MAX'!G$12-'MIN and MAX'!C$12)</f>
        <v>1.1680903376030571E-2</v>
      </c>
      <c r="D130">
        <f>('CON Score and Page Rank'!BB96-'MIN and MAX'!D$12)/('MIN and MAX'!H$12-'MIN and MAX'!D$12)</f>
        <v>0.2815028901734104</v>
      </c>
      <c r="E130">
        <f t="shared" si="5"/>
        <v>1.1660923721702078E-2</v>
      </c>
      <c r="F130">
        <f t="shared" si="6"/>
        <v>0.70082728830524876</v>
      </c>
      <c r="G130">
        <f t="shared" si="7"/>
        <v>0.28148291051908192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176</v>
      </c>
      <c r="B131">
        <f>('CON Score and Page Rank'!AZ156-'MIN and MAX'!B$12)/('MIN and MAX'!F$12-'MIN and MAX'!B$12)</f>
        <v>2.4611319520998566E-4</v>
      </c>
      <c r="C131">
        <f>('CON Score and Page Rank'!BA156-'MIN and MAX'!C$12)/('MIN and MAX'!G$12-'MIN and MAX'!C$12)</f>
        <v>1.180478181312291E-2</v>
      </c>
      <c r="D131">
        <f>('CON Score and Page Rank'!BB156-'MIN and MAX'!D$12)/('MIN and MAX'!H$12-'MIN and MAX'!D$12)</f>
        <v>0.54393063583815027</v>
      </c>
      <c r="E131">
        <f t="shared" ref="E131:E194" si="10">C131-B131</f>
        <v>1.1558668617912923E-2</v>
      </c>
      <c r="F131">
        <f t="shared" si="6"/>
        <v>0.70073551516937749</v>
      </c>
      <c r="G131">
        <f t="shared" si="7"/>
        <v>0.54368452264294032</v>
      </c>
      <c r="H131" s="3">
        <f>IFERROR(VLOOKUP(A131,'GDP Data'!A$2:Q$144,3,FALSE),"Not Found")</f>
        <v>12354820143.884899</v>
      </c>
      <c r="I131">
        <f t="shared" si="8"/>
        <v>1.1675394193449407E-3</v>
      </c>
      <c r="J131">
        <f t="shared" si="9"/>
        <v>-0.6995679757500326</v>
      </c>
    </row>
    <row r="132" spans="1:10" x14ac:dyDescent="0.25">
      <c r="A132" t="s">
        <v>151</v>
      </c>
      <c r="B132">
        <f>('CON Score and Page Rank'!AZ132-'MIN and MAX'!B$12)/('MIN and MAX'!F$12-'MIN and MAX'!B$12)</f>
        <v>3.4734425769496729E-5</v>
      </c>
      <c r="C132">
        <f>('CON Score and Page Rank'!BA132-'MIN and MAX'!C$12)/('MIN and MAX'!G$12-'MIN and MAX'!C$12)</f>
        <v>1.1516731345294679E-2</v>
      </c>
      <c r="D132">
        <f>('CON Score and Page Rank'!BB132-'MIN and MAX'!D$12)/('MIN and MAX'!H$12-'MIN and MAX'!D$12)</f>
        <v>0.39306358381502893</v>
      </c>
      <c r="E132">
        <f t="shared" si="10"/>
        <v>1.1481996919525181E-2</v>
      </c>
      <c r="F132">
        <f t="shared" ref="F132:F195" si="11">(E132-MIN(E$3:E$210))/(MAX(E$3:E$210)-MIN(E$3:E$210))</f>
        <v>0.70066670293475197</v>
      </c>
      <c r="G132">
        <f t="shared" ref="G132:G195" si="12">D132-B132</f>
        <v>0.39302884938925942</v>
      </c>
      <c r="H132" s="3">
        <f>IFERROR(VLOOKUP(A132,'GDP Data'!A$2:Q$144,3,FALSE),"Not Found")</f>
        <v>1267997934.3125</v>
      </c>
      <c r="I132">
        <f t="shared" ref="I132:I195" si="13">IFERROR((H132-MIN(H$3:H$210))/(MAX(H$3:H$210)-MIN(H$3:H$210)),"No Value")</f>
        <v>1.1982671983214203E-4</v>
      </c>
      <c r="J132">
        <f t="shared" ref="J132:J195" si="14">IFERROR(I132-F132,"No Value")</f>
        <v>-0.70054687621491984</v>
      </c>
    </row>
    <row r="133" spans="1:10" x14ac:dyDescent="0.25">
      <c r="A133" t="s">
        <v>53</v>
      </c>
      <c r="B133">
        <f>('CON Score and Page Rank'!AZ37-'MIN and MAX'!B$12)/('MIN and MAX'!F$12-'MIN and MAX'!B$12)</f>
        <v>2.1083210309426992E-3</v>
      </c>
      <c r="C133">
        <f>('CON Score and Page Rank'!BA37-'MIN and MAX'!C$12)/('MIN and MAX'!G$12-'MIN and MAX'!C$12)</f>
        <v>1.3081193877941323E-2</v>
      </c>
      <c r="D133">
        <f>('CON Score and Page Rank'!BB37-'MIN and MAX'!D$12)/('MIN and MAX'!H$12-'MIN and MAX'!D$12)</f>
        <v>0.71965317919075145</v>
      </c>
      <c r="E133">
        <f t="shared" si="10"/>
        <v>1.0972872846998624E-2</v>
      </c>
      <c r="F133">
        <f t="shared" si="11"/>
        <v>0.70020976816130953</v>
      </c>
      <c r="G133">
        <f t="shared" si="12"/>
        <v>0.71754485815980873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93</v>
      </c>
      <c r="B134">
        <f>('CON Score and Page Rank'!AZ76-'MIN and MAX'!B$12)/('MIN and MAX'!F$12-'MIN and MAX'!B$12)</f>
        <v>1.4981782991110477E-4</v>
      </c>
      <c r="C134">
        <f>('CON Score and Page Rank'!BA76-'MIN and MAX'!C$12)/('MIN and MAX'!G$12-'MIN and MAX'!C$12)</f>
        <v>1.1076149942299118E-2</v>
      </c>
      <c r="D134">
        <f>('CON Score and Page Rank'!BB76-'MIN and MAX'!D$12)/('MIN and MAX'!H$12-'MIN and MAX'!D$12)</f>
        <v>0.30115606936416184</v>
      </c>
      <c r="E134">
        <f t="shared" si="10"/>
        <v>1.0926332112388012E-2</v>
      </c>
      <c r="F134">
        <f t="shared" si="11"/>
        <v>0.70016799822511377</v>
      </c>
      <c r="G134">
        <f t="shared" si="12"/>
        <v>0.30100625153425076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98</v>
      </c>
      <c r="B135">
        <f>('CON Score and Page Rank'!AZ80-'MIN and MAX'!B$12)/('MIN and MAX'!F$12-'MIN and MAX'!B$12)</f>
        <v>1.6647975592953284E-4</v>
      </c>
      <c r="C135">
        <f>('CON Score and Page Rank'!BA80-'MIN and MAX'!C$12)/('MIN and MAX'!G$12-'MIN and MAX'!C$12)</f>
        <v>1.1082568836471402E-2</v>
      </c>
      <c r="D135">
        <f>('CON Score and Page Rank'!BB80-'MIN and MAX'!D$12)/('MIN and MAX'!H$12-'MIN and MAX'!D$12)</f>
        <v>0.30115606936416184</v>
      </c>
      <c r="E135">
        <f t="shared" si="10"/>
        <v>1.0916089080541869E-2</v>
      </c>
      <c r="F135">
        <f t="shared" si="11"/>
        <v>0.70015880518615037</v>
      </c>
      <c r="G135">
        <f t="shared" si="12"/>
        <v>0.3009895896082323</v>
      </c>
      <c r="H135" s="3">
        <f>IFERROR(VLOOKUP(A135,'GDP Data'!A$2:Q$144,3,FALSE),"Not Found")</f>
        <v>3468337941.0883002</v>
      </c>
      <c r="I135">
        <f t="shared" si="13"/>
        <v>3.2776043832856194E-4</v>
      </c>
      <c r="J135">
        <f t="shared" si="14"/>
        <v>-0.69983104474782176</v>
      </c>
    </row>
    <row r="136" spans="1:10" x14ac:dyDescent="0.25">
      <c r="A136" t="s">
        <v>222</v>
      </c>
      <c r="B136">
        <f>('CON Score and Page Rank'!AZ203-'MIN and MAX'!B$12)/('MIN and MAX'!F$12-'MIN and MAX'!B$12)</f>
        <v>3.4503304419397796E-5</v>
      </c>
      <c r="C136">
        <f>('CON Score and Page Rank'!BA203-'MIN and MAX'!C$12)/('MIN and MAX'!G$12-'MIN and MAX'!C$12)</f>
        <v>1.0818197482631745E-2</v>
      </c>
      <c r="D136">
        <f>('CON Score and Page Rank'!BB203-'MIN and MAX'!D$12)/('MIN and MAX'!H$12-'MIN and MAX'!D$12)</f>
        <v>0.35953757225433525</v>
      </c>
      <c r="E136">
        <f t="shared" si="10"/>
        <v>1.0783694178212348E-2</v>
      </c>
      <c r="F136">
        <f t="shared" si="11"/>
        <v>0.70003998182272009</v>
      </c>
      <c r="G136">
        <f t="shared" si="12"/>
        <v>0.35950306894991585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66</v>
      </c>
      <c r="B137">
        <f>('CON Score and Page Rank'!AZ49-'MIN and MAX'!B$12)/('MIN and MAX'!F$12-'MIN and MAX'!B$12)</f>
        <v>6.7286684112140185E-4</v>
      </c>
      <c r="C137">
        <f>('CON Score and Page Rank'!BA49-'MIN and MAX'!C$12)/('MIN and MAX'!G$12-'MIN and MAX'!C$12)</f>
        <v>1.1395077453436942E-2</v>
      </c>
      <c r="D137">
        <f>('CON Score and Page Rank'!BB49-'MIN and MAX'!D$12)/('MIN and MAX'!H$12-'MIN and MAX'!D$12)</f>
        <v>0.30115606936416184</v>
      </c>
      <c r="E137">
        <f t="shared" si="10"/>
        <v>1.0722210612315541E-2</v>
      </c>
      <c r="F137">
        <f t="shared" si="11"/>
        <v>0.69998480081524173</v>
      </c>
      <c r="G137">
        <f t="shared" si="12"/>
        <v>0.30048320252304045</v>
      </c>
      <c r="H137" s="3">
        <f>IFERROR(VLOOKUP(A137,'GDP Data'!A$2:Q$144,3,FALSE),"Not Found")</f>
        <v>5489608299.6644497</v>
      </c>
      <c r="I137">
        <f t="shared" si="13"/>
        <v>5.1877194584607053E-4</v>
      </c>
      <c r="J137">
        <f t="shared" si="14"/>
        <v>-0.69946602886939568</v>
      </c>
    </row>
    <row r="138" spans="1:10" x14ac:dyDescent="0.25">
      <c r="A138" t="s">
        <v>136</v>
      </c>
      <c r="B138">
        <f>('CON Score and Page Rank'!AZ119-'MIN and MAX'!B$12)/('MIN and MAX'!F$12-'MIN and MAX'!B$12)</f>
        <v>3.0432164130891948E-2</v>
      </c>
      <c r="C138">
        <f>('CON Score and Page Rank'!BA119-'MIN and MAX'!C$12)/('MIN and MAX'!G$12-'MIN and MAX'!C$12)</f>
        <v>4.1150671526372841E-2</v>
      </c>
      <c r="D138">
        <f>('CON Score and Page Rank'!BB119-'MIN and MAX'!D$12)/('MIN and MAX'!H$12-'MIN and MAX'!D$12)</f>
        <v>0.93121387283236989</v>
      </c>
      <c r="E138">
        <f t="shared" si="10"/>
        <v>1.0718507395480893E-2</v>
      </c>
      <c r="F138">
        <f t="shared" si="11"/>
        <v>0.69998147720782145</v>
      </c>
      <c r="G138">
        <f t="shared" si="12"/>
        <v>0.900781708701478</v>
      </c>
      <c r="H138" s="3">
        <f>IFERROR(VLOOKUP(A138,'GDP Data'!A$2:Q$144,3,FALSE),"Not Found")</f>
        <v>1339395718862.8899</v>
      </c>
      <c r="I138">
        <f t="shared" si="13"/>
        <v>0.12657386199574017</v>
      </c>
      <c r="J138">
        <f t="shared" si="14"/>
        <v>-0.57340761521208128</v>
      </c>
    </row>
    <row r="139" spans="1:10" x14ac:dyDescent="0.25">
      <c r="A139" t="s">
        <v>168</v>
      </c>
      <c r="B139">
        <f>('CON Score and Page Rank'!AZ148-'MIN and MAX'!B$12)/('MIN and MAX'!F$12-'MIN and MAX'!B$12)</f>
        <v>7.8223999770279939E-4</v>
      </c>
      <c r="C139">
        <f>('CON Score and Page Rank'!BA148-'MIN and MAX'!C$12)/('MIN and MAX'!G$12-'MIN and MAX'!C$12)</f>
        <v>1.1447438686608824E-2</v>
      </c>
      <c r="D139">
        <f>('CON Score and Page Rank'!BB148-'MIN and MAX'!D$12)/('MIN and MAX'!H$12-'MIN and MAX'!D$12)</f>
        <v>0.32774566473988437</v>
      </c>
      <c r="E139">
        <f t="shared" si="10"/>
        <v>1.0665198688906025E-2</v>
      </c>
      <c r="F139">
        <f t="shared" si="11"/>
        <v>0.69993363307104661</v>
      </c>
      <c r="G139">
        <f t="shared" si="12"/>
        <v>0.32696342474218154</v>
      </c>
      <c r="H139" s="3">
        <f>IFERROR(VLOOKUP(A139,'GDP Data'!A$2:Q$144,3,FALSE),"Not Found")</f>
        <v>3534803921.5686302</v>
      </c>
      <c r="I139">
        <f t="shared" si="13"/>
        <v>3.3404152144854616E-4</v>
      </c>
      <c r="J139">
        <f t="shared" si="14"/>
        <v>-0.69959959154959805</v>
      </c>
    </row>
    <row r="140" spans="1:10" x14ac:dyDescent="0.25">
      <c r="A140" t="s">
        <v>138</v>
      </c>
      <c r="B140">
        <f>('CON Score and Page Rank'!AZ121-'MIN and MAX'!B$12)/('MIN and MAX'!F$12-'MIN and MAX'!B$12)</f>
        <v>1.5775085188783474E-5</v>
      </c>
      <c r="C140">
        <f>('CON Score and Page Rank'!BA121-'MIN and MAX'!C$12)/('MIN and MAX'!G$12-'MIN and MAX'!C$12)</f>
        <v>1.0562040062128379E-2</v>
      </c>
      <c r="D140">
        <f>('CON Score and Page Rank'!BB121-'MIN and MAX'!D$12)/('MIN and MAX'!H$12-'MIN and MAX'!D$12)</f>
        <v>0.27167630057803466</v>
      </c>
      <c r="E140">
        <f t="shared" si="10"/>
        <v>1.0546264976939595E-2</v>
      </c>
      <c r="F140">
        <f t="shared" si="11"/>
        <v>0.69982689101804885</v>
      </c>
      <c r="G140">
        <f t="shared" si="12"/>
        <v>0.27166052549284586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144</v>
      </c>
      <c r="B141">
        <f>('CON Score and Page Rank'!AZ127-'MIN and MAX'!B$12)/('MIN and MAX'!F$12-'MIN and MAX'!B$12)</f>
        <v>3.2122113571863829E-5</v>
      </c>
      <c r="C141">
        <f>('CON Score and Page Rank'!BA127-'MIN and MAX'!C$12)/('MIN and MAX'!G$12-'MIN and MAX'!C$12)</f>
        <v>1.0480081417526195E-2</v>
      </c>
      <c r="D141">
        <f>('CON Score and Page Rank'!BB127-'MIN and MAX'!D$12)/('MIN and MAX'!H$12-'MIN and MAX'!D$12)</f>
        <v>0.27861271676300581</v>
      </c>
      <c r="E141">
        <f t="shared" si="10"/>
        <v>1.044795930395433E-2</v>
      </c>
      <c r="F141">
        <f t="shared" si="11"/>
        <v>0.69973866246466176</v>
      </c>
      <c r="G141">
        <f t="shared" si="12"/>
        <v>0.27858059464943397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152</v>
      </c>
      <c r="B142">
        <f>('CON Score and Page Rank'!AZ133-'MIN and MAX'!B$12)/('MIN and MAX'!F$12-'MIN and MAX'!B$12)</f>
        <v>4.3612378439378166E-4</v>
      </c>
      <c r="C142">
        <f>('CON Score and Page Rank'!BA133-'MIN and MAX'!C$12)/('MIN and MAX'!G$12-'MIN and MAX'!C$12)</f>
        <v>1.0829018073499928E-2</v>
      </c>
      <c r="D142">
        <f>('CON Score and Page Rank'!BB133-'MIN and MAX'!D$12)/('MIN and MAX'!H$12-'MIN and MAX'!D$12)</f>
        <v>0.26878612716763006</v>
      </c>
      <c r="E142">
        <f t="shared" si="10"/>
        <v>1.0392894289106147E-2</v>
      </c>
      <c r="F142">
        <f t="shared" si="11"/>
        <v>0.69968924205529193</v>
      </c>
      <c r="G142">
        <f t="shared" si="12"/>
        <v>0.26835000338323628</v>
      </c>
      <c r="H142" s="3">
        <f>IFERROR(VLOOKUP(A142,'GDP Data'!A$2:Q$144,3,FALSE),"Not Found")</f>
        <v>6220270632.3359203</v>
      </c>
      <c r="I142">
        <f t="shared" si="13"/>
        <v>5.8782006355960156E-4</v>
      </c>
      <c r="J142">
        <f t="shared" si="14"/>
        <v>-0.69910142199173231</v>
      </c>
    </row>
    <row r="143" spans="1:10" x14ac:dyDescent="0.25">
      <c r="A143" t="s">
        <v>197</v>
      </c>
      <c r="B143">
        <f>('CON Score and Page Rank'!AZ178-'MIN and MAX'!B$12)/('MIN and MAX'!F$12-'MIN and MAX'!B$12)</f>
        <v>3.0400554276328963E-2</v>
      </c>
      <c r="C143">
        <f>('CON Score and Page Rank'!BA178-'MIN and MAX'!C$12)/('MIN and MAX'!G$12-'MIN and MAX'!C$12)</f>
        <v>4.0384767414953823E-2</v>
      </c>
      <c r="D143">
        <f>('CON Score and Page Rank'!BB178-'MIN and MAX'!D$12)/('MIN and MAX'!H$12-'MIN and MAX'!D$12)</f>
        <v>0.90867052023121386</v>
      </c>
      <c r="E143">
        <f t="shared" si="10"/>
        <v>9.9842131386248603E-3</v>
      </c>
      <c r="F143">
        <f t="shared" si="11"/>
        <v>0.69932245399913373</v>
      </c>
      <c r="G143">
        <f t="shared" si="12"/>
        <v>0.87826996595488493</v>
      </c>
      <c r="H143" s="3">
        <f>IFERROR(VLOOKUP(A143,'GDP Data'!A$2:Q$144,3,FALSE),"Not Found")</f>
        <v>268696750000</v>
      </c>
      <c r="I143">
        <f t="shared" si="13"/>
        <v>2.5392036777657792E-2</v>
      </c>
      <c r="J143">
        <f t="shared" si="14"/>
        <v>-0.67393041722147595</v>
      </c>
    </row>
    <row r="144" spans="1:10" x14ac:dyDescent="0.25">
      <c r="A144" t="s">
        <v>188</v>
      </c>
      <c r="B144">
        <f>('CON Score and Page Rank'!AZ169-'MIN and MAX'!B$12)/('MIN and MAX'!F$12-'MIN and MAX'!B$12)</f>
        <v>6.4515392790317268E-5</v>
      </c>
      <c r="C144">
        <f>('CON Score and Page Rank'!BA169-'MIN and MAX'!C$12)/('MIN and MAX'!G$12-'MIN and MAX'!C$12)</f>
        <v>9.9511224757561668E-3</v>
      </c>
      <c r="D144">
        <f>('CON Score and Page Rank'!BB169-'MIN and MAX'!D$12)/('MIN and MAX'!H$12-'MIN and MAX'!D$12)</f>
        <v>0.37514450867052024</v>
      </c>
      <c r="E144">
        <f t="shared" si="10"/>
        <v>9.8866070829658498E-3</v>
      </c>
      <c r="F144">
        <f t="shared" si="11"/>
        <v>0.699234853346688</v>
      </c>
      <c r="G144">
        <f t="shared" si="12"/>
        <v>0.3750799932777299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212</v>
      </c>
      <c r="B145">
        <f>('CON Score and Page Rank'!AZ193-'MIN and MAX'!B$12)/('MIN and MAX'!F$12-'MIN and MAX'!B$12)</f>
        <v>2.7232152081824072E-5</v>
      </c>
      <c r="C145">
        <f>('CON Score and Page Rank'!BA193-'MIN and MAX'!C$12)/('MIN and MAX'!G$12-'MIN and MAX'!C$12)</f>
        <v>9.8823837317958407E-3</v>
      </c>
      <c r="D145">
        <f>('CON Score and Page Rank'!BB193-'MIN and MAX'!D$12)/('MIN and MAX'!H$12-'MIN and MAX'!D$12)</f>
        <v>0.29132947976878615</v>
      </c>
      <c r="E145">
        <f t="shared" si="10"/>
        <v>9.8551515797140159E-3</v>
      </c>
      <c r="F145">
        <f t="shared" si="11"/>
        <v>0.69920662228469843</v>
      </c>
      <c r="G145">
        <f t="shared" si="12"/>
        <v>0.29130224761670431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108</v>
      </c>
      <c r="B146">
        <f>('CON Score and Page Rank'!AZ91-'MIN and MAX'!B$12)/('MIN and MAX'!F$12-'MIN and MAX'!B$12)</f>
        <v>3.2816016494510976E-5</v>
      </c>
      <c r="C146">
        <f>('CON Score and Page Rank'!BA91-'MIN and MAX'!C$12)/('MIN and MAX'!G$12-'MIN and MAX'!C$12)</f>
        <v>9.5932965251765163E-3</v>
      </c>
      <c r="D146">
        <f>('CON Score and Page Rank'!BB91-'MIN and MAX'!D$12)/('MIN and MAX'!H$12-'MIN and MAX'!D$12)</f>
        <v>0.44913294797687864</v>
      </c>
      <c r="E146">
        <f t="shared" si="10"/>
        <v>9.5604805086820059E-3</v>
      </c>
      <c r="F146">
        <f t="shared" si="11"/>
        <v>0.69894215736082654</v>
      </c>
      <c r="G146">
        <f t="shared" si="12"/>
        <v>0.44910013196038412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201</v>
      </c>
      <c r="B147">
        <f>('CON Score and Page Rank'!AZ182-'MIN and MAX'!B$12)/('MIN and MAX'!F$12-'MIN and MAX'!B$12)</f>
        <v>3.0851613502210547E-2</v>
      </c>
      <c r="C147">
        <f>('CON Score and Page Rank'!BA182-'MIN and MAX'!C$12)/('MIN and MAX'!G$12-'MIN and MAX'!C$12)</f>
        <v>4.0221069321950999E-2</v>
      </c>
      <c r="D147">
        <f>('CON Score and Page Rank'!BB182-'MIN and MAX'!D$12)/('MIN and MAX'!H$12-'MIN and MAX'!D$12)</f>
        <v>0.93121387283236989</v>
      </c>
      <c r="E147">
        <f t="shared" si="10"/>
        <v>9.3694558197404514E-3</v>
      </c>
      <c r="F147">
        <f t="shared" si="11"/>
        <v>0.69877071423394743</v>
      </c>
      <c r="G147">
        <f t="shared" si="12"/>
        <v>0.90036225933015934</v>
      </c>
      <c r="H147" s="3">
        <f>IFERROR(VLOOKUP(A147,'GDP Data'!A$2:Q$144,3,FALSE),"Not Found")</f>
        <v>71517080040.633804</v>
      </c>
      <c r="I147">
        <f t="shared" si="13"/>
        <v>6.7584156735147321E-3</v>
      </c>
      <c r="J147">
        <f t="shared" si="14"/>
        <v>-0.69201229856043267</v>
      </c>
    </row>
    <row r="148" spans="1:10" x14ac:dyDescent="0.25">
      <c r="A148" t="s">
        <v>85</v>
      </c>
      <c r="B148">
        <f>('CON Score and Page Rank'!AZ68-'MIN and MAX'!B$12)/('MIN and MAX'!F$12-'MIN and MAX'!B$12)</f>
        <v>2.1948666085792995E-4</v>
      </c>
      <c r="C148">
        <f>('CON Score and Page Rank'!BA68-'MIN and MAX'!C$12)/('MIN and MAX'!G$12-'MIN and MAX'!C$12)</f>
        <v>9.5863829584953378E-3</v>
      </c>
      <c r="D148">
        <f>('CON Score and Page Rank'!BB68-'MIN and MAX'!D$12)/('MIN and MAX'!H$12-'MIN and MAX'!D$12)</f>
        <v>0.51502890173410409</v>
      </c>
      <c r="E148">
        <f t="shared" si="10"/>
        <v>9.3668962976374073E-3</v>
      </c>
      <c r="F148">
        <f t="shared" si="11"/>
        <v>0.69876841708337967</v>
      </c>
      <c r="G148">
        <f t="shared" si="12"/>
        <v>0.51480941507324618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61</v>
      </c>
      <c r="B149">
        <f>('CON Score and Page Rank'!AZ44-'MIN and MAX'!B$12)/('MIN and MAX'!F$12-'MIN and MAX'!B$12)</f>
        <v>4.8161332490735284E-5</v>
      </c>
      <c r="C149">
        <f>('CON Score and Page Rank'!BA44-'MIN and MAX'!C$12)/('MIN and MAX'!G$12-'MIN and MAX'!C$12)</f>
        <v>9.4011177365269424E-3</v>
      </c>
      <c r="D149">
        <f>('CON Score and Page Rank'!BB44-'MIN and MAX'!D$12)/('MIN and MAX'!H$12-'MIN and MAX'!D$12)</f>
        <v>0.21040462427745665</v>
      </c>
      <c r="E149">
        <f t="shared" si="10"/>
        <v>9.3529564040362063E-3</v>
      </c>
      <c r="F149">
        <f t="shared" si="11"/>
        <v>0.69875590614062877</v>
      </c>
      <c r="G149">
        <f t="shared" si="12"/>
        <v>0.21035646294496591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81</v>
      </c>
      <c r="B150">
        <f>('CON Score and Page Rank'!AZ64-'MIN and MAX'!B$12)/('MIN and MAX'!F$12-'MIN and MAX'!B$12)</f>
        <v>2.0329940275110165E-5</v>
      </c>
      <c r="C150">
        <f>('CON Score and Page Rank'!BA64-'MIN and MAX'!C$12)/('MIN and MAX'!G$12-'MIN and MAX'!C$12)</f>
        <v>9.2962086572007819E-3</v>
      </c>
      <c r="D150">
        <f>('CON Score and Page Rank'!BB64-'MIN and MAX'!D$12)/('MIN and MAX'!H$12-'MIN and MAX'!D$12)</f>
        <v>0.36647398843930634</v>
      </c>
      <c r="E150">
        <f t="shared" si="10"/>
        <v>9.2758787169256712E-3</v>
      </c>
      <c r="F150">
        <f t="shared" si="11"/>
        <v>0.69868672953437927</v>
      </c>
      <c r="G150">
        <f t="shared" si="12"/>
        <v>0.36645365849903122</v>
      </c>
      <c r="H150" s="3">
        <f>IFERROR(VLOOKUP(A150,'GDP Data'!A$2:Q$144,3,FALSE),"Not Found")</f>
        <v>8231326016.4749403</v>
      </c>
      <c r="I150">
        <f t="shared" si="13"/>
        <v>7.7786624862125455E-4</v>
      </c>
      <c r="J150">
        <f t="shared" si="14"/>
        <v>-0.69790886328575796</v>
      </c>
    </row>
    <row r="151" spans="1:10" x14ac:dyDescent="0.25">
      <c r="A151" t="s">
        <v>145</v>
      </c>
      <c r="B151">
        <f>('CON Score and Page Rank'!AZ128-'MIN and MAX'!B$12)/('MIN and MAX'!F$12-'MIN and MAX'!B$12)</f>
        <v>1.8923385117656083E-5</v>
      </c>
      <c r="C151">
        <f>('CON Score and Page Rank'!BA128-'MIN and MAX'!C$12)/('MIN and MAX'!G$12-'MIN and MAX'!C$12)</f>
        <v>9.2287791662280638E-3</v>
      </c>
      <c r="D151">
        <f>('CON Score and Page Rank'!BB128-'MIN and MAX'!D$12)/('MIN and MAX'!H$12-'MIN and MAX'!D$12)</f>
        <v>0.17514450867052023</v>
      </c>
      <c r="E151">
        <f t="shared" si="10"/>
        <v>9.2098557811104084E-3</v>
      </c>
      <c r="F151">
        <f t="shared" si="11"/>
        <v>0.69862747447879125</v>
      </c>
      <c r="G151">
        <f t="shared" si="12"/>
        <v>0.17512558528540256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189</v>
      </c>
      <c r="B152">
        <f>('CON Score and Page Rank'!AZ170-'MIN and MAX'!B$12)/('MIN and MAX'!F$12-'MIN and MAX'!B$12)</f>
        <v>3.629010517507044E-2</v>
      </c>
      <c r="C152">
        <f>('CON Score and Page Rank'!BA170-'MIN and MAX'!C$12)/('MIN and MAX'!G$12-'MIN and MAX'!C$12)</f>
        <v>4.5305271898803179E-2</v>
      </c>
      <c r="D152">
        <f>('CON Score and Page Rank'!BB170-'MIN and MAX'!D$12)/('MIN and MAX'!H$12-'MIN and MAX'!D$12)</f>
        <v>0.90867052023121386</v>
      </c>
      <c r="E152">
        <f t="shared" si="10"/>
        <v>9.0151667237327385E-3</v>
      </c>
      <c r="F152">
        <f t="shared" si="11"/>
        <v>0.69845274261061785</v>
      </c>
      <c r="G152">
        <f t="shared" si="12"/>
        <v>0.87238041505614339</v>
      </c>
      <c r="H152" s="3">
        <f>IFERROR(VLOOKUP(A152,'GDP Data'!A$2:Q$144,3,FALSE),"Not Found")</f>
        <v>190905493539.168</v>
      </c>
      <c r="I152">
        <f t="shared" si="13"/>
        <v>1.8040706904729833E-2</v>
      </c>
      <c r="J152">
        <f t="shared" si="14"/>
        <v>-0.68041203570588804</v>
      </c>
    </row>
    <row r="153" spans="1:10" x14ac:dyDescent="0.25">
      <c r="A153" t="s">
        <v>175</v>
      </c>
      <c r="B153">
        <f>('CON Score and Page Rank'!AZ155-'MIN and MAX'!B$12)/('MIN and MAX'!F$12-'MIN and MAX'!B$12)</f>
        <v>1.247192073671519E-4</v>
      </c>
      <c r="C153">
        <f>('CON Score and Page Rank'!BA155-'MIN and MAX'!C$12)/('MIN and MAX'!G$12-'MIN and MAX'!C$12)</f>
        <v>8.3903329605408243E-3</v>
      </c>
      <c r="D153">
        <f>('CON Score and Page Rank'!BB155-'MIN and MAX'!D$12)/('MIN and MAX'!H$12-'MIN and MAX'!D$12)</f>
        <v>0.32832369942196532</v>
      </c>
      <c r="E153">
        <f t="shared" si="10"/>
        <v>8.2656137531736725E-3</v>
      </c>
      <c r="F153">
        <f t="shared" si="11"/>
        <v>0.69778002482871093</v>
      </c>
      <c r="G153">
        <f t="shared" si="12"/>
        <v>0.32819898021459815</v>
      </c>
      <c r="H153" s="3">
        <f>IFERROR(VLOOKUP(A153,'GDP Data'!A$2:Q$144,3,FALSE),"Not Found")</f>
        <v>3922100793.5402999</v>
      </c>
      <c r="I153">
        <f t="shared" si="13"/>
        <v>3.706413553392667E-4</v>
      </c>
      <c r="J153">
        <f t="shared" si="14"/>
        <v>-0.69740938347337167</v>
      </c>
    </row>
    <row r="154" spans="1:10" x14ac:dyDescent="0.25">
      <c r="A154" t="s">
        <v>83</v>
      </c>
      <c r="B154">
        <f>('CON Score and Page Rank'!AZ66-'MIN and MAX'!B$12)/('MIN and MAX'!F$12-'MIN and MAX'!B$12)</f>
        <v>6.4011629976452319E-5</v>
      </c>
      <c r="C154">
        <f>('CON Score and Page Rank'!BA66-'MIN and MAX'!C$12)/('MIN and MAX'!G$12-'MIN and MAX'!C$12)</f>
        <v>8.2026091865821209E-3</v>
      </c>
      <c r="D154">
        <f>('CON Score and Page Rank'!BB66-'MIN and MAX'!D$12)/('MIN and MAX'!H$12-'MIN and MAX'!D$12)</f>
        <v>0.3624277456647399</v>
      </c>
      <c r="E154">
        <f t="shared" si="10"/>
        <v>8.1385975566056687E-3</v>
      </c>
      <c r="F154">
        <f t="shared" si="11"/>
        <v>0.6976660288105806</v>
      </c>
      <c r="G154">
        <f t="shared" si="12"/>
        <v>0.36236373403476346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54</v>
      </c>
      <c r="B155">
        <f>('CON Score and Page Rank'!AZ38-'MIN and MAX'!B$12)/('MIN and MAX'!F$12-'MIN and MAX'!B$12)</f>
        <v>1.4854659452501329E-2</v>
      </c>
      <c r="C155">
        <f>('CON Score and Page Rank'!BA38-'MIN and MAX'!C$12)/('MIN and MAX'!G$12-'MIN and MAX'!C$12)</f>
        <v>2.2987215254174093E-2</v>
      </c>
      <c r="D155">
        <f>('CON Score and Page Rank'!BB38-'MIN and MAX'!D$12)/('MIN and MAX'!H$12-'MIN and MAX'!D$12)</f>
        <v>0.77572254335260116</v>
      </c>
      <c r="E155">
        <f t="shared" si="10"/>
        <v>8.1325558016727643E-3</v>
      </c>
      <c r="F155">
        <f t="shared" si="11"/>
        <v>0.6976606063839651</v>
      </c>
      <c r="G155">
        <f t="shared" si="12"/>
        <v>0.76086788390009985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174</v>
      </c>
      <c r="B156">
        <f>('CON Score and Page Rank'!AZ154-'MIN and MAX'!B$12)/('MIN and MAX'!F$12-'MIN and MAX'!B$12)</f>
        <v>2.0108023635327719E-5</v>
      </c>
      <c r="C156">
        <f>('CON Score and Page Rank'!BA154-'MIN and MAX'!C$12)/('MIN and MAX'!G$12-'MIN and MAX'!C$12)</f>
        <v>8.1074869214438818E-3</v>
      </c>
      <c r="D156">
        <f>('CON Score and Page Rank'!BB154-'MIN and MAX'!D$12)/('MIN and MAX'!H$12-'MIN and MAX'!D$12)</f>
        <v>0.2</v>
      </c>
      <c r="E156">
        <f t="shared" si="10"/>
        <v>8.0873788978085542E-3</v>
      </c>
      <c r="F156">
        <f t="shared" si="11"/>
        <v>0.69762006047493041</v>
      </c>
      <c r="G156">
        <f t="shared" si="12"/>
        <v>0.19997989197636468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27</v>
      </c>
      <c r="B157">
        <f>('CON Score and Page Rank'!AZ12-'MIN and MAX'!B$12)/('MIN and MAX'!F$12-'MIN and MAX'!B$12)</f>
        <v>4.3457787868078815E-2</v>
      </c>
      <c r="C157">
        <f>('CON Score and Page Rank'!BA12-'MIN and MAX'!C$12)/('MIN and MAX'!G$12-'MIN and MAX'!C$12)</f>
        <v>5.070788657950847E-2</v>
      </c>
      <c r="D157">
        <f>('CON Score and Page Rank'!BB12-'MIN and MAX'!D$12)/('MIN and MAX'!H$12-'MIN and MAX'!D$12)</f>
        <v>0.94161849710982659</v>
      </c>
      <c r="E157">
        <f t="shared" si="10"/>
        <v>7.2500987114296547E-3</v>
      </c>
      <c r="F157">
        <f t="shared" si="11"/>
        <v>0.69686860822013474</v>
      </c>
      <c r="G157">
        <f t="shared" si="12"/>
        <v>0.89816070924174773</v>
      </c>
      <c r="H157" s="3">
        <f>IFERROR(VLOOKUP(A157,'GDP Data'!A$2:Q$144,3,FALSE),"Not Found")</f>
        <v>136309295225.34</v>
      </c>
      <c r="I157">
        <f t="shared" si="13"/>
        <v>1.2881326765204442E-2</v>
      </c>
      <c r="J157">
        <f t="shared" si="14"/>
        <v>-0.68398728145493026</v>
      </c>
    </row>
    <row r="158" spans="1:10" x14ac:dyDescent="0.25">
      <c r="A158" t="s">
        <v>77</v>
      </c>
      <c r="B158">
        <f>('CON Score and Page Rank'!AZ60-'MIN and MAX'!B$12)/('MIN and MAX'!F$12-'MIN and MAX'!B$12)</f>
        <v>1.1039055905095942E-4</v>
      </c>
      <c r="C158">
        <f>('CON Score and Page Rank'!BA60-'MIN and MAX'!C$12)/('MIN and MAX'!G$12-'MIN and MAX'!C$12)</f>
        <v>7.2494670873807969E-3</v>
      </c>
      <c r="D158">
        <f>('CON Score and Page Rank'!BB60-'MIN and MAX'!D$12)/('MIN and MAX'!H$12-'MIN and MAX'!D$12)</f>
        <v>0.19479768786127169</v>
      </c>
      <c r="E158">
        <f t="shared" si="10"/>
        <v>7.1390765283298376E-3</v>
      </c>
      <c r="F158">
        <f t="shared" si="11"/>
        <v>0.69676896670086796</v>
      </c>
      <c r="G158">
        <f t="shared" si="12"/>
        <v>0.19468729730222073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118</v>
      </c>
      <c r="B159">
        <f>('CON Score and Page Rank'!AZ101-'MIN and MAX'!B$12)/('MIN and MAX'!F$12-'MIN and MAX'!B$12)</f>
        <v>1.8479601435494408E-5</v>
      </c>
      <c r="C159">
        <f>('CON Score and Page Rank'!BA101-'MIN and MAX'!C$12)/('MIN and MAX'!G$12-'MIN and MAX'!C$12)</f>
        <v>7.0842405451888206E-3</v>
      </c>
      <c r="D159">
        <f>('CON Score and Page Rank'!BB101-'MIN and MAX'!D$12)/('MIN and MAX'!H$12-'MIN and MAX'!D$12)</f>
        <v>0.10346820809248555</v>
      </c>
      <c r="E159">
        <f t="shared" si="10"/>
        <v>7.0657609437533263E-3</v>
      </c>
      <c r="F159">
        <f t="shared" si="11"/>
        <v>0.69670316655148201</v>
      </c>
      <c r="G159">
        <f t="shared" si="12"/>
        <v>0.10344972849105005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39</v>
      </c>
      <c r="B160">
        <f>('CON Score and Page Rank'!AZ24-'MIN and MAX'!B$12)/('MIN and MAX'!F$12-'MIN and MAX'!B$12)</f>
        <v>1.7041491506069974E-4</v>
      </c>
      <c r="C160">
        <f>('CON Score and Page Rank'!BA24-'MIN and MAX'!C$12)/('MIN and MAX'!G$12-'MIN and MAX'!C$12)</f>
        <v>6.8932939946452325E-3</v>
      </c>
      <c r="D160">
        <f>('CON Score and Page Rank'!BB24-'MIN and MAX'!D$12)/('MIN and MAX'!H$12-'MIN and MAX'!D$12)</f>
        <v>0.10635838150289018</v>
      </c>
      <c r="E160">
        <f t="shared" si="10"/>
        <v>6.7228790795845327E-3</v>
      </c>
      <c r="F160">
        <f t="shared" si="11"/>
        <v>0.69639543282727612</v>
      </c>
      <c r="G160">
        <f t="shared" si="12"/>
        <v>0.10618796658782947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79</v>
      </c>
      <c r="B161">
        <f>('CON Score and Page Rank'!AZ62-'MIN and MAX'!B$12)/('MIN and MAX'!F$12-'MIN and MAX'!B$12)</f>
        <v>2.2025380919833033E-5</v>
      </c>
      <c r="C161">
        <f>('CON Score and Page Rank'!BA62-'MIN and MAX'!C$12)/('MIN and MAX'!G$12-'MIN and MAX'!C$12)</f>
        <v>6.5629890158028642E-3</v>
      </c>
      <c r="D161">
        <f>('CON Score and Page Rank'!BB62-'MIN and MAX'!D$12)/('MIN and MAX'!H$12-'MIN and MAX'!D$12)</f>
        <v>0.26127167630057802</v>
      </c>
      <c r="E161">
        <f t="shared" si="10"/>
        <v>6.540963634883031E-3</v>
      </c>
      <c r="F161">
        <f t="shared" si="11"/>
        <v>0.69623216517407349</v>
      </c>
      <c r="G161">
        <f t="shared" si="12"/>
        <v>0.26124965091965818</v>
      </c>
      <c r="H161" s="3">
        <f>IFERROR(VLOOKUP(A161,'GDP Data'!A$2:Q$144,3,FALSE),"Not Found")</f>
        <v>1461139022.0295401</v>
      </c>
      <c r="I161">
        <f t="shared" si="13"/>
        <v>1.3807869199997775E-4</v>
      </c>
      <c r="J161">
        <f t="shared" si="14"/>
        <v>-0.69609408648207349</v>
      </c>
    </row>
    <row r="162" spans="1:10" x14ac:dyDescent="0.25">
      <c r="A162" t="s">
        <v>68</v>
      </c>
      <c r="B162">
        <f>('CON Score and Page Rank'!AZ51-'MIN and MAX'!B$12)/('MIN and MAX'!F$12-'MIN and MAX'!B$12)</f>
        <v>6.7406506415180106E-5</v>
      </c>
      <c r="C162">
        <f>('CON Score and Page Rank'!BA51-'MIN and MAX'!C$12)/('MIN and MAX'!G$12-'MIN and MAX'!C$12)</f>
        <v>6.248818654660742E-3</v>
      </c>
      <c r="D162">
        <f>('CON Score and Page Rank'!BB51-'MIN and MAX'!D$12)/('MIN and MAX'!H$12-'MIN and MAX'!D$12)</f>
        <v>0.28439306358381505</v>
      </c>
      <c r="E162">
        <f t="shared" si="10"/>
        <v>6.1814121482455615E-3</v>
      </c>
      <c r="F162">
        <f t="shared" si="11"/>
        <v>0.69590947059734232</v>
      </c>
      <c r="G162">
        <f t="shared" si="12"/>
        <v>0.28432565707739987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167</v>
      </c>
      <c r="B163">
        <f>('CON Score and Page Rank'!AZ147-'MIN and MAX'!B$12)/('MIN and MAX'!F$12-'MIN and MAX'!B$12)</f>
        <v>5.520002091937135E-6</v>
      </c>
      <c r="C163">
        <f>('CON Score and Page Rank'!BA147-'MIN and MAX'!C$12)/('MIN and MAX'!G$12-'MIN and MAX'!C$12)</f>
        <v>6.1864158657694117E-3</v>
      </c>
      <c r="D163">
        <f>('CON Score and Page Rank'!BB147-'MIN and MAX'!D$12)/('MIN and MAX'!H$12-'MIN and MAX'!D$12)</f>
        <v>0.11907514450867052</v>
      </c>
      <c r="E163">
        <f t="shared" si="10"/>
        <v>6.1808958636774746E-3</v>
      </c>
      <c r="F163">
        <f t="shared" si="11"/>
        <v>0.69590900723608151</v>
      </c>
      <c r="G163">
        <f t="shared" si="12"/>
        <v>0.11906962450657858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71</v>
      </c>
      <c r="B164">
        <f>('CON Score and Page Rank'!AZ54-'MIN and MAX'!B$12)/('MIN and MAX'!F$12-'MIN and MAX'!B$12)</f>
        <v>1.2358908317755284E-5</v>
      </c>
      <c r="C164">
        <f>('CON Score and Page Rank'!BA54-'MIN and MAX'!C$12)/('MIN and MAX'!G$12-'MIN and MAX'!C$12)</f>
        <v>6.1002895312270329E-3</v>
      </c>
      <c r="D164">
        <f>('CON Score and Page Rank'!BB54-'MIN and MAX'!D$12)/('MIN and MAX'!H$12-'MIN and MAX'!D$12)</f>
        <v>0.3606936416184971</v>
      </c>
      <c r="E164">
        <f t="shared" si="10"/>
        <v>6.0879306229092781E-3</v>
      </c>
      <c r="F164">
        <f t="shared" si="11"/>
        <v>0.69582557167779491</v>
      </c>
      <c r="G164">
        <f t="shared" si="12"/>
        <v>0.36068128271017935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165</v>
      </c>
      <c r="B165">
        <f>('CON Score and Page Rank'!AZ145-'MIN and MAX'!B$12)/('MIN and MAX'!F$12-'MIN and MAX'!B$12)</f>
        <v>4.3909963229907744E-5</v>
      </c>
      <c r="C165">
        <f>('CON Score and Page Rank'!BA145-'MIN and MAX'!C$12)/('MIN and MAX'!G$12-'MIN and MAX'!C$12)</f>
        <v>5.0300344560729642E-3</v>
      </c>
      <c r="D165">
        <f>('CON Score and Page Rank'!BB145-'MIN and MAX'!D$12)/('MIN and MAX'!H$12-'MIN and MAX'!D$12)</f>
        <v>0.10173410404624278</v>
      </c>
      <c r="E165">
        <f t="shared" si="10"/>
        <v>4.9861244928430561E-3</v>
      </c>
      <c r="F165">
        <f t="shared" si="11"/>
        <v>0.69483670950924559</v>
      </c>
      <c r="G165">
        <f t="shared" si="12"/>
        <v>0.10169019408301287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205</v>
      </c>
      <c r="B166">
        <f>('CON Score and Page Rank'!AZ186-'MIN and MAX'!B$12)/('MIN and MAX'!F$12-'MIN and MAX'!B$12)</f>
        <v>7.3162159810741153E-5</v>
      </c>
      <c r="C166">
        <f>('CON Score and Page Rank'!BA186-'MIN and MAX'!C$12)/('MIN and MAX'!G$12-'MIN and MAX'!C$12)</f>
        <v>4.6818620246938088E-3</v>
      </c>
      <c r="D166">
        <f>('CON Score and Page Rank'!BB186-'MIN and MAX'!D$12)/('MIN and MAX'!H$12-'MIN and MAX'!D$12)</f>
        <v>0.22658959537572254</v>
      </c>
      <c r="E166">
        <f t="shared" si="10"/>
        <v>4.6086998648830679E-3</v>
      </c>
      <c r="F166">
        <f t="shared" si="11"/>
        <v>0.69449797393146662</v>
      </c>
      <c r="G166">
        <f t="shared" si="12"/>
        <v>0.22651643321591181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128</v>
      </c>
      <c r="B167">
        <f>('CON Score and Page Rank'!AZ111-'MIN and MAX'!B$12)/('MIN and MAX'!F$12-'MIN and MAX'!B$12)</f>
        <v>2.1314941513214387E-5</v>
      </c>
      <c r="C167">
        <f>('CON Score and Page Rank'!BA111-'MIN and MAX'!C$12)/('MIN and MAX'!G$12-'MIN and MAX'!C$12)</f>
        <v>4.6004987643687963E-3</v>
      </c>
      <c r="D167">
        <f>('CON Score and Page Rank'!BB111-'MIN and MAX'!D$12)/('MIN and MAX'!H$12-'MIN and MAX'!D$12)</f>
        <v>9.0751445086705199E-2</v>
      </c>
      <c r="E167">
        <f t="shared" si="10"/>
        <v>4.579183822855582E-3</v>
      </c>
      <c r="F167">
        <f t="shared" si="11"/>
        <v>0.69447148352037713</v>
      </c>
      <c r="G167">
        <f t="shared" si="12"/>
        <v>9.0730130145191989E-2</v>
      </c>
      <c r="H167" s="3">
        <f>IFERROR(VLOOKUP(A167,'GDP Data'!A$2:Q$144,3,FALSE),"Not Found")</f>
        <v>0</v>
      </c>
      <c r="I167">
        <f t="shared" si="13"/>
        <v>0</v>
      </c>
      <c r="J167">
        <f t="shared" si="14"/>
        <v>-0.69447148352037713</v>
      </c>
    </row>
    <row r="168" spans="1:10" x14ac:dyDescent="0.25">
      <c r="A168" t="s">
        <v>109</v>
      </c>
      <c r="B168">
        <f>('CON Score and Page Rank'!AZ92-'MIN and MAX'!B$12)/('MIN and MAX'!F$12-'MIN and MAX'!B$12)</f>
        <v>9.089681021273939E-6</v>
      </c>
      <c r="C168">
        <f>('CON Score and Page Rank'!BA92-'MIN and MAX'!C$12)/('MIN and MAX'!G$12-'MIN and MAX'!C$12)</f>
        <v>4.1904744967130063E-3</v>
      </c>
      <c r="D168">
        <f>('CON Score and Page Rank'!BB92-'MIN and MAX'!D$12)/('MIN and MAX'!H$12-'MIN and MAX'!D$12)</f>
        <v>0.18265895953757225</v>
      </c>
      <c r="E168">
        <f t="shared" si="10"/>
        <v>4.1813848156917327E-3</v>
      </c>
      <c r="F168">
        <f t="shared" si="11"/>
        <v>0.69411446210060423</v>
      </c>
      <c r="G168">
        <f t="shared" si="12"/>
        <v>0.18264986985655096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132</v>
      </c>
      <c r="B169">
        <f>('CON Score and Page Rank'!AZ115-'MIN and MAX'!B$12)/('MIN and MAX'!F$12-'MIN and MAX'!B$12)</f>
        <v>3.0863768488214797E-6</v>
      </c>
      <c r="C169">
        <f>('CON Score and Page Rank'!BA115-'MIN and MAX'!C$12)/('MIN and MAX'!G$12-'MIN and MAX'!C$12)</f>
        <v>3.5924154334611848E-3</v>
      </c>
      <c r="D169">
        <f>('CON Score and Page Rank'!BB115-'MIN and MAX'!D$12)/('MIN and MAX'!H$12-'MIN and MAX'!D$12)</f>
        <v>1.5028901734104046E-2</v>
      </c>
      <c r="E169">
        <f t="shared" si="10"/>
        <v>3.5893290566123633E-3</v>
      </c>
      <c r="F169">
        <f t="shared" si="11"/>
        <v>0.6935830968033444</v>
      </c>
      <c r="G169">
        <f t="shared" si="12"/>
        <v>1.5025815357255223E-2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169</v>
      </c>
      <c r="B170">
        <f>('CON Score and Page Rank'!AZ149-'MIN and MAX'!B$12)/('MIN and MAX'!F$12-'MIN and MAX'!B$12)</f>
        <v>3.8579710610310574E-6</v>
      </c>
      <c r="C170">
        <f>('CON Score and Page Rank'!BA149-'MIN and MAX'!C$12)/('MIN and MAX'!G$12-'MIN and MAX'!C$12)</f>
        <v>3.5929426891892265E-3</v>
      </c>
      <c r="D170">
        <f>('CON Score and Page Rank'!BB149-'MIN and MAX'!D$12)/('MIN and MAX'!H$12-'MIN and MAX'!D$12)</f>
        <v>1.5028901734104046E-2</v>
      </c>
      <c r="E170">
        <f t="shared" si="10"/>
        <v>3.5890847181281956E-3</v>
      </c>
      <c r="F170">
        <f t="shared" si="11"/>
        <v>0.69358287751151371</v>
      </c>
      <c r="G170">
        <f t="shared" si="12"/>
        <v>1.5025043763043014E-2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155</v>
      </c>
      <c r="B171">
        <f>('CON Score and Page Rank'!AZ136-'MIN and MAX'!B$12)/('MIN and MAX'!F$12-'MIN and MAX'!B$12)</f>
        <v>3.570361032735675E-6</v>
      </c>
      <c r="C171">
        <f>('CON Score and Page Rank'!BA136-'MIN and MAX'!C$12)/('MIN and MAX'!G$12-'MIN and MAX'!C$12)</f>
        <v>2.9612784785518192E-3</v>
      </c>
      <c r="D171">
        <f>('CON Score and Page Rank'!BB136-'MIN and MAX'!D$12)/('MIN and MAX'!H$12-'MIN and MAX'!D$12)</f>
        <v>8.1502890173410406E-2</v>
      </c>
      <c r="E171">
        <f t="shared" si="10"/>
        <v>2.9577081175190833E-3</v>
      </c>
      <c r="F171">
        <f t="shared" si="11"/>
        <v>0.6930162220742162</v>
      </c>
      <c r="G171">
        <f t="shared" si="12"/>
        <v>8.1499319812377666E-2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162</v>
      </c>
      <c r="B172">
        <f>('CON Score and Page Rank'!AZ142-'MIN and MAX'!B$12)/('MIN and MAX'!F$12-'MIN and MAX'!B$12)</f>
        <v>4.9914917671397316E-2</v>
      </c>
      <c r="C172">
        <f>('CON Score and Page Rank'!BA142-'MIN and MAX'!C$12)/('MIN and MAX'!G$12-'MIN and MAX'!C$12)</f>
        <v>5.2759160178900949E-2</v>
      </c>
      <c r="D172">
        <f>('CON Score and Page Rank'!BB142-'MIN and MAX'!D$12)/('MIN and MAX'!H$12-'MIN and MAX'!D$12)</f>
        <v>0.98034682080924851</v>
      </c>
      <c r="E172">
        <f t="shared" si="10"/>
        <v>2.8442425075036332E-3</v>
      </c>
      <c r="F172">
        <f t="shared" si="11"/>
        <v>0.69291438759888169</v>
      </c>
      <c r="G172">
        <f t="shared" si="12"/>
        <v>0.93043190313785118</v>
      </c>
      <c r="H172" s="3">
        <f>IFERROR(VLOOKUP(A172,'GDP Data'!A$2:Q$144,3,FALSE),"Not Found")</f>
        <v>547658231279.87</v>
      </c>
      <c r="I172">
        <f t="shared" si="13"/>
        <v>5.1754098068716781E-2</v>
      </c>
      <c r="J172">
        <f t="shared" si="14"/>
        <v>-0.64116028953016491</v>
      </c>
    </row>
    <row r="173" spans="1:10" x14ac:dyDescent="0.25">
      <c r="A173" t="s">
        <v>213</v>
      </c>
      <c r="B173">
        <f>('CON Score and Page Rank'!AZ194-'MIN and MAX'!B$12)/('MIN and MAX'!F$12-'MIN and MAX'!B$12)</f>
        <v>9.6548370045622696E-5</v>
      </c>
      <c r="C173">
        <f>('CON Score and Page Rank'!BA194-'MIN and MAX'!C$12)/('MIN and MAX'!G$12-'MIN and MAX'!C$12)</f>
        <v>2.4206517822157421E-3</v>
      </c>
      <c r="D173">
        <f>('CON Score and Page Rank'!BB194-'MIN and MAX'!D$12)/('MIN and MAX'!H$12-'MIN and MAX'!D$12)</f>
        <v>9.4219653179190746E-2</v>
      </c>
      <c r="E173">
        <f t="shared" si="10"/>
        <v>2.3241034121701193E-3</v>
      </c>
      <c r="F173">
        <f t="shared" si="11"/>
        <v>0.69244756693077758</v>
      </c>
      <c r="G173">
        <f t="shared" si="12"/>
        <v>9.4123104809145125E-2</v>
      </c>
      <c r="H173" s="3">
        <f>IFERROR(VLOOKUP(A173,'GDP Data'!A$2:Q$144,3,FALSE),"Not Found")</f>
        <v>6331961555.4091396</v>
      </c>
      <c r="I173">
        <f t="shared" si="13"/>
        <v>5.9837493639079784E-4</v>
      </c>
      <c r="J173">
        <f t="shared" si="14"/>
        <v>-0.69184919199438677</v>
      </c>
    </row>
    <row r="174" spans="1:10" x14ac:dyDescent="0.25">
      <c r="A174" t="s">
        <v>86</v>
      </c>
      <c r="B174">
        <f>('CON Score and Page Rank'!AZ69-'MIN and MAX'!B$12)/('MIN and MAX'!F$12-'MIN and MAX'!B$12)</f>
        <v>7.8714083469779352E-6</v>
      </c>
      <c r="C174">
        <f>('CON Score and Page Rank'!BA69-'MIN and MAX'!C$12)/('MIN and MAX'!G$12-'MIN and MAX'!C$12)</f>
        <v>1.6703402222147702E-3</v>
      </c>
      <c r="D174">
        <f>('CON Score and Page Rank'!BB69-'MIN and MAX'!D$12)/('MIN and MAX'!H$12-'MIN and MAX'!D$12)</f>
        <v>0.18034682080924855</v>
      </c>
      <c r="E174">
        <f t="shared" si="10"/>
        <v>1.6624688138677922E-3</v>
      </c>
      <c r="F174">
        <f t="shared" si="11"/>
        <v>0.69185375518312908</v>
      </c>
      <c r="G174">
        <f t="shared" si="12"/>
        <v>0.18033894940090156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137</v>
      </c>
      <c r="B175">
        <f>('CON Score and Page Rank'!AZ120-'MIN and MAX'!B$12)/('MIN and MAX'!F$12-'MIN and MAX'!B$12)</f>
        <v>4.0247494081939344E-6</v>
      </c>
      <c r="C175">
        <f>('CON Score and Page Rank'!BA120-'MIN and MAX'!C$12)/('MIN and MAX'!G$12-'MIN and MAX'!C$12)</f>
        <v>1.4117864540485628E-3</v>
      </c>
      <c r="D175">
        <f>('CON Score and Page Rank'!BB120-'MIN and MAX'!D$12)/('MIN and MAX'!H$12-'MIN and MAX'!D$12)</f>
        <v>0.1023121387283237</v>
      </c>
      <c r="E175">
        <f t="shared" si="10"/>
        <v>1.4077617046403688E-3</v>
      </c>
      <c r="F175">
        <f t="shared" si="11"/>
        <v>0.69162515759458565</v>
      </c>
      <c r="G175">
        <f t="shared" si="12"/>
        <v>0.10230811397891551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143</v>
      </c>
      <c r="B176">
        <f>('CON Score and Page Rank'!AZ126-'MIN and MAX'!B$12)/('MIN and MAX'!F$12-'MIN and MAX'!B$12)</f>
        <v>7.3293455475827595E-7</v>
      </c>
      <c r="C176">
        <f>('CON Score and Page Rank'!BA126-'MIN and MAX'!C$12)/('MIN and MAX'!G$12-'MIN and MAX'!C$12)</f>
        <v>8.8886133204269815E-4</v>
      </c>
      <c r="D176">
        <f>('CON Score and Page Rank'!BB126-'MIN and MAX'!D$12)/('MIN and MAX'!H$12-'MIN and MAX'!D$12)</f>
        <v>0</v>
      </c>
      <c r="E176">
        <f t="shared" si="10"/>
        <v>8.8812839748793988E-4</v>
      </c>
      <c r="F176">
        <f t="shared" si="11"/>
        <v>0.69115879086731902</v>
      </c>
      <c r="G176">
        <f t="shared" si="12"/>
        <v>-7.3293455475827595E-7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106</v>
      </c>
      <c r="B177">
        <f>('CON Score and Page Rank'!AZ89-'MIN and MAX'!B$12)/('MIN and MAX'!F$12-'MIN and MAX'!B$12)</f>
        <v>1.0261083766671968E-5</v>
      </c>
      <c r="C177">
        <f>('CON Score and Page Rank'!BA89-'MIN and MAX'!C$12)/('MIN and MAX'!G$12-'MIN and MAX'!C$12)</f>
        <v>8.9471446304612858E-4</v>
      </c>
      <c r="D177">
        <f>('CON Score and Page Rank'!BB89-'MIN and MAX'!D$12)/('MIN and MAX'!H$12-'MIN and MAX'!D$12)</f>
        <v>0</v>
      </c>
      <c r="E177">
        <f t="shared" si="10"/>
        <v>8.8445337927945658E-4</v>
      </c>
      <c r="F177">
        <f t="shared" si="11"/>
        <v>0.69115549256793951</v>
      </c>
      <c r="G177">
        <f t="shared" si="12"/>
        <v>-1.0261083766671968E-5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161</v>
      </c>
      <c r="B178">
        <f>('CON Score and Page Rank'!AZ141-'MIN and MAX'!B$12)/('MIN and MAX'!F$12-'MIN and MAX'!B$12)</f>
        <v>8.9043681870491545E-7</v>
      </c>
      <c r="C178">
        <f>('CON Score and Page Rank'!BA141-'MIN and MAX'!C$12)/('MIN and MAX'!G$12-'MIN and MAX'!C$12)</f>
        <v>0</v>
      </c>
      <c r="D178">
        <f>('CON Score and Page Rank'!BB141-'MIN and MAX'!D$12)/('MIN and MAX'!H$12-'MIN and MAX'!D$12)</f>
        <v>1.560693641618497E-2</v>
      </c>
      <c r="E178">
        <f t="shared" si="10"/>
        <v>-8.9043681870491545E-7</v>
      </c>
      <c r="F178">
        <f t="shared" si="11"/>
        <v>0.69036090359079716</v>
      </c>
      <c r="G178">
        <f t="shared" si="12"/>
        <v>1.5606045979366266E-2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73</v>
      </c>
      <c r="B179">
        <f>('CON Score and Page Rank'!AZ56-'MIN and MAX'!B$12)/('MIN and MAX'!F$12-'MIN and MAX'!B$12)</f>
        <v>5.3426209122294934E-6</v>
      </c>
      <c r="C179">
        <f>('CON Score and Page Rank'!BA56-'MIN and MAX'!C$12)/('MIN and MAX'!G$12-'MIN and MAX'!C$12)</f>
        <v>2.6510891943674953E-6</v>
      </c>
      <c r="D179">
        <f>('CON Score and Page Rank'!BB56-'MIN and MAX'!D$12)/('MIN and MAX'!H$12-'MIN and MAX'!D$12)</f>
        <v>1.560693641618497E-2</v>
      </c>
      <c r="E179">
        <f t="shared" si="10"/>
        <v>-2.6915317178619981E-6</v>
      </c>
      <c r="F179">
        <f t="shared" si="11"/>
        <v>0.69035928712256456</v>
      </c>
      <c r="G179">
        <f t="shared" si="12"/>
        <v>1.560159379527274E-2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114</v>
      </c>
      <c r="B180">
        <f>('CON Score and Page Rank'!AZ97-'MIN and MAX'!B$12)/('MIN and MAX'!F$12-'MIN and MAX'!B$12)</f>
        <v>2.760354137986173E-5</v>
      </c>
      <c r="C180">
        <f>('CON Score and Page Rank'!BA97-'MIN and MAX'!C$12)/('MIN and MAX'!G$12-'MIN and MAX'!C$12)</f>
        <v>1.5906535166204971E-5</v>
      </c>
      <c r="D180">
        <f>('CON Score and Page Rank'!BB97-'MIN and MAX'!D$12)/('MIN and MAX'!H$12-'MIN and MAX'!D$12)</f>
        <v>1.560693641618497E-2</v>
      </c>
      <c r="E180">
        <f t="shared" si="10"/>
        <v>-1.1697006213656759E-5</v>
      </c>
      <c r="F180">
        <f t="shared" si="11"/>
        <v>0.69035120478140155</v>
      </c>
      <c r="G180">
        <f t="shared" si="12"/>
        <v>1.5579332874805108E-2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33</v>
      </c>
      <c r="B181">
        <f>('CON Score and Page Rank'!AZ18-'MIN and MAX'!B$12)/('MIN and MAX'!F$12-'MIN and MAX'!B$12)</f>
        <v>4.8322668320060734E-2</v>
      </c>
      <c r="C181">
        <f>('CON Score and Page Rank'!BA18-'MIN and MAX'!C$12)/('MIN and MAX'!G$12-'MIN and MAX'!C$12)</f>
        <v>4.7968292475600742E-2</v>
      </c>
      <c r="D181">
        <f>('CON Score and Page Rank'!BB18-'MIN and MAX'!D$12)/('MIN and MAX'!H$12-'MIN and MAX'!D$12)</f>
        <v>0.97745664739884397</v>
      </c>
      <c r="E181">
        <f t="shared" si="10"/>
        <v>-3.5437584445999204E-4</v>
      </c>
      <c r="F181">
        <f t="shared" si="11"/>
        <v>0.69004365327133332</v>
      </c>
      <c r="G181">
        <f t="shared" si="12"/>
        <v>0.92913397907878326</v>
      </c>
      <c r="H181" s="3">
        <f>IFERROR(VLOOKUP(A181,'GDP Data'!A$2:Q$144,3,FALSE),"Not Found")</f>
        <v>173972218824.02701</v>
      </c>
      <c r="I181">
        <f t="shared" si="13"/>
        <v>1.6440500224399524E-2</v>
      </c>
      <c r="J181">
        <f t="shared" si="14"/>
        <v>-0.67360315304693374</v>
      </c>
    </row>
    <row r="182" spans="1:10" x14ac:dyDescent="0.25">
      <c r="A182" t="s">
        <v>34</v>
      </c>
      <c r="B182">
        <f>('CON Score and Page Rank'!AZ19-'MIN and MAX'!B$12)/('MIN and MAX'!F$12-'MIN and MAX'!B$12)</f>
        <v>5.4469695171621979E-2</v>
      </c>
      <c r="C182">
        <f>('CON Score and Page Rank'!BA19-'MIN and MAX'!C$12)/('MIN and MAX'!G$12-'MIN and MAX'!C$12)</f>
        <v>5.320173508248624E-2</v>
      </c>
      <c r="D182">
        <f>('CON Score and Page Rank'!BB19-'MIN and MAX'!D$12)/('MIN and MAX'!H$12-'MIN and MAX'!D$12)</f>
        <v>0.90173410404624277</v>
      </c>
      <c r="E182">
        <f t="shared" si="10"/>
        <v>-1.267960089135739E-3</v>
      </c>
      <c r="F182">
        <f t="shared" si="11"/>
        <v>0.68922371873594612</v>
      </c>
      <c r="G182">
        <f t="shared" si="12"/>
        <v>0.84726440887462084</v>
      </c>
      <c r="H182" s="3">
        <f>IFERROR(VLOOKUP(A182,'GDP Data'!A$2:Q$144,3,FALSE),"Not Found")</f>
        <v>121604107164.99699</v>
      </c>
      <c r="I182">
        <f t="shared" si="13"/>
        <v>1.1491675881631776E-2</v>
      </c>
      <c r="J182">
        <f t="shared" si="14"/>
        <v>-0.67773204285431432</v>
      </c>
    </row>
    <row r="183" spans="1:10" x14ac:dyDescent="0.25">
      <c r="A183" t="s">
        <v>80</v>
      </c>
      <c r="B183">
        <f>('CON Score and Page Rank'!AZ63-'MIN and MAX'!B$12)/('MIN and MAX'!F$12-'MIN and MAX'!B$12)</f>
        <v>0</v>
      </c>
      <c r="C183">
        <f>('CON Score and Page Rank'!BA63-'MIN and MAX'!C$12)/('MIN and MAX'!G$12-'MIN and MAX'!C$12)</f>
        <v>-2.5929459208521438E-3</v>
      </c>
      <c r="D183">
        <f>('CON Score and Page Rank'!BB63-'MIN and MAX'!D$12)/('MIN and MAX'!H$12-'MIN and MAX'!D$12)</f>
        <v>-8.84393063583815E-2</v>
      </c>
      <c r="E183">
        <f t="shared" si="10"/>
        <v>-2.5929459208521438E-3</v>
      </c>
      <c r="F183">
        <f t="shared" si="11"/>
        <v>0.68803455457439855</v>
      </c>
      <c r="G183">
        <f t="shared" si="12"/>
        <v>-8.84393063583815E-2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116</v>
      </c>
      <c r="B184">
        <f>('CON Score and Page Rank'!AZ99-'MIN and MAX'!B$12)/('MIN and MAX'!F$12-'MIN and MAX'!B$12)</f>
        <v>0</v>
      </c>
      <c r="C184">
        <f>('CON Score and Page Rank'!BA99-'MIN and MAX'!C$12)/('MIN and MAX'!G$12-'MIN and MAX'!C$12)</f>
        <v>-2.5929459208521438E-3</v>
      </c>
      <c r="D184">
        <f>('CON Score and Page Rank'!BB99-'MIN and MAX'!D$12)/('MIN and MAX'!H$12-'MIN and MAX'!D$12)</f>
        <v>-8.84393063583815E-2</v>
      </c>
      <c r="E184">
        <f t="shared" si="10"/>
        <v>-2.5929459208521438E-3</v>
      </c>
      <c r="F184">
        <f t="shared" si="11"/>
        <v>0.68803455457439855</v>
      </c>
      <c r="G184">
        <f t="shared" si="12"/>
        <v>-8.84393063583815E-2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153</v>
      </c>
      <c r="B185">
        <f>('CON Score and Page Rank'!AZ134-'MIN and MAX'!B$12)/('MIN and MAX'!F$12-'MIN and MAX'!B$12)</f>
        <v>0</v>
      </c>
      <c r="C185">
        <f>('CON Score and Page Rank'!BA134-'MIN and MAX'!C$12)/('MIN and MAX'!G$12-'MIN and MAX'!C$12)</f>
        <v>-2.5929459208521438E-3</v>
      </c>
      <c r="D185">
        <f>('CON Score and Page Rank'!BB134-'MIN and MAX'!D$12)/('MIN and MAX'!H$12-'MIN and MAX'!D$12)</f>
        <v>-8.84393063583815E-2</v>
      </c>
      <c r="E185">
        <f t="shared" si="10"/>
        <v>-2.5929459208521438E-3</v>
      </c>
      <c r="F185">
        <f t="shared" si="11"/>
        <v>0.68803455457439855</v>
      </c>
      <c r="G185">
        <f t="shared" si="12"/>
        <v>-8.84393063583815E-2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173</v>
      </c>
      <c r="B186">
        <f>('CON Score and Page Rank'!AZ153-'MIN and MAX'!B$12)/('MIN and MAX'!F$12-'MIN and MAX'!B$12)</f>
        <v>0</v>
      </c>
      <c r="C186">
        <f>('CON Score and Page Rank'!BA153-'MIN and MAX'!C$12)/('MIN and MAX'!G$12-'MIN and MAX'!C$12)</f>
        <v>-2.5929459208521438E-3</v>
      </c>
      <c r="D186">
        <f>('CON Score and Page Rank'!BB153-'MIN and MAX'!D$12)/('MIN and MAX'!H$12-'MIN and MAX'!D$12)</f>
        <v>-8.84393063583815E-2</v>
      </c>
      <c r="E186">
        <f t="shared" si="10"/>
        <v>-2.5929459208521438E-3</v>
      </c>
      <c r="F186">
        <f t="shared" si="11"/>
        <v>0.68803455457439855</v>
      </c>
      <c r="G186">
        <f t="shared" si="12"/>
        <v>-8.84393063583815E-2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21</v>
      </c>
      <c r="B187">
        <f>('CON Score and Page Rank'!AZ6-'MIN and MAX'!B$12)/('MIN and MAX'!F$12-'MIN and MAX'!B$12)</f>
        <v>6.308138282173277E-2</v>
      </c>
      <c r="C187">
        <f>('CON Score and Page Rank'!BA6-'MIN and MAX'!C$12)/('MIN and MAX'!G$12-'MIN and MAX'!C$12)</f>
        <v>5.5563660055352786E-2</v>
      </c>
      <c r="D187">
        <f>('CON Score and Page Rank'!BB6-'MIN and MAX'!D$12)/('MIN and MAX'!H$12-'MIN and MAX'!D$12)</f>
        <v>0.9895953757225433</v>
      </c>
      <c r="E187">
        <f t="shared" si="10"/>
        <v>-7.5177227663799848E-3</v>
      </c>
      <c r="F187">
        <f t="shared" si="11"/>
        <v>0.68361460683749731</v>
      </c>
      <c r="G187">
        <f t="shared" si="12"/>
        <v>0.92651399290081049</v>
      </c>
      <c r="H187" s="3">
        <f>IFERROR(VLOOKUP(A187,'GDP Data'!A$2:Q$144,3,FALSE),"Not Found")</f>
        <v>164791442543.375</v>
      </c>
      <c r="I187">
        <f t="shared" si="13"/>
        <v>1.5572910240651064E-2</v>
      </c>
      <c r="J187">
        <f t="shared" si="14"/>
        <v>-0.6680416965968462</v>
      </c>
    </row>
    <row r="188" spans="1:10" x14ac:dyDescent="0.25">
      <c r="A188" t="s">
        <v>60</v>
      </c>
      <c r="B188">
        <f>('CON Score and Page Rank'!AZ43-'MIN and MAX'!B$12)/('MIN and MAX'!F$12-'MIN and MAX'!B$12)</f>
        <v>7.4941888767725021E-2</v>
      </c>
      <c r="C188">
        <f>('CON Score and Page Rank'!BA43-'MIN and MAX'!C$12)/('MIN and MAX'!G$12-'MIN and MAX'!C$12)</f>
        <v>6.720107668226323E-2</v>
      </c>
      <c r="D188">
        <f>('CON Score and Page Rank'!BB43-'MIN and MAX'!D$12)/('MIN and MAX'!H$12-'MIN and MAX'!D$12)</f>
        <v>0.94046242774566469</v>
      </c>
      <c r="E188">
        <f t="shared" si="10"/>
        <v>-7.7408120854617901E-3</v>
      </c>
      <c r="F188">
        <f t="shared" si="11"/>
        <v>0.68341438596212944</v>
      </c>
      <c r="G188">
        <f t="shared" si="12"/>
        <v>0.86552053897793968</v>
      </c>
      <c r="H188" s="3">
        <f>IFERROR(VLOOKUP(A188,'GDP Data'!A$2:Q$144,3,FALSE),"Not Found")</f>
        <v>89794943349.891205</v>
      </c>
      <c r="I188">
        <f t="shared" si="13"/>
        <v>8.4856869462996316E-3</v>
      </c>
      <c r="J188">
        <f t="shared" si="14"/>
        <v>-0.67492869901582986</v>
      </c>
    </row>
    <row r="189" spans="1:10" x14ac:dyDescent="0.25">
      <c r="A189" t="s">
        <v>200</v>
      </c>
      <c r="B189">
        <f>('CON Score and Page Rank'!AZ181-'MIN and MAX'!B$12)/('MIN and MAX'!F$12-'MIN and MAX'!B$12)</f>
        <v>8.4562956181054943E-2</v>
      </c>
      <c r="C189">
        <f>('CON Score and Page Rank'!BA181-'MIN and MAX'!C$12)/('MIN and MAX'!G$12-'MIN and MAX'!C$12)</f>
        <v>7.2838337934612127E-2</v>
      </c>
      <c r="D189">
        <f>('CON Score and Page Rank'!BB181-'MIN and MAX'!D$12)/('MIN and MAX'!H$12-'MIN and MAX'!D$12)</f>
        <v>0.93121387283236989</v>
      </c>
      <c r="E189">
        <f t="shared" si="10"/>
        <v>-1.1724618246442817E-2</v>
      </c>
      <c r="F189">
        <f t="shared" si="11"/>
        <v>0.67983895187084242</v>
      </c>
      <c r="G189">
        <f t="shared" si="12"/>
        <v>0.84665091665131498</v>
      </c>
      <c r="H189" s="3">
        <f>IFERROR(VLOOKUP(A189,'GDP Data'!A$2:Q$144,3,FALSE),"Not Found")</f>
        <v>559983704094.17004</v>
      </c>
      <c r="I189">
        <f t="shared" si="13"/>
        <v>5.2918864144237708E-2</v>
      </c>
      <c r="J189">
        <f t="shared" si="14"/>
        <v>-0.62692008772660468</v>
      </c>
    </row>
    <row r="190" spans="1:10" x14ac:dyDescent="0.25">
      <c r="A190" t="s">
        <v>22</v>
      </c>
      <c r="B190">
        <f>('CON Score and Page Rank'!AZ7-'MIN and MAX'!B$12)/('MIN and MAX'!F$12-'MIN and MAX'!B$12)</f>
        <v>5.5536595279072218E-2</v>
      </c>
      <c r="C190">
        <f>('CON Score and Page Rank'!BA7-'MIN and MAX'!C$12)/('MIN and MAX'!G$12-'MIN and MAX'!C$12)</f>
        <v>4.1481968812343825E-2</v>
      </c>
      <c r="D190">
        <f>('CON Score and Page Rank'!BB7-'MIN and MAX'!D$12)/('MIN and MAX'!H$12-'MIN and MAX'!D$12)</f>
        <v>0.95317919075144508</v>
      </c>
      <c r="E190">
        <f t="shared" si="10"/>
        <v>-1.4054626466728393E-2</v>
      </c>
      <c r="F190">
        <f t="shared" si="11"/>
        <v>0.67774778817282333</v>
      </c>
      <c r="G190">
        <f t="shared" si="12"/>
        <v>0.89764259547237291</v>
      </c>
      <c r="H190" s="3">
        <f>IFERROR(VLOOKUP(A190,'GDP Data'!A$2:Q$144,3,FALSE),"Not Found")</f>
        <v>129533107311.811</v>
      </c>
      <c r="I190">
        <f t="shared" si="13"/>
        <v>1.2240972117399256E-2</v>
      </c>
      <c r="J190">
        <f t="shared" si="14"/>
        <v>-0.66550681605542406</v>
      </c>
    </row>
    <row r="191" spans="1:10" x14ac:dyDescent="0.25">
      <c r="A191" t="s">
        <v>40</v>
      </c>
      <c r="B191">
        <f>('CON Score and Page Rank'!AZ25-'MIN and MAX'!B$12)/('MIN and MAX'!F$12-'MIN and MAX'!B$12)</f>
        <v>0.10113449649773563</v>
      </c>
      <c r="C191">
        <f>('CON Score and Page Rank'!BA25-'MIN and MAX'!C$12)/('MIN and MAX'!G$12-'MIN and MAX'!C$12)</f>
        <v>8.4053342746368623E-2</v>
      </c>
      <c r="D191">
        <f>('CON Score and Page Rank'!BB25-'MIN and MAX'!D$12)/('MIN and MAX'!H$12-'MIN and MAX'!D$12)</f>
        <v>0.95780346820809248</v>
      </c>
      <c r="E191">
        <f t="shared" si="10"/>
        <v>-1.7081153751367012E-2</v>
      </c>
      <c r="F191">
        <f t="shared" si="11"/>
        <v>0.67503150419854419</v>
      </c>
      <c r="G191">
        <f t="shared" si="12"/>
        <v>0.85666897171035683</v>
      </c>
      <c r="H191" s="3">
        <f>IFERROR(VLOOKUP(A191,'GDP Data'!A$2:Q$144,3,FALSE),"Not Found")</f>
        <v>379083932596.32898</v>
      </c>
      <c r="I191">
        <f t="shared" si="13"/>
        <v>3.5823705192955003E-2</v>
      </c>
      <c r="J191">
        <f t="shared" si="14"/>
        <v>-0.63920779900558922</v>
      </c>
    </row>
    <row r="192" spans="1:10" x14ac:dyDescent="0.25">
      <c r="A192" t="s">
        <v>29</v>
      </c>
      <c r="B192">
        <f>('CON Score and Page Rank'!AZ14-'MIN and MAX'!B$12)/('MIN and MAX'!F$12-'MIN and MAX'!B$12)</f>
        <v>0.24041693090310681</v>
      </c>
      <c r="C192">
        <f>('CON Score and Page Rank'!BA14-'MIN and MAX'!C$12)/('MIN and MAX'!G$12-'MIN and MAX'!C$12)</f>
        <v>0.21587823752900762</v>
      </c>
      <c r="D192">
        <f>('CON Score and Page Rank'!BB14-'MIN and MAX'!D$12)/('MIN and MAX'!H$12-'MIN and MAX'!D$12)</f>
        <v>0.95086705202312138</v>
      </c>
      <c r="E192">
        <f t="shared" si="10"/>
        <v>-2.4538693374099196E-2</v>
      </c>
      <c r="F192">
        <f t="shared" si="11"/>
        <v>0.66833842217427342</v>
      </c>
      <c r="G192">
        <f t="shared" si="12"/>
        <v>0.7104501211200146</v>
      </c>
      <c r="H192" s="3">
        <f>IFERROR(VLOOKUP(A192,'GDP Data'!A$2:Q$144,3,FALSE),"Not Found")</f>
        <v>1168023426056.3799</v>
      </c>
      <c r="I192">
        <f t="shared" si="13"/>
        <v>0.11037905665620985</v>
      </c>
      <c r="J192">
        <f t="shared" si="14"/>
        <v>-0.55795936551806358</v>
      </c>
    </row>
    <row r="193" spans="1:10" x14ac:dyDescent="0.25">
      <c r="A193" t="s">
        <v>31</v>
      </c>
      <c r="B193">
        <f>('CON Score and Page Rank'!AZ16-'MIN and MAX'!B$12)/('MIN and MAX'!F$12-'MIN and MAX'!B$12)</f>
        <v>0.13869318550946597</v>
      </c>
      <c r="C193">
        <f>('CON Score and Page Rank'!BA16-'MIN and MAX'!C$12)/('MIN and MAX'!G$12-'MIN and MAX'!C$12)</f>
        <v>0.10364477933253281</v>
      </c>
      <c r="D193">
        <f>('CON Score and Page Rank'!BB16-'MIN and MAX'!D$12)/('MIN and MAX'!H$12-'MIN and MAX'!D$12)</f>
        <v>1</v>
      </c>
      <c r="E193">
        <f t="shared" si="10"/>
        <v>-3.5048406176933153E-2</v>
      </c>
      <c r="F193">
        <f t="shared" si="11"/>
        <v>0.65890603919014867</v>
      </c>
      <c r="G193">
        <f t="shared" si="12"/>
        <v>0.86130681449053403</v>
      </c>
      <c r="H193" s="3">
        <f>IFERROR(VLOOKUP(A193,'GDP Data'!A$2:Q$144,3,FALSE),"Not Found")</f>
        <v>21387533703.2327</v>
      </c>
      <c r="I193">
        <f t="shared" si="13"/>
        <v>2.0211373690819864E-3</v>
      </c>
      <c r="J193">
        <f t="shared" si="14"/>
        <v>-0.65688490182106674</v>
      </c>
    </row>
    <row r="194" spans="1:10" x14ac:dyDescent="0.25">
      <c r="A194" t="s">
        <v>52</v>
      </c>
      <c r="B194">
        <f>('CON Score and Page Rank'!AZ36-'MIN and MAX'!B$12)/('MIN and MAX'!F$12-'MIN and MAX'!B$12)</f>
        <v>0.16525077898395518</v>
      </c>
      <c r="C194">
        <f>('CON Score and Page Rank'!BA36-'MIN and MAX'!C$12)/('MIN and MAX'!G$12-'MIN and MAX'!C$12)</f>
        <v>0.12042554300327191</v>
      </c>
      <c r="D194">
        <f>('CON Score and Page Rank'!BB36-'MIN and MAX'!D$12)/('MIN and MAX'!H$12-'MIN and MAX'!D$12)</f>
        <v>0.98034682080924851</v>
      </c>
      <c r="E194">
        <f t="shared" si="10"/>
        <v>-4.4825235980683276E-2</v>
      </c>
      <c r="F194">
        <f t="shared" si="11"/>
        <v>0.65013141282217501</v>
      </c>
      <c r="G194">
        <f t="shared" si="12"/>
        <v>0.81509604182529327</v>
      </c>
      <c r="H194" s="3">
        <f>IFERROR(VLOOKUP(A194,'GDP Data'!A$2:Q$144,3,FALSE),"Not Found")</f>
        <v>169403241524.33701</v>
      </c>
      <c r="I194">
        <f t="shared" si="13"/>
        <v>1.6008728572416343E-2</v>
      </c>
      <c r="J194">
        <f t="shared" si="14"/>
        <v>-0.63412268424975871</v>
      </c>
    </row>
    <row r="195" spans="1:10" x14ac:dyDescent="0.25">
      <c r="A195" t="s">
        <v>216</v>
      </c>
      <c r="B195">
        <f>('CON Score and Page Rank'!AZ197-'MIN and MAX'!B$12)/('MIN and MAX'!F$12-'MIN and MAX'!B$12)</f>
        <v>0.15187975568926923</v>
      </c>
      <c r="C195">
        <f>('CON Score and Page Rank'!BA197-'MIN and MAX'!C$12)/('MIN and MAX'!G$12-'MIN and MAX'!C$12)</f>
        <v>0.1040273833402196</v>
      </c>
      <c r="D195">
        <f>('CON Score and Page Rank'!BB197-'MIN and MAX'!D$12)/('MIN and MAX'!H$12-'MIN and MAX'!D$12)</f>
        <v>0.98034682080924851</v>
      </c>
      <c r="E195">
        <f t="shared" ref="E195:E207" si="15">C195-B195</f>
        <v>-4.7852372349049627E-2</v>
      </c>
      <c r="F195">
        <f t="shared" si="11"/>
        <v>0.64741458220013326</v>
      </c>
      <c r="G195">
        <f t="shared" si="12"/>
        <v>0.82846706511997925</v>
      </c>
      <c r="H195" s="3">
        <f>IFERROR(VLOOKUP(A195,'GDP Data'!A$2:Q$144,3,FALSE),"Not Found")</f>
        <v>756706300589.79102</v>
      </c>
      <c r="I195">
        <f t="shared" si="13"/>
        <v>7.1509291476213779E-2</v>
      </c>
      <c r="J195">
        <f t="shared" si="14"/>
        <v>-0.57590529072391949</v>
      </c>
    </row>
    <row r="196" spans="1:10" x14ac:dyDescent="0.25">
      <c r="A196" t="s">
        <v>36</v>
      </c>
      <c r="B196">
        <f>('CON Score and Page Rank'!AZ21-'MIN and MAX'!B$12)/('MIN and MAX'!F$12-'MIN and MAX'!B$12)</f>
        <v>0.1084790303470826</v>
      </c>
      <c r="C196">
        <f>('CON Score and Page Rank'!BA21-'MIN and MAX'!C$12)/('MIN and MAX'!G$12-'MIN and MAX'!C$12)</f>
        <v>5.9540764822526272E-2</v>
      </c>
      <c r="D196">
        <f>('CON Score and Page Rank'!BB21-'MIN and MAX'!D$12)/('MIN and MAX'!H$12-'MIN and MAX'!D$12)</f>
        <v>0.94104046242774564</v>
      </c>
      <c r="E196">
        <f t="shared" si="15"/>
        <v>-4.8938265524556331E-2</v>
      </c>
      <c r="F196">
        <f t="shared" ref="F196:F207" si="16">(E196-MIN(E$3:E$210))/(MAX(E$3:E$210)-MIN(E$3:E$210))</f>
        <v>0.6464400017807268</v>
      </c>
      <c r="G196">
        <f t="shared" ref="G196:G207" si="17">D196-B196</f>
        <v>0.83256143208066302</v>
      </c>
      <c r="H196" s="3">
        <f>IFERROR(VLOOKUP(A196,'GDP Data'!A$2:Q$144,3,FALSE),"Not Found")</f>
        <v>242395852494.409</v>
      </c>
      <c r="I196">
        <f t="shared" ref="I196:I207" si="18">IFERROR((H196-MIN(H$3:H$210))/(MAX(H$3:H$210)-MIN(H$3:H$210)),"No Value")</f>
        <v>2.2906582983566962E-2</v>
      </c>
      <c r="J196">
        <f t="shared" ref="J196:J207" si="19">IFERROR(I196-F196,"No Value")</f>
        <v>-0.62353341879715984</v>
      </c>
    </row>
    <row r="197" spans="1:10" x14ac:dyDescent="0.25">
      <c r="A197" t="s">
        <v>20</v>
      </c>
      <c r="B197">
        <f>('CON Score and Page Rank'!AZ5-'MIN and MAX'!B$12)/('MIN and MAX'!F$12-'MIN and MAX'!B$12)</f>
        <v>0.14336292397647762</v>
      </c>
      <c r="C197">
        <f>('CON Score and Page Rank'!BA5-'MIN and MAX'!C$12)/('MIN and MAX'!G$12-'MIN and MAX'!C$12)</f>
        <v>8.7672346086655112E-2</v>
      </c>
      <c r="D197">
        <f>('CON Score and Page Rank'!BB5-'MIN and MAX'!D$12)/('MIN and MAX'!H$12-'MIN and MAX'!D$12)</f>
        <v>0.92832369942196535</v>
      </c>
      <c r="E197">
        <f t="shared" si="15"/>
        <v>-5.5690577889822512E-2</v>
      </c>
      <c r="F197">
        <f t="shared" si="16"/>
        <v>0.64037985556622157</v>
      </c>
      <c r="G197">
        <f t="shared" si="17"/>
        <v>0.7849607754454877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-0.57054554290889659</v>
      </c>
    </row>
    <row r="198" spans="1:10" x14ac:dyDescent="0.25">
      <c r="A198" t="s">
        <v>49</v>
      </c>
      <c r="B198">
        <f>('CON Score and Page Rank'!AZ34-'MIN and MAX'!B$12)/('MIN and MAX'!F$12-'MIN and MAX'!B$12)</f>
        <v>0.18311661044009245</v>
      </c>
      <c r="C198">
        <f>('CON Score and Page Rank'!BA34-'MIN and MAX'!C$12)/('MIN and MAX'!G$12-'MIN and MAX'!C$12)</f>
        <v>0.12566131086716029</v>
      </c>
      <c r="D198">
        <f>('CON Score and Page Rank'!BB34-'MIN and MAX'!D$12)/('MIN and MAX'!H$12-'MIN and MAX'!D$12)</f>
        <v>0.98034682080924851</v>
      </c>
      <c r="E198">
        <f t="shared" si="15"/>
        <v>-5.7455299572932161E-2</v>
      </c>
      <c r="F198">
        <f t="shared" si="16"/>
        <v>0.63879603200341295</v>
      </c>
      <c r="G198">
        <f t="shared" si="17"/>
        <v>0.79723021036915609</v>
      </c>
      <c r="H198" s="3" t="str">
        <f>IFERROR(VLOOKUP(A198,'GDP Data'!A$2:Q$144,3,FALSE),"Not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18</v>
      </c>
      <c r="B199">
        <f>('CON Score and Page Rank'!AZ3-'MIN and MAX'!B$12)/('MIN and MAX'!F$12-'MIN and MAX'!B$12)</f>
        <v>0.15271281862975783</v>
      </c>
      <c r="C199">
        <f>('CON Score and Page Rank'!BA3-'MIN and MAX'!C$12)/('MIN and MAX'!G$12-'MIN and MAX'!C$12)</f>
        <v>9.0016214031891639E-2</v>
      </c>
      <c r="D199">
        <f>('CON Score and Page Rank'!BB3-'MIN and MAX'!D$12)/('MIN and MAX'!H$12-'MIN and MAX'!D$12)</f>
        <v>0.87745664739884388</v>
      </c>
      <c r="E199">
        <f t="shared" si="15"/>
        <v>-6.269660459786619E-2</v>
      </c>
      <c r="F199">
        <f t="shared" si="16"/>
        <v>0.63409200276310251</v>
      </c>
      <c r="G199">
        <f t="shared" si="17"/>
        <v>0.72474382876908605</v>
      </c>
      <c r="H199" s="3">
        <f>IFERROR(VLOOKUP(A199,'GDP Data'!A$2:Q$144,3,FALSE),"Not Found")</f>
        <v>197508773215.323</v>
      </c>
      <c r="I199">
        <f t="shared" si="18"/>
        <v>1.8664721599325463E-2</v>
      </c>
      <c r="J199">
        <f t="shared" si="19"/>
        <v>-0.6154272811637771</v>
      </c>
    </row>
    <row r="200" spans="1:10" x14ac:dyDescent="0.25">
      <c r="A200" t="s">
        <v>19</v>
      </c>
      <c r="B200">
        <f>('CON Score and Page Rank'!AZ4-'MIN and MAX'!B$12)/('MIN and MAX'!F$12-'MIN and MAX'!B$12)</f>
        <v>0.25502037848063253</v>
      </c>
      <c r="C200">
        <f>('CON Score and Page Rank'!BA4-'MIN and MAX'!C$12)/('MIN and MAX'!G$12-'MIN and MAX'!C$12)</f>
        <v>9.7682133167433016E-2</v>
      </c>
      <c r="D200">
        <f>('CON Score and Page Rank'!BB4-'MIN and MAX'!D$12)/('MIN and MAX'!H$12-'MIN and MAX'!D$12)</f>
        <v>0.86416184971098264</v>
      </c>
      <c r="E200">
        <f t="shared" si="15"/>
        <v>-0.15733824531319951</v>
      </c>
      <c r="F200">
        <f t="shared" si="16"/>
        <v>0.54915188896358513</v>
      </c>
      <c r="G200">
        <f t="shared" si="17"/>
        <v>0.60914147123035012</v>
      </c>
      <c r="H200" s="3">
        <f>IFERROR(VLOOKUP(A200,'GDP Data'!A$2:Q$144,3,FALSE),"Not Found")</f>
        <v>236746141604.37</v>
      </c>
      <c r="I200">
        <f t="shared" si="18"/>
        <v>2.2372681227393863E-2</v>
      </c>
      <c r="J200">
        <f t="shared" si="19"/>
        <v>-0.52677920773619125</v>
      </c>
    </row>
    <row r="201" spans="1:10" x14ac:dyDescent="0.25">
      <c r="A201" t="s">
        <v>32</v>
      </c>
      <c r="B201">
        <f>('CON Score and Page Rank'!AZ17-'MIN and MAX'!B$12)/('MIN and MAX'!F$12-'MIN and MAX'!B$12)</f>
        <v>0.32805080383780233</v>
      </c>
      <c r="C201">
        <f>('CON Score and Page Rank'!BA17-'MIN and MAX'!C$12)/('MIN and MAX'!G$12-'MIN and MAX'!C$12)</f>
        <v>0.16416079841161901</v>
      </c>
      <c r="D201">
        <f>('CON Score and Page Rank'!BB17-'MIN and MAX'!D$12)/('MIN and MAX'!H$12-'MIN and MAX'!D$12)</f>
        <v>0.85722543352601155</v>
      </c>
      <c r="E201">
        <f t="shared" si="15"/>
        <v>-0.16389000542618332</v>
      </c>
      <c r="F201">
        <f t="shared" si="16"/>
        <v>0.54327173678767482</v>
      </c>
      <c r="G201">
        <f t="shared" si="17"/>
        <v>0.52917462968820916</v>
      </c>
      <c r="H201" s="3">
        <f>IFERROR(VLOOKUP(A201,'GDP Data'!A$2:Q$144,3,FALSE),"Not Found")</f>
        <v>431586852369.68597</v>
      </c>
      <c r="I201">
        <f t="shared" si="18"/>
        <v>4.0785268999809748E-2</v>
      </c>
      <c r="J201">
        <f t="shared" si="19"/>
        <v>-0.5024864677878651</v>
      </c>
    </row>
    <row r="202" spans="1:10" x14ac:dyDescent="0.25">
      <c r="A202" t="s">
        <v>35</v>
      </c>
      <c r="B202">
        <f>('CON Score and Page Rank'!AZ20-'MIN and MAX'!B$12)/('MIN and MAX'!F$12-'MIN and MAX'!B$12)</f>
        <v>0.27409403819636691</v>
      </c>
      <c r="C202">
        <f>('CON Score and Page Rank'!BA20-'MIN and MAX'!C$12)/('MIN and MAX'!G$12-'MIN and MAX'!C$12)</f>
        <v>0.10081230824349728</v>
      </c>
      <c r="D202">
        <f>('CON Score and Page Rank'!BB20-'MIN and MAX'!D$12)/('MIN and MAX'!H$12-'MIN and MAX'!D$12)</f>
        <v>0.9242774566473988</v>
      </c>
      <c r="E202">
        <f t="shared" si="15"/>
        <v>-0.17328172995286961</v>
      </c>
      <c r="F202">
        <f t="shared" si="16"/>
        <v>0.53484273931847515</v>
      </c>
      <c r="G202">
        <f t="shared" si="17"/>
        <v>0.65018341845103189</v>
      </c>
      <c r="H202" s="3">
        <f>IFERROR(VLOOKUP(A202,'GDP Data'!A$2:Q$144,3,FALSE),"Not Found")</f>
        <v>627830029412.20496</v>
      </c>
      <c r="I202">
        <f t="shared" si="18"/>
        <v>5.9330390847498832E-2</v>
      </c>
      <c r="J202">
        <f t="shared" si="19"/>
        <v>-0.47551234847097634</v>
      </c>
    </row>
    <row r="203" spans="1:10" x14ac:dyDescent="0.25">
      <c r="A203" t="s">
        <v>37</v>
      </c>
      <c r="B203">
        <f>('CON Score and Page Rank'!AZ22-'MIN and MAX'!B$12)/('MIN and MAX'!F$12-'MIN and MAX'!B$12)</f>
        <v>0.26672819846972723</v>
      </c>
      <c r="C203">
        <f>('CON Score and Page Rank'!BA22-'MIN and MAX'!C$12)/('MIN and MAX'!G$12-'MIN and MAX'!C$12)</f>
        <v>8.582715246204535E-2</v>
      </c>
      <c r="D203">
        <f>('CON Score and Page Rank'!BB22-'MIN and MAX'!D$12)/('MIN and MAX'!H$12-'MIN and MAX'!D$12)</f>
        <v>0.90867052023121386</v>
      </c>
      <c r="E203">
        <f t="shared" si="15"/>
        <v>-0.18090104600768186</v>
      </c>
      <c r="F203">
        <f t="shared" si="16"/>
        <v>0.52800446424337499</v>
      </c>
      <c r="G203">
        <f t="shared" si="17"/>
        <v>0.64194232176148658</v>
      </c>
      <c r="H203" s="3">
        <f>IFERROR(VLOOKUP(A203,'GDP Data'!A$2:Q$144,3,FALSE),"Not Found")</f>
        <v>287226531168.52301</v>
      </c>
      <c r="I203">
        <f t="shared" si="18"/>
        <v>2.7143114469937609E-2</v>
      </c>
      <c r="J203">
        <f t="shared" si="19"/>
        <v>-0.50086134977343744</v>
      </c>
    </row>
    <row r="204" spans="1:10" x14ac:dyDescent="0.25">
      <c r="A204" t="s">
        <v>38</v>
      </c>
      <c r="B204">
        <f>('CON Score and Page Rank'!AZ23-'MIN and MAX'!B$12)/('MIN and MAX'!F$12-'MIN and MAX'!B$12)</f>
        <v>0.82219160054222706</v>
      </c>
      <c r="C204">
        <f>('CON Score and Page Rank'!BA23-'MIN and MAX'!C$12)/('MIN and MAX'!G$12-'MIN and MAX'!C$12)</f>
        <v>0.56180495642955641</v>
      </c>
      <c r="D204">
        <f>('CON Score and Page Rank'!BB23-'MIN and MAX'!D$12)/('MIN and MAX'!H$12-'MIN and MAX'!D$12)</f>
        <v>0.91156069364161851</v>
      </c>
      <c r="E204">
        <f t="shared" si="15"/>
        <v>-0.26038664411267065</v>
      </c>
      <c r="F204">
        <f t="shared" si="16"/>
        <v>0.45666677718057441</v>
      </c>
      <c r="G204">
        <f t="shared" si="17"/>
        <v>8.936909309939145E-2</v>
      </c>
      <c r="H204" s="3">
        <f>IFERROR(VLOOKUP(A204,'GDP Data'!A$2:Q$144,3,FALSE),"Not Found")</f>
        <v>1643908161796.46</v>
      </c>
      <c r="I204">
        <f t="shared" si="18"/>
        <v>0.15535050760170163</v>
      </c>
      <c r="J204">
        <f t="shared" si="19"/>
        <v>-0.30131626957887281</v>
      </c>
    </row>
    <row r="205" spans="1:10" x14ac:dyDescent="0.25">
      <c r="A205" t="s">
        <v>41</v>
      </c>
      <c r="B205">
        <f>('CON Score and Page Rank'!AZ26-'MIN and MAX'!B$12)/('MIN and MAX'!F$12-'MIN and MAX'!B$12)</f>
        <v>0.4746461695951637</v>
      </c>
      <c r="C205">
        <f>('CON Score and Page Rank'!BA26-'MIN and MAX'!C$12)/('MIN and MAX'!G$12-'MIN and MAX'!C$12)</f>
        <v>0.19259215714035877</v>
      </c>
      <c r="D205">
        <f>('CON Score and Page Rank'!BB26-'MIN and MAX'!D$12)/('MIN and MAX'!H$12-'MIN and MAX'!D$12)</f>
        <v>0.94393063583815029</v>
      </c>
      <c r="E205">
        <f t="shared" si="15"/>
        <v>-0.28205401245480494</v>
      </c>
      <c r="F205">
        <f t="shared" si="16"/>
        <v>0.43722048780090633</v>
      </c>
      <c r="G205">
        <f t="shared" si="17"/>
        <v>0.46928446624298659</v>
      </c>
      <c r="H205" s="3">
        <f>IFERROR(VLOOKUP(A205,'GDP Data'!A$2:Q$144,3,FALSE),"Not Found")</f>
        <v>4374711694090.8701</v>
      </c>
      <c r="I205">
        <f t="shared" si="18"/>
        <v>0.41341341206399035</v>
      </c>
      <c r="J205">
        <f t="shared" si="19"/>
        <v>-2.3807075736915984E-2</v>
      </c>
    </row>
    <row r="206" spans="1:10" x14ac:dyDescent="0.25">
      <c r="A206" t="s">
        <v>23</v>
      </c>
      <c r="B206">
        <f>('CON Score and Page Rank'!AZ8-'MIN and MAX'!B$12)/('MIN and MAX'!F$12-'MIN and MAX'!B$12)</f>
        <v>0.60842889108204501</v>
      </c>
      <c r="C206">
        <f>('CON Score and Page Rank'!BA8-'MIN and MAX'!C$12)/('MIN and MAX'!G$12-'MIN and MAX'!C$12)</f>
        <v>0.18977592730501341</v>
      </c>
      <c r="D206">
        <f>('CON Score and Page Rank'!BB8-'MIN and MAX'!D$12)/('MIN and MAX'!H$12-'MIN and MAX'!D$12)</f>
        <v>0.89595375722543358</v>
      </c>
      <c r="E206">
        <f t="shared" si="15"/>
        <v>-0.41865296377703159</v>
      </c>
      <c r="F206">
        <f t="shared" si="16"/>
        <v>0.31462402410366541</v>
      </c>
      <c r="G206">
        <f t="shared" si="17"/>
        <v>0.28752486614338857</v>
      </c>
      <c r="H206" s="3">
        <f>IFERROR(VLOOKUP(A206,'GDP Data'!A$2:Q$144,3,FALSE),"Not Found")</f>
        <v>1377657339291.3401</v>
      </c>
      <c r="I206">
        <f t="shared" si="18"/>
        <v>0.13018961273739219</v>
      </c>
      <c r="J206">
        <f t="shared" si="19"/>
        <v>-0.18443441136627323</v>
      </c>
    </row>
    <row r="207" spans="1:10" x14ac:dyDescent="0.25">
      <c r="A207" t="s">
        <v>24</v>
      </c>
      <c r="B207">
        <f>('CON Score and Page Rank'!AZ9-'MIN and MAX'!B$12)/('MIN and MAX'!F$12-'MIN and MAX'!B$12)</f>
        <v>1</v>
      </c>
      <c r="C207">
        <f>('CON Score and Page Rank'!BA9-'MIN and MAX'!C$12)/('MIN and MAX'!G$12-'MIN and MAX'!C$12)</f>
        <v>0.23078788910535961</v>
      </c>
      <c r="D207">
        <f>('CON Score and Page Rank'!BB9-'MIN and MAX'!D$12)/('MIN and MAX'!H$12-'MIN and MAX'!D$12)</f>
        <v>0.89653179190751442</v>
      </c>
      <c r="E207">
        <f t="shared" si="15"/>
        <v>-0.76921211089464037</v>
      </c>
      <c r="F207">
        <f t="shared" si="16"/>
        <v>0</v>
      </c>
      <c r="G207">
        <f t="shared" si="17"/>
        <v>-0.10346820809248558</v>
      </c>
      <c r="H207" s="3">
        <f>IFERROR(VLOOKUP(A207,'GDP Data'!A$2:Q$144,3,FALSE),"Not Found")</f>
        <v>1945790973803.1499</v>
      </c>
      <c r="I207">
        <f t="shared" si="18"/>
        <v>0.1838786511874228</v>
      </c>
      <c r="J207">
        <f t="shared" si="19"/>
        <v>0.1838786511874228</v>
      </c>
    </row>
  </sheetData>
  <autoFilter ref="A2:J207" xr:uid="{978775B8-1488-4EA9-A83A-239D132EA6D5}">
    <sortState xmlns:xlrd2="http://schemas.microsoft.com/office/spreadsheetml/2017/richdata2" ref="A3:J207">
      <sortCondition descending="1" ref="E2:E207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B5B4-E074-41C7-88E3-DA7E4C3CD34F}">
  <sheetPr codeName="Sheet16"/>
  <dimension ref="A1:J207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13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Rank'!BE28-'MIN and MAX'!B$13)/('MIN and MAX'!F$13-'MIN and MAX'!B$13)</f>
        <v>0.62800349602300942</v>
      </c>
      <c r="C3">
        <f>('CON Score and Page Rank'!BF28-'MIN and MAX'!C$13)/('MIN and MAX'!G$13-'MIN and MAX'!C$13)</f>
        <v>1</v>
      </c>
      <c r="D3">
        <f>('CON Score and Page Rank'!BG28-'MIN and MAX'!D$13)/('MIN and MAX'!H$13-'MIN and MAX'!D$13)</f>
        <v>0.92425968109339407</v>
      </c>
      <c r="E3">
        <f t="shared" ref="E3:E66" si="0">C3-B3</f>
        <v>0.37199650397699058</v>
      </c>
      <c r="F3">
        <f>(E3-MIN(E$3:E$210))/(MAX(E$3:E$210)-MIN(E$3:E$210))</f>
        <v>1</v>
      </c>
      <c r="G3">
        <f>D3-B3</f>
        <v>0.29625618507038465</v>
      </c>
      <c r="H3" s="3">
        <f>IFERROR(VLOOKUP(A3,'GDP Data'!A$2:Q$144,3,FALSE),"Not Found")</f>
        <v>10581929774000</v>
      </c>
      <c r="I3">
        <f>IFERROR((H3-MIN(H$3:H$210))/(MAX(H$3:H$210)-MIN(H$3:H$210)),"No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Rank'!BE184-'MIN and MAX'!B$13)/('MIN and MAX'!F$13-'MIN and MAX'!B$13)</f>
        <v>8.2535140143427394E-4</v>
      </c>
      <c r="C4">
        <f>('CON Score and Page Rank'!BF184-'MIN and MAX'!C$13)/('MIN and MAX'!G$13-'MIN and MAX'!C$13)</f>
        <v>2.3652138273115811E-2</v>
      </c>
      <c r="D4">
        <f>('CON Score and Page Rank'!BG184-'MIN and MAX'!D$13)/('MIN and MAX'!H$13-'MIN and MAX'!D$13)</f>
        <v>0.91287015945330297</v>
      </c>
      <c r="E4">
        <f t="shared" si="0"/>
        <v>2.2826786871681538E-2</v>
      </c>
      <c r="F4">
        <f t="shared" ref="F4:F67" si="1">(E4-MIN(E$3:E$210))/(MAX(E$3:E$210)-MIN(E$3:E$210))</f>
        <v>0.69069277697614262</v>
      </c>
      <c r="G4">
        <f t="shared" ref="G4:G67" si="2">D4-B4</f>
        <v>0.91204480805186872</v>
      </c>
      <c r="H4" s="3">
        <f>IFERROR(VLOOKUP(A4,'GDP Data'!A$2:Q$144,3,FALSE),"Not Found")</f>
        <v>15976174336.972099</v>
      </c>
      <c r="I4">
        <f t="shared" ref="I4:I67" si="3">IFERROR((H4-MIN(H$3:H$210))/(MAX(H$3:H$210)-MIN(H$3:H$210)),"No Value")</f>
        <v>1.5097600039102375E-3</v>
      </c>
      <c r="J4">
        <f t="shared" ref="J4:J67" si="4">IFERROR(I4-F4,"No Value")</f>
        <v>-0.68918301697223239</v>
      </c>
    </row>
    <row r="5" spans="1:10" x14ac:dyDescent="0.25">
      <c r="A5" t="s">
        <v>142</v>
      </c>
      <c r="B5">
        <f>('CON Score and Page Rank'!BE125-'MIN and MAX'!B$13)/('MIN and MAX'!F$13-'MIN and MAX'!B$13)</f>
        <v>7.7865431760350051E-4</v>
      </c>
      <c r="C5">
        <f>('CON Score and Page Rank'!BF125-'MIN and MAX'!C$13)/('MIN and MAX'!G$13-'MIN and MAX'!C$13)</f>
        <v>2.353518050143873E-2</v>
      </c>
      <c r="D5">
        <f>('CON Score and Page Rank'!BG125-'MIN and MAX'!D$13)/('MIN and MAX'!H$13-'MIN and MAX'!D$13)</f>
        <v>0.87300683371298404</v>
      </c>
      <c r="E5">
        <f t="shared" si="0"/>
        <v>2.2756526183835231E-2</v>
      </c>
      <c r="F5">
        <f t="shared" si="1"/>
        <v>0.6906305375058196</v>
      </c>
      <c r="G5">
        <f t="shared" si="2"/>
        <v>0.87222817939538055</v>
      </c>
      <c r="H5" s="3">
        <f>IFERROR(VLOOKUP(A5,'GDP Data'!A$2:Q$144,3,FALSE),"Not Found")</f>
        <v>22152694161.888199</v>
      </c>
      <c r="I5">
        <f t="shared" si="3"/>
        <v>2.0934455845962787E-3</v>
      </c>
      <c r="J5">
        <f t="shared" si="4"/>
        <v>-0.68853709192122337</v>
      </c>
    </row>
    <row r="6" spans="1:10" x14ac:dyDescent="0.25">
      <c r="A6" t="s">
        <v>195</v>
      </c>
      <c r="B6">
        <f>('CON Score and Page Rank'!BE176-'MIN and MAX'!B$13)/('MIN and MAX'!F$13-'MIN and MAX'!B$13)</f>
        <v>7.4831913426954167E-4</v>
      </c>
      <c r="C6">
        <f>('CON Score and Page Rank'!BF176-'MIN and MAX'!C$13)/('MIN and MAX'!G$13-'MIN and MAX'!C$13)</f>
        <v>2.3492748292931701E-2</v>
      </c>
      <c r="D6">
        <f>('CON Score and Page Rank'!BG176-'MIN and MAX'!D$13)/('MIN and MAX'!H$13-'MIN and MAX'!D$13)</f>
        <v>0.87300683371298404</v>
      </c>
      <c r="E6">
        <f t="shared" si="0"/>
        <v>2.274442915866216E-2</v>
      </c>
      <c r="F6">
        <f t="shared" si="1"/>
        <v>0.69061982152135748</v>
      </c>
      <c r="G6">
        <f t="shared" si="2"/>
        <v>0.87225851457871451</v>
      </c>
      <c r="H6" s="3">
        <f>IFERROR(VLOOKUP(A6,'GDP Data'!A$2:Q$144,3,FALSE),"Not Found")</f>
        <v>39309580983.228203</v>
      </c>
      <c r="I6">
        <f t="shared" si="3"/>
        <v>3.7147837703301132E-3</v>
      </c>
      <c r="J6">
        <f t="shared" si="4"/>
        <v>-0.6869050377510274</v>
      </c>
    </row>
    <row r="7" spans="1:10" x14ac:dyDescent="0.25">
      <c r="A7" t="s">
        <v>178</v>
      </c>
      <c r="B7">
        <f>('CON Score and Page Rank'!BE158-'MIN and MAX'!B$13)/('MIN and MAX'!F$13-'MIN and MAX'!B$13)</f>
        <v>1.2067903914836473E-3</v>
      </c>
      <c r="C7">
        <f>('CON Score and Page Rank'!BF158-'MIN and MAX'!C$13)/('MIN and MAX'!G$13-'MIN and MAX'!C$13)</f>
        <v>2.3907340978138219E-2</v>
      </c>
      <c r="D7">
        <f>('CON Score and Page Rank'!BG158-'MIN and MAX'!D$13)/('MIN and MAX'!H$13-'MIN and MAX'!D$13)</f>
        <v>0.9191343963553531</v>
      </c>
      <c r="E7">
        <f t="shared" si="0"/>
        <v>2.2700550586654572E-2</v>
      </c>
      <c r="F7">
        <f t="shared" si="1"/>
        <v>0.69058095228787864</v>
      </c>
      <c r="G7">
        <f t="shared" si="2"/>
        <v>0.91792760596386946</v>
      </c>
      <c r="H7" s="3">
        <f>IFERROR(VLOOKUP(A7,'GDP Data'!A$2:Q$144,3,FALSE),"Not Found")</f>
        <v>14183497963.1071</v>
      </c>
      <c r="I7">
        <f t="shared" si="3"/>
        <v>1.3403507929107808E-3</v>
      </c>
      <c r="J7">
        <f t="shared" si="4"/>
        <v>-0.68924060149496791</v>
      </c>
    </row>
    <row r="8" spans="1:10" x14ac:dyDescent="0.25">
      <c r="A8" t="s">
        <v>88</v>
      </c>
      <c r="B8">
        <f>('CON Score and Page Rank'!BE71-'MIN and MAX'!B$13)/('MIN and MAX'!F$13-'MIN and MAX'!B$13)</f>
        <v>8.6808339119883251E-4</v>
      </c>
      <c r="C8">
        <f>('CON Score and Page Rank'!BF71-'MIN and MAX'!C$13)/('MIN and MAX'!G$13-'MIN and MAX'!C$13)</f>
        <v>2.3530121760105063E-2</v>
      </c>
      <c r="D8">
        <f>('CON Score and Page Rank'!BG71-'MIN and MAX'!D$13)/('MIN and MAX'!H$13-'MIN and MAX'!D$13)</f>
        <v>0.87300683371298404</v>
      </c>
      <c r="E8">
        <f t="shared" si="0"/>
        <v>2.2662038368906231E-2</v>
      </c>
      <c r="F8">
        <f t="shared" si="1"/>
        <v>0.69054683676599726</v>
      </c>
      <c r="G8">
        <f t="shared" si="2"/>
        <v>0.87213875032178523</v>
      </c>
      <c r="H8" s="3">
        <f>IFERROR(VLOOKUP(A8,'GDP Data'!A$2:Q$144,3,FALSE),"Not Found")</f>
        <v>36176430128.805702</v>
      </c>
      <c r="I8">
        <f t="shared" si="3"/>
        <v>3.4186987535762968E-3</v>
      </c>
      <c r="J8">
        <f t="shared" si="4"/>
        <v>-0.68712813801242101</v>
      </c>
    </row>
    <row r="9" spans="1:10" x14ac:dyDescent="0.25">
      <c r="A9" t="s">
        <v>104</v>
      </c>
      <c r="B9">
        <f>('CON Score and Page Rank'!BE87-'MIN and MAX'!B$13)/('MIN and MAX'!F$13-'MIN and MAX'!B$13)</f>
        <v>1.315667442452343E-3</v>
      </c>
      <c r="C9">
        <f>('CON Score and Page Rank'!BF87-'MIN and MAX'!C$13)/('MIN and MAX'!G$13-'MIN and MAX'!C$13)</f>
        <v>2.3854444198822648E-2</v>
      </c>
      <c r="D9">
        <f>('CON Score and Page Rank'!BG87-'MIN and MAX'!D$13)/('MIN and MAX'!H$13-'MIN and MAX'!D$13)</f>
        <v>0.87300683371298404</v>
      </c>
      <c r="E9">
        <f t="shared" si="0"/>
        <v>2.2538776756370307E-2</v>
      </c>
      <c r="F9">
        <f t="shared" si="1"/>
        <v>0.69043764715071498</v>
      </c>
      <c r="G9">
        <f t="shared" si="2"/>
        <v>0.87169116627053167</v>
      </c>
      <c r="H9" s="3">
        <f>IFERROR(VLOOKUP(A9,'GDP Data'!A$2:Q$144,3,FALSE),"Not Found")</f>
        <v>74030364472.050598</v>
      </c>
      <c r="I9">
        <f t="shared" si="3"/>
        <v>6.9959228659733303E-3</v>
      </c>
      <c r="J9">
        <f t="shared" si="4"/>
        <v>-0.6834417242847417</v>
      </c>
    </row>
    <row r="10" spans="1:10" x14ac:dyDescent="0.25">
      <c r="A10" t="s">
        <v>91</v>
      </c>
      <c r="B10">
        <f>('CON Score and Page Rank'!BE74-'MIN and MAX'!B$13)/('MIN and MAX'!F$13-'MIN and MAX'!B$13)</f>
        <v>1.1827510447096061E-3</v>
      </c>
      <c r="C10">
        <f>('CON Score and Page Rank'!BF74-'MIN and MAX'!C$13)/('MIN and MAX'!G$13-'MIN and MAX'!C$13)</f>
        <v>2.3459999023671123E-2</v>
      </c>
      <c r="D10">
        <f>('CON Score and Page Rank'!BG74-'MIN and MAX'!D$13)/('MIN and MAX'!H$13-'MIN and MAX'!D$13)</f>
        <v>0.85820045558086555</v>
      </c>
      <c r="E10">
        <f t="shared" si="0"/>
        <v>2.2277247978961516E-2</v>
      </c>
      <c r="F10">
        <f t="shared" si="1"/>
        <v>0.69020597545664097</v>
      </c>
      <c r="G10">
        <f t="shared" si="2"/>
        <v>0.857017704536156</v>
      </c>
      <c r="H10" s="3">
        <f>IFERROR(VLOOKUP(A10,'GDP Data'!A$2:Q$144,3,FALSE),"Not Found")</f>
        <v>12986007425.878099</v>
      </c>
      <c r="I10">
        <f t="shared" si="3"/>
        <v>1.2271870729840754E-3</v>
      </c>
      <c r="J10">
        <f t="shared" si="4"/>
        <v>-0.68897878838365689</v>
      </c>
    </row>
    <row r="11" spans="1:10" x14ac:dyDescent="0.25">
      <c r="A11" t="s">
        <v>105</v>
      </c>
      <c r="B11">
        <f>('CON Score and Page Rank'!BE88-'MIN and MAX'!B$13)/('MIN and MAX'!F$13-'MIN and MAX'!B$13)</f>
        <v>2.1094215464017452E-3</v>
      </c>
      <c r="C11">
        <f>('CON Score and Page Rank'!BF88-'MIN and MAX'!C$13)/('MIN and MAX'!G$13-'MIN and MAX'!C$13)</f>
        <v>2.4355122941981177E-2</v>
      </c>
      <c r="D11">
        <f>('CON Score and Page Rank'!BG88-'MIN and MAX'!D$13)/('MIN and MAX'!H$13-'MIN and MAX'!D$13)</f>
        <v>0.87300683371298404</v>
      </c>
      <c r="E11">
        <f t="shared" si="0"/>
        <v>2.224570139557943E-2</v>
      </c>
      <c r="F11">
        <f t="shared" si="1"/>
        <v>0.69017803034678815</v>
      </c>
      <c r="G11">
        <f t="shared" si="2"/>
        <v>0.87089741216658234</v>
      </c>
      <c r="H11" s="3">
        <f>IFERROR(VLOOKUP(A11,'GDP Data'!A$2:Q$144,3,FALSE),"Not Found")</f>
        <v>19452000520.155998</v>
      </c>
      <c r="I11">
        <f t="shared" si="3"/>
        <v>1.838228086520658E-3</v>
      </c>
      <c r="J11">
        <f t="shared" si="4"/>
        <v>-0.68833980226026747</v>
      </c>
    </row>
    <row r="12" spans="1:10" x14ac:dyDescent="0.25">
      <c r="A12" t="s">
        <v>90</v>
      </c>
      <c r="B12">
        <f>('CON Score and Page Rank'!BE73-'MIN and MAX'!B$13)/('MIN and MAX'!F$13-'MIN and MAX'!B$13)</f>
        <v>8.994853716570233E-4</v>
      </c>
      <c r="C12">
        <f>('CON Score and Page Rank'!BF73-'MIN and MAX'!C$13)/('MIN and MAX'!G$13-'MIN and MAX'!C$13)</f>
        <v>2.3129582045151226E-2</v>
      </c>
      <c r="D12">
        <f>('CON Score and Page Rank'!BG73-'MIN and MAX'!D$13)/('MIN and MAX'!H$13-'MIN and MAX'!D$13)</f>
        <v>0.8120728929384966</v>
      </c>
      <c r="E12">
        <f t="shared" si="0"/>
        <v>2.2230096673494203E-2</v>
      </c>
      <c r="F12">
        <f t="shared" si="1"/>
        <v>0.69016420711694371</v>
      </c>
      <c r="G12">
        <f t="shared" si="2"/>
        <v>0.81117340756683953</v>
      </c>
      <c r="H12" s="3">
        <f>IFERROR(VLOOKUP(A12,'GDP Data'!A$2:Q$144,3,FALSE),"Not Found")</f>
        <v>8975689844.8519001</v>
      </c>
      <c r="I12">
        <f t="shared" si="3"/>
        <v>8.4820916756651876E-4</v>
      </c>
      <c r="J12">
        <f t="shared" si="4"/>
        <v>-0.68931599794937715</v>
      </c>
    </row>
    <row r="13" spans="1:10" x14ac:dyDescent="0.25">
      <c r="A13" t="s">
        <v>28</v>
      </c>
      <c r="B13">
        <f>('CON Score and Page Rank'!BE13-'MIN and MAX'!B$13)/('MIN and MAX'!F$13-'MIN and MAX'!B$13)</f>
        <v>3.2343559053221228E-3</v>
      </c>
      <c r="C13">
        <f>('CON Score and Page Rank'!BF13-'MIN and MAX'!C$13)/('MIN and MAX'!G$13-'MIN and MAX'!C$13)</f>
        <v>2.5416554006502091E-2</v>
      </c>
      <c r="D13">
        <f>('CON Score and Page Rank'!BG13-'MIN and MAX'!D$13)/('MIN and MAX'!H$13-'MIN and MAX'!D$13)</f>
        <v>0.95899772209567202</v>
      </c>
      <c r="E13">
        <f t="shared" si="0"/>
        <v>2.2182198101179967E-2</v>
      </c>
      <c r="F13">
        <f t="shared" si="1"/>
        <v>0.69012177682112041</v>
      </c>
      <c r="G13">
        <f t="shared" si="2"/>
        <v>0.95576336619034985</v>
      </c>
      <c r="H13" s="3">
        <f>IFERROR(VLOOKUP(A13,'GDP Data'!A$2:Q$144,3,FALSE),"Not Found")</f>
        <v>8234846804.6058197</v>
      </c>
      <c r="I13">
        <f t="shared" si="3"/>
        <v>7.7819896564036858E-4</v>
      </c>
      <c r="J13">
        <f t="shared" si="4"/>
        <v>-0.68934357785548006</v>
      </c>
    </row>
    <row r="14" spans="1:10" x14ac:dyDescent="0.25">
      <c r="A14" t="s">
        <v>89</v>
      </c>
      <c r="B14">
        <f>('CON Score and Page Rank'!BE72-'MIN and MAX'!B$13)/('MIN and MAX'!F$13-'MIN and MAX'!B$13)</f>
        <v>4.8886896214632887E-3</v>
      </c>
      <c r="C14">
        <f>('CON Score and Page Rank'!BF72-'MIN and MAX'!C$13)/('MIN and MAX'!G$13-'MIN and MAX'!C$13)</f>
        <v>2.6994094205089091E-2</v>
      </c>
      <c r="D14">
        <f>('CON Score and Page Rank'!BG72-'MIN and MAX'!D$13)/('MIN and MAX'!H$13-'MIN and MAX'!D$13)</f>
        <v>0.93451025056947612</v>
      </c>
      <c r="E14">
        <f t="shared" si="0"/>
        <v>2.2105404583625803E-2</v>
      </c>
      <c r="F14">
        <f t="shared" si="1"/>
        <v>0.69005375033286176</v>
      </c>
      <c r="G14">
        <f t="shared" si="2"/>
        <v>0.92962156094801285</v>
      </c>
      <c r="H14" s="3">
        <f>IFERROR(VLOOKUP(A14,'GDP Data'!A$2:Q$144,3,FALSE),"Not Found")</f>
        <v>130816321183.15601</v>
      </c>
      <c r="I14">
        <f t="shared" si="3"/>
        <v>1.2362236754261416E-2</v>
      </c>
      <c r="J14">
        <f t="shared" si="4"/>
        <v>-0.67769151357860036</v>
      </c>
    </row>
    <row r="15" spans="1:10" x14ac:dyDescent="0.25">
      <c r="A15" t="s">
        <v>190</v>
      </c>
      <c r="B15">
        <f>('CON Score and Page Rank'!BE171-'MIN and MAX'!B$13)/('MIN and MAX'!F$13-'MIN and MAX'!B$13)</f>
        <v>3.3321987500081114E-3</v>
      </c>
      <c r="C15">
        <f>('CON Score and Page Rank'!BF171-'MIN and MAX'!C$13)/('MIN and MAX'!G$13-'MIN and MAX'!C$13)</f>
        <v>2.5397726524574685E-2</v>
      </c>
      <c r="D15">
        <f>('CON Score and Page Rank'!BG171-'MIN and MAX'!D$13)/('MIN and MAX'!H$13-'MIN and MAX'!D$13)</f>
        <v>0.95899772209567202</v>
      </c>
      <c r="E15">
        <f t="shared" si="0"/>
        <v>2.2065527774566572E-2</v>
      </c>
      <c r="F15">
        <f t="shared" si="1"/>
        <v>0.69001842600641283</v>
      </c>
      <c r="G15">
        <f t="shared" si="2"/>
        <v>0.9556655233456639</v>
      </c>
      <c r="H15" s="3">
        <f>IFERROR(VLOOKUP(A15,'GDP Data'!A$2:Q$144,3,FALSE),"Not Found")</f>
        <v>40394824679.123199</v>
      </c>
      <c r="I15">
        <f t="shared" si="3"/>
        <v>3.8173400827488046E-3</v>
      </c>
      <c r="J15">
        <f t="shared" si="4"/>
        <v>-0.68620108592366402</v>
      </c>
    </row>
    <row r="16" spans="1:10" x14ac:dyDescent="0.25">
      <c r="A16" t="s">
        <v>63</v>
      </c>
      <c r="B16">
        <f>('CON Score and Page Rank'!BE46-'MIN and MAX'!B$13)/('MIN and MAX'!F$13-'MIN and MAX'!B$13)</f>
        <v>2.912057781396631E-3</v>
      </c>
      <c r="C16">
        <f>('CON Score and Page Rank'!BF46-'MIN and MAX'!C$13)/('MIN and MAX'!G$13-'MIN and MAX'!C$13)</f>
        <v>2.4957637892365585E-2</v>
      </c>
      <c r="D16">
        <f>('CON Score and Page Rank'!BG46-'MIN and MAX'!D$13)/('MIN and MAX'!H$13-'MIN and MAX'!D$13)</f>
        <v>0.91287015945330297</v>
      </c>
      <c r="E16">
        <f t="shared" si="0"/>
        <v>2.2045580110968955E-2</v>
      </c>
      <c r="F16">
        <f t="shared" si="1"/>
        <v>0.69000075564116925</v>
      </c>
      <c r="G16">
        <f t="shared" si="2"/>
        <v>0.90995810167190638</v>
      </c>
      <c r="H16" s="3">
        <f>IFERROR(VLOOKUP(A16,'GDP Data'!A$2:Q$144,3,FALSE),"Not Found")</f>
        <v>54744712814.867599</v>
      </c>
      <c r="I16">
        <f t="shared" si="3"/>
        <v>5.1734148670478219E-3</v>
      </c>
      <c r="J16">
        <f t="shared" si="4"/>
        <v>-0.68482734077412144</v>
      </c>
    </row>
    <row r="17" spans="1:10" x14ac:dyDescent="0.25">
      <c r="A17" t="s">
        <v>185</v>
      </c>
      <c r="B17">
        <f>('CON Score and Page Rank'!BE166-'MIN and MAX'!B$13)/('MIN and MAX'!F$13-'MIN and MAX'!B$13)</f>
        <v>2.3667602332448421E-3</v>
      </c>
      <c r="C17">
        <f>('CON Score and Page Rank'!BF166-'MIN and MAX'!C$13)/('MIN and MAX'!G$13-'MIN and MAX'!C$13)</f>
        <v>2.4408760358196491E-2</v>
      </c>
      <c r="D17">
        <f>('CON Score and Page Rank'!BG166-'MIN and MAX'!D$13)/('MIN and MAX'!H$13-'MIN and MAX'!D$13)</f>
        <v>0.9191343963553531</v>
      </c>
      <c r="E17">
        <f t="shared" si="0"/>
        <v>2.2042000124951649E-2</v>
      </c>
      <c r="F17">
        <f t="shared" si="1"/>
        <v>0.68999758435947089</v>
      </c>
      <c r="G17">
        <f t="shared" si="2"/>
        <v>0.91676763612210821</v>
      </c>
      <c r="H17" s="3">
        <f>IFERROR(VLOOKUP(A17,'GDP Data'!A$2:Q$144,3,FALSE),"Not Found")</f>
        <v>12237388001.7264</v>
      </c>
      <c r="I17">
        <f t="shared" si="3"/>
        <v>1.156441997167085E-3</v>
      </c>
      <c r="J17">
        <f t="shared" si="4"/>
        <v>-0.68884114236230376</v>
      </c>
    </row>
    <row r="18" spans="1:10" x14ac:dyDescent="0.25">
      <c r="A18" t="s">
        <v>207</v>
      </c>
      <c r="B18">
        <f>('CON Score and Page Rank'!BE188-'MIN and MAX'!B$13)/('MIN and MAX'!F$13-'MIN and MAX'!B$13)</f>
        <v>8.8843120680158884E-4</v>
      </c>
      <c r="C18">
        <f>('CON Score and Page Rank'!BF188-'MIN and MAX'!C$13)/('MIN and MAX'!G$13-'MIN and MAX'!C$13)</f>
        <v>2.2904950426330003E-2</v>
      </c>
      <c r="D18">
        <f>('CON Score and Page Rank'!BG188-'MIN and MAX'!D$13)/('MIN and MAX'!H$13-'MIN and MAX'!D$13)</f>
        <v>0.74202733485193617</v>
      </c>
      <c r="E18">
        <f t="shared" si="0"/>
        <v>2.2016519219528415E-2</v>
      </c>
      <c r="F18">
        <f t="shared" si="1"/>
        <v>0.68997501244755965</v>
      </c>
      <c r="G18">
        <f t="shared" si="2"/>
        <v>0.74113890364513457</v>
      </c>
      <c r="H18" s="3">
        <f>IFERROR(VLOOKUP(A18,'GDP Data'!A$2:Q$144,3,FALSE),"Not Found")</f>
        <v>24468324000</v>
      </c>
      <c r="I18">
        <f t="shared" si="3"/>
        <v>2.3122742753518485E-3</v>
      </c>
      <c r="J18">
        <f t="shared" si="4"/>
        <v>-0.6876627381722078</v>
      </c>
    </row>
    <row r="19" spans="1:10" x14ac:dyDescent="0.25">
      <c r="A19" t="s">
        <v>107</v>
      </c>
      <c r="B19">
        <f>('CON Score and Page Rank'!BE90-'MIN and MAX'!B$13)/('MIN and MAX'!F$13-'MIN and MAX'!B$13)</f>
        <v>2.8237893629545702E-3</v>
      </c>
      <c r="C19">
        <f>('CON Score and Page Rank'!BF90-'MIN and MAX'!C$13)/('MIN and MAX'!G$13-'MIN and MAX'!C$13)</f>
        <v>2.480114760129818E-2</v>
      </c>
      <c r="D19">
        <f>('CON Score and Page Rank'!BG90-'MIN and MAX'!D$13)/('MIN and MAX'!H$13-'MIN and MAX'!D$13)</f>
        <v>0.87300683371298404</v>
      </c>
      <c r="E19">
        <f t="shared" si="0"/>
        <v>2.1977358238343611E-2</v>
      </c>
      <c r="F19">
        <f t="shared" si="1"/>
        <v>0.68994032222745239</v>
      </c>
      <c r="G19">
        <f t="shared" si="2"/>
        <v>0.87018304435002947</v>
      </c>
      <c r="H19" s="3">
        <f>IFERROR(VLOOKUP(A19,'GDP Data'!A$2:Q$144,3,FALSE),"Not Found")</f>
        <v>17538461538.461498</v>
      </c>
      <c r="I19">
        <f t="shared" si="3"/>
        <v>1.6573972718618704E-3</v>
      </c>
      <c r="J19">
        <f t="shared" si="4"/>
        <v>-0.68828292495559051</v>
      </c>
    </row>
    <row r="20" spans="1:10" x14ac:dyDescent="0.25">
      <c r="A20" t="s">
        <v>225</v>
      </c>
      <c r="B20">
        <f>('CON Score and Page Rank'!BE206-'MIN and MAX'!B$13)/('MIN and MAX'!F$13-'MIN and MAX'!B$13)</f>
        <v>3.0276760858741077E-3</v>
      </c>
      <c r="C20">
        <f>('CON Score and Page Rank'!BF206-'MIN and MAX'!C$13)/('MIN and MAX'!G$13-'MIN and MAX'!C$13)</f>
        <v>2.4975205471670182E-2</v>
      </c>
      <c r="D20">
        <f>('CON Score and Page Rank'!BG206-'MIN and MAX'!D$13)/('MIN and MAX'!H$13-'MIN and MAX'!D$13)</f>
        <v>0.91287015945330297</v>
      </c>
      <c r="E20">
        <f t="shared" si="0"/>
        <v>2.1947529385796076E-2</v>
      </c>
      <c r="F20">
        <f t="shared" si="1"/>
        <v>0.68991389874598918</v>
      </c>
      <c r="G20">
        <f t="shared" si="2"/>
        <v>0.9098424833674289</v>
      </c>
      <c r="H20" s="3">
        <f>IFERROR(VLOOKUP(A20,'GDP Data'!A$2:Q$144,3,FALSE),"Not Found")</f>
        <v>20898788416.6348</v>
      </c>
      <c r="I20">
        <f t="shared" si="3"/>
        <v>1.9749505867997269E-3</v>
      </c>
      <c r="J20">
        <f t="shared" si="4"/>
        <v>-0.68793894815918943</v>
      </c>
    </row>
    <row r="21" spans="1:10" x14ac:dyDescent="0.25">
      <c r="A21" t="s">
        <v>172</v>
      </c>
      <c r="B21">
        <f>('CON Score and Page Rank'!BE152-'MIN and MAX'!B$13)/('MIN and MAX'!F$13-'MIN and MAX'!B$13)</f>
        <v>1.3428972929128479E-3</v>
      </c>
      <c r="C21">
        <f>('CON Score and Page Rank'!BF152-'MIN and MAX'!C$13)/('MIN and MAX'!G$13-'MIN and MAX'!C$13)</f>
        <v>2.3258627776265802E-2</v>
      </c>
      <c r="D21">
        <f>('CON Score and Page Rank'!BG152-'MIN and MAX'!D$13)/('MIN and MAX'!H$13-'MIN and MAX'!D$13)</f>
        <v>0.8553530751708428</v>
      </c>
      <c r="E21">
        <f t="shared" si="0"/>
        <v>2.1915730483352953E-2</v>
      </c>
      <c r="F21">
        <f t="shared" si="1"/>
        <v>0.68988573012274368</v>
      </c>
      <c r="G21">
        <f t="shared" si="2"/>
        <v>0.85401017787792999</v>
      </c>
      <c r="H21" s="3">
        <f>IFERROR(VLOOKUP(A21,'GDP Data'!A$2:Q$144,3,FALSE),"Not Found")</f>
        <v>32685198735.305302</v>
      </c>
      <c r="I21">
        <f t="shared" si="3"/>
        <v>3.0887748674739315E-3</v>
      </c>
      <c r="J21">
        <f t="shared" si="4"/>
        <v>-0.68679695525526974</v>
      </c>
    </row>
    <row r="22" spans="1:10" x14ac:dyDescent="0.25">
      <c r="A22" t="s">
        <v>193</v>
      </c>
      <c r="B22">
        <f>('CON Score and Page Rank'!BE174-'MIN and MAX'!B$13)/('MIN and MAX'!F$13-'MIN and MAX'!B$13)</f>
        <v>3.6329904799421646E-3</v>
      </c>
      <c r="C22">
        <f>('CON Score and Page Rank'!BF174-'MIN and MAX'!C$13)/('MIN and MAX'!G$13-'MIN and MAX'!C$13)</f>
        <v>2.5431782157075401E-2</v>
      </c>
      <c r="D22">
        <f>('CON Score and Page Rank'!BG174-'MIN and MAX'!D$13)/('MIN and MAX'!H$13-'MIN and MAX'!D$13)</f>
        <v>0.91287015945330297</v>
      </c>
      <c r="E22">
        <f t="shared" si="0"/>
        <v>2.1798791677133236E-2</v>
      </c>
      <c r="F22">
        <f t="shared" si="1"/>
        <v>0.68978214147904515</v>
      </c>
      <c r="G22">
        <f t="shared" si="2"/>
        <v>0.90923716897336082</v>
      </c>
      <c r="H22" s="3">
        <f>IFERROR(VLOOKUP(A22,'GDP Data'!A$2:Q$144,3,FALSE),"Not Found")</f>
        <v>20876309970.384998</v>
      </c>
      <c r="I22">
        <f t="shared" si="3"/>
        <v>1.9728263574077466E-3</v>
      </c>
      <c r="J22">
        <f t="shared" si="4"/>
        <v>-0.68780931512163745</v>
      </c>
    </row>
    <row r="23" spans="1:10" x14ac:dyDescent="0.25">
      <c r="A23" t="s">
        <v>92</v>
      </c>
      <c r="B23">
        <f>('CON Score and Page Rank'!BE75-'MIN and MAX'!B$13)/('MIN and MAX'!F$13-'MIN and MAX'!B$13)</f>
        <v>3.609561612320089E-3</v>
      </c>
      <c r="C23">
        <f>('CON Score and Page Rank'!BF75-'MIN and MAX'!C$13)/('MIN and MAX'!G$13-'MIN and MAX'!C$13)</f>
        <v>2.5319757409767454E-2</v>
      </c>
      <c r="D23">
        <f>('CON Score and Page Rank'!BG75-'MIN and MAX'!D$13)/('MIN and MAX'!H$13-'MIN and MAX'!D$13)</f>
        <v>0.91287015945330297</v>
      </c>
      <c r="E23">
        <f t="shared" si="0"/>
        <v>2.1710195797447367E-2</v>
      </c>
      <c r="F23">
        <f t="shared" si="1"/>
        <v>0.68970366002955352</v>
      </c>
      <c r="G23">
        <f t="shared" si="2"/>
        <v>0.9092605978409829</v>
      </c>
      <c r="H23" s="3">
        <f>IFERROR(VLOOKUP(A23,'GDP Data'!A$2:Q$144,3,FALSE),"Not Found")</f>
        <v>34887512226.9319</v>
      </c>
      <c r="I23">
        <f t="shared" si="3"/>
        <v>3.2968950817129001E-3</v>
      </c>
      <c r="J23">
        <f t="shared" si="4"/>
        <v>-0.68640676494784059</v>
      </c>
    </row>
    <row r="24" spans="1:10" x14ac:dyDescent="0.25">
      <c r="A24" t="s">
        <v>157</v>
      </c>
      <c r="B24">
        <f>('CON Score and Page Rank'!BE138-'MIN and MAX'!B$13)/('MIN and MAX'!F$13-'MIN and MAX'!B$13)</f>
        <v>4.0700995794191851E-3</v>
      </c>
      <c r="C24">
        <f>('CON Score and Page Rank'!BF138-'MIN and MAX'!C$13)/('MIN and MAX'!G$13-'MIN and MAX'!C$13)</f>
        <v>2.5760586678876297E-2</v>
      </c>
      <c r="D24">
        <f>('CON Score and Page Rank'!BG138-'MIN and MAX'!D$13)/('MIN and MAX'!H$13-'MIN and MAX'!D$13)</f>
        <v>0.9191343963553531</v>
      </c>
      <c r="E24">
        <f t="shared" si="0"/>
        <v>2.1690487099457111E-2</v>
      </c>
      <c r="F24">
        <f t="shared" si="1"/>
        <v>0.68968620134872827</v>
      </c>
      <c r="G24">
        <f t="shared" si="2"/>
        <v>0.91506429677593393</v>
      </c>
      <c r="H24" s="3">
        <f>IFERROR(VLOOKUP(A24,'GDP Data'!A$2:Q$144,3,FALSE),"Not Found")</f>
        <v>79484403984.884903</v>
      </c>
      <c r="I24">
        <f t="shared" si="3"/>
        <v>7.5113335357960484E-3</v>
      </c>
      <c r="J24">
        <f t="shared" si="4"/>
        <v>-0.68217486781293224</v>
      </c>
    </row>
    <row r="25" spans="1:10" x14ac:dyDescent="0.25">
      <c r="A25" t="s">
        <v>215</v>
      </c>
      <c r="B25">
        <f>('CON Score and Page Rank'!BE196-'MIN and MAX'!B$13)/('MIN and MAX'!F$13-'MIN and MAX'!B$13)</f>
        <v>6.3004547076905577E-4</v>
      </c>
      <c r="C25">
        <f>('CON Score and Page Rank'!BF196-'MIN and MAX'!C$13)/('MIN and MAX'!G$13-'MIN and MAX'!C$13)</f>
        <v>2.2166896190315196E-2</v>
      </c>
      <c r="D25">
        <f>('CON Score and Page Rank'!BG196-'MIN and MAX'!D$13)/('MIN and MAX'!H$13-'MIN and MAX'!D$13)</f>
        <v>0.78189066059225509</v>
      </c>
      <c r="E25">
        <f t="shared" si="0"/>
        <v>2.1536850719546141E-2</v>
      </c>
      <c r="F25">
        <f t="shared" si="1"/>
        <v>0.68955010466079192</v>
      </c>
      <c r="G25">
        <f t="shared" si="2"/>
        <v>0.78126061512148604</v>
      </c>
      <c r="H25" s="3">
        <f>IFERROR(VLOOKUP(A25,'GDP Data'!A$2:Q$144,3,FALSE),"Not Found")</f>
        <v>9194717835.9998493</v>
      </c>
      <c r="I25">
        <f t="shared" si="3"/>
        <v>8.6890747078963268E-4</v>
      </c>
      <c r="J25">
        <f t="shared" si="4"/>
        <v>-0.68868119719000231</v>
      </c>
    </row>
    <row r="26" spans="1:10" x14ac:dyDescent="0.25">
      <c r="A26" t="s">
        <v>76</v>
      </c>
      <c r="B26">
        <f>('CON Score and Page Rank'!BE59-'MIN and MAX'!B$13)/('MIN and MAX'!F$13-'MIN and MAX'!B$13)</f>
        <v>2.7829505370807191E-3</v>
      </c>
      <c r="C26">
        <f>('CON Score and Page Rank'!BF59-'MIN and MAX'!C$13)/('MIN and MAX'!G$13-'MIN and MAX'!C$13)</f>
        <v>2.4308766177798757E-2</v>
      </c>
      <c r="D26">
        <f>('CON Score and Page Rank'!BG59-'MIN and MAX'!D$13)/('MIN and MAX'!H$13-'MIN and MAX'!D$13)</f>
        <v>0.8120728929384966</v>
      </c>
      <c r="E26">
        <f t="shared" si="0"/>
        <v>2.1525815640718038E-2</v>
      </c>
      <c r="F26">
        <f t="shared" si="1"/>
        <v>0.68954032938698973</v>
      </c>
      <c r="G26">
        <f t="shared" si="2"/>
        <v>0.80928994240141594</v>
      </c>
      <c r="H26" s="3">
        <f>IFERROR(VLOOKUP(A26,'GDP Data'!A$2:Q$144,3,FALSE),"Not Found")</f>
        <v>16810536883.717699</v>
      </c>
      <c r="I26">
        <f t="shared" si="3"/>
        <v>1.5886078666881257E-3</v>
      </c>
      <c r="J26">
        <f t="shared" si="4"/>
        <v>-0.6879517215203016</v>
      </c>
    </row>
    <row r="27" spans="1:10" x14ac:dyDescent="0.25">
      <c r="A27" t="s">
        <v>163</v>
      </c>
      <c r="B27">
        <f>('CON Score and Page Rank'!BE143-'MIN and MAX'!B$13)/('MIN and MAX'!F$13-'MIN and MAX'!B$13)</f>
        <v>1.0100137484047578E-3</v>
      </c>
      <c r="C27">
        <f>('CON Score and Page Rank'!BF143-'MIN and MAX'!C$13)/('MIN and MAX'!G$13-'MIN and MAX'!C$13)</f>
        <v>2.2432888690467435E-2</v>
      </c>
      <c r="D27">
        <f>('CON Score and Page Rank'!BG143-'MIN and MAX'!D$13)/('MIN and MAX'!H$13-'MIN and MAX'!D$13)</f>
        <v>0.78189066059225509</v>
      </c>
      <c r="E27">
        <f t="shared" si="0"/>
        <v>2.1422874942062676E-2</v>
      </c>
      <c r="F27">
        <f t="shared" si="1"/>
        <v>0.68944914077561403</v>
      </c>
      <c r="G27">
        <f t="shared" si="2"/>
        <v>0.78088064684385039</v>
      </c>
      <c r="H27" s="3">
        <f>IFERROR(VLOOKUP(A27,'GDP Data'!A$2:Q$144,3,FALSE),"Not Found")</f>
        <v>15749753804.8344</v>
      </c>
      <c r="I27">
        <f t="shared" si="3"/>
        <v>1.4883631002288297E-3</v>
      </c>
      <c r="J27">
        <f t="shared" si="4"/>
        <v>-0.68796077767538522</v>
      </c>
    </row>
    <row r="28" spans="1:10" x14ac:dyDescent="0.25">
      <c r="A28" t="s">
        <v>182</v>
      </c>
      <c r="B28">
        <f>('CON Score and Page Rank'!BE162-'MIN and MAX'!B$13)/('MIN and MAX'!F$13-'MIN and MAX'!B$13)</f>
        <v>3.3599124837882599E-3</v>
      </c>
      <c r="C28">
        <f>('CON Score and Page Rank'!BF162-'MIN and MAX'!C$13)/('MIN and MAX'!G$13-'MIN and MAX'!C$13)</f>
        <v>2.4685610977915808E-2</v>
      </c>
      <c r="D28">
        <f>('CON Score and Page Rank'!BG162-'MIN and MAX'!D$13)/('MIN and MAX'!H$13-'MIN and MAX'!D$13)</f>
        <v>0.9191343963553531</v>
      </c>
      <c r="E28">
        <f t="shared" si="0"/>
        <v>2.1325698494127548E-2</v>
      </c>
      <c r="F28">
        <f t="shared" si="1"/>
        <v>0.68936305834697942</v>
      </c>
      <c r="G28">
        <f t="shared" si="2"/>
        <v>0.91577448387156479</v>
      </c>
      <c r="H28" s="3">
        <f>IFERROR(VLOOKUP(A28,'GDP Data'!A$2:Q$144,3,FALSE),"Not Found")</f>
        <v>6254649538.98487</v>
      </c>
      <c r="I28">
        <f t="shared" si="3"/>
        <v>5.9106889504716435E-4</v>
      </c>
      <c r="J28">
        <f t="shared" si="4"/>
        <v>-0.6887719894519323</v>
      </c>
    </row>
    <row r="29" spans="1:10" x14ac:dyDescent="0.25">
      <c r="A29" t="s">
        <v>184</v>
      </c>
      <c r="B29">
        <f>('CON Score and Page Rank'!BE165-'MIN and MAX'!B$13)/('MIN and MAX'!F$13-'MIN and MAX'!B$13)</f>
        <v>1.7759806212644792E-3</v>
      </c>
      <c r="C29">
        <f>('CON Score and Page Rank'!BF165-'MIN and MAX'!C$13)/('MIN and MAX'!G$13-'MIN and MAX'!C$13)</f>
        <v>2.3086912067602581E-2</v>
      </c>
      <c r="D29">
        <f>('CON Score and Page Rank'!BG165-'MIN and MAX'!D$13)/('MIN and MAX'!H$13-'MIN and MAX'!D$13)</f>
        <v>0.84282460136674264</v>
      </c>
      <c r="E29">
        <f t="shared" si="0"/>
        <v>2.13109314463381E-2</v>
      </c>
      <c r="F29">
        <f t="shared" si="1"/>
        <v>0.68934997715946433</v>
      </c>
      <c r="G29">
        <f t="shared" si="2"/>
        <v>0.84104862074547815</v>
      </c>
      <c r="H29" s="3">
        <f>IFERROR(VLOOKUP(A29,'GDP Data'!A$2:Q$144,3,FALSE),"Not Found")</f>
        <v>8362398701.5894299</v>
      </c>
      <c r="I29">
        <f t="shared" si="3"/>
        <v>7.9025271195202985E-4</v>
      </c>
      <c r="J29">
        <f t="shared" si="4"/>
        <v>-0.68855972444751234</v>
      </c>
    </row>
    <row r="30" spans="1:10" x14ac:dyDescent="0.25">
      <c r="A30" t="s">
        <v>87</v>
      </c>
      <c r="B30">
        <f>('CON Score and Page Rank'!BE70-'MIN and MAX'!B$13)/('MIN and MAX'!F$13-'MIN and MAX'!B$13)</f>
        <v>4.5609922285414495E-3</v>
      </c>
      <c r="C30">
        <f>('CON Score and Page Rank'!BF70-'MIN and MAX'!C$13)/('MIN and MAX'!G$13-'MIN and MAX'!C$13)</f>
        <v>2.5822737319972418E-2</v>
      </c>
      <c r="D30">
        <f>('CON Score and Page Rank'!BG70-'MIN and MAX'!D$13)/('MIN and MAX'!H$13-'MIN and MAX'!D$13)</f>
        <v>0.87300683371298404</v>
      </c>
      <c r="E30">
        <f t="shared" si="0"/>
        <v>2.1261745091430969E-2</v>
      </c>
      <c r="F30">
        <f t="shared" si="1"/>
        <v>0.68930640609902671</v>
      </c>
      <c r="G30">
        <f t="shared" si="2"/>
        <v>0.86844584148444259</v>
      </c>
      <c r="H30" s="3">
        <f>IFERROR(VLOOKUP(A30,'GDP Data'!A$2:Q$144,3,FALSE),"Not Found")</f>
        <v>126878750295.944</v>
      </c>
      <c r="I30">
        <f t="shared" si="3"/>
        <v>1.1990133463906316E-2</v>
      </c>
      <c r="J30">
        <f t="shared" si="4"/>
        <v>-0.6773162726351204</v>
      </c>
    </row>
    <row r="31" spans="1:10" x14ac:dyDescent="0.25">
      <c r="A31" t="s">
        <v>223</v>
      </c>
      <c r="B31">
        <f>('CON Score and Page Rank'!BE204-'MIN and MAX'!B$13)/('MIN and MAX'!F$13-'MIN and MAX'!B$13)</f>
        <v>1.4627361056674738E-3</v>
      </c>
      <c r="C31">
        <f>('CON Score and Page Rank'!BF204-'MIN and MAX'!C$13)/('MIN and MAX'!G$13-'MIN and MAX'!C$13)</f>
        <v>2.2545402640746059E-2</v>
      </c>
      <c r="D31">
        <f>('CON Score and Page Rank'!BG204-'MIN and MAX'!D$13)/('MIN and MAX'!H$13-'MIN and MAX'!D$13)</f>
        <v>0.67824601366742598</v>
      </c>
      <c r="E31">
        <f t="shared" si="0"/>
        <v>2.1082666535078586E-2</v>
      </c>
      <c r="F31">
        <f t="shared" si="1"/>
        <v>0.68914777180671849</v>
      </c>
      <c r="G31">
        <f t="shared" si="2"/>
        <v>0.67678327756175849</v>
      </c>
      <c r="H31" s="3">
        <f>IFERROR(VLOOKUP(A31,'GDP Data'!A$2:Q$144,3,FALSE),"Not Found")</f>
        <v>8824873259.3210506</v>
      </c>
      <c r="I31">
        <f t="shared" si="3"/>
        <v>8.3395689139838464E-4</v>
      </c>
      <c r="J31">
        <f t="shared" si="4"/>
        <v>-0.68831381491532007</v>
      </c>
    </row>
    <row r="32" spans="1:10" x14ac:dyDescent="0.25">
      <c r="A32" t="s">
        <v>217</v>
      </c>
      <c r="B32">
        <f>('CON Score and Page Rank'!BE198-'MIN and MAX'!B$13)/('MIN and MAX'!F$13-'MIN and MAX'!B$13)</f>
        <v>1.2279055638187407E-4</v>
      </c>
      <c r="C32">
        <f>('CON Score and Page Rank'!BF198-'MIN and MAX'!C$13)/('MIN and MAX'!G$13-'MIN and MAX'!C$13)</f>
        <v>2.1169993457306548E-2</v>
      </c>
      <c r="D32">
        <f>('CON Score and Page Rank'!BG198-'MIN and MAX'!D$13)/('MIN and MAX'!H$13-'MIN and MAX'!D$13)</f>
        <v>0.72608200455580862</v>
      </c>
      <c r="E32">
        <f t="shared" si="0"/>
        <v>2.1047202900924673E-2</v>
      </c>
      <c r="F32">
        <f t="shared" si="1"/>
        <v>0.68911635683095984</v>
      </c>
      <c r="G32">
        <f t="shared" si="2"/>
        <v>0.72595921399942676</v>
      </c>
      <c r="H32" s="3">
        <f>IFERROR(VLOOKUP(A32,'GDP Data'!A$2:Q$144,3,FALSE),"Not Found")</f>
        <v>5323146565.7031498</v>
      </c>
      <c r="I32">
        <f t="shared" si="3"/>
        <v>5.0304119186107442E-4</v>
      </c>
      <c r="J32">
        <f t="shared" si="4"/>
        <v>-0.68861331563909878</v>
      </c>
    </row>
    <row r="33" spans="1:10" x14ac:dyDescent="0.25">
      <c r="A33" t="s">
        <v>46</v>
      </c>
      <c r="B33">
        <f>('CON Score and Page Rank'!BE31-'MIN and MAX'!B$13)/('MIN and MAX'!F$13-'MIN and MAX'!B$13)</f>
        <v>5.384061688415296E-3</v>
      </c>
      <c r="C33">
        <f>('CON Score and Page Rank'!BF31-'MIN and MAX'!C$13)/('MIN and MAX'!G$13-'MIN and MAX'!C$13)</f>
        <v>2.6306272095337275E-2</v>
      </c>
      <c r="D33">
        <f>('CON Score and Page Rank'!BG31-'MIN and MAX'!D$13)/('MIN and MAX'!H$13-'MIN and MAX'!D$13)</f>
        <v>0.87300683371298404</v>
      </c>
      <c r="E33">
        <f t="shared" si="0"/>
        <v>2.0922210406921979E-2</v>
      </c>
      <c r="F33">
        <f t="shared" si="1"/>
        <v>0.6890056339379802</v>
      </c>
      <c r="G33">
        <f t="shared" si="2"/>
        <v>0.86762277202456872</v>
      </c>
      <c r="H33" s="3">
        <f>IFERROR(VLOOKUP(A33,'GDP Data'!A$2:Q$144,3,FALSE),"Not Found")</f>
        <v>8976196808.5106392</v>
      </c>
      <c r="I33">
        <f t="shared" si="3"/>
        <v>8.4825707599811551E-4</v>
      </c>
      <c r="J33">
        <f t="shared" si="4"/>
        <v>-0.68815737686198208</v>
      </c>
    </row>
    <row r="34" spans="1:10" x14ac:dyDescent="0.25">
      <c r="A34" t="s">
        <v>120</v>
      </c>
      <c r="B34">
        <f>('CON Score and Page Rank'!BE103-'MIN and MAX'!B$13)/('MIN and MAX'!F$13-'MIN and MAX'!B$13)</f>
        <v>3.6496007073851753E-4</v>
      </c>
      <c r="C34">
        <f>('CON Score and Page Rank'!BF103-'MIN and MAX'!C$13)/('MIN and MAX'!G$13-'MIN and MAX'!C$13)</f>
        <v>2.1260911419460571E-2</v>
      </c>
      <c r="D34">
        <f>('CON Score and Page Rank'!BG103-'MIN and MAX'!D$13)/('MIN and MAX'!H$13-'MIN and MAX'!D$13)</f>
        <v>0.71810933940774491</v>
      </c>
      <c r="E34">
        <f t="shared" si="0"/>
        <v>2.0895951348722054E-2</v>
      </c>
      <c r="F34">
        <f t="shared" si="1"/>
        <v>0.68898237271006391</v>
      </c>
      <c r="G34">
        <f t="shared" si="2"/>
        <v>0.71774437933700641</v>
      </c>
      <c r="H34" s="3">
        <f>IFERROR(VLOOKUP(A34,'GDP Data'!A$2:Q$144,3,FALSE),"Not Found")</f>
        <v>13581644245.735201</v>
      </c>
      <c r="I34">
        <f t="shared" si="3"/>
        <v>1.2834751822966691E-3</v>
      </c>
      <c r="J34">
        <f t="shared" si="4"/>
        <v>-0.68769889752776725</v>
      </c>
    </row>
    <row r="35" spans="1:10" x14ac:dyDescent="0.25">
      <c r="A35" t="s">
        <v>130</v>
      </c>
      <c r="B35">
        <f>('CON Score and Page Rank'!BE113-'MIN and MAX'!B$13)/('MIN and MAX'!F$13-'MIN and MAX'!B$13)</f>
        <v>1.1868426515608484E-4</v>
      </c>
      <c r="C35">
        <f>('CON Score and Page Rank'!BF113-'MIN and MAX'!C$13)/('MIN and MAX'!G$13-'MIN and MAX'!C$13)</f>
        <v>2.0959852085136382E-2</v>
      </c>
      <c r="D35">
        <f>('CON Score and Page Rank'!BG113-'MIN and MAX'!D$13)/('MIN and MAX'!H$13-'MIN and MAX'!D$13)</f>
        <v>0.67198177676537585</v>
      </c>
      <c r="E35">
        <f t="shared" si="0"/>
        <v>2.0841167819980296E-2</v>
      </c>
      <c r="F35">
        <f t="shared" si="1"/>
        <v>0.68893384346966169</v>
      </c>
      <c r="G35">
        <f t="shared" si="2"/>
        <v>0.67186309250021981</v>
      </c>
      <c r="H35" s="3">
        <f>IFERROR(VLOOKUP(A35,'GDP Data'!A$2:Q$144,3,FALSE),"Not Found")</f>
        <v>5707720390.8514996</v>
      </c>
      <c r="I35">
        <f t="shared" si="3"/>
        <v>5.3938369586192824E-4</v>
      </c>
      <c r="J35">
        <f t="shared" si="4"/>
        <v>-0.68839445977379976</v>
      </c>
    </row>
    <row r="36" spans="1:10" x14ac:dyDescent="0.25">
      <c r="A36" t="s">
        <v>110</v>
      </c>
      <c r="B36">
        <f>('CON Score and Page Rank'!BE93-'MIN and MAX'!B$13)/('MIN and MAX'!F$13-'MIN and MAX'!B$13)</f>
        <v>8.425185470006754E-3</v>
      </c>
      <c r="C36">
        <f>('CON Score and Page Rank'!BF93-'MIN and MAX'!C$13)/('MIN and MAX'!G$13-'MIN and MAX'!C$13)</f>
        <v>2.9162025865915632E-2</v>
      </c>
      <c r="D36">
        <f>('CON Score and Page Rank'!BG93-'MIN and MAX'!D$13)/('MIN and MAX'!H$13-'MIN and MAX'!D$13)</f>
        <v>0.94077448747152614</v>
      </c>
      <c r="E36">
        <f t="shared" si="0"/>
        <v>2.0736840395908878E-2</v>
      </c>
      <c r="F36">
        <f t="shared" si="1"/>
        <v>0.68884142644652391</v>
      </c>
      <c r="G36">
        <f t="shared" si="2"/>
        <v>0.93234930200151944</v>
      </c>
      <c r="H36" s="3">
        <f>IFERROR(VLOOKUP(A36,'GDP Data'!A$2:Q$144,3,FALSE),"Not Found")</f>
        <v>184137469733.33301</v>
      </c>
      <c r="I36">
        <f t="shared" si="3"/>
        <v>1.7401123770993284E-2</v>
      </c>
      <c r="J36">
        <f t="shared" si="4"/>
        <v>-0.67144030267553068</v>
      </c>
    </row>
    <row r="37" spans="1:10" x14ac:dyDescent="0.25">
      <c r="A37" t="s">
        <v>55</v>
      </c>
      <c r="B37">
        <f>('CON Score and Page Rank'!BE39-'MIN and MAX'!B$13)/('MIN and MAX'!F$13-'MIN and MAX'!B$13)</f>
        <v>3.7983275112044861E-3</v>
      </c>
      <c r="C37">
        <f>('CON Score and Page Rank'!BF39-'MIN and MAX'!C$13)/('MIN and MAX'!G$13-'MIN and MAX'!C$13)</f>
        <v>2.4526529824188049E-2</v>
      </c>
      <c r="D37">
        <f>('CON Score and Page Rank'!BG39-'MIN and MAX'!D$13)/('MIN and MAX'!H$13-'MIN and MAX'!D$13)</f>
        <v>0.73917995444191342</v>
      </c>
      <c r="E37">
        <f t="shared" si="0"/>
        <v>2.0728202312983564E-2</v>
      </c>
      <c r="F37">
        <f t="shared" si="1"/>
        <v>0.6888337745187908</v>
      </c>
      <c r="G37">
        <f t="shared" si="2"/>
        <v>0.73538162693070896</v>
      </c>
      <c r="H37" s="3">
        <f>IFERROR(VLOOKUP(A37,'GDP Data'!A$2:Q$144,3,FALSE),"Not Found")</f>
        <v>17649751243.781101</v>
      </c>
      <c r="I37">
        <f t="shared" si="3"/>
        <v>1.6679142293258146E-3</v>
      </c>
      <c r="J37">
        <f t="shared" si="4"/>
        <v>-0.68716586028946502</v>
      </c>
    </row>
    <row r="38" spans="1:10" x14ac:dyDescent="0.25">
      <c r="A38" t="s">
        <v>171</v>
      </c>
      <c r="B38">
        <f>('CON Score and Page Rank'!BE151-'MIN and MAX'!B$13)/('MIN and MAX'!F$13-'MIN and MAX'!B$13)</f>
        <v>1.1497564033264734E-3</v>
      </c>
      <c r="C38">
        <f>('CON Score and Page Rank'!BF151-'MIN and MAX'!C$13)/('MIN and MAX'!G$13-'MIN and MAX'!C$13)</f>
        <v>2.1783161553946294E-2</v>
      </c>
      <c r="D38">
        <f>('CON Score and Page Rank'!BG151-'MIN and MAX'!D$13)/('MIN and MAX'!H$13-'MIN and MAX'!D$13)</f>
        <v>0.70216400911161736</v>
      </c>
      <c r="E38">
        <f t="shared" si="0"/>
        <v>2.0633405150619819E-2</v>
      </c>
      <c r="F38">
        <f t="shared" si="1"/>
        <v>0.68874979974777017</v>
      </c>
      <c r="G38">
        <f t="shared" si="2"/>
        <v>0.70101425270829087</v>
      </c>
      <c r="H38" s="3">
        <f>IFERROR(VLOOKUP(A38,'GDP Data'!A$2:Q$144,3,FALSE),"Not Found")</f>
        <v>11401421329.197399</v>
      </c>
      <c r="I38">
        <f t="shared" si="3"/>
        <v>1.0774425433450622E-3</v>
      </c>
      <c r="J38">
        <f t="shared" si="4"/>
        <v>-0.6876723572044251</v>
      </c>
    </row>
    <row r="39" spans="1:10" x14ac:dyDescent="0.25">
      <c r="A39" t="s">
        <v>196</v>
      </c>
      <c r="B39">
        <f>('CON Score and Page Rank'!BE177-'MIN and MAX'!B$13)/('MIN and MAX'!F$13-'MIN and MAX'!B$13)</f>
        <v>2.3813970119944554E-4</v>
      </c>
      <c r="C39">
        <f>('CON Score and Page Rank'!BF177-'MIN and MAX'!C$13)/('MIN and MAX'!G$13-'MIN and MAX'!C$13)</f>
        <v>2.0847209684915737E-2</v>
      </c>
      <c r="D39">
        <f>('CON Score and Page Rank'!BG177-'MIN and MAX'!D$13)/('MIN and MAX'!H$13-'MIN and MAX'!D$13)</f>
        <v>0.79726651480637811</v>
      </c>
      <c r="E39">
        <f t="shared" si="0"/>
        <v>2.0609069983716293E-2</v>
      </c>
      <c r="F39">
        <f t="shared" si="1"/>
        <v>0.68872824277267175</v>
      </c>
      <c r="G39">
        <f t="shared" si="2"/>
        <v>0.79702837510517865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78</v>
      </c>
      <c r="B40">
        <f>('CON Score and Page Rank'!BE61-'MIN and MAX'!B$13)/('MIN and MAX'!F$13-'MIN and MAX'!B$13)</f>
        <v>7.0723507407638529E-3</v>
      </c>
      <c r="C40">
        <f>('CON Score and Page Rank'!BF61-'MIN and MAX'!C$13)/('MIN and MAX'!G$13-'MIN and MAX'!C$13)</f>
        <v>2.7457667312868261E-2</v>
      </c>
      <c r="D40">
        <f>('CON Score and Page Rank'!BG61-'MIN and MAX'!D$13)/('MIN and MAX'!H$13-'MIN and MAX'!D$13)</f>
        <v>0.87300683371298404</v>
      </c>
      <c r="E40">
        <f t="shared" si="0"/>
        <v>2.0385316572104406E-2</v>
      </c>
      <c r="F40">
        <f t="shared" si="1"/>
        <v>0.68853003387024592</v>
      </c>
      <c r="G40">
        <f t="shared" si="2"/>
        <v>0.8659344829722202</v>
      </c>
      <c r="H40" s="3">
        <f>IFERROR(VLOOKUP(A40,'GDP Data'!A$2:Q$144,3,FALSE),"Not Found")</f>
        <v>96684636118.598404</v>
      </c>
      <c r="I40">
        <f t="shared" si="3"/>
        <v>9.1367678848289433E-3</v>
      </c>
      <c r="J40">
        <f t="shared" si="4"/>
        <v>-0.67939326598541694</v>
      </c>
    </row>
    <row r="41" spans="1:10" x14ac:dyDescent="0.25">
      <c r="A41" t="s">
        <v>204</v>
      </c>
      <c r="B41">
        <f>('CON Score and Page Rank'!BE185-'MIN and MAX'!B$13)/('MIN and MAX'!F$13-'MIN and MAX'!B$13)</f>
        <v>1.1051737730774704E-3</v>
      </c>
      <c r="C41">
        <f>('CON Score and Page Rank'!BF185-'MIN and MAX'!C$13)/('MIN and MAX'!G$13-'MIN and MAX'!C$13)</f>
        <v>2.1374895711628723E-2</v>
      </c>
      <c r="D41">
        <f>('CON Score and Page Rank'!BG185-'MIN and MAX'!D$13)/('MIN and MAX'!H$13-'MIN and MAX'!D$13)</f>
        <v>0.79726651480637811</v>
      </c>
      <c r="E41">
        <f t="shared" si="0"/>
        <v>2.0269721938551252E-2</v>
      </c>
      <c r="F41">
        <f t="shared" si="1"/>
        <v>0.68842763594353795</v>
      </c>
      <c r="G41">
        <f t="shared" si="2"/>
        <v>0.79616134103330061</v>
      </c>
      <c r="H41" s="3">
        <f>IFERROR(VLOOKUP(A41,'GDP Data'!A$2:Q$144,3,FALSE),"Not Found")</f>
        <v>31682400000</v>
      </c>
      <c r="I41">
        <f t="shared" si="3"/>
        <v>2.9940096633266507E-3</v>
      </c>
      <c r="J41">
        <f t="shared" si="4"/>
        <v>-0.68543362628021132</v>
      </c>
    </row>
    <row r="42" spans="1:10" x14ac:dyDescent="0.25">
      <c r="A42" t="s">
        <v>202</v>
      </c>
      <c r="B42">
        <f>('CON Score and Page Rank'!BE183-'MIN and MAX'!B$13)/('MIN and MAX'!F$13-'MIN and MAX'!B$13)</f>
        <v>9.4066810997732245E-3</v>
      </c>
      <c r="C42">
        <f>('CON Score and Page Rank'!BF183-'MIN and MAX'!C$13)/('MIN and MAX'!G$13-'MIN and MAX'!C$13)</f>
        <v>2.9632196381355242E-2</v>
      </c>
      <c r="D42">
        <f>('CON Score and Page Rank'!BG183-'MIN and MAX'!D$13)/('MIN and MAX'!H$13-'MIN and MAX'!D$13)</f>
        <v>0.98063781321184507</v>
      </c>
      <c r="E42">
        <f t="shared" si="0"/>
        <v>2.0225515281582018E-2</v>
      </c>
      <c r="F42">
        <f t="shared" si="1"/>
        <v>0.6883884760804786</v>
      </c>
      <c r="G42">
        <f t="shared" si="2"/>
        <v>0.97123113211207179</v>
      </c>
      <c r="H42" s="3">
        <f>IFERROR(VLOOKUP(A42,'GDP Data'!A$2:Q$144,3,FALSE),"Not Found")</f>
        <v>98211749595.544205</v>
      </c>
      <c r="I42">
        <f t="shared" si="3"/>
        <v>9.281081210428397E-3</v>
      </c>
      <c r="J42">
        <f t="shared" si="4"/>
        <v>-0.67910739487005023</v>
      </c>
    </row>
    <row r="43" spans="1:10" x14ac:dyDescent="0.25">
      <c r="A43" t="s">
        <v>100</v>
      </c>
      <c r="B43">
        <f>('CON Score and Page Rank'!BE83-'MIN and MAX'!B$13)/('MIN and MAX'!F$13-'MIN and MAX'!B$13)</f>
        <v>8.5004990982033169E-3</v>
      </c>
      <c r="C43">
        <f>('CON Score and Page Rank'!BF83-'MIN and MAX'!C$13)/('MIN and MAX'!G$13-'MIN and MAX'!C$13)</f>
        <v>2.8622066037295838E-2</v>
      </c>
      <c r="D43">
        <f>('CON Score and Page Rank'!BG83-'MIN and MAX'!D$13)/('MIN and MAX'!H$13-'MIN and MAX'!D$13)</f>
        <v>0.95899772209567202</v>
      </c>
      <c r="E43">
        <f t="shared" si="0"/>
        <v>2.0121566939092519E-2</v>
      </c>
      <c r="F43">
        <f t="shared" si="1"/>
        <v>0.68829639486158045</v>
      </c>
      <c r="G43">
        <f t="shared" si="2"/>
        <v>0.95049722299746875</v>
      </c>
      <c r="H43" s="3">
        <f>IFERROR(VLOOKUP(A43,'GDP Data'!A$2:Q$144,3,FALSE),"Not Found")</f>
        <v>39459581217.3759</v>
      </c>
      <c r="I43">
        <f t="shared" si="3"/>
        <v>3.7289589007034269E-3</v>
      </c>
      <c r="J43">
        <f t="shared" si="4"/>
        <v>-0.68456743596087699</v>
      </c>
    </row>
    <row r="44" spans="1:10" x14ac:dyDescent="0.25">
      <c r="A44" t="s">
        <v>179</v>
      </c>
      <c r="B44">
        <f>('CON Score and Page Rank'!BE159-'MIN and MAX'!B$13)/('MIN and MAX'!F$13-'MIN and MAX'!B$13)</f>
        <v>7.1874089208364758E-3</v>
      </c>
      <c r="C44">
        <f>('CON Score and Page Rank'!BF159-'MIN and MAX'!C$13)/('MIN and MAX'!G$13-'MIN and MAX'!C$13)</f>
        <v>2.7233653346959739E-2</v>
      </c>
      <c r="D44">
        <f>('CON Score and Page Rank'!BG159-'MIN and MAX'!D$13)/('MIN and MAX'!H$13-'MIN and MAX'!D$13)</f>
        <v>0.9191343963553531</v>
      </c>
      <c r="E44">
        <f t="shared" si="0"/>
        <v>2.0046244426123263E-2</v>
      </c>
      <c r="F44">
        <f t="shared" si="1"/>
        <v>0.68822967144263436</v>
      </c>
      <c r="G44">
        <f t="shared" si="2"/>
        <v>0.91194698743451663</v>
      </c>
      <c r="H44" s="3">
        <f>IFERROR(VLOOKUP(A44,'GDP Data'!A$2:Q$144,3,FALSE),"Not Found")</f>
        <v>23273640257.1968</v>
      </c>
      <c r="I44">
        <f t="shared" si="3"/>
        <v>2.1993757995238798E-3</v>
      </c>
      <c r="J44">
        <f t="shared" si="4"/>
        <v>-0.68603029564311047</v>
      </c>
    </row>
    <row r="45" spans="1:10" x14ac:dyDescent="0.25">
      <c r="A45" t="s">
        <v>246</v>
      </c>
      <c r="B45">
        <f>('CON Score and Page Rank'!BE173-'MIN and MAX'!B$13)/('MIN and MAX'!F$13-'MIN and MAX'!B$13)</f>
        <v>7.370784301589911E-3</v>
      </c>
      <c r="C45">
        <f>('CON Score and Page Rank'!BF173-'MIN and MAX'!C$13)/('MIN and MAX'!G$13-'MIN and MAX'!C$13)</f>
        <v>2.7306913541552E-2</v>
      </c>
      <c r="D45">
        <f>('CON Score and Page Rank'!BG173-'MIN and MAX'!D$13)/('MIN and MAX'!H$13-'MIN and MAX'!D$13)</f>
        <v>0.9191343963553531</v>
      </c>
      <c r="E45">
        <f t="shared" si="0"/>
        <v>1.9936129239962089E-2</v>
      </c>
      <c r="F45">
        <f t="shared" si="1"/>
        <v>0.68813212740953034</v>
      </c>
      <c r="G45">
        <f t="shared" si="2"/>
        <v>0.91176361205376322</v>
      </c>
      <c r="H45" s="3">
        <f>IFERROR(VLOOKUP(A45,'GDP Data'!A$2:Q$144,3,FALSE),"Not Found")</f>
        <v>30778781606.9575</v>
      </c>
      <c r="I45">
        <f t="shared" si="3"/>
        <v>2.9086170730958302E-3</v>
      </c>
      <c r="J45">
        <f t="shared" si="4"/>
        <v>-0.68522351033643447</v>
      </c>
    </row>
    <row r="46" spans="1:10" x14ac:dyDescent="0.25">
      <c r="A46" t="s">
        <v>57</v>
      </c>
      <c r="B46">
        <f>('CON Score and Page Rank'!BE82-'MIN and MAX'!B$13)/('MIN and MAX'!F$13-'MIN and MAX'!B$13)</f>
        <v>1.3286834575970666E-3</v>
      </c>
      <c r="C46">
        <f>('CON Score and Page Rank'!BF82-'MIN and MAX'!C$13)/('MIN and MAX'!G$13-'MIN and MAX'!C$13)</f>
        <v>2.1119657477898943E-2</v>
      </c>
      <c r="D46">
        <f>('CON Score and Page Rank'!BG82-'MIN and MAX'!D$13)/('MIN and MAX'!H$13-'MIN and MAX'!D$13)</f>
        <v>0.8627562642369021</v>
      </c>
      <c r="E46">
        <f t="shared" si="0"/>
        <v>1.9790974020301878E-2</v>
      </c>
      <c r="F46">
        <f t="shared" si="1"/>
        <v>0.68800354364151994</v>
      </c>
      <c r="G46">
        <f t="shared" si="2"/>
        <v>0.86142758077930504</v>
      </c>
      <c r="H46" s="3">
        <f>IFERROR(VLOOKUP(A46,'GDP Data'!A$2:Q$144,3,FALSE),"Not Found")</f>
        <v>4613630622.7750101</v>
      </c>
      <c r="I46">
        <f t="shared" si="3"/>
        <v>4.3599142323839522E-4</v>
      </c>
      <c r="J46">
        <f t="shared" si="4"/>
        <v>-0.68756755221828159</v>
      </c>
    </row>
    <row r="47" spans="1:10" x14ac:dyDescent="0.25">
      <c r="A47" t="s">
        <v>219</v>
      </c>
      <c r="B47">
        <f>('CON Score and Page Rank'!BE200-'MIN and MAX'!B$13)/('MIN and MAX'!F$13-'MIN and MAX'!B$13)</f>
        <v>9.0510605869997349E-3</v>
      </c>
      <c r="C47">
        <f>('CON Score and Page Rank'!BF200-'MIN and MAX'!C$13)/('MIN and MAX'!G$13-'MIN and MAX'!C$13)</f>
        <v>2.8705941116458581E-2</v>
      </c>
      <c r="D47">
        <f>('CON Score and Page Rank'!BG200-'MIN and MAX'!D$13)/('MIN and MAX'!H$13-'MIN and MAX'!D$13)</f>
        <v>0.87072892938496582</v>
      </c>
      <c r="E47">
        <f t="shared" si="0"/>
        <v>1.9654880529458844E-2</v>
      </c>
      <c r="F47">
        <f t="shared" si="1"/>
        <v>0.68788298708216755</v>
      </c>
      <c r="G47">
        <f t="shared" si="2"/>
        <v>0.86167786879796604</v>
      </c>
      <c r="H47" s="3">
        <f>IFERROR(VLOOKUP(A47,'GDP Data'!A$2:Q$144,3,FALSE),"Not Found")</f>
        <v>52030158775.405502</v>
      </c>
      <c r="I47">
        <f t="shared" si="3"/>
        <v>4.916887551384491E-3</v>
      </c>
      <c r="J47">
        <f t="shared" si="4"/>
        <v>-0.68296609953078302</v>
      </c>
    </row>
    <row r="48" spans="1:10" x14ac:dyDescent="0.25">
      <c r="A48" t="s">
        <v>198</v>
      </c>
      <c r="B48">
        <f>('CON Score and Page Rank'!BE179-'MIN and MAX'!B$13)/('MIN and MAX'!F$13-'MIN and MAX'!B$13)</f>
        <v>4.1736501054803548E-4</v>
      </c>
      <c r="C48">
        <f>('CON Score and Page Rank'!BF179-'MIN and MAX'!C$13)/('MIN and MAX'!G$13-'MIN and MAX'!C$13)</f>
        <v>1.9821137883158185E-2</v>
      </c>
      <c r="D48">
        <f>('CON Score and Page Rank'!BG179-'MIN and MAX'!D$13)/('MIN and MAX'!H$13-'MIN and MAX'!D$13)</f>
        <v>0.7255125284738041</v>
      </c>
      <c r="E48">
        <f t="shared" si="0"/>
        <v>1.940377287261015E-2</v>
      </c>
      <c r="F48">
        <f t="shared" si="1"/>
        <v>0.68766054679535282</v>
      </c>
      <c r="G48">
        <f t="shared" si="2"/>
        <v>0.72509516346325609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115</v>
      </c>
      <c r="B49">
        <f>('CON Score and Page Rank'!BE98-'MIN and MAX'!B$13)/('MIN and MAX'!F$13-'MIN and MAX'!B$13)</f>
        <v>1.1852895195800486E-2</v>
      </c>
      <c r="C49">
        <f>('CON Score and Page Rank'!BF98-'MIN and MAX'!C$13)/('MIN and MAX'!G$13-'MIN and MAX'!C$13)</f>
        <v>3.1235964964912096E-2</v>
      </c>
      <c r="D49">
        <f>('CON Score and Page Rank'!BG98-'MIN and MAX'!D$13)/('MIN and MAX'!H$13-'MIN and MAX'!D$13)</f>
        <v>0.98063781321184507</v>
      </c>
      <c r="E49">
        <f t="shared" si="0"/>
        <v>1.9383069769111611E-2</v>
      </c>
      <c r="F49">
        <f t="shared" si="1"/>
        <v>0.68764220723399516</v>
      </c>
      <c r="G49">
        <f t="shared" si="2"/>
        <v>0.9687849180160446</v>
      </c>
      <c r="H49" s="3">
        <f>IFERROR(VLOOKUP(A49,'GDP Data'!A$2:Q$144,3,FALSE),"Not Found")</f>
        <v>135429607036.658</v>
      </c>
      <c r="I49">
        <f t="shared" si="3"/>
        <v>1.2798195596554712E-2</v>
      </c>
      <c r="J49">
        <f t="shared" si="4"/>
        <v>-0.67484401163744046</v>
      </c>
    </row>
    <row r="50" spans="1:10" x14ac:dyDescent="0.25">
      <c r="A50" t="s">
        <v>122</v>
      </c>
      <c r="B50">
        <f>('CON Score and Page Rank'!BE105-'MIN and MAX'!B$13)/('MIN and MAX'!F$13-'MIN and MAX'!B$13)</f>
        <v>2.4270138007341838E-3</v>
      </c>
      <c r="C50">
        <f>('CON Score and Page Rank'!BF105-'MIN and MAX'!C$13)/('MIN and MAX'!G$13-'MIN and MAX'!C$13)</f>
        <v>2.176458277297046E-2</v>
      </c>
      <c r="D50">
        <f>('CON Score and Page Rank'!BG105-'MIN and MAX'!D$13)/('MIN and MAX'!H$13-'MIN and MAX'!D$13)</f>
        <v>0.85649202733485197</v>
      </c>
      <c r="E50">
        <f t="shared" si="0"/>
        <v>1.9337568972236277E-2</v>
      </c>
      <c r="F50">
        <f t="shared" si="1"/>
        <v>0.68760190097478235</v>
      </c>
      <c r="G50">
        <f t="shared" si="2"/>
        <v>0.85406501353411779</v>
      </c>
      <c r="H50" s="3">
        <f>IFERROR(VLOOKUP(A50,'GDP Data'!A$2:Q$144,3,FALSE),"Not Found")</f>
        <v>22066031834.2948</v>
      </c>
      <c r="I50">
        <f t="shared" si="3"/>
        <v>2.0852559320995927E-3</v>
      </c>
      <c r="J50">
        <f t="shared" si="4"/>
        <v>-0.68551664504268273</v>
      </c>
    </row>
    <row r="51" spans="1:10" x14ac:dyDescent="0.25">
      <c r="A51" t="s">
        <v>206</v>
      </c>
      <c r="B51">
        <f>('CON Score and Page Rank'!BE187-'MIN and MAX'!B$13)/('MIN and MAX'!F$13-'MIN and MAX'!B$13)</f>
        <v>1.4987960585589786E-3</v>
      </c>
      <c r="C51">
        <f>('CON Score and Page Rank'!BF187-'MIN and MAX'!C$13)/('MIN and MAX'!G$13-'MIN and MAX'!C$13)</f>
        <v>2.0824900389666289E-2</v>
      </c>
      <c r="D51">
        <f>('CON Score and Page Rank'!BG187-'MIN and MAX'!D$13)/('MIN and MAX'!H$13-'MIN and MAX'!D$13)</f>
        <v>0.74658314350797261</v>
      </c>
      <c r="E51">
        <f t="shared" si="0"/>
        <v>1.9326104331107312E-2</v>
      </c>
      <c r="F51">
        <f t="shared" si="1"/>
        <v>0.68759174517908517</v>
      </c>
      <c r="G51">
        <f t="shared" si="2"/>
        <v>0.74508434744941365</v>
      </c>
      <c r="H51" s="3">
        <f>IFERROR(VLOOKUP(A51,'GDP Data'!A$2:Q$144,3,FALSE),"Not Found")</f>
        <v>25601765400.515301</v>
      </c>
      <c r="I51">
        <f t="shared" si="3"/>
        <v>2.4193853056386104E-3</v>
      </c>
      <c r="J51">
        <f t="shared" si="4"/>
        <v>-0.6851723598734466</v>
      </c>
    </row>
    <row r="52" spans="1:10" x14ac:dyDescent="0.25">
      <c r="A52" t="s">
        <v>94</v>
      </c>
      <c r="B52">
        <f>('CON Score and Page Rank'!BE40-'MIN and MAX'!B$13)/('MIN and MAX'!F$13-'MIN and MAX'!B$13)</f>
        <v>1.0014035958178191E-2</v>
      </c>
      <c r="C52">
        <f>('CON Score and Page Rank'!BF40-'MIN and MAX'!C$13)/('MIN and MAX'!G$13-'MIN and MAX'!C$13)</f>
        <v>2.9299598486798466E-2</v>
      </c>
      <c r="D52">
        <f>('CON Score and Page Rank'!BG40-'MIN and MAX'!D$13)/('MIN and MAX'!H$13-'MIN and MAX'!D$13)</f>
        <v>0.84908883826879267</v>
      </c>
      <c r="E52">
        <f t="shared" si="0"/>
        <v>1.9285562528620275E-2</v>
      </c>
      <c r="F52">
        <f t="shared" si="1"/>
        <v>0.68755583177729418</v>
      </c>
      <c r="G52">
        <f t="shared" si="2"/>
        <v>0.83907480231061449</v>
      </c>
      <c r="H52" s="3" t="str">
        <f>IFERROR(VLOOKUP(A52,'GDP Data'!A$2:Q$144,3,FALSE),"Not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69</v>
      </c>
      <c r="B53">
        <f>('CON Score and Page Rank'!BE52-'MIN and MAX'!B$13)/('MIN and MAX'!F$13-'MIN and MAX'!B$13)</f>
        <v>2.2742794432914254E-3</v>
      </c>
      <c r="C53">
        <f>('CON Score and Page Rank'!BF52-'MIN and MAX'!C$13)/('MIN and MAX'!G$13-'MIN and MAX'!C$13)</f>
        <v>2.1527040568487303E-2</v>
      </c>
      <c r="D53">
        <f>('CON Score and Page Rank'!BG52-'MIN and MAX'!D$13)/('MIN and MAX'!H$13-'MIN and MAX'!D$13)</f>
        <v>0.81662870159453305</v>
      </c>
      <c r="E53">
        <f t="shared" si="0"/>
        <v>1.9252761125195878E-2</v>
      </c>
      <c r="F53">
        <f t="shared" si="1"/>
        <v>0.68752677510225213</v>
      </c>
      <c r="G53">
        <f t="shared" si="2"/>
        <v>0.81435442215124165</v>
      </c>
      <c r="H53" s="3">
        <f>IFERROR(VLOOKUP(A53,'GDP Data'!A$2:Q$144,3,FALSE),"Not Found")</f>
        <v>10953485244.423901</v>
      </c>
      <c r="I53">
        <f t="shared" si="3"/>
        <v>1.0351122600848117E-3</v>
      </c>
      <c r="J53">
        <f t="shared" si="4"/>
        <v>-0.68649166284216734</v>
      </c>
    </row>
    <row r="54" spans="1:10" x14ac:dyDescent="0.25">
      <c r="A54" t="s">
        <v>84</v>
      </c>
      <c r="B54">
        <f>('CON Score and Page Rank'!BE67-'MIN and MAX'!B$13)/('MIN and MAX'!F$13-'MIN and MAX'!B$13)</f>
        <v>8.1448140440133808E-4</v>
      </c>
      <c r="C54">
        <f>('CON Score and Page Rank'!BF67-'MIN and MAX'!C$13)/('MIN and MAX'!G$13-'MIN and MAX'!C$13)</f>
        <v>2.0053727932429776E-2</v>
      </c>
      <c r="D54">
        <f>('CON Score and Page Rank'!BG67-'MIN and MAX'!D$13)/('MIN and MAX'!H$13-'MIN and MAX'!D$13)</f>
        <v>0.79897494305239181</v>
      </c>
      <c r="E54">
        <f t="shared" si="0"/>
        <v>1.9239246528028438E-2</v>
      </c>
      <c r="F54">
        <f t="shared" si="1"/>
        <v>0.68751480338100779</v>
      </c>
      <c r="G54">
        <f t="shared" si="2"/>
        <v>0.79816046164799048</v>
      </c>
      <c r="H54" s="3">
        <f>IFERROR(VLOOKUP(A54,'GDP Data'!A$2:Q$144,3,FALSE),"Not Found")</f>
        <v>5314909953.9299202</v>
      </c>
      <c r="I54">
        <f t="shared" si="3"/>
        <v>5.0226282610462542E-4</v>
      </c>
      <c r="J54">
        <f t="shared" si="4"/>
        <v>-0.68701254055490313</v>
      </c>
    </row>
    <row r="55" spans="1:10" x14ac:dyDescent="0.25">
      <c r="A55" t="s">
        <v>125</v>
      </c>
      <c r="B55">
        <f>('CON Score and Page Rank'!BE108-'MIN and MAX'!B$13)/('MIN and MAX'!F$13-'MIN and MAX'!B$13)</f>
        <v>1.6470544156942554E-4</v>
      </c>
      <c r="C55">
        <f>('CON Score and Page Rank'!BF108-'MIN and MAX'!C$13)/('MIN and MAX'!G$13-'MIN and MAX'!C$13)</f>
        <v>1.9325318373976563E-2</v>
      </c>
      <c r="D55">
        <f>('CON Score and Page Rank'!BG108-'MIN and MAX'!D$13)/('MIN and MAX'!H$13-'MIN and MAX'!D$13)</f>
        <v>0.51594533029612755</v>
      </c>
      <c r="E55">
        <f t="shared" si="0"/>
        <v>1.9160612932407138E-2</v>
      </c>
      <c r="F55">
        <f t="shared" si="1"/>
        <v>0.68744514688473524</v>
      </c>
      <c r="G55">
        <f t="shared" si="2"/>
        <v>0.51578062485455811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124</v>
      </c>
      <c r="B56">
        <f>('CON Score and Page Rank'!BE107-'MIN and MAX'!B$13)/('MIN and MAX'!F$13-'MIN and MAX'!B$13)</f>
        <v>8.9118572143401936E-3</v>
      </c>
      <c r="C56">
        <f>('CON Score and Page Rank'!BF107-'MIN and MAX'!C$13)/('MIN and MAX'!G$13-'MIN and MAX'!C$13)</f>
        <v>2.8011275631072242E-2</v>
      </c>
      <c r="D56">
        <f>('CON Score and Page Rank'!BG107-'MIN and MAX'!D$13)/('MIN and MAX'!H$13-'MIN and MAX'!D$13)</f>
        <v>0.8553530751708428</v>
      </c>
      <c r="E56">
        <f t="shared" si="0"/>
        <v>1.9099418416732048E-2</v>
      </c>
      <c r="F56">
        <f t="shared" si="1"/>
        <v>0.68739093855915456</v>
      </c>
      <c r="G56">
        <f t="shared" si="2"/>
        <v>0.84644121795650262</v>
      </c>
      <c r="H56" s="3">
        <f>IFERROR(VLOOKUP(A56,'GDP Data'!A$2:Q$144,3,FALSE),"Not Found")</f>
        <v>103311640571.81799</v>
      </c>
      <c r="I56">
        <f t="shared" si="3"/>
        <v>9.7630245879779531E-3</v>
      </c>
      <c r="J56">
        <f t="shared" si="4"/>
        <v>-0.67762791397117661</v>
      </c>
    </row>
    <row r="57" spans="1:10" x14ac:dyDescent="0.25">
      <c r="A57" t="s">
        <v>180</v>
      </c>
      <c r="B57">
        <f>('CON Score and Page Rank'!BE160-'MIN and MAX'!B$13)/('MIN and MAX'!F$13-'MIN and MAX'!B$13)</f>
        <v>3.7996443896358583E-3</v>
      </c>
      <c r="C57">
        <f>('CON Score and Page Rank'!BF160-'MIN and MAX'!C$13)/('MIN and MAX'!G$13-'MIN and MAX'!C$13)</f>
        <v>2.2872944526946659E-2</v>
      </c>
      <c r="D57">
        <f>('CON Score and Page Rank'!BG160-'MIN and MAX'!D$13)/('MIN and MAX'!H$13-'MIN and MAX'!D$13)</f>
        <v>0.90261958997722092</v>
      </c>
      <c r="E57">
        <f t="shared" si="0"/>
        <v>1.90733001373108E-2</v>
      </c>
      <c r="F57">
        <f t="shared" si="1"/>
        <v>0.68736780203819592</v>
      </c>
      <c r="G57">
        <f t="shared" si="2"/>
        <v>0.89881994558758505</v>
      </c>
      <c r="H57" s="3">
        <f>IFERROR(VLOOKUP(A57,'GDP Data'!A$2:Q$144,3,FALSE),"Not Found")</f>
        <v>10397897085.610201</v>
      </c>
      <c r="I57">
        <f t="shared" si="3"/>
        <v>9.8260877814158529E-4</v>
      </c>
      <c r="J57">
        <f t="shared" si="4"/>
        <v>-0.68638519326005432</v>
      </c>
    </row>
    <row r="58" spans="1:10" x14ac:dyDescent="0.25">
      <c r="A58" t="s">
        <v>214</v>
      </c>
      <c r="B58">
        <f>('CON Score and Page Rank'!BE195-'MIN and MAX'!B$13)/('MIN and MAX'!F$13-'MIN and MAX'!B$13)</f>
        <v>4.2491923224185449E-4</v>
      </c>
      <c r="C58">
        <f>('CON Score and Page Rank'!BF195-'MIN and MAX'!C$13)/('MIN and MAX'!G$13-'MIN and MAX'!C$13)</f>
        <v>1.9455388971649824E-2</v>
      </c>
      <c r="D58">
        <f>('CON Score and Page Rank'!BG195-'MIN and MAX'!D$13)/('MIN and MAX'!H$13-'MIN and MAX'!D$13)</f>
        <v>0.68280182232346243</v>
      </c>
      <c r="E58">
        <f t="shared" si="0"/>
        <v>1.903046973940797E-2</v>
      </c>
      <c r="F58">
        <f t="shared" si="1"/>
        <v>0.68732986131542595</v>
      </c>
      <c r="G58">
        <f t="shared" si="2"/>
        <v>0.68237690309122057</v>
      </c>
      <c r="H58" s="3">
        <f>IFERROR(VLOOKUP(A58,'GDP Data'!A$2:Q$144,3,FALSE),"Not Found")</f>
        <v>7651174661.4287205</v>
      </c>
      <c r="I58">
        <f t="shared" si="3"/>
        <v>7.2304152690823938E-4</v>
      </c>
      <c r="J58">
        <f t="shared" si="4"/>
        <v>-0.68660681978851767</v>
      </c>
    </row>
    <row r="59" spans="1:10" x14ac:dyDescent="0.25">
      <c r="A59" t="s">
        <v>64</v>
      </c>
      <c r="B59">
        <f>('CON Score and Page Rank'!BE47-'MIN and MAX'!B$13)/('MIN and MAX'!F$13-'MIN and MAX'!B$13)</f>
        <v>1.8737295223857442E-3</v>
      </c>
      <c r="C59">
        <f>('CON Score and Page Rank'!BF47-'MIN and MAX'!C$13)/('MIN and MAX'!G$13-'MIN and MAX'!C$13)</f>
        <v>2.0748849825056918E-2</v>
      </c>
      <c r="D59">
        <f>('CON Score and Page Rank'!BG47-'MIN and MAX'!D$13)/('MIN and MAX'!H$13-'MIN and MAX'!D$13)</f>
        <v>0.79555808656036442</v>
      </c>
      <c r="E59">
        <f t="shared" si="0"/>
        <v>1.8875120302671175E-2</v>
      </c>
      <c r="F59">
        <f t="shared" si="1"/>
        <v>0.68719224713950688</v>
      </c>
      <c r="G59">
        <f t="shared" si="2"/>
        <v>0.79368435703797868</v>
      </c>
      <c r="H59" s="3">
        <f>IFERROR(VLOOKUP(A59,'GDP Data'!A$2:Q$144,3,FALSE),"Not Found")</f>
        <v>8936063723.20121</v>
      </c>
      <c r="I59">
        <f t="shared" si="3"/>
        <v>8.4446447047468467E-4</v>
      </c>
      <c r="J59">
        <f t="shared" si="4"/>
        <v>-0.68634778266903218</v>
      </c>
    </row>
    <row r="60" spans="1:10" x14ac:dyDescent="0.25">
      <c r="A60" t="s">
        <v>50</v>
      </c>
      <c r="B60">
        <f>('CON Score and Page Rank'!BE163-'MIN and MAX'!B$13)/('MIN and MAX'!F$13-'MIN and MAX'!B$13)</f>
        <v>3.9576496434068891E-3</v>
      </c>
      <c r="C60">
        <f>('CON Score and Page Rank'!BF163-'MIN and MAX'!C$13)/('MIN and MAX'!G$13-'MIN and MAX'!C$13)</f>
        <v>2.2721291606036243E-2</v>
      </c>
      <c r="D60">
        <f>('CON Score and Page Rank'!BG163-'MIN and MAX'!D$13)/('MIN and MAX'!H$13-'MIN and MAX'!D$13)</f>
        <v>0.90261958997722092</v>
      </c>
      <c r="E60">
        <f t="shared" si="0"/>
        <v>1.8763641962629356E-2</v>
      </c>
      <c r="F60">
        <f t="shared" si="1"/>
        <v>0.68709349557516308</v>
      </c>
      <c r="G60">
        <f t="shared" si="2"/>
        <v>0.89866194033381408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226</v>
      </c>
      <c r="B61">
        <f>('CON Score and Page Rank'!BE207-'MIN and MAX'!B$13)/('MIN and MAX'!F$13-'MIN and MAX'!B$13)</f>
        <v>1.1295831705633703E-2</v>
      </c>
      <c r="C61">
        <f>('CON Score and Page Rank'!BF207-'MIN and MAX'!C$13)/('MIN and MAX'!G$13-'MIN and MAX'!C$13)</f>
        <v>3.0022457367969844E-2</v>
      </c>
      <c r="D61">
        <f>('CON Score and Page Rank'!BG207-'MIN and MAX'!D$13)/('MIN and MAX'!H$13-'MIN and MAX'!D$13)</f>
        <v>0.95899772209567202</v>
      </c>
      <c r="E61">
        <f t="shared" si="0"/>
        <v>1.8726625662336141E-2</v>
      </c>
      <c r="F61">
        <f t="shared" si="1"/>
        <v>0.6870607051913199</v>
      </c>
      <c r="G61">
        <f t="shared" si="2"/>
        <v>0.94770189039003827</v>
      </c>
      <c r="H61" s="3">
        <f>IFERROR(VLOOKUP(A61,'GDP Data'!A$2:Q$144,3,FALSE),"Not Found")</f>
        <v>122903960204.505</v>
      </c>
      <c r="I61">
        <f t="shared" si="3"/>
        <v>1.1614512931892852E-2</v>
      </c>
      <c r="J61">
        <f t="shared" si="4"/>
        <v>-0.67544619225942704</v>
      </c>
    </row>
    <row r="62" spans="1:10" x14ac:dyDescent="0.25">
      <c r="A62" t="s">
        <v>112</v>
      </c>
      <c r="B62">
        <f>('CON Score and Page Rank'!BE95-'MIN and MAX'!B$13)/('MIN and MAX'!F$13-'MIN and MAX'!B$13)</f>
        <v>1.2364796481743786E-4</v>
      </c>
      <c r="C62">
        <f>('CON Score and Page Rank'!BF95-'MIN and MAX'!C$13)/('MIN and MAX'!G$13-'MIN and MAX'!C$13)</f>
        <v>1.8800761606489427E-2</v>
      </c>
      <c r="D62">
        <f>('CON Score and Page Rank'!BG95-'MIN and MAX'!D$13)/('MIN and MAX'!H$13-'MIN and MAX'!D$13)</f>
        <v>0.62186788154897499</v>
      </c>
      <c r="E62">
        <f t="shared" si="0"/>
        <v>1.8677113641671989E-2</v>
      </c>
      <c r="F62">
        <f t="shared" si="1"/>
        <v>0.68701684564432108</v>
      </c>
      <c r="G62">
        <f t="shared" si="2"/>
        <v>0.62174423358415754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146</v>
      </c>
      <c r="B63">
        <f>('CON Score and Page Rank'!BE129-'MIN and MAX'!B$13)/('MIN and MAX'!F$13-'MIN and MAX'!B$13)</f>
        <v>8.0419759296799251E-4</v>
      </c>
      <c r="C63">
        <f>('CON Score and Page Rank'!BF129-'MIN and MAX'!C$13)/('MIN and MAX'!G$13-'MIN and MAX'!C$13)</f>
        <v>1.9384462739833873E-2</v>
      </c>
      <c r="D63">
        <f>('CON Score and Page Rank'!BG129-'MIN and MAX'!D$13)/('MIN and MAX'!H$13-'MIN and MAX'!D$13)</f>
        <v>0.73177676537585423</v>
      </c>
      <c r="E63">
        <f t="shared" si="0"/>
        <v>1.8580265146865879E-2</v>
      </c>
      <c r="F63">
        <f t="shared" si="1"/>
        <v>0.68693105372848462</v>
      </c>
      <c r="G63">
        <f t="shared" si="2"/>
        <v>0.73097256778288622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111</v>
      </c>
      <c r="B64">
        <f>('CON Score and Page Rank'!BE94-'MIN and MAX'!B$13)/('MIN and MAX'!F$13-'MIN and MAX'!B$13)</f>
        <v>7.8919854814894286E-4</v>
      </c>
      <c r="C64">
        <f>('CON Score and Page Rank'!BF94-'MIN and MAX'!C$13)/('MIN and MAX'!G$13-'MIN and MAX'!C$13)</f>
        <v>1.936451200415815E-2</v>
      </c>
      <c r="D64">
        <f>('CON Score and Page Rank'!BG94-'MIN and MAX'!D$13)/('MIN and MAX'!H$13-'MIN and MAX'!D$13)</f>
        <v>0.72209567198177671</v>
      </c>
      <c r="E64">
        <f t="shared" si="0"/>
        <v>1.8575313456009206E-2</v>
      </c>
      <c r="F64">
        <f t="shared" si="1"/>
        <v>0.68692666734079655</v>
      </c>
      <c r="G64">
        <f t="shared" si="2"/>
        <v>0.72130647343362775</v>
      </c>
      <c r="H64" s="3">
        <f>IFERROR(VLOOKUP(A64,'GDP Data'!A$2:Q$144,3,FALSE),"Not Found")</f>
        <v>6507824767.0630302</v>
      </c>
      <c r="I64">
        <f t="shared" si="3"/>
        <v>6.1499413680223783E-4</v>
      </c>
      <c r="J64">
        <f t="shared" si="4"/>
        <v>-0.68631167320399433</v>
      </c>
    </row>
    <row r="65" spans="1:10" x14ac:dyDescent="0.25">
      <c r="A65" t="s">
        <v>187</v>
      </c>
      <c r="B65">
        <f>('CON Score and Page Rank'!BE168-'MIN and MAX'!B$13)/('MIN and MAX'!F$13-'MIN and MAX'!B$13)</f>
        <v>4.5347569603286673E-3</v>
      </c>
      <c r="C65">
        <f>('CON Score and Page Rank'!BF168-'MIN and MAX'!C$13)/('MIN and MAX'!G$13-'MIN and MAX'!C$13)</f>
        <v>2.3061440717397408E-2</v>
      </c>
      <c r="D65">
        <f>('CON Score and Page Rank'!BG168-'MIN and MAX'!D$13)/('MIN and MAX'!H$13-'MIN and MAX'!D$13)</f>
        <v>0.8627562642369021</v>
      </c>
      <c r="E65">
        <f t="shared" si="0"/>
        <v>1.852668375706874E-2</v>
      </c>
      <c r="F65">
        <f t="shared" si="1"/>
        <v>0.68688358938644123</v>
      </c>
      <c r="G65">
        <f t="shared" si="2"/>
        <v>0.85822150727657343</v>
      </c>
      <c r="H65" s="3">
        <f>IFERROR(VLOOKUP(A65,'GDP Data'!A$2:Q$144,3,FALSE),"Not Found")</f>
        <v>4088368978.34589</v>
      </c>
      <c r="I65">
        <f t="shared" si="3"/>
        <v>3.863538187893752E-4</v>
      </c>
      <c r="J65">
        <f t="shared" si="4"/>
        <v>-0.68649723556765185</v>
      </c>
    </row>
    <row r="66" spans="1:10" x14ac:dyDescent="0.25">
      <c r="A66" t="s">
        <v>127</v>
      </c>
      <c r="B66">
        <f>('CON Score and Page Rank'!BE110-'MIN and MAX'!B$13)/('MIN and MAX'!F$13-'MIN and MAX'!B$13)</f>
        <v>1.1196063799048352E-3</v>
      </c>
      <c r="C66">
        <f>('CON Score and Page Rank'!BF110-'MIN and MAX'!C$13)/('MIN and MAX'!G$13-'MIN and MAX'!C$13)</f>
        <v>1.9598804698405903E-2</v>
      </c>
      <c r="D66">
        <f>('CON Score and Page Rank'!BG110-'MIN and MAX'!D$13)/('MIN and MAX'!H$13-'MIN and MAX'!D$13)</f>
        <v>0.66799544419134393</v>
      </c>
      <c r="E66">
        <f t="shared" si="0"/>
        <v>1.8479198318501068E-2</v>
      </c>
      <c r="F66">
        <f t="shared" si="1"/>
        <v>0.68684152505950236</v>
      </c>
      <c r="G66">
        <f t="shared" si="2"/>
        <v>0.66687583781143911</v>
      </c>
      <c r="H66" s="3">
        <f>IFERROR(VLOOKUP(A66,'GDP Data'!A$2:Q$144,3,FALSE),"Not Found")</f>
        <v>6777384700</v>
      </c>
      <c r="I66">
        <f t="shared" si="3"/>
        <v>6.4046774499034777E-4</v>
      </c>
      <c r="J66">
        <f t="shared" si="4"/>
        <v>-0.68620105731451198</v>
      </c>
    </row>
    <row r="67" spans="1:10" x14ac:dyDescent="0.25">
      <c r="A67" t="s">
        <v>74</v>
      </c>
      <c r="B67">
        <f>('CON Score and Page Rank'!BE57-'MIN and MAX'!B$13)/('MIN and MAX'!F$13-'MIN and MAX'!B$13)</f>
        <v>7.4501102930032027E-4</v>
      </c>
      <c r="C67">
        <f>('CON Score and Page Rank'!BF57-'MIN and MAX'!C$13)/('MIN and MAX'!G$13-'MIN and MAX'!C$13)</f>
        <v>1.91922934276368E-2</v>
      </c>
      <c r="D67">
        <f>('CON Score and Page Rank'!BG57-'MIN and MAX'!D$13)/('MIN and MAX'!H$13-'MIN and MAX'!D$13)</f>
        <v>0.62186788154897499</v>
      </c>
      <c r="E67">
        <f t="shared" ref="E67:E130" si="5">C67-B67</f>
        <v>1.8447282398336481E-2</v>
      </c>
      <c r="F67">
        <f t="shared" si="1"/>
        <v>0.68681325277770722</v>
      </c>
      <c r="G67">
        <f t="shared" si="2"/>
        <v>0.62112287051967463</v>
      </c>
      <c r="H67" s="3">
        <f>IFERROR(VLOOKUP(A67,'GDP Data'!A$2:Q$144,3,FALSE),"Not Found")</f>
        <v>2796704603.0444298</v>
      </c>
      <c r="I67">
        <f t="shared" si="3"/>
        <v>2.6429060320509642E-4</v>
      </c>
      <c r="J67">
        <f t="shared" si="4"/>
        <v>-0.68654896217450212</v>
      </c>
    </row>
    <row r="68" spans="1:10" x14ac:dyDescent="0.25">
      <c r="A68" t="s">
        <v>208</v>
      </c>
      <c r="B68">
        <f>('CON Score and Page Rank'!BE189-'MIN and MAX'!B$13)/('MIN and MAX'!F$13-'MIN and MAX'!B$13)</f>
        <v>1.1815068084647413E-3</v>
      </c>
      <c r="C68">
        <f>('CON Score and Page Rank'!BF189-'MIN and MAX'!C$13)/('MIN and MAX'!G$13-'MIN and MAX'!C$13)</f>
        <v>1.96190314648081E-2</v>
      </c>
      <c r="D68">
        <f>('CON Score and Page Rank'!BG189-'MIN and MAX'!D$13)/('MIN and MAX'!H$13-'MIN and MAX'!D$13)</f>
        <v>0.69191343963553531</v>
      </c>
      <c r="E68">
        <f t="shared" si="5"/>
        <v>1.8437524656343358E-2</v>
      </c>
      <c r="F68">
        <f t="shared" ref="F68:F131" si="6">(E68-MIN(E$3:E$210))/(MAX(E$3:E$210)-MIN(E$3:E$210))</f>
        <v>0.68680460901528728</v>
      </c>
      <c r="G68">
        <f t="shared" ref="G68:G131" si="7">D68-B68</f>
        <v>0.69073193282707057</v>
      </c>
      <c r="H68" s="3">
        <f>IFERROR(VLOOKUP(A68,'GDP Data'!A$2:Q$144,3,FALSE),"Not Found")</f>
        <v>12282533600</v>
      </c>
      <c r="I68">
        <f t="shared" ref="I68:I131" si="8">IFERROR((H68-MIN(H$3:H$210))/(MAX(H$3:H$210)-MIN(H$3:H$210)),"No Value")</f>
        <v>1.160708288782866E-3</v>
      </c>
      <c r="J68">
        <f t="shared" ref="J68:J131" si="9">IFERROR(I68-F68,"No Value")</f>
        <v>-0.68564390072650439</v>
      </c>
    </row>
    <row r="69" spans="1:10" x14ac:dyDescent="0.25">
      <c r="A69" t="s">
        <v>160</v>
      </c>
      <c r="B69">
        <f>('CON Score and Page Rank'!BE140-'MIN and MAX'!B$13)/('MIN and MAX'!F$13-'MIN and MAX'!B$13)</f>
        <v>1.239808133174875E-2</v>
      </c>
      <c r="C69">
        <f>('CON Score and Page Rank'!BF140-'MIN and MAX'!C$13)/('MIN and MAX'!G$13-'MIN and MAX'!C$13)</f>
        <v>3.0725838318571237E-2</v>
      </c>
      <c r="D69">
        <f>('CON Score and Page Rank'!BG140-'MIN and MAX'!D$13)/('MIN and MAX'!H$13-'MIN and MAX'!D$13)</f>
        <v>0.9191343963553531</v>
      </c>
      <c r="E69">
        <f t="shared" si="5"/>
        <v>1.8327756986822485E-2</v>
      </c>
      <c r="F69">
        <f t="shared" si="6"/>
        <v>0.68670737282505079</v>
      </c>
      <c r="G69">
        <f t="shared" si="7"/>
        <v>0.9067363150236043</v>
      </c>
      <c r="H69" s="3">
        <f>IFERROR(VLOOKUP(A69,'GDP Data'!A$2:Q$144,3,FALSE),"Not Found")</f>
        <v>78921234457.548706</v>
      </c>
      <c r="I69">
        <f t="shared" si="8"/>
        <v>7.4581136090564179E-3</v>
      </c>
      <c r="J69">
        <f t="shared" si="9"/>
        <v>-0.67924925921599433</v>
      </c>
    </row>
    <row r="70" spans="1:10" x14ac:dyDescent="0.25">
      <c r="A70" t="s">
        <v>131</v>
      </c>
      <c r="B70">
        <f>('CON Score and Page Rank'!BE114-'MIN and MAX'!B$13)/('MIN and MAX'!F$13-'MIN and MAX'!B$13)</f>
        <v>8.3566562803068201E-4</v>
      </c>
      <c r="C70">
        <f>('CON Score and Page Rank'!BF114-'MIN and MAX'!C$13)/('MIN and MAX'!G$13-'MIN and MAX'!C$13)</f>
        <v>1.8781742816137731E-2</v>
      </c>
      <c r="D70">
        <f>('CON Score and Page Rank'!BG114-'MIN and MAX'!D$13)/('MIN and MAX'!H$13-'MIN and MAX'!D$13)</f>
        <v>0.60649202733485197</v>
      </c>
      <c r="E70">
        <f t="shared" si="5"/>
        <v>1.7946077188107049E-2</v>
      </c>
      <c r="F70">
        <f t="shared" si="6"/>
        <v>0.68636926699043344</v>
      </c>
      <c r="G70">
        <f t="shared" si="7"/>
        <v>0.60565636170682124</v>
      </c>
      <c r="H70" s="3">
        <f>IFERROR(VLOOKUP(A70,'GDP Data'!A$2:Q$144,3,FALSE),"Not Found")</f>
        <v>53991289844.329102</v>
      </c>
      <c r="I70">
        <f t="shared" si="8"/>
        <v>5.102215852630842E-3</v>
      </c>
      <c r="J70">
        <f t="shared" si="9"/>
        <v>-0.68126705113780262</v>
      </c>
    </row>
    <row r="71" spans="1:10" x14ac:dyDescent="0.25">
      <c r="A71" t="s">
        <v>210</v>
      </c>
      <c r="B71">
        <f>('CON Score and Page Rank'!BE191-'MIN and MAX'!B$13)/('MIN and MAX'!F$13-'MIN and MAX'!B$13)</f>
        <v>7.8168769799619246E-5</v>
      </c>
      <c r="C71">
        <f>('CON Score and Page Rank'!BF191-'MIN and MAX'!C$13)/('MIN and MAX'!G$13-'MIN and MAX'!C$13)</f>
        <v>1.7834607603218807E-2</v>
      </c>
      <c r="D71">
        <f>('CON Score and Page Rank'!BG191-'MIN and MAX'!D$13)/('MIN and MAX'!H$13-'MIN and MAX'!D$13)</f>
        <v>0.54555808656036442</v>
      </c>
      <c r="E71">
        <f t="shared" si="5"/>
        <v>1.7756438833419187E-2</v>
      </c>
      <c r="F71">
        <f t="shared" si="6"/>
        <v>0.6862012784450533</v>
      </c>
      <c r="G71">
        <f t="shared" si="7"/>
        <v>0.54547991779056482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45</v>
      </c>
      <c r="B72">
        <f>('CON Score and Page Rank'!BE30-'MIN and MAX'!B$13)/('MIN and MAX'!F$13-'MIN and MAX'!B$13)</f>
        <v>1.1907087291862505E-2</v>
      </c>
      <c r="C72">
        <f>('CON Score and Page Rank'!BF30-'MIN and MAX'!C$13)/('MIN and MAX'!G$13-'MIN and MAX'!C$13)</f>
        <v>2.9614585074410806E-2</v>
      </c>
      <c r="D72">
        <f>('CON Score and Page Rank'!BG30-'MIN and MAX'!D$13)/('MIN and MAX'!H$13-'MIN and MAX'!D$13)</f>
        <v>0.91685649202733488</v>
      </c>
      <c r="E72">
        <f t="shared" si="5"/>
        <v>1.77074977825483E-2</v>
      </c>
      <c r="F72">
        <f t="shared" si="6"/>
        <v>0.6861579246838444</v>
      </c>
      <c r="G72">
        <f t="shared" si="7"/>
        <v>0.90494940473547236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218</v>
      </c>
      <c r="B73">
        <f>('CON Score and Page Rank'!BE199-'MIN and MAX'!B$13)/('MIN and MAX'!F$13-'MIN and MAX'!B$13)</f>
        <v>7.8258941139950342E-4</v>
      </c>
      <c r="C73">
        <f>('CON Score and Page Rank'!BF199-'MIN and MAX'!C$13)/('MIN and MAX'!G$13-'MIN and MAX'!C$13)</f>
        <v>1.8461929790278359E-2</v>
      </c>
      <c r="D73">
        <f>('CON Score and Page Rank'!BG199-'MIN and MAX'!D$13)/('MIN and MAX'!H$13-'MIN and MAX'!D$13)</f>
        <v>0.59965831435079731</v>
      </c>
      <c r="E73">
        <f t="shared" si="5"/>
        <v>1.7679340378878854E-2</v>
      </c>
      <c r="F73">
        <f t="shared" si="6"/>
        <v>0.68613298183253202</v>
      </c>
      <c r="G73">
        <f t="shared" si="7"/>
        <v>0.59887572493939778</v>
      </c>
      <c r="H73" s="3">
        <f>IFERROR(VLOOKUP(A73,'GDP Data'!A$2:Q$144,3,FALSE),"Not Found")</f>
        <v>8495806432.1846704</v>
      </c>
      <c r="I73">
        <f t="shared" si="8"/>
        <v>8.0285983876580112E-4</v>
      </c>
      <c r="J73">
        <f t="shared" si="9"/>
        <v>-0.68533012199376619</v>
      </c>
    </row>
    <row r="74" spans="1:10" x14ac:dyDescent="0.25">
      <c r="A74" t="s">
        <v>211</v>
      </c>
      <c r="B74">
        <f>('CON Score and Page Rank'!BE192-'MIN and MAX'!B$13)/('MIN and MAX'!F$13-'MIN and MAX'!B$13)</f>
        <v>9.960700894418432E-4</v>
      </c>
      <c r="C74">
        <f>('CON Score and Page Rank'!BF192-'MIN and MAX'!C$13)/('MIN and MAX'!G$13-'MIN and MAX'!C$13)</f>
        <v>1.843608402215708E-2</v>
      </c>
      <c r="D74">
        <f>('CON Score and Page Rank'!BG192-'MIN and MAX'!D$13)/('MIN and MAX'!H$13-'MIN and MAX'!D$13)</f>
        <v>0.63667425968109337</v>
      </c>
      <c r="E74">
        <f t="shared" si="5"/>
        <v>1.7440013932715236E-2</v>
      </c>
      <c r="F74">
        <f t="shared" si="6"/>
        <v>0.68592097777023031</v>
      </c>
      <c r="G74">
        <f t="shared" si="7"/>
        <v>0.63567818959165157</v>
      </c>
      <c r="H74" s="3">
        <f>IFERROR(VLOOKUP(A74,'GDP Data'!A$2:Q$144,3,FALSE),"Not Found")</f>
        <v>18405203853.1036</v>
      </c>
      <c r="I74">
        <f t="shared" si="8"/>
        <v>1.7393050460725538E-3</v>
      </c>
      <c r="J74">
        <f t="shared" si="9"/>
        <v>-0.68418167272415775</v>
      </c>
    </row>
    <row r="75" spans="1:10" x14ac:dyDescent="0.25">
      <c r="A75" t="s">
        <v>47</v>
      </c>
      <c r="B75">
        <f>('CON Score and Page Rank'!BE32-'MIN and MAX'!B$13)/('MIN and MAX'!F$13-'MIN and MAX'!B$13)</f>
        <v>1.0169318565642976E-3</v>
      </c>
      <c r="C75">
        <f>('CON Score and Page Rank'!BF32-'MIN and MAX'!C$13)/('MIN and MAX'!G$13-'MIN and MAX'!C$13)</f>
        <v>1.8424947138886042E-2</v>
      </c>
      <c r="D75">
        <f>('CON Score and Page Rank'!BG32-'MIN and MAX'!D$13)/('MIN and MAX'!H$13-'MIN and MAX'!D$13)</f>
        <v>0.54555808656036442</v>
      </c>
      <c r="E75">
        <f t="shared" si="5"/>
        <v>1.7408015282321745E-2</v>
      </c>
      <c r="F75">
        <f t="shared" si="6"/>
        <v>0.68589263220299224</v>
      </c>
      <c r="G75">
        <f t="shared" si="7"/>
        <v>0.54454115470380016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199</v>
      </c>
      <c r="B76">
        <f>('CON Score and Page Rank'!BE180-'MIN and MAX'!B$13)/('MIN and MAX'!F$13-'MIN and MAX'!B$13)</f>
        <v>8.1963383274742023E-4</v>
      </c>
      <c r="C76">
        <f>('CON Score and Page Rank'!BF180-'MIN and MAX'!C$13)/('MIN and MAX'!G$13-'MIN and MAX'!C$13)</f>
        <v>1.8207954192148882E-2</v>
      </c>
      <c r="D76">
        <f>('CON Score and Page Rank'!BG180-'MIN and MAX'!D$13)/('MIN and MAX'!H$13-'MIN and MAX'!D$13)</f>
        <v>0.59681093394077445</v>
      </c>
      <c r="E76">
        <f t="shared" si="5"/>
        <v>1.7388320359401462E-2</v>
      </c>
      <c r="F76">
        <f t="shared" si="6"/>
        <v>0.68587518572462447</v>
      </c>
      <c r="G76">
        <f t="shared" si="7"/>
        <v>0.59599130010802703</v>
      </c>
      <c r="H76" s="3">
        <f>IFERROR(VLOOKUP(A76,'GDP Data'!A$2:Q$144,3,FALSE),"Not Found")</f>
        <v>8141537877.0679102</v>
      </c>
      <c r="I76">
        <f t="shared" si="8"/>
        <v>7.693812046524653E-4</v>
      </c>
      <c r="J76">
        <f t="shared" si="9"/>
        <v>-0.68510580451997205</v>
      </c>
    </row>
    <row r="77" spans="1:10" x14ac:dyDescent="0.25">
      <c r="A77" t="s">
        <v>123</v>
      </c>
      <c r="B77">
        <f>('CON Score and Page Rank'!BE106-'MIN and MAX'!B$13)/('MIN and MAX'!F$13-'MIN and MAX'!B$13)</f>
        <v>2.1342084082122468E-4</v>
      </c>
      <c r="C77">
        <f>('CON Score and Page Rank'!BF106-'MIN and MAX'!C$13)/('MIN and MAX'!G$13-'MIN and MAX'!C$13)</f>
        <v>1.7481731015687525E-2</v>
      </c>
      <c r="D77">
        <f>('CON Score and Page Rank'!BG106-'MIN and MAX'!D$13)/('MIN and MAX'!H$13-'MIN and MAX'!D$13)</f>
        <v>0.58656036446469251</v>
      </c>
      <c r="E77">
        <f t="shared" si="5"/>
        <v>1.7268310174866301E-2</v>
      </c>
      <c r="F77">
        <f t="shared" si="6"/>
        <v>0.68576887634241102</v>
      </c>
      <c r="G77">
        <f t="shared" si="7"/>
        <v>0.5863469436238713</v>
      </c>
      <c r="H77" s="3">
        <f>IFERROR(VLOOKUP(A77,'GDP Data'!A$2:Q$144,3,FALSE),"Not Found")</f>
        <v>5840503868.5724602</v>
      </c>
      <c r="I77">
        <f t="shared" si="8"/>
        <v>5.519318303285935E-4</v>
      </c>
      <c r="J77">
        <f t="shared" si="9"/>
        <v>-0.68521694451208237</v>
      </c>
    </row>
    <row r="78" spans="1:10" x14ac:dyDescent="0.25">
      <c r="A78" t="s">
        <v>101</v>
      </c>
      <c r="B78">
        <f>('CON Score and Page Rank'!BE84-'MIN and MAX'!B$13)/('MIN and MAX'!F$13-'MIN and MAX'!B$13)</f>
        <v>4.2264961015346799E-4</v>
      </c>
      <c r="C78">
        <f>('CON Score and Page Rank'!BF84-'MIN and MAX'!C$13)/('MIN and MAX'!G$13-'MIN and MAX'!C$13)</f>
        <v>1.7470339965509934E-2</v>
      </c>
      <c r="D78">
        <f>('CON Score and Page Rank'!BG84-'MIN and MAX'!D$13)/('MIN and MAX'!H$13-'MIN and MAX'!D$13)</f>
        <v>0.64977220956719817</v>
      </c>
      <c r="E78">
        <f t="shared" si="5"/>
        <v>1.7047690355356467E-2</v>
      </c>
      <c r="F78">
        <f t="shared" si="6"/>
        <v>0.68557344328973291</v>
      </c>
      <c r="G78">
        <f t="shared" si="7"/>
        <v>0.64934955995704469</v>
      </c>
      <c r="H78" s="3">
        <f>IFERROR(VLOOKUP(A78,'GDP Data'!A$2:Q$144,3,FALSE),"Not Found")</f>
        <v>5398568543.6349201</v>
      </c>
      <c r="I78">
        <f t="shared" si="8"/>
        <v>5.1016862320323693E-4</v>
      </c>
      <c r="J78">
        <f t="shared" si="9"/>
        <v>-0.68506327466652972</v>
      </c>
    </row>
    <row r="79" spans="1:10" x14ac:dyDescent="0.25">
      <c r="A79" t="s">
        <v>141</v>
      </c>
      <c r="B79">
        <f>('CON Score and Page Rank'!BE124-'MIN and MAX'!B$13)/('MIN and MAX'!F$13-'MIN and MAX'!B$13)</f>
        <v>1.9823060543470796E-2</v>
      </c>
      <c r="C79">
        <f>('CON Score and Page Rank'!BF124-'MIN and MAX'!C$13)/('MIN and MAX'!G$13-'MIN and MAX'!C$13)</f>
        <v>3.6267551434240076E-2</v>
      </c>
      <c r="D79">
        <f>('CON Score and Page Rank'!BG124-'MIN and MAX'!D$13)/('MIN and MAX'!H$13-'MIN and MAX'!D$13)</f>
        <v>0.98063781321184507</v>
      </c>
      <c r="E79">
        <f t="shared" si="5"/>
        <v>1.644449089076928E-2</v>
      </c>
      <c r="F79">
        <f t="shared" si="6"/>
        <v>0.68503910728583295</v>
      </c>
      <c r="G79">
        <f t="shared" si="7"/>
        <v>0.96081475266837424</v>
      </c>
      <c r="H79" s="3">
        <f>IFERROR(VLOOKUP(A79,'GDP Data'!A$2:Q$144,3,FALSE),"Not Found")</f>
        <v>160446947784.909</v>
      </c>
      <c r="I79">
        <f t="shared" si="8"/>
        <v>1.5162352350809412E-2</v>
      </c>
      <c r="J79">
        <f t="shared" si="9"/>
        <v>-0.66987675493502352</v>
      </c>
    </row>
    <row r="80" spans="1:10" x14ac:dyDescent="0.25">
      <c r="A80" t="s">
        <v>194</v>
      </c>
      <c r="B80">
        <f>('CON Score and Page Rank'!BE175-'MIN and MAX'!B$13)/('MIN and MAX'!F$13-'MIN and MAX'!B$13)</f>
        <v>1.9434501120550562E-2</v>
      </c>
      <c r="C80">
        <f>('CON Score and Page Rank'!BF175-'MIN and MAX'!C$13)/('MIN and MAX'!G$13-'MIN and MAX'!C$13)</f>
        <v>3.586311176040826E-2</v>
      </c>
      <c r="D80">
        <f>('CON Score and Page Rank'!BG175-'MIN and MAX'!D$13)/('MIN and MAX'!H$13-'MIN and MAX'!D$13)</f>
        <v>0.91685649202733488</v>
      </c>
      <c r="E80">
        <f t="shared" si="5"/>
        <v>1.6428610639857698E-2</v>
      </c>
      <c r="F80">
        <f t="shared" si="6"/>
        <v>0.68502503998254238</v>
      </c>
      <c r="G80">
        <f t="shared" si="7"/>
        <v>0.89742199090678432</v>
      </c>
      <c r="H80" s="3">
        <f>IFERROR(VLOOKUP(A80,'GDP Data'!A$2:Q$144,3,FALSE),"Not Found")</f>
        <v>201751148417.10199</v>
      </c>
      <c r="I80">
        <f t="shared" si="8"/>
        <v>1.9065629117366509E-2</v>
      </c>
      <c r="J80">
        <f t="shared" si="9"/>
        <v>-0.66595941086517585</v>
      </c>
    </row>
    <row r="81" spans="1:10" x14ac:dyDescent="0.25">
      <c r="A81" t="s">
        <v>58</v>
      </c>
      <c r="B81">
        <f>('CON Score and Page Rank'!BE41-'MIN and MAX'!B$13)/('MIN and MAX'!F$13-'MIN and MAX'!B$13)</f>
        <v>1.8374855367147672E-2</v>
      </c>
      <c r="C81">
        <f>('CON Score and Page Rank'!BF41-'MIN and MAX'!C$13)/('MIN and MAX'!G$13-'MIN and MAX'!C$13)</f>
        <v>3.4512105332975399E-2</v>
      </c>
      <c r="D81">
        <f>('CON Score and Page Rank'!BG41-'MIN and MAX'!D$13)/('MIN and MAX'!H$13-'MIN and MAX'!D$13)</f>
        <v>0.91287015945330297</v>
      </c>
      <c r="E81">
        <f t="shared" si="5"/>
        <v>1.6137249965827726E-2</v>
      </c>
      <c r="F81">
        <f t="shared" si="6"/>
        <v>0.68476694211045419</v>
      </c>
      <c r="G81">
        <f t="shared" si="7"/>
        <v>0.8944953040861553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126</v>
      </c>
      <c r="B82">
        <f>('CON Score and Page Rank'!BE109-'MIN and MAX'!B$13)/('MIN and MAX'!F$13-'MIN and MAX'!B$13)</f>
        <v>1.9939244508332358E-4</v>
      </c>
      <c r="C82">
        <f>('CON Score and Page Rank'!BF109-'MIN and MAX'!C$13)/('MIN and MAX'!G$13-'MIN and MAX'!C$13)</f>
        <v>1.6310540842197734E-2</v>
      </c>
      <c r="D82">
        <f>('CON Score and Page Rank'!BG109-'MIN and MAX'!D$13)/('MIN and MAX'!H$13-'MIN and MAX'!D$13)</f>
        <v>0.49088838268792712</v>
      </c>
      <c r="E82">
        <f t="shared" si="5"/>
        <v>1.611114839711441E-2</v>
      </c>
      <c r="F82">
        <f t="shared" si="6"/>
        <v>0.68474382039244763</v>
      </c>
      <c r="G82">
        <f t="shared" si="7"/>
        <v>0.49068899024284379</v>
      </c>
      <c r="H82" s="3">
        <f>IFERROR(VLOOKUP(A82,'GDP Data'!A$2:Q$144,3,FALSE),"Not Found")</f>
        <v>4094480988.1193099</v>
      </c>
      <c r="I82">
        <f t="shared" si="8"/>
        <v>3.8693140812364173E-4</v>
      </c>
      <c r="J82">
        <f t="shared" si="9"/>
        <v>-0.68435688898432401</v>
      </c>
    </row>
    <row r="83" spans="1:10" x14ac:dyDescent="0.25">
      <c r="A83" t="s">
        <v>183</v>
      </c>
      <c r="B83">
        <f>('CON Score and Page Rank'!BE164-'MIN and MAX'!B$13)/('MIN and MAX'!F$13-'MIN and MAX'!B$13)</f>
        <v>1.9639909180044133E-2</v>
      </c>
      <c r="C83">
        <f>('CON Score and Page Rank'!BF164-'MIN and MAX'!C$13)/('MIN and MAX'!G$13-'MIN and MAX'!C$13)</f>
        <v>3.5682470147263265E-2</v>
      </c>
      <c r="D83">
        <f>('CON Score and Page Rank'!BG164-'MIN and MAX'!D$13)/('MIN and MAX'!H$13-'MIN and MAX'!D$13)</f>
        <v>0.95899772209567202</v>
      </c>
      <c r="E83">
        <f t="shared" si="5"/>
        <v>1.6042560967219132E-2</v>
      </c>
      <c r="F83">
        <f t="shared" si="6"/>
        <v>0.68468306315481797</v>
      </c>
      <c r="G83">
        <f t="shared" si="7"/>
        <v>0.93935781291562792</v>
      </c>
      <c r="H83" s="3">
        <f>IFERROR(VLOOKUP(A83,'GDP Data'!A$2:Q$144,3,FALSE),"Not Found")</f>
        <v>53749989092.019699</v>
      </c>
      <c r="I83">
        <f t="shared" si="8"/>
        <v>5.0794127574050277E-3</v>
      </c>
      <c r="J83">
        <f t="shared" si="9"/>
        <v>-0.67960365039741299</v>
      </c>
    </row>
    <row r="84" spans="1:10" x14ac:dyDescent="0.25">
      <c r="A84" t="s">
        <v>140</v>
      </c>
      <c r="B84">
        <f>('CON Score and Page Rank'!BE123-'MIN and MAX'!B$13)/('MIN and MAX'!F$13-'MIN and MAX'!B$13)</f>
        <v>2.0678577790458463E-2</v>
      </c>
      <c r="C84">
        <f>('CON Score and Page Rank'!BF123-'MIN and MAX'!C$13)/('MIN and MAX'!G$13-'MIN and MAX'!C$13)</f>
        <v>3.6705240512213112E-2</v>
      </c>
      <c r="D84">
        <f>('CON Score and Page Rank'!BG123-'MIN and MAX'!D$13)/('MIN and MAX'!H$13-'MIN and MAX'!D$13)</f>
        <v>0.94077448747152614</v>
      </c>
      <c r="E84">
        <f t="shared" si="5"/>
        <v>1.602666272175465E-2</v>
      </c>
      <c r="F84">
        <f t="shared" si="6"/>
        <v>0.68466897991129871</v>
      </c>
      <c r="G84">
        <f t="shared" si="7"/>
        <v>0.92009590968106769</v>
      </c>
      <c r="H84" s="3">
        <f>IFERROR(VLOOKUP(A84,'GDP Data'!A$2:Q$144,3,FALSE),"Not Found")</f>
        <v>485441014538.638</v>
      </c>
      <c r="I84">
        <f t="shared" si="8"/>
        <v>4.5874526188160472E-2</v>
      </c>
      <c r="J84">
        <f t="shared" si="9"/>
        <v>-0.63879445372313826</v>
      </c>
    </row>
    <row r="85" spans="1:10" x14ac:dyDescent="0.25">
      <c r="A85" t="s">
        <v>134</v>
      </c>
      <c r="B85">
        <f>('CON Score and Page Rank'!BE117-'MIN and MAX'!B$13)/('MIN and MAX'!F$13-'MIN and MAX'!B$13)</f>
        <v>8.6050672762505432E-4</v>
      </c>
      <c r="C85">
        <f>('CON Score and Page Rank'!BF117-'MIN and MAX'!C$13)/('MIN and MAX'!G$13-'MIN and MAX'!C$13)</f>
        <v>1.6848347084555543E-2</v>
      </c>
      <c r="D85">
        <f>('CON Score and Page Rank'!BG117-'MIN and MAX'!D$13)/('MIN and MAX'!H$13-'MIN and MAX'!D$13)</f>
        <v>0.45956719817767655</v>
      </c>
      <c r="E85">
        <f t="shared" si="5"/>
        <v>1.5987840356930488E-2</v>
      </c>
      <c r="F85">
        <f t="shared" si="6"/>
        <v>0.6846345896498679</v>
      </c>
      <c r="G85">
        <f t="shared" si="7"/>
        <v>0.4587066914500515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48</v>
      </c>
      <c r="B86">
        <f>('CON Score and Page Rank'!BE33-'MIN and MAX'!B$13)/('MIN and MAX'!F$13-'MIN and MAX'!B$13)</f>
        <v>2.1556054149938119E-2</v>
      </c>
      <c r="C86">
        <f>('CON Score and Page Rank'!BF33-'MIN and MAX'!C$13)/('MIN and MAX'!G$13-'MIN and MAX'!C$13)</f>
        <v>3.7494685656946594E-2</v>
      </c>
      <c r="D86">
        <f>('CON Score and Page Rank'!BG33-'MIN and MAX'!D$13)/('MIN and MAX'!H$13-'MIN and MAX'!D$13)</f>
        <v>0.98063781321184507</v>
      </c>
      <c r="E86">
        <f t="shared" si="5"/>
        <v>1.5938631507008475E-2</v>
      </c>
      <c r="F86">
        <f t="shared" si="6"/>
        <v>0.6845909986625287</v>
      </c>
      <c r="G86">
        <f t="shared" si="7"/>
        <v>0.95908175906190696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191</v>
      </c>
      <c r="B87">
        <f>('CON Score and Page Rank'!BE172-'MIN and MAX'!B$13)/('MIN and MAX'!F$13-'MIN and MAX'!B$13)</f>
        <v>2.0699363155391774E-2</v>
      </c>
      <c r="C87">
        <f>('CON Score and Page Rank'!BF172-'MIN and MAX'!C$13)/('MIN and MAX'!G$13-'MIN and MAX'!C$13)</f>
        <v>3.6603100944485864E-2</v>
      </c>
      <c r="D87">
        <f>('CON Score and Page Rank'!BG172-'MIN and MAX'!D$13)/('MIN and MAX'!H$13-'MIN and MAX'!D$13)</f>
        <v>0.95899772209567202</v>
      </c>
      <c r="E87">
        <f t="shared" si="5"/>
        <v>1.590373778909409E-2</v>
      </c>
      <c r="F87">
        <f t="shared" si="6"/>
        <v>0.68456008853928385</v>
      </c>
      <c r="G87">
        <f t="shared" si="7"/>
        <v>0.93829835894028024</v>
      </c>
      <c r="H87" s="3">
        <f>IFERROR(VLOOKUP(A87,'GDP Data'!A$2:Q$144,3,FALSE),"Not Found")</f>
        <v>306602070620.5</v>
      </c>
      <c r="I87">
        <f t="shared" si="8"/>
        <v>2.8974116930337891E-2</v>
      </c>
      <c r="J87">
        <f t="shared" si="9"/>
        <v>-0.65558597160894594</v>
      </c>
    </row>
    <row r="88" spans="1:10" x14ac:dyDescent="0.25">
      <c r="A88" t="s">
        <v>82</v>
      </c>
      <c r="B88">
        <f>('CON Score and Page Rank'!BE65-'MIN and MAX'!B$13)/('MIN and MAX'!F$13-'MIN and MAX'!B$13)</f>
        <v>5.7852875912818211E-4</v>
      </c>
      <c r="C88">
        <f>('CON Score and Page Rank'!BF65-'MIN and MAX'!C$13)/('MIN and MAX'!G$13-'MIN and MAX'!C$13)</f>
        <v>1.6136212407054238E-2</v>
      </c>
      <c r="D88">
        <f>('CON Score and Page Rank'!BG65-'MIN and MAX'!D$13)/('MIN and MAX'!H$13-'MIN and MAX'!D$13)</f>
        <v>0.59567198177676539</v>
      </c>
      <c r="E88">
        <f t="shared" si="5"/>
        <v>1.5557683647926056E-2</v>
      </c>
      <c r="F88">
        <f t="shared" si="6"/>
        <v>0.6842535412066344</v>
      </c>
      <c r="G88">
        <f t="shared" si="7"/>
        <v>0.59509345301763716</v>
      </c>
      <c r="H88" s="3">
        <f>IFERROR(VLOOKUP(A88,'GDP Data'!A$2:Q$144,3,FALSE),"Not Found")</f>
        <v>5023265365.2516899</v>
      </c>
      <c r="I88">
        <f t="shared" si="8"/>
        <v>4.7470220201176796E-4</v>
      </c>
      <c r="J88">
        <f t="shared" si="9"/>
        <v>-0.68377883900462266</v>
      </c>
    </row>
    <row r="89" spans="1:10" x14ac:dyDescent="0.25">
      <c r="A89" t="s">
        <v>170</v>
      </c>
      <c r="B89">
        <f>('CON Score and Page Rank'!BE150-'MIN and MAX'!B$13)/('MIN and MAX'!F$13-'MIN and MAX'!B$13)</f>
        <v>1.3203392034891312E-3</v>
      </c>
      <c r="C89">
        <f>('CON Score and Page Rank'!BF150-'MIN and MAX'!C$13)/('MIN and MAX'!G$13-'MIN and MAX'!C$13)</f>
        <v>1.6843053307157751E-2</v>
      </c>
      <c r="D89">
        <f>('CON Score and Page Rank'!BG150-'MIN and MAX'!D$13)/('MIN and MAX'!H$13-'MIN and MAX'!D$13)</f>
        <v>0.5882687927107062</v>
      </c>
      <c r="E89">
        <f t="shared" si="5"/>
        <v>1.5522714103668619E-2</v>
      </c>
      <c r="F89">
        <f t="shared" si="6"/>
        <v>0.68422256391365965</v>
      </c>
      <c r="G89">
        <f t="shared" si="7"/>
        <v>0.58694845350721703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224</v>
      </c>
      <c r="B90">
        <f>('CON Score and Page Rank'!BE205-'MIN and MAX'!B$13)/('MIN and MAX'!F$13-'MIN and MAX'!B$13)</f>
        <v>1.2013512038466499E-4</v>
      </c>
      <c r="C90">
        <f>('CON Score and Page Rank'!BF205-'MIN and MAX'!C$13)/('MIN and MAX'!G$13-'MIN and MAX'!C$13)</f>
        <v>1.5523866936638929E-2</v>
      </c>
      <c r="D90">
        <f>('CON Score and Page Rank'!BG205-'MIN and MAX'!D$13)/('MIN and MAX'!H$13-'MIN and MAX'!D$13)</f>
        <v>0.46981776765375854</v>
      </c>
      <c r="E90">
        <f t="shared" si="5"/>
        <v>1.5403731816254264E-2</v>
      </c>
      <c r="F90">
        <f t="shared" si="6"/>
        <v>0.68411716508006593</v>
      </c>
      <c r="G90">
        <f t="shared" si="7"/>
        <v>0.46969763253337388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221</v>
      </c>
      <c r="B91">
        <f>('CON Score and Page Rank'!BE202-'MIN and MAX'!B$13)/('MIN and MAX'!F$13-'MIN and MAX'!B$13)</f>
        <v>1.6292631639300848E-4</v>
      </c>
      <c r="C91">
        <f>('CON Score and Page Rank'!BF202-'MIN and MAX'!C$13)/('MIN and MAX'!G$13-'MIN and MAX'!C$13)</f>
        <v>1.5553027806455367E-2</v>
      </c>
      <c r="D91">
        <f>('CON Score and Page Rank'!BG202-'MIN and MAX'!D$13)/('MIN and MAX'!H$13-'MIN and MAX'!D$13)</f>
        <v>0.46981776765375854</v>
      </c>
      <c r="E91">
        <f t="shared" si="5"/>
        <v>1.5390101490062359E-2</v>
      </c>
      <c r="F91">
        <f t="shared" si="6"/>
        <v>0.68410509084184656</v>
      </c>
      <c r="G91">
        <f t="shared" si="7"/>
        <v>0.46965484133736551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42</v>
      </c>
      <c r="B92">
        <f>('CON Score and Page Rank'!BE27-'MIN and MAX'!B$13)/('MIN and MAX'!F$13-'MIN and MAX'!B$13)</f>
        <v>2.1493368428040949E-2</v>
      </c>
      <c r="C92">
        <f>('CON Score and Page Rank'!BF27-'MIN and MAX'!C$13)/('MIN and MAX'!G$13-'MIN and MAX'!C$13)</f>
        <v>3.6871301690449887E-2</v>
      </c>
      <c r="D92">
        <f>('CON Score and Page Rank'!BG27-'MIN and MAX'!D$13)/('MIN and MAX'!H$13-'MIN and MAX'!D$13)</f>
        <v>0.95899772209567202</v>
      </c>
      <c r="E92">
        <f t="shared" si="5"/>
        <v>1.5377933262408938E-2</v>
      </c>
      <c r="F92">
        <f t="shared" si="6"/>
        <v>0.68409431178364011</v>
      </c>
      <c r="G92">
        <f t="shared" si="7"/>
        <v>0.93750435366763107</v>
      </c>
      <c r="H92" s="3">
        <f>IFERROR(VLOOKUP(A92,'GDP Data'!A$2:Q$144,3,FALSE),"Not Found")</f>
        <v>53872425916.624802</v>
      </c>
      <c r="I92">
        <f t="shared" si="8"/>
        <v>5.0909831256856723E-3</v>
      </c>
      <c r="J92">
        <f t="shared" si="9"/>
        <v>-0.67900332865795443</v>
      </c>
    </row>
    <row r="93" spans="1:10" x14ac:dyDescent="0.25">
      <c r="A93" t="s">
        <v>166</v>
      </c>
      <c r="B93">
        <f>('CON Score and Page Rank'!BE146-'MIN and MAX'!B$13)/('MIN and MAX'!F$13-'MIN and MAX'!B$13)</f>
        <v>2.0017953994302635E-2</v>
      </c>
      <c r="C93">
        <f>('CON Score and Page Rank'!BF146-'MIN and MAX'!C$13)/('MIN and MAX'!G$13-'MIN and MAX'!C$13)</f>
        <v>3.5031600626151377E-2</v>
      </c>
      <c r="D93">
        <f>('CON Score and Page Rank'!BG146-'MIN and MAX'!D$13)/('MIN and MAX'!H$13-'MIN and MAX'!D$13)</f>
        <v>0.95899772209567202</v>
      </c>
      <c r="E93">
        <f t="shared" si="5"/>
        <v>1.5013646631848742E-2</v>
      </c>
      <c r="F93">
        <f t="shared" si="6"/>
        <v>0.68377161344938198</v>
      </c>
      <c r="G93">
        <f t="shared" si="7"/>
        <v>0.93897976810136941</v>
      </c>
      <c r="H93" s="3">
        <f>IFERROR(VLOOKUP(A93,'GDP Data'!A$2:Q$144,3,FALSE),"Not Found")</f>
        <v>120296476180.40199</v>
      </c>
      <c r="I93">
        <f t="shared" si="8"/>
        <v>1.1368103809947095E-2</v>
      </c>
      <c r="J93">
        <f t="shared" si="9"/>
        <v>-0.67240350963943485</v>
      </c>
    </row>
    <row r="94" spans="1:10" x14ac:dyDescent="0.25">
      <c r="A94" t="s">
        <v>59</v>
      </c>
      <c r="B94">
        <f>('CON Score and Page Rank'!BE42-'MIN and MAX'!B$13)/('MIN and MAX'!F$13-'MIN and MAX'!B$13)</f>
        <v>1.8795439443122404E-2</v>
      </c>
      <c r="C94">
        <f>('CON Score and Page Rank'!BF42-'MIN and MAX'!C$13)/('MIN and MAX'!G$13-'MIN and MAX'!C$13)</f>
        <v>3.3793351383993739E-2</v>
      </c>
      <c r="D94">
        <f>('CON Score and Page Rank'!BG42-'MIN and MAX'!D$13)/('MIN and MAX'!H$13-'MIN and MAX'!D$13)</f>
        <v>0.95899772209567202</v>
      </c>
      <c r="E94">
        <f t="shared" si="5"/>
        <v>1.4997911940871335E-2</v>
      </c>
      <c r="F94">
        <f t="shared" si="6"/>
        <v>0.68375767508837015</v>
      </c>
      <c r="G94">
        <f t="shared" si="7"/>
        <v>0.94020228265254957</v>
      </c>
      <c r="H94" s="3">
        <f>IFERROR(VLOOKUP(A94,'GDP Data'!A$2:Q$144,3,FALSE),"Not Found")</f>
        <v>12502013400</v>
      </c>
      <c r="I94">
        <f t="shared" si="8"/>
        <v>1.1814492882685427E-3</v>
      </c>
      <c r="J94">
        <f t="shared" si="9"/>
        <v>-0.68257622580010158</v>
      </c>
    </row>
    <row r="95" spans="1:10" x14ac:dyDescent="0.25">
      <c r="A95" t="s">
        <v>139</v>
      </c>
      <c r="B95">
        <f>('CON Score and Page Rank'!BE122-'MIN and MAX'!B$13)/('MIN and MAX'!F$13-'MIN and MAX'!B$13)</f>
        <v>7.7323436925050873E-5</v>
      </c>
      <c r="C95">
        <f>('CON Score and Page Rank'!BF122-'MIN and MAX'!C$13)/('MIN and MAX'!G$13-'MIN and MAX'!C$13)</f>
        <v>1.481148082520856E-2</v>
      </c>
      <c r="D95">
        <f>('CON Score and Page Rank'!BG122-'MIN and MAX'!D$13)/('MIN and MAX'!H$13-'MIN and MAX'!D$13)</f>
        <v>0.53587699316628701</v>
      </c>
      <c r="E95">
        <f t="shared" si="5"/>
        <v>1.4734157388283509E-2</v>
      </c>
      <c r="F95">
        <f t="shared" si="6"/>
        <v>0.68352403172176568</v>
      </c>
      <c r="G95">
        <f t="shared" si="7"/>
        <v>0.53579966972936199</v>
      </c>
      <c r="H95" s="3">
        <f>IFERROR(VLOOKUP(A95,'GDP Data'!A$2:Q$144,3,FALSE),"Not Found")</f>
        <v>3219488663.7723098</v>
      </c>
      <c r="I95">
        <f t="shared" si="8"/>
        <v>3.0424400204229798E-4</v>
      </c>
      <c r="J95">
        <f t="shared" si="9"/>
        <v>-0.68321978771972336</v>
      </c>
    </row>
    <row r="96" spans="1:10" x14ac:dyDescent="0.25">
      <c r="A96" t="s">
        <v>62</v>
      </c>
      <c r="B96">
        <f>('CON Score and Page Rank'!BE45-'MIN and MAX'!B$13)/('MIN and MAX'!F$13-'MIN and MAX'!B$13)</f>
        <v>1.5709017805675376E-2</v>
      </c>
      <c r="C96">
        <f>('CON Score and Page Rank'!BF45-'MIN and MAX'!C$13)/('MIN and MAX'!G$13-'MIN and MAX'!C$13)</f>
        <v>3.043785901451335E-2</v>
      </c>
      <c r="D96">
        <f>('CON Score and Page Rank'!BG45-'MIN and MAX'!D$13)/('MIN and MAX'!H$13-'MIN and MAX'!D$13)</f>
        <v>0.92425968109339407</v>
      </c>
      <c r="E96">
        <f t="shared" si="5"/>
        <v>1.4728841208837974E-2</v>
      </c>
      <c r="F96">
        <f t="shared" si="6"/>
        <v>0.68351932245684133</v>
      </c>
      <c r="G96">
        <f t="shared" si="7"/>
        <v>0.90855066328771872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117</v>
      </c>
      <c r="B97">
        <f>('CON Score and Page Rank'!BE100-'MIN and MAX'!B$13)/('MIN and MAX'!F$13-'MIN and MAX'!B$13)</f>
        <v>1.9955484450138983E-4</v>
      </c>
      <c r="C97">
        <f>('CON Score and Page Rank'!BF100-'MIN and MAX'!C$13)/('MIN and MAX'!G$13-'MIN and MAX'!C$13)</f>
        <v>1.484827490115408E-2</v>
      </c>
      <c r="D97">
        <f>('CON Score and Page Rank'!BG100-'MIN and MAX'!D$13)/('MIN and MAX'!H$13-'MIN and MAX'!D$13)</f>
        <v>0.44760820045558086</v>
      </c>
      <c r="E97">
        <f t="shared" si="5"/>
        <v>1.464872005665269E-2</v>
      </c>
      <c r="F97">
        <f t="shared" si="6"/>
        <v>0.68344834822891198</v>
      </c>
      <c r="G97">
        <f t="shared" si="7"/>
        <v>0.44740864561107946</v>
      </c>
      <c r="H97" s="3">
        <f>IFERROR(VLOOKUP(A97,'GDP Data'!A$2:Q$144,3,FALSE),"Not Found")</f>
        <v>15716489369.9266</v>
      </c>
      <c r="I97">
        <f t="shared" si="8"/>
        <v>1.4852195871250544E-3</v>
      </c>
      <c r="J97">
        <f t="shared" si="9"/>
        <v>-0.68196312864178688</v>
      </c>
    </row>
    <row r="98" spans="1:10" x14ac:dyDescent="0.25">
      <c r="A98" t="s">
        <v>72</v>
      </c>
      <c r="B98">
        <f>('CON Score and Page Rank'!BE55-'MIN and MAX'!B$13)/('MIN and MAX'!F$13-'MIN and MAX'!B$13)</f>
        <v>2.4050018962280454E-5</v>
      </c>
      <c r="C98">
        <f>('CON Score and Page Rank'!BF55-'MIN and MAX'!C$13)/('MIN and MAX'!G$13-'MIN and MAX'!C$13)</f>
        <v>1.466322226234051E-2</v>
      </c>
      <c r="D98">
        <f>('CON Score and Page Rank'!BG55-'MIN and MAX'!D$13)/('MIN and MAX'!H$13-'MIN and MAX'!D$13)</f>
        <v>0.52733485193621865</v>
      </c>
      <c r="E98">
        <f t="shared" si="5"/>
        <v>1.463917224337823E-2</v>
      </c>
      <c r="F98">
        <f t="shared" si="6"/>
        <v>0.68343989042897901</v>
      </c>
      <c r="G98">
        <f t="shared" si="7"/>
        <v>0.52731080191725632</v>
      </c>
      <c r="H98" s="3">
        <f>IFERROR(VLOOKUP(A98,'GDP Data'!A$2:Q$144,3,FALSE),"Not Found")</f>
        <v>1710843360.64955</v>
      </c>
      <c r="I98">
        <f t="shared" si="8"/>
        <v>1.6167593219651902E-4</v>
      </c>
      <c r="J98">
        <f t="shared" si="9"/>
        <v>-0.6832782144967825</v>
      </c>
    </row>
    <row r="99" spans="1:10" x14ac:dyDescent="0.25">
      <c r="A99" t="s">
        <v>119</v>
      </c>
      <c r="B99">
        <f>('CON Score and Page Rank'!BE102-'MIN and MAX'!B$13)/('MIN and MAX'!F$13-'MIN and MAX'!B$13)</f>
        <v>2.256674361059204E-4</v>
      </c>
      <c r="C99">
        <f>('CON Score and Page Rank'!BF102-'MIN and MAX'!C$13)/('MIN and MAX'!G$13-'MIN and MAX'!C$13)</f>
        <v>1.4592337025186907E-2</v>
      </c>
      <c r="D99">
        <f>('CON Score and Page Rank'!BG102-'MIN and MAX'!D$13)/('MIN and MAX'!H$13-'MIN and MAX'!D$13)</f>
        <v>0.44476082004555811</v>
      </c>
      <c r="E99">
        <f t="shared" si="5"/>
        <v>1.4366669589080986E-2</v>
      </c>
      <c r="F99">
        <f t="shared" si="6"/>
        <v>0.68319849767600471</v>
      </c>
      <c r="G99">
        <f t="shared" si="7"/>
        <v>0.4445351526094522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159</v>
      </c>
      <c r="B100">
        <f>('CON Score and Page Rank'!BE139-'MIN and MAX'!B$13)/('MIN and MAX'!F$13-'MIN and MAX'!B$13)</f>
        <v>9.0210743194114016E-5</v>
      </c>
      <c r="C100">
        <f>('CON Score and Page Rank'!BF139-'MIN and MAX'!C$13)/('MIN and MAX'!G$13-'MIN and MAX'!C$13)</f>
        <v>1.4428273653495196E-2</v>
      </c>
      <c r="D100">
        <f>('CON Score and Page Rank'!BG139-'MIN and MAX'!D$13)/('MIN and MAX'!H$13-'MIN and MAX'!D$13)</f>
        <v>0.45842824601366744</v>
      </c>
      <c r="E100">
        <f t="shared" si="5"/>
        <v>1.4338062910301081E-2</v>
      </c>
      <c r="F100">
        <f t="shared" si="6"/>
        <v>0.68317315684047442</v>
      </c>
      <c r="G100">
        <f t="shared" si="7"/>
        <v>0.45833803527047334</v>
      </c>
      <c r="H100" s="3">
        <f>IFERROR(VLOOKUP(A100,'GDP Data'!A$2:Q$144,3,FALSE),"Not Found")</f>
        <v>3081024212.4292402</v>
      </c>
      <c r="I100">
        <f t="shared" si="8"/>
        <v>2.9115901146871853E-4</v>
      </c>
      <c r="J100">
        <f t="shared" si="9"/>
        <v>-0.68288199782900572</v>
      </c>
    </row>
    <row r="101" spans="1:10" x14ac:dyDescent="0.25">
      <c r="A101" t="s">
        <v>177</v>
      </c>
      <c r="B101">
        <f>('CON Score and Page Rank'!BE157-'MIN and MAX'!B$13)/('MIN and MAX'!F$13-'MIN and MAX'!B$13)</f>
        <v>1.6201242823456779E-4</v>
      </c>
      <c r="C101">
        <f>('CON Score and Page Rank'!BF157-'MIN and MAX'!C$13)/('MIN and MAX'!G$13-'MIN and MAX'!C$13)</f>
        <v>1.4386306051161438E-2</v>
      </c>
      <c r="D101">
        <f>('CON Score and Page Rank'!BG157-'MIN and MAX'!D$13)/('MIN and MAX'!H$13-'MIN and MAX'!D$13)</f>
        <v>0.56719817767653757</v>
      </c>
      <c r="E101">
        <f t="shared" si="5"/>
        <v>1.4224293622926871E-2</v>
      </c>
      <c r="F101">
        <f t="shared" si="6"/>
        <v>0.68307237587173852</v>
      </c>
      <c r="G101">
        <f t="shared" si="7"/>
        <v>0.56703616524830303</v>
      </c>
      <c r="H101" s="3">
        <f>IFERROR(VLOOKUP(A101,'GDP Data'!A$2:Q$144,3,FALSE),"Not Found")</f>
        <v>5800774707.1742296</v>
      </c>
      <c r="I101">
        <f t="shared" si="8"/>
        <v>5.4817739590625912E-4</v>
      </c>
      <c r="J101">
        <f t="shared" si="9"/>
        <v>-0.68252419847583223</v>
      </c>
    </row>
    <row r="102" spans="1:10" x14ac:dyDescent="0.25">
      <c r="A102" t="s">
        <v>53</v>
      </c>
      <c r="B102">
        <f>('CON Score and Page Rank'!BE37-'MIN and MAX'!B$13)/('MIN and MAX'!F$13-'MIN and MAX'!B$13)</f>
        <v>2.3670099412524369E-3</v>
      </c>
      <c r="C102">
        <f>('CON Score and Page Rank'!BF37-'MIN and MAX'!C$13)/('MIN and MAX'!G$13-'MIN and MAX'!C$13)</f>
        <v>1.6582275328056097E-2</v>
      </c>
      <c r="D102">
        <f>('CON Score and Page Rank'!BG37-'MIN and MAX'!D$13)/('MIN and MAX'!H$13-'MIN and MAX'!D$13)</f>
        <v>0.78359908883826879</v>
      </c>
      <c r="E102">
        <f t="shared" si="5"/>
        <v>1.421526538680366E-2</v>
      </c>
      <c r="F102">
        <f t="shared" si="6"/>
        <v>0.68306437833212585</v>
      </c>
      <c r="G102">
        <f t="shared" si="7"/>
        <v>0.7812320788970164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147</v>
      </c>
      <c r="B103">
        <f>('CON Score and Page Rank'!BE130-'MIN and MAX'!B$13)/('MIN and MAX'!F$13-'MIN and MAX'!B$13)</f>
        <v>2.3178106701381096E-2</v>
      </c>
      <c r="C103">
        <f>('CON Score and Page Rank'!BF130-'MIN and MAX'!C$13)/('MIN and MAX'!G$13-'MIN and MAX'!C$13)</f>
        <v>3.7263986828097964E-2</v>
      </c>
      <c r="D103">
        <f>('CON Score and Page Rank'!BG130-'MIN and MAX'!D$13)/('MIN and MAX'!H$13-'MIN and MAX'!D$13)</f>
        <v>0.95899772209567202</v>
      </c>
      <c r="E103">
        <f t="shared" si="5"/>
        <v>1.4085880126716868E-2</v>
      </c>
      <c r="F103">
        <f t="shared" si="6"/>
        <v>0.68294976416733111</v>
      </c>
      <c r="G103">
        <f t="shared" si="7"/>
        <v>0.93581961539429093</v>
      </c>
      <c r="H103" s="3">
        <f>IFERROR(VLOOKUP(A103,'GDP Data'!A$2:Q$144,3,FALSE),"Not Found")</f>
        <v>92783947368.421097</v>
      </c>
      <c r="I103">
        <f t="shared" si="8"/>
        <v>8.7681499830392935E-3</v>
      </c>
      <c r="J103">
        <f t="shared" si="9"/>
        <v>-0.67418161418429179</v>
      </c>
    </row>
    <row r="104" spans="1:10" x14ac:dyDescent="0.25">
      <c r="A104" t="s">
        <v>220</v>
      </c>
      <c r="B104">
        <f>('CON Score and Page Rank'!BE201-'MIN and MAX'!B$13)/('MIN and MAX'!F$13-'MIN and MAX'!B$13)</f>
        <v>8.1135163298446476E-5</v>
      </c>
      <c r="C104">
        <f>('CON Score and Page Rank'!BF201-'MIN and MAX'!C$13)/('MIN and MAX'!G$13-'MIN and MAX'!C$13)</f>
        <v>1.4024167402917138E-2</v>
      </c>
      <c r="D104">
        <f>('CON Score and Page Rank'!BG201-'MIN and MAX'!D$13)/('MIN and MAX'!H$13-'MIN and MAX'!D$13)</f>
        <v>0.38382687927107062</v>
      </c>
      <c r="E104">
        <f t="shared" si="5"/>
        <v>1.3943032239618691E-2</v>
      </c>
      <c r="F104">
        <f t="shared" si="6"/>
        <v>0.68282322431834452</v>
      </c>
      <c r="G104">
        <f t="shared" si="7"/>
        <v>0.38374574410777218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44</v>
      </c>
      <c r="B105">
        <f>('CON Score and Page Rank'!BE29-'MIN and MAX'!B$13)/('MIN and MAX'!F$13-'MIN and MAX'!B$13)</f>
        <v>2.0739860662110615E-4</v>
      </c>
      <c r="C105">
        <f>('CON Score and Page Rank'!BF29-'MIN and MAX'!C$13)/('MIN and MAX'!G$13-'MIN and MAX'!C$13)</f>
        <v>1.3851648198871906E-2</v>
      </c>
      <c r="D105">
        <f>('CON Score and Page Rank'!BG29-'MIN and MAX'!D$13)/('MIN and MAX'!H$13-'MIN and MAX'!D$13)</f>
        <v>0.52277904328018221</v>
      </c>
      <c r="E105">
        <f t="shared" si="5"/>
        <v>1.3644249592250799E-2</v>
      </c>
      <c r="F105">
        <f t="shared" si="6"/>
        <v>0.68255855179258473</v>
      </c>
      <c r="G105">
        <f t="shared" si="7"/>
        <v>0.5225716446735611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164</v>
      </c>
      <c r="B106">
        <f>('CON Score and Page Rank'!BE144-'MIN and MAX'!B$13)/('MIN and MAX'!F$13-'MIN and MAX'!B$13)</f>
        <v>2.5641115108837098E-2</v>
      </c>
      <c r="C106">
        <f>('CON Score and Page Rank'!BF144-'MIN and MAX'!C$13)/('MIN and MAX'!G$13-'MIN and MAX'!C$13)</f>
        <v>3.9276103243297084E-2</v>
      </c>
      <c r="D106">
        <f>('CON Score and Page Rank'!BG144-'MIN and MAX'!D$13)/('MIN and MAX'!H$13-'MIN and MAX'!D$13)</f>
        <v>0.94077448747152614</v>
      </c>
      <c r="E106">
        <f t="shared" si="5"/>
        <v>1.3634988134459985E-2</v>
      </c>
      <c r="F106">
        <f t="shared" si="6"/>
        <v>0.6825503476567446</v>
      </c>
      <c r="G106">
        <f t="shared" si="7"/>
        <v>0.9151333723626891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30</v>
      </c>
      <c r="B107">
        <f>('CON Score and Page Rank'!BE15-'MIN and MAX'!B$13)/('MIN and MAX'!F$13-'MIN and MAX'!B$13)</f>
        <v>2.5020589463989355E-3</v>
      </c>
      <c r="C107">
        <f>('CON Score and Page Rank'!BF15-'MIN and MAX'!C$13)/('MIN and MAX'!G$13-'MIN and MAX'!C$13)</f>
        <v>1.6099913000034376E-2</v>
      </c>
      <c r="D107">
        <f>('CON Score and Page Rank'!BG15-'MIN and MAX'!D$13)/('MIN and MAX'!H$13-'MIN and MAX'!D$13)</f>
        <v>0.69248291571753984</v>
      </c>
      <c r="E107">
        <f t="shared" si="5"/>
        <v>1.3597854053635439E-2</v>
      </c>
      <c r="F107">
        <f t="shared" si="6"/>
        <v>0.68251745293862698</v>
      </c>
      <c r="G107">
        <f t="shared" si="7"/>
        <v>0.68998085677114085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95</v>
      </c>
      <c r="B108">
        <f>('CON Score and Page Rank'!BE77-'MIN and MAX'!B$13)/('MIN and MAX'!F$13-'MIN and MAX'!B$13)</f>
        <v>8.2861503214260305E-5</v>
      </c>
      <c r="C108">
        <f>('CON Score and Page Rank'!BF77-'MIN and MAX'!C$13)/('MIN and MAX'!G$13-'MIN and MAX'!C$13)</f>
        <v>1.3556237929019185E-2</v>
      </c>
      <c r="D108">
        <f>('CON Score and Page Rank'!BG77-'MIN and MAX'!D$13)/('MIN and MAX'!H$13-'MIN and MAX'!D$13)</f>
        <v>0.50056947608200453</v>
      </c>
      <c r="E108">
        <f t="shared" si="5"/>
        <v>1.3473376425804925E-2</v>
      </c>
      <c r="F108">
        <f t="shared" si="6"/>
        <v>0.68240718613281104</v>
      </c>
      <c r="G108">
        <f t="shared" si="7"/>
        <v>0.50048661457879029</v>
      </c>
      <c r="H108" s="3">
        <f>IFERROR(VLOOKUP(A108,'GDP Data'!A$2:Q$144,3,FALSE),"Not Found")</f>
        <v>34110064452.1567</v>
      </c>
      <c r="I108">
        <f t="shared" si="8"/>
        <v>3.2234257059582617E-3</v>
      </c>
      <c r="J108">
        <f t="shared" si="9"/>
        <v>-0.6791837604268528</v>
      </c>
    </row>
    <row r="109" spans="1:10" x14ac:dyDescent="0.25">
      <c r="A109" t="s">
        <v>129</v>
      </c>
      <c r="B109">
        <f>('CON Score and Page Rank'!BE112-'MIN and MAX'!B$13)/('MIN and MAX'!F$13-'MIN and MAX'!B$13)</f>
        <v>2.7332310589499413E-5</v>
      </c>
      <c r="C109">
        <f>('CON Score and Page Rank'!BF112-'MIN and MAX'!C$13)/('MIN and MAX'!G$13-'MIN and MAX'!C$13)</f>
        <v>1.3369138290065736E-2</v>
      </c>
      <c r="D109">
        <f>('CON Score and Page Rank'!BG112-'MIN and MAX'!D$13)/('MIN and MAX'!H$13-'MIN and MAX'!D$13)</f>
        <v>0.35478359908883828</v>
      </c>
      <c r="E109">
        <f t="shared" si="5"/>
        <v>1.3341805979476236E-2</v>
      </c>
      <c r="F109">
        <f t="shared" si="6"/>
        <v>0.68229063625064112</v>
      </c>
      <c r="G109">
        <f t="shared" si="7"/>
        <v>0.35475626677824879</v>
      </c>
      <c r="H109" s="3">
        <f>IFERROR(VLOOKUP(A109,'GDP Data'!A$2:Q$144,3,FALSE),"Not Found")</f>
        <v>2118467913.3787301</v>
      </c>
      <c r="I109">
        <f t="shared" si="8"/>
        <v>2.0019674658811718E-4</v>
      </c>
      <c r="J109">
        <f t="shared" si="9"/>
        <v>-0.68209043950405301</v>
      </c>
    </row>
    <row r="110" spans="1:10" x14ac:dyDescent="0.25">
      <c r="A110" t="s">
        <v>186</v>
      </c>
      <c r="B110">
        <f>('CON Score and Page Rank'!BE167-'MIN and MAX'!B$13)/('MIN and MAX'!F$13-'MIN and MAX'!B$13)</f>
        <v>3.5390358486618676E-4</v>
      </c>
      <c r="C110">
        <f>('CON Score and Page Rank'!BF167-'MIN and MAX'!C$13)/('MIN and MAX'!G$13-'MIN and MAX'!C$13)</f>
        <v>1.3563368267290139E-2</v>
      </c>
      <c r="D110">
        <f>('CON Score and Page Rank'!BG167-'MIN and MAX'!D$13)/('MIN and MAX'!H$13-'MIN and MAX'!D$13)</f>
        <v>0.56548974943052388</v>
      </c>
      <c r="E110">
        <f t="shared" si="5"/>
        <v>1.3209464682423951E-2</v>
      </c>
      <c r="F110">
        <f t="shared" si="6"/>
        <v>0.68217340352089018</v>
      </c>
      <c r="G110">
        <f t="shared" si="7"/>
        <v>0.56513584584565768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121</v>
      </c>
      <c r="B111">
        <f>('CON Score and Page Rank'!BE104-'MIN and MAX'!B$13)/('MIN and MAX'!F$13-'MIN and MAX'!B$13)</f>
        <v>9.0664634765975986E-5</v>
      </c>
      <c r="C111">
        <f>('CON Score and Page Rank'!BF104-'MIN and MAX'!C$13)/('MIN and MAX'!G$13-'MIN and MAX'!C$13)</f>
        <v>1.3206927877112126E-2</v>
      </c>
      <c r="D111">
        <f>('CON Score and Page Rank'!BG104-'MIN and MAX'!D$13)/('MIN and MAX'!H$13-'MIN and MAX'!D$13)</f>
        <v>0.52904328018223234</v>
      </c>
      <c r="E111">
        <f t="shared" si="5"/>
        <v>1.311626324234615E-2</v>
      </c>
      <c r="F111">
        <f t="shared" si="6"/>
        <v>0.68209084229865335</v>
      </c>
      <c r="G111">
        <f t="shared" si="7"/>
        <v>0.52895261554746642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222</v>
      </c>
      <c r="B112">
        <f>('CON Score and Page Rank'!BE203-'MIN and MAX'!B$13)/('MIN and MAX'!F$13-'MIN and MAX'!B$13)</f>
        <v>3.0880339197968388E-5</v>
      </c>
      <c r="C112">
        <f>('CON Score and Page Rank'!BF203-'MIN and MAX'!C$13)/('MIN and MAX'!G$13-'MIN and MAX'!C$13)</f>
        <v>1.3077111446345418E-2</v>
      </c>
      <c r="D112">
        <f>('CON Score and Page Rank'!BG203-'MIN and MAX'!D$13)/('MIN and MAX'!H$13-'MIN and MAX'!D$13)</f>
        <v>0.45785876993166286</v>
      </c>
      <c r="E112">
        <f t="shared" si="5"/>
        <v>1.3046231107147449E-2</v>
      </c>
      <c r="F112">
        <f t="shared" si="6"/>
        <v>0.68202880528857035</v>
      </c>
      <c r="G112">
        <f t="shared" si="7"/>
        <v>0.4578278895924649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96</v>
      </c>
      <c r="B113">
        <f>('CON Score and Page Rank'!BE78-'MIN and MAX'!B$13)/('MIN and MAX'!F$13-'MIN and MAX'!B$13)</f>
        <v>5.8343643852989979E-4</v>
      </c>
      <c r="C113">
        <f>('CON Score and Page Rank'!BF78-'MIN and MAX'!C$13)/('MIN and MAX'!G$13-'MIN and MAX'!C$13)</f>
        <v>1.3516044029076323E-2</v>
      </c>
      <c r="D113">
        <f>('CON Score and Page Rank'!BG78-'MIN and MAX'!D$13)/('MIN and MAX'!H$13-'MIN and MAX'!D$13)</f>
        <v>0.52904328018223234</v>
      </c>
      <c r="E113">
        <f t="shared" si="5"/>
        <v>1.2932607590546423E-2</v>
      </c>
      <c r="F113">
        <f t="shared" si="6"/>
        <v>0.68192815344888214</v>
      </c>
      <c r="G113">
        <f t="shared" si="7"/>
        <v>0.52845984374370247</v>
      </c>
      <c r="H113" s="3">
        <f>IFERROR(VLOOKUP(A113,'GDP Data'!A$2:Q$144,3,FALSE),"Not Found")</f>
        <v>5438332738.1037302</v>
      </c>
      <c r="I113">
        <f t="shared" si="8"/>
        <v>5.1392636827602236E-4</v>
      </c>
      <c r="J113">
        <f t="shared" si="9"/>
        <v>-0.68141422708060606</v>
      </c>
    </row>
    <row r="114" spans="1:10" x14ac:dyDescent="0.25">
      <c r="A114" t="s">
        <v>197</v>
      </c>
      <c r="B114">
        <f>('CON Score and Page Rank'!BE178-'MIN and MAX'!B$13)/('MIN and MAX'!F$13-'MIN and MAX'!B$13)</f>
        <v>2.5470961396854626E-2</v>
      </c>
      <c r="C114">
        <f>('CON Score and Page Rank'!BF178-'MIN and MAX'!C$13)/('MIN and MAX'!G$13-'MIN and MAX'!C$13)</f>
        <v>3.8366008074297762E-2</v>
      </c>
      <c r="D114">
        <f>('CON Score and Page Rank'!BG178-'MIN and MAX'!D$13)/('MIN and MAX'!H$13-'MIN and MAX'!D$13)</f>
        <v>0.95899772209567202</v>
      </c>
      <c r="E114">
        <f t="shared" si="5"/>
        <v>1.2895046677443137E-2</v>
      </c>
      <c r="F114">
        <f t="shared" si="6"/>
        <v>0.68189488062722237</v>
      </c>
      <c r="G114">
        <f t="shared" si="7"/>
        <v>0.93352676069881735</v>
      </c>
      <c r="H114" s="3">
        <f>IFERROR(VLOOKUP(A114,'GDP Data'!A$2:Q$144,3,FALSE),"Not Found")</f>
        <v>268696750000</v>
      </c>
      <c r="I114">
        <f t="shared" si="8"/>
        <v>2.5392036777657792E-2</v>
      </c>
      <c r="J114">
        <f t="shared" si="9"/>
        <v>-0.65650284384956459</v>
      </c>
    </row>
    <row r="115" spans="1:10" x14ac:dyDescent="0.25">
      <c r="A115" t="s">
        <v>212</v>
      </c>
      <c r="B115">
        <f>('CON Score and Page Rank'!BE193-'MIN and MAX'!B$13)/('MIN and MAX'!F$13-'MIN and MAX'!B$13)</f>
        <v>2.621028356974779E-5</v>
      </c>
      <c r="C115">
        <f>('CON Score and Page Rank'!BF193-'MIN and MAX'!C$13)/('MIN and MAX'!G$13-'MIN and MAX'!C$13)</f>
        <v>1.291034515991627E-2</v>
      </c>
      <c r="D115">
        <f>('CON Score and Page Rank'!BG193-'MIN and MAX'!D$13)/('MIN and MAX'!H$13-'MIN and MAX'!D$13)</f>
        <v>0.37243735763097952</v>
      </c>
      <c r="E115">
        <f t="shared" si="5"/>
        <v>1.2884134876346522E-2</v>
      </c>
      <c r="F115">
        <f t="shared" si="6"/>
        <v>0.68188521455731421</v>
      </c>
      <c r="G115">
        <f t="shared" si="7"/>
        <v>0.37241114734740977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148</v>
      </c>
      <c r="B116">
        <f>('CON Score and Page Rank'!BE131-'MIN and MAX'!B$13)/('MIN and MAX'!F$13-'MIN and MAX'!B$13)</f>
        <v>3.1807958114610161E-5</v>
      </c>
      <c r="C116">
        <f>('CON Score and Page Rank'!BF131-'MIN and MAX'!C$13)/('MIN and MAX'!G$13-'MIN and MAX'!C$13)</f>
        <v>1.2768539156901697E-2</v>
      </c>
      <c r="D116">
        <f>('CON Score and Page Rank'!BG131-'MIN and MAX'!D$13)/('MIN and MAX'!H$13-'MIN and MAX'!D$13)</f>
        <v>0.4886104783599089</v>
      </c>
      <c r="E116">
        <f t="shared" si="5"/>
        <v>1.2736731198787087E-2</v>
      </c>
      <c r="F116">
        <f t="shared" si="6"/>
        <v>0.68175463902359545</v>
      </c>
      <c r="G116">
        <f t="shared" si="7"/>
        <v>0.48857867040179431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97</v>
      </c>
      <c r="B117">
        <f>('CON Score and Page Rank'!BE79-'MIN and MAX'!B$13)/('MIN and MAX'!F$13-'MIN and MAX'!B$13)</f>
        <v>2.5173737168898102E-5</v>
      </c>
      <c r="C117">
        <f>('CON Score and Page Rank'!BF79-'MIN and MAX'!C$13)/('MIN and MAX'!G$13-'MIN and MAX'!C$13)</f>
        <v>1.2564495057511329E-2</v>
      </c>
      <c r="D117">
        <f>('CON Score and Page Rank'!BG79-'MIN and MAX'!D$13)/('MIN and MAX'!H$13-'MIN and MAX'!D$13)</f>
        <v>0.41230068337129838</v>
      </c>
      <c r="E117">
        <f t="shared" si="5"/>
        <v>1.2539321320342431E-2</v>
      </c>
      <c r="F117">
        <f t="shared" si="6"/>
        <v>0.68157976618008154</v>
      </c>
      <c r="G117">
        <f t="shared" si="7"/>
        <v>0.41227550963412951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51</v>
      </c>
      <c r="B118">
        <f>('CON Score and Page Rank'!BE35-'MIN and MAX'!B$13)/('MIN and MAX'!F$13-'MIN and MAX'!B$13)</f>
        <v>6.7863716437793192E-3</v>
      </c>
      <c r="C118">
        <f>('CON Score and Page Rank'!BF35-'MIN and MAX'!C$13)/('MIN and MAX'!G$13-'MIN and MAX'!C$13)</f>
        <v>1.9161500970258937E-2</v>
      </c>
      <c r="D118">
        <f>('CON Score and Page Rank'!BG35-'MIN and MAX'!D$13)/('MIN and MAX'!H$13-'MIN and MAX'!D$13)</f>
        <v>0.78359908883826879</v>
      </c>
      <c r="E118">
        <f t="shared" si="5"/>
        <v>1.2375129326479618E-2</v>
      </c>
      <c r="F118">
        <f t="shared" si="6"/>
        <v>0.68143431894575246</v>
      </c>
      <c r="G118">
        <f t="shared" si="7"/>
        <v>0.77681271719448952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181</v>
      </c>
      <c r="B119">
        <f>('CON Score and Page Rank'!BE161-'MIN and MAX'!B$13)/('MIN and MAX'!F$13-'MIN and MAX'!B$13)</f>
        <v>2.9252492866824673E-2</v>
      </c>
      <c r="C119">
        <f>('CON Score and Page Rank'!BF161-'MIN and MAX'!C$13)/('MIN and MAX'!G$13-'MIN and MAX'!C$13)</f>
        <v>4.1478314640778502E-2</v>
      </c>
      <c r="D119">
        <f>('CON Score and Page Rank'!BG161-'MIN and MAX'!D$13)/('MIN and MAX'!H$13-'MIN and MAX'!D$13)</f>
        <v>0.91287015945330297</v>
      </c>
      <c r="E119">
        <f t="shared" si="5"/>
        <v>1.2225821773953829E-2</v>
      </c>
      <c r="F119">
        <f t="shared" si="6"/>
        <v>0.68130205689040835</v>
      </c>
      <c r="G119">
        <f t="shared" si="7"/>
        <v>0.88361766658647833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67</v>
      </c>
      <c r="B120">
        <f>('CON Score and Page Rank'!BE50-'MIN and MAX'!B$13)/('MIN and MAX'!F$13-'MIN and MAX'!B$13)</f>
        <v>1.5009904870505125E-4</v>
      </c>
      <c r="C120">
        <f>('CON Score and Page Rank'!BF50-'MIN and MAX'!C$13)/('MIN and MAX'!G$13-'MIN and MAX'!C$13)</f>
        <v>1.231163998015268E-2</v>
      </c>
      <c r="D120">
        <f>('CON Score and Page Rank'!BG50-'MIN and MAX'!D$13)/('MIN and MAX'!H$13-'MIN and MAX'!D$13)</f>
        <v>0.45273348519362189</v>
      </c>
      <c r="E120">
        <f t="shared" si="5"/>
        <v>1.2161540931447629E-2</v>
      </c>
      <c r="F120">
        <f t="shared" si="6"/>
        <v>0.68124511458437431</v>
      </c>
      <c r="G120">
        <f t="shared" si="7"/>
        <v>0.45258338614491683</v>
      </c>
      <c r="H120" s="3">
        <f>IFERROR(VLOOKUP(A120,'GDP Data'!A$2:Q$144,3,FALSE),"Not Found")</f>
        <v>3190371050.4552398</v>
      </c>
      <c r="I120">
        <f t="shared" si="8"/>
        <v>3.0149236657136408E-4</v>
      </c>
      <c r="J120">
        <f t="shared" si="9"/>
        <v>-0.68094362221780291</v>
      </c>
    </row>
    <row r="121" spans="1:10" x14ac:dyDescent="0.25">
      <c r="A121" t="s">
        <v>133</v>
      </c>
      <c r="B121">
        <f>('CON Score and Page Rank'!BE116-'MIN and MAX'!B$13)/('MIN and MAX'!F$13-'MIN and MAX'!B$13)</f>
        <v>7.0394551468898274E-5</v>
      </c>
      <c r="C121">
        <f>('CON Score and Page Rank'!BF116-'MIN and MAX'!C$13)/('MIN and MAX'!G$13-'MIN and MAX'!C$13)</f>
        <v>1.2228912751535663E-2</v>
      </c>
      <c r="D121">
        <f>('CON Score and Page Rank'!BG116-'MIN and MAX'!D$13)/('MIN and MAX'!H$13-'MIN and MAX'!D$13)</f>
        <v>0.42881548974943051</v>
      </c>
      <c r="E121">
        <f t="shared" si="5"/>
        <v>1.2158518200066765E-2</v>
      </c>
      <c r="F121">
        <f t="shared" si="6"/>
        <v>0.6812424369390816</v>
      </c>
      <c r="G121">
        <f t="shared" si="7"/>
        <v>0.42874509519796161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136</v>
      </c>
      <c r="B122">
        <f>('CON Score and Page Rank'!BE119-'MIN and MAX'!B$13)/('MIN and MAX'!F$13-'MIN and MAX'!B$13)</f>
        <v>2.8155795626548786E-2</v>
      </c>
      <c r="C122">
        <f>('CON Score and Page Rank'!BF119-'MIN and MAX'!C$13)/('MIN and MAX'!G$13-'MIN and MAX'!C$13)</f>
        <v>4.0257911741629425E-2</v>
      </c>
      <c r="D122">
        <f>('CON Score and Page Rank'!BG119-'MIN and MAX'!D$13)/('MIN and MAX'!H$13-'MIN and MAX'!D$13)</f>
        <v>0.91685649202733488</v>
      </c>
      <c r="E122">
        <f t="shared" si="5"/>
        <v>1.2102116115080639E-2</v>
      </c>
      <c r="F122">
        <f t="shared" si="6"/>
        <v>0.6811924739227454</v>
      </c>
      <c r="G122">
        <f t="shared" si="7"/>
        <v>0.88870069640078608</v>
      </c>
      <c r="H122" s="3">
        <f>IFERROR(VLOOKUP(A122,'GDP Data'!A$2:Q$144,3,FALSE),"Not Found")</f>
        <v>1339395718862.8899</v>
      </c>
      <c r="I122">
        <f t="shared" si="8"/>
        <v>0.12657386199574017</v>
      </c>
      <c r="J122">
        <f t="shared" si="9"/>
        <v>-0.55461861192700523</v>
      </c>
    </row>
    <row r="123" spans="1:10" x14ac:dyDescent="0.25">
      <c r="A123" t="s">
        <v>135</v>
      </c>
      <c r="B123">
        <f>('CON Score and Page Rank'!BE118-'MIN and MAX'!B$13)/('MIN and MAX'!F$13-'MIN and MAX'!B$13)</f>
        <v>6.2590576499696866E-5</v>
      </c>
      <c r="C123">
        <f>('CON Score and Page Rank'!BF118-'MIN and MAX'!C$13)/('MIN and MAX'!G$13-'MIN and MAX'!C$13)</f>
        <v>1.2163047994030871E-2</v>
      </c>
      <c r="D123">
        <f>('CON Score and Page Rank'!BG118-'MIN and MAX'!D$13)/('MIN and MAX'!H$13-'MIN and MAX'!D$13)</f>
        <v>0.3815489749430524</v>
      </c>
      <c r="E123">
        <f t="shared" si="5"/>
        <v>1.2100457417531175E-2</v>
      </c>
      <c r="F123">
        <f t="shared" si="6"/>
        <v>0.68119100458818493</v>
      </c>
      <c r="G123">
        <f t="shared" si="7"/>
        <v>0.38148638436655269</v>
      </c>
      <c r="H123" s="3">
        <f>IFERROR(VLOOKUP(A123,'GDP Data'!A$2:Q$144,3,FALSE),"Not Found")</f>
        <v>3984000517.0234499</v>
      </c>
      <c r="I123">
        <f t="shared" si="8"/>
        <v>3.7649092387781799E-4</v>
      </c>
      <c r="J123">
        <f t="shared" si="9"/>
        <v>-0.68081451366430712</v>
      </c>
    </row>
    <row r="124" spans="1:10" x14ac:dyDescent="0.25">
      <c r="A124" t="s">
        <v>154</v>
      </c>
      <c r="B124">
        <f>('CON Score and Page Rank'!BE135-'MIN and MAX'!B$13)/('MIN and MAX'!F$13-'MIN and MAX'!B$13)</f>
        <v>3.7269555119454614E-5</v>
      </c>
      <c r="C124">
        <f>('CON Score and Page Rank'!BF135-'MIN and MAX'!C$13)/('MIN and MAX'!G$13-'MIN and MAX'!C$13)</f>
        <v>1.2016358160241981E-2</v>
      </c>
      <c r="D124">
        <f>('CON Score and Page Rank'!BG135-'MIN and MAX'!D$13)/('MIN and MAX'!H$13-'MIN and MAX'!D$13)</f>
        <v>0.39066059225512528</v>
      </c>
      <c r="E124">
        <f t="shared" si="5"/>
        <v>1.1979088605122526E-2</v>
      </c>
      <c r="F124">
        <f t="shared" si="6"/>
        <v>0.68108349168403315</v>
      </c>
      <c r="G124">
        <f t="shared" si="7"/>
        <v>0.39062332270000583</v>
      </c>
      <c r="H124" s="3">
        <f>IFERROR(VLOOKUP(A124,'GDP Data'!A$2:Q$144,3,FALSE),"Not Found")</f>
        <v>6007055042.1768703</v>
      </c>
      <c r="I124">
        <f t="shared" si="8"/>
        <v>5.6767103642440695E-4</v>
      </c>
      <c r="J124">
        <f t="shared" si="9"/>
        <v>-0.68051582064760874</v>
      </c>
    </row>
    <row r="125" spans="1:10" x14ac:dyDescent="0.25">
      <c r="A125" t="s">
        <v>201</v>
      </c>
      <c r="B125">
        <f>('CON Score and Page Rank'!BE182-'MIN and MAX'!B$13)/('MIN and MAX'!F$13-'MIN and MAX'!B$13)</f>
        <v>2.7226209410532796E-2</v>
      </c>
      <c r="C125">
        <f>('CON Score and Page Rank'!BF182-'MIN and MAX'!C$13)/('MIN and MAX'!G$13-'MIN and MAX'!C$13)</f>
        <v>3.9185327395972532E-2</v>
      </c>
      <c r="D125">
        <f>('CON Score and Page Rank'!BG182-'MIN and MAX'!D$13)/('MIN and MAX'!H$13-'MIN and MAX'!D$13)</f>
        <v>0.98063781321184507</v>
      </c>
      <c r="E125">
        <f t="shared" si="5"/>
        <v>1.1959117985439735E-2</v>
      </c>
      <c r="F125">
        <f t="shared" si="6"/>
        <v>0.68106580098345526</v>
      </c>
      <c r="G125">
        <f t="shared" si="7"/>
        <v>0.95341160380131229</v>
      </c>
      <c r="H125" s="3">
        <f>IFERROR(VLOOKUP(A125,'GDP Data'!A$2:Q$144,3,FALSE),"Not Found")</f>
        <v>71517080040.633804</v>
      </c>
      <c r="I125">
        <f t="shared" si="8"/>
        <v>6.7584156735147321E-3</v>
      </c>
      <c r="J125">
        <f t="shared" si="9"/>
        <v>-0.6743073853099405</v>
      </c>
    </row>
    <row r="126" spans="1:10" x14ac:dyDescent="0.25">
      <c r="A126" t="s">
        <v>75</v>
      </c>
      <c r="B126">
        <f>('CON Score and Page Rank'!BE58-'MIN and MAX'!B$13)/('MIN and MAX'!F$13-'MIN and MAX'!B$13)</f>
        <v>5.9970157364630148E-4</v>
      </c>
      <c r="C126">
        <f>('CON Score and Page Rank'!BF58-'MIN and MAX'!C$13)/('MIN and MAX'!G$13-'MIN and MAX'!C$13)</f>
        <v>1.2362918836794275E-2</v>
      </c>
      <c r="D126">
        <f>('CON Score and Page Rank'!BG58-'MIN and MAX'!D$13)/('MIN and MAX'!H$13-'MIN and MAX'!D$13)</f>
        <v>0.50398633257403191</v>
      </c>
      <c r="E126">
        <f t="shared" si="5"/>
        <v>1.1763217263147973E-2</v>
      </c>
      <c r="F126">
        <f t="shared" si="6"/>
        <v>0.68089226500529909</v>
      </c>
      <c r="G126">
        <f t="shared" si="7"/>
        <v>0.50338663100038561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81</v>
      </c>
      <c r="B127">
        <f>('CON Score and Page Rank'!BE64-'MIN and MAX'!B$13)/('MIN and MAX'!F$13-'MIN and MAX'!B$13)</f>
        <v>1.8915543327387426E-5</v>
      </c>
      <c r="C127">
        <f>('CON Score and Page Rank'!BF64-'MIN and MAX'!C$13)/('MIN and MAX'!G$13-'MIN and MAX'!C$13)</f>
        <v>1.1751054370417176E-2</v>
      </c>
      <c r="D127">
        <f>('CON Score and Page Rank'!BG64-'MIN and MAX'!D$13)/('MIN and MAX'!H$13-'MIN and MAX'!D$13)</f>
        <v>0.4755125284738041</v>
      </c>
      <c r="E127">
        <f t="shared" si="5"/>
        <v>1.1732138827089789E-2</v>
      </c>
      <c r="F127">
        <f t="shared" si="6"/>
        <v>0.68086473459735652</v>
      </c>
      <c r="G127">
        <f t="shared" si="7"/>
        <v>0.47549361293047671</v>
      </c>
      <c r="H127" s="3">
        <f>IFERROR(VLOOKUP(A127,'GDP Data'!A$2:Q$144,3,FALSE),"Not Found")</f>
        <v>8231326016.4749403</v>
      </c>
      <c r="I127">
        <f t="shared" si="8"/>
        <v>7.7786624862125455E-4</v>
      </c>
      <c r="J127">
        <f t="shared" si="9"/>
        <v>-0.68008686834873522</v>
      </c>
    </row>
    <row r="128" spans="1:10" x14ac:dyDescent="0.25">
      <c r="A128" t="s">
        <v>102</v>
      </c>
      <c r="B128">
        <f>('CON Score and Page Rank'!BE85-'MIN and MAX'!B$13)/('MIN and MAX'!F$13-'MIN and MAX'!B$13)</f>
        <v>8.8904815562364659E-5</v>
      </c>
      <c r="C128">
        <f>('CON Score and Page Rank'!BF85-'MIN and MAX'!C$13)/('MIN and MAX'!G$13-'MIN and MAX'!C$13)</f>
        <v>1.17469111765426E-2</v>
      </c>
      <c r="D128">
        <f>('CON Score and Page Rank'!BG85-'MIN and MAX'!D$13)/('MIN and MAX'!H$13-'MIN and MAX'!D$13)</f>
        <v>0.36503416856492027</v>
      </c>
      <c r="E128">
        <f t="shared" si="5"/>
        <v>1.1658006360980236E-2</v>
      </c>
      <c r="F128">
        <f t="shared" si="6"/>
        <v>0.68079906536516099</v>
      </c>
      <c r="G128">
        <f t="shared" si="7"/>
        <v>0.36494526374935793</v>
      </c>
      <c r="H128" s="3">
        <f>IFERROR(VLOOKUP(A128,'GDP Data'!A$2:Q$144,3,FALSE),"Not Found")</f>
        <v>3557333364.30795</v>
      </c>
      <c r="I128">
        <f t="shared" si="8"/>
        <v>3.3617057004558702E-4</v>
      </c>
      <c r="J128">
        <f t="shared" si="9"/>
        <v>-0.68046289479511546</v>
      </c>
    </row>
    <row r="129" spans="1:10" x14ac:dyDescent="0.25">
      <c r="A129" t="s">
        <v>26</v>
      </c>
      <c r="B129">
        <f>('CON Score and Page Rank'!BE11-'MIN and MAX'!B$13)/('MIN and MAX'!F$13-'MIN and MAX'!B$13)</f>
        <v>1.6013305207177452E-3</v>
      </c>
      <c r="C129">
        <f>('CON Score and Page Rank'!BF11-'MIN and MAX'!C$13)/('MIN and MAX'!G$13-'MIN and MAX'!C$13)</f>
        <v>1.324053530130451E-2</v>
      </c>
      <c r="D129">
        <f>('CON Score and Page Rank'!BG11-'MIN and MAX'!D$13)/('MIN and MAX'!H$13-'MIN and MAX'!D$13)</f>
        <v>0.42995444191343962</v>
      </c>
      <c r="E129">
        <f t="shared" si="5"/>
        <v>1.1639204780586766E-2</v>
      </c>
      <c r="F129">
        <f t="shared" si="6"/>
        <v>0.68078241024206443</v>
      </c>
      <c r="G129">
        <f t="shared" si="7"/>
        <v>0.42835311139272186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118</v>
      </c>
      <c r="B130">
        <f>('CON Score and Page Rank'!BE101-'MIN and MAX'!B$13)/('MIN and MAX'!F$13-'MIN and MAX'!B$13)</f>
        <v>4.0585825097201837E-5</v>
      </c>
      <c r="C130">
        <f>('CON Score and Page Rank'!BF101-'MIN and MAX'!C$13)/('MIN and MAX'!G$13-'MIN and MAX'!C$13)</f>
        <v>1.1641508433692502E-2</v>
      </c>
      <c r="D130">
        <f>('CON Score and Page Rank'!BG101-'MIN and MAX'!D$13)/('MIN and MAX'!H$13-'MIN and MAX'!D$13)</f>
        <v>0.27847380410022782</v>
      </c>
      <c r="E130">
        <f t="shared" si="5"/>
        <v>1.1600922608595301E-2</v>
      </c>
      <c r="F130">
        <f t="shared" si="6"/>
        <v>0.68074849850307362</v>
      </c>
      <c r="G130">
        <f t="shared" si="7"/>
        <v>0.27843321827513062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65</v>
      </c>
      <c r="B131">
        <f>('CON Score and Page Rank'!BE48-'MIN and MAX'!B$13)/('MIN and MAX'!F$13-'MIN and MAX'!B$13)</f>
        <v>6.890310579120231E-5</v>
      </c>
      <c r="C131">
        <f>('CON Score and Page Rank'!BF48-'MIN and MAX'!C$13)/('MIN and MAX'!G$13-'MIN and MAX'!C$13)</f>
        <v>1.0703564224071861E-2</v>
      </c>
      <c r="D131">
        <f>('CON Score and Page Rank'!BG48-'MIN and MAX'!D$13)/('MIN and MAX'!H$13-'MIN and MAX'!D$13)</f>
        <v>0.28986332574031892</v>
      </c>
      <c r="E131">
        <f t="shared" ref="E131:E194" si="10">C131-B131</f>
        <v>1.0634661118280658E-2</v>
      </c>
      <c r="F131">
        <f t="shared" si="6"/>
        <v>0.67989254896437412</v>
      </c>
      <c r="G131">
        <f t="shared" si="7"/>
        <v>0.2897944226345277</v>
      </c>
      <c r="H131" s="3">
        <f>IFERROR(VLOOKUP(A131,'GDP Data'!A$2:Q$144,3,FALSE),"Not Found")</f>
        <v>3666222600.09828</v>
      </c>
      <c r="I131">
        <f t="shared" si="8"/>
        <v>3.4646068140673712E-4</v>
      </c>
      <c r="J131">
        <f t="shared" si="9"/>
        <v>-0.67954608828296736</v>
      </c>
    </row>
    <row r="132" spans="1:10" x14ac:dyDescent="0.25">
      <c r="A132" t="s">
        <v>156</v>
      </c>
      <c r="B132">
        <f>('CON Score and Page Rank'!BE137-'MIN and MAX'!B$13)/('MIN and MAX'!F$13-'MIN and MAX'!B$13)</f>
        <v>1.9176596334768316E-4</v>
      </c>
      <c r="C132">
        <f>('CON Score and Page Rank'!BF137-'MIN and MAX'!C$13)/('MIN and MAX'!G$13-'MIN and MAX'!C$13)</f>
        <v>1.0809540892194823E-2</v>
      </c>
      <c r="D132">
        <f>('CON Score and Page Rank'!BG137-'MIN and MAX'!D$13)/('MIN and MAX'!H$13-'MIN and MAX'!D$13)</f>
        <v>0.39749430523917995</v>
      </c>
      <c r="E132">
        <f t="shared" si="10"/>
        <v>1.061777492884714E-2</v>
      </c>
      <c r="F132">
        <f t="shared" ref="F132:F195" si="11">(E132-MIN(E$3:E$210))/(MAX(E$3:E$210)-MIN(E$3:E$210))</f>
        <v>0.67987759056418851</v>
      </c>
      <c r="G132">
        <f t="shared" ref="G132:G195" si="12">D132-B132</f>
        <v>0.39730253927583226</v>
      </c>
      <c r="H132" s="3" t="str">
        <f>IFERROR(VLOOKUP(A132,'GDP Data'!A$2:Q$144,3,FALSE),"Not Found")</f>
        <v>Not Found</v>
      </c>
      <c r="I132" t="str">
        <f t="shared" ref="I132:I195" si="13">IFERROR((H132-MIN(H$3:H$210))/(MAX(H$3:H$210)-MIN(H$3:H$210)),"No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93</v>
      </c>
      <c r="B133">
        <f>('CON Score and Page Rank'!BE76-'MIN and MAX'!B$13)/('MIN and MAX'!F$13-'MIN and MAX'!B$13)</f>
        <v>1.5375701026754294E-4</v>
      </c>
      <c r="C133">
        <f>('CON Score and Page Rank'!BF76-'MIN and MAX'!C$13)/('MIN and MAX'!G$13-'MIN and MAX'!C$13)</f>
        <v>1.0749983846736547E-2</v>
      </c>
      <c r="D133">
        <f>('CON Score and Page Rank'!BG76-'MIN and MAX'!D$13)/('MIN and MAX'!H$13-'MIN and MAX'!D$13)</f>
        <v>0.29555808656036447</v>
      </c>
      <c r="E133">
        <f t="shared" si="10"/>
        <v>1.0596226836469004E-2</v>
      </c>
      <c r="F133">
        <f t="shared" si="11"/>
        <v>0.67985850248097723</v>
      </c>
      <c r="G133">
        <f t="shared" si="12"/>
        <v>0.29540432955009693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98</v>
      </c>
      <c r="B134">
        <f>('CON Score and Page Rank'!BE80-'MIN and MAX'!B$13)/('MIN and MAX'!F$13-'MIN and MAX'!B$13)</f>
        <v>1.619141342040592E-4</v>
      </c>
      <c r="C134">
        <f>('CON Score and Page Rank'!BF80-'MIN and MAX'!C$13)/('MIN and MAX'!G$13-'MIN and MAX'!C$13)</f>
        <v>1.0751235550426886E-2</v>
      </c>
      <c r="D134">
        <f>('CON Score and Page Rank'!BG80-'MIN and MAX'!D$13)/('MIN and MAX'!H$13-'MIN and MAX'!D$13)</f>
        <v>0.29555808656036447</v>
      </c>
      <c r="E134">
        <f t="shared" si="10"/>
        <v>1.0589321416222828E-2</v>
      </c>
      <c r="F134">
        <f t="shared" si="11"/>
        <v>0.67985238540880433</v>
      </c>
      <c r="G134">
        <f t="shared" si="12"/>
        <v>0.2953961724261604</v>
      </c>
      <c r="H134" s="3">
        <f>IFERROR(VLOOKUP(A134,'GDP Data'!A$2:Q$144,3,FALSE),"Not Found")</f>
        <v>3468337941.0883002</v>
      </c>
      <c r="I134">
        <f t="shared" si="13"/>
        <v>3.2776043832856194E-4</v>
      </c>
      <c r="J134">
        <f t="shared" si="14"/>
        <v>-0.67952462497047572</v>
      </c>
    </row>
    <row r="135" spans="1:10" x14ac:dyDescent="0.25">
      <c r="A135" t="s">
        <v>168</v>
      </c>
      <c r="B135">
        <f>('CON Score and Page Rank'!BE148-'MIN and MAX'!B$13)/('MIN and MAX'!F$13-'MIN and MAX'!B$13)</f>
        <v>7.1163814881573025E-4</v>
      </c>
      <c r="C135">
        <f>('CON Score and Page Rank'!BF148-'MIN and MAX'!C$13)/('MIN and MAX'!G$13-'MIN and MAX'!C$13)</f>
        <v>1.1091215217183681E-2</v>
      </c>
      <c r="D135">
        <f>('CON Score and Page Rank'!BG148-'MIN and MAX'!D$13)/('MIN and MAX'!H$13-'MIN and MAX'!D$13)</f>
        <v>0.32574031890660593</v>
      </c>
      <c r="E135">
        <f t="shared" si="10"/>
        <v>1.0379577068367951E-2</v>
      </c>
      <c r="F135">
        <f t="shared" si="11"/>
        <v>0.67966658624409493</v>
      </c>
      <c r="G135">
        <f t="shared" si="12"/>
        <v>0.32502868075779018</v>
      </c>
      <c r="H135" s="3">
        <f>IFERROR(VLOOKUP(A135,'GDP Data'!A$2:Q$144,3,FALSE),"Not Found")</f>
        <v>3534803921.5686302</v>
      </c>
      <c r="I135">
        <f t="shared" si="13"/>
        <v>3.3404152144854616E-4</v>
      </c>
      <c r="J135">
        <f t="shared" si="14"/>
        <v>-0.67933254472264637</v>
      </c>
    </row>
    <row r="136" spans="1:10" x14ac:dyDescent="0.25">
      <c r="A136" t="s">
        <v>152</v>
      </c>
      <c r="B136">
        <f>('CON Score and Page Rank'!BE133-'MIN and MAX'!B$13)/('MIN and MAX'!F$13-'MIN and MAX'!B$13)</f>
        <v>4.390427146644884E-4</v>
      </c>
      <c r="C136">
        <f>('CON Score and Page Rank'!BF133-'MIN and MAX'!C$13)/('MIN and MAX'!G$13-'MIN and MAX'!C$13)</f>
        <v>1.0448358786071962E-2</v>
      </c>
      <c r="D136">
        <f>('CON Score and Page Rank'!BG133-'MIN and MAX'!D$13)/('MIN and MAX'!H$13-'MIN and MAX'!D$13)</f>
        <v>0.26480637813211844</v>
      </c>
      <c r="E136">
        <f t="shared" si="10"/>
        <v>1.0009316071407474E-2</v>
      </c>
      <c r="F136">
        <f t="shared" si="11"/>
        <v>0.67933859559899168</v>
      </c>
      <c r="G136">
        <f t="shared" si="12"/>
        <v>0.26436733541745394</v>
      </c>
      <c r="H136" s="3">
        <f>IFERROR(VLOOKUP(A136,'GDP Data'!A$2:Q$144,3,FALSE),"Not Found")</f>
        <v>6220270632.3359203</v>
      </c>
      <c r="I136">
        <f t="shared" si="13"/>
        <v>5.8782006355960156E-4</v>
      </c>
      <c r="J136">
        <f t="shared" si="14"/>
        <v>-0.67875077553543206</v>
      </c>
    </row>
    <row r="137" spans="1:10" x14ac:dyDescent="0.25">
      <c r="A137" t="s">
        <v>99</v>
      </c>
      <c r="B137">
        <f>('CON Score and Page Rank'!BE81-'MIN and MAX'!B$13)/('MIN and MAX'!F$13-'MIN and MAX'!B$13)</f>
        <v>1.1825568827073931E-4</v>
      </c>
      <c r="C137">
        <f>('CON Score and Page Rank'!BF81-'MIN and MAX'!C$13)/('MIN and MAX'!G$13-'MIN and MAX'!C$13)</f>
        <v>9.9001508313878769E-3</v>
      </c>
      <c r="D137">
        <f>('CON Score and Page Rank'!BG81-'MIN and MAX'!D$13)/('MIN and MAX'!H$13-'MIN and MAX'!D$13)</f>
        <v>0.4407744874715262</v>
      </c>
      <c r="E137">
        <f t="shared" si="10"/>
        <v>9.7818951431171367E-3</v>
      </c>
      <c r="F137">
        <f t="shared" si="11"/>
        <v>0.67913713787702734</v>
      </c>
      <c r="G137">
        <f t="shared" si="12"/>
        <v>0.44065623178325547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108</v>
      </c>
      <c r="B138">
        <f>('CON Score and Page Rank'!BE91-'MIN and MAX'!B$13)/('MIN and MAX'!F$13-'MIN and MAX'!B$13)</f>
        <v>2.9870850571186926E-5</v>
      </c>
      <c r="C138">
        <f>('CON Score and Page Rank'!BF91-'MIN and MAX'!C$13)/('MIN and MAX'!G$13-'MIN and MAX'!C$13)</f>
        <v>9.7911897518460269E-3</v>
      </c>
      <c r="D138">
        <f>('CON Score and Page Rank'!BG91-'MIN and MAX'!D$13)/('MIN and MAX'!H$13-'MIN and MAX'!D$13)</f>
        <v>0.44020501138952162</v>
      </c>
      <c r="E138">
        <f t="shared" si="10"/>
        <v>9.7613189012748392E-3</v>
      </c>
      <c r="F138">
        <f t="shared" si="11"/>
        <v>0.6791189106943345</v>
      </c>
      <c r="G138">
        <f t="shared" si="12"/>
        <v>0.4401751405389504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61</v>
      </c>
      <c r="B139">
        <f>('CON Score and Page Rank'!BE44-'MIN and MAX'!B$13)/('MIN and MAX'!F$13-'MIN and MAX'!B$13)</f>
        <v>4.7187709068275755E-5</v>
      </c>
      <c r="C139">
        <f>('CON Score and Page Rank'!BF44-'MIN and MAX'!C$13)/('MIN and MAX'!G$13-'MIN and MAX'!C$13)</f>
        <v>9.2170923014008258E-3</v>
      </c>
      <c r="D139">
        <f>('CON Score and Page Rank'!BG44-'MIN and MAX'!D$13)/('MIN and MAX'!H$13-'MIN and MAX'!D$13)</f>
        <v>0.20387243735763097</v>
      </c>
      <c r="E139">
        <f t="shared" si="10"/>
        <v>9.1699045923325506E-3</v>
      </c>
      <c r="F139">
        <f t="shared" si="11"/>
        <v>0.67859501440953629</v>
      </c>
      <c r="G139">
        <f t="shared" si="12"/>
        <v>0.20382524964856269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138</v>
      </c>
      <c r="B140">
        <f>('CON Score and Page Rank'!BE121-'MIN and MAX'!B$13)/('MIN and MAX'!F$13-'MIN and MAX'!B$13)</f>
        <v>2.1068315324957143E-5</v>
      </c>
      <c r="C140">
        <f>('CON Score and Page Rank'!BF121-'MIN and MAX'!C$13)/('MIN and MAX'!G$13-'MIN and MAX'!C$13)</f>
        <v>9.1618888890838412E-3</v>
      </c>
      <c r="D140">
        <f>('CON Score and Page Rank'!BG121-'MIN and MAX'!D$13)/('MIN and MAX'!H$13-'MIN and MAX'!D$13)</f>
        <v>0.27961275626423693</v>
      </c>
      <c r="E140">
        <f t="shared" si="10"/>
        <v>9.1408205737588833E-3</v>
      </c>
      <c r="F140">
        <f t="shared" si="11"/>
        <v>0.6785692507290717</v>
      </c>
      <c r="G140">
        <f t="shared" si="12"/>
        <v>0.27959168794891198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103</v>
      </c>
      <c r="B141">
        <f>('CON Score and Page Rank'!BE86-'MIN and MAX'!B$13)/('MIN and MAX'!F$13-'MIN and MAX'!B$13)</f>
        <v>1.7026357381104547E-5</v>
      </c>
      <c r="C141">
        <f>('CON Score and Page Rank'!BF86-'MIN and MAX'!C$13)/('MIN and MAX'!G$13-'MIN and MAX'!C$13)</f>
        <v>8.7172115876693237E-3</v>
      </c>
      <c r="D141">
        <f>('CON Score and Page Rank'!BG86-'MIN and MAX'!D$13)/('MIN and MAX'!H$13-'MIN and MAX'!D$13)</f>
        <v>0.29441913439635536</v>
      </c>
      <c r="E141">
        <f t="shared" si="10"/>
        <v>8.70018523028822E-3</v>
      </c>
      <c r="F141">
        <f t="shared" si="11"/>
        <v>0.67817891993067103</v>
      </c>
      <c r="G141">
        <f t="shared" si="12"/>
        <v>0.29440210803897426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151</v>
      </c>
      <c r="B142">
        <f>('CON Score and Page Rank'!BE132-'MIN and MAX'!B$13)/('MIN and MAX'!F$13-'MIN and MAX'!B$13)</f>
        <v>3.7458507922187409E-5</v>
      </c>
      <c r="C142">
        <f>('CON Score and Page Rank'!BF132-'MIN and MAX'!C$13)/('MIN and MAX'!G$13-'MIN and MAX'!C$13)</f>
        <v>8.7068863987127629E-3</v>
      </c>
      <c r="D142">
        <f>('CON Score and Page Rank'!BG132-'MIN and MAX'!D$13)/('MIN and MAX'!H$13-'MIN and MAX'!D$13)</f>
        <v>0.29669703872437359</v>
      </c>
      <c r="E142">
        <f t="shared" si="10"/>
        <v>8.6694278907905754E-3</v>
      </c>
      <c r="F142">
        <f t="shared" si="11"/>
        <v>0.67815167396172937</v>
      </c>
      <c r="G142">
        <f t="shared" si="12"/>
        <v>0.29665958021645139</v>
      </c>
      <c r="H142" s="3">
        <f>IFERROR(VLOOKUP(A142,'GDP Data'!A$2:Q$144,3,FALSE),"Not Found")</f>
        <v>1267997934.3125</v>
      </c>
      <c r="I142">
        <f t="shared" si="13"/>
        <v>1.1982671983214203E-4</v>
      </c>
      <c r="J142">
        <f t="shared" si="14"/>
        <v>-0.67803184724189725</v>
      </c>
    </row>
    <row r="143" spans="1:10" x14ac:dyDescent="0.25">
      <c r="A143" t="s">
        <v>83</v>
      </c>
      <c r="B143">
        <f>('CON Score and Page Rank'!BE66-'MIN and MAX'!B$13)/('MIN and MAX'!F$13-'MIN and MAX'!B$13)</f>
        <v>3.3043242717455626E-5</v>
      </c>
      <c r="C143">
        <f>('CON Score and Page Rank'!BF66-'MIN and MAX'!C$13)/('MIN and MAX'!G$13-'MIN and MAX'!C$13)</f>
        <v>8.3179235764058272E-3</v>
      </c>
      <c r="D143">
        <f>('CON Score and Page Rank'!BG66-'MIN and MAX'!D$13)/('MIN and MAX'!H$13-'MIN and MAX'!D$13)</f>
        <v>0.35421412300683369</v>
      </c>
      <c r="E143">
        <f t="shared" si="10"/>
        <v>8.2848803336883717E-3</v>
      </c>
      <c r="F143">
        <f t="shared" si="11"/>
        <v>0.67781102776252866</v>
      </c>
      <c r="G143">
        <f t="shared" si="12"/>
        <v>0.35418107976411622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175</v>
      </c>
      <c r="B144">
        <f>('CON Score and Page Rank'!BE155-'MIN and MAX'!B$13)/('MIN and MAX'!F$13-'MIN and MAX'!B$13)</f>
        <v>1.2767668660648967E-4</v>
      </c>
      <c r="C144">
        <f>('CON Score and Page Rank'!BF155-'MIN and MAX'!C$13)/('MIN and MAX'!G$13-'MIN and MAX'!C$13)</f>
        <v>8.3446220335039317E-3</v>
      </c>
      <c r="D144">
        <f>('CON Score and Page Rank'!BG155-'MIN and MAX'!D$13)/('MIN and MAX'!H$13-'MIN and MAX'!D$13)</f>
        <v>0.3354214123006834</v>
      </c>
      <c r="E144">
        <f t="shared" si="10"/>
        <v>8.2169453468974429E-3</v>
      </c>
      <c r="F144">
        <f t="shared" si="11"/>
        <v>0.67775084848270828</v>
      </c>
      <c r="G144">
        <f t="shared" si="12"/>
        <v>0.33529373561407688</v>
      </c>
      <c r="H144" s="3">
        <f>IFERROR(VLOOKUP(A144,'GDP Data'!A$2:Q$144,3,FALSE),"Not Found")</f>
        <v>3922100793.5402999</v>
      </c>
      <c r="I144">
        <f t="shared" si="13"/>
        <v>3.706413553392667E-4</v>
      </c>
      <c r="J144">
        <f t="shared" si="14"/>
        <v>-0.67738020712736902</v>
      </c>
    </row>
    <row r="145" spans="1:10" x14ac:dyDescent="0.25">
      <c r="A145" t="s">
        <v>188</v>
      </c>
      <c r="B145">
        <f>('CON Score and Page Rank'!BE169-'MIN and MAX'!B$13)/('MIN and MAX'!F$13-'MIN and MAX'!B$13)</f>
        <v>4.7329065994834618E-5</v>
      </c>
      <c r="C145">
        <f>('CON Score and Page Rank'!BF169-'MIN and MAX'!C$13)/('MIN and MAX'!G$13-'MIN and MAX'!C$13)</f>
        <v>8.1980251209496958E-3</v>
      </c>
      <c r="D145">
        <f>('CON Score and Page Rank'!BG169-'MIN and MAX'!D$13)/('MIN and MAX'!H$13-'MIN and MAX'!D$13)</f>
        <v>0.2847380410022779</v>
      </c>
      <c r="E145">
        <f t="shared" si="10"/>
        <v>8.1506960549548608E-3</v>
      </c>
      <c r="F145">
        <f t="shared" si="11"/>
        <v>0.67769216245263697</v>
      </c>
      <c r="G145">
        <f t="shared" si="12"/>
        <v>0.28469071193628304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70</v>
      </c>
      <c r="B146">
        <f>('CON Score and Page Rank'!BE53-'MIN and MAX'!B$13)/('MIN and MAX'!F$13-'MIN and MAX'!B$13)</f>
        <v>2.1832306212816636E-4</v>
      </c>
      <c r="C146">
        <f>('CON Score and Page Rank'!BF53-'MIN and MAX'!C$13)/('MIN and MAX'!G$13-'MIN and MAX'!C$13)</f>
        <v>8.3438977944691288E-3</v>
      </c>
      <c r="D146">
        <f>('CON Score and Page Rank'!BG53-'MIN and MAX'!D$13)/('MIN and MAX'!H$13-'MIN and MAX'!D$13)</f>
        <v>0.32460136674259682</v>
      </c>
      <c r="E146">
        <f t="shared" si="10"/>
        <v>8.1255747323409622E-3</v>
      </c>
      <c r="F146">
        <f t="shared" si="11"/>
        <v>0.67766990907224411</v>
      </c>
      <c r="G146">
        <f t="shared" si="12"/>
        <v>0.32438304368046866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176</v>
      </c>
      <c r="B147">
        <f>('CON Score and Page Rank'!BE156-'MIN and MAX'!B$13)/('MIN and MAX'!F$13-'MIN and MAX'!B$13)</f>
        <v>2.4411610584074316E-4</v>
      </c>
      <c r="C147">
        <f>('CON Score and Page Rank'!BF156-'MIN and MAX'!C$13)/('MIN and MAX'!G$13-'MIN and MAX'!C$13)</f>
        <v>8.3298065625315876E-3</v>
      </c>
      <c r="D147">
        <f>('CON Score and Page Rank'!BG156-'MIN and MAX'!D$13)/('MIN and MAX'!H$13-'MIN and MAX'!D$13)</f>
        <v>0.4624145785876993</v>
      </c>
      <c r="E147">
        <f t="shared" si="10"/>
        <v>8.0856904566908444E-3</v>
      </c>
      <c r="F147">
        <f t="shared" si="11"/>
        <v>0.67763457813161754</v>
      </c>
      <c r="G147">
        <f t="shared" si="12"/>
        <v>0.46217046248185856</v>
      </c>
      <c r="H147" s="3">
        <f>IFERROR(VLOOKUP(A147,'GDP Data'!A$2:Q$144,3,FALSE),"Not Found")</f>
        <v>12354820143.884899</v>
      </c>
      <c r="I147">
        <f t="shared" si="13"/>
        <v>1.1675394193449407E-3</v>
      </c>
      <c r="J147">
        <f t="shared" si="14"/>
        <v>-0.67646703871227265</v>
      </c>
    </row>
    <row r="148" spans="1:10" x14ac:dyDescent="0.25">
      <c r="A148" t="s">
        <v>85</v>
      </c>
      <c r="B148">
        <f>('CON Score and Page Rank'!BE68-'MIN and MAX'!B$13)/('MIN and MAX'!F$13-'MIN and MAX'!B$13)</f>
        <v>2.166920208109257E-4</v>
      </c>
      <c r="C148">
        <f>('CON Score and Page Rank'!BF68-'MIN and MAX'!C$13)/('MIN and MAX'!G$13-'MIN and MAX'!C$13)</f>
        <v>8.2885167386153053E-3</v>
      </c>
      <c r="D148">
        <f>('CON Score and Page Rank'!BG68-'MIN and MAX'!D$13)/('MIN and MAX'!H$13-'MIN and MAX'!D$13)</f>
        <v>0.4191343963553531</v>
      </c>
      <c r="E148">
        <f t="shared" si="10"/>
        <v>8.0718247178043802E-3</v>
      </c>
      <c r="F148">
        <f t="shared" si="11"/>
        <v>0.67762229535627927</v>
      </c>
      <c r="G148">
        <f t="shared" si="12"/>
        <v>0.41891770433454217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54</v>
      </c>
      <c r="B149">
        <f>('CON Score and Page Rank'!BE38-'MIN and MAX'!B$13)/('MIN and MAX'!F$13-'MIN and MAX'!B$13)</f>
        <v>1.7313635388476994E-2</v>
      </c>
      <c r="C149">
        <f>('CON Score and Page Rank'!BF38-'MIN and MAX'!C$13)/('MIN and MAX'!G$13-'MIN and MAX'!C$13)</f>
        <v>2.4981034912655981E-2</v>
      </c>
      <c r="D149">
        <f>('CON Score and Page Rank'!BG38-'MIN and MAX'!D$13)/('MIN and MAX'!H$13-'MIN and MAX'!D$13)</f>
        <v>0.78359908883826879</v>
      </c>
      <c r="E149">
        <f t="shared" si="10"/>
        <v>7.6673995241789868E-3</v>
      </c>
      <c r="F149">
        <f t="shared" si="11"/>
        <v>0.6772640408243622</v>
      </c>
      <c r="G149">
        <f t="shared" si="12"/>
        <v>0.76628545344979182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144</v>
      </c>
      <c r="B150">
        <f>('CON Score and Page Rank'!BE127-'MIN and MAX'!B$13)/('MIN and MAX'!F$13-'MIN and MAX'!B$13)</f>
        <v>1.9444132634758342E-5</v>
      </c>
      <c r="C150">
        <f>('CON Score and Page Rank'!BF127-'MIN and MAX'!C$13)/('MIN and MAX'!G$13-'MIN and MAX'!C$13)</f>
        <v>7.6338155830626827E-3</v>
      </c>
      <c r="D150">
        <f>('CON Score and Page Rank'!BG127-'MIN and MAX'!D$13)/('MIN and MAX'!H$13-'MIN and MAX'!D$13)</f>
        <v>0.25740318906605925</v>
      </c>
      <c r="E150">
        <f t="shared" si="10"/>
        <v>7.6143714504279241E-3</v>
      </c>
      <c r="F150">
        <f t="shared" si="11"/>
        <v>0.67721706662977788</v>
      </c>
      <c r="G150">
        <f t="shared" si="12"/>
        <v>0.25738374493342447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165</v>
      </c>
      <c r="B151">
        <f>('CON Score and Page Rank'!BE145-'MIN and MAX'!B$13)/('MIN and MAX'!F$13-'MIN and MAX'!B$13)</f>
        <v>5.0152151203335446E-5</v>
      </c>
      <c r="C151">
        <f>('CON Score and Page Rank'!BF145-'MIN and MAX'!C$13)/('MIN and MAX'!G$13-'MIN and MAX'!C$13)</f>
        <v>7.3709988027536189E-3</v>
      </c>
      <c r="D151">
        <f>('CON Score and Page Rank'!BG145-'MIN and MAX'!D$13)/('MIN and MAX'!H$13-'MIN and MAX'!D$13)</f>
        <v>0.20159453302961275</v>
      </c>
      <c r="E151">
        <f t="shared" si="10"/>
        <v>7.3208466515502831E-3</v>
      </c>
      <c r="F151">
        <f t="shared" si="11"/>
        <v>0.67695705169726272</v>
      </c>
      <c r="G151">
        <f t="shared" si="12"/>
        <v>0.20154438087840942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209</v>
      </c>
      <c r="B152">
        <f>('CON Score and Page Rank'!BE190-'MIN and MAX'!B$13)/('MIN and MAX'!F$13-'MIN and MAX'!B$13)</f>
        <v>2.3017693481060459E-5</v>
      </c>
      <c r="C152">
        <f>('CON Score and Page Rank'!BF190-'MIN and MAX'!C$13)/('MIN and MAX'!G$13-'MIN and MAX'!C$13)</f>
        <v>7.343772880999978E-3</v>
      </c>
      <c r="D152">
        <f>('CON Score and Page Rank'!BG190-'MIN and MAX'!D$13)/('MIN and MAX'!H$13-'MIN and MAX'!D$13)</f>
        <v>0.17596810933940774</v>
      </c>
      <c r="E152">
        <f t="shared" si="10"/>
        <v>7.3207551875189179E-3</v>
      </c>
      <c r="F152">
        <f t="shared" si="11"/>
        <v>0.6769569706751003</v>
      </c>
      <c r="G152">
        <f t="shared" si="12"/>
        <v>0.17594509164592667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27</v>
      </c>
      <c r="B153">
        <f>('CON Score and Page Rank'!BE12-'MIN and MAX'!B$13)/('MIN and MAX'!F$13-'MIN and MAX'!B$13)</f>
        <v>4.4819562635759237E-2</v>
      </c>
      <c r="C153">
        <f>('CON Score and Page Rank'!BF12-'MIN and MAX'!C$13)/('MIN and MAX'!G$13-'MIN and MAX'!C$13)</f>
        <v>5.2118121232990228E-2</v>
      </c>
      <c r="D153">
        <f>('CON Score and Page Rank'!BG12-'MIN and MAX'!D$13)/('MIN and MAX'!H$13-'MIN and MAX'!D$13)</f>
        <v>0.92710706150341682</v>
      </c>
      <c r="E153">
        <f t="shared" si="10"/>
        <v>7.2985585972309905E-3</v>
      </c>
      <c r="F153">
        <f t="shared" si="11"/>
        <v>0.67693730812887642</v>
      </c>
      <c r="G153">
        <f t="shared" si="12"/>
        <v>0.88228749886765756</v>
      </c>
      <c r="H153" s="3">
        <f>IFERROR(VLOOKUP(A153,'GDP Data'!A$2:Q$144,3,FALSE),"Not Found")</f>
        <v>136309295225.34</v>
      </c>
      <c r="I153">
        <f t="shared" si="13"/>
        <v>1.2881326765204442E-2</v>
      </c>
      <c r="J153">
        <f t="shared" si="14"/>
        <v>-0.66405598136367194</v>
      </c>
    </row>
    <row r="154" spans="1:10" x14ac:dyDescent="0.25">
      <c r="A154" t="s">
        <v>66</v>
      </c>
      <c r="B154">
        <f>('CON Score and Page Rank'!BE49-'MIN and MAX'!B$13)/('MIN and MAX'!F$13-'MIN and MAX'!B$13)</f>
        <v>5.9551079704195614E-4</v>
      </c>
      <c r="C154">
        <f>('CON Score and Page Rank'!BF49-'MIN and MAX'!C$13)/('MIN and MAX'!G$13-'MIN and MAX'!C$13)</f>
        <v>7.4997439063443161E-3</v>
      </c>
      <c r="D154">
        <f>('CON Score and Page Rank'!BG49-'MIN and MAX'!D$13)/('MIN and MAX'!H$13-'MIN and MAX'!D$13)</f>
        <v>0.2716400911161731</v>
      </c>
      <c r="E154">
        <f t="shared" si="10"/>
        <v>6.9042331093023598E-3</v>
      </c>
      <c r="F154">
        <f t="shared" si="11"/>
        <v>0.67658800028325372</v>
      </c>
      <c r="G154">
        <f t="shared" si="12"/>
        <v>0.27104458031913115</v>
      </c>
      <c r="H154" s="3">
        <f>IFERROR(VLOOKUP(A154,'GDP Data'!A$2:Q$144,3,FALSE),"Not Found")</f>
        <v>5489608299.6644497</v>
      </c>
      <c r="I154">
        <f t="shared" si="13"/>
        <v>5.1877194584607053E-4</v>
      </c>
      <c r="J154">
        <f t="shared" si="14"/>
        <v>-0.67606922833740768</v>
      </c>
    </row>
    <row r="155" spans="1:10" x14ac:dyDescent="0.25">
      <c r="A155" t="s">
        <v>189</v>
      </c>
      <c r="B155">
        <f>('CON Score and Page Rank'!BE170-'MIN and MAX'!B$13)/('MIN and MAX'!F$13-'MIN and MAX'!B$13)</f>
        <v>4.2251869063524627E-2</v>
      </c>
      <c r="C155">
        <f>('CON Score and Page Rank'!BF170-'MIN and MAX'!C$13)/('MIN and MAX'!G$13-'MIN and MAX'!C$13)</f>
        <v>4.8861147236063066E-2</v>
      </c>
      <c r="D155">
        <f>('CON Score and Page Rank'!BG170-'MIN and MAX'!D$13)/('MIN and MAX'!H$13-'MIN and MAX'!D$13)</f>
        <v>0.95899772209567202</v>
      </c>
      <c r="E155">
        <f t="shared" si="10"/>
        <v>6.6092781725384381E-3</v>
      </c>
      <c r="F155">
        <f t="shared" si="11"/>
        <v>0.6763267184826327</v>
      </c>
      <c r="G155">
        <f t="shared" si="12"/>
        <v>0.9167458530321474</v>
      </c>
      <c r="H155" s="3">
        <f>IFERROR(VLOOKUP(A155,'GDP Data'!A$2:Q$144,3,FALSE),"Not Found")</f>
        <v>190905493539.168</v>
      </c>
      <c r="I155">
        <f t="shared" si="13"/>
        <v>1.8040706904729833E-2</v>
      </c>
      <c r="J155">
        <f t="shared" si="14"/>
        <v>-0.6582860115779029</v>
      </c>
    </row>
    <row r="156" spans="1:10" x14ac:dyDescent="0.25">
      <c r="A156" t="s">
        <v>79</v>
      </c>
      <c r="B156">
        <f>('CON Score and Page Rank'!BE62-'MIN and MAX'!B$13)/('MIN and MAX'!F$13-'MIN and MAX'!B$13)</f>
        <v>1.8986855852423644E-5</v>
      </c>
      <c r="C156">
        <f>('CON Score and Page Rank'!BF62-'MIN and MAX'!C$13)/('MIN and MAX'!G$13-'MIN and MAX'!C$13)</f>
        <v>6.6074103580513709E-3</v>
      </c>
      <c r="D156">
        <f>('CON Score and Page Rank'!BG62-'MIN and MAX'!D$13)/('MIN and MAX'!H$13-'MIN and MAX'!D$13)</f>
        <v>0.25626423690205014</v>
      </c>
      <c r="E156">
        <f t="shared" si="10"/>
        <v>6.5884235021989469E-3</v>
      </c>
      <c r="F156">
        <f t="shared" si="11"/>
        <v>0.67630824465785977</v>
      </c>
      <c r="G156">
        <f t="shared" si="12"/>
        <v>0.25624525004619769</v>
      </c>
      <c r="H156" s="3">
        <f>IFERROR(VLOOKUP(A156,'GDP Data'!A$2:Q$144,3,FALSE),"Not Found")</f>
        <v>1461139022.0295401</v>
      </c>
      <c r="I156">
        <f t="shared" si="13"/>
        <v>1.3807869199997775E-4</v>
      </c>
      <c r="J156">
        <f t="shared" si="14"/>
        <v>-0.67617016596585977</v>
      </c>
    </row>
    <row r="157" spans="1:10" x14ac:dyDescent="0.25">
      <c r="A157" t="s">
        <v>71</v>
      </c>
      <c r="B157">
        <f>('CON Score and Page Rank'!BE54-'MIN and MAX'!B$13)/('MIN and MAX'!F$13-'MIN and MAX'!B$13)</f>
        <v>1.3130532195965468E-5</v>
      </c>
      <c r="C157">
        <f>('CON Score and Page Rank'!BF54-'MIN and MAX'!C$13)/('MIN and MAX'!G$13-'MIN and MAX'!C$13)</f>
        <v>6.3643366071288064E-3</v>
      </c>
      <c r="D157">
        <f>('CON Score and Page Rank'!BG54-'MIN and MAX'!D$13)/('MIN and MAX'!H$13-'MIN and MAX'!D$13)</f>
        <v>0.35307517084282458</v>
      </c>
      <c r="E157">
        <f t="shared" si="10"/>
        <v>6.351206074932841E-3</v>
      </c>
      <c r="F157">
        <f t="shared" si="11"/>
        <v>0.67609810884113208</v>
      </c>
      <c r="G157">
        <f t="shared" si="12"/>
        <v>0.3530620403106286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174</v>
      </c>
      <c r="B158">
        <f>('CON Score and Page Rank'!BE154-'MIN and MAX'!B$13)/('MIN and MAX'!F$13-'MIN and MAX'!B$13)</f>
        <v>1.0068391564138721E-5</v>
      </c>
      <c r="C158">
        <f>('CON Score and Page Rank'!BF154-'MIN and MAX'!C$13)/('MIN and MAX'!G$13-'MIN and MAX'!C$13)</f>
        <v>6.3095431414352966E-3</v>
      </c>
      <c r="D158">
        <f>('CON Score and Page Rank'!BG154-'MIN and MAX'!D$13)/('MIN and MAX'!H$13-'MIN and MAX'!D$13)</f>
        <v>0.10079726651480637</v>
      </c>
      <c r="E158">
        <f t="shared" si="10"/>
        <v>6.2994747498711576E-3</v>
      </c>
      <c r="F158">
        <f t="shared" si="11"/>
        <v>0.67605228335365608</v>
      </c>
      <c r="G158">
        <f t="shared" si="12"/>
        <v>0.10078719812324223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68</v>
      </c>
      <c r="B159">
        <f>('CON Score and Page Rank'!BE51-'MIN and MAX'!B$13)/('MIN and MAX'!F$13-'MIN and MAX'!B$13)</f>
        <v>5.7119308171022975E-5</v>
      </c>
      <c r="C159">
        <f>('CON Score and Page Rank'!BF51-'MIN and MAX'!C$13)/('MIN and MAX'!G$13-'MIN and MAX'!C$13)</f>
        <v>6.2981001646853973E-3</v>
      </c>
      <c r="D159">
        <f>('CON Score and Page Rank'!BG51-'MIN and MAX'!D$13)/('MIN and MAX'!H$13-'MIN and MAX'!D$13)</f>
        <v>0.28189066059225515</v>
      </c>
      <c r="E159">
        <f t="shared" si="10"/>
        <v>6.2409808565143743E-3</v>
      </c>
      <c r="F159">
        <f t="shared" si="11"/>
        <v>0.67600046733745622</v>
      </c>
      <c r="G159">
        <f t="shared" si="12"/>
        <v>0.28183354128408411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167</v>
      </c>
      <c r="B160">
        <f>('CON Score and Page Rank'!BE147-'MIN and MAX'!B$13)/('MIN and MAX'!F$13-'MIN and MAX'!B$13)</f>
        <v>5.4905168633852679E-6</v>
      </c>
      <c r="C160">
        <f>('CON Score and Page Rank'!BF147-'MIN and MAX'!C$13)/('MIN and MAX'!G$13-'MIN and MAX'!C$13)</f>
        <v>5.8646909294614302E-3</v>
      </c>
      <c r="D160">
        <f>('CON Score and Page Rank'!BG147-'MIN and MAX'!D$13)/('MIN and MAX'!H$13-'MIN and MAX'!D$13)</f>
        <v>0.11560364464692482</v>
      </c>
      <c r="E160">
        <f t="shared" si="10"/>
        <v>5.8592004125980453E-3</v>
      </c>
      <c r="F160">
        <f t="shared" si="11"/>
        <v>0.67566227234766285</v>
      </c>
      <c r="G160">
        <f t="shared" si="12"/>
        <v>0.11559815413006144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145</v>
      </c>
      <c r="B161">
        <f>('CON Score and Page Rank'!BE128-'MIN and MAX'!B$13)/('MIN and MAX'!F$13-'MIN and MAX'!B$13)</f>
        <v>1.4067377498266752E-5</v>
      </c>
      <c r="C161">
        <f>('CON Score and Page Rank'!BF128-'MIN and MAX'!C$13)/('MIN and MAX'!G$13-'MIN and MAX'!C$13)</f>
        <v>5.8701022248912847E-3</v>
      </c>
      <c r="D161">
        <f>('CON Score and Page Rank'!BG128-'MIN and MAX'!D$13)/('MIN and MAX'!H$13-'MIN and MAX'!D$13)</f>
        <v>0.11560364464692482</v>
      </c>
      <c r="E161">
        <f t="shared" si="10"/>
        <v>5.8560348473930181E-3</v>
      </c>
      <c r="F161">
        <f t="shared" si="11"/>
        <v>0.67565946817497868</v>
      </c>
      <c r="G161">
        <f t="shared" si="12"/>
        <v>0.11558957726942656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162</v>
      </c>
      <c r="B162">
        <f>('CON Score and Page Rank'!BE142-'MIN and MAX'!B$13)/('MIN and MAX'!F$13-'MIN and MAX'!B$13)</f>
        <v>4.658752955337455E-2</v>
      </c>
      <c r="C162">
        <f>('CON Score and Page Rank'!BF142-'MIN and MAX'!C$13)/('MIN and MAX'!G$13-'MIN and MAX'!C$13)</f>
        <v>5.1591798962044667E-2</v>
      </c>
      <c r="D162">
        <f>('CON Score and Page Rank'!BG142-'MIN and MAX'!D$13)/('MIN and MAX'!H$13-'MIN and MAX'!D$13)</f>
        <v>0.98063781321184507</v>
      </c>
      <c r="E162">
        <f t="shared" si="10"/>
        <v>5.0042694086701173E-3</v>
      </c>
      <c r="F162">
        <f t="shared" si="11"/>
        <v>0.67490494339916707</v>
      </c>
      <c r="G162">
        <f t="shared" si="12"/>
        <v>0.93405028365847054</v>
      </c>
      <c r="H162" s="3">
        <f>IFERROR(VLOOKUP(A162,'GDP Data'!A$2:Q$144,3,FALSE),"Not Found")</f>
        <v>547658231279.87</v>
      </c>
      <c r="I162">
        <f t="shared" si="13"/>
        <v>5.1754098068716781E-2</v>
      </c>
      <c r="J162">
        <f t="shared" si="14"/>
        <v>-0.62315084533045029</v>
      </c>
    </row>
    <row r="163" spans="1:10" x14ac:dyDescent="0.25">
      <c r="A163" t="s">
        <v>205</v>
      </c>
      <c r="B163">
        <f>('CON Score and Page Rank'!BE186-'MIN and MAX'!B$13)/('MIN and MAX'!F$13-'MIN and MAX'!B$13)</f>
        <v>6.5246139977940878E-5</v>
      </c>
      <c r="C163">
        <f>('CON Score and Page Rank'!BF186-'MIN and MAX'!C$13)/('MIN and MAX'!G$13-'MIN and MAX'!C$13)</f>
        <v>4.544121672332758E-3</v>
      </c>
      <c r="D163">
        <f>('CON Score and Page Rank'!BG186-'MIN and MAX'!D$13)/('MIN and MAX'!H$13-'MIN and MAX'!D$13)</f>
        <v>0.2255125284738041</v>
      </c>
      <c r="E163">
        <f t="shared" si="10"/>
        <v>4.4788755323548167E-3</v>
      </c>
      <c r="F163">
        <f t="shared" si="11"/>
        <v>0.67443953041254256</v>
      </c>
      <c r="G163">
        <f t="shared" si="12"/>
        <v>0.22544728233382616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77</v>
      </c>
      <c r="B164">
        <f>('CON Score and Page Rank'!BE60-'MIN and MAX'!B$13)/('MIN and MAX'!F$13-'MIN and MAX'!B$13)</f>
        <v>7.5398028070443362E-5</v>
      </c>
      <c r="C164">
        <f>('CON Score and Page Rank'!BF60-'MIN and MAX'!C$13)/('MIN and MAX'!G$13-'MIN and MAX'!C$13)</f>
        <v>4.3061421914512279E-3</v>
      </c>
      <c r="D164">
        <f>('CON Score and Page Rank'!BG60-'MIN and MAX'!D$13)/('MIN and MAX'!H$13-'MIN and MAX'!D$13)</f>
        <v>0.18052391799544418</v>
      </c>
      <c r="E164">
        <f t="shared" si="10"/>
        <v>4.2307441633807844E-3</v>
      </c>
      <c r="F164">
        <f t="shared" si="11"/>
        <v>0.67421972662967522</v>
      </c>
      <c r="G164">
        <f t="shared" si="12"/>
        <v>0.18044851996737374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113</v>
      </c>
      <c r="B165">
        <f>('CON Score and Page Rank'!BE96-'MIN and MAX'!B$13)/('MIN and MAX'!F$13-'MIN and MAX'!B$13)</f>
        <v>2.2194825066788044E-5</v>
      </c>
      <c r="C165">
        <f>('CON Score and Page Rank'!BF96-'MIN and MAX'!C$13)/('MIN and MAX'!G$13-'MIN and MAX'!C$13)</f>
        <v>3.5800556638643645E-3</v>
      </c>
      <c r="D165">
        <f>('CON Score and Page Rank'!BG96-'MIN and MAX'!D$13)/('MIN and MAX'!H$13-'MIN and MAX'!D$13)</f>
        <v>0.24886104783599089</v>
      </c>
      <c r="E165">
        <f t="shared" si="10"/>
        <v>3.5578608387975765E-3</v>
      </c>
      <c r="F165">
        <f t="shared" si="11"/>
        <v>0.67362366213052183</v>
      </c>
      <c r="G165">
        <f t="shared" si="12"/>
        <v>0.24883885301092409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128</v>
      </c>
      <c r="B166">
        <f>('CON Score and Page Rank'!BE111-'MIN and MAX'!B$13)/('MIN and MAX'!F$13-'MIN and MAX'!B$13)</f>
        <v>2.0189152543724267E-6</v>
      </c>
      <c r="C166">
        <f>('CON Score and Page Rank'!BF111-'MIN and MAX'!C$13)/('MIN and MAX'!G$13-'MIN and MAX'!C$13)</f>
        <v>2.9800823825454959E-3</v>
      </c>
      <c r="D166">
        <f>('CON Score and Page Rank'!BG111-'MIN and MAX'!D$13)/('MIN and MAX'!H$13-'MIN and MAX'!D$13)</f>
        <v>1.2528473804100227E-2</v>
      </c>
      <c r="E166">
        <f t="shared" si="10"/>
        <v>2.9780634672911233E-3</v>
      </c>
      <c r="F166">
        <f t="shared" si="11"/>
        <v>0.67311005655102341</v>
      </c>
      <c r="G166">
        <f t="shared" si="12"/>
        <v>1.2526454888845856E-2</v>
      </c>
      <c r="H166" s="3">
        <f>IFERROR(VLOOKUP(A166,'GDP Data'!A$2:Q$144,3,FALSE),"Not Found")</f>
        <v>0</v>
      </c>
      <c r="I166">
        <f t="shared" si="13"/>
        <v>0</v>
      </c>
      <c r="J166">
        <f t="shared" si="14"/>
        <v>-0.67311005655102341</v>
      </c>
    </row>
    <row r="167" spans="1:10" x14ac:dyDescent="0.25">
      <c r="A167" t="s">
        <v>132</v>
      </c>
      <c r="B167">
        <f>('CON Score and Page Rank'!BE115-'MIN and MAX'!B$13)/('MIN and MAX'!F$13-'MIN and MAX'!B$13)</f>
        <v>5.3837740116647073E-6</v>
      </c>
      <c r="C167">
        <f>('CON Score and Page Rank'!BF115-'MIN and MAX'!C$13)/('MIN and MAX'!G$13-'MIN and MAX'!C$13)</f>
        <v>2.9824600729616443E-3</v>
      </c>
      <c r="D167">
        <f>('CON Score and Page Rank'!BG115-'MIN and MAX'!D$13)/('MIN and MAX'!H$13-'MIN and MAX'!D$13)</f>
        <v>1.2528473804100227E-2</v>
      </c>
      <c r="E167">
        <f t="shared" si="10"/>
        <v>2.9770762989499797E-3</v>
      </c>
      <c r="F167">
        <f t="shared" si="11"/>
        <v>0.67310918208143644</v>
      </c>
      <c r="G167">
        <f t="shared" si="12"/>
        <v>1.2523090030088562E-2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39</v>
      </c>
      <c r="B168">
        <f>('CON Score and Page Rank'!BE24-'MIN and MAX'!B$13)/('MIN and MAX'!F$13-'MIN and MAX'!B$13)</f>
        <v>4.5762079099203336E-5</v>
      </c>
      <c r="C168">
        <f>('CON Score and Page Rank'!BF24-'MIN and MAX'!C$13)/('MIN and MAX'!G$13-'MIN and MAX'!C$13)</f>
        <v>3.0109923579554219E-3</v>
      </c>
      <c r="D168">
        <f>('CON Score and Page Rank'!BG24-'MIN and MAX'!D$13)/('MIN and MAX'!H$13-'MIN and MAX'!D$13)</f>
        <v>1.2528473804100227E-2</v>
      </c>
      <c r="E168">
        <f t="shared" si="10"/>
        <v>2.9652302788562186E-3</v>
      </c>
      <c r="F168">
        <f t="shared" si="11"/>
        <v>0.67309868844639431</v>
      </c>
      <c r="G168">
        <f t="shared" si="12"/>
        <v>1.2482711725001023E-2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213</v>
      </c>
      <c r="B169">
        <f>('CON Score and Page Rank'!BE194-'MIN and MAX'!B$13)/('MIN and MAX'!F$13-'MIN and MAX'!B$13)</f>
        <v>8.9585698199539325E-5</v>
      </c>
      <c r="C169">
        <f>('CON Score and Page Rank'!BF194-'MIN and MAX'!C$13)/('MIN and MAX'!G$13-'MIN and MAX'!C$13)</f>
        <v>2.3906638602923334E-3</v>
      </c>
      <c r="D169">
        <f>('CON Score and Page Rank'!BG194-'MIN and MAX'!D$13)/('MIN and MAX'!H$13-'MIN and MAX'!D$13)</f>
        <v>9.1685649202733491E-2</v>
      </c>
      <c r="E169">
        <f t="shared" si="10"/>
        <v>2.3010781620927939E-3</v>
      </c>
      <c r="F169">
        <f t="shared" si="11"/>
        <v>0.67251035836838946</v>
      </c>
      <c r="G169">
        <f t="shared" si="12"/>
        <v>9.1596063504533948E-2</v>
      </c>
      <c r="H169" s="3">
        <f>IFERROR(VLOOKUP(A169,'GDP Data'!A$2:Q$144,3,FALSE),"Not Found")</f>
        <v>6331961555.4091396</v>
      </c>
      <c r="I169">
        <f t="shared" si="13"/>
        <v>5.9837493639079784E-4</v>
      </c>
      <c r="J169">
        <f t="shared" si="14"/>
        <v>-0.67191198343199865</v>
      </c>
    </row>
    <row r="170" spans="1:10" x14ac:dyDescent="0.25">
      <c r="A170" t="s">
        <v>137</v>
      </c>
      <c r="B170">
        <f>('CON Score and Page Rank'!BE120-'MIN and MAX'!B$13)/('MIN and MAX'!F$13-'MIN and MAX'!B$13)</f>
        <v>4.3900721041311895E-6</v>
      </c>
      <c r="C170">
        <f>('CON Score and Page Rank'!BF120-'MIN and MAX'!C$13)/('MIN and MAX'!G$13-'MIN and MAX'!C$13)</f>
        <v>1.4773000502151818E-3</v>
      </c>
      <c r="D170">
        <f>('CON Score and Page Rank'!BG120-'MIN and MAX'!D$13)/('MIN and MAX'!H$13-'MIN and MAX'!D$13)</f>
        <v>0.10193621867881549</v>
      </c>
      <c r="E170">
        <f t="shared" si="10"/>
        <v>1.4729099781110506E-3</v>
      </c>
      <c r="F170">
        <f t="shared" si="11"/>
        <v>0.67177673689826967</v>
      </c>
      <c r="G170">
        <f t="shared" si="12"/>
        <v>0.10193182860671135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73</v>
      </c>
      <c r="B171">
        <f>('CON Score and Page Rank'!BE56-'MIN and MAX'!B$13)/('MIN and MAX'!F$13-'MIN and MAX'!B$13)</f>
        <v>5.9495013104756177E-6</v>
      </c>
      <c r="C171">
        <f>('CON Score and Page Rank'!BF56-'MIN and MAX'!C$13)/('MIN and MAX'!G$13-'MIN and MAX'!C$13)</f>
        <v>1.478283922111519E-3</v>
      </c>
      <c r="D171">
        <f>('CON Score and Page Rank'!BG56-'MIN and MAX'!D$13)/('MIN and MAX'!H$13-'MIN and MAX'!D$13)</f>
        <v>0.10193621867881549</v>
      </c>
      <c r="E171">
        <f t="shared" si="10"/>
        <v>1.4723344208010434E-3</v>
      </c>
      <c r="F171">
        <f t="shared" si="11"/>
        <v>0.67177622704869078</v>
      </c>
      <c r="G171">
        <f t="shared" si="12"/>
        <v>0.10193026917750501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86</v>
      </c>
      <c r="B172">
        <f>('CON Score and Page Rank'!BE69-'MIN and MAX'!B$13)/('MIN and MAX'!F$13-'MIN and MAX'!B$13)</f>
        <v>5.8444007162383525E-6</v>
      </c>
      <c r="C172">
        <f>('CON Score and Page Rank'!BF69-'MIN and MAX'!C$13)/('MIN and MAX'!G$13-'MIN and MAX'!C$13)</f>
        <v>1.0563313285249E-3</v>
      </c>
      <c r="D172">
        <f>('CON Score and Page Rank'!BG69-'MIN and MAX'!D$13)/('MIN and MAX'!H$13-'MIN and MAX'!D$13)</f>
        <v>0.13211845102505695</v>
      </c>
      <c r="E172">
        <f t="shared" si="10"/>
        <v>1.0504869278086617E-3</v>
      </c>
      <c r="F172">
        <f t="shared" si="11"/>
        <v>0.67140253921092863</v>
      </c>
      <c r="G172">
        <f t="shared" si="12"/>
        <v>0.13211260662434071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109</v>
      </c>
      <c r="B173">
        <f>('CON Score and Page Rank'!BE92-'MIN and MAX'!B$13)/('MIN and MAX'!F$13-'MIN and MAX'!B$13)</f>
        <v>1.1118483858156893E-5</v>
      </c>
      <c r="C173">
        <f>('CON Score and Page Rank'!BF92-'MIN and MAX'!C$13)/('MIN and MAX'!G$13-'MIN and MAX'!C$13)</f>
        <v>1.0584548520344943E-3</v>
      </c>
      <c r="D173">
        <f>('CON Score and Page Rank'!BG92-'MIN and MAX'!D$13)/('MIN and MAX'!H$13-'MIN and MAX'!D$13)</f>
        <v>0.13211845102505695</v>
      </c>
      <c r="E173">
        <f t="shared" si="10"/>
        <v>1.0473363681763373E-3</v>
      </c>
      <c r="F173">
        <f t="shared" si="11"/>
        <v>0.67139974833072602</v>
      </c>
      <c r="G173">
        <f t="shared" si="12"/>
        <v>0.1321073325411988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33</v>
      </c>
      <c r="B174">
        <f>('CON Score and Page Rank'!BE18-'MIN and MAX'!B$13)/('MIN and MAX'!F$13-'MIN and MAX'!B$13)</f>
        <v>4.8219913238827267E-2</v>
      </c>
      <c r="C174">
        <f>('CON Score and Page Rank'!BF18-'MIN and MAX'!C$13)/('MIN and MAX'!G$13-'MIN and MAX'!C$13)</f>
        <v>4.9236803190972046E-2</v>
      </c>
      <c r="D174">
        <f>('CON Score and Page Rank'!BG18-'MIN and MAX'!D$13)/('MIN and MAX'!H$13-'MIN and MAX'!D$13)</f>
        <v>0.97835990888382685</v>
      </c>
      <c r="E174">
        <f t="shared" si="10"/>
        <v>1.0168899521447797E-3</v>
      </c>
      <c r="F174">
        <f t="shared" si="11"/>
        <v>0.67137277778908855</v>
      </c>
      <c r="G174">
        <f t="shared" si="12"/>
        <v>0.93013999564499961</v>
      </c>
      <c r="H174" s="3">
        <f>IFERROR(VLOOKUP(A174,'GDP Data'!A$2:Q$144,3,FALSE),"Not Found")</f>
        <v>173972218824.02701</v>
      </c>
      <c r="I174">
        <f t="shared" si="13"/>
        <v>1.6440500224399524E-2</v>
      </c>
      <c r="J174">
        <f t="shared" si="14"/>
        <v>-0.65493227756468908</v>
      </c>
    </row>
    <row r="175" spans="1:10" x14ac:dyDescent="0.25">
      <c r="A175" t="s">
        <v>106</v>
      </c>
      <c r="B175">
        <f>('CON Score and Page Rank'!BE89-'MIN and MAX'!B$13)/('MIN and MAX'!F$13-'MIN and MAX'!B$13)</f>
        <v>7.9118659568465749E-6</v>
      </c>
      <c r="C175">
        <f>('CON Score and Page Rank'!BF89-'MIN and MAX'!C$13)/('MIN and MAX'!G$13-'MIN and MAX'!C$13)</f>
        <v>1.0094361677769853E-3</v>
      </c>
      <c r="D175">
        <f>('CON Score and Page Rank'!BG89-'MIN and MAX'!D$13)/('MIN and MAX'!H$13-'MIN and MAX'!D$13)</f>
        <v>6.0933940774487473E-2</v>
      </c>
      <c r="E175">
        <f t="shared" si="10"/>
        <v>1.0015243018201387E-3</v>
      </c>
      <c r="F175">
        <f t="shared" si="11"/>
        <v>0.67135916633769666</v>
      </c>
      <c r="G175">
        <f t="shared" si="12"/>
        <v>6.0926028908530626E-2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143</v>
      </c>
      <c r="B176">
        <f>('CON Score and Page Rank'!BE126-'MIN and MAX'!B$13)/('MIN and MAX'!F$13-'MIN and MAX'!B$13)</f>
        <v>1.3196651911922107E-6</v>
      </c>
      <c r="C176">
        <f>('CON Score and Page Rank'!BF126-'MIN and MAX'!C$13)/('MIN and MAX'!G$13-'MIN and MAX'!C$13)</f>
        <v>5.3496394576839075E-4</v>
      </c>
      <c r="D176">
        <f>('CON Score and Page Rank'!BG126-'MIN and MAX'!D$13)/('MIN and MAX'!H$13-'MIN and MAX'!D$13)</f>
        <v>0</v>
      </c>
      <c r="E176">
        <f t="shared" si="10"/>
        <v>5.3364428057719852E-4</v>
      </c>
      <c r="F176">
        <f t="shared" si="11"/>
        <v>0.67094470121374861</v>
      </c>
      <c r="G176">
        <f t="shared" si="12"/>
        <v>-1.3196651911922107E-6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153</v>
      </c>
      <c r="B177">
        <f>('CON Score and Page Rank'!BE134-'MIN and MAX'!B$13)/('MIN and MAX'!F$13-'MIN and MAX'!B$13)</f>
        <v>1.3196651911922107E-6</v>
      </c>
      <c r="C177">
        <f>('CON Score and Page Rank'!BF134-'MIN and MAX'!C$13)/('MIN and MAX'!G$13-'MIN and MAX'!C$13)</f>
        <v>5.3496394576839075E-4</v>
      </c>
      <c r="D177">
        <f>('CON Score and Page Rank'!BG134-'MIN and MAX'!D$13)/('MIN and MAX'!H$13-'MIN and MAX'!D$13)</f>
        <v>0</v>
      </c>
      <c r="E177">
        <f t="shared" si="10"/>
        <v>5.3364428057719852E-4</v>
      </c>
      <c r="F177">
        <f t="shared" si="11"/>
        <v>0.67094470121374861</v>
      </c>
      <c r="G177">
        <f t="shared" si="12"/>
        <v>-1.3196651911922107E-6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155</v>
      </c>
      <c r="B178">
        <f>('CON Score and Page Rank'!BE136-'MIN and MAX'!B$13)/('MIN and MAX'!F$13-'MIN and MAX'!B$13)</f>
        <v>6.711014151885189E-7</v>
      </c>
      <c r="C178">
        <f>('CON Score and Page Rank'!BF136-'MIN and MAX'!C$13)/('MIN and MAX'!G$13-'MIN and MAX'!C$13)</f>
        <v>4.4223401953861363E-4</v>
      </c>
      <c r="D178">
        <f>('CON Score and Page Rank'!BG136-'MIN and MAX'!D$13)/('MIN and MAX'!H$13-'MIN and MAX'!D$13)</f>
        <v>1.1389521640091116E-3</v>
      </c>
      <c r="E178">
        <f t="shared" si="10"/>
        <v>4.415629181234251E-4</v>
      </c>
      <c r="F178">
        <f t="shared" si="11"/>
        <v>0.67086313219697091</v>
      </c>
      <c r="G178">
        <f t="shared" si="12"/>
        <v>1.138281062593923E-3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34</v>
      </c>
      <c r="B179">
        <f>('CON Score and Page Rank'!BE19-'MIN and MAX'!B$13)/('MIN and MAX'!F$13-'MIN and MAX'!B$13)</f>
        <v>5.9179706033874041E-2</v>
      </c>
      <c r="C179">
        <f>('CON Score and Page Rank'!BF19-'MIN and MAX'!C$13)/('MIN and MAX'!G$13-'MIN and MAX'!C$13)</f>
        <v>5.9289943369262861E-2</v>
      </c>
      <c r="D179">
        <f>('CON Score and Page Rank'!BG19-'MIN and MAX'!D$13)/('MIN and MAX'!H$13-'MIN and MAX'!D$13)</f>
        <v>0.95102505694760819</v>
      </c>
      <c r="E179">
        <f t="shared" si="10"/>
        <v>1.1023733538882002E-4</v>
      </c>
      <c r="F179">
        <f t="shared" si="11"/>
        <v>0.67056963195656627</v>
      </c>
      <c r="G179">
        <f t="shared" si="12"/>
        <v>0.89184535091373418</v>
      </c>
      <c r="H179" s="3">
        <f>IFERROR(VLOOKUP(A179,'GDP Data'!A$2:Q$144,3,FALSE),"Not Found")</f>
        <v>121604107164.99699</v>
      </c>
      <c r="I179">
        <f t="shared" si="13"/>
        <v>1.1491675881631776E-2</v>
      </c>
      <c r="J179">
        <f t="shared" si="14"/>
        <v>-0.65907795607493447</v>
      </c>
    </row>
    <row r="180" spans="1:10" x14ac:dyDescent="0.25">
      <c r="A180" t="s">
        <v>161</v>
      </c>
      <c r="B180">
        <f>('CON Score and Page Rank'!BE141-'MIN and MAX'!B$13)/('MIN and MAX'!F$13-'MIN and MAX'!B$13)</f>
        <v>7.7971460317221403E-7</v>
      </c>
      <c r="C180">
        <f>('CON Score and Page Rank'!BF141-'MIN and MAX'!C$13)/('MIN and MAX'!G$13-'MIN and MAX'!C$13)</f>
        <v>0</v>
      </c>
      <c r="D180">
        <f>('CON Score and Page Rank'!BG141-'MIN and MAX'!D$13)/('MIN and MAX'!H$13-'MIN and MAX'!D$13)</f>
        <v>1.5945330296127564E-2</v>
      </c>
      <c r="E180">
        <f t="shared" si="10"/>
        <v>-7.7971460317221403E-7</v>
      </c>
      <c r="F180">
        <f t="shared" si="11"/>
        <v>0.6704712890197102</v>
      </c>
      <c r="G180">
        <f t="shared" si="12"/>
        <v>1.5944550581524393E-2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114</v>
      </c>
      <c r="B181">
        <f>('CON Score and Page Rank'!BE97-'MIN and MAX'!B$13)/('MIN and MAX'!F$13-'MIN and MAX'!B$13)</f>
        <v>2.8069725714161093E-5</v>
      </c>
      <c r="C181">
        <f>('CON Score and Page Rank'!BF97-'MIN and MAX'!C$13)/('MIN and MAX'!G$13-'MIN and MAX'!C$13)</f>
        <v>1.7217758185900267E-5</v>
      </c>
      <c r="D181">
        <f>('CON Score and Page Rank'!BG97-'MIN and MAX'!D$13)/('MIN and MAX'!H$13-'MIN and MAX'!D$13)</f>
        <v>1.5945330296127564E-2</v>
      </c>
      <c r="E181">
        <f t="shared" si="10"/>
        <v>-1.0851967528260826E-5</v>
      </c>
      <c r="F181">
        <f t="shared" si="11"/>
        <v>0.67046236665207859</v>
      </c>
      <c r="G181">
        <f t="shared" si="12"/>
        <v>1.5917260570413403E-2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60</v>
      </c>
      <c r="B182">
        <f>('CON Score and Page Rank'!BE43-'MIN and MAX'!B$13)/('MIN and MAX'!F$13-'MIN and MAX'!B$13)</f>
        <v>6.2378993704057771E-2</v>
      </c>
      <c r="C182">
        <f>('CON Score and Page Rank'!BF43-'MIN and MAX'!C$13)/('MIN and MAX'!G$13-'MIN and MAX'!C$13)</f>
        <v>6.0752531801650314E-2</v>
      </c>
      <c r="D182">
        <f>('CON Score and Page Rank'!BG43-'MIN and MAX'!D$13)/('MIN and MAX'!H$13-'MIN and MAX'!D$13)</f>
        <v>0.98063781321184507</v>
      </c>
      <c r="E182">
        <f t="shared" si="10"/>
        <v>-1.626461902407457E-3</v>
      </c>
      <c r="F182">
        <f t="shared" si="11"/>
        <v>0.66903120066612187</v>
      </c>
      <c r="G182">
        <f t="shared" si="12"/>
        <v>0.91825881950778732</v>
      </c>
      <c r="H182" s="3">
        <f>IFERROR(VLOOKUP(A182,'GDP Data'!A$2:Q$144,3,FALSE),"Not Found")</f>
        <v>89794943349.891205</v>
      </c>
      <c r="I182">
        <f t="shared" si="13"/>
        <v>8.4856869462996316E-3</v>
      </c>
      <c r="J182">
        <f t="shared" si="14"/>
        <v>-0.66054551371982229</v>
      </c>
    </row>
    <row r="183" spans="1:10" x14ac:dyDescent="0.25">
      <c r="A183" t="s">
        <v>80</v>
      </c>
      <c r="B183">
        <f>('CON Score and Page Rank'!BE63-'MIN and MAX'!B$13)/('MIN and MAX'!F$13-'MIN and MAX'!B$13)</f>
        <v>0</v>
      </c>
      <c r="C183">
        <f>('CON Score and Page Rank'!BF63-'MIN and MAX'!C$13)/('MIN and MAX'!G$13-'MIN and MAX'!C$13)</f>
        <v>-2.8827063945830156E-3</v>
      </c>
      <c r="D183">
        <f>('CON Score and Page Rank'!BG63-'MIN and MAX'!D$13)/('MIN and MAX'!H$13-'MIN and MAX'!D$13)</f>
        <v>-8.7129840546697035E-2</v>
      </c>
      <c r="E183">
        <f t="shared" si="10"/>
        <v>-2.8827063945830156E-3</v>
      </c>
      <c r="F183">
        <f t="shared" si="11"/>
        <v>0.66791837364740125</v>
      </c>
      <c r="G183">
        <f t="shared" si="12"/>
        <v>-8.7129840546697035E-2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116</v>
      </c>
      <c r="B184">
        <f>('CON Score and Page Rank'!BE99-'MIN and MAX'!B$13)/('MIN and MAX'!F$13-'MIN and MAX'!B$13)</f>
        <v>0</v>
      </c>
      <c r="C184">
        <f>('CON Score and Page Rank'!BF99-'MIN and MAX'!C$13)/('MIN and MAX'!G$13-'MIN and MAX'!C$13)</f>
        <v>-2.8827063945830156E-3</v>
      </c>
      <c r="D184">
        <f>('CON Score and Page Rank'!BG99-'MIN and MAX'!D$13)/('MIN and MAX'!H$13-'MIN and MAX'!D$13)</f>
        <v>-8.7129840546697035E-2</v>
      </c>
      <c r="E184">
        <f t="shared" si="10"/>
        <v>-2.8827063945830156E-3</v>
      </c>
      <c r="F184">
        <f t="shared" si="11"/>
        <v>0.66791837364740125</v>
      </c>
      <c r="G184">
        <f t="shared" si="12"/>
        <v>-8.7129840546697035E-2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169</v>
      </c>
      <c r="B185">
        <f>('CON Score and Page Rank'!BE149-'MIN and MAX'!B$13)/('MIN and MAX'!F$13-'MIN and MAX'!B$13)</f>
        <v>0</v>
      </c>
      <c r="C185">
        <f>('CON Score and Page Rank'!BF149-'MIN and MAX'!C$13)/('MIN and MAX'!G$13-'MIN and MAX'!C$13)</f>
        <v>-2.8827063945830156E-3</v>
      </c>
      <c r="D185">
        <f>('CON Score and Page Rank'!BG149-'MIN and MAX'!D$13)/('MIN and MAX'!H$13-'MIN and MAX'!D$13)</f>
        <v>-8.7129840546697035E-2</v>
      </c>
      <c r="E185">
        <f t="shared" si="10"/>
        <v>-2.8827063945830156E-3</v>
      </c>
      <c r="F185">
        <f t="shared" si="11"/>
        <v>0.66791837364740125</v>
      </c>
      <c r="G185">
        <f t="shared" si="12"/>
        <v>-8.7129840546697035E-2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173</v>
      </c>
      <c r="B186">
        <f>('CON Score and Page Rank'!BE153-'MIN and MAX'!B$13)/('MIN and MAX'!F$13-'MIN and MAX'!B$13)</f>
        <v>0</v>
      </c>
      <c r="C186">
        <f>('CON Score and Page Rank'!BF153-'MIN and MAX'!C$13)/('MIN and MAX'!G$13-'MIN and MAX'!C$13)</f>
        <v>-2.8827063945830156E-3</v>
      </c>
      <c r="D186">
        <f>('CON Score and Page Rank'!BG153-'MIN and MAX'!D$13)/('MIN and MAX'!H$13-'MIN and MAX'!D$13)</f>
        <v>-8.7129840546697035E-2</v>
      </c>
      <c r="E186">
        <f t="shared" si="10"/>
        <v>-2.8827063945830156E-3</v>
      </c>
      <c r="F186">
        <f t="shared" si="11"/>
        <v>0.66791837364740125</v>
      </c>
      <c r="G186">
        <f t="shared" si="12"/>
        <v>-8.7129840546697035E-2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21</v>
      </c>
      <c r="B187">
        <f>('CON Score and Page Rank'!BE6-'MIN and MAX'!B$13)/('MIN and MAX'!F$13-'MIN and MAX'!B$13)</f>
        <v>6.1172290582170025E-2</v>
      </c>
      <c r="C187">
        <f>('CON Score and Page Rank'!BF6-'MIN and MAX'!C$13)/('MIN and MAX'!G$13-'MIN and MAX'!C$13)</f>
        <v>5.5199031354067854E-2</v>
      </c>
      <c r="D187">
        <f>('CON Score and Page Rank'!BG6-'MIN and MAX'!D$13)/('MIN and MAX'!H$13-'MIN and MAX'!D$13)</f>
        <v>0.98974943052391795</v>
      </c>
      <c r="E187">
        <f t="shared" si="10"/>
        <v>-5.9732592281021707E-3</v>
      </c>
      <c r="F187">
        <f t="shared" si="11"/>
        <v>0.66518064964753898</v>
      </c>
      <c r="G187">
        <f t="shared" si="12"/>
        <v>0.92857713994174795</v>
      </c>
      <c r="H187" s="3">
        <f>IFERROR(VLOOKUP(A187,'GDP Data'!A$2:Q$144,3,FALSE),"Not Found")</f>
        <v>164791442543.375</v>
      </c>
      <c r="I187">
        <f t="shared" si="13"/>
        <v>1.5572910240651064E-2</v>
      </c>
      <c r="J187">
        <f t="shared" si="14"/>
        <v>-0.64960773940688787</v>
      </c>
    </row>
    <row r="188" spans="1:10" x14ac:dyDescent="0.25">
      <c r="A188" t="s">
        <v>200</v>
      </c>
      <c r="B188">
        <f>('CON Score and Page Rank'!BE181-'MIN and MAX'!B$13)/('MIN and MAX'!F$13-'MIN and MAX'!B$13)</f>
        <v>7.5029938265538262E-2</v>
      </c>
      <c r="C188">
        <f>('CON Score and Page Rank'!BF181-'MIN and MAX'!C$13)/('MIN and MAX'!G$13-'MIN and MAX'!C$13)</f>
        <v>6.8446041079045755E-2</v>
      </c>
      <c r="D188">
        <f>('CON Score and Page Rank'!BG181-'MIN and MAX'!D$13)/('MIN and MAX'!H$13-'MIN and MAX'!D$13)</f>
        <v>0.98063781321184507</v>
      </c>
      <c r="E188">
        <f t="shared" si="10"/>
        <v>-6.5838971864925072E-3</v>
      </c>
      <c r="F188">
        <f t="shared" si="11"/>
        <v>0.6646397243555392</v>
      </c>
      <c r="G188">
        <f t="shared" si="12"/>
        <v>0.90560787494630679</v>
      </c>
      <c r="H188" s="3">
        <f>IFERROR(VLOOKUP(A188,'GDP Data'!A$2:Q$144,3,FALSE),"Not Found")</f>
        <v>559983704094.17004</v>
      </c>
      <c r="I188">
        <f t="shared" si="13"/>
        <v>5.2918864144237708E-2</v>
      </c>
      <c r="J188">
        <f t="shared" si="14"/>
        <v>-0.61172086021130145</v>
      </c>
    </row>
    <row r="189" spans="1:10" x14ac:dyDescent="0.25">
      <c r="A189" t="s">
        <v>22</v>
      </c>
      <c r="B189">
        <f>('CON Score and Page Rank'!BE7-'MIN and MAX'!B$13)/('MIN and MAX'!F$13-'MIN and MAX'!B$13)</f>
        <v>4.9978334135089723E-2</v>
      </c>
      <c r="C189">
        <f>('CON Score and Page Rank'!BF7-'MIN and MAX'!C$13)/('MIN and MAX'!G$13-'MIN and MAX'!C$13)</f>
        <v>3.979968980377533E-2</v>
      </c>
      <c r="D189">
        <f>('CON Score and Page Rank'!BG7-'MIN and MAX'!D$13)/('MIN and MAX'!H$13-'MIN and MAX'!D$13)</f>
        <v>0.95387243735763094</v>
      </c>
      <c r="E189">
        <f t="shared" si="10"/>
        <v>-1.0178644331314393E-2</v>
      </c>
      <c r="F189">
        <f t="shared" si="11"/>
        <v>0.66145536671405891</v>
      </c>
      <c r="G189">
        <f t="shared" si="12"/>
        <v>0.90389410322254127</v>
      </c>
      <c r="H189" s="3">
        <f>IFERROR(VLOOKUP(A189,'GDP Data'!A$2:Q$144,3,FALSE),"Not Found")</f>
        <v>129533107311.811</v>
      </c>
      <c r="I189">
        <f t="shared" si="13"/>
        <v>1.2240972117399256E-2</v>
      </c>
      <c r="J189">
        <f t="shared" si="14"/>
        <v>-0.64921439459665964</v>
      </c>
    </row>
    <row r="190" spans="1:10" x14ac:dyDescent="0.25">
      <c r="A190" t="s">
        <v>40</v>
      </c>
      <c r="B190">
        <f>('CON Score and Page Rank'!BE25-'MIN and MAX'!B$13)/('MIN and MAX'!F$13-'MIN and MAX'!B$13)</f>
        <v>9.5970807949485704E-2</v>
      </c>
      <c r="C190">
        <f>('CON Score and Page Rank'!BF25-'MIN and MAX'!C$13)/('MIN and MAX'!G$13-'MIN and MAX'!C$13)</f>
        <v>8.3019045021469645E-2</v>
      </c>
      <c r="D190">
        <f>('CON Score and Page Rank'!BG25-'MIN and MAX'!D$13)/('MIN and MAX'!H$13-'MIN and MAX'!D$13)</f>
        <v>0.95899772209567202</v>
      </c>
      <c r="E190">
        <f t="shared" si="10"/>
        <v>-1.2951762928016058E-2</v>
      </c>
      <c r="F190">
        <f t="shared" si="11"/>
        <v>0.65899883749562471</v>
      </c>
      <c r="G190">
        <f t="shared" si="12"/>
        <v>0.86302691414618637</v>
      </c>
      <c r="H190" s="3">
        <f>IFERROR(VLOOKUP(A190,'GDP Data'!A$2:Q$144,3,FALSE),"Not Found")</f>
        <v>379083932596.32898</v>
      </c>
      <c r="I190">
        <f t="shared" si="13"/>
        <v>3.5823705192955003E-2</v>
      </c>
      <c r="J190">
        <f t="shared" si="14"/>
        <v>-0.62317513230266974</v>
      </c>
    </row>
    <row r="191" spans="1:10" x14ac:dyDescent="0.25">
      <c r="A191" t="s">
        <v>31</v>
      </c>
      <c r="B191">
        <f>('CON Score and Page Rank'!BE16-'MIN and MAX'!B$13)/('MIN and MAX'!F$13-'MIN and MAX'!B$13)</f>
        <v>0.14238027698711933</v>
      </c>
      <c r="C191">
        <f>('CON Score and Page Rank'!BF16-'MIN and MAX'!C$13)/('MIN and MAX'!G$13-'MIN and MAX'!C$13)</f>
        <v>0.11001202417174288</v>
      </c>
      <c r="D191">
        <f>('CON Score and Page Rank'!BG16-'MIN and MAX'!D$13)/('MIN and MAX'!H$13-'MIN and MAX'!D$13)</f>
        <v>1</v>
      </c>
      <c r="E191">
        <f t="shared" si="10"/>
        <v>-3.2368252815376447E-2</v>
      </c>
      <c r="F191">
        <f t="shared" si="11"/>
        <v>0.64179900522575184</v>
      </c>
      <c r="G191">
        <f t="shared" si="12"/>
        <v>0.8576197230128807</v>
      </c>
      <c r="H191" s="3">
        <f>IFERROR(VLOOKUP(A191,'GDP Data'!A$2:Q$144,3,FALSE),"Not Found")</f>
        <v>21387533703.2327</v>
      </c>
      <c r="I191">
        <f t="shared" si="13"/>
        <v>2.0211373690819864E-3</v>
      </c>
      <c r="J191">
        <f t="shared" si="14"/>
        <v>-0.6397778678566699</v>
      </c>
    </row>
    <row r="192" spans="1:10" x14ac:dyDescent="0.25">
      <c r="A192" t="s">
        <v>216</v>
      </c>
      <c r="B192">
        <f>('CON Score and Page Rank'!BE197-'MIN and MAX'!B$13)/('MIN and MAX'!F$13-'MIN and MAX'!B$13)</f>
        <v>0.12729967420299165</v>
      </c>
      <c r="C192">
        <f>('CON Score and Page Rank'!BF197-'MIN and MAX'!C$13)/('MIN and MAX'!G$13-'MIN and MAX'!C$13)</f>
        <v>9.3899165057339209E-2</v>
      </c>
      <c r="D192">
        <f>('CON Score and Page Rank'!BG197-'MIN and MAX'!D$13)/('MIN and MAX'!H$13-'MIN and MAX'!D$13)</f>
        <v>0.98063781321184507</v>
      </c>
      <c r="E192">
        <f t="shared" si="10"/>
        <v>-3.3400509145652443E-2</v>
      </c>
      <c r="F192">
        <f t="shared" si="11"/>
        <v>0.6408845950597919</v>
      </c>
      <c r="G192">
        <f t="shared" si="12"/>
        <v>0.85333813900885347</v>
      </c>
      <c r="H192" s="3">
        <f>IFERROR(VLOOKUP(A192,'GDP Data'!A$2:Q$144,3,FALSE),"Not Found")</f>
        <v>756706300589.79102</v>
      </c>
      <c r="I192">
        <f t="shared" si="13"/>
        <v>7.1509291476213779E-2</v>
      </c>
      <c r="J192">
        <f t="shared" si="14"/>
        <v>-0.56937530358357813</v>
      </c>
    </row>
    <row r="193" spans="1:10" x14ac:dyDescent="0.25">
      <c r="A193" t="s">
        <v>52</v>
      </c>
      <c r="B193">
        <f>('CON Score and Page Rank'!BE36-'MIN and MAX'!B$13)/('MIN and MAX'!F$13-'MIN and MAX'!B$13)</f>
        <v>0.14732098442362423</v>
      </c>
      <c r="C193">
        <f>('CON Score and Page Rank'!BF36-'MIN and MAX'!C$13)/('MIN and MAX'!G$13-'MIN and MAX'!C$13)</f>
        <v>0.11291040145925256</v>
      </c>
      <c r="D193">
        <f>('CON Score and Page Rank'!BG36-'MIN and MAX'!D$13)/('MIN and MAX'!H$13-'MIN and MAX'!D$13)</f>
        <v>0.98063781321184507</v>
      </c>
      <c r="E193">
        <f t="shared" si="10"/>
        <v>-3.4410582964371675E-2</v>
      </c>
      <c r="F193">
        <f t="shared" si="11"/>
        <v>0.63998983496860407</v>
      </c>
      <c r="G193">
        <f t="shared" si="12"/>
        <v>0.83331682878822089</v>
      </c>
      <c r="H193" s="3">
        <f>IFERROR(VLOOKUP(A193,'GDP Data'!A$2:Q$144,3,FALSE),"Not Found")</f>
        <v>169403241524.33701</v>
      </c>
      <c r="I193">
        <f t="shared" si="13"/>
        <v>1.6008728572416343E-2</v>
      </c>
      <c r="J193">
        <f t="shared" si="14"/>
        <v>-0.62398110639618776</v>
      </c>
    </row>
    <row r="194" spans="1:10" x14ac:dyDescent="0.25">
      <c r="A194" t="s">
        <v>29</v>
      </c>
      <c r="B194">
        <f>('CON Score and Page Rank'!BE14-'MIN and MAX'!B$13)/('MIN and MAX'!F$13-'MIN and MAX'!B$13)</f>
        <v>0.25470991410465238</v>
      </c>
      <c r="C194">
        <f>('CON Score and Page Rank'!BF14-'MIN and MAX'!C$13)/('MIN and MAX'!G$13-'MIN and MAX'!C$13)</f>
        <v>0.21945587052228352</v>
      </c>
      <c r="D194">
        <f>('CON Score and Page Rank'!BG14-'MIN and MAX'!D$13)/('MIN and MAX'!H$13-'MIN and MAX'!D$13)</f>
        <v>0.9362186788154897</v>
      </c>
      <c r="E194">
        <f t="shared" si="10"/>
        <v>-3.525404358236886E-2</v>
      </c>
      <c r="F194">
        <f t="shared" si="11"/>
        <v>0.63924266690475973</v>
      </c>
      <c r="G194">
        <f t="shared" si="12"/>
        <v>0.68150876471083732</v>
      </c>
      <c r="H194" s="3">
        <f>IFERROR(VLOOKUP(A194,'GDP Data'!A$2:Q$144,3,FALSE),"Not Found")</f>
        <v>1168023426056.3799</v>
      </c>
      <c r="I194">
        <f t="shared" si="13"/>
        <v>0.11037905665620985</v>
      </c>
      <c r="J194">
        <f t="shared" si="14"/>
        <v>-0.52886361024854989</v>
      </c>
    </row>
    <row r="195" spans="1:10" x14ac:dyDescent="0.25">
      <c r="A195" t="s">
        <v>20</v>
      </c>
      <c r="B195">
        <f>('CON Score and Page Rank'!BE5-'MIN and MAX'!B$13)/('MIN and MAX'!F$13-'MIN and MAX'!B$13)</f>
        <v>0.13145216371470314</v>
      </c>
      <c r="C195">
        <f>('CON Score and Page Rank'!BF5-'MIN and MAX'!C$13)/('MIN and MAX'!G$13-'MIN and MAX'!C$13)</f>
        <v>8.5709215884871945E-2</v>
      </c>
      <c r="D195">
        <f>('CON Score and Page Rank'!BG5-'MIN and MAX'!D$13)/('MIN and MAX'!H$13-'MIN and MAX'!D$13)</f>
        <v>0.97835990888382685</v>
      </c>
      <c r="E195">
        <f t="shared" ref="E195:E207" si="15">C195-B195</f>
        <v>-4.5742947829831196E-2</v>
      </c>
      <c r="F195">
        <f t="shared" si="11"/>
        <v>0.62995121439209156</v>
      </c>
      <c r="G195">
        <f t="shared" si="12"/>
        <v>0.8469077451691237</v>
      </c>
      <c r="H195" s="3">
        <f>IFERROR(VLOOKUP(A195,'GDP Data'!A$2:Q$144,3,FALSE),"Not Found")</f>
        <v>738981792355.37195</v>
      </c>
      <c r="I195">
        <f t="shared" si="13"/>
        <v>6.9834312657324954E-2</v>
      </c>
      <c r="J195">
        <f t="shared" si="14"/>
        <v>-0.56011690173476658</v>
      </c>
    </row>
    <row r="196" spans="1:10" x14ac:dyDescent="0.25">
      <c r="A196" t="s">
        <v>49</v>
      </c>
      <c r="B196">
        <f>('CON Score and Page Rank'!BE34-'MIN and MAX'!B$13)/('MIN and MAX'!F$13-'MIN and MAX'!B$13)</f>
        <v>0.17464908832634018</v>
      </c>
      <c r="C196">
        <f>('CON Score and Page Rank'!BF34-'MIN and MAX'!C$13)/('MIN and MAX'!G$13-'MIN and MAX'!C$13)</f>
        <v>0.12363310199170818</v>
      </c>
      <c r="D196">
        <f>('CON Score and Page Rank'!BG34-'MIN and MAX'!D$13)/('MIN and MAX'!H$13-'MIN and MAX'!D$13)</f>
        <v>0.98063781321184507</v>
      </c>
      <c r="E196">
        <f t="shared" si="15"/>
        <v>-5.1015986334632002E-2</v>
      </c>
      <c r="F196">
        <f t="shared" ref="F196:F207" si="16">(E196-MIN(E$3:E$210))/(MAX(E$3:E$210)-MIN(E$3:E$210))</f>
        <v>0.62528016528067654</v>
      </c>
      <c r="G196">
        <f t="shared" ref="G196:G207" si="17">D196-B196</f>
        <v>0.80598872488550488</v>
      </c>
      <c r="H196" s="3" t="str">
        <f>IFERROR(VLOOKUP(A196,'GDP Data'!A$2:Q$144,3,FALSE),"Not Found")</f>
        <v>Not Found</v>
      </c>
      <c r="I196" t="str">
        <f t="shared" ref="I196:I207" si="18">IFERROR((H196-MIN(H$3:H$210))/(MAX(H$3:H$210)-MIN(H$3:H$210)),"No Value")</f>
        <v>No Value</v>
      </c>
      <c r="J196" t="str">
        <f t="shared" ref="J196:J207" si="19">IFERROR(I196-F196,"No Value")</f>
        <v>No Value</v>
      </c>
    </row>
    <row r="197" spans="1:10" x14ac:dyDescent="0.25">
      <c r="A197" t="s">
        <v>25</v>
      </c>
      <c r="B197">
        <f>('CON Score and Page Rank'!BE10-'MIN and MAX'!B$13)/('MIN and MAX'!F$13-'MIN and MAX'!B$13)</f>
        <v>0.13573853746237607</v>
      </c>
      <c r="C197">
        <f>('CON Score and Page Rank'!BF10-'MIN and MAX'!C$13)/('MIN and MAX'!G$13-'MIN and MAX'!C$13)</f>
        <v>8.2985191629303179E-2</v>
      </c>
      <c r="D197">
        <f>('CON Score and Page Rank'!BG10-'MIN and MAX'!D$13)/('MIN and MAX'!H$13-'MIN and MAX'!D$13)</f>
        <v>0.99088838268792712</v>
      </c>
      <c r="E197">
        <f t="shared" si="15"/>
        <v>-5.2753345833072895E-2</v>
      </c>
      <c r="F197">
        <f t="shared" si="16"/>
        <v>0.62374114910736156</v>
      </c>
      <c r="G197">
        <f t="shared" si="17"/>
        <v>0.85514984522555104</v>
      </c>
      <c r="H197" s="3">
        <f>IFERROR(VLOOKUP(A197,'GDP Data'!A$2:Q$144,3,FALSE),"Not Found")</f>
        <v>109346669229.69501</v>
      </c>
      <c r="I197">
        <f t="shared" si="18"/>
        <v>1.0333339151272939E-2</v>
      </c>
      <c r="J197">
        <f t="shared" si="19"/>
        <v>-0.61340780995608857</v>
      </c>
    </row>
    <row r="198" spans="1:10" x14ac:dyDescent="0.25">
      <c r="A198" t="s">
        <v>36</v>
      </c>
      <c r="B198">
        <f>('CON Score and Page Rank'!BE21-'MIN and MAX'!B$13)/('MIN and MAX'!F$13-'MIN and MAX'!B$13)</f>
        <v>0.11250981108383006</v>
      </c>
      <c r="C198">
        <f>('CON Score and Page Rank'!BF21-'MIN and MAX'!C$13)/('MIN and MAX'!G$13-'MIN and MAX'!C$13)</f>
        <v>5.6720564644955861E-2</v>
      </c>
      <c r="D198">
        <f>('CON Score and Page Rank'!BG21-'MIN and MAX'!D$13)/('MIN and MAX'!H$13-'MIN and MAX'!D$13)</f>
        <v>0.93906605922551256</v>
      </c>
      <c r="E198">
        <f t="shared" si="15"/>
        <v>-5.5789246438874195E-2</v>
      </c>
      <c r="F198">
        <f t="shared" si="16"/>
        <v>0.62105183803668351</v>
      </c>
      <c r="G198">
        <f t="shared" si="17"/>
        <v>0.82655624814168249</v>
      </c>
      <c r="H198" s="3">
        <f>IFERROR(VLOOKUP(A198,'GDP Data'!A$2:Q$144,3,FALSE),"Not Found")</f>
        <v>242395852494.409</v>
      </c>
      <c r="I198">
        <f t="shared" si="18"/>
        <v>2.2906582983566962E-2</v>
      </c>
      <c r="J198">
        <f t="shared" si="19"/>
        <v>-0.59814525505311655</v>
      </c>
    </row>
    <row r="199" spans="1:10" x14ac:dyDescent="0.25">
      <c r="A199" t="s">
        <v>18</v>
      </c>
      <c r="B199">
        <f>('CON Score and Page Rank'!BE3-'MIN and MAX'!B$13)/('MIN and MAX'!F$13-'MIN and MAX'!B$13)</f>
        <v>0.15315237873861531</v>
      </c>
      <c r="C199">
        <f>('CON Score and Page Rank'!BF3-'MIN and MAX'!C$13)/('MIN and MAX'!G$13-'MIN and MAX'!C$13)</f>
        <v>9.0180916386701823E-2</v>
      </c>
      <c r="D199">
        <f>('CON Score and Page Rank'!BG3-'MIN and MAX'!D$13)/('MIN and MAX'!H$13-'MIN and MAX'!D$13)</f>
        <v>0.86617312072892938</v>
      </c>
      <c r="E199">
        <f t="shared" si="15"/>
        <v>-6.297146235191349E-2</v>
      </c>
      <c r="F199">
        <f t="shared" si="16"/>
        <v>0.61468957020419002</v>
      </c>
      <c r="G199">
        <f t="shared" si="17"/>
        <v>0.71302074199031407</v>
      </c>
      <c r="H199" s="3">
        <f>IFERROR(VLOOKUP(A199,'GDP Data'!A$2:Q$144,3,FALSE),"Not Found")</f>
        <v>197508773215.323</v>
      </c>
      <c r="I199">
        <f t="shared" si="18"/>
        <v>1.8664721599325463E-2</v>
      </c>
      <c r="J199">
        <f t="shared" si="19"/>
        <v>-0.5960248486048646</v>
      </c>
    </row>
    <row r="200" spans="1:10" x14ac:dyDescent="0.25">
      <c r="A200" t="s">
        <v>19</v>
      </c>
      <c r="B200">
        <f>('CON Score and Page Rank'!BE4-'MIN and MAX'!B$13)/('MIN and MAX'!F$13-'MIN and MAX'!B$13)</f>
        <v>0.22779273807840619</v>
      </c>
      <c r="C200">
        <f>('CON Score and Page Rank'!BF4-'MIN and MAX'!C$13)/('MIN and MAX'!G$13-'MIN and MAX'!C$13)</f>
        <v>0.10214378744449043</v>
      </c>
      <c r="D200">
        <f>('CON Score and Page Rank'!BG4-'MIN and MAX'!D$13)/('MIN and MAX'!H$13-'MIN and MAX'!D$13)</f>
        <v>0.91400911161731202</v>
      </c>
      <c r="E200">
        <f t="shared" si="15"/>
        <v>-0.12564895063391576</v>
      </c>
      <c r="F200">
        <f t="shared" si="16"/>
        <v>0.55916757360226388</v>
      </c>
      <c r="G200">
        <f t="shared" si="17"/>
        <v>0.68621637353890585</v>
      </c>
      <c r="H200" s="3">
        <f>IFERROR(VLOOKUP(A200,'GDP Data'!A$2:Q$144,3,FALSE),"Not Found")</f>
        <v>236746141604.37</v>
      </c>
      <c r="I200">
        <f t="shared" si="18"/>
        <v>2.2372681227393863E-2</v>
      </c>
      <c r="J200">
        <f t="shared" si="19"/>
        <v>-0.53679489237486999</v>
      </c>
    </row>
    <row r="201" spans="1:10" x14ac:dyDescent="0.25">
      <c r="A201" t="s">
        <v>32</v>
      </c>
      <c r="B201">
        <f>('CON Score and Page Rank'!BE17-'MIN and MAX'!B$13)/('MIN and MAX'!F$13-'MIN and MAX'!B$13)</f>
        <v>0.3112408637104625</v>
      </c>
      <c r="C201">
        <f>('CON Score and Page Rank'!BF17-'MIN and MAX'!C$13)/('MIN and MAX'!G$13-'MIN and MAX'!C$13)</f>
        <v>0.16688568474972379</v>
      </c>
      <c r="D201">
        <f>('CON Score and Page Rank'!BG17-'MIN and MAX'!D$13)/('MIN and MAX'!H$13-'MIN and MAX'!D$13)</f>
        <v>0.84339407744874717</v>
      </c>
      <c r="E201">
        <f t="shared" si="15"/>
        <v>-0.14435517896073871</v>
      </c>
      <c r="F201">
        <f t="shared" si="16"/>
        <v>0.54259691683114775</v>
      </c>
      <c r="G201">
        <f t="shared" si="17"/>
        <v>0.53215321373828472</v>
      </c>
      <c r="H201" s="3">
        <f>IFERROR(VLOOKUP(A201,'GDP Data'!A$2:Q$144,3,FALSE),"Not Found")</f>
        <v>431586852369.68597</v>
      </c>
      <c r="I201">
        <f t="shared" si="18"/>
        <v>4.0785268999809748E-2</v>
      </c>
      <c r="J201">
        <f t="shared" si="19"/>
        <v>-0.50181164783133803</v>
      </c>
    </row>
    <row r="202" spans="1:10" x14ac:dyDescent="0.25">
      <c r="A202" t="s">
        <v>35</v>
      </c>
      <c r="B202">
        <f>('CON Score and Page Rank'!BE20-'MIN and MAX'!B$13)/('MIN and MAX'!F$13-'MIN and MAX'!B$13)</f>
        <v>0.25367327473359635</v>
      </c>
      <c r="C202">
        <f>('CON Score and Page Rank'!BF20-'MIN and MAX'!C$13)/('MIN and MAX'!G$13-'MIN and MAX'!C$13)</f>
        <v>0.1024510561036715</v>
      </c>
      <c r="D202">
        <f>('CON Score and Page Rank'!BG20-'MIN and MAX'!D$13)/('MIN and MAX'!H$13-'MIN and MAX'!D$13)</f>
        <v>0.92369020501138954</v>
      </c>
      <c r="E202">
        <f t="shared" si="15"/>
        <v>-0.15122221862992485</v>
      </c>
      <c r="F202">
        <f t="shared" si="16"/>
        <v>0.53651384356786691</v>
      </c>
      <c r="G202">
        <f t="shared" si="17"/>
        <v>0.67001693027779319</v>
      </c>
      <c r="H202" s="3">
        <f>IFERROR(VLOOKUP(A202,'GDP Data'!A$2:Q$144,3,FALSE),"Not Found")</f>
        <v>627830029412.20496</v>
      </c>
      <c r="I202">
        <f t="shared" si="18"/>
        <v>5.9330390847498832E-2</v>
      </c>
      <c r="J202">
        <f t="shared" si="19"/>
        <v>-0.47718345272036811</v>
      </c>
    </row>
    <row r="203" spans="1:10" x14ac:dyDescent="0.25">
      <c r="A203" t="s">
        <v>37</v>
      </c>
      <c r="B203">
        <f>('CON Score and Page Rank'!BE22-'MIN and MAX'!B$13)/('MIN and MAX'!F$13-'MIN and MAX'!B$13)</f>
        <v>0.27370185354398779</v>
      </c>
      <c r="C203">
        <f>('CON Score and Page Rank'!BF22-'MIN and MAX'!C$13)/('MIN and MAX'!G$13-'MIN and MAX'!C$13)</f>
        <v>9.2180750801061667E-2</v>
      </c>
      <c r="D203">
        <f>('CON Score and Page Rank'!BG22-'MIN and MAX'!D$13)/('MIN and MAX'!H$13-'MIN and MAX'!D$13)</f>
        <v>0.9117312072892938</v>
      </c>
      <c r="E203">
        <f t="shared" si="15"/>
        <v>-0.18152110274292613</v>
      </c>
      <c r="F203">
        <f t="shared" si="16"/>
        <v>0.50967399106459954</v>
      </c>
      <c r="G203">
        <f t="shared" si="17"/>
        <v>0.638029353745306</v>
      </c>
      <c r="H203" s="3">
        <f>IFERROR(VLOOKUP(A203,'GDP Data'!A$2:Q$144,3,FALSE),"Not Found")</f>
        <v>287226531168.52301</v>
      </c>
      <c r="I203">
        <f t="shared" si="18"/>
        <v>2.7143114469937609E-2</v>
      </c>
      <c r="J203">
        <f t="shared" si="19"/>
        <v>-0.48253087659466193</v>
      </c>
    </row>
    <row r="204" spans="1:10" x14ac:dyDescent="0.25">
      <c r="A204" t="s">
        <v>38</v>
      </c>
      <c r="B204">
        <f>('CON Score and Page Rank'!BE23-'MIN and MAX'!B$13)/('MIN and MAX'!F$13-'MIN and MAX'!B$13)</f>
        <v>0.79466163017700941</v>
      </c>
      <c r="C204">
        <f>('CON Score and Page Rank'!BF23-'MIN and MAX'!C$13)/('MIN and MAX'!G$13-'MIN and MAX'!C$13)</f>
        <v>0.5778564970038067</v>
      </c>
      <c r="D204">
        <f>('CON Score and Page Rank'!BG23-'MIN and MAX'!D$13)/('MIN and MAX'!H$13-'MIN and MAX'!D$13)</f>
        <v>0.91287015945330297</v>
      </c>
      <c r="E204">
        <f t="shared" si="15"/>
        <v>-0.21680513317320271</v>
      </c>
      <c r="F204">
        <f t="shared" si="16"/>
        <v>0.47841811481062696</v>
      </c>
      <c r="G204">
        <f t="shared" si="17"/>
        <v>0.11820852927629355</v>
      </c>
      <c r="H204" s="3">
        <f>IFERROR(VLOOKUP(A204,'GDP Data'!A$2:Q$144,3,FALSE),"Not Found")</f>
        <v>1643908161796.46</v>
      </c>
      <c r="I204">
        <f t="shared" si="18"/>
        <v>0.15535050760170163</v>
      </c>
      <c r="J204">
        <f t="shared" si="19"/>
        <v>-0.32306760720892536</v>
      </c>
    </row>
    <row r="205" spans="1:10" x14ac:dyDescent="0.25">
      <c r="A205" t="s">
        <v>41</v>
      </c>
      <c r="B205">
        <f>('CON Score and Page Rank'!BE26-'MIN and MAX'!B$13)/('MIN and MAX'!F$13-'MIN and MAX'!B$13)</f>
        <v>0.46263689485285653</v>
      </c>
      <c r="C205">
        <f>('CON Score and Page Rank'!BF26-'MIN and MAX'!C$13)/('MIN and MAX'!G$13-'MIN and MAX'!C$13)</f>
        <v>0.18792869860689806</v>
      </c>
      <c r="D205">
        <f>('CON Score and Page Rank'!BG26-'MIN and MAX'!D$13)/('MIN and MAX'!H$13-'MIN and MAX'!D$13)</f>
        <v>0.943621867881549</v>
      </c>
      <c r="E205">
        <f t="shared" si="15"/>
        <v>-0.27470819624595844</v>
      </c>
      <c r="F205">
        <f t="shared" si="16"/>
        <v>0.42712547754504254</v>
      </c>
      <c r="G205">
        <f t="shared" si="17"/>
        <v>0.48098497302869248</v>
      </c>
      <c r="H205" s="3">
        <f>IFERROR(VLOOKUP(A205,'GDP Data'!A$2:Q$144,3,FALSE),"Not Found")</f>
        <v>4374711694090.8701</v>
      </c>
      <c r="I205">
        <f t="shared" si="18"/>
        <v>0.41341341206399035</v>
      </c>
      <c r="J205">
        <f t="shared" si="19"/>
        <v>-1.3712065481052194E-2</v>
      </c>
    </row>
    <row r="206" spans="1:10" x14ac:dyDescent="0.25">
      <c r="A206" t="s">
        <v>23</v>
      </c>
      <c r="B206">
        <f>('CON Score and Page Rank'!BE8-'MIN and MAX'!B$13)/('MIN and MAX'!F$13-'MIN and MAX'!B$13)</f>
        <v>0.62198872726852539</v>
      </c>
      <c r="C206">
        <f>('CON Score and Page Rank'!BF8-'MIN and MAX'!C$13)/('MIN and MAX'!G$13-'MIN and MAX'!C$13)</f>
        <v>0.20551014230630188</v>
      </c>
      <c r="D206">
        <f>('CON Score and Page Rank'!BG8-'MIN and MAX'!D$13)/('MIN and MAX'!H$13-'MIN and MAX'!D$13)</f>
        <v>0.89692482915717542</v>
      </c>
      <c r="E206">
        <f t="shared" si="15"/>
        <v>-0.41647858496222351</v>
      </c>
      <c r="F206">
        <f t="shared" si="16"/>
        <v>0.30154011577778633</v>
      </c>
      <c r="G206">
        <f t="shared" si="17"/>
        <v>0.27493610188865003</v>
      </c>
      <c r="H206" s="3">
        <f>IFERROR(VLOOKUP(A206,'GDP Data'!A$2:Q$144,3,FALSE),"Not Found")</f>
        <v>1377657339291.3401</v>
      </c>
      <c r="I206">
        <f t="shared" si="18"/>
        <v>0.13018961273739219</v>
      </c>
      <c r="J206">
        <f t="shared" si="19"/>
        <v>-0.17135050304039415</v>
      </c>
    </row>
    <row r="207" spans="1:10" x14ac:dyDescent="0.25">
      <c r="A207" t="s">
        <v>24</v>
      </c>
      <c r="B207">
        <f>('CON Score and Page Rank'!BE9-'MIN and MAX'!B$13)/('MIN and MAX'!F$13-'MIN and MAX'!B$13)</f>
        <v>1</v>
      </c>
      <c r="C207">
        <f>('CON Score and Page Rank'!BF9-'MIN and MAX'!C$13)/('MIN and MAX'!G$13-'MIN and MAX'!C$13)</f>
        <v>0.24311980432624541</v>
      </c>
      <c r="D207">
        <f>('CON Score and Page Rank'!BG9-'MIN and MAX'!D$13)/('MIN and MAX'!H$13-'MIN and MAX'!D$13)</f>
        <v>0.90034168564920269</v>
      </c>
      <c r="E207">
        <f t="shared" si="15"/>
        <v>-0.75688019567375453</v>
      </c>
      <c r="F207">
        <f t="shared" si="16"/>
        <v>0</v>
      </c>
      <c r="G207">
        <f t="shared" si="17"/>
        <v>-9.9658314350797306E-2</v>
      </c>
      <c r="H207" s="3">
        <f>IFERROR(VLOOKUP(A207,'GDP Data'!A$2:Q$144,3,FALSE),"Not Found")</f>
        <v>1945790973803.1499</v>
      </c>
      <c r="I207">
        <f t="shared" si="18"/>
        <v>0.1838786511874228</v>
      </c>
      <c r="J207">
        <f t="shared" si="19"/>
        <v>0.1838786511874228</v>
      </c>
    </row>
  </sheetData>
  <autoFilter ref="A2:J207" xr:uid="{F50FB5B4-E074-41C7-88E3-DA7E4C3CD34F}">
    <sortState xmlns:xlrd2="http://schemas.microsoft.com/office/spreadsheetml/2017/richdata2" ref="A3:J207">
      <sortCondition descending="1" ref="E2:E207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7E6B8-3941-4E94-82FB-99E0F4CD43C0}">
  <sheetPr codeName="Sheet17"/>
  <dimension ref="A1:J207"/>
  <sheetViews>
    <sheetView zoomScaleNormal="80" workbookViewId="0">
      <selection activeCell="H13" sqref="H1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12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Rank'!BJ28-'MIN and MAX'!B$14)/('MIN and MAX'!F$14-'MIN and MAX'!B$14)</f>
        <v>0.54978295579543013</v>
      </c>
      <c r="C3">
        <f>('CON Score and Page Rank'!BK28-'MIN and MAX'!C$14)/('MIN and MAX'!G$14-'MIN and MAX'!C$14)</f>
        <v>1</v>
      </c>
      <c r="D3">
        <f>('CON Score and Page Rank'!BL28-'MIN and MAX'!D$14)/('MIN and MAX'!H$14-'MIN and MAX'!D$14)</f>
        <v>0.92473118279569888</v>
      </c>
      <c r="E3">
        <f t="shared" ref="E3:E66" si="0">C3-B3</f>
        <v>0.45021704420456987</v>
      </c>
      <c r="F3">
        <f>(E3-MIN(E$3:E$210))/(MAX(E$3:E$210)-MIN(E$3:E$210))</f>
        <v>1</v>
      </c>
      <c r="G3">
        <f>D3-B3</f>
        <v>0.37494822700026875</v>
      </c>
      <c r="H3" s="3">
        <f>IFERROR(VLOOKUP(A3,'GDP Data'!A$2:Q$144,3,FALSE),"Not Found")</f>
        <v>10581929774000</v>
      </c>
      <c r="I3">
        <f>IFERROR((H3-MIN(H$3:H$210))/(MAX(H$3:H$210)-MIN(H$3:H$210)),"No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Rank'!BJ184-'MIN and MAX'!B$14)/('MIN and MAX'!F$14-'MIN and MAX'!B$14)</f>
        <v>8.0538692389259552E-4</v>
      </c>
      <c r="C4">
        <f>('CON Score and Page Rank'!BK184-'MIN and MAX'!C$14)/('MIN and MAX'!G$14-'MIN and MAX'!C$14)</f>
        <v>2.4284715350886634E-2</v>
      </c>
      <c r="D4">
        <f>('CON Score and Page Rank'!BL184-'MIN and MAX'!D$14)/('MIN and MAX'!H$14-'MIN and MAX'!D$14)</f>
        <v>0.91680814940577249</v>
      </c>
      <c r="E4">
        <f t="shared" si="0"/>
        <v>2.3479328426994038E-2</v>
      </c>
      <c r="F4">
        <f t="shared" ref="F4:F67" si="1">(E4-MIN(E$3:E$210))/(MAX(E$3:E$210)-MIN(E$3:E$210))</f>
        <v>0.64613063954355854</v>
      </c>
      <c r="G4">
        <f t="shared" ref="G4:G67" si="2">D4-B4</f>
        <v>0.91600276248187984</v>
      </c>
      <c r="H4" s="3">
        <f>IFERROR(VLOOKUP(A4,'GDP Data'!A$2:Q$144,3,FALSE),"Not Found")</f>
        <v>15976174336.972099</v>
      </c>
      <c r="I4">
        <f t="shared" ref="I4:I67" si="3">IFERROR((H4-MIN(H$3:H$210))/(MAX(H$3:H$210)-MIN(H$3:H$210)),"No Value")</f>
        <v>1.5097600039102375E-3</v>
      </c>
      <c r="J4">
        <f t="shared" ref="J4:J67" si="4">IFERROR(I4-F4,"No Value")</f>
        <v>-0.64462087953964831</v>
      </c>
    </row>
    <row r="5" spans="1:10" x14ac:dyDescent="0.25">
      <c r="A5" t="s">
        <v>195</v>
      </c>
      <c r="B5">
        <f>('CON Score and Page Rank'!BJ176-'MIN and MAX'!B$14)/('MIN and MAX'!F$14-'MIN and MAX'!B$14)</f>
        <v>7.4445627529515083E-4</v>
      </c>
      <c r="C5">
        <f>('CON Score and Page Rank'!BK176-'MIN and MAX'!C$14)/('MIN and MAX'!G$14-'MIN and MAX'!C$14)</f>
        <v>2.4152227363831959E-2</v>
      </c>
      <c r="D5">
        <f>('CON Score and Page Rank'!BL176-'MIN and MAX'!D$14)/('MIN and MAX'!H$14-'MIN and MAX'!D$14)</f>
        <v>0.87945670628183359</v>
      </c>
      <c r="E5">
        <f t="shared" si="0"/>
        <v>2.3407771088536807E-2</v>
      </c>
      <c r="F5">
        <f t="shared" si="1"/>
        <v>0.64607130110531041</v>
      </c>
      <c r="G5">
        <f t="shared" si="2"/>
        <v>0.87871225000653841</v>
      </c>
      <c r="H5" s="3">
        <f>IFERROR(VLOOKUP(A5,'GDP Data'!A$2:Q$144,3,FALSE),"Not Found")</f>
        <v>39309580983.228203</v>
      </c>
      <c r="I5">
        <f t="shared" si="3"/>
        <v>3.7147837703301132E-3</v>
      </c>
      <c r="J5">
        <f t="shared" si="4"/>
        <v>-0.64235651733498034</v>
      </c>
    </row>
    <row r="6" spans="1:10" x14ac:dyDescent="0.25">
      <c r="A6" t="s">
        <v>142</v>
      </c>
      <c r="B6">
        <f>('CON Score and Page Rank'!BJ125-'MIN and MAX'!B$14)/('MIN and MAX'!F$14-'MIN and MAX'!B$14)</f>
        <v>8.8139263443839054E-4</v>
      </c>
      <c r="C6">
        <f>('CON Score and Page Rank'!BK125-'MIN and MAX'!C$14)/('MIN and MAX'!G$14-'MIN and MAX'!C$14)</f>
        <v>2.4260218988727156E-2</v>
      </c>
      <c r="D6">
        <f>('CON Score and Page Rank'!BL125-'MIN and MAX'!D$14)/('MIN and MAX'!H$14-'MIN and MAX'!D$14)</f>
        <v>0.87945670628183359</v>
      </c>
      <c r="E6">
        <f t="shared" si="0"/>
        <v>2.3378826354288767E-2</v>
      </c>
      <c r="F6">
        <f t="shared" si="1"/>
        <v>0.64604729888048185</v>
      </c>
      <c r="G6">
        <f t="shared" si="2"/>
        <v>0.87857531364739516</v>
      </c>
      <c r="H6" s="3">
        <f>IFERROR(VLOOKUP(A6,'GDP Data'!A$2:Q$144,3,FALSE),"Not Found")</f>
        <v>22152694161.888199</v>
      </c>
      <c r="I6">
        <f t="shared" si="3"/>
        <v>2.0934455845962787E-3</v>
      </c>
      <c r="J6">
        <f t="shared" si="4"/>
        <v>-0.64395385329588561</v>
      </c>
    </row>
    <row r="7" spans="1:10" x14ac:dyDescent="0.25">
      <c r="A7" t="s">
        <v>178</v>
      </c>
      <c r="B7">
        <f>('CON Score and Page Rank'!BJ158-'MIN and MAX'!B$14)/('MIN and MAX'!F$14-'MIN and MAX'!B$14)</f>
        <v>1.4217506137436347E-3</v>
      </c>
      <c r="C7">
        <f>('CON Score and Page Rank'!BK158-'MIN and MAX'!C$14)/('MIN and MAX'!G$14-'MIN and MAX'!C$14)</f>
        <v>2.4782632001561326E-2</v>
      </c>
      <c r="D7">
        <f>('CON Score and Page Rank'!BL158-'MIN and MAX'!D$14)/('MIN and MAX'!H$14-'MIN and MAX'!D$14)</f>
        <v>0.95925297113752117</v>
      </c>
      <c r="E7">
        <f t="shared" si="0"/>
        <v>2.3360881387817691E-2</v>
      </c>
      <c r="F7">
        <f t="shared" si="1"/>
        <v>0.64603241813857937</v>
      </c>
      <c r="G7">
        <f t="shared" si="2"/>
        <v>0.95783122052377756</v>
      </c>
      <c r="H7" s="3">
        <f>IFERROR(VLOOKUP(A7,'GDP Data'!A$2:Q$144,3,FALSE),"Not Found")</f>
        <v>14183497963.1071</v>
      </c>
      <c r="I7">
        <f t="shared" si="3"/>
        <v>1.3403507929107808E-3</v>
      </c>
      <c r="J7">
        <f t="shared" si="4"/>
        <v>-0.64469206734566864</v>
      </c>
    </row>
    <row r="8" spans="1:10" x14ac:dyDescent="0.25">
      <c r="A8" t="s">
        <v>91</v>
      </c>
      <c r="B8">
        <f>('CON Score and Page Rank'!BJ74-'MIN and MAX'!B$14)/('MIN and MAX'!F$14-'MIN and MAX'!B$14)</f>
        <v>1.2444246288289326E-3</v>
      </c>
      <c r="C8">
        <f>('CON Score and Page Rank'!BK74-'MIN and MAX'!C$14)/('MIN and MAX'!G$14-'MIN and MAX'!C$14)</f>
        <v>2.4599551337554575E-2</v>
      </c>
      <c r="D8">
        <f>('CON Score and Page Rank'!BL74-'MIN and MAX'!D$14)/('MIN and MAX'!H$14-'MIN and MAX'!D$14)</f>
        <v>0.92190152801358238</v>
      </c>
      <c r="E8">
        <f t="shared" si="0"/>
        <v>2.3355126708725645E-2</v>
      </c>
      <c r="F8">
        <f t="shared" si="1"/>
        <v>0.64602764610991947</v>
      </c>
      <c r="G8">
        <f t="shared" si="2"/>
        <v>0.92065710338475348</v>
      </c>
      <c r="H8" s="3">
        <f>IFERROR(VLOOKUP(A8,'GDP Data'!A$2:Q$144,3,FALSE),"Not Found")</f>
        <v>12986007425.878099</v>
      </c>
      <c r="I8">
        <f t="shared" si="3"/>
        <v>1.2271870729840754E-3</v>
      </c>
      <c r="J8">
        <f t="shared" si="4"/>
        <v>-0.64480045903693539</v>
      </c>
    </row>
    <row r="9" spans="1:10" x14ac:dyDescent="0.25">
      <c r="A9" t="s">
        <v>88</v>
      </c>
      <c r="B9">
        <f>('CON Score and Page Rank'!BJ71-'MIN and MAX'!B$14)/('MIN and MAX'!F$14-'MIN and MAX'!B$14)</f>
        <v>8.0955858181093292E-4</v>
      </c>
      <c r="C9">
        <f>('CON Score and Page Rank'!BK71-'MIN and MAX'!C$14)/('MIN and MAX'!G$14-'MIN and MAX'!C$14)</f>
        <v>2.4160817400784525E-2</v>
      </c>
      <c r="D9">
        <f>('CON Score and Page Rank'!BL71-'MIN and MAX'!D$14)/('MIN and MAX'!H$14-'MIN and MAX'!D$14)</f>
        <v>0.87945670628183359</v>
      </c>
      <c r="E9">
        <f t="shared" si="0"/>
        <v>2.335125881897359E-2</v>
      </c>
      <c r="F9">
        <f t="shared" si="1"/>
        <v>0.64602443868854031</v>
      </c>
      <c r="G9">
        <f t="shared" si="2"/>
        <v>0.87864714770002261</v>
      </c>
      <c r="H9" s="3">
        <f>IFERROR(VLOOKUP(A9,'GDP Data'!A$2:Q$144,3,FALSE),"Not Found")</f>
        <v>36176430128.805702</v>
      </c>
      <c r="I9">
        <f t="shared" si="3"/>
        <v>3.4186987535762968E-3</v>
      </c>
      <c r="J9">
        <f t="shared" si="4"/>
        <v>-0.64260573993496406</v>
      </c>
    </row>
    <row r="10" spans="1:10" x14ac:dyDescent="0.25">
      <c r="A10" t="s">
        <v>104</v>
      </c>
      <c r="B10">
        <f>('CON Score and Page Rank'!BJ87-'MIN and MAX'!B$14)/('MIN and MAX'!F$14-'MIN and MAX'!B$14)</f>
        <v>1.377628656608942E-3</v>
      </c>
      <c r="C10">
        <f>('CON Score and Page Rank'!BK87-'MIN and MAX'!C$14)/('MIN and MAX'!G$14-'MIN and MAX'!C$14)</f>
        <v>2.4532231647718079E-2</v>
      </c>
      <c r="D10">
        <f>('CON Score and Page Rank'!BL87-'MIN and MAX'!D$14)/('MIN and MAX'!H$14-'MIN and MAX'!D$14)</f>
        <v>0.87945670628183359</v>
      </c>
      <c r="E10">
        <f t="shared" si="0"/>
        <v>2.3154602991109136E-2</v>
      </c>
      <c r="F10">
        <f t="shared" si="1"/>
        <v>0.64586136317526022</v>
      </c>
      <c r="G10">
        <f t="shared" si="2"/>
        <v>0.87807907762522464</v>
      </c>
      <c r="H10" s="3">
        <f>IFERROR(VLOOKUP(A10,'GDP Data'!A$2:Q$144,3,FALSE),"Not Found")</f>
        <v>74030364472.050598</v>
      </c>
      <c r="I10">
        <f t="shared" si="3"/>
        <v>6.9959228659733303E-3</v>
      </c>
      <c r="J10">
        <f t="shared" si="4"/>
        <v>-0.63886544030928694</v>
      </c>
    </row>
    <row r="11" spans="1:10" x14ac:dyDescent="0.25">
      <c r="A11" t="s">
        <v>90</v>
      </c>
      <c r="B11">
        <f>('CON Score and Page Rank'!BJ73-'MIN and MAX'!B$14)/('MIN and MAX'!F$14-'MIN and MAX'!B$14)</f>
        <v>9.2407159871777159E-4</v>
      </c>
      <c r="C11">
        <f>('CON Score and Page Rank'!BK73-'MIN and MAX'!C$14)/('MIN and MAX'!G$14-'MIN and MAX'!C$14)</f>
        <v>2.3836430887800124E-2</v>
      </c>
      <c r="D11">
        <f>('CON Score and Page Rank'!BL73-'MIN and MAX'!D$14)/('MIN and MAX'!H$14-'MIN and MAX'!D$14)</f>
        <v>0.81946802490096204</v>
      </c>
      <c r="E11">
        <f t="shared" si="0"/>
        <v>2.2912359289082352E-2</v>
      </c>
      <c r="F11">
        <f t="shared" si="1"/>
        <v>0.64566048422610367</v>
      </c>
      <c r="G11">
        <f t="shared" si="2"/>
        <v>0.81854395330224428</v>
      </c>
      <c r="H11" s="3">
        <f>IFERROR(VLOOKUP(A11,'GDP Data'!A$2:Q$144,3,FALSE),"Not Found")</f>
        <v>8975689844.8519001</v>
      </c>
      <c r="I11">
        <f t="shared" si="3"/>
        <v>8.4820916756651876E-4</v>
      </c>
      <c r="J11">
        <f t="shared" si="4"/>
        <v>-0.64481227505853711</v>
      </c>
    </row>
    <row r="12" spans="1:10" x14ac:dyDescent="0.25">
      <c r="A12" t="s">
        <v>105</v>
      </c>
      <c r="B12">
        <f>('CON Score and Page Rank'!BJ88-'MIN and MAX'!B$14)/('MIN and MAX'!F$14-'MIN and MAX'!B$14)</f>
        <v>2.0044711842139365E-3</v>
      </c>
      <c r="C12">
        <f>('CON Score and Page Rank'!BK88-'MIN and MAX'!C$14)/('MIN and MAX'!G$14-'MIN and MAX'!C$14)</f>
        <v>2.4897725034341053E-2</v>
      </c>
      <c r="D12">
        <f>('CON Score and Page Rank'!BL88-'MIN and MAX'!D$14)/('MIN and MAX'!H$14-'MIN and MAX'!D$14)</f>
        <v>0.87945670628183359</v>
      </c>
      <c r="E12">
        <f t="shared" si="0"/>
        <v>2.2893253850127117E-2</v>
      </c>
      <c r="F12">
        <f t="shared" si="1"/>
        <v>0.64564464117025377</v>
      </c>
      <c r="G12">
        <f t="shared" si="2"/>
        <v>0.8774522350976196</v>
      </c>
      <c r="H12" s="3">
        <f>IFERROR(VLOOKUP(A12,'GDP Data'!A$2:Q$144,3,FALSE),"Not Found")</f>
        <v>19452000520.155998</v>
      </c>
      <c r="I12">
        <f t="shared" si="3"/>
        <v>1.838228086520658E-3</v>
      </c>
      <c r="J12">
        <f t="shared" si="4"/>
        <v>-0.6438064130837331</v>
      </c>
    </row>
    <row r="13" spans="1:10" x14ac:dyDescent="0.25">
      <c r="A13" t="s">
        <v>63</v>
      </c>
      <c r="B13">
        <f>('CON Score and Page Rank'!BJ46-'MIN and MAX'!B$14)/('MIN and MAX'!F$14-'MIN and MAX'!B$14)</f>
        <v>2.6557012535705655E-3</v>
      </c>
      <c r="C13">
        <f>('CON Score and Page Rank'!BK46-'MIN and MAX'!C$14)/('MIN and MAX'!G$14-'MIN and MAX'!C$14)</f>
        <v>2.5389676813063151E-2</v>
      </c>
      <c r="D13">
        <f>('CON Score and Page Rank'!BL46-'MIN and MAX'!D$14)/('MIN and MAX'!H$14-'MIN and MAX'!D$14)</f>
        <v>0.91680814940577249</v>
      </c>
      <c r="E13">
        <f t="shared" si="0"/>
        <v>2.2733975559492588E-2</v>
      </c>
      <c r="F13">
        <f t="shared" si="1"/>
        <v>0.64551256072655849</v>
      </c>
      <c r="G13">
        <f t="shared" si="2"/>
        <v>0.91415244815220187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-0.64033914585951068</v>
      </c>
    </row>
    <row r="14" spans="1:10" x14ac:dyDescent="0.25">
      <c r="A14" t="s">
        <v>185</v>
      </c>
      <c r="B14">
        <f>('CON Score and Page Rank'!BJ166-'MIN and MAX'!B$14)/('MIN and MAX'!F$14-'MIN and MAX'!B$14)</f>
        <v>2.2812282112874339E-3</v>
      </c>
      <c r="C14">
        <f>('CON Score and Page Rank'!BK166-'MIN and MAX'!C$14)/('MIN and MAX'!G$14-'MIN and MAX'!C$14)</f>
        <v>2.4987485483763089E-2</v>
      </c>
      <c r="D14">
        <f>('CON Score and Page Rank'!BL166-'MIN and MAX'!D$14)/('MIN and MAX'!H$14-'MIN and MAX'!D$14)</f>
        <v>0.92190152801358238</v>
      </c>
      <c r="E14">
        <f t="shared" si="0"/>
        <v>2.2706257272475654E-2</v>
      </c>
      <c r="F14">
        <f t="shared" si="1"/>
        <v>0.64548957552478936</v>
      </c>
      <c r="G14">
        <f t="shared" si="2"/>
        <v>0.91962029980229498</v>
      </c>
      <c r="H14" s="3">
        <f>IFERROR(VLOOKUP(A14,'GDP Data'!A$2:Q$144,3,FALSE),"Not Found")</f>
        <v>12237388001.7264</v>
      </c>
      <c r="I14">
        <f t="shared" si="3"/>
        <v>1.156441997167085E-3</v>
      </c>
      <c r="J14">
        <f t="shared" si="4"/>
        <v>-0.64433313352762223</v>
      </c>
    </row>
    <row r="15" spans="1:10" x14ac:dyDescent="0.25">
      <c r="A15" t="s">
        <v>28</v>
      </c>
      <c r="B15">
        <f>('CON Score and Page Rank'!BJ13-'MIN and MAX'!B$14)/('MIN and MAX'!F$14-'MIN and MAX'!B$14)</f>
        <v>3.4411788135012573E-3</v>
      </c>
      <c r="C15">
        <f>('CON Score and Page Rank'!BK13-'MIN and MAX'!C$14)/('MIN and MAX'!G$14-'MIN and MAX'!C$14)</f>
        <v>2.6137841071294108E-2</v>
      </c>
      <c r="D15">
        <f>('CON Score and Page Rank'!BL13-'MIN and MAX'!D$14)/('MIN and MAX'!H$14-'MIN and MAX'!D$14)</f>
        <v>0.95925297113752117</v>
      </c>
      <c r="E15">
        <f t="shared" si="0"/>
        <v>2.2696662257792849E-2</v>
      </c>
      <c r="F15">
        <f t="shared" si="1"/>
        <v>0.64548161892385203</v>
      </c>
      <c r="G15">
        <f t="shared" si="2"/>
        <v>0.95581179232401992</v>
      </c>
      <c r="H15" s="3">
        <f>IFERROR(VLOOKUP(A15,'GDP Data'!A$2:Q$144,3,FALSE),"Not Found")</f>
        <v>8234846804.6058197</v>
      </c>
      <c r="I15">
        <f t="shared" si="3"/>
        <v>7.7819896564036858E-4</v>
      </c>
      <c r="J15">
        <f t="shared" si="4"/>
        <v>-0.64470341995821168</v>
      </c>
    </row>
    <row r="16" spans="1:10" x14ac:dyDescent="0.25">
      <c r="A16" t="s">
        <v>190</v>
      </c>
      <c r="B16">
        <f>('CON Score and Page Rank'!BJ171-'MIN and MAX'!B$14)/('MIN and MAX'!F$14-'MIN and MAX'!B$14)</f>
        <v>3.3003758061027236E-3</v>
      </c>
      <c r="C16">
        <f>('CON Score and Page Rank'!BK171-'MIN and MAX'!C$14)/('MIN and MAX'!G$14-'MIN and MAX'!C$14)</f>
        <v>2.5966213789890776E-2</v>
      </c>
      <c r="D16">
        <f>('CON Score and Page Rank'!BL171-'MIN and MAX'!D$14)/('MIN and MAX'!H$14-'MIN and MAX'!D$14)</f>
        <v>0.95925297113752117</v>
      </c>
      <c r="E16">
        <f t="shared" si="0"/>
        <v>2.2665837983788052E-2</v>
      </c>
      <c r="F16">
        <f t="shared" si="1"/>
        <v>0.64545605810341056</v>
      </c>
      <c r="G16">
        <f t="shared" si="2"/>
        <v>0.95595259533141841</v>
      </c>
      <c r="H16" s="3">
        <f>IFERROR(VLOOKUP(A16,'GDP Data'!A$2:Q$144,3,FALSE),"Not Found")</f>
        <v>40394824679.123199</v>
      </c>
      <c r="I16">
        <f t="shared" si="3"/>
        <v>3.8173400827488046E-3</v>
      </c>
      <c r="J16">
        <f t="shared" si="4"/>
        <v>-0.64163871802066175</v>
      </c>
    </row>
    <row r="17" spans="1:10" x14ac:dyDescent="0.25">
      <c r="A17" t="s">
        <v>225</v>
      </c>
      <c r="B17">
        <f>('CON Score and Page Rank'!BJ206-'MIN and MAX'!B$14)/('MIN and MAX'!F$14-'MIN and MAX'!B$14)</f>
        <v>2.5226951933937621E-3</v>
      </c>
      <c r="C17">
        <f>('CON Score and Page Rank'!BK206-'MIN and MAX'!C$14)/('MIN and MAX'!G$14-'MIN and MAX'!C$14)</f>
        <v>2.5164479596571684E-2</v>
      </c>
      <c r="D17">
        <f>('CON Score and Page Rank'!BL206-'MIN and MAX'!D$14)/('MIN and MAX'!H$14-'MIN and MAX'!D$14)</f>
        <v>0.87945670628183359</v>
      </c>
      <c r="E17">
        <f t="shared" si="0"/>
        <v>2.2641784403177923E-2</v>
      </c>
      <c r="F17">
        <f t="shared" si="1"/>
        <v>0.6454361118346077</v>
      </c>
      <c r="G17">
        <f t="shared" si="2"/>
        <v>0.87693401108843982</v>
      </c>
      <c r="H17" s="3">
        <f>IFERROR(VLOOKUP(A17,'GDP Data'!A$2:Q$144,3,FALSE),"Not Found")</f>
        <v>20898788416.6348</v>
      </c>
      <c r="I17">
        <f t="shared" si="3"/>
        <v>1.9749505867997269E-3</v>
      </c>
      <c r="J17">
        <f t="shared" si="4"/>
        <v>-0.64346116124780794</v>
      </c>
    </row>
    <row r="18" spans="1:10" x14ac:dyDescent="0.25">
      <c r="A18" t="s">
        <v>107</v>
      </c>
      <c r="B18">
        <f>('CON Score and Page Rank'!BJ90-'MIN and MAX'!B$14)/('MIN and MAX'!F$14-'MIN and MAX'!B$14)</f>
        <v>2.7528702511969991E-3</v>
      </c>
      <c r="C18">
        <f>('CON Score and Page Rank'!BK90-'MIN and MAX'!C$14)/('MIN and MAX'!G$14-'MIN and MAX'!C$14)</f>
        <v>2.5332888850267955E-2</v>
      </c>
      <c r="D18">
        <f>('CON Score and Page Rank'!BL90-'MIN and MAX'!D$14)/('MIN and MAX'!H$14-'MIN and MAX'!D$14)</f>
        <v>0.87945670628183359</v>
      </c>
      <c r="E18">
        <f t="shared" si="0"/>
        <v>2.2580018599070956E-2</v>
      </c>
      <c r="F18">
        <f t="shared" si="1"/>
        <v>0.6453848929599002</v>
      </c>
      <c r="G18">
        <f t="shared" si="2"/>
        <v>0.87670383603063662</v>
      </c>
      <c r="H18" s="3">
        <f>IFERROR(VLOOKUP(A18,'GDP Data'!A$2:Q$144,3,FALSE),"Not Found")</f>
        <v>17538461538.461498</v>
      </c>
      <c r="I18">
        <f t="shared" si="3"/>
        <v>1.6573972718618704E-3</v>
      </c>
      <c r="J18">
        <f t="shared" si="4"/>
        <v>-0.64372749568803833</v>
      </c>
    </row>
    <row r="19" spans="1:10" x14ac:dyDescent="0.25">
      <c r="A19" t="s">
        <v>92</v>
      </c>
      <c r="B19">
        <f>('CON Score and Page Rank'!BJ75-'MIN and MAX'!B$14)/('MIN and MAX'!F$14-'MIN and MAX'!B$14)</f>
        <v>3.3887279674453246E-3</v>
      </c>
      <c r="C19">
        <f>('CON Score and Page Rank'!BK75-'MIN and MAX'!C$14)/('MIN and MAX'!G$14-'MIN and MAX'!C$14)</f>
        <v>2.5784748612037854E-2</v>
      </c>
      <c r="D19">
        <f>('CON Score and Page Rank'!BL75-'MIN and MAX'!D$14)/('MIN and MAX'!H$14-'MIN and MAX'!D$14)</f>
        <v>0.91680814940577249</v>
      </c>
      <c r="E19">
        <f t="shared" si="0"/>
        <v>2.2396020644592528E-2</v>
      </c>
      <c r="F19">
        <f t="shared" si="1"/>
        <v>0.64523231390239189</v>
      </c>
      <c r="G19">
        <f t="shared" si="2"/>
        <v>0.91341942143832722</v>
      </c>
      <c r="H19" s="3">
        <f>IFERROR(VLOOKUP(A19,'GDP Data'!A$2:Q$144,3,FALSE),"Not Found")</f>
        <v>34887512226.9319</v>
      </c>
      <c r="I19">
        <f t="shared" si="3"/>
        <v>3.2968950817129001E-3</v>
      </c>
      <c r="J19">
        <f t="shared" si="4"/>
        <v>-0.64193541882067895</v>
      </c>
    </row>
    <row r="20" spans="1:10" x14ac:dyDescent="0.25">
      <c r="A20" t="s">
        <v>157</v>
      </c>
      <c r="B20">
        <f>('CON Score and Page Rank'!BJ138-'MIN and MAX'!B$14)/('MIN and MAX'!F$14-'MIN and MAX'!B$14)</f>
        <v>3.8439378655203858E-3</v>
      </c>
      <c r="C20">
        <f>('CON Score and Page Rank'!BK138-'MIN and MAX'!C$14)/('MIN and MAX'!G$14-'MIN and MAX'!C$14)</f>
        <v>2.6191605175391118E-2</v>
      </c>
      <c r="D20">
        <f>('CON Score and Page Rank'!BL138-'MIN and MAX'!D$14)/('MIN and MAX'!H$14-'MIN and MAX'!D$14)</f>
        <v>0.92190152801358238</v>
      </c>
      <c r="E20">
        <f t="shared" si="0"/>
        <v>2.2347667309870731E-2</v>
      </c>
      <c r="F20">
        <f t="shared" si="1"/>
        <v>0.64519221722707742</v>
      </c>
      <c r="G20">
        <f t="shared" si="2"/>
        <v>0.91805759014806199</v>
      </c>
      <c r="H20" s="3">
        <f>IFERROR(VLOOKUP(A20,'GDP Data'!A$2:Q$144,3,FALSE),"Not Found")</f>
        <v>79484403984.884903</v>
      </c>
      <c r="I20">
        <f t="shared" si="3"/>
        <v>7.5113335357960484E-3</v>
      </c>
      <c r="J20">
        <f t="shared" si="4"/>
        <v>-0.6376808836912814</v>
      </c>
    </row>
    <row r="21" spans="1:10" x14ac:dyDescent="0.25">
      <c r="A21" t="s">
        <v>193</v>
      </c>
      <c r="B21">
        <f>('CON Score and Page Rank'!BJ174-'MIN and MAX'!B$14)/('MIN and MAX'!F$14-'MIN and MAX'!B$14)</f>
        <v>3.7289288001420883E-3</v>
      </c>
      <c r="C21">
        <f>('CON Score and Page Rank'!BK174-'MIN and MAX'!C$14)/('MIN and MAX'!G$14-'MIN and MAX'!C$14)</f>
        <v>2.6062324860363032E-2</v>
      </c>
      <c r="D21">
        <f>('CON Score and Page Rank'!BL174-'MIN and MAX'!D$14)/('MIN and MAX'!H$14-'MIN and MAX'!D$14)</f>
        <v>0.91680814940577249</v>
      </c>
      <c r="E21">
        <f t="shared" si="0"/>
        <v>2.2333396060220945E-2</v>
      </c>
      <c r="F21">
        <f t="shared" si="1"/>
        <v>0.64518038288996638</v>
      </c>
      <c r="G21">
        <f t="shared" si="2"/>
        <v>0.9130792206056304</v>
      </c>
      <c r="H21" s="3">
        <f>IFERROR(VLOOKUP(A21,'GDP Data'!A$2:Q$144,3,FALSE),"Not Found")</f>
        <v>20876309970.384998</v>
      </c>
      <c r="I21">
        <f t="shared" si="3"/>
        <v>1.9728263574077466E-3</v>
      </c>
      <c r="J21">
        <f t="shared" si="4"/>
        <v>-0.64320755653255868</v>
      </c>
    </row>
    <row r="22" spans="1:10" x14ac:dyDescent="0.25">
      <c r="A22" t="s">
        <v>172</v>
      </c>
      <c r="B22">
        <f>('CON Score and Page Rank'!BJ152-'MIN and MAX'!B$14)/('MIN and MAX'!F$14-'MIN and MAX'!B$14)</f>
        <v>1.2768891480523666E-3</v>
      </c>
      <c r="C22">
        <f>('CON Score and Page Rank'!BK152-'MIN and MAX'!C$14)/('MIN and MAX'!G$14-'MIN and MAX'!C$14)</f>
        <v>2.34920372001414E-2</v>
      </c>
      <c r="D22">
        <f>('CON Score and Page Rank'!BL152-'MIN and MAX'!D$14)/('MIN and MAX'!H$14-'MIN and MAX'!D$14)</f>
        <v>0.79852857951329936</v>
      </c>
      <c r="E22">
        <f t="shared" si="0"/>
        <v>2.2215148052089035E-2</v>
      </c>
      <c r="F22">
        <f t="shared" si="1"/>
        <v>0.64508232653013275</v>
      </c>
      <c r="G22">
        <f t="shared" si="2"/>
        <v>0.79725169036524701</v>
      </c>
      <c r="H22" s="3">
        <f>IFERROR(VLOOKUP(A22,'GDP Data'!A$2:Q$144,3,FALSE),"Not Found")</f>
        <v>32685198735.305302</v>
      </c>
      <c r="I22">
        <f t="shared" si="3"/>
        <v>3.0887748674739315E-3</v>
      </c>
      <c r="J22">
        <f t="shared" si="4"/>
        <v>-0.64199355166265881</v>
      </c>
    </row>
    <row r="23" spans="1:10" x14ac:dyDescent="0.25">
      <c r="A23" t="s">
        <v>76</v>
      </c>
      <c r="B23">
        <f>('CON Score and Page Rank'!BJ59-'MIN and MAX'!B$14)/('MIN and MAX'!F$14-'MIN and MAX'!B$14)</f>
        <v>2.664955128788231E-3</v>
      </c>
      <c r="C23">
        <f>('CON Score and Page Rank'!BK59-'MIN and MAX'!C$14)/('MIN and MAX'!G$14-'MIN and MAX'!C$14)</f>
        <v>2.4865990051530774E-2</v>
      </c>
      <c r="D23">
        <f>('CON Score and Page Rank'!BL59-'MIN and MAX'!D$14)/('MIN and MAX'!H$14-'MIN and MAX'!D$14)</f>
        <v>0.81946802490096204</v>
      </c>
      <c r="E23">
        <f t="shared" si="0"/>
        <v>2.2201034922742544E-2</v>
      </c>
      <c r="F23">
        <f t="shared" si="1"/>
        <v>0.6450706233132123</v>
      </c>
      <c r="G23">
        <f t="shared" si="2"/>
        <v>0.81680306977217376</v>
      </c>
      <c r="H23" s="3">
        <f>IFERROR(VLOOKUP(A23,'GDP Data'!A$2:Q$144,3,FALSE),"Not Found")</f>
        <v>16810536883.717699</v>
      </c>
      <c r="I23">
        <f t="shared" si="3"/>
        <v>1.5886078666881257E-3</v>
      </c>
      <c r="J23">
        <f t="shared" si="4"/>
        <v>-0.64348201544652417</v>
      </c>
    </row>
    <row r="24" spans="1:10" x14ac:dyDescent="0.25">
      <c r="A24" t="s">
        <v>215</v>
      </c>
      <c r="B24">
        <f>('CON Score and Page Rank'!BJ196-'MIN and MAX'!B$14)/('MIN and MAX'!F$14-'MIN and MAX'!B$14)</f>
        <v>6.154707535605626E-4</v>
      </c>
      <c r="C24">
        <f>('CON Score and Page Rank'!BK196-'MIN and MAX'!C$14)/('MIN and MAX'!G$14-'MIN and MAX'!C$14)</f>
        <v>2.2767623695075848E-2</v>
      </c>
      <c r="D24">
        <f>('CON Score and Page Rank'!BL196-'MIN and MAX'!D$14)/('MIN and MAX'!H$14-'MIN and MAX'!D$14)</f>
        <v>0.71873231465761178</v>
      </c>
      <c r="E24">
        <f t="shared" si="0"/>
        <v>2.2152152941515287E-2</v>
      </c>
      <c r="F24">
        <f t="shared" si="1"/>
        <v>0.64503008826136388</v>
      </c>
      <c r="G24">
        <f t="shared" si="2"/>
        <v>0.71811684390405117</v>
      </c>
      <c r="H24" s="3">
        <f>IFERROR(VLOOKUP(A24,'GDP Data'!A$2:Q$144,3,FALSE),"Not Found")</f>
        <v>9194717835.9998493</v>
      </c>
      <c r="I24">
        <f t="shared" si="3"/>
        <v>8.6890747078963268E-4</v>
      </c>
      <c r="J24">
        <f t="shared" si="4"/>
        <v>-0.64416118079057427</v>
      </c>
    </row>
    <row r="25" spans="1:10" x14ac:dyDescent="0.25">
      <c r="A25" t="s">
        <v>163</v>
      </c>
      <c r="B25">
        <f>('CON Score and Page Rank'!BJ143-'MIN and MAX'!B$14)/('MIN and MAX'!F$14-'MIN and MAX'!B$14)</f>
        <v>9.6446086813498783E-4</v>
      </c>
      <c r="C25">
        <f>('CON Score and Page Rank'!BK143-'MIN and MAX'!C$14)/('MIN and MAX'!G$14-'MIN and MAX'!C$14)</f>
        <v>2.302845480807578E-2</v>
      </c>
      <c r="D25">
        <f>('CON Score and Page Rank'!BL143-'MIN and MAX'!D$14)/('MIN and MAX'!H$14-'MIN and MAX'!D$14)</f>
        <v>0.74476513865308436</v>
      </c>
      <c r="E25">
        <f t="shared" si="0"/>
        <v>2.2063993939940792E-2</v>
      </c>
      <c r="F25">
        <f t="shared" si="1"/>
        <v>0.64495698300642101</v>
      </c>
      <c r="G25">
        <f t="shared" si="2"/>
        <v>0.7438006777849494</v>
      </c>
      <c r="H25" s="3">
        <f>IFERROR(VLOOKUP(A25,'GDP Data'!A$2:Q$144,3,FALSE),"Not Found")</f>
        <v>15749753804.8344</v>
      </c>
      <c r="I25">
        <f t="shared" si="3"/>
        <v>1.4883631002288297E-3</v>
      </c>
      <c r="J25">
        <f t="shared" si="4"/>
        <v>-0.6434686199061922</v>
      </c>
    </row>
    <row r="26" spans="1:10" x14ac:dyDescent="0.25">
      <c r="A26" t="s">
        <v>89</v>
      </c>
      <c r="B26">
        <f>('CON Score and Page Rank'!BJ72-'MIN and MAX'!B$14)/('MIN and MAX'!F$14-'MIN and MAX'!B$14)</f>
        <v>4.974899378262552E-3</v>
      </c>
      <c r="C26">
        <f>('CON Score and Page Rank'!BK72-'MIN and MAX'!C$14)/('MIN and MAX'!G$14-'MIN and MAX'!C$14)</f>
        <v>2.6885487545501404E-2</v>
      </c>
      <c r="D26">
        <f>('CON Score and Page Rank'!BL72-'MIN and MAX'!D$14)/('MIN and MAX'!H$14-'MIN and MAX'!D$14)</f>
        <v>0.91680814940577249</v>
      </c>
      <c r="E26">
        <f t="shared" si="0"/>
        <v>2.1910588167238853E-2</v>
      </c>
      <c r="F26">
        <f t="shared" si="1"/>
        <v>0.64482977230844596</v>
      </c>
      <c r="G26">
        <f t="shared" si="2"/>
        <v>0.91183325002750992</v>
      </c>
      <c r="H26" s="3">
        <f>IFERROR(VLOOKUP(A26,'GDP Data'!A$2:Q$144,3,FALSE),"Not Found")</f>
        <v>130816321183.15601</v>
      </c>
      <c r="I26">
        <f t="shared" si="3"/>
        <v>1.2362236754261416E-2</v>
      </c>
      <c r="J26">
        <f t="shared" si="4"/>
        <v>-0.63246753555418456</v>
      </c>
    </row>
    <row r="27" spans="1:10" x14ac:dyDescent="0.25">
      <c r="A27" t="s">
        <v>184</v>
      </c>
      <c r="B27">
        <f>('CON Score and Page Rank'!BJ165-'MIN and MAX'!B$14)/('MIN and MAX'!F$14-'MIN and MAX'!B$14)</f>
        <v>2.0044969939930261E-3</v>
      </c>
      <c r="C27">
        <f>('CON Score and Page Rank'!BK165-'MIN and MAX'!C$14)/('MIN and MAX'!G$14-'MIN and MAX'!C$14)</f>
        <v>2.389679932711895E-2</v>
      </c>
      <c r="D27">
        <f>('CON Score and Page Rank'!BL165-'MIN and MAX'!D$14)/('MIN and MAX'!H$14-'MIN and MAX'!D$14)</f>
        <v>0.84719864176570459</v>
      </c>
      <c r="E27">
        <f t="shared" si="0"/>
        <v>2.1892302333125925E-2</v>
      </c>
      <c r="F27">
        <f t="shared" si="1"/>
        <v>0.64481460890436015</v>
      </c>
      <c r="G27">
        <f t="shared" si="2"/>
        <v>0.84519414477171151</v>
      </c>
      <c r="H27" s="3">
        <f>IFERROR(VLOOKUP(A27,'GDP Data'!A$2:Q$144,3,FALSE),"Not Found")</f>
        <v>8362398701.5894299</v>
      </c>
      <c r="I27">
        <f t="shared" si="3"/>
        <v>7.9025271195202985E-4</v>
      </c>
      <c r="J27">
        <f t="shared" si="4"/>
        <v>-0.64402435619240817</v>
      </c>
    </row>
    <row r="28" spans="1:10" x14ac:dyDescent="0.25">
      <c r="A28" t="s">
        <v>223</v>
      </c>
      <c r="B28">
        <f>('CON Score and Page Rank'!BJ204-'MIN and MAX'!B$14)/('MIN and MAX'!F$14-'MIN and MAX'!B$14)</f>
        <v>1.5190557745354972E-3</v>
      </c>
      <c r="C28">
        <f>('CON Score and Page Rank'!BK204-'MIN and MAX'!C$14)/('MIN and MAX'!G$14-'MIN and MAX'!C$14)</f>
        <v>2.3333284618486442E-2</v>
      </c>
      <c r="D28">
        <f>('CON Score and Page Rank'!BL204-'MIN and MAX'!D$14)/('MIN and MAX'!H$14-'MIN and MAX'!D$14)</f>
        <v>0.68760611205432942</v>
      </c>
      <c r="E28">
        <f t="shared" si="0"/>
        <v>2.1814228843950945E-2</v>
      </c>
      <c r="F28">
        <f t="shared" si="1"/>
        <v>0.64474986699226411</v>
      </c>
      <c r="G28">
        <f t="shared" si="2"/>
        <v>0.68608705627979394</v>
      </c>
      <c r="H28" s="3">
        <f>IFERROR(VLOOKUP(A28,'GDP Data'!A$2:Q$144,3,FALSE),"Not Found")</f>
        <v>8824873259.3210506</v>
      </c>
      <c r="I28">
        <f t="shared" si="3"/>
        <v>8.3395689139838464E-4</v>
      </c>
      <c r="J28">
        <f t="shared" si="4"/>
        <v>-0.64391591010086568</v>
      </c>
    </row>
    <row r="29" spans="1:10" x14ac:dyDescent="0.25">
      <c r="A29" t="s">
        <v>120</v>
      </c>
      <c r="B29">
        <f>('CON Score and Page Rank'!BJ103-'MIN and MAX'!B$14)/('MIN and MAX'!F$14-'MIN and MAX'!B$14)</f>
        <v>4.1945477664913773E-4</v>
      </c>
      <c r="C29">
        <f>('CON Score and Page Rank'!BK103-'MIN and MAX'!C$14)/('MIN and MAX'!G$14-'MIN and MAX'!C$14)</f>
        <v>2.2143020827331623E-2</v>
      </c>
      <c r="D29">
        <f>('CON Score and Page Rank'!BL103-'MIN and MAX'!D$14)/('MIN and MAX'!H$14-'MIN and MAX'!D$14)</f>
        <v>0.72382569326542157</v>
      </c>
      <c r="E29">
        <f t="shared" si="0"/>
        <v>2.1723566050682486E-2</v>
      </c>
      <c r="F29">
        <f t="shared" si="1"/>
        <v>0.64467468548501761</v>
      </c>
      <c r="G29">
        <f t="shared" si="2"/>
        <v>0.72340623848877239</v>
      </c>
      <c r="H29" s="3">
        <f>IFERROR(VLOOKUP(A29,'GDP Data'!A$2:Q$144,3,FALSE),"Not Found")</f>
        <v>13581644245.735201</v>
      </c>
      <c r="I29">
        <f t="shared" si="3"/>
        <v>1.2834751822966691E-3</v>
      </c>
      <c r="J29">
        <f t="shared" si="4"/>
        <v>-0.64339121030272095</v>
      </c>
    </row>
    <row r="30" spans="1:10" x14ac:dyDescent="0.25">
      <c r="A30" t="s">
        <v>130</v>
      </c>
      <c r="B30">
        <f>('CON Score and Page Rank'!BJ113-'MIN and MAX'!B$14)/('MIN and MAX'!F$14-'MIN and MAX'!B$14)</f>
        <v>1.1655001560625578E-4</v>
      </c>
      <c r="C30">
        <f>('CON Score and Page Rank'!BK113-'MIN and MAX'!C$14)/('MIN and MAX'!G$14-'MIN and MAX'!C$14)</f>
        <v>2.1820182488577977E-2</v>
      </c>
      <c r="D30">
        <f>('CON Score and Page Rank'!BL113-'MIN and MAX'!D$14)/('MIN and MAX'!H$14-'MIN and MAX'!D$14)</f>
        <v>0.68138087153367288</v>
      </c>
      <c r="E30">
        <f t="shared" si="0"/>
        <v>2.1703632472971721E-2</v>
      </c>
      <c r="F30">
        <f t="shared" si="1"/>
        <v>0.64465815570071372</v>
      </c>
      <c r="G30">
        <f t="shared" si="2"/>
        <v>0.6812643215180666</v>
      </c>
      <c r="H30" s="3">
        <f>IFERROR(VLOOKUP(A30,'GDP Data'!A$2:Q$144,3,FALSE),"Not Found")</f>
        <v>5707720390.8514996</v>
      </c>
      <c r="I30">
        <f t="shared" si="3"/>
        <v>5.3938369586192824E-4</v>
      </c>
      <c r="J30">
        <f t="shared" si="4"/>
        <v>-0.64411877200485179</v>
      </c>
    </row>
    <row r="31" spans="1:10" x14ac:dyDescent="0.25">
      <c r="A31" t="s">
        <v>87</v>
      </c>
      <c r="B31">
        <f>('CON Score and Page Rank'!BJ70-'MIN and MAX'!B$14)/('MIN and MAX'!F$14-'MIN and MAX'!B$14)</f>
        <v>4.9523439275587933E-3</v>
      </c>
      <c r="C31">
        <f>('CON Score and Page Rank'!BK70-'MIN and MAX'!C$14)/('MIN and MAX'!G$14-'MIN and MAX'!C$14)</f>
        <v>2.6620283746421645E-2</v>
      </c>
      <c r="D31">
        <f>('CON Score and Page Rank'!BL70-'MIN and MAX'!D$14)/('MIN and MAX'!H$14-'MIN and MAX'!D$14)</f>
        <v>0.87945670628183359</v>
      </c>
      <c r="E31">
        <f t="shared" si="0"/>
        <v>2.166793981886285E-2</v>
      </c>
      <c r="F31">
        <f t="shared" si="1"/>
        <v>0.64462855780904516</v>
      </c>
      <c r="G31">
        <f t="shared" si="2"/>
        <v>0.87450436235427476</v>
      </c>
      <c r="H31" s="3">
        <f>IFERROR(VLOOKUP(A31,'GDP Data'!A$2:Q$144,3,FALSE),"Not Found")</f>
        <v>126878750295.944</v>
      </c>
      <c r="I31">
        <f t="shared" si="3"/>
        <v>1.1990133463906316E-2</v>
      </c>
      <c r="J31">
        <f t="shared" si="4"/>
        <v>-0.63263842434513884</v>
      </c>
    </row>
    <row r="32" spans="1:10" x14ac:dyDescent="0.25">
      <c r="A32" t="s">
        <v>196</v>
      </c>
      <c r="B32">
        <f>('CON Score and Page Rank'!BJ177-'MIN and MAX'!B$14)/('MIN and MAX'!F$14-'MIN and MAX'!B$14)</f>
        <v>2.8163937486096321E-4</v>
      </c>
      <c r="C32">
        <f>('CON Score and Page Rank'!BK177-'MIN and MAX'!C$14)/('MIN and MAX'!G$14-'MIN and MAX'!C$14)</f>
        <v>2.1936784861786681E-2</v>
      </c>
      <c r="D32">
        <f>('CON Score and Page Rank'!BL177-'MIN and MAX'!D$14)/('MIN and MAX'!H$14-'MIN and MAX'!D$14)</f>
        <v>0.80418788907753258</v>
      </c>
      <c r="E32">
        <f t="shared" si="0"/>
        <v>2.1655145486925719E-2</v>
      </c>
      <c r="F32">
        <f t="shared" si="1"/>
        <v>0.64461794819594398</v>
      </c>
      <c r="G32">
        <f t="shared" si="2"/>
        <v>0.80390624970267166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55</v>
      </c>
      <c r="B33">
        <f>('CON Score and Page Rank'!BJ39-'MIN and MAX'!B$14)/('MIN and MAX'!F$14-'MIN and MAX'!B$14)</f>
        <v>3.6156168555686553E-3</v>
      </c>
      <c r="C33">
        <f>('CON Score and Page Rank'!BK39-'MIN and MAX'!C$14)/('MIN and MAX'!G$14-'MIN and MAX'!C$14)</f>
        <v>2.5037021881306892E-2</v>
      </c>
      <c r="D33">
        <f>('CON Score and Page Rank'!BL39-'MIN and MAX'!D$14)/('MIN and MAX'!H$14-'MIN and MAX'!D$14)</f>
        <v>0.74759479343520086</v>
      </c>
      <c r="E33">
        <f t="shared" si="0"/>
        <v>2.1421405025738235E-2</v>
      </c>
      <c r="F33">
        <f t="shared" si="1"/>
        <v>0.64442412050165998</v>
      </c>
      <c r="G33">
        <f t="shared" si="2"/>
        <v>0.7439791765796322</v>
      </c>
      <c r="H33" s="3">
        <f>IFERROR(VLOOKUP(A33,'GDP Data'!A$2:Q$144,3,FALSE),"Not Found")</f>
        <v>17649751243.781101</v>
      </c>
      <c r="I33">
        <f t="shared" si="3"/>
        <v>1.6679142293258146E-3</v>
      </c>
      <c r="J33">
        <f t="shared" si="4"/>
        <v>-0.64275620627233421</v>
      </c>
    </row>
    <row r="34" spans="1:10" x14ac:dyDescent="0.25">
      <c r="A34" t="s">
        <v>207</v>
      </c>
      <c r="B34">
        <f>('CON Score and Page Rank'!BJ188-'MIN and MAX'!B$14)/('MIN and MAX'!F$14-'MIN and MAX'!B$14)</f>
        <v>8.9864411826860637E-4</v>
      </c>
      <c r="C34">
        <f>('CON Score and Page Rank'!BK188-'MIN and MAX'!C$14)/('MIN and MAX'!G$14-'MIN and MAX'!C$14)</f>
        <v>2.2244092268750567E-2</v>
      </c>
      <c r="D34">
        <f>('CON Score and Page Rank'!BL188-'MIN and MAX'!D$14)/('MIN and MAX'!H$14-'MIN and MAX'!D$14)</f>
        <v>0.66553480475381999</v>
      </c>
      <c r="E34">
        <f t="shared" si="0"/>
        <v>2.134544815048196E-2</v>
      </c>
      <c r="F34">
        <f t="shared" si="1"/>
        <v>0.64436113377731996</v>
      </c>
      <c r="G34">
        <f t="shared" si="2"/>
        <v>0.66463616063555142</v>
      </c>
      <c r="H34" s="3">
        <f>IFERROR(VLOOKUP(A34,'GDP Data'!A$2:Q$144,3,FALSE),"Not Found")</f>
        <v>24468324000</v>
      </c>
      <c r="I34">
        <f t="shared" si="3"/>
        <v>2.3122742753518485E-3</v>
      </c>
      <c r="J34">
        <f t="shared" si="4"/>
        <v>-0.64204885950196811</v>
      </c>
    </row>
    <row r="35" spans="1:10" x14ac:dyDescent="0.25">
      <c r="A35" t="s">
        <v>204</v>
      </c>
      <c r="B35">
        <f>('CON Score and Page Rank'!BJ185-'MIN and MAX'!B$14)/('MIN and MAX'!F$14-'MIN and MAX'!B$14)</f>
        <v>1.0645022707457641E-3</v>
      </c>
      <c r="C35">
        <f>('CON Score and Page Rank'!BK185-'MIN and MAX'!C$14)/('MIN and MAX'!G$14-'MIN and MAX'!C$14)</f>
        <v>2.2393149344562446E-2</v>
      </c>
      <c r="D35">
        <f>('CON Score and Page Rank'!BL185-'MIN and MAX'!D$14)/('MIN and MAX'!H$14-'MIN and MAX'!D$14)</f>
        <v>0.80418788907753258</v>
      </c>
      <c r="E35">
        <f t="shared" si="0"/>
        <v>2.1328647073816681E-2</v>
      </c>
      <c r="F35">
        <f t="shared" si="1"/>
        <v>0.64434720159829117</v>
      </c>
      <c r="G35">
        <f t="shared" si="2"/>
        <v>0.80312338680678685</v>
      </c>
      <c r="H35" s="3">
        <f>IFERROR(VLOOKUP(A35,'GDP Data'!A$2:Q$144,3,FALSE),"Not Found")</f>
        <v>31682400000</v>
      </c>
      <c r="I35">
        <f t="shared" si="3"/>
        <v>2.9940096633266507E-3</v>
      </c>
      <c r="J35">
        <f t="shared" si="4"/>
        <v>-0.64135319193496454</v>
      </c>
    </row>
    <row r="36" spans="1:10" x14ac:dyDescent="0.25">
      <c r="A36" t="s">
        <v>110</v>
      </c>
      <c r="B36">
        <f>('CON Score and Page Rank'!BJ93-'MIN and MAX'!B$14)/('MIN and MAX'!F$14-'MIN and MAX'!B$14)</f>
        <v>7.6318259005390028E-3</v>
      </c>
      <c r="C36">
        <f>('CON Score and Page Rank'!BK93-'MIN and MAX'!C$14)/('MIN and MAX'!G$14-'MIN and MAX'!C$14)</f>
        <v>2.8951425088554337E-2</v>
      </c>
      <c r="D36">
        <f>('CON Score and Page Rank'!BL93-'MIN and MAX'!D$14)/('MIN and MAX'!H$14-'MIN and MAX'!D$14)</f>
        <v>0.90096208262591959</v>
      </c>
      <c r="E36">
        <f t="shared" si="0"/>
        <v>2.1319599188015334E-2</v>
      </c>
      <c r="F36">
        <f t="shared" si="1"/>
        <v>0.64433969870027286</v>
      </c>
      <c r="G36">
        <f t="shared" si="2"/>
        <v>0.89333025672538058</v>
      </c>
      <c r="H36" s="3">
        <f>IFERROR(VLOOKUP(A36,'GDP Data'!A$2:Q$144,3,FALSE),"Not Found")</f>
        <v>184137469733.33301</v>
      </c>
      <c r="I36">
        <f t="shared" si="3"/>
        <v>1.7401123770993284E-2</v>
      </c>
      <c r="J36">
        <f t="shared" si="4"/>
        <v>-0.62693857492927962</v>
      </c>
    </row>
    <row r="37" spans="1:10" x14ac:dyDescent="0.25">
      <c r="A37" t="s">
        <v>46</v>
      </c>
      <c r="B37">
        <f>('CON Score and Page Rank'!BJ31-'MIN and MAX'!B$14)/('MIN and MAX'!F$14-'MIN and MAX'!B$14)</f>
        <v>6.079006967542518E-3</v>
      </c>
      <c r="C37">
        <f>('CON Score and Page Rank'!BK31-'MIN and MAX'!C$14)/('MIN and MAX'!G$14-'MIN and MAX'!C$14)</f>
        <v>2.7233824158500317E-2</v>
      </c>
      <c r="D37">
        <f>('CON Score and Page Rank'!BL31-'MIN and MAX'!D$14)/('MIN and MAX'!H$14-'MIN and MAX'!D$14)</f>
        <v>0.87945670628183359</v>
      </c>
      <c r="E37">
        <f t="shared" si="0"/>
        <v>2.1154817190957798E-2</v>
      </c>
      <c r="F37">
        <f t="shared" si="1"/>
        <v>0.64420305434530367</v>
      </c>
      <c r="G37">
        <f t="shared" si="2"/>
        <v>0.8733776993142911</v>
      </c>
      <c r="H37" s="3">
        <f>IFERROR(VLOOKUP(A37,'GDP Data'!A$2:Q$144,3,FALSE),"Not Found")</f>
        <v>8976196808.5106392</v>
      </c>
      <c r="I37">
        <f t="shared" si="3"/>
        <v>8.4825707599811551E-4</v>
      </c>
      <c r="J37">
        <f t="shared" si="4"/>
        <v>-0.64335479726930556</v>
      </c>
    </row>
    <row r="38" spans="1:10" x14ac:dyDescent="0.25">
      <c r="A38" t="s">
        <v>182</v>
      </c>
      <c r="B38">
        <f>('CON Score and Page Rank'!BJ162-'MIN and MAX'!B$14)/('MIN and MAX'!F$14-'MIN and MAX'!B$14)</f>
        <v>3.4883717511724381E-3</v>
      </c>
      <c r="C38">
        <f>('CON Score and Page Rank'!BK162-'MIN and MAX'!C$14)/('MIN and MAX'!G$14-'MIN and MAX'!C$14)</f>
        <v>2.4487031691372452E-2</v>
      </c>
      <c r="D38">
        <f>('CON Score and Page Rank'!BL162-'MIN and MAX'!D$14)/('MIN and MAX'!H$14-'MIN and MAX'!D$14)</f>
        <v>0.84719864176570459</v>
      </c>
      <c r="E38">
        <f t="shared" si="0"/>
        <v>2.0998659940200014E-2</v>
      </c>
      <c r="F38">
        <f t="shared" si="1"/>
        <v>0.64407356200278687</v>
      </c>
      <c r="G38">
        <f t="shared" si="2"/>
        <v>0.84371027001453214</v>
      </c>
      <c r="H38" s="3">
        <f>IFERROR(VLOOKUP(A38,'GDP Data'!A$2:Q$144,3,FALSE),"Not Found")</f>
        <v>6254649538.98487</v>
      </c>
      <c r="I38">
        <f t="shared" si="3"/>
        <v>5.9106889504716435E-4</v>
      </c>
      <c r="J38">
        <f t="shared" si="4"/>
        <v>-0.64348249310773975</v>
      </c>
    </row>
    <row r="39" spans="1:10" x14ac:dyDescent="0.25">
      <c r="A39" t="s">
        <v>78</v>
      </c>
      <c r="B39">
        <f>('CON Score and Page Rank'!BJ61-'MIN and MAX'!B$14)/('MIN and MAX'!F$14-'MIN and MAX'!B$14)</f>
        <v>6.8204648847639054E-3</v>
      </c>
      <c r="C39">
        <f>('CON Score and Page Rank'!BK61-'MIN and MAX'!C$14)/('MIN and MAX'!G$14-'MIN and MAX'!C$14)</f>
        <v>2.7781160705313487E-2</v>
      </c>
      <c r="D39">
        <f>('CON Score and Page Rank'!BL61-'MIN and MAX'!D$14)/('MIN and MAX'!H$14-'MIN and MAX'!D$14)</f>
        <v>0.87945670628183359</v>
      </c>
      <c r="E39">
        <f t="shared" si="0"/>
        <v>2.0960695820549581E-2</v>
      </c>
      <c r="F39">
        <f t="shared" si="1"/>
        <v>0.64404208051370293</v>
      </c>
      <c r="G39">
        <f t="shared" si="2"/>
        <v>0.87263624139706963</v>
      </c>
      <c r="H39" s="3">
        <f>IFERROR(VLOOKUP(A39,'GDP Data'!A$2:Q$144,3,FALSE),"Not Found")</f>
        <v>96684636118.598404</v>
      </c>
      <c r="I39">
        <f t="shared" si="3"/>
        <v>9.1367678848289433E-3</v>
      </c>
      <c r="J39">
        <f t="shared" si="4"/>
        <v>-0.63490531262887395</v>
      </c>
    </row>
    <row r="40" spans="1:10" x14ac:dyDescent="0.25">
      <c r="A40" t="s">
        <v>202</v>
      </c>
      <c r="B40">
        <f>('CON Score and Page Rank'!BJ183-'MIN and MAX'!B$14)/('MIN and MAX'!F$14-'MIN and MAX'!B$14)</f>
        <v>8.5255045583623994E-3</v>
      </c>
      <c r="C40">
        <f>('CON Score and Page Rank'!BK183-'MIN and MAX'!C$14)/('MIN and MAX'!G$14-'MIN and MAX'!C$14)</f>
        <v>2.9417920015753062E-2</v>
      </c>
      <c r="D40">
        <f>('CON Score and Page Rank'!BL183-'MIN and MAX'!D$14)/('MIN and MAX'!H$14-'MIN and MAX'!D$14)</f>
        <v>0.94340690435766839</v>
      </c>
      <c r="E40">
        <f t="shared" si="0"/>
        <v>2.0892415457390665E-2</v>
      </c>
      <c r="F40">
        <f t="shared" si="1"/>
        <v>0.64398545948502539</v>
      </c>
      <c r="G40">
        <f t="shared" si="2"/>
        <v>0.93488139979930596</v>
      </c>
      <c r="H40" s="3">
        <f>IFERROR(VLOOKUP(A40,'GDP Data'!A$2:Q$144,3,FALSE),"Not Found")</f>
        <v>98211749595.544205</v>
      </c>
      <c r="I40">
        <f t="shared" si="3"/>
        <v>9.281081210428397E-3</v>
      </c>
      <c r="J40">
        <f t="shared" si="4"/>
        <v>-0.63470437827459703</v>
      </c>
    </row>
    <row r="41" spans="1:10" x14ac:dyDescent="0.25">
      <c r="A41" t="s">
        <v>100</v>
      </c>
      <c r="B41">
        <f>('CON Score and Page Rank'!BJ83-'MIN and MAX'!B$14)/('MIN and MAX'!F$14-'MIN and MAX'!B$14)</f>
        <v>7.8189356465228586E-3</v>
      </c>
      <c r="C41">
        <f>('CON Score and Page Rank'!BK83-'MIN and MAX'!C$14)/('MIN and MAX'!G$14-'MIN and MAX'!C$14)</f>
        <v>2.8600616056842432E-2</v>
      </c>
      <c r="D41">
        <f>('CON Score and Page Rank'!BL83-'MIN and MAX'!D$14)/('MIN and MAX'!H$14-'MIN and MAX'!D$14)</f>
        <v>0.95925297113752117</v>
      </c>
      <c r="E41">
        <f t="shared" si="0"/>
        <v>2.0781680410319574E-2</v>
      </c>
      <c r="F41">
        <f t="shared" si="1"/>
        <v>0.64389363319726522</v>
      </c>
      <c r="G41">
        <f t="shared" si="2"/>
        <v>0.95143403549099836</v>
      </c>
      <c r="H41" s="3">
        <f>IFERROR(VLOOKUP(A41,'GDP Data'!A$2:Q$144,3,FALSE),"Not Found")</f>
        <v>39459581217.3759</v>
      </c>
      <c r="I41">
        <f t="shared" si="3"/>
        <v>3.7289589007034269E-3</v>
      </c>
      <c r="J41">
        <f t="shared" si="4"/>
        <v>-0.64016467429656176</v>
      </c>
    </row>
    <row r="42" spans="1:10" x14ac:dyDescent="0.25">
      <c r="A42" t="s">
        <v>57</v>
      </c>
      <c r="B42">
        <f>('CON Score and Page Rank'!BJ82-'MIN and MAX'!B$14)/('MIN and MAX'!F$14-'MIN and MAX'!B$14)</f>
        <v>1.3457828972938874E-3</v>
      </c>
      <c r="C42">
        <f>('CON Score and Page Rank'!BK82-'MIN and MAX'!C$14)/('MIN and MAX'!G$14-'MIN and MAX'!C$14)</f>
        <v>2.1828366065071964E-2</v>
      </c>
      <c r="D42">
        <f>('CON Score and Page Rank'!BL82-'MIN and MAX'!D$14)/('MIN and MAX'!H$14-'MIN and MAX'!D$14)</f>
        <v>0.86474250141482734</v>
      </c>
      <c r="E42">
        <f t="shared" si="0"/>
        <v>2.0482583167778075E-2</v>
      </c>
      <c r="F42">
        <f t="shared" si="1"/>
        <v>0.64364560883471356</v>
      </c>
      <c r="G42">
        <f t="shared" si="2"/>
        <v>0.86339671851753341</v>
      </c>
      <c r="H42" s="3">
        <f>IFERROR(VLOOKUP(A42,'GDP Data'!A$2:Q$144,3,FALSE),"Not Found")</f>
        <v>4613630622.7750101</v>
      </c>
      <c r="I42">
        <f t="shared" si="3"/>
        <v>4.3599142323839522E-4</v>
      </c>
      <c r="J42">
        <f t="shared" si="4"/>
        <v>-0.6432096174114752</v>
      </c>
    </row>
    <row r="43" spans="1:10" x14ac:dyDescent="0.25">
      <c r="A43" t="s">
        <v>95</v>
      </c>
      <c r="B43">
        <f>('CON Score and Page Rank'!BJ77-'MIN and MAX'!B$14)/('MIN and MAX'!F$14-'MIN and MAX'!B$14)</f>
        <v>8.8585124052820174E-5</v>
      </c>
      <c r="C43">
        <f>('CON Score and Page Rank'!BK77-'MIN and MAX'!C$14)/('MIN and MAX'!G$14-'MIN and MAX'!C$14)</f>
        <v>2.055172295416963E-2</v>
      </c>
      <c r="D43">
        <f>('CON Score and Page Rank'!BL77-'MIN and MAX'!D$14)/('MIN and MAX'!H$14-'MIN and MAX'!D$14)</f>
        <v>0.66949632144878324</v>
      </c>
      <c r="E43">
        <f t="shared" si="0"/>
        <v>2.0463137830116811E-2</v>
      </c>
      <c r="F43">
        <f t="shared" si="1"/>
        <v>0.64362948392016384</v>
      </c>
      <c r="G43">
        <f t="shared" si="2"/>
        <v>0.66940773632473038</v>
      </c>
      <c r="H43" s="3">
        <f>IFERROR(VLOOKUP(A43,'GDP Data'!A$2:Q$144,3,FALSE),"Not Found")</f>
        <v>34110064452.1567</v>
      </c>
      <c r="I43">
        <f t="shared" si="3"/>
        <v>3.2234257059582617E-3</v>
      </c>
      <c r="J43">
        <f t="shared" si="4"/>
        <v>-0.6404060582142056</v>
      </c>
    </row>
    <row r="44" spans="1:10" x14ac:dyDescent="0.25">
      <c r="A44" t="s">
        <v>179</v>
      </c>
      <c r="B44">
        <f>('CON Score and Page Rank'!BJ159-'MIN and MAX'!B$14)/('MIN and MAX'!F$14-'MIN and MAX'!B$14)</f>
        <v>7.1738498773847737E-3</v>
      </c>
      <c r="C44">
        <f>('CON Score and Page Rank'!BK159-'MIN and MAX'!C$14)/('MIN and MAX'!G$14-'MIN and MAX'!C$14)</f>
        <v>2.7624150466898152E-2</v>
      </c>
      <c r="D44">
        <f>('CON Score and Page Rank'!BL159-'MIN and MAX'!D$14)/('MIN and MAX'!H$14-'MIN and MAX'!D$14)</f>
        <v>0.87945670628183359</v>
      </c>
      <c r="E44">
        <f t="shared" si="0"/>
        <v>2.045030058951338E-2</v>
      </c>
      <c r="F44">
        <f t="shared" si="1"/>
        <v>0.64361883872534187</v>
      </c>
      <c r="G44">
        <f t="shared" si="2"/>
        <v>0.8722828564044488</v>
      </c>
      <c r="H44" s="3">
        <f>IFERROR(VLOOKUP(A44,'GDP Data'!A$2:Q$144,3,FALSE),"Not Found")</f>
        <v>23273640257.1968</v>
      </c>
      <c r="I44">
        <f t="shared" si="3"/>
        <v>2.1993757995238798E-3</v>
      </c>
      <c r="J44">
        <f t="shared" si="4"/>
        <v>-0.64141946292581797</v>
      </c>
    </row>
    <row r="45" spans="1:10" x14ac:dyDescent="0.25">
      <c r="A45" t="s">
        <v>198</v>
      </c>
      <c r="B45">
        <f>('CON Score and Page Rank'!BJ179-'MIN and MAX'!B$14)/('MIN and MAX'!F$14-'MIN and MAX'!B$14)</f>
        <v>4.3436527587799035E-4</v>
      </c>
      <c r="C45">
        <f>('CON Score and Page Rank'!BK179-'MIN and MAX'!C$14)/('MIN and MAX'!G$14-'MIN and MAX'!C$14)</f>
        <v>2.060307677363649E-2</v>
      </c>
      <c r="D45">
        <f>('CON Score and Page Rank'!BL179-'MIN and MAX'!D$14)/('MIN and MAX'!H$14-'MIN and MAX'!D$14)</f>
        <v>0.73118279569892475</v>
      </c>
      <c r="E45">
        <f t="shared" si="0"/>
        <v>2.01687114977585E-2</v>
      </c>
      <c r="F45">
        <f t="shared" si="1"/>
        <v>0.64338533287824495</v>
      </c>
      <c r="G45">
        <f t="shared" si="2"/>
        <v>0.73074843042304671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219</v>
      </c>
      <c r="B46">
        <f>('CON Score and Page Rank'!BJ200-'MIN and MAX'!B$14)/('MIN and MAX'!F$14-'MIN and MAX'!B$14)</f>
        <v>8.9047465930027075E-3</v>
      </c>
      <c r="C46">
        <f>('CON Score and Page Rank'!BK200-'MIN and MAX'!C$14)/('MIN and MAX'!G$14-'MIN and MAX'!C$14)</f>
        <v>2.9045524568094665E-2</v>
      </c>
      <c r="D46">
        <f>('CON Score and Page Rank'!BL200-'MIN and MAX'!D$14)/('MIN and MAX'!H$14-'MIN and MAX'!D$14)</f>
        <v>0.87492925863044713</v>
      </c>
      <c r="E46">
        <f t="shared" si="0"/>
        <v>2.0140777975091957E-2</v>
      </c>
      <c r="F46">
        <f t="shared" si="1"/>
        <v>0.64336216919377132</v>
      </c>
      <c r="G46">
        <f t="shared" si="2"/>
        <v>0.86602451203744446</v>
      </c>
      <c r="H46" s="3">
        <f>IFERROR(VLOOKUP(A46,'GDP Data'!A$2:Q$144,3,FALSE),"Not Found")</f>
        <v>52030158775.405502</v>
      </c>
      <c r="I46">
        <f t="shared" si="3"/>
        <v>4.916887551384491E-3</v>
      </c>
      <c r="J46">
        <f t="shared" si="4"/>
        <v>-0.63844528164238679</v>
      </c>
    </row>
    <row r="47" spans="1:10" x14ac:dyDescent="0.25">
      <c r="A47" t="s">
        <v>246</v>
      </c>
      <c r="B47">
        <f>('CON Score and Page Rank'!BJ173-'MIN and MAX'!B$14)/('MIN and MAX'!F$14-'MIN and MAX'!B$14)</f>
        <v>7.7851673684104965E-3</v>
      </c>
      <c r="C47">
        <f>('CON Score and Page Rank'!BK173-'MIN and MAX'!C$14)/('MIN and MAX'!G$14-'MIN and MAX'!C$14)</f>
        <v>2.7907122024749896E-2</v>
      </c>
      <c r="D47">
        <f>('CON Score and Page Rank'!BL173-'MIN and MAX'!D$14)/('MIN and MAX'!H$14-'MIN and MAX'!D$14)</f>
        <v>0.87945670628183359</v>
      </c>
      <c r="E47">
        <f t="shared" si="0"/>
        <v>2.01219546563394E-2</v>
      </c>
      <c r="F47">
        <f t="shared" si="1"/>
        <v>0.64334656008418856</v>
      </c>
      <c r="G47">
        <f t="shared" si="2"/>
        <v>0.87167153891342308</v>
      </c>
      <c r="H47" s="3">
        <f>IFERROR(VLOOKUP(A47,'GDP Data'!A$2:Q$144,3,FALSE),"Not Found")</f>
        <v>30778781606.9575</v>
      </c>
      <c r="I47">
        <f t="shared" si="3"/>
        <v>2.9086170730958302E-3</v>
      </c>
      <c r="J47">
        <f t="shared" si="4"/>
        <v>-0.64043794301109269</v>
      </c>
    </row>
    <row r="48" spans="1:10" x14ac:dyDescent="0.25">
      <c r="A48" t="s">
        <v>115</v>
      </c>
      <c r="B48">
        <f>('CON Score and Page Rank'!BJ98-'MIN and MAX'!B$14)/('MIN and MAX'!F$14-'MIN and MAX'!B$14)</f>
        <v>1.1174800648102674E-2</v>
      </c>
      <c r="C48">
        <f>('CON Score and Page Rank'!BK98-'MIN and MAX'!C$14)/('MIN and MAX'!G$14-'MIN and MAX'!C$14)</f>
        <v>3.1209336236220422E-2</v>
      </c>
      <c r="D48">
        <f>('CON Score and Page Rank'!BL98-'MIN and MAX'!D$14)/('MIN and MAX'!H$14-'MIN and MAX'!D$14)</f>
        <v>0.98075834748160728</v>
      </c>
      <c r="E48">
        <f t="shared" si="0"/>
        <v>2.0034535588117748E-2</v>
      </c>
      <c r="F48">
        <f t="shared" si="1"/>
        <v>0.64327406841396695</v>
      </c>
      <c r="G48">
        <f t="shared" si="2"/>
        <v>0.96958354683350456</v>
      </c>
      <c r="H48" s="3">
        <f>IFERROR(VLOOKUP(A48,'GDP Data'!A$2:Q$144,3,FALSE),"Not Found")</f>
        <v>135429607036.658</v>
      </c>
      <c r="I48">
        <f t="shared" si="3"/>
        <v>1.2798195596554712E-2</v>
      </c>
      <c r="J48">
        <f t="shared" si="4"/>
        <v>-0.63047587281741224</v>
      </c>
    </row>
    <row r="49" spans="1:10" x14ac:dyDescent="0.25">
      <c r="A49" t="s">
        <v>206</v>
      </c>
      <c r="B49">
        <f>('CON Score and Page Rank'!BJ187-'MIN and MAX'!B$14)/('MIN and MAX'!F$14-'MIN and MAX'!B$14)</f>
        <v>1.5299118912025483E-3</v>
      </c>
      <c r="C49">
        <f>('CON Score and Page Rank'!BK187-'MIN and MAX'!C$14)/('MIN and MAX'!G$14-'MIN and MAX'!C$14)</f>
        <v>2.1546274740060448E-2</v>
      </c>
      <c r="D49">
        <f>('CON Score and Page Rank'!BL187-'MIN and MAX'!D$14)/('MIN and MAX'!H$14-'MIN and MAX'!D$14)</f>
        <v>0.75382003395585739</v>
      </c>
      <c r="E49">
        <f t="shared" si="0"/>
        <v>2.00163628488579E-2</v>
      </c>
      <c r="F49">
        <f t="shared" si="1"/>
        <v>0.64325899879302217</v>
      </c>
      <c r="G49">
        <f t="shared" si="2"/>
        <v>0.75229012206465484</v>
      </c>
      <c r="H49" s="3">
        <f>IFERROR(VLOOKUP(A49,'GDP Data'!A$2:Q$144,3,FALSE),"Not Found")</f>
        <v>25601765400.515301</v>
      </c>
      <c r="I49">
        <f t="shared" si="3"/>
        <v>2.4193853056386104E-3</v>
      </c>
      <c r="J49">
        <f t="shared" si="4"/>
        <v>-0.64083961348738361</v>
      </c>
    </row>
    <row r="50" spans="1:10" x14ac:dyDescent="0.25">
      <c r="A50" t="s">
        <v>122</v>
      </c>
      <c r="B50">
        <f>('CON Score and Page Rank'!BJ105-'MIN and MAX'!B$14)/('MIN and MAX'!F$14-'MIN and MAX'!B$14)</f>
        <v>2.3890506275320795E-3</v>
      </c>
      <c r="C50">
        <f>('CON Score and Page Rank'!BK105-'MIN and MAX'!C$14)/('MIN and MAX'!G$14-'MIN and MAX'!C$14)</f>
        <v>2.2396916223334593E-2</v>
      </c>
      <c r="D50">
        <f>('CON Score and Page Rank'!BL105-'MIN and MAX'!D$14)/('MIN and MAX'!H$14-'MIN and MAX'!D$14)</f>
        <v>0.85964912280701755</v>
      </c>
      <c r="E50">
        <f t="shared" si="0"/>
        <v>2.0007865595802515E-2</v>
      </c>
      <c r="F50">
        <f t="shared" si="1"/>
        <v>0.643251952503479</v>
      </c>
      <c r="G50">
        <f t="shared" si="2"/>
        <v>0.85726007217948552</v>
      </c>
      <c r="H50" s="3">
        <f>IFERROR(VLOOKUP(A50,'GDP Data'!A$2:Q$144,3,FALSE),"Not Found")</f>
        <v>22066031834.2948</v>
      </c>
      <c r="I50">
        <f t="shared" si="3"/>
        <v>2.0852559320995927E-3</v>
      </c>
      <c r="J50">
        <f t="shared" si="4"/>
        <v>-0.64116669657137937</v>
      </c>
    </row>
    <row r="51" spans="1:10" x14ac:dyDescent="0.25">
      <c r="A51" t="s">
        <v>84</v>
      </c>
      <c r="B51">
        <f>('CON Score and Page Rank'!BJ67-'MIN and MAX'!B$14)/('MIN and MAX'!F$14-'MIN and MAX'!B$14)</f>
        <v>8.269505783972342E-4</v>
      </c>
      <c r="C51">
        <f>('CON Score and Page Rank'!BK67-'MIN and MAX'!C$14)/('MIN and MAX'!G$14-'MIN and MAX'!C$14)</f>
        <v>2.0833521731207776E-2</v>
      </c>
      <c r="D51">
        <f>('CON Score and Page Rank'!BL67-'MIN and MAX'!D$14)/('MIN and MAX'!H$14-'MIN and MAX'!D$14)</f>
        <v>0.80135823429541597</v>
      </c>
      <c r="E51">
        <f t="shared" si="0"/>
        <v>2.0006571152810543E-2</v>
      </c>
      <c r="F51">
        <f t="shared" si="1"/>
        <v>0.64325087909539536</v>
      </c>
      <c r="G51">
        <f t="shared" si="2"/>
        <v>0.80053128371701876</v>
      </c>
      <c r="H51" s="3">
        <f>IFERROR(VLOOKUP(A51,'GDP Data'!A$2:Q$144,3,FALSE),"Not Found")</f>
        <v>5314909953.9299202</v>
      </c>
      <c r="I51">
        <f t="shared" si="3"/>
        <v>5.0226282610462542E-4</v>
      </c>
      <c r="J51">
        <f t="shared" si="4"/>
        <v>-0.6427486162692907</v>
      </c>
    </row>
    <row r="52" spans="1:10" x14ac:dyDescent="0.25">
      <c r="A52" t="s">
        <v>69</v>
      </c>
      <c r="B52">
        <f>('CON Score and Page Rank'!BJ52-'MIN and MAX'!B$14)/('MIN and MAX'!F$14-'MIN and MAX'!B$14)</f>
        <v>2.226977125015493E-3</v>
      </c>
      <c r="C52">
        <f>('CON Score and Page Rank'!BK52-'MIN and MAX'!C$14)/('MIN and MAX'!G$14-'MIN and MAX'!C$14)</f>
        <v>2.2169645281828354E-2</v>
      </c>
      <c r="D52">
        <f>('CON Score and Page Rank'!BL52-'MIN and MAX'!D$14)/('MIN and MAX'!H$14-'MIN and MAX'!D$14)</f>
        <v>0.82229767968307865</v>
      </c>
      <c r="E52">
        <f t="shared" si="0"/>
        <v>1.9942668156812862E-2</v>
      </c>
      <c r="F52">
        <f t="shared" si="1"/>
        <v>0.64319788796878796</v>
      </c>
      <c r="G52">
        <f t="shared" si="2"/>
        <v>0.82007070255806314</v>
      </c>
      <c r="H52" s="3">
        <f>IFERROR(VLOOKUP(A52,'GDP Data'!A$2:Q$144,3,FALSE),"Not Found")</f>
        <v>10953485244.423901</v>
      </c>
      <c r="I52">
        <f t="shared" si="3"/>
        <v>1.0351122600848117E-3</v>
      </c>
      <c r="J52">
        <f t="shared" si="4"/>
        <v>-0.64216277570870317</v>
      </c>
    </row>
    <row r="53" spans="1:10" x14ac:dyDescent="0.25">
      <c r="A53" t="s">
        <v>94</v>
      </c>
      <c r="B53">
        <f>('CON Score and Page Rank'!BJ40-'MIN and MAX'!B$14)/('MIN and MAX'!F$14-'MIN and MAX'!B$14)</f>
        <v>9.8584046199109189E-3</v>
      </c>
      <c r="C53">
        <f>('CON Score and Page Rank'!BK40-'MIN and MAX'!C$14)/('MIN and MAX'!G$14-'MIN and MAX'!C$14)</f>
        <v>2.9703151700868093E-2</v>
      </c>
      <c r="D53">
        <f>('CON Score and Page Rank'!BL40-'MIN and MAX'!D$14)/('MIN and MAX'!H$14-'MIN and MAX'!D$14)</f>
        <v>0.85342388228636101</v>
      </c>
      <c r="E53">
        <f t="shared" si="0"/>
        <v>1.9844747080957174E-2</v>
      </c>
      <c r="F53">
        <f t="shared" si="1"/>
        <v>0.64311668757986729</v>
      </c>
      <c r="G53">
        <f t="shared" si="2"/>
        <v>0.84356547766645007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50</v>
      </c>
      <c r="B54">
        <f>('CON Score and Page Rank'!BJ163-'MIN and MAX'!B$14)/('MIN and MAX'!F$14-'MIN and MAX'!B$14)</f>
        <v>2.8640090486067847E-3</v>
      </c>
      <c r="C54">
        <f>('CON Score and Page Rank'!BK163-'MIN and MAX'!C$14)/('MIN and MAX'!G$14-'MIN and MAX'!C$14)</f>
        <v>2.2611573946024408E-2</v>
      </c>
      <c r="D54">
        <f>('CON Score and Page Rank'!BL163-'MIN and MAX'!D$14)/('MIN and MAX'!H$14-'MIN and MAX'!D$14)</f>
        <v>0.90209394453876623</v>
      </c>
      <c r="E54">
        <f t="shared" si="0"/>
        <v>1.9747564897417622E-2</v>
      </c>
      <c r="F54">
        <f t="shared" si="1"/>
        <v>0.64303609991239508</v>
      </c>
      <c r="G54">
        <f t="shared" si="2"/>
        <v>0.8992299354901595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180</v>
      </c>
      <c r="B55">
        <f>('CON Score and Page Rank'!BJ160-'MIN and MAX'!B$14)/('MIN and MAX'!F$14-'MIN and MAX'!B$14)</f>
        <v>3.7706077431898747E-3</v>
      </c>
      <c r="C55">
        <f>('CON Score and Page Rank'!BK160-'MIN and MAX'!C$14)/('MIN and MAX'!G$14-'MIN and MAX'!C$14)</f>
        <v>2.3485997249505376E-2</v>
      </c>
      <c r="D55">
        <f>('CON Score and Page Rank'!BL160-'MIN and MAX'!D$14)/('MIN and MAX'!H$14-'MIN and MAX'!D$14)</f>
        <v>0.90209394453876623</v>
      </c>
      <c r="E55">
        <f t="shared" si="0"/>
        <v>1.9715389506315503E-2</v>
      </c>
      <c r="F55">
        <f t="shared" si="1"/>
        <v>0.64300941868725192</v>
      </c>
      <c r="G55">
        <f t="shared" si="2"/>
        <v>0.89832333679557641</v>
      </c>
      <c r="H55" s="3">
        <f>IFERROR(VLOOKUP(A55,'GDP Data'!A$2:Q$144,3,FALSE),"Not Found")</f>
        <v>10397897085.610201</v>
      </c>
      <c r="I55">
        <f t="shared" si="3"/>
        <v>9.8260877814158529E-4</v>
      </c>
      <c r="J55">
        <f t="shared" si="4"/>
        <v>-0.64202680990911032</v>
      </c>
    </row>
    <row r="56" spans="1:10" x14ac:dyDescent="0.25">
      <c r="A56" t="s">
        <v>64</v>
      </c>
      <c r="B56">
        <f>('CON Score and Page Rank'!BJ47-'MIN and MAX'!B$14)/('MIN and MAX'!F$14-'MIN and MAX'!B$14)</f>
        <v>1.5708907211468308E-3</v>
      </c>
      <c r="C56">
        <f>('CON Score and Page Rank'!BK47-'MIN and MAX'!C$14)/('MIN and MAX'!G$14-'MIN and MAX'!C$14)</f>
        <v>2.128034345442744E-2</v>
      </c>
      <c r="D56">
        <f>('CON Score and Page Rank'!BL47-'MIN and MAX'!D$14)/('MIN and MAX'!H$14-'MIN and MAX'!D$14)</f>
        <v>0.79966044142614601</v>
      </c>
      <c r="E56">
        <f t="shared" si="0"/>
        <v>1.9709452733280609E-2</v>
      </c>
      <c r="F56">
        <f t="shared" si="1"/>
        <v>0.64300449565842333</v>
      </c>
      <c r="G56">
        <f t="shared" si="2"/>
        <v>0.79808955070499921</v>
      </c>
      <c r="H56" s="3">
        <f>IFERROR(VLOOKUP(A56,'GDP Data'!A$2:Q$144,3,FALSE),"Not Found")</f>
        <v>8936063723.20121</v>
      </c>
      <c r="I56">
        <f t="shared" si="3"/>
        <v>8.4446447047468467E-4</v>
      </c>
      <c r="J56">
        <f t="shared" si="4"/>
        <v>-0.64216003118794862</v>
      </c>
    </row>
    <row r="57" spans="1:10" x14ac:dyDescent="0.25">
      <c r="A57" t="s">
        <v>124</v>
      </c>
      <c r="B57">
        <f>('CON Score and Page Rank'!BJ107-'MIN and MAX'!B$14)/('MIN and MAX'!F$14-'MIN and MAX'!B$14)</f>
        <v>8.8553893046212761E-3</v>
      </c>
      <c r="C57">
        <f>('CON Score and Page Rank'!BK107-'MIN and MAX'!C$14)/('MIN and MAX'!G$14-'MIN and MAX'!C$14)</f>
        <v>2.841674318327948E-2</v>
      </c>
      <c r="D57">
        <f>('CON Score and Page Rank'!BL107-'MIN and MAX'!D$14)/('MIN and MAX'!H$14-'MIN and MAX'!D$14)</f>
        <v>0.85851726089417091</v>
      </c>
      <c r="E57">
        <f t="shared" si="0"/>
        <v>1.9561353878658205E-2</v>
      </c>
      <c r="F57">
        <f t="shared" si="1"/>
        <v>0.6428816856863212</v>
      </c>
      <c r="G57">
        <f t="shared" si="2"/>
        <v>0.84966187158954964</v>
      </c>
      <c r="H57" s="3">
        <f>IFERROR(VLOOKUP(A57,'GDP Data'!A$2:Q$144,3,FALSE),"Not Found")</f>
        <v>103311640571.81799</v>
      </c>
      <c r="I57">
        <f t="shared" si="3"/>
        <v>9.7630245879779531E-3</v>
      </c>
      <c r="J57">
        <f t="shared" si="4"/>
        <v>-0.63311866109834325</v>
      </c>
    </row>
    <row r="58" spans="1:10" x14ac:dyDescent="0.25">
      <c r="A58" t="s">
        <v>214</v>
      </c>
      <c r="B58">
        <f>('CON Score and Page Rank'!BJ195-'MIN and MAX'!B$14)/('MIN and MAX'!F$14-'MIN and MAX'!B$14)</f>
        <v>4.2678357728931983E-4</v>
      </c>
      <c r="C58">
        <f>('CON Score and Page Rank'!BK195-'MIN and MAX'!C$14)/('MIN and MAX'!G$14-'MIN and MAX'!C$14)</f>
        <v>1.9825020843719489E-2</v>
      </c>
      <c r="D58">
        <f>('CON Score and Page Rank'!BL195-'MIN and MAX'!D$14)/('MIN and MAX'!H$14-'MIN and MAX'!D$14)</f>
        <v>0.63044708545557437</v>
      </c>
      <c r="E58">
        <f t="shared" si="0"/>
        <v>1.9398237266430168E-2</v>
      </c>
      <c r="F58">
        <f t="shared" si="1"/>
        <v>0.64274642234044188</v>
      </c>
      <c r="G58">
        <f t="shared" si="2"/>
        <v>0.63002030187828506</v>
      </c>
      <c r="H58" s="3">
        <f>IFERROR(VLOOKUP(A58,'GDP Data'!A$2:Q$144,3,FALSE),"Not Found")</f>
        <v>7651174661.4287205</v>
      </c>
      <c r="I58">
        <f t="shared" si="3"/>
        <v>7.2304152690823938E-4</v>
      </c>
      <c r="J58">
        <f t="shared" si="4"/>
        <v>-0.64202338081353361</v>
      </c>
    </row>
    <row r="59" spans="1:10" x14ac:dyDescent="0.25">
      <c r="A59" t="s">
        <v>208</v>
      </c>
      <c r="B59">
        <f>('CON Score and Page Rank'!BJ189-'MIN and MAX'!B$14)/('MIN and MAX'!F$14-'MIN and MAX'!B$14)</f>
        <v>1.1659395181962619E-3</v>
      </c>
      <c r="C59">
        <f>('CON Score and Page Rank'!BK189-'MIN and MAX'!C$14)/('MIN and MAX'!G$14-'MIN and MAX'!C$14)</f>
        <v>2.0412783378180119E-2</v>
      </c>
      <c r="D59">
        <f>('CON Score and Page Rank'!BL189-'MIN and MAX'!D$14)/('MIN and MAX'!H$14-'MIN and MAX'!D$14)</f>
        <v>0.69892473118279574</v>
      </c>
      <c r="E59">
        <f t="shared" si="0"/>
        <v>1.9246843859983858E-2</v>
      </c>
      <c r="F59">
        <f t="shared" si="1"/>
        <v>0.64262088038355425</v>
      </c>
      <c r="G59">
        <f t="shared" si="2"/>
        <v>0.69775879166459953</v>
      </c>
      <c r="H59" s="3">
        <f>IFERROR(VLOOKUP(A59,'GDP Data'!A$2:Q$144,3,FALSE),"Not Found")</f>
        <v>12282533600</v>
      </c>
      <c r="I59">
        <f t="shared" si="3"/>
        <v>1.160708288782866E-3</v>
      </c>
      <c r="J59">
        <f t="shared" si="4"/>
        <v>-0.64146017209477135</v>
      </c>
    </row>
    <row r="60" spans="1:10" x14ac:dyDescent="0.25">
      <c r="A60" t="s">
        <v>127</v>
      </c>
      <c r="B60">
        <f>('CON Score and Page Rank'!BJ110-'MIN and MAX'!B$14)/('MIN and MAX'!F$14-'MIN and MAX'!B$14)</f>
        <v>1.340292120913546E-3</v>
      </c>
      <c r="C60">
        <f>('CON Score and Page Rank'!BK110-'MIN and MAX'!C$14)/('MIN and MAX'!G$14-'MIN and MAX'!C$14)</f>
        <v>2.0540103880678638E-2</v>
      </c>
      <c r="D60">
        <f>('CON Score and Page Rank'!BL110-'MIN and MAX'!D$14)/('MIN and MAX'!H$14-'MIN and MAX'!D$14)</f>
        <v>0.67289190718732317</v>
      </c>
      <c r="E60">
        <f t="shared" si="0"/>
        <v>1.9199811759765092E-2</v>
      </c>
      <c r="F60">
        <f t="shared" si="1"/>
        <v>0.64258187933300259</v>
      </c>
      <c r="G60">
        <f t="shared" si="2"/>
        <v>0.67155161506640959</v>
      </c>
      <c r="H60" s="3">
        <f>IFERROR(VLOOKUP(A60,'GDP Data'!A$2:Q$144,3,FALSE),"Not Found")</f>
        <v>6777384700</v>
      </c>
      <c r="I60">
        <f t="shared" si="3"/>
        <v>6.4046774499034777E-4</v>
      </c>
      <c r="J60">
        <f t="shared" si="4"/>
        <v>-0.64194141158801221</v>
      </c>
    </row>
    <row r="61" spans="1:10" x14ac:dyDescent="0.25">
      <c r="A61" t="s">
        <v>226</v>
      </c>
      <c r="B61">
        <f>('CON Score and Page Rank'!BJ207-'MIN and MAX'!B$14)/('MIN and MAX'!F$14-'MIN and MAX'!B$14)</f>
        <v>1.0993850740717726E-2</v>
      </c>
      <c r="C61">
        <f>('CON Score and Page Rank'!BK207-'MIN and MAX'!C$14)/('MIN and MAX'!G$14-'MIN and MAX'!C$14)</f>
        <v>3.0144000785374808E-2</v>
      </c>
      <c r="D61">
        <f>('CON Score and Page Rank'!BL207-'MIN and MAX'!D$14)/('MIN and MAX'!H$14-'MIN and MAX'!D$14)</f>
        <v>0.95925297113752117</v>
      </c>
      <c r="E61">
        <f t="shared" si="0"/>
        <v>1.9150150044657081E-2</v>
      </c>
      <c r="F61">
        <f t="shared" si="1"/>
        <v>0.64254069769211475</v>
      </c>
      <c r="G61">
        <f t="shared" si="2"/>
        <v>0.94825912039680349</v>
      </c>
      <c r="H61" s="3">
        <f>IFERROR(VLOOKUP(A61,'GDP Data'!A$2:Q$144,3,FALSE),"Not Found")</f>
        <v>122903960204.505</v>
      </c>
      <c r="I61">
        <f t="shared" si="3"/>
        <v>1.1614512931892852E-2</v>
      </c>
      <c r="J61">
        <f t="shared" si="4"/>
        <v>-0.63092618476022189</v>
      </c>
    </row>
    <row r="62" spans="1:10" x14ac:dyDescent="0.25">
      <c r="A62" t="s">
        <v>187</v>
      </c>
      <c r="B62">
        <f>('CON Score and Page Rank'!BJ168-'MIN and MAX'!B$14)/('MIN and MAX'!F$14-'MIN and MAX'!B$14)</f>
        <v>4.4238320962103964E-3</v>
      </c>
      <c r="C62">
        <f>('CON Score and Page Rank'!BK168-'MIN and MAX'!C$14)/('MIN and MAX'!G$14-'MIN and MAX'!C$14)</f>
        <v>2.3563897855865421E-2</v>
      </c>
      <c r="D62">
        <f>('CON Score and Page Rank'!BL168-'MIN and MAX'!D$14)/('MIN and MAX'!H$14-'MIN and MAX'!D$14)</f>
        <v>0.85964912280701755</v>
      </c>
      <c r="E62">
        <f t="shared" si="0"/>
        <v>1.9140065759655024E-2</v>
      </c>
      <c r="F62">
        <f t="shared" si="1"/>
        <v>0.64253233536707899</v>
      </c>
      <c r="G62">
        <f t="shared" si="2"/>
        <v>0.85522529071080711</v>
      </c>
      <c r="H62" s="3">
        <f>IFERROR(VLOOKUP(A62,'GDP Data'!A$2:Q$144,3,FALSE),"Not Found")</f>
        <v>4088368978.34589</v>
      </c>
      <c r="I62">
        <f t="shared" si="3"/>
        <v>3.863538187893752E-4</v>
      </c>
      <c r="J62">
        <f t="shared" si="4"/>
        <v>-0.64214598154828961</v>
      </c>
    </row>
    <row r="63" spans="1:10" x14ac:dyDescent="0.25">
      <c r="A63" t="s">
        <v>82</v>
      </c>
      <c r="B63">
        <f>('CON Score and Page Rank'!BJ65-'MIN and MAX'!B$14)/('MIN and MAX'!F$14-'MIN and MAX'!B$14)</f>
        <v>8.4050238284080856E-4</v>
      </c>
      <c r="C63">
        <f>('CON Score and Page Rank'!BK65-'MIN and MAX'!C$14)/('MIN and MAX'!G$14-'MIN and MAX'!C$14)</f>
        <v>1.9848403970228093E-2</v>
      </c>
      <c r="D63">
        <f>('CON Score and Page Rank'!BL65-'MIN and MAX'!D$14)/('MIN and MAX'!H$14-'MIN and MAX'!D$14)</f>
        <v>0.66270514997170349</v>
      </c>
      <c r="E63">
        <f t="shared" si="0"/>
        <v>1.9007901587387285E-2</v>
      </c>
      <c r="F63">
        <f t="shared" si="1"/>
        <v>0.64242273912239178</v>
      </c>
      <c r="G63">
        <f t="shared" si="2"/>
        <v>0.66186464758886265</v>
      </c>
      <c r="H63" s="3">
        <f>IFERROR(VLOOKUP(A63,'GDP Data'!A$2:Q$144,3,FALSE),"Not Found")</f>
        <v>5023265365.2516899</v>
      </c>
      <c r="I63">
        <f t="shared" si="3"/>
        <v>4.7470220201176796E-4</v>
      </c>
      <c r="J63">
        <f t="shared" si="4"/>
        <v>-0.64194803692038005</v>
      </c>
    </row>
    <row r="64" spans="1:10" x14ac:dyDescent="0.25">
      <c r="A64" t="s">
        <v>160</v>
      </c>
      <c r="B64">
        <f>('CON Score and Page Rank'!BJ140-'MIN and MAX'!B$14)/('MIN and MAX'!F$14-'MIN and MAX'!B$14)</f>
        <v>1.2063221700711928E-2</v>
      </c>
      <c r="C64">
        <f>('CON Score and Page Rank'!BK140-'MIN and MAX'!C$14)/('MIN and MAX'!G$14-'MIN and MAX'!C$14)</f>
        <v>3.0919957101075854E-2</v>
      </c>
      <c r="D64">
        <f>('CON Score and Page Rank'!BL140-'MIN and MAX'!D$14)/('MIN and MAX'!H$14-'MIN and MAX'!D$14)</f>
        <v>0.92190152801358238</v>
      </c>
      <c r="E64">
        <f t="shared" si="0"/>
        <v>1.8856735400363926E-2</v>
      </c>
      <c r="F64">
        <f t="shared" si="1"/>
        <v>0.64229738558567162</v>
      </c>
      <c r="G64">
        <f t="shared" si="2"/>
        <v>0.90983830631287044</v>
      </c>
      <c r="H64" s="3">
        <f>IFERROR(VLOOKUP(A64,'GDP Data'!A$2:Q$144,3,FALSE),"Not Found")</f>
        <v>78921234457.548706</v>
      </c>
      <c r="I64">
        <f t="shared" si="3"/>
        <v>7.4581136090564179E-3</v>
      </c>
      <c r="J64">
        <f t="shared" si="4"/>
        <v>-0.63483927197661516</v>
      </c>
    </row>
    <row r="65" spans="1:10" x14ac:dyDescent="0.25">
      <c r="A65" t="s">
        <v>171</v>
      </c>
      <c r="B65">
        <f>('CON Score and Page Rank'!BJ151-'MIN and MAX'!B$14)/('MIN and MAX'!F$14-'MIN and MAX'!B$14)</f>
        <v>9.2206421628038759E-4</v>
      </c>
      <c r="C65">
        <f>('CON Score and Page Rank'!BK151-'MIN and MAX'!C$14)/('MIN and MAX'!G$14-'MIN and MAX'!C$14)</f>
        <v>1.9718901008069833E-2</v>
      </c>
      <c r="D65">
        <f>('CON Score and Page Rank'!BL151-'MIN and MAX'!D$14)/('MIN and MAX'!H$14-'MIN and MAX'!D$14)</f>
        <v>0.67798528579513295</v>
      </c>
      <c r="E65">
        <f t="shared" si="0"/>
        <v>1.8796836791789447E-2</v>
      </c>
      <c r="F65">
        <f t="shared" si="1"/>
        <v>0.64224771507021261</v>
      </c>
      <c r="G65">
        <f t="shared" si="2"/>
        <v>0.67706322157885257</v>
      </c>
      <c r="H65" s="3">
        <f>IFERROR(VLOOKUP(A65,'GDP Data'!A$2:Q$144,3,FALSE),"Not Found")</f>
        <v>11401421329.197399</v>
      </c>
      <c r="I65">
        <f t="shared" si="3"/>
        <v>1.0774425433450622E-3</v>
      </c>
      <c r="J65">
        <f t="shared" si="4"/>
        <v>-0.64117027252686754</v>
      </c>
    </row>
    <row r="66" spans="1:10" x14ac:dyDescent="0.25">
      <c r="A66" t="s">
        <v>210</v>
      </c>
      <c r="B66">
        <f>('CON Score and Page Rank'!BJ191-'MIN and MAX'!B$14)/('MIN and MAX'!F$14-'MIN and MAX'!B$14)</f>
        <v>6.7276007135919687E-5</v>
      </c>
      <c r="C66">
        <f>('CON Score and Page Rank'!BK191-'MIN and MAX'!C$14)/('MIN and MAX'!G$14-'MIN and MAX'!C$14)</f>
        <v>1.8761344890669711E-2</v>
      </c>
      <c r="D66">
        <f>('CON Score and Page Rank'!BL191-'MIN and MAX'!D$14)/('MIN and MAX'!H$14-'MIN and MAX'!D$14)</f>
        <v>0.55574419920769669</v>
      </c>
      <c r="E66">
        <f t="shared" si="0"/>
        <v>1.8694068883533792E-2</v>
      </c>
      <c r="F66">
        <f t="shared" si="1"/>
        <v>0.64216249547835247</v>
      </c>
      <c r="G66">
        <f t="shared" si="2"/>
        <v>0.55567692320056072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119</v>
      </c>
      <c r="B67">
        <f>('CON Score and Page Rank'!BJ102-'MIN and MAX'!B$14)/('MIN and MAX'!F$14-'MIN and MAX'!B$14)</f>
        <v>1.9144814785884356E-4</v>
      </c>
      <c r="C67">
        <f>('CON Score and Page Rank'!BK102-'MIN and MAX'!C$14)/('MIN and MAX'!G$14-'MIN and MAX'!C$14)</f>
        <v>1.8811137591305226E-2</v>
      </c>
      <c r="D67">
        <f>('CON Score and Page Rank'!BL102-'MIN and MAX'!D$14)/('MIN and MAX'!H$14-'MIN and MAX'!D$14)</f>
        <v>0.51216751556310125</v>
      </c>
      <c r="E67">
        <f t="shared" ref="E67:E130" si="5">C67-B67</f>
        <v>1.8619689443446382E-2</v>
      </c>
      <c r="F67">
        <f t="shared" si="1"/>
        <v>0.64210081683144205</v>
      </c>
      <c r="G67">
        <f t="shared" si="2"/>
        <v>0.51197606741524238</v>
      </c>
      <c r="H67" s="3" t="str">
        <f>IFERROR(VLOOKUP(A67,'GDP Data'!A$2:Q$144,3,FALSE),"Not Found")</f>
        <v>Not Found</v>
      </c>
      <c r="I67" t="str">
        <f t="shared" si="3"/>
        <v>No Value</v>
      </c>
      <c r="J67" t="str">
        <f t="shared" si="4"/>
        <v>No Value</v>
      </c>
    </row>
    <row r="68" spans="1:10" x14ac:dyDescent="0.25">
      <c r="A68" t="s">
        <v>218</v>
      </c>
      <c r="B68">
        <f>('CON Score and Page Rank'!BJ199-'MIN and MAX'!B$14)/('MIN and MAX'!F$14-'MIN and MAX'!B$14)</f>
        <v>7.2998689066656639E-4</v>
      </c>
      <c r="C68">
        <f>('CON Score and Page Rank'!BK199-'MIN and MAX'!C$14)/('MIN and MAX'!G$14-'MIN and MAX'!C$14)</f>
        <v>1.9304963748192981E-2</v>
      </c>
      <c r="D68">
        <f>('CON Score and Page Rank'!BL199-'MIN and MAX'!D$14)/('MIN and MAX'!H$14-'MIN and MAX'!D$14)</f>
        <v>0.60837577815506505</v>
      </c>
      <c r="E68">
        <f t="shared" si="5"/>
        <v>1.8574976857526414E-2</v>
      </c>
      <c r="F68">
        <f t="shared" ref="F68:F131" si="6">(E68-MIN(E$3:E$210))/(MAX(E$3:E$210)-MIN(E$3:E$210))</f>
        <v>0.64206373922241222</v>
      </c>
      <c r="G68">
        <f t="shared" ref="G68:G131" si="7">D68-B68</f>
        <v>0.60764579126439844</v>
      </c>
      <c r="H68" s="3">
        <f>IFERROR(VLOOKUP(A68,'GDP Data'!A$2:Q$144,3,FALSE),"Not Found")</f>
        <v>8495806432.1846704</v>
      </c>
      <c r="I68">
        <f t="shared" ref="I68:I131" si="8">IFERROR((H68-MIN(H$3:H$210))/(MAX(H$3:H$210)-MIN(H$3:H$210)),"No Value")</f>
        <v>8.0285983876580112E-4</v>
      </c>
      <c r="J68">
        <f t="shared" ref="J68:J131" si="9">IFERROR(I68-F68,"No Value")</f>
        <v>-0.6412608793836464</v>
      </c>
    </row>
    <row r="69" spans="1:10" x14ac:dyDescent="0.25">
      <c r="A69" t="s">
        <v>131</v>
      </c>
      <c r="B69">
        <f>('CON Score and Page Rank'!BJ114-'MIN and MAX'!B$14)/('MIN and MAX'!F$14-'MIN and MAX'!B$14)</f>
        <v>7.6620824567526333E-4</v>
      </c>
      <c r="C69">
        <f>('CON Score and Page Rank'!BK114-'MIN and MAX'!C$14)/('MIN and MAX'!G$14-'MIN and MAX'!C$14)</f>
        <v>1.9169363879156097E-2</v>
      </c>
      <c r="D69">
        <f>('CON Score and Page Rank'!BL114-'MIN and MAX'!D$14)/('MIN and MAX'!H$14-'MIN and MAX'!D$14)</f>
        <v>0.55574419920769669</v>
      </c>
      <c r="E69">
        <f t="shared" si="5"/>
        <v>1.8403155633480835E-2</v>
      </c>
      <c r="F69">
        <f t="shared" si="6"/>
        <v>0.64192125763614083</v>
      </c>
      <c r="G69">
        <f t="shared" si="7"/>
        <v>0.55497799096202138</v>
      </c>
      <c r="H69" s="3">
        <f>IFERROR(VLOOKUP(A69,'GDP Data'!A$2:Q$144,3,FALSE),"Not Found")</f>
        <v>53991289844.329102</v>
      </c>
      <c r="I69">
        <f t="shared" si="8"/>
        <v>5.102215852630842E-3</v>
      </c>
      <c r="J69">
        <f t="shared" si="9"/>
        <v>-0.63681904178351001</v>
      </c>
    </row>
    <row r="70" spans="1:10" x14ac:dyDescent="0.25">
      <c r="A70" t="s">
        <v>47</v>
      </c>
      <c r="B70">
        <f>('CON Score and Page Rank'!BJ32-'MIN and MAX'!B$14)/('MIN and MAX'!F$14-'MIN and MAX'!B$14)</f>
        <v>9.5167083780575885E-4</v>
      </c>
      <c r="C70">
        <f>('CON Score and Page Rank'!BK32-'MIN and MAX'!C$14)/('MIN and MAX'!G$14-'MIN and MAX'!C$14)</f>
        <v>1.9287589505278983E-2</v>
      </c>
      <c r="D70">
        <f>('CON Score and Page Rank'!BL32-'MIN and MAX'!D$14)/('MIN and MAX'!H$14-'MIN and MAX'!D$14)</f>
        <v>0.55574419920769669</v>
      </c>
      <c r="E70">
        <f t="shared" si="5"/>
        <v>1.8335918667473222E-2</v>
      </c>
      <c r="F70">
        <f t="shared" si="6"/>
        <v>0.64186550183748403</v>
      </c>
      <c r="G70">
        <f t="shared" si="7"/>
        <v>0.5547925283698909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199</v>
      </c>
      <c r="B71">
        <f>('CON Score and Page Rank'!BJ180-'MIN and MAX'!B$14)/('MIN and MAX'!F$14-'MIN and MAX'!B$14)</f>
        <v>7.8749727331002019E-4</v>
      </c>
      <c r="C71">
        <f>('CON Score and Page Rank'!BK180-'MIN and MAX'!C$14)/('MIN and MAX'!G$14-'MIN and MAX'!C$14)</f>
        <v>1.9078668829571349E-2</v>
      </c>
      <c r="D71">
        <f>('CON Score and Page Rank'!BL180-'MIN and MAX'!D$14)/('MIN and MAX'!H$14-'MIN and MAX'!D$14)</f>
        <v>0.60498019241652523</v>
      </c>
      <c r="E71">
        <f t="shared" si="5"/>
        <v>1.8291171556261331E-2</v>
      </c>
      <c r="F71">
        <f t="shared" si="6"/>
        <v>0.64182839559858984</v>
      </c>
      <c r="G71">
        <f t="shared" si="7"/>
        <v>0.60419269514321516</v>
      </c>
      <c r="H71" s="3">
        <f>IFERROR(VLOOKUP(A71,'GDP Data'!A$2:Q$144,3,FALSE),"Not Found")</f>
        <v>8141537877.0679102</v>
      </c>
      <c r="I71">
        <f t="shared" si="8"/>
        <v>7.693812046524653E-4</v>
      </c>
      <c r="J71">
        <f t="shared" si="9"/>
        <v>-0.64105901439393742</v>
      </c>
    </row>
    <row r="72" spans="1:10" x14ac:dyDescent="0.25">
      <c r="A72" t="s">
        <v>211</v>
      </c>
      <c r="B72">
        <f>('CON Score and Page Rank'!BJ192-'MIN and MAX'!B$14)/('MIN and MAX'!F$14-'MIN and MAX'!B$14)</f>
        <v>9.7480688234318565E-4</v>
      </c>
      <c r="C72">
        <f>('CON Score and Page Rank'!BK192-'MIN and MAX'!C$14)/('MIN and MAX'!G$14-'MIN and MAX'!C$14)</f>
        <v>1.9189994983578932E-2</v>
      </c>
      <c r="D72">
        <f>('CON Score and Page Rank'!BL192-'MIN and MAX'!D$14)/('MIN and MAX'!H$14-'MIN and MAX'!D$14)</f>
        <v>0.60498019241652523</v>
      </c>
      <c r="E72">
        <f t="shared" si="5"/>
        <v>1.8215188101235746E-2</v>
      </c>
      <c r="F72">
        <f t="shared" si="6"/>
        <v>0.64176538683315609</v>
      </c>
      <c r="G72">
        <f t="shared" si="7"/>
        <v>0.60400538553418204</v>
      </c>
      <c r="H72" s="3">
        <f>IFERROR(VLOOKUP(A72,'GDP Data'!A$2:Q$144,3,FALSE),"Not Found")</f>
        <v>18405203853.1036</v>
      </c>
      <c r="I72">
        <f t="shared" si="8"/>
        <v>1.7393050460725538E-3</v>
      </c>
      <c r="J72">
        <f t="shared" si="9"/>
        <v>-0.64002608178708353</v>
      </c>
    </row>
    <row r="73" spans="1:10" x14ac:dyDescent="0.25">
      <c r="A73" t="s">
        <v>101</v>
      </c>
      <c r="B73">
        <f>('CON Score and Page Rank'!BJ84-'MIN and MAX'!B$14)/('MIN and MAX'!F$14-'MIN and MAX'!B$14)</f>
        <v>4.2844052585196737E-4</v>
      </c>
      <c r="C73">
        <f>('CON Score and Page Rank'!BK84-'MIN and MAX'!C$14)/('MIN and MAX'!G$14-'MIN and MAX'!C$14)</f>
        <v>1.8639999615804256E-2</v>
      </c>
      <c r="D73">
        <f>('CON Score and Page Rank'!BL84-'MIN and MAX'!D$14)/('MIN and MAX'!H$14-'MIN and MAX'!D$14)</f>
        <v>0.65591397849462363</v>
      </c>
      <c r="E73">
        <f t="shared" si="5"/>
        <v>1.8211559089952287E-2</v>
      </c>
      <c r="F73">
        <f t="shared" si="6"/>
        <v>0.64176237750012899</v>
      </c>
      <c r="G73">
        <f t="shared" si="7"/>
        <v>0.65548553796877163</v>
      </c>
      <c r="H73" s="3">
        <f>IFERROR(VLOOKUP(A73,'GDP Data'!A$2:Q$144,3,FALSE),"Not Found")</f>
        <v>5398568543.6349201</v>
      </c>
      <c r="I73">
        <f t="shared" si="8"/>
        <v>5.1016862320323693E-4</v>
      </c>
      <c r="J73">
        <f t="shared" si="9"/>
        <v>-0.6412522088769258</v>
      </c>
    </row>
    <row r="74" spans="1:10" x14ac:dyDescent="0.25">
      <c r="A74" t="s">
        <v>123</v>
      </c>
      <c r="B74">
        <f>('CON Score and Page Rank'!BJ106-'MIN and MAX'!B$14)/('MIN and MAX'!F$14-'MIN and MAX'!B$14)</f>
        <v>2.1627645899437216E-4</v>
      </c>
      <c r="C74">
        <f>('CON Score and Page Rank'!BK106-'MIN and MAX'!C$14)/('MIN and MAX'!G$14-'MIN and MAX'!C$14)</f>
        <v>1.8426372283321529E-2</v>
      </c>
      <c r="D74">
        <f>('CON Score and Page Rank'!BL106-'MIN and MAX'!D$14)/('MIN and MAX'!H$14-'MIN and MAX'!D$14)</f>
        <v>0.59479343520090544</v>
      </c>
      <c r="E74">
        <f t="shared" si="5"/>
        <v>1.8210095824327158E-2</v>
      </c>
      <c r="F74">
        <f t="shared" si="6"/>
        <v>0.64176116409702033</v>
      </c>
      <c r="G74">
        <f t="shared" si="7"/>
        <v>0.59457715874191108</v>
      </c>
      <c r="H74" s="3">
        <f>IFERROR(VLOOKUP(A74,'GDP Data'!A$2:Q$144,3,FALSE),"Not Found")</f>
        <v>5840503868.5724602</v>
      </c>
      <c r="I74">
        <f t="shared" si="8"/>
        <v>5.519318303285935E-4</v>
      </c>
      <c r="J74">
        <f t="shared" si="9"/>
        <v>-0.64120923226669169</v>
      </c>
    </row>
    <row r="75" spans="1:10" x14ac:dyDescent="0.25">
      <c r="A75" t="s">
        <v>146</v>
      </c>
      <c r="B75">
        <f>('CON Score and Page Rank'!BJ129-'MIN and MAX'!B$14)/('MIN and MAX'!F$14-'MIN and MAX'!B$14)</f>
        <v>7.0701249394965724E-4</v>
      </c>
      <c r="C75">
        <f>('CON Score and Page Rank'!BK129-'MIN and MAX'!C$14)/('MIN and MAX'!G$14-'MIN and MAX'!C$14)</f>
        <v>1.8728087622829858E-2</v>
      </c>
      <c r="D75">
        <f>('CON Score and Page Rank'!BL129-'MIN and MAX'!D$14)/('MIN and MAX'!H$14-'MIN and MAX'!D$14)</f>
        <v>0.63214487832484434</v>
      </c>
      <c r="E75">
        <f t="shared" si="5"/>
        <v>1.8021075128880199E-2</v>
      </c>
      <c r="F75">
        <f t="shared" si="6"/>
        <v>0.64160441996558348</v>
      </c>
      <c r="G75">
        <f t="shared" si="7"/>
        <v>0.63143786583089467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45</v>
      </c>
      <c r="B76">
        <f>('CON Score and Page Rank'!BJ30-'MIN and MAX'!B$14)/('MIN and MAX'!F$14-'MIN and MAX'!B$14)</f>
        <v>1.2489317002935086E-2</v>
      </c>
      <c r="C76">
        <f>('CON Score and Page Rank'!BK30-'MIN and MAX'!C$14)/('MIN and MAX'!G$14-'MIN and MAX'!C$14)</f>
        <v>3.0332523359470252E-2</v>
      </c>
      <c r="D76">
        <f>('CON Score and Page Rank'!BL30-'MIN and MAX'!D$14)/('MIN and MAX'!H$14-'MIN and MAX'!D$14)</f>
        <v>0.91737408036219581</v>
      </c>
      <c r="E76">
        <f t="shared" si="5"/>
        <v>1.7843206356535166E-2</v>
      </c>
      <c r="F76">
        <f t="shared" si="6"/>
        <v>0.6414569234908456</v>
      </c>
      <c r="G76">
        <f t="shared" si="7"/>
        <v>0.90488476335926071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112</v>
      </c>
      <c r="B77">
        <f>('CON Score and Page Rank'!BJ95-'MIN and MAX'!B$14)/('MIN and MAX'!F$14-'MIN and MAX'!B$14)</f>
        <v>1.517324373117573E-4</v>
      </c>
      <c r="C77">
        <f>('CON Score and Page Rank'!BK95-'MIN and MAX'!C$14)/('MIN and MAX'!G$14-'MIN and MAX'!C$14)</f>
        <v>1.7723550372042707E-2</v>
      </c>
      <c r="D77">
        <f>('CON Score and Page Rank'!BL95-'MIN and MAX'!D$14)/('MIN and MAX'!H$14-'MIN and MAX'!D$14)</f>
        <v>0.55517826825127337</v>
      </c>
      <c r="E77">
        <f t="shared" si="5"/>
        <v>1.7571817934730949E-2</v>
      </c>
      <c r="F77">
        <f t="shared" si="6"/>
        <v>0.64123187648021485</v>
      </c>
      <c r="G77">
        <f t="shared" si="7"/>
        <v>0.55502653581396166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126</v>
      </c>
      <c r="B78">
        <f>('CON Score and Page Rank'!BJ109-'MIN and MAX'!B$14)/('MIN and MAX'!F$14-'MIN and MAX'!B$14)</f>
        <v>2.3192276228951842E-4</v>
      </c>
      <c r="C78">
        <f>('CON Score and Page Rank'!BK109-'MIN and MAX'!C$14)/('MIN and MAX'!G$14-'MIN and MAX'!C$14)</f>
        <v>1.7747293358447758E-2</v>
      </c>
      <c r="D78">
        <f>('CON Score and Page Rank'!BL109-'MIN and MAX'!D$14)/('MIN and MAX'!H$14-'MIN and MAX'!D$14)</f>
        <v>0.53140916808149408</v>
      </c>
      <c r="E78">
        <f t="shared" si="5"/>
        <v>1.751537059615824E-2</v>
      </c>
      <c r="F78">
        <f t="shared" si="6"/>
        <v>0.64118506790702889</v>
      </c>
      <c r="G78">
        <f t="shared" si="7"/>
        <v>0.53117724531920452</v>
      </c>
      <c r="H78" s="3">
        <f>IFERROR(VLOOKUP(A78,'GDP Data'!A$2:Q$144,3,FALSE),"Not Found")</f>
        <v>4094480988.1193099</v>
      </c>
      <c r="I78">
        <f t="shared" si="8"/>
        <v>3.8693140812364173E-4</v>
      </c>
      <c r="J78">
        <f t="shared" si="9"/>
        <v>-0.64079813649890527</v>
      </c>
    </row>
    <row r="79" spans="1:10" x14ac:dyDescent="0.25">
      <c r="A79" t="s">
        <v>170</v>
      </c>
      <c r="B79">
        <f>('CON Score and Page Rank'!BJ150-'MIN and MAX'!B$14)/('MIN and MAX'!F$14-'MIN and MAX'!B$14)</f>
        <v>1.3355037715025531E-3</v>
      </c>
      <c r="C79">
        <f>('CON Score and Page Rank'!BK150-'MIN and MAX'!C$14)/('MIN and MAX'!G$14-'MIN and MAX'!C$14)</f>
        <v>1.8827442610210361E-2</v>
      </c>
      <c r="D79">
        <f>('CON Score and Page Rank'!BL150-'MIN and MAX'!D$14)/('MIN and MAX'!H$14-'MIN and MAX'!D$14)</f>
        <v>0.69043576683644592</v>
      </c>
      <c r="E79">
        <f t="shared" si="5"/>
        <v>1.7491938838707807E-2</v>
      </c>
      <c r="F79">
        <f t="shared" si="6"/>
        <v>0.6411656372808695</v>
      </c>
      <c r="G79">
        <f t="shared" si="7"/>
        <v>0.68910026306494332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125</v>
      </c>
      <c r="B80">
        <f>('CON Score and Page Rank'!BJ108-'MIN and MAX'!B$14)/('MIN and MAX'!F$14-'MIN and MAX'!B$14)</f>
        <v>1.8642125974903181E-4</v>
      </c>
      <c r="C80">
        <f>('CON Score and Page Rank'!BK108-'MIN and MAX'!C$14)/('MIN and MAX'!G$14-'MIN and MAX'!C$14)</f>
        <v>1.7466620761661077E-2</v>
      </c>
      <c r="D80">
        <f>('CON Score and Page Rank'!BL108-'MIN and MAX'!D$14)/('MIN and MAX'!H$14-'MIN and MAX'!D$14)</f>
        <v>0.47028862478777589</v>
      </c>
      <c r="E80">
        <f t="shared" si="5"/>
        <v>1.7280199501912046E-2</v>
      </c>
      <c r="F80">
        <f t="shared" si="6"/>
        <v>0.64099005386997077</v>
      </c>
      <c r="G80">
        <f t="shared" si="7"/>
        <v>0.47010220352802684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194</v>
      </c>
      <c r="B81">
        <f>('CON Score and Page Rank'!BJ175-'MIN and MAX'!B$14)/('MIN and MAX'!F$14-'MIN and MAX'!B$14)</f>
        <v>1.8332478879735888E-2</v>
      </c>
      <c r="C81">
        <f>('CON Score and Page Rank'!BK175-'MIN and MAX'!C$14)/('MIN and MAX'!G$14-'MIN and MAX'!C$14)</f>
        <v>3.5428375084869658E-2</v>
      </c>
      <c r="D81">
        <f>('CON Score and Page Rank'!BL175-'MIN and MAX'!D$14)/('MIN and MAX'!H$14-'MIN and MAX'!D$14)</f>
        <v>0.91737408036219581</v>
      </c>
      <c r="E81">
        <f t="shared" si="5"/>
        <v>1.709589620513377E-2</v>
      </c>
      <c r="F81">
        <f t="shared" si="6"/>
        <v>0.64083722160942846</v>
      </c>
      <c r="G81">
        <f t="shared" si="7"/>
        <v>0.89904160148245993</v>
      </c>
      <c r="H81" s="3">
        <f>IFERROR(VLOOKUP(A81,'GDP Data'!A$2:Q$144,3,FALSE),"Not Found")</f>
        <v>201751148417.10199</v>
      </c>
      <c r="I81">
        <f t="shared" si="8"/>
        <v>1.9065629117366509E-2</v>
      </c>
      <c r="J81">
        <f t="shared" si="9"/>
        <v>-0.62177159249206193</v>
      </c>
    </row>
    <row r="82" spans="1:10" x14ac:dyDescent="0.25">
      <c r="A82" t="s">
        <v>134</v>
      </c>
      <c r="B82">
        <f>('CON Score and Page Rank'!BJ117-'MIN and MAX'!B$14)/('MIN and MAX'!F$14-'MIN and MAX'!B$14)</f>
        <v>8.2176287006272811E-4</v>
      </c>
      <c r="C82">
        <f>('CON Score and Page Rank'!BK117-'MIN and MAX'!C$14)/('MIN and MAX'!G$14-'MIN and MAX'!C$14)</f>
        <v>1.783085852202667E-2</v>
      </c>
      <c r="D82">
        <f>('CON Score and Page Rank'!BL117-'MIN and MAX'!D$14)/('MIN and MAX'!H$14-'MIN and MAX'!D$14)</f>
        <v>0.47028862478777589</v>
      </c>
      <c r="E82">
        <f t="shared" si="5"/>
        <v>1.7009095651963943E-2</v>
      </c>
      <c r="F82">
        <f t="shared" si="6"/>
        <v>0.64076524283862424</v>
      </c>
      <c r="G82">
        <f t="shared" si="7"/>
        <v>0.46946686191771314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48</v>
      </c>
      <c r="B83">
        <f>('CON Score and Page Rank'!BJ33-'MIN and MAX'!B$14)/('MIN and MAX'!F$14-'MIN and MAX'!B$14)</f>
        <v>1.9775677571355132E-2</v>
      </c>
      <c r="C83">
        <f>('CON Score and Page Rank'!BK33-'MIN and MAX'!C$14)/('MIN and MAX'!G$14-'MIN and MAX'!C$14)</f>
        <v>3.6613618959915065E-2</v>
      </c>
      <c r="D83">
        <f>('CON Score and Page Rank'!BL33-'MIN and MAX'!D$14)/('MIN and MAX'!H$14-'MIN and MAX'!D$14)</f>
        <v>0.98075834748160728</v>
      </c>
      <c r="E83">
        <f t="shared" si="5"/>
        <v>1.6837941388559933E-2</v>
      </c>
      <c r="F83">
        <f t="shared" si="6"/>
        <v>0.64062331432494746</v>
      </c>
      <c r="G83">
        <f t="shared" si="7"/>
        <v>0.96098266991025216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221</v>
      </c>
      <c r="B84">
        <f>('CON Score and Page Rank'!BJ202-'MIN and MAX'!B$14)/('MIN and MAX'!F$14-'MIN and MAX'!B$14)</f>
        <v>1.6114850099692142E-4</v>
      </c>
      <c r="C84">
        <f>('CON Score and Page Rank'!BK202-'MIN and MAX'!C$14)/('MIN and MAX'!G$14-'MIN and MAX'!C$14)</f>
        <v>1.6990272404492052E-2</v>
      </c>
      <c r="D84">
        <f>('CON Score and Page Rank'!BL202-'MIN and MAX'!D$14)/('MIN and MAX'!H$14-'MIN and MAX'!D$14)</f>
        <v>0.51782682512733447</v>
      </c>
      <c r="E84">
        <f t="shared" si="5"/>
        <v>1.6829123903495131E-2</v>
      </c>
      <c r="F84">
        <f t="shared" si="6"/>
        <v>0.64061600248517936</v>
      </c>
      <c r="G84">
        <f t="shared" si="7"/>
        <v>0.51766567662633756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58</v>
      </c>
      <c r="B85">
        <f>('CON Score and Page Rank'!BJ41-'MIN and MAX'!B$14)/('MIN and MAX'!F$14-'MIN and MAX'!B$14)</f>
        <v>1.7174202208374897E-2</v>
      </c>
      <c r="C85">
        <f>('CON Score and Page Rank'!BK41-'MIN and MAX'!C$14)/('MIN and MAX'!G$14-'MIN and MAX'!C$14)</f>
        <v>3.3978895666868736E-2</v>
      </c>
      <c r="D85">
        <f>('CON Score and Page Rank'!BL41-'MIN and MAX'!D$14)/('MIN and MAX'!H$14-'MIN and MAX'!D$14)</f>
        <v>0.91680814940577249</v>
      </c>
      <c r="E85">
        <f t="shared" si="5"/>
        <v>1.6804693458493839E-2</v>
      </c>
      <c r="F85">
        <f t="shared" si="6"/>
        <v>0.64059574370413286</v>
      </c>
      <c r="G85">
        <f t="shared" si="7"/>
        <v>0.89963394719739764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141</v>
      </c>
      <c r="B86">
        <f>('CON Score and Page Rank'!BJ124-'MIN and MAX'!B$14)/('MIN and MAX'!F$14-'MIN and MAX'!B$14)</f>
        <v>1.9269177995472876E-2</v>
      </c>
      <c r="C86">
        <f>('CON Score and Page Rank'!BK124-'MIN and MAX'!C$14)/('MIN and MAX'!G$14-'MIN and MAX'!C$14)</f>
        <v>3.6042000931312233E-2</v>
      </c>
      <c r="D86">
        <f>('CON Score and Page Rank'!BL124-'MIN and MAX'!D$14)/('MIN and MAX'!H$14-'MIN and MAX'!D$14)</f>
        <v>0.94340690435766839</v>
      </c>
      <c r="E86">
        <f t="shared" si="5"/>
        <v>1.6772822935839357E-2</v>
      </c>
      <c r="F86">
        <f t="shared" si="6"/>
        <v>0.6405693152890849</v>
      </c>
      <c r="G86">
        <f t="shared" si="7"/>
        <v>0.92413772636219549</v>
      </c>
      <c r="H86" s="3">
        <f>IFERROR(VLOOKUP(A86,'GDP Data'!A$2:Q$144,3,FALSE),"Not Found")</f>
        <v>160446947784.909</v>
      </c>
      <c r="I86">
        <f t="shared" si="8"/>
        <v>1.5162352350809412E-2</v>
      </c>
      <c r="J86">
        <f t="shared" si="9"/>
        <v>-0.62540696293827547</v>
      </c>
    </row>
    <row r="87" spans="1:10" x14ac:dyDescent="0.25">
      <c r="A87" t="s">
        <v>65</v>
      </c>
      <c r="B87">
        <f>('CON Score and Page Rank'!BJ48-'MIN and MAX'!B$14)/('MIN and MAX'!F$14-'MIN and MAX'!B$14)</f>
        <v>6.330956149534081E-5</v>
      </c>
      <c r="C87">
        <f>('CON Score and Page Rank'!BK48-'MIN and MAX'!C$14)/('MIN and MAX'!G$14-'MIN and MAX'!C$14)</f>
        <v>1.6817394674671571E-2</v>
      </c>
      <c r="D87">
        <f>('CON Score and Page Rank'!BL48-'MIN and MAX'!D$14)/('MIN and MAX'!H$14-'MIN and MAX'!D$14)</f>
        <v>0.48047538200339557</v>
      </c>
      <c r="E87">
        <f t="shared" si="5"/>
        <v>1.6754085113176231E-2</v>
      </c>
      <c r="F87">
        <f t="shared" si="6"/>
        <v>0.64055377707655525</v>
      </c>
      <c r="G87">
        <f t="shared" si="7"/>
        <v>0.48041207244190021</v>
      </c>
      <c r="H87" s="3">
        <f>IFERROR(VLOOKUP(A87,'GDP Data'!A$2:Q$144,3,FALSE),"Not Found")</f>
        <v>3666222600.09828</v>
      </c>
      <c r="I87">
        <f t="shared" si="8"/>
        <v>3.4646068140673712E-4</v>
      </c>
      <c r="J87">
        <f t="shared" si="9"/>
        <v>-0.6402073163951485</v>
      </c>
    </row>
    <row r="88" spans="1:10" x14ac:dyDescent="0.25">
      <c r="A88" t="s">
        <v>224</v>
      </c>
      <c r="B88">
        <f>('CON Score and Page Rank'!BJ205-'MIN and MAX'!B$14)/('MIN and MAX'!F$14-'MIN and MAX'!B$14)</f>
        <v>1.1501560169268844E-4</v>
      </c>
      <c r="C88">
        <f>('CON Score and Page Rank'!BK205-'MIN and MAX'!C$14)/('MIN and MAX'!G$14-'MIN and MAX'!C$14)</f>
        <v>1.6847855908783644E-2</v>
      </c>
      <c r="D88">
        <f>('CON Score and Page Rank'!BL205-'MIN and MAX'!D$14)/('MIN and MAX'!H$14-'MIN and MAX'!D$14)</f>
        <v>0.48047538200339557</v>
      </c>
      <c r="E88">
        <f t="shared" si="5"/>
        <v>1.6732840307090956E-2</v>
      </c>
      <c r="F88">
        <f t="shared" si="6"/>
        <v>0.64053615996500302</v>
      </c>
      <c r="G88">
        <f t="shared" si="7"/>
        <v>0.48036036640170288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111</v>
      </c>
      <c r="B89">
        <f>('CON Score and Page Rank'!BJ94-'MIN and MAX'!B$14)/('MIN and MAX'!F$14-'MIN and MAX'!B$14)</f>
        <v>8.906255188262577E-4</v>
      </c>
      <c r="C89">
        <f>('CON Score and Page Rank'!BK94-'MIN and MAX'!C$14)/('MIN and MAX'!G$14-'MIN and MAX'!C$14)</f>
        <v>1.7204445999119741E-2</v>
      </c>
      <c r="D89">
        <f>('CON Score and Page Rank'!BL94-'MIN and MAX'!D$14)/('MIN and MAX'!H$14-'MIN and MAX'!D$14)</f>
        <v>0.67402376910016981</v>
      </c>
      <c r="E89">
        <f t="shared" si="5"/>
        <v>1.6313820480293482E-2</v>
      </c>
      <c r="F89">
        <f t="shared" si="6"/>
        <v>0.64018869061170902</v>
      </c>
      <c r="G89">
        <f t="shared" si="7"/>
        <v>0.67313314358134357</v>
      </c>
      <c r="H89" s="3">
        <f>IFERROR(VLOOKUP(A89,'GDP Data'!A$2:Q$144,3,FALSE),"Not Found")</f>
        <v>6507824767.0630302</v>
      </c>
      <c r="I89">
        <f t="shared" si="8"/>
        <v>6.1499413680223783E-4</v>
      </c>
      <c r="J89">
        <f t="shared" si="9"/>
        <v>-0.63957369647490681</v>
      </c>
    </row>
    <row r="90" spans="1:10" x14ac:dyDescent="0.25">
      <c r="A90" t="s">
        <v>140</v>
      </c>
      <c r="B90">
        <f>('CON Score and Page Rank'!BJ123-'MIN and MAX'!B$14)/('MIN and MAX'!F$14-'MIN and MAX'!B$14)</f>
        <v>2.0291258196574E-2</v>
      </c>
      <c r="C90">
        <f>('CON Score and Page Rank'!BK123-'MIN and MAX'!C$14)/('MIN and MAX'!G$14-'MIN and MAX'!C$14)</f>
        <v>3.6541931761838974E-2</v>
      </c>
      <c r="D90">
        <f>('CON Score and Page Rank'!BL123-'MIN and MAX'!D$14)/('MIN and MAX'!H$14-'MIN and MAX'!D$14)</f>
        <v>0.94340690435766839</v>
      </c>
      <c r="E90">
        <f t="shared" si="5"/>
        <v>1.6250673565264974E-2</v>
      </c>
      <c r="F90">
        <f t="shared" si="6"/>
        <v>0.64013632646012419</v>
      </c>
      <c r="G90">
        <f t="shared" si="7"/>
        <v>0.92311564616109443</v>
      </c>
      <c r="H90" s="3">
        <f>IFERROR(VLOOKUP(A90,'GDP Data'!A$2:Q$144,3,FALSE),"Not Found")</f>
        <v>485441014538.638</v>
      </c>
      <c r="I90">
        <f t="shared" si="8"/>
        <v>4.5874526188160472E-2</v>
      </c>
      <c r="J90">
        <f t="shared" si="9"/>
        <v>-0.59426180027196374</v>
      </c>
    </row>
    <row r="91" spans="1:10" x14ac:dyDescent="0.25">
      <c r="A91" t="s">
        <v>191</v>
      </c>
      <c r="B91">
        <f>('CON Score and Page Rank'!BJ172-'MIN and MAX'!B$14)/('MIN and MAX'!F$14-'MIN and MAX'!B$14)</f>
        <v>2.0656588186943003E-2</v>
      </c>
      <c r="C91">
        <f>('CON Score and Page Rank'!BK172-'MIN and MAX'!C$14)/('MIN and MAX'!G$14-'MIN and MAX'!C$14)</f>
        <v>3.6818441375075409E-2</v>
      </c>
      <c r="D91">
        <f>('CON Score and Page Rank'!BL172-'MIN and MAX'!D$14)/('MIN and MAX'!H$14-'MIN and MAX'!D$14)</f>
        <v>0.95925297113752117</v>
      </c>
      <c r="E91">
        <f t="shared" si="5"/>
        <v>1.6161853188132406E-2</v>
      </c>
      <c r="F91">
        <f t="shared" si="6"/>
        <v>0.64006267276397943</v>
      </c>
      <c r="G91">
        <f t="shared" si="7"/>
        <v>0.93859638295057812</v>
      </c>
      <c r="H91" s="3">
        <f>IFERROR(VLOOKUP(A91,'GDP Data'!A$2:Q$144,3,FALSE),"Not Found")</f>
        <v>306602070620.5</v>
      </c>
      <c r="I91">
        <f t="shared" si="8"/>
        <v>2.8974116930337891E-2</v>
      </c>
      <c r="J91">
        <f t="shared" si="9"/>
        <v>-0.61108855583364152</v>
      </c>
    </row>
    <row r="92" spans="1:10" x14ac:dyDescent="0.25">
      <c r="A92" t="s">
        <v>183</v>
      </c>
      <c r="B92">
        <f>('CON Score and Page Rank'!BJ164-'MIN and MAX'!B$14)/('MIN and MAX'!F$14-'MIN and MAX'!B$14)</f>
        <v>2.0147226935641343E-2</v>
      </c>
      <c r="C92">
        <f>('CON Score and Page Rank'!BK164-'MIN and MAX'!C$14)/('MIN and MAX'!G$14-'MIN and MAX'!C$14)</f>
        <v>3.6194374413795673E-2</v>
      </c>
      <c r="D92">
        <f>('CON Score and Page Rank'!BL164-'MIN and MAX'!D$14)/('MIN and MAX'!H$14-'MIN and MAX'!D$14)</f>
        <v>0.95925297113752117</v>
      </c>
      <c r="E92">
        <f t="shared" si="5"/>
        <v>1.604714747815433E-2</v>
      </c>
      <c r="F92">
        <f t="shared" si="6"/>
        <v>0.63996755383089732</v>
      </c>
      <c r="G92">
        <f t="shared" si="7"/>
        <v>0.93910574420187987</v>
      </c>
      <c r="H92" s="3">
        <f>IFERROR(VLOOKUP(A92,'GDP Data'!A$2:Q$144,3,FALSE),"Not Found")</f>
        <v>53749989092.019699</v>
      </c>
      <c r="I92">
        <f t="shared" si="8"/>
        <v>5.0794127574050277E-3</v>
      </c>
      <c r="J92">
        <f t="shared" si="9"/>
        <v>-0.63488814107349234</v>
      </c>
    </row>
    <row r="93" spans="1:10" x14ac:dyDescent="0.25">
      <c r="A93" t="s">
        <v>117</v>
      </c>
      <c r="B93">
        <f>('CON Score and Page Rank'!BJ100-'MIN and MAX'!B$14)/('MIN and MAX'!F$14-'MIN and MAX'!B$14)</f>
        <v>2.0272883775974631E-4</v>
      </c>
      <c r="C93">
        <f>('CON Score and Page Rank'!BK100-'MIN and MAX'!C$14)/('MIN and MAX'!G$14-'MIN and MAX'!C$14)</f>
        <v>1.6222976026586761E-2</v>
      </c>
      <c r="D93">
        <f>('CON Score and Page Rank'!BL100-'MIN and MAX'!D$14)/('MIN and MAX'!H$14-'MIN and MAX'!D$14)</f>
        <v>0.45840407470288624</v>
      </c>
      <c r="E93">
        <f t="shared" si="5"/>
        <v>1.6020247188827014E-2</v>
      </c>
      <c r="F93">
        <f t="shared" si="6"/>
        <v>0.6399452469481719</v>
      </c>
      <c r="G93">
        <f t="shared" si="7"/>
        <v>0.45820134586512651</v>
      </c>
      <c r="H93" s="3">
        <f>IFERROR(VLOOKUP(A93,'GDP Data'!A$2:Q$144,3,FALSE),"Not Found")</f>
        <v>15716489369.9266</v>
      </c>
      <c r="I93">
        <f t="shared" si="8"/>
        <v>1.4852195871250544E-3</v>
      </c>
      <c r="J93">
        <f t="shared" si="9"/>
        <v>-0.63846002736104679</v>
      </c>
    </row>
    <row r="94" spans="1:10" x14ac:dyDescent="0.25">
      <c r="A94" t="s">
        <v>75</v>
      </c>
      <c r="B94">
        <f>('CON Score and Page Rank'!BJ58-'MIN and MAX'!B$14)/('MIN and MAX'!F$14-'MIN and MAX'!B$14)</f>
        <v>5.781608898835852E-4</v>
      </c>
      <c r="C94">
        <f>('CON Score and Page Rank'!BK58-'MIN and MAX'!C$14)/('MIN and MAX'!G$14-'MIN and MAX'!C$14)</f>
        <v>1.6438234378744022E-2</v>
      </c>
      <c r="D94">
        <f>('CON Score and Page Rank'!BL58-'MIN and MAX'!D$14)/('MIN and MAX'!H$14-'MIN and MAX'!D$14)</f>
        <v>0.60271646859083194</v>
      </c>
      <c r="E94">
        <f t="shared" si="5"/>
        <v>1.5860073488860437E-2</v>
      </c>
      <c r="F94">
        <f t="shared" si="6"/>
        <v>0.63981242399235272</v>
      </c>
      <c r="G94">
        <f t="shared" si="7"/>
        <v>0.60213830770094834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177</v>
      </c>
      <c r="B95">
        <f>('CON Score and Page Rank'!BJ157-'MIN and MAX'!B$14)/('MIN and MAX'!F$14-'MIN and MAX'!B$14)</f>
        <v>3.3070686828503063E-4</v>
      </c>
      <c r="C95">
        <f>('CON Score and Page Rank'!BK157-'MIN and MAX'!C$14)/('MIN and MAX'!G$14-'MIN and MAX'!C$14)</f>
        <v>1.6181812196705583E-2</v>
      </c>
      <c r="D95">
        <f>('CON Score and Page Rank'!BL157-'MIN and MAX'!D$14)/('MIN and MAX'!H$14-'MIN and MAX'!D$14)</f>
        <v>0.65195246179966049</v>
      </c>
      <c r="E95">
        <f t="shared" si="5"/>
        <v>1.5851105328420552E-2</v>
      </c>
      <c r="F95">
        <f t="shared" si="6"/>
        <v>0.63980498720605061</v>
      </c>
      <c r="G95">
        <f t="shared" si="7"/>
        <v>0.65162175493137542</v>
      </c>
      <c r="H95" s="3">
        <f>IFERROR(VLOOKUP(A95,'GDP Data'!A$2:Q$144,3,FALSE),"Not Found")</f>
        <v>5800774707.1742296</v>
      </c>
      <c r="I95">
        <f t="shared" si="8"/>
        <v>5.4817739590625912E-4</v>
      </c>
      <c r="J95">
        <f t="shared" si="9"/>
        <v>-0.63925680981014432</v>
      </c>
    </row>
    <row r="96" spans="1:10" x14ac:dyDescent="0.25">
      <c r="A96" t="s">
        <v>59</v>
      </c>
      <c r="B96">
        <f>('CON Score and Page Rank'!BJ42-'MIN and MAX'!B$14)/('MIN and MAX'!F$14-'MIN and MAX'!B$14)</f>
        <v>1.7383504852196998E-2</v>
      </c>
      <c r="C96">
        <f>('CON Score and Page Rank'!BK42-'MIN and MAX'!C$14)/('MIN and MAX'!G$14-'MIN and MAX'!C$14)</f>
        <v>3.3115703098861006E-2</v>
      </c>
      <c r="D96">
        <f>('CON Score and Page Rank'!BL42-'MIN and MAX'!D$14)/('MIN and MAX'!H$14-'MIN and MAX'!D$14)</f>
        <v>0.91680814940577249</v>
      </c>
      <c r="E96">
        <f t="shared" si="5"/>
        <v>1.5732198246664008E-2</v>
      </c>
      <c r="F96">
        <f t="shared" si="6"/>
        <v>0.63970638431387772</v>
      </c>
      <c r="G96">
        <f t="shared" si="7"/>
        <v>0.89942464455357551</v>
      </c>
      <c r="H96" s="3">
        <f>IFERROR(VLOOKUP(A96,'GDP Data'!A$2:Q$144,3,FALSE),"Not Found")</f>
        <v>12502013400</v>
      </c>
      <c r="I96">
        <f t="shared" si="8"/>
        <v>1.1814492882685427E-3</v>
      </c>
      <c r="J96">
        <f t="shared" si="9"/>
        <v>-0.63852493502560914</v>
      </c>
    </row>
    <row r="97" spans="1:10" x14ac:dyDescent="0.25">
      <c r="A97" t="s">
        <v>139</v>
      </c>
      <c r="B97">
        <f>('CON Score and Page Rank'!BJ122-'MIN and MAX'!B$14)/('MIN and MAX'!F$14-'MIN and MAX'!B$14)</f>
        <v>1.0538530185480955E-4</v>
      </c>
      <c r="C97">
        <f>('CON Score and Page Rank'!BK122-'MIN and MAX'!C$14)/('MIN and MAX'!G$14-'MIN and MAX'!C$14)</f>
        <v>1.5832328692094253E-2</v>
      </c>
      <c r="D97">
        <f>('CON Score and Page Rank'!BL122-'MIN and MAX'!D$14)/('MIN and MAX'!H$14-'MIN and MAX'!D$14)</f>
        <v>0.50481041312959818</v>
      </c>
      <c r="E97">
        <f t="shared" si="5"/>
        <v>1.5726943390239445E-2</v>
      </c>
      <c r="F97">
        <f t="shared" si="6"/>
        <v>0.6397020267597795</v>
      </c>
      <c r="G97">
        <f t="shared" si="7"/>
        <v>0.5047050278277434</v>
      </c>
      <c r="H97" s="3">
        <f>IFERROR(VLOOKUP(A97,'GDP Data'!A$2:Q$144,3,FALSE),"Not Found")</f>
        <v>3219488663.7723098</v>
      </c>
      <c r="I97">
        <f t="shared" si="8"/>
        <v>3.0424400204229798E-4</v>
      </c>
      <c r="J97">
        <f t="shared" si="9"/>
        <v>-0.63939778275773718</v>
      </c>
    </row>
    <row r="98" spans="1:10" x14ac:dyDescent="0.25">
      <c r="A98" t="s">
        <v>72</v>
      </c>
      <c r="B98">
        <f>('CON Score and Page Rank'!BJ55-'MIN and MAX'!B$14)/('MIN and MAX'!F$14-'MIN and MAX'!B$14)</f>
        <v>3.1640571857980269E-5</v>
      </c>
      <c r="C98">
        <f>('CON Score and Page Rank'!BK55-'MIN and MAX'!C$14)/('MIN and MAX'!G$14-'MIN and MAX'!C$14)</f>
        <v>1.5743676300482859E-2</v>
      </c>
      <c r="D98">
        <f>('CON Score and Page Rank'!BL55-'MIN and MAX'!D$14)/('MIN and MAX'!H$14-'MIN and MAX'!D$14)</f>
        <v>0.53423882286361069</v>
      </c>
      <c r="E98">
        <f t="shared" si="5"/>
        <v>1.5712035728624878E-2</v>
      </c>
      <c r="F98">
        <f t="shared" si="6"/>
        <v>0.63968966468235711</v>
      </c>
      <c r="G98">
        <f t="shared" si="7"/>
        <v>0.53420718229175268</v>
      </c>
      <c r="H98" s="3">
        <f>IFERROR(VLOOKUP(A98,'GDP Data'!A$2:Q$144,3,FALSE),"Not Found")</f>
        <v>1710843360.64955</v>
      </c>
      <c r="I98">
        <f t="shared" si="8"/>
        <v>1.6167593219651902E-4</v>
      </c>
      <c r="J98">
        <f t="shared" si="9"/>
        <v>-0.63952798875016059</v>
      </c>
    </row>
    <row r="99" spans="1:10" x14ac:dyDescent="0.25">
      <c r="A99" t="s">
        <v>166</v>
      </c>
      <c r="B99">
        <f>('CON Score and Page Rank'!BJ146-'MIN and MAX'!B$14)/('MIN and MAX'!F$14-'MIN and MAX'!B$14)</f>
        <v>1.9316071212447564E-2</v>
      </c>
      <c r="C99">
        <f>('CON Score and Page Rank'!BK146-'MIN and MAX'!C$14)/('MIN and MAX'!G$14-'MIN and MAX'!C$14)</f>
        <v>3.4845435708589445E-2</v>
      </c>
      <c r="D99">
        <f>('CON Score and Page Rank'!BL146-'MIN and MAX'!D$14)/('MIN and MAX'!H$14-'MIN and MAX'!D$14)</f>
        <v>0.95925297113752117</v>
      </c>
      <c r="E99">
        <f t="shared" si="5"/>
        <v>1.5529364496141881E-2</v>
      </c>
      <c r="F99">
        <f t="shared" si="6"/>
        <v>0.63953818580007749</v>
      </c>
      <c r="G99">
        <f t="shared" si="7"/>
        <v>0.93993689992507357</v>
      </c>
      <c r="H99" s="3">
        <f>IFERROR(VLOOKUP(A99,'GDP Data'!A$2:Q$144,3,FALSE),"Not Found")</f>
        <v>120296476180.40199</v>
      </c>
      <c r="I99">
        <f t="shared" si="8"/>
        <v>1.1368103809947095E-2</v>
      </c>
      <c r="J99">
        <f t="shared" si="9"/>
        <v>-0.62817008199013036</v>
      </c>
    </row>
    <row r="100" spans="1:10" x14ac:dyDescent="0.25">
      <c r="A100" t="s">
        <v>220</v>
      </c>
      <c r="B100">
        <f>('CON Score and Page Rank'!BJ201-'MIN and MAX'!B$14)/('MIN and MAX'!F$14-'MIN and MAX'!B$14)</f>
        <v>7.1516794893231083E-5</v>
      </c>
      <c r="C100">
        <f>('CON Score and Page Rank'!BK201-'MIN and MAX'!C$14)/('MIN and MAX'!G$14-'MIN and MAX'!C$14)</f>
        <v>1.5453670646669658E-2</v>
      </c>
      <c r="D100">
        <f>('CON Score and Page Rank'!BL201-'MIN and MAX'!D$14)/('MIN and MAX'!H$14-'MIN and MAX'!D$14)</f>
        <v>0.39501980758347482</v>
      </c>
      <c r="E100">
        <f t="shared" si="5"/>
        <v>1.5382153851776426E-2</v>
      </c>
      <c r="F100">
        <f t="shared" si="6"/>
        <v>0.63941611237031504</v>
      </c>
      <c r="G100">
        <f t="shared" si="7"/>
        <v>0.39494829078858157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159</v>
      </c>
      <c r="B101">
        <f>('CON Score and Page Rank'!BJ139-'MIN and MAX'!B$14)/('MIN and MAX'!F$14-'MIN and MAX'!B$14)</f>
        <v>8.5949393579571657E-5</v>
      </c>
      <c r="C101">
        <f>('CON Score and Page Rank'!BK139-'MIN and MAX'!C$14)/('MIN and MAX'!G$14-'MIN and MAX'!C$14)</f>
        <v>1.5439491131181657E-2</v>
      </c>
      <c r="D101">
        <f>('CON Score and Page Rank'!BL139-'MIN and MAX'!D$14)/('MIN and MAX'!H$14-'MIN and MAX'!D$14)</f>
        <v>0.42671194114318051</v>
      </c>
      <c r="E101">
        <f t="shared" si="5"/>
        <v>1.5353541737602085E-2</v>
      </c>
      <c r="F101">
        <f t="shared" si="6"/>
        <v>0.63939238596842962</v>
      </c>
      <c r="G101">
        <f t="shared" si="7"/>
        <v>0.42662599174960092</v>
      </c>
      <c r="H101" s="3">
        <f>IFERROR(VLOOKUP(A101,'GDP Data'!A$2:Q$144,3,FALSE),"Not Found")</f>
        <v>3081024212.4292402</v>
      </c>
      <c r="I101">
        <f t="shared" si="8"/>
        <v>2.9115901146871853E-4</v>
      </c>
      <c r="J101">
        <f t="shared" si="9"/>
        <v>-0.63910122695696092</v>
      </c>
    </row>
    <row r="102" spans="1:10" x14ac:dyDescent="0.25">
      <c r="A102" t="s">
        <v>42</v>
      </c>
      <c r="B102">
        <f>('CON Score and Page Rank'!BJ27-'MIN and MAX'!B$14)/('MIN and MAX'!F$14-'MIN and MAX'!B$14)</f>
        <v>2.1150633511940013E-2</v>
      </c>
      <c r="C102">
        <f>('CON Score and Page Rank'!BK27-'MIN and MAX'!C$14)/('MIN and MAX'!G$14-'MIN and MAX'!C$14)</f>
        <v>3.6387192006367398E-2</v>
      </c>
      <c r="D102">
        <f>('CON Score and Page Rank'!BL27-'MIN and MAX'!D$14)/('MIN and MAX'!H$14-'MIN and MAX'!D$14)</f>
        <v>0.92190152801358238</v>
      </c>
      <c r="E102">
        <f t="shared" si="5"/>
        <v>1.5236558494427385E-2</v>
      </c>
      <c r="F102">
        <f t="shared" si="6"/>
        <v>0.6392953784063703</v>
      </c>
      <c r="G102">
        <f t="shared" si="7"/>
        <v>0.90075089450164236</v>
      </c>
      <c r="H102" s="3">
        <f>IFERROR(VLOOKUP(A102,'GDP Data'!A$2:Q$144,3,FALSE),"Not Found")</f>
        <v>53872425916.624802</v>
      </c>
      <c r="I102">
        <f t="shared" si="8"/>
        <v>5.0909831256856723E-3</v>
      </c>
      <c r="J102">
        <f t="shared" si="9"/>
        <v>-0.63420439528068462</v>
      </c>
    </row>
    <row r="103" spans="1:10" x14ac:dyDescent="0.25">
      <c r="A103" t="s">
        <v>53</v>
      </c>
      <c r="B103">
        <f>('CON Score and Page Rank'!BJ37-'MIN and MAX'!B$14)/('MIN and MAX'!F$14-'MIN and MAX'!B$14)</f>
        <v>2.7427854923605848E-3</v>
      </c>
      <c r="C103">
        <f>('CON Score and Page Rank'!BK37-'MIN and MAX'!C$14)/('MIN and MAX'!G$14-'MIN and MAX'!C$14)</f>
        <v>1.793497453350475E-2</v>
      </c>
      <c r="D103">
        <f>('CON Score and Page Rank'!BL37-'MIN and MAX'!D$14)/('MIN and MAX'!H$14-'MIN and MAX'!D$14)</f>
        <v>0.78324844368986979</v>
      </c>
      <c r="E103">
        <f t="shared" si="5"/>
        <v>1.5192189041144166E-2</v>
      </c>
      <c r="F103">
        <f t="shared" si="6"/>
        <v>0.63925858533775548</v>
      </c>
      <c r="G103">
        <f t="shared" si="7"/>
        <v>0.78050565819750917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44</v>
      </c>
      <c r="B104">
        <f>('CON Score and Page Rank'!BJ29-'MIN and MAX'!B$14)/('MIN and MAX'!F$14-'MIN and MAX'!B$14)</f>
        <v>3.0348217696040585E-4</v>
      </c>
      <c r="C104">
        <f>('CON Score and Page Rank'!BK29-'MIN and MAX'!C$14)/('MIN and MAX'!G$14-'MIN and MAX'!C$14)</f>
        <v>1.5442108529421272E-2</v>
      </c>
      <c r="D104">
        <f>('CON Score and Page Rank'!BL29-'MIN and MAX'!D$14)/('MIN and MAX'!H$14-'MIN and MAX'!D$14)</f>
        <v>0.59366157328805891</v>
      </c>
      <c r="E104">
        <f t="shared" si="5"/>
        <v>1.5138626352460867E-2</v>
      </c>
      <c r="F104">
        <f t="shared" si="6"/>
        <v>0.63921416884095217</v>
      </c>
      <c r="G104">
        <f t="shared" si="7"/>
        <v>0.5933580911110985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168</v>
      </c>
      <c r="B105">
        <f>('CON Score and Page Rank'!BJ148-'MIN and MAX'!B$14)/('MIN and MAX'!F$14-'MIN and MAX'!B$14)</f>
        <v>6.440084298440776E-4</v>
      </c>
      <c r="C105">
        <f>('CON Score and Page Rank'!BK148-'MIN and MAX'!C$14)/('MIN and MAX'!G$14-'MIN and MAX'!C$14)</f>
        <v>1.5610383159271388E-2</v>
      </c>
      <c r="D105">
        <f>('CON Score and Page Rank'!BL148-'MIN and MAX'!D$14)/('MIN and MAX'!H$14-'MIN and MAX'!D$14)</f>
        <v>0.42727787209960383</v>
      </c>
      <c r="E105">
        <f t="shared" si="5"/>
        <v>1.4966374729427311E-2</v>
      </c>
      <c r="F105">
        <f t="shared" si="6"/>
        <v>0.63907133034923513</v>
      </c>
      <c r="G105">
        <f t="shared" si="7"/>
        <v>0.42663386366975975</v>
      </c>
      <c r="H105" s="3">
        <f>IFERROR(VLOOKUP(A105,'GDP Data'!A$2:Q$144,3,FALSE),"Not Found")</f>
        <v>3534803921.5686302</v>
      </c>
      <c r="I105">
        <f t="shared" si="8"/>
        <v>3.3404152144854616E-4</v>
      </c>
      <c r="J105">
        <f t="shared" si="9"/>
        <v>-0.63873728882778658</v>
      </c>
    </row>
    <row r="106" spans="1:10" x14ac:dyDescent="0.25">
      <c r="A106" t="s">
        <v>30</v>
      </c>
      <c r="B106">
        <f>('CON Score and Page Rank'!BJ15-'MIN and MAX'!B$14)/('MIN and MAX'!F$14-'MIN and MAX'!B$14)</f>
        <v>2.216831681093886E-3</v>
      </c>
      <c r="C106">
        <f>('CON Score and Page Rank'!BK15-'MIN and MAX'!C$14)/('MIN and MAX'!G$14-'MIN and MAX'!C$14)</f>
        <v>1.7154453951635115E-2</v>
      </c>
      <c r="D106">
        <f>('CON Score and Page Rank'!BL15-'MIN and MAX'!D$14)/('MIN and MAX'!H$14-'MIN and MAX'!D$14)</f>
        <v>0.69439728353140917</v>
      </c>
      <c r="E106">
        <f t="shared" si="5"/>
        <v>1.4937622270541229E-2</v>
      </c>
      <c r="F106">
        <f t="shared" si="6"/>
        <v>0.639047487567448</v>
      </c>
      <c r="G106">
        <f t="shared" si="7"/>
        <v>0.69218045185031529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217</v>
      </c>
      <c r="B107">
        <f>('CON Score and Page Rank'!BJ198-'MIN and MAX'!B$14)/('MIN and MAX'!F$14-'MIN and MAX'!B$14)</f>
        <v>1.1609826311155769E-4</v>
      </c>
      <c r="C107">
        <f>('CON Score and Page Rank'!BK198-'MIN and MAX'!C$14)/('MIN and MAX'!G$14-'MIN and MAX'!C$14)</f>
        <v>1.4950578744678459E-2</v>
      </c>
      <c r="D107">
        <f>('CON Score and Page Rank'!BL198-'MIN and MAX'!D$14)/('MIN and MAX'!H$14-'MIN and MAX'!D$14)</f>
        <v>0.52857951329937747</v>
      </c>
      <c r="E107">
        <f t="shared" si="5"/>
        <v>1.4834480481566902E-2</v>
      </c>
      <c r="F107">
        <f t="shared" si="6"/>
        <v>0.63896195793753441</v>
      </c>
      <c r="G107">
        <f t="shared" si="7"/>
        <v>0.52846341503626593</v>
      </c>
      <c r="H107" s="3">
        <f>IFERROR(VLOOKUP(A107,'GDP Data'!A$2:Q$144,3,FALSE),"Not Found")</f>
        <v>5323146565.7031498</v>
      </c>
      <c r="I107">
        <f t="shared" si="8"/>
        <v>5.0304119186107442E-4</v>
      </c>
      <c r="J107">
        <f t="shared" si="9"/>
        <v>-0.63845891674567334</v>
      </c>
    </row>
    <row r="108" spans="1:10" x14ac:dyDescent="0.25">
      <c r="A108" t="s">
        <v>129</v>
      </c>
      <c r="B108">
        <f>('CON Score and Page Rank'!BJ112-'MIN and MAX'!B$14)/('MIN and MAX'!F$14-'MIN and MAX'!B$14)</f>
        <v>4.1714531671330484E-5</v>
      </c>
      <c r="C108">
        <f>('CON Score and Page Rank'!BK112-'MIN and MAX'!C$14)/('MIN and MAX'!G$14-'MIN and MAX'!C$14)</f>
        <v>1.484266737630693E-2</v>
      </c>
      <c r="D108">
        <f>('CON Score and Page Rank'!BL112-'MIN and MAX'!D$14)/('MIN and MAX'!H$14-'MIN and MAX'!D$14)</f>
        <v>0.36559139784946237</v>
      </c>
      <c r="E108">
        <f t="shared" si="5"/>
        <v>1.48009528446356E-2</v>
      </c>
      <c r="F108">
        <f t="shared" si="6"/>
        <v>0.63893415537169629</v>
      </c>
      <c r="G108">
        <f t="shared" si="7"/>
        <v>0.36554968331779103</v>
      </c>
      <c r="H108" s="3">
        <f>IFERROR(VLOOKUP(A108,'GDP Data'!A$2:Q$144,3,FALSE),"Not Found")</f>
        <v>2118467913.3787301</v>
      </c>
      <c r="I108">
        <f t="shared" si="8"/>
        <v>2.0019674658811718E-4</v>
      </c>
      <c r="J108">
        <f t="shared" si="9"/>
        <v>-0.63873395862510818</v>
      </c>
    </row>
    <row r="109" spans="1:10" x14ac:dyDescent="0.25">
      <c r="A109" t="s">
        <v>62</v>
      </c>
      <c r="B109">
        <f>('CON Score and Page Rank'!BJ45-'MIN and MAX'!B$14)/('MIN and MAX'!F$14-'MIN and MAX'!B$14)</f>
        <v>1.6292443991855966E-2</v>
      </c>
      <c r="C109">
        <f>('CON Score and Page Rank'!BK45-'MIN and MAX'!C$14)/('MIN and MAX'!G$14-'MIN and MAX'!C$14)</f>
        <v>3.1041589746074443E-2</v>
      </c>
      <c r="D109">
        <f>('CON Score and Page Rank'!BL45-'MIN and MAX'!D$14)/('MIN and MAX'!H$14-'MIN and MAX'!D$14)</f>
        <v>0.92359932088285224</v>
      </c>
      <c r="E109">
        <f t="shared" si="5"/>
        <v>1.4749145754218478E-2</v>
      </c>
      <c r="F109">
        <f t="shared" si="6"/>
        <v>0.63889119469286437</v>
      </c>
      <c r="G109">
        <f t="shared" si="7"/>
        <v>0.90730687689099632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176</v>
      </c>
      <c r="B110">
        <f>('CON Score and Page Rank'!BJ156-'MIN and MAX'!B$14)/('MIN and MAX'!F$14-'MIN and MAX'!B$14)</f>
        <v>2.3392078321509723E-4</v>
      </c>
      <c r="C110">
        <f>('CON Score and Page Rank'!BK156-'MIN and MAX'!C$14)/('MIN and MAX'!G$14-'MIN and MAX'!C$14)</f>
        <v>1.4835778259872099E-2</v>
      </c>
      <c r="D110">
        <f>('CON Score and Page Rank'!BL156-'MIN and MAX'!D$14)/('MIN and MAX'!H$14-'MIN and MAX'!D$14)</f>
        <v>0.63610639501980759</v>
      </c>
      <c r="E110">
        <f t="shared" si="5"/>
        <v>1.4601857476657001E-2</v>
      </c>
      <c r="F110">
        <f t="shared" si="6"/>
        <v>0.63876905688629981</v>
      </c>
      <c r="G110">
        <f t="shared" si="7"/>
        <v>0.63587247423659254</v>
      </c>
      <c r="H110" s="3">
        <f>IFERROR(VLOOKUP(A110,'GDP Data'!A$2:Q$144,3,FALSE),"Not Found")</f>
        <v>12354820143.884899</v>
      </c>
      <c r="I110">
        <f t="shared" si="8"/>
        <v>1.1675394193449407E-3</v>
      </c>
      <c r="J110">
        <f t="shared" si="9"/>
        <v>-0.63760151746695493</v>
      </c>
    </row>
    <row r="111" spans="1:10" x14ac:dyDescent="0.25">
      <c r="A111" t="s">
        <v>121</v>
      </c>
      <c r="B111">
        <f>('CON Score and Page Rank'!BJ104-'MIN and MAX'!B$14)/('MIN and MAX'!F$14-'MIN and MAX'!B$14)</f>
        <v>9.1678498899349037E-5</v>
      </c>
      <c r="C111">
        <f>('CON Score and Page Rank'!BK104-'MIN and MAX'!C$14)/('MIN and MAX'!G$14-'MIN and MAX'!C$14)</f>
        <v>1.4359686205794787E-2</v>
      </c>
      <c r="D111">
        <f>('CON Score and Page Rank'!BL104-'MIN and MAX'!D$14)/('MIN and MAX'!H$14-'MIN and MAX'!D$14)</f>
        <v>0.53876627051499715</v>
      </c>
      <c r="E111">
        <f t="shared" si="5"/>
        <v>1.4268007706895439E-2</v>
      </c>
      <c r="F111">
        <f t="shared" si="6"/>
        <v>0.63849221422593461</v>
      </c>
      <c r="G111">
        <f t="shared" si="7"/>
        <v>0.5386745920160978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99</v>
      </c>
      <c r="B112">
        <f>('CON Score and Page Rank'!BJ81-'MIN and MAX'!B$14)/('MIN and MAX'!F$14-'MIN and MAX'!B$14)</f>
        <v>1.1717482600471131E-4</v>
      </c>
      <c r="C112">
        <f>('CON Score and Page Rank'!BK81-'MIN and MAX'!C$14)/('MIN and MAX'!G$14-'MIN and MAX'!C$14)</f>
        <v>1.4375284449507624E-2</v>
      </c>
      <c r="D112">
        <f>('CON Score and Page Rank'!BL81-'MIN and MAX'!D$14)/('MIN and MAX'!H$14-'MIN and MAX'!D$14)</f>
        <v>0.53876627051499715</v>
      </c>
      <c r="E112">
        <f t="shared" si="5"/>
        <v>1.4258109623502912E-2</v>
      </c>
      <c r="F112">
        <f t="shared" si="6"/>
        <v>0.63848400630732238</v>
      </c>
      <c r="G112">
        <f t="shared" si="7"/>
        <v>0.53864909568899244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147</v>
      </c>
      <c r="B113">
        <f>('CON Score and Page Rank'!BJ130-'MIN and MAX'!B$14)/('MIN and MAX'!F$14-'MIN and MAX'!B$14)</f>
        <v>2.2890720311948453E-2</v>
      </c>
      <c r="C113">
        <f>('CON Score and Page Rank'!BK130-'MIN and MAX'!C$14)/('MIN and MAX'!G$14-'MIN and MAX'!C$14)</f>
        <v>3.7026386027898435E-2</v>
      </c>
      <c r="D113">
        <f>('CON Score and Page Rank'!BL130-'MIN and MAX'!D$14)/('MIN and MAX'!H$14-'MIN and MAX'!D$14)</f>
        <v>0.95925297113752117</v>
      </c>
      <c r="E113">
        <f t="shared" si="5"/>
        <v>1.4135665715949982E-2</v>
      </c>
      <c r="F113">
        <f t="shared" si="6"/>
        <v>0.63838247052631314</v>
      </c>
      <c r="G113">
        <f t="shared" si="7"/>
        <v>0.93636225082557267</v>
      </c>
      <c r="H113" s="3">
        <f>IFERROR(VLOOKUP(A113,'GDP Data'!A$2:Q$144,3,FALSE),"Not Found")</f>
        <v>92783947368.421097</v>
      </c>
      <c r="I113">
        <f t="shared" si="8"/>
        <v>8.7681499830392935E-3</v>
      </c>
      <c r="J113">
        <f t="shared" si="9"/>
        <v>-0.62961432054327382</v>
      </c>
    </row>
    <row r="114" spans="1:10" x14ac:dyDescent="0.25">
      <c r="A114" t="s">
        <v>26</v>
      </c>
      <c r="B114">
        <f>('CON Score and Page Rank'!BJ11-'MIN and MAX'!B$14)/('MIN and MAX'!F$14-'MIN and MAX'!B$14)</f>
        <v>1.667149868216272E-3</v>
      </c>
      <c r="C114">
        <f>('CON Score and Page Rank'!BK11-'MIN and MAX'!C$14)/('MIN and MAX'!G$14-'MIN and MAX'!C$14)</f>
        <v>1.57934016891953E-2</v>
      </c>
      <c r="D114">
        <f>('CON Score and Page Rank'!BL11-'MIN and MAX'!D$14)/('MIN and MAX'!H$14-'MIN and MAX'!D$14)</f>
        <v>0.57102433503112615</v>
      </c>
      <c r="E114">
        <f t="shared" si="5"/>
        <v>1.4126251820979027E-2</v>
      </c>
      <c r="F114">
        <f t="shared" si="6"/>
        <v>0.63837466411767019</v>
      </c>
      <c r="G114">
        <f t="shared" si="7"/>
        <v>0.5693571851629099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96</v>
      </c>
      <c r="B115">
        <f>('CON Score and Page Rank'!BJ78-'MIN and MAX'!B$14)/('MIN and MAX'!F$14-'MIN and MAX'!B$14)</f>
        <v>5.0834351281684787E-4</v>
      </c>
      <c r="C115">
        <f>('CON Score and Page Rank'!BK78-'MIN and MAX'!C$14)/('MIN and MAX'!G$14-'MIN and MAX'!C$14)</f>
        <v>1.4607458805717946E-2</v>
      </c>
      <c r="D115">
        <f>('CON Score and Page Rank'!BL78-'MIN and MAX'!D$14)/('MIN and MAX'!H$14-'MIN and MAX'!D$14)</f>
        <v>0.53876627051499715</v>
      </c>
      <c r="E115">
        <f t="shared" si="5"/>
        <v>1.4099115292901098E-2</v>
      </c>
      <c r="F115">
        <f t="shared" si="6"/>
        <v>0.63835216133556083</v>
      </c>
      <c r="G115">
        <f t="shared" si="7"/>
        <v>0.53825792700218034</v>
      </c>
      <c r="H115" s="3">
        <f>IFERROR(VLOOKUP(A115,'GDP Data'!A$2:Q$144,3,FALSE),"Not Found")</f>
        <v>5438332738.1037302</v>
      </c>
      <c r="I115">
        <f t="shared" si="8"/>
        <v>5.1392636827602236E-4</v>
      </c>
      <c r="J115">
        <f t="shared" si="9"/>
        <v>-0.63783823496728476</v>
      </c>
    </row>
    <row r="116" spans="1:10" x14ac:dyDescent="0.25">
      <c r="A116" t="s">
        <v>148</v>
      </c>
      <c r="B116">
        <f>('CON Score and Page Rank'!BJ131-'MIN and MAX'!B$14)/('MIN and MAX'!F$14-'MIN and MAX'!B$14)</f>
        <v>3.7389025209589045E-5</v>
      </c>
      <c r="C116">
        <f>('CON Score and Page Rank'!BK131-'MIN and MAX'!C$14)/('MIN and MAX'!G$14-'MIN and MAX'!C$14)</f>
        <v>1.4057611006390011E-2</v>
      </c>
      <c r="D116">
        <f>('CON Score and Page Rank'!BL131-'MIN and MAX'!D$14)/('MIN and MAX'!H$14-'MIN and MAX'!D$14)</f>
        <v>0.4504810413129598</v>
      </c>
      <c r="E116">
        <f t="shared" si="5"/>
        <v>1.4020221981180423E-2</v>
      </c>
      <c r="F116">
        <f t="shared" si="6"/>
        <v>0.63828673959117155</v>
      </c>
      <c r="G116">
        <f t="shared" si="7"/>
        <v>0.45044365228775018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212</v>
      </c>
      <c r="B117">
        <f>('CON Score and Page Rank'!BJ193-'MIN and MAX'!B$14)/('MIN and MAX'!F$14-'MIN and MAX'!B$14)</f>
        <v>3.4291983061110821E-5</v>
      </c>
      <c r="C117">
        <f>('CON Score and Page Rank'!BK193-'MIN and MAX'!C$14)/('MIN and MAX'!G$14-'MIN and MAX'!C$14)</f>
        <v>1.4028097317041242E-2</v>
      </c>
      <c r="D117">
        <f>('CON Score and Page Rank'!BL193-'MIN and MAX'!D$14)/('MIN and MAX'!H$14-'MIN and MAX'!D$14)</f>
        <v>0.42784380305602715</v>
      </c>
      <c r="E117">
        <f t="shared" si="5"/>
        <v>1.3993805333980132E-2</v>
      </c>
      <c r="F117">
        <f t="shared" si="6"/>
        <v>0.63826483376540422</v>
      </c>
      <c r="G117">
        <f t="shared" si="7"/>
        <v>0.42780951107296605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66</v>
      </c>
      <c r="B118">
        <f>('CON Score and Page Rank'!BJ49-'MIN and MAX'!B$14)/('MIN and MAX'!F$14-'MIN and MAX'!B$14)</f>
        <v>6.4461703622790891E-4</v>
      </c>
      <c r="C118">
        <f>('CON Score and Page Rank'!BK49-'MIN and MAX'!C$14)/('MIN and MAX'!G$14-'MIN and MAX'!C$14)</f>
        <v>1.4557412390910835E-2</v>
      </c>
      <c r="D118">
        <f>('CON Score and Page Rank'!BL49-'MIN and MAX'!D$14)/('MIN and MAX'!H$14-'MIN and MAX'!D$14)</f>
        <v>0.38030560271646857</v>
      </c>
      <c r="E118">
        <f t="shared" si="5"/>
        <v>1.3912795354682926E-2</v>
      </c>
      <c r="F118">
        <f t="shared" si="6"/>
        <v>0.6381976567887635</v>
      </c>
      <c r="G118">
        <f t="shared" si="7"/>
        <v>0.37966098568024065</v>
      </c>
      <c r="H118" s="3">
        <f>IFERROR(VLOOKUP(A118,'GDP Data'!A$2:Q$144,3,FALSE),"Not Found")</f>
        <v>5489608299.6644497</v>
      </c>
      <c r="I118">
        <f t="shared" si="8"/>
        <v>5.1877194584607053E-4</v>
      </c>
      <c r="J118">
        <f t="shared" si="9"/>
        <v>-0.63767888484291746</v>
      </c>
    </row>
    <row r="119" spans="1:10" x14ac:dyDescent="0.25">
      <c r="A119" t="s">
        <v>74</v>
      </c>
      <c r="B119">
        <f>('CON Score and Page Rank'!BJ57-'MIN and MAX'!B$14)/('MIN and MAX'!F$14-'MIN and MAX'!B$14)</f>
        <v>7.6552221577805529E-4</v>
      </c>
      <c r="C119">
        <f>('CON Score and Page Rank'!BK57-'MIN and MAX'!C$14)/('MIN and MAX'!G$14-'MIN and MAX'!C$14)</f>
        <v>1.4589924049756611E-2</v>
      </c>
      <c r="D119">
        <f>('CON Score and Page Rank'!BL57-'MIN and MAX'!D$14)/('MIN and MAX'!H$14-'MIN and MAX'!D$14)</f>
        <v>0.47028862478777589</v>
      </c>
      <c r="E119">
        <f t="shared" si="5"/>
        <v>1.3824401833978556E-2</v>
      </c>
      <c r="F119">
        <f t="shared" si="6"/>
        <v>0.6381243570604207</v>
      </c>
      <c r="G119">
        <f t="shared" si="7"/>
        <v>0.46952310257199781</v>
      </c>
      <c r="H119" s="3">
        <f>IFERROR(VLOOKUP(A119,'GDP Data'!A$2:Q$144,3,FALSE),"Not Found")</f>
        <v>2796704603.0444298</v>
      </c>
      <c r="I119">
        <f t="shared" si="8"/>
        <v>2.6429060320509642E-4</v>
      </c>
      <c r="J119">
        <f t="shared" si="9"/>
        <v>-0.6378600664572156</v>
      </c>
    </row>
    <row r="120" spans="1:10" x14ac:dyDescent="0.25">
      <c r="A120" t="s">
        <v>135</v>
      </c>
      <c r="B120">
        <f>('CON Score and Page Rank'!BJ118-'MIN and MAX'!B$14)/('MIN and MAX'!F$14-'MIN and MAX'!B$14)</f>
        <v>5.3839255963301983E-5</v>
      </c>
      <c r="C120">
        <f>('CON Score and Page Rank'!BK118-'MIN and MAX'!C$14)/('MIN and MAX'!G$14-'MIN and MAX'!C$14)</f>
        <v>1.3639386494797234E-2</v>
      </c>
      <c r="D120">
        <f>('CON Score and Page Rank'!BL118-'MIN and MAX'!D$14)/('MIN and MAX'!H$14-'MIN and MAX'!D$14)</f>
        <v>0.39049235993208831</v>
      </c>
      <c r="E120">
        <f t="shared" si="5"/>
        <v>1.3585547238833932E-2</v>
      </c>
      <c r="F120">
        <f t="shared" si="6"/>
        <v>0.6379262885051914</v>
      </c>
      <c r="G120">
        <f t="shared" si="7"/>
        <v>0.390438520676125</v>
      </c>
      <c r="H120" s="3">
        <f>IFERROR(VLOOKUP(A120,'GDP Data'!A$2:Q$144,3,FALSE),"Not Found")</f>
        <v>3984000517.0234499</v>
      </c>
      <c r="I120">
        <f t="shared" si="8"/>
        <v>3.7649092387781799E-4</v>
      </c>
      <c r="J120">
        <f t="shared" si="9"/>
        <v>-0.63754979758131358</v>
      </c>
    </row>
    <row r="121" spans="1:10" x14ac:dyDescent="0.25">
      <c r="A121" t="s">
        <v>51</v>
      </c>
      <c r="B121">
        <f>('CON Score and Page Rank'!BJ35-'MIN and MAX'!B$14)/('MIN and MAX'!F$14-'MIN and MAX'!B$14)</f>
        <v>6.7443994506233016E-3</v>
      </c>
      <c r="C121">
        <f>('CON Score and Page Rank'!BK35-'MIN and MAX'!C$14)/('MIN and MAX'!G$14-'MIN and MAX'!C$14)</f>
        <v>2.026774689531198E-2</v>
      </c>
      <c r="D121">
        <f>('CON Score and Page Rank'!BL35-'MIN and MAX'!D$14)/('MIN and MAX'!H$14-'MIN and MAX'!D$14)</f>
        <v>0.78324844368986979</v>
      </c>
      <c r="E121">
        <f t="shared" si="5"/>
        <v>1.352334744468868E-2</v>
      </c>
      <c r="F121">
        <f t="shared" si="6"/>
        <v>0.63787470974718397</v>
      </c>
      <c r="G121">
        <f t="shared" si="7"/>
        <v>0.77650404423924646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85</v>
      </c>
      <c r="B122">
        <f>('CON Score and Page Rank'!BJ68-'MIN and MAX'!B$14)/('MIN and MAX'!F$14-'MIN and MAX'!B$14)</f>
        <v>2.0501107747217292E-4</v>
      </c>
      <c r="C122">
        <f>('CON Score and Page Rank'!BK68-'MIN and MAX'!C$14)/('MIN and MAX'!G$14-'MIN and MAX'!C$14)</f>
        <v>1.371676155037326E-2</v>
      </c>
      <c r="D122">
        <f>('CON Score and Page Rank'!BL68-'MIN and MAX'!D$14)/('MIN and MAX'!H$14-'MIN and MAX'!D$14)</f>
        <v>0.4357668364459536</v>
      </c>
      <c r="E122">
        <f t="shared" si="5"/>
        <v>1.3511750472901088E-2</v>
      </c>
      <c r="F122">
        <f t="shared" si="6"/>
        <v>0.637865093036877</v>
      </c>
      <c r="G122">
        <f t="shared" si="7"/>
        <v>0.43556182536848143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154</v>
      </c>
      <c r="B123">
        <f>('CON Score and Page Rank'!BJ135-'MIN and MAX'!B$14)/('MIN and MAX'!F$14-'MIN and MAX'!B$14)</f>
        <v>1.4412185804708413E-4</v>
      </c>
      <c r="C123">
        <f>('CON Score and Page Rank'!BK135-'MIN and MAX'!C$14)/('MIN and MAX'!G$14-'MIN and MAX'!C$14)</f>
        <v>1.3654523910729011E-2</v>
      </c>
      <c r="D123">
        <f>('CON Score and Page Rank'!BL135-'MIN and MAX'!D$14)/('MIN and MAX'!H$14-'MIN and MAX'!D$14)</f>
        <v>0.39954725523486134</v>
      </c>
      <c r="E123">
        <f t="shared" si="5"/>
        <v>1.3510402052681928E-2</v>
      </c>
      <c r="F123">
        <f t="shared" si="6"/>
        <v>0.63786397486854329</v>
      </c>
      <c r="G123">
        <f t="shared" si="7"/>
        <v>0.39940313337681427</v>
      </c>
      <c r="H123" s="3">
        <f>IFERROR(VLOOKUP(A123,'GDP Data'!A$2:Q$144,3,FALSE),"Not Found")</f>
        <v>6007055042.1768703</v>
      </c>
      <c r="I123">
        <f t="shared" si="8"/>
        <v>5.6767103642440695E-4</v>
      </c>
      <c r="J123">
        <f t="shared" si="9"/>
        <v>-0.63729630383211888</v>
      </c>
    </row>
    <row r="124" spans="1:10" x14ac:dyDescent="0.25">
      <c r="A124" t="s">
        <v>67</v>
      </c>
      <c r="B124">
        <f>('CON Score and Page Rank'!BJ50-'MIN and MAX'!B$14)/('MIN and MAX'!F$14-'MIN and MAX'!B$14)</f>
        <v>1.5082411093144101E-4</v>
      </c>
      <c r="C124">
        <f>('CON Score and Page Rank'!BK50-'MIN and MAX'!C$14)/('MIN and MAX'!G$14-'MIN and MAX'!C$14)</f>
        <v>1.3546506396632633E-2</v>
      </c>
      <c r="D124">
        <f>('CON Score and Page Rank'!BL50-'MIN and MAX'!D$14)/('MIN and MAX'!H$14-'MIN and MAX'!D$14)</f>
        <v>0.46406338426711941</v>
      </c>
      <c r="E124">
        <f t="shared" si="5"/>
        <v>1.3395682285701193E-2</v>
      </c>
      <c r="F124">
        <f t="shared" si="6"/>
        <v>0.63776884427878699</v>
      </c>
      <c r="G124">
        <f t="shared" si="7"/>
        <v>0.46391256015618798</v>
      </c>
      <c r="H124" s="3">
        <f>IFERROR(VLOOKUP(A124,'GDP Data'!A$2:Q$144,3,FALSE),"Not Found")</f>
        <v>3190371050.4552398</v>
      </c>
      <c r="I124">
        <f t="shared" si="8"/>
        <v>3.0149236657136408E-4</v>
      </c>
      <c r="J124">
        <f t="shared" si="9"/>
        <v>-0.6374673519122156</v>
      </c>
    </row>
    <row r="125" spans="1:10" x14ac:dyDescent="0.25">
      <c r="A125" t="s">
        <v>133</v>
      </c>
      <c r="B125">
        <f>('CON Score and Page Rank'!BJ116-'MIN and MAX'!B$14)/('MIN and MAX'!F$14-'MIN and MAX'!B$14)</f>
        <v>1.085766173443016E-4</v>
      </c>
      <c r="C125">
        <f>('CON Score and Page Rank'!BK116-'MIN and MAX'!C$14)/('MIN and MAX'!G$14-'MIN and MAX'!C$14)</f>
        <v>1.3500716166500028E-2</v>
      </c>
      <c r="D125">
        <f>('CON Score and Page Rank'!BL116-'MIN and MAX'!D$14)/('MIN and MAX'!H$14-'MIN and MAX'!D$14)</f>
        <v>0.43803056027164688</v>
      </c>
      <c r="E125">
        <f t="shared" si="5"/>
        <v>1.3392139549155727E-2</v>
      </c>
      <c r="F125">
        <f t="shared" si="6"/>
        <v>0.63776590648850218</v>
      </c>
      <c r="G125">
        <f t="shared" si="7"/>
        <v>0.43792198365430257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197</v>
      </c>
      <c r="B126">
        <f>('CON Score and Page Rank'!BJ178-'MIN and MAX'!B$14)/('MIN and MAX'!F$14-'MIN and MAX'!B$14)</f>
        <v>2.4487825057880653E-2</v>
      </c>
      <c r="C126">
        <f>('CON Score and Page Rank'!BK178-'MIN and MAX'!C$14)/('MIN and MAX'!G$14-'MIN and MAX'!C$14)</f>
        <v>3.7657748566071576E-2</v>
      </c>
      <c r="D126">
        <f>('CON Score and Page Rank'!BL178-'MIN and MAX'!D$14)/('MIN and MAX'!H$14-'MIN and MAX'!D$14)</f>
        <v>0.95925297113752117</v>
      </c>
      <c r="E126">
        <f t="shared" si="5"/>
        <v>1.3169923508190923E-2</v>
      </c>
      <c r="F126">
        <f t="shared" si="6"/>
        <v>0.63758163534163126</v>
      </c>
      <c r="G126">
        <f t="shared" si="7"/>
        <v>0.93476514607964056</v>
      </c>
      <c r="H126" s="3">
        <f>IFERROR(VLOOKUP(A126,'GDP Data'!A$2:Q$144,3,FALSE),"Not Found")</f>
        <v>268696750000</v>
      </c>
      <c r="I126">
        <f t="shared" si="8"/>
        <v>2.5392036777657792E-2</v>
      </c>
      <c r="J126">
        <f t="shared" si="9"/>
        <v>-0.61218959856397348</v>
      </c>
    </row>
    <row r="127" spans="1:10" x14ac:dyDescent="0.25">
      <c r="A127" t="s">
        <v>222</v>
      </c>
      <c r="B127">
        <f>('CON Score and Page Rank'!BJ203-'MIN and MAX'!B$14)/('MIN and MAX'!F$14-'MIN and MAX'!B$14)</f>
        <v>2.9542193960165308E-5</v>
      </c>
      <c r="C127">
        <f>('CON Score and Page Rank'!BK203-'MIN and MAX'!C$14)/('MIN and MAX'!G$14-'MIN and MAX'!C$14)</f>
        <v>1.3106270886193958E-2</v>
      </c>
      <c r="D127">
        <f>('CON Score and Page Rank'!BL203-'MIN and MAX'!D$14)/('MIN and MAX'!H$14-'MIN and MAX'!D$14)</f>
        <v>0.37973967176004525</v>
      </c>
      <c r="E127">
        <f t="shared" si="5"/>
        <v>1.3076728692233792E-2</v>
      </c>
      <c r="F127">
        <f t="shared" si="6"/>
        <v>0.6375043541717198</v>
      </c>
      <c r="G127">
        <f t="shared" si="7"/>
        <v>0.37971012956608508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164</v>
      </c>
      <c r="B128">
        <f>('CON Score and Page Rank'!BJ144-'MIN and MAX'!B$14)/('MIN and MAX'!F$14-'MIN and MAX'!B$14)</f>
        <v>2.7535925217334369E-2</v>
      </c>
      <c r="C128">
        <f>('CON Score and Page Rank'!BK144-'MIN and MAX'!C$14)/('MIN and MAX'!G$14-'MIN and MAX'!C$14)</f>
        <v>4.045260174627581E-2</v>
      </c>
      <c r="D128">
        <f>('CON Score and Page Rank'!BL144-'MIN and MAX'!D$14)/('MIN and MAX'!H$14-'MIN and MAX'!D$14)</f>
        <v>0.94340690435766839</v>
      </c>
      <c r="E128">
        <f t="shared" si="5"/>
        <v>1.2916676528941441E-2</v>
      </c>
      <c r="F128">
        <f t="shared" si="6"/>
        <v>0.63737163199936464</v>
      </c>
      <c r="G128">
        <f t="shared" si="7"/>
        <v>0.915870979140334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102</v>
      </c>
      <c r="B129">
        <f>('CON Score and Page Rank'!BJ85-'MIN and MAX'!B$14)/('MIN and MAX'!F$14-'MIN and MAX'!B$14)</f>
        <v>7.9370489617375215E-5</v>
      </c>
      <c r="C129">
        <f>('CON Score and Page Rank'!BK85-'MIN and MAX'!C$14)/('MIN and MAX'!G$14-'MIN and MAX'!C$14)</f>
        <v>1.2951254116269724E-2</v>
      </c>
      <c r="D129">
        <f>('CON Score and Page Rank'!BL85-'MIN and MAX'!D$14)/('MIN and MAX'!H$14-'MIN and MAX'!D$14)</f>
        <v>0.45557441992076969</v>
      </c>
      <c r="E129">
        <f t="shared" si="5"/>
        <v>1.2871883626652349E-2</v>
      </c>
      <c r="F129">
        <f t="shared" si="6"/>
        <v>0.63733448778852975</v>
      </c>
      <c r="G129">
        <f t="shared" si="7"/>
        <v>0.45549504943115232</v>
      </c>
      <c r="H129" s="3">
        <f>IFERROR(VLOOKUP(A129,'GDP Data'!A$2:Q$144,3,FALSE),"Not Found")</f>
        <v>3557333364.30795</v>
      </c>
      <c r="I129">
        <f t="shared" si="8"/>
        <v>3.3617057004558702E-4</v>
      </c>
      <c r="J129">
        <f t="shared" si="9"/>
        <v>-0.63699831721848421</v>
      </c>
    </row>
    <row r="130" spans="1:10" x14ac:dyDescent="0.25">
      <c r="A130" t="s">
        <v>181</v>
      </c>
      <c r="B130">
        <f>('CON Score and Page Rank'!BJ161-'MIN and MAX'!B$14)/('MIN and MAX'!F$14-'MIN and MAX'!B$14)</f>
        <v>2.7231737353543915E-2</v>
      </c>
      <c r="C130">
        <f>('CON Score and Page Rank'!BK161-'MIN and MAX'!C$14)/('MIN and MAX'!G$14-'MIN and MAX'!C$14)</f>
        <v>3.9918015631045328E-2</v>
      </c>
      <c r="D130">
        <f>('CON Score and Page Rank'!BL161-'MIN and MAX'!D$14)/('MIN and MAX'!H$14-'MIN and MAX'!D$14)</f>
        <v>0.91680814940577249</v>
      </c>
      <c r="E130">
        <f t="shared" si="5"/>
        <v>1.2686278277501413E-2</v>
      </c>
      <c r="F130">
        <f t="shared" si="6"/>
        <v>0.63718057580987641</v>
      </c>
      <c r="G130">
        <f t="shared" si="7"/>
        <v>0.88957641205222859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81</v>
      </c>
      <c r="B131">
        <f>('CON Score and Page Rank'!BJ64-'MIN and MAX'!B$14)/('MIN and MAX'!F$14-'MIN and MAX'!B$14)</f>
        <v>1.9099407737449108E-5</v>
      </c>
      <c r="C131">
        <f>('CON Score and Page Rank'!BK64-'MIN and MAX'!C$14)/('MIN and MAX'!G$14-'MIN and MAX'!C$14)</f>
        <v>1.2526953409159266E-2</v>
      </c>
      <c r="D131">
        <f>('CON Score and Page Rank'!BL64-'MIN and MAX'!D$14)/('MIN and MAX'!H$14-'MIN and MAX'!D$14)</f>
        <v>0.4533106960950764</v>
      </c>
      <c r="E131">
        <f t="shared" ref="E131:E194" si="10">C131-B131</f>
        <v>1.2507854001421816E-2</v>
      </c>
      <c r="F131">
        <f t="shared" si="6"/>
        <v>0.63703261868742911</v>
      </c>
      <c r="G131">
        <f t="shared" si="7"/>
        <v>0.45329159668733898</v>
      </c>
      <c r="H131" s="3">
        <f>IFERROR(VLOOKUP(A131,'GDP Data'!A$2:Q$144,3,FALSE),"Not Found")</f>
        <v>8231326016.4749403</v>
      </c>
      <c r="I131">
        <f t="shared" si="8"/>
        <v>7.7786624862125455E-4</v>
      </c>
      <c r="J131">
        <f t="shared" si="9"/>
        <v>-0.6362547524388078</v>
      </c>
    </row>
    <row r="132" spans="1:10" x14ac:dyDescent="0.25">
      <c r="A132" t="s">
        <v>61</v>
      </c>
      <c r="B132">
        <f>('CON Score and Page Rank'!BJ44-'MIN and MAX'!B$14)/('MIN and MAX'!F$14-'MIN and MAX'!B$14)</f>
        <v>1.7287670261520349E-4</v>
      </c>
      <c r="C132">
        <f>('CON Score and Page Rank'!BK44-'MIN and MAX'!C$14)/('MIN and MAX'!G$14-'MIN and MAX'!C$14)</f>
        <v>1.2666661894423916E-2</v>
      </c>
      <c r="D132">
        <f>('CON Score and Page Rank'!BL44-'MIN and MAX'!D$14)/('MIN and MAX'!H$14-'MIN and MAX'!D$14)</f>
        <v>0.29258630447085454</v>
      </c>
      <c r="E132">
        <f t="shared" si="10"/>
        <v>1.2493785191808713E-2</v>
      </c>
      <c r="F132">
        <f t="shared" ref="F132:F195" si="11">(E132-MIN(E$3:E$210))/(MAX(E$3:E$210)-MIN(E$3:E$210))</f>
        <v>0.63702095222234734</v>
      </c>
      <c r="G132">
        <f t="shared" ref="G132:G195" si="12">D132-B132</f>
        <v>0.29241342776823936</v>
      </c>
      <c r="H132" s="3" t="str">
        <f>IFERROR(VLOOKUP(A132,'GDP Data'!A$2:Q$144,3,FALSE),"Not Found")</f>
        <v>Not Found</v>
      </c>
      <c r="I132" t="str">
        <f t="shared" ref="I132:I195" si="13">IFERROR((H132-MIN(H$3:H$210))/(MAX(H$3:H$210)-MIN(H$3:H$210)),"No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186</v>
      </c>
      <c r="B133">
        <f>('CON Score and Page Rank'!BJ167-'MIN and MAX'!B$14)/('MIN and MAX'!F$14-'MIN and MAX'!B$14)</f>
        <v>4.7581897638763251E-5</v>
      </c>
      <c r="C133">
        <f>('CON Score and Page Rank'!BK167-'MIN and MAX'!C$14)/('MIN and MAX'!G$14-'MIN and MAX'!C$14)</f>
        <v>1.2343699287504589E-2</v>
      </c>
      <c r="D133">
        <f>('CON Score and Page Rank'!BL167-'MIN and MAX'!D$14)/('MIN and MAX'!H$14-'MIN and MAX'!D$14)</f>
        <v>0.50084889643463493</v>
      </c>
      <c r="E133">
        <f t="shared" si="10"/>
        <v>1.2296117389865826E-2</v>
      </c>
      <c r="F133">
        <f t="shared" si="11"/>
        <v>0.63685703753641687</v>
      </c>
      <c r="G133">
        <f t="shared" si="12"/>
        <v>0.50080131453699617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93</v>
      </c>
      <c r="B134">
        <f>('CON Score and Page Rank'!BJ76-'MIN and MAX'!B$14)/('MIN and MAX'!F$14-'MIN and MAX'!B$14)</f>
        <v>8.5509131764008298E-5</v>
      </c>
      <c r="C134">
        <f>('CON Score and Page Rank'!BK76-'MIN and MAX'!C$14)/('MIN and MAX'!G$14-'MIN and MAX'!C$14)</f>
        <v>1.2292174599309921E-2</v>
      </c>
      <c r="D134">
        <f>('CON Score and Page Rank'!BL76-'MIN and MAX'!D$14)/('MIN and MAX'!H$14-'MIN and MAX'!D$14)</f>
        <v>0.30503678551216751</v>
      </c>
      <c r="E134">
        <f t="shared" si="10"/>
        <v>1.2206665467545912E-2</v>
      </c>
      <c r="F134">
        <f t="shared" si="11"/>
        <v>0.63678286013570307</v>
      </c>
      <c r="G134">
        <f t="shared" si="12"/>
        <v>0.30495127638040348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98</v>
      </c>
      <c r="B135">
        <f>('CON Score and Page Rank'!BJ80-'MIN and MAX'!B$14)/('MIN and MAX'!F$14-'MIN and MAX'!B$14)</f>
        <v>1.7088138782857371E-4</v>
      </c>
      <c r="C135">
        <f>('CON Score and Page Rank'!BK80-'MIN and MAX'!C$14)/('MIN and MAX'!G$14-'MIN and MAX'!C$14)</f>
        <v>1.2340789341291604E-2</v>
      </c>
      <c r="D135">
        <f>('CON Score and Page Rank'!BL80-'MIN and MAX'!D$14)/('MIN and MAX'!H$14-'MIN and MAX'!D$14)</f>
        <v>0.30503678551216751</v>
      </c>
      <c r="E135">
        <f t="shared" si="10"/>
        <v>1.216990795346303E-2</v>
      </c>
      <c r="F135">
        <f t="shared" si="11"/>
        <v>0.63675237921611338</v>
      </c>
      <c r="G135">
        <f t="shared" si="12"/>
        <v>0.30486590412433895</v>
      </c>
      <c r="H135" s="3">
        <f>IFERROR(VLOOKUP(A135,'GDP Data'!A$2:Q$144,3,FALSE),"Not Found")</f>
        <v>3468337941.0883002</v>
      </c>
      <c r="I135">
        <f t="shared" si="13"/>
        <v>3.2776043832856194E-4</v>
      </c>
      <c r="J135">
        <f t="shared" si="14"/>
        <v>-0.63642461877778478</v>
      </c>
    </row>
    <row r="136" spans="1:10" x14ac:dyDescent="0.25">
      <c r="A136" t="s">
        <v>201</v>
      </c>
      <c r="B136">
        <f>('CON Score and Page Rank'!BJ182-'MIN and MAX'!B$14)/('MIN and MAX'!F$14-'MIN and MAX'!B$14)</f>
        <v>2.6285394015957898E-2</v>
      </c>
      <c r="C136">
        <f>('CON Score and Page Rank'!BK182-'MIN and MAX'!C$14)/('MIN and MAX'!G$14-'MIN and MAX'!C$14)</f>
        <v>3.8430901081284496E-2</v>
      </c>
      <c r="D136">
        <f>('CON Score and Page Rank'!BL182-'MIN and MAX'!D$14)/('MIN and MAX'!H$14-'MIN and MAX'!D$14)</f>
        <v>0.98075834748160728</v>
      </c>
      <c r="E136">
        <f t="shared" si="10"/>
        <v>1.2145507065326598E-2</v>
      </c>
      <c r="F136">
        <f t="shared" si="11"/>
        <v>0.63673214494489672</v>
      </c>
      <c r="G136">
        <f t="shared" si="12"/>
        <v>0.95447295346564942</v>
      </c>
      <c r="H136" s="3">
        <f>IFERROR(VLOOKUP(A136,'GDP Data'!A$2:Q$144,3,FALSE),"Not Found")</f>
        <v>71517080040.633804</v>
      </c>
      <c r="I136">
        <f t="shared" si="13"/>
        <v>6.7584156735147321E-3</v>
      </c>
      <c r="J136">
        <f t="shared" si="14"/>
        <v>-0.62997372927138195</v>
      </c>
    </row>
    <row r="137" spans="1:10" x14ac:dyDescent="0.25">
      <c r="A137" t="s">
        <v>136</v>
      </c>
      <c r="B137">
        <f>('CON Score and Page Rank'!BJ119-'MIN and MAX'!B$14)/('MIN and MAX'!F$14-'MIN and MAX'!B$14)</f>
        <v>2.9108212791796241E-2</v>
      </c>
      <c r="C137">
        <f>('CON Score and Page Rank'!BK119-'MIN and MAX'!C$14)/('MIN and MAX'!G$14-'MIN and MAX'!C$14)</f>
        <v>4.0813877782026053E-2</v>
      </c>
      <c r="D137">
        <f>('CON Score and Page Rank'!BL119-'MIN and MAX'!D$14)/('MIN and MAX'!H$14-'MIN and MAX'!D$14)</f>
        <v>0.91737408036219581</v>
      </c>
      <c r="E137">
        <f t="shared" si="10"/>
        <v>1.1705664990229812E-2</v>
      </c>
      <c r="F137">
        <f t="shared" si="11"/>
        <v>0.63636740888323251</v>
      </c>
      <c r="G137">
        <f t="shared" si="12"/>
        <v>0.8882658675703996</v>
      </c>
      <c r="H137" s="3">
        <f>IFERROR(VLOOKUP(A137,'GDP Data'!A$2:Q$144,3,FALSE),"Not Found")</f>
        <v>1339395718862.8899</v>
      </c>
      <c r="I137">
        <f t="shared" si="13"/>
        <v>0.12657386199574017</v>
      </c>
      <c r="J137">
        <f t="shared" si="14"/>
        <v>-0.50979354688749234</v>
      </c>
    </row>
    <row r="138" spans="1:10" x14ac:dyDescent="0.25">
      <c r="A138" t="s">
        <v>156</v>
      </c>
      <c r="B138">
        <f>('CON Score and Page Rank'!BJ137-'MIN and MAX'!B$14)/('MIN and MAX'!F$14-'MIN and MAX'!B$14)</f>
        <v>1.3019416970750465E-4</v>
      </c>
      <c r="C138">
        <f>('CON Score and Page Rank'!BK137-'MIN and MAX'!C$14)/('MIN and MAX'!G$14-'MIN and MAX'!C$14)</f>
        <v>1.166678211092961E-2</v>
      </c>
      <c r="D138">
        <f>('CON Score and Page Rank'!BL137-'MIN and MAX'!D$14)/('MIN and MAX'!H$14-'MIN and MAX'!D$14)</f>
        <v>0.37634408602150538</v>
      </c>
      <c r="E138">
        <f t="shared" si="10"/>
        <v>1.1536587941222105E-2</v>
      </c>
      <c r="F138">
        <f t="shared" si="11"/>
        <v>0.63622720288552448</v>
      </c>
      <c r="G138">
        <f t="shared" si="12"/>
        <v>0.37621389185179788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152</v>
      </c>
      <c r="B139">
        <f>('CON Score and Page Rank'!BJ133-'MIN and MAX'!B$14)/('MIN and MAX'!F$14-'MIN and MAX'!B$14)</f>
        <v>4.2678520594689479E-4</v>
      </c>
      <c r="C139">
        <f>('CON Score and Page Rank'!BK133-'MIN and MAX'!C$14)/('MIN and MAX'!G$14-'MIN and MAX'!C$14)</f>
        <v>1.187777651165201E-2</v>
      </c>
      <c r="D139">
        <f>('CON Score and Page Rank'!BL133-'MIN and MAX'!D$14)/('MIN and MAX'!H$14-'MIN and MAX'!D$14)</f>
        <v>0.27730616864742502</v>
      </c>
      <c r="E139">
        <f t="shared" si="10"/>
        <v>1.1450991305705115E-2</v>
      </c>
      <c r="F139">
        <f t="shared" si="11"/>
        <v>0.63615622245527959</v>
      </c>
      <c r="G139">
        <f t="shared" si="12"/>
        <v>0.27687938344147811</v>
      </c>
      <c r="H139" s="3">
        <f>IFERROR(VLOOKUP(A139,'GDP Data'!A$2:Q$144,3,FALSE),"Not Found")</f>
        <v>6220270632.3359203</v>
      </c>
      <c r="I139">
        <f t="shared" si="13"/>
        <v>5.8782006355960156E-4</v>
      </c>
      <c r="J139">
        <f t="shared" si="14"/>
        <v>-0.63556840239171997</v>
      </c>
    </row>
    <row r="140" spans="1:10" x14ac:dyDescent="0.25">
      <c r="A140" t="s">
        <v>108</v>
      </c>
      <c r="B140">
        <f>('CON Score and Page Rank'!BJ91-'MIN and MAX'!B$14)/('MIN and MAX'!F$14-'MIN and MAX'!B$14)</f>
        <v>2.9522021111904301E-5</v>
      </c>
      <c r="C140">
        <f>('CON Score and Page Rank'!BK91-'MIN and MAX'!C$14)/('MIN and MAX'!G$14-'MIN and MAX'!C$14)</f>
        <v>1.1348523571865258E-2</v>
      </c>
      <c r="D140">
        <f>('CON Score and Page Rank'!BL91-'MIN and MAX'!D$14)/('MIN and MAX'!H$14-'MIN and MAX'!D$14)</f>
        <v>0.44821731748726656</v>
      </c>
      <c r="E140">
        <f t="shared" si="10"/>
        <v>1.1319001550753353E-2</v>
      </c>
      <c r="F140">
        <f t="shared" si="11"/>
        <v>0.6360467708449703</v>
      </c>
      <c r="G140">
        <f t="shared" si="12"/>
        <v>0.44818779546615467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97</v>
      </c>
      <c r="B141">
        <f>('CON Score and Page Rank'!BJ79-'MIN and MAX'!B$14)/('MIN and MAX'!F$14-'MIN and MAX'!B$14)</f>
        <v>2.1264246329420913E-5</v>
      </c>
      <c r="C141">
        <f>('CON Score and Page Rank'!BK79-'MIN and MAX'!C$14)/('MIN and MAX'!G$14-'MIN and MAX'!C$14)</f>
        <v>1.1086773392223326E-2</v>
      </c>
      <c r="D141">
        <f>('CON Score and Page Rank'!BL79-'MIN and MAX'!D$14)/('MIN and MAX'!H$14-'MIN and MAX'!D$14)</f>
        <v>0.3180531975099038</v>
      </c>
      <c r="E141">
        <f t="shared" si="10"/>
        <v>1.1065509145893906E-2</v>
      </c>
      <c r="F141">
        <f t="shared" si="11"/>
        <v>0.63583656398517885</v>
      </c>
      <c r="G141">
        <f t="shared" si="12"/>
        <v>0.31803193326357437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138</v>
      </c>
      <c r="B142">
        <f>('CON Score and Page Rank'!BJ121-'MIN and MAX'!B$14)/('MIN and MAX'!F$14-'MIN and MAX'!B$14)</f>
        <v>6.6584596519796801E-6</v>
      </c>
      <c r="C142">
        <f>('CON Score and Page Rank'!BK121-'MIN and MAX'!C$14)/('MIN and MAX'!G$14-'MIN and MAX'!C$14)</f>
        <v>1.0600338602273354E-2</v>
      </c>
      <c r="D142">
        <f>('CON Score and Page Rank'!BL121-'MIN and MAX'!D$14)/('MIN and MAX'!H$14-'MIN and MAX'!D$14)</f>
        <v>0.29428409734012451</v>
      </c>
      <c r="E142">
        <f t="shared" si="10"/>
        <v>1.0593680142621374E-2</v>
      </c>
      <c r="F142">
        <f t="shared" si="11"/>
        <v>0.63544530297997659</v>
      </c>
      <c r="G142">
        <f t="shared" si="12"/>
        <v>0.29427743888047253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145</v>
      </c>
      <c r="B143">
        <f>('CON Score and Page Rank'!BJ128-'MIN and MAX'!B$14)/('MIN and MAX'!F$14-'MIN and MAX'!B$14)</f>
        <v>1.2954015629786682E-5</v>
      </c>
      <c r="C143">
        <f>('CON Score and Page Rank'!BK128-'MIN and MAX'!C$14)/('MIN and MAX'!G$14-'MIN and MAX'!C$14)</f>
        <v>1.0311213181300381E-2</v>
      </c>
      <c r="D143">
        <f>('CON Score and Page Rank'!BL128-'MIN and MAX'!D$14)/('MIN and MAX'!H$14-'MIN and MAX'!D$14)</f>
        <v>0.18449349179400112</v>
      </c>
      <c r="E143">
        <f t="shared" si="10"/>
        <v>1.0298259165670594E-2</v>
      </c>
      <c r="F143">
        <f t="shared" si="11"/>
        <v>0.63520032713576624</v>
      </c>
      <c r="G143">
        <f t="shared" si="12"/>
        <v>0.18448053777837134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151</v>
      </c>
      <c r="B144">
        <f>('CON Score and Page Rank'!BJ132-'MIN and MAX'!B$14)/('MIN and MAX'!F$14-'MIN and MAX'!B$14)</f>
        <v>3.822517549807646E-5</v>
      </c>
      <c r="C144">
        <f>('CON Score and Page Rank'!BK132-'MIN and MAX'!C$14)/('MIN and MAX'!G$14-'MIN and MAX'!C$14)</f>
        <v>1.0180053310266401E-2</v>
      </c>
      <c r="D144">
        <f>('CON Score and Page Rank'!BL132-'MIN and MAX'!D$14)/('MIN and MAX'!H$14-'MIN and MAX'!D$14)</f>
        <v>0.30730050933786079</v>
      </c>
      <c r="E144">
        <f t="shared" si="10"/>
        <v>1.0141828134768324E-2</v>
      </c>
      <c r="F144">
        <f t="shared" si="11"/>
        <v>0.63507060776291901</v>
      </c>
      <c r="G144">
        <f t="shared" si="12"/>
        <v>0.30726228416236273</v>
      </c>
      <c r="H144" s="3">
        <f>IFERROR(VLOOKUP(A144,'GDP Data'!A$2:Q$144,3,FALSE),"Not Found")</f>
        <v>1267997934.3125</v>
      </c>
      <c r="I144">
        <f t="shared" si="13"/>
        <v>1.1982671983214203E-4</v>
      </c>
      <c r="J144">
        <f t="shared" si="14"/>
        <v>-0.63495078104308689</v>
      </c>
    </row>
    <row r="145" spans="1:10" x14ac:dyDescent="0.25">
      <c r="A145" t="s">
        <v>103</v>
      </c>
      <c r="B145">
        <f>('CON Score and Page Rank'!BJ86-'MIN and MAX'!B$14)/('MIN and MAX'!F$14-'MIN and MAX'!B$14)</f>
        <v>1.9264856332435636E-5</v>
      </c>
      <c r="C145">
        <f>('CON Score and Page Rank'!BK86-'MIN and MAX'!C$14)/('MIN and MAX'!G$14-'MIN and MAX'!C$14)</f>
        <v>1.011907906363989E-2</v>
      </c>
      <c r="D145">
        <f>('CON Score and Page Rank'!BL86-'MIN and MAX'!D$14)/('MIN and MAX'!H$14-'MIN and MAX'!D$14)</f>
        <v>0.30560271646859083</v>
      </c>
      <c r="E145">
        <f t="shared" si="10"/>
        <v>1.0099814207307455E-2</v>
      </c>
      <c r="F145">
        <f t="shared" si="11"/>
        <v>0.6350357679981381</v>
      </c>
      <c r="G145">
        <f t="shared" si="12"/>
        <v>0.30558345161225842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83</v>
      </c>
      <c r="B146">
        <f>('CON Score and Page Rank'!BJ66-'MIN and MAX'!B$14)/('MIN and MAX'!F$14-'MIN and MAX'!B$14)</f>
        <v>3.345573084915152E-5</v>
      </c>
      <c r="C146">
        <f>('CON Score and Page Rank'!BK66-'MIN and MAX'!C$14)/('MIN and MAX'!G$14-'MIN and MAX'!C$14)</f>
        <v>9.9819103090113045E-3</v>
      </c>
      <c r="D146">
        <f>('CON Score and Page Rank'!BL66-'MIN and MAX'!D$14)/('MIN and MAX'!H$14-'MIN and MAX'!D$14)</f>
        <v>0.36276174306734577</v>
      </c>
      <c r="E146">
        <f t="shared" si="10"/>
        <v>9.9484545781621525E-3</v>
      </c>
      <c r="F146">
        <f t="shared" si="11"/>
        <v>0.63491025405084855</v>
      </c>
      <c r="G146">
        <f t="shared" si="12"/>
        <v>0.36272828733649659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175</v>
      </c>
      <c r="B147">
        <f>('CON Score and Page Rank'!BJ155-'MIN and MAX'!B$14)/('MIN and MAX'!F$14-'MIN and MAX'!B$14)</f>
        <v>1.1702651361985791E-4</v>
      </c>
      <c r="C147">
        <f>('CON Score and Page Rank'!BK155-'MIN and MAX'!C$14)/('MIN and MAX'!G$14-'MIN and MAX'!C$14)</f>
        <v>9.7533112514843739E-3</v>
      </c>
      <c r="D147">
        <f>('CON Score and Page Rank'!BL155-'MIN and MAX'!D$14)/('MIN and MAX'!H$14-'MIN and MAX'!D$14)</f>
        <v>0.34465195246179964</v>
      </c>
      <c r="E147">
        <f t="shared" si="10"/>
        <v>9.6362847378645162E-3</v>
      </c>
      <c r="F147">
        <f t="shared" si="11"/>
        <v>0.63465138932515008</v>
      </c>
      <c r="G147">
        <f t="shared" si="12"/>
        <v>0.3445349259481798</v>
      </c>
      <c r="H147" s="3">
        <f>IFERROR(VLOOKUP(A147,'GDP Data'!A$2:Q$144,3,FALSE),"Not Found")</f>
        <v>3922100793.5402999</v>
      </c>
      <c r="I147">
        <f t="shared" si="13"/>
        <v>3.706413553392667E-4</v>
      </c>
      <c r="J147">
        <f t="shared" si="14"/>
        <v>-0.63428074796981082</v>
      </c>
    </row>
    <row r="148" spans="1:10" x14ac:dyDescent="0.25">
      <c r="A148" t="s">
        <v>188</v>
      </c>
      <c r="B148">
        <f>('CON Score and Page Rank'!BJ169-'MIN and MAX'!B$14)/('MIN and MAX'!F$14-'MIN and MAX'!B$14)</f>
        <v>4.7594617521071508E-5</v>
      </c>
      <c r="C148">
        <f>('CON Score and Page Rank'!BK169-'MIN and MAX'!C$14)/('MIN and MAX'!G$14-'MIN and MAX'!C$14)</f>
        <v>9.6203598477285213E-3</v>
      </c>
      <c r="D148">
        <f>('CON Score and Page Rank'!BL169-'MIN and MAX'!D$14)/('MIN and MAX'!H$14-'MIN and MAX'!D$14)</f>
        <v>0.29485002829654783</v>
      </c>
      <c r="E148">
        <f t="shared" si="10"/>
        <v>9.572765230207449E-3</v>
      </c>
      <c r="F148">
        <f t="shared" si="11"/>
        <v>0.63459871620365171</v>
      </c>
      <c r="G148">
        <f t="shared" si="12"/>
        <v>0.29480243367902675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118</v>
      </c>
      <c r="B149">
        <f>('CON Score and Page Rank'!BJ101-'MIN and MAX'!B$14)/('MIN and MAX'!F$14-'MIN and MAX'!B$14)</f>
        <v>4.7127724891865586E-5</v>
      </c>
      <c r="C149">
        <f>('CON Score and Page Rank'!BK101-'MIN and MAX'!C$14)/('MIN and MAX'!G$14-'MIN and MAX'!C$14)</f>
        <v>9.4257714337958702E-3</v>
      </c>
      <c r="D149">
        <f>('CON Score and Page Rank'!BL101-'MIN and MAX'!D$14)/('MIN and MAX'!H$14-'MIN and MAX'!D$14)</f>
        <v>0.20260328239954725</v>
      </c>
      <c r="E149">
        <f t="shared" si="10"/>
        <v>9.378643708904004E-3</v>
      </c>
      <c r="F149">
        <f t="shared" si="11"/>
        <v>0.63443774224692207</v>
      </c>
      <c r="G149">
        <f t="shared" si="12"/>
        <v>0.20255615467465538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174</v>
      </c>
      <c r="B150">
        <f>('CON Score and Page Rank'!BJ154-'MIN and MAX'!B$14)/('MIN and MAX'!F$14-'MIN and MAX'!B$14)</f>
        <v>1.7034558923444761E-5</v>
      </c>
      <c r="C150">
        <f>('CON Score and Page Rank'!BK154-'MIN and MAX'!C$14)/('MIN and MAX'!G$14-'MIN and MAX'!C$14)</f>
        <v>9.2382093490643198E-3</v>
      </c>
      <c r="D150">
        <f>('CON Score and Page Rank'!BL154-'MIN and MAX'!D$14)/('MIN and MAX'!H$14-'MIN and MAX'!D$14)</f>
        <v>0.20882852292020374</v>
      </c>
      <c r="E150">
        <f t="shared" si="10"/>
        <v>9.221174790140875E-3</v>
      </c>
      <c r="F150">
        <f t="shared" si="11"/>
        <v>0.63430716221259598</v>
      </c>
      <c r="G150">
        <f t="shared" si="12"/>
        <v>0.2088114883612803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209</v>
      </c>
      <c r="B151">
        <f>('CON Score and Page Rank'!BJ190-'MIN and MAX'!B$14)/('MIN and MAX'!F$14-'MIN and MAX'!B$14)</f>
        <v>2.5074525298334752E-5</v>
      </c>
      <c r="C151">
        <f>('CON Score and Page Rank'!BK190-'MIN and MAX'!C$14)/('MIN and MAX'!G$14-'MIN and MAX'!C$14)</f>
        <v>9.1345541653672993E-3</v>
      </c>
      <c r="D151">
        <f>('CON Score and Page Rank'!BL190-'MIN and MAX'!D$14)/('MIN and MAX'!H$14-'MIN and MAX'!D$14)</f>
        <v>0.18562535370684777</v>
      </c>
      <c r="E151">
        <f t="shared" si="10"/>
        <v>9.109479640068965E-3</v>
      </c>
      <c r="F151">
        <f t="shared" si="11"/>
        <v>0.63421453976592512</v>
      </c>
      <c r="G151">
        <f t="shared" si="12"/>
        <v>0.18560027918154942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165</v>
      </c>
      <c r="B152">
        <f>('CON Score and Page Rank'!BJ145-'MIN and MAX'!B$14)/('MIN and MAX'!F$14-'MIN and MAX'!B$14)</f>
        <v>3.8217935079159181E-5</v>
      </c>
      <c r="C152">
        <f>('CON Score and Page Rank'!BK145-'MIN and MAX'!C$14)/('MIN and MAX'!G$14-'MIN and MAX'!C$14)</f>
        <v>8.8493380137729775E-3</v>
      </c>
      <c r="D152">
        <f>('CON Score and Page Rank'!BL145-'MIN and MAX'!D$14)/('MIN and MAX'!H$14-'MIN and MAX'!D$14)</f>
        <v>0.21279003961516696</v>
      </c>
      <c r="E152">
        <f t="shared" si="10"/>
        <v>8.8111200786938175E-3</v>
      </c>
      <c r="F152">
        <f t="shared" si="11"/>
        <v>0.63396712712048442</v>
      </c>
      <c r="G152">
        <f t="shared" si="12"/>
        <v>0.2127518216800878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77</v>
      </c>
      <c r="B153">
        <f>('CON Score and Page Rank'!BJ60-'MIN and MAX'!B$14)/('MIN and MAX'!F$14-'MIN and MAX'!B$14)</f>
        <v>6.9828664289526228E-5</v>
      </c>
      <c r="C153">
        <f>('CON Score and Page Rank'!BK60-'MIN and MAX'!C$14)/('MIN and MAX'!G$14-'MIN and MAX'!C$14)</f>
        <v>8.3469891318557338E-3</v>
      </c>
      <c r="D153">
        <f>('CON Score and Page Rank'!BL60-'MIN and MAX'!D$14)/('MIN and MAX'!H$14-'MIN and MAX'!D$14)</f>
        <v>0.20203735144312393</v>
      </c>
      <c r="E153">
        <f t="shared" si="10"/>
        <v>8.2771604675662084E-3</v>
      </c>
      <c r="F153">
        <f t="shared" si="11"/>
        <v>0.63352434472953734</v>
      </c>
      <c r="G153">
        <f t="shared" si="12"/>
        <v>0.2019675227788344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70</v>
      </c>
      <c r="B154">
        <f>('CON Score and Page Rank'!BJ53-'MIN and MAX'!B$14)/('MIN and MAX'!F$14-'MIN and MAX'!B$14)</f>
        <v>2.5849613079985401E-4</v>
      </c>
      <c r="C154">
        <f>('CON Score and Page Rank'!BK53-'MIN and MAX'!C$14)/('MIN and MAX'!G$14-'MIN and MAX'!C$14)</f>
        <v>8.4774344609370601E-3</v>
      </c>
      <c r="D154">
        <f>('CON Score and Page Rank'!BL53-'MIN and MAX'!D$14)/('MIN and MAX'!H$14-'MIN and MAX'!D$14)</f>
        <v>0.23938879456706283</v>
      </c>
      <c r="E154">
        <f t="shared" si="10"/>
        <v>8.2189383301372061E-3</v>
      </c>
      <c r="F154">
        <f t="shared" si="11"/>
        <v>0.63347606441642068</v>
      </c>
      <c r="G154">
        <f t="shared" si="12"/>
        <v>0.23913029843626299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68</v>
      </c>
      <c r="B155">
        <f>('CON Score and Page Rank'!BJ51-'MIN and MAX'!B$14)/('MIN and MAX'!F$14-'MIN and MAX'!B$14)</f>
        <v>6.598100341288482E-5</v>
      </c>
      <c r="C155">
        <f>('CON Score and Page Rank'!BK51-'MIN and MAX'!C$14)/('MIN and MAX'!G$14-'MIN and MAX'!C$14)</f>
        <v>8.0214246602175032E-3</v>
      </c>
      <c r="D155">
        <f>('CON Score and Page Rank'!BL51-'MIN and MAX'!D$14)/('MIN and MAX'!H$14-'MIN and MAX'!D$14)</f>
        <v>0.28975664968873799</v>
      </c>
      <c r="E155">
        <f t="shared" si="10"/>
        <v>7.9554436568046189E-3</v>
      </c>
      <c r="F155">
        <f t="shared" si="11"/>
        <v>0.63325756324324467</v>
      </c>
      <c r="G155">
        <f t="shared" si="12"/>
        <v>0.28969066868532511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39</v>
      </c>
      <c r="B156">
        <f>('CON Score and Page Rank'!BJ24-'MIN and MAX'!B$14)/('MIN and MAX'!F$14-'MIN and MAX'!B$14)</f>
        <v>3.655894901680653E-5</v>
      </c>
      <c r="C156">
        <f>('CON Score and Page Rank'!BK24-'MIN and MAX'!C$14)/('MIN and MAX'!G$14-'MIN and MAX'!C$14)</f>
        <v>7.9682974304695984E-3</v>
      </c>
      <c r="D156">
        <f>('CON Score and Page Rank'!BL24-'MIN and MAX'!D$14)/('MIN and MAX'!H$14-'MIN and MAX'!D$14)</f>
        <v>0.11601584606677985</v>
      </c>
      <c r="E156">
        <f t="shared" si="10"/>
        <v>7.9317384814527915E-3</v>
      </c>
      <c r="F156">
        <f t="shared" si="11"/>
        <v>0.63323790588714246</v>
      </c>
      <c r="G156">
        <f t="shared" si="12"/>
        <v>0.11597928711776305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71</v>
      </c>
      <c r="B157">
        <f>('CON Score and Page Rank'!BJ54-'MIN and MAX'!B$14)/('MIN and MAX'!F$14-'MIN and MAX'!B$14)</f>
        <v>1.2248115782748003E-5</v>
      </c>
      <c r="C157">
        <f>('CON Score and Page Rank'!BK54-'MIN and MAX'!C$14)/('MIN and MAX'!G$14-'MIN and MAX'!C$14)</f>
        <v>7.8390766606042349E-3</v>
      </c>
      <c r="D157">
        <f>('CON Score and Page Rank'!BL54-'MIN and MAX'!D$14)/('MIN and MAX'!H$14-'MIN and MAX'!D$14)</f>
        <v>0.36332767402376909</v>
      </c>
      <c r="E157">
        <f t="shared" si="10"/>
        <v>7.8268285448214875E-3</v>
      </c>
      <c r="F157">
        <f t="shared" si="11"/>
        <v>0.63315091003276014</v>
      </c>
      <c r="G157">
        <f t="shared" si="12"/>
        <v>0.36331542590798632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79</v>
      </c>
      <c r="B158">
        <f>('CON Score and Page Rank'!BJ62-'MIN and MAX'!B$14)/('MIN and MAX'!F$14-'MIN and MAX'!B$14)</f>
        <v>3.2679781953636807E-5</v>
      </c>
      <c r="C158">
        <f>('CON Score and Page Rank'!BK62-'MIN and MAX'!C$14)/('MIN and MAX'!G$14-'MIN and MAX'!C$14)</f>
        <v>7.812366771743599E-3</v>
      </c>
      <c r="D158">
        <f>('CON Score and Page Rank'!BL62-'MIN and MAX'!D$14)/('MIN and MAX'!H$14-'MIN and MAX'!D$14)</f>
        <v>0.26655348047538202</v>
      </c>
      <c r="E158">
        <f t="shared" si="10"/>
        <v>7.7796869897899619E-3</v>
      </c>
      <c r="F158">
        <f t="shared" si="11"/>
        <v>0.63311181821754625</v>
      </c>
      <c r="G158">
        <f t="shared" si="12"/>
        <v>0.26652080069342837</v>
      </c>
      <c r="H158" s="3">
        <f>IFERROR(VLOOKUP(A158,'GDP Data'!A$2:Q$144,3,FALSE),"Not Found")</f>
        <v>1461139022.0295401</v>
      </c>
      <c r="I158">
        <f t="shared" si="13"/>
        <v>1.3807869199997775E-4</v>
      </c>
      <c r="J158">
        <f t="shared" si="14"/>
        <v>-0.63297373952554625</v>
      </c>
    </row>
    <row r="159" spans="1:10" x14ac:dyDescent="0.25">
      <c r="A159" t="s">
        <v>167</v>
      </c>
      <c r="B159">
        <f>('CON Score and Page Rank'!BJ147-'MIN and MAX'!B$14)/('MIN and MAX'!F$14-'MIN and MAX'!B$14)</f>
        <v>4.7627048862644863E-6</v>
      </c>
      <c r="C159">
        <f>('CON Score and Page Rank'!BK147-'MIN and MAX'!C$14)/('MIN and MAX'!G$14-'MIN and MAX'!C$14)</f>
        <v>7.4577675609784856E-3</v>
      </c>
      <c r="D159">
        <f>('CON Score and Page Rank'!BL147-'MIN and MAX'!D$14)/('MIN and MAX'!H$14-'MIN and MAX'!D$14)</f>
        <v>0.12733446519524619</v>
      </c>
      <c r="E159">
        <f t="shared" si="10"/>
        <v>7.4530048560922215E-3</v>
      </c>
      <c r="F159">
        <f t="shared" si="11"/>
        <v>0.63284091927083963</v>
      </c>
      <c r="G159">
        <f t="shared" si="12"/>
        <v>0.12732970249035994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54</v>
      </c>
      <c r="B160">
        <f>('CON Score and Page Rank'!BJ38-'MIN and MAX'!B$14)/('MIN and MAX'!F$14-'MIN and MAX'!B$14)</f>
        <v>2.0148869565316647E-2</v>
      </c>
      <c r="C160">
        <f>('CON Score and Page Rank'!BK38-'MIN and MAX'!C$14)/('MIN and MAX'!G$14-'MIN and MAX'!C$14)</f>
        <v>2.7502245985287142E-2</v>
      </c>
      <c r="D160">
        <f>('CON Score and Page Rank'!BL38-'MIN and MAX'!D$14)/('MIN and MAX'!H$14-'MIN and MAX'!D$14)</f>
        <v>0.78324844368986979</v>
      </c>
      <c r="E160">
        <f t="shared" si="10"/>
        <v>7.3533764199704942E-3</v>
      </c>
      <c r="F160">
        <f t="shared" si="11"/>
        <v>0.63275830306498249</v>
      </c>
      <c r="G160">
        <f t="shared" si="12"/>
        <v>0.76309957412455309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144</v>
      </c>
      <c r="B161">
        <f>('CON Score and Page Rank'!BJ127-'MIN and MAX'!B$14)/('MIN and MAX'!F$14-'MIN and MAX'!B$14)</f>
        <v>8.6208487470950553E-6</v>
      </c>
      <c r="C161">
        <f>('CON Score and Page Rank'!BK127-'MIN and MAX'!C$14)/('MIN and MAX'!G$14-'MIN and MAX'!C$14)</f>
        <v>6.9108555970647184E-3</v>
      </c>
      <c r="D161">
        <f>('CON Score and Page Rank'!BL127-'MIN and MAX'!D$14)/('MIN and MAX'!H$14-'MIN and MAX'!D$14)</f>
        <v>0.19354838709677419</v>
      </c>
      <c r="E161">
        <f t="shared" si="10"/>
        <v>6.9022347483176233E-3</v>
      </c>
      <c r="F161">
        <f t="shared" si="11"/>
        <v>0.63238419688940783</v>
      </c>
      <c r="G161">
        <f t="shared" si="12"/>
        <v>0.1935397662480271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27</v>
      </c>
      <c r="B162">
        <f>('CON Score and Page Rank'!BJ12-'MIN and MAX'!B$14)/('MIN and MAX'!F$14-'MIN and MAX'!B$14)</f>
        <v>4.5384008562206458E-2</v>
      </c>
      <c r="C162">
        <f>('CON Score and Page Rank'!BK12-'MIN and MAX'!C$14)/('MIN and MAX'!G$14-'MIN and MAX'!C$14)</f>
        <v>5.186305228737112E-2</v>
      </c>
      <c r="D162">
        <f>('CON Score and Page Rank'!BL12-'MIN and MAX'!D$14)/('MIN and MAX'!H$14-'MIN and MAX'!D$14)</f>
        <v>0.92756083757781549</v>
      </c>
      <c r="E162">
        <f t="shared" si="10"/>
        <v>6.4790437251646613E-3</v>
      </c>
      <c r="F162">
        <f t="shared" si="11"/>
        <v>0.63203326859978803</v>
      </c>
      <c r="G162">
        <f t="shared" si="12"/>
        <v>0.88217682901560901</v>
      </c>
      <c r="H162" s="3">
        <f>IFERROR(VLOOKUP(A162,'GDP Data'!A$2:Q$144,3,FALSE),"Not Found")</f>
        <v>136309295225.34</v>
      </c>
      <c r="I162">
        <f t="shared" si="13"/>
        <v>1.2881326765204442E-2</v>
      </c>
      <c r="J162">
        <f t="shared" si="14"/>
        <v>-0.61915194183458355</v>
      </c>
    </row>
    <row r="163" spans="1:10" x14ac:dyDescent="0.25">
      <c r="A163" t="s">
        <v>189</v>
      </c>
      <c r="B163">
        <f>('CON Score and Page Rank'!BJ170-'MIN and MAX'!B$14)/('MIN and MAX'!F$14-'MIN and MAX'!B$14)</f>
        <v>4.2541126039841469E-2</v>
      </c>
      <c r="C163">
        <f>('CON Score and Page Rank'!BK170-'MIN and MAX'!C$14)/('MIN and MAX'!G$14-'MIN and MAX'!C$14)</f>
        <v>4.8746225467732753E-2</v>
      </c>
      <c r="D163">
        <f>('CON Score and Page Rank'!BL170-'MIN and MAX'!D$14)/('MIN and MAX'!H$14-'MIN and MAX'!D$14)</f>
        <v>0.95925297113752117</v>
      </c>
      <c r="E163">
        <f t="shared" si="10"/>
        <v>6.2050994278912835E-3</v>
      </c>
      <c r="F163">
        <f t="shared" si="11"/>
        <v>0.63180610214673583</v>
      </c>
      <c r="G163">
        <f t="shared" si="12"/>
        <v>0.91671184509767967</v>
      </c>
      <c r="H163" s="3">
        <f>IFERROR(VLOOKUP(A163,'GDP Data'!A$2:Q$144,3,FALSE),"Not Found")</f>
        <v>190905493539.168</v>
      </c>
      <c r="I163">
        <f t="shared" si="13"/>
        <v>1.8040706904729833E-2</v>
      </c>
      <c r="J163">
        <f t="shared" si="14"/>
        <v>-0.61376539524200602</v>
      </c>
    </row>
    <row r="164" spans="1:10" x14ac:dyDescent="0.25">
      <c r="A164" t="s">
        <v>155</v>
      </c>
      <c r="B164">
        <f>('CON Score and Page Rank'!BJ136-'MIN and MAX'!B$14)/('MIN and MAX'!F$14-'MIN and MAX'!B$14)</f>
        <v>1.971275115273042E-6</v>
      </c>
      <c r="C164">
        <f>('CON Score and Page Rank'!BK136-'MIN and MAX'!C$14)/('MIN and MAX'!G$14-'MIN and MAX'!C$14)</f>
        <v>5.8189500590448539E-3</v>
      </c>
      <c r="D164">
        <f>('CON Score and Page Rank'!BL136-'MIN and MAX'!D$14)/('MIN and MAX'!H$14-'MIN and MAX'!D$14)</f>
        <v>0.100169779286927</v>
      </c>
      <c r="E164">
        <f t="shared" si="10"/>
        <v>5.8169787839295805E-3</v>
      </c>
      <c r="F164">
        <f t="shared" si="11"/>
        <v>0.63148425573152411</v>
      </c>
      <c r="G164">
        <f t="shared" si="12"/>
        <v>0.10016780801181173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205</v>
      </c>
      <c r="B165">
        <f>('CON Score and Page Rank'!BJ186-'MIN and MAX'!B$14)/('MIN and MAX'!F$14-'MIN and MAX'!B$14)</f>
        <v>5.0928675329031572E-5</v>
      </c>
      <c r="C165">
        <f>('CON Score and Page Rank'!BK186-'MIN and MAX'!C$14)/('MIN and MAX'!G$14-'MIN and MAX'!C$14)</f>
        <v>5.5120698239004883E-3</v>
      </c>
      <c r="D165">
        <f>('CON Score and Page Rank'!BL186-'MIN and MAX'!D$14)/('MIN and MAX'!H$14-'MIN and MAX'!D$14)</f>
        <v>0.15393322014714206</v>
      </c>
      <c r="E165">
        <f t="shared" si="10"/>
        <v>5.4611411485714564E-3</v>
      </c>
      <c r="F165">
        <f t="shared" si="11"/>
        <v>0.63118917978253963</v>
      </c>
      <c r="G165">
        <f t="shared" si="12"/>
        <v>0.15388229147181304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128</v>
      </c>
      <c r="B166">
        <f>('CON Score and Page Rank'!BJ111-'MIN and MAX'!B$14)/('MIN and MAX'!F$14-'MIN and MAX'!B$14)</f>
        <v>6.6489137844776008E-7</v>
      </c>
      <c r="C166">
        <f>('CON Score and Page Rank'!BK111-'MIN and MAX'!C$14)/('MIN and MAX'!G$14-'MIN and MAX'!C$14)</f>
        <v>4.7707636150629432E-3</v>
      </c>
      <c r="D166">
        <f>('CON Score and Page Rank'!BL111-'MIN and MAX'!D$14)/('MIN and MAX'!H$14-'MIN and MAX'!D$14)</f>
        <v>2.6032823995472552E-2</v>
      </c>
      <c r="E166">
        <f t="shared" si="10"/>
        <v>4.7700987236844955E-3</v>
      </c>
      <c r="F166">
        <f t="shared" si="11"/>
        <v>0.63061613753222567</v>
      </c>
      <c r="G166">
        <f t="shared" si="12"/>
        <v>2.6032159104094104E-2</v>
      </c>
      <c r="H166" s="3">
        <f>IFERROR(VLOOKUP(A166,'GDP Data'!A$2:Q$144,3,FALSE),"Not Found")</f>
        <v>0</v>
      </c>
      <c r="I166">
        <f t="shared" si="13"/>
        <v>0</v>
      </c>
      <c r="J166">
        <f t="shared" si="14"/>
        <v>-0.63061613753222567</v>
      </c>
    </row>
    <row r="167" spans="1:10" x14ac:dyDescent="0.25">
      <c r="A167" t="s">
        <v>132</v>
      </c>
      <c r="B167">
        <f>('CON Score and Page Rank'!BJ115-'MIN and MAX'!B$14)/('MIN and MAX'!F$14-'MIN and MAX'!B$14)</f>
        <v>5.3191310275766867E-6</v>
      </c>
      <c r="C167">
        <f>('CON Score and Page Rank'!BK115-'MIN and MAX'!C$14)/('MIN and MAX'!G$14-'MIN and MAX'!C$14)</f>
        <v>4.7739712870895328E-3</v>
      </c>
      <c r="D167">
        <f>('CON Score and Page Rank'!BL115-'MIN and MAX'!D$14)/('MIN and MAX'!H$14-'MIN and MAX'!D$14)</f>
        <v>2.6032823995472552E-2</v>
      </c>
      <c r="E167">
        <f t="shared" si="10"/>
        <v>4.7686521560619559E-3</v>
      </c>
      <c r="F167">
        <f t="shared" si="11"/>
        <v>0.63061493797582246</v>
      </c>
      <c r="G167">
        <f t="shared" si="12"/>
        <v>2.6027504864444974E-2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162</v>
      </c>
      <c r="B168">
        <f>('CON Score and Page Rank'!BJ142-'MIN and MAX'!B$14)/('MIN and MAX'!F$14-'MIN and MAX'!B$14)</f>
        <v>4.6385990461344603E-2</v>
      </c>
      <c r="C168">
        <f>('CON Score and Page Rank'!BK142-'MIN and MAX'!C$14)/('MIN and MAX'!G$14-'MIN and MAX'!C$14)</f>
        <v>5.0872321747574931E-2</v>
      </c>
      <c r="D168">
        <f>('CON Score and Page Rank'!BL142-'MIN and MAX'!D$14)/('MIN and MAX'!H$14-'MIN and MAX'!D$14)</f>
        <v>0.98075834748160728</v>
      </c>
      <c r="E168">
        <f t="shared" si="10"/>
        <v>4.4863312862303273E-3</v>
      </c>
      <c r="F168">
        <f t="shared" si="11"/>
        <v>0.63038082530671191</v>
      </c>
      <c r="G168">
        <f t="shared" si="12"/>
        <v>0.93437235702026267</v>
      </c>
      <c r="H168" s="3">
        <f>IFERROR(VLOOKUP(A168,'GDP Data'!A$2:Q$144,3,FALSE),"Not Found")</f>
        <v>547658231279.87</v>
      </c>
      <c r="I168">
        <f t="shared" si="13"/>
        <v>5.1754098068716781E-2</v>
      </c>
      <c r="J168">
        <f t="shared" si="14"/>
        <v>-0.57862672723799513</v>
      </c>
    </row>
    <row r="169" spans="1:10" x14ac:dyDescent="0.25">
      <c r="A169" t="s">
        <v>143</v>
      </c>
      <c r="B169">
        <f>('CON Score and Page Rank'!BJ126-'MIN and MAX'!B$14)/('MIN and MAX'!F$14-'MIN and MAX'!B$14)</f>
        <v>3.4133307033617632E-6</v>
      </c>
      <c r="C169">
        <f>('CON Score and Page Rank'!BK126-'MIN and MAX'!C$14)/('MIN and MAX'!G$14-'MIN and MAX'!C$14)</f>
        <v>4.0157335406782197E-3</v>
      </c>
      <c r="D169">
        <f>('CON Score and Page Rank'!BL126-'MIN and MAX'!D$14)/('MIN and MAX'!H$14-'MIN and MAX'!D$14)</f>
        <v>9.5642331635540465E-2</v>
      </c>
      <c r="E169">
        <f t="shared" si="10"/>
        <v>4.0123202099748576E-3</v>
      </c>
      <c r="F169">
        <f t="shared" si="11"/>
        <v>0.6299877548322681</v>
      </c>
      <c r="G169">
        <f t="shared" si="12"/>
        <v>9.5638918304837103E-2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113</v>
      </c>
      <c r="B170">
        <f>('CON Score and Page Rank'!BJ96-'MIN and MAX'!B$14)/('MIN and MAX'!F$14-'MIN and MAX'!B$14)</f>
        <v>1.8471173939776048E-5</v>
      </c>
      <c r="C170">
        <f>('CON Score and Page Rank'!BK96-'MIN and MAX'!C$14)/('MIN and MAX'!G$14-'MIN and MAX'!C$14)</f>
        <v>4.0246005920834419E-3</v>
      </c>
      <c r="D170">
        <f>('CON Score and Page Rank'!BL96-'MIN and MAX'!D$14)/('MIN and MAX'!H$14-'MIN and MAX'!D$14)</f>
        <v>9.5642331635540465E-2</v>
      </c>
      <c r="E170">
        <f t="shared" si="10"/>
        <v>4.0061294181436662E-3</v>
      </c>
      <c r="F170">
        <f t="shared" si="11"/>
        <v>0.62998262116007309</v>
      </c>
      <c r="G170">
        <f t="shared" si="12"/>
        <v>9.5623860461600693E-2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213</v>
      </c>
      <c r="B171">
        <f>('CON Score and Page Rank'!BJ194-'MIN and MAX'!B$14)/('MIN and MAX'!F$14-'MIN and MAX'!B$14)</f>
        <v>8.5496543534318285E-5</v>
      </c>
      <c r="C171">
        <f>('CON Score and Page Rank'!BK194-'MIN and MAX'!C$14)/('MIN and MAX'!G$14-'MIN and MAX'!C$14)</f>
        <v>3.8189782006065398E-3</v>
      </c>
      <c r="D171">
        <f>('CON Score and Page Rank'!BL194-'MIN and MAX'!D$14)/('MIN and MAX'!H$14-'MIN and MAX'!D$14)</f>
        <v>0.10186757215619695</v>
      </c>
      <c r="E171">
        <f t="shared" si="10"/>
        <v>3.7334816570722216E-3</v>
      </c>
      <c r="F171">
        <f t="shared" si="11"/>
        <v>0.62975652985088471</v>
      </c>
      <c r="G171">
        <f t="shared" si="12"/>
        <v>0.10178207561266263</v>
      </c>
      <c r="H171" s="3">
        <f>IFERROR(VLOOKUP(A171,'GDP Data'!A$2:Q$144,3,FALSE),"Not Found")</f>
        <v>6331961555.4091396</v>
      </c>
      <c r="I171">
        <f t="shared" si="13"/>
        <v>5.9837493639079784E-4</v>
      </c>
      <c r="J171">
        <f t="shared" si="14"/>
        <v>-0.62915815491449389</v>
      </c>
    </row>
    <row r="172" spans="1:10" x14ac:dyDescent="0.25">
      <c r="A172" t="s">
        <v>137</v>
      </c>
      <c r="B172">
        <f>('CON Score and Page Rank'!BJ120-'MIN and MAX'!B$14)/('MIN and MAX'!F$14-'MIN and MAX'!B$14)</f>
        <v>4.3425401228604737E-6</v>
      </c>
      <c r="C172">
        <f>('CON Score and Page Rank'!BK120-'MIN and MAX'!C$14)/('MIN and MAX'!G$14-'MIN and MAX'!C$14)</f>
        <v>3.2008942337202265E-3</v>
      </c>
      <c r="D172">
        <f>('CON Score and Page Rank'!BL120-'MIN and MAX'!D$14)/('MIN and MAX'!H$14-'MIN and MAX'!D$14)</f>
        <v>0.11205432937181664</v>
      </c>
      <c r="E172">
        <f t="shared" si="10"/>
        <v>3.1965516935973659E-3</v>
      </c>
      <c r="F172">
        <f t="shared" si="11"/>
        <v>0.6293112843153722</v>
      </c>
      <c r="G172">
        <f t="shared" si="12"/>
        <v>0.11204998683169379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73</v>
      </c>
      <c r="B173">
        <f>('CON Score and Page Rank'!BJ56-'MIN and MAX'!B$14)/('MIN and MAX'!F$14-'MIN and MAX'!B$14)</f>
        <v>7.3615666925125403E-6</v>
      </c>
      <c r="C173">
        <f>('CON Score and Page Rank'!BK56-'MIN and MAX'!C$14)/('MIN and MAX'!G$14-'MIN and MAX'!C$14)</f>
        <v>3.2026650550811527E-3</v>
      </c>
      <c r="D173">
        <f>('CON Score and Page Rank'!BL56-'MIN and MAX'!D$14)/('MIN and MAX'!H$14-'MIN and MAX'!D$14)</f>
        <v>0.11205432937181664</v>
      </c>
      <c r="E173">
        <f t="shared" si="10"/>
        <v>3.1953034883886403E-3</v>
      </c>
      <c r="F173">
        <f t="shared" si="11"/>
        <v>0.62931024924965706</v>
      </c>
      <c r="G173">
        <f t="shared" si="12"/>
        <v>0.11204696780512413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86</v>
      </c>
      <c r="B174">
        <f>('CON Score and Page Rank'!BJ69-'MIN and MAX'!B$14)/('MIN and MAX'!F$14-'MIN and MAX'!B$14)</f>
        <v>5.1430912980413008E-6</v>
      </c>
      <c r="C174">
        <f>('CON Score and Page Rank'!BK69-'MIN and MAX'!C$14)/('MIN and MAX'!G$14-'MIN and MAX'!C$14)</f>
        <v>2.793038347201294E-3</v>
      </c>
      <c r="D174">
        <f>('CON Score and Page Rank'!BL69-'MIN and MAX'!D$14)/('MIN and MAX'!H$14-'MIN and MAX'!D$14)</f>
        <v>0.13865308432371251</v>
      </c>
      <c r="E174">
        <f t="shared" si="10"/>
        <v>2.7878952559032529E-3</v>
      </c>
      <c r="F174">
        <f t="shared" si="11"/>
        <v>0.62897240873229954</v>
      </c>
      <c r="G174">
        <f t="shared" si="12"/>
        <v>0.13864794123241447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153</v>
      </c>
      <c r="B175">
        <f>('CON Score and Page Rank'!BJ134-'MIN and MAX'!B$14)/('MIN and MAX'!F$14-'MIN and MAX'!B$14)</f>
        <v>1.3164605345835212E-6</v>
      </c>
      <c r="C175">
        <f>('CON Score and Page Rank'!BK134-'MIN and MAX'!C$14)/('MIN and MAX'!G$14-'MIN and MAX'!C$14)</f>
        <v>2.6457029032680933E-3</v>
      </c>
      <c r="D175">
        <f>('CON Score and Page Rank'!BL134-'MIN and MAX'!D$14)/('MIN and MAX'!H$14-'MIN and MAX'!D$14)</f>
        <v>1.0186757215619695E-2</v>
      </c>
      <c r="E175">
        <f t="shared" si="10"/>
        <v>2.6443864427335099E-3</v>
      </c>
      <c r="F175">
        <f t="shared" si="11"/>
        <v>0.62885340502098308</v>
      </c>
      <c r="G175">
        <f t="shared" si="12"/>
        <v>1.0185440755085111E-2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106</v>
      </c>
      <c r="B176">
        <f>('CON Score and Page Rank'!BJ89-'MIN and MAX'!B$14)/('MIN and MAX'!F$14-'MIN and MAX'!B$14)</f>
        <v>3.949381603744271E-6</v>
      </c>
      <c r="C176">
        <f>('CON Score and Page Rank'!BK89-'MIN and MAX'!C$14)/('MIN and MAX'!G$14-'MIN and MAX'!C$14)</f>
        <v>2.6472458996586084E-3</v>
      </c>
      <c r="D176">
        <f>('CON Score and Page Rank'!BL89-'MIN and MAX'!D$14)/('MIN and MAX'!H$14-'MIN and MAX'!D$14)</f>
        <v>1.0186757215619695E-2</v>
      </c>
      <c r="E176">
        <f t="shared" si="10"/>
        <v>2.643296518054864E-3</v>
      </c>
      <c r="F176">
        <f t="shared" si="11"/>
        <v>0.62885250120832548</v>
      </c>
      <c r="G176">
        <f t="shared" si="12"/>
        <v>1.018280783401595E-2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161</v>
      </c>
      <c r="B177">
        <f>('CON Score and Page Rank'!BJ141-'MIN and MAX'!B$14)/('MIN and MAX'!F$14-'MIN and MAX'!B$14)</f>
        <v>7.7335661558421857E-7</v>
      </c>
      <c r="C177">
        <f>('CON Score and Page Rank'!BK141-'MIN and MAX'!C$14)/('MIN and MAX'!G$14-'MIN and MAX'!C$14)</f>
        <v>1.8300144305112935E-3</v>
      </c>
      <c r="D177">
        <f>('CON Score and Page Rank'!BL141-'MIN and MAX'!D$14)/('MIN and MAX'!H$14-'MIN and MAX'!D$14)</f>
        <v>2.659875495189587E-2</v>
      </c>
      <c r="E177">
        <f t="shared" si="10"/>
        <v>1.8292410738957093E-3</v>
      </c>
      <c r="F177">
        <f t="shared" si="11"/>
        <v>0.62817745124496382</v>
      </c>
      <c r="G177">
        <f t="shared" si="12"/>
        <v>2.6597981595280287E-2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109</v>
      </c>
      <c r="B178">
        <f>('CON Score and Page Rank'!BJ92-'MIN and MAX'!B$14)/('MIN and MAX'!F$14-'MIN and MAX'!B$14)</f>
        <v>5.4134963090409854E-6</v>
      </c>
      <c r="C178">
        <f>('CON Score and Page Rank'!BK92-'MIN and MAX'!C$14)/('MIN and MAX'!G$14-'MIN and MAX'!C$14)</f>
        <v>1.8327793971976518E-3</v>
      </c>
      <c r="D178">
        <f>('CON Score and Page Rank'!BL92-'MIN and MAX'!D$14)/('MIN and MAX'!H$14-'MIN and MAX'!D$14)</f>
        <v>2.659875495189587E-2</v>
      </c>
      <c r="E178">
        <f t="shared" si="10"/>
        <v>1.8273659008886107E-3</v>
      </c>
      <c r="F178">
        <f t="shared" si="11"/>
        <v>0.62817589627044856</v>
      </c>
      <c r="G178">
        <f t="shared" si="12"/>
        <v>2.6593341455586828E-2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114</v>
      </c>
      <c r="B179">
        <f>('CON Score and Page Rank'!BJ97-'MIN and MAX'!B$14)/('MIN and MAX'!F$14-'MIN and MAX'!B$14)</f>
        <v>2.7840838160774765E-5</v>
      </c>
      <c r="C179">
        <f>('CON Score and Page Rank'!BK97-'MIN and MAX'!C$14)/('MIN and MAX'!G$14-'MIN and MAX'!C$14)</f>
        <v>1.8461434028483844E-3</v>
      </c>
      <c r="D179">
        <f>('CON Score and Page Rank'!BL97-'MIN and MAX'!D$14)/('MIN and MAX'!H$14-'MIN and MAX'!D$14)</f>
        <v>2.659875495189587E-2</v>
      </c>
      <c r="E179">
        <f t="shared" si="10"/>
        <v>1.8183025646876095E-3</v>
      </c>
      <c r="F179">
        <f t="shared" si="11"/>
        <v>0.62816838056029112</v>
      </c>
      <c r="G179">
        <f t="shared" si="12"/>
        <v>2.6570914113735095E-2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116</v>
      </c>
      <c r="B180">
        <f>('CON Score and Page Rank'!BJ99-'MIN and MAX'!B$14)/('MIN and MAX'!F$14-'MIN and MAX'!B$14)</f>
        <v>6.9895672293087515E-7</v>
      </c>
      <c r="C180">
        <f>('CON Score and Page Rank'!BK99-'MIN and MAX'!C$14)/('MIN and MAX'!G$14-'MIN and MAX'!C$14)</f>
        <v>5.1455564027508987E-4</v>
      </c>
      <c r="D180">
        <f>('CON Score and Page Rank'!BL99-'MIN and MAX'!D$14)/('MIN and MAX'!H$14-'MIN and MAX'!D$14)</f>
        <v>1.0752688172043012E-2</v>
      </c>
      <c r="E180">
        <f t="shared" si="10"/>
        <v>5.1385668355215903E-4</v>
      </c>
      <c r="F180">
        <f t="shared" si="11"/>
        <v>0.62708667764854742</v>
      </c>
      <c r="G180">
        <f t="shared" si="12"/>
        <v>1.0751989215320081E-2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173</v>
      </c>
      <c r="B181">
        <f>('CON Score and Page Rank'!BJ153-'MIN and MAX'!B$14)/('MIN and MAX'!F$14-'MIN and MAX'!B$14)</f>
        <v>7.9251580334851386E-6</v>
      </c>
      <c r="C181">
        <f>('CON Score and Page Rank'!BK153-'MIN and MAX'!C$14)/('MIN and MAX'!G$14-'MIN and MAX'!C$14)</f>
        <v>0</v>
      </c>
      <c r="D181">
        <f>('CON Score and Page Rank'!BL153-'MIN and MAX'!D$14)/('MIN and MAX'!H$14-'MIN and MAX'!D$14)</f>
        <v>0</v>
      </c>
      <c r="E181">
        <f t="shared" si="10"/>
        <v>-7.9251580334851386E-6</v>
      </c>
      <c r="F181">
        <f t="shared" si="11"/>
        <v>0.62665399359051133</v>
      </c>
      <c r="G181">
        <f t="shared" si="12"/>
        <v>-7.9251580334851386E-6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34</v>
      </c>
      <c r="B182">
        <f>('CON Score and Page Rank'!BJ19-'MIN and MAX'!B$14)/('MIN and MAX'!F$14-'MIN and MAX'!B$14)</f>
        <v>5.914686693012064E-2</v>
      </c>
      <c r="C182">
        <f>('CON Score and Page Rank'!BK19-'MIN and MAX'!C$14)/('MIN and MAX'!G$14-'MIN and MAX'!C$14)</f>
        <v>5.8660647807099869E-2</v>
      </c>
      <c r="D182">
        <f>('CON Score and Page Rank'!BL19-'MIN and MAX'!D$14)/('MIN and MAX'!H$14-'MIN and MAX'!D$14)</f>
        <v>0.95359366157328807</v>
      </c>
      <c r="E182">
        <f t="shared" si="10"/>
        <v>-4.8621912302077019E-4</v>
      </c>
      <c r="F182">
        <f t="shared" si="11"/>
        <v>0.62625737155959516</v>
      </c>
      <c r="G182">
        <f t="shared" si="12"/>
        <v>0.89444679464316745</v>
      </c>
      <c r="H182" s="3">
        <f>IFERROR(VLOOKUP(A182,'GDP Data'!A$2:Q$144,3,FALSE),"Not Found")</f>
        <v>121604107164.99699</v>
      </c>
      <c r="I182">
        <f t="shared" si="13"/>
        <v>1.1491675881631776E-2</v>
      </c>
      <c r="J182">
        <f t="shared" si="14"/>
        <v>-0.61476569567796335</v>
      </c>
    </row>
    <row r="183" spans="1:10" x14ac:dyDescent="0.25">
      <c r="A183" t="s">
        <v>80</v>
      </c>
      <c r="B183">
        <f>('CON Score and Page Rank'!BJ63-'MIN and MAX'!B$14)/('MIN and MAX'!F$14-'MIN and MAX'!B$14)</f>
        <v>0</v>
      </c>
      <c r="C183">
        <f>('CON Score and Page Rank'!BK63-'MIN and MAX'!C$14)/('MIN and MAX'!G$14-'MIN and MAX'!C$14)</f>
        <v>-8.5469832109954234E-4</v>
      </c>
      <c r="D183">
        <f>('CON Score and Page Rank'!BL63-'MIN and MAX'!D$14)/('MIN and MAX'!H$14-'MIN and MAX'!D$14)</f>
        <v>-7.4702886247877756E-2</v>
      </c>
      <c r="E183">
        <f t="shared" si="10"/>
        <v>-8.5469832109954234E-4</v>
      </c>
      <c r="F183">
        <f t="shared" si="11"/>
        <v>0.62595181268034761</v>
      </c>
      <c r="G183">
        <f t="shared" si="12"/>
        <v>-7.4702886247877756E-2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169</v>
      </c>
      <c r="B184">
        <f>('CON Score and Page Rank'!BJ149-'MIN and MAX'!B$14)/('MIN and MAX'!F$14-'MIN and MAX'!B$14)</f>
        <v>0</v>
      </c>
      <c r="C184">
        <f>('CON Score and Page Rank'!BK149-'MIN and MAX'!C$14)/('MIN and MAX'!G$14-'MIN and MAX'!C$14)</f>
        <v>-8.5469832109954234E-4</v>
      </c>
      <c r="D184">
        <f>('CON Score and Page Rank'!BL149-'MIN and MAX'!D$14)/('MIN and MAX'!H$14-'MIN and MAX'!D$14)</f>
        <v>-7.4702886247877756E-2</v>
      </c>
      <c r="E184">
        <f t="shared" si="10"/>
        <v>-8.5469832109954234E-4</v>
      </c>
      <c r="F184">
        <f t="shared" si="11"/>
        <v>0.62595181268034761</v>
      </c>
      <c r="G184">
        <f t="shared" si="12"/>
        <v>-7.4702886247877756E-2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33</v>
      </c>
      <c r="B185">
        <f>('CON Score and Page Rank'!BJ18-'MIN and MAX'!B$14)/('MIN and MAX'!F$14-'MIN and MAX'!B$14)</f>
        <v>5.050363734400564E-2</v>
      </c>
      <c r="C185">
        <f>('CON Score and Page Rank'!BK18-'MIN and MAX'!C$14)/('MIN and MAX'!G$14-'MIN and MAX'!C$14)</f>
        <v>4.9491598870076169E-2</v>
      </c>
      <c r="D185">
        <f>('CON Score and Page Rank'!BL18-'MIN and MAX'!D$14)/('MIN and MAX'!H$14-'MIN and MAX'!D$14)</f>
        <v>0.978494623655914</v>
      </c>
      <c r="E185">
        <f t="shared" si="10"/>
        <v>-1.0120384739294719E-3</v>
      </c>
      <c r="F185">
        <f t="shared" si="11"/>
        <v>0.62582133942429952</v>
      </c>
      <c r="G185">
        <f t="shared" si="12"/>
        <v>0.92799098631190835</v>
      </c>
      <c r="H185" s="3">
        <f>IFERROR(VLOOKUP(A185,'GDP Data'!A$2:Q$144,3,FALSE),"Not Found")</f>
        <v>173972218824.02701</v>
      </c>
      <c r="I185">
        <f t="shared" si="13"/>
        <v>1.6440500224399524E-2</v>
      </c>
      <c r="J185">
        <f t="shared" si="14"/>
        <v>-0.60938083919990005</v>
      </c>
    </row>
    <row r="186" spans="1:10" x14ac:dyDescent="0.25">
      <c r="A186" t="s">
        <v>200</v>
      </c>
      <c r="B186">
        <f>('CON Score and Page Rank'!BJ181-'MIN and MAX'!B$14)/('MIN and MAX'!F$14-'MIN and MAX'!B$14)</f>
        <v>6.3303976673098492E-2</v>
      </c>
      <c r="C186">
        <f>('CON Score and Page Rank'!BK181-'MIN and MAX'!C$14)/('MIN and MAX'!G$14-'MIN and MAX'!C$14)</f>
        <v>6.0352046276636442E-2</v>
      </c>
      <c r="D186">
        <f>('CON Score and Page Rank'!BL181-'MIN and MAX'!D$14)/('MIN and MAX'!H$14-'MIN and MAX'!D$14)</f>
        <v>0.98075834748160728</v>
      </c>
      <c r="E186">
        <f t="shared" si="10"/>
        <v>-2.9519303964620491E-3</v>
      </c>
      <c r="F186">
        <f t="shared" si="11"/>
        <v>0.62421269718668904</v>
      </c>
      <c r="G186">
        <f t="shared" si="12"/>
        <v>0.91745437080850878</v>
      </c>
      <c r="H186" s="3">
        <f>IFERROR(VLOOKUP(A186,'GDP Data'!A$2:Q$144,3,FALSE),"Not Found")</f>
        <v>559983704094.17004</v>
      </c>
      <c r="I186">
        <f t="shared" si="13"/>
        <v>5.2918864144237708E-2</v>
      </c>
      <c r="J186">
        <f t="shared" si="14"/>
        <v>-0.57129383304245129</v>
      </c>
    </row>
    <row r="187" spans="1:10" x14ac:dyDescent="0.25">
      <c r="A187" t="s">
        <v>60</v>
      </c>
      <c r="B187">
        <f>('CON Score and Page Rank'!BJ43-'MIN and MAX'!B$14)/('MIN and MAX'!F$14-'MIN and MAX'!B$14)</f>
        <v>6.6438471836583968E-2</v>
      </c>
      <c r="C187">
        <f>('CON Score and Page Rank'!BK43-'MIN and MAX'!C$14)/('MIN and MAX'!G$14-'MIN and MAX'!C$14)</f>
        <v>6.2749976579981381E-2</v>
      </c>
      <c r="D187">
        <f>('CON Score and Page Rank'!BL43-'MIN and MAX'!D$14)/('MIN and MAX'!H$14-'MIN and MAX'!D$14)</f>
        <v>0.94340690435766839</v>
      </c>
      <c r="E187">
        <f t="shared" si="10"/>
        <v>-3.6884952566025864E-3</v>
      </c>
      <c r="F187">
        <f t="shared" si="11"/>
        <v>0.62360190576527064</v>
      </c>
      <c r="G187">
        <f t="shared" si="12"/>
        <v>0.87696843252108447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-0.61511621881897105</v>
      </c>
    </row>
    <row r="188" spans="1:10" x14ac:dyDescent="0.25">
      <c r="A188" t="s">
        <v>21</v>
      </c>
      <c r="B188">
        <f>('CON Score and Page Rank'!BJ6-'MIN and MAX'!B$14)/('MIN and MAX'!F$14-'MIN and MAX'!B$14)</f>
        <v>6.3884483910904566E-2</v>
      </c>
      <c r="C188">
        <f>('CON Score and Page Rank'!BK6-'MIN and MAX'!C$14)/('MIN and MAX'!G$14-'MIN and MAX'!C$14)</f>
        <v>5.5780067715017936E-2</v>
      </c>
      <c r="D188">
        <f>('CON Score and Page Rank'!BL6-'MIN and MAX'!D$14)/('MIN and MAX'!H$14-'MIN and MAX'!D$14)</f>
        <v>0.98981324278438032</v>
      </c>
      <c r="E188">
        <f t="shared" si="10"/>
        <v>-8.1044161958866295E-3</v>
      </c>
      <c r="F188">
        <f t="shared" si="11"/>
        <v>0.61994003323599756</v>
      </c>
      <c r="G188">
        <f t="shared" si="12"/>
        <v>0.9259287588734757</v>
      </c>
      <c r="H188" s="3">
        <f>IFERROR(VLOOKUP(A188,'GDP Data'!A$2:Q$144,3,FALSE),"Not Found")</f>
        <v>164791442543.375</v>
      </c>
      <c r="I188">
        <f t="shared" si="13"/>
        <v>1.5572910240651064E-2</v>
      </c>
      <c r="J188">
        <f t="shared" si="14"/>
        <v>-0.60436712299534645</v>
      </c>
    </row>
    <row r="189" spans="1:10" x14ac:dyDescent="0.25">
      <c r="A189" t="s">
        <v>22</v>
      </c>
      <c r="B189">
        <f>('CON Score and Page Rank'!BJ7-'MIN and MAX'!B$14)/('MIN and MAX'!F$14-'MIN and MAX'!B$14)</f>
        <v>5.2489661472450037E-2</v>
      </c>
      <c r="C189">
        <f>('CON Score and Page Rank'!BK7-'MIN and MAX'!C$14)/('MIN and MAX'!G$14-'MIN and MAX'!C$14)</f>
        <v>4.0177011199681374E-2</v>
      </c>
      <c r="D189">
        <f>('CON Score and Page Rank'!BL7-'MIN and MAX'!D$14)/('MIN and MAX'!H$14-'MIN and MAX'!D$14)</f>
        <v>0.95755517826825132</v>
      </c>
      <c r="E189">
        <f t="shared" si="10"/>
        <v>-1.2312650272768663E-2</v>
      </c>
      <c r="F189">
        <f t="shared" si="11"/>
        <v>0.61645038363068028</v>
      </c>
      <c r="G189">
        <f t="shared" si="12"/>
        <v>0.90506551679580127</v>
      </c>
      <c r="H189" s="3">
        <f>IFERROR(VLOOKUP(A189,'GDP Data'!A$2:Q$144,3,FALSE),"Not Found")</f>
        <v>129533107311.811</v>
      </c>
      <c r="I189">
        <f t="shared" si="13"/>
        <v>1.2240972117399256E-2</v>
      </c>
      <c r="J189">
        <f t="shared" si="14"/>
        <v>-0.604209411513281</v>
      </c>
    </row>
    <row r="190" spans="1:10" x14ac:dyDescent="0.25">
      <c r="A190" t="s">
        <v>40</v>
      </c>
      <c r="B190">
        <f>('CON Score and Page Rank'!BJ25-'MIN and MAX'!B$14)/('MIN and MAX'!F$14-'MIN and MAX'!B$14)</f>
        <v>9.8766424292942898E-2</v>
      </c>
      <c r="C190">
        <f>('CON Score and Page Rank'!BK25-'MIN and MAX'!C$14)/('MIN and MAX'!G$14-'MIN and MAX'!C$14)</f>
        <v>8.2167703332847605E-2</v>
      </c>
      <c r="D190">
        <f>('CON Score and Page Rank'!BL25-'MIN and MAX'!D$14)/('MIN and MAX'!H$14-'MIN and MAX'!D$14)</f>
        <v>0.98075834748160728</v>
      </c>
      <c r="E190">
        <f t="shared" si="10"/>
        <v>-1.6598720960095292E-2</v>
      </c>
      <c r="F190">
        <f t="shared" si="11"/>
        <v>0.61289618854334948</v>
      </c>
      <c r="G190">
        <f t="shared" si="12"/>
        <v>0.88199192318866437</v>
      </c>
      <c r="H190" s="3">
        <f>IFERROR(VLOOKUP(A190,'GDP Data'!A$2:Q$144,3,FALSE),"Not Found")</f>
        <v>379083932596.32898</v>
      </c>
      <c r="I190">
        <f t="shared" si="13"/>
        <v>3.5823705192955003E-2</v>
      </c>
      <c r="J190">
        <f t="shared" si="14"/>
        <v>-0.57707248335039452</v>
      </c>
    </row>
    <row r="191" spans="1:10" x14ac:dyDescent="0.25">
      <c r="A191" t="s">
        <v>31</v>
      </c>
      <c r="B191">
        <f>('CON Score and Page Rank'!BJ16-'MIN and MAX'!B$14)/('MIN and MAX'!F$14-'MIN and MAX'!B$14)</f>
        <v>0.12736627570528672</v>
      </c>
      <c r="C191">
        <f>('CON Score and Page Rank'!BK16-'MIN and MAX'!C$14)/('MIN and MAX'!G$14-'MIN and MAX'!C$14)</f>
        <v>9.7183486619625906E-2</v>
      </c>
      <c r="D191">
        <f>('CON Score and Page Rank'!BL16-'MIN and MAX'!D$14)/('MIN and MAX'!H$14-'MIN and MAX'!D$14)</f>
        <v>1</v>
      </c>
      <c r="E191">
        <f t="shared" si="10"/>
        <v>-3.0182789085660813E-2</v>
      </c>
      <c r="F191">
        <f t="shared" si="11"/>
        <v>0.60163169205695011</v>
      </c>
      <c r="G191">
        <f t="shared" si="12"/>
        <v>0.87263372429471331</v>
      </c>
      <c r="H191" s="3">
        <f>IFERROR(VLOOKUP(A191,'GDP Data'!A$2:Q$144,3,FALSE),"Not Found")</f>
        <v>21387533703.2327</v>
      </c>
      <c r="I191">
        <f t="shared" si="13"/>
        <v>2.0211373690819864E-3</v>
      </c>
      <c r="J191">
        <f t="shared" si="14"/>
        <v>-0.59961055468786817</v>
      </c>
    </row>
    <row r="192" spans="1:10" x14ac:dyDescent="0.25">
      <c r="A192" t="s">
        <v>216</v>
      </c>
      <c r="B192">
        <f>('CON Score and Page Rank'!BJ197-'MIN and MAX'!B$14)/('MIN and MAX'!F$14-'MIN and MAX'!B$14)</f>
        <v>0.11759260562862989</v>
      </c>
      <c r="C192">
        <f>('CON Score and Page Rank'!BK197-'MIN and MAX'!C$14)/('MIN and MAX'!G$14-'MIN and MAX'!C$14)</f>
        <v>8.493420007099596E-2</v>
      </c>
      <c r="D192">
        <f>('CON Score and Page Rank'!BL197-'MIN and MAX'!D$14)/('MIN and MAX'!H$14-'MIN and MAX'!D$14)</f>
        <v>0.98075834748160728</v>
      </c>
      <c r="E192">
        <f t="shared" si="10"/>
        <v>-3.2658405557633927E-2</v>
      </c>
      <c r="F192">
        <f t="shared" si="11"/>
        <v>0.59957880386525075</v>
      </c>
      <c r="G192">
        <f t="shared" si="12"/>
        <v>0.86316574185297745</v>
      </c>
      <c r="H192" s="3">
        <f>IFERROR(VLOOKUP(A192,'GDP Data'!A$2:Q$144,3,FALSE),"Not Found")</f>
        <v>756706300589.79102</v>
      </c>
      <c r="I192">
        <f t="shared" si="13"/>
        <v>7.1509291476213779E-2</v>
      </c>
      <c r="J192">
        <f t="shared" si="14"/>
        <v>-0.52806951238903699</v>
      </c>
    </row>
    <row r="193" spans="1:10" x14ac:dyDescent="0.25">
      <c r="A193" t="s">
        <v>52</v>
      </c>
      <c r="B193">
        <f>('CON Score and Page Rank'!BJ36-'MIN and MAX'!B$14)/('MIN and MAX'!F$14-'MIN and MAX'!B$14)</f>
        <v>0.14459609335157914</v>
      </c>
      <c r="C193">
        <f>('CON Score and Page Rank'!BK36-'MIN and MAX'!C$14)/('MIN and MAX'!G$14-'MIN and MAX'!C$14)</f>
        <v>0.1074214592507792</v>
      </c>
      <c r="D193">
        <f>('CON Score and Page Rank'!BL36-'MIN and MAX'!D$14)/('MIN and MAX'!H$14-'MIN and MAX'!D$14)</f>
        <v>0.98075834748160728</v>
      </c>
      <c r="E193">
        <f t="shared" si="10"/>
        <v>-3.7174634100799936E-2</v>
      </c>
      <c r="F193">
        <f t="shared" si="11"/>
        <v>0.59583375193485555</v>
      </c>
      <c r="G193">
        <f t="shared" si="12"/>
        <v>0.8361622541300282</v>
      </c>
      <c r="H193" s="3">
        <f>IFERROR(VLOOKUP(A193,'GDP Data'!A$2:Q$144,3,FALSE),"Not Found")</f>
        <v>169403241524.33701</v>
      </c>
      <c r="I193">
        <f t="shared" si="13"/>
        <v>1.6008728572416343E-2</v>
      </c>
      <c r="J193">
        <f t="shared" si="14"/>
        <v>-0.57982502336243924</v>
      </c>
    </row>
    <row r="194" spans="1:10" x14ac:dyDescent="0.25">
      <c r="A194" t="s">
        <v>20</v>
      </c>
      <c r="B194">
        <f>('CON Score and Page Rank'!BJ5-'MIN and MAX'!B$14)/('MIN and MAX'!F$14-'MIN and MAX'!B$14)</f>
        <v>0.12300934729675195</v>
      </c>
      <c r="C194">
        <f>('CON Score and Page Rank'!BK5-'MIN and MAX'!C$14)/('MIN and MAX'!G$14-'MIN and MAX'!C$14)</f>
        <v>7.7796013987262283E-2</v>
      </c>
      <c r="D194">
        <f>('CON Score and Page Rank'!BL5-'MIN and MAX'!D$14)/('MIN and MAX'!H$14-'MIN and MAX'!D$14)</f>
        <v>0.978494623655914</v>
      </c>
      <c r="E194">
        <f t="shared" si="10"/>
        <v>-4.5213333309489664E-2</v>
      </c>
      <c r="F194">
        <f t="shared" si="11"/>
        <v>0.58916771506324361</v>
      </c>
      <c r="G194">
        <f t="shared" si="12"/>
        <v>0.85548527635916205</v>
      </c>
      <c r="H194" s="3">
        <f>IFERROR(VLOOKUP(A194,'GDP Data'!A$2:Q$144,3,FALSE),"Not Found")</f>
        <v>738981792355.37195</v>
      </c>
      <c r="I194">
        <f t="shared" si="13"/>
        <v>6.9834312657324954E-2</v>
      </c>
      <c r="J194">
        <f t="shared" si="14"/>
        <v>-0.51933340240591863</v>
      </c>
    </row>
    <row r="195" spans="1:10" x14ac:dyDescent="0.25">
      <c r="A195" t="s">
        <v>29</v>
      </c>
      <c r="B195">
        <f>('CON Score and Page Rank'!BJ14-'MIN and MAX'!B$14)/('MIN and MAX'!F$14-'MIN and MAX'!B$14)</f>
        <v>0.24906288037311927</v>
      </c>
      <c r="C195">
        <f>('CON Score and Page Rank'!BK14-'MIN and MAX'!C$14)/('MIN and MAX'!G$14-'MIN and MAX'!C$14)</f>
        <v>0.2026544405086674</v>
      </c>
      <c r="D195">
        <f>('CON Score and Page Rank'!BL14-'MIN and MAX'!D$14)/('MIN and MAX'!H$14-'MIN and MAX'!D$14)</f>
        <v>0.93661573288058853</v>
      </c>
      <c r="E195">
        <f t="shared" ref="E195:E207" si="15">C195-B195</f>
        <v>-4.6408439864451867E-2</v>
      </c>
      <c r="F195">
        <f t="shared" si="11"/>
        <v>0.58817668104715914</v>
      </c>
      <c r="G195">
        <f t="shared" si="12"/>
        <v>0.68755285250746923</v>
      </c>
      <c r="H195" s="3">
        <f>IFERROR(VLOOKUP(A195,'GDP Data'!A$2:Q$144,3,FALSE),"Not Found")</f>
        <v>1168023426056.3799</v>
      </c>
      <c r="I195">
        <f t="shared" si="13"/>
        <v>0.11037905665620985</v>
      </c>
      <c r="J195">
        <f t="shared" si="14"/>
        <v>-0.4777976243909493</v>
      </c>
    </row>
    <row r="196" spans="1:10" x14ac:dyDescent="0.25">
      <c r="A196" t="s">
        <v>36</v>
      </c>
      <c r="B196">
        <f>('CON Score and Page Rank'!BJ21-'MIN and MAX'!B$14)/('MIN and MAX'!F$14-'MIN and MAX'!B$14)</f>
        <v>0.10751682027223358</v>
      </c>
      <c r="C196">
        <f>('CON Score and Page Rank'!BK21-'MIN and MAX'!C$14)/('MIN and MAX'!G$14-'MIN and MAX'!C$14)</f>
        <v>5.4349650515848155E-2</v>
      </c>
      <c r="D196">
        <f>('CON Score and Page Rank'!BL21-'MIN and MAX'!D$14)/('MIN and MAX'!H$14-'MIN and MAX'!D$14)</f>
        <v>0.94001131861912846</v>
      </c>
      <c r="E196">
        <f t="shared" si="15"/>
        <v>-5.3167169756385427E-2</v>
      </c>
      <c r="F196">
        <f t="shared" ref="F196:F207" si="16">(E196-MIN(E$3:E$210))/(MAX(E$3:E$210)-MIN(E$3:E$210))</f>
        <v>0.58257205006206247</v>
      </c>
      <c r="G196">
        <f t="shared" ref="G196:G207" si="17">D196-B196</f>
        <v>0.83249449834689493</v>
      </c>
      <c r="H196" s="3">
        <f>IFERROR(VLOOKUP(A196,'GDP Data'!A$2:Q$144,3,FALSE),"Not Found")</f>
        <v>242395852494.409</v>
      </c>
      <c r="I196">
        <f t="shared" ref="I196:I207" si="18">IFERROR((H196-MIN(H$3:H$210))/(MAX(H$3:H$210)-MIN(H$3:H$210)),"No Value")</f>
        <v>2.2906582983566962E-2</v>
      </c>
      <c r="J196">
        <f t="shared" ref="J196:J207" si="19">IFERROR(I196-F196,"No Value")</f>
        <v>-0.55966546707849552</v>
      </c>
    </row>
    <row r="197" spans="1:10" x14ac:dyDescent="0.25">
      <c r="A197" t="s">
        <v>49</v>
      </c>
      <c r="B197">
        <f>('CON Score and Page Rank'!BJ34-'MIN and MAX'!B$14)/('MIN and MAX'!F$14-'MIN and MAX'!B$14)</f>
        <v>0.17398882736519361</v>
      </c>
      <c r="C197">
        <f>('CON Score and Page Rank'!BK34-'MIN and MAX'!C$14)/('MIN and MAX'!G$14-'MIN and MAX'!C$14)</f>
        <v>0.12023397054898841</v>
      </c>
      <c r="D197">
        <f>('CON Score and Page Rank'!BL34-'MIN and MAX'!D$14)/('MIN and MAX'!H$14-'MIN and MAX'!D$14)</f>
        <v>0.98075834748160728</v>
      </c>
      <c r="E197">
        <f t="shared" si="15"/>
        <v>-5.3754856816205204E-2</v>
      </c>
      <c r="F197">
        <f t="shared" si="16"/>
        <v>0.58208471454819066</v>
      </c>
      <c r="G197">
        <f t="shared" si="17"/>
        <v>0.80676952011641367</v>
      </c>
      <c r="H197" s="3" t="str">
        <f>IFERROR(VLOOKUP(A197,'GDP Data'!A$2:Q$144,3,FALSE),"Not Found")</f>
        <v>Not Found</v>
      </c>
      <c r="I197" t="str">
        <f t="shared" si="18"/>
        <v>No Value</v>
      </c>
      <c r="J197" t="str">
        <f t="shared" si="19"/>
        <v>No Value</v>
      </c>
    </row>
    <row r="198" spans="1:10" x14ac:dyDescent="0.25">
      <c r="A198" t="s">
        <v>25</v>
      </c>
      <c r="B198">
        <f>('CON Score and Page Rank'!BJ10-'MIN and MAX'!B$14)/('MIN and MAX'!F$14-'MIN and MAX'!B$14)</f>
        <v>0.13871746600638954</v>
      </c>
      <c r="C198">
        <f>('CON Score and Page Rank'!BK10-'MIN and MAX'!C$14)/('MIN and MAX'!G$14-'MIN and MAX'!C$14)</f>
        <v>8.3935718304365539E-2</v>
      </c>
      <c r="D198">
        <f>('CON Score and Page Rank'!BL10-'MIN and MAX'!D$14)/('MIN and MAX'!H$14-'MIN and MAX'!D$14)</f>
        <v>0.99094510469722696</v>
      </c>
      <c r="E198">
        <f t="shared" si="15"/>
        <v>-5.4781747702024E-2</v>
      </c>
      <c r="F198">
        <f t="shared" si="16"/>
        <v>0.58123317223639592</v>
      </c>
      <c r="G198">
        <f t="shared" si="17"/>
        <v>0.8522276386908374</v>
      </c>
      <c r="H198" s="3">
        <f>IFERROR(VLOOKUP(A198,'GDP Data'!A$2:Q$144,3,FALSE),"Not Found")</f>
        <v>109346669229.69501</v>
      </c>
      <c r="I198">
        <f t="shared" si="18"/>
        <v>1.0333339151272939E-2</v>
      </c>
      <c r="J198">
        <f t="shared" si="19"/>
        <v>-0.57089983308512293</v>
      </c>
    </row>
    <row r="199" spans="1:10" x14ac:dyDescent="0.25">
      <c r="A199" t="s">
        <v>18</v>
      </c>
      <c r="B199">
        <f>('CON Score and Page Rank'!BJ3-'MIN and MAX'!B$14)/('MIN and MAX'!F$14-'MIN and MAX'!B$14)</f>
        <v>0.14902665310687382</v>
      </c>
      <c r="C199">
        <f>('CON Score and Page Rank'!BK3-'MIN and MAX'!C$14)/('MIN and MAX'!G$14-'MIN and MAX'!C$14)</f>
        <v>8.8270383503338878E-2</v>
      </c>
      <c r="D199">
        <f>('CON Score and Page Rank'!BL3-'MIN and MAX'!D$14)/('MIN and MAX'!H$14-'MIN and MAX'!D$14)</f>
        <v>0.86813808715336727</v>
      </c>
      <c r="E199">
        <f t="shared" si="15"/>
        <v>-6.0756269603534946E-2</v>
      </c>
      <c r="F199">
        <f t="shared" si="16"/>
        <v>0.57627884041581068</v>
      </c>
      <c r="G199">
        <f t="shared" si="17"/>
        <v>0.71911143404649347</v>
      </c>
      <c r="H199" s="3">
        <f>IFERROR(VLOOKUP(A199,'GDP Data'!A$2:Q$144,3,FALSE),"Not Found")</f>
        <v>197508773215.323</v>
      </c>
      <c r="I199">
        <f t="shared" si="18"/>
        <v>1.8664721599325463E-2</v>
      </c>
      <c r="J199">
        <f t="shared" si="19"/>
        <v>-0.55761411881648526</v>
      </c>
    </row>
    <row r="200" spans="1:10" x14ac:dyDescent="0.25">
      <c r="A200" t="s">
        <v>19</v>
      </c>
      <c r="B200">
        <f>('CON Score and Page Rank'!BJ4-'MIN and MAX'!B$14)/('MIN and MAX'!F$14-'MIN and MAX'!B$14)</f>
        <v>0.23159711433553729</v>
      </c>
      <c r="C200">
        <f>('CON Score and Page Rank'!BK4-'MIN and MAX'!C$14)/('MIN and MAX'!G$14-'MIN and MAX'!C$14)</f>
        <v>9.8571973668559479E-2</v>
      </c>
      <c r="D200">
        <f>('CON Score and Page Rank'!BL4-'MIN and MAX'!D$14)/('MIN and MAX'!H$14-'MIN and MAX'!D$14)</f>
        <v>0.9145444255800792</v>
      </c>
      <c r="E200">
        <f t="shared" si="15"/>
        <v>-0.13302514066697779</v>
      </c>
      <c r="F200">
        <f t="shared" si="16"/>
        <v>0.51635036857326311</v>
      </c>
      <c r="G200">
        <f t="shared" si="17"/>
        <v>0.68294731124454189</v>
      </c>
      <c r="H200" s="3">
        <f>IFERROR(VLOOKUP(A200,'GDP Data'!A$2:Q$144,3,FALSE),"Not Found")</f>
        <v>236746141604.37</v>
      </c>
      <c r="I200">
        <f t="shared" si="18"/>
        <v>2.2372681227393863E-2</v>
      </c>
      <c r="J200">
        <f t="shared" si="19"/>
        <v>-0.49397768734586922</v>
      </c>
    </row>
    <row r="201" spans="1:10" x14ac:dyDescent="0.25">
      <c r="A201" t="s">
        <v>35</v>
      </c>
      <c r="B201">
        <f>('CON Score and Page Rank'!BJ20-'MIN and MAX'!B$14)/('MIN and MAX'!F$14-'MIN and MAX'!B$14)</f>
        <v>0.25384279870667914</v>
      </c>
      <c r="C201">
        <f>('CON Score and Page Rank'!BK20-'MIN and MAX'!C$14)/('MIN and MAX'!G$14-'MIN and MAX'!C$14)</f>
        <v>0.10322342172212973</v>
      </c>
      <c r="D201">
        <f>('CON Score and Page Rank'!BL20-'MIN and MAX'!D$14)/('MIN and MAX'!H$14-'MIN and MAX'!D$14)</f>
        <v>0.9252971137521222</v>
      </c>
      <c r="E201">
        <f t="shared" si="15"/>
        <v>-0.15061937698454941</v>
      </c>
      <c r="F201">
        <f t="shared" si="16"/>
        <v>0.50176046727505286</v>
      </c>
      <c r="G201">
        <f t="shared" si="17"/>
        <v>0.67145431504544306</v>
      </c>
      <c r="H201" s="3">
        <f>IFERROR(VLOOKUP(A201,'GDP Data'!A$2:Q$144,3,FALSE),"Not Found")</f>
        <v>627830029412.20496</v>
      </c>
      <c r="I201">
        <f t="shared" si="18"/>
        <v>5.9330390847498832E-2</v>
      </c>
      <c r="J201">
        <f t="shared" si="19"/>
        <v>-0.44243007642755405</v>
      </c>
    </row>
    <row r="202" spans="1:10" x14ac:dyDescent="0.25">
      <c r="A202" t="s">
        <v>32</v>
      </c>
      <c r="B202">
        <f>('CON Score and Page Rank'!BJ17-'MIN and MAX'!B$14)/('MIN and MAX'!F$14-'MIN and MAX'!B$14)</f>
        <v>0.31263008955335031</v>
      </c>
      <c r="C202">
        <f>('CON Score and Page Rank'!BK17-'MIN and MAX'!C$14)/('MIN and MAX'!G$14-'MIN and MAX'!C$14)</f>
        <v>0.15744256995265396</v>
      </c>
      <c r="D202">
        <f>('CON Score and Page Rank'!BL17-'MIN and MAX'!D$14)/('MIN and MAX'!H$14-'MIN and MAX'!D$14)</f>
        <v>0.84380305602716466</v>
      </c>
      <c r="E202">
        <f t="shared" si="15"/>
        <v>-0.15518751960069635</v>
      </c>
      <c r="F202">
        <f t="shared" si="16"/>
        <v>0.49797236595125915</v>
      </c>
      <c r="G202">
        <f t="shared" si="17"/>
        <v>0.53117296647381429</v>
      </c>
      <c r="H202" s="3">
        <f>IFERROR(VLOOKUP(A202,'GDP Data'!A$2:Q$144,3,FALSE),"Not Found")</f>
        <v>431586852369.68597</v>
      </c>
      <c r="I202">
        <f t="shared" si="18"/>
        <v>4.0785268999809748E-2</v>
      </c>
      <c r="J202">
        <f t="shared" si="19"/>
        <v>-0.45718709695144943</v>
      </c>
    </row>
    <row r="203" spans="1:10" x14ac:dyDescent="0.25">
      <c r="A203" t="s">
        <v>37</v>
      </c>
      <c r="B203">
        <f>('CON Score and Page Rank'!BJ22-'MIN and MAX'!B$14)/('MIN and MAX'!F$14-'MIN and MAX'!B$14)</f>
        <v>0.27623316097936107</v>
      </c>
      <c r="C203">
        <f>('CON Score and Page Rank'!BK22-'MIN and MAX'!C$14)/('MIN and MAX'!G$14-'MIN and MAX'!C$14)</f>
        <v>7.7231499955464106E-2</v>
      </c>
      <c r="D203">
        <f>('CON Score and Page Rank'!BL22-'MIN and MAX'!D$14)/('MIN and MAX'!H$14-'MIN and MAX'!D$14)</f>
        <v>0.91001697792869274</v>
      </c>
      <c r="E203">
        <f t="shared" si="15"/>
        <v>-0.19900166102389696</v>
      </c>
      <c r="F203">
        <f t="shared" si="16"/>
        <v>0.46163978593516014</v>
      </c>
      <c r="G203">
        <f t="shared" si="17"/>
        <v>0.63378381694933172</v>
      </c>
      <c r="H203" s="3">
        <f>IFERROR(VLOOKUP(A203,'GDP Data'!A$2:Q$144,3,FALSE),"Not Found")</f>
        <v>287226531168.52301</v>
      </c>
      <c r="I203">
        <f t="shared" si="18"/>
        <v>2.7143114469937609E-2</v>
      </c>
      <c r="J203">
        <f t="shared" si="19"/>
        <v>-0.43449667146522253</v>
      </c>
    </row>
    <row r="204" spans="1:10" x14ac:dyDescent="0.25">
      <c r="A204" t="s">
        <v>38</v>
      </c>
      <c r="B204">
        <f>('CON Score and Page Rank'!BJ23-'MIN and MAX'!B$14)/('MIN and MAX'!F$14-'MIN and MAX'!B$14)</f>
        <v>0.79657815809207966</v>
      </c>
      <c r="C204">
        <f>('CON Score and Page Rank'!BK23-'MIN and MAX'!C$14)/('MIN and MAX'!G$14-'MIN and MAX'!C$14)</f>
        <v>0.55671900561338716</v>
      </c>
      <c r="D204">
        <f>('CON Score and Page Rank'!BL23-'MIN and MAX'!D$14)/('MIN and MAX'!H$14-'MIN and MAX'!D$14)</f>
        <v>0.91511035653650252</v>
      </c>
      <c r="E204">
        <f t="shared" si="15"/>
        <v>-0.23985915247869249</v>
      </c>
      <c r="F204">
        <f t="shared" si="16"/>
        <v>0.42775898787957201</v>
      </c>
      <c r="G204">
        <f t="shared" si="17"/>
        <v>0.11853219844442286</v>
      </c>
      <c r="H204" s="3">
        <f>IFERROR(VLOOKUP(A204,'GDP Data'!A$2:Q$144,3,FALSE),"Not Found")</f>
        <v>1643908161796.46</v>
      </c>
      <c r="I204">
        <f t="shared" si="18"/>
        <v>0.15535050760170163</v>
      </c>
      <c r="J204">
        <f t="shared" si="19"/>
        <v>-0.27240848027787035</v>
      </c>
    </row>
    <row r="205" spans="1:10" x14ac:dyDescent="0.25">
      <c r="A205" t="s">
        <v>41</v>
      </c>
      <c r="B205">
        <f>('CON Score and Page Rank'!BJ26-'MIN and MAX'!B$14)/('MIN and MAX'!F$14-'MIN and MAX'!B$14)</f>
        <v>0.44746516612950904</v>
      </c>
      <c r="C205">
        <f>('CON Score and Page Rank'!BK26-'MIN and MAX'!C$14)/('MIN and MAX'!G$14-'MIN and MAX'!C$14)</f>
        <v>0.17074419816205572</v>
      </c>
      <c r="D205">
        <f>('CON Score and Page Rank'!BL26-'MIN and MAX'!D$14)/('MIN and MAX'!H$14-'MIN and MAX'!D$14)</f>
        <v>0.94284097340124506</v>
      </c>
      <c r="E205">
        <f t="shared" si="15"/>
        <v>-0.27672096796745332</v>
      </c>
      <c r="F205">
        <f t="shared" si="16"/>
        <v>0.39719157705556585</v>
      </c>
      <c r="G205">
        <f t="shared" si="17"/>
        <v>0.49537580727173602</v>
      </c>
      <c r="H205" s="3">
        <f>IFERROR(VLOOKUP(A205,'GDP Data'!A$2:Q$144,3,FALSE),"Not Found")</f>
        <v>4374711694090.8701</v>
      </c>
      <c r="I205">
        <f t="shared" si="18"/>
        <v>0.41341341206399035</v>
      </c>
      <c r="J205">
        <f t="shared" si="19"/>
        <v>1.6221835008424501E-2</v>
      </c>
    </row>
    <row r="206" spans="1:10" x14ac:dyDescent="0.25">
      <c r="A206" t="s">
        <v>23</v>
      </c>
      <c r="B206">
        <f>('CON Score and Page Rank'!BJ8-'MIN and MAX'!B$14)/('MIN and MAX'!F$14-'MIN and MAX'!B$14)</f>
        <v>0.61168982127401328</v>
      </c>
      <c r="C206">
        <f>('CON Score and Page Rank'!BK8-'MIN and MAX'!C$14)/('MIN and MAX'!G$14-'MIN and MAX'!C$14)</f>
        <v>0.19314738733883696</v>
      </c>
      <c r="D206">
        <f>('CON Score and Page Rank'!BL8-'MIN and MAX'!D$14)/('MIN and MAX'!H$14-'MIN and MAX'!D$14)</f>
        <v>0.89869835880022642</v>
      </c>
      <c r="E206">
        <f t="shared" si="15"/>
        <v>-0.41854243393517632</v>
      </c>
      <c r="F206">
        <f t="shared" si="16"/>
        <v>0.27958708697775142</v>
      </c>
      <c r="G206">
        <f t="shared" si="17"/>
        <v>0.28700853752621314</v>
      </c>
      <c r="H206" s="3">
        <f>IFERROR(VLOOKUP(A206,'GDP Data'!A$2:Q$144,3,FALSE),"Not Found")</f>
        <v>1377657339291.3401</v>
      </c>
      <c r="I206">
        <f t="shared" si="18"/>
        <v>0.13018961273739219</v>
      </c>
      <c r="J206">
        <f t="shared" si="19"/>
        <v>-0.14939747424035923</v>
      </c>
    </row>
    <row r="207" spans="1:10" x14ac:dyDescent="0.25">
      <c r="A207" t="s">
        <v>24</v>
      </c>
      <c r="B207">
        <f>('CON Score and Page Rank'!BJ9-'MIN and MAX'!B$14)/('MIN and MAX'!F$14-'MIN and MAX'!B$14)</f>
        <v>1</v>
      </c>
      <c r="C207">
        <f>('CON Score and Page Rank'!BK9-'MIN and MAX'!C$14)/('MIN and MAX'!G$14-'MIN and MAX'!C$14)</f>
        <v>0.24429824064626074</v>
      </c>
      <c r="D207">
        <f>('CON Score and Page Rank'!BL9-'MIN and MAX'!D$14)/('MIN and MAX'!H$14-'MIN and MAX'!D$14)</f>
        <v>0.89926428975664974</v>
      </c>
      <c r="E207">
        <f t="shared" si="15"/>
        <v>-0.75570175935373929</v>
      </c>
      <c r="F207">
        <f t="shared" si="16"/>
        <v>0</v>
      </c>
      <c r="G207">
        <f t="shared" si="17"/>
        <v>-0.10073571024335026</v>
      </c>
      <c r="H207" s="3">
        <f>IFERROR(VLOOKUP(A207,'GDP Data'!A$2:Q$144,3,FALSE),"Not Found")</f>
        <v>1945790973803.1499</v>
      </c>
      <c r="I207">
        <f t="shared" si="18"/>
        <v>0.1838786511874228</v>
      </c>
      <c r="J207">
        <f t="shared" si="19"/>
        <v>0.1838786511874228</v>
      </c>
    </row>
  </sheetData>
  <autoFilter ref="A2:J207" xr:uid="{96C7E6B8-3941-4E94-82FB-99E0F4CD43C0}">
    <sortState xmlns:xlrd2="http://schemas.microsoft.com/office/spreadsheetml/2017/richdata2" ref="A3:J207">
      <sortCondition descending="1" ref="E2:E20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04F0-49AA-4E1E-AF49-5E88960FA5C1}">
  <sheetPr codeName="Sheet18"/>
  <dimension ref="A1:J211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13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Rank'!BO28-'MIN and MAX'!B$15)/('MIN and MAX'!F$15-'MIN and MAX'!B$15)</f>
        <v>0.52156748488916083</v>
      </c>
      <c r="C3">
        <f>('CON Score and Page Rank'!BP28-'MIN and MAX'!C$15)/('MIN and MAX'!G$15-'MIN and MAX'!C$15)</f>
        <v>1</v>
      </c>
      <c r="D3">
        <f>('CON Score and Page Rank'!BQ28-'MIN and MAX'!D$15)/('MIN and MAX'!H$15-'MIN and MAX'!D$15)</f>
        <v>0.92449664429530198</v>
      </c>
      <c r="E3">
        <f t="shared" ref="E3:E66" si="0">C3-B3</f>
        <v>0.47843251511083917</v>
      </c>
      <c r="F3">
        <f>(E3-MIN(E$3:E$212))/(MAX(E$3:E$212)-MIN(E$3:E$212))</f>
        <v>1</v>
      </c>
      <c r="G3">
        <f>D3-B3</f>
        <v>0.40292915940614116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Rank'!BO188-'MIN and MAX'!B$15)/('MIN and MAX'!F$15-'MIN and MAX'!B$15)</f>
        <v>7.4874721145393923E-4</v>
      </c>
      <c r="C4">
        <f>('CON Score and Page Rank'!BP188-'MIN and MAX'!C$15)/('MIN and MAX'!G$15-'MIN and MAX'!C$15)</f>
        <v>2.5657170548670918E-2</v>
      </c>
      <c r="D4">
        <f>('CON Score and Page Rank'!BQ188-'MIN and MAX'!D$15)/('MIN and MAX'!H$15-'MIN and MAX'!D$15)</f>
        <v>0.91834451901565994</v>
      </c>
      <c r="E4">
        <f t="shared" si="0"/>
        <v>2.4908423337216979E-2</v>
      </c>
      <c r="F4">
        <f t="shared" ref="F4:F67" si="1">(E4-MIN(E$3:E$212))/(MAX(E$3:E$212)-MIN(E$3:E$212))</f>
        <v>0.62610890360736737</v>
      </c>
      <c r="G4">
        <f t="shared" ref="G4:G67" si="2">D4-B4</f>
        <v>0.91759577180420604</v>
      </c>
      <c r="H4" s="3">
        <f>IFERROR(VLOOKUP(A4,'GDP Data'!A$2:Q$144,3,FALSE),"Not Found")</f>
        <v>15976174336.972099</v>
      </c>
      <c r="I4">
        <f t="shared" ref="I4:I67" si="3">IFERROR((H4-MIN(H$3:H$212))/(MAX(H$3:H$212)-MIN(H$3:H$212)),"No Value")</f>
        <v>1.5097600039102375E-3</v>
      </c>
      <c r="J4">
        <f t="shared" ref="J4:J67" si="4">IFERROR(I4-F4,"No Value")</f>
        <v>-0.62459914360345714</v>
      </c>
    </row>
    <row r="5" spans="1:10" x14ac:dyDescent="0.25">
      <c r="A5" t="s">
        <v>195</v>
      </c>
      <c r="B5">
        <f>('CON Score and Page Rank'!BO180-'MIN and MAX'!B$15)/('MIN and MAX'!F$15-'MIN and MAX'!B$15)</f>
        <v>8.3238575313484382E-4</v>
      </c>
      <c r="C5">
        <f>('CON Score and Page Rank'!BP180-'MIN and MAX'!C$15)/('MIN and MAX'!G$15-'MIN and MAX'!C$15)</f>
        <v>2.5607296062310249E-2</v>
      </c>
      <c r="D5">
        <f>('CON Score and Page Rank'!BQ180-'MIN and MAX'!D$15)/('MIN and MAX'!H$15-'MIN and MAX'!D$15)</f>
        <v>0.88087248322147649</v>
      </c>
      <c r="E5">
        <f t="shared" si="0"/>
        <v>2.4774910309175405E-2</v>
      </c>
      <c r="F5">
        <f t="shared" si="1"/>
        <v>0.62599883374924381</v>
      </c>
      <c r="G5">
        <f t="shared" si="2"/>
        <v>0.88004009746834166</v>
      </c>
      <c r="H5" s="3">
        <f>IFERROR(VLOOKUP(A5,'GDP Data'!A$2:Q$144,3,FALSE),"Not Found")</f>
        <v>39309580983.228203</v>
      </c>
      <c r="I5">
        <f t="shared" si="3"/>
        <v>3.7147837703301132E-3</v>
      </c>
      <c r="J5">
        <f t="shared" si="4"/>
        <v>-0.62228404997891373</v>
      </c>
    </row>
    <row r="6" spans="1:10" x14ac:dyDescent="0.25">
      <c r="A6" t="s">
        <v>88</v>
      </c>
      <c r="B6">
        <f>('CON Score and Page Rank'!BO73-'MIN and MAX'!B$15)/('MIN and MAX'!F$15-'MIN and MAX'!B$15)</f>
        <v>7.9979938110215896E-4</v>
      </c>
      <c r="C6">
        <f>('CON Score and Page Rank'!BP73-'MIN and MAX'!C$15)/('MIN and MAX'!G$15-'MIN and MAX'!C$15)</f>
        <v>2.5557283606964923E-2</v>
      </c>
      <c r="D6">
        <f>('CON Score and Page Rank'!BQ73-'MIN and MAX'!D$15)/('MIN and MAX'!H$15-'MIN and MAX'!D$15)</f>
        <v>0.88087248322147649</v>
      </c>
      <c r="E6">
        <f t="shared" si="0"/>
        <v>2.4757484225862762E-2</v>
      </c>
      <c r="F6">
        <f t="shared" si="1"/>
        <v>0.62598446746195324</v>
      </c>
      <c r="G6">
        <f t="shared" si="2"/>
        <v>0.88007268384037429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-0.62256576870837699</v>
      </c>
    </row>
    <row r="7" spans="1:10" x14ac:dyDescent="0.25">
      <c r="A7" t="s">
        <v>91</v>
      </c>
      <c r="B7">
        <f>('CON Score and Page Rank'!BO76-'MIN and MAX'!B$15)/('MIN and MAX'!F$15-'MIN and MAX'!B$15)</f>
        <v>1.2270686963794873E-3</v>
      </c>
      <c r="C7">
        <f>('CON Score and Page Rank'!BP76-'MIN and MAX'!C$15)/('MIN and MAX'!G$15-'MIN and MAX'!C$15)</f>
        <v>2.5970714177471852E-2</v>
      </c>
      <c r="D7">
        <f>('CON Score and Page Rank'!BQ76-'MIN and MAX'!D$15)/('MIN and MAX'!H$15-'MIN and MAX'!D$15)</f>
        <v>0.92337807606263977</v>
      </c>
      <c r="E7">
        <f t="shared" si="0"/>
        <v>2.4743645481092365E-2</v>
      </c>
      <c r="F7">
        <f t="shared" si="1"/>
        <v>0.62597305862271235</v>
      </c>
      <c r="G7">
        <f t="shared" si="2"/>
        <v>0.92215100736626032</v>
      </c>
      <c r="H7" s="3">
        <f>IFERROR(VLOOKUP(A7,'GDP Data'!A$2:Q$144,3,FALSE),"Not Found")</f>
        <v>12986007425.878099</v>
      </c>
      <c r="I7">
        <f t="shared" si="3"/>
        <v>1.2271870729840754E-3</v>
      </c>
      <c r="J7">
        <f t="shared" si="4"/>
        <v>-0.62474587154972827</v>
      </c>
    </row>
    <row r="8" spans="1:10" x14ac:dyDescent="0.25">
      <c r="A8" t="s">
        <v>178</v>
      </c>
      <c r="B8">
        <f>('CON Score and Page Rank'!BO163-'MIN and MAX'!B$15)/('MIN and MAX'!F$15-'MIN and MAX'!B$15)</f>
        <v>1.7382364475291121E-3</v>
      </c>
      <c r="C8">
        <f>('CON Score and Page Rank'!BP163-'MIN and MAX'!C$15)/('MIN and MAX'!G$15-'MIN and MAX'!C$15)</f>
        <v>2.6394919344724273E-2</v>
      </c>
      <c r="D8">
        <f>('CON Score and Page Rank'!BQ163-'MIN and MAX'!D$15)/('MIN and MAX'!H$15-'MIN and MAX'!D$15)</f>
        <v>0.96085011185682323</v>
      </c>
      <c r="E8">
        <f t="shared" si="0"/>
        <v>2.4656682897195161E-2</v>
      </c>
      <c r="F8">
        <f t="shared" si="1"/>
        <v>0.62590136554966902</v>
      </c>
      <c r="G8">
        <f t="shared" si="2"/>
        <v>0.9591118754092941</v>
      </c>
      <c r="H8" s="3">
        <f>IFERROR(VLOOKUP(A8,'GDP Data'!A$2:Q$144,3,FALSE),"Not Found")</f>
        <v>14183497963.1071</v>
      </c>
      <c r="I8">
        <f t="shared" si="3"/>
        <v>1.3403507929107808E-3</v>
      </c>
      <c r="J8">
        <f t="shared" si="4"/>
        <v>-0.62456101475675829</v>
      </c>
    </row>
    <row r="9" spans="1:10" x14ac:dyDescent="0.25">
      <c r="A9" t="s">
        <v>104</v>
      </c>
      <c r="B9">
        <f>('CON Score and Page Rank'!BO89-'MIN and MAX'!B$15)/('MIN and MAX'!F$15-'MIN and MAX'!B$15)</f>
        <v>1.1646803072987721E-3</v>
      </c>
      <c r="C9">
        <f>('CON Score and Page Rank'!BP89-'MIN and MAX'!C$15)/('MIN and MAX'!G$15-'MIN and MAX'!C$15)</f>
        <v>2.5810909648597238E-2</v>
      </c>
      <c r="D9">
        <f>('CON Score and Page Rank'!BQ89-'MIN and MAX'!D$15)/('MIN and MAX'!H$15-'MIN and MAX'!D$15)</f>
        <v>0.88087248322147649</v>
      </c>
      <c r="E9">
        <f t="shared" si="0"/>
        <v>2.4646229341298467E-2</v>
      </c>
      <c r="F9">
        <f t="shared" si="1"/>
        <v>0.62589274750369017</v>
      </c>
      <c r="G9">
        <f t="shared" si="2"/>
        <v>0.87970780291417772</v>
      </c>
      <c r="H9" s="3">
        <f>IFERROR(VLOOKUP(A9,'GDP Data'!A$2:Q$144,3,FALSE),"Not Found")</f>
        <v>74030364472.050598</v>
      </c>
      <c r="I9">
        <f t="shared" si="3"/>
        <v>6.9959228659733303E-3</v>
      </c>
      <c r="J9">
        <f t="shared" si="4"/>
        <v>-0.61889682463771689</v>
      </c>
    </row>
    <row r="10" spans="1:10" x14ac:dyDescent="0.25">
      <c r="A10" t="s">
        <v>105</v>
      </c>
      <c r="B10">
        <f>('CON Score and Page Rank'!BO90-'MIN and MAX'!B$15)/('MIN and MAX'!F$15-'MIN and MAX'!B$15)</f>
        <v>1.9581434308861348E-3</v>
      </c>
      <c r="C10">
        <f>('CON Score and Page Rank'!BP90-'MIN and MAX'!C$15)/('MIN and MAX'!G$15-'MIN and MAX'!C$15)</f>
        <v>2.6295914883882426E-2</v>
      </c>
      <c r="D10">
        <f>('CON Score and Page Rank'!BQ90-'MIN and MAX'!D$15)/('MIN and MAX'!H$15-'MIN and MAX'!D$15)</f>
        <v>0.88087248322147649</v>
      </c>
      <c r="E10">
        <f t="shared" si="0"/>
        <v>2.4337771452996291E-2</v>
      </c>
      <c r="F10">
        <f t="shared" si="1"/>
        <v>0.62563845085189107</v>
      </c>
      <c r="G10">
        <f t="shared" si="2"/>
        <v>0.8789143397905903</v>
      </c>
      <c r="H10" s="3">
        <f>IFERROR(VLOOKUP(A10,'GDP Data'!A$2:Q$144,3,FALSE),"Not Found")</f>
        <v>19452000520.155998</v>
      </c>
      <c r="I10">
        <f t="shared" si="3"/>
        <v>1.838228086520658E-3</v>
      </c>
      <c r="J10">
        <f t="shared" si="4"/>
        <v>-0.62380022276537039</v>
      </c>
    </row>
    <row r="11" spans="1:10" x14ac:dyDescent="0.25">
      <c r="A11" t="s">
        <v>90</v>
      </c>
      <c r="B11">
        <f>('CON Score and Page Rank'!BO75-'MIN and MAX'!B$15)/('MIN and MAX'!F$15-'MIN and MAX'!B$15)</f>
        <v>8.5365638924966207E-4</v>
      </c>
      <c r="C11">
        <f>('CON Score and Page Rank'!BP75-'MIN and MAX'!C$15)/('MIN and MAX'!G$15-'MIN and MAX'!C$15)</f>
        <v>2.5153737342774159E-2</v>
      </c>
      <c r="D11">
        <f>('CON Score and Page Rank'!BQ75-'MIN and MAX'!D$15)/('MIN and MAX'!H$15-'MIN and MAX'!D$15)</f>
        <v>0.8232662192393736</v>
      </c>
      <c r="E11">
        <f t="shared" si="0"/>
        <v>2.4300080953524497E-2</v>
      </c>
      <c r="F11">
        <f t="shared" si="1"/>
        <v>0.62560737831919278</v>
      </c>
      <c r="G11">
        <f t="shared" si="2"/>
        <v>0.82241256285012398</v>
      </c>
      <c r="H11" s="3">
        <f>IFERROR(VLOOKUP(A11,'GDP Data'!A$2:Q$144,3,FALSE),"Not Found")</f>
        <v>8975689844.8519001</v>
      </c>
      <c r="I11">
        <f t="shared" si="3"/>
        <v>8.4820916756651876E-4</v>
      </c>
      <c r="J11">
        <f t="shared" si="4"/>
        <v>-0.62475916915162621</v>
      </c>
    </row>
    <row r="12" spans="1:10" x14ac:dyDescent="0.25">
      <c r="A12" t="s">
        <v>28</v>
      </c>
      <c r="B12">
        <f>('CON Score and Page Rank'!BO13-'MIN and MAX'!B$15)/('MIN and MAX'!F$15-'MIN and MAX'!B$15)</f>
        <v>3.1789178834679657E-3</v>
      </c>
      <c r="C12">
        <f>('CON Score and Page Rank'!BP13-'MIN and MAX'!C$15)/('MIN and MAX'!G$15-'MIN and MAX'!C$15)</f>
        <v>2.7443275373074838E-2</v>
      </c>
      <c r="D12">
        <f>('CON Score and Page Rank'!BQ13-'MIN and MAX'!D$15)/('MIN and MAX'!H$15-'MIN and MAX'!D$15)</f>
        <v>0.96085011185682323</v>
      </c>
      <c r="E12">
        <f t="shared" si="0"/>
        <v>2.4264357489606873E-2</v>
      </c>
      <c r="F12">
        <f t="shared" si="1"/>
        <v>0.62557792743591367</v>
      </c>
      <c r="G12">
        <f t="shared" si="2"/>
        <v>0.95767119397335532</v>
      </c>
      <c r="H12" s="3">
        <f>IFERROR(VLOOKUP(A12,'GDP Data'!A$2:Q$144,3,FALSE),"Not Found")</f>
        <v>8234846804.6058197</v>
      </c>
      <c r="I12">
        <f t="shared" si="3"/>
        <v>7.7819896564036858E-4</v>
      </c>
      <c r="J12">
        <f t="shared" si="4"/>
        <v>-0.62479972847027332</v>
      </c>
    </row>
    <row r="13" spans="1:10" x14ac:dyDescent="0.25">
      <c r="A13" t="s">
        <v>225</v>
      </c>
      <c r="B13">
        <f>('CON Score and Page Rank'!BO210-'MIN and MAX'!B$15)/('MIN and MAX'!F$15-'MIN and MAX'!B$15)</f>
        <v>2.1547372909477848E-3</v>
      </c>
      <c r="C13">
        <f>('CON Score and Page Rank'!BP210-'MIN and MAX'!C$15)/('MIN and MAX'!G$15-'MIN and MAX'!C$15)</f>
        <v>2.6400201213967231E-2</v>
      </c>
      <c r="D13">
        <f>('CON Score and Page Rank'!BQ210-'MIN and MAX'!D$15)/('MIN and MAX'!H$15-'MIN and MAX'!D$15)</f>
        <v>0.88087248322147649</v>
      </c>
      <c r="E13">
        <f t="shared" si="0"/>
        <v>2.4245463923019447E-2</v>
      </c>
      <c r="F13">
        <f t="shared" si="1"/>
        <v>0.62556235133653038</v>
      </c>
      <c r="G13">
        <f t="shared" si="2"/>
        <v>0.87871774593052865</v>
      </c>
      <c r="H13" s="3">
        <f>IFERROR(VLOOKUP(A13,'GDP Data'!A$2:Q$144,3,FALSE),"Not Found")</f>
        <v>20898788416.6348</v>
      </c>
      <c r="I13">
        <f t="shared" si="3"/>
        <v>1.9749505867997269E-3</v>
      </c>
      <c r="J13">
        <f t="shared" si="4"/>
        <v>-0.62358740074973062</v>
      </c>
    </row>
    <row r="14" spans="1:10" x14ac:dyDescent="0.25">
      <c r="A14" t="s">
        <v>63</v>
      </c>
      <c r="B14">
        <f>('CON Score and Page Rank'!BO48-'MIN and MAX'!B$15)/('MIN and MAX'!F$15-'MIN and MAX'!B$15)</f>
        <v>2.7107668943517479E-3</v>
      </c>
      <c r="C14">
        <f>('CON Score and Page Rank'!BP48-'MIN and MAX'!C$15)/('MIN and MAX'!G$15-'MIN and MAX'!C$15)</f>
        <v>2.689844366221468E-2</v>
      </c>
      <c r="D14">
        <f>('CON Score and Page Rank'!BQ48-'MIN and MAX'!D$15)/('MIN and MAX'!H$15-'MIN and MAX'!D$15)</f>
        <v>0.91834451901565994</v>
      </c>
      <c r="E14">
        <f t="shared" si="0"/>
        <v>2.4187676767862931E-2</v>
      </c>
      <c r="F14">
        <f t="shared" si="1"/>
        <v>0.62551471086231791</v>
      </c>
      <c r="G14">
        <f t="shared" si="2"/>
        <v>0.91563375212130815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-0.6203412959952701</v>
      </c>
    </row>
    <row r="15" spans="1:10" x14ac:dyDescent="0.25">
      <c r="A15" t="s">
        <v>107</v>
      </c>
      <c r="B15">
        <f>('CON Score and Page Rank'!BO92-'MIN and MAX'!B$15)/('MIN and MAX'!F$15-'MIN and MAX'!B$15)</f>
        <v>2.4916785874261197E-3</v>
      </c>
      <c r="C15">
        <f>('CON Score and Page Rank'!BP92-'MIN and MAX'!C$15)/('MIN and MAX'!G$15-'MIN and MAX'!C$15)</f>
        <v>2.6626647365621377E-2</v>
      </c>
      <c r="D15">
        <f>('CON Score and Page Rank'!BQ92-'MIN and MAX'!D$15)/('MIN and MAX'!H$15-'MIN and MAX'!D$15)</f>
        <v>0.88087248322147649</v>
      </c>
      <c r="E15">
        <f t="shared" si="0"/>
        <v>2.4134968778195258E-2</v>
      </c>
      <c r="F15">
        <f t="shared" si="1"/>
        <v>0.62547125771748402</v>
      </c>
      <c r="G15">
        <f t="shared" si="2"/>
        <v>0.87838080463405033</v>
      </c>
      <c r="H15" s="3">
        <f>IFERROR(VLOOKUP(A15,'GDP Data'!A$2:Q$144,3,FALSE),"Not Found")</f>
        <v>17538461538.461498</v>
      </c>
      <c r="I15">
        <f t="shared" si="3"/>
        <v>1.6573972718618704E-3</v>
      </c>
      <c r="J15">
        <f t="shared" si="4"/>
        <v>-0.62381386044562215</v>
      </c>
    </row>
    <row r="16" spans="1:10" x14ac:dyDescent="0.25">
      <c r="A16" t="s">
        <v>157</v>
      </c>
      <c r="B16">
        <f>('CON Score and Page Rank'!BO142-'MIN and MAX'!B$15)/('MIN and MAX'!F$15-'MIN and MAX'!B$15)</f>
        <v>3.1753859912818181E-3</v>
      </c>
      <c r="C16">
        <f>('CON Score and Page Rank'!BP142-'MIN and MAX'!C$15)/('MIN and MAX'!G$15-'MIN and MAX'!C$15)</f>
        <v>2.7189433266806163E-2</v>
      </c>
      <c r="D16">
        <f>('CON Score and Page Rank'!BQ142-'MIN and MAX'!D$15)/('MIN and MAX'!H$15-'MIN and MAX'!D$15)</f>
        <v>0.92337807606263977</v>
      </c>
      <c r="E16">
        <f t="shared" si="0"/>
        <v>2.4014047275524343E-2</v>
      </c>
      <c r="F16">
        <f t="shared" si="1"/>
        <v>0.62537156847488118</v>
      </c>
      <c r="G16">
        <f t="shared" si="2"/>
        <v>0.92020269007135791</v>
      </c>
      <c r="H16" s="3">
        <f>IFERROR(VLOOKUP(A16,'GDP Data'!A$2:Q$144,3,FALSE),"Not Found")</f>
        <v>79484403984.884903</v>
      </c>
      <c r="I16">
        <f t="shared" si="3"/>
        <v>7.5113335357960484E-3</v>
      </c>
      <c r="J16">
        <f t="shared" si="4"/>
        <v>-0.61786023493908515</v>
      </c>
    </row>
    <row r="17" spans="1:10" x14ac:dyDescent="0.25">
      <c r="A17" t="s">
        <v>190</v>
      </c>
      <c r="B17">
        <f>('CON Score and Page Rank'!BO175-'MIN and MAX'!B$15)/('MIN and MAX'!F$15-'MIN and MAX'!B$15)</f>
        <v>3.711664190075827E-3</v>
      </c>
      <c r="C17">
        <f>('CON Score and Page Rank'!BP175-'MIN and MAX'!C$15)/('MIN and MAX'!G$15-'MIN and MAX'!C$15)</f>
        <v>2.7718434989067793E-2</v>
      </c>
      <c r="D17">
        <f>('CON Score and Page Rank'!BQ175-'MIN and MAX'!D$15)/('MIN and MAX'!H$15-'MIN and MAX'!D$15)</f>
        <v>0.96085011185682323</v>
      </c>
      <c r="E17">
        <f t="shared" si="0"/>
        <v>2.4006770798991967E-2</v>
      </c>
      <c r="F17">
        <f t="shared" si="1"/>
        <v>0.62536556965400725</v>
      </c>
      <c r="G17">
        <f t="shared" si="2"/>
        <v>0.95713844766674738</v>
      </c>
      <c r="H17" s="3">
        <f>IFERROR(VLOOKUP(A17,'GDP Data'!A$2:Q$144,3,FALSE),"Not Found")</f>
        <v>40394824679.123199</v>
      </c>
      <c r="I17">
        <f t="shared" si="3"/>
        <v>3.8173400827488046E-3</v>
      </c>
      <c r="J17">
        <f t="shared" si="4"/>
        <v>-0.62154822957125844</v>
      </c>
    </row>
    <row r="18" spans="1:10" x14ac:dyDescent="0.25">
      <c r="A18" t="s">
        <v>193</v>
      </c>
      <c r="B18">
        <f>('CON Score and Page Rank'!BO178-'MIN and MAX'!B$15)/('MIN and MAX'!F$15-'MIN and MAX'!B$15)</f>
        <v>3.9178801581580165E-3</v>
      </c>
      <c r="C18">
        <f>('CON Score and Page Rank'!BP178-'MIN and MAX'!C$15)/('MIN and MAX'!G$15-'MIN and MAX'!C$15)</f>
        <v>2.7849896002753987E-2</v>
      </c>
      <c r="D18">
        <f>('CON Score and Page Rank'!BQ178-'MIN and MAX'!D$15)/('MIN and MAX'!H$15-'MIN and MAX'!D$15)</f>
        <v>0.96085011185682323</v>
      </c>
      <c r="E18">
        <f t="shared" si="0"/>
        <v>2.393201584459597E-2</v>
      </c>
      <c r="F18">
        <f t="shared" si="1"/>
        <v>0.6253039407077905</v>
      </c>
      <c r="G18">
        <f t="shared" si="2"/>
        <v>0.95693223169866526</v>
      </c>
      <c r="H18" s="3">
        <f>IFERROR(VLOOKUP(A18,'GDP Data'!A$2:Q$144,3,FALSE),"Not Found")</f>
        <v>20876309970.384998</v>
      </c>
      <c r="I18">
        <f t="shared" si="3"/>
        <v>1.9728263574077466E-3</v>
      </c>
      <c r="J18">
        <f t="shared" si="4"/>
        <v>-0.6233311143503828</v>
      </c>
    </row>
    <row r="19" spans="1:10" x14ac:dyDescent="0.25">
      <c r="A19" t="s">
        <v>185</v>
      </c>
      <c r="B19">
        <f>('CON Score and Page Rank'!BO170-'MIN and MAX'!B$15)/('MIN and MAX'!F$15-'MIN and MAX'!B$15)</f>
        <v>2.6236095860871448E-3</v>
      </c>
      <c r="C19">
        <f>('CON Score and Page Rank'!BP170-'MIN and MAX'!C$15)/('MIN and MAX'!G$15-'MIN and MAX'!C$15)</f>
        <v>2.6533247569382825E-2</v>
      </c>
      <c r="D19">
        <f>('CON Score and Page Rank'!BQ170-'MIN and MAX'!D$15)/('MIN and MAX'!H$15-'MIN and MAX'!D$15)</f>
        <v>0.92337807606263977</v>
      </c>
      <c r="E19">
        <f t="shared" si="0"/>
        <v>2.3909637983295678E-2</v>
      </c>
      <c r="F19">
        <f t="shared" si="1"/>
        <v>0.62528549211101636</v>
      </c>
      <c r="G19">
        <f t="shared" si="2"/>
        <v>0.92075446647655268</v>
      </c>
      <c r="H19" s="3">
        <f>IFERROR(VLOOKUP(A19,'GDP Data'!A$2:Q$144,3,FALSE),"Not Found")</f>
        <v>12237388001.7264</v>
      </c>
      <c r="I19">
        <f t="shared" si="3"/>
        <v>1.156441997167085E-3</v>
      </c>
      <c r="J19">
        <f t="shared" si="4"/>
        <v>-0.62412905011384923</v>
      </c>
    </row>
    <row r="20" spans="1:10" x14ac:dyDescent="0.25">
      <c r="A20" t="s">
        <v>92</v>
      </c>
      <c r="B20">
        <f>('CON Score and Page Rank'!BO77-'MIN and MAX'!B$15)/('MIN and MAX'!F$15-'MIN and MAX'!B$15)</f>
        <v>3.2795438561466564E-3</v>
      </c>
      <c r="C20">
        <f>('CON Score and Page Rank'!BP77-'MIN and MAX'!C$15)/('MIN and MAX'!G$15-'MIN and MAX'!C$15)</f>
        <v>2.7173631913279924E-2</v>
      </c>
      <c r="D20">
        <f>('CON Score and Page Rank'!BQ77-'MIN and MAX'!D$15)/('MIN and MAX'!H$15-'MIN and MAX'!D$15)</f>
        <v>0.91834451901565994</v>
      </c>
      <c r="E20">
        <f t="shared" si="0"/>
        <v>2.3894088057133268E-2</v>
      </c>
      <c r="F20">
        <f t="shared" si="1"/>
        <v>0.62527267255181951</v>
      </c>
      <c r="G20">
        <f t="shared" si="2"/>
        <v>0.91506497515951324</v>
      </c>
      <c r="H20" s="3">
        <f>IFERROR(VLOOKUP(A20,'GDP Data'!A$2:Q$144,3,FALSE),"Not Found")</f>
        <v>34887512226.9319</v>
      </c>
      <c r="I20">
        <f t="shared" si="3"/>
        <v>3.2968950817129001E-3</v>
      </c>
      <c r="J20">
        <f t="shared" si="4"/>
        <v>-0.62197577747010657</v>
      </c>
    </row>
    <row r="21" spans="1:10" x14ac:dyDescent="0.25">
      <c r="A21" t="s">
        <v>163</v>
      </c>
      <c r="B21">
        <f>('CON Score and Page Rank'!BO148-'MIN and MAX'!B$15)/('MIN and MAX'!F$15-'MIN and MAX'!B$15)</f>
        <v>9.7499381002208647E-4</v>
      </c>
      <c r="C21">
        <f>('CON Score and Page Rank'!BP148-'MIN and MAX'!C$15)/('MIN and MAX'!G$15-'MIN and MAX'!C$15)</f>
        <v>2.4822468604226901E-2</v>
      </c>
      <c r="D21">
        <f>('CON Score and Page Rank'!BQ148-'MIN and MAX'!D$15)/('MIN and MAX'!H$15-'MIN and MAX'!D$15)</f>
        <v>0.80648769574944068</v>
      </c>
      <c r="E21">
        <f t="shared" si="0"/>
        <v>2.3847474794204813E-2</v>
      </c>
      <c r="F21">
        <f t="shared" si="1"/>
        <v>0.62523424397812544</v>
      </c>
      <c r="G21">
        <f t="shared" si="2"/>
        <v>0.8055127019394186</v>
      </c>
      <c r="H21" s="3">
        <f>IFERROR(VLOOKUP(A21,'GDP Data'!A$2:Q$144,3,FALSE),"Not Found")</f>
        <v>15749753804.8344</v>
      </c>
      <c r="I21">
        <f t="shared" si="3"/>
        <v>1.4883631002288297E-3</v>
      </c>
      <c r="J21">
        <f t="shared" si="4"/>
        <v>-0.62374588087789662</v>
      </c>
    </row>
    <row r="22" spans="1:10" x14ac:dyDescent="0.25">
      <c r="A22" t="s">
        <v>89</v>
      </c>
      <c r="B22">
        <f>('CON Score and Page Rank'!BO74-'MIN and MAX'!B$15)/('MIN and MAX'!F$15-'MIN and MAX'!B$15)</f>
        <v>4.1702983263985421E-3</v>
      </c>
      <c r="C22">
        <f>('CON Score and Page Rank'!BP74-'MIN and MAX'!C$15)/('MIN and MAX'!G$15-'MIN and MAX'!C$15)</f>
        <v>2.7924568461716134E-2</v>
      </c>
      <c r="D22">
        <f>('CON Score and Page Rank'!BQ74-'MIN and MAX'!D$15)/('MIN and MAX'!H$15-'MIN and MAX'!D$15)</f>
        <v>0.91834451901565994</v>
      </c>
      <c r="E22">
        <f t="shared" si="0"/>
        <v>2.3754270135317591E-2</v>
      </c>
      <c r="F22">
        <f t="shared" si="1"/>
        <v>0.62515740485814852</v>
      </c>
      <c r="G22">
        <f t="shared" si="2"/>
        <v>0.91417422068926135</v>
      </c>
      <c r="H22" s="3">
        <f>IFERROR(VLOOKUP(A22,'GDP Data'!A$2:Q$144,3,FALSE),"Not Found")</f>
        <v>130816321183.15601</v>
      </c>
      <c r="I22">
        <f t="shared" si="3"/>
        <v>1.2362236754261416E-2</v>
      </c>
      <c r="J22">
        <f t="shared" si="4"/>
        <v>-0.61279516810388712</v>
      </c>
    </row>
    <row r="23" spans="1:10" x14ac:dyDescent="0.25">
      <c r="A23" t="s">
        <v>76</v>
      </c>
      <c r="B23">
        <f>('CON Score and Page Rank'!BO61-'MIN and MAX'!B$15)/('MIN and MAX'!F$15-'MIN and MAX'!B$15)</f>
        <v>2.9127518896192098E-3</v>
      </c>
      <c r="C23">
        <f>('CON Score and Page Rank'!BP61-'MIN and MAX'!C$15)/('MIN and MAX'!G$15-'MIN and MAX'!C$15)</f>
        <v>2.6464361998211262E-2</v>
      </c>
      <c r="D23">
        <f>('CON Score and Page Rank'!BQ61-'MIN and MAX'!D$15)/('MIN and MAX'!H$15-'MIN and MAX'!D$15)</f>
        <v>0.8232662192393736</v>
      </c>
      <c r="E23">
        <f t="shared" si="0"/>
        <v>2.3551610108592053E-2</v>
      </c>
      <c r="F23">
        <f t="shared" si="1"/>
        <v>0.62499032932465026</v>
      </c>
      <c r="G23">
        <f t="shared" si="2"/>
        <v>0.82035346734975434</v>
      </c>
      <c r="H23" s="3">
        <f>IFERROR(VLOOKUP(A23,'GDP Data'!A$2:Q$144,3,FALSE),"Not Found")</f>
        <v>16810536883.717699</v>
      </c>
      <c r="I23">
        <f t="shared" si="3"/>
        <v>1.5886078666881257E-3</v>
      </c>
      <c r="J23">
        <f t="shared" si="4"/>
        <v>-0.62340172145796213</v>
      </c>
    </row>
    <row r="24" spans="1:10" x14ac:dyDescent="0.25">
      <c r="A24" t="s">
        <v>172</v>
      </c>
      <c r="B24">
        <f>('CON Score and Page Rank'!BO157-'MIN and MAX'!B$15)/('MIN and MAX'!F$15-'MIN and MAX'!B$15)</f>
        <v>1.3247418549994644E-3</v>
      </c>
      <c r="C24">
        <f>('CON Score and Page Rank'!BP157-'MIN and MAX'!C$15)/('MIN and MAX'!G$15-'MIN and MAX'!C$15)</f>
        <v>2.4843650748154911E-2</v>
      </c>
      <c r="D24">
        <f>('CON Score and Page Rank'!BQ157-'MIN and MAX'!D$15)/('MIN and MAX'!H$15-'MIN and MAX'!D$15)</f>
        <v>0.80480984340044748</v>
      </c>
      <c r="E24">
        <f t="shared" si="0"/>
        <v>2.3518908893155447E-2</v>
      </c>
      <c r="F24">
        <f t="shared" si="1"/>
        <v>0.62496337002190372</v>
      </c>
      <c r="G24">
        <f t="shared" si="2"/>
        <v>0.80348510154544805</v>
      </c>
      <c r="H24" s="3">
        <f>IFERROR(VLOOKUP(A24,'GDP Data'!A$2:Q$144,3,FALSE),"Not Found")</f>
        <v>32685198735.305302</v>
      </c>
      <c r="I24">
        <f t="shared" si="3"/>
        <v>3.0887748674739315E-3</v>
      </c>
      <c r="J24">
        <f t="shared" si="4"/>
        <v>-0.62187459515442978</v>
      </c>
    </row>
    <row r="25" spans="1:10" x14ac:dyDescent="0.25">
      <c r="A25" t="s">
        <v>215</v>
      </c>
      <c r="B25">
        <f>('CON Score and Page Rank'!BO200-'MIN and MAX'!B$15)/('MIN and MAX'!F$15-'MIN and MAX'!B$15)</f>
        <v>5.2493220078031271E-4</v>
      </c>
      <c r="C25">
        <f>('CON Score and Page Rank'!BP200-'MIN and MAX'!C$15)/('MIN and MAX'!G$15-'MIN and MAX'!C$15)</f>
        <v>2.4018976285388502E-2</v>
      </c>
      <c r="D25">
        <f>('CON Score and Page Rank'!BQ200-'MIN and MAX'!D$15)/('MIN and MAX'!H$15-'MIN and MAX'!D$15)</f>
        <v>0.72427293064876952</v>
      </c>
      <c r="E25">
        <f t="shared" si="0"/>
        <v>2.3494044084608191E-2</v>
      </c>
      <c r="F25">
        <f t="shared" si="1"/>
        <v>0.62494287115382163</v>
      </c>
      <c r="G25">
        <f t="shared" si="2"/>
        <v>0.7237479984479892</v>
      </c>
      <c r="H25" s="3">
        <f>IFERROR(VLOOKUP(A25,'GDP Data'!A$2:Q$144,3,FALSE),"Not Found")</f>
        <v>9194717835.9998493</v>
      </c>
      <c r="I25">
        <f t="shared" si="3"/>
        <v>8.6890747078963268E-4</v>
      </c>
      <c r="J25">
        <f t="shared" si="4"/>
        <v>-0.62407396368303203</v>
      </c>
    </row>
    <row r="26" spans="1:10" x14ac:dyDescent="0.25">
      <c r="A26" t="s">
        <v>223</v>
      </c>
      <c r="B26">
        <f>('CON Score and Page Rank'!BO208-'MIN and MAX'!B$15)/('MIN and MAX'!F$15-'MIN and MAX'!B$15)</f>
        <v>1.3439269310482394E-3</v>
      </c>
      <c r="C26">
        <f>('CON Score and Page Rank'!BP208-'MIN and MAX'!C$15)/('MIN and MAX'!G$15-'MIN and MAX'!C$15)</f>
        <v>2.4574348306039065E-2</v>
      </c>
      <c r="D26">
        <f>('CON Score and Page Rank'!BQ208-'MIN and MAX'!D$15)/('MIN and MAX'!H$15-'MIN and MAX'!D$15)</f>
        <v>0.69519015659955252</v>
      </c>
      <c r="E26">
        <f t="shared" si="0"/>
        <v>2.3230421374990824E-2</v>
      </c>
      <c r="F26">
        <f t="shared" si="1"/>
        <v>0.62472553720018897</v>
      </c>
      <c r="G26">
        <f t="shared" si="2"/>
        <v>0.69384622966850429</v>
      </c>
      <c r="H26" s="3">
        <f>IFERROR(VLOOKUP(A26,'GDP Data'!A$2:Q$144,3,FALSE),"Not Found")</f>
        <v>8824873259.3210506</v>
      </c>
      <c r="I26">
        <f t="shared" si="3"/>
        <v>8.3395689139838464E-4</v>
      </c>
      <c r="J26">
        <f t="shared" si="4"/>
        <v>-0.62389158030879055</v>
      </c>
    </row>
    <row r="27" spans="1:10" x14ac:dyDescent="0.25">
      <c r="A27" t="s">
        <v>110</v>
      </c>
      <c r="B27">
        <f>('CON Score and Page Rank'!BO95-'MIN and MAX'!B$15)/('MIN and MAX'!F$15-'MIN and MAX'!B$15)</f>
        <v>7.0457759607918894E-3</v>
      </c>
      <c r="C27">
        <f>('CON Score and Page Rank'!BP95-'MIN and MAX'!C$15)/('MIN and MAX'!G$15-'MIN and MAX'!C$15)</f>
        <v>3.0254179974089791E-2</v>
      </c>
      <c r="D27">
        <f>('CON Score and Page Rank'!BQ95-'MIN and MAX'!D$15)/('MIN and MAX'!H$15-'MIN and MAX'!D$15)</f>
        <v>0.94351230425055932</v>
      </c>
      <c r="E27">
        <f t="shared" si="0"/>
        <v>2.3208404013297899E-2</v>
      </c>
      <c r="F27">
        <f t="shared" si="1"/>
        <v>0.62470738580392948</v>
      </c>
      <c r="G27">
        <f t="shared" si="2"/>
        <v>0.9364665282897674</v>
      </c>
      <c r="H27" s="3">
        <f>IFERROR(VLOOKUP(A27,'GDP Data'!A$2:Q$144,3,FALSE),"Not Found")</f>
        <v>184137469733.33301</v>
      </c>
      <c r="I27">
        <f t="shared" si="3"/>
        <v>1.7401123770993284E-2</v>
      </c>
      <c r="J27">
        <f t="shared" si="4"/>
        <v>-0.60730626203293625</v>
      </c>
    </row>
    <row r="28" spans="1:10" x14ac:dyDescent="0.25">
      <c r="A28" t="s">
        <v>184</v>
      </c>
      <c r="B28">
        <f>('CON Score and Page Rank'!BO169-'MIN and MAX'!B$15)/('MIN and MAX'!F$15-'MIN and MAX'!B$15)</f>
        <v>2.1428870496974827E-3</v>
      </c>
      <c r="C28">
        <f>('CON Score and Page Rank'!BP169-'MIN and MAX'!C$15)/('MIN and MAX'!G$15-'MIN and MAX'!C$15)</f>
        <v>2.5287655766300345E-2</v>
      </c>
      <c r="D28">
        <f>('CON Score and Page Rank'!BQ169-'MIN and MAX'!D$15)/('MIN and MAX'!H$15-'MIN and MAX'!D$15)</f>
        <v>0.84899328859060408</v>
      </c>
      <c r="E28">
        <f t="shared" si="0"/>
        <v>2.3144768716602863E-2</v>
      </c>
      <c r="F28">
        <f t="shared" si="1"/>
        <v>0.62465492404658918</v>
      </c>
      <c r="G28">
        <f t="shared" si="2"/>
        <v>0.84685040154090663</v>
      </c>
      <c r="H28" s="3">
        <f>IFERROR(VLOOKUP(A28,'GDP Data'!A$2:Q$144,3,FALSE),"Not Found")</f>
        <v>8362398701.5894299</v>
      </c>
      <c r="I28">
        <f t="shared" si="3"/>
        <v>7.9025271195202985E-4</v>
      </c>
      <c r="J28">
        <f t="shared" si="4"/>
        <v>-0.62386467133463719</v>
      </c>
    </row>
    <row r="29" spans="1:10" x14ac:dyDescent="0.25">
      <c r="A29" t="s">
        <v>87</v>
      </c>
      <c r="B29">
        <f>('CON Score and Page Rank'!BO72-'MIN and MAX'!B$15)/('MIN and MAX'!F$15-'MIN and MAX'!B$15)</f>
        <v>5.2821174299757653E-3</v>
      </c>
      <c r="C29">
        <f>('CON Score and Page Rank'!BP72-'MIN and MAX'!C$15)/('MIN and MAX'!G$15-'MIN and MAX'!C$15)</f>
        <v>2.8372480865634694E-2</v>
      </c>
      <c r="D29">
        <f>('CON Score and Page Rank'!BQ72-'MIN and MAX'!D$15)/('MIN and MAX'!H$15-'MIN and MAX'!D$15)</f>
        <v>0.88087248322147649</v>
      </c>
      <c r="E29">
        <f t="shared" si="0"/>
        <v>2.3090363435658928E-2</v>
      </c>
      <c r="F29">
        <f t="shared" si="1"/>
        <v>0.62461007163298943</v>
      </c>
      <c r="G29">
        <f t="shared" si="2"/>
        <v>0.87559036579150074</v>
      </c>
      <c r="H29" s="3">
        <f>IFERROR(VLOOKUP(A29,'GDP Data'!A$2:Q$144,3,FALSE),"Not Found")</f>
        <v>126878750295.944</v>
      </c>
      <c r="I29">
        <f t="shared" si="3"/>
        <v>1.1990133463906316E-2</v>
      </c>
      <c r="J29">
        <f t="shared" si="4"/>
        <v>-0.61261993816908311</v>
      </c>
    </row>
    <row r="30" spans="1:10" x14ac:dyDescent="0.25">
      <c r="A30" t="s">
        <v>196</v>
      </c>
      <c r="B30">
        <f>('CON Score and Page Rank'!BO181-'MIN and MAX'!B$15)/('MIN and MAX'!F$15-'MIN and MAX'!B$15)</f>
        <v>2.9276065664070029E-4</v>
      </c>
      <c r="C30">
        <f>('CON Score and Page Rank'!BP181-'MIN and MAX'!C$15)/('MIN and MAX'!G$15-'MIN and MAX'!C$15)</f>
        <v>2.3338609571012074E-2</v>
      </c>
      <c r="D30">
        <f>('CON Score and Page Rank'!BQ181-'MIN and MAX'!D$15)/('MIN and MAX'!H$15-'MIN and MAX'!D$15)</f>
        <v>0.80536912751677847</v>
      </c>
      <c r="E30">
        <f t="shared" si="0"/>
        <v>2.3045848914371374E-2</v>
      </c>
      <c r="F30">
        <f t="shared" si="1"/>
        <v>0.62457337328890694</v>
      </c>
      <c r="G30">
        <f t="shared" si="2"/>
        <v>0.80507636686013773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55</v>
      </c>
      <c r="B31">
        <f>('CON Score and Page Rank'!BO40-'MIN and MAX'!B$15)/('MIN and MAX'!F$15-'MIN and MAX'!B$15)</f>
        <v>3.1307832946514251E-3</v>
      </c>
      <c r="C31">
        <f>('CON Score and Page Rank'!BP40-'MIN and MAX'!C$15)/('MIN and MAX'!G$15-'MIN and MAX'!C$15)</f>
        <v>2.6151695643897698E-2</v>
      </c>
      <c r="D31">
        <f>('CON Score and Page Rank'!BQ40-'MIN and MAX'!D$15)/('MIN and MAX'!H$15-'MIN and MAX'!D$15)</f>
        <v>0.75279642058165552</v>
      </c>
      <c r="E31">
        <f t="shared" si="0"/>
        <v>2.3020912349246272E-2</v>
      </c>
      <c r="F31">
        <f t="shared" si="1"/>
        <v>0.62455281526377882</v>
      </c>
      <c r="G31">
        <f t="shared" si="2"/>
        <v>0.74966563728700408</v>
      </c>
      <c r="H31" s="3">
        <f>IFERROR(VLOOKUP(A31,'GDP Data'!A$2:Q$144,3,FALSE),"Not Found")</f>
        <v>17649751243.781101</v>
      </c>
      <c r="I31">
        <f t="shared" si="3"/>
        <v>1.6679142293258146E-3</v>
      </c>
      <c r="J31">
        <f t="shared" si="4"/>
        <v>-0.62288490103445304</v>
      </c>
    </row>
    <row r="32" spans="1:10" x14ac:dyDescent="0.25">
      <c r="A32" t="s">
        <v>182</v>
      </c>
      <c r="B32">
        <f>('CON Score and Page Rank'!BO167-'MIN and MAX'!B$15)/('MIN and MAX'!F$15-'MIN and MAX'!B$15)</f>
        <v>3.9058577771498224E-3</v>
      </c>
      <c r="C32">
        <f>('CON Score and Page Rank'!BP167-'MIN and MAX'!C$15)/('MIN and MAX'!G$15-'MIN and MAX'!C$15)</f>
        <v>2.6905745605648141E-2</v>
      </c>
      <c r="D32">
        <f>('CON Score and Page Rank'!BQ167-'MIN and MAX'!D$15)/('MIN and MAX'!H$15-'MIN and MAX'!D$15)</f>
        <v>0.92337807606263977</v>
      </c>
      <c r="E32">
        <f t="shared" si="0"/>
        <v>2.2999887828498319E-2</v>
      </c>
      <c r="F32">
        <f t="shared" si="1"/>
        <v>0.62453548237836831</v>
      </c>
      <c r="G32">
        <f t="shared" si="2"/>
        <v>0.91947221828548997</v>
      </c>
      <c r="H32" s="3">
        <f>IFERROR(VLOOKUP(A32,'GDP Data'!A$2:Q$144,3,FALSE),"Not Found")</f>
        <v>6254649538.98487</v>
      </c>
      <c r="I32">
        <f t="shared" si="3"/>
        <v>5.9106889504716435E-4</v>
      </c>
      <c r="J32">
        <f t="shared" si="4"/>
        <v>-0.62394441348332119</v>
      </c>
    </row>
    <row r="33" spans="1:10" x14ac:dyDescent="0.25">
      <c r="A33" t="s">
        <v>120</v>
      </c>
      <c r="B33">
        <f>('CON Score and Page Rank'!BO105-'MIN and MAX'!B$15)/('MIN and MAX'!F$15-'MIN and MAX'!B$15)</f>
        <v>3.7566388312841944E-4</v>
      </c>
      <c r="C33">
        <f>('CON Score and Page Rank'!BP105-'MIN and MAX'!C$15)/('MIN and MAX'!G$15-'MIN and MAX'!C$15)</f>
        <v>2.3373028927902346E-2</v>
      </c>
      <c r="D33">
        <f>('CON Score and Page Rank'!BQ105-'MIN and MAX'!D$15)/('MIN and MAX'!H$15-'MIN and MAX'!D$15)</f>
        <v>0.73042505592841167</v>
      </c>
      <c r="E33">
        <f t="shared" si="0"/>
        <v>2.2997365044773926E-2</v>
      </c>
      <c r="F33">
        <f t="shared" si="1"/>
        <v>0.62453340256300738</v>
      </c>
      <c r="G33">
        <f t="shared" si="2"/>
        <v>0.7300493920452833</v>
      </c>
      <c r="H33" s="3">
        <f>IFERROR(VLOOKUP(A33,'GDP Data'!A$2:Q$144,3,FALSE),"Not Found")</f>
        <v>13581644245.735201</v>
      </c>
      <c r="I33">
        <f t="shared" si="3"/>
        <v>1.2834751822966691E-3</v>
      </c>
      <c r="J33">
        <f t="shared" si="4"/>
        <v>-0.62324992738071072</v>
      </c>
    </row>
    <row r="34" spans="1:10" x14ac:dyDescent="0.25">
      <c r="A34" t="s">
        <v>202</v>
      </c>
      <c r="B34">
        <f>('CON Score and Page Rank'!BO187-'MIN and MAX'!B$15)/('MIN and MAX'!F$15-'MIN and MAX'!B$15)</f>
        <v>7.4932566509556967E-3</v>
      </c>
      <c r="C34">
        <f>('CON Score and Page Rank'!BP187-'MIN and MAX'!C$15)/('MIN and MAX'!G$15-'MIN and MAX'!C$15)</f>
        <v>3.036716615977339E-2</v>
      </c>
      <c r="D34">
        <f>('CON Score and Page Rank'!BQ187-'MIN and MAX'!D$15)/('MIN and MAX'!H$15-'MIN and MAX'!D$15)</f>
        <v>0.93847874720357938</v>
      </c>
      <c r="E34">
        <f t="shared" si="0"/>
        <v>2.2873909508817694E-2</v>
      </c>
      <c r="F34">
        <f t="shared" si="1"/>
        <v>0.62443162423076071</v>
      </c>
      <c r="G34">
        <f t="shared" si="2"/>
        <v>0.9309854905526237</v>
      </c>
      <c r="H34" s="3">
        <f>IFERROR(VLOOKUP(A34,'GDP Data'!A$2:Q$144,3,FALSE),"Not Found")</f>
        <v>98211749595.544205</v>
      </c>
      <c r="I34">
        <f t="shared" si="3"/>
        <v>9.281081210428397E-3</v>
      </c>
      <c r="J34">
        <f t="shared" si="4"/>
        <v>-0.61515054302033234</v>
      </c>
    </row>
    <row r="35" spans="1:10" x14ac:dyDescent="0.25">
      <c r="A35" t="s">
        <v>46</v>
      </c>
      <c r="B35">
        <f>('CON Score and Page Rank'!BO31-'MIN and MAX'!B$15)/('MIN and MAX'!F$15-'MIN and MAX'!B$15)</f>
        <v>5.7418086298438621E-3</v>
      </c>
      <c r="C35">
        <f>('CON Score and Page Rank'!BP31-'MIN and MAX'!C$15)/('MIN and MAX'!G$15-'MIN and MAX'!C$15)</f>
        <v>2.8601905064806806E-2</v>
      </c>
      <c r="D35">
        <f>('CON Score and Page Rank'!BQ31-'MIN and MAX'!D$15)/('MIN and MAX'!H$15-'MIN and MAX'!D$15)</f>
        <v>0.88087248322147649</v>
      </c>
      <c r="E35">
        <f t="shared" si="0"/>
        <v>2.2860096434962944E-2</v>
      </c>
      <c r="F35">
        <f t="shared" si="1"/>
        <v>0.62442023655495293</v>
      </c>
      <c r="G35">
        <f t="shared" si="2"/>
        <v>0.87513067459163263</v>
      </c>
      <c r="H35" s="3">
        <f>IFERROR(VLOOKUP(A35,'GDP Data'!A$2:Q$144,3,FALSE),"Not Found")</f>
        <v>8976196808.5106392</v>
      </c>
      <c r="I35">
        <f t="shared" si="3"/>
        <v>8.4825707599811551E-4</v>
      </c>
      <c r="J35">
        <f t="shared" si="4"/>
        <v>-0.62357197947895482</v>
      </c>
    </row>
    <row r="36" spans="1:10" x14ac:dyDescent="0.25">
      <c r="A36" t="s">
        <v>78</v>
      </c>
      <c r="B36">
        <f>('CON Score and Page Rank'!BO63-'MIN and MAX'!B$15)/('MIN and MAX'!F$15-'MIN and MAX'!B$15)</f>
        <v>6.420464843799969E-3</v>
      </c>
      <c r="C36">
        <f>('CON Score and Page Rank'!BP63-'MIN and MAX'!C$15)/('MIN and MAX'!G$15-'MIN and MAX'!C$15)</f>
        <v>2.9235961057728237E-2</v>
      </c>
      <c r="D36">
        <f>('CON Score and Page Rank'!BQ63-'MIN and MAX'!D$15)/('MIN and MAX'!H$15-'MIN and MAX'!D$15)</f>
        <v>0.91834451901565994</v>
      </c>
      <c r="E36">
        <f t="shared" si="0"/>
        <v>2.2815496213928269E-2</v>
      </c>
      <c r="F36">
        <f t="shared" si="1"/>
        <v>0.6243834675588964</v>
      </c>
      <c r="G36">
        <f t="shared" si="2"/>
        <v>0.91192405417185995</v>
      </c>
      <c r="H36" s="3">
        <f>IFERROR(VLOOKUP(A36,'GDP Data'!A$2:Q$144,3,FALSE),"Not Found")</f>
        <v>96684636118.598404</v>
      </c>
      <c r="I36">
        <f t="shared" si="3"/>
        <v>9.1367678848289433E-3</v>
      </c>
      <c r="J36">
        <f t="shared" si="4"/>
        <v>-0.61524669967406742</v>
      </c>
    </row>
    <row r="37" spans="1:10" x14ac:dyDescent="0.25">
      <c r="A37" t="s">
        <v>204</v>
      </c>
      <c r="B37">
        <f>('CON Score and Page Rank'!BO189-'MIN and MAX'!B$15)/('MIN and MAX'!F$15-'MIN and MAX'!B$15)</f>
        <v>1.0481888073233694E-3</v>
      </c>
      <c r="C37">
        <f>('CON Score and Page Rank'!BP189-'MIN and MAX'!C$15)/('MIN and MAX'!G$15-'MIN and MAX'!C$15)</f>
        <v>2.3812944337087364E-2</v>
      </c>
      <c r="D37">
        <f>('CON Score and Page Rank'!BQ189-'MIN and MAX'!D$15)/('MIN and MAX'!H$15-'MIN and MAX'!D$15)</f>
        <v>0.80536912751677847</v>
      </c>
      <c r="E37">
        <f t="shared" si="0"/>
        <v>2.2764755529763994E-2</v>
      </c>
      <c r="F37">
        <f t="shared" si="1"/>
        <v>0.62434163628603123</v>
      </c>
      <c r="G37">
        <f t="shared" si="2"/>
        <v>0.80432093870945509</v>
      </c>
      <c r="H37" s="3">
        <f>IFERROR(VLOOKUP(A37,'GDP Data'!A$2:Q$144,3,FALSE),"Not Found")</f>
        <v>31682400000</v>
      </c>
      <c r="I37">
        <f t="shared" si="3"/>
        <v>2.9940096633266507E-3</v>
      </c>
      <c r="J37">
        <f t="shared" si="4"/>
        <v>-0.6213476266227046</v>
      </c>
    </row>
    <row r="38" spans="1:10" x14ac:dyDescent="0.25">
      <c r="A38" t="s">
        <v>207</v>
      </c>
      <c r="B38">
        <f>('CON Score and Page Rank'!BO192-'MIN and MAX'!B$15)/('MIN and MAX'!F$15-'MIN and MAX'!B$15)</f>
        <v>7.5366408582981453E-4</v>
      </c>
      <c r="C38">
        <f>('CON Score and Page Rank'!BP192-'MIN and MAX'!C$15)/('MIN and MAX'!G$15-'MIN and MAX'!C$15)</f>
        <v>2.3473902478008089E-2</v>
      </c>
      <c r="D38">
        <f>('CON Score and Page Rank'!BQ192-'MIN and MAX'!D$15)/('MIN and MAX'!H$15-'MIN and MAX'!D$15)</f>
        <v>0.66946308724832215</v>
      </c>
      <c r="E38">
        <f t="shared" si="0"/>
        <v>2.2720238392178276E-2</v>
      </c>
      <c r="F38">
        <f t="shared" si="1"/>
        <v>0.62430493578503887</v>
      </c>
      <c r="G38">
        <f t="shared" si="2"/>
        <v>0.66870942316249238</v>
      </c>
      <c r="H38" s="3">
        <f>IFERROR(VLOOKUP(A38,'GDP Data'!A$2:Q$144,3,FALSE),"Not Found")</f>
        <v>24468324000</v>
      </c>
      <c r="I38">
        <f t="shared" si="3"/>
        <v>2.3122742753518485E-3</v>
      </c>
      <c r="J38">
        <f t="shared" si="4"/>
        <v>-0.62199266150968702</v>
      </c>
    </row>
    <row r="39" spans="1:10" x14ac:dyDescent="0.25">
      <c r="A39" t="s">
        <v>199</v>
      </c>
      <c r="B39">
        <f>('CON Score and Page Rank'!BO184-'MIN and MAX'!B$15)/('MIN and MAX'!F$15-'MIN and MAX'!B$15)</f>
        <v>7.3308800658992642E-4</v>
      </c>
      <c r="C39">
        <f>('CON Score and Page Rank'!BP184-'MIN and MAX'!C$15)/('MIN and MAX'!G$15-'MIN and MAX'!C$15)</f>
        <v>2.3204342320241649E-2</v>
      </c>
      <c r="D39">
        <f>('CON Score and Page Rank'!BQ184-'MIN and MAX'!D$15)/('MIN and MAX'!H$15-'MIN and MAX'!D$15)</f>
        <v>0.66610738255033553</v>
      </c>
      <c r="E39">
        <f t="shared" si="0"/>
        <v>2.2471254313651722E-2</v>
      </c>
      <c r="F39">
        <f t="shared" si="1"/>
        <v>0.62409967010722112</v>
      </c>
      <c r="G39">
        <f t="shared" si="2"/>
        <v>0.66537429454374564</v>
      </c>
      <c r="H39" s="3">
        <f>IFERROR(VLOOKUP(A39,'GDP Data'!A$2:Q$144,3,FALSE),"Not Found")</f>
        <v>8141537877.0679102</v>
      </c>
      <c r="I39">
        <f t="shared" si="3"/>
        <v>7.693812046524653E-4</v>
      </c>
      <c r="J39">
        <f t="shared" si="4"/>
        <v>-0.6233302889025687</v>
      </c>
    </row>
    <row r="40" spans="1:10" x14ac:dyDescent="0.25">
      <c r="A40" t="s">
        <v>100</v>
      </c>
      <c r="B40">
        <f>('CON Score and Page Rank'!BO85-'MIN and MAX'!B$15)/('MIN and MAX'!F$15-'MIN and MAX'!B$15)</f>
        <v>7.9353479711654559E-3</v>
      </c>
      <c r="C40">
        <f>('CON Score and Page Rank'!BP85-'MIN and MAX'!C$15)/('MIN and MAX'!G$15-'MIN and MAX'!C$15)</f>
        <v>3.0340093000519205E-2</v>
      </c>
      <c r="D40">
        <f>('CON Score and Page Rank'!BQ85-'MIN and MAX'!D$15)/('MIN and MAX'!H$15-'MIN and MAX'!D$15)</f>
        <v>0.96085011185682323</v>
      </c>
      <c r="E40">
        <f t="shared" si="0"/>
        <v>2.2404745029353749E-2</v>
      </c>
      <c r="F40">
        <f t="shared" si="1"/>
        <v>0.62404483899752372</v>
      </c>
      <c r="G40">
        <f t="shared" si="2"/>
        <v>0.95291476388565777</v>
      </c>
      <c r="H40" s="3">
        <f>IFERROR(VLOOKUP(A40,'GDP Data'!A$2:Q$144,3,FALSE),"Not Found")</f>
        <v>39459581217.3759</v>
      </c>
      <c r="I40">
        <f t="shared" si="3"/>
        <v>3.7289589007034269E-3</v>
      </c>
      <c r="J40">
        <f t="shared" si="4"/>
        <v>-0.62031588009682026</v>
      </c>
    </row>
    <row r="41" spans="1:10" x14ac:dyDescent="0.25">
      <c r="A41" t="s">
        <v>219</v>
      </c>
      <c r="B41">
        <f>('CON Score and Page Rank'!BO204-'MIN and MAX'!B$15)/('MIN and MAX'!F$15-'MIN and MAX'!B$15)</f>
        <v>7.5886610576978873E-3</v>
      </c>
      <c r="C41">
        <f>('CON Score and Page Rank'!BP204-'MIN and MAX'!C$15)/('MIN and MAX'!G$15-'MIN and MAX'!C$15)</f>
        <v>2.9904790441160956E-2</v>
      </c>
      <c r="D41">
        <f>('CON Score and Page Rank'!BQ204-'MIN and MAX'!D$15)/('MIN and MAX'!H$15-'MIN and MAX'!D$15)</f>
        <v>0.87639821029082776</v>
      </c>
      <c r="E41">
        <f t="shared" si="0"/>
        <v>2.2316129383463067E-2</v>
      </c>
      <c r="F41">
        <f t="shared" si="1"/>
        <v>0.62397178311890422</v>
      </c>
      <c r="G41">
        <f t="shared" si="2"/>
        <v>0.86880954923312992</v>
      </c>
      <c r="H41" s="3">
        <f>IFERROR(VLOOKUP(A41,'GDP Data'!A$2:Q$144,3,FALSE),"Not Found")</f>
        <v>52030158775.405502</v>
      </c>
      <c r="I41">
        <f t="shared" si="3"/>
        <v>4.916887551384491E-3</v>
      </c>
      <c r="J41">
        <f t="shared" si="4"/>
        <v>-0.61905489556751969</v>
      </c>
    </row>
    <row r="42" spans="1:10" x14ac:dyDescent="0.25">
      <c r="A42" t="s">
        <v>94</v>
      </c>
      <c r="B42">
        <f>('CON Score and Page Rank'!BO79-'MIN and MAX'!B$15)/('MIN and MAX'!F$15-'MIN and MAX'!B$15)</f>
        <v>8.614338933542574E-3</v>
      </c>
      <c r="C42">
        <f>('CON Score and Page Rank'!BP79-'MIN and MAX'!C$15)/('MIN and MAX'!G$15-'MIN and MAX'!C$15)</f>
        <v>3.0500485849969918E-2</v>
      </c>
      <c r="D42">
        <f>('CON Score and Page Rank'!BQ79-'MIN and MAX'!D$15)/('MIN and MAX'!H$15-'MIN and MAX'!D$15)</f>
        <v>0.85626398210290833</v>
      </c>
      <c r="E42">
        <f t="shared" si="0"/>
        <v>2.1886146916427346E-2</v>
      </c>
      <c r="F42">
        <f t="shared" si="1"/>
        <v>0.62361730004083693</v>
      </c>
      <c r="G42">
        <f t="shared" si="2"/>
        <v>0.84764964316936575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45</v>
      </c>
      <c r="B43">
        <f>('CON Score and Page Rank'!BO30-'MIN and MAX'!B$15)/('MIN and MAX'!F$15-'MIN and MAX'!B$15)</f>
        <v>7.7519310814438466E-3</v>
      </c>
      <c r="C43">
        <f>('CON Score and Page Rank'!BP30-'MIN and MAX'!C$15)/('MIN and MAX'!G$15-'MIN and MAX'!C$15)</f>
        <v>2.9487486326329963E-2</v>
      </c>
      <c r="D43">
        <f>('CON Score and Page Rank'!BQ30-'MIN and MAX'!D$15)/('MIN and MAX'!H$15-'MIN and MAX'!D$15)</f>
        <v>0.89988814317673382</v>
      </c>
      <c r="E43">
        <f t="shared" si="0"/>
        <v>2.1735555244886115E-2</v>
      </c>
      <c r="F43">
        <f t="shared" si="1"/>
        <v>0.62349315032927488</v>
      </c>
      <c r="G43">
        <f t="shared" si="2"/>
        <v>0.89213621209528993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192</v>
      </c>
      <c r="B44">
        <f>('CON Score and Page Rank'!BO177-'MIN and MAX'!B$15)/('MIN and MAX'!F$15-'MIN and MAX'!B$15)</f>
        <v>8.2845698261520048E-3</v>
      </c>
      <c r="C44">
        <f>('CON Score and Page Rank'!BP177-'MIN and MAX'!C$15)/('MIN and MAX'!G$15-'MIN and MAX'!C$15)</f>
        <v>2.9933852436344971E-2</v>
      </c>
      <c r="D44">
        <f>('CON Score and Page Rank'!BQ177-'MIN and MAX'!D$15)/('MIN and MAX'!H$15-'MIN and MAX'!D$15)</f>
        <v>0.92337807606263977</v>
      </c>
      <c r="E44">
        <f t="shared" si="0"/>
        <v>2.1649282610192964E-2</v>
      </c>
      <c r="F44">
        <f t="shared" si="1"/>
        <v>0.62342202605923225</v>
      </c>
      <c r="G44">
        <f t="shared" si="2"/>
        <v>0.91509350623648777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122</v>
      </c>
      <c r="B45">
        <f>('CON Score and Page Rank'!BO107-'MIN and MAX'!B$15)/('MIN and MAX'!F$15-'MIN and MAX'!B$15)</f>
        <v>2.3634209675676083E-3</v>
      </c>
      <c r="C45">
        <f>('CON Score and Page Rank'!BP107-'MIN and MAX'!C$15)/('MIN and MAX'!G$15-'MIN and MAX'!C$15)</f>
        <v>2.3725438159363378E-2</v>
      </c>
      <c r="D45">
        <f>('CON Score and Page Rank'!BQ107-'MIN and MAX'!D$15)/('MIN and MAX'!H$15-'MIN and MAX'!D$15)</f>
        <v>0.86241610738255037</v>
      </c>
      <c r="E45">
        <f t="shared" si="0"/>
        <v>2.1362017191795771E-2</v>
      </c>
      <c r="F45">
        <f t="shared" si="1"/>
        <v>0.62318520075228956</v>
      </c>
      <c r="G45">
        <f t="shared" si="2"/>
        <v>0.86005268641498278</v>
      </c>
      <c r="H45" s="3">
        <f>IFERROR(VLOOKUP(A45,'GDP Data'!A$2:Q$144,3,FALSE),"Not Found")</f>
        <v>22066031834.2948</v>
      </c>
      <c r="I45">
        <f t="shared" si="3"/>
        <v>2.0852559320995927E-3</v>
      </c>
      <c r="J45">
        <f t="shared" si="4"/>
        <v>-0.62109994482018993</v>
      </c>
    </row>
    <row r="46" spans="1:10" x14ac:dyDescent="0.25">
      <c r="A46" t="s">
        <v>206</v>
      </c>
      <c r="B46">
        <f>('CON Score and Page Rank'!BO191-'MIN and MAX'!B$15)/('MIN and MAX'!F$15-'MIN and MAX'!B$15)</f>
        <v>1.5301857956553123E-3</v>
      </c>
      <c r="C46">
        <f>('CON Score and Page Rank'!BP191-'MIN and MAX'!C$15)/('MIN and MAX'!G$15-'MIN and MAX'!C$15)</f>
        <v>2.2850699177483842E-2</v>
      </c>
      <c r="D46">
        <f>('CON Score and Page Rank'!BQ191-'MIN and MAX'!D$15)/('MIN and MAX'!H$15-'MIN and MAX'!D$15)</f>
        <v>0.75782997762863535</v>
      </c>
      <c r="E46">
        <f t="shared" si="0"/>
        <v>2.132051338182853E-2</v>
      </c>
      <c r="F46">
        <f t="shared" si="1"/>
        <v>0.62315098447735595</v>
      </c>
      <c r="G46">
        <f t="shared" si="2"/>
        <v>0.75629979183298002</v>
      </c>
      <c r="H46" s="3">
        <f>IFERROR(VLOOKUP(A46,'GDP Data'!A$2:Q$144,3,FALSE),"Not Found")</f>
        <v>25601765400.515301</v>
      </c>
      <c r="I46">
        <f t="shared" si="3"/>
        <v>2.4193853056386104E-3</v>
      </c>
      <c r="J46">
        <f t="shared" si="4"/>
        <v>-0.62073159917171739</v>
      </c>
    </row>
    <row r="47" spans="1:10" x14ac:dyDescent="0.25">
      <c r="A47" t="s">
        <v>69</v>
      </c>
      <c r="B47">
        <f>('CON Score and Page Rank'!BO54-'MIN and MAX'!B$15)/('MIN and MAX'!F$15-'MIN and MAX'!B$15)</f>
        <v>2.3400984532192235E-3</v>
      </c>
      <c r="C47">
        <f>('CON Score and Page Rank'!BP54-'MIN and MAX'!C$15)/('MIN and MAX'!G$15-'MIN and MAX'!C$15)</f>
        <v>2.3569002156265197E-2</v>
      </c>
      <c r="D47">
        <f>('CON Score and Page Rank'!BQ54-'MIN and MAX'!D$15)/('MIN and MAX'!H$15-'MIN and MAX'!D$15)</f>
        <v>0.82494407158836691</v>
      </c>
      <c r="E47">
        <f t="shared" si="0"/>
        <v>2.1228903703045972E-2</v>
      </c>
      <c r="F47">
        <f t="shared" si="1"/>
        <v>0.62307546027949867</v>
      </c>
      <c r="G47">
        <f t="shared" si="2"/>
        <v>0.82260397313514766</v>
      </c>
      <c r="H47" s="3">
        <f>IFERROR(VLOOKUP(A47,'GDP Data'!A$2:Q$144,3,FALSE),"Not Found")</f>
        <v>10953485244.423901</v>
      </c>
      <c r="I47">
        <f t="shared" si="3"/>
        <v>1.0351122600848117E-3</v>
      </c>
      <c r="J47">
        <f t="shared" si="4"/>
        <v>-0.62204034801941388</v>
      </c>
    </row>
    <row r="48" spans="1:10" x14ac:dyDescent="0.25">
      <c r="A48" t="s">
        <v>124</v>
      </c>
      <c r="B48">
        <f>('CON Score and Page Rank'!BO109-'MIN and MAX'!B$15)/('MIN and MAX'!F$15-'MIN and MAX'!B$15)</f>
        <v>8.5417216079716526E-3</v>
      </c>
      <c r="C48">
        <f>('CON Score and Page Rank'!BP109-'MIN and MAX'!C$15)/('MIN and MAX'!G$15-'MIN and MAX'!C$15)</f>
        <v>2.9717191669848174E-2</v>
      </c>
      <c r="D48">
        <f>('CON Score and Page Rank'!BQ109-'MIN and MAX'!D$15)/('MIN and MAX'!H$15-'MIN and MAX'!D$15)</f>
        <v>0.86241610738255037</v>
      </c>
      <c r="E48">
        <f t="shared" si="0"/>
        <v>2.117547006187652E-2</v>
      </c>
      <c r="F48">
        <f t="shared" si="1"/>
        <v>0.62303140889823028</v>
      </c>
      <c r="G48">
        <f t="shared" si="2"/>
        <v>0.85387438577457875</v>
      </c>
      <c r="H48" s="3">
        <f>IFERROR(VLOOKUP(A48,'GDP Data'!A$2:Q$144,3,FALSE),"Not Found")</f>
        <v>103311640571.81799</v>
      </c>
      <c r="I48">
        <f t="shared" si="3"/>
        <v>9.7630245879779531E-3</v>
      </c>
      <c r="J48">
        <f t="shared" si="4"/>
        <v>-0.61326838431025232</v>
      </c>
    </row>
    <row r="49" spans="1:10" x14ac:dyDescent="0.25">
      <c r="A49" t="s">
        <v>115</v>
      </c>
      <c r="B49">
        <f>('CON Score and Page Rank'!BO100-'MIN and MAX'!B$15)/('MIN and MAX'!F$15-'MIN and MAX'!B$15)</f>
        <v>1.1050908267035959E-2</v>
      </c>
      <c r="C49">
        <f>('CON Score and Page Rank'!BP100-'MIN and MAX'!C$15)/('MIN and MAX'!G$15-'MIN and MAX'!C$15)</f>
        <v>3.2224892506346581E-2</v>
      </c>
      <c r="D49">
        <f>('CON Score and Page Rank'!BQ100-'MIN and MAX'!D$15)/('MIN and MAX'!H$15-'MIN and MAX'!D$15)</f>
        <v>0.96085011185682323</v>
      </c>
      <c r="E49">
        <f t="shared" si="0"/>
        <v>2.117398423931062E-2</v>
      </c>
      <c r="F49">
        <f t="shared" si="1"/>
        <v>0.62303018396699006</v>
      </c>
      <c r="G49">
        <f t="shared" si="2"/>
        <v>0.94979920358978731</v>
      </c>
      <c r="H49" s="3">
        <f>IFERROR(VLOOKUP(A49,'GDP Data'!A$2:Q$144,3,FALSE),"Not Found")</f>
        <v>135429607036.658</v>
      </c>
      <c r="I49">
        <f t="shared" si="3"/>
        <v>1.2798195596554712E-2</v>
      </c>
      <c r="J49">
        <f t="shared" si="4"/>
        <v>-0.61023198837043535</v>
      </c>
    </row>
    <row r="50" spans="1:10" x14ac:dyDescent="0.25">
      <c r="A50" t="s">
        <v>84</v>
      </c>
      <c r="B50">
        <f>('CON Score and Page Rank'!BO69-'MIN and MAX'!B$15)/('MIN and MAX'!F$15-'MIN and MAX'!B$15)</f>
        <v>9.6724596286074007E-4</v>
      </c>
      <c r="C50">
        <f>('CON Score and Page Rank'!BP69-'MIN and MAX'!C$15)/('MIN and MAX'!G$15-'MIN and MAX'!C$15)</f>
        <v>2.2138190896058237E-2</v>
      </c>
      <c r="D50">
        <f>('CON Score and Page Rank'!BQ69-'MIN and MAX'!D$15)/('MIN and MAX'!H$15-'MIN and MAX'!D$15)</f>
        <v>0.80648769574944068</v>
      </c>
      <c r="E50">
        <f t="shared" si="0"/>
        <v>2.1170944933197496E-2</v>
      </c>
      <c r="F50">
        <f t="shared" si="1"/>
        <v>0.62302767832392603</v>
      </c>
      <c r="G50">
        <f t="shared" si="2"/>
        <v>0.80552044978658</v>
      </c>
      <c r="H50" s="3">
        <f>IFERROR(VLOOKUP(A50,'GDP Data'!A$2:Q$144,3,FALSE),"Not Found")</f>
        <v>5314909953.9299202</v>
      </c>
      <c r="I50">
        <f t="shared" si="3"/>
        <v>5.0226282610462542E-4</v>
      </c>
      <c r="J50">
        <f t="shared" si="4"/>
        <v>-0.62252541549782137</v>
      </c>
    </row>
    <row r="51" spans="1:10" x14ac:dyDescent="0.25">
      <c r="A51" t="s">
        <v>64</v>
      </c>
      <c r="B51">
        <f>('CON Score and Page Rank'!BO49-'MIN and MAX'!B$15)/('MIN and MAX'!F$15-'MIN and MAX'!B$15)</f>
        <v>1.2855317210462146E-3</v>
      </c>
      <c r="C51">
        <f>('CON Score and Page Rank'!BP49-'MIN and MAX'!C$15)/('MIN and MAX'!G$15-'MIN and MAX'!C$15)</f>
        <v>2.2427975224425231E-2</v>
      </c>
      <c r="D51">
        <f>('CON Score and Page Rank'!BQ49-'MIN and MAX'!D$15)/('MIN and MAX'!H$15-'MIN and MAX'!D$15)</f>
        <v>0.80480984340044748</v>
      </c>
      <c r="E51">
        <f t="shared" si="0"/>
        <v>2.1142443503379016E-2</v>
      </c>
      <c r="F51">
        <f t="shared" si="1"/>
        <v>0.62300418137847846</v>
      </c>
      <c r="G51">
        <f t="shared" si="2"/>
        <v>0.8035243116794013</v>
      </c>
      <c r="H51" s="3">
        <f>IFERROR(VLOOKUP(A51,'GDP Data'!A$2:Q$144,3,FALSE),"Not Found")</f>
        <v>8936063723.20121</v>
      </c>
      <c r="I51">
        <f t="shared" si="3"/>
        <v>8.4446447047468467E-4</v>
      </c>
      <c r="J51">
        <f t="shared" si="4"/>
        <v>-0.62215971690800376</v>
      </c>
    </row>
    <row r="52" spans="1:10" x14ac:dyDescent="0.25">
      <c r="A52" t="s">
        <v>50</v>
      </c>
      <c r="B52">
        <f>('CON Score and Page Rank'!BO35-'MIN and MAX'!B$15)/('MIN and MAX'!F$15-'MIN and MAX'!B$15)</f>
        <v>2.7249169046229282E-3</v>
      </c>
      <c r="C52">
        <f>('CON Score and Page Rank'!BP35-'MIN and MAX'!C$15)/('MIN and MAX'!G$15-'MIN and MAX'!C$15)</f>
        <v>2.3827701812069287E-2</v>
      </c>
      <c r="D52">
        <f>('CON Score and Page Rank'!BQ35-'MIN and MAX'!D$15)/('MIN and MAX'!H$15-'MIN and MAX'!D$15)</f>
        <v>0.90492170022371365</v>
      </c>
      <c r="E52">
        <f t="shared" si="0"/>
        <v>2.1102784907446357E-2</v>
      </c>
      <c r="F52">
        <f t="shared" si="1"/>
        <v>0.62297148632173582</v>
      </c>
      <c r="G52">
        <f t="shared" si="2"/>
        <v>0.9021967833190907</v>
      </c>
      <c r="H52" s="3" t="str">
        <f>IFERROR(VLOOKUP(A52,'GDP Data'!A$2:Q$144,3,FALSE),"Not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214</v>
      </c>
      <c r="B53">
        <f>('CON Score and Page Rank'!BO199-'MIN and MAX'!B$15)/('MIN and MAX'!F$15-'MIN and MAX'!B$15)</f>
        <v>4.1735063658999451E-4</v>
      </c>
      <c r="C53">
        <f>('CON Score and Page Rank'!BP199-'MIN and MAX'!C$15)/('MIN and MAX'!G$15-'MIN and MAX'!C$15)</f>
        <v>2.1468445190312296E-2</v>
      </c>
      <c r="D53">
        <f>('CON Score and Page Rank'!BQ199-'MIN and MAX'!D$15)/('MIN and MAX'!H$15-'MIN and MAX'!D$15)</f>
        <v>0.69686800894854584</v>
      </c>
      <c r="E53">
        <f t="shared" si="0"/>
        <v>2.1051094553722303E-2</v>
      </c>
      <c r="F53">
        <f t="shared" si="1"/>
        <v>0.62292887212906711</v>
      </c>
      <c r="G53">
        <f t="shared" si="2"/>
        <v>0.69645065831195585</v>
      </c>
      <c r="H53" s="3">
        <f>IFERROR(VLOOKUP(A53,'GDP Data'!A$2:Q$144,3,FALSE),"Not Found")</f>
        <v>7651174661.4287205</v>
      </c>
      <c r="I53">
        <f t="shared" si="3"/>
        <v>7.2304152690823938E-4</v>
      </c>
      <c r="J53">
        <f t="shared" si="4"/>
        <v>-0.62220583060215884</v>
      </c>
    </row>
    <row r="54" spans="1:10" x14ac:dyDescent="0.25">
      <c r="A54" t="s">
        <v>160</v>
      </c>
      <c r="B54">
        <f>('CON Score and Page Rank'!BO145-'MIN and MAX'!B$15)/('MIN and MAX'!F$15-'MIN and MAX'!B$15)</f>
        <v>1.0819909451658546E-2</v>
      </c>
      <c r="C54">
        <f>('CON Score and Page Rank'!BP145-'MIN and MAX'!C$15)/('MIN and MAX'!G$15-'MIN and MAX'!C$15)</f>
        <v>3.1865852954056667E-2</v>
      </c>
      <c r="D54">
        <f>('CON Score and Page Rank'!BQ145-'MIN and MAX'!D$15)/('MIN and MAX'!H$15-'MIN and MAX'!D$15)</f>
        <v>0.92337807606263977</v>
      </c>
      <c r="E54">
        <f t="shared" si="0"/>
        <v>2.1045943502398121E-2</v>
      </c>
      <c r="F54">
        <f t="shared" si="1"/>
        <v>0.62292462553608086</v>
      </c>
      <c r="G54">
        <f t="shared" si="2"/>
        <v>0.91255816661098121</v>
      </c>
      <c r="H54" s="3">
        <f>IFERROR(VLOOKUP(A54,'GDP Data'!A$2:Q$144,3,FALSE),"Not Found")</f>
        <v>78921234457.548706</v>
      </c>
      <c r="I54">
        <f t="shared" si="3"/>
        <v>7.4581136090564179E-3</v>
      </c>
      <c r="J54">
        <f t="shared" si="4"/>
        <v>-0.6154665119270244</v>
      </c>
    </row>
    <row r="55" spans="1:10" x14ac:dyDescent="0.25">
      <c r="A55" t="s">
        <v>226</v>
      </c>
      <c r="B55">
        <f>('CON Score and Page Rank'!BO211-'MIN and MAX'!B$15)/('MIN and MAX'!F$15-'MIN and MAX'!B$15)</f>
        <v>1.0679365305838786E-2</v>
      </c>
      <c r="C55">
        <f>('CON Score and Page Rank'!BP211-'MIN and MAX'!C$15)/('MIN and MAX'!G$15-'MIN and MAX'!C$15)</f>
        <v>3.1679365744186339E-2</v>
      </c>
      <c r="D55">
        <f>('CON Score and Page Rank'!BQ211-'MIN and MAX'!D$15)/('MIN and MAX'!H$15-'MIN and MAX'!D$15)</f>
        <v>0.96085011185682323</v>
      </c>
      <c r="E55">
        <f t="shared" si="0"/>
        <v>2.1000000438347551E-2</v>
      </c>
      <c r="F55">
        <f t="shared" si="1"/>
        <v>0.62288674948296474</v>
      </c>
      <c r="G55">
        <f t="shared" si="2"/>
        <v>0.95017074655098444</v>
      </c>
      <c r="H55" s="3">
        <f>IFERROR(VLOOKUP(A55,'GDP Data'!A$2:Q$144,3,FALSE),"Not Found")</f>
        <v>122903960204.505</v>
      </c>
      <c r="I55">
        <f t="shared" si="3"/>
        <v>1.1614512931892852E-2</v>
      </c>
      <c r="J55">
        <f t="shared" si="4"/>
        <v>-0.61127223655107188</v>
      </c>
    </row>
    <row r="56" spans="1:10" x14ac:dyDescent="0.25">
      <c r="A56" t="s">
        <v>57</v>
      </c>
      <c r="B56">
        <f>('CON Score and Page Rank'!BO42-'MIN and MAX'!B$15)/('MIN and MAX'!F$15-'MIN and MAX'!B$15)</f>
        <v>1.3887036137091911E-3</v>
      </c>
      <c r="C56">
        <f>('CON Score and Page Rank'!BP42-'MIN and MAX'!C$15)/('MIN and MAX'!G$15-'MIN and MAX'!C$15)</f>
        <v>2.2383356575423622E-2</v>
      </c>
      <c r="D56">
        <f>('CON Score and Page Rank'!BQ42-'MIN and MAX'!D$15)/('MIN and MAX'!H$15-'MIN and MAX'!D$15)</f>
        <v>0.80648769574944068</v>
      </c>
      <c r="E56">
        <f t="shared" si="0"/>
        <v>2.0994652961714429E-2</v>
      </c>
      <c r="F56">
        <f t="shared" si="1"/>
        <v>0.62288234095442663</v>
      </c>
      <c r="G56">
        <f t="shared" si="2"/>
        <v>0.80509899213573144</v>
      </c>
      <c r="H56" s="3">
        <f>IFERROR(VLOOKUP(A56,'GDP Data'!A$2:Q$144,3,FALSE),"Not Found")</f>
        <v>4613630622.7750101</v>
      </c>
      <c r="I56">
        <f t="shared" si="3"/>
        <v>4.3599142323839522E-4</v>
      </c>
      <c r="J56">
        <f t="shared" si="4"/>
        <v>-0.62244634953118827</v>
      </c>
    </row>
    <row r="57" spans="1:10" x14ac:dyDescent="0.25">
      <c r="A57" t="s">
        <v>111</v>
      </c>
      <c r="B57">
        <f>('CON Score and Page Rank'!BO96-'MIN and MAX'!B$15)/('MIN and MAX'!F$15-'MIN and MAX'!B$15)</f>
        <v>9.0557415295718059E-4</v>
      </c>
      <c r="C57">
        <f>('CON Score and Page Rank'!BP96-'MIN and MAX'!C$15)/('MIN and MAX'!G$15-'MIN and MAX'!C$15)</f>
        <v>2.1823119195672473E-2</v>
      </c>
      <c r="D57">
        <f>('CON Score and Page Rank'!BQ96-'MIN and MAX'!D$15)/('MIN and MAX'!H$15-'MIN and MAX'!D$15)</f>
        <v>0.74384787472035796</v>
      </c>
      <c r="E57">
        <f t="shared" si="0"/>
        <v>2.0917545042715292E-2</v>
      </c>
      <c r="F57">
        <f t="shared" si="1"/>
        <v>0.62281877219391735</v>
      </c>
      <c r="G57">
        <f t="shared" si="2"/>
        <v>0.74294230056740074</v>
      </c>
      <c r="H57" s="3">
        <f>IFERROR(VLOOKUP(A57,'GDP Data'!A$2:Q$144,3,FALSE),"Not Found")</f>
        <v>6507824767.0630302</v>
      </c>
      <c r="I57">
        <f t="shared" si="3"/>
        <v>6.1499413680223783E-4</v>
      </c>
      <c r="J57">
        <f t="shared" si="4"/>
        <v>-0.62220377805711513</v>
      </c>
    </row>
    <row r="58" spans="1:10" x14ac:dyDescent="0.25">
      <c r="A58" t="s">
        <v>142</v>
      </c>
      <c r="B58">
        <f>('CON Score and Page Rank'!BO127-'MIN and MAX'!B$15)/('MIN and MAX'!F$15-'MIN and MAX'!B$15)</f>
        <v>1.0500965188202274E-3</v>
      </c>
      <c r="C58">
        <f>('CON Score and Page Rank'!BP127-'MIN and MAX'!C$15)/('MIN and MAX'!G$15-'MIN and MAX'!C$15)</f>
        <v>2.1914876380037047E-2</v>
      </c>
      <c r="D58">
        <f>('CON Score and Page Rank'!BQ127-'MIN and MAX'!D$15)/('MIN and MAX'!H$15-'MIN and MAX'!D$15)</f>
        <v>0.74384787472035796</v>
      </c>
      <c r="E58">
        <f t="shared" si="0"/>
        <v>2.086477986121682E-2</v>
      </c>
      <c r="F58">
        <f t="shared" si="1"/>
        <v>0.62277527189940229</v>
      </c>
      <c r="G58">
        <f t="shared" si="2"/>
        <v>0.7427977782015377</v>
      </c>
      <c r="H58" s="3">
        <f>IFERROR(VLOOKUP(A58,'GDP Data'!A$2:Q$144,3,FALSE),"Not Found")</f>
        <v>22152694161.888199</v>
      </c>
      <c r="I58">
        <f t="shared" si="3"/>
        <v>2.0934455845962787E-3</v>
      </c>
      <c r="J58">
        <f t="shared" si="4"/>
        <v>-0.62068182631480606</v>
      </c>
    </row>
    <row r="59" spans="1:10" x14ac:dyDescent="0.25">
      <c r="A59" t="s">
        <v>211</v>
      </c>
      <c r="B59">
        <f>('CON Score and Page Rank'!BO196-'MIN and MAX'!B$15)/('MIN and MAX'!F$15-'MIN and MAX'!B$15)</f>
        <v>9.0483881491994949E-4</v>
      </c>
      <c r="C59">
        <f>('CON Score and Page Rank'!BP196-'MIN and MAX'!C$15)/('MIN and MAX'!G$15-'MIN and MAX'!C$15)</f>
        <v>2.1753416223346506E-2</v>
      </c>
      <c r="D59">
        <f>('CON Score and Page Rank'!BQ196-'MIN and MAX'!D$15)/('MIN and MAX'!H$15-'MIN and MAX'!D$15)</f>
        <v>0.69686800894854584</v>
      </c>
      <c r="E59">
        <f t="shared" si="0"/>
        <v>2.0848577408426557E-2</v>
      </c>
      <c r="F59">
        <f t="shared" si="1"/>
        <v>0.62276191438885797</v>
      </c>
      <c r="G59">
        <f t="shared" si="2"/>
        <v>0.69596317013362585</v>
      </c>
      <c r="H59" s="3">
        <f>IFERROR(VLOOKUP(A59,'GDP Data'!A$2:Q$144,3,FALSE),"Not Found")</f>
        <v>18405203853.1036</v>
      </c>
      <c r="I59">
        <f t="shared" si="3"/>
        <v>1.7393050460725538E-3</v>
      </c>
      <c r="J59">
        <f t="shared" si="4"/>
        <v>-0.62102260934278541</v>
      </c>
    </row>
    <row r="60" spans="1:10" x14ac:dyDescent="0.25">
      <c r="A60" t="s">
        <v>208</v>
      </c>
      <c r="B60">
        <f>('CON Score and Page Rank'!BO193-'MIN and MAX'!B$15)/('MIN and MAX'!F$15-'MIN and MAX'!B$15)</f>
        <v>9.7253780784122218E-4</v>
      </c>
      <c r="C60">
        <f>('CON Score and Page Rank'!BP193-'MIN and MAX'!C$15)/('MIN and MAX'!G$15-'MIN and MAX'!C$15)</f>
        <v>2.1515604551182375E-2</v>
      </c>
      <c r="D60">
        <f>('CON Score and Page Rank'!BQ193-'MIN and MAX'!D$15)/('MIN and MAX'!H$15-'MIN and MAX'!D$15)</f>
        <v>0.7063758389261745</v>
      </c>
      <c r="E60">
        <f t="shared" si="0"/>
        <v>2.0543066743341151E-2</v>
      </c>
      <c r="F60">
        <f t="shared" si="1"/>
        <v>0.6225100474657983</v>
      </c>
      <c r="G60">
        <f t="shared" si="2"/>
        <v>0.70540330111833327</v>
      </c>
      <c r="H60" s="3">
        <f>IFERROR(VLOOKUP(A60,'GDP Data'!A$2:Q$144,3,FALSE),"Not Found")</f>
        <v>12282533600</v>
      </c>
      <c r="I60">
        <f t="shared" si="3"/>
        <v>1.160708288782866E-3</v>
      </c>
      <c r="J60">
        <f t="shared" si="4"/>
        <v>-0.6213493391770154</v>
      </c>
    </row>
    <row r="61" spans="1:10" x14ac:dyDescent="0.25">
      <c r="A61" t="s">
        <v>74</v>
      </c>
      <c r="B61">
        <f>('CON Score and Page Rank'!BO59-'MIN and MAX'!B$15)/('MIN and MAX'!F$15-'MIN and MAX'!B$15)</f>
        <v>7.1130205882200274E-4</v>
      </c>
      <c r="C61">
        <f>('CON Score and Page Rank'!BP59-'MIN and MAX'!C$15)/('MIN and MAX'!G$15-'MIN and MAX'!C$15)</f>
        <v>2.1199895069641109E-2</v>
      </c>
      <c r="D61">
        <f>('CON Score and Page Rank'!BQ59-'MIN and MAX'!D$15)/('MIN and MAX'!H$15-'MIN and MAX'!D$15)</f>
        <v>0.63926174496644295</v>
      </c>
      <c r="E61">
        <f t="shared" si="0"/>
        <v>2.0488593010819105E-2</v>
      </c>
      <c r="F61">
        <f t="shared" si="1"/>
        <v>0.62246513861983677</v>
      </c>
      <c r="G61">
        <f t="shared" si="2"/>
        <v>0.63855044290762097</v>
      </c>
      <c r="H61" s="3">
        <f>IFERROR(VLOOKUP(A61,'GDP Data'!A$2:Q$144,3,FALSE),"Not Found")</f>
        <v>2796704603.0444298</v>
      </c>
      <c r="I61">
        <f t="shared" si="3"/>
        <v>2.6429060320509642E-4</v>
      </c>
      <c r="J61">
        <f t="shared" si="4"/>
        <v>-0.62220084801663167</v>
      </c>
    </row>
    <row r="62" spans="1:10" x14ac:dyDescent="0.25">
      <c r="A62" t="s">
        <v>127</v>
      </c>
      <c r="B62">
        <f>('CON Score and Page Rank'!BO112-'MIN and MAX'!B$15)/('MIN and MAX'!F$15-'MIN and MAX'!B$15)</f>
        <v>1.3353446388084591E-3</v>
      </c>
      <c r="C62">
        <f>('CON Score and Page Rank'!BP112-'MIN and MAX'!C$15)/('MIN and MAX'!G$15-'MIN and MAX'!C$15)</f>
        <v>2.1716659203282168E-2</v>
      </c>
      <c r="D62">
        <f>('CON Score and Page Rank'!BQ112-'MIN and MAX'!D$15)/('MIN and MAX'!H$15-'MIN and MAX'!D$15)</f>
        <v>0.68176733780760623</v>
      </c>
      <c r="E62">
        <f t="shared" si="0"/>
        <v>2.0381314564473708E-2</v>
      </c>
      <c r="F62">
        <f t="shared" si="1"/>
        <v>0.62237669688840302</v>
      </c>
      <c r="G62">
        <f t="shared" si="2"/>
        <v>0.68043199316879777</v>
      </c>
      <c r="H62" s="3">
        <f>IFERROR(VLOOKUP(A62,'GDP Data'!A$2:Q$144,3,FALSE),"Not Found")</f>
        <v>6777384700</v>
      </c>
      <c r="I62">
        <f t="shared" si="3"/>
        <v>6.4046774499034777E-4</v>
      </c>
      <c r="J62">
        <f t="shared" si="4"/>
        <v>-0.62173622914341264</v>
      </c>
    </row>
    <row r="63" spans="1:10" x14ac:dyDescent="0.25">
      <c r="A63" t="s">
        <v>179</v>
      </c>
      <c r="B63">
        <f>('CON Score and Page Rank'!BO164-'MIN and MAX'!B$15)/('MIN and MAX'!F$15-'MIN and MAX'!B$15)</f>
        <v>1.0763614442065828E-2</v>
      </c>
      <c r="C63">
        <f>('CON Score and Page Rank'!BP164-'MIN and MAX'!C$15)/('MIN and MAX'!G$15-'MIN and MAX'!C$15)</f>
        <v>3.1047892114147616E-2</v>
      </c>
      <c r="D63">
        <f>('CON Score and Page Rank'!BQ164-'MIN and MAX'!D$15)/('MIN and MAX'!H$15-'MIN and MAX'!D$15)</f>
        <v>0.88087248322147649</v>
      </c>
      <c r="E63">
        <f t="shared" si="0"/>
        <v>2.0284277672081789E-2</v>
      </c>
      <c r="F63">
        <f t="shared" si="1"/>
        <v>0.62229669842581847</v>
      </c>
      <c r="G63">
        <f t="shared" si="2"/>
        <v>0.87010886877941063</v>
      </c>
      <c r="H63" s="3">
        <f>IFERROR(VLOOKUP(A63,'GDP Data'!A$2:Q$144,3,FALSE),"Not Found")</f>
        <v>23273640257.1968</v>
      </c>
      <c r="I63">
        <f t="shared" si="3"/>
        <v>2.1993757995238798E-3</v>
      </c>
      <c r="J63">
        <f t="shared" si="4"/>
        <v>-0.62009732262629458</v>
      </c>
    </row>
    <row r="64" spans="1:10" x14ac:dyDescent="0.25">
      <c r="A64" t="s">
        <v>75</v>
      </c>
      <c r="B64">
        <f>('CON Score and Page Rank'!BO60-'MIN and MAX'!B$15)/('MIN and MAX'!F$15-'MIN and MAX'!B$15)</f>
        <v>5.8615482789057649E-4</v>
      </c>
      <c r="C64">
        <f>('CON Score and Page Rank'!BP60-'MIN and MAX'!C$15)/('MIN and MAX'!G$15-'MIN and MAX'!C$15)</f>
        <v>2.0416449904592755E-2</v>
      </c>
      <c r="D64">
        <f>('CON Score and Page Rank'!BQ60-'MIN and MAX'!D$15)/('MIN and MAX'!H$15-'MIN and MAX'!D$15)</f>
        <v>0.6319910514541387</v>
      </c>
      <c r="E64">
        <f t="shared" si="0"/>
        <v>1.9830295076702177E-2</v>
      </c>
      <c r="F64">
        <f t="shared" si="1"/>
        <v>0.62192242933315389</v>
      </c>
      <c r="G64">
        <f t="shared" si="2"/>
        <v>0.6314048966262481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218</v>
      </c>
      <c r="B65">
        <f>('CON Score and Page Rank'!BO203-'MIN and MAX'!B$15)/('MIN and MAX'!F$15-'MIN and MAX'!B$15)</f>
        <v>6.7662083797077855E-4</v>
      </c>
      <c r="C65">
        <f>('CON Score and Page Rank'!BP203-'MIN and MAX'!C$15)/('MIN and MAX'!G$15-'MIN and MAX'!C$15)</f>
        <v>2.0459535275632757E-2</v>
      </c>
      <c r="D65">
        <f>('CON Score and Page Rank'!BQ203-'MIN and MAX'!D$15)/('MIN and MAX'!H$15-'MIN and MAX'!D$15)</f>
        <v>0.61353467561521258</v>
      </c>
      <c r="E65">
        <f t="shared" si="0"/>
        <v>1.9782914437661978E-2</v>
      </c>
      <c r="F65">
        <f t="shared" si="1"/>
        <v>0.62188336812472012</v>
      </c>
      <c r="G65">
        <f t="shared" si="2"/>
        <v>0.61285805477724176</v>
      </c>
      <c r="H65" s="3">
        <f>IFERROR(VLOOKUP(A65,'GDP Data'!A$2:Q$144,3,FALSE),"Not Found")</f>
        <v>8495806432.1846704</v>
      </c>
      <c r="I65">
        <f t="shared" si="3"/>
        <v>8.0285983876580112E-4</v>
      </c>
      <c r="J65">
        <f t="shared" si="4"/>
        <v>-0.62108050828595429</v>
      </c>
    </row>
    <row r="66" spans="1:10" x14ac:dyDescent="0.25">
      <c r="A66" t="s">
        <v>131</v>
      </c>
      <c r="B66">
        <f>('CON Score and Page Rank'!BO116-'MIN and MAX'!B$15)/('MIN and MAX'!F$15-'MIN and MAX'!B$15)</f>
        <v>8.5676016454198662E-4</v>
      </c>
      <c r="C66">
        <f>('CON Score and Page Rank'!BP116-'MIN and MAX'!C$15)/('MIN and MAX'!G$15-'MIN and MAX'!C$15)</f>
        <v>2.0509977257062408E-2</v>
      </c>
      <c r="D66">
        <f>('CON Score and Page Rank'!BQ116-'MIN and MAX'!D$15)/('MIN and MAX'!H$15-'MIN and MAX'!D$15)</f>
        <v>0.60738255033557043</v>
      </c>
      <c r="E66">
        <f t="shared" si="0"/>
        <v>1.9653217092520422E-2</v>
      </c>
      <c r="F66">
        <f t="shared" si="1"/>
        <v>0.62177644396467269</v>
      </c>
      <c r="G66">
        <f t="shared" si="2"/>
        <v>0.60652579017102848</v>
      </c>
      <c r="H66" s="3">
        <f>IFERROR(VLOOKUP(A66,'GDP Data'!A$2:Q$144,3,FALSE),"Not Found")</f>
        <v>53991289844.329102</v>
      </c>
      <c r="I66">
        <f t="shared" si="3"/>
        <v>5.102215852630842E-3</v>
      </c>
      <c r="J66">
        <f t="shared" si="4"/>
        <v>-0.61667422811204187</v>
      </c>
    </row>
    <row r="67" spans="1:10" x14ac:dyDescent="0.25">
      <c r="A67" t="s">
        <v>56</v>
      </c>
      <c r="B67">
        <f>('CON Score and Page Rank'!BO41-'MIN and MAX'!B$15)/('MIN and MAX'!F$15-'MIN and MAX'!B$15)</f>
        <v>6.4919596920314686E-4</v>
      </c>
      <c r="C67">
        <f>('CON Score and Page Rank'!BP41-'MIN and MAX'!C$15)/('MIN and MAX'!G$15-'MIN and MAX'!C$15)</f>
        <v>2.027101497562998E-2</v>
      </c>
      <c r="D67">
        <f>('CON Score and Page Rank'!BQ41-'MIN and MAX'!D$15)/('MIN and MAX'!H$15-'MIN and MAX'!D$15)</f>
        <v>0.6023489932885906</v>
      </c>
      <c r="E67">
        <f t="shared" ref="E67:E130" si="5">C67-B67</f>
        <v>1.9621819006426833E-2</v>
      </c>
      <c r="F67">
        <f t="shared" si="1"/>
        <v>0.62175055897852283</v>
      </c>
      <c r="G67">
        <f t="shared" si="2"/>
        <v>0.6016997973193875</v>
      </c>
      <c r="H67" s="3" t="str">
        <f>IFERROR(VLOOKUP(A67,'GDP Data'!A$2:Q$144,3,FALSE),"Not Found")</f>
        <v>Not Found</v>
      </c>
      <c r="I67" t="str">
        <f t="shared" si="3"/>
        <v>No Value</v>
      </c>
      <c r="J67" t="str">
        <f t="shared" si="4"/>
        <v>No Value</v>
      </c>
    </row>
    <row r="68" spans="1:10" x14ac:dyDescent="0.25">
      <c r="A68" t="s">
        <v>146</v>
      </c>
      <c r="B68">
        <f>('CON Score and Page Rank'!BO131-'MIN and MAX'!B$15)/('MIN and MAX'!F$15-'MIN and MAX'!B$15)</f>
        <v>6.4919596920314686E-4</v>
      </c>
      <c r="C68">
        <f>('CON Score and Page Rank'!BP131-'MIN and MAX'!C$15)/('MIN and MAX'!G$15-'MIN and MAX'!C$15)</f>
        <v>2.027101497562998E-2</v>
      </c>
      <c r="D68">
        <f>('CON Score and Page Rank'!BQ131-'MIN and MAX'!D$15)/('MIN and MAX'!H$15-'MIN and MAX'!D$15)</f>
        <v>0.6023489932885906</v>
      </c>
      <c r="E68">
        <f t="shared" si="5"/>
        <v>1.9621819006426833E-2</v>
      </c>
      <c r="F68">
        <f t="shared" ref="F68:F131" si="6">(E68-MIN(E$3:E$212))/(MAX(E$3:E$212)-MIN(E$3:E$212))</f>
        <v>0.62175055897852283</v>
      </c>
      <c r="G68">
        <f t="shared" ref="G68:G131" si="7">D68-B68</f>
        <v>0.6016997973193875</v>
      </c>
      <c r="H68" s="3" t="str">
        <f>IFERROR(VLOOKUP(A68,'GDP Data'!A$2:Q$144,3,FALSE),"Not Found")</f>
        <v>Not Found</v>
      </c>
      <c r="I68" t="str">
        <f t="shared" ref="I68:I131" si="8">IFERROR((H68-MIN(H$3:H$212))/(MAX(H$3:H$212)-MIN(H$3:H$212)),"No Value")</f>
        <v>No Value</v>
      </c>
      <c r="J68" t="str">
        <f t="shared" ref="J68:J131" si="9">IFERROR(I68-F68,"No Value")</f>
        <v>No Value</v>
      </c>
    </row>
    <row r="69" spans="1:10" x14ac:dyDescent="0.25">
      <c r="A69" t="s">
        <v>47</v>
      </c>
      <c r="B69">
        <f>('CON Score and Page Rank'!BO32-'MIN and MAX'!B$15)/('MIN and MAX'!F$15-'MIN and MAX'!B$15)</f>
        <v>8.1392850698322136E-4</v>
      </c>
      <c r="C69">
        <f>('CON Score and Page Rank'!BP32-'MIN and MAX'!C$15)/('MIN and MAX'!G$15-'MIN and MAX'!C$15)</f>
        <v>2.0369579497633947E-2</v>
      </c>
      <c r="D69">
        <f>('CON Score and Page Rank'!BQ32-'MIN and MAX'!D$15)/('MIN and MAX'!H$15-'MIN and MAX'!D$15)</f>
        <v>0.56487695749440714</v>
      </c>
      <c r="E69">
        <f t="shared" si="5"/>
        <v>1.9555650990650725E-2</v>
      </c>
      <c r="F69">
        <f t="shared" si="6"/>
        <v>0.62169600921498569</v>
      </c>
      <c r="G69">
        <f t="shared" si="7"/>
        <v>0.56406302898742389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48</v>
      </c>
      <c r="B70">
        <f>('CON Score and Page Rank'!BO33-'MIN and MAX'!B$15)/('MIN and MAX'!F$15-'MIN and MAX'!B$15)</f>
        <v>1.7735479263460734E-2</v>
      </c>
      <c r="C70">
        <f>('CON Score and Page Rank'!BP33-'MIN and MAX'!C$15)/('MIN and MAX'!G$15-'MIN and MAX'!C$15)</f>
        <v>3.7236441460526445E-2</v>
      </c>
      <c r="D70">
        <f>('CON Score and Page Rank'!BQ33-'MIN and MAX'!D$15)/('MIN and MAX'!H$15-'MIN and MAX'!D$15)</f>
        <v>0.98098434004474278</v>
      </c>
      <c r="E70">
        <f t="shared" si="5"/>
        <v>1.9500962197065711E-2</v>
      </c>
      <c r="F70">
        <f t="shared" si="6"/>
        <v>0.62165092306991698</v>
      </c>
      <c r="G70">
        <f t="shared" si="7"/>
        <v>0.96324886078128202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101</v>
      </c>
      <c r="B71">
        <f>('CON Score and Page Rank'!BO86-'MIN and MAX'!B$15)/('MIN and MAX'!F$15-'MIN and MAX'!B$15)</f>
        <v>4.3150967653597617E-4</v>
      </c>
      <c r="C71">
        <f>('CON Score and Page Rank'!BP86-'MIN and MAX'!C$15)/('MIN and MAX'!G$15-'MIN and MAX'!C$15)</f>
        <v>1.9891126487525949E-2</v>
      </c>
      <c r="D71">
        <f>('CON Score and Page Rank'!BQ86-'MIN and MAX'!D$15)/('MIN and MAX'!H$15-'MIN and MAX'!D$15)</f>
        <v>0.6621923937360179</v>
      </c>
      <c r="E71">
        <f t="shared" si="5"/>
        <v>1.9459616810989972E-2</v>
      </c>
      <c r="F71">
        <f t="shared" si="6"/>
        <v>0.62161683740167772</v>
      </c>
      <c r="G71">
        <f t="shared" si="7"/>
        <v>0.66176088405948197</v>
      </c>
      <c r="H71" s="3">
        <f>IFERROR(VLOOKUP(A71,'GDP Data'!A$2:Q$144,3,FALSE),"Not Found")</f>
        <v>5398568543.6349201</v>
      </c>
      <c r="I71">
        <f t="shared" si="8"/>
        <v>5.1016862320323693E-4</v>
      </c>
      <c r="J71">
        <f t="shared" si="9"/>
        <v>-0.62110666877847454</v>
      </c>
    </row>
    <row r="72" spans="1:10" x14ac:dyDescent="0.25">
      <c r="A72" t="s">
        <v>171</v>
      </c>
      <c r="B72">
        <f>('CON Score and Page Rank'!BO156-'MIN and MAX'!B$15)/('MIN and MAX'!F$15-'MIN and MAX'!B$15)</f>
        <v>8.9277274826436758E-4</v>
      </c>
      <c r="C72">
        <f>('CON Score and Page Rank'!BP156-'MIN and MAX'!C$15)/('MIN and MAX'!G$15-'MIN and MAX'!C$15)</f>
        <v>2.0279123907464284E-2</v>
      </c>
      <c r="D72">
        <f>('CON Score and Page Rank'!BQ156-'MIN and MAX'!D$15)/('MIN and MAX'!H$15-'MIN and MAX'!D$15)</f>
        <v>0.58109619686800895</v>
      </c>
      <c r="E72">
        <f t="shared" si="5"/>
        <v>1.9386351159199917E-2</v>
      </c>
      <c r="F72">
        <f t="shared" si="6"/>
        <v>0.62155643625569112</v>
      </c>
      <c r="G72">
        <f t="shared" si="7"/>
        <v>0.58020342411974457</v>
      </c>
      <c r="H72" s="3">
        <f>IFERROR(VLOOKUP(A72,'GDP Data'!A$2:Q$144,3,FALSE),"Not Found")</f>
        <v>11401421329.197399</v>
      </c>
      <c r="I72">
        <f t="shared" si="8"/>
        <v>1.0774425433450622E-3</v>
      </c>
      <c r="J72">
        <f t="shared" si="9"/>
        <v>-0.62047899371234605</v>
      </c>
    </row>
    <row r="73" spans="1:10" x14ac:dyDescent="0.25">
      <c r="A73" t="s">
        <v>141</v>
      </c>
      <c r="B73">
        <f>('CON Score and Page Rank'!BO126-'MIN and MAX'!B$15)/('MIN and MAX'!F$15-'MIN and MAX'!B$15)</f>
        <v>1.8126321901174886E-2</v>
      </c>
      <c r="C73">
        <f>('CON Score and Page Rank'!BP126-'MIN and MAX'!C$15)/('MIN and MAX'!G$15-'MIN and MAX'!C$15)</f>
        <v>3.7299022109417858E-2</v>
      </c>
      <c r="D73">
        <f>('CON Score and Page Rank'!BQ126-'MIN and MAX'!D$15)/('MIN and MAX'!H$15-'MIN and MAX'!D$15)</f>
        <v>0.94351230425055932</v>
      </c>
      <c r="E73">
        <f t="shared" si="5"/>
        <v>1.9172700208242972E-2</v>
      </c>
      <c r="F73">
        <f t="shared" si="6"/>
        <v>0.62138029966284503</v>
      </c>
      <c r="G73">
        <f t="shared" si="7"/>
        <v>0.92538598234938441</v>
      </c>
      <c r="H73" s="3">
        <f>IFERROR(VLOOKUP(A73,'GDP Data'!A$2:Q$144,3,FALSE),"Not Found")</f>
        <v>160446947784.909</v>
      </c>
      <c r="I73">
        <f t="shared" si="8"/>
        <v>1.5162352350809412E-2</v>
      </c>
      <c r="J73">
        <f t="shared" si="9"/>
        <v>-0.6062179473120356</v>
      </c>
    </row>
    <row r="74" spans="1:10" x14ac:dyDescent="0.25">
      <c r="A74" t="s">
        <v>130</v>
      </c>
      <c r="B74">
        <f>('CON Score and Page Rank'!BO115-'MIN and MAX'!B$15)/('MIN and MAX'!F$15-'MIN and MAX'!B$15)</f>
        <v>1.1193705829370337E-4</v>
      </c>
      <c r="C74">
        <f>('CON Score and Page Rank'!BP115-'MIN and MAX'!C$15)/('MIN and MAX'!G$15-'MIN and MAX'!C$15)</f>
        <v>1.9256461348521298E-2</v>
      </c>
      <c r="D74">
        <f>('CON Score and Page Rank'!BQ115-'MIN and MAX'!D$15)/('MIN and MAX'!H$15-'MIN and MAX'!D$15)</f>
        <v>0.52013422818791943</v>
      </c>
      <c r="E74">
        <f t="shared" si="5"/>
        <v>1.9144524290227595E-2</v>
      </c>
      <c r="F74">
        <f t="shared" si="6"/>
        <v>0.62135707107351601</v>
      </c>
      <c r="G74">
        <f t="shared" si="7"/>
        <v>0.52002229112962572</v>
      </c>
      <c r="H74" s="3">
        <f>IFERROR(VLOOKUP(A74,'GDP Data'!A$2:Q$144,3,FALSE),"Not Found")</f>
        <v>5707720390.8514996</v>
      </c>
      <c r="I74">
        <f t="shared" si="8"/>
        <v>5.3938369586192824E-4</v>
      </c>
      <c r="J74">
        <f t="shared" si="9"/>
        <v>-0.62081768737765408</v>
      </c>
    </row>
    <row r="75" spans="1:10" x14ac:dyDescent="0.25">
      <c r="A75" t="s">
        <v>117</v>
      </c>
      <c r="B75">
        <f>('CON Score and Page Rank'!BO102-'MIN and MAX'!B$15)/('MIN and MAX'!F$15-'MIN and MAX'!B$15)</f>
        <v>1.9672657630503748E-4</v>
      </c>
      <c r="C75">
        <f>('CON Score and Page Rank'!BP102-'MIN and MAX'!C$15)/('MIN and MAX'!G$15-'MIN and MAX'!C$15)</f>
        <v>1.9288621137889206E-2</v>
      </c>
      <c r="D75">
        <f>('CON Score and Page Rank'!BQ102-'MIN and MAX'!D$15)/('MIN and MAX'!H$15-'MIN and MAX'!D$15)</f>
        <v>0.53914988814317677</v>
      </c>
      <c r="E75">
        <f t="shared" si="5"/>
        <v>1.909189456158417E-2</v>
      </c>
      <c r="F75">
        <f t="shared" si="6"/>
        <v>0.62131368244807739</v>
      </c>
      <c r="G75">
        <f t="shared" si="7"/>
        <v>0.53895316156687179</v>
      </c>
      <c r="H75" s="3">
        <f>IFERROR(VLOOKUP(A75,'GDP Data'!A$2:Q$144,3,FALSE),"Not Found")</f>
        <v>15716489369.9266</v>
      </c>
      <c r="I75">
        <f t="shared" si="8"/>
        <v>1.4852195871250544E-3</v>
      </c>
      <c r="J75">
        <f t="shared" si="9"/>
        <v>-0.61982846286095228</v>
      </c>
    </row>
    <row r="76" spans="1:10" x14ac:dyDescent="0.25">
      <c r="A76" t="s">
        <v>198</v>
      </c>
      <c r="B76">
        <f>('CON Score and Page Rank'!BO183-'MIN and MAX'!B$15)/('MIN and MAX'!F$15-'MIN and MAX'!B$15)</f>
        <v>1.8992604410713909E-4</v>
      </c>
      <c r="C76">
        <f>('CON Score and Page Rank'!BP183-'MIN and MAX'!C$15)/('MIN and MAX'!G$15-'MIN and MAX'!C$15)</f>
        <v>1.9157347553767079E-2</v>
      </c>
      <c r="D76">
        <f>('CON Score and Page Rank'!BQ183-'MIN and MAX'!D$15)/('MIN and MAX'!H$15-'MIN and MAX'!D$15)</f>
        <v>0.70302013422818788</v>
      </c>
      <c r="E76">
        <f t="shared" si="5"/>
        <v>1.8967421509659941E-2</v>
      </c>
      <c r="F76">
        <f t="shared" si="6"/>
        <v>0.62121106526257508</v>
      </c>
      <c r="G76">
        <f t="shared" si="7"/>
        <v>0.70283020818408071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186</v>
      </c>
      <c r="B77">
        <f>('CON Score and Page Rank'!BO171-'MIN and MAX'!B$15)/('MIN and MAX'!F$15-'MIN and MAX'!B$15)</f>
        <v>4.2870558364027636E-5</v>
      </c>
      <c r="C77">
        <f>('CON Score and Page Rank'!BP171-'MIN and MAX'!C$15)/('MIN and MAX'!G$15-'MIN and MAX'!C$15)</f>
        <v>1.8980538998330125E-2</v>
      </c>
      <c r="D77">
        <f>('CON Score and Page Rank'!BQ171-'MIN and MAX'!D$15)/('MIN and MAX'!H$15-'MIN and MAX'!D$15)</f>
        <v>0.66554809843400442</v>
      </c>
      <c r="E77">
        <f t="shared" si="5"/>
        <v>1.8937668439966096E-2</v>
      </c>
      <c r="F77">
        <f t="shared" si="6"/>
        <v>0.62118653644911037</v>
      </c>
      <c r="G77">
        <f t="shared" si="7"/>
        <v>0.66550522787564037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95</v>
      </c>
      <c r="B78">
        <f>('CON Score and Page Rank'!BO80-'MIN and MAX'!B$15)/('MIN and MAX'!F$15-'MIN and MAX'!B$15)</f>
        <v>9.6854675632059879E-5</v>
      </c>
      <c r="C78">
        <f>('CON Score and Page Rank'!BP80-'MIN and MAX'!C$15)/('MIN and MAX'!G$15-'MIN and MAX'!C$15)</f>
        <v>1.8897960656228077E-2</v>
      </c>
      <c r="D78">
        <f>('CON Score and Page Rank'!BQ80-'MIN and MAX'!D$15)/('MIN and MAX'!H$15-'MIN and MAX'!D$15)</f>
        <v>0.6174496644295302</v>
      </c>
      <c r="E78">
        <f t="shared" si="5"/>
        <v>1.8801105980596016E-2</v>
      </c>
      <c r="F78">
        <f t="shared" si="6"/>
        <v>0.62107395260056497</v>
      </c>
      <c r="G78">
        <f t="shared" si="7"/>
        <v>0.61735280975389817</v>
      </c>
      <c r="H78" s="3">
        <f>IFERROR(VLOOKUP(A78,'GDP Data'!A$2:Q$144,3,FALSE),"Not Found")</f>
        <v>34110064452.1567</v>
      </c>
      <c r="I78">
        <f t="shared" si="8"/>
        <v>3.2234257059582617E-3</v>
      </c>
      <c r="J78">
        <f t="shared" si="9"/>
        <v>-0.61785052689460673</v>
      </c>
    </row>
    <row r="79" spans="1:10" x14ac:dyDescent="0.25">
      <c r="A79" t="s">
        <v>123</v>
      </c>
      <c r="B79">
        <f>('CON Score and Page Rank'!BO108-'MIN and MAX'!B$15)/('MIN and MAX'!F$15-'MIN and MAX'!B$15)</f>
        <v>2.227383832592022E-4</v>
      </c>
      <c r="C79">
        <f>('CON Score and Page Rank'!BP108-'MIN and MAX'!C$15)/('MIN and MAX'!G$15-'MIN and MAX'!C$15)</f>
        <v>1.8997506580255008E-2</v>
      </c>
      <c r="D79">
        <f>('CON Score and Page Rank'!BQ108-'MIN and MAX'!D$15)/('MIN and MAX'!H$15-'MIN and MAX'!D$15)</f>
        <v>0.60067114093959728</v>
      </c>
      <c r="E79">
        <f t="shared" si="5"/>
        <v>1.8774768196995806E-2</v>
      </c>
      <c r="F79">
        <f t="shared" si="6"/>
        <v>0.62105223939289755</v>
      </c>
      <c r="G79">
        <f t="shared" si="7"/>
        <v>0.60044840255633813</v>
      </c>
      <c r="H79" s="3">
        <f>IFERROR(VLOOKUP(A79,'GDP Data'!A$2:Q$144,3,FALSE),"Not Found")</f>
        <v>5840503868.5724602</v>
      </c>
      <c r="I79">
        <f t="shared" si="8"/>
        <v>5.519318303285935E-4</v>
      </c>
      <c r="J79">
        <f t="shared" si="9"/>
        <v>-0.62050030756256891</v>
      </c>
    </row>
    <row r="80" spans="1:10" x14ac:dyDescent="0.25">
      <c r="A80" t="s">
        <v>112</v>
      </c>
      <c r="B80">
        <f>('CON Score and Page Rank'!BO97-'MIN and MAX'!B$15)/('MIN and MAX'!F$15-'MIN and MAX'!B$15)</f>
        <v>1.4680940367767589E-4</v>
      </c>
      <c r="C80">
        <f>('CON Score and Page Rank'!BP97-'MIN and MAX'!C$15)/('MIN and MAX'!G$15-'MIN and MAX'!C$15)</f>
        <v>1.8912043905417033E-2</v>
      </c>
      <c r="D80">
        <f>('CON Score and Page Rank'!BQ97-'MIN and MAX'!D$15)/('MIN and MAX'!H$15-'MIN and MAX'!D$15)</f>
        <v>0.56375838926174493</v>
      </c>
      <c r="E80">
        <f t="shared" si="5"/>
        <v>1.8765234501739357E-2</v>
      </c>
      <c r="F80">
        <f t="shared" si="6"/>
        <v>0.62104437969186566</v>
      </c>
      <c r="G80">
        <f t="shared" si="7"/>
        <v>0.5636115798580672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58</v>
      </c>
      <c r="B81">
        <f>('CON Score and Page Rank'!BO43-'MIN and MAX'!B$15)/('MIN and MAX'!F$15-'MIN and MAX'!B$15)</f>
        <v>1.7903592356540175E-2</v>
      </c>
      <c r="C81">
        <f>('CON Score and Page Rank'!BP43-'MIN and MAX'!C$15)/('MIN and MAX'!G$15-'MIN and MAX'!C$15)</f>
        <v>3.642816448142755E-2</v>
      </c>
      <c r="D81">
        <f>('CON Score and Page Rank'!BQ43-'MIN and MAX'!D$15)/('MIN and MAX'!H$15-'MIN and MAX'!D$15)</f>
        <v>0.91834451901565994</v>
      </c>
      <c r="E81">
        <f t="shared" si="5"/>
        <v>1.8524572124887374E-2</v>
      </c>
      <c r="F81">
        <f t="shared" si="6"/>
        <v>0.6208459745319771</v>
      </c>
      <c r="G81">
        <f t="shared" si="7"/>
        <v>0.90044092665911979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166</v>
      </c>
      <c r="B82">
        <f>('CON Score and Page Rank'!BO151-'MIN and MAX'!B$15)/('MIN and MAX'!F$15-'MIN and MAX'!B$15)</f>
        <v>1.694241212969156E-2</v>
      </c>
      <c r="C82">
        <f>('CON Score and Page Rank'!BP151-'MIN and MAX'!C$15)/('MIN and MAX'!G$15-'MIN and MAX'!C$15)</f>
        <v>3.5353888506279491E-2</v>
      </c>
      <c r="D82">
        <f>('CON Score and Page Rank'!BQ151-'MIN and MAX'!D$15)/('MIN and MAX'!H$15-'MIN and MAX'!D$15)</f>
        <v>0.96085011185682323</v>
      </c>
      <c r="E82">
        <f t="shared" si="5"/>
        <v>1.8411476376587931E-2</v>
      </c>
      <c r="F82">
        <f t="shared" si="6"/>
        <v>0.62075273694196587</v>
      </c>
      <c r="G82">
        <f t="shared" si="7"/>
        <v>0.94390769972713162</v>
      </c>
      <c r="H82" s="3">
        <f>IFERROR(VLOOKUP(A82,'GDP Data'!A$2:Q$144,3,FALSE),"Not Found")</f>
        <v>120296476180.40199</v>
      </c>
      <c r="I82">
        <f t="shared" si="8"/>
        <v>1.1368103809947095E-2</v>
      </c>
      <c r="J82">
        <f t="shared" si="9"/>
        <v>-0.60938463313201874</v>
      </c>
    </row>
    <row r="83" spans="1:10" x14ac:dyDescent="0.25">
      <c r="A83" t="s">
        <v>125</v>
      </c>
      <c r="B83">
        <f>('CON Score and Page Rank'!BO110-'MIN and MAX'!B$15)/('MIN and MAX'!F$15-'MIN and MAX'!B$15)</f>
        <v>1.6253399578352467E-4</v>
      </c>
      <c r="C83">
        <f>('CON Score and Page Rank'!BP110-'MIN and MAX'!C$15)/('MIN and MAX'!G$15-'MIN and MAX'!C$15)</f>
        <v>1.8539538059586549E-2</v>
      </c>
      <c r="D83">
        <f>('CON Score and Page Rank'!BQ110-'MIN and MAX'!D$15)/('MIN and MAX'!H$15-'MIN and MAX'!D$15)</f>
        <v>0.47818791946308725</v>
      </c>
      <c r="E83">
        <f t="shared" si="5"/>
        <v>1.8377004063803024E-2</v>
      </c>
      <c r="F83">
        <f t="shared" si="6"/>
        <v>0.6207243175237781</v>
      </c>
      <c r="G83">
        <f t="shared" si="7"/>
        <v>0.47802538546730372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26</v>
      </c>
      <c r="B84">
        <f>('CON Score and Page Rank'!BO11-'MIN and MAX'!B$15)/('MIN and MAX'!F$15-'MIN and MAX'!B$15)</f>
        <v>1.7140151073299918E-3</v>
      </c>
      <c r="C84">
        <f>('CON Score and Page Rank'!BP11-'MIN and MAX'!C$15)/('MIN and MAX'!G$15-'MIN and MAX'!C$15)</f>
        <v>2.0064412929071469E-2</v>
      </c>
      <c r="D84">
        <f>('CON Score and Page Rank'!BQ11-'MIN and MAX'!D$15)/('MIN and MAX'!H$15-'MIN and MAX'!D$15)</f>
        <v>0.66834451901565994</v>
      </c>
      <c r="E84">
        <f t="shared" si="5"/>
        <v>1.8350397821741478E-2</v>
      </c>
      <c r="F84">
        <f t="shared" si="6"/>
        <v>0.62070238299550118</v>
      </c>
      <c r="G84">
        <f t="shared" si="7"/>
        <v>0.6666305039083299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156</v>
      </c>
      <c r="B85">
        <f>('CON Score and Page Rank'!BO141-'MIN and MAX'!B$15)/('MIN and MAX'!F$15-'MIN and MAX'!B$15)</f>
        <v>9.1097462900144606E-5</v>
      </c>
      <c r="C85">
        <f>('CON Score and Page Rank'!BP141-'MIN and MAX'!C$15)/('MIN and MAX'!G$15-'MIN and MAX'!C$15)</f>
        <v>1.8344928901939967E-2</v>
      </c>
      <c r="D85">
        <f>('CON Score and Page Rank'!BQ141-'MIN and MAX'!D$15)/('MIN and MAX'!H$15-'MIN and MAX'!D$15)</f>
        <v>0.65715883668903807</v>
      </c>
      <c r="E85">
        <f t="shared" si="5"/>
        <v>1.8253831439039823E-2</v>
      </c>
      <c r="F85">
        <f t="shared" si="6"/>
        <v>0.62062277242715891</v>
      </c>
      <c r="G85">
        <f t="shared" si="7"/>
        <v>0.65706773922613793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187</v>
      </c>
      <c r="B86">
        <f>('CON Score and Page Rank'!BO172-'MIN and MAX'!B$15)/('MIN and MAX'!F$15-'MIN and MAX'!B$15)</f>
        <v>2.0528857562262335E-3</v>
      </c>
      <c r="C86">
        <f>('CON Score and Page Rank'!BP172-'MIN and MAX'!C$15)/('MIN and MAX'!G$15-'MIN and MAX'!C$15)</f>
        <v>2.0185135790649632E-2</v>
      </c>
      <c r="D86">
        <f>('CON Score and Page Rank'!BQ172-'MIN and MAX'!D$15)/('MIN and MAX'!H$15-'MIN and MAX'!D$15)</f>
        <v>0.82550335570469802</v>
      </c>
      <c r="E86">
        <f t="shared" si="5"/>
        <v>1.8132250034423397E-2</v>
      </c>
      <c r="F86">
        <f t="shared" si="6"/>
        <v>0.62052253915290179</v>
      </c>
      <c r="G86">
        <f t="shared" si="7"/>
        <v>0.82345046994847182</v>
      </c>
      <c r="H86" s="3">
        <f>IFERROR(VLOOKUP(A86,'GDP Data'!A$2:Q$144,3,FALSE),"Not Found")</f>
        <v>4088368978.34589</v>
      </c>
      <c r="I86">
        <f t="shared" si="8"/>
        <v>3.863538187893752E-4</v>
      </c>
      <c r="J86">
        <f t="shared" si="9"/>
        <v>-0.62013618533411241</v>
      </c>
    </row>
    <row r="87" spans="1:10" x14ac:dyDescent="0.25">
      <c r="A87" t="s">
        <v>134</v>
      </c>
      <c r="B87">
        <f>('CON Score and Page Rank'!BO119-'MIN and MAX'!B$15)/('MIN and MAX'!F$15-'MIN and MAX'!B$15)</f>
        <v>7.5382288126031583E-4</v>
      </c>
      <c r="C87">
        <f>('CON Score and Page Rank'!BP119-'MIN and MAX'!C$15)/('MIN and MAX'!G$15-'MIN and MAX'!C$15)</f>
        <v>1.8882141080383108E-2</v>
      </c>
      <c r="D87">
        <f>('CON Score and Page Rank'!BQ119-'MIN and MAX'!D$15)/('MIN and MAX'!H$15-'MIN and MAX'!D$15)</f>
        <v>0.47818791946308725</v>
      </c>
      <c r="E87">
        <f t="shared" si="5"/>
        <v>1.8128318199122792E-2</v>
      </c>
      <c r="F87">
        <f t="shared" si="6"/>
        <v>0.62051929769729208</v>
      </c>
      <c r="G87">
        <f t="shared" si="7"/>
        <v>0.47743409658182695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126</v>
      </c>
      <c r="B88">
        <f>('CON Score and Page Rank'!BO111-'MIN and MAX'!B$15)/('MIN and MAX'!F$15-'MIN and MAX'!B$15)</f>
        <v>2.4011435298655826E-4</v>
      </c>
      <c r="C88">
        <f>('CON Score and Page Rank'!BP111-'MIN and MAX'!C$15)/('MIN and MAX'!G$15-'MIN and MAX'!C$15)</f>
        <v>1.8278610074520772E-2</v>
      </c>
      <c r="D88">
        <f>('CON Score and Page Rank'!BQ111-'MIN and MAX'!D$15)/('MIN and MAX'!H$15-'MIN and MAX'!D$15)</f>
        <v>0.53970917225950787</v>
      </c>
      <c r="E88">
        <f t="shared" si="5"/>
        <v>1.8038495721534212E-2</v>
      </c>
      <c r="F88">
        <f t="shared" si="6"/>
        <v>0.62044524689109359</v>
      </c>
      <c r="G88">
        <f t="shared" si="7"/>
        <v>0.53946905790652133</v>
      </c>
      <c r="H88" s="3">
        <f>IFERROR(VLOOKUP(A88,'GDP Data'!A$2:Q$144,3,FALSE),"Not Found")</f>
        <v>4094480988.1193099</v>
      </c>
      <c r="I88">
        <f t="shared" si="8"/>
        <v>3.8693140812364173E-4</v>
      </c>
      <c r="J88">
        <f t="shared" si="9"/>
        <v>-0.62005831548296997</v>
      </c>
    </row>
    <row r="89" spans="1:10" x14ac:dyDescent="0.25">
      <c r="A89" t="s">
        <v>180</v>
      </c>
      <c r="B89">
        <f>('CON Score and Page Rank'!BO165-'MIN and MAX'!B$15)/('MIN and MAX'!F$15-'MIN and MAX'!B$15)</f>
        <v>3.0484194225613727E-3</v>
      </c>
      <c r="C89">
        <f>('CON Score and Page Rank'!BP165-'MIN and MAX'!C$15)/('MIN and MAX'!G$15-'MIN and MAX'!C$15)</f>
        <v>2.1016982037430011E-2</v>
      </c>
      <c r="D89">
        <f>('CON Score and Page Rank'!BQ165-'MIN and MAX'!D$15)/('MIN and MAX'!H$15-'MIN and MAX'!D$15)</f>
        <v>0.82550335570469802</v>
      </c>
      <c r="E89">
        <f t="shared" si="5"/>
        <v>1.7968562614868639E-2</v>
      </c>
      <c r="F89">
        <f t="shared" si="6"/>
        <v>0.6203875931381847</v>
      </c>
      <c r="G89">
        <f t="shared" si="7"/>
        <v>0.82245493628213662</v>
      </c>
      <c r="H89" s="3">
        <f>IFERROR(VLOOKUP(A89,'GDP Data'!A$2:Q$144,3,FALSE),"Not Found")</f>
        <v>10397897085.610201</v>
      </c>
      <c r="I89">
        <f t="shared" si="8"/>
        <v>9.8260877814158529E-4</v>
      </c>
      <c r="J89">
        <f t="shared" si="9"/>
        <v>-0.6194049843600431</v>
      </c>
    </row>
    <row r="90" spans="1:10" x14ac:dyDescent="0.25">
      <c r="A90" t="s">
        <v>224</v>
      </c>
      <c r="B90">
        <f>('CON Score and Page Rank'!BO209-'MIN and MAX'!B$15)/('MIN and MAX'!F$15-'MIN and MAX'!B$15)</f>
        <v>2.6288614130615604E-5</v>
      </c>
      <c r="C90">
        <f>('CON Score and Page Rank'!BP209-'MIN and MAX'!C$15)/('MIN and MAX'!G$15-'MIN and MAX'!C$15)</f>
        <v>1.7945677898592416E-2</v>
      </c>
      <c r="D90">
        <f>('CON Score and Page Rank'!BQ209-'MIN and MAX'!D$15)/('MIN and MAX'!H$15-'MIN and MAX'!D$15)</f>
        <v>0.48937360178970918</v>
      </c>
      <c r="E90">
        <f t="shared" si="5"/>
        <v>1.7919389284461799E-2</v>
      </c>
      <c r="F90">
        <f t="shared" si="6"/>
        <v>0.62034705401192314</v>
      </c>
      <c r="G90">
        <f t="shared" si="7"/>
        <v>0.48934731317557856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221</v>
      </c>
      <c r="B91">
        <f>('CON Score and Page Rank'!BO206-'MIN and MAX'!B$15)/('MIN and MAX'!F$15-'MIN and MAX'!B$15)</f>
        <v>2.1385277894045052E-4</v>
      </c>
      <c r="C91">
        <f>('CON Score and Page Rank'!BP206-'MIN and MAX'!C$15)/('MIN and MAX'!G$15-'MIN and MAX'!C$15)</f>
        <v>1.8066931810602104E-2</v>
      </c>
      <c r="D91">
        <f>('CON Score and Page Rank'!BQ206-'MIN and MAX'!D$15)/('MIN and MAX'!H$15-'MIN and MAX'!D$15)</f>
        <v>0.48937360178970918</v>
      </c>
      <c r="E91">
        <f t="shared" si="5"/>
        <v>1.7853079031661653E-2</v>
      </c>
      <c r="F91">
        <f t="shared" si="6"/>
        <v>0.62029238698635325</v>
      </c>
      <c r="G91">
        <f t="shared" si="7"/>
        <v>0.48915974901076875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183</v>
      </c>
      <c r="B92">
        <f>('CON Score and Page Rank'!BO168-'MIN and MAX'!B$15)/('MIN and MAX'!F$15-'MIN and MAX'!B$15)</f>
        <v>2.1284940715874268E-2</v>
      </c>
      <c r="C92">
        <f>('CON Score and Page Rank'!BP168-'MIN and MAX'!C$15)/('MIN and MAX'!G$15-'MIN and MAX'!C$15)</f>
        <v>3.9132301913822193E-2</v>
      </c>
      <c r="D92">
        <f>('CON Score and Page Rank'!BQ168-'MIN and MAX'!D$15)/('MIN and MAX'!H$15-'MIN and MAX'!D$15)</f>
        <v>0.96085011185682323</v>
      </c>
      <c r="E92">
        <f t="shared" si="5"/>
        <v>1.7847361197947924E-2</v>
      </c>
      <c r="F92">
        <f t="shared" si="6"/>
        <v>0.6202876731306729</v>
      </c>
      <c r="G92">
        <f t="shared" si="7"/>
        <v>0.93956517114094895</v>
      </c>
      <c r="H92" s="3">
        <f>IFERROR(VLOOKUP(A92,'GDP Data'!A$2:Q$144,3,FALSE),"Not Found")</f>
        <v>53749989092.019699</v>
      </c>
      <c r="I92">
        <f t="shared" si="8"/>
        <v>5.0794127574050277E-3</v>
      </c>
      <c r="J92">
        <f t="shared" si="9"/>
        <v>-0.61520826037326792</v>
      </c>
    </row>
    <row r="93" spans="1:10" x14ac:dyDescent="0.25">
      <c r="A93" t="s">
        <v>140</v>
      </c>
      <c r="B93">
        <f>('CON Score and Page Rank'!BO125-'MIN and MAX'!B$15)/('MIN and MAX'!F$15-'MIN and MAX'!B$15)</f>
        <v>2.1073989927856442E-2</v>
      </c>
      <c r="C93">
        <f>('CON Score and Page Rank'!BP125-'MIN and MAX'!C$15)/('MIN and MAX'!G$15-'MIN and MAX'!C$15)</f>
        <v>3.8439385228218416E-2</v>
      </c>
      <c r="D93">
        <f>('CON Score and Page Rank'!BQ125-'MIN and MAX'!D$15)/('MIN and MAX'!H$15-'MIN and MAX'!D$15)</f>
        <v>0.92337807606263977</v>
      </c>
      <c r="E93">
        <f t="shared" si="5"/>
        <v>1.7365395300361974E-2</v>
      </c>
      <c r="F93">
        <f t="shared" si="6"/>
        <v>0.61989033424363038</v>
      </c>
      <c r="G93">
        <f t="shared" si="7"/>
        <v>0.9023040861347833</v>
      </c>
      <c r="H93" s="3">
        <f>IFERROR(VLOOKUP(A93,'GDP Data'!A$2:Q$144,3,FALSE),"Not Found")</f>
        <v>485441014538.638</v>
      </c>
      <c r="I93">
        <f t="shared" si="8"/>
        <v>4.5874526188160472E-2</v>
      </c>
      <c r="J93">
        <f t="shared" si="9"/>
        <v>-0.57401580805546992</v>
      </c>
    </row>
    <row r="94" spans="1:10" x14ac:dyDescent="0.25">
      <c r="A94" t="s">
        <v>154</v>
      </c>
      <c r="B94">
        <f>('CON Score and Page Rank'!BO139-'MIN and MAX'!B$15)/('MIN and MAX'!F$15-'MIN and MAX'!B$15)</f>
        <v>1.5481354303609226E-4</v>
      </c>
      <c r="C94">
        <f>('CON Score and Page Rank'!BP139-'MIN and MAX'!C$15)/('MIN and MAX'!G$15-'MIN and MAX'!C$15)</f>
        <v>1.7328446312234427E-2</v>
      </c>
      <c r="D94">
        <f>('CON Score and Page Rank'!BQ139-'MIN and MAX'!D$15)/('MIN and MAX'!H$15-'MIN and MAX'!D$15)</f>
        <v>0.46364653243847875</v>
      </c>
      <c r="E94">
        <f t="shared" si="5"/>
        <v>1.7173632769198335E-2</v>
      </c>
      <c r="F94">
        <f t="shared" si="6"/>
        <v>0.61973224274568284</v>
      </c>
      <c r="G94">
        <f t="shared" si="7"/>
        <v>0.46349171889544266</v>
      </c>
      <c r="H94" s="3">
        <f>IFERROR(VLOOKUP(A94,'GDP Data'!A$2:Q$144,3,FALSE),"Not Found")</f>
        <v>6007055042.1768703</v>
      </c>
      <c r="I94">
        <f t="shared" si="8"/>
        <v>5.6767103642440695E-4</v>
      </c>
      <c r="J94">
        <f t="shared" si="9"/>
        <v>-0.61916457170925843</v>
      </c>
    </row>
    <row r="95" spans="1:10" x14ac:dyDescent="0.25">
      <c r="A95" t="s">
        <v>42</v>
      </c>
      <c r="B95">
        <f>('CON Score and Page Rank'!BO27-'MIN and MAX'!B$15)/('MIN and MAX'!F$15-'MIN and MAX'!B$15)</f>
        <v>2.0762739979639469E-2</v>
      </c>
      <c r="C95">
        <f>('CON Score and Page Rank'!BP27-'MIN and MAX'!C$15)/('MIN and MAX'!G$15-'MIN and MAX'!C$15)</f>
        <v>3.7914189367382709E-2</v>
      </c>
      <c r="D95">
        <f>('CON Score and Page Rank'!BQ27-'MIN and MAX'!D$15)/('MIN and MAX'!H$15-'MIN and MAX'!D$15)</f>
        <v>0.92337807606263977</v>
      </c>
      <c r="E95">
        <f t="shared" si="5"/>
        <v>1.7151449387743239E-2</v>
      </c>
      <c r="F95">
        <f t="shared" si="6"/>
        <v>0.6197139544805953</v>
      </c>
      <c r="G95">
        <f t="shared" si="7"/>
        <v>0.90261533608300026</v>
      </c>
      <c r="H95" s="3">
        <f>IFERROR(VLOOKUP(A95,'GDP Data'!A$2:Q$144,3,FALSE),"Not Found")</f>
        <v>53872425916.624802</v>
      </c>
      <c r="I95">
        <f t="shared" si="8"/>
        <v>5.0909831256856723E-3</v>
      </c>
      <c r="J95">
        <f t="shared" si="9"/>
        <v>-0.61462297135490962</v>
      </c>
    </row>
    <row r="96" spans="1:10" x14ac:dyDescent="0.25">
      <c r="A96" t="s">
        <v>82</v>
      </c>
      <c r="B96">
        <f>('CON Score and Page Rank'!BO67-'MIN and MAX'!B$15)/('MIN and MAX'!F$15-'MIN and MAX'!B$15)</f>
        <v>6.1037484541035555E-4</v>
      </c>
      <c r="C96">
        <f>('CON Score and Page Rank'!BP67-'MIN and MAX'!C$15)/('MIN and MAX'!G$15-'MIN and MAX'!C$15)</f>
        <v>1.7758495637422007E-2</v>
      </c>
      <c r="D96">
        <f>('CON Score and Page Rank'!BQ67-'MIN and MAX'!D$15)/('MIN and MAX'!H$15-'MIN and MAX'!D$15)</f>
        <v>0.55984340044742731</v>
      </c>
      <c r="E96">
        <f t="shared" si="5"/>
        <v>1.714812079201165E-2</v>
      </c>
      <c r="F96">
        <f t="shared" si="6"/>
        <v>0.61971121034344778</v>
      </c>
      <c r="G96">
        <f t="shared" si="7"/>
        <v>0.55923302560201693</v>
      </c>
      <c r="H96" s="3">
        <f>IFERROR(VLOOKUP(A96,'GDP Data'!A$2:Q$144,3,FALSE),"Not Found")</f>
        <v>5023265365.2516899</v>
      </c>
      <c r="I96">
        <f t="shared" si="8"/>
        <v>4.7470220201176796E-4</v>
      </c>
      <c r="J96">
        <f t="shared" si="9"/>
        <v>-0.61923650814143605</v>
      </c>
    </row>
    <row r="97" spans="1:10" x14ac:dyDescent="0.25">
      <c r="A97" t="s">
        <v>119</v>
      </c>
      <c r="B97">
        <f>('CON Score and Page Rank'!BO104-'MIN and MAX'!B$15)/('MIN and MAX'!F$15-'MIN and MAX'!B$15)</f>
        <v>1.8215088170401713E-4</v>
      </c>
      <c r="C97">
        <f>('CON Score and Page Rank'!BP104-'MIN and MAX'!C$15)/('MIN and MAX'!G$15-'MIN and MAX'!C$15)</f>
        <v>1.7092027345858858E-2</v>
      </c>
      <c r="D97">
        <f>('CON Score and Page Rank'!BQ104-'MIN and MAX'!D$15)/('MIN and MAX'!H$15-'MIN and MAX'!D$15)</f>
        <v>0.46029082774049218</v>
      </c>
      <c r="E97">
        <f t="shared" si="5"/>
        <v>1.690987646415484E-2</v>
      </c>
      <c r="F97">
        <f t="shared" si="6"/>
        <v>0.61951479865426196</v>
      </c>
      <c r="G97">
        <f t="shared" si="7"/>
        <v>0.46010867685878815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159</v>
      </c>
      <c r="B98">
        <f>('CON Score and Page Rank'!BO144-'MIN and MAX'!B$15)/('MIN and MAX'!F$15-'MIN and MAX'!B$15)</f>
        <v>7.3403900120815071E-5</v>
      </c>
      <c r="C98">
        <f>('CON Score and Page Rank'!BP144-'MIN and MAX'!C$15)/('MIN and MAX'!G$15-'MIN and MAX'!C$15)</f>
        <v>1.6803448293716352E-2</v>
      </c>
      <c r="D98">
        <f>('CON Score and Page Rank'!BQ144-'MIN and MAX'!D$15)/('MIN and MAX'!H$15-'MIN and MAX'!D$15)</f>
        <v>0.43959731543624159</v>
      </c>
      <c r="E98">
        <f t="shared" si="5"/>
        <v>1.6730044393595538E-2</v>
      </c>
      <c r="F98">
        <f t="shared" si="6"/>
        <v>0.61936654278153636</v>
      </c>
      <c r="G98">
        <f t="shared" si="7"/>
        <v>0.43952391153612075</v>
      </c>
      <c r="H98" s="3">
        <f>IFERROR(VLOOKUP(A98,'GDP Data'!A$2:Q$144,3,FALSE),"Not Found")</f>
        <v>3081024212.4292402</v>
      </c>
      <c r="I98">
        <f t="shared" si="8"/>
        <v>2.9115901146871853E-4</v>
      </c>
      <c r="J98">
        <f t="shared" si="9"/>
        <v>-0.61907538377006766</v>
      </c>
    </row>
    <row r="99" spans="1:10" x14ac:dyDescent="0.25">
      <c r="A99" t="s">
        <v>194</v>
      </c>
      <c r="B99">
        <f>('CON Score and Page Rank'!BO179-'MIN and MAX'!B$15)/('MIN and MAX'!F$15-'MIN and MAX'!B$15)</f>
        <v>1.5712563556578782E-2</v>
      </c>
      <c r="C99">
        <f>('CON Score and Page Rank'!BP179-'MIN and MAX'!C$15)/('MIN and MAX'!G$15-'MIN and MAX'!C$15)</f>
        <v>3.2396466049931592E-2</v>
      </c>
      <c r="D99">
        <f>('CON Score and Page Rank'!BQ179-'MIN and MAX'!D$15)/('MIN and MAX'!H$15-'MIN and MAX'!D$15)</f>
        <v>0.84060402684563762</v>
      </c>
      <c r="E99">
        <f t="shared" si="5"/>
        <v>1.668390249335281E-2</v>
      </c>
      <c r="F99">
        <f t="shared" si="6"/>
        <v>0.61932850280530516</v>
      </c>
      <c r="G99">
        <f t="shared" si="7"/>
        <v>0.82489146328905882</v>
      </c>
      <c r="H99" s="3">
        <f>IFERROR(VLOOKUP(A99,'GDP Data'!A$2:Q$144,3,FALSE),"Not Found")</f>
        <v>201751148417.10199</v>
      </c>
      <c r="I99">
        <f t="shared" si="8"/>
        <v>1.9065629117366509E-2</v>
      </c>
      <c r="J99">
        <f t="shared" si="9"/>
        <v>-0.60026287368793863</v>
      </c>
    </row>
    <row r="100" spans="1:10" x14ac:dyDescent="0.25">
      <c r="A100" t="s">
        <v>72</v>
      </c>
      <c r="B100">
        <f>('CON Score and Page Rank'!BO57-'MIN and MAX'!B$15)/('MIN and MAX'!F$15-'MIN and MAX'!B$15)</f>
        <v>4.7114293224805002E-5</v>
      </c>
      <c r="C100">
        <f>('CON Score and Page Rank'!BP57-'MIN and MAX'!C$15)/('MIN and MAX'!G$15-'MIN and MAX'!C$15)</f>
        <v>1.6726656839404885E-2</v>
      </c>
      <c r="D100">
        <f>('CON Score and Page Rank'!BQ57-'MIN and MAX'!D$15)/('MIN and MAX'!H$15-'MIN and MAX'!D$15)</f>
        <v>0.5436241610738255</v>
      </c>
      <c r="E100">
        <f t="shared" si="5"/>
        <v>1.6679542546180079E-2</v>
      </c>
      <c r="F100">
        <f t="shared" si="6"/>
        <v>0.61932490840875998</v>
      </c>
      <c r="G100">
        <f t="shared" si="7"/>
        <v>0.5435770467806007</v>
      </c>
      <c r="H100" s="3">
        <f>IFERROR(VLOOKUP(A100,'GDP Data'!A$2:Q$144,3,FALSE),"Not Found")</f>
        <v>1710843360.64955</v>
      </c>
      <c r="I100">
        <f t="shared" si="8"/>
        <v>1.6167593219651902E-4</v>
      </c>
      <c r="J100">
        <f t="shared" si="9"/>
        <v>-0.61916323247656346</v>
      </c>
    </row>
    <row r="101" spans="1:10" x14ac:dyDescent="0.25">
      <c r="A101" t="s">
        <v>164</v>
      </c>
      <c r="B101">
        <f>('CON Score and Page Rank'!BO149-'MIN and MAX'!B$15)/('MIN and MAX'!F$15-'MIN and MAX'!B$15)</f>
        <v>2.3682875287396654E-2</v>
      </c>
      <c r="C101">
        <f>('CON Score and Page Rank'!BP149-'MIN and MAX'!C$15)/('MIN and MAX'!G$15-'MIN and MAX'!C$15)</f>
        <v>4.02829892777768E-2</v>
      </c>
      <c r="D101">
        <f>('CON Score and Page Rank'!BQ149-'MIN and MAX'!D$15)/('MIN and MAX'!H$15-'MIN and MAX'!D$15)</f>
        <v>0.94351230425055932</v>
      </c>
      <c r="E101">
        <f t="shared" si="5"/>
        <v>1.6600113990380146E-2</v>
      </c>
      <c r="F101">
        <f t="shared" si="6"/>
        <v>0.61925942648541432</v>
      </c>
      <c r="G101">
        <f t="shared" si="7"/>
        <v>0.91982942896316267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53</v>
      </c>
      <c r="B102">
        <f>('CON Score and Page Rank'!BO38-'MIN and MAX'!B$15)/('MIN and MAX'!F$15-'MIN and MAX'!B$15)</f>
        <v>2.7515101752264978E-3</v>
      </c>
      <c r="C102">
        <f>('CON Score and Page Rank'!BP38-'MIN and MAX'!C$15)/('MIN and MAX'!G$15-'MIN and MAX'!C$15)</f>
        <v>1.9327067627218537E-2</v>
      </c>
      <c r="D102">
        <f>('CON Score and Page Rank'!BQ38-'MIN and MAX'!D$15)/('MIN and MAX'!H$15-'MIN and MAX'!D$15)</f>
        <v>0.78691275167785235</v>
      </c>
      <c r="E102">
        <f t="shared" si="5"/>
        <v>1.6575557451992039E-2</v>
      </c>
      <c r="F102">
        <f t="shared" si="6"/>
        <v>0.61923918175921766</v>
      </c>
      <c r="G102">
        <f t="shared" si="7"/>
        <v>0.78416124150262589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197</v>
      </c>
      <c r="B103">
        <f>('CON Score and Page Rank'!BO182-'MIN and MAX'!B$15)/('MIN and MAX'!F$15-'MIN and MAX'!B$15)</f>
        <v>2.2882018874600951E-2</v>
      </c>
      <c r="C103">
        <f>('CON Score and Page Rank'!BP182-'MIN and MAX'!C$15)/('MIN and MAX'!G$15-'MIN and MAX'!C$15)</f>
        <v>3.9407456323438367E-2</v>
      </c>
      <c r="D103">
        <f>('CON Score and Page Rank'!BQ182-'MIN and MAX'!D$15)/('MIN and MAX'!H$15-'MIN and MAX'!D$15)</f>
        <v>0.98098434004474278</v>
      </c>
      <c r="E103">
        <f t="shared" si="5"/>
        <v>1.6525437448837416E-2</v>
      </c>
      <c r="F103">
        <f t="shared" si="6"/>
        <v>0.6191978621837626</v>
      </c>
      <c r="G103">
        <f t="shared" si="7"/>
        <v>0.95810232117014182</v>
      </c>
      <c r="H103" s="3">
        <f>IFERROR(VLOOKUP(A103,'GDP Data'!A$2:Q$144,3,FALSE),"Not Found")</f>
        <v>268696750000</v>
      </c>
      <c r="I103">
        <f t="shared" si="8"/>
        <v>2.5392036777657792E-2</v>
      </c>
      <c r="J103">
        <f t="shared" si="9"/>
        <v>-0.59380582540610483</v>
      </c>
    </row>
    <row r="104" spans="1:10" x14ac:dyDescent="0.25">
      <c r="A104" t="s">
        <v>147</v>
      </c>
      <c r="B104">
        <f>('CON Score and Page Rank'!BO132-'MIN and MAX'!B$15)/('MIN and MAX'!F$15-'MIN and MAX'!B$15)</f>
        <v>2.1765453097279345E-2</v>
      </c>
      <c r="C104">
        <f>('CON Score and Page Rank'!BP132-'MIN and MAX'!C$15)/('MIN and MAX'!G$15-'MIN and MAX'!C$15)</f>
        <v>3.8259572593379601E-2</v>
      </c>
      <c r="D104">
        <f>('CON Score and Page Rank'!BQ132-'MIN and MAX'!D$15)/('MIN and MAX'!H$15-'MIN and MAX'!D$15)</f>
        <v>0.96085011185682323</v>
      </c>
      <c r="E104">
        <f t="shared" si="5"/>
        <v>1.6494119496100256E-2</v>
      </c>
      <c r="F104">
        <f t="shared" si="6"/>
        <v>0.61917204326058295</v>
      </c>
      <c r="G104">
        <f t="shared" si="7"/>
        <v>0.93908465875954383</v>
      </c>
      <c r="H104" s="3">
        <f>IFERROR(VLOOKUP(A104,'GDP Data'!A$2:Q$144,3,FALSE),"Not Found")</f>
        <v>92783947368.421097</v>
      </c>
      <c r="I104">
        <f t="shared" si="8"/>
        <v>8.7681499830392935E-3</v>
      </c>
      <c r="J104">
        <f t="shared" si="9"/>
        <v>-0.61040389327754363</v>
      </c>
    </row>
    <row r="105" spans="1:10" x14ac:dyDescent="0.25">
      <c r="A105" t="s">
        <v>210</v>
      </c>
      <c r="B105">
        <f>('CON Score and Page Rank'!BO195-'MIN and MAX'!B$15)/('MIN and MAX'!F$15-'MIN and MAX'!B$15)</f>
        <v>1.6667351754086279E-5</v>
      </c>
      <c r="C105">
        <f>('CON Score and Page Rank'!BP195-'MIN and MAX'!C$15)/('MIN and MAX'!G$15-'MIN and MAX'!C$15)</f>
        <v>1.6493549128661172E-2</v>
      </c>
      <c r="D105">
        <f>('CON Score and Page Rank'!BQ195-'MIN and MAX'!D$15)/('MIN and MAX'!H$15-'MIN and MAX'!D$15)</f>
        <v>0.4854586129753915</v>
      </c>
      <c r="E105">
        <f t="shared" si="5"/>
        <v>1.6476881776907086E-2</v>
      </c>
      <c r="F105">
        <f t="shared" si="6"/>
        <v>0.61915783226309606</v>
      </c>
      <c r="G105">
        <f t="shared" si="7"/>
        <v>0.48544194562363741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139</v>
      </c>
      <c r="B106">
        <f>('CON Score and Page Rank'!BO124-'MIN and MAX'!B$15)/('MIN and MAX'!F$15-'MIN and MAX'!B$15)</f>
        <v>8.846576891102555E-5</v>
      </c>
      <c r="C106">
        <f>('CON Score and Page Rank'!BP124-'MIN and MAX'!C$15)/('MIN and MAX'!G$15-'MIN and MAX'!C$15)</f>
        <v>1.6373401571717162E-2</v>
      </c>
      <c r="D106">
        <f>('CON Score and Page Rank'!BQ124-'MIN and MAX'!D$15)/('MIN and MAX'!H$15-'MIN and MAX'!D$15)</f>
        <v>0.51230425055928408</v>
      </c>
      <c r="E106">
        <f t="shared" si="5"/>
        <v>1.6284935802806138E-2</v>
      </c>
      <c r="F106">
        <f t="shared" si="6"/>
        <v>0.61899958953243073</v>
      </c>
      <c r="G106">
        <f t="shared" si="7"/>
        <v>0.51221578479037311</v>
      </c>
      <c r="H106" s="3">
        <f>IFERROR(VLOOKUP(A106,'GDP Data'!A$2:Q$144,3,FALSE),"Not Found")</f>
        <v>3219488663.7723098</v>
      </c>
      <c r="I106">
        <f t="shared" si="8"/>
        <v>3.0424400204229798E-4</v>
      </c>
      <c r="J106">
        <f t="shared" si="9"/>
        <v>-0.61869534553038841</v>
      </c>
    </row>
    <row r="107" spans="1:10" x14ac:dyDescent="0.25">
      <c r="A107" t="s">
        <v>177</v>
      </c>
      <c r="B107">
        <f>('CON Score and Page Rank'!BO162-'MIN and MAX'!B$15)/('MIN and MAX'!F$15-'MIN and MAX'!B$15)</f>
        <v>5.5145575364516294E-4</v>
      </c>
      <c r="C107">
        <f>('CON Score and Page Rank'!BP162-'MIN and MAX'!C$15)/('MIN and MAX'!G$15-'MIN and MAX'!C$15)</f>
        <v>1.6733875480809873E-2</v>
      </c>
      <c r="D107">
        <f>('CON Score and Page Rank'!BQ162-'MIN and MAX'!D$15)/('MIN and MAX'!H$15-'MIN and MAX'!D$15)</f>
        <v>0.58445190156599558</v>
      </c>
      <c r="E107">
        <f t="shared" si="5"/>
        <v>1.618241972716471E-2</v>
      </c>
      <c r="F107">
        <f t="shared" si="6"/>
        <v>0.61891507396067902</v>
      </c>
      <c r="G107">
        <f t="shared" si="7"/>
        <v>0.58390044581235045</v>
      </c>
      <c r="H107" s="3">
        <f>IFERROR(VLOOKUP(A107,'GDP Data'!A$2:Q$144,3,FALSE),"Not Found")</f>
        <v>5800774707.1742296</v>
      </c>
      <c r="I107">
        <f t="shared" si="8"/>
        <v>5.4817739590625912E-4</v>
      </c>
      <c r="J107">
        <f t="shared" si="9"/>
        <v>-0.61836689656477273</v>
      </c>
    </row>
    <row r="108" spans="1:10" x14ac:dyDescent="0.25">
      <c r="A108" t="s">
        <v>30</v>
      </c>
      <c r="B108">
        <f>('CON Score and Page Rank'!BO15-'MIN and MAX'!B$15)/('MIN and MAX'!F$15-'MIN and MAX'!B$15)</f>
        <v>2.2091484932410242E-3</v>
      </c>
      <c r="C108">
        <f>('CON Score and Page Rank'!BP15-'MIN and MAX'!C$15)/('MIN and MAX'!G$15-'MIN and MAX'!C$15)</f>
        <v>1.8324775017425937E-2</v>
      </c>
      <c r="D108">
        <f>('CON Score and Page Rank'!BQ15-'MIN and MAX'!D$15)/('MIN and MAX'!H$15-'MIN and MAX'!D$15)</f>
        <v>0.69854586129753915</v>
      </c>
      <c r="E108">
        <f t="shared" si="5"/>
        <v>1.6115626524184912E-2</v>
      </c>
      <c r="F108">
        <f t="shared" si="6"/>
        <v>0.61886000878476732</v>
      </c>
      <c r="G108">
        <f t="shared" si="7"/>
        <v>0.6963367128042981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44</v>
      </c>
      <c r="B109">
        <f>('CON Score and Page Rank'!BO29-'MIN and MAX'!B$15)/('MIN and MAX'!F$15-'MIN and MAX'!B$15)</f>
        <v>2.7689379277018642E-4</v>
      </c>
      <c r="C109">
        <f>('CON Score and Page Rank'!BP29-'MIN and MAX'!C$15)/('MIN and MAX'!G$15-'MIN and MAX'!C$15)</f>
        <v>1.6364753779886162E-2</v>
      </c>
      <c r="D109">
        <f>('CON Score and Page Rank'!BQ29-'MIN and MAX'!D$15)/('MIN and MAX'!H$15-'MIN and MAX'!D$15)</f>
        <v>0.54530201342281881</v>
      </c>
      <c r="E109">
        <f t="shared" si="5"/>
        <v>1.6087859987115975E-2</v>
      </c>
      <c r="F109">
        <f t="shared" si="6"/>
        <v>0.61883711769435767</v>
      </c>
      <c r="G109">
        <f t="shared" si="7"/>
        <v>0.54502511963004863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152</v>
      </c>
      <c r="B110">
        <f>('CON Score and Page Rank'!BO137-'MIN and MAX'!B$15)/('MIN and MAX'!F$15-'MIN and MAX'!B$15)</f>
        <v>4.2959286047399611E-4</v>
      </c>
      <c r="C110">
        <f>('CON Score and Page Rank'!BP137-'MIN and MAX'!C$15)/('MIN and MAX'!G$15-'MIN and MAX'!C$15)</f>
        <v>1.6415359762184372E-2</v>
      </c>
      <c r="D110">
        <f>('CON Score and Page Rank'!BQ137-'MIN and MAX'!D$15)/('MIN and MAX'!H$15-'MIN and MAX'!D$15)</f>
        <v>0.37919463087248323</v>
      </c>
      <c r="E110">
        <f t="shared" si="5"/>
        <v>1.5985766901710375E-2</v>
      </c>
      <c r="F110">
        <f t="shared" si="6"/>
        <v>0.61875295084119863</v>
      </c>
      <c r="G110">
        <f t="shared" si="7"/>
        <v>0.37876503801200923</v>
      </c>
      <c r="H110" s="3">
        <f>IFERROR(VLOOKUP(A110,'GDP Data'!A$2:Q$144,3,FALSE),"Not Found")</f>
        <v>6220270632.3359203</v>
      </c>
      <c r="I110">
        <f t="shared" si="8"/>
        <v>5.8782006355960156E-4</v>
      </c>
      <c r="J110">
        <f t="shared" si="9"/>
        <v>-0.61816513077763902</v>
      </c>
    </row>
    <row r="111" spans="1:10" x14ac:dyDescent="0.25">
      <c r="A111" t="s">
        <v>136</v>
      </c>
      <c r="B111">
        <f>('CON Score and Page Rank'!BO121-'MIN and MAX'!B$15)/('MIN and MAX'!F$15-'MIN and MAX'!B$15)</f>
        <v>2.3390192568155069E-2</v>
      </c>
      <c r="C111">
        <f>('CON Score and Page Rank'!BP121-'MIN and MAX'!C$15)/('MIN and MAX'!G$15-'MIN and MAX'!C$15)</f>
        <v>3.9318841187460318E-2</v>
      </c>
      <c r="D111">
        <f>('CON Score and Page Rank'!BQ121-'MIN and MAX'!D$15)/('MIN and MAX'!H$15-'MIN and MAX'!D$15)</f>
        <v>0.8825503355704698</v>
      </c>
      <c r="E111">
        <f t="shared" si="5"/>
        <v>1.592864861930525E-2</v>
      </c>
      <c r="F111">
        <f t="shared" si="6"/>
        <v>0.61870586179428821</v>
      </c>
      <c r="G111">
        <f t="shared" si="7"/>
        <v>0.85916014300231469</v>
      </c>
      <c r="H111" s="3">
        <f>IFERROR(VLOOKUP(A111,'GDP Data'!A$2:Q$144,3,FALSE),"Not Found")</f>
        <v>1339395718862.8899</v>
      </c>
      <c r="I111">
        <f t="shared" si="8"/>
        <v>0.12657386199574017</v>
      </c>
      <c r="J111">
        <f t="shared" si="9"/>
        <v>-0.49213199979854805</v>
      </c>
    </row>
    <row r="112" spans="1:10" x14ac:dyDescent="0.25">
      <c r="A112" t="s">
        <v>62</v>
      </c>
      <c r="B112">
        <f>('CON Score and Page Rank'!BO47-'MIN and MAX'!B$15)/('MIN and MAX'!F$15-'MIN and MAX'!B$15)</f>
        <v>1.6540402724653222E-2</v>
      </c>
      <c r="C112">
        <f>('CON Score and Page Rank'!BP47-'MIN and MAX'!C$15)/('MIN and MAX'!G$15-'MIN and MAX'!C$15)</f>
        <v>3.2324948655297919E-2</v>
      </c>
      <c r="D112">
        <f>('CON Score and Page Rank'!BQ47-'MIN and MAX'!D$15)/('MIN and MAX'!H$15-'MIN and MAX'!D$15)</f>
        <v>0.8825503355704698</v>
      </c>
      <c r="E112">
        <f t="shared" si="5"/>
        <v>1.5784545930644697E-2</v>
      </c>
      <c r="F112">
        <f t="shared" si="6"/>
        <v>0.61858706168370159</v>
      </c>
      <c r="G112">
        <f t="shared" si="7"/>
        <v>0.86600993284581662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170</v>
      </c>
      <c r="B113">
        <f>('CON Score and Page Rank'!BO155-'MIN and MAX'!B$15)/('MIN and MAX'!F$15-'MIN and MAX'!B$15)</f>
        <v>1.551224090691568E-4</v>
      </c>
      <c r="C113">
        <f>('CON Score and Page Rank'!BP155-'MIN and MAX'!C$15)/('MIN and MAX'!G$15-'MIN and MAX'!C$15)</f>
        <v>1.5790935566305293E-2</v>
      </c>
      <c r="D113">
        <f>('CON Score and Page Rank'!BQ155-'MIN and MAX'!D$15)/('MIN and MAX'!H$15-'MIN and MAX'!D$15)</f>
        <v>0.52237136465324385</v>
      </c>
      <c r="E113">
        <f t="shared" si="5"/>
        <v>1.5635813157236136E-2</v>
      </c>
      <c r="F113">
        <f t="shared" si="6"/>
        <v>0.61846444447167703</v>
      </c>
      <c r="G113">
        <f t="shared" si="7"/>
        <v>0.52221624224417473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121</v>
      </c>
      <c r="B114">
        <f>('CON Score and Page Rank'!BO106-'MIN and MAX'!B$15)/('MIN and MAX'!F$15-'MIN and MAX'!B$15)</f>
        <v>8.6041580904400075E-5</v>
      </c>
      <c r="C114">
        <f>('CON Score and Page Rank'!BP106-'MIN and MAX'!C$15)/('MIN and MAX'!G$15-'MIN and MAX'!C$15)</f>
        <v>1.5675242064696275E-2</v>
      </c>
      <c r="D114">
        <f>('CON Score and Page Rank'!BQ106-'MIN and MAX'!D$15)/('MIN and MAX'!H$15-'MIN and MAX'!D$15)</f>
        <v>0.55145413870246085</v>
      </c>
      <c r="E114">
        <f t="shared" si="5"/>
        <v>1.5589200483791876E-2</v>
      </c>
      <c r="F114">
        <f t="shared" si="6"/>
        <v>0.61842601638396133</v>
      </c>
      <c r="G114">
        <f t="shared" si="7"/>
        <v>0.55136809712155643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176</v>
      </c>
      <c r="B115">
        <f>('CON Score and Page Rank'!BO161-'MIN and MAX'!B$15)/('MIN and MAX'!F$15-'MIN and MAX'!B$15)</f>
        <v>2.3699384205587906E-4</v>
      </c>
      <c r="C115">
        <f>('CON Score and Page Rank'!BP161-'MIN and MAX'!C$15)/('MIN and MAX'!G$15-'MIN and MAX'!C$15)</f>
        <v>1.5742781787470302E-2</v>
      </c>
      <c r="D115">
        <f>('CON Score and Page Rank'!BQ161-'MIN and MAX'!D$15)/('MIN and MAX'!H$15-'MIN and MAX'!D$15)</f>
        <v>0.58612975391498878</v>
      </c>
      <c r="E115">
        <f t="shared" si="5"/>
        <v>1.5505787945414422E-2</v>
      </c>
      <c r="F115">
        <f t="shared" si="6"/>
        <v>0.61835725001412012</v>
      </c>
      <c r="G115">
        <f t="shared" si="7"/>
        <v>0.58589276007293289</v>
      </c>
      <c r="H115" s="3">
        <f>IFERROR(VLOOKUP(A115,'GDP Data'!A$2:Q$144,3,FALSE),"Not Found")</f>
        <v>12354820143.884899</v>
      </c>
      <c r="I115">
        <f t="shared" si="8"/>
        <v>1.1675394193449407E-3</v>
      </c>
      <c r="J115">
        <f t="shared" si="9"/>
        <v>-0.61718971059477523</v>
      </c>
    </row>
    <row r="116" spans="1:10" x14ac:dyDescent="0.25">
      <c r="A116" t="s">
        <v>96</v>
      </c>
      <c r="B116">
        <f>('CON Score and Page Rank'!BO81-'MIN and MAX'!B$15)/('MIN and MAX'!F$15-'MIN and MAX'!B$15)</f>
        <v>5.1516786968728711E-4</v>
      </c>
      <c r="C116">
        <f>('CON Score and Page Rank'!BP81-'MIN and MAX'!C$15)/('MIN and MAX'!G$15-'MIN and MAX'!C$15)</f>
        <v>1.5946400580134069E-2</v>
      </c>
      <c r="D116">
        <f>('CON Score and Page Rank'!BQ81-'MIN and MAX'!D$15)/('MIN and MAX'!H$15-'MIN and MAX'!D$15)</f>
        <v>0.55145413870246085</v>
      </c>
      <c r="E116">
        <f t="shared" si="5"/>
        <v>1.5431232710446781E-2</v>
      </c>
      <c r="F116">
        <f t="shared" si="6"/>
        <v>0.61829578571916965</v>
      </c>
      <c r="G116">
        <f t="shared" si="7"/>
        <v>0.55093897083277354</v>
      </c>
      <c r="H116" s="3">
        <f>IFERROR(VLOOKUP(A116,'GDP Data'!A$2:Q$144,3,FALSE),"Not Found")</f>
        <v>5438332738.1037302</v>
      </c>
      <c r="I116">
        <f t="shared" si="8"/>
        <v>5.1392636827602236E-4</v>
      </c>
      <c r="J116">
        <f t="shared" si="9"/>
        <v>-0.61778185935089358</v>
      </c>
    </row>
    <row r="117" spans="1:10" x14ac:dyDescent="0.25">
      <c r="A117" t="s">
        <v>59</v>
      </c>
      <c r="B117">
        <f>('CON Score and Page Rank'!BO44-'MIN and MAX'!B$15)/('MIN and MAX'!F$15-'MIN and MAX'!B$15)</f>
        <v>1.4869034911341497E-2</v>
      </c>
      <c r="C117">
        <f>('CON Score and Page Rank'!BP44-'MIN and MAX'!C$15)/('MIN and MAX'!G$15-'MIN and MAX'!C$15)</f>
        <v>3.0086472165263663E-2</v>
      </c>
      <c r="D117">
        <f>('CON Score and Page Rank'!BQ44-'MIN and MAX'!D$15)/('MIN and MAX'!H$15-'MIN and MAX'!D$15)</f>
        <v>0.83892617449664431</v>
      </c>
      <c r="E117">
        <f t="shared" si="5"/>
        <v>1.5217437253922167E-2</v>
      </c>
      <c r="F117">
        <f t="shared" si="6"/>
        <v>0.61811952999407438</v>
      </c>
      <c r="G117">
        <f t="shared" si="7"/>
        <v>0.8240571395853028</v>
      </c>
      <c r="H117" s="3">
        <f>IFERROR(VLOOKUP(A117,'GDP Data'!A$2:Q$144,3,FALSE),"Not Found")</f>
        <v>12502013400</v>
      </c>
      <c r="I117">
        <f t="shared" si="8"/>
        <v>1.1814492882685427E-3</v>
      </c>
      <c r="J117">
        <f t="shared" si="9"/>
        <v>-0.6169380807058058</v>
      </c>
    </row>
    <row r="118" spans="1:10" x14ac:dyDescent="0.25">
      <c r="A118" t="s">
        <v>220</v>
      </c>
      <c r="B118">
        <f>('CON Score and Page Rank'!BO205-'MIN and MAX'!B$15)/('MIN and MAX'!F$15-'MIN and MAX'!B$15)</f>
        <v>1.8630671400203693E-4</v>
      </c>
      <c r="C118">
        <f>('CON Score and Page Rank'!BP205-'MIN and MAX'!C$15)/('MIN and MAX'!G$15-'MIN and MAX'!C$15)</f>
        <v>1.5392390027011385E-2</v>
      </c>
      <c r="D118">
        <f>('CON Score and Page Rank'!BQ205-'MIN and MAX'!D$15)/('MIN and MAX'!H$15-'MIN and MAX'!D$15)</f>
        <v>0.33053691275167785</v>
      </c>
      <c r="E118">
        <f t="shared" si="5"/>
        <v>1.5206083313009348E-2</v>
      </c>
      <c r="F118">
        <f t="shared" si="6"/>
        <v>0.6181101696591037</v>
      </c>
      <c r="G118">
        <f t="shared" si="7"/>
        <v>0.3303506060376758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148</v>
      </c>
      <c r="B119">
        <f>('CON Score and Page Rank'!BO133-'MIN and MAX'!B$15)/('MIN and MAX'!F$15-'MIN and MAX'!B$15)</f>
        <v>3.1815939844102133E-5</v>
      </c>
      <c r="C119">
        <f>('CON Score and Page Rank'!BP133-'MIN and MAX'!C$15)/('MIN and MAX'!G$15-'MIN and MAX'!C$15)</f>
        <v>1.507335106751953E-2</v>
      </c>
      <c r="D119">
        <f>('CON Score and Page Rank'!BQ133-'MIN and MAX'!D$15)/('MIN and MAX'!H$15-'MIN and MAX'!D$15)</f>
        <v>0.45861297539149887</v>
      </c>
      <c r="E119">
        <f t="shared" si="5"/>
        <v>1.5041535127675427E-2</v>
      </c>
      <c r="F119">
        <f t="shared" si="6"/>
        <v>0.61797451401800363</v>
      </c>
      <c r="G119">
        <f t="shared" si="7"/>
        <v>0.45858115945165479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51</v>
      </c>
      <c r="B120">
        <f>('CON Score and Page Rank'!BO36-'MIN and MAX'!B$15)/('MIN and MAX'!F$15-'MIN and MAX'!B$15)</f>
        <v>6.6862760299087349E-3</v>
      </c>
      <c r="C120">
        <f>('CON Score and Page Rank'!BP36-'MIN and MAX'!C$15)/('MIN and MAX'!G$15-'MIN and MAX'!C$15)</f>
        <v>2.1699384445127284E-2</v>
      </c>
      <c r="D120">
        <f>('CON Score and Page Rank'!BQ36-'MIN and MAX'!D$15)/('MIN and MAX'!H$15-'MIN and MAX'!D$15)</f>
        <v>0.78691275167785235</v>
      </c>
      <c r="E120">
        <f t="shared" si="5"/>
        <v>1.5013108415218549E-2</v>
      </c>
      <c r="F120">
        <f t="shared" si="6"/>
        <v>0.61795107867051013</v>
      </c>
      <c r="G120">
        <f t="shared" si="7"/>
        <v>0.78022647564794356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191</v>
      </c>
      <c r="B121">
        <f>('CON Score and Page Rank'!BO176-'MIN and MAX'!B$15)/('MIN and MAX'!F$15-'MIN and MAX'!B$15)</f>
        <v>2.0661335402527556E-2</v>
      </c>
      <c r="C121">
        <f>('CON Score and Page Rank'!BP176-'MIN and MAX'!C$15)/('MIN and MAX'!G$15-'MIN and MAX'!C$15)</f>
        <v>3.54901289738494E-2</v>
      </c>
      <c r="D121">
        <f>('CON Score and Page Rank'!BQ176-'MIN and MAX'!D$15)/('MIN and MAX'!H$15-'MIN and MAX'!D$15)</f>
        <v>0.88143176733780759</v>
      </c>
      <c r="E121">
        <f t="shared" si="5"/>
        <v>1.4828793571321844E-2</v>
      </c>
      <c r="F121">
        <f t="shared" si="6"/>
        <v>0.61779912714176888</v>
      </c>
      <c r="G121">
        <f t="shared" si="7"/>
        <v>0.86077043193528002</v>
      </c>
      <c r="H121" s="3">
        <f>IFERROR(VLOOKUP(A121,'GDP Data'!A$2:Q$144,3,FALSE),"Not Found")</f>
        <v>306602070620.5</v>
      </c>
      <c r="I121">
        <f t="shared" si="8"/>
        <v>2.8974116930337891E-2</v>
      </c>
      <c r="J121">
        <f t="shared" si="9"/>
        <v>-0.58882501021143097</v>
      </c>
    </row>
    <row r="122" spans="1:10" x14ac:dyDescent="0.25">
      <c r="A122" t="s">
        <v>67</v>
      </c>
      <c r="B122">
        <f>('CON Score and Page Rank'!BO52-'MIN and MAX'!B$15)/('MIN and MAX'!F$15-'MIN and MAX'!B$15)</f>
        <v>1.6380592926299925E-4</v>
      </c>
      <c r="C122">
        <f>('CON Score and Page Rank'!BP52-'MIN and MAX'!C$15)/('MIN and MAX'!G$15-'MIN and MAX'!C$15)</f>
        <v>1.4837234070997178E-2</v>
      </c>
      <c r="D122">
        <f>('CON Score and Page Rank'!BQ52-'MIN and MAX'!D$15)/('MIN and MAX'!H$15-'MIN and MAX'!D$15)</f>
        <v>0.47706935123042504</v>
      </c>
      <c r="E122">
        <f t="shared" si="5"/>
        <v>1.4673428141734179E-2</v>
      </c>
      <c r="F122">
        <f t="shared" si="6"/>
        <v>0.61767104188265332</v>
      </c>
      <c r="G122">
        <f t="shared" si="7"/>
        <v>0.47690554530116203</v>
      </c>
      <c r="H122" s="3">
        <f>IFERROR(VLOOKUP(A122,'GDP Data'!A$2:Q$144,3,FALSE),"Not Found")</f>
        <v>3190371050.4552398</v>
      </c>
      <c r="I122">
        <f t="shared" si="8"/>
        <v>3.0149236657136408E-4</v>
      </c>
      <c r="J122">
        <f t="shared" si="9"/>
        <v>-0.61736954951608192</v>
      </c>
    </row>
    <row r="123" spans="1:10" x14ac:dyDescent="0.25">
      <c r="A123" t="s">
        <v>133</v>
      </c>
      <c r="B123">
        <f>('CON Score and Page Rank'!BO118-'MIN and MAX'!B$15)/('MIN and MAX'!F$15-'MIN and MAX'!B$15)</f>
        <v>1.512176148284231E-4</v>
      </c>
      <c r="C123">
        <f>('CON Score and Page Rank'!BP118-'MIN and MAX'!C$15)/('MIN and MAX'!G$15-'MIN and MAX'!C$15)</f>
        <v>1.4790374076791929E-2</v>
      </c>
      <c r="D123">
        <f>('CON Score and Page Rank'!BQ118-'MIN and MAX'!D$15)/('MIN and MAX'!H$15-'MIN and MAX'!D$15)</f>
        <v>0.45246085011185683</v>
      </c>
      <c r="E123">
        <f t="shared" si="5"/>
        <v>1.4639156461963506E-2</v>
      </c>
      <c r="F123">
        <f t="shared" si="6"/>
        <v>0.6176427878689037</v>
      </c>
      <c r="G123">
        <f t="shared" si="7"/>
        <v>0.45230963249702838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135</v>
      </c>
      <c r="B124">
        <f>('CON Score and Page Rank'!BO120-'MIN and MAX'!B$15)/('MIN and MAX'!F$15-'MIN and MAX'!B$15)</f>
        <v>2.6000969194703661E-5</v>
      </c>
      <c r="C124">
        <f>('CON Score and Page Rank'!BP120-'MIN and MAX'!C$15)/('MIN and MAX'!G$15-'MIN and MAX'!C$15)</f>
        <v>1.4608197746895153E-2</v>
      </c>
      <c r="D124">
        <f>('CON Score and Page Rank'!BQ120-'MIN and MAX'!D$15)/('MIN and MAX'!H$15-'MIN and MAX'!D$15)</f>
        <v>0.40100671140939598</v>
      </c>
      <c r="E124">
        <f t="shared" si="5"/>
        <v>1.458219677770045E-2</v>
      </c>
      <c r="F124">
        <f t="shared" si="6"/>
        <v>0.61759582957234227</v>
      </c>
      <c r="G124">
        <f t="shared" si="7"/>
        <v>0.40098071044020128</v>
      </c>
      <c r="H124" s="3">
        <f>IFERROR(VLOOKUP(A124,'GDP Data'!A$2:Q$144,3,FALSE),"Not Found")</f>
        <v>3984000517.0234499</v>
      </c>
      <c r="I124">
        <f t="shared" si="8"/>
        <v>3.7649092387781799E-4</v>
      </c>
      <c r="J124">
        <f t="shared" si="9"/>
        <v>-0.61721933864846446</v>
      </c>
    </row>
    <row r="125" spans="1:10" x14ac:dyDescent="0.25">
      <c r="A125" t="s">
        <v>201</v>
      </c>
      <c r="B125">
        <f>('CON Score and Page Rank'!BO186-'MIN and MAX'!B$15)/('MIN and MAX'!F$15-'MIN and MAX'!B$15)</f>
        <v>2.5776054842364154E-2</v>
      </c>
      <c r="C125">
        <f>('CON Score and Page Rank'!BP186-'MIN and MAX'!C$15)/('MIN and MAX'!G$15-'MIN and MAX'!C$15)</f>
        <v>4.0350476936783029E-2</v>
      </c>
      <c r="D125">
        <f>('CON Score and Page Rank'!BQ186-'MIN and MAX'!D$15)/('MIN and MAX'!H$15-'MIN and MAX'!D$15)</f>
        <v>0.98098434004474278</v>
      </c>
      <c r="E125">
        <f t="shared" si="5"/>
        <v>1.4574422094418876E-2</v>
      </c>
      <c r="F125">
        <f t="shared" si="6"/>
        <v>0.61758942002341422</v>
      </c>
      <c r="G125">
        <f t="shared" si="7"/>
        <v>0.95520828520237866</v>
      </c>
      <c r="H125" s="3">
        <f>IFERROR(VLOOKUP(A125,'GDP Data'!A$2:Q$144,3,FALSE),"Not Found")</f>
        <v>71517080040.633804</v>
      </c>
      <c r="I125">
        <f t="shared" si="8"/>
        <v>6.7584156735147321E-3</v>
      </c>
      <c r="J125">
        <f t="shared" si="9"/>
        <v>-0.61083100434989945</v>
      </c>
    </row>
    <row r="126" spans="1:10" x14ac:dyDescent="0.25">
      <c r="A126" t="s">
        <v>65</v>
      </c>
      <c r="B126">
        <f>('CON Score and Page Rank'!BO50-'MIN and MAX'!B$15)/('MIN and MAX'!F$15-'MIN and MAX'!B$15)</f>
        <v>5.9913283996856204E-5</v>
      </c>
      <c r="C126">
        <f>('CON Score and Page Rank'!BP50-'MIN and MAX'!C$15)/('MIN and MAX'!G$15-'MIN and MAX'!C$15)</f>
        <v>1.4593968719156367E-2</v>
      </c>
      <c r="D126">
        <f>('CON Score and Page Rank'!BQ50-'MIN and MAX'!D$15)/('MIN and MAX'!H$15-'MIN and MAX'!D$15)</f>
        <v>0.40995525727069348</v>
      </c>
      <c r="E126">
        <f t="shared" si="5"/>
        <v>1.4534055435159511E-2</v>
      </c>
      <c r="F126">
        <f t="shared" si="6"/>
        <v>0.61755614123015512</v>
      </c>
      <c r="G126">
        <f t="shared" si="7"/>
        <v>0.40989534398669664</v>
      </c>
      <c r="H126" s="3">
        <f>IFERROR(VLOOKUP(A126,'GDP Data'!A$2:Q$144,3,FALSE),"Not Found")</f>
        <v>3666222600.09828</v>
      </c>
      <c r="I126">
        <f t="shared" si="8"/>
        <v>3.4646068140673712E-4</v>
      </c>
      <c r="J126">
        <f t="shared" si="9"/>
        <v>-0.61720968054874836</v>
      </c>
    </row>
    <row r="127" spans="1:10" x14ac:dyDescent="0.25">
      <c r="A127" t="s">
        <v>168</v>
      </c>
      <c r="B127">
        <f>('CON Score and Page Rank'!BO153-'MIN and MAX'!B$15)/('MIN and MAX'!F$15-'MIN and MAX'!B$15)</f>
        <v>5.8530069952053283E-4</v>
      </c>
      <c r="C127">
        <f>('CON Score and Page Rank'!BP153-'MIN and MAX'!C$15)/('MIN and MAX'!G$15-'MIN and MAX'!C$15)</f>
        <v>1.5060762048466333E-2</v>
      </c>
      <c r="D127">
        <f>('CON Score and Page Rank'!BQ153-'MIN and MAX'!D$15)/('MIN and MAX'!H$15-'MIN and MAX'!D$15)</f>
        <v>0.43512304250559286</v>
      </c>
      <c r="E127">
        <f t="shared" si="5"/>
        <v>1.4475461348945801E-2</v>
      </c>
      <c r="F127">
        <f t="shared" si="6"/>
        <v>0.61750783551159694</v>
      </c>
      <c r="G127">
        <f t="shared" si="7"/>
        <v>0.43453774180607235</v>
      </c>
      <c r="H127" s="3">
        <f>IFERROR(VLOOKUP(A127,'GDP Data'!A$2:Q$144,3,FALSE),"Not Found")</f>
        <v>3534803921.5686302</v>
      </c>
      <c r="I127">
        <f t="shared" si="8"/>
        <v>3.3404152144854616E-4</v>
      </c>
      <c r="J127">
        <f t="shared" si="9"/>
        <v>-0.61717379399014838</v>
      </c>
    </row>
    <row r="128" spans="1:10" x14ac:dyDescent="0.25">
      <c r="A128" t="s">
        <v>145</v>
      </c>
      <c r="B128">
        <f>('CON Score and Page Rank'!BO130-'MIN and MAX'!B$15)/('MIN and MAX'!F$15-'MIN and MAX'!B$15)</f>
        <v>1.4670428874944288E-5</v>
      </c>
      <c r="C128">
        <f>('CON Score and Page Rank'!BP130-'MIN and MAX'!C$15)/('MIN and MAX'!G$15-'MIN and MAX'!C$15)</f>
        <v>1.4217951172188008E-2</v>
      </c>
      <c r="D128">
        <f>('CON Score and Page Rank'!BQ130-'MIN and MAX'!D$15)/('MIN and MAX'!H$15-'MIN and MAX'!D$15)</f>
        <v>0.28691275167785235</v>
      </c>
      <c r="E128">
        <f t="shared" si="5"/>
        <v>1.4203280743313064E-2</v>
      </c>
      <c r="F128">
        <f t="shared" si="6"/>
        <v>0.61728344631838161</v>
      </c>
      <c r="G128">
        <f t="shared" si="7"/>
        <v>0.28689808124897742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138</v>
      </c>
      <c r="B129">
        <f>('CON Score and Page Rank'!BO123-'MIN and MAX'!B$15)/('MIN and MAX'!F$15-'MIN and MAX'!B$15)</f>
        <v>7.508505858829524E-6</v>
      </c>
      <c r="C129">
        <f>('CON Score and Page Rank'!BP123-'MIN and MAX'!C$15)/('MIN and MAX'!G$15-'MIN and MAX'!C$15)</f>
        <v>1.3787120890483482E-2</v>
      </c>
      <c r="D129">
        <f>('CON Score and Page Rank'!BQ123-'MIN and MAX'!D$15)/('MIN and MAX'!H$15-'MIN and MAX'!D$15)</f>
        <v>0.38366890380313201</v>
      </c>
      <c r="E129">
        <f t="shared" si="5"/>
        <v>1.3779612384624652E-2</v>
      </c>
      <c r="F129">
        <f t="shared" si="6"/>
        <v>0.6169341686724743</v>
      </c>
      <c r="G129">
        <f t="shared" si="7"/>
        <v>0.38366139529727317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175</v>
      </c>
      <c r="B130">
        <f>('CON Score and Page Rank'!BO160-'MIN and MAX'!B$15)/('MIN and MAX'!F$15-'MIN and MAX'!B$15)</f>
        <v>1.0814821287183975E-4</v>
      </c>
      <c r="C130">
        <f>('CON Score and Page Rank'!BP160-'MIN and MAX'!C$15)/('MIN and MAX'!G$15-'MIN and MAX'!C$15)</f>
        <v>1.3486036121316254E-2</v>
      </c>
      <c r="D130">
        <f>('CON Score and Page Rank'!BQ160-'MIN and MAX'!D$15)/('MIN and MAX'!H$15-'MIN and MAX'!D$15)</f>
        <v>0.36968680089485456</v>
      </c>
      <c r="E130">
        <f t="shared" si="5"/>
        <v>1.3377887908444413E-2</v>
      </c>
      <c r="F130">
        <f t="shared" si="6"/>
        <v>0.61660298184564144</v>
      </c>
      <c r="G130">
        <f t="shared" si="7"/>
        <v>0.3695786526819827</v>
      </c>
      <c r="H130" s="3">
        <f>IFERROR(VLOOKUP(A130,'GDP Data'!A$2:Q$144,3,FALSE),"Not Found")</f>
        <v>3922100793.5402999</v>
      </c>
      <c r="I130">
        <f t="shared" si="8"/>
        <v>3.706413553392667E-4</v>
      </c>
      <c r="J130">
        <f t="shared" si="9"/>
        <v>-0.61623234049030218</v>
      </c>
    </row>
    <row r="131" spans="1:10" x14ac:dyDescent="0.25">
      <c r="A131" t="s">
        <v>93</v>
      </c>
      <c r="B131">
        <f>('CON Score and Page Rank'!BO78-'MIN and MAX'!B$15)/('MIN and MAX'!F$15-'MIN and MAX'!B$15)</f>
        <v>8.5193780881901549E-5</v>
      </c>
      <c r="C131">
        <f>('CON Score and Page Rank'!BP78-'MIN and MAX'!C$15)/('MIN and MAX'!G$15-'MIN and MAX'!C$15)</f>
        <v>1.3226344650735642E-2</v>
      </c>
      <c r="D131">
        <f>('CON Score and Page Rank'!BQ78-'MIN and MAX'!D$15)/('MIN and MAX'!H$15-'MIN and MAX'!D$15)</f>
        <v>0.31431767337807609</v>
      </c>
      <c r="E131">
        <f t="shared" ref="E131:E194" si="10">C131-B131</f>
        <v>1.314115086985374E-2</v>
      </c>
      <c r="F131">
        <f t="shared" si="6"/>
        <v>0.6164078127851198</v>
      </c>
      <c r="G131">
        <f t="shared" si="7"/>
        <v>0.31423247959719419</v>
      </c>
      <c r="H131" s="3" t="str">
        <f>IFERROR(VLOOKUP(A131,'GDP Data'!A$2:Q$144,3,FALSE),"Not Found")</f>
        <v>Not Found</v>
      </c>
      <c r="I131" t="str">
        <f t="shared" si="8"/>
        <v>No Value</v>
      </c>
      <c r="J131" t="str">
        <f t="shared" si="9"/>
        <v>No Value</v>
      </c>
    </row>
    <row r="132" spans="1:10" x14ac:dyDescent="0.25">
      <c r="A132" t="s">
        <v>81</v>
      </c>
      <c r="B132">
        <f>('CON Score and Page Rank'!BO66-'MIN and MAX'!B$15)/('MIN and MAX'!F$15-'MIN and MAX'!B$15)</f>
        <v>1.7412370752060507E-5</v>
      </c>
      <c r="C132">
        <f>('CON Score and Page Rank'!BP66-'MIN and MAX'!C$15)/('MIN and MAX'!G$15-'MIN and MAX'!C$15)</f>
        <v>1.2779093456668096E-2</v>
      </c>
      <c r="D132">
        <f>('CON Score and Page Rank'!BQ66-'MIN and MAX'!D$15)/('MIN and MAX'!H$15-'MIN and MAX'!D$15)</f>
        <v>0.48098434004474272</v>
      </c>
      <c r="E132">
        <f t="shared" si="10"/>
        <v>1.2761681085916035E-2</v>
      </c>
      <c r="F132">
        <f t="shared" ref="F132:F195" si="11">(E132-MIN(E$3:E$212))/(MAX(E$3:E$212)-MIN(E$3:E$212))</f>
        <v>0.61609497301290506</v>
      </c>
      <c r="G132">
        <f t="shared" ref="G132:G195" si="12">D132-B132</f>
        <v>0.48096692767399069</v>
      </c>
      <c r="H132" s="3">
        <f>IFERROR(VLOOKUP(A132,'GDP Data'!A$2:Q$144,3,FALSE),"Not Found")</f>
        <v>8231326016.4749403</v>
      </c>
      <c r="I132">
        <f t="shared" ref="I132:I195" si="13">IFERROR((H132-MIN(H$3:H$212))/(MAX(H$3:H$212)-MIN(H$3:H$212)),"No Value")</f>
        <v>7.7786624862125455E-4</v>
      </c>
      <c r="J132">
        <f t="shared" ref="J132:J195" si="14">IFERROR(I132-F132,"No Value")</f>
        <v>-0.61531710676428375</v>
      </c>
    </row>
    <row r="133" spans="1:10" x14ac:dyDescent="0.25">
      <c r="A133" t="s">
        <v>217</v>
      </c>
      <c r="B133">
        <f>('CON Score and Page Rank'!BO202-'MIN and MAX'!B$15)/('MIN and MAX'!F$15-'MIN and MAX'!B$15)</f>
        <v>1.1641663486418866E-4</v>
      </c>
      <c r="C133">
        <f>('CON Score and Page Rank'!BP202-'MIN and MAX'!C$15)/('MIN and MAX'!G$15-'MIN and MAX'!C$15)</f>
        <v>1.2864954419329713E-2</v>
      </c>
      <c r="D133">
        <f>('CON Score and Page Rank'!BQ202-'MIN and MAX'!D$15)/('MIN and MAX'!H$15-'MIN and MAX'!D$15)</f>
        <v>0.45190156599552572</v>
      </c>
      <c r="E133">
        <f t="shared" si="10"/>
        <v>1.2748537784465525E-2</v>
      </c>
      <c r="F133">
        <f t="shared" si="11"/>
        <v>0.61608413750608482</v>
      </c>
      <c r="G133">
        <f t="shared" si="12"/>
        <v>0.45178514936066155</v>
      </c>
      <c r="H133" s="3">
        <f>IFERROR(VLOOKUP(A133,'GDP Data'!A$2:Q$144,3,FALSE),"Not Found")</f>
        <v>5323146565.7031498</v>
      </c>
      <c r="I133">
        <f t="shared" si="13"/>
        <v>5.0304119186107442E-4</v>
      </c>
      <c r="J133">
        <f t="shared" si="14"/>
        <v>-0.61558109631422375</v>
      </c>
    </row>
    <row r="134" spans="1:10" x14ac:dyDescent="0.25">
      <c r="A134" t="s">
        <v>165</v>
      </c>
      <c r="B134">
        <f>('CON Score and Page Rank'!BO150-'MIN and MAX'!B$15)/('MIN and MAX'!F$15-'MIN and MAX'!B$15)</f>
        <v>3.6590601463791912E-5</v>
      </c>
      <c r="C134">
        <f>('CON Score and Page Rank'!BP150-'MIN and MAX'!C$15)/('MIN and MAX'!G$15-'MIN and MAX'!C$15)</f>
        <v>1.2684189017540223E-2</v>
      </c>
      <c r="D134">
        <f>('CON Score and Page Rank'!BQ150-'MIN and MAX'!D$15)/('MIN and MAX'!H$15-'MIN and MAX'!D$15)</f>
        <v>0.31767337807606266</v>
      </c>
      <c r="E134">
        <f t="shared" si="10"/>
        <v>1.2647598416076431E-2</v>
      </c>
      <c r="F134">
        <f t="shared" si="11"/>
        <v>0.6160009217920781</v>
      </c>
      <c r="G134">
        <f t="shared" si="12"/>
        <v>0.31763678747459889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102</v>
      </c>
      <c r="B135">
        <f>('CON Score and Page Rank'!BO87-'MIN and MAX'!B$15)/('MIN and MAX'!F$15-'MIN and MAX'!B$15)</f>
        <v>7.7980034482381396E-5</v>
      </c>
      <c r="C135">
        <f>('CON Score and Page Rank'!BP87-'MIN and MAX'!C$15)/('MIN and MAX'!G$15-'MIN and MAX'!C$15)</f>
        <v>1.2666893433878222E-2</v>
      </c>
      <c r="D135">
        <f>('CON Score and Page Rank'!BQ87-'MIN and MAX'!D$15)/('MIN and MAX'!H$15-'MIN and MAX'!D$15)</f>
        <v>0.38478747203579416</v>
      </c>
      <c r="E135">
        <f t="shared" si="10"/>
        <v>1.2588913399395841E-2</v>
      </c>
      <c r="F135">
        <f t="shared" si="11"/>
        <v>0.61595254110927311</v>
      </c>
      <c r="G135">
        <f t="shared" si="12"/>
        <v>0.38470949200131177</v>
      </c>
      <c r="H135" s="3">
        <f>IFERROR(VLOOKUP(A135,'GDP Data'!A$2:Q$144,3,FALSE),"Not Found")</f>
        <v>3557333364.30795</v>
      </c>
      <c r="I135">
        <f t="shared" si="13"/>
        <v>3.3617057004558702E-4</v>
      </c>
      <c r="J135">
        <f t="shared" si="14"/>
        <v>-0.61561637053922758</v>
      </c>
    </row>
    <row r="136" spans="1:10" x14ac:dyDescent="0.25">
      <c r="A136" t="s">
        <v>181</v>
      </c>
      <c r="B136">
        <f>('CON Score and Page Rank'!BO166-'MIN and MAX'!B$15)/('MIN and MAX'!F$15-'MIN and MAX'!B$15)</f>
        <v>2.6278037366615482E-2</v>
      </c>
      <c r="C136">
        <f>('CON Score and Page Rank'!BP166-'MIN and MAX'!C$15)/('MIN and MAX'!G$15-'MIN and MAX'!C$15)</f>
        <v>3.8783693337410309E-2</v>
      </c>
      <c r="D136">
        <f>('CON Score and Page Rank'!BQ166-'MIN and MAX'!D$15)/('MIN and MAX'!H$15-'MIN and MAX'!D$15)</f>
        <v>0.88143176733780759</v>
      </c>
      <c r="E136">
        <f t="shared" si="10"/>
        <v>1.2505655970794827E-2</v>
      </c>
      <c r="F136">
        <f t="shared" si="11"/>
        <v>0.61588390261392711</v>
      </c>
      <c r="G136">
        <f t="shared" si="12"/>
        <v>0.8551537299711921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108</v>
      </c>
      <c r="B137">
        <f>('CON Score and Page Rank'!BO93-'MIN and MAX'!B$15)/('MIN and MAX'!F$15-'MIN and MAX'!B$15)</f>
        <v>3.3264738240459444E-5</v>
      </c>
      <c r="C137">
        <f>('CON Score and Page Rank'!BP93-'MIN and MAX'!C$15)/('MIN and MAX'!G$15-'MIN and MAX'!C$15)</f>
        <v>1.2467861459157327E-2</v>
      </c>
      <c r="D137">
        <f>('CON Score and Page Rank'!BQ93-'MIN and MAX'!D$15)/('MIN and MAX'!H$15-'MIN and MAX'!D$15)</f>
        <v>0.45805369127516776</v>
      </c>
      <c r="E137">
        <f t="shared" si="10"/>
        <v>1.2434596720916867E-2</v>
      </c>
      <c r="F137">
        <f t="shared" si="11"/>
        <v>0.6158253204540648</v>
      </c>
      <c r="G137">
        <f t="shared" si="12"/>
        <v>0.45802042653692732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209</v>
      </c>
      <c r="B138">
        <f>('CON Score and Page Rank'!BO194-'MIN and MAX'!B$15)/('MIN and MAX'!F$15-'MIN and MAX'!B$15)</f>
        <v>2.4329954434900037E-5</v>
      </c>
      <c r="C138">
        <f>('CON Score and Page Rank'!BP194-'MIN and MAX'!C$15)/('MIN and MAX'!G$15-'MIN and MAX'!C$15)</f>
        <v>1.2174778891100422E-2</v>
      </c>
      <c r="D138">
        <f>('CON Score and Page Rank'!BQ194-'MIN and MAX'!D$15)/('MIN and MAX'!H$15-'MIN and MAX'!D$15)</f>
        <v>0.29642058165548096</v>
      </c>
      <c r="E138">
        <f t="shared" si="10"/>
        <v>1.2150448936665522E-2</v>
      </c>
      <c r="F138">
        <f t="shared" si="11"/>
        <v>0.615591065364824</v>
      </c>
      <c r="G138">
        <f t="shared" si="12"/>
        <v>0.29639625170104605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222</v>
      </c>
      <c r="B139">
        <f>('CON Score and Page Rank'!BO207-'MIN and MAX'!B$15)/('MIN and MAX'!F$15-'MIN and MAX'!B$15)</f>
        <v>2.5836502377139591E-5</v>
      </c>
      <c r="C139">
        <f>('CON Score and Page Rank'!BP207-'MIN and MAX'!C$15)/('MIN and MAX'!G$15-'MIN and MAX'!C$15)</f>
        <v>1.2123865732572212E-2</v>
      </c>
      <c r="D139">
        <f>('CON Score and Page Rank'!BQ207-'MIN and MAX'!D$15)/('MIN and MAX'!H$15-'MIN and MAX'!D$15)</f>
        <v>0.39597315436241609</v>
      </c>
      <c r="E139">
        <f t="shared" si="10"/>
        <v>1.2098029230195073E-2</v>
      </c>
      <c r="F139">
        <f t="shared" si="11"/>
        <v>0.61554784988436706</v>
      </c>
      <c r="G139">
        <f t="shared" si="12"/>
        <v>0.39594731786003895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129</v>
      </c>
      <c r="B140">
        <f>('CON Score and Page Rank'!BO114-'MIN and MAX'!B$15)/('MIN and MAX'!F$15-'MIN and MAX'!B$15)</f>
        <v>1.2835096479399865E-5</v>
      </c>
      <c r="C140">
        <f>('CON Score and Page Rank'!BP114-'MIN and MAX'!C$15)/('MIN and MAX'!G$15-'MIN and MAX'!C$15)</f>
        <v>1.1973076045091565E-2</v>
      </c>
      <c r="D140">
        <f>('CON Score and Page Rank'!BQ114-'MIN and MAX'!D$15)/('MIN and MAX'!H$15-'MIN and MAX'!D$15)</f>
        <v>0.29194630872483224</v>
      </c>
      <c r="E140">
        <f t="shared" si="10"/>
        <v>1.1960240948612165E-2</v>
      </c>
      <c r="F140">
        <f t="shared" si="11"/>
        <v>0.61543425545221764</v>
      </c>
      <c r="G140">
        <f t="shared" si="12"/>
        <v>0.29193347362835281</v>
      </c>
      <c r="H140" s="3">
        <f>IFERROR(VLOOKUP(A140,'GDP Data'!A$2:Q$144,3,FALSE),"Not Found")</f>
        <v>2118467913.3787301</v>
      </c>
      <c r="I140">
        <f t="shared" si="13"/>
        <v>2.0019674658811718E-4</v>
      </c>
      <c r="J140">
        <f t="shared" si="14"/>
        <v>-0.61523405870562953</v>
      </c>
    </row>
    <row r="141" spans="1:10" x14ac:dyDescent="0.25">
      <c r="A141" t="s">
        <v>85</v>
      </c>
      <c r="B141">
        <f>('CON Score and Page Rank'!BO70-'MIN and MAX'!B$15)/('MIN and MAX'!F$15-'MIN and MAX'!B$15)</f>
        <v>1.9672566432617008E-4</v>
      </c>
      <c r="C141">
        <f>('CON Score and Page Rank'!BP70-'MIN and MAX'!C$15)/('MIN and MAX'!G$15-'MIN and MAX'!C$15)</f>
        <v>1.2014846805994706E-2</v>
      </c>
      <c r="D141">
        <f>('CON Score and Page Rank'!BQ70-'MIN and MAX'!D$15)/('MIN and MAX'!H$15-'MIN and MAX'!D$15)</f>
        <v>0.52852348993288589</v>
      </c>
      <c r="E141">
        <f t="shared" si="10"/>
        <v>1.1818121141668535E-2</v>
      </c>
      <c r="F141">
        <f t="shared" si="11"/>
        <v>0.61531709005483071</v>
      </c>
      <c r="G141">
        <f t="shared" si="12"/>
        <v>0.52832676426855973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212</v>
      </c>
      <c r="B142">
        <f>('CON Score and Page Rank'!BO197-'MIN and MAX'!B$15)/('MIN and MAX'!F$15-'MIN and MAX'!B$15)</f>
        <v>2.7020978411440668E-5</v>
      </c>
      <c r="C142">
        <f>('CON Score and Page Rank'!BP197-'MIN and MAX'!C$15)/('MIN and MAX'!G$15-'MIN and MAX'!C$15)</f>
        <v>1.1740647766517598E-2</v>
      </c>
      <c r="D142">
        <f>('CON Score and Page Rank'!BQ197-'MIN and MAX'!D$15)/('MIN and MAX'!H$15-'MIN and MAX'!D$15)</f>
        <v>0.31040268456375841</v>
      </c>
      <c r="E142">
        <f t="shared" si="10"/>
        <v>1.1713626788106156E-2</v>
      </c>
      <c r="F142">
        <f t="shared" si="11"/>
        <v>0.61523094356530794</v>
      </c>
      <c r="G142">
        <f t="shared" si="12"/>
        <v>0.31037566358534696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97</v>
      </c>
      <c r="B143">
        <f>('CON Score and Page Rank'!BO82-'MIN and MAX'!B$15)/('MIN and MAX'!F$15-'MIN and MAX'!B$15)</f>
        <v>6.7721664128644898E-5</v>
      </c>
      <c r="C143">
        <f>('CON Score and Page Rank'!BP82-'MIN and MAX'!C$15)/('MIN and MAX'!G$15-'MIN and MAX'!C$15)</f>
        <v>1.1442455139651465E-2</v>
      </c>
      <c r="D143">
        <f>('CON Score and Page Rank'!BQ82-'MIN and MAX'!D$15)/('MIN and MAX'!H$15-'MIN and MAX'!D$15)</f>
        <v>0.3238255033557047</v>
      </c>
      <c r="E143">
        <f t="shared" si="10"/>
        <v>1.137473347552282E-2</v>
      </c>
      <c r="F143">
        <f t="shared" si="11"/>
        <v>0.61495155555814307</v>
      </c>
      <c r="G143">
        <f t="shared" si="12"/>
        <v>0.32375778169157604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61</v>
      </c>
      <c r="B144">
        <f>('CON Score and Page Rank'!BO46-'MIN and MAX'!B$15)/('MIN and MAX'!F$15-'MIN and MAX'!B$15)</f>
        <v>3.0877331223819533E-5</v>
      </c>
      <c r="C144">
        <f>('CON Score and Page Rank'!BP46-'MIN and MAX'!C$15)/('MIN and MAX'!G$15-'MIN and MAX'!C$15)</f>
        <v>1.1256072057316732E-2</v>
      </c>
      <c r="D144">
        <f>('CON Score and Page Rank'!BQ46-'MIN and MAX'!D$15)/('MIN and MAX'!H$15-'MIN and MAX'!D$15)</f>
        <v>0.23098434004474272</v>
      </c>
      <c r="E144">
        <f t="shared" si="10"/>
        <v>1.1225194726092912E-2</v>
      </c>
      <c r="F144">
        <f t="shared" si="11"/>
        <v>0.61482827388911665</v>
      </c>
      <c r="G144">
        <f t="shared" si="12"/>
        <v>0.23095346271351891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98</v>
      </c>
      <c r="B145">
        <f>('CON Score and Page Rank'!BO83-'MIN and MAX'!B$15)/('MIN and MAX'!F$15-'MIN and MAX'!B$15)</f>
        <v>1.4832079296299436E-4</v>
      </c>
      <c r="C145">
        <f>('CON Score and Page Rank'!BP83-'MIN and MAX'!C$15)/('MIN and MAX'!G$15-'MIN and MAX'!C$15)</f>
        <v>1.1365572573746355E-2</v>
      </c>
      <c r="D145">
        <f>('CON Score and Page Rank'!BQ83-'MIN and MAX'!D$15)/('MIN and MAX'!H$15-'MIN and MAX'!D$15)</f>
        <v>0.22203579418344518</v>
      </c>
      <c r="E145">
        <f t="shared" si="10"/>
        <v>1.1217251780783361E-2</v>
      </c>
      <c r="F145">
        <f t="shared" si="11"/>
        <v>0.61482172562280779</v>
      </c>
      <c r="G145">
        <f t="shared" si="12"/>
        <v>0.22188747339048218</v>
      </c>
      <c r="H145" s="3">
        <f>IFERROR(VLOOKUP(A145,'GDP Data'!A$2:Q$144,3,FALSE),"Not Found")</f>
        <v>3468337941.0883002</v>
      </c>
      <c r="I145">
        <f t="shared" si="13"/>
        <v>3.2776043832856194E-4</v>
      </c>
      <c r="J145">
        <f t="shared" si="14"/>
        <v>-0.61449396518447919</v>
      </c>
    </row>
    <row r="146" spans="1:10" x14ac:dyDescent="0.25">
      <c r="A146" t="s">
        <v>83</v>
      </c>
      <c r="B146">
        <f>('CON Score and Page Rank'!BO68-'MIN and MAX'!B$15)/('MIN and MAX'!F$15-'MIN and MAX'!B$15)</f>
        <v>3.5754057336071272E-5</v>
      </c>
      <c r="C146">
        <f>('CON Score and Page Rank'!BP68-'MIN and MAX'!C$15)/('MIN and MAX'!G$15-'MIN and MAX'!C$15)</f>
        <v>1.1046223834836111E-2</v>
      </c>
      <c r="D146">
        <f>('CON Score and Page Rank'!BQ68-'MIN and MAX'!D$15)/('MIN and MAX'!H$15-'MIN and MAX'!D$15)</f>
        <v>0.37136465324384788</v>
      </c>
      <c r="E146">
        <f t="shared" si="10"/>
        <v>1.101046977750004E-2</v>
      </c>
      <c r="F146">
        <f t="shared" si="11"/>
        <v>0.61465125187880121</v>
      </c>
      <c r="G146">
        <f t="shared" si="12"/>
        <v>0.3713288991865118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188</v>
      </c>
      <c r="B147">
        <f>('CON Score and Page Rank'!BO173-'MIN and MAX'!B$15)/('MIN and MAX'!F$15-'MIN and MAX'!B$15)</f>
        <v>4.4541973642846136E-5</v>
      </c>
      <c r="C147">
        <f>('CON Score and Page Rank'!BP173-'MIN and MAX'!C$15)/('MIN and MAX'!G$15-'MIN and MAX'!C$15)</f>
        <v>1.0716287928744444E-2</v>
      </c>
      <c r="D147">
        <f>('CON Score and Page Rank'!BQ173-'MIN and MAX'!D$15)/('MIN and MAX'!H$15-'MIN and MAX'!D$15)</f>
        <v>0.3092841163310962</v>
      </c>
      <c r="E147">
        <f t="shared" si="10"/>
        <v>1.0671745955101598E-2</v>
      </c>
      <c r="F147">
        <f t="shared" si="11"/>
        <v>0.61437200360152533</v>
      </c>
      <c r="G147">
        <f t="shared" si="12"/>
        <v>0.30923957435745336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174</v>
      </c>
      <c r="B148">
        <f>('CON Score and Page Rank'!BO159-'MIN and MAX'!B$15)/('MIN and MAX'!F$15-'MIN and MAX'!B$15)</f>
        <v>1.4482619153260508E-5</v>
      </c>
      <c r="C148">
        <f>('CON Score and Page Rank'!BP159-'MIN and MAX'!C$15)/('MIN and MAX'!G$15-'MIN and MAX'!C$15)</f>
        <v>1.0441763490718606E-2</v>
      </c>
      <c r="D148">
        <f>('CON Score and Page Rank'!BQ159-'MIN and MAX'!D$15)/('MIN and MAX'!H$15-'MIN and MAX'!D$15)</f>
        <v>0.22147651006711411</v>
      </c>
      <c r="E148">
        <f t="shared" si="10"/>
        <v>1.0427280871565345E-2</v>
      </c>
      <c r="F148">
        <f t="shared" si="11"/>
        <v>0.61417046344131987</v>
      </c>
      <c r="G148">
        <f t="shared" si="12"/>
        <v>0.22146202744796084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149</v>
      </c>
      <c r="B149">
        <f>('CON Score and Page Rank'!BO134-'MIN and MAX'!B$15)/('MIN and MAX'!F$15-'MIN and MAX'!B$15)</f>
        <v>1.1757966470893097E-3</v>
      </c>
      <c r="C149">
        <f>('CON Score and Page Rank'!BP134-'MIN and MAX'!C$15)/('MIN and MAX'!G$15-'MIN and MAX'!C$15)</f>
        <v>1.1009859896218636E-2</v>
      </c>
      <c r="D149">
        <f>('CON Score and Page Rank'!BQ134-'MIN and MAX'!D$15)/('MIN and MAX'!H$15-'MIN and MAX'!D$15)</f>
        <v>0.30369127516778521</v>
      </c>
      <c r="E149">
        <f t="shared" si="10"/>
        <v>9.8340632491293271E-3</v>
      </c>
      <c r="F149">
        <f t="shared" si="11"/>
        <v>0.61368140720092346</v>
      </c>
      <c r="G149">
        <f t="shared" si="12"/>
        <v>0.30251547852069588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118</v>
      </c>
      <c r="B150">
        <f>('CON Score and Page Rank'!BO103-'MIN and MAX'!B$15)/('MIN and MAX'!F$15-'MIN and MAX'!B$15)</f>
        <v>4.5282198046049698E-5</v>
      </c>
      <c r="C150">
        <f>('CON Score and Page Rank'!BP103-'MIN and MAX'!C$15)/('MIN and MAX'!G$15-'MIN and MAX'!C$15)</f>
        <v>9.8561554369202189E-3</v>
      </c>
      <c r="D150">
        <f>('CON Score and Page Rank'!BQ103-'MIN and MAX'!D$15)/('MIN and MAX'!H$15-'MIN and MAX'!D$15)</f>
        <v>0.21812080536912751</v>
      </c>
      <c r="E150">
        <f t="shared" si="10"/>
        <v>9.8108732388741699E-3</v>
      </c>
      <c r="F150">
        <f t="shared" si="11"/>
        <v>0.61366228905810172</v>
      </c>
      <c r="G150">
        <f t="shared" si="12"/>
        <v>0.21807552317108145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99</v>
      </c>
      <c r="B151">
        <f>('CON Score and Page Rank'!BO84-'MIN and MAX'!B$15)/('MIN and MAX'!F$15-'MIN and MAX'!B$15)</f>
        <v>9.7846954160292116E-5</v>
      </c>
      <c r="C151">
        <f>('CON Score and Page Rank'!BP84-'MIN and MAX'!C$15)/('MIN and MAX'!G$15-'MIN and MAX'!C$15)</f>
        <v>9.8471900561056605E-3</v>
      </c>
      <c r="D151">
        <f>('CON Score and Page Rank'!BQ84-'MIN and MAX'!D$15)/('MIN and MAX'!H$15-'MIN and MAX'!D$15)</f>
        <v>0.38590604026845637</v>
      </c>
      <c r="E151">
        <f t="shared" si="10"/>
        <v>9.7493431019453677E-3</v>
      </c>
      <c r="F151">
        <f t="shared" si="11"/>
        <v>0.61361156282155815</v>
      </c>
      <c r="G151">
        <f t="shared" si="12"/>
        <v>0.38580819331429606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189</v>
      </c>
      <c r="B152">
        <f>('CON Score and Page Rank'!BO174-'MIN and MAX'!B$15)/('MIN and MAX'!F$15-'MIN and MAX'!B$15)</f>
        <v>4.2844931390419942E-2</v>
      </c>
      <c r="C152">
        <f>('CON Score and Page Rank'!BP174-'MIN and MAX'!C$15)/('MIN and MAX'!G$15-'MIN and MAX'!C$15)</f>
        <v>5.2471021000969828E-2</v>
      </c>
      <c r="D152">
        <f>('CON Score and Page Rank'!BQ174-'MIN and MAX'!D$15)/('MIN and MAX'!H$15-'MIN and MAX'!D$15)</f>
        <v>0.98098434004474278</v>
      </c>
      <c r="E152">
        <f t="shared" si="10"/>
        <v>9.6260896105498858E-3</v>
      </c>
      <c r="F152">
        <f t="shared" si="11"/>
        <v>0.61350995105744688</v>
      </c>
      <c r="G152">
        <f t="shared" si="12"/>
        <v>0.93813940865432288</v>
      </c>
      <c r="H152" s="3">
        <f>IFERROR(VLOOKUP(A152,'GDP Data'!A$2:Q$144,3,FALSE),"Not Found")</f>
        <v>190905493539.168</v>
      </c>
      <c r="I152">
        <f t="shared" si="13"/>
        <v>1.8040706904729833E-2</v>
      </c>
      <c r="J152">
        <f t="shared" si="14"/>
        <v>-0.59546924415271707</v>
      </c>
    </row>
    <row r="153" spans="1:10" x14ac:dyDescent="0.25">
      <c r="A153" t="s">
        <v>151</v>
      </c>
      <c r="B153">
        <f>('CON Score and Page Rank'!BO136-'MIN and MAX'!B$15)/('MIN and MAX'!F$15-'MIN and MAX'!B$15)</f>
        <v>3.0528175024071377E-5</v>
      </c>
      <c r="C153">
        <f>('CON Score and Page Rank'!BP136-'MIN and MAX'!C$15)/('MIN and MAX'!G$15-'MIN and MAX'!C$15)</f>
        <v>9.4221492653801062E-3</v>
      </c>
      <c r="D153">
        <f>('CON Score and Page Rank'!BQ136-'MIN and MAX'!D$15)/('MIN and MAX'!H$15-'MIN and MAX'!D$15)</f>
        <v>0.23266219239373601</v>
      </c>
      <c r="E153">
        <f t="shared" si="10"/>
        <v>9.3916210903560345E-3</v>
      </c>
      <c r="F153">
        <f t="shared" si="11"/>
        <v>0.61331665219267872</v>
      </c>
      <c r="G153">
        <f t="shared" si="12"/>
        <v>0.23263166421871193</v>
      </c>
      <c r="H153" s="3">
        <f>IFERROR(VLOOKUP(A153,'GDP Data'!A$2:Q$144,3,FALSE),"Not Found")</f>
        <v>1267997934.3125</v>
      </c>
      <c r="I153">
        <f t="shared" si="13"/>
        <v>1.1982671983214203E-4</v>
      </c>
      <c r="J153">
        <f t="shared" si="14"/>
        <v>-0.6131968254728466</v>
      </c>
    </row>
    <row r="154" spans="1:10" x14ac:dyDescent="0.25">
      <c r="A154" t="s">
        <v>71</v>
      </c>
      <c r="B154">
        <f>('CON Score and Page Rank'!BO56-'MIN and MAX'!B$15)/('MIN and MAX'!F$15-'MIN and MAX'!B$15)</f>
        <v>1.3596232610239269E-5</v>
      </c>
      <c r="C154">
        <f>('CON Score and Page Rank'!BP56-'MIN and MAX'!C$15)/('MIN and MAX'!G$15-'MIN and MAX'!C$15)</f>
        <v>9.0826336260138828E-3</v>
      </c>
      <c r="D154">
        <f>('CON Score and Page Rank'!BQ56-'MIN and MAX'!D$15)/('MIN and MAX'!H$15-'MIN and MAX'!D$15)</f>
        <v>0.37863534675615212</v>
      </c>
      <c r="E154">
        <f t="shared" si="10"/>
        <v>9.0690373934036433E-3</v>
      </c>
      <c r="F154">
        <f t="shared" si="11"/>
        <v>0.61305071004248279</v>
      </c>
      <c r="G154">
        <f t="shared" si="12"/>
        <v>0.37862175052354191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68</v>
      </c>
      <c r="B155">
        <f>('CON Score and Page Rank'!BO53-'MIN and MAX'!B$15)/('MIN and MAX'!F$15-'MIN and MAX'!B$15)</f>
        <v>5.6625623684156648E-5</v>
      </c>
      <c r="C155">
        <f>('CON Score and Page Rank'!BP53-'MIN and MAX'!C$15)/('MIN and MAX'!G$15-'MIN and MAX'!C$15)</f>
        <v>8.9685384820762156E-3</v>
      </c>
      <c r="D155">
        <f>('CON Score and Page Rank'!BQ53-'MIN and MAX'!D$15)/('MIN and MAX'!H$15-'MIN and MAX'!D$15)</f>
        <v>0.30257270693512306</v>
      </c>
      <c r="E155">
        <f t="shared" si="10"/>
        <v>8.9119128583920598E-3</v>
      </c>
      <c r="F155">
        <f t="shared" si="11"/>
        <v>0.61292117455422268</v>
      </c>
      <c r="G155">
        <f t="shared" si="12"/>
        <v>0.30251608131143892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27</v>
      </c>
      <c r="B156">
        <f>('CON Score and Page Rank'!BO12-'MIN and MAX'!B$15)/('MIN and MAX'!F$15-'MIN and MAX'!B$15)</f>
        <v>4.7413125622295008E-2</v>
      </c>
      <c r="C156">
        <f>('CON Score and Page Rank'!BP12-'MIN and MAX'!C$15)/('MIN and MAX'!G$15-'MIN and MAX'!C$15)</f>
        <v>5.6274248000244345E-2</v>
      </c>
      <c r="D156">
        <f>('CON Score and Page Rank'!BQ12-'MIN and MAX'!D$15)/('MIN and MAX'!H$15-'MIN and MAX'!D$15)</f>
        <v>0.93008948545861303</v>
      </c>
      <c r="E156">
        <f t="shared" si="10"/>
        <v>8.8611223779493375E-3</v>
      </c>
      <c r="F156">
        <f t="shared" si="11"/>
        <v>0.61287930222866482</v>
      </c>
      <c r="G156">
        <f t="shared" si="12"/>
        <v>0.88267635983631798</v>
      </c>
      <c r="H156" s="3">
        <f>IFERROR(VLOOKUP(A156,'GDP Data'!A$2:Q$144,3,FALSE),"Not Found")</f>
        <v>136309295225.34</v>
      </c>
      <c r="I156">
        <f t="shared" si="13"/>
        <v>1.2881326765204442E-2</v>
      </c>
      <c r="J156">
        <f t="shared" si="14"/>
        <v>-0.59999797546346034</v>
      </c>
    </row>
    <row r="157" spans="1:10" x14ac:dyDescent="0.25">
      <c r="A157" t="s">
        <v>77</v>
      </c>
      <c r="B157">
        <f>('CON Score and Page Rank'!BO62-'MIN and MAX'!B$15)/('MIN and MAX'!F$15-'MIN and MAX'!B$15)</f>
        <v>5.4326433587394329E-5</v>
      </c>
      <c r="C157">
        <f>('CON Score and Page Rank'!BP62-'MIN and MAX'!C$15)/('MIN and MAX'!G$15-'MIN and MAX'!C$15)</f>
        <v>8.8219295151496287E-3</v>
      </c>
      <c r="D157">
        <f>('CON Score and Page Rank'!BQ62-'MIN and MAX'!D$15)/('MIN and MAX'!H$15-'MIN and MAX'!D$15)</f>
        <v>0.21700223713646533</v>
      </c>
      <c r="E157">
        <f t="shared" si="10"/>
        <v>8.7676030815622349E-3</v>
      </c>
      <c r="F157">
        <f t="shared" si="11"/>
        <v>0.61280220371748473</v>
      </c>
      <c r="G157">
        <f t="shared" si="12"/>
        <v>0.21694791070287794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70</v>
      </c>
      <c r="B158">
        <f>('CON Score and Page Rank'!BO55-'MIN and MAX'!B$15)/('MIN and MAX'!F$15-'MIN and MAX'!B$15)</f>
        <v>2.6031832520435655E-4</v>
      </c>
      <c r="C158">
        <f>('CON Score and Page Rank'!BP55-'MIN and MAX'!C$15)/('MIN and MAX'!G$15-'MIN and MAX'!C$15)</f>
        <v>8.9709125898877369E-3</v>
      </c>
      <c r="D158">
        <f>('CON Score and Page Rank'!BQ55-'MIN and MAX'!D$15)/('MIN and MAX'!H$15-'MIN and MAX'!D$15)</f>
        <v>0.25447427293064878</v>
      </c>
      <c r="E158">
        <f t="shared" si="10"/>
        <v>8.7105942646833797E-3</v>
      </c>
      <c r="F158">
        <f t="shared" si="11"/>
        <v>0.61275520491536262</v>
      </c>
      <c r="G158">
        <f t="shared" si="12"/>
        <v>0.25421395460544444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162</v>
      </c>
      <c r="B159">
        <f>('CON Score and Page Rank'!BO147-'MIN and MAX'!B$15)/('MIN and MAX'!F$15-'MIN and MAX'!B$15)</f>
        <v>4.3212051062098189E-2</v>
      </c>
      <c r="C159">
        <f>('CON Score and Page Rank'!BP147-'MIN and MAX'!C$15)/('MIN and MAX'!G$15-'MIN and MAX'!C$15)</f>
        <v>5.1565345728265599E-2</v>
      </c>
      <c r="D159">
        <f>('CON Score and Page Rank'!BQ147-'MIN and MAX'!D$15)/('MIN and MAX'!H$15-'MIN and MAX'!D$15)</f>
        <v>0.98098434004474278</v>
      </c>
      <c r="E159">
        <f t="shared" si="10"/>
        <v>8.3532946661674101E-3</v>
      </c>
      <c r="F159">
        <f t="shared" si="11"/>
        <v>0.61246064252925581</v>
      </c>
      <c r="G159">
        <f t="shared" si="12"/>
        <v>0.93777228898264453</v>
      </c>
      <c r="H159" s="3">
        <f>IFERROR(VLOOKUP(A159,'GDP Data'!A$2:Q$144,3,FALSE),"Not Found")</f>
        <v>547658231279.87</v>
      </c>
      <c r="I159">
        <f t="shared" si="13"/>
        <v>5.1754098068716781E-2</v>
      </c>
      <c r="J159">
        <f t="shared" si="14"/>
        <v>-0.56070654446053902</v>
      </c>
    </row>
    <row r="160" spans="1:10" x14ac:dyDescent="0.25">
      <c r="A160" t="s">
        <v>54</v>
      </c>
      <c r="B160">
        <f>('CON Score and Page Rank'!BO39-'MIN and MAX'!B$15)/('MIN and MAX'!F$15-'MIN and MAX'!B$15)</f>
        <v>2.2843781020649163E-2</v>
      </c>
      <c r="C160">
        <f>('CON Score and Page Rank'!BP39-'MIN and MAX'!C$15)/('MIN and MAX'!G$15-'MIN and MAX'!C$15)</f>
        <v>3.0931261464718258E-2</v>
      </c>
      <c r="D160">
        <f>('CON Score and Page Rank'!BQ39-'MIN and MAX'!D$15)/('MIN and MAX'!H$15-'MIN and MAX'!D$15)</f>
        <v>0.78691275167785235</v>
      </c>
      <c r="E160">
        <f t="shared" si="10"/>
        <v>8.0874804440690951E-3</v>
      </c>
      <c r="F160">
        <f t="shared" si="11"/>
        <v>0.6122415018645373</v>
      </c>
      <c r="G160">
        <f t="shared" si="12"/>
        <v>0.76406897065720314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144</v>
      </c>
      <c r="B161">
        <f>('CON Score and Page Rank'!BO129-'MIN and MAX'!B$15)/('MIN and MAX'!F$15-'MIN and MAX'!B$15)</f>
        <v>9.2660929307937407E-6</v>
      </c>
      <c r="C161">
        <f>('CON Score and Page Rank'!BP129-'MIN and MAX'!C$15)/('MIN and MAX'!G$15-'MIN and MAX'!C$15)</f>
        <v>7.9904763498161117E-3</v>
      </c>
      <c r="D161">
        <f>('CON Score and Page Rank'!BQ129-'MIN and MAX'!D$15)/('MIN and MAX'!H$15-'MIN and MAX'!D$15)</f>
        <v>0.20749440715883669</v>
      </c>
      <c r="E161">
        <f t="shared" si="10"/>
        <v>7.9812102568853176E-3</v>
      </c>
      <c r="F161">
        <f t="shared" si="11"/>
        <v>0.61215389135492893</v>
      </c>
      <c r="G161">
        <f t="shared" si="12"/>
        <v>0.2074851410659059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167</v>
      </c>
      <c r="B162">
        <f>('CON Score and Page Rank'!BO152-'MIN and MAX'!B$15)/('MIN and MAX'!F$15-'MIN and MAX'!B$15)</f>
        <v>4.4953414234425857E-6</v>
      </c>
      <c r="C162">
        <f>('CON Score and Page Rank'!BP152-'MIN and MAX'!C$15)/('MIN and MAX'!G$15-'MIN and MAX'!C$15)</f>
        <v>7.9012885123922981E-3</v>
      </c>
      <c r="D162">
        <f>('CON Score and Page Rank'!BQ152-'MIN and MAX'!D$15)/('MIN and MAX'!H$15-'MIN and MAX'!D$15)</f>
        <v>0.14261744966442952</v>
      </c>
      <c r="E162">
        <f t="shared" si="10"/>
        <v>7.8967931709688563E-3</v>
      </c>
      <c r="F162">
        <f t="shared" si="11"/>
        <v>0.61208429682317167</v>
      </c>
      <c r="G162">
        <f t="shared" si="12"/>
        <v>0.14261295432300608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66</v>
      </c>
      <c r="B163">
        <f>('CON Score and Page Rank'!BO51-'MIN and MAX'!B$15)/('MIN and MAX'!F$15-'MIN and MAX'!B$15)</f>
        <v>5.7715074715014971E-4</v>
      </c>
      <c r="C163">
        <f>('CON Score and Page Rank'!BP51-'MIN and MAX'!C$15)/('MIN and MAX'!G$15-'MIN and MAX'!C$15)</f>
        <v>7.8535174022506087E-3</v>
      </c>
      <c r="D163">
        <f>('CON Score and Page Rank'!BQ51-'MIN and MAX'!D$15)/('MIN and MAX'!H$15-'MIN and MAX'!D$15)</f>
        <v>0.21588366890380314</v>
      </c>
      <c r="E163">
        <f t="shared" si="10"/>
        <v>7.2763666551004594E-3</v>
      </c>
      <c r="F163">
        <f t="shared" si="11"/>
        <v>0.61157280922095436</v>
      </c>
      <c r="G163">
        <f t="shared" si="12"/>
        <v>0.215306518156653</v>
      </c>
      <c r="H163" s="3">
        <f>IFERROR(VLOOKUP(A163,'GDP Data'!A$2:Q$144,3,FALSE),"Not Found")</f>
        <v>5489608299.6644497</v>
      </c>
      <c r="I163">
        <f t="shared" si="13"/>
        <v>5.1877194584607053E-4</v>
      </c>
      <c r="J163">
        <f t="shared" si="14"/>
        <v>-0.61105403727510832</v>
      </c>
    </row>
    <row r="164" spans="1:10" x14ac:dyDescent="0.25">
      <c r="A164" t="s">
        <v>137</v>
      </c>
      <c r="B164">
        <f>('CON Score and Page Rank'!BO122-'MIN and MAX'!B$15)/('MIN and MAX'!F$15-'MIN and MAX'!B$15)</f>
        <v>4.6165228649258643E-6</v>
      </c>
      <c r="C164">
        <f>('CON Score and Page Rank'!BP122-'MIN and MAX'!C$15)/('MIN and MAX'!G$15-'MIN and MAX'!C$15)</f>
        <v>6.6369823879753606E-3</v>
      </c>
      <c r="D164">
        <f>('CON Score and Page Rank'!BQ122-'MIN and MAX'!D$15)/('MIN and MAX'!H$15-'MIN and MAX'!D$15)</f>
        <v>0.18680089485458612</v>
      </c>
      <c r="E164">
        <f t="shared" si="10"/>
        <v>6.632365865110435E-3</v>
      </c>
      <c r="F164">
        <f t="shared" si="11"/>
        <v>0.61104188668383963</v>
      </c>
      <c r="G164">
        <f t="shared" si="12"/>
        <v>0.18679627833172119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103</v>
      </c>
      <c r="B165">
        <f>('CON Score and Page Rank'!BO88-'MIN and MAX'!B$15)/('MIN and MAX'!F$15-'MIN and MAX'!B$15)</f>
        <v>1.4825420236210159E-5</v>
      </c>
      <c r="C165">
        <f>('CON Score and Page Rank'!BP88-'MIN and MAX'!C$15)/('MIN and MAX'!G$15-'MIN and MAX'!C$15)</f>
        <v>5.5685948249650881E-3</v>
      </c>
      <c r="D165">
        <f>('CON Score and Page Rank'!BQ88-'MIN and MAX'!D$15)/('MIN and MAX'!H$15-'MIN and MAX'!D$15)</f>
        <v>0.22315436241610739</v>
      </c>
      <c r="E165">
        <f t="shared" si="10"/>
        <v>5.5537694047288781E-3</v>
      </c>
      <c r="F165">
        <f t="shared" si="11"/>
        <v>0.61015267788445671</v>
      </c>
      <c r="G165">
        <f t="shared" si="12"/>
        <v>0.22313953699587119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128</v>
      </c>
      <c r="B166">
        <f>('CON Score and Page Rank'!BO113-'MIN and MAX'!B$15)/('MIN and MAX'!F$15-'MIN and MAX'!B$15)</f>
        <v>6.2554800306925706E-7</v>
      </c>
      <c r="C166">
        <f>('CON Score and Page Rank'!BP113-'MIN and MAX'!C$15)/('MIN and MAX'!G$15-'MIN and MAX'!C$15)</f>
        <v>5.1973176840546019E-3</v>
      </c>
      <c r="D166">
        <f>('CON Score and Page Rank'!BQ113-'MIN and MAX'!D$15)/('MIN and MAX'!H$15-'MIN and MAX'!D$15)</f>
        <v>4.0827740492170021E-2</v>
      </c>
      <c r="E166">
        <f t="shared" si="10"/>
        <v>5.196692136051533E-3</v>
      </c>
      <c r="F166">
        <f t="shared" si="11"/>
        <v>0.60985829878992937</v>
      </c>
      <c r="G166">
        <f t="shared" si="12"/>
        <v>4.0827114944166951E-2</v>
      </c>
      <c r="H166" s="3">
        <f>IFERROR(VLOOKUP(A166,'GDP Data'!A$2:Q$144,3,FALSE),"Not Found")</f>
        <v>0</v>
      </c>
      <c r="I166">
        <f t="shared" si="13"/>
        <v>0</v>
      </c>
      <c r="J166">
        <f t="shared" si="14"/>
        <v>-0.60985829878992937</v>
      </c>
    </row>
    <row r="167" spans="1:10" x14ac:dyDescent="0.25">
      <c r="A167" t="s">
        <v>132</v>
      </c>
      <c r="B167">
        <f>('CON Score and Page Rank'!BO117-'MIN and MAX'!B$15)/('MIN and MAX'!F$15-'MIN and MAX'!B$15)</f>
        <v>1.0008768049013586E-5</v>
      </c>
      <c r="C167">
        <f>('CON Score and Page Rank'!BP117-'MIN and MAX'!C$15)/('MIN and MAX'!G$15-'MIN and MAX'!C$15)</f>
        <v>5.2041510535778945E-3</v>
      </c>
      <c r="D167">
        <f>('CON Score and Page Rank'!BQ117-'MIN and MAX'!D$15)/('MIN and MAX'!H$15-'MIN and MAX'!D$15)</f>
        <v>4.0827740492170021E-2</v>
      </c>
      <c r="E167">
        <f t="shared" si="10"/>
        <v>5.1941422855288806E-3</v>
      </c>
      <c r="F167">
        <f t="shared" si="11"/>
        <v>0.60985619666035151</v>
      </c>
      <c r="G167">
        <f t="shared" si="12"/>
        <v>4.0817731724121009E-2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39</v>
      </c>
      <c r="B168">
        <f>('CON Score and Page Rank'!BO24-'MIN and MAX'!B$15)/('MIN and MAX'!F$15-'MIN and MAX'!B$15)</f>
        <v>1.6889796082717448E-5</v>
      </c>
      <c r="C168">
        <f>('CON Score and Page Rank'!BP24-'MIN and MAX'!C$15)/('MIN and MAX'!G$15-'MIN and MAX'!C$15)</f>
        <v>5.2091621912283082E-3</v>
      </c>
      <c r="D168">
        <f>('CON Score and Page Rank'!BQ24-'MIN and MAX'!D$15)/('MIN and MAX'!H$15-'MIN and MAX'!D$15)</f>
        <v>4.0827740492170021E-2</v>
      </c>
      <c r="E168">
        <f t="shared" si="10"/>
        <v>5.1922723951455911E-3</v>
      </c>
      <c r="F168">
        <f t="shared" si="11"/>
        <v>0.60985465509866121</v>
      </c>
      <c r="G168">
        <f t="shared" si="12"/>
        <v>4.0810850696087302E-2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79</v>
      </c>
      <c r="B169">
        <f>('CON Score and Page Rank'!BO64-'MIN and MAX'!B$15)/('MIN and MAX'!F$15-'MIN and MAX'!B$15)</f>
        <v>2.8530143339881725E-5</v>
      </c>
      <c r="C169">
        <f>('CON Score and Page Rank'!BP64-'MIN and MAX'!C$15)/('MIN and MAX'!G$15-'MIN and MAX'!C$15)</f>
        <v>5.0723151807635664E-3</v>
      </c>
      <c r="D169">
        <f>('CON Score and Page Rank'!BQ64-'MIN and MAX'!D$15)/('MIN and MAX'!H$15-'MIN and MAX'!D$15)</f>
        <v>0.19407158836689037</v>
      </c>
      <c r="E169">
        <f t="shared" si="10"/>
        <v>5.0437850374236851E-3</v>
      </c>
      <c r="F169">
        <f t="shared" si="11"/>
        <v>0.60973224021048633</v>
      </c>
      <c r="G169">
        <f t="shared" si="12"/>
        <v>0.19404305822355047</v>
      </c>
      <c r="H169" s="3">
        <f>IFERROR(VLOOKUP(A169,'GDP Data'!A$2:Q$144,3,FALSE),"Not Found")</f>
        <v>1461139022.0295401</v>
      </c>
      <c r="I169">
        <f t="shared" si="13"/>
        <v>1.3807869199997775E-4</v>
      </c>
      <c r="J169">
        <f t="shared" si="14"/>
        <v>-0.60959416151848633</v>
      </c>
    </row>
    <row r="170" spans="1:10" x14ac:dyDescent="0.25">
      <c r="A170" t="s">
        <v>143</v>
      </c>
      <c r="B170">
        <f>('CON Score and Page Rank'!BO128-'MIN and MAX'!B$15)/('MIN and MAX'!F$15-'MIN and MAX'!B$15)</f>
        <v>3.1809217976115689E-6</v>
      </c>
      <c r="C170">
        <f>('CON Score and Page Rank'!BP128-'MIN and MAX'!C$15)/('MIN and MAX'!G$15-'MIN and MAX'!C$15)</f>
        <v>4.335303087024533E-3</v>
      </c>
      <c r="D170">
        <f>('CON Score and Page Rank'!BQ128-'MIN and MAX'!D$15)/('MIN and MAX'!H$15-'MIN and MAX'!D$15)</f>
        <v>0.10850111856823266</v>
      </c>
      <c r="E170">
        <f t="shared" si="10"/>
        <v>4.3321221652269214E-3</v>
      </c>
      <c r="F170">
        <f t="shared" si="11"/>
        <v>0.60914553618224609</v>
      </c>
      <c r="G170">
        <f t="shared" si="12"/>
        <v>0.10849793764643505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205</v>
      </c>
      <c r="B171">
        <f>('CON Score and Page Rank'!BO190-'MIN and MAX'!B$15)/('MIN and MAX'!F$15-'MIN and MAX'!B$15)</f>
        <v>2.3401273740927378E-5</v>
      </c>
      <c r="C171">
        <f>('CON Score and Page Rank'!BP190-'MIN and MAX'!C$15)/('MIN and MAX'!G$15-'MIN and MAX'!C$15)</f>
        <v>4.2871961655805563E-3</v>
      </c>
      <c r="D171">
        <f>('CON Score and Page Rank'!BQ190-'MIN and MAX'!D$15)/('MIN and MAX'!H$15-'MIN and MAX'!D$15)</f>
        <v>0.17897091722595079</v>
      </c>
      <c r="E171">
        <f t="shared" si="10"/>
        <v>4.2637948918396286E-3</v>
      </c>
      <c r="F171">
        <f t="shared" si="11"/>
        <v>0.6090892062989528</v>
      </c>
      <c r="G171">
        <f t="shared" si="12"/>
        <v>0.17894751595220987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213</v>
      </c>
      <c r="B172">
        <f>('CON Score and Page Rank'!BO198-'MIN and MAX'!B$15)/('MIN and MAX'!F$15-'MIN and MAX'!B$15)</f>
        <v>7.7403275694547585E-5</v>
      </c>
      <c r="C172">
        <f>('CON Score and Page Rank'!BP198-'MIN and MAX'!C$15)/('MIN and MAX'!G$15-'MIN and MAX'!C$15)</f>
        <v>4.2130495506731537E-3</v>
      </c>
      <c r="D172">
        <f>('CON Score and Page Rank'!BQ198-'MIN and MAX'!D$15)/('MIN and MAX'!H$15-'MIN and MAX'!D$15)</f>
        <v>0.11968680089485459</v>
      </c>
      <c r="E172">
        <f t="shared" si="10"/>
        <v>4.1356462749786065E-3</v>
      </c>
      <c r="F172">
        <f t="shared" si="11"/>
        <v>0.60898355893042611</v>
      </c>
      <c r="G172">
        <f t="shared" si="12"/>
        <v>0.11960939761916003</v>
      </c>
      <c r="H172" s="3">
        <f>IFERROR(VLOOKUP(A172,'GDP Data'!A$2:Q$144,3,FALSE),"Not Found")</f>
        <v>6331961555.4091396</v>
      </c>
      <c r="I172">
        <f t="shared" si="13"/>
        <v>5.9837493639079784E-4</v>
      </c>
      <c r="J172">
        <f t="shared" si="14"/>
        <v>-0.60838518399403529</v>
      </c>
    </row>
    <row r="173" spans="1:10" x14ac:dyDescent="0.25">
      <c r="A173" t="s">
        <v>73</v>
      </c>
      <c r="B173">
        <f>('CON Score and Page Rank'!BO58-'MIN and MAX'!B$15)/('MIN and MAX'!F$15-'MIN and MAX'!B$15)</f>
        <v>8.9920226300563503E-6</v>
      </c>
      <c r="C173">
        <f>('CON Score and Page Rank'!BP58-'MIN and MAX'!C$15)/('MIN and MAX'!G$15-'MIN and MAX'!C$15)</f>
        <v>3.666934467936811E-3</v>
      </c>
      <c r="D173">
        <f>('CON Score and Page Rank'!BQ58-'MIN and MAX'!D$15)/('MIN and MAX'!H$15-'MIN and MAX'!D$15)</f>
        <v>0.13087248322147652</v>
      </c>
      <c r="E173">
        <f t="shared" si="10"/>
        <v>3.6579424453067545E-3</v>
      </c>
      <c r="F173">
        <f t="shared" si="11"/>
        <v>0.60858973374700864</v>
      </c>
      <c r="G173">
        <f t="shared" si="12"/>
        <v>0.13086349119884647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86</v>
      </c>
      <c r="B174">
        <f>('CON Score and Page Rank'!BO71-'MIN and MAX'!B$15)/('MIN and MAX'!F$15-'MIN and MAX'!B$15)</f>
        <v>7.2320659426168383E-6</v>
      </c>
      <c r="C174">
        <f>('CON Score and Page Rank'!BP71-'MIN and MAX'!C$15)/('MIN and MAX'!G$15-'MIN and MAX'!C$15)</f>
        <v>3.2482428536940414E-3</v>
      </c>
      <c r="D174">
        <f>('CON Score and Page Rank'!BQ71-'MIN and MAX'!D$15)/('MIN and MAX'!H$15-'MIN and MAX'!D$15)</f>
        <v>0.15604026845637584</v>
      </c>
      <c r="E174">
        <f t="shared" si="10"/>
        <v>3.2410107877514248E-3</v>
      </c>
      <c r="F174">
        <f t="shared" si="11"/>
        <v>0.60824600992419142</v>
      </c>
      <c r="G174">
        <f t="shared" si="12"/>
        <v>0.15603303639043323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109</v>
      </c>
      <c r="B175">
        <f>('CON Score and Page Rank'!BO94-'MIN and MAX'!B$15)/('MIN and MAX'!F$15-'MIN and MAX'!B$15)</f>
        <v>5.8169304615108257E-6</v>
      </c>
      <c r="C175">
        <f>('CON Score and Page Rank'!BP94-'MIN and MAX'!C$15)/('MIN and MAX'!G$15-'MIN and MAX'!C$15)</f>
        <v>3.1317059190467192E-3</v>
      </c>
      <c r="D175">
        <f>('CON Score and Page Rank'!BQ94-'MIN and MAX'!D$15)/('MIN and MAX'!H$15-'MIN and MAX'!D$15)</f>
        <v>0.11856823266219239</v>
      </c>
      <c r="E175">
        <f t="shared" si="10"/>
        <v>3.1258889885852083E-3</v>
      </c>
      <c r="F175">
        <f t="shared" si="11"/>
        <v>0.60815110203177802</v>
      </c>
      <c r="G175">
        <f t="shared" si="12"/>
        <v>0.11856241573173089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153</v>
      </c>
      <c r="B176">
        <f>('CON Score and Page Rank'!BO138-'MIN and MAX'!B$15)/('MIN and MAX'!F$15-'MIN and MAX'!B$15)</f>
        <v>1.2353351405942333E-6</v>
      </c>
      <c r="C176">
        <f>('CON Score and Page Rank'!BP138-'MIN and MAX'!C$15)/('MIN and MAX'!G$15-'MIN and MAX'!C$15)</f>
        <v>2.9116948490922187E-3</v>
      </c>
      <c r="D176">
        <f>('CON Score and Page Rank'!BQ138-'MIN and MAX'!D$15)/('MIN and MAX'!H$15-'MIN and MAX'!D$15)</f>
        <v>2.1812080536912751E-2</v>
      </c>
      <c r="E176">
        <f t="shared" si="10"/>
        <v>2.9104595139516245E-3</v>
      </c>
      <c r="F176">
        <f t="shared" si="11"/>
        <v>0.60797349920112997</v>
      </c>
      <c r="G176">
        <f t="shared" si="12"/>
        <v>2.1810845201772157E-2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106</v>
      </c>
      <c r="B177">
        <f>('CON Score and Page Rank'!BO91-'MIN and MAX'!B$15)/('MIN and MAX'!F$15-'MIN and MAX'!B$15)</f>
        <v>1.1735683835625597E-5</v>
      </c>
      <c r="C177">
        <f>('CON Score and Page Rank'!BP91-'MIN and MAX'!C$15)/('MIN and MAX'!G$15-'MIN and MAX'!C$15)</f>
        <v>2.9179346916626309E-3</v>
      </c>
      <c r="D177">
        <f>('CON Score and Page Rank'!BQ91-'MIN and MAX'!D$15)/('MIN and MAX'!H$15-'MIN and MAX'!D$15)</f>
        <v>2.1812080536912751E-2</v>
      </c>
      <c r="E177">
        <f t="shared" si="10"/>
        <v>2.9061990078270055E-3</v>
      </c>
      <c r="F177">
        <f t="shared" si="11"/>
        <v>0.60796998678506431</v>
      </c>
      <c r="G177">
        <f t="shared" si="12"/>
        <v>2.1800344853077126E-2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113</v>
      </c>
      <c r="B178">
        <f>('CON Score and Page Rank'!BO98-'MIN and MAX'!B$15)/('MIN and MAX'!F$15-'MIN and MAX'!B$15)</f>
        <v>1.7294691968289838E-5</v>
      </c>
      <c r="C178">
        <f>('CON Score and Page Rank'!BP98-'MIN and MAX'!C$15)/('MIN and MAX'!G$15-'MIN and MAX'!C$15)</f>
        <v>2.9212381377293193E-3</v>
      </c>
      <c r="D178">
        <f>('CON Score and Page Rank'!BQ98-'MIN and MAX'!D$15)/('MIN and MAX'!H$15-'MIN and MAX'!D$15)</f>
        <v>2.1812080536912751E-2</v>
      </c>
      <c r="E178">
        <f t="shared" si="10"/>
        <v>2.9039434457610296E-3</v>
      </c>
      <c r="F178">
        <f t="shared" si="11"/>
        <v>0.60796812727067662</v>
      </c>
      <c r="G178">
        <f t="shared" si="12"/>
        <v>2.1794785844944462E-2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161</v>
      </c>
      <c r="B179">
        <f>('CON Score and Page Rank'!BO146-'MIN and MAX'!B$15)/('MIN and MAX'!F$15-'MIN and MAX'!B$15)</f>
        <v>7.4205340505647171E-7</v>
      </c>
      <c r="C179">
        <f>('CON Score and Page Rank'!BP146-'MIN and MAX'!C$15)/('MIN and MAX'!G$15-'MIN and MAX'!C$15)</f>
        <v>2.2393667804635718E-3</v>
      </c>
      <c r="D179">
        <f>('CON Score and Page Rank'!BQ146-'MIN and MAX'!D$15)/('MIN and MAX'!H$15-'MIN and MAX'!D$15)</f>
        <v>4.4183445190156601E-2</v>
      </c>
      <c r="E179">
        <f t="shared" si="10"/>
        <v>2.2386247270585152E-3</v>
      </c>
      <c r="F179">
        <f t="shared" si="11"/>
        <v>0.60741962995885046</v>
      </c>
      <c r="G179">
        <f t="shared" si="12"/>
        <v>4.4182703136751544E-2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114</v>
      </c>
      <c r="B180">
        <f>('CON Score and Page Rank'!BO99-'MIN and MAX'!B$15)/('MIN and MAX'!F$15-'MIN and MAX'!B$15)</f>
        <v>3.1166243012457426E-5</v>
      </c>
      <c r="C180">
        <f>('CON Score and Page Rank'!BP99-'MIN and MAX'!C$15)/('MIN and MAX'!G$15-'MIN and MAX'!C$15)</f>
        <v>2.2586850415044677E-3</v>
      </c>
      <c r="D180">
        <f>('CON Score and Page Rank'!BQ99-'MIN and MAX'!D$15)/('MIN and MAX'!H$15-'MIN and MAX'!D$15)</f>
        <v>4.4183445190156601E-2</v>
      </c>
      <c r="E180">
        <f t="shared" si="10"/>
        <v>2.2275187984920103E-3</v>
      </c>
      <c r="F180">
        <f t="shared" si="11"/>
        <v>0.60741047408844906</v>
      </c>
      <c r="G180">
        <f t="shared" si="12"/>
        <v>4.4152278947144144E-2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200</v>
      </c>
      <c r="B181">
        <f>('CON Score and Page Rank'!BO185-'MIN and MAX'!B$15)/('MIN and MAX'!F$15-'MIN and MAX'!B$15)</f>
        <v>5.8772655235354097E-2</v>
      </c>
      <c r="C181">
        <f>('CON Score and Page Rank'!BP185-'MIN and MAX'!C$15)/('MIN and MAX'!G$15-'MIN and MAX'!C$15)</f>
        <v>6.0981713312231907E-2</v>
      </c>
      <c r="D181">
        <f>('CON Score and Page Rank'!BQ185-'MIN and MAX'!D$15)/('MIN and MAX'!H$15-'MIN and MAX'!D$15)</f>
        <v>0.98098434004474278</v>
      </c>
      <c r="E181">
        <f t="shared" si="10"/>
        <v>2.2090580768778095E-3</v>
      </c>
      <c r="F181">
        <f t="shared" si="11"/>
        <v>0.60739525483203083</v>
      </c>
      <c r="G181">
        <f t="shared" si="12"/>
        <v>0.92221168480938864</v>
      </c>
      <c r="H181" s="3">
        <f>IFERROR(VLOOKUP(A181,'GDP Data'!A$2:Q$144,3,FALSE),"Not Found")</f>
        <v>559983704094.17004</v>
      </c>
      <c r="I181">
        <f t="shared" si="13"/>
        <v>5.2918864144237708E-2</v>
      </c>
      <c r="J181">
        <f t="shared" si="14"/>
        <v>-0.55447639068779309</v>
      </c>
    </row>
    <row r="182" spans="1:10" x14ac:dyDescent="0.25">
      <c r="A182" t="s">
        <v>34</v>
      </c>
      <c r="B182">
        <f>('CON Score and Page Rank'!BO19-'MIN and MAX'!B$15)/('MIN and MAX'!F$15-'MIN and MAX'!B$15)</f>
        <v>6.1745157229649836E-2</v>
      </c>
      <c r="C182">
        <f>('CON Score and Page Rank'!BP19-'MIN and MAX'!C$15)/('MIN and MAX'!G$15-'MIN and MAX'!C$15)</f>
        <v>6.3024482099119067E-2</v>
      </c>
      <c r="D182">
        <f>('CON Score and Page Rank'!BQ19-'MIN and MAX'!D$15)/('MIN and MAX'!H$15-'MIN and MAX'!D$15)</f>
        <v>0.95357941834451898</v>
      </c>
      <c r="E182">
        <f t="shared" si="10"/>
        <v>1.2793248694692311E-3</v>
      </c>
      <c r="F182">
        <f t="shared" si="11"/>
        <v>0.60662877081370414</v>
      </c>
      <c r="G182">
        <f t="shared" si="12"/>
        <v>0.89183426111486919</v>
      </c>
      <c r="H182" s="3">
        <f>IFERROR(VLOOKUP(A182,'GDP Data'!A$2:Q$144,3,FALSE),"Not Found")</f>
        <v>121604107164.99699</v>
      </c>
      <c r="I182">
        <f t="shared" si="13"/>
        <v>1.1491675881631776E-2</v>
      </c>
      <c r="J182">
        <f t="shared" si="14"/>
        <v>-0.59513709493207234</v>
      </c>
    </row>
    <row r="183" spans="1:10" x14ac:dyDescent="0.25">
      <c r="A183" t="s">
        <v>33</v>
      </c>
      <c r="B183">
        <f>('CON Score and Page Rank'!BO18-'MIN and MAX'!B$15)/('MIN and MAX'!F$15-'MIN and MAX'!B$15)</f>
        <v>5.1152166363253794E-2</v>
      </c>
      <c r="C183">
        <f>('CON Score and Page Rank'!BP18-'MIN and MAX'!C$15)/('MIN and MAX'!G$15-'MIN and MAX'!C$15)</f>
        <v>5.2303836433010058E-2</v>
      </c>
      <c r="D183">
        <f>('CON Score and Page Rank'!BQ18-'MIN and MAX'!D$15)/('MIN and MAX'!H$15-'MIN and MAX'!D$15)</f>
        <v>0.97986577181208057</v>
      </c>
      <c r="E183">
        <f t="shared" si="10"/>
        <v>1.1516700697562637E-3</v>
      </c>
      <c r="F183">
        <f t="shared" si="11"/>
        <v>0.60652353055438779</v>
      </c>
      <c r="G183">
        <f t="shared" si="12"/>
        <v>0.92871360544882675</v>
      </c>
      <c r="H183" s="3">
        <f>IFERROR(VLOOKUP(A183,'GDP Data'!A$2:Q$144,3,FALSE),"Not Found")</f>
        <v>173972218824.02701</v>
      </c>
      <c r="I183">
        <f t="shared" si="13"/>
        <v>1.6440500224399524E-2</v>
      </c>
      <c r="J183">
        <f t="shared" si="14"/>
        <v>-0.59008303032998821</v>
      </c>
    </row>
    <row r="184" spans="1:10" x14ac:dyDescent="0.25">
      <c r="A184" t="s">
        <v>60</v>
      </c>
      <c r="B184">
        <f>('CON Score and Page Rank'!BO45-'MIN and MAX'!B$15)/('MIN and MAX'!F$15-'MIN and MAX'!B$15)</f>
        <v>6.1236535037880895E-2</v>
      </c>
      <c r="C184">
        <f>('CON Score and Page Rank'!BP45-'MIN and MAX'!C$15)/('MIN and MAX'!G$15-'MIN and MAX'!C$15)</f>
        <v>6.2212669990186785E-2</v>
      </c>
      <c r="D184">
        <f>('CON Score and Page Rank'!BQ45-'MIN and MAX'!D$15)/('MIN and MAX'!H$15-'MIN and MAX'!D$15)</f>
        <v>0.94351230425055932</v>
      </c>
      <c r="E184">
        <f t="shared" si="10"/>
        <v>9.7613495230589042E-4</v>
      </c>
      <c r="F184">
        <f t="shared" si="11"/>
        <v>0.60637881714509068</v>
      </c>
      <c r="G184">
        <f t="shared" si="12"/>
        <v>0.88227576921267847</v>
      </c>
      <c r="H184" s="3">
        <f>IFERROR(VLOOKUP(A184,'GDP Data'!A$2:Q$144,3,FALSE),"Not Found")</f>
        <v>89794943349.891205</v>
      </c>
      <c r="I184">
        <f t="shared" si="13"/>
        <v>8.4856869462996316E-3</v>
      </c>
      <c r="J184">
        <f t="shared" si="14"/>
        <v>-0.59789313019879109</v>
      </c>
    </row>
    <row r="185" spans="1:10" x14ac:dyDescent="0.25">
      <c r="A185" t="s">
        <v>116</v>
      </c>
      <c r="B185">
        <f>('CON Score and Page Rank'!BO101-'MIN and MAX'!B$15)/('MIN and MAX'!F$15-'MIN and MAX'!B$15)</f>
        <v>6.485288856757149E-7</v>
      </c>
      <c r="C185">
        <f>('CON Score and Page Rank'!BP101-'MIN and MAX'!C$15)/('MIN and MAX'!G$15-'MIN and MAX'!C$15)</f>
        <v>9.6048019787522195E-4</v>
      </c>
      <c r="D185">
        <f>('CON Score and Page Rank'!BQ101-'MIN and MAX'!D$15)/('MIN and MAX'!H$15-'MIN and MAX'!D$15)</f>
        <v>2.9082774049217001E-2</v>
      </c>
      <c r="E185">
        <f t="shared" si="10"/>
        <v>9.5983166898954623E-4</v>
      </c>
      <c r="F185">
        <f t="shared" si="11"/>
        <v>0.60636537650856326</v>
      </c>
      <c r="G185">
        <f t="shared" si="12"/>
        <v>2.9082125520331324E-2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155</v>
      </c>
      <c r="B186">
        <f>('CON Score and Page Rank'!BO140-'MIN and MAX'!B$15)/('MIN and MAX'!F$15-'MIN and MAX'!B$15)</f>
        <v>6.3548275577736852E-7</v>
      </c>
      <c r="C186">
        <f>('CON Score and Page Rank'!BP140-'MIN and MAX'!C$15)/('MIN and MAX'!G$15-'MIN and MAX'!C$15)</f>
        <v>0</v>
      </c>
      <c r="D186">
        <f>('CON Score and Page Rank'!BQ140-'MIN and MAX'!D$15)/('MIN and MAX'!H$15-'MIN and MAX'!D$15)</f>
        <v>0</v>
      </c>
      <c r="E186">
        <f t="shared" si="10"/>
        <v>-6.3548275577736852E-7</v>
      </c>
      <c r="F186">
        <f t="shared" si="11"/>
        <v>0.60557355503109611</v>
      </c>
      <c r="G186">
        <f t="shared" si="12"/>
        <v>-6.3548275577736852E-7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80</v>
      </c>
      <c r="B187">
        <f>('CON Score and Page Rank'!BO65-'MIN and MAX'!B$15)/('MIN and MAX'!F$15-'MIN and MAX'!B$15)</f>
        <v>0</v>
      </c>
      <c r="C187">
        <f>('CON Score and Page Rank'!BP65-'MIN and MAX'!C$15)/('MIN and MAX'!G$15-'MIN and MAX'!C$15)</f>
        <v>-4.6232625803302609E-4</v>
      </c>
      <c r="D187">
        <f>('CON Score and Page Rank'!BQ65-'MIN and MAX'!D$15)/('MIN and MAX'!H$15-'MIN and MAX'!D$15)</f>
        <v>-5.7606263982102911E-2</v>
      </c>
      <c r="E187">
        <f t="shared" si="10"/>
        <v>-4.6232625803302609E-4</v>
      </c>
      <c r="F187">
        <f t="shared" si="11"/>
        <v>0.6051929312157488</v>
      </c>
      <c r="G187">
        <f t="shared" si="12"/>
        <v>-5.7606263982102911E-2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150</v>
      </c>
      <c r="B188">
        <f>('CON Score and Page Rank'!BO135-'MIN and MAX'!B$15)/('MIN and MAX'!F$15-'MIN and MAX'!B$15)</f>
        <v>0</v>
      </c>
      <c r="C188">
        <f>('CON Score and Page Rank'!BP135-'MIN and MAX'!C$15)/('MIN and MAX'!G$15-'MIN and MAX'!C$15)</f>
        <v>-4.6232625803302609E-4</v>
      </c>
      <c r="D188">
        <f>('CON Score and Page Rank'!BQ135-'MIN and MAX'!D$15)/('MIN and MAX'!H$15-'MIN and MAX'!D$15)</f>
        <v>-5.7606263982102911E-2</v>
      </c>
      <c r="E188">
        <f t="shared" si="10"/>
        <v>-4.6232625803302609E-4</v>
      </c>
      <c r="F188">
        <f t="shared" si="11"/>
        <v>0.6051929312157488</v>
      </c>
      <c r="G188">
        <f t="shared" si="12"/>
        <v>-5.7606263982102911E-2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158</v>
      </c>
      <c r="B189">
        <f>('CON Score and Page Rank'!BO143-'MIN and MAX'!B$15)/('MIN and MAX'!F$15-'MIN and MAX'!B$15)</f>
        <v>0</v>
      </c>
      <c r="C189">
        <f>('CON Score and Page Rank'!BP143-'MIN and MAX'!C$15)/('MIN and MAX'!G$15-'MIN and MAX'!C$15)</f>
        <v>-4.6232625803302609E-4</v>
      </c>
      <c r="D189">
        <f>('CON Score and Page Rank'!BQ143-'MIN and MAX'!D$15)/('MIN and MAX'!H$15-'MIN and MAX'!D$15)</f>
        <v>-5.7606263982102911E-2</v>
      </c>
      <c r="E189">
        <f t="shared" si="10"/>
        <v>-4.6232625803302609E-4</v>
      </c>
      <c r="F189">
        <f t="shared" si="11"/>
        <v>0.6051929312157488</v>
      </c>
      <c r="G189">
        <f t="shared" si="12"/>
        <v>-5.7606263982102911E-2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169</v>
      </c>
      <c r="B190">
        <f>('CON Score and Page Rank'!BO154-'MIN and MAX'!B$15)/('MIN and MAX'!F$15-'MIN and MAX'!B$15)</f>
        <v>0</v>
      </c>
      <c r="C190">
        <f>('CON Score and Page Rank'!BP154-'MIN and MAX'!C$15)/('MIN and MAX'!G$15-'MIN and MAX'!C$15)</f>
        <v>-4.6232625803302609E-4</v>
      </c>
      <c r="D190">
        <f>('CON Score and Page Rank'!BQ154-'MIN and MAX'!D$15)/('MIN and MAX'!H$15-'MIN and MAX'!D$15)</f>
        <v>-5.7606263982102911E-2</v>
      </c>
      <c r="E190">
        <f t="shared" si="10"/>
        <v>-4.6232625803302609E-4</v>
      </c>
      <c r="F190">
        <f t="shared" si="11"/>
        <v>0.6051929312157488</v>
      </c>
      <c r="G190">
        <f t="shared" si="12"/>
        <v>-5.7606263982102911E-2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173</v>
      </c>
      <c r="B191">
        <f>('CON Score and Page Rank'!BO158-'MIN and MAX'!B$15)/('MIN and MAX'!F$15-'MIN and MAX'!B$15)</f>
        <v>0</v>
      </c>
      <c r="C191">
        <f>('CON Score and Page Rank'!BP158-'MIN and MAX'!C$15)/('MIN and MAX'!G$15-'MIN and MAX'!C$15)</f>
        <v>-4.6232625803302609E-4</v>
      </c>
      <c r="D191">
        <f>('CON Score and Page Rank'!BQ158-'MIN and MAX'!D$15)/('MIN and MAX'!H$15-'MIN and MAX'!D$15)</f>
        <v>-5.7606263982102911E-2</v>
      </c>
      <c r="E191">
        <f t="shared" si="10"/>
        <v>-4.6232625803302609E-4</v>
      </c>
      <c r="F191">
        <f t="shared" si="11"/>
        <v>0.6051929312157488</v>
      </c>
      <c r="G191">
        <f t="shared" si="12"/>
        <v>-5.7606263982102911E-2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22</v>
      </c>
      <c r="B192">
        <f>('CON Score and Page Rank'!BO7-'MIN and MAX'!B$15)/('MIN and MAX'!F$15-'MIN and MAX'!B$15)</f>
        <v>4.5566060713735611E-2</v>
      </c>
      <c r="C192">
        <f>('CON Score and Page Rank'!BP7-'MIN and MAX'!C$15)/('MIN and MAX'!G$15-'MIN and MAX'!C$15)</f>
        <v>4.0738706040488064E-2</v>
      </c>
      <c r="D192">
        <f>('CON Score and Page Rank'!BQ7-'MIN and MAX'!D$15)/('MIN and MAX'!H$15-'MIN and MAX'!D$15)</f>
        <v>0.95749440715883671</v>
      </c>
      <c r="E192">
        <f t="shared" si="10"/>
        <v>-4.827354673247547E-3</v>
      </c>
      <c r="F192">
        <f t="shared" si="11"/>
        <v>0.60159434562889047</v>
      </c>
      <c r="G192">
        <f t="shared" si="12"/>
        <v>0.91192834644510112</v>
      </c>
      <c r="H192" s="3">
        <f>IFERROR(VLOOKUP(A192,'GDP Data'!A$2:Q$144,3,FALSE),"Not Found")</f>
        <v>129533107311.811</v>
      </c>
      <c r="I192">
        <f t="shared" si="13"/>
        <v>1.2240972117399256E-2</v>
      </c>
      <c r="J192">
        <f t="shared" si="14"/>
        <v>-0.5893533735114912</v>
      </c>
    </row>
    <row r="193" spans="1:10" x14ac:dyDescent="0.25">
      <c r="A193" t="s">
        <v>21</v>
      </c>
      <c r="B193">
        <f>('CON Score and Page Rank'!BO6-'MIN and MAX'!B$15)/('MIN and MAX'!F$15-'MIN and MAX'!B$15)</f>
        <v>6.6212194759486864E-2</v>
      </c>
      <c r="C193">
        <f>('CON Score and Page Rank'!BP6-'MIN and MAX'!C$15)/('MIN and MAX'!G$15-'MIN and MAX'!C$15)</f>
        <v>6.0232278803496624E-2</v>
      </c>
      <c r="D193">
        <f>('CON Score and Page Rank'!BQ6-'MIN and MAX'!D$15)/('MIN and MAX'!H$15-'MIN and MAX'!D$15)</f>
        <v>0.98993288590604023</v>
      </c>
      <c r="E193">
        <f t="shared" si="10"/>
        <v>-5.9799159559902407E-3</v>
      </c>
      <c r="F193">
        <f t="shared" si="11"/>
        <v>0.60064415927830639</v>
      </c>
      <c r="G193">
        <f t="shared" si="12"/>
        <v>0.92372069114655342</v>
      </c>
      <c r="H193" s="3">
        <f>IFERROR(VLOOKUP(A193,'GDP Data'!A$2:Q$144,3,FALSE),"Not Found")</f>
        <v>164791442543.375</v>
      </c>
      <c r="I193">
        <f t="shared" si="13"/>
        <v>1.5572910240651064E-2</v>
      </c>
      <c r="J193">
        <f t="shared" si="14"/>
        <v>-0.58507124903765528</v>
      </c>
    </row>
    <row r="194" spans="1:10" x14ac:dyDescent="0.25">
      <c r="A194" t="s">
        <v>40</v>
      </c>
      <c r="B194">
        <f>('CON Score and Page Rank'!BO25-'MIN and MAX'!B$15)/('MIN and MAX'!F$15-'MIN and MAX'!B$15)</f>
        <v>9.2299292852945747E-2</v>
      </c>
      <c r="C194">
        <f>('CON Score and Page Rank'!BP25-'MIN and MAX'!C$15)/('MIN and MAX'!G$15-'MIN and MAX'!C$15)</f>
        <v>8.3011343442869243E-2</v>
      </c>
      <c r="D194">
        <f>('CON Score and Page Rank'!BQ25-'MIN and MAX'!D$15)/('MIN and MAX'!H$15-'MIN and MAX'!D$15)</f>
        <v>0.96085011185682323</v>
      </c>
      <c r="E194">
        <f t="shared" si="10"/>
        <v>-9.2879494100765042E-3</v>
      </c>
      <c r="F194">
        <f t="shared" si="11"/>
        <v>0.59791697393691734</v>
      </c>
      <c r="G194">
        <f t="shared" si="12"/>
        <v>0.86855081900387754</v>
      </c>
      <c r="H194" s="3">
        <f>IFERROR(VLOOKUP(A194,'GDP Data'!A$2:Q$144,3,FALSE),"Not Found")</f>
        <v>379083932596.32898</v>
      </c>
      <c r="I194">
        <f t="shared" si="13"/>
        <v>3.5823705192955003E-2</v>
      </c>
      <c r="J194">
        <f t="shared" si="14"/>
        <v>-0.56209326874396237</v>
      </c>
    </row>
    <row r="195" spans="1:10" x14ac:dyDescent="0.25">
      <c r="A195" t="s">
        <v>216</v>
      </c>
      <c r="B195">
        <f>('CON Score and Page Rank'!BO201-'MIN and MAX'!B$15)/('MIN and MAX'!F$15-'MIN and MAX'!B$15)</f>
        <v>0.10572189691814629</v>
      </c>
      <c r="C195">
        <f>('CON Score and Page Rank'!BP201-'MIN and MAX'!C$15)/('MIN and MAX'!G$15-'MIN and MAX'!C$15)</f>
        <v>8.2565734860675685E-2</v>
      </c>
      <c r="D195">
        <f>('CON Score and Page Rank'!BQ201-'MIN and MAX'!D$15)/('MIN and MAX'!H$15-'MIN and MAX'!D$15)</f>
        <v>0.88143176733780759</v>
      </c>
      <c r="E195">
        <f t="shared" ref="E195:E211" si="15">C195-B195</f>
        <v>-2.3156162057470606E-2</v>
      </c>
      <c r="F195">
        <f t="shared" si="11"/>
        <v>0.58648384099912276</v>
      </c>
      <c r="G195">
        <f t="shared" si="12"/>
        <v>0.77570987041966133</v>
      </c>
      <c r="H195" s="3">
        <f>IFERROR(VLOOKUP(A195,'GDP Data'!A$2:Q$144,3,FALSE),"Not Found")</f>
        <v>756706300589.79102</v>
      </c>
      <c r="I195">
        <f t="shared" si="13"/>
        <v>7.1509291476213779E-2</v>
      </c>
      <c r="J195">
        <f t="shared" si="14"/>
        <v>-0.514974549522909</v>
      </c>
    </row>
    <row r="196" spans="1:10" x14ac:dyDescent="0.25">
      <c r="A196" t="s">
        <v>31</v>
      </c>
      <c r="B196">
        <f>('CON Score and Page Rank'!BO16-'MIN and MAX'!B$15)/('MIN and MAX'!F$15-'MIN and MAX'!B$15)</f>
        <v>0.13280327338777417</v>
      </c>
      <c r="C196">
        <f>('CON Score and Page Rank'!BP16-'MIN and MAX'!C$15)/('MIN and MAX'!G$15-'MIN and MAX'!C$15)</f>
        <v>0.10667150144698097</v>
      </c>
      <c r="D196">
        <f>('CON Score and Page Rank'!BQ16-'MIN and MAX'!D$15)/('MIN and MAX'!H$15-'MIN and MAX'!D$15)</f>
        <v>1</v>
      </c>
      <c r="E196">
        <f t="shared" si="15"/>
        <v>-2.6131771940793205E-2</v>
      </c>
      <c r="F196">
        <f t="shared" ref="F196:F211" si="16">(E196-MIN(E$3:E$212))/(MAX(E$3:E$212)-MIN(E$3:E$212))</f>
        <v>0.58403070992650141</v>
      </c>
      <c r="G196">
        <f t="shared" ref="G196:G211" si="17">D196-B196</f>
        <v>0.8671967266122258</v>
      </c>
      <c r="H196" s="3">
        <f>IFERROR(VLOOKUP(A196,'GDP Data'!A$2:Q$144,3,FALSE),"Not Found")</f>
        <v>21387533703.2327</v>
      </c>
      <c r="I196">
        <f t="shared" ref="I196:I211" si="18">IFERROR((H196-MIN(H$3:H$212))/(MAX(H$3:H$212)-MIN(H$3:H$212)),"No Value")</f>
        <v>2.0211373690819864E-3</v>
      </c>
      <c r="J196">
        <f t="shared" ref="J196:J211" si="19">IFERROR(I196-F196,"No Value")</f>
        <v>-0.58200957255741947</v>
      </c>
    </row>
    <row r="197" spans="1:10" x14ac:dyDescent="0.25">
      <c r="A197" t="s">
        <v>52</v>
      </c>
      <c r="B197">
        <f>('CON Score and Page Rank'!BO37-'MIN and MAX'!B$15)/('MIN and MAX'!F$15-'MIN and MAX'!B$15)</f>
        <v>0.13035577822087571</v>
      </c>
      <c r="C197">
        <f>('CON Score and Page Rank'!BP37-'MIN and MAX'!C$15)/('MIN and MAX'!G$15-'MIN and MAX'!C$15)</f>
        <v>0.10276607327152189</v>
      </c>
      <c r="D197">
        <f>('CON Score and Page Rank'!BQ37-'MIN and MAX'!D$15)/('MIN and MAX'!H$15-'MIN and MAX'!D$15)</f>
        <v>0.98098434004474278</v>
      </c>
      <c r="E197">
        <f t="shared" si="15"/>
        <v>-2.7589704949353824E-2</v>
      </c>
      <c r="F197">
        <f t="shared" si="16"/>
        <v>0.58282877119617738</v>
      </c>
      <c r="G197">
        <f t="shared" si="17"/>
        <v>0.85062856182386704</v>
      </c>
      <c r="H197" s="3">
        <f>IFERROR(VLOOKUP(A197,'GDP Data'!A$2:Q$144,3,FALSE),"Not Found")</f>
        <v>169403241524.33701</v>
      </c>
      <c r="I197">
        <f t="shared" si="18"/>
        <v>1.6008728572416343E-2</v>
      </c>
      <c r="J197">
        <f t="shared" si="19"/>
        <v>-0.56682004262376107</v>
      </c>
    </row>
    <row r="198" spans="1:10" x14ac:dyDescent="0.25">
      <c r="A198" t="s">
        <v>20</v>
      </c>
      <c r="B198">
        <f>('CON Score and Page Rank'!BO5-'MIN and MAX'!B$15)/('MIN and MAX'!F$15-'MIN and MAX'!B$15)</f>
        <v>0.11232781594926641</v>
      </c>
      <c r="C198">
        <f>('CON Score and Page Rank'!BP5-'MIN and MAX'!C$15)/('MIN and MAX'!G$15-'MIN and MAX'!C$15)</f>
        <v>8.1930223685444337E-2</v>
      </c>
      <c r="D198">
        <f>('CON Score and Page Rank'!BQ5-'MIN and MAX'!D$15)/('MIN and MAX'!H$15-'MIN and MAX'!D$15)</f>
        <v>0.97986577181208057</v>
      </c>
      <c r="E198">
        <f t="shared" si="15"/>
        <v>-3.0397592263822076E-2</v>
      </c>
      <c r="F198">
        <f t="shared" si="16"/>
        <v>0.58051391276727271</v>
      </c>
      <c r="G198">
        <f t="shared" si="17"/>
        <v>0.86753795586281413</v>
      </c>
      <c r="H198" s="3">
        <f>IFERROR(VLOOKUP(A198,'GDP Data'!A$2:Q$144,3,FALSE),"Not Found")</f>
        <v>738981792355.37195</v>
      </c>
      <c r="I198">
        <f t="shared" si="18"/>
        <v>6.9834312657324954E-2</v>
      </c>
      <c r="J198">
        <f t="shared" si="19"/>
        <v>-0.51067960010994773</v>
      </c>
    </row>
    <row r="199" spans="1:10" x14ac:dyDescent="0.25">
      <c r="A199" t="s">
        <v>29</v>
      </c>
      <c r="B199">
        <f>('CON Score and Page Rank'!BO14-'MIN and MAX'!B$15)/('MIN and MAX'!F$15-'MIN and MAX'!B$15)</f>
        <v>0.25529324922115787</v>
      </c>
      <c r="C199">
        <f>('CON Score and Page Rank'!BP14-'MIN and MAX'!C$15)/('MIN and MAX'!G$15-'MIN and MAX'!C$15)</f>
        <v>0.21582744684538563</v>
      </c>
      <c r="D199">
        <f>('CON Score and Page Rank'!BQ14-'MIN and MAX'!D$15)/('MIN and MAX'!H$15-'MIN and MAX'!D$15)</f>
        <v>0.93903803131991048</v>
      </c>
      <c r="E199">
        <f t="shared" si="15"/>
        <v>-3.9465802375772241E-2</v>
      </c>
      <c r="F199">
        <f t="shared" si="16"/>
        <v>0.57303796367752036</v>
      </c>
      <c r="G199">
        <f t="shared" si="17"/>
        <v>0.68374478209875256</v>
      </c>
      <c r="H199" s="3">
        <f>IFERROR(VLOOKUP(A199,'GDP Data'!A$2:Q$144,3,FALSE),"Not Found")</f>
        <v>1168023426056.3799</v>
      </c>
      <c r="I199">
        <f t="shared" si="18"/>
        <v>0.11037905665620985</v>
      </c>
      <c r="J199">
        <f t="shared" si="19"/>
        <v>-0.46265890702131052</v>
      </c>
    </row>
    <row r="200" spans="1:10" x14ac:dyDescent="0.25">
      <c r="A200" t="s">
        <v>49</v>
      </c>
      <c r="B200">
        <f>('CON Score and Page Rank'!BO34-'MIN and MAX'!B$15)/('MIN and MAX'!F$15-'MIN and MAX'!B$15)</f>
        <v>0.17137110535908567</v>
      </c>
      <c r="C200">
        <f>('CON Score and Page Rank'!BP34-'MIN and MAX'!C$15)/('MIN and MAX'!G$15-'MIN and MAX'!C$15)</f>
        <v>0.12437720182066891</v>
      </c>
      <c r="D200">
        <f>('CON Score and Page Rank'!BQ34-'MIN and MAX'!D$15)/('MIN and MAX'!H$15-'MIN and MAX'!D$15)</f>
        <v>0.98098434004474278</v>
      </c>
      <c r="E200">
        <f t="shared" si="15"/>
        <v>-4.6993903538416759E-2</v>
      </c>
      <c r="F200">
        <f t="shared" si="16"/>
        <v>0.56683170022093476</v>
      </c>
      <c r="G200">
        <f t="shared" si="17"/>
        <v>0.80961323468565705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18</v>
      </c>
      <c r="B201">
        <f>('CON Score and Page Rank'!BO3-'MIN and MAX'!B$15)/('MIN and MAX'!F$15-'MIN and MAX'!B$15)</f>
        <v>0.14264693551019492</v>
      </c>
      <c r="C201">
        <f>('CON Score and Page Rank'!BP3-'MIN and MAX'!C$15)/('MIN and MAX'!G$15-'MIN and MAX'!C$15)</f>
        <v>9.0825531874926368E-2</v>
      </c>
      <c r="D201">
        <f>('CON Score and Page Rank'!BQ3-'MIN and MAX'!D$15)/('MIN and MAX'!H$15-'MIN and MAX'!D$15)</f>
        <v>0.87192393736017892</v>
      </c>
      <c r="E201">
        <f t="shared" si="15"/>
        <v>-5.1821403635268548E-2</v>
      </c>
      <c r="F201">
        <f t="shared" si="16"/>
        <v>0.56285184702947866</v>
      </c>
      <c r="G201">
        <f t="shared" si="17"/>
        <v>0.72927700184998401</v>
      </c>
      <c r="H201" s="3">
        <f>IFERROR(VLOOKUP(A201,'GDP Data'!A$2:Q$144,3,FALSE),"Not Found")</f>
        <v>197508773215.323</v>
      </c>
      <c r="I201">
        <f t="shared" si="18"/>
        <v>1.8664721599325463E-2</v>
      </c>
      <c r="J201">
        <f t="shared" si="19"/>
        <v>-0.54418712543015324</v>
      </c>
    </row>
    <row r="202" spans="1:10" x14ac:dyDescent="0.25">
      <c r="A202" t="s">
        <v>36</v>
      </c>
      <c r="B202">
        <f>('CON Score and Page Rank'!BO21-'MIN and MAX'!B$15)/('MIN and MAX'!F$15-'MIN and MAX'!B$15)</f>
        <v>0.11118308123942262</v>
      </c>
      <c r="C202">
        <f>('CON Score and Page Rank'!BP21-'MIN and MAX'!C$15)/('MIN and MAX'!G$15-'MIN and MAX'!C$15)</f>
        <v>5.585694648860174E-2</v>
      </c>
      <c r="D202">
        <f>('CON Score and Page Rank'!BQ21-'MIN and MAX'!D$15)/('MIN and MAX'!H$15-'MIN and MAX'!D$15)</f>
        <v>0.94239373601789711</v>
      </c>
      <c r="E202">
        <f t="shared" si="15"/>
        <v>-5.5326134750820884E-2</v>
      </c>
      <c r="F202">
        <f t="shared" si="16"/>
        <v>0.55996250160522421</v>
      </c>
      <c r="G202">
        <f t="shared" si="17"/>
        <v>0.83121065477847444</v>
      </c>
      <c r="H202" s="3">
        <f>IFERROR(VLOOKUP(A202,'GDP Data'!A$2:Q$144,3,FALSE),"Not Found")</f>
        <v>242395852494.409</v>
      </c>
      <c r="I202">
        <f t="shared" si="18"/>
        <v>2.2906582983566962E-2</v>
      </c>
      <c r="J202">
        <f t="shared" si="19"/>
        <v>-0.53705591862165725</v>
      </c>
    </row>
    <row r="203" spans="1:10" x14ac:dyDescent="0.25">
      <c r="A203" t="s">
        <v>25</v>
      </c>
      <c r="B203">
        <f>('CON Score and Page Rank'!BO10-'MIN and MAX'!B$15)/('MIN and MAX'!F$15-'MIN and MAX'!B$15)</f>
        <v>0.15136828448567166</v>
      </c>
      <c r="C203">
        <f>('CON Score and Page Rank'!BP10-'MIN and MAX'!C$15)/('MIN and MAX'!G$15-'MIN and MAX'!C$15)</f>
        <v>9.222223876403822E-2</v>
      </c>
      <c r="D203">
        <f>('CON Score and Page Rank'!BQ10-'MIN and MAX'!D$15)/('MIN and MAX'!H$15-'MIN and MAX'!D$15)</f>
        <v>0.99105145413870244</v>
      </c>
      <c r="E203">
        <f t="shared" si="15"/>
        <v>-5.9146045721633442E-2</v>
      </c>
      <c r="F203">
        <f t="shared" si="16"/>
        <v>0.55681331785312438</v>
      </c>
      <c r="G203">
        <f t="shared" si="17"/>
        <v>0.8396831696530308</v>
      </c>
      <c r="H203" s="3">
        <f>IFERROR(VLOOKUP(A203,'GDP Data'!A$2:Q$144,3,FALSE),"Not Found")</f>
        <v>109346669229.69501</v>
      </c>
      <c r="I203">
        <f t="shared" si="18"/>
        <v>1.0333339151272939E-2</v>
      </c>
      <c r="J203">
        <f t="shared" si="19"/>
        <v>-0.54647997870185139</v>
      </c>
    </row>
    <row r="204" spans="1:10" x14ac:dyDescent="0.25">
      <c r="A204" t="s">
        <v>35</v>
      </c>
      <c r="B204">
        <f>('CON Score and Page Rank'!BO20-'MIN and MAX'!B$15)/('MIN and MAX'!F$15-'MIN and MAX'!B$15)</f>
        <v>0.24952700983669657</v>
      </c>
      <c r="C204">
        <f>('CON Score and Page Rank'!BP20-'MIN and MAX'!C$15)/('MIN and MAX'!G$15-'MIN and MAX'!C$15)</f>
        <v>0.11989199152702788</v>
      </c>
      <c r="D204">
        <f>('CON Score and Page Rank'!BQ20-'MIN and MAX'!D$15)/('MIN and MAX'!H$15-'MIN and MAX'!D$15)</f>
        <v>0.92561521252796419</v>
      </c>
      <c r="E204">
        <f t="shared" si="15"/>
        <v>-0.12963501830966867</v>
      </c>
      <c r="F204">
        <f t="shared" si="16"/>
        <v>0.49870130192589551</v>
      </c>
      <c r="G204">
        <f t="shared" si="17"/>
        <v>0.67608820269126757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-0.43937091107839665</v>
      </c>
    </row>
    <row r="205" spans="1:10" x14ac:dyDescent="0.25">
      <c r="A205" t="s">
        <v>19</v>
      </c>
      <c r="B205">
        <f>('CON Score and Page Rank'!BO4-'MIN and MAX'!B$15)/('MIN and MAX'!F$15-'MIN and MAX'!B$15)</f>
        <v>0.25075009343062665</v>
      </c>
      <c r="C205">
        <f>('CON Score and Page Rank'!BP4-'MIN and MAX'!C$15)/('MIN and MAX'!G$15-'MIN and MAX'!C$15)</f>
        <v>0.1169342879263339</v>
      </c>
      <c r="D205">
        <f>('CON Score and Page Rank'!BQ4-'MIN and MAX'!D$15)/('MIN and MAX'!H$15-'MIN and MAX'!D$15)</f>
        <v>0.91331096196868011</v>
      </c>
      <c r="E205">
        <f t="shared" si="15"/>
        <v>-0.13381580550429276</v>
      </c>
      <c r="F205">
        <f t="shared" si="16"/>
        <v>0.49525460717177761</v>
      </c>
      <c r="G205">
        <f t="shared" si="17"/>
        <v>0.66256086853805352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-0.47288192594438372</v>
      </c>
    </row>
    <row r="206" spans="1:10" x14ac:dyDescent="0.25">
      <c r="A206" t="s">
        <v>38</v>
      </c>
      <c r="B206">
        <f>('CON Score and Page Rank'!BO23-'MIN and MAX'!B$15)/('MIN and MAX'!F$15-'MIN and MAX'!B$15)</f>
        <v>0.73709308263702511</v>
      </c>
      <c r="C206">
        <f>('CON Score and Page Rank'!BP23-'MIN and MAX'!C$15)/('MIN and MAX'!G$15-'MIN and MAX'!C$15)</f>
        <v>0.57611570955807501</v>
      </c>
      <c r="D206">
        <f>('CON Score and Page Rank'!BQ23-'MIN and MAX'!D$15)/('MIN and MAX'!H$15-'MIN and MAX'!D$15)</f>
        <v>0.92058165548098436</v>
      </c>
      <c r="E206">
        <f t="shared" si="15"/>
        <v>-0.1609773730789501</v>
      </c>
      <c r="F206">
        <f t="shared" si="16"/>
        <v>0.47286226139690229</v>
      </c>
      <c r="G206">
        <f t="shared" si="17"/>
        <v>0.18348857284395925</v>
      </c>
      <c r="H206" s="3">
        <f>IFERROR(VLOOKUP(A206,'GDP Data'!A$2:Q$144,3,FALSE),"Not Found")</f>
        <v>1643908161796.46</v>
      </c>
      <c r="I206">
        <f t="shared" si="18"/>
        <v>0.15535050760170163</v>
      </c>
      <c r="J206">
        <f t="shared" si="19"/>
        <v>-0.31751175379520069</v>
      </c>
    </row>
    <row r="207" spans="1:10" x14ac:dyDescent="0.25">
      <c r="A207" t="s">
        <v>37</v>
      </c>
      <c r="B207">
        <f>('CON Score and Page Rank'!BO22-'MIN and MAX'!B$15)/('MIN and MAX'!F$15-'MIN and MAX'!B$15)</f>
        <v>0.29149510829236686</v>
      </c>
      <c r="C207">
        <f>('CON Score and Page Rank'!BP22-'MIN and MAX'!C$15)/('MIN and MAX'!G$15-'MIN and MAX'!C$15)</f>
        <v>7.9641482230790941E-2</v>
      </c>
      <c r="D207">
        <f>('CON Score and Page Rank'!BQ22-'MIN and MAX'!D$15)/('MIN and MAX'!H$15-'MIN and MAX'!D$15)</f>
        <v>0.9116331096196868</v>
      </c>
      <c r="E207">
        <f t="shared" si="15"/>
        <v>-0.21185362606157593</v>
      </c>
      <c r="F207">
        <f t="shared" si="16"/>
        <v>0.4309192238536666</v>
      </c>
      <c r="G207">
        <f t="shared" si="17"/>
        <v>0.62013800132731989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-0.40377610938372899</v>
      </c>
    </row>
    <row r="208" spans="1:10" x14ac:dyDescent="0.25">
      <c r="A208" t="s">
        <v>32</v>
      </c>
      <c r="B208">
        <f>('CON Score and Page Rank'!BO17-'MIN and MAX'!B$15)/('MIN and MAX'!F$15-'MIN and MAX'!B$15)</f>
        <v>0.38164701402663159</v>
      </c>
      <c r="C208">
        <f>('CON Score and Page Rank'!BP17-'MIN and MAX'!C$15)/('MIN and MAX'!G$15-'MIN and MAX'!C$15)</f>
        <v>0.16468098536730363</v>
      </c>
      <c r="D208">
        <f>('CON Score and Page Rank'!BQ17-'MIN and MAX'!D$15)/('MIN and MAX'!H$15-'MIN and MAX'!D$15)</f>
        <v>0.84675615212527966</v>
      </c>
      <c r="E208">
        <f t="shared" si="15"/>
        <v>-0.21696602865932796</v>
      </c>
      <c r="F208">
        <f t="shared" si="16"/>
        <v>0.42670449337485411</v>
      </c>
      <c r="G208">
        <f t="shared" si="17"/>
        <v>0.46510913809864807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-0.38591922437504433</v>
      </c>
    </row>
    <row r="209" spans="1:10" x14ac:dyDescent="0.25">
      <c r="A209" t="s">
        <v>41</v>
      </c>
      <c r="B209">
        <f>('CON Score and Page Rank'!BO26-'MIN and MAX'!B$15)/('MIN and MAX'!F$15-'MIN and MAX'!B$15)</f>
        <v>0.44878643331535722</v>
      </c>
      <c r="C209">
        <f>('CON Score and Page Rank'!BP26-'MIN and MAX'!C$15)/('MIN and MAX'!G$15-'MIN and MAX'!C$15)</f>
        <v>0.17102443223244226</v>
      </c>
      <c r="D209">
        <f>('CON Score and Page Rank'!BQ26-'MIN and MAX'!D$15)/('MIN and MAX'!H$15-'MIN and MAX'!D$15)</f>
        <v>0.94407158836689042</v>
      </c>
      <c r="E209">
        <f t="shared" si="15"/>
        <v>-0.27776200108291493</v>
      </c>
      <c r="F209">
        <f t="shared" si="16"/>
        <v>0.3765835114953347</v>
      </c>
      <c r="G209">
        <f t="shared" si="17"/>
        <v>0.4952851550515332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3.6829900568655649E-2</v>
      </c>
    </row>
    <row r="210" spans="1:10" x14ac:dyDescent="0.25">
      <c r="A210" t="s">
        <v>23</v>
      </c>
      <c r="B210">
        <f>('CON Score and Page Rank'!BO8-'MIN and MAX'!B$15)/('MIN and MAX'!F$15-'MIN and MAX'!B$15)</f>
        <v>0.59513384626892452</v>
      </c>
      <c r="C210">
        <f>('CON Score and Page Rank'!BP8-'MIN and MAX'!C$15)/('MIN and MAX'!G$15-'MIN and MAX'!C$15)</f>
        <v>0.19903826923042231</v>
      </c>
      <c r="D210">
        <f>('CON Score and Page Rank'!BQ8-'MIN and MAX'!D$15)/('MIN and MAX'!H$15-'MIN and MAX'!D$15)</f>
        <v>0.89821029082774051</v>
      </c>
      <c r="E210">
        <f t="shared" si="15"/>
        <v>-0.39609557703850218</v>
      </c>
      <c r="F210">
        <f t="shared" si="16"/>
        <v>0.27902778897336594</v>
      </c>
      <c r="G210">
        <f t="shared" si="17"/>
        <v>0.30307644455881599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-0.14883817623597376</v>
      </c>
    </row>
    <row r="211" spans="1:10" x14ac:dyDescent="0.25">
      <c r="A211" t="s">
        <v>24</v>
      </c>
      <c r="B211">
        <f>('CON Score and Page Rank'!BO9-'MIN and MAX'!B$15)/('MIN and MAX'!F$15-'MIN and MAX'!B$15)</f>
        <v>1</v>
      </c>
      <c r="C211">
        <f>('CON Score and Page Rank'!BP9-'MIN and MAX'!C$15)/('MIN and MAX'!G$15-'MIN and MAX'!C$15)</f>
        <v>0.26544804944877132</v>
      </c>
      <c r="D211">
        <f>('CON Score and Page Rank'!BQ9-'MIN and MAX'!D$15)/('MIN and MAX'!H$15-'MIN and MAX'!D$15)</f>
        <v>0.90156599552572703</v>
      </c>
      <c r="E211">
        <f t="shared" si="15"/>
        <v>-0.73455195055122868</v>
      </c>
      <c r="F211">
        <f t="shared" si="16"/>
        <v>0</v>
      </c>
      <c r="G211">
        <f t="shared" si="17"/>
        <v>-9.8434004474272974E-2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</sheetData>
  <autoFilter ref="A2:J211" xr:uid="{FF6B04F0-49AA-4E1E-AF49-5E88960FA5C1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B7A2-EE11-4A88-98F5-0D090231D71E}">
  <sheetPr codeName="Sheet19"/>
  <dimension ref="A1:J210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251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Rank'!BT28-'MIN and MAX'!B$16)/('MIN and MAX'!F$16-'MIN and MAX'!B$16)</f>
        <v>0.50611579825175557</v>
      </c>
      <c r="C3">
        <f>('CON Score and Page Rank'!BU28-'MIN and MAX'!C$16)/('MIN and MAX'!G$16-'MIN and MAX'!C$16)</f>
        <v>1</v>
      </c>
      <c r="D3">
        <f>('CON Score and Page Rank'!BV28-'MIN and MAX'!D$16)/('MIN and MAX'!H$16-'MIN and MAX'!D$16)</f>
        <v>0.92649572649572653</v>
      </c>
      <c r="E3">
        <f t="shared" ref="E3:E66" si="0">C3-B3</f>
        <v>0.49388420174824443</v>
      </c>
      <c r="F3">
        <f>(E3-MIN(E$3:E$212))/(MAX(E$3:E$212)-MIN(E$3:E$212))</f>
        <v>1</v>
      </c>
      <c r="G3">
        <f>D3-B3</f>
        <v>0.42037992824397097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Rank'!BT187-'MIN and MAX'!B$16)/('MIN and MAX'!F$16-'MIN and MAX'!B$16)</f>
        <v>7.6653683738890318E-4</v>
      </c>
      <c r="C4">
        <f>('CON Score and Page Rank'!BU187-'MIN and MAX'!C$16)/('MIN and MAX'!G$16-'MIN and MAX'!C$16)</f>
        <v>2.3557032229505944E-2</v>
      </c>
      <c r="D4">
        <f>('CON Score and Page Rank'!BV187-'MIN and MAX'!D$16)/('MIN and MAX'!H$16-'MIN and MAX'!D$16)</f>
        <v>0.96125356125356121</v>
      </c>
      <c r="E4">
        <f t="shared" si="0"/>
        <v>2.2790495392117041E-2</v>
      </c>
      <c r="F4">
        <f t="shared" ref="F4:F67" si="1">(E4-MIN(E$3:E$212))/(MAX(E$3:E$212)-MIN(E$3:E$212))</f>
        <v>0.61985389213774411</v>
      </c>
      <c r="G4">
        <f t="shared" ref="G4:G67" si="2">D4-B4</f>
        <v>0.96048702441617229</v>
      </c>
      <c r="H4" s="3">
        <f>IFERROR(VLOOKUP(A4,'GDP Data'!A$2:Q$144,3,FALSE),"Not Found")</f>
        <v>15976174336.972099</v>
      </c>
      <c r="I4">
        <f t="shared" ref="I4:I67" si="3">IFERROR((H4-MIN(H$3:H$212))/(MAX(H$3:H$212)-MIN(H$3:H$212)),"No Value")</f>
        <v>1.5097600039102375E-3</v>
      </c>
      <c r="J4">
        <f t="shared" ref="J4:J67" si="4">IFERROR(I4-F4,"No Value")</f>
        <v>-0.61834413213383388</v>
      </c>
    </row>
    <row r="5" spans="1:10" x14ac:dyDescent="0.25">
      <c r="A5" t="s">
        <v>195</v>
      </c>
      <c r="B5">
        <f>('CON Score and Page Rank'!BT179-'MIN and MAX'!B$16)/('MIN and MAX'!F$16-'MIN and MAX'!B$16)</f>
        <v>7.4958002358823815E-4</v>
      </c>
      <c r="C5">
        <f>('CON Score and Page Rank'!BU179-'MIN and MAX'!C$16)/('MIN and MAX'!G$16-'MIN and MAX'!C$16)</f>
        <v>2.335723108718514E-2</v>
      </c>
      <c r="D5">
        <f>('CON Score and Page Rank'!BV179-'MIN and MAX'!D$16)/('MIN and MAX'!H$16-'MIN and MAX'!D$16)</f>
        <v>0.87863247863247862</v>
      </c>
      <c r="E5">
        <f t="shared" si="0"/>
        <v>2.2607651063596901E-2</v>
      </c>
      <c r="F5">
        <f t="shared" si="1"/>
        <v>0.61970634705511229</v>
      </c>
      <c r="G5">
        <f t="shared" si="2"/>
        <v>0.87788289860889035</v>
      </c>
      <c r="H5" s="3">
        <f>IFERROR(VLOOKUP(A5,'GDP Data'!A$2:Q$144,3,FALSE),"Not Found")</f>
        <v>39309580983.228203</v>
      </c>
      <c r="I5">
        <f t="shared" si="3"/>
        <v>3.7147837703301132E-3</v>
      </c>
      <c r="J5">
        <f t="shared" si="4"/>
        <v>-0.61599156328478222</v>
      </c>
    </row>
    <row r="6" spans="1:10" x14ac:dyDescent="0.25">
      <c r="A6" t="s">
        <v>88</v>
      </c>
      <c r="B6">
        <f>('CON Score and Page Rank'!BT73-'MIN and MAX'!B$16)/('MIN and MAX'!F$16-'MIN and MAX'!B$16)</f>
        <v>7.4549818575770917E-4</v>
      </c>
      <c r="C6">
        <f>('CON Score and Page Rank'!BU73-'MIN and MAX'!C$16)/('MIN and MAX'!G$16-'MIN and MAX'!C$16)</f>
        <v>2.3320269084276302E-2</v>
      </c>
      <c r="D6">
        <f>('CON Score and Page Rank'!BV73-'MIN and MAX'!D$16)/('MIN and MAX'!H$16-'MIN and MAX'!D$16)</f>
        <v>0.87863247863247862</v>
      </c>
      <c r="E6">
        <f t="shared" si="0"/>
        <v>2.2574770898518594E-2</v>
      </c>
      <c r="F6">
        <f t="shared" si="1"/>
        <v>0.61967981461239074</v>
      </c>
      <c r="G6">
        <f t="shared" si="2"/>
        <v>0.87788698044672087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-0.61626111585881449</v>
      </c>
    </row>
    <row r="7" spans="1:10" x14ac:dyDescent="0.25">
      <c r="A7" t="s">
        <v>178</v>
      </c>
      <c r="B7">
        <f>('CON Score and Page Rank'!BT162-'MIN and MAX'!B$16)/('MIN and MAX'!F$16-'MIN and MAX'!B$16)</f>
        <v>1.5880569919244139E-3</v>
      </c>
      <c r="C7">
        <f>('CON Score and Page Rank'!BU162-'MIN and MAX'!C$16)/('MIN and MAX'!G$16-'MIN and MAX'!C$16)</f>
        <v>2.4027268930797947E-2</v>
      </c>
      <c r="D7">
        <f>('CON Score and Page Rank'!BV162-'MIN and MAX'!D$16)/('MIN and MAX'!H$16-'MIN and MAX'!D$16)</f>
        <v>0.96125356125356121</v>
      </c>
      <c r="E7">
        <f t="shared" si="0"/>
        <v>2.2439211938873532E-2</v>
      </c>
      <c r="F7">
        <f t="shared" si="1"/>
        <v>0.61957042616121927</v>
      </c>
      <c r="G7">
        <f t="shared" si="2"/>
        <v>0.95966550426163677</v>
      </c>
      <c r="H7" s="3">
        <f>IFERROR(VLOOKUP(A7,'GDP Data'!A$2:Q$144,3,FALSE),"Not Found")</f>
        <v>14183497963.1071</v>
      </c>
      <c r="I7">
        <f t="shared" si="3"/>
        <v>1.3403507929107808E-3</v>
      </c>
      <c r="J7">
        <f t="shared" si="4"/>
        <v>-0.61823007536830854</v>
      </c>
    </row>
    <row r="8" spans="1:10" x14ac:dyDescent="0.25">
      <c r="A8" t="s">
        <v>104</v>
      </c>
      <c r="B8">
        <f>('CON Score and Page Rank'!BT89-'MIN and MAX'!B$16)/('MIN and MAX'!F$16-'MIN and MAX'!B$16)</f>
        <v>1.2306173985229352E-3</v>
      </c>
      <c r="C8">
        <f>('CON Score and Page Rank'!BU89-'MIN and MAX'!C$16)/('MIN and MAX'!G$16-'MIN and MAX'!C$16)</f>
        <v>2.3603079764400608E-2</v>
      </c>
      <c r="D8">
        <f>('CON Score and Page Rank'!BV89-'MIN and MAX'!D$16)/('MIN and MAX'!H$16-'MIN and MAX'!D$16)</f>
        <v>0.87863247863247862</v>
      </c>
      <c r="E8">
        <f t="shared" si="0"/>
        <v>2.2372462365877671E-2</v>
      </c>
      <c r="F8">
        <f t="shared" si="1"/>
        <v>0.61951656301247948</v>
      </c>
      <c r="G8">
        <f t="shared" si="2"/>
        <v>0.87740186123395569</v>
      </c>
      <c r="H8" s="3">
        <f>IFERROR(VLOOKUP(A8,'GDP Data'!A$2:Q$144,3,FALSE),"Not Found")</f>
        <v>74030364472.050598</v>
      </c>
      <c r="I8">
        <f t="shared" si="3"/>
        <v>6.9959228659733303E-3</v>
      </c>
      <c r="J8">
        <f t="shared" si="4"/>
        <v>-0.6125206401465062</v>
      </c>
    </row>
    <row r="9" spans="1:10" x14ac:dyDescent="0.25">
      <c r="A9" t="s">
        <v>225</v>
      </c>
      <c r="B9">
        <f>('CON Score and Page Rank'!BT209-'MIN and MAX'!B$16)/('MIN and MAX'!F$16-'MIN and MAX'!B$16)</f>
        <v>1.8110407861784326E-3</v>
      </c>
      <c r="C9">
        <f>('CON Score and Page Rank'!BU209-'MIN and MAX'!C$16)/('MIN and MAX'!G$16-'MIN and MAX'!C$16)</f>
        <v>2.4017818634843233E-2</v>
      </c>
      <c r="D9">
        <f>('CON Score and Page Rank'!BV209-'MIN and MAX'!D$16)/('MIN and MAX'!H$16-'MIN and MAX'!D$16)</f>
        <v>0.92022792022792022</v>
      </c>
      <c r="E9">
        <f t="shared" si="0"/>
        <v>2.2206777848664802E-2</v>
      </c>
      <c r="F9">
        <f t="shared" si="1"/>
        <v>0.61938286493181793</v>
      </c>
      <c r="G9">
        <f t="shared" si="2"/>
        <v>0.91841687944174177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-0.61740791434501818</v>
      </c>
    </row>
    <row r="10" spans="1:10" x14ac:dyDescent="0.25">
      <c r="A10" t="s">
        <v>105</v>
      </c>
      <c r="B10">
        <f>('CON Score and Page Rank'!BT90-'MIN and MAX'!B$16)/('MIN and MAX'!F$16-'MIN and MAX'!B$16)</f>
        <v>1.7947820910051617E-3</v>
      </c>
      <c r="C10">
        <f>('CON Score and Page Rank'!BU90-'MIN and MAX'!C$16)/('MIN and MAX'!G$16-'MIN and MAX'!C$16)</f>
        <v>2.3958127137259509E-2</v>
      </c>
      <c r="D10">
        <f>('CON Score and Page Rank'!BV90-'MIN and MAX'!D$16)/('MIN and MAX'!H$16-'MIN and MAX'!D$16)</f>
        <v>0.87863247863247862</v>
      </c>
      <c r="E10">
        <f t="shared" si="0"/>
        <v>2.2163345046254349E-2</v>
      </c>
      <c r="F10">
        <f t="shared" si="1"/>
        <v>0.61934781710467213</v>
      </c>
      <c r="G10">
        <f t="shared" si="2"/>
        <v>0.87683769654147348</v>
      </c>
      <c r="H10" s="3">
        <f>IFERROR(VLOOKUP(A10,'GDP Data'!A$2:Q$144,3,FALSE),"Not Found")</f>
        <v>19452000520.155998</v>
      </c>
      <c r="I10">
        <f t="shared" si="3"/>
        <v>1.838228086520658E-3</v>
      </c>
      <c r="J10">
        <f t="shared" si="4"/>
        <v>-0.61750958901815145</v>
      </c>
    </row>
    <row r="11" spans="1:10" x14ac:dyDescent="0.25">
      <c r="A11" t="s">
        <v>184</v>
      </c>
      <c r="B11">
        <f>('CON Score and Page Rank'!BT168-'MIN and MAX'!B$16)/('MIN and MAX'!F$16-'MIN and MAX'!B$16)</f>
        <v>1.7081037505744423E-3</v>
      </c>
      <c r="C11">
        <f>('CON Score and Page Rank'!BU168-'MIN and MAX'!C$16)/('MIN and MAX'!G$16-'MIN and MAX'!C$16)</f>
        <v>2.3801864938366345E-2</v>
      </c>
      <c r="D11">
        <f>('CON Score and Page Rank'!BV168-'MIN and MAX'!D$16)/('MIN and MAX'!H$16-'MIN and MAX'!D$16)</f>
        <v>0.91965811965811961</v>
      </c>
      <c r="E11">
        <f t="shared" si="0"/>
        <v>2.2093761187791904E-2</v>
      </c>
      <c r="F11">
        <f t="shared" si="1"/>
        <v>0.61929166684707448</v>
      </c>
      <c r="G11">
        <f t="shared" si="2"/>
        <v>0.91795001590754521</v>
      </c>
      <c r="H11" s="3">
        <f>IFERROR(VLOOKUP(A11,'GDP Data'!A$2:Q$144,3,FALSE),"Not Found")</f>
        <v>8362398701.5894299</v>
      </c>
      <c r="I11">
        <f t="shared" si="3"/>
        <v>7.9025271195202985E-4</v>
      </c>
      <c r="J11">
        <f t="shared" si="4"/>
        <v>-0.6185014141351225</v>
      </c>
    </row>
    <row r="12" spans="1:10" x14ac:dyDescent="0.25">
      <c r="A12" t="s">
        <v>90</v>
      </c>
      <c r="B12">
        <f>('CON Score and Page Rank'!BT75-'MIN and MAX'!B$16)/('MIN and MAX'!F$16-'MIN and MAX'!B$16)</f>
        <v>9.7447577383575788E-4</v>
      </c>
      <c r="C12">
        <f>('CON Score and Page Rank'!BU75-'MIN and MAX'!C$16)/('MIN and MAX'!G$16-'MIN and MAX'!C$16)</f>
        <v>2.3040839743765442E-2</v>
      </c>
      <c r="D12">
        <f>('CON Score and Page Rank'!BV75-'MIN and MAX'!D$16)/('MIN and MAX'!H$16-'MIN and MAX'!D$16)</f>
        <v>0.81994301994301999</v>
      </c>
      <c r="E12">
        <f t="shared" si="0"/>
        <v>2.2066363969929684E-2</v>
      </c>
      <c r="F12">
        <f t="shared" si="1"/>
        <v>0.61926955883417578</v>
      </c>
      <c r="G12">
        <f t="shared" si="2"/>
        <v>0.81896854416918419</v>
      </c>
      <c r="H12" s="3">
        <f>IFERROR(VLOOKUP(A12,'GDP Data'!A$2:Q$144,3,FALSE),"Not Found")</f>
        <v>8975689844.8519001</v>
      </c>
      <c r="I12">
        <f t="shared" si="3"/>
        <v>8.4820916756651876E-4</v>
      </c>
      <c r="J12">
        <f t="shared" si="4"/>
        <v>-0.61842134966660922</v>
      </c>
    </row>
    <row r="13" spans="1:10" x14ac:dyDescent="0.25">
      <c r="A13" t="s">
        <v>91</v>
      </c>
      <c r="B13">
        <f>('CON Score and Page Rank'!BT76-'MIN and MAX'!B$16)/('MIN and MAX'!F$16-'MIN and MAX'!B$16)</f>
        <v>1.266274067450706E-3</v>
      </c>
      <c r="C13">
        <f>('CON Score and Page Rank'!BU76-'MIN and MAX'!C$16)/('MIN and MAX'!G$16-'MIN and MAX'!C$16)</f>
        <v>2.332335503220942E-2</v>
      </c>
      <c r="D13">
        <f>('CON Score and Page Rank'!BV76-'MIN and MAX'!D$16)/('MIN and MAX'!H$16-'MIN and MAX'!D$16)</f>
        <v>0.86096866096866098</v>
      </c>
      <c r="E13">
        <f t="shared" si="0"/>
        <v>2.2057080964758714E-2</v>
      </c>
      <c r="F13">
        <f t="shared" si="1"/>
        <v>0.61926206797145067</v>
      </c>
      <c r="G13">
        <f t="shared" si="2"/>
        <v>0.85970238690121026</v>
      </c>
      <c r="H13" s="3">
        <f>IFERROR(VLOOKUP(A13,'GDP Data'!A$2:Q$144,3,FALSE),"Not Found")</f>
        <v>12986007425.878099</v>
      </c>
      <c r="I13">
        <f t="shared" si="3"/>
        <v>1.2271870729840754E-3</v>
      </c>
      <c r="J13">
        <f t="shared" si="4"/>
        <v>-0.61803488089846659</v>
      </c>
    </row>
    <row r="14" spans="1:10" x14ac:dyDescent="0.25">
      <c r="A14" t="s">
        <v>63</v>
      </c>
      <c r="B14">
        <f>('CON Score and Page Rank'!BT48-'MIN and MAX'!B$16)/('MIN and MAX'!F$16-'MIN and MAX'!B$16)</f>
        <v>2.5065603799105563E-3</v>
      </c>
      <c r="C14">
        <f>('CON Score and Page Rank'!BU48-'MIN and MAX'!C$16)/('MIN and MAX'!G$16-'MIN and MAX'!C$16)</f>
        <v>2.4462821725624848E-2</v>
      </c>
      <c r="D14">
        <f>('CON Score and Page Rank'!BV48-'MIN and MAX'!D$16)/('MIN and MAX'!H$16-'MIN and MAX'!D$16)</f>
        <v>0.92022792022792022</v>
      </c>
      <c r="E14">
        <f t="shared" si="0"/>
        <v>2.1956261345714292E-2</v>
      </c>
      <c r="F14">
        <f t="shared" si="1"/>
        <v>0.61918071221301285</v>
      </c>
      <c r="G14">
        <f t="shared" si="2"/>
        <v>0.91772135984800962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-0.61400729734596504</v>
      </c>
    </row>
    <row r="15" spans="1:10" x14ac:dyDescent="0.25">
      <c r="A15" t="s">
        <v>157</v>
      </c>
      <c r="B15">
        <f>('CON Score and Page Rank'!BT141-'MIN and MAX'!B$16)/('MIN and MAX'!F$16-'MIN and MAX'!B$16)</f>
        <v>2.8608381166201637E-3</v>
      </c>
      <c r="C15">
        <f>('CON Score and Page Rank'!BU141-'MIN and MAX'!C$16)/('MIN and MAX'!G$16-'MIN and MAX'!C$16)</f>
        <v>2.4793096478019933E-2</v>
      </c>
      <c r="D15">
        <f>('CON Score and Page Rank'!BV141-'MIN and MAX'!D$16)/('MIN and MAX'!H$16-'MIN and MAX'!D$16)</f>
        <v>0.96125356125356121</v>
      </c>
      <c r="E15">
        <f t="shared" si="0"/>
        <v>2.1932258361399771E-2</v>
      </c>
      <c r="F15">
        <f t="shared" si="1"/>
        <v>0.61916134315555971</v>
      </c>
      <c r="G15">
        <f t="shared" si="2"/>
        <v>0.95839272313694102</v>
      </c>
      <c r="H15" s="3">
        <f>IFERROR(VLOOKUP(A15,'GDP Data'!A$2:Q$144,3,FALSE),"Not Found")</f>
        <v>79484403984.884903</v>
      </c>
      <c r="I15">
        <f t="shared" si="3"/>
        <v>7.5113335357960484E-3</v>
      </c>
      <c r="J15">
        <f t="shared" si="4"/>
        <v>-0.61165000961976368</v>
      </c>
    </row>
    <row r="16" spans="1:10" x14ac:dyDescent="0.25">
      <c r="A16" t="s">
        <v>28</v>
      </c>
      <c r="B16">
        <f>('CON Score and Page Rank'!BT13-'MIN and MAX'!B$16)/('MIN and MAX'!F$16-'MIN and MAX'!B$16)</f>
        <v>3.1427979117788756E-3</v>
      </c>
      <c r="C16">
        <f>('CON Score and Page Rank'!BU13-'MIN and MAX'!C$16)/('MIN and MAX'!G$16-'MIN and MAX'!C$16)</f>
        <v>2.5064476395241873E-2</v>
      </c>
      <c r="D16">
        <f>('CON Score and Page Rank'!BV13-'MIN and MAX'!D$16)/('MIN and MAX'!H$16-'MIN and MAX'!D$16)</f>
        <v>0.96125356125356121</v>
      </c>
      <c r="E16">
        <f t="shared" si="0"/>
        <v>2.1921678483462999E-2</v>
      </c>
      <c r="F16">
        <f t="shared" si="1"/>
        <v>0.61915280578950049</v>
      </c>
      <c r="G16">
        <f t="shared" si="2"/>
        <v>0.95811076334178236</v>
      </c>
      <c r="H16" s="3">
        <f>IFERROR(VLOOKUP(A16,'GDP Data'!A$2:Q$144,3,FALSE),"Not Found")</f>
        <v>8234846804.6058197</v>
      </c>
      <c r="I16">
        <f t="shared" si="3"/>
        <v>7.7819896564036858E-4</v>
      </c>
      <c r="J16">
        <f t="shared" si="4"/>
        <v>-0.61837460682386014</v>
      </c>
    </row>
    <row r="17" spans="1:10" x14ac:dyDescent="0.25">
      <c r="A17" t="s">
        <v>172</v>
      </c>
      <c r="B17">
        <f>('CON Score and Page Rank'!BT156-'MIN and MAX'!B$16)/('MIN and MAX'!F$16-'MIN and MAX'!B$16)</f>
        <v>1.3668868144074281E-3</v>
      </c>
      <c r="C17">
        <f>('CON Score and Page Rank'!BU156-'MIN and MAX'!C$16)/('MIN and MAX'!G$16-'MIN and MAX'!C$16)</f>
        <v>2.3176860899108899E-2</v>
      </c>
      <c r="D17">
        <f>('CON Score and Page Rank'!BV156-'MIN and MAX'!D$16)/('MIN and MAX'!H$16-'MIN and MAX'!D$16)</f>
        <v>0.86096866096866098</v>
      </c>
      <c r="E17">
        <f t="shared" si="0"/>
        <v>2.1809974084701471E-2</v>
      </c>
      <c r="F17">
        <f t="shared" si="1"/>
        <v>0.61906266662642662</v>
      </c>
      <c r="G17">
        <f t="shared" si="2"/>
        <v>0.85960177415425354</v>
      </c>
      <c r="H17" s="3">
        <f>IFERROR(VLOOKUP(A17,'GDP Data'!A$2:Q$144,3,FALSE),"Not Found")</f>
        <v>32685198735.305302</v>
      </c>
      <c r="I17">
        <f t="shared" si="3"/>
        <v>3.0887748674739315E-3</v>
      </c>
      <c r="J17">
        <f t="shared" si="4"/>
        <v>-0.61597389175895267</v>
      </c>
    </row>
    <row r="18" spans="1:10" x14ac:dyDescent="0.25">
      <c r="A18" t="s">
        <v>185</v>
      </c>
      <c r="B18">
        <f>('CON Score and Page Rank'!BT169-'MIN and MAX'!B$16)/('MIN and MAX'!F$16-'MIN and MAX'!B$16)</f>
        <v>2.5847756221116023E-3</v>
      </c>
      <c r="C18">
        <f>('CON Score and Page Rank'!BU169-'MIN and MAX'!C$16)/('MIN and MAX'!G$16-'MIN and MAX'!C$16)</f>
        <v>2.4275561302823396E-2</v>
      </c>
      <c r="D18">
        <f>('CON Score and Page Rank'!BV169-'MIN and MAX'!D$16)/('MIN and MAX'!H$16-'MIN and MAX'!D$16)</f>
        <v>0.91965811965811961</v>
      </c>
      <c r="E18">
        <f t="shared" si="0"/>
        <v>2.1690785680711793E-2</v>
      </c>
      <c r="F18">
        <f t="shared" si="1"/>
        <v>0.61896648829233381</v>
      </c>
      <c r="G18">
        <f t="shared" si="2"/>
        <v>0.91707334403600804</v>
      </c>
      <c r="H18" s="3">
        <f>IFERROR(VLOOKUP(A18,'GDP Data'!A$2:Q$144,3,FALSE),"Not Found")</f>
        <v>12237388001.7264</v>
      </c>
      <c r="I18">
        <f t="shared" si="3"/>
        <v>1.156441997167085E-3</v>
      </c>
      <c r="J18">
        <f t="shared" si="4"/>
        <v>-0.61781004629516667</v>
      </c>
    </row>
    <row r="19" spans="1:10" x14ac:dyDescent="0.25">
      <c r="A19" t="s">
        <v>190</v>
      </c>
      <c r="B19">
        <f>('CON Score and Page Rank'!BT174-'MIN and MAX'!B$16)/('MIN and MAX'!F$16-'MIN and MAX'!B$16)</f>
        <v>3.4819901131941714E-3</v>
      </c>
      <c r="C19">
        <f>('CON Score and Page Rank'!BU174-'MIN and MAX'!C$16)/('MIN and MAX'!G$16-'MIN and MAX'!C$16)</f>
        <v>2.5092522940162652E-2</v>
      </c>
      <c r="D19">
        <f>('CON Score and Page Rank'!BV174-'MIN and MAX'!D$16)/('MIN and MAX'!H$16-'MIN and MAX'!D$16)</f>
        <v>0.91965811965811961</v>
      </c>
      <c r="E19">
        <f t="shared" si="0"/>
        <v>2.1610532826968482E-2</v>
      </c>
      <c r="F19">
        <f t="shared" si="1"/>
        <v>0.61890172875599581</v>
      </c>
      <c r="G19">
        <f t="shared" si="2"/>
        <v>0.91617612954492544</v>
      </c>
      <c r="H19" s="3">
        <f>IFERROR(VLOOKUP(A19,'GDP Data'!A$2:Q$144,3,FALSE),"Not Found")</f>
        <v>40394824679.123199</v>
      </c>
      <c r="I19">
        <f t="shared" si="3"/>
        <v>3.8173400827488046E-3</v>
      </c>
      <c r="J19">
        <f t="shared" si="4"/>
        <v>-0.615084388673247</v>
      </c>
    </row>
    <row r="20" spans="1:10" x14ac:dyDescent="0.25">
      <c r="A20" t="s">
        <v>163</v>
      </c>
      <c r="B20">
        <f>('CON Score and Page Rank'!BT147-'MIN and MAX'!B$16)/('MIN and MAX'!F$16-'MIN and MAX'!B$16)</f>
        <v>9.4016521602127148E-4</v>
      </c>
      <c r="C20">
        <f>('CON Score and Page Rank'!BU147-'MIN and MAX'!C$16)/('MIN and MAX'!G$16-'MIN and MAX'!C$16)</f>
        <v>2.2528697704550637E-2</v>
      </c>
      <c r="D20">
        <f>('CON Score and Page Rank'!BV147-'MIN and MAX'!D$16)/('MIN and MAX'!H$16-'MIN and MAX'!D$16)</f>
        <v>0.73333333333333328</v>
      </c>
      <c r="E20">
        <f t="shared" si="0"/>
        <v>2.1588532488529367E-2</v>
      </c>
      <c r="F20">
        <f t="shared" si="1"/>
        <v>0.61888397572105502</v>
      </c>
      <c r="G20">
        <f t="shared" si="2"/>
        <v>0.73239316811731203</v>
      </c>
      <c r="H20" s="3">
        <f>IFERROR(VLOOKUP(A20,'GDP Data'!A$2:Q$144,3,FALSE),"Not Found")</f>
        <v>15749753804.8344</v>
      </c>
      <c r="I20">
        <f t="shared" si="3"/>
        <v>1.4883631002288297E-3</v>
      </c>
      <c r="J20">
        <f t="shared" si="4"/>
        <v>-0.61739561262082621</v>
      </c>
    </row>
    <row r="21" spans="1:10" x14ac:dyDescent="0.25">
      <c r="A21" t="s">
        <v>92</v>
      </c>
      <c r="B21">
        <f>('CON Score and Page Rank'!BT77-'MIN and MAX'!B$16)/('MIN and MAX'!F$16-'MIN and MAX'!B$16)</f>
        <v>3.4535785740763517E-3</v>
      </c>
      <c r="C21">
        <f>('CON Score and Page Rank'!BU77-'MIN and MAX'!C$16)/('MIN and MAX'!G$16-'MIN and MAX'!C$16)</f>
        <v>2.5004066558799172E-2</v>
      </c>
      <c r="D21">
        <f>('CON Score and Page Rank'!BV77-'MIN and MAX'!D$16)/('MIN and MAX'!H$16-'MIN and MAX'!D$16)</f>
        <v>0.92022792022792022</v>
      </c>
      <c r="E21">
        <f t="shared" si="0"/>
        <v>2.1550487984722821E-2</v>
      </c>
      <c r="F21">
        <f t="shared" si="1"/>
        <v>0.61885327594762896</v>
      </c>
      <c r="G21">
        <f t="shared" si="2"/>
        <v>0.91677434165384386</v>
      </c>
      <c r="H21" s="3">
        <f>IFERROR(VLOOKUP(A21,'GDP Data'!A$2:Q$144,3,FALSE),"Not Found")</f>
        <v>34887512226.9319</v>
      </c>
      <c r="I21">
        <f t="shared" si="3"/>
        <v>3.2968950817129001E-3</v>
      </c>
      <c r="J21">
        <f t="shared" si="4"/>
        <v>-0.61555638086591602</v>
      </c>
    </row>
    <row r="22" spans="1:10" x14ac:dyDescent="0.25">
      <c r="A22" t="s">
        <v>107</v>
      </c>
      <c r="B22">
        <f>('CON Score and Page Rank'!BT92-'MIN and MAX'!B$16)/('MIN and MAX'!F$16-'MIN and MAX'!B$16)</f>
        <v>2.2264132286249254E-3</v>
      </c>
      <c r="C22">
        <f>('CON Score and Page Rank'!BU92-'MIN and MAX'!C$16)/('MIN and MAX'!G$16-'MIN and MAX'!C$16)</f>
        <v>2.3773019493219229E-2</v>
      </c>
      <c r="D22">
        <f>('CON Score and Page Rank'!BV92-'MIN and MAX'!D$16)/('MIN and MAX'!H$16-'MIN and MAX'!D$16)</f>
        <v>0.81994301994301999</v>
      </c>
      <c r="E22">
        <f t="shared" si="0"/>
        <v>2.1546606264594304E-2</v>
      </c>
      <c r="F22">
        <f t="shared" si="1"/>
        <v>0.61885014361794854</v>
      </c>
      <c r="G22">
        <f t="shared" si="2"/>
        <v>0.81771660671439506</v>
      </c>
      <c r="H22" s="3">
        <f>IFERROR(VLOOKUP(A22,'GDP Data'!A$2:Q$144,3,FALSE),"Not Found")</f>
        <v>17538461538.461498</v>
      </c>
      <c r="I22">
        <f t="shared" si="3"/>
        <v>1.6573972718618704E-3</v>
      </c>
      <c r="J22">
        <f t="shared" si="4"/>
        <v>-0.61719274634608667</v>
      </c>
    </row>
    <row r="23" spans="1:10" x14ac:dyDescent="0.25">
      <c r="A23" t="s">
        <v>89</v>
      </c>
      <c r="B23">
        <f>('CON Score and Page Rank'!BT74-'MIN and MAX'!B$16)/('MIN and MAX'!F$16-'MIN and MAX'!B$16)</f>
        <v>3.8564292918593919E-3</v>
      </c>
      <c r="C23">
        <f>('CON Score and Page Rank'!BU74-'MIN and MAX'!C$16)/('MIN and MAX'!G$16-'MIN and MAX'!C$16)</f>
        <v>2.5338362666115079E-2</v>
      </c>
      <c r="D23">
        <f>('CON Score and Page Rank'!BV74-'MIN and MAX'!D$16)/('MIN and MAX'!H$16-'MIN and MAX'!D$16)</f>
        <v>0.92022792022792022</v>
      </c>
      <c r="E23">
        <f t="shared" si="0"/>
        <v>2.1481933374255687E-2</v>
      </c>
      <c r="F23">
        <f t="shared" si="1"/>
        <v>0.61879795623523737</v>
      </c>
      <c r="G23">
        <f t="shared" si="2"/>
        <v>0.91637149093606085</v>
      </c>
      <c r="H23" s="3">
        <f>IFERROR(VLOOKUP(A23,'GDP Data'!A$2:Q$144,3,FALSE),"Not Found")</f>
        <v>130816321183.15601</v>
      </c>
      <c r="I23">
        <f t="shared" si="3"/>
        <v>1.2362236754261416E-2</v>
      </c>
      <c r="J23">
        <f t="shared" si="4"/>
        <v>-0.60643571948097597</v>
      </c>
    </row>
    <row r="24" spans="1:10" x14ac:dyDescent="0.25">
      <c r="A24" t="s">
        <v>193</v>
      </c>
      <c r="B24">
        <f>('CON Score and Page Rank'!BT177-'MIN and MAX'!B$16)/('MIN and MAX'!F$16-'MIN and MAX'!B$16)</f>
        <v>3.9435002739142272E-3</v>
      </c>
      <c r="C24">
        <f>('CON Score and Page Rank'!BU177-'MIN and MAX'!C$16)/('MIN and MAX'!G$16-'MIN and MAX'!C$16)</f>
        <v>2.5329469586284618E-2</v>
      </c>
      <c r="D24">
        <f>('CON Score and Page Rank'!BV177-'MIN and MAX'!D$16)/('MIN and MAX'!H$16-'MIN and MAX'!D$16)</f>
        <v>0.92022792022792022</v>
      </c>
      <c r="E24">
        <f t="shared" si="0"/>
        <v>2.1385969312370391E-2</v>
      </c>
      <c r="F24">
        <f t="shared" si="1"/>
        <v>0.61872051863815603</v>
      </c>
      <c r="G24">
        <f t="shared" si="2"/>
        <v>0.916284419954006</v>
      </c>
      <c r="H24" s="3">
        <f>IFERROR(VLOOKUP(A24,'GDP Data'!A$2:Q$144,3,FALSE),"Not Found")</f>
        <v>20876309970.384998</v>
      </c>
      <c r="I24">
        <f t="shared" si="3"/>
        <v>1.9728263574077466E-3</v>
      </c>
      <c r="J24">
        <f t="shared" si="4"/>
        <v>-0.61674769228074833</v>
      </c>
    </row>
    <row r="25" spans="1:10" x14ac:dyDescent="0.25">
      <c r="A25" t="s">
        <v>76</v>
      </c>
      <c r="B25">
        <f>('CON Score and Page Rank'!BT61-'MIN and MAX'!B$16)/('MIN and MAX'!F$16-'MIN and MAX'!B$16)</f>
        <v>2.7668397624228524E-3</v>
      </c>
      <c r="C25">
        <f>('CON Score and Page Rank'!BU61-'MIN and MAX'!C$16)/('MIN and MAX'!G$16-'MIN and MAX'!C$16)</f>
        <v>2.4098194263497148E-2</v>
      </c>
      <c r="D25">
        <f>('CON Score and Page Rank'!BV61-'MIN and MAX'!D$16)/('MIN and MAX'!H$16-'MIN and MAX'!D$16)</f>
        <v>0.81994301994301999</v>
      </c>
      <c r="E25">
        <f t="shared" si="0"/>
        <v>2.1331354501074297E-2</v>
      </c>
      <c r="F25">
        <f t="shared" si="1"/>
        <v>0.61867644755916329</v>
      </c>
      <c r="G25">
        <f t="shared" si="2"/>
        <v>0.81717618018059712</v>
      </c>
      <c r="H25" s="3">
        <f>IFERROR(VLOOKUP(A25,'GDP Data'!A$2:Q$144,3,FALSE),"Not Found")</f>
        <v>16810536883.717699</v>
      </c>
      <c r="I25">
        <f t="shared" si="3"/>
        <v>1.5886078666881257E-3</v>
      </c>
      <c r="J25">
        <f t="shared" si="4"/>
        <v>-0.61708783969247516</v>
      </c>
    </row>
    <row r="26" spans="1:10" x14ac:dyDescent="0.25">
      <c r="A26" t="s">
        <v>196</v>
      </c>
      <c r="B26">
        <f>('CON Score and Page Rank'!BT180-'MIN and MAX'!B$16)/('MIN and MAX'!F$16-'MIN and MAX'!B$16)</f>
        <v>2.871490755857152E-4</v>
      </c>
      <c r="C26">
        <f>('CON Score and Page Rank'!BU180-'MIN and MAX'!C$16)/('MIN and MAX'!G$16-'MIN and MAX'!C$16)</f>
        <v>2.1466769089405376E-2</v>
      </c>
      <c r="D26">
        <f>('CON Score and Page Rank'!BV180-'MIN and MAX'!D$16)/('MIN and MAX'!H$16-'MIN and MAX'!D$16)</f>
        <v>0.84672364672364675</v>
      </c>
      <c r="E26">
        <f t="shared" si="0"/>
        <v>2.117962001381966E-2</v>
      </c>
      <c r="F26">
        <f t="shared" si="1"/>
        <v>0.61855400636757008</v>
      </c>
      <c r="G26">
        <f t="shared" si="2"/>
        <v>0.84643649764806106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223</v>
      </c>
      <c r="B27">
        <f>('CON Score and Page Rank'!BT207-'MIN and MAX'!B$16)/('MIN and MAX'!F$16-'MIN and MAX'!B$16)</f>
        <v>1.3404094094655932E-3</v>
      </c>
      <c r="C27">
        <f>('CON Score and Page Rank'!BU207-'MIN and MAX'!C$16)/('MIN and MAX'!G$16-'MIN and MAX'!C$16)</f>
        <v>2.2444408136132382E-2</v>
      </c>
      <c r="D27">
        <f>('CON Score and Page Rank'!BV207-'MIN and MAX'!D$16)/('MIN and MAX'!H$16-'MIN and MAX'!D$16)</f>
        <v>0.69401709401709399</v>
      </c>
      <c r="E27">
        <f t="shared" si="0"/>
        <v>2.1103998726666788E-2</v>
      </c>
      <c r="F27">
        <f t="shared" si="1"/>
        <v>0.61849298424480581</v>
      </c>
      <c r="G27">
        <f t="shared" si="2"/>
        <v>0.69267668460762843</v>
      </c>
      <c r="H27" s="3">
        <f>IFERROR(VLOOKUP(A27,'GDP Data'!A$2:Q$144,3,FALSE),"Not Found")</f>
        <v>8824873259.3210506</v>
      </c>
      <c r="I27">
        <f t="shared" si="3"/>
        <v>8.3395689139838464E-4</v>
      </c>
      <c r="J27">
        <f t="shared" si="4"/>
        <v>-0.61765902735340739</v>
      </c>
    </row>
    <row r="28" spans="1:10" x14ac:dyDescent="0.25">
      <c r="A28" t="s">
        <v>120</v>
      </c>
      <c r="B28">
        <f>('CON Score and Page Rank'!BT105-'MIN and MAX'!B$16)/('MIN and MAX'!F$16-'MIN and MAX'!B$16)</f>
        <v>3.1720894776218338E-4</v>
      </c>
      <c r="C28">
        <f>('CON Score and Page Rank'!BU105-'MIN and MAX'!C$16)/('MIN and MAX'!G$16-'MIN and MAX'!C$16)</f>
        <v>2.1374092187518436E-2</v>
      </c>
      <c r="D28">
        <f>('CON Score and Page Rank'!BV105-'MIN and MAX'!D$16)/('MIN and MAX'!H$16-'MIN and MAX'!D$16)</f>
        <v>0.72421652421652427</v>
      </c>
      <c r="E28">
        <f t="shared" si="0"/>
        <v>2.1056883239756252E-2</v>
      </c>
      <c r="F28">
        <f t="shared" si="1"/>
        <v>0.61845496469853001</v>
      </c>
      <c r="G28">
        <f t="shared" si="2"/>
        <v>0.72389931526876206</v>
      </c>
      <c r="H28" s="3">
        <f>IFERROR(VLOOKUP(A28,'GDP Data'!A$2:Q$144,3,FALSE),"Not Found")</f>
        <v>13581644245.735201</v>
      </c>
      <c r="I28">
        <f t="shared" si="3"/>
        <v>1.2834751822966691E-3</v>
      </c>
      <c r="J28">
        <f t="shared" si="4"/>
        <v>-0.61717148951623335</v>
      </c>
    </row>
    <row r="29" spans="1:10" x14ac:dyDescent="0.25">
      <c r="A29" t="s">
        <v>182</v>
      </c>
      <c r="B29">
        <f>('CON Score and Page Rank'!BT166-'MIN and MAX'!B$16)/('MIN and MAX'!F$16-'MIN and MAX'!B$16)</f>
        <v>3.8313318114434349E-3</v>
      </c>
      <c r="C29">
        <f>('CON Score and Page Rank'!BU166-'MIN and MAX'!C$16)/('MIN and MAX'!G$16-'MIN and MAX'!C$16)</f>
        <v>2.4625284911989124E-2</v>
      </c>
      <c r="D29">
        <f>('CON Score and Page Rank'!BV166-'MIN and MAX'!D$16)/('MIN and MAX'!H$16-'MIN and MAX'!D$16)</f>
        <v>0.91965811965811961</v>
      </c>
      <c r="E29">
        <f t="shared" si="0"/>
        <v>2.079395310054569E-2</v>
      </c>
      <c r="F29">
        <f t="shared" si="1"/>
        <v>0.61824279487390266</v>
      </c>
      <c r="G29">
        <f t="shared" si="2"/>
        <v>0.91582678784667615</v>
      </c>
      <c r="H29" s="3">
        <f>IFERROR(VLOOKUP(A29,'GDP Data'!A$2:Q$144,3,FALSE),"Not Found")</f>
        <v>6254649538.98487</v>
      </c>
      <c r="I29">
        <f t="shared" si="3"/>
        <v>5.9106889504716435E-4</v>
      </c>
      <c r="J29">
        <f t="shared" si="4"/>
        <v>-0.61765172597885554</v>
      </c>
    </row>
    <row r="30" spans="1:10" x14ac:dyDescent="0.25">
      <c r="A30" t="s">
        <v>215</v>
      </c>
      <c r="B30">
        <f>('CON Score and Page Rank'!BT199-'MIN and MAX'!B$16)/('MIN and MAX'!F$16-'MIN and MAX'!B$16)</f>
        <v>5.1306898535113E-4</v>
      </c>
      <c r="C30">
        <f>('CON Score and Page Rank'!BU199-'MIN and MAX'!C$16)/('MIN and MAX'!G$16-'MIN and MAX'!C$16)</f>
        <v>2.1293584527734673E-2</v>
      </c>
      <c r="D30">
        <f>('CON Score and Page Rank'!BV199-'MIN and MAX'!D$16)/('MIN and MAX'!H$16-'MIN and MAX'!D$16)</f>
        <v>0.65698005698005701</v>
      </c>
      <c r="E30">
        <f t="shared" si="0"/>
        <v>2.0780515542383544E-2</v>
      </c>
      <c r="F30">
        <f t="shared" si="1"/>
        <v>0.61823195152073207</v>
      </c>
      <c r="G30">
        <f t="shared" si="2"/>
        <v>0.65646698799470593</v>
      </c>
      <c r="H30" s="3">
        <f>IFERROR(VLOOKUP(A30,'GDP Data'!A$2:Q$144,3,FALSE),"Not Found")</f>
        <v>9194717835.9998493</v>
      </c>
      <c r="I30">
        <f t="shared" si="3"/>
        <v>8.6890747078963268E-4</v>
      </c>
      <c r="J30">
        <f t="shared" si="4"/>
        <v>-0.61736304404994247</v>
      </c>
    </row>
    <row r="31" spans="1:10" x14ac:dyDescent="0.25">
      <c r="A31" t="s">
        <v>55</v>
      </c>
      <c r="B31">
        <f>('CON Score and Page Rank'!BT40-'MIN and MAX'!B$16)/('MIN and MAX'!F$16-'MIN and MAX'!B$16)</f>
        <v>3.2910689538472966E-3</v>
      </c>
      <c r="C31">
        <f>('CON Score and Page Rank'!BU40-'MIN and MAX'!C$16)/('MIN and MAX'!G$16-'MIN and MAX'!C$16)</f>
        <v>2.404708255153748E-2</v>
      </c>
      <c r="D31">
        <f>('CON Score and Page Rank'!BV40-'MIN and MAX'!D$16)/('MIN and MAX'!H$16-'MIN and MAX'!D$16)</f>
        <v>0.75270655270655273</v>
      </c>
      <c r="E31">
        <f t="shared" si="0"/>
        <v>2.0756013597690182E-2</v>
      </c>
      <c r="F31">
        <f t="shared" si="1"/>
        <v>0.61821217983033461</v>
      </c>
      <c r="G31">
        <f t="shared" si="2"/>
        <v>0.74941548375270539</v>
      </c>
      <c r="H31" s="3">
        <f>IFERROR(VLOOKUP(A31,'GDP Data'!A$2:Q$144,3,FALSE),"Not Found")</f>
        <v>17649751243.781101</v>
      </c>
      <c r="I31">
        <f t="shared" si="3"/>
        <v>1.6679142293258146E-3</v>
      </c>
      <c r="J31">
        <f t="shared" si="4"/>
        <v>-0.61654426560100883</v>
      </c>
    </row>
    <row r="32" spans="1:10" x14ac:dyDescent="0.25">
      <c r="A32" t="s">
        <v>207</v>
      </c>
      <c r="B32">
        <f>('CON Score and Page Rank'!BT191-'MIN and MAX'!B$16)/('MIN and MAX'!F$16-'MIN and MAX'!B$16)</f>
        <v>7.8635864011255619E-4</v>
      </c>
      <c r="C32">
        <f>('CON Score and Page Rank'!BU191-'MIN and MAX'!C$16)/('MIN and MAX'!G$16-'MIN and MAX'!C$16)</f>
        <v>2.1528382870726986E-2</v>
      </c>
      <c r="D32">
        <f>('CON Score and Page Rank'!BV191-'MIN and MAX'!D$16)/('MIN and MAX'!H$16-'MIN and MAX'!D$16)</f>
        <v>0.66780626780626784</v>
      </c>
      <c r="E32">
        <f t="shared" si="0"/>
        <v>2.0742024230614428E-2</v>
      </c>
      <c r="F32">
        <f t="shared" si="1"/>
        <v>0.61820089119842647</v>
      </c>
      <c r="G32">
        <f t="shared" si="2"/>
        <v>0.66701990916615528</v>
      </c>
      <c r="H32" s="3">
        <f>IFERROR(VLOOKUP(A32,'GDP Data'!A$2:Q$144,3,FALSE),"Not Found")</f>
        <v>24468324000</v>
      </c>
      <c r="I32">
        <f t="shared" si="3"/>
        <v>2.3122742753518485E-3</v>
      </c>
      <c r="J32">
        <f t="shared" si="4"/>
        <v>-0.61588861692307462</v>
      </c>
    </row>
    <row r="33" spans="1:10" x14ac:dyDescent="0.25">
      <c r="A33" t="s">
        <v>110</v>
      </c>
      <c r="B33">
        <f>('CON Score and Page Rank'!BT95-'MIN and MAX'!B$16)/('MIN and MAX'!F$16-'MIN and MAX'!B$16)</f>
        <v>6.9642309618610397E-3</v>
      </c>
      <c r="C33">
        <f>('CON Score and Page Rank'!BU95-'MIN and MAX'!C$16)/('MIN and MAX'!G$16-'MIN and MAX'!C$16)</f>
        <v>2.7669587093811152E-2</v>
      </c>
      <c r="D33">
        <f>('CON Score and Page Rank'!BV95-'MIN and MAX'!D$16)/('MIN and MAX'!H$16-'MIN and MAX'!D$16)</f>
        <v>0.93903133903133906</v>
      </c>
      <c r="E33">
        <f t="shared" si="0"/>
        <v>2.0705356131950112E-2</v>
      </c>
      <c r="F33">
        <f t="shared" si="1"/>
        <v>0.61817130210648596</v>
      </c>
      <c r="G33">
        <f t="shared" si="2"/>
        <v>0.93206710806947801</v>
      </c>
      <c r="H33" s="3">
        <f>IFERROR(VLOOKUP(A33,'GDP Data'!A$2:Q$144,3,FALSE),"Not Found")</f>
        <v>184137469733.33301</v>
      </c>
      <c r="I33">
        <f t="shared" si="3"/>
        <v>1.7401123770993284E-2</v>
      </c>
      <c r="J33">
        <f t="shared" si="4"/>
        <v>-0.60077017833549273</v>
      </c>
    </row>
    <row r="34" spans="1:10" x14ac:dyDescent="0.25">
      <c r="A34" t="s">
        <v>202</v>
      </c>
      <c r="B34">
        <f>('CON Score and Page Rank'!BT186-'MIN and MAX'!B$16)/('MIN and MAX'!F$16-'MIN and MAX'!B$16)</f>
        <v>6.6566746865382694E-3</v>
      </c>
      <c r="C34">
        <f>('CON Score and Page Rank'!BU186-'MIN and MAX'!C$16)/('MIN and MAX'!G$16-'MIN and MAX'!C$16)</f>
        <v>2.726288421976289E-2</v>
      </c>
      <c r="D34">
        <f>('CON Score and Page Rank'!BV186-'MIN and MAX'!D$16)/('MIN and MAX'!H$16-'MIN and MAX'!D$16)</f>
        <v>0.93960113960113956</v>
      </c>
      <c r="E34">
        <f t="shared" si="0"/>
        <v>2.0606209533224621E-2</v>
      </c>
      <c r="F34">
        <f t="shared" si="1"/>
        <v>0.61809129638128801</v>
      </c>
      <c r="G34">
        <f t="shared" si="2"/>
        <v>0.93294446491460126</v>
      </c>
      <c r="H34" s="3">
        <f>IFERROR(VLOOKUP(A34,'GDP Data'!A$2:Q$144,3,FALSE),"Not Found")</f>
        <v>98211749595.544205</v>
      </c>
      <c r="I34">
        <f t="shared" si="3"/>
        <v>9.281081210428397E-3</v>
      </c>
      <c r="J34">
        <f t="shared" si="4"/>
        <v>-0.60881021517085965</v>
      </c>
    </row>
    <row r="35" spans="1:10" x14ac:dyDescent="0.25">
      <c r="A35" t="s">
        <v>87</v>
      </c>
      <c r="B35">
        <f>('CON Score and Page Rank'!BT72-'MIN and MAX'!B$16)/('MIN and MAX'!F$16-'MIN and MAX'!B$16)</f>
        <v>5.5315160079517176E-3</v>
      </c>
      <c r="C35">
        <f>('CON Score and Page Rank'!BU72-'MIN and MAX'!C$16)/('MIN and MAX'!G$16-'MIN and MAX'!C$16)</f>
        <v>2.6112957975484963E-2</v>
      </c>
      <c r="D35">
        <f>('CON Score and Page Rank'!BV72-'MIN and MAX'!D$16)/('MIN and MAX'!H$16-'MIN and MAX'!D$16)</f>
        <v>0.87863247863247862</v>
      </c>
      <c r="E35">
        <f t="shared" si="0"/>
        <v>2.0581441967533247E-2</v>
      </c>
      <c r="F35">
        <f t="shared" si="1"/>
        <v>0.6180713103496942</v>
      </c>
      <c r="G35">
        <f t="shared" si="2"/>
        <v>0.87310096262452686</v>
      </c>
      <c r="H35" s="3">
        <f>IFERROR(VLOOKUP(A35,'GDP Data'!A$2:Q$144,3,FALSE),"Not Found")</f>
        <v>126878750295.944</v>
      </c>
      <c r="I35">
        <f t="shared" si="3"/>
        <v>1.1990133463906316E-2</v>
      </c>
      <c r="J35">
        <f t="shared" si="4"/>
        <v>-0.60608117688578789</v>
      </c>
    </row>
    <row r="36" spans="1:10" x14ac:dyDescent="0.25">
      <c r="A36" t="s">
        <v>78</v>
      </c>
      <c r="B36">
        <f>('CON Score and Page Rank'!BT63-'MIN and MAX'!B$16)/('MIN and MAX'!F$16-'MIN and MAX'!B$16)</f>
        <v>5.841190582237637E-3</v>
      </c>
      <c r="C36">
        <f>('CON Score and Page Rank'!BU63-'MIN and MAX'!C$16)/('MIN and MAX'!G$16-'MIN and MAX'!C$16)</f>
        <v>2.634311508859092E-2</v>
      </c>
      <c r="D36">
        <f>('CON Score and Page Rank'!BV63-'MIN and MAX'!D$16)/('MIN and MAX'!H$16-'MIN and MAX'!D$16)</f>
        <v>0.87863247863247862</v>
      </c>
      <c r="E36">
        <f t="shared" si="0"/>
        <v>2.0501924506353283E-2</v>
      </c>
      <c r="F36">
        <f t="shared" si="1"/>
        <v>0.61800714423376701</v>
      </c>
      <c r="G36">
        <f t="shared" si="2"/>
        <v>0.87279128805024098</v>
      </c>
      <c r="H36" s="3">
        <f>IFERROR(VLOOKUP(A36,'GDP Data'!A$2:Q$144,3,FALSE),"Not Found")</f>
        <v>96684636118.598404</v>
      </c>
      <c r="I36">
        <f t="shared" si="3"/>
        <v>9.1367678848289433E-3</v>
      </c>
      <c r="J36">
        <f t="shared" si="4"/>
        <v>-0.60887037634893804</v>
      </c>
    </row>
    <row r="37" spans="1:10" x14ac:dyDescent="0.25">
      <c r="A37" t="s">
        <v>125</v>
      </c>
      <c r="B37">
        <f>('CON Score and Page Rank'!BT110-'MIN and MAX'!B$16)/('MIN and MAX'!F$16-'MIN and MAX'!B$16)</f>
        <v>8.6930355701707708E-5</v>
      </c>
      <c r="C37">
        <f>('CON Score and Page Rank'!BU110-'MIN and MAX'!C$16)/('MIN and MAX'!G$16-'MIN and MAX'!C$16)</f>
        <v>2.0520325194373544E-2</v>
      </c>
      <c r="D37">
        <f>('CON Score and Page Rank'!BV110-'MIN and MAX'!D$16)/('MIN and MAX'!H$16-'MIN and MAX'!D$16)</f>
        <v>0.6091168091168091</v>
      </c>
      <c r="E37">
        <f t="shared" si="0"/>
        <v>2.0433394838671837E-2</v>
      </c>
      <c r="F37">
        <f t="shared" si="1"/>
        <v>0.61795184464879971</v>
      </c>
      <c r="G37">
        <f t="shared" si="2"/>
        <v>0.60902987876110737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46</v>
      </c>
      <c r="B38">
        <f>('CON Score and Page Rank'!BT31-'MIN and MAX'!B$16)/('MIN and MAX'!F$16-'MIN and MAX'!B$16)</f>
        <v>6.5677603044867212E-3</v>
      </c>
      <c r="C38">
        <f>('CON Score and Page Rank'!BU31-'MIN and MAX'!C$16)/('MIN and MAX'!G$16-'MIN and MAX'!C$16)</f>
        <v>2.6774022177899943E-2</v>
      </c>
      <c r="D38">
        <f>('CON Score and Page Rank'!BV31-'MIN and MAX'!D$16)/('MIN and MAX'!H$16-'MIN and MAX'!D$16)</f>
        <v>0.92022792022792022</v>
      </c>
      <c r="E38">
        <f t="shared" si="0"/>
        <v>2.020626187341322E-2</v>
      </c>
      <c r="F38">
        <f t="shared" si="1"/>
        <v>0.61776856112888578</v>
      </c>
      <c r="G38">
        <f t="shared" si="2"/>
        <v>0.91366015992343352</v>
      </c>
      <c r="H38" s="3">
        <f>IFERROR(VLOOKUP(A38,'GDP Data'!A$2:Q$144,3,FALSE),"Not Found")</f>
        <v>8976196808.5106392</v>
      </c>
      <c r="I38">
        <f t="shared" si="3"/>
        <v>8.4825707599811551E-4</v>
      </c>
      <c r="J38">
        <f t="shared" si="4"/>
        <v>-0.61692030405288767</v>
      </c>
    </row>
    <row r="39" spans="1:10" x14ac:dyDescent="0.25">
      <c r="A39" t="s">
        <v>219</v>
      </c>
      <c r="B39">
        <f>('CON Score and Page Rank'!BT203-'MIN and MAX'!B$16)/('MIN and MAX'!F$16-'MIN and MAX'!B$16)</f>
        <v>6.7599251246892372E-3</v>
      </c>
      <c r="C39">
        <f>('CON Score and Page Rank'!BU203-'MIN and MAX'!C$16)/('MIN and MAX'!G$16-'MIN and MAX'!C$16)</f>
        <v>2.6920254486556536E-2</v>
      </c>
      <c r="D39">
        <f>('CON Score and Page Rank'!BV203-'MIN and MAX'!D$16)/('MIN and MAX'!H$16-'MIN and MAX'!D$16)</f>
        <v>0.9133903133903134</v>
      </c>
      <c r="E39">
        <f t="shared" si="0"/>
        <v>2.0160329361867298E-2</v>
      </c>
      <c r="F39">
        <f t="shared" si="1"/>
        <v>0.61773149617715117</v>
      </c>
      <c r="G39">
        <f t="shared" si="2"/>
        <v>0.90663038826562414</v>
      </c>
      <c r="H39" s="3">
        <f>IFERROR(VLOOKUP(A39,'GDP Data'!A$2:Q$144,3,FALSE),"Not Found")</f>
        <v>52030158775.405502</v>
      </c>
      <c r="I39">
        <f t="shared" si="3"/>
        <v>4.916887551384491E-3</v>
      </c>
      <c r="J39">
        <f t="shared" si="4"/>
        <v>-0.61281460862576664</v>
      </c>
    </row>
    <row r="40" spans="1:10" x14ac:dyDescent="0.25">
      <c r="A40" t="s">
        <v>53</v>
      </c>
      <c r="B40">
        <f>('CON Score and Page Rank'!BT38-'MIN and MAX'!B$16)/('MIN and MAX'!F$16-'MIN and MAX'!B$16)</f>
        <v>3.1024122945903917E-3</v>
      </c>
      <c r="C40">
        <f>('CON Score and Page Rank'!BU38-'MIN and MAX'!C$16)/('MIN and MAX'!G$16-'MIN and MAX'!C$16)</f>
        <v>2.3242885415293579E-2</v>
      </c>
      <c r="D40">
        <f>('CON Score and Page Rank'!BV38-'MIN and MAX'!D$16)/('MIN and MAX'!H$16-'MIN and MAX'!D$16)</f>
        <v>0.88774928774928774</v>
      </c>
      <c r="E40">
        <f t="shared" si="0"/>
        <v>2.0140473120703186E-2</v>
      </c>
      <c r="F40">
        <f t="shared" si="1"/>
        <v>0.61771547330804166</v>
      </c>
      <c r="G40">
        <f t="shared" si="2"/>
        <v>0.88464687545469733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100</v>
      </c>
      <c r="B41">
        <f>('CON Score and Page Rank'!BT85-'MIN and MAX'!B$16)/('MIN and MAX'!F$16-'MIN and MAX'!B$16)</f>
        <v>7.3380143143416772E-3</v>
      </c>
      <c r="C41">
        <f>('CON Score and Page Rank'!BU85-'MIN and MAX'!C$16)/('MIN and MAX'!G$16-'MIN and MAX'!C$16)</f>
        <v>2.7448967551474551E-2</v>
      </c>
      <c r="D41">
        <f>('CON Score and Page Rank'!BV85-'MIN and MAX'!D$16)/('MIN and MAX'!H$16-'MIN and MAX'!D$16)</f>
        <v>0.96125356125356121</v>
      </c>
      <c r="E41">
        <f t="shared" si="0"/>
        <v>2.0110953237132873E-2</v>
      </c>
      <c r="F41">
        <f t="shared" si="1"/>
        <v>0.6176916524233802</v>
      </c>
      <c r="G41">
        <f t="shared" si="2"/>
        <v>0.95391554693921954</v>
      </c>
      <c r="H41" s="3">
        <f>IFERROR(VLOOKUP(A41,'GDP Data'!A$2:Q$144,3,FALSE),"Not Found")</f>
        <v>39459581217.3759</v>
      </c>
      <c r="I41">
        <f t="shared" si="3"/>
        <v>3.7289589007034269E-3</v>
      </c>
      <c r="J41">
        <f t="shared" si="4"/>
        <v>-0.61396269352267674</v>
      </c>
    </row>
    <row r="42" spans="1:10" x14ac:dyDescent="0.25">
      <c r="A42" t="s">
        <v>198</v>
      </c>
      <c r="B42">
        <f>('CON Score and Page Rank'!BT182-'MIN and MAX'!B$16)/('MIN and MAX'!F$16-'MIN and MAX'!B$16)</f>
        <v>2.059882899912835E-4</v>
      </c>
      <c r="C42">
        <f>('CON Score and Page Rank'!BU182-'MIN and MAX'!C$16)/('MIN and MAX'!G$16-'MIN and MAX'!C$16)</f>
        <v>1.993048842978537E-2</v>
      </c>
      <c r="D42">
        <f>('CON Score and Page Rank'!BV182-'MIN and MAX'!D$16)/('MIN and MAX'!H$16-'MIN and MAX'!D$16)</f>
        <v>0.80455840455840455</v>
      </c>
      <c r="E42">
        <f t="shared" si="0"/>
        <v>1.9724500139794085E-2</v>
      </c>
      <c r="F42">
        <f t="shared" si="1"/>
        <v>0.61737980652341917</v>
      </c>
      <c r="G42">
        <f t="shared" si="2"/>
        <v>0.80435241626841325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204</v>
      </c>
      <c r="B43">
        <f>('CON Score and Page Rank'!BT188-'MIN and MAX'!B$16)/('MIN and MAX'!F$16-'MIN and MAX'!B$16)</f>
        <v>9.882426062790238E-4</v>
      </c>
      <c r="C43">
        <f>('CON Score and Page Rank'!BU188-'MIN and MAX'!C$16)/('MIN and MAX'!G$16-'MIN and MAX'!C$16)</f>
        <v>2.0578830649604439E-2</v>
      </c>
      <c r="D43">
        <f>('CON Score and Page Rank'!BV188-'MIN and MAX'!D$16)/('MIN and MAX'!H$16-'MIN and MAX'!D$16)</f>
        <v>0.72022792022792026</v>
      </c>
      <c r="E43">
        <f t="shared" si="0"/>
        <v>1.9590588043325415E-2</v>
      </c>
      <c r="F43">
        <f t="shared" si="1"/>
        <v>0.61727174699814547</v>
      </c>
      <c r="G43">
        <f t="shared" si="2"/>
        <v>0.7192396776216412</v>
      </c>
      <c r="H43" s="3">
        <f>IFERROR(VLOOKUP(A43,'GDP Data'!A$2:Q$144,3,FALSE),"Not Found")</f>
        <v>31682400000</v>
      </c>
      <c r="I43">
        <f t="shared" si="3"/>
        <v>2.9940096633266507E-3</v>
      </c>
      <c r="J43">
        <f t="shared" si="4"/>
        <v>-0.61427773733481883</v>
      </c>
    </row>
    <row r="44" spans="1:10" x14ac:dyDescent="0.25">
      <c r="A44" t="s">
        <v>122</v>
      </c>
      <c r="B44">
        <f>('CON Score and Page Rank'!BT107-'MIN and MAX'!B$16)/('MIN and MAX'!F$16-'MIN and MAX'!B$16)</f>
        <v>2.1078312379739015E-3</v>
      </c>
      <c r="C44">
        <f>('CON Score and Page Rank'!BU107-'MIN and MAX'!C$16)/('MIN and MAX'!G$16-'MIN and MAX'!C$16)</f>
        <v>2.1688306136203601E-2</v>
      </c>
      <c r="D44">
        <f>('CON Score and Page Rank'!BV107-'MIN and MAX'!D$16)/('MIN and MAX'!H$16-'MIN and MAX'!D$16)</f>
        <v>0.86324786324786329</v>
      </c>
      <c r="E44">
        <f t="shared" si="0"/>
        <v>1.9580474898229699E-2</v>
      </c>
      <c r="F44">
        <f t="shared" si="1"/>
        <v>0.61726358625922129</v>
      </c>
      <c r="G44">
        <f t="shared" si="2"/>
        <v>0.86114003200988942</v>
      </c>
      <c r="H44" s="3">
        <f>IFERROR(VLOOKUP(A44,'GDP Data'!A$2:Q$144,3,FALSE),"Not Found")</f>
        <v>22066031834.2948</v>
      </c>
      <c r="I44">
        <f t="shared" si="3"/>
        <v>2.0852559320995927E-3</v>
      </c>
      <c r="J44">
        <f t="shared" si="4"/>
        <v>-0.61517833032712166</v>
      </c>
    </row>
    <row r="45" spans="1:10" x14ac:dyDescent="0.25">
      <c r="A45" t="s">
        <v>50</v>
      </c>
      <c r="B45">
        <f>('CON Score and Page Rank'!BT35-'MIN and MAX'!B$16)/('MIN and MAX'!F$16-'MIN and MAX'!B$16)</f>
        <v>2.2478770148313693E-3</v>
      </c>
      <c r="C45">
        <f>('CON Score and Page Rank'!BU35-'MIN and MAX'!C$16)/('MIN and MAX'!G$16-'MIN and MAX'!C$16)</f>
        <v>2.1782430904887299E-2</v>
      </c>
      <c r="D45">
        <f>('CON Score and Page Rank'!BV35-'MIN and MAX'!D$16)/('MIN and MAX'!H$16-'MIN and MAX'!D$16)</f>
        <v>0.90427350427350428</v>
      </c>
      <c r="E45">
        <f t="shared" si="0"/>
        <v>1.9534553890055928E-2</v>
      </c>
      <c r="F45">
        <f t="shared" si="1"/>
        <v>0.61722653059006083</v>
      </c>
      <c r="G45">
        <f t="shared" si="2"/>
        <v>0.90202562725867286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84</v>
      </c>
      <c r="B46">
        <f>('CON Score and Page Rank'!BT69-'MIN and MAX'!B$16)/('MIN and MAX'!F$16-'MIN and MAX'!B$16)</f>
        <v>8.5948743376827686E-4</v>
      </c>
      <c r="C46">
        <f>('CON Score and Page Rank'!BU69-'MIN and MAX'!C$16)/('MIN and MAX'!G$16-'MIN and MAX'!C$16)</f>
        <v>2.0356367147081552E-2</v>
      </c>
      <c r="D46">
        <f>('CON Score and Page Rank'!BV69-'MIN and MAX'!D$16)/('MIN and MAX'!H$16-'MIN and MAX'!D$16)</f>
        <v>0.80398860398860394</v>
      </c>
      <c r="E46">
        <f t="shared" si="0"/>
        <v>1.9496879713313275E-2</v>
      </c>
      <c r="F46">
        <f t="shared" si="1"/>
        <v>0.61719612964973314</v>
      </c>
      <c r="G46">
        <f t="shared" si="2"/>
        <v>0.80312911655483565</v>
      </c>
      <c r="H46" s="3">
        <f>IFERROR(VLOOKUP(A46,'GDP Data'!A$2:Q$144,3,FALSE),"Not Found")</f>
        <v>5314909953.9299202</v>
      </c>
      <c r="I46">
        <f t="shared" si="3"/>
        <v>5.0226282610462542E-4</v>
      </c>
      <c r="J46">
        <f t="shared" si="4"/>
        <v>-0.61669386682362848</v>
      </c>
    </row>
    <row r="47" spans="1:10" x14ac:dyDescent="0.25">
      <c r="A47" t="s">
        <v>94</v>
      </c>
      <c r="B47">
        <f>('CON Score and Page Rank'!BT79-'MIN and MAX'!B$16)/('MIN and MAX'!F$16-'MIN and MAX'!B$16)</f>
        <v>8.2672912365314207E-3</v>
      </c>
      <c r="C47">
        <f>('CON Score and Page Rank'!BU79-'MIN and MAX'!C$16)/('MIN and MAX'!G$16-'MIN and MAX'!C$16)</f>
        <v>2.7717885871360433E-2</v>
      </c>
      <c r="D47">
        <f>('CON Score and Page Rank'!BV79-'MIN and MAX'!D$16)/('MIN and MAX'!H$16-'MIN and MAX'!D$16)</f>
        <v>0.85242165242165246</v>
      </c>
      <c r="E47">
        <f t="shared" si="0"/>
        <v>1.945059463482901E-2</v>
      </c>
      <c r="F47">
        <f t="shared" si="1"/>
        <v>0.61715878019632187</v>
      </c>
      <c r="G47">
        <f t="shared" si="2"/>
        <v>0.84415436118512099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69</v>
      </c>
      <c r="B48">
        <f>('CON Score and Page Rank'!BT54-'MIN and MAX'!B$16)/('MIN and MAX'!F$16-'MIN and MAX'!B$16)</f>
        <v>2.2237913378453582E-3</v>
      </c>
      <c r="C48">
        <f>('CON Score and Page Rank'!BU54-'MIN and MAX'!C$16)/('MIN and MAX'!G$16-'MIN and MAX'!C$16)</f>
        <v>2.1634918565615953E-2</v>
      </c>
      <c r="D48">
        <f>('CON Score and Page Rank'!BV54-'MIN and MAX'!D$16)/('MIN and MAX'!H$16-'MIN and MAX'!D$16)</f>
        <v>0.82165242165242169</v>
      </c>
      <c r="E48">
        <f t="shared" si="0"/>
        <v>1.9411127227770594E-2</v>
      </c>
      <c r="F48">
        <f t="shared" si="1"/>
        <v>0.61712693222005255</v>
      </c>
      <c r="G48">
        <f t="shared" si="2"/>
        <v>0.81942863031457636</v>
      </c>
      <c r="H48" s="3">
        <f>IFERROR(VLOOKUP(A48,'GDP Data'!A$2:Q$144,3,FALSE),"Not Found")</f>
        <v>10953485244.423901</v>
      </c>
      <c r="I48">
        <f t="shared" si="3"/>
        <v>1.0351122600848117E-3</v>
      </c>
      <c r="J48">
        <f t="shared" si="4"/>
        <v>-0.61609181995996776</v>
      </c>
    </row>
    <row r="49" spans="1:10" x14ac:dyDescent="0.25">
      <c r="A49" t="s">
        <v>64</v>
      </c>
      <c r="B49">
        <f>('CON Score and Page Rank'!BT49-'MIN and MAX'!B$16)/('MIN and MAX'!F$16-'MIN and MAX'!B$16)</f>
        <v>9.5390727546493519E-4</v>
      </c>
      <c r="C49">
        <f>('CON Score and Page Rank'!BU49-'MIN and MAX'!C$16)/('MIN and MAX'!G$16-'MIN and MAX'!C$16)</f>
        <v>2.0317485098250584E-2</v>
      </c>
      <c r="D49">
        <f>('CON Score and Page Rank'!BV49-'MIN and MAX'!D$16)/('MIN and MAX'!H$16-'MIN and MAX'!D$16)</f>
        <v>0.73732193732193729</v>
      </c>
      <c r="E49">
        <f t="shared" si="0"/>
        <v>1.9363577822785649E-2</v>
      </c>
      <c r="F49">
        <f t="shared" si="1"/>
        <v>0.6170885625263115</v>
      </c>
      <c r="G49">
        <f t="shared" si="2"/>
        <v>0.73636803004647233</v>
      </c>
      <c r="H49" s="3">
        <f>IFERROR(VLOOKUP(A49,'GDP Data'!A$2:Q$144,3,FALSE),"Not Found")</f>
        <v>8936063723.20121</v>
      </c>
      <c r="I49">
        <f t="shared" si="3"/>
        <v>8.4446447047468467E-4</v>
      </c>
      <c r="J49">
        <f t="shared" si="4"/>
        <v>-0.6162440980558368</v>
      </c>
    </row>
    <row r="50" spans="1:10" x14ac:dyDescent="0.25">
      <c r="A50" t="s">
        <v>214</v>
      </c>
      <c r="B50">
        <f>('CON Score and Page Rank'!BT198-'MIN and MAX'!B$16)/('MIN and MAX'!F$16-'MIN and MAX'!B$16)</f>
        <v>4.1707377363909415E-4</v>
      </c>
      <c r="C50">
        <f>('CON Score and Page Rank'!BU198-'MIN and MAX'!C$16)/('MIN and MAX'!G$16-'MIN and MAX'!C$16)</f>
        <v>1.9773521318927793E-2</v>
      </c>
      <c r="D50">
        <f>('CON Score and Page Rank'!BV198-'MIN and MAX'!D$16)/('MIN and MAX'!H$16-'MIN and MAX'!D$16)</f>
        <v>0.6957264957264957</v>
      </c>
      <c r="E50">
        <f t="shared" si="0"/>
        <v>1.9356447545288698E-2</v>
      </c>
      <c r="F50">
        <f t="shared" si="1"/>
        <v>0.61708280879366362</v>
      </c>
      <c r="G50">
        <f t="shared" si="2"/>
        <v>0.69530942195285661</v>
      </c>
      <c r="H50" s="3">
        <f>IFERROR(VLOOKUP(A50,'GDP Data'!A$2:Q$144,3,FALSE),"Not Found")</f>
        <v>7651174661.4287205</v>
      </c>
      <c r="I50">
        <f t="shared" si="3"/>
        <v>7.2304152690823938E-4</v>
      </c>
      <c r="J50">
        <f t="shared" si="4"/>
        <v>-0.61635976726675534</v>
      </c>
    </row>
    <row r="51" spans="1:10" x14ac:dyDescent="0.25">
      <c r="A51" t="s">
        <v>57</v>
      </c>
      <c r="B51">
        <f>('CON Score and Page Rank'!BT42-'MIN and MAX'!B$16)/('MIN and MAX'!F$16-'MIN and MAX'!B$16)</f>
        <v>1.3032805091661966E-3</v>
      </c>
      <c r="C51">
        <f>('CON Score and Page Rank'!BU42-'MIN and MAX'!C$16)/('MIN and MAX'!G$16-'MIN and MAX'!C$16)</f>
        <v>2.0605449468070299E-2</v>
      </c>
      <c r="D51">
        <f>('CON Score and Page Rank'!BV42-'MIN and MAX'!D$16)/('MIN and MAX'!H$16-'MIN and MAX'!D$16)</f>
        <v>0.80398860398860394</v>
      </c>
      <c r="E51">
        <f t="shared" si="0"/>
        <v>1.9302168958904103E-2</v>
      </c>
      <c r="F51">
        <f t="shared" si="1"/>
        <v>0.61703900902925179</v>
      </c>
      <c r="G51">
        <f t="shared" si="2"/>
        <v>0.80268532347943777</v>
      </c>
      <c r="H51" s="3">
        <f>IFERROR(VLOOKUP(A51,'GDP Data'!A$2:Q$144,3,FALSE),"Not Found")</f>
        <v>4613630622.7750101</v>
      </c>
      <c r="I51">
        <f t="shared" si="3"/>
        <v>4.3599142323839522E-4</v>
      </c>
      <c r="J51">
        <f t="shared" si="4"/>
        <v>-0.61660301760601344</v>
      </c>
    </row>
    <row r="52" spans="1:10" x14ac:dyDescent="0.25">
      <c r="A52" t="s">
        <v>82</v>
      </c>
      <c r="B52">
        <f>('CON Score and Page Rank'!BT67-'MIN and MAX'!B$16)/('MIN and MAX'!F$16-'MIN and MAX'!B$16)</f>
        <v>8.2210372115941173E-4</v>
      </c>
      <c r="C52">
        <f>('CON Score and Page Rank'!BU67-'MIN and MAX'!C$16)/('MIN and MAX'!G$16-'MIN and MAX'!C$16)</f>
        <v>2.0017881848662822E-2</v>
      </c>
      <c r="D52">
        <f>('CON Score and Page Rank'!BV67-'MIN and MAX'!D$16)/('MIN and MAX'!H$16-'MIN and MAX'!D$16)</f>
        <v>0.6957264957264957</v>
      </c>
      <c r="E52">
        <f t="shared" si="0"/>
        <v>1.9195778127503411E-2</v>
      </c>
      <c r="F52">
        <f t="shared" si="1"/>
        <v>0.61695315761599034</v>
      </c>
      <c r="G52">
        <f t="shared" si="2"/>
        <v>0.69490439200533627</v>
      </c>
      <c r="H52" s="3">
        <f>IFERROR(VLOOKUP(A52,'GDP Data'!A$2:Q$144,3,FALSE),"Not Found")</f>
        <v>5023265365.2516899</v>
      </c>
      <c r="I52">
        <f t="shared" si="3"/>
        <v>4.7470220201176796E-4</v>
      </c>
      <c r="J52">
        <f t="shared" si="4"/>
        <v>-0.61647845541397861</v>
      </c>
    </row>
    <row r="53" spans="1:10" x14ac:dyDescent="0.25">
      <c r="A53" t="s">
        <v>206</v>
      </c>
      <c r="B53">
        <f>('CON Score and Page Rank'!BT190-'MIN and MAX'!B$16)/('MIN and MAX'!F$16-'MIN and MAX'!B$16)</f>
        <v>1.3948794075862294E-3</v>
      </c>
      <c r="C53">
        <f>('CON Score and Page Rank'!BU190-'MIN and MAX'!C$16)/('MIN and MAX'!G$16-'MIN and MAX'!C$16)</f>
        <v>2.0586383277794624E-2</v>
      </c>
      <c r="D53">
        <f>('CON Score and Page Rank'!BV190-'MIN and MAX'!D$16)/('MIN and MAX'!H$16-'MIN and MAX'!D$16)</f>
        <v>0.73732193732193729</v>
      </c>
      <c r="E53">
        <f t="shared" si="0"/>
        <v>1.9191503870208394E-2</v>
      </c>
      <c r="F53">
        <f t="shared" si="1"/>
        <v>0.61694970853090858</v>
      </c>
      <c r="G53">
        <f t="shared" si="2"/>
        <v>0.73592705791435109</v>
      </c>
      <c r="H53" s="3">
        <f>IFERROR(VLOOKUP(A53,'GDP Data'!A$2:Q$144,3,FALSE),"Not Found")</f>
        <v>25601765400.515301</v>
      </c>
      <c r="I53">
        <f t="shared" si="3"/>
        <v>2.4193853056386104E-3</v>
      </c>
      <c r="J53">
        <f t="shared" si="4"/>
        <v>-0.61453032322527001</v>
      </c>
    </row>
    <row r="54" spans="1:10" x14ac:dyDescent="0.25">
      <c r="A54" t="s">
        <v>124</v>
      </c>
      <c r="B54">
        <f>('CON Score and Page Rank'!BT109-'MIN and MAX'!B$16)/('MIN and MAX'!F$16-'MIN and MAX'!B$16)</f>
        <v>8.116833257297236E-3</v>
      </c>
      <c r="C54">
        <f>('CON Score and Page Rank'!BU109-'MIN and MAX'!C$16)/('MIN and MAX'!G$16-'MIN and MAX'!C$16)</f>
        <v>2.7152544238081826E-2</v>
      </c>
      <c r="D54">
        <f>('CON Score and Page Rank'!BV109-'MIN and MAX'!D$16)/('MIN and MAX'!H$16-'MIN and MAX'!D$16)</f>
        <v>0.86096866096866098</v>
      </c>
      <c r="E54">
        <f t="shared" si="0"/>
        <v>1.903571098078459E-2</v>
      </c>
      <c r="F54">
        <f t="shared" si="1"/>
        <v>0.6168239924371719</v>
      </c>
      <c r="G54">
        <f t="shared" si="2"/>
        <v>0.8528518277113637</v>
      </c>
      <c r="H54" s="3">
        <f>IFERROR(VLOOKUP(A54,'GDP Data'!A$2:Q$144,3,FALSE),"Not Found")</f>
        <v>103311640571.81799</v>
      </c>
      <c r="I54">
        <f t="shared" si="3"/>
        <v>9.7630245879779531E-3</v>
      </c>
      <c r="J54">
        <f t="shared" si="4"/>
        <v>-0.60706096784919394</v>
      </c>
    </row>
    <row r="55" spans="1:10" x14ac:dyDescent="0.25">
      <c r="A55" t="s">
        <v>192</v>
      </c>
      <c r="B55">
        <f>('CON Score and Page Rank'!BT176-'MIN and MAX'!B$16)/('MIN and MAX'!F$16-'MIN and MAX'!B$16)</f>
        <v>7.9130729647386953E-3</v>
      </c>
      <c r="C55">
        <f>('CON Score and Page Rank'!BU176-'MIN and MAX'!C$16)/('MIN and MAX'!G$16-'MIN and MAX'!C$16)</f>
        <v>2.6924367591923518E-2</v>
      </c>
      <c r="D55">
        <f>('CON Score and Page Rank'!BV176-'MIN and MAX'!D$16)/('MIN and MAX'!H$16-'MIN and MAX'!D$16)</f>
        <v>0.87863247863247862</v>
      </c>
      <c r="E55">
        <f t="shared" si="0"/>
        <v>1.9011294627184823E-2</v>
      </c>
      <c r="F55">
        <f t="shared" si="1"/>
        <v>0.61680428981396995</v>
      </c>
      <c r="G55">
        <f t="shared" si="2"/>
        <v>0.87071940566773998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208</v>
      </c>
      <c r="B56">
        <f>('CON Score and Page Rank'!BT192-'MIN and MAX'!B$16)/('MIN and MAX'!F$16-'MIN and MAX'!B$16)</f>
        <v>8.6815166134478986E-4</v>
      </c>
      <c r="C56">
        <f>('CON Score and Page Rank'!BU192-'MIN and MAX'!C$16)/('MIN and MAX'!G$16-'MIN and MAX'!C$16)</f>
        <v>1.974648179109904E-2</v>
      </c>
      <c r="D56">
        <f>('CON Score and Page Rank'!BV192-'MIN and MAX'!D$16)/('MIN and MAX'!H$16-'MIN and MAX'!D$16)</f>
        <v>0.70427350427350432</v>
      </c>
      <c r="E56">
        <f t="shared" si="0"/>
        <v>1.8878330129754251E-2</v>
      </c>
      <c r="F56">
        <f t="shared" si="1"/>
        <v>0.61669699494778907</v>
      </c>
      <c r="G56">
        <f t="shared" si="2"/>
        <v>0.70340535261215953</v>
      </c>
      <c r="H56" s="3">
        <f>IFERROR(VLOOKUP(A56,'GDP Data'!A$2:Q$144,3,FALSE),"Not Found")</f>
        <v>12282533600</v>
      </c>
      <c r="I56">
        <f t="shared" si="3"/>
        <v>1.160708288782866E-3</v>
      </c>
      <c r="J56">
        <f t="shared" si="4"/>
        <v>-0.61553628665900617</v>
      </c>
    </row>
    <row r="57" spans="1:10" x14ac:dyDescent="0.25">
      <c r="A57" t="s">
        <v>226</v>
      </c>
      <c r="B57">
        <f>('CON Score and Page Rank'!BT210-'MIN and MAX'!B$16)/('MIN and MAX'!F$16-'MIN and MAX'!B$16)</f>
        <v>9.4597715809802366E-3</v>
      </c>
      <c r="C57">
        <f>('CON Score and Page Rank'!BU210-'MIN and MAX'!C$16)/('MIN and MAX'!G$16-'MIN and MAX'!C$16)</f>
        <v>2.830544453950487E-2</v>
      </c>
      <c r="D57">
        <f>('CON Score and Page Rank'!BV210-'MIN and MAX'!D$16)/('MIN and MAX'!H$16-'MIN and MAX'!D$16)</f>
        <v>0.96125356125356121</v>
      </c>
      <c r="E57">
        <f t="shared" si="0"/>
        <v>1.8845672958524635E-2</v>
      </c>
      <c r="F57">
        <f t="shared" si="1"/>
        <v>0.61667064244855341</v>
      </c>
      <c r="G57">
        <f t="shared" si="2"/>
        <v>0.95179378967258099</v>
      </c>
      <c r="H57" s="3">
        <f>IFERROR(VLOOKUP(A57,'GDP Data'!A$2:Q$144,3,FALSE),"Not Found")</f>
        <v>122903960204.505</v>
      </c>
      <c r="I57">
        <f t="shared" si="3"/>
        <v>1.1614512931892852E-2</v>
      </c>
      <c r="J57">
        <f t="shared" si="4"/>
        <v>-0.60505612951666055</v>
      </c>
    </row>
    <row r="58" spans="1:10" x14ac:dyDescent="0.25">
      <c r="A58" t="s">
        <v>74</v>
      </c>
      <c r="B58">
        <f>('CON Score and Page Rank'!BT59-'MIN and MAX'!B$16)/('MIN and MAX'!F$16-'MIN and MAX'!B$16)</f>
        <v>6.5232447992574652E-4</v>
      </c>
      <c r="C58">
        <f>('CON Score and Page Rank'!BU59-'MIN and MAX'!C$16)/('MIN and MAX'!G$16-'MIN and MAX'!C$16)</f>
        <v>1.947837803614982E-2</v>
      </c>
      <c r="D58">
        <f>('CON Score and Page Rank'!BV59-'MIN and MAX'!D$16)/('MIN and MAX'!H$16-'MIN and MAX'!D$16)</f>
        <v>0.63703703703703707</v>
      </c>
      <c r="E58">
        <f t="shared" si="0"/>
        <v>1.8826053556224073E-2</v>
      </c>
      <c r="F58">
        <f t="shared" si="1"/>
        <v>0.61665481069507722</v>
      </c>
      <c r="G58">
        <f t="shared" si="2"/>
        <v>0.63638471255711138</v>
      </c>
      <c r="H58" s="3">
        <f>IFERROR(VLOOKUP(A58,'GDP Data'!A$2:Q$144,3,FALSE),"Not Found")</f>
        <v>2796704603.0444298</v>
      </c>
      <c r="I58">
        <f t="shared" si="3"/>
        <v>2.6429060320509642E-4</v>
      </c>
      <c r="J58">
        <f t="shared" si="4"/>
        <v>-0.61639052009187212</v>
      </c>
    </row>
    <row r="59" spans="1:10" x14ac:dyDescent="0.25">
      <c r="A59" t="s">
        <v>111</v>
      </c>
      <c r="B59">
        <f>('CON Score and Page Rank'!BT96-'MIN and MAX'!B$16)/('MIN and MAX'!F$16-'MIN and MAX'!B$16)</f>
        <v>9.4002374041981716E-4</v>
      </c>
      <c r="C59">
        <f>('CON Score and Page Rank'!BU96-'MIN and MAX'!C$16)/('MIN and MAX'!G$16-'MIN and MAX'!C$16)</f>
        <v>1.9639460490190139E-2</v>
      </c>
      <c r="D59">
        <f>('CON Score and Page Rank'!BV96-'MIN and MAX'!D$16)/('MIN and MAX'!H$16-'MIN and MAX'!D$16)</f>
        <v>0.63703703703703707</v>
      </c>
      <c r="E59">
        <f t="shared" si="0"/>
        <v>1.8699436749770322E-2</v>
      </c>
      <c r="F59">
        <f t="shared" si="1"/>
        <v>0.61655263805826666</v>
      </c>
      <c r="G59">
        <f t="shared" si="2"/>
        <v>0.63609701329661728</v>
      </c>
      <c r="H59" s="3">
        <f>IFERROR(VLOOKUP(A59,'GDP Data'!A$2:Q$144,3,FALSE),"Not Found")</f>
        <v>6507824767.0630302</v>
      </c>
      <c r="I59">
        <f t="shared" si="3"/>
        <v>6.1499413680223783E-4</v>
      </c>
      <c r="J59">
        <f t="shared" si="4"/>
        <v>-0.61593764392146444</v>
      </c>
    </row>
    <row r="60" spans="1:10" x14ac:dyDescent="0.25">
      <c r="A60" t="s">
        <v>160</v>
      </c>
      <c r="B60">
        <f>('CON Score and Page Rank'!BT144-'MIN and MAX'!B$16)/('MIN and MAX'!F$16-'MIN and MAX'!B$16)</f>
        <v>1.0105544872923963E-2</v>
      </c>
      <c r="C60">
        <f>('CON Score and Page Rank'!BU144-'MIN and MAX'!C$16)/('MIN and MAX'!G$16-'MIN and MAX'!C$16)</f>
        <v>2.8727521207824715E-2</v>
      </c>
      <c r="D60">
        <f>('CON Score and Page Rank'!BV144-'MIN and MAX'!D$16)/('MIN and MAX'!H$16-'MIN and MAX'!D$16)</f>
        <v>0.91965811965811961</v>
      </c>
      <c r="E60">
        <f t="shared" si="0"/>
        <v>1.8621976334900751E-2</v>
      </c>
      <c r="F60">
        <f t="shared" si="1"/>
        <v>0.6164901318629411</v>
      </c>
      <c r="G60">
        <f t="shared" si="2"/>
        <v>0.90955257478519569</v>
      </c>
      <c r="H60" s="3">
        <f>IFERROR(VLOOKUP(A60,'GDP Data'!A$2:Q$144,3,FALSE),"Not Found")</f>
        <v>78921234457.548706</v>
      </c>
      <c r="I60">
        <f t="shared" si="3"/>
        <v>7.4581136090564179E-3</v>
      </c>
      <c r="J60">
        <f t="shared" si="4"/>
        <v>-0.60903201825388464</v>
      </c>
    </row>
    <row r="61" spans="1:10" x14ac:dyDescent="0.25">
      <c r="A61" t="s">
        <v>115</v>
      </c>
      <c r="B61">
        <f>('CON Score and Page Rank'!BT100-'MIN and MAX'!B$16)/('MIN and MAX'!F$16-'MIN and MAX'!B$16)</f>
        <v>1.0918320682011911E-2</v>
      </c>
      <c r="C61">
        <f>('CON Score and Page Rank'!BU100-'MIN and MAX'!C$16)/('MIN and MAX'!G$16-'MIN and MAX'!C$16)</f>
        <v>2.9458904294867923E-2</v>
      </c>
      <c r="D61">
        <f>('CON Score and Page Rank'!BV100-'MIN and MAX'!D$16)/('MIN and MAX'!H$16-'MIN and MAX'!D$16)</f>
        <v>0.96125356125356121</v>
      </c>
      <c r="E61">
        <f t="shared" si="0"/>
        <v>1.8540583612856012E-2</v>
      </c>
      <c r="F61">
        <f t="shared" si="1"/>
        <v>0.61642445251703581</v>
      </c>
      <c r="G61">
        <f t="shared" si="2"/>
        <v>0.95033524057154928</v>
      </c>
      <c r="H61" s="3">
        <f>IFERROR(VLOOKUP(A61,'GDP Data'!A$2:Q$144,3,FALSE),"Not Found")</f>
        <v>135429607036.658</v>
      </c>
      <c r="I61">
        <f t="shared" si="3"/>
        <v>1.2798195596554712E-2</v>
      </c>
      <c r="J61">
        <f t="shared" si="4"/>
        <v>-0.60362625692048111</v>
      </c>
    </row>
    <row r="62" spans="1:10" x14ac:dyDescent="0.25">
      <c r="A62" t="s">
        <v>56</v>
      </c>
      <c r="B62">
        <f>('CON Score and Page Rank'!BT41-'MIN and MAX'!B$16)/('MIN and MAX'!F$16-'MIN and MAX'!B$16)</f>
        <v>4.9251642487116833E-4</v>
      </c>
      <c r="C62">
        <f>('CON Score and Page Rank'!BU41-'MIN and MAX'!C$16)/('MIN and MAX'!G$16-'MIN and MAX'!C$16)</f>
        <v>1.8857921238516807E-2</v>
      </c>
      <c r="D62">
        <f>('CON Score and Page Rank'!BV41-'MIN and MAX'!D$16)/('MIN and MAX'!H$16-'MIN and MAX'!D$16)</f>
        <v>0.66780626780626784</v>
      </c>
      <c r="E62">
        <f t="shared" si="0"/>
        <v>1.8365404813645639E-2</v>
      </c>
      <c r="F62">
        <f t="shared" si="1"/>
        <v>0.61628309308514084</v>
      </c>
      <c r="G62">
        <f t="shared" si="2"/>
        <v>0.6673137513813967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119</v>
      </c>
      <c r="B63">
        <f>('CON Score and Page Rank'!BT104-'MIN and MAX'!B$16)/('MIN and MAX'!F$16-'MIN and MAX'!B$16)</f>
        <v>1.7754494340122771E-4</v>
      </c>
      <c r="C63">
        <f>('CON Score and Page Rank'!BU104-'MIN and MAX'!C$16)/('MIN and MAX'!G$16-'MIN and MAX'!C$16)</f>
        <v>1.8538475276584629E-2</v>
      </c>
      <c r="D63">
        <f>('CON Score and Page Rank'!BV104-'MIN and MAX'!D$16)/('MIN and MAX'!H$16-'MIN and MAX'!D$16)</f>
        <v>0.51623931623931629</v>
      </c>
      <c r="E63">
        <f t="shared" si="0"/>
        <v>1.8360930333183402E-2</v>
      </c>
      <c r="F63">
        <f t="shared" si="1"/>
        <v>0.61627948243123165</v>
      </c>
      <c r="G63">
        <f t="shared" si="2"/>
        <v>0.51606177129591502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142</v>
      </c>
      <c r="B64">
        <f>('CON Score and Page Rank'!BT127-'MIN and MAX'!B$16)/('MIN and MAX'!F$16-'MIN and MAX'!B$16)</f>
        <v>8.7890986338405347E-4</v>
      </c>
      <c r="C64">
        <f>('CON Score and Page Rank'!BU127-'MIN and MAX'!C$16)/('MIN and MAX'!G$16-'MIN and MAX'!C$16)</f>
        <v>1.9205380178133356E-2</v>
      </c>
      <c r="D64">
        <f>('CON Score and Page Rank'!BV127-'MIN and MAX'!D$16)/('MIN and MAX'!H$16-'MIN and MAX'!D$16)</f>
        <v>0.67236467236467234</v>
      </c>
      <c r="E64">
        <f t="shared" si="0"/>
        <v>1.8326470314749304E-2</v>
      </c>
      <c r="F64">
        <f t="shared" si="1"/>
        <v>0.61625167513576617</v>
      </c>
      <c r="G64">
        <f t="shared" si="2"/>
        <v>0.67148576250128833</v>
      </c>
      <c r="H64" s="3">
        <f>IFERROR(VLOOKUP(A64,'GDP Data'!A$2:Q$144,3,FALSE),"Not Found")</f>
        <v>22152694161.888199</v>
      </c>
      <c r="I64">
        <f t="shared" si="3"/>
        <v>2.0934455845962787E-3</v>
      </c>
      <c r="J64">
        <f t="shared" si="4"/>
        <v>-0.61415822955116994</v>
      </c>
    </row>
    <row r="65" spans="1:10" x14ac:dyDescent="0.25">
      <c r="A65" t="s">
        <v>159</v>
      </c>
      <c r="B65">
        <f>('CON Score and Page Rank'!BT143-'MIN and MAX'!B$16)/('MIN and MAX'!F$16-'MIN and MAX'!B$16)</f>
        <v>7.5791471635283596E-5</v>
      </c>
      <c r="C65">
        <f>('CON Score and Page Rank'!BU143-'MIN and MAX'!C$16)/('MIN and MAX'!G$16-'MIN and MAX'!C$16)</f>
        <v>1.8378567675818337E-2</v>
      </c>
      <c r="D65">
        <f>('CON Score and Page Rank'!BV143-'MIN and MAX'!D$16)/('MIN and MAX'!H$16-'MIN and MAX'!D$16)</f>
        <v>0.51168091168091168</v>
      </c>
      <c r="E65">
        <f t="shared" si="0"/>
        <v>1.8302776204183052E-2</v>
      </c>
      <c r="F65">
        <f t="shared" si="1"/>
        <v>0.61623255532204435</v>
      </c>
      <c r="G65">
        <f t="shared" si="2"/>
        <v>0.5116051202092764</v>
      </c>
      <c r="H65" s="3">
        <f>IFERROR(VLOOKUP(A65,'GDP Data'!A$2:Q$144,3,FALSE),"Not Found")</f>
        <v>3081024212.4292402</v>
      </c>
      <c r="I65">
        <f t="shared" si="3"/>
        <v>2.9115901146871853E-4</v>
      </c>
      <c r="J65">
        <f t="shared" si="4"/>
        <v>-0.61594139631057565</v>
      </c>
    </row>
    <row r="66" spans="1:10" x14ac:dyDescent="0.25">
      <c r="A66" t="s">
        <v>218</v>
      </c>
      <c r="B66">
        <f>('CON Score and Page Rank'!BT202-'MIN and MAX'!B$16)/('MIN and MAX'!F$16-'MIN and MAX'!B$16)</f>
        <v>6.4819892258045886E-4</v>
      </c>
      <c r="C66">
        <f>('CON Score and Page Rank'!BU202-'MIN and MAX'!C$16)/('MIN and MAX'!G$16-'MIN and MAX'!C$16)</f>
        <v>1.8886422060036875E-2</v>
      </c>
      <c r="D66">
        <f>('CON Score and Page Rank'!BV202-'MIN and MAX'!D$16)/('MIN and MAX'!H$16-'MIN and MAX'!D$16)</f>
        <v>0.6108262108262108</v>
      </c>
      <c r="E66">
        <f t="shared" si="0"/>
        <v>1.8238223137456416E-2</v>
      </c>
      <c r="F66">
        <f t="shared" si="1"/>
        <v>0.61618046463024434</v>
      </c>
      <c r="G66">
        <f t="shared" si="2"/>
        <v>0.6101780119036303</v>
      </c>
      <c r="H66" s="3">
        <f>IFERROR(VLOOKUP(A66,'GDP Data'!A$2:Q$144,3,FALSE),"Not Found")</f>
        <v>8495806432.1846704</v>
      </c>
      <c r="I66">
        <f t="shared" si="3"/>
        <v>8.0285983876580112E-4</v>
      </c>
      <c r="J66">
        <f t="shared" si="4"/>
        <v>-0.61537760479147852</v>
      </c>
    </row>
    <row r="67" spans="1:10" x14ac:dyDescent="0.25">
      <c r="A67" t="s">
        <v>131</v>
      </c>
      <c r="B67">
        <f>('CON Score and Page Rank'!BT116-'MIN and MAX'!B$16)/('MIN and MAX'!F$16-'MIN and MAX'!B$16)</f>
        <v>7.773973904743629E-4</v>
      </c>
      <c r="C67">
        <f>('CON Score and Page Rank'!BU116-'MIN and MAX'!C$16)/('MIN and MAX'!G$16-'MIN and MAX'!C$16)</f>
        <v>1.888987948538616E-2</v>
      </c>
      <c r="D67">
        <f>('CON Score and Page Rank'!BV116-'MIN and MAX'!D$16)/('MIN and MAX'!H$16-'MIN and MAX'!D$16)</f>
        <v>0.6</v>
      </c>
      <c r="E67">
        <f t="shared" ref="E67:E130" si="5">C67-B67</f>
        <v>1.8112482094911796E-2</v>
      </c>
      <c r="F67">
        <f t="shared" si="1"/>
        <v>0.61607899868562033</v>
      </c>
      <c r="G67">
        <f t="shared" si="2"/>
        <v>0.59922260260952565</v>
      </c>
      <c r="H67" s="3">
        <f>IFERROR(VLOOKUP(A67,'GDP Data'!A$2:Q$144,3,FALSE),"Not Found")</f>
        <v>53991289844.329102</v>
      </c>
      <c r="I67">
        <f t="shared" si="3"/>
        <v>5.102215852630842E-3</v>
      </c>
      <c r="J67">
        <f t="shared" si="4"/>
        <v>-0.61097678283298951</v>
      </c>
    </row>
    <row r="68" spans="1:10" x14ac:dyDescent="0.25">
      <c r="A68" t="s">
        <v>199</v>
      </c>
      <c r="B68">
        <f>('CON Score and Page Rank'!BT183-'MIN and MAX'!B$16)/('MIN and MAX'!F$16-'MIN and MAX'!B$16)</f>
        <v>4.9827701268888194E-4</v>
      </c>
      <c r="C68">
        <f>('CON Score and Page Rank'!BU183-'MIN and MAX'!C$16)/('MIN and MAX'!G$16-'MIN and MAX'!C$16)</f>
        <v>1.860286842508023E-2</v>
      </c>
      <c r="D68">
        <f>('CON Score and Page Rank'!BV183-'MIN and MAX'!D$16)/('MIN and MAX'!H$16-'MIN and MAX'!D$16)</f>
        <v>0.6108262108262108</v>
      </c>
      <c r="E68">
        <f t="shared" si="5"/>
        <v>1.8104591412391347E-2</v>
      </c>
      <c r="F68">
        <f t="shared" ref="F68:F131" si="6">(E68-MIN(E$3:E$212))/(MAX(E$3:E$212)-MIN(E$3:E$212))</f>
        <v>0.61607263134891421</v>
      </c>
      <c r="G68">
        <f t="shared" ref="G68:G131" si="7">D68-B68</f>
        <v>0.61032793381352191</v>
      </c>
      <c r="H68" s="3">
        <f>IFERROR(VLOOKUP(A68,'GDP Data'!A$2:Q$144,3,FALSE),"Not Found")</f>
        <v>8141537877.0679102</v>
      </c>
      <c r="I68">
        <f t="shared" ref="I68:I131" si="8">IFERROR((H68-MIN(H$3:H$212))/(MAX(H$3:H$212)-MIN(H$3:H$212)),"No Value")</f>
        <v>7.693812046524653E-4</v>
      </c>
      <c r="J68">
        <f t="shared" ref="J68:J131" si="9">IFERROR(I68-F68,"No Value")</f>
        <v>-0.61530325014426179</v>
      </c>
    </row>
    <row r="69" spans="1:10" x14ac:dyDescent="0.25">
      <c r="A69" t="s">
        <v>211</v>
      </c>
      <c r="B69">
        <f>('CON Score and Page Rank'!BT195-'MIN and MAX'!B$16)/('MIN and MAX'!F$16-'MIN and MAX'!B$16)</f>
        <v>7.9499491750488309E-4</v>
      </c>
      <c r="C69">
        <f>('CON Score and Page Rank'!BU195-'MIN and MAX'!C$16)/('MIN and MAX'!G$16-'MIN and MAX'!C$16)</f>
        <v>1.8875649214967965E-2</v>
      </c>
      <c r="D69">
        <f>('CON Score and Page Rank'!BV195-'MIN and MAX'!D$16)/('MIN and MAX'!H$16-'MIN and MAX'!D$16)</f>
        <v>0.6524216524216524</v>
      </c>
      <c r="E69">
        <f t="shared" si="5"/>
        <v>1.8080654297463084E-2</v>
      </c>
      <c r="F69">
        <f t="shared" si="6"/>
        <v>0.6160533154443486</v>
      </c>
      <c r="G69">
        <f t="shared" si="7"/>
        <v>0.6516266575041475</v>
      </c>
      <c r="H69" s="3">
        <f>IFERROR(VLOOKUP(A69,'GDP Data'!A$2:Q$144,3,FALSE),"Not Found")</f>
        <v>18405203853.1036</v>
      </c>
      <c r="I69">
        <f t="shared" si="8"/>
        <v>1.7393050460725538E-3</v>
      </c>
      <c r="J69">
        <f t="shared" si="9"/>
        <v>-0.61431401039827604</v>
      </c>
    </row>
    <row r="70" spans="1:10" x14ac:dyDescent="0.25">
      <c r="A70" t="s">
        <v>101</v>
      </c>
      <c r="B70">
        <f>('CON Score and Page Rank'!BT86-'MIN and MAX'!B$16)/('MIN and MAX'!F$16-'MIN and MAX'!B$16)</f>
        <v>4.101551471521088E-4</v>
      </c>
      <c r="C70">
        <f>('CON Score and Page Rank'!BU86-'MIN and MAX'!C$16)/('MIN and MAX'!G$16-'MIN and MAX'!C$16)</f>
        <v>1.8320274813084649E-2</v>
      </c>
      <c r="D70">
        <f>('CON Score and Page Rank'!BV86-'MIN and MAX'!D$16)/('MIN and MAX'!H$16-'MIN and MAX'!D$16)</f>
        <v>0.66381766381766383</v>
      </c>
      <c r="E70">
        <f t="shared" si="5"/>
        <v>1.791011966593254E-2</v>
      </c>
      <c r="F70">
        <f t="shared" si="6"/>
        <v>0.6159157035943974</v>
      </c>
      <c r="G70">
        <f t="shared" si="7"/>
        <v>0.66340750867051168</v>
      </c>
      <c r="H70" s="3">
        <f>IFERROR(VLOOKUP(A70,'GDP Data'!A$2:Q$144,3,FALSE),"Not Found")</f>
        <v>5398568543.6349201</v>
      </c>
      <c r="I70">
        <f t="shared" si="8"/>
        <v>5.1016862320323693E-4</v>
      </c>
      <c r="J70">
        <f t="shared" si="9"/>
        <v>-0.61540553497119421</v>
      </c>
    </row>
    <row r="71" spans="1:10" x14ac:dyDescent="0.25">
      <c r="A71" t="s">
        <v>47</v>
      </c>
      <c r="B71">
        <f>('CON Score and Page Rank'!BT32-'MIN and MAX'!B$16)/('MIN and MAX'!F$16-'MIN and MAX'!B$16)</f>
        <v>1.6495113893318844E-3</v>
      </c>
      <c r="C71">
        <f>('CON Score and Page Rank'!BU32-'MIN and MAX'!C$16)/('MIN and MAX'!G$16-'MIN and MAX'!C$16)</f>
        <v>1.9529550169135011E-2</v>
      </c>
      <c r="D71">
        <f>('CON Score and Page Rank'!BV32-'MIN and MAX'!D$16)/('MIN and MAX'!H$16-'MIN and MAX'!D$16)</f>
        <v>0.57834757834757833</v>
      </c>
      <c r="E71">
        <f t="shared" si="5"/>
        <v>1.7880038779803126E-2</v>
      </c>
      <c r="F71">
        <f t="shared" si="6"/>
        <v>0.615891430012244</v>
      </c>
      <c r="G71">
        <f t="shared" si="7"/>
        <v>0.57669806695824644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152</v>
      </c>
      <c r="B72">
        <f>('CON Score and Page Rank'!BT136-'MIN and MAX'!B$16)/('MIN and MAX'!F$16-'MIN and MAX'!B$16)</f>
        <v>4.2571664869549015E-4</v>
      </c>
      <c r="C72">
        <f>('CON Score and Page Rank'!BU136-'MIN and MAX'!C$16)/('MIN and MAX'!G$16-'MIN and MAX'!C$16)</f>
        <v>1.826560049843497E-2</v>
      </c>
      <c r="D72">
        <f>('CON Score and Page Rank'!BV136-'MIN and MAX'!D$16)/('MIN and MAX'!H$16-'MIN and MAX'!D$16)</f>
        <v>0.45754985754985755</v>
      </c>
      <c r="E72">
        <f t="shared" si="5"/>
        <v>1.7839883849739481E-2</v>
      </c>
      <c r="F72">
        <f t="shared" si="6"/>
        <v>0.6158590272436032</v>
      </c>
      <c r="G72">
        <f t="shared" si="7"/>
        <v>0.45712414090116205</v>
      </c>
      <c r="H72" s="3">
        <f>IFERROR(VLOOKUP(A72,'GDP Data'!A$2:Q$144,3,FALSE),"Not Found")</f>
        <v>6220270632.3359203</v>
      </c>
      <c r="I72">
        <f t="shared" si="8"/>
        <v>5.8782006355960156E-4</v>
      </c>
      <c r="J72">
        <f t="shared" si="9"/>
        <v>-0.61527120718004358</v>
      </c>
    </row>
    <row r="73" spans="1:10" x14ac:dyDescent="0.25">
      <c r="A73" t="s">
        <v>171</v>
      </c>
      <c r="B73">
        <f>('CON Score and Page Rank'!BT155-'MIN and MAX'!B$16)/('MIN and MAX'!F$16-'MIN and MAX'!B$16)</f>
        <v>7.80305349555738E-4</v>
      </c>
      <c r="C73">
        <f>('CON Score and Page Rank'!BU155-'MIN and MAX'!C$16)/('MIN and MAX'!G$16-'MIN and MAX'!C$16)</f>
        <v>1.8555283510758407E-2</v>
      </c>
      <c r="D73">
        <f>('CON Score and Page Rank'!BV155-'MIN and MAX'!D$16)/('MIN and MAX'!H$16-'MIN and MAX'!D$16)</f>
        <v>0.57834757834757833</v>
      </c>
      <c r="E73">
        <f t="shared" si="5"/>
        <v>1.777497816120267E-2</v>
      </c>
      <c r="F73">
        <f t="shared" si="6"/>
        <v>0.61580665200584805</v>
      </c>
      <c r="G73">
        <f t="shared" si="7"/>
        <v>0.57756727299802257</v>
      </c>
      <c r="H73" s="3">
        <f>IFERROR(VLOOKUP(A73,'GDP Data'!A$2:Q$144,3,FALSE),"Not Found")</f>
        <v>11401421329.197399</v>
      </c>
      <c r="I73">
        <f t="shared" si="8"/>
        <v>1.0774425433450622E-3</v>
      </c>
      <c r="J73">
        <f t="shared" si="9"/>
        <v>-0.61472920946250298</v>
      </c>
    </row>
    <row r="74" spans="1:10" x14ac:dyDescent="0.25">
      <c r="A74" t="s">
        <v>179</v>
      </c>
      <c r="B74">
        <f>('CON Score and Page Rank'!BT163-'MIN and MAX'!B$16)/('MIN and MAX'!F$16-'MIN and MAX'!B$16)</f>
        <v>1.070687329605762E-2</v>
      </c>
      <c r="C74">
        <f>('CON Score and Page Rank'!BU163-'MIN and MAX'!C$16)/('MIN and MAX'!G$16-'MIN and MAX'!C$16)</f>
        <v>2.8315485618820239E-2</v>
      </c>
      <c r="D74">
        <f>('CON Score and Page Rank'!BV163-'MIN and MAX'!D$16)/('MIN and MAX'!H$16-'MIN and MAX'!D$16)</f>
        <v>0.92022792022792022</v>
      </c>
      <c r="E74">
        <f t="shared" si="5"/>
        <v>1.7608612322762618E-2</v>
      </c>
      <c r="F74">
        <f t="shared" si="6"/>
        <v>0.61567240413730095</v>
      </c>
      <c r="G74">
        <f t="shared" si="7"/>
        <v>0.90952104693186264</v>
      </c>
      <c r="H74" s="3">
        <f>IFERROR(VLOOKUP(A74,'GDP Data'!A$2:Q$144,3,FALSE),"Not Found")</f>
        <v>23273640257.1968</v>
      </c>
      <c r="I74">
        <f t="shared" si="8"/>
        <v>2.1993757995238798E-3</v>
      </c>
      <c r="J74">
        <f t="shared" si="9"/>
        <v>-0.61347302833777706</v>
      </c>
    </row>
    <row r="75" spans="1:10" x14ac:dyDescent="0.25">
      <c r="A75" t="s">
        <v>51</v>
      </c>
      <c r="B75">
        <f>('CON Score and Page Rank'!BT36-'MIN and MAX'!B$16)/('MIN and MAX'!F$16-'MIN and MAX'!B$16)</f>
        <v>9.7144037426075292E-3</v>
      </c>
      <c r="C75">
        <f>('CON Score and Page Rank'!BU36-'MIN and MAX'!C$16)/('MIN and MAX'!G$16-'MIN and MAX'!C$16)</f>
        <v>2.7269812497356022E-2</v>
      </c>
      <c r="D75">
        <f>('CON Score and Page Rank'!BV36-'MIN and MAX'!D$16)/('MIN and MAX'!H$16-'MIN and MAX'!D$16)</f>
        <v>0.88774928774928774</v>
      </c>
      <c r="E75">
        <f t="shared" si="5"/>
        <v>1.7555408754748494E-2</v>
      </c>
      <c r="F75">
        <f t="shared" si="6"/>
        <v>0.61562947185221195</v>
      </c>
      <c r="G75">
        <f t="shared" si="7"/>
        <v>0.87803488400668017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121</v>
      </c>
      <c r="B76">
        <f>('CON Score and Page Rank'!BT106-'MIN and MAX'!B$16)/('MIN and MAX'!F$16-'MIN and MAX'!B$16)</f>
        <v>8.0301645497123013E-5</v>
      </c>
      <c r="C76">
        <f>('CON Score and Page Rank'!BU106-'MIN and MAX'!C$16)/('MIN and MAX'!G$16-'MIN and MAX'!C$16)</f>
        <v>1.7603267454484036E-2</v>
      </c>
      <c r="D76">
        <f>('CON Score and Page Rank'!BV106-'MIN and MAX'!D$16)/('MIN and MAX'!H$16-'MIN and MAX'!D$16)</f>
        <v>0.63076923076923075</v>
      </c>
      <c r="E76">
        <f t="shared" si="5"/>
        <v>1.7522965808986914E-2</v>
      </c>
      <c r="F76">
        <f t="shared" si="6"/>
        <v>0.61560329222087229</v>
      </c>
      <c r="G76">
        <f t="shared" si="7"/>
        <v>0.63068892912373364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170</v>
      </c>
      <c r="B77">
        <f>('CON Score and Page Rank'!BT154-'MIN and MAX'!B$16)/('MIN and MAX'!F$16-'MIN and MAX'!B$16)</f>
        <v>2.4383759643512287E-4</v>
      </c>
      <c r="C77">
        <f>('CON Score and Page Rank'!BU154-'MIN and MAX'!C$16)/('MIN and MAX'!G$16-'MIN and MAX'!C$16)</f>
        <v>1.7636626574019185E-2</v>
      </c>
      <c r="D77">
        <f>('CON Score and Page Rank'!BV154-'MIN and MAX'!D$16)/('MIN and MAX'!H$16-'MIN and MAX'!D$16)</f>
        <v>0.59145299145299146</v>
      </c>
      <c r="E77">
        <f t="shared" si="5"/>
        <v>1.7392788977584062E-2</v>
      </c>
      <c r="F77">
        <f t="shared" si="6"/>
        <v>0.61549824684428589</v>
      </c>
      <c r="G77">
        <f t="shared" si="7"/>
        <v>0.59120915385655637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95</v>
      </c>
      <c r="B78">
        <f>('CON Score and Page Rank'!BT80-'MIN and MAX'!B$16)/('MIN and MAX'!F$16-'MIN and MAX'!B$16)</f>
        <v>9.4902079437124989E-5</v>
      </c>
      <c r="C78">
        <f>('CON Score and Page Rank'!BU80-'MIN and MAX'!C$16)/('MIN and MAX'!G$16-'MIN and MAX'!C$16)</f>
        <v>1.7482479111019276E-2</v>
      </c>
      <c r="D78">
        <f>('CON Score and Page Rank'!BV80-'MIN and MAX'!D$16)/('MIN and MAX'!H$16-'MIN and MAX'!D$16)</f>
        <v>0.61139601139601141</v>
      </c>
      <c r="E78">
        <f t="shared" si="5"/>
        <v>1.7387577031582151E-2</v>
      </c>
      <c r="F78">
        <f t="shared" si="6"/>
        <v>0.61549404109719075</v>
      </c>
      <c r="G78">
        <f t="shared" si="7"/>
        <v>0.61130110931657433</v>
      </c>
      <c r="H78" s="3">
        <f>IFERROR(VLOOKUP(A78,'GDP Data'!A$2:Q$144,3,FALSE),"Not Found")</f>
        <v>34110064452.1567</v>
      </c>
      <c r="I78">
        <f t="shared" si="8"/>
        <v>3.2234257059582617E-3</v>
      </c>
      <c r="J78">
        <f t="shared" si="9"/>
        <v>-0.61227061539123251</v>
      </c>
    </row>
    <row r="79" spans="1:10" x14ac:dyDescent="0.25">
      <c r="A79" t="s">
        <v>96</v>
      </c>
      <c r="B79">
        <f>('CON Score and Page Rank'!BT81-'MIN and MAX'!B$16)/('MIN and MAX'!F$16-'MIN and MAX'!B$16)</f>
        <v>5.1609309260157259E-4</v>
      </c>
      <c r="C79">
        <f>('CON Score and Page Rank'!BU81-'MIN and MAX'!C$16)/('MIN and MAX'!G$16-'MIN and MAX'!C$16)</f>
        <v>1.7860215697869379E-2</v>
      </c>
      <c r="D79">
        <f>('CON Score and Page Rank'!BV81-'MIN and MAX'!D$16)/('MIN and MAX'!H$16-'MIN and MAX'!D$16)</f>
        <v>0.63076923076923075</v>
      </c>
      <c r="E79">
        <f t="shared" si="5"/>
        <v>1.7344122605267808E-2</v>
      </c>
      <c r="F79">
        <f t="shared" si="6"/>
        <v>0.61545897582077147</v>
      </c>
      <c r="G79">
        <f t="shared" si="7"/>
        <v>0.63025313767662916</v>
      </c>
      <c r="H79" s="3">
        <f>IFERROR(VLOOKUP(A79,'GDP Data'!A$2:Q$144,3,FALSE),"Not Found")</f>
        <v>5438332738.1037302</v>
      </c>
      <c r="I79">
        <f t="shared" si="8"/>
        <v>5.1392636827602236E-4</v>
      </c>
      <c r="J79">
        <f t="shared" si="9"/>
        <v>-0.6149450494524954</v>
      </c>
    </row>
    <row r="80" spans="1:10" x14ac:dyDescent="0.25">
      <c r="A80" t="s">
        <v>112</v>
      </c>
      <c r="B80">
        <f>('CON Score and Page Rank'!BT97-'MIN and MAX'!B$16)/('MIN and MAX'!F$16-'MIN and MAX'!B$16)</f>
        <v>1.3728025786210129E-4</v>
      </c>
      <c r="C80">
        <f>('CON Score and Page Rank'!BU97-'MIN and MAX'!C$16)/('MIN and MAX'!G$16-'MIN and MAX'!C$16)</f>
        <v>1.7457498373689775E-2</v>
      </c>
      <c r="D80">
        <f>('CON Score and Page Rank'!BV97-'MIN and MAX'!D$16)/('MIN and MAX'!H$16-'MIN and MAX'!D$16)</f>
        <v>0.56353276353276349</v>
      </c>
      <c r="E80">
        <f t="shared" si="5"/>
        <v>1.7320218115827676E-2</v>
      </c>
      <c r="F80">
        <f t="shared" si="6"/>
        <v>0.61543968624313861</v>
      </c>
      <c r="G80">
        <f t="shared" si="7"/>
        <v>0.56339548327490141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127</v>
      </c>
      <c r="B81">
        <f>('CON Score and Page Rank'!BT112-'MIN and MAX'!B$16)/('MIN and MAX'!F$16-'MIN and MAX'!B$16)</f>
        <v>4.9610199862726984E-4</v>
      </c>
      <c r="C81">
        <f>('CON Score and Page Rank'!BU112-'MIN and MAX'!C$16)/('MIN and MAX'!G$16-'MIN and MAX'!C$16)</f>
        <v>1.768679168991235E-2</v>
      </c>
      <c r="D81">
        <f>('CON Score and Page Rank'!BV112-'MIN and MAX'!D$16)/('MIN and MAX'!H$16-'MIN and MAX'!D$16)</f>
        <v>0.56353276353276349</v>
      </c>
      <c r="E81">
        <f t="shared" si="5"/>
        <v>1.719068969128508E-2</v>
      </c>
      <c r="F81">
        <f t="shared" si="6"/>
        <v>0.61533516409439615</v>
      </c>
      <c r="G81">
        <f t="shared" si="7"/>
        <v>0.56303666153413623</v>
      </c>
      <c r="H81" s="3">
        <f>IFERROR(VLOOKUP(A81,'GDP Data'!A$2:Q$144,3,FALSE),"Not Found")</f>
        <v>6777384700</v>
      </c>
      <c r="I81">
        <f t="shared" si="8"/>
        <v>6.4046774499034777E-4</v>
      </c>
      <c r="J81">
        <f t="shared" si="9"/>
        <v>-0.61469469634940577</v>
      </c>
    </row>
    <row r="82" spans="1:10" x14ac:dyDescent="0.25">
      <c r="A82" t="s">
        <v>130</v>
      </c>
      <c r="B82">
        <f>('CON Score and Page Rank'!BT115-'MIN and MAX'!B$16)/('MIN and MAX'!F$16-'MIN and MAX'!B$16)</f>
        <v>8.9706411697507762E-5</v>
      </c>
      <c r="C82">
        <f>('CON Score and Page Rank'!BU115-'MIN and MAX'!C$16)/('MIN and MAX'!G$16-'MIN and MAX'!C$16)</f>
        <v>1.7119944006627228E-2</v>
      </c>
      <c r="D82">
        <f>('CON Score and Page Rank'!BV115-'MIN and MAX'!D$16)/('MIN and MAX'!H$16-'MIN and MAX'!D$16)</f>
        <v>0.51452991452991448</v>
      </c>
      <c r="E82">
        <f t="shared" si="5"/>
        <v>1.703023759492972E-2</v>
      </c>
      <c r="F82">
        <f t="shared" si="6"/>
        <v>0.61520568828288591</v>
      </c>
      <c r="G82">
        <f t="shared" si="7"/>
        <v>0.514440208118217</v>
      </c>
      <c r="H82" s="3">
        <f>IFERROR(VLOOKUP(A82,'GDP Data'!A$2:Q$144,3,FALSE),"Not Found")</f>
        <v>5707720390.8514996</v>
      </c>
      <c r="I82">
        <f t="shared" si="8"/>
        <v>5.3938369586192824E-4</v>
      </c>
      <c r="J82">
        <f t="shared" si="9"/>
        <v>-0.61466630458702398</v>
      </c>
    </row>
    <row r="83" spans="1:10" x14ac:dyDescent="0.25">
      <c r="A83" t="s">
        <v>134</v>
      </c>
      <c r="B83">
        <f>('CON Score and Page Rank'!BT119-'MIN and MAX'!B$16)/('MIN and MAX'!F$16-'MIN and MAX'!B$16)</f>
        <v>7.0518596785607512E-4</v>
      </c>
      <c r="C83">
        <f>('CON Score and Page Rank'!BU119-'MIN and MAX'!C$16)/('MIN and MAX'!G$16-'MIN and MAX'!C$16)</f>
        <v>1.7720696836492952E-2</v>
      </c>
      <c r="D83">
        <f>('CON Score and Page Rank'!BV119-'MIN and MAX'!D$16)/('MIN and MAX'!H$16-'MIN and MAX'!D$16)</f>
        <v>0.54131054131054135</v>
      </c>
      <c r="E83">
        <f t="shared" si="5"/>
        <v>1.7015510868636879E-2</v>
      </c>
      <c r="F83">
        <f t="shared" si="6"/>
        <v>0.61519380464358819</v>
      </c>
      <c r="G83">
        <f t="shared" si="7"/>
        <v>0.54060535534268528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175</v>
      </c>
      <c r="B84">
        <f>('CON Score and Page Rank'!BT159-'MIN and MAX'!B$16)/('MIN and MAX'!F$16-'MIN and MAX'!B$16)</f>
        <v>7.1762795996266888E-5</v>
      </c>
      <c r="C84">
        <f>('CON Score and Page Rank'!BU159-'MIN and MAX'!C$16)/('MIN and MAX'!G$16-'MIN and MAX'!C$16)</f>
        <v>1.6915725415996074E-2</v>
      </c>
      <c r="D84">
        <f>('CON Score and Page Rank'!BV159-'MIN and MAX'!D$16)/('MIN and MAX'!H$16-'MIN and MAX'!D$16)</f>
        <v>0.67350427350427355</v>
      </c>
      <c r="E84">
        <f t="shared" si="5"/>
        <v>1.6843962619999805E-2</v>
      </c>
      <c r="F84">
        <f t="shared" si="6"/>
        <v>0.61505537486167827</v>
      </c>
      <c r="G84">
        <f t="shared" si="7"/>
        <v>0.67343251070827725</v>
      </c>
      <c r="H84" s="3">
        <f>IFERROR(VLOOKUP(A84,'GDP Data'!A$2:Q$144,3,FALSE),"Not Found")</f>
        <v>3922100793.5402999</v>
      </c>
      <c r="I84">
        <f t="shared" si="8"/>
        <v>3.706413553392667E-4</v>
      </c>
      <c r="J84">
        <f t="shared" si="9"/>
        <v>-0.61468473350633901</v>
      </c>
    </row>
    <row r="85" spans="1:10" x14ac:dyDescent="0.25">
      <c r="A85" t="s">
        <v>45</v>
      </c>
      <c r="B85">
        <f>('CON Score and Page Rank'!BT30-'MIN and MAX'!B$16)/('MIN and MAX'!F$16-'MIN and MAX'!B$16)</f>
        <v>5.8396002081644322E-3</v>
      </c>
      <c r="C85">
        <f>('CON Score and Page Rank'!BU30-'MIN and MAX'!C$16)/('MIN and MAX'!G$16-'MIN and MAX'!C$16)</f>
        <v>2.2682952582707031E-2</v>
      </c>
      <c r="D85">
        <f>('CON Score and Page Rank'!BV30-'MIN and MAX'!D$16)/('MIN and MAX'!H$16-'MIN and MAX'!D$16)</f>
        <v>0.81367521367521367</v>
      </c>
      <c r="E85">
        <f t="shared" si="5"/>
        <v>1.6843352374542597E-2</v>
      </c>
      <c r="F85">
        <f t="shared" si="6"/>
        <v>0.61505488242793904</v>
      </c>
      <c r="G85">
        <f t="shared" si="7"/>
        <v>0.80783561346704924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123</v>
      </c>
      <c r="B86">
        <f>('CON Score and Page Rank'!BT108-'MIN and MAX'!B$16)/('MIN and MAX'!F$16-'MIN and MAX'!B$16)</f>
        <v>2.0418359707196577E-4</v>
      </c>
      <c r="C86">
        <f>('CON Score and Page Rank'!BU108-'MIN and MAX'!C$16)/('MIN and MAX'!G$16-'MIN and MAX'!C$16)</f>
        <v>1.6957852297679123E-2</v>
      </c>
      <c r="D86">
        <f>('CON Score and Page Rank'!BV108-'MIN and MAX'!D$16)/('MIN and MAX'!H$16-'MIN and MAX'!D$16)</f>
        <v>0.58974358974358976</v>
      </c>
      <c r="E86">
        <f t="shared" si="5"/>
        <v>1.6753668700607158E-2</v>
      </c>
      <c r="F86">
        <f t="shared" si="6"/>
        <v>0.61498251275047278</v>
      </c>
      <c r="G86">
        <f t="shared" si="7"/>
        <v>0.58953940614651779</v>
      </c>
      <c r="H86" s="3">
        <f>IFERROR(VLOOKUP(A86,'GDP Data'!A$2:Q$144,3,FALSE),"Not Found")</f>
        <v>5840503868.5724602</v>
      </c>
      <c r="I86">
        <f t="shared" si="8"/>
        <v>5.519318303285935E-4</v>
      </c>
      <c r="J86">
        <f t="shared" si="9"/>
        <v>-0.61443058092014413</v>
      </c>
    </row>
    <row r="87" spans="1:10" x14ac:dyDescent="0.25">
      <c r="A87" t="s">
        <v>141</v>
      </c>
      <c r="B87">
        <f>('CON Score and Page Rank'!BT126-'MIN and MAX'!B$16)/('MIN and MAX'!F$16-'MIN and MAX'!B$16)</f>
        <v>1.6678607561312449E-2</v>
      </c>
      <c r="C87">
        <f>('CON Score and Page Rank'!BU126-'MIN and MAX'!C$16)/('MIN and MAX'!G$16-'MIN and MAX'!C$16)</f>
        <v>3.3410835457363619E-2</v>
      </c>
      <c r="D87">
        <f>('CON Score and Page Rank'!BV126-'MIN and MAX'!D$16)/('MIN and MAX'!H$16-'MIN and MAX'!D$16)</f>
        <v>0.93903133903133906</v>
      </c>
      <c r="E87">
        <f t="shared" si="5"/>
        <v>1.673222789605117E-2</v>
      </c>
      <c r="F87">
        <f t="shared" si="6"/>
        <v>0.61496521122788528</v>
      </c>
      <c r="G87">
        <f t="shared" si="7"/>
        <v>0.92235273147002661</v>
      </c>
      <c r="H87" s="3">
        <f>IFERROR(VLOOKUP(A87,'GDP Data'!A$2:Q$144,3,FALSE),"Not Found")</f>
        <v>160446947784.909</v>
      </c>
      <c r="I87">
        <f t="shared" si="8"/>
        <v>1.5162352350809412E-2</v>
      </c>
      <c r="J87">
        <f t="shared" si="9"/>
        <v>-0.59980285887707585</v>
      </c>
    </row>
    <row r="88" spans="1:10" x14ac:dyDescent="0.25">
      <c r="A88" t="s">
        <v>139</v>
      </c>
      <c r="B88">
        <f>('CON Score and Page Rank'!BT124-'MIN and MAX'!B$16)/('MIN and MAX'!F$16-'MIN and MAX'!B$16)</f>
        <v>8.7189255841022529E-5</v>
      </c>
      <c r="C88">
        <f>('CON Score and Page Rank'!BU124-'MIN and MAX'!C$16)/('MIN and MAX'!G$16-'MIN and MAX'!C$16)</f>
        <v>1.6761466062208161E-2</v>
      </c>
      <c r="D88">
        <f>('CON Score and Page Rank'!BV124-'MIN and MAX'!D$16)/('MIN and MAX'!H$16-'MIN and MAX'!D$16)</f>
        <v>0.6</v>
      </c>
      <c r="E88">
        <f t="shared" si="5"/>
        <v>1.6674276806367138E-2</v>
      </c>
      <c r="F88">
        <f t="shared" si="6"/>
        <v>0.61491844795999917</v>
      </c>
      <c r="G88">
        <f t="shared" si="7"/>
        <v>0.59991281074415892</v>
      </c>
      <c r="H88" s="3">
        <f>IFERROR(VLOOKUP(A88,'GDP Data'!A$2:Q$144,3,FALSE),"Not Found")</f>
        <v>3219488663.7723098</v>
      </c>
      <c r="I88">
        <f t="shared" si="8"/>
        <v>3.0424400204229798E-4</v>
      </c>
      <c r="J88">
        <f t="shared" si="9"/>
        <v>-0.61461420395795685</v>
      </c>
    </row>
    <row r="89" spans="1:10" x14ac:dyDescent="0.25">
      <c r="A89" t="s">
        <v>224</v>
      </c>
      <c r="B89">
        <f>('CON Score and Page Rank'!BT208-'MIN and MAX'!B$16)/('MIN and MAX'!F$16-'MIN and MAX'!B$16)</f>
        <v>2.3280906314503532E-5</v>
      </c>
      <c r="C89">
        <f>('CON Score and Page Rank'!BU208-'MIN and MAX'!C$16)/('MIN and MAX'!G$16-'MIN and MAX'!C$16)</f>
        <v>1.6619760854834163E-2</v>
      </c>
      <c r="D89">
        <f>('CON Score and Page Rank'!BV208-'MIN and MAX'!D$16)/('MIN and MAX'!H$16-'MIN and MAX'!D$16)</f>
        <v>0.48547008547008547</v>
      </c>
      <c r="E89">
        <f t="shared" si="5"/>
        <v>1.6596479948519659E-2</v>
      </c>
      <c r="F89">
        <f t="shared" si="6"/>
        <v>0.61485567027412558</v>
      </c>
      <c r="G89">
        <f t="shared" si="7"/>
        <v>0.48544680456377098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48</v>
      </c>
      <c r="B90">
        <f>('CON Score and Page Rank'!BT33-'MIN and MAX'!B$16)/('MIN and MAX'!F$16-'MIN and MAX'!B$16)</f>
        <v>1.7191256739460918E-2</v>
      </c>
      <c r="C90">
        <f>('CON Score and Page Rank'!BU33-'MIN and MAX'!C$16)/('MIN and MAX'!G$16-'MIN and MAX'!C$16)</f>
        <v>3.3784906501998752E-2</v>
      </c>
      <c r="D90">
        <f>('CON Score and Page Rank'!BV33-'MIN and MAX'!D$16)/('MIN and MAX'!H$16-'MIN and MAX'!D$16)</f>
        <v>0.98062678062678066</v>
      </c>
      <c r="E90">
        <f t="shared" si="5"/>
        <v>1.6593649762537833E-2</v>
      </c>
      <c r="F90">
        <f t="shared" si="6"/>
        <v>0.61485338647332122</v>
      </c>
      <c r="G90">
        <f t="shared" si="7"/>
        <v>0.96343552388731979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67</v>
      </c>
      <c r="B91">
        <f>('CON Score and Page Rank'!BT52-'MIN and MAX'!B$16)/('MIN and MAX'!F$16-'MIN and MAX'!B$16)</f>
        <v>1.6515253089399332E-4</v>
      </c>
      <c r="C91">
        <f>('CON Score and Page Rank'!BU52-'MIN and MAX'!C$16)/('MIN and MAX'!G$16-'MIN and MAX'!C$16)</f>
        <v>1.6703793074440011E-2</v>
      </c>
      <c r="D91">
        <f>('CON Score and Page Rank'!BV52-'MIN and MAX'!D$16)/('MIN and MAX'!H$16-'MIN and MAX'!D$16)</f>
        <v>0.48547008547008547</v>
      </c>
      <c r="E91">
        <f t="shared" si="5"/>
        <v>1.6538640543546018E-2</v>
      </c>
      <c r="F91">
        <f t="shared" si="6"/>
        <v>0.61480899712951531</v>
      </c>
      <c r="G91">
        <f t="shared" si="7"/>
        <v>0.48530493293919147</v>
      </c>
      <c r="H91" s="3">
        <f>IFERROR(VLOOKUP(A91,'GDP Data'!A$2:Q$144,3,FALSE),"Not Found")</f>
        <v>3190371050.4552398</v>
      </c>
      <c r="I91">
        <f t="shared" si="8"/>
        <v>3.0149236657136408E-4</v>
      </c>
      <c r="J91">
        <f t="shared" si="9"/>
        <v>-0.61450750476294391</v>
      </c>
    </row>
    <row r="92" spans="1:10" x14ac:dyDescent="0.25">
      <c r="A92" t="s">
        <v>221</v>
      </c>
      <c r="B92">
        <f>('CON Score and Page Rank'!BT205-'MIN and MAX'!B$16)/('MIN and MAX'!F$16-'MIN and MAX'!B$16)</f>
        <v>1.9718251857026226E-4</v>
      </c>
      <c r="C92">
        <f>('CON Score and Page Rank'!BU205-'MIN and MAX'!C$16)/('MIN and MAX'!G$16-'MIN and MAX'!C$16)</f>
        <v>1.6724808402242691E-2</v>
      </c>
      <c r="D92">
        <f>('CON Score and Page Rank'!BV205-'MIN and MAX'!D$16)/('MIN and MAX'!H$16-'MIN and MAX'!D$16)</f>
        <v>0.48547008547008547</v>
      </c>
      <c r="E92">
        <f t="shared" si="5"/>
        <v>1.6527625883672428E-2</v>
      </c>
      <c r="F92">
        <f t="shared" si="6"/>
        <v>0.61480010891890258</v>
      </c>
      <c r="G92">
        <f t="shared" si="7"/>
        <v>0.48527290295151521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187</v>
      </c>
      <c r="B93">
        <f>('CON Score and Page Rank'!BT171-'MIN and MAX'!B$16)/('MIN and MAX'!F$16-'MIN and MAX'!B$16)</f>
        <v>1.9737226321596608E-3</v>
      </c>
      <c r="C93">
        <f>('CON Score and Page Rank'!BU171-'MIN and MAX'!C$16)/('MIN and MAX'!G$16-'MIN and MAX'!C$16)</f>
        <v>1.8467594700200627E-2</v>
      </c>
      <c r="D93">
        <f>('CON Score and Page Rank'!BV171-'MIN and MAX'!D$16)/('MIN and MAX'!H$16-'MIN and MAX'!D$16)</f>
        <v>0.81538461538461537</v>
      </c>
      <c r="E93">
        <f t="shared" si="5"/>
        <v>1.6493872068040965E-2</v>
      </c>
      <c r="F93">
        <f t="shared" si="6"/>
        <v>0.61477287148935378</v>
      </c>
      <c r="G93">
        <f t="shared" si="7"/>
        <v>0.81341089275245571</v>
      </c>
      <c r="H93" s="3">
        <f>IFERROR(VLOOKUP(A93,'GDP Data'!A$2:Q$144,3,FALSE),"Not Found")</f>
        <v>4088368978.34589</v>
      </c>
      <c r="I93">
        <f t="shared" si="8"/>
        <v>3.863538187893752E-4</v>
      </c>
      <c r="J93">
        <f t="shared" si="9"/>
        <v>-0.6143865176705644</v>
      </c>
    </row>
    <row r="94" spans="1:10" x14ac:dyDescent="0.25">
      <c r="A94" t="s">
        <v>180</v>
      </c>
      <c r="B94">
        <f>('CON Score and Page Rank'!BT164-'MIN and MAX'!B$16)/('MIN and MAX'!F$16-'MIN and MAX'!B$16)</f>
        <v>3.2067479049086001E-3</v>
      </c>
      <c r="C94">
        <f>('CON Score and Page Rank'!BU164-'MIN and MAX'!C$16)/('MIN and MAX'!G$16-'MIN and MAX'!C$16)</f>
        <v>1.9386578358040817E-2</v>
      </c>
      <c r="D94">
        <f>('CON Score and Page Rank'!BV164-'MIN and MAX'!D$16)/('MIN and MAX'!H$16-'MIN and MAX'!D$16)</f>
        <v>0.81538461538461537</v>
      </c>
      <c r="E94">
        <f t="shared" si="5"/>
        <v>1.6179830453132218E-2</v>
      </c>
      <c r="F94">
        <f t="shared" si="6"/>
        <v>0.61451945758039339</v>
      </c>
      <c r="G94">
        <f t="shared" si="7"/>
        <v>0.81217786747970677</v>
      </c>
      <c r="H94" s="3">
        <f>IFERROR(VLOOKUP(A94,'GDP Data'!A$2:Q$144,3,FALSE),"Not Found")</f>
        <v>10397897085.610201</v>
      </c>
      <c r="I94">
        <f t="shared" si="8"/>
        <v>9.8260877814158529E-4</v>
      </c>
      <c r="J94">
        <f t="shared" si="9"/>
        <v>-0.61353684880225179</v>
      </c>
    </row>
    <row r="95" spans="1:10" x14ac:dyDescent="0.25">
      <c r="A95" t="s">
        <v>126</v>
      </c>
      <c r="B95">
        <f>('CON Score and Page Rank'!BT111-'MIN and MAX'!B$16)/('MIN and MAX'!F$16-'MIN and MAX'!B$16)</f>
        <v>2.1718302001313017E-4</v>
      </c>
      <c r="C95">
        <f>('CON Score and Page Rank'!BU111-'MIN and MAX'!C$16)/('MIN and MAX'!G$16-'MIN and MAX'!C$16)</f>
        <v>1.6334202136956508E-2</v>
      </c>
      <c r="D95">
        <f>('CON Score and Page Rank'!BV111-'MIN and MAX'!D$16)/('MIN and MAX'!H$16-'MIN and MAX'!D$16)</f>
        <v>0.53105413105413102</v>
      </c>
      <c r="E95">
        <f t="shared" si="5"/>
        <v>1.6117019116943378E-2</v>
      </c>
      <c r="F95">
        <f t="shared" si="6"/>
        <v>0.61446877236711273</v>
      </c>
      <c r="G95">
        <f t="shared" si="7"/>
        <v>0.53083694803411785</v>
      </c>
      <c r="H95" s="3">
        <f>IFERROR(VLOOKUP(A95,'GDP Data'!A$2:Q$144,3,FALSE),"Not Found")</f>
        <v>4094480988.1193099</v>
      </c>
      <c r="I95">
        <f t="shared" si="8"/>
        <v>3.8693140812364173E-4</v>
      </c>
      <c r="J95">
        <f t="shared" si="9"/>
        <v>-0.6140818409589891</v>
      </c>
    </row>
    <row r="96" spans="1:10" x14ac:dyDescent="0.25">
      <c r="A96" t="s">
        <v>26</v>
      </c>
      <c r="B96">
        <f>('CON Score and Page Rank'!BT11-'MIN and MAX'!B$16)/('MIN and MAX'!F$16-'MIN and MAX'!B$16)</f>
        <v>1.6490922293893261E-3</v>
      </c>
      <c r="C96">
        <f>('CON Score and Page Rank'!BU11-'MIN and MAX'!C$16)/('MIN and MAX'!G$16-'MIN and MAX'!C$16)</f>
        <v>1.7751137844276989E-2</v>
      </c>
      <c r="D96">
        <f>('CON Score and Page Rank'!BV11-'MIN and MAX'!D$16)/('MIN and MAX'!H$16-'MIN and MAX'!D$16)</f>
        <v>0.57891737891737893</v>
      </c>
      <c r="E96">
        <f t="shared" si="5"/>
        <v>1.6102045614887664E-2</v>
      </c>
      <c r="F96">
        <f t="shared" si="6"/>
        <v>0.61445668959366295</v>
      </c>
      <c r="G96">
        <f t="shared" si="7"/>
        <v>0.57726828668798957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117</v>
      </c>
      <c r="B97">
        <f>('CON Score and Page Rank'!BT102-'MIN and MAX'!B$16)/('MIN and MAX'!F$16-'MIN and MAX'!B$16)</f>
        <v>1.6819453682704547E-4</v>
      </c>
      <c r="C97">
        <f>('CON Score and Page Rank'!BU102-'MIN and MAX'!C$16)/('MIN and MAX'!G$16-'MIN and MAX'!C$16)</f>
        <v>1.6146252466900959E-2</v>
      </c>
      <c r="D97">
        <f>('CON Score and Page Rank'!BV102-'MIN and MAX'!D$16)/('MIN and MAX'!H$16-'MIN and MAX'!D$16)</f>
        <v>0.45925925925925926</v>
      </c>
      <c r="E97">
        <f t="shared" si="5"/>
        <v>1.5978057930073914E-2</v>
      </c>
      <c r="F97">
        <f t="shared" si="6"/>
        <v>0.61435663851004862</v>
      </c>
      <c r="G97">
        <f t="shared" si="7"/>
        <v>0.45909106472243222</v>
      </c>
      <c r="H97" s="3">
        <f>IFERROR(VLOOKUP(A97,'GDP Data'!A$2:Q$144,3,FALSE),"Not Found")</f>
        <v>15716489369.9266</v>
      </c>
      <c r="I97">
        <f t="shared" si="8"/>
        <v>1.4852195871250544E-3</v>
      </c>
      <c r="J97">
        <f t="shared" si="9"/>
        <v>-0.61287141892292352</v>
      </c>
    </row>
    <row r="98" spans="1:10" x14ac:dyDescent="0.25">
      <c r="A98" t="s">
        <v>58</v>
      </c>
      <c r="B98">
        <f>('CON Score and Page Rank'!BT43-'MIN and MAX'!B$16)/('MIN and MAX'!F$16-'MIN and MAX'!B$16)</f>
        <v>1.7239557715303333E-2</v>
      </c>
      <c r="C98">
        <f>('CON Score and Page Rank'!BU43-'MIN and MAX'!C$16)/('MIN and MAX'!G$16-'MIN and MAX'!C$16)</f>
        <v>3.3133605889744892E-2</v>
      </c>
      <c r="D98">
        <f>('CON Score and Page Rank'!BV43-'MIN and MAX'!D$16)/('MIN and MAX'!H$16-'MIN and MAX'!D$16)</f>
        <v>0.92022792022792022</v>
      </c>
      <c r="E98">
        <f t="shared" si="5"/>
        <v>1.5894048174441559E-2</v>
      </c>
      <c r="F98">
        <f t="shared" si="6"/>
        <v>0.61428884736532474</v>
      </c>
      <c r="G98">
        <f t="shared" si="7"/>
        <v>0.90298836251261694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166</v>
      </c>
      <c r="B99">
        <f>('CON Score and Page Rank'!BT150-'MIN and MAX'!B$16)/('MIN and MAX'!F$16-'MIN and MAX'!B$16)</f>
        <v>1.6350189478745447E-2</v>
      </c>
      <c r="C99">
        <f>('CON Score and Page Rank'!BU150-'MIN and MAX'!C$16)/('MIN and MAX'!G$16-'MIN and MAX'!C$16)</f>
        <v>3.2132221379987939E-2</v>
      </c>
      <c r="D99">
        <f>('CON Score and Page Rank'!BV150-'MIN and MAX'!D$16)/('MIN and MAX'!H$16-'MIN and MAX'!D$16)</f>
        <v>0.96125356125356121</v>
      </c>
      <c r="E99">
        <f t="shared" si="5"/>
        <v>1.5782031901242492E-2</v>
      </c>
      <c r="F99">
        <f t="shared" si="6"/>
        <v>0.61419845653713212</v>
      </c>
      <c r="G99">
        <f t="shared" si="7"/>
        <v>0.94490337177481576</v>
      </c>
      <c r="H99" s="3">
        <f>IFERROR(VLOOKUP(A99,'GDP Data'!A$2:Q$144,3,FALSE),"Not Found")</f>
        <v>120296476180.40199</v>
      </c>
      <c r="I99">
        <f t="shared" si="8"/>
        <v>1.1368103809947095E-2</v>
      </c>
      <c r="J99">
        <f t="shared" si="9"/>
        <v>-0.60283035272718499</v>
      </c>
    </row>
    <row r="100" spans="1:10" x14ac:dyDescent="0.25">
      <c r="A100" t="s">
        <v>72</v>
      </c>
      <c r="B100">
        <f>('CON Score and Page Rank'!BT57-'MIN and MAX'!B$16)/('MIN and MAX'!F$16-'MIN and MAX'!B$16)</f>
        <v>4.3956055793391904E-5</v>
      </c>
      <c r="C100">
        <f>('CON Score and Page Rank'!BU57-'MIN and MAX'!C$16)/('MIN and MAX'!G$16-'MIN and MAX'!C$16)</f>
        <v>1.5504106758921487E-2</v>
      </c>
      <c r="D100">
        <f>('CON Score and Page Rank'!BV57-'MIN and MAX'!D$16)/('MIN and MAX'!H$16-'MIN and MAX'!D$16)</f>
        <v>0.53675213675213673</v>
      </c>
      <c r="E100">
        <f t="shared" si="5"/>
        <v>1.5460150703128095E-2</v>
      </c>
      <c r="F100">
        <f t="shared" si="6"/>
        <v>0.61393871652573673</v>
      </c>
      <c r="G100">
        <f t="shared" si="7"/>
        <v>0.5367081806963433</v>
      </c>
      <c r="H100" s="3">
        <f>IFERROR(VLOOKUP(A100,'GDP Data'!A$2:Q$144,3,FALSE),"Not Found")</f>
        <v>1710843360.64955</v>
      </c>
      <c r="I100">
        <f t="shared" si="8"/>
        <v>1.6167593219651902E-4</v>
      </c>
      <c r="J100">
        <f t="shared" si="9"/>
        <v>-0.61377704059354021</v>
      </c>
    </row>
    <row r="101" spans="1:10" x14ac:dyDescent="0.25">
      <c r="A101" t="s">
        <v>135</v>
      </c>
      <c r="B101">
        <f>('CON Score and Page Rank'!BT120-'MIN and MAX'!B$16)/('MIN and MAX'!F$16-'MIN and MAX'!B$16)</f>
        <v>1.7466692195907318E-5</v>
      </c>
      <c r="C101">
        <f>('CON Score and Page Rank'!BU120-'MIN and MAX'!C$16)/('MIN and MAX'!G$16-'MIN and MAX'!C$16)</f>
        <v>1.5425304314746889E-2</v>
      </c>
      <c r="D101">
        <f>('CON Score and Page Rank'!BV120-'MIN and MAX'!D$16)/('MIN and MAX'!H$16-'MIN and MAX'!D$16)</f>
        <v>0.40056980056980057</v>
      </c>
      <c r="E101">
        <f t="shared" si="5"/>
        <v>1.5407837622550982E-2</v>
      </c>
      <c r="F101">
        <f t="shared" si="6"/>
        <v>0.61389650281389263</v>
      </c>
      <c r="G101">
        <f t="shared" si="7"/>
        <v>0.40055233387760464</v>
      </c>
      <c r="H101" s="3">
        <f>IFERROR(VLOOKUP(A101,'GDP Data'!A$2:Q$144,3,FALSE),"Not Found")</f>
        <v>3984000517.0234499</v>
      </c>
      <c r="I101">
        <f t="shared" si="8"/>
        <v>3.7649092387781799E-4</v>
      </c>
      <c r="J101">
        <f t="shared" si="9"/>
        <v>-0.61352001189001482</v>
      </c>
    </row>
    <row r="102" spans="1:10" x14ac:dyDescent="0.25">
      <c r="A102" t="s">
        <v>154</v>
      </c>
      <c r="B102">
        <f>('CON Score and Page Rank'!BT138-'MIN and MAX'!B$16)/('MIN and MAX'!F$16-'MIN and MAX'!B$16)</f>
        <v>1.3462711507754947E-4</v>
      </c>
      <c r="C102">
        <f>('CON Score and Page Rank'!BU138-'MIN and MAX'!C$16)/('MIN and MAX'!G$16-'MIN and MAX'!C$16)</f>
        <v>1.5494544572178769E-2</v>
      </c>
      <c r="D102">
        <f>('CON Score and Page Rank'!BV138-'MIN and MAX'!D$16)/('MIN and MAX'!H$16-'MIN and MAX'!D$16)</f>
        <v>0.40056980056980057</v>
      </c>
      <c r="E102">
        <f t="shared" si="5"/>
        <v>1.5359917457101219E-2</v>
      </c>
      <c r="F102">
        <f t="shared" si="6"/>
        <v>0.61385783393732296</v>
      </c>
      <c r="G102">
        <f t="shared" si="7"/>
        <v>0.40043517345472301</v>
      </c>
      <c r="H102" s="3">
        <f>IFERROR(VLOOKUP(A102,'GDP Data'!A$2:Q$144,3,FALSE),"Not Found")</f>
        <v>6007055042.1768703</v>
      </c>
      <c r="I102">
        <f t="shared" si="8"/>
        <v>5.6767103642440695E-4</v>
      </c>
      <c r="J102">
        <f t="shared" si="9"/>
        <v>-0.61329016290089855</v>
      </c>
    </row>
    <row r="103" spans="1:10" x14ac:dyDescent="0.25">
      <c r="A103" t="s">
        <v>75</v>
      </c>
      <c r="B103">
        <f>('CON Score and Page Rank'!BT60-'MIN and MAX'!B$16)/('MIN and MAX'!F$16-'MIN and MAX'!B$16)</f>
        <v>5.1237346060339179E-4</v>
      </c>
      <c r="C103">
        <f>('CON Score and Page Rank'!BU60-'MIN and MAX'!C$16)/('MIN and MAX'!G$16-'MIN and MAX'!C$16)</f>
        <v>1.5654049366108251E-2</v>
      </c>
      <c r="D103">
        <f>('CON Score and Page Rank'!BV60-'MIN and MAX'!D$16)/('MIN and MAX'!H$16-'MIN and MAX'!D$16)</f>
        <v>0.53732193732193734</v>
      </c>
      <c r="E103">
        <f t="shared" si="5"/>
        <v>1.5141675905504859E-2</v>
      </c>
      <c r="F103">
        <f t="shared" si="6"/>
        <v>0.61368172528782539</v>
      </c>
      <c r="G103">
        <f t="shared" si="7"/>
        <v>0.53680956386133394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183</v>
      </c>
      <c r="B104">
        <f>('CON Score and Page Rank'!BT167-'MIN and MAX'!B$16)/('MIN and MAX'!F$16-'MIN and MAX'!B$16)</f>
        <v>2.140253668588445E-2</v>
      </c>
      <c r="C104">
        <f>('CON Score and Page Rank'!BU167-'MIN and MAX'!C$16)/('MIN and MAX'!G$16-'MIN and MAX'!C$16)</f>
        <v>3.6438233178934187E-2</v>
      </c>
      <c r="D104">
        <f>('CON Score and Page Rank'!BV167-'MIN and MAX'!D$16)/('MIN and MAX'!H$16-'MIN and MAX'!D$16)</f>
        <v>0.98062678062678066</v>
      </c>
      <c r="E104">
        <f t="shared" si="5"/>
        <v>1.5035696493049738E-2</v>
      </c>
      <c r="F104">
        <f t="shared" si="6"/>
        <v>0.61359620586649843</v>
      </c>
      <c r="G104">
        <f t="shared" si="7"/>
        <v>0.95922424394089623</v>
      </c>
      <c r="H104" s="3">
        <f>IFERROR(VLOOKUP(A104,'GDP Data'!A$2:Q$144,3,FALSE),"Not Found")</f>
        <v>53749989092.019699</v>
      </c>
      <c r="I104">
        <f t="shared" si="8"/>
        <v>5.0794127574050277E-3</v>
      </c>
      <c r="J104">
        <f t="shared" si="9"/>
        <v>-0.60851679310909346</v>
      </c>
    </row>
    <row r="105" spans="1:10" x14ac:dyDescent="0.25">
      <c r="A105" t="s">
        <v>177</v>
      </c>
      <c r="B105">
        <f>('CON Score and Page Rank'!BT161-'MIN and MAX'!B$16)/('MIN and MAX'!F$16-'MIN and MAX'!B$16)</f>
        <v>4.8400409053290448E-4</v>
      </c>
      <c r="C105">
        <f>('CON Score and Page Rank'!BU161-'MIN and MAX'!C$16)/('MIN and MAX'!G$16-'MIN and MAX'!C$16)</f>
        <v>1.5465271704221482E-2</v>
      </c>
      <c r="D105">
        <f>('CON Score and Page Rank'!BV161-'MIN and MAX'!D$16)/('MIN and MAX'!H$16-'MIN and MAX'!D$16)</f>
        <v>0.56980056980056981</v>
      </c>
      <c r="E105">
        <f t="shared" si="5"/>
        <v>1.4981267613688579E-2</v>
      </c>
      <c r="F105">
        <f t="shared" si="6"/>
        <v>0.61355228482411295</v>
      </c>
      <c r="G105">
        <f t="shared" si="7"/>
        <v>0.56931656571003686</v>
      </c>
      <c r="H105" s="3">
        <f>IFERROR(VLOOKUP(A105,'GDP Data'!A$2:Q$144,3,FALSE),"Not Found")</f>
        <v>5800774707.1742296</v>
      </c>
      <c r="I105">
        <f t="shared" si="8"/>
        <v>5.4817739590625912E-4</v>
      </c>
      <c r="J105">
        <f t="shared" si="9"/>
        <v>-0.61300410742820666</v>
      </c>
    </row>
    <row r="106" spans="1:10" x14ac:dyDescent="0.25">
      <c r="A106" t="s">
        <v>44</v>
      </c>
      <c r="B106">
        <f>('CON Score and Page Rank'!BT29-'MIN and MAX'!B$16)/('MIN and MAX'!F$16-'MIN and MAX'!B$16)</f>
        <v>1.1566943828680773E-4</v>
      </c>
      <c r="C106">
        <f>('CON Score and Page Rank'!BU29-'MIN and MAX'!C$16)/('MIN and MAX'!G$16-'MIN and MAX'!C$16)</f>
        <v>1.4917568534763635E-2</v>
      </c>
      <c r="D106">
        <f>('CON Score and Page Rank'!BV29-'MIN and MAX'!D$16)/('MIN and MAX'!H$16-'MIN and MAX'!D$16)</f>
        <v>0.53333333333333333</v>
      </c>
      <c r="E106">
        <f t="shared" si="5"/>
        <v>1.4801899096476827E-2</v>
      </c>
      <c r="F106">
        <f t="shared" si="6"/>
        <v>0.61340754452558821</v>
      </c>
      <c r="G106">
        <f t="shared" si="7"/>
        <v>0.53321766389504655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30</v>
      </c>
      <c r="B107">
        <f>('CON Score and Page Rank'!BT15-'MIN and MAX'!B$16)/('MIN and MAX'!F$16-'MIN and MAX'!B$16)</f>
        <v>2.1637376381134729E-3</v>
      </c>
      <c r="C107">
        <f>('CON Score and Page Rank'!BU15-'MIN and MAX'!C$16)/('MIN and MAX'!G$16-'MIN and MAX'!C$16)</f>
        <v>1.6938788345219207E-2</v>
      </c>
      <c r="D107">
        <f>('CON Score and Page Rank'!BV15-'MIN and MAX'!D$16)/('MIN and MAX'!H$16-'MIN and MAX'!D$16)</f>
        <v>0.70028490028490031</v>
      </c>
      <c r="E107">
        <f t="shared" si="5"/>
        <v>1.4775050707105735E-2</v>
      </c>
      <c r="F107">
        <f t="shared" si="6"/>
        <v>0.61338587938639388</v>
      </c>
      <c r="G107">
        <f t="shared" si="7"/>
        <v>0.69812116264678681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62</v>
      </c>
      <c r="B108">
        <f>('CON Score and Page Rank'!BT47-'MIN and MAX'!B$16)/('MIN and MAX'!F$16-'MIN and MAX'!B$16)</f>
        <v>1.3839652485748628E-2</v>
      </c>
      <c r="C108">
        <f>('CON Score and Page Rank'!BU47-'MIN and MAX'!C$16)/('MIN and MAX'!G$16-'MIN and MAX'!C$16)</f>
        <v>2.8535252553352257E-2</v>
      </c>
      <c r="D108">
        <f>('CON Score and Page Rank'!BV47-'MIN and MAX'!D$16)/('MIN and MAX'!H$16-'MIN and MAX'!D$16)</f>
        <v>0.86324786324786329</v>
      </c>
      <c r="E108">
        <f t="shared" si="5"/>
        <v>1.4695600067603629E-2</v>
      </c>
      <c r="F108">
        <f t="shared" si="6"/>
        <v>0.61332176719179998</v>
      </c>
      <c r="G108">
        <f t="shared" si="7"/>
        <v>0.8494082107621147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176</v>
      </c>
      <c r="B109">
        <f>('CON Score and Page Rank'!BT160-'MIN and MAX'!B$16)/('MIN and MAX'!F$16-'MIN and MAX'!B$16)</f>
        <v>2.2737901705124157E-4</v>
      </c>
      <c r="C109">
        <f>('CON Score and Page Rank'!BU160-'MIN and MAX'!C$16)/('MIN and MAX'!G$16-'MIN and MAX'!C$16)</f>
        <v>1.4540369023695945E-2</v>
      </c>
      <c r="D109">
        <f>('CON Score and Page Rank'!BV160-'MIN and MAX'!D$16)/('MIN and MAX'!H$16-'MIN and MAX'!D$16)</f>
        <v>0.54188034188034184</v>
      </c>
      <c r="E109">
        <f t="shared" si="5"/>
        <v>1.4312990006644703E-2</v>
      </c>
      <c r="F109">
        <f t="shared" si="6"/>
        <v>0.61301302240591116</v>
      </c>
      <c r="G109">
        <f t="shared" si="7"/>
        <v>0.54165296286329057</v>
      </c>
      <c r="H109" s="3">
        <f>IFERROR(VLOOKUP(A109,'GDP Data'!A$2:Q$144,3,FALSE),"Not Found")</f>
        <v>12354820143.884899</v>
      </c>
      <c r="I109">
        <f t="shared" si="8"/>
        <v>1.1675394193449407E-3</v>
      </c>
      <c r="J109">
        <f t="shared" si="9"/>
        <v>-0.61184548298656627</v>
      </c>
    </row>
    <row r="110" spans="1:10" x14ac:dyDescent="0.25">
      <c r="A110" t="s">
        <v>140</v>
      </c>
      <c r="B110">
        <f>('CON Score and Page Rank'!BT125-'MIN and MAX'!B$16)/('MIN and MAX'!F$16-'MIN and MAX'!B$16)</f>
        <v>2.1237654238542868E-2</v>
      </c>
      <c r="C110">
        <f>('CON Score and Page Rank'!BU125-'MIN and MAX'!C$16)/('MIN and MAX'!G$16-'MIN and MAX'!C$16)</f>
        <v>3.5528144838740221E-2</v>
      </c>
      <c r="D110">
        <f>('CON Score and Page Rank'!BV125-'MIN and MAX'!D$16)/('MIN and MAX'!H$16-'MIN and MAX'!D$16)</f>
        <v>0.96125356125356121</v>
      </c>
      <c r="E110">
        <f t="shared" si="5"/>
        <v>1.4290490600197353E-2</v>
      </c>
      <c r="F110">
        <f t="shared" si="6"/>
        <v>0.61299486665117542</v>
      </c>
      <c r="G110">
        <f t="shared" si="7"/>
        <v>0.94001590701501836</v>
      </c>
      <c r="H110" s="3">
        <f>IFERROR(VLOOKUP(A110,'GDP Data'!A$2:Q$144,3,FALSE),"Not Found")</f>
        <v>485441014538.638</v>
      </c>
      <c r="I110">
        <f t="shared" si="8"/>
        <v>4.5874526188160472E-2</v>
      </c>
      <c r="J110">
        <f t="shared" si="9"/>
        <v>-0.56712034046301496</v>
      </c>
    </row>
    <row r="111" spans="1:10" x14ac:dyDescent="0.25">
      <c r="A111" t="s">
        <v>85</v>
      </c>
      <c r="B111">
        <f>('CON Score and Page Rank'!BT70-'MIN and MAX'!B$16)/('MIN and MAX'!F$16-'MIN and MAX'!B$16)</f>
        <v>2.711544190887083E-4</v>
      </c>
      <c r="C111">
        <f>('CON Score and Page Rank'!BU70-'MIN and MAX'!C$16)/('MIN and MAX'!G$16-'MIN and MAX'!C$16)</f>
        <v>1.4288308169930562E-2</v>
      </c>
      <c r="D111">
        <f>('CON Score and Page Rank'!BV70-'MIN and MAX'!D$16)/('MIN and MAX'!H$16-'MIN and MAX'!D$16)</f>
        <v>0.60341880341880338</v>
      </c>
      <c r="E111">
        <f t="shared" si="5"/>
        <v>1.4017153750841853E-2</v>
      </c>
      <c r="F111">
        <f t="shared" si="6"/>
        <v>0.6127742991971511</v>
      </c>
      <c r="G111">
        <f t="shared" si="7"/>
        <v>0.60314764899971463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148</v>
      </c>
      <c r="B112">
        <f>('CON Score and Page Rank'!BT132-'MIN and MAX'!B$16)/('MIN and MAX'!F$16-'MIN and MAX'!B$16)</f>
        <v>3.5903958518442642E-5</v>
      </c>
      <c r="C112">
        <f>('CON Score and Page Rank'!BU132-'MIN and MAX'!C$16)/('MIN and MAX'!G$16-'MIN and MAX'!C$16)</f>
        <v>1.404305251389151E-2</v>
      </c>
      <c r="D112">
        <f>('CON Score and Page Rank'!BV132-'MIN and MAX'!D$16)/('MIN and MAX'!H$16-'MIN and MAX'!D$16)</f>
        <v>0.4547008547008547</v>
      </c>
      <c r="E112">
        <f t="shared" si="5"/>
        <v>1.4007148555373067E-2</v>
      </c>
      <c r="F112">
        <f t="shared" si="6"/>
        <v>0.61276622556750049</v>
      </c>
      <c r="G112">
        <f t="shared" si="7"/>
        <v>0.45466495074233626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42</v>
      </c>
      <c r="B113">
        <f>('CON Score and Page Rank'!BT27-'MIN and MAX'!B$16)/('MIN and MAX'!F$16-'MIN and MAX'!B$16)</f>
        <v>2.2166489558626053E-2</v>
      </c>
      <c r="C113">
        <f>('CON Score and Page Rank'!BU27-'MIN and MAX'!C$16)/('MIN and MAX'!G$16-'MIN and MAX'!C$16)</f>
        <v>3.6103413422730435E-2</v>
      </c>
      <c r="D113">
        <f>('CON Score and Page Rank'!BV27-'MIN and MAX'!D$16)/('MIN and MAX'!H$16-'MIN and MAX'!D$16)</f>
        <v>0.96125356125356121</v>
      </c>
      <c r="E113">
        <f t="shared" si="5"/>
        <v>1.3936923864104382E-2</v>
      </c>
      <c r="F113">
        <f t="shared" si="6"/>
        <v>0.61270955819389428</v>
      </c>
      <c r="G113">
        <f t="shared" si="7"/>
        <v>0.9390870716949351</v>
      </c>
      <c r="H113" s="3">
        <f>IFERROR(VLOOKUP(A113,'GDP Data'!A$2:Q$144,3,FALSE),"Not Found")</f>
        <v>53872425916.624802</v>
      </c>
      <c r="I113">
        <f t="shared" si="8"/>
        <v>5.0909831256856723E-3</v>
      </c>
      <c r="J113">
        <f t="shared" si="9"/>
        <v>-0.6076185750682086</v>
      </c>
    </row>
    <row r="114" spans="1:10" x14ac:dyDescent="0.25">
      <c r="A114" t="s">
        <v>147</v>
      </c>
      <c r="B114">
        <f>('CON Score and Page Rank'!BT131-'MIN and MAX'!B$16)/('MIN and MAX'!F$16-'MIN and MAX'!B$16)</f>
        <v>2.0998135125205163E-2</v>
      </c>
      <c r="C114">
        <f>('CON Score and Page Rank'!BU131-'MIN and MAX'!C$16)/('MIN and MAX'!G$16-'MIN and MAX'!C$16)</f>
        <v>3.4844026658365147E-2</v>
      </c>
      <c r="D114">
        <f>('CON Score and Page Rank'!BV131-'MIN and MAX'!D$16)/('MIN and MAX'!H$16-'MIN and MAX'!D$16)</f>
        <v>0.96125356125356121</v>
      </c>
      <c r="E114">
        <f t="shared" si="5"/>
        <v>1.3845891533159984E-2</v>
      </c>
      <c r="F114">
        <f t="shared" si="6"/>
        <v>0.61263610022612425</v>
      </c>
      <c r="G114">
        <f t="shared" si="7"/>
        <v>0.940255426128356</v>
      </c>
      <c r="H114" s="3">
        <f>IFERROR(VLOOKUP(A114,'GDP Data'!A$2:Q$144,3,FALSE),"Not Found")</f>
        <v>92783947368.421097</v>
      </c>
      <c r="I114">
        <f t="shared" si="8"/>
        <v>8.7681499830392935E-3</v>
      </c>
      <c r="J114">
        <f t="shared" si="9"/>
        <v>-0.60386795024308493</v>
      </c>
    </row>
    <row r="115" spans="1:10" x14ac:dyDescent="0.25">
      <c r="A115" t="s">
        <v>197</v>
      </c>
      <c r="B115">
        <f>('CON Score and Page Rank'!BT181-'MIN and MAX'!B$16)/('MIN and MAX'!F$16-'MIN and MAX'!B$16)</f>
        <v>2.1316757166346532E-2</v>
      </c>
      <c r="C115">
        <f>('CON Score and Page Rank'!BU181-'MIN and MAX'!C$16)/('MIN and MAX'!G$16-'MIN and MAX'!C$16)</f>
        <v>3.5127363225193067E-2</v>
      </c>
      <c r="D115">
        <f>('CON Score and Page Rank'!BV181-'MIN and MAX'!D$16)/('MIN and MAX'!H$16-'MIN and MAX'!D$16)</f>
        <v>0.98062678062678066</v>
      </c>
      <c r="E115">
        <f t="shared" si="5"/>
        <v>1.3810606058846535E-2</v>
      </c>
      <c r="F115">
        <f t="shared" si="6"/>
        <v>0.61260762683422088</v>
      </c>
      <c r="G115">
        <f t="shared" si="7"/>
        <v>0.95931002346043415</v>
      </c>
      <c r="H115" s="3">
        <f>IFERROR(VLOOKUP(A115,'GDP Data'!A$2:Q$144,3,FALSE),"Not Found")</f>
        <v>268696750000</v>
      </c>
      <c r="I115">
        <f t="shared" si="8"/>
        <v>2.5392036777657792E-2</v>
      </c>
      <c r="J115">
        <f t="shared" si="9"/>
        <v>-0.5872155900565631</v>
      </c>
    </row>
    <row r="116" spans="1:10" x14ac:dyDescent="0.25">
      <c r="A116" t="s">
        <v>194</v>
      </c>
      <c r="B116">
        <f>('CON Score and Page Rank'!BT178-'MIN and MAX'!B$16)/('MIN and MAX'!F$16-'MIN and MAX'!B$16)</f>
        <v>1.4582972563157189E-2</v>
      </c>
      <c r="C116">
        <f>('CON Score and Page Rank'!BU178-'MIN and MAX'!C$16)/('MIN and MAX'!G$16-'MIN and MAX'!C$16)</f>
        <v>2.817108608127113E-2</v>
      </c>
      <c r="D116">
        <f>('CON Score and Page Rank'!BV178-'MIN and MAX'!D$16)/('MIN and MAX'!H$16-'MIN and MAX'!D$16)</f>
        <v>0.77207977207977208</v>
      </c>
      <c r="E116">
        <f t="shared" si="5"/>
        <v>1.3588113518113941E-2</v>
      </c>
      <c r="F116">
        <f t="shared" si="6"/>
        <v>0.6124280878757361</v>
      </c>
      <c r="G116">
        <f t="shared" si="7"/>
        <v>0.75749679951661486</v>
      </c>
      <c r="H116" s="3">
        <f>IFERROR(VLOOKUP(A116,'GDP Data'!A$2:Q$144,3,FALSE),"Not Found")</f>
        <v>201751148417.10199</v>
      </c>
      <c r="I116">
        <f t="shared" si="8"/>
        <v>1.9065629117366509E-2</v>
      </c>
      <c r="J116">
        <f t="shared" si="9"/>
        <v>-0.59336245875836957</v>
      </c>
    </row>
    <row r="117" spans="1:10" x14ac:dyDescent="0.25">
      <c r="A117" t="s">
        <v>156</v>
      </c>
      <c r="B117">
        <f>('CON Score and Page Rank'!BT140-'MIN and MAX'!B$16)/('MIN and MAX'!F$16-'MIN and MAX'!B$16)</f>
        <v>1.1744793909221572E-4</v>
      </c>
      <c r="C117">
        <f>('CON Score and Page Rank'!BU140-'MIN and MAX'!C$16)/('MIN and MAX'!G$16-'MIN and MAX'!C$16)</f>
        <v>1.3380262955525524E-2</v>
      </c>
      <c r="D117">
        <f>('CON Score and Page Rank'!BV140-'MIN and MAX'!D$16)/('MIN and MAX'!H$16-'MIN and MAX'!D$16)</f>
        <v>0.56353276353276349</v>
      </c>
      <c r="E117">
        <f t="shared" si="5"/>
        <v>1.3262815016433309E-2</v>
      </c>
      <c r="F117">
        <f t="shared" si="6"/>
        <v>0.6121655902926888</v>
      </c>
      <c r="G117">
        <f t="shared" si="7"/>
        <v>0.56341531559367131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168</v>
      </c>
      <c r="B118">
        <f>('CON Score and Page Rank'!BT152-'MIN and MAX'!B$16)/('MIN and MAX'!F$16-'MIN and MAX'!B$16)</f>
        <v>5.0241053815121598E-4</v>
      </c>
      <c r="C118">
        <f>('CON Score and Page Rank'!BU152-'MIN and MAX'!C$16)/('MIN and MAX'!G$16-'MIN and MAX'!C$16)</f>
        <v>1.375045138981696E-2</v>
      </c>
      <c r="D118">
        <f>('CON Score and Page Rank'!BV152-'MIN and MAX'!D$16)/('MIN and MAX'!H$16-'MIN and MAX'!D$16)</f>
        <v>0.42279202279202277</v>
      </c>
      <c r="E118">
        <f t="shared" si="5"/>
        <v>1.3248040851665744E-2</v>
      </c>
      <c r="F118">
        <f t="shared" si="6"/>
        <v>0.61215366837321172</v>
      </c>
      <c r="G118">
        <f t="shared" si="7"/>
        <v>0.42228961225387157</v>
      </c>
      <c r="H118" s="3">
        <f>IFERROR(VLOOKUP(A118,'GDP Data'!A$2:Q$144,3,FALSE),"Not Found")</f>
        <v>3534803921.5686302</v>
      </c>
      <c r="I118">
        <f t="shared" si="8"/>
        <v>3.3404152144854616E-4</v>
      </c>
      <c r="J118">
        <f t="shared" si="9"/>
        <v>-0.61181962685176317</v>
      </c>
    </row>
    <row r="119" spans="1:10" x14ac:dyDescent="0.25">
      <c r="A119" t="s">
        <v>102</v>
      </c>
      <c r="B119">
        <f>('CON Score and Page Rank'!BT87-'MIN and MAX'!B$16)/('MIN and MAX'!F$16-'MIN and MAX'!B$16)</f>
        <v>7.6924426497983059E-5</v>
      </c>
      <c r="C119">
        <f>('CON Score and Page Rank'!BU87-'MIN and MAX'!C$16)/('MIN and MAX'!G$16-'MIN and MAX'!C$16)</f>
        <v>1.3205675283373268E-2</v>
      </c>
      <c r="D119">
        <f>('CON Score and Page Rank'!BV87-'MIN and MAX'!D$16)/('MIN and MAX'!H$16-'MIN and MAX'!D$16)</f>
        <v>0.3891737891737892</v>
      </c>
      <c r="E119">
        <f t="shared" si="5"/>
        <v>1.3128750856875284E-2</v>
      </c>
      <c r="F119">
        <f t="shared" si="6"/>
        <v>0.61205740806106013</v>
      </c>
      <c r="G119">
        <f t="shared" si="7"/>
        <v>0.38909686474729122</v>
      </c>
      <c r="H119" s="3">
        <f>IFERROR(VLOOKUP(A119,'GDP Data'!A$2:Q$144,3,FALSE),"Not Found")</f>
        <v>3557333364.30795</v>
      </c>
      <c r="I119">
        <f t="shared" si="8"/>
        <v>3.3617057004558702E-4</v>
      </c>
      <c r="J119">
        <f t="shared" si="9"/>
        <v>-0.61172123749101459</v>
      </c>
    </row>
    <row r="120" spans="1:10" x14ac:dyDescent="0.25">
      <c r="A120" t="s">
        <v>61</v>
      </c>
      <c r="B120">
        <f>('CON Score and Page Rank'!BT46-'MIN and MAX'!B$16)/('MIN and MAX'!F$16-'MIN and MAX'!B$16)</f>
        <v>3.0988977554407223E-5</v>
      </c>
      <c r="C120">
        <f>('CON Score and Page Rank'!BU46-'MIN and MAX'!C$16)/('MIN and MAX'!G$16-'MIN and MAX'!C$16)</f>
        <v>1.3139082361985533E-2</v>
      </c>
      <c r="D120">
        <f>('CON Score and Page Rank'!BV46-'MIN and MAX'!D$16)/('MIN and MAX'!H$16-'MIN and MAX'!D$16)</f>
        <v>0.3054131054131054</v>
      </c>
      <c r="E120">
        <f t="shared" si="5"/>
        <v>1.3108093384431127E-2</v>
      </c>
      <c r="F120">
        <f t="shared" si="6"/>
        <v>0.61204073864340081</v>
      </c>
      <c r="G120">
        <f t="shared" si="7"/>
        <v>0.30538211643555102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220</v>
      </c>
      <c r="B121">
        <f>('CON Score and Page Rank'!BT204-'MIN and MAX'!B$16)/('MIN and MAX'!F$16-'MIN and MAX'!B$16)</f>
        <v>6.5123580205926225E-5</v>
      </c>
      <c r="C121">
        <f>('CON Score and Page Rank'!BU204-'MIN and MAX'!C$16)/('MIN and MAX'!G$16-'MIN and MAX'!C$16)</f>
        <v>1.3158495413704015E-2</v>
      </c>
      <c r="D121">
        <f>('CON Score and Page Rank'!BV204-'MIN and MAX'!D$16)/('MIN and MAX'!H$16-'MIN and MAX'!D$16)</f>
        <v>0.3054131054131054</v>
      </c>
      <c r="E121">
        <f t="shared" si="5"/>
        <v>1.3093371833498088E-2</v>
      </c>
      <c r="F121">
        <f t="shared" si="6"/>
        <v>0.61202885918032723</v>
      </c>
      <c r="G121">
        <f t="shared" si="7"/>
        <v>0.30534798183289946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59</v>
      </c>
      <c r="B122">
        <f>('CON Score and Page Rank'!BT44-'MIN and MAX'!B$16)/('MIN and MAX'!F$16-'MIN and MAX'!B$16)</f>
        <v>1.4219447004263719E-2</v>
      </c>
      <c r="C122">
        <f>('CON Score and Page Rank'!BU44-'MIN and MAX'!C$16)/('MIN and MAX'!G$16-'MIN and MAX'!C$16)</f>
        <v>2.7133019295575343E-2</v>
      </c>
      <c r="D122">
        <f>('CON Score and Page Rank'!BV44-'MIN and MAX'!D$16)/('MIN and MAX'!H$16-'MIN and MAX'!D$16)</f>
        <v>0.83133903133903131</v>
      </c>
      <c r="E122">
        <f t="shared" si="5"/>
        <v>1.2913572291311624E-2</v>
      </c>
      <c r="F122">
        <f t="shared" si="6"/>
        <v>0.61188377106890601</v>
      </c>
      <c r="G122">
        <f t="shared" si="7"/>
        <v>0.81711958433476761</v>
      </c>
      <c r="H122" s="3">
        <f>IFERROR(VLOOKUP(A122,'GDP Data'!A$2:Q$144,3,FALSE),"Not Found")</f>
        <v>12502013400</v>
      </c>
      <c r="I122">
        <f t="shared" si="8"/>
        <v>1.1814492882685427E-3</v>
      </c>
      <c r="J122">
        <f t="shared" si="9"/>
        <v>-0.61070232178063744</v>
      </c>
    </row>
    <row r="123" spans="1:10" x14ac:dyDescent="0.25">
      <c r="A123" t="s">
        <v>164</v>
      </c>
      <c r="B123">
        <f>('CON Score and Page Rank'!BT148-'MIN and MAX'!B$16)/('MIN and MAX'!F$16-'MIN and MAX'!B$16)</f>
        <v>2.4395079882462246E-2</v>
      </c>
      <c r="C123">
        <f>('CON Score and Page Rank'!BU148-'MIN and MAX'!C$16)/('MIN and MAX'!G$16-'MIN and MAX'!C$16)</f>
        <v>3.7291407150902664E-2</v>
      </c>
      <c r="D123">
        <f>('CON Score and Page Rank'!BV148-'MIN and MAX'!D$16)/('MIN and MAX'!H$16-'MIN and MAX'!D$16)</f>
        <v>0.93903133903133906</v>
      </c>
      <c r="E123">
        <f t="shared" si="5"/>
        <v>1.2896327268440418E-2</v>
      </c>
      <c r="F123">
        <f t="shared" si="6"/>
        <v>0.61186985530599924</v>
      </c>
      <c r="G123">
        <f t="shared" si="7"/>
        <v>0.91463625914887681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174</v>
      </c>
      <c r="B124">
        <f>('CON Score and Page Rank'!BT158-'MIN and MAX'!B$16)/('MIN and MAX'!F$16-'MIN and MAX'!B$16)</f>
        <v>1.9519907727714989E-5</v>
      </c>
      <c r="C124">
        <f>('CON Score and Page Rank'!BU158-'MIN and MAX'!C$16)/('MIN and MAX'!G$16-'MIN and MAX'!C$16)</f>
        <v>1.2869828369735643E-2</v>
      </c>
      <c r="D124">
        <f>('CON Score and Page Rank'!BV158-'MIN and MAX'!D$16)/('MIN and MAX'!H$16-'MIN and MAX'!D$16)</f>
        <v>0.29629629629629628</v>
      </c>
      <c r="E124">
        <f t="shared" si="5"/>
        <v>1.2850308462007928E-2</v>
      </c>
      <c r="F124">
        <f t="shared" si="6"/>
        <v>0.61183272071914807</v>
      </c>
      <c r="G124">
        <f t="shared" si="7"/>
        <v>0.29627677638856859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186</v>
      </c>
      <c r="B125">
        <f>('CON Score and Page Rank'!BT170-'MIN and MAX'!B$16)/('MIN and MAX'!F$16-'MIN and MAX'!B$16)</f>
        <v>3.620855168200256E-5</v>
      </c>
      <c r="C125">
        <f>('CON Score and Page Rank'!BU170-'MIN and MAX'!C$16)/('MIN and MAX'!G$16-'MIN and MAX'!C$16)</f>
        <v>1.2495018845899692E-2</v>
      </c>
      <c r="D125">
        <f>('CON Score and Page Rank'!BV170-'MIN and MAX'!D$16)/('MIN and MAX'!H$16-'MIN and MAX'!D$16)</f>
        <v>0.49629629629629629</v>
      </c>
      <c r="E125">
        <f t="shared" si="5"/>
        <v>1.2458810294217689E-2</v>
      </c>
      <c r="F125">
        <f t="shared" si="6"/>
        <v>0.61151680373126927</v>
      </c>
      <c r="G125">
        <f t="shared" si="7"/>
        <v>0.49626008774461428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191</v>
      </c>
      <c r="B126">
        <f>('CON Score and Page Rank'!BT175-'MIN and MAX'!B$16)/('MIN and MAX'!F$16-'MIN and MAX'!B$16)</f>
        <v>1.9086706791761176E-2</v>
      </c>
      <c r="C126">
        <f>('CON Score and Page Rank'!BU175-'MIN and MAX'!C$16)/('MIN and MAX'!G$16-'MIN and MAX'!C$16)</f>
        <v>3.1469854768800605E-2</v>
      </c>
      <c r="D126">
        <f>('CON Score and Page Rank'!BV175-'MIN and MAX'!D$16)/('MIN and MAX'!H$16-'MIN and MAX'!D$16)</f>
        <v>0.87236467236467241</v>
      </c>
      <c r="E126">
        <f t="shared" si="5"/>
        <v>1.2383147977039429E-2</v>
      </c>
      <c r="F126">
        <f t="shared" si="6"/>
        <v>0.61145574849958384</v>
      </c>
      <c r="G126">
        <f t="shared" si="7"/>
        <v>0.85327796557291125</v>
      </c>
      <c r="H126" s="3">
        <f>IFERROR(VLOOKUP(A126,'GDP Data'!A$2:Q$144,3,FALSE),"Not Found")</f>
        <v>306602070620.5</v>
      </c>
      <c r="I126">
        <f t="shared" si="8"/>
        <v>2.8974116930337891E-2</v>
      </c>
      <c r="J126">
        <f t="shared" si="9"/>
        <v>-0.58248163156924593</v>
      </c>
    </row>
    <row r="127" spans="1:10" x14ac:dyDescent="0.25">
      <c r="A127" t="s">
        <v>93</v>
      </c>
      <c r="B127">
        <f>('CON Score and Page Rank'!BT78-'MIN and MAX'!B$16)/('MIN and MAX'!F$16-'MIN and MAX'!B$16)</f>
        <v>1.7224284365666614E-5</v>
      </c>
      <c r="C127">
        <f>('CON Score and Page Rank'!BU78-'MIN and MAX'!C$16)/('MIN and MAX'!G$16-'MIN and MAX'!C$16)</f>
        <v>1.2398396674827773E-2</v>
      </c>
      <c r="D127">
        <f>('CON Score and Page Rank'!BV78-'MIN and MAX'!D$16)/('MIN and MAX'!H$16-'MIN and MAX'!D$16)</f>
        <v>0.31111111111111112</v>
      </c>
      <c r="E127">
        <f t="shared" si="5"/>
        <v>1.2381172390462106E-2</v>
      </c>
      <c r="F127">
        <f t="shared" si="6"/>
        <v>0.61145415431240191</v>
      </c>
      <c r="G127">
        <f t="shared" si="7"/>
        <v>0.31109388682674544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98</v>
      </c>
      <c r="B128">
        <f>('CON Score and Page Rank'!BT83-'MIN and MAX'!B$16)/('MIN and MAX'!F$16-'MIN and MAX'!B$16)</f>
        <v>1.7568405876916372E-4</v>
      </c>
      <c r="C128">
        <f>('CON Score and Page Rank'!BU83-'MIN and MAX'!C$16)/('MIN and MAX'!G$16-'MIN and MAX'!C$16)</f>
        <v>1.2492993622636842E-2</v>
      </c>
      <c r="D128">
        <f>('CON Score and Page Rank'!BV83-'MIN and MAX'!D$16)/('MIN and MAX'!H$16-'MIN and MAX'!D$16)</f>
        <v>0.31111111111111112</v>
      </c>
      <c r="E128">
        <f t="shared" si="5"/>
        <v>1.2317309563867678E-2</v>
      </c>
      <c r="F128">
        <f t="shared" si="6"/>
        <v>0.61140262060554196</v>
      </c>
      <c r="G128">
        <f t="shared" si="7"/>
        <v>0.31093542705234195</v>
      </c>
      <c r="H128" s="3">
        <f>IFERROR(VLOOKUP(A128,'GDP Data'!A$2:Q$144,3,FALSE),"Not Found")</f>
        <v>3468337941.0883002</v>
      </c>
      <c r="I128">
        <f t="shared" si="8"/>
        <v>3.2776043832856194E-4</v>
      </c>
      <c r="J128">
        <f t="shared" si="9"/>
        <v>-0.61107486016721335</v>
      </c>
    </row>
    <row r="129" spans="1:10" x14ac:dyDescent="0.25">
      <c r="A129" t="s">
        <v>66</v>
      </c>
      <c r="B129">
        <f>('CON Score and Page Rank'!BT51-'MIN and MAX'!B$16)/('MIN and MAX'!F$16-'MIN and MAX'!B$16)</f>
        <v>6.1748211240793629E-4</v>
      </c>
      <c r="C129">
        <f>('CON Score and Page Rank'!BU51-'MIN and MAX'!C$16)/('MIN and MAX'!G$16-'MIN and MAX'!C$16)</f>
        <v>1.2747171450111236E-2</v>
      </c>
      <c r="D129">
        <f>('CON Score and Page Rank'!BV51-'MIN and MAX'!D$16)/('MIN and MAX'!H$16-'MIN and MAX'!D$16)</f>
        <v>0.31111111111111112</v>
      </c>
      <c r="E129">
        <f t="shared" si="5"/>
        <v>1.21296893377033E-2</v>
      </c>
      <c r="F129">
        <f t="shared" si="6"/>
        <v>0.61125122164229895</v>
      </c>
      <c r="G129">
        <f t="shared" si="7"/>
        <v>0.3104936289987032</v>
      </c>
      <c r="H129" s="3">
        <f>IFERROR(VLOOKUP(A129,'GDP Data'!A$2:Q$144,3,FALSE),"Not Found")</f>
        <v>5489608299.6644497</v>
      </c>
      <c r="I129">
        <f t="shared" si="8"/>
        <v>5.1877194584607053E-4</v>
      </c>
      <c r="J129">
        <f t="shared" si="9"/>
        <v>-0.61073244969645291</v>
      </c>
    </row>
    <row r="130" spans="1:10" x14ac:dyDescent="0.25">
      <c r="A130" t="s">
        <v>210</v>
      </c>
      <c r="B130">
        <f>('CON Score and Page Rank'!BT194-'MIN and MAX'!B$16)/('MIN and MAX'!F$16-'MIN and MAX'!B$16)</f>
        <v>1.3560701507064842E-5</v>
      </c>
      <c r="C130">
        <f>('CON Score and Page Rank'!BU194-'MIN and MAX'!C$16)/('MIN and MAX'!G$16-'MIN and MAX'!C$16)</f>
        <v>1.2124049413907996E-2</v>
      </c>
      <c r="D130">
        <f>('CON Score and Page Rank'!BV194-'MIN and MAX'!D$16)/('MIN and MAX'!H$16-'MIN and MAX'!D$16)</f>
        <v>0.3487179487179487</v>
      </c>
      <c r="E130">
        <f t="shared" si="5"/>
        <v>1.2110488712400931E-2</v>
      </c>
      <c r="F130">
        <f t="shared" si="6"/>
        <v>0.61123572781829172</v>
      </c>
      <c r="G130">
        <f t="shared" si="7"/>
        <v>0.34870438801644166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81</v>
      </c>
      <c r="B131">
        <f>('CON Score and Page Rank'!BT66-'MIN and MAX'!B$16)/('MIN and MAX'!F$16-'MIN and MAX'!B$16)</f>
        <v>1.6309104078378812E-5</v>
      </c>
      <c r="C131">
        <f>('CON Score and Page Rank'!BU66-'MIN and MAX'!C$16)/('MIN and MAX'!G$16-'MIN and MAX'!C$16)</f>
        <v>1.1887167664443072E-2</v>
      </c>
      <c r="D131">
        <f>('CON Score and Page Rank'!BV66-'MIN and MAX'!D$16)/('MIN and MAX'!H$16-'MIN and MAX'!D$16)</f>
        <v>0.46267806267806266</v>
      </c>
      <c r="E131">
        <f t="shared" ref="E131:E194" si="10">C131-B131</f>
        <v>1.1870858560364694E-2</v>
      </c>
      <c r="F131">
        <f t="shared" si="6"/>
        <v>0.61104235977199017</v>
      </c>
      <c r="G131">
        <f t="shared" si="7"/>
        <v>0.46266175357398426</v>
      </c>
      <c r="H131" s="3">
        <f>IFERROR(VLOOKUP(A131,'GDP Data'!A$2:Q$144,3,FALSE),"Not Found")</f>
        <v>8231326016.4749403</v>
      </c>
      <c r="I131">
        <f t="shared" si="8"/>
        <v>7.7786624862125455E-4</v>
      </c>
      <c r="J131">
        <f t="shared" si="9"/>
        <v>-0.61026449352336887</v>
      </c>
    </row>
    <row r="132" spans="1:10" x14ac:dyDescent="0.25">
      <c r="A132" t="s">
        <v>217</v>
      </c>
      <c r="B132">
        <f>('CON Score and Page Rank'!BT201-'MIN and MAX'!B$16)/('MIN and MAX'!F$16-'MIN and MAX'!B$16)</f>
        <v>1.1631250700620402E-4</v>
      </c>
      <c r="C132">
        <f>('CON Score and Page Rank'!BU201-'MIN and MAX'!C$16)/('MIN and MAX'!G$16-'MIN and MAX'!C$16)</f>
        <v>1.1961053627392826E-2</v>
      </c>
      <c r="D132">
        <f>('CON Score and Page Rank'!BV201-'MIN and MAX'!D$16)/('MIN and MAX'!H$16-'MIN and MAX'!D$16)</f>
        <v>0.44102564102564101</v>
      </c>
      <c r="E132">
        <f t="shared" si="10"/>
        <v>1.1844741120386621E-2</v>
      </c>
      <c r="F132">
        <f t="shared" ref="F132:F195" si="11">(E132-MIN(E$3:E$212))/(MAX(E$3:E$212)-MIN(E$3:E$212))</f>
        <v>0.61102128446781812</v>
      </c>
      <c r="G132">
        <f t="shared" ref="G132:G195" si="12">D132-B132</f>
        <v>0.44090932851863479</v>
      </c>
      <c r="H132" s="3">
        <f>IFERROR(VLOOKUP(A132,'GDP Data'!A$2:Q$144,3,FALSE),"Not Found")</f>
        <v>5323146565.7031498</v>
      </c>
      <c r="I132">
        <f t="shared" ref="I132:I195" si="13">IFERROR((H132-MIN(H$3:H$212))/(MAX(H$3:H$212)-MIN(H$3:H$212)),"No Value")</f>
        <v>5.0304119186107442E-4</v>
      </c>
      <c r="J132">
        <f t="shared" ref="J132:J195" si="14">IFERROR(I132-F132,"No Value")</f>
        <v>-0.61051824327595705</v>
      </c>
    </row>
    <row r="133" spans="1:10" x14ac:dyDescent="0.25">
      <c r="A133" t="s">
        <v>108</v>
      </c>
      <c r="B133">
        <f>('CON Score and Page Rank'!BT93-'MIN and MAX'!B$16)/('MIN and MAX'!F$16-'MIN and MAX'!B$16)</f>
        <v>2.8620428105862003E-5</v>
      </c>
      <c r="C133">
        <f>('CON Score and Page Rank'!BU93-'MIN and MAX'!C$16)/('MIN and MAX'!G$16-'MIN and MAX'!C$16)</f>
        <v>1.1661085613836174E-2</v>
      </c>
      <c r="D133">
        <f>('CON Score and Page Rank'!BV93-'MIN and MAX'!D$16)/('MIN and MAX'!H$16-'MIN and MAX'!D$16)</f>
        <v>0.45185185185185184</v>
      </c>
      <c r="E133">
        <f t="shared" si="10"/>
        <v>1.1632465185730313E-2</v>
      </c>
      <c r="F133">
        <f t="shared" si="11"/>
        <v>0.61084998973544613</v>
      </c>
      <c r="G133">
        <f t="shared" si="12"/>
        <v>0.45182323142374597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103</v>
      </c>
      <c r="B134">
        <f>('CON Score and Page Rank'!BT88-'MIN and MAX'!B$16)/('MIN and MAX'!F$16-'MIN and MAX'!B$16)</f>
        <v>1.5584607520814148E-5</v>
      </c>
      <c r="C134">
        <f>('CON Score and Page Rank'!BU88-'MIN and MAX'!C$16)/('MIN and MAX'!G$16-'MIN and MAX'!C$16)</f>
        <v>1.1470323009370237E-2</v>
      </c>
      <c r="D134">
        <f>('CON Score and Page Rank'!BV88-'MIN and MAX'!D$16)/('MIN and MAX'!H$16-'MIN and MAX'!D$16)</f>
        <v>0.38461538461538464</v>
      </c>
      <c r="E134">
        <f t="shared" si="10"/>
        <v>1.1454738401849423E-2</v>
      </c>
      <c r="F134">
        <f t="shared" si="11"/>
        <v>0.61070657422332264</v>
      </c>
      <c r="G134">
        <f t="shared" si="12"/>
        <v>0.38459980000786381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65</v>
      </c>
      <c r="B135">
        <f>('CON Score and Page Rank'!BT50-'MIN and MAX'!B$16)/('MIN and MAX'!F$16-'MIN and MAX'!B$16)</f>
        <v>5.2696451595249834E-5</v>
      </c>
      <c r="C135">
        <f>('CON Score and Page Rank'!BU50-'MIN and MAX'!C$16)/('MIN and MAX'!G$16-'MIN and MAX'!C$16)</f>
        <v>1.1492114859241656E-2</v>
      </c>
      <c r="D135">
        <f>('CON Score and Page Rank'!BV50-'MIN and MAX'!D$16)/('MIN and MAX'!H$16-'MIN and MAX'!D$16)</f>
        <v>0.38461538461538464</v>
      </c>
      <c r="E135">
        <f t="shared" si="10"/>
        <v>1.1439418407646406E-2</v>
      </c>
      <c r="F135">
        <f t="shared" si="11"/>
        <v>0.61069421185021056</v>
      </c>
      <c r="G135">
        <f t="shared" si="12"/>
        <v>0.38456268816378941</v>
      </c>
      <c r="H135" s="3">
        <f>IFERROR(VLOOKUP(A135,'GDP Data'!A$2:Q$144,3,FALSE),"Not Found")</f>
        <v>3666222600.09828</v>
      </c>
      <c r="I135">
        <f t="shared" si="13"/>
        <v>3.4646068140673712E-4</v>
      </c>
      <c r="J135">
        <f t="shared" si="14"/>
        <v>-0.6103477511688038</v>
      </c>
    </row>
    <row r="136" spans="1:10" x14ac:dyDescent="0.25">
      <c r="A136" t="s">
        <v>222</v>
      </c>
      <c r="B136">
        <f>('CON Score and Page Rank'!BT206-'MIN and MAX'!B$16)/('MIN and MAX'!F$16-'MIN and MAX'!B$16)</f>
        <v>2.3365307245915912E-5</v>
      </c>
      <c r="C136">
        <f>('CON Score and Page Rank'!BU206-'MIN and MAX'!C$16)/('MIN and MAX'!G$16-'MIN and MAX'!C$16)</f>
        <v>1.1199171349355819E-2</v>
      </c>
      <c r="D136">
        <f>('CON Score and Page Rank'!BV206-'MIN and MAX'!D$16)/('MIN and MAX'!H$16-'MIN and MAX'!D$16)</f>
        <v>0.38518518518518519</v>
      </c>
      <c r="E136">
        <f t="shared" si="10"/>
        <v>1.1175806042109904E-2</v>
      </c>
      <c r="F136">
        <f t="shared" si="11"/>
        <v>0.610481491507334</v>
      </c>
      <c r="G136">
        <f t="shared" si="12"/>
        <v>0.38516181987793929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118</v>
      </c>
      <c r="B137">
        <f>('CON Score and Page Rank'!BT103-'MIN and MAX'!B$16)/('MIN and MAX'!F$16-'MIN and MAX'!B$16)</f>
        <v>2.5945729578183982E-5</v>
      </c>
      <c r="C137">
        <f>('CON Score and Page Rank'!BU103-'MIN and MAX'!C$16)/('MIN and MAX'!G$16-'MIN and MAX'!C$16)</f>
        <v>1.0957408923718213E-2</v>
      </c>
      <c r="D137">
        <f>('CON Score and Page Rank'!BV103-'MIN and MAX'!D$16)/('MIN and MAX'!H$16-'MIN and MAX'!D$16)</f>
        <v>0.29572649572649573</v>
      </c>
      <c r="E137">
        <f t="shared" si="10"/>
        <v>1.0931463194140029E-2</v>
      </c>
      <c r="F137">
        <f t="shared" si="11"/>
        <v>0.61028432058064475</v>
      </c>
      <c r="G137">
        <f t="shared" si="12"/>
        <v>0.29570054999691753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212</v>
      </c>
      <c r="B138">
        <f>('CON Score and Page Rank'!BT196-'MIN and MAX'!B$16)/('MIN and MAX'!F$16-'MIN and MAX'!B$16)</f>
        <v>2.9857097886906668E-5</v>
      </c>
      <c r="C138">
        <f>('CON Score and Page Rank'!BU196-'MIN and MAX'!C$16)/('MIN and MAX'!G$16-'MIN and MAX'!C$16)</f>
        <v>1.0958335379442876E-2</v>
      </c>
      <c r="D138">
        <f>('CON Score and Page Rank'!BV196-'MIN and MAX'!D$16)/('MIN and MAX'!H$16-'MIN and MAX'!D$16)</f>
        <v>0.29572649572649573</v>
      </c>
      <c r="E138">
        <f t="shared" si="10"/>
        <v>1.092847828155597E-2</v>
      </c>
      <c r="F138">
        <f t="shared" si="11"/>
        <v>0.61028191192418035</v>
      </c>
      <c r="G138">
        <f t="shared" si="12"/>
        <v>0.29569663862860884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209</v>
      </c>
      <c r="B139">
        <f>('CON Score and Page Rank'!BT193-'MIN and MAX'!B$16)/('MIN and MAX'!F$16-'MIN and MAX'!B$16)</f>
        <v>2.2324842135722564E-5</v>
      </c>
      <c r="C139">
        <f>('CON Score and Page Rank'!BU193-'MIN and MAX'!C$16)/('MIN and MAX'!G$16-'MIN and MAX'!C$16)</f>
        <v>1.0874155463996865E-2</v>
      </c>
      <c r="D139">
        <f>('CON Score and Page Rank'!BV193-'MIN and MAX'!D$16)/('MIN and MAX'!H$16-'MIN and MAX'!D$16)</f>
        <v>0.29401709401709403</v>
      </c>
      <c r="E139">
        <f t="shared" si="10"/>
        <v>1.0851830621861142E-2</v>
      </c>
      <c r="F139">
        <f t="shared" si="11"/>
        <v>0.61022006157653907</v>
      </c>
      <c r="G139">
        <f t="shared" si="12"/>
        <v>0.29399476917495831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144</v>
      </c>
      <c r="B140">
        <f>('CON Score and Page Rank'!BT129-'MIN and MAX'!B$16)/('MIN and MAX'!F$16-'MIN and MAX'!B$16)</f>
        <v>2.4736494291346248E-5</v>
      </c>
      <c r="C140">
        <f>('CON Score and Page Rank'!BU129-'MIN and MAX'!C$16)/('MIN and MAX'!G$16-'MIN and MAX'!C$16)</f>
        <v>1.0614519603883696E-2</v>
      </c>
      <c r="D140">
        <f>('CON Score and Page Rank'!BV129-'MIN and MAX'!D$16)/('MIN and MAX'!H$16-'MIN and MAX'!D$16)</f>
        <v>0.28490028490028491</v>
      </c>
      <c r="E140">
        <f t="shared" si="10"/>
        <v>1.0589783109592349E-2</v>
      </c>
      <c r="F140">
        <f t="shared" si="11"/>
        <v>0.6100086039821796</v>
      </c>
      <c r="G140">
        <f t="shared" si="12"/>
        <v>0.28487554840599355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136</v>
      </c>
      <c r="B141">
        <f>('CON Score and Page Rank'!BT121-'MIN and MAX'!B$16)/('MIN and MAX'!F$16-'MIN and MAX'!B$16)</f>
        <v>2.8840335757880364E-2</v>
      </c>
      <c r="C141">
        <f>('CON Score and Page Rank'!BU121-'MIN and MAX'!C$16)/('MIN and MAX'!G$16-'MIN and MAX'!C$16)</f>
        <v>3.9340042442234678E-2</v>
      </c>
      <c r="D141">
        <f>('CON Score and Page Rank'!BV121-'MIN and MAX'!D$16)/('MIN and MAX'!H$16-'MIN and MAX'!D$16)</f>
        <v>0.88034188034188032</v>
      </c>
      <c r="E141">
        <f t="shared" si="10"/>
        <v>1.0499706684354314E-2</v>
      </c>
      <c r="F141">
        <f t="shared" si="11"/>
        <v>0.6099359173765162</v>
      </c>
      <c r="G141">
        <f t="shared" si="12"/>
        <v>0.85150154458399996</v>
      </c>
      <c r="H141" s="3">
        <f>IFERROR(VLOOKUP(A141,'GDP Data'!A$2:Q$144,3,FALSE),"Not Found")</f>
        <v>1339395718862.8899</v>
      </c>
      <c r="I141">
        <f t="shared" si="13"/>
        <v>0.12657386199574017</v>
      </c>
      <c r="J141">
        <f t="shared" si="14"/>
        <v>-0.48336205538077603</v>
      </c>
    </row>
    <row r="142" spans="1:10" x14ac:dyDescent="0.25">
      <c r="A142" t="s">
        <v>79</v>
      </c>
      <c r="B142">
        <f>('CON Score and Page Rank'!BT64-'MIN and MAX'!B$16)/('MIN and MAX'!F$16-'MIN and MAX'!B$16)</f>
        <v>2.6775737965229131E-5</v>
      </c>
      <c r="C142">
        <f>('CON Score and Page Rank'!BU64-'MIN and MAX'!C$16)/('MIN and MAX'!G$16-'MIN and MAX'!C$16)</f>
        <v>1.0473870645548441E-2</v>
      </c>
      <c r="D142">
        <f>('CON Score and Page Rank'!BV64-'MIN and MAX'!D$16)/('MIN and MAX'!H$16-'MIN and MAX'!D$16)</f>
        <v>0.35612535612535612</v>
      </c>
      <c r="E142">
        <f t="shared" si="10"/>
        <v>1.0447094907583212E-2</v>
      </c>
      <c r="F142">
        <f t="shared" si="11"/>
        <v>0.60989346263365418</v>
      </c>
      <c r="G142">
        <f t="shared" si="12"/>
        <v>0.3560985803873909</v>
      </c>
      <c r="H142" s="3">
        <f>IFERROR(VLOOKUP(A142,'GDP Data'!A$2:Q$144,3,FALSE),"Not Found")</f>
        <v>1461139022.0295401</v>
      </c>
      <c r="I142">
        <f t="shared" si="13"/>
        <v>1.3807869199997775E-4</v>
      </c>
      <c r="J142">
        <f t="shared" si="14"/>
        <v>-0.60975538394165418</v>
      </c>
    </row>
    <row r="143" spans="1:10" x14ac:dyDescent="0.25">
      <c r="A143" t="s">
        <v>83</v>
      </c>
      <c r="B143">
        <f>('CON Score and Page Rank'!BT68-'MIN and MAX'!B$16)/('MIN and MAX'!F$16-'MIN and MAX'!B$16)</f>
        <v>4.4213508839526177E-5</v>
      </c>
      <c r="C143">
        <f>('CON Score and Page Rank'!BU68-'MIN and MAX'!C$16)/('MIN and MAX'!G$16-'MIN and MAX'!C$16)</f>
        <v>1.0478820694009685E-2</v>
      </c>
      <c r="D143">
        <f>('CON Score and Page Rank'!BV68-'MIN and MAX'!D$16)/('MIN and MAX'!H$16-'MIN and MAX'!D$16)</f>
        <v>0.36695156695156694</v>
      </c>
      <c r="E143">
        <f t="shared" si="10"/>
        <v>1.0434607185170159E-2</v>
      </c>
      <c r="F143">
        <f t="shared" si="11"/>
        <v>0.60988338574447631</v>
      </c>
      <c r="G143">
        <f t="shared" si="12"/>
        <v>0.3669073534427274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97</v>
      </c>
      <c r="B144">
        <f>('CON Score and Page Rank'!BT82-'MIN and MAX'!B$16)/('MIN and MAX'!F$16-'MIN and MAX'!B$16)</f>
        <v>4.9161586791752435E-5</v>
      </c>
      <c r="C144">
        <f>('CON Score and Page Rank'!BU82-'MIN and MAX'!C$16)/('MIN and MAX'!G$16-'MIN and MAX'!C$16)</f>
        <v>1.0093278605788507E-2</v>
      </c>
      <c r="D144">
        <f>('CON Score and Page Rank'!BV82-'MIN and MAX'!D$16)/('MIN and MAX'!H$16-'MIN and MAX'!D$16)</f>
        <v>0.31111111111111112</v>
      </c>
      <c r="E144">
        <f t="shared" si="10"/>
        <v>1.0044117018996754E-2</v>
      </c>
      <c r="F144">
        <f t="shared" si="11"/>
        <v>0.60956828215717196</v>
      </c>
      <c r="G144">
        <f t="shared" si="12"/>
        <v>0.31106194952431937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188</v>
      </c>
      <c r="B145">
        <f>('CON Score and Page Rank'!BT172-'MIN and MAX'!B$16)/('MIN and MAX'!F$16-'MIN and MAX'!B$16)</f>
        <v>4.3922119648007678E-5</v>
      </c>
      <c r="C145">
        <f>('CON Score and Page Rank'!BU172-'MIN and MAX'!C$16)/('MIN and MAX'!G$16-'MIN and MAX'!C$16)</f>
        <v>1.0023051471606441E-2</v>
      </c>
      <c r="D145">
        <f>('CON Score and Page Rank'!BV172-'MIN and MAX'!D$16)/('MIN and MAX'!H$16-'MIN and MAX'!D$16)</f>
        <v>0.30028490028490029</v>
      </c>
      <c r="E145">
        <f t="shared" si="10"/>
        <v>9.9791293519584344E-3</v>
      </c>
      <c r="F145">
        <f t="shared" si="11"/>
        <v>0.60951584076737975</v>
      </c>
      <c r="G145">
        <f t="shared" si="12"/>
        <v>0.3002409781652523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77</v>
      </c>
      <c r="B146">
        <f>('CON Score and Page Rank'!BT62-'MIN and MAX'!B$16)/('MIN and MAX'!F$16-'MIN and MAX'!B$16)</f>
        <v>7.0938361391439605E-5</v>
      </c>
      <c r="C146">
        <f>('CON Score and Page Rank'!BU62-'MIN and MAX'!C$16)/('MIN and MAX'!G$16-'MIN and MAX'!C$16)</f>
        <v>1.0036541025008056E-2</v>
      </c>
      <c r="D146">
        <f>('CON Score and Page Rank'!BV62-'MIN and MAX'!D$16)/('MIN and MAX'!H$16-'MIN and MAX'!D$16)</f>
        <v>0.30028490028490029</v>
      </c>
      <c r="E146">
        <f t="shared" si="10"/>
        <v>9.965602663616617E-3</v>
      </c>
      <c r="F146">
        <f t="shared" si="11"/>
        <v>0.6095049254911703</v>
      </c>
      <c r="G146">
        <f t="shared" si="12"/>
        <v>0.30021396192350885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129</v>
      </c>
      <c r="B147">
        <f>('CON Score and Page Rank'!BT114-'MIN and MAX'!B$16)/('MIN and MAX'!F$16-'MIN and MAX'!B$16)</f>
        <v>1.018196352036235E-5</v>
      </c>
      <c r="C147">
        <f>('CON Score and Page Rank'!BU114-'MIN and MAX'!C$16)/('MIN and MAX'!G$16-'MIN and MAX'!C$16)</f>
        <v>9.9647049012945126E-3</v>
      </c>
      <c r="D147">
        <f>('CON Score and Page Rank'!BV114-'MIN and MAX'!D$16)/('MIN and MAX'!H$16-'MIN and MAX'!D$16)</f>
        <v>0.21652421652421652</v>
      </c>
      <c r="E147">
        <f t="shared" si="10"/>
        <v>9.9545229377741504E-3</v>
      </c>
      <c r="F147">
        <f t="shared" si="11"/>
        <v>0.60949598477598266</v>
      </c>
      <c r="G147">
        <f t="shared" si="12"/>
        <v>0.21651403456069615</v>
      </c>
      <c r="H147" s="3">
        <f>IFERROR(VLOOKUP(A147,'GDP Data'!A$2:Q$144,3,FALSE),"Not Found")</f>
        <v>2118467913.3787301</v>
      </c>
      <c r="I147">
        <f t="shared" si="13"/>
        <v>2.0019674658811718E-4</v>
      </c>
      <c r="J147">
        <f t="shared" si="14"/>
        <v>-0.60929578802939455</v>
      </c>
    </row>
    <row r="148" spans="1:10" x14ac:dyDescent="0.25">
      <c r="A148" t="s">
        <v>145</v>
      </c>
      <c r="B148">
        <f>('CON Score and Page Rank'!BT130-'MIN and MAX'!B$16)/('MIN and MAX'!F$16-'MIN and MAX'!B$16)</f>
        <v>1.1316663965277991E-5</v>
      </c>
      <c r="C148">
        <f>('CON Score and Page Rank'!BU130-'MIN and MAX'!C$16)/('MIN and MAX'!G$16-'MIN and MAX'!C$16)</f>
        <v>9.5065658320013704E-3</v>
      </c>
      <c r="D148">
        <f>('CON Score and Page Rank'!BV130-'MIN and MAX'!D$16)/('MIN and MAX'!H$16-'MIN and MAX'!D$16)</f>
        <v>0.18404558404558405</v>
      </c>
      <c r="E148">
        <f t="shared" si="10"/>
        <v>9.4952491680360927E-3</v>
      </c>
      <c r="F148">
        <f t="shared" si="11"/>
        <v>0.60912537669174494</v>
      </c>
      <c r="G148">
        <f t="shared" si="12"/>
        <v>0.18403426738161877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151</v>
      </c>
      <c r="B149">
        <f>('CON Score and Page Rank'!BT135-'MIN and MAX'!B$16)/('MIN and MAX'!F$16-'MIN and MAX'!B$16)</f>
        <v>3.4818918328867551E-5</v>
      </c>
      <c r="C149">
        <f>('CON Score and Page Rank'!BU135-'MIN and MAX'!C$16)/('MIN and MAX'!G$16-'MIN and MAX'!C$16)</f>
        <v>9.2459900892689767E-3</v>
      </c>
      <c r="D149">
        <f>('CON Score and Page Rank'!BV135-'MIN and MAX'!D$16)/('MIN and MAX'!H$16-'MIN and MAX'!D$16)</f>
        <v>0.25584045584045584</v>
      </c>
      <c r="E149">
        <f t="shared" si="10"/>
        <v>9.2111711709401099E-3</v>
      </c>
      <c r="F149">
        <f t="shared" si="11"/>
        <v>0.60889614173600615</v>
      </c>
      <c r="G149">
        <f t="shared" si="12"/>
        <v>0.25580563692212699</v>
      </c>
      <c r="H149" s="3">
        <f>IFERROR(VLOOKUP(A149,'GDP Data'!A$2:Q$144,3,FALSE),"Not Found")</f>
        <v>1267997934.3125</v>
      </c>
      <c r="I149">
        <f t="shared" si="13"/>
        <v>1.1982671983214203E-4</v>
      </c>
      <c r="J149">
        <f t="shared" si="14"/>
        <v>-0.60877631501617402</v>
      </c>
    </row>
    <row r="150" spans="1:10" x14ac:dyDescent="0.25">
      <c r="A150" t="s">
        <v>181</v>
      </c>
      <c r="B150">
        <f>('CON Score and Page Rank'!BT165-'MIN and MAX'!B$16)/('MIN and MAX'!F$16-'MIN and MAX'!B$16)</f>
        <v>2.5607934235253284E-2</v>
      </c>
      <c r="C150">
        <f>('CON Score and Page Rank'!BU165-'MIN and MAX'!C$16)/('MIN and MAX'!G$16-'MIN and MAX'!C$16)</f>
        <v>3.4764313423176207E-2</v>
      </c>
      <c r="D150">
        <f>('CON Score and Page Rank'!BV165-'MIN and MAX'!D$16)/('MIN and MAX'!H$16-'MIN and MAX'!D$16)</f>
        <v>0.87236467236467241</v>
      </c>
      <c r="E150">
        <f t="shared" si="10"/>
        <v>9.156379187922923E-3</v>
      </c>
      <c r="F150">
        <f t="shared" si="11"/>
        <v>0.60885192768940566</v>
      </c>
      <c r="G150">
        <f t="shared" si="12"/>
        <v>0.8467567381294191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99</v>
      </c>
      <c r="B151">
        <f>('CON Score and Page Rank'!BT84-'MIN and MAX'!B$16)/('MIN and MAX'!F$16-'MIN and MAX'!B$16)</f>
        <v>1.1570957494833162E-4</v>
      </c>
      <c r="C151">
        <f>('CON Score and Page Rank'!BU84-'MIN and MAX'!C$16)/('MIN and MAX'!G$16-'MIN and MAX'!C$16)</f>
        <v>9.1349093905713375E-3</v>
      </c>
      <c r="D151">
        <f>('CON Score and Page Rank'!BV84-'MIN and MAX'!D$16)/('MIN and MAX'!H$16-'MIN and MAX'!D$16)</f>
        <v>0.37378917378917381</v>
      </c>
      <c r="E151">
        <f t="shared" si="10"/>
        <v>9.0191998156230052E-3</v>
      </c>
      <c r="F151">
        <f t="shared" si="11"/>
        <v>0.60874123165641858</v>
      </c>
      <c r="G151">
        <f t="shared" si="12"/>
        <v>0.37367346421422548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137</v>
      </c>
      <c r="B152">
        <f>('CON Score and Page Rank'!BT122-'MIN and MAX'!B$16)/('MIN and MAX'!F$16-'MIN and MAX'!B$16)</f>
        <v>2.6406011574780984E-5</v>
      </c>
      <c r="C152">
        <f>('CON Score and Page Rank'!BU122-'MIN and MAX'!C$16)/('MIN and MAX'!G$16-'MIN and MAX'!C$16)</f>
        <v>8.7228961797244618E-3</v>
      </c>
      <c r="D152">
        <f>('CON Score and Page Rank'!BV122-'MIN and MAX'!D$16)/('MIN and MAX'!H$16-'MIN and MAX'!D$16)</f>
        <v>0.25698005698005699</v>
      </c>
      <c r="E152">
        <f t="shared" si="10"/>
        <v>8.6964901681496811E-3</v>
      </c>
      <c r="F152">
        <f t="shared" si="11"/>
        <v>0.60848082313301566</v>
      </c>
      <c r="G152">
        <f t="shared" si="12"/>
        <v>0.25695365096848222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201</v>
      </c>
      <c r="B153">
        <f>('CON Score and Page Rank'!BT185-'MIN and MAX'!B$16)/('MIN and MAX'!F$16-'MIN and MAX'!B$16)</f>
        <v>2.4265678672750739E-2</v>
      </c>
      <c r="C153">
        <f>('CON Score and Page Rank'!BU185-'MIN and MAX'!C$16)/('MIN and MAX'!G$16-'MIN and MAX'!C$16)</f>
        <v>3.2856510591071773E-2</v>
      </c>
      <c r="D153">
        <f>('CON Score and Page Rank'!BV185-'MIN and MAX'!D$16)/('MIN and MAX'!H$16-'MIN and MAX'!D$16)</f>
        <v>0.89173789173789175</v>
      </c>
      <c r="E153">
        <f t="shared" si="10"/>
        <v>8.590831918321034E-3</v>
      </c>
      <c r="F153">
        <f t="shared" si="11"/>
        <v>0.60839556287185326</v>
      </c>
      <c r="G153">
        <f t="shared" si="12"/>
        <v>0.867472213065141</v>
      </c>
      <c r="H153" s="3">
        <f>IFERROR(VLOOKUP(A153,'GDP Data'!A$2:Q$144,3,FALSE),"Not Found")</f>
        <v>71517080040.633804</v>
      </c>
      <c r="I153">
        <f t="shared" si="13"/>
        <v>6.7584156735147321E-3</v>
      </c>
      <c r="J153">
        <f t="shared" si="14"/>
        <v>-0.6016371471983385</v>
      </c>
    </row>
    <row r="154" spans="1:10" x14ac:dyDescent="0.25">
      <c r="A154" t="s">
        <v>138</v>
      </c>
      <c r="B154">
        <f>('CON Score and Page Rank'!BT123-'MIN and MAX'!B$16)/('MIN and MAX'!F$16-'MIN and MAX'!B$16)</f>
        <v>1.0000537367733624E-5</v>
      </c>
      <c r="C154">
        <f>('CON Score and Page Rank'!BU123-'MIN and MAX'!C$16)/('MIN and MAX'!G$16-'MIN and MAX'!C$16)</f>
        <v>8.5983057872833675E-3</v>
      </c>
      <c r="D154">
        <f>('CON Score and Page Rank'!BV123-'MIN and MAX'!D$16)/('MIN and MAX'!H$16-'MIN and MAX'!D$16)</f>
        <v>0.19715099715099715</v>
      </c>
      <c r="E154">
        <f t="shared" si="10"/>
        <v>8.5883052499156343E-3</v>
      </c>
      <c r="F154">
        <f t="shared" si="11"/>
        <v>0.60839352399265101</v>
      </c>
      <c r="G154">
        <f t="shared" si="12"/>
        <v>0.19714099661362941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149</v>
      </c>
      <c r="B155">
        <f>('CON Score and Page Rank'!BT133-'MIN and MAX'!B$16)/('MIN and MAX'!F$16-'MIN and MAX'!B$16)</f>
        <v>1.0996490037892531E-3</v>
      </c>
      <c r="C155">
        <f>('CON Score and Page Rank'!BU133-'MIN and MAX'!C$16)/('MIN and MAX'!G$16-'MIN and MAX'!C$16)</f>
        <v>9.5846454616854704E-3</v>
      </c>
      <c r="D155">
        <f>('CON Score and Page Rank'!BV133-'MIN and MAX'!D$16)/('MIN and MAX'!H$16-'MIN and MAX'!D$16)</f>
        <v>0.29002849002849002</v>
      </c>
      <c r="E155">
        <f t="shared" si="10"/>
        <v>8.4849964578962173E-3</v>
      </c>
      <c r="F155">
        <f t="shared" si="11"/>
        <v>0.6083101596117132</v>
      </c>
      <c r="G155">
        <f t="shared" si="12"/>
        <v>0.28892884102470079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71</v>
      </c>
      <c r="B156">
        <f>('CON Score and Page Rank'!BT56-'MIN and MAX'!B$16)/('MIN and MAX'!F$16-'MIN and MAX'!B$16)</f>
        <v>1.1381345836918085E-5</v>
      </c>
      <c r="C156">
        <f>('CON Score and Page Rank'!BU56-'MIN and MAX'!C$16)/('MIN and MAX'!G$16-'MIN and MAX'!C$16)</f>
        <v>8.4893980076887407E-3</v>
      </c>
      <c r="D156">
        <f>('CON Score and Page Rank'!BV56-'MIN and MAX'!D$16)/('MIN and MAX'!H$16-'MIN and MAX'!D$16)</f>
        <v>0.36296296296296299</v>
      </c>
      <c r="E156">
        <f t="shared" si="10"/>
        <v>8.478016661851823E-3</v>
      </c>
      <c r="F156">
        <f t="shared" si="11"/>
        <v>0.60830452730912843</v>
      </c>
      <c r="G156">
        <f t="shared" si="12"/>
        <v>0.3629515816171261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68</v>
      </c>
      <c r="B157">
        <f>('CON Score and Page Rank'!BT53-'MIN and MAX'!B$16)/('MIN and MAX'!F$16-'MIN and MAX'!B$16)</f>
        <v>5.5173906133013372E-5</v>
      </c>
      <c r="C157">
        <f>('CON Score and Page Rank'!BU53-'MIN and MAX'!C$16)/('MIN and MAX'!G$16-'MIN and MAX'!C$16)</f>
        <v>8.4669571912469044E-3</v>
      </c>
      <c r="D157">
        <f>('CON Score and Page Rank'!BV53-'MIN and MAX'!D$16)/('MIN and MAX'!H$16-'MIN and MAX'!D$16)</f>
        <v>0.29515669515669518</v>
      </c>
      <c r="E157">
        <f t="shared" si="10"/>
        <v>8.4117832851138916E-3</v>
      </c>
      <c r="F157">
        <f t="shared" si="11"/>
        <v>0.60825108070171729</v>
      </c>
      <c r="G157">
        <f t="shared" si="12"/>
        <v>0.29510152125056216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54</v>
      </c>
      <c r="B158">
        <f>('CON Score and Page Rank'!BT39-'MIN and MAX'!B$16)/('MIN and MAX'!F$16-'MIN and MAX'!B$16)</f>
        <v>3.1211605759607745E-2</v>
      </c>
      <c r="C158">
        <f>('CON Score and Page Rank'!BU39-'MIN and MAX'!C$16)/('MIN and MAX'!G$16-'MIN and MAX'!C$16)</f>
        <v>3.9571266993458185E-2</v>
      </c>
      <c r="D158">
        <f>('CON Score and Page Rank'!BV39-'MIN and MAX'!D$16)/('MIN and MAX'!H$16-'MIN and MAX'!D$16)</f>
        <v>0.88774928774928774</v>
      </c>
      <c r="E158">
        <f t="shared" si="10"/>
        <v>8.3596612338504399E-3</v>
      </c>
      <c r="F158">
        <f t="shared" si="11"/>
        <v>0.60820902113977815</v>
      </c>
      <c r="G158">
        <f t="shared" si="12"/>
        <v>0.85653768198967994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165</v>
      </c>
      <c r="B159">
        <f>('CON Score and Page Rank'!BT149-'MIN and MAX'!B$16)/('MIN and MAX'!F$16-'MIN and MAX'!B$16)</f>
        <v>3.2528120566325001E-5</v>
      </c>
      <c r="C159">
        <f>('CON Score and Page Rank'!BU149-'MIN and MAX'!C$16)/('MIN and MAX'!G$16-'MIN and MAX'!C$16)</f>
        <v>8.1438703030731179E-3</v>
      </c>
      <c r="D159">
        <f>('CON Score and Page Rank'!BV149-'MIN and MAX'!D$16)/('MIN and MAX'!H$16-'MIN and MAX'!D$16)</f>
        <v>0.21196581196581196</v>
      </c>
      <c r="E159">
        <f t="shared" si="10"/>
        <v>8.1113421825067932E-3</v>
      </c>
      <c r="F159">
        <f t="shared" si="11"/>
        <v>0.60800864164074708</v>
      </c>
      <c r="G159">
        <f t="shared" si="12"/>
        <v>0.21193328384524562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70</v>
      </c>
      <c r="B160">
        <f>('CON Score and Page Rank'!BT55-'MIN and MAX'!B$16)/('MIN and MAX'!F$16-'MIN and MAX'!B$16)</f>
        <v>1.9865936944755665E-4</v>
      </c>
      <c r="C160">
        <f>('CON Score and Page Rank'!BU55-'MIN and MAX'!C$16)/('MIN and MAX'!G$16-'MIN and MAX'!C$16)</f>
        <v>7.8580184313308959E-3</v>
      </c>
      <c r="D160">
        <f>('CON Score and Page Rank'!BV55-'MIN and MAX'!D$16)/('MIN and MAX'!H$16-'MIN and MAX'!D$16)</f>
        <v>0.24672364672364672</v>
      </c>
      <c r="E160">
        <f t="shared" si="10"/>
        <v>7.6593590618833397E-3</v>
      </c>
      <c r="F160">
        <f t="shared" si="11"/>
        <v>0.60764391670002671</v>
      </c>
      <c r="G160">
        <f t="shared" si="12"/>
        <v>0.24652498735419917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133</v>
      </c>
      <c r="B161">
        <f>('CON Score and Page Rank'!BT118-'MIN and MAX'!B$16)/('MIN and MAX'!F$16-'MIN and MAX'!B$16)</f>
        <v>6.749902476459318E-5</v>
      </c>
      <c r="C161">
        <f>('CON Score and Page Rank'!BU118-'MIN and MAX'!C$16)/('MIN and MAX'!G$16-'MIN and MAX'!C$16)</f>
        <v>7.2680809650335198E-3</v>
      </c>
      <c r="D161">
        <f>('CON Score and Page Rank'!BV118-'MIN and MAX'!D$16)/('MIN and MAX'!H$16-'MIN and MAX'!D$16)</f>
        <v>0.25185185185185183</v>
      </c>
      <c r="E161">
        <f t="shared" si="10"/>
        <v>7.2005819402689263E-3</v>
      </c>
      <c r="F161">
        <f t="shared" si="11"/>
        <v>0.60727370938287339</v>
      </c>
      <c r="G161">
        <f t="shared" si="12"/>
        <v>0.25178435282708722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167</v>
      </c>
      <c r="B162">
        <f>('CON Score and Page Rank'!BT151-'MIN and MAX'!B$16)/('MIN and MAX'!F$16-'MIN and MAX'!B$16)</f>
        <v>4.7986399005914725E-6</v>
      </c>
      <c r="C162">
        <f>('CON Score and Page Rank'!BU151-'MIN and MAX'!C$16)/('MIN and MAX'!G$16-'MIN and MAX'!C$16)</f>
        <v>6.934406970498911E-3</v>
      </c>
      <c r="D162">
        <f>('CON Score and Page Rank'!BV151-'MIN and MAX'!D$16)/('MIN and MAX'!H$16-'MIN and MAX'!D$16)</f>
        <v>0.12706552706552707</v>
      </c>
      <c r="E162">
        <f t="shared" si="10"/>
        <v>6.9296083305983198E-3</v>
      </c>
      <c r="F162">
        <f t="shared" si="11"/>
        <v>0.60705504893027162</v>
      </c>
      <c r="G162">
        <f t="shared" si="12"/>
        <v>0.12706072842562646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39</v>
      </c>
      <c r="B163">
        <f>('CON Score and Page Rank'!BT24-'MIN and MAX'!B$16)/('MIN and MAX'!F$16-'MIN and MAX'!B$16)</f>
        <v>1.9813426492994866E-5</v>
      </c>
      <c r="C163">
        <f>('CON Score and Page Rank'!BU24-'MIN and MAX'!C$16)/('MIN and MAX'!G$16-'MIN and MAX'!C$16)</f>
        <v>6.6819701636858398E-3</v>
      </c>
      <c r="D163">
        <f>('CON Score and Page Rank'!BV24-'MIN and MAX'!D$16)/('MIN and MAX'!H$16-'MIN and MAX'!D$16)</f>
        <v>0.11794871794871795</v>
      </c>
      <c r="E163">
        <f t="shared" si="10"/>
        <v>6.6621567371928448E-3</v>
      </c>
      <c r="F163">
        <f t="shared" si="11"/>
        <v>0.60683923054657662</v>
      </c>
      <c r="G163">
        <f t="shared" si="12"/>
        <v>0.11792890452222494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213</v>
      </c>
      <c r="B164">
        <f>('CON Score and Page Rank'!BT197-'MIN and MAX'!B$16)/('MIN and MAX'!F$16-'MIN and MAX'!B$16)</f>
        <v>1.1426642906992376E-4</v>
      </c>
      <c r="C164">
        <f>('CON Score and Page Rank'!BU197-'MIN and MAX'!C$16)/('MIN and MAX'!G$16-'MIN and MAX'!C$16)</f>
        <v>6.7280154607647436E-3</v>
      </c>
      <c r="D164">
        <f>('CON Score and Page Rank'!BV197-'MIN and MAX'!D$16)/('MIN and MAX'!H$16-'MIN and MAX'!D$16)</f>
        <v>0.18860398860398861</v>
      </c>
      <c r="E164">
        <f t="shared" si="10"/>
        <v>6.6137490316948199E-3</v>
      </c>
      <c r="F164">
        <f t="shared" si="11"/>
        <v>0.60680016825262684</v>
      </c>
      <c r="G164">
        <f t="shared" si="12"/>
        <v>0.18848972217491869</v>
      </c>
      <c r="H164" s="3">
        <f>IFERROR(VLOOKUP(A164,'GDP Data'!A$2:Q$144,3,FALSE),"Not Found")</f>
        <v>6331961555.4091396</v>
      </c>
      <c r="I164">
        <f t="shared" si="13"/>
        <v>5.9837493639079784E-4</v>
      </c>
      <c r="J164">
        <f t="shared" si="14"/>
        <v>-0.60620179331623603</v>
      </c>
    </row>
    <row r="165" spans="1:10" x14ac:dyDescent="0.25">
      <c r="A165" t="s">
        <v>189</v>
      </c>
      <c r="B165">
        <f>('CON Score and Page Rank'!BT173-'MIN and MAX'!B$16)/('MIN and MAX'!F$16-'MIN and MAX'!B$16)</f>
        <v>3.9801032591952661E-2</v>
      </c>
      <c r="C165">
        <f>('CON Score and Page Rank'!BU173-'MIN and MAX'!C$16)/('MIN and MAX'!G$16-'MIN and MAX'!C$16)</f>
        <v>4.6159687507110657E-2</v>
      </c>
      <c r="D165">
        <f>('CON Score and Page Rank'!BV173-'MIN and MAX'!D$16)/('MIN and MAX'!H$16-'MIN and MAX'!D$16)</f>
        <v>0.98062678062678066</v>
      </c>
      <c r="E165">
        <f t="shared" si="10"/>
        <v>6.3586549151579963E-3</v>
      </c>
      <c r="F165">
        <f t="shared" si="11"/>
        <v>0.60659432165728566</v>
      </c>
      <c r="G165">
        <f t="shared" si="12"/>
        <v>0.94082574803482799</v>
      </c>
      <c r="H165" s="3">
        <f>IFERROR(VLOOKUP(A165,'GDP Data'!A$2:Q$144,3,FALSE),"Not Found")</f>
        <v>190905493539.168</v>
      </c>
      <c r="I165">
        <f t="shared" si="13"/>
        <v>1.8040706904729833E-2</v>
      </c>
      <c r="J165">
        <f t="shared" si="14"/>
        <v>-0.58855361475255585</v>
      </c>
    </row>
    <row r="166" spans="1:10" x14ac:dyDescent="0.25">
      <c r="A166" t="s">
        <v>162</v>
      </c>
      <c r="B166">
        <f>('CON Score and Page Rank'!BT146-'MIN and MAX'!B$16)/('MIN and MAX'!F$16-'MIN and MAX'!B$16)</f>
        <v>4.1323478382792454E-2</v>
      </c>
      <c r="C166">
        <f>('CON Score and Page Rank'!BU146-'MIN and MAX'!C$16)/('MIN and MAX'!G$16-'MIN and MAX'!C$16)</f>
        <v>4.6412529358576302E-2</v>
      </c>
      <c r="D166">
        <f>('CON Score and Page Rank'!BV146-'MIN and MAX'!D$16)/('MIN and MAX'!H$16-'MIN and MAX'!D$16)</f>
        <v>0.98062678062678066</v>
      </c>
      <c r="E166">
        <f t="shared" si="10"/>
        <v>5.0890509757838473E-3</v>
      </c>
      <c r="F166">
        <f t="shared" si="11"/>
        <v>0.60556982273155635</v>
      </c>
      <c r="G166">
        <f t="shared" si="12"/>
        <v>0.93930330224398817</v>
      </c>
      <c r="H166" s="3">
        <f>IFERROR(VLOOKUP(A166,'GDP Data'!A$2:Q$144,3,FALSE),"Not Found")</f>
        <v>547658231279.87</v>
      </c>
      <c r="I166">
        <f t="shared" si="13"/>
        <v>5.1754098068716781E-2</v>
      </c>
      <c r="J166">
        <f t="shared" si="14"/>
        <v>-0.55381572466283957</v>
      </c>
    </row>
    <row r="167" spans="1:10" x14ac:dyDescent="0.25">
      <c r="A167" t="s">
        <v>161</v>
      </c>
      <c r="B167">
        <f>('CON Score and Page Rank'!BT145-'MIN and MAX'!B$16)/('MIN and MAX'!F$16-'MIN and MAX'!B$16)</f>
        <v>1.739542000342443E-5</v>
      </c>
      <c r="C167">
        <f>('CON Score and Page Rank'!BU145-'MIN and MAX'!C$16)/('MIN and MAX'!G$16-'MIN and MAX'!C$16)</f>
        <v>4.9586416737615871E-3</v>
      </c>
      <c r="D167">
        <f>('CON Score and Page Rank'!BV145-'MIN and MAX'!D$16)/('MIN and MAX'!H$16-'MIN and MAX'!D$16)</f>
        <v>0.1150997150997151</v>
      </c>
      <c r="E167">
        <f t="shared" si="10"/>
        <v>4.9412462537581628E-3</v>
      </c>
      <c r="F167">
        <f t="shared" si="11"/>
        <v>0.60545055263933556</v>
      </c>
      <c r="G167">
        <f t="shared" si="12"/>
        <v>0.11508231967971168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27</v>
      </c>
      <c r="B168">
        <f>('CON Score and Page Rank'!BT12-'MIN and MAX'!B$16)/('MIN and MAX'!F$16-'MIN and MAX'!B$16)</f>
        <v>4.7052969252635427E-2</v>
      </c>
      <c r="C168">
        <f>('CON Score and Page Rank'!BU12-'MIN and MAX'!C$16)/('MIN and MAX'!G$16-'MIN and MAX'!C$16)</f>
        <v>5.1747094988422344E-2</v>
      </c>
      <c r="D168">
        <f>('CON Score and Page Rank'!BV12-'MIN and MAX'!D$16)/('MIN and MAX'!H$16-'MIN and MAX'!D$16)</f>
        <v>0.93219373219373214</v>
      </c>
      <c r="E168">
        <f t="shared" si="10"/>
        <v>4.6941257357869179E-3</v>
      </c>
      <c r="F168">
        <f t="shared" si="11"/>
        <v>0.60525114028928251</v>
      </c>
      <c r="G168">
        <f t="shared" si="12"/>
        <v>0.88514076294109667</v>
      </c>
      <c r="H168" s="3">
        <f>IFERROR(VLOOKUP(A168,'GDP Data'!A$2:Q$144,3,FALSE),"Not Found")</f>
        <v>136309295225.34</v>
      </c>
      <c r="I168">
        <f t="shared" si="13"/>
        <v>1.2881326765204442E-2</v>
      </c>
      <c r="J168">
        <f t="shared" si="14"/>
        <v>-0.59236981352407803</v>
      </c>
    </row>
    <row r="169" spans="1:10" x14ac:dyDescent="0.25">
      <c r="A169" t="s">
        <v>80</v>
      </c>
      <c r="B169">
        <f>('CON Score and Page Rank'!BT65-'MIN and MAX'!B$16)/('MIN and MAX'!F$16-'MIN and MAX'!B$16)</f>
        <v>7.0467710106405692E-6</v>
      </c>
      <c r="C169">
        <f>('CON Score and Page Rank'!BU65-'MIN and MAX'!C$16)/('MIN and MAX'!G$16-'MIN and MAX'!C$16)</f>
        <v>4.3789578792767861E-3</v>
      </c>
      <c r="D169">
        <f>('CON Score and Page Rank'!BV65-'MIN and MAX'!D$16)/('MIN and MAX'!H$16-'MIN and MAX'!D$16)</f>
        <v>2.2792022792022793E-2</v>
      </c>
      <c r="E169">
        <f t="shared" si="10"/>
        <v>4.3719111082661452E-3</v>
      </c>
      <c r="F169">
        <f t="shared" si="11"/>
        <v>0.60499113121912174</v>
      </c>
      <c r="G169">
        <f t="shared" si="12"/>
        <v>2.2784976021012152E-2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132</v>
      </c>
      <c r="B170">
        <f>('CON Score and Page Rank'!BT117-'MIN and MAX'!B$16)/('MIN and MAX'!F$16-'MIN and MAX'!B$16)</f>
        <v>9.9829255984096061E-6</v>
      </c>
      <c r="C170">
        <f>('CON Score and Page Rank'!BU117-'MIN and MAX'!C$16)/('MIN and MAX'!G$16-'MIN and MAX'!C$16)</f>
        <v>4.3809271571456348E-3</v>
      </c>
      <c r="D170">
        <f>('CON Score and Page Rank'!BV117-'MIN and MAX'!D$16)/('MIN and MAX'!H$16-'MIN and MAX'!D$16)</f>
        <v>2.2792022792022793E-2</v>
      </c>
      <c r="E170">
        <f t="shared" si="10"/>
        <v>4.3709442315472248E-3</v>
      </c>
      <c r="F170">
        <f t="shared" si="11"/>
        <v>0.60499035100402543</v>
      </c>
      <c r="G170">
        <f t="shared" si="12"/>
        <v>2.2782039866424384E-2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143</v>
      </c>
      <c r="B171">
        <f>('CON Score and Page Rank'!BT128-'MIN and MAX'!B$16)/('MIN and MAX'!F$16-'MIN and MAX'!B$16)</f>
        <v>2.3870706216060386E-6</v>
      </c>
      <c r="C171">
        <f>('CON Score and Page Rank'!BU128-'MIN and MAX'!C$16)/('MIN and MAX'!G$16-'MIN and MAX'!C$16)</f>
        <v>3.5839939708588765E-3</v>
      </c>
      <c r="D171">
        <f>('CON Score and Page Rank'!BV128-'MIN and MAX'!D$16)/('MIN and MAX'!H$16-'MIN and MAX'!D$16)</f>
        <v>9.5726495726495733E-2</v>
      </c>
      <c r="E171">
        <f t="shared" si="10"/>
        <v>3.5816069002372703E-3</v>
      </c>
      <c r="F171">
        <f t="shared" si="11"/>
        <v>0.60435340020158557</v>
      </c>
      <c r="G171">
        <f t="shared" si="12"/>
        <v>9.5724108655874121E-2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34</v>
      </c>
      <c r="B172">
        <f>('CON Score and Page Rank'!BT19-'MIN and MAX'!B$16)/('MIN and MAX'!F$16-'MIN and MAX'!B$16)</f>
        <v>5.4251944888643294E-2</v>
      </c>
      <c r="C172">
        <f>('CON Score and Page Rank'!BU19-'MIN and MAX'!C$16)/('MIN and MAX'!G$16-'MIN and MAX'!C$16)</f>
        <v>5.7323257445539753E-2</v>
      </c>
      <c r="D172">
        <f>('CON Score and Page Rank'!BV19-'MIN and MAX'!D$16)/('MIN and MAX'!H$16-'MIN and MAX'!D$16)</f>
        <v>0.94928774928774928</v>
      </c>
      <c r="E172">
        <f t="shared" si="10"/>
        <v>3.0713125568964592E-3</v>
      </c>
      <c r="F172">
        <f t="shared" si="11"/>
        <v>0.60394162138588958</v>
      </c>
      <c r="G172">
        <f t="shared" si="12"/>
        <v>0.89503580439910602</v>
      </c>
      <c r="H172" s="3">
        <f>IFERROR(VLOOKUP(A172,'GDP Data'!A$2:Q$144,3,FALSE),"Not Found")</f>
        <v>121604107164.99699</v>
      </c>
      <c r="I172">
        <f t="shared" si="13"/>
        <v>1.1491675881631776E-2</v>
      </c>
      <c r="J172">
        <f t="shared" si="14"/>
        <v>-0.59244994550425778</v>
      </c>
    </row>
    <row r="173" spans="1:10" x14ac:dyDescent="0.25">
      <c r="A173" t="s">
        <v>73</v>
      </c>
      <c r="B173">
        <f>('CON Score and Page Rank'!BT58-'MIN and MAX'!B$16)/('MIN and MAX'!F$16-'MIN and MAX'!B$16)</f>
        <v>8.4884007103997972E-6</v>
      </c>
      <c r="C173">
        <f>('CON Score and Page Rank'!BU58-'MIN and MAX'!C$16)/('MIN and MAX'!G$16-'MIN and MAX'!C$16)</f>
        <v>2.9825518937390554E-3</v>
      </c>
      <c r="D173">
        <f>('CON Score and Page Rank'!BV58-'MIN and MAX'!D$16)/('MIN and MAX'!H$16-'MIN and MAX'!D$16)</f>
        <v>0.1111111111111111</v>
      </c>
      <c r="E173">
        <f t="shared" si="10"/>
        <v>2.9740634930286555E-3</v>
      </c>
      <c r="F173">
        <f t="shared" si="11"/>
        <v>0.60386314686452836</v>
      </c>
      <c r="G173">
        <f t="shared" si="12"/>
        <v>0.11110262271040071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109</v>
      </c>
      <c r="B174">
        <f>('CON Score and Page Rank'!BT94-'MIN and MAX'!B$16)/('MIN and MAX'!F$16-'MIN and MAX'!B$16)</f>
        <v>6.1105787502563272E-6</v>
      </c>
      <c r="C174">
        <f>('CON Score and Page Rank'!BU94-'MIN and MAX'!C$16)/('MIN and MAX'!G$16-'MIN and MAX'!C$16)</f>
        <v>2.5587476316524466E-3</v>
      </c>
      <c r="D174">
        <f>('CON Score and Page Rank'!BV94-'MIN and MAX'!D$16)/('MIN and MAX'!H$16-'MIN and MAX'!D$16)</f>
        <v>0.10427350427350428</v>
      </c>
      <c r="E174">
        <f t="shared" si="10"/>
        <v>2.5526370529021904E-3</v>
      </c>
      <c r="F174">
        <f t="shared" si="11"/>
        <v>0.60352307944523831</v>
      </c>
      <c r="G174">
        <f t="shared" si="12"/>
        <v>0.10426739369475402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86</v>
      </c>
      <c r="B175">
        <f>('CON Score and Page Rank'!BT71-'MIN and MAX'!B$16)/('MIN and MAX'!F$16-'MIN and MAX'!B$16)</f>
        <v>6.2271743838467884E-6</v>
      </c>
      <c r="C175">
        <f>('CON Score and Page Rank'!BU71-'MIN and MAX'!C$16)/('MIN and MAX'!G$16-'MIN and MAX'!C$16)</f>
        <v>2.558434337446039E-3</v>
      </c>
      <c r="D175">
        <f>('CON Score and Page Rank'!BV71-'MIN and MAX'!D$16)/('MIN and MAX'!H$16-'MIN and MAX'!D$16)</f>
        <v>0.10427350427350428</v>
      </c>
      <c r="E175">
        <f t="shared" si="10"/>
        <v>2.5522071630621921E-3</v>
      </c>
      <c r="F175">
        <f t="shared" si="11"/>
        <v>0.60352273254833166</v>
      </c>
      <c r="G175">
        <f t="shared" si="12"/>
        <v>0.10426727709912043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153</v>
      </c>
      <c r="B176">
        <f>('CON Score and Page Rank'!BT137-'MIN and MAX'!B$16)/('MIN and MAX'!F$16-'MIN and MAX'!B$16)</f>
        <v>1.1933854661252163E-6</v>
      </c>
      <c r="C176">
        <f>('CON Score and Page Rank'!BU137-'MIN and MAX'!C$16)/('MIN and MAX'!G$16-'MIN and MAX'!C$16)</f>
        <v>2.3922049071575893E-3</v>
      </c>
      <c r="D176">
        <f>('CON Score and Page Rank'!BV137-'MIN and MAX'!D$16)/('MIN and MAX'!H$16-'MIN and MAX'!D$16)</f>
        <v>1.0826210826210826E-2</v>
      </c>
      <c r="E176">
        <f t="shared" si="10"/>
        <v>2.3910115216914641E-3</v>
      </c>
      <c r="F176">
        <f t="shared" si="11"/>
        <v>0.6033926567378407</v>
      </c>
      <c r="G176">
        <f t="shared" si="12"/>
        <v>1.08250174407447E-2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155</v>
      </c>
      <c r="B177">
        <f>('CON Score and Page Rank'!BT139-'MIN and MAX'!B$16)/('MIN and MAX'!F$16-'MIN and MAX'!B$16)</f>
        <v>1.1933854661252163E-6</v>
      </c>
      <c r="C177">
        <f>('CON Score and Page Rank'!BU139-'MIN and MAX'!C$16)/('MIN and MAX'!G$16-'MIN and MAX'!C$16)</f>
        <v>2.3922049071575893E-3</v>
      </c>
      <c r="D177">
        <f>('CON Score and Page Rank'!BV139-'MIN and MAX'!D$16)/('MIN and MAX'!H$16-'MIN and MAX'!D$16)</f>
        <v>1.0826210826210826E-2</v>
      </c>
      <c r="E177">
        <f t="shared" si="10"/>
        <v>2.3910115216914641E-3</v>
      </c>
      <c r="F177">
        <f t="shared" si="11"/>
        <v>0.6033926567378407</v>
      </c>
      <c r="G177">
        <f t="shared" si="12"/>
        <v>1.08250174407447E-2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113</v>
      </c>
      <c r="B178">
        <f>('CON Score and Page Rank'!BT98-'MIN and MAX'!B$16)/('MIN and MAX'!F$16-'MIN and MAX'!B$16)</f>
        <v>1.6110703792653354E-5</v>
      </c>
      <c r="C178">
        <f>('CON Score and Page Rank'!BU98-'MIN and MAX'!C$16)/('MIN and MAX'!G$16-'MIN and MAX'!C$16)</f>
        <v>2.4008764432278049E-3</v>
      </c>
      <c r="D178">
        <f>('CON Score and Page Rank'!BV98-'MIN and MAX'!D$16)/('MIN and MAX'!H$16-'MIN and MAX'!D$16)</f>
        <v>1.0826210826210826E-2</v>
      </c>
      <c r="E178">
        <f t="shared" si="10"/>
        <v>2.3847657394351516E-3</v>
      </c>
      <c r="F178">
        <f t="shared" si="11"/>
        <v>0.60338761674307273</v>
      </c>
      <c r="G178">
        <f t="shared" si="12"/>
        <v>1.0810100122418172E-2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106</v>
      </c>
      <c r="B179">
        <f>('CON Score and Page Rank'!BT91-'MIN and MAX'!B$16)/('MIN and MAX'!F$16-'MIN and MAX'!B$16)</f>
        <v>2.0884245657140099E-5</v>
      </c>
      <c r="C179">
        <f>('CON Score and Page Rank'!BU91-'MIN and MAX'!C$16)/('MIN and MAX'!G$16-'MIN and MAX'!C$16)</f>
        <v>2.4036513347702737E-3</v>
      </c>
      <c r="D179">
        <f>('CON Score and Page Rank'!BV91-'MIN and MAX'!D$16)/('MIN and MAX'!H$16-'MIN and MAX'!D$16)</f>
        <v>1.0826210826210826E-2</v>
      </c>
      <c r="E179">
        <f t="shared" si="10"/>
        <v>2.3827670891131336E-3</v>
      </c>
      <c r="F179">
        <f t="shared" si="11"/>
        <v>0.60338600394474695</v>
      </c>
      <c r="G179">
        <f t="shared" si="12"/>
        <v>1.0805326580553687E-2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205</v>
      </c>
      <c r="B180">
        <f>('CON Score and Page Rank'!BT189-'MIN and MAX'!B$16)/('MIN and MAX'!F$16-'MIN and MAX'!B$16)</f>
        <v>1.307244607655089E-5</v>
      </c>
      <c r="C180">
        <f>('CON Score and Page Rank'!BU189-'MIN and MAX'!C$16)/('MIN and MAX'!G$16-'MIN and MAX'!C$16)</f>
        <v>1.7942493469919342E-3</v>
      </c>
      <c r="D180">
        <f>('CON Score and Page Rank'!BV189-'MIN and MAX'!D$16)/('MIN and MAX'!H$16-'MIN and MAX'!D$16)</f>
        <v>2.621082621082621E-2</v>
      </c>
      <c r="E180">
        <f t="shared" si="10"/>
        <v>1.7811769009153833E-3</v>
      </c>
      <c r="F180">
        <f t="shared" si="11"/>
        <v>0.60290055452038416</v>
      </c>
      <c r="G180">
        <f t="shared" si="12"/>
        <v>2.619775376474966E-2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114</v>
      </c>
      <c r="B181">
        <f>('CON Score and Page Rank'!BT99-'MIN and MAX'!B$16)/('MIN and MAX'!F$16-'MIN and MAX'!B$16)</f>
        <v>3.0273033019376411E-5</v>
      </c>
      <c r="C181">
        <f>('CON Score and Page Rank'!BU99-'MIN and MAX'!C$16)/('MIN and MAX'!G$16-'MIN and MAX'!C$16)</f>
        <v>1.8044314087001872E-3</v>
      </c>
      <c r="D181">
        <f>('CON Score and Page Rank'!BV99-'MIN and MAX'!D$16)/('MIN and MAX'!H$16-'MIN and MAX'!D$16)</f>
        <v>2.621082621082621E-2</v>
      </c>
      <c r="E181">
        <f t="shared" si="10"/>
        <v>1.7741583756808108E-3</v>
      </c>
      <c r="F181">
        <f t="shared" si="11"/>
        <v>0.60289489096552273</v>
      </c>
      <c r="G181">
        <f t="shared" si="12"/>
        <v>2.6180553177806834E-2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116</v>
      </c>
      <c r="B182">
        <f>('CON Score and Page Rank'!BT101-'MIN and MAX'!B$16)/('MIN and MAX'!F$16-'MIN and MAX'!B$16)</f>
        <v>5.96842577740411E-7</v>
      </c>
      <c r="C182">
        <f>('CON Score and Page Rank'!BU101-'MIN and MAX'!C$16)/('MIN and MAX'!G$16-'MIN and MAX'!C$16)</f>
        <v>4.2095776043981779E-4</v>
      </c>
      <c r="D182">
        <f>('CON Score and Page Rank'!BV101-'MIN and MAX'!D$16)/('MIN and MAX'!H$16-'MIN and MAX'!D$16)</f>
        <v>6.8376068376068376E-3</v>
      </c>
      <c r="E182">
        <f t="shared" si="10"/>
        <v>4.2036091786207741E-4</v>
      </c>
      <c r="F182">
        <f t="shared" si="11"/>
        <v>0.60180245260882226</v>
      </c>
      <c r="G182">
        <f t="shared" si="12"/>
        <v>6.8370099950290971E-3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200</v>
      </c>
      <c r="B183">
        <f>('CON Score and Page Rank'!BT184-'MIN and MAX'!B$16)/('MIN and MAX'!F$16-'MIN and MAX'!B$16)</f>
        <v>5.18132006432033E-2</v>
      </c>
      <c r="C183">
        <f>('CON Score and Page Rank'!BU184-'MIN and MAX'!C$16)/('MIN and MAX'!G$16-'MIN and MAX'!C$16)</f>
        <v>5.222265545340752E-2</v>
      </c>
      <c r="D183">
        <f>('CON Score and Page Rank'!BV184-'MIN and MAX'!D$16)/('MIN and MAX'!H$16-'MIN and MAX'!D$16)</f>
        <v>0.98062678062678066</v>
      </c>
      <c r="E183">
        <f t="shared" si="10"/>
        <v>4.0945481020421975E-4</v>
      </c>
      <c r="F183">
        <f t="shared" si="11"/>
        <v>0.60179365199373847</v>
      </c>
      <c r="G183">
        <f t="shared" si="12"/>
        <v>0.92881357998357739</v>
      </c>
      <c r="H183" s="3">
        <f>IFERROR(VLOOKUP(A183,'GDP Data'!A$2:Q$144,3,FALSE),"Not Found")</f>
        <v>559983704094.17004</v>
      </c>
      <c r="I183">
        <f t="shared" si="13"/>
        <v>5.2918864144237708E-2</v>
      </c>
      <c r="J183">
        <f t="shared" si="14"/>
        <v>-0.54887478784950072</v>
      </c>
    </row>
    <row r="184" spans="1:10" x14ac:dyDescent="0.25">
      <c r="A184" t="s">
        <v>158</v>
      </c>
      <c r="B184">
        <f>('CON Score and Page Rank'!BT142-'MIN and MAX'!B$16)/('MIN and MAX'!F$16-'MIN and MAX'!B$16)</f>
        <v>3.6383455713144485E-6</v>
      </c>
      <c r="C184">
        <f>('CON Score and Page Rank'!BU142-'MIN and MAX'!C$16)/('MIN and MAX'!G$16-'MIN and MAX'!C$16)</f>
        <v>0</v>
      </c>
      <c r="D184">
        <f>('CON Score and Page Rank'!BV142-'MIN and MAX'!D$16)/('MIN and MAX'!H$16-'MIN and MAX'!D$16)</f>
        <v>0</v>
      </c>
      <c r="E184">
        <f t="shared" si="10"/>
        <v>-3.6383455713144485E-6</v>
      </c>
      <c r="F184">
        <f t="shared" si="11"/>
        <v>0.60146030906592207</v>
      </c>
      <c r="G184">
        <f t="shared" si="12"/>
        <v>-3.6383455713144485E-6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128</v>
      </c>
      <c r="B185">
        <f>('CON Score and Page Rank'!BT113-'MIN and MAX'!B$16)/('MIN and MAX'!F$16-'MIN and MAX'!B$16)</f>
        <v>0</v>
      </c>
      <c r="C185">
        <f>('CON Score and Page Rank'!BU113-'MIN and MAX'!C$16)/('MIN and MAX'!G$16-'MIN and MAX'!C$16)</f>
        <v>-7.7050010652898141E-4</v>
      </c>
      <c r="D185">
        <f>('CON Score and Page Rank'!BV113-'MIN and MAX'!D$16)/('MIN and MAX'!H$16-'MIN and MAX'!D$16)</f>
        <v>-7.8062678062678068E-2</v>
      </c>
      <c r="E185">
        <f t="shared" si="10"/>
        <v>-7.7050010652898141E-4</v>
      </c>
      <c r="F185">
        <f t="shared" si="11"/>
        <v>0.60084149478383087</v>
      </c>
      <c r="G185">
        <f t="shared" si="12"/>
        <v>-7.8062678062678068E-2</v>
      </c>
      <c r="H185" s="3">
        <f>IFERROR(VLOOKUP(A185,'GDP Data'!A$2:Q$144,3,FALSE),"Not Found")</f>
        <v>0</v>
      </c>
      <c r="I185">
        <f t="shared" si="13"/>
        <v>0</v>
      </c>
      <c r="J185">
        <f t="shared" si="14"/>
        <v>-0.60084149478383087</v>
      </c>
    </row>
    <row r="186" spans="1:10" x14ac:dyDescent="0.25">
      <c r="A186" t="s">
        <v>150</v>
      </c>
      <c r="B186">
        <f>('CON Score and Page Rank'!BT134-'MIN and MAX'!B$16)/('MIN and MAX'!F$16-'MIN and MAX'!B$16)</f>
        <v>0</v>
      </c>
      <c r="C186">
        <f>('CON Score and Page Rank'!BU134-'MIN and MAX'!C$16)/('MIN and MAX'!G$16-'MIN and MAX'!C$16)</f>
        <v>-7.7050010652898141E-4</v>
      </c>
      <c r="D186">
        <f>('CON Score and Page Rank'!BV134-'MIN and MAX'!D$16)/('MIN and MAX'!H$16-'MIN and MAX'!D$16)</f>
        <v>-7.8062678062678068E-2</v>
      </c>
      <c r="E186">
        <f t="shared" si="10"/>
        <v>-7.7050010652898141E-4</v>
      </c>
      <c r="F186">
        <f t="shared" si="11"/>
        <v>0.60084149478383087</v>
      </c>
      <c r="G186">
        <f t="shared" si="12"/>
        <v>-7.8062678062678068E-2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Rank'!BT153-'MIN and MAX'!B$16)/('MIN and MAX'!F$16-'MIN and MAX'!B$16)</f>
        <v>0</v>
      </c>
      <c r="C187">
        <f>('CON Score and Page Rank'!BU153-'MIN and MAX'!C$16)/('MIN and MAX'!G$16-'MIN and MAX'!C$16)</f>
        <v>-7.7050010652898141E-4</v>
      </c>
      <c r="D187">
        <f>('CON Score and Page Rank'!BV153-'MIN and MAX'!D$16)/('MIN and MAX'!H$16-'MIN and MAX'!D$16)</f>
        <v>-7.8062678062678068E-2</v>
      </c>
      <c r="E187">
        <f t="shared" si="10"/>
        <v>-7.7050010652898141E-4</v>
      </c>
      <c r="F187">
        <f t="shared" si="11"/>
        <v>0.60084149478383087</v>
      </c>
      <c r="G187">
        <f t="shared" si="12"/>
        <v>-7.8062678062678068E-2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173</v>
      </c>
      <c r="B188">
        <f>('CON Score and Page Rank'!BT157-'MIN and MAX'!B$16)/('MIN and MAX'!F$16-'MIN and MAX'!B$16)</f>
        <v>0</v>
      </c>
      <c r="C188">
        <f>('CON Score and Page Rank'!BU157-'MIN and MAX'!C$16)/('MIN and MAX'!G$16-'MIN and MAX'!C$16)</f>
        <v>-7.7050010652898141E-4</v>
      </c>
      <c r="D188">
        <f>('CON Score and Page Rank'!BV157-'MIN and MAX'!D$16)/('MIN and MAX'!H$16-'MIN and MAX'!D$16)</f>
        <v>-7.8062678062678068E-2</v>
      </c>
      <c r="E188">
        <f t="shared" si="10"/>
        <v>-7.7050010652898141E-4</v>
      </c>
      <c r="F188">
        <f t="shared" si="11"/>
        <v>0.60084149478383087</v>
      </c>
      <c r="G188">
        <f t="shared" si="12"/>
        <v>-7.8062678062678068E-2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33</v>
      </c>
      <c r="B189">
        <f>('CON Score and Page Rank'!BT18-'MIN and MAX'!B$16)/('MIN and MAX'!F$16-'MIN and MAX'!B$16)</f>
        <v>5.0371337315971779E-2</v>
      </c>
      <c r="C189">
        <f>('CON Score and Page Rank'!BU18-'MIN and MAX'!C$16)/('MIN and MAX'!G$16-'MIN and MAX'!C$16)</f>
        <v>4.7641701134549318E-2</v>
      </c>
      <c r="D189">
        <f>('CON Score and Page Rank'!BV18-'MIN and MAX'!D$16)/('MIN and MAX'!H$16-'MIN and MAX'!D$16)</f>
        <v>0.98062678062678066</v>
      </c>
      <c r="E189">
        <f t="shared" si="10"/>
        <v>-2.7296361814224609E-3</v>
      </c>
      <c r="F189">
        <f t="shared" si="11"/>
        <v>0.59926058223162559</v>
      </c>
      <c r="G189">
        <f t="shared" si="12"/>
        <v>0.93025544331080889</v>
      </c>
      <c r="H189" s="3">
        <f>IFERROR(VLOOKUP(A189,'GDP Data'!A$2:Q$144,3,FALSE),"Not Found")</f>
        <v>173972218824.02701</v>
      </c>
      <c r="I189">
        <f t="shared" si="13"/>
        <v>1.6440500224399524E-2</v>
      </c>
      <c r="J189">
        <f t="shared" si="14"/>
        <v>-0.58282008200722601</v>
      </c>
    </row>
    <row r="190" spans="1:10" x14ac:dyDescent="0.25">
      <c r="A190" t="s">
        <v>60</v>
      </c>
      <c r="B190">
        <f>('CON Score and Page Rank'!BT45-'MIN and MAX'!B$16)/('MIN and MAX'!F$16-'MIN and MAX'!B$16)</f>
        <v>6.1338022143802913E-2</v>
      </c>
      <c r="C190">
        <f>('CON Score and Page Rank'!BU45-'MIN and MAX'!C$16)/('MIN and MAX'!G$16-'MIN and MAX'!C$16)</f>
        <v>5.8151618516360734E-2</v>
      </c>
      <c r="D190">
        <f>('CON Score and Page Rank'!BV45-'MIN and MAX'!D$16)/('MIN and MAX'!H$16-'MIN and MAX'!D$16)</f>
        <v>0.98062678062678066</v>
      </c>
      <c r="E190">
        <f t="shared" si="10"/>
        <v>-3.1864036274421789E-3</v>
      </c>
      <c r="F190">
        <f t="shared" si="11"/>
        <v>0.59889199660957249</v>
      </c>
      <c r="G190">
        <f t="shared" si="12"/>
        <v>0.91928875848297775</v>
      </c>
      <c r="H190" s="3">
        <f>IFERROR(VLOOKUP(A190,'GDP Data'!A$2:Q$144,3,FALSE),"Not Found")</f>
        <v>89794943349.891205</v>
      </c>
      <c r="I190">
        <f t="shared" si="13"/>
        <v>8.4856869462996316E-3</v>
      </c>
      <c r="J190">
        <f t="shared" si="14"/>
        <v>-0.5904063096632729</v>
      </c>
    </row>
    <row r="191" spans="1:10" x14ac:dyDescent="0.25">
      <c r="A191" t="s">
        <v>22</v>
      </c>
      <c r="B191">
        <f>('CON Score and Page Rank'!BT7-'MIN and MAX'!B$16)/('MIN and MAX'!F$16-'MIN and MAX'!B$16)</f>
        <v>4.4313728760311498E-2</v>
      </c>
      <c r="C191">
        <f>('CON Score and Page Rank'!BU7-'MIN and MAX'!C$16)/('MIN and MAX'!G$16-'MIN and MAX'!C$16)</f>
        <v>3.7198616120411962E-2</v>
      </c>
      <c r="D191">
        <f>('CON Score and Page Rank'!BV7-'MIN and MAX'!D$16)/('MIN and MAX'!H$16-'MIN and MAX'!D$16)</f>
        <v>0.93960113960113956</v>
      </c>
      <c r="E191">
        <f t="shared" si="10"/>
        <v>-7.115112639899536E-3</v>
      </c>
      <c r="F191">
        <f t="shared" si="11"/>
        <v>0.59572174954437396</v>
      </c>
      <c r="G191">
        <f t="shared" si="12"/>
        <v>0.89528741084082808</v>
      </c>
      <c r="H191" s="3">
        <f>IFERROR(VLOOKUP(A191,'GDP Data'!A$2:Q$144,3,FALSE),"Not Found")</f>
        <v>129533107311.811</v>
      </c>
      <c r="I191">
        <f t="shared" si="13"/>
        <v>1.2240972117399256E-2</v>
      </c>
      <c r="J191">
        <f t="shared" si="14"/>
        <v>-0.58348077742697468</v>
      </c>
    </row>
    <row r="192" spans="1:10" x14ac:dyDescent="0.25">
      <c r="A192" t="s">
        <v>21</v>
      </c>
      <c r="B192">
        <f>('CON Score and Page Rank'!BT6-'MIN and MAX'!B$16)/('MIN and MAX'!F$16-'MIN and MAX'!B$16)</f>
        <v>6.9005789994515593E-2</v>
      </c>
      <c r="C192">
        <f>('CON Score and Page Rank'!BU6-'MIN and MAX'!C$16)/('MIN and MAX'!G$16-'MIN and MAX'!C$16)</f>
        <v>5.5744288212480932E-2</v>
      </c>
      <c r="D192">
        <f>('CON Score and Page Rank'!BV6-'MIN and MAX'!D$16)/('MIN and MAX'!H$16-'MIN and MAX'!D$16)</f>
        <v>0.98974358974358978</v>
      </c>
      <c r="E192">
        <f t="shared" si="10"/>
        <v>-1.3261501782034661E-2</v>
      </c>
      <c r="F192">
        <f t="shared" si="11"/>
        <v>0.59076195942562593</v>
      </c>
      <c r="G192">
        <f t="shared" si="12"/>
        <v>0.92073779974907421</v>
      </c>
      <c r="H192" s="3">
        <f>IFERROR(VLOOKUP(A192,'GDP Data'!A$2:Q$144,3,FALSE),"Not Found")</f>
        <v>164791442543.375</v>
      </c>
      <c r="I192">
        <f t="shared" si="13"/>
        <v>1.5572910240651064E-2</v>
      </c>
      <c r="J192">
        <f t="shared" si="14"/>
        <v>-0.57518904918497482</v>
      </c>
    </row>
    <row r="193" spans="1:10" x14ac:dyDescent="0.25">
      <c r="A193" t="s">
        <v>40</v>
      </c>
      <c r="B193">
        <f>('CON Score and Page Rank'!BT25-'MIN and MAX'!B$16)/('MIN and MAX'!F$16-'MIN and MAX'!B$16)</f>
        <v>9.4249182037801998E-2</v>
      </c>
      <c r="C193">
        <f>('CON Score and Page Rank'!BU25-'MIN and MAX'!C$16)/('MIN and MAX'!G$16-'MIN and MAX'!C$16)</f>
        <v>7.8297219223897208E-2</v>
      </c>
      <c r="D193">
        <f>('CON Score and Page Rank'!BV25-'MIN and MAX'!D$16)/('MIN and MAX'!H$16-'MIN and MAX'!D$16)</f>
        <v>0.96125356125356121</v>
      </c>
      <c r="E193">
        <f t="shared" si="10"/>
        <v>-1.5951962813904791E-2</v>
      </c>
      <c r="F193">
        <f t="shared" si="11"/>
        <v>0.58859090879212983</v>
      </c>
      <c r="G193">
        <f t="shared" si="12"/>
        <v>0.86700437921575924</v>
      </c>
      <c r="H193" s="3">
        <f>IFERROR(VLOOKUP(A193,'GDP Data'!A$2:Q$144,3,FALSE),"Not Found")</f>
        <v>379083932596.32898</v>
      </c>
      <c r="I193">
        <f t="shared" si="13"/>
        <v>3.5823705192955003E-2</v>
      </c>
      <c r="J193">
        <f t="shared" si="14"/>
        <v>-0.55276720359917486</v>
      </c>
    </row>
    <row r="194" spans="1:10" x14ac:dyDescent="0.25">
      <c r="A194" t="s">
        <v>216</v>
      </c>
      <c r="B194">
        <f>('CON Score and Page Rank'!BT200-'MIN and MAX'!B$16)/('MIN and MAX'!F$16-'MIN and MAX'!B$16)</f>
        <v>9.7198509709762695E-2</v>
      </c>
      <c r="C194">
        <f>('CON Score and Page Rank'!BU200-'MIN and MAX'!C$16)/('MIN and MAX'!G$16-'MIN and MAX'!C$16)</f>
        <v>7.0137829668528107E-2</v>
      </c>
      <c r="D194">
        <f>('CON Score and Page Rank'!BV200-'MIN and MAX'!D$16)/('MIN and MAX'!H$16-'MIN and MAX'!D$16)</f>
        <v>0.87236467236467241</v>
      </c>
      <c r="E194">
        <f t="shared" si="10"/>
        <v>-2.7060680041234589E-2</v>
      </c>
      <c r="F194">
        <f t="shared" si="11"/>
        <v>0.57962679918859483</v>
      </c>
      <c r="G194">
        <f t="shared" si="12"/>
        <v>0.77516616265490967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-0.50811750771238107</v>
      </c>
    </row>
    <row r="195" spans="1:10" x14ac:dyDescent="0.25">
      <c r="A195" t="s">
        <v>31</v>
      </c>
      <c r="B195">
        <f>('CON Score and Page Rank'!BT16-'MIN and MAX'!B$16)/('MIN and MAX'!F$16-'MIN and MAX'!B$16)</f>
        <v>0.11835080120478009</v>
      </c>
      <c r="C195">
        <f>('CON Score and Page Rank'!BU16-'MIN and MAX'!C$16)/('MIN and MAX'!G$16-'MIN and MAX'!C$16)</f>
        <v>8.9500606618144976E-2</v>
      </c>
      <c r="D195">
        <f>('CON Score and Page Rank'!BV16-'MIN and MAX'!D$16)/('MIN and MAX'!H$16-'MIN and MAX'!D$16)</f>
        <v>1</v>
      </c>
      <c r="E195">
        <f t="shared" ref="E195:E210" si="15">C195-B195</f>
        <v>-2.8850194586635111E-2</v>
      </c>
      <c r="F195">
        <f t="shared" si="11"/>
        <v>0.57818276166438598</v>
      </c>
      <c r="G195">
        <f t="shared" si="12"/>
        <v>0.88164919879521997</v>
      </c>
      <c r="H195" s="3">
        <f>IFERROR(VLOOKUP(A195,'GDP Data'!A$2:Q$144,3,FALSE),"Not Found")</f>
        <v>21387533703.2327</v>
      </c>
      <c r="I195">
        <f t="shared" si="13"/>
        <v>2.0211373690819864E-3</v>
      </c>
      <c r="J195">
        <f t="shared" si="14"/>
        <v>-0.57616162429530404</v>
      </c>
    </row>
    <row r="196" spans="1:10" x14ac:dyDescent="0.25">
      <c r="A196" t="s">
        <v>52</v>
      </c>
      <c r="B196">
        <f>('CON Score and Page Rank'!BT37-'MIN and MAX'!B$16)/('MIN and MAX'!F$16-'MIN and MAX'!B$16)</f>
        <v>0.12700258469234982</v>
      </c>
      <c r="C196">
        <f>('CON Score and Page Rank'!BU37-'MIN and MAX'!C$16)/('MIN and MAX'!G$16-'MIN and MAX'!C$16)</f>
        <v>9.5003585786461286E-2</v>
      </c>
      <c r="D196">
        <f>('CON Score and Page Rank'!BV37-'MIN and MAX'!D$16)/('MIN and MAX'!H$16-'MIN and MAX'!D$16)</f>
        <v>0.98062678062678066</v>
      </c>
      <c r="E196">
        <f t="shared" si="15"/>
        <v>-3.1998998905888532E-2</v>
      </c>
      <c r="F196">
        <f t="shared" ref="F196:F210" si="16">(E196-MIN(E$3:E$212))/(MAX(E$3:E$212)-MIN(E$3:E$212))</f>
        <v>0.57564185379354471</v>
      </c>
      <c r="G196">
        <f t="shared" ref="G196:G210" si="17">D196-B196</f>
        <v>0.85362419593443084</v>
      </c>
      <c r="H196" s="3">
        <f>IFERROR(VLOOKUP(A196,'GDP Data'!A$2:Q$144,3,FALSE),"Not Found")</f>
        <v>169403241524.33701</v>
      </c>
      <c r="I196">
        <f t="shared" ref="I196:I210" si="18">IFERROR((H196-MIN(H$3:H$212))/(MAX(H$3:H$212)-MIN(H$3:H$212)),"No Value")</f>
        <v>1.6008728572416343E-2</v>
      </c>
      <c r="J196">
        <f t="shared" ref="J196:J210" si="19">IFERROR(I196-F196,"No Value")</f>
        <v>-0.5596331252211284</v>
      </c>
    </row>
    <row r="197" spans="1:10" x14ac:dyDescent="0.25">
      <c r="A197" t="s">
        <v>20</v>
      </c>
      <c r="B197">
        <f>('CON Score and Page Rank'!BT5-'MIN and MAX'!B$16)/('MIN and MAX'!F$16-'MIN and MAX'!B$16)</f>
        <v>0.10822127458437857</v>
      </c>
      <c r="C197">
        <f>('CON Score and Page Rank'!BU5-'MIN and MAX'!C$16)/('MIN and MAX'!G$16-'MIN and MAX'!C$16)</f>
        <v>5.6807091813588374E-2</v>
      </c>
      <c r="D197">
        <f>('CON Score and Page Rank'!BV5-'MIN and MAX'!D$16)/('MIN and MAX'!H$16-'MIN and MAX'!D$16)</f>
        <v>0.89173789173789175</v>
      </c>
      <c r="E197">
        <f t="shared" si="15"/>
        <v>-5.1414182770790191E-2</v>
      </c>
      <c r="F197">
        <f t="shared" si="16"/>
        <v>0.55997489310166693</v>
      </c>
      <c r="G197">
        <f t="shared" si="17"/>
        <v>0.78351661715351317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-0.49014058044434194</v>
      </c>
    </row>
    <row r="198" spans="1:10" x14ac:dyDescent="0.25">
      <c r="A198" t="s">
        <v>49</v>
      </c>
      <c r="B198">
        <f>('CON Score and Page Rank'!BT34-'MIN and MAX'!B$16)/('MIN and MAX'!F$16-'MIN and MAX'!B$16)</f>
        <v>0.16758190122297073</v>
      </c>
      <c r="C198">
        <f>('CON Score and Page Rank'!BU34-'MIN and MAX'!C$16)/('MIN and MAX'!G$16-'MIN and MAX'!C$16)</f>
        <v>0.113608454818831</v>
      </c>
      <c r="D198">
        <f>('CON Score and Page Rank'!BV34-'MIN and MAX'!D$16)/('MIN and MAX'!H$16-'MIN and MAX'!D$16)</f>
        <v>0.98062678062678066</v>
      </c>
      <c r="E198">
        <f t="shared" si="15"/>
        <v>-5.397344640413973E-2</v>
      </c>
      <c r="F198">
        <f t="shared" si="16"/>
        <v>0.5579097113849838</v>
      </c>
      <c r="G198">
        <f t="shared" si="17"/>
        <v>0.81304487940380987</v>
      </c>
      <c r="H198" s="3" t="str">
        <f>IFERROR(VLOOKUP(A198,'GDP Data'!A$2:Q$144,3,FALSE),"Not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29</v>
      </c>
      <c r="B199">
        <f>('CON Score and Page Rank'!BT14-'MIN and MAX'!B$16)/('MIN and MAX'!F$16-'MIN and MAX'!B$16)</f>
        <v>0.25416319780975216</v>
      </c>
      <c r="C199">
        <f>('CON Score and Page Rank'!BU14-'MIN and MAX'!C$16)/('MIN and MAX'!G$16-'MIN and MAX'!C$16)</f>
        <v>0.19689701915600724</v>
      </c>
      <c r="D199">
        <f>('CON Score and Page Rank'!BV14-'MIN and MAX'!D$16)/('MIN and MAX'!H$16-'MIN and MAX'!D$16)</f>
        <v>0.94131054131054126</v>
      </c>
      <c r="E199">
        <f t="shared" si="15"/>
        <v>-5.726617865374492E-2</v>
      </c>
      <c r="F199">
        <f t="shared" si="16"/>
        <v>0.55525266177461663</v>
      </c>
      <c r="G199">
        <f t="shared" si="17"/>
        <v>0.6871473435007891</v>
      </c>
      <c r="H199" s="3">
        <f>IFERROR(VLOOKUP(A199,'GDP Data'!A$2:Q$144,3,FALSE),"Not Found")</f>
        <v>1168023426056.3799</v>
      </c>
      <c r="I199">
        <f t="shared" si="18"/>
        <v>0.11037905665620985</v>
      </c>
      <c r="J199">
        <f t="shared" si="19"/>
        <v>-0.44487360511840679</v>
      </c>
    </row>
    <row r="200" spans="1:10" x14ac:dyDescent="0.25">
      <c r="A200" t="s">
        <v>36</v>
      </c>
      <c r="B200">
        <f>('CON Score and Page Rank'!BT21-'MIN and MAX'!B$16)/('MIN and MAX'!F$16-'MIN and MAX'!B$16)</f>
        <v>0.11157223481996953</v>
      </c>
      <c r="C200">
        <f>('CON Score and Page Rank'!BU21-'MIN and MAX'!C$16)/('MIN and MAX'!G$16-'MIN and MAX'!C$16)</f>
        <v>5.172191060985868E-2</v>
      </c>
      <c r="D200">
        <f>('CON Score and Page Rank'!BV21-'MIN and MAX'!D$16)/('MIN and MAX'!H$16-'MIN and MAX'!D$16)</f>
        <v>0.94131054131054126</v>
      </c>
      <c r="E200">
        <f t="shared" si="15"/>
        <v>-5.9850324210110849E-2</v>
      </c>
      <c r="F200">
        <f t="shared" si="16"/>
        <v>0.55316740174641443</v>
      </c>
      <c r="G200">
        <f t="shared" si="17"/>
        <v>0.82973830649057168</v>
      </c>
      <c r="H200" s="3">
        <f>IFERROR(VLOOKUP(A200,'GDP Data'!A$2:Q$144,3,FALSE),"Not Found")</f>
        <v>242395852494.409</v>
      </c>
      <c r="I200">
        <f t="shared" si="18"/>
        <v>2.2906582983566962E-2</v>
      </c>
      <c r="J200">
        <f t="shared" si="19"/>
        <v>-0.53026081876284747</v>
      </c>
    </row>
    <row r="201" spans="1:10" x14ac:dyDescent="0.25">
      <c r="A201" t="s">
        <v>18</v>
      </c>
      <c r="B201">
        <f>('CON Score and Page Rank'!BT3-'MIN and MAX'!B$16)/('MIN and MAX'!F$16-'MIN and MAX'!B$16)</f>
        <v>0.14443367683366823</v>
      </c>
      <c r="C201">
        <f>('CON Score and Page Rank'!BU3-'MIN and MAX'!C$16)/('MIN and MAX'!G$16-'MIN and MAX'!C$16)</f>
        <v>8.3351869907212467E-2</v>
      </c>
      <c r="D201">
        <f>('CON Score and Page Rank'!BV3-'MIN and MAX'!D$16)/('MIN and MAX'!H$16-'MIN and MAX'!D$16)</f>
        <v>0.87407407407407411</v>
      </c>
      <c r="E201">
        <f t="shared" si="15"/>
        <v>-6.1081806926455762E-2</v>
      </c>
      <c r="F201">
        <f t="shared" si="16"/>
        <v>0.55217366450220617</v>
      </c>
      <c r="G201">
        <f t="shared" si="17"/>
        <v>0.72964039724040586</v>
      </c>
      <c r="H201" s="3">
        <f>IFERROR(VLOOKUP(A201,'GDP Data'!A$2:Q$144,3,FALSE),"Not Found")</f>
        <v>197508773215.323</v>
      </c>
      <c r="I201">
        <f t="shared" si="18"/>
        <v>1.8664721599325463E-2</v>
      </c>
      <c r="J201">
        <f t="shared" si="19"/>
        <v>-0.53350894290288076</v>
      </c>
    </row>
    <row r="202" spans="1:10" x14ac:dyDescent="0.25">
      <c r="A202" t="s">
        <v>25</v>
      </c>
      <c r="B202">
        <f>('CON Score and Page Rank'!BT10-'MIN and MAX'!B$16)/('MIN and MAX'!F$16-'MIN and MAX'!B$16)</f>
        <v>0.14739636101394266</v>
      </c>
      <c r="C202">
        <f>('CON Score and Page Rank'!BU10-'MIN and MAX'!C$16)/('MIN and MAX'!G$16-'MIN and MAX'!C$16)</f>
        <v>8.4603310187813793E-2</v>
      </c>
      <c r="D202">
        <f>('CON Score and Page Rank'!BV10-'MIN and MAX'!D$16)/('MIN and MAX'!H$16-'MIN and MAX'!D$16)</f>
        <v>0.99088319088319088</v>
      </c>
      <c r="E202">
        <f t="shared" si="15"/>
        <v>-6.2793050826128863E-2</v>
      </c>
      <c r="F202">
        <f t="shared" si="16"/>
        <v>0.55079278698402523</v>
      </c>
      <c r="G202">
        <f t="shared" si="17"/>
        <v>0.84348682986924817</v>
      </c>
      <c r="H202" s="3">
        <f>IFERROR(VLOOKUP(A202,'GDP Data'!A$2:Q$144,3,FALSE),"Not Found")</f>
        <v>109346669229.69501</v>
      </c>
      <c r="I202">
        <f t="shared" si="18"/>
        <v>1.0333339151272939E-2</v>
      </c>
      <c r="J202">
        <f t="shared" si="19"/>
        <v>-0.54045944783275224</v>
      </c>
    </row>
    <row r="203" spans="1:10" x14ac:dyDescent="0.25">
      <c r="A203" t="s">
        <v>19</v>
      </c>
      <c r="B203">
        <f>('CON Score and Page Rank'!BT4-'MIN and MAX'!B$16)/('MIN and MAX'!F$16-'MIN and MAX'!B$16)</f>
        <v>0.2347896638373235</v>
      </c>
      <c r="C203">
        <f>('CON Score and Page Rank'!BU4-'MIN and MAX'!C$16)/('MIN and MAX'!G$16-'MIN and MAX'!C$16)</f>
        <v>0.10775999717784579</v>
      </c>
      <c r="D203">
        <f>('CON Score and Page Rank'!BV4-'MIN and MAX'!D$16)/('MIN and MAX'!H$16-'MIN and MAX'!D$16)</f>
        <v>0.91509971509971511</v>
      </c>
      <c r="E203">
        <f t="shared" si="15"/>
        <v>-0.12702966665947771</v>
      </c>
      <c r="F203">
        <f t="shared" si="16"/>
        <v>0.49895745324507151</v>
      </c>
      <c r="G203">
        <f t="shared" si="17"/>
        <v>0.68031005126239164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-0.47658477201767763</v>
      </c>
    </row>
    <row r="204" spans="1:10" x14ac:dyDescent="0.25">
      <c r="A204" t="s">
        <v>35</v>
      </c>
      <c r="B204">
        <f>('CON Score and Page Rank'!BT20-'MIN and MAX'!B$16)/('MIN and MAX'!F$16-'MIN and MAX'!B$16)</f>
        <v>0.24651999357290588</v>
      </c>
      <c r="C204">
        <f>('CON Score and Page Rank'!BU20-'MIN and MAX'!C$16)/('MIN and MAX'!G$16-'MIN and MAX'!C$16)</f>
        <v>0.11238713330054426</v>
      </c>
      <c r="D204">
        <f>('CON Score and Page Rank'!BV20-'MIN and MAX'!D$16)/('MIN and MAX'!H$16-'MIN and MAX'!D$16)</f>
        <v>0.92193732193732192</v>
      </c>
      <c r="E204">
        <f t="shared" si="15"/>
        <v>-0.13413286027236163</v>
      </c>
      <c r="F204">
        <f t="shared" si="16"/>
        <v>0.49322557576741194</v>
      </c>
      <c r="G204">
        <f t="shared" si="17"/>
        <v>0.67541732836441604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-0.43389518491991308</v>
      </c>
    </row>
    <row r="205" spans="1:10" x14ac:dyDescent="0.25">
      <c r="A205" t="s">
        <v>37</v>
      </c>
      <c r="B205">
        <f>('CON Score and Page Rank'!BT22-'MIN and MAX'!B$16)/('MIN and MAX'!F$16-'MIN and MAX'!B$16)</f>
        <v>0.28567988519803972</v>
      </c>
      <c r="C205">
        <f>('CON Score and Page Rank'!BU22-'MIN and MAX'!C$16)/('MIN and MAX'!G$16-'MIN and MAX'!C$16)</f>
        <v>7.0470138595449081E-2</v>
      </c>
      <c r="D205">
        <f>('CON Score and Page Rank'!BV22-'MIN and MAX'!D$16)/('MIN and MAX'!H$16-'MIN and MAX'!D$16)</f>
        <v>0.91054131054131049</v>
      </c>
      <c r="E205">
        <f t="shared" si="15"/>
        <v>-0.21520974660259062</v>
      </c>
      <c r="F205">
        <f t="shared" si="16"/>
        <v>0.42780109150837647</v>
      </c>
      <c r="G205">
        <f t="shared" si="17"/>
        <v>0.62486142534327072</v>
      </c>
      <c r="H205" s="3">
        <f>IFERROR(VLOOKUP(A205,'GDP Data'!A$2:Q$144,3,FALSE),"Not Found")</f>
        <v>287226531168.52301</v>
      </c>
      <c r="I205">
        <f t="shared" si="18"/>
        <v>2.7143114469937609E-2</v>
      </c>
      <c r="J205">
        <f t="shared" si="19"/>
        <v>-0.40065797703843886</v>
      </c>
    </row>
    <row r="206" spans="1:10" x14ac:dyDescent="0.25">
      <c r="A206" t="s">
        <v>38</v>
      </c>
      <c r="B206">
        <f>('CON Score and Page Rank'!BT23-'MIN and MAX'!B$16)/('MIN and MAX'!F$16-'MIN and MAX'!B$16)</f>
        <v>0.76252771844781742</v>
      </c>
      <c r="C206">
        <f>('CON Score and Page Rank'!BU23-'MIN and MAX'!C$16)/('MIN and MAX'!G$16-'MIN and MAX'!C$16)</f>
        <v>0.53961661632983571</v>
      </c>
      <c r="D206">
        <f>('CON Score and Page Rank'!BV23-'MIN and MAX'!D$16)/('MIN and MAX'!H$16-'MIN and MAX'!D$16)</f>
        <v>0.91111111111111109</v>
      </c>
      <c r="E206">
        <f t="shared" si="15"/>
        <v>-0.22291110211798171</v>
      </c>
      <c r="F206">
        <f t="shared" si="16"/>
        <v>0.42158653103996246</v>
      </c>
      <c r="G206">
        <f t="shared" si="17"/>
        <v>0.14858339266329368</v>
      </c>
      <c r="H206" s="3">
        <f>IFERROR(VLOOKUP(A206,'GDP Data'!A$2:Q$144,3,FALSE),"Not Found")</f>
        <v>1643908161796.46</v>
      </c>
      <c r="I206">
        <f t="shared" si="18"/>
        <v>0.15535050760170163</v>
      </c>
      <c r="J206">
        <f t="shared" si="19"/>
        <v>-0.2662360234382608</v>
      </c>
    </row>
    <row r="207" spans="1:10" x14ac:dyDescent="0.25">
      <c r="A207" t="s">
        <v>32</v>
      </c>
      <c r="B207">
        <f>('CON Score and Page Rank'!BT17-'MIN and MAX'!B$16)/('MIN and MAX'!F$16-'MIN and MAX'!B$16)</f>
        <v>0.40321333306407181</v>
      </c>
      <c r="C207">
        <f>('CON Score and Page Rank'!BU17-'MIN and MAX'!C$16)/('MIN and MAX'!G$16-'MIN and MAX'!C$16)</f>
        <v>0.15022267430476749</v>
      </c>
      <c r="D207">
        <f>('CON Score and Page Rank'!BV17-'MIN and MAX'!D$16)/('MIN and MAX'!H$16-'MIN and MAX'!D$16)</f>
        <v>0.84615384615384615</v>
      </c>
      <c r="E207">
        <f t="shared" si="15"/>
        <v>-0.25299065875930432</v>
      </c>
      <c r="F207">
        <f t="shared" si="16"/>
        <v>0.39731402170871499</v>
      </c>
      <c r="G207">
        <f t="shared" si="17"/>
        <v>0.44294051308977433</v>
      </c>
      <c r="H207" s="3">
        <f>IFERROR(VLOOKUP(A207,'GDP Data'!A$2:Q$144,3,FALSE),"Not Found")</f>
        <v>431586852369.68597</v>
      </c>
      <c r="I207">
        <f t="shared" si="18"/>
        <v>4.0785268999809748E-2</v>
      </c>
      <c r="J207">
        <f t="shared" si="19"/>
        <v>-0.35652875270890527</v>
      </c>
    </row>
    <row r="208" spans="1:10" x14ac:dyDescent="0.25">
      <c r="A208" t="s">
        <v>41</v>
      </c>
      <c r="B208">
        <f>('CON Score and Page Rank'!BT26-'MIN and MAX'!B$16)/('MIN and MAX'!F$16-'MIN and MAX'!B$16)</f>
        <v>0.42722640689130198</v>
      </c>
      <c r="C208">
        <f>('CON Score and Page Rank'!BU26-'MIN and MAX'!C$16)/('MIN and MAX'!G$16-'MIN and MAX'!C$16)</f>
        <v>0.16169482337179791</v>
      </c>
      <c r="D208">
        <f>('CON Score and Page Rank'!BV26-'MIN and MAX'!D$16)/('MIN and MAX'!H$16-'MIN and MAX'!D$16)</f>
        <v>0.94301994301994307</v>
      </c>
      <c r="E208">
        <f t="shared" si="15"/>
        <v>-0.26553158351950407</v>
      </c>
      <c r="F208">
        <f t="shared" si="16"/>
        <v>0.38719420123083453</v>
      </c>
      <c r="G208">
        <f t="shared" si="17"/>
        <v>0.51579353612864109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2.6219210833155815E-2</v>
      </c>
    </row>
    <row r="209" spans="1:10" x14ac:dyDescent="0.25">
      <c r="A209" t="s">
        <v>23</v>
      </c>
      <c r="B209">
        <f>('CON Score and Page Rank'!BT8-'MIN and MAX'!B$16)/('MIN and MAX'!F$16-'MIN and MAX'!B$16)</f>
        <v>0.60436626336549204</v>
      </c>
      <c r="C209">
        <f>('CON Score and Page Rank'!BU8-'MIN and MAX'!C$16)/('MIN and MAX'!G$16-'MIN and MAX'!C$16)</f>
        <v>0.18898182900763846</v>
      </c>
      <c r="D209">
        <f>('CON Score and Page Rank'!BV8-'MIN and MAX'!D$16)/('MIN and MAX'!H$16-'MIN and MAX'!D$16)</f>
        <v>0.89572649572649576</v>
      </c>
      <c r="E209">
        <f t="shared" si="15"/>
        <v>-0.41538443435785355</v>
      </c>
      <c r="F209">
        <f t="shared" si="16"/>
        <v>0.26627138432697672</v>
      </c>
      <c r="G209">
        <f t="shared" si="17"/>
        <v>0.29136023236100372</v>
      </c>
      <c r="H209" s="3">
        <f>IFERROR(VLOOKUP(A209,'GDP Data'!A$2:Q$144,3,FALSE),"Not Found")</f>
        <v>1377657339291.3401</v>
      </c>
      <c r="I209">
        <f t="shared" si="18"/>
        <v>0.13018961273739219</v>
      </c>
      <c r="J209">
        <f t="shared" si="19"/>
        <v>-0.13608177158958454</v>
      </c>
    </row>
    <row r="210" spans="1:10" x14ac:dyDescent="0.25">
      <c r="A210" t="s">
        <v>24</v>
      </c>
      <c r="B210">
        <f>('CON Score and Page Rank'!BT9-'MIN and MAX'!B$16)/('MIN and MAX'!F$16-'MIN and MAX'!B$16)</f>
        <v>1</v>
      </c>
      <c r="C210">
        <f>('CON Score and Page Rank'!BU9-'MIN and MAX'!C$16)/('MIN and MAX'!G$16-'MIN and MAX'!C$16)</f>
        <v>0.25464040413233985</v>
      </c>
      <c r="D210">
        <f>('CON Score and Page Rank'!BV9-'MIN and MAX'!D$16)/('MIN and MAX'!H$16-'MIN and MAX'!D$16)</f>
        <v>0.89914529914529917</v>
      </c>
      <c r="E210">
        <f t="shared" si="15"/>
        <v>-0.74535959586766021</v>
      </c>
      <c r="F210">
        <f t="shared" si="16"/>
        <v>0</v>
      </c>
      <c r="G210">
        <f t="shared" si="17"/>
        <v>-0.10085470085470083</v>
      </c>
      <c r="H210" s="3">
        <f>IFERROR(VLOOKUP(A210,'GDP Data'!A$2:Q$144,3,FALSE),"Not Found")</f>
        <v>1945790973803.1499</v>
      </c>
      <c r="I210">
        <f t="shared" si="18"/>
        <v>0.1838786511874228</v>
      </c>
      <c r="J210">
        <f t="shared" si="19"/>
        <v>0.1838786511874228</v>
      </c>
    </row>
  </sheetData>
  <autoFilter ref="A2:J210" xr:uid="{BDD0B7A2-EE11-4A88-98F5-0D090231D71E}">
    <sortState xmlns:xlrd2="http://schemas.microsoft.com/office/spreadsheetml/2017/richdata2" ref="A3:J210">
      <sortCondition descending="1" ref="E2:E210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AB48-9DBE-40EF-94B1-507244E9B7BA}">
  <sheetPr codeName="Sheet20"/>
  <dimension ref="A1:J211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252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Rank'!BY28-'MIN and MAX'!B$17)/('MIN and MAX'!F$17-'MIN and MAX'!B$17)</f>
        <v>0.47715427956747181</v>
      </c>
      <c r="C3">
        <f>('CON Score and Page Rank'!BZ28-'MIN and MAX'!C$17)/('MIN and MAX'!G$17-'MIN and MAX'!C$17)</f>
        <v>1</v>
      </c>
      <c r="D3">
        <f>('CON Score and Page Rank'!CA28-'MIN and MAX'!D$17)/('MIN and MAX'!H$17-'MIN and MAX'!D$17)</f>
        <v>0.92197360872059664</v>
      </c>
      <c r="E3">
        <f t="shared" ref="E3:E66" si="0">C3-B3</f>
        <v>0.52284572043252819</v>
      </c>
      <c r="F3">
        <f>(E3-MIN(E$3:E$212))/(MAX(E$3:E$212)-MIN(E$3:E$212))</f>
        <v>1</v>
      </c>
      <c r="G3">
        <f>D3-B3</f>
        <v>0.44481932915312483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Rank'!BY188-'MIN and MAX'!B$17)/('MIN and MAX'!F$17-'MIN and MAX'!B$17)</f>
        <v>6.6703899617375721E-4</v>
      </c>
      <c r="C4">
        <f>('CON Score and Page Rank'!BZ188-'MIN and MAX'!C$17)/('MIN and MAX'!G$17-'MIN and MAX'!C$17)</f>
        <v>2.4456654059681306E-2</v>
      </c>
      <c r="D4">
        <f>('CON Score and Page Rank'!CA188-'MIN and MAX'!D$17)/('MIN and MAX'!H$17-'MIN and MAX'!D$17)</f>
        <v>0.96041308089500865</v>
      </c>
      <c r="E4">
        <f t="shared" si="0"/>
        <v>2.378961506350755E-2</v>
      </c>
      <c r="F4">
        <f t="shared" ref="F4:F67" si="1">(E4-MIN(E$3:E$212))/(MAX(E$3:E$212)-MIN(E$3:E$212))</f>
        <v>0.60496406488891741</v>
      </c>
      <c r="G4">
        <f t="shared" ref="G4:G67" si="2">D4-B4</f>
        <v>0.95974604189883495</v>
      </c>
      <c r="H4" s="3">
        <f>IFERROR(VLOOKUP(A4,'GDP Data'!A$2:Q$144,3,FALSE),"Not Found")</f>
        <v>15976174336.972099</v>
      </c>
      <c r="I4">
        <f t="shared" ref="I4:I67" si="3">IFERROR((H4-MIN(H$3:H$212))/(MAX(H$3:H$212)-MIN(H$3:H$212)),"No Value")</f>
        <v>1.5097600039102375E-3</v>
      </c>
      <c r="J4">
        <f t="shared" ref="J4:J67" si="4">IFERROR(I4-F4,"No Value")</f>
        <v>-0.60345430488500718</v>
      </c>
    </row>
    <row r="5" spans="1:10" x14ac:dyDescent="0.25">
      <c r="A5" t="s">
        <v>28</v>
      </c>
      <c r="B5">
        <f>('CON Score and Page Rank'!BY13-'MIN and MAX'!B$17)/('MIN and MAX'!F$17-'MIN and MAX'!B$17)</f>
        <v>3.005851565382584E-3</v>
      </c>
      <c r="C5">
        <f>('CON Score and Page Rank'!BZ13-'MIN and MAX'!C$17)/('MIN and MAX'!G$17-'MIN and MAX'!C$17)</f>
        <v>2.6691913367688513E-2</v>
      </c>
      <c r="D5">
        <f>('CON Score and Page Rank'!CA13-'MIN and MAX'!D$17)/('MIN and MAX'!H$17-'MIN and MAX'!D$17)</f>
        <v>0.98049340218014913</v>
      </c>
      <c r="E5">
        <f t="shared" si="0"/>
        <v>2.3686061802305928E-2</v>
      </c>
      <c r="F5">
        <f t="shared" si="1"/>
        <v>0.60488209562948447</v>
      </c>
      <c r="G5">
        <f t="shared" si="2"/>
        <v>0.97748755061476655</v>
      </c>
      <c r="H5" s="3">
        <f>IFERROR(VLOOKUP(A5,'GDP Data'!A$2:Q$144,3,FALSE),"Not Found")</f>
        <v>8234846804.6058197</v>
      </c>
      <c r="I5">
        <f t="shared" si="3"/>
        <v>7.7819896564036858E-4</v>
      </c>
      <c r="J5">
        <f t="shared" si="4"/>
        <v>-0.60410389666384412</v>
      </c>
    </row>
    <row r="6" spans="1:10" x14ac:dyDescent="0.25">
      <c r="A6" t="s">
        <v>88</v>
      </c>
      <c r="B6">
        <f>('CON Score and Page Rank'!BY73-'MIN and MAX'!B$17)/('MIN and MAX'!F$17-'MIN and MAX'!B$17)</f>
        <v>5.4661595898027797E-4</v>
      </c>
      <c r="C6">
        <f>('CON Score and Page Rank'!BZ73-'MIN and MAX'!C$17)/('MIN and MAX'!G$17-'MIN and MAX'!C$17)</f>
        <v>2.4117777594972974E-2</v>
      </c>
      <c r="D6">
        <f>('CON Score and Page Rank'!CA73-'MIN and MAX'!D$17)/('MIN and MAX'!H$17-'MIN and MAX'!D$17)</f>
        <v>0.87837062535857713</v>
      </c>
      <c r="E6">
        <f t="shared" si="0"/>
        <v>2.3571161635992696E-2</v>
      </c>
      <c r="F6">
        <f t="shared" si="1"/>
        <v>0.60479114454371352</v>
      </c>
      <c r="G6">
        <f t="shared" si="2"/>
        <v>0.87782400939959682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-0.60137244579013727</v>
      </c>
    </row>
    <row r="7" spans="1:10" x14ac:dyDescent="0.25">
      <c r="A7" t="s">
        <v>195</v>
      </c>
      <c r="B7">
        <f>('CON Score and Page Rank'!BY180-'MIN and MAX'!B$17)/('MIN and MAX'!F$17-'MIN and MAX'!B$17)</f>
        <v>7.7273732742583765E-4</v>
      </c>
      <c r="C7">
        <f>('CON Score and Page Rank'!BZ180-'MIN and MAX'!C$17)/('MIN and MAX'!G$17-'MIN and MAX'!C$17)</f>
        <v>2.4297820445485608E-2</v>
      </c>
      <c r="D7">
        <f>('CON Score and Page Rank'!CA180-'MIN and MAX'!D$17)/('MIN and MAX'!H$17-'MIN and MAX'!D$17)</f>
        <v>0.87837062535857713</v>
      </c>
      <c r="E7">
        <f t="shared" si="0"/>
        <v>2.3525083118059769E-2</v>
      </c>
      <c r="F7">
        <f t="shared" si="1"/>
        <v>0.60475467034727681</v>
      </c>
      <c r="G7">
        <f t="shared" si="2"/>
        <v>0.87759788803115124</v>
      </c>
      <c r="H7" s="3">
        <f>IFERROR(VLOOKUP(A7,'GDP Data'!A$2:Q$144,3,FALSE),"Not Found")</f>
        <v>39309580983.228203</v>
      </c>
      <c r="I7">
        <f t="shared" si="3"/>
        <v>3.7147837703301132E-3</v>
      </c>
      <c r="J7">
        <f t="shared" si="4"/>
        <v>-0.60103988657694674</v>
      </c>
    </row>
    <row r="8" spans="1:10" x14ac:dyDescent="0.25">
      <c r="A8" t="s">
        <v>172</v>
      </c>
      <c r="B8">
        <f>('CON Score and Page Rank'!BY156-'MIN and MAX'!B$17)/('MIN and MAX'!F$17-'MIN and MAX'!B$17)</f>
        <v>1.3302507062698749E-3</v>
      </c>
      <c r="C8">
        <f>('CON Score and Page Rank'!BZ156-'MIN and MAX'!C$17)/('MIN and MAX'!G$17-'MIN and MAX'!C$17)</f>
        <v>2.4754606735590864E-2</v>
      </c>
      <c r="D8">
        <f>('CON Score and Page Rank'!CA156-'MIN and MAX'!D$17)/('MIN and MAX'!H$17-'MIN and MAX'!D$17)</f>
        <v>0.92025243832472747</v>
      </c>
      <c r="E8">
        <f t="shared" si="0"/>
        <v>2.342435602932099E-2</v>
      </c>
      <c r="F8">
        <f t="shared" si="1"/>
        <v>0.60467493819038531</v>
      </c>
      <c r="G8">
        <f t="shared" si="2"/>
        <v>0.91892218761845756</v>
      </c>
      <c r="H8" s="3">
        <f>IFERROR(VLOOKUP(A8,'GDP Data'!A$2:Q$144,3,FALSE),"Not Found")</f>
        <v>32685198735.305302</v>
      </c>
      <c r="I8">
        <f t="shared" si="3"/>
        <v>3.0887748674739315E-3</v>
      </c>
      <c r="J8">
        <f t="shared" si="4"/>
        <v>-0.60158616332291137</v>
      </c>
    </row>
    <row r="9" spans="1:10" x14ac:dyDescent="0.25">
      <c r="A9" t="s">
        <v>178</v>
      </c>
      <c r="B9">
        <f>('CON Score and Page Rank'!BY163-'MIN and MAX'!B$17)/('MIN and MAX'!F$17-'MIN and MAX'!B$17)</f>
        <v>1.5833022343432032E-3</v>
      </c>
      <c r="C9">
        <f>('CON Score and Page Rank'!BZ163-'MIN and MAX'!C$17)/('MIN and MAX'!G$17-'MIN and MAX'!C$17)</f>
        <v>2.4905840373439663E-2</v>
      </c>
      <c r="D9">
        <f>('CON Score and Page Rank'!CA163-'MIN and MAX'!D$17)/('MIN and MAX'!H$17-'MIN and MAX'!D$17)</f>
        <v>0.92025243832472747</v>
      </c>
      <c r="E9">
        <f t="shared" si="0"/>
        <v>2.332253813909646E-2</v>
      </c>
      <c r="F9">
        <f t="shared" si="1"/>
        <v>0.60459434259192812</v>
      </c>
      <c r="G9">
        <f t="shared" si="2"/>
        <v>0.91866913609038425</v>
      </c>
      <c r="H9" s="3">
        <f>IFERROR(VLOOKUP(A9,'GDP Data'!A$2:Q$144,3,FALSE),"Not Found")</f>
        <v>14183497963.1071</v>
      </c>
      <c r="I9">
        <f t="shared" si="3"/>
        <v>1.3403507929107808E-3</v>
      </c>
      <c r="J9">
        <f t="shared" si="4"/>
        <v>-0.6032539917990174</v>
      </c>
    </row>
    <row r="10" spans="1:10" x14ac:dyDescent="0.25">
      <c r="A10" t="s">
        <v>104</v>
      </c>
      <c r="B10">
        <f>('CON Score and Page Rank'!BY89-'MIN and MAX'!B$17)/('MIN and MAX'!F$17-'MIN and MAX'!B$17)</f>
        <v>1.184484170009295E-3</v>
      </c>
      <c r="C10">
        <f>('CON Score and Page Rank'!BZ89-'MIN and MAX'!C$17)/('MIN and MAX'!G$17-'MIN and MAX'!C$17)</f>
        <v>2.4506914712903966E-2</v>
      </c>
      <c r="D10">
        <f>('CON Score and Page Rank'!CA89-'MIN and MAX'!D$17)/('MIN and MAX'!H$17-'MIN and MAX'!D$17)</f>
        <v>0.87837062535857713</v>
      </c>
      <c r="E10">
        <f t="shared" si="0"/>
        <v>2.3322430542894672E-2</v>
      </c>
      <c r="F10">
        <f t="shared" si="1"/>
        <v>0.60459425742241368</v>
      </c>
      <c r="G10">
        <f t="shared" si="2"/>
        <v>0.87718614118856786</v>
      </c>
      <c r="H10" s="3">
        <f>IFERROR(VLOOKUP(A10,'GDP Data'!A$2:Q$144,3,FALSE),"Not Found")</f>
        <v>74030364472.050598</v>
      </c>
      <c r="I10">
        <f t="shared" si="3"/>
        <v>6.9959228659733303E-3</v>
      </c>
      <c r="J10">
        <f t="shared" si="4"/>
        <v>-0.5975983345564404</v>
      </c>
    </row>
    <row r="11" spans="1:10" x14ac:dyDescent="0.25">
      <c r="A11" t="s">
        <v>225</v>
      </c>
      <c r="B11">
        <f>('CON Score and Page Rank'!BY210-'MIN and MAX'!B$17)/('MIN and MAX'!F$17-'MIN and MAX'!B$17)</f>
        <v>1.5510266848235328E-3</v>
      </c>
      <c r="C11">
        <f>('CON Score and Page Rank'!BZ210-'MIN and MAX'!C$17)/('MIN and MAX'!G$17-'MIN and MAX'!C$17)</f>
        <v>2.4837776617427927E-2</v>
      </c>
      <c r="D11">
        <f>('CON Score and Page Rank'!CA210-'MIN and MAX'!D$17)/('MIN and MAX'!H$17-'MIN and MAX'!D$17)</f>
        <v>0.91853126792885831</v>
      </c>
      <c r="E11">
        <f t="shared" si="0"/>
        <v>2.3286749932604395E-2</v>
      </c>
      <c r="F11">
        <f t="shared" si="1"/>
        <v>0.60456601385801334</v>
      </c>
      <c r="G11">
        <f t="shared" si="2"/>
        <v>0.91698024124403477</v>
      </c>
      <c r="H11" s="3">
        <f>IFERROR(VLOOKUP(A11,'GDP Data'!A$2:Q$144,3,FALSE),"Not Found")</f>
        <v>20898788416.6348</v>
      </c>
      <c r="I11">
        <f t="shared" si="3"/>
        <v>1.9749505867997269E-3</v>
      </c>
      <c r="J11">
        <f t="shared" si="4"/>
        <v>-0.60259106327121359</v>
      </c>
    </row>
    <row r="12" spans="1:10" x14ac:dyDescent="0.25">
      <c r="A12" t="s">
        <v>90</v>
      </c>
      <c r="B12">
        <f>('CON Score and Page Rank'!BY75-'MIN and MAX'!B$17)/('MIN and MAX'!F$17-'MIN and MAX'!B$17)</f>
        <v>6.9852078664081651E-4</v>
      </c>
      <c r="C12">
        <f>('CON Score and Page Rank'!BZ75-'MIN and MAX'!C$17)/('MIN and MAX'!G$17-'MIN and MAX'!C$17)</f>
        <v>2.3897157896872925E-2</v>
      </c>
      <c r="D12">
        <f>('CON Score and Page Rank'!CA75-'MIN and MAX'!D$17)/('MIN and MAX'!H$17-'MIN and MAX'!D$17)</f>
        <v>0.86173264486517498</v>
      </c>
      <c r="E12">
        <f t="shared" si="0"/>
        <v>2.3198637110232109E-2</v>
      </c>
      <c r="F12">
        <f t="shared" si="1"/>
        <v>0.60449626672776757</v>
      </c>
      <c r="G12">
        <f t="shared" si="2"/>
        <v>0.86103412407853419</v>
      </c>
      <c r="H12" s="3">
        <f>IFERROR(VLOOKUP(A12,'GDP Data'!A$2:Q$144,3,FALSE),"Not Found")</f>
        <v>8975689844.8519001</v>
      </c>
      <c r="I12">
        <f t="shared" si="3"/>
        <v>8.4820916756651876E-4</v>
      </c>
      <c r="J12">
        <f t="shared" si="4"/>
        <v>-0.60364805756020101</v>
      </c>
    </row>
    <row r="13" spans="1:10" x14ac:dyDescent="0.25">
      <c r="A13" t="s">
        <v>105</v>
      </c>
      <c r="B13">
        <f>('CON Score and Page Rank'!BY90-'MIN and MAX'!B$17)/('MIN and MAX'!F$17-'MIN and MAX'!B$17)</f>
        <v>1.6290188161866323E-3</v>
      </c>
      <c r="C13">
        <f>('CON Score and Page Rank'!BZ90-'MIN and MAX'!C$17)/('MIN and MAX'!G$17-'MIN and MAX'!C$17)</f>
        <v>2.4785593604411522E-2</v>
      </c>
      <c r="D13">
        <f>('CON Score and Page Rank'!CA90-'MIN and MAX'!D$17)/('MIN and MAX'!H$17-'MIN and MAX'!D$17)</f>
        <v>0.87837062535857713</v>
      </c>
      <c r="E13">
        <f t="shared" si="0"/>
        <v>2.3156574788224891E-2</v>
      </c>
      <c r="F13">
        <f t="shared" si="1"/>
        <v>0.60446297161619944</v>
      </c>
      <c r="G13">
        <f t="shared" si="2"/>
        <v>0.87674160654239053</v>
      </c>
      <c r="H13" s="3">
        <f>IFERROR(VLOOKUP(A13,'GDP Data'!A$2:Q$144,3,FALSE),"Not Found")</f>
        <v>19452000520.155998</v>
      </c>
      <c r="I13">
        <f t="shared" si="3"/>
        <v>1.838228086520658E-3</v>
      </c>
      <c r="J13">
        <f t="shared" si="4"/>
        <v>-0.60262474352967876</v>
      </c>
    </row>
    <row r="14" spans="1:10" x14ac:dyDescent="0.25">
      <c r="A14" t="s">
        <v>184</v>
      </c>
      <c r="B14">
        <f>('CON Score and Page Rank'!BY169-'MIN and MAX'!B$17)/('MIN and MAX'!F$17-'MIN and MAX'!B$17)</f>
        <v>1.6942427291085566E-3</v>
      </c>
      <c r="C14">
        <f>('CON Score and Page Rank'!BZ169-'MIN and MAX'!C$17)/('MIN and MAX'!G$17-'MIN and MAX'!C$17)</f>
        <v>2.4765647757788774E-2</v>
      </c>
      <c r="D14">
        <f>('CON Score and Page Rank'!CA169-'MIN and MAX'!D$17)/('MIN and MAX'!H$17-'MIN and MAX'!D$17)</f>
        <v>0.92025243832472747</v>
      </c>
      <c r="E14">
        <f t="shared" si="0"/>
        <v>2.3071405028680218E-2</v>
      </c>
      <c r="F14">
        <f t="shared" si="1"/>
        <v>0.60439555411495471</v>
      </c>
      <c r="G14">
        <f t="shared" si="2"/>
        <v>0.91855819559561891</v>
      </c>
      <c r="H14" s="3">
        <f>IFERROR(VLOOKUP(A14,'GDP Data'!A$2:Q$144,3,FALSE),"Not Found")</f>
        <v>8362398701.5894299</v>
      </c>
      <c r="I14">
        <f t="shared" si="3"/>
        <v>7.9025271195202985E-4</v>
      </c>
      <c r="J14">
        <f t="shared" si="4"/>
        <v>-0.60360530140300273</v>
      </c>
    </row>
    <row r="15" spans="1:10" x14ac:dyDescent="0.25">
      <c r="A15" t="s">
        <v>63</v>
      </c>
      <c r="B15">
        <f>('CON Score and Page Rank'!BY48-'MIN and MAX'!B$17)/('MIN and MAX'!F$17-'MIN and MAX'!B$17)</f>
        <v>2.4205229362929295E-3</v>
      </c>
      <c r="C15">
        <f>('CON Score and Page Rank'!BZ48-'MIN and MAX'!C$17)/('MIN and MAX'!G$17-'MIN and MAX'!C$17)</f>
        <v>2.5425436114921766E-2</v>
      </c>
      <c r="D15">
        <f>('CON Score and Page Rank'!CA48-'MIN and MAX'!D$17)/('MIN and MAX'!H$17-'MIN and MAX'!D$17)</f>
        <v>0.91853126792885831</v>
      </c>
      <c r="E15">
        <f t="shared" si="0"/>
        <v>2.3004913178628836E-2</v>
      </c>
      <c r="F15">
        <f t="shared" si="1"/>
        <v>0.60434292141518464</v>
      </c>
      <c r="G15">
        <f t="shared" si="2"/>
        <v>0.9161107449925654</v>
      </c>
      <c r="H15" s="3">
        <f>IFERROR(VLOOKUP(A15,'GDP Data'!A$2:Q$144,3,FALSE),"Not Found")</f>
        <v>54744712814.867599</v>
      </c>
      <c r="I15">
        <f t="shared" si="3"/>
        <v>5.1734148670478219E-3</v>
      </c>
      <c r="J15">
        <f t="shared" si="4"/>
        <v>-0.59916950654813683</v>
      </c>
    </row>
    <row r="16" spans="1:10" x14ac:dyDescent="0.25">
      <c r="A16" t="s">
        <v>91</v>
      </c>
      <c r="B16">
        <f>('CON Score and Page Rank'!BY76-'MIN and MAX'!B$17)/('MIN and MAX'!F$17-'MIN and MAX'!B$17)</f>
        <v>1.1445234266742178E-3</v>
      </c>
      <c r="C16">
        <f>('CON Score and Page Rank'!BZ76-'MIN and MAX'!C$17)/('MIN and MAX'!G$17-'MIN and MAX'!C$17)</f>
        <v>2.414909394884341E-2</v>
      </c>
      <c r="D16">
        <f>('CON Score and Page Rank'!CA76-'MIN and MAX'!D$17)/('MIN and MAX'!H$17-'MIN and MAX'!D$17)</f>
        <v>0.86173264486517498</v>
      </c>
      <c r="E16">
        <f t="shared" si="0"/>
        <v>2.3004570522169192E-2</v>
      </c>
      <c r="F16">
        <f t="shared" si="1"/>
        <v>0.60434265017991962</v>
      </c>
      <c r="G16">
        <f t="shared" si="2"/>
        <v>0.86058812143850072</v>
      </c>
      <c r="H16" s="3">
        <f>IFERROR(VLOOKUP(A16,'GDP Data'!A$2:Q$144,3,FALSE),"Not Found")</f>
        <v>12986007425.878099</v>
      </c>
      <c r="I16">
        <f t="shared" si="3"/>
        <v>1.2271870729840754E-3</v>
      </c>
      <c r="J16">
        <f t="shared" si="4"/>
        <v>-0.60311546310693553</v>
      </c>
    </row>
    <row r="17" spans="1:10" x14ac:dyDescent="0.25">
      <c r="A17" t="s">
        <v>157</v>
      </c>
      <c r="B17">
        <f>('CON Score and Page Rank'!BY141-'MIN and MAX'!B$17)/('MIN and MAX'!F$17-'MIN and MAX'!B$17)</f>
        <v>2.8145630731703504E-3</v>
      </c>
      <c r="C17">
        <f>('CON Score and Page Rank'!BZ141-'MIN and MAX'!C$17)/('MIN and MAX'!G$17-'MIN and MAX'!C$17)</f>
        <v>2.5754812063691426E-2</v>
      </c>
      <c r="D17">
        <f>('CON Score and Page Rank'!CA141-'MIN and MAX'!D$17)/('MIN and MAX'!H$17-'MIN and MAX'!D$17)</f>
        <v>0.96041308089500865</v>
      </c>
      <c r="E17">
        <f t="shared" si="0"/>
        <v>2.2940248990521075E-2</v>
      </c>
      <c r="F17">
        <f t="shared" si="1"/>
        <v>0.60429173543079817</v>
      </c>
      <c r="G17">
        <f t="shared" si="2"/>
        <v>0.95759851782183836</v>
      </c>
      <c r="H17" s="3">
        <f>IFERROR(VLOOKUP(A17,'GDP Data'!A$2:Q$144,3,FALSE),"Not Found")</f>
        <v>79484403984.884903</v>
      </c>
      <c r="I17">
        <f t="shared" si="3"/>
        <v>7.5113335357960484E-3</v>
      </c>
      <c r="J17">
        <f t="shared" si="4"/>
        <v>-0.59678040189500214</v>
      </c>
    </row>
    <row r="18" spans="1:10" x14ac:dyDescent="0.25">
      <c r="A18" t="s">
        <v>215</v>
      </c>
      <c r="B18">
        <f>('CON Score and Page Rank'!BY200-'MIN and MAX'!B$17)/('MIN and MAX'!F$17-'MIN and MAX'!B$17)</f>
        <v>4.6321934644156842E-4</v>
      </c>
      <c r="C18">
        <f>('CON Score and Page Rank'!BZ200-'MIN and MAX'!C$17)/('MIN and MAX'!G$17-'MIN and MAX'!C$17)</f>
        <v>2.3392890847276259E-2</v>
      </c>
      <c r="D18">
        <f>('CON Score and Page Rank'!CA200-'MIN and MAX'!D$17)/('MIN and MAX'!H$17-'MIN and MAX'!D$17)</f>
        <v>0.79231210556511766</v>
      </c>
      <c r="E18">
        <f t="shared" si="0"/>
        <v>2.2929671500834692E-2</v>
      </c>
      <c r="F18">
        <f t="shared" si="1"/>
        <v>0.60428336264768934</v>
      </c>
      <c r="G18">
        <f t="shared" si="2"/>
        <v>0.79184888621867611</v>
      </c>
      <c r="H18" s="3">
        <f>IFERROR(VLOOKUP(A18,'GDP Data'!A$2:Q$144,3,FALSE),"Not Found")</f>
        <v>9194717835.9998493</v>
      </c>
      <c r="I18">
        <f t="shared" si="3"/>
        <v>8.6890747078963268E-4</v>
      </c>
      <c r="J18">
        <f t="shared" si="4"/>
        <v>-0.60341445517689973</v>
      </c>
    </row>
    <row r="19" spans="1:10" x14ac:dyDescent="0.25">
      <c r="A19" t="s">
        <v>92</v>
      </c>
      <c r="B19">
        <f>('CON Score and Page Rank'!BY77-'MIN and MAX'!B$17)/('MIN and MAX'!F$17-'MIN and MAX'!B$17)</f>
        <v>2.5388753010541078E-3</v>
      </c>
      <c r="C19">
        <f>('CON Score and Page Rank'!BZ77-'MIN and MAX'!C$17)/('MIN and MAX'!G$17-'MIN and MAX'!C$17)</f>
        <v>2.543368415126724E-2</v>
      </c>
      <c r="D19">
        <f>('CON Score and Page Rank'!CA77-'MIN and MAX'!D$17)/('MIN and MAX'!H$17-'MIN and MAX'!D$17)</f>
        <v>0.91853126792885831</v>
      </c>
      <c r="E19">
        <f t="shared" si="0"/>
        <v>2.2894808850213132E-2</v>
      </c>
      <c r="F19">
        <f t="shared" si="1"/>
        <v>0.60425576655249968</v>
      </c>
      <c r="G19">
        <f t="shared" si="2"/>
        <v>0.91599239262780419</v>
      </c>
      <c r="H19" s="3">
        <f>IFERROR(VLOOKUP(A19,'GDP Data'!A$2:Q$144,3,FALSE),"Not Found")</f>
        <v>34887512226.9319</v>
      </c>
      <c r="I19">
        <f t="shared" si="3"/>
        <v>3.2968950817129001E-3</v>
      </c>
      <c r="J19">
        <f t="shared" si="4"/>
        <v>-0.60095887147078675</v>
      </c>
    </row>
    <row r="20" spans="1:10" x14ac:dyDescent="0.25">
      <c r="A20" t="s">
        <v>223</v>
      </c>
      <c r="B20">
        <f>('CON Score and Page Rank'!BY208-'MIN and MAX'!B$17)/('MIN and MAX'!F$17-'MIN and MAX'!B$17)</f>
        <v>1.2162310442120417E-3</v>
      </c>
      <c r="C20">
        <f>('CON Score and Page Rank'!BZ208-'MIN and MAX'!C$17)/('MIN and MAX'!G$17-'MIN and MAX'!C$17)</f>
        <v>2.4109518648526514E-2</v>
      </c>
      <c r="D20">
        <f>('CON Score and Page Rank'!CA208-'MIN and MAX'!D$17)/('MIN and MAX'!H$17-'MIN and MAX'!D$17)</f>
        <v>0.81985083189902463</v>
      </c>
      <c r="E20">
        <f t="shared" si="0"/>
        <v>2.2893287604314472E-2</v>
      </c>
      <c r="F20">
        <f t="shared" si="1"/>
        <v>0.6042545623856943</v>
      </c>
      <c r="G20">
        <f t="shared" si="2"/>
        <v>0.81863460085481254</v>
      </c>
      <c r="H20" s="3">
        <f>IFERROR(VLOOKUP(A20,'GDP Data'!A$2:Q$144,3,FALSE),"Not Found")</f>
        <v>8824873259.3210506</v>
      </c>
      <c r="I20">
        <f t="shared" si="3"/>
        <v>8.3395689139838464E-4</v>
      </c>
      <c r="J20">
        <f t="shared" si="4"/>
        <v>-0.60342060549429588</v>
      </c>
    </row>
    <row r="21" spans="1:10" x14ac:dyDescent="0.25">
      <c r="A21" t="s">
        <v>190</v>
      </c>
      <c r="B21">
        <f>('CON Score and Page Rank'!BY175-'MIN and MAX'!B$17)/('MIN and MAX'!F$17-'MIN and MAX'!B$17)</f>
        <v>2.9730685604092057E-3</v>
      </c>
      <c r="C21">
        <f>('CON Score and Page Rank'!BZ175-'MIN and MAX'!C$17)/('MIN and MAX'!G$17-'MIN and MAX'!C$17)</f>
        <v>2.5798144802787925E-2</v>
      </c>
      <c r="D21">
        <f>('CON Score and Page Rank'!CA175-'MIN and MAX'!D$17)/('MIN and MAX'!H$17-'MIN and MAX'!D$17)</f>
        <v>0.92025243832472747</v>
      </c>
      <c r="E21">
        <f t="shared" si="0"/>
        <v>2.2825076242378721E-2</v>
      </c>
      <c r="F21">
        <f t="shared" si="1"/>
        <v>0.60420056857846993</v>
      </c>
      <c r="G21">
        <f t="shared" si="2"/>
        <v>0.91727936976431823</v>
      </c>
      <c r="H21" s="3">
        <f>IFERROR(VLOOKUP(A21,'GDP Data'!A$2:Q$144,3,FALSE),"Not Found")</f>
        <v>40394824679.123199</v>
      </c>
      <c r="I21">
        <f t="shared" si="3"/>
        <v>3.8173400827488046E-3</v>
      </c>
      <c r="J21">
        <f t="shared" si="4"/>
        <v>-0.60038322849572112</v>
      </c>
    </row>
    <row r="22" spans="1:10" x14ac:dyDescent="0.25">
      <c r="A22" t="s">
        <v>185</v>
      </c>
      <c r="B22">
        <f>('CON Score and Page Rank'!BY170-'MIN and MAX'!B$17)/('MIN and MAX'!F$17-'MIN and MAX'!B$17)</f>
        <v>2.4974737988874667E-3</v>
      </c>
      <c r="C22">
        <f>('CON Score and Page Rank'!BZ170-'MIN and MAX'!C$17)/('MIN and MAX'!G$17-'MIN and MAX'!C$17)</f>
        <v>2.5313048982643992E-2</v>
      </c>
      <c r="D22">
        <f>('CON Score and Page Rank'!CA170-'MIN and MAX'!D$17)/('MIN and MAX'!H$17-'MIN and MAX'!D$17)</f>
        <v>0.96041308089500865</v>
      </c>
      <c r="E22">
        <f t="shared" si="0"/>
        <v>2.2815575183756525E-2</v>
      </c>
      <c r="F22">
        <f t="shared" si="1"/>
        <v>0.60419304786178696</v>
      </c>
      <c r="G22">
        <f t="shared" si="2"/>
        <v>0.95791560709612122</v>
      </c>
      <c r="H22" s="3">
        <f>IFERROR(VLOOKUP(A22,'GDP Data'!A$2:Q$144,3,FALSE),"Not Found")</f>
        <v>12237388001.7264</v>
      </c>
      <c r="I22">
        <f t="shared" si="3"/>
        <v>1.156441997167085E-3</v>
      </c>
      <c r="J22">
        <f t="shared" si="4"/>
        <v>-0.60303660586461982</v>
      </c>
    </row>
    <row r="23" spans="1:10" x14ac:dyDescent="0.25">
      <c r="A23" t="s">
        <v>89</v>
      </c>
      <c r="B23">
        <f>('CON Score and Page Rank'!BY74-'MIN and MAX'!B$17)/('MIN and MAX'!F$17-'MIN and MAX'!B$17)</f>
        <v>3.4566680828824348E-3</v>
      </c>
      <c r="C23">
        <f>('CON Score and Page Rank'!BZ74-'MIN and MAX'!C$17)/('MIN and MAX'!G$17-'MIN and MAX'!C$17)</f>
        <v>2.6135253831136511E-2</v>
      </c>
      <c r="D23">
        <f>('CON Score and Page Rank'!CA74-'MIN and MAX'!D$17)/('MIN and MAX'!H$17-'MIN and MAX'!D$17)</f>
        <v>0.91853126792885831</v>
      </c>
      <c r="E23">
        <f t="shared" si="0"/>
        <v>2.2678585748254078E-2</v>
      </c>
      <c r="F23">
        <f t="shared" si="1"/>
        <v>0.60408461165757699</v>
      </c>
      <c r="G23">
        <f t="shared" si="2"/>
        <v>0.91507459984597583</v>
      </c>
      <c r="H23" s="3">
        <f>IFERROR(VLOOKUP(A23,'GDP Data'!A$2:Q$144,3,FALSE),"Not Found")</f>
        <v>130816321183.15601</v>
      </c>
      <c r="I23">
        <f t="shared" si="3"/>
        <v>1.2362236754261416E-2</v>
      </c>
      <c r="J23">
        <f t="shared" si="4"/>
        <v>-0.59172237490331558</v>
      </c>
    </row>
    <row r="24" spans="1:10" x14ac:dyDescent="0.25">
      <c r="A24" t="s">
        <v>163</v>
      </c>
      <c r="B24">
        <f>('CON Score and Page Rank'!BY147-'MIN and MAX'!B$17)/('MIN and MAX'!F$17-'MIN and MAX'!B$17)</f>
        <v>8.9598076362580332E-4</v>
      </c>
      <c r="C24">
        <f>('CON Score and Page Rank'!BZ147-'MIN and MAX'!C$17)/('MIN and MAX'!G$17-'MIN and MAX'!C$17)</f>
        <v>2.3571770681023778E-2</v>
      </c>
      <c r="D24">
        <f>('CON Score and Page Rank'!CA147-'MIN and MAX'!D$17)/('MIN and MAX'!H$17-'MIN and MAX'!D$17)</f>
        <v>0.7986230636833046</v>
      </c>
      <c r="E24">
        <f t="shared" si="0"/>
        <v>2.2675789917397975E-2</v>
      </c>
      <c r="F24">
        <f t="shared" si="1"/>
        <v>0.60408239857242518</v>
      </c>
      <c r="G24">
        <f t="shared" si="2"/>
        <v>0.79772708291967875</v>
      </c>
      <c r="H24" s="3">
        <f>IFERROR(VLOOKUP(A24,'GDP Data'!A$2:Q$144,3,FALSE),"Not Found")</f>
        <v>15749753804.8344</v>
      </c>
      <c r="I24">
        <f t="shared" si="3"/>
        <v>1.4883631002288297E-3</v>
      </c>
      <c r="J24">
        <f t="shared" si="4"/>
        <v>-0.60259403547219637</v>
      </c>
    </row>
    <row r="25" spans="1:10" x14ac:dyDescent="0.25">
      <c r="A25" t="s">
        <v>139</v>
      </c>
      <c r="B25">
        <f>('CON Score and Page Rank'!BY124-'MIN and MAX'!B$17)/('MIN and MAX'!F$17-'MIN and MAX'!B$17)</f>
        <v>8.8262342792218916E-5</v>
      </c>
      <c r="C25">
        <f>('CON Score and Page Rank'!BZ124-'MIN and MAX'!C$17)/('MIN and MAX'!G$17-'MIN and MAX'!C$17)</f>
        <v>2.2751660571920587E-2</v>
      </c>
      <c r="D25">
        <f>('CON Score and Page Rank'!CA124-'MIN and MAX'!D$17)/('MIN and MAX'!H$17-'MIN and MAX'!D$17)</f>
        <v>0.75903614457831325</v>
      </c>
      <c r="E25">
        <f t="shared" si="0"/>
        <v>2.2663398229128367E-2</v>
      </c>
      <c r="F25">
        <f t="shared" si="1"/>
        <v>0.60407258973107347</v>
      </c>
      <c r="G25">
        <f t="shared" si="2"/>
        <v>0.75894788223552101</v>
      </c>
      <c r="H25" s="3">
        <f>IFERROR(VLOOKUP(A25,'GDP Data'!A$2:Q$144,3,FALSE),"Not Found")</f>
        <v>3219488663.7723098</v>
      </c>
      <c r="I25">
        <f t="shared" si="3"/>
        <v>3.0424400204229798E-4</v>
      </c>
      <c r="J25">
        <f t="shared" si="4"/>
        <v>-0.60376834572903115</v>
      </c>
    </row>
    <row r="26" spans="1:10" x14ac:dyDescent="0.25">
      <c r="A26" t="s">
        <v>107</v>
      </c>
      <c r="B26">
        <f>('CON Score and Page Rank'!BY92-'MIN and MAX'!B$17)/('MIN and MAX'!F$17-'MIN and MAX'!B$17)</f>
        <v>2.0211328883188552E-3</v>
      </c>
      <c r="C26">
        <f>('CON Score and Page Rank'!BZ92-'MIN and MAX'!C$17)/('MIN and MAX'!G$17-'MIN and MAX'!C$17)</f>
        <v>2.4557679412792181E-2</v>
      </c>
      <c r="D26">
        <f>('CON Score and Page Rank'!CA92-'MIN and MAX'!D$17)/('MIN and MAX'!H$17-'MIN and MAX'!D$17)</f>
        <v>0.81985083189902463</v>
      </c>
      <c r="E26">
        <f t="shared" si="0"/>
        <v>2.2536546524473327E-2</v>
      </c>
      <c r="F26">
        <f t="shared" si="1"/>
        <v>0.60397217821174787</v>
      </c>
      <c r="G26">
        <f t="shared" si="2"/>
        <v>0.81782969901070579</v>
      </c>
      <c r="H26" s="3">
        <f>IFERROR(VLOOKUP(A26,'GDP Data'!A$2:Q$144,3,FALSE),"Not Found")</f>
        <v>17538461538.461498</v>
      </c>
      <c r="I26">
        <f t="shared" si="3"/>
        <v>1.6573972718618704E-3</v>
      </c>
      <c r="J26">
        <f t="shared" si="4"/>
        <v>-0.602314780939886</v>
      </c>
    </row>
    <row r="27" spans="1:10" x14ac:dyDescent="0.25">
      <c r="A27" t="s">
        <v>193</v>
      </c>
      <c r="B27">
        <f>('CON Score and Page Rank'!BY178-'MIN and MAX'!B$17)/('MIN and MAX'!F$17-'MIN and MAX'!B$17)</f>
        <v>3.8798211363526313E-3</v>
      </c>
      <c r="C27">
        <f>('CON Score and Page Rank'!BZ178-'MIN and MAX'!C$17)/('MIN and MAX'!G$17-'MIN and MAX'!C$17)</f>
        <v>2.6338181709477538E-2</v>
      </c>
      <c r="D27">
        <f>('CON Score and Page Rank'!CA178-'MIN and MAX'!D$17)/('MIN and MAX'!H$17-'MIN and MAX'!D$17)</f>
        <v>0.91853126792885831</v>
      </c>
      <c r="E27">
        <f t="shared" si="0"/>
        <v>2.2458360573124905E-2</v>
      </c>
      <c r="F27">
        <f t="shared" si="1"/>
        <v>0.60391028885688136</v>
      </c>
      <c r="G27">
        <f t="shared" si="2"/>
        <v>0.91465144679250565</v>
      </c>
      <c r="H27" s="3">
        <f>IFERROR(VLOOKUP(A27,'GDP Data'!A$2:Q$144,3,FALSE),"Not Found")</f>
        <v>20876309970.384998</v>
      </c>
      <c r="I27">
        <f t="shared" si="3"/>
        <v>1.9728263574077466E-3</v>
      </c>
      <c r="J27">
        <f t="shared" si="4"/>
        <v>-0.60193746249947366</v>
      </c>
    </row>
    <row r="28" spans="1:10" x14ac:dyDescent="0.25">
      <c r="A28" t="s">
        <v>76</v>
      </c>
      <c r="B28">
        <f>('CON Score and Page Rank'!BY61-'MIN and MAX'!B$17)/('MIN and MAX'!F$17-'MIN and MAX'!B$17)</f>
        <v>2.5292858294553105E-3</v>
      </c>
      <c r="C28">
        <f>('CON Score and Page Rank'!BZ61-'MIN and MAX'!C$17)/('MIN and MAX'!G$17-'MIN and MAX'!C$17)</f>
        <v>2.4928275905107433E-2</v>
      </c>
      <c r="D28">
        <f>('CON Score and Page Rank'!CA61-'MIN and MAX'!D$17)/('MIN and MAX'!H$17-'MIN and MAX'!D$17)</f>
        <v>0.81985083189902463</v>
      </c>
      <c r="E28">
        <f t="shared" si="0"/>
        <v>2.2398990075652124E-2</v>
      </c>
      <c r="F28">
        <f t="shared" si="1"/>
        <v>0.60386329317897092</v>
      </c>
      <c r="G28">
        <f t="shared" si="2"/>
        <v>0.8173215460695693</v>
      </c>
      <c r="H28" s="3">
        <f>IFERROR(VLOOKUP(A28,'GDP Data'!A$2:Q$144,3,FALSE),"Not Found")</f>
        <v>16810536883.717699</v>
      </c>
      <c r="I28">
        <f t="shared" si="3"/>
        <v>1.5886078666881257E-3</v>
      </c>
      <c r="J28">
        <f t="shared" si="4"/>
        <v>-0.60227468531228279</v>
      </c>
    </row>
    <row r="29" spans="1:10" x14ac:dyDescent="0.25">
      <c r="A29" t="s">
        <v>202</v>
      </c>
      <c r="B29">
        <f>('CON Score and Page Rank'!BY187-'MIN and MAX'!B$17)/('MIN and MAX'!F$17-'MIN and MAX'!B$17)</f>
        <v>5.9756389276075525E-3</v>
      </c>
      <c r="C29">
        <f>('CON Score and Page Rank'!BZ187-'MIN and MAX'!C$17)/('MIN and MAX'!G$17-'MIN and MAX'!C$17)</f>
        <v>2.8071327621822732E-2</v>
      </c>
      <c r="D29">
        <f>('CON Score and Page Rank'!CA187-'MIN and MAX'!D$17)/('MIN and MAX'!H$17-'MIN and MAX'!D$17)</f>
        <v>0.9386115892139989</v>
      </c>
      <c r="E29">
        <f t="shared" si="0"/>
        <v>2.2095688694215181E-2</v>
      </c>
      <c r="F29">
        <f t="shared" si="1"/>
        <v>0.60362321006296971</v>
      </c>
      <c r="G29">
        <f t="shared" si="2"/>
        <v>0.93263595028639135</v>
      </c>
      <c r="H29" s="3">
        <f>IFERROR(VLOOKUP(A29,'GDP Data'!A$2:Q$144,3,FALSE),"Not Found")</f>
        <v>98211749595.544205</v>
      </c>
      <c r="I29">
        <f t="shared" si="3"/>
        <v>9.281081210428397E-3</v>
      </c>
      <c r="J29">
        <f t="shared" si="4"/>
        <v>-0.59434212885254134</v>
      </c>
    </row>
    <row r="30" spans="1:10" x14ac:dyDescent="0.25">
      <c r="A30" t="s">
        <v>182</v>
      </c>
      <c r="B30">
        <f>('CON Score and Page Rank'!BY167-'MIN and MAX'!B$17)/('MIN and MAX'!F$17-'MIN and MAX'!B$17)</f>
        <v>3.4129321315218152E-3</v>
      </c>
      <c r="C30">
        <f>('CON Score and Page Rank'!BZ167-'MIN and MAX'!C$17)/('MIN and MAX'!G$17-'MIN and MAX'!C$17)</f>
        <v>2.5435469043788562E-2</v>
      </c>
      <c r="D30">
        <f>('CON Score and Page Rank'!CA167-'MIN and MAX'!D$17)/('MIN and MAX'!H$17-'MIN and MAX'!D$17)</f>
        <v>0.92025243832472747</v>
      </c>
      <c r="E30">
        <f t="shared" si="0"/>
        <v>2.2022536912266747E-2</v>
      </c>
      <c r="F30">
        <f t="shared" si="1"/>
        <v>0.60356530558634647</v>
      </c>
      <c r="G30">
        <f t="shared" si="2"/>
        <v>0.91683950619320564</v>
      </c>
      <c r="H30" s="3">
        <f>IFERROR(VLOOKUP(A30,'GDP Data'!A$2:Q$144,3,FALSE),"Not Found")</f>
        <v>6254649538.98487</v>
      </c>
      <c r="I30">
        <f t="shared" si="3"/>
        <v>5.9106889504716435E-4</v>
      </c>
      <c r="J30">
        <f t="shared" si="4"/>
        <v>-0.60297423669129935</v>
      </c>
    </row>
    <row r="31" spans="1:10" x14ac:dyDescent="0.25">
      <c r="A31" t="s">
        <v>110</v>
      </c>
      <c r="B31">
        <f>('CON Score and Page Rank'!BY95-'MIN and MAX'!B$17)/('MIN and MAX'!F$17-'MIN and MAX'!B$17)</f>
        <v>6.8157502541536267E-3</v>
      </c>
      <c r="C31">
        <f>('CON Score and Page Rank'!BZ95-'MIN and MAX'!C$17)/('MIN and MAX'!G$17-'MIN and MAX'!C$17)</f>
        <v>2.8788121256607974E-2</v>
      </c>
      <c r="D31">
        <f>('CON Score and Page Rank'!CA95-'MIN and MAX'!D$17)/('MIN and MAX'!H$17-'MIN and MAX'!D$17)</f>
        <v>0.94033275960986806</v>
      </c>
      <c r="E31">
        <f t="shared" si="0"/>
        <v>2.1972371002454347E-2</v>
      </c>
      <c r="F31">
        <f t="shared" si="1"/>
        <v>0.60352559594873201</v>
      </c>
      <c r="G31">
        <f t="shared" si="2"/>
        <v>0.93351700935571447</v>
      </c>
      <c r="H31" s="3">
        <f>IFERROR(VLOOKUP(A31,'GDP Data'!A$2:Q$144,3,FALSE),"Not Found")</f>
        <v>184137469733.33301</v>
      </c>
      <c r="I31">
        <f t="shared" si="3"/>
        <v>1.7401123770993284E-2</v>
      </c>
      <c r="J31">
        <f t="shared" si="4"/>
        <v>-0.58612447217773878</v>
      </c>
    </row>
    <row r="32" spans="1:10" x14ac:dyDescent="0.25">
      <c r="A32" t="s">
        <v>55</v>
      </c>
      <c r="B32">
        <f>('CON Score and Page Rank'!BY40-'MIN and MAX'!B$17)/('MIN and MAX'!F$17-'MIN and MAX'!B$17)</f>
        <v>2.7826355278597137E-3</v>
      </c>
      <c r="C32">
        <f>('CON Score and Page Rank'!BZ40-'MIN and MAX'!C$17)/('MIN and MAX'!G$17-'MIN and MAX'!C$17)</f>
        <v>2.4705151247820981E-2</v>
      </c>
      <c r="D32">
        <f>('CON Score and Page Rank'!CA40-'MIN and MAX'!D$17)/('MIN and MAX'!H$17-'MIN and MAX'!D$17)</f>
        <v>0.75043029259896732</v>
      </c>
      <c r="E32">
        <f t="shared" si="0"/>
        <v>2.1922515719961268E-2</v>
      </c>
      <c r="F32">
        <f t="shared" si="1"/>
        <v>0.60348613219319835</v>
      </c>
      <c r="G32">
        <f t="shared" si="2"/>
        <v>0.74764765707110759</v>
      </c>
      <c r="H32" s="3">
        <f>IFERROR(VLOOKUP(A32,'GDP Data'!A$2:Q$144,3,FALSE),"Not Found")</f>
        <v>17649751243.781101</v>
      </c>
      <c r="I32">
        <f t="shared" si="3"/>
        <v>1.6679142293258146E-3</v>
      </c>
      <c r="J32">
        <f t="shared" si="4"/>
        <v>-0.60181821796387258</v>
      </c>
    </row>
    <row r="33" spans="1:10" x14ac:dyDescent="0.25">
      <c r="A33" t="s">
        <v>100</v>
      </c>
      <c r="B33">
        <f>('CON Score and Page Rank'!BY85-'MIN and MAX'!B$17)/('MIN and MAX'!F$17-'MIN and MAX'!B$17)</f>
        <v>5.8904155130330531E-3</v>
      </c>
      <c r="C33">
        <f>('CON Score and Page Rank'!BZ85-'MIN and MAX'!C$17)/('MIN and MAX'!G$17-'MIN and MAX'!C$17)</f>
        <v>2.7752802859493827E-2</v>
      </c>
      <c r="D33">
        <f>('CON Score and Page Rank'!CA85-'MIN and MAX'!D$17)/('MIN and MAX'!H$17-'MIN and MAX'!D$17)</f>
        <v>0.96041308089500865</v>
      </c>
      <c r="E33">
        <f t="shared" si="0"/>
        <v>2.1862387346460774E-2</v>
      </c>
      <c r="F33">
        <f t="shared" si="1"/>
        <v>0.60343853660625546</v>
      </c>
      <c r="G33">
        <f t="shared" si="2"/>
        <v>0.95452266538197561</v>
      </c>
      <c r="H33" s="3">
        <f>IFERROR(VLOOKUP(A33,'GDP Data'!A$2:Q$144,3,FALSE),"Not Found")</f>
        <v>39459581217.3759</v>
      </c>
      <c r="I33">
        <f t="shared" si="3"/>
        <v>3.7289589007034269E-3</v>
      </c>
      <c r="J33">
        <f t="shared" si="4"/>
        <v>-0.599709577705552</v>
      </c>
    </row>
    <row r="34" spans="1:10" x14ac:dyDescent="0.25">
      <c r="A34" t="s">
        <v>120</v>
      </c>
      <c r="B34">
        <f>('CON Score and Page Rank'!BY105-'MIN and MAX'!B$17)/('MIN and MAX'!F$17-'MIN and MAX'!B$17)</f>
        <v>3.0507198586062184E-4</v>
      </c>
      <c r="C34">
        <f>('CON Score and Page Rank'!BZ105-'MIN and MAX'!C$17)/('MIN and MAX'!G$17-'MIN and MAX'!C$17)</f>
        <v>2.2085611998841785E-2</v>
      </c>
      <c r="D34">
        <f>('CON Score and Page Rank'!CA105-'MIN and MAX'!D$17)/('MIN and MAX'!H$17-'MIN and MAX'!D$17)</f>
        <v>0.67928858290304073</v>
      </c>
      <c r="E34">
        <f t="shared" si="0"/>
        <v>2.1780540012981162E-2</v>
      </c>
      <c r="F34">
        <f t="shared" si="1"/>
        <v>0.60337374902512053</v>
      </c>
      <c r="G34">
        <f t="shared" si="2"/>
        <v>0.67898351091718012</v>
      </c>
      <c r="H34" s="3">
        <f>IFERROR(VLOOKUP(A34,'GDP Data'!A$2:Q$144,3,FALSE),"Not Found")</f>
        <v>13581644245.735201</v>
      </c>
      <c r="I34">
        <f t="shared" si="3"/>
        <v>1.2834751822966691E-3</v>
      </c>
      <c r="J34">
        <f t="shared" si="4"/>
        <v>-0.60209027384282388</v>
      </c>
    </row>
    <row r="35" spans="1:10" x14ac:dyDescent="0.25">
      <c r="A35" t="s">
        <v>78</v>
      </c>
      <c r="B35">
        <f>('CON Score and Page Rank'!BY63-'MIN and MAX'!B$17)/('MIN and MAX'!F$17-'MIN and MAX'!B$17)</f>
        <v>5.3303896082548818E-3</v>
      </c>
      <c r="C35">
        <f>('CON Score and Page Rank'!BZ63-'MIN and MAX'!C$17)/('MIN and MAX'!G$17-'MIN and MAX'!C$17)</f>
        <v>2.7109386199900543E-2</v>
      </c>
      <c r="D35">
        <f>('CON Score and Page Rank'!CA63-'MIN and MAX'!D$17)/('MIN and MAX'!H$17-'MIN and MAX'!D$17)</f>
        <v>0.87837062535857713</v>
      </c>
      <c r="E35">
        <f t="shared" si="0"/>
        <v>2.1778996591645661E-2</v>
      </c>
      <c r="F35">
        <f t="shared" si="1"/>
        <v>0.60337252730498925</v>
      </c>
      <c r="G35">
        <f t="shared" si="2"/>
        <v>0.87304023575032219</v>
      </c>
      <c r="H35" s="3">
        <f>IFERROR(VLOOKUP(A35,'GDP Data'!A$2:Q$144,3,FALSE),"Not Found")</f>
        <v>96684636118.598404</v>
      </c>
      <c r="I35">
        <f t="shared" si="3"/>
        <v>9.1367678848289433E-3</v>
      </c>
      <c r="J35">
        <f t="shared" si="4"/>
        <v>-0.59423575942016027</v>
      </c>
    </row>
    <row r="36" spans="1:10" x14ac:dyDescent="0.25">
      <c r="A36" t="s">
        <v>207</v>
      </c>
      <c r="B36">
        <f>('CON Score and Page Rank'!BY192-'MIN and MAX'!B$17)/('MIN and MAX'!F$17-'MIN and MAX'!B$17)</f>
        <v>7.2618852063032087E-4</v>
      </c>
      <c r="C36">
        <f>('CON Score and Page Rank'!BZ192-'MIN and MAX'!C$17)/('MIN and MAX'!G$17-'MIN and MAX'!C$17)</f>
        <v>2.2474862581823029E-2</v>
      </c>
      <c r="D36">
        <f>('CON Score and Page Rank'!CA192-'MIN and MAX'!D$17)/('MIN and MAX'!H$17-'MIN and MAX'!D$17)</f>
        <v>0.70969592656339642</v>
      </c>
      <c r="E36">
        <f t="shared" si="0"/>
        <v>2.174867406119271E-2</v>
      </c>
      <c r="F36">
        <f t="shared" si="1"/>
        <v>0.60334852501537994</v>
      </c>
      <c r="G36">
        <f t="shared" si="2"/>
        <v>0.70896973804276608</v>
      </c>
      <c r="H36" s="3">
        <f>IFERROR(VLOOKUP(A36,'GDP Data'!A$2:Q$144,3,FALSE),"Not Found")</f>
        <v>24468324000</v>
      </c>
      <c r="I36">
        <f t="shared" si="3"/>
        <v>2.3122742753518485E-3</v>
      </c>
      <c r="J36">
        <f t="shared" si="4"/>
        <v>-0.60103625074002809</v>
      </c>
    </row>
    <row r="37" spans="1:10" x14ac:dyDescent="0.25">
      <c r="A37" t="s">
        <v>87</v>
      </c>
      <c r="B37">
        <f>('CON Score and Page Rank'!BY72-'MIN and MAX'!B$17)/('MIN and MAX'!F$17-'MIN and MAX'!B$17)</f>
        <v>5.6072648089215121E-3</v>
      </c>
      <c r="C37">
        <f>('CON Score and Page Rank'!BZ72-'MIN and MAX'!C$17)/('MIN and MAX'!G$17-'MIN and MAX'!C$17)</f>
        <v>2.725573865856817E-2</v>
      </c>
      <c r="D37">
        <f>('CON Score and Page Rank'!CA72-'MIN and MAX'!D$17)/('MIN and MAX'!H$17-'MIN and MAX'!D$17)</f>
        <v>0.87837062535857713</v>
      </c>
      <c r="E37">
        <f t="shared" si="0"/>
        <v>2.164847384964666E-2</v>
      </c>
      <c r="F37">
        <f t="shared" si="1"/>
        <v>0.60326920991665534</v>
      </c>
      <c r="G37">
        <f t="shared" si="2"/>
        <v>0.87276336054965564</v>
      </c>
      <c r="H37" s="3">
        <f>IFERROR(VLOOKUP(A37,'GDP Data'!A$2:Q$144,3,FALSE),"Not Found")</f>
        <v>126878750295.944</v>
      </c>
      <c r="I37">
        <f t="shared" si="3"/>
        <v>1.1990133463906316E-2</v>
      </c>
      <c r="J37">
        <f t="shared" si="4"/>
        <v>-0.59127907645274902</v>
      </c>
    </row>
    <row r="38" spans="1:10" x14ac:dyDescent="0.25">
      <c r="A38" t="s">
        <v>46</v>
      </c>
      <c r="B38">
        <f>('CON Score and Page Rank'!BY31-'MIN and MAX'!B$17)/('MIN and MAX'!F$17-'MIN and MAX'!B$17)</f>
        <v>5.8910298115117761E-3</v>
      </c>
      <c r="C38">
        <f>('CON Score and Page Rank'!BZ31-'MIN and MAX'!C$17)/('MIN and MAX'!G$17-'MIN and MAX'!C$17)</f>
        <v>2.7292839547981423E-2</v>
      </c>
      <c r="D38">
        <f>('CON Score and Page Rank'!CA31-'MIN and MAX'!D$17)/('MIN and MAX'!H$17-'MIN and MAX'!D$17)</f>
        <v>0.87837062535857713</v>
      </c>
      <c r="E38">
        <f t="shared" si="0"/>
        <v>2.1401809736469646E-2</v>
      </c>
      <c r="F38">
        <f t="shared" si="1"/>
        <v>0.60307395894675653</v>
      </c>
      <c r="G38">
        <f t="shared" si="2"/>
        <v>0.87247959554706533</v>
      </c>
      <c r="H38" s="3">
        <f>IFERROR(VLOOKUP(A38,'GDP Data'!A$2:Q$144,3,FALSE),"Not Found")</f>
        <v>8976196808.5106392</v>
      </c>
      <c r="I38">
        <f t="shared" si="3"/>
        <v>8.4825707599811551E-4</v>
      </c>
      <c r="J38">
        <f t="shared" si="4"/>
        <v>-0.60222570187075841</v>
      </c>
    </row>
    <row r="39" spans="1:10" x14ac:dyDescent="0.25">
      <c r="A39" t="s">
        <v>219</v>
      </c>
      <c r="B39">
        <f>('CON Score and Page Rank'!BY204-'MIN and MAX'!B$17)/('MIN and MAX'!F$17-'MIN and MAX'!B$17)</f>
        <v>6.7366011377132202E-3</v>
      </c>
      <c r="C39">
        <f>('CON Score and Page Rank'!BZ204-'MIN and MAX'!C$17)/('MIN and MAX'!G$17-'MIN and MAX'!C$17)</f>
        <v>2.8068563002232861E-2</v>
      </c>
      <c r="D39">
        <f>('CON Score and Page Rank'!CA204-'MIN and MAX'!D$17)/('MIN and MAX'!H$17-'MIN and MAX'!D$17)</f>
        <v>0.9133677567412507</v>
      </c>
      <c r="E39">
        <f t="shared" si="0"/>
        <v>2.133196186451964E-2</v>
      </c>
      <c r="F39">
        <f t="shared" si="1"/>
        <v>0.603018669733551</v>
      </c>
      <c r="G39">
        <f t="shared" si="2"/>
        <v>0.90663115560353746</v>
      </c>
      <c r="H39" s="3">
        <f>IFERROR(VLOOKUP(A39,'GDP Data'!A$2:Q$144,3,FALSE),"Not Found")</f>
        <v>52030158775.405502</v>
      </c>
      <c r="I39">
        <f t="shared" si="3"/>
        <v>4.916887551384491E-3</v>
      </c>
      <c r="J39">
        <f t="shared" si="4"/>
        <v>-0.59810178218216647</v>
      </c>
    </row>
    <row r="40" spans="1:10" x14ac:dyDescent="0.25">
      <c r="A40" t="s">
        <v>204</v>
      </c>
      <c r="B40">
        <f>('CON Score and Page Rank'!BY189-'MIN and MAX'!B$17)/('MIN and MAX'!F$17-'MIN and MAX'!B$17)</f>
        <v>9.5635150806626227E-4</v>
      </c>
      <c r="C40">
        <f>('CON Score and Page Rank'!BZ189-'MIN and MAX'!C$17)/('MIN and MAX'!G$17-'MIN and MAX'!C$17)</f>
        <v>2.2140339247408141E-2</v>
      </c>
      <c r="D40">
        <f>('CON Score and Page Rank'!CA189-'MIN and MAX'!D$17)/('MIN and MAX'!H$17-'MIN and MAX'!D$17)</f>
        <v>0.73551348250143433</v>
      </c>
      <c r="E40">
        <f t="shared" si="0"/>
        <v>2.1183987739341877E-2</v>
      </c>
      <c r="F40">
        <f t="shared" si="1"/>
        <v>0.60290153842049221</v>
      </c>
      <c r="G40">
        <f t="shared" si="2"/>
        <v>0.73455713099336806</v>
      </c>
      <c r="H40" s="3">
        <f>IFERROR(VLOOKUP(A40,'GDP Data'!A$2:Q$144,3,FALSE),"Not Found")</f>
        <v>31682400000</v>
      </c>
      <c r="I40">
        <f t="shared" si="3"/>
        <v>2.9940096633266507E-3</v>
      </c>
      <c r="J40">
        <f t="shared" si="4"/>
        <v>-0.59990752875716558</v>
      </c>
    </row>
    <row r="41" spans="1:10" x14ac:dyDescent="0.25">
      <c r="A41" t="s">
        <v>53</v>
      </c>
      <c r="B41">
        <f>('CON Score and Page Rank'!BY38-'MIN and MAX'!B$17)/('MIN and MAX'!F$17-'MIN and MAX'!B$17)</f>
        <v>3.0449545072596257E-3</v>
      </c>
      <c r="C41">
        <f>('CON Score and Page Rank'!BZ38-'MIN and MAX'!C$17)/('MIN and MAX'!G$17-'MIN and MAX'!C$17)</f>
        <v>2.4205383523870975E-2</v>
      </c>
      <c r="D41">
        <f>('CON Score and Page Rank'!CA38-'MIN and MAX'!D$17)/('MIN and MAX'!H$17-'MIN and MAX'!D$17)</f>
        <v>0.88238668961560529</v>
      </c>
      <c r="E41">
        <f t="shared" si="0"/>
        <v>2.1160429016611349E-2</v>
      </c>
      <c r="F41">
        <f t="shared" si="1"/>
        <v>0.60288289013232632</v>
      </c>
      <c r="G41">
        <f t="shared" si="2"/>
        <v>0.87934173510834568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94</v>
      </c>
      <c r="B42">
        <f>('CON Score and Page Rank'!BY79-'MIN and MAX'!B$17)/('MIN and MAX'!F$17-'MIN and MAX'!B$17)</f>
        <v>7.6965990280993693E-3</v>
      </c>
      <c r="C42">
        <f>('CON Score and Page Rank'!BZ79-'MIN and MAX'!C$17)/('MIN and MAX'!G$17-'MIN and MAX'!C$17)</f>
        <v>2.8574614944350849E-2</v>
      </c>
      <c r="D42">
        <f>('CON Score and Page Rank'!CA79-'MIN and MAX'!D$17)/('MIN and MAX'!H$17-'MIN and MAX'!D$17)</f>
        <v>0.85312679288582904</v>
      </c>
      <c r="E42">
        <f t="shared" si="0"/>
        <v>2.0878015916251481E-2</v>
      </c>
      <c r="F42">
        <f t="shared" si="1"/>
        <v>0.60265934147319156</v>
      </c>
      <c r="G42">
        <f t="shared" si="2"/>
        <v>0.84543019385772966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124</v>
      </c>
      <c r="B43">
        <f>('CON Score and Page Rank'!BY109-'MIN and MAX'!B$17)/('MIN and MAX'!F$17-'MIN and MAX'!B$17)</f>
        <v>8.0081424987304591E-3</v>
      </c>
      <c r="C43">
        <f>('CON Score and Page Rank'!BZ109-'MIN and MAX'!C$17)/('MIN and MAX'!G$17-'MIN and MAX'!C$17)</f>
        <v>2.8673720119688172E-2</v>
      </c>
      <c r="D43">
        <f>('CON Score and Page Rank'!CA109-'MIN and MAX'!D$17)/('MIN and MAX'!H$17-'MIN and MAX'!D$17)</f>
        <v>0.92025243832472747</v>
      </c>
      <c r="E43">
        <f t="shared" si="0"/>
        <v>2.0665577620957713E-2</v>
      </c>
      <c r="F43">
        <f t="shared" si="1"/>
        <v>0.6024911825032242</v>
      </c>
      <c r="G43">
        <f t="shared" si="2"/>
        <v>0.91224429582599698</v>
      </c>
      <c r="H43" s="3">
        <f>IFERROR(VLOOKUP(A43,'GDP Data'!A$2:Q$144,3,FALSE),"Not Found")</f>
        <v>103311640571.81799</v>
      </c>
      <c r="I43">
        <f t="shared" si="3"/>
        <v>9.7630245879779531E-3</v>
      </c>
      <c r="J43">
        <f t="shared" si="4"/>
        <v>-0.59272815791524625</v>
      </c>
    </row>
    <row r="44" spans="1:10" x14ac:dyDescent="0.25">
      <c r="A44" t="s">
        <v>196</v>
      </c>
      <c r="B44">
        <f>('CON Score and Page Rank'!BY181-'MIN and MAX'!B$17)/('MIN and MAX'!F$17-'MIN and MAX'!B$17)</f>
        <v>3.2445114664869819E-4</v>
      </c>
      <c r="C44">
        <f>('CON Score and Page Rank'!BZ181-'MIN and MAX'!C$17)/('MIN and MAX'!G$17-'MIN and MAX'!C$17)</f>
        <v>2.0946817839935291E-2</v>
      </c>
      <c r="D44">
        <f>('CON Score and Page Rank'!CA181-'MIN and MAX'!D$17)/('MIN and MAX'!H$17-'MIN and MAX'!D$17)</f>
        <v>0.83820998278829606</v>
      </c>
      <c r="E44">
        <f t="shared" si="0"/>
        <v>2.0622366693286594E-2</v>
      </c>
      <c r="F44">
        <f t="shared" si="1"/>
        <v>0.60245697819425781</v>
      </c>
      <c r="G44">
        <f t="shared" si="2"/>
        <v>0.83788553164164736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198</v>
      </c>
      <c r="B45">
        <f>('CON Score and Page Rank'!BY183-'MIN and MAX'!B$17)/('MIN and MAX'!F$17-'MIN and MAX'!B$17)</f>
        <v>1.6732434191306665E-4</v>
      </c>
      <c r="C45">
        <f>('CON Score and Page Rank'!BZ183-'MIN and MAX'!C$17)/('MIN and MAX'!G$17-'MIN and MAX'!C$17)</f>
        <v>2.075750358560469E-2</v>
      </c>
      <c r="D45">
        <f>('CON Score and Page Rank'!CA183-'MIN and MAX'!D$17)/('MIN and MAX'!H$17-'MIN and MAX'!D$17)</f>
        <v>0.8009179575444636</v>
      </c>
      <c r="E45">
        <f t="shared" si="0"/>
        <v>2.0590179243691623E-2</v>
      </c>
      <c r="F45">
        <f t="shared" si="1"/>
        <v>0.60243149969772658</v>
      </c>
      <c r="G45">
        <f t="shared" si="2"/>
        <v>0.80075063320255058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122</v>
      </c>
      <c r="B46">
        <f>('CON Score and Page Rank'!BY107-'MIN and MAX'!B$17)/('MIN and MAX'!F$17-'MIN and MAX'!B$17)</f>
        <v>2.0539242321428825E-3</v>
      </c>
      <c r="C46">
        <f>('CON Score and Page Rank'!BZ107-'MIN and MAX'!C$17)/('MIN and MAX'!G$17-'MIN and MAX'!C$17)</f>
        <v>2.2597681952663689E-2</v>
      </c>
      <c r="D46">
        <f>('CON Score and Page Rank'!CA107-'MIN and MAX'!D$17)/('MIN and MAX'!H$17-'MIN and MAX'!D$17)</f>
        <v>0.86173264486517498</v>
      </c>
      <c r="E46">
        <f t="shared" si="0"/>
        <v>2.0543757720520806E-2</v>
      </c>
      <c r="F46">
        <f t="shared" si="1"/>
        <v>0.6023947539899438</v>
      </c>
      <c r="G46">
        <f t="shared" si="2"/>
        <v>0.85967872063303208</v>
      </c>
      <c r="H46" s="3">
        <f>IFERROR(VLOOKUP(A46,'GDP Data'!A$2:Q$144,3,FALSE),"Not Found")</f>
        <v>22066031834.2948</v>
      </c>
      <c r="I46">
        <f t="shared" si="3"/>
        <v>2.0852559320995927E-3</v>
      </c>
      <c r="J46">
        <f t="shared" si="4"/>
        <v>-0.60030949805784417</v>
      </c>
    </row>
    <row r="47" spans="1:10" x14ac:dyDescent="0.25">
      <c r="A47" t="s">
        <v>50</v>
      </c>
      <c r="B47">
        <f>('CON Score and Page Rank'!BY35-'MIN and MAX'!B$17)/('MIN and MAX'!F$17-'MIN and MAX'!B$17)</f>
        <v>2.1690343920420566E-3</v>
      </c>
      <c r="C47">
        <f>('CON Score and Page Rank'!BZ35-'MIN and MAX'!C$17)/('MIN and MAX'!G$17-'MIN and MAX'!C$17)</f>
        <v>2.266885508745646E-2</v>
      </c>
      <c r="D47">
        <f>('CON Score and Page Rank'!CA35-'MIN and MAX'!D$17)/('MIN and MAX'!H$17-'MIN and MAX'!D$17)</f>
        <v>0.90361445783132532</v>
      </c>
      <c r="E47">
        <f t="shared" si="0"/>
        <v>2.0499820695414405E-2</v>
      </c>
      <c r="F47">
        <f t="shared" si="1"/>
        <v>0.60235997492680415</v>
      </c>
      <c r="G47">
        <f t="shared" si="2"/>
        <v>0.90144542343928324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84</v>
      </c>
      <c r="B48">
        <f>('CON Score and Page Rank'!BY69-'MIN and MAX'!B$17)/('MIN and MAX'!F$17-'MIN and MAX'!B$17)</f>
        <v>7.7150954539915572E-4</v>
      </c>
      <c r="C48">
        <f>('CON Score and Page Rank'!BZ69-'MIN and MAX'!C$17)/('MIN and MAX'!G$17-'MIN and MAX'!C$17)</f>
        <v>2.1166793842077161E-2</v>
      </c>
      <c r="D48">
        <f>('CON Score and Page Rank'!CA69-'MIN and MAX'!D$17)/('MIN and MAX'!H$17-'MIN and MAX'!D$17)</f>
        <v>0.80263912794033276</v>
      </c>
      <c r="E48">
        <f t="shared" si="0"/>
        <v>2.0395284296678005E-2</v>
      </c>
      <c r="F48">
        <f t="shared" si="1"/>
        <v>0.60227722744894796</v>
      </c>
      <c r="G48">
        <f t="shared" si="2"/>
        <v>0.80186761839493359</v>
      </c>
      <c r="H48" s="3">
        <f>IFERROR(VLOOKUP(A48,'GDP Data'!A$2:Q$144,3,FALSE),"Not Found")</f>
        <v>5314909953.9299202</v>
      </c>
      <c r="I48">
        <f t="shared" si="3"/>
        <v>5.0226282610462542E-4</v>
      </c>
      <c r="J48">
        <f t="shared" si="4"/>
        <v>-0.6017749646228433</v>
      </c>
    </row>
    <row r="49" spans="1:10" x14ac:dyDescent="0.25">
      <c r="A49" t="s">
        <v>226</v>
      </c>
      <c r="B49">
        <f>('CON Score and Page Rank'!BY211-'MIN and MAX'!B$17)/('MIN and MAX'!F$17-'MIN and MAX'!B$17)</f>
        <v>8.8171314279375697E-3</v>
      </c>
      <c r="C49">
        <f>('CON Score and Page Rank'!BZ211-'MIN and MAX'!C$17)/('MIN and MAX'!G$17-'MIN and MAX'!C$17)</f>
        <v>2.9178763968475047E-2</v>
      </c>
      <c r="D49">
        <f>('CON Score and Page Rank'!CA211-'MIN and MAX'!D$17)/('MIN and MAX'!H$17-'MIN and MAX'!D$17)</f>
        <v>0.96041308089500865</v>
      </c>
      <c r="E49">
        <f t="shared" si="0"/>
        <v>2.0361632540537477E-2</v>
      </c>
      <c r="F49">
        <f t="shared" si="1"/>
        <v>0.60225058985687752</v>
      </c>
      <c r="G49">
        <f t="shared" si="2"/>
        <v>0.95159594946707105</v>
      </c>
      <c r="H49" s="3">
        <f>IFERROR(VLOOKUP(A49,'GDP Data'!A$2:Q$144,3,FALSE),"Not Found")</f>
        <v>122903960204.505</v>
      </c>
      <c r="I49">
        <f t="shared" si="3"/>
        <v>1.1614512931892852E-2</v>
      </c>
      <c r="J49">
        <f t="shared" si="4"/>
        <v>-0.59063607692498465</v>
      </c>
    </row>
    <row r="50" spans="1:10" x14ac:dyDescent="0.25">
      <c r="A50" t="s">
        <v>64</v>
      </c>
      <c r="B50">
        <f>('CON Score and Page Rank'!BY49-'MIN and MAX'!B$17)/('MIN and MAX'!F$17-'MIN and MAX'!B$17)</f>
        <v>8.9679319479919566E-4</v>
      </c>
      <c r="C50">
        <f>('CON Score and Page Rank'!BZ49-'MIN and MAX'!C$17)/('MIN and MAX'!G$17-'MIN and MAX'!C$17)</f>
        <v>2.1127999704990869E-2</v>
      </c>
      <c r="D50">
        <f>('CON Score and Page Rank'!CA49-'MIN and MAX'!D$17)/('MIN and MAX'!H$17-'MIN and MAX'!D$17)</f>
        <v>0.73608720596672406</v>
      </c>
      <c r="E50">
        <f t="shared" si="0"/>
        <v>2.0231206510191675E-2</v>
      </c>
      <c r="F50">
        <f t="shared" si="1"/>
        <v>0.60214734902221745</v>
      </c>
      <c r="G50">
        <f t="shared" si="2"/>
        <v>0.73519041277192487</v>
      </c>
      <c r="H50" s="3">
        <f>IFERROR(VLOOKUP(A50,'GDP Data'!A$2:Q$144,3,FALSE),"Not Found")</f>
        <v>8936063723.20121</v>
      </c>
      <c r="I50">
        <f t="shared" si="3"/>
        <v>8.4446447047468467E-4</v>
      </c>
      <c r="J50">
        <f t="shared" si="4"/>
        <v>-0.60130288455174274</v>
      </c>
    </row>
    <row r="51" spans="1:10" x14ac:dyDescent="0.25">
      <c r="A51" t="s">
        <v>192</v>
      </c>
      <c r="B51">
        <f>('CON Score and Page Rank'!BY177-'MIN and MAX'!B$17)/('MIN and MAX'!F$17-'MIN and MAX'!B$17)</f>
        <v>8.038127232559698E-3</v>
      </c>
      <c r="C51">
        <f>('CON Score and Page Rank'!BZ177-'MIN and MAX'!C$17)/('MIN and MAX'!G$17-'MIN and MAX'!C$17)</f>
        <v>2.8220983659068943E-2</v>
      </c>
      <c r="D51">
        <f>('CON Score and Page Rank'!CA177-'MIN and MAX'!D$17)/('MIN and MAX'!H$17-'MIN and MAX'!D$17)</f>
        <v>0.87837062535857713</v>
      </c>
      <c r="E51">
        <f t="shared" si="0"/>
        <v>2.0182856426509244E-2</v>
      </c>
      <c r="F51">
        <f t="shared" si="1"/>
        <v>0.60210907673115699</v>
      </c>
      <c r="G51">
        <f t="shared" si="2"/>
        <v>0.87033249812601743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57</v>
      </c>
      <c r="B52">
        <f>('CON Score and Page Rank'!BY42-'MIN and MAX'!B$17)/('MIN and MAX'!F$17-'MIN and MAX'!B$17)</f>
        <v>1.2746393136216477E-3</v>
      </c>
      <c r="C52">
        <f>('CON Score and Page Rank'!BZ42-'MIN and MAX'!C$17)/('MIN and MAX'!G$17-'MIN and MAX'!C$17)</f>
        <v>2.1455071440432266E-2</v>
      </c>
      <c r="D52">
        <f>('CON Score and Page Rank'!CA42-'MIN and MAX'!D$17)/('MIN and MAX'!H$17-'MIN and MAX'!D$17)</f>
        <v>0.80263912794033276</v>
      </c>
      <c r="E52">
        <f t="shared" si="0"/>
        <v>2.0180432126810619E-2</v>
      </c>
      <c r="F52">
        <f t="shared" si="1"/>
        <v>0.60210715773750456</v>
      </c>
      <c r="G52">
        <f t="shared" si="2"/>
        <v>0.80136448862671117</v>
      </c>
      <c r="H52" s="3">
        <f>IFERROR(VLOOKUP(A52,'GDP Data'!A$2:Q$144,3,FALSE),"Not Found")</f>
        <v>4613630622.7750101</v>
      </c>
      <c r="I52">
        <f t="shared" si="3"/>
        <v>4.3599142323839522E-4</v>
      </c>
      <c r="J52">
        <f t="shared" si="4"/>
        <v>-0.6016711663142662</v>
      </c>
    </row>
    <row r="53" spans="1:10" x14ac:dyDescent="0.25">
      <c r="A53" t="s">
        <v>211</v>
      </c>
      <c r="B53">
        <f>('CON Score and Page Rank'!BY196-'MIN and MAX'!B$17)/('MIN and MAX'!F$17-'MIN and MAX'!B$17)</f>
        <v>7.2711463932616314E-4</v>
      </c>
      <c r="C53">
        <f>('CON Score and Page Rank'!BZ196-'MIN and MAX'!C$17)/('MIN and MAX'!G$17-'MIN and MAX'!C$17)</f>
        <v>2.0899681839635045E-2</v>
      </c>
      <c r="D53">
        <f>('CON Score and Page Rank'!CA196-'MIN and MAX'!D$17)/('MIN and MAX'!H$17-'MIN and MAX'!D$17)</f>
        <v>0.73379231210556517</v>
      </c>
      <c r="E53">
        <f t="shared" si="0"/>
        <v>2.0172567200308883E-2</v>
      </c>
      <c r="F53">
        <f t="shared" si="1"/>
        <v>0.60210093212767479</v>
      </c>
      <c r="G53">
        <f t="shared" si="2"/>
        <v>0.73306519746623899</v>
      </c>
      <c r="H53" s="3">
        <f>IFERROR(VLOOKUP(A53,'GDP Data'!A$2:Q$144,3,FALSE),"Not Found")</f>
        <v>18405203853.1036</v>
      </c>
      <c r="I53">
        <f t="shared" si="3"/>
        <v>1.7393050460725538E-3</v>
      </c>
      <c r="J53">
        <f t="shared" si="4"/>
        <v>-0.60036162708160223</v>
      </c>
    </row>
    <row r="54" spans="1:10" x14ac:dyDescent="0.25">
      <c r="A54" t="s">
        <v>206</v>
      </c>
      <c r="B54">
        <f>('CON Score and Page Rank'!BY191-'MIN and MAX'!B$17)/('MIN and MAX'!F$17-'MIN and MAX'!B$17)</f>
        <v>1.2759999709378857E-3</v>
      </c>
      <c r="C54">
        <f>('CON Score and Page Rank'!BZ191-'MIN and MAX'!C$17)/('MIN and MAX'!G$17-'MIN and MAX'!C$17)</f>
        <v>2.1395513199149275E-2</v>
      </c>
      <c r="D54">
        <f>('CON Score and Page Rank'!CA191-'MIN and MAX'!D$17)/('MIN and MAX'!H$17-'MIN and MAX'!D$17)</f>
        <v>0.73608720596672406</v>
      </c>
      <c r="E54">
        <f t="shared" si="0"/>
        <v>2.0119513228211389E-2</v>
      </c>
      <c r="F54">
        <f t="shared" si="1"/>
        <v>0.60205893639762875</v>
      </c>
      <c r="G54">
        <f t="shared" si="2"/>
        <v>0.7348112059957862</v>
      </c>
      <c r="H54" s="3">
        <f>IFERROR(VLOOKUP(A54,'GDP Data'!A$2:Q$144,3,FALSE),"Not Found")</f>
        <v>25601765400.515301</v>
      </c>
      <c r="I54">
        <f t="shared" si="3"/>
        <v>2.4193853056386104E-3</v>
      </c>
      <c r="J54">
        <f t="shared" si="4"/>
        <v>-0.59963955109199019</v>
      </c>
    </row>
    <row r="55" spans="1:10" x14ac:dyDescent="0.25">
      <c r="A55" t="s">
        <v>45</v>
      </c>
      <c r="B55">
        <f>('CON Score and Page Rank'!BY30-'MIN and MAX'!B$17)/('MIN and MAX'!F$17-'MIN and MAX'!B$17)</f>
        <v>8.9371155683526157E-3</v>
      </c>
      <c r="C55">
        <f>('CON Score and Page Rank'!BZ30-'MIN and MAX'!C$17)/('MIN and MAX'!G$17-'MIN and MAX'!C$17)</f>
        <v>2.9045900758666601E-2</v>
      </c>
      <c r="D55">
        <f>('CON Score and Page Rank'!CA30-'MIN and MAX'!D$17)/('MIN and MAX'!H$17-'MIN and MAX'!D$17)</f>
        <v>0.89959839357429716</v>
      </c>
      <c r="E55">
        <f t="shared" si="0"/>
        <v>2.0108785190313984E-2</v>
      </c>
      <c r="F55">
        <f t="shared" si="1"/>
        <v>0.60205044444564759</v>
      </c>
      <c r="G55">
        <f t="shared" si="2"/>
        <v>0.89066127800594452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119</v>
      </c>
      <c r="B56">
        <f>('CON Score and Page Rank'!BY104-'MIN and MAX'!B$17)/('MIN and MAX'!F$17-'MIN and MAX'!B$17)</f>
        <v>1.5544252612004347E-4</v>
      </c>
      <c r="C56">
        <f>('CON Score and Page Rank'!BZ104-'MIN and MAX'!C$17)/('MIN and MAX'!G$17-'MIN and MAX'!C$17)</f>
        <v>2.0135675833842653E-2</v>
      </c>
      <c r="D56">
        <f>('CON Score and Page Rank'!CA104-'MIN and MAX'!D$17)/('MIN and MAX'!H$17-'MIN and MAX'!D$17)</f>
        <v>0.58749282845668382</v>
      </c>
      <c r="E56">
        <f t="shared" si="0"/>
        <v>1.9980233307722611E-2</v>
      </c>
      <c r="F56">
        <f t="shared" si="1"/>
        <v>0.6019486871229669</v>
      </c>
      <c r="G56">
        <f t="shared" si="2"/>
        <v>0.58733738593056373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69</v>
      </c>
      <c r="B57">
        <f>('CON Score and Page Rank'!BY54-'MIN and MAX'!B$17)/('MIN and MAX'!F$17-'MIN and MAX'!B$17)</f>
        <v>1.9898135210720765E-3</v>
      </c>
      <c r="C57">
        <f>('CON Score and Page Rank'!BZ54-'MIN and MAX'!C$17)/('MIN and MAX'!G$17-'MIN and MAX'!C$17)</f>
        <v>2.1939370823204213E-2</v>
      </c>
      <c r="D57">
        <f>('CON Score and Page Rank'!CA54-'MIN and MAX'!D$17)/('MIN and MAX'!H$17-'MIN and MAX'!D$17)</f>
        <v>0.76305220883534142</v>
      </c>
      <c r="E57">
        <f t="shared" si="0"/>
        <v>1.9949557302132135E-2</v>
      </c>
      <c r="F57">
        <f t="shared" si="1"/>
        <v>0.60192440503439304</v>
      </c>
      <c r="G57">
        <f t="shared" si="2"/>
        <v>0.76106239531426934</v>
      </c>
      <c r="H57" s="3">
        <f>IFERROR(VLOOKUP(A57,'GDP Data'!A$2:Q$144,3,FALSE),"Not Found")</f>
        <v>10953485244.423901</v>
      </c>
      <c r="I57">
        <f t="shared" si="3"/>
        <v>1.0351122600848117E-3</v>
      </c>
      <c r="J57">
        <f t="shared" si="4"/>
        <v>-0.60088929277430825</v>
      </c>
    </row>
    <row r="58" spans="1:10" x14ac:dyDescent="0.25">
      <c r="A58" t="s">
        <v>160</v>
      </c>
      <c r="B58">
        <f>('CON Score and Page Rank'!BY144-'MIN and MAX'!B$17)/('MIN and MAX'!F$17-'MIN and MAX'!B$17)</f>
        <v>1.0039292815844614E-2</v>
      </c>
      <c r="C58">
        <f>('CON Score and Page Rank'!BZ144-'MIN and MAX'!C$17)/('MIN and MAX'!G$17-'MIN and MAX'!C$17)</f>
        <v>2.9978472188734274E-2</v>
      </c>
      <c r="D58">
        <f>('CON Score and Page Rank'!CA144-'MIN and MAX'!D$17)/('MIN and MAX'!H$17-'MIN and MAX'!D$17)</f>
        <v>0.92025243832472747</v>
      </c>
      <c r="E58">
        <f t="shared" si="0"/>
        <v>1.9939179372889658E-2</v>
      </c>
      <c r="F58">
        <f t="shared" si="1"/>
        <v>0.6019161902165826</v>
      </c>
      <c r="G58">
        <f t="shared" si="2"/>
        <v>0.91021314550888288</v>
      </c>
      <c r="H58" s="3">
        <f>IFERROR(VLOOKUP(A58,'GDP Data'!A$2:Q$144,3,FALSE),"Not Found")</f>
        <v>78921234457.548706</v>
      </c>
      <c r="I58">
        <f t="shared" si="3"/>
        <v>7.4581136090564179E-3</v>
      </c>
      <c r="J58">
        <f t="shared" si="4"/>
        <v>-0.59445807660752614</v>
      </c>
    </row>
    <row r="59" spans="1:10" x14ac:dyDescent="0.25">
      <c r="A59" t="s">
        <v>115</v>
      </c>
      <c r="B59">
        <f>('CON Score and Page Rank'!BY100-'MIN and MAX'!B$17)/('MIN and MAX'!F$17-'MIN and MAX'!B$17)</f>
        <v>1.0884328705547688E-2</v>
      </c>
      <c r="C59">
        <f>('CON Score and Page Rank'!BZ100-'MIN and MAX'!C$17)/('MIN and MAX'!G$17-'MIN and MAX'!C$17)</f>
        <v>3.0769932372648027E-2</v>
      </c>
      <c r="D59">
        <f>('CON Score and Page Rank'!CA100-'MIN and MAX'!D$17)/('MIN and MAX'!H$17-'MIN and MAX'!D$17)</f>
        <v>0.96041308089500865</v>
      </c>
      <c r="E59">
        <f t="shared" si="0"/>
        <v>1.9885603667100338E-2</v>
      </c>
      <c r="F59">
        <f t="shared" si="1"/>
        <v>0.60187378149979098</v>
      </c>
      <c r="G59">
        <f t="shared" si="2"/>
        <v>0.94952875218946098</v>
      </c>
      <c r="H59" s="3">
        <f>IFERROR(VLOOKUP(A59,'GDP Data'!A$2:Q$144,3,FALSE),"Not Found")</f>
        <v>135429607036.658</v>
      </c>
      <c r="I59">
        <f t="shared" si="3"/>
        <v>1.2798195596554712E-2</v>
      </c>
      <c r="J59">
        <f t="shared" si="4"/>
        <v>-0.58907558590323628</v>
      </c>
    </row>
    <row r="60" spans="1:10" x14ac:dyDescent="0.25">
      <c r="A60" t="s">
        <v>123</v>
      </c>
      <c r="B60">
        <f>('CON Score and Page Rank'!BY108-'MIN and MAX'!B$17)/('MIN and MAX'!F$17-'MIN and MAX'!B$17)</f>
        <v>2.6947469141454889E-4</v>
      </c>
      <c r="C60">
        <f>('CON Score and Page Rank'!BZ108-'MIN and MAX'!C$17)/('MIN and MAX'!G$17-'MIN and MAX'!C$17)</f>
        <v>2.0078941126694855E-2</v>
      </c>
      <c r="D60">
        <f>('CON Score and Page Rank'!CA108-'MIN and MAX'!D$17)/('MIN and MAX'!H$17-'MIN and MAX'!D$17)</f>
        <v>0.68330464716006889</v>
      </c>
      <c r="E60">
        <f t="shared" si="0"/>
        <v>1.9809466435280306E-2</v>
      </c>
      <c r="F60">
        <f t="shared" si="1"/>
        <v>0.60181351384201609</v>
      </c>
      <c r="G60">
        <f t="shared" si="2"/>
        <v>0.68303517246865431</v>
      </c>
      <c r="H60" s="3">
        <f>IFERROR(VLOOKUP(A60,'GDP Data'!A$2:Q$144,3,FALSE),"Not Found")</f>
        <v>5840503868.5724602</v>
      </c>
      <c r="I60">
        <f t="shared" si="3"/>
        <v>5.519318303285935E-4</v>
      </c>
      <c r="J60">
        <f t="shared" si="4"/>
        <v>-0.60126158201168745</v>
      </c>
    </row>
    <row r="61" spans="1:10" x14ac:dyDescent="0.25">
      <c r="A61" t="s">
        <v>214</v>
      </c>
      <c r="B61">
        <f>('CON Score and Page Rank'!BY199-'MIN and MAX'!B$17)/('MIN and MAX'!F$17-'MIN and MAX'!B$17)</f>
        <v>3.0458981015791132E-4</v>
      </c>
      <c r="C61">
        <f>('CON Score and Page Rank'!BZ199-'MIN and MAX'!C$17)/('MIN and MAX'!G$17-'MIN and MAX'!C$17)</f>
        <v>2.0076204873367549E-2</v>
      </c>
      <c r="D61">
        <f>('CON Score and Page Rank'!CA199-'MIN and MAX'!D$17)/('MIN and MAX'!H$17-'MIN and MAX'!D$17)</f>
        <v>0.6351118760757315</v>
      </c>
      <c r="E61">
        <f t="shared" si="0"/>
        <v>1.9771615063209638E-2</v>
      </c>
      <c r="F61">
        <f t="shared" si="1"/>
        <v>0.60178355197600486</v>
      </c>
      <c r="G61">
        <f t="shared" si="2"/>
        <v>0.63480728626557359</v>
      </c>
      <c r="H61" s="3">
        <f>IFERROR(VLOOKUP(A61,'GDP Data'!A$2:Q$144,3,FALSE),"Not Found")</f>
        <v>7651174661.4287205</v>
      </c>
      <c r="I61">
        <f t="shared" si="3"/>
        <v>7.2304152690823938E-4</v>
      </c>
      <c r="J61">
        <f t="shared" si="4"/>
        <v>-0.60106051044909659</v>
      </c>
    </row>
    <row r="62" spans="1:10" x14ac:dyDescent="0.25">
      <c r="A62" t="s">
        <v>208</v>
      </c>
      <c r="B62">
        <f>('CON Score and Page Rank'!BY193-'MIN and MAX'!B$17)/('MIN and MAX'!F$17-'MIN and MAX'!B$17)</f>
        <v>8.4281656433058988E-4</v>
      </c>
      <c r="C62">
        <f>('CON Score and Page Rank'!BZ193-'MIN and MAX'!C$17)/('MIN and MAX'!G$17-'MIN and MAX'!C$17)</f>
        <v>2.0583989339522126E-2</v>
      </c>
      <c r="D62">
        <f>('CON Score and Page Rank'!CA193-'MIN and MAX'!D$17)/('MIN and MAX'!H$17-'MIN and MAX'!D$17)</f>
        <v>0.70223752151462993</v>
      </c>
      <c r="E62">
        <f t="shared" si="0"/>
        <v>1.9741172775191537E-2</v>
      </c>
      <c r="F62">
        <f t="shared" si="1"/>
        <v>0.60175945489035698</v>
      </c>
      <c r="G62">
        <f t="shared" si="2"/>
        <v>0.70139470495029932</v>
      </c>
      <c r="H62" s="3">
        <f>IFERROR(VLOOKUP(A62,'GDP Data'!A$2:Q$144,3,FALSE),"Not Found")</f>
        <v>12282533600</v>
      </c>
      <c r="I62">
        <f t="shared" si="3"/>
        <v>1.160708288782866E-3</v>
      </c>
      <c r="J62">
        <f t="shared" si="4"/>
        <v>-0.60059874660157408</v>
      </c>
    </row>
    <row r="63" spans="1:10" x14ac:dyDescent="0.25">
      <c r="A63" t="s">
        <v>127</v>
      </c>
      <c r="B63">
        <f>('CON Score and Page Rank'!BY112-'MIN and MAX'!B$17)/('MIN and MAX'!F$17-'MIN and MAX'!B$17)</f>
        <v>4.813849936939874E-4</v>
      </c>
      <c r="C63">
        <f>('CON Score and Page Rank'!BZ112-'MIN and MAX'!C$17)/('MIN and MAX'!G$17-'MIN and MAX'!C$17)</f>
        <v>2.0202148897130623E-2</v>
      </c>
      <c r="D63">
        <f>('CON Score and Page Rank'!CA112-'MIN and MAX'!D$17)/('MIN and MAX'!H$17-'MIN and MAX'!D$17)</f>
        <v>0.6351118760757315</v>
      </c>
      <c r="E63">
        <f t="shared" si="0"/>
        <v>1.9720763903436637E-2</v>
      </c>
      <c r="F63">
        <f t="shared" si="1"/>
        <v>0.60174329991769671</v>
      </c>
      <c r="G63">
        <f t="shared" si="2"/>
        <v>0.63463049108203751</v>
      </c>
      <c r="H63" s="3">
        <f>IFERROR(VLOOKUP(A63,'GDP Data'!A$2:Q$144,3,FALSE),"Not Found")</f>
        <v>6777384700</v>
      </c>
      <c r="I63">
        <f t="shared" si="3"/>
        <v>6.4046774499034777E-4</v>
      </c>
      <c r="J63">
        <f t="shared" si="4"/>
        <v>-0.60110283217270633</v>
      </c>
    </row>
    <row r="64" spans="1:10" x14ac:dyDescent="0.25">
      <c r="A64" t="s">
        <v>142</v>
      </c>
      <c r="B64">
        <f>('CON Score and Page Rank'!BY127-'MIN and MAX'!B$17)/('MIN and MAX'!F$17-'MIN and MAX'!B$17)</f>
        <v>8.4909939711316296E-4</v>
      </c>
      <c r="C64">
        <f>('CON Score and Page Rank'!BZ127-'MIN and MAX'!C$17)/('MIN and MAX'!G$17-'MIN and MAX'!C$17)</f>
        <v>2.0064941285109522E-2</v>
      </c>
      <c r="D64">
        <f>('CON Score and Page Rank'!CA127-'MIN and MAX'!D$17)/('MIN and MAX'!H$17-'MIN and MAX'!D$17)</f>
        <v>0.67871485943775101</v>
      </c>
      <c r="E64">
        <f t="shared" si="0"/>
        <v>1.9215841887996358E-2</v>
      </c>
      <c r="F64">
        <f t="shared" si="1"/>
        <v>0.60134362072655612</v>
      </c>
      <c r="G64">
        <f t="shared" si="2"/>
        <v>0.67786576004063781</v>
      </c>
      <c r="H64" s="3">
        <f>IFERROR(VLOOKUP(A64,'GDP Data'!A$2:Q$144,3,FALSE),"Not Found")</f>
        <v>22152694161.888199</v>
      </c>
      <c r="I64">
        <f t="shared" si="3"/>
        <v>2.0934455845962787E-3</v>
      </c>
      <c r="J64">
        <f t="shared" si="4"/>
        <v>-0.59925017514195988</v>
      </c>
    </row>
    <row r="65" spans="1:10" x14ac:dyDescent="0.25">
      <c r="A65" t="s">
        <v>218</v>
      </c>
      <c r="B65">
        <f>('CON Score and Page Rank'!BY203-'MIN and MAX'!B$17)/('MIN and MAX'!F$17-'MIN and MAX'!B$17)</f>
        <v>5.9803090149721416E-4</v>
      </c>
      <c r="C65">
        <f>('CON Score and Page Rank'!BZ203-'MIN and MAX'!C$17)/('MIN and MAX'!G$17-'MIN and MAX'!C$17)</f>
        <v>1.9643678283814931E-2</v>
      </c>
      <c r="D65">
        <f>('CON Score and Page Rank'!CA203-'MIN and MAX'!D$17)/('MIN and MAX'!H$17-'MIN and MAX'!D$17)</f>
        <v>0.61101549053356286</v>
      </c>
      <c r="E65">
        <f t="shared" si="0"/>
        <v>1.9045647382317718E-2</v>
      </c>
      <c r="F65">
        <f t="shared" si="1"/>
        <v>0.60120890051177822</v>
      </c>
      <c r="G65">
        <f t="shared" si="2"/>
        <v>0.61041745963206562</v>
      </c>
      <c r="H65" s="3">
        <f>IFERROR(VLOOKUP(A65,'GDP Data'!A$2:Q$144,3,FALSE),"Not Found")</f>
        <v>8495806432.1846704</v>
      </c>
      <c r="I65">
        <f t="shared" si="3"/>
        <v>8.0285983876580112E-4</v>
      </c>
      <c r="J65">
        <f t="shared" si="4"/>
        <v>-0.6004060406730124</v>
      </c>
    </row>
    <row r="66" spans="1:10" x14ac:dyDescent="0.25">
      <c r="A66" t="s">
        <v>56</v>
      </c>
      <c r="B66">
        <f>('CON Score and Page Rank'!BY41-'MIN and MAX'!B$17)/('MIN and MAX'!F$17-'MIN and MAX'!B$17)</f>
        <v>5.0057268680902276E-4</v>
      </c>
      <c r="C66">
        <f>('CON Score and Page Rank'!BZ41-'MIN and MAX'!C$17)/('MIN and MAX'!G$17-'MIN and MAX'!C$17)</f>
        <v>1.9448740963436104E-2</v>
      </c>
      <c r="D66">
        <f>('CON Score and Page Rank'!CA41-'MIN and MAX'!D$17)/('MIN and MAX'!H$17-'MIN and MAX'!D$17)</f>
        <v>0.59552495697074015</v>
      </c>
      <c r="E66">
        <f t="shared" si="0"/>
        <v>1.894816827662708E-2</v>
      </c>
      <c r="F66">
        <f t="shared" si="1"/>
        <v>0.60113173934842201</v>
      </c>
      <c r="G66">
        <f t="shared" si="2"/>
        <v>0.59502438428393112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199</v>
      </c>
      <c r="B67">
        <f>('CON Score and Page Rank'!BY184-'MIN and MAX'!B$17)/('MIN and MAX'!F$17-'MIN and MAX'!B$17)</f>
        <v>4.2634482436720118E-4</v>
      </c>
      <c r="C67">
        <f>('CON Score and Page Rank'!BZ184-'MIN and MAX'!C$17)/('MIN and MAX'!G$17-'MIN and MAX'!C$17)</f>
        <v>1.9366736280384357E-2</v>
      </c>
      <c r="D67">
        <f>('CON Score and Page Rank'!CA184-'MIN and MAX'!D$17)/('MIN and MAX'!H$17-'MIN and MAX'!D$17)</f>
        <v>0.60872059667240386</v>
      </c>
      <c r="E67">
        <f t="shared" ref="E67:E130" si="5">C67-B67</f>
        <v>1.8940391456017155E-2</v>
      </c>
      <c r="F67">
        <f t="shared" si="1"/>
        <v>0.60112558348023648</v>
      </c>
      <c r="G67">
        <f t="shared" si="2"/>
        <v>0.60829425184803665</v>
      </c>
      <c r="H67" s="3">
        <f>IFERROR(VLOOKUP(A67,'GDP Data'!A$2:Q$144,3,FALSE),"Not Found")</f>
        <v>8141537877.0679102</v>
      </c>
      <c r="I67">
        <f t="shared" si="3"/>
        <v>7.693812046524653E-4</v>
      </c>
      <c r="J67">
        <f t="shared" si="4"/>
        <v>-0.60035620227558406</v>
      </c>
    </row>
    <row r="68" spans="1:10" x14ac:dyDescent="0.25">
      <c r="A68" t="s">
        <v>131</v>
      </c>
      <c r="B68">
        <f>('CON Score and Page Rank'!BY116-'MIN and MAX'!B$17)/('MIN and MAX'!F$17-'MIN and MAX'!B$17)</f>
        <v>8.0399701895759101E-4</v>
      </c>
      <c r="C68">
        <f>('CON Score and Page Rank'!BZ116-'MIN and MAX'!C$17)/('MIN and MAX'!G$17-'MIN and MAX'!C$17)</f>
        <v>1.968484864089599E-2</v>
      </c>
      <c r="D68">
        <f>('CON Score and Page Rank'!CA116-'MIN and MAX'!D$17)/('MIN and MAX'!H$17-'MIN and MAX'!D$17)</f>
        <v>0.59724612736660931</v>
      </c>
      <c r="E68">
        <f t="shared" si="5"/>
        <v>1.8880851621938401E-2</v>
      </c>
      <c r="F68">
        <f t="shared" ref="F68:F131" si="6">(E68-MIN(E$3:E$212))/(MAX(E$3:E$212)-MIN(E$3:E$212))</f>
        <v>0.60107845376119562</v>
      </c>
      <c r="G68">
        <f t="shared" ref="G68:G131" si="7">D68-B68</f>
        <v>0.5964421303476517</v>
      </c>
      <c r="H68" s="3">
        <f>IFERROR(VLOOKUP(A68,'GDP Data'!A$2:Q$144,3,FALSE),"Not Found")</f>
        <v>53991289844.329102</v>
      </c>
      <c r="I68">
        <f t="shared" ref="I68:I131" si="8">IFERROR((H68-MIN(H$3:H$212))/(MAX(H$3:H$212)-MIN(H$3:H$212)),"No Value")</f>
        <v>5.102215852630842E-3</v>
      </c>
      <c r="J68">
        <f t="shared" ref="J68:J131" si="9">IFERROR(I68-F68,"No Value")</f>
        <v>-0.5959762379085648</v>
      </c>
    </row>
    <row r="69" spans="1:10" x14ac:dyDescent="0.25">
      <c r="A69" t="s">
        <v>179</v>
      </c>
      <c r="B69">
        <f>('CON Score and Page Rank'!BY164-'MIN and MAX'!B$17)/('MIN and MAX'!F$17-'MIN and MAX'!B$17)</f>
        <v>1.0837452480052166E-2</v>
      </c>
      <c r="C69">
        <f>('CON Score and Page Rank'!BZ164-'MIN and MAX'!C$17)/('MIN and MAX'!G$17-'MIN and MAX'!C$17)</f>
        <v>2.9657693399541645E-2</v>
      </c>
      <c r="D69">
        <f>('CON Score and Page Rank'!CA164-'MIN and MAX'!D$17)/('MIN and MAX'!H$17-'MIN and MAX'!D$17)</f>
        <v>0.91853126792885831</v>
      </c>
      <c r="E69">
        <f t="shared" si="5"/>
        <v>1.882024091948948E-2</v>
      </c>
      <c r="F69">
        <f t="shared" si="6"/>
        <v>0.60103047637896945</v>
      </c>
      <c r="G69">
        <f t="shared" si="7"/>
        <v>0.90769381544880612</v>
      </c>
      <c r="H69" s="3">
        <f>IFERROR(VLOOKUP(A69,'GDP Data'!A$2:Q$144,3,FALSE),"Not Found")</f>
        <v>23273640257.1968</v>
      </c>
      <c r="I69">
        <f t="shared" si="8"/>
        <v>2.1993757995238798E-3</v>
      </c>
      <c r="J69">
        <f t="shared" si="9"/>
        <v>-0.59883110057944555</v>
      </c>
    </row>
    <row r="70" spans="1:10" x14ac:dyDescent="0.25">
      <c r="A70" t="s">
        <v>47</v>
      </c>
      <c r="B70">
        <f>('CON Score and Page Rank'!BY32-'MIN and MAX'!B$17)/('MIN and MAX'!F$17-'MIN and MAX'!B$17)</f>
        <v>1.4155525584860901E-3</v>
      </c>
      <c r="C70">
        <f>('CON Score and Page Rank'!BZ32-'MIN and MAX'!C$17)/('MIN and MAX'!G$17-'MIN and MAX'!C$17)</f>
        <v>2.0201716857131572E-2</v>
      </c>
      <c r="D70">
        <f>('CON Score and Page Rank'!CA32-'MIN and MAX'!D$17)/('MIN and MAX'!H$17-'MIN and MAX'!D$17)</f>
        <v>0.57544463568559956</v>
      </c>
      <c r="E70">
        <f t="shared" si="5"/>
        <v>1.8786164298645481E-2</v>
      </c>
      <c r="F70">
        <f t="shared" si="6"/>
        <v>0.60100350247836831</v>
      </c>
      <c r="G70">
        <f t="shared" si="7"/>
        <v>0.57402908312711343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125</v>
      </c>
      <c r="B71">
        <f>('CON Score and Page Rank'!BY110-'MIN and MAX'!B$17)/('MIN and MAX'!F$17-'MIN and MAX'!B$17)</f>
        <v>5.9548672847845812E-5</v>
      </c>
      <c r="C71">
        <f>('CON Score and Page Rank'!BZ110-'MIN and MAX'!C$17)/('MIN and MAX'!G$17-'MIN and MAX'!C$17)</f>
        <v>1.8690709328943692E-2</v>
      </c>
      <c r="D71">
        <f>('CON Score and Page Rank'!CA110-'MIN and MAX'!D$17)/('MIN and MAX'!H$17-'MIN and MAX'!D$17)</f>
        <v>0.55020080321285136</v>
      </c>
      <c r="E71">
        <f t="shared" si="5"/>
        <v>1.8631160656095845E-2</v>
      </c>
      <c r="F71">
        <f t="shared" si="6"/>
        <v>0.60088080683709388</v>
      </c>
      <c r="G71">
        <f t="shared" si="7"/>
        <v>0.55014125454000351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48</v>
      </c>
      <c r="B72">
        <f>('CON Score and Page Rank'!BY33-'MIN and MAX'!B$17)/('MIN and MAX'!F$17-'MIN and MAX'!B$17)</f>
        <v>1.5724904269330067E-2</v>
      </c>
      <c r="C72">
        <f>('CON Score and Page Rank'!BZ33-'MIN and MAX'!C$17)/('MIN and MAX'!G$17-'MIN and MAX'!C$17)</f>
        <v>3.4301224396993263E-2</v>
      </c>
      <c r="D72">
        <f>('CON Score and Page Rank'!CA33-'MIN and MAX'!D$17)/('MIN and MAX'!H$17-'MIN and MAX'!D$17)</f>
        <v>0.98049340218014913</v>
      </c>
      <c r="E72">
        <f t="shared" si="5"/>
        <v>1.8576320127663196E-2</v>
      </c>
      <c r="F72">
        <f t="shared" si="6"/>
        <v>0.60083739692947358</v>
      </c>
      <c r="G72">
        <f t="shared" si="7"/>
        <v>0.96476849791081909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51</v>
      </c>
      <c r="B73">
        <f>('CON Score and Page Rank'!BY36-'MIN and MAX'!B$17)/('MIN and MAX'!F$17-'MIN and MAX'!B$17)</f>
        <v>1.0120917536646233E-2</v>
      </c>
      <c r="C73">
        <f>('CON Score and Page Rank'!BZ36-'MIN and MAX'!C$17)/('MIN and MAX'!G$17-'MIN and MAX'!C$17)</f>
        <v>2.8671917771005272E-2</v>
      </c>
      <c r="D73">
        <f>('CON Score and Page Rank'!CA36-'MIN and MAX'!D$17)/('MIN and MAX'!H$17-'MIN and MAX'!D$17)</f>
        <v>0.88238668961560529</v>
      </c>
      <c r="E73">
        <f t="shared" si="5"/>
        <v>1.8551000234359037E-2</v>
      </c>
      <c r="F73">
        <f t="shared" si="6"/>
        <v>0.60081735455824381</v>
      </c>
      <c r="G73">
        <f t="shared" si="7"/>
        <v>0.87226577207895906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171</v>
      </c>
      <c r="B74">
        <f>('CON Score and Page Rank'!BY155-'MIN and MAX'!B$17)/('MIN and MAX'!F$17-'MIN and MAX'!B$17)</f>
        <v>7.5172709137568663E-4</v>
      </c>
      <c r="C74">
        <f>('CON Score and Page Rank'!BZ155-'MIN and MAX'!C$17)/('MIN and MAX'!G$17-'MIN and MAX'!C$17)</f>
        <v>1.9195113845812781E-2</v>
      </c>
      <c r="D74">
        <f>('CON Score and Page Rank'!CA155-'MIN and MAX'!D$17)/('MIN and MAX'!H$17-'MIN and MAX'!D$17)</f>
        <v>0.57773952954675845</v>
      </c>
      <c r="E74">
        <f t="shared" si="5"/>
        <v>1.8443386754437095E-2</v>
      </c>
      <c r="F74">
        <f t="shared" si="6"/>
        <v>0.60073217136698698</v>
      </c>
      <c r="G74">
        <f t="shared" si="7"/>
        <v>0.57698780245538273</v>
      </c>
      <c r="H74" s="3">
        <f>IFERROR(VLOOKUP(A74,'GDP Data'!A$2:Q$144,3,FALSE),"Not Found")</f>
        <v>11401421329.197399</v>
      </c>
      <c r="I74">
        <f t="shared" si="8"/>
        <v>1.0774425433450622E-3</v>
      </c>
      <c r="J74">
        <f t="shared" si="9"/>
        <v>-0.5996547288236419</v>
      </c>
    </row>
    <row r="75" spans="1:10" x14ac:dyDescent="0.25">
      <c r="A75" t="s">
        <v>141</v>
      </c>
      <c r="B75">
        <f>('CON Score and Page Rank'!BY126-'MIN and MAX'!B$17)/('MIN and MAX'!F$17-'MIN and MAX'!B$17)</f>
        <v>1.6434111242617934E-2</v>
      </c>
      <c r="C75">
        <f>('CON Score and Page Rank'!BZ126-'MIN and MAX'!C$17)/('MIN and MAX'!G$17-'MIN and MAX'!C$17)</f>
        <v>3.4809776934257255E-2</v>
      </c>
      <c r="D75">
        <f>('CON Score and Page Rank'!CA126-'MIN and MAX'!D$17)/('MIN and MAX'!H$17-'MIN and MAX'!D$17)</f>
        <v>0.94033275960986806</v>
      </c>
      <c r="E75">
        <f t="shared" si="5"/>
        <v>1.8375665691639322E-2</v>
      </c>
      <c r="F75">
        <f t="shared" si="6"/>
        <v>0.60067856566397837</v>
      </c>
      <c r="G75">
        <f t="shared" si="7"/>
        <v>0.92389864836725011</v>
      </c>
      <c r="H75" s="3">
        <f>IFERROR(VLOOKUP(A75,'GDP Data'!A$2:Q$144,3,FALSE),"Not Found")</f>
        <v>160446947784.909</v>
      </c>
      <c r="I75">
        <f t="shared" si="8"/>
        <v>1.5162352350809412E-2</v>
      </c>
      <c r="J75">
        <f t="shared" si="9"/>
        <v>-0.58551621331316894</v>
      </c>
    </row>
    <row r="76" spans="1:10" x14ac:dyDescent="0.25">
      <c r="A76" t="s">
        <v>134</v>
      </c>
      <c r="B76">
        <f>('CON Score and Page Rank'!BY119-'MIN and MAX'!B$17)/('MIN and MAX'!F$17-'MIN and MAX'!B$17)</f>
        <v>6.5522301036509173E-4</v>
      </c>
      <c r="C76">
        <f>('CON Score and Page Rank'!BZ119-'MIN and MAX'!C$17)/('MIN and MAX'!G$17-'MIN and MAX'!C$17)</f>
        <v>1.9026583333860654E-2</v>
      </c>
      <c r="D76">
        <f>('CON Score and Page Rank'!CA119-'MIN and MAX'!D$17)/('MIN and MAX'!H$17-'MIN and MAX'!D$17)</f>
        <v>0.55020080321285136</v>
      </c>
      <c r="E76">
        <f t="shared" si="5"/>
        <v>1.8371360323495563E-2</v>
      </c>
      <c r="F76">
        <f t="shared" si="6"/>
        <v>0.60067515768016178</v>
      </c>
      <c r="G76">
        <f t="shared" si="7"/>
        <v>0.54954558020248623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95</v>
      </c>
      <c r="B77">
        <f>('CON Score and Page Rank'!BY80-'MIN and MAX'!B$17)/('MIN and MAX'!F$17-'MIN and MAX'!B$17)</f>
        <v>1.7035018183195701E-4</v>
      </c>
      <c r="C77">
        <f>('CON Score and Page Rank'!BZ80-'MIN and MAX'!C$17)/('MIN and MAX'!G$17-'MIN and MAX'!C$17)</f>
        <v>1.8320341948749146E-2</v>
      </c>
      <c r="D77">
        <f>('CON Score and Page Rank'!CA80-'MIN and MAX'!D$17)/('MIN and MAX'!H$17-'MIN and MAX'!D$17)</f>
        <v>0.60527825588066553</v>
      </c>
      <c r="E77">
        <f t="shared" si="5"/>
        <v>1.814999176691719E-2</v>
      </c>
      <c r="F77">
        <f t="shared" si="6"/>
        <v>0.60049992981737987</v>
      </c>
      <c r="G77">
        <f t="shared" si="7"/>
        <v>0.60510790569883355</v>
      </c>
      <c r="H77" s="3">
        <f>IFERROR(VLOOKUP(A77,'GDP Data'!A$2:Q$144,3,FALSE),"Not Found")</f>
        <v>34110064452.1567</v>
      </c>
      <c r="I77">
        <f t="shared" si="8"/>
        <v>3.2234257059582617E-3</v>
      </c>
      <c r="J77">
        <f t="shared" si="9"/>
        <v>-0.59727650411142164</v>
      </c>
    </row>
    <row r="78" spans="1:10" x14ac:dyDescent="0.25">
      <c r="A78" t="s">
        <v>112</v>
      </c>
      <c r="B78">
        <f>('CON Score and Page Rank'!BY97-'MIN and MAX'!B$17)/('MIN and MAX'!F$17-'MIN and MAX'!B$17)</f>
        <v>1.3163162709475015E-4</v>
      </c>
      <c r="C78">
        <f>('CON Score and Page Rank'!BZ97-'MIN and MAX'!C$17)/('MIN and MAX'!G$17-'MIN and MAX'!C$17)</f>
        <v>1.8253172821018265E-2</v>
      </c>
      <c r="D78">
        <f>('CON Score and Page Rank'!CA97-'MIN and MAX'!D$17)/('MIN and MAX'!H$17-'MIN and MAX'!D$17)</f>
        <v>0.55708548479632813</v>
      </c>
      <c r="E78">
        <f t="shared" si="5"/>
        <v>1.8121541193923514E-2</v>
      </c>
      <c r="F78">
        <f t="shared" si="6"/>
        <v>0.60047740930598625</v>
      </c>
      <c r="G78">
        <f t="shared" si="7"/>
        <v>0.5569538531692334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101</v>
      </c>
      <c r="B79">
        <f>('CON Score and Page Rank'!BY86-'MIN and MAX'!B$17)/('MIN and MAX'!F$17-'MIN and MAX'!B$17)</f>
        <v>3.9265966577453089E-4</v>
      </c>
      <c r="C79">
        <f>('CON Score and Page Rank'!BZ86-'MIN and MAX'!C$17)/('MIN and MAX'!G$17-'MIN and MAX'!C$17)</f>
        <v>1.8502983585316664E-2</v>
      </c>
      <c r="D79">
        <f>('CON Score and Page Rank'!CA86-'MIN and MAX'!D$17)/('MIN and MAX'!H$17-'MIN and MAX'!D$17)</f>
        <v>0.59724612736660931</v>
      </c>
      <c r="E79">
        <f t="shared" si="5"/>
        <v>1.8110323919542134E-2</v>
      </c>
      <c r="F79">
        <f t="shared" si="6"/>
        <v>0.60046853009095014</v>
      </c>
      <c r="G79">
        <f t="shared" si="7"/>
        <v>0.59685346770083481</v>
      </c>
      <c r="H79" s="3">
        <f>IFERROR(VLOOKUP(A79,'GDP Data'!A$2:Q$144,3,FALSE),"Not Found")</f>
        <v>5398568543.6349201</v>
      </c>
      <c r="I79">
        <f t="shared" si="8"/>
        <v>5.1016862320323693E-4</v>
      </c>
      <c r="J79">
        <f t="shared" si="9"/>
        <v>-0.59995836146774695</v>
      </c>
    </row>
    <row r="80" spans="1:10" x14ac:dyDescent="0.25">
      <c r="A80" t="s">
        <v>74</v>
      </c>
      <c r="B80">
        <f>('CON Score and Page Rank'!BY59-'MIN and MAX'!B$17)/('MIN and MAX'!F$17-'MIN and MAX'!B$17)</f>
        <v>5.212909580086662E-4</v>
      </c>
      <c r="C80">
        <f>('CON Score and Page Rank'!BZ59-'MIN and MAX'!C$17)/('MIN and MAX'!G$17-'MIN and MAX'!C$17)</f>
        <v>1.8502488266731894E-2</v>
      </c>
      <c r="D80">
        <f>('CON Score and Page Rank'!CA59-'MIN and MAX'!D$17)/('MIN and MAX'!H$17-'MIN and MAX'!D$17)</f>
        <v>0.55708548479632813</v>
      </c>
      <c r="E80">
        <f t="shared" si="5"/>
        <v>1.7981197308723228E-2</v>
      </c>
      <c r="F80">
        <f t="shared" si="6"/>
        <v>0.60036631783284167</v>
      </c>
      <c r="G80">
        <f t="shared" si="7"/>
        <v>0.55656419383831945</v>
      </c>
      <c r="H80" s="3">
        <f>IFERROR(VLOOKUP(A80,'GDP Data'!A$2:Q$144,3,FALSE),"Not Found")</f>
        <v>2796704603.0444298</v>
      </c>
      <c r="I80">
        <f t="shared" si="8"/>
        <v>2.6429060320509642E-4</v>
      </c>
      <c r="J80">
        <f t="shared" si="9"/>
        <v>-0.60010202722963657</v>
      </c>
    </row>
    <row r="81" spans="1:10" x14ac:dyDescent="0.25">
      <c r="A81" t="s">
        <v>166</v>
      </c>
      <c r="B81">
        <f>('CON Score and Page Rank'!BY150-'MIN and MAX'!B$17)/('MIN and MAX'!F$17-'MIN and MAX'!B$17)</f>
        <v>1.4422308996395046E-2</v>
      </c>
      <c r="C81">
        <f>('CON Score and Page Rank'!BZ150-'MIN and MAX'!C$17)/('MIN and MAX'!G$17-'MIN and MAX'!C$17)</f>
        <v>3.2386006355352027E-2</v>
      </c>
      <c r="D81">
        <f>('CON Score and Page Rank'!CA150-'MIN and MAX'!D$17)/('MIN and MAX'!H$17-'MIN and MAX'!D$17)</f>
        <v>0.96041308089500865</v>
      </c>
      <c r="E81">
        <f t="shared" si="5"/>
        <v>1.7963697358956983E-2</v>
      </c>
      <c r="F81">
        <f t="shared" si="6"/>
        <v>0.60035246546444876</v>
      </c>
      <c r="G81">
        <f t="shared" si="7"/>
        <v>0.94599077189861358</v>
      </c>
      <c r="H81" s="3">
        <f>IFERROR(VLOOKUP(A81,'GDP Data'!A$2:Q$144,3,FALSE),"Not Found")</f>
        <v>120296476180.40199</v>
      </c>
      <c r="I81">
        <f t="shared" si="8"/>
        <v>1.1368103809947095E-2</v>
      </c>
      <c r="J81">
        <f t="shared" si="9"/>
        <v>-0.58898436165450163</v>
      </c>
    </row>
    <row r="82" spans="1:10" x14ac:dyDescent="0.25">
      <c r="A82" t="s">
        <v>58</v>
      </c>
      <c r="B82">
        <f>('CON Score and Page Rank'!BY43-'MIN and MAX'!B$17)/('MIN and MAX'!F$17-'MIN and MAX'!B$17)</f>
        <v>1.6966185783149752E-2</v>
      </c>
      <c r="C82">
        <f>('CON Score and Page Rank'!BZ43-'MIN and MAX'!C$17)/('MIN and MAX'!G$17-'MIN and MAX'!C$17)</f>
        <v>3.4501350561401065E-2</v>
      </c>
      <c r="D82">
        <f>('CON Score and Page Rank'!CA43-'MIN and MAX'!D$17)/('MIN and MAX'!H$17-'MIN and MAX'!D$17)</f>
        <v>0.91853126792885831</v>
      </c>
      <c r="E82">
        <f t="shared" si="5"/>
        <v>1.7535164778251313E-2</v>
      </c>
      <c r="F82">
        <f t="shared" si="6"/>
        <v>0.6000132535663808</v>
      </c>
      <c r="G82">
        <f t="shared" si="7"/>
        <v>0.90156508214570852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175</v>
      </c>
      <c r="B83">
        <f>('CON Score and Page Rank'!BY160-'MIN and MAX'!B$17)/('MIN and MAX'!F$17-'MIN and MAX'!B$17)</f>
        <v>7.4277359033409401E-5</v>
      </c>
      <c r="C83">
        <f>('CON Score and Page Rank'!BZ160-'MIN and MAX'!C$17)/('MIN and MAX'!G$17-'MIN and MAX'!C$17)</f>
        <v>1.7553272386599865E-2</v>
      </c>
      <c r="D83">
        <f>('CON Score and Page Rank'!CA160-'MIN and MAX'!D$17)/('MIN and MAX'!H$17-'MIN and MAX'!D$17)</f>
        <v>0.67297762478485368</v>
      </c>
      <c r="E83">
        <f t="shared" si="5"/>
        <v>1.7478995027566457E-2</v>
      </c>
      <c r="F83">
        <f t="shared" si="6"/>
        <v>0.5999687914913796</v>
      </c>
      <c r="G83">
        <f t="shared" si="7"/>
        <v>0.67290334742582025</v>
      </c>
      <c r="H83" s="3">
        <f>IFERROR(VLOOKUP(A83,'GDP Data'!A$2:Q$144,3,FALSE),"Not Found")</f>
        <v>3922100793.5402999</v>
      </c>
      <c r="I83">
        <f t="shared" si="8"/>
        <v>3.706413553392667E-4</v>
      </c>
      <c r="J83">
        <f t="shared" si="9"/>
        <v>-0.59959815013604034</v>
      </c>
    </row>
    <row r="84" spans="1:10" x14ac:dyDescent="0.25">
      <c r="A84" t="s">
        <v>130</v>
      </c>
      <c r="B84">
        <f>('CON Score and Page Rank'!BY115-'MIN and MAX'!B$17)/('MIN and MAX'!F$17-'MIN and MAX'!B$17)</f>
        <v>8.687507828640882E-5</v>
      </c>
      <c r="C84">
        <f>('CON Score and Page Rank'!BZ115-'MIN and MAX'!C$17)/('MIN and MAX'!G$17-'MIN and MAX'!C$17)</f>
        <v>1.7558751439315071E-2</v>
      </c>
      <c r="D84">
        <f>('CON Score and Page Rank'!CA115-'MIN and MAX'!D$17)/('MIN and MAX'!H$17-'MIN and MAX'!D$17)</f>
        <v>0.43947217441193343</v>
      </c>
      <c r="E84">
        <f t="shared" si="5"/>
        <v>1.7471876361028663E-2</v>
      </c>
      <c r="F84">
        <f t="shared" si="6"/>
        <v>0.59996315659569899</v>
      </c>
      <c r="G84">
        <f t="shared" si="7"/>
        <v>0.43938529933364701</v>
      </c>
      <c r="H84" s="3">
        <f>IFERROR(VLOOKUP(A84,'GDP Data'!A$2:Q$144,3,FALSE),"Not Found")</f>
        <v>5707720390.8514996</v>
      </c>
      <c r="I84">
        <f t="shared" si="8"/>
        <v>5.3938369586192824E-4</v>
      </c>
      <c r="J84">
        <f t="shared" si="9"/>
        <v>-0.59942377289983706</v>
      </c>
    </row>
    <row r="85" spans="1:10" x14ac:dyDescent="0.25">
      <c r="A85" t="s">
        <v>187</v>
      </c>
      <c r="B85">
        <f>('CON Score and Page Rank'!BY172-'MIN and MAX'!B$17)/('MIN and MAX'!F$17-'MIN and MAX'!B$17)</f>
        <v>1.9226111114512522E-3</v>
      </c>
      <c r="C85">
        <f>('CON Score and Page Rank'!BZ172-'MIN and MAX'!C$17)/('MIN and MAX'!G$17-'MIN and MAX'!C$17)</f>
        <v>1.9353676889504026E-2</v>
      </c>
      <c r="D85">
        <f>('CON Score and Page Rank'!CA172-'MIN and MAX'!D$17)/('MIN and MAX'!H$17-'MIN and MAX'!D$17)</f>
        <v>0.82329317269076308</v>
      </c>
      <c r="E85">
        <f t="shared" si="5"/>
        <v>1.7431065778052774E-2</v>
      </c>
      <c r="F85">
        <f t="shared" si="6"/>
        <v>0.59993085231841459</v>
      </c>
      <c r="G85">
        <f t="shared" si="7"/>
        <v>0.82137056157931188</v>
      </c>
      <c r="H85" s="3">
        <f>IFERROR(VLOOKUP(A85,'GDP Data'!A$2:Q$144,3,FALSE),"Not Found")</f>
        <v>4088368978.34589</v>
      </c>
      <c r="I85">
        <f t="shared" si="8"/>
        <v>3.863538187893752E-4</v>
      </c>
      <c r="J85">
        <f t="shared" si="9"/>
        <v>-0.59954449849962521</v>
      </c>
    </row>
    <row r="86" spans="1:10" x14ac:dyDescent="0.25">
      <c r="A86" t="s">
        <v>224</v>
      </c>
      <c r="B86">
        <f>('CON Score and Page Rank'!BY209-'MIN and MAX'!B$17)/('MIN and MAX'!F$17-'MIN and MAX'!B$17)</f>
        <v>2.0559722971439277E-5</v>
      </c>
      <c r="C86">
        <f>('CON Score and Page Rank'!BZ209-'MIN and MAX'!C$17)/('MIN and MAX'!G$17-'MIN and MAX'!C$17)</f>
        <v>1.7383437026569807E-2</v>
      </c>
      <c r="D86">
        <f>('CON Score and Page Rank'!CA209-'MIN and MAX'!D$17)/('MIN and MAX'!H$17-'MIN and MAX'!D$17)</f>
        <v>0.47733792312105566</v>
      </c>
      <c r="E86">
        <f t="shared" si="5"/>
        <v>1.7362877303598367E-2</v>
      </c>
      <c r="F86">
        <f t="shared" si="6"/>
        <v>0.59987687662814626</v>
      </c>
      <c r="G86">
        <f t="shared" si="7"/>
        <v>0.47731736339808423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65</v>
      </c>
      <c r="B87">
        <f>('CON Score and Page Rank'!BY50-'MIN and MAX'!B$17)/('MIN and MAX'!F$17-'MIN and MAX'!B$17)</f>
        <v>5.3174141921172245E-5</v>
      </c>
      <c r="C87">
        <f>('CON Score and Page Rank'!BZ50-'MIN and MAX'!C$17)/('MIN and MAX'!G$17-'MIN and MAX'!C$17)</f>
        <v>1.7404181492584731E-2</v>
      </c>
      <c r="D87">
        <f>('CON Score and Page Rank'!CA50-'MIN and MAX'!D$17)/('MIN and MAX'!H$17-'MIN and MAX'!D$17)</f>
        <v>0.47733792312105566</v>
      </c>
      <c r="E87">
        <f t="shared" si="5"/>
        <v>1.7351007350663559E-2</v>
      </c>
      <c r="F87">
        <f t="shared" si="6"/>
        <v>0.59986748077484064</v>
      </c>
      <c r="G87">
        <f t="shared" si="7"/>
        <v>0.47728474897913448</v>
      </c>
      <c r="H87" s="3">
        <f>IFERROR(VLOOKUP(A87,'GDP Data'!A$2:Q$144,3,FALSE),"Not Found")</f>
        <v>3666222600.09828</v>
      </c>
      <c r="I87">
        <f t="shared" si="8"/>
        <v>3.4646068140673712E-4</v>
      </c>
      <c r="J87">
        <f t="shared" si="9"/>
        <v>-0.59952102009343389</v>
      </c>
    </row>
    <row r="88" spans="1:10" x14ac:dyDescent="0.25">
      <c r="A88" t="s">
        <v>180</v>
      </c>
      <c r="B88">
        <f>('CON Score and Page Rank'!BY165-'MIN and MAX'!B$17)/('MIN and MAX'!F$17-'MIN and MAX'!B$17)</f>
        <v>2.7823646497684208E-3</v>
      </c>
      <c r="C88">
        <f>('CON Score and Page Rank'!BZ165-'MIN and MAX'!C$17)/('MIN and MAX'!G$17-'MIN and MAX'!C$17)</f>
        <v>2.0099436842407302E-2</v>
      </c>
      <c r="D88">
        <f>('CON Score and Page Rank'!CA165-'MIN and MAX'!D$17)/('MIN and MAX'!H$17-'MIN and MAX'!D$17)</f>
        <v>0.82329317269076308</v>
      </c>
      <c r="E88">
        <f t="shared" si="5"/>
        <v>1.731707219263888E-2</v>
      </c>
      <c r="F88">
        <f t="shared" si="6"/>
        <v>0.59984061885142326</v>
      </c>
      <c r="G88">
        <f t="shared" si="7"/>
        <v>0.82051080804099463</v>
      </c>
      <c r="H88" s="3">
        <f>IFERROR(VLOOKUP(A88,'GDP Data'!A$2:Q$144,3,FALSE),"Not Found")</f>
        <v>10397897085.610201</v>
      </c>
      <c r="I88">
        <f t="shared" si="8"/>
        <v>9.8260877814158529E-4</v>
      </c>
      <c r="J88">
        <f t="shared" si="9"/>
        <v>-0.59885801007328165</v>
      </c>
    </row>
    <row r="89" spans="1:10" x14ac:dyDescent="0.25">
      <c r="A89" t="s">
        <v>82</v>
      </c>
      <c r="B89">
        <f>('CON Score and Page Rank'!BY67-'MIN and MAX'!B$17)/('MIN and MAX'!F$17-'MIN and MAX'!B$17)</f>
        <v>7.126696789557333E-4</v>
      </c>
      <c r="C89">
        <f>('CON Score and Page Rank'!BZ67-'MIN and MAX'!C$17)/('MIN and MAX'!G$17-'MIN and MAX'!C$17)</f>
        <v>1.7624997572502531E-2</v>
      </c>
      <c r="D89">
        <f>('CON Score and Page Rank'!CA67-'MIN and MAX'!D$17)/('MIN and MAX'!H$17-'MIN and MAX'!D$17)</f>
        <v>0.61331038439472174</v>
      </c>
      <c r="E89">
        <f t="shared" si="5"/>
        <v>1.6912327893546797E-2</v>
      </c>
      <c r="F89">
        <f t="shared" si="6"/>
        <v>0.5995202369525694</v>
      </c>
      <c r="G89">
        <f t="shared" si="7"/>
        <v>0.61259771471576596</v>
      </c>
      <c r="H89" s="3">
        <f>IFERROR(VLOOKUP(A89,'GDP Data'!A$2:Q$144,3,FALSE),"Not Found")</f>
        <v>5023265365.2516899</v>
      </c>
      <c r="I89">
        <f t="shared" si="8"/>
        <v>4.7470220201176796E-4</v>
      </c>
      <c r="J89">
        <f t="shared" si="9"/>
        <v>-0.59904553475055766</v>
      </c>
    </row>
    <row r="90" spans="1:10" x14ac:dyDescent="0.25">
      <c r="A90" t="s">
        <v>183</v>
      </c>
      <c r="B90">
        <f>('CON Score and Page Rank'!BY168-'MIN and MAX'!B$17)/('MIN and MAX'!F$17-'MIN and MAX'!B$17)</f>
        <v>2.1026845576508846E-2</v>
      </c>
      <c r="C90">
        <f>('CON Score and Page Rank'!BZ168-'MIN and MAX'!C$17)/('MIN and MAX'!G$17-'MIN and MAX'!C$17)</f>
        <v>3.7911544828841244E-2</v>
      </c>
      <c r="D90">
        <f>('CON Score and Page Rank'!CA168-'MIN and MAX'!D$17)/('MIN and MAX'!H$17-'MIN and MAX'!D$17)</f>
        <v>0.98049340218014913</v>
      </c>
      <c r="E90">
        <f t="shared" si="5"/>
        <v>1.6884699252332398E-2</v>
      </c>
      <c r="F90">
        <f t="shared" si="6"/>
        <v>0.59949836705457493</v>
      </c>
      <c r="G90">
        <f t="shared" si="7"/>
        <v>0.95946655660364033</v>
      </c>
      <c r="H90" s="3">
        <f>IFERROR(VLOOKUP(A90,'GDP Data'!A$2:Q$144,3,FALSE),"Not Found")</f>
        <v>53749989092.019699</v>
      </c>
      <c r="I90">
        <f t="shared" si="8"/>
        <v>5.0794127574050277E-3</v>
      </c>
      <c r="J90">
        <f t="shared" si="9"/>
        <v>-0.59441895429716995</v>
      </c>
    </row>
    <row r="91" spans="1:10" x14ac:dyDescent="0.25">
      <c r="A91" t="s">
        <v>85</v>
      </c>
      <c r="B91">
        <f>('CON Score and Page Rank'!BY70-'MIN and MAX'!B$17)/('MIN and MAX'!F$17-'MIN and MAX'!B$17)</f>
        <v>2.2674098481634342E-4</v>
      </c>
      <c r="C91">
        <f>('CON Score and Page Rank'!BZ70-'MIN and MAX'!C$17)/('MIN and MAX'!G$17-'MIN and MAX'!C$17)</f>
        <v>1.705035382548508E-2</v>
      </c>
      <c r="D91">
        <f>('CON Score and Page Rank'!CA70-'MIN and MAX'!D$17)/('MIN and MAX'!H$17-'MIN and MAX'!D$17)</f>
        <v>0.62191623637406768</v>
      </c>
      <c r="E91">
        <f t="shared" si="5"/>
        <v>1.6823612840668738E-2</v>
      </c>
      <c r="F91">
        <f t="shared" si="6"/>
        <v>0.59945001311702251</v>
      </c>
      <c r="G91">
        <f t="shared" si="7"/>
        <v>0.62168949538925133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117</v>
      </c>
      <c r="B92">
        <f>('CON Score and Page Rank'!BY102-'MIN and MAX'!B$17)/('MIN and MAX'!F$17-'MIN and MAX'!B$17)</f>
        <v>9.4806973421400194E-5</v>
      </c>
      <c r="C92">
        <f>('CON Score and Page Rank'!BZ102-'MIN and MAX'!C$17)/('MIN and MAX'!G$17-'MIN and MAX'!C$17)</f>
        <v>1.6838558217062569E-2</v>
      </c>
      <c r="D92">
        <f>('CON Score and Page Rank'!CA102-'MIN and MAX'!D$17)/('MIN and MAX'!H$17-'MIN and MAX'!D$17)</f>
        <v>0.45324153757888697</v>
      </c>
      <c r="E92">
        <f t="shared" si="5"/>
        <v>1.6743751243641167E-2</v>
      </c>
      <c r="F92">
        <f t="shared" si="6"/>
        <v>0.59938679737770617</v>
      </c>
      <c r="G92">
        <f t="shared" si="7"/>
        <v>0.45314673060546556</v>
      </c>
      <c r="H92" s="3">
        <f>IFERROR(VLOOKUP(A92,'GDP Data'!A$2:Q$144,3,FALSE),"Not Found")</f>
        <v>15716489369.9266</v>
      </c>
      <c r="I92">
        <f t="shared" si="8"/>
        <v>1.4852195871250544E-3</v>
      </c>
      <c r="J92">
        <f t="shared" si="9"/>
        <v>-0.59790157779058106</v>
      </c>
    </row>
    <row r="93" spans="1:10" x14ac:dyDescent="0.25">
      <c r="A93" t="s">
        <v>126</v>
      </c>
      <c r="B93">
        <f>('CON Score and Page Rank'!BY111-'MIN and MAX'!B$17)/('MIN and MAX'!F$17-'MIN and MAX'!B$17)</f>
        <v>2.2091618310463054E-4</v>
      </c>
      <c r="C93">
        <f>('CON Score and Page Rank'!BZ111-'MIN and MAX'!C$17)/('MIN and MAX'!G$17-'MIN and MAX'!C$17)</f>
        <v>1.6913316411039363E-2</v>
      </c>
      <c r="D93">
        <f>('CON Score and Page Rank'!CA111-'MIN and MAX'!D$17)/('MIN and MAX'!H$17-'MIN and MAX'!D$17)</f>
        <v>0.52782558806655189</v>
      </c>
      <c r="E93">
        <f t="shared" si="5"/>
        <v>1.6692400227934733E-2</v>
      </c>
      <c r="F93">
        <f t="shared" si="6"/>
        <v>0.59934614965034594</v>
      </c>
      <c r="G93">
        <f t="shared" si="7"/>
        <v>0.52760467188344728</v>
      </c>
      <c r="H93" s="3">
        <f>IFERROR(VLOOKUP(A93,'GDP Data'!A$2:Q$144,3,FALSE),"Not Found")</f>
        <v>4094480988.1193099</v>
      </c>
      <c r="I93">
        <f t="shared" si="8"/>
        <v>3.8693140812364173E-4</v>
      </c>
      <c r="J93">
        <f t="shared" si="9"/>
        <v>-0.59895921824222231</v>
      </c>
    </row>
    <row r="94" spans="1:10" x14ac:dyDescent="0.25">
      <c r="A94" t="s">
        <v>72</v>
      </c>
      <c r="B94">
        <f>('CON Score and Page Rank'!BY57-'MIN and MAX'!B$17)/('MIN and MAX'!F$17-'MIN and MAX'!B$17)</f>
        <v>5.1886155257022744E-5</v>
      </c>
      <c r="C94">
        <f>('CON Score and Page Rank'!BZ57-'MIN and MAX'!C$17)/('MIN and MAX'!G$17-'MIN and MAX'!C$17)</f>
        <v>1.6742110742325452E-2</v>
      </c>
      <c r="D94">
        <f>('CON Score and Page Rank'!CA57-'MIN and MAX'!D$17)/('MIN and MAX'!H$17-'MIN and MAX'!D$17)</f>
        <v>0.59323006310958115</v>
      </c>
      <c r="E94">
        <f t="shared" si="5"/>
        <v>1.6690224587068429E-2</v>
      </c>
      <c r="F94">
        <f t="shared" si="6"/>
        <v>0.59934442748661565</v>
      </c>
      <c r="G94">
        <f t="shared" si="7"/>
        <v>0.59317817695432418</v>
      </c>
      <c r="H94" s="3">
        <f>IFERROR(VLOOKUP(A94,'GDP Data'!A$2:Q$144,3,FALSE),"Not Found")</f>
        <v>1710843360.64955</v>
      </c>
      <c r="I94">
        <f t="shared" si="8"/>
        <v>1.6167593219651902E-4</v>
      </c>
      <c r="J94">
        <f t="shared" si="9"/>
        <v>-0.59918275155441914</v>
      </c>
    </row>
    <row r="95" spans="1:10" x14ac:dyDescent="0.25">
      <c r="A95" t="s">
        <v>197</v>
      </c>
      <c r="B95">
        <f>('CON Score and Page Rank'!BY182-'MIN and MAX'!B$17)/('MIN and MAX'!F$17-'MIN and MAX'!B$17)</f>
        <v>1.9221357414498277E-2</v>
      </c>
      <c r="C95">
        <f>('CON Score and Page Rank'!BZ182-'MIN and MAX'!C$17)/('MIN and MAX'!G$17-'MIN and MAX'!C$17)</f>
        <v>3.5738313808980279E-2</v>
      </c>
      <c r="D95">
        <f>('CON Score and Page Rank'!CA182-'MIN and MAX'!D$17)/('MIN and MAX'!H$17-'MIN and MAX'!D$17)</f>
        <v>0.98049340218014913</v>
      </c>
      <c r="E95">
        <f t="shared" si="5"/>
        <v>1.6516956394482002E-2</v>
      </c>
      <c r="F95">
        <f t="shared" si="6"/>
        <v>0.59920727424523246</v>
      </c>
      <c r="G95">
        <f t="shared" si="7"/>
        <v>0.96127204476565087</v>
      </c>
      <c r="H95" s="3">
        <f>IFERROR(VLOOKUP(A95,'GDP Data'!A$2:Q$144,3,FALSE),"Not Found")</f>
        <v>268696750000</v>
      </c>
      <c r="I95">
        <f t="shared" si="8"/>
        <v>2.5392036777657792E-2</v>
      </c>
      <c r="J95">
        <f t="shared" si="9"/>
        <v>-0.57381523746757468</v>
      </c>
    </row>
    <row r="96" spans="1:10" x14ac:dyDescent="0.25">
      <c r="A96" t="s">
        <v>111</v>
      </c>
      <c r="B96">
        <f>('CON Score and Page Rank'!BY96-'MIN and MAX'!B$17)/('MIN and MAX'!F$17-'MIN and MAX'!B$17)</f>
        <v>8.1869827838562128E-4</v>
      </c>
      <c r="C96">
        <f>('CON Score and Page Rank'!BZ96-'MIN and MAX'!C$17)/('MIN and MAX'!G$17-'MIN and MAX'!C$17)</f>
        <v>1.7219702595011158E-2</v>
      </c>
      <c r="D96">
        <f>('CON Score and Page Rank'!CA96-'MIN and MAX'!D$17)/('MIN and MAX'!H$17-'MIN and MAX'!D$17)</f>
        <v>0.55479059093516925</v>
      </c>
      <c r="E96">
        <f t="shared" si="5"/>
        <v>1.6401004316625539E-2</v>
      </c>
      <c r="F96">
        <f t="shared" si="6"/>
        <v>0.59911549050185908</v>
      </c>
      <c r="G96">
        <f t="shared" si="7"/>
        <v>0.55397189265678359</v>
      </c>
      <c r="H96" s="3">
        <f>IFERROR(VLOOKUP(A96,'GDP Data'!A$2:Q$144,3,FALSE),"Not Found")</f>
        <v>6507824767.0630302</v>
      </c>
      <c r="I96">
        <f t="shared" si="8"/>
        <v>6.1499413680223783E-4</v>
      </c>
      <c r="J96">
        <f t="shared" si="9"/>
        <v>-0.59850049636505687</v>
      </c>
    </row>
    <row r="97" spans="1:10" x14ac:dyDescent="0.25">
      <c r="A97" t="s">
        <v>148</v>
      </c>
      <c r="B97">
        <f>('CON Score and Page Rank'!BY132-'MIN and MAX'!B$17)/('MIN and MAX'!F$17-'MIN and MAX'!B$17)</f>
        <v>3.4102640498098135E-5</v>
      </c>
      <c r="C97">
        <f>('CON Score and Page Rank'!BZ132-'MIN and MAX'!C$17)/('MIN and MAX'!G$17-'MIN and MAX'!C$17)</f>
        <v>1.6364019010632766E-2</v>
      </c>
      <c r="D97">
        <f>('CON Score and Page Rank'!CA132-'MIN and MAX'!D$17)/('MIN and MAX'!H$17-'MIN and MAX'!D$17)</f>
        <v>0.52380952380952384</v>
      </c>
      <c r="E97">
        <f t="shared" si="5"/>
        <v>1.6329916370134669E-2</v>
      </c>
      <c r="F97">
        <f t="shared" si="6"/>
        <v>0.59905921968758591</v>
      </c>
      <c r="G97">
        <f t="shared" si="7"/>
        <v>0.52377542116902576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154</v>
      </c>
      <c r="B98">
        <f>('CON Score and Page Rank'!BY138-'MIN and MAX'!B$17)/('MIN and MAX'!F$17-'MIN and MAX'!B$17)</f>
        <v>1.3495879730733492E-4</v>
      </c>
      <c r="C98">
        <f>('CON Score and Page Rank'!BZ138-'MIN and MAX'!C$17)/('MIN and MAX'!G$17-'MIN and MAX'!C$17)</f>
        <v>1.6216619182270475E-2</v>
      </c>
      <c r="D98">
        <f>('CON Score and Page Rank'!CA138-'MIN and MAX'!D$17)/('MIN and MAX'!H$17-'MIN and MAX'!D$17)</f>
        <v>0.39242685025817559</v>
      </c>
      <c r="E98">
        <f t="shared" si="5"/>
        <v>1.6081660384963139E-2</v>
      </c>
      <c r="F98">
        <f t="shared" si="6"/>
        <v>0.59886270864565272</v>
      </c>
      <c r="G98">
        <f t="shared" si="7"/>
        <v>0.39229189146086824</v>
      </c>
      <c r="H98" s="3">
        <f>IFERROR(VLOOKUP(A98,'GDP Data'!A$2:Q$144,3,FALSE),"Not Found")</f>
        <v>6007055042.1768703</v>
      </c>
      <c r="I98">
        <f t="shared" si="8"/>
        <v>5.6767103642440695E-4</v>
      </c>
      <c r="J98">
        <f t="shared" si="9"/>
        <v>-0.59829503760922831</v>
      </c>
    </row>
    <row r="99" spans="1:10" x14ac:dyDescent="0.25">
      <c r="A99" t="s">
        <v>75</v>
      </c>
      <c r="B99">
        <f>('CON Score and Page Rank'!BY60-'MIN and MAX'!B$17)/('MIN and MAX'!F$17-'MIN and MAX'!B$17)</f>
        <v>2.3675562283851466E-4</v>
      </c>
      <c r="C99">
        <f>('CON Score and Page Rank'!BZ60-'MIN and MAX'!C$17)/('MIN and MAX'!G$17-'MIN and MAX'!C$17)</f>
        <v>1.6255398045215388E-2</v>
      </c>
      <c r="D99">
        <f>('CON Score and Page Rank'!CA60-'MIN and MAX'!D$17)/('MIN and MAX'!H$17-'MIN and MAX'!D$17)</f>
        <v>0.54216867469879515</v>
      </c>
      <c r="E99">
        <f t="shared" si="5"/>
        <v>1.6018642422376873E-2</v>
      </c>
      <c r="F99">
        <f t="shared" si="6"/>
        <v>0.59881282575771433</v>
      </c>
      <c r="G99">
        <f t="shared" si="7"/>
        <v>0.54193191907595661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159</v>
      </c>
      <c r="B100">
        <f>('CON Score and Page Rank'!BY143-'MIN and MAX'!B$17)/('MIN and MAX'!F$17-'MIN and MAX'!B$17)</f>
        <v>5.9120636039873083E-5</v>
      </c>
      <c r="C100">
        <f>('CON Score and Page Rank'!BZ143-'MIN and MAX'!C$17)/('MIN and MAX'!G$17-'MIN and MAX'!C$17)</f>
        <v>1.5955769577794366E-2</v>
      </c>
      <c r="D100">
        <f>('CON Score and Page Rank'!CA143-'MIN and MAX'!D$17)/('MIN and MAX'!H$17-'MIN and MAX'!D$17)</f>
        <v>0.42857142857142855</v>
      </c>
      <c r="E100">
        <f t="shared" si="5"/>
        <v>1.5896648941754493E-2</v>
      </c>
      <c r="F100">
        <f t="shared" si="6"/>
        <v>0.5987162598442296</v>
      </c>
      <c r="G100">
        <f t="shared" si="7"/>
        <v>0.42851230793538869</v>
      </c>
      <c r="H100" s="3">
        <f>IFERROR(VLOOKUP(A100,'GDP Data'!A$2:Q$144,3,FALSE),"Not Found")</f>
        <v>3081024212.4292402</v>
      </c>
      <c r="I100">
        <f t="shared" si="8"/>
        <v>2.9115901146871853E-4</v>
      </c>
      <c r="J100">
        <f t="shared" si="9"/>
        <v>-0.5984251008327609</v>
      </c>
    </row>
    <row r="101" spans="1:10" x14ac:dyDescent="0.25">
      <c r="A101" t="s">
        <v>177</v>
      </c>
      <c r="B101">
        <f>('CON Score and Page Rank'!BY162-'MIN and MAX'!B$17)/('MIN and MAX'!F$17-'MIN and MAX'!B$17)</f>
        <v>3.7000636108124935E-4</v>
      </c>
      <c r="C101">
        <f>('CON Score and Page Rank'!BZ162-'MIN and MAX'!C$17)/('MIN and MAX'!G$17-'MIN and MAX'!C$17)</f>
        <v>1.6157983935530904E-2</v>
      </c>
      <c r="D101">
        <f>('CON Score and Page Rank'!CA162-'MIN and MAX'!D$17)/('MIN and MAX'!H$17-'MIN and MAX'!D$17)</f>
        <v>0.576592082616179</v>
      </c>
      <c r="E101">
        <f t="shared" si="5"/>
        <v>1.5787977574449653E-2</v>
      </c>
      <c r="F101">
        <f t="shared" si="6"/>
        <v>0.59863023926509784</v>
      </c>
      <c r="G101">
        <f t="shared" si="7"/>
        <v>0.5762220762550978</v>
      </c>
      <c r="H101" s="3">
        <f>IFERROR(VLOOKUP(A101,'GDP Data'!A$2:Q$144,3,FALSE),"Not Found")</f>
        <v>5800774707.1742296</v>
      </c>
      <c r="I101">
        <f t="shared" si="8"/>
        <v>5.4817739590625912E-4</v>
      </c>
      <c r="J101">
        <f t="shared" si="9"/>
        <v>-0.59808206186919155</v>
      </c>
    </row>
    <row r="102" spans="1:10" x14ac:dyDescent="0.25">
      <c r="A102" t="s">
        <v>140</v>
      </c>
      <c r="B102">
        <f>('CON Score and Page Rank'!BY125-'MIN and MAX'!B$17)/('MIN and MAX'!F$17-'MIN and MAX'!B$17)</f>
        <v>2.1388114038077083E-2</v>
      </c>
      <c r="C102">
        <f>('CON Score and Page Rank'!BZ125-'MIN and MAX'!C$17)/('MIN and MAX'!G$17-'MIN and MAX'!C$17)</f>
        <v>3.7104808321526787E-2</v>
      </c>
      <c r="D102">
        <f>('CON Score and Page Rank'!CA125-'MIN and MAX'!D$17)/('MIN and MAX'!H$17-'MIN and MAX'!D$17)</f>
        <v>0.96041308089500865</v>
      </c>
      <c r="E102">
        <f t="shared" si="5"/>
        <v>1.5716694283449704E-2</v>
      </c>
      <c r="F102">
        <f t="shared" si="6"/>
        <v>0.59857381382271768</v>
      </c>
      <c r="G102">
        <f t="shared" si="7"/>
        <v>0.9390249668569316</v>
      </c>
      <c r="H102" s="3">
        <f>IFERROR(VLOOKUP(A102,'GDP Data'!A$2:Q$144,3,FALSE),"Not Found")</f>
        <v>485441014538.638</v>
      </c>
      <c r="I102">
        <f t="shared" si="8"/>
        <v>4.5874526188160472E-2</v>
      </c>
      <c r="J102">
        <f t="shared" si="9"/>
        <v>-0.55269928763455722</v>
      </c>
    </row>
    <row r="103" spans="1:10" x14ac:dyDescent="0.25">
      <c r="A103" t="s">
        <v>194</v>
      </c>
      <c r="B103">
        <f>('CON Score and Page Rank'!BY179-'MIN and MAX'!B$17)/('MIN and MAX'!F$17-'MIN and MAX'!B$17)</f>
        <v>1.3351819690017974E-2</v>
      </c>
      <c r="C103">
        <f>('CON Score and Page Rank'!BZ179-'MIN and MAX'!C$17)/('MIN and MAX'!G$17-'MIN and MAX'!C$17)</f>
        <v>2.9024815897500909E-2</v>
      </c>
      <c r="D103">
        <f>('CON Score and Page Rank'!CA179-'MIN and MAX'!D$17)/('MIN and MAX'!H$17-'MIN and MAX'!D$17)</f>
        <v>0.81927710843373491</v>
      </c>
      <c r="E103">
        <f t="shared" si="5"/>
        <v>1.5672996207482935E-2</v>
      </c>
      <c r="F103">
        <f t="shared" si="6"/>
        <v>0.59853922390363579</v>
      </c>
      <c r="G103">
        <f t="shared" si="7"/>
        <v>0.80592528874371694</v>
      </c>
      <c r="H103" s="3">
        <f>IFERROR(VLOOKUP(A103,'GDP Data'!A$2:Q$144,3,FALSE),"Not Found")</f>
        <v>201751148417.10199</v>
      </c>
      <c r="I103">
        <f t="shared" si="8"/>
        <v>1.9065629117366509E-2</v>
      </c>
      <c r="J103">
        <f t="shared" si="9"/>
        <v>-0.57947359478626925</v>
      </c>
    </row>
    <row r="104" spans="1:10" x14ac:dyDescent="0.25">
      <c r="A104" t="s">
        <v>30</v>
      </c>
      <c r="B104">
        <f>('CON Score and Page Rank'!BY15-'MIN and MAX'!B$17)/('MIN and MAX'!F$17-'MIN and MAX'!B$17)</f>
        <v>2.0654060572943092E-3</v>
      </c>
      <c r="C104">
        <f>('CON Score and Page Rank'!BZ15-'MIN and MAX'!C$17)/('MIN and MAX'!G$17-'MIN and MAX'!C$17)</f>
        <v>1.7612758621216348E-2</v>
      </c>
      <c r="D104">
        <f>('CON Score and Page Rank'!CA15-'MIN and MAX'!D$17)/('MIN and MAX'!H$17-'MIN and MAX'!D$17)</f>
        <v>0.69363166953528399</v>
      </c>
      <c r="E104">
        <f t="shared" si="5"/>
        <v>1.554735256392204E-2</v>
      </c>
      <c r="F104">
        <f t="shared" si="6"/>
        <v>0.59843976864461601</v>
      </c>
      <c r="G104">
        <f t="shared" si="7"/>
        <v>0.69156626347798966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147</v>
      </c>
      <c r="B105">
        <f>('CON Score and Page Rank'!BY131-'MIN and MAX'!B$17)/('MIN and MAX'!F$17-'MIN and MAX'!B$17)</f>
        <v>2.01581220233772E-2</v>
      </c>
      <c r="C105">
        <f>('CON Score and Page Rank'!BZ131-'MIN and MAX'!C$17)/('MIN and MAX'!G$17-'MIN and MAX'!C$17)</f>
        <v>3.5631108974670894E-2</v>
      </c>
      <c r="D105">
        <f>('CON Score and Page Rank'!CA131-'MIN and MAX'!D$17)/('MIN and MAX'!H$17-'MIN and MAX'!D$17)</f>
        <v>0.92025243832472747</v>
      </c>
      <c r="E105">
        <f t="shared" si="5"/>
        <v>1.5472986951293694E-2</v>
      </c>
      <c r="F105">
        <f t="shared" si="6"/>
        <v>0.59838090334067795</v>
      </c>
      <c r="G105">
        <f t="shared" si="7"/>
        <v>0.90009431630135028</v>
      </c>
      <c r="H105" s="3">
        <f>IFERROR(VLOOKUP(A105,'GDP Data'!A$2:Q$144,3,FALSE),"Not Found")</f>
        <v>92783947368.421097</v>
      </c>
      <c r="I105">
        <f t="shared" si="8"/>
        <v>8.7681499830392935E-3</v>
      </c>
      <c r="J105">
        <f t="shared" si="9"/>
        <v>-0.58961275335763863</v>
      </c>
    </row>
    <row r="106" spans="1:10" x14ac:dyDescent="0.25">
      <c r="A106" t="s">
        <v>152</v>
      </c>
      <c r="B106">
        <f>('CON Score and Page Rank'!BY136-'MIN and MAX'!B$17)/('MIN and MAX'!F$17-'MIN and MAX'!B$17)</f>
        <v>4.0489617135139089E-4</v>
      </c>
      <c r="C106">
        <f>('CON Score and Page Rank'!BZ136-'MIN and MAX'!C$17)/('MIN and MAX'!G$17-'MIN and MAX'!C$17)</f>
        <v>1.5869634330509291E-2</v>
      </c>
      <c r="D106">
        <f>('CON Score and Page Rank'!CA136-'MIN and MAX'!D$17)/('MIN and MAX'!H$17-'MIN and MAX'!D$17)</f>
        <v>0.36890418818129661</v>
      </c>
      <c r="E106">
        <f t="shared" si="5"/>
        <v>1.5464738159157899E-2</v>
      </c>
      <c r="F106">
        <f t="shared" si="6"/>
        <v>0.5983743738757944</v>
      </c>
      <c r="G106">
        <f t="shared" si="7"/>
        <v>0.36849929200994525</v>
      </c>
      <c r="H106" s="3">
        <f>IFERROR(VLOOKUP(A106,'GDP Data'!A$2:Q$144,3,FALSE),"Not Found")</f>
        <v>6220270632.3359203</v>
      </c>
      <c r="I106">
        <f t="shared" si="8"/>
        <v>5.8782006355960156E-4</v>
      </c>
      <c r="J106">
        <f t="shared" si="9"/>
        <v>-0.59778655381223478</v>
      </c>
    </row>
    <row r="107" spans="1:10" x14ac:dyDescent="0.25">
      <c r="A107" t="s">
        <v>42</v>
      </c>
      <c r="B107">
        <f>('CON Score and Page Rank'!BY27-'MIN and MAX'!B$17)/('MIN and MAX'!F$17-'MIN and MAX'!B$17)</f>
        <v>2.110994859321997E-2</v>
      </c>
      <c r="C107">
        <f>('CON Score and Page Rank'!BZ27-'MIN and MAX'!C$17)/('MIN and MAX'!G$17-'MIN and MAX'!C$17)</f>
        <v>3.6352713963990993E-2</v>
      </c>
      <c r="D107">
        <f>('CON Score and Page Rank'!CA27-'MIN and MAX'!D$17)/('MIN and MAX'!H$17-'MIN and MAX'!D$17)</f>
        <v>0.92025243832472747</v>
      </c>
      <c r="E107">
        <f t="shared" si="5"/>
        <v>1.5242765370771023E-2</v>
      </c>
      <c r="F107">
        <f t="shared" si="6"/>
        <v>0.59819866772354768</v>
      </c>
      <c r="G107">
        <f t="shared" si="7"/>
        <v>0.89914248973150745</v>
      </c>
      <c r="H107" s="3">
        <f>IFERROR(VLOOKUP(A107,'GDP Data'!A$2:Q$144,3,FALSE),"Not Found")</f>
        <v>53872425916.624802</v>
      </c>
      <c r="I107">
        <f t="shared" si="8"/>
        <v>5.0909831256856723E-3</v>
      </c>
      <c r="J107">
        <f t="shared" si="9"/>
        <v>-0.59310768459786201</v>
      </c>
    </row>
    <row r="108" spans="1:10" x14ac:dyDescent="0.25">
      <c r="A108" t="s">
        <v>121</v>
      </c>
      <c r="B108">
        <f>('CON Score and Page Rank'!BY106-'MIN and MAX'!B$17)/('MIN and MAX'!F$17-'MIN and MAX'!B$17)</f>
        <v>7.1204848193467073E-5</v>
      </c>
      <c r="C108">
        <f>('CON Score and Page Rank'!BZ106-'MIN and MAX'!C$17)/('MIN and MAX'!G$17-'MIN and MAX'!C$17)</f>
        <v>1.5228500064042293E-2</v>
      </c>
      <c r="D108">
        <f>('CON Score and Page Rank'!CA106-'MIN and MAX'!D$17)/('MIN and MAX'!H$17-'MIN and MAX'!D$17)</f>
        <v>0.54388984509466443</v>
      </c>
      <c r="E108">
        <f t="shared" si="5"/>
        <v>1.5157295215848826E-2</v>
      </c>
      <c r="F108">
        <f t="shared" si="6"/>
        <v>0.59813101243948141</v>
      </c>
      <c r="G108">
        <f t="shared" si="7"/>
        <v>0.54381864024647097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210</v>
      </c>
      <c r="B109">
        <f>('CON Score and Page Rank'!BY195-'MIN and MAX'!B$17)/('MIN and MAX'!F$17-'MIN and MAX'!B$17)</f>
        <v>1.6040303969856348E-5</v>
      </c>
      <c r="C109">
        <f>('CON Score and Page Rank'!BZ195-'MIN and MAX'!C$17)/('MIN and MAX'!G$17-'MIN and MAX'!C$17)</f>
        <v>1.5153063261784163E-2</v>
      </c>
      <c r="D109">
        <f>('CON Score and Page Rank'!CA195-'MIN and MAX'!D$17)/('MIN and MAX'!H$17-'MIN and MAX'!D$17)</f>
        <v>0.44865174985656914</v>
      </c>
      <c r="E109">
        <f t="shared" si="5"/>
        <v>1.5137022957814307E-2</v>
      </c>
      <c r="F109">
        <f t="shared" si="6"/>
        <v>0.59811496560562172</v>
      </c>
      <c r="G109">
        <f t="shared" si="7"/>
        <v>0.44863570955259929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176</v>
      </c>
      <c r="B110">
        <f>('CON Score and Page Rank'!BY161-'MIN and MAX'!B$17)/('MIN and MAX'!F$17-'MIN and MAX'!B$17)</f>
        <v>2.3830550049455809E-4</v>
      </c>
      <c r="C110">
        <f>('CON Score and Page Rank'!BZ161-'MIN and MAX'!C$17)/('MIN and MAX'!G$17-'MIN and MAX'!C$17)</f>
        <v>1.5348402073879277E-2</v>
      </c>
      <c r="D110">
        <f>('CON Score and Page Rank'!CA161-'MIN and MAX'!D$17)/('MIN and MAX'!H$17-'MIN and MAX'!D$17)</f>
        <v>0.54388984509466443</v>
      </c>
      <c r="E110">
        <f t="shared" si="5"/>
        <v>1.5110096573384718E-2</v>
      </c>
      <c r="F110">
        <f t="shared" si="6"/>
        <v>0.59809365159034789</v>
      </c>
      <c r="G110">
        <f t="shared" si="7"/>
        <v>0.5436515395941699</v>
      </c>
      <c r="H110" s="3">
        <f>IFERROR(VLOOKUP(A110,'GDP Data'!A$2:Q$144,3,FALSE),"Not Found")</f>
        <v>12354820143.884899</v>
      </c>
      <c r="I110">
        <f t="shared" si="8"/>
        <v>1.1675394193449407E-3</v>
      </c>
      <c r="J110">
        <f t="shared" si="9"/>
        <v>-0.596926112171003</v>
      </c>
    </row>
    <row r="111" spans="1:10" x14ac:dyDescent="0.25">
      <c r="A111" t="s">
        <v>96</v>
      </c>
      <c r="B111">
        <f>('CON Score and Page Rank'!BY81-'MIN and MAX'!B$17)/('MIN and MAX'!F$17-'MIN and MAX'!B$17)</f>
        <v>3.8895375632060791E-4</v>
      </c>
      <c r="C111">
        <f>('CON Score and Page Rank'!BZ81-'MIN and MAX'!C$17)/('MIN and MAX'!G$17-'MIN and MAX'!C$17)</f>
        <v>1.5427879977542648E-2</v>
      </c>
      <c r="D111">
        <f>('CON Score and Page Rank'!CA81-'MIN and MAX'!D$17)/('MIN and MAX'!H$17-'MIN and MAX'!D$17)</f>
        <v>0.54388984509466443</v>
      </c>
      <c r="E111">
        <f t="shared" si="5"/>
        <v>1.503892622122204E-2</v>
      </c>
      <c r="F111">
        <f t="shared" si="6"/>
        <v>0.59803731554653183</v>
      </c>
      <c r="G111">
        <f t="shared" si="7"/>
        <v>0.54350089133834378</v>
      </c>
      <c r="H111" s="3">
        <f>IFERROR(VLOOKUP(A111,'GDP Data'!A$2:Q$144,3,FALSE),"Not Found")</f>
        <v>5438332738.1037302</v>
      </c>
      <c r="I111">
        <f t="shared" si="8"/>
        <v>5.1392636827602236E-4</v>
      </c>
      <c r="J111">
        <f t="shared" si="9"/>
        <v>-0.59752338917825576</v>
      </c>
    </row>
    <row r="112" spans="1:10" x14ac:dyDescent="0.25">
      <c r="A112" t="s">
        <v>99</v>
      </c>
      <c r="B112">
        <f>('CON Score and Page Rank'!BY84-'MIN and MAX'!B$17)/('MIN and MAX'!F$17-'MIN and MAX'!B$17)</f>
        <v>9.6575167425991937E-5</v>
      </c>
      <c r="C112">
        <f>('CON Score and Page Rank'!BZ84-'MIN and MAX'!C$17)/('MIN and MAX'!G$17-'MIN and MAX'!C$17)</f>
        <v>1.5050896712110146E-2</v>
      </c>
      <c r="D112">
        <f>('CON Score and Page Rank'!CA84-'MIN and MAX'!D$17)/('MIN and MAX'!H$17-'MIN and MAX'!D$17)</f>
        <v>0.47676419965576594</v>
      </c>
      <c r="E112">
        <f t="shared" si="5"/>
        <v>1.4954321544684155E-2</v>
      </c>
      <c r="F112">
        <f t="shared" si="6"/>
        <v>0.59797034534588434</v>
      </c>
      <c r="G112">
        <f t="shared" si="7"/>
        <v>0.47666762448833994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62</v>
      </c>
      <c r="B113">
        <f>('CON Score and Page Rank'!BY47-'MIN and MAX'!B$17)/('MIN and MAX'!F$17-'MIN and MAX'!B$17)</f>
        <v>1.6009138792885787E-2</v>
      </c>
      <c r="C113">
        <f>('CON Score and Page Rank'!BZ47-'MIN and MAX'!C$17)/('MIN and MAX'!G$17-'MIN and MAX'!C$17)</f>
        <v>3.0953806850626972E-2</v>
      </c>
      <c r="D113">
        <f>('CON Score and Page Rank'!CA47-'MIN and MAX'!D$17)/('MIN and MAX'!H$17-'MIN and MAX'!D$17)</f>
        <v>0.86173264486517498</v>
      </c>
      <c r="E113">
        <f t="shared" si="5"/>
        <v>1.4944668057741185E-2</v>
      </c>
      <c r="F113">
        <f t="shared" si="6"/>
        <v>0.59796270397209783</v>
      </c>
      <c r="G113">
        <f t="shared" si="7"/>
        <v>0.84572350607228919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59</v>
      </c>
      <c r="B114">
        <f>('CON Score and Page Rank'!BY44-'MIN and MAX'!B$17)/('MIN and MAX'!F$17-'MIN and MAX'!B$17)</f>
        <v>1.2675053091789052E-2</v>
      </c>
      <c r="C114">
        <f>('CON Score and Page Rank'!BZ44-'MIN and MAX'!C$17)/('MIN and MAX'!G$17-'MIN and MAX'!C$17)</f>
        <v>2.761135558222954E-2</v>
      </c>
      <c r="D114">
        <f>('CON Score and Page Rank'!CA44-'MIN and MAX'!D$17)/('MIN and MAX'!H$17-'MIN and MAX'!D$17)</f>
        <v>0.83820998278829606</v>
      </c>
      <c r="E114">
        <f t="shared" si="5"/>
        <v>1.4936302490440487E-2</v>
      </c>
      <c r="F114">
        <f t="shared" si="6"/>
        <v>0.59795608207194306</v>
      </c>
      <c r="G114">
        <f t="shared" si="7"/>
        <v>0.82553492969650699</v>
      </c>
      <c r="H114" s="3">
        <f>IFERROR(VLOOKUP(A114,'GDP Data'!A$2:Q$144,3,FALSE),"Not Found")</f>
        <v>12502013400</v>
      </c>
      <c r="I114">
        <f t="shared" si="8"/>
        <v>1.1814492882685427E-3</v>
      </c>
      <c r="J114">
        <f t="shared" si="9"/>
        <v>-0.59677463278367449</v>
      </c>
    </row>
    <row r="115" spans="1:10" x14ac:dyDescent="0.25">
      <c r="A115" t="s">
        <v>102</v>
      </c>
      <c r="B115">
        <f>('CON Score and Page Rank'!BY87-'MIN and MAX'!B$17)/('MIN and MAX'!F$17-'MIN and MAX'!B$17)</f>
        <v>8.9248737329835327E-5</v>
      </c>
      <c r="C115">
        <f>('CON Score and Page Rank'!BZ87-'MIN and MAX'!C$17)/('MIN and MAX'!G$17-'MIN and MAX'!C$17)</f>
        <v>1.501767763662774E-2</v>
      </c>
      <c r="D115">
        <f>('CON Score and Page Rank'!CA87-'MIN and MAX'!D$17)/('MIN and MAX'!H$17-'MIN and MAX'!D$17)</f>
        <v>0.46701090074584051</v>
      </c>
      <c r="E115">
        <f t="shared" si="5"/>
        <v>1.4928428899297904E-2</v>
      </c>
      <c r="F115">
        <f t="shared" si="6"/>
        <v>0.59794984960347664</v>
      </c>
      <c r="G115">
        <f t="shared" si="7"/>
        <v>0.46692165200851066</v>
      </c>
      <c r="H115" s="3">
        <f>IFERROR(VLOOKUP(A115,'GDP Data'!A$2:Q$144,3,FALSE),"Not Found")</f>
        <v>3557333364.30795</v>
      </c>
      <c r="I115">
        <f t="shared" si="8"/>
        <v>3.3617057004558702E-4</v>
      </c>
      <c r="J115">
        <f t="shared" si="9"/>
        <v>-0.5976136790334311</v>
      </c>
    </row>
    <row r="116" spans="1:10" x14ac:dyDescent="0.25">
      <c r="A116" t="s">
        <v>186</v>
      </c>
      <c r="B116">
        <f>('CON Score and Page Rank'!BY171-'MIN and MAX'!B$17)/('MIN and MAX'!F$17-'MIN and MAX'!B$17)</f>
        <v>3.5187237032799632E-5</v>
      </c>
      <c r="C116">
        <f>('CON Score and Page Rank'!BZ171-'MIN and MAX'!C$17)/('MIN and MAX'!G$17-'MIN and MAX'!C$17)</f>
        <v>1.4957303319790989E-2</v>
      </c>
      <c r="D116">
        <f>('CON Score and Page Rank'!CA171-'MIN and MAX'!D$17)/('MIN and MAX'!H$17-'MIN and MAX'!D$17)</f>
        <v>0.57946069994262761</v>
      </c>
      <c r="E116">
        <f t="shared" si="5"/>
        <v>1.4922116082758188E-2</v>
      </c>
      <c r="F116">
        <f t="shared" si="6"/>
        <v>0.59794485259140095</v>
      </c>
      <c r="G116">
        <f t="shared" si="7"/>
        <v>0.57942551270559484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221</v>
      </c>
      <c r="B117">
        <f>('CON Score and Page Rank'!BY206-'MIN and MAX'!B$17)/('MIN and MAX'!F$17-'MIN and MAX'!B$17)</f>
        <v>1.6614994022560035E-4</v>
      </c>
      <c r="C117">
        <f>('CON Score and Page Rank'!BZ206-'MIN and MAX'!C$17)/('MIN and MAX'!G$17-'MIN and MAX'!C$17)</f>
        <v>1.4982944239128467E-2</v>
      </c>
      <c r="D117">
        <f>('CON Score and Page Rank'!CA206-'MIN and MAX'!D$17)/('MIN and MAX'!H$17-'MIN and MAX'!D$17)</f>
        <v>0.38267355134825015</v>
      </c>
      <c r="E117">
        <f t="shared" si="5"/>
        <v>1.4816794298902867E-2</v>
      </c>
      <c r="F117">
        <f t="shared" si="6"/>
        <v>0.59786148342924617</v>
      </c>
      <c r="G117">
        <f t="shared" si="7"/>
        <v>0.38250740140802453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44</v>
      </c>
      <c r="B118">
        <f>('CON Score and Page Rank'!BY29-'MIN and MAX'!B$17)/('MIN and MAX'!F$17-'MIN and MAX'!B$17)</f>
        <v>1.3862734446951454E-4</v>
      </c>
      <c r="C118">
        <f>('CON Score and Page Rank'!BZ29-'MIN and MAX'!C$17)/('MIN and MAX'!G$17-'MIN and MAX'!C$17)</f>
        <v>1.4926731034807805E-2</v>
      </c>
      <c r="D118">
        <f>('CON Score and Page Rank'!CA29-'MIN and MAX'!D$17)/('MIN and MAX'!H$17-'MIN and MAX'!D$17)</f>
        <v>0.45783132530120479</v>
      </c>
      <c r="E118">
        <f t="shared" si="5"/>
        <v>1.478810369033829E-2</v>
      </c>
      <c r="F118">
        <f t="shared" si="6"/>
        <v>0.5978387729138126</v>
      </c>
      <c r="G118">
        <f t="shared" si="7"/>
        <v>0.45769269795673528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145</v>
      </c>
      <c r="B119">
        <f>('CON Score and Page Rank'!BY130-'MIN and MAX'!B$17)/('MIN and MAX'!F$17-'MIN and MAX'!B$17)</f>
        <v>1.3441944575997372E-5</v>
      </c>
      <c r="C119">
        <f>('CON Score and Page Rank'!BZ130-'MIN and MAX'!C$17)/('MIN and MAX'!G$17-'MIN and MAX'!C$17)</f>
        <v>1.4776551312714261E-2</v>
      </c>
      <c r="D119">
        <f>('CON Score and Page Rank'!CA130-'MIN and MAX'!D$17)/('MIN and MAX'!H$17-'MIN and MAX'!D$17)</f>
        <v>0.34251290877796903</v>
      </c>
      <c r="E119">
        <f t="shared" si="5"/>
        <v>1.4763109368138265E-2</v>
      </c>
      <c r="F119">
        <f t="shared" si="6"/>
        <v>0.59781898825365809</v>
      </c>
      <c r="G119">
        <f t="shared" si="7"/>
        <v>0.34249946683339305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174</v>
      </c>
      <c r="B120">
        <f>('CON Score and Page Rank'!BY158-'MIN and MAX'!B$17)/('MIN and MAX'!F$17-'MIN and MAX'!B$17)</f>
        <v>3.0713030873087502E-5</v>
      </c>
      <c r="C120">
        <f>('CON Score and Page Rank'!BZ158-'MIN and MAX'!C$17)/('MIN and MAX'!G$17-'MIN and MAX'!C$17)</f>
        <v>1.4693012669463872E-2</v>
      </c>
      <c r="D120">
        <f>('CON Score and Page Rank'!CA158-'MIN and MAX'!D$17)/('MIN and MAX'!H$17-'MIN and MAX'!D$17)</f>
        <v>0.39013195639701664</v>
      </c>
      <c r="E120">
        <f t="shared" si="5"/>
        <v>1.4662299638590785E-2</v>
      </c>
      <c r="F120">
        <f t="shared" si="6"/>
        <v>0.59773919068109727</v>
      </c>
      <c r="G120">
        <f t="shared" si="7"/>
        <v>0.39010124336614355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98</v>
      </c>
      <c r="B121">
        <f>('CON Score and Page Rank'!BY83-'MIN and MAX'!B$17)/('MIN and MAX'!F$17-'MIN and MAX'!B$17)</f>
        <v>1.6569146253565977E-4</v>
      </c>
      <c r="C121">
        <f>('CON Score and Page Rank'!BZ83-'MIN and MAX'!C$17)/('MIN and MAX'!G$17-'MIN and MAX'!C$17)</f>
        <v>1.4745590628135971E-2</v>
      </c>
      <c r="D121">
        <f>('CON Score and Page Rank'!CA83-'MIN and MAX'!D$17)/('MIN and MAX'!H$17-'MIN and MAX'!D$17)</f>
        <v>0.38037865748709121</v>
      </c>
      <c r="E121">
        <f t="shared" si="5"/>
        <v>1.4579899165600312E-2</v>
      </c>
      <c r="F121">
        <f t="shared" si="6"/>
        <v>0.59767396525343253</v>
      </c>
      <c r="G121">
        <f t="shared" si="7"/>
        <v>0.38021296602455557</v>
      </c>
      <c r="H121" s="3">
        <f>IFERROR(VLOOKUP(A121,'GDP Data'!A$2:Q$144,3,FALSE),"Not Found")</f>
        <v>3468337941.0883002</v>
      </c>
      <c r="I121">
        <f t="shared" si="8"/>
        <v>3.2776043832856194E-4</v>
      </c>
      <c r="J121">
        <f t="shared" si="9"/>
        <v>-0.59734620481510392</v>
      </c>
    </row>
    <row r="122" spans="1:10" x14ac:dyDescent="0.25">
      <c r="A122" t="s">
        <v>66</v>
      </c>
      <c r="B122">
        <f>('CON Score and Page Rank'!BY51-'MIN and MAX'!B$17)/('MIN and MAX'!F$17-'MIN and MAX'!B$17)</f>
        <v>6.1429003629324931E-4</v>
      </c>
      <c r="C122">
        <f>('CON Score and Page Rank'!BZ51-'MIN and MAX'!C$17)/('MIN and MAX'!G$17-'MIN and MAX'!C$17)</f>
        <v>1.498841892780328E-2</v>
      </c>
      <c r="D122">
        <f>('CON Score and Page Rank'!CA51-'MIN and MAX'!D$17)/('MIN and MAX'!H$17-'MIN and MAX'!D$17)</f>
        <v>0.38037865748709121</v>
      </c>
      <c r="E122">
        <f t="shared" si="5"/>
        <v>1.4374128891510031E-2</v>
      </c>
      <c r="F122">
        <f t="shared" si="6"/>
        <v>0.59751108446353973</v>
      </c>
      <c r="G122">
        <f t="shared" si="7"/>
        <v>0.37976436745079795</v>
      </c>
      <c r="H122" s="3">
        <f>IFERROR(VLOOKUP(A122,'GDP Data'!A$2:Q$144,3,FALSE),"Not Found")</f>
        <v>5489608299.6644497</v>
      </c>
      <c r="I122">
        <f t="shared" si="8"/>
        <v>5.1877194584607053E-4</v>
      </c>
      <c r="J122">
        <f t="shared" si="9"/>
        <v>-0.59699231251769369</v>
      </c>
    </row>
    <row r="123" spans="1:10" x14ac:dyDescent="0.25">
      <c r="A123" t="s">
        <v>191</v>
      </c>
      <c r="B123">
        <f>('CON Score and Page Rank'!BY176-'MIN and MAX'!B$17)/('MIN and MAX'!F$17-'MIN and MAX'!B$17)</f>
        <v>1.8350965893863768E-2</v>
      </c>
      <c r="C123">
        <f>('CON Score and Page Rank'!BZ176-'MIN and MAX'!C$17)/('MIN and MAX'!G$17-'MIN and MAX'!C$17)</f>
        <v>3.2718520049165277E-2</v>
      </c>
      <c r="D123">
        <f>('CON Score and Page Rank'!CA176-'MIN and MAX'!D$17)/('MIN and MAX'!H$17-'MIN and MAX'!D$17)</f>
        <v>0.8800917957544464</v>
      </c>
      <c r="E123">
        <f t="shared" si="5"/>
        <v>1.4367554155301509E-2</v>
      </c>
      <c r="F123">
        <f t="shared" si="6"/>
        <v>0.5975058801247124</v>
      </c>
      <c r="G123">
        <f t="shared" si="7"/>
        <v>0.86174082986058265</v>
      </c>
      <c r="H123" s="3">
        <f>IFERROR(VLOOKUP(A123,'GDP Data'!A$2:Q$144,3,FALSE),"Not Found")</f>
        <v>306602070620.5</v>
      </c>
      <c r="I123">
        <f t="shared" si="8"/>
        <v>2.8974116930337891E-2</v>
      </c>
      <c r="J123">
        <f t="shared" si="9"/>
        <v>-0.56853176319437448</v>
      </c>
    </row>
    <row r="124" spans="1:10" x14ac:dyDescent="0.25">
      <c r="A124" t="s">
        <v>170</v>
      </c>
      <c r="B124">
        <f>('CON Score and Page Rank'!BY154-'MIN and MAX'!B$17)/('MIN and MAX'!F$17-'MIN and MAX'!B$17)</f>
        <v>1.6634069210390271E-4</v>
      </c>
      <c r="C124">
        <f>('CON Score and Page Rank'!BZ154-'MIN and MAX'!C$17)/('MIN and MAX'!G$17-'MIN and MAX'!C$17)</f>
        <v>1.4505372024624534E-2</v>
      </c>
      <c r="D124">
        <f>('CON Score and Page Rank'!CA154-'MIN and MAX'!D$17)/('MIN and MAX'!H$17-'MIN and MAX'!D$17)</f>
        <v>0.4911072862880092</v>
      </c>
      <c r="E124">
        <f t="shared" si="5"/>
        <v>1.4339031332520631E-2</v>
      </c>
      <c r="F124">
        <f t="shared" si="6"/>
        <v>0.59748330242283076</v>
      </c>
      <c r="G124">
        <f t="shared" si="7"/>
        <v>0.49094094559590529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136</v>
      </c>
      <c r="B125">
        <f>('CON Score and Page Rank'!BY121-'MIN and MAX'!B$17)/('MIN and MAX'!F$17-'MIN and MAX'!B$17)</f>
        <v>2.3948490535424454E-2</v>
      </c>
      <c r="C125">
        <f>('CON Score and Page Rank'!BZ121-'MIN and MAX'!C$17)/('MIN and MAX'!G$17-'MIN and MAX'!C$17)</f>
        <v>3.828417059993991E-2</v>
      </c>
      <c r="D125">
        <f>('CON Score and Page Rank'!CA121-'MIN and MAX'!D$17)/('MIN and MAX'!H$17-'MIN and MAX'!D$17)</f>
        <v>0.91967871485943775</v>
      </c>
      <c r="E125">
        <f t="shared" si="5"/>
        <v>1.4335680064515455E-2</v>
      </c>
      <c r="F125">
        <f t="shared" si="6"/>
        <v>0.59748064967241643</v>
      </c>
      <c r="G125">
        <f t="shared" si="7"/>
        <v>0.89573022432401328</v>
      </c>
      <c r="H125" s="3">
        <f>IFERROR(VLOOKUP(A125,'GDP Data'!A$2:Q$144,3,FALSE),"Not Found")</f>
        <v>1339395718862.8899</v>
      </c>
      <c r="I125">
        <f t="shared" si="8"/>
        <v>0.12657386199574017</v>
      </c>
      <c r="J125">
        <f t="shared" si="9"/>
        <v>-0.47090678767667626</v>
      </c>
    </row>
    <row r="126" spans="1:10" x14ac:dyDescent="0.25">
      <c r="A126" t="s">
        <v>151</v>
      </c>
      <c r="B126">
        <f>('CON Score and Page Rank'!BY135-'MIN and MAX'!B$17)/('MIN and MAX'!F$17-'MIN and MAX'!B$17)</f>
        <v>2.7453093654683587E-5</v>
      </c>
      <c r="C126">
        <f>('CON Score and Page Rank'!BZ135-'MIN and MAX'!C$17)/('MIN and MAX'!G$17-'MIN and MAX'!C$17)</f>
        <v>1.4304023928906291E-2</v>
      </c>
      <c r="D126">
        <f>('CON Score and Page Rank'!CA135-'MIN and MAX'!D$17)/('MIN and MAX'!H$17-'MIN and MAX'!D$17)</f>
        <v>0.35857716580608145</v>
      </c>
      <c r="E126">
        <f t="shared" si="5"/>
        <v>1.4276570835251608E-2</v>
      </c>
      <c r="F126">
        <f t="shared" si="6"/>
        <v>0.59743386080558414</v>
      </c>
      <c r="G126">
        <f t="shared" si="7"/>
        <v>0.35854971271242675</v>
      </c>
      <c r="H126" s="3">
        <f>IFERROR(VLOOKUP(A126,'GDP Data'!A$2:Q$144,3,FALSE),"Not Found")</f>
        <v>1267997934.3125</v>
      </c>
      <c r="I126">
        <f t="shared" si="8"/>
        <v>1.1982671983214203E-4</v>
      </c>
      <c r="J126">
        <f t="shared" si="9"/>
        <v>-0.59731403408575201</v>
      </c>
    </row>
    <row r="127" spans="1:10" x14ac:dyDescent="0.25">
      <c r="A127" t="s">
        <v>67</v>
      </c>
      <c r="B127">
        <f>('CON Score and Page Rank'!BY52-'MIN and MAX'!B$17)/('MIN and MAX'!F$17-'MIN and MAX'!B$17)</f>
        <v>1.5457775073831519E-4</v>
      </c>
      <c r="C127">
        <f>('CON Score and Page Rank'!BZ52-'MIN and MAX'!C$17)/('MIN and MAX'!G$17-'MIN and MAX'!C$17)</f>
        <v>1.4288743241465191E-2</v>
      </c>
      <c r="D127">
        <f>('CON Score and Page Rank'!CA52-'MIN and MAX'!D$17)/('MIN and MAX'!H$17-'MIN and MAX'!D$17)</f>
        <v>0.39701663798049341</v>
      </c>
      <c r="E127">
        <f t="shared" si="5"/>
        <v>1.4134165490726876E-2</v>
      </c>
      <c r="F127">
        <f t="shared" si="6"/>
        <v>0.59732113755095628</v>
      </c>
      <c r="G127">
        <f t="shared" si="7"/>
        <v>0.39686206022975512</v>
      </c>
      <c r="H127" s="3">
        <f>IFERROR(VLOOKUP(A127,'GDP Data'!A$2:Q$144,3,FALSE),"Not Found")</f>
        <v>3190371050.4552398</v>
      </c>
      <c r="I127">
        <f t="shared" si="8"/>
        <v>3.0149236657136408E-4</v>
      </c>
      <c r="J127">
        <f t="shared" si="9"/>
        <v>-0.59701964518438488</v>
      </c>
    </row>
    <row r="128" spans="1:10" x14ac:dyDescent="0.25">
      <c r="A128" t="s">
        <v>26</v>
      </c>
      <c r="B128">
        <f>('CON Score and Page Rank'!BY11-'MIN and MAX'!B$17)/('MIN and MAX'!F$17-'MIN and MAX'!B$17)</f>
        <v>1.6301667030154936E-3</v>
      </c>
      <c r="C128">
        <f>('CON Score and Page Rank'!BZ11-'MIN and MAX'!C$17)/('MIN and MAX'!G$17-'MIN and MAX'!C$17)</f>
        <v>1.4759664658408011E-2</v>
      </c>
      <c r="D128">
        <f>('CON Score and Page Rank'!CA11-'MIN and MAX'!D$17)/('MIN and MAX'!H$17-'MIN and MAX'!D$17)</f>
        <v>0.43201376936316693</v>
      </c>
      <c r="E128">
        <f t="shared" si="5"/>
        <v>1.3129497955392517E-2</v>
      </c>
      <c r="F128">
        <f t="shared" si="6"/>
        <v>0.59652587670748236</v>
      </c>
      <c r="G128">
        <f t="shared" si="7"/>
        <v>0.43038360266015147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97</v>
      </c>
      <c r="B129">
        <f>('CON Score and Page Rank'!BY82-'MIN and MAX'!B$17)/('MIN and MAX'!F$17-'MIN and MAX'!B$17)</f>
        <v>2.8222494819954073E-5</v>
      </c>
      <c r="C129">
        <f>('CON Score and Page Rank'!BZ82-'MIN and MAX'!C$17)/('MIN and MAX'!G$17-'MIN and MAX'!C$17)</f>
        <v>1.2998036836428565E-2</v>
      </c>
      <c r="D129">
        <f>('CON Score and Page Rank'!CA82-'MIN and MAX'!D$17)/('MIN and MAX'!H$17-'MIN and MAX'!D$17)</f>
        <v>0.41365461847389556</v>
      </c>
      <c r="E129">
        <f t="shared" si="5"/>
        <v>1.2969814341608611E-2</v>
      </c>
      <c r="F129">
        <f t="shared" si="6"/>
        <v>0.59639947655925374</v>
      </c>
      <c r="G129">
        <f t="shared" si="7"/>
        <v>0.41362639597907563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93</v>
      </c>
      <c r="B130">
        <f>('CON Score and Page Rank'!BY78-'MIN and MAX'!B$17)/('MIN and MAX'!F$17-'MIN and MAX'!B$17)</f>
        <v>1.6944340102793282E-5</v>
      </c>
      <c r="C130">
        <f>('CON Score and Page Rank'!BZ78-'MIN and MAX'!C$17)/('MIN and MAX'!G$17-'MIN and MAX'!C$17)</f>
        <v>1.2935497955556177E-2</v>
      </c>
      <c r="D130">
        <f>('CON Score and Page Rank'!CA78-'MIN and MAX'!D$17)/('MIN and MAX'!H$17-'MIN and MAX'!D$17)</f>
        <v>0.3023522662076879</v>
      </c>
      <c r="E130">
        <f t="shared" si="5"/>
        <v>1.2918553615453384E-2</v>
      </c>
      <c r="F130">
        <f t="shared" si="6"/>
        <v>0.59635890030204874</v>
      </c>
      <c r="G130">
        <f t="shared" si="7"/>
        <v>0.30233532186758511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135</v>
      </c>
      <c r="B131">
        <f>('CON Score and Page Rank'!BY120-'MIN and MAX'!B$17)/('MIN and MAX'!F$17-'MIN and MAX'!B$17)</f>
        <v>1.9079814952400019E-5</v>
      </c>
      <c r="C131">
        <f>('CON Score and Page Rank'!BZ120-'MIN and MAX'!C$17)/('MIN and MAX'!G$17-'MIN and MAX'!C$17)</f>
        <v>1.2936425314139993E-2</v>
      </c>
      <c r="D131">
        <f>('CON Score and Page Rank'!CA120-'MIN and MAX'!D$17)/('MIN and MAX'!H$17-'MIN and MAX'!D$17)</f>
        <v>0.3023522662076879</v>
      </c>
      <c r="E131">
        <f t="shared" ref="E131:E194" si="10">C131-B131</f>
        <v>1.2917345499187593E-2</v>
      </c>
      <c r="F131">
        <f t="shared" si="6"/>
        <v>0.59635794399807074</v>
      </c>
      <c r="G131">
        <f t="shared" si="7"/>
        <v>0.30233318639273549</v>
      </c>
      <c r="H131" s="3">
        <f>IFERROR(VLOOKUP(A131,'GDP Data'!A$2:Q$144,3,FALSE),"Not Found")</f>
        <v>3984000517.0234499</v>
      </c>
      <c r="I131">
        <f t="shared" si="8"/>
        <v>3.7649092387781799E-4</v>
      </c>
      <c r="J131">
        <f t="shared" si="9"/>
        <v>-0.59598145307419292</v>
      </c>
    </row>
    <row r="132" spans="1:10" x14ac:dyDescent="0.25">
      <c r="A132" t="s">
        <v>168</v>
      </c>
      <c r="B132">
        <f>('CON Score and Page Rank'!BY152-'MIN and MAX'!B$17)/('MIN and MAX'!F$17-'MIN and MAX'!B$17)</f>
        <v>4.6157966018900047E-4</v>
      </c>
      <c r="C132">
        <f>('CON Score and Page Rank'!BZ152-'MIN and MAX'!C$17)/('MIN and MAX'!G$17-'MIN and MAX'!C$17)</f>
        <v>1.3156375132039497E-2</v>
      </c>
      <c r="D132">
        <f>('CON Score and Page Rank'!CA152-'MIN and MAX'!D$17)/('MIN and MAX'!H$17-'MIN and MAX'!D$17)</f>
        <v>0.33734939759036142</v>
      </c>
      <c r="E132">
        <f t="shared" si="10"/>
        <v>1.2694795471850496E-2</v>
      </c>
      <c r="F132">
        <f t="shared" ref="F132:F195" si="11">(E132-MIN(E$3:E$212))/(MAX(E$3:E$212)-MIN(E$3:E$212))</f>
        <v>0.59618178092299312</v>
      </c>
      <c r="G132">
        <f t="shared" ref="G132:G195" si="12">D132-B132</f>
        <v>0.33688781793017242</v>
      </c>
      <c r="H132" s="3">
        <f>IFERROR(VLOOKUP(A132,'GDP Data'!A$2:Q$144,3,FALSE),"Not Found")</f>
        <v>3534803921.5686302</v>
      </c>
      <c r="I132">
        <f t="shared" ref="I132:I195" si="13">IFERROR((H132-MIN(H$3:H$212))/(MAX(H$3:H$212)-MIN(H$3:H$212)),"No Value")</f>
        <v>3.3404152144854616E-4</v>
      </c>
      <c r="J132">
        <f t="shared" ref="J132:J195" si="14">IFERROR(I132-F132,"No Value")</f>
        <v>-0.59584773940154456</v>
      </c>
    </row>
    <row r="133" spans="1:10" x14ac:dyDescent="0.25">
      <c r="A133" t="s">
        <v>217</v>
      </c>
      <c r="B133">
        <f>('CON Score and Page Rank'!BY202-'MIN and MAX'!B$17)/('MIN and MAX'!F$17-'MIN and MAX'!B$17)</f>
        <v>1.0223424737457754E-4</v>
      </c>
      <c r="C133">
        <f>('CON Score and Page Rank'!BZ202-'MIN and MAX'!C$17)/('MIN and MAX'!G$17-'MIN and MAX'!C$17)</f>
        <v>1.2520285696268462E-2</v>
      </c>
      <c r="D133">
        <f>('CON Score and Page Rank'!CA202-'MIN and MAX'!D$17)/('MIN and MAX'!H$17-'MIN and MAX'!D$17)</f>
        <v>0.44693057946069992</v>
      </c>
      <c r="E133">
        <f t="shared" si="10"/>
        <v>1.2418051448893885E-2</v>
      </c>
      <c r="F133">
        <f t="shared" si="11"/>
        <v>0.59596271971380455</v>
      </c>
      <c r="G133">
        <f t="shared" si="12"/>
        <v>0.44682834521332532</v>
      </c>
      <c r="H133" s="3">
        <f>IFERROR(VLOOKUP(A133,'GDP Data'!A$2:Q$144,3,FALSE),"Not Found")</f>
        <v>5323146565.7031498</v>
      </c>
      <c r="I133">
        <f t="shared" si="13"/>
        <v>5.0304119186107442E-4</v>
      </c>
      <c r="J133">
        <f t="shared" si="14"/>
        <v>-0.59545967852194348</v>
      </c>
    </row>
    <row r="134" spans="1:10" x14ac:dyDescent="0.25">
      <c r="A134" t="s">
        <v>118</v>
      </c>
      <c r="B134">
        <f>('CON Score and Page Rank'!BY103-'MIN and MAX'!B$17)/('MIN and MAX'!F$17-'MIN and MAX'!B$17)</f>
        <v>4.205246571508238E-5</v>
      </c>
      <c r="C134">
        <f>('CON Score and Page Rank'!BZ103-'MIN and MAX'!C$17)/('MIN and MAX'!G$17-'MIN and MAX'!C$17)</f>
        <v>1.2174930813594597E-2</v>
      </c>
      <c r="D134">
        <f>('CON Score and Page Rank'!CA103-'MIN and MAX'!D$17)/('MIN and MAX'!H$17-'MIN and MAX'!D$17)</f>
        <v>0.2857142857142857</v>
      </c>
      <c r="E134">
        <f t="shared" si="10"/>
        <v>1.2132878347879515E-2</v>
      </c>
      <c r="F134">
        <f t="shared" si="11"/>
        <v>0.59573698633149386</v>
      </c>
      <c r="G134">
        <f t="shared" si="12"/>
        <v>0.28567223324857061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138</v>
      </c>
      <c r="B135">
        <f>('CON Score and Page Rank'!BY123-'MIN and MAX'!B$17)/('MIN and MAX'!F$17-'MIN and MAX'!B$17)</f>
        <v>6.5697425549323037E-6</v>
      </c>
      <c r="C135">
        <f>('CON Score and Page Rank'!BZ123-'MIN and MAX'!C$17)/('MIN and MAX'!G$17-'MIN and MAX'!C$17)</f>
        <v>1.1701135676052044E-2</v>
      </c>
      <c r="D135">
        <f>('CON Score and Page Rank'!CA123-'MIN and MAX'!D$17)/('MIN and MAX'!H$17-'MIN and MAX'!D$17)</f>
        <v>0.3023522662076879</v>
      </c>
      <c r="E135">
        <f t="shared" si="10"/>
        <v>1.1694565933497112E-2</v>
      </c>
      <c r="F135">
        <f t="shared" si="11"/>
        <v>0.59539003304783789</v>
      </c>
      <c r="G135">
        <f t="shared" si="12"/>
        <v>0.30234569646513298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201</v>
      </c>
      <c r="B136">
        <f>('CON Score and Page Rank'!BY186-'MIN and MAX'!B$17)/('MIN and MAX'!F$17-'MIN and MAX'!B$17)</f>
        <v>2.2088485550507006E-2</v>
      </c>
      <c r="C136">
        <f>('CON Score and Page Rank'!BZ186-'MIN and MAX'!C$17)/('MIN and MAX'!G$17-'MIN and MAX'!C$17)</f>
        <v>3.3607202324986159E-2</v>
      </c>
      <c r="D136">
        <f>('CON Score and Page Rank'!CA186-'MIN and MAX'!D$17)/('MIN and MAX'!H$17-'MIN and MAX'!D$17)</f>
        <v>0.90017211703958688</v>
      </c>
      <c r="E136">
        <f t="shared" si="10"/>
        <v>1.1518716774479153E-2</v>
      </c>
      <c r="F136">
        <f t="shared" si="11"/>
        <v>0.59525083680071489</v>
      </c>
      <c r="G136">
        <f t="shared" si="12"/>
        <v>0.87808363148907986</v>
      </c>
      <c r="H136" s="3">
        <f>IFERROR(VLOOKUP(A136,'GDP Data'!A$2:Q$144,3,FALSE),"Not Found")</f>
        <v>71517080040.633804</v>
      </c>
      <c r="I136">
        <f t="shared" si="13"/>
        <v>6.7584156735147321E-3</v>
      </c>
      <c r="J136">
        <f t="shared" si="14"/>
        <v>-0.58849242112720013</v>
      </c>
    </row>
    <row r="137" spans="1:10" x14ac:dyDescent="0.25">
      <c r="A137" t="s">
        <v>212</v>
      </c>
      <c r="B137">
        <f>('CON Score and Page Rank'!BY197-'MIN and MAX'!B$17)/('MIN and MAX'!F$17-'MIN and MAX'!B$17)</f>
        <v>2.7890232412353295E-5</v>
      </c>
      <c r="C137">
        <f>('CON Score and Page Rank'!BZ197-'MIN and MAX'!C$17)/('MIN and MAX'!G$17-'MIN and MAX'!C$17)</f>
        <v>1.1477288770080314E-2</v>
      </c>
      <c r="D137">
        <f>('CON Score and Page Rank'!CA197-'MIN and MAX'!D$17)/('MIN and MAX'!H$17-'MIN and MAX'!D$17)</f>
        <v>0.30005737234652896</v>
      </c>
      <c r="E137">
        <f t="shared" si="10"/>
        <v>1.144939853766796E-2</v>
      </c>
      <c r="F137">
        <f t="shared" si="11"/>
        <v>0.59519596682877318</v>
      </c>
      <c r="G137">
        <f t="shared" si="12"/>
        <v>0.30002948211411662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209</v>
      </c>
      <c r="B138">
        <f>('CON Score and Page Rank'!BY194-'MIN and MAX'!B$17)/('MIN and MAX'!F$17-'MIN and MAX'!B$17)</f>
        <v>2.1984321333815627E-5</v>
      </c>
      <c r="C138">
        <f>('CON Score and Page Rank'!BZ194-'MIN and MAX'!C$17)/('MIN and MAX'!G$17-'MIN and MAX'!C$17)</f>
        <v>1.1243356566757054E-2</v>
      </c>
      <c r="D138">
        <f>('CON Score and Page Rank'!CA194-'MIN and MAX'!D$17)/('MIN and MAX'!H$17-'MIN and MAX'!D$17)</f>
        <v>0.28743545611015492</v>
      </c>
      <c r="E138">
        <f t="shared" si="10"/>
        <v>1.1221372245423238E-2</v>
      </c>
      <c r="F138">
        <f t="shared" si="11"/>
        <v>0.59501546892759993</v>
      </c>
      <c r="G138">
        <f t="shared" si="12"/>
        <v>0.2874134717888211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220</v>
      </c>
      <c r="B139">
        <f>('CON Score and Page Rank'!BY205-'MIN and MAX'!B$17)/('MIN and MAX'!F$17-'MIN and MAX'!B$17)</f>
        <v>4.562378460115343E-5</v>
      </c>
      <c r="C139">
        <f>('CON Score and Page Rank'!BZ205-'MIN and MAX'!C$17)/('MIN and MAX'!G$17-'MIN and MAX'!C$17)</f>
        <v>1.1059244248576613E-2</v>
      </c>
      <c r="D139">
        <f>('CON Score and Page Rank'!CA205-'MIN and MAX'!D$17)/('MIN and MAX'!H$17-'MIN and MAX'!D$17)</f>
        <v>0.1944922547332186</v>
      </c>
      <c r="E139">
        <f t="shared" si="10"/>
        <v>1.101362046397546E-2</v>
      </c>
      <c r="F139">
        <f t="shared" si="11"/>
        <v>0.59485101964349685</v>
      </c>
      <c r="G139">
        <f t="shared" si="12"/>
        <v>0.19444663094861744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83</v>
      </c>
      <c r="B140">
        <f>('CON Score and Page Rank'!BY68-'MIN and MAX'!B$17)/('MIN and MAX'!F$17-'MIN and MAX'!B$17)</f>
        <v>3.8719140448720057E-5</v>
      </c>
      <c r="C140">
        <f>('CON Score and Page Rank'!BZ68-'MIN and MAX'!C$17)/('MIN and MAX'!G$17-'MIN and MAX'!C$17)</f>
        <v>1.0913059805464172E-2</v>
      </c>
      <c r="D140">
        <f>('CON Score and Page Rank'!CA68-'MIN and MAX'!D$17)/('MIN and MAX'!H$17-'MIN and MAX'!D$17)</f>
        <v>0.35570854847963279</v>
      </c>
      <c r="E140">
        <f t="shared" si="10"/>
        <v>1.0874340665015452E-2</v>
      </c>
      <c r="F140">
        <f t="shared" si="11"/>
        <v>0.59474077046503304</v>
      </c>
      <c r="G140">
        <f t="shared" si="12"/>
        <v>0.35566982933918406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181</v>
      </c>
      <c r="B141">
        <f>('CON Score and Page Rank'!BY166-'MIN and MAX'!B$17)/('MIN and MAX'!F$17-'MIN and MAX'!B$17)</f>
        <v>2.5796514396507833E-2</v>
      </c>
      <c r="C141">
        <f>('CON Score and Page Rank'!BZ166-'MIN and MAX'!C$17)/('MIN and MAX'!G$17-'MIN and MAX'!C$17)</f>
        <v>3.6447852226609782E-2</v>
      </c>
      <c r="D141">
        <f>('CON Score and Page Rank'!CA166-'MIN and MAX'!D$17)/('MIN and MAX'!H$17-'MIN and MAX'!D$17)</f>
        <v>0.83993115318416522</v>
      </c>
      <c r="E141">
        <f t="shared" si="10"/>
        <v>1.0651337830101949E-2</v>
      </c>
      <c r="F141">
        <f t="shared" si="11"/>
        <v>0.5945642489627917</v>
      </c>
      <c r="G141">
        <f t="shared" si="12"/>
        <v>0.81413463878765735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188</v>
      </c>
      <c r="B142">
        <f>('CON Score and Page Rank'!BY173-'MIN and MAX'!B$17)/('MIN and MAX'!F$17-'MIN and MAX'!B$17)</f>
        <v>3.5852857479733318E-5</v>
      </c>
      <c r="C142">
        <f>('CON Score and Page Rank'!BZ173-'MIN and MAX'!C$17)/('MIN and MAX'!G$17-'MIN and MAX'!C$17)</f>
        <v>1.0569747293694899E-2</v>
      </c>
      <c r="D142">
        <f>('CON Score and Page Rank'!CA173-'MIN and MAX'!D$17)/('MIN and MAX'!H$17-'MIN and MAX'!D$17)</f>
        <v>0.30177854274239818</v>
      </c>
      <c r="E142">
        <f t="shared" si="10"/>
        <v>1.0533894436215167E-2</v>
      </c>
      <c r="F142">
        <f t="shared" si="11"/>
        <v>0.5944712847440845</v>
      </c>
      <c r="G142">
        <f t="shared" si="12"/>
        <v>0.30174268988491842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61</v>
      </c>
      <c r="B143">
        <f>('CON Score and Page Rank'!BY46-'MIN and MAX'!B$17)/('MIN and MAX'!F$17-'MIN and MAX'!B$17)</f>
        <v>1.7463947191018936E-5</v>
      </c>
      <c r="C143">
        <f>('CON Score and Page Rank'!BZ46-'MIN and MAX'!C$17)/('MIN and MAX'!G$17-'MIN and MAX'!C$17)</f>
        <v>1.0475187266428376E-2</v>
      </c>
      <c r="D143">
        <f>('CON Score and Page Rank'!CA46-'MIN and MAX'!D$17)/('MIN and MAX'!H$17-'MIN and MAX'!D$17)</f>
        <v>0.2174411933448078</v>
      </c>
      <c r="E143">
        <f t="shared" si="10"/>
        <v>1.0457723319237357E-2</v>
      </c>
      <c r="F143">
        <f t="shared" si="11"/>
        <v>0.59441099026396482</v>
      </c>
      <c r="G143">
        <f t="shared" si="12"/>
        <v>0.21742372939761678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133</v>
      </c>
      <c r="B144">
        <f>('CON Score and Page Rank'!BY118-'MIN and MAX'!B$17)/('MIN and MAX'!F$17-'MIN and MAX'!B$17)</f>
        <v>7.3849670251805723E-4</v>
      </c>
      <c r="C144">
        <f>('CON Score and Page Rank'!BZ118-'MIN and MAX'!C$17)/('MIN and MAX'!G$17-'MIN and MAX'!C$17)</f>
        <v>1.0966301098276225E-2</v>
      </c>
      <c r="D144">
        <f>('CON Score and Page Rank'!CA118-'MIN and MAX'!D$17)/('MIN and MAX'!H$17-'MIN and MAX'!D$17)</f>
        <v>0.25071715433161218</v>
      </c>
      <c r="E144">
        <f t="shared" si="10"/>
        <v>1.0227804395758168E-2</v>
      </c>
      <c r="F144">
        <f t="shared" si="11"/>
        <v>0.59422899421991449</v>
      </c>
      <c r="G144">
        <f t="shared" si="12"/>
        <v>0.24997865762909413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81</v>
      </c>
      <c r="B145">
        <f>('CON Score and Page Rank'!BY66-'MIN and MAX'!B$17)/('MIN and MAX'!F$17-'MIN and MAX'!B$17)</f>
        <v>1.3462072508716155E-5</v>
      </c>
      <c r="C145">
        <f>('CON Score and Page Rank'!BZ66-'MIN and MAX'!C$17)/('MIN and MAX'!G$17-'MIN and MAX'!C$17)</f>
        <v>9.8299508019906133E-3</v>
      </c>
      <c r="D145">
        <f>('CON Score and Page Rank'!CA66-'MIN and MAX'!D$17)/('MIN and MAX'!H$17-'MIN and MAX'!D$17)</f>
        <v>0.36660929432013767</v>
      </c>
      <c r="E145">
        <f t="shared" si="10"/>
        <v>9.8164887294818967E-3</v>
      </c>
      <c r="F145">
        <f t="shared" si="11"/>
        <v>0.59390341064903895</v>
      </c>
      <c r="G145">
        <f t="shared" si="12"/>
        <v>0.36659583224762893</v>
      </c>
      <c r="H145" s="3">
        <f>IFERROR(VLOOKUP(A145,'GDP Data'!A$2:Q$144,3,FALSE),"Not Found")</f>
        <v>8231326016.4749403</v>
      </c>
      <c r="I145">
        <f t="shared" si="13"/>
        <v>7.7786624862125455E-4</v>
      </c>
      <c r="J145">
        <f t="shared" si="14"/>
        <v>-0.59312554440041765</v>
      </c>
    </row>
    <row r="146" spans="1:10" x14ac:dyDescent="0.25">
      <c r="A146" t="s">
        <v>108</v>
      </c>
      <c r="B146">
        <f>('CON Score and Page Rank'!BY93-'MIN and MAX'!B$17)/('MIN and MAX'!F$17-'MIN and MAX'!B$17)</f>
        <v>1.2853206913408887E-5</v>
      </c>
      <c r="C146">
        <f>('CON Score and Page Rank'!BZ93-'MIN and MAX'!C$17)/('MIN and MAX'!G$17-'MIN and MAX'!C$17)</f>
        <v>9.5206930794392818E-3</v>
      </c>
      <c r="D146">
        <f>('CON Score and Page Rank'!CA93-'MIN and MAX'!D$17)/('MIN and MAX'!H$17-'MIN and MAX'!D$17)</f>
        <v>0.33734939759036142</v>
      </c>
      <c r="E146">
        <f t="shared" si="10"/>
        <v>9.5078398725258733E-3</v>
      </c>
      <c r="F146">
        <f t="shared" si="11"/>
        <v>0.59365909465226652</v>
      </c>
      <c r="G146">
        <f t="shared" si="12"/>
        <v>0.33733654438344801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189</v>
      </c>
      <c r="B147">
        <f>('CON Score and Page Rank'!BY174-'MIN and MAX'!B$17)/('MIN and MAX'!F$17-'MIN and MAX'!B$17)</f>
        <v>3.8194413591244224E-2</v>
      </c>
      <c r="C147">
        <f>('CON Score and Page Rank'!BZ174-'MIN and MAX'!C$17)/('MIN and MAX'!G$17-'MIN and MAX'!C$17)</f>
        <v>4.7628250964616578E-2</v>
      </c>
      <c r="D147">
        <f>('CON Score and Page Rank'!CA174-'MIN and MAX'!D$17)/('MIN and MAX'!H$17-'MIN and MAX'!D$17)</f>
        <v>0.98049340218014913</v>
      </c>
      <c r="E147">
        <f t="shared" si="10"/>
        <v>9.4338373733723543E-3</v>
      </c>
      <c r="F147">
        <f t="shared" si="11"/>
        <v>0.59360051677667458</v>
      </c>
      <c r="G147">
        <f t="shared" si="12"/>
        <v>0.94229898858890493</v>
      </c>
      <c r="H147" s="3">
        <f>IFERROR(VLOOKUP(A147,'GDP Data'!A$2:Q$144,3,FALSE),"Not Found")</f>
        <v>190905493539.168</v>
      </c>
      <c r="I147">
        <f t="shared" si="13"/>
        <v>1.8040706904729833E-2</v>
      </c>
      <c r="J147">
        <f t="shared" si="14"/>
        <v>-0.57555980987194477</v>
      </c>
    </row>
    <row r="148" spans="1:10" x14ac:dyDescent="0.25">
      <c r="A148" t="s">
        <v>156</v>
      </c>
      <c r="B148">
        <f>('CON Score and Page Rank'!BY140-'MIN and MAX'!B$17)/('MIN and MAX'!F$17-'MIN and MAX'!B$17)</f>
        <v>5.8809122382741405E-5</v>
      </c>
      <c r="C148">
        <f>('CON Score and Page Rank'!BZ140-'MIN and MAX'!C$17)/('MIN and MAX'!G$17-'MIN and MAX'!C$17)</f>
        <v>9.3927328690139814E-3</v>
      </c>
      <c r="D148">
        <f>('CON Score and Page Rank'!CA140-'MIN and MAX'!D$17)/('MIN and MAX'!H$17-'MIN and MAX'!D$17)</f>
        <v>0.39357429718875503</v>
      </c>
      <c r="E148">
        <f t="shared" si="10"/>
        <v>9.3339237466312404E-3</v>
      </c>
      <c r="F148">
        <f t="shared" si="11"/>
        <v>0.59352142852878953</v>
      </c>
      <c r="G148">
        <f t="shared" si="12"/>
        <v>0.39351548806637227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149</v>
      </c>
      <c r="B149">
        <f>('CON Score and Page Rank'!BY133-'MIN and MAX'!B$17)/('MIN and MAX'!F$17-'MIN and MAX'!B$17)</f>
        <v>1.0609555888189757E-3</v>
      </c>
      <c r="C149">
        <f>('CON Score and Page Rank'!BZ133-'MIN and MAX'!C$17)/('MIN and MAX'!G$17-'MIN and MAX'!C$17)</f>
        <v>1.0001202293128666E-2</v>
      </c>
      <c r="D149">
        <f>('CON Score and Page Rank'!CA133-'MIN and MAX'!D$17)/('MIN and MAX'!H$17-'MIN and MAX'!D$17)</f>
        <v>0.29202524383247275</v>
      </c>
      <c r="E149">
        <f t="shared" si="10"/>
        <v>8.9402467043096911E-3</v>
      </c>
      <c r="F149">
        <f t="shared" si="11"/>
        <v>0.5932098070961046</v>
      </c>
      <c r="G149">
        <f t="shared" si="12"/>
        <v>0.29096428824365378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71</v>
      </c>
      <c r="B150">
        <f>('CON Score and Page Rank'!BY56-'MIN and MAX'!B$17)/('MIN and MAX'!F$17-'MIN and MAX'!B$17)</f>
        <v>9.2982703920241647E-6</v>
      </c>
      <c r="C150">
        <f>('CON Score and Page Rank'!BZ56-'MIN and MAX'!C$17)/('MIN and MAX'!G$17-'MIN and MAX'!C$17)</f>
        <v>8.9494991063536287E-3</v>
      </c>
      <c r="D150">
        <f>('CON Score and Page Rank'!CA56-'MIN and MAX'!D$17)/('MIN and MAX'!H$17-'MIN and MAX'!D$17)</f>
        <v>0.36029833620195068</v>
      </c>
      <c r="E150">
        <f t="shared" si="10"/>
        <v>8.9402008359616043E-3</v>
      </c>
      <c r="F150">
        <f t="shared" si="11"/>
        <v>0.59320977078827142</v>
      </c>
      <c r="G150">
        <f t="shared" si="12"/>
        <v>0.36028903793155864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68</v>
      </c>
      <c r="B151">
        <f>('CON Score and Page Rank'!BY53-'MIN and MAX'!B$17)/('MIN and MAX'!F$17-'MIN and MAX'!B$17)</f>
        <v>8.9857604551723109E-6</v>
      </c>
      <c r="C151">
        <f>('CON Score and Page Rank'!BZ53-'MIN and MAX'!C$17)/('MIN and MAX'!G$17-'MIN and MAX'!C$17)</f>
        <v>8.7215500024111318E-3</v>
      </c>
      <c r="D151">
        <f>('CON Score and Page Rank'!CA53-'MIN and MAX'!D$17)/('MIN and MAX'!H$17-'MIN and MAX'!D$17)</f>
        <v>0.28341939185312681</v>
      </c>
      <c r="E151">
        <f t="shared" si="10"/>
        <v>8.7125642419559595E-3</v>
      </c>
      <c r="F151">
        <f t="shared" si="11"/>
        <v>0.59302958135904482</v>
      </c>
      <c r="G151">
        <f t="shared" si="12"/>
        <v>0.28341040609267165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165</v>
      </c>
      <c r="B152">
        <f>('CON Score and Page Rank'!BY149-'MIN and MAX'!B$17)/('MIN and MAX'!F$17-'MIN and MAX'!B$17)</f>
        <v>4.0782548770831616E-5</v>
      </c>
      <c r="C152">
        <f>('CON Score and Page Rank'!BZ149-'MIN and MAX'!C$17)/('MIN and MAX'!G$17-'MIN and MAX'!C$17)</f>
        <v>8.5128026762041308E-3</v>
      </c>
      <c r="D152">
        <f>('CON Score and Page Rank'!CA149-'MIN and MAX'!D$17)/('MIN and MAX'!H$17-'MIN and MAX'!D$17)</f>
        <v>0.21227768215720022</v>
      </c>
      <c r="E152">
        <f t="shared" si="10"/>
        <v>8.4720201274332985E-3</v>
      </c>
      <c r="F152">
        <f t="shared" si="11"/>
        <v>0.59283917477310466</v>
      </c>
      <c r="G152">
        <f t="shared" si="12"/>
        <v>0.2122368996084294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27</v>
      </c>
      <c r="B153">
        <f>('CON Score and Page Rank'!BY12-'MIN and MAX'!B$17)/('MIN and MAX'!F$17-'MIN and MAX'!B$17)</f>
        <v>4.3808282736757284E-2</v>
      </c>
      <c r="C153">
        <f>('CON Score and Page Rank'!BZ12-'MIN and MAX'!C$17)/('MIN and MAX'!G$17-'MIN and MAX'!C$17)</f>
        <v>5.2257147152605474E-2</v>
      </c>
      <c r="D153">
        <f>('CON Score and Page Rank'!CA12-'MIN and MAX'!D$17)/('MIN and MAX'!H$17-'MIN and MAX'!D$17)</f>
        <v>0.93000573723465285</v>
      </c>
      <c r="E153">
        <f t="shared" si="10"/>
        <v>8.4488644158481896E-3</v>
      </c>
      <c r="F153">
        <f t="shared" si="11"/>
        <v>0.59282084549493175</v>
      </c>
      <c r="G153">
        <f t="shared" si="12"/>
        <v>0.88619745449789555</v>
      </c>
      <c r="H153" s="3">
        <f>IFERROR(VLOOKUP(A153,'GDP Data'!A$2:Q$144,3,FALSE),"Not Found")</f>
        <v>136309295225.34</v>
      </c>
      <c r="I153">
        <f t="shared" si="13"/>
        <v>1.2881326765204442E-2</v>
      </c>
      <c r="J153">
        <f t="shared" si="14"/>
        <v>-0.57993951872972727</v>
      </c>
    </row>
    <row r="154" spans="1:10" x14ac:dyDescent="0.25">
      <c r="A154" t="s">
        <v>54</v>
      </c>
      <c r="B154">
        <f>('CON Score and Page Rank'!BY39-'MIN and MAX'!B$17)/('MIN and MAX'!F$17-'MIN and MAX'!B$17)</f>
        <v>3.6207538863917296E-2</v>
      </c>
      <c r="C154">
        <f>('CON Score and Page Rank'!BZ39-'MIN and MAX'!C$17)/('MIN and MAX'!G$17-'MIN and MAX'!C$17)</f>
        <v>4.4627074201124217E-2</v>
      </c>
      <c r="D154">
        <f>('CON Score and Page Rank'!CA39-'MIN and MAX'!D$17)/('MIN and MAX'!H$17-'MIN and MAX'!D$17)</f>
        <v>0.88238668961560529</v>
      </c>
      <c r="E154">
        <f t="shared" si="10"/>
        <v>8.4195353372069209E-3</v>
      </c>
      <c r="F154">
        <f t="shared" si="11"/>
        <v>0.59279762958817828</v>
      </c>
      <c r="G154">
        <f t="shared" si="12"/>
        <v>0.84617915075168804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77</v>
      </c>
      <c r="B155">
        <f>('CON Score and Page Rank'!BY62-'MIN and MAX'!B$17)/('MIN and MAX'!F$17-'MIN and MAX'!B$17)</f>
        <v>7.6133082947420807E-5</v>
      </c>
      <c r="C155">
        <f>('CON Score and Page Rank'!BZ62-'MIN and MAX'!C$17)/('MIN and MAX'!G$17-'MIN and MAX'!C$17)</f>
        <v>8.0989541795396768E-3</v>
      </c>
      <c r="D155">
        <f>('CON Score and Page Rank'!CA62-'MIN and MAX'!D$17)/('MIN and MAX'!H$17-'MIN and MAX'!D$17)</f>
        <v>0.20711417096959264</v>
      </c>
      <c r="E155">
        <f t="shared" si="10"/>
        <v>8.0228210965922562E-3</v>
      </c>
      <c r="F155">
        <f t="shared" si="11"/>
        <v>0.59248360401204148</v>
      </c>
      <c r="G155">
        <f t="shared" si="12"/>
        <v>0.20703803788664521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70</v>
      </c>
      <c r="B156">
        <f>('CON Score and Page Rank'!BY55-'MIN and MAX'!B$17)/('MIN and MAX'!F$17-'MIN and MAX'!B$17)</f>
        <v>2.2068589471138878E-4</v>
      </c>
      <c r="C156">
        <f>('CON Score and Page Rank'!BZ55-'MIN and MAX'!C$17)/('MIN and MAX'!G$17-'MIN and MAX'!C$17)</f>
        <v>8.2289393047079926E-3</v>
      </c>
      <c r="D156">
        <f>('CON Score and Page Rank'!CA55-'MIN and MAX'!D$17)/('MIN and MAX'!H$17-'MIN and MAX'!D$17)</f>
        <v>0.24727481353987379</v>
      </c>
      <c r="E156">
        <f t="shared" si="10"/>
        <v>8.0082534099966043E-3</v>
      </c>
      <c r="F156">
        <f t="shared" si="11"/>
        <v>0.59247207272400626</v>
      </c>
      <c r="G156">
        <f t="shared" si="12"/>
        <v>0.24705412764516241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144</v>
      </c>
      <c r="B157">
        <f>('CON Score and Page Rank'!BY129-'MIN and MAX'!B$17)/('MIN and MAX'!F$17-'MIN and MAX'!B$17)</f>
        <v>9.0613209666488027E-6</v>
      </c>
      <c r="C157">
        <f>('CON Score and Page Rank'!BZ129-'MIN and MAX'!C$17)/('MIN and MAX'!G$17-'MIN and MAX'!C$17)</f>
        <v>7.9400747429198351E-3</v>
      </c>
      <c r="D157">
        <f>('CON Score and Page Rank'!CA129-'MIN and MAX'!D$17)/('MIN and MAX'!H$17-'MIN and MAX'!D$17)</f>
        <v>0.19850831899024671</v>
      </c>
      <c r="E157">
        <f t="shared" si="10"/>
        <v>7.9310134219531866E-3</v>
      </c>
      <c r="F157">
        <f t="shared" si="11"/>
        <v>0.59241093216169993</v>
      </c>
      <c r="G157">
        <f t="shared" si="12"/>
        <v>0.19849925766928006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129</v>
      </c>
      <c r="B158">
        <f>('CON Score and Page Rank'!BY114-'MIN and MAX'!B$17)/('MIN and MAX'!F$17-'MIN and MAX'!B$17)</f>
        <v>7.0288638547471509E-6</v>
      </c>
      <c r="C158">
        <f>('CON Score and Page Rank'!BZ114-'MIN and MAX'!C$17)/('MIN and MAX'!G$17-'MIN and MAX'!C$17)</f>
        <v>7.8576140176468707E-3</v>
      </c>
      <c r="D158">
        <f>('CON Score and Page Rank'!CA114-'MIN and MAX'!D$17)/('MIN and MAX'!H$17-'MIN and MAX'!D$17)</f>
        <v>0.11417096959265634</v>
      </c>
      <c r="E158">
        <f t="shared" si="10"/>
        <v>7.8505851537921233E-3</v>
      </c>
      <c r="F158">
        <f t="shared" si="11"/>
        <v>0.59234726786467884</v>
      </c>
      <c r="G158">
        <f t="shared" si="12"/>
        <v>0.11416394072880159</v>
      </c>
      <c r="H158" s="3">
        <f>IFERROR(VLOOKUP(A158,'GDP Data'!A$2:Q$144,3,FALSE),"Not Found")</f>
        <v>2118467913.3787301</v>
      </c>
      <c r="I158">
        <f t="shared" si="13"/>
        <v>2.0019674658811718E-4</v>
      </c>
      <c r="J158">
        <f t="shared" si="14"/>
        <v>-0.59214707111809073</v>
      </c>
    </row>
    <row r="159" spans="1:10" x14ac:dyDescent="0.25">
      <c r="A159" t="s">
        <v>162</v>
      </c>
      <c r="B159">
        <f>('CON Score and Page Rank'!BY146-'MIN and MAX'!B$17)/('MIN and MAX'!F$17-'MIN and MAX'!B$17)</f>
        <v>4.0768134259141067E-2</v>
      </c>
      <c r="C159">
        <f>('CON Score and Page Rank'!BZ146-'MIN and MAX'!C$17)/('MIN and MAX'!G$17-'MIN and MAX'!C$17)</f>
        <v>4.8439179132729888E-2</v>
      </c>
      <c r="D159">
        <f>('CON Score and Page Rank'!CA146-'MIN and MAX'!D$17)/('MIN and MAX'!H$17-'MIN and MAX'!D$17)</f>
        <v>0.94033275960986806</v>
      </c>
      <c r="E159">
        <f t="shared" si="10"/>
        <v>7.6710448735888212E-3</v>
      </c>
      <c r="F159">
        <f t="shared" si="11"/>
        <v>0.59220514985085804</v>
      </c>
      <c r="G159">
        <f t="shared" si="12"/>
        <v>0.89956462535072701</v>
      </c>
      <c r="H159" s="3">
        <f>IFERROR(VLOOKUP(A159,'GDP Data'!A$2:Q$144,3,FALSE),"Not Found")</f>
        <v>547658231279.87</v>
      </c>
      <c r="I159">
        <f t="shared" si="13"/>
        <v>5.1754098068716781E-2</v>
      </c>
      <c r="J159">
        <f t="shared" si="14"/>
        <v>-0.54045105178214126</v>
      </c>
    </row>
    <row r="160" spans="1:10" x14ac:dyDescent="0.25">
      <c r="A160" t="s">
        <v>164</v>
      </c>
      <c r="B160">
        <f>('CON Score and Page Rank'!BY148-'MIN and MAX'!B$17)/('MIN and MAX'!F$17-'MIN and MAX'!B$17)</f>
        <v>5.2200307044553513E-3</v>
      </c>
      <c r="C160">
        <f>('CON Score and Page Rank'!BZ148-'MIN and MAX'!C$17)/('MIN and MAX'!G$17-'MIN and MAX'!C$17)</f>
        <v>1.2809750313610853E-2</v>
      </c>
      <c r="D160">
        <f>('CON Score and Page Rank'!CA148-'MIN and MAX'!D$17)/('MIN and MAX'!H$17-'MIN and MAX'!D$17)</f>
        <v>0.34136546184738958</v>
      </c>
      <c r="E160">
        <f t="shared" si="10"/>
        <v>7.5897196091555012E-3</v>
      </c>
      <c r="F160">
        <f t="shared" si="11"/>
        <v>0.59214077552192401</v>
      </c>
      <c r="G160">
        <f t="shared" si="12"/>
        <v>0.33614543114293421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79</v>
      </c>
      <c r="B161">
        <f>('CON Score and Page Rank'!BY64-'MIN and MAX'!B$17)/('MIN and MAX'!F$17-'MIN and MAX'!B$17)</f>
        <v>9.6110303711505221E-6</v>
      </c>
      <c r="C161">
        <f>('CON Score and Page Rank'!BZ64-'MIN and MAX'!C$17)/('MIN and MAX'!G$17-'MIN and MAX'!C$17)</f>
        <v>7.543660587631131E-3</v>
      </c>
      <c r="D161">
        <f>('CON Score and Page Rank'!CA64-'MIN and MAX'!D$17)/('MIN and MAX'!H$17-'MIN and MAX'!D$17)</f>
        <v>0.27137119908204244</v>
      </c>
      <c r="E161">
        <f t="shared" si="10"/>
        <v>7.5340495572599805E-3</v>
      </c>
      <c r="F161">
        <f t="shared" si="11"/>
        <v>0.59209670899158473</v>
      </c>
      <c r="G161">
        <f t="shared" si="12"/>
        <v>0.27136158805167127</v>
      </c>
      <c r="H161" s="3">
        <f>IFERROR(VLOOKUP(A161,'GDP Data'!A$2:Q$144,3,FALSE),"Not Found")</f>
        <v>1461139022.0295401</v>
      </c>
      <c r="I161">
        <f t="shared" si="13"/>
        <v>1.3807869199997775E-4</v>
      </c>
      <c r="J161">
        <f t="shared" si="14"/>
        <v>-0.59195863029958473</v>
      </c>
    </row>
    <row r="162" spans="1:10" x14ac:dyDescent="0.25">
      <c r="A162" t="s">
        <v>167</v>
      </c>
      <c r="B162">
        <f>('CON Score and Page Rank'!BY151-'MIN and MAX'!B$17)/('MIN and MAX'!F$17-'MIN and MAX'!B$17)</f>
        <v>3.8714370894402836E-6</v>
      </c>
      <c r="C162">
        <f>('CON Score and Page Rank'!BZ151-'MIN and MAX'!C$17)/('MIN and MAX'!G$17-'MIN and MAX'!C$17)</f>
        <v>7.2529194884733694E-3</v>
      </c>
      <c r="D162">
        <f>('CON Score and Page Rank'!CA151-'MIN and MAX'!D$17)/('MIN and MAX'!H$17-'MIN and MAX'!D$17)</f>
        <v>0.12736660929432014</v>
      </c>
      <c r="E162">
        <f t="shared" si="10"/>
        <v>7.2490480513839294E-3</v>
      </c>
      <c r="F162">
        <f t="shared" si="11"/>
        <v>0.59187111143818227</v>
      </c>
      <c r="G162">
        <f t="shared" si="12"/>
        <v>0.12736273785723071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253</v>
      </c>
      <c r="B163">
        <f>('CON Score and Page Rank'!BY159-'MIN and MAX'!B$17)/('MIN and MAX'!F$17-'MIN and MAX'!B$17)</f>
        <v>1.8156957588263925E-2</v>
      </c>
      <c r="C163">
        <f>('CON Score and Page Rank'!BZ159-'MIN and MAX'!C$17)/('MIN and MAX'!G$17-'MIN and MAX'!C$17)</f>
        <v>2.4880747141171687E-2</v>
      </c>
      <c r="D163">
        <f>('CON Score and Page Rank'!CA159-'MIN and MAX'!D$17)/('MIN and MAX'!H$17-'MIN and MAX'!D$17)</f>
        <v>0.51921973608720595</v>
      </c>
      <c r="E163">
        <f t="shared" si="10"/>
        <v>6.7237895529077621E-3</v>
      </c>
      <c r="F163">
        <f t="shared" si="11"/>
        <v>0.59145533457484312</v>
      </c>
      <c r="G163">
        <f t="shared" si="12"/>
        <v>0.50106277849894199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205</v>
      </c>
      <c r="B164">
        <f>('CON Score and Page Rank'!BY190-'MIN and MAX'!B$17)/('MIN and MAX'!F$17-'MIN and MAX'!B$17)</f>
        <v>1.946157089241629E-5</v>
      </c>
      <c r="C164">
        <f>('CON Score and Page Rank'!BZ190-'MIN and MAX'!C$17)/('MIN and MAX'!G$17-'MIN and MAX'!C$17)</f>
        <v>5.8345474457380669E-3</v>
      </c>
      <c r="D164">
        <f>('CON Score and Page Rank'!CA190-'MIN and MAX'!D$17)/('MIN and MAX'!H$17-'MIN and MAX'!D$17)</f>
        <v>0.19334480780263913</v>
      </c>
      <c r="E164">
        <f t="shared" si="10"/>
        <v>5.815085874845651E-3</v>
      </c>
      <c r="F164">
        <f t="shared" si="11"/>
        <v>0.59073603547532261</v>
      </c>
      <c r="G164">
        <f t="shared" si="12"/>
        <v>0.19332534623174671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155</v>
      </c>
      <c r="B165">
        <f>('CON Score and Page Rank'!BY139-'MIN and MAX'!B$17)/('MIN and MAX'!F$17-'MIN and MAX'!B$17)</f>
        <v>1.6110339267225123E-6</v>
      </c>
      <c r="C165">
        <f>('CON Score and Page Rank'!BZ139-'MIN and MAX'!C$17)/('MIN and MAX'!G$17-'MIN and MAX'!C$17)</f>
        <v>5.5923977543520936E-3</v>
      </c>
      <c r="D165">
        <f>('CON Score and Page Rank'!CA139-'MIN and MAX'!D$17)/('MIN and MAX'!H$17-'MIN and MAX'!D$17)</f>
        <v>9.064830751577739E-2</v>
      </c>
      <c r="E165">
        <f t="shared" si="10"/>
        <v>5.5907867204253708E-3</v>
      </c>
      <c r="F165">
        <f t="shared" si="11"/>
        <v>0.59055848785040066</v>
      </c>
      <c r="G165">
        <f t="shared" si="12"/>
        <v>9.0646696481850669E-2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103</v>
      </c>
      <c r="B166">
        <f>('CON Score and Page Rank'!BY88-'MIN and MAX'!B$17)/('MIN and MAX'!F$17-'MIN and MAX'!B$17)</f>
        <v>1.5857443403510818E-5</v>
      </c>
      <c r="C166">
        <f>('CON Score and Page Rank'!BZ88-'MIN and MAX'!C$17)/('MIN and MAX'!G$17-'MIN and MAX'!C$17)</f>
        <v>5.5460298251612675E-3</v>
      </c>
      <c r="D166">
        <f>('CON Score and Page Rank'!CA88-'MIN and MAX'!D$17)/('MIN and MAX'!H$17-'MIN and MAX'!D$17)</f>
        <v>0.20309810671256454</v>
      </c>
      <c r="E166">
        <f t="shared" si="10"/>
        <v>5.5301723817577563E-3</v>
      </c>
      <c r="F166">
        <f t="shared" si="11"/>
        <v>0.59051050758986667</v>
      </c>
      <c r="G166">
        <f t="shared" si="12"/>
        <v>0.20308224926916102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80</v>
      </c>
      <c r="B167">
        <f>('CON Score and Page Rank'!BY65-'MIN and MAX'!B$17)/('MIN and MAX'!F$17-'MIN and MAX'!B$17)</f>
        <v>1.0511093360955746E-5</v>
      </c>
      <c r="C167">
        <f>('CON Score and Page Rank'!BZ65-'MIN and MAX'!C$17)/('MIN and MAX'!G$17-'MIN and MAX'!C$17)</f>
        <v>5.2875957170434758E-3</v>
      </c>
      <c r="D167">
        <f>('CON Score and Page Rank'!CA65-'MIN and MAX'!D$17)/('MIN and MAX'!H$17-'MIN and MAX'!D$17)</f>
        <v>8.4911072862880091E-2</v>
      </c>
      <c r="E167">
        <f t="shared" si="10"/>
        <v>5.2770846236825202E-3</v>
      </c>
      <c r="F167">
        <f t="shared" si="11"/>
        <v>0.59031017187991175</v>
      </c>
      <c r="G167">
        <f t="shared" si="12"/>
        <v>8.4900561769519128E-2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128</v>
      </c>
      <c r="B168">
        <f>('CON Score and Page Rank'!BY113-'MIN and MAX'!B$17)/('MIN and MAX'!F$17-'MIN and MAX'!B$17)</f>
        <v>5.4232330025064352E-7</v>
      </c>
      <c r="C168">
        <f>('CON Score and Page Rank'!BZ113-'MIN and MAX'!C$17)/('MIN and MAX'!G$17-'MIN and MAX'!C$17)</f>
        <v>4.6397910148335917E-3</v>
      </c>
      <c r="D168">
        <f>('CON Score and Page Rank'!CA113-'MIN and MAX'!D$17)/('MIN and MAX'!H$17-'MIN and MAX'!D$17)</f>
        <v>2.4096385542168676E-2</v>
      </c>
      <c r="E168">
        <f t="shared" si="10"/>
        <v>4.6392486915333413E-3</v>
      </c>
      <c r="F168">
        <f t="shared" si="11"/>
        <v>0.58980528252740561</v>
      </c>
      <c r="G168">
        <f t="shared" si="12"/>
        <v>2.4095843218868426E-2</v>
      </c>
      <c r="H168" s="3">
        <f>IFERROR(VLOOKUP(A168,'GDP Data'!A$2:Q$144,3,FALSE),"Not Found")</f>
        <v>0</v>
      </c>
      <c r="I168">
        <f t="shared" si="13"/>
        <v>0</v>
      </c>
      <c r="J168">
        <f t="shared" si="14"/>
        <v>-0.58980528252740561</v>
      </c>
    </row>
    <row r="169" spans="1:10" x14ac:dyDescent="0.25">
      <c r="A169" t="s">
        <v>132</v>
      </c>
      <c r="B169">
        <f>('CON Score and Page Rank'!BY117-'MIN and MAX'!B$17)/('MIN and MAX'!F$17-'MIN and MAX'!B$17)</f>
        <v>9.2194961042617999E-6</v>
      </c>
      <c r="C169">
        <f>('CON Score and Page Rank'!BZ117-'MIN and MAX'!C$17)/('MIN and MAX'!G$17-'MIN and MAX'!C$17)</f>
        <v>4.6460752330015715E-3</v>
      </c>
      <c r="D169">
        <f>('CON Score and Page Rank'!CA117-'MIN and MAX'!D$17)/('MIN and MAX'!H$17-'MIN and MAX'!D$17)</f>
        <v>2.4096385542168676E-2</v>
      </c>
      <c r="E169">
        <f t="shared" si="10"/>
        <v>4.6368557368973102E-3</v>
      </c>
      <c r="F169">
        <f t="shared" si="11"/>
        <v>0.58980338834544466</v>
      </c>
      <c r="G169">
        <f t="shared" si="12"/>
        <v>2.4087166046064413E-2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39</v>
      </c>
      <c r="B170">
        <f>('CON Score and Page Rank'!BY24-'MIN and MAX'!B$17)/('MIN and MAX'!F$17-'MIN and MAX'!B$17)</f>
        <v>1.7354345608022314E-5</v>
      </c>
      <c r="C170">
        <f>('CON Score and Page Rank'!BZ24-'MIN and MAX'!C$17)/('MIN and MAX'!G$17-'MIN and MAX'!C$17)</f>
        <v>4.6519666875340536E-3</v>
      </c>
      <c r="D170">
        <f>('CON Score and Page Rank'!CA24-'MIN and MAX'!D$17)/('MIN and MAX'!H$17-'MIN and MAX'!D$17)</f>
        <v>2.4096385542168676E-2</v>
      </c>
      <c r="E170">
        <f t="shared" si="10"/>
        <v>4.6346123419260315E-3</v>
      </c>
      <c r="F170">
        <f t="shared" si="11"/>
        <v>0.5898016125498563</v>
      </c>
      <c r="G170">
        <f t="shared" si="12"/>
        <v>2.4079031196560654E-2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200</v>
      </c>
      <c r="B171">
        <f>('CON Score and Page Rank'!BY185-'MIN and MAX'!B$17)/('MIN and MAX'!F$17-'MIN and MAX'!B$17)</f>
        <v>4.946944810088405E-2</v>
      </c>
      <c r="C171">
        <f>('CON Score and Page Rank'!BZ185-'MIN and MAX'!C$17)/('MIN and MAX'!G$17-'MIN and MAX'!C$17)</f>
        <v>5.3521051803559705E-2</v>
      </c>
      <c r="D171">
        <f>('CON Score and Page Rank'!CA185-'MIN and MAX'!D$17)/('MIN and MAX'!H$17-'MIN and MAX'!D$17)</f>
        <v>0.98049340218014913</v>
      </c>
      <c r="E171">
        <f t="shared" si="10"/>
        <v>4.0516037026756546E-3</v>
      </c>
      <c r="F171">
        <f t="shared" si="11"/>
        <v>0.58934012262816937</v>
      </c>
      <c r="G171">
        <f t="shared" si="12"/>
        <v>0.93102395407926508</v>
      </c>
      <c r="H171" s="3">
        <f>IFERROR(VLOOKUP(A171,'GDP Data'!A$2:Q$144,3,FALSE),"Not Found")</f>
        <v>559983704094.17004</v>
      </c>
      <c r="I171">
        <f t="shared" si="13"/>
        <v>5.2918864144237708E-2</v>
      </c>
      <c r="J171">
        <f t="shared" si="14"/>
        <v>-0.53642125848393163</v>
      </c>
    </row>
    <row r="172" spans="1:10" x14ac:dyDescent="0.25">
      <c r="A172" t="s">
        <v>222</v>
      </c>
      <c r="B172">
        <f>('CON Score and Page Rank'!BY207-'MIN and MAX'!B$17)/('MIN and MAX'!F$17-'MIN and MAX'!B$17)</f>
        <v>1.9344249715747446E-5</v>
      </c>
      <c r="C172">
        <f>('CON Score and Page Rank'!BZ207-'MIN and MAX'!C$17)/('MIN and MAX'!G$17-'MIN and MAX'!C$17)</f>
        <v>3.7373205533865065E-3</v>
      </c>
      <c r="D172">
        <f>('CON Score and Page Rank'!CA207-'MIN and MAX'!D$17)/('MIN and MAX'!H$17-'MIN and MAX'!D$17)</f>
        <v>0.17957544463568559</v>
      </c>
      <c r="E172">
        <f t="shared" si="10"/>
        <v>3.7179763036707591E-3</v>
      </c>
      <c r="F172">
        <f t="shared" si="11"/>
        <v>0.58907603446227641</v>
      </c>
      <c r="G172">
        <f t="shared" si="12"/>
        <v>0.17955610038596984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34</v>
      </c>
      <c r="B173">
        <f>('CON Score and Page Rank'!BY19-'MIN and MAX'!B$17)/('MIN and MAX'!F$17-'MIN and MAX'!B$17)</f>
        <v>5.9115806611895097E-2</v>
      </c>
      <c r="C173">
        <f>('CON Score and Page Rank'!BZ19-'MIN and MAX'!C$17)/('MIN and MAX'!G$17-'MIN and MAX'!C$17)</f>
        <v>6.2799573371411038E-2</v>
      </c>
      <c r="D173">
        <f>('CON Score and Page Rank'!CA19-'MIN and MAX'!D$17)/('MIN and MAX'!H$17-'MIN and MAX'!D$17)</f>
        <v>0.95065978198508316</v>
      </c>
      <c r="E173">
        <f t="shared" si="10"/>
        <v>3.6837667595159412E-3</v>
      </c>
      <c r="F173">
        <f t="shared" si="11"/>
        <v>0.58904895534407797</v>
      </c>
      <c r="G173">
        <f t="shared" si="12"/>
        <v>0.89154397537318808</v>
      </c>
      <c r="H173" s="3">
        <f>IFERROR(VLOOKUP(A173,'GDP Data'!A$2:Q$144,3,FALSE),"Not Found")</f>
        <v>121604107164.99699</v>
      </c>
      <c r="I173">
        <f t="shared" si="13"/>
        <v>1.1491675881631776E-2</v>
      </c>
      <c r="J173">
        <f t="shared" si="14"/>
        <v>-0.57755727946244617</v>
      </c>
    </row>
    <row r="174" spans="1:10" x14ac:dyDescent="0.25">
      <c r="A174" t="s">
        <v>143</v>
      </c>
      <c r="B174">
        <f>('CON Score and Page Rank'!BY128-'MIN and MAX'!B$17)/('MIN and MAX'!F$17-'MIN and MAX'!B$17)</f>
        <v>6.5946546173697068E-6</v>
      </c>
      <c r="C174">
        <f>('CON Score and Page Rank'!BZ128-'MIN and MAX'!C$17)/('MIN and MAX'!G$17-'MIN and MAX'!C$17)</f>
        <v>3.6151601526454051E-3</v>
      </c>
      <c r="D174">
        <f>('CON Score and Page Rank'!CA128-'MIN and MAX'!D$17)/('MIN and MAX'!H$17-'MIN and MAX'!D$17)</f>
        <v>8.5484796328169826E-2</v>
      </c>
      <c r="E174">
        <f t="shared" si="10"/>
        <v>3.6085654980280353E-3</v>
      </c>
      <c r="F174">
        <f t="shared" si="11"/>
        <v>0.58898942856876391</v>
      </c>
      <c r="G174">
        <f t="shared" si="12"/>
        <v>8.5478201673552454E-2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213</v>
      </c>
      <c r="B175">
        <f>('CON Score and Page Rank'!BY198-'MIN and MAX'!B$17)/('MIN and MAX'!F$17-'MIN and MAX'!B$17)</f>
        <v>6.4374088259430245E-5</v>
      </c>
      <c r="C175">
        <f>('CON Score and Page Rank'!BZ198-'MIN and MAX'!C$17)/('MIN and MAX'!G$17-'MIN and MAX'!C$17)</f>
        <v>3.5628745846797306E-3</v>
      </c>
      <c r="D175">
        <f>('CON Score and Page Rank'!CA198-'MIN and MAX'!D$17)/('MIN and MAX'!H$17-'MIN and MAX'!D$17)</f>
        <v>0.10154905335628227</v>
      </c>
      <c r="E175">
        <f t="shared" si="10"/>
        <v>3.4985004964203001E-3</v>
      </c>
      <c r="F175">
        <f t="shared" si="11"/>
        <v>0.58890230483585027</v>
      </c>
      <c r="G175">
        <f t="shared" si="12"/>
        <v>0.10148467926802283</v>
      </c>
      <c r="H175" s="3">
        <f>IFERROR(VLOOKUP(A175,'GDP Data'!A$2:Q$144,3,FALSE),"Not Found")</f>
        <v>6331961555.4091396</v>
      </c>
      <c r="I175">
        <f t="shared" si="13"/>
        <v>5.9837493639079784E-4</v>
      </c>
      <c r="J175">
        <f t="shared" si="14"/>
        <v>-0.58830392989945945</v>
      </c>
    </row>
    <row r="176" spans="1:10" x14ac:dyDescent="0.25">
      <c r="A176" t="s">
        <v>73</v>
      </c>
      <c r="B176">
        <f>('CON Score and Page Rank'!BY58-'MIN and MAX'!B$17)/('MIN and MAX'!F$17-'MIN and MAX'!B$17)</f>
        <v>9.4110737628162356E-6</v>
      </c>
      <c r="C176">
        <f>('CON Score and Page Rank'!BZ58-'MIN and MAX'!C$17)/('MIN and MAX'!G$17-'MIN and MAX'!C$17)</f>
        <v>3.0475490567235791E-3</v>
      </c>
      <c r="D176">
        <f>('CON Score and Page Rank'!CA58-'MIN and MAX'!D$17)/('MIN and MAX'!H$17-'MIN and MAX'!D$17)</f>
        <v>0.10843373493975904</v>
      </c>
      <c r="E176">
        <f t="shared" si="10"/>
        <v>3.0381379829607629E-3</v>
      </c>
      <c r="F176">
        <f t="shared" si="11"/>
        <v>0.58853789743949125</v>
      </c>
      <c r="G176">
        <f t="shared" si="12"/>
        <v>0.10842432386599622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153</v>
      </c>
      <c r="B177">
        <f>('CON Score and Page Rank'!BY137-'MIN and MAX'!B$17)/('MIN and MAX'!F$17-'MIN and MAX'!B$17)</f>
        <v>1.0729784361725623E-6</v>
      </c>
      <c r="C177">
        <f>('CON Score and Page Rank'!BZ137-'MIN and MAX'!C$17)/('MIN and MAX'!G$17-'MIN and MAX'!C$17)</f>
        <v>2.378685677590369E-3</v>
      </c>
      <c r="D177">
        <f>('CON Score and Page Rank'!CA137-'MIN and MAX'!D$17)/('MIN and MAX'!H$17-'MIN and MAX'!D$17)</f>
        <v>5.737234652897303E-4</v>
      </c>
      <c r="E177">
        <f t="shared" si="10"/>
        <v>2.3776126991541962E-3</v>
      </c>
      <c r="F177">
        <f t="shared" si="11"/>
        <v>0.58801504796355886</v>
      </c>
      <c r="G177">
        <f t="shared" si="12"/>
        <v>5.7265048685355775E-4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106</v>
      </c>
      <c r="B178">
        <f>('CON Score and Page Rank'!BY91-'MIN and MAX'!B$17)/('MIN and MAX'!F$17-'MIN and MAX'!B$17)</f>
        <v>6.9743598351147685E-6</v>
      </c>
      <c r="C178">
        <f>('CON Score and Page Rank'!BZ91-'MIN and MAX'!C$17)/('MIN and MAX'!G$17-'MIN and MAX'!C$17)</f>
        <v>2.3820219864719113E-3</v>
      </c>
      <c r="D178">
        <f>('CON Score and Page Rank'!CA91-'MIN and MAX'!D$17)/('MIN and MAX'!H$17-'MIN and MAX'!D$17)</f>
        <v>5.737234652897303E-4</v>
      </c>
      <c r="E178">
        <f t="shared" si="10"/>
        <v>2.3750476266367966E-3</v>
      </c>
      <c r="F178">
        <f t="shared" si="11"/>
        <v>0.58801301753890389</v>
      </c>
      <c r="G178">
        <f t="shared" si="12"/>
        <v>5.6674910545461549E-4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113</v>
      </c>
      <c r="B179">
        <f>('CON Score and Page Rank'!BY98-'MIN and MAX'!B$17)/('MIN and MAX'!F$17-'MIN and MAX'!B$17)</f>
        <v>1.2875741234056974E-5</v>
      </c>
      <c r="C179">
        <f>('CON Score and Page Rank'!BZ98-'MIN and MAX'!C$17)/('MIN and MAX'!G$17-'MIN and MAX'!C$17)</f>
        <v>2.3853582953534532E-3</v>
      </c>
      <c r="D179">
        <f>('CON Score and Page Rank'!CA98-'MIN and MAX'!D$17)/('MIN and MAX'!H$17-'MIN and MAX'!D$17)</f>
        <v>5.737234652897303E-4</v>
      </c>
      <c r="E179">
        <f t="shared" si="10"/>
        <v>2.3724825541193962E-3</v>
      </c>
      <c r="F179">
        <f t="shared" si="11"/>
        <v>0.58801098711424904</v>
      </c>
      <c r="G179">
        <f t="shared" si="12"/>
        <v>5.6084772405567333E-4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109</v>
      </c>
      <c r="B180">
        <f>('CON Score and Page Rank'!BY94-'MIN and MAX'!B$17)/('MIN and MAX'!F$17-'MIN and MAX'!B$17)</f>
        <v>5.556790772563453E-6</v>
      </c>
      <c r="C180">
        <f>('CON Score and Page Rank'!BZ94-'MIN and MAX'!C$17)/('MIN and MAX'!G$17-'MIN and MAX'!C$17)</f>
        <v>1.9266409173736593E-3</v>
      </c>
      <c r="D180">
        <f>('CON Score and Page Rank'!CA94-'MIN and MAX'!D$17)/('MIN and MAX'!H$17-'MIN and MAX'!D$17)</f>
        <v>6.3683304647160072E-2</v>
      </c>
      <c r="E180">
        <f t="shared" si="10"/>
        <v>1.9210841266010959E-3</v>
      </c>
      <c r="F180">
        <f t="shared" si="11"/>
        <v>0.58765367538515889</v>
      </c>
      <c r="G180">
        <f t="shared" si="12"/>
        <v>6.3677747856387509E-2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161</v>
      </c>
      <c r="B181">
        <f>('CON Score and Page Rank'!BY145-'MIN and MAX'!B$17)/('MIN and MAX'!F$17-'MIN and MAX'!B$17)</f>
        <v>6.1749728793642269E-7</v>
      </c>
      <c r="C181">
        <f>('CON Score and Page Rank'!BZ145-'MIN and MAX'!C$17)/('MIN and MAX'!G$17-'MIN and MAX'!C$17)</f>
        <v>1.8089296558146803E-3</v>
      </c>
      <c r="D181">
        <f>('CON Score and Page Rank'!CA145-'MIN and MAX'!D$17)/('MIN and MAX'!H$17-'MIN and MAX'!D$17)</f>
        <v>2.3522662076878944E-2</v>
      </c>
      <c r="E181">
        <f t="shared" si="10"/>
        <v>1.8083121585267439E-3</v>
      </c>
      <c r="F181">
        <f t="shared" si="11"/>
        <v>0.58756440890913897</v>
      </c>
      <c r="G181">
        <f t="shared" si="12"/>
        <v>2.3522044579591006E-2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173</v>
      </c>
      <c r="B182">
        <f>('CON Score and Page Rank'!BY157-'MIN and MAX'!B$17)/('MIN and MAX'!F$17-'MIN and MAX'!B$17)</f>
        <v>6.1749728793642269E-7</v>
      </c>
      <c r="C182">
        <f>('CON Score and Page Rank'!BZ157-'MIN and MAX'!C$17)/('MIN and MAX'!G$17-'MIN and MAX'!C$17)</f>
        <v>1.8089296558146803E-3</v>
      </c>
      <c r="D182">
        <f>('CON Score and Page Rank'!CA157-'MIN and MAX'!D$17)/('MIN and MAX'!H$17-'MIN and MAX'!D$17)</f>
        <v>2.3522662076878944E-2</v>
      </c>
      <c r="E182">
        <f t="shared" si="10"/>
        <v>1.8083121585267439E-3</v>
      </c>
      <c r="F182">
        <f t="shared" si="11"/>
        <v>0.58756440890913897</v>
      </c>
      <c r="G182">
        <f t="shared" si="12"/>
        <v>2.3522044579591006E-2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60</v>
      </c>
      <c r="B183">
        <f>('CON Score and Page Rank'!BY45-'MIN and MAX'!B$17)/('MIN and MAX'!F$17-'MIN and MAX'!B$17)</f>
        <v>5.739858852665447E-2</v>
      </c>
      <c r="C183">
        <f>('CON Score and Page Rank'!BZ45-'MIN and MAX'!C$17)/('MIN and MAX'!G$17-'MIN and MAX'!C$17)</f>
        <v>5.8098033367016452E-2</v>
      </c>
      <c r="D183">
        <f>('CON Score and Page Rank'!CA45-'MIN and MAX'!D$17)/('MIN and MAX'!H$17-'MIN and MAX'!D$17)</f>
        <v>0.98049340218014913</v>
      </c>
      <c r="E183">
        <f t="shared" si="10"/>
        <v>6.9944484036198185E-4</v>
      </c>
      <c r="F183">
        <f t="shared" si="11"/>
        <v>0.5866866670415759</v>
      </c>
      <c r="G183">
        <f t="shared" si="12"/>
        <v>0.92309481365349466</v>
      </c>
      <c r="H183" s="3">
        <f>IFERROR(VLOOKUP(A183,'GDP Data'!A$2:Q$144,3,FALSE),"Not Found")</f>
        <v>89794943349.891205</v>
      </c>
      <c r="I183">
        <f t="shared" si="13"/>
        <v>8.4856869462996316E-3</v>
      </c>
      <c r="J183">
        <f t="shared" si="14"/>
        <v>-0.57820098009527632</v>
      </c>
    </row>
    <row r="184" spans="1:10" x14ac:dyDescent="0.25">
      <c r="A184" t="s">
        <v>116</v>
      </c>
      <c r="B184">
        <f>('CON Score and Page Rank'!BY101-'MIN and MAX'!B$17)/('MIN and MAX'!F$17-'MIN and MAX'!B$17)</f>
        <v>5.5888693241840462E-7</v>
      </c>
      <c r="C184">
        <f>('CON Score and Page Rank'!BZ101-'MIN and MAX'!C$17)/('MIN and MAX'!G$17-'MIN and MAX'!C$17)</f>
        <v>4.3140503117124955E-4</v>
      </c>
      <c r="D184">
        <f>('CON Score and Page Rank'!CA101-'MIN and MAX'!D$17)/('MIN and MAX'!H$17-'MIN and MAX'!D$17)</f>
        <v>5.1635111876075735E-3</v>
      </c>
      <c r="E184">
        <f t="shared" si="10"/>
        <v>4.3084614423883114E-4</v>
      </c>
      <c r="F184">
        <f t="shared" si="11"/>
        <v>0.5864740533976367</v>
      </c>
      <c r="G184">
        <f t="shared" si="12"/>
        <v>5.1629523006751551E-3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137</v>
      </c>
      <c r="B185">
        <f>('CON Score and Page Rank'!BY122-'MIN and MAX'!B$17)/('MIN and MAX'!F$17-'MIN and MAX'!B$17)</f>
        <v>2.2355477296822269E-6</v>
      </c>
      <c r="C185">
        <f>('CON Score and Page Rank'!BZ122-'MIN and MAX'!C$17)/('MIN and MAX'!G$17-'MIN and MAX'!C$17)</f>
        <v>4.323673020782215E-4</v>
      </c>
      <c r="D185">
        <f>('CON Score and Page Rank'!CA122-'MIN and MAX'!D$17)/('MIN and MAX'!H$17-'MIN and MAX'!D$17)</f>
        <v>5.1635111876075735E-3</v>
      </c>
      <c r="E185">
        <f t="shared" si="10"/>
        <v>4.301317543485393E-4</v>
      </c>
      <c r="F185">
        <f t="shared" si="11"/>
        <v>0.58647348791075993</v>
      </c>
      <c r="G185">
        <f t="shared" si="12"/>
        <v>5.161275639877891E-3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158</v>
      </c>
      <c r="B186">
        <f>('CON Score and Page Rank'!BY142-'MIN and MAX'!B$17)/('MIN and MAX'!F$17-'MIN and MAX'!B$17)</f>
        <v>3.3407188210966346E-6</v>
      </c>
      <c r="C186">
        <f>('CON Score and Page Rank'!BZ142-'MIN and MAX'!C$17)/('MIN and MAX'!G$17-'MIN and MAX'!C$17)</f>
        <v>0</v>
      </c>
      <c r="D186">
        <f>('CON Score and Page Rank'!CA142-'MIN and MAX'!D$17)/('MIN and MAX'!H$17-'MIN and MAX'!D$17)</f>
        <v>0</v>
      </c>
      <c r="E186">
        <f t="shared" si="10"/>
        <v>-3.3407188210966346E-6</v>
      </c>
      <c r="F186">
        <f t="shared" si="11"/>
        <v>0.58613036576088284</v>
      </c>
      <c r="G186">
        <f t="shared" si="12"/>
        <v>-3.3407188210966346E-6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86</v>
      </c>
      <c r="B187">
        <f>('CON Score and Page Rank'!BY71-'MIN and MAX'!B$17)/('MIN and MAX'!F$17-'MIN and MAX'!B$17)</f>
        <v>5.0110782316526995E-6</v>
      </c>
      <c r="C187">
        <f>('CON Score and Page Rank'!BZ71-'MIN and MAX'!C$17)/('MIN and MAX'!G$17-'MIN and MAX'!C$17)</f>
        <v>9.0335636164715466E-7</v>
      </c>
      <c r="D187">
        <f>('CON Score and Page Rank'!CA71-'MIN and MAX'!D$17)/('MIN and MAX'!H$17-'MIN and MAX'!D$17)</f>
        <v>0</v>
      </c>
      <c r="E187">
        <f t="shared" si="10"/>
        <v>-4.1077218700055451E-6</v>
      </c>
      <c r="F187">
        <f t="shared" si="11"/>
        <v>0.58612975862720917</v>
      </c>
      <c r="G187">
        <f t="shared" si="12"/>
        <v>-5.0110782316526995E-6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33</v>
      </c>
      <c r="B188">
        <f>('CON Score and Page Rank'!BY18-'MIN and MAX'!B$17)/('MIN and MAX'!F$17-'MIN and MAX'!B$17)</f>
        <v>5.03113646946955E-2</v>
      </c>
      <c r="C188">
        <f>('CON Score and Page Rank'!BZ18-'MIN and MAX'!C$17)/('MIN and MAX'!G$17-'MIN and MAX'!C$17)</f>
        <v>5.0192803304625951E-2</v>
      </c>
      <c r="D188">
        <f>('CON Score and Page Rank'!CA18-'MIN and MAX'!D$17)/('MIN and MAX'!H$17-'MIN and MAX'!D$17)</f>
        <v>0.97991967871485941</v>
      </c>
      <c r="E188">
        <f t="shared" si="10"/>
        <v>-1.1856139006954924E-4</v>
      </c>
      <c r="F188">
        <f t="shared" si="11"/>
        <v>0.58603916097424447</v>
      </c>
      <c r="G188">
        <f t="shared" si="12"/>
        <v>0.92960831402016386</v>
      </c>
      <c r="H188" s="3">
        <f>IFERROR(VLOOKUP(A188,'GDP Data'!A$2:Q$144,3,FALSE),"Not Found")</f>
        <v>173972218824.02701</v>
      </c>
      <c r="I188">
        <f t="shared" si="13"/>
        <v>1.6440500224399524E-2</v>
      </c>
      <c r="J188">
        <f t="shared" si="14"/>
        <v>-0.56959866074984489</v>
      </c>
    </row>
    <row r="189" spans="1:10" x14ac:dyDescent="0.25">
      <c r="A189" t="s">
        <v>114</v>
      </c>
      <c r="B189">
        <f>('CON Score and Page Rank'!BY99-'MIN and MAX'!B$17)/('MIN and MAX'!F$17-'MIN and MAX'!B$17)</f>
        <v>0</v>
      </c>
      <c r="C189">
        <f>('CON Score and Page Rank'!BZ99-'MIN and MAX'!C$17)/('MIN and MAX'!G$17-'MIN and MAX'!C$17)</f>
        <v>-8.0223499964760371E-4</v>
      </c>
      <c r="D189">
        <f>('CON Score and Page Rank'!CA99-'MIN and MAX'!D$17)/('MIN and MAX'!H$17-'MIN and MAX'!D$17)</f>
        <v>-7.9747561675272513E-2</v>
      </c>
      <c r="E189">
        <f t="shared" si="10"/>
        <v>-8.0223499964760371E-4</v>
      </c>
      <c r="F189">
        <f t="shared" si="11"/>
        <v>0.58549798806649955</v>
      </c>
      <c r="G189">
        <f t="shared" si="12"/>
        <v>-7.9747561675272513E-2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150</v>
      </c>
      <c r="B190">
        <f>('CON Score and Page Rank'!BY134-'MIN and MAX'!B$17)/('MIN and MAX'!F$17-'MIN and MAX'!B$17)</f>
        <v>0</v>
      </c>
      <c r="C190">
        <f>('CON Score and Page Rank'!BZ134-'MIN and MAX'!C$17)/('MIN and MAX'!G$17-'MIN and MAX'!C$17)</f>
        <v>-8.0223499964760371E-4</v>
      </c>
      <c r="D190">
        <f>('CON Score and Page Rank'!CA134-'MIN and MAX'!D$17)/('MIN and MAX'!H$17-'MIN and MAX'!D$17)</f>
        <v>-7.9747561675272513E-2</v>
      </c>
      <c r="E190">
        <f t="shared" si="10"/>
        <v>-8.0223499964760371E-4</v>
      </c>
      <c r="F190">
        <f t="shared" si="11"/>
        <v>0.58549798806649955</v>
      </c>
      <c r="G190">
        <f t="shared" si="12"/>
        <v>-7.9747561675272513E-2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169</v>
      </c>
      <c r="B191">
        <f>('CON Score and Page Rank'!BY153-'MIN and MAX'!B$17)/('MIN and MAX'!F$17-'MIN and MAX'!B$17)</f>
        <v>0</v>
      </c>
      <c r="C191">
        <f>('CON Score and Page Rank'!BZ153-'MIN and MAX'!C$17)/('MIN and MAX'!G$17-'MIN and MAX'!C$17)</f>
        <v>-8.0223499964760371E-4</v>
      </c>
      <c r="D191">
        <f>('CON Score and Page Rank'!CA153-'MIN and MAX'!D$17)/('MIN and MAX'!H$17-'MIN and MAX'!D$17)</f>
        <v>-7.9747561675272513E-2</v>
      </c>
      <c r="E191">
        <f t="shared" si="10"/>
        <v>-8.0223499964760371E-4</v>
      </c>
      <c r="F191">
        <f t="shared" si="11"/>
        <v>0.58549798806649955</v>
      </c>
      <c r="G191">
        <f t="shared" si="12"/>
        <v>-7.9747561675272513E-2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22</v>
      </c>
      <c r="B192">
        <f>('CON Score and Page Rank'!BY7-'MIN and MAX'!B$17)/('MIN and MAX'!F$17-'MIN and MAX'!B$17)</f>
        <v>4.0835098062076206E-2</v>
      </c>
      <c r="C192">
        <f>('CON Score and Page Rank'!BZ7-'MIN and MAX'!C$17)/('MIN and MAX'!G$17-'MIN and MAX'!C$17)</f>
        <v>3.8881935032967052E-2</v>
      </c>
      <c r="D192">
        <f>('CON Score and Page Rank'!CA7-'MIN and MAX'!D$17)/('MIN and MAX'!H$17-'MIN and MAX'!D$17)</f>
        <v>0.93803786574870918</v>
      </c>
      <c r="E192">
        <f t="shared" si="10"/>
        <v>-1.9531630291091534E-3</v>
      </c>
      <c r="F192">
        <f t="shared" si="11"/>
        <v>0.58458695236235214</v>
      </c>
      <c r="G192">
        <f t="shared" si="12"/>
        <v>0.89720276768663298</v>
      </c>
      <c r="H192" s="3">
        <f>IFERROR(VLOOKUP(A192,'GDP Data'!A$2:Q$144,3,FALSE),"Not Found")</f>
        <v>129533107311.811</v>
      </c>
      <c r="I192">
        <f t="shared" si="13"/>
        <v>1.2240972117399256E-2</v>
      </c>
      <c r="J192">
        <f t="shared" si="14"/>
        <v>-0.57234598024495287</v>
      </c>
    </row>
    <row r="193" spans="1:10" x14ac:dyDescent="0.25">
      <c r="A193" t="s">
        <v>21</v>
      </c>
      <c r="B193">
        <f>('CON Score and Page Rank'!BY6-'MIN and MAX'!B$17)/('MIN and MAX'!F$17-'MIN and MAX'!B$17)</f>
        <v>6.7531818922806991E-2</v>
      </c>
      <c r="C193">
        <f>('CON Score and Page Rank'!BZ6-'MIN and MAX'!C$17)/('MIN and MAX'!G$17-'MIN and MAX'!C$17)</f>
        <v>5.8489651441911678E-2</v>
      </c>
      <c r="D193">
        <f>('CON Score and Page Rank'!CA6-'MIN and MAX'!D$17)/('MIN and MAX'!H$17-'MIN and MAX'!D$17)</f>
        <v>0.9896729776247849</v>
      </c>
      <c r="E193">
        <f t="shared" si="10"/>
        <v>-9.0421674808953134E-3</v>
      </c>
      <c r="F193">
        <f t="shared" si="11"/>
        <v>0.57897553618591391</v>
      </c>
      <c r="G193">
        <f t="shared" si="12"/>
        <v>0.92214115870197788</v>
      </c>
      <c r="H193" s="3">
        <f>IFERROR(VLOOKUP(A193,'GDP Data'!A$2:Q$144,3,FALSE),"Not Found")</f>
        <v>164791442543.375</v>
      </c>
      <c r="I193">
        <f t="shared" si="13"/>
        <v>1.5572910240651064E-2</v>
      </c>
      <c r="J193">
        <f t="shared" si="14"/>
        <v>-0.5634026259452628</v>
      </c>
    </row>
    <row r="194" spans="1:10" x14ac:dyDescent="0.25">
      <c r="A194" t="s">
        <v>40</v>
      </c>
      <c r="B194">
        <f>('CON Score and Page Rank'!BY25-'MIN and MAX'!B$17)/('MIN and MAX'!F$17-'MIN and MAX'!B$17)</f>
        <v>9.5698339874402072E-2</v>
      </c>
      <c r="C194">
        <f>('CON Score and Page Rank'!BZ25-'MIN and MAX'!C$17)/('MIN and MAX'!G$17-'MIN and MAX'!C$17)</f>
        <v>8.2029750099772869E-2</v>
      </c>
      <c r="D194">
        <f>('CON Score and Page Rank'!CA25-'MIN and MAX'!D$17)/('MIN and MAX'!H$17-'MIN and MAX'!D$17)</f>
        <v>0.96041308089500865</v>
      </c>
      <c r="E194">
        <f t="shared" si="10"/>
        <v>-1.3668589774629203E-2</v>
      </c>
      <c r="F194">
        <f t="shared" si="11"/>
        <v>0.57531341676214198</v>
      </c>
      <c r="G194">
        <f t="shared" si="12"/>
        <v>0.86471474102060664</v>
      </c>
      <c r="H194" s="3">
        <f>IFERROR(VLOOKUP(A194,'GDP Data'!A$2:Q$144,3,FALSE),"Not Found")</f>
        <v>379083932596.32898</v>
      </c>
      <c r="I194">
        <f t="shared" si="13"/>
        <v>3.5823705192955003E-2</v>
      </c>
      <c r="J194">
        <f t="shared" si="14"/>
        <v>-0.53948971156918701</v>
      </c>
    </row>
    <row r="195" spans="1:10" x14ac:dyDescent="0.25">
      <c r="A195" t="s">
        <v>216</v>
      </c>
      <c r="B195">
        <f>('CON Score and Page Rank'!BY201-'MIN and MAX'!B$17)/('MIN and MAX'!F$17-'MIN and MAX'!B$17)</f>
        <v>9.2149494414926258E-2</v>
      </c>
      <c r="C195">
        <f>('CON Score and Page Rank'!BZ201-'MIN and MAX'!C$17)/('MIN and MAX'!G$17-'MIN and MAX'!C$17)</f>
        <v>7.2652158268907363E-2</v>
      </c>
      <c r="D195">
        <f>('CON Score and Page Rank'!CA201-'MIN and MAX'!D$17)/('MIN and MAX'!H$17-'MIN and MAX'!D$17)</f>
        <v>0.8800917957544464</v>
      </c>
      <c r="E195">
        <f t="shared" ref="E195:E211" si="15">C195-B195</f>
        <v>-1.9497336146018895E-2</v>
      </c>
      <c r="F195">
        <f t="shared" si="11"/>
        <v>0.57069957826066797</v>
      </c>
      <c r="G195">
        <f t="shared" si="12"/>
        <v>0.78794230133952015</v>
      </c>
      <c r="H195" s="3">
        <f>IFERROR(VLOOKUP(A195,'GDP Data'!A$2:Q$144,3,FALSE),"Not Found")</f>
        <v>756706300589.79102</v>
      </c>
      <c r="I195">
        <f t="shared" si="13"/>
        <v>7.1509291476213779E-2</v>
      </c>
      <c r="J195">
        <f t="shared" si="14"/>
        <v>-0.49919028678445421</v>
      </c>
    </row>
    <row r="196" spans="1:10" x14ac:dyDescent="0.25">
      <c r="A196" t="s">
        <v>31</v>
      </c>
      <c r="B196">
        <f>('CON Score and Page Rank'!BY16-'MIN and MAX'!B$17)/('MIN and MAX'!F$17-'MIN and MAX'!B$17)</f>
        <v>0.11548758347371868</v>
      </c>
      <c r="C196">
        <f>('CON Score and Page Rank'!BZ16-'MIN and MAX'!C$17)/('MIN and MAX'!G$17-'MIN and MAX'!C$17)</f>
        <v>9.2320859960343962E-2</v>
      </c>
      <c r="D196">
        <f>('CON Score and Page Rank'!CA16-'MIN and MAX'!D$17)/('MIN and MAX'!H$17-'MIN and MAX'!D$17)</f>
        <v>1</v>
      </c>
      <c r="E196">
        <f t="shared" si="15"/>
        <v>-2.3166723513374718E-2</v>
      </c>
      <c r="F196">
        <f t="shared" ref="F196:F211" si="16">(E196-MIN(E$3:E$212))/(MAX(E$3:E$212)-MIN(E$3:E$212))</f>
        <v>0.56779501531803778</v>
      </c>
      <c r="G196">
        <f t="shared" ref="G196:G211" si="17">D196-B196</f>
        <v>0.88451241652628132</v>
      </c>
      <c r="H196" s="3">
        <f>IFERROR(VLOOKUP(A196,'GDP Data'!A$2:Q$144,3,FALSE),"Not Found")</f>
        <v>21387533703.2327</v>
      </c>
      <c r="I196">
        <f t="shared" ref="I196:I211" si="18">IFERROR((H196-MIN(H$3:H$212))/(MAX(H$3:H$212)-MIN(H$3:H$212)),"No Value")</f>
        <v>2.0211373690819864E-3</v>
      </c>
      <c r="J196">
        <f t="shared" ref="J196:J211" si="19">IFERROR(I196-F196,"No Value")</f>
        <v>-0.56577387794895584</v>
      </c>
    </row>
    <row r="197" spans="1:10" x14ac:dyDescent="0.25">
      <c r="A197" t="s">
        <v>52</v>
      </c>
      <c r="B197">
        <f>('CON Score and Page Rank'!BY37-'MIN and MAX'!B$17)/('MIN and MAX'!F$17-'MIN and MAX'!B$17)</f>
        <v>0.11623385236518552</v>
      </c>
      <c r="C197">
        <f>('CON Score and Page Rank'!BZ37-'MIN and MAX'!C$17)/('MIN and MAX'!G$17-'MIN and MAX'!C$17)</f>
        <v>9.0567475810669595E-2</v>
      </c>
      <c r="D197">
        <f>('CON Score and Page Rank'!CA37-'MIN and MAX'!D$17)/('MIN and MAX'!H$17-'MIN and MAX'!D$17)</f>
        <v>0.94033275960986806</v>
      </c>
      <c r="E197">
        <f t="shared" si="15"/>
        <v>-2.5666376554515924E-2</v>
      </c>
      <c r="F197">
        <f t="shared" si="16"/>
        <v>0.56581637450804234</v>
      </c>
      <c r="G197">
        <f t="shared" si="17"/>
        <v>0.82409890724468249</v>
      </c>
      <c r="H197" s="3">
        <f>IFERROR(VLOOKUP(A197,'GDP Data'!A$2:Q$144,3,FALSE),"Not Found")</f>
        <v>169403241524.33701</v>
      </c>
      <c r="I197">
        <f t="shared" si="18"/>
        <v>1.6008728572416343E-2</v>
      </c>
      <c r="J197">
        <f t="shared" si="19"/>
        <v>-0.54980764593562603</v>
      </c>
    </row>
    <row r="198" spans="1:10" x14ac:dyDescent="0.25">
      <c r="A198" t="s">
        <v>49</v>
      </c>
      <c r="B198">
        <f>('CON Score and Page Rank'!BY34-'MIN and MAX'!B$17)/('MIN and MAX'!F$17-'MIN and MAX'!B$17)</f>
        <v>0.15290246285265957</v>
      </c>
      <c r="C198">
        <f>('CON Score and Page Rank'!BZ34-'MIN and MAX'!C$17)/('MIN and MAX'!G$17-'MIN and MAX'!C$17)</f>
        <v>0.11067322960154784</v>
      </c>
      <c r="D198">
        <f>('CON Score and Page Rank'!CA34-'MIN and MAX'!D$17)/('MIN and MAX'!H$17-'MIN and MAX'!D$17)</f>
        <v>0.98049340218014913</v>
      </c>
      <c r="E198">
        <f t="shared" si="15"/>
        <v>-4.2229233251111734E-2</v>
      </c>
      <c r="F198">
        <f t="shared" si="16"/>
        <v>0.55270577729690817</v>
      </c>
      <c r="G198">
        <f t="shared" si="17"/>
        <v>0.82759093932748962</v>
      </c>
      <c r="H198" s="3" t="str">
        <f>IFERROR(VLOOKUP(A198,'GDP Data'!A$2:Q$144,3,FALSE),"Not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29</v>
      </c>
      <c r="B199">
        <f>('CON Score and Page Rank'!BY14-'MIN and MAX'!B$17)/('MIN and MAX'!F$17-'MIN and MAX'!B$17)</f>
        <v>0.25385747488374233</v>
      </c>
      <c r="C199">
        <f>('CON Score and Page Rank'!BZ14-'MIN and MAX'!C$17)/('MIN and MAX'!G$17-'MIN and MAX'!C$17)</f>
        <v>0.20570214464219125</v>
      </c>
      <c r="D199">
        <f>('CON Score and Page Rank'!CA14-'MIN and MAX'!D$17)/('MIN and MAX'!H$17-'MIN and MAX'!D$17)</f>
        <v>0.93918531267928862</v>
      </c>
      <c r="E199">
        <f t="shared" si="15"/>
        <v>-4.8155330241551081E-2</v>
      </c>
      <c r="F199">
        <f t="shared" si="16"/>
        <v>0.54801487933775761</v>
      </c>
      <c r="G199">
        <f t="shared" si="17"/>
        <v>0.68532783779554629</v>
      </c>
      <c r="H199" s="3">
        <f>IFERROR(VLOOKUP(A199,'GDP Data'!A$2:Q$144,3,FALSE),"Not Found")</f>
        <v>1168023426056.3799</v>
      </c>
      <c r="I199">
        <f t="shared" si="18"/>
        <v>0.11037905665620985</v>
      </c>
      <c r="J199">
        <f t="shared" si="19"/>
        <v>-0.43763582268154777</v>
      </c>
    </row>
    <row r="200" spans="1:10" x14ac:dyDescent="0.25">
      <c r="A200" t="s">
        <v>20</v>
      </c>
      <c r="B200">
        <f>('CON Score and Page Rank'!BY5-'MIN and MAX'!B$17)/('MIN and MAX'!F$17-'MIN and MAX'!B$17)</f>
        <v>0.10877866278909877</v>
      </c>
      <c r="C200">
        <f>('CON Score and Page Rank'!BZ5-'MIN and MAX'!C$17)/('MIN and MAX'!G$17-'MIN and MAX'!C$17)</f>
        <v>6.0516850760074008E-2</v>
      </c>
      <c r="D200">
        <f>('CON Score and Page Rank'!CA5-'MIN and MAX'!D$17)/('MIN and MAX'!H$17-'MIN and MAX'!D$17)</f>
        <v>0.89959839357429716</v>
      </c>
      <c r="E200">
        <f t="shared" si="15"/>
        <v>-4.8261812029024763E-2</v>
      </c>
      <c r="F200">
        <f t="shared" si="16"/>
        <v>0.54793059195596938</v>
      </c>
      <c r="G200">
        <f t="shared" si="17"/>
        <v>0.7908197307851984</v>
      </c>
      <c r="H200" s="3">
        <f>IFERROR(VLOOKUP(A200,'GDP Data'!A$2:Q$144,3,FALSE),"Not Found")</f>
        <v>738981792355.37195</v>
      </c>
      <c r="I200">
        <f t="shared" si="18"/>
        <v>6.9834312657324954E-2</v>
      </c>
      <c r="J200">
        <f t="shared" si="19"/>
        <v>-0.4780962792986444</v>
      </c>
    </row>
    <row r="201" spans="1:10" x14ac:dyDescent="0.25">
      <c r="A201" t="s">
        <v>25</v>
      </c>
      <c r="B201">
        <f>('CON Score and Page Rank'!BY10-'MIN and MAX'!B$17)/('MIN and MAX'!F$17-'MIN and MAX'!B$17)</f>
        <v>0.1448348947219304</v>
      </c>
      <c r="C201">
        <f>('CON Score and Page Rank'!BZ10-'MIN and MAX'!C$17)/('MIN and MAX'!G$17-'MIN and MAX'!C$17)</f>
        <v>8.8207062370210712E-2</v>
      </c>
      <c r="D201">
        <f>('CON Score and Page Rank'!CA10-'MIN and MAX'!D$17)/('MIN and MAX'!H$17-'MIN and MAX'!D$17)</f>
        <v>0.99082042455536434</v>
      </c>
      <c r="E201">
        <f t="shared" si="15"/>
        <v>-5.6627832351719684E-2</v>
      </c>
      <c r="F201">
        <f t="shared" si="16"/>
        <v>0.54130833320434002</v>
      </c>
      <c r="G201">
        <f t="shared" si="17"/>
        <v>0.845985529833434</v>
      </c>
      <c r="H201" s="3">
        <f>IFERROR(VLOOKUP(A201,'GDP Data'!A$2:Q$144,3,FALSE),"Not Found")</f>
        <v>109346669229.69501</v>
      </c>
      <c r="I201">
        <f t="shared" si="18"/>
        <v>1.0333339151272939E-2</v>
      </c>
      <c r="J201">
        <f t="shared" si="19"/>
        <v>-0.53097499405306703</v>
      </c>
    </row>
    <row r="202" spans="1:10" x14ac:dyDescent="0.25">
      <c r="A202" t="s">
        <v>36</v>
      </c>
      <c r="B202">
        <f>('CON Score and Page Rank'!BY21-'MIN and MAX'!B$17)/('MIN and MAX'!F$17-'MIN and MAX'!B$17)</f>
        <v>0.11049288420375114</v>
      </c>
      <c r="C202">
        <f>('CON Score and Page Rank'!BZ21-'MIN and MAX'!C$17)/('MIN and MAX'!G$17-'MIN and MAX'!C$17)</f>
        <v>5.3659330787497635E-2</v>
      </c>
      <c r="D202">
        <f>('CON Score and Page Rank'!CA21-'MIN and MAX'!D$17)/('MIN and MAX'!H$17-'MIN and MAX'!D$17)</f>
        <v>0.94148020654044751</v>
      </c>
      <c r="E202">
        <f t="shared" si="15"/>
        <v>-5.6833553416253506E-2</v>
      </c>
      <c r="F202">
        <f t="shared" si="16"/>
        <v>0.5411454913670678</v>
      </c>
      <c r="G202">
        <f t="shared" si="17"/>
        <v>0.83098732233669637</v>
      </c>
      <c r="H202" s="3">
        <f>IFERROR(VLOOKUP(A202,'GDP Data'!A$2:Q$144,3,FALSE),"Not Found")</f>
        <v>242395852494.409</v>
      </c>
      <c r="I202">
        <f t="shared" si="18"/>
        <v>2.2906582983566962E-2</v>
      </c>
      <c r="J202">
        <f t="shared" si="19"/>
        <v>-0.51823890838350084</v>
      </c>
    </row>
    <row r="203" spans="1:10" x14ac:dyDescent="0.25">
      <c r="A203" t="s">
        <v>18</v>
      </c>
      <c r="B203">
        <f>('CON Score and Page Rank'!BY3-'MIN and MAX'!B$17)/('MIN and MAX'!F$17-'MIN and MAX'!B$17)</f>
        <v>0.14521437840123713</v>
      </c>
      <c r="C203">
        <f>('CON Score and Page Rank'!BZ3-'MIN and MAX'!C$17)/('MIN and MAX'!G$17-'MIN and MAX'!C$17)</f>
        <v>8.7743337255878309E-2</v>
      </c>
      <c r="D203">
        <f>('CON Score and Page Rank'!CA3-'MIN and MAX'!D$17)/('MIN and MAX'!H$17-'MIN and MAX'!D$17)</f>
        <v>0.87205966724039008</v>
      </c>
      <c r="E203">
        <f t="shared" si="15"/>
        <v>-5.7471041145358823E-2</v>
      </c>
      <c r="F203">
        <f t="shared" si="16"/>
        <v>0.5406408776403151</v>
      </c>
      <c r="G203">
        <f t="shared" si="17"/>
        <v>0.726845288839153</v>
      </c>
      <c r="H203" s="3">
        <f>IFERROR(VLOOKUP(A203,'GDP Data'!A$2:Q$144,3,FALSE),"Not Found")</f>
        <v>197508773215.323</v>
      </c>
      <c r="I203">
        <f t="shared" si="18"/>
        <v>1.8664721599325463E-2</v>
      </c>
      <c r="J203">
        <f t="shared" si="19"/>
        <v>-0.52197615604098968</v>
      </c>
    </row>
    <row r="204" spans="1:10" x14ac:dyDescent="0.25">
      <c r="A204" t="s">
        <v>38</v>
      </c>
      <c r="B204">
        <f>('CON Score and Page Rank'!BY23-'MIN and MAX'!B$17)/('MIN and MAX'!F$17-'MIN and MAX'!B$17)</f>
        <v>0.71025477343343912</v>
      </c>
      <c r="C204">
        <f>('CON Score and Page Rank'!BZ23-'MIN and MAX'!C$17)/('MIN and MAX'!G$17-'MIN and MAX'!C$17)</f>
        <v>0.58685474662490567</v>
      </c>
      <c r="D204">
        <f>('CON Score and Page Rank'!CA23-'MIN and MAX'!D$17)/('MIN and MAX'!H$17-'MIN and MAX'!D$17)</f>
        <v>0.91967871485943775</v>
      </c>
      <c r="E204">
        <f t="shared" si="15"/>
        <v>-0.12340002680853346</v>
      </c>
      <c r="F204">
        <f t="shared" si="16"/>
        <v>0.48845372228406675</v>
      </c>
      <c r="G204">
        <f t="shared" si="17"/>
        <v>0.20942394142599863</v>
      </c>
      <c r="H204" s="3">
        <f>IFERROR(VLOOKUP(A204,'GDP Data'!A$2:Q$144,3,FALSE),"Not Found")</f>
        <v>1643908161796.46</v>
      </c>
      <c r="I204">
        <f t="shared" si="18"/>
        <v>0.15535050760170163</v>
      </c>
      <c r="J204">
        <f t="shared" si="19"/>
        <v>-0.33310321468236515</v>
      </c>
    </row>
    <row r="205" spans="1:10" x14ac:dyDescent="0.25">
      <c r="A205" t="s">
        <v>35</v>
      </c>
      <c r="B205">
        <f>('CON Score and Page Rank'!BY20-'MIN and MAX'!B$17)/('MIN and MAX'!F$17-'MIN and MAX'!B$17)</f>
        <v>0.24617652845175822</v>
      </c>
      <c r="C205">
        <f>('CON Score and Page Rank'!BZ20-'MIN and MAX'!C$17)/('MIN and MAX'!G$17-'MIN and MAX'!C$17)</f>
        <v>0.12180371244552314</v>
      </c>
      <c r="D205">
        <f>('CON Score and Page Rank'!CA20-'MIN and MAX'!D$17)/('MIN and MAX'!H$17-'MIN and MAX'!D$17)</f>
        <v>0.92025243832472747</v>
      </c>
      <c r="E205">
        <f t="shared" si="15"/>
        <v>-0.12437281600623508</v>
      </c>
      <c r="F205">
        <f t="shared" si="16"/>
        <v>0.48768369525454897</v>
      </c>
      <c r="G205">
        <f t="shared" si="17"/>
        <v>0.67407590987296928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-0.42835330440705011</v>
      </c>
    </row>
    <row r="206" spans="1:10" x14ac:dyDescent="0.25">
      <c r="A206" t="s">
        <v>19</v>
      </c>
      <c r="B206">
        <f>('CON Score and Page Rank'!BY4-'MIN and MAX'!B$17)/('MIN and MAX'!F$17-'MIN and MAX'!B$17)</f>
        <v>0.2415898033415414</v>
      </c>
      <c r="C206">
        <f>('CON Score and Page Rank'!BZ4-'MIN and MAX'!C$17)/('MIN and MAX'!G$17-'MIN and MAX'!C$17)</f>
        <v>0.11363646539785102</v>
      </c>
      <c r="D206">
        <f>('CON Score and Page Rank'!CA4-'MIN and MAX'!D$17)/('MIN and MAX'!H$17-'MIN and MAX'!D$17)</f>
        <v>0.91508892713711987</v>
      </c>
      <c r="E206">
        <f t="shared" si="15"/>
        <v>-0.12795333794369038</v>
      </c>
      <c r="F206">
        <f t="shared" si="16"/>
        <v>0.48484947518083099</v>
      </c>
      <c r="G206">
        <f t="shared" si="17"/>
        <v>0.67349912379557852</v>
      </c>
      <c r="H206" s="3">
        <f>IFERROR(VLOOKUP(A206,'GDP Data'!A$2:Q$144,3,FALSE),"Not Found")</f>
        <v>236746141604.37</v>
      </c>
      <c r="I206">
        <f t="shared" si="18"/>
        <v>2.2372681227393863E-2</v>
      </c>
      <c r="J206">
        <f t="shared" si="19"/>
        <v>-0.4624767939534371</v>
      </c>
    </row>
    <row r="207" spans="1:10" x14ac:dyDescent="0.25">
      <c r="A207" t="s">
        <v>37</v>
      </c>
      <c r="B207">
        <f>('CON Score and Page Rank'!BY22-'MIN and MAX'!B$17)/('MIN and MAX'!F$17-'MIN and MAX'!B$17)</f>
        <v>0.29430310045306218</v>
      </c>
      <c r="C207">
        <f>('CON Score and Page Rank'!BZ22-'MIN and MAX'!C$17)/('MIN and MAX'!G$17-'MIN and MAX'!C$17)</f>
        <v>7.2849788202209553E-2</v>
      </c>
      <c r="D207">
        <f>('CON Score and Page Rank'!CA22-'MIN and MAX'!D$17)/('MIN and MAX'!H$17-'MIN and MAX'!D$17)</f>
        <v>0.90992541594951237</v>
      </c>
      <c r="E207">
        <f t="shared" si="15"/>
        <v>-0.22145331225085263</v>
      </c>
      <c r="F207">
        <f t="shared" si="16"/>
        <v>0.41083805765497927</v>
      </c>
      <c r="G207">
        <f t="shared" si="17"/>
        <v>0.61562231549645019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-0.38369494318504166</v>
      </c>
    </row>
    <row r="208" spans="1:10" x14ac:dyDescent="0.25">
      <c r="A208" t="s">
        <v>41</v>
      </c>
      <c r="B208">
        <f>('CON Score and Page Rank'!BY26-'MIN and MAX'!B$17)/('MIN and MAX'!F$17-'MIN and MAX'!B$17)</f>
        <v>0.42344375612130836</v>
      </c>
      <c r="C208">
        <f>('CON Score and Page Rank'!BZ26-'MIN and MAX'!C$17)/('MIN and MAX'!G$17-'MIN and MAX'!C$17)</f>
        <v>0.17743176004585734</v>
      </c>
      <c r="D208">
        <f>('CON Score and Page Rank'!CA26-'MIN and MAX'!D$17)/('MIN and MAX'!H$17-'MIN and MAX'!D$17)</f>
        <v>0.94320137693631667</v>
      </c>
      <c r="E208">
        <f t="shared" si="15"/>
        <v>-0.24601199607545102</v>
      </c>
      <c r="F208">
        <f t="shared" si="16"/>
        <v>0.39139823410533259</v>
      </c>
      <c r="G208">
        <f t="shared" si="17"/>
        <v>0.51975762081500831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2.2015177958657761E-2</v>
      </c>
    </row>
    <row r="209" spans="1:10" x14ac:dyDescent="0.25">
      <c r="A209" t="s">
        <v>32</v>
      </c>
      <c r="B209">
        <f>('CON Score and Page Rank'!BY17-'MIN and MAX'!B$17)/('MIN and MAX'!F$17-'MIN and MAX'!B$17)</f>
        <v>0.40748017447447443</v>
      </c>
      <c r="C209">
        <f>('CON Score and Page Rank'!BZ17-'MIN and MAX'!C$17)/('MIN and MAX'!G$17-'MIN and MAX'!C$17)</f>
        <v>0.15442597703772865</v>
      </c>
      <c r="D209">
        <f>('CON Score and Page Rank'!CA17-'MIN and MAX'!D$17)/('MIN and MAX'!H$17-'MIN and MAX'!D$17)</f>
        <v>0.84452094090648311</v>
      </c>
      <c r="E209">
        <f t="shared" si="15"/>
        <v>-0.25305419743674579</v>
      </c>
      <c r="F209">
        <f t="shared" si="16"/>
        <v>0.38582386567246357</v>
      </c>
      <c r="G209">
        <f t="shared" si="17"/>
        <v>0.43704076643200868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-0.3450385966726538</v>
      </c>
    </row>
    <row r="210" spans="1:10" x14ac:dyDescent="0.25">
      <c r="A210" t="s">
        <v>23</v>
      </c>
      <c r="B210">
        <f>('CON Score and Page Rank'!BY8-'MIN and MAX'!B$17)/('MIN and MAX'!F$17-'MIN and MAX'!B$17)</f>
        <v>0.57328359119054029</v>
      </c>
      <c r="C210">
        <f>('CON Score and Page Rank'!BZ8-'MIN and MAX'!C$17)/('MIN and MAX'!G$17-'MIN and MAX'!C$17)</f>
        <v>0.19852328073719117</v>
      </c>
      <c r="D210">
        <f>('CON Score and Page Rank'!CA8-'MIN and MAX'!D$17)/('MIN and MAX'!H$17-'MIN and MAX'!D$17)</f>
        <v>0.89672977624784855</v>
      </c>
      <c r="E210">
        <f t="shared" si="15"/>
        <v>-0.37476031045334912</v>
      </c>
      <c r="F210">
        <f t="shared" si="16"/>
        <v>0.28948542266574373</v>
      </c>
      <c r="G210">
        <f t="shared" si="17"/>
        <v>0.32344618505730827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-0.15929580992835154</v>
      </c>
    </row>
    <row r="211" spans="1:10" x14ac:dyDescent="0.25">
      <c r="A211" t="s">
        <v>24</v>
      </c>
      <c r="B211">
        <f>('CON Score and Page Rank'!BY9-'MIN and MAX'!B$17)/('MIN and MAX'!F$17-'MIN and MAX'!B$17)</f>
        <v>1</v>
      </c>
      <c r="C211">
        <f>('CON Score and Page Rank'!BZ9-'MIN and MAX'!C$17)/('MIN and MAX'!G$17-'MIN and MAX'!C$17)</f>
        <v>0.25952747261619202</v>
      </c>
      <c r="D211">
        <f>('CON Score and Page Rank'!CA9-'MIN and MAX'!D$17)/('MIN and MAX'!H$17-'MIN and MAX'!D$17)</f>
        <v>0.89615605278255883</v>
      </c>
      <c r="E211">
        <f t="shared" si="15"/>
        <v>-0.74047252738380798</v>
      </c>
      <c r="F211">
        <f t="shared" si="16"/>
        <v>0</v>
      </c>
      <c r="G211">
        <f t="shared" si="17"/>
        <v>-0.10384394721744117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</sheetData>
  <autoFilter ref="A2:J211" xr:uid="{3E92AB48-9DBE-40EF-94B1-507244E9B7BA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657B-A6C4-48CE-AC75-C2FCD7479C41}">
  <sheetPr codeName="Sheet21"/>
  <dimension ref="A1:J210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254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Rank'!CD28-'MIN and MAX'!B$18)/('MIN and MAX'!F$18-'MIN and MAX'!B$18)</f>
        <v>0.46886833969220748</v>
      </c>
      <c r="C3">
        <f>('CON Score and Page Rank'!CE28-'MIN and MAX'!C$18)/('MIN and MAX'!G$18-'MIN and MAX'!C$18)</f>
        <v>1</v>
      </c>
      <c r="D3">
        <f>('CON Score and Page Rank'!CF28-'MIN and MAX'!D$18)/('MIN and MAX'!H$18-'MIN and MAX'!D$18)</f>
        <v>0.92381489841986453</v>
      </c>
      <c r="E3">
        <f t="shared" ref="E3:E66" si="0">C3-B3</f>
        <v>0.53113166030779246</v>
      </c>
      <c r="F3">
        <f t="shared" ref="F3:F66" si="1">(E3-MIN(E$3:E$212))/(MAX(E$3:E$212)-MIN(E$3:E$212))</f>
        <v>1</v>
      </c>
      <c r="G3">
        <f t="shared" ref="G3:G66" si="2">D3-B3</f>
        <v>0.45494655872765705</v>
      </c>
      <c r="H3" s="3">
        <f>IFERROR(VLOOKUP(A3,'GDP Data'!A$2:Q$144,3,FALSE),"Not Found")</f>
        <v>10581929774000</v>
      </c>
      <c r="I3">
        <f t="shared" ref="I3:I66" si="3">IFERROR((H3-MIN(H$3:H$212))/(MAX(H$3:H$212)-MIN(H$3:H$212)),"No Value")</f>
        <v>1</v>
      </c>
      <c r="J3">
        <f t="shared" ref="J3:J66" si="4">IFERROR(I3-F3,"No Value")</f>
        <v>0</v>
      </c>
    </row>
    <row r="4" spans="1:10" x14ac:dyDescent="0.25">
      <c r="A4" t="s">
        <v>203</v>
      </c>
      <c r="B4">
        <f>('CON Score and Page Rank'!CD187-'MIN and MAX'!B$18)/('MIN and MAX'!F$18-'MIN and MAX'!B$18)</f>
        <v>5.7795179624499534E-4</v>
      </c>
      <c r="C4">
        <f>('CON Score and Page Rank'!CE187-'MIN and MAX'!C$18)/('MIN and MAX'!G$18-'MIN and MAX'!C$18)</f>
        <v>2.4843241564903255E-2</v>
      </c>
      <c r="D4">
        <f>('CON Score and Page Rank'!CF187-'MIN and MAX'!D$18)/('MIN and MAX'!H$18-'MIN and MAX'!D$18)</f>
        <v>0.95993227990970653</v>
      </c>
      <c r="E4">
        <f t="shared" si="0"/>
        <v>2.4265289768658261E-2</v>
      </c>
      <c r="F4">
        <f t="shared" si="1"/>
        <v>0.59806703610703671</v>
      </c>
      <c r="G4">
        <f t="shared" si="2"/>
        <v>0.95935432811346155</v>
      </c>
      <c r="H4" s="3">
        <f>IFERROR(VLOOKUP(A4,'GDP Data'!A$2:Q$144,3,FALSE),"Not Found")</f>
        <v>15976174336.972099</v>
      </c>
      <c r="I4">
        <f t="shared" si="3"/>
        <v>1.5097600039102375E-3</v>
      </c>
      <c r="J4">
        <f t="shared" si="4"/>
        <v>-0.59655727610312648</v>
      </c>
    </row>
    <row r="5" spans="1:10" x14ac:dyDescent="0.25">
      <c r="A5" t="s">
        <v>28</v>
      </c>
      <c r="B5">
        <f>('CON Score and Page Rank'!CD13-'MIN and MAX'!B$18)/('MIN and MAX'!F$18-'MIN and MAX'!B$18)</f>
        <v>3.13450238463569E-3</v>
      </c>
      <c r="C5">
        <f>('CON Score and Page Rank'!CE13-'MIN and MAX'!C$18)/('MIN and MAX'!G$18-'MIN and MAX'!C$18)</f>
        <v>2.7265011115509247E-2</v>
      </c>
      <c r="D5">
        <f>('CON Score and Page Rank'!CF13-'MIN and MAX'!D$18)/('MIN and MAX'!H$18-'MIN and MAX'!D$18)</f>
        <v>0.98024830699774268</v>
      </c>
      <c r="E5">
        <f t="shared" si="0"/>
        <v>2.4130508730873558E-2</v>
      </c>
      <c r="F5">
        <f t="shared" si="1"/>
        <v>0.59796015795306534</v>
      </c>
      <c r="G5">
        <f t="shared" si="2"/>
        <v>0.97711380461310704</v>
      </c>
      <c r="H5" s="3">
        <f>IFERROR(VLOOKUP(A5,'GDP Data'!A$2:Q$144,3,FALSE),"Not Found")</f>
        <v>8234846804.6058197</v>
      </c>
      <c r="I5">
        <f t="shared" si="3"/>
        <v>7.7819896564036858E-4</v>
      </c>
      <c r="J5">
        <f t="shared" si="4"/>
        <v>-0.59718195898742499</v>
      </c>
    </row>
    <row r="6" spans="1:10" x14ac:dyDescent="0.25">
      <c r="A6" t="s">
        <v>195</v>
      </c>
      <c r="B6">
        <f>('CON Score and Page Rank'!CD179-'MIN and MAX'!B$18)/('MIN and MAX'!F$18-'MIN and MAX'!B$18)</f>
        <v>9.5788302376924003E-4</v>
      </c>
      <c r="C6">
        <f>('CON Score and Page Rank'!CE179-'MIN and MAX'!C$18)/('MIN and MAX'!G$18-'MIN and MAX'!C$18)</f>
        <v>2.4986701116739268E-2</v>
      </c>
      <c r="D6">
        <f>('CON Score and Page Rank'!CF179-'MIN and MAX'!D$18)/('MIN and MAX'!H$18-'MIN and MAX'!D$18)</f>
        <v>0.92042889390519189</v>
      </c>
      <c r="E6">
        <f t="shared" si="0"/>
        <v>2.4028818092970028E-2</v>
      </c>
      <c r="F6">
        <f t="shared" si="1"/>
        <v>0.59787951969835296</v>
      </c>
      <c r="G6">
        <f t="shared" si="2"/>
        <v>0.91947101088142269</v>
      </c>
      <c r="H6" s="3">
        <f>IFERROR(VLOOKUP(A6,'GDP Data'!A$2:Q$144,3,FALSE),"Not Found")</f>
        <v>39309580983.228203</v>
      </c>
      <c r="I6">
        <f t="shared" si="3"/>
        <v>3.7147837703301132E-3</v>
      </c>
      <c r="J6">
        <f t="shared" si="4"/>
        <v>-0.59416473592802288</v>
      </c>
    </row>
    <row r="7" spans="1:10" x14ac:dyDescent="0.25">
      <c r="A7" t="s">
        <v>88</v>
      </c>
      <c r="B7">
        <f>('CON Score and Page Rank'!CD73-'MIN and MAX'!B$18)/('MIN and MAX'!F$18-'MIN and MAX'!B$18)</f>
        <v>5.6388957947681043E-4</v>
      </c>
      <c r="C7">
        <f>('CON Score and Page Rank'!CE73-'MIN and MAX'!C$18)/('MIN and MAX'!G$18-'MIN and MAX'!C$18)</f>
        <v>2.4585103909003626E-2</v>
      </c>
      <c r="D7">
        <f>('CON Score and Page Rank'!CF73-'MIN and MAX'!D$18)/('MIN and MAX'!H$18-'MIN and MAX'!D$18)</f>
        <v>0.87584650112866813</v>
      </c>
      <c r="E7">
        <f t="shared" si="0"/>
        <v>2.4021214329526815E-2</v>
      </c>
      <c r="F7">
        <f t="shared" si="1"/>
        <v>0.59787349009497992</v>
      </c>
      <c r="G7">
        <f t="shared" si="2"/>
        <v>0.87528261154919129</v>
      </c>
      <c r="H7" s="3">
        <f>IFERROR(VLOOKUP(A7,'GDP Data'!A$2:Q$144,3,FALSE),"Not Found")</f>
        <v>36176430128.805702</v>
      </c>
      <c r="I7">
        <f t="shared" si="3"/>
        <v>3.4186987535762968E-3</v>
      </c>
      <c r="J7">
        <f t="shared" si="4"/>
        <v>-0.59445479134140367</v>
      </c>
    </row>
    <row r="8" spans="1:10" x14ac:dyDescent="0.25">
      <c r="A8" t="s">
        <v>172</v>
      </c>
      <c r="B8">
        <f>('CON Score and Page Rank'!CD156-'MIN and MAX'!B$18)/('MIN and MAX'!F$18-'MIN and MAX'!B$18)</f>
        <v>1.3171999544569117E-3</v>
      </c>
      <c r="C8">
        <f>('CON Score and Page Rank'!CE156-'MIN and MAX'!C$18)/('MIN and MAX'!G$18-'MIN and MAX'!C$18)</f>
        <v>2.5187490942430106E-2</v>
      </c>
      <c r="D8">
        <f>('CON Score and Page Rank'!CF156-'MIN and MAX'!D$18)/('MIN and MAX'!H$18-'MIN and MAX'!D$18)</f>
        <v>0.92042889390519189</v>
      </c>
      <c r="E8">
        <f t="shared" si="0"/>
        <v>2.3870290987973195E-2</v>
      </c>
      <c r="F8">
        <f t="shared" si="1"/>
        <v>0.59775381147845075</v>
      </c>
      <c r="G8">
        <f t="shared" si="2"/>
        <v>0.919111693950735</v>
      </c>
      <c r="H8" s="3">
        <f>IFERROR(VLOOKUP(A8,'GDP Data'!A$2:Q$144,3,FALSE),"Not Found")</f>
        <v>32685198735.305302</v>
      </c>
      <c r="I8">
        <f t="shared" si="3"/>
        <v>3.0887748674739315E-3</v>
      </c>
      <c r="J8">
        <f t="shared" si="4"/>
        <v>-0.5946650366109768</v>
      </c>
    </row>
    <row r="9" spans="1:10" x14ac:dyDescent="0.25">
      <c r="A9" t="s">
        <v>225</v>
      </c>
      <c r="B9">
        <f>('CON Score and Page Rank'!CD209-'MIN and MAX'!B$18)/('MIN and MAX'!F$18-'MIN and MAX'!B$18)</f>
        <v>1.5839283818408472E-3</v>
      </c>
      <c r="C9">
        <f>('CON Score and Page Rank'!CE209-'MIN and MAX'!C$18)/('MIN and MAX'!G$18-'MIN and MAX'!C$18)</f>
        <v>2.534804818847845E-2</v>
      </c>
      <c r="D9">
        <f>('CON Score and Page Rank'!CF209-'MIN and MAX'!D$18)/('MIN and MAX'!H$18-'MIN and MAX'!D$18)</f>
        <v>0.91534988713318288</v>
      </c>
      <c r="E9">
        <f t="shared" si="0"/>
        <v>2.3764119806637604E-2</v>
      </c>
      <c r="F9">
        <f t="shared" si="1"/>
        <v>0.59766962025947357</v>
      </c>
      <c r="G9">
        <f t="shared" si="2"/>
        <v>0.91376595875134203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-0.59569466967267382</v>
      </c>
    </row>
    <row r="10" spans="1:10" x14ac:dyDescent="0.25">
      <c r="A10" t="s">
        <v>104</v>
      </c>
      <c r="B10">
        <f>('CON Score and Page Rank'!CD89-'MIN and MAX'!B$18)/('MIN and MAX'!F$18-'MIN and MAX'!B$18)</f>
        <v>1.2889916947887462E-3</v>
      </c>
      <c r="C10">
        <f>('CON Score and Page Rank'!CE89-'MIN and MAX'!C$18)/('MIN and MAX'!G$18-'MIN and MAX'!C$18)</f>
        <v>2.5050342899842544E-2</v>
      </c>
      <c r="D10">
        <f>('CON Score and Page Rank'!CF89-'MIN and MAX'!D$18)/('MIN and MAX'!H$18-'MIN and MAX'!D$18)</f>
        <v>0.87584650112866813</v>
      </c>
      <c r="E10">
        <f t="shared" si="0"/>
        <v>2.3761351205053797E-2</v>
      </c>
      <c r="F10">
        <f t="shared" si="1"/>
        <v>0.5976674248243351</v>
      </c>
      <c r="G10">
        <f t="shared" si="2"/>
        <v>0.87455750943387933</v>
      </c>
      <c r="H10" s="3">
        <f>IFERROR(VLOOKUP(A10,'GDP Data'!A$2:Q$144,3,FALSE),"Not Found")</f>
        <v>74030364472.050598</v>
      </c>
      <c r="I10">
        <f t="shared" si="3"/>
        <v>6.9959228659733303E-3</v>
      </c>
      <c r="J10">
        <f t="shared" si="4"/>
        <v>-0.59067150195836182</v>
      </c>
    </row>
    <row r="11" spans="1:10" x14ac:dyDescent="0.25">
      <c r="A11" t="s">
        <v>105</v>
      </c>
      <c r="B11">
        <f>('CON Score and Page Rank'!CD90-'MIN and MAX'!B$18)/('MIN and MAX'!F$18-'MIN and MAX'!B$18)</f>
        <v>1.6169204487625562E-3</v>
      </c>
      <c r="C11">
        <f>('CON Score and Page Rank'!CE90-'MIN and MAX'!C$18)/('MIN and MAX'!G$18-'MIN and MAX'!C$18)</f>
        <v>2.5287373429194331E-2</v>
      </c>
      <c r="D11">
        <f>('CON Score and Page Rank'!CF90-'MIN and MAX'!D$18)/('MIN and MAX'!H$18-'MIN and MAX'!D$18)</f>
        <v>0.87584650112866813</v>
      </c>
      <c r="E11">
        <f t="shared" si="0"/>
        <v>2.3670452980431776E-2</v>
      </c>
      <c r="F11">
        <f t="shared" si="1"/>
        <v>0.59759534469639897</v>
      </c>
      <c r="G11">
        <f t="shared" si="2"/>
        <v>0.87422958067990553</v>
      </c>
      <c r="H11" s="3">
        <f>IFERROR(VLOOKUP(A11,'GDP Data'!A$2:Q$144,3,FALSE),"Not Found")</f>
        <v>19452000520.155998</v>
      </c>
      <c r="I11">
        <f t="shared" si="3"/>
        <v>1.838228086520658E-3</v>
      </c>
      <c r="J11">
        <f t="shared" si="4"/>
        <v>-0.59575711660987829</v>
      </c>
    </row>
    <row r="12" spans="1:10" x14ac:dyDescent="0.25">
      <c r="A12" t="s">
        <v>178</v>
      </c>
      <c r="B12">
        <f>('CON Score and Page Rank'!CD162-'MIN and MAX'!B$18)/('MIN and MAX'!F$18-'MIN and MAX'!B$18)</f>
        <v>1.6120895968713715E-3</v>
      </c>
      <c r="C12">
        <f>('CON Score and Page Rank'!CE162-'MIN and MAX'!C$18)/('MIN and MAX'!G$18-'MIN and MAX'!C$18)</f>
        <v>2.5260062326066045E-2</v>
      </c>
      <c r="D12">
        <f>('CON Score and Page Rank'!CF162-'MIN and MAX'!D$18)/('MIN and MAX'!H$18-'MIN and MAX'!D$18)</f>
        <v>0.87584650112866813</v>
      </c>
      <c r="E12">
        <f t="shared" si="0"/>
        <v>2.3647972729194673E-2</v>
      </c>
      <c r="F12">
        <f t="shared" si="1"/>
        <v>0.5975775183923987</v>
      </c>
      <c r="G12">
        <f t="shared" si="2"/>
        <v>0.87423441153179671</v>
      </c>
      <c r="H12" s="3">
        <f>IFERROR(VLOOKUP(A12,'GDP Data'!A$2:Q$144,3,FALSE),"Not Found")</f>
        <v>14183497963.1071</v>
      </c>
      <c r="I12">
        <f t="shared" si="3"/>
        <v>1.3403507929107808E-3</v>
      </c>
      <c r="J12">
        <f t="shared" si="4"/>
        <v>-0.59623716759948797</v>
      </c>
    </row>
    <row r="13" spans="1:10" x14ac:dyDescent="0.25">
      <c r="A13" t="s">
        <v>63</v>
      </c>
      <c r="B13">
        <f>('CON Score and Page Rank'!CD48-'MIN and MAX'!B$18)/('MIN and MAX'!F$18-'MIN and MAX'!B$18)</f>
        <v>2.3935782007726428E-3</v>
      </c>
      <c r="C13">
        <f>('CON Score and Page Rank'!CE48-'MIN and MAX'!C$18)/('MIN and MAX'!G$18-'MIN and MAX'!C$18)</f>
        <v>2.6003701199818128E-2</v>
      </c>
      <c r="D13">
        <f>('CON Score and Page Rank'!CF48-'MIN and MAX'!D$18)/('MIN and MAX'!H$18-'MIN and MAX'!D$18)</f>
        <v>0.95993227990970653</v>
      </c>
      <c r="E13">
        <f t="shared" si="0"/>
        <v>2.3610122999045486E-2</v>
      </c>
      <c r="F13">
        <f t="shared" si="1"/>
        <v>0.59754750445755178</v>
      </c>
      <c r="G13">
        <f t="shared" si="2"/>
        <v>0.95753870170893385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-0.59237408959050397</v>
      </c>
    </row>
    <row r="14" spans="1:10" x14ac:dyDescent="0.25">
      <c r="A14" t="s">
        <v>90</v>
      </c>
      <c r="B14">
        <f>('CON Score and Page Rank'!CD75-'MIN and MAX'!B$18)/('MIN and MAX'!F$18-'MIN and MAX'!B$18)</f>
        <v>7.2865850815161635E-4</v>
      </c>
      <c r="C14">
        <f>('CON Score and Page Rank'!CE75-'MIN and MAX'!C$18)/('MIN and MAX'!G$18-'MIN and MAX'!C$18)</f>
        <v>2.4279087881312129E-2</v>
      </c>
      <c r="D14">
        <f>('CON Score and Page Rank'!CF75-'MIN and MAX'!D$18)/('MIN and MAX'!H$18-'MIN and MAX'!D$18)</f>
        <v>0.81659142212189617</v>
      </c>
      <c r="E14">
        <f t="shared" si="0"/>
        <v>2.3550429373160514E-2</v>
      </c>
      <c r="F14">
        <f t="shared" si="1"/>
        <v>0.59750016883346624</v>
      </c>
      <c r="G14">
        <f t="shared" si="2"/>
        <v>0.81586276361374455</v>
      </c>
      <c r="H14" s="3">
        <f>IFERROR(VLOOKUP(A14,'GDP Data'!A$2:Q$144,3,FALSE),"Not Found")</f>
        <v>8975689844.8519001</v>
      </c>
      <c r="I14">
        <f t="shared" si="3"/>
        <v>8.4820916756651876E-4</v>
      </c>
      <c r="J14">
        <f t="shared" si="4"/>
        <v>-0.59665195966589968</v>
      </c>
    </row>
    <row r="15" spans="1:10" x14ac:dyDescent="0.25">
      <c r="A15" t="s">
        <v>92</v>
      </c>
      <c r="B15">
        <f>('CON Score and Page Rank'!CD77-'MIN and MAX'!B$18)/('MIN and MAX'!F$18-'MIN and MAX'!B$18)</f>
        <v>2.5806158801650577E-3</v>
      </c>
      <c r="C15">
        <f>('CON Score and Page Rank'!CE77-'MIN and MAX'!C$18)/('MIN and MAX'!G$18-'MIN and MAX'!C$18)</f>
        <v>2.6100763697227605E-2</v>
      </c>
      <c r="D15">
        <f>('CON Score and Page Rank'!CF77-'MIN and MAX'!D$18)/('MIN and MAX'!H$18-'MIN and MAX'!D$18)</f>
        <v>0.95993227990970653</v>
      </c>
      <c r="E15">
        <f t="shared" si="0"/>
        <v>2.3520147817062548E-2</v>
      </c>
      <c r="F15">
        <f t="shared" si="1"/>
        <v>0.59747615628045192</v>
      </c>
      <c r="G15">
        <f t="shared" si="2"/>
        <v>0.95735166402954153</v>
      </c>
      <c r="H15" s="3">
        <f>IFERROR(VLOOKUP(A15,'GDP Data'!A$2:Q$144,3,FALSE),"Not Found")</f>
        <v>34887512226.9319</v>
      </c>
      <c r="I15">
        <f t="shared" si="3"/>
        <v>3.2968950817129001E-3</v>
      </c>
      <c r="J15">
        <f t="shared" si="4"/>
        <v>-0.59417926119873898</v>
      </c>
    </row>
    <row r="16" spans="1:10" x14ac:dyDescent="0.25">
      <c r="A16" t="s">
        <v>157</v>
      </c>
      <c r="B16">
        <f>('CON Score and Page Rank'!CD141-'MIN and MAX'!B$18)/('MIN and MAX'!F$18-'MIN and MAX'!B$18)</f>
        <v>2.7097315900284648E-3</v>
      </c>
      <c r="C16">
        <f>('CON Score and Page Rank'!CE141-'MIN and MAX'!C$18)/('MIN and MAX'!G$18-'MIN and MAX'!C$18)</f>
        <v>2.6206240077272184E-2</v>
      </c>
      <c r="D16">
        <f>('CON Score and Page Rank'!CF141-'MIN and MAX'!D$18)/('MIN and MAX'!H$18-'MIN and MAX'!D$18)</f>
        <v>0.95993227990970653</v>
      </c>
      <c r="E16">
        <f t="shared" si="0"/>
        <v>2.349650848724372E-2</v>
      </c>
      <c r="F16">
        <f t="shared" si="1"/>
        <v>0.5974574108547327</v>
      </c>
      <c r="G16">
        <f t="shared" si="2"/>
        <v>0.95722254831967801</v>
      </c>
      <c r="H16" s="3">
        <f>IFERROR(VLOOKUP(A16,'GDP Data'!A$2:Q$144,3,FALSE),"Not Found")</f>
        <v>79484403984.884903</v>
      </c>
      <c r="I16">
        <f t="shared" si="3"/>
        <v>7.5113335357960484E-3</v>
      </c>
      <c r="J16">
        <f t="shared" si="4"/>
        <v>-0.58994607731893667</v>
      </c>
    </row>
    <row r="17" spans="1:10" x14ac:dyDescent="0.25">
      <c r="A17" t="s">
        <v>91</v>
      </c>
      <c r="B17">
        <f>('CON Score and Page Rank'!CD76-'MIN and MAX'!B$18)/('MIN and MAX'!F$18-'MIN and MAX'!B$18)</f>
        <v>1.1621657478782306E-3</v>
      </c>
      <c r="C17">
        <f>('CON Score and Page Rank'!CE76-'MIN and MAX'!C$18)/('MIN and MAX'!G$18-'MIN and MAX'!C$18)</f>
        <v>2.4655814319119857E-2</v>
      </c>
      <c r="D17">
        <f>('CON Score and Page Rank'!CF76-'MIN and MAX'!D$18)/('MIN and MAX'!H$18-'MIN and MAX'!D$18)</f>
        <v>0.86117381489841982</v>
      </c>
      <c r="E17">
        <f t="shared" si="0"/>
        <v>2.3493648571241626E-2</v>
      </c>
      <c r="F17">
        <f t="shared" si="1"/>
        <v>0.59745514300943448</v>
      </c>
      <c r="G17">
        <f t="shared" si="2"/>
        <v>0.86001164915054162</v>
      </c>
      <c r="H17" s="3">
        <f>IFERROR(VLOOKUP(A17,'GDP Data'!A$2:Q$144,3,FALSE),"Not Found")</f>
        <v>12986007425.878099</v>
      </c>
      <c r="I17">
        <f t="shared" si="3"/>
        <v>1.2271870729840754E-3</v>
      </c>
      <c r="J17">
        <f t="shared" si="4"/>
        <v>-0.59622795593645039</v>
      </c>
    </row>
    <row r="18" spans="1:10" x14ac:dyDescent="0.25">
      <c r="A18" t="s">
        <v>184</v>
      </c>
      <c r="B18">
        <f>('CON Score and Page Rank'!CD168-'MIN and MAX'!B$18)/('MIN and MAX'!F$18-'MIN and MAX'!B$18)</f>
        <v>1.9733509071962621E-3</v>
      </c>
      <c r="C18">
        <f>('CON Score and Page Rank'!CE168-'MIN and MAX'!C$18)/('MIN and MAX'!G$18-'MIN and MAX'!C$18)</f>
        <v>2.5335326415490529E-2</v>
      </c>
      <c r="D18">
        <f>('CON Score and Page Rank'!CF168-'MIN and MAX'!D$18)/('MIN and MAX'!H$18-'MIN and MAX'!D$18)</f>
        <v>0.92042889390519189</v>
      </c>
      <c r="E18">
        <f t="shared" si="0"/>
        <v>2.3361975508294268E-2</v>
      </c>
      <c r="F18">
        <f t="shared" si="1"/>
        <v>0.59735072940551159</v>
      </c>
      <c r="G18">
        <f t="shared" si="2"/>
        <v>0.91845554299799559</v>
      </c>
      <c r="H18" s="3">
        <f>IFERROR(VLOOKUP(A18,'GDP Data'!A$2:Q$144,3,FALSE),"Not Found")</f>
        <v>8362398701.5894299</v>
      </c>
      <c r="I18">
        <f t="shared" si="3"/>
        <v>7.9025271195202985E-4</v>
      </c>
      <c r="J18">
        <f t="shared" si="4"/>
        <v>-0.5965604766935596</v>
      </c>
    </row>
    <row r="19" spans="1:10" x14ac:dyDescent="0.25">
      <c r="A19" t="s">
        <v>223</v>
      </c>
      <c r="B19">
        <f>('CON Score and Page Rank'!CD207-'MIN and MAX'!B$18)/('MIN and MAX'!F$18-'MIN and MAX'!B$18)</f>
        <v>1.3068523436064333E-3</v>
      </c>
      <c r="C19">
        <f>('CON Score and Page Rank'!CE207-'MIN and MAX'!C$18)/('MIN and MAX'!G$18-'MIN and MAX'!C$18)</f>
        <v>2.4668182770484343E-2</v>
      </c>
      <c r="D19">
        <f>('CON Score and Page Rank'!CF207-'MIN and MAX'!D$18)/('MIN and MAX'!H$18-'MIN and MAX'!D$18)</f>
        <v>0.81659142212189617</v>
      </c>
      <c r="E19">
        <f t="shared" si="0"/>
        <v>2.3361330426877911E-2</v>
      </c>
      <c r="F19">
        <f t="shared" si="1"/>
        <v>0.59735021787130715</v>
      </c>
      <c r="G19">
        <f t="shared" si="2"/>
        <v>0.81528456977828978</v>
      </c>
      <c r="H19" s="3">
        <f>IFERROR(VLOOKUP(A19,'GDP Data'!A$2:Q$144,3,FALSE),"Not Found")</f>
        <v>8824873259.3210506</v>
      </c>
      <c r="I19">
        <f t="shared" si="3"/>
        <v>8.3395689139838464E-4</v>
      </c>
      <c r="J19">
        <f t="shared" si="4"/>
        <v>-0.59651626097990873</v>
      </c>
    </row>
    <row r="20" spans="1:10" x14ac:dyDescent="0.25">
      <c r="A20" t="s">
        <v>207</v>
      </c>
      <c r="B20">
        <f>('CON Score and Page Rank'!CD191-'MIN and MAX'!B$18)/('MIN and MAX'!F$18-'MIN and MAX'!B$18)</f>
        <v>7.0018311327112843E-4</v>
      </c>
      <c r="C20">
        <f>('CON Score and Page Rank'!CE191-'MIN and MAX'!C$18)/('MIN and MAX'!G$18-'MIN and MAX'!C$18)</f>
        <v>2.4040608952758679E-2</v>
      </c>
      <c r="D20">
        <f>('CON Score and Page Rank'!CF191-'MIN and MAX'!D$18)/('MIN and MAX'!H$18-'MIN and MAX'!D$18)</f>
        <v>0.74943566591422117</v>
      </c>
      <c r="E20">
        <f t="shared" si="0"/>
        <v>2.334042583948755E-2</v>
      </c>
      <c r="F20">
        <f t="shared" si="1"/>
        <v>0.59733364103122244</v>
      </c>
      <c r="G20">
        <f t="shared" si="2"/>
        <v>0.74873548280095004</v>
      </c>
      <c r="H20" s="3">
        <f>IFERROR(VLOOKUP(A20,'GDP Data'!A$2:Q$144,3,FALSE),"Not Found")</f>
        <v>24468324000</v>
      </c>
      <c r="I20">
        <f t="shared" si="3"/>
        <v>2.3122742753518485E-3</v>
      </c>
      <c r="J20">
        <f t="shared" si="4"/>
        <v>-0.59502136675587058</v>
      </c>
    </row>
    <row r="21" spans="1:10" x14ac:dyDescent="0.25">
      <c r="A21" t="s">
        <v>215</v>
      </c>
      <c r="B21">
        <f>('CON Score and Page Rank'!CD199-'MIN and MAX'!B$18)/('MIN and MAX'!F$18-'MIN and MAX'!B$18)</f>
        <v>5.0961158362841045E-4</v>
      </c>
      <c r="C21">
        <f>('CON Score and Page Rank'!CE199-'MIN and MAX'!C$18)/('MIN and MAX'!G$18-'MIN and MAX'!C$18)</f>
        <v>2.3825019120679962E-2</v>
      </c>
      <c r="D21">
        <f>('CON Score and Page Rank'!CF199-'MIN and MAX'!D$18)/('MIN and MAX'!H$18-'MIN and MAX'!D$18)</f>
        <v>0.79288939051918739</v>
      </c>
      <c r="E21">
        <f t="shared" si="0"/>
        <v>2.3315407537051552E-2</v>
      </c>
      <c r="F21">
        <f t="shared" si="1"/>
        <v>0.59731380211304963</v>
      </c>
      <c r="G21">
        <f t="shared" si="2"/>
        <v>0.792379778935559</v>
      </c>
      <c r="H21" s="3">
        <f>IFERROR(VLOOKUP(A21,'GDP Data'!A$2:Q$144,3,FALSE),"Not Found")</f>
        <v>9194717835.9998493</v>
      </c>
      <c r="I21">
        <f t="shared" si="3"/>
        <v>8.6890747078963268E-4</v>
      </c>
      <c r="J21">
        <f t="shared" si="4"/>
        <v>-0.59644489464226003</v>
      </c>
    </row>
    <row r="22" spans="1:10" x14ac:dyDescent="0.25">
      <c r="A22" t="s">
        <v>190</v>
      </c>
      <c r="B22">
        <f>('CON Score and Page Rank'!CD174-'MIN and MAX'!B$18)/('MIN and MAX'!F$18-'MIN and MAX'!B$18)</f>
        <v>3.2842390004879859E-3</v>
      </c>
      <c r="C22">
        <f>('CON Score and Page Rank'!CE174-'MIN and MAX'!C$18)/('MIN and MAX'!G$18-'MIN and MAX'!C$18)</f>
        <v>2.6472174948874088E-2</v>
      </c>
      <c r="D22">
        <f>('CON Score and Page Rank'!CF174-'MIN and MAX'!D$18)/('MIN and MAX'!H$18-'MIN and MAX'!D$18)</f>
        <v>0.92042889390519189</v>
      </c>
      <c r="E22">
        <f t="shared" si="0"/>
        <v>2.3187935948386102E-2</v>
      </c>
      <c r="F22">
        <f t="shared" si="1"/>
        <v>0.59721272017819971</v>
      </c>
      <c r="G22">
        <f t="shared" si="2"/>
        <v>0.91714465490470387</v>
      </c>
      <c r="H22" s="3">
        <f>IFERROR(VLOOKUP(A22,'GDP Data'!A$2:Q$144,3,FALSE),"Not Found")</f>
        <v>40394824679.123199</v>
      </c>
      <c r="I22">
        <f t="shared" si="3"/>
        <v>3.8173400827488046E-3</v>
      </c>
      <c r="J22">
        <f t="shared" si="4"/>
        <v>-0.5933953800954509</v>
      </c>
    </row>
    <row r="23" spans="1:10" x14ac:dyDescent="0.25">
      <c r="A23" t="s">
        <v>139</v>
      </c>
      <c r="B23">
        <f>('CON Score and Page Rank'!CD124-'MIN and MAX'!B$18)/('MIN and MAX'!F$18-'MIN and MAX'!B$18)</f>
        <v>8.7144900171630586E-5</v>
      </c>
      <c r="C23">
        <f>('CON Score and Page Rank'!CE124-'MIN and MAX'!C$18)/('MIN and MAX'!G$18-'MIN and MAX'!C$18)</f>
        <v>2.3223509904951457E-2</v>
      </c>
      <c r="D23">
        <f>('CON Score and Page Rank'!CF124-'MIN and MAX'!D$18)/('MIN and MAX'!H$18-'MIN and MAX'!D$18)</f>
        <v>0.75620767494356655</v>
      </c>
      <c r="E23">
        <f t="shared" si="0"/>
        <v>2.3136365004779828E-2</v>
      </c>
      <c r="F23">
        <f t="shared" si="1"/>
        <v>0.59717182564776872</v>
      </c>
      <c r="G23">
        <f t="shared" si="2"/>
        <v>0.75612053004339497</v>
      </c>
      <c r="H23" s="3">
        <f>IFERROR(VLOOKUP(A23,'GDP Data'!A$2:Q$144,3,FALSE),"Not Found")</f>
        <v>3219488663.7723098</v>
      </c>
      <c r="I23">
        <f t="shared" si="3"/>
        <v>3.0424400204229798E-4</v>
      </c>
      <c r="J23">
        <f t="shared" si="4"/>
        <v>-0.5968675816457264</v>
      </c>
    </row>
    <row r="24" spans="1:10" x14ac:dyDescent="0.25">
      <c r="A24" t="s">
        <v>163</v>
      </c>
      <c r="B24">
        <f>('CON Score and Page Rank'!CD147-'MIN and MAX'!B$18)/('MIN and MAX'!F$18-'MIN and MAX'!B$18)</f>
        <v>1.0007119332059097E-3</v>
      </c>
      <c r="C24">
        <f>('CON Score and Page Rank'!CE147-'MIN and MAX'!C$18)/('MIN and MAX'!G$18-'MIN and MAX'!C$18)</f>
        <v>2.4100410283433311E-2</v>
      </c>
      <c r="D24">
        <f>('CON Score and Page Rank'!CF147-'MIN and MAX'!D$18)/('MIN and MAX'!H$18-'MIN and MAX'!D$18)</f>
        <v>0.79683972911963885</v>
      </c>
      <c r="E24">
        <f t="shared" si="0"/>
        <v>2.3099698350227401E-2</v>
      </c>
      <c r="F24">
        <f t="shared" si="1"/>
        <v>0.59714274986370242</v>
      </c>
      <c r="G24">
        <f t="shared" si="2"/>
        <v>0.79583901718643291</v>
      </c>
      <c r="H24" s="3">
        <f>IFERROR(VLOOKUP(A24,'GDP Data'!A$2:Q$144,3,FALSE),"Not Found")</f>
        <v>15749753804.8344</v>
      </c>
      <c r="I24">
        <f t="shared" si="3"/>
        <v>1.4883631002288297E-3</v>
      </c>
      <c r="J24">
        <f t="shared" si="4"/>
        <v>-0.5956543867634736</v>
      </c>
    </row>
    <row r="25" spans="1:10" x14ac:dyDescent="0.25">
      <c r="A25" t="s">
        <v>185</v>
      </c>
      <c r="B25">
        <f>('CON Score and Page Rank'!CD169-'MIN and MAX'!B$18)/('MIN and MAX'!F$18-'MIN and MAX'!B$18)</f>
        <v>2.9204106449888484E-3</v>
      </c>
      <c r="C25">
        <f>('CON Score and Page Rank'!CE169-'MIN and MAX'!C$18)/('MIN and MAX'!G$18-'MIN and MAX'!C$18)</f>
        <v>2.5993964007003326E-2</v>
      </c>
      <c r="D25">
        <f>('CON Score and Page Rank'!CF169-'MIN and MAX'!D$18)/('MIN and MAX'!H$18-'MIN and MAX'!D$18)</f>
        <v>0.95993227990970653</v>
      </c>
      <c r="E25">
        <f t="shared" si="0"/>
        <v>2.3073553362014478E-2</v>
      </c>
      <c r="F25">
        <f t="shared" si="1"/>
        <v>0.59712201751053362</v>
      </c>
      <c r="G25">
        <f t="shared" si="2"/>
        <v>0.95701186926471771</v>
      </c>
      <c r="H25" s="3">
        <f>IFERROR(VLOOKUP(A25,'GDP Data'!A$2:Q$144,3,FALSE),"Not Found")</f>
        <v>12237388001.7264</v>
      </c>
      <c r="I25">
        <f t="shared" si="3"/>
        <v>1.156441997167085E-3</v>
      </c>
      <c r="J25">
        <f t="shared" si="4"/>
        <v>-0.59596557551336649</v>
      </c>
    </row>
    <row r="26" spans="1:10" x14ac:dyDescent="0.25">
      <c r="A26" t="s">
        <v>107</v>
      </c>
      <c r="B26">
        <f>('CON Score and Page Rank'!CD92-'MIN and MAX'!B$18)/('MIN and MAX'!F$18-'MIN and MAX'!B$18)</f>
        <v>2.332447318664744E-3</v>
      </c>
      <c r="C26">
        <f>('CON Score and Page Rank'!CE92-'MIN and MAX'!C$18)/('MIN and MAX'!G$18-'MIN and MAX'!C$18)</f>
        <v>2.529560735920135E-2</v>
      </c>
      <c r="D26">
        <f>('CON Score and Page Rank'!CF92-'MIN and MAX'!D$18)/('MIN and MAX'!H$18-'MIN and MAX'!D$18)</f>
        <v>0.81659142212189617</v>
      </c>
      <c r="E26">
        <f t="shared" si="0"/>
        <v>2.2963160040536605E-2</v>
      </c>
      <c r="F26">
        <f t="shared" si="1"/>
        <v>0.59703447823494826</v>
      </c>
      <c r="G26">
        <f t="shared" si="2"/>
        <v>0.81425897480323139</v>
      </c>
      <c r="H26" s="3">
        <f>IFERROR(VLOOKUP(A26,'GDP Data'!A$2:Q$144,3,FALSE),"Not Found")</f>
        <v>17538461538.461498</v>
      </c>
      <c r="I26">
        <f t="shared" si="3"/>
        <v>1.6573972718618704E-3</v>
      </c>
      <c r="J26">
        <f t="shared" si="4"/>
        <v>-0.59537708096308639</v>
      </c>
    </row>
    <row r="27" spans="1:10" x14ac:dyDescent="0.25">
      <c r="A27" t="s">
        <v>110</v>
      </c>
      <c r="B27">
        <f>('CON Score and Page Rank'!CD95-'MIN and MAX'!B$18)/('MIN and MAX'!F$18-'MIN and MAX'!B$18)</f>
        <v>5.7616017806278305E-3</v>
      </c>
      <c r="C27">
        <f>('CON Score and Page Rank'!CE95-'MIN and MAX'!C$18)/('MIN and MAX'!G$18-'MIN and MAX'!C$18)</f>
        <v>2.8652584134333022E-2</v>
      </c>
      <c r="D27">
        <f>('CON Score and Page Rank'!CF95-'MIN and MAX'!D$18)/('MIN and MAX'!H$18-'MIN and MAX'!D$18)</f>
        <v>0.94074492099322804</v>
      </c>
      <c r="E27">
        <f t="shared" si="0"/>
        <v>2.2890982353705191E-2</v>
      </c>
      <c r="F27">
        <f t="shared" si="1"/>
        <v>0.59697724304776434</v>
      </c>
      <c r="G27">
        <f t="shared" si="2"/>
        <v>0.93498331921260025</v>
      </c>
      <c r="H27" s="3">
        <f>IFERROR(VLOOKUP(A27,'GDP Data'!A$2:Q$144,3,FALSE),"Not Found")</f>
        <v>184137469733.33301</v>
      </c>
      <c r="I27">
        <f t="shared" si="3"/>
        <v>1.7401123770993284E-2</v>
      </c>
      <c r="J27">
        <f t="shared" si="4"/>
        <v>-0.57957611927677111</v>
      </c>
    </row>
    <row r="28" spans="1:10" x14ac:dyDescent="0.25">
      <c r="A28" t="s">
        <v>193</v>
      </c>
      <c r="B28">
        <f>('CON Score and Page Rank'!CD177-'MIN and MAX'!B$18)/('MIN and MAX'!F$18-'MIN and MAX'!B$18)</f>
        <v>4.1441076414253722E-3</v>
      </c>
      <c r="C28">
        <f>('CON Score and Page Rank'!CE177-'MIN and MAX'!C$18)/('MIN and MAX'!G$18-'MIN and MAX'!C$18)</f>
        <v>2.7021741496869089E-2</v>
      </c>
      <c r="D28">
        <f>('CON Score and Page Rank'!CF177-'MIN and MAX'!D$18)/('MIN and MAX'!H$18-'MIN and MAX'!D$18)</f>
        <v>0.91534988713318288</v>
      </c>
      <c r="E28">
        <f t="shared" si="0"/>
        <v>2.2877633855443717E-2</v>
      </c>
      <c r="F28">
        <f t="shared" si="1"/>
        <v>0.59696665800645632</v>
      </c>
      <c r="G28">
        <f t="shared" si="2"/>
        <v>0.91120577949175752</v>
      </c>
      <c r="H28" s="3">
        <f>IFERROR(VLOOKUP(A28,'GDP Data'!A$2:Q$144,3,FALSE),"Not Found")</f>
        <v>20876309970.384998</v>
      </c>
      <c r="I28">
        <f t="shared" si="3"/>
        <v>1.9728263574077466E-3</v>
      </c>
      <c r="J28">
        <f t="shared" si="4"/>
        <v>-0.59499383164904862</v>
      </c>
    </row>
    <row r="29" spans="1:10" x14ac:dyDescent="0.25">
      <c r="A29" t="s">
        <v>76</v>
      </c>
      <c r="B29">
        <f>('CON Score and Page Rank'!CD61-'MIN and MAX'!B$18)/('MIN and MAX'!F$18-'MIN and MAX'!B$18)</f>
        <v>2.9630608524840638E-3</v>
      </c>
      <c r="C29">
        <f>('CON Score and Page Rank'!CE61-'MIN and MAX'!C$18)/('MIN and MAX'!G$18-'MIN and MAX'!C$18)</f>
        <v>2.5730405826818695E-2</v>
      </c>
      <c r="D29">
        <f>('CON Score and Page Rank'!CF61-'MIN and MAX'!D$18)/('MIN and MAX'!H$18-'MIN and MAX'!D$18)</f>
        <v>0.81659142212189617</v>
      </c>
      <c r="E29">
        <f t="shared" si="0"/>
        <v>2.2767344974334632E-2</v>
      </c>
      <c r="F29">
        <f t="shared" si="1"/>
        <v>0.59687920154959684</v>
      </c>
      <c r="G29">
        <f t="shared" si="2"/>
        <v>0.81362836126941207</v>
      </c>
      <c r="H29" s="3">
        <f>IFERROR(VLOOKUP(A29,'GDP Data'!A$2:Q$144,3,FALSE),"Not Found")</f>
        <v>16810536883.717699</v>
      </c>
      <c r="I29">
        <f t="shared" si="3"/>
        <v>1.5886078666881257E-3</v>
      </c>
      <c r="J29">
        <f t="shared" si="4"/>
        <v>-0.59529059368290871</v>
      </c>
    </row>
    <row r="30" spans="1:10" x14ac:dyDescent="0.25">
      <c r="A30" t="s">
        <v>111</v>
      </c>
      <c r="B30">
        <f>('CON Score and Page Rank'!CD96-'MIN and MAX'!B$18)/('MIN and MAX'!F$18-'MIN and MAX'!B$18)</f>
        <v>8.0250926062811335E-4</v>
      </c>
      <c r="C30">
        <f>('CON Score and Page Rank'!CE96-'MIN and MAX'!C$18)/('MIN and MAX'!G$18-'MIN and MAX'!C$18)</f>
        <v>2.3471875255328366E-2</v>
      </c>
      <c r="D30">
        <f>('CON Score and Page Rank'!CF96-'MIN and MAX'!D$18)/('MIN and MAX'!H$18-'MIN and MAX'!D$18)</f>
        <v>0.68905191873589167</v>
      </c>
      <c r="E30">
        <f t="shared" si="0"/>
        <v>2.2669365994700253E-2</v>
      </c>
      <c r="F30">
        <f t="shared" si="1"/>
        <v>0.5968015065515212</v>
      </c>
      <c r="G30">
        <f t="shared" si="2"/>
        <v>0.68824940947526358</v>
      </c>
      <c r="H30" s="3">
        <f>IFERROR(VLOOKUP(A30,'GDP Data'!A$2:Q$144,3,FALSE),"Not Found")</f>
        <v>6507824767.0630302</v>
      </c>
      <c r="I30">
        <f t="shared" si="3"/>
        <v>6.1499413680223783E-4</v>
      </c>
      <c r="J30">
        <f t="shared" si="4"/>
        <v>-0.59618651241471898</v>
      </c>
    </row>
    <row r="31" spans="1:10" x14ac:dyDescent="0.25">
      <c r="A31" t="s">
        <v>55</v>
      </c>
      <c r="B31">
        <f>('CON Score and Page Rank'!CD40-'MIN and MAX'!B$18)/('MIN and MAX'!F$18-'MIN and MAX'!B$18)</f>
        <v>2.7054854826814422E-3</v>
      </c>
      <c r="C31">
        <f>('CON Score and Page Rank'!CE40-'MIN and MAX'!C$18)/('MIN and MAX'!G$18-'MIN and MAX'!C$18)</f>
        <v>2.5137663815348731E-2</v>
      </c>
      <c r="D31">
        <f>('CON Score and Page Rank'!CF40-'MIN and MAX'!D$18)/('MIN and MAX'!H$18-'MIN and MAX'!D$18)</f>
        <v>0.74830699774266363</v>
      </c>
      <c r="E31">
        <f t="shared" si="0"/>
        <v>2.2432178332667287E-2</v>
      </c>
      <c r="F31">
        <f t="shared" si="1"/>
        <v>0.59661342238271287</v>
      </c>
      <c r="G31">
        <f t="shared" si="2"/>
        <v>0.74560151225998217</v>
      </c>
      <c r="H31" s="3">
        <f>IFERROR(VLOOKUP(A31,'GDP Data'!A$2:Q$144,3,FALSE),"Not Found")</f>
        <v>17649751243.781101</v>
      </c>
      <c r="I31">
        <f t="shared" si="3"/>
        <v>1.6679142293258146E-3</v>
      </c>
      <c r="J31">
        <f t="shared" si="4"/>
        <v>-0.59494550815338709</v>
      </c>
    </row>
    <row r="32" spans="1:10" x14ac:dyDescent="0.25">
      <c r="A32" t="s">
        <v>78</v>
      </c>
      <c r="B32">
        <f>('CON Score and Page Rank'!CD63-'MIN and MAX'!B$18)/('MIN and MAX'!F$18-'MIN and MAX'!B$18)</f>
        <v>5.2208718359860662E-3</v>
      </c>
      <c r="C32">
        <f>('CON Score and Page Rank'!CE63-'MIN and MAX'!C$18)/('MIN and MAX'!G$18-'MIN and MAX'!C$18)</f>
        <v>2.7608869864160498E-2</v>
      </c>
      <c r="D32">
        <f>('CON Score and Page Rank'!CF63-'MIN and MAX'!D$18)/('MIN and MAX'!H$18-'MIN and MAX'!D$18)</f>
        <v>0.87584650112866813</v>
      </c>
      <c r="E32">
        <f t="shared" si="0"/>
        <v>2.2387998028174431E-2</v>
      </c>
      <c r="F32">
        <f t="shared" si="1"/>
        <v>0.59657838845313571</v>
      </c>
      <c r="G32">
        <f t="shared" si="2"/>
        <v>0.87062562929268206</v>
      </c>
      <c r="H32" s="3">
        <f>IFERROR(VLOOKUP(A32,'GDP Data'!A$2:Q$144,3,FALSE),"Not Found")</f>
        <v>96684636118.598404</v>
      </c>
      <c r="I32">
        <f t="shared" si="3"/>
        <v>9.1367678848289433E-3</v>
      </c>
      <c r="J32">
        <f t="shared" si="4"/>
        <v>-0.58744162056830673</v>
      </c>
    </row>
    <row r="33" spans="1:10" x14ac:dyDescent="0.25">
      <c r="A33" t="s">
        <v>46</v>
      </c>
      <c r="B33">
        <f>('CON Score and Page Rank'!CD31-'MIN and MAX'!B$18)/('MIN and MAX'!F$18-'MIN and MAX'!B$18)</f>
        <v>5.3886635672676774E-3</v>
      </c>
      <c r="C33">
        <f>('CON Score and Page Rank'!CE31-'MIN and MAX'!C$18)/('MIN and MAX'!G$18-'MIN and MAX'!C$18)</f>
        <v>2.7711118069620771E-2</v>
      </c>
      <c r="D33">
        <f>('CON Score and Page Rank'!CF31-'MIN and MAX'!D$18)/('MIN and MAX'!H$18-'MIN and MAX'!D$18)</f>
        <v>0.92042889390519189</v>
      </c>
      <c r="E33">
        <f t="shared" si="0"/>
        <v>2.2322454502353095E-2</v>
      </c>
      <c r="F33">
        <f t="shared" si="1"/>
        <v>0.59652641399768036</v>
      </c>
      <c r="G33">
        <f t="shared" si="2"/>
        <v>0.91504023033792425</v>
      </c>
      <c r="H33" s="3">
        <f>IFERROR(VLOOKUP(A33,'GDP Data'!A$2:Q$144,3,FALSE),"Not Found")</f>
        <v>8976196808.5106392</v>
      </c>
      <c r="I33">
        <f t="shared" si="3"/>
        <v>8.4825707599811551E-4</v>
      </c>
      <c r="J33">
        <f t="shared" si="4"/>
        <v>-0.59567815692168224</v>
      </c>
    </row>
    <row r="34" spans="1:10" x14ac:dyDescent="0.25">
      <c r="A34" t="s">
        <v>120</v>
      </c>
      <c r="B34">
        <f>('CON Score and Page Rank'!CD105-'MIN and MAX'!B$18)/('MIN and MAX'!F$18-'MIN and MAX'!B$18)</f>
        <v>3.2860584670905014E-4</v>
      </c>
      <c r="C34">
        <f>('CON Score and Page Rank'!CE105-'MIN and MAX'!C$18)/('MIN and MAX'!G$18-'MIN and MAX'!C$18)</f>
        <v>2.2560731208448457E-2</v>
      </c>
      <c r="D34">
        <f>('CON Score and Page Rank'!CF105-'MIN and MAX'!D$18)/('MIN and MAX'!H$18-'MIN and MAX'!D$18)</f>
        <v>0.67720090293453727</v>
      </c>
      <c r="E34">
        <f t="shared" si="0"/>
        <v>2.2232125361739408E-2</v>
      </c>
      <c r="F34">
        <f t="shared" si="1"/>
        <v>0.59645478513981365</v>
      </c>
      <c r="G34">
        <f t="shared" si="2"/>
        <v>0.67687229708782826</v>
      </c>
      <c r="H34" s="3">
        <f>IFERROR(VLOOKUP(A34,'GDP Data'!A$2:Q$144,3,FALSE),"Not Found")</f>
        <v>13581644245.735201</v>
      </c>
      <c r="I34">
        <f t="shared" si="3"/>
        <v>1.2834751822966691E-3</v>
      </c>
      <c r="J34">
        <f t="shared" si="4"/>
        <v>-0.59517130995751699</v>
      </c>
    </row>
    <row r="35" spans="1:10" x14ac:dyDescent="0.25">
      <c r="A35" t="s">
        <v>100</v>
      </c>
      <c r="B35">
        <f>('CON Score and Page Rank'!CD85-'MIN and MAX'!B$18)/('MIN and MAX'!F$18-'MIN and MAX'!B$18)</f>
        <v>6.1622874464761198E-3</v>
      </c>
      <c r="C35">
        <f>('CON Score and Page Rank'!CE85-'MIN and MAX'!C$18)/('MIN and MAX'!G$18-'MIN and MAX'!C$18)</f>
        <v>2.8376618000987498E-2</v>
      </c>
      <c r="D35">
        <f>('CON Score and Page Rank'!CF85-'MIN and MAX'!D$18)/('MIN and MAX'!H$18-'MIN and MAX'!D$18)</f>
        <v>0.95993227990970653</v>
      </c>
      <c r="E35">
        <f t="shared" si="0"/>
        <v>2.2214330554511379E-2</v>
      </c>
      <c r="F35">
        <f t="shared" si="1"/>
        <v>0.59644067428135705</v>
      </c>
      <c r="G35">
        <f t="shared" si="2"/>
        <v>0.95376999246323046</v>
      </c>
      <c r="H35" s="3">
        <f>IFERROR(VLOOKUP(A35,'GDP Data'!A$2:Q$144,3,FALSE),"Not Found")</f>
        <v>39459581217.3759</v>
      </c>
      <c r="I35">
        <f t="shared" si="3"/>
        <v>3.7289589007034269E-3</v>
      </c>
      <c r="J35">
        <f t="shared" si="4"/>
        <v>-0.59271171538065359</v>
      </c>
    </row>
    <row r="36" spans="1:10" x14ac:dyDescent="0.25">
      <c r="A36" t="s">
        <v>182</v>
      </c>
      <c r="B36">
        <f>('CON Score and Page Rank'!CD166-'MIN and MAX'!B$18)/('MIN and MAX'!F$18-'MIN and MAX'!B$18)</f>
        <v>4.068078412232376E-3</v>
      </c>
      <c r="C36">
        <f>('CON Score and Page Rank'!CE166-'MIN and MAX'!C$18)/('MIN and MAX'!G$18-'MIN and MAX'!C$18)</f>
        <v>2.6186574766293273E-2</v>
      </c>
      <c r="D36">
        <f>('CON Score and Page Rank'!CF166-'MIN and MAX'!D$18)/('MIN and MAX'!H$18-'MIN and MAX'!D$18)</f>
        <v>0.92042889390519189</v>
      </c>
      <c r="E36">
        <f t="shared" si="0"/>
        <v>2.2118496354060897E-2</v>
      </c>
      <c r="F36">
        <f t="shared" si="1"/>
        <v>0.59636468004210941</v>
      </c>
      <c r="G36">
        <f t="shared" si="2"/>
        <v>0.91636081549295956</v>
      </c>
      <c r="H36" s="3">
        <f>IFERROR(VLOOKUP(A36,'GDP Data'!A$2:Q$144,3,FALSE),"Not Found")</f>
        <v>6254649538.98487</v>
      </c>
      <c r="I36">
        <f t="shared" si="3"/>
        <v>5.9106889504716435E-4</v>
      </c>
      <c r="J36">
        <f t="shared" si="4"/>
        <v>-0.59577361114706229</v>
      </c>
    </row>
    <row r="37" spans="1:10" x14ac:dyDescent="0.25">
      <c r="A37" t="s">
        <v>87</v>
      </c>
      <c r="B37">
        <f>('CON Score and Page Rank'!CD72-'MIN and MAX'!B$18)/('MIN and MAX'!F$18-'MIN and MAX'!B$18)</f>
        <v>5.7124843065887027E-3</v>
      </c>
      <c r="C37">
        <f>('CON Score and Page Rank'!CE72-'MIN and MAX'!C$18)/('MIN and MAX'!G$18-'MIN and MAX'!C$18)</f>
        <v>2.782566450102969E-2</v>
      </c>
      <c r="D37">
        <f>('CON Score and Page Rank'!CF72-'MIN and MAX'!D$18)/('MIN and MAX'!H$18-'MIN and MAX'!D$18)</f>
        <v>0.87584650112866813</v>
      </c>
      <c r="E37">
        <f t="shared" si="0"/>
        <v>2.2113180194440987E-2</v>
      </c>
      <c r="F37">
        <f t="shared" si="1"/>
        <v>0.59636046445410285</v>
      </c>
      <c r="G37">
        <f t="shared" si="2"/>
        <v>0.87013401682207947</v>
      </c>
      <c r="H37" s="3">
        <f>IFERROR(VLOOKUP(A37,'GDP Data'!A$2:Q$144,3,FALSE),"Not Found")</f>
        <v>126878750295.944</v>
      </c>
      <c r="I37">
        <f t="shared" si="3"/>
        <v>1.1990133463906316E-2</v>
      </c>
      <c r="J37">
        <f t="shared" si="4"/>
        <v>-0.58437033099019653</v>
      </c>
    </row>
    <row r="38" spans="1:10" x14ac:dyDescent="0.25">
      <c r="A38" t="s">
        <v>219</v>
      </c>
      <c r="B38">
        <f>('CON Score and Page Rank'!CD203-'MIN and MAX'!B$18)/('MIN and MAX'!F$18-'MIN and MAX'!B$18)</f>
        <v>6.2587756315247147E-3</v>
      </c>
      <c r="C38">
        <f>('CON Score and Page Rank'!CE203-'MIN and MAX'!C$18)/('MIN and MAX'!G$18-'MIN and MAX'!C$18)</f>
        <v>2.8370076064593328E-2</v>
      </c>
      <c r="D38">
        <f>('CON Score and Page Rank'!CF203-'MIN and MAX'!D$18)/('MIN and MAX'!H$18-'MIN and MAX'!D$18)</f>
        <v>0.91309255079006768</v>
      </c>
      <c r="E38">
        <f t="shared" si="0"/>
        <v>2.2111300433068613E-2</v>
      </c>
      <c r="F38">
        <f t="shared" si="1"/>
        <v>0.59635897384808967</v>
      </c>
      <c r="G38">
        <f t="shared" si="2"/>
        <v>0.90683377515854302</v>
      </c>
      <c r="H38" s="3">
        <f>IFERROR(VLOOKUP(A38,'GDP Data'!A$2:Q$144,3,FALSE),"Not Found")</f>
        <v>52030158775.405502</v>
      </c>
      <c r="I38">
        <f t="shared" si="3"/>
        <v>4.916887551384491E-3</v>
      </c>
      <c r="J38">
        <f t="shared" si="4"/>
        <v>-0.59144208629670514</v>
      </c>
    </row>
    <row r="39" spans="1:10" x14ac:dyDescent="0.25">
      <c r="A39" t="s">
        <v>202</v>
      </c>
      <c r="B39">
        <f>('CON Score and Page Rank'!CD186-'MIN and MAX'!B$18)/('MIN and MAX'!F$18-'MIN and MAX'!B$18)</f>
        <v>5.7707397917027611E-3</v>
      </c>
      <c r="C39">
        <f>('CON Score and Page Rank'!CE186-'MIN and MAX'!C$18)/('MIN and MAX'!G$18-'MIN and MAX'!C$18)</f>
        <v>2.7834297838089286E-2</v>
      </c>
      <c r="D39">
        <f>('CON Score and Page Rank'!CF186-'MIN and MAX'!D$18)/('MIN and MAX'!H$18-'MIN and MAX'!D$18)</f>
        <v>0.91534988713318288</v>
      </c>
      <c r="E39">
        <f t="shared" si="0"/>
        <v>2.2063558046386524E-2</v>
      </c>
      <c r="F39">
        <f t="shared" si="1"/>
        <v>0.59632111527214571</v>
      </c>
      <c r="G39">
        <f t="shared" si="2"/>
        <v>0.90957914734148015</v>
      </c>
      <c r="H39" s="3">
        <f>IFERROR(VLOOKUP(A39,'GDP Data'!A$2:Q$144,3,FALSE),"Not Found")</f>
        <v>98211749595.544205</v>
      </c>
      <c r="I39">
        <f t="shared" si="3"/>
        <v>9.281081210428397E-3</v>
      </c>
      <c r="J39">
        <f t="shared" si="4"/>
        <v>-0.58704003406171734</v>
      </c>
    </row>
    <row r="40" spans="1:10" x14ac:dyDescent="0.25">
      <c r="A40" t="s">
        <v>204</v>
      </c>
      <c r="B40">
        <f>('CON Score and Page Rank'!CD188-'MIN and MAX'!B$18)/('MIN and MAX'!F$18-'MIN and MAX'!B$18)</f>
        <v>9.8561845515964734E-4</v>
      </c>
      <c r="C40">
        <f>('CON Score and Page Rank'!CE188-'MIN and MAX'!C$18)/('MIN and MAX'!G$18-'MIN and MAX'!C$18)</f>
        <v>2.2593631815768608E-2</v>
      </c>
      <c r="D40">
        <f>('CON Score and Page Rank'!CF188-'MIN and MAX'!D$18)/('MIN and MAX'!H$18-'MIN and MAX'!D$18)</f>
        <v>0.73419864559819414</v>
      </c>
      <c r="E40">
        <f t="shared" si="0"/>
        <v>2.1608013360608962E-2</v>
      </c>
      <c r="F40">
        <f t="shared" si="1"/>
        <v>0.59595987918235438</v>
      </c>
      <c r="G40">
        <f t="shared" si="2"/>
        <v>0.73321302714303449</v>
      </c>
      <c r="H40" s="3">
        <f>IFERROR(VLOOKUP(A40,'GDP Data'!A$2:Q$144,3,FALSE),"Not Found")</f>
        <v>31682400000</v>
      </c>
      <c r="I40">
        <f t="shared" si="3"/>
        <v>2.9940096633266507E-3</v>
      </c>
      <c r="J40">
        <f t="shared" si="4"/>
        <v>-0.59296586951902774</v>
      </c>
    </row>
    <row r="41" spans="1:10" x14ac:dyDescent="0.25">
      <c r="A41" t="s">
        <v>53</v>
      </c>
      <c r="B41">
        <f>('CON Score and Page Rank'!CD38-'MIN and MAX'!B$18)/('MIN and MAX'!F$18-'MIN and MAX'!B$18)</f>
        <v>3.4219999161971162E-3</v>
      </c>
      <c r="C41">
        <f>('CON Score and Page Rank'!CE38-'MIN and MAX'!C$18)/('MIN and MAX'!G$18-'MIN and MAX'!C$18)</f>
        <v>2.502922041148499E-2</v>
      </c>
      <c r="D41">
        <f>('CON Score and Page Rank'!CF38-'MIN and MAX'!D$18)/('MIN and MAX'!H$18-'MIN and MAX'!D$18)</f>
        <v>0.88374717832957106</v>
      </c>
      <c r="E41">
        <f t="shared" si="0"/>
        <v>2.1607220495287873E-2</v>
      </c>
      <c r="F41">
        <f t="shared" si="1"/>
        <v>0.59595925045903209</v>
      </c>
      <c r="G41">
        <f t="shared" si="2"/>
        <v>0.88032517841337399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58</v>
      </c>
      <c r="B42">
        <f>('CON Score and Page Rank'!CD43-'MIN and MAX'!B$18)/('MIN and MAX'!F$18-'MIN and MAX'!B$18)</f>
        <v>7.7392586049768565E-3</v>
      </c>
      <c r="C42">
        <f>('CON Score and Page Rank'!CE43-'MIN and MAX'!C$18)/('MIN and MAX'!G$18-'MIN and MAX'!C$18)</f>
        <v>2.925983427780629E-2</v>
      </c>
      <c r="D42">
        <f>('CON Score and Page Rank'!CF43-'MIN and MAX'!D$18)/('MIN and MAX'!H$18-'MIN and MAX'!D$18)</f>
        <v>0.91534988713318288</v>
      </c>
      <c r="E42">
        <f t="shared" si="0"/>
        <v>2.1520575672829435E-2</v>
      </c>
      <c r="F42">
        <f t="shared" si="1"/>
        <v>0.59589054317774282</v>
      </c>
      <c r="G42">
        <f t="shared" si="2"/>
        <v>0.90761062852820606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94</v>
      </c>
      <c r="B43">
        <f>('CON Score and Page Rank'!CD79-'MIN and MAX'!B$18)/('MIN and MAX'!F$18-'MIN and MAX'!B$18)</f>
        <v>7.6704419455183139E-3</v>
      </c>
      <c r="C43">
        <f>('CON Score and Page Rank'!CE79-'MIN and MAX'!C$18)/('MIN and MAX'!G$18-'MIN and MAX'!C$18)</f>
        <v>2.9108013512397054E-2</v>
      </c>
      <c r="D43">
        <f>('CON Score and Page Rank'!CF79-'MIN and MAX'!D$18)/('MIN and MAX'!H$18-'MIN and MAX'!D$18)</f>
        <v>0.85327313769751689</v>
      </c>
      <c r="E43">
        <f t="shared" si="0"/>
        <v>2.1437571566878741E-2</v>
      </c>
      <c r="F43">
        <f t="shared" si="1"/>
        <v>0.59582472289796273</v>
      </c>
      <c r="G43">
        <f t="shared" si="2"/>
        <v>0.84560269575199853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226</v>
      </c>
      <c r="B44">
        <f>('CON Score and Page Rank'!CD210-'MIN and MAX'!B$18)/('MIN and MAX'!F$18-'MIN and MAX'!B$18)</f>
        <v>9.191890294974199E-3</v>
      </c>
      <c r="C44">
        <f>('CON Score and Page Rank'!CE210-'MIN and MAX'!C$18)/('MIN and MAX'!G$18-'MIN and MAX'!C$18)</f>
        <v>3.060584701771938E-2</v>
      </c>
      <c r="D44">
        <f>('CON Score and Page Rank'!CF210-'MIN and MAX'!D$18)/('MIN and MAX'!H$18-'MIN and MAX'!D$18)</f>
        <v>0.98024830699774268</v>
      </c>
      <c r="E44">
        <f t="shared" si="0"/>
        <v>2.1413956722745181E-2</v>
      </c>
      <c r="F44">
        <f t="shared" si="1"/>
        <v>0.59580599688880886</v>
      </c>
      <c r="G44">
        <f t="shared" si="2"/>
        <v>0.97105641670276843</v>
      </c>
      <c r="H44" s="3">
        <f>IFERROR(VLOOKUP(A44,'GDP Data'!A$2:Q$144,3,FALSE),"Not Found")</f>
        <v>122903960204.505</v>
      </c>
      <c r="I44">
        <f t="shared" si="3"/>
        <v>1.1614512931892852E-2</v>
      </c>
      <c r="J44">
        <f t="shared" si="4"/>
        <v>-0.584191483956916</v>
      </c>
    </row>
    <row r="45" spans="1:10" x14ac:dyDescent="0.25">
      <c r="A45" t="s">
        <v>124</v>
      </c>
      <c r="B45">
        <f>('CON Score and Page Rank'!CD109-'MIN and MAX'!B$18)/('MIN and MAX'!F$18-'MIN and MAX'!B$18)</f>
        <v>8.7479743777228707E-3</v>
      </c>
      <c r="C45">
        <f>('CON Score and Page Rank'!CE109-'MIN and MAX'!C$18)/('MIN and MAX'!G$18-'MIN and MAX'!C$18)</f>
        <v>2.9917874953284462E-2</v>
      </c>
      <c r="D45">
        <f>('CON Score and Page Rank'!CF109-'MIN and MAX'!D$18)/('MIN and MAX'!H$18-'MIN and MAX'!D$18)</f>
        <v>0.92042889390519189</v>
      </c>
      <c r="E45">
        <f t="shared" si="0"/>
        <v>2.116990057556159E-2</v>
      </c>
      <c r="F45">
        <f t="shared" si="1"/>
        <v>0.59561246617480734</v>
      </c>
      <c r="G45">
        <f t="shared" si="2"/>
        <v>0.91168091952746899</v>
      </c>
      <c r="H45" s="3">
        <f>IFERROR(VLOOKUP(A45,'GDP Data'!A$2:Q$144,3,FALSE),"Not Found")</f>
        <v>103311640571.81799</v>
      </c>
      <c r="I45">
        <f t="shared" si="3"/>
        <v>9.7630245879779531E-3</v>
      </c>
      <c r="J45">
        <f t="shared" si="4"/>
        <v>-0.58584944158682939</v>
      </c>
    </row>
    <row r="46" spans="1:10" x14ac:dyDescent="0.25">
      <c r="A46" t="s">
        <v>122</v>
      </c>
      <c r="B46">
        <f>('CON Score and Page Rank'!CD107-'MIN and MAX'!B$18)/('MIN and MAX'!F$18-'MIN and MAX'!B$18)</f>
        <v>2.1114559162709536E-3</v>
      </c>
      <c r="C46">
        <f>('CON Score and Page Rank'!CE107-'MIN and MAX'!C$18)/('MIN and MAX'!G$18-'MIN and MAX'!C$18)</f>
        <v>2.3127410812465509E-2</v>
      </c>
      <c r="D46">
        <f>('CON Score and Page Rank'!CF107-'MIN and MAX'!D$18)/('MIN and MAX'!H$18-'MIN and MAX'!D$18)</f>
        <v>0.85835214446952601</v>
      </c>
      <c r="E46">
        <f t="shared" si="0"/>
        <v>2.1015954896194556E-2</v>
      </c>
      <c r="F46">
        <f t="shared" si="1"/>
        <v>0.59549039091635081</v>
      </c>
      <c r="G46">
        <f t="shared" si="2"/>
        <v>0.85624068855325508</v>
      </c>
      <c r="H46" s="3">
        <f>IFERROR(VLOOKUP(A46,'GDP Data'!A$2:Q$144,3,FALSE),"Not Found")</f>
        <v>22066031834.2948</v>
      </c>
      <c r="I46">
        <f t="shared" si="3"/>
        <v>2.0852559320995927E-3</v>
      </c>
      <c r="J46">
        <f t="shared" si="4"/>
        <v>-0.59340513498425118</v>
      </c>
    </row>
    <row r="47" spans="1:10" x14ac:dyDescent="0.25">
      <c r="A47" t="s">
        <v>69</v>
      </c>
      <c r="B47">
        <f>('CON Score and Page Rank'!CD54-'MIN and MAX'!B$18)/('MIN and MAX'!F$18-'MIN and MAX'!B$18)</f>
        <v>1.9445594895664603E-3</v>
      </c>
      <c r="C47">
        <f>('CON Score and Page Rank'!CE54-'MIN and MAX'!C$18)/('MIN and MAX'!G$18-'MIN and MAX'!C$18)</f>
        <v>2.2868149549912471E-2</v>
      </c>
      <c r="D47">
        <f>('CON Score and Page Rank'!CF54-'MIN and MAX'!D$18)/('MIN and MAX'!H$18-'MIN and MAX'!D$18)</f>
        <v>0.81884875846501126</v>
      </c>
      <c r="E47">
        <f t="shared" si="0"/>
        <v>2.0923590060346012E-2</v>
      </c>
      <c r="F47">
        <f t="shared" si="1"/>
        <v>0.5954171478006306</v>
      </c>
      <c r="G47">
        <f t="shared" si="2"/>
        <v>0.81690419897544475</v>
      </c>
      <c r="H47" s="3">
        <f>IFERROR(VLOOKUP(A47,'GDP Data'!A$2:Q$144,3,FALSE),"Not Found")</f>
        <v>10953485244.423901</v>
      </c>
      <c r="I47">
        <f t="shared" si="3"/>
        <v>1.0351122600848117E-3</v>
      </c>
      <c r="J47">
        <f t="shared" si="4"/>
        <v>-0.59438203554054581</v>
      </c>
    </row>
    <row r="48" spans="1:10" x14ac:dyDescent="0.25">
      <c r="A48" t="s">
        <v>84</v>
      </c>
      <c r="B48">
        <f>('CON Score and Page Rank'!CD69-'MIN and MAX'!B$18)/('MIN and MAX'!F$18-'MIN and MAX'!B$18)</f>
        <v>7.6728885990842938E-4</v>
      </c>
      <c r="C48">
        <f>('CON Score and Page Rank'!CE69-'MIN and MAX'!C$18)/('MIN and MAX'!G$18-'MIN and MAX'!C$18)</f>
        <v>2.1618260042472023E-2</v>
      </c>
      <c r="D48">
        <f>('CON Score and Page Rank'!CF69-'MIN and MAX'!D$18)/('MIN and MAX'!H$18-'MIN and MAX'!D$18)</f>
        <v>0.80304740406320541</v>
      </c>
      <c r="E48">
        <f t="shared" si="0"/>
        <v>2.0850971182563592E-2</v>
      </c>
      <c r="F48">
        <f t="shared" si="1"/>
        <v>0.59535956275952673</v>
      </c>
      <c r="G48">
        <f t="shared" si="2"/>
        <v>0.80228011520329701</v>
      </c>
      <c r="H48" s="3">
        <f>IFERROR(VLOOKUP(A48,'GDP Data'!A$2:Q$144,3,FALSE),"Not Found")</f>
        <v>5314909953.9299202</v>
      </c>
      <c r="I48">
        <f t="shared" si="3"/>
        <v>5.0226282610462542E-4</v>
      </c>
      <c r="J48">
        <f t="shared" si="4"/>
        <v>-0.59485729993342207</v>
      </c>
    </row>
    <row r="49" spans="1:10" x14ac:dyDescent="0.25">
      <c r="A49" t="s">
        <v>192</v>
      </c>
      <c r="B49">
        <f>('CON Score and Page Rank'!CD176-'MIN and MAX'!B$18)/('MIN and MAX'!F$18-'MIN and MAX'!B$18)</f>
        <v>7.9316947804070111E-3</v>
      </c>
      <c r="C49">
        <f>('CON Score and Page Rank'!CE176-'MIN and MAX'!C$18)/('MIN and MAX'!G$18-'MIN and MAX'!C$18)</f>
        <v>2.8719429952033911E-2</v>
      </c>
      <c r="D49">
        <f>('CON Score and Page Rank'!CF176-'MIN and MAX'!D$18)/('MIN and MAX'!H$18-'MIN and MAX'!D$18)</f>
        <v>0.87584650112866813</v>
      </c>
      <c r="E49">
        <f t="shared" si="0"/>
        <v>2.0787735171626902E-2</v>
      </c>
      <c r="F49">
        <f t="shared" si="1"/>
        <v>0.59530941810843552</v>
      </c>
      <c r="G49">
        <f t="shared" si="2"/>
        <v>0.86791480634826113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206</v>
      </c>
      <c r="B50">
        <f>('CON Score and Page Rank'!CD190-'MIN and MAX'!B$18)/('MIN and MAX'!F$18-'MIN and MAX'!B$18)</f>
        <v>1.1504666557469148E-3</v>
      </c>
      <c r="C50">
        <f>('CON Score and Page Rank'!CE190-'MIN and MAX'!C$18)/('MIN and MAX'!G$18-'MIN and MAX'!C$18)</f>
        <v>2.1833426327511469E-2</v>
      </c>
      <c r="D50">
        <f>('CON Score and Page Rank'!CF190-'MIN and MAX'!D$18)/('MIN and MAX'!H$18-'MIN and MAX'!D$18)</f>
        <v>0.73194130925507905</v>
      </c>
      <c r="E50">
        <f t="shared" si="0"/>
        <v>2.0682959671764554E-2</v>
      </c>
      <c r="F50">
        <f t="shared" si="1"/>
        <v>0.59522633363163691</v>
      </c>
      <c r="G50">
        <f t="shared" si="2"/>
        <v>0.73079084259933214</v>
      </c>
      <c r="H50" s="3">
        <f>IFERROR(VLOOKUP(A50,'GDP Data'!A$2:Q$144,3,FALSE),"Not Found")</f>
        <v>25601765400.515301</v>
      </c>
      <c r="I50">
        <f t="shared" si="3"/>
        <v>2.4193853056386104E-3</v>
      </c>
      <c r="J50">
        <f t="shared" si="4"/>
        <v>-0.59280694832599834</v>
      </c>
    </row>
    <row r="51" spans="1:10" x14ac:dyDescent="0.25">
      <c r="A51" t="s">
        <v>64</v>
      </c>
      <c r="B51">
        <f>('CON Score and Page Rank'!CD49-'MIN and MAX'!B$18)/('MIN and MAX'!F$18-'MIN and MAX'!B$18)</f>
        <v>9.4289080377592792E-4</v>
      </c>
      <c r="C51">
        <f>('CON Score and Page Rank'!CE49-'MIN and MAX'!C$18)/('MIN and MAX'!G$18-'MIN and MAX'!C$18)</f>
        <v>2.1625675407475679E-2</v>
      </c>
      <c r="D51">
        <f>('CON Score and Page Rank'!CF49-'MIN and MAX'!D$18)/('MIN and MAX'!H$18-'MIN and MAX'!D$18)</f>
        <v>0.73194130925507905</v>
      </c>
      <c r="E51">
        <f t="shared" si="0"/>
        <v>2.0682784603699749E-2</v>
      </c>
      <c r="F51">
        <f t="shared" si="1"/>
        <v>0.5952261948068297</v>
      </c>
      <c r="G51">
        <f t="shared" si="2"/>
        <v>0.73099841845130309</v>
      </c>
      <c r="H51" s="3">
        <f>IFERROR(VLOOKUP(A51,'GDP Data'!A$2:Q$144,3,FALSE),"Not Found")</f>
        <v>8936063723.20121</v>
      </c>
      <c r="I51">
        <f t="shared" si="3"/>
        <v>8.4446447047468467E-4</v>
      </c>
      <c r="J51">
        <f t="shared" si="4"/>
        <v>-0.594381730336355</v>
      </c>
    </row>
    <row r="52" spans="1:10" x14ac:dyDescent="0.25">
      <c r="A52" t="s">
        <v>211</v>
      </c>
      <c r="B52">
        <f>('CON Score and Page Rank'!CD195-'MIN and MAX'!B$18)/('MIN and MAX'!F$18-'MIN and MAX'!B$18)</f>
        <v>7.3122113265974473E-4</v>
      </c>
      <c r="C52">
        <f>('CON Score and Page Rank'!CE195-'MIN and MAX'!C$18)/('MIN and MAX'!G$18-'MIN and MAX'!C$18)</f>
        <v>2.137977453028584E-2</v>
      </c>
      <c r="D52">
        <f>('CON Score and Page Rank'!CF195-'MIN and MAX'!D$18)/('MIN and MAX'!H$18-'MIN and MAX'!D$18)</f>
        <v>0.7308126410835214</v>
      </c>
      <c r="E52">
        <f t="shared" si="0"/>
        <v>2.0648553397626095E-2</v>
      </c>
      <c r="F52">
        <f t="shared" si="1"/>
        <v>0.59519905027542153</v>
      </c>
      <c r="G52">
        <f t="shared" si="2"/>
        <v>0.73008141995086162</v>
      </c>
      <c r="H52" s="3">
        <f>IFERROR(VLOOKUP(A52,'GDP Data'!A$2:Q$144,3,FALSE),"Not Found")</f>
        <v>18405203853.1036</v>
      </c>
      <c r="I52">
        <f t="shared" si="3"/>
        <v>1.7393050460725538E-3</v>
      </c>
      <c r="J52">
        <f t="shared" si="4"/>
        <v>-0.59345974522934897</v>
      </c>
    </row>
    <row r="53" spans="1:10" x14ac:dyDescent="0.25">
      <c r="A53" t="s">
        <v>57</v>
      </c>
      <c r="B53">
        <f>('CON Score and Page Rank'!CD42-'MIN and MAX'!B$18)/('MIN and MAX'!F$18-'MIN and MAX'!B$18)</f>
        <v>1.35316601134572E-3</v>
      </c>
      <c r="C53">
        <f>('CON Score and Page Rank'!CE42-'MIN and MAX'!C$18)/('MIN and MAX'!G$18-'MIN and MAX'!C$18)</f>
        <v>2.1996281261384268E-2</v>
      </c>
      <c r="D53">
        <f>('CON Score and Page Rank'!CF42-'MIN and MAX'!D$18)/('MIN and MAX'!H$18-'MIN and MAX'!D$18)</f>
        <v>0.80304740406320541</v>
      </c>
      <c r="E53">
        <f t="shared" si="0"/>
        <v>2.0643115250038549E-2</v>
      </c>
      <c r="F53">
        <f t="shared" si="1"/>
        <v>0.59519473795386113</v>
      </c>
      <c r="G53">
        <f t="shared" si="2"/>
        <v>0.80169423805185969</v>
      </c>
      <c r="H53" s="3">
        <f>IFERROR(VLOOKUP(A53,'GDP Data'!A$2:Q$144,3,FALSE),"Not Found")</f>
        <v>4613630622.7750101</v>
      </c>
      <c r="I53">
        <f t="shared" si="3"/>
        <v>4.3599142323839522E-4</v>
      </c>
      <c r="J53">
        <f t="shared" si="4"/>
        <v>-0.59475874653062277</v>
      </c>
    </row>
    <row r="54" spans="1:10" x14ac:dyDescent="0.25">
      <c r="A54" t="s">
        <v>50</v>
      </c>
      <c r="B54">
        <f>('CON Score and Page Rank'!CD35-'MIN and MAX'!B$18)/('MIN and MAX'!F$18-'MIN and MAX'!B$18)</f>
        <v>2.8064451174781052E-3</v>
      </c>
      <c r="C54">
        <f>('CON Score and Page Rank'!CE35-'MIN and MAX'!C$18)/('MIN and MAX'!G$18-'MIN and MAX'!C$18)</f>
        <v>2.3414459394247984E-2</v>
      </c>
      <c r="D54">
        <f>('CON Score and Page Rank'!CF35-'MIN and MAX'!D$18)/('MIN and MAX'!H$18-'MIN and MAX'!D$18)</f>
        <v>0.90293453724604966</v>
      </c>
      <c r="E54">
        <f t="shared" si="0"/>
        <v>2.0608014276769879E-2</v>
      </c>
      <c r="F54">
        <f t="shared" si="1"/>
        <v>0.59516690371777559</v>
      </c>
      <c r="G54">
        <f t="shared" si="2"/>
        <v>0.90012809212857159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198</v>
      </c>
      <c r="B55">
        <f>('CON Score and Page Rank'!CD182-'MIN and MAX'!B$18)/('MIN and MAX'!F$18-'MIN and MAX'!B$18)</f>
        <v>1.8641212635755081E-4</v>
      </c>
      <c r="C55">
        <f>('CON Score and Page Rank'!CE182-'MIN and MAX'!C$18)/('MIN and MAX'!G$18-'MIN and MAX'!C$18)</f>
        <v>2.0792029496061605E-2</v>
      </c>
      <c r="D55">
        <f>('CON Score and Page Rank'!CF182-'MIN and MAX'!D$18)/('MIN and MAX'!H$18-'MIN and MAX'!D$18)</f>
        <v>0.73871331828442433</v>
      </c>
      <c r="E55">
        <f t="shared" si="0"/>
        <v>2.0605617369704055E-2</v>
      </c>
      <c r="F55">
        <f t="shared" si="1"/>
        <v>0.59516500302754016</v>
      </c>
      <c r="G55">
        <f t="shared" si="2"/>
        <v>0.73852690615806682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85</v>
      </c>
      <c r="B56">
        <f>('CON Score and Page Rank'!CD70-'MIN and MAX'!B$18)/('MIN and MAX'!F$18-'MIN and MAX'!B$18)</f>
        <v>2.6454379269274017E-4</v>
      </c>
      <c r="C56">
        <f>('CON Score and Page Rank'!CE70-'MIN and MAX'!C$18)/('MIN and MAX'!G$18-'MIN and MAX'!C$18)</f>
        <v>2.0736634810230813E-2</v>
      </c>
      <c r="D56">
        <f>('CON Score and Page Rank'!CF70-'MIN and MAX'!D$18)/('MIN and MAX'!H$18-'MIN and MAX'!D$18)</f>
        <v>0.69920993227990968</v>
      </c>
      <c r="E56">
        <f t="shared" si="0"/>
        <v>2.0472091017538073E-2</v>
      </c>
      <c r="F56">
        <f t="shared" si="1"/>
        <v>0.59505911980939175</v>
      </c>
      <c r="G56">
        <f t="shared" si="2"/>
        <v>0.69894538848721699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160</v>
      </c>
      <c r="B57">
        <f>('CON Score and Page Rank'!CD144-'MIN and MAX'!B$18)/('MIN and MAX'!F$18-'MIN and MAX'!B$18)</f>
        <v>1.0482317345491498E-2</v>
      </c>
      <c r="C57">
        <f>('CON Score and Page Rank'!CE144-'MIN and MAX'!C$18)/('MIN and MAX'!G$18-'MIN and MAX'!C$18)</f>
        <v>3.0907019686262294E-2</v>
      </c>
      <c r="D57">
        <f>('CON Score and Page Rank'!CF144-'MIN and MAX'!D$18)/('MIN and MAX'!H$18-'MIN and MAX'!D$18)</f>
        <v>0.92042889390519189</v>
      </c>
      <c r="E57">
        <f t="shared" si="0"/>
        <v>2.0424702340770796E-2</v>
      </c>
      <c r="F57">
        <f t="shared" si="1"/>
        <v>0.59502154171698884</v>
      </c>
      <c r="G57">
        <f t="shared" si="2"/>
        <v>0.90994657655970035</v>
      </c>
      <c r="H57" s="3">
        <f>IFERROR(VLOOKUP(A57,'GDP Data'!A$2:Q$144,3,FALSE),"Not Found")</f>
        <v>78921234457.548706</v>
      </c>
      <c r="I57">
        <f t="shared" si="3"/>
        <v>7.4581136090564179E-3</v>
      </c>
      <c r="J57">
        <f t="shared" si="4"/>
        <v>-0.58756342810793238</v>
      </c>
    </row>
    <row r="58" spans="1:10" x14ac:dyDescent="0.25">
      <c r="A58" t="s">
        <v>214</v>
      </c>
      <c r="B58">
        <f>('CON Score and Page Rank'!CD198-'MIN and MAX'!B$18)/('MIN and MAX'!F$18-'MIN and MAX'!B$18)</f>
        <v>2.6705475827402633E-4</v>
      </c>
      <c r="C58">
        <f>('CON Score and Page Rank'!CE198-'MIN and MAX'!C$18)/('MIN and MAX'!G$18-'MIN and MAX'!C$18)</f>
        <v>2.0530472740228359E-2</v>
      </c>
      <c r="D58">
        <f>('CON Score and Page Rank'!CF198-'MIN and MAX'!D$18)/('MIN and MAX'!H$18-'MIN and MAX'!D$18)</f>
        <v>0.6320541760722348</v>
      </c>
      <c r="E58">
        <f t="shared" si="0"/>
        <v>2.0263417981954333E-2</v>
      </c>
      <c r="F58">
        <f t="shared" si="1"/>
        <v>0.594893647060455</v>
      </c>
      <c r="G58">
        <f t="shared" si="2"/>
        <v>0.63178712131396075</v>
      </c>
      <c r="H58" s="3">
        <f>IFERROR(VLOOKUP(A58,'GDP Data'!A$2:Q$144,3,FALSE),"Not Found")</f>
        <v>7651174661.4287205</v>
      </c>
      <c r="I58">
        <f t="shared" si="3"/>
        <v>7.2304152690823938E-4</v>
      </c>
      <c r="J58">
        <f t="shared" si="4"/>
        <v>-0.59417060553354673</v>
      </c>
    </row>
    <row r="59" spans="1:10" x14ac:dyDescent="0.25">
      <c r="A59" t="s">
        <v>208</v>
      </c>
      <c r="B59">
        <f>('CON Score and Page Rank'!CD192-'MIN and MAX'!B$18)/('MIN and MAX'!F$18-'MIN and MAX'!B$18)</f>
        <v>8.4938769153237396E-4</v>
      </c>
      <c r="C59">
        <f>('CON Score and Page Rank'!CE192-'MIN and MAX'!C$18)/('MIN and MAX'!G$18-'MIN and MAX'!C$18)</f>
        <v>2.1083451804524245E-2</v>
      </c>
      <c r="D59">
        <f>('CON Score and Page Rank'!CF192-'MIN and MAX'!D$18)/('MIN and MAX'!H$18-'MIN and MAX'!D$18)</f>
        <v>0.69920993227990968</v>
      </c>
      <c r="E59">
        <f t="shared" si="0"/>
        <v>2.0234064112991872E-2</v>
      </c>
      <c r="F59">
        <f t="shared" si="1"/>
        <v>0.59487037014125188</v>
      </c>
      <c r="G59">
        <f t="shared" si="2"/>
        <v>0.69836054458837726</v>
      </c>
      <c r="H59" s="3">
        <f>IFERROR(VLOOKUP(A59,'GDP Data'!A$2:Q$144,3,FALSE),"Not Found")</f>
        <v>12282533600</v>
      </c>
      <c r="I59">
        <f t="shared" si="3"/>
        <v>1.160708288782866E-3</v>
      </c>
      <c r="J59">
        <f t="shared" si="4"/>
        <v>-0.59370966185246898</v>
      </c>
    </row>
    <row r="60" spans="1:10" x14ac:dyDescent="0.25">
      <c r="A60" t="s">
        <v>127</v>
      </c>
      <c r="B60">
        <f>('CON Score and Page Rank'!CD112-'MIN and MAX'!B$18)/('MIN and MAX'!F$18-'MIN and MAX'!B$18)</f>
        <v>5.4524813098323643E-4</v>
      </c>
      <c r="C60">
        <f>('CON Score and Page Rank'!CE112-'MIN and MAX'!C$18)/('MIN and MAX'!G$18-'MIN and MAX'!C$18)</f>
        <v>2.0732149161794156E-2</v>
      </c>
      <c r="D60">
        <f>('CON Score and Page Rank'!CF112-'MIN and MAX'!D$18)/('MIN and MAX'!H$18-'MIN and MAX'!D$18)</f>
        <v>0.6320541760722348</v>
      </c>
      <c r="E60">
        <f t="shared" si="0"/>
        <v>2.018690103081092E-2</v>
      </c>
      <c r="F60">
        <f t="shared" si="1"/>
        <v>0.59483297093998477</v>
      </c>
      <c r="G60">
        <f t="shared" si="2"/>
        <v>0.63150892794125157</v>
      </c>
      <c r="H60" s="3">
        <f>IFERROR(VLOOKUP(A60,'GDP Data'!A$2:Q$144,3,FALSE),"Not Found")</f>
        <v>6777384700</v>
      </c>
      <c r="I60">
        <f t="shared" si="3"/>
        <v>6.4046774499034777E-4</v>
      </c>
      <c r="J60">
        <f t="shared" si="4"/>
        <v>-0.59419250319499439</v>
      </c>
    </row>
    <row r="61" spans="1:10" x14ac:dyDescent="0.25">
      <c r="A61" t="s">
        <v>142</v>
      </c>
      <c r="B61">
        <f>('CON Score and Page Rank'!CD127-'MIN and MAX'!B$18)/('MIN and MAX'!F$18-'MIN and MAX'!B$18)</f>
        <v>1.1448692091687823E-3</v>
      </c>
      <c r="C61">
        <f>('CON Score and Page Rank'!CE127-'MIN and MAX'!C$18)/('MIN and MAX'!G$18-'MIN and MAX'!C$18)</f>
        <v>2.1316529959690897E-2</v>
      </c>
      <c r="D61">
        <f>('CON Score and Page Rank'!CF127-'MIN and MAX'!D$18)/('MIN and MAX'!H$18-'MIN and MAX'!D$18)</f>
        <v>0.77313769751693007</v>
      </c>
      <c r="E61">
        <f t="shared" si="0"/>
        <v>2.0171660750522114E-2</v>
      </c>
      <c r="F61">
        <f t="shared" si="1"/>
        <v>0.59482088576057046</v>
      </c>
      <c r="G61">
        <f t="shared" si="2"/>
        <v>0.77199282830776128</v>
      </c>
      <c r="H61" s="3">
        <f>IFERROR(VLOOKUP(A61,'GDP Data'!A$2:Q$144,3,FALSE),"Not Found")</f>
        <v>22152694161.888199</v>
      </c>
      <c r="I61">
        <f t="shared" si="3"/>
        <v>2.0934455845962787E-3</v>
      </c>
      <c r="J61">
        <f t="shared" si="4"/>
        <v>-0.59272744017597423</v>
      </c>
    </row>
    <row r="62" spans="1:10" x14ac:dyDescent="0.25">
      <c r="A62" t="s">
        <v>131</v>
      </c>
      <c r="B62">
        <f>('CON Score and Page Rank'!CD116-'MIN and MAX'!B$18)/('MIN and MAX'!F$18-'MIN and MAX'!B$18)</f>
        <v>9.0641644875878128E-4</v>
      </c>
      <c r="C62">
        <f>('CON Score and Page Rank'!CE116-'MIN and MAX'!C$18)/('MIN and MAX'!G$18-'MIN and MAX'!C$18)</f>
        <v>2.1037548522552824E-2</v>
      </c>
      <c r="D62">
        <f>('CON Score and Page Rank'!CF116-'MIN and MAX'!D$18)/('MIN and MAX'!H$18-'MIN and MAX'!D$18)</f>
        <v>0.67663656884875845</v>
      </c>
      <c r="E62">
        <f t="shared" si="0"/>
        <v>2.0131132073794043E-2</v>
      </c>
      <c r="F62">
        <f t="shared" si="1"/>
        <v>0.59478874748486943</v>
      </c>
      <c r="G62">
        <f t="shared" si="2"/>
        <v>0.67573015239999967</v>
      </c>
      <c r="H62" s="3">
        <f>IFERROR(VLOOKUP(A62,'GDP Data'!A$2:Q$144,3,FALSE),"Not Found")</f>
        <v>53991289844.329102</v>
      </c>
      <c r="I62">
        <f t="shared" si="3"/>
        <v>5.102215852630842E-3</v>
      </c>
      <c r="J62">
        <f t="shared" si="4"/>
        <v>-0.58968653163223861</v>
      </c>
    </row>
    <row r="63" spans="1:10" x14ac:dyDescent="0.25">
      <c r="A63" t="s">
        <v>171</v>
      </c>
      <c r="B63">
        <f>('CON Score and Page Rank'!CD155-'MIN and MAX'!B$18)/('MIN and MAX'!F$18-'MIN and MAX'!B$18)</f>
        <v>7.471390927637682E-4</v>
      </c>
      <c r="C63">
        <f>('CON Score and Page Rank'!CE155-'MIN and MAX'!C$18)/('MIN and MAX'!G$18-'MIN and MAX'!C$18)</f>
        <v>2.0859375669850341E-2</v>
      </c>
      <c r="D63">
        <f>('CON Score and Page Rank'!CF155-'MIN and MAX'!D$18)/('MIN and MAX'!H$18-'MIN and MAX'!D$18)</f>
        <v>0.66139954853273142</v>
      </c>
      <c r="E63">
        <f t="shared" si="0"/>
        <v>2.0112236577086572E-2</v>
      </c>
      <c r="F63">
        <f t="shared" si="1"/>
        <v>0.594773763805862</v>
      </c>
      <c r="G63">
        <f t="shared" si="2"/>
        <v>0.66065240943996761</v>
      </c>
      <c r="H63" s="3">
        <f>IFERROR(VLOOKUP(A63,'GDP Data'!A$2:Q$144,3,FALSE),"Not Found")</f>
        <v>11401421329.197399</v>
      </c>
      <c r="I63">
        <f t="shared" si="3"/>
        <v>1.0774425433450622E-3</v>
      </c>
      <c r="J63">
        <f t="shared" si="4"/>
        <v>-0.59369632126251692</v>
      </c>
    </row>
    <row r="64" spans="1:10" x14ac:dyDescent="0.25">
      <c r="A64" t="s">
        <v>82</v>
      </c>
      <c r="B64">
        <f>('CON Score and Page Rank'!CD67-'MIN and MAX'!B$18)/('MIN and MAX'!F$18-'MIN and MAX'!B$18)</f>
        <v>7.1084897943012417E-4</v>
      </c>
      <c r="C64">
        <f>('CON Score and Page Rank'!CE67-'MIN and MAX'!C$18)/('MIN and MAX'!G$18-'MIN and MAX'!C$18)</f>
        <v>2.0811556550753084E-2</v>
      </c>
      <c r="D64">
        <f>('CON Score and Page Rank'!CF67-'MIN and MAX'!D$18)/('MIN and MAX'!H$18-'MIN and MAX'!D$18)</f>
        <v>0.6320541760722348</v>
      </c>
      <c r="E64">
        <f t="shared" si="0"/>
        <v>2.010070757132296E-2</v>
      </c>
      <c r="F64">
        <f t="shared" si="1"/>
        <v>0.59476462157878462</v>
      </c>
      <c r="G64">
        <f t="shared" si="2"/>
        <v>0.63134332709280472</v>
      </c>
      <c r="H64" s="3">
        <f>IFERROR(VLOOKUP(A64,'GDP Data'!A$2:Q$144,3,FALSE),"Not Found")</f>
        <v>5023265365.2516899</v>
      </c>
      <c r="I64">
        <f t="shared" si="3"/>
        <v>4.7470220201176796E-4</v>
      </c>
      <c r="J64">
        <f t="shared" si="4"/>
        <v>-0.59428991937677289</v>
      </c>
    </row>
    <row r="65" spans="1:10" x14ac:dyDescent="0.25">
      <c r="A65" t="s">
        <v>115</v>
      </c>
      <c r="B65">
        <f>('CON Score and Page Rank'!CD100-'MIN and MAX'!B$18)/('MIN and MAX'!F$18-'MIN and MAX'!B$18)</f>
        <v>1.2137235588540303E-2</v>
      </c>
      <c r="C65">
        <f>('CON Score and Page Rank'!CE100-'MIN and MAX'!C$18)/('MIN and MAX'!G$18-'MIN and MAX'!C$18)</f>
        <v>3.2139361617920192E-2</v>
      </c>
      <c r="D65">
        <f>('CON Score and Page Rank'!CF100-'MIN and MAX'!D$18)/('MIN and MAX'!H$18-'MIN and MAX'!D$18)</f>
        <v>0.95993227990970653</v>
      </c>
      <c r="E65">
        <f t="shared" si="0"/>
        <v>2.0002126029379889E-2</v>
      </c>
      <c r="F65">
        <f t="shared" si="1"/>
        <v>0.59468644876314458</v>
      </c>
      <c r="G65">
        <f t="shared" si="2"/>
        <v>0.94779504432116624</v>
      </c>
      <c r="H65" s="3">
        <f>IFERROR(VLOOKUP(A65,'GDP Data'!A$2:Q$144,3,FALSE),"Not Found")</f>
        <v>135429607036.658</v>
      </c>
      <c r="I65">
        <f t="shared" si="3"/>
        <v>1.2798195596554712E-2</v>
      </c>
      <c r="J65">
        <f t="shared" si="4"/>
        <v>-0.58188825316658987</v>
      </c>
    </row>
    <row r="66" spans="1:10" x14ac:dyDescent="0.25">
      <c r="A66" t="s">
        <v>89</v>
      </c>
      <c r="B66">
        <f>('CON Score and Page Rank'!CD74-'MIN and MAX'!B$18)/('MIN and MAX'!F$18-'MIN and MAX'!B$18)</f>
        <v>3.3470495291049625E-3</v>
      </c>
      <c r="C66">
        <f>('CON Score and Page Rank'!CE74-'MIN and MAX'!C$18)/('MIN and MAX'!G$18-'MIN and MAX'!C$18)</f>
        <v>2.3330535633232966E-2</v>
      </c>
      <c r="D66">
        <f>('CON Score and Page Rank'!CF74-'MIN and MAX'!D$18)/('MIN and MAX'!H$18-'MIN and MAX'!D$18)</f>
        <v>0.87189616252821667</v>
      </c>
      <c r="E66">
        <f t="shared" si="0"/>
        <v>1.9983486104128003E-2</v>
      </c>
      <c r="F66">
        <f t="shared" si="1"/>
        <v>0.59467166774621649</v>
      </c>
      <c r="G66">
        <f t="shared" si="2"/>
        <v>0.86854911299911175</v>
      </c>
      <c r="H66" s="3">
        <f>IFERROR(VLOOKUP(A66,'GDP Data'!A$2:Q$144,3,FALSE),"Not Found")</f>
        <v>130816321183.15601</v>
      </c>
      <c r="I66">
        <f t="shared" si="3"/>
        <v>1.2362236754261416E-2</v>
      </c>
      <c r="J66">
        <f t="shared" si="4"/>
        <v>-0.58230943099195509</v>
      </c>
    </row>
    <row r="67" spans="1:10" x14ac:dyDescent="0.25">
      <c r="A67" t="s">
        <v>45</v>
      </c>
      <c r="B67">
        <f>('CON Score and Page Rank'!CD30-'MIN and MAX'!B$18)/('MIN and MAX'!F$18-'MIN and MAX'!B$18)</f>
        <v>1.0680567221076217E-2</v>
      </c>
      <c r="C67">
        <f>('CON Score and Page Rank'!CE30-'MIN and MAX'!C$18)/('MIN and MAX'!G$18-'MIN and MAX'!C$18)</f>
        <v>3.0531647282253695E-2</v>
      </c>
      <c r="D67">
        <f>('CON Score and Page Rank'!CF30-'MIN and MAX'!D$18)/('MIN and MAX'!H$18-'MIN and MAX'!D$18)</f>
        <v>0.91986455981941306</v>
      </c>
      <c r="E67">
        <f t="shared" ref="E67:E130" si="5">C67-B67</f>
        <v>1.985108006117748E-2</v>
      </c>
      <c r="F67">
        <f t="shared" ref="F67:F130" si="6">(E67-MIN(E$3:E$212))/(MAX(E$3:E$212)-MIN(E$3:E$212))</f>
        <v>0.59456667290660259</v>
      </c>
      <c r="G67">
        <f t="shared" ref="G67:G130" si="7">D67-B67</f>
        <v>0.90918399259833682</v>
      </c>
      <c r="H67" s="3" t="str">
        <f>IFERROR(VLOOKUP(A67,'GDP Data'!A$2:Q$144,3,FALSE),"Not Found")</f>
        <v>Not Found</v>
      </c>
      <c r="I67" t="str">
        <f t="shared" ref="I67:I130" si="8">IFERROR((H67-MIN(H$3:H$212))/(MAX(H$3:H$212)-MIN(H$3:H$212)),"No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75</v>
      </c>
      <c r="B68">
        <f>('CON Score and Page Rank'!CD60-'MIN and MAX'!B$18)/('MIN and MAX'!F$18-'MIN and MAX'!B$18)</f>
        <v>2.4549059036162667E-4</v>
      </c>
      <c r="C68">
        <f>('CON Score and Page Rank'!CE60-'MIN and MAX'!C$18)/('MIN and MAX'!G$18-'MIN and MAX'!C$18)</f>
        <v>1.990960325517099E-2</v>
      </c>
      <c r="D68">
        <f>('CON Score and Page Rank'!CF60-'MIN and MAX'!D$18)/('MIN and MAX'!H$18-'MIN and MAX'!D$18)</f>
        <v>0.6202031602708804</v>
      </c>
      <c r="E68">
        <f t="shared" si="5"/>
        <v>1.9664112664809365E-2</v>
      </c>
      <c r="F68">
        <f t="shared" si="6"/>
        <v>0.5944184122127758</v>
      </c>
      <c r="G68">
        <f t="shared" si="7"/>
        <v>0.6199576696805188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218</v>
      </c>
      <c r="B69">
        <f>('CON Score and Page Rank'!CD202-'MIN and MAX'!B$18)/('MIN and MAX'!F$18-'MIN and MAX'!B$18)</f>
        <v>5.3648920995673041E-4</v>
      </c>
      <c r="C69">
        <f>('CON Score and Page Rank'!CE202-'MIN and MAX'!C$18)/('MIN and MAX'!G$18-'MIN and MAX'!C$18)</f>
        <v>2.0074108486315981E-2</v>
      </c>
      <c r="D69">
        <f>('CON Score and Page Rank'!CF202-'MIN and MAX'!D$18)/('MIN and MAX'!H$18-'MIN and MAX'!D$18)</f>
        <v>0.60665914221218964</v>
      </c>
      <c r="E69">
        <f t="shared" si="5"/>
        <v>1.9537619276359251E-2</v>
      </c>
      <c r="F69">
        <f t="shared" si="6"/>
        <v>0.59431810596740664</v>
      </c>
      <c r="G69">
        <f t="shared" si="7"/>
        <v>0.60612265300223289</v>
      </c>
      <c r="H69" s="3">
        <f>IFERROR(VLOOKUP(A69,'GDP Data'!A$2:Q$144,3,FALSE),"Not Found")</f>
        <v>8495806432.1846704</v>
      </c>
      <c r="I69">
        <f t="shared" si="8"/>
        <v>8.0285983876580112E-4</v>
      </c>
      <c r="J69">
        <f t="shared" si="9"/>
        <v>-0.59351524612864082</v>
      </c>
    </row>
    <row r="70" spans="1:10" x14ac:dyDescent="0.25">
      <c r="A70" t="s">
        <v>95</v>
      </c>
      <c r="B70">
        <f>('CON Score and Page Rank'!CD80-'MIN and MAX'!B$18)/('MIN and MAX'!F$18-'MIN and MAX'!B$18)</f>
        <v>1.2759395532878172E-4</v>
      </c>
      <c r="C70">
        <f>('CON Score and Page Rank'!CE80-'MIN and MAX'!C$18)/('MIN and MAX'!G$18-'MIN and MAX'!C$18)</f>
        <v>1.9584209401796667E-2</v>
      </c>
      <c r="D70">
        <f>('CON Score and Page Rank'!CF80-'MIN and MAX'!D$18)/('MIN and MAX'!H$18-'MIN and MAX'!D$18)</f>
        <v>0.68340857787810383</v>
      </c>
      <c r="E70">
        <f t="shared" si="5"/>
        <v>1.9456615446467887E-2</v>
      </c>
      <c r="F70">
        <f t="shared" si="6"/>
        <v>0.5942538718589172</v>
      </c>
      <c r="G70">
        <f t="shared" si="7"/>
        <v>0.68328098392277503</v>
      </c>
      <c r="H70" s="3">
        <f>IFERROR(VLOOKUP(A70,'GDP Data'!A$2:Q$144,3,FALSE),"Not Found")</f>
        <v>34110064452.1567</v>
      </c>
      <c r="I70">
        <f t="shared" si="8"/>
        <v>3.2234257059582617E-3</v>
      </c>
      <c r="J70">
        <f t="shared" si="9"/>
        <v>-0.59103044615295897</v>
      </c>
    </row>
    <row r="71" spans="1:10" x14ac:dyDescent="0.25">
      <c r="A71" t="s">
        <v>179</v>
      </c>
      <c r="B71">
        <f>('CON Score and Page Rank'!CD163-'MIN and MAX'!B$18)/('MIN and MAX'!F$18-'MIN and MAX'!B$18)</f>
        <v>1.1059380921096868E-2</v>
      </c>
      <c r="C71">
        <f>('CON Score and Page Rank'!CE163-'MIN and MAX'!C$18)/('MIN and MAX'!G$18-'MIN and MAX'!C$18)</f>
        <v>3.0501801480522502E-2</v>
      </c>
      <c r="D71">
        <f>('CON Score and Page Rank'!CF163-'MIN and MAX'!D$18)/('MIN and MAX'!H$18-'MIN and MAX'!D$18)</f>
        <v>0.95993227990970653</v>
      </c>
      <c r="E71">
        <f t="shared" si="5"/>
        <v>1.9442420559425633E-2</v>
      </c>
      <c r="F71">
        <f t="shared" si="6"/>
        <v>0.59424261565145764</v>
      </c>
      <c r="G71">
        <f t="shared" si="7"/>
        <v>0.94887289898860971</v>
      </c>
      <c r="H71" s="3">
        <f>IFERROR(VLOOKUP(A71,'GDP Data'!A$2:Q$144,3,FALSE),"Not Found")</f>
        <v>23273640257.1968</v>
      </c>
      <c r="I71">
        <f t="shared" si="8"/>
        <v>2.1993757995238798E-3</v>
      </c>
      <c r="J71">
        <f t="shared" si="9"/>
        <v>-0.59204323985193374</v>
      </c>
    </row>
    <row r="72" spans="1:10" x14ac:dyDescent="0.25">
      <c r="A72" t="s">
        <v>56</v>
      </c>
      <c r="B72">
        <f>('CON Score and Page Rank'!CD41-'MIN and MAX'!B$18)/('MIN and MAX'!F$18-'MIN and MAX'!B$18)</f>
        <v>5.4382529524344932E-4</v>
      </c>
      <c r="C72">
        <f>('CON Score and Page Rank'!CE41-'MIN and MAX'!C$18)/('MIN and MAX'!G$18-'MIN and MAX'!C$18)</f>
        <v>1.9953601672737804E-2</v>
      </c>
      <c r="D72">
        <f>('CON Score and Page Rank'!CF41-'MIN and MAX'!D$18)/('MIN and MAX'!H$18-'MIN and MAX'!D$18)</f>
        <v>0.59255079006772005</v>
      </c>
      <c r="E72">
        <f t="shared" si="5"/>
        <v>1.9409776377494355E-2</v>
      </c>
      <c r="F72">
        <f t="shared" si="6"/>
        <v>0.59421672959240912</v>
      </c>
      <c r="G72">
        <f t="shared" si="7"/>
        <v>0.59200696477247661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141</v>
      </c>
      <c r="B73">
        <f>('CON Score and Page Rank'!CD126-'MIN and MAX'!B$18)/('MIN and MAX'!F$18-'MIN and MAX'!B$18)</f>
        <v>1.5667393749640709E-2</v>
      </c>
      <c r="C73">
        <f>('CON Score and Page Rank'!CE126-'MIN and MAX'!C$18)/('MIN and MAX'!G$18-'MIN and MAX'!C$18)</f>
        <v>3.5025595485246641E-2</v>
      </c>
      <c r="D73">
        <f>('CON Score and Page Rank'!CF126-'MIN and MAX'!D$18)/('MIN and MAX'!H$18-'MIN and MAX'!D$18)</f>
        <v>0.94074492099322804</v>
      </c>
      <c r="E73">
        <f t="shared" si="5"/>
        <v>1.9358201735605932E-2</v>
      </c>
      <c r="F73">
        <f t="shared" si="6"/>
        <v>0.59417583212932856</v>
      </c>
      <c r="G73">
        <f t="shared" si="7"/>
        <v>0.92507752724358738</v>
      </c>
      <c r="H73" s="3">
        <f>IFERROR(VLOOKUP(A73,'GDP Data'!A$2:Q$144,3,FALSE),"Not Found")</f>
        <v>160446947784.909</v>
      </c>
      <c r="I73">
        <f t="shared" si="8"/>
        <v>1.5162352350809412E-2</v>
      </c>
      <c r="J73">
        <f t="shared" si="9"/>
        <v>-0.57901347977851914</v>
      </c>
    </row>
    <row r="74" spans="1:10" x14ac:dyDescent="0.25">
      <c r="A74" t="s">
        <v>159</v>
      </c>
      <c r="B74">
        <f>('CON Score and Page Rank'!CD143-'MIN and MAX'!B$18)/('MIN and MAX'!F$18-'MIN and MAX'!B$18)</f>
        <v>6.2149127587366349E-5</v>
      </c>
      <c r="C74">
        <f>('CON Score and Page Rank'!CE143-'MIN and MAX'!C$18)/('MIN and MAX'!G$18-'MIN and MAX'!C$18)</f>
        <v>1.9386941819618957E-2</v>
      </c>
      <c r="D74">
        <f>('CON Score and Page Rank'!CF143-'MIN and MAX'!D$18)/('MIN and MAX'!H$18-'MIN and MAX'!D$18)</f>
        <v>0.50902934537246047</v>
      </c>
      <c r="E74">
        <f t="shared" si="5"/>
        <v>1.9324792692031592E-2</v>
      </c>
      <c r="F74">
        <f t="shared" si="6"/>
        <v>0.59414933955320748</v>
      </c>
      <c r="G74">
        <f t="shared" si="7"/>
        <v>0.50896719624487308</v>
      </c>
      <c r="H74" s="3">
        <f>IFERROR(VLOOKUP(A74,'GDP Data'!A$2:Q$144,3,FALSE),"Not Found")</f>
        <v>3081024212.4292402</v>
      </c>
      <c r="I74">
        <f t="shared" si="8"/>
        <v>2.9115901146871853E-4</v>
      </c>
      <c r="J74">
        <f t="shared" si="9"/>
        <v>-0.59385818054173878</v>
      </c>
    </row>
    <row r="75" spans="1:10" x14ac:dyDescent="0.25">
      <c r="A75" t="s">
        <v>121</v>
      </c>
      <c r="B75">
        <f>('CON Score and Page Rank'!CD106-'MIN and MAX'!B$18)/('MIN and MAX'!F$18-'MIN and MAX'!B$18)</f>
        <v>7.5089780880060753E-5</v>
      </c>
      <c r="C75">
        <f>('CON Score and Page Rank'!CE106-'MIN and MAX'!C$18)/('MIN and MAX'!G$18-'MIN and MAX'!C$18)</f>
        <v>1.9340944172245002E-2</v>
      </c>
      <c r="D75">
        <f>('CON Score and Page Rank'!CF106-'MIN and MAX'!D$18)/('MIN and MAX'!H$18-'MIN and MAX'!D$18)</f>
        <v>0.68227990970654628</v>
      </c>
      <c r="E75">
        <f t="shared" si="5"/>
        <v>1.9265854391364939E-2</v>
      </c>
      <c r="F75">
        <f t="shared" si="6"/>
        <v>0.5941026028840366</v>
      </c>
      <c r="G75">
        <f t="shared" si="7"/>
        <v>0.68220481992566617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47</v>
      </c>
      <c r="B76">
        <f>('CON Score and Page Rank'!CD32-'MIN and MAX'!B$18)/('MIN and MAX'!F$18-'MIN and MAX'!B$18)</f>
        <v>1.4361749439635938E-3</v>
      </c>
      <c r="C76">
        <f>('CON Score and Page Rank'!CE32-'MIN and MAX'!C$18)/('MIN and MAX'!G$18-'MIN and MAX'!C$18)</f>
        <v>2.0689206320009156E-2</v>
      </c>
      <c r="D76">
        <f>('CON Score and Page Rank'!CF32-'MIN and MAX'!D$18)/('MIN and MAX'!H$18-'MIN and MAX'!D$18)</f>
        <v>0.57336343115124155</v>
      </c>
      <c r="E76">
        <f t="shared" si="5"/>
        <v>1.9253031376045563E-2</v>
      </c>
      <c r="F76">
        <f t="shared" si="6"/>
        <v>0.59409243453819061</v>
      </c>
      <c r="G76">
        <f t="shared" si="7"/>
        <v>0.57192725620727791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51</v>
      </c>
      <c r="B77">
        <f>('CON Score and Page Rank'!CD36-'MIN and MAX'!B$18)/('MIN and MAX'!F$18-'MIN and MAX'!B$18)</f>
        <v>1.031783166930688E-2</v>
      </c>
      <c r="C77">
        <f>('CON Score and Page Rank'!CE36-'MIN and MAX'!C$18)/('MIN and MAX'!G$18-'MIN and MAX'!C$18)</f>
        <v>2.9515022466240718E-2</v>
      </c>
      <c r="D77">
        <f>('CON Score and Page Rank'!CF36-'MIN and MAX'!D$18)/('MIN and MAX'!H$18-'MIN and MAX'!D$18)</f>
        <v>0.88374717832957106</v>
      </c>
      <c r="E77">
        <f t="shared" si="5"/>
        <v>1.9197190796933838E-2</v>
      </c>
      <c r="F77">
        <f t="shared" si="6"/>
        <v>0.59404815428845925</v>
      </c>
      <c r="G77">
        <f t="shared" si="7"/>
        <v>0.87342934666026417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196</v>
      </c>
      <c r="B78">
        <f>('CON Score and Page Rank'!CD180-'MIN and MAX'!B$18)/('MIN and MAX'!F$18-'MIN and MAX'!B$18)</f>
        <v>4.1060629454542683E-4</v>
      </c>
      <c r="C78">
        <f>('CON Score and Page Rank'!CE180-'MIN and MAX'!C$18)/('MIN and MAX'!G$18-'MIN and MAX'!C$18)</f>
        <v>1.9592278740985316E-2</v>
      </c>
      <c r="D78">
        <f>('CON Score and Page Rank'!CF180-'MIN and MAX'!D$18)/('MIN and MAX'!H$18-'MIN and MAX'!D$18)</f>
        <v>0.75112866817155755</v>
      </c>
      <c r="E78">
        <f t="shared" si="5"/>
        <v>1.9181672446439889E-2</v>
      </c>
      <c r="F78">
        <f t="shared" si="6"/>
        <v>0.59403584860599279</v>
      </c>
      <c r="G78">
        <f t="shared" si="7"/>
        <v>0.75071806187701207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134</v>
      </c>
      <c r="B79">
        <f>('CON Score and Page Rank'!CD119-'MIN and MAX'!B$18)/('MIN and MAX'!F$18-'MIN and MAX'!B$18)</f>
        <v>6.6111293112481727E-4</v>
      </c>
      <c r="C79">
        <f>('CON Score and Page Rank'!CE119-'MIN and MAX'!C$18)/('MIN and MAX'!G$18-'MIN and MAX'!C$18)</f>
        <v>1.9731502822428592E-2</v>
      </c>
      <c r="D79">
        <f>('CON Score and Page Rank'!CF119-'MIN and MAX'!D$18)/('MIN and MAX'!H$18-'MIN and MAX'!D$18)</f>
        <v>0.61343115124153502</v>
      </c>
      <c r="E79">
        <f t="shared" si="5"/>
        <v>1.9070389891303774E-2</v>
      </c>
      <c r="F79">
        <f t="shared" si="6"/>
        <v>0.59394760418928816</v>
      </c>
      <c r="G79">
        <f t="shared" si="7"/>
        <v>0.61277003831041021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152</v>
      </c>
      <c r="B80">
        <f>('CON Score and Page Rank'!CD136-'MIN and MAX'!B$18)/('MIN and MAX'!F$18-'MIN and MAX'!B$18)</f>
        <v>4.0139017284012297E-4</v>
      </c>
      <c r="C80">
        <f>('CON Score and Page Rank'!CE136-'MIN and MAX'!C$18)/('MIN and MAX'!G$18-'MIN and MAX'!C$18)</f>
        <v>1.9470389364532825E-2</v>
      </c>
      <c r="D80">
        <f>('CON Score and Page Rank'!CF136-'MIN and MAX'!D$18)/('MIN and MAX'!H$18-'MIN and MAX'!D$18)</f>
        <v>0.44808126410835214</v>
      </c>
      <c r="E80">
        <f t="shared" si="5"/>
        <v>1.9068999191692703E-2</v>
      </c>
      <c r="F80">
        <f t="shared" si="6"/>
        <v>0.59394650139760763</v>
      </c>
      <c r="G80">
        <f t="shared" si="7"/>
        <v>0.44767987393551201</v>
      </c>
      <c r="H80" s="3">
        <f>IFERROR(VLOOKUP(A80,'GDP Data'!A$2:Q$144,3,FALSE),"Not Found")</f>
        <v>6220270632.3359203</v>
      </c>
      <c r="I80">
        <f t="shared" si="8"/>
        <v>5.8782006355960156E-4</v>
      </c>
      <c r="J80">
        <f t="shared" si="9"/>
        <v>-0.59335868133404801</v>
      </c>
    </row>
    <row r="81" spans="1:10" x14ac:dyDescent="0.25">
      <c r="A81" t="s">
        <v>117</v>
      </c>
      <c r="B81">
        <f>('CON Score and Page Rank'!CD102-'MIN and MAX'!B$18)/('MIN and MAX'!F$18-'MIN and MAX'!B$18)</f>
        <v>1.0969274446293434E-4</v>
      </c>
      <c r="C81">
        <f>('CON Score and Page Rank'!CE102-'MIN and MAX'!C$18)/('MIN and MAX'!G$18-'MIN and MAX'!C$18)</f>
        <v>1.9001173859522075E-2</v>
      </c>
      <c r="D81">
        <f>('CON Score and Page Rank'!CF102-'MIN and MAX'!D$18)/('MIN and MAX'!H$18-'MIN and MAX'!D$18)</f>
        <v>0.52765237020316025</v>
      </c>
      <c r="E81">
        <f t="shared" si="5"/>
        <v>1.8891481115059141E-2</v>
      </c>
      <c r="F81">
        <f t="shared" si="6"/>
        <v>0.5938057337893522</v>
      </c>
      <c r="G81">
        <f t="shared" si="7"/>
        <v>0.52754267745869732</v>
      </c>
      <c r="H81" s="3">
        <f>IFERROR(VLOOKUP(A81,'GDP Data'!A$2:Q$144,3,FALSE),"Not Found")</f>
        <v>15716489369.9266</v>
      </c>
      <c r="I81">
        <f t="shared" si="8"/>
        <v>1.4852195871250544E-3</v>
      </c>
      <c r="J81">
        <f t="shared" si="9"/>
        <v>-0.59232051420222709</v>
      </c>
    </row>
    <row r="82" spans="1:10" x14ac:dyDescent="0.25">
      <c r="A82" t="s">
        <v>125</v>
      </c>
      <c r="B82">
        <f>('CON Score and Page Rank'!CD110-'MIN and MAX'!B$18)/('MIN and MAX'!F$18-'MIN and MAX'!B$18)</f>
        <v>6.4599551650433541E-5</v>
      </c>
      <c r="C82">
        <f>('CON Score and Page Rank'!CE110-'MIN and MAX'!C$18)/('MIN and MAX'!G$18-'MIN and MAX'!C$18)</f>
        <v>1.8955470281076942E-2</v>
      </c>
      <c r="D82">
        <f>('CON Score and Page Rank'!CF110-'MIN and MAX'!D$18)/('MIN and MAX'!H$18-'MIN and MAX'!D$18)</f>
        <v>0.50225733634311509</v>
      </c>
      <c r="E82">
        <f t="shared" si="5"/>
        <v>1.8890870729426509E-2</v>
      </c>
      <c r="F82">
        <f t="shared" si="6"/>
        <v>0.59380524976807814</v>
      </c>
      <c r="G82">
        <f t="shared" si="7"/>
        <v>0.5021927367914647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210</v>
      </c>
      <c r="B83">
        <f>('CON Score and Page Rank'!CD194-'MIN and MAX'!B$18)/('MIN and MAX'!F$18-'MIN and MAX'!B$18)</f>
        <v>1.5337599874975542E-5</v>
      </c>
      <c r="C83">
        <f>('CON Score and Page Rank'!CE194-'MIN and MAX'!C$18)/('MIN and MAX'!G$18-'MIN and MAX'!C$18)</f>
        <v>1.8740615621320279E-2</v>
      </c>
      <c r="D83">
        <f>('CON Score and Page Rank'!CF194-'MIN and MAX'!D$18)/('MIN and MAX'!H$18-'MIN and MAX'!D$18)</f>
        <v>0.5265237020316027</v>
      </c>
      <c r="E83">
        <f t="shared" si="5"/>
        <v>1.8725278021445302E-2</v>
      </c>
      <c r="F83">
        <f t="shared" si="6"/>
        <v>0.59367393869323382</v>
      </c>
      <c r="G83">
        <f t="shared" si="7"/>
        <v>0.52650836443172777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96</v>
      </c>
      <c r="B84">
        <f>('CON Score and Page Rank'!CD81-'MIN and MAX'!B$18)/('MIN and MAX'!F$18-'MIN and MAX'!B$18)</f>
        <v>3.8917653211885026E-4</v>
      </c>
      <c r="C84">
        <f>('CON Score and Page Rank'!CE81-'MIN and MAX'!C$18)/('MIN and MAX'!G$18-'MIN and MAX'!C$18)</f>
        <v>1.9092743412686467E-2</v>
      </c>
      <c r="D84">
        <f>('CON Score and Page Rank'!CF81-'MIN and MAX'!D$18)/('MIN and MAX'!H$18-'MIN and MAX'!D$18)</f>
        <v>0.62302483069977421</v>
      </c>
      <c r="E84">
        <f t="shared" si="5"/>
        <v>1.8703566880567617E-2</v>
      </c>
      <c r="F84">
        <f t="shared" si="6"/>
        <v>0.59365672227543675</v>
      </c>
      <c r="G84">
        <f t="shared" si="7"/>
        <v>0.62263565416765532</v>
      </c>
      <c r="H84" s="3">
        <f>IFERROR(VLOOKUP(A84,'GDP Data'!A$2:Q$144,3,FALSE),"Not Found")</f>
        <v>5438332738.1037302</v>
      </c>
      <c r="I84">
        <f t="shared" si="8"/>
        <v>5.1392636827602236E-4</v>
      </c>
      <c r="J84">
        <f t="shared" si="9"/>
        <v>-0.59314279590716068</v>
      </c>
    </row>
    <row r="85" spans="1:10" x14ac:dyDescent="0.25">
      <c r="A85" t="s">
        <v>101</v>
      </c>
      <c r="B85">
        <f>('CON Score and Page Rank'!CD86-'MIN and MAX'!B$18)/('MIN and MAX'!F$18-'MIN and MAX'!B$18)</f>
        <v>3.9529889174685207E-4</v>
      </c>
      <c r="C85">
        <f>('CON Score and Page Rank'!CE86-'MIN and MAX'!C$18)/('MIN and MAX'!G$18-'MIN and MAX'!C$18)</f>
        <v>1.8991908493719935E-2</v>
      </c>
      <c r="D85">
        <f>('CON Score and Page Rank'!CF86-'MIN and MAX'!D$18)/('MIN and MAX'!H$18-'MIN and MAX'!D$18)</f>
        <v>0.59537246049661396</v>
      </c>
      <c r="E85">
        <f t="shared" si="5"/>
        <v>1.8596609601973083E-2</v>
      </c>
      <c r="F85">
        <f t="shared" si="6"/>
        <v>0.59357190770004942</v>
      </c>
      <c r="G85">
        <f t="shared" si="7"/>
        <v>0.59497716160486713</v>
      </c>
      <c r="H85" s="3">
        <f>IFERROR(VLOOKUP(A85,'GDP Data'!A$2:Q$144,3,FALSE),"Not Found")</f>
        <v>5398568543.6349201</v>
      </c>
      <c r="I85">
        <f t="shared" si="8"/>
        <v>5.1016862320323693E-4</v>
      </c>
      <c r="J85">
        <f t="shared" si="9"/>
        <v>-0.59306173907684623</v>
      </c>
    </row>
    <row r="86" spans="1:10" x14ac:dyDescent="0.25">
      <c r="A86" t="s">
        <v>112</v>
      </c>
      <c r="B86">
        <f>('CON Score and Page Rank'!CD97-'MIN and MAX'!B$18)/('MIN and MAX'!F$18-'MIN and MAX'!B$18)</f>
        <v>1.4439487144400872E-4</v>
      </c>
      <c r="C86">
        <f>('CON Score and Page Rank'!CE97-'MIN and MAX'!C$18)/('MIN and MAX'!G$18-'MIN and MAX'!C$18)</f>
        <v>1.8738249902624231E-2</v>
      </c>
      <c r="D86">
        <f>('CON Score and Page Rank'!CF97-'MIN and MAX'!D$18)/('MIN and MAX'!H$18-'MIN and MAX'!D$18)</f>
        <v>0.55586907449209932</v>
      </c>
      <c r="E86">
        <f t="shared" si="5"/>
        <v>1.8593855031180221E-2</v>
      </c>
      <c r="F86">
        <f t="shared" si="6"/>
        <v>0.59356972339099412</v>
      </c>
      <c r="G86">
        <f t="shared" si="7"/>
        <v>0.5557246796206553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44</v>
      </c>
      <c r="B87">
        <f>('CON Score and Page Rank'!CD29-'MIN and MAX'!B$18)/('MIN and MAX'!F$18-'MIN and MAX'!B$18)</f>
        <v>3.0695015202362639E-4</v>
      </c>
      <c r="C87">
        <f>('CON Score and Page Rank'!CE29-'MIN and MAX'!C$18)/('MIN and MAX'!G$18-'MIN and MAX'!C$18)</f>
        <v>1.8860927120460655E-2</v>
      </c>
      <c r="D87">
        <f>('CON Score and Page Rank'!CF29-'MIN and MAX'!D$18)/('MIN and MAX'!H$18-'MIN and MAX'!D$18)</f>
        <v>0.55586907449209932</v>
      </c>
      <c r="E87">
        <f t="shared" si="5"/>
        <v>1.8553976968437028E-2</v>
      </c>
      <c r="F87">
        <f t="shared" si="6"/>
        <v>0.59353810103669258</v>
      </c>
      <c r="G87">
        <f t="shared" si="7"/>
        <v>0.55556212434007568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74</v>
      </c>
      <c r="B88">
        <f>('CON Score and Page Rank'!CD59-'MIN and MAX'!B$18)/('MIN and MAX'!F$18-'MIN and MAX'!B$18)</f>
        <v>4.7450133903740183E-4</v>
      </c>
      <c r="C88">
        <f>('CON Score and Page Rank'!CE59-'MIN and MAX'!C$18)/('MIN and MAX'!G$18-'MIN and MAX'!C$18)</f>
        <v>1.8946983978481758E-2</v>
      </c>
      <c r="D88">
        <f>('CON Score and Page Rank'!CF59-'MIN and MAX'!D$18)/('MIN and MAX'!H$18-'MIN and MAX'!D$18)</f>
        <v>0.55586907449209932</v>
      </c>
      <c r="E88">
        <f t="shared" si="5"/>
        <v>1.8472482639444357E-2</v>
      </c>
      <c r="F88">
        <f t="shared" si="6"/>
        <v>0.59347347797409389</v>
      </c>
      <c r="G88">
        <f t="shared" si="7"/>
        <v>0.55539457315306195</v>
      </c>
      <c r="H88" s="3">
        <f>IFERROR(VLOOKUP(A88,'GDP Data'!A$2:Q$144,3,FALSE),"Not Found")</f>
        <v>2796704603.0444298</v>
      </c>
      <c r="I88">
        <f t="shared" si="8"/>
        <v>2.6429060320509642E-4</v>
      </c>
      <c r="J88">
        <f t="shared" si="9"/>
        <v>-0.59320918737088879</v>
      </c>
    </row>
    <row r="89" spans="1:10" x14ac:dyDescent="0.25">
      <c r="A89" t="s">
        <v>48</v>
      </c>
      <c r="B89">
        <f>('CON Score and Page Rank'!CD33-'MIN and MAX'!B$18)/('MIN and MAX'!F$18-'MIN and MAX'!B$18)</f>
        <v>1.9040407312989348E-2</v>
      </c>
      <c r="C89">
        <f>('CON Score and Page Rank'!CE33-'MIN and MAX'!C$18)/('MIN and MAX'!G$18-'MIN and MAX'!C$18)</f>
        <v>3.7141285366378028E-2</v>
      </c>
      <c r="D89">
        <f>('CON Score and Page Rank'!CF33-'MIN and MAX'!D$18)/('MIN and MAX'!H$18-'MIN and MAX'!D$18)</f>
        <v>0.98024830699774268</v>
      </c>
      <c r="E89">
        <f t="shared" si="5"/>
        <v>1.810087805338868E-2</v>
      </c>
      <c r="F89">
        <f t="shared" si="6"/>
        <v>0.59317880438485837</v>
      </c>
      <c r="G89">
        <f t="shared" si="7"/>
        <v>0.96120789968475329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166</v>
      </c>
      <c r="B90">
        <f>('CON Score and Page Rank'!CD150-'MIN and MAX'!B$18)/('MIN and MAX'!F$18-'MIN and MAX'!B$18)</f>
        <v>1.6237941607644545E-2</v>
      </c>
      <c r="C90">
        <f>('CON Score and Page Rank'!CE150-'MIN and MAX'!C$18)/('MIN and MAX'!G$18-'MIN and MAX'!C$18)</f>
        <v>3.4281947833317582E-2</v>
      </c>
      <c r="D90">
        <f>('CON Score and Page Rank'!CF150-'MIN and MAX'!D$18)/('MIN and MAX'!H$18-'MIN and MAX'!D$18)</f>
        <v>0.95993227990970653</v>
      </c>
      <c r="E90">
        <f t="shared" si="5"/>
        <v>1.8044006225673037E-2</v>
      </c>
      <c r="F90">
        <f t="shared" si="6"/>
        <v>0.59313370637953711</v>
      </c>
      <c r="G90">
        <f t="shared" si="7"/>
        <v>0.94369433830206195</v>
      </c>
      <c r="H90" s="3">
        <f>IFERROR(VLOOKUP(A90,'GDP Data'!A$2:Q$144,3,FALSE),"Not Found")</f>
        <v>120296476180.40199</v>
      </c>
      <c r="I90">
        <f t="shared" si="8"/>
        <v>1.1368103809947095E-2</v>
      </c>
      <c r="J90">
        <f t="shared" si="9"/>
        <v>-0.58176560256958998</v>
      </c>
    </row>
    <row r="91" spans="1:10" x14ac:dyDescent="0.25">
      <c r="A91" t="s">
        <v>224</v>
      </c>
      <c r="B91">
        <f>('CON Score and Page Rank'!CD208-'MIN and MAX'!B$18)/('MIN and MAX'!F$18-'MIN and MAX'!B$18)</f>
        <v>3.2018640129623947E-5</v>
      </c>
      <c r="C91">
        <f>('CON Score and Page Rank'!CE208-'MIN and MAX'!C$18)/('MIN and MAX'!G$18-'MIN and MAX'!C$18)</f>
        <v>1.8051021788688348E-2</v>
      </c>
      <c r="D91">
        <f>('CON Score and Page Rank'!CF208-'MIN and MAX'!D$18)/('MIN and MAX'!H$18-'MIN and MAX'!D$18)</f>
        <v>0.54401805869074493</v>
      </c>
      <c r="E91">
        <f t="shared" si="5"/>
        <v>1.8019003148558723E-2</v>
      </c>
      <c r="F91">
        <f t="shared" si="6"/>
        <v>0.59311387953468186</v>
      </c>
      <c r="G91">
        <f t="shared" si="7"/>
        <v>0.54398604005061535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108</v>
      </c>
      <c r="B92">
        <f>('CON Score and Page Rank'!CD93-'MIN and MAX'!B$18)/('MIN and MAX'!F$18-'MIN and MAX'!B$18)</f>
        <v>4.4626120097166372E-5</v>
      </c>
      <c r="C92">
        <f>('CON Score and Page Rank'!CE93-'MIN and MAX'!C$18)/('MIN and MAX'!G$18-'MIN and MAX'!C$18)</f>
        <v>1.8058070664803097E-2</v>
      </c>
      <c r="D92">
        <f>('CON Score and Page Rank'!CF93-'MIN and MAX'!D$18)/('MIN and MAX'!H$18-'MIN and MAX'!D$18)</f>
        <v>0.54401805869074493</v>
      </c>
      <c r="E92">
        <f t="shared" si="5"/>
        <v>1.801344454470593E-2</v>
      </c>
      <c r="F92">
        <f t="shared" si="6"/>
        <v>0.59310947169417094</v>
      </c>
      <c r="G92">
        <f t="shared" si="7"/>
        <v>0.54397343257064779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130</v>
      </c>
      <c r="B93">
        <f>('CON Score and Page Rank'!CD115-'MIN and MAX'!B$18)/('MIN and MAX'!F$18-'MIN and MAX'!B$18)</f>
        <v>6.89511332261344E-5</v>
      </c>
      <c r="C93">
        <f>('CON Score and Page Rank'!CE115-'MIN and MAX'!C$18)/('MIN and MAX'!G$18-'MIN and MAX'!C$18)</f>
        <v>1.7901764250957204E-2</v>
      </c>
      <c r="D93">
        <f>('CON Score and Page Rank'!CF115-'MIN and MAX'!D$18)/('MIN and MAX'!H$18-'MIN and MAX'!D$18)</f>
        <v>0.44187358916478553</v>
      </c>
      <c r="E93">
        <f t="shared" si="5"/>
        <v>1.7832813117731067E-2</v>
      </c>
      <c r="F93">
        <f t="shared" si="6"/>
        <v>0.59296623527322045</v>
      </c>
      <c r="G93">
        <f t="shared" si="7"/>
        <v>0.44180463803155939</v>
      </c>
      <c r="H93" s="3">
        <f>IFERROR(VLOOKUP(A93,'GDP Data'!A$2:Q$144,3,FALSE),"Not Found")</f>
        <v>5707720390.8514996</v>
      </c>
      <c r="I93">
        <f t="shared" si="8"/>
        <v>5.3938369586192824E-4</v>
      </c>
      <c r="J93">
        <f t="shared" si="9"/>
        <v>-0.59242685157735853</v>
      </c>
    </row>
    <row r="94" spans="1:10" x14ac:dyDescent="0.25">
      <c r="A94" t="s">
        <v>67</v>
      </c>
      <c r="B94">
        <f>('CON Score and Page Rank'!CD52-'MIN and MAX'!B$18)/('MIN and MAX'!F$18-'MIN and MAX'!B$18)</f>
        <v>1.6318416068124107E-4</v>
      </c>
      <c r="C94">
        <f>('CON Score and Page Rank'!CE52-'MIN and MAX'!C$18)/('MIN and MAX'!G$18-'MIN and MAX'!C$18)</f>
        <v>1.7927271438716148E-2</v>
      </c>
      <c r="D94">
        <f>('CON Score and Page Rank'!CF52-'MIN and MAX'!D$18)/('MIN and MAX'!H$18-'MIN and MAX'!D$18)</f>
        <v>0.47686230248306999</v>
      </c>
      <c r="E94">
        <f t="shared" si="5"/>
        <v>1.7764087278034909E-2</v>
      </c>
      <c r="F94">
        <f t="shared" si="6"/>
        <v>0.59291173731862989</v>
      </c>
      <c r="G94">
        <f t="shared" si="7"/>
        <v>0.47669911832238876</v>
      </c>
      <c r="H94" s="3">
        <f>IFERROR(VLOOKUP(A94,'GDP Data'!A$2:Q$144,3,FALSE),"Not Found")</f>
        <v>3190371050.4552398</v>
      </c>
      <c r="I94">
        <f t="shared" si="8"/>
        <v>3.0149236657136408E-4</v>
      </c>
      <c r="J94">
        <f t="shared" si="9"/>
        <v>-0.5926102449520585</v>
      </c>
    </row>
    <row r="95" spans="1:10" x14ac:dyDescent="0.25">
      <c r="A95" t="s">
        <v>221</v>
      </c>
      <c r="B95">
        <f>('CON Score and Page Rank'!CD205-'MIN and MAX'!B$18)/('MIN and MAX'!F$18-'MIN and MAX'!B$18)</f>
        <v>1.6809941874843304E-4</v>
      </c>
      <c r="C95">
        <f>('CON Score and Page Rank'!CE205-'MIN and MAX'!C$18)/('MIN and MAX'!G$18-'MIN and MAX'!C$18)</f>
        <v>1.7931873397997788E-2</v>
      </c>
      <c r="D95">
        <f>('CON Score and Page Rank'!CF205-'MIN and MAX'!D$18)/('MIN and MAX'!H$18-'MIN and MAX'!D$18)</f>
        <v>0.47686230248306999</v>
      </c>
      <c r="E95">
        <f t="shared" si="5"/>
        <v>1.7763773979249355E-2</v>
      </c>
      <c r="F95">
        <f t="shared" si="6"/>
        <v>0.59291148888015222</v>
      </c>
      <c r="G95">
        <f t="shared" si="7"/>
        <v>0.47669420306432153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197</v>
      </c>
      <c r="B96">
        <f>('CON Score and Page Rank'!CD181-'MIN and MAX'!B$18)/('MIN and MAX'!F$18-'MIN and MAX'!B$18)</f>
        <v>1.8182832090536519E-2</v>
      </c>
      <c r="C96">
        <f>('CON Score and Page Rank'!CE181-'MIN and MAX'!C$18)/('MIN and MAX'!G$18-'MIN and MAX'!C$18)</f>
        <v>3.5938574171115317E-2</v>
      </c>
      <c r="D96">
        <f>('CON Score and Page Rank'!CF181-'MIN and MAX'!D$18)/('MIN and MAX'!H$18-'MIN and MAX'!D$18)</f>
        <v>0.98024830699774268</v>
      </c>
      <c r="E96">
        <f t="shared" si="5"/>
        <v>1.7755742080578799E-2</v>
      </c>
      <c r="F96">
        <f t="shared" si="6"/>
        <v>0.59290511977573745</v>
      </c>
      <c r="G96">
        <f t="shared" si="7"/>
        <v>0.96206547490720618</v>
      </c>
      <c r="H96" s="3">
        <f>IFERROR(VLOOKUP(A96,'GDP Data'!A$2:Q$144,3,FALSE),"Not Found")</f>
        <v>268696750000</v>
      </c>
      <c r="I96">
        <f t="shared" si="8"/>
        <v>2.5392036777657792E-2</v>
      </c>
      <c r="J96">
        <f t="shared" si="9"/>
        <v>-0.56751308299807968</v>
      </c>
    </row>
    <row r="97" spans="1:10" x14ac:dyDescent="0.25">
      <c r="A97" t="s">
        <v>123</v>
      </c>
      <c r="B97">
        <f>('CON Score and Page Rank'!CD108-'MIN and MAX'!B$18)/('MIN and MAX'!F$18-'MIN and MAX'!B$18)</f>
        <v>2.7115290069559784E-4</v>
      </c>
      <c r="C97">
        <f>('CON Score and Page Rank'!CE108-'MIN and MAX'!C$18)/('MIN and MAX'!G$18-'MIN and MAX'!C$18)</f>
        <v>1.7985622175644873E-2</v>
      </c>
      <c r="D97">
        <f>('CON Score and Page Rank'!CF108-'MIN and MAX'!D$18)/('MIN and MAX'!H$18-'MIN and MAX'!D$18)</f>
        <v>0.58860045146726858</v>
      </c>
      <c r="E97">
        <f t="shared" si="5"/>
        <v>1.7714469274949275E-2</v>
      </c>
      <c r="F97">
        <f t="shared" si="6"/>
        <v>0.59287239142353443</v>
      </c>
      <c r="G97">
        <f t="shared" si="7"/>
        <v>0.58832929856657301</v>
      </c>
      <c r="H97" s="3">
        <f>IFERROR(VLOOKUP(A97,'GDP Data'!A$2:Q$144,3,FALSE),"Not Found")</f>
        <v>5840503868.5724602</v>
      </c>
      <c r="I97">
        <f t="shared" si="8"/>
        <v>5.519318303285935E-4</v>
      </c>
      <c r="J97">
        <f t="shared" si="9"/>
        <v>-0.59232045959320578</v>
      </c>
    </row>
    <row r="98" spans="1:10" x14ac:dyDescent="0.25">
      <c r="A98" t="s">
        <v>180</v>
      </c>
      <c r="B98">
        <f>('CON Score and Page Rank'!CD164-'MIN and MAX'!B$18)/('MIN and MAX'!F$18-'MIN and MAX'!B$18)</f>
        <v>3.3543048449942597E-3</v>
      </c>
      <c r="C98">
        <f>('CON Score and Page Rank'!CE164-'MIN and MAX'!C$18)/('MIN and MAX'!G$18-'MIN and MAX'!C$18)</f>
        <v>2.0768593958069882E-2</v>
      </c>
      <c r="D98">
        <f>('CON Score and Page Rank'!CF164-'MIN and MAX'!D$18)/('MIN and MAX'!H$18-'MIN and MAX'!D$18)</f>
        <v>0.8148984198645598</v>
      </c>
      <c r="E98">
        <f t="shared" si="5"/>
        <v>1.7414289113075621E-2</v>
      </c>
      <c r="F98">
        <f t="shared" si="6"/>
        <v>0.5926343557021363</v>
      </c>
      <c r="G98">
        <f t="shared" si="7"/>
        <v>0.81154411501956558</v>
      </c>
      <c r="H98" s="3">
        <f>IFERROR(VLOOKUP(A98,'GDP Data'!A$2:Q$144,3,FALSE),"Not Found")</f>
        <v>10397897085.610201</v>
      </c>
      <c r="I98">
        <f t="shared" si="8"/>
        <v>9.8260877814158529E-4</v>
      </c>
      <c r="J98">
        <f t="shared" si="9"/>
        <v>-0.59165174692399469</v>
      </c>
    </row>
    <row r="99" spans="1:10" x14ac:dyDescent="0.25">
      <c r="A99" t="s">
        <v>119</v>
      </c>
      <c r="B99">
        <f>('CON Score and Page Rank'!CD104-'MIN and MAX'!B$18)/('MIN and MAX'!F$18-'MIN and MAX'!B$18)</f>
        <v>1.6049201705470184E-4</v>
      </c>
      <c r="C99">
        <f>('CON Score and Page Rank'!CE104-'MIN and MAX'!C$18)/('MIN and MAX'!G$18-'MIN and MAX'!C$18)</f>
        <v>1.7500673982942146E-2</v>
      </c>
      <c r="D99">
        <f>('CON Score and Page Rank'!CF104-'MIN and MAX'!D$18)/('MIN and MAX'!H$18-'MIN and MAX'!D$18)</f>
        <v>0.47009029345372461</v>
      </c>
      <c r="E99">
        <f t="shared" si="5"/>
        <v>1.7340181965887443E-2</v>
      </c>
      <c r="F99">
        <f t="shared" si="6"/>
        <v>0.5925755904988278</v>
      </c>
      <c r="G99">
        <f t="shared" si="7"/>
        <v>0.4699298014366699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176</v>
      </c>
      <c r="B100">
        <f>('CON Score and Page Rank'!CD160-'MIN and MAX'!B$18)/('MIN and MAX'!F$18-'MIN and MAX'!B$18)</f>
        <v>2.386831348607775E-4</v>
      </c>
      <c r="C100">
        <f>('CON Score and Page Rank'!CE160-'MIN and MAX'!C$18)/('MIN and MAX'!G$18-'MIN and MAX'!C$18)</f>
        <v>1.7380628023655406E-2</v>
      </c>
      <c r="D100">
        <f>('CON Score and Page Rank'!CF160-'MIN and MAX'!D$18)/('MIN and MAX'!H$18-'MIN and MAX'!D$18)</f>
        <v>0.61117381489841982</v>
      </c>
      <c r="E100">
        <f t="shared" si="5"/>
        <v>1.7141944888794627E-2</v>
      </c>
      <c r="F100">
        <f t="shared" si="6"/>
        <v>0.59241839321650525</v>
      </c>
      <c r="G100">
        <f t="shared" si="7"/>
        <v>0.61093513176355907</v>
      </c>
      <c r="H100" s="3">
        <f>IFERROR(VLOOKUP(A100,'GDP Data'!A$2:Q$144,3,FALSE),"Not Found")</f>
        <v>12354820143.884899</v>
      </c>
      <c r="I100">
        <f t="shared" si="8"/>
        <v>1.1675394193449407E-3</v>
      </c>
      <c r="J100">
        <f t="shared" si="9"/>
        <v>-0.59125085379716036</v>
      </c>
    </row>
    <row r="101" spans="1:10" x14ac:dyDescent="0.25">
      <c r="A101" t="s">
        <v>72</v>
      </c>
      <c r="B101">
        <f>('CON Score and Page Rank'!CD57-'MIN and MAX'!B$18)/('MIN and MAX'!F$18-'MIN and MAX'!B$18)</f>
        <v>5.2453415991061999E-5</v>
      </c>
      <c r="C101">
        <f>('CON Score and Page Rank'!CE57-'MIN and MAX'!C$18)/('MIN and MAX'!G$18-'MIN and MAX'!C$18)</f>
        <v>1.7173423545136603E-2</v>
      </c>
      <c r="D101">
        <f>('CON Score and Page Rank'!CF57-'MIN and MAX'!D$18)/('MIN and MAX'!H$18-'MIN and MAX'!D$18)</f>
        <v>0.59255079006772005</v>
      </c>
      <c r="E101">
        <f t="shared" si="5"/>
        <v>1.7120970129145541E-2</v>
      </c>
      <c r="F101">
        <f t="shared" si="6"/>
        <v>0.59240176073149009</v>
      </c>
      <c r="G101">
        <f t="shared" si="7"/>
        <v>0.59249833665172902</v>
      </c>
      <c r="H101" s="3">
        <f>IFERROR(VLOOKUP(A101,'GDP Data'!A$2:Q$144,3,FALSE),"Not Found")</f>
        <v>1710843360.64955</v>
      </c>
      <c r="I101">
        <f t="shared" si="8"/>
        <v>1.6167593219651902E-4</v>
      </c>
      <c r="J101">
        <f t="shared" si="9"/>
        <v>-0.59224008479929358</v>
      </c>
    </row>
    <row r="102" spans="1:10" x14ac:dyDescent="0.25">
      <c r="A102" t="s">
        <v>126</v>
      </c>
      <c r="B102">
        <f>('CON Score and Page Rank'!CD111-'MIN and MAX'!B$18)/('MIN and MAX'!F$18-'MIN and MAX'!B$18)</f>
        <v>2.1635595354194863E-4</v>
      </c>
      <c r="C102">
        <f>('CON Score and Page Rank'!CE111-'MIN and MAX'!C$18)/('MIN and MAX'!G$18-'MIN and MAX'!C$18)</f>
        <v>1.7306448039087922E-2</v>
      </c>
      <c r="D102">
        <f>('CON Score and Page Rank'!CF111-'MIN and MAX'!D$18)/('MIN and MAX'!H$18-'MIN and MAX'!D$18)</f>
        <v>0.52821670428893908</v>
      </c>
      <c r="E102">
        <f t="shared" si="5"/>
        <v>1.7090092085545974E-2</v>
      </c>
      <c r="F102">
        <f t="shared" si="6"/>
        <v>0.5923772751780888</v>
      </c>
      <c r="G102">
        <f t="shared" si="7"/>
        <v>0.52800034833539711</v>
      </c>
      <c r="H102" s="3">
        <f>IFERROR(VLOOKUP(A102,'GDP Data'!A$2:Q$144,3,FALSE),"Not Found")</f>
        <v>4094480988.1193099</v>
      </c>
      <c r="I102">
        <f t="shared" si="8"/>
        <v>3.8693140812364173E-4</v>
      </c>
      <c r="J102">
        <f t="shared" si="9"/>
        <v>-0.59199034376996518</v>
      </c>
    </row>
    <row r="103" spans="1:10" x14ac:dyDescent="0.25">
      <c r="A103" t="s">
        <v>183</v>
      </c>
      <c r="B103">
        <f>('CON Score and Page Rank'!CD167-'MIN and MAX'!B$18)/('MIN and MAX'!F$18-'MIN and MAX'!B$18)</f>
        <v>2.2635921273094207E-2</v>
      </c>
      <c r="C103">
        <f>('CON Score and Page Rank'!CE167-'MIN and MAX'!C$18)/('MIN and MAX'!G$18-'MIN and MAX'!C$18)</f>
        <v>3.9677480648459468E-2</v>
      </c>
      <c r="D103">
        <f>('CON Score and Page Rank'!CF167-'MIN and MAX'!D$18)/('MIN and MAX'!H$18-'MIN and MAX'!D$18)</f>
        <v>0.98024830699774268</v>
      </c>
      <c r="E103">
        <f t="shared" si="5"/>
        <v>1.7041559375365261E-2</v>
      </c>
      <c r="F103">
        <f t="shared" si="6"/>
        <v>0.59233878989442712</v>
      </c>
      <c r="G103">
        <f t="shared" si="7"/>
        <v>0.95761238572464846</v>
      </c>
      <c r="H103" s="3">
        <f>IFERROR(VLOOKUP(A103,'GDP Data'!A$2:Q$144,3,FALSE),"Not Found")</f>
        <v>53749989092.019699</v>
      </c>
      <c r="I103">
        <f t="shared" si="8"/>
        <v>5.0794127574050277E-3</v>
      </c>
      <c r="J103">
        <f t="shared" si="9"/>
        <v>-0.58725937713702214</v>
      </c>
    </row>
    <row r="104" spans="1:10" x14ac:dyDescent="0.25">
      <c r="A104" t="s">
        <v>154</v>
      </c>
      <c r="B104">
        <f>('CON Score and Page Rank'!CD138-'MIN and MAX'!B$18)/('MIN and MAX'!F$18-'MIN and MAX'!B$18)</f>
        <v>1.4240206222358457E-4</v>
      </c>
      <c r="C104">
        <f>('CON Score and Page Rank'!CE138-'MIN and MAX'!C$18)/('MIN and MAX'!G$18-'MIN and MAX'!C$18)</f>
        <v>1.7106378023909425E-2</v>
      </c>
      <c r="D104">
        <f>('CON Score and Page Rank'!CF138-'MIN and MAX'!D$18)/('MIN and MAX'!H$18-'MIN and MAX'!D$18)</f>
        <v>0.45033860045146729</v>
      </c>
      <c r="E104">
        <f t="shared" si="5"/>
        <v>1.6963975961685841E-2</v>
      </c>
      <c r="F104">
        <f t="shared" si="6"/>
        <v>0.59227726809455727</v>
      </c>
      <c r="G104">
        <f t="shared" si="7"/>
        <v>0.45019619838924368</v>
      </c>
      <c r="H104" s="3">
        <f>IFERROR(VLOOKUP(A104,'GDP Data'!A$2:Q$144,3,FALSE),"Not Found")</f>
        <v>6007055042.1768703</v>
      </c>
      <c r="I104">
        <f t="shared" si="8"/>
        <v>5.6767103642440695E-4</v>
      </c>
      <c r="J104">
        <f t="shared" si="9"/>
        <v>-0.59170959705813286</v>
      </c>
    </row>
    <row r="105" spans="1:10" x14ac:dyDescent="0.25">
      <c r="A105" t="s">
        <v>187</v>
      </c>
      <c r="B105">
        <f>('CON Score and Page Rank'!CD171-'MIN and MAX'!B$18)/('MIN and MAX'!F$18-'MIN and MAX'!B$18)</f>
        <v>2.2482383034929158E-3</v>
      </c>
      <c r="C105">
        <f>('CON Score and Page Rank'!CE171-'MIN and MAX'!C$18)/('MIN and MAX'!G$18-'MIN and MAX'!C$18)</f>
        <v>1.9045870142158781E-2</v>
      </c>
      <c r="D105">
        <f>('CON Score and Page Rank'!CF171-'MIN and MAX'!D$18)/('MIN and MAX'!H$18-'MIN and MAX'!D$18)</f>
        <v>0.73589164785553052</v>
      </c>
      <c r="E105">
        <f t="shared" si="5"/>
        <v>1.6797631838665866E-2</v>
      </c>
      <c r="F105">
        <f t="shared" si="6"/>
        <v>0.59214536116547756</v>
      </c>
      <c r="G105">
        <f t="shared" si="7"/>
        <v>0.73364340955203755</v>
      </c>
      <c r="H105" s="3">
        <f>IFERROR(VLOOKUP(A105,'GDP Data'!A$2:Q$144,3,FALSE),"Not Found")</f>
        <v>4088368978.34589</v>
      </c>
      <c r="I105">
        <f t="shared" si="8"/>
        <v>3.863538187893752E-4</v>
      </c>
      <c r="J105">
        <f t="shared" si="9"/>
        <v>-0.59175900734668818</v>
      </c>
    </row>
    <row r="106" spans="1:10" x14ac:dyDescent="0.25">
      <c r="A106" t="s">
        <v>26</v>
      </c>
      <c r="B106">
        <f>('CON Score and Page Rank'!CD11-'MIN and MAX'!B$18)/('MIN and MAX'!F$18-'MIN and MAX'!B$18)</f>
        <v>1.741536487310206E-3</v>
      </c>
      <c r="C106">
        <f>('CON Score and Page Rank'!CE11-'MIN and MAX'!C$18)/('MIN and MAX'!G$18-'MIN and MAX'!C$18)</f>
        <v>1.8494975894895585E-2</v>
      </c>
      <c r="D106">
        <f>('CON Score and Page Rank'!CF11-'MIN and MAX'!D$18)/('MIN and MAX'!H$18-'MIN and MAX'!D$18)</f>
        <v>0.5095936794582393</v>
      </c>
      <c r="E106">
        <f t="shared" si="5"/>
        <v>1.6753439407585381E-2</v>
      </c>
      <c r="F106">
        <f t="shared" si="6"/>
        <v>0.59211031761980504</v>
      </c>
      <c r="G106">
        <f t="shared" si="7"/>
        <v>0.50785214297092907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199</v>
      </c>
      <c r="B107">
        <f>('CON Score and Page Rank'!CD183-'MIN and MAX'!B$18)/('MIN and MAX'!F$18-'MIN and MAX'!B$18)</f>
        <v>3.6955630408473092E-4</v>
      </c>
      <c r="C107">
        <f>('CON Score and Page Rank'!CE183-'MIN and MAX'!C$18)/('MIN and MAX'!G$18-'MIN and MAX'!C$18)</f>
        <v>1.6965804297755509E-2</v>
      </c>
      <c r="D107">
        <f>('CON Score and Page Rank'!CF183-'MIN and MAX'!D$18)/('MIN and MAX'!H$18-'MIN and MAX'!D$18)</f>
        <v>0.50451467268623029</v>
      </c>
      <c r="E107">
        <f t="shared" si="5"/>
        <v>1.6596247993670779E-2</v>
      </c>
      <c r="F107">
        <f t="shared" si="6"/>
        <v>0.59198566857112978</v>
      </c>
      <c r="G107">
        <f t="shared" si="7"/>
        <v>0.50414511638214554</v>
      </c>
      <c r="H107" s="3">
        <f>IFERROR(VLOOKUP(A107,'GDP Data'!A$2:Q$144,3,FALSE),"Not Found")</f>
        <v>8141537877.0679102</v>
      </c>
      <c r="I107">
        <f t="shared" si="8"/>
        <v>7.693812046524653E-4</v>
      </c>
      <c r="J107">
        <f t="shared" si="9"/>
        <v>-0.59121628736647736</v>
      </c>
    </row>
    <row r="108" spans="1:10" x14ac:dyDescent="0.25">
      <c r="A108" t="s">
        <v>42</v>
      </c>
      <c r="B108">
        <f>('CON Score and Page Rank'!CD27-'MIN and MAX'!B$18)/('MIN and MAX'!F$18-'MIN and MAX'!B$18)</f>
        <v>2.2259224445721943E-2</v>
      </c>
      <c r="C108">
        <f>('CON Score and Page Rank'!CE27-'MIN and MAX'!C$18)/('MIN and MAX'!G$18-'MIN and MAX'!C$18)</f>
        <v>3.8536747771762365E-2</v>
      </c>
      <c r="D108">
        <f>('CON Score and Page Rank'!CF27-'MIN and MAX'!D$18)/('MIN and MAX'!H$18-'MIN and MAX'!D$18)</f>
        <v>0.92042889390519189</v>
      </c>
      <c r="E108">
        <f t="shared" si="5"/>
        <v>1.6277523326040422E-2</v>
      </c>
      <c r="F108">
        <f t="shared" si="6"/>
        <v>0.59173292749819129</v>
      </c>
      <c r="G108">
        <f t="shared" si="7"/>
        <v>0.89816966945946997</v>
      </c>
      <c r="H108" s="3">
        <f>IFERROR(VLOOKUP(A108,'GDP Data'!A$2:Q$144,3,FALSE),"Not Found")</f>
        <v>53872425916.624802</v>
      </c>
      <c r="I108">
        <f t="shared" si="8"/>
        <v>5.0909831256856723E-3</v>
      </c>
      <c r="J108">
        <f t="shared" si="9"/>
        <v>-0.58664194437250561</v>
      </c>
    </row>
    <row r="109" spans="1:10" x14ac:dyDescent="0.25">
      <c r="A109" t="s">
        <v>147</v>
      </c>
      <c r="B109">
        <f>('CON Score and Page Rank'!CD131-'MIN and MAX'!B$18)/('MIN and MAX'!F$18-'MIN and MAX'!B$18)</f>
        <v>2.1110208826421686E-2</v>
      </c>
      <c r="C109">
        <f>('CON Score and Page Rank'!CE131-'MIN and MAX'!C$18)/('MIN and MAX'!G$18-'MIN and MAX'!C$18)</f>
        <v>3.7360761736314543E-2</v>
      </c>
      <c r="D109">
        <f>('CON Score and Page Rank'!CF131-'MIN and MAX'!D$18)/('MIN and MAX'!H$18-'MIN and MAX'!D$18)</f>
        <v>0.92042889390519189</v>
      </c>
      <c r="E109">
        <f t="shared" si="5"/>
        <v>1.6250552909892857E-2</v>
      </c>
      <c r="F109">
        <f t="shared" si="6"/>
        <v>0.59171154060032305</v>
      </c>
      <c r="G109">
        <f t="shared" si="7"/>
        <v>0.89931868507877022</v>
      </c>
      <c r="H109" s="3">
        <f>IFERROR(VLOOKUP(A109,'GDP Data'!A$2:Q$144,3,FALSE),"Not Found")</f>
        <v>92783947368.421097</v>
      </c>
      <c r="I109">
        <f t="shared" si="8"/>
        <v>8.7681499830392935E-3</v>
      </c>
      <c r="J109">
        <f t="shared" si="9"/>
        <v>-0.58294339061728373</v>
      </c>
    </row>
    <row r="110" spans="1:10" x14ac:dyDescent="0.25">
      <c r="A110" t="s">
        <v>62</v>
      </c>
      <c r="B110">
        <f>('CON Score and Page Rank'!CD47-'MIN and MAX'!B$18)/('MIN and MAX'!F$18-'MIN and MAX'!B$18)</f>
        <v>1.5026005882118684E-2</v>
      </c>
      <c r="C110">
        <f>('CON Score and Page Rank'!CE47-'MIN and MAX'!C$18)/('MIN and MAX'!G$18-'MIN and MAX'!C$18)</f>
        <v>3.1228009089337018E-2</v>
      </c>
      <c r="D110">
        <f>('CON Score and Page Rank'!CF47-'MIN and MAX'!D$18)/('MIN and MAX'!H$18-'MIN and MAX'!D$18)</f>
        <v>0.90293453724604966</v>
      </c>
      <c r="E110">
        <f t="shared" si="5"/>
        <v>1.6202003207218332E-2</v>
      </c>
      <c r="F110">
        <f t="shared" si="6"/>
        <v>0.59167304184201841</v>
      </c>
      <c r="G110">
        <f t="shared" si="7"/>
        <v>0.887908531363931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30</v>
      </c>
      <c r="B111">
        <f>('CON Score and Page Rank'!CD15-'MIN and MAX'!B$18)/('MIN and MAX'!F$18-'MIN and MAX'!B$18)</f>
        <v>2.1584596171475611E-3</v>
      </c>
      <c r="C111">
        <f>('CON Score and Page Rank'!CE15-'MIN and MAX'!C$18)/('MIN and MAX'!G$18-'MIN and MAX'!C$18)</f>
        <v>1.8283083869869592E-2</v>
      </c>
      <c r="D111">
        <f>('CON Score and Page Rank'!CF15-'MIN and MAX'!D$18)/('MIN and MAX'!H$18-'MIN and MAX'!D$18)</f>
        <v>0.73871331828442433</v>
      </c>
      <c r="E111">
        <f t="shared" si="5"/>
        <v>1.6124624252722031E-2</v>
      </c>
      <c r="F111">
        <f t="shared" si="6"/>
        <v>0.59161168217341276</v>
      </c>
      <c r="G111">
        <f t="shared" si="7"/>
        <v>0.73655485866727677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177</v>
      </c>
      <c r="B112">
        <f>('CON Score and Page Rank'!CD161-'MIN and MAX'!B$18)/('MIN and MAX'!F$18-'MIN and MAX'!B$18)</f>
        <v>4.3599369367593513E-4</v>
      </c>
      <c r="C112">
        <f>('CON Score and Page Rank'!CE161-'MIN and MAX'!C$18)/('MIN and MAX'!G$18-'MIN and MAX'!C$18)</f>
        <v>1.6444442032396481E-2</v>
      </c>
      <c r="D112">
        <f>('CON Score and Page Rank'!CF161-'MIN and MAX'!D$18)/('MIN and MAX'!H$18-'MIN and MAX'!D$18)</f>
        <v>0.56602708803611734</v>
      </c>
      <c r="E112">
        <f t="shared" si="5"/>
        <v>1.6008448338720546E-2</v>
      </c>
      <c r="F112">
        <f t="shared" si="6"/>
        <v>0.59151955743963347</v>
      </c>
      <c r="G112">
        <f t="shared" si="7"/>
        <v>0.56559109434244137</v>
      </c>
      <c r="H112" s="3">
        <f>IFERROR(VLOOKUP(A112,'GDP Data'!A$2:Q$144,3,FALSE),"Not Found")</f>
        <v>5800774707.1742296</v>
      </c>
      <c r="I112">
        <f t="shared" si="8"/>
        <v>5.4817739590625912E-4</v>
      </c>
      <c r="J112">
        <f t="shared" si="9"/>
        <v>-0.59097138004372718</v>
      </c>
    </row>
    <row r="113" spans="1:10" x14ac:dyDescent="0.25">
      <c r="A113" t="s">
        <v>194</v>
      </c>
      <c r="B113">
        <f>('CON Score and Page Rank'!CD178-'MIN and MAX'!B$18)/('MIN and MAX'!F$18-'MIN and MAX'!B$18)</f>
        <v>1.356032352264778E-2</v>
      </c>
      <c r="C113">
        <f>('CON Score and Page Rank'!CE178-'MIN and MAX'!C$18)/('MIN and MAX'!G$18-'MIN and MAX'!C$18)</f>
        <v>2.9539333627386168E-2</v>
      </c>
      <c r="D113">
        <f>('CON Score and Page Rank'!CF178-'MIN and MAX'!D$18)/('MIN and MAX'!H$18-'MIN and MAX'!D$18)</f>
        <v>0.81151241534988716</v>
      </c>
      <c r="E113">
        <f t="shared" si="5"/>
        <v>1.5979010104738386E-2</v>
      </c>
      <c r="F113">
        <f t="shared" si="6"/>
        <v>0.59149621362097837</v>
      </c>
      <c r="G113">
        <f t="shared" si="7"/>
        <v>0.79795209182723936</v>
      </c>
      <c r="H113" s="3">
        <f>IFERROR(VLOOKUP(A113,'GDP Data'!A$2:Q$144,3,FALSE),"Not Found")</f>
        <v>201751148417.10199</v>
      </c>
      <c r="I113">
        <f t="shared" si="8"/>
        <v>1.9065629117366509E-2</v>
      </c>
      <c r="J113">
        <f t="shared" si="9"/>
        <v>-0.57243058450361184</v>
      </c>
    </row>
    <row r="114" spans="1:10" x14ac:dyDescent="0.25">
      <c r="A114" t="s">
        <v>140</v>
      </c>
      <c r="B114">
        <f>('CON Score and Page Rank'!CD125-'MIN and MAX'!B$18)/('MIN and MAX'!F$18-'MIN and MAX'!B$18)</f>
        <v>2.3594389381801428E-2</v>
      </c>
      <c r="C114">
        <f>('CON Score and Page Rank'!CE125-'MIN and MAX'!C$18)/('MIN and MAX'!G$18-'MIN and MAX'!C$18)</f>
        <v>3.9536448262558366E-2</v>
      </c>
      <c r="D114">
        <f>('CON Score and Page Rank'!CF125-'MIN and MAX'!D$18)/('MIN and MAX'!H$18-'MIN and MAX'!D$18)</f>
        <v>0.95993227990970653</v>
      </c>
      <c r="E114">
        <f t="shared" si="5"/>
        <v>1.5942058880756938E-2</v>
      </c>
      <c r="F114">
        <f t="shared" si="6"/>
        <v>0.59146691218013014</v>
      </c>
      <c r="G114">
        <f t="shared" si="7"/>
        <v>0.93633789052790506</v>
      </c>
      <c r="H114" s="3">
        <f>IFERROR(VLOOKUP(A114,'GDP Data'!A$2:Q$144,3,FALSE),"Not Found")</f>
        <v>485441014538.638</v>
      </c>
      <c r="I114">
        <f t="shared" si="8"/>
        <v>4.5874526188160472E-2</v>
      </c>
      <c r="J114">
        <f t="shared" si="9"/>
        <v>-0.54559238599196969</v>
      </c>
    </row>
    <row r="115" spans="1:10" x14ac:dyDescent="0.25">
      <c r="A115" t="s">
        <v>151</v>
      </c>
      <c r="B115">
        <f>('CON Score and Page Rank'!CD135-'MIN and MAX'!B$18)/('MIN and MAX'!F$18-'MIN and MAX'!B$18)</f>
        <v>2.8092087249730472E-5</v>
      </c>
      <c r="C115">
        <f>('CON Score and Page Rank'!CE135-'MIN and MAX'!C$18)/('MIN and MAX'!G$18-'MIN and MAX'!C$18)</f>
        <v>1.5911672526052252E-2</v>
      </c>
      <c r="D115">
        <f>('CON Score and Page Rank'!CF135-'MIN and MAX'!D$18)/('MIN and MAX'!H$18-'MIN and MAX'!D$18)</f>
        <v>0.44525959367945822</v>
      </c>
      <c r="E115">
        <f t="shared" si="5"/>
        <v>1.588358043880252E-2</v>
      </c>
      <c r="F115">
        <f t="shared" si="6"/>
        <v>0.5914205401679693</v>
      </c>
      <c r="G115">
        <f t="shared" si="7"/>
        <v>0.44523150159220848</v>
      </c>
      <c r="H115" s="3">
        <f>IFERROR(VLOOKUP(A115,'GDP Data'!A$2:Q$144,3,FALSE),"Not Found")</f>
        <v>1267997934.3125</v>
      </c>
      <c r="I115">
        <f t="shared" si="8"/>
        <v>1.1982671983214203E-4</v>
      </c>
      <c r="J115">
        <f t="shared" si="9"/>
        <v>-0.59130071344813717</v>
      </c>
    </row>
    <row r="116" spans="1:10" x14ac:dyDescent="0.25">
      <c r="A116" t="s">
        <v>98</v>
      </c>
      <c r="B116">
        <f>('CON Score and Page Rank'!CD83-'MIN and MAX'!B$18)/('MIN and MAX'!F$18-'MIN and MAX'!B$18)</f>
        <v>1.7008105229237384E-4</v>
      </c>
      <c r="C116">
        <f>('CON Score and Page Rank'!CE83-'MIN and MAX'!C$18)/('MIN and MAX'!G$18-'MIN and MAX'!C$18)</f>
        <v>1.558846882783438E-2</v>
      </c>
      <c r="D116">
        <f>('CON Score and Page Rank'!CF83-'MIN and MAX'!D$18)/('MIN and MAX'!H$18-'MIN and MAX'!D$18)</f>
        <v>0.43848758465011289</v>
      </c>
      <c r="E116">
        <f t="shared" si="5"/>
        <v>1.5418387775542006E-2</v>
      </c>
      <c r="F116">
        <f t="shared" si="6"/>
        <v>0.59105165346174204</v>
      </c>
      <c r="G116">
        <f t="shared" si="7"/>
        <v>0.43831750359782051</v>
      </c>
      <c r="H116" s="3">
        <f>IFERROR(VLOOKUP(A116,'GDP Data'!A$2:Q$144,3,FALSE),"Not Found")</f>
        <v>3468337941.0883002</v>
      </c>
      <c r="I116">
        <f t="shared" si="8"/>
        <v>3.2776043832856194E-4</v>
      </c>
      <c r="J116">
        <f t="shared" si="9"/>
        <v>-0.59072389302341344</v>
      </c>
    </row>
    <row r="117" spans="1:10" x14ac:dyDescent="0.25">
      <c r="A117" t="s">
        <v>102</v>
      </c>
      <c r="B117">
        <f>('CON Score and Page Rank'!CD87-'MIN and MAX'!B$18)/('MIN and MAX'!F$18-'MIN and MAX'!B$18)</f>
        <v>9.9522300705440366E-5</v>
      </c>
      <c r="C117">
        <f>('CON Score and Page Rank'!CE87-'MIN and MAX'!C$18)/('MIN and MAX'!G$18-'MIN and MAX'!C$18)</f>
        <v>1.5459462544395548E-2</v>
      </c>
      <c r="D117">
        <f>('CON Score and Page Rank'!CF87-'MIN and MAX'!D$18)/('MIN and MAX'!H$18-'MIN and MAX'!D$18)</f>
        <v>0.46783295711060946</v>
      </c>
      <c r="E117">
        <f t="shared" si="5"/>
        <v>1.5359940243690107E-2</v>
      </c>
      <c r="F117">
        <f t="shared" si="6"/>
        <v>0.59100530596055645</v>
      </c>
      <c r="G117">
        <f t="shared" si="7"/>
        <v>0.46773343480990404</v>
      </c>
      <c r="H117" s="3">
        <f>IFERROR(VLOOKUP(A117,'GDP Data'!A$2:Q$144,3,FALSE),"Not Found")</f>
        <v>3557333364.30795</v>
      </c>
      <c r="I117">
        <f t="shared" si="8"/>
        <v>3.3617057004558702E-4</v>
      </c>
      <c r="J117">
        <f t="shared" si="9"/>
        <v>-0.59066913539051091</v>
      </c>
    </row>
    <row r="118" spans="1:10" x14ac:dyDescent="0.25">
      <c r="A118" t="s">
        <v>59</v>
      </c>
      <c r="B118">
        <f>('CON Score and Page Rank'!CD44-'MIN and MAX'!B$18)/('MIN and MAX'!F$18-'MIN and MAX'!B$18)</f>
        <v>1.2910647220986733E-2</v>
      </c>
      <c r="C118">
        <f>('CON Score and Page Rank'!CE44-'MIN and MAX'!C$18)/('MIN and MAX'!G$18-'MIN and MAX'!C$18)</f>
        <v>2.8218746877094959E-2</v>
      </c>
      <c r="D118">
        <f>('CON Score and Page Rank'!CF44-'MIN and MAX'!D$18)/('MIN and MAX'!H$18-'MIN and MAX'!D$18)</f>
        <v>0.82731376975169302</v>
      </c>
      <c r="E118">
        <f t="shared" si="5"/>
        <v>1.5308099656108225E-2</v>
      </c>
      <c r="F118">
        <f t="shared" si="6"/>
        <v>0.59096419760887287</v>
      </c>
      <c r="G118">
        <f t="shared" si="7"/>
        <v>0.81440312253070624</v>
      </c>
      <c r="H118" s="3">
        <f>IFERROR(VLOOKUP(A118,'GDP Data'!A$2:Q$144,3,FALSE),"Not Found")</f>
        <v>12502013400</v>
      </c>
      <c r="I118">
        <f t="shared" si="8"/>
        <v>1.1814492882685427E-3</v>
      </c>
      <c r="J118">
        <f t="shared" si="9"/>
        <v>-0.58978274832060429</v>
      </c>
    </row>
    <row r="119" spans="1:10" x14ac:dyDescent="0.25">
      <c r="A119" t="s">
        <v>65</v>
      </c>
      <c r="B119">
        <f>('CON Score and Page Rank'!CD50-'MIN and MAX'!B$18)/('MIN and MAX'!F$18-'MIN and MAX'!B$18)</f>
        <v>5.4461589403486005E-5</v>
      </c>
      <c r="C119">
        <f>('CON Score and Page Rank'!CE50-'MIN and MAX'!C$18)/('MIN and MAX'!G$18-'MIN and MAX'!C$18)</f>
        <v>1.5282408909257986E-2</v>
      </c>
      <c r="D119">
        <f>('CON Score and Page Rank'!CF50-'MIN and MAX'!D$18)/('MIN and MAX'!H$18-'MIN and MAX'!D$18)</f>
        <v>0.38487584650112866</v>
      </c>
      <c r="E119">
        <f t="shared" si="5"/>
        <v>1.5227947319854499E-2</v>
      </c>
      <c r="F119">
        <f t="shared" si="6"/>
        <v>0.59090063871456477</v>
      </c>
      <c r="G119">
        <f t="shared" si="7"/>
        <v>0.38482138491172518</v>
      </c>
      <c r="H119" s="3">
        <f>IFERROR(VLOOKUP(A119,'GDP Data'!A$2:Q$144,3,FALSE),"Not Found")</f>
        <v>3666222600.09828</v>
      </c>
      <c r="I119">
        <f t="shared" si="8"/>
        <v>3.4646068140673712E-4</v>
      </c>
      <c r="J119">
        <f t="shared" si="9"/>
        <v>-0.59055417803315802</v>
      </c>
    </row>
    <row r="120" spans="1:10" x14ac:dyDescent="0.25">
      <c r="A120" t="s">
        <v>148</v>
      </c>
      <c r="B120">
        <f>('CON Score and Page Rank'!CD132-'MIN and MAX'!B$18)/('MIN and MAX'!F$18-'MIN and MAX'!B$18)</f>
        <v>3.2937470984204945E-5</v>
      </c>
      <c r="C120">
        <f>('CON Score and Page Rank'!CE132-'MIN and MAX'!C$18)/('MIN and MAX'!G$18-'MIN and MAX'!C$18)</f>
        <v>1.5037047889952401E-2</v>
      </c>
      <c r="D120">
        <f>('CON Score and Page Rank'!CF132-'MIN and MAX'!D$18)/('MIN and MAX'!H$18-'MIN and MAX'!D$18)</f>
        <v>0.44808126410835214</v>
      </c>
      <c r="E120">
        <f t="shared" si="5"/>
        <v>1.5004110418968196E-2</v>
      </c>
      <c r="F120">
        <f t="shared" si="6"/>
        <v>0.59072314138147841</v>
      </c>
      <c r="G120">
        <f t="shared" si="7"/>
        <v>0.44804832663736793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66</v>
      </c>
      <c r="B121">
        <f>('CON Score and Page Rank'!CD51-'MIN and MAX'!B$18)/('MIN and MAX'!F$18-'MIN and MAX'!B$18)</f>
        <v>6.8840923948293854E-4</v>
      </c>
      <c r="C121">
        <f>('CON Score and Page Rank'!CE51-'MIN and MAX'!C$18)/('MIN and MAX'!G$18-'MIN and MAX'!C$18)</f>
        <v>1.5472689062559804E-2</v>
      </c>
      <c r="D121">
        <f>('CON Score and Page Rank'!CF51-'MIN and MAX'!D$18)/('MIN and MAX'!H$18-'MIN and MAX'!D$18)</f>
        <v>0.37923250564334088</v>
      </c>
      <c r="E121">
        <f t="shared" si="5"/>
        <v>1.4784279823076866E-2</v>
      </c>
      <c r="F121">
        <f t="shared" si="6"/>
        <v>0.5905488209528672</v>
      </c>
      <c r="G121">
        <f t="shared" si="7"/>
        <v>0.37854409640385794</v>
      </c>
      <c r="H121" s="3">
        <f>IFERROR(VLOOKUP(A121,'GDP Data'!A$2:Q$144,3,FALSE),"Not Found")</f>
        <v>5489608299.6644497</v>
      </c>
      <c r="I121">
        <f t="shared" si="8"/>
        <v>5.1877194584607053E-4</v>
      </c>
      <c r="J121">
        <f t="shared" si="9"/>
        <v>-0.59003004900702116</v>
      </c>
    </row>
    <row r="122" spans="1:10" x14ac:dyDescent="0.25">
      <c r="A122" t="s">
        <v>175</v>
      </c>
      <c r="B122">
        <f>('CON Score and Page Rank'!CD159-'MIN and MAX'!B$18)/('MIN and MAX'!F$18-'MIN and MAX'!B$18)</f>
        <v>6.1884163657145513E-5</v>
      </c>
      <c r="C122">
        <f>('CON Score and Page Rank'!CE159-'MIN and MAX'!C$18)/('MIN and MAX'!G$18-'MIN and MAX'!C$18)</f>
        <v>1.460063423777078E-2</v>
      </c>
      <c r="D122">
        <f>('CON Score and Page Rank'!CF159-'MIN and MAX'!D$18)/('MIN and MAX'!H$18-'MIN and MAX'!D$18)</f>
        <v>0.50056433408577883</v>
      </c>
      <c r="E122">
        <f t="shared" si="5"/>
        <v>1.4538750074113635E-2</v>
      </c>
      <c r="F122">
        <f t="shared" si="6"/>
        <v>0.59035412170773938</v>
      </c>
      <c r="G122">
        <f t="shared" si="7"/>
        <v>0.50050244992212167</v>
      </c>
      <c r="H122" s="3">
        <f>IFERROR(VLOOKUP(A122,'GDP Data'!A$2:Q$144,3,FALSE),"Not Found")</f>
        <v>3922100793.5402999</v>
      </c>
      <c r="I122">
        <f t="shared" si="8"/>
        <v>3.706413553392667E-4</v>
      </c>
      <c r="J122">
        <f t="shared" si="9"/>
        <v>-0.58998348035240011</v>
      </c>
    </row>
    <row r="123" spans="1:10" x14ac:dyDescent="0.25">
      <c r="A123" t="s">
        <v>170</v>
      </c>
      <c r="B123">
        <f>('CON Score and Page Rank'!CD154-'MIN and MAX'!B$18)/('MIN and MAX'!F$18-'MIN and MAX'!B$18)</f>
        <v>1.9211827718836457E-4</v>
      </c>
      <c r="C123">
        <f>('CON Score and Page Rank'!CE154-'MIN and MAX'!C$18)/('MIN and MAX'!G$18-'MIN and MAX'!C$18)</f>
        <v>1.4696807944761057E-2</v>
      </c>
      <c r="D123">
        <f>('CON Score and Page Rank'!CF154-'MIN and MAX'!D$18)/('MIN and MAX'!H$18-'MIN and MAX'!D$18)</f>
        <v>0.52821670428893908</v>
      </c>
      <c r="E123">
        <f t="shared" si="5"/>
        <v>1.4504689667572693E-2</v>
      </c>
      <c r="F123">
        <f t="shared" si="6"/>
        <v>0.59032711261629411</v>
      </c>
      <c r="G123">
        <f t="shared" si="7"/>
        <v>0.52802458601175073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191</v>
      </c>
      <c r="B124">
        <f>('CON Score and Page Rank'!CD175-'MIN and MAX'!B$18)/('MIN and MAX'!F$18-'MIN and MAX'!B$18)</f>
        <v>1.9699697509267283E-2</v>
      </c>
      <c r="C124">
        <f>('CON Score and Page Rank'!CE175-'MIN and MAX'!C$18)/('MIN and MAX'!G$18-'MIN and MAX'!C$18)</f>
        <v>3.4138220547083688E-2</v>
      </c>
      <c r="D124">
        <f>('CON Score and Page Rank'!CF175-'MIN and MAX'!D$18)/('MIN and MAX'!H$18-'MIN and MAX'!D$18)</f>
        <v>0.87189616252821667</v>
      </c>
      <c r="E124">
        <f t="shared" si="5"/>
        <v>1.4438523037816405E-2</v>
      </c>
      <c r="F124">
        <f t="shared" si="6"/>
        <v>0.59027464405425389</v>
      </c>
      <c r="G124">
        <f t="shared" si="7"/>
        <v>0.85219646501894941</v>
      </c>
      <c r="H124" s="3">
        <f>IFERROR(VLOOKUP(A124,'GDP Data'!A$2:Q$144,3,FALSE),"Not Found")</f>
        <v>306602070620.5</v>
      </c>
      <c r="I124">
        <f t="shared" si="8"/>
        <v>2.8974116930337891E-2</v>
      </c>
      <c r="J124">
        <f t="shared" si="9"/>
        <v>-0.56130052712391598</v>
      </c>
    </row>
    <row r="125" spans="1:10" x14ac:dyDescent="0.25">
      <c r="A125" t="s">
        <v>220</v>
      </c>
      <c r="B125">
        <f>('CON Score and Page Rank'!CD204-'MIN and MAX'!B$18)/('MIN and MAX'!F$18-'MIN and MAX'!B$18)</f>
        <v>7.619548208530463E-5</v>
      </c>
      <c r="C125">
        <f>('CON Score and Page Rank'!CE204-'MIN and MAX'!C$18)/('MIN and MAX'!G$18-'MIN and MAX'!C$18)</f>
        <v>1.4487391365643355E-2</v>
      </c>
      <c r="D125">
        <f>('CON Score and Page Rank'!CF204-'MIN and MAX'!D$18)/('MIN and MAX'!H$18-'MIN and MAX'!D$18)</f>
        <v>0.35835214446952596</v>
      </c>
      <c r="E125">
        <f t="shared" si="5"/>
        <v>1.441119588355805E-2</v>
      </c>
      <c r="F125">
        <f t="shared" si="6"/>
        <v>0.59025297427155732</v>
      </c>
      <c r="G125">
        <f t="shared" si="7"/>
        <v>0.35827594898744064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136</v>
      </c>
      <c r="B126">
        <f>('CON Score and Page Rank'!CD121-'MIN and MAX'!B$18)/('MIN and MAX'!F$18-'MIN and MAX'!B$18)</f>
        <v>2.6212548045909469E-2</v>
      </c>
      <c r="C126">
        <f>('CON Score and Page Rank'!CE121-'MIN and MAX'!C$18)/('MIN and MAX'!G$18-'MIN and MAX'!C$18)</f>
        <v>4.0600334783430378E-2</v>
      </c>
      <c r="D126">
        <f>('CON Score and Page Rank'!CF121-'MIN and MAX'!D$18)/('MIN and MAX'!H$18-'MIN and MAX'!D$18)</f>
        <v>0.91986455981941306</v>
      </c>
      <c r="E126">
        <f t="shared" si="5"/>
        <v>1.4387786737520909E-2</v>
      </c>
      <c r="F126">
        <f t="shared" si="6"/>
        <v>0.59023441137609645</v>
      </c>
      <c r="G126">
        <f t="shared" si="7"/>
        <v>0.89365201177350362</v>
      </c>
      <c r="H126" s="3">
        <f>IFERROR(VLOOKUP(A126,'GDP Data'!A$2:Q$144,3,FALSE),"Not Found")</f>
        <v>1339395718862.8899</v>
      </c>
      <c r="I126">
        <f t="shared" si="8"/>
        <v>0.12657386199574017</v>
      </c>
      <c r="J126">
        <f t="shared" si="9"/>
        <v>-0.46366054938035628</v>
      </c>
    </row>
    <row r="127" spans="1:10" x14ac:dyDescent="0.25">
      <c r="A127" t="s">
        <v>164</v>
      </c>
      <c r="B127">
        <f>('CON Score and Page Rank'!CD148-'MIN and MAX'!B$18)/('MIN and MAX'!F$18-'MIN and MAX'!B$18)</f>
        <v>2.8546428820386029E-2</v>
      </c>
      <c r="C127">
        <f>('CON Score and Page Rank'!CE148-'MIN and MAX'!C$18)/('MIN and MAX'!G$18-'MIN and MAX'!C$18)</f>
        <v>4.2706726380595958E-2</v>
      </c>
      <c r="D127">
        <f>('CON Score and Page Rank'!CF148-'MIN and MAX'!D$18)/('MIN and MAX'!H$18-'MIN and MAX'!D$18)</f>
        <v>0.94074492099322804</v>
      </c>
      <c r="E127">
        <f t="shared" si="5"/>
        <v>1.4160297560209929E-2</v>
      </c>
      <c r="F127">
        <f t="shared" si="6"/>
        <v>0.59005401787476219</v>
      </c>
      <c r="G127">
        <f t="shared" si="7"/>
        <v>0.91219849217284199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61</v>
      </c>
      <c r="B128">
        <f>('CON Score and Page Rank'!CD46-'MIN and MAX'!B$18)/('MIN and MAX'!F$18-'MIN and MAX'!B$18)</f>
        <v>3.7036017155425805E-5</v>
      </c>
      <c r="C128">
        <f>('CON Score and Page Rank'!CE46-'MIN and MAX'!C$18)/('MIN and MAX'!G$18-'MIN and MAX'!C$18)</f>
        <v>1.4018542349521511E-2</v>
      </c>
      <c r="D128">
        <f>('CON Score and Page Rank'!CF46-'MIN and MAX'!D$18)/('MIN and MAX'!H$18-'MIN and MAX'!D$18)</f>
        <v>0.29909706546275394</v>
      </c>
      <c r="E128">
        <f t="shared" si="5"/>
        <v>1.3981506332366085E-2</v>
      </c>
      <c r="F128">
        <f t="shared" si="6"/>
        <v>0.58991224068790926</v>
      </c>
      <c r="G128">
        <f t="shared" si="7"/>
        <v>0.29906002944559851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99</v>
      </c>
      <c r="B129">
        <f>('CON Score and Page Rank'!CD84-'MIN and MAX'!B$18)/('MIN and MAX'!F$18-'MIN and MAX'!B$18)</f>
        <v>1.1237712800507424E-4</v>
      </c>
      <c r="C129">
        <f>('CON Score and Page Rank'!CE84-'MIN and MAX'!C$18)/('MIN and MAX'!G$18-'MIN and MAX'!C$18)</f>
        <v>1.3745229420168118E-2</v>
      </c>
      <c r="D129">
        <f>('CON Score and Page Rank'!CF84-'MIN and MAX'!D$18)/('MIN and MAX'!H$18-'MIN and MAX'!D$18)</f>
        <v>0.51410835214446948</v>
      </c>
      <c r="E129">
        <f t="shared" si="5"/>
        <v>1.3632852292163045E-2</v>
      </c>
      <c r="F129">
        <f t="shared" si="6"/>
        <v>0.58963576633510695</v>
      </c>
      <c r="G129">
        <f t="shared" si="7"/>
        <v>0.51399597501646443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186</v>
      </c>
      <c r="B130">
        <f>('CON Score and Page Rank'!CD170-'MIN and MAX'!B$18)/('MIN and MAX'!F$18-'MIN and MAX'!B$18)</f>
        <v>3.0713736221663795E-5</v>
      </c>
      <c r="C130">
        <f>('CON Score and Page Rank'!CE170-'MIN and MAX'!C$18)/('MIN and MAX'!G$18-'MIN and MAX'!C$18)</f>
        <v>1.3363925163065445E-2</v>
      </c>
      <c r="D130">
        <f>('CON Score and Page Rank'!CF170-'MIN and MAX'!D$18)/('MIN and MAX'!H$18-'MIN and MAX'!D$18)</f>
        <v>0.49435665914221216</v>
      </c>
      <c r="E130">
        <f t="shared" si="5"/>
        <v>1.3333211426843782E-2</v>
      </c>
      <c r="F130">
        <f t="shared" si="6"/>
        <v>0.58939815826303632</v>
      </c>
      <c r="G130">
        <f t="shared" si="7"/>
        <v>0.49432594540599051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135</v>
      </c>
      <c r="B131">
        <f>('CON Score and Page Rank'!CD120-'MIN and MAX'!B$18)/('MIN and MAX'!F$18-'MIN and MAX'!B$18)</f>
        <v>1.4700903124752937E-5</v>
      </c>
      <c r="C131">
        <f>('CON Score and Page Rank'!CE120-'MIN and MAX'!C$18)/('MIN and MAX'!G$18-'MIN and MAX'!C$18)</f>
        <v>1.3327838077501642E-2</v>
      </c>
      <c r="D131">
        <f>('CON Score and Page Rank'!CF120-'MIN and MAX'!D$18)/('MIN and MAX'!H$18-'MIN and MAX'!D$18)</f>
        <v>0.30304740406320541</v>
      </c>
      <c r="E131">
        <f t="shared" ref="E131:E194" si="10">C131-B131</f>
        <v>1.3313137174376889E-2</v>
      </c>
      <c r="F131">
        <f t="shared" ref="F131:F194" si="11">(E131-MIN(E$3:E$212))/(MAX(E$3:E$212)-MIN(E$3:E$212))</f>
        <v>0.58938223985877658</v>
      </c>
      <c r="G131">
        <f t="shared" ref="G131:G194" si="12">D131-B131</f>
        <v>0.30303270316008063</v>
      </c>
      <c r="H131" s="3">
        <f>IFERROR(VLOOKUP(A131,'GDP Data'!A$2:Q$144,3,FALSE),"Not Found")</f>
        <v>3984000517.0234499</v>
      </c>
      <c r="I131">
        <f t="shared" ref="I131:I194" si="13">IFERROR((H131-MIN(H$3:H$212))/(MAX(H$3:H$212)-MIN(H$3:H$212)),"No Value")</f>
        <v>3.7649092387781799E-4</v>
      </c>
      <c r="J131">
        <f t="shared" ref="J131:J194" si="14">IFERROR(I131-F131,"No Value")</f>
        <v>-0.58900574893489877</v>
      </c>
    </row>
    <row r="132" spans="1:10" x14ac:dyDescent="0.25">
      <c r="A132" t="s">
        <v>93</v>
      </c>
      <c r="B132">
        <f>('CON Score and Page Rank'!CD78-'MIN and MAX'!B$18)/('MIN and MAX'!F$18-'MIN and MAX'!B$18)</f>
        <v>1.8631235058486366E-5</v>
      </c>
      <c r="C132">
        <f>('CON Score and Page Rank'!CE78-'MIN and MAX'!C$18)/('MIN and MAX'!G$18-'MIN and MAX'!C$18)</f>
        <v>1.3330620759604226E-2</v>
      </c>
      <c r="D132">
        <f>('CON Score and Page Rank'!CF78-'MIN and MAX'!D$18)/('MIN and MAX'!H$18-'MIN and MAX'!D$18)</f>
        <v>0.30304740406320541</v>
      </c>
      <c r="E132">
        <f t="shared" si="10"/>
        <v>1.331198952454574E-2</v>
      </c>
      <c r="F132">
        <f t="shared" si="11"/>
        <v>0.58938132979978475</v>
      </c>
      <c r="G132">
        <f t="shared" si="12"/>
        <v>0.30302877282814694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97</v>
      </c>
      <c r="B133">
        <f>('CON Score and Page Rank'!CD82-'MIN and MAX'!B$18)/('MIN and MAX'!F$18-'MIN and MAX'!B$18)</f>
        <v>2.6697308461051876E-5</v>
      </c>
      <c r="C133">
        <f>('CON Score and Page Rank'!CE82-'MIN and MAX'!C$18)/('MIN and MAX'!G$18-'MIN and MAX'!C$18)</f>
        <v>1.3326495016423738E-2</v>
      </c>
      <c r="D133">
        <f>('CON Score and Page Rank'!CF82-'MIN and MAX'!D$18)/('MIN and MAX'!H$18-'MIN and MAX'!D$18)</f>
        <v>0.41478555304740405</v>
      </c>
      <c r="E133">
        <f t="shared" si="10"/>
        <v>1.3299797707962685E-2</v>
      </c>
      <c r="F133">
        <f t="shared" si="11"/>
        <v>0.58937166197950841</v>
      </c>
      <c r="G133">
        <f t="shared" si="12"/>
        <v>0.414758855738943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83</v>
      </c>
      <c r="B134">
        <f>('CON Score and Page Rank'!CD68-'MIN and MAX'!B$18)/('MIN and MAX'!F$18-'MIN and MAX'!B$18)</f>
        <v>3.0407384090317289E-5</v>
      </c>
      <c r="C134">
        <f>('CON Score and Page Rank'!CE68-'MIN and MAX'!C$18)/('MIN and MAX'!G$18-'MIN and MAX'!C$18)</f>
        <v>1.3100094859394442E-2</v>
      </c>
      <c r="D134">
        <f>('CON Score and Page Rank'!CF68-'MIN and MAX'!D$18)/('MIN and MAX'!H$18-'MIN and MAX'!D$18)</f>
        <v>0.43340857787810383</v>
      </c>
      <c r="E134">
        <f t="shared" si="10"/>
        <v>1.3069687475304126E-2</v>
      </c>
      <c r="F134">
        <f t="shared" si="11"/>
        <v>0.58918919004368808</v>
      </c>
      <c r="G134">
        <f t="shared" si="12"/>
        <v>0.4333781704940135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168</v>
      </c>
      <c r="B135">
        <f>('CON Score and Page Rank'!CD152-'MIN and MAX'!B$18)/('MIN and MAX'!F$18-'MIN and MAX'!B$18)</f>
        <v>4.5041630812094101E-4</v>
      </c>
      <c r="C135">
        <f>('CON Score and Page Rank'!CE152-'MIN and MAX'!C$18)/('MIN and MAX'!G$18-'MIN and MAX'!C$18)</f>
        <v>1.3335997393004331E-2</v>
      </c>
      <c r="D135">
        <f>('CON Score and Page Rank'!CF152-'MIN and MAX'!D$18)/('MIN and MAX'!H$18-'MIN and MAX'!D$18)</f>
        <v>0.33126410835214448</v>
      </c>
      <c r="E135">
        <f t="shared" si="10"/>
        <v>1.288558108488339E-2</v>
      </c>
      <c r="F135">
        <f t="shared" si="11"/>
        <v>0.58904319805946004</v>
      </c>
      <c r="G135">
        <f t="shared" si="12"/>
        <v>0.33081369204402356</v>
      </c>
      <c r="H135" s="3">
        <f>IFERROR(VLOOKUP(A135,'GDP Data'!A$2:Q$144,3,FALSE),"Not Found")</f>
        <v>3534803921.5686302</v>
      </c>
      <c r="I135">
        <f t="shared" si="13"/>
        <v>3.3404152144854616E-4</v>
      </c>
      <c r="J135">
        <f t="shared" si="14"/>
        <v>-0.58870915653801148</v>
      </c>
    </row>
    <row r="136" spans="1:10" x14ac:dyDescent="0.25">
      <c r="A136" t="s">
        <v>217</v>
      </c>
      <c r="B136">
        <f>('CON Score and Page Rank'!CD201-'MIN and MAX'!B$18)/('MIN and MAX'!F$18-'MIN and MAX'!B$18)</f>
        <v>9.5319716842905198E-5</v>
      </c>
      <c r="C136">
        <f>('CON Score and Page Rank'!CE201-'MIN and MAX'!C$18)/('MIN and MAX'!G$18-'MIN and MAX'!C$18)</f>
        <v>1.2771922713006026E-2</v>
      </c>
      <c r="D136">
        <f>('CON Score and Page Rank'!CF201-'MIN and MAX'!D$18)/('MIN and MAX'!H$18-'MIN and MAX'!D$18)</f>
        <v>0.43735891647855529</v>
      </c>
      <c r="E136">
        <f t="shared" si="10"/>
        <v>1.2676602996163121E-2</v>
      </c>
      <c r="F136">
        <f t="shared" si="11"/>
        <v>0.58887748341064905</v>
      </c>
      <c r="G136">
        <f t="shared" si="12"/>
        <v>0.43726359676171239</v>
      </c>
      <c r="H136" s="3">
        <f>IFERROR(VLOOKUP(A136,'GDP Data'!A$2:Q$144,3,FALSE),"Not Found")</f>
        <v>5323146565.7031498</v>
      </c>
      <c r="I136">
        <f t="shared" si="13"/>
        <v>5.0304119186107442E-4</v>
      </c>
      <c r="J136">
        <f t="shared" si="14"/>
        <v>-0.58837444221878799</v>
      </c>
    </row>
    <row r="137" spans="1:10" x14ac:dyDescent="0.25">
      <c r="A137" t="s">
        <v>201</v>
      </c>
      <c r="B137">
        <f>('CON Score and Page Rank'!CD185-'MIN and MAX'!B$18)/('MIN and MAX'!F$18-'MIN and MAX'!B$18)</f>
        <v>2.0837178732544464E-2</v>
      </c>
      <c r="C137">
        <f>('CON Score and Page Rank'!CE185-'MIN and MAX'!C$18)/('MIN and MAX'!G$18-'MIN and MAX'!C$18)</f>
        <v>3.3392964294223081E-2</v>
      </c>
      <c r="D137">
        <f>('CON Score and Page Rank'!CF185-'MIN and MAX'!D$18)/('MIN and MAX'!H$18-'MIN and MAX'!D$18)</f>
        <v>0.87189616252821667</v>
      </c>
      <c r="E137">
        <f t="shared" si="10"/>
        <v>1.2555785561678617E-2</v>
      </c>
      <c r="F137">
        <f t="shared" si="11"/>
        <v>0.58878167806163628</v>
      </c>
      <c r="G137">
        <f t="shared" si="12"/>
        <v>0.85105898379567224</v>
      </c>
      <c r="H137" s="3">
        <f>IFERROR(VLOOKUP(A137,'GDP Data'!A$2:Q$144,3,FALSE),"Not Found")</f>
        <v>71517080040.633804</v>
      </c>
      <c r="I137">
        <f t="shared" si="13"/>
        <v>6.7584156735147321E-3</v>
      </c>
      <c r="J137">
        <f t="shared" si="14"/>
        <v>-0.58202326238812152</v>
      </c>
    </row>
    <row r="138" spans="1:10" x14ac:dyDescent="0.25">
      <c r="A138" t="s">
        <v>188</v>
      </c>
      <c r="B138">
        <f>('CON Score and Page Rank'!CD172-'MIN and MAX'!B$18)/('MIN and MAX'!F$18-'MIN and MAX'!B$18)</f>
        <v>4.327324164324978E-5</v>
      </c>
      <c r="C138">
        <f>('CON Score and Page Rank'!CE172-'MIN and MAX'!C$18)/('MIN and MAX'!G$18-'MIN and MAX'!C$18)</f>
        <v>1.2533972669615605E-2</v>
      </c>
      <c r="D138">
        <f>('CON Score and Page Rank'!CF172-'MIN and MAX'!D$18)/('MIN and MAX'!H$18-'MIN and MAX'!D$18)</f>
        <v>0.37020316027088035</v>
      </c>
      <c r="E138">
        <f t="shared" si="10"/>
        <v>1.2490699427972355E-2</v>
      </c>
      <c r="F138">
        <f t="shared" si="11"/>
        <v>0.58873006630723823</v>
      </c>
      <c r="G138">
        <f t="shared" si="12"/>
        <v>0.37015988702923708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81</v>
      </c>
      <c r="B139">
        <f>('CON Score and Page Rank'!CD66-'MIN and MAX'!B$18)/('MIN and MAX'!F$18-'MIN and MAX'!B$18)</f>
        <v>3.8865620395657462E-5</v>
      </c>
      <c r="C139">
        <f>('CON Score and Page Rank'!CE66-'MIN and MAX'!C$18)/('MIN and MAX'!G$18-'MIN and MAX'!C$18)</f>
        <v>1.2466813032087689E-2</v>
      </c>
      <c r="D139">
        <f>('CON Score and Page Rank'!CF66-'MIN and MAX'!D$18)/('MIN and MAX'!H$18-'MIN and MAX'!D$18)</f>
        <v>0.41930022573363429</v>
      </c>
      <c r="E139">
        <f t="shared" si="10"/>
        <v>1.2427947411692031E-2</v>
      </c>
      <c r="F139">
        <f t="shared" si="11"/>
        <v>0.58868030545238625</v>
      </c>
      <c r="G139">
        <f t="shared" si="12"/>
        <v>0.41926136011323861</v>
      </c>
      <c r="H139" s="3">
        <f>IFERROR(VLOOKUP(A139,'GDP Data'!A$2:Q$144,3,FALSE),"Not Found")</f>
        <v>8231326016.4749403</v>
      </c>
      <c r="I139">
        <f t="shared" si="13"/>
        <v>7.7786624862125455E-4</v>
      </c>
      <c r="J139">
        <f t="shared" si="14"/>
        <v>-0.58790243920376495</v>
      </c>
    </row>
    <row r="140" spans="1:10" x14ac:dyDescent="0.25">
      <c r="A140" t="s">
        <v>144</v>
      </c>
      <c r="B140">
        <f>('CON Score and Page Rank'!CD129-'MIN and MAX'!B$18)/('MIN and MAX'!F$18-'MIN and MAX'!B$18)</f>
        <v>2.7312793353212947E-5</v>
      </c>
      <c r="C140">
        <f>('CON Score and Page Rank'!CE129-'MIN and MAX'!C$18)/('MIN and MAX'!G$18-'MIN and MAX'!C$18)</f>
        <v>1.2444593271607665E-2</v>
      </c>
      <c r="D140">
        <f>('CON Score and Page Rank'!CF129-'MIN and MAX'!D$18)/('MIN and MAX'!H$18-'MIN and MAX'!D$18)</f>
        <v>0.40067720090293452</v>
      </c>
      <c r="E140">
        <f t="shared" si="10"/>
        <v>1.2417280478254453E-2</v>
      </c>
      <c r="F140">
        <f t="shared" si="11"/>
        <v>0.58867184682813845</v>
      </c>
      <c r="G140">
        <f t="shared" si="12"/>
        <v>0.4006498881095813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138</v>
      </c>
      <c r="B141">
        <f>('CON Score and Page Rank'!CD123-'MIN and MAX'!B$18)/('MIN and MAX'!F$18-'MIN and MAX'!B$18)</f>
        <v>4.8771400526492714E-6</v>
      </c>
      <c r="C141">
        <f>('CON Score and Page Rank'!CE123-'MIN and MAX'!C$18)/('MIN and MAX'!G$18-'MIN and MAX'!C$18)</f>
        <v>1.1898821090612164E-2</v>
      </c>
      <c r="D141">
        <f>('CON Score and Page Rank'!CF123-'MIN and MAX'!D$18)/('MIN and MAX'!H$18-'MIN and MAX'!D$18)</f>
        <v>0.29683972911963885</v>
      </c>
      <c r="E141">
        <f t="shared" si="10"/>
        <v>1.1893943950559515E-2</v>
      </c>
      <c r="F141">
        <f t="shared" si="11"/>
        <v>0.58825685342175771</v>
      </c>
      <c r="G141">
        <f t="shared" si="12"/>
        <v>0.2968348519795862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145</v>
      </c>
      <c r="B142">
        <f>('CON Score and Page Rank'!CD130-'MIN and MAX'!B$18)/('MIN and MAX'!F$18-'MIN and MAX'!B$18)</f>
        <v>1.1183325368783253E-5</v>
      </c>
      <c r="C142">
        <f>('CON Score and Page Rank'!CE130-'MIN and MAX'!C$18)/('MIN and MAX'!G$18-'MIN and MAX'!C$18)</f>
        <v>1.1720907194130584E-2</v>
      </c>
      <c r="D142">
        <f>('CON Score and Page Rank'!CF130-'MIN and MAX'!D$18)/('MIN and MAX'!H$18-'MIN and MAX'!D$18)</f>
        <v>0.25620767494356661</v>
      </c>
      <c r="E142">
        <f t="shared" si="10"/>
        <v>1.17097238687618E-2</v>
      </c>
      <c r="F142">
        <f t="shared" si="11"/>
        <v>0.58811077128297462</v>
      </c>
      <c r="G142">
        <f t="shared" si="12"/>
        <v>0.25619649161819785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209</v>
      </c>
      <c r="B143">
        <f>('CON Score and Page Rank'!CD193-'MIN and MAX'!B$18)/('MIN and MAX'!F$18-'MIN and MAX'!B$18)</f>
        <v>2.2276651292355145E-5</v>
      </c>
      <c r="C143">
        <f>('CON Score and Page Rank'!CE193-'MIN and MAX'!C$18)/('MIN and MAX'!G$18-'MIN and MAX'!C$18)</f>
        <v>1.1576782695388355E-2</v>
      </c>
      <c r="D143">
        <f>('CON Score and Page Rank'!CF193-'MIN and MAX'!D$18)/('MIN and MAX'!H$18-'MIN and MAX'!D$18)</f>
        <v>0.29006772009029347</v>
      </c>
      <c r="E143">
        <f t="shared" si="10"/>
        <v>1.1554506044096E-2</v>
      </c>
      <c r="F143">
        <f t="shared" si="11"/>
        <v>0.58798768724358463</v>
      </c>
      <c r="G143">
        <f t="shared" si="12"/>
        <v>0.29004544343900113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181</v>
      </c>
      <c r="B144">
        <f>('CON Score and Page Rank'!CD165-'MIN and MAX'!B$18)/('MIN and MAX'!F$18-'MIN and MAX'!B$18)</f>
        <v>2.6153905943221444E-2</v>
      </c>
      <c r="C144">
        <f>('CON Score and Page Rank'!CE165-'MIN and MAX'!C$18)/('MIN and MAX'!G$18-'MIN and MAX'!C$18)</f>
        <v>3.7374962632123553E-2</v>
      </c>
      <c r="D144">
        <f>('CON Score and Page Rank'!CF165-'MIN and MAX'!D$18)/('MIN and MAX'!H$18-'MIN and MAX'!D$18)</f>
        <v>0.82731376975169302</v>
      </c>
      <c r="E144">
        <f t="shared" si="10"/>
        <v>1.1221056688902109E-2</v>
      </c>
      <c r="F144">
        <f t="shared" si="11"/>
        <v>0.58772326984398726</v>
      </c>
      <c r="G144">
        <f t="shared" si="12"/>
        <v>0.8011598638084716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189</v>
      </c>
      <c r="B145">
        <f>('CON Score and Page Rank'!CD173-'MIN and MAX'!B$18)/('MIN and MAX'!F$18-'MIN and MAX'!B$18)</f>
        <v>3.8231181088216271E-2</v>
      </c>
      <c r="C145">
        <f>('CON Score and Page Rank'!CE173-'MIN and MAX'!C$18)/('MIN and MAX'!G$18-'MIN and MAX'!C$18)</f>
        <v>4.8781679121250233E-2</v>
      </c>
      <c r="D145">
        <f>('CON Score and Page Rank'!CF173-'MIN and MAX'!D$18)/('MIN and MAX'!H$18-'MIN and MAX'!D$18)</f>
        <v>0.98024830699774268</v>
      </c>
      <c r="E145">
        <f t="shared" si="10"/>
        <v>1.0550498033033963E-2</v>
      </c>
      <c r="F145">
        <f t="shared" si="11"/>
        <v>0.58719153279516612</v>
      </c>
      <c r="G145">
        <f t="shared" si="12"/>
        <v>0.94201712590952646</v>
      </c>
      <c r="H145" s="3">
        <f>IFERROR(VLOOKUP(A145,'GDP Data'!A$2:Q$144,3,FALSE),"Not Found")</f>
        <v>190905493539.168</v>
      </c>
      <c r="I145">
        <f t="shared" si="13"/>
        <v>1.8040706904729833E-2</v>
      </c>
      <c r="J145">
        <f t="shared" si="14"/>
        <v>-0.56915082589043631</v>
      </c>
    </row>
    <row r="146" spans="1:10" x14ac:dyDescent="0.25">
      <c r="A146" t="s">
        <v>133</v>
      </c>
      <c r="B146">
        <f>('CON Score and Page Rank'!CD118-'MIN and MAX'!B$18)/('MIN and MAX'!F$18-'MIN and MAX'!B$18)</f>
        <v>2.454635255759813E-4</v>
      </c>
      <c r="C146">
        <f>('CON Score and Page Rank'!CE118-'MIN and MAX'!C$18)/('MIN and MAX'!G$18-'MIN and MAX'!C$18)</f>
        <v>1.0677677918236194E-2</v>
      </c>
      <c r="D146">
        <f>('CON Score and Page Rank'!CF118-'MIN and MAX'!D$18)/('MIN and MAX'!H$18-'MIN and MAX'!D$18)</f>
        <v>0.24661399548532731</v>
      </c>
      <c r="E146">
        <f t="shared" si="10"/>
        <v>1.0432214392660212E-2</v>
      </c>
      <c r="F146">
        <f t="shared" si="11"/>
        <v>0.58709773668455634</v>
      </c>
      <c r="G146">
        <f t="shared" si="12"/>
        <v>0.24636853195975134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54</v>
      </c>
      <c r="B147">
        <f>('CON Score and Page Rank'!CD39-'MIN and MAX'!B$18)/('MIN and MAX'!F$18-'MIN and MAX'!B$18)</f>
        <v>3.673058962049025E-2</v>
      </c>
      <c r="C147">
        <f>('CON Score and Page Rank'!CE39-'MIN and MAX'!C$18)/('MIN and MAX'!G$18-'MIN and MAX'!C$18)</f>
        <v>4.6149968495451998E-2</v>
      </c>
      <c r="D147">
        <f>('CON Score and Page Rank'!CF39-'MIN and MAX'!D$18)/('MIN and MAX'!H$18-'MIN and MAX'!D$18)</f>
        <v>0.88374717832957106</v>
      </c>
      <c r="E147">
        <f t="shared" si="10"/>
        <v>9.419378874961748E-3</v>
      </c>
      <c r="F147">
        <f t="shared" si="11"/>
        <v>0.58629458223354869</v>
      </c>
      <c r="G147">
        <f t="shared" si="12"/>
        <v>0.84701658870908081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149</v>
      </c>
      <c r="B148">
        <f>('CON Score and Page Rank'!CD133-'MIN and MAX'!B$18)/('MIN and MAX'!F$18-'MIN and MAX'!B$18)</f>
        <v>1.0683103890684357E-3</v>
      </c>
      <c r="C148">
        <f>('CON Score and Page Rank'!CE133-'MIN and MAX'!C$18)/('MIN and MAX'!G$18-'MIN and MAX'!C$18)</f>
        <v>1.0347693078301455E-2</v>
      </c>
      <c r="D148">
        <f>('CON Score and Page Rank'!CF133-'MIN and MAX'!D$18)/('MIN and MAX'!H$18-'MIN and MAX'!D$18)</f>
        <v>0.29853273137697517</v>
      </c>
      <c r="E148">
        <f t="shared" si="10"/>
        <v>9.2793826892330206E-3</v>
      </c>
      <c r="F148">
        <f t="shared" si="11"/>
        <v>0.58618356859142473</v>
      </c>
      <c r="G148">
        <f t="shared" si="12"/>
        <v>0.29746442098790671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71</v>
      </c>
      <c r="B149">
        <f>('CON Score and Page Rank'!CD56-'MIN and MAX'!B$18)/('MIN and MAX'!F$18-'MIN and MAX'!B$18)</f>
        <v>5.5152288663158523E-6</v>
      </c>
      <c r="C149">
        <f>('CON Score and Page Rank'!CE56-'MIN and MAX'!C$18)/('MIN and MAX'!G$18-'MIN and MAX'!C$18)</f>
        <v>9.2691491964174786E-3</v>
      </c>
      <c r="D149">
        <f>('CON Score and Page Rank'!CF56-'MIN and MAX'!D$18)/('MIN and MAX'!H$18-'MIN and MAX'!D$18)</f>
        <v>0.35496613995485327</v>
      </c>
      <c r="E149">
        <f t="shared" si="10"/>
        <v>9.2636339675511627E-3</v>
      </c>
      <c r="F149">
        <f t="shared" si="11"/>
        <v>0.58617108023009123</v>
      </c>
      <c r="G149">
        <f t="shared" si="12"/>
        <v>0.35496062472598694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103</v>
      </c>
      <c r="B150">
        <f>('CON Score and Page Rank'!CD88-'MIN and MAX'!B$18)/('MIN and MAX'!F$18-'MIN and MAX'!B$18)</f>
        <v>1.72751068587685E-5</v>
      </c>
      <c r="C150">
        <f>('CON Score and Page Rank'!CE88-'MIN and MAX'!C$18)/('MIN and MAX'!G$18-'MIN and MAX'!C$18)</f>
        <v>9.1710113723279807E-3</v>
      </c>
      <c r="D150">
        <f>('CON Score and Page Rank'!CF88-'MIN and MAX'!D$18)/('MIN and MAX'!H$18-'MIN and MAX'!D$18)</f>
        <v>0.28781038374717832</v>
      </c>
      <c r="E150">
        <f t="shared" si="10"/>
        <v>9.1537362654692117E-3</v>
      </c>
      <c r="F150">
        <f t="shared" si="11"/>
        <v>0.58608393396888669</v>
      </c>
      <c r="G150">
        <f t="shared" si="12"/>
        <v>0.28779310864031954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68</v>
      </c>
      <c r="B151">
        <f>('CON Score and Page Rank'!CD53-'MIN and MAX'!B$18)/('MIN and MAX'!F$18-'MIN and MAX'!B$18)</f>
        <v>9.7988886130322478E-5</v>
      </c>
      <c r="C151">
        <f>('CON Score and Page Rank'!CE53-'MIN and MAX'!C$18)/('MIN and MAX'!G$18-'MIN and MAX'!C$18)</f>
        <v>9.2217294843728037E-3</v>
      </c>
      <c r="D151">
        <f>('CON Score and Page Rank'!CF53-'MIN and MAX'!D$18)/('MIN and MAX'!H$18-'MIN and MAX'!D$18)</f>
        <v>0.28781038374717832</v>
      </c>
      <c r="E151">
        <f t="shared" si="10"/>
        <v>9.1237405982424816E-3</v>
      </c>
      <c r="F151">
        <f t="shared" si="11"/>
        <v>0.58606014811894058</v>
      </c>
      <c r="G151">
        <f t="shared" si="12"/>
        <v>0.28771239486104799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174</v>
      </c>
      <c r="B152">
        <f>('CON Score and Page Rank'!CD158-'MIN and MAX'!B$18)/('MIN and MAX'!F$18-'MIN and MAX'!B$18)</f>
        <v>3.7960174004665151E-5</v>
      </c>
      <c r="C152">
        <f>('CON Score and Page Rank'!CE158-'MIN and MAX'!C$18)/('MIN and MAX'!G$18-'MIN and MAX'!C$18)</f>
        <v>9.0836443713926511E-3</v>
      </c>
      <c r="D152">
        <f>('CON Score and Page Rank'!CF158-'MIN and MAX'!D$18)/('MIN and MAX'!H$18-'MIN and MAX'!D$18)</f>
        <v>0.28781038374717832</v>
      </c>
      <c r="E152">
        <f t="shared" si="10"/>
        <v>9.0456841973879862E-3</v>
      </c>
      <c r="F152">
        <f t="shared" si="11"/>
        <v>0.58599825125150207</v>
      </c>
      <c r="G152">
        <f t="shared" si="12"/>
        <v>0.28777242357317367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212</v>
      </c>
      <c r="B153">
        <f>('CON Score and Page Rank'!CD196-'MIN and MAX'!B$18)/('MIN and MAX'!F$18-'MIN and MAX'!B$18)</f>
        <v>1.8566423329170595E-5</v>
      </c>
      <c r="C153">
        <f>('CON Score and Page Rank'!CE196-'MIN and MAX'!C$18)/('MIN and MAX'!G$18-'MIN and MAX'!C$18)</f>
        <v>8.8940467213510076E-3</v>
      </c>
      <c r="D153">
        <f>('CON Score and Page Rank'!CF196-'MIN and MAX'!D$18)/('MIN and MAX'!H$18-'MIN and MAX'!D$18)</f>
        <v>0.19018058690744921</v>
      </c>
      <c r="E153">
        <f t="shared" si="10"/>
        <v>8.8754802980218362E-3</v>
      </c>
      <c r="F153">
        <f t="shared" si="11"/>
        <v>0.58586328361167705</v>
      </c>
      <c r="G153">
        <f t="shared" si="12"/>
        <v>0.19016202048412004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27</v>
      </c>
      <c r="B154">
        <f>('CON Score and Page Rank'!CD12-'MIN and MAX'!B$18)/('MIN and MAX'!F$18-'MIN and MAX'!B$18)</f>
        <v>4.5967272349903068E-2</v>
      </c>
      <c r="C154">
        <f>('CON Score and Page Rank'!CE12-'MIN and MAX'!C$18)/('MIN and MAX'!G$18-'MIN and MAX'!C$18)</f>
        <v>5.4749843144401455E-2</v>
      </c>
      <c r="D154">
        <f>('CON Score and Page Rank'!CF12-'MIN and MAX'!D$18)/('MIN and MAX'!H$18-'MIN and MAX'!D$18)</f>
        <v>0.93058690744920991</v>
      </c>
      <c r="E154">
        <f t="shared" si="10"/>
        <v>8.7825707944983872E-3</v>
      </c>
      <c r="F154">
        <f t="shared" si="11"/>
        <v>0.58578960858745854</v>
      </c>
      <c r="G154">
        <f t="shared" si="12"/>
        <v>0.88461963509930686</v>
      </c>
      <c r="H154" s="3">
        <f>IFERROR(VLOOKUP(A154,'GDP Data'!A$2:Q$144,3,FALSE),"Not Found")</f>
        <v>136309295225.34</v>
      </c>
      <c r="I154">
        <f t="shared" si="13"/>
        <v>1.2881326765204442E-2</v>
      </c>
      <c r="J154">
        <f t="shared" si="14"/>
        <v>-0.57290828182225406</v>
      </c>
    </row>
    <row r="155" spans="1:10" x14ac:dyDescent="0.25">
      <c r="A155" t="s">
        <v>165</v>
      </c>
      <c r="B155">
        <f>('CON Score and Page Rank'!CD149-'MIN and MAX'!B$18)/('MIN and MAX'!F$18-'MIN and MAX'!B$18)</f>
        <v>4.2919549679792487E-5</v>
      </c>
      <c r="C155">
        <f>('CON Score and Page Rank'!CE149-'MIN and MAX'!C$18)/('MIN and MAX'!G$18-'MIN and MAX'!C$18)</f>
        <v>8.6754832818203946E-3</v>
      </c>
      <c r="D155">
        <f>('CON Score and Page Rank'!CF149-'MIN and MAX'!D$18)/('MIN and MAX'!H$18-'MIN and MAX'!D$18)</f>
        <v>0.20880361173814899</v>
      </c>
      <c r="E155">
        <f t="shared" si="10"/>
        <v>8.6325637321406027E-3</v>
      </c>
      <c r="F155">
        <f t="shared" si="11"/>
        <v>0.58567065655851602</v>
      </c>
      <c r="G155">
        <f t="shared" si="12"/>
        <v>0.20876069218846918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162</v>
      </c>
      <c r="B156">
        <f>('CON Score and Page Rank'!CD146-'MIN and MAX'!B$18)/('MIN and MAX'!F$18-'MIN and MAX'!B$18)</f>
        <v>4.2039515498549264E-2</v>
      </c>
      <c r="C156">
        <f>('CON Score and Page Rank'!CE146-'MIN and MAX'!C$18)/('MIN and MAX'!G$18-'MIN and MAX'!C$18)</f>
        <v>5.0493507024985208E-2</v>
      </c>
      <c r="D156">
        <f>('CON Score and Page Rank'!CF146-'MIN and MAX'!D$18)/('MIN and MAX'!H$18-'MIN and MAX'!D$18)</f>
        <v>0.94074492099322804</v>
      </c>
      <c r="E156">
        <f t="shared" si="10"/>
        <v>8.4539915264359444E-3</v>
      </c>
      <c r="F156">
        <f t="shared" si="11"/>
        <v>0.585529053051005</v>
      </c>
      <c r="G156">
        <f t="shared" si="12"/>
        <v>0.89870540549467881</v>
      </c>
      <c r="H156" s="3">
        <f>IFERROR(VLOOKUP(A156,'GDP Data'!A$2:Q$144,3,FALSE),"Not Found")</f>
        <v>547658231279.87</v>
      </c>
      <c r="I156">
        <f t="shared" si="13"/>
        <v>5.1754098068716781E-2</v>
      </c>
      <c r="J156">
        <f t="shared" si="14"/>
        <v>-0.53377495498228822</v>
      </c>
    </row>
    <row r="157" spans="1:10" x14ac:dyDescent="0.25">
      <c r="A157" t="s">
        <v>156</v>
      </c>
      <c r="B157">
        <f>('CON Score and Page Rank'!CD140-'MIN and MAX'!B$18)/('MIN and MAX'!F$18-'MIN and MAX'!B$18)</f>
        <v>8.7585895973649408E-5</v>
      </c>
      <c r="C157">
        <f>('CON Score and Page Rank'!CE140-'MIN and MAX'!C$18)/('MIN and MAX'!G$18-'MIN and MAX'!C$18)</f>
        <v>8.3018621241192567E-3</v>
      </c>
      <c r="D157">
        <f>('CON Score and Page Rank'!CF140-'MIN and MAX'!D$18)/('MIN and MAX'!H$18-'MIN and MAX'!D$18)</f>
        <v>0.25056433408577877</v>
      </c>
      <c r="E157">
        <f t="shared" si="10"/>
        <v>8.2142762281456078E-3</v>
      </c>
      <c r="F157">
        <f t="shared" si="11"/>
        <v>0.58533896452682477</v>
      </c>
      <c r="G157">
        <f t="shared" si="12"/>
        <v>0.25047674818980514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77</v>
      </c>
      <c r="B158">
        <f>('CON Score and Page Rank'!CD62-'MIN and MAX'!B$18)/('MIN and MAX'!F$18-'MIN and MAX'!B$18)</f>
        <v>6.3603070916580748E-5</v>
      </c>
      <c r="C158">
        <f>('CON Score and Page Rank'!CE62-'MIN and MAX'!C$18)/('MIN and MAX'!G$18-'MIN and MAX'!C$18)</f>
        <v>8.2514775827996663E-3</v>
      </c>
      <c r="D158">
        <f>('CON Score and Page Rank'!CF62-'MIN and MAX'!D$18)/('MIN and MAX'!H$18-'MIN and MAX'!D$18)</f>
        <v>0.2020316027088036</v>
      </c>
      <c r="E158">
        <f t="shared" si="10"/>
        <v>8.1878745118830858E-3</v>
      </c>
      <c r="F158">
        <f t="shared" si="11"/>
        <v>0.58531802859442517</v>
      </c>
      <c r="G158">
        <f t="shared" si="12"/>
        <v>0.20196799963788703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70</v>
      </c>
      <c r="B159">
        <f>('CON Score and Page Rank'!CD55-'MIN and MAX'!B$18)/('MIN and MAX'!F$18-'MIN and MAX'!B$18)</f>
        <v>2.3456243885917674E-4</v>
      </c>
      <c r="C159">
        <f>('CON Score and Page Rank'!CE55-'MIN and MAX'!C$18)/('MIN and MAX'!G$18-'MIN and MAX'!C$18)</f>
        <v>8.4083523836049993E-3</v>
      </c>
      <c r="D159">
        <f>('CON Score and Page Rank'!CF55-'MIN and MAX'!D$18)/('MIN and MAX'!H$18-'MIN and MAX'!D$18)</f>
        <v>0.24153498871331827</v>
      </c>
      <c r="E159">
        <f t="shared" si="10"/>
        <v>8.1737899447458223E-3</v>
      </c>
      <c r="F159">
        <f t="shared" si="11"/>
        <v>0.58530685986802378</v>
      </c>
      <c r="G159">
        <f t="shared" si="12"/>
        <v>0.24130042627445911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132</v>
      </c>
      <c r="B160">
        <f>('CON Score and Page Rank'!CD117-'MIN and MAX'!B$18)/('MIN and MAX'!F$18-'MIN and MAX'!B$18)</f>
        <v>1.2168683610855221E-5</v>
      </c>
      <c r="C160">
        <f>('CON Score and Page Rank'!CE117-'MIN and MAX'!C$18)/('MIN and MAX'!G$18-'MIN and MAX'!C$18)</f>
        <v>7.951105922906156E-3</v>
      </c>
      <c r="D160">
        <f>('CON Score and Page Rank'!CF117-'MIN and MAX'!D$18)/('MIN and MAX'!H$18-'MIN and MAX'!D$18)</f>
        <v>0.1100451467268623</v>
      </c>
      <c r="E160">
        <f t="shared" si="10"/>
        <v>7.9389372392953007E-3</v>
      </c>
      <c r="F160">
        <f t="shared" si="11"/>
        <v>0.58512062726419245</v>
      </c>
      <c r="G160">
        <f t="shared" si="12"/>
        <v>0.11003297804325145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113</v>
      </c>
      <c r="B161">
        <f>('CON Score and Page Rank'!CD98-'MIN and MAX'!B$18)/('MIN and MAX'!F$18-'MIN and MAX'!B$18)</f>
        <v>1.8174497853122523E-5</v>
      </c>
      <c r="C161">
        <f>('CON Score and Page Rank'!CE98-'MIN and MAX'!C$18)/('MIN and MAX'!G$18-'MIN and MAX'!C$18)</f>
        <v>7.9540905030792766E-3</v>
      </c>
      <c r="D161">
        <f>('CON Score and Page Rank'!CF98-'MIN and MAX'!D$18)/('MIN and MAX'!H$18-'MIN and MAX'!D$18)</f>
        <v>0.1100451467268623</v>
      </c>
      <c r="E161">
        <f t="shared" si="10"/>
        <v>7.935916005226154E-3</v>
      </c>
      <c r="F161">
        <f t="shared" si="11"/>
        <v>0.58511823149750797</v>
      </c>
      <c r="G161">
        <f t="shared" si="12"/>
        <v>0.11002697222900919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129</v>
      </c>
      <c r="B162">
        <f>('CON Score and Page Rank'!CD114-'MIN and MAX'!B$18)/('MIN and MAX'!F$18-'MIN and MAX'!B$18)</f>
        <v>7.4309038297539234E-6</v>
      </c>
      <c r="C162">
        <f>('CON Score and Page Rank'!CE114-'MIN and MAX'!C$18)/('MIN and MAX'!G$18-'MIN and MAX'!C$18)</f>
        <v>7.8465446678117161E-3</v>
      </c>
      <c r="D162">
        <f>('CON Score and Page Rank'!CF114-'MIN and MAX'!D$18)/('MIN and MAX'!H$18-'MIN and MAX'!D$18)</f>
        <v>0.1100451467268623</v>
      </c>
      <c r="E162">
        <f t="shared" si="10"/>
        <v>7.8391137639819627E-3</v>
      </c>
      <c r="F162">
        <f t="shared" si="11"/>
        <v>0.58504146962495884</v>
      </c>
      <c r="G162">
        <f t="shared" si="12"/>
        <v>0.11003771582303255</v>
      </c>
      <c r="H162" s="3">
        <f>IFERROR(VLOOKUP(A162,'GDP Data'!A$2:Q$144,3,FALSE),"Not Found")</f>
        <v>2118467913.3787301</v>
      </c>
      <c r="I162">
        <f t="shared" si="13"/>
        <v>2.0019674658811718E-4</v>
      </c>
      <c r="J162">
        <f t="shared" si="14"/>
        <v>-0.58484127287837073</v>
      </c>
    </row>
    <row r="163" spans="1:10" x14ac:dyDescent="0.25">
      <c r="A163" t="s">
        <v>213</v>
      </c>
      <c r="B163">
        <f>('CON Score and Page Rank'!CD197-'MIN and MAX'!B$18)/('MIN and MAX'!F$18-'MIN and MAX'!B$18)</f>
        <v>9.4885294832780352E-5</v>
      </c>
      <c r="C163">
        <f>('CON Score and Page Rank'!CE197-'MIN and MAX'!C$18)/('MIN and MAX'!G$18-'MIN and MAX'!C$18)</f>
        <v>7.9265138600973523E-3</v>
      </c>
      <c r="D163">
        <f>('CON Score and Page Rank'!CF197-'MIN and MAX'!D$18)/('MIN and MAX'!H$18-'MIN and MAX'!D$18)</f>
        <v>0.26523702031602708</v>
      </c>
      <c r="E163">
        <f t="shared" si="10"/>
        <v>7.8316285652645715E-3</v>
      </c>
      <c r="F163">
        <f t="shared" si="11"/>
        <v>0.5850355340405905</v>
      </c>
      <c r="G163">
        <f t="shared" si="12"/>
        <v>0.26514213502119433</v>
      </c>
      <c r="H163" s="3">
        <f>IFERROR(VLOOKUP(A163,'GDP Data'!A$2:Q$144,3,FALSE),"Not Found")</f>
        <v>6331961555.4091396</v>
      </c>
      <c r="I163">
        <f t="shared" si="13"/>
        <v>5.9837493639079784E-4</v>
      </c>
      <c r="J163">
        <f t="shared" si="14"/>
        <v>-0.58443715910419969</v>
      </c>
    </row>
    <row r="164" spans="1:10" x14ac:dyDescent="0.25">
      <c r="A164" t="s">
        <v>167</v>
      </c>
      <c r="B164">
        <f>('CON Score and Page Rank'!CD151-'MIN and MAX'!B$18)/('MIN and MAX'!F$18-'MIN and MAX'!B$18)</f>
        <v>3.7870197811451387E-6</v>
      </c>
      <c r="C164">
        <f>('CON Score and Page Rank'!CE151-'MIN and MAX'!C$18)/('MIN and MAX'!G$18-'MIN and MAX'!C$18)</f>
        <v>7.3932308303998077E-3</v>
      </c>
      <c r="D164">
        <f>('CON Score and Page Rank'!CF151-'MIN and MAX'!D$18)/('MIN and MAX'!H$18-'MIN and MAX'!D$18)</f>
        <v>0.12302483069977427</v>
      </c>
      <c r="E164">
        <f t="shared" si="10"/>
        <v>7.3894438106186624E-3</v>
      </c>
      <c r="F164">
        <f t="shared" si="11"/>
        <v>0.58468489205810104</v>
      </c>
      <c r="G164">
        <f t="shared" si="12"/>
        <v>0.12302104367999313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222</v>
      </c>
      <c r="B165">
        <f>('CON Score and Page Rank'!CD206-'MIN and MAX'!B$18)/('MIN and MAX'!F$18-'MIN and MAX'!B$18)</f>
        <v>2.4739674248106093E-5</v>
      </c>
      <c r="C165">
        <f>('CON Score and Page Rank'!CE206-'MIN and MAX'!C$18)/('MIN and MAX'!G$18-'MIN and MAX'!C$18)</f>
        <v>7.0943295151504084E-3</v>
      </c>
      <c r="D165">
        <f>('CON Score and Page Rank'!CF206-'MIN and MAX'!D$18)/('MIN and MAX'!H$18-'MIN and MAX'!D$18)</f>
        <v>0.26580135440180586</v>
      </c>
      <c r="E165">
        <f t="shared" si="10"/>
        <v>7.069589840902302E-3</v>
      </c>
      <c r="F165">
        <f t="shared" si="11"/>
        <v>0.58443125547549579</v>
      </c>
      <c r="G165">
        <f t="shared" si="12"/>
        <v>0.26577661472755776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80</v>
      </c>
      <c r="B166">
        <f>('CON Score and Page Rank'!CD65-'MIN and MAX'!B$18)/('MIN and MAX'!F$18-'MIN and MAX'!B$18)</f>
        <v>6.1114657593387596E-6</v>
      </c>
      <c r="C166">
        <f>('CON Score and Page Rank'!CE65-'MIN and MAX'!C$18)/('MIN and MAX'!G$18-'MIN and MAX'!C$18)</f>
        <v>5.2378855347623389E-3</v>
      </c>
      <c r="D166">
        <f>('CON Score and Page Rank'!CF65-'MIN and MAX'!D$18)/('MIN and MAX'!H$18-'MIN and MAX'!D$18)</f>
        <v>8.2392776523702027E-2</v>
      </c>
      <c r="E166">
        <f t="shared" si="10"/>
        <v>5.2317740690030002E-3</v>
      </c>
      <c r="F166">
        <f t="shared" si="11"/>
        <v>0.58297391132480181</v>
      </c>
      <c r="G166">
        <f t="shared" si="12"/>
        <v>8.238666505794269E-2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200</v>
      </c>
      <c r="B167">
        <f>('CON Score and Page Rank'!CD184-'MIN and MAX'!B$18)/('MIN and MAX'!F$18-'MIN and MAX'!B$18)</f>
        <v>5.0462231908254503E-2</v>
      </c>
      <c r="C167">
        <f>('CON Score and Page Rank'!CE184-'MIN and MAX'!C$18)/('MIN and MAX'!G$18-'MIN and MAX'!C$18)</f>
        <v>5.5408460985016048E-2</v>
      </c>
      <c r="D167">
        <f>('CON Score and Page Rank'!CF184-'MIN and MAX'!D$18)/('MIN and MAX'!H$18-'MIN and MAX'!D$18)</f>
        <v>0.98024830699774268</v>
      </c>
      <c r="E167">
        <f t="shared" si="10"/>
        <v>4.9462290767615449E-3</v>
      </c>
      <c r="F167">
        <f t="shared" si="11"/>
        <v>0.58274748094447426</v>
      </c>
      <c r="G167">
        <f t="shared" si="12"/>
        <v>0.92978607508948818</v>
      </c>
      <c r="H167" s="3">
        <f>IFERROR(VLOOKUP(A167,'GDP Data'!A$2:Q$144,3,FALSE),"Not Found")</f>
        <v>559983704094.17004</v>
      </c>
      <c r="I167">
        <f t="shared" si="13"/>
        <v>5.2918864144237708E-2</v>
      </c>
      <c r="J167">
        <f t="shared" si="14"/>
        <v>-0.52982861680023652</v>
      </c>
    </row>
    <row r="168" spans="1:10" x14ac:dyDescent="0.25">
      <c r="A168" t="s">
        <v>118</v>
      </c>
      <c r="B168">
        <f>('CON Score and Page Rank'!CD103-'MIN and MAX'!B$18)/('MIN and MAX'!F$18-'MIN and MAX'!B$18)</f>
        <v>1.5852820072801482E-5</v>
      </c>
      <c r="C168">
        <f>('CON Score and Page Rank'!CE103-'MIN and MAX'!C$18)/('MIN and MAX'!G$18-'MIN and MAX'!C$18)</f>
        <v>4.6015423182338942E-3</v>
      </c>
      <c r="D168">
        <f>('CON Score and Page Rank'!CF103-'MIN and MAX'!D$18)/('MIN and MAX'!H$18-'MIN and MAX'!D$18)</f>
        <v>2.2009029345372459E-2</v>
      </c>
      <c r="E168">
        <f t="shared" si="10"/>
        <v>4.5856894981610927E-3</v>
      </c>
      <c r="F168">
        <f t="shared" si="11"/>
        <v>0.58246158164270467</v>
      </c>
      <c r="G168">
        <f t="shared" si="12"/>
        <v>2.1993176525299658E-2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34</v>
      </c>
      <c r="B169">
        <f>('CON Score and Page Rank'!CD19-'MIN and MAX'!B$18)/('MIN and MAX'!F$18-'MIN and MAX'!B$18)</f>
        <v>6.0153195096748775E-2</v>
      </c>
      <c r="C169">
        <f>('CON Score and Page Rank'!CE19-'MIN and MAX'!C$18)/('MIN and MAX'!G$18-'MIN and MAX'!C$18)</f>
        <v>6.4203246275624154E-2</v>
      </c>
      <c r="D169">
        <f>('CON Score and Page Rank'!CF19-'MIN and MAX'!D$18)/('MIN and MAX'!H$18-'MIN and MAX'!D$18)</f>
        <v>0.95146726862302478</v>
      </c>
      <c r="E169">
        <f t="shared" si="10"/>
        <v>4.0500511788753787E-3</v>
      </c>
      <c r="F169">
        <f t="shared" si="11"/>
        <v>0.58203683320848498</v>
      </c>
      <c r="G169">
        <f t="shared" si="12"/>
        <v>0.89131407352627601</v>
      </c>
      <c r="H169" s="3">
        <f>IFERROR(VLOOKUP(A169,'GDP Data'!A$2:Q$144,3,FALSE),"Not Found")</f>
        <v>121604107164.99699</v>
      </c>
      <c r="I169">
        <f t="shared" si="13"/>
        <v>1.1491675881631776E-2</v>
      </c>
      <c r="J169">
        <f t="shared" si="14"/>
        <v>-0.57054515732685318</v>
      </c>
    </row>
    <row r="170" spans="1:10" x14ac:dyDescent="0.25">
      <c r="A170" t="s">
        <v>143</v>
      </c>
      <c r="B170">
        <f>('CON Score and Page Rank'!CD128-'MIN and MAX'!B$18)/('MIN and MAX'!F$18-'MIN and MAX'!B$18)</f>
        <v>4.3289947317201864E-6</v>
      </c>
      <c r="C170">
        <f>('CON Score and Page Rank'!CE128-'MIN and MAX'!C$18)/('MIN and MAX'!G$18-'MIN and MAX'!C$18)</f>
        <v>3.786260353061482E-3</v>
      </c>
      <c r="D170">
        <f>('CON Score and Page Rank'!CF128-'MIN and MAX'!D$18)/('MIN and MAX'!H$18-'MIN and MAX'!D$18)</f>
        <v>9.480812641083522E-2</v>
      </c>
      <c r="E170">
        <f t="shared" si="10"/>
        <v>3.7819313583297618E-3</v>
      </c>
      <c r="F170">
        <f t="shared" si="11"/>
        <v>0.58182422057443761</v>
      </c>
      <c r="G170">
        <f t="shared" si="12"/>
        <v>9.4803797416103494E-2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137</v>
      </c>
      <c r="B171">
        <f>('CON Score and Page Rank'!CD122-'MIN and MAX'!B$18)/('MIN and MAX'!F$18-'MIN and MAX'!B$18)</f>
        <v>8.594754725239891E-6</v>
      </c>
      <c r="C171">
        <f>('CON Score and Page Rank'!CE122-'MIN and MAX'!C$18)/('MIN and MAX'!G$18-'MIN and MAX'!C$18)</f>
        <v>3.789007922456148E-3</v>
      </c>
      <c r="D171">
        <f>('CON Score and Page Rank'!CF122-'MIN and MAX'!D$18)/('MIN and MAX'!H$18-'MIN and MAX'!D$18)</f>
        <v>9.480812641083522E-2</v>
      </c>
      <c r="E171">
        <f t="shared" si="10"/>
        <v>3.780413167730908E-3</v>
      </c>
      <c r="F171">
        <f t="shared" si="11"/>
        <v>0.58182301668543923</v>
      </c>
      <c r="G171">
        <f t="shared" si="12"/>
        <v>9.4799531656109978E-2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73</v>
      </c>
      <c r="B172">
        <f>('CON Score and Page Rank'!CD58-'MIN and MAX'!B$18)/('MIN and MAX'!F$18-'MIN and MAX'!B$18)</f>
        <v>7.821056781411582E-6</v>
      </c>
      <c r="C172">
        <f>('CON Score and Page Rank'!CE58-'MIN and MAX'!C$18)/('MIN and MAX'!G$18-'MIN and MAX'!C$18)</f>
        <v>3.2366828323452533E-3</v>
      </c>
      <c r="D172">
        <f>('CON Score and Page Rank'!CF58-'MIN and MAX'!D$18)/('MIN and MAX'!H$18-'MIN and MAX'!D$18)</f>
        <v>0.10778781038374718</v>
      </c>
      <c r="E172">
        <f t="shared" si="10"/>
        <v>3.2288617755638419E-3</v>
      </c>
      <c r="F172">
        <f t="shared" si="11"/>
        <v>0.58138564956329775</v>
      </c>
      <c r="G172">
        <f t="shared" si="12"/>
        <v>0.10777998932696577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86</v>
      </c>
      <c r="B173">
        <f>('CON Score and Page Rank'!CD71-'MIN and MAX'!B$18)/('MIN and MAX'!F$18-'MIN and MAX'!B$18)</f>
        <v>6.7921127273835406E-6</v>
      </c>
      <c r="C173">
        <f>('CON Score and Page Rank'!CE71-'MIN and MAX'!C$18)/('MIN and MAX'!G$18-'MIN and MAX'!C$18)</f>
        <v>2.933021550628578E-3</v>
      </c>
      <c r="D173">
        <f>('CON Score and Page Rank'!CF71-'MIN and MAX'!D$18)/('MIN and MAX'!H$18-'MIN and MAX'!D$18)</f>
        <v>0.14051918735891647</v>
      </c>
      <c r="E173">
        <f t="shared" si="10"/>
        <v>2.9262294379011943E-3</v>
      </c>
      <c r="F173">
        <f t="shared" si="11"/>
        <v>0.58114566932488254</v>
      </c>
      <c r="G173">
        <f t="shared" si="12"/>
        <v>0.14051239524618908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60</v>
      </c>
      <c r="B174">
        <f>('CON Score and Page Rank'!CD45-'MIN and MAX'!B$18)/('MIN and MAX'!F$18-'MIN and MAX'!B$18)</f>
        <v>5.6997696544158663E-2</v>
      </c>
      <c r="C174">
        <f>('CON Score and Page Rank'!CE45-'MIN and MAX'!C$18)/('MIN and MAX'!G$18-'MIN and MAX'!C$18)</f>
        <v>5.9832120130387793E-2</v>
      </c>
      <c r="D174">
        <f>('CON Score and Page Rank'!CF45-'MIN and MAX'!D$18)/('MIN and MAX'!H$18-'MIN and MAX'!D$18)</f>
        <v>0.94074492099322804</v>
      </c>
      <c r="E174">
        <f t="shared" si="10"/>
        <v>2.8344235862291303E-3</v>
      </c>
      <c r="F174">
        <f t="shared" si="11"/>
        <v>0.58107286947030545</v>
      </c>
      <c r="G174">
        <f t="shared" si="12"/>
        <v>0.88374722444906939</v>
      </c>
      <c r="H174" s="3">
        <f>IFERROR(VLOOKUP(A174,'GDP Data'!A$2:Q$144,3,FALSE),"Not Found")</f>
        <v>89794943349.891205</v>
      </c>
      <c r="I174">
        <f t="shared" si="13"/>
        <v>8.4856869462996316E-3</v>
      </c>
      <c r="J174">
        <f t="shared" si="14"/>
        <v>-0.57258718252400587</v>
      </c>
    </row>
    <row r="175" spans="1:10" x14ac:dyDescent="0.25">
      <c r="A175" t="s">
        <v>205</v>
      </c>
      <c r="B175">
        <f>('CON Score and Page Rank'!CD189-'MIN and MAX'!B$18)/('MIN and MAX'!F$18-'MIN and MAX'!B$18)</f>
        <v>1.5686916663020024E-5</v>
      </c>
      <c r="C175">
        <f>('CON Score and Page Rank'!CE189-'MIN and MAX'!C$18)/('MIN and MAX'!G$18-'MIN and MAX'!C$18)</f>
        <v>2.8085711410422414E-3</v>
      </c>
      <c r="D175">
        <f>('CON Score and Page Rank'!CF189-'MIN and MAX'!D$18)/('MIN and MAX'!H$18-'MIN and MAX'!D$18)</f>
        <v>0.1010158013544018</v>
      </c>
      <c r="E175">
        <f t="shared" si="10"/>
        <v>2.7928842243792212E-3</v>
      </c>
      <c r="F175">
        <f t="shared" si="11"/>
        <v>0.58103992974536611</v>
      </c>
      <c r="G175">
        <f t="shared" si="12"/>
        <v>0.10100011443773878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128</v>
      </c>
      <c r="B176">
        <f>('CON Score and Page Rank'!CD113-'MIN and MAX'!B$18)/('MIN and MAX'!F$18-'MIN and MAX'!B$18)</f>
        <v>1.07170955990062E-6</v>
      </c>
      <c r="C176">
        <f>('CON Score and Page Rank'!CE113-'MIN and MAX'!C$18)/('MIN and MAX'!G$18-'MIN and MAX'!C$18)</f>
        <v>2.5308076759601103E-3</v>
      </c>
      <c r="D176">
        <f>('CON Score and Page Rank'!CF113-'MIN and MAX'!D$18)/('MIN and MAX'!H$18-'MIN and MAX'!D$18)</f>
        <v>9.0293453724604959E-3</v>
      </c>
      <c r="E176">
        <f t="shared" si="10"/>
        <v>2.5297359664002098E-3</v>
      </c>
      <c r="F176">
        <f t="shared" si="11"/>
        <v>0.58083125944206648</v>
      </c>
      <c r="G176">
        <f t="shared" si="12"/>
        <v>9.0282736629005954E-3</v>
      </c>
      <c r="H176" s="3">
        <f>IFERROR(VLOOKUP(A176,'GDP Data'!A$2:Q$144,3,FALSE),"Not Found")</f>
        <v>0</v>
      </c>
      <c r="I176">
        <f t="shared" si="13"/>
        <v>0</v>
      </c>
      <c r="J176">
        <f t="shared" si="14"/>
        <v>-0.58083125944206648</v>
      </c>
    </row>
    <row r="177" spans="1:10" x14ac:dyDescent="0.25">
      <c r="A177" t="s">
        <v>153</v>
      </c>
      <c r="B177">
        <f>('CON Score and Page Rank'!CD137-'MIN and MAX'!B$18)/('MIN and MAX'!F$18-'MIN and MAX'!B$18)</f>
        <v>1.07170955990062E-6</v>
      </c>
      <c r="C177">
        <f>('CON Score and Page Rank'!CE137-'MIN and MAX'!C$18)/('MIN and MAX'!G$18-'MIN and MAX'!C$18)</f>
        <v>2.5308076759601103E-3</v>
      </c>
      <c r="D177">
        <f>('CON Score and Page Rank'!CF137-'MIN and MAX'!D$18)/('MIN and MAX'!H$18-'MIN and MAX'!D$18)</f>
        <v>9.0293453724604959E-3</v>
      </c>
      <c r="E177">
        <f t="shared" si="10"/>
        <v>2.5297359664002098E-3</v>
      </c>
      <c r="F177">
        <f t="shared" si="11"/>
        <v>0.58083125944206648</v>
      </c>
      <c r="G177">
        <f t="shared" si="12"/>
        <v>9.0282736629005954E-3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106</v>
      </c>
      <c r="B178">
        <f>('CON Score and Page Rank'!CD91-'MIN and MAX'!B$18)/('MIN and MAX'!F$18-'MIN and MAX'!B$18)</f>
        <v>8.0378216992346412E-6</v>
      </c>
      <c r="C178">
        <f>('CON Score and Page Rank'!CE91-'MIN and MAX'!C$18)/('MIN and MAX'!G$18-'MIN and MAX'!C$18)</f>
        <v>2.5352296826136656E-3</v>
      </c>
      <c r="D178">
        <f>('CON Score and Page Rank'!CF91-'MIN and MAX'!D$18)/('MIN and MAX'!H$18-'MIN and MAX'!D$18)</f>
        <v>9.0293453724604959E-3</v>
      </c>
      <c r="E178">
        <f t="shared" si="10"/>
        <v>2.5271918609144311E-3</v>
      </c>
      <c r="F178">
        <f t="shared" si="11"/>
        <v>0.58082924202698871</v>
      </c>
      <c r="G178">
        <f t="shared" si="12"/>
        <v>9.0213075507612605E-3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33</v>
      </c>
      <c r="B179">
        <f>('CON Score and Page Rank'!CD18-'MIN and MAX'!B$18)/('MIN and MAX'!F$18-'MIN and MAX'!B$18)</f>
        <v>4.9147166044431541E-2</v>
      </c>
      <c r="C179">
        <f>('CON Score and Page Rank'!CE18-'MIN and MAX'!C$18)/('MIN and MAX'!G$18-'MIN and MAX'!C$18)</f>
        <v>5.166924068784487E-2</v>
      </c>
      <c r="D179">
        <f>('CON Score and Page Rank'!CF18-'MIN and MAX'!D$18)/('MIN and MAX'!H$18-'MIN and MAX'!D$18)</f>
        <v>0.97968397291196385</v>
      </c>
      <c r="E179">
        <f t="shared" si="10"/>
        <v>2.5220746434133287E-3</v>
      </c>
      <c r="F179">
        <f t="shared" si="11"/>
        <v>0.5808251841953459</v>
      </c>
      <c r="G179">
        <f t="shared" si="12"/>
        <v>0.93053680686753226</v>
      </c>
      <c r="H179" s="3">
        <f>IFERROR(VLOOKUP(A179,'GDP Data'!A$2:Q$144,3,FALSE),"Not Found")</f>
        <v>173972218824.02701</v>
      </c>
      <c r="I179">
        <f t="shared" si="13"/>
        <v>1.6440500224399524E-2</v>
      </c>
      <c r="J179">
        <f t="shared" si="14"/>
        <v>-0.56438468397094632</v>
      </c>
    </row>
    <row r="180" spans="1:10" x14ac:dyDescent="0.25">
      <c r="A180" t="s">
        <v>39</v>
      </c>
      <c r="B180">
        <f>('CON Score and Page Rank'!CD24-'MIN and MAX'!B$18)/('MIN and MAX'!F$18-'MIN and MAX'!B$18)</f>
        <v>5.3313035421003285E-7</v>
      </c>
      <c r="C180">
        <f>('CON Score and Page Rank'!CE24-'MIN and MAX'!C$18)/('MIN and MAX'!G$18-'MIN and MAX'!C$18)</f>
        <v>2.4296742989762675E-3</v>
      </c>
      <c r="D180">
        <f>('CON Score and Page Rank'!CF24-'MIN and MAX'!D$18)/('MIN and MAX'!H$18-'MIN and MAX'!D$18)</f>
        <v>9.0293453724604959E-3</v>
      </c>
      <c r="E180">
        <f t="shared" si="10"/>
        <v>2.4291411686220574E-3</v>
      </c>
      <c r="F180">
        <f t="shared" si="11"/>
        <v>0.58075149016248262</v>
      </c>
      <c r="G180">
        <f t="shared" si="12"/>
        <v>9.0288122421062853E-3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161</v>
      </c>
      <c r="B181">
        <f>('CON Score and Page Rank'!CD145-'MIN and MAX'!B$18)/('MIN and MAX'!F$18-'MIN and MAX'!B$18)</f>
        <v>6.1645576658345048E-7</v>
      </c>
      <c r="C181">
        <f>('CON Score and Page Rank'!CE145-'MIN and MAX'!C$18)/('MIN and MAX'!G$18-'MIN and MAX'!C$18)</f>
        <v>1.9787920165877525E-3</v>
      </c>
      <c r="D181">
        <f>('CON Score and Page Rank'!CF145-'MIN and MAX'!D$18)/('MIN and MAX'!H$18-'MIN and MAX'!D$18)</f>
        <v>2.2009029345372459E-2</v>
      </c>
      <c r="E181">
        <f t="shared" si="10"/>
        <v>1.978175560821169E-3</v>
      </c>
      <c r="F181">
        <f t="shared" si="11"/>
        <v>0.5803938851725039</v>
      </c>
      <c r="G181">
        <f t="shared" si="12"/>
        <v>2.2008412889605877E-2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173</v>
      </c>
      <c r="B182">
        <f>('CON Score and Page Rank'!CD157-'MIN and MAX'!B$18)/('MIN and MAX'!F$18-'MIN and MAX'!B$18)</f>
        <v>6.1645576658345048E-7</v>
      </c>
      <c r="C182">
        <f>('CON Score and Page Rank'!CE157-'MIN and MAX'!C$18)/('MIN and MAX'!G$18-'MIN and MAX'!C$18)</f>
        <v>1.9787920165877525E-3</v>
      </c>
      <c r="D182">
        <f>('CON Score and Page Rank'!CF157-'MIN and MAX'!D$18)/('MIN and MAX'!H$18-'MIN and MAX'!D$18)</f>
        <v>2.2009029345372459E-2</v>
      </c>
      <c r="E182">
        <f t="shared" si="10"/>
        <v>1.978175560821169E-3</v>
      </c>
      <c r="F182">
        <f t="shared" si="11"/>
        <v>0.5803938851725039</v>
      </c>
      <c r="G182">
        <f t="shared" si="12"/>
        <v>2.2008412889605877E-2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109</v>
      </c>
      <c r="B183">
        <f>('CON Score and Page Rank'!CD94-'MIN and MAX'!B$18)/('MIN and MAX'!F$18-'MIN and MAX'!B$18)</f>
        <v>9.8632922652804029E-6</v>
      </c>
      <c r="C183">
        <f>('CON Score and Page Rank'!CE94-'MIN and MAX'!C$18)/('MIN and MAX'!G$18-'MIN and MAX'!C$18)</f>
        <v>1.9846514497217438E-3</v>
      </c>
      <c r="D183">
        <f>('CON Score and Page Rank'!CF94-'MIN and MAX'!D$18)/('MIN and MAX'!H$18-'MIN and MAX'!D$18)</f>
        <v>2.2009029345372459E-2</v>
      </c>
      <c r="E183">
        <f t="shared" si="10"/>
        <v>1.9747881574564636E-3</v>
      </c>
      <c r="F183">
        <f t="shared" si="11"/>
        <v>0.5803911990422862</v>
      </c>
      <c r="G183">
        <f t="shared" si="12"/>
        <v>2.1999166053107179E-2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114</v>
      </c>
      <c r="B184">
        <f>('CON Score and Page Rank'!CD99-'MIN and MAX'!B$18)/('MIN and MAX'!F$18-'MIN and MAX'!B$18)</f>
        <v>5.6713930525339912E-5</v>
      </c>
      <c r="C184">
        <f>('CON Score and Page Rank'!CE99-'MIN and MAX'!C$18)/('MIN and MAX'!G$18-'MIN and MAX'!C$18)</f>
        <v>2.0143392442672999E-3</v>
      </c>
      <c r="D184">
        <f>('CON Score and Page Rank'!CF99-'MIN and MAX'!D$18)/('MIN and MAX'!H$18-'MIN and MAX'!D$18)</f>
        <v>2.2009029345372459E-2</v>
      </c>
      <c r="E184">
        <f t="shared" si="10"/>
        <v>1.9576253137419601E-3</v>
      </c>
      <c r="F184">
        <f t="shared" si="11"/>
        <v>0.58037758931584948</v>
      </c>
      <c r="G184">
        <f t="shared" si="12"/>
        <v>2.1952315414847118E-2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79</v>
      </c>
      <c r="B185">
        <f>('CON Score and Page Rank'!CD64-'MIN and MAX'!B$18)/('MIN and MAX'!F$18-'MIN and MAX'!B$18)</f>
        <v>8.3491203909088163E-6</v>
      </c>
      <c r="C185">
        <f>('CON Score and Page Rank'!CE64-'MIN and MAX'!C$18)/('MIN and MAX'!G$18-'MIN and MAX'!C$18)</f>
        <v>1.7197875157113731E-3</v>
      </c>
      <c r="D185">
        <f>('CON Score and Page Rank'!CF64-'MIN and MAX'!D$18)/('MIN and MAX'!H$18-'MIN and MAX'!D$18)</f>
        <v>7.6185101580135445E-2</v>
      </c>
      <c r="E185">
        <f t="shared" si="10"/>
        <v>1.7114383953204643E-3</v>
      </c>
      <c r="F185">
        <f t="shared" si="11"/>
        <v>0.58018236895098774</v>
      </c>
      <c r="G185">
        <f t="shared" si="12"/>
        <v>7.6176752459744534E-2</v>
      </c>
      <c r="H185" s="3">
        <f>IFERROR(VLOOKUP(A185,'GDP Data'!A$2:Q$144,3,FALSE),"Not Found")</f>
        <v>1461139022.0295401</v>
      </c>
      <c r="I185">
        <f t="shared" si="13"/>
        <v>1.3807869199997775E-4</v>
      </c>
      <c r="J185">
        <f t="shared" si="14"/>
        <v>-0.58004429025898774</v>
      </c>
    </row>
    <row r="186" spans="1:10" x14ac:dyDescent="0.25">
      <c r="A186" t="s">
        <v>116</v>
      </c>
      <c r="B186">
        <f>('CON Score and Page Rank'!CD101-'MIN and MAX'!B$18)/('MIN and MAX'!F$18-'MIN and MAX'!B$18)</f>
        <v>5.4288086197094259E-7</v>
      </c>
      <c r="C186">
        <f>('CON Score and Page Rank'!CE101-'MIN and MAX'!C$18)/('MIN and MAX'!G$18-'MIN and MAX'!C$18)</f>
        <v>4.3152420760389433E-4</v>
      </c>
      <c r="D186">
        <f>('CON Score and Page Rank'!CF101-'MIN and MAX'!D$18)/('MIN and MAX'!H$18-'MIN and MAX'!D$18)</f>
        <v>6.7720090293453723E-3</v>
      </c>
      <c r="E186">
        <f t="shared" si="10"/>
        <v>4.3098132674192338E-4</v>
      </c>
      <c r="F186">
        <f t="shared" si="11"/>
        <v>0.57916699698191421</v>
      </c>
      <c r="G186">
        <f t="shared" si="12"/>
        <v>6.7714661484834012E-3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158</v>
      </c>
      <c r="B187">
        <f>('CON Score and Page Rank'!CD142-'MIN and MAX'!B$18)/('MIN and MAX'!F$18-'MIN and MAX'!B$18)</f>
        <v>3.2896146778150282E-6</v>
      </c>
      <c r="C187">
        <f>('CON Score and Page Rank'!CE142-'MIN and MAX'!C$18)/('MIN and MAX'!G$18-'MIN and MAX'!C$18)</f>
        <v>0</v>
      </c>
      <c r="D187">
        <f>('CON Score and Page Rank'!CF142-'MIN and MAX'!D$18)/('MIN and MAX'!H$18-'MIN and MAX'!D$18)</f>
        <v>0</v>
      </c>
      <c r="E187">
        <f t="shared" si="10"/>
        <v>-3.2896146778150282E-6</v>
      </c>
      <c r="F187">
        <f t="shared" si="11"/>
        <v>0.57882263046489357</v>
      </c>
      <c r="G187">
        <f t="shared" si="12"/>
        <v>-3.2896146778150282E-6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22</v>
      </c>
      <c r="B188">
        <f>('CON Score and Page Rank'!CD7-'MIN and MAX'!B$18)/('MIN and MAX'!F$18-'MIN and MAX'!B$18)</f>
        <v>4.0337973105892592E-2</v>
      </c>
      <c r="C188">
        <f>('CON Score and Page Rank'!CE7-'MIN and MAX'!C$18)/('MIN and MAX'!G$18-'MIN and MAX'!C$18)</f>
        <v>3.9854986359711492E-2</v>
      </c>
      <c r="D188">
        <f>('CON Score and Page Rank'!CF7-'MIN and MAX'!D$18)/('MIN and MAX'!H$18-'MIN and MAX'!D$18)</f>
        <v>0.9351015801354402</v>
      </c>
      <c r="E188">
        <f t="shared" si="10"/>
        <v>-4.8298674618110077E-4</v>
      </c>
      <c r="F188">
        <f t="shared" si="11"/>
        <v>0.57844224206068562</v>
      </c>
      <c r="G188">
        <f t="shared" si="12"/>
        <v>0.8947636070295476</v>
      </c>
      <c r="H188" s="3">
        <f>IFERROR(VLOOKUP(A188,'GDP Data'!A$2:Q$144,3,FALSE),"Not Found")</f>
        <v>129533107311.811</v>
      </c>
      <c r="I188">
        <f t="shared" si="13"/>
        <v>1.2240972117399256E-2</v>
      </c>
      <c r="J188">
        <f t="shared" si="14"/>
        <v>-0.56620126994328634</v>
      </c>
    </row>
    <row r="189" spans="1:10" x14ac:dyDescent="0.25">
      <c r="A189" t="s">
        <v>150</v>
      </c>
      <c r="B189">
        <f>('CON Score and Page Rank'!CD134-'MIN and MAX'!B$18)/('MIN and MAX'!F$18-'MIN and MAX'!B$18)</f>
        <v>0</v>
      </c>
      <c r="C189">
        <f>('CON Score and Page Rank'!CE134-'MIN and MAX'!C$18)/('MIN and MAX'!G$18-'MIN and MAX'!C$18)</f>
        <v>-8.2227158859254749E-4</v>
      </c>
      <c r="D189">
        <f>('CON Score and Page Rank'!CF134-'MIN and MAX'!D$18)/('MIN and MAX'!H$18-'MIN and MAX'!D$18)</f>
        <v>-7.900677200902935E-2</v>
      </c>
      <c r="E189">
        <f t="shared" si="10"/>
        <v>-8.2227158859254749E-4</v>
      </c>
      <c r="F189">
        <f t="shared" si="11"/>
        <v>0.57817319725866156</v>
      </c>
      <c r="G189">
        <f t="shared" si="12"/>
        <v>-7.900677200902935E-2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155</v>
      </c>
      <c r="B190">
        <f>('CON Score and Page Rank'!CD139-'MIN and MAX'!B$18)/('MIN and MAX'!F$18-'MIN and MAX'!B$18)</f>
        <v>0</v>
      </c>
      <c r="C190">
        <f>('CON Score and Page Rank'!CE139-'MIN and MAX'!C$18)/('MIN and MAX'!G$18-'MIN and MAX'!C$18)</f>
        <v>-8.2227158859254749E-4</v>
      </c>
      <c r="D190">
        <f>('CON Score and Page Rank'!CF139-'MIN and MAX'!D$18)/('MIN and MAX'!H$18-'MIN and MAX'!D$18)</f>
        <v>-7.900677200902935E-2</v>
      </c>
      <c r="E190">
        <f t="shared" si="10"/>
        <v>-8.2227158859254749E-4</v>
      </c>
      <c r="F190">
        <f t="shared" si="11"/>
        <v>0.57817319725866156</v>
      </c>
      <c r="G190">
        <f t="shared" si="12"/>
        <v>-7.900677200902935E-2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169</v>
      </c>
      <c r="B191">
        <f>('CON Score and Page Rank'!CD153-'MIN and MAX'!B$18)/('MIN and MAX'!F$18-'MIN and MAX'!B$18)</f>
        <v>0</v>
      </c>
      <c r="C191">
        <f>('CON Score and Page Rank'!CE153-'MIN and MAX'!C$18)/('MIN and MAX'!G$18-'MIN and MAX'!C$18)</f>
        <v>-8.2227158859254749E-4</v>
      </c>
      <c r="D191">
        <f>('CON Score and Page Rank'!CF153-'MIN and MAX'!D$18)/('MIN and MAX'!H$18-'MIN and MAX'!D$18)</f>
        <v>-7.900677200902935E-2</v>
      </c>
      <c r="E191">
        <f t="shared" si="10"/>
        <v>-8.2227158859254749E-4</v>
      </c>
      <c r="F191">
        <f t="shared" si="11"/>
        <v>0.57817319725866156</v>
      </c>
      <c r="G191">
        <f t="shared" si="12"/>
        <v>-7.900677200902935E-2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21</v>
      </c>
      <c r="B192">
        <f>('CON Score and Page Rank'!CD6-'MIN and MAX'!B$18)/('MIN and MAX'!F$18-'MIN and MAX'!B$18)</f>
        <v>6.337040535509704E-2</v>
      </c>
      <c r="C192">
        <f>('CON Score and Page Rank'!CE6-'MIN and MAX'!C$18)/('MIN and MAX'!G$18-'MIN and MAX'!C$18)</f>
        <v>5.9074545900680342E-2</v>
      </c>
      <c r="D192">
        <f>('CON Score and Page Rank'!CF6-'MIN and MAX'!D$18)/('MIN and MAX'!H$18-'MIN and MAX'!D$18)</f>
        <v>0.98927765237020315</v>
      </c>
      <c r="E192">
        <f t="shared" si="10"/>
        <v>-4.2958594544166978E-3</v>
      </c>
      <c r="F192">
        <f t="shared" si="11"/>
        <v>0.5754187247834639</v>
      </c>
      <c r="G192">
        <f t="shared" si="12"/>
        <v>0.92590724701510607</v>
      </c>
      <c r="H192" s="3">
        <f>IFERROR(VLOOKUP(A192,'GDP Data'!A$2:Q$144,3,FALSE),"Not Found")</f>
        <v>164791442543.375</v>
      </c>
      <c r="I192">
        <f t="shared" si="13"/>
        <v>1.5572910240651064E-2</v>
      </c>
      <c r="J192">
        <f t="shared" si="14"/>
        <v>-0.55984581454281279</v>
      </c>
    </row>
    <row r="193" spans="1:10" x14ac:dyDescent="0.25">
      <c r="A193" t="s">
        <v>40</v>
      </c>
      <c r="B193">
        <f>('CON Score and Page Rank'!CD25-'MIN and MAX'!B$18)/('MIN and MAX'!F$18-'MIN and MAX'!B$18)</f>
        <v>0.10026434653631666</v>
      </c>
      <c r="C193">
        <f>('CON Score and Page Rank'!CE25-'MIN and MAX'!C$18)/('MIN and MAX'!G$18-'MIN and MAX'!C$18)</f>
        <v>8.7453393558620696E-2</v>
      </c>
      <c r="D193">
        <f>('CON Score and Page Rank'!CF25-'MIN and MAX'!D$18)/('MIN and MAX'!H$18-'MIN and MAX'!D$18)</f>
        <v>0.98024830699774268</v>
      </c>
      <c r="E193">
        <f t="shared" si="10"/>
        <v>-1.2810952977695966E-2</v>
      </c>
      <c r="F193">
        <f t="shared" si="11"/>
        <v>0.56866645835474616</v>
      </c>
      <c r="G193">
        <f t="shared" si="12"/>
        <v>0.87998396046142602</v>
      </c>
      <c r="H193" s="3">
        <f>IFERROR(VLOOKUP(A193,'GDP Data'!A$2:Q$144,3,FALSE),"Not Found")</f>
        <v>379083932596.32898</v>
      </c>
      <c r="I193">
        <f t="shared" si="13"/>
        <v>3.5823705192955003E-2</v>
      </c>
      <c r="J193">
        <f t="shared" si="14"/>
        <v>-0.53284275316179119</v>
      </c>
    </row>
    <row r="194" spans="1:10" x14ac:dyDescent="0.25">
      <c r="A194" t="s">
        <v>216</v>
      </c>
      <c r="B194">
        <f>('CON Score and Page Rank'!CD200-'MIN and MAX'!B$18)/('MIN and MAX'!F$18-'MIN and MAX'!B$18)</f>
        <v>8.9482667723897527E-2</v>
      </c>
      <c r="C194">
        <f>('CON Score and Page Rank'!CE200-'MIN and MAX'!C$18)/('MIN and MAX'!G$18-'MIN and MAX'!C$18)</f>
        <v>7.2441330554896946E-2</v>
      </c>
      <c r="D194">
        <f>('CON Score and Page Rank'!CF200-'MIN and MAX'!D$18)/('MIN and MAX'!H$18-'MIN and MAX'!D$18)</f>
        <v>0.87189616252821667</v>
      </c>
      <c r="E194">
        <f t="shared" si="10"/>
        <v>-1.7041337169000581E-2</v>
      </c>
      <c r="F194">
        <f t="shared" si="11"/>
        <v>0.56531186441195125</v>
      </c>
      <c r="G194">
        <f t="shared" si="12"/>
        <v>0.7824134948043191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-0.49380257293573748</v>
      </c>
    </row>
    <row r="195" spans="1:10" x14ac:dyDescent="0.25">
      <c r="A195" t="s">
        <v>52</v>
      </c>
      <c r="B195">
        <f>('CON Score and Page Rank'!CD37-'MIN and MAX'!B$18)/('MIN and MAX'!F$18-'MIN and MAX'!B$18)</f>
        <v>0.11672440613039153</v>
      </c>
      <c r="C195">
        <f>('CON Score and Page Rank'!CE37-'MIN and MAX'!C$18)/('MIN and MAX'!G$18-'MIN and MAX'!C$18)</f>
        <v>9.690142883462026E-2</v>
      </c>
      <c r="D195">
        <f>('CON Score and Page Rank'!CF37-'MIN and MAX'!D$18)/('MIN and MAX'!H$18-'MIN and MAX'!D$18)</f>
        <v>0.94074492099322804</v>
      </c>
      <c r="E195">
        <f t="shared" ref="E195:E210" si="15">C195-B195</f>
        <v>-1.9822977295771274E-2</v>
      </c>
      <c r="F195">
        <f t="shared" ref="F195:F210" si="16">(E195-MIN(E$3:E$212))/(MAX(E$3:E$212)-MIN(E$3:E$212))</f>
        <v>0.56310609001928968</v>
      </c>
      <c r="G195">
        <f t="shared" ref="G195:G210" si="17">D195-B195</f>
        <v>0.82402051486283656</v>
      </c>
      <c r="H195" s="3">
        <f>IFERROR(VLOOKUP(A195,'GDP Data'!A$2:Q$144,3,FALSE),"Not Found")</f>
        <v>169403241524.33701</v>
      </c>
      <c r="I195">
        <f t="shared" ref="I195:I210" si="18">IFERROR((H195-MIN(H$3:H$212))/(MAX(H$3:H$212)-MIN(H$3:H$212)),"No Value")</f>
        <v>1.6008728572416343E-2</v>
      </c>
      <c r="J195">
        <f t="shared" ref="J195:J210" si="19">IFERROR(I195-F195,"No Value")</f>
        <v>-0.54709736144687338</v>
      </c>
    </row>
    <row r="196" spans="1:10" x14ac:dyDescent="0.25">
      <c r="A196" t="s">
        <v>31</v>
      </c>
      <c r="B196">
        <f>('CON Score and Page Rank'!CD16-'MIN and MAX'!B$18)/('MIN and MAX'!F$18-'MIN and MAX'!B$18)</f>
        <v>0.11826938283550494</v>
      </c>
      <c r="C196">
        <f>('CON Score and Page Rank'!CE16-'MIN and MAX'!C$18)/('MIN and MAX'!G$18-'MIN and MAX'!C$18)</f>
        <v>9.6759797338140288E-2</v>
      </c>
      <c r="D196">
        <f>('CON Score and Page Rank'!CF16-'MIN and MAX'!D$18)/('MIN and MAX'!H$18-'MIN and MAX'!D$18)</f>
        <v>1</v>
      </c>
      <c r="E196">
        <f t="shared" si="15"/>
        <v>-2.1509585497364647E-2</v>
      </c>
      <c r="F196">
        <f t="shared" si="16"/>
        <v>0.56176864987175823</v>
      </c>
      <c r="G196">
        <f t="shared" si="17"/>
        <v>0.88173061716449508</v>
      </c>
      <c r="H196" s="3">
        <f>IFERROR(VLOOKUP(A196,'GDP Data'!A$2:Q$144,3,FALSE),"Not Found")</f>
        <v>21387533703.2327</v>
      </c>
      <c r="I196">
        <f t="shared" si="18"/>
        <v>2.0211373690819864E-3</v>
      </c>
      <c r="J196">
        <f t="shared" si="19"/>
        <v>-0.55974751250267629</v>
      </c>
    </row>
    <row r="197" spans="1:10" x14ac:dyDescent="0.25">
      <c r="A197" t="s">
        <v>29</v>
      </c>
      <c r="B197">
        <f>('CON Score and Page Rank'!CD14-'MIN and MAX'!B$18)/('MIN and MAX'!F$18-'MIN and MAX'!B$18)</f>
        <v>0.25714465146662352</v>
      </c>
      <c r="C197">
        <f>('CON Score and Page Rank'!CE14-'MIN and MAX'!C$18)/('MIN and MAX'!G$18-'MIN and MAX'!C$18)</f>
        <v>0.22188358307513845</v>
      </c>
      <c r="D197">
        <f>('CON Score and Page Rank'!CF14-'MIN and MAX'!D$18)/('MIN and MAX'!H$18-'MIN and MAX'!D$18)</f>
        <v>0.93961625282167038</v>
      </c>
      <c r="E197">
        <f t="shared" si="15"/>
        <v>-3.5261068391485073E-2</v>
      </c>
      <c r="F197">
        <f t="shared" si="16"/>
        <v>0.55086405134477734</v>
      </c>
      <c r="G197">
        <f t="shared" si="17"/>
        <v>0.68247160135504692</v>
      </c>
      <c r="H197" s="3">
        <f>IFERROR(VLOOKUP(A197,'GDP Data'!A$2:Q$144,3,FALSE),"Not Found")</f>
        <v>1168023426056.3799</v>
      </c>
      <c r="I197">
        <f t="shared" si="18"/>
        <v>0.11037905665620985</v>
      </c>
      <c r="J197">
        <f t="shared" si="19"/>
        <v>-0.4404849946885675</v>
      </c>
    </row>
    <row r="198" spans="1:10" x14ac:dyDescent="0.25">
      <c r="A198" t="s">
        <v>49</v>
      </c>
      <c r="B198">
        <f>('CON Score and Page Rank'!CD34-'MIN and MAX'!B$18)/('MIN and MAX'!F$18-'MIN and MAX'!B$18)</f>
        <v>0.16010803993900885</v>
      </c>
      <c r="C198">
        <f>('CON Score and Page Rank'!CE34-'MIN and MAX'!C$18)/('MIN and MAX'!G$18-'MIN and MAX'!C$18)</f>
        <v>0.11884778421443214</v>
      </c>
      <c r="D198">
        <f>('CON Score and Page Rank'!CF34-'MIN and MAX'!D$18)/('MIN and MAX'!H$18-'MIN and MAX'!D$18)</f>
        <v>0.98024830699774268</v>
      </c>
      <c r="E198">
        <f t="shared" si="15"/>
        <v>-4.1260255724576714E-2</v>
      </c>
      <c r="F198">
        <f t="shared" si="16"/>
        <v>0.54610683862385079</v>
      </c>
      <c r="G198">
        <f t="shared" si="17"/>
        <v>0.82014026705873389</v>
      </c>
      <c r="H198" s="3" t="str">
        <f>IFERROR(VLOOKUP(A198,'GDP Data'!A$2:Q$144,3,FALSE),"Not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20</v>
      </c>
      <c r="B199">
        <f>('CON Score and Page Rank'!CD5-'MIN and MAX'!B$18)/('MIN and MAX'!F$18-'MIN and MAX'!B$18)</f>
        <v>0.10853752766027307</v>
      </c>
      <c r="C199">
        <f>('CON Score and Page Rank'!CE5-'MIN and MAX'!C$18)/('MIN and MAX'!G$18-'MIN and MAX'!C$18)</f>
        <v>6.0140978092876489E-2</v>
      </c>
      <c r="D199">
        <f>('CON Score and Page Rank'!CF5-'MIN and MAX'!D$18)/('MIN and MAX'!H$18-'MIN and MAX'!D$18)</f>
        <v>0.89164785553047399</v>
      </c>
      <c r="E199">
        <f t="shared" si="15"/>
        <v>-4.8396549567396578E-2</v>
      </c>
      <c r="F199">
        <f t="shared" si="16"/>
        <v>0.54044792751399595</v>
      </c>
      <c r="G199">
        <f t="shared" si="17"/>
        <v>0.78311032787020096</v>
      </c>
      <c r="H199" s="3">
        <f>IFERROR(VLOOKUP(A199,'GDP Data'!A$2:Q$144,3,FALSE),"Not Found")</f>
        <v>738981792355.37195</v>
      </c>
      <c r="I199">
        <f t="shared" si="18"/>
        <v>6.9834312657324954E-2</v>
      </c>
      <c r="J199">
        <f t="shared" si="19"/>
        <v>-0.47061361485667097</v>
      </c>
    </row>
    <row r="200" spans="1:10" x14ac:dyDescent="0.25">
      <c r="A200" t="s">
        <v>25</v>
      </c>
      <c r="B200">
        <f>('CON Score and Page Rank'!CD10-'MIN and MAX'!B$18)/('MIN and MAX'!F$18-'MIN and MAX'!B$18)</f>
        <v>0.15051424463202692</v>
      </c>
      <c r="C200">
        <f>('CON Score and Page Rank'!CE10-'MIN and MAX'!C$18)/('MIN and MAX'!G$18-'MIN and MAX'!C$18)</f>
        <v>0.10105789563453775</v>
      </c>
      <c r="D200">
        <f>('CON Score and Page Rank'!CF10-'MIN and MAX'!D$18)/('MIN and MAX'!H$18-'MIN and MAX'!D$18)</f>
        <v>0.99097065462753953</v>
      </c>
      <c r="E200">
        <f t="shared" si="15"/>
        <v>-4.9456348997489172E-2</v>
      </c>
      <c r="F200">
        <f t="shared" si="16"/>
        <v>0.53960753179862009</v>
      </c>
      <c r="G200">
        <f t="shared" si="17"/>
        <v>0.84045640999551263</v>
      </c>
      <c r="H200" s="3">
        <f>IFERROR(VLOOKUP(A200,'GDP Data'!A$2:Q$144,3,FALSE),"Not Found")</f>
        <v>109346669229.69501</v>
      </c>
      <c r="I200">
        <f t="shared" si="18"/>
        <v>1.0333339151272939E-2</v>
      </c>
      <c r="J200">
        <f t="shared" si="19"/>
        <v>-0.5292741926473471</v>
      </c>
    </row>
    <row r="201" spans="1:10" x14ac:dyDescent="0.25">
      <c r="A201" t="s">
        <v>36</v>
      </c>
      <c r="B201">
        <f>('CON Score and Page Rank'!CD21-'MIN and MAX'!B$18)/('MIN and MAX'!F$18-'MIN and MAX'!B$18)</f>
        <v>0.1049159063335371</v>
      </c>
      <c r="C201">
        <f>('CON Score and Page Rank'!CE21-'MIN and MAX'!C$18)/('MIN and MAX'!G$18-'MIN and MAX'!C$18)</f>
        <v>5.4731435307274895E-2</v>
      </c>
      <c r="D201">
        <f>('CON Score and Page Rank'!CF21-'MIN and MAX'!D$18)/('MIN and MAX'!H$18-'MIN and MAX'!D$18)</f>
        <v>0.94074492099322804</v>
      </c>
      <c r="E201">
        <f t="shared" si="15"/>
        <v>-5.0184471026262209E-2</v>
      </c>
      <c r="F201">
        <f t="shared" si="16"/>
        <v>0.53903014836560748</v>
      </c>
      <c r="G201">
        <f t="shared" si="17"/>
        <v>0.83582901465969095</v>
      </c>
      <c r="H201" s="3">
        <f>IFERROR(VLOOKUP(A201,'GDP Data'!A$2:Q$144,3,FALSE),"Not Found")</f>
        <v>242395852494.409</v>
      </c>
      <c r="I201">
        <f t="shared" si="18"/>
        <v>2.2906582983566962E-2</v>
      </c>
      <c r="J201">
        <f t="shared" si="19"/>
        <v>-0.51612356538204052</v>
      </c>
    </row>
    <row r="202" spans="1:10" x14ac:dyDescent="0.25">
      <c r="A202" t="s">
        <v>18</v>
      </c>
      <c r="B202">
        <f>('CON Score and Page Rank'!CD3-'MIN and MAX'!B$18)/('MIN and MAX'!F$18-'MIN and MAX'!B$18)</f>
        <v>0.1429919423831571</v>
      </c>
      <c r="C202">
        <f>('CON Score and Page Rank'!CE3-'MIN and MAX'!C$18)/('MIN and MAX'!G$18-'MIN and MAX'!C$18)</f>
        <v>8.9422983851189408E-2</v>
      </c>
      <c r="D202">
        <f>('CON Score and Page Rank'!CF3-'MIN and MAX'!D$18)/('MIN and MAX'!H$18-'MIN and MAX'!D$18)</f>
        <v>0.8724604966139955</v>
      </c>
      <c r="E202">
        <f t="shared" si="15"/>
        <v>-5.3568958531967692E-2</v>
      </c>
      <c r="F202">
        <f t="shared" si="16"/>
        <v>0.5363463303546</v>
      </c>
      <c r="G202">
        <f t="shared" si="17"/>
        <v>0.72946855423083834</v>
      </c>
      <c r="H202" s="3">
        <f>IFERROR(VLOOKUP(A202,'GDP Data'!A$2:Q$144,3,FALSE),"Not Found")</f>
        <v>197508773215.323</v>
      </c>
      <c r="I202">
        <f t="shared" si="18"/>
        <v>1.8664721599325463E-2</v>
      </c>
      <c r="J202">
        <f t="shared" si="19"/>
        <v>-0.51768160875527458</v>
      </c>
    </row>
    <row r="203" spans="1:10" x14ac:dyDescent="0.25">
      <c r="A203" t="s">
        <v>19</v>
      </c>
      <c r="B203">
        <f>('CON Score and Page Rank'!CD4-'MIN and MAX'!B$18)/('MIN and MAX'!F$18-'MIN and MAX'!B$18)</f>
        <v>0.23468364851505899</v>
      </c>
      <c r="C203">
        <f>('CON Score and Page Rank'!CE4-'MIN and MAX'!C$18)/('MIN and MAX'!G$18-'MIN and MAX'!C$18)</f>
        <v>0.11357854742058657</v>
      </c>
      <c r="D203">
        <f>('CON Score and Page Rank'!CF4-'MIN and MAX'!D$18)/('MIN and MAX'!H$18-'MIN and MAX'!D$18)</f>
        <v>0.91422121896162534</v>
      </c>
      <c r="E203">
        <f t="shared" si="15"/>
        <v>-0.12110510109447242</v>
      </c>
      <c r="F203">
        <f t="shared" si="16"/>
        <v>0.4827917772656426</v>
      </c>
      <c r="G203">
        <f t="shared" si="17"/>
        <v>0.67953757044656637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-0.46041909603824871</v>
      </c>
    </row>
    <row r="204" spans="1:10" x14ac:dyDescent="0.25">
      <c r="A204" t="s">
        <v>35</v>
      </c>
      <c r="B204">
        <f>('CON Score and Page Rank'!CD20-'MIN and MAX'!B$18)/('MIN and MAX'!F$18-'MIN and MAX'!B$18)</f>
        <v>0.24934719835224267</v>
      </c>
      <c r="C204">
        <f>('CON Score and Page Rank'!CE20-'MIN and MAX'!C$18)/('MIN and MAX'!G$18-'MIN and MAX'!C$18)</f>
        <v>0.122598093543673</v>
      </c>
      <c r="D204">
        <f>('CON Score and Page Rank'!CF20-'MIN and MAX'!D$18)/('MIN and MAX'!H$18-'MIN and MAX'!D$18)</f>
        <v>0.92099322799097061</v>
      </c>
      <c r="E204">
        <f t="shared" si="15"/>
        <v>-0.12674910480856966</v>
      </c>
      <c r="F204">
        <f t="shared" si="16"/>
        <v>0.47831621669803764</v>
      </c>
      <c r="G204">
        <f t="shared" si="17"/>
        <v>0.67164602963872788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-0.41898582585053878</v>
      </c>
    </row>
    <row r="205" spans="1:10" x14ac:dyDescent="0.25">
      <c r="A205" t="s">
        <v>38</v>
      </c>
      <c r="B205">
        <f>('CON Score and Page Rank'!CD23-'MIN and MAX'!B$18)/('MIN and MAX'!F$18-'MIN and MAX'!B$18)</f>
        <v>0.74158743919738956</v>
      </c>
      <c r="C205">
        <f>('CON Score and Page Rank'!CE23-'MIN and MAX'!C$18)/('MIN and MAX'!G$18-'MIN and MAX'!C$18)</f>
        <v>0.58573177250119268</v>
      </c>
      <c r="D205">
        <f>('CON Score and Page Rank'!CF23-'MIN and MAX'!D$18)/('MIN and MAX'!H$18-'MIN and MAX'!D$18)</f>
        <v>0.91196388261851014</v>
      </c>
      <c r="E205">
        <f t="shared" si="15"/>
        <v>-0.15585566669619688</v>
      </c>
      <c r="F205">
        <f t="shared" si="16"/>
        <v>0.4552354061171654</v>
      </c>
      <c r="G205">
        <f t="shared" si="17"/>
        <v>0.17037644342112057</v>
      </c>
      <c r="H205" s="3">
        <f>IFERROR(VLOOKUP(A205,'GDP Data'!A$2:Q$144,3,FALSE),"Not Found")</f>
        <v>1643908161796.46</v>
      </c>
      <c r="I205">
        <f t="shared" si="18"/>
        <v>0.15535050760170163</v>
      </c>
      <c r="J205">
        <f t="shared" si="19"/>
        <v>-0.29988489851546374</v>
      </c>
    </row>
    <row r="206" spans="1:10" x14ac:dyDescent="0.25">
      <c r="A206" t="s">
        <v>41</v>
      </c>
      <c r="B206">
        <f>('CON Score and Page Rank'!CD26-'MIN and MAX'!B$18)/('MIN and MAX'!F$18-'MIN and MAX'!B$18)</f>
        <v>0.41284155180969967</v>
      </c>
      <c r="C206">
        <f>('CON Score and Page Rank'!CE26-'MIN and MAX'!C$18)/('MIN and MAX'!G$18-'MIN and MAX'!C$18)</f>
        <v>0.1943352343521649</v>
      </c>
      <c r="D206">
        <f>('CON Score and Page Rank'!CF26-'MIN and MAX'!D$18)/('MIN and MAX'!H$18-'MIN and MAX'!D$18)</f>
        <v>0.94300225733634313</v>
      </c>
      <c r="E206">
        <f t="shared" si="15"/>
        <v>-0.21850631745753477</v>
      </c>
      <c r="F206">
        <f t="shared" si="16"/>
        <v>0.40555493170821405</v>
      </c>
      <c r="G206">
        <f t="shared" si="17"/>
        <v>0.53016070552664352</v>
      </c>
      <c r="H206" s="3">
        <f>IFERROR(VLOOKUP(A206,'GDP Data'!A$2:Q$144,3,FALSE),"Not Found")</f>
        <v>4374711694090.8701</v>
      </c>
      <c r="I206">
        <f t="shared" si="18"/>
        <v>0.41341341206399035</v>
      </c>
      <c r="J206">
        <f t="shared" si="19"/>
        <v>7.8584803557762983E-3</v>
      </c>
    </row>
    <row r="207" spans="1:10" x14ac:dyDescent="0.25">
      <c r="A207" t="s">
        <v>37</v>
      </c>
      <c r="B207">
        <f>('CON Score and Page Rank'!CD22-'MIN and MAX'!B$18)/('MIN and MAX'!F$18-'MIN and MAX'!B$18)</f>
        <v>0.30259286998811386</v>
      </c>
      <c r="C207">
        <f>('CON Score and Page Rank'!CE22-'MIN and MAX'!C$18)/('MIN and MAX'!G$18-'MIN and MAX'!C$18)</f>
        <v>7.0317347491063914E-2</v>
      </c>
      <c r="D207">
        <f>('CON Score and Page Rank'!CF22-'MIN and MAX'!D$18)/('MIN and MAX'!H$18-'MIN and MAX'!D$18)</f>
        <v>0.91196388261851014</v>
      </c>
      <c r="E207">
        <f t="shared" si="15"/>
        <v>-0.23227552249704994</v>
      </c>
      <c r="F207">
        <f t="shared" si="16"/>
        <v>0.39463627994188039</v>
      </c>
      <c r="G207">
        <f t="shared" si="17"/>
        <v>0.60937101263039628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-0.36749316547194277</v>
      </c>
    </row>
    <row r="208" spans="1:10" x14ac:dyDescent="0.25">
      <c r="A208" t="s">
        <v>32</v>
      </c>
      <c r="B208">
        <f>('CON Score and Page Rank'!CD17-'MIN and MAX'!B$18)/('MIN and MAX'!F$18-'MIN and MAX'!B$18)</f>
        <v>0.42131630864766556</v>
      </c>
      <c r="C208">
        <f>('CON Score and Page Rank'!CE17-'MIN and MAX'!C$18)/('MIN and MAX'!G$18-'MIN and MAX'!C$18)</f>
        <v>0.16303347979802091</v>
      </c>
      <c r="D208">
        <f>('CON Score and Page Rank'!CF17-'MIN and MAX'!D$18)/('MIN and MAX'!H$18-'MIN and MAX'!D$18)</f>
        <v>0.84762979683972917</v>
      </c>
      <c r="E208">
        <f t="shared" si="15"/>
        <v>-0.25828282884964465</v>
      </c>
      <c r="F208">
        <f t="shared" si="16"/>
        <v>0.3740131052103392</v>
      </c>
      <c r="G208">
        <f t="shared" si="17"/>
        <v>0.42631348819206361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-0.33322783621052943</v>
      </c>
    </row>
    <row r="209" spans="1:10" x14ac:dyDescent="0.25">
      <c r="A209" t="s">
        <v>23</v>
      </c>
      <c r="B209">
        <f>('CON Score and Page Rank'!CD8-'MIN and MAX'!B$18)/('MIN and MAX'!F$18-'MIN and MAX'!B$18)</f>
        <v>0.58415221726376232</v>
      </c>
      <c r="C209">
        <f>('CON Score and Page Rank'!CE8-'MIN and MAX'!C$18)/('MIN and MAX'!G$18-'MIN and MAX'!C$18)</f>
        <v>0.20478284502993852</v>
      </c>
      <c r="D209">
        <f>('CON Score and Page Rank'!CF8-'MIN and MAX'!D$18)/('MIN and MAX'!H$18-'MIN and MAX'!D$18)</f>
        <v>0.8989841986455982</v>
      </c>
      <c r="E209">
        <f t="shared" si="15"/>
        <v>-0.37936937223382383</v>
      </c>
      <c r="F209">
        <f t="shared" si="16"/>
        <v>0.2779943592473943</v>
      </c>
      <c r="G209">
        <f t="shared" si="17"/>
        <v>0.31483198138183588</v>
      </c>
      <c r="H209" s="3">
        <f>IFERROR(VLOOKUP(A209,'GDP Data'!A$2:Q$144,3,FALSE),"Not Found")</f>
        <v>1377657339291.3401</v>
      </c>
      <c r="I209">
        <f t="shared" si="18"/>
        <v>0.13018961273739219</v>
      </c>
      <c r="J209">
        <f t="shared" si="19"/>
        <v>-0.14780474651000211</v>
      </c>
    </row>
    <row r="210" spans="1:10" x14ac:dyDescent="0.25">
      <c r="A210" t="s">
        <v>24</v>
      </c>
      <c r="B210">
        <f>('CON Score and Page Rank'!CD9-'MIN and MAX'!B$18)/('MIN and MAX'!F$18-'MIN and MAX'!B$18)</f>
        <v>1</v>
      </c>
      <c r="C210">
        <f>('CON Score and Page Rank'!CE9-'MIN and MAX'!C$18)/('MIN and MAX'!G$18-'MIN and MAX'!C$18)</f>
        <v>0.27005975013195738</v>
      </c>
      <c r="D210">
        <f>('CON Score and Page Rank'!CF9-'MIN and MAX'!D$18)/('MIN and MAX'!H$18-'MIN and MAX'!D$18)</f>
        <v>0.8989841986455982</v>
      </c>
      <c r="E210">
        <f t="shared" si="15"/>
        <v>-0.72994024986804262</v>
      </c>
      <c r="F210">
        <f t="shared" si="16"/>
        <v>0</v>
      </c>
      <c r="G210">
        <f t="shared" si="17"/>
        <v>-0.1010158013544018</v>
      </c>
      <c r="H210" s="3">
        <f>IFERROR(VLOOKUP(A210,'GDP Data'!A$2:Q$144,3,FALSE),"Not Found")</f>
        <v>1945790973803.1499</v>
      </c>
      <c r="I210">
        <f t="shared" si="18"/>
        <v>0.1838786511874228</v>
      </c>
      <c r="J210">
        <f t="shared" si="19"/>
        <v>0.1838786511874228</v>
      </c>
    </row>
  </sheetData>
  <autoFilter ref="A2:J210" xr:uid="{513D657B-A6C4-48CE-AC75-C2FCD7479C41}">
    <sortState xmlns:xlrd2="http://schemas.microsoft.com/office/spreadsheetml/2017/richdata2" ref="A3:J210">
      <sortCondition descending="1" ref="E2:E210"/>
    </sortState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A33BB-B34D-4E0D-8D65-D8BB9A65E664}">
  <sheetPr codeName="Sheet22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255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Rank'!CI28-'MIN and MAX'!B$19)/('MIN and MAX'!F$19-'MIN and MAX'!B$19)</f>
        <v>0.47629521447859541</v>
      </c>
      <c r="C3">
        <f>('CON Score and Page Rank'!CJ28-'MIN and MAX'!C$19)/('MIN and MAX'!G$19-'MIN and MAX'!C$19)</f>
        <v>1</v>
      </c>
      <c r="D3">
        <f>('CON Score and Page Rank'!CK28-'MIN and MAX'!D$19)/('MIN and MAX'!H$19-'MIN and MAX'!D$19)</f>
        <v>0.92045454545454541</v>
      </c>
      <c r="E3">
        <f t="shared" ref="E3:E66" si="0">C3-B3</f>
        <v>0.52370478552140454</v>
      </c>
      <c r="F3">
        <f>(E3-MIN(E$3:E$212))/(MAX(E$3:E$212)-MIN(E$3:E$212))</f>
        <v>1</v>
      </c>
      <c r="G3">
        <f>D3-B3</f>
        <v>0.44415933097595001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Rank'!CI189-'MIN and MAX'!B$19)/('MIN and MAX'!F$19-'MIN and MAX'!B$19)</f>
        <v>5.9101532456170094E-4</v>
      </c>
      <c r="C4">
        <f>('CON Score and Page Rank'!CJ189-'MIN and MAX'!C$19)/('MIN and MAX'!G$19-'MIN and MAX'!C$19)</f>
        <v>2.4399961116881804E-2</v>
      </c>
      <c r="D4">
        <f>('CON Score and Page Rank'!CK189-'MIN and MAX'!D$19)/('MIN and MAX'!H$19-'MIN and MAX'!D$19)</f>
        <v>0.92954545454545456</v>
      </c>
      <c r="E4">
        <f t="shared" si="0"/>
        <v>2.3808945792320103E-2</v>
      </c>
      <c r="F4">
        <f t="shared" ref="F4:F67" si="1">(E4-MIN(E$3:E$212))/(MAX(E$3:E$212)-MIN(E$3:E$212))</f>
        <v>0.60543535003742299</v>
      </c>
      <c r="G4">
        <f t="shared" ref="G4:G67" si="2">D4-B4</f>
        <v>0.92895443922089282</v>
      </c>
      <c r="H4" s="3">
        <f>IFERROR(VLOOKUP(A4,'GDP Data'!A$2:Q$144,3,FALSE),"Not Found")</f>
        <v>15976174336.972099</v>
      </c>
      <c r="I4">
        <f t="shared" ref="I4:I67" si="3">IFERROR((H4-MIN(H$3:H$212))/(MAX(H$3:H$212)-MIN(H$3:H$212)),"No Value")</f>
        <v>1.5097600039102375E-3</v>
      </c>
      <c r="J4">
        <f t="shared" ref="J4:J67" si="4">IFERROR(I4-F4,"No Value")</f>
        <v>-0.60392559003351276</v>
      </c>
    </row>
    <row r="5" spans="1:10" x14ac:dyDescent="0.25">
      <c r="A5" t="s">
        <v>88</v>
      </c>
      <c r="B5">
        <f>('CON Score and Page Rank'!CI73-'MIN and MAX'!B$19)/('MIN and MAX'!F$19-'MIN and MAX'!B$19)</f>
        <v>3.9869591844796511E-4</v>
      </c>
      <c r="C5">
        <f>('CON Score and Page Rank'!CJ73-'MIN and MAX'!C$19)/('MIN and MAX'!G$19-'MIN and MAX'!C$19)</f>
        <v>2.412593403116374E-2</v>
      </c>
      <c r="D5">
        <f>('CON Score and Page Rank'!CK73-'MIN and MAX'!D$19)/('MIN and MAX'!H$19-'MIN and MAX'!D$19)</f>
        <v>0.88977272727272727</v>
      </c>
      <c r="E5">
        <f t="shared" si="0"/>
        <v>2.3727238112715775E-2</v>
      </c>
      <c r="F5">
        <f t="shared" si="1"/>
        <v>0.60537085867854357</v>
      </c>
      <c r="G5">
        <f t="shared" si="2"/>
        <v>0.88937403135427928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-0.60195215992496731</v>
      </c>
    </row>
    <row r="6" spans="1:10" x14ac:dyDescent="0.25">
      <c r="A6" t="s">
        <v>172</v>
      </c>
      <c r="B6">
        <f>('CON Score and Page Rank'!CI158-'MIN and MAX'!B$19)/('MIN and MAX'!F$19-'MIN and MAX'!B$19)</f>
        <v>1.4885790460994574E-3</v>
      </c>
      <c r="C6">
        <f>('CON Score and Page Rank'!CJ158-'MIN and MAX'!C$19)/('MIN and MAX'!G$19-'MIN and MAX'!C$19)</f>
        <v>2.5210945944016915E-2</v>
      </c>
      <c r="D6">
        <f>('CON Score and Page Rank'!CK158-'MIN and MAX'!D$19)/('MIN and MAX'!H$19-'MIN and MAX'!D$19)</f>
        <v>0.92159090909090913</v>
      </c>
      <c r="E6">
        <f t="shared" si="0"/>
        <v>2.3722366897917457E-2</v>
      </c>
      <c r="F6">
        <f t="shared" si="1"/>
        <v>0.60536701385926517</v>
      </c>
      <c r="G6">
        <f t="shared" si="2"/>
        <v>0.92010233004480968</v>
      </c>
      <c r="H6" s="3">
        <f>IFERROR(VLOOKUP(A6,'GDP Data'!A$2:Q$144,3,FALSE),"Not Found")</f>
        <v>32685198735.305302</v>
      </c>
      <c r="I6">
        <f t="shared" si="3"/>
        <v>3.0887748674739315E-3</v>
      </c>
      <c r="J6">
        <f t="shared" si="4"/>
        <v>-0.60227823899179123</v>
      </c>
    </row>
    <row r="7" spans="1:10" x14ac:dyDescent="0.25">
      <c r="A7" t="s">
        <v>105</v>
      </c>
      <c r="B7">
        <f>('CON Score and Page Rank'!CI90-'MIN and MAX'!B$19)/('MIN and MAX'!F$19-'MIN and MAX'!B$19)</f>
        <v>1.6466602923977413E-3</v>
      </c>
      <c r="C7">
        <f>('CON Score and Page Rank'!CJ90-'MIN and MAX'!C$19)/('MIN and MAX'!G$19-'MIN and MAX'!C$19)</f>
        <v>2.5305443905042715E-2</v>
      </c>
      <c r="D7">
        <f>('CON Score and Page Rank'!CK90-'MIN and MAX'!D$19)/('MIN and MAX'!H$19-'MIN and MAX'!D$19)</f>
        <v>0.92159090909090913</v>
      </c>
      <c r="E7">
        <f t="shared" si="0"/>
        <v>2.3658783612644972E-2</v>
      </c>
      <c r="F7">
        <f t="shared" si="1"/>
        <v>0.60531682797111963</v>
      </c>
      <c r="G7">
        <f t="shared" si="2"/>
        <v>0.91994424879851133</v>
      </c>
      <c r="H7" s="3">
        <f>IFERROR(VLOOKUP(A7,'GDP Data'!A$2:Q$144,3,FALSE),"Not Found")</f>
        <v>19452000520.155998</v>
      </c>
      <c r="I7">
        <f t="shared" si="3"/>
        <v>1.838228086520658E-3</v>
      </c>
      <c r="J7">
        <f t="shared" si="4"/>
        <v>-0.60347859988459895</v>
      </c>
    </row>
    <row r="8" spans="1:10" x14ac:dyDescent="0.25">
      <c r="A8" t="s">
        <v>107</v>
      </c>
      <c r="B8">
        <f>('CON Score and Page Rank'!CI92-'MIN and MAX'!B$19)/('MIN and MAX'!F$19-'MIN and MAX'!B$19)</f>
        <v>2.1343613158630982E-3</v>
      </c>
      <c r="C8">
        <f>('CON Score and Page Rank'!CJ92-'MIN and MAX'!C$19)/('MIN and MAX'!G$19-'MIN and MAX'!C$19)</f>
        <v>2.562785200617473E-2</v>
      </c>
      <c r="D8">
        <f>('CON Score and Page Rank'!CK92-'MIN and MAX'!D$19)/('MIN and MAX'!H$19-'MIN and MAX'!D$19)</f>
        <v>0.92159090909090913</v>
      </c>
      <c r="E8">
        <f t="shared" si="0"/>
        <v>2.3493490690311633E-2</v>
      </c>
      <c r="F8">
        <f t="shared" si="1"/>
        <v>0.6051863633045661</v>
      </c>
      <c r="G8">
        <f t="shared" si="2"/>
        <v>0.91945654777504604</v>
      </c>
      <c r="H8" s="3">
        <f>IFERROR(VLOOKUP(A8,'GDP Data'!A$2:Q$144,3,FALSE),"Not Found")</f>
        <v>17538461538.461498</v>
      </c>
      <c r="I8">
        <f t="shared" si="3"/>
        <v>1.6573972718618704E-3</v>
      </c>
      <c r="J8">
        <f t="shared" si="4"/>
        <v>-0.60352896603270423</v>
      </c>
    </row>
    <row r="9" spans="1:10" x14ac:dyDescent="0.25">
      <c r="A9" t="s">
        <v>157</v>
      </c>
      <c r="B9">
        <f>('CON Score and Page Rank'!CI141-'MIN and MAX'!B$19)/('MIN and MAX'!F$19-'MIN and MAX'!B$19)</f>
        <v>2.6615622829288524E-3</v>
      </c>
      <c r="C9">
        <f>('CON Score and Page Rank'!CJ141-'MIN and MAX'!C$19)/('MIN and MAX'!G$19-'MIN and MAX'!C$19)</f>
        <v>2.6124408956233032E-2</v>
      </c>
      <c r="D9">
        <f>('CON Score and Page Rank'!CK141-'MIN and MAX'!D$19)/('MIN and MAX'!H$19-'MIN and MAX'!D$19)</f>
        <v>0.96136363636363631</v>
      </c>
      <c r="E9">
        <f t="shared" si="0"/>
        <v>2.3462846673304179E-2</v>
      </c>
      <c r="F9">
        <f t="shared" si="1"/>
        <v>0.60516217617420209</v>
      </c>
      <c r="G9">
        <f t="shared" si="2"/>
        <v>0.95870207408070751</v>
      </c>
      <c r="H9" s="3">
        <f>IFERROR(VLOOKUP(A9,'GDP Data'!A$2:Q$144,3,FALSE),"Not Found")</f>
        <v>79484403984.884903</v>
      </c>
      <c r="I9">
        <f t="shared" si="3"/>
        <v>7.5113335357960484E-3</v>
      </c>
      <c r="J9">
        <f t="shared" si="4"/>
        <v>-0.59765084263840607</v>
      </c>
    </row>
    <row r="10" spans="1:10" x14ac:dyDescent="0.25">
      <c r="A10" t="s">
        <v>225</v>
      </c>
      <c r="B10">
        <f>('CON Score and Page Rank'!CI211-'MIN and MAX'!B$19)/('MIN and MAX'!F$19-'MIN and MAX'!B$19)</f>
        <v>1.485063344175578E-3</v>
      </c>
      <c r="C10">
        <f>('CON Score and Page Rank'!CJ211-'MIN and MAX'!C$19)/('MIN and MAX'!G$19-'MIN and MAX'!C$19)</f>
        <v>2.4941397238127182E-2</v>
      </c>
      <c r="D10">
        <f>('CON Score and Page Rank'!CK211-'MIN and MAX'!D$19)/('MIN and MAX'!H$19-'MIN and MAX'!D$19)</f>
        <v>0.92954545454545456</v>
      </c>
      <c r="E10">
        <f t="shared" si="0"/>
        <v>2.3456333893951603E-2</v>
      </c>
      <c r="F10">
        <f t="shared" si="1"/>
        <v>0.60515703567832013</v>
      </c>
      <c r="G10">
        <f t="shared" si="2"/>
        <v>0.92806039120127903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-0.60318208509152038</v>
      </c>
    </row>
    <row r="11" spans="1:10" x14ac:dyDescent="0.25">
      <c r="A11" t="s">
        <v>91</v>
      </c>
      <c r="B11">
        <f>('CON Score and Page Rank'!CI76-'MIN and MAX'!B$19)/('MIN and MAX'!F$19-'MIN and MAX'!B$19)</f>
        <v>1.1441775558003724E-3</v>
      </c>
      <c r="C11">
        <f>('CON Score and Page Rank'!CJ76-'MIN and MAX'!C$19)/('MIN and MAX'!G$19-'MIN and MAX'!C$19)</f>
        <v>2.4595658022083949E-2</v>
      </c>
      <c r="D11">
        <f>('CON Score and Page Rank'!CK76-'MIN and MAX'!D$19)/('MIN and MAX'!H$19-'MIN and MAX'!D$19)</f>
        <v>0.86136363636363633</v>
      </c>
      <c r="E11">
        <f t="shared" si="0"/>
        <v>2.3451480466283578E-2</v>
      </c>
      <c r="F11">
        <f t="shared" si="1"/>
        <v>0.60515320489831204</v>
      </c>
      <c r="G11">
        <f t="shared" si="2"/>
        <v>0.86021945880783601</v>
      </c>
      <c r="H11" s="3">
        <f>IFERROR(VLOOKUP(A11,'GDP Data'!A$2:Q$144,3,FALSE),"Not Found")</f>
        <v>12986007425.878099</v>
      </c>
      <c r="I11">
        <f t="shared" si="3"/>
        <v>1.2271870729840754E-3</v>
      </c>
      <c r="J11">
        <f t="shared" si="4"/>
        <v>-0.60392601782532795</v>
      </c>
    </row>
    <row r="12" spans="1:10" x14ac:dyDescent="0.25">
      <c r="A12" t="s">
        <v>195</v>
      </c>
      <c r="B12">
        <f>('CON Score and Page Rank'!CI182-'MIN and MAX'!B$19)/('MIN and MAX'!F$19-'MIN and MAX'!B$19)</f>
        <v>1.192946666986174E-3</v>
      </c>
      <c r="C12">
        <f>('CON Score and Page Rank'!CJ182-'MIN and MAX'!C$19)/('MIN and MAX'!G$19-'MIN and MAX'!C$19)</f>
        <v>2.4639767990069027E-2</v>
      </c>
      <c r="D12">
        <f>('CON Score and Page Rank'!CK182-'MIN and MAX'!D$19)/('MIN and MAX'!H$19-'MIN and MAX'!D$19)</f>
        <v>0.88977272727272727</v>
      </c>
      <c r="E12">
        <f t="shared" si="0"/>
        <v>2.3446821323082852E-2</v>
      </c>
      <c r="F12">
        <f t="shared" si="1"/>
        <v>0.60514952746581507</v>
      </c>
      <c r="G12">
        <f t="shared" si="2"/>
        <v>0.88857978060574105</v>
      </c>
      <c r="H12" s="3">
        <f>IFERROR(VLOOKUP(A12,'GDP Data'!A$2:Q$144,3,FALSE),"Not Found")</f>
        <v>39309580983.228203</v>
      </c>
      <c r="I12">
        <f t="shared" si="3"/>
        <v>3.7147837703301132E-3</v>
      </c>
      <c r="J12">
        <f t="shared" si="4"/>
        <v>-0.601434743695485</v>
      </c>
    </row>
    <row r="13" spans="1:10" x14ac:dyDescent="0.25">
      <c r="A13" t="s">
        <v>104</v>
      </c>
      <c r="B13">
        <f>('CON Score and Page Rank'!CI89-'MIN and MAX'!B$19)/('MIN and MAX'!F$19-'MIN and MAX'!B$19)</f>
        <v>1.3503381994060812E-3</v>
      </c>
      <c r="C13">
        <f>('CON Score and Page Rank'!CJ89-'MIN and MAX'!C$19)/('MIN and MAX'!G$19-'MIN and MAX'!C$19)</f>
        <v>2.4721235109788776E-2</v>
      </c>
      <c r="D13">
        <f>('CON Score and Page Rank'!CK89-'MIN and MAX'!D$19)/('MIN and MAX'!H$19-'MIN and MAX'!D$19)</f>
        <v>0.88977272727272727</v>
      </c>
      <c r="E13">
        <f t="shared" si="0"/>
        <v>2.3370896910382695E-2</v>
      </c>
      <c r="F13">
        <f t="shared" si="1"/>
        <v>0.60508960080321905</v>
      </c>
      <c r="G13">
        <f t="shared" si="2"/>
        <v>0.88842238907332116</v>
      </c>
      <c r="H13" s="3">
        <f>IFERROR(VLOOKUP(A13,'GDP Data'!A$2:Q$144,3,FALSE),"Not Found")</f>
        <v>74030364472.050598</v>
      </c>
      <c r="I13">
        <f t="shared" si="3"/>
        <v>6.9959228659733303E-3</v>
      </c>
      <c r="J13">
        <f t="shared" si="4"/>
        <v>-0.59809367793724577</v>
      </c>
    </row>
    <row r="14" spans="1:10" x14ac:dyDescent="0.25">
      <c r="A14" t="s">
        <v>92</v>
      </c>
      <c r="B14">
        <f>('CON Score and Page Rank'!CI77-'MIN and MAX'!B$19)/('MIN and MAX'!F$19-'MIN and MAX'!B$19)</f>
        <v>2.9236216501034892E-3</v>
      </c>
      <c r="C14">
        <f>('CON Score and Page Rank'!CJ77-'MIN and MAX'!C$19)/('MIN and MAX'!G$19-'MIN and MAX'!C$19)</f>
        <v>2.6270939056227273E-2</v>
      </c>
      <c r="D14">
        <f>('CON Score and Page Rank'!CK77-'MIN and MAX'!D$19)/('MIN and MAX'!H$19-'MIN and MAX'!D$19)</f>
        <v>0.96136363636363631</v>
      </c>
      <c r="E14">
        <f t="shared" si="0"/>
        <v>2.3347317406123783E-2</v>
      </c>
      <c r="F14">
        <f t="shared" si="1"/>
        <v>0.60507098964844475</v>
      </c>
      <c r="G14">
        <f t="shared" si="2"/>
        <v>0.9584400147135328</v>
      </c>
      <c r="H14" s="3">
        <f>IFERROR(VLOOKUP(A14,'GDP Data'!A$2:Q$144,3,FALSE),"Not Found")</f>
        <v>34887512226.9319</v>
      </c>
      <c r="I14">
        <f t="shared" si="3"/>
        <v>3.2968950817129001E-3</v>
      </c>
      <c r="J14">
        <f t="shared" si="4"/>
        <v>-0.60177409456673181</v>
      </c>
    </row>
    <row r="15" spans="1:10" x14ac:dyDescent="0.25">
      <c r="A15" t="s">
        <v>178</v>
      </c>
      <c r="B15">
        <f>('CON Score and Page Rank'!CI164-'MIN and MAX'!B$19)/('MIN and MAX'!F$19-'MIN and MAX'!B$19)</f>
        <v>1.8456340300216536E-3</v>
      </c>
      <c r="C15">
        <f>('CON Score and Page Rank'!CJ164-'MIN and MAX'!C$19)/('MIN and MAX'!G$19-'MIN and MAX'!C$19)</f>
        <v>2.5005444289644317E-2</v>
      </c>
      <c r="D15">
        <f>('CON Score and Page Rank'!CK164-'MIN and MAX'!D$19)/('MIN and MAX'!H$19-'MIN and MAX'!D$19)</f>
        <v>0.88977272727272727</v>
      </c>
      <c r="E15">
        <f t="shared" si="0"/>
        <v>2.3159810259622663E-2</v>
      </c>
      <c r="F15">
        <f t="shared" si="1"/>
        <v>0.60492299143412709</v>
      </c>
      <c r="G15">
        <f t="shared" si="2"/>
        <v>0.88792709324270558</v>
      </c>
      <c r="H15" s="3">
        <f>IFERROR(VLOOKUP(A15,'GDP Data'!A$2:Q$144,3,FALSE),"Not Found")</f>
        <v>14183497963.1071</v>
      </c>
      <c r="I15">
        <f t="shared" si="3"/>
        <v>1.3403507929107808E-3</v>
      </c>
      <c r="J15">
        <f t="shared" si="4"/>
        <v>-0.60358264064121636</v>
      </c>
    </row>
    <row r="16" spans="1:10" x14ac:dyDescent="0.25">
      <c r="A16" t="s">
        <v>163</v>
      </c>
      <c r="B16">
        <f>('CON Score and Page Rank'!CI148-'MIN and MAX'!B$19)/('MIN and MAX'!F$19-'MIN and MAX'!B$19)</f>
        <v>1.0256333904293019E-3</v>
      </c>
      <c r="C16">
        <f>('CON Score and Page Rank'!CJ148-'MIN and MAX'!C$19)/('MIN and MAX'!G$19-'MIN and MAX'!C$19)</f>
        <v>2.4123983033284821E-2</v>
      </c>
      <c r="D16">
        <f>('CON Score and Page Rank'!CK148-'MIN and MAX'!D$19)/('MIN and MAX'!H$19-'MIN and MAX'!D$19)</f>
        <v>0.84090909090909094</v>
      </c>
      <c r="E16">
        <f t="shared" si="0"/>
        <v>2.3098349642855519E-2</v>
      </c>
      <c r="F16">
        <f t="shared" si="1"/>
        <v>0.60487448095491536</v>
      </c>
      <c r="G16">
        <f t="shared" si="2"/>
        <v>0.83988345751866167</v>
      </c>
      <c r="H16" s="3">
        <f>IFERROR(VLOOKUP(A16,'GDP Data'!A$2:Q$144,3,FALSE),"Not Found")</f>
        <v>15749753804.8344</v>
      </c>
      <c r="I16">
        <f t="shared" si="3"/>
        <v>1.4883631002288297E-3</v>
      </c>
      <c r="J16">
        <f t="shared" si="4"/>
        <v>-0.60338611785468654</v>
      </c>
    </row>
    <row r="17" spans="1:10" x14ac:dyDescent="0.25">
      <c r="A17" t="s">
        <v>63</v>
      </c>
      <c r="B17">
        <f>('CON Score and Page Rank'!CI48-'MIN and MAX'!B$19)/('MIN and MAX'!F$19-'MIN and MAX'!B$19)</f>
        <v>2.5071623307000948E-3</v>
      </c>
      <c r="C17">
        <f>('CON Score and Page Rank'!CJ48-'MIN and MAX'!C$19)/('MIN and MAX'!G$19-'MIN and MAX'!C$19)</f>
        <v>2.5603100664327218E-2</v>
      </c>
      <c r="D17">
        <f>('CON Score and Page Rank'!CK48-'MIN and MAX'!D$19)/('MIN and MAX'!H$19-'MIN and MAX'!D$19)</f>
        <v>0.92954545454545456</v>
      </c>
      <c r="E17">
        <f t="shared" si="0"/>
        <v>2.3095938333627122E-2</v>
      </c>
      <c r="F17">
        <f t="shared" si="1"/>
        <v>0.60487257772366987</v>
      </c>
      <c r="G17">
        <f t="shared" si="2"/>
        <v>0.92703829221475442</v>
      </c>
      <c r="H17" s="3">
        <f>IFERROR(VLOOKUP(A17,'GDP Data'!A$2:Q$144,3,FALSE),"Not Found")</f>
        <v>54744712814.867599</v>
      </c>
      <c r="I17">
        <f t="shared" si="3"/>
        <v>5.1734148670478219E-3</v>
      </c>
      <c r="J17">
        <f t="shared" si="4"/>
        <v>-0.59969916285662206</v>
      </c>
    </row>
    <row r="18" spans="1:10" x14ac:dyDescent="0.25">
      <c r="A18" t="s">
        <v>184</v>
      </c>
      <c r="B18">
        <f>('CON Score and Page Rank'!CI170-'MIN and MAX'!B$19)/('MIN and MAX'!F$19-'MIN and MAX'!B$19)</f>
        <v>1.8362017697894104E-3</v>
      </c>
      <c r="C18">
        <f>('CON Score and Page Rank'!CJ170-'MIN and MAX'!C$19)/('MIN and MAX'!G$19-'MIN and MAX'!C$19)</f>
        <v>2.4833437184404453E-2</v>
      </c>
      <c r="D18">
        <f>('CON Score and Page Rank'!CK170-'MIN and MAX'!D$19)/('MIN and MAX'!H$19-'MIN and MAX'!D$19)</f>
        <v>0.88977272727272727</v>
      </c>
      <c r="E18">
        <f t="shared" si="0"/>
        <v>2.2997235414615042E-2</v>
      </c>
      <c r="F18">
        <f t="shared" si="1"/>
        <v>0.60479467212895366</v>
      </c>
      <c r="G18">
        <f t="shared" si="2"/>
        <v>0.88793652550293789</v>
      </c>
      <c r="H18" s="3">
        <f>IFERROR(VLOOKUP(A18,'GDP Data'!A$2:Q$144,3,FALSE),"Not Found")</f>
        <v>8362398701.5894299</v>
      </c>
      <c r="I18">
        <f t="shared" si="3"/>
        <v>7.9025271195202985E-4</v>
      </c>
      <c r="J18">
        <f t="shared" si="4"/>
        <v>-0.60400441941700167</v>
      </c>
    </row>
    <row r="19" spans="1:10" x14ac:dyDescent="0.25">
      <c r="A19" t="s">
        <v>207</v>
      </c>
      <c r="B19">
        <f>('CON Score and Page Rank'!CI193-'MIN and MAX'!B$19)/('MIN and MAX'!F$19-'MIN and MAX'!B$19)</f>
        <v>6.6635535561513097E-4</v>
      </c>
      <c r="C19">
        <f>('CON Score and Page Rank'!CJ193-'MIN and MAX'!C$19)/('MIN and MAX'!G$19-'MIN and MAX'!C$19)</f>
        <v>2.3655160938302264E-2</v>
      </c>
      <c r="D19">
        <f>('CON Score and Page Rank'!CK193-'MIN and MAX'!D$19)/('MIN and MAX'!H$19-'MIN and MAX'!D$19)</f>
        <v>0.7607954545454545</v>
      </c>
      <c r="E19">
        <f t="shared" si="0"/>
        <v>2.2988805582687132E-2</v>
      </c>
      <c r="F19">
        <f t="shared" si="1"/>
        <v>0.60478801851550146</v>
      </c>
      <c r="G19">
        <f t="shared" si="2"/>
        <v>0.7601290991898394</v>
      </c>
      <c r="H19" s="3">
        <f>IFERROR(VLOOKUP(A19,'GDP Data'!A$2:Q$144,3,FALSE),"Not Found")</f>
        <v>24468324000</v>
      </c>
      <c r="I19">
        <f t="shared" si="3"/>
        <v>2.3122742753518485E-3</v>
      </c>
      <c r="J19">
        <f t="shared" si="4"/>
        <v>-0.6024757442401496</v>
      </c>
    </row>
    <row r="20" spans="1:10" x14ac:dyDescent="0.25">
      <c r="A20" t="s">
        <v>171</v>
      </c>
      <c r="B20">
        <f>('CON Score and Page Rank'!CI157-'MIN and MAX'!B$19)/('MIN and MAX'!F$19-'MIN and MAX'!B$19)</f>
        <v>7.9044329224138685E-4</v>
      </c>
      <c r="C20">
        <f>('CON Score and Page Rank'!CJ157-'MIN and MAX'!C$19)/('MIN and MAX'!G$19-'MIN and MAX'!C$19)</f>
        <v>2.3765248222443448E-2</v>
      </c>
      <c r="D20">
        <f>('CON Score and Page Rank'!CK157-'MIN and MAX'!D$19)/('MIN and MAX'!H$19-'MIN and MAX'!D$19)</f>
        <v>0.7607954545454545</v>
      </c>
      <c r="E20">
        <f t="shared" si="0"/>
        <v>2.2974804930202063E-2</v>
      </c>
      <c r="F20">
        <f t="shared" si="1"/>
        <v>0.6047769678883349</v>
      </c>
      <c r="G20">
        <f t="shared" si="2"/>
        <v>0.76000501125321307</v>
      </c>
      <c r="H20" s="3">
        <f>IFERROR(VLOOKUP(A20,'GDP Data'!A$2:Q$144,3,FALSE),"Not Found")</f>
        <v>11401421329.197399</v>
      </c>
      <c r="I20">
        <f t="shared" si="3"/>
        <v>1.0774425433450622E-3</v>
      </c>
      <c r="J20">
        <f t="shared" si="4"/>
        <v>-0.60369952534498983</v>
      </c>
    </row>
    <row r="21" spans="1:10" x14ac:dyDescent="0.25">
      <c r="A21" t="s">
        <v>215</v>
      </c>
      <c r="B21">
        <f>('CON Score and Page Rank'!CI201-'MIN and MAX'!B$19)/('MIN and MAX'!F$19-'MIN and MAX'!B$19)</f>
        <v>4.5057764861342867E-4</v>
      </c>
      <c r="C21">
        <f>('CON Score and Page Rank'!CJ201-'MIN and MAX'!C$19)/('MIN and MAX'!G$19-'MIN and MAX'!C$19)</f>
        <v>2.3349917886521524E-2</v>
      </c>
      <c r="D21">
        <f>('CON Score and Page Rank'!CK201-'MIN and MAX'!D$19)/('MIN and MAX'!H$19-'MIN and MAX'!D$19)</f>
        <v>0.76022727272727275</v>
      </c>
      <c r="E21">
        <f t="shared" si="0"/>
        <v>2.2899340237908097E-2</v>
      </c>
      <c r="F21">
        <f t="shared" si="1"/>
        <v>0.60471740408017105</v>
      </c>
      <c r="G21">
        <f t="shared" si="2"/>
        <v>0.7597766950786593</v>
      </c>
      <c r="H21" s="3">
        <f>IFERROR(VLOOKUP(A21,'GDP Data'!A$2:Q$144,3,FALSE),"Not Found")</f>
        <v>9194717835.9998493</v>
      </c>
      <c r="I21">
        <f t="shared" si="3"/>
        <v>8.6890747078963268E-4</v>
      </c>
      <c r="J21">
        <f t="shared" si="4"/>
        <v>-0.60384849660938145</v>
      </c>
    </row>
    <row r="22" spans="1:10" x14ac:dyDescent="0.25">
      <c r="A22" t="s">
        <v>139</v>
      </c>
      <c r="B22">
        <f>('CON Score and Page Rank'!CI124-'MIN and MAX'!B$19)/('MIN and MAX'!F$19-'MIN and MAX'!B$19)</f>
        <v>9.8861365928765006E-5</v>
      </c>
      <c r="C22">
        <f>('CON Score and Page Rank'!CJ124-'MIN and MAX'!C$19)/('MIN and MAX'!G$19-'MIN and MAX'!C$19)</f>
        <v>2.2882221606468033E-2</v>
      </c>
      <c r="D22">
        <f>('CON Score and Page Rank'!CK124-'MIN and MAX'!D$19)/('MIN and MAX'!H$19-'MIN and MAX'!D$19)</f>
        <v>0.76875000000000004</v>
      </c>
      <c r="E22">
        <f t="shared" si="0"/>
        <v>2.2783360240539268E-2</v>
      </c>
      <c r="F22">
        <f t="shared" si="1"/>
        <v>0.60462586179590383</v>
      </c>
      <c r="G22">
        <f t="shared" si="2"/>
        <v>0.76865113863407131</v>
      </c>
      <c r="H22" s="3">
        <f>IFERROR(VLOOKUP(A22,'GDP Data'!A$2:Q$144,3,FALSE),"Not Found")</f>
        <v>3219488663.7723098</v>
      </c>
      <c r="I22">
        <f t="shared" si="3"/>
        <v>3.0424400204229798E-4</v>
      </c>
      <c r="J22">
        <f t="shared" si="4"/>
        <v>-0.60432161779386151</v>
      </c>
    </row>
    <row r="23" spans="1:10" x14ac:dyDescent="0.25">
      <c r="A23" t="s">
        <v>28</v>
      </c>
      <c r="B23">
        <f>('CON Score and Page Rank'!CI14-'MIN and MAX'!B$19)/('MIN and MAX'!F$19-'MIN and MAX'!B$19)</f>
        <v>3.6091430024940436E-3</v>
      </c>
      <c r="C23">
        <f>('CON Score and Page Rank'!CJ14-'MIN and MAX'!C$19)/('MIN and MAX'!G$19-'MIN and MAX'!C$19)</f>
        <v>2.638356616226184E-2</v>
      </c>
      <c r="D23">
        <f>('CON Score and Page Rank'!CK14-'MIN and MAX'!D$19)/('MIN and MAX'!H$19-'MIN and MAX'!D$19)</f>
        <v>0.92954545454545456</v>
      </c>
      <c r="E23">
        <f t="shared" si="0"/>
        <v>2.2774423159767798E-2</v>
      </c>
      <c r="F23">
        <f t="shared" si="1"/>
        <v>0.60461880781412192</v>
      </c>
      <c r="G23">
        <f t="shared" si="2"/>
        <v>0.92593631154296052</v>
      </c>
      <c r="H23" s="3">
        <f>IFERROR(VLOOKUP(A23,'GDP Data'!A$2:Q$144,3,FALSE),"Not Found")</f>
        <v>8234846804.6058197</v>
      </c>
      <c r="I23">
        <f t="shared" si="3"/>
        <v>7.7819896564036858E-4</v>
      </c>
      <c r="J23">
        <f t="shared" si="4"/>
        <v>-0.60384060884848156</v>
      </c>
    </row>
    <row r="24" spans="1:10" x14ac:dyDescent="0.25">
      <c r="A24" t="s">
        <v>120</v>
      </c>
      <c r="B24">
        <f>('CON Score and Page Rank'!CI105-'MIN and MAX'!B$19)/('MIN and MAX'!F$19-'MIN and MAX'!B$19)</f>
        <v>2.834266269346415E-4</v>
      </c>
      <c r="C24">
        <f>('CON Score and Page Rank'!CJ105-'MIN and MAX'!C$19)/('MIN and MAX'!G$19-'MIN and MAX'!C$19)</f>
        <v>2.3005086786387928E-2</v>
      </c>
      <c r="D24">
        <f>('CON Score and Page Rank'!CK105-'MIN and MAX'!D$19)/('MIN and MAX'!H$19-'MIN and MAX'!D$19)</f>
        <v>0.76875000000000004</v>
      </c>
      <c r="E24">
        <f t="shared" si="0"/>
        <v>2.2721660159453285E-2</v>
      </c>
      <c r="F24">
        <f t="shared" si="1"/>
        <v>0.6045771623090076</v>
      </c>
      <c r="G24">
        <f t="shared" si="2"/>
        <v>0.76846657337306545</v>
      </c>
      <c r="H24" s="3">
        <f>IFERROR(VLOOKUP(A24,'GDP Data'!A$2:Q$144,3,FALSE),"Not Found")</f>
        <v>13581644245.735201</v>
      </c>
      <c r="I24">
        <f t="shared" si="3"/>
        <v>1.2834751822966691E-3</v>
      </c>
      <c r="J24">
        <f t="shared" si="4"/>
        <v>-0.60329368712671094</v>
      </c>
    </row>
    <row r="25" spans="1:10" x14ac:dyDescent="0.25">
      <c r="A25" t="s">
        <v>190</v>
      </c>
      <c r="B25">
        <f>('CON Score and Page Rank'!CI176-'MIN and MAX'!B$19)/('MIN and MAX'!F$19-'MIN and MAX'!B$19)</f>
        <v>3.4171536020385896E-3</v>
      </c>
      <c r="C25">
        <f>('CON Score and Page Rank'!CJ176-'MIN and MAX'!C$19)/('MIN and MAX'!G$19-'MIN and MAX'!C$19)</f>
        <v>2.6023865182438984E-2</v>
      </c>
      <c r="D25">
        <f>('CON Score and Page Rank'!CK176-'MIN and MAX'!D$19)/('MIN and MAX'!H$19-'MIN and MAX'!D$19)</f>
        <v>0.88977272727272727</v>
      </c>
      <c r="E25">
        <f t="shared" si="0"/>
        <v>2.2606711580400396E-2</v>
      </c>
      <c r="F25">
        <f t="shared" si="1"/>
        <v>0.60448643411674596</v>
      </c>
      <c r="G25">
        <f t="shared" si="2"/>
        <v>0.88635557367068873</v>
      </c>
      <c r="H25" s="3">
        <f>IFERROR(VLOOKUP(A25,'GDP Data'!A$2:Q$144,3,FALSE),"Not Found")</f>
        <v>40394824679.123199</v>
      </c>
      <c r="I25">
        <f t="shared" si="3"/>
        <v>3.8173400827488046E-3</v>
      </c>
      <c r="J25">
        <f t="shared" si="4"/>
        <v>-0.60066909403399715</v>
      </c>
    </row>
    <row r="26" spans="1:10" x14ac:dyDescent="0.25">
      <c r="A26" t="s">
        <v>90</v>
      </c>
      <c r="B26">
        <f>('CON Score and Page Rank'!CI75-'MIN and MAX'!B$19)/('MIN and MAX'!F$19-'MIN and MAX'!B$19)</f>
        <v>6.9187591357966374E-4</v>
      </c>
      <c r="C26">
        <f>('CON Score and Page Rank'!CJ75-'MIN and MAX'!C$19)/('MIN and MAX'!G$19-'MIN and MAX'!C$19)</f>
        <v>2.32605348157904E-2</v>
      </c>
      <c r="D26">
        <f>('CON Score and Page Rank'!CK75-'MIN and MAX'!D$19)/('MIN and MAX'!H$19-'MIN and MAX'!D$19)</f>
        <v>0.76875000000000004</v>
      </c>
      <c r="E26">
        <f t="shared" si="0"/>
        <v>2.2568658902210735E-2</v>
      </c>
      <c r="F26">
        <f t="shared" si="1"/>
        <v>0.60445639937659257</v>
      </c>
      <c r="G26">
        <f t="shared" si="2"/>
        <v>0.76805812408642038</v>
      </c>
      <c r="H26" s="3">
        <f>IFERROR(VLOOKUP(A26,'GDP Data'!A$2:Q$144,3,FALSE),"Not Found")</f>
        <v>8975689844.8519001</v>
      </c>
      <c r="I26">
        <f t="shared" si="3"/>
        <v>8.4820916756651876E-4</v>
      </c>
      <c r="J26">
        <f t="shared" si="4"/>
        <v>-0.60360819020902601</v>
      </c>
    </row>
    <row r="27" spans="1:10" x14ac:dyDescent="0.25">
      <c r="A27" t="s">
        <v>110</v>
      </c>
      <c r="B27">
        <f>('CON Score and Page Rank'!CI95-'MIN and MAX'!B$19)/('MIN and MAX'!F$19-'MIN and MAX'!B$19)</f>
        <v>6.5988718268786897E-3</v>
      </c>
      <c r="C27">
        <f>('CON Score and Page Rank'!CJ95-'MIN and MAX'!C$19)/('MIN and MAX'!G$19-'MIN and MAX'!C$19)</f>
        <v>2.9049510427560148E-2</v>
      </c>
      <c r="D27">
        <f>('CON Score and Page Rank'!CK95-'MIN and MAX'!D$19)/('MIN and MAX'!H$19-'MIN and MAX'!D$19)</f>
        <v>0.94034090909090906</v>
      </c>
      <c r="E27">
        <f t="shared" si="0"/>
        <v>2.2450638600681458E-2</v>
      </c>
      <c r="F27">
        <f t="shared" si="1"/>
        <v>0.6043632466930523</v>
      </c>
      <c r="G27">
        <f t="shared" si="2"/>
        <v>0.93374203726403038</v>
      </c>
      <c r="H27" s="3">
        <f>IFERROR(VLOOKUP(A27,'GDP Data'!A$2:Q$144,3,FALSE),"Not Found")</f>
        <v>184137469733.33301</v>
      </c>
      <c r="I27">
        <f t="shared" si="3"/>
        <v>1.7401123770993284E-2</v>
      </c>
      <c r="J27">
        <f t="shared" si="4"/>
        <v>-0.58696212292205907</v>
      </c>
    </row>
    <row r="28" spans="1:10" x14ac:dyDescent="0.25">
      <c r="A28" t="s">
        <v>223</v>
      </c>
      <c r="B28">
        <f>('CON Score and Page Rank'!CI209-'MIN and MAX'!B$19)/('MIN and MAX'!F$19-'MIN and MAX'!B$19)</f>
        <v>1.2111406828090533E-3</v>
      </c>
      <c r="C28">
        <f>('CON Score and Page Rank'!CJ209-'MIN and MAX'!C$19)/('MIN and MAX'!G$19-'MIN and MAX'!C$19)</f>
        <v>2.3611693700755509E-2</v>
      </c>
      <c r="D28">
        <f>('CON Score and Page Rank'!CK209-'MIN and MAX'!D$19)/('MIN and MAX'!H$19-'MIN and MAX'!D$19)</f>
        <v>0.76875000000000004</v>
      </c>
      <c r="E28">
        <f t="shared" si="0"/>
        <v>2.2400553017946457E-2</v>
      </c>
      <c r="F28">
        <f t="shared" si="1"/>
        <v>0.60432371445683541</v>
      </c>
      <c r="G28">
        <f t="shared" si="2"/>
        <v>0.76753885931719101</v>
      </c>
      <c r="H28" s="3">
        <f>IFERROR(VLOOKUP(A28,'GDP Data'!A$2:Q$144,3,FALSE),"Not Found")</f>
        <v>8824873259.3210506</v>
      </c>
      <c r="I28">
        <f t="shared" si="3"/>
        <v>8.3395689139838464E-4</v>
      </c>
      <c r="J28">
        <f t="shared" si="4"/>
        <v>-0.60348975756543699</v>
      </c>
    </row>
    <row r="29" spans="1:10" x14ac:dyDescent="0.25">
      <c r="A29" t="s">
        <v>76</v>
      </c>
      <c r="B29">
        <f>('CON Score and Page Rank'!CI61-'MIN and MAX'!B$19)/('MIN and MAX'!F$19-'MIN and MAX'!B$19)</f>
        <v>3.00515843716378E-3</v>
      </c>
      <c r="C29">
        <f>('CON Score and Page Rank'!CJ61-'MIN and MAX'!C$19)/('MIN and MAX'!G$19-'MIN and MAX'!C$19)</f>
        <v>2.5346047882152927E-2</v>
      </c>
      <c r="D29">
        <f>('CON Score and Page Rank'!CK61-'MIN and MAX'!D$19)/('MIN and MAX'!H$19-'MIN and MAX'!D$19)</f>
        <v>0.82954545454545459</v>
      </c>
      <c r="E29">
        <f t="shared" si="0"/>
        <v>2.2340889444989145E-2</v>
      </c>
      <c r="F29">
        <f t="shared" si="1"/>
        <v>0.60427662237302815</v>
      </c>
      <c r="G29">
        <f t="shared" si="2"/>
        <v>0.82654029610829083</v>
      </c>
      <c r="H29" s="3">
        <f>IFERROR(VLOOKUP(A29,'GDP Data'!A$2:Q$144,3,FALSE),"Not Found")</f>
        <v>16810536883.717699</v>
      </c>
      <c r="I29">
        <f t="shared" si="3"/>
        <v>1.5886078666881257E-3</v>
      </c>
      <c r="J29">
        <f t="shared" si="4"/>
        <v>-0.60268801450634002</v>
      </c>
    </row>
    <row r="30" spans="1:10" x14ac:dyDescent="0.25">
      <c r="A30" t="s">
        <v>185</v>
      </c>
      <c r="B30">
        <f>('CON Score and Page Rank'!CI171-'MIN and MAX'!B$19)/('MIN and MAX'!F$19-'MIN and MAX'!B$19)</f>
        <v>3.1896444241162271E-3</v>
      </c>
      <c r="C30">
        <f>('CON Score and Page Rank'!CJ171-'MIN and MAX'!C$19)/('MIN and MAX'!G$19-'MIN and MAX'!C$19)</f>
        <v>2.5525118802242387E-2</v>
      </c>
      <c r="D30">
        <f>('CON Score and Page Rank'!CK171-'MIN and MAX'!D$19)/('MIN and MAX'!H$19-'MIN and MAX'!D$19)</f>
        <v>0.88977272727272727</v>
      </c>
      <c r="E30">
        <f t="shared" si="0"/>
        <v>2.233547437812616E-2</v>
      </c>
      <c r="F30">
        <f t="shared" si="1"/>
        <v>0.6042723482947272</v>
      </c>
      <c r="G30">
        <f t="shared" si="2"/>
        <v>0.88658308284861109</v>
      </c>
      <c r="H30" s="3">
        <f>IFERROR(VLOOKUP(A30,'GDP Data'!A$2:Q$144,3,FALSE),"Not Found")</f>
        <v>12237388001.7264</v>
      </c>
      <c r="I30">
        <f t="shared" si="3"/>
        <v>1.156441997167085E-3</v>
      </c>
      <c r="J30">
        <f t="shared" si="4"/>
        <v>-0.60311590629756007</v>
      </c>
    </row>
    <row r="31" spans="1:10" x14ac:dyDescent="0.25">
      <c r="A31" t="s">
        <v>111</v>
      </c>
      <c r="B31">
        <f>('CON Score and Page Rank'!CI96-'MIN and MAX'!B$19)/('MIN and MAX'!F$19-'MIN and MAX'!B$19)</f>
        <v>9.5772294678694056E-4</v>
      </c>
      <c r="C31">
        <f>('CON Score and Page Rank'!CJ96-'MIN and MAX'!C$19)/('MIN and MAX'!G$19-'MIN and MAX'!C$19)</f>
        <v>2.3221367652208443E-2</v>
      </c>
      <c r="D31">
        <f>('CON Score and Page Rank'!CK96-'MIN and MAX'!D$19)/('MIN and MAX'!H$19-'MIN and MAX'!D$19)</f>
        <v>0.7</v>
      </c>
      <c r="E31">
        <f t="shared" si="0"/>
        <v>2.2263644705421502E-2</v>
      </c>
      <c r="F31">
        <f t="shared" si="1"/>
        <v>0.60421565358471929</v>
      </c>
      <c r="G31">
        <f t="shared" si="2"/>
        <v>0.69904227705321298</v>
      </c>
      <c r="H31" s="3">
        <f>IFERROR(VLOOKUP(A31,'GDP Data'!A$2:Q$144,3,FALSE),"Not Found")</f>
        <v>6507824767.0630302</v>
      </c>
      <c r="I31">
        <f t="shared" si="3"/>
        <v>6.1499413680223783E-4</v>
      </c>
      <c r="J31">
        <f t="shared" si="4"/>
        <v>-0.60360065944791708</v>
      </c>
    </row>
    <row r="32" spans="1:10" x14ac:dyDescent="0.25">
      <c r="A32" t="s">
        <v>46</v>
      </c>
      <c r="B32">
        <f>('CON Score and Page Rank'!CI31-'MIN and MAX'!B$19)/('MIN and MAX'!F$19-'MIN and MAX'!B$19)</f>
        <v>5.5995248032665295E-3</v>
      </c>
      <c r="C32">
        <f>('CON Score and Page Rank'!CJ31-'MIN and MAX'!C$19)/('MIN and MAX'!G$19-'MIN and MAX'!C$19)</f>
        <v>2.7801176563680481E-2</v>
      </c>
      <c r="D32">
        <f>('CON Score and Page Rank'!CK31-'MIN and MAX'!D$19)/('MIN and MAX'!H$19-'MIN and MAX'!D$19)</f>
        <v>0.92159090909090913</v>
      </c>
      <c r="E32">
        <f t="shared" si="0"/>
        <v>2.220165176041395E-2</v>
      </c>
      <c r="F32">
        <f t="shared" si="1"/>
        <v>0.60416672294216722</v>
      </c>
      <c r="G32">
        <f t="shared" si="2"/>
        <v>0.9159913842876426</v>
      </c>
      <c r="H32" s="3">
        <f>IFERROR(VLOOKUP(A32,'GDP Data'!A$2:Q$144,3,FALSE),"Not Found")</f>
        <v>8976196808.5106392</v>
      </c>
      <c r="I32">
        <f t="shared" si="3"/>
        <v>8.4825707599811551E-4</v>
      </c>
      <c r="J32">
        <f t="shared" si="4"/>
        <v>-0.60331846586616911</v>
      </c>
    </row>
    <row r="33" spans="1:10" x14ac:dyDescent="0.25">
      <c r="A33" t="s">
        <v>193</v>
      </c>
      <c r="B33">
        <f>('CON Score and Page Rank'!CI180-'MIN and MAX'!B$19)/('MIN and MAX'!F$19-'MIN and MAX'!B$19)</f>
        <v>4.9199304127410838E-3</v>
      </c>
      <c r="C33">
        <f>('CON Score and Page Rank'!CJ180-'MIN and MAX'!C$19)/('MIN and MAX'!G$19-'MIN and MAX'!C$19)</f>
        <v>2.708220378210165E-2</v>
      </c>
      <c r="D33">
        <f>('CON Score and Page Rank'!CK180-'MIN and MAX'!D$19)/('MIN and MAX'!H$19-'MIN and MAX'!D$19)</f>
        <v>0.92954545454545456</v>
      </c>
      <c r="E33">
        <f t="shared" si="0"/>
        <v>2.2162273369360566E-2</v>
      </c>
      <c r="F33">
        <f t="shared" si="1"/>
        <v>0.60413564182516799</v>
      </c>
      <c r="G33">
        <f t="shared" si="2"/>
        <v>0.92462552413271348</v>
      </c>
      <c r="H33" s="3">
        <f>IFERROR(VLOOKUP(A33,'GDP Data'!A$2:Q$144,3,FALSE),"Not Found")</f>
        <v>20876309970.384998</v>
      </c>
      <c r="I33">
        <f t="shared" si="3"/>
        <v>1.9728263574077466E-3</v>
      </c>
      <c r="J33">
        <f t="shared" si="4"/>
        <v>-0.60216281546776029</v>
      </c>
    </row>
    <row r="34" spans="1:10" x14ac:dyDescent="0.25">
      <c r="A34" t="s">
        <v>55</v>
      </c>
      <c r="B34">
        <f>('CON Score and Page Rank'!CI40-'MIN and MAX'!B$19)/('MIN and MAX'!F$19-'MIN and MAX'!B$19)</f>
        <v>2.8639962978938369E-3</v>
      </c>
      <c r="C34">
        <f>('CON Score and Page Rank'!CJ40-'MIN and MAX'!C$19)/('MIN and MAX'!G$19-'MIN and MAX'!C$19)</f>
        <v>2.4871028621750516E-2</v>
      </c>
      <c r="D34">
        <f>('CON Score and Page Rank'!CK40-'MIN and MAX'!D$19)/('MIN and MAX'!H$19-'MIN and MAX'!D$19)</f>
        <v>0.76022727272727275</v>
      </c>
      <c r="E34">
        <f t="shared" si="0"/>
        <v>2.200703232385668E-2</v>
      </c>
      <c r="F34">
        <f t="shared" si="1"/>
        <v>0.60401311104193067</v>
      </c>
      <c r="G34">
        <f t="shared" si="2"/>
        <v>0.75736327642937895</v>
      </c>
      <c r="H34" s="3">
        <f>IFERROR(VLOOKUP(A34,'GDP Data'!A$2:Q$144,3,FALSE),"Not Found")</f>
        <v>17649751243.781101</v>
      </c>
      <c r="I34">
        <f t="shared" si="3"/>
        <v>1.6679142293258146E-3</v>
      </c>
      <c r="J34">
        <f t="shared" si="4"/>
        <v>-0.6023451968126049</v>
      </c>
    </row>
    <row r="35" spans="1:10" x14ac:dyDescent="0.25">
      <c r="A35" t="s">
        <v>202</v>
      </c>
      <c r="B35">
        <f>('CON Score and Page Rank'!CI188-'MIN and MAX'!B$19)/('MIN and MAX'!F$19-'MIN and MAX'!B$19)</f>
        <v>5.2625372326792347E-3</v>
      </c>
      <c r="C35">
        <f>('CON Score and Page Rank'!CJ188-'MIN and MAX'!C$19)/('MIN and MAX'!G$19-'MIN and MAX'!C$19)</f>
        <v>2.7194347803645477E-2</v>
      </c>
      <c r="D35">
        <f>('CON Score and Page Rank'!CK188-'MIN and MAX'!D$19)/('MIN and MAX'!H$19-'MIN and MAX'!D$19)</f>
        <v>0.92954545454545456</v>
      </c>
      <c r="E35">
        <f t="shared" si="0"/>
        <v>2.1931810570966243E-2</v>
      </c>
      <c r="F35">
        <f t="shared" si="1"/>
        <v>0.60395373898431381</v>
      </c>
      <c r="G35">
        <f t="shared" si="2"/>
        <v>0.92428291731277534</v>
      </c>
      <c r="H35" s="3">
        <f>IFERROR(VLOOKUP(A35,'GDP Data'!A$2:Q$144,3,FALSE),"Not Found")</f>
        <v>98211749595.544205</v>
      </c>
      <c r="I35">
        <f t="shared" si="3"/>
        <v>9.281081210428397E-3</v>
      </c>
      <c r="J35">
        <f t="shared" si="4"/>
        <v>-0.59467265777388545</v>
      </c>
    </row>
    <row r="36" spans="1:10" x14ac:dyDescent="0.25">
      <c r="A36" t="s">
        <v>78</v>
      </c>
      <c r="B36">
        <f>('CON Score and Page Rank'!CI63-'MIN and MAX'!B$19)/('MIN and MAX'!F$19-'MIN and MAX'!B$19)</f>
        <v>5.3744927449354734E-3</v>
      </c>
      <c r="C36">
        <f>('CON Score and Page Rank'!CJ63-'MIN and MAX'!C$19)/('MIN and MAX'!G$19-'MIN and MAX'!C$19)</f>
        <v>2.7292057343538911E-2</v>
      </c>
      <c r="D36">
        <f>('CON Score and Page Rank'!CK63-'MIN and MAX'!D$19)/('MIN and MAX'!H$19-'MIN and MAX'!D$19)</f>
        <v>0.88977272727272727</v>
      </c>
      <c r="E36">
        <f t="shared" si="0"/>
        <v>2.1917564598603438E-2</v>
      </c>
      <c r="F36">
        <f t="shared" si="1"/>
        <v>0.60394249472770678</v>
      </c>
      <c r="G36">
        <f t="shared" si="2"/>
        <v>0.88439823452779176</v>
      </c>
      <c r="H36" s="3">
        <f>IFERROR(VLOOKUP(A36,'GDP Data'!A$2:Q$144,3,FALSE),"Not Found")</f>
        <v>96684636118.598404</v>
      </c>
      <c r="I36">
        <f t="shared" si="3"/>
        <v>9.1367678848289433E-3</v>
      </c>
      <c r="J36">
        <f t="shared" si="4"/>
        <v>-0.5948057268428778</v>
      </c>
    </row>
    <row r="37" spans="1:10" x14ac:dyDescent="0.25">
      <c r="A37" t="s">
        <v>182</v>
      </c>
      <c r="B37">
        <f>('CON Score and Page Rank'!CI168-'MIN and MAX'!B$19)/('MIN and MAX'!F$19-'MIN and MAX'!B$19)</f>
        <v>3.8164164428905029E-3</v>
      </c>
      <c r="C37">
        <f>('CON Score and Page Rank'!CJ168-'MIN and MAX'!C$19)/('MIN and MAX'!G$19-'MIN and MAX'!C$19)</f>
        <v>2.5635639411098442E-2</v>
      </c>
      <c r="D37">
        <f>('CON Score and Page Rank'!CK168-'MIN and MAX'!D$19)/('MIN and MAX'!H$19-'MIN and MAX'!D$19)</f>
        <v>0.88977272727272727</v>
      </c>
      <c r="E37">
        <f t="shared" si="0"/>
        <v>2.181922296820794E-2</v>
      </c>
      <c r="F37">
        <f t="shared" si="1"/>
        <v>0.60386487429582891</v>
      </c>
      <c r="G37">
        <f t="shared" si="2"/>
        <v>0.88595631082983672</v>
      </c>
      <c r="H37" s="3">
        <f>IFERROR(VLOOKUP(A37,'GDP Data'!A$2:Q$144,3,FALSE),"Not Found")</f>
        <v>6254649538.98487</v>
      </c>
      <c r="I37">
        <f t="shared" si="3"/>
        <v>5.9106889504716435E-4</v>
      </c>
      <c r="J37">
        <f t="shared" si="4"/>
        <v>-0.60327380540078179</v>
      </c>
    </row>
    <row r="38" spans="1:10" x14ac:dyDescent="0.25">
      <c r="A38" t="s">
        <v>204</v>
      </c>
      <c r="B38">
        <f>('CON Score and Page Rank'!CI190-'MIN and MAX'!B$19)/('MIN and MAX'!F$19-'MIN and MAX'!B$19)</f>
        <v>9.0600719809181347E-4</v>
      </c>
      <c r="C38">
        <f>('CON Score and Page Rank'!CJ190-'MIN and MAX'!C$19)/('MIN and MAX'!G$19-'MIN and MAX'!C$19)</f>
        <v>2.2714145523521929E-2</v>
      </c>
      <c r="D38">
        <f>('CON Score and Page Rank'!CK190-'MIN and MAX'!D$19)/('MIN and MAX'!H$19-'MIN and MAX'!D$19)</f>
        <v>0.81022727272727268</v>
      </c>
      <c r="E38">
        <f t="shared" si="0"/>
        <v>2.1808138325430115E-2</v>
      </c>
      <c r="F38">
        <f t="shared" si="1"/>
        <v>0.60385612525682919</v>
      </c>
      <c r="G38">
        <f t="shared" si="2"/>
        <v>0.80932126552918082</v>
      </c>
      <c r="H38" s="3">
        <f>IFERROR(VLOOKUP(A38,'GDP Data'!A$2:Q$144,3,FALSE),"Not Found")</f>
        <v>31682400000</v>
      </c>
      <c r="I38">
        <f t="shared" si="3"/>
        <v>2.9940096633266507E-3</v>
      </c>
      <c r="J38">
        <f t="shared" si="4"/>
        <v>-0.60086211559350255</v>
      </c>
    </row>
    <row r="39" spans="1:10" x14ac:dyDescent="0.25">
      <c r="A39" t="s">
        <v>219</v>
      </c>
      <c r="B39">
        <f>('CON Score and Page Rank'!CI205-'MIN and MAX'!B$19)/('MIN and MAX'!F$19-'MIN and MAX'!B$19)</f>
        <v>6.3586348845180154E-3</v>
      </c>
      <c r="C39">
        <f>('CON Score and Page Rank'!CJ205-'MIN and MAX'!C$19)/('MIN and MAX'!G$19-'MIN and MAX'!C$19)</f>
        <v>2.7949330076362494E-2</v>
      </c>
      <c r="D39">
        <f>('CON Score and Page Rank'!CK205-'MIN and MAX'!D$19)/('MIN and MAX'!H$19-'MIN and MAX'!D$19)</f>
        <v>0.87954545454545452</v>
      </c>
      <c r="E39">
        <f t="shared" si="0"/>
        <v>2.1590695191844478E-2</v>
      </c>
      <c r="F39">
        <f t="shared" si="1"/>
        <v>0.60368449875572339</v>
      </c>
      <c r="G39">
        <f t="shared" si="2"/>
        <v>0.87318681966093648</v>
      </c>
      <c r="H39" s="3">
        <f>IFERROR(VLOOKUP(A39,'GDP Data'!A$2:Q$144,3,FALSE),"Not Found")</f>
        <v>52030158775.405502</v>
      </c>
      <c r="I39">
        <f t="shared" si="3"/>
        <v>4.916887551384491E-3</v>
      </c>
      <c r="J39">
        <f t="shared" si="4"/>
        <v>-0.59876761120433886</v>
      </c>
    </row>
    <row r="40" spans="1:10" x14ac:dyDescent="0.25">
      <c r="A40" t="s">
        <v>87</v>
      </c>
      <c r="B40">
        <f>('CON Score and Page Rank'!CI72-'MIN and MAX'!B$19)/('MIN and MAX'!F$19-'MIN and MAX'!B$19)</f>
        <v>6.2645204153836736E-3</v>
      </c>
      <c r="C40">
        <f>('CON Score and Page Rank'!CJ72-'MIN and MAX'!C$19)/('MIN and MAX'!G$19-'MIN and MAX'!C$19)</f>
        <v>2.7733745847404161E-2</v>
      </c>
      <c r="D40">
        <f>('CON Score and Page Rank'!CK72-'MIN and MAX'!D$19)/('MIN and MAX'!H$19-'MIN and MAX'!D$19)</f>
        <v>0.88977272727272727</v>
      </c>
      <c r="E40">
        <f t="shared" si="0"/>
        <v>2.1469225432020487E-2</v>
      </c>
      <c r="F40">
        <f t="shared" si="1"/>
        <v>0.60358862343639297</v>
      </c>
      <c r="G40">
        <f t="shared" si="2"/>
        <v>0.88350820685734355</v>
      </c>
      <c r="H40" s="3">
        <f>IFERROR(VLOOKUP(A40,'GDP Data'!A$2:Q$144,3,FALSE),"Not Found")</f>
        <v>126878750295.944</v>
      </c>
      <c r="I40">
        <f t="shared" si="3"/>
        <v>1.1990133463906316E-2</v>
      </c>
      <c r="J40">
        <f t="shared" si="4"/>
        <v>-0.59159848997248665</v>
      </c>
    </row>
    <row r="41" spans="1:10" x14ac:dyDescent="0.25">
      <c r="A41" t="s">
        <v>100</v>
      </c>
      <c r="B41">
        <f>('CON Score and Page Rank'!CI85-'MIN and MAX'!B$19)/('MIN and MAX'!F$19-'MIN and MAX'!B$19)</f>
        <v>6.9977755067616139E-3</v>
      </c>
      <c r="C41">
        <f>('CON Score and Page Rank'!CJ85-'MIN and MAX'!C$19)/('MIN and MAX'!G$19-'MIN and MAX'!C$19)</f>
        <v>2.8393149957294191E-2</v>
      </c>
      <c r="D41">
        <f>('CON Score and Page Rank'!CK85-'MIN and MAX'!D$19)/('MIN and MAX'!H$19-'MIN and MAX'!D$19)</f>
        <v>0.92954545454545456</v>
      </c>
      <c r="E41">
        <f t="shared" si="0"/>
        <v>2.1395374450532578E-2</v>
      </c>
      <c r="F41">
        <f t="shared" si="1"/>
        <v>0.60353033332004402</v>
      </c>
      <c r="G41">
        <f t="shared" si="2"/>
        <v>0.92254767903869295</v>
      </c>
      <c r="H41" s="3">
        <f>IFERROR(VLOOKUP(A41,'GDP Data'!A$2:Q$144,3,FALSE),"Not Found")</f>
        <v>39459581217.3759</v>
      </c>
      <c r="I41">
        <f t="shared" si="3"/>
        <v>3.7289589007034269E-3</v>
      </c>
      <c r="J41">
        <f t="shared" si="4"/>
        <v>-0.59980137441934056</v>
      </c>
    </row>
    <row r="42" spans="1:10" x14ac:dyDescent="0.25">
      <c r="A42" t="s">
        <v>125</v>
      </c>
      <c r="B42">
        <f>('CON Score and Page Rank'!CI110-'MIN and MAX'!B$19)/('MIN and MAX'!F$19-'MIN and MAX'!B$19)</f>
        <v>6.5496392973834122E-5</v>
      </c>
      <c r="C42">
        <f>('CON Score and Page Rank'!CJ110-'MIN and MAX'!C$19)/('MIN and MAX'!G$19-'MIN and MAX'!C$19)</f>
        <v>2.1305392362208211E-2</v>
      </c>
      <c r="D42">
        <f>('CON Score and Page Rank'!CK110-'MIN and MAX'!D$19)/('MIN and MAX'!H$19-'MIN and MAX'!D$19)</f>
        <v>0.61079545454545459</v>
      </c>
      <c r="E42">
        <f t="shared" si="0"/>
        <v>2.1239895969234375E-2</v>
      </c>
      <c r="F42">
        <f t="shared" si="1"/>
        <v>0.60340761513022401</v>
      </c>
      <c r="G42">
        <f t="shared" si="2"/>
        <v>0.61072995815248077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124</v>
      </c>
      <c r="B43">
        <f>('CON Score and Page Rank'!CI109-'MIN and MAX'!B$19)/('MIN and MAX'!F$19-'MIN and MAX'!B$19)</f>
        <v>9.0069907779102079E-3</v>
      </c>
      <c r="C43">
        <f>('CON Score and Page Rank'!CJ109-'MIN and MAX'!C$19)/('MIN and MAX'!G$19-'MIN and MAX'!C$19)</f>
        <v>2.9984929940879063E-2</v>
      </c>
      <c r="D43">
        <f>('CON Score and Page Rank'!CK109-'MIN and MAX'!D$19)/('MIN and MAX'!H$19-'MIN and MAX'!D$19)</f>
        <v>0.92159090909090913</v>
      </c>
      <c r="E43">
        <f t="shared" si="0"/>
        <v>2.0977939162968855E-2</v>
      </c>
      <c r="F43">
        <f t="shared" si="1"/>
        <v>0.6032008542665499</v>
      </c>
      <c r="G43">
        <f t="shared" si="2"/>
        <v>0.9125839183129989</v>
      </c>
      <c r="H43" s="3">
        <f>IFERROR(VLOOKUP(A43,'GDP Data'!A$2:Q$144,3,FALSE),"Not Found")</f>
        <v>103311640571.81799</v>
      </c>
      <c r="I43">
        <f t="shared" si="3"/>
        <v>9.7630245879779531E-3</v>
      </c>
      <c r="J43">
        <f t="shared" si="4"/>
        <v>-0.59343782967857195</v>
      </c>
    </row>
    <row r="44" spans="1:10" x14ac:dyDescent="0.25">
      <c r="A44" t="s">
        <v>94</v>
      </c>
      <c r="B44">
        <f>('CON Score and Page Rank'!CI79-'MIN and MAX'!B$19)/('MIN and MAX'!F$19-'MIN and MAX'!B$19)</f>
        <v>7.5113862685126966E-3</v>
      </c>
      <c r="C44">
        <f>('CON Score and Page Rank'!CJ79-'MIN and MAX'!C$19)/('MIN and MAX'!G$19-'MIN and MAX'!C$19)</f>
        <v>2.8475910831186571E-2</v>
      </c>
      <c r="D44">
        <f>('CON Score and Page Rank'!CK79-'MIN and MAX'!D$19)/('MIN and MAX'!H$19-'MIN and MAX'!D$19)</f>
        <v>0.82102272727272729</v>
      </c>
      <c r="E44">
        <f t="shared" si="0"/>
        <v>2.0964524562673875E-2</v>
      </c>
      <c r="F44">
        <f t="shared" si="1"/>
        <v>0.60319026620669991</v>
      </c>
      <c r="G44">
        <f t="shared" si="2"/>
        <v>0.81351134100421463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58</v>
      </c>
      <c r="B45">
        <f>('CON Score and Page Rank'!CI43-'MIN and MAX'!B$19)/('MIN and MAX'!F$19-'MIN and MAX'!B$19)</f>
        <v>8.1498507249972655E-3</v>
      </c>
      <c r="C45">
        <f>('CON Score and Page Rank'!CJ43-'MIN and MAX'!C$19)/('MIN and MAX'!G$19-'MIN and MAX'!C$19)</f>
        <v>2.904524560010326E-2</v>
      </c>
      <c r="D45">
        <f>('CON Score and Page Rank'!CK43-'MIN and MAX'!D$19)/('MIN and MAX'!H$19-'MIN and MAX'!D$19)</f>
        <v>0.92954545454545456</v>
      </c>
      <c r="E45">
        <f t="shared" si="0"/>
        <v>2.0895394875105992E-2</v>
      </c>
      <c r="F45">
        <f t="shared" si="1"/>
        <v>0.60313570257802074</v>
      </c>
      <c r="G45">
        <f t="shared" si="2"/>
        <v>0.92139560382045727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226</v>
      </c>
      <c r="B46">
        <f>('CON Score and Page Rank'!CI212-'MIN and MAX'!B$19)/('MIN and MAX'!F$19-'MIN and MAX'!B$19)</f>
        <v>9.1853144867181224E-3</v>
      </c>
      <c r="C46">
        <f>('CON Score and Page Rank'!CJ212-'MIN and MAX'!C$19)/('MIN and MAX'!G$19-'MIN and MAX'!C$19)</f>
        <v>2.991685234751643E-2</v>
      </c>
      <c r="D46">
        <f>('CON Score and Page Rank'!CK212-'MIN and MAX'!D$19)/('MIN and MAX'!H$19-'MIN and MAX'!D$19)</f>
        <v>0.96136363636363631</v>
      </c>
      <c r="E46">
        <f t="shared" si="0"/>
        <v>2.0731537860798309E-2</v>
      </c>
      <c r="F46">
        <f t="shared" si="1"/>
        <v>0.60300637126466305</v>
      </c>
      <c r="G46">
        <f t="shared" si="2"/>
        <v>0.9521783218769182</v>
      </c>
      <c r="H46" s="3">
        <f>IFERROR(VLOOKUP(A46,'GDP Data'!A$2:Q$144,3,FALSE),"Not Found")</f>
        <v>122903960204.505</v>
      </c>
      <c r="I46">
        <f t="shared" si="3"/>
        <v>1.1614512931892852E-2</v>
      </c>
      <c r="J46">
        <f t="shared" si="4"/>
        <v>-0.59139185833277019</v>
      </c>
    </row>
    <row r="47" spans="1:10" x14ac:dyDescent="0.25">
      <c r="A47" t="s">
        <v>198</v>
      </c>
      <c r="B47">
        <f>('CON Score and Page Rank'!CI184-'MIN and MAX'!B$19)/('MIN and MAX'!F$19-'MIN and MAX'!B$19)</f>
        <v>9.6055652177273428E-4</v>
      </c>
      <c r="C47">
        <f>('CON Score and Page Rank'!CJ184-'MIN and MAX'!C$19)/('MIN and MAX'!G$19-'MIN and MAX'!C$19)</f>
        <v>2.1616498774245672E-2</v>
      </c>
      <c r="D47">
        <f>('CON Score and Page Rank'!CK184-'MIN and MAX'!D$19)/('MIN and MAX'!H$19-'MIN and MAX'!D$19)</f>
        <v>0.81306818181818186</v>
      </c>
      <c r="E47">
        <f t="shared" si="0"/>
        <v>2.0655942252472938E-2</v>
      </c>
      <c r="F47">
        <f t="shared" si="1"/>
        <v>0.60294670412529705</v>
      </c>
      <c r="G47">
        <f t="shared" si="2"/>
        <v>0.81210762529640912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53</v>
      </c>
      <c r="B48">
        <f>('CON Score and Page Rank'!CI38-'MIN and MAX'!B$19)/('MIN and MAX'!F$19-'MIN and MAX'!B$19)</f>
        <v>3.5127567694053208E-3</v>
      </c>
      <c r="C48">
        <f>('CON Score and Page Rank'!CJ38-'MIN and MAX'!C$19)/('MIN and MAX'!G$19-'MIN and MAX'!C$19)</f>
        <v>2.4137204620398374E-2</v>
      </c>
      <c r="D48">
        <f>('CON Score and Page Rank'!CK38-'MIN and MAX'!D$19)/('MIN and MAX'!H$19-'MIN and MAX'!D$19)</f>
        <v>0.78977272727272729</v>
      </c>
      <c r="E48">
        <f t="shared" si="0"/>
        <v>2.0624447850993054E-2</v>
      </c>
      <c r="F48">
        <f t="shared" si="1"/>
        <v>0.60292184579180419</v>
      </c>
      <c r="G48">
        <f t="shared" si="2"/>
        <v>0.78625997050332197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258</v>
      </c>
      <c r="B49">
        <f>('CON Score and Page Rank'!CI178-'MIN and MAX'!B$19)/('MIN and MAX'!F$19-'MIN and MAX'!B$19)</f>
        <v>4.3764441282971757E-4</v>
      </c>
      <c r="C49">
        <f>('CON Score and Page Rank'!CJ178-'MIN and MAX'!C$19)/('MIN and MAX'!G$19-'MIN and MAX'!C$19)</f>
        <v>2.102502919836265E-2</v>
      </c>
      <c r="D49">
        <f>('CON Score and Page Rank'!CK178-'MIN and MAX'!D$19)/('MIN and MAX'!H$19-'MIN and MAX'!D$19)</f>
        <v>0.80113636363636365</v>
      </c>
      <c r="E49">
        <f t="shared" si="0"/>
        <v>2.0587384785532931E-2</v>
      </c>
      <c r="F49">
        <f t="shared" si="1"/>
        <v>0.60289259214676938</v>
      </c>
      <c r="G49">
        <f t="shared" si="2"/>
        <v>0.80069871922353397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69</v>
      </c>
      <c r="B50">
        <f>('CON Score and Page Rank'!CI54-'MIN and MAX'!B$19)/('MIN and MAX'!F$19-'MIN and MAX'!B$19)</f>
        <v>2.0398439380350975E-3</v>
      </c>
      <c r="C50">
        <f>('CON Score and Page Rank'!CJ54-'MIN and MAX'!C$19)/('MIN and MAX'!G$19-'MIN and MAX'!C$19)</f>
        <v>2.2584732786427093E-2</v>
      </c>
      <c r="D50">
        <f>('CON Score and Page Rank'!CK54-'MIN and MAX'!D$19)/('MIN and MAX'!H$19-'MIN and MAX'!D$19)</f>
        <v>0.83352272727272725</v>
      </c>
      <c r="E50">
        <f t="shared" si="0"/>
        <v>2.0544888848391996E-2</v>
      </c>
      <c r="F50">
        <f t="shared" si="1"/>
        <v>0.6028590503702026</v>
      </c>
      <c r="G50">
        <f t="shared" si="2"/>
        <v>0.83148288333469211</v>
      </c>
      <c r="H50" s="3">
        <f>IFERROR(VLOOKUP(A50,'GDP Data'!A$2:Q$144,3,FALSE),"Not Found")</f>
        <v>10953485244.423901</v>
      </c>
      <c r="I50">
        <f t="shared" si="3"/>
        <v>1.0351122600848117E-3</v>
      </c>
      <c r="J50">
        <f t="shared" si="4"/>
        <v>-0.60182393811011781</v>
      </c>
    </row>
    <row r="51" spans="1:10" x14ac:dyDescent="0.25">
      <c r="A51" t="s">
        <v>218</v>
      </c>
      <c r="B51">
        <f>('CON Score and Page Rank'!CI204-'MIN and MAX'!B$19)/('MIN and MAX'!F$19-'MIN and MAX'!B$19)</f>
        <v>5.317380079528887E-4</v>
      </c>
      <c r="C51">
        <f>('CON Score and Page Rank'!CJ204-'MIN and MAX'!C$19)/('MIN and MAX'!G$19-'MIN and MAX'!C$19)</f>
        <v>2.1000634468242206E-2</v>
      </c>
      <c r="D51">
        <f>('CON Score and Page Rank'!CK204-'MIN and MAX'!D$19)/('MIN and MAX'!H$19-'MIN and MAX'!D$19)</f>
        <v>0.70454545454545459</v>
      </c>
      <c r="E51">
        <f t="shared" si="0"/>
        <v>2.0468896460289317E-2</v>
      </c>
      <c r="F51">
        <f t="shared" si="1"/>
        <v>0.60279907005504774</v>
      </c>
      <c r="G51">
        <f t="shared" si="2"/>
        <v>0.70401371653750167</v>
      </c>
      <c r="H51" s="3">
        <f>IFERROR(VLOOKUP(A51,'GDP Data'!A$2:Q$144,3,FALSE),"Not Found")</f>
        <v>8495806432.1846704</v>
      </c>
      <c r="I51">
        <f t="shared" si="3"/>
        <v>8.0285983876580112E-4</v>
      </c>
      <c r="J51">
        <f t="shared" si="4"/>
        <v>-0.60199621021628191</v>
      </c>
    </row>
    <row r="52" spans="1:10" x14ac:dyDescent="0.25">
      <c r="A52" t="s">
        <v>115</v>
      </c>
      <c r="B52">
        <f>('CON Score and Page Rank'!CI100-'MIN and MAX'!B$19)/('MIN and MAX'!F$19-'MIN and MAX'!B$19)</f>
        <v>1.0703962031684843E-2</v>
      </c>
      <c r="C52">
        <f>('CON Score and Page Rank'!CJ100-'MIN and MAX'!C$19)/('MIN and MAX'!G$19-'MIN and MAX'!C$19)</f>
        <v>3.1171271417320241E-2</v>
      </c>
      <c r="D52">
        <f>('CON Score and Page Rank'!CK100-'MIN and MAX'!D$19)/('MIN and MAX'!H$19-'MIN and MAX'!D$19)</f>
        <v>0.96136363636363631</v>
      </c>
      <c r="E52">
        <f t="shared" si="0"/>
        <v>2.0467309385635398E-2</v>
      </c>
      <c r="F52">
        <f t="shared" si="1"/>
        <v>0.60279781738698068</v>
      </c>
      <c r="G52">
        <f t="shared" si="2"/>
        <v>0.95065967433195142</v>
      </c>
      <c r="H52" s="3">
        <f>IFERROR(VLOOKUP(A52,'GDP Data'!A$2:Q$144,3,FALSE),"Not Found")</f>
        <v>135429607036.658</v>
      </c>
      <c r="I52">
        <f t="shared" si="3"/>
        <v>1.2798195596554712E-2</v>
      </c>
      <c r="J52">
        <f t="shared" si="4"/>
        <v>-0.58999962179042598</v>
      </c>
    </row>
    <row r="53" spans="1:10" x14ac:dyDescent="0.25">
      <c r="A53" t="s">
        <v>159</v>
      </c>
      <c r="B53">
        <f>('CON Score and Page Rank'!CI143-'MIN and MAX'!B$19)/('MIN and MAX'!F$19-'MIN and MAX'!B$19)</f>
        <v>1.0633720997157193E-4</v>
      </c>
      <c r="C53">
        <f>('CON Score and Page Rank'!CJ143-'MIN and MAX'!C$19)/('MIN and MAX'!G$19-'MIN and MAX'!C$19)</f>
        <v>2.0529680996193202E-2</v>
      </c>
      <c r="D53">
        <f>('CON Score and Page Rank'!CK143-'MIN and MAX'!D$19)/('MIN and MAX'!H$19-'MIN and MAX'!D$19)</f>
        <v>0.57159090909090904</v>
      </c>
      <c r="E53">
        <f t="shared" si="0"/>
        <v>2.042334378622163E-2</v>
      </c>
      <c r="F53">
        <f t="shared" si="1"/>
        <v>0.60276311561520268</v>
      </c>
      <c r="G53">
        <f t="shared" si="2"/>
        <v>0.57148457188093749</v>
      </c>
      <c r="H53" s="3">
        <f>IFERROR(VLOOKUP(A53,'GDP Data'!A$2:Q$144,3,FALSE),"Not Found")</f>
        <v>3081024212.4292402</v>
      </c>
      <c r="I53">
        <f t="shared" si="3"/>
        <v>2.9115901146871853E-4</v>
      </c>
      <c r="J53">
        <f t="shared" si="4"/>
        <v>-0.60247195660373398</v>
      </c>
    </row>
    <row r="54" spans="1:10" x14ac:dyDescent="0.25">
      <c r="A54" t="s">
        <v>206</v>
      </c>
      <c r="B54">
        <f>('CON Score and Page Rank'!CI192-'MIN and MAX'!B$19)/('MIN and MAX'!F$19-'MIN and MAX'!B$19)</f>
        <v>1.02484037596072E-3</v>
      </c>
      <c r="C54">
        <f>('CON Score and Page Rank'!CJ192-'MIN and MAX'!C$19)/('MIN and MAX'!G$19-'MIN and MAX'!C$19)</f>
        <v>2.1447891920356951E-2</v>
      </c>
      <c r="D54">
        <f>('CON Score and Page Rank'!CK192-'MIN and MAX'!D$19)/('MIN and MAX'!H$19-'MIN and MAX'!D$19)</f>
        <v>0.74431818181818177</v>
      </c>
      <c r="E54">
        <f t="shared" si="0"/>
        <v>2.0423051544396231E-2</v>
      </c>
      <c r="F54">
        <f t="shared" si="1"/>
        <v>0.6027628849505634</v>
      </c>
      <c r="G54">
        <f t="shared" si="2"/>
        <v>0.74329334144222103</v>
      </c>
      <c r="H54" s="3">
        <f>IFERROR(VLOOKUP(A54,'GDP Data'!A$2:Q$144,3,FALSE),"Not Found")</f>
        <v>25601765400.515301</v>
      </c>
      <c r="I54">
        <f t="shared" si="3"/>
        <v>2.4193853056386104E-3</v>
      </c>
      <c r="J54">
        <f t="shared" si="4"/>
        <v>-0.60034349964492484</v>
      </c>
    </row>
    <row r="55" spans="1:10" x14ac:dyDescent="0.25">
      <c r="A55" t="s">
        <v>142</v>
      </c>
      <c r="B55">
        <f>('CON Score and Page Rank'!CI127-'MIN and MAX'!B$19)/('MIN and MAX'!F$19-'MIN and MAX'!B$19)</f>
        <v>1.3766866465206968E-3</v>
      </c>
      <c r="C55">
        <f>('CON Score and Page Rank'!CJ127-'MIN and MAX'!C$19)/('MIN and MAX'!G$19-'MIN and MAX'!C$19)</f>
        <v>2.1780737134477774E-2</v>
      </c>
      <c r="D55">
        <f>('CON Score and Page Rank'!CK127-'MIN and MAX'!D$19)/('MIN and MAX'!H$19-'MIN and MAX'!D$19)</f>
        <v>0.84090909090909094</v>
      </c>
      <c r="E55">
        <f t="shared" si="0"/>
        <v>2.0404050487957077E-2</v>
      </c>
      <c r="F55">
        <f t="shared" si="1"/>
        <v>0.60274788753592812</v>
      </c>
      <c r="G55">
        <f t="shared" si="2"/>
        <v>0.83953240426257025</v>
      </c>
      <c r="H55" s="3">
        <f>IFERROR(VLOOKUP(A55,'GDP Data'!A$2:Q$144,3,FALSE),"Not Found")</f>
        <v>22152694161.888199</v>
      </c>
      <c r="I55">
        <f t="shared" si="3"/>
        <v>2.0934455845962787E-3</v>
      </c>
      <c r="J55">
        <f t="shared" si="4"/>
        <v>-0.60065444195133189</v>
      </c>
    </row>
    <row r="56" spans="1:10" x14ac:dyDescent="0.25">
      <c r="A56" t="s">
        <v>64</v>
      </c>
      <c r="B56">
        <f>('CON Score and Page Rank'!CI49-'MIN and MAX'!B$19)/('MIN and MAX'!F$19-'MIN and MAX'!B$19)</f>
        <v>8.6453845530329223E-4</v>
      </c>
      <c r="C56">
        <f>('CON Score and Page Rank'!CJ49-'MIN and MAX'!C$19)/('MIN and MAX'!G$19-'MIN and MAX'!C$19)</f>
        <v>2.1261997691001268E-2</v>
      </c>
      <c r="D56">
        <f>('CON Score and Page Rank'!CK49-'MIN and MAX'!D$19)/('MIN and MAX'!H$19-'MIN and MAX'!D$19)</f>
        <v>0.74431818181818177</v>
      </c>
      <c r="E56">
        <f t="shared" si="0"/>
        <v>2.0397459235697975E-2</v>
      </c>
      <c r="F56">
        <f t="shared" si="1"/>
        <v>0.60274268510187345</v>
      </c>
      <c r="G56">
        <f t="shared" si="2"/>
        <v>0.74345364336287845</v>
      </c>
      <c r="H56" s="3">
        <f>IFERROR(VLOOKUP(A56,'GDP Data'!A$2:Q$144,3,FALSE),"Not Found")</f>
        <v>8936063723.20121</v>
      </c>
      <c r="I56">
        <f t="shared" si="3"/>
        <v>8.4446447047468467E-4</v>
      </c>
      <c r="J56">
        <f t="shared" si="4"/>
        <v>-0.60189822063139875</v>
      </c>
    </row>
    <row r="57" spans="1:10" x14ac:dyDescent="0.25">
      <c r="A57" t="s">
        <v>211</v>
      </c>
      <c r="B57">
        <f>('CON Score and Page Rank'!CI197-'MIN and MAX'!B$19)/('MIN and MAX'!F$19-'MIN and MAX'!B$19)</f>
        <v>6.6754766519197377E-4</v>
      </c>
      <c r="C57">
        <f>('CON Score and Page Rank'!CJ197-'MIN and MAX'!C$19)/('MIN and MAX'!G$19-'MIN and MAX'!C$19)</f>
        <v>2.1057511965386022E-2</v>
      </c>
      <c r="D57">
        <f>('CON Score and Page Rank'!CK197-'MIN and MAX'!D$19)/('MIN and MAX'!H$19-'MIN and MAX'!D$19)</f>
        <v>0.74375000000000002</v>
      </c>
      <c r="E57">
        <f t="shared" si="0"/>
        <v>2.0389964300194047E-2</v>
      </c>
      <c r="F57">
        <f t="shared" si="1"/>
        <v>0.60273676939630316</v>
      </c>
      <c r="G57">
        <f t="shared" si="2"/>
        <v>0.74308245233480807</v>
      </c>
      <c r="H57" s="3">
        <f>IFERROR(VLOOKUP(A57,'GDP Data'!A$2:Q$144,3,FALSE),"Not Found")</f>
        <v>18405203853.1036</v>
      </c>
      <c r="I57">
        <f t="shared" si="3"/>
        <v>1.7393050460725538E-3</v>
      </c>
      <c r="J57">
        <f t="shared" si="4"/>
        <v>-0.6009974643502306</v>
      </c>
    </row>
    <row r="58" spans="1:10" x14ac:dyDescent="0.25">
      <c r="A58" t="s">
        <v>84</v>
      </c>
      <c r="B58">
        <f>('CON Score and Page Rank'!CI69-'MIN and MAX'!B$19)/('MIN and MAX'!F$19-'MIN and MAX'!B$19)</f>
        <v>1.0070063560306678E-3</v>
      </c>
      <c r="C58">
        <f>('CON Score and Page Rank'!CJ69-'MIN and MAX'!C$19)/('MIN and MAX'!G$19-'MIN and MAX'!C$19)</f>
        <v>2.1359006447384525E-2</v>
      </c>
      <c r="D58">
        <f>('CON Score and Page Rank'!CK69-'MIN and MAX'!D$19)/('MIN and MAX'!H$19-'MIN and MAX'!D$19)</f>
        <v>0.77272727272727271</v>
      </c>
      <c r="E58">
        <f t="shared" si="0"/>
        <v>2.0352000091353857E-2</v>
      </c>
      <c r="F58">
        <f t="shared" si="1"/>
        <v>0.60270680448445224</v>
      </c>
      <c r="G58">
        <f t="shared" si="2"/>
        <v>0.77172026637124203</v>
      </c>
      <c r="H58" s="3">
        <f>IFERROR(VLOOKUP(A58,'GDP Data'!A$2:Q$144,3,FALSE),"Not Found")</f>
        <v>5314909953.9299202</v>
      </c>
      <c r="I58">
        <f t="shared" si="3"/>
        <v>5.0226282610462542E-4</v>
      </c>
      <c r="J58">
        <f t="shared" si="4"/>
        <v>-0.60220454165834758</v>
      </c>
    </row>
    <row r="59" spans="1:10" x14ac:dyDescent="0.25">
      <c r="A59" t="s">
        <v>57</v>
      </c>
      <c r="B59">
        <f>('CON Score and Page Rank'!CI42-'MIN and MAX'!B$19)/('MIN and MAX'!F$19-'MIN and MAX'!B$19)</f>
        <v>1.5590781803103584E-3</v>
      </c>
      <c r="C59">
        <f>('CON Score and Page Rank'!CJ42-'MIN and MAX'!C$19)/('MIN and MAX'!G$19-'MIN and MAX'!C$19)</f>
        <v>2.1851806534364613E-2</v>
      </c>
      <c r="D59">
        <f>('CON Score and Page Rank'!CK42-'MIN and MAX'!D$19)/('MIN and MAX'!H$19-'MIN and MAX'!D$19)</f>
        <v>0.8125</v>
      </c>
      <c r="E59">
        <f t="shared" si="0"/>
        <v>2.0292728354054254E-2</v>
      </c>
      <c r="F59">
        <f t="shared" si="1"/>
        <v>0.60266002167407129</v>
      </c>
      <c r="G59">
        <f t="shared" si="2"/>
        <v>0.81094092181968969</v>
      </c>
      <c r="H59" s="3">
        <f>IFERROR(VLOOKUP(A59,'GDP Data'!A$2:Q$144,3,FALSE),"Not Found")</f>
        <v>4613630622.7750101</v>
      </c>
      <c r="I59">
        <f t="shared" si="3"/>
        <v>4.3599142323839522E-4</v>
      </c>
      <c r="J59">
        <f t="shared" si="4"/>
        <v>-0.60222403025083293</v>
      </c>
    </row>
    <row r="60" spans="1:10" x14ac:dyDescent="0.25">
      <c r="A60" t="s">
        <v>122</v>
      </c>
      <c r="B60">
        <f>('CON Score and Page Rank'!CI107-'MIN and MAX'!B$19)/('MIN and MAX'!F$19-'MIN and MAX'!B$19)</f>
        <v>3.2219722700651647E-3</v>
      </c>
      <c r="C60">
        <f>('CON Score and Page Rank'!CJ107-'MIN and MAX'!C$19)/('MIN and MAX'!G$19-'MIN and MAX'!C$19)</f>
        <v>2.3488745587875833E-2</v>
      </c>
      <c r="D60">
        <f>('CON Score and Page Rank'!CK107-'MIN and MAX'!D$19)/('MIN and MAX'!H$19-'MIN and MAX'!D$19)</f>
        <v>0.87329545454545454</v>
      </c>
      <c r="E60">
        <f t="shared" si="0"/>
        <v>2.0266773317810668E-2</v>
      </c>
      <c r="F60">
        <f t="shared" si="1"/>
        <v>0.6026395355268056</v>
      </c>
      <c r="G60">
        <f t="shared" si="2"/>
        <v>0.87007348227538939</v>
      </c>
      <c r="H60" s="3">
        <f>IFERROR(VLOOKUP(A60,'GDP Data'!A$2:Q$144,3,FALSE),"Not Found")</f>
        <v>22066031834.2948</v>
      </c>
      <c r="I60">
        <f t="shared" si="3"/>
        <v>2.0852559320995927E-3</v>
      </c>
      <c r="J60">
        <f t="shared" si="4"/>
        <v>-0.60055427959470598</v>
      </c>
    </row>
    <row r="61" spans="1:10" x14ac:dyDescent="0.25">
      <c r="A61" t="s">
        <v>82</v>
      </c>
      <c r="B61">
        <f>('CON Score and Page Rank'!CI67-'MIN and MAX'!B$19)/('MIN and MAX'!F$19-'MIN and MAX'!B$19)</f>
        <v>6.8708600655717912E-4</v>
      </c>
      <c r="C61">
        <f>('CON Score and Page Rank'!CJ67-'MIN and MAX'!C$19)/('MIN and MAX'!G$19-'MIN and MAX'!C$19)</f>
        <v>2.0936272271477891E-2</v>
      </c>
      <c r="D61">
        <f>('CON Score and Page Rank'!CK67-'MIN and MAX'!D$19)/('MIN and MAX'!H$19-'MIN and MAX'!D$19)</f>
        <v>0.70397727272727273</v>
      </c>
      <c r="E61">
        <f t="shared" si="0"/>
        <v>2.0249186264920713E-2</v>
      </c>
      <c r="F61">
        <f t="shared" si="1"/>
        <v>0.60262565417630021</v>
      </c>
      <c r="G61">
        <f t="shared" si="2"/>
        <v>0.70329018672071553</v>
      </c>
      <c r="H61" s="3">
        <f>IFERROR(VLOOKUP(A61,'GDP Data'!A$2:Q$144,3,FALSE),"Not Found")</f>
        <v>5023265365.2516899</v>
      </c>
      <c r="I61">
        <f t="shared" si="3"/>
        <v>4.7470220201176796E-4</v>
      </c>
      <c r="J61">
        <f t="shared" si="4"/>
        <v>-0.60215095197428847</v>
      </c>
    </row>
    <row r="62" spans="1:10" x14ac:dyDescent="0.25">
      <c r="A62" t="s">
        <v>89</v>
      </c>
      <c r="B62">
        <f>('CON Score and Page Rank'!CI74-'MIN and MAX'!B$19)/('MIN and MAX'!F$19-'MIN and MAX'!B$19)</f>
        <v>3.2048228155418263E-3</v>
      </c>
      <c r="C62">
        <f>('CON Score and Page Rank'!CJ74-'MIN and MAX'!C$19)/('MIN and MAX'!G$19-'MIN and MAX'!C$19)</f>
        <v>2.3438040376263937E-2</v>
      </c>
      <c r="D62">
        <f>('CON Score and Page Rank'!CK74-'MIN and MAX'!D$19)/('MIN and MAX'!H$19-'MIN and MAX'!D$19)</f>
        <v>0.87272727272727268</v>
      </c>
      <c r="E62">
        <f t="shared" si="0"/>
        <v>2.0233217560722112E-2</v>
      </c>
      <c r="F62">
        <f t="shared" si="1"/>
        <v>0.60261305017826372</v>
      </c>
      <c r="G62">
        <f t="shared" si="2"/>
        <v>0.86952244991173089</v>
      </c>
      <c r="H62" s="3">
        <f>IFERROR(VLOOKUP(A62,'GDP Data'!A$2:Q$144,3,FALSE),"Not Found")</f>
        <v>130816321183.15601</v>
      </c>
      <c r="I62">
        <f t="shared" si="3"/>
        <v>1.2362236754261416E-2</v>
      </c>
      <c r="J62">
        <f t="shared" si="4"/>
        <v>-0.59025081342400232</v>
      </c>
    </row>
    <row r="63" spans="1:10" x14ac:dyDescent="0.25">
      <c r="A63" t="s">
        <v>102</v>
      </c>
      <c r="B63">
        <f>('CON Score and Page Rank'!CI87-'MIN and MAX'!B$19)/('MIN and MAX'!F$19-'MIN and MAX'!B$19)</f>
        <v>1.2807030816990814E-4</v>
      </c>
      <c r="C63">
        <f>('CON Score and Page Rank'!CJ87-'MIN and MAX'!C$19)/('MIN and MAX'!G$19-'MIN and MAX'!C$19)</f>
        <v>2.0345555312204913E-2</v>
      </c>
      <c r="D63">
        <f>('CON Score and Page Rank'!CK87-'MIN and MAX'!D$19)/('MIN and MAX'!H$19-'MIN and MAX'!D$19)</f>
        <v>0.71250000000000002</v>
      </c>
      <c r="E63">
        <f t="shared" si="0"/>
        <v>2.0217485004035005E-2</v>
      </c>
      <c r="F63">
        <f t="shared" si="1"/>
        <v>0.6026006325699762</v>
      </c>
      <c r="G63">
        <f t="shared" si="2"/>
        <v>0.71237192969183016</v>
      </c>
      <c r="H63" s="3">
        <f>IFERROR(VLOOKUP(A63,'GDP Data'!A$2:Q$144,3,FALSE),"Not Found")</f>
        <v>3557333364.30795</v>
      </c>
      <c r="I63">
        <f t="shared" si="3"/>
        <v>3.3617057004558702E-4</v>
      </c>
      <c r="J63">
        <f t="shared" si="4"/>
        <v>-0.60226446199993067</v>
      </c>
    </row>
    <row r="64" spans="1:10" x14ac:dyDescent="0.25">
      <c r="A64" t="s">
        <v>160</v>
      </c>
      <c r="B64">
        <f>('CON Score and Page Rank'!CI144-'MIN and MAX'!B$19)/('MIN and MAX'!F$19-'MIN and MAX'!B$19)</f>
        <v>1.0664222680572693E-2</v>
      </c>
      <c r="C64">
        <f>('CON Score and Page Rank'!CJ144-'MIN and MAX'!C$19)/('MIN and MAX'!G$19-'MIN and MAX'!C$19)</f>
        <v>3.0854658256753126E-2</v>
      </c>
      <c r="D64">
        <f>('CON Score and Page Rank'!CK144-'MIN and MAX'!D$19)/('MIN and MAX'!H$19-'MIN and MAX'!D$19)</f>
        <v>0.92159090909090913</v>
      </c>
      <c r="E64">
        <f t="shared" si="0"/>
        <v>2.0190435576180433E-2</v>
      </c>
      <c r="F64">
        <f t="shared" si="1"/>
        <v>0.60257928262627813</v>
      </c>
      <c r="G64">
        <f t="shared" si="2"/>
        <v>0.91092668641033647</v>
      </c>
      <c r="H64" s="3">
        <f>IFERROR(VLOOKUP(A64,'GDP Data'!A$2:Q$144,3,FALSE),"Not Found")</f>
        <v>78921234457.548706</v>
      </c>
      <c r="I64">
        <f t="shared" si="3"/>
        <v>7.4581136090564179E-3</v>
      </c>
      <c r="J64">
        <f t="shared" si="4"/>
        <v>-0.59512116901722167</v>
      </c>
    </row>
    <row r="65" spans="1:10" x14ac:dyDescent="0.25">
      <c r="A65" t="s">
        <v>50</v>
      </c>
      <c r="B65">
        <f>('CON Score and Page Rank'!CI35-'MIN and MAX'!B$19)/('MIN and MAX'!F$19-'MIN and MAX'!B$19)</f>
        <v>2.8256236249338596E-3</v>
      </c>
      <c r="C65">
        <f>('CON Score and Page Rank'!CJ35-'MIN and MAX'!C$19)/('MIN and MAX'!G$19-'MIN and MAX'!C$19)</f>
        <v>2.3002416345082884E-2</v>
      </c>
      <c r="D65">
        <f>('CON Score and Page Rank'!CK35-'MIN and MAX'!D$19)/('MIN and MAX'!H$19-'MIN and MAX'!D$19)</f>
        <v>0.87329545454545454</v>
      </c>
      <c r="E65">
        <f t="shared" si="0"/>
        <v>2.0176792720149023E-2</v>
      </c>
      <c r="F65">
        <f t="shared" si="1"/>
        <v>0.60256851440560755</v>
      </c>
      <c r="G65">
        <f t="shared" si="2"/>
        <v>0.87046983092052066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56</v>
      </c>
      <c r="B66">
        <f>('CON Score and Page Rank'!CI41-'MIN and MAX'!B$19)/('MIN and MAX'!F$19-'MIN and MAX'!B$19)</f>
        <v>4.9325870855368437E-4</v>
      </c>
      <c r="C66">
        <f>('CON Score and Page Rank'!CJ41-'MIN and MAX'!C$19)/('MIN and MAX'!G$19-'MIN and MAX'!C$19)</f>
        <v>2.0476261803472375E-2</v>
      </c>
      <c r="D66">
        <f>('CON Score and Page Rank'!CK41-'MIN and MAX'!D$19)/('MIN and MAX'!H$19-'MIN and MAX'!D$19)</f>
        <v>0.68352272727272723</v>
      </c>
      <c r="E66">
        <f t="shared" si="0"/>
        <v>1.998300309491869E-2</v>
      </c>
      <c r="F66">
        <f t="shared" si="1"/>
        <v>0.60241555747024511</v>
      </c>
      <c r="G66">
        <f t="shared" si="2"/>
        <v>0.68302946856417357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192</v>
      </c>
      <c r="B67">
        <f>('CON Score and Page Rank'!CI179-'MIN and MAX'!B$19)/('MIN and MAX'!F$19-'MIN and MAX'!B$19)</f>
        <v>8.835302353124852E-3</v>
      </c>
      <c r="C67">
        <f>('CON Score and Page Rank'!CJ179-'MIN and MAX'!C$19)/('MIN and MAX'!G$19-'MIN and MAX'!C$19)</f>
        <v>2.8795184066438755E-2</v>
      </c>
      <c r="D67">
        <f>('CON Score and Page Rank'!CK179-'MIN and MAX'!D$19)/('MIN and MAX'!H$19-'MIN and MAX'!D$19)</f>
        <v>0.88977272727272727</v>
      </c>
      <c r="E67">
        <f t="shared" ref="E67:E130" si="5">C67-B67</f>
        <v>1.9959881713313903E-2</v>
      </c>
      <c r="F67">
        <f t="shared" si="1"/>
        <v>0.60239730790880741</v>
      </c>
      <c r="G67">
        <f t="shared" si="2"/>
        <v>0.88093742491960247</v>
      </c>
      <c r="H67" s="3" t="str">
        <f>IFERROR(VLOOKUP(A67,'GDP Data'!A$2:Q$144,3,FALSE),"Not Found")</f>
        <v>Not Found</v>
      </c>
      <c r="I67" t="str">
        <f t="shared" si="3"/>
        <v>No Value</v>
      </c>
      <c r="J67" t="str">
        <f t="shared" si="4"/>
        <v>No Value</v>
      </c>
    </row>
    <row r="68" spans="1:10" x14ac:dyDescent="0.25">
      <c r="A68" t="s">
        <v>214</v>
      </c>
      <c r="B68">
        <f>('CON Score and Page Rank'!CI200-'MIN and MAX'!B$19)/('MIN and MAX'!F$19-'MIN and MAX'!B$19)</f>
        <v>2.8038628099617065E-4</v>
      </c>
      <c r="C68">
        <f>('CON Score and Page Rank'!CJ200-'MIN and MAX'!C$19)/('MIN and MAX'!G$19-'MIN and MAX'!C$19)</f>
        <v>2.0237589038510199E-2</v>
      </c>
      <c r="D68">
        <f>('CON Score and Page Rank'!CK200-'MIN and MAX'!D$19)/('MIN and MAX'!H$19-'MIN and MAX'!D$19)</f>
        <v>0.64375000000000004</v>
      </c>
      <c r="E68">
        <f t="shared" si="5"/>
        <v>1.9957202757514027E-2</v>
      </c>
      <c r="F68">
        <f t="shared" ref="F68:F131" si="6">(E68-MIN(E$3:E$212))/(MAX(E$3:E$212)-MIN(E$3:E$212))</f>
        <v>0.60239519342580228</v>
      </c>
      <c r="G68">
        <f t="shared" ref="G68:G131" si="7">D68-B68</f>
        <v>0.64346961371900391</v>
      </c>
      <c r="H68" s="3">
        <f>IFERROR(VLOOKUP(A68,'GDP Data'!A$2:Q$144,3,FALSE),"Not Found")</f>
        <v>7651174661.4287205</v>
      </c>
      <c r="I68">
        <f t="shared" ref="I68:I131" si="8">IFERROR((H68-MIN(H$3:H$212))/(MAX(H$3:H$212)-MIN(H$3:H$212)),"No Value")</f>
        <v>7.2304152690823938E-4</v>
      </c>
      <c r="J68">
        <f t="shared" ref="J68:J131" si="9">IFERROR(I68-F68,"No Value")</f>
        <v>-0.601672151898894</v>
      </c>
    </row>
    <row r="69" spans="1:10" x14ac:dyDescent="0.25">
      <c r="A69" t="s">
        <v>208</v>
      </c>
      <c r="B69">
        <f>('CON Score and Page Rank'!CI194-'MIN and MAX'!B$19)/('MIN and MAX'!F$19-'MIN and MAX'!B$19)</f>
        <v>8.0339615492797708E-4</v>
      </c>
      <c r="C69">
        <f>('CON Score and Page Rank'!CJ194-'MIN and MAX'!C$19)/('MIN and MAX'!G$19-'MIN and MAX'!C$19)</f>
        <v>2.0755934550427735E-2</v>
      </c>
      <c r="D69">
        <f>('CON Score and Page Rank'!CK194-'MIN and MAX'!D$19)/('MIN and MAX'!H$19-'MIN and MAX'!D$19)</f>
        <v>0.71250000000000002</v>
      </c>
      <c r="E69">
        <f t="shared" si="5"/>
        <v>1.9952538395499757E-2</v>
      </c>
      <c r="F69">
        <f t="shared" si="6"/>
        <v>0.60239151187412854</v>
      </c>
      <c r="G69">
        <f t="shared" si="7"/>
        <v>0.71169660384507205</v>
      </c>
      <c r="H69" s="3">
        <f>IFERROR(VLOOKUP(A69,'GDP Data'!A$2:Q$144,3,FALSE),"Not Found")</f>
        <v>12282533600</v>
      </c>
      <c r="I69">
        <f t="shared" si="8"/>
        <v>1.160708288782866E-3</v>
      </c>
      <c r="J69">
        <f t="shared" si="9"/>
        <v>-0.60123080358534564</v>
      </c>
    </row>
    <row r="70" spans="1:10" x14ac:dyDescent="0.25">
      <c r="A70" t="s">
        <v>127</v>
      </c>
      <c r="B70">
        <f>('CON Score and Page Rank'!CI112-'MIN and MAX'!B$19)/('MIN and MAX'!F$19-'MIN and MAX'!B$19)</f>
        <v>6.382589782164892E-4</v>
      </c>
      <c r="C70">
        <f>('CON Score and Page Rank'!CJ112-'MIN and MAX'!C$19)/('MIN and MAX'!G$19-'MIN and MAX'!C$19)</f>
        <v>2.0482798994027343E-2</v>
      </c>
      <c r="D70">
        <f>('CON Score and Page Rank'!CK112-'MIN and MAX'!D$19)/('MIN and MAX'!H$19-'MIN and MAX'!D$19)</f>
        <v>0.64375000000000004</v>
      </c>
      <c r="E70">
        <f t="shared" si="5"/>
        <v>1.9844540015810853E-2</v>
      </c>
      <c r="F70">
        <f t="shared" si="6"/>
        <v>0.6023062694306196</v>
      </c>
      <c r="G70">
        <f t="shared" si="7"/>
        <v>0.64311174102178359</v>
      </c>
      <c r="H70" s="3">
        <f>IFERROR(VLOOKUP(A70,'GDP Data'!A$2:Q$144,3,FALSE),"Not Found")</f>
        <v>6777384700</v>
      </c>
      <c r="I70">
        <f t="shared" si="8"/>
        <v>6.4046774499034777E-4</v>
      </c>
      <c r="J70">
        <f t="shared" si="9"/>
        <v>-0.60166580168562922</v>
      </c>
    </row>
    <row r="71" spans="1:10" x14ac:dyDescent="0.25">
      <c r="A71" t="s">
        <v>131</v>
      </c>
      <c r="B71">
        <f>('CON Score and Page Rank'!CI116-'MIN and MAX'!B$19)/('MIN and MAX'!F$19-'MIN and MAX'!B$19)</f>
        <v>8.7704347573751274E-4</v>
      </c>
      <c r="C71">
        <f>('CON Score and Page Rank'!CJ116-'MIN and MAX'!C$19)/('MIN and MAX'!G$19-'MIN and MAX'!C$19)</f>
        <v>2.0611658153615622E-2</v>
      </c>
      <c r="D71">
        <f>('CON Score and Page Rank'!CK116-'MIN and MAX'!D$19)/('MIN and MAX'!H$19-'MIN and MAX'!D$19)</f>
        <v>0.64375000000000004</v>
      </c>
      <c r="E71">
        <f t="shared" si="5"/>
        <v>1.9734614677878109E-2</v>
      </c>
      <c r="F71">
        <f t="shared" si="6"/>
        <v>0.60221950605105845</v>
      </c>
      <c r="G71">
        <f t="shared" si="7"/>
        <v>0.64287295652426257</v>
      </c>
      <c r="H71" s="3">
        <f>IFERROR(VLOOKUP(A71,'GDP Data'!A$2:Q$144,3,FALSE),"Not Found")</f>
        <v>53991289844.329102</v>
      </c>
      <c r="I71">
        <f t="shared" si="8"/>
        <v>5.102215852630842E-3</v>
      </c>
      <c r="J71">
        <f t="shared" si="9"/>
        <v>-0.59711729019842763</v>
      </c>
    </row>
    <row r="72" spans="1:10" x14ac:dyDescent="0.25">
      <c r="A72" t="s">
        <v>47</v>
      </c>
      <c r="B72">
        <f>('CON Score and Page Rank'!CI32-'MIN and MAX'!B$19)/('MIN and MAX'!F$19-'MIN and MAX'!B$19)</f>
        <v>1.4132482322361602E-3</v>
      </c>
      <c r="C72">
        <f>('CON Score and Page Rank'!CJ32-'MIN and MAX'!C$19)/('MIN and MAX'!G$19-'MIN and MAX'!C$19)</f>
        <v>2.0991571969061817E-2</v>
      </c>
      <c r="D72">
        <f>('CON Score and Page Rank'!CK32-'MIN and MAX'!D$19)/('MIN and MAX'!H$19-'MIN and MAX'!D$19)</f>
        <v>0.64261363636363633</v>
      </c>
      <c r="E72">
        <f t="shared" si="5"/>
        <v>1.9578323736825658E-2</v>
      </c>
      <c r="F72">
        <f t="shared" si="6"/>
        <v>0.60209614659185173</v>
      </c>
      <c r="G72">
        <f t="shared" si="7"/>
        <v>0.64120038813140012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45</v>
      </c>
      <c r="B73">
        <f>('CON Score and Page Rank'!CI30-'MIN and MAX'!B$19)/('MIN and MAX'!F$19-'MIN and MAX'!B$19)</f>
        <v>1.0337926238506987E-2</v>
      </c>
      <c r="C73">
        <f>('CON Score and Page Rank'!CJ30-'MIN and MAX'!C$19)/('MIN and MAX'!G$19-'MIN and MAX'!C$19)</f>
        <v>2.9885238303246794E-2</v>
      </c>
      <c r="D73">
        <f>('CON Score and Page Rank'!CK30-'MIN and MAX'!D$19)/('MIN and MAX'!H$19-'MIN and MAX'!D$19)</f>
        <v>0.88749999999999996</v>
      </c>
      <c r="E73">
        <f t="shared" si="5"/>
        <v>1.9547312064739808E-2</v>
      </c>
      <c r="F73">
        <f t="shared" si="6"/>
        <v>0.60207166927364086</v>
      </c>
      <c r="G73">
        <f t="shared" si="7"/>
        <v>0.87716207376149302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130</v>
      </c>
      <c r="B74">
        <f>('CON Score and Page Rank'!CI115-'MIN and MAX'!B$19)/('MIN and MAX'!F$19-'MIN and MAX'!B$19)</f>
        <v>9.0725305561629259E-5</v>
      </c>
      <c r="C74">
        <f>('CON Score and Page Rank'!CJ115-'MIN and MAX'!C$19)/('MIN and MAX'!G$19-'MIN and MAX'!C$19)</f>
        <v>1.9371119987955647E-2</v>
      </c>
      <c r="D74">
        <f>('CON Score and Page Rank'!CK115-'MIN and MAX'!D$19)/('MIN and MAX'!H$19-'MIN and MAX'!D$19)</f>
        <v>0.52670454545454548</v>
      </c>
      <c r="E74">
        <f t="shared" si="5"/>
        <v>1.9280394682394019E-2</v>
      </c>
      <c r="F74">
        <f t="shared" si="6"/>
        <v>0.60186099305838925</v>
      </c>
      <c r="G74">
        <f t="shared" si="7"/>
        <v>0.52661382014898384</v>
      </c>
      <c r="H74" s="3">
        <f>IFERROR(VLOOKUP(A74,'GDP Data'!A$2:Q$144,3,FALSE),"Not Found")</f>
        <v>5707720390.8514996</v>
      </c>
      <c r="I74">
        <f t="shared" si="8"/>
        <v>5.3938369586192824E-4</v>
      </c>
      <c r="J74">
        <f t="shared" si="9"/>
        <v>-0.60132160936252732</v>
      </c>
    </row>
    <row r="75" spans="1:10" x14ac:dyDescent="0.25">
      <c r="A75" t="s">
        <v>141</v>
      </c>
      <c r="B75">
        <f>('CON Score and Page Rank'!CI126-'MIN and MAX'!B$19)/('MIN and MAX'!F$19-'MIN and MAX'!B$19)</f>
        <v>1.538222681344904E-2</v>
      </c>
      <c r="C75">
        <f>('CON Score and Page Rank'!CJ126-'MIN and MAX'!C$19)/('MIN and MAX'!G$19-'MIN and MAX'!C$19)</f>
        <v>3.4574883626656672E-2</v>
      </c>
      <c r="D75">
        <f>('CON Score and Page Rank'!CK126-'MIN and MAX'!D$19)/('MIN and MAX'!H$19-'MIN and MAX'!D$19)</f>
        <v>0.94034090909090906</v>
      </c>
      <c r="E75">
        <f t="shared" si="5"/>
        <v>1.9192656813207632E-2</v>
      </c>
      <c r="F75">
        <f t="shared" si="6"/>
        <v>0.60179174210870578</v>
      </c>
      <c r="G75">
        <f t="shared" si="7"/>
        <v>0.92495868227746003</v>
      </c>
      <c r="H75" s="3">
        <f>IFERROR(VLOOKUP(A75,'GDP Data'!A$2:Q$144,3,FALSE),"Not Found")</f>
        <v>160446947784.909</v>
      </c>
      <c r="I75">
        <f t="shared" si="8"/>
        <v>1.5162352350809412E-2</v>
      </c>
      <c r="J75">
        <f t="shared" si="9"/>
        <v>-0.58662938975789636</v>
      </c>
    </row>
    <row r="76" spans="1:10" x14ac:dyDescent="0.25">
      <c r="A76" t="s">
        <v>65</v>
      </c>
      <c r="B76">
        <f>('CON Score and Page Rank'!CI50-'MIN and MAX'!B$19)/('MIN and MAX'!F$19-'MIN and MAX'!B$19)</f>
        <v>5.9844324484447421E-5</v>
      </c>
      <c r="C76">
        <f>('CON Score and Page Rank'!CJ50-'MIN and MAX'!C$19)/('MIN and MAX'!G$19-'MIN and MAX'!C$19)</f>
        <v>1.9249888587343496E-2</v>
      </c>
      <c r="D76">
        <f>('CON Score and Page Rank'!CK50-'MIN and MAX'!D$19)/('MIN and MAX'!H$19-'MIN and MAX'!D$19)</f>
        <v>0.56306818181818186</v>
      </c>
      <c r="E76">
        <f t="shared" si="5"/>
        <v>1.919004426285905E-2</v>
      </c>
      <c r="F76">
        <f t="shared" si="6"/>
        <v>0.60178968003910682</v>
      </c>
      <c r="G76">
        <f t="shared" si="7"/>
        <v>0.56300833749369739</v>
      </c>
      <c r="H76" s="3">
        <f>IFERROR(VLOOKUP(A76,'GDP Data'!A$2:Q$144,3,FALSE),"Not Found")</f>
        <v>3666222600.09828</v>
      </c>
      <c r="I76">
        <f t="shared" si="8"/>
        <v>3.4646068140673712E-4</v>
      </c>
      <c r="J76">
        <f t="shared" si="9"/>
        <v>-0.60144321935770007</v>
      </c>
    </row>
    <row r="77" spans="1:10" x14ac:dyDescent="0.25">
      <c r="A77" t="s">
        <v>134</v>
      </c>
      <c r="B77">
        <f>('CON Score and Page Rank'!CI119-'MIN and MAX'!B$19)/('MIN and MAX'!F$19-'MIN and MAX'!B$19)</f>
        <v>6.7808995600024077E-4</v>
      </c>
      <c r="C77">
        <f>('CON Score and Page Rank'!CJ119-'MIN and MAX'!C$19)/('MIN and MAX'!G$19-'MIN and MAX'!C$19)</f>
        <v>1.975282722865717E-2</v>
      </c>
      <c r="D77">
        <f>('CON Score and Page Rank'!CK119-'MIN and MAX'!D$19)/('MIN and MAX'!H$19-'MIN and MAX'!D$19)</f>
        <v>0.6551136363636364</v>
      </c>
      <c r="E77">
        <f t="shared" si="5"/>
        <v>1.907473727265693E-2</v>
      </c>
      <c r="F77">
        <f t="shared" si="6"/>
        <v>0.60169866895517388</v>
      </c>
      <c r="G77">
        <f t="shared" si="7"/>
        <v>0.65443554640763613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199</v>
      </c>
      <c r="B78">
        <f>('CON Score and Page Rank'!CI185-'MIN and MAX'!B$19)/('MIN and MAX'!F$19-'MIN and MAX'!B$19)</f>
        <v>3.3969211846278803E-4</v>
      </c>
      <c r="C78">
        <f>('CON Score and Page Rank'!CJ185-'MIN and MAX'!C$19)/('MIN and MAX'!G$19-'MIN and MAX'!C$19)</f>
        <v>1.9345002325595693E-2</v>
      </c>
      <c r="D78">
        <f>('CON Score and Page Rank'!CK185-'MIN and MAX'!D$19)/('MIN and MAX'!H$19-'MIN and MAX'!D$19)</f>
        <v>0.61477272727272725</v>
      </c>
      <c r="E78">
        <f t="shared" si="5"/>
        <v>1.9005310207132906E-2</v>
      </c>
      <c r="F78">
        <f t="shared" si="6"/>
        <v>0.60164387060793967</v>
      </c>
      <c r="G78">
        <f t="shared" si="7"/>
        <v>0.61443303515426451</v>
      </c>
      <c r="H78" s="3">
        <f>IFERROR(VLOOKUP(A78,'GDP Data'!A$2:Q$144,3,FALSE),"Not Found")</f>
        <v>8141537877.0679102</v>
      </c>
      <c r="I78">
        <f t="shared" si="8"/>
        <v>7.693812046524653E-4</v>
      </c>
      <c r="J78">
        <f t="shared" si="9"/>
        <v>-0.60087448940328725</v>
      </c>
    </row>
    <row r="79" spans="1:10" x14ac:dyDescent="0.25">
      <c r="A79" t="s">
        <v>152</v>
      </c>
      <c r="B79">
        <f>('CON Score and Page Rank'!CI136-'MIN and MAX'!B$19)/('MIN and MAX'!F$19-'MIN and MAX'!B$19)</f>
        <v>4.2871015695102158E-4</v>
      </c>
      <c r="C79">
        <f>('CON Score and Page Rank'!CJ136-'MIN and MAX'!C$19)/('MIN and MAX'!G$19-'MIN and MAX'!C$19)</f>
        <v>1.8986369107630054E-2</v>
      </c>
      <c r="D79">
        <f>('CON Score and Page Rank'!CK136-'MIN and MAX'!D$19)/('MIN and MAX'!H$19-'MIN and MAX'!D$19)</f>
        <v>0.45056818181818181</v>
      </c>
      <c r="E79">
        <f t="shared" si="5"/>
        <v>1.8557658950679033E-2</v>
      </c>
      <c r="F79">
        <f t="shared" si="6"/>
        <v>0.60129054227977485</v>
      </c>
      <c r="G79">
        <f t="shared" si="7"/>
        <v>0.45013947166123081</v>
      </c>
      <c r="H79" s="3">
        <f>IFERROR(VLOOKUP(A79,'GDP Data'!A$2:Q$144,3,FALSE),"Not Found")</f>
        <v>6220270632.3359203</v>
      </c>
      <c r="I79">
        <f t="shared" si="8"/>
        <v>5.8782006355960156E-4</v>
      </c>
      <c r="J79">
        <f t="shared" si="9"/>
        <v>-0.60070272221621523</v>
      </c>
    </row>
    <row r="80" spans="1:10" x14ac:dyDescent="0.25">
      <c r="A80" t="s">
        <v>121</v>
      </c>
      <c r="B80">
        <f>('CON Score and Page Rank'!CI106-'MIN and MAX'!B$19)/('MIN and MAX'!F$19-'MIN and MAX'!B$19)</f>
        <v>9.1679743029200709E-5</v>
      </c>
      <c r="C80">
        <f>('CON Score and Page Rank'!CJ106-'MIN and MAX'!C$19)/('MIN and MAX'!G$19-'MIN and MAX'!C$19)</f>
        <v>1.8583447615815801E-2</v>
      </c>
      <c r="D80">
        <f>('CON Score and Page Rank'!CK106-'MIN and MAX'!D$19)/('MIN and MAX'!H$19-'MIN and MAX'!D$19)</f>
        <v>0.63295454545454544</v>
      </c>
      <c r="E80">
        <f t="shared" si="5"/>
        <v>1.8491767872786599E-2</v>
      </c>
      <c r="F80">
        <f t="shared" si="6"/>
        <v>0.60123853486539347</v>
      </c>
      <c r="G80">
        <f t="shared" si="7"/>
        <v>0.63286286571151629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48</v>
      </c>
      <c r="B81">
        <f>('CON Score and Page Rank'!CI33-'MIN and MAX'!B$19)/('MIN and MAX'!F$19-'MIN and MAX'!B$19)</f>
        <v>1.7585535823857721E-2</v>
      </c>
      <c r="C81">
        <f>('CON Score and Page Rank'!CJ33-'MIN and MAX'!C$19)/('MIN and MAX'!G$19-'MIN and MAX'!C$19)</f>
        <v>3.6018271665300153E-2</v>
      </c>
      <c r="D81">
        <f>('CON Score and Page Rank'!CK33-'MIN and MAX'!D$19)/('MIN and MAX'!H$19-'MIN and MAX'!D$19)</f>
        <v>0.98011363636363635</v>
      </c>
      <c r="E81">
        <f t="shared" si="5"/>
        <v>1.8432735841442432E-2</v>
      </c>
      <c r="F81">
        <f t="shared" si="6"/>
        <v>0.60119194125341924</v>
      </c>
      <c r="G81">
        <f t="shared" si="7"/>
        <v>0.96252810053977866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51</v>
      </c>
      <c r="B82">
        <f>('CON Score and Page Rank'!CI36-'MIN and MAX'!B$19)/('MIN and MAX'!F$19-'MIN and MAX'!B$19)</f>
        <v>1.0544081959599726E-2</v>
      </c>
      <c r="C82">
        <f>('CON Score and Page Rank'!CJ36-'MIN and MAX'!C$19)/('MIN and MAX'!G$19-'MIN and MAX'!C$19)</f>
        <v>2.895789024023885E-2</v>
      </c>
      <c r="D82">
        <f>('CON Score and Page Rank'!CK36-'MIN and MAX'!D$19)/('MIN and MAX'!H$19-'MIN and MAX'!D$19)</f>
        <v>0.81022727272727268</v>
      </c>
      <c r="E82">
        <f t="shared" si="5"/>
        <v>1.8413808280639123E-2</v>
      </c>
      <c r="F82">
        <f t="shared" si="6"/>
        <v>0.60117700184842826</v>
      </c>
      <c r="G82">
        <f t="shared" si="7"/>
        <v>0.79968319076767291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96</v>
      </c>
      <c r="B83">
        <f>('CON Score and Page Rank'!CI81-'MIN and MAX'!B$19)/('MIN and MAX'!F$19-'MIN and MAX'!B$19)</f>
        <v>3.7923660320570774E-4</v>
      </c>
      <c r="C83">
        <f>('CON Score and Page Rank'!CJ81-'MIN and MAX'!C$19)/('MIN and MAX'!G$19-'MIN and MAX'!C$19)</f>
        <v>1.8759937247531985E-2</v>
      </c>
      <c r="D83">
        <f>('CON Score and Page Rank'!CK81-'MIN and MAX'!D$19)/('MIN and MAX'!H$19-'MIN and MAX'!D$19)</f>
        <v>0.63295454545454544</v>
      </c>
      <c r="E83">
        <f t="shared" si="5"/>
        <v>1.8380700644326276E-2</v>
      </c>
      <c r="F83">
        <f t="shared" si="6"/>
        <v>0.60115087019880309</v>
      </c>
      <c r="G83">
        <f t="shared" si="7"/>
        <v>0.63257530885133972</v>
      </c>
      <c r="H83" s="3">
        <f>IFERROR(VLOOKUP(A83,'GDP Data'!A$2:Q$144,3,FALSE),"Not Found")</f>
        <v>5438332738.1037302</v>
      </c>
      <c r="I83">
        <f t="shared" si="8"/>
        <v>5.1392636827602236E-4</v>
      </c>
      <c r="J83">
        <f t="shared" si="9"/>
        <v>-0.60063694383052701</v>
      </c>
    </row>
    <row r="84" spans="1:10" x14ac:dyDescent="0.25">
      <c r="A84" t="s">
        <v>166</v>
      </c>
      <c r="B84">
        <f>('CON Score and Page Rank'!CI151-'MIN and MAX'!B$19)/('MIN and MAX'!F$19-'MIN and MAX'!B$19)</f>
        <v>1.5063378990723799E-2</v>
      </c>
      <c r="C84">
        <f>('CON Score and Page Rank'!CJ151-'MIN and MAX'!C$19)/('MIN and MAX'!G$19-'MIN and MAX'!C$19)</f>
        <v>3.3429950577035614E-2</v>
      </c>
      <c r="D84">
        <f>('CON Score and Page Rank'!CK151-'MIN and MAX'!D$19)/('MIN and MAX'!H$19-'MIN and MAX'!D$19)</f>
        <v>0.96136363636363631</v>
      </c>
      <c r="E84">
        <f t="shared" si="5"/>
        <v>1.8366571586311817E-2</v>
      </c>
      <c r="F84">
        <f t="shared" si="6"/>
        <v>0.60113971822195766</v>
      </c>
      <c r="G84">
        <f t="shared" si="7"/>
        <v>0.94630025737291246</v>
      </c>
      <c r="H84" s="3">
        <f>IFERROR(VLOOKUP(A84,'GDP Data'!A$2:Q$144,3,FALSE),"Not Found")</f>
        <v>120296476180.40199</v>
      </c>
      <c r="I84">
        <f t="shared" si="8"/>
        <v>1.1368103809947095E-2</v>
      </c>
      <c r="J84">
        <f t="shared" si="9"/>
        <v>-0.58977161441201054</v>
      </c>
    </row>
    <row r="85" spans="1:10" x14ac:dyDescent="0.25">
      <c r="A85" t="s">
        <v>101</v>
      </c>
      <c r="B85">
        <f>('CON Score and Page Rank'!CI86-'MIN and MAX'!B$19)/('MIN and MAX'!F$19-'MIN and MAX'!B$19)</f>
        <v>3.8272444761587083E-4</v>
      </c>
      <c r="C85">
        <f>('CON Score and Page Rank'!CJ86-'MIN and MAX'!C$19)/('MIN and MAX'!G$19-'MIN and MAX'!C$19)</f>
        <v>1.8679392756989831E-2</v>
      </c>
      <c r="D85">
        <f>('CON Score and Page Rank'!CK86-'MIN and MAX'!D$19)/('MIN and MAX'!H$19-'MIN and MAX'!D$19)</f>
        <v>0.60397727272727275</v>
      </c>
      <c r="E85">
        <f t="shared" si="5"/>
        <v>1.8296668309373959E-2</v>
      </c>
      <c r="F85">
        <f t="shared" si="6"/>
        <v>0.60108454400404221</v>
      </c>
      <c r="G85">
        <f t="shared" si="7"/>
        <v>0.60359454827965686</v>
      </c>
      <c r="H85" s="3">
        <f>IFERROR(VLOOKUP(A85,'GDP Data'!A$2:Q$144,3,FALSE),"Not Found")</f>
        <v>5398568543.6349201</v>
      </c>
      <c r="I85">
        <f t="shared" si="8"/>
        <v>5.1016862320323693E-4</v>
      </c>
      <c r="J85">
        <f t="shared" si="9"/>
        <v>-0.60057437538083902</v>
      </c>
    </row>
    <row r="86" spans="1:10" x14ac:dyDescent="0.25">
      <c r="A86" t="s">
        <v>210</v>
      </c>
      <c r="B86">
        <f>('CON Score and Page Rank'!CI196-'MIN and MAX'!B$19)/('MIN and MAX'!F$19-'MIN and MAX'!B$19)</f>
        <v>1.4934805027652568E-5</v>
      </c>
      <c r="C86">
        <f>('CON Score and Page Rank'!CJ196-'MIN and MAX'!C$19)/('MIN and MAX'!G$19-'MIN and MAX'!C$19)</f>
        <v>1.8307732844366133E-2</v>
      </c>
      <c r="D86">
        <f>('CON Score and Page Rank'!CK196-'MIN and MAX'!D$19)/('MIN and MAX'!H$19-'MIN and MAX'!D$19)</f>
        <v>0.53409090909090906</v>
      </c>
      <c r="E86">
        <f t="shared" si="5"/>
        <v>1.8292798039338479E-2</v>
      </c>
      <c r="F86">
        <f t="shared" si="6"/>
        <v>0.60108148922418525</v>
      </c>
      <c r="G86">
        <f t="shared" si="7"/>
        <v>0.53407597428588138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112</v>
      </c>
      <c r="B87">
        <f>('CON Score and Page Rank'!CI97-'MIN and MAX'!B$19)/('MIN and MAX'!F$19-'MIN and MAX'!B$19)</f>
        <v>1.3516386331962596E-4</v>
      </c>
      <c r="C87">
        <f>('CON Score and Page Rank'!CJ97-'MIN and MAX'!C$19)/('MIN and MAX'!G$19-'MIN and MAX'!C$19)</f>
        <v>1.8412352773133561E-2</v>
      </c>
      <c r="D87">
        <f>('CON Score and Page Rank'!CK97-'MIN and MAX'!D$19)/('MIN and MAX'!H$19-'MIN and MAX'!D$19)</f>
        <v>0.56420454545454546</v>
      </c>
      <c r="E87">
        <f t="shared" si="5"/>
        <v>1.8277188909813936E-2</v>
      </c>
      <c r="F87">
        <f t="shared" si="6"/>
        <v>0.60106916903618279</v>
      </c>
      <c r="G87">
        <f t="shared" si="7"/>
        <v>0.56406938159122588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119</v>
      </c>
      <c r="B88">
        <f>('CON Score and Page Rank'!CI104-'MIN and MAX'!B$19)/('MIN and MAX'!F$19-'MIN and MAX'!B$19)</f>
        <v>1.4799555205812135E-4</v>
      </c>
      <c r="C88">
        <f>('CON Score and Page Rank'!CJ104-'MIN and MAX'!C$19)/('MIN and MAX'!G$19-'MIN and MAX'!C$19)</f>
        <v>1.8425068469192431E-2</v>
      </c>
      <c r="D88">
        <f>('CON Score and Page Rank'!CK104-'MIN and MAX'!D$19)/('MIN and MAX'!H$19-'MIN and MAX'!D$19)</f>
        <v>0.56420454545454546</v>
      </c>
      <c r="E88">
        <f t="shared" si="5"/>
        <v>1.8277072917134308E-2</v>
      </c>
      <c r="F88">
        <f t="shared" si="6"/>
        <v>0.6010690774838886</v>
      </c>
      <c r="G88">
        <f t="shared" si="7"/>
        <v>0.56405654990248733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179</v>
      </c>
      <c r="B89">
        <f>('CON Score and Page Rank'!CI165-'MIN and MAX'!B$19)/('MIN and MAX'!F$19-'MIN and MAX'!B$19)</f>
        <v>1.2170992903713415E-2</v>
      </c>
      <c r="C89">
        <f>('CON Score and Page Rank'!CJ165-'MIN and MAX'!C$19)/('MIN and MAX'!G$19-'MIN and MAX'!C$19)</f>
        <v>3.0408740171938894E-2</v>
      </c>
      <c r="D89">
        <f>('CON Score and Page Rank'!CK165-'MIN and MAX'!D$19)/('MIN and MAX'!H$19-'MIN and MAX'!D$19)</f>
        <v>0.92954545454545456</v>
      </c>
      <c r="E89">
        <f t="shared" si="5"/>
        <v>1.8237747268225479E-2</v>
      </c>
      <c r="F89">
        <f t="shared" si="6"/>
        <v>0.60103803799593314</v>
      </c>
      <c r="G89">
        <f t="shared" si="7"/>
        <v>0.91737446164174119</v>
      </c>
      <c r="H89" s="3">
        <f>IFERROR(VLOOKUP(A89,'GDP Data'!A$2:Q$144,3,FALSE),"Not Found")</f>
        <v>23273640257.1968</v>
      </c>
      <c r="I89">
        <f t="shared" si="8"/>
        <v>2.1993757995238798E-3</v>
      </c>
      <c r="J89">
        <f t="shared" si="9"/>
        <v>-0.59883866219640924</v>
      </c>
    </row>
    <row r="90" spans="1:10" x14ac:dyDescent="0.25">
      <c r="A90" t="s">
        <v>74</v>
      </c>
      <c r="B90">
        <f>('CON Score and Page Rank'!CI59-'MIN and MAX'!B$19)/('MIN and MAX'!F$19-'MIN and MAX'!B$19)</f>
        <v>5.3828632642147569E-4</v>
      </c>
      <c r="C90">
        <f>('CON Score and Page Rank'!CJ59-'MIN and MAX'!C$19)/('MIN and MAX'!G$19-'MIN and MAX'!C$19)</f>
        <v>1.8663805507198442E-2</v>
      </c>
      <c r="D90">
        <f>('CON Score and Page Rank'!CK59-'MIN and MAX'!D$19)/('MIN and MAX'!H$19-'MIN and MAX'!D$19)</f>
        <v>0.56420454545454546</v>
      </c>
      <c r="E90">
        <f t="shared" si="5"/>
        <v>1.8125519180776966E-2</v>
      </c>
      <c r="F90">
        <f t="shared" si="6"/>
        <v>0.60094945707062652</v>
      </c>
      <c r="G90">
        <f t="shared" si="7"/>
        <v>0.56366625912812396</v>
      </c>
      <c r="H90" s="3">
        <f>IFERROR(VLOOKUP(A90,'GDP Data'!A$2:Q$144,3,FALSE),"Not Found")</f>
        <v>2796704603.0444298</v>
      </c>
      <c r="I90">
        <f t="shared" si="8"/>
        <v>2.6429060320509642E-4</v>
      </c>
      <c r="J90">
        <f t="shared" si="9"/>
        <v>-0.60068516646742143</v>
      </c>
    </row>
    <row r="91" spans="1:10" x14ac:dyDescent="0.25">
      <c r="A91" t="s">
        <v>44</v>
      </c>
      <c r="B91">
        <f>('CON Score and Page Rank'!CI29-'MIN and MAX'!B$19)/('MIN and MAX'!F$19-'MIN and MAX'!B$19)</f>
        <v>3.1643208177982766E-4</v>
      </c>
      <c r="C91">
        <f>('CON Score and Page Rank'!CJ29-'MIN and MAX'!C$19)/('MIN and MAX'!G$19-'MIN and MAX'!C$19)</f>
        <v>1.8318843787653184E-2</v>
      </c>
      <c r="D91">
        <f>('CON Score and Page Rank'!CK29-'MIN and MAX'!D$19)/('MIN and MAX'!H$19-'MIN and MAX'!D$19)</f>
        <v>0.54431818181818181</v>
      </c>
      <c r="E91">
        <f t="shared" si="5"/>
        <v>1.8002411705873356E-2</v>
      </c>
      <c r="F91">
        <f t="shared" si="6"/>
        <v>0.60085228911305877</v>
      </c>
      <c r="G91">
        <f t="shared" si="7"/>
        <v>0.54400174973640203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197</v>
      </c>
      <c r="B92">
        <f>('CON Score and Page Rank'!CI183-'MIN and MAX'!B$19)/('MIN and MAX'!F$19-'MIN and MAX'!B$19)</f>
        <v>1.7639695866277259E-2</v>
      </c>
      <c r="C92">
        <f>('CON Score and Page Rank'!CJ183-'MIN and MAX'!C$19)/('MIN and MAX'!G$19-'MIN and MAX'!C$19)</f>
        <v>3.5608939455694606E-2</v>
      </c>
      <c r="D92">
        <f>('CON Score and Page Rank'!CK183-'MIN and MAX'!D$19)/('MIN and MAX'!H$19-'MIN and MAX'!D$19)</f>
        <v>0.98011363636363635</v>
      </c>
      <c r="E92">
        <f t="shared" si="5"/>
        <v>1.7969243589417348E-2</v>
      </c>
      <c r="F92">
        <f t="shared" si="6"/>
        <v>0.60082610972683603</v>
      </c>
      <c r="G92">
        <f t="shared" si="7"/>
        <v>0.96247394049735913</v>
      </c>
      <c r="H92" s="3">
        <f>IFERROR(VLOOKUP(A92,'GDP Data'!A$2:Q$144,3,FALSE),"Not Found")</f>
        <v>268696750000</v>
      </c>
      <c r="I92">
        <f t="shared" si="8"/>
        <v>2.5392036777657792E-2</v>
      </c>
      <c r="J92">
        <f t="shared" si="9"/>
        <v>-0.57543407294917825</v>
      </c>
    </row>
    <row r="93" spans="1:10" x14ac:dyDescent="0.25">
      <c r="A93" t="s">
        <v>108</v>
      </c>
      <c r="B93">
        <f>('CON Score and Page Rank'!CI93-'MIN and MAX'!B$19)/('MIN and MAX'!F$19-'MIN and MAX'!B$19)</f>
        <v>3.2244008398665828E-5</v>
      </c>
      <c r="C93">
        <f>('CON Score and Page Rank'!CJ93-'MIN and MAX'!C$19)/('MIN and MAX'!G$19-'MIN and MAX'!C$19)</f>
        <v>1.7700962137402975E-2</v>
      </c>
      <c r="D93">
        <f>('CON Score and Page Rank'!CK93-'MIN and MAX'!D$19)/('MIN and MAX'!H$19-'MIN and MAX'!D$19)</f>
        <v>0.55227272727272725</v>
      </c>
      <c r="E93">
        <f t="shared" si="5"/>
        <v>1.7668718129004311E-2</v>
      </c>
      <c r="F93">
        <f t="shared" si="6"/>
        <v>0.60058890686642219</v>
      </c>
      <c r="G93">
        <f t="shared" si="7"/>
        <v>0.55224048326432862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26</v>
      </c>
      <c r="B94">
        <f>('CON Score and Page Rank'!CI11-'MIN and MAX'!B$19)/('MIN and MAX'!F$19-'MIN and MAX'!B$19)</f>
        <v>1.8881003480081949E-3</v>
      </c>
      <c r="C94">
        <f>('CON Score and Page Rank'!CJ11-'MIN and MAX'!C$19)/('MIN and MAX'!G$19-'MIN and MAX'!C$19)</f>
        <v>1.9536811748307962E-2</v>
      </c>
      <c r="D94">
        <f>('CON Score and Page Rank'!CK11-'MIN and MAX'!D$19)/('MIN and MAX'!H$19-'MIN and MAX'!D$19)</f>
        <v>0.60397727272727275</v>
      </c>
      <c r="E94">
        <f t="shared" si="5"/>
        <v>1.7648711400299767E-2</v>
      </c>
      <c r="F94">
        <f t="shared" si="6"/>
        <v>0.60057311568097749</v>
      </c>
      <c r="G94">
        <f t="shared" si="7"/>
        <v>0.60208917237926451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180</v>
      </c>
      <c r="B95">
        <f>('CON Score and Page Rank'!CI166-'MIN and MAX'!B$19)/('MIN and MAX'!F$19-'MIN and MAX'!B$19)</f>
        <v>3.3357993414504269E-3</v>
      </c>
      <c r="C95">
        <f>('CON Score and Page Rank'!CJ166-'MIN and MAX'!C$19)/('MIN and MAX'!G$19-'MIN and MAX'!C$19)</f>
        <v>2.0903451552643403E-2</v>
      </c>
      <c r="D95">
        <f>('CON Score and Page Rank'!CK166-'MIN and MAX'!D$19)/('MIN and MAX'!H$19-'MIN and MAX'!D$19)</f>
        <v>0.81647727272727277</v>
      </c>
      <c r="E95">
        <f t="shared" si="5"/>
        <v>1.7567652211192976E-2</v>
      </c>
      <c r="F95">
        <f t="shared" si="6"/>
        <v>0.60050913617157908</v>
      </c>
      <c r="G95">
        <f t="shared" si="7"/>
        <v>0.81314147338582232</v>
      </c>
      <c r="H95" s="3">
        <f>IFERROR(VLOOKUP(A95,'GDP Data'!A$2:Q$144,3,FALSE),"Not Found")</f>
        <v>10397897085.610201</v>
      </c>
      <c r="I95">
        <f t="shared" si="8"/>
        <v>9.8260877814158529E-4</v>
      </c>
      <c r="J95">
        <f t="shared" si="9"/>
        <v>-0.59952652739343748</v>
      </c>
    </row>
    <row r="96" spans="1:10" x14ac:dyDescent="0.25">
      <c r="A96" t="s">
        <v>123</v>
      </c>
      <c r="B96">
        <f>('CON Score and Page Rank'!CI108-'MIN and MAX'!B$19)/('MIN and MAX'!F$19-'MIN and MAX'!B$19)</f>
        <v>3.0598647823950887E-4</v>
      </c>
      <c r="C96">
        <f>('CON Score and Page Rank'!CJ108-'MIN and MAX'!C$19)/('MIN and MAX'!G$19-'MIN and MAX'!C$19)</f>
        <v>1.7761631744132911E-2</v>
      </c>
      <c r="D96">
        <f>('CON Score and Page Rank'!CK108-'MIN and MAX'!D$19)/('MIN and MAX'!H$19-'MIN and MAX'!D$19)</f>
        <v>0.6</v>
      </c>
      <c r="E96">
        <f t="shared" si="5"/>
        <v>1.7455645265893403E-2</v>
      </c>
      <c r="F96">
        <f t="shared" si="6"/>
        <v>0.60042072979238326</v>
      </c>
      <c r="G96">
        <f t="shared" si="7"/>
        <v>0.59969401352176044</v>
      </c>
      <c r="H96" s="3">
        <f>IFERROR(VLOOKUP(A96,'GDP Data'!A$2:Q$144,3,FALSE),"Not Found")</f>
        <v>5840503868.5724602</v>
      </c>
      <c r="I96">
        <f t="shared" si="8"/>
        <v>5.519318303285935E-4</v>
      </c>
      <c r="J96">
        <f t="shared" si="9"/>
        <v>-0.59986879796205461</v>
      </c>
    </row>
    <row r="97" spans="1:10" x14ac:dyDescent="0.25">
      <c r="A97" t="s">
        <v>67</v>
      </c>
      <c r="B97">
        <f>('CON Score and Page Rank'!CI52-'MIN and MAX'!B$19)/('MIN and MAX'!F$19-'MIN and MAX'!B$19)</f>
        <v>2.3884228620765956E-4</v>
      </c>
      <c r="C97">
        <f>('CON Score and Page Rank'!CJ52-'MIN and MAX'!C$19)/('MIN and MAX'!G$19-'MIN and MAX'!C$19)</f>
        <v>1.7628800095770981E-2</v>
      </c>
      <c r="D97">
        <f>('CON Score and Page Rank'!CK52-'MIN and MAX'!D$19)/('MIN and MAX'!H$19-'MIN and MAX'!D$19)</f>
        <v>0.48352272727272727</v>
      </c>
      <c r="E97">
        <f t="shared" si="5"/>
        <v>1.738995780956332E-2</v>
      </c>
      <c r="F97">
        <f t="shared" si="6"/>
        <v>0.60036888309522363</v>
      </c>
      <c r="G97">
        <f t="shared" si="7"/>
        <v>0.48328388498651959</v>
      </c>
      <c r="H97" s="3">
        <f>IFERROR(VLOOKUP(A97,'GDP Data'!A$2:Q$144,3,FALSE),"Not Found")</f>
        <v>3190371050.4552398</v>
      </c>
      <c r="I97">
        <f t="shared" si="8"/>
        <v>3.0149236657136408E-4</v>
      </c>
      <c r="J97">
        <f t="shared" si="9"/>
        <v>-0.60006739072865223</v>
      </c>
    </row>
    <row r="98" spans="1:10" x14ac:dyDescent="0.25">
      <c r="A98" t="s">
        <v>176</v>
      </c>
      <c r="B98">
        <f>('CON Score and Page Rank'!CI162-'MIN and MAX'!B$19)/('MIN and MAX'!F$19-'MIN and MAX'!B$19)</f>
        <v>2.6370063105864876E-4</v>
      </c>
      <c r="C98">
        <f>('CON Score and Page Rank'!CJ162-'MIN and MAX'!C$19)/('MIN and MAX'!G$19-'MIN and MAX'!C$19)</f>
        <v>1.7300935005885181E-2</v>
      </c>
      <c r="D98">
        <f>('CON Score and Page Rank'!CK162-'MIN and MAX'!D$19)/('MIN and MAX'!H$19-'MIN and MAX'!D$19)</f>
        <v>0.6238636363636364</v>
      </c>
      <c r="E98">
        <f t="shared" si="5"/>
        <v>1.7037234374826533E-2</v>
      </c>
      <c r="F98">
        <f t="shared" si="6"/>
        <v>0.600090480701165</v>
      </c>
      <c r="G98">
        <f t="shared" si="7"/>
        <v>0.62359993573257777</v>
      </c>
      <c r="H98" s="3">
        <f>IFERROR(VLOOKUP(A98,'GDP Data'!A$2:Q$144,3,FALSE),"Not Found")</f>
        <v>12354820143.884899</v>
      </c>
      <c r="I98">
        <f t="shared" si="8"/>
        <v>1.1675394193449407E-3</v>
      </c>
      <c r="J98">
        <f t="shared" si="9"/>
        <v>-0.59892294128182011</v>
      </c>
    </row>
    <row r="99" spans="1:10" x14ac:dyDescent="0.25">
      <c r="A99" t="s">
        <v>126</v>
      </c>
      <c r="B99">
        <f>('CON Score and Page Rank'!CI111-'MIN and MAX'!B$19)/('MIN and MAX'!F$19-'MIN and MAX'!B$19)</f>
        <v>2.1215145236834395E-4</v>
      </c>
      <c r="C99">
        <f>('CON Score and Page Rank'!CJ111-'MIN and MAX'!C$19)/('MIN and MAX'!G$19-'MIN and MAX'!C$19)</f>
        <v>1.7080314672943974E-2</v>
      </c>
      <c r="D99">
        <f>('CON Score and Page Rank'!CK111-'MIN and MAX'!D$19)/('MIN and MAX'!H$19-'MIN and MAX'!D$19)</f>
        <v>0.53920454545454544</v>
      </c>
      <c r="E99">
        <f t="shared" si="5"/>
        <v>1.6868163220575629E-2</v>
      </c>
      <c r="F99">
        <f t="shared" si="6"/>
        <v>0.59995703389986343</v>
      </c>
      <c r="G99">
        <f t="shared" si="7"/>
        <v>0.53899239400217713</v>
      </c>
      <c r="H99" s="3">
        <f>IFERROR(VLOOKUP(A99,'GDP Data'!A$2:Q$144,3,FALSE),"Not Found")</f>
        <v>4094480988.1193099</v>
      </c>
      <c r="I99">
        <f t="shared" si="8"/>
        <v>3.8693140812364173E-4</v>
      </c>
      <c r="J99">
        <f t="shared" si="9"/>
        <v>-0.59957010249173981</v>
      </c>
    </row>
    <row r="100" spans="1:10" x14ac:dyDescent="0.25">
      <c r="A100" t="s">
        <v>187</v>
      </c>
      <c r="B100">
        <f>('CON Score and Page Rank'!CI173-'MIN and MAX'!B$19)/('MIN and MAX'!F$19-'MIN and MAX'!B$19)</f>
        <v>3.0505632778280454E-3</v>
      </c>
      <c r="C100">
        <f>('CON Score and Page Rank'!CJ173-'MIN and MAX'!C$19)/('MIN and MAX'!G$19-'MIN and MAX'!C$19)</f>
        <v>1.9885926335814402E-2</v>
      </c>
      <c r="D100">
        <f>('CON Score and Page Rank'!CK173-'MIN and MAX'!D$19)/('MIN and MAX'!H$19-'MIN and MAX'!D$19)</f>
        <v>0.74488636363636362</v>
      </c>
      <c r="E100">
        <f t="shared" si="5"/>
        <v>1.6835363057986358E-2</v>
      </c>
      <c r="F100">
        <f t="shared" si="6"/>
        <v>0.59993114493731936</v>
      </c>
      <c r="G100">
        <f t="shared" si="7"/>
        <v>0.74183580035853558</v>
      </c>
      <c r="H100" s="3">
        <f>IFERROR(VLOOKUP(A100,'GDP Data'!A$2:Q$144,3,FALSE),"Not Found")</f>
        <v>4088368978.34589</v>
      </c>
      <c r="I100">
        <f t="shared" si="8"/>
        <v>3.863538187893752E-4</v>
      </c>
      <c r="J100">
        <f t="shared" si="9"/>
        <v>-0.59954479111852998</v>
      </c>
    </row>
    <row r="101" spans="1:10" x14ac:dyDescent="0.25">
      <c r="A101" t="s">
        <v>72</v>
      </c>
      <c r="B101">
        <f>('CON Score and Page Rank'!CI57-'MIN and MAX'!B$19)/('MIN and MAX'!F$19-'MIN and MAX'!B$19)</f>
        <v>5.1869770999132648E-5</v>
      </c>
      <c r="C101">
        <f>('CON Score and Page Rank'!CJ57-'MIN and MAX'!C$19)/('MIN and MAX'!G$19-'MIN and MAX'!C$19)</f>
        <v>1.68255964535876E-2</v>
      </c>
      <c r="D101">
        <f>('CON Score and Page Rank'!CK57-'MIN and MAX'!D$19)/('MIN and MAX'!H$19-'MIN and MAX'!D$19)</f>
        <v>0.60340909090909089</v>
      </c>
      <c r="E101">
        <f t="shared" si="5"/>
        <v>1.6773726682588468E-2</v>
      </c>
      <c r="F101">
        <f t="shared" si="6"/>
        <v>0.59988249573292307</v>
      </c>
      <c r="G101">
        <f t="shared" si="7"/>
        <v>0.60335722113809176</v>
      </c>
      <c r="H101" s="3">
        <f>IFERROR(VLOOKUP(A101,'GDP Data'!A$2:Q$144,3,FALSE),"Not Found")</f>
        <v>1710843360.64955</v>
      </c>
      <c r="I101">
        <f t="shared" si="8"/>
        <v>1.6167593219651902E-4</v>
      </c>
      <c r="J101">
        <f t="shared" si="9"/>
        <v>-0.59972081980072656</v>
      </c>
    </row>
    <row r="102" spans="1:10" x14ac:dyDescent="0.25">
      <c r="A102" t="s">
        <v>117</v>
      </c>
      <c r="B102">
        <f>('CON Score and Page Rank'!CI102-'MIN and MAX'!B$19)/('MIN and MAX'!F$19-'MIN and MAX'!B$19)</f>
        <v>7.5912186737997679E-5</v>
      </c>
      <c r="C102">
        <f>('CON Score and Page Rank'!CJ102-'MIN and MAX'!C$19)/('MIN and MAX'!G$19-'MIN and MAX'!C$19)</f>
        <v>1.6787845370293954E-2</v>
      </c>
      <c r="D102">
        <f>('CON Score and Page Rank'!CK102-'MIN and MAX'!D$19)/('MIN and MAX'!H$19-'MIN and MAX'!D$19)</f>
        <v>0.45511363636363639</v>
      </c>
      <c r="E102">
        <f t="shared" si="5"/>
        <v>1.6711933183555957E-2</v>
      </c>
      <c r="F102">
        <f t="shared" si="6"/>
        <v>0.59983372251182765</v>
      </c>
      <c r="G102">
        <f t="shared" si="7"/>
        <v>0.45503772417689836</v>
      </c>
      <c r="H102" s="3">
        <f>IFERROR(VLOOKUP(A102,'GDP Data'!A$2:Q$144,3,FALSE),"Not Found")</f>
        <v>15716489369.9266</v>
      </c>
      <c r="I102">
        <f t="shared" si="8"/>
        <v>1.4852195871250544E-3</v>
      </c>
      <c r="J102">
        <f t="shared" si="9"/>
        <v>-0.59834850292470254</v>
      </c>
    </row>
    <row r="103" spans="1:10" x14ac:dyDescent="0.25">
      <c r="A103" t="s">
        <v>95</v>
      </c>
      <c r="B103">
        <f>('CON Score and Page Rank'!CI80-'MIN and MAX'!B$19)/('MIN and MAX'!F$19-'MIN and MAX'!B$19)</f>
        <v>1.405300147365022E-4</v>
      </c>
      <c r="C103">
        <f>('CON Score and Page Rank'!CJ80-'MIN and MAX'!C$19)/('MIN and MAX'!G$19-'MIN and MAX'!C$19)</f>
        <v>1.6440063930116044E-2</v>
      </c>
      <c r="D103">
        <f>('CON Score and Page Rank'!CK80-'MIN and MAX'!D$19)/('MIN and MAX'!H$19-'MIN and MAX'!D$19)</f>
        <v>0.59034090909090908</v>
      </c>
      <c r="E103">
        <f t="shared" si="5"/>
        <v>1.6299533915379541E-2</v>
      </c>
      <c r="F103">
        <f t="shared" si="6"/>
        <v>0.59950821835684009</v>
      </c>
      <c r="G103">
        <f t="shared" si="7"/>
        <v>0.59020037907617262</v>
      </c>
      <c r="H103" s="3">
        <f>IFERROR(VLOOKUP(A103,'GDP Data'!A$2:Q$144,3,FALSE),"Not Found")</f>
        <v>34110064452.1567</v>
      </c>
      <c r="I103">
        <f t="shared" si="8"/>
        <v>3.2234257059582617E-3</v>
      </c>
      <c r="J103">
        <f t="shared" si="9"/>
        <v>-0.59628479265088186</v>
      </c>
    </row>
    <row r="104" spans="1:10" x14ac:dyDescent="0.25">
      <c r="A104" t="s">
        <v>147</v>
      </c>
      <c r="B104">
        <f>('CON Score and Page Rank'!CI131-'MIN and MAX'!B$19)/('MIN and MAX'!F$19-'MIN and MAX'!B$19)</f>
        <v>2.0913226786012835E-2</v>
      </c>
      <c r="C104">
        <f>('CON Score and Page Rank'!CJ131-'MIN and MAX'!C$19)/('MIN and MAX'!G$19-'MIN and MAX'!C$19)</f>
        <v>3.710005541269374E-2</v>
      </c>
      <c r="D104">
        <f>('CON Score and Page Rank'!CK131-'MIN and MAX'!D$19)/('MIN and MAX'!H$19-'MIN and MAX'!D$19)</f>
        <v>0.92159090909090913</v>
      </c>
      <c r="E104">
        <f t="shared" si="5"/>
        <v>1.6186828626680905E-2</v>
      </c>
      <c r="F104">
        <f t="shared" si="6"/>
        <v>0.59941926077958074</v>
      </c>
      <c r="G104">
        <f t="shared" si="7"/>
        <v>0.90067768230489631</v>
      </c>
      <c r="H104" s="3">
        <f>IFERROR(VLOOKUP(A104,'GDP Data'!A$2:Q$144,3,FALSE),"Not Found")</f>
        <v>92783947368.421097</v>
      </c>
      <c r="I104">
        <f t="shared" si="8"/>
        <v>8.7681499830392935E-3</v>
      </c>
      <c r="J104">
        <f t="shared" si="9"/>
        <v>-0.59065111079654142</v>
      </c>
    </row>
    <row r="105" spans="1:10" x14ac:dyDescent="0.25">
      <c r="A105" t="s">
        <v>183</v>
      </c>
      <c r="B105">
        <f>('CON Score and Page Rank'!CI169-'MIN and MAX'!B$19)/('MIN and MAX'!F$19-'MIN and MAX'!B$19)</f>
        <v>2.3969481706685943E-2</v>
      </c>
      <c r="C105">
        <f>('CON Score and Page Rank'!CJ169-'MIN and MAX'!C$19)/('MIN and MAX'!G$19-'MIN and MAX'!C$19)</f>
        <v>4.0083131169557813E-2</v>
      </c>
      <c r="D105">
        <f>('CON Score and Page Rank'!CK169-'MIN and MAX'!D$19)/('MIN and MAX'!H$19-'MIN and MAX'!D$19)</f>
        <v>0.98011363636363635</v>
      </c>
      <c r="E105">
        <f t="shared" si="5"/>
        <v>1.611364946287187E-2</v>
      </c>
      <c r="F105">
        <f t="shared" si="6"/>
        <v>0.59936150092471074</v>
      </c>
      <c r="G105">
        <f t="shared" si="7"/>
        <v>0.95614415465695046</v>
      </c>
      <c r="H105" s="3">
        <f>IFERROR(VLOOKUP(A105,'GDP Data'!A$2:Q$144,3,FALSE),"Not Found")</f>
        <v>53749989092.019699</v>
      </c>
      <c r="I105">
        <f t="shared" si="8"/>
        <v>5.0794127574050277E-3</v>
      </c>
      <c r="J105">
        <f t="shared" si="9"/>
        <v>-0.59428208816730577</v>
      </c>
    </row>
    <row r="106" spans="1:10" x14ac:dyDescent="0.25">
      <c r="A106" t="s">
        <v>75</v>
      </c>
      <c r="B106">
        <f>('CON Score and Page Rank'!CI60-'MIN and MAX'!B$19)/('MIN and MAX'!F$19-'MIN and MAX'!B$19)</f>
        <v>2.5650908951432296E-4</v>
      </c>
      <c r="C106">
        <f>('CON Score and Page Rank'!CJ60-'MIN and MAX'!C$19)/('MIN and MAX'!G$19-'MIN and MAX'!C$19)</f>
        <v>1.6242689705802272E-2</v>
      </c>
      <c r="D106">
        <f>('CON Score and Page Rank'!CK60-'MIN and MAX'!D$19)/('MIN and MAX'!H$19-'MIN and MAX'!D$19)</f>
        <v>0.47443181818181818</v>
      </c>
      <c r="E106">
        <f t="shared" si="5"/>
        <v>1.598618061628795E-2</v>
      </c>
      <c r="F106">
        <f t="shared" si="6"/>
        <v>0.59926089056383891</v>
      </c>
      <c r="G106">
        <f t="shared" si="7"/>
        <v>0.47417530909230388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103</v>
      </c>
      <c r="B107">
        <f>('CON Score and Page Rank'!CI88-'MIN and MAX'!B$19)/('MIN and MAX'!F$19-'MIN and MAX'!B$19)</f>
        <v>2.730733759495353E-5</v>
      </c>
      <c r="C107">
        <f>('CON Score and Page Rank'!CJ88-'MIN and MAX'!C$19)/('MIN and MAX'!G$19-'MIN and MAX'!C$19)</f>
        <v>1.598514139919327E-2</v>
      </c>
      <c r="D107">
        <f>('CON Score and Page Rank'!CK88-'MIN and MAX'!D$19)/('MIN and MAX'!H$19-'MIN and MAX'!D$19)</f>
        <v>0.47386363636363638</v>
      </c>
      <c r="E107">
        <f t="shared" si="5"/>
        <v>1.5957834061598317E-2</v>
      </c>
      <c r="F107">
        <f t="shared" si="6"/>
        <v>0.59923851680606799</v>
      </c>
      <c r="G107">
        <f t="shared" si="7"/>
        <v>0.47383632902604145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81</v>
      </c>
      <c r="B108">
        <f>('CON Score and Page Rank'!CI66-'MIN and MAX'!B$19)/('MIN and MAX'!F$19-'MIN and MAX'!B$19)</f>
        <v>5.4841438444591165E-5</v>
      </c>
      <c r="C108">
        <f>('CON Score and Page Rank'!CJ66-'MIN and MAX'!C$19)/('MIN and MAX'!G$19-'MIN and MAX'!C$19)</f>
        <v>1.5913825273751073E-2</v>
      </c>
      <c r="D108">
        <f>('CON Score and Page Rank'!CK66-'MIN and MAX'!D$19)/('MIN and MAX'!H$19-'MIN and MAX'!D$19)</f>
        <v>0.5</v>
      </c>
      <c r="E108">
        <f t="shared" si="5"/>
        <v>1.5858983835306484E-2</v>
      </c>
      <c r="F108">
        <f t="shared" si="6"/>
        <v>0.59916049494264001</v>
      </c>
      <c r="G108">
        <f t="shared" si="7"/>
        <v>0.49994515856155541</v>
      </c>
      <c r="H108" s="3">
        <f>IFERROR(VLOOKUP(A108,'GDP Data'!A$2:Q$144,3,FALSE),"Not Found")</f>
        <v>8231326016.4749403</v>
      </c>
      <c r="I108">
        <f t="shared" si="8"/>
        <v>7.7786624862125455E-4</v>
      </c>
      <c r="J108">
        <f t="shared" si="9"/>
        <v>-0.5983826286940187</v>
      </c>
    </row>
    <row r="109" spans="1:10" x14ac:dyDescent="0.25">
      <c r="A109" t="s">
        <v>194</v>
      </c>
      <c r="B109">
        <f>('CON Score and Page Rank'!CI181-'MIN and MAX'!B$19)/('MIN and MAX'!F$19-'MIN and MAX'!B$19)</f>
        <v>1.4017099917962026E-2</v>
      </c>
      <c r="C109">
        <f>('CON Score and Page Rank'!CJ181-'MIN and MAX'!C$19)/('MIN and MAX'!G$19-'MIN and MAX'!C$19)</f>
        <v>2.9854134296679831E-2</v>
      </c>
      <c r="D109">
        <f>('CON Score and Page Rank'!CK181-'MIN and MAX'!D$19)/('MIN and MAX'!H$19-'MIN and MAX'!D$19)</f>
        <v>0.81193181818181814</v>
      </c>
      <c r="E109">
        <f t="shared" si="5"/>
        <v>1.5837034378717807E-2</v>
      </c>
      <c r="F109">
        <f t="shared" si="6"/>
        <v>0.59914317037426501</v>
      </c>
      <c r="G109">
        <f t="shared" si="7"/>
        <v>0.79791471826385607</v>
      </c>
      <c r="H109" s="3">
        <f>IFERROR(VLOOKUP(A109,'GDP Data'!A$2:Q$144,3,FALSE),"Not Found")</f>
        <v>201751148417.10199</v>
      </c>
      <c r="I109">
        <f t="shared" si="8"/>
        <v>1.9065629117366509E-2</v>
      </c>
      <c r="J109">
        <f t="shared" si="9"/>
        <v>-0.58007754125689848</v>
      </c>
    </row>
    <row r="110" spans="1:10" x14ac:dyDescent="0.25">
      <c r="A110" t="s">
        <v>177</v>
      </c>
      <c r="B110">
        <f>('CON Score and Page Rank'!CI163-'MIN and MAX'!B$19)/('MIN and MAX'!F$19-'MIN and MAX'!B$19)</f>
        <v>6.4879694840477159E-4</v>
      </c>
      <c r="C110">
        <f>('CON Score and Page Rank'!CJ163-'MIN and MAX'!C$19)/('MIN and MAX'!G$19-'MIN and MAX'!C$19)</f>
        <v>1.6318034299765971E-2</v>
      </c>
      <c r="D110">
        <f>('CON Score and Page Rank'!CK163-'MIN and MAX'!D$19)/('MIN and MAX'!H$19-'MIN and MAX'!D$19)</f>
        <v>0.57499999999999996</v>
      </c>
      <c r="E110">
        <f t="shared" si="5"/>
        <v>1.56692373513612E-2</v>
      </c>
      <c r="F110">
        <f t="shared" si="6"/>
        <v>0.59901072923332732</v>
      </c>
      <c r="G110">
        <f t="shared" si="7"/>
        <v>0.57435120305159515</v>
      </c>
      <c r="H110" s="3">
        <f>IFERROR(VLOOKUP(A110,'GDP Data'!A$2:Q$144,3,FALSE),"Not Found")</f>
        <v>5800774707.1742296</v>
      </c>
      <c r="I110">
        <f t="shared" si="8"/>
        <v>5.4817739590625912E-4</v>
      </c>
      <c r="J110">
        <f t="shared" si="9"/>
        <v>-0.59846255183742103</v>
      </c>
    </row>
    <row r="111" spans="1:10" x14ac:dyDescent="0.25">
      <c r="A111" t="s">
        <v>30</v>
      </c>
      <c r="B111">
        <f>('CON Score and Page Rank'!CI16-'MIN and MAX'!B$19)/('MIN and MAX'!F$19-'MIN and MAX'!B$19)</f>
        <v>2.1620216176036575E-3</v>
      </c>
      <c r="C111">
        <f>('CON Score and Page Rank'!CJ16-'MIN and MAX'!C$19)/('MIN and MAX'!G$19-'MIN and MAX'!C$19)</f>
        <v>1.7819442237074296E-2</v>
      </c>
      <c r="D111">
        <f>('CON Score and Page Rank'!CK16-'MIN and MAX'!D$19)/('MIN and MAX'!H$19-'MIN and MAX'!D$19)</f>
        <v>0.70454545454545459</v>
      </c>
      <c r="E111">
        <f t="shared" si="5"/>
        <v>1.565742061947064E-2</v>
      </c>
      <c r="F111">
        <f t="shared" si="6"/>
        <v>0.59900140236098398</v>
      </c>
      <c r="G111">
        <f t="shared" si="7"/>
        <v>0.70238343292785088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151</v>
      </c>
      <c r="B112">
        <f>('CON Score and Page Rank'!CI135-'MIN and MAX'!B$19)/('MIN and MAX'!F$19-'MIN and MAX'!B$19)</f>
        <v>4.2609601762949954E-5</v>
      </c>
      <c r="C112">
        <f>('CON Score and Page Rank'!CJ135-'MIN and MAX'!C$19)/('MIN and MAX'!G$19-'MIN and MAX'!C$19)</f>
        <v>1.5662474132561929E-2</v>
      </c>
      <c r="D112">
        <f>('CON Score and Page Rank'!CK135-'MIN and MAX'!D$19)/('MIN and MAX'!H$19-'MIN and MAX'!D$19)</f>
        <v>0.45170454545454547</v>
      </c>
      <c r="E112">
        <f t="shared" si="5"/>
        <v>1.561986453079898E-2</v>
      </c>
      <c r="F112">
        <f t="shared" si="6"/>
        <v>0.59897175957582161</v>
      </c>
      <c r="G112">
        <f t="shared" si="7"/>
        <v>0.45166193585278253</v>
      </c>
      <c r="H112" s="3">
        <f>IFERROR(VLOOKUP(A112,'GDP Data'!A$2:Q$144,3,FALSE),"Not Found")</f>
        <v>1267997934.3125</v>
      </c>
      <c r="I112">
        <f t="shared" si="8"/>
        <v>1.1982671983214203E-4</v>
      </c>
      <c r="J112">
        <f t="shared" si="9"/>
        <v>-0.59885193285598948</v>
      </c>
    </row>
    <row r="113" spans="1:10" x14ac:dyDescent="0.25">
      <c r="A113" t="s">
        <v>221</v>
      </c>
      <c r="B113">
        <f>('CON Score and Page Rank'!CI207-'MIN and MAX'!B$19)/('MIN and MAX'!F$19-'MIN and MAX'!B$19)</f>
        <v>1.241238796370228E-4</v>
      </c>
      <c r="C113">
        <f>('CON Score and Page Rank'!CJ207-'MIN and MAX'!C$19)/('MIN and MAX'!G$19-'MIN and MAX'!C$19)</f>
        <v>1.5538340078357341E-2</v>
      </c>
      <c r="D113">
        <f>('CON Score and Page Rank'!CK207-'MIN and MAX'!D$19)/('MIN and MAX'!H$19-'MIN and MAX'!D$19)</f>
        <v>0.45113636363636361</v>
      </c>
      <c r="E113">
        <f t="shared" si="5"/>
        <v>1.5414216198720318E-2</v>
      </c>
      <c r="F113">
        <f t="shared" si="6"/>
        <v>0.59880944263754499</v>
      </c>
      <c r="G113">
        <f t="shared" si="7"/>
        <v>0.45101223975672661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140</v>
      </c>
      <c r="B114">
        <f>('CON Score and Page Rank'!CI125-'MIN and MAX'!B$19)/('MIN and MAX'!F$19-'MIN and MAX'!B$19)</f>
        <v>2.4568393901684669E-2</v>
      </c>
      <c r="C114">
        <f>('CON Score and Page Rank'!CJ125-'MIN and MAX'!C$19)/('MIN and MAX'!G$19-'MIN and MAX'!C$19)</f>
        <v>3.9921227372143632E-2</v>
      </c>
      <c r="D114">
        <f>('CON Score and Page Rank'!CK125-'MIN and MAX'!D$19)/('MIN and MAX'!H$19-'MIN and MAX'!D$19)</f>
        <v>0.96136363636363631</v>
      </c>
      <c r="E114">
        <f t="shared" si="5"/>
        <v>1.5352833470458963E-2</v>
      </c>
      <c r="F114">
        <f t="shared" si="6"/>
        <v>0.59876099363524227</v>
      </c>
      <c r="G114">
        <f t="shared" si="7"/>
        <v>0.93679524246195167</v>
      </c>
      <c r="H114" s="3">
        <f>IFERROR(VLOOKUP(A114,'GDP Data'!A$2:Q$144,3,FALSE),"Not Found")</f>
        <v>485441014538.638</v>
      </c>
      <c r="I114">
        <f t="shared" si="8"/>
        <v>4.5874526188160472E-2</v>
      </c>
      <c r="J114">
        <f t="shared" si="9"/>
        <v>-0.55288646744708181</v>
      </c>
    </row>
    <row r="115" spans="1:10" x14ac:dyDescent="0.25">
      <c r="A115" t="s">
        <v>62</v>
      </c>
      <c r="B115">
        <f>('CON Score and Page Rank'!CI47-'MIN and MAX'!B$19)/('MIN and MAX'!F$19-'MIN and MAX'!B$19)</f>
        <v>1.6103645865150638E-2</v>
      </c>
      <c r="C115">
        <f>('CON Score and Page Rank'!CJ47-'MIN and MAX'!C$19)/('MIN and MAX'!G$19-'MIN and MAX'!C$19)</f>
        <v>3.1398704692907696E-2</v>
      </c>
      <c r="D115">
        <f>('CON Score and Page Rank'!CK47-'MIN and MAX'!D$19)/('MIN and MAX'!H$19-'MIN and MAX'!D$19)</f>
        <v>0.87329545454545454</v>
      </c>
      <c r="E115">
        <f t="shared" si="5"/>
        <v>1.5295058827757058E-2</v>
      </c>
      <c r="F115">
        <f t="shared" si="6"/>
        <v>0.59871539247223449</v>
      </c>
      <c r="G115">
        <f t="shared" si="7"/>
        <v>0.85719180868030387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59</v>
      </c>
      <c r="B116">
        <f>('CON Score and Page Rank'!CI44-'MIN and MAX'!B$19)/('MIN and MAX'!F$19-'MIN and MAX'!B$19)</f>
        <v>1.2924894304409953E-2</v>
      </c>
      <c r="C116">
        <f>('CON Score and Page Rank'!CJ44-'MIN and MAX'!C$19)/('MIN and MAX'!G$19-'MIN and MAX'!C$19)</f>
        <v>2.7959870855551031E-2</v>
      </c>
      <c r="D116">
        <f>('CON Score and Page Rank'!CK44-'MIN and MAX'!D$19)/('MIN and MAX'!H$19-'MIN and MAX'!D$19)</f>
        <v>0.84090909090909094</v>
      </c>
      <c r="E116">
        <f t="shared" si="5"/>
        <v>1.5034976551141077E-2</v>
      </c>
      <c r="F116">
        <f t="shared" si="6"/>
        <v>0.59851011116305197</v>
      </c>
      <c r="G116">
        <f t="shared" si="7"/>
        <v>0.82798419660468103</v>
      </c>
      <c r="H116" s="3">
        <f>IFERROR(VLOOKUP(A116,'GDP Data'!A$2:Q$144,3,FALSE),"Not Found")</f>
        <v>12502013400</v>
      </c>
      <c r="I116">
        <f t="shared" si="8"/>
        <v>1.1814492882685427E-3</v>
      </c>
      <c r="J116">
        <f t="shared" si="9"/>
        <v>-0.5973286618747834</v>
      </c>
    </row>
    <row r="117" spans="1:10" x14ac:dyDescent="0.25">
      <c r="A117" t="s">
        <v>154</v>
      </c>
      <c r="B117">
        <f>('CON Score and Page Rank'!CI138-'MIN and MAX'!B$19)/('MIN and MAX'!F$19-'MIN and MAX'!B$19)</f>
        <v>1.3954825672165823E-4</v>
      </c>
      <c r="C117">
        <f>('CON Score and Page Rank'!CJ138-'MIN and MAX'!C$19)/('MIN and MAX'!G$19-'MIN and MAX'!C$19)</f>
        <v>1.5144433399271602E-2</v>
      </c>
      <c r="D117">
        <f>('CON Score and Page Rank'!CK138-'MIN and MAX'!D$19)/('MIN and MAX'!H$19-'MIN and MAX'!D$19)</f>
        <v>0.37045454545454548</v>
      </c>
      <c r="E117">
        <f t="shared" si="5"/>
        <v>1.5004885142549945E-2</v>
      </c>
      <c r="F117">
        <f t="shared" si="6"/>
        <v>0.5984863602030438</v>
      </c>
      <c r="G117">
        <f t="shared" si="7"/>
        <v>0.37031499719782385</v>
      </c>
      <c r="H117" s="3">
        <f>IFERROR(VLOOKUP(A117,'GDP Data'!A$2:Q$144,3,FALSE),"Not Found")</f>
        <v>6007055042.1768703</v>
      </c>
      <c r="I117">
        <f t="shared" si="8"/>
        <v>5.6767103642440695E-4</v>
      </c>
      <c r="J117">
        <f t="shared" si="9"/>
        <v>-0.59791868916661939</v>
      </c>
    </row>
    <row r="118" spans="1:10" x14ac:dyDescent="0.25">
      <c r="A118" t="s">
        <v>186</v>
      </c>
      <c r="B118">
        <f>('CON Score and Page Rank'!CI172-'MIN and MAX'!B$19)/('MIN and MAX'!F$19-'MIN and MAX'!B$19)</f>
        <v>3.3303171370599165E-5</v>
      </c>
      <c r="C118">
        <f>('CON Score and Page Rank'!CJ172-'MIN and MAX'!C$19)/('MIN and MAX'!G$19-'MIN and MAX'!C$19)</f>
        <v>1.4973137444161885E-2</v>
      </c>
      <c r="D118">
        <f>('CON Score and Page Rank'!CK172-'MIN and MAX'!D$19)/('MIN and MAX'!H$19-'MIN and MAX'!D$19)</f>
        <v>0.58125000000000004</v>
      </c>
      <c r="E118">
        <f t="shared" si="5"/>
        <v>1.4939834272791287E-2</v>
      </c>
      <c r="F118">
        <f t="shared" si="6"/>
        <v>0.59843501595967108</v>
      </c>
      <c r="G118">
        <f t="shared" si="7"/>
        <v>0.58121669682862942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148</v>
      </c>
      <c r="B119">
        <f>('CON Score and Page Rank'!CI132-'MIN and MAX'!B$19)/('MIN and MAX'!F$19-'MIN and MAX'!B$19)</f>
        <v>4.1041721701785304E-5</v>
      </c>
      <c r="C119">
        <f>('CON Score and Page Rank'!CJ132-'MIN and MAX'!C$19)/('MIN and MAX'!G$19-'MIN and MAX'!C$19)</f>
        <v>1.4909312238312173E-2</v>
      </c>
      <c r="D119">
        <f>('CON Score and Page Rank'!CK132-'MIN and MAX'!D$19)/('MIN and MAX'!H$19-'MIN and MAX'!D$19)</f>
        <v>0.52329545454545456</v>
      </c>
      <c r="E119">
        <f t="shared" si="5"/>
        <v>1.4868270516610388E-2</v>
      </c>
      <c r="F119">
        <f t="shared" si="6"/>
        <v>0.598378531135907</v>
      </c>
      <c r="G119">
        <f t="shared" si="7"/>
        <v>0.52325441282375273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66</v>
      </c>
      <c r="B120">
        <f>('CON Score and Page Rank'!CI51-'MIN and MAX'!B$19)/('MIN and MAX'!F$19-'MIN and MAX'!B$19)</f>
        <v>7.560151991239998E-4</v>
      </c>
      <c r="C120">
        <f>('CON Score and Page Rank'!CJ51-'MIN and MAX'!C$19)/('MIN and MAX'!G$19-'MIN and MAX'!C$19)</f>
        <v>1.5511731038210666E-2</v>
      </c>
      <c r="D120">
        <f>('CON Score and Page Rank'!CK51-'MIN and MAX'!D$19)/('MIN and MAX'!H$19-'MIN and MAX'!D$19)</f>
        <v>0.41647727272727275</v>
      </c>
      <c r="E120">
        <f t="shared" si="5"/>
        <v>1.4755715839086667E-2</v>
      </c>
      <c r="F120">
        <f t="shared" si="6"/>
        <v>0.59828969243510299</v>
      </c>
      <c r="G120">
        <f t="shared" si="7"/>
        <v>0.41572125752814876</v>
      </c>
      <c r="H120" s="3">
        <f>IFERROR(VLOOKUP(A120,'GDP Data'!A$2:Q$144,3,FALSE),"Not Found")</f>
        <v>5489608299.6644497</v>
      </c>
      <c r="I120">
        <f t="shared" si="8"/>
        <v>5.1877194584607053E-4</v>
      </c>
      <c r="J120">
        <f t="shared" si="9"/>
        <v>-0.59777092048925695</v>
      </c>
    </row>
    <row r="121" spans="1:10" x14ac:dyDescent="0.25">
      <c r="A121" t="s">
        <v>136</v>
      </c>
      <c r="B121">
        <f>('CON Score and Page Rank'!CI121-'MIN and MAX'!B$19)/('MIN and MAX'!F$19-'MIN and MAX'!B$19)</f>
        <v>2.4026627777463436E-2</v>
      </c>
      <c r="C121">
        <f>('CON Score and Page Rank'!CJ121-'MIN and MAX'!C$19)/('MIN and MAX'!G$19-'MIN and MAX'!C$19)</f>
        <v>3.8779159656283105E-2</v>
      </c>
      <c r="D121">
        <f>('CON Score and Page Rank'!CK121-'MIN and MAX'!D$19)/('MIN and MAX'!H$19-'MIN and MAX'!D$19)</f>
        <v>0.91931818181818181</v>
      </c>
      <c r="E121">
        <f t="shared" si="5"/>
        <v>1.4752531878819669E-2</v>
      </c>
      <c r="F121">
        <f t="shared" si="6"/>
        <v>0.59828717935524034</v>
      </c>
      <c r="G121">
        <f t="shared" si="7"/>
        <v>0.89529155404071836</v>
      </c>
      <c r="H121" s="3">
        <f>IFERROR(VLOOKUP(A121,'GDP Data'!A$2:Q$144,3,FALSE),"Not Found")</f>
        <v>1339395718862.8899</v>
      </c>
      <c r="I121">
        <f t="shared" si="8"/>
        <v>0.12657386199574017</v>
      </c>
      <c r="J121">
        <f t="shared" si="9"/>
        <v>-0.47171331735950017</v>
      </c>
    </row>
    <row r="122" spans="1:10" x14ac:dyDescent="0.25">
      <c r="A122" t="s">
        <v>98</v>
      </c>
      <c r="B122">
        <f>('CON Score and Page Rank'!CI83-'MIN and MAX'!B$19)/('MIN and MAX'!F$19-'MIN and MAX'!B$19)</f>
        <v>1.5172249269407767E-4</v>
      </c>
      <c r="C122">
        <f>('CON Score and Page Rank'!CJ83-'MIN and MAX'!C$19)/('MIN and MAX'!G$19-'MIN and MAX'!C$19)</f>
        <v>1.4701851292764679E-2</v>
      </c>
      <c r="D122">
        <f>('CON Score and Page Rank'!CK83-'MIN and MAX'!D$19)/('MIN and MAX'!H$19-'MIN and MAX'!D$19)</f>
        <v>0.38465909090909089</v>
      </c>
      <c r="E122">
        <f t="shared" si="5"/>
        <v>1.4550128800070601E-2</v>
      </c>
      <c r="F122">
        <f t="shared" si="6"/>
        <v>0.59812742387505624</v>
      </c>
      <c r="G122">
        <f t="shared" si="7"/>
        <v>0.38450736841639682</v>
      </c>
      <c r="H122" s="3">
        <f>IFERROR(VLOOKUP(A122,'GDP Data'!A$2:Q$144,3,FALSE),"Not Found")</f>
        <v>3468337941.0883002</v>
      </c>
      <c r="I122">
        <f t="shared" si="8"/>
        <v>3.2776043832856194E-4</v>
      </c>
      <c r="J122">
        <f t="shared" si="9"/>
        <v>-0.59779966343672764</v>
      </c>
    </row>
    <row r="123" spans="1:10" x14ac:dyDescent="0.25">
      <c r="A123" t="s">
        <v>175</v>
      </c>
      <c r="B123">
        <f>('CON Score and Page Rank'!CI161-'MIN and MAX'!B$19)/('MIN and MAX'!F$19-'MIN and MAX'!B$19)</f>
        <v>6.8253122164012886E-5</v>
      </c>
      <c r="C123">
        <f>('CON Score and Page Rank'!CJ161-'MIN and MAX'!C$19)/('MIN and MAX'!G$19-'MIN and MAX'!C$19)</f>
        <v>1.4364809670878788E-2</v>
      </c>
      <c r="D123">
        <f>('CON Score and Page Rank'!CK161-'MIN and MAX'!D$19)/('MIN and MAX'!H$19-'MIN and MAX'!D$19)</f>
        <v>0.5107954545454545</v>
      </c>
      <c r="E123">
        <f t="shared" si="5"/>
        <v>1.4296556548714775E-2</v>
      </c>
      <c r="F123">
        <f t="shared" si="6"/>
        <v>0.59792728088796787</v>
      </c>
      <c r="G123">
        <f t="shared" si="7"/>
        <v>0.51072720142329053</v>
      </c>
      <c r="H123" s="3">
        <f>IFERROR(VLOOKUP(A123,'GDP Data'!A$2:Q$144,3,FALSE),"Not Found")</f>
        <v>3922100793.5402999</v>
      </c>
      <c r="I123">
        <f t="shared" si="8"/>
        <v>3.706413553392667E-4</v>
      </c>
      <c r="J123">
        <f t="shared" si="9"/>
        <v>-0.59755663953262861</v>
      </c>
    </row>
    <row r="124" spans="1:10" x14ac:dyDescent="0.25">
      <c r="A124" t="s">
        <v>220</v>
      </c>
      <c r="B124">
        <f>('CON Score and Page Rank'!CI206-'MIN and MAX'!B$19)/('MIN and MAX'!F$19-'MIN and MAX'!B$19)</f>
        <v>2.1357340854884129E-5</v>
      </c>
      <c r="C124">
        <f>('CON Score and Page Rank'!CJ206-'MIN and MAX'!C$19)/('MIN and MAX'!G$19-'MIN and MAX'!C$19)</f>
        <v>1.4111211046479498E-2</v>
      </c>
      <c r="D124">
        <f>('CON Score and Page Rank'!CK206-'MIN and MAX'!D$19)/('MIN and MAX'!H$19-'MIN and MAX'!D$19)</f>
        <v>0.36193181818181819</v>
      </c>
      <c r="E124">
        <f t="shared" si="5"/>
        <v>1.4089853705624614E-2</v>
      </c>
      <c r="F124">
        <f t="shared" si="6"/>
        <v>0.59776413163076592</v>
      </c>
      <c r="G124">
        <f t="shared" si="7"/>
        <v>0.36191046084096329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61</v>
      </c>
      <c r="B125">
        <f>('CON Score and Page Rank'!CI46-'MIN and MAX'!B$19)/('MIN and MAX'!F$19-'MIN and MAX'!B$19)</f>
        <v>3.142883287804775E-5</v>
      </c>
      <c r="C125">
        <f>('CON Score and Page Rank'!CJ46-'MIN and MAX'!C$19)/('MIN and MAX'!G$19-'MIN and MAX'!C$19)</f>
        <v>1.409744624847936E-2</v>
      </c>
      <c r="D125">
        <f>('CON Score and Page Rank'!CK46-'MIN and MAX'!D$19)/('MIN and MAX'!H$19-'MIN and MAX'!D$19)</f>
        <v>0.33352272727272725</v>
      </c>
      <c r="E125">
        <f t="shared" si="5"/>
        <v>1.4066017415601312E-2</v>
      </c>
      <c r="F125">
        <f t="shared" si="6"/>
        <v>0.5977453177965989</v>
      </c>
      <c r="G125">
        <f t="shared" si="7"/>
        <v>0.3334912984398492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99</v>
      </c>
      <c r="B126">
        <f>('CON Score and Page Rank'!CI84-'MIN and MAX'!B$19)/('MIN and MAX'!F$19-'MIN and MAX'!B$19)</f>
        <v>1.1528787413539828E-4</v>
      </c>
      <c r="C126">
        <f>('CON Score and Page Rank'!CJ84-'MIN and MAX'!C$19)/('MIN and MAX'!G$19-'MIN and MAX'!C$19)</f>
        <v>1.3725794629151638E-2</v>
      </c>
      <c r="D126">
        <f>('CON Score and Page Rank'!CK84-'MIN and MAX'!D$19)/('MIN and MAX'!H$19-'MIN and MAX'!D$19)</f>
        <v>0.59204545454545454</v>
      </c>
      <c r="E126">
        <f t="shared" si="5"/>
        <v>1.361050675501624E-2</v>
      </c>
      <c r="F126">
        <f t="shared" si="6"/>
        <v>0.5973857860900631</v>
      </c>
      <c r="G126">
        <f t="shared" si="7"/>
        <v>0.59193016667131915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135</v>
      </c>
      <c r="B127">
        <f>('CON Score and Page Rank'!CI120-'MIN and MAX'!B$19)/('MIN and MAX'!F$19-'MIN and MAX'!B$19)</f>
        <v>1.4275973443336397E-5</v>
      </c>
      <c r="C127">
        <f>('CON Score and Page Rank'!CJ120-'MIN and MAX'!C$19)/('MIN and MAX'!G$19-'MIN and MAX'!C$19)</f>
        <v>1.2882105189325735E-2</v>
      </c>
      <c r="D127">
        <f>('CON Score and Page Rank'!CK120-'MIN and MAX'!D$19)/('MIN and MAX'!H$19-'MIN and MAX'!D$19)</f>
        <v>0.30511363636363636</v>
      </c>
      <c r="E127">
        <f t="shared" si="5"/>
        <v>1.28678292158824E-2</v>
      </c>
      <c r="F127">
        <f t="shared" si="6"/>
        <v>0.59679959536796734</v>
      </c>
      <c r="G127">
        <f t="shared" si="7"/>
        <v>0.30509936039019303</v>
      </c>
      <c r="H127" s="3">
        <f>IFERROR(VLOOKUP(A127,'GDP Data'!A$2:Q$144,3,FALSE),"Not Found")</f>
        <v>3984000517.0234499</v>
      </c>
      <c r="I127">
        <f t="shared" si="8"/>
        <v>3.7649092387781799E-4</v>
      </c>
      <c r="J127">
        <f t="shared" si="9"/>
        <v>-0.59642310444408952</v>
      </c>
    </row>
    <row r="128" spans="1:10" x14ac:dyDescent="0.25">
      <c r="A128" t="s">
        <v>93</v>
      </c>
      <c r="B128">
        <f>('CON Score and Page Rank'!CI78-'MIN and MAX'!B$19)/('MIN and MAX'!F$19-'MIN and MAX'!B$19)</f>
        <v>1.7440962849259354E-5</v>
      </c>
      <c r="C128">
        <f>('CON Score and Page Rank'!CJ78-'MIN and MAX'!C$19)/('MIN and MAX'!G$19-'MIN and MAX'!C$19)</f>
        <v>1.2884280106196069E-2</v>
      </c>
      <c r="D128">
        <f>('CON Score and Page Rank'!CK78-'MIN and MAX'!D$19)/('MIN and MAX'!H$19-'MIN and MAX'!D$19)</f>
        <v>0.30511363636363636</v>
      </c>
      <c r="E128">
        <f t="shared" si="5"/>
        <v>1.286683914334681E-2</v>
      </c>
      <c r="F128">
        <f t="shared" si="6"/>
        <v>0.59679881390992673</v>
      </c>
      <c r="G128">
        <f t="shared" si="7"/>
        <v>0.30509619540078708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191</v>
      </c>
      <c r="B129">
        <f>('CON Score and Page Rank'!CI177-'MIN and MAX'!B$19)/('MIN and MAX'!F$19-'MIN and MAX'!B$19)</f>
        <v>2.325135573595942E-2</v>
      </c>
      <c r="C129">
        <f>('CON Score and Page Rank'!CJ177-'MIN and MAX'!C$19)/('MIN and MAX'!G$19-'MIN and MAX'!C$19)</f>
        <v>3.5946721254246569E-2</v>
      </c>
      <c r="D129">
        <f>('CON Score and Page Rank'!CK177-'MIN and MAX'!D$19)/('MIN and MAX'!H$19-'MIN and MAX'!D$19)</f>
        <v>0.84090909090909094</v>
      </c>
      <c r="E129">
        <f t="shared" si="5"/>
        <v>1.2695365518287149E-2</v>
      </c>
      <c r="F129">
        <f t="shared" si="6"/>
        <v>0.59666347085348892</v>
      </c>
      <c r="G129">
        <f t="shared" si="7"/>
        <v>0.81765773517313156</v>
      </c>
      <c r="H129" s="3">
        <f>IFERROR(VLOOKUP(A129,'GDP Data'!A$2:Q$144,3,FALSE),"Not Found")</f>
        <v>306602070620.5</v>
      </c>
      <c r="I129">
        <f t="shared" si="8"/>
        <v>2.8974116930337891E-2</v>
      </c>
      <c r="J129">
        <f t="shared" si="9"/>
        <v>-0.56768935392315101</v>
      </c>
    </row>
    <row r="130" spans="1:10" x14ac:dyDescent="0.25">
      <c r="A130" t="s">
        <v>168</v>
      </c>
      <c r="B130">
        <f>('CON Score and Page Rank'!CI154-'MIN and MAX'!B$19)/('MIN and MAX'!F$19-'MIN and MAX'!B$19)</f>
        <v>4.0516412149311593E-4</v>
      </c>
      <c r="C130">
        <f>('CON Score and Page Rank'!CJ154-'MIN and MAX'!C$19)/('MIN and MAX'!G$19-'MIN and MAX'!C$19)</f>
        <v>1.3026590991861301E-2</v>
      </c>
      <c r="D130">
        <f>('CON Score and Page Rank'!CK154-'MIN and MAX'!D$19)/('MIN and MAX'!H$19-'MIN and MAX'!D$19)</f>
        <v>0.33295454545454545</v>
      </c>
      <c r="E130">
        <f t="shared" si="5"/>
        <v>1.2621426870368185E-2</v>
      </c>
      <c r="F130">
        <f t="shared" si="6"/>
        <v>0.59660511154257589</v>
      </c>
      <c r="G130">
        <f t="shared" si="7"/>
        <v>0.33254938133305234</v>
      </c>
      <c r="H130" s="3">
        <f>IFERROR(VLOOKUP(A130,'GDP Data'!A$2:Q$144,3,FALSE),"Not Found")</f>
        <v>3534803921.5686302</v>
      </c>
      <c r="I130">
        <f t="shared" si="8"/>
        <v>3.3404152144854616E-4</v>
      </c>
      <c r="J130">
        <f t="shared" si="9"/>
        <v>-0.59627107002112734</v>
      </c>
    </row>
    <row r="131" spans="1:10" x14ac:dyDescent="0.25">
      <c r="A131" t="s">
        <v>217</v>
      </c>
      <c r="B131">
        <f>('CON Score and Page Rank'!CI203-'MIN and MAX'!B$19)/('MIN and MAX'!F$19-'MIN and MAX'!B$19)</f>
        <v>7.9960626158232849E-5</v>
      </c>
      <c r="C131">
        <f>('CON Score and Page Rank'!CJ203-'MIN and MAX'!C$19)/('MIN and MAX'!G$19-'MIN and MAX'!C$19)</f>
        <v>1.2570351900201959E-2</v>
      </c>
      <c r="D131">
        <f>('CON Score and Page Rank'!CK203-'MIN and MAX'!D$19)/('MIN and MAX'!H$19-'MIN and MAX'!D$19)</f>
        <v>0.44545454545454544</v>
      </c>
      <c r="E131">
        <f t="shared" ref="E131:E194" si="10">C131-B131</f>
        <v>1.2490391274043725E-2</v>
      </c>
      <c r="F131">
        <f t="shared" si="6"/>
        <v>0.5965016859685115</v>
      </c>
      <c r="G131">
        <f t="shared" si="7"/>
        <v>0.44537458482838721</v>
      </c>
      <c r="H131" s="3">
        <f>IFERROR(VLOOKUP(A131,'GDP Data'!A$2:Q$144,3,FALSE),"Not Found")</f>
        <v>5323146565.7031498</v>
      </c>
      <c r="I131">
        <f t="shared" si="8"/>
        <v>5.0304119186107442E-4</v>
      </c>
      <c r="J131">
        <f t="shared" si="9"/>
        <v>-0.59599864477665043</v>
      </c>
    </row>
    <row r="132" spans="1:10" x14ac:dyDescent="0.25">
      <c r="A132" t="s">
        <v>22</v>
      </c>
      <c r="B132">
        <f>('CON Score and Page Rank'!CI12-'MIN and MAX'!B$19)/('MIN and MAX'!F$19-'MIN and MAX'!B$19)</f>
        <v>2.7767418567025987E-2</v>
      </c>
      <c r="C132">
        <f>('CON Score and Page Rank'!CJ12-'MIN and MAX'!C$19)/('MIN and MAX'!G$19-'MIN and MAX'!C$19)</f>
        <v>4.0219217936591264E-2</v>
      </c>
      <c r="D132">
        <f>('CON Score and Page Rank'!CK12-'MIN and MAX'!D$19)/('MIN and MAX'!H$19-'MIN and MAX'!D$19)</f>
        <v>0.98124999999999996</v>
      </c>
      <c r="E132">
        <f t="shared" si="10"/>
        <v>1.2451799369565277E-2</v>
      </c>
      <c r="F132">
        <f t="shared" ref="F132:F195" si="11">(E132-MIN(E$3:E$212))/(MAX(E$3:E$212)-MIN(E$3:E$212))</f>
        <v>0.59647122562043153</v>
      </c>
      <c r="G132">
        <f t="shared" ref="G132:G195" si="12">D132-B132</f>
        <v>0.95348258143297393</v>
      </c>
      <c r="H132" s="3">
        <f>IFERROR(VLOOKUP(A132,'GDP Data'!A$2:Q$144,3,FALSE),"Not Found")</f>
        <v>129533107311.811</v>
      </c>
      <c r="I132">
        <f t="shared" ref="I132:I195" si="13">IFERROR((H132-MIN(H$3:H$212))/(MAX(H$3:H$212)-MIN(H$3:H$212)),"No Value")</f>
        <v>1.2240972117399256E-2</v>
      </c>
      <c r="J132">
        <f t="shared" ref="J132:J195" si="14">IFERROR(I132-F132,"No Value")</f>
        <v>-0.58423025350303226</v>
      </c>
    </row>
    <row r="133" spans="1:10" x14ac:dyDescent="0.25">
      <c r="A133" t="s">
        <v>149</v>
      </c>
      <c r="B133">
        <f>('CON Score and Page Rank'!CI133-'MIN and MAX'!B$19)/('MIN and MAX'!F$19-'MIN and MAX'!B$19)</f>
        <v>1.1622912445549921E-3</v>
      </c>
      <c r="C133">
        <f>('CON Score and Page Rank'!CJ133-'MIN and MAX'!C$19)/('MIN and MAX'!G$19-'MIN and MAX'!C$19)</f>
        <v>1.3550623631496018E-2</v>
      </c>
      <c r="D133">
        <f>('CON Score and Page Rank'!CK133-'MIN and MAX'!D$19)/('MIN and MAX'!H$19-'MIN and MAX'!D$19)</f>
        <v>0.39318181818181819</v>
      </c>
      <c r="E133">
        <f t="shared" si="10"/>
        <v>1.2388332386941026E-2</v>
      </c>
      <c r="F133">
        <f t="shared" si="11"/>
        <v>0.59642113152923659</v>
      </c>
      <c r="G133">
        <f t="shared" si="12"/>
        <v>0.39201952693726322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224</v>
      </c>
      <c r="B134">
        <f>('CON Score and Page Rank'!CI210-'MIN and MAX'!B$19)/('MIN and MAX'!F$19-'MIN and MAX'!B$19)</f>
        <v>3.2548089171277208E-5</v>
      </c>
      <c r="C134">
        <f>('CON Score and Page Rank'!CJ210-'MIN and MAX'!C$19)/('MIN and MAX'!G$19-'MIN and MAX'!C$19)</f>
        <v>1.2381969682052759E-2</v>
      </c>
      <c r="D134">
        <f>('CON Score and Page Rank'!CK210-'MIN and MAX'!D$19)/('MIN and MAX'!H$19-'MIN and MAX'!D$19)</f>
        <v>0.45113636363636361</v>
      </c>
      <c r="E134">
        <f t="shared" si="10"/>
        <v>1.2349421592881483E-2</v>
      </c>
      <c r="F134">
        <f t="shared" si="11"/>
        <v>0.59639041948361082</v>
      </c>
      <c r="G134">
        <f t="shared" si="12"/>
        <v>0.45110381554719231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97</v>
      </c>
      <c r="B135">
        <f>('CON Score and Page Rank'!CI82-'MIN and MAX'!B$19)/('MIN and MAX'!F$19-'MIN and MAX'!B$19)</f>
        <v>2.5220455943262535E-5</v>
      </c>
      <c r="C135">
        <f>('CON Score and Page Rank'!CJ82-'MIN and MAX'!C$19)/('MIN and MAX'!G$19-'MIN and MAX'!C$19)</f>
        <v>1.235595361256854E-2</v>
      </c>
      <c r="D135">
        <f>('CON Score and Page Rank'!CK82-'MIN and MAX'!D$19)/('MIN and MAX'!H$19-'MIN and MAX'!D$19)</f>
        <v>0.36079545454545453</v>
      </c>
      <c r="E135">
        <f t="shared" si="10"/>
        <v>1.2330733156625279E-2</v>
      </c>
      <c r="F135">
        <f t="shared" si="11"/>
        <v>0.59637566881812465</v>
      </c>
      <c r="G135">
        <f t="shared" si="12"/>
        <v>0.36077023408951125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188</v>
      </c>
      <c r="B136">
        <f>('CON Score and Page Rank'!CI174-'MIN and MAX'!B$19)/('MIN and MAX'!F$19-'MIN and MAX'!B$19)</f>
        <v>4.1085388770166732E-5</v>
      </c>
      <c r="C136">
        <f>('CON Score and Page Rank'!CJ174-'MIN and MAX'!C$19)/('MIN and MAX'!G$19-'MIN and MAX'!C$19)</f>
        <v>1.2343752100860328E-2</v>
      </c>
      <c r="D136">
        <f>('CON Score and Page Rank'!CK174-'MIN and MAX'!D$19)/('MIN and MAX'!H$19-'MIN and MAX'!D$19)</f>
        <v>0.37670454545454546</v>
      </c>
      <c r="E136">
        <f t="shared" si="10"/>
        <v>1.2302666712090161E-2</v>
      </c>
      <c r="F136">
        <f t="shared" si="11"/>
        <v>0.59635351614954135</v>
      </c>
      <c r="G136">
        <f t="shared" si="12"/>
        <v>0.37666346006577528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201</v>
      </c>
      <c r="B137">
        <f>('CON Score and Page Rank'!CI187-'MIN and MAX'!B$19)/('MIN and MAX'!F$19-'MIN and MAX'!B$19)</f>
        <v>2.1219892572759174E-2</v>
      </c>
      <c r="C137">
        <f>('CON Score and Page Rank'!CJ187-'MIN and MAX'!C$19)/('MIN and MAX'!G$19-'MIN and MAX'!C$19)</f>
        <v>3.3405707199566773E-2</v>
      </c>
      <c r="D137">
        <f>('CON Score and Page Rank'!CK187-'MIN and MAX'!D$19)/('MIN and MAX'!H$19-'MIN and MAX'!D$19)</f>
        <v>0.84090909090909094</v>
      </c>
      <c r="E137">
        <f t="shared" si="10"/>
        <v>1.2185814626807599E-2</v>
      </c>
      <c r="F137">
        <f t="shared" si="11"/>
        <v>0.59626128553175528</v>
      </c>
      <c r="G137">
        <f t="shared" si="12"/>
        <v>0.8196891983363318</v>
      </c>
      <c r="H137" s="3">
        <f>IFERROR(VLOOKUP(A137,'GDP Data'!A$2:Q$144,3,FALSE),"Not Found")</f>
        <v>71517080040.633804</v>
      </c>
      <c r="I137">
        <f t="shared" si="13"/>
        <v>6.7584156735147321E-3</v>
      </c>
      <c r="J137">
        <f t="shared" si="14"/>
        <v>-0.58950286985824052</v>
      </c>
    </row>
    <row r="138" spans="1:10" x14ac:dyDescent="0.25">
      <c r="A138" t="s">
        <v>156</v>
      </c>
      <c r="B138">
        <f>('CON Score and Page Rank'!CI140-'MIN and MAX'!B$19)/('MIN and MAX'!F$19-'MIN and MAX'!B$19)</f>
        <v>1.0264728930808077E-4</v>
      </c>
      <c r="C138">
        <f>('CON Score and Page Rank'!CJ140-'MIN and MAX'!C$19)/('MIN and MAX'!G$19-'MIN and MAX'!C$19)</f>
        <v>1.1746983108847114E-2</v>
      </c>
      <c r="D138">
        <f>('CON Score and Page Rank'!CK140-'MIN and MAX'!D$19)/('MIN and MAX'!H$19-'MIN and MAX'!D$19)</f>
        <v>0.40227272727272728</v>
      </c>
      <c r="E138">
        <f t="shared" si="10"/>
        <v>1.1644335819539034E-2</v>
      </c>
      <c r="F138">
        <f t="shared" si="11"/>
        <v>0.59583389970640444</v>
      </c>
      <c r="G138">
        <f t="shared" si="12"/>
        <v>0.40217007998341919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85</v>
      </c>
      <c r="B139">
        <f>('CON Score and Page Rank'!CI70-'MIN and MAX'!B$19)/('MIN and MAX'!F$19-'MIN and MAX'!B$19)</f>
        <v>2.4064941942330078E-4</v>
      </c>
      <c r="C139">
        <f>('CON Score and Page Rank'!CJ70-'MIN and MAX'!C$19)/('MIN and MAX'!G$19-'MIN and MAX'!C$19)</f>
        <v>1.184554063825434E-2</v>
      </c>
      <c r="D139">
        <f>('CON Score and Page Rank'!CK70-'MIN and MAX'!D$19)/('MIN and MAX'!H$19-'MIN and MAX'!D$19)</f>
        <v>0.52215909090909096</v>
      </c>
      <c r="E139">
        <f t="shared" si="10"/>
        <v>1.1604891218831039E-2</v>
      </c>
      <c r="F139">
        <f t="shared" si="11"/>
        <v>0.59580276633054019</v>
      </c>
      <c r="G139">
        <f t="shared" si="12"/>
        <v>0.52191844148966771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144</v>
      </c>
      <c r="B140">
        <f>('CON Score and Page Rank'!CI129-'MIN and MAX'!B$19)/('MIN and MAX'!F$19-'MIN and MAX'!B$19)</f>
        <v>1.6549160217117795E-5</v>
      </c>
      <c r="C140">
        <f>('CON Score and Page Rank'!CJ129-'MIN and MAX'!C$19)/('MIN and MAX'!G$19-'MIN and MAX'!C$19)</f>
        <v>1.155632645427584E-2</v>
      </c>
      <c r="D140">
        <f>('CON Score and Page Rank'!CK129-'MIN and MAX'!D$19)/('MIN and MAX'!H$19-'MIN and MAX'!D$19)</f>
        <v>0.3431818181818182</v>
      </c>
      <c r="E140">
        <f t="shared" si="10"/>
        <v>1.1539777294058721E-2</v>
      </c>
      <c r="F140">
        <f t="shared" si="11"/>
        <v>0.59575137231824071</v>
      </c>
      <c r="G140">
        <f t="shared" si="12"/>
        <v>0.3431652690216011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212</v>
      </c>
      <c r="B141">
        <f>('CON Score and Page Rank'!CI198-'MIN and MAX'!B$19)/('MIN and MAX'!F$19-'MIN and MAX'!B$19)</f>
        <v>1.6536051675421624E-5</v>
      </c>
      <c r="C141">
        <f>('CON Score and Page Rank'!CJ198-'MIN and MAX'!C$19)/('MIN and MAX'!G$19-'MIN and MAX'!C$19)</f>
        <v>1.1480318396633868E-2</v>
      </c>
      <c r="D141">
        <f>('CON Score and Page Rank'!CK198-'MIN and MAX'!D$19)/('MIN and MAX'!H$19-'MIN and MAX'!D$19)</f>
        <v>0.29602272727272727</v>
      </c>
      <c r="E141">
        <f t="shared" si="10"/>
        <v>1.1463782344958446E-2</v>
      </c>
      <c r="F141">
        <f t="shared" si="11"/>
        <v>0.59569138998170656</v>
      </c>
      <c r="G141">
        <f t="shared" si="12"/>
        <v>0.29600619122105187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209</v>
      </c>
      <c r="B142">
        <f>('CON Score and Page Rank'!CI195-'MIN and MAX'!B$19)/('MIN and MAX'!F$19-'MIN and MAX'!B$19)</f>
        <v>2.4270869966634193E-5</v>
      </c>
      <c r="C142">
        <f>('CON Score and Page Rank'!CJ195-'MIN and MAX'!C$19)/('MIN and MAX'!G$19-'MIN and MAX'!C$19)</f>
        <v>1.1266992017505655E-2</v>
      </c>
      <c r="D142">
        <f>('CON Score and Page Rank'!CK195-'MIN and MAX'!D$19)/('MIN and MAX'!H$19-'MIN and MAX'!D$19)</f>
        <v>0.29318181818181815</v>
      </c>
      <c r="E142">
        <f t="shared" si="10"/>
        <v>1.124272114753902E-2</v>
      </c>
      <c r="F142">
        <f t="shared" si="11"/>
        <v>0.59551690776551647</v>
      </c>
      <c r="G142">
        <f t="shared" si="12"/>
        <v>0.29315754731185151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70</v>
      </c>
      <c r="B143">
        <f>('CON Score and Page Rank'!CI55-'MIN and MAX'!B$19)/('MIN and MAX'!F$19-'MIN and MAX'!B$19)</f>
        <v>2.4172215650870816E-4</v>
      </c>
      <c r="C143">
        <f>('CON Score and Page Rank'!CJ55-'MIN and MAX'!C$19)/('MIN and MAX'!G$19-'MIN and MAX'!C$19)</f>
        <v>1.1466740197793243E-2</v>
      </c>
      <c r="D143">
        <f>('CON Score and Page Rank'!CK55-'MIN and MAX'!D$19)/('MIN and MAX'!H$19-'MIN and MAX'!D$19)</f>
        <v>0.33295454545454545</v>
      </c>
      <c r="E143">
        <f t="shared" si="10"/>
        <v>1.1225018041284535E-2</v>
      </c>
      <c r="F143">
        <f t="shared" si="11"/>
        <v>0.59550293481481875</v>
      </c>
      <c r="G143">
        <f t="shared" si="12"/>
        <v>0.33271282329803675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170</v>
      </c>
      <c r="B144">
        <f>('CON Score and Page Rank'!CI156-'MIN and MAX'!B$19)/('MIN and MAX'!F$19-'MIN and MAX'!B$19)</f>
        <v>1.2400642908805365E-4</v>
      </c>
      <c r="C144">
        <f>('CON Score and Page Rank'!CJ156-'MIN and MAX'!C$19)/('MIN and MAX'!G$19-'MIN and MAX'!C$19)</f>
        <v>1.1176949629744247E-2</v>
      </c>
      <c r="D144">
        <f>('CON Score and Page Rank'!CK156-'MIN and MAX'!D$19)/('MIN and MAX'!H$19-'MIN and MAX'!D$19)</f>
        <v>0.40284090909090908</v>
      </c>
      <c r="E144">
        <f t="shared" si="10"/>
        <v>1.1052943200656192E-2</v>
      </c>
      <c r="F144">
        <f t="shared" si="11"/>
        <v>0.59536711722270463</v>
      </c>
      <c r="G144">
        <f t="shared" si="12"/>
        <v>0.40271690266182103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129</v>
      </c>
      <c r="B145">
        <f>('CON Score and Page Rank'!CI114-'MIN and MAX'!B$19)/('MIN and MAX'!F$19-'MIN and MAX'!B$19)</f>
        <v>7.7388379147983332E-6</v>
      </c>
      <c r="C145">
        <f>('CON Score and Page Rank'!CJ114-'MIN and MAX'!C$19)/('MIN and MAX'!G$19-'MIN and MAX'!C$19)</f>
        <v>1.0518430829199911E-2</v>
      </c>
      <c r="D145">
        <f>('CON Score and Page Rank'!CK114-'MIN and MAX'!D$19)/('MIN and MAX'!H$19-'MIN and MAX'!D$19)</f>
        <v>0.21306818181818182</v>
      </c>
      <c r="E145">
        <f t="shared" si="10"/>
        <v>1.0510691991285112E-2</v>
      </c>
      <c r="F145">
        <f t="shared" si="11"/>
        <v>0.59493912174522023</v>
      </c>
      <c r="G145">
        <f t="shared" si="12"/>
        <v>0.21306044298026702</v>
      </c>
      <c r="H145" s="3">
        <f>IFERROR(VLOOKUP(A145,'GDP Data'!A$2:Q$144,3,FALSE),"Not Found")</f>
        <v>2118467913.3787301</v>
      </c>
      <c r="I145">
        <f t="shared" si="13"/>
        <v>2.0019674658811718E-4</v>
      </c>
      <c r="J145">
        <f t="shared" si="14"/>
        <v>-0.59473892499863212</v>
      </c>
    </row>
    <row r="146" spans="1:10" x14ac:dyDescent="0.25">
      <c r="A146" t="s">
        <v>236</v>
      </c>
      <c r="B146">
        <f>('CON Score and Page Rank'!CI208-'MIN and MAX'!B$19)/('MIN and MAX'!F$19-'MIN and MAX'!B$19)</f>
        <v>2.6211845824990567E-5</v>
      </c>
      <c r="C146">
        <f>('CON Score and Page Rank'!CJ208-'MIN and MAX'!C$19)/('MIN and MAX'!G$19-'MIN and MAX'!C$19)</f>
        <v>1.0225376849183416E-2</v>
      </c>
      <c r="D146">
        <f>('CON Score and Page Rank'!CK208-'MIN and MAX'!D$19)/('MIN and MAX'!H$19-'MIN and MAX'!D$19)</f>
        <v>0.35965909090909093</v>
      </c>
      <c r="E146">
        <f t="shared" si="10"/>
        <v>1.0199165003358426E-2</v>
      </c>
      <c r="F146">
        <f t="shared" si="11"/>
        <v>0.59469323544816322</v>
      </c>
      <c r="G146">
        <f t="shared" si="12"/>
        <v>0.35963287906326596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133</v>
      </c>
      <c r="B147">
        <f>('CON Score and Page Rank'!CI118-'MIN and MAX'!B$19)/('MIN and MAX'!F$19-'MIN and MAX'!B$19)</f>
        <v>8.2762635084155761E-5</v>
      </c>
      <c r="C147">
        <f>('CON Score and Page Rank'!CJ118-'MIN and MAX'!C$19)/('MIN and MAX'!G$19-'MIN and MAX'!C$19)</f>
        <v>1.0239892190469599E-2</v>
      </c>
      <c r="D147">
        <f>('CON Score and Page Rank'!CK118-'MIN and MAX'!D$19)/('MIN and MAX'!H$19-'MIN and MAX'!D$19)</f>
        <v>0.20227272727272727</v>
      </c>
      <c r="E147">
        <f t="shared" si="10"/>
        <v>1.0157129555385443E-2</v>
      </c>
      <c r="F147">
        <f t="shared" si="11"/>
        <v>0.59466005713280756</v>
      </c>
      <c r="G147">
        <f t="shared" si="12"/>
        <v>0.2021899646376431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83</v>
      </c>
      <c r="B148">
        <f>('CON Score and Page Rank'!CI68-'MIN and MAX'!B$19)/('MIN and MAX'!F$19-'MIN and MAX'!B$19)</f>
        <v>3.4545716490314706E-5</v>
      </c>
      <c r="C148">
        <f>('CON Score and Page Rank'!CJ68-'MIN and MAX'!C$19)/('MIN and MAX'!G$19-'MIN and MAX'!C$19)</f>
        <v>9.9149732939801238E-3</v>
      </c>
      <c r="D148">
        <f>('CON Score and Page Rank'!CK68-'MIN and MAX'!D$19)/('MIN and MAX'!H$19-'MIN and MAX'!D$19)</f>
        <v>0.35852272727272727</v>
      </c>
      <c r="E148">
        <f t="shared" si="10"/>
        <v>9.8804275774898084E-3</v>
      </c>
      <c r="F148">
        <f t="shared" si="11"/>
        <v>0.59444165799767679</v>
      </c>
      <c r="G148">
        <f t="shared" si="12"/>
        <v>0.35848818155623696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71</v>
      </c>
      <c r="B149">
        <f>('CON Score and Page Rank'!CI56-'MIN and MAX'!B$19)/('MIN and MAX'!F$19-'MIN and MAX'!B$19)</f>
        <v>9.2244267327527024E-6</v>
      </c>
      <c r="C149">
        <f>('CON Score and Page Rank'!CJ56-'MIN and MAX'!C$19)/('MIN and MAX'!G$19-'MIN and MAX'!C$19)</f>
        <v>9.2290658834671448E-3</v>
      </c>
      <c r="D149">
        <f>('CON Score and Page Rank'!CK56-'MIN and MAX'!D$19)/('MIN and MAX'!H$19-'MIN and MAX'!D$19)</f>
        <v>0.36249999999999999</v>
      </c>
      <c r="E149">
        <f t="shared" si="10"/>
        <v>9.2198414567343928E-3</v>
      </c>
      <c r="F149">
        <f t="shared" si="11"/>
        <v>0.59392026151706745</v>
      </c>
      <c r="G149">
        <f t="shared" si="12"/>
        <v>0.36249077557326725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189</v>
      </c>
      <c r="B150">
        <f>('CON Score and Page Rank'!CI175-'MIN and MAX'!B$19)/('MIN and MAX'!F$19-'MIN and MAX'!B$19)</f>
        <v>3.9574858884258428E-2</v>
      </c>
      <c r="C150">
        <f>('CON Score and Page Rank'!CJ175-'MIN and MAX'!C$19)/('MIN and MAX'!G$19-'MIN and MAX'!C$19)</f>
        <v>4.8729236398815774E-2</v>
      </c>
      <c r="D150">
        <f>('CON Score and Page Rank'!CK175-'MIN and MAX'!D$19)/('MIN and MAX'!H$19-'MIN and MAX'!D$19)</f>
        <v>0.9482954545454545</v>
      </c>
      <c r="E150">
        <f t="shared" si="10"/>
        <v>9.1543775145573464E-3</v>
      </c>
      <c r="F150">
        <f t="shared" si="11"/>
        <v>0.59386859123822644</v>
      </c>
      <c r="G150">
        <f t="shared" si="12"/>
        <v>0.90872059566119612</v>
      </c>
      <c r="H150" s="3">
        <f>IFERROR(VLOOKUP(A150,'GDP Data'!A$2:Q$144,3,FALSE),"Not Found")</f>
        <v>190905493539.168</v>
      </c>
      <c r="I150">
        <f t="shared" si="13"/>
        <v>1.8040706904729833E-2</v>
      </c>
      <c r="J150">
        <f t="shared" si="14"/>
        <v>-0.57582788433349663</v>
      </c>
    </row>
    <row r="151" spans="1:10" x14ac:dyDescent="0.25">
      <c r="A151" t="s">
        <v>138</v>
      </c>
      <c r="B151">
        <f>('CON Score and Page Rank'!CI123-'MIN and MAX'!B$19)/('MIN and MAX'!F$19-'MIN and MAX'!B$19)</f>
        <v>6.1187444670639764E-6</v>
      </c>
      <c r="C151">
        <f>('CON Score and Page Rank'!CJ123-'MIN and MAX'!C$19)/('MIN and MAX'!G$19-'MIN and MAX'!C$19)</f>
        <v>9.0823139378054842E-3</v>
      </c>
      <c r="D151">
        <f>('CON Score and Page Rank'!CK123-'MIN and MAX'!D$19)/('MIN and MAX'!H$19-'MIN and MAX'!D$19)</f>
        <v>0.19886363636363635</v>
      </c>
      <c r="E151">
        <f t="shared" si="10"/>
        <v>9.0761951933384204E-3</v>
      </c>
      <c r="F151">
        <f t="shared" si="11"/>
        <v>0.5938068824226026</v>
      </c>
      <c r="G151">
        <f t="shared" si="12"/>
        <v>0.19885751761916928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256</v>
      </c>
      <c r="B152">
        <f>('CON Score and Page Rank'!CI145-'MIN and MAX'!B$19)/('MIN and MAX'!F$19-'MIN and MAX'!B$19)</f>
        <v>4.1862222377941399E-5</v>
      </c>
      <c r="C152">
        <f>('CON Score and Page Rank'!CJ145-'MIN and MAX'!C$19)/('MIN and MAX'!G$19-'MIN and MAX'!C$19)</f>
        <v>9.0480584787667306E-3</v>
      </c>
      <c r="D152">
        <f>('CON Score and Page Rank'!CK145-'MIN and MAX'!D$19)/('MIN and MAX'!H$19-'MIN and MAX'!D$19)</f>
        <v>0.29375000000000001</v>
      </c>
      <c r="E152">
        <f t="shared" si="10"/>
        <v>9.0061962563887897E-3</v>
      </c>
      <c r="F152">
        <f t="shared" si="11"/>
        <v>0.59375163270083997</v>
      </c>
      <c r="G152">
        <f t="shared" si="12"/>
        <v>0.29370813777762206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165</v>
      </c>
      <c r="B153">
        <f>('CON Score and Page Rank'!CI150-'MIN and MAX'!B$19)/('MIN and MAX'!F$19-'MIN and MAX'!B$19)</f>
        <v>4.4345437224659672E-5</v>
      </c>
      <c r="C153">
        <f>('CON Score and Page Rank'!CJ150-'MIN and MAX'!C$19)/('MIN and MAX'!G$19-'MIN and MAX'!C$19)</f>
        <v>8.6609792555952039E-3</v>
      </c>
      <c r="D153">
        <f>('CON Score and Page Rank'!CK150-'MIN and MAX'!D$19)/('MIN and MAX'!H$19-'MIN and MAX'!D$19)</f>
        <v>0.21306818181818182</v>
      </c>
      <c r="E153">
        <f t="shared" si="10"/>
        <v>8.6166338183705435E-3</v>
      </c>
      <c r="F153">
        <f t="shared" si="11"/>
        <v>0.59344415351261837</v>
      </c>
      <c r="G153">
        <f t="shared" si="12"/>
        <v>0.21302383638095718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181</v>
      </c>
      <c r="B154">
        <f>('CON Score and Page Rank'!CI167-'MIN and MAX'!B$19)/('MIN and MAX'!F$19-'MIN and MAX'!B$19)</f>
        <v>3.3128361929166281E-2</v>
      </c>
      <c r="C154">
        <f>('CON Score and Page Rank'!CJ167-'MIN and MAX'!C$19)/('MIN and MAX'!G$19-'MIN and MAX'!C$19)</f>
        <v>4.1600885193239547E-2</v>
      </c>
      <c r="D154">
        <f>('CON Score and Page Rank'!CK167-'MIN and MAX'!D$19)/('MIN and MAX'!H$19-'MIN and MAX'!D$19)</f>
        <v>0.84090909090909094</v>
      </c>
      <c r="E154">
        <f t="shared" si="10"/>
        <v>8.4725232640732659E-3</v>
      </c>
      <c r="F154">
        <f t="shared" si="11"/>
        <v>0.59333040795625802</v>
      </c>
      <c r="G154">
        <f t="shared" si="12"/>
        <v>0.8077807289799247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77</v>
      </c>
      <c r="B155">
        <f>('CON Score and Page Rank'!CI62-'MIN and MAX'!B$19)/('MIN and MAX'!F$19-'MIN and MAX'!B$19)</f>
        <v>6.555222840242749E-5</v>
      </c>
      <c r="C155">
        <f>('CON Score and Page Rank'!CJ62-'MIN and MAX'!C$19)/('MIN and MAX'!G$19-'MIN and MAX'!C$19)</f>
        <v>8.1560087567668239E-3</v>
      </c>
      <c r="D155">
        <f>('CON Score and Page Rank'!CK62-'MIN and MAX'!D$19)/('MIN and MAX'!H$19-'MIN and MAX'!D$19)</f>
        <v>0.20454545454545456</v>
      </c>
      <c r="E155">
        <f t="shared" si="10"/>
        <v>8.0904565283643967E-3</v>
      </c>
      <c r="F155">
        <f t="shared" si="11"/>
        <v>0.59302884507884135</v>
      </c>
      <c r="G155">
        <f t="shared" si="12"/>
        <v>0.20447990231705213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113</v>
      </c>
      <c r="B156">
        <f>('CON Score and Page Rank'!CI98-'MIN and MAX'!B$19)/('MIN and MAX'!F$19-'MIN and MAX'!B$19)</f>
        <v>1.785540015088113E-5</v>
      </c>
      <c r="C156">
        <f>('CON Score and Page Rank'!CJ98-'MIN and MAX'!C$19)/('MIN and MAX'!G$19-'MIN and MAX'!C$19)</f>
        <v>8.0684626510949108E-3</v>
      </c>
      <c r="D156">
        <f>('CON Score and Page Rank'!CK98-'MIN and MAX'!D$19)/('MIN and MAX'!H$19-'MIN and MAX'!D$19)</f>
        <v>0.16931818181818181</v>
      </c>
      <c r="E156">
        <f t="shared" si="10"/>
        <v>8.050607250944029E-3</v>
      </c>
      <c r="F156">
        <f t="shared" si="11"/>
        <v>0.59299739229418702</v>
      </c>
      <c r="G156">
        <f t="shared" si="12"/>
        <v>0.16930032641803094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54</v>
      </c>
      <c r="B157">
        <f>('CON Score and Page Rank'!CI39-'MIN and MAX'!B$19)/('MIN and MAX'!F$19-'MIN and MAX'!B$19)</f>
        <v>3.8906836358661025E-2</v>
      </c>
      <c r="C157">
        <f>('CON Score and Page Rank'!CJ39-'MIN and MAX'!C$19)/('MIN and MAX'!G$19-'MIN and MAX'!C$19)</f>
        <v>4.6692349000098554E-2</v>
      </c>
      <c r="D157">
        <f>('CON Score and Page Rank'!CK39-'MIN and MAX'!D$19)/('MIN and MAX'!H$19-'MIN and MAX'!D$19)</f>
        <v>0.85</v>
      </c>
      <c r="E157">
        <f t="shared" si="10"/>
        <v>7.7855126414375295E-3</v>
      </c>
      <c r="F157">
        <f t="shared" si="11"/>
        <v>0.59278815478210134</v>
      </c>
      <c r="G157">
        <f t="shared" si="12"/>
        <v>0.81109316364133899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162</v>
      </c>
      <c r="B158">
        <f>('CON Score and Page Rank'!CI147-'MIN and MAX'!B$19)/('MIN and MAX'!F$19-'MIN and MAX'!B$19)</f>
        <v>4.2235289744352401E-2</v>
      </c>
      <c r="C158">
        <f>('CON Score and Page Rank'!CJ147-'MIN and MAX'!C$19)/('MIN and MAX'!G$19-'MIN and MAX'!C$19)</f>
        <v>5.0019206755154963E-2</v>
      </c>
      <c r="D158">
        <f>('CON Score and Page Rank'!CK147-'MIN and MAX'!D$19)/('MIN and MAX'!H$19-'MIN and MAX'!D$19)</f>
        <v>0.98011363636363635</v>
      </c>
      <c r="E158">
        <f t="shared" si="10"/>
        <v>7.7839170108025615E-3</v>
      </c>
      <c r="F158">
        <f t="shared" si="11"/>
        <v>0.59278689536085216</v>
      </c>
      <c r="G158">
        <f t="shared" si="12"/>
        <v>0.93787834661928393</v>
      </c>
      <c r="H158" s="3">
        <f>IFERROR(VLOOKUP(A158,'GDP Data'!A$2:Q$144,3,FALSE),"Not Found")</f>
        <v>547658231279.87</v>
      </c>
      <c r="I158">
        <f t="shared" si="13"/>
        <v>5.1754098068716781E-2</v>
      </c>
      <c r="J158">
        <f t="shared" si="14"/>
        <v>-0.54103279729213538</v>
      </c>
    </row>
    <row r="159" spans="1:10" x14ac:dyDescent="0.25">
      <c r="A159" t="s">
        <v>79</v>
      </c>
      <c r="B159">
        <f>('CON Score and Page Rank'!CI64-'MIN and MAX'!B$19)/('MIN and MAX'!F$19-'MIN and MAX'!B$19)</f>
        <v>2.8318701187208247E-5</v>
      </c>
      <c r="C159">
        <f>('CON Score and Page Rank'!CJ64-'MIN and MAX'!C$19)/('MIN and MAX'!G$19-'MIN and MAX'!C$19)</f>
        <v>7.7898659592927503E-3</v>
      </c>
      <c r="D159">
        <f>('CON Score and Page Rank'!CK64-'MIN and MAX'!D$19)/('MIN and MAX'!H$19-'MIN and MAX'!D$19)</f>
        <v>0.27215909090909091</v>
      </c>
      <c r="E159">
        <f t="shared" si="10"/>
        <v>7.7615472581055419E-3</v>
      </c>
      <c r="F159">
        <f t="shared" si="11"/>
        <v>0.59276923905539569</v>
      </c>
      <c r="G159">
        <f t="shared" si="12"/>
        <v>0.27213077220790372</v>
      </c>
      <c r="H159" s="3">
        <f>IFERROR(VLOOKUP(A159,'GDP Data'!A$2:Q$144,3,FALSE),"Not Found")</f>
        <v>1461139022.0295401</v>
      </c>
      <c r="I159">
        <f t="shared" si="13"/>
        <v>1.3807869199997775E-4</v>
      </c>
      <c r="J159">
        <f t="shared" si="14"/>
        <v>-0.59263116036339569</v>
      </c>
    </row>
    <row r="160" spans="1:10" x14ac:dyDescent="0.25">
      <c r="A160" t="s">
        <v>164</v>
      </c>
      <c r="B160">
        <f>('CON Score and Page Rank'!CI149-'MIN and MAX'!B$19)/('MIN and MAX'!F$19-'MIN and MAX'!B$19)</f>
        <v>6.1630179970664466E-3</v>
      </c>
      <c r="C160">
        <f>('CON Score and Page Rank'!CJ149-'MIN and MAX'!C$19)/('MIN and MAX'!G$19-'MIN and MAX'!C$19)</f>
        <v>1.3826371576129601E-2</v>
      </c>
      <c r="D160">
        <f>('CON Score and Page Rank'!CK149-'MIN and MAX'!D$19)/('MIN and MAX'!H$19-'MIN and MAX'!D$19)</f>
        <v>0.33238636363636365</v>
      </c>
      <c r="E160">
        <f t="shared" si="10"/>
        <v>7.6633535790631545E-3</v>
      </c>
      <c r="F160">
        <f t="shared" si="11"/>
        <v>0.5926917354005925</v>
      </c>
      <c r="G160">
        <f t="shared" si="12"/>
        <v>0.32622334563929722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213</v>
      </c>
      <c r="B161">
        <f>('CON Score and Page Rank'!CI199-'MIN and MAX'!B$19)/('MIN and MAX'!F$19-'MIN and MAX'!B$19)</f>
        <v>9.8606531382851903E-5</v>
      </c>
      <c r="C161">
        <f>('CON Score and Page Rank'!CJ199-'MIN and MAX'!C$19)/('MIN and MAX'!G$19-'MIN and MAX'!C$19)</f>
        <v>7.7262397925465182E-3</v>
      </c>
      <c r="D161">
        <f>('CON Score and Page Rank'!CK199-'MIN and MAX'!D$19)/('MIN and MAX'!H$19-'MIN and MAX'!D$19)</f>
        <v>0.27159090909090911</v>
      </c>
      <c r="E161">
        <f t="shared" si="10"/>
        <v>7.6276332611636662E-3</v>
      </c>
      <c r="F161">
        <f t="shared" si="11"/>
        <v>0.592663541577783</v>
      </c>
      <c r="G161">
        <f t="shared" si="12"/>
        <v>0.27149230255952628</v>
      </c>
      <c r="H161" s="3">
        <f>IFERROR(VLOOKUP(A161,'GDP Data'!A$2:Q$144,3,FALSE),"Not Found")</f>
        <v>6331961555.4091396</v>
      </c>
      <c r="I161">
        <f t="shared" si="13"/>
        <v>5.9837493639079784E-4</v>
      </c>
      <c r="J161">
        <f t="shared" si="14"/>
        <v>-0.59206516664139219</v>
      </c>
    </row>
    <row r="162" spans="1:10" x14ac:dyDescent="0.25">
      <c r="A162" t="s">
        <v>145</v>
      </c>
      <c r="B162">
        <f>('CON Score and Page Rank'!CI130-'MIN and MAX'!B$19)/('MIN and MAX'!F$19-'MIN and MAX'!B$19)</f>
        <v>7.892322875148716E-6</v>
      </c>
      <c r="C162">
        <f>('CON Score and Page Rank'!CJ130-'MIN and MAX'!C$19)/('MIN and MAX'!G$19-'MIN and MAX'!C$19)</f>
        <v>7.2736808509775881E-3</v>
      </c>
      <c r="D162">
        <f>('CON Score and Page Rank'!CK130-'MIN and MAX'!D$19)/('MIN and MAX'!H$19-'MIN and MAX'!D$19)</f>
        <v>0.12386363636363637</v>
      </c>
      <c r="E162">
        <f t="shared" si="10"/>
        <v>7.2657885281024398E-3</v>
      </c>
      <c r="F162">
        <f t="shared" si="11"/>
        <v>0.59237793980018372</v>
      </c>
      <c r="G162">
        <f t="shared" si="12"/>
        <v>0.12385574404076122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27</v>
      </c>
      <c r="B163">
        <f>('CON Score and Page Rank'!CI13-'MIN and MAX'!B$19)/('MIN and MAX'!F$19-'MIN and MAX'!B$19)</f>
        <v>4.8237762051830092E-2</v>
      </c>
      <c r="C163">
        <f>('CON Score and Page Rank'!CJ13-'MIN and MAX'!C$19)/('MIN and MAX'!G$19-'MIN and MAX'!C$19)</f>
        <v>5.5370586604624794E-2</v>
      </c>
      <c r="D163">
        <f>('CON Score and Page Rank'!CK13-'MIN and MAX'!D$19)/('MIN and MAX'!H$19-'MIN and MAX'!D$19)</f>
        <v>0.89829545454545456</v>
      </c>
      <c r="E163">
        <f t="shared" si="10"/>
        <v>7.1328245527947018E-3</v>
      </c>
      <c r="F163">
        <f t="shared" si="11"/>
        <v>0.59227299216868645</v>
      </c>
      <c r="G163">
        <f t="shared" si="12"/>
        <v>0.85005769249362451</v>
      </c>
      <c r="H163" s="3">
        <f>IFERROR(VLOOKUP(A163,'GDP Data'!A$2:Q$144,3,FALSE),"Not Found")</f>
        <v>136309295225.34</v>
      </c>
      <c r="I163">
        <f t="shared" si="13"/>
        <v>1.2881326765204442E-2</v>
      </c>
      <c r="J163">
        <f t="shared" si="14"/>
        <v>-0.57939166540348197</v>
      </c>
    </row>
    <row r="164" spans="1:10" x14ac:dyDescent="0.25">
      <c r="A164" t="s">
        <v>137</v>
      </c>
      <c r="B164">
        <f>('CON Score and Page Rank'!CI122-'MIN and MAX'!B$19)/('MIN and MAX'!F$19-'MIN and MAX'!B$19)</f>
        <v>4.0316912945271361E-5</v>
      </c>
      <c r="C164">
        <f>('CON Score and Page Rank'!CJ122-'MIN and MAX'!C$19)/('MIN and MAX'!G$19-'MIN and MAX'!C$19)</f>
        <v>6.887391564248003E-3</v>
      </c>
      <c r="D164">
        <f>('CON Score and Page Rank'!CK122-'MIN and MAX'!D$19)/('MIN and MAX'!H$19-'MIN and MAX'!D$19)</f>
        <v>0.23238636363636364</v>
      </c>
      <c r="E164">
        <f t="shared" si="10"/>
        <v>6.8470746513027312E-3</v>
      </c>
      <c r="F164">
        <f t="shared" si="11"/>
        <v>0.59204745156422744</v>
      </c>
      <c r="G164">
        <f t="shared" si="12"/>
        <v>0.23234604672341838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118</v>
      </c>
      <c r="B165">
        <f>('CON Score and Page Rank'!CI103-'MIN and MAX'!B$19)/('MIN and MAX'!F$19-'MIN and MAX'!B$19)</f>
        <v>2.7280210407662992E-5</v>
      </c>
      <c r="C165">
        <f>('CON Score and Page Rank'!CJ103-'MIN and MAX'!C$19)/('MIN and MAX'!G$19-'MIN and MAX'!C$19)</f>
        <v>6.224272057759655E-3</v>
      </c>
      <c r="D165">
        <f>('CON Score and Page Rank'!CK103-'MIN and MAX'!D$19)/('MIN and MAX'!H$19-'MIN and MAX'!D$19)</f>
        <v>0.1</v>
      </c>
      <c r="E165">
        <f t="shared" si="10"/>
        <v>6.1969918473519922E-3</v>
      </c>
      <c r="F165">
        <f t="shared" si="11"/>
        <v>0.59153434528567439</v>
      </c>
      <c r="G165">
        <f t="shared" si="12"/>
        <v>9.9972719789592338E-2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68</v>
      </c>
      <c r="B166">
        <f>('CON Score and Page Rank'!CI53-'MIN and MAX'!B$19)/('MIN and MAX'!F$19-'MIN and MAX'!B$19)</f>
        <v>5.3688544114124123E-5</v>
      </c>
      <c r="C166">
        <f>('CON Score and Page Rank'!CJ53-'MIN and MAX'!C$19)/('MIN and MAX'!G$19-'MIN and MAX'!C$19)</f>
        <v>5.8097275116316847E-3</v>
      </c>
      <c r="D166">
        <f>('CON Score and Page Rank'!CK53-'MIN and MAX'!D$19)/('MIN and MAX'!H$19-'MIN and MAX'!D$19)</f>
        <v>0.20454545454545456</v>
      </c>
      <c r="E166">
        <f t="shared" si="10"/>
        <v>5.7560389675175606E-3</v>
      </c>
      <c r="F166">
        <f t="shared" si="11"/>
        <v>0.59118630394414984</v>
      </c>
      <c r="G166">
        <f t="shared" si="12"/>
        <v>0.20449176600134045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200</v>
      </c>
      <c r="B167">
        <f>('CON Score and Page Rank'!CI186-'MIN and MAX'!B$19)/('MIN and MAX'!F$19-'MIN and MAX'!B$19)</f>
        <v>4.9705012995196744E-2</v>
      </c>
      <c r="C167">
        <f>('CON Score and Page Rank'!CJ186-'MIN and MAX'!C$19)/('MIN and MAX'!G$19-'MIN and MAX'!C$19)</f>
        <v>5.5283722622547105E-2</v>
      </c>
      <c r="D167">
        <f>('CON Score and Page Rank'!CK186-'MIN and MAX'!D$19)/('MIN and MAX'!H$19-'MIN and MAX'!D$19)</f>
        <v>0.98011363636363635</v>
      </c>
      <c r="E167">
        <f t="shared" si="10"/>
        <v>5.5787096273503603E-3</v>
      </c>
      <c r="F167">
        <f t="shared" si="11"/>
        <v>0.59104633900851633</v>
      </c>
      <c r="G167">
        <f t="shared" si="12"/>
        <v>0.93040862336843966</v>
      </c>
      <c r="H167" s="3">
        <f>IFERROR(VLOOKUP(A167,'GDP Data'!A$2:Q$144,3,FALSE),"Not Found")</f>
        <v>559983704094.17004</v>
      </c>
      <c r="I167">
        <f t="shared" si="13"/>
        <v>5.2918864144237708E-2</v>
      </c>
      <c r="J167">
        <f t="shared" si="14"/>
        <v>-0.53812747486427859</v>
      </c>
    </row>
    <row r="168" spans="1:10" x14ac:dyDescent="0.25">
      <c r="A168" t="s">
        <v>253</v>
      </c>
      <c r="B168">
        <f>('CON Score and Page Rank'!CI160-'MIN and MAX'!B$19)/('MIN and MAX'!F$19-'MIN and MAX'!B$19)</f>
        <v>2.2332672885281648E-2</v>
      </c>
      <c r="C168">
        <f>('CON Score and Page Rank'!CJ160-'MIN and MAX'!C$19)/('MIN and MAX'!G$19-'MIN and MAX'!C$19)</f>
        <v>2.7863500682958106E-2</v>
      </c>
      <c r="D168">
        <f>('CON Score and Page Rank'!CK160-'MIN and MAX'!D$19)/('MIN and MAX'!H$19-'MIN and MAX'!D$19)</f>
        <v>0.52727272727272723</v>
      </c>
      <c r="E168">
        <f t="shared" si="10"/>
        <v>5.5308277976764582E-3</v>
      </c>
      <c r="F168">
        <f t="shared" si="11"/>
        <v>0.59100854618076426</v>
      </c>
      <c r="G168">
        <f t="shared" si="12"/>
        <v>0.5049400543874456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80</v>
      </c>
      <c r="B169">
        <f>('CON Score and Page Rank'!CI65-'MIN and MAX'!B$19)/('MIN and MAX'!F$19-'MIN and MAX'!B$19)</f>
        <v>6.4308236853537487E-6</v>
      </c>
      <c r="C169">
        <f>('CON Score and Page Rank'!CJ65-'MIN and MAX'!C$19)/('MIN and MAX'!G$19-'MIN and MAX'!C$19)</f>
        <v>5.0984363954528393E-3</v>
      </c>
      <c r="D169">
        <f>('CON Score and Page Rank'!CK65-'MIN and MAX'!D$19)/('MIN and MAX'!H$19-'MIN and MAX'!D$19)</f>
        <v>8.1250000000000003E-2</v>
      </c>
      <c r="E169">
        <f t="shared" si="10"/>
        <v>5.0920055717674859E-3</v>
      </c>
      <c r="F169">
        <f t="shared" si="11"/>
        <v>0.59066218655101532</v>
      </c>
      <c r="G169">
        <f t="shared" si="12"/>
        <v>8.1243569176314645E-2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33</v>
      </c>
      <c r="B170">
        <f>('CON Score and Page Rank'!CI19-'MIN and MAX'!B$19)/('MIN and MAX'!F$19-'MIN and MAX'!B$19)</f>
        <v>4.6812570535669541E-2</v>
      </c>
      <c r="C170">
        <f>('CON Score and Page Rank'!CJ19-'MIN and MAX'!C$19)/('MIN and MAX'!G$19-'MIN and MAX'!C$19)</f>
        <v>5.1435075564418141E-2</v>
      </c>
      <c r="D170">
        <f>('CON Score and Page Rank'!CK19-'MIN and MAX'!D$19)/('MIN and MAX'!H$19-'MIN and MAX'!D$19)</f>
        <v>0.98124999999999996</v>
      </c>
      <c r="E170">
        <f t="shared" si="10"/>
        <v>4.6225050287485997E-3</v>
      </c>
      <c r="F170">
        <f t="shared" si="11"/>
        <v>0.59029161271804675</v>
      </c>
      <c r="G170">
        <f t="shared" si="12"/>
        <v>0.93443742946433039</v>
      </c>
      <c r="H170" s="3">
        <f>IFERROR(VLOOKUP(A170,'GDP Data'!A$2:Q$144,3,FALSE),"Not Found")</f>
        <v>173972218824.02701</v>
      </c>
      <c r="I170">
        <f t="shared" si="13"/>
        <v>1.6440500224399524E-2</v>
      </c>
      <c r="J170">
        <f t="shared" si="14"/>
        <v>-0.57385111249364718</v>
      </c>
    </row>
    <row r="171" spans="1:10" x14ac:dyDescent="0.25">
      <c r="A171" t="s">
        <v>167</v>
      </c>
      <c r="B171">
        <f>('CON Score and Page Rank'!CI153-'MIN and MAX'!B$19)/('MIN and MAX'!F$19-'MIN and MAX'!B$19)</f>
        <v>3.0876712739286157E-6</v>
      </c>
      <c r="C171">
        <f>('CON Score and Page Rank'!CJ153-'MIN and MAX'!C$19)/('MIN and MAX'!G$19-'MIN and MAX'!C$19)</f>
        <v>4.4746499184660157E-3</v>
      </c>
      <c r="D171">
        <f>('CON Score and Page Rank'!CK153-'MIN and MAX'!D$19)/('MIN and MAX'!H$19-'MIN and MAX'!D$19)</f>
        <v>2.0454545454545454E-2</v>
      </c>
      <c r="E171">
        <f t="shared" si="10"/>
        <v>4.4715622471920872E-3</v>
      </c>
      <c r="F171">
        <f t="shared" si="11"/>
        <v>0.59017247452757593</v>
      </c>
      <c r="G171">
        <f t="shared" si="12"/>
        <v>2.0451457783271527E-2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132</v>
      </c>
      <c r="B172">
        <f>('CON Score and Page Rank'!CI117-'MIN and MAX'!B$19)/('MIN and MAX'!F$19-'MIN and MAX'!B$19)</f>
        <v>1.4923744490668029E-5</v>
      </c>
      <c r="C172">
        <f>('CON Score and Page Rank'!CJ117-'MIN and MAX'!C$19)/('MIN and MAX'!G$19-'MIN and MAX'!C$19)</f>
        <v>4.4830904204480248E-3</v>
      </c>
      <c r="D172">
        <f>('CON Score and Page Rank'!CK117-'MIN and MAX'!D$19)/('MIN and MAX'!H$19-'MIN and MAX'!D$19)</f>
        <v>2.0454545454545454E-2</v>
      </c>
      <c r="E172">
        <f t="shared" si="10"/>
        <v>4.4681666759573569E-3</v>
      </c>
      <c r="F172">
        <f t="shared" si="11"/>
        <v>0.59016979442450401</v>
      </c>
      <c r="G172">
        <f t="shared" si="12"/>
        <v>2.0439621710054787E-2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143</v>
      </c>
      <c r="B173">
        <f>('CON Score and Page Rank'!CI128-'MIN and MAX'!B$19)/('MIN and MAX'!F$19-'MIN and MAX'!B$19)</f>
        <v>2.5662252165544903E-6</v>
      </c>
      <c r="C173">
        <f>('CON Score and Page Rank'!CJ128-'MIN and MAX'!C$19)/('MIN and MAX'!G$19-'MIN and MAX'!C$19)</f>
        <v>3.6522908358965407E-3</v>
      </c>
      <c r="D173">
        <f>('CON Score and Page Rank'!CK128-'MIN and MAX'!D$19)/('MIN and MAX'!H$19-'MIN and MAX'!D$19)</f>
        <v>9.7159090909090903E-2</v>
      </c>
      <c r="E173">
        <f t="shared" si="10"/>
        <v>3.6497246106799862E-3</v>
      </c>
      <c r="F173">
        <f t="shared" si="11"/>
        <v>0.58952380323726827</v>
      </c>
      <c r="G173">
        <f t="shared" si="12"/>
        <v>9.7156524683874354E-2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Rank'!CI58-'MIN and MAX'!B$19)/('MIN and MAX'!F$19-'MIN and MAX'!B$19)</f>
        <v>1.2798814862431329E-5</v>
      </c>
      <c r="C174">
        <f>('CON Score and Page Rank'!CJ58-'MIN and MAX'!C$19)/('MIN and MAX'!G$19-'MIN and MAX'!C$19)</f>
        <v>3.3172209451295116E-3</v>
      </c>
      <c r="D174">
        <f>('CON Score and Page Rank'!CK58-'MIN and MAX'!D$19)/('MIN and MAX'!H$19-'MIN and MAX'!D$19)</f>
        <v>0.11193181818181819</v>
      </c>
      <c r="E174">
        <f t="shared" si="10"/>
        <v>3.3044221302670801E-3</v>
      </c>
      <c r="F174">
        <f t="shared" si="11"/>
        <v>0.58925125815589852</v>
      </c>
      <c r="G174">
        <f t="shared" si="12"/>
        <v>0.11191901936695575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128</v>
      </c>
      <c r="B175">
        <f>('CON Score and Page Rank'!CI113-'MIN and MAX'!B$19)/('MIN and MAX'!F$19-'MIN and MAX'!B$19)</f>
        <v>1.0064695826124512E-6</v>
      </c>
      <c r="C175">
        <f>('CON Score and Page Rank'!CJ113-'MIN and MAX'!C$19)/('MIN and MAX'!G$19-'MIN and MAX'!C$19)</f>
        <v>2.9807785138780585E-3</v>
      </c>
      <c r="D175">
        <f>('CON Score and Page Rank'!CK113-'MIN and MAX'!D$19)/('MIN and MAX'!H$19-'MIN and MAX'!D$19)</f>
        <v>0.10113636363636364</v>
      </c>
      <c r="E175">
        <f t="shared" si="10"/>
        <v>2.9797720442954461E-3</v>
      </c>
      <c r="F175">
        <f t="shared" si="11"/>
        <v>0.58899501387988873</v>
      </c>
      <c r="G175">
        <f t="shared" si="12"/>
        <v>0.10113535716678103</v>
      </c>
      <c r="H175" s="3">
        <f>IFERROR(VLOOKUP(A175,'GDP Data'!A$2:Q$144,3,FALSE),"Not Found")</f>
        <v>0</v>
      </c>
      <c r="I175">
        <f t="shared" si="13"/>
        <v>0</v>
      </c>
      <c r="J175">
        <f t="shared" si="14"/>
        <v>-0.58899501387988873</v>
      </c>
    </row>
    <row r="176" spans="1:10" x14ac:dyDescent="0.25">
      <c r="A176" t="s">
        <v>86</v>
      </c>
      <c r="B176">
        <f>('CON Score and Page Rank'!CI71-'MIN and MAX'!B$19)/('MIN and MAX'!F$19-'MIN and MAX'!B$19)</f>
        <v>4.9682349589946777E-6</v>
      </c>
      <c r="C176">
        <f>('CON Score and Page Rank'!CJ71-'MIN and MAX'!C$19)/('MIN and MAX'!G$19-'MIN and MAX'!C$19)</f>
        <v>2.9399920842563209E-3</v>
      </c>
      <c r="D176">
        <f>('CON Score and Page Rank'!CK71-'MIN and MAX'!D$19)/('MIN and MAX'!H$19-'MIN and MAX'!D$19)</f>
        <v>0.14318181818181819</v>
      </c>
      <c r="E176">
        <f t="shared" si="10"/>
        <v>2.9350238492973262E-3</v>
      </c>
      <c r="F176">
        <f t="shared" si="11"/>
        <v>0.58895969441032592</v>
      </c>
      <c r="G176">
        <f t="shared" si="12"/>
        <v>0.1431768499468592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205</v>
      </c>
      <c r="B177">
        <f>('CON Score and Page Rank'!CI191-'MIN and MAX'!B$19)/('MIN and MAX'!F$19-'MIN and MAX'!B$19)</f>
        <v>1.3130908644883351E-5</v>
      </c>
      <c r="C177">
        <f>('CON Score and Page Rank'!CJ191-'MIN and MAX'!C$19)/('MIN and MAX'!G$19-'MIN and MAX'!C$19)</f>
        <v>2.802740109137909E-3</v>
      </c>
      <c r="D177">
        <f>('CON Score and Page Rank'!CK191-'MIN and MAX'!D$19)/('MIN and MAX'!H$19-'MIN and MAX'!D$19)</f>
        <v>0.10340909090909091</v>
      </c>
      <c r="E177">
        <f t="shared" si="10"/>
        <v>2.7896092004930256E-3</v>
      </c>
      <c r="F177">
        <f t="shared" si="11"/>
        <v>0.58884491954035301</v>
      </c>
      <c r="G177">
        <f t="shared" si="12"/>
        <v>0.10339596000044603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153</v>
      </c>
      <c r="B178">
        <f>('CON Score and Page Rank'!CI137-'MIN and MAX'!B$19)/('MIN and MAX'!F$19-'MIN and MAX'!B$19)</f>
        <v>2.0362409777270736E-6</v>
      </c>
      <c r="C178">
        <f>('CON Score and Page Rank'!CJ137-'MIN and MAX'!C$19)/('MIN and MAX'!G$19-'MIN and MAX'!C$19)</f>
        <v>2.2909421543953166E-3</v>
      </c>
      <c r="D178">
        <f>('CON Score and Page Rank'!CK137-'MIN and MAX'!D$19)/('MIN and MAX'!H$19-'MIN and MAX'!D$19)</f>
        <v>7.9545454545454537E-3</v>
      </c>
      <c r="E178">
        <f t="shared" si="10"/>
        <v>2.2889059134175898E-3</v>
      </c>
      <c r="F178">
        <f t="shared" si="11"/>
        <v>0.58844971757726583</v>
      </c>
      <c r="G178">
        <f t="shared" si="12"/>
        <v>7.952509213567726E-3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106</v>
      </c>
      <c r="B179">
        <f>('CON Score and Page Rank'!CI91-'MIN and MAX'!B$19)/('MIN and MAX'!F$19-'MIN and MAX'!B$19)</f>
        <v>6.6177831775980813E-6</v>
      </c>
      <c r="C179">
        <f>('CON Score and Page Rank'!CJ91-'MIN and MAX'!C$19)/('MIN and MAX'!G$19-'MIN and MAX'!C$19)</f>
        <v>2.2938344413677815E-3</v>
      </c>
      <c r="D179">
        <f>('CON Score and Page Rank'!CK91-'MIN and MAX'!D$19)/('MIN and MAX'!H$19-'MIN and MAX'!D$19)</f>
        <v>7.9545454545454537E-3</v>
      </c>
      <c r="E179">
        <f t="shared" si="10"/>
        <v>2.2872166581901832E-3</v>
      </c>
      <c r="F179">
        <f t="shared" si="11"/>
        <v>0.58844838425871326</v>
      </c>
      <c r="G179">
        <f t="shared" si="12"/>
        <v>7.9479276713678559E-3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60</v>
      </c>
      <c r="B180">
        <f>('CON Score and Page Rank'!CI45-'MIN and MAX'!B$19)/('MIN and MAX'!F$19-'MIN and MAX'!B$19)</f>
        <v>5.5615540070907327E-2</v>
      </c>
      <c r="C180">
        <f>('CON Score and Page Rank'!CJ45-'MIN and MAX'!C$19)/('MIN and MAX'!G$19-'MIN and MAX'!C$19)</f>
        <v>5.7705352608293937E-2</v>
      </c>
      <c r="D180">
        <f>('CON Score and Page Rank'!CK45-'MIN and MAX'!D$19)/('MIN and MAX'!H$19-'MIN and MAX'!D$19)</f>
        <v>0.94034090909090906</v>
      </c>
      <c r="E180">
        <f t="shared" si="10"/>
        <v>2.0898125373866108E-3</v>
      </c>
      <c r="F180">
        <f t="shared" si="11"/>
        <v>0.58829257442467209</v>
      </c>
      <c r="G180">
        <f t="shared" si="12"/>
        <v>0.88472536902000176</v>
      </c>
      <c r="H180" s="3">
        <f>IFERROR(VLOOKUP(A180,'GDP Data'!A$2:Q$144,3,FALSE),"Not Found")</f>
        <v>89794943349.891205</v>
      </c>
      <c r="I180">
        <f t="shared" si="13"/>
        <v>8.4856869462996316E-3</v>
      </c>
      <c r="J180">
        <f t="shared" si="14"/>
        <v>-0.5798068874783725</v>
      </c>
    </row>
    <row r="181" spans="1:10" x14ac:dyDescent="0.25">
      <c r="A181" t="s">
        <v>173</v>
      </c>
      <c r="B181">
        <f>('CON Score and Page Rank'!CI159-'MIN and MAX'!B$19)/('MIN and MAX'!F$19-'MIN and MAX'!B$19)</f>
        <v>6.0058145015240131E-7</v>
      </c>
      <c r="C181">
        <f>('CON Score and Page Rank'!CJ159-'MIN and MAX'!C$19)/('MIN and MAX'!G$19-'MIN and MAX'!C$19)</f>
        <v>1.9485658698713234E-3</v>
      </c>
      <c r="D181">
        <f>('CON Score and Page Rank'!CK159-'MIN and MAX'!D$19)/('MIN and MAX'!H$19-'MIN and MAX'!D$19)</f>
        <v>2.2727272727272728E-2</v>
      </c>
      <c r="E181">
        <f t="shared" si="10"/>
        <v>1.9479652884211709E-3</v>
      </c>
      <c r="F181">
        <f t="shared" si="11"/>
        <v>0.58818061528101018</v>
      </c>
      <c r="G181">
        <f t="shared" si="12"/>
        <v>2.2726672145822576E-2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109</v>
      </c>
      <c r="B182">
        <f>('CON Score and Page Rank'!CI94-'MIN and MAX'!B$19)/('MIN and MAX'!F$19-'MIN and MAX'!B$19)</f>
        <v>6.0058145015168935E-6</v>
      </c>
      <c r="C182">
        <f>('CON Score and Page Rank'!CJ94-'MIN and MAX'!C$19)/('MIN and MAX'!G$19-'MIN and MAX'!C$19)</f>
        <v>1.9519433146585241E-3</v>
      </c>
      <c r="D182">
        <f>('CON Score and Page Rank'!CK94-'MIN and MAX'!D$19)/('MIN and MAX'!H$19-'MIN and MAX'!D$19)</f>
        <v>2.2727272727272728E-2</v>
      </c>
      <c r="E182">
        <f t="shared" si="10"/>
        <v>1.9459375001570072E-3</v>
      </c>
      <c r="F182">
        <f t="shared" si="11"/>
        <v>0.58817901476045564</v>
      </c>
      <c r="G182">
        <f t="shared" si="12"/>
        <v>2.272126691277121E-2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161</v>
      </c>
      <c r="B183">
        <f>('CON Score and Page Rank'!CI146-'MIN and MAX'!B$19)/('MIN and MAX'!F$19-'MIN and MAX'!B$19)</f>
        <v>7.2069774018216959E-6</v>
      </c>
      <c r="C183">
        <f>('CON Score and Page Rank'!CJ146-'MIN and MAX'!C$19)/('MIN and MAX'!G$19-'MIN and MAX'!C$19)</f>
        <v>1.9526938579445686E-3</v>
      </c>
      <c r="D183">
        <f>('CON Score and Page Rank'!CK146-'MIN and MAX'!D$19)/('MIN and MAX'!H$19-'MIN and MAX'!D$19)</f>
        <v>2.2727272727272728E-2</v>
      </c>
      <c r="E183">
        <f t="shared" si="10"/>
        <v>1.945486880542747E-3</v>
      </c>
      <c r="F183">
        <f t="shared" si="11"/>
        <v>0.58817865908922129</v>
      </c>
      <c r="G183">
        <f t="shared" si="12"/>
        <v>2.2720065749870906E-2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114</v>
      </c>
      <c r="B184">
        <f>('CON Score and Page Rank'!CI99-'MIN and MAX'!B$19)/('MIN and MAX'!F$19-'MIN and MAX'!B$19)</f>
        <v>3.3031979758345583E-5</v>
      </c>
      <c r="C184">
        <f>('CON Score and Page Rank'!CJ99-'MIN and MAX'!C$19)/('MIN and MAX'!G$19-'MIN and MAX'!C$19)</f>
        <v>1.968830538594527E-3</v>
      </c>
      <c r="D184">
        <f>('CON Score and Page Rank'!CK99-'MIN and MAX'!D$19)/('MIN and MAX'!H$19-'MIN and MAX'!D$19)</f>
        <v>2.2727272727272728E-2</v>
      </c>
      <c r="E184">
        <f t="shared" si="10"/>
        <v>1.9357985588361814E-3</v>
      </c>
      <c r="F184">
        <f t="shared" si="11"/>
        <v>0.58817101215768264</v>
      </c>
      <c r="G184">
        <f t="shared" si="12"/>
        <v>2.2694240747514381E-2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155</v>
      </c>
      <c r="B185">
        <f>('CON Score and Page Rank'!CI139-'MIN and MAX'!B$19)/('MIN and MAX'!F$19-'MIN and MAX'!B$19)</f>
        <v>4.6342473862146976E-6</v>
      </c>
      <c r="C185">
        <f>('CON Score and Page Rank'!CJ139-'MIN and MAX'!C$19)/('MIN and MAX'!G$19-'MIN and MAX'!C$19)</f>
        <v>1.3147590180186057E-3</v>
      </c>
      <c r="D185">
        <f>('CON Score and Page Rank'!CK139-'MIN and MAX'!D$19)/('MIN and MAX'!H$19-'MIN and MAX'!D$19)</f>
        <v>3.0681818181818182E-2</v>
      </c>
      <c r="E185">
        <f t="shared" si="10"/>
        <v>1.310124770632391E-3</v>
      </c>
      <c r="F185">
        <f t="shared" si="11"/>
        <v>0.58767717176211709</v>
      </c>
      <c r="G185">
        <f t="shared" si="12"/>
        <v>3.0677183934431966E-2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34</v>
      </c>
      <c r="B186">
        <f>('CON Score and Page Rank'!CI20-'MIN and MAX'!B$19)/('MIN and MAX'!F$19-'MIN and MAX'!B$19)</f>
        <v>6.3857834588406867E-2</v>
      </c>
      <c r="C186">
        <f>('CON Score and Page Rank'!CJ20-'MIN and MAX'!C$19)/('MIN and MAX'!G$19-'MIN and MAX'!C$19)</f>
        <v>6.4907856246536971E-2</v>
      </c>
      <c r="D186">
        <f>('CON Score and Page Rank'!CK20-'MIN and MAX'!D$19)/('MIN and MAX'!H$19-'MIN and MAX'!D$19)</f>
        <v>0.95113636363636367</v>
      </c>
      <c r="E186">
        <f t="shared" si="10"/>
        <v>1.0500216581301042E-3</v>
      </c>
      <c r="F186">
        <f t="shared" si="11"/>
        <v>0.58747187400730017</v>
      </c>
      <c r="G186">
        <f t="shared" si="12"/>
        <v>0.88727852904795679</v>
      </c>
      <c r="H186" s="3">
        <f>IFERROR(VLOOKUP(A186,'GDP Data'!A$2:Q$144,3,FALSE),"Not Found")</f>
        <v>121604107164.99699</v>
      </c>
      <c r="I186">
        <f t="shared" si="13"/>
        <v>1.1491675881631776E-2</v>
      </c>
      <c r="J186">
        <f t="shared" si="14"/>
        <v>-0.57598019812566836</v>
      </c>
    </row>
    <row r="187" spans="1:10" x14ac:dyDescent="0.25">
      <c r="A187" t="s">
        <v>158</v>
      </c>
      <c r="B187">
        <f>('CON Score and Page Rank'!CI142-'MIN and MAX'!B$19)/('MIN and MAX'!F$19-'MIN and MAX'!B$19)</f>
        <v>2.5934909584973801E-6</v>
      </c>
      <c r="C187">
        <f>('CON Score and Page Rank'!CJ142-'MIN and MAX'!C$19)/('MIN and MAX'!G$19-'MIN and MAX'!C$19)</f>
        <v>0</v>
      </c>
      <c r="D187">
        <f>('CON Score and Page Rank'!CK142-'MIN and MAX'!D$19)/('MIN and MAX'!H$19-'MIN and MAX'!D$19)</f>
        <v>0</v>
      </c>
      <c r="E187">
        <f t="shared" si="10"/>
        <v>-2.5934909584973801E-6</v>
      </c>
      <c r="F187">
        <f t="shared" si="11"/>
        <v>0.58664105147420897</v>
      </c>
      <c r="G187">
        <f t="shared" si="12"/>
        <v>-2.5934909584973801E-6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39</v>
      </c>
      <c r="B188">
        <f>('CON Score and Page Rank'!CI25-'MIN and MAX'!B$19)/('MIN and MAX'!F$19-'MIN and MAX'!B$19)</f>
        <v>0</v>
      </c>
      <c r="C188">
        <f>('CON Score and Page Rank'!CJ25-'MIN and MAX'!C$19)/('MIN and MAX'!G$19-'MIN and MAX'!C$19)</f>
        <v>-8.4783816113909334E-4</v>
      </c>
      <c r="D188">
        <f>('CON Score and Page Rank'!CK25-'MIN and MAX'!D$19)/('MIN and MAX'!H$19-'MIN and MAX'!D$19)</f>
        <v>-8.0681818181818188E-2</v>
      </c>
      <c r="E188">
        <f t="shared" si="10"/>
        <v>-8.4783816113909334E-4</v>
      </c>
      <c r="F188">
        <f t="shared" si="11"/>
        <v>0.5859739051590821</v>
      </c>
      <c r="G188">
        <f t="shared" si="12"/>
        <v>-8.0681818181818188E-2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116</v>
      </c>
      <c r="B189">
        <f>('CON Score and Page Rank'!CI101-'MIN and MAX'!B$19)/('MIN and MAX'!F$19-'MIN and MAX'!B$19)</f>
        <v>0</v>
      </c>
      <c r="C189">
        <f>('CON Score and Page Rank'!CJ101-'MIN and MAX'!C$19)/('MIN and MAX'!G$19-'MIN and MAX'!C$19)</f>
        <v>-8.4783816113909334E-4</v>
      </c>
      <c r="D189">
        <f>('CON Score and Page Rank'!CK101-'MIN and MAX'!D$19)/('MIN and MAX'!H$19-'MIN and MAX'!D$19)</f>
        <v>-8.0681818181818188E-2</v>
      </c>
      <c r="E189">
        <f t="shared" si="10"/>
        <v>-8.4783816113909334E-4</v>
      </c>
      <c r="F189">
        <f t="shared" si="11"/>
        <v>0.5859739051590821</v>
      </c>
      <c r="G189">
        <f t="shared" si="12"/>
        <v>-8.0681818181818188E-2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150</v>
      </c>
      <c r="B190">
        <f>('CON Score and Page Rank'!CI134-'MIN and MAX'!B$19)/('MIN and MAX'!F$19-'MIN and MAX'!B$19)</f>
        <v>0</v>
      </c>
      <c r="C190">
        <f>('CON Score and Page Rank'!CJ134-'MIN and MAX'!C$19)/('MIN and MAX'!G$19-'MIN and MAX'!C$19)</f>
        <v>-8.4783816113909334E-4</v>
      </c>
      <c r="D190">
        <f>('CON Score and Page Rank'!CK134-'MIN and MAX'!D$19)/('MIN and MAX'!H$19-'MIN and MAX'!D$19)</f>
        <v>-8.0681818181818188E-2</v>
      </c>
      <c r="E190">
        <f t="shared" si="10"/>
        <v>-8.4783816113909334E-4</v>
      </c>
      <c r="F190">
        <f t="shared" si="11"/>
        <v>0.5859739051590821</v>
      </c>
      <c r="G190">
        <f t="shared" si="12"/>
        <v>-8.0681818181818188E-2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257</v>
      </c>
      <c r="B191">
        <f>('CON Score and Page Rank'!CI152-'MIN and MAX'!B$19)/('MIN and MAX'!F$19-'MIN and MAX'!B$19)</f>
        <v>0</v>
      </c>
      <c r="C191">
        <f>('CON Score and Page Rank'!CJ152-'MIN and MAX'!C$19)/('MIN and MAX'!G$19-'MIN and MAX'!C$19)</f>
        <v>-8.4783816113909334E-4</v>
      </c>
      <c r="D191">
        <f>('CON Score and Page Rank'!CK152-'MIN and MAX'!D$19)/('MIN and MAX'!H$19-'MIN and MAX'!D$19)</f>
        <v>-8.0681818181818188E-2</v>
      </c>
      <c r="E191">
        <f t="shared" si="10"/>
        <v>-8.4783816113909334E-4</v>
      </c>
      <c r="F191">
        <f t="shared" si="11"/>
        <v>0.5859739051590821</v>
      </c>
      <c r="G191">
        <f t="shared" si="12"/>
        <v>-8.0681818181818188E-2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169</v>
      </c>
      <c r="B192">
        <f>('CON Score and Page Rank'!CI155-'MIN and MAX'!B$19)/('MIN and MAX'!F$19-'MIN and MAX'!B$19)</f>
        <v>0</v>
      </c>
      <c r="C192">
        <f>('CON Score and Page Rank'!CJ155-'MIN and MAX'!C$19)/('MIN and MAX'!G$19-'MIN and MAX'!C$19)</f>
        <v>-8.4783816113909334E-4</v>
      </c>
      <c r="D192">
        <f>('CON Score and Page Rank'!CK155-'MIN and MAX'!D$19)/('MIN and MAX'!H$19-'MIN and MAX'!D$19)</f>
        <v>-8.0681818181818188E-2</v>
      </c>
      <c r="E192">
        <f t="shared" si="10"/>
        <v>-8.4783816113909334E-4</v>
      </c>
      <c r="F192">
        <f t="shared" si="11"/>
        <v>0.5859739051590821</v>
      </c>
      <c r="G192">
        <f t="shared" si="12"/>
        <v>-8.0681818181818188E-2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21</v>
      </c>
      <c r="B193">
        <f>('CON Score and Page Rank'!CI7-'MIN and MAX'!B$19)/('MIN and MAX'!F$19-'MIN and MAX'!B$19)</f>
        <v>5.6336170532975086E-2</v>
      </c>
      <c r="C193">
        <f>('CON Score and Page Rank'!CJ7-'MIN and MAX'!C$19)/('MIN and MAX'!G$19-'MIN and MAX'!C$19)</f>
        <v>5.4962000791657299E-2</v>
      </c>
      <c r="D193">
        <f>('CON Score and Page Rank'!CK7-'MIN and MAX'!D$19)/('MIN and MAX'!H$19-'MIN and MAX'!D$19)</f>
        <v>0.9892045454545455</v>
      </c>
      <c r="E193">
        <f t="shared" si="10"/>
        <v>-1.3741697413177864E-3</v>
      </c>
      <c r="F193">
        <f t="shared" si="11"/>
        <v>0.58555847494503999</v>
      </c>
      <c r="G193">
        <f t="shared" si="12"/>
        <v>0.93286837492157038</v>
      </c>
      <c r="H193" s="3">
        <f>IFERROR(VLOOKUP(A193,'GDP Data'!A$2:Q$144,3,FALSE),"Not Found")</f>
        <v>164791442543.375</v>
      </c>
      <c r="I193">
        <f t="shared" si="13"/>
        <v>1.5572910240651064E-2</v>
      </c>
      <c r="J193">
        <f t="shared" si="14"/>
        <v>-0.56998556470438888</v>
      </c>
    </row>
    <row r="194" spans="1:10" x14ac:dyDescent="0.25">
      <c r="A194" t="s">
        <v>42</v>
      </c>
      <c r="B194">
        <f>('CON Score and Page Rank'!CI27-'MIN and MAX'!B$19)/('MIN and MAX'!F$19-'MIN and MAX'!B$19)</f>
        <v>5.064369144584862E-2</v>
      </c>
      <c r="C194">
        <f>('CON Score and Page Rank'!CJ27-'MIN and MAX'!C$19)/('MIN and MAX'!G$19-'MIN and MAX'!C$19)</f>
        <v>3.6788111377762459E-2</v>
      </c>
      <c r="D194">
        <f>('CON Score and Page Rank'!CK27-'MIN and MAX'!D$19)/('MIN and MAX'!H$19-'MIN and MAX'!D$19)</f>
        <v>0.8329545454545455</v>
      </c>
      <c r="E194">
        <f t="shared" si="10"/>
        <v>-1.3855580068086161E-2</v>
      </c>
      <c r="F194">
        <f t="shared" si="11"/>
        <v>0.57570697608221766</v>
      </c>
      <c r="G194">
        <f t="shared" si="12"/>
        <v>0.78231085400869693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-0.57061599295653198</v>
      </c>
    </row>
    <row r="195" spans="1:10" x14ac:dyDescent="0.25">
      <c r="A195" t="s">
        <v>216</v>
      </c>
      <c r="B195">
        <f>('CON Score and Page Rank'!CI202-'MIN and MAX'!B$19)/('MIN and MAX'!F$19-'MIN and MAX'!B$19)</f>
        <v>8.8717142023368056E-2</v>
      </c>
      <c r="C195">
        <f>('CON Score and Page Rank'!CJ202-'MIN and MAX'!C$19)/('MIN and MAX'!G$19-'MIN and MAX'!C$19)</f>
        <v>7.2861473334923085E-2</v>
      </c>
      <c r="D195">
        <f>('CON Score and Page Rank'!CK202-'MIN and MAX'!D$19)/('MIN and MAX'!H$19-'MIN and MAX'!D$19)</f>
        <v>0.87272727272727268</v>
      </c>
      <c r="E195">
        <f t="shared" ref="E195:E212" si="15">C195-B195</f>
        <v>-1.5855668688444971E-2</v>
      </c>
      <c r="F195">
        <f t="shared" si="11"/>
        <v>0.57412831868268077</v>
      </c>
      <c r="G195">
        <f t="shared" si="12"/>
        <v>0.78401013070390468</v>
      </c>
      <c r="H195" s="3">
        <f>IFERROR(VLOOKUP(A195,'GDP Data'!A$2:Q$144,3,FALSE),"Not Found")</f>
        <v>756706300589.79102</v>
      </c>
      <c r="I195">
        <f t="shared" si="13"/>
        <v>7.1509291476213779E-2</v>
      </c>
      <c r="J195">
        <f t="shared" si="14"/>
        <v>-0.50261902720646701</v>
      </c>
    </row>
    <row r="196" spans="1:10" x14ac:dyDescent="0.25">
      <c r="A196" t="s">
        <v>52</v>
      </c>
      <c r="B196">
        <f>('CON Score and Page Rank'!CI37-'MIN and MAX'!B$19)/('MIN and MAX'!F$19-'MIN and MAX'!B$19)</f>
        <v>0.11787007388611666</v>
      </c>
      <c r="C196">
        <f>('CON Score and Page Rank'!CJ37-'MIN and MAX'!C$19)/('MIN and MAX'!G$19-'MIN and MAX'!C$19)</f>
        <v>9.6168548054420239E-2</v>
      </c>
      <c r="D196">
        <f>('CON Score and Page Rank'!CK37-'MIN and MAX'!D$19)/('MIN and MAX'!H$19-'MIN and MAX'!D$19)</f>
        <v>0.98011363636363635</v>
      </c>
      <c r="E196">
        <f t="shared" si="15"/>
        <v>-2.1701525831696419E-2</v>
      </c>
      <c r="F196">
        <f t="shared" ref="F196:F212" si="16">(E196-MIN(E$3:E$212))/(MAX(E$3:E$212)-MIN(E$3:E$212))</f>
        <v>0.56951422031629262</v>
      </c>
      <c r="G196">
        <f t="shared" ref="G196:G212" si="17">D196-B196</f>
        <v>0.86224356247751965</v>
      </c>
      <c r="H196" s="3">
        <f>IFERROR(VLOOKUP(A196,'GDP Data'!A$2:Q$144,3,FALSE),"Not Found")</f>
        <v>169403241524.33701</v>
      </c>
      <c r="I196">
        <f t="shared" ref="I196:I212" si="18">IFERROR((H196-MIN(H$3:H$212))/(MAX(H$3:H$212)-MIN(H$3:H$212)),"No Value")</f>
        <v>1.6008728572416343E-2</v>
      </c>
      <c r="J196">
        <f t="shared" ref="J196:J212" si="19">IFERROR(I196-F196,"No Value")</f>
        <v>-0.55350549174387631</v>
      </c>
    </row>
    <row r="197" spans="1:10" x14ac:dyDescent="0.25">
      <c r="A197" t="s">
        <v>31</v>
      </c>
      <c r="B197">
        <f>('CON Score and Page Rank'!CI17-'MIN and MAX'!B$19)/('MIN and MAX'!F$19-'MIN and MAX'!B$19)</f>
        <v>0.13175017420443347</v>
      </c>
      <c r="C197">
        <f>('CON Score and Page Rank'!CJ17-'MIN and MAX'!C$19)/('MIN and MAX'!G$19-'MIN and MAX'!C$19)</f>
        <v>0.10375452955205618</v>
      </c>
      <c r="D197">
        <f>('CON Score and Page Rank'!CK17-'MIN and MAX'!D$19)/('MIN and MAX'!H$19-'MIN and MAX'!D$19)</f>
        <v>1</v>
      </c>
      <c r="E197">
        <f t="shared" si="15"/>
        <v>-2.7995644652377291E-2</v>
      </c>
      <c r="F197">
        <f t="shared" si="16"/>
        <v>0.56454631182029336</v>
      </c>
      <c r="G197">
        <f t="shared" si="17"/>
        <v>0.86824982579556653</v>
      </c>
      <c r="H197" s="3">
        <f>IFERROR(VLOOKUP(A197,'GDP Data'!A$2:Q$144,3,FALSE),"Not Found")</f>
        <v>21387533703.2327</v>
      </c>
      <c r="I197">
        <f t="shared" si="18"/>
        <v>2.0211373690819864E-3</v>
      </c>
      <c r="J197">
        <f t="shared" si="19"/>
        <v>-0.56252517445121142</v>
      </c>
    </row>
    <row r="198" spans="1:10" x14ac:dyDescent="0.25">
      <c r="A198" t="s">
        <v>25</v>
      </c>
      <c r="B198">
        <f>('CON Score and Page Rank'!CI10-'MIN and MAX'!B$19)/('MIN and MAX'!F$19-'MIN and MAX'!B$19)</f>
        <v>0.14110038532872701</v>
      </c>
      <c r="C198">
        <f>('CON Score and Page Rank'!CJ10-'MIN and MAX'!C$19)/('MIN and MAX'!G$19-'MIN and MAX'!C$19)</f>
        <v>0.10878898109571171</v>
      </c>
      <c r="D198">
        <f>('CON Score and Page Rank'!CK10-'MIN and MAX'!D$19)/('MIN and MAX'!H$19-'MIN and MAX'!D$19)</f>
        <v>0.99090909090909096</v>
      </c>
      <c r="E198">
        <f t="shared" si="15"/>
        <v>-3.2311404233015303E-2</v>
      </c>
      <c r="F198">
        <f t="shared" si="16"/>
        <v>0.56113990986027718</v>
      </c>
      <c r="G198">
        <f t="shared" si="17"/>
        <v>0.84980870558036392</v>
      </c>
      <c r="H198" s="3">
        <f>IFERROR(VLOOKUP(A198,'GDP Data'!A$2:Q$144,3,FALSE),"Not Found")</f>
        <v>109346669229.69501</v>
      </c>
      <c r="I198">
        <f t="shared" si="18"/>
        <v>1.0333339151272939E-2</v>
      </c>
      <c r="J198">
        <f t="shared" si="19"/>
        <v>-0.55080657070900418</v>
      </c>
    </row>
    <row r="199" spans="1:10" x14ac:dyDescent="0.25">
      <c r="A199" t="s">
        <v>29</v>
      </c>
      <c r="B199">
        <f>('CON Score and Page Rank'!CI15-'MIN and MAX'!B$19)/('MIN and MAX'!F$19-'MIN and MAX'!B$19)</f>
        <v>0.24706783418116293</v>
      </c>
      <c r="C199">
        <f>('CON Score and Page Rank'!CJ15-'MIN and MAX'!C$19)/('MIN and MAX'!G$19-'MIN and MAX'!C$19)</f>
        <v>0.2099101051292408</v>
      </c>
      <c r="D199">
        <f>('CON Score and Page Rank'!CK15-'MIN and MAX'!D$19)/('MIN and MAX'!H$19-'MIN and MAX'!D$19)</f>
        <v>0.93920454545454546</v>
      </c>
      <c r="E199">
        <f t="shared" si="15"/>
        <v>-3.7157729051922134E-2</v>
      </c>
      <c r="F199">
        <f t="shared" si="16"/>
        <v>0.5573147360864501</v>
      </c>
      <c r="G199">
        <f t="shared" si="17"/>
        <v>0.6921367112733825</v>
      </c>
      <c r="H199" s="3">
        <f>IFERROR(VLOOKUP(A199,'GDP Data'!A$2:Q$144,3,FALSE),"Not Found")</f>
        <v>1168023426056.3799</v>
      </c>
      <c r="I199">
        <f t="shared" si="18"/>
        <v>0.11037905665620985</v>
      </c>
      <c r="J199">
        <f t="shared" si="19"/>
        <v>-0.44693567943024026</v>
      </c>
    </row>
    <row r="200" spans="1:10" x14ac:dyDescent="0.25">
      <c r="A200" t="s">
        <v>49</v>
      </c>
      <c r="B200">
        <f>('CON Score and Page Rank'!CI34-'MIN and MAX'!B$19)/('MIN and MAX'!F$19-'MIN and MAX'!B$19)</f>
        <v>0.16623083550299617</v>
      </c>
      <c r="C200">
        <f>('CON Score and Page Rank'!CJ34-'MIN and MAX'!C$19)/('MIN and MAX'!G$19-'MIN and MAX'!C$19)</f>
        <v>0.11974510513343929</v>
      </c>
      <c r="D200">
        <f>('CON Score and Page Rank'!CK34-'MIN and MAX'!D$19)/('MIN and MAX'!H$19-'MIN and MAX'!D$19)</f>
        <v>0.98011363636363635</v>
      </c>
      <c r="E200">
        <f t="shared" si="15"/>
        <v>-4.6485730369556874E-2</v>
      </c>
      <c r="F200">
        <f t="shared" si="16"/>
        <v>0.54995220317011784</v>
      </c>
      <c r="G200">
        <f t="shared" si="17"/>
        <v>0.81388280086064024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20</v>
      </c>
      <c r="B201">
        <f>('CON Score and Page Rank'!CI6-'MIN and MAX'!B$19)/('MIN and MAX'!F$19-'MIN and MAX'!B$19)</f>
        <v>0.10908126321424856</v>
      </c>
      <c r="C201">
        <f>('CON Score and Page Rank'!CJ6-'MIN and MAX'!C$19)/('MIN and MAX'!G$19-'MIN and MAX'!C$19)</f>
        <v>6.1528752800140682E-2</v>
      </c>
      <c r="D201">
        <f>('CON Score and Page Rank'!CK6-'MIN and MAX'!D$19)/('MIN and MAX'!H$19-'MIN and MAX'!D$19)</f>
        <v>0.89261363636363633</v>
      </c>
      <c r="E201">
        <f t="shared" si="15"/>
        <v>-4.7552510414107879E-2</v>
      </c>
      <c r="F201">
        <f t="shared" si="16"/>
        <v>0.54911020037390834</v>
      </c>
      <c r="G201">
        <f t="shared" si="17"/>
        <v>0.78353237314938773</v>
      </c>
      <c r="H201" s="3">
        <f>IFERROR(VLOOKUP(A201,'GDP Data'!A$2:Q$144,3,FALSE),"Not Found")</f>
        <v>738981792355.37195</v>
      </c>
      <c r="I201">
        <f t="shared" si="18"/>
        <v>6.9834312657324954E-2</v>
      </c>
      <c r="J201">
        <f t="shared" si="19"/>
        <v>-0.47927588771658336</v>
      </c>
    </row>
    <row r="202" spans="1:10" x14ac:dyDescent="0.25">
      <c r="A202" t="s">
        <v>18</v>
      </c>
      <c r="B202">
        <f>('CON Score and Page Rank'!CI4-'MIN and MAX'!B$19)/('MIN and MAX'!F$19-'MIN and MAX'!B$19)</f>
        <v>0.14669285378308047</v>
      </c>
      <c r="C202">
        <f>('CON Score and Page Rank'!CJ4-'MIN and MAX'!C$19)/('MIN and MAX'!G$19-'MIN and MAX'!C$19)</f>
        <v>8.7640193114787504E-2</v>
      </c>
      <c r="D202">
        <f>('CON Score and Page Rank'!CK4-'MIN and MAX'!D$19)/('MIN and MAX'!H$19-'MIN and MAX'!D$19)</f>
        <v>0.87045454545454548</v>
      </c>
      <c r="E202">
        <f t="shared" si="15"/>
        <v>-5.9052660668292969E-2</v>
      </c>
      <c r="F202">
        <f t="shared" si="16"/>
        <v>0.54003320392997178</v>
      </c>
      <c r="G202">
        <f t="shared" si="17"/>
        <v>0.72376169167146498</v>
      </c>
      <c r="H202" s="3">
        <f>IFERROR(VLOOKUP(A202,'GDP Data'!A$2:Q$144,3,FALSE),"Not Found")</f>
        <v>197508773215.323</v>
      </c>
      <c r="I202">
        <f t="shared" si="18"/>
        <v>1.8664721599325463E-2</v>
      </c>
      <c r="J202">
        <f t="shared" si="19"/>
        <v>-0.52136848233064637</v>
      </c>
    </row>
    <row r="203" spans="1:10" x14ac:dyDescent="0.25">
      <c r="A203" t="s">
        <v>36</v>
      </c>
      <c r="B203">
        <f>('CON Score and Page Rank'!CI22-'MIN and MAX'!B$19)/('MIN and MAX'!F$19-'MIN and MAX'!B$19)</f>
        <v>0.11048120342871703</v>
      </c>
      <c r="C203">
        <f>('CON Score and Page Rank'!CJ22-'MIN and MAX'!C$19)/('MIN and MAX'!G$19-'MIN and MAX'!C$19)</f>
        <v>5.1280913558799782E-2</v>
      </c>
      <c r="D203">
        <f>('CON Score and Page Rank'!CK22-'MIN and MAX'!D$19)/('MIN and MAX'!H$19-'MIN and MAX'!D$19)</f>
        <v>0.93977272727272732</v>
      </c>
      <c r="E203">
        <f t="shared" si="15"/>
        <v>-5.9200289869917253E-2</v>
      </c>
      <c r="F203">
        <f t="shared" si="16"/>
        <v>0.53991668112735214</v>
      </c>
      <c r="G203">
        <f t="shared" si="17"/>
        <v>0.82929152384401028</v>
      </c>
      <c r="H203" s="3">
        <f>IFERROR(VLOOKUP(A203,'GDP Data'!A$2:Q$144,3,FALSE),"Not Found")</f>
        <v>242395852494.409</v>
      </c>
      <c r="I203">
        <f t="shared" si="18"/>
        <v>2.2906582983566962E-2</v>
      </c>
      <c r="J203">
        <f t="shared" si="19"/>
        <v>-0.51701009814378518</v>
      </c>
    </row>
    <row r="204" spans="1:10" x14ac:dyDescent="0.25">
      <c r="A204" t="s">
        <v>40</v>
      </c>
      <c r="B204">
        <f>('CON Score and Page Rank'!CI3-'MIN and MAX'!B$19)/('MIN and MAX'!F$19-'MIN and MAX'!B$19)</f>
        <v>0.17209192232895829</v>
      </c>
      <c r="C204">
        <f>('CON Score and Page Rank'!CJ3-'MIN and MAX'!C$19)/('MIN and MAX'!G$19-'MIN and MAX'!C$19)</f>
        <v>9.1706360886485747E-2</v>
      </c>
      <c r="D204">
        <f>('CON Score and Page Rank'!CK3-'MIN and MAX'!D$19)/('MIN and MAX'!H$19-'MIN and MAX'!D$19)</f>
        <v>0.9482954545454545</v>
      </c>
      <c r="E204">
        <f t="shared" si="15"/>
        <v>-8.0385561442472539E-2</v>
      </c>
      <c r="F204">
        <f t="shared" si="16"/>
        <v>0.52319527919106579</v>
      </c>
      <c r="G204">
        <f t="shared" si="17"/>
        <v>0.77620353221649618</v>
      </c>
      <c r="H204" s="3">
        <f>IFERROR(VLOOKUP(A204,'GDP Data'!A$2:Q$144,3,FALSE),"Not Found")</f>
        <v>379083932596.32898</v>
      </c>
      <c r="I204">
        <f t="shared" si="18"/>
        <v>3.5823705192955003E-2</v>
      </c>
      <c r="J204">
        <f t="shared" si="19"/>
        <v>-0.48737157399811076</v>
      </c>
    </row>
    <row r="205" spans="1:10" x14ac:dyDescent="0.25">
      <c r="A205" t="s">
        <v>19</v>
      </c>
      <c r="B205">
        <f>('CON Score and Page Rank'!CI5-'MIN and MAX'!B$19)/('MIN and MAX'!F$19-'MIN and MAX'!B$19)</f>
        <v>0.23943263860014732</v>
      </c>
      <c r="C205">
        <f>('CON Score and Page Rank'!CJ5-'MIN and MAX'!C$19)/('MIN and MAX'!G$19-'MIN and MAX'!C$19)</f>
        <v>0.11484432908101147</v>
      </c>
      <c r="D205">
        <f>('CON Score and Page Rank'!CK5-'MIN and MAX'!D$19)/('MIN and MAX'!H$19-'MIN and MAX'!D$19)</f>
        <v>0.91079545454545452</v>
      </c>
      <c r="E205">
        <f t="shared" si="15"/>
        <v>-0.12458830951913585</v>
      </c>
      <c r="F205">
        <f t="shared" si="16"/>
        <v>0.4883063274612322</v>
      </c>
      <c r="G205">
        <f t="shared" si="17"/>
        <v>0.67136281594530722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-0.46593364623383832</v>
      </c>
    </row>
    <row r="206" spans="1:10" x14ac:dyDescent="0.25">
      <c r="A206" t="s">
        <v>35</v>
      </c>
      <c r="B206">
        <f>('CON Score and Page Rank'!CI21-'MIN and MAX'!B$19)/('MIN and MAX'!F$19-'MIN and MAX'!B$19)</f>
        <v>0.26123936560190575</v>
      </c>
      <c r="C206">
        <f>('CON Score and Page Rank'!CJ21-'MIN and MAX'!C$19)/('MIN and MAX'!G$19-'MIN and MAX'!C$19)</f>
        <v>0.13282543668324057</v>
      </c>
      <c r="D206">
        <f>('CON Score and Page Rank'!CK21-'MIN and MAX'!D$19)/('MIN and MAX'!H$19-'MIN and MAX'!D$19)</f>
        <v>0.91931818181818181</v>
      </c>
      <c r="E206">
        <f t="shared" si="15"/>
        <v>-0.12841392891866518</v>
      </c>
      <c r="F206">
        <f t="shared" si="16"/>
        <v>0.48528679007103637</v>
      </c>
      <c r="G206">
        <f t="shared" si="17"/>
        <v>0.65807881621627606</v>
      </c>
      <c r="H206" s="3">
        <f>IFERROR(VLOOKUP(A206,'GDP Data'!A$2:Q$144,3,FALSE),"Not Found")</f>
        <v>627830029412.20496</v>
      </c>
      <c r="I206">
        <f t="shared" si="18"/>
        <v>5.9330390847498832E-2</v>
      </c>
      <c r="J206">
        <f t="shared" si="19"/>
        <v>-0.42595639922353756</v>
      </c>
    </row>
    <row r="207" spans="1:10" x14ac:dyDescent="0.25">
      <c r="A207" t="s">
        <v>38</v>
      </c>
      <c r="B207">
        <f>('CON Score and Page Rank'!CI24-'MIN and MAX'!B$19)/('MIN and MAX'!F$19-'MIN and MAX'!B$19)</f>
        <v>0.72091254627894796</v>
      </c>
      <c r="C207">
        <f>('CON Score and Page Rank'!CJ24-'MIN and MAX'!C$19)/('MIN and MAX'!G$19-'MIN and MAX'!C$19)</f>
        <v>0.56409404236881122</v>
      </c>
      <c r="D207">
        <f>('CON Score and Page Rank'!CK24-'MIN and MAX'!D$19)/('MIN and MAX'!H$19-'MIN and MAX'!D$19)</f>
        <v>0.91136363636363638</v>
      </c>
      <c r="E207">
        <f t="shared" si="15"/>
        <v>-0.15681850391013674</v>
      </c>
      <c r="F207">
        <f t="shared" si="16"/>
        <v>0.46286723723995155</v>
      </c>
      <c r="G207">
        <f t="shared" si="17"/>
        <v>0.19045109008468841</v>
      </c>
      <c r="H207" s="3">
        <f>IFERROR(VLOOKUP(A207,'GDP Data'!A$2:Q$144,3,FALSE),"Not Found")</f>
        <v>1643908161796.46</v>
      </c>
      <c r="I207">
        <f t="shared" si="18"/>
        <v>0.15535050760170163</v>
      </c>
      <c r="J207">
        <f t="shared" si="19"/>
        <v>-0.30751672963824994</v>
      </c>
    </row>
    <row r="208" spans="1:10" x14ac:dyDescent="0.25">
      <c r="A208" t="s">
        <v>37</v>
      </c>
      <c r="B208">
        <f>('CON Score and Page Rank'!CI23-'MIN and MAX'!B$19)/('MIN and MAX'!F$19-'MIN and MAX'!B$19)</f>
        <v>0.29105741119253975</v>
      </c>
      <c r="C208">
        <f>('CON Score and Page Rank'!CJ23-'MIN and MAX'!C$19)/('MIN and MAX'!G$19-'MIN and MAX'!C$19)</f>
        <v>6.7318530788296332E-2</v>
      </c>
      <c r="D208">
        <f>('CON Score and Page Rank'!CK23-'MIN and MAX'!D$19)/('MIN and MAX'!H$19-'MIN and MAX'!D$19)</f>
        <v>0.91079545454545452</v>
      </c>
      <c r="E208">
        <f t="shared" si="15"/>
        <v>-0.22373888040424342</v>
      </c>
      <c r="F208">
        <f t="shared" si="16"/>
        <v>0.41004740393013489</v>
      </c>
      <c r="G208">
        <f t="shared" si="17"/>
        <v>0.61973804335291471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-0.38290428946019728</v>
      </c>
    </row>
    <row r="209" spans="1:10" x14ac:dyDescent="0.25">
      <c r="A209" t="s">
        <v>41</v>
      </c>
      <c r="B209">
        <f>('CON Score and Page Rank'!CI26-'MIN and MAX'!B$19)/('MIN and MAX'!F$19-'MIN and MAX'!B$19)</f>
        <v>0.41744612799446801</v>
      </c>
      <c r="C209">
        <f>('CON Score and Page Rank'!CJ26-'MIN and MAX'!C$19)/('MIN and MAX'!G$19-'MIN and MAX'!C$19)</f>
        <v>0.18227569016109385</v>
      </c>
      <c r="D209">
        <f>('CON Score and Page Rank'!CK26-'MIN and MAX'!D$19)/('MIN and MAX'!H$19-'MIN and MAX'!D$19)</f>
        <v>0.94374999999999998</v>
      </c>
      <c r="E209">
        <f t="shared" si="15"/>
        <v>-0.23517043783337416</v>
      </c>
      <c r="F209">
        <f t="shared" si="16"/>
        <v>0.4010245473726638</v>
      </c>
      <c r="G209">
        <f t="shared" si="17"/>
        <v>0.52630387200553197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1.2388864691326551E-2</v>
      </c>
    </row>
    <row r="210" spans="1:10" x14ac:dyDescent="0.25">
      <c r="A210" t="s">
        <v>32</v>
      </c>
      <c r="B210">
        <f>('CON Score and Page Rank'!CI18-'MIN and MAX'!B$19)/('MIN and MAX'!F$19-'MIN and MAX'!B$19)</f>
        <v>0.4379166263820885</v>
      </c>
      <c r="C210">
        <f>('CON Score and Page Rank'!CJ18-'MIN and MAX'!C$19)/('MIN and MAX'!G$19-'MIN and MAX'!C$19)</f>
        <v>0.17549395518761057</v>
      </c>
      <c r="D210">
        <f>('CON Score and Page Rank'!CK18-'MIN and MAX'!D$19)/('MIN and MAX'!H$19-'MIN and MAX'!D$19)</f>
        <v>0.84659090909090906</v>
      </c>
      <c r="E210">
        <f t="shared" si="15"/>
        <v>-0.26242267119447793</v>
      </c>
      <c r="F210">
        <f t="shared" si="16"/>
        <v>0.37951453056066203</v>
      </c>
      <c r="G210">
        <f t="shared" si="17"/>
        <v>0.40867428270882056</v>
      </c>
      <c r="H210" s="3">
        <f>IFERROR(VLOOKUP(A210,'GDP Data'!A$2:Q$144,3,FALSE),"Not Found")</f>
        <v>431586852369.68597</v>
      </c>
      <c r="I210">
        <f t="shared" si="18"/>
        <v>4.0785268999809748E-2</v>
      </c>
      <c r="J210">
        <f t="shared" si="19"/>
        <v>-0.33872926156085226</v>
      </c>
    </row>
    <row r="211" spans="1:10" x14ac:dyDescent="0.25">
      <c r="A211" t="s">
        <v>23</v>
      </c>
      <c r="B211">
        <f>('CON Score and Page Rank'!CI8-'MIN and MAX'!B$19)/('MIN and MAX'!F$19-'MIN and MAX'!B$19)</f>
        <v>0.60414556721919299</v>
      </c>
      <c r="C211">
        <f>('CON Score and Page Rank'!CJ8-'MIN and MAX'!C$19)/('MIN and MAX'!G$19-'MIN and MAX'!C$19)</f>
        <v>0.19856730616652066</v>
      </c>
      <c r="D211">
        <f>('CON Score and Page Rank'!CK8-'MIN and MAX'!D$19)/('MIN and MAX'!H$19-'MIN and MAX'!D$19)</f>
        <v>0.89659090909090911</v>
      </c>
      <c r="E211">
        <f t="shared" si="15"/>
        <v>-0.40557826105267236</v>
      </c>
      <c r="F211">
        <f t="shared" si="16"/>
        <v>0.2665227216406359</v>
      </c>
      <c r="G211">
        <f t="shared" si="17"/>
        <v>0.29244534187171611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-0.13633310890324371</v>
      </c>
    </row>
    <row r="212" spans="1:10" x14ac:dyDescent="0.25">
      <c r="A212" t="s">
        <v>24</v>
      </c>
      <c r="B212">
        <f>('CON Score and Page Rank'!CI9-'MIN and MAX'!B$19)/('MIN and MAX'!F$19-'MIN and MAX'!B$19)</f>
        <v>1</v>
      </c>
      <c r="C212">
        <f>('CON Score and Page Rank'!CJ9-'MIN and MAX'!C$19)/('MIN and MAX'!G$19-'MIN and MAX'!C$19)</f>
        <v>0.2567493201078207</v>
      </c>
      <c r="D212">
        <f>('CON Score and Page Rank'!CK9-'MIN and MAX'!D$19)/('MIN and MAX'!H$19-'MIN and MAX'!D$19)</f>
        <v>0.89886363636363631</v>
      </c>
      <c r="E212">
        <f t="shared" si="15"/>
        <v>-0.7432506798921793</v>
      </c>
      <c r="F212">
        <f t="shared" si="16"/>
        <v>0</v>
      </c>
      <c r="G212">
        <f t="shared" si="17"/>
        <v>-0.10113636363636369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BB0A33BB-B34D-4E0D-8D65-D8BB9A65E664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60DFB-B10D-4578-9D69-B4B1BBB418EE}">
  <sheetPr codeName="Sheet23"/>
  <dimension ref="A1:J213"/>
  <sheetViews>
    <sheetView zoomScaleNormal="80" workbookViewId="0">
      <selection activeCell="Q32" sqref="Q32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259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Rank'!CN28-'MIN and MAX'!B$20)/('MIN and MAX'!F$20-'MIN and MAX'!B$20)</f>
        <v>0.47748070232466949</v>
      </c>
      <c r="C3">
        <f>('CON Score and Page Rank'!CO28-'MIN and MAX'!C$20)/('MIN and MAX'!G$20-'MIN and MAX'!C$20)</f>
        <v>1</v>
      </c>
      <c r="D3">
        <f>('CON Score and Page Rank'!CP28-'MIN and MAX'!D$20)/('MIN and MAX'!H$20-'MIN and MAX'!D$20)</f>
        <v>0.92097617664148745</v>
      </c>
      <c r="E3">
        <f t="shared" ref="E3:E66" si="0">C3-B3</f>
        <v>0.52251929767533056</v>
      </c>
      <c r="F3">
        <f t="shared" ref="F3:F66" si="1">(E3-MIN(E$3:E$212))/(MAX(E$3:E$212)-MIN(E$3:E$212))</f>
        <v>1</v>
      </c>
      <c r="G3">
        <f t="shared" ref="G3:G66" si="2">D3-B3</f>
        <v>0.44349547431681796</v>
      </c>
      <c r="H3" s="3">
        <f>IFERROR(VLOOKUP(A3,'GDP Data'!A$2:Q$144,3,FALSE),"Not Found")</f>
        <v>10581929774000</v>
      </c>
      <c r="I3">
        <f t="shared" ref="I3:I66" si="3">IFERROR((H3-MIN(H$3:H$212))/(MAX(H$3:H$212)-MIN(H$3:H$212)),"No Value")</f>
        <v>1</v>
      </c>
      <c r="J3">
        <f t="shared" ref="J3:J66" si="4">IFERROR(I3-F3,"No Value")</f>
        <v>0</v>
      </c>
    </row>
    <row r="4" spans="1:10" x14ac:dyDescent="0.25">
      <c r="A4" t="s">
        <v>203</v>
      </c>
      <c r="B4">
        <f>('CON Score and Page Rank'!CN188-'MIN and MAX'!B$20)/('MIN and MAX'!F$20-'MIN and MAX'!B$20)</f>
        <v>5.5297440943847566E-4</v>
      </c>
      <c r="C4">
        <f>('CON Score and Page Rank'!CO188-'MIN and MAX'!C$20)/('MIN and MAX'!G$20-'MIN and MAX'!C$20)</f>
        <v>2.3175586852429077E-2</v>
      </c>
      <c r="D4">
        <f>('CON Score and Page Rank'!CP188-'MIN and MAX'!D$20)/('MIN and MAX'!H$20-'MIN and MAX'!D$20)</f>
        <v>0.94073213248111565</v>
      </c>
      <c r="E4">
        <f t="shared" si="0"/>
        <v>2.2622612442990603E-2</v>
      </c>
      <c r="F4">
        <f t="shared" si="1"/>
        <v>0.60402865924993909</v>
      </c>
      <c r="G4">
        <f t="shared" si="2"/>
        <v>0.94017915807167718</v>
      </c>
      <c r="H4" s="3">
        <f>IFERROR(VLOOKUP(A4,'GDP Data'!A$2:Q$144,3,FALSE),"Not Found")</f>
        <v>15976174336.972099</v>
      </c>
      <c r="I4">
        <f t="shared" si="3"/>
        <v>1.5097600039102375E-3</v>
      </c>
      <c r="J4">
        <f t="shared" si="4"/>
        <v>-0.60251889924602886</v>
      </c>
    </row>
    <row r="5" spans="1:10" x14ac:dyDescent="0.25">
      <c r="A5" t="s">
        <v>88</v>
      </c>
      <c r="B5">
        <f>('CON Score and Page Rank'!CN73-'MIN and MAX'!B$20)/('MIN and MAX'!F$20-'MIN and MAX'!B$20)</f>
        <v>3.7266371296296305E-4</v>
      </c>
      <c r="C5">
        <f>('CON Score and Page Rank'!CO73-'MIN and MAX'!C$20)/('MIN and MAX'!G$20-'MIN and MAX'!C$20)</f>
        <v>2.2923684135511314E-2</v>
      </c>
      <c r="D5">
        <f>('CON Score and Page Rank'!CP73-'MIN and MAX'!D$20)/('MIN and MAX'!H$20-'MIN and MAX'!D$20)</f>
        <v>0.90063916327716442</v>
      </c>
      <c r="E5">
        <f t="shared" si="0"/>
        <v>2.2551020422548352E-2</v>
      </c>
      <c r="F5">
        <f t="shared" si="1"/>
        <v>0.60397195075564625</v>
      </c>
      <c r="G5">
        <f t="shared" si="2"/>
        <v>0.90026649956420146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-0.60055325200206999</v>
      </c>
    </row>
    <row r="6" spans="1:10" x14ac:dyDescent="0.25">
      <c r="A6" t="s">
        <v>172</v>
      </c>
      <c r="B6">
        <f>('CON Score and Page Rank'!CN158-'MIN and MAX'!B$20)/('MIN and MAX'!F$20-'MIN and MAX'!B$20)</f>
        <v>1.4890410571857086E-3</v>
      </c>
      <c r="C6">
        <f>('CON Score and Page Rank'!CO158-'MIN and MAX'!C$20)/('MIN and MAX'!G$20-'MIN and MAX'!C$20)</f>
        <v>2.4002702170504417E-2</v>
      </c>
      <c r="D6">
        <f>('CON Score and Page Rank'!CP158-'MIN and MAX'!D$20)/('MIN and MAX'!H$20-'MIN and MAX'!D$20)</f>
        <v>0.93085415456130161</v>
      </c>
      <c r="E6">
        <f t="shared" si="0"/>
        <v>2.2513661113318709E-2</v>
      </c>
      <c r="F6">
        <f t="shared" si="1"/>
        <v>0.60394235820942188</v>
      </c>
      <c r="G6">
        <f t="shared" si="2"/>
        <v>0.92936511350411588</v>
      </c>
      <c r="H6" s="3">
        <f>IFERROR(VLOOKUP(A6,'GDP Data'!A$2:Q$144,3,FALSE),"Not Found")</f>
        <v>32685198735.305302</v>
      </c>
      <c r="I6">
        <f t="shared" si="3"/>
        <v>3.0887748674739315E-3</v>
      </c>
      <c r="J6">
        <f t="shared" si="4"/>
        <v>-0.60085358334194794</v>
      </c>
    </row>
    <row r="7" spans="1:10" x14ac:dyDescent="0.25">
      <c r="A7" t="s">
        <v>105</v>
      </c>
      <c r="B7">
        <f>('CON Score and Page Rank'!CN90-'MIN and MAX'!B$20)/('MIN and MAX'!F$20-'MIN and MAX'!B$20)</f>
        <v>1.712757045863024E-3</v>
      </c>
      <c r="C7">
        <f>('CON Score and Page Rank'!CO90-'MIN and MAX'!C$20)/('MIN and MAX'!G$20-'MIN and MAX'!C$20)</f>
        <v>2.4144929395859133E-2</v>
      </c>
      <c r="D7">
        <f>('CON Score and Page Rank'!CP90-'MIN and MAX'!D$20)/('MIN and MAX'!H$20-'MIN and MAX'!D$20)</f>
        <v>0.93085415456130161</v>
      </c>
      <c r="E7">
        <f t="shared" si="0"/>
        <v>2.2432172349996109E-2</v>
      </c>
      <c r="F7">
        <f t="shared" si="1"/>
        <v>0.6038778104422089</v>
      </c>
      <c r="G7">
        <f t="shared" si="2"/>
        <v>0.92914139751543856</v>
      </c>
      <c r="H7" s="3">
        <f>IFERROR(VLOOKUP(A7,'GDP Data'!A$2:Q$144,3,FALSE),"Not Found")</f>
        <v>19452000520.155998</v>
      </c>
      <c r="I7">
        <f t="shared" si="3"/>
        <v>1.838228086520658E-3</v>
      </c>
      <c r="J7">
        <f t="shared" si="4"/>
        <v>-0.60203958235568822</v>
      </c>
    </row>
    <row r="8" spans="1:10" x14ac:dyDescent="0.25">
      <c r="A8" t="s">
        <v>157</v>
      </c>
      <c r="B8">
        <f>('CON Score and Page Rank'!CN141-'MIN and MAX'!B$20)/('MIN and MAX'!F$20-'MIN and MAX'!B$20)</f>
        <v>2.4680032710997471E-3</v>
      </c>
      <c r="C8">
        <f>('CON Score and Page Rank'!CO141-'MIN and MAX'!C$20)/('MIN and MAX'!G$20-'MIN and MAX'!C$20)</f>
        <v>2.4778978459191928E-2</v>
      </c>
      <c r="D8">
        <f>('CON Score and Page Rank'!CP141-'MIN and MAX'!D$20)/('MIN and MAX'!H$20-'MIN and MAX'!D$20)</f>
        <v>0.97094712376525272</v>
      </c>
      <c r="E8">
        <f t="shared" si="0"/>
        <v>2.2310975188092181E-2</v>
      </c>
      <c r="F8">
        <f t="shared" si="1"/>
        <v>0.60378180940016979</v>
      </c>
      <c r="G8">
        <f t="shared" si="2"/>
        <v>0.96847912049415297</v>
      </c>
      <c r="H8" s="3">
        <f>IFERROR(VLOOKUP(A8,'GDP Data'!A$2:Q$144,3,FALSE),"Not Found")</f>
        <v>79484403984.884903</v>
      </c>
      <c r="I8">
        <f t="shared" si="3"/>
        <v>7.5113335357960484E-3</v>
      </c>
      <c r="J8">
        <f t="shared" si="4"/>
        <v>-0.59627047586437376</v>
      </c>
    </row>
    <row r="9" spans="1:10" x14ac:dyDescent="0.25">
      <c r="A9" t="s">
        <v>225</v>
      </c>
      <c r="B9">
        <f>('CON Score and Page Rank'!CN210-'MIN and MAX'!B$20)/('MIN and MAX'!F$20-'MIN and MAX'!B$20)</f>
        <v>1.3893228714912487E-3</v>
      </c>
      <c r="C9">
        <f>('CON Score and Page Rank'!CO210-'MIN and MAX'!C$20)/('MIN and MAX'!G$20-'MIN and MAX'!C$20)</f>
        <v>2.3681180652060572E-2</v>
      </c>
      <c r="D9">
        <f>('CON Score and Page Rank'!CP210-'MIN and MAX'!D$20)/('MIN and MAX'!H$20-'MIN and MAX'!D$20)</f>
        <v>0.94073213248111565</v>
      </c>
      <c r="E9">
        <f t="shared" si="0"/>
        <v>2.2291857780569323E-2</v>
      </c>
      <c r="F9">
        <f t="shared" si="1"/>
        <v>0.6037666663801976</v>
      </c>
      <c r="G9">
        <f t="shared" si="2"/>
        <v>0.93934280960962435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-0.60179171579339785</v>
      </c>
    </row>
    <row r="10" spans="1:10" x14ac:dyDescent="0.25">
      <c r="A10" t="s">
        <v>91</v>
      </c>
      <c r="B10">
        <f>('CON Score and Page Rank'!CN76-'MIN and MAX'!B$20)/('MIN and MAX'!F$20-'MIN and MAX'!B$20)</f>
        <v>9.8260783259479035E-4</v>
      </c>
      <c r="C10">
        <f>('CON Score and Page Rank'!CO76-'MIN and MAX'!C$20)/('MIN and MAX'!G$20-'MIN and MAX'!C$20)</f>
        <v>2.3245487620916511E-2</v>
      </c>
      <c r="D10">
        <f>('CON Score and Page Rank'!CP76-'MIN and MAX'!D$20)/('MIN and MAX'!H$20-'MIN and MAX'!D$20)</f>
        <v>0.8710052295177223</v>
      </c>
      <c r="E10">
        <f t="shared" si="0"/>
        <v>2.226287978832172E-2</v>
      </c>
      <c r="F10">
        <f t="shared" si="1"/>
        <v>0.60374371272841021</v>
      </c>
      <c r="G10">
        <f t="shared" si="2"/>
        <v>0.87002262168512756</v>
      </c>
      <c r="H10" s="3">
        <f>IFERROR(VLOOKUP(A10,'GDP Data'!A$2:Q$144,3,FALSE),"Not Found")</f>
        <v>12986007425.878099</v>
      </c>
      <c r="I10">
        <f t="shared" si="3"/>
        <v>1.2271870729840754E-3</v>
      </c>
      <c r="J10">
        <f t="shared" si="4"/>
        <v>-0.60251652565542613</v>
      </c>
    </row>
    <row r="11" spans="1:10" x14ac:dyDescent="0.25">
      <c r="A11" t="s">
        <v>195</v>
      </c>
      <c r="B11">
        <f>('CON Score and Page Rank'!CN181-'MIN and MAX'!B$20)/('MIN and MAX'!F$20-'MIN and MAX'!B$20)</f>
        <v>1.1989992280325842E-3</v>
      </c>
      <c r="C11">
        <f>('CON Score and Page Rank'!CO181-'MIN and MAX'!C$20)/('MIN and MAX'!G$20-'MIN and MAX'!C$20)</f>
        <v>2.3459054418773776E-2</v>
      </c>
      <c r="D11">
        <f>('CON Score and Page Rank'!CP181-'MIN and MAX'!D$20)/('MIN and MAX'!H$20-'MIN and MAX'!D$20)</f>
        <v>0.90063916327716442</v>
      </c>
      <c r="E11">
        <f t="shared" si="0"/>
        <v>2.2260055190741191E-2</v>
      </c>
      <c r="F11">
        <f t="shared" si="1"/>
        <v>0.60374147534671896</v>
      </c>
      <c r="G11">
        <f t="shared" si="2"/>
        <v>0.89944016404913185</v>
      </c>
      <c r="H11" s="3">
        <f>IFERROR(VLOOKUP(A11,'GDP Data'!A$2:Q$144,3,FALSE),"Not Found")</f>
        <v>39309580983.228203</v>
      </c>
      <c r="I11">
        <f t="shared" si="3"/>
        <v>3.7147837703301132E-3</v>
      </c>
      <c r="J11">
        <f t="shared" si="4"/>
        <v>-0.60002669157638888</v>
      </c>
    </row>
    <row r="12" spans="1:10" x14ac:dyDescent="0.25">
      <c r="A12" t="s">
        <v>104</v>
      </c>
      <c r="B12">
        <f>('CON Score and Page Rank'!CN89-'MIN and MAX'!B$20)/('MIN and MAX'!F$20-'MIN and MAX'!B$20)</f>
        <v>1.3724196548679562E-3</v>
      </c>
      <c r="C12">
        <f>('CON Score and Page Rank'!CO89-'MIN and MAX'!C$20)/('MIN and MAX'!G$20-'MIN and MAX'!C$20)</f>
        <v>2.3542398831219908E-2</v>
      </c>
      <c r="D12">
        <f>('CON Score and Page Rank'!CP89-'MIN and MAX'!D$20)/('MIN and MAX'!H$20-'MIN and MAX'!D$20)</f>
        <v>0.90063916327716442</v>
      </c>
      <c r="E12">
        <f t="shared" si="0"/>
        <v>2.2169979176351953E-2</v>
      </c>
      <c r="F12">
        <f t="shared" si="1"/>
        <v>0.60367012556337218</v>
      </c>
      <c r="G12">
        <f t="shared" si="2"/>
        <v>0.89926674362229642</v>
      </c>
      <c r="H12" s="3">
        <f>IFERROR(VLOOKUP(A12,'GDP Data'!A$2:Q$144,3,FALSE),"Not Found")</f>
        <v>74030364472.050598</v>
      </c>
      <c r="I12">
        <f t="shared" si="3"/>
        <v>6.9959228659733303E-3</v>
      </c>
      <c r="J12">
        <f t="shared" si="4"/>
        <v>-0.5966742026973989</v>
      </c>
    </row>
    <row r="13" spans="1:10" x14ac:dyDescent="0.25">
      <c r="A13" t="s">
        <v>178</v>
      </c>
      <c r="B13">
        <f>('CON Score and Page Rank'!CN163-'MIN and MAX'!B$20)/('MIN and MAX'!F$20-'MIN and MAX'!B$20)</f>
        <v>1.7482330828077041E-3</v>
      </c>
      <c r="C13">
        <f>('CON Score and Page Rank'!CO163-'MIN and MAX'!C$20)/('MIN and MAX'!G$20-'MIN and MAX'!C$20)</f>
        <v>2.3758393248737578E-2</v>
      </c>
      <c r="D13">
        <f>('CON Score and Page Rank'!CP163-'MIN and MAX'!D$20)/('MIN and MAX'!H$20-'MIN and MAX'!D$20)</f>
        <v>0.90063916327716442</v>
      </c>
      <c r="E13">
        <f t="shared" si="0"/>
        <v>2.2010160165929875E-2</v>
      </c>
      <c r="F13">
        <f t="shared" si="1"/>
        <v>0.60354353190971588</v>
      </c>
      <c r="G13">
        <f t="shared" si="2"/>
        <v>0.89889093019435673</v>
      </c>
      <c r="H13" s="3">
        <f>IFERROR(VLOOKUP(A13,'GDP Data'!A$2:Q$144,3,FALSE),"Not Found")</f>
        <v>14183497963.1071</v>
      </c>
      <c r="I13">
        <f t="shared" si="3"/>
        <v>1.3403507929107808E-3</v>
      </c>
      <c r="J13">
        <f t="shared" si="4"/>
        <v>-0.60220318111680515</v>
      </c>
    </row>
    <row r="14" spans="1:10" x14ac:dyDescent="0.25">
      <c r="A14" t="s">
        <v>63</v>
      </c>
      <c r="B14">
        <f>('CON Score and Page Rank'!CN48-'MIN and MAX'!B$20)/('MIN and MAX'!F$20-'MIN and MAX'!B$20)</f>
        <v>2.4597997659978024E-3</v>
      </c>
      <c r="C14">
        <f>('CON Score and Page Rank'!CO48-'MIN and MAX'!C$20)/('MIN and MAX'!G$20-'MIN and MAX'!C$20)</f>
        <v>2.4367416778610124E-2</v>
      </c>
      <c r="D14">
        <f>('CON Score and Page Rank'!CP48-'MIN and MAX'!D$20)/('MIN and MAX'!H$20-'MIN and MAX'!D$20)</f>
        <v>0.94073213248111565</v>
      </c>
      <c r="E14">
        <f t="shared" si="0"/>
        <v>2.1907617012612322E-2</v>
      </c>
      <c r="F14">
        <f t="shared" si="1"/>
        <v>0.603462306826407</v>
      </c>
      <c r="G14">
        <f t="shared" si="2"/>
        <v>0.9382723327151179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-0.59828889195935919</v>
      </c>
    </row>
    <row r="15" spans="1:10" x14ac:dyDescent="0.25">
      <c r="A15" t="s">
        <v>184</v>
      </c>
      <c r="B15">
        <f>('CON Score and Page Rank'!CN169-'MIN and MAX'!B$20)/('MIN and MAX'!F$20-'MIN and MAX'!B$20)</f>
        <v>1.8503203795209671E-3</v>
      </c>
      <c r="C15">
        <f>('CON Score and Page Rank'!CO169-'MIN and MAX'!C$20)/('MIN and MAX'!G$20-'MIN and MAX'!C$20)</f>
        <v>2.3643611451381285E-2</v>
      </c>
      <c r="D15">
        <f>('CON Score and Page Rank'!CP169-'MIN and MAX'!D$20)/('MIN and MAX'!H$20-'MIN and MAX'!D$20)</f>
        <v>0.90063916327716442</v>
      </c>
      <c r="E15">
        <f t="shared" si="0"/>
        <v>2.1793291071860319E-2</v>
      </c>
      <c r="F15">
        <f t="shared" si="1"/>
        <v>0.60337174852230246</v>
      </c>
      <c r="G15">
        <f t="shared" si="2"/>
        <v>0.89878884289764349</v>
      </c>
      <c r="H15" s="3">
        <f>IFERROR(VLOOKUP(A15,'GDP Data'!A$2:Q$144,3,FALSE),"Not Found")</f>
        <v>8362398701.5894299</v>
      </c>
      <c r="I15">
        <f t="shared" si="3"/>
        <v>7.9025271195202985E-4</v>
      </c>
      <c r="J15">
        <f t="shared" si="4"/>
        <v>-0.60258149581035048</v>
      </c>
    </row>
    <row r="16" spans="1:10" x14ac:dyDescent="0.25">
      <c r="A16" t="s">
        <v>107</v>
      </c>
      <c r="B16">
        <f>('CON Score and Page Rank'!CN92-'MIN and MAX'!B$20)/('MIN and MAX'!F$20-'MIN and MAX'!B$20)</f>
        <v>1.8702140982112163E-3</v>
      </c>
      <c r="C16">
        <f>('CON Score and Page Rank'!CO92-'MIN and MAX'!C$20)/('MIN and MAX'!G$20-'MIN and MAX'!C$20)</f>
        <v>2.3659807170133999E-2</v>
      </c>
      <c r="D16">
        <f>('CON Score and Page Rank'!CP92-'MIN and MAX'!D$20)/('MIN and MAX'!H$20-'MIN and MAX'!D$20)</f>
        <v>0.8698431144683324</v>
      </c>
      <c r="E16">
        <f t="shared" si="0"/>
        <v>2.1789593071922783E-2</v>
      </c>
      <c r="F16">
        <f t="shared" si="1"/>
        <v>0.60336881931305453</v>
      </c>
      <c r="G16">
        <f t="shared" si="2"/>
        <v>0.8679729003701212</v>
      </c>
      <c r="H16" s="3">
        <f>IFERROR(VLOOKUP(A16,'GDP Data'!A$2:Q$144,3,FALSE),"Not Found")</f>
        <v>17538461538.461498</v>
      </c>
      <c r="I16">
        <f t="shared" si="3"/>
        <v>1.6573972718618704E-3</v>
      </c>
      <c r="J16">
        <f t="shared" si="4"/>
        <v>-0.60171142204119266</v>
      </c>
    </row>
    <row r="17" spans="1:10" x14ac:dyDescent="0.25">
      <c r="A17" t="s">
        <v>171</v>
      </c>
      <c r="B17">
        <f>('CON Score and Page Rank'!CN157-'MIN and MAX'!B$20)/('MIN and MAX'!F$20-'MIN and MAX'!B$20)</f>
        <v>7.2080823091464491E-4</v>
      </c>
      <c r="C17">
        <f>('CON Score and Page Rank'!CO157-'MIN and MAX'!C$20)/('MIN and MAX'!G$20-'MIN and MAX'!C$20)</f>
        <v>2.2497525836478165E-2</v>
      </c>
      <c r="D17">
        <f>('CON Score and Page Rank'!CP157-'MIN and MAX'!D$20)/('MIN and MAX'!H$20-'MIN and MAX'!D$20)</f>
        <v>0.76873910517141197</v>
      </c>
      <c r="E17">
        <f t="shared" si="0"/>
        <v>2.177671760556352E-2</v>
      </c>
      <c r="F17">
        <f t="shared" si="1"/>
        <v>0.60335862057433987</v>
      </c>
      <c r="G17">
        <f t="shared" si="2"/>
        <v>0.76801829694049728</v>
      </c>
      <c r="H17" s="3">
        <f>IFERROR(VLOOKUP(A17,'GDP Data'!A$2:Q$144,3,FALSE),"Not Found")</f>
        <v>11401421329.197399</v>
      </c>
      <c r="I17">
        <f t="shared" si="3"/>
        <v>1.0774425433450622E-3</v>
      </c>
      <c r="J17">
        <f t="shared" si="4"/>
        <v>-0.60228117803099479</v>
      </c>
    </row>
    <row r="18" spans="1:10" x14ac:dyDescent="0.25">
      <c r="A18" t="s">
        <v>215</v>
      </c>
      <c r="B18">
        <f>('CON Score and Page Rank'!CN200-'MIN and MAX'!B$20)/('MIN and MAX'!F$20-'MIN and MAX'!B$20)</f>
        <v>4.7518632373564289E-4</v>
      </c>
      <c r="C18">
        <f>('CON Score and Page Rank'!CO200-'MIN and MAX'!C$20)/('MIN and MAX'!G$20-'MIN and MAX'!C$20)</f>
        <v>2.2189583151632022E-2</v>
      </c>
      <c r="D18">
        <f>('CON Score and Page Rank'!CP200-'MIN and MAX'!D$20)/('MIN and MAX'!H$20-'MIN and MAX'!D$20)</f>
        <v>0.76757699012202207</v>
      </c>
      <c r="E18">
        <f t="shared" si="0"/>
        <v>2.171439682789638E-2</v>
      </c>
      <c r="F18">
        <f t="shared" si="1"/>
        <v>0.60330925589035922</v>
      </c>
      <c r="G18">
        <f t="shared" si="2"/>
        <v>0.76710180379828641</v>
      </c>
      <c r="H18" s="3">
        <f>IFERROR(VLOOKUP(A18,'GDP Data'!A$2:Q$144,3,FALSE),"Not Found")</f>
        <v>9194717835.9998493</v>
      </c>
      <c r="I18">
        <f t="shared" si="3"/>
        <v>8.6890747078963268E-4</v>
      </c>
      <c r="J18">
        <f t="shared" si="4"/>
        <v>-0.60244034841956962</v>
      </c>
    </row>
    <row r="19" spans="1:10" x14ac:dyDescent="0.25">
      <c r="A19" t="s">
        <v>92</v>
      </c>
      <c r="B19">
        <f>('CON Score and Page Rank'!CN77-'MIN and MAX'!B$20)/('MIN and MAX'!F$20-'MIN and MAX'!B$20)</f>
        <v>2.8828797466771989E-3</v>
      </c>
      <c r="C19">
        <f>('CON Score and Page Rank'!CO77-'MIN and MAX'!C$20)/('MIN and MAX'!G$20-'MIN and MAX'!C$20)</f>
        <v>2.4594572066467878E-2</v>
      </c>
      <c r="D19">
        <f>('CON Score and Page Rank'!CP77-'MIN and MAX'!D$20)/('MIN and MAX'!H$20-'MIN and MAX'!D$20)</f>
        <v>0.94073213248111565</v>
      </c>
      <c r="E19">
        <f t="shared" si="0"/>
        <v>2.1711692319790678E-2</v>
      </c>
      <c r="F19">
        <f t="shared" si="1"/>
        <v>0.60330711363230405</v>
      </c>
      <c r="G19">
        <f t="shared" si="2"/>
        <v>0.93784925273443842</v>
      </c>
      <c r="H19" s="3">
        <f>IFERROR(VLOOKUP(A19,'GDP Data'!A$2:Q$144,3,FALSE),"Not Found")</f>
        <v>34887512226.9319</v>
      </c>
      <c r="I19">
        <f t="shared" si="3"/>
        <v>3.2968950817129001E-3</v>
      </c>
      <c r="J19">
        <f t="shared" si="4"/>
        <v>-0.60001021855059111</v>
      </c>
    </row>
    <row r="20" spans="1:10" x14ac:dyDescent="0.25">
      <c r="A20" t="s">
        <v>28</v>
      </c>
      <c r="B20">
        <f>('CON Score and Page Rank'!CN15-'MIN and MAX'!B$20)/('MIN and MAX'!F$20-'MIN and MAX'!B$20)</f>
        <v>3.4535518256375076E-3</v>
      </c>
      <c r="C20">
        <f>('CON Score and Page Rank'!CO15-'MIN and MAX'!C$20)/('MIN and MAX'!G$20-'MIN and MAX'!C$20)</f>
        <v>2.5088419817750462E-2</v>
      </c>
      <c r="D20">
        <f>('CON Score and Page Rank'!CP15-'MIN and MAX'!D$20)/('MIN and MAX'!H$20-'MIN and MAX'!D$20)</f>
        <v>0.94073213248111565</v>
      </c>
      <c r="E20">
        <f t="shared" si="0"/>
        <v>2.1634867992112953E-2</v>
      </c>
      <c r="F20">
        <f t="shared" si="1"/>
        <v>0.60324626059420361</v>
      </c>
      <c r="G20">
        <f t="shared" si="2"/>
        <v>0.93727858065547809</v>
      </c>
      <c r="H20" s="3">
        <f>IFERROR(VLOOKUP(A20,'GDP Data'!A$2:Q$144,3,FALSE),"Not Found")</f>
        <v>8234846804.6058197</v>
      </c>
      <c r="I20">
        <f t="shared" si="3"/>
        <v>7.7819896564036858E-4</v>
      </c>
      <c r="J20">
        <f t="shared" si="4"/>
        <v>-0.60246806162856326</v>
      </c>
    </row>
    <row r="21" spans="1:10" x14ac:dyDescent="0.25">
      <c r="A21" t="s">
        <v>139</v>
      </c>
      <c r="B21">
        <f>('CON Score and Page Rank'!CN124-'MIN and MAX'!B$20)/('MIN and MAX'!F$20-'MIN and MAX'!B$20)</f>
        <v>9.8520502586965493E-5</v>
      </c>
      <c r="C21">
        <f>('CON Score and Page Rank'!CO124-'MIN and MAX'!C$20)/('MIN and MAX'!G$20-'MIN and MAX'!C$20)</f>
        <v>2.1686903654361347E-2</v>
      </c>
      <c r="D21">
        <f>('CON Score and Page Rank'!CP124-'MIN and MAX'!D$20)/('MIN and MAX'!H$20-'MIN and MAX'!D$20)</f>
        <v>0.77977919814061591</v>
      </c>
      <c r="E21">
        <f t="shared" si="0"/>
        <v>2.158838315177438E-2</v>
      </c>
      <c r="F21">
        <f t="shared" si="1"/>
        <v>0.60320943965680351</v>
      </c>
      <c r="G21">
        <f t="shared" si="2"/>
        <v>0.77968067763802895</v>
      </c>
      <c r="H21" s="3">
        <f>IFERROR(VLOOKUP(A21,'GDP Data'!A$2:Q$144,3,FALSE),"Not Found")</f>
        <v>3219488663.7723098</v>
      </c>
      <c r="I21">
        <f t="shared" si="3"/>
        <v>3.0424400204229798E-4</v>
      </c>
      <c r="J21">
        <f t="shared" si="4"/>
        <v>-0.60290519565476119</v>
      </c>
    </row>
    <row r="22" spans="1:10" x14ac:dyDescent="0.25">
      <c r="A22" t="s">
        <v>120</v>
      </c>
      <c r="B22">
        <f>('CON Score and Page Rank'!CN105-'MIN and MAX'!B$20)/('MIN and MAX'!F$20-'MIN and MAX'!B$20)</f>
        <v>2.7515602826640271E-4</v>
      </c>
      <c r="C22">
        <f>('CON Score and Page Rank'!CO105-'MIN and MAX'!C$20)/('MIN and MAX'!G$20-'MIN and MAX'!C$20)</f>
        <v>2.1800331624047039E-2</v>
      </c>
      <c r="D22">
        <f>('CON Score and Page Rank'!CP105-'MIN and MAX'!D$20)/('MIN and MAX'!H$20-'MIN and MAX'!D$20)</f>
        <v>0.77977919814061591</v>
      </c>
      <c r="E22">
        <f t="shared" si="0"/>
        <v>2.1525175595780637E-2</v>
      </c>
      <c r="F22">
        <f t="shared" si="1"/>
        <v>0.60315937255007579</v>
      </c>
      <c r="G22">
        <f t="shared" si="2"/>
        <v>0.77950404211234947</v>
      </c>
      <c r="H22" s="3">
        <f>IFERROR(VLOOKUP(A22,'GDP Data'!A$2:Q$144,3,FALSE),"Not Found")</f>
        <v>13581644245.735201</v>
      </c>
      <c r="I22">
        <f t="shared" si="3"/>
        <v>1.2834751822966691E-3</v>
      </c>
      <c r="J22">
        <f t="shared" si="4"/>
        <v>-0.60187589736777913</v>
      </c>
    </row>
    <row r="23" spans="1:10" x14ac:dyDescent="0.25">
      <c r="A23" t="s">
        <v>163</v>
      </c>
      <c r="B23">
        <f>('CON Score and Page Rank'!CN148-'MIN and MAX'!B$20)/('MIN and MAX'!F$20-'MIN and MAX'!B$20)</f>
        <v>9.2772163270382147E-4</v>
      </c>
      <c r="C23">
        <f>('CON Score and Page Rank'!CO148-'MIN and MAX'!C$20)/('MIN and MAX'!G$20-'MIN and MAX'!C$20)</f>
        <v>2.238242924039105E-2</v>
      </c>
      <c r="D23">
        <f>('CON Score and Page Rank'!CP148-'MIN and MAX'!D$20)/('MIN and MAX'!H$20-'MIN and MAX'!D$20)</f>
        <v>0.79023823358512491</v>
      </c>
      <c r="E23">
        <f t="shared" si="0"/>
        <v>2.1454707607687227E-2</v>
      </c>
      <c r="F23">
        <f t="shared" si="1"/>
        <v>0.60310355440894858</v>
      </c>
      <c r="G23">
        <f t="shared" si="2"/>
        <v>0.78931051195242108</v>
      </c>
      <c r="H23" s="3">
        <f>IFERROR(VLOOKUP(A23,'GDP Data'!A$2:Q$144,3,FALSE),"Not Found")</f>
        <v>15749753804.8344</v>
      </c>
      <c r="I23">
        <f t="shared" si="3"/>
        <v>1.4883631002288297E-3</v>
      </c>
      <c r="J23">
        <f t="shared" si="4"/>
        <v>-0.60161519130871977</v>
      </c>
    </row>
    <row r="24" spans="1:10" x14ac:dyDescent="0.25">
      <c r="A24" t="s">
        <v>90</v>
      </c>
      <c r="B24">
        <f>('CON Score and Page Rank'!CN75-'MIN and MAX'!B$20)/('MIN and MAX'!F$20-'MIN and MAX'!B$20)</f>
        <v>6.7319744364397187E-4</v>
      </c>
      <c r="C24">
        <f>('CON Score and Page Rank'!CO75-'MIN and MAX'!C$20)/('MIN and MAX'!G$20-'MIN and MAX'!C$20)</f>
        <v>2.2042071942672794E-2</v>
      </c>
      <c r="D24">
        <f>('CON Score and Page Rank'!CP75-'MIN and MAX'!D$20)/('MIN and MAX'!H$20-'MIN and MAX'!D$20)</f>
        <v>0.77977919814061591</v>
      </c>
      <c r="E24">
        <f t="shared" si="0"/>
        <v>2.1368874499028821E-2</v>
      </c>
      <c r="F24">
        <f t="shared" si="1"/>
        <v>0.60303556545819093</v>
      </c>
      <c r="G24">
        <f t="shared" si="2"/>
        <v>0.77910600069697189</v>
      </c>
      <c r="H24" s="3">
        <f>IFERROR(VLOOKUP(A24,'GDP Data'!A$2:Q$144,3,FALSE),"Not Found")</f>
        <v>8975689844.8519001</v>
      </c>
      <c r="I24">
        <f t="shared" si="3"/>
        <v>8.4820916756651876E-4</v>
      </c>
      <c r="J24">
        <f t="shared" si="4"/>
        <v>-0.60218735629062436</v>
      </c>
    </row>
    <row r="25" spans="1:10" x14ac:dyDescent="0.25">
      <c r="A25" t="s">
        <v>76</v>
      </c>
      <c r="B25">
        <f>('CON Score and Page Rank'!CN61-'MIN and MAX'!B$20)/('MIN and MAX'!F$20-'MIN and MAX'!B$20)</f>
        <v>2.6050240888619972E-3</v>
      </c>
      <c r="C25">
        <f>('CON Score and Page Rank'!CO61-'MIN and MAX'!C$20)/('MIN and MAX'!G$20-'MIN and MAX'!C$20)</f>
        <v>2.3856100594687634E-2</v>
      </c>
      <c r="D25">
        <f>('CON Score and Page Rank'!CP61-'MIN and MAX'!D$20)/('MIN and MAX'!H$20-'MIN and MAX'!D$20)</f>
        <v>0.84079023823358512</v>
      </c>
      <c r="E25">
        <f t="shared" si="0"/>
        <v>2.1251076505825636E-2</v>
      </c>
      <c r="F25">
        <f t="shared" si="1"/>
        <v>0.60294225691927816</v>
      </c>
      <c r="G25">
        <f t="shared" si="2"/>
        <v>0.83818521414472313</v>
      </c>
      <c r="H25" s="3">
        <f>IFERROR(VLOOKUP(A25,'GDP Data'!A$2:Q$144,3,FALSE),"Not Found")</f>
        <v>16810536883.717699</v>
      </c>
      <c r="I25">
        <f t="shared" si="3"/>
        <v>1.5886078666881257E-3</v>
      </c>
      <c r="J25">
        <f t="shared" si="4"/>
        <v>-0.60135364905259003</v>
      </c>
    </row>
    <row r="26" spans="1:10" x14ac:dyDescent="0.25">
      <c r="A26" t="s">
        <v>223</v>
      </c>
      <c r="B26">
        <f>('CON Score and Page Rank'!CN208-'MIN and MAX'!B$20)/('MIN and MAX'!F$20-'MIN and MAX'!B$20)</f>
        <v>1.147011032824635E-3</v>
      </c>
      <c r="C26">
        <f>('CON Score and Page Rank'!CO208-'MIN and MAX'!C$20)/('MIN and MAX'!G$20-'MIN and MAX'!C$20)</f>
        <v>2.2368974008749008E-2</v>
      </c>
      <c r="D26">
        <f>('CON Score and Page Rank'!CP208-'MIN and MAX'!D$20)/('MIN and MAX'!H$20-'MIN and MAX'!D$20)</f>
        <v>0.77977919814061591</v>
      </c>
      <c r="E26">
        <f t="shared" si="0"/>
        <v>2.1221962975924373E-2</v>
      </c>
      <c r="F26">
        <f t="shared" si="1"/>
        <v>0.60291919590725407</v>
      </c>
      <c r="G26">
        <f t="shared" si="2"/>
        <v>0.77863218710779125</v>
      </c>
      <c r="H26" s="3">
        <f>IFERROR(VLOOKUP(A26,'GDP Data'!A$2:Q$144,3,FALSE),"Not Found")</f>
        <v>8824873259.3210506</v>
      </c>
      <c r="I26">
        <f t="shared" si="3"/>
        <v>8.3395689139838464E-4</v>
      </c>
      <c r="J26">
        <f t="shared" si="4"/>
        <v>-0.60208523901585564</v>
      </c>
    </row>
    <row r="27" spans="1:10" x14ac:dyDescent="0.25">
      <c r="A27" t="s">
        <v>193</v>
      </c>
      <c r="B27">
        <f>('CON Score and Page Rank'!CN179-'MIN and MAX'!B$20)/('MIN and MAX'!F$20-'MIN and MAX'!B$20)</f>
        <v>4.233930963375006E-3</v>
      </c>
      <c r="C27">
        <f>('CON Score and Page Rank'!CO179-'MIN and MAX'!C$20)/('MIN and MAX'!G$20-'MIN and MAX'!C$20)</f>
        <v>2.5441052334690302E-2</v>
      </c>
      <c r="D27">
        <f>('CON Score and Page Rank'!CP179-'MIN and MAX'!D$20)/('MIN and MAX'!H$20-'MIN and MAX'!D$20)</f>
        <v>0.94073213248111565</v>
      </c>
      <c r="E27">
        <f t="shared" si="0"/>
        <v>2.1207121371315297E-2</v>
      </c>
      <c r="F27">
        <f t="shared" si="1"/>
        <v>0.60290743977793859</v>
      </c>
      <c r="G27">
        <f t="shared" si="2"/>
        <v>0.93649820151774066</v>
      </c>
      <c r="H27" s="3">
        <f>IFERROR(VLOOKUP(A27,'GDP Data'!A$2:Q$144,3,FALSE),"Not Found")</f>
        <v>20876309970.384998</v>
      </c>
      <c r="I27">
        <f t="shared" si="3"/>
        <v>1.9728263574077466E-3</v>
      </c>
      <c r="J27">
        <f t="shared" si="4"/>
        <v>-0.60093461342053089</v>
      </c>
    </row>
    <row r="28" spans="1:10" x14ac:dyDescent="0.25">
      <c r="A28" t="s">
        <v>190</v>
      </c>
      <c r="B28">
        <f>('CON Score and Page Rank'!CN175-'MIN and MAX'!B$20)/('MIN and MAX'!F$20-'MIN and MAX'!B$20)</f>
        <v>3.9793914690535196E-3</v>
      </c>
      <c r="C28">
        <f>('CON Score and Page Rank'!CO175-'MIN and MAX'!C$20)/('MIN and MAX'!G$20-'MIN and MAX'!C$20)</f>
        <v>2.5181640798966131E-2</v>
      </c>
      <c r="D28">
        <f>('CON Score and Page Rank'!CP175-'MIN and MAX'!D$20)/('MIN and MAX'!H$20-'MIN and MAX'!D$20)</f>
        <v>0.90063916327716442</v>
      </c>
      <c r="E28">
        <f t="shared" si="0"/>
        <v>2.1202249329912611E-2</v>
      </c>
      <c r="F28">
        <f t="shared" si="1"/>
        <v>0.60290358060298632</v>
      </c>
      <c r="G28">
        <f t="shared" si="2"/>
        <v>0.89665977180811085</v>
      </c>
      <c r="H28" s="3">
        <f>IFERROR(VLOOKUP(A28,'GDP Data'!A$2:Q$144,3,FALSE),"Not Found")</f>
        <v>40394824679.123199</v>
      </c>
      <c r="I28">
        <f t="shared" si="3"/>
        <v>3.8173400827488046E-3</v>
      </c>
      <c r="J28">
        <f t="shared" si="4"/>
        <v>-0.59908624052023751</v>
      </c>
    </row>
    <row r="29" spans="1:10" x14ac:dyDescent="0.25">
      <c r="A29" t="s">
        <v>185</v>
      </c>
      <c r="B29">
        <f>('CON Score and Page Rank'!CN170-'MIN and MAX'!B$20)/('MIN and MAX'!F$20-'MIN and MAX'!B$20)</f>
        <v>3.0836563615167221E-3</v>
      </c>
      <c r="C29">
        <f>('CON Score and Page Rank'!CO170-'MIN and MAX'!C$20)/('MIN and MAX'!G$20-'MIN and MAX'!C$20)</f>
        <v>2.4280963004466898E-2</v>
      </c>
      <c r="D29">
        <f>('CON Score and Page Rank'!CP170-'MIN and MAX'!D$20)/('MIN and MAX'!H$20-'MIN and MAX'!D$20)</f>
        <v>0.90063916327716442</v>
      </c>
      <c r="E29">
        <f t="shared" si="0"/>
        <v>2.1197306642950175E-2</v>
      </c>
      <c r="F29">
        <f t="shared" si="1"/>
        <v>0.60289966546923712</v>
      </c>
      <c r="G29">
        <f t="shared" si="2"/>
        <v>0.89755550691564767</v>
      </c>
      <c r="H29" s="3">
        <f>IFERROR(VLOOKUP(A29,'GDP Data'!A$2:Q$144,3,FALSE),"Not Found")</f>
        <v>12237388001.7264</v>
      </c>
      <c r="I29">
        <f t="shared" si="3"/>
        <v>1.156441997167085E-3</v>
      </c>
      <c r="J29">
        <f t="shared" si="4"/>
        <v>-0.60174322347206999</v>
      </c>
    </row>
    <row r="30" spans="1:10" x14ac:dyDescent="0.25">
      <c r="A30" t="s">
        <v>78</v>
      </c>
      <c r="B30">
        <f>('CON Score and Page Rank'!CN63-'MIN and MAX'!B$20)/('MIN and MAX'!F$20-'MIN and MAX'!B$20)</f>
        <v>5.2598943127779227E-3</v>
      </c>
      <c r="C30">
        <f>('CON Score and Page Rank'!CO63-'MIN and MAX'!C$20)/('MIN and MAX'!G$20-'MIN and MAX'!C$20)</f>
        <v>2.6396095676874825E-2</v>
      </c>
      <c r="D30">
        <f>('CON Score and Page Rank'!CP63-'MIN and MAX'!D$20)/('MIN and MAX'!H$20-'MIN and MAX'!D$20)</f>
        <v>0.93085415456130161</v>
      </c>
      <c r="E30">
        <f t="shared" si="0"/>
        <v>2.1136201364096902E-2</v>
      </c>
      <c r="F30">
        <f t="shared" si="1"/>
        <v>0.6028512635895904</v>
      </c>
      <c r="G30">
        <f t="shared" si="2"/>
        <v>0.92559426024852365</v>
      </c>
      <c r="H30" s="3">
        <f>IFERROR(VLOOKUP(A30,'GDP Data'!A$2:Q$144,3,FALSE),"Not Found")</f>
        <v>96684636118.598404</v>
      </c>
      <c r="I30">
        <f t="shared" si="3"/>
        <v>9.1367678848289433E-3</v>
      </c>
      <c r="J30">
        <f t="shared" si="4"/>
        <v>-0.59371449570476142</v>
      </c>
    </row>
    <row r="31" spans="1:10" x14ac:dyDescent="0.25">
      <c r="A31" t="s">
        <v>55</v>
      </c>
      <c r="B31">
        <f>('CON Score and Page Rank'!CN40-'MIN and MAX'!B$20)/('MIN and MAX'!F$20-'MIN and MAX'!B$20)</f>
        <v>2.6984636498959213E-3</v>
      </c>
      <c r="C31">
        <f>('CON Score and Page Rank'!CO40-'MIN and MAX'!C$20)/('MIN and MAX'!G$20-'MIN and MAX'!C$20)</f>
        <v>2.3717531214708262E-2</v>
      </c>
      <c r="D31">
        <f>('CON Score and Page Rank'!CP40-'MIN and MAX'!D$20)/('MIN and MAX'!H$20-'MIN and MAX'!D$20)</f>
        <v>0.8076699593259733</v>
      </c>
      <c r="E31">
        <f t="shared" si="0"/>
        <v>2.1019067564812342E-2</v>
      </c>
      <c r="F31">
        <f t="shared" si="1"/>
        <v>0.60275848116290098</v>
      </c>
      <c r="G31">
        <f t="shared" si="2"/>
        <v>0.8049714956760774</v>
      </c>
      <c r="H31" s="3">
        <f>IFERROR(VLOOKUP(A31,'GDP Data'!A$2:Q$144,3,FALSE),"Not Found")</f>
        <v>17649751243.781101</v>
      </c>
      <c r="I31">
        <f t="shared" si="3"/>
        <v>1.6679142293258146E-3</v>
      </c>
      <c r="J31">
        <f t="shared" si="4"/>
        <v>-0.60109056693357521</v>
      </c>
    </row>
    <row r="32" spans="1:10" x14ac:dyDescent="0.25">
      <c r="A32" t="s">
        <v>202</v>
      </c>
      <c r="B32">
        <f>('CON Score and Page Rank'!CN187-'MIN and MAX'!B$20)/('MIN and MAX'!F$20-'MIN and MAX'!B$20)</f>
        <v>5.1196273215900114E-3</v>
      </c>
      <c r="C32">
        <f>('CON Score and Page Rank'!CO187-'MIN and MAX'!C$20)/('MIN and MAX'!G$20-'MIN and MAX'!C$20)</f>
        <v>2.5858927371413602E-2</v>
      </c>
      <c r="D32">
        <f>('CON Score and Page Rank'!CP187-'MIN and MAX'!D$20)/('MIN and MAX'!H$20-'MIN and MAX'!D$20)</f>
        <v>0.94073213248111565</v>
      </c>
      <c r="E32">
        <f t="shared" si="0"/>
        <v>2.0739300049823592E-2</v>
      </c>
      <c r="F32">
        <f t="shared" si="1"/>
        <v>0.60253687553661661</v>
      </c>
      <c r="G32">
        <f t="shared" si="2"/>
        <v>0.93561250515952565</v>
      </c>
      <c r="H32" s="3">
        <f>IFERROR(VLOOKUP(A32,'GDP Data'!A$2:Q$144,3,FALSE),"Not Found")</f>
        <v>98211749595.544205</v>
      </c>
      <c r="I32">
        <f t="shared" si="3"/>
        <v>9.281081210428397E-3</v>
      </c>
      <c r="J32">
        <f t="shared" si="4"/>
        <v>-0.59325579432618825</v>
      </c>
    </row>
    <row r="33" spans="1:10" x14ac:dyDescent="0.25">
      <c r="A33" t="s">
        <v>58</v>
      </c>
      <c r="B33">
        <f>('CON Score and Page Rank'!CN43-'MIN and MAX'!B$20)/('MIN and MAX'!F$20-'MIN and MAX'!B$20)</f>
        <v>6.8427958600636388E-3</v>
      </c>
      <c r="C33">
        <f>('CON Score and Page Rank'!CO43-'MIN and MAX'!C$20)/('MIN and MAX'!G$20-'MIN and MAX'!C$20)</f>
        <v>2.7505133536849104E-2</v>
      </c>
      <c r="D33">
        <f>('CON Score and Page Rank'!CP43-'MIN and MAX'!D$20)/('MIN and MAX'!H$20-'MIN and MAX'!D$20)</f>
        <v>0.96048808832074373</v>
      </c>
      <c r="E33">
        <f t="shared" si="0"/>
        <v>2.0662337676785464E-2</v>
      </c>
      <c r="F33">
        <f t="shared" si="1"/>
        <v>0.60247591315190896</v>
      </c>
      <c r="G33">
        <f t="shared" si="2"/>
        <v>0.95364529246068008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204</v>
      </c>
      <c r="B34">
        <f>('CON Score and Page Rank'!CN189-'MIN and MAX'!B$20)/('MIN and MAX'!F$20-'MIN and MAX'!B$20)</f>
        <v>8.0539309672237409E-4</v>
      </c>
      <c r="C34">
        <f>('CON Score and Page Rank'!CO189-'MIN and MAX'!C$20)/('MIN and MAX'!G$20-'MIN and MAX'!C$20)</f>
        <v>2.1449097354230614E-2</v>
      </c>
      <c r="D34">
        <f>('CON Score and Page Rank'!CP189-'MIN and MAX'!D$20)/('MIN and MAX'!H$20-'MIN and MAX'!D$20)</f>
        <v>0.82161533991865199</v>
      </c>
      <c r="E34">
        <f t="shared" si="0"/>
        <v>2.0643704257508239E-2</v>
      </c>
      <c r="F34">
        <f t="shared" si="1"/>
        <v>0.6024611535021015</v>
      </c>
      <c r="G34">
        <f t="shared" si="2"/>
        <v>0.82080994682192965</v>
      </c>
      <c r="H34" s="3">
        <f>IFERROR(VLOOKUP(A34,'GDP Data'!A$2:Q$144,3,FALSE),"Not Found")</f>
        <v>31682400000</v>
      </c>
      <c r="I34">
        <f t="shared" si="3"/>
        <v>2.9940096633266507E-3</v>
      </c>
      <c r="J34">
        <f t="shared" si="4"/>
        <v>-0.59946714383877486</v>
      </c>
    </row>
    <row r="35" spans="1:10" x14ac:dyDescent="0.25">
      <c r="A35" t="s">
        <v>219</v>
      </c>
      <c r="B35">
        <f>('CON Score and Page Rank'!CN204-'MIN and MAX'!B$20)/('MIN and MAX'!F$20-'MIN and MAX'!B$20)</f>
        <v>5.7217166275127102E-3</v>
      </c>
      <c r="C35">
        <f>('CON Score and Page Rank'!CO204-'MIN and MAX'!C$20)/('MIN and MAX'!G$20-'MIN and MAX'!C$20)</f>
        <v>2.6293496397273373E-2</v>
      </c>
      <c r="D35">
        <f>('CON Score and Page Rank'!CP204-'MIN and MAX'!D$20)/('MIN and MAX'!H$20-'MIN and MAX'!D$20)</f>
        <v>0.88843695525857058</v>
      </c>
      <c r="E35">
        <f t="shared" si="0"/>
        <v>2.0571779769760663E-2</v>
      </c>
      <c r="F35">
        <f t="shared" si="1"/>
        <v>0.60240418165834353</v>
      </c>
      <c r="G35">
        <f t="shared" si="2"/>
        <v>0.88271523863105783</v>
      </c>
      <c r="H35" s="3">
        <f>IFERROR(VLOOKUP(A35,'GDP Data'!A$2:Q$144,3,FALSE),"Not Found")</f>
        <v>52030158775.405502</v>
      </c>
      <c r="I35">
        <f t="shared" si="3"/>
        <v>4.916887551384491E-3</v>
      </c>
      <c r="J35">
        <f t="shared" si="4"/>
        <v>-0.597487294106959</v>
      </c>
    </row>
    <row r="36" spans="1:10" x14ac:dyDescent="0.25">
      <c r="A36" t="s">
        <v>46</v>
      </c>
      <c r="B36">
        <f>('CON Score and Page Rank'!CN31-'MIN and MAX'!B$20)/('MIN and MAX'!F$20-'MIN and MAX'!B$20)</f>
        <v>5.4799859185942351E-3</v>
      </c>
      <c r="C36">
        <f>('CON Score and Page Rank'!CO31-'MIN and MAX'!C$20)/('MIN and MAX'!G$20-'MIN and MAX'!C$20)</f>
        <v>2.6019356916019965E-2</v>
      </c>
      <c r="D36">
        <f>('CON Score and Page Rank'!CP31-'MIN and MAX'!D$20)/('MIN and MAX'!H$20-'MIN and MAX'!D$20)</f>
        <v>0.8710052295177223</v>
      </c>
      <c r="E36">
        <f t="shared" si="0"/>
        <v>2.053937099742573E-2</v>
      </c>
      <c r="F36">
        <f t="shared" si="1"/>
        <v>0.60237851046384949</v>
      </c>
      <c r="G36">
        <f t="shared" si="2"/>
        <v>0.86552524359912808</v>
      </c>
      <c r="H36" s="3">
        <f>IFERROR(VLOOKUP(A36,'GDP Data'!A$2:Q$144,3,FALSE),"Not Found")</f>
        <v>8976196808.5106392</v>
      </c>
      <c r="I36">
        <f t="shared" si="3"/>
        <v>8.4825707599811551E-4</v>
      </c>
      <c r="J36">
        <f t="shared" si="4"/>
        <v>-0.60153025338785138</v>
      </c>
    </row>
    <row r="37" spans="1:10" x14ac:dyDescent="0.25">
      <c r="A37" t="s">
        <v>100</v>
      </c>
      <c r="B37">
        <f>('CON Score and Page Rank'!CN85-'MIN and MAX'!B$20)/('MIN and MAX'!F$20-'MIN and MAX'!B$20)</f>
        <v>6.2554077109472569E-3</v>
      </c>
      <c r="C37">
        <f>('CON Score and Page Rank'!CO85-'MIN and MAX'!C$20)/('MIN and MAX'!G$20-'MIN and MAX'!C$20)</f>
        <v>2.671449431465767E-2</v>
      </c>
      <c r="D37">
        <f>('CON Score and Page Rank'!CP85-'MIN and MAX'!D$20)/('MIN and MAX'!H$20-'MIN and MAX'!D$20)</f>
        <v>0.94073213248111565</v>
      </c>
      <c r="E37">
        <f t="shared" si="0"/>
        <v>2.0459086603710413E-2</v>
      </c>
      <c r="F37">
        <f t="shared" si="1"/>
        <v>0.602314916685455</v>
      </c>
      <c r="G37">
        <f t="shared" si="2"/>
        <v>0.93447672477016841</v>
      </c>
      <c r="H37" s="3">
        <f>IFERROR(VLOOKUP(A37,'GDP Data'!A$2:Q$144,3,FALSE),"Not Found")</f>
        <v>39459581217.3759</v>
      </c>
      <c r="I37">
        <f t="shared" si="3"/>
        <v>3.7289589007034269E-3</v>
      </c>
      <c r="J37">
        <f t="shared" si="4"/>
        <v>-0.59858595778475154</v>
      </c>
    </row>
    <row r="38" spans="1:10" x14ac:dyDescent="0.25">
      <c r="A38" t="s">
        <v>207</v>
      </c>
      <c r="B38">
        <f>('CON Score and Page Rank'!CN192-'MIN and MAX'!B$20)/('MIN and MAX'!F$20-'MIN and MAX'!B$20)</f>
        <v>6.7263810926790314E-4</v>
      </c>
      <c r="C38">
        <f>('CON Score and Page Rank'!CO192-'MIN and MAX'!C$20)/('MIN and MAX'!G$20-'MIN and MAX'!C$20)</f>
        <v>2.1047348510159963E-2</v>
      </c>
      <c r="D38">
        <f>('CON Score and Page Rank'!CP192-'MIN and MAX'!D$20)/('MIN and MAX'!H$20-'MIN and MAX'!D$20)</f>
        <v>0.67693201626961064</v>
      </c>
      <c r="E38">
        <f t="shared" si="0"/>
        <v>2.037471040089206E-2</v>
      </c>
      <c r="F38">
        <f t="shared" si="1"/>
        <v>0.60224808175907052</v>
      </c>
      <c r="G38">
        <f t="shared" si="2"/>
        <v>0.67625937816034276</v>
      </c>
      <c r="H38" s="3">
        <f>IFERROR(VLOOKUP(A38,'GDP Data'!A$2:Q$144,3,FALSE),"Not Found")</f>
        <v>24468324000</v>
      </c>
      <c r="I38">
        <f t="shared" si="3"/>
        <v>2.3122742753518485E-3</v>
      </c>
      <c r="J38">
        <f t="shared" si="4"/>
        <v>-0.59993580748371866</v>
      </c>
    </row>
    <row r="39" spans="1:10" x14ac:dyDescent="0.25">
      <c r="A39" t="s">
        <v>110</v>
      </c>
      <c r="B39">
        <f>('CON Score and Page Rank'!CN95-'MIN and MAX'!B$20)/('MIN and MAX'!F$20-'MIN and MAX'!B$20)</f>
        <v>9.1303824190013694E-3</v>
      </c>
      <c r="C39">
        <f>('CON Score and Page Rank'!CO95-'MIN and MAX'!C$20)/('MIN and MAX'!G$20-'MIN and MAX'!C$20)</f>
        <v>2.9319305103625175E-2</v>
      </c>
      <c r="D39">
        <f>('CON Score and Page Rank'!CP95-'MIN and MAX'!D$20)/('MIN and MAX'!H$20-'MIN and MAX'!D$20)</f>
        <v>0.95061011040092969</v>
      </c>
      <c r="E39">
        <f t="shared" si="0"/>
        <v>2.0188922684623807E-2</v>
      </c>
      <c r="F39">
        <f t="shared" si="1"/>
        <v>0.60210091812850663</v>
      </c>
      <c r="G39">
        <f t="shared" si="2"/>
        <v>0.94147972798192836</v>
      </c>
      <c r="H39" s="3">
        <f>IFERROR(VLOOKUP(A39,'GDP Data'!A$2:Q$144,3,FALSE),"Not Found")</f>
        <v>184137469733.33301</v>
      </c>
      <c r="I39">
        <f t="shared" si="3"/>
        <v>1.7401123770993284E-2</v>
      </c>
      <c r="J39">
        <f t="shared" si="4"/>
        <v>-0.5846997943575134</v>
      </c>
    </row>
    <row r="40" spans="1:10" x14ac:dyDescent="0.25">
      <c r="A40" t="s">
        <v>87</v>
      </c>
      <c r="B40">
        <f>('CON Score and Page Rank'!CN72-'MIN and MAX'!B$20)/('MIN and MAX'!F$20-'MIN and MAX'!B$20)</f>
        <v>6.7143471091785515E-3</v>
      </c>
      <c r="C40">
        <f>('CON Score and Page Rank'!CO72-'MIN and MAX'!C$20)/('MIN and MAX'!G$20-'MIN and MAX'!C$20)</f>
        <v>2.6787658947286779E-2</v>
      </c>
      <c r="D40">
        <f>('CON Score and Page Rank'!CP72-'MIN and MAX'!D$20)/('MIN and MAX'!H$20-'MIN and MAX'!D$20)</f>
        <v>0.90063916327716442</v>
      </c>
      <c r="E40">
        <f t="shared" si="0"/>
        <v>2.0073311838108229E-2</v>
      </c>
      <c r="F40">
        <f t="shared" si="1"/>
        <v>0.60200934204238243</v>
      </c>
      <c r="G40">
        <f t="shared" si="2"/>
        <v>0.89392481616798591</v>
      </c>
      <c r="H40" s="3">
        <f>IFERROR(VLOOKUP(A40,'GDP Data'!A$2:Q$144,3,FALSE),"Not Found")</f>
        <v>126878750295.944</v>
      </c>
      <c r="I40">
        <f t="shared" si="3"/>
        <v>1.1990133463906316E-2</v>
      </c>
      <c r="J40">
        <f t="shared" si="4"/>
        <v>-0.59001920857847612</v>
      </c>
    </row>
    <row r="41" spans="1:10" x14ac:dyDescent="0.25">
      <c r="A41" t="s">
        <v>81</v>
      </c>
      <c r="B41">
        <f>('CON Score and Page Rank'!CN66-'MIN and MAX'!B$20)/('MIN and MAX'!F$20-'MIN and MAX'!B$20)</f>
        <v>5.2445102940736132E-5</v>
      </c>
      <c r="C41">
        <f>('CON Score and Page Rank'!CO66-'MIN and MAX'!C$20)/('MIN and MAX'!G$20-'MIN and MAX'!C$20)</f>
        <v>2.0045502514952167E-2</v>
      </c>
      <c r="D41">
        <f>('CON Score and Page Rank'!CP66-'MIN and MAX'!D$20)/('MIN and MAX'!H$20-'MIN and MAX'!D$20)</f>
        <v>0.6682161533991865</v>
      </c>
      <c r="E41">
        <f t="shared" si="0"/>
        <v>1.999305741201143E-2</v>
      </c>
      <c r="F41">
        <f t="shared" si="1"/>
        <v>0.6019457720015291</v>
      </c>
      <c r="G41">
        <f t="shared" si="2"/>
        <v>0.66816370829624572</v>
      </c>
      <c r="H41" s="3">
        <f>IFERROR(VLOOKUP(A41,'GDP Data'!A$2:Q$144,3,FALSE),"Not Found")</f>
        <v>8231326016.4749403</v>
      </c>
      <c r="I41">
        <f t="shared" si="3"/>
        <v>7.7786624862125455E-4</v>
      </c>
      <c r="J41">
        <f t="shared" si="4"/>
        <v>-0.60116790575290779</v>
      </c>
    </row>
    <row r="42" spans="1:10" x14ac:dyDescent="0.25">
      <c r="A42" t="s">
        <v>94</v>
      </c>
      <c r="B42">
        <f>('CON Score and Page Rank'!CN79-'MIN and MAX'!B$20)/('MIN and MAX'!F$20-'MIN and MAX'!B$20)</f>
        <v>7.2264652096020307E-3</v>
      </c>
      <c r="C42">
        <f>('CON Score and Page Rank'!CO79-'MIN and MAX'!C$20)/('MIN and MAX'!G$20-'MIN and MAX'!C$20)</f>
        <v>2.7075525970740789E-2</v>
      </c>
      <c r="D42">
        <f>('CON Score and Page Rank'!CP79-'MIN and MAX'!D$20)/('MIN and MAX'!H$20-'MIN and MAX'!D$20)</f>
        <v>0.82858803021499128</v>
      </c>
      <c r="E42">
        <f t="shared" si="0"/>
        <v>1.9849060761138758E-2</v>
      </c>
      <c r="F42">
        <f t="shared" si="1"/>
        <v>0.60183171133940838</v>
      </c>
      <c r="G42">
        <f t="shared" si="2"/>
        <v>0.82136156500538926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226</v>
      </c>
      <c r="B43">
        <f>('CON Score and Page Rank'!CN211-'MIN and MAX'!B$20)/('MIN and MAX'!F$20-'MIN and MAX'!B$20)</f>
        <v>8.2673561957166564E-3</v>
      </c>
      <c r="C43">
        <f>('CON Score and Page Rank'!CO211-'MIN and MAX'!C$20)/('MIN and MAX'!G$20-'MIN and MAX'!C$20)</f>
        <v>2.8111335465827576E-2</v>
      </c>
      <c r="D43">
        <f>('CON Score and Page Rank'!CP211-'MIN and MAX'!D$20)/('MIN and MAX'!H$20-'MIN and MAX'!D$20)</f>
        <v>0.97094712376525272</v>
      </c>
      <c r="E43">
        <f t="shared" si="0"/>
        <v>1.9843979270110917E-2</v>
      </c>
      <c r="F43">
        <f t="shared" si="1"/>
        <v>0.60182768625807703</v>
      </c>
      <c r="G43">
        <f t="shared" si="2"/>
        <v>0.9626797675695361</v>
      </c>
      <c r="H43" s="3">
        <f>IFERROR(VLOOKUP(A43,'GDP Data'!A$2:Q$144,3,FALSE),"Not Found")</f>
        <v>122903960204.505</v>
      </c>
      <c r="I43">
        <f t="shared" si="3"/>
        <v>1.1614512931892852E-2</v>
      </c>
      <c r="J43">
        <f t="shared" si="4"/>
        <v>-0.59021317332618417</v>
      </c>
    </row>
    <row r="44" spans="1:10" x14ac:dyDescent="0.25">
      <c r="A44" t="s">
        <v>53</v>
      </c>
      <c r="B44">
        <f>('CON Score and Page Rank'!CN38-'MIN and MAX'!B$20)/('MIN and MAX'!F$20-'MIN and MAX'!B$20)</f>
        <v>3.5428657957704548E-3</v>
      </c>
      <c r="C44">
        <f>('CON Score and Page Rank'!CO38-'MIN and MAX'!C$20)/('MIN and MAX'!G$20-'MIN and MAX'!C$20)</f>
        <v>2.3331230683814687E-2</v>
      </c>
      <c r="D44">
        <f>('CON Score and Page Rank'!CP38-'MIN and MAX'!D$20)/('MIN and MAX'!H$20-'MIN and MAX'!D$20)</f>
        <v>0.8617083091226031</v>
      </c>
      <c r="E44">
        <f t="shared" si="0"/>
        <v>1.9788364888044231E-2</v>
      </c>
      <c r="F44">
        <f t="shared" si="1"/>
        <v>0.60178363375266453</v>
      </c>
      <c r="G44">
        <f t="shared" si="2"/>
        <v>0.85816544332683264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160</v>
      </c>
      <c r="B45">
        <f>('CON Score and Page Rank'!CN144-'MIN and MAX'!B$20)/('MIN and MAX'!F$20-'MIN and MAX'!B$20)</f>
        <v>1.0129138417867218E-2</v>
      </c>
      <c r="C45">
        <f>('CON Score and Page Rank'!CO144-'MIN and MAX'!C$20)/('MIN and MAX'!G$20-'MIN and MAX'!C$20)</f>
        <v>2.9827274378342032E-2</v>
      </c>
      <c r="D45">
        <f>('CON Score and Page Rank'!CP144-'MIN and MAX'!D$20)/('MIN and MAX'!H$20-'MIN and MAX'!D$20)</f>
        <v>0.95061011040092969</v>
      </c>
      <c r="E45">
        <f t="shared" si="0"/>
        <v>1.9698135960474816E-2</v>
      </c>
      <c r="F45">
        <f t="shared" si="1"/>
        <v>0.60171216284581597</v>
      </c>
      <c r="G45">
        <f t="shared" si="2"/>
        <v>0.94048097198306246</v>
      </c>
      <c r="H45" s="3">
        <f>IFERROR(VLOOKUP(A45,'GDP Data'!A$2:Q$144,3,FALSE),"Not Found")</f>
        <v>78921234457.548706</v>
      </c>
      <c r="I45">
        <f t="shared" si="3"/>
        <v>7.4581136090564179E-3</v>
      </c>
      <c r="J45">
        <f t="shared" si="4"/>
        <v>-0.59425404923675951</v>
      </c>
    </row>
    <row r="46" spans="1:10" x14ac:dyDescent="0.25">
      <c r="A46" t="s">
        <v>124</v>
      </c>
      <c r="B46">
        <f>('CON Score and Page Rank'!CN109-'MIN and MAX'!B$20)/('MIN and MAX'!F$20-'MIN and MAX'!B$20)</f>
        <v>9.0852284083200435E-3</v>
      </c>
      <c r="C46">
        <f>('CON Score and Page Rank'!CO109-'MIN and MAX'!C$20)/('MIN and MAX'!G$20-'MIN and MAX'!C$20)</f>
        <v>2.8719804718180201E-2</v>
      </c>
      <c r="D46">
        <f>('CON Score and Page Rank'!CP109-'MIN and MAX'!D$20)/('MIN and MAX'!H$20-'MIN and MAX'!D$20)</f>
        <v>0.93085415456130161</v>
      </c>
      <c r="E46">
        <f t="shared" si="0"/>
        <v>1.9634576309860159E-2</v>
      </c>
      <c r="F46">
        <f t="shared" si="1"/>
        <v>0.60166181684270181</v>
      </c>
      <c r="G46">
        <f t="shared" si="2"/>
        <v>0.92176892615298156</v>
      </c>
      <c r="H46" s="3">
        <f>IFERROR(VLOOKUP(A46,'GDP Data'!A$2:Q$144,3,FALSE),"Not Found")</f>
        <v>103311640571.81799</v>
      </c>
      <c r="I46">
        <f t="shared" si="3"/>
        <v>9.7630245879779531E-3</v>
      </c>
      <c r="J46">
        <f t="shared" si="4"/>
        <v>-0.59189879225472386</v>
      </c>
    </row>
    <row r="47" spans="1:10" x14ac:dyDescent="0.25">
      <c r="A47" t="s">
        <v>57</v>
      </c>
      <c r="B47">
        <f>('CON Score and Page Rank'!CN42-'MIN and MAX'!B$20)/('MIN and MAX'!F$20-'MIN and MAX'!B$20)</f>
        <v>1.5197164651985261E-3</v>
      </c>
      <c r="C47">
        <f>('CON Score and Page Rank'!CO42-'MIN and MAX'!C$20)/('MIN and MAX'!G$20-'MIN and MAX'!C$20)</f>
        <v>2.114337757330581E-2</v>
      </c>
      <c r="D47">
        <f>('CON Score and Page Rank'!CP42-'MIN and MAX'!D$20)/('MIN and MAX'!H$20-'MIN and MAX'!D$20)</f>
        <v>0.85183033120278906</v>
      </c>
      <c r="E47">
        <f t="shared" si="0"/>
        <v>1.9623661108107284E-2</v>
      </c>
      <c r="F47">
        <f t="shared" si="1"/>
        <v>0.6016531708420374</v>
      </c>
      <c r="G47">
        <f t="shared" si="2"/>
        <v>0.85031061473759051</v>
      </c>
      <c r="H47" s="3">
        <f>IFERROR(VLOOKUP(A47,'GDP Data'!A$2:Q$144,3,FALSE),"Not Found")</f>
        <v>4613630622.7750101</v>
      </c>
      <c r="I47">
        <f t="shared" si="3"/>
        <v>4.3599142323839522E-4</v>
      </c>
      <c r="J47">
        <f t="shared" si="4"/>
        <v>-0.60121717941879904</v>
      </c>
    </row>
    <row r="48" spans="1:10" x14ac:dyDescent="0.25">
      <c r="A48" t="s">
        <v>64</v>
      </c>
      <c r="B48">
        <f>('CON Score and Page Rank'!CN49-'MIN and MAX'!B$20)/('MIN and MAX'!F$20-'MIN and MAX'!B$20)</f>
        <v>7.5986172131166461E-4</v>
      </c>
      <c r="C48">
        <f>('CON Score and Page Rank'!CO49-'MIN and MAX'!C$20)/('MIN and MAX'!G$20-'MIN and MAX'!C$20)</f>
        <v>2.0281954987412299E-2</v>
      </c>
      <c r="D48">
        <f>('CON Score and Page Rank'!CP49-'MIN and MAX'!D$20)/('MIN and MAX'!H$20-'MIN and MAX'!D$20)</f>
        <v>0.82277745496804189</v>
      </c>
      <c r="E48">
        <f t="shared" si="0"/>
        <v>1.9522093266100635E-2</v>
      </c>
      <c r="F48">
        <f t="shared" si="1"/>
        <v>0.60157271830901493</v>
      </c>
      <c r="G48">
        <f t="shared" si="2"/>
        <v>0.82201759324673018</v>
      </c>
      <c r="H48" s="3">
        <f>IFERROR(VLOOKUP(A48,'GDP Data'!A$2:Q$144,3,FALSE),"Not Found")</f>
        <v>8936063723.20121</v>
      </c>
      <c r="I48">
        <f t="shared" si="3"/>
        <v>8.4446447047468467E-4</v>
      </c>
      <c r="J48">
        <f t="shared" si="4"/>
        <v>-0.60072825383854023</v>
      </c>
    </row>
    <row r="49" spans="1:10" x14ac:dyDescent="0.25">
      <c r="A49" t="s">
        <v>69</v>
      </c>
      <c r="B49">
        <f>('CON Score and Page Rank'!CN54-'MIN and MAX'!B$20)/('MIN and MAX'!F$20-'MIN and MAX'!B$20)</f>
        <v>1.8892454257994811E-3</v>
      </c>
      <c r="C49">
        <f>('CON Score and Page Rank'!CO54-'MIN and MAX'!C$20)/('MIN and MAX'!G$20-'MIN and MAX'!C$20)</f>
        <v>2.1394212292075439E-2</v>
      </c>
      <c r="D49">
        <f>('CON Score and Page Rank'!CP54-'MIN and MAX'!D$20)/('MIN and MAX'!H$20-'MIN and MAX'!D$20)</f>
        <v>0.84253341080766997</v>
      </c>
      <c r="E49">
        <f t="shared" si="0"/>
        <v>1.9504966866275959E-2</v>
      </c>
      <c r="F49">
        <f t="shared" si="1"/>
        <v>0.60155915237889157</v>
      </c>
      <c r="G49">
        <f t="shared" si="2"/>
        <v>0.84064416538187048</v>
      </c>
      <c r="H49" s="3">
        <f>IFERROR(VLOOKUP(A49,'GDP Data'!A$2:Q$144,3,FALSE),"Not Found")</f>
        <v>10953485244.423901</v>
      </c>
      <c r="I49">
        <f t="shared" si="3"/>
        <v>1.0351122600848117E-3</v>
      </c>
      <c r="J49">
        <f t="shared" si="4"/>
        <v>-0.60052404011880678</v>
      </c>
    </row>
    <row r="50" spans="1:10" x14ac:dyDescent="0.25">
      <c r="A50" t="s">
        <v>127</v>
      </c>
      <c r="B50">
        <f>('CON Score and Page Rank'!CN112-'MIN and MAX'!B$20)/('MIN and MAX'!F$20-'MIN and MAX'!B$20)</f>
        <v>5.0469041947293373E-4</v>
      </c>
      <c r="C50">
        <f>('CON Score and Page Rank'!CO112-'MIN and MAX'!C$20)/('MIN and MAX'!G$20-'MIN and MAX'!C$20)</f>
        <v>1.9973237859062715E-2</v>
      </c>
      <c r="D50">
        <f>('CON Score and Page Rank'!CP112-'MIN and MAX'!D$20)/('MIN and MAX'!H$20-'MIN and MAX'!D$20)</f>
        <v>0.78152237071470076</v>
      </c>
      <c r="E50">
        <f t="shared" si="0"/>
        <v>1.946854743958978E-2</v>
      </c>
      <c r="F50">
        <f t="shared" si="1"/>
        <v>0.60153030431960197</v>
      </c>
      <c r="G50">
        <f t="shared" si="2"/>
        <v>0.78101768029522778</v>
      </c>
      <c r="H50" s="3">
        <f>IFERROR(VLOOKUP(A50,'GDP Data'!A$2:Q$144,3,FALSE),"Not Found")</f>
        <v>6777384700</v>
      </c>
      <c r="I50">
        <f t="shared" si="3"/>
        <v>6.4046774499034777E-4</v>
      </c>
      <c r="J50">
        <f t="shared" si="4"/>
        <v>-0.60088983657461159</v>
      </c>
    </row>
    <row r="51" spans="1:10" x14ac:dyDescent="0.25">
      <c r="A51" t="s">
        <v>218</v>
      </c>
      <c r="B51">
        <f>('CON Score and Page Rank'!CN203-'MIN and MAX'!B$20)/('MIN and MAX'!F$20-'MIN and MAX'!B$20)</f>
        <v>5.196362122663671E-4</v>
      </c>
      <c r="C51">
        <f>('CON Score and Page Rank'!CO203-'MIN and MAX'!C$20)/('MIN and MAX'!G$20-'MIN and MAX'!C$20)</f>
        <v>1.9864524145217156E-2</v>
      </c>
      <c r="D51">
        <f>('CON Score and Page Rank'!CP203-'MIN and MAX'!D$20)/('MIN and MAX'!H$20-'MIN and MAX'!D$20)</f>
        <v>0.71063335270191752</v>
      </c>
      <c r="E51">
        <f t="shared" si="0"/>
        <v>1.9344887932950788E-2</v>
      </c>
      <c r="F51">
        <f t="shared" si="1"/>
        <v>0.60143235283865215</v>
      </c>
      <c r="G51">
        <f t="shared" si="2"/>
        <v>0.71011371648965116</v>
      </c>
      <c r="H51" s="3">
        <f>IFERROR(VLOOKUP(A51,'GDP Data'!A$2:Q$144,3,FALSE),"Not Found")</f>
        <v>8495806432.1846704</v>
      </c>
      <c r="I51">
        <f t="shared" si="3"/>
        <v>8.0285983876580112E-4</v>
      </c>
      <c r="J51">
        <f t="shared" si="4"/>
        <v>-0.60062949299988633</v>
      </c>
    </row>
    <row r="52" spans="1:10" x14ac:dyDescent="0.25">
      <c r="A52" t="s">
        <v>206</v>
      </c>
      <c r="B52">
        <f>('CON Score and Page Rank'!CN191-'MIN and MAX'!B$20)/('MIN and MAX'!F$20-'MIN and MAX'!B$20)</f>
        <v>9.0933094504689574E-4</v>
      </c>
      <c r="C52">
        <f>('CON Score and Page Rank'!CO191-'MIN and MAX'!C$20)/('MIN and MAX'!G$20-'MIN and MAX'!C$20)</f>
        <v>2.0241216555338643E-2</v>
      </c>
      <c r="D52">
        <f>('CON Score and Page Rank'!CP191-'MIN and MAX'!D$20)/('MIN and MAX'!H$20-'MIN and MAX'!D$20)</f>
        <v>0.75072632190586863</v>
      </c>
      <c r="E52">
        <f t="shared" si="0"/>
        <v>1.9331885610291748E-2</v>
      </c>
      <c r="F52">
        <f t="shared" si="1"/>
        <v>0.60142205361625634</v>
      </c>
      <c r="G52">
        <f t="shared" si="2"/>
        <v>0.74981699096082177</v>
      </c>
      <c r="H52" s="3">
        <f>IFERROR(VLOOKUP(A52,'GDP Data'!A$2:Q$144,3,FALSE),"Not Found")</f>
        <v>25601765400.515301</v>
      </c>
      <c r="I52">
        <f t="shared" si="3"/>
        <v>2.4193853056386104E-3</v>
      </c>
      <c r="J52">
        <f t="shared" si="4"/>
        <v>-0.59900266831061777</v>
      </c>
    </row>
    <row r="53" spans="1:10" x14ac:dyDescent="0.25">
      <c r="A53" t="s">
        <v>84</v>
      </c>
      <c r="B53">
        <f>('CON Score and Page Rank'!CN69-'MIN and MAX'!B$20)/('MIN and MAX'!F$20-'MIN and MAX'!B$20)</f>
        <v>9.7513921440392276E-4</v>
      </c>
      <c r="C53">
        <f>('CON Score and Page Rank'!CO69-'MIN and MAX'!C$20)/('MIN and MAX'!G$20-'MIN and MAX'!C$20)</f>
        <v>2.0259453637640319E-2</v>
      </c>
      <c r="D53">
        <f>('CON Score and Page Rank'!CP69-'MIN and MAX'!D$20)/('MIN and MAX'!H$20-'MIN and MAX'!D$20)</f>
        <v>0.78152237071470076</v>
      </c>
      <c r="E53">
        <f t="shared" si="0"/>
        <v>1.9284314423236398E-2</v>
      </c>
      <c r="F53">
        <f t="shared" si="1"/>
        <v>0.60138437217671925</v>
      </c>
      <c r="G53">
        <f t="shared" si="2"/>
        <v>0.78054723150029681</v>
      </c>
      <c r="H53" s="3">
        <f>IFERROR(VLOOKUP(A53,'GDP Data'!A$2:Q$144,3,FALSE),"Not Found")</f>
        <v>5314909953.9299202</v>
      </c>
      <c r="I53">
        <f t="shared" si="3"/>
        <v>5.0226282610462542E-4</v>
      </c>
      <c r="J53">
        <f t="shared" si="4"/>
        <v>-0.60088210935061459</v>
      </c>
    </row>
    <row r="54" spans="1:10" x14ac:dyDescent="0.25">
      <c r="A54" t="s">
        <v>56</v>
      </c>
      <c r="B54">
        <f>('CON Score and Page Rank'!CN41-'MIN and MAX'!B$20)/('MIN and MAX'!F$20-'MIN and MAX'!B$20)</f>
        <v>4.8911590689200239E-4</v>
      </c>
      <c r="C54">
        <f>('CON Score and Page Rank'!CO41-'MIN and MAX'!C$20)/('MIN and MAX'!G$20-'MIN and MAX'!C$20)</f>
        <v>1.9734705397442473E-2</v>
      </c>
      <c r="D54">
        <f>('CON Score and Page Rank'!CP41-'MIN and MAX'!D$20)/('MIN and MAX'!H$20-'MIN and MAX'!D$20)</f>
        <v>0.77222545031958167</v>
      </c>
      <c r="E54">
        <f t="shared" si="0"/>
        <v>1.9245589490550472E-2</v>
      </c>
      <c r="F54">
        <f t="shared" si="1"/>
        <v>0.60135369791147786</v>
      </c>
      <c r="G54">
        <f t="shared" si="2"/>
        <v>0.77173633441268963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159</v>
      </c>
      <c r="B55">
        <f>('CON Score and Page Rank'!CN143-'MIN and MAX'!B$20)/('MIN and MAX'!F$20-'MIN and MAX'!B$20)</f>
        <v>9.3576055131033175E-5</v>
      </c>
      <c r="C55">
        <f>('CON Score and Page Rank'!CO143-'MIN and MAX'!C$20)/('MIN and MAX'!G$20-'MIN and MAX'!C$20)</f>
        <v>1.9302419145201321E-2</v>
      </c>
      <c r="D55">
        <f>('CON Score and Page Rank'!CP143-'MIN and MAX'!D$20)/('MIN and MAX'!H$20-'MIN and MAX'!D$20)</f>
        <v>0.57815223707147012</v>
      </c>
      <c r="E55">
        <f t="shared" si="0"/>
        <v>1.9208843090070288E-2</v>
      </c>
      <c r="F55">
        <f t="shared" si="1"/>
        <v>0.60132459085416845</v>
      </c>
      <c r="G55">
        <f t="shared" si="2"/>
        <v>0.57805866101633907</v>
      </c>
      <c r="H55" s="3">
        <f>IFERROR(VLOOKUP(A55,'GDP Data'!A$2:Q$144,3,FALSE),"Not Found")</f>
        <v>3081024212.4292402</v>
      </c>
      <c r="I55">
        <f t="shared" si="3"/>
        <v>2.9115901146871853E-4</v>
      </c>
      <c r="J55">
        <f t="shared" si="4"/>
        <v>-0.60103343184269975</v>
      </c>
    </row>
    <row r="56" spans="1:10" x14ac:dyDescent="0.25">
      <c r="A56" t="s">
        <v>142</v>
      </c>
      <c r="B56">
        <f>('CON Score and Page Rank'!CN127-'MIN and MAX'!B$20)/('MIN and MAX'!F$20-'MIN and MAX'!B$20)</f>
        <v>1.2188971652282799E-3</v>
      </c>
      <c r="C56">
        <f>('CON Score and Page Rank'!CO127-'MIN and MAX'!C$20)/('MIN and MAX'!G$20-'MIN and MAX'!C$20)</f>
        <v>2.038085200218559E-2</v>
      </c>
      <c r="D56">
        <f>('CON Score and Page Rank'!CP127-'MIN and MAX'!D$20)/('MIN and MAX'!H$20-'MIN and MAX'!D$20)</f>
        <v>0.85124927367809411</v>
      </c>
      <c r="E56">
        <f t="shared" si="0"/>
        <v>1.9161954836957311E-2</v>
      </c>
      <c r="F56">
        <f t="shared" si="1"/>
        <v>0.60128745037094644</v>
      </c>
      <c r="G56">
        <f t="shared" si="2"/>
        <v>0.85003037651286584</v>
      </c>
      <c r="H56" s="3">
        <f>IFERROR(VLOOKUP(A56,'GDP Data'!A$2:Q$144,3,FALSE),"Not Found")</f>
        <v>22152694161.888199</v>
      </c>
      <c r="I56">
        <f t="shared" si="3"/>
        <v>2.0934455845962787E-3</v>
      </c>
      <c r="J56">
        <f t="shared" si="4"/>
        <v>-0.59919400478635021</v>
      </c>
    </row>
    <row r="57" spans="1:10" x14ac:dyDescent="0.25">
      <c r="A57" t="s">
        <v>50</v>
      </c>
      <c r="B57">
        <f>('CON Score and Page Rank'!CN35-'MIN and MAX'!B$20)/('MIN and MAX'!F$20-'MIN and MAX'!B$20)</f>
        <v>2.788690484146756E-3</v>
      </c>
      <c r="C57">
        <f>('CON Score and Page Rank'!CO35-'MIN and MAX'!C$20)/('MIN and MAX'!G$20-'MIN and MAX'!C$20)</f>
        <v>2.1947226754508515E-2</v>
      </c>
      <c r="D57">
        <f>('CON Score and Page Rank'!CP35-'MIN and MAX'!D$20)/('MIN and MAX'!H$20-'MIN and MAX'!D$20)</f>
        <v>0.88262638001162119</v>
      </c>
      <c r="E57">
        <f t="shared" si="0"/>
        <v>1.9158536270361758E-2</v>
      </c>
      <c r="F57">
        <f t="shared" si="1"/>
        <v>0.60128474250262431</v>
      </c>
      <c r="G57">
        <f t="shared" si="2"/>
        <v>0.87983768952747443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122</v>
      </c>
      <c r="B58">
        <f>('CON Score and Page Rank'!CN107-'MIN and MAX'!B$20)/('MIN and MAX'!F$20-'MIN and MAX'!B$20)</f>
        <v>3.2212149129467681E-3</v>
      </c>
      <c r="C58">
        <f>('CON Score and Page Rank'!CO107-'MIN and MAX'!C$20)/('MIN and MAX'!G$20-'MIN and MAX'!C$20)</f>
        <v>2.2370721817653278E-2</v>
      </c>
      <c r="D58">
        <f>('CON Score and Page Rank'!CP107-'MIN and MAX'!D$20)/('MIN and MAX'!H$20-'MIN and MAX'!D$20)</f>
        <v>0.88262638001162119</v>
      </c>
      <c r="E58">
        <f t="shared" si="0"/>
        <v>1.9149506904706511E-2</v>
      </c>
      <c r="F58">
        <f t="shared" si="1"/>
        <v>0.60127759028471561</v>
      </c>
      <c r="G58">
        <f t="shared" si="2"/>
        <v>0.87940516509867439</v>
      </c>
      <c r="H58" s="3">
        <f>IFERROR(VLOOKUP(A58,'GDP Data'!A$2:Q$144,3,FALSE),"Not Found")</f>
        <v>22066031834.2948</v>
      </c>
      <c r="I58">
        <f t="shared" si="3"/>
        <v>2.0852559320995927E-3</v>
      </c>
      <c r="J58">
        <f t="shared" si="4"/>
        <v>-0.59919233435261599</v>
      </c>
    </row>
    <row r="59" spans="1:10" x14ac:dyDescent="0.25">
      <c r="A59" t="s">
        <v>102</v>
      </c>
      <c r="B59">
        <f>('CON Score and Page Rank'!CN87-'MIN and MAX'!B$20)/('MIN and MAX'!F$20-'MIN and MAX'!B$20)</f>
        <v>1.2132386023878171E-4</v>
      </c>
      <c r="C59">
        <f>('CON Score and Page Rank'!CO87-'MIN and MAX'!C$20)/('MIN and MAX'!G$20-'MIN and MAX'!C$20)</f>
        <v>1.9238878083588758E-2</v>
      </c>
      <c r="D59">
        <f>('CON Score and Page Rank'!CP87-'MIN and MAX'!D$20)/('MIN and MAX'!H$20-'MIN and MAX'!D$20)</f>
        <v>0.72167344567112146</v>
      </c>
      <c r="E59">
        <f t="shared" si="0"/>
        <v>1.9117554223349976E-2</v>
      </c>
      <c r="F59">
        <f t="shared" si="1"/>
        <v>0.60125228036278355</v>
      </c>
      <c r="G59">
        <f t="shared" si="2"/>
        <v>0.72155212181088269</v>
      </c>
      <c r="H59" s="3">
        <f>IFERROR(VLOOKUP(A59,'GDP Data'!A$2:Q$144,3,FALSE),"Not Found")</f>
        <v>3557333364.30795</v>
      </c>
      <c r="I59">
        <f t="shared" si="3"/>
        <v>3.3617057004558702E-4</v>
      </c>
      <c r="J59">
        <f t="shared" si="4"/>
        <v>-0.60091610979273802</v>
      </c>
    </row>
    <row r="60" spans="1:10" x14ac:dyDescent="0.25">
      <c r="A60" t="s">
        <v>198</v>
      </c>
      <c r="B60">
        <f>('CON Score and Page Rank'!CN183-'MIN and MAX'!B$20)/('MIN and MAX'!F$20-'MIN and MAX'!B$20)</f>
        <v>7.0578425132748366E-4</v>
      </c>
      <c r="C60">
        <f>('CON Score and Page Rank'!CO183-'MIN and MAX'!C$20)/('MIN and MAX'!G$20-'MIN and MAX'!C$20)</f>
        <v>1.9728629588809513E-2</v>
      </c>
      <c r="D60">
        <f>('CON Score and Page Rank'!CP183-'MIN and MAX'!D$20)/('MIN and MAX'!H$20-'MIN and MAX'!D$20)</f>
        <v>0.76176641487507268</v>
      </c>
      <c r="E60">
        <f t="shared" si="0"/>
        <v>1.9022845337482028E-2</v>
      </c>
      <c r="F60">
        <f t="shared" si="1"/>
        <v>0.60117726085250089</v>
      </c>
      <c r="G60">
        <f t="shared" si="2"/>
        <v>0.76106063062374518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115</v>
      </c>
      <c r="B61">
        <f>('CON Score and Page Rank'!CN100-'MIN and MAX'!B$20)/('MIN and MAX'!F$20-'MIN and MAX'!B$20)</f>
        <v>1.1169961675848628E-2</v>
      </c>
      <c r="C61">
        <f>('CON Score and Page Rank'!CO100-'MIN and MAX'!C$20)/('MIN and MAX'!G$20-'MIN and MAX'!C$20)</f>
        <v>3.0147836050348948E-2</v>
      </c>
      <c r="D61">
        <f>('CON Score and Page Rank'!CP100-'MIN and MAX'!D$20)/('MIN and MAX'!H$20-'MIN and MAX'!D$20)</f>
        <v>0.97094712376525272</v>
      </c>
      <c r="E61">
        <f t="shared" si="0"/>
        <v>1.8977874374500318E-2</v>
      </c>
      <c r="F61">
        <f t="shared" si="1"/>
        <v>0.60114163906697449</v>
      </c>
      <c r="G61">
        <f t="shared" si="2"/>
        <v>0.95977716208940411</v>
      </c>
      <c r="H61" s="3">
        <f>IFERROR(VLOOKUP(A61,'GDP Data'!A$2:Q$144,3,FALSE),"Not Found")</f>
        <v>135429607036.658</v>
      </c>
      <c r="I61">
        <f t="shared" si="3"/>
        <v>1.2798195596554712E-2</v>
      </c>
      <c r="J61">
        <f t="shared" si="4"/>
        <v>-0.58834344347041978</v>
      </c>
    </row>
    <row r="62" spans="1:10" x14ac:dyDescent="0.25">
      <c r="A62" t="s">
        <v>192</v>
      </c>
      <c r="B62">
        <f>('CON Score and Page Rank'!CN178-'MIN and MAX'!B$20)/('MIN and MAX'!F$20-'MIN and MAX'!B$20)</f>
        <v>8.418848066451776E-3</v>
      </c>
      <c r="C62">
        <f>('CON Score and Page Rank'!CO178-'MIN and MAX'!C$20)/('MIN and MAX'!G$20-'MIN and MAX'!C$20)</f>
        <v>2.7365167841026872E-2</v>
      </c>
      <c r="D62">
        <f>('CON Score and Page Rank'!CP178-'MIN and MAX'!D$20)/('MIN and MAX'!H$20-'MIN and MAX'!D$20)</f>
        <v>0.90063916327716442</v>
      </c>
      <c r="E62">
        <f t="shared" si="0"/>
        <v>1.8946319774575095E-2</v>
      </c>
      <c r="F62">
        <f t="shared" si="1"/>
        <v>0.60111664446787361</v>
      </c>
      <c r="G62">
        <f t="shared" si="2"/>
        <v>0.89222031521071266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208</v>
      </c>
      <c r="B63">
        <f>('CON Score and Page Rank'!CN193-'MIN and MAX'!B$20)/('MIN and MAX'!F$20-'MIN and MAX'!B$20)</f>
        <v>7.642748605496179E-4</v>
      </c>
      <c r="C63">
        <f>('CON Score and Page Rank'!CO193-'MIN and MAX'!C$20)/('MIN and MAX'!G$20-'MIN and MAX'!C$20)</f>
        <v>1.9625968508230229E-2</v>
      </c>
      <c r="D63">
        <f>('CON Score and Page Rank'!CP193-'MIN and MAX'!D$20)/('MIN and MAX'!H$20-'MIN and MAX'!D$20)</f>
        <v>0.72167344567112146</v>
      </c>
      <c r="E63">
        <f t="shared" si="0"/>
        <v>1.8861693647680613E-2</v>
      </c>
      <c r="F63">
        <f t="shared" si="1"/>
        <v>0.60104961157504044</v>
      </c>
      <c r="G63">
        <f t="shared" si="2"/>
        <v>0.72090917081057182</v>
      </c>
      <c r="H63" s="3">
        <f>IFERROR(VLOOKUP(A63,'GDP Data'!A$2:Q$144,3,FALSE),"Not Found")</f>
        <v>12282533600</v>
      </c>
      <c r="I63">
        <f t="shared" si="3"/>
        <v>1.160708288782866E-3</v>
      </c>
      <c r="J63">
        <f t="shared" si="4"/>
        <v>-0.59988890328625755</v>
      </c>
    </row>
    <row r="64" spans="1:10" x14ac:dyDescent="0.25">
      <c r="A64" t="s">
        <v>214</v>
      </c>
      <c r="B64">
        <f>('CON Score and Page Rank'!CN199-'MIN and MAX'!B$20)/('MIN and MAX'!F$20-'MIN and MAX'!B$20)</f>
        <v>2.8396017994191644E-4</v>
      </c>
      <c r="C64">
        <f>('CON Score and Page Rank'!CO199-'MIN and MAX'!C$20)/('MIN and MAX'!G$20-'MIN and MAX'!C$20)</f>
        <v>1.9134249028121685E-2</v>
      </c>
      <c r="D64">
        <f>('CON Score and Page Rank'!CP199-'MIN and MAX'!D$20)/('MIN and MAX'!H$20-'MIN and MAX'!D$20)</f>
        <v>0.64962231260894832</v>
      </c>
      <c r="E64">
        <f t="shared" si="0"/>
        <v>1.8850288848179769E-2</v>
      </c>
      <c r="F64">
        <f t="shared" si="1"/>
        <v>0.60104057776088893</v>
      </c>
      <c r="G64">
        <f t="shared" si="2"/>
        <v>0.64933835242900639</v>
      </c>
      <c r="H64" s="3">
        <f>IFERROR(VLOOKUP(A64,'GDP Data'!A$2:Q$144,3,FALSE),"Not Found")</f>
        <v>7651174661.4287205</v>
      </c>
      <c r="I64">
        <f t="shared" si="3"/>
        <v>7.2304152690823938E-4</v>
      </c>
      <c r="J64">
        <f t="shared" si="4"/>
        <v>-0.60031753623398065</v>
      </c>
    </row>
    <row r="65" spans="1:10" x14ac:dyDescent="0.25">
      <c r="A65" t="s">
        <v>89</v>
      </c>
      <c r="B65">
        <f>('CON Score and Page Rank'!CN74-'MIN and MAX'!B$20)/('MIN and MAX'!F$20-'MIN and MAX'!B$20)</f>
        <v>3.1340831223529994E-3</v>
      </c>
      <c r="C65">
        <f>('CON Score and Page Rank'!CO74-'MIN and MAX'!C$20)/('MIN and MAX'!G$20-'MIN and MAX'!C$20)</f>
        <v>2.1910746796063495E-2</v>
      </c>
      <c r="D65">
        <f>('CON Score and Page Rank'!CP74-'MIN and MAX'!D$20)/('MIN and MAX'!H$20-'MIN and MAX'!D$20)</f>
        <v>0.84137129575828007</v>
      </c>
      <c r="E65">
        <f t="shared" si="0"/>
        <v>1.8776663673710496E-2</v>
      </c>
      <c r="F65">
        <f t="shared" si="1"/>
        <v>0.60098225879237244</v>
      </c>
      <c r="G65">
        <f t="shared" si="2"/>
        <v>0.8382372126359271</v>
      </c>
      <c r="H65" s="3">
        <f>IFERROR(VLOOKUP(A65,'GDP Data'!A$2:Q$144,3,FALSE),"Not Found")</f>
        <v>130816321183.15601</v>
      </c>
      <c r="I65">
        <f t="shared" si="3"/>
        <v>1.2362236754261416E-2</v>
      </c>
      <c r="J65">
        <f t="shared" si="4"/>
        <v>-0.58862002203811103</v>
      </c>
    </row>
    <row r="66" spans="1:10" x14ac:dyDescent="0.25">
      <c r="A66" t="s">
        <v>82</v>
      </c>
      <c r="B66">
        <f>('CON Score and Page Rank'!CN67-'MIN and MAX'!B$20)/('MIN and MAX'!F$20-'MIN and MAX'!B$20)</f>
        <v>6.3598713315584591E-4</v>
      </c>
      <c r="C66">
        <f>('CON Score and Page Rank'!CO67-'MIN and MAX'!C$20)/('MIN and MAX'!G$20-'MIN and MAX'!C$20)</f>
        <v>1.935195456021304E-2</v>
      </c>
      <c r="D66">
        <f>('CON Score and Page Rank'!CP67-'MIN and MAX'!D$20)/('MIN and MAX'!H$20-'MIN and MAX'!D$20)</f>
        <v>0.64962231260894832</v>
      </c>
      <c r="E66">
        <f t="shared" si="0"/>
        <v>1.8715967427057195E-2</v>
      </c>
      <c r="F66">
        <f t="shared" si="1"/>
        <v>0.60093418090973028</v>
      </c>
      <c r="G66">
        <f t="shared" si="2"/>
        <v>0.64898632547579249</v>
      </c>
      <c r="H66" s="3">
        <f>IFERROR(VLOOKUP(A66,'GDP Data'!A$2:Q$144,3,FALSE),"Not Found")</f>
        <v>5023265365.2516899</v>
      </c>
      <c r="I66">
        <f t="shared" si="3"/>
        <v>4.7470220201176796E-4</v>
      </c>
      <c r="J66">
        <f t="shared" si="4"/>
        <v>-0.60045947870771854</v>
      </c>
    </row>
    <row r="67" spans="1:10" x14ac:dyDescent="0.25">
      <c r="A67" t="s">
        <v>131</v>
      </c>
      <c r="B67">
        <f>('CON Score and Page Rank'!CN116-'MIN and MAX'!B$20)/('MIN and MAX'!F$20-'MIN and MAX'!B$20)</f>
        <v>8.4270783785336096E-4</v>
      </c>
      <c r="C67">
        <f>('CON Score and Page Rank'!CO116-'MIN and MAX'!C$20)/('MIN and MAX'!G$20-'MIN and MAX'!C$20)</f>
        <v>1.947382415721427E-2</v>
      </c>
      <c r="D67">
        <f>('CON Score and Page Rank'!CP116-'MIN and MAX'!D$20)/('MIN and MAX'!H$20-'MIN and MAX'!D$20)</f>
        <v>0.64962231260894832</v>
      </c>
      <c r="E67">
        <f t="shared" ref="E67:E130" si="5">C67-B67</f>
        <v>1.8631116319360909E-2</v>
      </c>
      <c r="F67">
        <f t="shared" ref="F67:F130" si="6">(E67-MIN(E$3:E$212))/(MAX(E$3:E$212)-MIN(E$3:E$212))</f>
        <v>0.60086696980817433</v>
      </c>
      <c r="G67">
        <f t="shared" ref="G67:G130" si="7">D67-B67</f>
        <v>0.64877960477109498</v>
      </c>
      <c r="H67" s="3">
        <f>IFERROR(VLOOKUP(A67,'GDP Data'!A$2:Q$144,3,FALSE),"Not Found")</f>
        <v>53991289844.329102</v>
      </c>
      <c r="I67">
        <f t="shared" ref="I67:I130" si="8">IFERROR((H67-MIN(H$3:H$212))/(MAX(H$3:H$212)-MIN(H$3:H$212)),"No Value")</f>
        <v>5.102215852630842E-3</v>
      </c>
      <c r="J67">
        <f t="shared" ref="J67:J130" si="9">IFERROR(I67-F67,"No Value")</f>
        <v>-0.59576475395554351</v>
      </c>
    </row>
    <row r="68" spans="1:10" x14ac:dyDescent="0.25">
      <c r="A68" t="s">
        <v>111</v>
      </c>
      <c r="B68">
        <f>('CON Score and Page Rank'!CN96-'MIN and MAX'!B$20)/('MIN and MAX'!F$20-'MIN and MAX'!B$20)</f>
        <v>8.6755915396268056E-4</v>
      </c>
      <c r="C68">
        <f>('CON Score and Page Rank'!CO96-'MIN and MAX'!C$20)/('MIN and MAX'!G$20-'MIN and MAX'!C$20)</f>
        <v>1.9494011832878723E-2</v>
      </c>
      <c r="D68">
        <f>('CON Score and Page Rank'!CP96-'MIN and MAX'!D$20)/('MIN and MAX'!H$20-'MIN and MAX'!D$20)</f>
        <v>0.64962231260894832</v>
      </c>
      <c r="E68">
        <f t="shared" si="5"/>
        <v>1.8626452678916043E-2</v>
      </c>
      <c r="F68">
        <f t="shared" si="6"/>
        <v>0.60086327570894482</v>
      </c>
      <c r="G68">
        <f t="shared" si="7"/>
        <v>0.64875475345498568</v>
      </c>
      <c r="H68" s="3">
        <f>IFERROR(VLOOKUP(A68,'GDP Data'!A$2:Q$144,3,FALSE),"Not Found")</f>
        <v>6507824767.0630302</v>
      </c>
      <c r="I68">
        <f t="shared" si="8"/>
        <v>6.1499413680223783E-4</v>
      </c>
      <c r="J68">
        <f t="shared" si="9"/>
        <v>-0.60024828157214261</v>
      </c>
    </row>
    <row r="69" spans="1:10" x14ac:dyDescent="0.25">
      <c r="A69" t="s">
        <v>45</v>
      </c>
      <c r="B69">
        <f>('CON Score and Page Rank'!CN30-'MIN and MAX'!B$20)/('MIN and MAX'!F$20-'MIN and MAX'!B$20)</f>
        <v>1.0379607490829956E-2</v>
      </c>
      <c r="C69">
        <f>('CON Score and Page Rank'!CO30-'MIN and MAX'!C$20)/('MIN and MAX'!G$20-'MIN and MAX'!C$20)</f>
        <v>2.8695149990586939E-2</v>
      </c>
      <c r="D69">
        <f>('CON Score and Page Rank'!CP30-'MIN and MAX'!D$20)/('MIN and MAX'!H$20-'MIN and MAX'!D$20)</f>
        <v>0.89947704822777452</v>
      </c>
      <c r="E69">
        <f t="shared" si="5"/>
        <v>1.8315542499756983E-2</v>
      </c>
      <c r="F69">
        <f t="shared" si="6"/>
        <v>0.6006170017804886</v>
      </c>
      <c r="G69">
        <f t="shared" si="7"/>
        <v>0.88909744073694452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130</v>
      </c>
      <c r="B70">
        <f>('CON Score and Page Rank'!CN115-'MIN and MAX'!B$20)/('MIN and MAX'!F$20-'MIN and MAX'!B$20)</f>
        <v>1.3607284848186641E-4</v>
      </c>
      <c r="C70">
        <f>('CON Score and Page Rank'!CO115-'MIN and MAX'!C$20)/('MIN and MAX'!G$20-'MIN and MAX'!C$20)</f>
        <v>1.8343408952752303E-2</v>
      </c>
      <c r="D70">
        <f>('CON Score and Page Rank'!CP115-'MIN and MAX'!D$20)/('MIN and MAX'!H$20-'MIN and MAX'!D$20)</f>
        <v>0.60313771063335275</v>
      </c>
      <c r="E70">
        <f t="shared" si="5"/>
        <v>1.8207336104270437E-2</v>
      </c>
      <c r="F70">
        <f t="shared" si="6"/>
        <v>0.60053129080707279</v>
      </c>
      <c r="G70">
        <f t="shared" si="7"/>
        <v>0.60300163778487093</v>
      </c>
      <c r="H70" s="3">
        <f>IFERROR(VLOOKUP(A70,'GDP Data'!A$2:Q$144,3,FALSE),"Not Found")</f>
        <v>5707720390.8514996</v>
      </c>
      <c r="I70">
        <f t="shared" si="8"/>
        <v>5.3938369586192824E-4</v>
      </c>
      <c r="J70">
        <f t="shared" si="9"/>
        <v>-0.59999190711121086</v>
      </c>
    </row>
    <row r="71" spans="1:10" x14ac:dyDescent="0.25">
      <c r="A71" t="s">
        <v>75</v>
      </c>
      <c r="B71">
        <f>('CON Score and Page Rank'!CN60-'MIN and MAX'!B$20)/('MIN and MAX'!F$20-'MIN and MAX'!B$20)</f>
        <v>2.3084434466610313E-4</v>
      </c>
      <c r="C71">
        <f>('CON Score and Page Rank'!CO60-'MIN and MAX'!C$20)/('MIN and MAX'!G$20-'MIN and MAX'!C$20)</f>
        <v>1.8270169000181462E-2</v>
      </c>
      <c r="D71">
        <f>('CON Score and Page Rank'!CP60-'MIN and MAX'!D$20)/('MIN and MAX'!H$20-'MIN and MAX'!D$20)</f>
        <v>0.56885531667635092</v>
      </c>
      <c r="E71">
        <f t="shared" si="5"/>
        <v>1.803932465551536E-2</v>
      </c>
      <c r="F71">
        <f t="shared" si="6"/>
        <v>0.60039820787095788</v>
      </c>
      <c r="G71">
        <f t="shared" si="7"/>
        <v>0.56862447233168478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211</v>
      </c>
      <c r="B72">
        <f>('CON Score and Page Rank'!CN196-'MIN and MAX'!B$20)/('MIN and MAX'!F$20-'MIN and MAX'!B$20)</f>
        <v>6.2661982392948901E-4</v>
      </c>
      <c r="C72">
        <f>('CON Score and Page Rank'!CO196-'MIN and MAX'!C$20)/('MIN and MAX'!G$20-'MIN and MAX'!C$20)</f>
        <v>1.856807481997182E-2</v>
      </c>
      <c r="D72">
        <f>('CON Score and Page Rank'!CP196-'MIN and MAX'!D$20)/('MIN and MAX'!H$20-'MIN and MAX'!D$20)</f>
        <v>0.65775711795467751</v>
      </c>
      <c r="E72">
        <f t="shared" si="5"/>
        <v>1.7941454996042331E-2</v>
      </c>
      <c r="F72">
        <f t="shared" si="6"/>
        <v>0.60032068469181876</v>
      </c>
      <c r="G72">
        <f t="shared" si="7"/>
        <v>0.65713049813074798</v>
      </c>
      <c r="H72" s="3">
        <f>IFERROR(VLOOKUP(A72,'GDP Data'!A$2:Q$144,3,FALSE),"Not Found")</f>
        <v>18405203853.1036</v>
      </c>
      <c r="I72">
        <f t="shared" si="8"/>
        <v>1.7393050460725538E-3</v>
      </c>
      <c r="J72">
        <f t="shared" si="9"/>
        <v>-0.5985813796457462</v>
      </c>
    </row>
    <row r="73" spans="1:10" x14ac:dyDescent="0.25">
      <c r="A73" t="s">
        <v>134</v>
      </c>
      <c r="B73">
        <f>('CON Score and Page Rank'!CN119-'MIN and MAX'!B$20)/('MIN and MAX'!F$20-'MIN and MAX'!B$20)</f>
        <v>6.4186147901210665E-4</v>
      </c>
      <c r="C73">
        <f>('CON Score and Page Rank'!CO119-'MIN and MAX'!C$20)/('MIN and MAX'!G$20-'MIN and MAX'!C$20)</f>
        <v>1.858253045494249E-2</v>
      </c>
      <c r="D73">
        <f>('CON Score and Page Rank'!CP119-'MIN and MAX'!D$20)/('MIN and MAX'!H$20-'MIN and MAX'!D$20)</f>
        <v>0.66008134805345731</v>
      </c>
      <c r="E73">
        <f t="shared" si="5"/>
        <v>1.7940668975930382E-2</v>
      </c>
      <c r="F73">
        <f t="shared" si="6"/>
        <v>0.60032006208029365</v>
      </c>
      <c r="G73">
        <f t="shared" si="7"/>
        <v>0.65943948657444518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141</v>
      </c>
      <c r="B74">
        <f>('CON Score and Page Rank'!CN126-'MIN and MAX'!B$20)/('MIN and MAX'!F$20-'MIN and MAX'!B$20)</f>
        <v>1.4370382071377757E-2</v>
      </c>
      <c r="C74">
        <f>('CON Score and Page Rank'!CO126-'MIN and MAX'!C$20)/('MIN and MAX'!G$20-'MIN and MAX'!C$20)</f>
        <v>3.2261493224411172E-2</v>
      </c>
      <c r="D74">
        <f>('CON Score and Page Rank'!CP126-'MIN and MAX'!D$20)/('MIN and MAX'!H$20-'MIN and MAX'!D$20)</f>
        <v>0.92039511911679261</v>
      </c>
      <c r="E74">
        <f t="shared" si="5"/>
        <v>1.7891111153033414E-2</v>
      </c>
      <c r="F74">
        <f t="shared" si="6"/>
        <v>0.6002808070138832</v>
      </c>
      <c r="G74">
        <f t="shared" si="7"/>
        <v>0.90602473704541486</v>
      </c>
      <c r="H74" s="3">
        <f>IFERROR(VLOOKUP(A74,'GDP Data'!A$2:Q$144,3,FALSE),"Not Found")</f>
        <v>160446947784.909</v>
      </c>
      <c r="I74">
        <f t="shared" si="8"/>
        <v>1.5162352350809412E-2</v>
      </c>
      <c r="J74">
        <f t="shared" si="9"/>
        <v>-0.58511845466307377</v>
      </c>
    </row>
    <row r="75" spans="1:10" x14ac:dyDescent="0.25">
      <c r="A75" t="s">
        <v>199</v>
      </c>
      <c r="B75">
        <f>('CON Score and Page Rank'!CN184-'MIN and MAX'!B$20)/('MIN and MAX'!F$20-'MIN and MAX'!B$20)</f>
        <v>4.06435267877354E-4</v>
      </c>
      <c r="C75">
        <f>('CON Score and Page Rank'!CO184-'MIN and MAX'!C$20)/('MIN and MAX'!G$20-'MIN and MAX'!C$20)</f>
        <v>1.8284228722637907E-2</v>
      </c>
      <c r="D75">
        <f>('CON Score and Page Rank'!CP184-'MIN and MAX'!D$20)/('MIN and MAX'!H$20-'MIN and MAX'!D$20)</f>
        <v>0.61766414875072628</v>
      </c>
      <c r="E75">
        <f t="shared" si="5"/>
        <v>1.7877793454760555E-2</v>
      </c>
      <c r="F75">
        <f t="shared" si="6"/>
        <v>0.60027025798045974</v>
      </c>
      <c r="G75">
        <f t="shared" si="7"/>
        <v>0.61725771348284897</v>
      </c>
      <c r="H75" s="3">
        <f>IFERROR(VLOOKUP(A75,'GDP Data'!A$2:Q$144,3,FALSE),"Not Found")</f>
        <v>8141537877.0679102</v>
      </c>
      <c r="I75">
        <f t="shared" si="8"/>
        <v>7.693812046524653E-4</v>
      </c>
      <c r="J75">
        <f t="shared" si="9"/>
        <v>-0.59950087677580732</v>
      </c>
    </row>
    <row r="76" spans="1:10" x14ac:dyDescent="0.25">
      <c r="A76" t="s">
        <v>47</v>
      </c>
      <c r="B76">
        <f>('CON Score and Page Rank'!CN32-'MIN and MAX'!B$20)/('MIN and MAX'!F$20-'MIN and MAX'!B$20)</f>
        <v>1.2556979024910967E-3</v>
      </c>
      <c r="C76">
        <f>('CON Score and Page Rank'!CO32-'MIN and MAX'!C$20)/('MIN and MAX'!G$20-'MIN and MAX'!C$20)</f>
        <v>1.910685960725942E-2</v>
      </c>
      <c r="D76">
        <f>('CON Score and Page Rank'!CP32-'MIN and MAX'!D$20)/('MIN and MAX'!H$20-'MIN and MAX'!D$20)</f>
        <v>0.58861127251597911</v>
      </c>
      <c r="E76">
        <f t="shared" si="5"/>
        <v>1.7851161704768324E-2</v>
      </c>
      <c r="F76">
        <f t="shared" si="6"/>
        <v>0.60024916280207086</v>
      </c>
      <c r="G76">
        <f t="shared" si="7"/>
        <v>0.58735557461348797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197</v>
      </c>
      <c r="B77">
        <f>('CON Score and Page Rank'!CN182-'MIN and MAX'!B$20)/('MIN and MAX'!F$20-'MIN and MAX'!B$20)</f>
        <v>1.5409415186842638E-2</v>
      </c>
      <c r="C77">
        <f>('CON Score and Page Rank'!CO182-'MIN and MAX'!C$20)/('MIN and MAX'!G$20-'MIN and MAX'!C$20)</f>
        <v>3.2914841574352101E-2</v>
      </c>
      <c r="D77">
        <f>('CON Score and Page Rank'!CP182-'MIN and MAX'!D$20)/('MIN and MAX'!H$20-'MIN and MAX'!D$20)</f>
        <v>0.99070307960488091</v>
      </c>
      <c r="E77">
        <f t="shared" si="5"/>
        <v>1.7505426387509463E-2</v>
      </c>
      <c r="F77">
        <f t="shared" si="6"/>
        <v>0.59997530366044449</v>
      </c>
      <c r="G77">
        <f t="shared" si="7"/>
        <v>0.97529366441803822</v>
      </c>
      <c r="H77" s="3">
        <f>IFERROR(VLOOKUP(A77,'GDP Data'!A$2:Q$144,3,FALSE),"Not Found")</f>
        <v>268696750000</v>
      </c>
      <c r="I77">
        <f t="shared" si="8"/>
        <v>2.5392036777657792E-2</v>
      </c>
      <c r="J77">
        <f t="shared" si="9"/>
        <v>-0.57458326688278671</v>
      </c>
    </row>
    <row r="78" spans="1:10" x14ac:dyDescent="0.25">
      <c r="A78" t="s">
        <v>166</v>
      </c>
      <c r="B78">
        <f>('CON Score and Page Rank'!CN151-'MIN and MAX'!B$20)/('MIN and MAX'!F$20-'MIN and MAX'!B$20)</f>
        <v>1.4062772223290929E-2</v>
      </c>
      <c r="C78">
        <f>('CON Score and Page Rank'!CO151-'MIN and MAX'!C$20)/('MIN and MAX'!G$20-'MIN and MAX'!C$20)</f>
        <v>3.1541459688110549E-2</v>
      </c>
      <c r="D78">
        <f>('CON Score and Page Rank'!CP151-'MIN and MAX'!D$20)/('MIN and MAX'!H$20-'MIN and MAX'!D$20)</f>
        <v>0.97094712376525272</v>
      </c>
      <c r="E78">
        <f t="shared" si="5"/>
        <v>1.747868746481962E-2</v>
      </c>
      <c r="F78">
        <f t="shared" si="6"/>
        <v>0.59995412358988087</v>
      </c>
      <c r="G78">
        <f t="shared" si="7"/>
        <v>0.95688435154196183</v>
      </c>
      <c r="H78" s="3">
        <f>IFERROR(VLOOKUP(A78,'GDP Data'!A$2:Q$144,3,FALSE),"Not Found")</f>
        <v>120296476180.40199</v>
      </c>
      <c r="I78">
        <f t="shared" si="8"/>
        <v>1.1368103809947095E-2</v>
      </c>
      <c r="J78">
        <f t="shared" si="9"/>
        <v>-0.58858601977993374</v>
      </c>
    </row>
    <row r="79" spans="1:10" x14ac:dyDescent="0.25">
      <c r="A79" t="s">
        <v>182</v>
      </c>
      <c r="B79">
        <f>('CON Score and Page Rank'!CN167-'MIN and MAX'!B$20)/('MIN and MAX'!F$20-'MIN and MAX'!B$20)</f>
        <v>3.671751938825801E-3</v>
      </c>
      <c r="C79">
        <f>('CON Score and Page Rank'!CO167-'MIN and MAX'!C$20)/('MIN and MAX'!G$20-'MIN and MAX'!C$20)</f>
        <v>2.110354684309404E-2</v>
      </c>
      <c r="D79">
        <f>('CON Score and Page Rank'!CP167-'MIN and MAX'!D$20)/('MIN and MAX'!H$20-'MIN and MAX'!D$20)</f>
        <v>0.81115630447414289</v>
      </c>
      <c r="E79">
        <f t="shared" si="5"/>
        <v>1.7431794904268237E-2</v>
      </c>
      <c r="F79">
        <f t="shared" si="6"/>
        <v>0.5999169796947097</v>
      </c>
      <c r="G79">
        <f t="shared" si="7"/>
        <v>0.80748455253531704</v>
      </c>
      <c r="H79" s="3">
        <f>IFERROR(VLOOKUP(A79,'GDP Data'!A$2:Q$144,3,FALSE),"Not Found")</f>
        <v>6254649538.98487</v>
      </c>
      <c r="I79">
        <f t="shared" si="8"/>
        <v>5.9106889504716435E-4</v>
      </c>
      <c r="J79">
        <f t="shared" si="9"/>
        <v>-0.59932591079966258</v>
      </c>
    </row>
    <row r="80" spans="1:10" x14ac:dyDescent="0.25">
      <c r="A80" t="s">
        <v>121</v>
      </c>
      <c r="B80">
        <f>('CON Score and Page Rank'!CN106-'MIN and MAX'!B$20)/('MIN and MAX'!F$20-'MIN and MAX'!B$20)</f>
        <v>8.7833590430868284E-5</v>
      </c>
      <c r="C80">
        <f>('CON Score and Page Rank'!CO106-'MIN and MAX'!C$20)/('MIN and MAX'!G$20-'MIN and MAX'!C$20)</f>
        <v>1.7464649261296775E-2</v>
      </c>
      <c r="D80">
        <f>('CON Score and Page Rank'!CP106-'MIN and MAX'!D$20)/('MIN and MAX'!H$20-'MIN and MAX'!D$20)</f>
        <v>0.64264962231260891</v>
      </c>
      <c r="E80">
        <f t="shared" si="5"/>
        <v>1.7376815670865905E-2</v>
      </c>
      <c r="F80">
        <f t="shared" si="6"/>
        <v>0.59987343029458984</v>
      </c>
      <c r="G80">
        <f t="shared" si="7"/>
        <v>0.64256178872217806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152</v>
      </c>
      <c r="B81">
        <f>('CON Score and Page Rank'!CN136-'MIN and MAX'!B$20)/('MIN and MAX'!F$20-'MIN and MAX'!B$20)</f>
        <v>3.8993428440330672E-4</v>
      </c>
      <c r="C81">
        <f>('CON Score and Page Rank'!CO136-'MIN and MAX'!C$20)/('MIN and MAX'!G$20-'MIN and MAX'!C$20)</f>
        <v>1.7733489308701215E-2</v>
      </c>
      <c r="D81">
        <f>('CON Score and Page Rank'!CP136-'MIN and MAX'!D$20)/('MIN and MAX'!H$20-'MIN and MAX'!D$20)</f>
        <v>0.45613015688553166</v>
      </c>
      <c r="E81">
        <f t="shared" si="5"/>
        <v>1.7343555024297908E-2</v>
      </c>
      <c r="F81">
        <f t="shared" si="6"/>
        <v>0.59984708432510292</v>
      </c>
      <c r="G81">
        <f t="shared" si="7"/>
        <v>0.45574022260112834</v>
      </c>
      <c r="H81" s="3">
        <f>IFERROR(VLOOKUP(A81,'GDP Data'!A$2:Q$144,3,FALSE),"Not Found")</f>
        <v>6220270632.3359203</v>
      </c>
      <c r="I81">
        <f t="shared" si="8"/>
        <v>5.8782006355960156E-4</v>
      </c>
      <c r="J81">
        <f t="shared" si="9"/>
        <v>-0.5992592642615433</v>
      </c>
    </row>
    <row r="82" spans="1:10" x14ac:dyDescent="0.25">
      <c r="A82" t="s">
        <v>117</v>
      </c>
      <c r="B82">
        <f>('CON Score and Page Rank'!CN102-'MIN and MAX'!B$20)/('MIN and MAX'!F$20-'MIN and MAX'!B$20)</f>
        <v>6.6665987315091702E-5</v>
      </c>
      <c r="C82">
        <f>('CON Score and Page Rank'!CO102-'MIN and MAX'!C$20)/('MIN and MAX'!G$20-'MIN and MAX'!C$20)</f>
        <v>1.7382019422656811E-2</v>
      </c>
      <c r="D82">
        <f>('CON Score and Page Rank'!CP102-'MIN and MAX'!D$20)/('MIN and MAX'!H$20-'MIN and MAX'!D$20)</f>
        <v>0.5380592678675189</v>
      </c>
      <c r="E82">
        <f t="shared" si="5"/>
        <v>1.731535343534172E-2</v>
      </c>
      <c r="F82">
        <f t="shared" si="6"/>
        <v>0.59982474566729593</v>
      </c>
      <c r="G82">
        <f t="shared" si="7"/>
        <v>0.53799260188020381</v>
      </c>
      <c r="H82" s="3">
        <f>IFERROR(VLOOKUP(A82,'GDP Data'!A$2:Q$144,3,FALSE),"Not Found")</f>
        <v>15716489369.9266</v>
      </c>
      <c r="I82">
        <f t="shared" si="8"/>
        <v>1.4852195871250544E-3</v>
      </c>
      <c r="J82">
        <f t="shared" si="9"/>
        <v>-0.59833952608017082</v>
      </c>
    </row>
    <row r="83" spans="1:10" x14ac:dyDescent="0.25">
      <c r="A83" t="s">
        <v>96</v>
      </c>
      <c r="B83">
        <f>('CON Score and Page Rank'!CN81-'MIN and MAX'!B$20)/('MIN and MAX'!F$20-'MIN and MAX'!B$20)</f>
        <v>3.520935568089853E-4</v>
      </c>
      <c r="C83">
        <f>('CON Score and Page Rank'!CO81-'MIN and MAX'!C$20)/('MIN and MAX'!G$20-'MIN and MAX'!C$20)</f>
        <v>1.7625978782642795E-2</v>
      </c>
      <c r="D83">
        <f>('CON Score and Page Rank'!CP81-'MIN and MAX'!D$20)/('MIN and MAX'!H$20-'MIN and MAX'!D$20)</f>
        <v>0.64264962231260891</v>
      </c>
      <c r="E83">
        <f t="shared" si="5"/>
        <v>1.7273885225833809E-2</v>
      </c>
      <c r="F83">
        <f t="shared" si="6"/>
        <v>0.59979189843505287</v>
      </c>
      <c r="G83">
        <f t="shared" si="7"/>
        <v>0.64229752875579993</v>
      </c>
      <c r="H83" s="3">
        <f>IFERROR(VLOOKUP(A83,'GDP Data'!A$2:Q$144,3,FALSE),"Not Found")</f>
        <v>5438332738.1037302</v>
      </c>
      <c r="I83">
        <f t="shared" si="8"/>
        <v>5.1392636827602236E-4</v>
      </c>
      <c r="J83">
        <f t="shared" si="9"/>
        <v>-0.5992779720667768</v>
      </c>
    </row>
    <row r="84" spans="1:10" x14ac:dyDescent="0.25">
      <c r="A84" t="s">
        <v>179</v>
      </c>
      <c r="B84">
        <f>('CON Score and Page Rank'!CN164-'MIN and MAX'!B$20)/('MIN and MAX'!F$20-'MIN and MAX'!B$20)</f>
        <v>1.1659681082927796E-2</v>
      </c>
      <c r="C84">
        <f>('CON Score and Page Rank'!CO164-'MIN and MAX'!C$20)/('MIN and MAX'!G$20-'MIN and MAX'!C$20)</f>
        <v>2.8929358315039601E-2</v>
      </c>
      <c r="D84">
        <f>('CON Score and Page Rank'!CP164-'MIN and MAX'!D$20)/('MIN and MAX'!H$20-'MIN and MAX'!D$20)</f>
        <v>0.94073213248111565</v>
      </c>
      <c r="E84">
        <f t="shared" si="5"/>
        <v>1.7269677232111806E-2</v>
      </c>
      <c r="F84">
        <f t="shared" si="6"/>
        <v>0.59978856525648783</v>
      </c>
      <c r="G84">
        <f t="shared" si="7"/>
        <v>0.92907245139818784</v>
      </c>
      <c r="H84" s="3">
        <f>IFERROR(VLOOKUP(A84,'GDP Data'!A$2:Q$144,3,FALSE),"Not Found")</f>
        <v>23273640257.1968</v>
      </c>
      <c r="I84">
        <f t="shared" si="8"/>
        <v>2.1993757995238798E-3</v>
      </c>
      <c r="J84">
        <f t="shared" si="9"/>
        <v>-0.59758918945696393</v>
      </c>
    </row>
    <row r="85" spans="1:10" x14ac:dyDescent="0.25">
      <c r="A85" t="s">
        <v>210</v>
      </c>
      <c r="B85">
        <f>('CON Score and Page Rank'!CN195-'MIN and MAX'!B$20)/('MIN and MAX'!F$20-'MIN and MAX'!B$20)</f>
        <v>1.5789490632873204E-5</v>
      </c>
      <c r="C85">
        <f>('CON Score and Page Rank'!CO195-'MIN and MAX'!C$20)/('MIN and MAX'!G$20-'MIN and MAX'!C$20)</f>
        <v>1.7227706243575114E-2</v>
      </c>
      <c r="D85">
        <f>('CON Score and Page Rank'!CP195-'MIN and MAX'!D$20)/('MIN and MAX'!H$20-'MIN and MAX'!D$20)</f>
        <v>0.536897152818129</v>
      </c>
      <c r="E85">
        <f t="shared" si="5"/>
        <v>1.7211916752942241E-2</v>
      </c>
      <c r="F85">
        <f t="shared" si="6"/>
        <v>0.5997428128139235</v>
      </c>
      <c r="G85">
        <f t="shared" si="7"/>
        <v>0.53688136332749614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112</v>
      </c>
      <c r="B86">
        <f>('CON Score and Page Rank'!CN97-'MIN and MAX'!B$20)/('MIN and MAX'!F$20-'MIN and MAX'!B$20)</f>
        <v>1.3070512288867767E-4</v>
      </c>
      <c r="C86">
        <f>('CON Score and Page Rank'!CO97-'MIN and MAX'!C$20)/('MIN and MAX'!G$20-'MIN and MAX'!C$20)</f>
        <v>1.7290032529717194E-2</v>
      </c>
      <c r="D86">
        <f>('CON Score and Page Rank'!CP97-'MIN and MAX'!D$20)/('MIN and MAX'!H$20-'MIN and MAX'!D$20)</f>
        <v>0.57059848925043577</v>
      </c>
      <c r="E86">
        <f t="shared" si="5"/>
        <v>1.7159327406828517E-2</v>
      </c>
      <c r="F86">
        <f t="shared" si="6"/>
        <v>0.59970115645871069</v>
      </c>
      <c r="G86">
        <f t="shared" si="7"/>
        <v>0.57046778412754706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119</v>
      </c>
      <c r="B87">
        <f>('CON Score and Page Rank'!CN104-'MIN and MAX'!B$20)/('MIN and MAX'!F$20-'MIN and MAX'!B$20)</f>
        <v>1.4842471330567448E-4</v>
      </c>
      <c r="C87">
        <f>('CON Score and Page Rank'!CO104-'MIN and MAX'!C$20)/('MIN and MAX'!G$20-'MIN and MAX'!C$20)</f>
        <v>1.7305689421194443E-2</v>
      </c>
      <c r="D87">
        <f>('CON Score and Page Rank'!CP104-'MIN and MAX'!D$20)/('MIN and MAX'!H$20-'MIN and MAX'!D$20)</f>
        <v>0.57059848925043577</v>
      </c>
      <c r="E87">
        <f t="shared" si="5"/>
        <v>1.7157264707888767E-2</v>
      </c>
      <c r="F87">
        <f t="shared" si="6"/>
        <v>0.59969952258177395</v>
      </c>
      <c r="G87">
        <f t="shared" si="7"/>
        <v>0.5704500645371301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95</v>
      </c>
      <c r="B88">
        <f>('CON Score and Page Rank'!CN80-'MIN and MAX'!B$20)/('MIN and MAX'!F$20-'MIN and MAX'!B$20)</f>
        <v>7.6097573132875794E-5</v>
      </c>
      <c r="C88">
        <f>('CON Score and Page Rank'!CO80-'MIN and MAX'!C$20)/('MIN and MAX'!G$20-'MIN and MAX'!C$20)</f>
        <v>1.7222912805232131E-2</v>
      </c>
      <c r="D88">
        <f>('CON Score and Page Rank'!CP80-'MIN and MAX'!D$20)/('MIN and MAX'!H$20-'MIN and MAX'!D$20)</f>
        <v>0.62289366647298083</v>
      </c>
      <c r="E88">
        <f t="shared" si="5"/>
        <v>1.7146815232099256E-2</v>
      </c>
      <c r="F88">
        <f t="shared" si="6"/>
        <v>0.59969124548560437</v>
      </c>
      <c r="G88">
        <f t="shared" si="7"/>
        <v>0.62281756889984796</v>
      </c>
      <c r="H88" s="3">
        <f>IFERROR(VLOOKUP(A88,'GDP Data'!A$2:Q$144,3,FALSE),"Not Found")</f>
        <v>34110064452.1567</v>
      </c>
      <c r="I88">
        <f t="shared" si="8"/>
        <v>3.2234257059582617E-3</v>
      </c>
      <c r="J88">
        <f t="shared" si="9"/>
        <v>-0.59646781977964614</v>
      </c>
    </row>
    <row r="89" spans="1:10" x14ac:dyDescent="0.25">
      <c r="A89" t="s">
        <v>26</v>
      </c>
      <c r="B89">
        <f>('CON Score and Page Rank'!CN11-'MIN and MAX'!B$20)/('MIN and MAX'!F$20-'MIN and MAX'!B$20)</f>
        <v>1.8633195564935023E-3</v>
      </c>
      <c r="C89">
        <f>('CON Score and Page Rank'!CO11-'MIN and MAX'!C$20)/('MIN and MAX'!G$20-'MIN and MAX'!C$20)</f>
        <v>1.8983010447687056E-2</v>
      </c>
      <c r="D89">
        <f>('CON Score and Page Rank'!CP11-'MIN and MAX'!D$20)/('MIN and MAX'!H$20-'MIN and MAX'!D$20)</f>
        <v>0.6717024985473562</v>
      </c>
      <c r="E89">
        <f t="shared" si="5"/>
        <v>1.7119690891193553E-2</v>
      </c>
      <c r="F89">
        <f t="shared" si="6"/>
        <v>0.59966976012282303</v>
      </c>
      <c r="G89">
        <f t="shared" si="7"/>
        <v>0.66983917899086265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125</v>
      </c>
      <c r="B90">
        <f>('CON Score and Page Rank'!CN110-'MIN and MAX'!B$20)/('MIN and MAX'!F$20-'MIN and MAX'!B$20)</f>
        <v>7.1401896472283414E-5</v>
      </c>
      <c r="C90">
        <f>('CON Score and Page Rank'!CO110-'MIN and MAX'!C$20)/('MIN and MAX'!G$20-'MIN and MAX'!C$20)</f>
        <v>1.6962309669404166E-2</v>
      </c>
      <c r="D90">
        <f>('CON Score and Page Rank'!CP110-'MIN and MAX'!D$20)/('MIN and MAX'!H$20-'MIN and MAX'!D$20)</f>
        <v>0.50784427658338172</v>
      </c>
      <c r="E90">
        <f t="shared" si="5"/>
        <v>1.6890907772931882E-2</v>
      </c>
      <c r="F90">
        <f t="shared" si="6"/>
        <v>0.59948853956114445</v>
      </c>
      <c r="G90">
        <f t="shared" si="7"/>
        <v>0.50777287468690946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258</v>
      </c>
      <c r="B91">
        <f>('CON Score and Page Rank'!CN177-'MIN and MAX'!B$20)/('MIN and MAX'!F$20-'MIN and MAX'!B$20)</f>
        <v>5.3901410017603033E-4</v>
      </c>
      <c r="C91">
        <f>('CON Score and Page Rank'!CO177-'MIN and MAX'!C$20)/('MIN and MAX'!G$20-'MIN and MAX'!C$20)</f>
        <v>1.733939799203988E-2</v>
      </c>
      <c r="D91">
        <f>('CON Score and Page Rank'!CP177-'MIN and MAX'!D$20)/('MIN and MAX'!H$20-'MIN and MAX'!D$20)</f>
        <v>0.75305055200464843</v>
      </c>
      <c r="E91">
        <f t="shared" si="5"/>
        <v>1.6800383891863849E-2</v>
      </c>
      <c r="F91">
        <f t="shared" si="6"/>
        <v>0.59941683501975562</v>
      </c>
      <c r="G91">
        <f t="shared" si="7"/>
        <v>0.75251153790447245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51</v>
      </c>
      <c r="B92">
        <f>('CON Score and Page Rank'!CN36-'MIN and MAX'!B$20)/('MIN and MAX'!F$20-'MIN and MAX'!B$20)</f>
        <v>1.1420601645300954E-2</v>
      </c>
      <c r="C92">
        <f>('CON Score and Page Rank'!CO36-'MIN and MAX'!C$20)/('MIN and MAX'!G$20-'MIN and MAX'!C$20)</f>
        <v>2.8128232239422551E-2</v>
      </c>
      <c r="D92">
        <f>('CON Score and Page Rank'!CP36-'MIN and MAX'!D$20)/('MIN and MAX'!H$20-'MIN and MAX'!D$20)</f>
        <v>0.82161533991865199</v>
      </c>
      <c r="E92">
        <f t="shared" si="5"/>
        <v>1.6707630594121597E-2</v>
      </c>
      <c r="F92">
        <f t="shared" si="6"/>
        <v>0.59934336454325321</v>
      </c>
      <c r="G92">
        <f t="shared" si="7"/>
        <v>0.81019473827335098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186</v>
      </c>
      <c r="B93">
        <f>('CON Score and Page Rank'!CN171-'MIN and MAX'!B$20)/('MIN and MAX'!F$20-'MIN and MAX'!B$20)</f>
        <v>3.5563683012226168E-5</v>
      </c>
      <c r="C93">
        <f>('CON Score and Page Rank'!CO171-'MIN and MAX'!C$20)/('MIN and MAX'!G$20-'MIN and MAX'!C$20)</f>
        <v>1.6551398830370143E-2</v>
      </c>
      <c r="D93">
        <f>('CON Score and Page Rank'!CP171-'MIN and MAX'!D$20)/('MIN and MAX'!H$20-'MIN and MAX'!D$20)</f>
        <v>0.69320162696106913</v>
      </c>
      <c r="E93">
        <f t="shared" si="5"/>
        <v>1.6515835147357917E-2</v>
      </c>
      <c r="F93">
        <f t="shared" si="6"/>
        <v>0.59919144215119036</v>
      </c>
      <c r="G93">
        <f t="shared" si="7"/>
        <v>0.69316606327805685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180</v>
      </c>
      <c r="B94">
        <f>('CON Score and Page Rank'!CN165-'MIN and MAX'!B$20)/('MIN and MAX'!F$20-'MIN and MAX'!B$20)</f>
        <v>3.1499662461560731E-3</v>
      </c>
      <c r="C94">
        <f>('CON Score and Page Rank'!CO165-'MIN and MAX'!C$20)/('MIN and MAX'!G$20-'MIN and MAX'!C$20)</f>
        <v>1.9579202549537541E-2</v>
      </c>
      <c r="D94">
        <f>('CON Score and Page Rank'!CP165-'MIN and MAX'!D$20)/('MIN and MAX'!H$20-'MIN and MAX'!D$20)</f>
        <v>0.82335851249273673</v>
      </c>
      <c r="E94">
        <f t="shared" si="5"/>
        <v>1.6429236303381469E-2</v>
      </c>
      <c r="F94">
        <f t="shared" si="6"/>
        <v>0.59912284665662163</v>
      </c>
      <c r="G94">
        <f t="shared" si="7"/>
        <v>0.82020854624658068</v>
      </c>
      <c r="H94" s="3">
        <f>IFERROR(VLOOKUP(A94,'GDP Data'!A$2:Q$144,3,FALSE),"Not Found")</f>
        <v>10397897085.610201</v>
      </c>
      <c r="I94">
        <f t="shared" si="8"/>
        <v>9.8260877814158529E-4</v>
      </c>
      <c r="J94">
        <f t="shared" si="9"/>
        <v>-0.59814023787848003</v>
      </c>
    </row>
    <row r="95" spans="1:10" x14ac:dyDescent="0.25">
      <c r="A95" t="s">
        <v>256</v>
      </c>
      <c r="B95">
        <f>('CON Score and Page Rank'!CN145-'MIN and MAX'!B$20)/('MIN and MAX'!F$20-'MIN and MAX'!B$20)</f>
        <v>4.0294534785705971E-5</v>
      </c>
      <c r="C95">
        <f>('CON Score and Page Rank'!CO145-'MIN and MAX'!C$20)/('MIN and MAX'!G$20-'MIN and MAX'!C$20)</f>
        <v>1.6396417428215654E-2</v>
      </c>
      <c r="D95">
        <f>('CON Score and Page Rank'!CP145-'MIN and MAX'!D$20)/('MIN and MAX'!H$20-'MIN and MAX'!D$20)</f>
        <v>0.48983149331783848</v>
      </c>
      <c r="E95">
        <f t="shared" si="5"/>
        <v>1.6356122893429949E-2</v>
      </c>
      <c r="F95">
        <f t="shared" si="6"/>
        <v>0.5990649330600315</v>
      </c>
      <c r="G95">
        <f t="shared" si="7"/>
        <v>0.48979119878305277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65</v>
      </c>
      <c r="B96">
        <f>('CON Score and Page Rank'!CN50-'MIN and MAX'!B$20)/('MIN and MAX'!F$20-'MIN and MAX'!B$20)</f>
        <v>5.0990614458528449E-5</v>
      </c>
      <c r="C96">
        <f>('CON Score and Page Rank'!CO50-'MIN and MAX'!C$20)/('MIN and MAX'!G$20-'MIN and MAX'!C$20)</f>
        <v>1.6402605251120934E-2</v>
      </c>
      <c r="D96">
        <f>('CON Score and Page Rank'!CP50-'MIN and MAX'!D$20)/('MIN and MAX'!H$20-'MIN and MAX'!D$20)</f>
        <v>0.48983149331783848</v>
      </c>
      <c r="E96">
        <f t="shared" si="5"/>
        <v>1.6351614636662404E-2</v>
      </c>
      <c r="F96">
        <f t="shared" si="6"/>
        <v>0.59906136204120009</v>
      </c>
      <c r="G96">
        <f t="shared" si="7"/>
        <v>0.48978050270337997</v>
      </c>
      <c r="H96" s="3">
        <f>IFERROR(VLOOKUP(A96,'GDP Data'!A$2:Q$144,3,FALSE),"Not Found")</f>
        <v>3666222600.09828</v>
      </c>
      <c r="I96">
        <f t="shared" si="8"/>
        <v>3.4646068140673712E-4</v>
      </c>
      <c r="J96">
        <f t="shared" si="9"/>
        <v>-0.59871490135979333</v>
      </c>
    </row>
    <row r="97" spans="1:10" x14ac:dyDescent="0.25">
      <c r="A97" t="s">
        <v>44</v>
      </c>
      <c r="B97">
        <f>('CON Score and Page Rank'!CN29-'MIN and MAX'!B$20)/('MIN and MAX'!F$20-'MIN and MAX'!B$20)</f>
        <v>2.8502230140686313E-4</v>
      </c>
      <c r="C97">
        <f>('CON Score and Page Rank'!CO29-'MIN and MAX'!C$20)/('MIN and MAX'!G$20-'MIN and MAX'!C$20)</f>
        <v>1.6568199039937261E-2</v>
      </c>
      <c r="D97">
        <f>('CON Score and Page Rank'!CP29-'MIN and MAX'!D$20)/('MIN and MAX'!H$20-'MIN and MAX'!D$20)</f>
        <v>0.48983149331783848</v>
      </c>
      <c r="E97">
        <f t="shared" si="5"/>
        <v>1.6283176738530396E-2</v>
      </c>
      <c r="F97">
        <f t="shared" si="6"/>
        <v>0.59900715194723075</v>
      </c>
      <c r="G97">
        <f t="shared" si="7"/>
        <v>0.48954647101643162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123</v>
      </c>
      <c r="B98">
        <f>('CON Score and Page Rank'!CN108-'MIN and MAX'!B$20)/('MIN and MAX'!F$20-'MIN and MAX'!B$20)</f>
        <v>2.9180807321661231E-4</v>
      </c>
      <c r="C98">
        <f>('CON Score and Page Rank'!CO108-'MIN and MAX'!C$20)/('MIN and MAX'!G$20-'MIN and MAX'!C$20)</f>
        <v>1.6564832817926055E-2</v>
      </c>
      <c r="D98">
        <f>('CON Score and Page Rank'!CP108-'MIN and MAX'!D$20)/('MIN and MAX'!H$20-'MIN and MAX'!D$20)</f>
        <v>0.60604299825682739</v>
      </c>
      <c r="E98">
        <f t="shared" si="5"/>
        <v>1.6273024744709444E-2</v>
      </c>
      <c r="F98">
        <f t="shared" si="6"/>
        <v>0.59899911048841881</v>
      </c>
      <c r="G98">
        <f t="shared" si="7"/>
        <v>0.60575119018361079</v>
      </c>
      <c r="H98" s="3">
        <f>IFERROR(VLOOKUP(A98,'GDP Data'!A$2:Q$144,3,FALSE),"Not Found")</f>
        <v>5840503868.5724602</v>
      </c>
      <c r="I98">
        <f t="shared" si="8"/>
        <v>5.519318303285935E-4</v>
      </c>
      <c r="J98">
        <f t="shared" si="9"/>
        <v>-0.59844717865809016</v>
      </c>
    </row>
    <row r="99" spans="1:10" x14ac:dyDescent="0.25">
      <c r="A99" t="s">
        <v>176</v>
      </c>
      <c r="B99">
        <f>('CON Score and Page Rank'!CN161-'MIN and MAX'!B$20)/('MIN and MAX'!F$20-'MIN and MAX'!B$20)</f>
        <v>2.3422250833847786E-4</v>
      </c>
      <c r="C99">
        <f>('CON Score and Page Rank'!CO161-'MIN and MAX'!C$20)/('MIN and MAX'!G$20-'MIN and MAX'!C$20)</f>
        <v>1.6083360712454031E-2</v>
      </c>
      <c r="D99">
        <f>('CON Score and Page Rank'!CP161-'MIN and MAX'!D$20)/('MIN and MAX'!H$20-'MIN and MAX'!D$20)</f>
        <v>0.63219058686809992</v>
      </c>
      <c r="E99">
        <f t="shared" si="5"/>
        <v>1.5849138204115553E-2</v>
      </c>
      <c r="F99">
        <f t="shared" si="6"/>
        <v>0.5986633472662104</v>
      </c>
      <c r="G99">
        <f t="shared" si="7"/>
        <v>0.63195636435976144</v>
      </c>
      <c r="H99" s="3">
        <f>IFERROR(VLOOKUP(A99,'GDP Data'!A$2:Q$144,3,FALSE),"Not Found")</f>
        <v>12354820143.884899</v>
      </c>
      <c r="I99">
        <f t="shared" si="8"/>
        <v>1.1675394193449407E-3</v>
      </c>
      <c r="J99">
        <f t="shared" si="9"/>
        <v>-0.59749580784686551</v>
      </c>
    </row>
    <row r="100" spans="1:10" x14ac:dyDescent="0.25">
      <c r="A100" t="s">
        <v>126</v>
      </c>
      <c r="B100">
        <f>('CON Score and Page Rank'!CN111-'MIN and MAX'!B$20)/('MIN and MAX'!F$20-'MIN and MAX'!B$20)</f>
        <v>2.1376943731658815E-4</v>
      </c>
      <c r="C100">
        <f>('CON Score and Page Rank'!CO111-'MIN and MAX'!C$20)/('MIN and MAX'!G$20-'MIN and MAX'!C$20)</f>
        <v>1.5915984351683409E-2</v>
      </c>
      <c r="D100">
        <f>('CON Score and Page Rank'!CP111-'MIN and MAX'!D$20)/('MIN and MAX'!H$20-'MIN and MAX'!D$20)</f>
        <v>0.54503195816385819</v>
      </c>
      <c r="E100">
        <f t="shared" si="5"/>
        <v>1.5702214914366821E-2</v>
      </c>
      <c r="F100">
        <f t="shared" si="6"/>
        <v>0.5985469683948399</v>
      </c>
      <c r="G100">
        <f t="shared" si="7"/>
        <v>0.54481818872654164</v>
      </c>
      <c r="H100" s="3">
        <f>IFERROR(VLOOKUP(A100,'GDP Data'!A$2:Q$144,3,FALSE),"Not Found")</f>
        <v>4094480988.1193099</v>
      </c>
      <c r="I100">
        <f t="shared" si="8"/>
        <v>3.8693140812364173E-4</v>
      </c>
      <c r="J100">
        <f t="shared" si="9"/>
        <v>-0.59816003698671627</v>
      </c>
    </row>
    <row r="101" spans="1:10" x14ac:dyDescent="0.25">
      <c r="A101" t="s">
        <v>187</v>
      </c>
      <c r="B101">
        <f>('CON Score and Page Rank'!CN172-'MIN and MAX'!B$20)/('MIN and MAX'!F$20-'MIN and MAX'!B$20)</f>
        <v>2.9490972596666535E-3</v>
      </c>
      <c r="C101">
        <f>('CON Score and Page Rank'!CO172-'MIN and MAX'!C$20)/('MIN and MAX'!G$20-'MIN and MAX'!C$20)</f>
        <v>1.8647253460256061E-2</v>
      </c>
      <c r="D101">
        <f>('CON Score and Page Rank'!CP172-'MIN and MAX'!D$20)/('MIN and MAX'!H$20-'MIN and MAX'!D$20)</f>
        <v>0.75305055200464843</v>
      </c>
      <c r="E101">
        <f t="shared" si="5"/>
        <v>1.5698156200589407E-2</v>
      </c>
      <c r="F101">
        <f t="shared" si="6"/>
        <v>0.5985437534618675</v>
      </c>
      <c r="G101">
        <f t="shared" si="7"/>
        <v>0.7501014547449818</v>
      </c>
      <c r="H101" s="3">
        <f>IFERROR(VLOOKUP(A101,'GDP Data'!A$2:Q$144,3,FALSE),"Not Found")</f>
        <v>4088368978.34589</v>
      </c>
      <c r="I101">
        <f t="shared" si="8"/>
        <v>3.863538187893752E-4</v>
      </c>
      <c r="J101">
        <f t="shared" si="9"/>
        <v>-0.59815739964307812</v>
      </c>
    </row>
    <row r="102" spans="1:10" x14ac:dyDescent="0.25">
      <c r="A102" t="s">
        <v>72</v>
      </c>
      <c r="B102">
        <f>('CON Score and Page Rank'!CN57-'MIN and MAX'!B$20)/('MIN and MAX'!F$20-'MIN and MAX'!B$20)</f>
        <v>4.835894311682624E-5</v>
      </c>
      <c r="C102">
        <f>('CON Score and Page Rank'!CO57-'MIN and MAX'!C$20)/('MIN and MAX'!G$20-'MIN and MAX'!C$20)</f>
        <v>1.5679145623111835E-2</v>
      </c>
      <c r="D102">
        <f>('CON Score and Page Rank'!CP57-'MIN and MAX'!D$20)/('MIN and MAX'!H$20-'MIN and MAX'!D$20)</f>
        <v>0.61185357350377689</v>
      </c>
      <c r="E102">
        <f t="shared" si="5"/>
        <v>1.5630786679995009E-2</v>
      </c>
      <c r="F102">
        <f t="shared" si="6"/>
        <v>0.598490389636534</v>
      </c>
      <c r="G102">
        <f t="shared" si="7"/>
        <v>0.61180521456066006</v>
      </c>
      <c r="H102" s="3">
        <f>IFERROR(VLOOKUP(A102,'GDP Data'!A$2:Q$144,3,FALSE),"Not Found")</f>
        <v>1710843360.64955</v>
      </c>
      <c r="I102">
        <f t="shared" si="8"/>
        <v>1.6167593219651902E-4</v>
      </c>
      <c r="J102">
        <f t="shared" si="9"/>
        <v>-0.59832871370433749</v>
      </c>
    </row>
    <row r="103" spans="1:10" x14ac:dyDescent="0.25">
      <c r="A103" t="s">
        <v>154</v>
      </c>
      <c r="B103">
        <f>('CON Score and Page Rank'!CN138-'MIN and MAX'!B$20)/('MIN and MAX'!F$20-'MIN and MAX'!B$20)</f>
        <v>1.2446870827913646E-4</v>
      </c>
      <c r="C103">
        <f>('CON Score and Page Rank'!CO138-'MIN and MAX'!C$20)/('MIN and MAX'!G$20-'MIN and MAX'!C$20)</f>
        <v>1.5067205859597912E-2</v>
      </c>
      <c r="D103">
        <f>('CON Score and Page Rank'!CP138-'MIN and MAX'!D$20)/('MIN and MAX'!H$20-'MIN and MAX'!D$20)</f>
        <v>0.3980244044160372</v>
      </c>
      <c r="E103">
        <f t="shared" si="5"/>
        <v>1.4942737151318776E-2</v>
      </c>
      <c r="F103">
        <f t="shared" si="6"/>
        <v>0.59794538123295615</v>
      </c>
      <c r="G103">
        <f t="shared" si="7"/>
        <v>0.39789993570775806</v>
      </c>
      <c r="H103" s="3">
        <f>IFERROR(VLOOKUP(A103,'GDP Data'!A$2:Q$144,3,FALSE),"Not Found")</f>
        <v>6007055042.1768703</v>
      </c>
      <c r="I103">
        <f t="shared" si="8"/>
        <v>5.6767103642440695E-4</v>
      </c>
      <c r="J103">
        <f t="shared" si="9"/>
        <v>-0.59737771019653174</v>
      </c>
    </row>
    <row r="104" spans="1:10" x14ac:dyDescent="0.25">
      <c r="A104" t="s">
        <v>98</v>
      </c>
      <c r="B104">
        <f>('CON Score and Page Rank'!CN83-'MIN and MAX'!B$20)/('MIN and MAX'!F$20-'MIN and MAX'!B$20)</f>
        <v>1.5203293734486747E-4</v>
      </c>
      <c r="C104">
        <f>('CON Score and Page Rank'!CO83-'MIN and MAX'!C$20)/('MIN and MAX'!G$20-'MIN and MAX'!C$20)</f>
        <v>1.4937966495990392E-2</v>
      </c>
      <c r="D104">
        <f>('CON Score and Page Rank'!CP83-'MIN and MAX'!D$20)/('MIN and MAX'!H$20-'MIN and MAX'!D$20)</f>
        <v>0.47879140034863449</v>
      </c>
      <c r="E104">
        <f t="shared" si="5"/>
        <v>1.4785933558645523E-2</v>
      </c>
      <c r="F104">
        <f t="shared" si="6"/>
        <v>0.59782117611085905</v>
      </c>
      <c r="G104">
        <f t="shared" si="7"/>
        <v>0.4786393674112896</v>
      </c>
      <c r="H104" s="3">
        <f>IFERROR(VLOOKUP(A104,'GDP Data'!A$2:Q$144,3,FALSE),"Not Found")</f>
        <v>3468337941.0883002</v>
      </c>
      <c r="I104">
        <f t="shared" si="8"/>
        <v>3.2776043832856194E-4</v>
      </c>
      <c r="J104">
        <f t="shared" si="9"/>
        <v>-0.59749341567253045</v>
      </c>
    </row>
    <row r="105" spans="1:10" x14ac:dyDescent="0.25">
      <c r="A105" t="s">
        <v>147</v>
      </c>
      <c r="B105">
        <f>('CON Score and Page Rank'!CN131-'MIN and MAX'!B$20)/('MIN and MAX'!F$20-'MIN and MAX'!B$20)</f>
        <v>2.1092201403754261E-2</v>
      </c>
      <c r="C105">
        <f>('CON Score and Page Rank'!CO131-'MIN and MAX'!C$20)/('MIN and MAX'!G$20-'MIN and MAX'!C$20)</f>
        <v>3.5775585662760255E-2</v>
      </c>
      <c r="D105">
        <f>('CON Score and Page Rank'!CP131-'MIN and MAX'!D$20)/('MIN and MAX'!H$20-'MIN and MAX'!D$20)</f>
        <v>0.93085415456130161</v>
      </c>
      <c r="E105">
        <f t="shared" si="5"/>
        <v>1.4683384259005994E-2</v>
      </c>
      <c r="F105">
        <f t="shared" si="6"/>
        <v>0.59773994615900927</v>
      </c>
      <c r="G105">
        <f t="shared" si="7"/>
        <v>0.90976195315754738</v>
      </c>
      <c r="H105" s="3">
        <f>IFERROR(VLOOKUP(A105,'GDP Data'!A$2:Q$144,3,FALSE),"Not Found")</f>
        <v>92783947368.421097</v>
      </c>
      <c r="I105">
        <f t="shared" si="8"/>
        <v>8.7681499830392935E-3</v>
      </c>
      <c r="J105">
        <f t="shared" si="9"/>
        <v>-0.58897179617596995</v>
      </c>
    </row>
    <row r="106" spans="1:10" x14ac:dyDescent="0.25">
      <c r="A106" t="s">
        <v>194</v>
      </c>
      <c r="B106">
        <f>('CON Score and Page Rank'!CN180-'MIN and MAX'!B$20)/('MIN and MAX'!F$20-'MIN and MAX'!B$20)</f>
        <v>1.3658628271057011E-2</v>
      </c>
      <c r="C106">
        <f>('CON Score and Page Rank'!CO180-'MIN and MAX'!C$20)/('MIN and MAX'!G$20-'MIN and MAX'!C$20)</f>
        <v>2.8267243882649524E-2</v>
      </c>
      <c r="D106">
        <f>('CON Score and Page Rank'!CP180-'MIN and MAX'!D$20)/('MIN and MAX'!H$20-'MIN and MAX'!D$20)</f>
        <v>0.82045322486926209</v>
      </c>
      <c r="E106">
        <f t="shared" si="5"/>
        <v>1.4608615611592513E-2</v>
      </c>
      <c r="F106">
        <f t="shared" si="6"/>
        <v>0.59768072143830808</v>
      </c>
      <c r="G106">
        <f t="shared" si="7"/>
        <v>0.80679459659820507</v>
      </c>
      <c r="H106" s="3">
        <f>IFERROR(VLOOKUP(A106,'GDP Data'!A$2:Q$144,3,FALSE),"Not Found")</f>
        <v>201751148417.10199</v>
      </c>
      <c r="I106">
        <f t="shared" si="8"/>
        <v>1.9065629117366509E-2</v>
      </c>
      <c r="J106">
        <f t="shared" si="9"/>
        <v>-0.57861509232094155</v>
      </c>
    </row>
    <row r="107" spans="1:10" x14ac:dyDescent="0.25">
      <c r="A107" t="s">
        <v>30</v>
      </c>
      <c r="B107">
        <f>('CON Score and Page Rank'!CN16-'MIN and MAX'!B$20)/('MIN and MAX'!F$20-'MIN and MAX'!B$20)</f>
        <v>2.0367897931249158E-3</v>
      </c>
      <c r="C107">
        <f>('CON Score and Page Rank'!CO16-'MIN and MAX'!C$20)/('MIN and MAX'!G$20-'MIN and MAX'!C$20)</f>
        <v>1.6577741497170402E-2</v>
      </c>
      <c r="D107">
        <f>('CON Score and Page Rank'!CP16-'MIN and MAX'!D$20)/('MIN and MAX'!H$20-'MIN and MAX'!D$20)</f>
        <v>0.71353864032539216</v>
      </c>
      <c r="E107">
        <f t="shared" si="5"/>
        <v>1.4540951704045487E-2</v>
      </c>
      <c r="F107">
        <f t="shared" si="6"/>
        <v>0.5976271244271989</v>
      </c>
      <c r="G107">
        <f t="shared" si="7"/>
        <v>0.71150185053226722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177</v>
      </c>
      <c r="B108">
        <f>('CON Score and Page Rank'!CN162-'MIN and MAX'!B$20)/('MIN and MAX'!F$20-'MIN and MAX'!B$20)</f>
        <v>6.6179467819250275E-4</v>
      </c>
      <c r="C108">
        <f>('CON Score and Page Rank'!CO162-'MIN and MAX'!C$20)/('MIN and MAX'!G$20-'MIN and MAX'!C$20)</f>
        <v>1.5130932324143965E-2</v>
      </c>
      <c r="D108">
        <f>('CON Score and Page Rank'!CP162-'MIN and MAX'!D$20)/('MIN and MAX'!H$20-'MIN and MAX'!D$20)</f>
        <v>0.58047646717024981</v>
      </c>
      <c r="E108">
        <f t="shared" si="5"/>
        <v>1.4469137645951462E-2</v>
      </c>
      <c r="F108">
        <f t="shared" si="6"/>
        <v>0.59757024005547132</v>
      </c>
      <c r="G108">
        <f t="shared" si="7"/>
        <v>0.57981467249205731</v>
      </c>
      <c r="H108" s="3">
        <f>IFERROR(VLOOKUP(A108,'GDP Data'!A$2:Q$144,3,FALSE),"Not Found")</f>
        <v>5800774707.1742296</v>
      </c>
      <c r="I108">
        <f t="shared" si="8"/>
        <v>5.4817739590625912E-4</v>
      </c>
      <c r="J108">
        <f t="shared" si="9"/>
        <v>-0.59702206265956503</v>
      </c>
    </row>
    <row r="109" spans="1:10" x14ac:dyDescent="0.25">
      <c r="A109" t="s">
        <v>151</v>
      </c>
      <c r="B109">
        <f>('CON Score and Page Rank'!CN135-'MIN and MAX'!B$20)/('MIN and MAX'!F$20-'MIN and MAX'!B$20)</f>
        <v>3.3754962134588698E-5</v>
      </c>
      <c r="C109">
        <f>('CON Score and Page Rank'!CO135-'MIN and MAX'!C$20)/('MIN and MAX'!G$20-'MIN and MAX'!C$20)</f>
        <v>1.4456397826490511E-2</v>
      </c>
      <c r="D109">
        <f>('CON Score and Page Rank'!CP135-'MIN and MAX'!D$20)/('MIN and MAX'!H$20-'MIN and MAX'!D$20)</f>
        <v>0.45496804183614176</v>
      </c>
      <c r="E109">
        <f t="shared" si="5"/>
        <v>1.4422642864355921E-2</v>
      </c>
      <c r="F109">
        <f t="shared" si="6"/>
        <v>0.59753341124353843</v>
      </c>
      <c r="G109">
        <f t="shared" si="7"/>
        <v>0.45493428687400717</v>
      </c>
      <c r="H109" s="3">
        <f>IFERROR(VLOOKUP(A109,'GDP Data'!A$2:Q$144,3,FALSE),"Not Found")</f>
        <v>1267997934.3125</v>
      </c>
      <c r="I109">
        <f t="shared" si="8"/>
        <v>1.1982671983214203E-4</v>
      </c>
      <c r="J109">
        <f t="shared" si="9"/>
        <v>-0.5974135845237063</v>
      </c>
    </row>
    <row r="110" spans="1:10" x14ac:dyDescent="0.25">
      <c r="A110" t="s">
        <v>48</v>
      </c>
      <c r="B110">
        <f>('CON Score and Page Rank'!CN33-'MIN and MAX'!B$20)/('MIN and MAX'!F$20-'MIN and MAX'!B$20)</f>
        <v>1.5885170329951469E-2</v>
      </c>
      <c r="C110">
        <f>('CON Score and Page Rank'!CO33-'MIN and MAX'!C$20)/('MIN and MAX'!G$20-'MIN and MAX'!C$20)</f>
        <v>3.0288079850571414E-2</v>
      </c>
      <c r="D110">
        <f>('CON Score and Page Rank'!CP33-'MIN and MAX'!D$20)/('MIN and MAX'!H$20-'MIN and MAX'!D$20)</f>
        <v>0.90122022080185937</v>
      </c>
      <c r="E110">
        <f t="shared" si="5"/>
        <v>1.4402909520619945E-2</v>
      </c>
      <c r="F110">
        <f t="shared" si="6"/>
        <v>0.59751778033657821</v>
      </c>
      <c r="G110">
        <f t="shared" si="7"/>
        <v>0.88533505047190786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183</v>
      </c>
      <c r="B111">
        <f>('CON Score and Page Rank'!CN168-'MIN and MAX'!B$20)/('MIN and MAX'!F$20-'MIN and MAX'!B$20)</f>
        <v>2.3797804769397156E-2</v>
      </c>
      <c r="C111">
        <f>('CON Score and Page Rank'!CO168-'MIN and MAX'!C$20)/('MIN and MAX'!G$20-'MIN and MAX'!C$20)</f>
        <v>3.8067727923358136E-2</v>
      </c>
      <c r="D111">
        <f>('CON Score and Page Rank'!CP168-'MIN and MAX'!D$20)/('MIN and MAX'!H$20-'MIN and MAX'!D$20)</f>
        <v>0.97094712376525272</v>
      </c>
      <c r="E111">
        <f t="shared" si="5"/>
        <v>1.426992315396098E-2</v>
      </c>
      <c r="F111">
        <f t="shared" si="6"/>
        <v>0.59741244099054325</v>
      </c>
      <c r="G111">
        <f t="shared" si="7"/>
        <v>0.94714931899585553</v>
      </c>
      <c r="H111" s="3">
        <f>IFERROR(VLOOKUP(A111,'GDP Data'!A$2:Q$144,3,FALSE),"Not Found")</f>
        <v>53749989092.019699</v>
      </c>
      <c r="I111">
        <f t="shared" si="8"/>
        <v>5.0794127574050277E-3</v>
      </c>
      <c r="J111">
        <f t="shared" si="9"/>
        <v>-0.59233302823313827</v>
      </c>
    </row>
    <row r="112" spans="1:10" x14ac:dyDescent="0.25">
      <c r="A112" t="s">
        <v>101</v>
      </c>
      <c r="B112">
        <f>('CON Score and Page Rank'!CN86-'MIN and MAX'!B$20)/('MIN and MAX'!F$20-'MIN and MAX'!B$20)</f>
        <v>2.5129508558818331E-4</v>
      </c>
      <c r="C112">
        <f>('CON Score and Page Rank'!CO86-'MIN and MAX'!C$20)/('MIN and MAX'!G$20-'MIN and MAX'!C$20)</f>
        <v>1.4207388167847439E-2</v>
      </c>
      <c r="D112">
        <f>('CON Score and Page Rank'!CP86-'MIN and MAX'!D$20)/('MIN and MAX'!H$20-'MIN and MAX'!D$20)</f>
        <v>0.52062754212667051</v>
      </c>
      <c r="E112">
        <f t="shared" si="5"/>
        <v>1.3956093082259256E-2</v>
      </c>
      <c r="F112">
        <f t="shared" si="6"/>
        <v>0.59716385419665063</v>
      </c>
      <c r="G112">
        <f t="shared" si="7"/>
        <v>0.52037624704108232</v>
      </c>
      <c r="H112" s="3">
        <f>IFERROR(VLOOKUP(A112,'GDP Data'!A$2:Q$144,3,FALSE),"Not Found")</f>
        <v>5398568543.6349201</v>
      </c>
      <c r="I112">
        <f t="shared" si="8"/>
        <v>5.1016862320323693E-4</v>
      </c>
      <c r="J112">
        <f t="shared" si="9"/>
        <v>-0.59665368557344745</v>
      </c>
    </row>
    <row r="113" spans="1:10" x14ac:dyDescent="0.25">
      <c r="A113" t="s">
        <v>59</v>
      </c>
      <c r="B113">
        <f>('CON Score and Page Rank'!CN44-'MIN and MAX'!B$20)/('MIN and MAX'!F$20-'MIN and MAX'!B$20)</f>
        <v>1.2547071437744818E-2</v>
      </c>
      <c r="C113">
        <f>('CON Score and Page Rank'!CO44-'MIN and MAX'!C$20)/('MIN and MAX'!G$20-'MIN and MAX'!C$20)</f>
        <v>2.6424251816118297E-2</v>
      </c>
      <c r="D113">
        <f>('CON Score and Page Rank'!CP44-'MIN and MAX'!D$20)/('MIN and MAX'!H$20-'MIN and MAX'!D$20)</f>
        <v>0.85124927367809411</v>
      </c>
      <c r="E113">
        <f t="shared" si="5"/>
        <v>1.3877180378373479E-2</v>
      </c>
      <c r="F113">
        <f t="shared" si="6"/>
        <v>0.59710134694248607</v>
      </c>
      <c r="G113">
        <f t="shared" si="7"/>
        <v>0.8387022022403493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-0.59591989765421749</v>
      </c>
    </row>
    <row r="114" spans="1:10" x14ac:dyDescent="0.25">
      <c r="A114" t="s">
        <v>74</v>
      </c>
      <c r="B114">
        <f>('CON Score and Page Rank'!CN59-'MIN and MAX'!B$20)/('MIN and MAX'!F$20-'MIN and MAX'!B$20)</f>
        <v>4.6758561056802031E-4</v>
      </c>
      <c r="C114">
        <f>('CON Score and Page Rank'!CO59-'MIN and MAX'!C$20)/('MIN and MAX'!G$20-'MIN and MAX'!C$20)</f>
        <v>1.4222784336449468E-2</v>
      </c>
      <c r="D114">
        <f>('CON Score and Page Rank'!CP59-'MIN and MAX'!D$20)/('MIN and MAX'!H$20-'MIN and MAX'!D$20)</f>
        <v>0.48053457292271934</v>
      </c>
      <c r="E114">
        <f t="shared" si="5"/>
        <v>1.3755198725881447E-2</v>
      </c>
      <c r="F114">
        <f t="shared" si="6"/>
        <v>0.59700472450046738</v>
      </c>
      <c r="G114">
        <f t="shared" si="7"/>
        <v>0.48006698731215131</v>
      </c>
      <c r="H114" s="3">
        <f>IFERROR(VLOOKUP(A114,'GDP Data'!A$2:Q$144,3,FALSE),"Not Found")</f>
        <v>2796704603.0444298</v>
      </c>
      <c r="I114">
        <f t="shared" si="8"/>
        <v>2.6429060320509642E-4</v>
      </c>
      <c r="J114">
        <f t="shared" si="9"/>
        <v>-0.59674043389726228</v>
      </c>
    </row>
    <row r="115" spans="1:10" x14ac:dyDescent="0.25">
      <c r="A115" t="s">
        <v>66</v>
      </c>
      <c r="B115">
        <f>('CON Score and Page Rank'!CN51-'MIN and MAX'!B$20)/('MIN and MAX'!F$20-'MIN and MAX'!B$20)</f>
        <v>6.6128511024679017E-4</v>
      </c>
      <c r="C115">
        <f>('CON Score and Page Rank'!CO51-'MIN and MAX'!C$20)/('MIN and MAX'!G$20-'MIN and MAX'!C$20)</f>
        <v>1.4278322171432977E-2</v>
      </c>
      <c r="D115">
        <f>('CON Score and Page Rank'!CP51-'MIN and MAX'!D$20)/('MIN and MAX'!H$20-'MIN and MAX'!D$20)</f>
        <v>0.41719930273097039</v>
      </c>
      <c r="E115">
        <f t="shared" si="5"/>
        <v>1.3617037061186187E-2</v>
      </c>
      <c r="F115">
        <f t="shared" si="6"/>
        <v>0.59689528576797368</v>
      </c>
      <c r="G115">
        <f t="shared" si="7"/>
        <v>0.41653801762072362</v>
      </c>
      <c r="H115" s="3">
        <f>IFERROR(VLOOKUP(A115,'GDP Data'!A$2:Q$144,3,FALSE),"Not Found")</f>
        <v>5489608299.6644497</v>
      </c>
      <c r="I115">
        <f t="shared" si="8"/>
        <v>5.1877194584607053E-4</v>
      </c>
      <c r="J115">
        <f t="shared" si="9"/>
        <v>-0.59637651382212764</v>
      </c>
    </row>
    <row r="116" spans="1:10" x14ac:dyDescent="0.25">
      <c r="A116" t="s">
        <v>170</v>
      </c>
      <c r="B116">
        <f>('CON Score and Page Rank'!CN156-'MIN and MAX'!B$20)/('MIN and MAX'!F$20-'MIN and MAX'!B$20)</f>
        <v>2.1941675264594684E-4</v>
      </c>
      <c r="C116">
        <f>('CON Score and Page Rank'!CO156-'MIN and MAX'!C$20)/('MIN and MAX'!G$20-'MIN and MAX'!C$20)</f>
        <v>1.3765883913506751E-2</v>
      </c>
      <c r="D116">
        <f>('CON Score and Page Rank'!CP156-'MIN and MAX'!D$20)/('MIN and MAX'!H$20-'MIN and MAX'!D$20)</f>
        <v>0.57234166182452062</v>
      </c>
      <c r="E116">
        <f t="shared" si="5"/>
        <v>1.3546467160860803E-2</v>
      </c>
      <c r="F116">
        <f t="shared" si="6"/>
        <v>0.59683938690151994</v>
      </c>
      <c r="G116">
        <f t="shared" si="7"/>
        <v>0.5721222450718747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140</v>
      </c>
      <c r="B117">
        <f>('CON Score and Page Rank'!CN125-'MIN and MAX'!B$20)/('MIN and MAX'!F$20-'MIN and MAX'!B$20)</f>
        <v>2.5721591076454581E-2</v>
      </c>
      <c r="C117">
        <f>('CON Score and Page Rank'!CO125-'MIN and MAX'!C$20)/('MIN and MAX'!G$20-'MIN and MAX'!C$20)</f>
        <v>3.9262205635183109E-2</v>
      </c>
      <c r="D117">
        <f>('CON Score and Page Rank'!CP125-'MIN and MAX'!D$20)/('MIN and MAX'!H$20-'MIN and MAX'!D$20)</f>
        <v>0.97094712376525272</v>
      </c>
      <c r="E117">
        <f t="shared" si="5"/>
        <v>1.3540614558728528E-2</v>
      </c>
      <c r="F117">
        <f t="shared" si="6"/>
        <v>0.59683475101818317</v>
      </c>
      <c r="G117">
        <f t="shared" si="7"/>
        <v>0.94522553268879816</v>
      </c>
      <c r="H117" s="3">
        <f>IFERROR(VLOOKUP(A117,'GDP Data'!A$2:Q$144,3,FALSE),"Not Found")</f>
        <v>485441014538.638</v>
      </c>
      <c r="I117">
        <f t="shared" si="8"/>
        <v>4.5874526188160472E-2</v>
      </c>
      <c r="J117">
        <f t="shared" si="9"/>
        <v>-0.55096022483002272</v>
      </c>
    </row>
    <row r="118" spans="1:10" x14ac:dyDescent="0.25">
      <c r="A118" t="s">
        <v>138</v>
      </c>
      <c r="B118">
        <f>('CON Score and Page Rank'!CN123-'MIN and MAX'!B$20)/('MIN and MAX'!F$20-'MIN and MAX'!B$20)</f>
        <v>3.4812680068078923E-4</v>
      </c>
      <c r="C118">
        <f>('CON Score and Page Rank'!CO123-'MIN and MAX'!C$20)/('MIN and MAX'!G$20-'MIN and MAX'!C$20)</f>
        <v>1.3764717420050199E-2</v>
      </c>
      <c r="D118">
        <f>('CON Score and Page Rank'!CP123-'MIN and MAX'!D$20)/('MIN and MAX'!H$20-'MIN and MAX'!D$20)</f>
        <v>0.43056362579895407</v>
      </c>
      <c r="E118">
        <f t="shared" si="5"/>
        <v>1.3416590619369409E-2</v>
      </c>
      <c r="F118">
        <f t="shared" si="6"/>
        <v>0.59673651086776025</v>
      </c>
      <c r="G118">
        <f t="shared" si="7"/>
        <v>0.43021549899827327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148</v>
      </c>
      <c r="B119">
        <f>('CON Score and Page Rank'!CN132-'MIN and MAX'!B$20)/('MIN and MAX'!F$20-'MIN and MAX'!B$20)</f>
        <v>4.0681304968863692E-5</v>
      </c>
      <c r="C119">
        <f>('CON Score and Page Rank'!CO132-'MIN and MAX'!C$20)/('MIN and MAX'!G$20-'MIN and MAX'!C$20)</f>
        <v>1.3322890641856457E-2</v>
      </c>
      <c r="D119">
        <f>('CON Score and Page Rank'!CP132-'MIN and MAX'!D$20)/('MIN and MAX'!H$20-'MIN and MAX'!D$20)</f>
        <v>0.4718187100522952</v>
      </c>
      <c r="E119">
        <f t="shared" si="5"/>
        <v>1.3282209336887594E-2</v>
      </c>
      <c r="F119">
        <f t="shared" si="6"/>
        <v>0.59663006660003859</v>
      </c>
      <c r="G119">
        <f t="shared" si="7"/>
        <v>0.47177802874732633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221</v>
      </c>
      <c r="B120">
        <f>('CON Score and Page Rank'!CN206-'MIN and MAX'!B$20)/('MIN and MAX'!F$20-'MIN and MAX'!B$20)</f>
        <v>1.2233571224436635E-4</v>
      </c>
      <c r="C120">
        <f>('CON Score and Page Rank'!CO206-'MIN and MAX'!C$20)/('MIN and MAX'!G$20-'MIN and MAX'!C$20)</f>
        <v>1.321313983035168E-2</v>
      </c>
      <c r="D120">
        <f>('CON Score and Page Rank'!CP206-'MIN and MAX'!D$20)/('MIN and MAX'!H$20-'MIN and MAX'!D$20)</f>
        <v>0.43404997094712378</v>
      </c>
      <c r="E120">
        <f t="shared" si="5"/>
        <v>1.3090804118107313E-2</v>
      </c>
      <c r="F120">
        <f t="shared" si="6"/>
        <v>0.59647845331004101</v>
      </c>
      <c r="G120">
        <f t="shared" si="7"/>
        <v>0.43392763523487943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175</v>
      </c>
      <c r="B121">
        <f>('CON Score and Page Rank'!CN160-'MIN and MAX'!B$20)/('MIN and MAX'!F$20-'MIN and MAX'!B$20)</f>
        <v>1.2917099640636425E-4</v>
      </c>
      <c r="C121">
        <f>('CON Score and Page Rank'!CO160-'MIN and MAX'!C$20)/('MIN and MAX'!G$20-'MIN and MAX'!C$20)</f>
        <v>1.3175897016086563E-2</v>
      </c>
      <c r="D121">
        <f>('CON Score and Page Rank'!CP160-'MIN and MAX'!D$20)/('MIN and MAX'!H$20-'MIN and MAX'!D$20)</f>
        <v>0.51597908192911102</v>
      </c>
      <c r="E121">
        <f t="shared" si="5"/>
        <v>1.3046726019680198E-2</v>
      </c>
      <c r="F121">
        <f t="shared" si="6"/>
        <v>0.59644353876820155</v>
      </c>
      <c r="G121">
        <f t="shared" si="7"/>
        <v>0.5158499109327046</v>
      </c>
      <c r="H121" s="3">
        <f>IFERROR(VLOOKUP(A121,'GDP Data'!A$2:Q$144,3,FALSE),"Not Found")</f>
        <v>3922100793.5402999</v>
      </c>
      <c r="I121">
        <f t="shared" si="8"/>
        <v>3.706413553392667E-4</v>
      </c>
      <c r="J121">
        <f t="shared" si="9"/>
        <v>-0.59607289741286229</v>
      </c>
    </row>
    <row r="122" spans="1:10" x14ac:dyDescent="0.25">
      <c r="A122" t="s">
        <v>67</v>
      </c>
      <c r="B122">
        <f>('CON Score and Page Rank'!CN52-'MIN and MAX'!B$20)/('MIN and MAX'!F$20-'MIN and MAX'!B$20)</f>
        <v>2.1490397670149701E-4</v>
      </c>
      <c r="C122">
        <f>('CON Score and Page Rank'!CO52-'MIN and MAX'!C$20)/('MIN and MAX'!G$20-'MIN and MAX'!C$20)</f>
        <v>1.3227877432283703E-2</v>
      </c>
      <c r="D122">
        <f>('CON Score and Page Rank'!CP52-'MIN and MAX'!D$20)/('MIN and MAX'!H$20-'MIN and MAX'!D$20)</f>
        <v>0.399767576990122</v>
      </c>
      <c r="E122">
        <f t="shared" si="5"/>
        <v>1.3012973455582206E-2</v>
      </c>
      <c r="F122">
        <f t="shared" si="6"/>
        <v>0.5964168031477135</v>
      </c>
      <c r="G122">
        <f t="shared" si="7"/>
        <v>0.39955267301342051</v>
      </c>
      <c r="H122" s="3">
        <f>IFERROR(VLOOKUP(A122,'GDP Data'!A$2:Q$144,3,FALSE),"Not Found")</f>
        <v>3190371050.4552398</v>
      </c>
      <c r="I122">
        <f t="shared" si="8"/>
        <v>3.0149236657136408E-4</v>
      </c>
      <c r="J122">
        <f t="shared" si="9"/>
        <v>-0.5961153107811421</v>
      </c>
    </row>
    <row r="123" spans="1:10" x14ac:dyDescent="0.25">
      <c r="A123" t="s">
        <v>220</v>
      </c>
      <c r="B123">
        <f>('CON Score and Page Rank'!CN205-'MIN and MAX'!B$20)/('MIN and MAX'!F$20-'MIN and MAX'!B$20)</f>
        <v>2.0704494499874988E-5</v>
      </c>
      <c r="C123">
        <f>('CON Score and Page Rank'!CO205-'MIN and MAX'!C$20)/('MIN and MAX'!G$20-'MIN and MAX'!C$20)</f>
        <v>1.294403133494979E-2</v>
      </c>
      <c r="D123">
        <f>('CON Score and Page Rank'!CP205-'MIN and MAX'!D$20)/('MIN and MAX'!H$20-'MIN and MAX'!D$20)</f>
        <v>0.36199883788495063</v>
      </c>
      <c r="E123">
        <f t="shared" si="5"/>
        <v>1.2923326840449915E-2</v>
      </c>
      <c r="F123">
        <f t="shared" si="6"/>
        <v>0.59634579349424655</v>
      </c>
      <c r="G123">
        <f t="shared" si="7"/>
        <v>0.36197813339045076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61</v>
      </c>
      <c r="B124">
        <f>('CON Score and Page Rank'!CN46-'MIN and MAX'!B$20)/('MIN and MAX'!F$20-'MIN and MAX'!B$20)</f>
        <v>3.1250044607025925E-5</v>
      </c>
      <c r="C124">
        <f>('CON Score and Page Rank'!CO46-'MIN and MAX'!C$20)/('MIN and MAX'!G$20-'MIN and MAX'!C$20)</f>
        <v>1.2883083983125551E-2</v>
      </c>
      <c r="D124">
        <f>('CON Score and Page Rank'!CP46-'MIN and MAX'!D$20)/('MIN and MAX'!H$20-'MIN and MAX'!D$20)</f>
        <v>0.3323649041255084</v>
      </c>
      <c r="E124">
        <f t="shared" si="5"/>
        <v>1.2851833938518525E-2</v>
      </c>
      <c r="F124">
        <f t="shared" si="6"/>
        <v>0.59628916351235595</v>
      </c>
      <c r="G124">
        <f t="shared" si="7"/>
        <v>0.33233365408090138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103</v>
      </c>
      <c r="B125">
        <f>('CON Score and Page Rank'!CN88-'MIN and MAX'!B$20)/('MIN and MAX'!F$20-'MIN and MAX'!B$20)</f>
        <v>2.4271626838659231E-5</v>
      </c>
      <c r="C125">
        <f>('CON Score and Page Rank'!CO88-'MIN and MAX'!C$20)/('MIN and MAX'!G$20-'MIN and MAX'!C$20)</f>
        <v>1.2824075636980747E-2</v>
      </c>
      <c r="D125">
        <f>('CON Score and Page Rank'!CP88-'MIN and MAX'!D$20)/('MIN and MAX'!H$20-'MIN and MAX'!D$20)</f>
        <v>0.42823939570017433</v>
      </c>
      <c r="E125">
        <f t="shared" si="5"/>
        <v>1.2799804010142088E-2</v>
      </c>
      <c r="F125">
        <f t="shared" si="6"/>
        <v>0.59624795027548727</v>
      </c>
      <c r="G125">
        <f t="shared" si="7"/>
        <v>0.42821512407333567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168</v>
      </c>
      <c r="B126">
        <f>('CON Score and Page Rank'!CN154-'MIN and MAX'!B$20)/('MIN and MAX'!F$20-'MIN and MAX'!B$20)</f>
        <v>3.3275371150011905E-4</v>
      </c>
      <c r="C126">
        <f>('CON Score and Page Rank'!CO154-'MIN and MAX'!C$20)/('MIN and MAX'!G$20-'MIN and MAX'!C$20)</f>
        <v>1.3035917801300432E-2</v>
      </c>
      <c r="D126">
        <f>('CON Score and Page Rank'!CP154-'MIN and MAX'!D$20)/('MIN and MAX'!H$20-'MIN and MAX'!D$20)</f>
        <v>0.42823939570017433</v>
      </c>
      <c r="E126">
        <f t="shared" si="5"/>
        <v>1.2703164089800312E-2</v>
      </c>
      <c r="F126">
        <f t="shared" si="6"/>
        <v>0.59617140118052792</v>
      </c>
      <c r="G126">
        <f t="shared" si="7"/>
        <v>0.42790664198867423</v>
      </c>
      <c r="H126" s="3">
        <f>IFERROR(VLOOKUP(A126,'GDP Data'!A$2:Q$144,3,FALSE),"Not Found")</f>
        <v>3534803921.5686302</v>
      </c>
      <c r="I126">
        <f t="shared" si="8"/>
        <v>3.3404152144854616E-4</v>
      </c>
      <c r="J126">
        <f t="shared" si="9"/>
        <v>-0.59583735965907936</v>
      </c>
    </row>
    <row r="127" spans="1:10" x14ac:dyDescent="0.25">
      <c r="A127" t="s">
        <v>205</v>
      </c>
      <c r="B127">
        <f>('CON Score and Page Rank'!CN190-'MIN and MAX'!B$20)/('MIN and MAX'!F$20-'MIN and MAX'!B$20)</f>
        <v>2.0142143592720421E-5</v>
      </c>
      <c r="C127">
        <f>('CON Score and Page Rank'!CO190-'MIN and MAX'!C$20)/('MIN and MAX'!G$20-'MIN and MAX'!C$20)</f>
        <v>1.2606032130791882E-2</v>
      </c>
      <c r="D127">
        <f>('CON Score and Page Rank'!CP190-'MIN and MAX'!D$20)/('MIN and MAX'!H$20-'MIN and MAX'!D$20)</f>
        <v>0.38930854154561301</v>
      </c>
      <c r="E127">
        <f t="shared" si="5"/>
        <v>1.2585889987199162E-2</v>
      </c>
      <c r="F127">
        <f t="shared" si="6"/>
        <v>0.59607850761868986</v>
      </c>
      <c r="G127">
        <f t="shared" si="7"/>
        <v>0.38928839940202031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62</v>
      </c>
      <c r="B128">
        <f>('CON Score and Page Rank'!CN47-'MIN and MAX'!B$20)/('MIN and MAX'!F$20-'MIN and MAX'!B$20)</f>
        <v>1.2862065894151439E-2</v>
      </c>
      <c r="C128">
        <f>('CON Score and Page Rank'!CO47-'MIN and MAX'!C$20)/('MIN and MAX'!G$20-'MIN and MAX'!C$20)</f>
        <v>2.5077566021018977E-2</v>
      </c>
      <c r="D128">
        <f>('CON Score and Page Rank'!CP47-'MIN and MAX'!D$20)/('MIN and MAX'!H$20-'MIN and MAX'!D$20)</f>
        <v>0.79314352120859966</v>
      </c>
      <c r="E128">
        <f t="shared" si="5"/>
        <v>1.2215500126867538E-2</v>
      </c>
      <c r="F128">
        <f t="shared" si="6"/>
        <v>0.59578511945683887</v>
      </c>
      <c r="G128">
        <f t="shared" si="7"/>
        <v>0.78028145531444826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93</v>
      </c>
      <c r="B129">
        <f>('CON Score and Page Rank'!CN78-'MIN and MAX'!B$20)/('MIN and MAX'!F$20-'MIN and MAX'!B$20)</f>
        <v>1.6574308128383239E-5</v>
      </c>
      <c r="C129">
        <f>('CON Score and Page Rank'!CO78-'MIN and MAX'!C$20)/('MIN and MAX'!G$20-'MIN and MAX'!C$20)</f>
        <v>1.172382896610286E-2</v>
      </c>
      <c r="D129">
        <f>('CON Score and Page Rank'!CP78-'MIN and MAX'!D$20)/('MIN and MAX'!H$20-'MIN and MAX'!D$20)</f>
        <v>0.30796048808832072</v>
      </c>
      <c r="E129">
        <f t="shared" si="5"/>
        <v>1.1707254657974476E-2</v>
      </c>
      <c r="F129">
        <f t="shared" si="6"/>
        <v>0.5953825349915024</v>
      </c>
      <c r="G129">
        <f t="shared" si="7"/>
        <v>0.30794391378019231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135</v>
      </c>
      <c r="B130">
        <f>('CON Score and Page Rank'!CN120-'MIN and MAX'!B$20)/('MIN and MAX'!F$20-'MIN and MAX'!B$20)</f>
        <v>4.8314255644126878E-5</v>
      </c>
      <c r="C130">
        <f>('CON Score and Page Rank'!CO120-'MIN and MAX'!C$20)/('MIN and MAX'!G$20-'MIN and MAX'!C$20)</f>
        <v>1.1743265373630558E-2</v>
      </c>
      <c r="D130">
        <f>('CON Score and Page Rank'!CP120-'MIN and MAX'!D$20)/('MIN and MAX'!H$20-'MIN and MAX'!D$20)</f>
        <v>0.30796048808832072</v>
      </c>
      <c r="E130">
        <f t="shared" si="5"/>
        <v>1.1694951117986432E-2</v>
      </c>
      <c r="F130">
        <f t="shared" si="6"/>
        <v>0.59537278927930037</v>
      </c>
      <c r="G130">
        <f t="shared" si="7"/>
        <v>0.30791217383267661</v>
      </c>
      <c r="H130" s="3">
        <f>IFERROR(VLOOKUP(A130,'GDP Data'!A$2:Q$144,3,FALSE),"Not Found")</f>
        <v>3984000517.0234499</v>
      </c>
      <c r="I130">
        <f t="shared" si="8"/>
        <v>3.7649092387781799E-4</v>
      </c>
      <c r="J130">
        <f t="shared" si="9"/>
        <v>-0.59499629835542256</v>
      </c>
    </row>
    <row r="131" spans="1:10" x14ac:dyDescent="0.25">
      <c r="A131" t="s">
        <v>136</v>
      </c>
      <c r="B131">
        <f>('CON Score and Page Rank'!CN121-'MIN and MAX'!B$20)/('MIN and MAX'!F$20-'MIN and MAX'!B$20)</f>
        <v>2.7931377963047451E-2</v>
      </c>
      <c r="C131">
        <f>('CON Score and Page Rank'!CO121-'MIN and MAX'!C$20)/('MIN and MAX'!G$20-'MIN and MAX'!C$20)</f>
        <v>3.9372321458713201E-2</v>
      </c>
      <c r="D131">
        <f>('CON Score and Page Rank'!CP121-'MIN and MAX'!D$20)/('MIN and MAX'!H$20-'MIN and MAX'!D$20)</f>
        <v>0.89947704822777452</v>
      </c>
      <c r="E131">
        <f t="shared" ref="E131:E194" si="10">C131-B131</f>
        <v>1.144094349566575E-2</v>
      </c>
      <c r="F131">
        <f t="shared" ref="F131:F194" si="11">(E131-MIN(E$3:E$212))/(MAX(E$3:E$212)-MIN(E$3:E$212))</f>
        <v>0.59517158822767846</v>
      </c>
      <c r="G131">
        <f t="shared" ref="G131:G194" si="12">D131-B131</f>
        <v>0.87154567026472707</v>
      </c>
      <c r="H131" s="3">
        <f>IFERROR(VLOOKUP(A131,'GDP Data'!A$2:Q$144,3,FALSE),"Not Found")</f>
        <v>1339395718862.8899</v>
      </c>
      <c r="I131">
        <f t="shared" ref="I131:I194" si="13">IFERROR((H131-MIN(H$3:H$212))/(MAX(H$3:H$212)-MIN(H$3:H$212)),"No Value")</f>
        <v>0.12657386199574017</v>
      </c>
      <c r="J131">
        <f t="shared" ref="J131:J194" si="14">IFERROR(I131-F131,"No Value")</f>
        <v>-0.46859772623193829</v>
      </c>
    </row>
    <row r="132" spans="1:10" x14ac:dyDescent="0.25">
      <c r="A132" t="s">
        <v>217</v>
      </c>
      <c r="B132">
        <f>('CON Score and Page Rank'!CN202-'MIN and MAX'!B$20)/('MIN and MAX'!F$20-'MIN and MAX'!B$20)</f>
        <v>7.243307244753517E-5</v>
      </c>
      <c r="C132">
        <f>('CON Score and Page Rank'!CO202-'MIN and MAX'!C$20)/('MIN and MAX'!G$20-'MIN and MAX'!C$20)</f>
        <v>1.1316282417799485E-2</v>
      </c>
      <c r="D132">
        <f>('CON Score and Page Rank'!CP202-'MIN and MAX'!D$20)/('MIN and MAX'!H$20-'MIN and MAX'!D$20)</f>
        <v>0.45031958163858221</v>
      </c>
      <c r="E132">
        <f t="shared" si="10"/>
        <v>1.1243849345351949E-2</v>
      </c>
      <c r="F132">
        <f t="shared" si="11"/>
        <v>0.59501546869886524</v>
      </c>
      <c r="G132">
        <f t="shared" si="12"/>
        <v>0.45024714856613468</v>
      </c>
      <c r="H132" s="3">
        <f>IFERROR(VLOOKUP(A132,'GDP Data'!A$2:Q$144,3,FALSE),"Not Found")</f>
        <v>5323146565.7031498</v>
      </c>
      <c r="I132">
        <f t="shared" si="13"/>
        <v>5.0304119186107442E-4</v>
      </c>
      <c r="J132">
        <f t="shared" si="14"/>
        <v>-0.59451242750700417</v>
      </c>
    </row>
    <row r="133" spans="1:10" x14ac:dyDescent="0.25">
      <c r="A133" t="s">
        <v>22</v>
      </c>
      <c r="B133">
        <f>('CON Score and Page Rank'!CN13-'MIN and MAX'!B$20)/('MIN and MAX'!F$20-'MIN and MAX'!B$20)</f>
        <v>2.672741565724121E-2</v>
      </c>
      <c r="C133">
        <f>('CON Score and Page Rank'!CO13-'MIN and MAX'!C$20)/('MIN and MAX'!G$20-'MIN and MAX'!C$20)</f>
        <v>3.7959823416066046E-2</v>
      </c>
      <c r="D133">
        <f>('CON Score and Page Rank'!CP13-'MIN and MAX'!D$20)/('MIN and MAX'!H$20-'MIN and MAX'!D$20)</f>
        <v>0.98024404416037192</v>
      </c>
      <c r="E133">
        <f t="shared" si="10"/>
        <v>1.1232407758824836E-2</v>
      </c>
      <c r="F133">
        <f t="shared" si="11"/>
        <v>0.59500640574547647</v>
      </c>
      <c r="G133">
        <f t="shared" si="12"/>
        <v>0.95351662850313068</v>
      </c>
      <c r="H133" s="3">
        <f>IFERROR(VLOOKUP(A133,'GDP Data'!A$2:Q$144,3,FALSE),"Not Found")</f>
        <v>129533107311.811</v>
      </c>
      <c r="I133">
        <f t="shared" si="13"/>
        <v>1.2240972117399256E-2</v>
      </c>
      <c r="J133">
        <f t="shared" si="14"/>
        <v>-0.5827654336280772</v>
      </c>
    </row>
    <row r="134" spans="1:10" x14ac:dyDescent="0.25">
      <c r="A134" t="s">
        <v>191</v>
      </c>
      <c r="B134">
        <f>('CON Score and Page Rank'!CN176-'MIN and MAX'!B$20)/('MIN and MAX'!F$20-'MIN and MAX'!B$20)</f>
        <v>2.3635998365561524E-2</v>
      </c>
      <c r="C134">
        <f>('CON Score and Page Rank'!CO176-'MIN and MAX'!C$20)/('MIN and MAX'!G$20-'MIN and MAX'!C$20)</f>
        <v>3.4866520316801083E-2</v>
      </c>
      <c r="D134">
        <f>('CON Score and Page Rank'!CP176-'MIN and MAX'!D$20)/('MIN and MAX'!H$20-'MIN and MAX'!D$20)</f>
        <v>0.85124927367809411</v>
      </c>
      <c r="E134">
        <f t="shared" si="10"/>
        <v>1.123052195123956E-2</v>
      </c>
      <c r="F134">
        <f t="shared" si="11"/>
        <v>0.59500491198530558</v>
      </c>
      <c r="G134">
        <f t="shared" si="12"/>
        <v>0.82761327531253259</v>
      </c>
      <c r="H134" s="3">
        <f>IFERROR(VLOOKUP(A134,'GDP Data'!A$2:Q$144,3,FALSE),"Not Found")</f>
        <v>306602070620.5</v>
      </c>
      <c r="I134">
        <f t="shared" si="13"/>
        <v>2.8974116930337891E-2</v>
      </c>
      <c r="J134">
        <f t="shared" si="14"/>
        <v>-0.56603079505496767</v>
      </c>
    </row>
    <row r="135" spans="1:10" x14ac:dyDescent="0.25">
      <c r="A135" t="s">
        <v>108</v>
      </c>
      <c r="B135">
        <f>('CON Score and Page Rank'!CN93-'MIN and MAX'!B$20)/('MIN and MAX'!F$20-'MIN and MAX'!B$20)</f>
        <v>2.8516813676316476E-5</v>
      </c>
      <c r="C135">
        <f>('CON Score and Page Rank'!CO93-'MIN and MAX'!C$20)/('MIN and MAX'!G$20-'MIN and MAX'!C$20)</f>
        <v>1.1213748801736978E-2</v>
      </c>
      <c r="D135">
        <f>('CON Score and Page Rank'!CP93-'MIN and MAX'!D$20)/('MIN and MAX'!H$20-'MIN and MAX'!D$20)</f>
        <v>0.45787332945961651</v>
      </c>
      <c r="E135">
        <f t="shared" si="10"/>
        <v>1.1185231988060661E-2</v>
      </c>
      <c r="F135">
        <f t="shared" si="11"/>
        <v>0.59496903751769614</v>
      </c>
      <c r="G135">
        <f t="shared" si="12"/>
        <v>0.45784481264594018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97</v>
      </c>
      <c r="B136">
        <f>('CON Score and Page Rank'!CN82-'MIN and MAX'!B$20)/('MIN and MAX'!F$20-'MIN and MAX'!B$20)</f>
        <v>3.06412542523952E-5</v>
      </c>
      <c r="C136">
        <f>('CON Score and Page Rank'!CO82-'MIN and MAX'!C$20)/('MIN and MAX'!G$20-'MIN and MAX'!C$20)</f>
        <v>1.1145493484284282E-2</v>
      </c>
      <c r="D136">
        <f>('CON Score and Page Rank'!CP82-'MIN and MAX'!D$20)/('MIN and MAX'!H$20-'MIN and MAX'!D$20)</f>
        <v>0.36316095293434048</v>
      </c>
      <c r="E136">
        <f t="shared" si="10"/>
        <v>1.1114852230031887E-2</v>
      </c>
      <c r="F136">
        <f t="shared" si="11"/>
        <v>0.59491328926416376</v>
      </c>
      <c r="G136">
        <f t="shared" si="12"/>
        <v>0.36313031168008808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201</v>
      </c>
      <c r="B137">
        <f>('CON Score and Page Rank'!CN186-'MIN and MAX'!B$20)/('MIN and MAX'!F$20-'MIN and MAX'!B$20)</f>
        <v>2.0255589366169204E-2</v>
      </c>
      <c r="C137">
        <f>('CON Score and Page Rank'!CO186-'MIN and MAX'!C$20)/('MIN and MAX'!G$20-'MIN and MAX'!C$20)</f>
        <v>3.1334461175428333E-2</v>
      </c>
      <c r="D137">
        <f>('CON Score and Page Rank'!CP186-'MIN and MAX'!D$20)/('MIN and MAX'!H$20-'MIN and MAX'!D$20)</f>
        <v>0.85124927367809411</v>
      </c>
      <c r="E137">
        <f t="shared" si="10"/>
        <v>1.1078871809259129E-2</v>
      </c>
      <c r="F137">
        <f t="shared" si="11"/>
        <v>0.59488478894424768</v>
      </c>
      <c r="G137">
        <f t="shared" si="12"/>
        <v>0.83099368431192489</v>
      </c>
      <c r="H137" s="3">
        <f>IFERROR(VLOOKUP(A137,'GDP Data'!A$2:Q$144,3,FALSE),"Not Found")</f>
        <v>71517080040.633804</v>
      </c>
      <c r="I137">
        <f t="shared" si="13"/>
        <v>6.7584156735147321E-3</v>
      </c>
      <c r="J137">
        <f t="shared" si="14"/>
        <v>-0.58812637327073292</v>
      </c>
    </row>
    <row r="138" spans="1:10" x14ac:dyDescent="0.25">
      <c r="A138" t="s">
        <v>149</v>
      </c>
      <c r="B138">
        <f>('CON Score and Page Rank'!CN133-'MIN and MAX'!B$20)/('MIN and MAX'!F$20-'MIN and MAX'!B$20)</f>
        <v>1.0608605660004037E-3</v>
      </c>
      <c r="C138">
        <f>('CON Score and Page Rank'!CO133-'MIN and MAX'!C$20)/('MIN and MAX'!G$20-'MIN and MAX'!C$20)</f>
        <v>1.2101164492649894E-2</v>
      </c>
      <c r="D138">
        <f>('CON Score and Page Rank'!CP133-'MIN and MAX'!D$20)/('MIN and MAX'!H$20-'MIN and MAX'!D$20)</f>
        <v>0.38466008134805346</v>
      </c>
      <c r="E138">
        <f t="shared" si="10"/>
        <v>1.1040303926649491E-2</v>
      </c>
      <c r="F138">
        <f t="shared" si="11"/>
        <v>0.59485423907936952</v>
      </c>
      <c r="G138">
        <f t="shared" si="12"/>
        <v>0.38359922078205305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164</v>
      </c>
      <c r="B139">
        <f>('CON Score and Page Rank'!CN149-'MIN and MAX'!B$20)/('MIN and MAX'!F$20-'MIN and MAX'!B$20)</f>
        <v>3.2917696351222436E-2</v>
      </c>
      <c r="C139">
        <f>('CON Score and Page Rank'!CO149-'MIN and MAX'!C$20)/('MIN and MAX'!G$20-'MIN and MAX'!C$20)</f>
        <v>4.3787954973970589E-2</v>
      </c>
      <c r="D139">
        <f>('CON Score and Page Rank'!CP149-'MIN and MAX'!D$20)/('MIN and MAX'!H$20-'MIN and MAX'!D$20)</f>
        <v>0.95061011040092969</v>
      </c>
      <c r="E139">
        <f t="shared" si="10"/>
        <v>1.0870258622748152E-2</v>
      </c>
      <c r="F139">
        <f t="shared" si="11"/>
        <v>0.59471954511366998</v>
      </c>
      <c r="G139">
        <f t="shared" si="12"/>
        <v>0.91769241404970725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85</v>
      </c>
      <c r="B140">
        <f>('CON Score and Page Rank'!CN70-'MIN and MAX'!B$20)/('MIN and MAX'!F$20-'MIN and MAX'!B$20)</f>
        <v>2.2682754179870407E-4</v>
      </c>
      <c r="C140">
        <f>('CON Score and Page Rank'!CO70-'MIN and MAX'!C$20)/('MIN and MAX'!G$20-'MIN and MAX'!C$20)</f>
        <v>1.0644880457209814E-2</v>
      </c>
      <c r="D140">
        <f>('CON Score and Page Rank'!CP70-'MIN and MAX'!D$20)/('MIN and MAX'!H$20-'MIN and MAX'!D$20)</f>
        <v>0.52760023242300991</v>
      </c>
      <c r="E140">
        <f t="shared" si="10"/>
        <v>1.041805291541111E-2</v>
      </c>
      <c r="F140">
        <f t="shared" si="11"/>
        <v>0.59436135009954238</v>
      </c>
      <c r="G140">
        <f t="shared" si="12"/>
        <v>0.52737340488121121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212</v>
      </c>
      <c r="B141">
        <f>('CON Score and Page Rank'!CN197-'MIN and MAX'!B$20)/('MIN and MAX'!F$20-'MIN and MAX'!B$20)</f>
        <v>1.6916899715456883E-5</v>
      </c>
      <c r="C141">
        <f>('CON Score and Page Rank'!CO197-'MIN and MAX'!C$20)/('MIN and MAX'!G$20-'MIN and MAX'!C$20)</f>
        <v>1.024010336522547E-2</v>
      </c>
      <c r="D141">
        <f>('CON Score and Page Rank'!CP197-'MIN and MAX'!D$20)/('MIN and MAX'!H$20-'MIN and MAX'!D$20)</f>
        <v>0.29750145264381173</v>
      </c>
      <c r="E141">
        <f t="shared" si="10"/>
        <v>1.0223186465510013E-2</v>
      </c>
      <c r="F141">
        <f t="shared" si="11"/>
        <v>0.59420699514638109</v>
      </c>
      <c r="G141">
        <f t="shared" si="12"/>
        <v>0.29748453574409628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144</v>
      </c>
      <c r="B142">
        <f>('CON Score and Page Rank'!CN129-'MIN and MAX'!B$20)/('MIN and MAX'!F$20-'MIN and MAX'!B$20)</f>
        <v>1.934261641549679E-5</v>
      </c>
      <c r="C142">
        <f>('CON Score and Page Rank'!CO129-'MIN and MAX'!C$20)/('MIN and MAX'!G$20-'MIN and MAX'!C$20)</f>
        <v>1.0036009498501287E-2</v>
      </c>
      <c r="D142">
        <f>('CON Score and Page Rank'!CP129-'MIN and MAX'!D$20)/('MIN and MAX'!H$20-'MIN and MAX'!D$20)</f>
        <v>0.34166182452062754</v>
      </c>
      <c r="E142">
        <f t="shared" si="10"/>
        <v>1.001666688208579E-2</v>
      </c>
      <c r="F142">
        <f t="shared" si="11"/>
        <v>0.59404340967211133</v>
      </c>
      <c r="G142">
        <f t="shared" si="12"/>
        <v>0.34164248190421204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209</v>
      </c>
      <c r="B143">
        <f>('CON Score and Page Rank'!CN194-'MIN and MAX'!B$20)/('MIN and MAX'!F$20-'MIN and MAX'!B$20)</f>
        <v>2.9053762678949287E-5</v>
      </c>
      <c r="C143">
        <f>('CON Score and Page Rank'!CO194-'MIN and MAX'!C$20)/('MIN and MAX'!G$20-'MIN and MAX'!C$20)</f>
        <v>1.0028315276761388E-2</v>
      </c>
      <c r="D143">
        <f>('CON Score and Page Rank'!CP194-'MIN and MAX'!D$20)/('MIN and MAX'!H$20-'MIN and MAX'!D$20)</f>
        <v>0.29285299244625218</v>
      </c>
      <c r="E143">
        <f t="shared" si="10"/>
        <v>9.9992615140824387E-3</v>
      </c>
      <c r="F143">
        <f t="shared" si="11"/>
        <v>0.59402962276952098</v>
      </c>
      <c r="G143">
        <f t="shared" si="12"/>
        <v>0.2928239386835732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189</v>
      </c>
      <c r="B144">
        <f>('CON Score and Page Rank'!CN174-'MIN and MAX'!B$20)/('MIN and MAX'!F$20-'MIN and MAX'!B$20)</f>
        <v>3.58581816249103E-2</v>
      </c>
      <c r="C144">
        <f>('CON Score and Page Rank'!CO174-'MIN and MAX'!C$20)/('MIN and MAX'!G$20-'MIN and MAX'!C$20)</f>
        <v>4.5284965853800978E-2</v>
      </c>
      <c r="D144">
        <f>('CON Score and Page Rank'!CP174-'MIN and MAX'!D$20)/('MIN and MAX'!H$20-'MIN and MAX'!D$20)</f>
        <v>0.96048808832074373</v>
      </c>
      <c r="E144">
        <f t="shared" si="10"/>
        <v>9.4267842288906778E-3</v>
      </c>
      <c r="F144">
        <f t="shared" si="11"/>
        <v>0.59357615987436096</v>
      </c>
      <c r="G144">
        <f t="shared" si="12"/>
        <v>0.92462990669583345</v>
      </c>
      <c r="H144" s="3">
        <f>IFERROR(VLOOKUP(A144,'GDP Data'!A$2:Q$144,3,FALSE),"Not Found")</f>
        <v>190905493539.168</v>
      </c>
      <c r="I144">
        <f t="shared" si="13"/>
        <v>1.8040706904729833E-2</v>
      </c>
      <c r="J144">
        <f t="shared" si="14"/>
        <v>-0.57553545296963116</v>
      </c>
    </row>
    <row r="145" spans="1:10" x14ac:dyDescent="0.25">
      <c r="A145" t="s">
        <v>129</v>
      </c>
      <c r="B145">
        <f>('CON Score and Page Rank'!CN114-'MIN and MAX'!B$20)/('MIN and MAX'!F$20-'MIN and MAX'!B$20)</f>
        <v>7.2885753468903215E-6</v>
      </c>
      <c r="C145">
        <f>('CON Score and Page Rank'!CO114-'MIN and MAX'!C$20)/('MIN and MAX'!G$20-'MIN and MAX'!C$20)</f>
        <v>9.2236105382718387E-3</v>
      </c>
      <c r="D145">
        <f>('CON Score and Page Rank'!CP114-'MIN and MAX'!D$20)/('MIN and MAX'!H$20-'MIN and MAX'!D$20)</f>
        <v>0.21266705403834979</v>
      </c>
      <c r="E145">
        <f t="shared" si="10"/>
        <v>9.2163219629249477E-3</v>
      </c>
      <c r="F145">
        <f t="shared" si="11"/>
        <v>0.59340945137619805</v>
      </c>
      <c r="G145">
        <f t="shared" si="12"/>
        <v>0.21265976546300289</v>
      </c>
      <c r="H145" s="3">
        <f>IFERROR(VLOOKUP(A145,'GDP Data'!A$2:Q$144,3,FALSE),"Not Found")</f>
        <v>2118467913.3787301</v>
      </c>
      <c r="I145">
        <f t="shared" si="13"/>
        <v>2.0019674658811718E-4</v>
      </c>
      <c r="J145">
        <f t="shared" si="14"/>
        <v>-0.59320925462960994</v>
      </c>
    </row>
    <row r="146" spans="1:10" x14ac:dyDescent="0.25">
      <c r="A146" t="s">
        <v>181</v>
      </c>
      <c r="B146">
        <f>('CON Score and Page Rank'!CN166-'MIN and MAX'!B$20)/('MIN and MAX'!F$20-'MIN and MAX'!B$20)</f>
        <v>2.8319179586128489E-2</v>
      </c>
      <c r="C146">
        <f>('CON Score and Page Rank'!CO166-'MIN and MAX'!C$20)/('MIN and MAX'!G$20-'MIN and MAX'!C$20)</f>
        <v>3.7162853456208095E-2</v>
      </c>
      <c r="D146">
        <f>('CON Score and Page Rank'!CP166-'MIN and MAX'!D$20)/('MIN and MAX'!H$20-'MIN and MAX'!D$20)</f>
        <v>0.85124927367809411</v>
      </c>
      <c r="E146">
        <f t="shared" si="10"/>
        <v>8.8436738700796054E-3</v>
      </c>
      <c r="F146">
        <f t="shared" si="11"/>
        <v>0.59311427445402387</v>
      </c>
      <c r="G146">
        <f t="shared" si="12"/>
        <v>0.8229300940919656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236</v>
      </c>
      <c r="B147">
        <f>('CON Score and Page Rank'!CN207-'MIN and MAX'!B$20)/('MIN and MAX'!F$20-'MIN and MAX'!B$20)</f>
        <v>4.294076587696606E-5</v>
      </c>
      <c r="C147">
        <f>('CON Score and Page Rank'!CO207-'MIN and MAX'!C$20)/('MIN and MAX'!G$20-'MIN and MAX'!C$20)</f>
        <v>8.7286580945105351E-3</v>
      </c>
      <c r="D147">
        <f>('CON Score and Page Rank'!CP207-'MIN and MAX'!D$20)/('MIN and MAX'!H$20-'MIN and MAX'!D$20)</f>
        <v>0.35851249273678093</v>
      </c>
      <c r="E147">
        <f t="shared" si="10"/>
        <v>8.6857173286335691E-3</v>
      </c>
      <c r="F147">
        <f t="shared" si="11"/>
        <v>0.59298915607387781</v>
      </c>
      <c r="G147">
        <f t="shared" si="12"/>
        <v>0.35846955197090397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83</v>
      </c>
      <c r="B148">
        <f>('CON Score and Page Rank'!CN68-'MIN and MAX'!B$20)/('MIN and MAX'!F$20-'MIN and MAX'!B$20)</f>
        <v>3.1093964017031365E-5</v>
      </c>
      <c r="C148">
        <f>('CON Score and Page Rank'!CO68-'MIN and MAX'!C$20)/('MIN and MAX'!G$20-'MIN and MAX'!C$20)</f>
        <v>8.6769615765553039E-3</v>
      </c>
      <c r="D148">
        <f>('CON Score and Page Rank'!CP68-'MIN and MAX'!D$20)/('MIN and MAX'!H$20-'MIN and MAX'!D$20)</f>
        <v>0.36199883788495063</v>
      </c>
      <c r="E148">
        <f t="shared" si="10"/>
        <v>8.6458676125382734E-3</v>
      </c>
      <c r="F148">
        <f t="shared" si="11"/>
        <v>0.592957590860551</v>
      </c>
      <c r="G148">
        <f t="shared" si="12"/>
        <v>0.36196774392093362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99</v>
      </c>
      <c r="B149">
        <f>('CON Score and Page Rank'!CN84-'MIN and MAX'!B$20)/('MIN and MAX'!F$20-'MIN and MAX'!B$20)</f>
        <v>1.1228966359649199E-4</v>
      </c>
      <c r="C149">
        <f>('CON Score and Page Rank'!CO84-'MIN and MAX'!C$20)/('MIN and MAX'!G$20-'MIN and MAX'!C$20)</f>
        <v>8.6643503145167645E-3</v>
      </c>
      <c r="D149">
        <f>('CON Score and Page Rank'!CP84-'MIN and MAX'!D$20)/('MIN and MAX'!H$20-'MIN and MAX'!D$20)</f>
        <v>0.37710633352701917</v>
      </c>
      <c r="E149">
        <f t="shared" si="10"/>
        <v>8.5520606509202728E-3</v>
      </c>
      <c r="F149">
        <f t="shared" si="11"/>
        <v>0.59288328577019755</v>
      </c>
      <c r="G149">
        <f t="shared" si="12"/>
        <v>0.37699404386342267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224</v>
      </c>
      <c r="B150">
        <f>('CON Score and Page Rank'!CN209-'MIN and MAX'!B$20)/('MIN and MAX'!F$20-'MIN and MAX'!B$20)</f>
        <v>2.0162422744308253E-5</v>
      </c>
      <c r="C150">
        <f>('CON Score and Page Rank'!CO209-'MIN and MAX'!C$20)/('MIN and MAX'!G$20-'MIN and MAX'!C$20)</f>
        <v>8.0823202929922559E-3</v>
      </c>
      <c r="D150">
        <f>('CON Score and Page Rank'!CP209-'MIN and MAX'!D$20)/('MIN and MAX'!H$20-'MIN and MAX'!D$20)</f>
        <v>0.34979662986635679</v>
      </c>
      <c r="E150">
        <f t="shared" si="10"/>
        <v>8.062157870247947E-3</v>
      </c>
      <c r="F150">
        <f t="shared" si="11"/>
        <v>0.59249523066475152</v>
      </c>
      <c r="G150">
        <f t="shared" si="12"/>
        <v>0.34977646744361246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71</v>
      </c>
      <c r="B151">
        <f>('CON Score and Page Rank'!CN56-'MIN and MAX'!B$20)/('MIN and MAX'!F$20-'MIN and MAX'!B$20)</f>
        <v>8.2776103866086435E-6</v>
      </c>
      <c r="C151">
        <f>('CON Score and Page Rank'!CO56-'MIN and MAX'!C$20)/('MIN and MAX'!G$20-'MIN and MAX'!C$20)</f>
        <v>7.9680792541919794E-3</v>
      </c>
      <c r="D151">
        <f>('CON Score and Page Rank'!CP56-'MIN and MAX'!D$20)/('MIN and MAX'!H$20-'MIN and MAX'!D$20)</f>
        <v>0.36839047065659503</v>
      </c>
      <c r="E151">
        <f t="shared" si="10"/>
        <v>7.9598016438053708E-3</v>
      </c>
      <c r="F151">
        <f t="shared" si="11"/>
        <v>0.59241415364740779</v>
      </c>
      <c r="G151">
        <f t="shared" si="12"/>
        <v>0.36838219304620839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113</v>
      </c>
      <c r="B152">
        <f>('CON Score and Page Rank'!CN98-'MIN and MAX'!B$20)/('MIN and MAX'!F$20-'MIN and MAX'!B$20)</f>
        <v>1.6889175434507447E-5</v>
      </c>
      <c r="C152">
        <f>('CON Score and Page Rank'!CO98-'MIN and MAX'!C$20)/('MIN and MAX'!G$20-'MIN and MAX'!C$20)</f>
        <v>7.9184704505190859E-3</v>
      </c>
      <c r="D152">
        <f>('CON Score and Page Rank'!CP98-'MIN and MAX'!D$20)/('MIN and MAX'!H$20-'MIN and MAX'!D$20)</f>
        <v>0.25566531086577571</v>
      </c>
      <c r="E152">
        <f t="shared" si="10"/>
        <v>7.9015812750845779E-3</v>
      </c>
      <c r="F152">
        <f t="shared" si="11"/>
        <v>0.59236803692340789</v>
      </c>
      <c r="G152">
        <f t="shared" si="12"/>
        <v>0.25564842169034119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68</v>
      </c>
      <c r="B153">
        <f>('CON Score and Page Rank'!CN53-'MIN and MAX'!B$20)/('MIN and MAX'!F$20-'MIN and MAX'!B$20)</f>
        <v>4.9827375170928262E-5</v>
      </c>
      <c r="C153">
        <f>('CON Score and Page Rank'!CO53-'MIN and MAX'!C$20)/('MIN and MAX'!G$20-'MIN and MAX'!C$20)</f>
        <v>7.7462967888443672E-3</v>
      </c>
      <c r="D153">
        <f>('CON Score and Page Rank'!CP53-'MIN and MAX'!D$20)/('MIN and MAX'!H$20-'MIN and MAX'!D$20)</f>
        <v>0.29575828006972688</v>
      </c>
      <c r="E153">
        <f t="shared" si="10"/>
        <v>7.6964694136734393E-3</v>
      </c>
      <c r="F153">
        <f t="shared" si="11"/>
        <v>0.59220556651468936</v>
      </c>
      <c r="G153">
        <f t="shared" si="12"/>
        <v>0.29570845269455592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188</v>
      </c>
      <c r="B154">
        <f>('CON Score and Page Rank'!CN173-'MIN and MAX'!B$20)/('MIN and MAX'!F$20-'MIN and MAX'!B$20)</f>
        <v>2.9847752668072474E-5</v>
      </c>
      <c r="C154">
        <f>('CON Score and Page Rank'!CO173-'MIN and MAX'!C$20)/('MIN and MAX'!G$20-'MIN and MAX'!C$20)</f>
        <v>7.711589745950858E-3</v>
      </c>
      <c r="D154">
        <f>('CON Score and Page Rank'!CP173-'MIN and MAX'!D$20)/('MIN and MAX'!H$20-'MIN and MAX'!D$20)</f>
        <v>0.20162696106914585</v>
      </c>
      <c r="E154">
        <f t="shared" si="10"/>
        <v>7.6817419932827856E-3</v>
      </c>
      <c r="F154">
        <f t="shared" si="11"/>
        <v>0.59219390083141898</v>
      </c>
      <c r="G154">
        <f t="shared" si="12"/>
        <v>0.20159711331647778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137</v>
      </c>
      <c r="B155">
        <f>('CON Score and Page Rank'!CN122-'MIN and MAX'!B$20)/('MIN and MAX'!F$20-'MIN and MAX'!B$20)</f>
        <v>8.3188633484506873E-6</v>
      </c>
      <c r="C155">
        <f>('CON Score and Page Rank'!CO122-'MIN and MAX'!C$20)/('MIN and MAX'!G$20-'MIN and MAX'!C$20)</f>
        <v>7.6516408661746948E-3</v>
      </c>
      <c r="D155">
        <f>('CON Score and Page Rank'!CP122-'MIN and MAX'!D$20)/('MIN and MAX'!H$20-'MIN and MAX'!D$20)</f>
        <v>0.25798954096455551</v>
      </c>
      <c r="E155">
        <f t="shared" si="10"/>
        <v>7.6433220028262437E-3</v>
      </c>
      <c r="F155">
        <f t="shared" si="11"/>
        <v>0.59216346811285514</v>
      </c>
      <c r="G155">
        <f t="shared" si="12"/>
        <v>0.25798122210120705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70</v>
      </c>
      <c r="B156">
        <f>('CON Score and Page Rank'!CN55-'MIN and MAX'!B$20)/('MIN and MAX'!F$20-'MIN and MAX'!B$20)</f>
        <v>2.142657683486133E-4</v>
      </c>
      <c r="C156">
        <f>('CON Score and Page Rank'!CO55-'MIN and MAX'!C$20)/('MIN and MAX'!G$20-'MIN and MAX'!C$20)</f>
        <v>6.9739371371268675E-3</v>
      </c>
      <c r="D156">
        <f>('CON Score and Page Rank'!CP55-'MIN and MAX'!D$20)/('MIN and MAX'!H$20-'MIN and MAX'!D$20)</f>
        <v>0.24346310284718187</v>
      </c>
      <c r="E156">
        <f t="shared" si="10"/>
        <v>6.7596713687782545E-3</v>
      </c>
      <c r="F156">
        <f t="shared" si="11"/>
        <v>0.59146352283084958</v>
      </c>
      <c r="G156">
        <f t="shared" si="12"/>
        <v>0.24324883707883324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77</v>
      </c>
      <c r="B157">
        <f>('CON Score and Page Rank'!CN62-'MIN and MAX'!B$20)/('MIN and MAX'!F$20-'MIN and MAX'!B$20)</f>
        <v>6.2078434094623323E-5</v>
      </c>
      <c r="C157">
        <f>('CON Score and Page Rank'!CO62-'MIN and MAX'!C$20)/('MIN and MAX'!G$20-'MIN and MAX'!C$20)</f>
        <v>6.8170650113068753E-3</v>
      </c>
      <c r="D157">
        <f>('CON Score and Page Rank'!CP62-'MIN and MAX'!D$20)/('MIN and MAX'!H$20-'MIN and MAX'!D$20)</f>
        <v>0.20337013364323067</v>
      </c>
      <c r="E157">
        <f t="shared" si="10"/>
        <v>6.7549865772122521E-3</v>
      </c>
      <c r="F157">
        <f t="shared" si="11"/>
        <v>0.5914598119776826</v>
      </c>
      <c r="G157">
        <f t="shared" si="12"/>
        <v>0.20330805520913606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27</v>
      </c>
      <c r="B158">
        <f>('CON Score and Page Rank'!CN14-'MIN and MAX'!B$20)/('MIN and MAX'!F$20-'MIN and MAX'!B$20)</f>
        <v>4.6412743656636703E-2</v>
      </c>
      <c r="C158">
        <f>('CON Score and Page Rank'!CO14-'MIN and MAX'!C$20)/('MIN and MAX'!G$20-'MIN and MAX'!C$20)</f>
        <v>5.3044576890806709E-2</v>
      </c>
      <c r="D158">
        <f>('CON Score and Page Rank'!CP14-'MIN and MAX'!D$20)/('MIN and MAX'!H$20-'MIN and MAX'!D$20)</f>
        <v>0.92969203951191171</v>
      </c>
      <c r="E158">
        <f t="shared" si="10"/>
        <v>6.6318332341700065E-3</v>
      </c>
      <c r="F158">
        <f t="shared" si="11"/>
        <v>0.59136226143213411</v>
      </c>
      <c r="G158">
        <f t="shared" si="12"/>
        <v>0.88327929585527498</v>
      </c>
      <c r="H158" s="3">
        <f>IFERROR(VLOOKUP(A158,'GDP Data'!A$2:Q$144,3,FALSE),"Not Found")</f>
        <v>136309295225.34</v>
      </c>
      <c r="I158">
        <f t="shared" si="13"/>
        <v>1.2881326765204442E-2</v>
      </c>
      <c r="J158">
        <f t="shared" si="14"/>
        <v>-0.57848093466692962</v>
      </c>
    </row>
    <row r="159" spans="1:10" x14ac:dyDescent="0.25">
      <c r="A159" t="s">
        <v>156</v>
      </c>
      <c r="B159">
        <f>('CON Score and Page Rank'!CN140-'MIN and MAX'!B$20)/('MIN and MAX'!F$20-'MIN and MAX'!B$20)</f>
        <v>1.3278326667418434E-4</v>
      </c>
      <c r="C159">
        <f>('CON Score and Page Rank'!CO140-'MIN and MAX'!C$20)/('MIN and MAX'!G$20-'MIN and MAX'!C$20)</f>
        <v>6.6351963212349938E-3</v>
      </c>
      <c r="D159">
        <f>('CON Score and Page Rank'!CP140-'MIN and MAX'!D$20)/('MIN and MAX'!H$20-'MIN and MAX'!D$20)</f>
        <v>0.18361417780360256</v>
      </c>
      <c r="E159">
        <f t="shared" si="10"/>
        <v>6.5024130545608093E-3</v>
      </c>
      <c r="F159">
        <f t="shared" si="11"/>
        <v>0.59125974688552096</v>
      </c>
      <c r="G159">
        <f t="shared" si="12"/>
        <v>0.18348139453692838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213</v>
      </c>
      <c r="B160">
        <f>('CON Score and Page Rank'!CN198-'MIN and MAX'!B$20)/('MIN and MAX'!F$20-'MIN and MAX'!B$20)</f>
        <v>8.9119782744642118E-5</v>
      </c>
      <c r="C160">
        <f>('CON Score and Page Rank'!CO198-'MIN and MAX'!C$20)/('MIN and MAX'!G$20-'MIN and MAX'!C$20)</f>
        <v>6.4356100633313242E-3</v>
      </c>
      <c r="D160">
        <f>('CON Score and Page Rank'!CP198-'MIN and MAX'!D$20)/('MIN and MAX'!H$20-'MIN and MAX'!D$20)</f>
        <v>0.26786751888436955</v>
      </c>
      <c r="E160">
        <f t="shared" si="10"/>
        <v>6.3464902805866821E-3</v>
      </c>
      <c r="F160">
        <f t="shared" si="11"/>
        <v>0.59113623946551219</v>
      </c>
      <c r="G160">
        <f t="shared" si="12"/>
        <v>0.26777839910162493</v>
      </c>
      <c r="H160" s="3">
        <f>IFERROR(VLOOKUP(A160,'GDP Data'!A$2:Q$144,3,FALSE),"Not Found")</f>
        <v>6331961555.4091396</v>
      </c>
      <c r="I160">
        <f t="shared" si="13"/>
        <v>5.9837493639079784E-4</v>
      </c>
      <c r="J160">
        <f t="shared" si="14"/>
        <v>-0.59053786452912138</v>
      </c>
    </row>
    <row r="161" spans="1:10" x14ac:dyDescent="0.25">
      <c r="A161" t="s">
        <v>145</v>
      </c>
      <c r="B161">
        <f>('CON Score and Page Rank'!CN130-'MIN and MAX'!B$20)/('MIN and MAX'!F$20-'MIN and MAX'!B$20)</f>
        <v>7.5027435681860625E-6</v>
      </c>
      <c r="C161">
        <f>('CON Score and Page Rank'!CO130-'MIN and MAX'!C$20)/('MIN and MAX'!G$20-'MIN and MAX'!C$20)</f>
        <v>5.9466735585057108E-3</v>
      </c>
      <c r="D161">
        <f>('CON Score and Page Rank'!CP130-'MIN and MAX'!D$20)/('MIN and MAX'!H$20-'MIN and MAX'!D$20)</f>
        <v>0.12260313771063336</v>
      </c>
      <c r="E161">
        <f t="shared" si="10"/>
        <v>5.9391708149375251E-3</v>
      </c>
      <c r="F161">
        <f t="shared" si="11"/>
        <v>0.59081359912863596</v>
      </c>
      <c r="G161">
        <f t="shared" si="12"/>
        <v>0.12259563496706517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118</v>
      </c>
      <c r="B162">
        <f>('CON Score and Page Rank'!CN103-'MIN and MAX'!B$20)/('MIN and MAX'!F$20-'MIN and MAX'!B$20)</f>
        <v>1.5124230024558443E-5</v>
      </c>
      <c r="C162">
        <f>('CON Score and Page Rank'!CO103-'MIN and MAX'!C$20)/('MIN and MAX'!G$20-'MIN and MAX'!C$20)</f>
        <v>5.9524229807245066E-3</v>
      </c>
      <c r="D162">
        <f>('CON Score and Page Rank'!CP103-'MIN and MAX'!D$20)/('MIN and MAX'!H$20-'MIN and MAX'!D$20)</f>
        <v>0.12260313771063336</v>
      </c>
      <c r="E162">
        <f t="shared" si="10"/>
        <v>5.9372987506999481E-3</v>
      </c>
      <c r="F162">
        <f t="shared" si="11"/>
        <v>0.59081211625465813</v>
      </c>
      <c r="G162">
        <f t="shared" si="12"/>
        <v>0.1225880134806088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54</v>
      </c>
      <c r="B163">
        <f>('CON Score and Page Rank'!CN39-'MIN and MAX'!B$20)/('MIN and MAX'!F$20-'MIN and MAX'!B$20)</f>
        <v>4.0952349968650603E-2</v>
      </c>
      <c r="C163">
        <f>('CON Score and Page Rank'!CO39-'MIN and MAX'!C$20)/('MIN and MAX'!G$20-'MIN and MAX'!C$20)</f>
        <v>4.6561563546198816E-2</v>
      </c>
      <c r="D163">
        <f>('CON Score and Page Rank'!CP39-'MIN and MAX'!D$20)/('MIN and MAX'!H$20-'MIN and MAX'!D$20)</f>
        <v>0.8617083091226031</v>
      </c>
      <c r="E163">
        <f t="shared" si="10"/>
        <v>5.6092135775482124E-3</v>
      </c>
      <c r="F163">
        <f t="shared" si="11"/>
        <v>0.59055223790432909</v>
      </c>
      <c r="G163">
        <f t="shared" si="12"/>
        <v>0.8207559591539525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33</v>
      </c>
      <c r="B164">
        <f>('CON Score and Page Rank'!CN19-'MIN and MAX'!B$20)/('MIN and MAX'!F$20-'MIN and MAX'!B$20)</f>
        <v>4.3194966498911185E-2</v>
      </c>
      <c r="C164">
        <f>('CON Score and Page Rank'!CO19-'MIN and MAX'!C$20)/('MIN and MAX'!G$20-'MIN and MAX'!C$20)</f>
        <v>4.8722820992154442E-2</v>
      </c>
      <c r="D164">
        <f>('CON Score and Page Rank'!CP19-'MIN and MAX'!D$20)/('MIN and MAX'!H$20-'MIN and MAX'!D$20)</f>
        <v>0.98024404416037192</v>
      </c>
      <c r="E164">
        <f t="shared" si="10"/>
        <v>5.5278544932432574E-3</v>
      </c>
      <c r="F164">
        <f t="shared" si="11"/>
        <v>0.59048779285669006</v>
      </c>
      <c r="G164">
        <f t="shared" si="12"/>
        <v>0.93704907766146073</v>
      </c>
      <c r="H164" s="3">
        <f>IFERROR(VLOOKUP(A164,'GDP Data'!A$2:Q$144,3,FALSE),"Not Found")</f>
        <v>173972218824.02701</v>
      </c>
      <c r="I164">
        <f t="shared" si="13"/>
        <v>1.6440500224399524E-2</v>
      </c>
      <c r="J164">
        <f t="shared" si="14"/>
        <v>-0.5740472926322906</v>
      </c>
    </row>
    <row r="165" spans="1:10" x14ac:dyDescent="0.25">
      <c r="A165" t="s">
        <v>39</v>
      </c>
      <c r="B165">
        <f>('CON Score and Page Rank'!CN25-'MIN and MAX'!B$20)/('MIN and MAX'!F$20-'MIN and MAX'!B$20)</f>
        <v>1.6401499917418854E-5</v>
      </c>
      <c r="C165">
        <f>('CON Score and Page Rank'!CO25-'MIN and MAX'!C$20)/('MIN and MAX'!G$20-'MIN and MAX'!C$20)</f>
        <v>5.3643654325809653E-3</v>
      </c>
      <c r="D165">
        <f>('CON Score and Page Rank'!CP25-'MIN and MAX'!D$20)/('MIN and MAX'!H$20-'MIN and MAX'!D$20)</f>
        <v>0.11040092969203952</v>
      </c>
      <c r="E165">
        <f t="shared" si="10"/>
        <v>5.3479639326635461E-3</v>
      </c>
      <c r="F165">
        <f t="shared" si="11"/>
        <v>0.59034530040061806</v>
      </c>
      <c r="G165">
        <f t="shared" si="12"/>
        <v>0.11038452819212211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162</v>
      </c>
      <c r="B166">
        <f>('CON Score and Page Rank'!CN147-'MIN and MAX'!B$20)/('MIN and MAX'!F$20-'MIN and MAX'!B$20)</f>
        <v>4.4731877292207227E-2</v>
      </c>
      <c r="C166">
        <f>('CON Score and Page Rank'!CO147-'MIN and MAX'!C$20)/('MIN and MAX'!G$20-'MIN and MAX'!C$20)</f>
        <v>5.005695346363194E-2</v>
      </c>
      <c r="D166">
        <f>('CON Score and Page Rank'!CP147-'MIN and MAX'!D$20)/('MIN and MAX'!H$20-'MIN and MAX'!D$20)</f>
        <v>0.95061011040092969</v>
      </c>
      <c r="E166">
        <f t="shared" si="10"/>
        <v>5.3250761714247127E-3</v>
      </c>
      <c r="F166">
        <f t="shared" si="11"/>
        <v>0.59032717085951036</v>
      </c>
      <c r="G166">
        <f t="shared" si="12"/>
        <v>0.90587823310872251</v>
      </c>
      <c r="H166" s="3">
        <f>IFERROR(VLOOKUP(A166,'GDP Data'!A$2:Q$144,3,FALSE),"Not Found")</f>
        <v>547658231279.87</v>
      </c>
      <c r="I166">
        <f t="shared" si="13"/>
        <v>5.1754098068716781E-2</v>
      </c>
      <c r="J166">
        <f t="shared" si="14"/>
        <v>-0.53857307279079358</v>
      </c>
    </row>
    <row r="167" spans="1:10" x14ac:dyDescent="0.25">
      <c r="A167" t="s">
        <v>200</v>
      </c>
      <c r="B167">
        <f>('CON Score and Page Rank'!CN185-'MIN and MAX'!B$20)/('MIN and MAX'!F$20-'MIN and MAX'!B$20)</f>
        <v>4.7158083466275293E-2</v>
      </c>
      <c r="C167">
        <f>('CON Score and Page Rank'!CO185-'MIN and MAX'!C$20)/('MIN and MAX'!G$20-'MIN and MAX'!C$20)</f>
        <v>5.2089896629366944E-2</v>
      </c>
      <c r="D167">
        <f>('CON Score and Page Rank'!CP185-'MIN and MAX'!D$20)/('MIN and MAX'!H$20-'MIN and MAX'!D$20)</f>
        <v>0.99070307960488091</v>
      </c>
      <c r="E167">
        <f t="shared" si="10"/>
        <v>4.9318131630916515E-3</v>
      </c>
      <c r="F167">
        <f t="shared" si="11"/>
        <v>0.59001566473178979</v>
      </c>
      <c r="G167">
        <f t="shared" si="12"/>
        <v>0.94354499613860565</v>
      </c>
      <c r="H167" s="3">
        <f>IFERROR(VLOOKUP(A167,'GDP Data'!A$2:Q$144,3,FALSE),"Not Found")</f>
        <v>559983704094.17004</v>
      </c>
      <c r="I167">
        <f t="shared" si="13"/>
        <v>5.2918864144237708E-2</v>
      </c>
      <c r="J167">
        <f t="shared" si="14"/>
        <v>-0.53709680058755205</v>
      </c>
    </row>
    <row r="168" spans="1:10" x14ac:dyDescent="0.25">
      <c r="A168" t="s">
        <v>79</v>
      </c>
      <c r="B168">
        <f>('CON Score and Page Rank'!CN64-'MIN and MAX'!B$20)/('MIN and MAX'!F$20-'MIN and MAX'!B$20)</f>
        <v>5.8505669606062138E-6</v>
      </c>
      <c r="C168">
        <f>('CON Score and Page Rank'!CO64-'MIN and MAX'!C$20)/('MIN and MAX'!G$20-'MIN and MAX'!C$20)</f>
        <v>4.6801552193359193E-3</v>
      </c>
      <c r="D168">
        <f>('CON Score and Page Rank'!CP64-'MIN and MAX'!D$20)/('MIN and MAX'!H$20-'MIN and MAX'!D$20)</f>
        <v>0.18942475305055201</v>
      </c>
      <c r="E168">
        <f t="shared" si="10"/>
        <v>4.6743046523753133E-3</v>
      </c>
      <c r="F168">
        <f t="shared" si="11"/>
        <v>0.58981169060422478</v>
      </c>
      <c r="G168">
        <f t="shared" si="12"/>
        <v>0.18941890248359139</v>
      </c>
      <c r="H168" s="3">
        <f>IFERROR(VLOOKUP(A168,'GDP Data'!A$2:Q$144,3,FALSE),"Not Found")</f>
        <v>1461139022.0295401</v>
      </c>
      <c r="I168">
        <f t="shared" si="13"/>
        <v>1.3807869199997775E-4</v>
      </c>
      <c r="J168">
        <f t="shared" si="14"/>
        <v>-0.58967361191222478</v>
      </c>
    </row>
    <row r="169" spans="1:10" x14ac:dyDescent="0.25">
      <c r="A169" t="s">
        <v>128</v>
      </c>
      <c r="B169">
        <f>('CON Score and Page Rank'!CN113-'MIN and MAX'!B$20)/('MIN and MAX'!F$20-'MIN and MAX'!B$20)</f>
        <v>9.6849637166551208E-7</v>
      </c>
      <c r="C169">
        <f>('CON Score and Page Rank'!CO113-'MIN and MAX'!C$20)/('MIN and MAX'!G$20-'MIN and MAX'!C$20)</f>
        <v>4.1960353282199719E-3</v>
      </c>
      <c r="D169">
        <f>('CON Score and Page Rank'!CP113-'MIN and MAX'!D$20)/('MIN and MAX'!H$20-'MIN and MAX'!D$20)</f>
        <v>0.10633352701917489</v>
      </c>
      <c r="E169">
        <f t="shared" si="10"/>
        <v>4.1950668318483063E-3</v>
      </c>
      <c r="F169">
        <f t="shared" si="11"/>
        <v>0.58943208328147567</v>
      </c>
      <c r="G169">
        <f t="shared" si="12"/>
        <v>0.10633255852280322</v>
      </c>
      <c r="H169" s="3">
        <f>IFERROR(VLOOKUP(A169,'GDP Data'!A$2:Q$144,3,FALSE),"Not Found")</f>
        <v>0</v>
      </c>
      <c r="I169">
        <f t="shared" si="13"/>
        <v>0</v>
      </c>
      <c r="J169">
        <f t="shared" si="14"/>
        <v>-0.58943208328147567</v>
      </c>
    </row>
    <row r="170" spans="1:10" x14ac:dyDescent="0.25">
      <c r="A170" t="s">
        <v>165</v>
      </c>
      <c r="B170">
        <f>('CON Score and Page Rank'!CN150-'MIN and MAX'!B$20)/('MIN and MAX'!F$20-'MIN and MAX'!B$20)</f>
        <v>4.1222372345436235E-5</v>
      </c>
      <c r="C170">
        <f>('CON Score and Page Rank'!CO150-'MIN and MAX'!C$20)/('MIN and MAX'!G$20-'MIN and MAX'!C$20)</f>
        <v>4.2245275102803992E-3</v>
      </c>
      <c r="D170">
        <f>('CON Score and Page Rank'!CP150-'MIN and MAX'!D$20)/('MIN and MAX'!H$20-'MIN and MAX'!D$20)</f>
        <v>0.10633352701917489</v>
      </c>
      <c r="E170">
        <f t="shared" si="10"/>
        <v>4.1833051379349629E-3</v>
      </c>
      <c r="F170">
        <f t="shared" si="11"/>
        <v>0.5894227667689923</v>
      </c>
      <c r="G170">
        <f t="shared" si="12"/>
        <v>0.10629230464682946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155</v>
      </c>
      <c r="B171">
        <f>('CON Score and Page Rank'!CN139-'MIN and MAX'!B$20)/('MIN and MAX'!F$20-'MIN and MAX'!B$20)</f>
        <v>6.2418990522784107E-4</v>
      </c>
      <c r="C171">
        <f>('CON Score and Page Rank'!CO139-'MIN and MAX'!C$20)/('MIN and MAX'!G$20-'MIN and MAX'!C$20)</f>
        <v>4.4916525805500426E-3</v>
      </c>
      <c r="D171">
        <f>('CON Score and Page Rank'!CP139-'MIN and MAX'!D$20)/('MIN and MAX'!H$20-'MIN and MAX'!D$20)</f>
        <v>0.21963974433468914</v>
      </c>
      <c r="E171">
        <f t="shared" si="10"/>
        <v>3.8674626753222013E-3</v>
      </c>
      <c r="F171">
        <f t="shared" si="11"/>
        <v>0.58917258594747235</v>
      </c>
      <c r="G171">
        <f t="shared" si="12"/>
        <v>0.2190155544294613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114</v>
      </c>
      <c r="B172">
        <f>('CON Score and Page Rank'!CN99-'MIN and MAX'!B$20)/('MIN and MAX'!F$20-'MIN and MAX'!B$20)</f>
        <v>3.0308101967685613E-5</v>
      </c>
      <c r="C172">
        <f>('CON Score and Page Rank'!CO99-'MIN and MAX'!C$20)/('MIN and MAX'!G$20-'MIN and MAX'!C$20)</f>
        <v>3.1201614179739955E-3</v>
      </c>
      <c r="D172">
        <f>('CON Score and Page Rank'!CP99-'MIN and MAX'!D$20)/('MIN and MAX'!H$20-'MIN and MAX'!D$20)</f>
        <v>0.11446833236490413</v>
      </c>
      <c r="E172">
        <f t="shared" si="10"/>
        <v>3.0898533160063097E-3</v>
      </c>
      <c r="F172">
        <f t="shared" si="11"/>
        <v>0.58855663663297542</v>
      </c>
      <c r="G172">
        <f t="shared" si="12"/>
        <v>0.11443802426293644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167</v>
      </c>
      <c r="B173">
        <f>('CON Score and Page Rank'!CN153-'MIN and MAX'!B$20)/('MIN and MAX'!F$20-'MIN and MAX'!B$20)</f>
        <v>2.9100281186739983E-6</v>
      </c>
      <c r="C173">
        <f>('CON Score and Page Rank'!CO153-'MIN and MAX'!C$20)/('MIN and MAX'!G$20-'MIN and MAX'!C$20)</f>
        <v>2.8168943633568406E-3</v>
      </c>
      <c r="D173">
        <f>('CON Score and Page Rank'!CP153-'MIN and MAX'!D$20)/('MIN and MAX'!H$20-'MIN and MAX'!D$20)</f>
        <v>1.452643811737362E-2</v>
      </c>
      <c r="E173">
        <f t="shared" si="10"/>
        <v>2.8139843352381665E-3</v>
      </c>
      <c r="F173">
        <f t="shared" si="11"/>
        <v>0.58833811906041877</v>
      </c>
      <c r="G173">
        <f t="shared" si="12"/>
        <v>1.4523528089254946E-2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132</v>
      </c>
      <c r="B174">
        <f>('CON Score and Page Rank'!CN117-'MIN and MAX'!B$20)/('MIN and MAX'!F$20-'MIN and MAX'!B$20)</f>
        <v>1.4065135906931449E-5</v>
      </c>
      <c r="C174">
        <f>('CON Score and Page Rank'!CO117-'MIN and MAX'!C$20)/('MIN and MAX'!G$20-'MIN and MAX'!C$20)</f>
        <v>2.8248010259580331E-3</v>
      </c>
      <c r="D174">
        <f>('CON Score and Page Rank'!CP117-'MIN and MAX'!D$20)/('MIN and MAX'!H$20-'MIN and MAX'!D$20)</f>
        <v>1.452643811737362E-2</v>
      </c>
      <c r="E174">
        <f t="shared" si="10"/>
        <v>2.8107358900511018E-3</v>
      </c>
      <c r="F174">
        <f t="shared" si="11"/>
        <v>0.58833554594634518</v>
      </c>
      <c r="G174">
        <f t="shared" si="12"/>
        <v>1.4512372981466688E-2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143</v>
      </c>
      <c r="B175">
        <f>('CON Score and Page Rank'!CN128-'MIN and MAX'!B$20)/('MIN and MAX'!F$20-'MIN and MAX'!B$20)</f>
        <v>2.4152281529065627E-6</v>
      </c>
      <c r="C175">
        <f>('CON Score and Page Rank'!CO128-'MIN and MAX'!C$20)/('MIN and MAX'!G$20-'MIN and MAX'!C$20)</f>
        <v>2.0518755090372727E-3</v>
      </c>
      <c r="D175">
        <f>('CON Score and Page Rank'!CP128-'MIN and MAX'!D$20)/('MIN and MAX'!H$20-'MIN and MAX'!D$20)</f>
        <v>9.1807088901801281E-2</v>
      </c>
      <c r="E175">
        <f t="shared" si="10"/>
        <v>2.049460280884366E-3</v>
      </c>
      <c r="F175">
        <f t="shared" si="11"/>
        <v>0.58773253469912723</v>
      </c>
      <c r="G175">
        <f t="shared" si="12"/>
        <v>9.1804673673648376E-2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73</v>
      </c>
      <c r="B176">
        <f>('CON Score and Page Rank'!CN58-'MIN and MAX'!B$20)/('MIN and MAX'!F$20-'MIN and MAX'!B$20)</f>
        <v>1.0364112716783192E-5</v>
      </c>
      <c r="C176">
        <f>('CON Score and Page Rank'!CO58-'MIN and MAX'!C$20)/('MIN and MAX'!G$20-'MIN and MAX'!C$20)</f>
        <v>1.9503596778284126E-3</v>
      </c>
      <c r="D176">
        <f>('CON Score and Page Rank'!CP58-'MIN and MAX'!D$20)/('MIN and MAX'!H$20-'MIN and MAX'!D$20)</f>
        <v>0.11040092969203952</v>
      </c>
      <c r="E176">
        <f t="shared" si="10"/>
        <v>1.9399955651116293E-3</v>
      </c>
      <c r="F176">
        <f t="shared" si="11"/>
        <v>0.58764582700221746</v>
      </c>
      <c r="G176">
        <f t="shared" si="12"/>
        <v>0.11039056557932274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86</v>
      </c>
      <c r="B177">
        <f>('CON Score and Page Rank'!CN71-'MIN and MAX'!B$20)/('MIN and MAX'!F$20-'MIN and MAX'!B$20)</f>
        <v>5.2461460613928968E-6</v>
      </c>
      <c r="C177">
        <f>('CON Score and Page Rank'!CO71-'MIN and MAX'!C$20)/('MIN and MAX'!G$20-'MIN and MAX'!C$20)</f>
        <v>1.5376855796456626E-3</v>
      </c>
      <c r="D177">
        <f>('CON Score and Page Rank'!CP71-'MIN and MAX'!D$20)/('MIN and MAX'!H$20-'MIN and MAX'!D$20)</f>
        <v>0.13945380592678674</v>
      </c>
      <c r="E177">
        <f t="shared" si="10"/>
        <v>1.5324394335842696E-3</v>
      </c>
      <c r="F177">
        <f t="shared" si="11"/>
        <v>0.58732299920079523</v>
      </c>
      <c r="G177">
        <f t="shared" si="12"/>
        <v>0.13944855978072535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80</v>
      </c>
      <c r="B178">
        <f>('CON Score and Page Rank'!CN65-'MIN and MAX'!B$20)/('MIN and MAX'!F$20-'MIN and MAX'!B$20)</f>
        <v>5.5357540867089116E-6</v>
      </c>
      <c r="C178">
        <f>('CON Score and Page Rank'!CO65-'MIN and MAX'!C$20)/('MIN and MAX'!G$20-'MIN and MAX'!C$20)</f>
        <v>1.3178865394302985E-3</v>
      </c>
      <c r="D178">
        <f>('CON Score and Page Rank'!CP65-'MIN and MAX'!D$20)/('MIN and MAX'!H$20-'MIN and MAX'!D$20)</f>
        <v>6.1592097617664147E-2</v>
      </c>
      <c r="E178">
        <f t="shared" si="10"/>
        <v>1.3123507853435895E-3</v>
      </c>
      <c r="F178">
        <f t="shared" si="11"/>
        <v>0.58714866558406564</v>
      </c>
      <c r="G178">
        <f t="shared" si="12"/>
        <v>6.1586561863577437E-2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34</v>
      </c>
      <c r="B179">
        <f>('CON Score and Page Rank'!CN20-'MIN and MAX'!B$20)/('MIN and MAX'!F$20-'MIN and MAX'!B$20)</f>
        <v>6.0128305503551194E-2</v>
      </c>
      <c r="C179">
        <f>('CON Score and Page Rank'!CO20-'MIN and MAX'!C$20)/('MIN and MAX'!G$20-'MIN and MAX'!C$20)</f>
        <v>6.1200183487103176E-2</v>
      </c>
      <c r="D179">
        <f>('CON Score and Page Rank'!CP20-'MIN and MAX'!D$20)/('MIN and MAX'!H$20-'MIN and MAX'!D$20)</f>
        <v>0.95061011040092969</v>
      </c>
      <c r="E179">
        <f t="shared" si="10"/>
        <v>1.0718779835519818E-3</v>
      </c>
      <c r="F179">
        <f t="shared" si="11"/>
        <v>0.58695818554978596</v>
      </c>
      <c r="G179">
        <f t="shared" si="12"/>
        <v>0.89048180489737849</v>
      </c>
      <c r="H179" s="3">
        <f>IFERROR(VLOOKUP(A179,'GDP Data'!A$2:Q$144,3,FALSE),"Not Found")</f>
        <v>121604107164.99699</v>
      </c>
      <c r="I179">
        <f t="shared" si="13"/>
        <v>1.1491675881631776E-2</v>
      </c>
      <c r="J179">
        <f t="shared" si="14"/>
        <v>-0.57546650966815416</v>
      </c>
    </row>
    <row r="180" spans="1:10" x14ac:dyDescent="0.25">
      <c r="A180" t="s">
        <v>153</v>
      </c>
      <c r="B180">
        <f>('CON Score and Page Rank'!CN137-'MIN and MAX'!B$20)/('MIN and MAX'!F$20-'MIN and MAX'!B$20)</f>
        <v>9.6475309724079163E-7</v>
      </c>
      <c r="C180">
        <f>('CON Score and Page Rank'!CO137-'MIN and MAX'!C$20)/('MIN and MAX'!G$20-'MIN and MAX'!C$20)</f>
        <v>6.704092823832682E-4</v>
      </c>
      <c r="D180">
        <f>('CON Score and Page Rank'!CP137-'MIN and MAX'!D$20)/('MIN and MAX'!H$20-'MIN and MAX'!D$20)</f>
        <v>0</v>
      </c>
      <c r="E180">
        <f t="shared" si="10"/>
        <v>6.6944452928602738E-4</v>
      </c>
      <c r="F180">
        <f t="shared" si="11"/>
        <v>0.58663941545357234</v>
      </c>
      <c r="G180">
        <f t="shared" si="12"/>
        <v>-9.6475309724079163E-7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106</v>
      </c>
      <c r="B181">
        <f>('CON Score and Page Rank'!CN91-'MIN and MAX'!B$20)/('MIN and MAX'!F$20-'MIN and MAX'!B$20)</f>
        <v>1.9295061944815833E-6</v>
      </c>
      <c r="C181">
        <f>('CON Score and Page Rank'!CO91-'MIN and MAX'!C$20)/('MIN and MAX'!G$20-'MIN and MAX'!C$20)</f>
        <v>6.7100025423377254E-4</v>
      </c>
      <c r="D181">
        <f>('CON Score and Page Rank'!CP91-'MIN and MAX'!D$20)/('MIN and MAX'!H$20-'MIN and MAX'!D$20)</f>
        <v>0</v>
      </c>
      <c r="E181">
        <f t="shared" si="10"/>
        <v>6.690707480392909E-4</v>
      </c>
      <c r="F181">
        <f t="shared" si="11"/>
        <v>0.58663911937907165</v>
      </c>
      <c r="G181">
        <f t="shared" si="12"/>
        <v>-1.9295061944815833E-6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257</v>
      </c>
      <c r="B182">
        <f>('CON Score and Page Rank'!CN152-'MIN and MAX'!B$20)/('MIN and MAX'!F$20-'MIN and MAX'!B$20)</f>
        <v>2.8942592917223749E-6</v>
      </c>
      <c r="C182">
        <f>('CON Score and Page Rank'!CO152-'MIN and MAX'!C$20)/('MIN and MAX'!G$20-'MIN and MAX'!C$20)</f>
        <v>6.7159122608427687E-4</v>
      </c>
      <c r="D182">
        <f>('CON Score and Page Rank'!CP152-'MIN and MAX'!D$20)/('MIN and MAX'!H$20-'MIN and MAX'!D$20)</f>
        <v>0</v>
      </c>
      <c r="E182">
        <f t="shared" si="10"/>
        <v>6.6869696679255452E-4</v>
      </c>
      <c r="F182">
        <f t="shared" si="11"/>
        <v>0.58663882330457118</v>
      </c>
      <c r="G182">
        <f t="shared" si="12"/>
        <v>-2.8942592917223749E-6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109</v>
      </c>
      <c r="B183">
        <f>('CON Score and Page Rank'!CN94-'MIN and MAX'!B$20)/('MIN and MAX'!F$20-'MIN and MAX'!B$20)</f>
        <v>4.5927154495120641E-6</v>
      </c>
      <c r="C183">
        <f>('CON Score and Page Rank'!CO94-'MIN and MAX'!C$20)/('MIN and MAX'!G$20-'MIN and MAX'!C$20)</f>
        <v>5.6619738351655136E-4</v>
      </c>
      <c r="D183">
        <f>('CON Score and Page Rank'!CP94-'MIN and MAX'!D$20)/('MIN and MAX'!H$20-'MIN and MAX'!D$20)</f>
        <v>1.8593840790238233E-2</v>
      </c>
      <c r="E183">
        <f t="shared" si="10"/>
        <v>5.6160466806703935E-4</v>
      </c>
      <c r="F183">
        <f t="shared" si="11"/>
        <v>0.58655399481427895</v>
      </c>
      <c r="G183">
        <f t="shared" si="12"/>
        <v>1.858924807478872E-2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161</v>
      </c>
      <c r="B184">
        <f>('CON Score and Page Rank'!CN146-'MIN and MAX'!B$20)/('MIN and MAX'!F$20-'MIN and MAX'!B$20)</f>
        <v>9.1854308990250194E-6</v>
      </c>
      <c r="C184">
        <f>('CON Score and Page Rank'!CO146-'MIN and MAX'!C$20)/('MIN and MAX'!G$20-'MIN and MAX'!C$20)</f>
        <v>5.6905567874121292E-4</v>
      </c>
      <c r="D184">
        <f>('CON Score and Page Rank'!CP146-'MIN and MAX'!D$20)/('MIN and MAX'!H$20-'MIN and MAX'!D$20)</f>
        <v>1.8593840790238233E-2</v>
      </c>
      <c r="E184">
        <f t="shared" si="10"/>
        <v>5.5987024784218793E-4</v>
      </c>
      <c r="F184">
        <f t="shared" si="11"/>
        <v>0.58655262096899818</v>
      </c>
      <c r="G184">
        <f t="shared" si="12"/>
        <v>1.8584655359339206E-2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261</v>
      </c>
      <c r="B185">
        <f>('CON Score and Page Rank'!CN159-'MIN and MAX'!B$20)/('MIN and MAX'!F$20-'MIN and MAX'!B$20)</f>
        <v>1.2629967486153057E-5</v>
      </c>
      <c r="C185">
        <f>('CON Score and Page Rank'!CO159-'MIN and MAX'!C$20)/('MIN and MAX'!G$20-'MIN and MAX'!C$20)</f>
        <v>5.7119940015970918E-4</v>
      </c>
      <c r="D185">
        <f>('CON Score and Page Rank'!CP159-'MIN and MAX'!D$20)/('MIN and MAX'!H$20-'MIN and MAX'!D$20)</f>
        <v>1.8593840790238233E-2</v>
      </c>
      <c r="E185">
        <f t="shared" si="10"/>
        <v>5.5856943267355613E-4</v>
      </c>
      <c r="F185">
        <f t="shared" si="11"/>
        <v>0.58655159058503759</v>
      </c>
      <c r="G185">
        <f t="shared" si="12"/>
        <v>1.8581210822752079E-2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133</v>
      </c>
      <c r="B186">
        <f>('CON Score and Page Rank'!CN118-'MIN and MAX'!B$20)/('MIN and MAX'!F$20-'MIN and MAX'!B$20)</f>
        <v>3.6891575215146466E-5</v>
      </c>
      <c r="C186">
        <f>('CON Score and Page Rank'!CO118-'MIN and MAX'!C$20)/('MIN and MAX'!G$20-'MIN and MAX'!C$20)</f>
        <v>0</v>
      </c>
      <c r="D186">
        <f>('CON Score and Page Rank'!CP118-'MIN and MAX'!D$20)/('MIN and MAX'!H$20-'MIN and MAX'!D$20)</f>
        <v>6.3916327716443929E-3</v>
      </c>
      <c r="E186">
        <f t="shared" si="10"/>
        <v>-3.6891575215146466E-5</v>
      </c>
      <c r="F186">
        <f t="shared" si="11"/>
        <v>0.58607992213708926</v>
      </c>
      <c r="G186">
        <f t="shared" si="12"/>
        <v>6.3547411964292467E-3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21</v>
      </c>
      <c r="B187">
        <f>('CON Score and Page Rank'!CN12-'MIN and MAX'!B$20)/('MIN and MAX'!F$20-'MIN and MAX'!B$20)</f>
        <v>5.5136398007702744E-2</v>
      </c>
      <c r="C187">
        <f>('CON Score and Page Rank'!CO12-'MIN and MAX'!C$20)/('MIN and MAX'!G$20-'MIN and MAX'!C$20)</f>
        <v>5.4894950311627569E-2</v>
      </c>
      <c r="D187">
        <f>('CON Score and Page Rank'!CP12-'MIN and MAX'!D$20)/('MIN and MAX'!H$20-'MIN and MAX'!D$20)</f>
        <v>1</v>
      </c>
      <c r="E187">
        <f t="shared" si="10"/>
        <v>-2.4144769607517547E-4</v>
      </c>
      <c r="F187">
        <f t="shared" si="11"/>
        <v>0.58591789193399257</v>
      </c>
      <c r="G187">
        <f t="shared" si="12"/>
        <v>0.94486360199229724</v>
      </c>
      <c r="H187" s="3">
        <f>IFERROR(VLOOKUP(A187,'GDP Data'!A$2:Q$144,3,FALSE),"Not Found")</f>
        <v>164791442543.375</v>
      </c>
      <c r="I187">
        <f t="shared" si="13"/>
        <v>1.5572910240651064E-2</v>
      </c>
      <c r="J187">
        <f t="shared" si="14"/>
        <v>-0.57034498169334147</v>
      </c>
    </row>
    <row r="188" spans="1:10" x14ac:dyDescent="0.25">
      <c r="A188" t="s">
        <v>60</v>
      </c>
      <c r="B188">
        <f>('CON Score and Page Rank'!CN45-'MIN and MAX'!B$20)/('MIN and MAX'!F$20-'MIN and MAX'!B$20)</f>
        <v>5.8684861739660768E-2</v>
      </c>
      <c r="C188">
        <f>('CON Score and Page Rank'!CO45-'MIN and MAX'!C$20)/('MIN and MAX'!G$20-'MIN and MAX'!C$20)</f>
        <v>5.8384306908599984E-2</v>
      </c>
      <c r="D188">
        <f>('CON Score and Page Rank'!CP45-'MIN and MAX'!D$20)/('MIN and MAX'!H$20-'MIN and MAX'!D$20)</f>
        <v>0.92039511911679261</v>
      </c>
      <c r="E188">
        <f t="shared" si="10"/>
        <v>-3.0055483106078418E-4</v>
      </c>
      <c r="F188">
        <f t="shared" si="11"/>
        <v>0.58587107279679973</v>
      </c>
      <c r="G188">
        <f t="shared" si="12"/>
        <v>0.86171025737713181</v>
      </c>
      <c r="H188" s="3">
        <f>IFERROR(VLOOKUP(A188,'GDP Data'!A$2:Q$144,3,FALSE),"Not Found")</f>
        <v>89794943349.891205</v>
      </c>
      <c r="I188">
        <f t="shared" si="13"/>
        <v>8.4856869462996316E-3</v>
      </c>
      <c r="J188">
        <f t="shared" si="14"/>
        <v>-0.57738538585050014</v>
      </c>
    </row>
    <row r="189" spans="1:10" x14ac:dyDescent="0.25">
      <c r="A189" t="s">
        <v>116</v>
      </c>
      <c r="B189">
        <f>('CON Score and Page Rank'!CN101-'MIN and MAX'!B$20)/('MIN and MAX'!F$20-'MIN and MAX'!B$20)</f>
        <v>0</v>
      </c>
      <c r="C189">
        <f>('CON Score and Page Rank'!CO101-'MIN and MAX'!C$20)/('MIN and MAX'!G$20-'MIN and MAX'!C$20)</f>
        <v>-2.5635818116323192E-3</v>
      </c>
      <c r="D189">
        <f>('CON Score and Page Rank'!CP101-'MIN and MAX'!D$20)/('MIN and MAX'!H$20-'MIN and MAX'!D$20)</f>
        <v>-8.9482858803021495E-2</v>
      </c>
      <c r="E189">
        <f t="shared" si="10"/>
        <v>-2.5635818116323192E-3</v>
      </c>
      <c r="F189">
        <f t="shared" si="11"/>
        <v>0.58407851474606176</v>
      </c>
      <c r="G189">
        <f t="shared" si="12"/>
        <v>-8.9482858803021495E-2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150</v>
      </c>
      <c r="B190">
        <f>('CON Score and Page Rank'!CN134-'MIN and MAX'!B$20)/('MIN and MAX'!F$20-'MIN and MAX'!B$20)</f>
        <v>0</v>
      </c>
      <c r="C190">
        <f>('CON Score and Page Rank'!CO134-'MIN and MAX'!C$20)/('MIN and MAX'!G$20-'MIN and MAX'!C$20)</f>
        <v>-2.5635818116323192E-3</v>
      </c>
      <c r="D190">
        <f>('CON Score and Page Rank'!CP134-'MIN and MAX'!D$20)/('MIN and MAX'!H$20-'MIN and MAX'!D$20)</f>
        <v>-8.9482858803021495E-2</v>
      </c>
      <c r="E190">
        <f t="shared" si="10"/>
        <v>-2.5635818116323192E-3</v>
      </c>
      <c r="F190">
        <f t="shared" si="11"/>
        <v>0.58407851474606176</v>
      </c>
      <c r="G190">
        <f t="shared" si="12"/>
        <v>-8.9482858803021495E-2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158</v>
      </c>
      <c r="B191">
        <f>('CON Score and Page Rank'!CN142-'MIN and MAX'!B$20)/('MIN and MAX'!F$20-'MIN and MAX'!B$20)</f>
        <v>0</v>
      </c>
      <c r="C191">
        <f>('CON Score and Page Rank'!CO142-'MIN and MAX'!C$20)/('MIN and MAX'!G$20-'MIN and MAX'!C$20)</f>
        <v>-2.5635818116323192E-3</v>
      </c>
      <c r="D191">
        <f>('CON Score and Page Rank'!CP142-'MIN and MAX'!D$20)/('MIN and MAX'!H$20-'MIN and MAX'!D$20)</f>
        <v>-8.9482858803021495E-2</v>
      </c>
      <c r="E191">
        <f t="shared" si="10"/>
        <v>-2.5635818116323192E-3</v>
      </c>
      <c r="F191">
        <f t="shared" si="11"/>
        <v>0.58407851474606176</v>
      </c>
      <c r="G191">
        <f t="shared" si="12"/>
        <v>-8.9482858803021495E-2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169</v>
      </c>
      <c r="B192">
        <f>('CON Score and Page Rank'!CN155-'MIN and MAX'!B$20)/('MIN and MAX'!F$20-'MIN and MAX'!B$20)</f>
        <v>0</v>
      </c>
      <c r="C192">
        <f>('CON Score and Page Rank'!CO155-'MIN and MAX'!C$20)/('MIN and MAX'!G$20-'MIN and MAX'!C$20)</f>
        <v>-2.5635818116323192E-3</v>
      </c>
      <c r="D192">
        <f>('CON Score and Page Rank'!CP155-'MIN and MAX'!D$20)/('MIN and MAX'!H$20-'MIN and MAX'!D$20)</f>
        <v>-8.9482858803021495E-2</v>
      </c>
      <c r="E192">
        <f t="shared" si="10"/>
        <v>-2.5635818116323192E-3</v>
      </c>
      <c r="F192">
        <f t="shared" si="11"/>
        <v>0.58407851474606176</v>
      </c>
      <c r="G192">
        <f t="shared" si="12"/>
        <v>-8.9482858803021495E-2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216</v>
      </c>
      <c r="B193">
        <f>('CON Score and Page Rank'!CN201-'MIN and MAX'!B$20)/('MIN and MAX'!F$20-'MIN and MAX'!B$20)</f>
        <v>8.5792484883278633E-2</v>
      </c>
      <c r="C193">
        <f>('CON Score and Page Rank'!CO201-'MIN and MAX'!C$20)/('MIN and MAX'!G$20-'MIN and MAX'!C$20)</f>
        <v>6.8918976909532401E-2</v>
      </c>
      <c r="D193">
        <f>('CON Score and Page Rank'!CP201-'MIN and MAX'!D$20)/('MIN and MAX'!H$20-'MIN and MAX'!D$20)</f>
        <v>0.88146426496223129</v>
      </c>
      <c r="E193">
        <f t="shared" si="10"/>
        <v>-1.6873507973746232E-2</v>
      </c>
      <c r="F193">
        <f t="shared" si="11"/>
        <v>0.57274353130680755</v>
      </c>
      <c r="G193">
        <f t="shared" si="12"/>
        <v>0.79567178007895267</v>
      </c>
      <c r="H193" s="3">
        <f>IFERROR(VLOOKUP(A193,'GDP Data'!A$2:Q$144,3,FALSE),"Not Found")</f>
        <v>756706300589.79102</v>
      </c>
      <c r="I193">
        <f t="shared" si="13"/>
        <v>7.1509291476213779E-2</v>
      </c>
      <c r="J193">
        <f t="shared" si="14"/>
        <v>-0.50123423983059379</v>
      </c>
    </row>
    <row r="194" spans="1:10" x14ac:dyDescent="0.25">
      <c r="A194" t="s">
        <v>42</v>
      </c>
      <c r="B194">
        <f>('CON Score and Page Rank'!CN27-'MIN and MAX'!B$20)/('MIN and MAX'!F$20-'MIN and MAX'!B$20)</f>
        <v>5.3677928851975469E-2</v>
      </c>
      <c r="C194">
        <f>('CON Score and Page Rank'!CO27-'MIN and MAX'!C$20)/('MIN and MAX'!G$20-'MIN and MAX'!C$20)</f>
        <v>3.6739557314960723E-2</v>
      </c>
      <c r="D194">
        <f>('CON Score and Page Rank'!CP27-'MIN and MAX'!D$20)/('MIN and MAX'!H$20-'MIN and MAX'!D$20)</f>
        <v>0.84137129575828007</v>
      </c>
      <c r="E194">
        <f t="shared" si="10"/>
        <v>-1.6938371537014746E-2</v>
      </c>
      <c r="F194">
        <f t="shared" si="11"/>
        <v>0.57269215246619509</v>
      </c>
      <c r="G194">
        <f t="shared" si="12"/>
        <v>0.78769336690630465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-0.56760116934050941</v>
      </c>
    </row>
    <row r="195" spans="1:10" x14ac:dyDescent="0.25">
      <c r="A195" t="s">
        <v>52</v>
      </c>
      <c r="B195">
        <f>('CON Score and Page Rank'!CN37-'MIN and MAX'!B$20)/('MIN and MAX'!F$20-'MIN and MAX'!B$20)</f>
        <v>0.11765435867737352</v>
      </c>
      <c r="C195">
        <f>('CON Score and Page Rank'!CO37-'MIN and MAX'!C$20)/('MIN and MAX'!G$20-'MIN and MAX'!C$20)</f>
        <v>9.3462159531653655E-2</v>
      </c>
      <c r="D195">
        <f>('CON Score and Page Rank'!CP37-'MIN and MAX'!D$20)/('MIN and MAX'!H$20-'MIN and MAX'!D$20)</f>
        <v>0.99070307960488091</v>
      </c>
      <c r="E195">
        <f t="shared" ref="E195:E211" si="15">C195-B195</f>
        <v>-2.4192199145719864E-2</v>
      </c>
      <c r="F195">
        <f t="shared" ref="F195:F211" si="16">(E195-MIN(E$3:E$212))/(MAX(E$3:E$212)-MIN(E$3:E$212))</f>
        <v>0.56694634952602596</v>
      </c>
      <c r="G195">
        <f t="shared" ref="G195:G211" si="17">D195-B195</f>
        <v>0.8730487209275074</v>
      </c>
      <c r="H195" s="3">
        <f>IFERROR(VLOOKUP(A195,'GDP Data'!A$2:Q$144,3,FALSE),"Not Found")</f>
        <v>169403241524.33701</v>
      </c>
      <c r="I195">
        <f t="shared" ref="I195:I211" si="18">IFERROR((H195-MIN(H$3:H$212))/(MAX(H$3:H$212)-MIN(H$3:H$212)),"No Value")</f>
        <v>1.6008728572416343E-2</v>
      </c>
      <c r="J195">
        <f t="shared" ref="J195:J211" si="19">IFERROR(I195-F195,"No Value")</f>
        <v>-0.55093762095360965</v>
      </c>
    </row>
    <row r="196" spans="1:10" x14ac:dyDescent="0.25">
      <c r="A196" t="s">
        <v>29</v>
      </c>
      <c r="B196">
        <f>('CON Score and Page Rank'!CN10-'MIN and MAX'!B$20)/('MIN and MAX'!F$20-'MIN and MAX'!B$20)</f>
        <v>0.23514955922403141</v>
      </c>
      <c r="C196">
        <f>('CON Score and Page Rank'!CO10-'MIN and MAX'!C$20)/('MIN and MAX'!G$20-'MIN and MAX'!C$20)</f>
        <v>0.20693118051687093</v>
      </c>
      <c r="D196">
        <f>('CON Score and Page Rank'!CP10-'MIN and MAX'!D$20)/('MIN and MAX'!H$20-'MIN and MAX'!D$20)</f>
        <v>0.9389889599070308</v>
      </c>
      <c r="E196">
        <f t="shared" si="15"/>
        <v>-2.8218378707160485E-2</v>
      </c>
      <c r="F196">
        <f t="shared" si="16"/>
        <v>0.56375718711279021</v>
      </c>
      <c r="G196">
        <f t="shared" si="17"/>
        <v>0.70383940068299933</v>
      </c>
      <c r="H196" s="3">
        <f>IFERROR(VLOOKUP(A196,'GDP Data'!A$2:Q$144,3,FALSE),"Not Found")</f>
        <v>1168023426056.3799</v>
      </c>
      <c r="I196">
        <f t="shared" si="18"/>
        <v>0.11037905665620985</v>
      </c>
      <c r="J196">
        <f t="shared" si="19"/>
        <v>-0.45337813045658037</v>
      </c>
    </row>
    <row r="197" spans="1:10" x14ac:dyDescent="0.25">
      <c r="A197" t="s">
        <v>25</v>
      </c>
      <c r="B197">
        <f>('CON Score and Page Rank'!CN9-'MIN and MAX'!B$20)/('MIN and MAX'!F$20-'MIN and MAX'!B$20)</f>
        <v>0.14175192845313009</v>
      </c>
      <c r="C197">
        <f>('CON Score and Page Rank'!CO9-'MIN and MAX'!C$20)/('MIN and MAX'!G$20-'MIN and MAX'!C$20)</f>
        <v>0.1116052232332433</v>
      </c>
      <c r="D197">
        <f>('CON Score and Page Rank'!CP9-'MIN and MAX'!D$20)/('MIN and MAX'!H$20-'MIN and MAX'!D$20)</f>
        <v>0.96048808832074373</v>
      </c>
      <c r="E197">
        <f t="shared" si="15"/>
        <v>-3.0146705219886785E-2</v>
      </c>
      <c r="F197">
        <f t="shared" si="16"/>
        <v>0.56222974742934195</v>
      </c>
      <c r="G197">
        <f t="shared" si="17"/>
        <v>0.81873615986761361</v>
      </c>
      <c r="H197" s="3">
        <f>IFERROR(VLOOKUP(A197,'GDP Data'!A$2:Q$144,3,FALSE),"Not Found")</f>
        <v>109346669229.69501</v>
      </c>
      <c r="I197">
        <f t="shared" si="18"/>
        <v>1.0333339151272939E-2</v>
      </c>
      <c r="J197">
        <f t="shared" si="19"/>
        <v>-0.55189640827806896</v>
      </c>
    </row>
    <row r="198" spans="1:10" x14ac:dyDescent="0.25">
      <c r="A198" t="s">
        <v>31</v>
      </c>
      <c r="B198">
        <f>('CON Score and Page Rank'!CN17-'MIN and MAX'!B$20)/('MIN and MAX'!F$20-'MIN and MAX'!B$20)</f>
        <v>0.14132987997648236</v>
      </c>
      <c r="C198">
        <f>('CON Score and Page Rank'!CO17-'MIN and MAX'!C$20)/('MIN and MAX'!G$20-'MIN and MAX'!C$20)</f>
        <v>0.11033081947555845</v>
      </c>
      <c r="D198">
        <f>('CON Score and Page Rank'!CP17-'MIN and MAX'!D$20)/('MIN and MAX'!H$20-'MIN and MAX'!D$20)</f>
        <v>1</v>
      </c>
      <c r="E198">
        <f t="shared" si="15"/>
        <v>-3.0999060500923908E-2</v>
      </c>
      <c r="F198">
        <f t="shared" si="16"/>
        <v>0.56155459139530894</v>
      </c>
      <c r="G198">
        <f t="shared" si="17"/>
        <v>0.85867012002351761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-0.55953345402622701</v>
      </c>
    </row>
    <row r="199" spans="1:10" x14ac:dyDescent="0.25">
      <c r="A199" t="s">
        <v>20</v>
      </c>
      <c r="B199">
        <f>('CON Score and Page Rank'!CN6-'MIN and MAX'!B$20)/('MIN and MAX'!F$20-'MIN and MAX'!B$20)</f>
        <v>0.10496400712442172</v>
      </c>
      <c r="C199">
        <f>('CON Score and Page Rank'!CO6-'MIN and MAX'!C$20)/('MIN and MAX'!G$20-'MIN and MAX'!C$20)</f>
        <v>5.686458223813632E-2</v>
      </c>
      <c r="D199">
        <f>('CON Score and Page Rank'!CP6-'MIN and MAX'!D$20)/('MIN and MAX'!H$20-'MIN and MAX'!D$20)</f>
        <v>0.8605461940732132</v>
      </c>
      <c r="E199">
        <f t="shared" si="15"/>
        <v>-4.8099424886285401E-2</v>
      </c>
      <c r="F199">
        <f t="shared" si="16"/>
        <v>0.54800928410878624</v>
      </c>
      <c r="G199">
        <f t="shared" si="17"/>
        <v>0.75558218694879153</v>
      </c>
      <c r="H199" s="3">
        <f>IFERROR(VLOOKUP(A199,'GDP Data'!A$2:Q$144,3,FALSE),"Not Found")</f>
        <v>738981792355.37195</v>
      </c>
      <c r="I199">
        <f t="shared" si="18"/>
        <v>6.9834312657324954E-2</v>
      </c>
      <c r="J199">
        <f t="shared" si="19"/>
        <v>-0.47817497145146126</v>
      </c>
    </row>
    <row r="200" spans="1:10" x14ac:dyDescent="0.25">
      <c r="A200" t="s">
        <v>49</v>
      </c>
      <c r="B200">
        <f>('CON Score and Page Rank'!CN34-'MIN and MAX'!B$20)/('MIN and MAX'!F$20-'MIN and MAX'!B$20)</f>
        <v>0.16957269577734416</v>
      </c>
      <c r="C200">
        <f>('CON Score and Page Rank'!CO34-'MIN and MAX'!C$20)/('MIN and MAX'!G$20-'MIN and MAX'!C$20)</f>
        <v>0.11891354421732499</v>
      </c>
      <c r="D200">
        <f>('CON Score and Page Rank'!CP34-'MIN and MAX'!D$20)/('MIN and MAX'!H$20-'MIN and MAX'!D$20)</f>
        <v>0.99070307960488091</v>
      </c>
      <c r="E200">
        <f t="shared" si="15"/>
        <v>-5.0659151560019169E-2</v>
      </c>
      <c r="F200">
        <f t="shared" si="16"/>
        <v>0.54598170834584436</v>
      </c>
      <c r="G200">
        <f t="shared" si="17"/>
        <v>0.82113038382753678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18</v>
      </c>
      <c r="B201">
        <f>('CON Score and Page Rank'!CN4-'MIN and MAX'!B$20)/('MIN and MAX'!F$20-'MIN and MAX'!B$20)</f>
        <v>0.1448396567538533</v>
      </c>
      <c r="C201">
        <f>('CON Score and Page Rank'!CO4-'MIN and MAX'!C$20)/('MIN and MAX'!G$20-'MIN and MAX'!C$20)</f>
        <v>8.3663052493982329E-2</v>
      </c>
      <c r="D201">
        <f>('CON Score and Page Rank'!CP4-'MIN and MAX'!D$20)/('MIN and MAX'!H$20-'MIN and MAX'!D$20)</f>
        <v>0.86693782684485765</v>
      </c>
      <c r="E201">
        <f t="shared" si="15"/>
        <v>-6.1176604259870968E-2</v>
      </c>
      <c r="F201">
        <f t="shared" si="16"/>
        <v>0.53765076723368233</v>
      </c>
      <c r="G201">
        <f t="shared" si="17"/>
        <v>0.7220981700910043</v>
      </c>
      <c r="H201" s="3">
        <f>IFERROR(VLOOKUP(A201,'GDP Data'!A$2:Q$144,3,FALSE),"Not Found")</f>
        <v>197508773215.323</v>
      </c>
      <c r="I201">
        <f t="shared" si="18"/>
        <v>1.8664721599325463E-2</v>
      </c>
      <c r="J201">
        <f t="shared" si="19"/>
        <v>-0.51898604563435691</v>
      </c>
    </row>
    <row r="202" spans="1:10" x14ac:dyDescent="0.25">
      <c r="A202" t="s">
        <v>36</v>
      </c>
      <c r="B202">
        <f>('CON Score and Page Rank'!CN22-'MIN and MAX'!B$20)/('MIN and MAX'!F$20-'MIN and MAX'!B$20)</f>
        <v>0.11866775066638643</v>
      </c>
      <c r="C202">
        <f>('CON Score and Page Rank'!CO22-'MIN and MAX'!C$20)/('MIN and MAX'!G$20-'MIN and MAX'!C$20)</f>
        <v>5.2956294193975809E-2</v>
      </c>
      <c r="D202">
        <f>('CON Score and Page Rank'!CP22-'MIN and MAX'!D$20)/('MIN and MAX'!H$20-'MIN and MAX'!D$20)</f>
        <v>0.9401510749564207</v>
      </c>
      <c r="E202">
        <f t="shared" si="15"/>
        <v>-6.5711456472410626E-2</v>
      </c>
      <c r="F202">
        <f t="shared" si="16"/>
        <v>0.53405868198137041</v>
      </c>
      <c r="G202">
        <f t="shared" si="17"/>
        <v>0.82148332429003423</v>
      </c>
      <c r="H202" s="3">
        <f>IFERROR(VLOOKUP(A202,'GDP Data'!A$2:Q$144,3,FALSE),"Not Found")</f>
        <v>242395852494.409</v>
      </c>
      <c r="I202">
        <f t="shared" si="18"/>
        <v>2.2906582983566962E-2</v>
      </c>
      <c r="J202">
        <f t="shared" si="19"/>
        <v>-0.51115209899780345</v>
      </c>
    </row>
    <row r="203" spans="1:10" x14ac:dyDescent="0.25">
      <c r="A203" t="s">
        <v>40</v>
      </c>
      <c r="B203">
        <f>('CON Score and Page Rank'!CN3-'MIN and MAX'!B$20)/('MIN and MAX'!F$20-'MIN and MAX'!B$20)</f>
        <v>0.16130058322030685</v>
      </c>
      <c r="C203">
        <f>('CON Score and Page Rank'!CO3-'MIN and MAX'!C$20)/('MIN and MAX'!G$20-'MIN and MAX'!C$20)</f>
        <v>8.92876174247548E-2</v>
      </c>
      <c r="D203">
        <f>('CON Score and Page Rank'!CP3-'MIN and MAX'!D$20)/('MIN and MAX'!H$20-'MIN and MAX'!D$20)</f>
        <v>0.96048808832074373</v>
      </c>
      <c r="E203">
        <f t="shared" si="15"/>
        <v>-7.2012965795552053E-2</v>
      </c>
      <c r="F203">
        <f t="shared" si="16"/>
        <v>0.5290672164062914</v>
      </c>
      <c r="G203">
        <f t="shared" si="17"/>
        <v>0.7991875051004369</v>
      </c>
      <c r="H203" s="3">
        <f>IFERROR(VLOOKUP(A203,'GDP Data'!A$2:Q$144,3,FALSE),"Not Found")</f>
        <v>379083932596.32898</v>
      </c>
      <c r="I203">
        <f t="shared" si="18"/>
        <v>3.5823705192955003E-2</v>
      </c>
      <c r="J203">
        <f t="shared" si="19"/>
        <v>-0.49324351121333637</v>
      </c>
    </row>
    <row r="204" spans="1:10" x14ac:dyDescent="0.25">
      <c r="A204" t="s">
        <v>38</v>
      </c>
      <c r="B204">
        <f>('CON Score and Page Rank'!CN24-'MIN and MAX'!B$20)/('MIN and MAX'!F$20-'MIN and MAX'!B$20)</f>
        <v>0.74558296800078117</v>
      </c>
      <c r="C204">
        <f>('CON Score and Page Rank'!CO24-'MIN and MAX'!C$20)/('MIN and MAX'!G$20-'MIN and MAX'!C$20)</f>
        <v>0.63085340043271498</v>
      </c>
      <c r="D204">
        <f>('CON Score and Page Rank'!CP24-'MIN and MAX'!D$20)/('MIN and MAX'!H$20-'MIN and MAX'!D$20)</f>
        <v>0.91051714119697846</v>
      </c>
      <c r="E204">
        <f t="shared" si="15"/>
        <v>-0.11472956756806618</v>
      </c>
      <c r="F204">
        <f t="shared" si="16"/>
        <v>0.49523112471809116</v>
      </c>
      <c r="G204">
        <f t="shared" si="17"/>
        <v>0.1649341731961973</v>
      </c>
      <c r="H204" s="3">
        <f>IFERROR(VLOOKUP(A204,'GDP Data'!A$2:Q$144,3,FALSE),"Not Found")</f>
        <v>1643908161796.46</v>
      </c>
      <c r="I204">
        <f t="shared" si="18"/>
        <v>0.15535050760170163</v>
      </c>
      <c r="J204">
        <f t="shared" si="19"/>
        <v>-0.33988061711638951</v>
      </c>
    </row>
    <row r="205" spans="1:10" x14ac:dyDescent="0.25">
      <c r="A205" t="s">
        <v>35</v>
      </c>
      <c r="B205">
        <f>('CON Score and Page Rank'!CN21-'MIN and MAX'!B$20)/('MIN and MAX'!F$20-'MIN and MAX'!B$20)</f>
        <v>0.25135689308165787</v>
      </c>
      <c r="C205">
        <f>('CON Score and Page Rank'!CO21-'MIN and MAX'!C$20)/('MIN and MAX'!G$20-'MIN and MAX'!C$20)</f>
        <v>0.12662119608221972</v>
      </c>
      <c r="D205">
        <f>('CON Score and Page Rank'!CP21-'MIN and MAX'!D$20)/('MIN and MAX'!H$20-'MIN and MAX'!D$20)</f>
        <v>0.91923300406740271</v>
      </c>
      <c r="E205">
        <f t="shared" si="15"/>
        <v>-0.12473569699943815</v>
      </c>
      <c r="F205">
        <f t="shared" si="16"/>
        <v>0.48730520601587479</v>
      </c>
      <c r="G205">
        <f t="shared" si="17"/>
        <v>0.66787611098574484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-0.42797481516837599</v>
      </c>
    </row>
    <row r="206" spans="1:10" x14ac:dyDescent="0.25">
      <c r="A206" t="s">
        <v>19</v>
      </c>
      <c r="B206">
        <f>('CON Score and Page Rank'!CN5-'MIN and MAX'!B$20)/('MIN and MAX'!F$20-'MIN and MAX'!B$20)</f>
        <v>0.24428443852862822</v>
      </c>
      <c r="C206">
        <f>('CON Score and Page Rank'!CO5-'MIN and MAX'!C$20)/('MIN and MAX'!G$20-'MIN and MAX'!C$20)</f>
        <v>0.11494422384499574</v>
      </c>
      <c r="D206">
        <f>('CON Score and Page Rank'!CP5-'MIN and MAX'!D$20)/('MIN and MAX'!H$20-'MIN and MAX'!D$20)</f>
        <v>0.90819291109819877</v>
      </c>
      <c r="E206">
        <f t="shared" si="15"/>
        <v>-0.12934021468363249</v>
      </c>
      <c r="F206">
        <f t="shared" si="16"/>
        <v>0.48365793830080595</v>
      </c>
      <c r="G206">
        <f t="shared" si="17"/>
        <v>0.66390847256957053</v>
      </c>
      <c r="H206" s="3">
        <f>IFERROR(VLOOKUP(A206,'GDP Data'!A$2:Q$144,3,FALSE),"Not Found")</f>
        <v>236746141604.37</v>
      </c>
      <c r="I206">
        <f t="shared" si="18"/>
        <v>2.2372681227393863E-2</v>
      </c>
      <c r="J206">
        <f t="shared" si="19"/>
        <v>-0.46128525707341206</v>
      </c>
    </row>
    <row r="207" spans="1:10" x14ac:dyDescent="0.25">
      <c r="A207" t="s">
        <v>41</v>
      </c>
      <c r="B207">
        <f>('CON Score and Page Rank'!CN26-'MIN and MAX'!B$20)/('MIN and MAX'!F$20-'MIN and MAX'!B$20)</f>
        <v>0.40254875280378694</v>
      </c>
      <c r="C207">
        <f>('CON Score and Page Rank'!CO26-'MIN and MAX'!C$20)/('MIN and MAX'!G$20-'MIN and MAX'!C$20)</f>
        <v>0.21770810648833788</v>
      </c>
      <c r="D207">
        <f>('CON Score and Page Rank'!CP26-'MIN and MAX'!D$20)/('MIN and MAX'!H$20-'MIN and MAX'!D$20)</f>
        <v>0.94189424753050555</v>
      </c>
      <c r="E207">
        <f t="shared" si="15"/>
        <v>-0.18484064631544905</v>
      </c>
      <c r="F207">
        <f t="shared" si="16"/>
        <v>0.43969569375172823</v>
      </c>
      <c r="G207">
        <f t="shared" si="17"/>
        <v>0.53934549472671867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-2.6282281687737885E-2</v>
      </c>
    </row>
    <row r="208" spans="1:10" x14ac:dyDescent="0.25">
      <c r="A208" t="s">
        <v>37</v>
      </c>
      <c r="B208">
        <f>('CON Score and Page Rank'!CN23-'MIN and MAX'!B$20)/('MIN and MAX'!F$20-'MIN and MAX'!B$20)</f>
        <v>0.28732030825515131</v>
      </c>
      <c r="C208">
        <f>('CON Score and Page Rank'!CO23-'MIN and MAX'!C$20)/('MIN and MAX'!G$20-'MIN and MAX'!C$20)</f>
        <v>6.4531086239479257E-2</v>
      </c>
      <c r="D208">
        <f>('CON Score and Page Rank'!CP23-'MIN and MAX'!D$20)/('MIN and MAX'!H$20-'MIN and MAX'!D$20)</f>
        <v>0.90993608367228351</v>
      </c>
      <c r="E208">
        <f t="shared" si="15"/>
        <v>-0.22278922201567206</v>
      </c>
      <c r="F208">
        <f t="shared" si="16"/>
        <v>0.40963638581175155</v>
      </c>
      <c r="G208">
        <f t="shared" si="17"/>
        <v>0.6226157754171322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-0.38249327134181393</v>
      </c>
    </row>
    <row r="209" spans="1:10" x14ac:dyDescent="0.25">
      <c r="A209" t="s">
        <v>32</v>
      </c>
      <c r="B209">
        <f>('CON Score and Page Rank'!CN18-'MIN and MAX'!B$20)/('MIN and MAX'!F$20-'MIN and MAX'!B$20)</f>
        <v>0.44445381516211696</v>
      </c>
      <c r="C209">
        <f>('CON Score and Page Rank'!CO18-'MIN and MAX'!C$20)/('MIN and MAX'!G$20-'MIN and MAX'!C$20)</f>
        <v>0.16749516156282004</v>
      </c>
      <c r="D209">
        <f>('CON Score and Page Rank'!CP18-'MIN and MAX'!D$20)/('MIN and MAX'!H$20-'MIN and MAX'!D$20)</f>
        <v>0.84311446833236492</v>
      </c>
      <c r="E209">
        <f t="shared" si="15"/>
        <v>-0.27695865359929694</v>
      </c>
      <c r="F209">
        <f t="shared" si="16"/>
        <v>0.36672843485811124</v>
      </c>
      <c r="G209">
        <f t="shared" si="17"/>
        <v>0.39866065317024796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-0.32594316585830152</v>
      </c>
    </row>
    <row r="210" spans="1:10" x14ac:dyDescent="0.25">
      <c r="A210" t="s">
        <v>23</v>
      </c>
      <c r="B210">
        <f>('CON Score and Page Rank'!CN7-'MIN and MAX'!B$20)/('MIN and MAX'!F$20-'MIN and MAX'!B$20)</f>
        <v>0.63273458534605198</v>
      </c>
      <c r="C210">
        <f>('CON Score and Page Rank'!CO7-'MIN and MAX'!C$20)/('MIN and MAX'!G$20-'MIN and MAX'!C$20)</f>
        <v>0.19591231144231971</v>
      </c>
      <c r="D210">
        <f>('CON Score and Page Rank'!CP7-'MIN and MAX'!D$20)/('MIN and MAX'!H$20-'MIN and MAX'!D$20)</f>
        <v>0.8617083091226031</v>
      </c>
      <c r="E210">
        <f t="shared" si="15"/>
        <v>-0.43682227390373229</v>
      </c>
      <c r="F210">
        <f t="shared" si="16"/>
        <v>0.24009944543065598</v>
      </c>
      <c r="G210">
        <f t="shared" si="17"/>
        <v>0.22897372377655112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-0.10990983269326379</v>
      </c>
    </row>
    <row r="211" spans="1:10" x14ac:dyDescent="0.25">
      <c r="A211" t="s">
        <v>24</v>
      </c>
      <c r="B211">
        <f>('CON Score and Page Rank'!CN8-'MIN and MAX'!B$20)/('MIN and MAX'!F$20-'MIN and MAX'!B$20)</f>
        <v>1</v>
      </c>
      <c r="C211">
        <f>('CON Score and Page Rank'!CO8-'MIN and MAX'!C$20)/('MIN and MAX'!G$20-'MIN and MAX'!C$20)</f>
        <v>0.26006256460616284</v>
      </c>
      <c r="D211">
        <f>('CON Score and Page Rank'!CP8-'MIN and MAX'!D$20)/('MIN and MAX'!H$20-'MIN and MAX'!D$20)</f>
        <v>0.86577571179546775</v>
      </c>
      <c r="E211">
        <f t="shared" si="15"/>
        <v>-0.73993743539383716</v>
      </c>
      <c r="F211">
        <f t="shared" si="16"/>
        <v>0</v>
      </c>
      <c r="G211">
        <f t="shared" si="17"/>
        <v>-0.13422428820453225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  <row r="213" spans="1:10" x14ac:dyDescent="0.25">
      <c r="H213" s="3"/>
    </row>
  </sheetData>
  <autoFilter ref="A2:J211" xr:uid="{B5C60DFB-B10D-4578-9D69-B4B1BBB418EE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D28C-E92D-432A-A15C-83A681304881}">
  <sheetPr codeName="Sheet24"/>
  <dimension ref="A1:J213"/>
  <sheetViews>
    <sheetView zoomScaleNormal="80" workbookViewId="0">
      <selection activeCell="I3" sqref="I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262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Rank'!CS28-'MIN and MAX'!B$21)/('MIN and MAX'!F$21-'MIN and MAX'!B$21)</f>
        <v>0.50766883436824684</v>
      </c>
      <c r="C3">
        <f>('CON Score and Page Rank'!CT28-'MIN and MAX'!C$21)/('MIN and MAX'!G$21-'MIN and MAX'!C$21)</f>
        <v>1</v>
      </c>
      <c r="D3">
        <f>('CON Score and Page Rank'!CU28-'MIN and MAX'!D$21)/('MIN and MAX'!H$21-'MIN and MAX'!D$21)</f>
        <v>0.92044134727061555</v>
      </c>
      <c r="E3">
        <f t="shared" ref="E3:E66" si="0">C3-B3</f>
        <v>0.49233116563175316</v>
      </c>
      <c r="F3">
        <f>(E3-MIN(E$3:E$212))/(MAX(E$3:E$212)-MIN(E$3:E$212))</f>
        <v>1</v>
      </c>
      <c r="G3">
        <f>D3-B3</f>
        <v>0.41277251290236872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Rank'!CS188-'MIN and MAX'!B$21)/('MIN and MAX'!F$21-'MIN and MAX'!B$21)</f>
        <v>5.2528266448538053E-4</v>
      </c>
      <c r="C4">
        <f>('CON Score and Page Rank'!CT188-'MIN and MAX'!C$21)/('MIN and MAX'!G$21-'MIN and MAX'!C$21)</f>
        <v>2.2646884180614127E-2</v>
      </c>
      <c r="D4">
        <f>('CON Score and Page Rank'!CU188-'MIN and MAX'!D$21)/('MIN and MAX'!H$21-'MIN and MAX'!D$21)</f>
        <v>0.93786295005807196</v>
      </c>
      <c r="E4">
        <f t="shared" si="0"/>
        <v>2.2121601516128745E-2</v>
      </c>
      <c r="F4">
        <f t="shared" ref="F4:F67" si="1">(E4-MIN(E$3:E$212))/(MAX(E$3:E$212)-MIN(E$3:E$212))</f>
        <v>0.62191443771407751</v>
      </c>
      <c r="G4">
        <f t="shared" ref="G4:G67" si="2">D4-B4</f>
        <v>0.93733766739358659</v>
      </c>
      <c r="H4" s="3">
        <f>IFERROR(VLOOKUP(A4,'GDP Data'!A$2:Q$144,3,FALSE),"Not Found")</f>
        <v>15976174336.972099</v>
      </c>
      <c r="I4">
        <f t="shared" ref="I4:I67" si="3">IFERROR((H4-MIN(H$3:H$212))/(MAX(H$3:H$212)-MIN(H$3:H$212)),"No Value")</f>
        <v>1.5097600039102375E-3</v>
      </c>
      <c r="J4">
        <f t="shared" ref="J4:J67" si="4">IFERROR(I4-F4,"No Value")</f>
        <v>-0.62040467771016727</v>
      </c>
    </row>
    <row r="5" spans="1:10" x14ac:dyDescent="0.25">
      <c r="A5" t="s">
        <v>88</v>
      </c>
      <c r="B5">
        <f>('CON Score and Page Rank'!CS73-'MIN and MAX'!B$21)/('MIN and MAX'!F$21-'MIN and MAX'!B$21)</f>
        <v>3.6135489840163876E-4</v>
      </c>
      <c r="C5">
        <f>('CON Score and Page Rank'!CT73-'MIN and MAX'!C$21)/('MIN and MAX'!G$21-'MIN and MAX'!C$21)</f>
        <v>2.2406680636567016E-2</v>
      </c>
      <c r="D5">
        <f>('CON Score and Page Rank'!CU73-'MIN and MAX'!D$21)/('MIN and MAX'!H$21-'MIN and MAX'!D$21)</f>
        <v>0.89663182346109171</v>
      </c>
      <c r="E5">
        <f t="shared" si="0"/>
        <v>2.2045325738165377E-2</v>
      </c>
      <c r="F5">
        <f t="shared" si="1"/>
        <v>0.62185310597478316</v>
      </c>
      <c r="G5">
        <f t="shared" si="2"/>
        <v>0.8962704685626901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-0.61843440722120691</v>
      </c>
    </row>
    <row r="6" spans="1:10" x14ac:dyDescent="0.25">
      <c r="A6" t="s">
        <v>105</v>
      </c>
      <c r="B6">
        <f>('CON Score and Page Rank'!CS90-'MIN and MAX'!B$21)/('MIN and MAX'!F$21-'MIN and MAX'!B$21)</f>
        <v>1.6918297835961883E-3</v>
      </c>
      <c r="C6">
        <f>('CON Score and Page Rank'!CT90-'MIN and MAX'!C$21)/('MIN and MAX'!G$21-'MIN and MAX'!C$21)</f>
        <v>2.3577942767853764E-2</v>
      </c>
      <c r="D6">
        <f>('CON Score and Page Rank'!CU90-'MIN and MAX'!D$21)/('MIN and MAX'!H$21-'MIN and MAX'!D$21)</f>
        <v>0.92915214866434381</v>
      </c>
      <c r="E6">
        <f t="shared" si="0"/>
        <v>2.1886112984257577E-2</v>
      </c>
      <c r="F6">
        <f t="shared" si="1"/>
        <v>0.62172508636782864</v>
      </c>
      <c r="G6">
        <f t="shared" si="2"/>
        <v>0.92746031888074765</v>
      </c>
      <c r="H6" s="3">
        <f>IFERROR(VLOOKUP(A6,'GDP Data'!A$2:Q$144,3,FALSE),"Not Found")</f>
        <v>19452000520.155998</v>
      </c>
      <c r="I6">
        <f t="shared" si="3"/>
        <v>1.838228086520658E-3</v>
      </c>
      <c r="J6">
        <f t="shared" si="4"/>
        <v>-0.61988685828130796</v>
      </c>
    </row>
    <row r="7" spans="1:10" x14ac:dyDescent="0.25">
      <c r="A7" t="s">
        <v>195</v>
      </c>
      <c r="B7">
        <f>('CON Score and Page Rank'!CS181-'MIN and MAX'!B$21)/('MIN and MAX'!F$21-'MIN and MAX'!B$21)</f>
        <v>1.2532773976727735E-3</v>
      </c>
      <c r="C7">
        <f>('CON Score and Page Rank'!CT181-'MIN and MAX'!C$21)/('MIN and MAX'!G$21-'MIN and MAX'!C$21)</f>
        <v>2.3111208922141989E-2</v>
      </c>
      <c r="D7">
        <f>('CON Score and Page Rank'!CU181-'MIN and MAX'!D$21)/('MIN and MAX'!H$21-'MIN and MAX'!D$21)</f>
        <v>0.93786295005807196</v>
      </c>
      <c r="E7">
        <f t="shared" si="0"/>
        <v>2.1857931524469215E-2</v>
      </c>
      <c r="F7">
        <f t="shared" si="1"/>
        <v>0.6217024262522477</v>
      </c>
      <c r="G7">
        <f t="shared" si="2"/>
        <v>0.93660967266039918</v>
      </c>
      <c r="H7" s="3">
        <f>IFERROR(VLOOKUP(A7,'GDP Data'!A$2:Q$144,3,FALSE),"Not Found")</f>
        <v>39309580983.228203</v>
      </c>
      <c r="I7">
        <f t="shared" si="3"/>
        <v>3.7147837703301132E-3</v>
      </c>
      <c r="J7">
        <f t="shared" si="4"/>
        <v>-0.61798764248191762</v>
      </c>
    </row>
    <row r="8" spans="1:10" x14ac:dyDescent="0.25">
      <c r="A8" t="s">
        <v>157</v>
      </c>
      <c r="B8">
        <f>('CON Score and Page Rank'!CS141-'MIN and MAX'!B$21)/('MIN and MAX'!F$21-'MIN and MAX'!B$21)</f>
        <v>2.438768340940479E-3</v>
      </c>
      <c r="C8">
        <f>('CON Score and Page Rank'!CT141-'MIN and MAX'!C$21)/('MIN and MAX'!G$21-'MIN and MAX'!C$21)</f>
        <v>2.4190210578211024E-2</v>
      </c>
      <c r="D8">
        <f>('CON Score and Page Rank'!CU141-'MIN and MAX'!D$21)/('MIN and MAX'!H$21-'MIN and MAX'!D$21)</f>
        <v>0.97038327526132406</v>
      </c>
      <c r="E8">
        <f t="shared" si="0"/>
        <v>2.1751442237270546E-2</v>
      </c>
      <c r="F8">
        <f t="shared" si="1"/>
        <v>0.62161680046940415</v>
      </c>
      <c r="G8">
        <f t="shared" si="2"/>
        <v>0.96794450692038358</v>
      </c>
      <c r="H8" s="3">
        <f>IFERROR(VLOOKUP(A8,'GDP Data'!A$2:Q$144,3,FALSE),"Not Found")</f>
        <v>79484403984.884903</v>
      </c>
      <c r="I8">
        <f t="shared" si="3"/>
        <v>7.5113335357960484E-3</v>
      </c>
      <c r="J8">
        <f t="shared" si="4"/>
        <v>-0.61410546693360812</v>
      </c>
    </row>
    <row r="9" spans="1:10" x14ac:dyDescent="0.25">
      <c r="A9" t="s">
        <v>225</v>
      </c>
      <c r="B9">
        <f>('CON Score and Page Rank'!CS210-'MIN and MAX'!B$21)/('MIN and MAX'!F$21-'MIN and MAX'!B$21)</f>
        <v>1.4706108967788767E-3</v>
      </c>
      <c r="C9">
        <f>('CON Score and Page Rank'!CT210-'MIN and MAX'!C$21)/('MIN and MAX'!G$21-'MIN and MAX'!C$21)</f>
        <v>2.3220080944448621E-2</v>
      </c>
      <c r="D9">
        <f>('CON Score and Page Rank'!CU210-'MIN and MAX'!D$21)/('MIN and MAX'!H$21-'MIN and MAX'!D$21)</f>
        <v>0.93786295005807196</v>
      </c>
      <c r="E9">
        <f t="shared" si="0"/>
        <v>2.1749470047669743E-2</v>
      </c>
      <c r="F9">
        <f t="shared" si="1"/>
        <v>0.62161521467347169</v>
      </c>
      <c r="G9">
        <f t="shared" si="2"/>
        <v>0.93639233916129305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-0.61964026408667194</v>
      </c>
    </row>
    <row r="10" spans="1:10" x14ac:dyDescent="0.25">
      <c r="A10" t="s">
        <v>91</v>
      </c>
      <c r="B10">
        <f>('CON Score and Page Rank'!CS76-'MIN and MAX'!B$21)/('MIN and MAX'!F$21-'MIN and MAX'!B$21)</f>
        <v>1.0041620004131717E-3</v>
      </c>
      <c r="C10">
        <f>('CON Score and Page Rank'!CT76-'MIN and MAX'!C$21)/('MIN and MAX'!G$21-'MIN and MAX'!C$21)</f>
        <v>2.2705503168461084E-2</v>
      </c>
      <c r="D10">
        <f>('CON Score and Page Rank'!CU76-'MIN and MAX'!D$21)/('MIN and MAX'!H$21-'MIN and MAX'!D$21)</f>
        <v>0.8681765389082462</v>
      </c>
      <c r="E10">
        <f t="shared" si="0"/>
        <v>2.1701341168047911E-2</v>
      </c>
      <c r="F10">
        <f t="shared" si="1"/>
        <v>0.62157651525963009</v>
      </c>
      <c r="G10">
        <f t="shared" si="2"/>
        <v>0.867172376907833</v>
      </c>
      <c r="H10" s="3">
        <f>IFERROR(VLOOKUP(A10,'GDP Data'!A$2:Q$144,3,FALSE),"Not Found")</f>
        <v>12986007425.878099</v>
      </c>
      <c r="I10">
        <f t="shared" si="3"/>
        <v>1.2271870729840754E-3</v>
      </c>
      <c r="J10">
        <f t="shared" si="4"/>
        <v>-0.62034932818664601</v>
      </c>
    </row>
    <row r="11" spans="1:10" x14ac:dyDescent="0.25">
      <c r="A11" t="s">
        <v>104</v>
      </c>
      <c r="B11">
        <f>('CON Score and Page Rank'!CS89-'MIN and MAX'!B$21)/('MIN and MAX'!F$21-'MIN and MAX'!B$21)</f>
        <v>1.4902459572145531E-3</v>
      </c>
      <c r="C11">
        <f>('CON Score and Page Rank'!CT89-'MIN and MAX'!C$21)/('MIN and MAX'!G$21-'MIN and MAX'!C$21)</f>
        <v>2.3092295257256392E-2</v>
      </c>
      <c r="D11">
        <f>('CON Score and Page Rank'!CU89-'MIN and MAX'!D$21)/('MIN and MAX'!H$21-'MIN and MAX'!D$21)</f>
        <v>0.89663182346109171</v>
      </c>
      <c r="E11">
        <f t="shared" si="0"/>
        <v>2.160204930004184E-2</v>
      </c>
      <c r="F11">
        <f t="shared" si="1"/>
        <v>0.62149667676928355</v>
      </c>
      <c r="G11">
        <f t="shared" si="2"/>
        <v>0.89514157750387713</v>
      </c>
      <c r="H11" s="3">
        <f>IFERROR(VLOOKUP(A11,'GDP Data'!A$2:Q$144,3,FALSE),"Not Found")</f>
        <v>74030364472.050598</v>
      </c>
      <c r="I11">
        <f t="shared" si="3"/>
        <v>6.9959228659733303E-3</v>
      </c>
      <c r="J11">
        <f t="shared" si="4"/>
        <v>-0.61450075390331027</v>
      </c>
    </row>
    <row r="12" spans="1:10" x14ac:dyDescent="0.25">
      <c r="A12" t="s">
        <v>172</v>
      </c>
      <c r="B12">
        <f>('CON Score and Page Rank'!CS158-'MIN and MAX'!B$21)/('MIN and MAX'!F$21-'MIN and MAX'!B$21)</f>
        <v>1.4899011735712386E-3</v>
      </c>
      <c r="C12">
        <f>('CON Score and Page Rank'!CT158-'MIN and MAX'!C$21)/('MIN and MAX'!G$21-'MIN and MAX'!C$21)</f>
        <v>2.308134443633475E-2</v>
      </c>
      <c r="D12">
        <f>('CON Score and Page Rank'!CU158-'MIN and MAX'!D$21)/('MIN and MAX'!H$21-'MIN and MAX'!D$21)</f>
        <v>0.89663182346109171</v>
      </c>
      <c r="E12">
        <f t="shared" si="0"/>
        <v>2.1591443262763511E-2</v>
      </c>
      <c r="F12">
        <f t="shared" si="1"/>
        <v>0.62148814867909985</v>
      </c>
      <c r="G12">
        <f t="shared" si="2"/>
        <v>0.89514192228752043</v>
      </c>
      <c r="H12" s="3">
        <f>IFERROR(VLOOKUP(A12,'GDP Data'!A$2:Q$144,3,FALSE),"Not Found")</f>
        <v>32685198735.305302</v>
      </c>
      <c r="I12">
        <f t="shared" si="3"/>
        <v>3.0887748674739315E-3</v>
      </c>
      <c r="J12">
        <f t="shared" si="4"/>
        <v>-0.61839937381162591</v>
      </c>
    </row>
    <row r="13" spans="1:10" x14ac:dyDescent="0.25">
      <c r="A13" t="s">
        <v>178</v>
      </c>
      <c r="B13">
        <f>('CON Score and Page Rank'!CS163-'MIN and MAX'!B$21)/('MIN and MAX'!F$21-'MIN and MAX'!B$21)</f>
        <v>1.8598972457463934E-3</v>
      </c>
      <c r="C13">
        <f>('CON Score and Page Rank'!CT163-'MIN and MAX'!C$21)/('MIN and MAX'!G$21-'MIN and MAX'!C$21)</f>
        <v>2.3302229295601742E-2</v>
      </c>
      <c r="D13">
        <f>('CON Score and Page Rank'!CU163-'MIN and MAX'!D$21)/('MIN and MAX'!H$21-'MIN and MAX'!D$21)</f>
        <v>0.89663182346109171</v>
      </c>
      <c r="E13">
        <f t="shared" si="0"/>
        <v>2.1442332049855347E-2</v>
      </c>
      <c r="F13">
        <f t="shared" si="1"/>
        <v>0.62136825150754493</v>
      </c>
      <c r="G13">
        <f t="shared" si="2"/>
        <v>0.89477192621534529</v>
      </c>
      <c r="H13" s="3">
        <f>IFERROR(VLOOKUP(A13,'GDP Data'!A$2:Q$144,3,FALSE),"Not Found")</f>
        <v>14183497963.1071</v>
      </c>
      <c r="I13">
        <f t="shared" si="3"/>
        <v>1.3403507929107808E-3</v>
      </c>
      <c r="J13">
        <f t="shared" si="4"/>
        <v>-0.62002790071463421</v>
      </c>
    </row>
    <row r="14" spans="1:10" x14ac:dyDescent="0.25">
      <c r="A14" t="s">
        <v>63</v>
      </c>
      <c r="B14">
        <f>('CON Score and Page Rank'!CS48-'MIN and MAX'!B$21)/('MIN and MAX'!F$21-'MIN and MAX'!B$21)</f>
        <v>2.4701412112660905E-3</v>
      </c>
      <c r="C14">
        <f>('CON Score and Page Rank'!CT48-'MIN and MAX'!C$21)/('MIN and MAX'!G$21-'MIN and MAX'!C$21)</f>
        <v>2.3838911223379822E-2</v>
      </c>
      <c r="D14">
        <f>('CON Score and Page Rank'!CU48-'MIN and MAX'!D$21)/('MIN and MAX'!H$21-'MIN and MAX'!D$21)</f>
        <v>0.93786295005807196</v>
      </c>
      <c r="E14">
        <f t="shared" si="0"/>
        <v>2.1368770012113732E-2</v>
      </c>
      <c r="F14">
        <f t="shared" si="1"/>
        <v>0.62130910182934829</v>
      </c>
      <c r="G14">
        <f t="shared" si="2"/>
        <v>0.93539280884680587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-0.61613568696230048</v>
      </c>
    </row>
    <row r="15" spans="1:10" x14ac:dyDescent="0.25">
      <c r="A15" t="s">
        <v>90</v>
      </c>
      <c r="B15">
        <f>('CON Score and Page Rank'!CS75-'MIN and MAX'!B$21)/('MIN and MAX'!F$21-'MIN and MAX'!B$21)</f>
        <v>6.5686699340166397E-4</v>
      </c>
      <c r="C15">
        <f>('CON Score and Page Rank'!CT75-'MIN and MAX'!C$21)/('MIN and MAX'!G$21-'MIN and MAX'!C$21)</f>
        <v>2.2015918588616932E-2</v>
      </c>
      <c r="D15">
        <f>('CON Score and Page Rank'!CU75-'MIN and MAX'!D$21)/('MIN and MAX'!H$21-'MIN and MAX'!D$21)</f>
        <v>0.83565621370499421</v>
      </c>
      <c r="E15">
        <f t="shared" si="0"/>
        <v>2.1359051595215266E-2</v>
      </c>
      <c r="F15">
        <f t="shared" si="1"/>
        <v>0.62130128745593272</v>
      </c>
      <c r="G15">
        <f t="shared" si="2"/>
        <v>0.83499934671159259</v>
      </c>
      <c r="H15" s="3">
        <f>IFERROR(VLOOKUP(A15,'GDP Data'!A$2:Q$144,3,FALSE),"Not Found")</f>
        <v>8975689844.8519001</v>
      </c>
      <c r="I15">
        <f t="shared" si="3"/>
        <v>8.4820916756651876E-4</v>
      </c>
      <c r="J15">
        <f t="shared" si="4"/>
        <v>-0.62045307828836616</v>
      </c>
    </row>
    <row r="16" spans="1:10" x14ac:dyDescent="0.25">
      <c r="A16" t="s">
        <v>171</v>
      </c>
      <c r="B16">
        <f>('CON Score and Page Rank'!CS157-'MIN and MAX'!B$21)/('MIN and MAX'!F$21-'MIN and MAX'!B$21)</f>
        <v>6.7572533350297595E-4</v>
      </c>
      <c r="C16">
        <f>('CON Score and Page Rank'!CT157-'MIN and MAX'!C$21)/('MIN and MAX'!G$21-'MIN and MAX'!C$21)</f>
        <v>2.1945414559431262E-2</v>
      </c>
      <c r="D16">
        <f>('CON Score and Page Rank'!CU157-'MIN and MAX'!D$21)/('MIN and MAX'!H$21-'MIN and MAX'!D$21)</f>
        <v>0.76480836236933802</v>
      </c>
      <c r="E16">
        <f t="shared" si="0"/>
        <v>2.1269689225928284E-2</v>
      </c>
      <c r="F16">
        <f t="shared" si="1"/>
        <v>0.62122943306542788</v>
      </c>
      <c r="G16">
        <f t="shared" si="2"/>
        <v>0.76413263703583501</v>
      </c>
      <c r="H16" s="3">
        <f>IFERROR(VLOOKUP(A16,'GDP Data'!A$2:Q$144,3,FALSE),"Not Found")</f>
        <v>11401421329.197399</v>
      </c>
      <c r="I16">
        <f t="shared" si="3"/>
        <v>1.0774425433450622E-3</v>
      </c>
      <c r="J16">
        <f t="shared" si="4"/>
        <v>-0.62015199052208281</v>
      </c>
    </row>
    <row r="17" spans="1:10" x14ac:dyDescent="0.25">
      <c r="A17" t="s">
        <v>215</v>
      </c>
      <c r="B17">
        <f>('CON Score and Page Rank'!CS200-'MIN and MAX'!B$21)/('MIN and MAX'!F$21-'MIN and MAX'!B$21)</f>
        <v>5.2778439466185181E-4</v>
      </c>
      <c r="C17">
        <f>('CON Score and Page Rank'!CT200-'MIN and MAX'!C$21)/('MIN and MAX'!G$21-'MIN and MAX'!C$21)</f>
        <v>2.1734743079202493E-2</v>
      </c>
      <c r="D17">
        <f>('CON Score and Page Rank'!CU200-'MIN and MAX'!D$21)/('MIN and MAX'!H$21-'MIN and MAX'!D$21)</f>
        <v>0.76480836236933802</v>
      </c>
      <c r="E17">
        <f t="shared" si="0"/>
        <v>2.1206958684540641E-2</v>
      </c>
      <c r="F17">
        <f t="shared" si="1"/>
        <v>0.62117899276428756</v>
      </c>
      <c r="G17">
        <f t="shared" si="2"/>
        <v>0.76428057797467619</v>
      </c>
      <c r="H17" s="3">
        <f>IFERROR(VLOOKUP(A17,'GDP Data'!A$2:Q$144,3,FALSE),"Not Found")</f>
        <v>9194717835.9998493</v>
      </c>
      <c r="I17">
        <f t="shared" si="3"/>
        <v>8.6890747078963268E-4</v>
      </c>
      <c r="J17">
        <f t="shared" si="4"/>
        <v>-0.62031008529349796</v>
      </c>
    </row>
    <row r="18" spans="1:10" x14ac:dyDescent="0.25">
      <c r="A18" t="s">
        <v>92</v>
      </c>
      <c r="B18">
        <f>('CON Score and Page Rank'!CS77-'MIN and MAX'!B$21)/('MIN and MAX'!F$21-'MIN and MAX'!B$21)</f>
        <v>3.0904867397978874E-3</v>
      </c>
      <c r="C18">
        <f>('CON Score and Page Rank'!CT77-'MIN and MAX'!C$21)/('MIN and MAX'!G$21-'MIN and MAX'!C$21)</f>
        <v>2.4185763001256109E-2</v>
      </c>
      <c r="D18">
        <f>('CON Score and Page Rank'!CU77-'MIN and MAX'!D$21)/('MIN and MAX'!H$21-'MIN and MAX'!D$21)</f>
        <v>0.93786295005807196</v>
      </c>
      <c r="E18">
        <f t="shared" si="0"/>
        <v>2.1095276261458223E-2</v>
      </c>
      <c r="F18">
        <f t="shared" si="1"/>
        <v>0.62108919129075102</v>
      </c>
      <c r="G18">
        <f t="shared" si="2"/>
        <v>0.93477246331827413</v>
      </c>
      <c r="H18" s="3">
        <f>IFERROR(VLOOKUP(A18,'GDP Data'!A$2:Q$144,3,FALSE),"Not Found")</f>
        <v>34887512226.9319</v>
      </c>
      <c r="I18">
        <f t="shared" si="3"/>
        <v>3.2968950817129001E-3</v>
      </c>
      <c r="J18">
        <f t="shared" si="4"/>
        <v>-0.61779229620903808</v>
      </c>
    </row>
    <row r="19" spans="1:10" x14ac:dyDescent="0.25">
      <c r="A19" t="s">
        <v>120</v>
      </c>
      <c r="B19">
        <f>('CON Score and Page Rank'!CS105-'MIN and MAX'!B$21)/('MIN and MAX'!F$21-'MIN and MAX'!B$21)</f>
        <v>2.850219082653974E-4</v>
      </c>
      <c r="C19">
        <f>('CON Score and Page Rank'!CT105-'MIN and MAX'!C$21)/('MIN and MAX'!G$21-'MIN and MAX'!C$21)</f>
        <v>2.1303966211956564E-2</v>
      </c>
      <c r="D19">
        <f>('CON Score and Page Rank'!CU105-'MIN and MAX'!D$21)/('MIN and MAX'!H$21-'MIN and MAX'!D$21)</f>
        <v>0.7746806039488966</v>
      </c>
      <c r="E19">
        <f t="shared" si="0"/>
        <v>2.1018944303691167E-2</v>
      </c>
      <c r="F19">
        <f t="shared" si="1"/>
        <v>0.62102781437846499</v>
      </c>
      <c r="G19">
        <f t="shared" si="2"/>
        <v>0.77439558204063119</v>
      </c>
      <c r="H19" s="3">
        <f>IFERROR(VLOOKUP(A19,'GDP Data'!A$2:Q$144,3,FALSE),"Not Found")</f>
        <v>13581644245.735201</v>
      </c>
      <c r="I19">
        <f t="shared" si="3"/>
        <v>1.2834751822966691E-3</v>
      </c>
      <c r="J19">
        <f t="shared" si="4"/>
        <v>-0.61974433919616834</v>
      </c>
    </row>
    <row r="20" spans="1:10" x14ac:dyDescent="0.25">
      <c r="A20" t="s">
        <v>190</v>
      </c>
      <c r="B20">
        <f>('CON Score and Page Rank'!CS175-'MIN and MAX'!B$21)/('MIN and MAX'!F$21-'MIN and MAX'!B$21)</f>
        <v>4.122117558080435E-3</v>
      </c>
      <c r="C20">
        <f>('CON Score and Page Rank'!CT175-'MIN and MAX'!C$21)/('MIN and MAX'!G$21-'MIN and MAX'!C$21)</f>
        <v>2.5096687132512983E-2</v>
      </c>
      <c r="D20">
        <f>('CON Score and Page Rank'!CU175-'MIN and MAX'!D$21)/('MIN and MAX'!H$21-'MIN and MAX'!D$21)</f>
        <v>0.92915214866434381</v>
      </c>
      <c r="E20">
        <f t="shared" si="0"/>
        <v>2.0974569574432549E-2</v>
      </c>
      <c r="F20">
        <f t="shared" si="1"/>
        <v>0.62099213359750394</v>
      </c>
      <c r="G20">
        <f t="shared" si="2"/>
        <v>0.92503003110626336</v>
      </c>
      <c r="H20" s="3">
        <f>IFERROR(VLOOKUP(A20,'GDP Data'!A$2:Q$144,3,FALSE),"Not Found")</f>
        <v>40394824679.123199</v>
      </c>
      <c r="I20">
        <f t="shared" si="3"/>
        <v>3.8173400827488046E-3</v>
      </c>
      <c r="J20">
        <f t="shared" si="4"/>
        <v>-0.61717479351475513</v>
      </c>
    </row>
    <row r="21" spans="1:10" x14ac:dyDescent="0.25">
      <c r="A21" t="s">
        <v>163</v>
      </c>
      <c r="B21">
        <f>('CON Score and Page Rank'!CS148-'MIN and MAX'!B$21)/('MIN and MAX'!F$21-'MIN and MAX'!B$21)</f>
        <v>9.5482228813112944E-4</v>
      </c>
      <c r="C21">
        <f>('CON Score and Page Rank'!CT148-'MIN and MAX'!C$21)/('MIN and MAX'!G$21-'MIN and MAX'!C$21)</f>
        <v>2.1867346974762548E-2</v>
      </c>
      <c r="D21">
        <f>('CON Score and Page Rank'!CU148-'MIN and MAX'!D$21)/('MIN and MAX'!H$21-'MIN and MAX'!D$21)</f>
        <v>0.78629500580720091</v>
      </c>
      <c r="E21">
        <f t="shared" si="0"/>
        <v>2.0912524686631417E-2</v>
      </c>
      <c r="F21">
        <f t="shared" si="1"/>
        <v>0.62094224461590619</v>
      </c>
      <c r="G21">
        <f t="shared" si="2"/>
        <v>0.78534018351906976</v>
      </c>
      <c r="H21" s="3">
        <f>IFERROR(VLOOKUP(A21,'GDP Data'!A$2:Q$144,3,FALSE),"Not Found")</f>
        <v>15749753804.8344</v>
      </c>
      <c r="I21">
        <f t="shared" si="3"/>
        <v>1.4883631002288297E-3</v>
      </c>
      <c r="J21">
        <f t="shared" si="4"/>
        <v>-0.61945388151567737</v>
      </c>
    </row>
    <row r="22" spans="1:10" x14ac:dyDescent="0.25">
      <c r="A22" t="s">
        <v>28</v>
      </c>
      <c r="B22">
        <f>('CON Score and Page Rank'!CS15-'MIN and MAX'!B$21)/('MIN and MAX'!F$21-'MIN and MAX'!B$21)</f>
        <v>3.9555705947979742E-3</v>
      </c>
      <c r="C22">
        <f>('CON Score and Page Rank'!CT15-'MIN and MAX'!C$21)/('MIN and MAX'!G$21-'MIN and MAX'!C$21)</f>
        <v>2.4844294782206264E-2</v>
      </c>
      <c r="D22">
        <f>('CON Score and Page Rank'!CU15-'MIN and MAX'!D$21)/('MIN and MAX'!H$21-'MIN and MAX'!D$21)</f>
        <v>0.93786295005807196</v>
      </c>
      <c r="E22">
        <f t="shared" si="0"/>
        <v>2.0888724187408291E-2</v>
      </c>
      <c r="F22">
        <f t="shared" si="1"/>
        <v>0.62092310713802779</v>
      </c>
      <c r="G22">
        <f t="shared" si="2"/>
        <v>0.93390737946327396</v>
      </c>
      <c r="H22" s="3">
        <f>IFERROR(VLOOKUP(A22,'GDP Data'!A$2:Q$144,3,FALSE),"Not Found")</f>
        <v>8234846804.6058197</v>
      </c>
      <c r="I22">
        <f t="shared" si="3"/>
        <v>7.7819896564036858E-4</v>
      </c>
      <c r="J22">
        <f t="shared" si="4"/>
        <v>-0.62014490817238743</v>
      </c>
    </row>
    <row r="23" spans="1:10" x14ac:dyDescent="0.25">
      <c r="A23" t="s">
        <v>76</v>
      </c>
      <c r="B23">
        <f>('CON Score and Page Rank'!CS61-'MIN and MAX'!B$21)/('MIN and MAX'!F$21-'MIN and MAX'!B$21)</f>
        <v>2.4682590986748114E-3</v>
      </c>
      <c r="C23">
        <f>('CON Score and Page Rank'!CT61-'MIN and MAX'!C$21)/('MIN and MAX'!G$21-'MIN and MAX'!C$21)</f>
        <v>2.3215383095766432E-2</v>
      </c>
      <c r="D23">
        <f>('CON Score and Page Rank'!CU61-'MIN and MAX'!D$21)/('MIN and MAX'!H$21-'MIN and MAX'!D$21)</f>
        <v>0.83565621370499421</v>
      </c>
      <c r="E23">
        <f t="shared" si="0"/>
        <v>2.074712399709162E-2</v>
      </c>
      <c r="F23">
        <f t="shared" si="1"/>
        <v>0.62080924942082816</v>
      </c>
      <c r="G23">
        <f t="shared" si="2"/>
        <v>0.83318795460631945</v>
      </c>
      <c r="H23" s="3">
        <f>IFERROR(VLOOKUP(A23,'GDP Data'!A$2:Q$144,3,FALSE),"Not Found")</f>
        <v>16810536883.717699</v>
      </c>
      <c r="I23">
        <f t="shared" si="3"/>
        <v>1.5886078666881257E-3</v>
      </c>
      <c r="J23">
        <f t="shared" si="4"/>
        <v>-0.61922064155414003</v>
      </c>
    </row>
    <row r="24" spans="1:10" x14ac:dyDescent="0.25">
      <c r="A24" t="s">
        <v>107</v>
      </c>
      <c r="B24">
        <f>('CON Score and Page Rank'!CS92-'MIN and MAX'!B$21)/('MIN and MAX'!F$21-'MIN and MAX'!B$21)</f>
        <v>1.9932210107684494E-3</v>
      </c>
      <c r="C24">
        <f>('CON Score and Page Rank'!CT92-'MIN and MAX'!C$21)/('MIN and MAX'!G$21-'MIN and MAX'!C$21)</f>
        <v>2.2704907101446507E-2</v>
      </c>
      <c r="D24">
        <f>('CON Score and Page Rank'!CU92-'MIN and MAX'!D$21)/('MIN and MAX'!H$21-'MIN and MAX'!D$21)</f>
        <v>0.80720092915214869</v>
      </c>
      <c r="E24">
        <f t="shared" si="0"/>
        <v>2.0711686090678059E-2</v>
      </c>
      <c r="F24">
        <f t="shared" si="1"/>
        <v>0.62078075455004045</v>
      </c>
      <c r="G24">
        <f t="shared" si="2"/>
        <v>0.80520770814138021</v>
      </c>
      <c r="H24" s="3">
        <f>IFERROR(VLOOKUP(A24,'GDP Data'!A$2:Q$144,3,FALSE),"Not Found")</f>
        <v>17538461538.461498</v>
      </c>
      <c r="I24">
        <f t="shared" si="3"/>
        <v>1.6573972718618704E-3</v>
      </c>
      <c r="J24">
        <f t="shared" si="4"/>
        <v>-0.61912335727817858</v>
      </c>
    </row>
    <row r="25" spans="1:10" x14ac:dyDescent="0.25">
      <c r="A25" t="s">
        <v>193</v>
      </c>
      <c r="B25">
        <f>('CON Score and Page Rank'!CS179-'MIN and MAX'!B$21)/('MIN and MAX'!F$21-'MIN and MAX'!B$21)</f>
        <v>4.0993940244144576E-3</v>
      </c>
      <c r="C25">
        <f>('CON Score and Page Rank'!CT179-'MIN and MAX'!C$21)/('MIN and MAX'!G$21-'MIN and MAX'!C$21)</f>
        <v>2.4791338430997786E-2</v>
      </c>
      <c r="D25">
        <f>('CON Score and Page Rank'!CU179-'MIN and MAX'!D$21)/('MIN and MAX'!H$21-'MIN and MAX'!D$21)</f>
        <v>0.93786295005807196</v>
      </c>
      <c r="E25">
        <f t="shared" si="0"/>
        <v>2.0691944406583326E-2</v>
      </c>
      <c r="F25">
        <f t="shared" si="1"/>
        <v>0.62076488067953439</v>
      </c>
      <c r="G25">
        <f t="shared" si="2"/>
        <v>0.93376355603365746</v>
      </c>
      <c r="H25" s="3">
        <f>IFERROR(VLOOKUP(A25,'GDP Data'!A$2:Q$144,3,FALSE),"Not Found")</f>
        <v>20876309970.384998</v>
      </c>
      <c r="I25">
        <f t="shared" si="3"/>
        <v>1.9728263574077466E-3</v>
      </c>
      <c r="J25">
        <f t="shared" si="4"/>
        <v>-0.61879205432212669</v>
      </c>
    </row>
    <row r="26" spans="1:10" x14ac:dyDescent="0.25">
      <c r="A26" t="s">
        <v>185</v>
      </c>
      <c r="B26">
        <f>('CON Score and Page Rank'!CS170-'MIN and MAX'!B$21)/('MIN and MAX'!F$21-'MIN and MAX'!B$21)</f>
        <v>3.1524729848264811E-3</v>
      </c>
      <c r="C26">
        <f>('CON Score and Page Rank'!CT170-'MIN and MAX'!C$21)/('MIN and MAX'!G$21-'MIN and MAX'!C$21)</f>
        <v>2.3806960503021564E-2</v>
      </c>
      <c r="D26">
        <f>('CON Score and Page Rank'!CU170-'MIN and MAX'!D$21)/('MIN and MAX'!H$21-'MIN and MAX'!D$21)</f>
        <v>0.89663182346109171</v>
      </c>
      <c r="E26">
        <f t="shared" si="0"/>
        <v>2.0654487518195083E-2</v>
      </c>
      <c r="F26">
        <f t="shared" si="1"/>
        <v>0.62073476238805647</v>
      </c>
      <c r="G26">
        <f t="shared" si="2"/>
        <v>0.89347935047626525</v>
      </c>
      <c r="H26" s="3">
        <f>IFERROR(VLOOKUP(A26,'GDP Data'!A$2:Q$144,3,FALSE),"Not Found")</f>
        <v>12237388001.7264</v>
      </c>
      <c r="I26">
        <f t="shared" si="3"/>
        <v>1.156441997167085E-3</v>
      </c>
      <c r="J26">
        <f t="shared" si="4"/>
        <v>-0.61957832039088934</v>
      </c>
    </row>
    <row r="27" spans="1:10" x14ac:dyDescent="0.25">
      <c r="A27" t="s">
        <v>55</v>
      </c>
      <c r="B27">
        <f>('CON Score and Page Rank'!CS40-'MIN and MAX'!B$21)/('MIN and MAX'!F$21-'MIN and MAX'!B$21)</f>
        <v>2.8680191090767345E-3</v>
      </c>
      <c r="C27">
        <f>('CON Score and Page Rank'!CT40-'MIN and MAX'!C$21)/('MIN and MAX'!G$21-'MIN and MAX'!C$21)</f>
        <v>2.3503463048099714E-2</v>
      </c>
      <c r="D27">
        <f>('CON Score and Page Rank'!CU40-'MIN and MAX'!D$21)/('MIN and MAX'!H$21-'MIN and MAX'!D$21)</f>
        <v>0.87688734030197446</v>
      </c>
      <c r="E27">
        <f t="shared" si="0"/>
        <v>2.0635443939022981E-2</v>
      </c>
      <c r="F27">
        <f t="shared" si="1"/>
        <v>0.620719449848949</v>
      </c>
      <c r="G27">
        <f t="shared" si="2"/>
        <v>0.87401932119289771</v>
      </c>
      <c r="H27" s="3">
        <f>IFERROR(VLOOKUP(A27,'GDP Data'!A$2:Q$144,3,FALSE),"Not Found")</f>
        <v>17649751243.781101</v>
      </c>
      <c r="I27">
        <f t="shared" si="3"/>
        <v>1.6679142293258146E-3</v>
      </c>
      <c r="J27">
        <f t="shared" si="4"/>
        <v>-0.61905153561962323</v>
      </c>
    </row>
    <row r="28" spans="1:10" x14ac:dyDescent="0.25">
      <c r="A28" t="s">
        <v>111</v>
      </c>
      <c r="B28">
        <f>('CON Score and Page Rank'!CS96-'MIN and MAX'!B$21)/('MIN and MAX'!F$21-'MIN and MAX'!B$21)</f>
        <v>8.7271074510821922E-4</v>
      </c>
      <c r="C28">
        <f>('CON Score and Page Rank'!CT96-'MIN and MAX'!C$21)/('MIN and MAX'!G$21-'MIN and MAX'!C$21)</f>
        <v>2.1458208104334225E-2</v>
      </c>
      <c r="D28">
        <f>('CON Score and Page Rank'!CU96-'MIN and MAX'!D$21)/('MIN and MAX'!H$21-'MIN and MAX'!D$21)</f>
        <v>0.70383275261324041</v>
      </c>
      <c r="E28">
        <f t="shared" si="0"/>
        <v>2.0585497359226004E-2</v>
      </c>
      <c r="F28">
        <f t="shared" si="1"/>
        <v>0.62067928886085366</v>
      </c>
      <c r="G28">
        <f t="shared" si="2"/>
        <v>0.70296004186813221</v>
      </c>
      <c r="H28" s="3">
        <f>IFERROR(VLOOKUP(A28,'GDP Data'!A$2:Q$144,3,FALSE),"Not Found")</f>
        <v>6507824767.0630302</v>
      </c>
      <c r="I28">
        <f t="shared" si="3"/>
        <v>6.1499413680223783E-4</v>
      </c>
      <c r="J28">
        <f t="shared" si="4"/>
        <v>-0.62006429472405145</v>
      </c>
    </row>
    <row r="29" spans="1:10" x14ac:dyDescent="0.25">
      <c r="A29" t="s">
        <v>78</v>
      </c>
      <c r="B29">
        <f>('CON Score and Page Rank'!CS63-'MIN and MAX'!B$21)/('MIN and MAX'!F$21-'MIN and MAX'!B$21)</f>
        <v>5.2828492633368125E-3</v>
      </c>
      <c r="C29">
        <f>('CON Score and Page Rank'!CT63-'MIN and MAX'!C$21)/('MIN and MAX'!G$21-'MIN and MAX'!C$21)</f>
        <v>2.5798175858407858E-2</v>
      </c>
      <c r="D29">
        <f>('CON Score and Page Rank'!CU63-'MIN and MAX'!D$21)/('MIN and MAX'!H$21-'MIN and MAX'!D$21)</f>
        <v>0.92915214866434381</v>
      </c>
      <c r="E29">
        <f t="shared" si="0"/>
        <v>2.0515326595071045E-2</v>
      </c>
      <c r="F29">
        <f t="shared" si="1"/>
        <v>0.62062286603399885</v>
      </c>
      <c r="G29">
        <f t="shared" si="2"/>
        <v>0.92386929940100704</v>
      </c>
      <c r="H29" s="3">
        <f>IFERROR(VLOOKUP(A29,'GDP Data'!A$2:Q$144,3,FALSE),"Not Found")</f>
        <v>96684636118.598404</v>
      </c>
      <c r="I29">
        <f t="shared" si="3"/>
        <v>9.1367678848289433E-3</v>
      </c>
      <c r="J29">
        <f t="shared" si="4"/>
        <v>-0.61148609814916988</v>
      </c>
    </row>
    <row r="30" spans="1:10" x14ac:dyDescent="0.25">
      <c r="A30" t="s">
        <v>58</v>
      </c>
      <c r="B30">
        <f>('CON Score and Page Rank'!CS43-'MIN and MAX'!B$21)/('MIN and MAX'!F$21-'MIN and MAX'!B$21)</f>
        <v>6.8085485585199518E-3</v>
      </c>
      <c r="C30">
        <f>('CON Score and Page Rank'!CT43-'MIN and MAX'!C$21)/('MIN and MAX'!G$21-'MIN and MAX'!C$21)</f>
        <v>2.7288018614744919E-2</v>
      </c>
      <c r="D30">
        <f>('CON Score and Page Rank'!CU43-'MIN and MAX'!D$21)/('MIN and MAX'!H$21-'MIN and MAX'!D$21)</f>
        <v>0.99070847851335653</v>
      </c>
      <c r="E30">
        <f t="shared" si="0"/>
        <v>2.0479470056224969E-2</v>
      </c>
      <c r="F30">
        <f t="shared" si="1"/>
        <v>0.62059403454972917</v>
      </c>
      <c r="G30">
        <f t="shared" si="2"/>
        <v>0.98389992995483655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219</v>
      </c>
      <c r="B31">
        <f>('CON Score and Page Rank'!CS204-'MIN and MAX'!B$21)/('MIN and MAX'!F$21-'MIN and MAX'!B$21)</f>
        <v>5.7988819748624734E-3</v>
      </c>
      <c r="C31">
        <f>('CON Score and Page Rank'!CT204-'MIN and MAX'!C$21)/('MIN and MAX'!G$21-'MIN and MAX'!C$21)</f>
        <v>2.6207534433024246E-2</v>
      </c>
      <c r="D31">
        <f>('CON Score and Page Rank'!CU204-'MIN and MAX'!D$21)/('MIN and MAX'!H$21-'MIN and MAX'!D$21)</f>
        <v>0.91986062717770034</v>
      </c>
      <c r="E31">
        <f t="shared" si="0"/>
        <v>2.0408652458161772E-2</v>
      </c>
      <c r="F31">
        <f t="shared" si="1"/>
        <v>0.62053709161741388</v>
      </c>
      <c r="G31">
        <f t="shared" si="2"/>
        <v>0.91406174520283789</v>
      </c>
      <c r="H31" s="3">
        <f>IFERROR(VLOOKUP(A31,'GDP Data'!A$2:Q$144,3,FALSE),"Not Found")</f>
        <v>52030158775.405502</v>
      </c>
      <c r="I31">
        <f t="shared" si="3"/>
        <v>4.916887551384491E-3</v>
      </c>
      <c r="J31">
        <f t="shared" si="4"/>
        <v>-0.61562020406602935</v>
      </c>
    </row>
    <row r="32" spans="1:10" x14ac:dyDescent="0.25">
      <c r="A32" t="s">
        <v>202</v>
      </c>
      <c r="B32">
        <f>('CON Score and Page Rank'!CS187-'MIN and MAX'!B$21)/('MIN and MAX'!F$21-'MIN and MAX'!B$21)</f>
        <v>5.0368074141575016E-3</v>
      </c>
      <c r="C32">
        <f>('CON Score and Page Rank'!CT187-'MIN and MAX'!C$21)/('MIN and MAX'!G$21-'MIN and MAX'!C$21)</f>
        <v>2.5280441983996985E-2</v>
      </c>
      <c r="D32">
        <f>('CON Score and Page Rank'!CU187-'MIN and MAX'!D$21)/('MIN and MAX'!H$21-'MIN and MAX'!D$21)</f>
        <v>0.93786295005807196</v>
      </c>
      <c r="E32">
        <f t="shared" si="0"/>
        <v>2.0243634569839485E-2</v>
      </c>
      <c r="F32">
        <f t="shared" si="1"/>
        <v>0.62040440422469578</v>
      </c>
      <c r="G32">
        <f t="shared" si="2"/>
        <v>0.9328261426439145</v>
      </c>
      <c r="H32" s="3">
        <f>IFERROR(VLOOKUP(A32,'GDP Data'!A$2:Q$144,3,FALSE),"Not Found")</f>
        <v>98211749595.544205</v>
      </c>
      <c r="I32">
        <f t="shared" si="3"/>
        <v>9.281081210428397E-3</v>
      </c>
      <c r="J32">
        <f t="shared" si="4"/>
        <v>-0.61112332301426742</v>
      </c>
    </row>
    <row r="33" spans="1:10" x14ac:dyDescent="0.25">
      <c r="A33" t="s">
        <v>110</v>
      </c>
      <c r="B33">
        <f>('CON Score and Page Rank'!CS95-'MIN and MAX'!B$21)/('MIN and MAX'!F$21-'MIN and MAX'!B$21)</f>
        <v>7.9857581909533112E-3</v>
      </c>
      <c r="C33">
        <f>('CON Score and Page Rank'!CT95-'MIN and MAX'!C$21)/('MIN and MAX'!G$21-'MIN and MAX'!C$21)</f>
        <v>2.81364665168009E-2</v>
      </c>
      <c r="D33">
        <f>('CON Score and Page Rank'!CU95-'MIN and MAX'!D$21)/('MIN and MAX'!H$21-'MIN and MAX'!D$21)</f>
        <v>0.99070847851335653</v>
      </c>
      <c r="E33">
        <f t="shared" si="0"/>
        <v>2.0150708325847588E-2</v>
      </c>
      <c r="F33">
        <f t="shared" si="1"/>
        <v>0.62032968419794166</v>
      </c>
      <c r="G33">
        <f t="shared" si="2"/>
        <v>0.98272272032240326</v>
      </c>
      <c r="H33" s="3">
        <f>IFERROR(VLOOKUP(A33,'GDP Data'!A$2:Q$144,3,FALSE),"Not Found")</f>
        <v>184137469733.33301</v>
      </c>
      <c r="I33">
        <f t="shared" si="3"/>
        <v>1.7401123770993284E-2</v>
      </c>
      <c r="J33">
        <f t="shared" si="4"/>
        <v>-0.60292856042694842</v>
      </c>
    </row>
    <row r="34" spans="1:10" x14ac:dyDescent="0.25">
      <c r="A34" t="s">
        <v>46</v>
      </c>
      <c r="B34">
        <f>('CON Score and Page Rank'!CS31-'MIN and MAX'!B$21)/('MIN and MAX'!F$21-'MIN and MAX'!B$21)</f>
        <v>6.2120704667059665E-3</v>
      </c>
      <c r="C34">
        <f>('CON Score and Page Rank'!CT31-'MIN and MAX'!C$21)/('MIN and MAX'!G$21-'MIN and MAX'!C$21)</f>
        <v>2.6357661170435892E-2</v>
      </c>
      <c r="D34">
        <f>('CON Score and Page Rank'!CU31-'MIN and MAX'!D$21)/('MIN and MAX'!H$21-'MIN and MAX'!D$21)</f>
        <v>0.92915214866434381</v>
      </c>
      <c r="E34">
        <f t="shared" si="0"/>
        <v>2.0145590703729926E-2</v>
      </c>
      <c r="F34">
        <f t="shared" si="1"/>
        <v>0.62032556922627036</v>
      </c>
      <c r="G34">
        <f t="shared" si="2"/>
        <v>0.92294007819763779</v>
      </c>
      <c r="H34" s="3">
        <f>IFERROR(VLOOKUP(A34,'GDP Data'!A$2:Q$144,3,FALSE),"Not Found")</f>
        <v>8976196808.5106392</v>
      </c>
      <c r="I34">
        <f t="shared" si="3"/>
        <v>8.4825707599811551E-4</v>
      </c>
      <c r="J34">
        <f t="shared" si="4"/>
        <v>-0.61947731215027224</v>
      </c>
    </row>
    <row r="35" spans="1:10" x14ac:dyDescent="0.25">
      <c r="A35" t="s">
        <v>182</v>
      </c>
      <c r="B35">
        <f>('CON Score and Page Rank'!CS167-'MIN and MAX'!B$21)/('MIN and MAX'!F$21-'MIN and MAX'!B$21)</f>
        <v>3.8915315159069011E-3</v>
      </c>
      <c r="C35">
        <f>('CON Score and Page Rank'!CT167-'MIN and MAX'!C$21)/('MIN and MAX'!G$21-'MIN and MAX'!C$21)</f>
        <v>2.3951436066621937E-2</v>
      </c>
      <c r="D35">
        <f>('CON Score and Page Rank'!CU167-'MIN and MAX'!D$21)/('MIN and MAX'!H$21-'MIN and MAX'!D$21)</f>
        <v>0.89663182346109171</v>
      </c>
      <c r="E35">
        <f t="shared" si="0"/>
        <v>2.0059904550715036E-2</v>
      </c>
      <c r="F35">
        <f t="shared" si="1"/>
        <v>0.62025667080349223</v>
      </c>
      <c r="G35">
        <f t="shared" si="2"/>
        <v>0.89274029194518478</v>
      </c>
      <c r="H35" s="3">
        <f>IFERROR(VLOOKUP(A35,'GDP Data'!A$2:Q$144,3,FALSE),"Not Found")</f>
        <v>6254649538.98487</v>
      </c>
      <c r="I35">
        <f t="shared" si="3"/>
        <v>5.9106889504716435E-4</v>
      </c>
      <c r="J35">
        <f t="shared" si="4"/>
        <v>-0.61966560190844511</v>
      </c>
    </row>
    <row r="36" spans="1:10" x14ac:dyDescent="0.25">
      <c r="A36" t="s">
        <v>204</v>
      </c>
      <c r="B36">
        <f>('CON Score and Page Rank'!CS189-'MIN and MAX'!B$21)/('MIN and MAX'!F$21-'MIN and MAX'!B$21)</f>
        <v>8.2067991527182691E-4</v>
      </c>
      <c r="C36">
        <f>('CON Score and Page Rank'!CT189-'MIN and MAX'!C$21)/('MIN and MAX'!G$21-'MIN and MAX'!C$21)</f>
        <v>2.0836246563105294E-2</v>
      </c>
      <c r="D36">
        <f>('CON Score and Page Rank'!CU189-'MIN and MAX'!D$21)/('MIN and MAX'!H$21-'MIN and MAX'!D$21)</f>
        <v>0.81707317073170727</v>
      </c>
      <c r="E36">
        <f t="shared" si="0"/>
        <v>2.0015566647833466E-2</v>
      </c>
      <c r="F36">
        <f t="shared" si="1"/>
        <v>0.62022101963384169</v>
      </c>
      <c r="G36">
        <f t="shared" si="2"/>
        <v>0.81625249081643547</v>
      </c>
      <c r="H36" s="3">
        <f>IFERROR(VLOOKUP(A36,'GDP Data'!A$2:Q$144,3,FALSE),"Not Found")</f>
        <v>31682400000</v>
      </c>
      <c r="I36">
        <f t="shared" si="3"/>
        <v>2.9940096633266507E-3</v>
      </c>
      <c r="J36">
        <f t="shared" si="4"/>
        <v>-0.61722700997051505</v>
      </c>
    </row>
    <row r="37" spans="1:10" x14ac:dyDescent="0.25">
      <c r="A37" t="s">
        <v>223</v>
      </c>
      <c r="B37">
        <f>('CON Score and Page Rank'!CS208-'MIN and MAX'!B$21)/('MIN and MAX'!F$21-'MIN and MAX'!B$21)</f>
        <v>1.1421756704280794E-3</v>
      </c>
      <c r="C37">
        <f>('CON Score and Page Rank'!CT208-'MIN and MAX'!C$21)/('MIN and MAX'!G$21-'MIN and MAX'!C$21)</f>
        <v>2.1054640167926752E-2</v>
      </c>
      <c r="D37">
        <f>('CON Score and Page Rank'!CU208-'MIN and MAX'!D$21)/('MIN and MAX'!H$21-'MIN and MAX'!D$21)</f>
        <v>0.74622531939605108</v>
      </c>
      <c r="E37">
        <f t="shared" si="0"/>
        <v>1.9912464497498672E-2</v>
      </c>
      <c r="F37">
        <f t="shared" si="1"/>
        <v>0.62013811737608882</v>
      </c>
      <c r="G37">
        <f t="shared" si="2"/>
        <v>0.74508314372562301</v>
      </c>
      <c r="H37" s="3">
        <f>IFERROR(VLOOKUP(A37,'GDP Data'!A$2:Q$144,3,FALSE),"Not Found")</f>
        <v>8824873259.3210506</v>
      </c>
      <c r="I37">
        <f t="shared" si="3"/>
        <v>8.3395689139838464E-4</v>
      </c>
      <c r="J37">
        <f t="shared" si="4"/>
        <v>-0.61930416048469039</v>
      </c>
    </row>
    <row r="38" spans="1:10" x14ac:dyDescent="0.25">
      <c r="A38" t="s">
        <v>207</v>
      </c>
      <c r="B38">
        <f>('CON Score and Page Rank'!CS192-'MIN and MAX'!B$21)/('MIN and MAX'!F$21-'MIN and MAX'!B$21)</f>
        <v>6.5178753191473787E-4</v>
      </c>
      <c r="C38">
        <f>('CON Score and Page Rank'!CT192-'MIN and MAX'!C$21)/('MIN and MAX'!G$21-'MIN and MAX'!C$21)</f>
        <v>2.0511863837018862E-2</v>
      </c>
      <c r="D38">
        <f>('CON Score and Page Rank'!CU192-'MIN and MAX'!D$21)/('MIN and MAX'!H$21-'MIN and MAX'!D$21)</f>
        <v>0.67537746806039489</v>
      </c>
      <c r="E38">
        <f t="shared" si="0"/>
        <v>1.9860076305104123E-2</v>
      </c>
      <c r="F38">
        <f t="shared" si="1"/>
        <v>0.6200959931389608</v>
      </c>
      <c r="G38">
        <f t="shared" si="2"/>
        <v>0.67472568052848014</v>
      </c>
      <c r="H38" s="3">
        <f>IFERROR(VLOOKUP(A38,'GDP Data'!A$2:Q$144,3,FALSE),"Not Found")</f>
        <v>24468324000</v>
      </c>
      <c r="I38">
        <f t="shared" si="3"/>
        <v>2.3122742753518485E-3</v>
      </c>
      <c r="J38">
        <f t="shared" si="4"/>
        <v>-0.61778371886360894</v>
      </c>
    </row>
    <row r="39" spans="1:10" x14ac:dyDescent="0.25">
      <c r="A39" t="s">
        <v>87</v>
      </c>
      <c r="B39">
        <f>('CON Score and Page Rank'!CS72-'MIN and MAX'!B$21)/('MIN and MAX'!F$21-'MIN and MAX'!B$21)</f>
        <v>6.8224104835487047E-3</v>
      </c>
      <c r="C39">
        <f>('CON Score and Page Rank'!CT72-'MIN and MAX'!C$21)/('MIN and MAX'!G$21-'MIN and MAX'!C$21)</f>
        <v>2.6632975354206997E-2</v>
      </c>
      <c r="D39">
        <f>('CON Score and Page Rank'!CU72-'MIN and MAX'!D$21)/('MIN and MAX'!H$21-'MIN and MAX'!D$21)</f>
        <v>0.92915214866434381</v>
      </c>
      <c r="E39">
        <f t="shared" si="0"/>
        <v>1.9810564870658291E-2</v>
      </c>
      <c r="F39">
        <f t="shared" si="1"/>
        <v>0.62005618204203583</v>
      </c>
      <c r="G39">
        <f t="shared" si="2"/>
        <v>0.92232973818079511</v>
      </c>
      <c r="H39" s="3">
        <f>IFERROR(VLOOKUP(A39,'GDP Data'!A$2:Q$144,3,FALSE),"Not Found")</f>
        <v>126878750295.944</v>
      </c>
      <c r="I39">
        <f t="shared" si="3"/>
        <v>1.1990133463906316E-2</v>
      </c>
      <c r="J39">
        <f t="shared" si="4"/>
        <v>-0.60806604857812951</v>
      </c>
    </row>
    <row r="40" spans="1:10" x14ac:dyDescent="0.25">
      <c r="A40" t="s">
        <v>100</v>
      </c>
      <c r="B40">
        <f>('CON Score and Page Rank'!CS85-'MIN and MAX'!B$21)/('MIN and MAX'!F$21-'MIN and MAX'!B$21)</f>
        <v>6.4828739401305716E-3</v>
      </c>
      <c r="C40">
        <f>('CON Score and Page Rank'!CT85-'MIN and MAX'!C$21)/('MIN and MAX'!G$21-'MIN and MAX'!C$21)</f>
        <v>2.6252151577442255E-2</v>
      </c>
      <c r="D40">
        <f>('CON Score and Page Rank'!CU85-'MIN and MAX'!D$21)/('MIN and MAX'!H$21-'MIN and MAX'!D$21)</f>
        <v>0.93786295005807196</v>
      </c>
      <c r="E40">
        <f t="shared" si="0"/>
        <v>1.9769277637311684E-2</v>
      </c>
      <c r="F40">
        <f t="shared" si="1"/>
        <v>0.62002298385121557</v>
      </c>
      <c r="G40">
        <f t="shared" si="2"/>
        <v>0.93138007611794138</v>
      </c>
      <c r="H40" s="3">
        <f>IFERROR(VLOOKUP(A40,'GDP Data'!A$2:Q$144,3,FALSE),"Not Found")</f>
        <v>39459581217.3759</v>
      </c>
      <c r="I40">
        <f t="shared" si="3"/>
        <v>3.7289589007034269E-3</v>
      </c>
      <c r="J40">
        <f t="shared" si="4"/>
        <v>-0.61629402495051211</v>
      </c>
    </row>
    <row r="41" spans="1:10" x14ac:dyDescent="0.25">
      <c r="A41" t="s">
        <v>53</v>
      </c>
      <c r="B41">
        <f>('CON Score and Page Rank'!CS38-'MIN and MAX'!B$21)/('MIN and MAX'!F$21-'MIN and MAX'!B$21)</f>
        <v>3.4798738235660097E-3</v>
      </c>
      <c r="C41">
        <f>('CON Score and Page Rank'!CT38-'MIN and MAX'!C$21)/('MIN and MAX'!G$21-'MIN and MAX'!C$21)</f>
        <v>2.2967845252780349E-2</v>
      </c>
      <c r="D41">
        <f>('CON Score and Page Rank'!CU38-'MIN and MAX'!D$21)/('MIN and MAX'!H$21-'MIN and MAX'!D$21)</f>
        <v>0.89082462253193961</v>
      </c>
      <c r="E41">
        <f t="shared" si="0"/>
        <v>1.9487971429214341E-2</v>
      </c>
      <c r="F41">
        <f t="shared" si="1"/>
        <v>0.6197967914808773</v>
      </c>
      <c r="G41">
        <f t="shared" si="2"/>
        <v>0.88734474870837365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226</v>
      </c>
      <c r="B42">
        <f>('CON Score and Page Rank'!CS211-'MIN and MAX'!B$21)/('MIN and MAX'!F$21-'MIN and MAX'!B$21)</f>
        <v>8.2342182944347055E-3</v>
      </c>
      <c r="C42">
        <f>('CON Score and Page Rank'!CT211-'MIN and MAX'!C$21)/('MIN and MAX'!G$21-'MIN and MAX'!C$21)</f>
        <v>2.7507355992339454E-2</v>
      </c>
      <c r="D42">
        <f>('CON Score and Page Rank'!CU211-'MIN and MAX'!D$21)/('MIN and MAX'!H$21-'MIN and MAX'!D$21)</f>
        <v>0.97038327526132406</v>
      </c>
      <c r="E42">
        <f t="shared" si="0"/>
        <v>1.9273137697904751E-2</v>
      </c>
      <c r="F42">
        <f t="shared" si="1"/>
        <v>0.61962404822276651</v>
      </c>
      <c r="G42">
        <f t="shared" si="2"/>
        <v>0.96214905696688935</v>
      </c>
      <c r="H42" s="3">
        <f>IFERROR(VLOOKUP(A42,'GDP Data'!A$2:Q$144,3,FALSE),"Not Found")</f>
        <v>122903960204.505</v>
      </c>
      <c r="I42">
        <f t="shared" si="3"/>
        <v>1.1614512931892852E-2</v>
      </c>
      <c r="J42">
        <f t="shared" si="4"/>
        <v>-0.60800953529087365</v>
      </c>
    </row>
    <row r="43" spans="1:10" x14ac:dyDescent="0.25">
      <c r="A43" t="s">
        <v>94</v>
      </c>
      <c r="B43">
        <f>('CON Score and Page Rank'!CS79-'MIN and MAX'!B$21)/('MIN and MAX'!F$21-'MIN and MAX'!B$21)</f>
        <v>7.3376853716617847E-3</v>
      </c>
      <c r="C43">
        <f>('CON Score and Page Rank'!CT79-'MIN and MAX'!C$21)/('MIN and MAX'!G$21-'MIN and MAX'!C$21)</f>
        <v>2.6559368719791605E-2</v>
      </c>
      <c r="D43">
        <f>('CON Score and Page Rank'!CU79-'MIN and MAX'!D$21)/('MIN and MAX'!H$21-'MIN and MAX'!D$21)</f>
        <v>0.82578397212543553</v>
      </c>
      <c r="E43">
        <f t="shared" si="0"/>
        <v>1.922168334812982E-2</v>
      </c>
      <c r="F43">
        <f t="shared" si="1"/>
        <v>0.61958267486873175</v>
      </c>
      <c r="G43">
        <f t="shared" si="2"/>
        <v>0.81844628675377373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57</v>
      </c>
      <c r="B44">
        <f>('CON Score and Page Rank'!CS42-'MIN and MAX'!B$21)/('MIN and MAX'!F$21-'MIN and MAX'!B$21)</f>
        <v>1.3896414727429566E-3</v>
      </c>
      <c r="C44">
        <f>('CON Score and Page Rank'!CT42-'MIN and MAX'!C$21)/('MIN and MAX'!G$21-'MIN and MAX'!C$21)</f>
        <v>2.0572869003395323E-2</v>
      </c>
      <c r="D44">
        <f>('CON Score and Page Rank'!CU42-'MIN and MAX'!D$21)/('MIN and MAX'!H$21-'MIN and MAX'!D$21)</f>
        <v>0.85133565621370499</v>
      </c>
      <c r="E44">
        <f t="shared" si="0"/>
        <v>1.9183227530652366E-2</v>
      </c>
      <c r="F44">
        <f t="shared" si="1"/>
        <v>0.61955175335950752</v>
      </c>
      <c r="G44">
        <f t="shared" si="2"/>
        <v>0.84994601474096199</v>
      </c>
      <c r="H44" s="3">
        <f>IFERROR(VLOOKUP(A44,'GDP Data'!A$2:Q$144,3,FALSE),"Not Found")</f>
        <v>4613630622.7750101</v>
      </c>
      <c r="I44">
        <f t="shared" si="3"/>
        <v>4.3599142323839522E-4</v>
      </c>
      <c r="J44">
        <f t="shared" si="4"/>
        <v>-0.61911576193626916</v>
      </c>
    </row>
    <row r="45" spans="1:10" x14ac:dyDescent="0.25">
      <c r="A45" t="s">
        <v>69</v>
      </c>
      <c r="B45">
        <f>('CON Score and Page Rank'!CS54-'MIN and MAX'!B$21)/('MIN and MAX'!F$21-'MIN and MAX'!B$21)</f>
        <v>1.8227034163139089E-3</v>
      </c>
      <c r="C45">
        <f>('CON Score and Page Rank'!CT54-'MIN and MAX'!C$21)/('MIN and MAX'!G$21-'MIN and MAX'!C$21)</f>
        <v>2.0866821744199147E-2</v>
      </c>
      <c r="D45">
        <f>('CON Score and Page Rank'!CU54-'MIN and MAX'!D$21)/('MIN and MAX'!H$21-'MIN and MAX'!D$21)</f>
        <v>0.83855981416957026</v>
      </c>
      <c r="E45">
        <f t="shared" si="0"/>
        <v>1.9044118327885239E-2</v>
      </c>
      <c r="F45">
        <f t="shared" si="1"/>
        <v>0.61943989859269455</v>
      </c>
      <c r="G45">
        <f t="shared" si="2"/>
        <v>0.83673711075325641</v>
      </c>
      <c r="H45" s="3">
        <f>IFERROR(VLOOKUP(A45,'GDP Data'!A$2:Q$144,3,FALSE),"Not Found")</f>
        <v>10953485244.423901</v>
      </c>
      <c r="I45">
        <f t="shared" si="3"/>
        <v>1.0351122600848117E-3</v>
      </c>
      <c r="J45">
        <f t="shared" si="4"/>
        <v>-0.61840478633260976</v>
      </c>
    </row>
    <row r="46" spans="1:10" x14ac:dyDescent="0.25">
      <c r="A46" t="s">
        <v>64</v>
      </c>
      <c r="B46">
        <f>('CON Score and Page Rank'!CS49-'MIN and MAX'!B$21)/('MIN and MAX'!F$21-'MIN and MAX'!B$21)</f>
        <v>7.4092748312162165E-4</v>
      </c>
      <c r="C46">
        <f>('CON Score and Page Rank'!CT49-'MIN and MAX'!C$21)/('MIN and MAX'!G$21-'MIN and MAX'!C$21)</f>
        <v>1.9782126883952426E-2</v>
      </c>
      <c r="D46">
        <f>('CON Score and Page Rank'!CU49-'MIN and MAX'!D$21)/('MIN and MAX'!H$21-'MIN and MAX'!D$21)</f>
        <v>0.81881533101045301</v>
      </c>
      <c r="E46">
        <f t="shared" si="0"/>
        <v>1.9041199400830804E-2</v>
      </c>
      <c r="F46">
        <f t="shared" si="1"/>
        <v>0.61943755154520586</v>
      </c>
      <c r="G46">
        <f t="shared" si="2"/>
        <v>0.81807440352733141</v>
      </c>
      <c r="H46" s="3">
        <f>IFERROR(VLOOKUP(A46,'GDP Data'!A$2:Q$144,3,FALSE),"Not Found")</f>
        <v>8936063723.20121</v>
      </c>
      <c r="I46">
        <f t="shared" si="3"/>
        <v>8.4446447047468467E-4</v>
      </c>
      <c r="J46">
        <f t="shared" si="4"/>
        <v>-0.61859308707473115</v>
      </c>
    </row>
    <row r="47" spans="1:10" x14ac:dyDescent="0.25">
      <c r="A47" t="s">
        <v>131</v>
      </c>
      <c r="B47">
        <f>('CON Score and Page Rank'!CS116-'MIN and MAX'!B$21)/('MIN and MAX'!F$21-'MIN and MAX'!B$21)</f>
        <v>9.3618361551819267E-4</v>
      </c>
      <c r="C47">
        <f>('CON Score and Page Rank'!CT116-'MIN and MAX'!C$21)/('MIN and MAX'!G$21-'MIN and MAX'!C$21)</f>
        <v>1.9942816616631998E-2</v>
      </c>
      <c r="D47">
        <f>('CON Score and Page Rank'!CU116-'MIN and MAX'!D$21)/('MIN and MAX'!H$21-'MIN and MAX'!D$21)</f>
        <v>0.73925667828106856</v>
      </c>
      <c r="E47">
        <f t="shared" si="0"/>
        <v>1.9006633001113805E-2</v>
      </c>
      <c r="F47">
        <f t="shared" si="1"/>
        <v>0.61940975743451443</v>
      </c>
      <c r="G47">
        <f t="shared" si="2"/>
        <v>0.73832049466555039</v>
      </c>
      <c r="H47" s="3">
        <f>IFERROR(VLOOKUP(A47,'GDP Data'!A$2:Q$144,3,FALSE),"Not Found")</f>
        <v>53991289844.329102</v>
      </c>
      <c r="I47">
        <f t="shared" si="3"/>
        <v>5.102215852630842E-3</v>
      </c>
      <c r="J47">
        <f t="shared" si="4"/>
        <v>-0.61430754158188361</v>
      </c>
    </row>
    <row r="48" spans="1:10" x14ac:dyDescent="0.25">
      <c r="A48" t="s">
        <v>127</v>
      </c>
      <c r="B48">
        <f>('CON Score and Page Rank'!CS112-'MIN and MAX'!B$21)/('MIN and MAX'!F$21-'MIN and MAX'!B$21)</f>
        <v>5.9267059730780001E-4</v>
      </c>
      <c r="C48">
        <f>('CON Score and Page Rank'!CT112-'MIN and MAX'!C$21)/('MIN and MAX'!G$21-'MIN and MAX'!C$21)</f>
        <v>1.9576928903713278E-2</v>
      </c>
      <c r="D48">
        <f>('CON Score and Page Rank'!CU112-'MIN and MAX'!D$21)/('MIN and MAX'!H$21-'MIN and MAX'!D$21)</f>
        <v>0.77758420441347276</v>
      </c>
      <c r="E48">
        <f t="shared" si="0"/>
        <v>1.8984258306405478E-2</v>
      </c>
      <c r="F48">
        <f t="shared" si="1"/>
        <v>0.61939176641588067</v>
      </c>
      <c r="G48">
        <f t="shared" si="2"/>
        <v>0.77699153381616493</v>
      </c>
      <c r="H48" s="3">
        <f>IFERROR(VLOOKUP(A48,'GDP Data'!A$2:Q$144,3,FALSE),"Not Found")</f>
        <v>6777384700</v>
      </c>
      <c r="I48">
        <f t="shared" si="3"/>
        <v>6.4046774499034777E-4</v>
      </c>
      <c r="J48">
        <f t="shared" si="4"/>
        <v>-0.61875129867089029</v>
      </c>
    </row>
    <row r="49" spans="1:10" x14ac:dyDescent="0.25">
      <c r="A49" t="s">
        <v>198</v>
      </c>
      <c r="B49">
        <f>('CON Score and Page Rank'!CS183-'MIN and MAX'!B$21)/('MIN and MAX'!F$21-'MIN and MAX'!B$21)</f>
        <v>6.8212808688679826E-4</v>
      </c>
      <c r="C49">
        <f>('CON Score and Page Rank'!CT183-'MIN and MAX'!C$21)/('MIN and MAX'!G$21-'MIN and MAX'!C$21)</f>
        <v>1.96384709124971E-2</v>
      </c>
      <c r="D49">
        <f>('CON Score and Page Rank'!CU183-'MIN and MAX'!D$21)/('MIN and MAX'!H$21-'MIN and MAX'!D$21)</f>
        <v>0.74796747967479671</v>
      </c>
      <c r="E49">
        <f t="shared" si="0"/>
        <v>1.8956342825610303E-2</v>
      </c>
      <c r="F49">
        <f t="shared" si="1"/>
        <v>0.61936932016838087</v>
      </c>
      <c r="G49">
        <f t="shared" si="2"/>
        <v>0.74728535158790987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142</v>
      </c>
      <c r="B50">
        <f>('CON Score and Page Rank'!CS127-'MIN and MAX'!B$21)/('MIN and MAX'!F$21-'MIN and MAX'!B$21)</f>
        <v>1.4108036188577814E-3</v>
      </c>
      <c r="C50">
        <f>('CON Score and Page Rank'!CT127-'MIN and MAX'!C$21)/('MIN and MAX'!G$21-'MIN and MAX'!C$21)</f>
        <v>2.0350111882351779E-2</v>
      </c>
      <c r="D50">
        <f>('CON Score and Page Rank'!CU127-'MIN and MAX'!D$21)/('MIN and MAX'!H$21-'MIN and MAX'!D$21)</f>
        <v>0.88327526132404177</v>
      </c>
      <c r="E50">
        <f t="shared" si="0"/>
        <v>1.8939308263493999E-2</v>
      </c>
      <c r="F50">
        <f t="shared" si="1"/>
        <v>0.61935562303738323</v>
      </c>
      <c r="G50">
        <f t="shared" si="2"/>
        <v>0.88186445770518396</v>
      </c>
      <c r="H50" s="3">
        <f>IFERROR(VLOOKUP(A50,'GDP Data'!A$2:Q$144,3,FALSE),"Not Found")</f>
        <v>22152694161.888199</v>
      </c>
      <c r="I50">
        <f t="shared" si="3"/>
        <v>2.0934455845962787E-3</v>
      </c>
      <c r="J50">
        <f t="shared" si="4"/>
        <v>-0.617262177452787</v>
      </c>
    </row>
    <row r="51" spans="1:10" x14ac:dyDescent="0.25">
      <c r="A51" t="s">
        <v>208</v>
      </c>
      <c r="B51">
        <f>('CON Score and Page Rank'!CS193-'MIN and MAX'!B$21)/('MIN and MAX'!F$21-'MIN and MAX'!B$21)</f>
        <v>7.0532815268239285E-4</v>
      </c>
      <c r="C51">
        <f>('CON Score and Page Rank'!CT193-'MIN and MAX'!C$21)/('MIN and MAX'!G$21-'MIN and MAX'!C$21)</f>
        <v>1.9625777741840541E-2</v>
      </c>
      <c r="D51">
        <f>('CON Score and Page Rank'!CU193-'MIN and MAX'!D$21)/('MIN and MAX'!H$21-'MIN and MAX'!D$21)</f>
        <v>0.77758420441347276</v>
      </c>
      <c r="E51">
        <f t="shared" si="0"/>
        <v>1.8920449589158148E-2</v>
      </c>
      <c r="F51">
        <f t="shared" si="1"/>
        <v>0.61934045917634251</v>
      </c>
      <c r="G51">
        <f t="shared" si="2"/>
        <v>0.77687887626079033</v>
      </c>
      <c r="H51" s="3">
        <f>IFERROR(VLOOKUP(A51,'GDP Data'!A$2:Q$144,3,FALSE),"Not Found")</f>
        <v>12282533600</v>
      </c>
      <c r="I51">
        <f t="shared" si="3"/>
        <v>1.160708288782866E-3</v>
      </c>
      <c r="J51">
        <f t="shared" si="4"/>
        <v>-0.61817975088755961</v>
      </c>
    </row>
    <row r="52" spans="1:10" x14ac:dyDescent="0.25">
      <c r="A52" t="s">
        <v>218</v>
      </c>
      <c r="B52">
        <f>('CON Score and Page Rank'!CS203-'MIN and MAX'!B$21)/('MIN and MAX'!F$21-'MIN and MAX'!B$21)</f>
        <v>4.7858879165771113E-4</v>
      </c>
      <c r="C52">
        <f>('CON Score and Page Rank'!CT203-'MIN and MAX'!C$21)/('MIN and MAX'!G$21-'MIN and MAX'!C$21)</f>
        <v>1.9378354527126492E-2</v>
      </c>
      <c r="D52">
        <f>('CON Score and Page Rank'!CU203-'MIN and MAX'!D$21)/('MIN and MAX'!H$21-'MIN and MAX'!D$21)</f>
        <v>0.70673635307781646</v>
      </c>
      <c r="E52">
        <f t="shared" si="0"/>
        <v>1.8899765735468782E-2</v>
      </c>
      <c r="F52">
        <f t="shared" si="1"/>
        <v>0.61932382772719907</v>
      </c>
      <c r="G52">
        <f t="shared" si="2"/>
        <v>0.70625776428615872</v>
      </c>
      <c r="H52" s="3">
        <f>IFERROR(VLOOKUP(A52,'GDP Data'!A$2:Q$144,3,FALSE),"Not Found")</f>
        <v>8495806432.1846704</v>
      </c>
      <c r="I52">
        <f t="shared" si="3"/>
        <v>8.0285983876580112E-4</v>
      </c>
      <c r="J52">
        <f t="shared" si="4"/>
        <v>-0.61852096788843325</v>
      </c>
    </row>
    <row r="53" spans="1:10" x14ac:dyDescent="0.25">
      <c r="A53" t="s">
        <v>84</v>
      </c>
      <c r="B53">
        <f>('CON Score and Page Rank'!CS69-'MIN and MAX'!B$21)/('MIN and MAX'!F$21-'MIN and MAX'!B$21)</f>
        <v>8.8578187411023025E-4</v>
      </c>
      <c r="C53">
        <f>('CON Score and Page Rank'!CT69-'MIN and MAX'!C$21)/('MIN and MAX'!G$21-'MIN and MAX'!C$21)</f>
        <v>1.9748408977733646E-2</v>
      </c>
      <c r="D53">
        <f>('CON Score and Page Rank'!CU69-'MIN and MAX'!D$21)/('MIN and MAX'!H$21-'MIN and MAX'!D$21)</f>
        <v>0.77758420441347276</v>
      </c>
      <c r="E53">
        <f t="shared" si="0"/>
        <v>1.8862627103623415E-2</v>
      </c>
      <c r="F53">
        <f t="shared" si="1"/>
        <v>0.61929396533907388</v>
      </c>
      <c r="G53">
        <f t="shared" si="2"/>
        <v>0.7766984225393625</v>
      </c>
      <c r="H53" s="3">
        <f>IFERROR(VLOOKUP(A53,'GDP Data'!A$2:Q$144,3,FALSE),"Not Found")</f>
        <v>5314909953.9299202</v>
      </c>
      <c r="I53">
        <f t="shared" si="3"/>
        <v>5.0226282610462542E-4</v>
      </c>
      <c r="J53">
        <f t="shared" si="4"/>
        <v>-0.61879170251296922</v>
      </c>
    </row>
    <row r="54" spans="1:10" x14ac:dyDescent="0.25">
      <c r="A54" t="s">
        <v>56</v>
      </c>
      <c r="B54">
        <f>('CON Score and Page Rank'!CS41-'MIN and MAX'!B$21)/('MIN and MAX'!F$21-'MIN and MAX'!B$21)</f>
        <v>4.781401858453865E-4</v>
      </c>
      <c r="C54">
        <f>('CON Score and Page Rank'!CT41-'MIN and MAX'!C$21)/('MIN and MAX'!G$21-'MIN and MAX'!C$21)</f>
        <v>1.9295065624666635E-2</v>
      </c>
      <c r="D54">
        <f>('CON Score and Page Rank'!CU41-'MIN and MAX'!D$21)/('MIN and MAX'!H$21-'MIN and MAX'!D$21)</f>
        <v>0.71951219512195119</v>
      </c>
      <c r="E54">
        <f t="shared" si="0"/>
        <v>1.8816925438821248E-2</v>
      </c>
      <c r="F54">
        <f t="shared" si="1"/>
        <v>0.61925721759731622</v>
      </c>
      <c r="G54">
        <f t="shared" si="2"/>
        <v>0.71903405493610584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160</v>
      </c>
      <c r="B55">
        <f>('CON Score and Page Rank'!CS144-'MIN and MAX'!B$21)/('MIN and MAX'!F$21-'MIN and MAX'!B$21)</f>
        <v>1.0028724432865867E-2</v>
      </c>
      <c r="C55">
        <f>('CON Score and Page Rank'!CT144-'MIN and MAX'!C$21)/('MIN and MAX'!G$21-'MIN and MAX'!C$21)</f>
        <v>2.8832048065743625E-2</v>
      </c>
      <c r="D55">
        <f>('CON Score and Page Rank'!CU144-'MIN and MAX'!D$21)/('MIN and MAX'!H$21-'MIN and MAX'!D$21)</f>
        <v>0.91695702671312429</v>
      </c>
      <c r="E55">
        <f t="shared" si="0"/>
        <v>1.8803323632877757E-2</v>
      </c>
      <c r="F55">
        <f t="shared" si="1"/>
        <v>0.61924628067293019</v>
      </c>
      <c r="G55">
        <f t="shared" si="2"/>
        <v>0.90692830228025845</v>
      </c>
      <c r="H55" s="3">
        <f>IFERROR(VLOOKUP(A55,'GDP Data'!A$2:Q$144,3,FALSE),"Not Found")</f>
        <v>78921234457.548706</v>
      </c>
      <c r="I55">
        <f t="shared" si="3"/>
        <v>7.4581136090564179E-3</v>
      </c>
      <c r="J55">
        <f t="shared" si="4"/>
        <v>-0.61178816706387373</v>
      </c>
    </row>
    <row r="56" spans="1:10" x14ac:dyDescent="0.25">
      <c r="A56" t="s">
        <v>82</v>
      </c>
      <c r="B56">
        <f>('CON Score and Page Rank'!CS67-'MIN and MAX'!B$21)/('MIN and MAX'!F$21-'MIN and MAX'!B$21)</f>
        <v>5.9299586896898024E-4</v>
      </c>
      <c r="C56">
        <f>('CON Score and Page Rank'!CT67-'MIN and MAX'!C$21)/('MIN and MAX'!G$21-'MIN and MAX'!C$21)</f>
        <v>1.9358909751247134E-2</v>
      </c>
      <c r="D56">
        <f>('CON Score and Page Rank'!CU67-'MIN and MAX'!D$21)/('MIN and MAX'!H$21-'MIN and MAX'!D$21)</f>
        <v>0.70673635307781646</v>
      </c>
      <c r="E56">
        <f t="shared" si="0"/>
        <v>1.8765913882278155E-2</v>
      </c>
      <c r="F56">
        <f t="shared" si="1"/>
        <v>0.61921620028395086</v>
      </c>
      <c r="G56">
        <f t="shared" si="2"/>
        <v>0.70614335720884747</v>
      </c>
      <c r="H56" s="3">
        <f>IFERROR(VLOOKUP(A56,'GDP Data'!A$2:Q$144,3,FALSE),"Not Found")</f>
        <v>5023265365.2516899</v>
      </c>
      <c r="I56">
        <f t="shared" si="3"/>
        <v>4.7470220201176796E-4</v>
      </c>
      <c r="J56">
        <f t="shared" si="4"/>
        <v>-0.61874149808193912</v>
      </c>
    </row>
    <row r="57" spans="1:10" x14ac:dyDescent="0.25">
      <c r="A57" t="s">
        <v>206</v>
      </c>
      <c r="B57">
        <f>('CON Score and Page Rank'!CS191-'MIN and MAX'!B$21)/('MIN and MAX'!F$21-'MIN and MAX'!B$21)</f>
        <v>8.2028939383656588E-4</v>
      </c>
      <c r="C57">
        <f>('CON Score and Page Rank'!CT191-'MIN and MAX'!C$21)/('MIN and MAX'!G$21-'MIN and MAX'!C$21)</f>
        <v>1.9581550333547446E-2</v>
      </c>
      <c r="D57">
        <f>('CON Score and Page Rank'!CU191-'MIN and MAX'!D$21)/('MIN and MAX'!H$21-'MIN and MAX'!D$21)</f>
        <v>0.70673635307781646</v>
      </c>
      <c r="E57">
        <f t="shared" si="0"/>
        <v>1.876126093971088E-2</v>
      </c>
      <c r="F57">
        <f t="shared" si="1"/>
        <v>0.61921245895127475</v>
      </c>
      <c r="G57">
        <f t="shared" si="2"/>
        <v>0.70591606368397986</v>
      </c>
      <c r="H57" s="3">
        <f>IFERROR(VLOOKUP(A57,'GDP Data'!A$2:Q$144,3,FALSE),"Not Found")</f>
        <v>25601765400.515301</v>
      </c>
      <c r="I57">
        <f t="shared" si="3"/>
        <v>2.4193853056386104E-3</v>
      </c>
      <c r="J57">
        <f t="shared" si="4"/>
        <v>-0.61679307364563618</v>
      </c>
    </row>
    <row r="58" spans="1:10" x14ac:dyDescent="0.25">
      <c r="A58" t="s">
        <v>122</v>
      </c>
      <c r="B58">
        <f>('CON Score and Page Rank'!CS107-'MIN and MAX'!B$21)/('MIN and MAX'!F$21-'MIN and MAX'!B$21)</f>
        <v>3.0980096200363236E-3</v>
      </c>
      <c r="C58">
        <f>('CON Score and Page Rank'!CT107-'MIN and MAX'!C$21)/('MIN and MAX'!G$21-'MIN and MAX'!C$21)</f>
        <v>2.1797009156571324E-2</v>
      </c>
      <c r="D58">
        <f>('CON Score and Page Rank'!CU107-'MIN and MAX'!D$21)/('MIN and MAX'!H$21-'MIN and MAX'!D$21)</f>
        <v>0.87979094076655051</v>
      </c>
      <c r="E58">
        <f t="shared" si="0"/>
        <v>1.8698999536535001E-2</v>
      </c>
      <c r="F58">
        <f t="shared" si="1"/>
        <v>0.61916239587424493</v>
      </c>
      <c r="G58">
        <f t="shared" si="2"/>
        <v>0.87669293114651414</v>
      </c>
      <c r="H58" s="3">
        <f>IFERROR(VLOOKUP(A58,'GDP Data'!A$2:Q$144,3,FALSE),"Not Found")</f>
        <v>22066031834.2948</v>
      </c>
      <c r="I58">
        <f t="shared" si="3"/>
        <v>2.0852559320995927E-3</v>
      </c>
      <c r="J58">
        <f t="shared" si="4"/>
        <v>-0.6170771399421453</v>
      </c>
    </row>
    <row r="59" spans="1:10" x14ac:dyDescent="0.25">
      <c r="A59" t="s">
        <v>102</v>
      </c>
      <c r="B59">
        <f>('CON Score and Page Rank'!CS87-'MIN and MAX'!B$21)/('MIN and MAX'!F$21-'MIN and MAX'!B$21)</f>
        <v>1.0874061294419429E-4</v>
      </c>
      <c r="C59">
        <f>('CON Score and Page Rank'!CT87-'MIN and MAX'!C$21)/('MIN and MAX'!G$21-'MIN and MAX'!C$21)</f>
        <v>1.8779983484282146E-2</v>
      </c>
      <c r="D59">
        <f>('CON Score and Page Rank'!CU87-'MIN and MAX'!D$21)/('MIN and MAX'!H$21-'MIN and MAX'!D$21)</f>
        <v>0.71660859465737514</v>
      </c>
      <c r="E59">
        <f t="shared" si="0"/>
        <v>1.8671242871337951E-2</v>
      </c>
      <c r="F59">
        <f t="shared" si="1"/>
        <v>0.61914007732700749</v>
      </c>
      <c r="G59">
        <f t="shared" si="2"/>
        <v>0.71649985404443095</v>
      </c>
      <c r="H59" s="3">
        <f>IFERROR(VLOOKUP(A59,'GDP Data'!A$2:Q$144,3,FALSE),"Not Found")</f>
        <v>3557333364.30795</v>
      </c>
      <c r="I59">
        <f t="shared" si="3"/>
        <v>3.3617057004558702E-4</v>
      </c>
      <c r="J59">
        <f t="shared" si="4"/>
        <v>-0.61880390675696195</v>
      </c>
    </row>
    <row r="60" spans="1:10" x14ac:dyDescent="0.25">
      <c r="A60" t="s">
        <v>50</v>
      </c>
      <c r="B60">
        <f>('CON Score and Page Rank'!CS35-'MIN and MAX'!B$21)/('MIN and MAX'!F$21-'MIN and MAX'!B$21)</f>
        <v>2.7771086065922928E-3</v>
      </c>
      <c r="C60">
        <f>('CON Score and Page Rank'!CT35-'MIN and MAX'!C$21)/('MIN and MAX'!G$21-'MIN and MAX'!C$21)</f>
        <v>2.1439019331595744E-2</v>
      </c>
      <c r="D60">
        <f>('CON Score and Page Rank'!CU35-'MIN and MAX'!D$21)/('MIN and MAX'!H$21-'MIN and MAX'!D$21)</f>
        <v>0.87979094076655051</v>
      </c>
      <c r="E60">
        <f t="shared" si="0"/>
        <v>1.866191072500345E-2</v>
      </c>
      <c r="F60">
        <f t="shared" si="1"/>
        <v>0.61913257354558016</v>
      </c>
      <c r="G60">
        <f t="shared" si="2"/>
        <v>0.87701383215995821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124</v>
      </c>
      <c r="B61">
        <f>('CON Score and Page Rank'!CS109-'MIN and MAX'!B$21)/('MIN and MAX'!F$21-'MIN and MAX'!B$21)</f>
        <v>1.0139517399752333E-2</v>
      </c>
      <c r="C61">
        <f>('CON Score and Page Rank'!CT109-'MIN and MAX'!C$21)/('MIN and MAX'!G$21-'MIN and MAX'!C$21)</f>
        <v>2.8714836836646523E-2</v>
      </c>
      <c r="D61">
        <f>('CON Score and Page Rank'!CU109-'MIN and MAX'!D$21)/('MIN and MAX'!H$21-'MIN and MAX'!D$21)</f>
        <v>0.92915214866434381</v>
      </c>
      <c r="E61">
        <f t="shared" si="0"/>
        <v>1.8575319436894191E-2</v>
      </c>
      <c r="F61">
        <f t="shared" si="1"/>
        <v>0.61906294732282252</v>
      </c>
      <c r="G61">
        <f t="shared" si="2"/>
        <v>0.91901263126459143</v>
      </c>
      <c r="H61" s="3">
        <f>IFERROR(VLOOKUP(A61,'GDP Data'!A$2:Q$144,3,FALSE),"Not Found")</f>
        <v>103311640571.81799</v>
      </c>
      <c r="I61">
        <f t="shared" si="3"/>
        <v>9.7630245879779531E-3</v>
      </c>
      <c r="J61">
        <f t="shared" si="4"/>
        <v>-0.60929992273484457</v>
      </c>
    </row>
    <row r="62" spans="1:10" x14ac:dyDescent="0.25">
      <c r="A62" t="s">
        <v>192</v>
      </c>
      <c r="B62">
        <f>('CON Score and Page Rank'!CS178-'MIN and MAX'!B$21)/('MIN and MAX'!F$21-'MIN and MAX'!B$21)</f>
        <v>8.9819505670689602E-3</v>
      </c>
      <c r="C62">
        <f>('CON Score and Page Rank'!CT178-'MIN and MAX'!C$21)/('MIN and MAX'!G$21-'MIN and MAX'!C$21)</f>
        <v>2.7535556457731002E-2</v>
      </c>
      <c r="D62">
        <f>('CON Score and Page Rank'!CU178-'MIN and MAX'!D$21)/('MIN and MAX'!H$21-'MIN and MAX'!D$21)</f>
        <v>0.92915214866434381</v>
      </c>
      <c r="E62">
        <f t="shared" si="0"/>
        <v>1.8553605890662041E-2</v>
      </c>
      <c r="F62">
        <f t="shared" si="1"/>
        <v>0.61904548791969061</v>
      </c>
      <c r="G62">
        <f t="shared" si="2"/>
        <v>0.92017019809727485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119</v>
      </c>
      <c r="B63">
        <f>('CON Score and Page Rank'!CS104-'MIN and MAX'!B$21)/('MIN and MAX'!F$21-'MIN and MAX'!B$21)</f>
        <v>2.5970152441820237E-4</v>
      </c>
      <c r="C63">
        <f>('CON Score and Page Rank'!CT104-'MIN and MAX'!C$21)/('MIN and MAX'!G$21-'MIN and MAX'!C$21)</f>
        <v>1.8672792676632011E-2</v>
      </c>
      <c r="D63">
        <f>('CON Score and Page Rank'!CU104-'MIN and MAX'!D$21)/('MIN and MAX'!H$21-'MIN and MAX'!D$21)</f>
        <v>0.64576074332171896</v>
      </c>
      <c r="E63">
        <f t="shared" si="0"/>
        <v>1.841309115221381E-2</v>
      </c>
      <c r="F63">
        <f t="shared" si="1"/>
        <v>0.61893250299137337</v>
      </c>
      <c r="G63">
        <f t="shared" si="2"/>
        <v>0.64550104179730072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214</v>
      </c>
      <c r="B64">
        <f>('CON Score and Page Rank'!CS199-'MIN and MAX'!B$21)/('MIN and MAX'!F$21-'MIN and MAX'!B$21)</f>
        <v>2.6896926783393307E-4</v>
      </c>
      <c r="C64">
        <f>('CON Score and Page Rank'!CT199-'MIN and MAX'!C$21)/('MIN and MAX'!G$21-'MIN and MAX'!C$21)</f>
        <v>1.8672645570349568E-2</v>
      </c>
      <c r="D64">
        <f>('CON Score and Page Rank'!CU199-'MIN and MAX'!D$21)/('MIN and MAX'!H$21-'MIN and MAX'!D$21)</f>
        <v>0.64576074332171896</v>
      </c>
      <c r="E64">
        <f t="shared" si="0"/>
        <v>1.8403676302515635E-2</v>
      </c>
      <c r="F64">
        <f t="shared" si="1"/>
        <v>0.61892493270992099</v>
      </c>
      <c r="G64">
        <f t="shared" si="2"/>
        <v>0.64549177405388503</v>
      </c>
      <c r="H64" s="3">
        <f>IFERROR(VLOOKUP(A64,'GDP Data'!A$2:Q$144,3,FALSE),"Not Found")</f>
        <v>7651174661.4287205</v>
      </c>
      <c r="I64">
        <f t="shared" si="3"/>
        <v>7.2304152690823938E-4</v>
      </c>
      <c r="J64">
        <f t="shared" si="4"/>
        <v>-0.61820189118301272</v>
      </c>
    </row>
    <row r="65" spans="1:10" x14ac:dyDescent="0.25">
      <c r="A65" t="s">
        <v>159</v>
      </c>
      <c r="B65">
        <f>('CON Score and Page Rank'!CS143-'MIN and MAX'!B$21)/('MIN and MAX'!F$21-'MIN and MAX'!B$21)</f>
        <v>6.6709522413101969E-5</v>
      </c>
      <c r="C65">
        <f>('CON Score and Page Rank'!CT143-'MIN and MAX'!C$21)/('MIN and MAX'!G$21-'MIN and MAX'!C$21)</f>
        <v>1.8298240976818727E-2</v>
      </c>
      <c r="D65">
        <f>('CON Score and Page Rank'!CU143-'MIN and MAX'!D$21)/('MIN and MAX'!H$21-'MIN and MAX'!D$21)</f>
        <v>0.54239256678281067</v>
      </c>
      <c r="E65">
        <f t="shared" si="0"/>
        <v>1.8231531454405626E-2</v>
      </c>
      <c r="F65">
        <f t="shared" si="1"/>
        <v>0.61878651467962265</v>
      </c>
      <c r="G65">
        <f t="shared" si="2"/>
        <v>0.54232585726039761</v>
      </c>
      <c r="H65" s="3">
        <f>IFERROR(VLOOKUP(A65,'GDP Data'!A$2:Q$144,3,FALSE),"Not Found")</f>
        <v>3081024212.4292402</v>
      </c>
      <c r="I65">
        <f t="shared" si="3"/>
        <v>2.9115901146871853E-4</v>
      </c>
      <c r="J65">
        <f t="shared" si="4"/>
        <v>-0.61849535566815395</v>
      </c>
    </row>
    <row r="66" spans="1:10" x14ac:dyDescent="0.25">
      <c r="A66" t="s">
        <v>45</v>
      </c>
      <c r="B66">
        <f>('CON Score and Page Rank'!CS30-'MIN and MAX'!B$21)/('MIN and MAX'!F$21-'MIN and MAX'!B$21)</f>
        <v>9.9685676221758588E-3</v>
      </c>
      <c r="C66">
        <f>('CON Score and Page Rank'!CT30-'MIN and MAX'!C$21)/('MIN and MAX'!G$21-'MIN and MAX'!C$21)</f>
        <v>2.7970763707691044E-2</v>
      </c>
      <c r="D66">
        <f>('CON Score and Page Rank'!CU30-'MIN and MAX'!D$21)/('MIN and MAX'!H$21-'MIN and MAX'!D$21)</f>
        <v>0.89721254355400692</v>
      </c>
      <c r="E66">
        <f t="shared" si="0"/>
        <v>1.8002196085515183E-2</v>
      </c>
      <c r="F66">
        <f t="shared" si="1"/>
        <v>0.61860211096154427</v>
      </c>
      <c r="G66">
        <f t="shared" si="2"/>
        <v>0.88724397593183102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115</v>
      </c>
      <c r="B67">
        <f>('CON Score and Page Rank'!CS100-'MIN and MAX'!B$21)/('MIN and MAX'!F$21-'MIN and MAX'!B$21)</f>
        <v>1.1137534811647505E-2</v>
      </c>
      <c r="C67">
        <f>('CON Score and Page Rank'!CT100-'MIN and MAX'!C$21)/('MIN and MAX'!G$21-'MIN and MAX'!C$21)</f>
        <v>2.9109033911815223E-2</v>
      </c>
      <c r="D67">
        <f>('CON Score and Page Rank'!CU100-'MIN and MAX'!D$21)/('MIN and MAX'!H$21-'MIN and MAX'!D$21)</f>
        <v>0.93786295005807196</v>
      </c>
      <c r="E67">
        <f t="shared" ref="E67:E130" si="5">C67-B67</f>
        <v>1.7971499100167716E-2</v>
      </c>
      <c r="F67">
        <f t="shared" si="1"/>
        <v>0.6185774281650821</v>
      </c>
      <c r="G67">
        <f t="shared" si="2"/>
        <v>0.92672541524642449</v>
      </c>
      <c r="H67" s="3">
        <f>IFERROR(VLOOKUP(A67,'GDP Data'!A$2:Q$144,3,FALSE),"Not Found")</f>
        <v>135429607036.658</v>
      </c>
      <c r="I67">
        <f t="shared" si="3"/>
        <v>1.2798195596554712E-2</v>
      </c>
      <c r="J67">
        <f t="shared" si="4"/>
        <v>-0.60577923256852739</v>
      </c>
    </row>
    <row r="68" spans="1:10" x14ac:dyDescent="0.25">
      <c r="A68" t="s">
        <v>89</v>
      </c>
      <c r="B68">
        <f>('CON Score and Page Rank'!CS74-'MIN and MAX'!B$21)/('MIN and MAX'!F$21-'MIN and MAX'!B$21)</f>
        <v>3.2730692885085556E-3</v>
      </c>
      <c r="C68">
        <f>('CON Score and Page Rank'!CT74-'MIN and MAX'!C$21)/('MIN and MAX'!G$21-'MIN and MAX'!C$21)</f>
        <v>2.1030010373209059E-2</v>
      </c>
      <c r="D68">
        <f>('CON Score and Page Rank'!CU74-'MIN and MAX'!D$21)/('MIN and MAX'!H$21-'MIN and MAX'!D$21)</f>
        <v>0.80952380952380953</v>
      </c>
      <c r="E68">
        <f t="shared" si="5"/>
        <v>1.7756941084700502E-2</v>
      </c>
      <c r="F68">
        <f t="shared" ref="F68:F131" si="6">(E68-MIN(E$3:E$212))/(MAX(E$3:E$212)-MIN(E$3:E$212))</f>
        <v>0.61840490660424696</v>
      </c>
      <c r="G68">
        <f t="shared" ref="G68:G131" si="7">D68-B68</f>
        <v>0.80625074023530097</v>
      </c>
      <c r="H68" s="3">
        <f>IFERROR(VLOOKUP(A68,'GDP Data'!A$2:Q$144,3,FALSE),"Not Found")</f>
        <v>130816321183.15601</v>
      </c>
      <c r="I68">
        <f t="shared" ref="I68:I131" si="8">IFERROR((H68-MIN(H$3:H$212))/(MAX(H$3:H$212)-MIN(H$3:H$212)),"No Value")</f>
        <v>1.2362236754261416E-2</v>
      </c>
      <c r="J68">
        <f t="shared" ref="J68:J131" si="9">IFERROR(I68-F68,"No Value")</f>
        <v>-0.60604266984998556</v>
      </c>
    </row>
    <row r="69" spans="1:10" x14ac:dyDescent="0.25">
      <c r="A69" t="s">
        <v>130</v>
      </c>
      <c r="B69">
        <f>('CON Score and Page Rank'!CS115-'MIN and MAX'!B$21)/('MIN and MAX'!F$21-'MIN and MAX'!B$21)</f>
        <v>1.7361987732907798E-4</v>
      </c>
      <c r="C69">
        <f>('CON Score and Page Rank'!CT115-'MIN and MAX'!C$21)/('MIN and MAX'!G$21-'MIN and MAX'!C$21)</f>
        <v>1.7833339272988295E-2</v>
      </c>
      <c r="D69">
        <f>('CON Score and Page Rank'!CU115-'MIN and MAX'!D$21)/('MIN and MAX'!H$21-'MIN and MAX'!D$21)</f>
        <v>0.5993031358885017</v>
      </c>
      <c r="E69">
        <f t="shared" si="5"/>
        <v>1.7659719395659218E-2</v>
      </c>
      <c r="F69">
        <f t="shared" si="6"/>
        <v>0.61832673270100724</v>
      </c>
      <c r="G69">
        <f t="shared" si="7"/>
        <v>0.59912951601117259</v>
      </c>
      <c r="H69" s="3">
        <f>IFERROR(VLOOKUP(A69,'GDP Data'!A$2:Q$144,3,FALSE),"Not Found")</f>
        <v>5707720390.8514996</v>
      </c>
      <c r="I69">
        <f t="shared" si="8"/>
        <v>5.3938369586192824E-4</v>
      </c>
      <c r="J69">
        <f t="shared" si="9"/>
        <v>-0.61778734900514531</v>
      </c>
    </row>
    <row r="70" spans="1:10" x14ac:dyDescent="0.25">
      <c r="A70" t="s">
        <v>211</v>
      </c>
      <c r="B70">
        <f>('CON Score and Page Rank'!CS196-'MIN and MAX'!B$21)/('MIN and MAX'!F$21-'MIN and MAX'!B$21)</f>
        <v>4.9601203373235197E-4</v>
      </c>
      <c r="C70">
        <f>('CON Score and Page Rank'!CT196-'MIN and MAX'!C$21)/('MIN and MAX'!G$21-'MIN and MAX'!C$21)</f>
        <v>1.8042824350601512E-2</v>
      </c>
      <c r="D70">
        <f>('CON Score and Page Rank'!CU196-'MIN and MAX'!D$21)/('MIN and MAX'!H$21-'MIN and MAX'!D$21)</f>
        <v>0.65853658536585369</v>
      </c>
      <c r="E70">
        <f t="shared" si="5"/>
        <v>1.7546812316869161E-2</v>
      </c>
      <c r="F70">
        <f t="shared" si="6"/>
        <v>0.61823594650772618</v>
      </c>
      <c r="G70">
        <f t="shared" si="7"/>
        <v>0.65804057333212129</v>
      </c>
      <c r="H70" s="3">
        <f>IFERROR(VLOOKUP(A70,'GDP Data'!A$2:Q$144,3,FALSE),"Not Found")</f>
        <v>18405203853.1036</v>
      </c>
      <c r="I70">
        <f t="shared" si="8"/>
        <v>1.7393050460725538E-3</v>
      </c>
      <c r="J70">
        <f t="shared" si="9"/>
        <v>-0.61649664146165362</v>
      </c>
    </row>
    <row r="71" spans="1:10" x14ac:dyDescent="0.25">
      <c r="A71" t="s">
        <v>141</v>
      </c>
      <c r="B71">
        <f>('CON Score and Page Rank'!CS126-'MIN and MAX'!B$21)/('MIN and MAX'!F$21-'MIN and MAX'!B$21)</f>
        <v>1.3573907901386614E-2</v>
      </c>
      <c r="C71">
        <f>('CON Score and Page Rank'!CT126-'MIN and MAX'!C$21)/('MIN and MAX'!G$21-'MIN and MAX'!C$21)</f>
        <v>3.1095389028467278E-2</v>
      </c>
      <c r="D71">
        <f>('CON Score and Page Rank'!CU126-'MIN and MAX'!D$21)/('MIN and MAX'!H$21-'MIN and MAX'!D$21)</f>
        <v>0.91695702671312429</v>
      </c>
      <c r="E71">
        <f t="shared" si="5"/>
        <v>1.7521481127080664E-2</v>
      </c>
      <c r="F71">
        <f t="shared" si="6"/>
        <v>0.61821557823394901</v>
      </c>
      <c r="G71">
        <f t="shared" si="7"/>
        <v>0.90338311881173772</v>
      </c>
      <c r="H71" s="3">
        <f>IFERROR(VLOOKUP(A71,'GDP Data'!A$2:Q$144,3,FALSE),"Not Found")</f>
        <v>160446947784.909</v>
      </c>
      <c r="I71">
        <f t="shared" si="8"/>
        <v>1.5162352350809412E-2</v>
      </c>
      <c r="J71">
        <f t="shared" si="9"/>
        <v>-0.60305322588313959</v>
      </c>
    </row>
    <row r="72" spans="1:10" x14ac:dyDescent="0.25">
      <c r="A72" t="s">
        <v>134</v>
      </c>
      <c r="B72">
        <f>('CON Score and Page Rank'!CS119-'MIN and MAX'!B$21)/('MIN and MAX'!F$21-'MIN and MAX'!B$21)</f>
        <v>6.7701966900059586E-4</v>
      </c>
      <c r="C72">
        <f>('CON Score and Page Rank'!CT119-'MIN and MAX'!C$21)/('MIN and MAX'!G$21-'MIN and MAX'!C$21)</f>
        <v>1.8119216452027329E-2</v>
      </c>
      <c r="D72">
        <f>('CON Score and Page Rank'!CU119-'MIN and MAX'!D$21)/('MIN and MAX'!H$21-'MIN and MAX'!D$21)</f>
        <v>0.65969802555168411</v>
      </c>
      <c r="E72">
        <f t="shared" si="5"/>
        <v>1.7442196783026734E-2</v>
      </c>
      <c r="F72">
        <f t="shared" si="6"/>
        <v>0.61815182737031338</v>
      </c>
      <c r="G72">
        <f t="shared" si="7"/>
        <v>0.65902100588268353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47</v>
      </c>
      <c r="B73">
        <f>('CON Score and Page Rank'!CS32-'MIN and MAX'!B$21)/('MIN and MAX'!F$21-'MIN and MAX'!B$21)</f>
        <v>1.3856481947607544E-3</v>
      </c>
      <c r="C73">
        <f>('CON Score and Page Rank'!CT32-'MIN and MAX'!C$21)/('MIN and MAX'!G$21-'MIN and MAX'!C$21)</f>
        <v>1.8752442131454793E-2</v>
      </c>
      <c r="D73">
        <f>('CON Score and Page Rank'!CU32-'MIN and MAX'!D$21)/('MIN and MAX'!H$21-'MIN and MAX'!D$21)</f>
        <v>0.58420441347270613</v>
      </c>
      <c r="E73">
        <f t="shared" si="5"/>
        <v>1.7366793936694037E-2</v>
      </c>
      <c r="F73">
        <f t="shared" si="6"/>
        <v>0.61809119753687458</v>
      </c>
      <c r="G73">
        <f t="shared" si="7"/>
        <v>0.58281876527794541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197</v>
      </c>
      <c r="B74">
        <f>('CON Score and Page Rank'!CS182-'MIN and MAX'!B$21)/('MIN and MAX'!F$21-'MIN and MAX'!B$21)</f>
        <v>1.4566805740605855E-2</v>
      </c>
      <c r="C74">
        <f>('CON Score and Page Rank'!CT182-'MIN and MAX'!C$21)/('MIN and MAX'!G$21-'MIN and MAX'!C$21)</f>
        <v>3.1839955058992502E-2</v>
      </c>
      <c r="D74">
        <f>('CON Score and Page Rank'!CU182-'MIN and MAX'!D$21)/('MIN and MAX'!H$21-'MIN and MAX'!D$21)</f>
        <v>0.99070847851335653</v>
      </c>
      <c r="E74">
        <f t="shared" si="5"/>
        <v>1.7273149318386645E-2</v>
      </c>
      <c r="F74">
        <f t="shared" si="6"/>
        <v>0.61801589988053196</v>
      </c>
      <c r="G74">
        <f t="shared" si="7"/>
        <v>0.97614167277275066</v>
      </c>
      <c r="H74" s="3">
        <f>IFERROR(VLOOKUP(A74,'GDP Data'!A$2:Q$144,3,FALSE),"Not Found")</f>
        <v>268696750000</v>
      </c>
      <c r="I74">
        <f t="shared" si="8"/>
        <v>2.5392036777657792E-2</v>
      </c>
      <c r="J74">
        <f t="shared" si="9"/>
        <v>-0.59262386310287418</v>
      </c>
    </row>
    <row r="75" spans="1:10" x14ac:dyDescent="0.25">
      <c r="A75" t="s">
        <v>166</v>
      </c>
      <c r="B75">
        <f>('CON Score and Page Rank'!CS151-'MIN and MAX'!B$21)/('MIN and MAX'!F$21-'MIN and MAX'!B$21)</f>
        <v>1.3611163545071093E-2</v>
      </c>
      <c r="C75">
        <f>('CON Score and Page Rank'!CT151-'MIN and MAX'!C$21)/('MIN and MAX'!G$21-'MIN and MAX'!C$21)</f>
        <v>3.0562552879215932E-2</v>
      </c>
      <c r="D75">
        <f>('CON Score and Page Rank'!CU151-'MIN and MAX'!D$21)/('MIN and MAX'!H$21-'MIN and MAX'!D$21)</f>
        <v>0.97038327526132406</v>
      </c>
      <c r="E75">
        <f t="shared" si="5"/>
        <v>1.6951389334144841E-2</v>
      </c>
      <c r="F75">
        <f t="shared" si="6"/>
        <v>0.61775717948467612</v>
      </c>
      <c r="G75">
        <f t="shared" si="7"/>
        <v>0.95677211171625298</v>
      </c>
      <c r="H75" s="3">
        <f>IFERROR(VLOOKUP(A75,'GDP Data'!A$2:Q$144,3,FALSE),"Not Found")</f>
        <v>120296476180.40199</v>
      </c>
      <c r="I75">
        <f t="shared" si="8"/>
        <v>1.1368103809947095E-2</v>
      </c>
      <c r="J75">
        <f t="shared" si="9"/>
        <v>-0.60638907567472899</v>
      </c>
    </row>
    <row r="76" spans="1:10" x14ac:dyDescent="0.25">
      <c r="A76" t="s">
        <v>121</v>
      </c>
      <c r="B76">
        <f>('CON Score and Page Rank'!CS106-'MIN and MAX'!B$21)/('MIN and MAX'!F$21-'MIN and MAX'!B$21)</f>
        <v>8.2284531215072337E-5</v>
      </c>
      <c r="C76">
        <f>('CON Score and Page Rank'!CT106-'MIN and MAX'!C$21)/('MIN and MAX'!G$21-'MIN and MAX'!C$21)</f>
        <v>1.690397336323236E-2</v>
      </c>
      <c r="D76">
        <f>('CON Score and Page Rank'!CU106-'MIN and MAX'!D$21)/('MIN and MAX'!H$21-'MIN and MAX'!D$21)</f>
        <v>0.63704994192799069</v>
      </c>
      <c r="E76">
        <f t="shared" si="5"/>
        <v>1.6821688832017286E-2</v>
      </c>
      <c r="F76">
        <f t="shared" si="6"/>
        <v>0.61765289005498769</v>
      </c>
      <c r="G76">
        <f t="shared" si="7"/>
        <v>0.63696765739677563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210</v>
      </c>
      <c r="B77">
        <f>('CON Score and Page Rank'!CS195-'MIN and MAX'!B$21)/('MIN and MAX'!F$21-'MIN and MAX'!B$21)</f>
        <v>1.2869132376399484E-5</v>
      </c>
      <c r="C77">
        <f>('CON Score and Page Rank'!CT195-'MIN and MAX'!C$21)/('MIN and MAX'!G$21-'MIN and MAX'!C$21)</f>
        <v>1.680284257023042E-2</v>
      </c>
      <c r="D77">
        <f>('CON Score and Page Rank'!CU195-'MIN and MAX'!D$21)/('MIN and MAX'!H$21-'MIN and MAX'!D$21)</f>
        <v>0.53542392566782815</v>
      </c>
      <c r="E77">
        <f t="shared" si="5"/>
        <v>1.678997343785402E-2</v>
      </c>
      <c r="F77">
        <f t="shared" si="6"/>
        <v>0.61762738837754338</v>
      </c>
      <c r="G77">
        <f t="shared" si="7"/>
        <v>0.53541105653545173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75</v>
      </c>
      <c r="B78">
        <f>('CON Score and Page Rank'!CS60-'MIN and MAX'!B$21)/('MIN and MAX'!F$21-'MIN and MAX'!B$21)</f>
        <v>2.2080379355501978E-4</v>
      </c>
      <c r="C78">
        <f>('CON Score and Page Rank'!CT60-'MIN and MAX'!C$21)/('MIN and MAX'!G$21-'MIN and MAX'!C$21)</f>
        <v>1.6995662607561104E-2</v>
      </c>
      <c r="D78">
        <f>('CON Score and Page Rank'!CU60-'MIN and MAX'!D$21)/('MIN and MAX'!H$21-'MIN and MAX'!D$21)</f>
        <v>0.53484320557491294</v>
      </c>
      <c r="E78">
        <f t="shared" si="5"/>
        <v>1.6774858814006085E-2</v>
      </c>
      <c r="F78">
        <f t="shared" si="6"/>
        <v>0.61761523502828719</v>
      </c>
      <c r="G78">
        <f t="shared" si="7"/>
        <v>0.53462240178135789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152</v>
      </c>
      <c r="B79">
        <f>('CON Score and Page Rank'!CS136-'MIN and MAX'!B$21)/('MIN and MAX'!F$21-'MIN and MAX'!B$21)</f>
        <v>3.9130221297805924E-4</v>
      </c>
      <c r="C79">
        <f>('CON Score and Page Rank'!CT136-'MIN and MAX'!C$21)/('MIN and MAX'!G$21-'MIN and MAX'!C$21)</f>
        <v>1.7141777355451561E-2</v>
      </c>
      <c r="D79">
        <f>('CON Score and Page Rank'!CU136-'MIN and MAX'!D$21)/('MIN and MAX'!H$21-'MIN and MAX'!D$21)</f>
        <v>0.45296167247386759</v>
      </c>
      <c r="E79">
        <f t="shared" si="5"/>
        <v>1.6750475142473503E-2</v>
      </c>
      <c r="F79">
        <f t="shared" si="6"/>
        <v>0.61759562863389295</v>
      </c>
      <c r="G79">
        <f t="shared" si="7"/>
        <v>0.45257037026088953</v>
      </c>
      <c r="H79" s="3">
        <f>IFERROR(VLOOKUP(A79,'GDP Data'!A$2:Q$144,3,FALSE),"Not Found")</f>
        <v>6220270632.3359203</v>
      </c>
      <c r="I79">
        <f t="shared" si="8"/>
        <v>5.8782006355960156E-4</v>
      </c>
      <c r="J79">
        <f t="shared" si="9"/>
        <v>-0.61700780857033333</v>
      </c>
    </row>
    <row r="80" spans="1:10" x14ac:dyDescent="0.25">
      <c r="A80" t="s">
        <v>96</v>
      </c>
      <c r="B80">
        <f>('CON Score and Page Rank'!CS81-'MIN and MAX'!B$21)/('MIN and MAX'!F$21-'MIN and MAX'!B$21)</f>
        <v>2.81741480195353E-4</v>
      </c>
      <c r="C80">
        <f>('CON Score and Page Rank'!CT81-'MIN and MAX'!C$21)/('MIN and MAX'!G$21-'MIN and MAX'!C$21)</f>
        <v>1.7021828421124052E-2</v>
      </c>
      <c r="D80">
        <f>('CON Score and Page Rank'!CU81-'MIN and MAX'!D$21)/('MIN and MAX'!H$21-'MIN and MAX'!D$21)</f>
        <v>0.63704994192799069</v>
      </c>
      <c r="E80">
        <f t="shared" si="5"/>
        <v>1.6740086940928697E-2</v>
      </c>
      <c r="F80">
        <f t="shared" si="6"/>
        <v>0.61758727570081384</v>
      </c>
      <c r="G80">
        <f t="shared" si="7"/>
        <v>0.63676820044779536</v>
      </c>
      <c r="H80" s="3">
        <f>IFERROR(VLOOKUP(A80,'GDP Data'!A$2:Q$144,3,FALSE),"Not Found")</f>
        <v>5438332738.1037302</v>
      </c>
      <c r="I80">
        <f t="shared" si="8"/>
        <v>5.1392636827602236E-4</v>
      </c>
      <c r="J80">
        <f t="shared" si="9"/>
        <v>-0.61707334933253777</v>
      </c>
    </row>
    <row r="81" spans="1:10" x14ac:dyDescent="0.25">
      <c r="A81" t="s">
        <v>101</v>
      </c>
      <c r="B81">
        <f>('CON Score and Page Rank'!CS86-'MIN and MAX'!B$21)/('MIN and MAX'!F$21-'MIN and MAX'!B$21)</f>
        <v>2.5103128157368768E-4</v>
      </c>
      <c r="C81">
        <f>('CON Score and Page Rank'!CT86-'MIN and MAX'!C$21)/('MIN and MAX'!G$21-'MIN and MAX'!C$21)</f>
        <v>1.6921056796707818E-2</v>
      </c>
      <c r="D81">
        <f>('CON Score and Page Rank'!CU86-'MIN and MAX'!D$21)/('MIN and MAX'!H$21-'MIN and MAX'!D$21)</f>
        <v>0.60743321718931476</v>
      </c>
      <c r="E81">
        <f t="shared" si="5"/>
        <v>1.6670025515134131E-2</v>
      </c>
      <c r="F81">
        <f t="shared" si="6"/>
        <v>0.61753094079062132</v>
      </c>
      <c r="G81">
        <f t="shared" si="7"/>
        <v>0.60718218590774109</v>
      </c>
      <c r="H81" s="3">
        <f>IFERROR(VLOOKUP(A81,'GDP Data'!A$2:Q$144,3,FALSE),"Not Found")</f>
        <v>5398568543.6349201</v>
      </c>
      <c r="I81">
        <f t="shared" si="8"/>
        <v>5.1016862320323693E-4</v>
      </c>
      <c r="J81">
        <f t="shared" si="9"/>
        <v>-0.61702077216741813</v>
      </c>
    </row>
    <row r="82" spans="1:10" x14ac:dyDescent="0.25">
      <c r="A82" t="s">
        <v>179</v>
      </c>
      <c r="B82">
        <f>('CON Score and Page Rank'!CS164-'MIN and MAX'!B$21)/('MIN and MAX'!F$21-'MIN and MAX'!B$21)</f>
        <v>1.1778999913710623E-2</v>
      </c>
      <c r="C82">
        <f>('CON Score and Page Rank'!CT164-'MIN and MAX'!C$21)/('MIN and MAX'!G$21-'MIN and MAX'!C$21)</f>
        <v>2.8415555791664323E-2</v>
      </c>
      <c r="D82">
        <f>('CON Score and Page Rank'!CU164-'MIN and MAX'!D$21)/('MIN and MAX'!H$21-'MIN and MAX'!D$21)</f>
        <v>0.93786295005807196</v>
      </c>
      <c r="E82">
        <f t="shared" si="5"/>
        <v>1.66365558779537E-2</v>
      </c>
      <c r="F82">
        <f t="shared" si="6"/>
        <v>0.61750402856348141</v>
      </c>
      <c r="G82">
        <f t="shared" si="7"/>
        <v>0.92608395014436129</v>
      </c>
      <c r="H82" s="3">
        <f>IFERROR(VLOOKUP(A82,'GDP Data'!A$2:Q$144,3,FALSE),"Not Found")</f>
        <v>23273640257.1968</v>
      </c>
      <c r="I82">
        <f t="shared" si="8"/>
        <v>2.1993757995238798E-3</v>
      </c>
      <c r="J82">
        <f t="shared" si="9"/>
        <v>-0.61530465276395752</v>
      </c>
    </row>
    <row r="83" spans="1:10" x14ac:dyDescent="0.25">
      <c r="A83" t="s">
        <v>112</v>
      </c>
      <c r="B83">
        <f>('CON Score and Page Rank'!CS97-'MIN and MAX'!B$21)/('MIN and MAX'!F$21-'MIN and MAX'!B$21)</f>
        <v>1.1902961674575576E-4</v>
      </c>
      <c r="C83">
        <f>('CON Score and Page Rank'!CT97-'MIN and MAX'!C$21)/('MIN and MAX'!G$21-'MIN and MAX'!C$21)</f>
        <v>1.6726026344198081E-2</v>
      </c>
      <c r="D83">
        <f>('CON Score and Page Rank'!CU97-'MIN and MAX'!D$21)/('MIN and MAX'!H$21-'MIN and MAX'!D$21)</f>
        <v>0.56620209059233451</v>
      </c>
      <c r="E83">
        <f t="shared" si="5"/>
        <v>1.6606996727452326E-2</v>
      </c>
      <c r="F83">
        <f t="shared" si="6"/>
        <v>0.61748026067594597</v>
      </c>
      <c r="G83">
        <f t="shared" si="7"/>
        <v>0.5660830609755888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125</v>
      </c>
      <c r="B84">
        <f>('CON Score and Page Rank'!CS110-'MIN and MAX'!B$21)/('MIN and MAX'!F$21-'MIN and MAX'!B$21)</f>
        <v>7.1750559304537779E-5</v>
      </c>
      <c r="C84">
        <f>('CON Score and Page Rank'!CT110-'MIN and MAX'!C$21)/('MIN and MAX'!G$21-'MIN and MAX'!C$21)</f>
        <v>1.6674844820734929E-2</v>
      </c>
      <c r="D84">
        <f>('CON Score and Page Rank'!CU110-'MIN and MAX'!D$21)/('MIN and MAX'!H$21-'MIN and MAX'!D$21)</f>
        <v>0.50929152148664347</v>
      </c>
      <c r="E84">
        <f t="shared" si="5"/>
        <v>1.660309426143039E-2</v>
      </c>
      <c r="F84">
        <f t="shared" si="6"/>
        <v>0.61747712278558209</v>
      </c>
      <c r="G84">
        <f t="shared" si="7"/>
        <v>0.50921977092733894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44</v>
      </c>
      <c r="B85">
        <f>('CON Score and Page Rank'!CS29-'MIN and MAX'!B$21)/('MIN and MAX'!F$21-'MIN and MAX'!B$21)</f>
        <v>2.7761401674153495E-4</v>
      </c>
      <c r="C85">
        <f>('CON Score and Page Rank'!CT29-'MIN and MAX'!C$21)/('MIN and MAX'!G$21-'MIN and MAX'!C$21)</f>
        <v>1.6839857949741379E-2</v>
      </c>
      <c r="D85">
        <f>('CON Score and Page Rank'!CU29-'MIN and MAX'!D$21)/('MIN and MAX'!H$21-'MIN and MAX'!D$21)</f>
        <v>0.56620209059233451</v>
      </c>
      <c r="E85">
        <f t="shared" si="5"/>
        <v>1.6562243932999845E-2</v>
      </c>
      <c r="F85">
        <f t="shared" si="6"/>
        <v>0.61744427590076123</v>
      </c>
      <c r="G85">
        <f t="shared" si="7"/>
        <v>0.56592447657559297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74</v>
      </c>
      <c r="B86">
        <f>('CON Score and Page Rank'!CS59-'MIN and MAX'!B$21)/('MIN and MAX'!F$21-'MIN and MAX'!B$21)</f>
        <v>4.5805914708759539E-4</v>
      </c>
      <c r="C86">
        <f>('CON Score and Page Rank'!CT59-'MIN and MAX'!C$21)/('MIN and MAX'!G$21-'MIN and MAX'!C$21)</f>
        <v>1.6932607505586436E-2</v>
      </c>
      <c r="D86">
        <f>('CON Score and Page Rank'!CU59-'MIN and MAX'!D$21)/('MIN and MAX'!H$21-'MIN and MAX'!D$21)</f>
        <v>0.56620209059233451</v>
      </c>
      <c r="E86">
        <f t="shared" si="5"/>
        <v>1.647454835849884E-2</v>
      </c>
      <c r="F86">
        <f t="shared" si="6"/>
        <v>0.61737376174467939</v>
      </c>
      <c r="G86">
        <f t="shared" si="7"/>
        <v>0.56574403144524688</v>
      </c>
      <c r="H86" s="3">
        <f>IFERROR(VLOOKUP(A86,'GDP Data'!A$2:Q$144,3,FALSE),"Not Found")</f>
        <v>2796704603.0444298</v>
      </c>
      <c r="I86">
        <f t="shared" si="8"/>
        <v>2.6429060320509642E-4</v>
      </c>
      <c r="J86">
        <f t="shared" si="9"/>
        <v>-0.6171094711414743</v>
      </c>
    </row>
    <row r="87" spans="1:10" x14ac:dyDescent="0.25">
      <c r="A87" t="s">
        <v>95</v>
      </c>
      <c r="B87">
        <f>('CON Score and Page Rank'!CS80-'MIN and MAX'!B$21)/('MIN and MAX'!F$21-'MIN and MAX'!B$21)</f>
        <v>1.2194328595576682E-4</v>
      </c>
      <c r="C87">
        <f>('CON Score and Page Rank'!CT80-'MIN and MAX'!C$21)/('MIN and MAX'!G$21-'MIN and MAX'!C$21)</f>
        <v>1.6494395084427908E-2</v>
      </c>
      <c r="D87">
        <f>('CON Score and Page Rank'!CU80-'MIN and MAX'!D$21)/('MIN and MAX'!H$21-'MIN and MAX'!D$21)</f>
        <v>0.54529616724738672</v>
      </c>
      <c r="E87">
        <f t="shared" si="5"/>
        <v>1.6372451798472142E-2</v>
      </c>
      <c r="F87">
        <f t="shared" si="6"/>
        <v>0.61729166806081792</v>
      </c>
      <c r="G87">
        <f t="shared" si="7"/>
        <v>0.545174223961431</v>
      </c>
      <c r="H87" s="3">
        <f>IFERROR(VLOOKUP(A87,'GDP Data'!A$2:Q$144,3,FALSE),"Not Found")</f>
        <v>34110064452.1567</v>
      </c>
      <c r="I87">
        <f t="shared" si="8"/>
        <v>3.2234257059582617E-3</v>
      </c>
      <c r="J87">
        <f t="shared" si="9"/>
        <v>-0.61406824235485968</v>
      </c>
    </row>
    <row r="88" spans="1:10" x14ac:dyDescent="0.25">
      <c r="A88" t="s">
        <v>258</v>
      </c>
      <c r="B88">
        <f>('CON Score and Page Rank'!CS177-'MIN and MAX'!B$21)/('MIN and MAX'!F$21-'MIN and MAX'!B$21)</f>
        <v>6.2114891714726359E-4</v>
      </c>
      <c r="C88">
        <f>('CON Score and Page Rank'!CT177-'MIN and MAX'!C$21)/('MIN and MAX'!G$21-'MIN and MAX'!C$21)</f>
        <v>1.6899735938109506E-2</v>
      </c>
      <c r="D88">
        <f>('CON Score and Page Rank'!CU177-'MIN and MAX'!D$21)/('MIN and MAX'!H$21-'MIN and MAX'!D$21)</f>
        <v>0.75145180023228808</v>
      </c>
      <c r="E88">
        <f t="shared" si="5"/>
        <v>1.6278587020962243E-2</v>
      </c>
      <c r="F88">
        <f t="shared" si="6"/>
        <v>0.61721619337911837</v>
      </c>
      <c r="G88">
        <f t="shared" si="7"/>
        <v>0.75083065131514082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51</v>
      </c>
      <c r="B89">
        <f>('CON Score and Page Rank'!CS36-'MIN and MAX'!B$21)/('MIN and MAX'!F$21-'MIN and MAX'!B$21)</f>
        <v>1.1146469493487896E-2</v>
      </c>
      <c r="C89">
        <f>('CON Score and Page Rank'!CT36-'MIN and MAX'!C$21)/('MIN and MAX'!G$21-'MIN and MAX'!C$21)</f>
        <v>2.7189921650009479E-2</v>
      </c>
      <c r="D89">
        <f>('CON Score and Page Rank'!CU36-'MIN and MAX'!D$21)/('MIN and MAX'!H$21-'MIN and MAX'!D$21)</f>
        <v>0.81707317073170727</v>
      </c>
      <c r="E89">
        <f t="shared" si="5"/>
        <v>1.6043452156521584E-2</v>
      </c>
      <c r="F89">
        <f t="shared" si="6"/>
        <v>0.61702712640936785</v>
      </c>
      <c r="G89">
        <f t="shared" si="7"/>
        <v>0.80592670123821941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148</v>
      </c>
      <c r="B90">
        <f>('CON Score and Page Rank'!CS132-'MIN and MAX'!B$21)/('MIN and MAX'!F$21-'MIN and MAX'!B$21)</f>
        <v>4.1228850200070033E-5</v>
      </c>
      <c r="C90">
        <f>('CON Score and Page Rank'!CT132-'MIN and MAX'!C$21)/('MIN and MAX'!G$21-'MIN and MAX'!C$21)</f>
        <v>1.6061029528705209E-2</v>
      </c>
      <c r="D90">
        <f>('CON Score and Page Rank'!CU132-'MIN and MAX'!D$21)/('MIN and MAX'!H$21-'MIN and MAX'!D$21)</f>
        <v>0.5551684088269454</v>
      </c>
      <c r="E90">
        <f t="shared" si="5"/>
        <v>1.6019800678505138E-2</v>
      </c>
      <c r="F90">
        <f t="shared" si="6"/>
        <v>0.61700810875628898</v>
      </c>
      <c r="G90">
        <f t="shared" si="7"/>
        <v>0.55512717997674532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26</v>
      </c>
      <c r="B91">
        <f>('CON Score and Page Rank'!CS11-'MIN and MAX'!B$21)/('MIN and MAX'!F$21-'MIN and MAX'!B$21)</f>
        <v>1.8838807625957737E-3</v>
      </c>
      <c r="C91">
        <f>('CON Score and Page Rank'!CT11-'MIN and MAX'!C$21)/('MIN and MAX'!G$21-'MIN and MAX'!C$21)</f>
        <v>1.78316657002166E-2</v>
      </c>
      <c r="D91">
        <f>('CON Score and Page Rank'!CU11-'MIN and MAX'!D$21)/('MIN and MAX'!H$21-'MIN and MAX'!D$21)</f>
        <v>0.60743321718931476</v>
      </c>
      <c r="E91">
        <f t="shared" si="5"/>
        <v>1.5947784937620828E-2</v>
      </c>
      <c r="F91">
        <f t="shared" si="6"/>
        <v>0.61695020242268028</v>
      </c>
      <c r="G91">
        <f t="shared" si="7"/>
        <v>0.60554933642671893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175</v>
      </c>
      <c r="B92">
        <f>('CON Score and Page Rank'!CS160-'MIN and MAX'!B$21)/('MIN and MAX'!F$21-'MIN and MAX'!B$21)</f>
        <v>1.2437950455563659E-4</v>
      </c>
      <c r="C92">
        <f>('CON Score and Page Rank'!CT160-'MIN and MAX'!C$21)/('MIN and MAX'!G$21-'MIN and MAX'!C$21)</f>
        <v>1.5944685653533165E-2</v>
      </c>
      <c r="D92">
        <f>('CON Score and Page Rank'!CU160-'MIN and MAX'!D$21)/('MIN and MAX'!H$21-'MIN and MAX'!D$21)</f>
        <v>0.60220673635307786</v>
      </c>
      <c r="E92">
        <f t="shared" si="5"/>
        <v>1.5820306148977527E-2</v>
      </c>
      <c r="F92">
        <f t="shared" si="6"/>
        <v>0.61684769942579976</v>
      </c>
      <c r="G92">
        <f t="shared" si="7"/>
        <v>0.60208235684852218</v>
      </c>
      <c r="H92" s="3">
        <f>IFERROR(VLOOKUP(A92,'GDP Data'!A$2:Q$144,3,FALSE),"Not Found")</f>
        <v>3922100793.5402999</v>
      </c>
      <c r="I92">
        <f t="shared" si="8"/>
        <v>3.706413553392667E-4</v>
      </c>
      <c r="J92">
        <f t="shared" si="9"/>
        <v>-0.61647705807046049</v>
      </c>
    </row>
    <row r="93" spans="1:10" x14ac:dyDescent="0.25">
      <c r="A93" t="s">
        <v>256</v>
      </c>
      <c r="B93">
        <f>('CON Score and Page Rank'!CS145-'MIN and MAX'!B$21)/('MIN and MAX'!F$21-'MIN and MAX'!B$21)</f>
        <v>4.8089668271407829E-5</v>
      </c>
      <c r="C93">
        <f>('CON Score and Page Rank'!CT145-'MIN and MAX'!C$21)/('MIN and MAX'!G$21-'MIN and MAX'!C$21)</f>
        <v>1.5864109620178111E-2</v>
      </c>
      <c r="D93">
        <f>('CON Score and Page Rank'!CU145-'MIN and MAX'!D$21)/('MIN and MAX'!H$21-'MIN and MAX'!D$21)</f>
        <v>0.48432055749128922</v>
      </c>
      <c r="E93">
        <f t="shared" si="5"/>
        <v>1.5816019951906703E-2</v>
      </c>
      <c r="F93">
        <f t="shared" si="6"/>
        <v>0.61684425298541812</v>
      </c>
      <c r="G93">
        <f t="shared" si="7"/>
        <v>0.4842724678230178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65</v>
      </c>
      <c r="B94">
        <f>('CON Score and Page Rank'!CS50-'MIN and MAX'!B$21)/('MIN and MAX'!F$21-'MIN and MAX'!B$21)</f>
        <v>4.9876623244393243E-5</v>
      </c>
      <c r="C94">
        <f>('CON Score and Page Rank'!CT50-'MIN and MAX'!C$21)/('MIN and MAX'!G$21-'MIN and MAX'!C$21)</f>
        <v>1.5864333145308579E-2</v>
      </c>
      <c r="D94">
        <f>('CON Score and Page Rank'!CU50-'MIN and MAX'!D$21)/('MIN and MAX'!H$21-'MIN and MAX'!D$21)</f>
        <v>0.48432055749128922</v>
      </c>
      <c r="E94">
        <f t="shared" si="5"/>
        <v>1.5814456522064185E-2</v>
      </c>
      <c r="F94">
        <f t="shared" si="6"/>
        <v>0.61684299586455915</v>
      </c>
      <c r="G94">
        <f t="shared" si="7"/>
        <v>0.48427068086804481</v>
      </c>
      <c r="H94" s="3">
        <f>IFERROR(VLOOKUP(A94,'GDP Data'!A$2:Q$144,3,FALSE),"Not Found")</f>
        <v>3666222600.09828</v>
      </c>
      <c r="I94">
        <f t="shared" si="8"/>
        <v>3.4646068140673712E-4</v>
      </c>
      <c r="J94">
        <f t="shared" si="9"/>
        <v>-0.61649653518315239</v>
      </c>
    </row>
    <row r="95" spans="1:10" x14ac:dyDescent="0.25">
      <c r="A95" t="s">
        <v>180</v>
      </c>
      <c r="B95">
        <f>('CON Score and Page Rank'!CS165-'MIN and MAX'!B$21)/('MIN and MAX'!F$21-'MIN and MAX'!B$21)</f>
        <v>3.3945985357105098E-3</v>
      </c>
      <c r="C95">
        <f>('CON Score and Page Rank'!CT165-'MIN and MAX'!C$21)/('MIN and MAX'!G$21-'MIN and MAX'!C$21)</f>
        <v>1.9207298577712653E-2</v>
      </c>
      <c r="D95">
        <f>('CON Score and Page Rank'!CU165-'MIN and MAX'!D$21)/('MIN and MAX'!H$21-'MIN and MAX'!D$21)</f>
        <v>0.82520325203252032</v>
      </c>
      <c r="E95">
        <f t="shared" si="5"/>
        <v>1.5812700042002144E-2</v>
      </c>
      <c r="F95">
        <f t="shared" si="6"/>
        <v>0.61684158351610319</v>
      </c>
      <c r="G95">
        <f t="shared" si="7"/>
        <v>0.82180865349680976</v>
      </c>
      <c r="H95" s="3">
        <f>IFERROR(VLOOKUP(A95,'GDP Data'!A$2:Q$144,3,FALSE),"Not Found")</f>
        <v>10397897085.610201</v>
      </c>
      <c r="I95">
        <f t="shared" si="8"/>
        <v>9.8260877814158529E-4</v>
      </c>
      <c r="J95">
        <f t="shared" si="9"/>
        <v>-0.61585897473796158</v>
      </c>
    </row>
    <row r="96" spans="1:10" x14ac:dyDescent="0.25">
      <c r="A96" t="s">
        <v>154</v>
      </c>
      <c r="B96">
        <f>('CON Score and Page Rank'!CS138-'MIN and MAX'!B$21)/('MIN and MAX'!F$21-'MIN and MAX'!B$21)</f>
        <v>1.2496421853124698E-4</v>
      </c>
      <c r="C96">
        <f>('CON Score and Page Rank'!CT138-'MIN and MAX'!C$21)/('MIN and MAX'!G$21-'MIN and MAX'!C$21)</f>
        <v>1.5886781181915225E-2</v>
      </c>
      <c r="D96">
        <f>('CON Score and Page Rank'!CU138-'MIN and MAX'!D$21)/('MIN and MAX'!H$21-'MIN and MAX'!D$21)</f>
        <v>0.42740998838559813</v>
      </c>
      <c r="E96">
        <f t="shared" si="5"/>
        <v>1.5761816963383978E-2</v>
      </c>
      <c r="F96">
        <f t="shared" si="6"/>
        <v>0.61680066950911916</v>
      </c>
      <c r="G96">
        <f t="shared" si="7"/>
        <v>0.42728502416706687</v>
      </c>
      <c r="H96" s="3">
        <f>IFERROR(VLOOKUP(A96,'GDP Data'!A$2:Q$144,3,FALSE),"Not Found")</f>
        <v>6007055042.1768703</v>
      </c>
      <c r="I96">
        <f t="shared" si="8"/>
        <v>5.6767103642440695E-4</v>
      </c>
      <c r="J96">
        <f t="shared" si="9"/>
        <v>-0.61623299847269475</v>
      </c>
    </row>
    <row r="97" spans="1:10" x14ac:dyDescent="0.25">
      <c r="A97" t="s">
        <v>123</v>
      </c>
      <c r="B97">
        <f>('CON Score and Page Rank'!CS108-'MIN and MAX'!B$21)/('MIN and MAX'!F$21-'MIN and MAX'!B$21)</f>
        <v>3.7610033735740008E-4</v>
      </c>
      <c r="C97">
        <f>('CON Score and Page Rank'!CT108-'MIN and MAX'!C$21)/('MIN and MAX'!G$21-'MIN and MAX'!C$21)</f>
        <v>1.6105214906631891E-2</v>
      </c>
      <c r="D97">
        <f>('CON Score and Page Rank'!CU108-'MIN and MAX'!D$21)/('MIN and MAX'!H$21-'MIN and MAX'!D$21)</f>
        <v>0.60220673635307786</v>
      </c>
      <c r="E97">
        <f t="shared" si="5"/>
        <v>1.5729114569274491E-2</v>
      </c>
      <c r="F97">
        <f t="shared" si="6"/>
        <v>0.61677437420589998</v>
      </c>
      <c r="G97">
        <f t="shared" si="7"/>
        <v>0.60183063601572051</v>
      </c>
      <c r="H97" s="3">
        <f>IFERROR(VLOOKUP(A97,'GDP Data'!A$2:Q$144,3,FALSE),"Not Found")</f>
        <v>5840503868.5724602</v>
      </c>
      <c r="I97">
        <f t="shared" si="8"/>
        <v>5.519318303285935E-4</v>
      </c>
      <c r="J97">
        <f t="shared" si="9"/>
        <v>-0.61622244237557133</v>
      </c>
    </row>
    <row r="98" spans="1:10" x14ac:dyDescent="0.25">
      <c r="A98" t="s">
        <v>184</v>
      </c>
      <c r="B98">
        <f>('CON Score and Page Rank'!CS169-'MIN and MAX'!B$21)/('MIN and MAX'!F$21-'MIN and MAX'!B$21)</f>
        <v>1.9865455409314343E-3</v>
      </c>
      <c r="C98">
        <f>('CON Score and Page Rank'!CT169-'MIN and MAX'!C$21)/('MIN and MAX'!G$21-'MIN and MAX'!C$21)</f>
        <v>1.7536698499205278E-2</v>
      </c>
      <c r="D98">
        <f>('CON Score and Page Rank'!CU169-'MIN and MAX'!D$21)/('MIN and MAX'!H$21-'MIN and MAX'!D$21)</f>
        <v>0.75145180023228808</v>
      </c>
      <c r="E98">
        <f t="shared" si="5"/>
        <v>1.5550152958273843E-2</v>
      </c>
      <c r="F98">
        <f t="shared" si="6"/>
        <v>0.61663047496078349</v>
      </c>
      <c r="G98">
        <f t="shared" si="7"/>
        <v>0.74946525469135661</v>
      </c>
      <c r="H98" s="3">
        <f>IFERROR(VLOOKUP(A98,'GDP Data'!A$2:Q$144,3,FALSE),"Not Found")</f>
        <v>8362398701.5894299</v>
      </c>
      <c r="I98">
        <f t="shared" si="8"/>
        <v>7.9025271195202985E-4</v>
      </c>
      <c r="J98">
        <f t="shared" si="9"/>
        <v>-0.6158402222488315</v>
      </c>
    </row>
    <row r="99" spans="1:10" x14ac:dyDescent="0.25">
      <c r="A99" t="s">
        <v>139</v>
      </c>
      <c r="B99">
        <f>('CON Score and Page Rank'!CS124-'MIN and MAX'!B$21)/('MIN and MAX'!F$21-'MIN and MAX'!B$21)</f>
        <v>1.2973749507079048E-4</v>
      </c>
      <c r="C99">
        <f>('CON Score and Page Rank'!CT124-'MIN and MAX'!C$21)/('MIN and MAX'!G$21-'MIN and MAX'!C$21)</f>
        <v>1.5528911716625278E-2</v>
      </c>
      <c r="D99">
        <f>('CON Score and Page Rank'!CU124-'MIN and MAX'!D$21)/('MIN and MAX'!H$21-'MIN and MAX'!D$21)</f>
        <v>0.62950058072009296</v>
      </c>
      <c r="E99">
        <f t="shared" si="5"/>
        <v>1.5399174221554486E-2</v>
      </c>
      <c r="F99">
        <f t="shared" si="6"/>
        <v>0.61650907615284323</v>
      </c>
      <c r="G99">
        <f t="shared" si="7"/>
        <v>0.62937084322502213</v>
      </c>
      <c r="H99" s="3">
        <f>IFERROR(VLOOKUP(A99,'GDP Data'!A$2:Q$144,3,FALSE),"Not Found")</f>
        <v>3219488663.7723098</v>
      </c>
      <c r="I99">
        <f t="shared" si="8"/>
        <v>3.0424400204229798E-4</v>
      </c>
      <c r="J99">
        <f t="shared" si="9"/>
        <v>-0.61620483215080091</v>
      </c>
    </row>
    <row r="100" spans="1:10" x14ac:dyDescent="0.25">
      <c r="A100" t="s">
        <v>176</v>
      </c>
      <c r="B100">
        <f>('CON Score and Page Rank'!CS161-'MIN and MAX'!B$21)/('MIN and MAX'!F$21-'MIN and MAX'!B$21)</f>
        <v>2.3323532022128654E-4</v>
      </c>
      <c r="C100">
        <f>('CON Score and Page Rank'!CT161-'MIN and MAX'!C$21)/('MIN and MAX'!G$21-'MIN and MAX'!C$21)</f>
        <v>1.5605571284019173E-2</v>
      </c>
      <c r="D100">
        <f>('CON Score and Page Rank'!CU161-'MIN and MAX'!D$21)/('MIN and MAX'!H$21-'MIN and MAX'!D$21)</f>
        <v>0.62950058072009296</v>
      </c>
      <c r="E100">
        <f t="shared" si="5"/>
        <v>1.5372335963797886E-2</v>
      </c>
      <c r="F100">
        <f t="shared" si="6"/>
        <v>0.6164874960775979</v>
      </c>
      <c r="G100">
        <f t="shared" si="7"/>
        <v>0.62926734539987172</v>
      </c>
      <c r="H100" s="3">
        <f>IFERROR(VLOOKUP(A100,'GDP Data'!A$2:Q$144,3,FALSE),"Not Found")</f>
        <v>12354820143.884899</v>
      </c>
      <c r="I100">
        <f t="shared" si="8"/>
        <v>1.1675394193449407E-3</v>
      </c>
      <c r="J100">
        <f t="shared" si="9"/>
        <v>-0.61531995665825301</v>
      </c>
    </row>
    <row r="101" spans="1:10" x14ac:dyDescent="0.25">
      <c r="A101" t="s">
        <v>126</v>
      </c>
      <c r="B101">
        <f>('CON Score and Page Rank'!CS111-'MIN and MAX'!B$21)/('MIN and MAX'!F$21-'MIN and MAX'!B$21)</f>
        <v>2.3790364562782513E-4</v>
      </c>
      <c r="C101">
        <f>('CON Score and Page Rank'!CT111-'MIN and MAX'!C$21)/('MIN and MAX'!G$21-'MIN and MAX'!C$21)</f>
        <v>1.5442061695847567E-2</v>
      </c>
      <c r="D101">
        <f>('CON Score and Page Rank'!CU111-'MIN and MAX'!D$21)/('MIN and MAX'!H$21-'MIN and MAX'!D$21)</f>
        <v>0.54123112659698025</v>
      </c>
      <c r="E101">
        <f t="shared" si="5"/>
        <v>1.5204158050219742E-2</v>
      </c>
      <c r="F101">
        <f t="shared" si="6"/>
        <v>0.61635226777542829</v>
      </c>
      <c r="G101">
        <f t="shared" si="7"/>
        <v>0.54099322295135244</v>
      </c>
      <c r="H101" s="3">
        <f>IFERROR(VLOOKUP(A101,'GDP Data'!A$2:Q$144,3,FALSE),"Not Found")</f>
        <v>4094480988.1193099</v>
      </c>
      <c r="I101">
        <f t="shared" si="8"/>
        <v>3.8693140812364173E-4</v>
      </c>
      <c r="J101">
        <f t="shared" si="9"/>
        <v>-0.61596533636730466</v>
      </c>
    </row>
    <row r="102" spans="1:10" x14ac:dyDescent="0.25">
      <c r="A102" t="s">
        <v>72</v>
      </c>
      <c r="B102">
        <f>('CON Score and Page Rank'!CS57-'MIN and MAX'!B$21)/('MIN and MAX'!F$21-'MIN and MAX'!B$21)</f>
        <v>4.683711489960458E-5</v>
      </c>
      <c r="C102">
        <f>('CON Score and Page Rank'!CT57-'MIN and MAX'!C$21)/('MIN and MAX'!G$21-'MIN and MAX'!C$21)</f>
        <v>1.514941380687373E-2</v>
      </c>
      <c r="D102">
        <f>('CON Score and Page Rank'!CU57-'MIN and MAX'!D$21)/('MIN and MAX'!H$21-'MIN and MAX'!D$21)</f>
        <v>0.60220673635307786</v>
      </c>
      <c r="E102">
        <f t="shared" si="5"/>
        <v>1.5102576691974125E-2</v>
      </c>
      <c r="F102">
        <f t="shared" si="6"/>
        <v>0.61627058835441884</v>
      </c>
      <c r="G102">
        <f t="shared" si="7"/>
        <v>0.60215989923817825</v>
      </c>
      <c r="H102" s="3">
        <f>IFERROR(VLOOKUP(A102,'GDP Data'!A$2:Q$144,3,FALSE),"Not Found")</f>
        <v>1710843360.64955</v>
      </c>
      <c r="I102">
        <f t="shared" si="8"/>
        <v>1.6167593219651902E-4</v>
      </c>
      <c r="J102">
        <f t="shared" si="9"/>
        <v>-0.61610891242222232</v>
      </c>
    </row>
    <row r="103" spans="1:10" x14ac:dyDescent="0.25">
      <c r="A103" t="s">
        <v>221</v>
      </c>
      <c r="B103">
        <f>('CON Score and Page Rank'!CS206-'MIN and MAX'!B$21)/('MIN and MAX'!F$21-'MIN and MAX'!B$21)</f>
        <v>1.1179195862940954E-4</v>
      </c>
      <c r="C103">
        <f>('CON Score and Page Rank'!CT206-'MIN and MAX'!C$21)/('MIN and MAX'!G$21-'MIN and MAX'!C$21)</f>
        <v>1.5211966454922649E-2</v>
      </c>
      <c r="D103">
        <f>('CON Score and Page Rank'!CU206-'MIN and MAX'!D$21)/('MIN and MAX'!H$21-'MIN and MAX'!D$21)</f>
        <v>0.52671312427409989</v>
      </c>
      <c r="E103">
        <f t="shared" si="5"/>
        <v>1.5100174496293238E-2</v>
      </c>
      <c r="F103">
        <f t="shared" si="6"/>
        <v>0.616268656799695</v>
      </c>
      <c r="G103">
        <f t="shared" si="7"/>
        <v>0.52660133231547046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187</v>
      </c>
      <c r="B104">
        <f>('CON Score and Page Rank'!CS172-'MIN and MAX'!B$21)/('MIN and MAX'!F$21-'MIN and MAX'!B$21)</f>
        <v>3.2153619236503389E-3</v>
      </c>
      <c r="C104">
        <f>('CON Score and Page Rank'!CT172-'MIN and MAX'!C$21)/('MIN and MAX'!G$21-'MIN and MAX'!C$21)</f>
        <v>1.8265476395729029E-2</v>
      </c>
      <c r="D104">
        <f>('CON Score and Page Rank'!CU172-'MIN and MAX'!D$21)/('MIN and MAX'!H$21-'MIN and MAX'!D$21)</f>
        <v>0.75145180023228808</v>
      </c>
      <c r="E104">
        <f t="shared" si="5"/>
        <v>1.505011447207869E-2</v>
      </c>
      <c r="F104">
        <f t="shared" si="6"/>
        <v>0.6162284045933436</v>
      </c>
      <c r="G104">
        <f t="shared" si="7"/>
        <v>0.74823643830863773</v>
      </c>
      <c r="H104" s="3">
        <f>IFERROR(VLOOKUP(A104,'GDP Data'!A$2:Q$144,3,FALSE),"Not Found")</f>
        <v>4088368978.34589</v>
      </c>
      <c r="I104">
        <f t="shared" si="8"/>
        <v>3.863538187893752E-4</v>
      </c>
      <c r="J104">
        <f t="shared" si="9"/>
        <v>-0.61584205077455423</v>
      </c>
    </row>
    <row r="105" spans="1:10" x14ac:dyDescent="0.25">
      <c r="A105" t="s">
        <v>117</v>
      </c>
      <c r="B105">
        <f>('CON Score and Page Rank'!CS102-'MIN and MAX'!B$21)/('MIN and MAX'!F$21-'MIN and MAX'!B$21)</f>
        <v>6.6947986539686309E-5</v>
      </c>
      <c r="C105">
        <f>('CON Score and Page Rank'!CT102-'MIN and MAX'!C$21)/('MIN and MAX'!G$21-'MIN and MAX'!C$21)</f>
        <v>1.5072020618538818E-2</v>
      </c>
      <c r="D105">
        <f>('CON Score and Page Rank'!CU102-'MIN and MAX'!D$21)/('MIN and MAX'!H$21-'MIN and MAX'!D$21)</f>
        <v>0.45586527293844364</v>
      </c>
      <c r="E105">
        <f t="shared" si="5"/>
        <v>1.5005072631999131E-2</v>
      </c>
      <c r="F105">
        <f t="shared" si="6"/>
        <v>0.61619218740268544</v>
      </c>
      <c r="G105">
        <f t="shared" si="7"/>
        <v>0.45579832495190398</v>
      </c>
      <c r="H105" s="3">
        <f>IFERROR(VLOOKUP(A105,'GDP Data'!A$2:Q$144,3,FALSE),"Not Found")</f>
        <v>15716489369.9266</v>
      </c>
      <c r="I105">
        <f t="shared" si="8"/>
        <v>1.4852195871250544E-3</v>
      </c>
      <c r="J105">
        <f t="shared" si="9"/>
        <v>-0.61470696781556033</v>
      </c>
    </row>
    <row r="106" spans="1:10" x14ac:dyDescent="0.25">
      <c r="A106" t="s">
        <v>199</v>
      </c>
      <c r="B106">
        <f>('CON Score and Page Rank'!CS184-'MIN and MAX'!B$21)/('MIN and MAX'!F$21-'MIN and MAX'!B$21)</f>
        <v>2.8053168620072275E-4</v>
      </c>
      <c r="C106">
        <f>('CON Score and Page Rank'!CT184-'MIN and MAX'!C$21)/('MIN and MAX'!G$21-'MIN and MAX'!C$21)</f>
        <v>1.5184436564922498E-2</v>
      </c>
      <c r="D106">
        <f>('CON Score and Page Rank'!CU184-'MIN and MAX'!D$21)/('MIN and MAX'!H$21-'MIN and MAX'!D$21)</f>
        <v>0.52380952380952384</v>
      </c>
      <c r="E106">
        <f t="shared" si="5"/>
        <v>1.4903904878721775E-2</v>
      </c>
      <c r="F106">
        <f t="shared" si="6"/>
        <v>0.61611084055268039</v>
      </c>
      <c r="G106">
        <f t="shared" si="7"/>
        <v>0.52352899212332316</v>
      </c>
      <c r="H106" s="3">
        <f>IFERROR(VLOOKUP(A106,'GDP Data'!A$2:Q$144,3,FALSE),"Not Found")</f>
        <v>8141537877.0679102</v>
      </c>
      <c r="I106">
        <f t="shared" si="8"/>
        <v>7.693812046524653E-4</v>
      </c>
      <c r="J106">
        <f t="shared" si="9"/>
        <v>-0.61534145934802797</v>
      </c>
    </row>
    <row r="107" spans="1:10" x14ac:dyDescent="0.25">
      <c r="A107" t="s">
        <v>194</v>
      </c>
      <c r="B107">
        <f>('CON Score and Page Rank'!CS180-'MIN and MAX'!B$21)/('MIN and MAX'!F$21-'MIN and MAX'!B$21)</f>
        <v>1.3987453226572868E-2</v>
      </c>
      <c r="C107">
        <f>('CON Score and Page Rank'!CT180-'MIN and MAX'!C$21)/('MIN and MAX'!G$21-'MIN and MAX'!C$21)</f>
        <v>2.841956969165671E-2</v>
      </c>
      <c r="D107">
        <f>('CON Score and Page Rank'!CU180-'MIN and MAX'!D$21)/('MIN and MAX'!H$21-'MIN and MAX'!D$21)</f>
        <v>0.84262485481997673</v>
      </c>
      <c r="E107">
        <f t="shared" si="5"/>
        <v>1.4432116465083841E-2</v>
      </c>
      <c r="F107">
        <f t="shared" si="6"/>
        <v>0.61573148547089729</v>
      </c>
      <c r="G107">
        <f t="shared" si="7"/>
        <v>0.82863740159340382</v>
      </c>
      <c r="H107" s="3">
        <f>IFERROR(VLOOKUP(A107,'GDP Data'!A$2:Q$144,3,FALSE),"Not Found")</f>
        <v>201751148417.10199</v>
      </c>
      <c r="I107">
        <f t="shared" si="8"/>
        <v>1.9065629117366509E-2</v>
      </c>
      <c r="J107">
        <f t="shared" si="9"/>
        <v>-0.59666585635353075</v>
      </c>
    </row>
    <row r="108" spans="1:10" x14ac:dyDescent="0.25">
      <c r="A108" t="s">
        <v>81</v>
      </c>
      <c r="B108">
        <f>('CON Score and Page Rank'!CS66-'MIN and MAX'!B$21)/('MIN and MAX'!F$21-'MIN and MAX'!B$21)</f>
        <v>4.4256035949717064E-5</v>
      </c>
      <c r="C108">
        <f>('CON Score and Page Rank'!CT66-'MIN and MAX'!C$21)/('MIN and MAX'!G$21-'MIN and MAX'!C$21)</f>
        <v>1.4200133145323098E-2</v>
      </c>
      <c r="D108">
        <f>('CON Score and Page Rank'!CU66-'MIN and MAX'!D$21)/('MIN and MAX'!H$21-'MIN and MAX'!D$21)</f>
        <v>0.50116144018583042</v>
      </c>
      <c r="E108">
        <f t="shared" si="5"/>
        <v>1.4155877109373381E-2</v>
      </c>
      <c r="F108">
        <f t="shared" si="6"/>
        <v>0.615509367249364</v>
      </c>
      <c r="G108">
        <f t="shared" si="7"/>
        <v>0.50111718414988071</v>
      </c>
      <c r="H108" s="3">
        <f>IFERROR(VLOOKUP(A108,'GDP Data'!A$2:Q$144,3,FALSE),"Not Found")</f>
        <v>8231326016.4749403</v>
      </c>
      <c r="I108">
        <f t="shared" si="8"/>
        <v>7.7786624862125455E-4</v>
      </c>
      <c r="J108">
        <f t="shared" si="9"/>
        <v>-0.6147315010007427</v>
      </c>
    </row>
    <row r="109" spans="1:10" x14ac:dyDescent="0.25">
      <c r="A109" t="s">
        <v>177</v>
      </c>
      <c r="B109">
        <f>('CON Score and Page Rank'!CS162-'MIN and MAX'!B$21)/('MIN and MAX'!F$21-'MIN and MAX'!B$21)</f>
        <v>7.4666736185664937E-4</v>
      </c>
      <c r="C109">
        <f>('CON Score and Page Rank'!CT162-'MIN and MAX'!C$21)/('MIN and MAX'!G$21-'MIN and MAX'!C$21)</f>
        <v>1.4702183961648529E-2</v>
      </c>
      <c r="D109">
        <f>('CON Score and Page Rank'!CU162-'MIN and MAX'!D$21)/('MIN and MAX'!H$21-'MIN and MAX'!D$21)</f>
        <v>0.58013937282229966</v>
      </c>
      <c r="E109">
        <f t="shared" si="5"/>
        <v>1.3955516599791879E-2</v>
      </c>
      <c r="F109">
        <f t="shared" si="6"/>
        <v>0.615348261602635</v>
      </c>
      <c r="G109">
        <f t="shared" si="7"/>
        <v>0.57939270546044297</v>
      </c>
      <c r="H109" s="3">
        <f>IFERROR(VLOOKUP(A109,'GDP Data'!A$2:Q$144,3,FALSE),"Not Found")</f>
        <v>5800774707.1742296</v>
      </c>
      <c r="I109">
        <f t="shared" si="8"/>
        <v>5.4817739590625912E-4</v>
      </c>
      <c r="J109">
        <f t="shared" si="9"/>
        <v>-0.61480008420672871</v>
      </c>
    </row>
    <row r="110" spans="1:10" x14ac:dyDescent="0.25">
      <c r="A110" t="s">
        <v>30</v>
      </c>
      <c r="B110">
        <f>('CON Score and Page Rank'!CS16-'MIN and MAX'!B$21)/('MIN and MAX'!F$21-'MIN and MAX'!B$21)</f>
        <v>1.948929976827456E-3</v>
      </c>
      <c r="C110">
        <f>('CON Score and Page Rank'!CT16-'MIN and MAX'!C$21)/('MIN and MAX'!G$21-'MIN and MAX'!C$21)</f>
        <v>1.5843493725452809E-2</v>
      </c>
      <c r="D110">
        <f>('CON Score and Page Rank'!CU16-'MIN and MAX'!D$21)/('MIN and MAX'!H$21-'MIN and MAX'!D$21)</f>
        <v>0.70673635307781646</v>
      </c>
      <c r="E110">
        <f t="shared" si="5"/>
        <v>1.3894563748625353E-2</v>
      </c>
      <c r="F110">
        <f t="shared" si="6"/>
        <v>0.61529925070459091</v>
      </c>
      <c r="G110">
        <f t="shared" si="7"/>
        <v>0.70478742310098896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147</v>
      </c>
      <c r="B111">
        <f>('CON Score and Page Rank'!CS131-'MIN and MAX'!B$21)/('MIN and MAX'!F$21-'MIN and MAX'!B$21)</f>
        <v>2.052872977958517E-2</v>
      </c>
      <c r="C111">
        <f>('CON Score and Page Rank'!CT131-'MIN and MAX'!C$21)/('MIN and MAX'!G$21-'MIN and MAX'!C$21)</f>
        <v>3.4281296533944051E-2</v>
      </c>
      <c r="D111">
        <f>('CON Score and Page Rank'!CU131-'MIN and MAX'!D$21)/('MIN and MAX'!H$21-'MIN and MAX'!D$21)</f>
        <v>0.89663182346109171</v>
      </c>
      <c r="E111">
        <f t="shared" si="5"/>
        <v>1.3752566754358882E-2</v>
      </c>
      <c r="F111">
        <f t="shared" si="6"/>
        <v>0.6151850739257303</v>
      </c>
      <c r="G111">
        <f t="shared" si="7"/>
        <v>0.87610309368150652</v>
      </c>
      <c r="H111" s="3">
        <f>IFERROR(VLOOKUP(A111,'GDP Data'!A$2:Q$144,3,FALSE),"Not Found")</f>
        <v>92783947368.421097</v>
      </c>
      <c r="I111">
        <f t="shared" si="8"/>
        <v>8.7681499830392935E-3</v>
      </c>
      <c r="J111">
        <f t="shared" si="9"/>
        <v>-0.60641692394269098</v>
      </c>
    </row>
    <row r="112" spans="1:10" x14ac:dyDescent="0.25">
      <c r="A112" t="s">
        <v>138</v>
      </c>
      <c r="B112">
        <f>('CON Score and Page Rank'!CS123-'MIN and MAX'!B$21)/('MIN and MAX'!F$21-'MIN and MAX'!B$21)</f>
        <v>3.5603144762247737E-4</v>
      </c>
      <c r="C112">
        <f>('CON Score and Page Rank'!CT123-'MIN and MAX'!C$21)/('MIN and MAX'!G$21-'MIN and MAX'!C$21)</f>
        <v>1.4004248712186708E-2</v>
      </c>
      <c r="D112">
        <f>('CON Score and Page Rank'!CU123-'MIN and MAX'!D$21)/('MIN and MAX'!H$21-'MIN and MAX'!D$21)</f>
        <v>0.51161440185830431</v>
      </c>
      <c r="E112">
        <f t="shared" si="5"/>
        <v>1.3648217264564231E-2</v>
      </c>
      <c r="F112">
        <f t="shared" si="6"/>
        <v>0.61510116870870768</v>
      </c>
      <c r="G112">
        <f t="shared" si="7"/>
        <v>0.51125837041068178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59</v>
      </c>
      <c r="B113">
        <f>('CON Score and Page Rank'!CS44-'MIN and MAX'!B$21)/('MIN and MAX'!F$21-'MIN and MAX'!B$21)</f>
        <v>1.2374526191750826E-2</v>
      </c>
      <c r="C113">
        <f>('CON Score and Page Rank'!CT44-'MIN and MAX'!C$21)/('MIN and MAX'!G$21-'MIN and MAX'!C$21)</f>
        <v>2.5754231199852446E-2</v>
      </c>
      <c r="D113">
        <f>('CON Score and Page Rank'!CU44-'MIN and MAX'!D$21)/('MIN and MAX'!H$21-'MIN and MAX'!D$21)</f>
        <v>0.85075493612078978</v>
      </c>
      <c r="E113">
        <f t="shared" si="5"/>
        <v>1.337970500810162E-2</v>
      </c>
      <c r="F113">
        <f t="shared" si="6"/>
        <v>0.61488526368419738</v>
      </c>
      <c r="G113">
        <f t="shared" si="7"/>
        <v>0.83838040992903895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-0.6137038143959288</v>
      </c>
    </row>
    <row r="114" spans="1:10" x14ac:dyDescent="0.25">
      <c r="A114" t="s">
        <v>183</v>
      </c>
      <c r="B114">
        <f>('CON Score and Page Rank'!CS168-'MIN and MAX'!B$21)/('MIN and MAX'!F$21-'MIN and MAX'!B$21)</f>
        <v>2.4621097056923287E-2</v>
      </c>
      <c r="C114">
        <f>('CON Score and Page Rank'!CT168-'MIN and MAX'!C$21)/('MIN and MAX'!G$21-'MIN and MAX'!C$21)</f>
        <v>3.7717955294966264E-2</v>
      </c>
      <c r="D114">
        <f>('CON Score and Page Rank'!CU168-'MIN and MAX'!D$21)/('MIN and MAX'!H$21-'MIN and MAX'!D$21)</f>
        <v>0.97038327526132406</v>
      </c>
      <c r="E114">
        <f t="shared" si="5"/>
        <v>1.3096858238042977E-2</v>
      </c>
      <c r="F114">
        <f t="shared" si="6"/>
        <v>0.61465783258057982</v>
      </c>
      <c r="G114">
        <f t="shared" si="7"/>
        <v>0.94576217820440078</v>
      </c>
      <c r="H114" s="3">
        <f>IFERROR(VLOOKUP(A114,'GDP Data'!A$2:Q$144,3,FALSE),"Not Found")</f>
        <v>53749989092.019699</v>
      </c>
      <c r="I114">
        <f t="shared" si="8"/>
        <v>5.0794127574050277E-3</v>
      </c>
      <c r="J114">
        <f t="shared" si="9"/>
        <v>-0.60957841982317484</v>
      </c>
    </row>
    <row r="115" spans="1:10" x14ac:dyDescent="0.25">
      <c r="A115" t="s">
        <v>144</v>
      </c>
      <c r="B115">
        <f>('CON Score and Page Rank'!CS129-'MIN and MAX'!B$21)/('MIN and MAX'!F$21-'MIN and MAX'!B$21)</f>
        <v>1.8366448746123102E-5</v>
      </c>
      <c r="C115">
        <f>('CON Score and Page Rank'!CT129-'MIN and MAX'!C$21)/('MIN and MAX'!G$21-'MIN and MAX'!C$21)</f>
        <v>1.294634821052792E-2</v>
      </c>
      <c r="D115">
        <f>('CON Score and Page Rank'!CU129-'MIN and MAX'!D$21)/('MIN and MAX'!H$21-'MIN and MAX'!D$21)</f>
        <v>0.43263646922183507</v>
      </c>
      <c r="E115">
        <f t="shared" si="5"/>
        <v>1.2927981761781797E-2</v>
      </c>
      <c r="F115">
        <f t="shared" si="6"/>
        <v>0.61452204257893628</v>
      </c>
      <c r="G115">
        <f t="shared" si="7"/>
        <v>0.43261810277308893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140</v>
      </c>
      <c r="B116">
        <f>('CON Score and Page Rank'!CS125-'MIN and MAX'!B$21)/('MIN and MAX'!F$21-'MIN and MAX'!B$21)</f>
        <v>2.5265148326361196E-2</v>
      </c>
      <c r="C116">
        <f>('CON Score and Page Rank'!CT125-'MIN and MAX'!C$21)/('MIN and MAX'!G$21-'MIN and MAX'!C$21)</f>
        <v>3.8143673234473097E-2</v>
      </c>
      <c r="D116">
        <f>('CON Score and Page Rank'!CU125-'MIN and MAX'!D$21)/('MIN and MAX'!H$21-'MIN and MAX'!D$21)</f>
        <v>0.97038327526132406</v>
      </c>
      <c r="E116">
        <f t="shared" si="5"/>
        <v>1.28785249081119E-2</v>
      </c>
      <c r="F116">
        <f t="shared" si="6"/>
        <v>0.61448227536925848</v>
      </c>
      <c r="G116">
        <f t="shared" si="7"/>
        <v>0.94511812693496289</v>
      </c>
      <c r="H116" s="3">
        <f>IFERROR(VLOOKUP(A116,'GDP Data'!A$2:Q$144,3,FALSE),"Not Found")</f>
        <v>485441014538.638</v>
      </c>
      <c r="I116">
        <f t="shared" si="8"/>
        <v>4.5874526188160472E-2</v>
      </c>
      <c r="J116">
        <f t="shared" si="9"/>
        <v>-0.56860774918109802</v>
      </c>
    </row>
    <row r="117" spans="1:10" x14ac:dyDescent="0.25">
      <c r="A117" t="s">
        <v>108</v>
      </c>
      <c r="B117">
        <f>('CON Score and Page Rank'!CS93-'MIN and MAX'!B$21)/('MIN and MAX'!F$21-'MIN and MAX'!B$21)</f>
        <v>2.7853143088380153E-5</v>
      </c>
      <c r="C117">
        <f>('CON Score and Page Rank'!CT93-'MIN and MAX'!C$21)/('MIN and MAX'!G$21-'MIN and MAX'!C$21)</f>
        <v>1.2796389594581925E-2</v>
      </c>
      <c r="D117">
        <f>('CON Score and Page Rank'!CU93-'MIN and MAX'!D$21)/('MIN and MAX'!H$21-'MIN and MAX'!D$21)</f>
        <v>0.46806039488966317</v>
      </c>
      <c r="E117">
        <f t="shared" si="5"/>
        <v>1.2768536451493544E-2</v>
      </c>
      <c r="F117">
        <f t="shared" si="6"/>
        <v>0.61439383597831643</v>
      </c>
      <c r="G117">
        <f t="shared" si="7"/>
        <v>0.46803254174657477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48</v>
      </c>
      <c r="B118">
        <f>('CON Score and Page Rank'!CS33-'MIN and MAX'!B$21)/('MIN and MAX'!F$21-'MIN and MAX'!B$21)</f>
        <v>1.8191476869436164E-2</v>
      </c>
      <c r="C118">
        <f>('CON Score and Page Rank'!CT33-'MIN and MAX'!C$21)/('MIN and MAX'!G$21-'MIN and MAX'!C$21)</f>
        <v>3.0756792396648639E-2</v>
      </c>
      <c r="D118">
        <f>('CON Score and Page Rank'!CU33-'MIN and MAX'!D$21)/('MIN and MAX'!H$21-'MIN and MAX'!D$21)</f>
        <v>0.90360046457607435</v>
      </c>
      <c r="E118">
        <f t="shared" si="5"/>
        <v>1.2565315527212476E-2</v>
      </c>
      <c r="F118">
        <f t="shared" si="6"/>
        <v>0.61423043033264535</v>
      </c>
      <c r="G118">
        <f t="shared" si="7"/>
        <v>0.88540898770663823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103</v>
      </c>
      <c r="B119">
        <f>('CON Score and Page Rank'!CS88-'MIN and MAX'!B$21)/('MIN and MAX'!F$21-'MIN and MAX'!B$21)</f>
        <v>5.0899432186240248E-5</v>
      </c>
      <c r="C119">
        <f>('CON Score and Page Rank'!CT88-'MIN and MAX'!C$21)/('MIN and MAX'!G$21-'MIN and MAX'!C$21)</f>
        <v>1.2514440344331254E-2</v>
      </c>
      <c r="D119">
        <f>('CON Score and Page Rank'!CU88-'MIN and MAX'!D$21)/('MIN and MAX'!H$21-'MIN and MAX'!D$21)</f>
        <v>0.39082462253193961</v>
      </c>
      <c r="E119">
        <f t="shared" si="5"/>
        <v>1.2463540912145014E-2</v>
      </c>
      <c r="F119">
        <f t="shared" si="6"/>
        <v>0.61414859551791412</v>
      </c>
      <c r="G119">
        <f t="shared" si="7"/>
        <v>0.39077372309975339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67</v>
      </c>
      <c r="B120">
        <f>('CON Score and Page Rank'!CS52-'MIN and MAX'!B$21)/('MIN and MAX'!F$21-'MIN and MAX'!B$21)</f>
        <v>2.2712203907264951E-4</v>
      </c>
      <c r="C120">
        <f>('CON Score and Page Rank'!CT52-'MIN and MAX'!C$21)/('MIN and MAX'!G$21-'MIN and MAX'!C$21)</f>
        <v>1.2619346228425511E-2</v>
      </c>
      <c r="D120">
        <f>('CON Score and Page Rank'!CU52-'MIN and MAX'!D$21)/('MIN and MAX'!H$21-'MIN and MAX'!D$21)</f>
        <v>0.39082462253193961</v>
      </c>
      <c r="E120">
        <f t="shared" si="5"/>
        <v>1.2392224189352862E-2</v>
      </c>
      <c r="F120">
        <f t="shared" si="6"/>
        <v>0.61409125124996422</v>
      </c>
      <c r="G120">
        <f t="shared" si="7"/>
        <v>0.39059750049286696</v>
      </c>
      <c r="H120" s="3">
        <f>IFERROR(VLOOKUP(A120,'GDP Data'!A$2:Q$144,3,FALSE),"Not Found")</f>
        <v>3190371050.4552398</v>
      </c>
      <c r="I120">
        <f t="shared" si="8"/>
        <v>3.0149236657136408E-4</v>
      </c>
      <c r="J120">
        <f t="shared" si="9"/>
        <v>-0.61378975888339282</v>
      </c>
    </row>
    <row r="121" spans="1:10" x14ac:dyDescent="0.25">
      <c r="A121" t="s">
        <v>170</v>
      </c>
      <c r="B121">
        <f>('CON Score and Page Rank'!CS156-'MIN and MAX'!B$21)/('MIN and MAX'!F$21-'MIN and MAX'!B$21)</f>
        <v>2.6187897987504347E-4</v>
      </c>
      <c r="C121">
        <f>('CON Score and Page Rank'!CT156-'MIN and MAX'!C$21)/('MIN and MAX'!G$21-'MIN and MAX'!C$21)</f>
        <v>1.2645848284919757E-2</v>
      </c>
      <c r="D121">
        <f>('CON Score and Page Rank'!CU156-'MIN and MAX'!D$21)/('MIN and MAX'!H$21-'MIN and MAX'!D$21)</f>
        <v>0.48722415795586527</v>
      </c>
      <c r="E121">
        <f t="shared" si="5"/>
        <v>1.2383969305044713E-2</v>
      </c>
      <c r="F121">
        <f t="shared" si="6"/>
        <v>0.61408461367214051</v>
      </c>
      <c r="G121">
        <f t="shared" si="7"/>
        <v>0.4869622789759902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61</v>
      </c>
      <c r="B122">
        <f>('CON Score and Page Rank'!CS46-'MIN and MAX'!B$21)/('MIN and MAX'!F$21-'MIN and MAX'!B$21)</f>
        <v>2.5056129840602607E-5</v>
      </c>
      <c r="C122">
        <f>('CON Score and Page Rank'!CT46-'MIN and MAX'!C$21)/('MIN and MAX'!G$21-'MIN and MAX'!C$21)</f>
        <v>1.1876255081667123E-2</v>
      </c>
      <c r="D122">
        <f>('CON Score and Page Rank'!CU46-'MIN and MAX'!D$21)/('MIN and MAX'!H$21-'MIN and MAX'!D$21)</f>
        <v>0.30139372822299654</v>
      </c>
      <c r="E122">
        <f t="shared" si="5"/>
        <v>1.1851198951826521E-2</v>
      </c>
      <c r="F122">
        <f t="shared" si="6"/>
        <v>0.61365622430293532</v>
      </c>
      <c r="G122">
        <f t="shared" si="7"/>
        <v>0.30136867209315593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85</v>
      </c>
      <c r="B123">
        <f>('CON Score and Page Rank'!CS70-'MIN and MAX'!B$21)/('MIN and MAX'!F$21-'MIN and MAX'!B$21)</f>
        <v>2.1994235482008533E-4</v>
      </c>
      <c r="C123">
        <f>('CON Score and Page Rank'!CT70-'MIN and MAX'!C$21)/('MIN and MAX'!G$21-'MIN and MAX'!C$21)</f>
        <v>1.1733193266755169E-2</v>
      </c>
      <c r="D123">
        <f>('CON Score and Page Rank'!CU70-'MIN and MAX'!D$21)/('MIN and MAX'!H$21-'MIN and MAX'!D$21)</f>
        <v>0.53426248548199773</v>
      </c>
      <c r="E123">
        <f t="shared" si="5"/>
        <v>1.1513250911935084E-2</v>
      </c>
      <c r="F123">
        <f t="shared" si="6"/>
        <v>0.61338448743402219</v>
      </c>
      <c r="G123">
        <f t="shared" si="7"/>
        <v>0.53404254312717769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135</v>
      </c>
      <c r="B124">
        <f>('CON Score and Page Rank'!CS120-'MIN and MAX'!B$21)/('MIN and MAX'!F$21-'MIN and MAX'!B$21)</f>
        <v>1.8334772841660122E-5</v>
      </c>
      <c r="C124">
        <f>('CON Score and Page Rank'!CT120-'MIN and MAX'!C$21)/('MIN and MAX'!G$21-'MIN and MAX'!C$21)</f>
        <v>1.1500939193373612E-2</v>
      </c>
      <c r="D124">
        <f>('CON Score and Page Rank'!CU120-'MIN and MAX'!D$21)/('MIN and MAX'!H$21-'MIN and MAX'!D$21)</f>
        <v>0.33391405342624852</v>
      </c>
      <c r="E124">
        <f t="shared" si="5"/>
        <v>1.1482604420531952E-2</v>
      </c>
      <c r="F124">
        <f t="shared" si="6"/>
        <v>0.61335984523867249</v>
      </c>
      <c r="G124">
        <f t="shared" si="7"/>
        <v>0.33389571865340689</v>
      </c>
      <c r="H124" s="3">
        <f>IFERROR(VLOOKUP(A124,'GDP Data'!A$2:Q$144,3,FALSE),"Not Found")</f>
        <v>3984000517.0234499</v>
      </c>
      <c r="I124">
        <f t="shared" si="8"/>
        <v>3.7649092387781799E-4</v>
      </c>
      <c r="J124">
        <f t="shared" si="9"/>
        <v>-0.61298335431479467</v>
      </c>
    </row>
    <row r="125" spans="1:10" x14ac:dyDescent="0.25">
      <c r="A125" t="s">
        <v>201</v>
      </c>
      <c r="B125">
        <f>('CON Score and Page Rank'!CS186-'MIN and MAX'!B$21)/('MIN and MAX'!F$21-'MIN and MAX'!B$21)</f>
        <v>1.8991476704504583E-2</v>
      </c>
      <c r="C125">
        <f>('CON Score and Page Rank'!CT186-'MIN and MAX'!C$21)/('MIN and MAX'!G$21-'MIN and MAX'!C$21)</f>
        <v>3.0421204756970889E-2</v>
      </c>
      <c r="D125">
        <f>('CON Score and Page Rank'!CU186-'MIN and MAX'!D$21)/('MIN and MAX'!H$21-'MIN and MAX'!D$21)</f>
        <v>0.88327526132404177</v>
      </c>
      <c r="E125">
        <f t="shared" si="5"/>
        <v>1.1429728052466306E-2</v>
      </c>
      <c r="F125">
        <f t="shared" si="6"/>
        <v>0.61331732846981579</v>
      </c>
      <c r="G125">
        <f t="shared" si="7"/>
        <v>0.86428378461953714</v>
      </c>
      <c r="H125" s="3">
        <f>IFERROR(VLOOKUP(A125,'GDP Data'!A$2:Q$144,3,FALSE),"Not Found")</f>
        <v>71517080040.633804</v>
      </c>
      <c r="I125">
        <f t="shared" si="8"/>
        <v>6.7584156735147321E-3</v>
      </c>
      <c r="J125">
        <f t="shared" si="9"/>
        <v>-0.60655891279630103</v>
      </c>
    </row>
    <row r="126" spans="1:10" x14ac:dyDescent="0.25">
      <c r="A126" t="s">
        <v>62</v>
      </c>
      <c r="B126">
        <f>('CON Score and Page Rank'!CS47-'MIN and MAX'!B$21)/('MIN and MAX'!F$21-'MIN and MAX'!B$21)</f>
        <v>1.3507122962288213E-2</v>
      </c>
      <c r="C126">
        <f>('CON Score and Page Rank'!CT47-'MIN and MAX'!C$21)/('MIN and MAX'!G$21-'MIN and MAX'!C$21)</f>
        <v>2.476814340015172E-2</v>
      </c>
      <c r="D126">
        <f>('CON Score and Page Rank'!CU47-'MIN and MAX'!D$21)/('MIN and MAX'!H$21-'MIN and MAX'!D$21)</f>
        <v>0.79268292682926833</v>
      </c>
      <c r="E126">
        <f t="shared" si="5"/>
        <v>1.1261020437863508E-2</v>
      </c>
      <c r="F126">
        <f t="shared" si="6"/>
        <v>0.61318167424625902</v>
      </c>
      <c r="G126">
        <f t="shared" si="7"/>
        <v>0.77917580386698015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213</v>
      </c>
      <c r="B127">
        <f>('CON Score and Page Rank'!CS198-'MIN and MAX'!B$21)/('MIN and MAX'!F$21-'MIN and MAX'!B$21)</f>
        <v>7.7851938245745864E-5</v>
      </c>
      <c r="C127">
        <f>('CON Score and Page Rank'!CT198-'MIN and MAX'!C$21)/('MIN and MAX'!G$21-'MIN and MAX'!C$21)</f>
        <v>1.1227489629494257E-2</v>
      </c>
      <c r="D127">
        <f>('CON Score and Page Rank'!CU198-'MIN and MAX'!D$21)/('MIN and MAX'!H$21-'MIN and MAX'!D$21)</f>
        <v>0.36933797909407667</v>
      </c>
      <c r="E127">
        <f t="shared" si="5"/>
        <v>1.1149637691248512E-2</v>
      </c>
      <c r="F127">
        <f t="shared" si="6"/>
        <v>0.61309211373622974</v>
      </c>
      <c r="G127">
        <f t="shared" si="7"/>
        <v>0.36926012715583095</v>
      </c>
      <c r="H127" s="3">
        <f>IFERROR(VLOOKUP(A127,'GDP Data'!A$2:Q$144,3,FALSE),"Not Found")</f>
        <v>6331961555.4091396</v>
      </c>
      <c r="I127">
        <f t="shared" si="8"/>
        <v>5.9837493639079784E-4</v>
      </c>
      <c r="J127">
        <f t="shared" si="9"/>
        <v>-0.61249373879983893</v>
      </c>
    </row>
    <row r="128" spans="1:10" x14ac:dyDescent="0.25">
      <c r="A128" t="s">
        <v>93</v>
      </c>
      <c r="B128">
        <f>('CON Score and Page Rank'!CS78-'MIN and MAX'!B$21)/('MIN and MAX'!F$21-'MIN and MAX'!B$21)</f>
        <v>1.3549664510229655E-5</v>
      </c>
      <c r="C128">
        <f>('CON Score and Page Rank'!CT78-'MIN and MAX'!C$21)/('MIN and MAX'!G$21-'MIN and MAX'!C$21)</f>
        <v>1.1105840375798244E-2</v>
      </c>
      <c r="D128">
        <f>('CON Score and Page Rank'!CU78-'MIN and MAX'!D$21)/('MIN and MAX'!H$21-'MIN and MAX'!D$21)</f>
        <v>0.30139372822299654</v>
      </c>
      <c r="E128">
        <f t="shared" si="5"/>
        <v>1.1092290711288014E-2</v>
      </c>
      <c r="F128">
        <f t="shared" si="6"/>
        <v>0.61304600224293304</v>
      </c>
      <c r="G128">
        <f t="shared" si="7"/>
        <v>0.30138017855848631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133</v>
      </c>
      <c r="B129">
        <f>('CON Score and Page Rank'!CS118-'MIN and MAX'!B$21)/('MIN and MAX'!F$21-'MIN and MAX'!B$21)</f>
        <v>3.6375004223060022E-5</v>
      </c>
      <c r="C129">
        <f>('CON Score and Page Rank'!CT118-'MIN and MAX'!C$21)/('MIN and MAX'!G$21-'MIN and MAX'!C$21)</f>
        <v>1.1120807007183474E-2</v>
      </c>
      <c r="D129">
        <f>('CON Score and Page Rank'!CU118-'MIN and MAX'!D$21)/('MIN and MAX'!H$21-'MIN and MAX'!D$21)</f>
        <v>0.30139372822299654</v>
      </c>
      <c r="E129">
        <f t="shared" si="5"/>
        <v>1.1084432002960415E-2</v>
      </c>
      <c r="F129">
        <f t="shared" si="6"/>
        <v>0.61303968322183333</v>
      </c>
      <c r="G129">
        <f t="shared" si="7"/>
        <v>0.30135735321877349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191</v>
      </c>
      <c r="B130">
        <f>('CON Score and Page Rank'!CS176-'MIN and MAX'!B$21)/('MIN and MAX'!F$21-'MIN and MAX'!B$21)</f>
        <v>2.2019434675168016E-2</v>
      </c>
      <c r="C130">
        <f>('CON Score and Page Rank'!CT176-'MIN and MAX'!C$21)/('MIN and MAX'!G$21-'MIN and MAX'!C$21)</f>
        <v>3.3093568051379633E-2</v>
      </c>
      <c r="D130">
        <f>('CON Score and Page Rank'!CU176-'MIN and MAX'!D$21)/('MIN and MAX'!H$21-'MIN and MAX'!D$21)</f>
        <v>0.85075493612078978</v>
      </c>
      <c r="E130">
        <f t="shared" si="5"/>
        <v>1.1074133376211617E-2</v>
      </c>
      <c r="F130">
        <f t="shared" si="6"/>
        <v>0.6130314023139527</v>
      </c>
      <c r="G130">
        <f t="shared" si="7"/>
        <v>0.8287355014456218</v>
      </c>
      <c r="H130" s="3">
        <f>IFERROR(VLOOKUP(A130,'GDP Data'!A$2:Q$144,3,FALSE),"Not Found")</f>
        <v>306602070620.5</v>
      </c>
      <c r="I130">
        <f t="shared" si="8"/>
        <v>2.8974116930337891E-2</v>
      </c>
      <c r="J130">
        <f t="shared" si="9"/>
        <v>-0.58405728538361479</v>
      </c>
    </row>
    <row r="131" spans="1:10" x14ac:dyDescent="0.25">
      <c r="A131" t="s">
        <v>217</v>
      </c>
      <c r="B131">
        <f>('CON Score and Page Rank'!CS202-'MIN and MAX'!B$21)/('MIN and MAX'!F$21-'MIN and MAX'!B$21)</f>
        <v>7.0734665491043095E-5</v>
      </c>
      <c r="C131">
        <f>('CON Score and Page Rank'!CT202-'MIN and MAX'!C$21)/('MIN and MAX'!G$21-'MIN and MAX'!C$21)</f>
        <v>1.0762031978544461E-2</v>
      </c>
      <c r="D131">
        <f>('CON Score and Page Rank'!CU202-'MIN and MAX'!D$21)/('MIN and MAX'!H$21-'MIN and MAX'!D$21)</f>
        <v>0.44657375145180023</v>
      </c>
      <c r="E131">
        <f t="shared" ref="E131:E194" si="10">C131-B131</f>
        <v>1.0691297313053417E-2</v>
      </c>
      <c r="F131">
        <f t="shared" si="6"/>
        <v>0.6127235719352262</v>
      </c>
      <c r="G131">
        <f t="shared" si="7"/>
        <v>0.44650301678630916</v>
      </c>
      <c r="H131" s="3">
        <f>IFERROR(VLOOKUP(A131,'GDP Data'!A$2:Q$144,3,FALSE),"Not Found")</f>
        <v>5323146565.7031498</v>
      </c>
      <c r="I131">
        <f t="shared" si="8"/>
        <v>5.0304119186107442E-4</v>
      </c>
      <c r="J131">
        <f t="shared" si="9"/>
        <v>-0.61222053074336513</v>
      </c>
    </row>
    <row r="132" spans="1:10" x14ac:dyDescent="0.25">
      <c r="A132" t="s">
        <v>136</v>
      </c>
      <c r="B132">
        <f>('CON Score and Page Rank'!CS121-'MIN and MAX'!B$21)/('MIN and MAX'!F$21-'MIN and MAX'!B$21)</f>
        <v>2.7799645228053928E-2</v>
      </c>
      <c r="C132">
        <f>('CON Score and Page Rank'!CT121-'MIN and MAX'!C$21)/('MIN and MAX'!G$21-'MIN and MAX'!C$21)</f>
        <v>3.8438686286793235E-2</v>
      </c>
      <c r="D132">
        <f>('CON Score and Page Rank'!CU121-'MIN and MAX'!D$21)/('MIN and MAX'!H$21-'MIN and MAX'!D$21)</f>
        <v>0.89721254355400692</v>
      </c>
      <c r="E132">
        <f t="shared" si="10"/>
        <v>1.0639041058739307E-2</v>
      </c>
      <c r="F132">
        <f t="shared" ref="F132:F195" si="11">(E132-MIN(E$3:E$212))/(MAX(E$3:E$212)-MIN(E$3:E$212))</f>
        <v>0.61268155378671729</v>
      </c>
      <c r="G132">
        <f t="shared" ref="G132:G195" si="12">D132-B132</f>
        <v>0.86941289832595303</v>
      </c>
      <c r="H132" s="3">
        <f>IFERROR(VLOOKUP(A132,'GDP Data'!A$2:Q$144,3,FALSE),"Not Found")</f>
        <v>1339395718862.8899</v>
      </c>
      <c r="I132">
        <f t="shared" ref="I132:I195" si="13">IFERROR((H132-MIN(H$3:H$212))/(MAX(H$3:H$212)-MIN(H$3:H$212)),"No Value")</f>
        <v>0.12657386199574017</v>
      </c>
      <c r="J132">
        <f t="shared" ref="J132:J195" si="14">IFERROR(I132-F132,"No Value")</f>
        <v>-0.48610769179097713</v>
      </c>
    </row>
    <row r="133" spans="1:10" x14ac:dyDescent="0.25">
      <c r="A133" t="s">
        <v>151</v>
      </c>
      <c r="B133">
        <f>('CON Score and Page Rank'!CS135-'MIN and MAX'!B$21)/('MIN and MAX'!F$21-'MIN and MAX'!B$21)</f>
        <v>2.7819491016621194E-5</v>
      </c>
      <c r="C133">
        <f>('CON Score and Page Rank'!CT135-'MIN and MAX'!C$21)/('MIN and MAX'!G$21-'MIN and MAX'!C$21)</f>
        <v>1.0587722496676057E-2</v>
      </c>
      <c r="D133">
        <f>('CON Score and Page Rank'!CU135-'MIN and MAX'!D$21)/('MIN and MAX'!H$21-'MIN and MAX'!D$21)</f>
        <v>0.36469221835075494</v>
      </c>
      <c r="E133">
        <f t="shared" si="10"/>
        <v>1.0559903005659435E-2</v>
      </c>
      <c r="F133">
        <f t="shared" si="11"/>
        <v>0.61261792055255893</v>
      </c>
      <c r="G133">
        <f t="shared" si="12"/>
        <v>0.36466439885973834</v>
      </c>
      <c r="H133" s="3">
        <f>IFERROR(VLOOKUP(A133,'GDP Data'!A$2:Q$144,3,FALSE),"Not Found")</f>
        <v>1267997934.3125</v>
      </c>
      <c r="I133">
        <f t="shared" si="13"/>
        <v>1.1982671983214203E-4</v>
      </c>
      <c r="J133">
        <f t="shared" si="14"/>
        <v>-0.6124980938327268</v>
      </c>
    </row>
    <row r="134" spans="1:10" x14ac:dyDescent="0.25">
      <c r="A134" t="s">
        <v>186</v>
      </c>
      <c r="B134">
        <f>('CON Score and Page Rank'!CS171-'MIN and MAX'!B$21)/('MIN and MAX'!F$21-'MIN and MAX'!B$21)</f>
        <v>2.1893077185058057E-5</v>
      </c>
      <c r="C134">
        <f>('CON Score and Page Rank'!CT171-'MIN and MAX'!C$21)/('MIN and MAX'!G$21-'MIN and MAX'!C$21)</f>
        <v>1.0545182034453064E-2</v>
      </c>
      <c r="D134">
        <f>('CON Score and Page Rank'!CU171-'MIN and MAX'!D$21)/('MIN and MAX'!H$21-'MIN and MAX'!D$21)</f>
        <v>0.491869918699187</v>
      </c>
      <c r="E134">
        <f t="shared" si="10"/>
        <v>1.0523288957268007E-2</v>
      </c>
      <c r="F134">
        <f t="shared" si="11"/>
        <v>0.6125884799708905</v>
      </c>
      <c r="G134">
        <f t="shared" si="12"/>
        <v>0.49184802562200197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188</v>
      </c>
      <c r="B135">
        <f>('CON Score and Page Rank'!CS173-'MIN and MAX'!B$21)/('MIN and MAX'!F$21-'MIN and MAX'!B$21)</f>
        <v>2.7821674715849842E-5</v>
      </c>
      <c r="C135">
        <f>('CON Score and Page Rank'!CT173-'MIN and MAX'!C$21)/('MIN and MAX'!G$21-'MIN and MAX'!C$21)</f>
        <v>1.0366018045264023E-2</v>
      </c>
      <c r="D135">
        <f>('CON Score and Page Rank'!CU173-'MIN and MAX'!D$21)/('MIN and MAX'!H$21-'MIN and MAX'!D$21)</f>
        <v>0.34030197444831589</v>
      </c>
      <c r="E135">
        <f t="shared" si="10"/>
        <v>1.0338196370548173E-2</v>
      </c>
      <c r="F135">
        <f t="shared" si="11"/>
        <v>0.6124396509379112</v>
      </c>
      <c r="G135">
        <f t="shared" si="12"/>
        <v>0.34027415277360007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149</v>
      </c>
      <c r="B136">
        <f>('CON Score and Page Rank'!CS133-'MIN and MAX'!B$21)/('MIN and MAX'!F$21-'MIN and MAX'!B$21)</f>
        <v>1.1375273903532687E-3</v>
      </c>
      <c r="C136">
        <f>('CON Score and Page Rank'!CT133-'MIN and MAX'!C$21)/('MIN and MAX'!G$21-'MIN and MAX'!C$21)</f>
        <v>1.1458286013349785E-2</v>
      </c>
      <c r="D136">
        <f>('CON Score and Page Rank'!CU133-'MIN and MAX'!D$21)/('MIN and MAX'!H$21-'MIN and MAX'!D$21)</f>
        <v>0.3792102206736353</v>
      </c>
      <c r="E136">
        <f t="shared" si="10"/>
        <v>1.0320758622996517E-2</v>
      </c>
      <c r="F136">
        <f t="shared" si="11"/>
        <v>0.61242562961403513</v>
      </c>
      <c r="G136">
        <f t="shared" si="12"/>
        <v>0.37807269328328202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164</v>
      </c>
      <c r="B137">
        <f>('CON Score and Page Rank'!CS149-'MIN and MAX'!B$21)/('MIN and MAX'!F$21-'MIN and MAX'!B$21)</f>
        <v>3.1350970325960972E-2</v>
      </c>
      <c r="C137">
        <f>('CON Score and Page Rank'!CT149-'MIN and MAX'!C$21)/('MIN and MAX'!G$21-'MIN and MAX'!C$21)</f>
        <v>4.163572801842691E-2</v>
      </c>
      <c r="D137">
        <f>('CON Score and Page Rank'!CU149-'MIN and MAX'!D$21)/('MIN and MAX'!H$21-'MIN and MAX'!D$21)</f>
        <v>0.91695702671312429</v>
      </c>
      <c r="E137">
        <f t="shared" si="10"/>
        <v>1.0284757692465937E-2</v>
      </c>
      <c r="F137">
        <f t="shared" si="11"/>
        <v>0.61239668202746689</v>
      </c>
      <c r="G137">
        <f t="shared" si="12"/>
        <v>0.88560605638716328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71</v>
      </c>
      <c r="B138">
        <f>('CON Score and Page Rank'!CS56-'MIN and MAX'!B$21)/('MIN and MAX'!F$21-'MIN and MAX'!B$21)</f>
        <v>8.0853940520361316E-6</v>
      </c>
      <c r="C138">
        <f>('CON Score and Page Rank'!CT56-'MIN and MAX'!C$21)/('MIN and MAX'!G$21-'MIN and MAX'!C$21)</f>
        <v>9.385296759165683E-3</v>
      </c>
      <c r="D138">
        <f>('CON Score and Page Rank'!CU56-'MIN and MAX'!D$21)/('MIN and MAX'!H$21-'MIN and MAX'!D$21)</f>
        <v>0.4448315911730546</v>
      </c>
      <c r="E138">
        <f t="shared" si="10"/>
        <v>9.3772113651136475E-3</v>
      </c>
      <c r="F138">
        <f t="shared" si="11"/>
        <v>0.61166694322659221</v>
      </c>
      <c r="G138">
        <f t="shared" si="12"/>
        <v>0.44482350577900254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209</v>
      </c>
      <c r="B139">
        <f>('CON Score and Page Rank'!CS194-'MIN and MAX'!B$21)/('MIN and MAX'!F$21-'MIN and MAX'!B$21)</f>
        <v>3.5362128413855312E-5</v>
      </c>
      <c r="C139">
        <f>('CON Score and Page Rank'!CT194-'MIN and MAX'!C$21)/('MIN and MAX'!G$21-'MIN and MAX'!C$21)</f>
        <v>9.3469516916991312E-3</v>
      </c>
      <c r="D139">
        <f>('CON Score and Page Rank'!CU194-'MIN and MAX'!D$21)/('MIN and MAX'!H$21-'MIN and MAX'!D$21)</f>
        <v>0.28977932636469222</v>
      </c>
      <c r="E139">
        <f t="shared" si="10"/>
        <v>9.3115895632852764E-3</v>
      </c>
      <c r="F139">
        <f t="shared" si="11"/>
        <v>0.6116141781241019</v>
      </c>
      <c r="G139">
        <f t="shared" si="12"/>
        <v>0.28974396423627835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22</v>
      </c>
      <c r="B140">
        <f>('CON Score and Page Rank'!CS13-'MIN and MAX'!B$21)/('MIN and MAX'!F$21-'MIN and MAX'!B$21)</f>
        <v>2.9968213991621948E-2</v>
      </c>
      <c r="C140">
        <f>('CON Score and Page Rank'!CT13-'MIN and MAX'!C$21)/('MIN and MAX'!G$21-'MIN and MAX'!C$21)</f>
        <v>3.9059600889804251E-2</v>
      </c>
      <c r="D140">
        <f>('CON Score and Page Rank'!CU13-'MIN and MAX'!D$21)/('MIN and MAX'!H$21-'MIN and MAX'!D$21)</f>
        <v>0.97967479674796742</v>
      </c>
      <c r="E140">
        <f t="shared" si="10"/>
        <v>9.0913868981823028E-3</v>
      </c>
      <c r="F140">
        <f t="shared" si="11"/>
        <v>0.61143711781991839</v>
      </c>
      <c r="G140">
        <f t="shared" si="12"/>
        <v>0.94970658275634545</v>
      </c>
      <c r="H140" s="3">
        <f>IFERROR(VLOOKUP(A140,'GDP Data'!A$2:Q$144,3,FALSE),"Not Found")</f>
        <v>129533107311.811</v>
      </c>
      <c r="I140">
        <f t="shared" si="13"/>
        <v>1.2240972117399256E-2</v>
      </c>
      <c r="J140">
        <f t="shared" si="14"/>
        <v>-0.59919614570251911</v>
      </c>
    </row>
    <row r="141" spans="1:10" x14ac:dyDescent="0.25">
      <c r="A141" t="s">
        <v>156</v>
      </c>
      <c r="B141">
        <f>('CON Score and Page Rank'!CS140-'MIN and MAX'!B$21)/('MIN and MAX'!F$21-'MIN and MAX'!B$21)</f>
        <v>2.7333413431156135E-4</v>
      </c>
      <c r="C141">
        <f>('CON Score and Page Rank'!CT140-'MIN and MAX'!C$21)/('MIN and MAX'!G$21-'MIN and MAX'!C$21)</f>
        <v>9.2770742970672438E-3</v>
      </c>
      <c r="D141">
        <f>('CON Score and Page Rank'!CU140-'MIN and MAX'!D$21)/('MIN and MAX'!H$21-'MIN and MAX'!D$21)</f>
        <v>0.26887340301974449</v>
      </c>
      <c r="E141">
        <f t="shared" si="10"/>
        <v>9.0037401627556819E-3</v>
      </c>
      <c r="F141">
        <f t="shared" si="11"/>
        <v>0.6113666429343031</v>
      </c>
      <c r="G141">
        <f t="shared" si="12"/>
        <v>0.26860006888543292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137</v>
      </c>
      <c r="B142">
        <f>('CON Score and Page Rank'!CS122-'MIN and MAX'!B$21)/('MIN and MAX'!F$21-'MIN and MAX'!B$21)</f>
        <v>7.7695640000272126E-6</v>
      </c>
      <c r="C142">
        <f>('CON Score and Page Rank'!CT122-'MIN and MAX'!C$21)/('MIN and MAX'!G$21-'MIN and MAX'!C$21)</f>
        <v>8.9189392762804194E-3</v>
      </c>
      <c r="D142">
        <f>('CON Score and Page Rank'!CU122-'MIN and MAX'!D$21)/('MIN and MAX'!H$21-'MIN and MAX'!D$21)</f>
        <v>0.33217189314750289</v>
      </c>
      <c r="E142">
        <f t="shared" si="10"/>
        <v>8.9111697122803927E-3</v>
      </c>
      <c r="F142">
        <f t="shared" si="11"/>
        <v>0.61129220899358794</v>
      </c>
      <c r="G142">
        <f t="shared" si="12"/>
        <v>0.33216412358350289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189</v>
      </c>
      <c r="B143">
        <f>('CON Score and Page Rank'!CS174-'MIN and MAX'!B$21)/('MIN and MAX'!F$21-'MIN and MAX'!B$21)</f>
        <v>3.7276061445747223E-2</v>
      </c>
      <c r="C143">
        <f>('CON Score and Page Rank'!CT174-'MIN and MAX'!C$21)/('MIN and MAX'!G$21-'MIN and MAX'!C$21)</f>
        <v>4.5692638448953542E-2</v>
      </c>
      <c r="D143">
        <f>('CON Score and Page Rank'!CU174-'MIN and MAX'!D$21)/('MIN and MAX'!H$21-'MIN and MAX'!D$21)</f>
        <v>0.99070847851335653</v>
      </c>
      <c r="E143">
        <f t="shared" si="10"/>
        <v>8.4165770032063186E-3</v>
      </c>
      <c r="F143">
        <f t="shared" si="11"/>
        <v>0.61089451746031498</v>
      </c>
      <c r="G143">
        <f t="shared" si="12"/>
        <v>0.95343241706760928</v>
      </c>
      <c r="H143" s="3">
        <f>IFERROR(VLOOKUP(A143,'GDP Data'!A$2:Q$144,3,FALSE),"Not Found")</f>
        <v>190905493539.168</v>
      </c>
      <c r="I143">
        <f t="shared" si="13"/>
        <v>1.8040706904729833E-2</v>
      </c>
      <c r="J143">
        <f t="shared" si="14"/>
        <v>-0.59285381055558517</v>
      </c>
    </row>
    <row r="144" spans="1:10" x14ac:dyDescent="0.25">
      <c r="A144" t="s">
        <v>83</v>
      </c>
      <c r="B144">
        <f>('CON Score and Page Rank'!CS68-'MIN and MAX'!B$21)/('MIN and MAX'!F$21-'MIN and MAX'!B$21)</f>
        <v>2.5517322882443221E-5</v>
      </c>
      <c r="C144">
        <f>('CON Score and Page Rank'!CT68-'MIN and MAX'!C$21)/('MIN and MAX'!G$21-'MIN and MAX'!C$21)</f>
        <v>8.2073365158497526E-3</v>
      </c>
      <c r="D144">
        <f>('CON Score and Page Rank'!CU68-'MIN and MAX'!D$21)/('MIN and MAX'!H$21-'MIN and MAX'!D$21)</f>
        <v>0.35888501742160278</v>
      </c>
      <c r="E144">
        <f t="shared" si="10"/>
        <v>8.1818191929673087E-3</v>
      </c>
      <c r="F144">
        <f t="shared" si="11"/>
        <v>0.61070575367187063</v>
      </c>
      <c r="G144">
        <f t="shared" si="12"/>
        <v>0.35885950009872036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99</v>
      </c>
      <c r="B145">
        <f>('CON Score and Page Rank'!CS84-'MIN and MAX'!B$21)/('MIN and MAX'!F$21-'MIN and MAX'!B$21)</f>
        <v>1.2156833926441518E-4</v>
      </c>
      <c r="C145">
        <f>('CON Score and Page Rank'!CT84-'MIN and MAX'!C$21)/('MIN and MAX'!G$21-'MIN and MAX'!C$21)</f>
        <v>8.2150433566728336E-3</v>
      </c>
      <c r="D145">
        <f>('CON Score and Page Rank'!CU84-'MIN and MAX'!D$21)/('MIN and MAX'!H$21-'MIN and MAX'!D$21)</f>
        <v>0.37630662020905925</v>
      </c>
      <c r="E145">
        <f t="shared" si="10"/>
        <v>8.0934750174084177E-3</v>
      </c>
      <c r="F145">
        <f t="shared" si="11"/>
        <v>0.61063471798940061</v>
      </c>
      <c r="G145">
        <f t="shared" si="12"/>
        <v>0.37618505186979484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224</v>
      </c>
      <c r="B146">
        <f>('CON Score and Page Rank'!CS209-'MIN and MAX'!B$21)/('MIN and MAX'!F$21-'MIN and MAX'!B$21)</f>
        <v>2.290520330157304E-5</v>
      </c>
      <c r="C146">
        <f>('CON Score and Page Rank'!CT209-'MIN and MAX'!C$21)/('MIN and MAX'!G$21-'MIN and MAX'!C$21)</f>
        <v>7.8813088740596338E-3</v>
      </c>
      <c r="D146">
        <f>('CON Score and Page Rank'!CU209-'MIN and MAX'!D$21)/('MIN and MAX'!H$21-'MIN and MAX'!D$21)</f>
        <v>0.34727061556329847</v>
      </c>
      <c r="E146">
        <f t="shared" si="10"/>
        <v>7.8584036707580601E-3</v>
      </c>
      <c r="F146">
        <f t="shared" si="11"/>
        <v>0.61044570209296145</v>
      </c>
      <c r="G146">
        <f t="shared" si="12"/>
        <v>0.34724771035999691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66</v>
      </c>
      <c r="B147">
        <f>('CON Score and Page Rank'!CS51-'MIN and MAX'!B$21)/('MIN and MAX'!F$21-'MIN and MAX'!B$21)</f>
        <v>6.8060783246564217E-4</v>
      </c>
      <c r="C147">
        <f>('CON Score and Page Rank'!CT51-'MIN and MAX'!C$21)/('MIN and MAX'!G$21-'MIN and MAX'!C$21)</f>
        <v>8.4909879959401257E-3</v>
      </c>
      <c r="D147">
        <f>('CON Score and Page Rank'!CU51-'MIN and MAX'!D$21)/('MIN and MAX'!H$21-'MIN and MAX'!D$21)</f>
        <v>0.31068524970963995</v>
      </c>
      <c r="E147">
        <f t="shared" si="10"/>
        <v>7.8103801634744835E-3</v>
      </c>
      <c r="F147">
        <f t="shared" si="11"/>
        <v>0.61040708740678762</v>
      </c>
      <c r="G147">
        <f t="shared" si="12"/>
        <v>0.3100046418771743</v>
      </c>
      <c r="H147" s="3">
        <f>IFERROR(VLOOKUP(A147,'GDP Data'!A$2:Q$144,3,FALSE),"Not Found")</f>
        <v>5489608299.6644497</v>
      </c>
      <c r="I147">
        <f t="shared" si="13"/>
        <v>5.1877194584607053E-4</v>
      </c>
      <c r="J147">
        <f t="shared" si="14"/>
        <v>-0.60988831546094158</v>
      </c>
    </row>
    <row r="148" spans="1:10" x14ac:dyDescent="0.25">
      <c r="A148" t="s">
        <v>97</v>
      </c>
      <c r="B148">
        <f>('CON Score and Page Rank'!CS82-'MIN and MAX'!B$21)/('MIN and MAX'!F$21-'MIN and MAX'!B$21)</f>
        <v>1.64634707797545E-5</v>
      </c>
      <c r="C148">
        <f>('CON Score and Page Rank'!CT82-'MIN and MAX'!C$21)/('MIN and MAX'!G$21-'MIN and MAX'!C$21)</f>
        <v>7.317194490312629E-3</v>
      </c>
      <c r="D148">
        <f>('CON Score and Page Rank'!CU82-'MIN and MAX'!D$21)/('MIN and MAX'!H$21-'MIN and MAX'!D$21)</f>
        <v>0.27119628339140534</v>
      </c>
      <c r="E148">
        <f t="shared" si="10"/>
        <v>7.3007310195328749E-3</v>
      </c>
      <c r="F148">
        <f t="shared" si="11"/>
        <v>0.60999728931278641</v>
      </c>
      <c r="G148">
        <f t="shared" si="12"/>
        <v>0.27117981992062556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168</v>
      </c>
      <c r="B149">
        <f>('CON Score and Page Rank'!CS154-'MIN and MAX'!B$21)/('MIN and MAX'!F$21-'MIN and MAX'!B$21)</f>
        <v>3.0118089676991767E-4</v>
      </c>
      <c r="C149">
        <f>('CON Score and Page Rank'!CT154-'MIN and MAX'!C$21)/('MIN and MAX'!G$21-'MIN and MAX'!C$21)</f>
        <v>7.553319178346533E-3</v>
      </c>
      <c r="D149">
        <f>('CON Score and Page Rank'!CU154-'MIN and MAX'!D$21)/('MIN and MAX'!H$21-'MIN and MAX'!D$21)</f>
        <v>0.1672473867595819</v>
      </c>
      <c r="E149">
        <f t="shared" si="10"/>
        <v>7.2521382815766153E-3</v>
      </c>
      <c r="F149">
        <f t="shared" si="11"/>
        <v>0.60995821692027197</v>
      </c>
      <c r="G149">
        <f t="shared" si="12"/>
        <v>0.16694620586281197</v>
      </c>
      <c r="H149" s="3">
        <f>IFERROR(VLOOKUP(A149,'GDP Data'!A$2:Q$144,3,FALSE),"Not Found")</f>
        <v>3534803921.5686302</v>
      </c>
      <c r="I149">
        <f t="shared" si="13"/>
        <v>3.3404152144854616E-4</v>
      </c>
      <c r="J149">
        <f t="shared" si="14"/>
        <v>-0.60962417539882341</v>
      </c>
    </row>
    <row r="150" spans="1:10" x14ac:dyDescent="0.25">
      <c r="A150" t="s">
        <v>68</v>
      </c>
      <c r="B150">
        <f>('CON Score and Page Rank'!CS53-'MIN and MAX'!B$21)/('MIN and MAX'!F$21-'MIN and MAX'!B$21)</f>
        <v>5.1105573022290824E-5</v>
      </c>
      <c r="C150">
        <f>('CON Score and Page Rank'!CT53-'MIN and MAX'!C$21)/('MIN and MAX'!G$21-'MIN and MAX'!C$21)</f>
        <v>7.2577024171270165E-3</v>
      </c>
      <c r="D150">
        <f>('CON Score and Page Rank'!CU53-'MIN and MAX'!D$21)/('MIN and MAX'!H$21-'MIN and MAX'!D$21)</f>
        <v>0.28803716608594659</v>
      </c>
      <c r="E150">
        <f t="shared" si="10"/>
        <v>7.2065968441047254E-3</v>
      </c>
      <c r="F150">
        <f t="shared" si="11"/>
        <v>0.60992159801392054</v>
      </c>
      <c r="G150">
        <f t="shared" si="12"/>
        <v>0.2879860605129243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98</v>
      </c>
      <c r="B151">
        <f>('CON Score and Page Rank'!CS83-'MIN and MAX'!B$21)/('MIN and MAX'!F$21-'MIN and MAX'!B$21)</f>
        <v>1.4334532923312922E-4</v>
      </c>
      <c r="C151">
        <f>('CON Score and Page Rank'!CT83-'MIN and MAX'!C$21)/('MIN and MAX'!G$21-'MIN and MAX'!C$21)</f>
        <v>7.3142466332501562E-3</v>
      </c>
      <c r="D151">
        <f>('CON Score and Page Rank'!CU83-'MIN and MAX'!D$21)/('MIN and MAX'!H$21-'MIN and MAX'!D$21)</f>
        <v>0.28803716608594659</v>
      </c>
      <c r="E151">
        <f t="shared" si="10"/>
        <v>7.1709013040170272E-3</v>
      </c>
      <c r="F151">
        <f t="shared" si="11"/>
        <v>0.60989289598534624</v>
      </c>
      <c r="G151">
        <f t="shared" si="12"/>
        <v>0.28789382075671349</v>
      </c>
      <c r="H151" s="3">
        <f>IFERROR(VLOOKUP(A151,'GDP Data'!A$2:Q$144,3,FALSE),"Not Found")</f>
        <v>3468337941.0883002</v>
      </c>
      <c r="I151">
        <f t="shared" si="13"/>
        <v>3.2776043832856194E-4</v>
      </c>
      <c r="J151">
        <f t="shared" si="14"/>
        <v>-0.60956513554701763</v>
      </c>
    </row>
    <row r="152" spans="1:10" x14ac:dyDescent="0.25">
      <c r="A152" t="s">
        <v>220</v>
      </c>
      <c r="B152">
        <f>('CON Score and Page Rank'!CS205-'MIN and MAX'!B$21)/('MIN and MAX'!F$21-'MIN and MAX'!B$21)</f>
        <v>1.7496784035223006E-5</v>
      </c>
      <c r="C152">
        <f>('CON Score and Page Rank'!CT205-'MIN and MAX'!C$21)/('MIN and MAX'!G$21-'MIN and MAX'!C$21)</f>
        <v>7.1070254640096097E-3</v>
      </c>
      <c r="D152">
        <f>('CON Score and Page Rank'!CU205-'MIN and MAX'!D$21)/('MIN and MAX'!H$21-'MIN and MAX'!D$21)</f>
        <v>0.25958188153310102</v>
      </c>
      <c r="E152">
        <f t="shared" si="10"/>
        <v>7.089528679974387E-3</v>
      </c>
      <c r="F152">
        <f t="shared" si="11"/>
        <v>0.60982746597995341</v>
      </c>
      <c r="G152">
        <f t="shared" si="12"/>
        <v>0.25956438474906579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212</v>
      </c>
      <c r="B153">
        <f>('CON Score and Page Rank'!CS197-'MIN and MAX'!B$21)/('MIN and MAX'!F$21-'MIN and MAX'!B$21)</f>
        <v>1.9690639635788128E-5</v>
      </c>
      <c r="C153">
        <f>('CON Score and Page Rank'!CT197-'MIN and MAX'!C$21)/('MIN and MAX'!G$21-'MIN and MAX'!C$21)</f>
        <v>6.7936355892112311E-3</v>
      </c>
      <c r="D153">
        <f>('CON Score and Page Rank'!CU197-'MIN and MAX'!D$21)/('MIN and MAX'!H$21-'MIN and MAX'!D$21)</f>
        <v>0.18873403019744484</v>
      </c>
      <c r="E153">
        <f t="shared" si="10"/>
        <v>6.7739449495754431E-3</v>
      </c>
      <c r="F153">
        <f t="shared" si="11"/>
        <v>0.60957371177914166</v>
      </c>
      <c r="G153">
        <f t="shared" si="12"/>
        <v>0.18871433955780906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181</v>
      </c>
      <c r="B154">
        <f>('CON Score and Page Rank'!CS166-'MIN and MAX'!B$21)/('MIN and MAX'!F$21-'MIN and MAX'!B$21)</f>
        <v>3.2661922180245065E-2</v>
      </c>
      <c r="C154">
        <f>('CON Score and Page Rank'!CT166-'MIN and MAX'!C$21)/('MIN and MAX'!G$21-'MIN and MAX'!C$21)</f>
        <v>3.9071804979833466E-2</v>
      </c>
      <c r="D154">
        <f>('CON Score and Page Rank'!CU166-'MIN and MAX'!D$21)/('MIN and MAX'!H$21-'MIN and MAX'!D$21)</f>
        <v>0.85075493612078978</v>
      </c>
      <c r="E154">
        <f t="shared" si="10"/>
        <v>6.4098827995884011E-3</v>
      </c>
      <c r="F154">
        <f t="shared" si="11"/>
        <v>0.60928097710679674</v>
      </c>
      <c r="G154">
        <f t="shared" si="12"/>
        <v>0.81809301394054468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80</v>
      </c>
      <c r="B155">
        <f>('CON Score and Page Rank'!CS65-'MIN and MAX'!B$21)/('MIN and MAX'!F$21-'MIN and MAX'!B$21)</f>
        <v>6.0669156304548411E-6</v>
      </c>
      <c r="C155">
        <f>('CON Score and Page Rank'!CT65-'MIN and MAX'!C$21)/('MIN and MAX'!G$21-'MIN and MAX'!C$21)</f>
        <v>6.2745930420279707E-3</v>
      </c>
      <c r="D155">
        <f>('CON Score and Page Rank'!CU65-'MIN and MAX'!D$21)/('MIN and MAX'!H$21-'MIN and MAX'!D$21)</f>
        <v>0.17015098722415795</v>
      </c>
      <c r="E155">
        <f t="shared" si="10"/>
        <v>6.2685261263975157E-3</v>
      </c>
      <c r="F155">
        <f t="shared" si="11"/>
        <v>0.60916731519656575</v>
      </c>
      <c r="G155">
        <f t="shared" si="12"/>
        <v>0.17014492030852749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70</v>
      </c>
      <c r="B156">
        <f>('CON Score and Page Rank'!CS55-'MIN and MAX'!B$21)/('MIN and MAX'!F$21-'MIN and MAX'!B$21)</f>
        <v>2.1340874025182327E-4</v>
      </c>
      <c r="C156">
        <f>('CON Score and Page Rank'!CT55-'MIN and MAX'!C$21)/('MIN and MAX'!G$21-'MIN and MAX'!C$21)</f>
        <v>6.2619629169210315E-3</v>
      </c>
      <c r="D156">
        <f>('CON Score and Page Rank'!CU55-'MIN and MAX'!D$21)/('MIN and MAX'!H$21-'MIN and MAX'!D$21)</f>
        <v>0.24390243902439024</v>
      </c>
      <c r="E156">
        <f t="shared" si="10"/>
        <v>6.0485541766692082E-3</v>
      </c>
      <c r="F156">
        <f t="shared" si="11"/>
        <v>0.6089904404057338</v>
      </c>
      <c r="G156">
        <f t="shared" si="12"/>
        <v>0.24368903028413841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129</v>
      </c>
      <c r="B157">
        <f>('CON Score and Page Rank'!CS114-'MIN and MAX'!B$21)/('MIN and MAX'!F$21-'MIN and MAX'!B$21)</f>
        <v>7.2957016199630345E-6</v>
      </c>
      <c r="C157">
        <f>('CON Score and Page Rank'!CT114-'MIN and MAX'!C$21)/('MIN and MAX'!G$21-'MIN and MAX'!C$21)</f>
        <v>5.694256847316964E-3</v>
      </c>
      <c r="D157">
        <f>('CON Score and Page Rank'!CU114-'MIN and MAX'!D$21)/('MIN and MAX'!H$21-'MIN and MAX'!D$21)</f>
        <v>0.1091753774680604</v>
      </c>
      <c r="E157">
        <f t="shared" si="10"/>
        <v>5.6869611456970013E-3</v>
      </c>
      <c r="F157">
        <f t="shared" si="11"/>
        <v>0.60869969109974953</v>
      </c>
      <c r="G157">
        <f t="shared" si="12"/>
        <v>0.10916808176644044</v>
      </c>
      <c r="H157" s="3">
        <f>IFERROR(VLOOKUP(A157,'GDP Data'!A$2:Q$144,3,FALSE),"Not Found")</f>
        <v>2118467913.3787301</v>
      </c>
      <c r="I157">
        <f t="shared" si="13"/>
        <v>2.0019674658811718E-4</v>
      </c>
      <c r="J157">
        <f t="shared" si="14"/>
        <v>-0.60849949435316142</v>
      </c>
    </row>
    <row r="158" spans="1:10" x14ac:dyDescent="0.25">
      <c r="A158" t="s">
        <v>236</v>
      </c>
      <c r="B158">
        <f>('CON Score and Page Rank'!CS207-'MIN and MAX'!B$21)/('MIN and MAX'!F$21-'MIN and MAX'!B$21)</f>
        <v>3.2805164237422953E-5</v>
      </c>
      <c r="C158">
        <f>('CON Score and Page Rank'!CT207-'MIN and MAX'!C$21)/('MIN and MAX'!G$21-'MIN and MAX'!C$21)</f>
        <v>5.7183994718785118E-3</v>
      </c>
      <c r="D158">
        <f>('CON Score and Page Rank'!CU207-'MIN and MAX'!D$21)/('MIN and MAX'!H$21-'MIN and MAX'!D$21)</f>
        <v>0.26132404181184671</v>
      </c>
      <c r="E158">
        <f t="shared" si="10"/>
        <v>5.6855943076410892E-3</v>
      </c>
      <c r="F158">
        <f t="shared" si="11"/>
        <v>0.60869859205418686</v>
      </c>
      <c r="G158">
        <f t="shared" si="12"/>
        <v>0.26129123664760928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79</v>
      </c>
      <c r="B159">
        <f>('CON Score and Page Rank'!CS64-'MIN and MAX'!B$21)/('MIN and MAX'!F$21-'MIN and MAX'!B$21)</f>
        <v>1.5219772297458235E-5</v>
      </c>
      <c r="C159">
        <f>('CON Score and Page Rank'!CT64-'MIN and MAX'!C$21)/('MIN and MAX'!G$21-'MIN and MAX'!C$21)</f>
        <v>5.464910511102667E-3</v>
      </c>
      <c r="D159">
        <f>('CON Score and Page Rank'!CU64-'MIN and MAX'!D$21)/('MIN and MAX'!H$21-'MIN and MAX'!D$21)</f>
        <v>0.27642276422764228</v>
      </c>
      <c r="E159">
        <f t="shared" si="10"/>
        <v>5.4496907388052089E-3</v>
      </c>
      <c r="F159">
        <f t="shared" si="11"/>
        <v>0.60850890698549565</v>
      </c>
      <c r="G159">
        <f t="shared" si="12"/>
        <v>0.27640754445534482</v>
      </c>
      <c r="H159" s="3">
        <f>IFERROR(VLOOKUP(A159,'GDP Data'!A$2:Q$144,3,FALSE),"Not Found")</f>
        <v>1461139022.0295401</v>
      </c>
      <c r="I159">
        <f t="shared" si="13"/>
        <v>1.3807869199997775E-4</v>
      </c>
      <c r="J159">
        <f t="shared" si="14"/>
        <v>-0.60837082829349565</v>
      </c>
    </row>
    <row r="160" spans="1:10" x14ac:dyDescent="0.25">
      <c r="A160" t="s">
        <v>145</v>
      </c>
      <c r="B160">
        <f>('CON Score and Page Rank'!CS130-'MIN and MAX'!B$21)/('MIN and MAX'!F$21-'MIN and MAX'!B$21)</f>
        <v>7.9189275152631796E-6</v>
      </c>
      <c r="C160">
        <f>('CON Score and Page Rank'!CT130-'MIN and MAX'!C$21)/('MIN and MAX'!G$21-'MIN and MAX'!C$21)</f>
        <v>5.2566443141154103E-3</v>
      </c>
      <c r="D160">
        <f>('CON Score and Page Rank'!CU130-'MIN and MAX'!D$21)/('MIN and MAX'!H$21-'MIN and MAX'!D$21)</f>
        <v>0.1207897793263647</v>
      </c>
      <c r="E160">
        <f t="shared" si="10"/>
        <v>5.248725386600147E-3</v>
      </c>
      <c r="F160">
        <f t="shared" si="11"/>
        <v>0.60834731499760963</v>
      </c>
      <c r="G160">
        <f t="shared" si="12"/>
        <v>0.12078186039884943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118</v>
      </c>
      <c r="B161">
        <f>('CON Score and Page Rank'!CS103-'MIN and MAX'!B$21)/('MIN and MAX'!F$21-'MIN and MAX'!B$21)</f>
        <v>1.4125232452435441E-5</v>
      </c>
      <c r="C161">
        <f>('CON Score and Page Rank'!CT103-'MIN and MAX'!C$21)/('MIN and MAX'!G$21-'MIN and MAX'!C$21)</f>
        <v>5.2612982219599888E-3</v>
      </c>
      <c r="D161">
        <f>('CON Score and Page Rank'!CU103-'MIN and MAX'!D$21)/('MIN and MAX'!H$21-'MIN and MAX'!D$21)</f>
        <v>0.1207897793263647</v>
      </c>
      <c r="E161">
        <f t="shared" si="10"/>
        <v>5.2471729895075536E-3</v>
      </c>
      <c r="F161">
        <f t="shared" si="11"/>
        <v>0.60834606674795155</v>
      </c>
      <c r="G161">
        <f t="shared" si="12"/>
        <v>0.12077565409391226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77</v>
      </c>
      <c r="B162">
        <f>('CON Score and Page Rank'!CS62-'MIN and MAX'!B$21)/('MIN and MAX'!F$21-'MIN and MAX'!B$21)</f>
        <v>5.8469565176461572E-5</v>
      </c>
      <c r="C162">
        <f>('CON Score and Page Rank'!CT62-'MIN and MAX'!C$21)/('MIN and MAX'!G$21-'MIN and MAX'!C$21)</f>
        <v>5.2872653465180757E-3</v>
      </c>
      <c r="D162">
        <f>('CON Score and Page Rank'!CU62-'MIN and MAX'!D$21)/('MIN and MAX'!H$21-'MIN and MAX'!D$21)</f>
        <v>0.1207897793263647</v>
      </c>
      <c r="E162">
        <f t="shared" si="10"/>
        <v>5.2287957813416143E-3</v>
      </c>
      <c r="F162">
        <f t="shared" si="11"/>
        <v>0.6083312900236717</v>
      </c>
      <c r="G162">
        <f t="shared" si="12"/>
        <v>0.12073130976118823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54</v>
      </c>
      <c r="B163">
        <f>('CON Score and Page Rank'!CS39-'MIN and MAX'!B$21)/('MIN and MAX'!F$21-'MIN and MAX'!B$21)</f>
        <v>4.1876325036911431E-2</v>
      </c>
      <c r="C163">
        <f>('CON Score and Page Rank'!CT39-'MIN and MAX'!C$21)/('MIN and MAX'!G$21-'MIN and MAX'!C$21)</f>
        <v>4.652543959187689E-2</v>
      </c>
      <c r="D163">
        <f>('CON Score and Page Rank'!CU39-'MIN and MAX'!D$21)/('MIN and MAX'!H$21-'MIN and MAX'!D$21)</f>
        <v>0.89082462253193961</v>
      </c>
      <c r="E163">
        <f t="shared" si="10"/>
        <v>4.6491145549654583E-3</v>
      </c>
      <c r="F163">
        <f t="shared" si="11"/>
        <v>0.60786518061385308</v>
      </c>
      <c r="G163">
        <f t="shared" si="12"/>
        <v>0.8489482974950282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200</v>
      </c>
      <c r="B164">
        <f>('CON Score and Page Rank'!CS185-'MIN and MAX'!B$21)/('MIN and MAX'!F$21-'MIN and MAX'!B$21)</f>
        <v>4.6718630374334887E-2</v>
      </c>
      <c r="C164">
        <f>('CON Score and Page Rank'!CT185-'MIN and MAX'!C$21)/('MIN and MAX'!G$21-'MIN and MAX'!C$21)</f>
        <v>5.0926850010231908E-2</v>
      </c>
      <c r="D164">
        <f>('CON Score and Page Rank'!CU185-'MIN and MAX'!D$21)/('MIN and MAX'!H$21-'MIN and MAX'!D$21)</f>
        <v>0.99070847851335653</v>
      </c>
      <c r="E164">
        <f t="shared" si="10"/>
        <v>4.2082196358970217E-3</v>
      </c>
      <c r="F164">
        <f t="shared" si="11"/>
        <v>0.60751066633743989</v>
      </c>
      <c r="G164">
        <f t="shared" si="12"/>
        <v>0.94398984813902165</v>
      </c>
      <c r="H164" s="3">
        <f>IFERROR(VLOOKUP(A164,'GDP Data'!A$2:Q$144,3,FALSE),"Not Found")</f>
        <v>559983704094.17004</v>
      </c>
      <c r="I164">
        <f t="shared" si="13"/>
        <v>5.2918864144237708E-2</v>
      </c>
      <c r="J164">
        <f t="shared" si="14"/>
        <v>-0.55459180219320214</v>
      </c>
    </row>
    <row r="165" spans="1:10" x14ac:dyDescent="0.25">
      <c r="A165" t="s">
        <v>205</v>
      </c>
      <c r="B165">
        <f>('CON Score and Page Rank'!CS190-'MIN and MAX'!B$21)/('MIN and MAX'!F$21-'MIN and MAX'!B$21)</f>
        <v>1.3753116165167087E-5</v>
      </c>
      <c r="C165">
        <f>('CON Score and Page Rank'!CT190-'MIN and MAX'!C$21)/('MIN and MAX'!G$21-'MIN and MAX'!C$21)</f>
        <v>4.1768842009797516E-3</v>
      </c>
      <c r="D165">
        <f>('CON Score and Page Rank'!CU190-'MIN and MAX'!D$21)/('MIN and MAX'!H$21-'MIN and MAX'!D$21)</f>
        <v>0.19337979094076654</v>
      </c>
      <c r="E165">
        <f t="shared" si="10"/>
        <v>4.1631310848145846E-3</v>
      </c>
      <c r="F165">
        <f t="shared" si="11"/>
        <v>0.60747441158745263</v>
      </c>
      <c r="G165">
        <f t="shared" si="12"/>
        <v>0.19336603782460138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27</v>
      </c>
      <c r="B166">
        <f>('CON Score and Page Rank'!CS14-'MIN and MAX'!B$21)/('MIN and MAX'!F$21-'MIN and MAX'!B$21)</f>
        <v>4.1674810351639495E-2</v>
      </c>
      <c r="C166">
        <f>('CON Score and Page Rank'!CT14-'MIN and MAX'!C$21)/('MIN and MAX'!G$21-'MIN and MAX'!C$21)</f>
        <v>4.5800354636183829E-2</v>
      </c>
      <c r="D166">
        <f>('CON Score and Page Rank'!CU14-'MIN and MAX'!D$21)/('MIN and MAX'!H$21-'MIN and MAX'!D$21)</f>
        <v>0.84262485481997673</v>
      </c>
      <c r="E166">
        <f t="shared" si="10"/>
        <v>4.1255442845443344E-3</v>
      </c>
      <c r="F166">
        <f t="shared" si="11"/>
        <v>0.60744418883657891</v>
      </c>
      <c r="G166">
        <f t="shared" si="12"/>
        <v>0.80095004446833729</v>
      </c>
      <c r="H166" s="3">
        <f>IFERROR(VLOOKUP(A166,'GDP Data'!A$2:Q$144,3,FALSE),"Not Found")</f>
        <v>136309295225.34</v>
      </c>
      <c r="I166">
        <f t="shared" si="13"/>
        <v>1.2881326765204442E-2</v>
      </c>
      <c r="J166">
        <f t="shared" si="14"/>
        <v>-0.59456286207137443</v>
      </c>
    </row>
    <row r="167" spans="1:10" x14ac:dyDescent="0.25">
      <c r="A167" t="s">
        <v>33</v>
      </c>
      <c r="B167">
        <f>('CON Score and Page Rank'!CS19-'MIN and MAX'!B$21)/('MIN and MAX'!F$21-'MIN and MAX'!B$21)</f>
        <v>4.5502727749063672E-2</v>
      </c>
      <c r="C167">
        <f>('CON Score and Page Rank'!CT19-'MIN and MAX'!C$21)/('MIN and MAX'!G$21-'MIN and MAX'!C$21)</f>
        <v>4.9296572336883671E-2</v>
      </c>
      <c r="D167">
        <f>('CON Score and Page Rank'!CU19-'MIN and MAX'!D$21)/('MIN and MAX'!H$21-'MIN and MAX'!D$21)</f>
        <v>0.97967479674796742</v>
      </c>
      <c r="E167">
        <f t="shared" si="10"/>
        <v>3.7938445878199986E-3</v>
      </c>
      <c r="F167">
        <f t="shared" si="11"/>
        <v>0.60717747612821027</v>
      </c>
      <c r="G167">
        <f t="shared" si="12"/>
        <v>0.9341720689989037</v>
      </c>
      <c r="H167" s="3">
        <f>IFERROR(VLOOKUP(A167,'GDP Data'!A$2:Q$144,3,FALSE),"Not Found")</f>
        <v>173972218824.02701</v>
      </c>
      <c r="I167">
        <f t="shared" si="13"/>
        <v>1.6440500224399524E-2</v>
      </c>
      <c r="J167">
        <f t="shared" si="14"/>
        <v>-0.5907369759038108</v>
      </c>
    </row>
    <row r="168" spans="1:10" x14ac:dyDescent="0.25">
      <c r="A168" t="s">
        <v>165</v>
      </c>
      <c r="B168">
        <f>('CON Score and Page Rank'!CS150-'MIN and MAX'!B$21)/('MIN and MAX'!F$21-'MIN and MAX'!B$21)</f>
        <v>4.2094721342536627E-5</v>
      </c>
      <c r="C168">
        <f>('CON Score and Page Rank'!CT150-'MIN and MAX'!C$21)/('MIN and MAX'!G$21-'MIN and MAX'!C$21)</f>
        <v>3.7495652866068453E-3</v>
      </c>
      <c r="D168">
        <f>('CON Score and Page Rank'!CU150-'MIN and MAX'!D$21)/('MIN and MAX'!H$21-'MIN and MAX'!D$21)</f>
        <v>0.10511033681765389</v>
      </c>
      <c r="E168">
        <f t="shared" si="10"/>
        <v>3.7074705652643085E-3</v>
      </c>
      <c r="F168">
        <f t="shared" si="11"/>
        <v>0.60710802460408775</v>
      </c>
      <c r="G168">
        <f t="shared" si="12"/>
        <v>0.10506824209631135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128</v>
      </c>
      <c r="B169">
        <f>('CON Score and Page Rank'!CS113-'MIN and MAX'!B$21)/('MIN and MAX'!F$21-'MIN and MAX'!B$21)</f>
        <v>4.8425314333704323E-7</v>
      </c>
      <c r="C169">
        <f>('CON Score and Page Rank'!CT113-'MIN and MAX'!C$21)/('MIN and MAX'!G$21-'MIN and MAX'!C$21)</f>
        <v>2.3370564939974772E-3</v>
      </c>
      <c r="D169">
        <f>('CON Score and Page Rank'!CU113-'MIN and MAX'!D$21)/('MIN and MAX'!H$21-'MIN and MAX'!D$21)</f>
        <v>1.5679442508710801E-2</v>
      </c>
      <c r="E169">
        <f t="shared" si="10"/>
        <v>2.3365722408541403E-3</v>
      </c>
      <c r="F169">
        <f t="shared" si="11"/>
        <v>0.60600571426551275</v>
      </c>
      <c r="G169">
        <f t="shared" si="12"/>
        <v>1.5678958255567463E-2</v>
      </c>
      <c r="H169" s="3">
        <f>IFERROR(VLOOKUP(A169,'GDP Data'!A$2:Q$144,3,FALSE),"Not Found")</f>
        <v>0</v>
      </c>
      <c r="I169">
        <f t="shared" si="13"/>
        <v>0</v>
      </c>
      <c r="J169">
        <f t="shared" si="14"/>
        <v>-0.60600571426551275</v>
      </c>
    </row>
    <row r="170" spans="1:10" x14ac:dyDescent="0.25">
      <c r="A170" t="s">
        <v>167</v>
      </c>
      <c r="B170">
        <f>('CON Score and Page Rank'!CS153-'MIN and MAX'!B$21)/('MIN and MAX'!F$21-'MIN and MAX'!B$21)</f>
        <v>2.9055188600276634E-6</v>
      </c>
      <c r="C170">
        <f>('CON Score and Page Rank'!CT153-'MIN and MAX'!C$21)/('MIN and MAX'!G$21-'MIN and MAX'!C$21)</f>
        <v>2.3387377086539749E-3</v>
      </c>
      <c r="D170">
        <f>('CON Score and Page Rank'!CU153-'MIN and MAX'!D$21)/('MIN and MAX'!H$21-'MIN and MAX'!D$21)</f>
        <v>1.5679442508710801E-2</v>
      </c>
      <c r="E170">
        <f t="shared" si="10"/>
        <v>2.3358321897939474E-3</v>
      </c>
      <c r="F170">
        <f t="shared" si="11"/>
        <v>0.60600511920611255</v>
      </c>
      <c r="G170">
        <f t="shared" si="12"/>
        <v>1.5676536989850772E-2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132</v>
      </c>
      <c r="B171">
        <f>('CON Score and Page Rank'!CS117-'MIN and MAX'!B$21)/('MIN and MAX'!F$21-'MIN and MAX'!B$21)</f>
        <v>1.4527594300119404E-5</v>
      </c>
      <c r="C171">
        <f>('CON Score and Page Rank'!CT117-'MIN and MAX'!C$21)/('MIN and MAX'!G$21-'MIN and MAX'!C$21)</f>
        <v>2.3468075390051641E-3</v>
      </c>
      <c r="D171">
        <f>('CON Score and Page Rank'!CU117-'MIN and MAX'!D$21)/('MIN and MAX'!H$21-'MIN and MAX'!D$21)</f>
        <v>1.5679442508710801E-2</v>
      </c>
      <c r="E171">
        <f t="shared" si="10"/>
        <v>2.3322799447050447E-3</v>
      </c>
      <c r="F171">
        <f t="shared" si="11"/>
        <v>0.60600226292099135</v>
      </c>
      <c r="G171">
        <f t="shared" si="12"/>
        <v>1.5664914914410681E-2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113</v>
      </c>
      <c r="B172">
        <f>('CON Score and Page Rank'!CS98-'MIN and MAX'!B$21)/('MIN and MAX'!F$21-'MIN and MAX'!B$21)</f>
        <v>1.5411559498882305E-5</v>
      </c>
      <c r="C172">
        <f>('CON Score and Page Rank'!CT98-'MIN and MAX'!C$21)/('MIN and MAX'!G$21-'MIN and MAX'!C$21)</f>
        <v>2.221759557043344E-3</v>
      </c>
      <c r="D172">
        <f>('CON Score and Page Rank'!CU98-'MIN and MAX'!D$21)/('MIN and MAX'!H$21-'MIN and MAX'!D$21)</f>
        <v>0.15040650406504066</v>
      </c>
      <c r="E172">
        <f t="shared" si="10"/>
        <v>2.2063479975444615E-3</v>
      </c>
      <c r="F172">
        <f t="shared" si="11"/>
        <v>0.60590100370662059</v>
      </c>
      <c r="G172">
        <f t="shared" si="12"/>
        <v>0.15039109250554178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155</v>
      </c>
      <c r="B173">
        <f>('CON Score and Page Rank'!CS139-'MIN and MAX'!B$21)/('MIN and MAX'!F$21-'MIN and MAX'!B$21)</f>
        <v>7.7265427114173179E-4</v>
      </c>
      <c r="C173">
        <f>('CON Score and Page Rank'!CT139-'MIN and MAX'!C$21)/('MIN and MAX'!G$21-'MIN and MAX'!C$21)</f>
        <v>2.2419876261149324E-3</v>
      </c>
      <c r="D173">
        <f>('CON Score and Page Rank'!CU139-'MIN and MAX'!D$21)/('MIN and MAX'!H$21-'MIN and MAX'!D$21)</f>
        <v>0.13995354239256677</v>
      </c>
      <c r="E173">
        <f t="shared" si="10"/>
        <v>1.4693333549732008E-3</v>
      </c>
      <c r="F173">
        <f t="shared" si="11"/>
        <v>0.60530838582554114</v>
      </c>
      <c r="G173">
        <f t="shared" si="12"/>
        <v>0.13918088812142504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Rank'!CS58-'MIN and MAX'!B$21)/('MIN and MAX'!F$21-'MIN and MAX'!B$21)</f>
        <v>5.5619020303262652E-6</v>
      </c>
      <c r="C174">
        <f>('CON Score and Page Rank'!CT58-'MIN and MAX'!C$21)/('MIN and MAX'!G$21-'MIN and MAX'!C$21)</f>
        <v>1.3843159691026218E-3</v>
      </c>
      <c r="D174">
        <f>('CON Score and Page Rank'!CU58-'MIN and MAX'!D$21)/('MIN and MAX'!H$21-'MIN and MAX'!D$21)</f>
        <v>0.10743321718931476</v>
      </c>
      <c r="E174">
        <f t="shared" si="10"/>
        <v>1.3787540670722955E-3</v>
      </c>
      <c r="F174">
        <f t="shared" si="11"/>
        <v>0.6052355529365252</v>
      </c>
      <c r="G174">
        <f t="shared" si="12"/>
        <v>0.10742765528728443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86</v>
      </c>
      <c r="B175">
        <f>('CON Score and Page Rank'!CS71-'MIN and MAX'!B$21)/('MIN and MAX'!F$21-'MIN and MAX'!B$21)</f>
        <v>3.609745227982868E-6</v>
      </c>
      <c r="C175">
        <f>('CON Score and Page Rank'!CT71-'MIN and MAX'!C$21)/('MIN and MAX'!G$21-'MIN and MAX'!C$21)</f>
        <v>9.4898262804334293E-4</v>
      </c>
      <c r="D175">
        <f>('CON Score and Page Rank'!CU71-'MIN and MAX'!D$21)/('MIN and MAX'!H$21-'MIN and MAX'!D$21)</f>
        <v>0.14111498257839722</v>
      </c>
      <c r="E175">
        <f t="shared" si="10"/>
        <v>9.4537288281536008E-4</v>
      </c>
      <c r="F175">
        <f t="shared" si="11"/>
        <v>0.60488708029530591</v>
      </c>
      <c r="G175">
        <f t="shared" si="12"/>
        <v>0.14111137283316924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21</v>
      </c>
      <c r="B176">
        <f>('CON Score and Page Rank'!CS12-'MIN and MAX'!B$21)/('MIN and MAX'!F$21-'MIN and MAX'!B$21)</f>
        <v>5.2148076839661731E-2</v>
      </c>
      <c r="C176">
        <f>('CON Score and Page Rank'!CT12-'MIN and MAX'!C$21)/('MIN and MAX'!G$21-'MIN and MAX'!C$21)</f>
        <v>5.2660037125269815E-2</v>
      </c>
      <c r="D176">
        <f>('CON Score and Page Rank'!CU12-'MIN and MAX'!D$21)/('MIN and MAX'!H$21-'MIN and MAX'!D$21)</f>
        <v>1</v>
      </c>
      <c r="E176">
        <f t="shared" si="10"/>
        <v>5.119602856080846E-4</v>
      </c>
      <c r="F176">
        <f t="shared" si="11"/>
        <v>0.60453858239559788</v>
      </c>
      <c r="G176">
        <f t="shared" si="12"/>
        <v>0.94785192316033828</v>
      </c>
      <c r="H176" s="3">
        <f>IFERROR(VLOOKUP(A176,'GDP Data'!A$2:Q$144,3,FALSE),"Not Found")</f>
        <v>164791442543.375</v>
      </c>
      <c r="I176">
        <f t="shared" si="13"/>
        <v>1.5572910240651064E-2</v>
      </c>
      <c r="J176">
        <f t="shared" si="14"/>
        <v>-0.58896567215494677</v>
      </c>
    </row>
    <row r="177" spans="1:10" x14ac:dyDescent="0.25">
      <c r="A177" t="s">
        <v>34</v>
      </c>
      <c r="B177">
        <f>('CON Score and Page Rank'!CS20-'MIN and MAX'!B$21)/('MIN and MAX'!F$21-'MIN and MAX'!B$21)</f>
        <v>5.9942989275146116E-2</v>
      </c>
      <c r="C177">
        <f>('CON Score and Page Rank'!CT20-'MIN and MAX'!C$21)/('MIN and MAX'!G$21-'MIN and MAX'!C$21)</f>
        <v>6.0389811244642988E-2</v>
      </c>
      <c r="D177">
        <f>('CON Score and Page Rank'!CU20-'MIN and MAX'!D$21)/('MIN and MAX'!H$21-'MIN and MAX'!D$21)</f>
        <v>0.94947735191637628</v>
      </c>
      <c r="E177">
        <f t="shared" si="10"/>
        <v>4.468219694968717E-4</v>
      </c>
      <c r="F177">
        <f t="shared" si="11"/>
        <v>0.60448620605374359</v>
      </c>
      <c r="G177">
        <f t="shared" si="12"/>
        <v>0.8895343626412302</v>
      </c>
      <c r="H177" s="3">
        <f>IFERROR(VLOOKUP(A177,'GDP Data'!A$2:Q$144,3,FALSE),"Not Found")</f>
        <v>121604107164.99699</v>
      </c>
      <c r="I177">
        <f t="shared" si="13"/>
        <v>1.1491675881631776E-2</v>
      </c>
      <c r="J177">
        <f t="shared" si="14"/>
        <v>-0.59299453017211179</v>
      </c>
    </row>
    <row r="178" spans="1:10" x14ac:dyDescent="0.25">
      <c r="A178" t="s">
        <v>39</v>
      </c>
      <c r="B178">
        <f>('CON Score and Page Rank'!CS25-'MIN and MAX'!B$21)/('MIN and MAX'!F$21-'MIN and MAX'!B$21)</f>
        <v>6.8291731821236889E-6</v>
      </c>
      <c r="C178">
        <f>('CON Score and Page Rank'!CT25-'MIN and MAX'!C$21)/('MIN and MAX'!G$21-'MIN and MAX'!C$21)</f>
        <v>4.3947715309330563E-4</v>
      </c>
      <c r="D178">
        <f>('CON Score and Page Rank'!CU25-'MIN and MAX'!D$21)/('MIN and MAX'!H$21-'MIN and MAX'!D$21)</f>
        <v>6.387921022067364E-3</v>
      </c>
      <c r="E178">
        <f t="shared" si="10"/>
        <v>4.3264797991118196E-4</v>
      </c>
      <c r="F178">
        <f t="shared" si="11"/>
        <v>0.60447480904859674</v>
      </c>
      <c r="G178">
        <f t="shared" si="12"/>
        <v>6.3810918488852401E-3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153</v>
      </c>
      <c r="B179">
        <f>('CON Score and Page Rank'!CS137-'MIN and MAX'!B$21)/('MIN and MAX'!F$21-'MIN and MAX'!B$21)</f>
        <v>9.6539087557635885E-7</v>
      </c>
      <c r="C179">
        <f>('CON Score and Page Rank'!CT137-'MIN and MAX'!C$21)/('MIN and MAX'!G$21-'MIN and MAX'!C$21)</f>
        <v>3.394124030212818E-4</v>
      </c>
      <c r="D179">
        <f>('CON Score and Page Rank'!CU137-'MIN and MAX'!D$21)/('MIN and MAX'!H$21-'MIN and MAX'!D$21)</f>
        <v>0</v>
      </c>
      <c r="E179">
        <f t="shared" si="10"/>
        <v>3.3844701214570547E-4</v>
      </c>
      <c r="F179">
        <f t="shared" si="11"/>
        <v>0.60439906404342558</v>
      </c>
      <c r="G179">
        <f t="shared" si="12"/>
        <v>-9.6539087557635885E-7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257</v>
      </c>
      <c r="B180">
        <f>('CON Score and Page Rank'!CS152-'MIN and MAX'!B$21)/('MIN and MAX'!F$21-'MIN and MAX'!B$21)</f>
        <v>1.9307817511437116E-6</v>
      </c>
      <c r="C180">
        <f>('CON Score and Page Rank'!CT152-'MIN and MAX'!C$21)/('MIN and MAX'!G$21-'MIN and MAX'!C$21)</f>
        <v>3.3998172343905036E-4</v>
      </c>
      <c r="D180">
        <f>('CON Score and Page Rank'!CU152-'MIN and MAX'!D$21)/('MIN and MAX'!H$21-'MIN and MAX'!D$21)</f>
        <v>0</v>
      </c>
      <c r="E180">
        <f t="shared" si="10"/>
        <v>3.3805094168790664E-4</v>
      </c>
      <c r="F180">
        <f t="shared" si="11"/>
        <v>0.60439874557155004</v>
      </c>
      <c r="G180">
        <f t="shared" si="12"/>
        <v>-1.9307817511437116E-6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106</v>
      </c>
      <c r="B181">
        <f>('CON Score and Page Rank'!CS91-'MIN and MAX'!B$21)/('MIN and MAX'!F$21-'MIN and MAX'!B$21)</f>
        <v>2.4134771889278383E-6</v>
      </c>
      <c r="C181">
        <f>('CON Score and Page Rank'!CT91-'MIN and MAX'!C$21)/('MIN and MAX'!G$21-'MIN and MAX'!C$21)</f>
        <v>3.4026638364793464E-4</v>
      </c>
      <c r="D181">
        <f>('CON Score and Page Rank'!CU91-'MIN and MAX'!D$21)/('MIN and MAX'!H$21-'MIN and MAX'!D$21)</f>
        <v>0</v>
      </c>
      <c r="E181">
        <f t="shared" si="10"/>
        <v>3.3785290645900679E-4</v>
      </c>
      <c r="F181">
        <f t="shared" si="11"/>
        <v>0.60439858633561239</v>
      </c>
      <c r="G181">
        <f t="shared" si="12"/>
        <v>-2.4134771889278383E-6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109</v>
      </c>
      <c r="B182">
        <f>('CON Score and Page Rank'!CS94-'MIN and MAX'!B$21)/('MIN and MAX'!F$21-'MIN and MAX'!B$21)</f>
        <v>4.5291555118993735E-6</v>
      </c>
      <c r="C182">
        <f>('CON Score and Page Rank'!CT94-'MIN and MAX'!C$21)/('MIN and MAX'!G$21-'MIN and MAX'!C$21)</f>
        <v>0</v>
      </c>
      <c r="D182">
        <f>('CON Score and Page Rank'!CU94-'MIN and MAX'!D$21)/('MIN and MAX'!H$21-'MIN and MAX'!D$21)</f>
        <v>1.8002322880371662E-2</v>
      </c>
      <c r="E182">
        <f t="shared" si="10"/>
        <v>-4.5291555118993735E-6</v>
      </c>
      <c r="F182">
        <f t="shared" si="11"/>
        <v>0.6041232841633557</v>
      </c>
      <c r="G182">
        <f t="shared" si="12"/>
        <v>1.7997793724859764E-2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161</v>
      </c>
      <c r="B183">
        <f>('CON Score and Page Rank'!CS146-'MIN and MAX'!B$21)/('MIN and MAX'!F$21-'MIN and MAX'!B$21)</f>
        <v>4.5291555118993735E-6</v>
      </c>
      <c r="C183">
        <f>('CON Score and Page Rank'!CT146-'MIN and MAX'!C$21)/('MIN and MAX'!G$21-'MIN and MAX'!C$21)</f>
        <v>0</v>
      </c>
      <c r="D183">
        <f>('CON Score and Page Rank'!CU146-'MIN and MAX'!D$21)/('MIN and MAX'!H$21-'MIN and MAX'!D$21)</f>
        <v>1.8002322880371662E-2</v>
      </c>
      <c r="E183">
        <f t="shared" si="10"/>
        <v>-4.5291555118993735E-6</v>
      </c>
      <c r="F183">
        <f t="shared" si="11"/>
        <v>0.6041232841633557</v>
      </c>
      <c r="G183">
        <f t="shared" si="12"/>
        <v>1.7997793724859764E-2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261</v>
      </c>
      <c r="B184">
        <f>('CON Score and Page Rank'!CS159-'MIN and MAX'!B$21)/('MIN and MAX'!F$21-'MIN and MAX'!B$21)</f>
        <v>1.1889033218740358E-5</v>
      </c>
      <c r="C184">
        <f>('CON Score and Page Rank'!CT159-'MIN and MAX'!C$21)/('MIN and MAX'!G$21-'MIN and MAX'!C$21)</f>
        <v>4.4705026093234762E-6</v>
      </c>
      <c r="D184">
        <f>('CON Score and Page Rank'!CU159-'MIN and MAX'!D$21)/('MIN and MAX'!H$21-'MIN and MAX'!D$21)</f>
        <v>1.8002322880371662E-2</v>
      </c>
      <c r="E184">
        <f t="shared" si="10"/>
        <v>-7.4185306094168814E-6</v>
      </c>
      <c r="F184">
        <f t="shared" si="11"/>
        <v>0.60412096087797029</v>
      </c>
      <c r="G184">
        <f t="shared" si="12"/>
        <v>1.7990433847152921E-2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114</v>
      </c>
      <c r="B185">
        <f>('CON Score and Page Rank'!CS99-'MIN and MAX'!B$21)/('MIN and MAX'!F$21-'MIN and MAX'!B$21)</f>
        <v>2.9439510827356733E-5</v>
      </c>
      <c r="C185">
        <f>('CON Score and Page Rank'!CT99-'MIN and MAX'!C$21)/('MIN and MAX'!G$21-'MIN and MAX'!C$21)</f>
        <v>1.5130931908479457E-5</v>
      </c>
      <c r="D185">
        <f>('CON Score and Page Rank'!CU99-'MIN and MAX'!D$21)/('MIN and MAX'!H$21-'MIN and MAX'!D$21)</f>
        <v>1.8002322880371662E-2</v>
      </c>
      <c r="E185">
        <f t="shared" si="10"/>
        <v>-1.4308578918877276E-5</v>
      </c>
      <c r="F185">
        <f t="shared" si="11"/>
        <v>0.6041154207358973</v>
      </c>
      <c r="G185">
        <f t="shared" si="12"/>
        <v>1.7972883369544307E-2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60</v>
      </c>
      <c r="B186">
        <f>('CON Score and Page Rank'!CS45-'MIN and MAX'!B$21)/('MIN and MAX'!F$21-'MIN and MAX'!B$21)</f>
        <v>5.6540268067579252E-2</v>
      </c>
      <c r="C186">
        <f>('CON Score and Page Rank'!CT45-'MIN and MAX'!C$21)/('MIN and MAX'!G$21-'MIN and MAX'!C$21)</f>
        <v>5.594001623266244E-2</v>
      </c>
      <c r="D186">
        <f>('CON Score and Page Rank'!CU45-'MIN and MAX'!D$21)/('MIN and MAX'!H$21-'MIN and MAX'!D$21)</f>
        <v>0.95818815331010454</v>
      </c>
      <c r="E186">
        <f t="shared" si="10"/>
        <v>-6.0025183491681233E-4</v>
      </c>
      <c r="F186">
        <f t="shared" si="11"/>
        <v>0.6036442761605455</v>
      </c>
      <c r="G186">
        <f t="shared" si="12"/>
        <v>0.90164788524252526</v>
      </c>
      <c r="H186" s="3">
        <f>IFERROR(VLOOKUP(A186,'GDP Data'!A$2:Q$144,3,FALSE),"Not Found")</f>
        <v>89794943349.891205</v>
      </c>
      <c r="I186">
        <f t="shared" si="13"/>
        <v>8.4856869462996316E-3</v>
      </c>
      <c r="J186">
        <f t="shared" si="14"/>
        <v>-0.59515858921424591</v>
      </c>
    </row>
    <row r="187" spans="1:10" x14ac:dyDescent="0.25">
      <c r="A187" t="s">
        <v>162</v>
      </c>
      <c r="B187">
        <f>('CON Score and Page Rank'!CS147-'MIN and MAX'!B$21)/('MIN and MAX'!F$21-'MIN and MAX'!B$21)</f>
        <v>5.7911736517270058E-2</v>
      </c>
      <c r="C187">
        <f>('CON Score and Page Rank'!CT147-'MIN and MAX'!C$21)/('MIN and MAX'!G$21-'MIN and MAX'!C$21)</f>
        <v>5.6600479499996366E-2</v>
      </c>
      <c r="D187">
        <f>('CON Score and Page Rank'!CU147-'MIN and MAX'!D$21)/('MIN and MAX'!H$21-'MIN and MAX'!D$21)</f>
        <v>0.94947735191637628</v>
      </c>
      <c r="E187">
        <f t="shared" si="10"/>
        <v>-1.3112570172736926E-3</v>
      </c>
      <c r="F187">
        <f t="shared" si="11"/>
        <v>0.6030725719361425</v>
      </c>
      <c r="G187">
        <f t="shared" si="12"/>
        <v>0.89156561539910617</v>
      </c>
      <c r="H187" s="3">
        <f>IFERROR(VLOOKUP(A187,'GDP Data'!A$2:Q$144,3,FALSE),"Not Found")</f>
        <v>547658231279.87</v>
      </c>
      <c r="I187">
        <f t="shared" si="13"/>
        <v>5.1754098068716781E-2</v>
      </c>
      <c r="J187">
        <f t="shared" si="14"/>
        <v>-0.55131847386742572</v>
      </c>
    </row>
    <row r="188" spans="1:10" x14ac:dyDescent="0.25">
      <c r="A188" t="s">
        <v>116</v>
      </c>
      <c r="B188">
        <f>('CON Score and Page Rank'!CS101-'MIN and MAX'!B$21)/('MIN and MAX'!F$21-'MIN and MAX'!B$21)</f>
        <v>0</v>
      </c>
      <c r="C188">
        <f>('CON Score and Page Rank'!CT101-'MIN and MAX'!C$21)/('MIN and MAX'!G$21-'MIN and MAX'!C$21)</f>
        <v>-2.9175703625301361E-3</v>
      </c>
      <c r="D188">
        <f>('CON Score and Page Rank'!CU101-'MIN and MAX'!D$21)/('MIN and MAX'!H$21-'MIN and MAX'!D$21)</f>
        <v>-8.7108013937282236E-2</v>
      </c>
      <c r="E188">
        <f t="shared" si="10"/>
        <v>-2.9175703625301361E-3</v>
      </c>
      <c r="F188">
        <f t="shared" si="11"/>
        <v>0.60178096935997849</v>
      </c>
      <c r="G188">
        <f t="shared" si="12"/>
        <v>-8.7108013937282236E-2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143</v>
      </c>
      <c r="B189">
        <f>('CON Score and Page Rank'!CS128-'MIN and MAX'!B$21)/('MIN and MAX'!F$21-'MIN and MAX'!B$21)</f>
        <v>0</v>
      </c>
      <c r="C189">
        <f>('CON Score and Page Rank'!CT128-'MIN and MAX'!C$21)/('MIN and MAX'!G$21-'MIN and MAX'!C$21)</f>
        <v>-2.9175703625301361E-3</v>
      </c>
      <c r="D189">
        <f>('CON Score and Page Rank'!CU128-'MIN and MAX'!D$21)/('MIN and MAX'!H$21-'MIN and MAX'!D$21)</f>
        <v>-8.7108013937282236E-2</v>
      </c>
      <c r="E189">
        <f t="shared" si="10"/>
        <v>-2.9175703625301361E-3</v>
      </c>
      <c r="F189">
        <f t="shared" si="11"/>
        <v>0.60178096935997849</v>
      </c>
      <c r="G189">
        <f t="shared" si="12"/>
        <v>-8.7108013937282236E-2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150</v>
      </c>
      <c r="B190">
        <f>('CON Score and Page Rank'!CS134-'MIN and MAX'!B$21)/('MIN and MAX'!F$21-'MIN and MAX'!B$21)</f>
        <v>0</v>
      </c>
      <c r="C190">
        <f>('CON Score and Page Rank'!CT134-'MIN and MAX'!C$21)/('MIN and MAX'!G$21-'MIN and MAX'!C$21)</f>
        <v>-2.9175703625301361E-3</v>
      </c>
      <c r="D190">
        <f>('CON Score and Page Rank'!CU134-'MIN and MAX'!D$21)/('MIN and MAX'!H$21-'MIN and MAX'!D$21)</f>
        <v>-8.7108013937282236E-2</v>
      </c>
      <c r="E190">
        <f t="shared" si="10"/>
        <v>-2.9175703625301361E-3</v>
      </c>
      <c r="F190">
        <f t="shared" si="11"/>
        <v>0.60178096935997849</v>
      </c>
      <c r="G190">
        <f t="shared" si="12"/>
        <v>-8.7108013937282236E-2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158</v>
      </c>
      <c r="B191">
        <f>('CON Score and Page Rank'!CS142-'MIN and MAX'!B$21)/('MIN and MAX'!F$21-'MIN and MAX'!B$21)</f>
        <v>0</v>
      </c>
      <c r="C191">
        <f>('CON Score and Page Rank'!CT142-'MIN and MAX'!C$21)/('MIN and MAX'!G$21-'MIN and MAX'!C$21)</f>
        <v>-2.9175703625301361E-3</v>
      </c>
      <c r="D191">
        <f>('CON Score and Page Rank'!CU142-'MIN and MAX'!D$21)/('MIN and MAX'!H$21-'MIN and MAX'!D$21)</f>
        <v>-8.7108013937282236E-2</v>
      </c>
      <c r="E191">
        <f t="shared" si="10"/>
        <v>-2.9175703625301361E-3</v>
      </c>
      <c r="F191">
        <f t="shared" si="11"/>
        <v>0.60178096935997849</v>
      </c>
      <c r="G191">
        <f t="shared" si="12"/>
        <v>-8.7108013937282236E-2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169</v>
      </c>
      <c r="B192">
        <f>('CON Score and Page Rank'!CS155-'MIN and MAX'!B$21)/('MIN and MAX'!F$21-'MIN and MAX'!B$21)</f>
        <v>0</v>
      </c>
      <c r="C192">
        <f>('CON Score and Page Rank'!CT155-'MIN and MAX'!C$21)/('MIN and MAX'!G$21-'MIN and MAX'!C$21)</f>
        <v>-2.9175703625301361E-3</v>
      </c>
      <c r="D192">
        <f>('CON Score and Page Rank'!CU155-'MIN and MAX'!D$21)/('MIN and MAX'!H$21-'MIN and MAX'!D$21)</f>
        <v>-8.7108013937282236E-2</v>
      </c>
      <c r="E192">
        <f t="shared" si="10"/>
        <v>-2.9175703625301361E-3</v>
      </c>
      <c r="F192">
        <f t="shared" si="11"/>
        <v>0.60178096935997849</v>
      </c>
      <c r="G192">
        <f t="shared" si="12"/>
        <v>-8.7108013937282236E-2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42</v>
      </c>
      <c r="B193">
        <f>('CON Score and Page Rank'!CS27-'MIN and MAX'!B$21)/('MIN and MAX'!F$21-'MIN and MAX'!B$21)</f>
        <v>5.0002922388934855E-2</v>
      </c>
      <c r="C193">
        <f>('CON Score and Page Rank'!CT27-'MIN and MAX'!C$21)/('MIN and MAX'!G$21-'MIN and MAX'!C$21)</f>
        <v>3.5256741098586432E-2</v>
      </c>
      <c r="D193">
        <f>('CON Score and Page Rank'!CU27-'MIN and MAX'!D$21)/('MIN and MAX'!H$21-'MIN and MAX'!D$21)</f>
        <v>0.84204413472706152</v>
      </c>
      <c r="E193">
        <f t="shared" si="10"/>
        <v>-1.4746181290348423E-2</v>
      </c>
      <c r="F193">
        <f t="shared" si="11"/>
        <v>0.59226983357073315</v>
      </c>
      <c r="G193">
        <f t="shared" si="12"/>
        <v>0.79204121233812663</v>
      </c>
      <c r="H193" s="3">
        <f>IFERROR(VLOOKUP(A193,'GDP Data'!A$2:Q$144,3,FALSE),"Not Found")</f>
        <v>53872425916.624802</v>
      </c>
      <c r="I193">
        <f t="shared" si="13"/>
        <v>5.0909831256856723E-3</v>
      </c>
      <c r="J193">
        <f t="shared" si="14"/>
        <v>-0.58717885044504747</v>
      </c>
    </row>
    <row r="194" spans="1:10" x14ac:dyDescent="0.25">
      <c r="A194" t="s">
        <v>216</v>
      </c>
      <c r="B194">
        <f>('CON Score and Page Rank'!CS201-'MIN and MAX'!B$21)/('MIN and MAX'!F$21-'MIN and MAX'!B$21)</f>
        <v>8.1507008769713257E-2</v>
      </c>
      <c r="C194">
        <f>('CON Score and Page Rank'!CT201-'MIN and MAX'!C$21)/('MIN and MAX'!G$21-'MIN and MAX'!C$21)</f>
        <v>6.5939584886474778E-2</v>
      </c>
      <c r="D194">
        <f>('CON Score and Page Rank'!CU201-'MIN and MAX'!D$21)/('MIN and MAX'!H$21-'MIN and MAX'!D$21)</f>
        <v>0.88327526132404177</v>
      </c>
      <c r="E194">
        <f t="shared" si="10"/>
        <v>-1.5567423883238479E-2</v>
      </c>
      <c r="F194">
        <f t="shared" si="11"/>
        <v>0.59160948977681227</v>
      </c>
      <c r="G194">
        <f t="shared" si="12"/>
        <v>0.80176825255432849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-0.5201001983005985</v>
      </c>
    </row>
    <row r="195" spans="1:10" x14ac:dyDescent="0.25">
      <c r="A195" t="s">
        <v>52</v>
      </c>
      <c r="B195">
        <f>('CON Score and Page Rank'!CS37-'MIN and MAX'!B$21)/('MIN and MAX'!F$21-'MIN and MAX'!B$21)</f>
        <v>0.11527258840266573</v>
      </c>
      <c r="C195">
        <f>('CON Score and Page Rank'!CT37-'MIN and MAX'!C$21)/('MIN and MAX'!G$21-'MIN and MAX'!C$21)</f>
        <v>8.9815152320779856E-2</v>
      </c>
      <c r="D195">
        <f>('CON Score and Page Rank'!CU37-'MIN and MAX'!D$21)/('MIN and MAX'!H$21-'MIN and MAX'!D$21)</f>
        <v>0.99070847851335653</v>
      </c>
      <c r="E195">
        <f t="shared" ref="E195:E211" si="15">C195-B195</f>
        <v>-2.5457436081885873E-2</v>
      </c>
      <c r="F195">
        <f t="shared" si="11"/>
        <v>0.58365714021077764</v>
      </c>
      <c r="G195">
        <f t="shared" si="12"/>
        <v>0.87543589011069078</v>
      </c>
      <c r="H195" s="3">
        <f>IFERROR(VLOOKUP(A195,'GDP Data'!A$2:Q$144,3,FALSE),"Not Found")</f>
        <v>169403241524.33701</v>
      </c>
      <c r="I195">
        <f t="shared" si="13"/>
        <v>1.6008728572416343E-2</v>
      </c>
      <c r="J195">
        <f t="shared" si="14"/>
        <v>-0.56764841163836133</v>
      </c>
    </row>
    <row r="196" spans="1:10" x14ac:dyDescent="0.25">
      <c r="A196" t="s">
        <v>29</v>
      </c>
      <c r="B196">
        <f>('CON Score and Page Rank'!CS10-'MIN and MAX'!B$21)/('MIN and MAX'!F$21-'MIN and MAX'!B$21)</f>
        <v>0.23015786620126749</v>
      </c>
      <c r="C196">
        <f>('CON Score and Page Rank'!CT10-'MIN and MAX'!C$21)/('MIN and MAX'!G$21-'MIN and MAX'!C$21)</f>
        <v>0.20162525962969283</v>
      </c>
      <c r="D196">
        <f>('CON Score and Page Rank'!CU10-'MIN and MAX'!D$21)/('MIN and MAX'!H$21-'MIN and MAX'!D$21)</f>
        <v>0.93902439024390238</v>
      </c>
      <c r="E196">
        <f t="shared" si="15"/>
        <v>-2.8532606571574665E-2</v>
      </c>
      <c r="F196">
        <f t="shared" ref="F196:F211" si="16">(E196-MIN(E$3:E$212))/(MAX(E$3:E$212)-MIN(E$3:E$212))</f>
        <v>0.58118446068137286</v>
      </c>
      <c r="G196">
        <f t="shared" ref="G196:G211" si="17">D196-B196</f>
        <v>0.70886652404263484</v>
      </c>
      <c r="H196" s="3">
        <f>IFERROR(VLOOKUP(A196,'GDP Data'!A$2:Q$144,3,FALSE),"Not Found")</f>
        <v>1168023426056.3799</v>
      </c>
      <c r="I196">
        <f t="shared" ref="I196:I211" si="18">IFERROR((H196-MIN(H$3:H$212))/(MAX(H$3:H$212)-MIN(H$3:H$212)),"No Value")</f>
        <v>0.11037905665620985</v>
      </c>
      <c r="J196">
        <f t="shared" ref="J196:J211" si="19">IFERROR(I196-F196,"No Value")</f>
        <v>-0.47080540402516302</v>
      </c>
    </row>
    <row r="197" spans="1:10" x14ac:dyDescent="0.25">
      <c r="A197" t="s">
        <v>31</v>
      </c>
      <c r="B197">
        <f>('CON Score and Page Rank'!CS17-'MIN and MAX'!B$21)/('MIN and MAX'!F$21-'MIN and MAX'!B$21)</f>
        <v>0.1330816275855459</v>
      </c>
      <c r="C197">
        <f>('CON Score and Page Rank'!CT17-'MIN and MAX'!C$21)/('MIN and MAX'!G$21-'MIN and MAX'!C$21)</f>
        <v>0.10344041321902556</v>
      </c>
      <c r="D197">
        <f>('CON Score and Page Rank'!CU17-'MIN and MAX'!D$21)/('MIN and MAX'!H$21-'MIN and MAX'!D$21)</f>
        <v>1</v>
      </c>
      <c r="E197">
        <f t="shared" si="15"/>
        <v>-2.9641214366520341E-2</v>
      </c>
      <c r="F197">
        <f t="shared" si="16"/>
        <v>0.58029305260826203</v>
      </c>
      <c r="G197">
        <f t="shared" si="17"/>
        <v>0.86691837241445413</v>
      </c>
      <c r="H197" s="3">
        <f>IFERROR(VLOOKUP(A197,'GDP Data'!A$2:Q$144,3,FALSE),"Not Found")</f>
        <v>21387533703.2327</v>
      </c>
      <c r="I197">
        <f t="shared" si="18"/>
        <v>2.0211373690819864E-3</v>
      </c>
      <c r="J197">
        <f t="shared" si="19"/>
        <v>-0.57827191523918009</v>
      </c>
    </row>
    <row r="198" spans="1:10" x14ac:dyDescent="0.25">
      <c r="A198" t="s">
        <v>25</v>
      </c>
      <c r="B198">
        <f>('CON Score and Page Rank'!CS9-'MIN and MAX'!B$21)/('MIN and MAX'!F$21-'MIN and MAX'!B$21)</f>
        <v>0.14493935119951648</v>
      </c>
      <c r="C198">
        <f>('CON Score and Page Rank'!CT9-'MIN and MAX'!C$21)/('MIN and MAX'!G$21-'MIN and MAX'!C$21)</f>
        <v>0.11314674746920549</v>
      </c>
      <c r="D198">
        <f>('CON Score and Page Rank'!CU9-'MIN and MAX'!D$21)/('MIN and MAX'!H$21-'MIN and MAX'!D$21)</f>
        <v>0.95818815331010454</v>
      </c>
      <c r="E198">
        <f t="shared" si="15"/>
        <v>-3.1792603730310995E-2</v>
      </c>
      <c r="F198">
        <f t="shared" si="16"/>
        <v>0.57856316593776302</v>
      </c>
      <c r="G198">
        <f t="shared" si="17"/>
        <v>0.81324880211058803</v>
      </c>
      <c r="H198" s="3">
        <f>IFERROR(VLOOKUP(A198,'GDP Data'!A$2:Q$144,3,FALSE),"Not Found")</f>
        <v>109346669229.69501</v>
      </c>
      <c r="I198">
        <f t="shared" si="18"/>
        <v>1.0333339151272939E-2</v>
      </c>
      <c r="J198">
        <f t="shared" si="19"/>
        <v>-0.56822982678649003</v>
      </c>
    </row>
    <row r="199" spans="1:10" x14ac:dyDescent="0.25">
      <c r="A199" t="s">
        <v>20</v>
      </c>
      <c r="B199">
        <f>('CON Score and Page Rank'!CS6-'MIN and MAX'!B$21)/('MIN and MAX'!F$21-'MIN and MAX'!B$21)</f>
        <v>0.10464560737136057</v>
      </c>
      <c r="C199">
        <f>('CON Score and Page Rank'!CT6-'MIN and MAX'!C$21)/('MIN and MAX'!G$21-'MIN and MAX'!C$21)</f>
        <v>5.5281686961659547E-2</v>
      </c>
      <c r="D199">
        <f>('CON Score and Page Rank'!CU6-'MIN and MAX'!D$21)/('MIN and MAX'!H$21-'MIN and MAX'!D$21)</f>
        <v>0.86004645760743326</v>
      </c>
      <c r="E199">
        <f t="shared" si="15"/>
        <v>-4.9363920409701022E-2</v>
      </c>
      <c r="F199">
        <f t="shared" si="16"/>
        <v>0.56443444195205195</v>
      </c>
      <c r="G199">
        <f t="shared" si="17"/>
        <v>0.75540085023607273</v>
      </c>
      <c r="H199" s="3">
        <f>IFERROR(VLOOKUP(A199,'GDP Data'!A$2:Q$144,3,FALSE),"Not Found")</f>
        <v>738981792355.37195</v>
      </c>
      <c r="I199">
        <f t="shared" si="18"/>
        <v>6.9834312657324954E-2</v>
      </c>
      <c r="J199">
        <f t="shared" si="19"/>
        <v>-0.49460012929472696</v>
      </c>
    </row>
    <row r="200" spans="1:10" x14ac:dyDescent="0.25">
      <c r="A200" t="s">
        <v>49</v>
      </c>
      <c r="B200">
        <f>('CON Score and Page Rank'!CS34-'MIN and MAX'!B$21)/('MIN and MAX'!F$21-'MIN and MAX'!B$21)</f>
        <v>0.18800908897754304</v>
      </c>
      <c r="C200">
        <f>('CON Score and Page Rank'!CT34-'MIN and MAX'!C$21)/('MIN and MAX'!G$21-'MIN and MAX'!C$21)</f>
        <v>0.12845870034488094</v>
      </c>
      <c r="D200">
        <f>('CON Score and Page Rank'!CU34-'MIN and MAX'!D$21)/('MIN and MAX'!H$21-'MIN and MAX'!D$21)</f>
        <v>0.99070847851335653</v>
      </c>
      <c r="E200">
        <f t="shared" si="15"/>
        <v>-5.9550388632662099E-2</v>
      </c>
      <c r="F200">
        <f t="shared" si="16"/>
        <v>0.55624371836898401</v>
      </c>
      <c r="G200">
        <f t="shared" si="17"/>
        <v>0.80269938953581343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18</v>
      </c>
      <c r="B201">
        <f>('CON Score and Page Rank'!CS4-'MIN and MAX'!B$21)/('MIN and MAX'!F$21-'MIN and MAX'!B$21)</f>
        <v>0.14774025025219176</v>
      </c>
      <c r="C201">
        <f>('CON Score and Page Rank'!CT4-'MIN and MAX'!C$21)/('MIN and MAX'!G$21-'MIN and MAX'!C$21)</f>
        <v>8.2137016327486767E-2</v>
      </c>
      <c r="D201">
        <f>('CON Score and Page Rank'!CU4-'MIN and MAX'!D$21)/('MIN and MAX'!H$21-'MIN and MAX'!D$21)</f>
        <v>0.8681765389082462</v>
      </c>
      <c r="E201">
        <f t="shared" si="15"/>
        <v>-6.560323392470499E-2</v>
      </c>
      <c r="F201">
        <f t="shared" si="16"/>
        <v>0.55137675352964488</v>
      </c>
      <c r="G201">
        <f t="shared" si="17"/>
        <v>0.72043628865605447</v>
      </c>
      <c r="H201" s="3">
        <f>IFERROR(VLOOKUP(A201,'GDP Data'!A$2:Q$144,3,FALSE),"Not Found")</f>
        <v>197508773215.323</v>
      </c>
      <c r="I201">
        <f t="shared" si="18"/>
        <v>1.8664721599325463E-2</v>
      </c>
      <c r="J201">
        <f t="shared" si="19"/>
        <v>-0.53271203193031946</v>
      </c>
    </row>
    <row r="202" spans="1:10" x14ac:dyDescent="0.25">
      <c r="A202" t="s">
        <v>40</v>
      </c>
      <c r="B202">
        <f>('CON Score and Page Rank'!CS3-'MIN and MAX'!B$21)/('MIN and MAX'!F$21-'MIN and MAX'!B$21)</f>
        <v>0.15581655156915294</v>
      </c>
      <c r="C202">
        <f>('CON Score and Page Rank'!CT3-'MIN and MAX'!C$21)/('MIN and MAX'!G$21-'MIN and MAX'!C$21)</f>
        <v>8.6392117129888882E-2</v>
      </c>
      <c r="D202">
        <f>('CON Score and Page Rank'!CU3-'MIN and MAX'!D$21)/('MIN and MAX'!H$21-'MIN and MAX'!D$21)</f>
        <v>0.95818815331010454</v>
      </c>
      <c r="E202">
        <f t="shared" si="15"/>
        <v>-6.9424434439264063E-2</v>
      </c>
      <c r="F202">
        <f t="shared" si="16"/>
        <v>0.54830420704099236</v>
      </c>
      <c r="G202">
        <f t="shared" si="17"/>
        <v>0.80237160174095157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-0.5124805018480374</v>
      </c>
    </row>
    <row r="203" spans="1:10" x14ac:dyDescent="0.25">
      <c r="A203" t="s">
        <v>36</v>
      </c>
      <c r="B203">
        <f>('CON Score and Page Rank'!CS22-'MIN and MAX'!B$21)/('MIN and MAX'!F$21-'MIN and MAX'!B$21)</f>
        <v>0.12118341293058488</v>
      </c>
      <c r="C203">
        <f>('CON Score and Page Rank'!CT22-'MIN and MAX'!C$21)/('MIN and MAX'!G$21-'MIN and MAX'!C$21)</f>
        <v>4.9265609330136108E-2</v>
      </c>
      <c r="D203">
        <f>('CON Score and Page Rank'!CU22-'MIN and MAX'!D$21)/('MIN and MAX'!H$21-'MIN and MAX'!D$21)</f>
        <v>0.93902439024390238</v>
      </c>
      <c r="E203">
        <f t="shared" si="15"/>
        <v>-7.1917803600448776E-2</v>
      </c>
      <c r="F203">
        <f t="shared" si="16"/>
        <v>0.54629934165067229</v>
      </c>
      <c r="G203">
        <f t="shared" si="17"/>
        <v>0.81784097731331751</v>
      </c>
      <c r="H203" s="3">
        <f>IFERROR(VLOOKUP(A203,'GDP Data'!A$2:Q$144,3,FALSE),"Not Found")</f>
        <v>242395852494.409</v>
      </c>
      <c r="I203">
        <f t="shared" si="18"/>
        <v>2.2906582983566962E-2</v>
      </c>
      <c r="J203">
        <f t="shared" si="19"/>
        <v>-0.52339275866710533</v>
      </c>
    </row>
    <row r="204" spans="1:10" x14ac:dyDescent="0.25">
      <c r="A204" t="s">
        <v>35</v>
      </c>
      <c r="B204">
        <f>('CON Score and Page Rank'!CS21-'MIN and MAX'!B$21)/('MIN and MAX'!F$21-'MIN and MAX'!B$21)</f>
        <v>0.25159447217203301</v>
      </c>
      <c r="C204">
        <f>('CON Score and Page Rank'!CT21-'MIN and MAX'!C$21)/('MIN and MAX'!G$21-'MIN and MAX'!C$21)</f>
        <v>0.13314562495274687</v>
      </c>
      <c r="D204">
        <f>('CON Score and Page Rank'!CU21-'MIN and MAX'!D$21)/('MIN and MAX'!H$21-'MIN and MAX'!D$21)</f>
        <v>0.91811846689895471</v>
      </c>
      <c r="E204">
        <f t="shared" si="15"/>
        <v>-0.11844884721928614</v>
      </c>
      <c r="F204">
        <f t="shared" si="16"/>
        <v>0.50888471393362977</v>
      </c>
      <c r="G204">
        <f t="shared" si="17"/>
        <v>0.6665239947269217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-0.44955432308613097</v>
      </c>
    </row>
    <row r="205" spans="1:10" x14ac:dyDescent="0.25">
      <c r="A205" t="s">
        <v>19</v>
      </c>
      <c r="B205">
        <f>('CON Score and Page Rank'!CS5-'MIN and MAX'!B$21)/('MIN and MAX'!F$21-'MIN and MAX'!B$21)</f>
        <v>0.24127878726082247</v>
      </c>
      <c r="C205">
        <f>('CON Score and Page Rank'!CT5-'MIN and MAX'!C$21)/('MIN and MAX'!G$21-'MIN and MAX'!C$21)</f>
        <v>0.11686121739985794</v>
      </c>
      <c r="D205">
        <f>('CON Score and Page Rank'!CU5-'MIN and MAX'!D$21)/('MIN and MAX'!H$21-'MIN and MAX'!D$21)</f>
        <v>0.91056910569105687</v>
      </c>
      <c r="E205">
        <f t="shared" si="15"/>
        <v>-0.12441756986096453</v>
      </c>
      <c r="F205">
        <f t="shared" si="16"/>
        <v>0.50408539033766653</v>
      </c>
      <c r="G205">
        <f t="shared" si="17"/>
        <v>0.66929031843023434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-0.48171270911027264</v>
      </c>
    </row>
    <row r="206" spans="1:10" x14ac:dyDescent="0.25">
      <c r="A206" t="s">
        <v>38</v>
      </c>
      <c r="B206">
        <f>('CON Score and Page Rank'!CS24-'MIN and MAX'!B$21)/('MIN and MAX'!F$21-'MIN and MAX'!B$21)</f>
        <v>0.74639013432858436</v>
      </c>
      <c r="C206">
        <f>('CON Score and Page Rank'!CT24-'MIN and MAX'!C$21)/('MIN and MAX'!G$21-'MIN and MAX'!C$21)</f>
        <v>0.6058582902866918</v>
      </c>
      <c r="D206">
        <f>('CON Score and Page Rank'!CU24-'MIN and MAX'!D$21)/('MIN and MAX'!H$21-'MIN and MAX'!D$21)</f>
        <v>0.91289198606271782</v>
      </c>
      <c r="E206">
        <f t="shared" si="15"/>
        <v>-0.14053184404189256</v>
      </c>
      <c r="F206">
        <f t="shared" si="16"/>
        <v>0.49112824339833389</v>
      </c>
      <c r="G206">
        <f t="shared" si="17"/>
        <v>0.16650185173413345</v>
      </c>
      <c r="H206" s="3">
        <f>IFERROR(VLOOKUP(A206,'GDP Data'!A$2:Q$144,3,FALSE),"Not Found")</f>
        <v>1643908161796.46</v>
      </c>
      <c r="I206">
        <f t="shared" si="18"/>
        <v>0.15535050760170163</v>
      </c>
      <c r="J206">
        <f t="shared" si="19"/>
        <v>-0.33577773579663228</v>
      </c>
    </row>
    <row r="207" spans="1:10" x14ac:dyDescent="0.25">
      <c r="A207" t="s">
        <v>41</v>
      </c>
      <c r="B207">
        <f>('CON Score and Page Rank'!CS26-'MIN and MAX'!B$21)/('MIN and MAX'!F$21-'MIN and MAX'!B$21)</f>
        <v>0.39834153251429194</v>
      </c>
      <c r="C207">
        <f>('CON Score and Page Rank'!CT26-'MIN and MAX'!C$21)/('MIN and MAX'!G$21-'MIN and MAX'!C$21)</f>
        <v>0.19879839270835195</v>
      </c>
      <c r="D207">
        <f>('CON Score and Page Rank'!CU26-'MIN and MAX'!D$21)/('MIN and MAX'!H$21-'MIN and MAX'!D$21)</f>
        <v>0.94192799070847855</v>
      </c>
      <c r="E207">
        <f t="shared" si="15"/>
        <v>-0.19954313980593999</v>
      </c>
      <c r="F207">
        <f t="shared" si="16"/>
        <v>0.4436785089759086</v>
      </c>
      <c r="G207">
        <f t="shared" si="17"/>
        <v>0.54358645819418661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-3.0265096911918254E-2</v>
      </c>
    </row>
    <row r="208" spans="1:10" x14ac:dyDescent="0.25">
      <c r="A208" t="s">
        <v>37</v>
      </c>
      <c r="B208">
        <f>('CON Score and Page Rank'!CS23-'MIN and MAX'!B$21)/('MIN and MAX'!F$21-'MIN and MAX'!B$21)</f>
        <v>0.30833573363527134</v>
      </c>
      <c r="C208">
        <f>('CON Score and Page Rank'!CT23-'MIN and MAX'!C$21)/('MIN and MAX'!G$21-'MIN and MAX'!C$21)</f>
        <v>6.2314956774500121E-2</v>
      </c>
      <c r="D208">
        <f>('CON Score and Page Rank'!CU23-'MIN and MAX'!D$21)/('MIN and MAX'!H$21-'MIN and MAX'!D$21)</f>
        <v>0.9065040650406504</v>
      </c>
      <c r="E208">
        <f t="shared" si="15"/>
        <v>-0.24602077686077123</v>
      </c>
      <c r="F208">
        <f t="shared" si="16"/>
        <v>0.40630682434706117</v>
      </c>
      <c r="G208">
        <f t="shared" si="17"/>
        <v>0.59816833140537906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-0.37916370987712356</v>
      </c>
    </row>
    <row r="209" spans="1:10" x14ac:dyDescent="0.25">
      <c r="A209" t="s">
        <v>32</v>
      </c>
      <c r="B209">
        <f>('CON Score and Page Rank'!CS18-'MIN and MAX'!B$21)/('MIN and MAX'!F$21-'MIN and MAX'!B$21)</f>
        <v>0.44440041724470469</v>
      </c>
      <c r="C209">
        <f>('CON Score and Page Rank'!CT18-'MIN and MAX'!C$21)/('MIN and MAX'!G$21-'MIN and MAX'!C$21)</f>
        <v>0.16146822867861887</v>
      </c>
      <c r="D209">
        <f>('CON Score and Page Rank'!CU18-'MIN and MAX'!D$21)/('MIN and MAX'!H$21-'MIN and MAX'!D$21)</f>
        <v>0.84552845528455289</v>
      </c>
      <c r="E209">
        <f t="shared" si="15"/>
        <v>-0.28293218856608582</v>
      </c>
      <c r="F209">
        <f t="shared" si="16"/>
        <v>0.37662713912921791</v>
      </c>
      <c r="G209">
        <f t="shared" si="17"/>
        <v>0.4011280380398482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-0.33584187012940814</v>
      </c>
    </row>
    <row r="210" spans="1:10" x14ac:dyDescent="0.25">
      <c r="A210" t="s">
        <v>23</v>
      </c>
      <c r="B210">
        <f>('CON Score and Page Rank'!CS7-'MIN and MAX'!B$21)/('MIN and MAX'!F$21-'MIN and MAX'!B$21)</f>
        <v>0.64931614705212937</v>
      </c>
      <c r="C210">
        <f>('CON Score and Page Rank'!CT7-'MIN and MAX'!C$21)/('MIN and MAX'!G$21-'MIN and MAX'!C$21)</f>
        <v>0.20035132686561649</v>
      </c>
      <c r="D210">
        <f>('CON Score and Page Rank'!CU7-'MIN and MAX'!D$21)/('MIN and MAX'!H$21-'MIN and MAX'!D$21)</f>
        <v>0.8623693379790941</v>
      </c>
      <c r="E210">
        <f t="shared" si="15"/>
        <v>-0.44896482018651285</v>
      </c>
      <c r="F210">
        <f t="shared" si="16"/>
        <v>0.2431238127941025</v>
      </c>
      <c r="G210">
        <f t="shared" si="17"/>
        <v>0.21305319092696473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-0.11293420005671032</v>
      </c>
    </row>
    <row r="211" spans="1:10" x14ac:dyDescent="0.25">
      <c r="A211" t="s">
        <v>24</v>
      </c>
      <c r="B211">
        <f>('CON Score and Page Rank'!CS8-'MIN and MAX'!B$21)/('MIN and MAX'!F$21-'MIN and MAX'!B$21)</f>
        <v>1</v>
      </c>
      <c r="C211">
        <f>('CON Score and Page Rank'!CT8-'MIN and MAX'!C$21)/('MIN and MAX'!G$21-'MIN and MAX'!C$21)</f>
        <v>0.24867202860278007</v>
      </c>
      <c r="D211">
        <f>('CON Score and Page Rank'!CU8-'MIN and MAX'!D$21)/('MIN and MAX'!H$21-'MIN and MAX'!D$21)</f>
        <v>0.86469221835075494</v>
      </c>
      <c r="E211">
        <f t="shared" si="15"/>
        <v>-0.75132797139721996</v>
      </c>
      <c r="F211">
        <f t="shared" si="16"/>
        <v>0</v>
      </c>
      <c r="G211">
        <f t="shared" si="17"/>
        <v>-0.13530778164924506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  <row r="213" spans="1:10" x14ac:dyDescent="0.25">
      <c r="H213" s="3"/>
    </row>
  </sheetData>
  <autoFilter ref="A2:J211" xr:uid="{2727D28C-E92D-432A-A15C-83A681304881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237FC-C18D-4B4E-B048-43AF126F53D1}">
  <sheetPr codeName="Sheet25"/>
  <dimension ref="A1:J212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264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Rank'!CX28-'MIN and MAX'!B$22)/('MIN and MAX'!F$22-'MIN and MAX'!B$22)</f>
        <v>0.49990310033393048</v>
      </c>
      <c r="C3">
        <f>('CON Score and Page Rank'!CY28-'MIN and MAX'!C$22)/('MIN and MAX'!G$22-'MIN and MAX'!C$22)</f>
        <v>1</v>
      </c>
      <c r="D3">
        <f>('CON Score and Page Rank'!CZ28-'MIN and MAX'!D$22)/('MIN and MAX'!H$22-'MIN and MAX'!D$22)</f>
        <v>0.92691029900332222</v>
      </c>
      <c r="E3">
        <f t="shared" ref="E3:E66" si="0">C3-B3</f>
        <v>0.50009689966606952</v>
      </c>
      <c r="F3">
        <f>(E3-MIN(E$3:E$212))/(MAX(E$3:E$212)-MIN(E$3:E$212))</f>
        <v>1</v>
      </c>
      <c r="G3">
        <f>D3-B3</f>
        <v>0.42700719866939174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203</v>
      </c>
      <c r="B4">
        <f>('CON Score and Page Rank'!CX188-'MIN and MAX'!B$22)/('MIN and MAX'!F$22-'MIN and MAX'!B$22)</f>
        <v>5.4324261660558906E-4</v>
      </c>
      <c r="C4">
        <f>('CON Score and Page Rank'!CY188-'MIN and MAX'!C$22)/('MIN and MAX'!G$22-'MIN and MAX'!C$22)</f>
        <v>2.5112337798244226E-2</v>
      </c>
      <c r="D4">
        <f>('CON Score and Page Rank'!CZ188-'MIN and MAX'!D$22)/('MIN and MAX'!H$22-'MIN and MAX'!D$22)</f>
        <v>0.93964562569213728</v>
      </c>
      <c r="E4">
        <f t="shared" si="0"/>
        <v>2.4569095181638637E-2</v>
      </c>
      <c r="F4">
        <f t="shared" ref="F4:F67" si="1">(E4-MIN(E$3:E$212))/(MAX(E$3:E$212)-MIN(E$3:E$212))</f>
        <v>0.61866952325915026</v>
      </c>
      <c r="G4">
        <f t="shared" ref="G4:G67" si="2">D4-B4</f>
        <v>0.93910238307553173</v>
      </c>
      <c r="H4" s="3">
        <f>IFERROR(VLOOKUP(A4,'GDP Data'!A$2:Q$144,3,FALSE),"Not Found")</f>
        <v>15976174336.972099</v>
      </c>
      <c r="I4">
        <f t="shared" ref="I4:I67" si="3">IFERROR((H4-MIN(H$3:H$212))/(MAX(H$3:H$212)-MIN(H$3:H$212)),"No Value")</f>
        <v>1.5097600039102375E-3</v>
      </c>
      <c r="J4">
        <f t="shared" ref="J4:J67" si="4">IFERROR(I4-F4,"No Value")</f>
        <v>-0.61715976325524002</v>
      </c>
    </row>
    <row r="5" spans="1:10" x14ac:dyDescent="0.25">
      <c r="A5" t="s">
        <v>105</v>
      </c>
      <c r="B5">
        <f>('CON Score and Page Rank'!CX90-'MIN and MAX'!B$22)/('MIN and MAX'!F$22-'MIN and MAX'!B$22)</f>
        <v>1.7561708200161243E-3</v>
      </c>
      <c r="C5">
        <f>('CON Score and Page Rank'!CY90-'MIN and MAX'!C$22)/('MIN and MAX'!G$22-'MIN and MAX'!C$22)</f>
        <v>2.6097313869236676E-2</v>
      </c>
      <c r="D5">
        <f>('CON Score and Page Rank'!CZ90-'MIN and MAX'!D$22)/('MIN and MAX'!H$22-'MIN and MAX'!D$22)</f>
        <v>0.93078626799557029</v>
      </c>
      <c r="E5">
        <f t="shared" si="0"/>
        <v>2.434114304922055E-2</v>
      </c>
      <c r="F5">
        <f t="shared" si="1"/>
        <v>0.61848672617660461</v>
      </c>
      <c r="G5">
        <f t="shared" si="2"/>
        <v>0.92903009717555418</v>
      </c>
      <c r="H5" s="3">
        <f>IFERROR(VLOOKUP(A5,'GDP Data'!A$2:Q$144,3,FALSE),"Not Found")</f>
        <v>19452000520.155998</v>
      </c>
      <c r="I5">
        <f t="shared" si="3"/>
        <v>1.838228086520658E-3</v>
      </c>
      <c r="J5">
        <f t="shared" si="4"/>
        <v>-0.61664849809008393</v>
      </c>
    </row>
    <row r="6" spans="1:10" x14ac:dyDescent="0.25">
      <c r="A6" t="s">
        <v>195</v>
      </c>
      <c r="B6">
        <f>('CON Score and Page Rank'!CX181-'MIN and MAX'!B$22)/('MIN and MAX'!F$22-'MIN and MAX'!B$22)</f>
        <v>1.3781135151896078E-3</v>
      </c>
      <c r="C6">
        <f>('CON Score and Page Rank'!CY181-'MIN and MAX'!C$22)/('MIN and MAX'!G$22-'MIN and MAX'!C$22)</f>
        <v>2.5655913366288384E-2</v>
      </c>
      <c r="D6">
        <f>('CON Score and Page Rank'!CZ181-'MIN and MAX'!D$22)/('MIN and MAX'!H$22-'MIN and MAX'!D$22)</f>
        <v>0.93964562569213728</v>
      </c>
      <c r="E6">
        <f t="shared" si="0"/>
        <v>2.4277799851098777E-2</v>
      </c>
      <c r="F6">
        <f t="shared" si="1"/>
        <v>0.61843593063592273</v>
      </c>
      <c r="G6">
        <f t="shared" si="2"/>
        <v>0.9382675121769477</v>
      </c>
      <c r="H6" s="3">
        <f>IFERROR(VLOOKUP(A6,'GDP Data'!A$2:Q$144,3,FALSE),"Not Found")</f>
        <v>39309580983.228203</v>
      </c>
      <c r="I6">
        <f t="shared" si="3"/>
        <v>3.7147837703301132E-3</v>
      </c>
      <c r="J6">
        <f t="shared" si="4"/>
        <v>-0.61472114686559265</v>
      </c>
    </row>
    <row r="7" spans="1:10" x14ac:dyDescent="0.25">
      <c r="A7" t="s">
        <v>157</v>
      </c>
      <c r="B7">
        <f>('CON Score and Page Rank'!CX141-'MIN and MAX'!B$22)/('MIN and MAX'!F$22-'MIN and MAX'!B$22)</f>
        <v>2.2877409422222255E-3</v>
      </c>
      <c r="C7">
        <f>('CON Score and Page Rank'!CY141-'MIN and MAX'!C$22)/('MIN and MAX'!G$22-'MIN and MAX'!C$22)</f>
        <v>2.6564665299242122E-2</v>
      </c>
      <c r="D7">
        <f>('CON Score and Page Rank'!CZ141-'MIN and MAX'!D$22)/('MIN and MAX'!H$22-'MIN and MAX'!D$22)</f>
        <v>0.97120708748615725</v>
      </c>
      <c r="E7">
        <f t="shared" si="0"/>
        <v>2.4276924357019898E-2</v>
      </c>
      <c r="F7">
        <f t="shared" si="1"/>
        <v>0.61843522856851185</v>
      </c>
      <c r="G7">
        <f t="shared" si="2"/>
        <v>0.96891934654393508</v>
      </c>
      <c r="H7" s="3">
        <f>IFERROR(VLOOKUP(A7,'GDP Data'!A$2:Q$144,3,FALSE),"Not Found")</f>
        <v>79484403984.884903</v>
      </c>
      <c r="I7">
        <f t="shared" si="3"/>
        <v>7.5113335357960484E-3</v>
      </c>
      <c r="J7">
        <f t="shared" si="4"/>
        <v>-0.61092389503271582</v>
      </c>
    </row>
    <row r="8" spans="1:10" x14ac:dyDescent="0.25">
      <c r="A8" t="s">
        <v>91</v>
      </c>
      <c r="B8">
        <f>('CON Score and Page Rank'!CX76-'MIN and MAX'!B$22)/('MIN and MAX'!F$22-'MIN and MAX'!B$22)</f>
        <v>9.1820551643943327E-4</v>
      </c>
      <c r="C8">
        <f>('CON Score and Page Rank'!CY76-'MIN and MAX'!C$22)/('MIN and MAX'!G$22-'MIN and MAX'!C$22)</f>
        <v>2.5171680458805256E-2</v>
      </c>
      <c r="D8">
        <f>('CON Score and Page Rank'!CZ76-'MIN and MAX'!D$22)/('MIN and MAX'!H$22-'MIN and MAX'!D$22)</f>
        <v>0.87209302325581395</v>
      </c>
      <c r="E8">
        <f t="shared" si="0"/>
        <v>2.4253474942365821E-2</v>
      </c>
      <c r="F8">
        <f t="shared" si="1"/>
        <v>0.61841642424963705</v>
      </c>
      <c r="G8">
        <f t="shared" si="2"/>
        <v>0.87117481773937455</v>
      </c>
      <c r="H8" s="3">
        <f>IFERROR(VLOOKUP(A8,'GDP Data'!A$2:Q$144,3,FALSE),"Not Found")</f>
        <v>12986007425.878099</v>
      </c>
      <c r="I8">
        <f t="shared" si="3"/>
        <v>1.2271870729840754E-3</v>
      </c>
      <c r="J8">
        <f t="shared" si="4"/>
        <v>-0.61718923717665297</v>
      </c>
    </row>
    <row r="9" spans="1:10" x14ac:dyDescent="0.25">
      <c r="A9" t="s">
        <v>225</v>
      </c>
      <c r="B9">
        <f>('CON Score and Page Rank'!CX210-'MIN and MAX'!B$22)/('MIN and MAX'!F$22-'MIN and MAX'!B$22)</f>
        <v>1.4479043456706467E-3</v>
      </c>
      <c r="C9">
        <f>('CON Score and Page Rank'!CY210-'MIN and MAX'!C$22)/('MIN and MAX'!G$22-'MIN and MAX'!C$22)</f>
        <v>2.5646993133174707E-2</v>
      </c>
      <c r="D9">
        <f>('CON Score and Page Rank'!CZ210-'MIN and MAX'!D$22)/('MIN and MAX'!H$22-'MIN and MAX'!D$22)</f>
        <v>0.93964562569213728</v>
      </c>
      <c r="E9">
        <f t="shared" si="0"/>
        <v>2.4199088787504059E-2</v>
      </c>
      <c r="F9">
        <f t="shared" si="1"/>
        <v>0.61837281145104583</v>
      </c>
      <c r="G9">
        <f t="shared" si="2"/>
        <v>0.93819772134646662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-0.61639786086424608</v>
      </c>
    </row>
    <row r="10" spans="1:10" x14ac:dyDescent="0.25">
      <c r="A10" t="s">
        <v>172</v>
      </c>
      <c r="B10">
        <f>('CON Score and Page Rank'!CX158-'MIN and MAX'!B$22)/('MIN and MAX'!F$22-'MIN and MAX'!B$22)</f>
        <v>1.5293857602798934E-3</v>
      </c>
      <c r="C10">
        <f>('CON Score and Page Rank'!CY158-'MIN and MAX'!C$22)/('MIN and MAX'!G$22-'MIN and MAX'!C$22)</f>
        <v>2.5563311811272294E-2</v>
      </c>
      <c r="D10">
        <f>('CON Score and Page Rank'!CZ158-'MIN and MAX'!D$22)/('MIN and MAX'!H$22-'MIN and MAX'!D$22)</f>
        <v>0.89922480620155043</v>
      </c>
      <c r="E10">
        <f t="shared" si="0"/>
        <v>2.4033926050992402E-2</v>
      </c>
      <c r="F10">
        <f t="shared" si="1"/>
        <v>0.61824036580967667</v>
      </c>
      <c r="G10">
        <f t="shared" si="2"/>
        <v>0.89769542044127049</v>
      </c>
      <c r="H10" s="3">
        <f>IFERROR(VLOOKUP(A10,'GDP Data'!A$2:Q$144,3,FALSE),"Not Found")</f>
        <v>32685198735.305302</v>
      </c>
      <c r="I10">
        <f t="shared" si="3"/>
        <v>3.0887748674739315E-3</v>
      </c>
      <c r="J10">
        <f t="shared" si="4"/>
        <v>-0.61515159094220273</v>
      </c>
    </row>
    <row r="11" spans="1:10" x14ac:dyDescent="0.25">
      <c r="A11" t="s">
        <v>92</v>
      </c>
      <c r="B11">
        <f>('CON Score and Page Rank'!CX77-'MIN and MAX'!B$22)/('MIN and MAX'!F$22-'MIN and MAX'!B$22)</f>
        <v>2.9916319723418765E-3</v>
      </c>
      <c r="C11">
        <f>('CON Score and Page Rank'!CY77-'MIN and MAX'!C$22)/('MIN and MAX'!G$22-'MIN and MAX'!C$22)</f>
        <v>2.6989750255454949E-2</v>
      </c>
      <c r="D11">
        <f>('CON Score and Page Rank'!CZ77-'MIN and MAX'!D$22)/('MIN and MAX'!H$22-'MIN and MAX'!D$22)</f>
        <v>0.97120708748615725</v>
      </c>
      <c r="E11">
        <f t="shared" si="0"/>
        <v>2.3998118283113073E-2</v>
      </c>
      <c r="F11">
        <f t="shared" si="1"/>
        <v>0.61821165120441546</v>
      </c>
      <c r="G11">
        <f t="shared" si="2"/>
        <v>0.96821545551381538</v>
      </c>
      <c r="H11" s="3">
        <f>IFERROR(VLOOKUP(A11,'GDP Data'!A$2:Q$144,3,FALSE),"Not Found")</f>
        <v>34887512226.9319</v>
      </c>
      <c r="I11">
        <f t="shared" si="3"/>
        <v>3.2968950817129001E-3</v>
      </c>
      <c r="J11">
        <f t="shared" si="4"/>
        <v>-0.61491475612270252</v>
      </c>
    </row>
    <row r="12" spans="1:10" x14ac:dyDescent="0.25">
      <c r="A12" t="s">
        <v>90</v>
      </c>
      <c r="B12">
        <f>('CON Score and Page Rank'!CX75-'MIN and MAX'!B$22)/('MIN and MAX'!F$22-'MIN and MAX'!B$22)</f>
        <v>6.8806132679767281E-4</v>
      </c>
      <c r="C12">
        <f>('CON Score and Page Rank'!CY75-'MIN and MAX'!C$22)/('MIN and MAX'!G$22-'MIN and MAX'!C$22)</f>
        <v>2.4495273120796583E-2</v>
      </c>
      <c r="D12">
        <f>('CON Score and Page Rank'!CZ75-'MIN and MAX'!D$22)/('MIN and MAX'!H$22-'MIN and MAX'!D$22)</f>
        <v>0.84053156146179397</v>
      </c>
      <c r="E12">
        <f t="shared" si="0"/>
        <v>2.380721179399891E-2</v>
      </c>
      <c r="F12">
        <f t="shared" si="1"/>
        <v>0.61805856139174775</v>
      </c>
      <c r="G12">
        <f t="shared" si="2"/>
        <v>0.83984350013499631</v>
      </c>
      <c r="H12" s="3">
        <f>IFERROR(VLOOKUP(A12,'GDP Data'!A$2:Q$144,3,FALSE),"Not Found")</f>
        <v>8975689844.8519001</v>
      </c>
      <c r="I12">
        <f t="shared" si="3"/>
        <v>8.4820916756651876E-4</v>
      </c>
      <c r="J12">
        <f t="shared" si="4"/>
        <v>-0.61721035222418119</v>
      </c>
    </row>
    <row r="13" spans="1:10" x14ac:dyDescent="0.25">
      <c r="A13" t="s">
        <v>107</v>
      </c>
      <c r="B13">
        <f>('CON Score and Page Rank'!CX92-'MIN and MAX'!B$22)/('MIN and MAX'!F$22-'MIN and MAX'!B$22)</f>
        <v>2.0096438350168306E-3</v>
      </c>
      <c r="C13">
        <f>('CON Score and Page Rank'!CY92-'MIN and MAX'!C$22)/('MIN and MAX'!G$22-'MIN and MAX'!C$22)</f>
        <v>2.5807389915625149E-2</v>
      </c>
      <c r="D13">
        <f>('CON Score and Page Rank'!CZ92-'MIN and MAX'!D$22)/('MIN and MAX'!H$22-'MIN and MAX'!D$22)</f>
        <v>0.87209302325581395</v>
      </c>
      <c r="E13">
        <f t="shared" si="0"/>
        <v>2.3797746080608317E-2</v>
      </c>
      <c r="F13">
        <f t="shared" si="1"/>
        <v>0.61805097074201942</v>
      </c>
      <c r="G13">
        <f t="shared" si="2"/>
        <v>0.87008337942079716</v>
      </c>
      <c r="H13" s="3">
        <f>IFERROR(VLOOKUP(A13,'GDP Data'!A$2:Q$144,3,FALSE),"Not Found")</f>
        <v>17538461538.461498</v>
      </c>
      <c r="I13">
        <f t="shared" si="3"/>
        <v>1.6573972718618704E-3</v>
      </c>
      <c r="J13">
        <f t="shared" si="4"/>
        <v>-0.61639357347015755</v>
      </c>
    </row>
    <row r="14" spans="1:10" x14ac:dyDescent="0.25">
      <c r="A14" t="s">
        <v>171</v>
      </c>
      <c r="B14">
        <f>('CON Score and Page Rank'!CX157-'MIN and MAX'!B$22)/('MIN and MAX'!F$22-'MIN and MAX'!B$22)</f>
        <v>6.280382410052182E-4</v>
      </c>
      <c r="C14">
        <f>('CON Score and Page Rank'!CY157-'MIN and MAX'!C$22)/('MIN and MAX'!G$22-'MIN and MAX'!C$22)</f>
        <v>2.4421836783070021E-2</v>
      </c>
      <c r="D14">
        <f>('CON Score and Page Rank'!CZ157-'MIN and MAX'!D$22)/('MIN and MAX'!H$22-'MIN and MAX'!D$22)</f>
        <v>0.77242524916943522</v>
      </c>
      <c r="E14">
        <f t="shared" si="0"/>
        <v>2.3793798542064804E-2</v>
      </c>
      <c r="F14">
        <f t="shared" si="1"/>
        <v>0.61804780517159308</v>
      </c>
      <c r="G14">
        <f t="shared" si="2"/>
        <v>0.77179721092843001</v>
      </c>
      <c r="H14" s="3">
        <f>IFERROR(VLOOKUP(A14,'GDP Data'!A$2:Q$144,3,FALSE),"Not Found")</f>
        <v>11401421329.197399</v>
      </c>
      <c r="I14">
        <f t="shared" si="3"/>
        <v>1.0774425433450622E-3</v>
      </c>
      <c r="J14">
        <f t="shared" si="4"/>
        <v>-0.616970362628248</v>
      </c>
    </row>
    <row r="15" spans="1:10" x14ac:dyDescent="0.25">
      <c r="A15" t="s">
        <v>63</v>
      </c>
      <c r="B15">
        <f>('CON Score and Page Rank'!CX48-'MIN and MAX'!B$22)/('MIN and MAX'!F$22-'MIN and MAX'!B$22)</f>
        <v>2.5102973914630194E-3</v>
      </c>
      <c r="C15">
        <f>('CON Score and Page Rank'!CY48-'MIN and MAX'!C$22)/('MIN and MAX'!G$22-'MIN and MAX'!C$22)</f>
        <v>2.629634679804975E-2</v>
      </c>
      <c r="D15">
        <f>('CON Score and Page Rank'!CZ48-'MIN and MAX'!D$22)/('MIN and MAX'!H$22-'MIN and MAX'!D$22)</f>
        <v>0.93964562569213728</v>
      </c>
      <c r="E15">
        <f t="shared" si="0"/>
        <v>2.378604940658673E-2</v>
      </c>
      <c r="F15">
        <f t="shared" si="1"/>
        <v>0.61804159106276857</v>
      </c>
      <c r="G15">
        <f t="shared" si="2"/>
        <v>0.93713532830067425</v>
      </c>
      <c r="H15" s="3">
        <f>IFERROR(VLOOKUP(A15,'GDP Data'!A$2:Q$144,3,FALSE),"Not Found")</f>
        <v>54744712814.867599</v>
      </c>
      <c r="I15">
        <f t="shared" si="3"/>
        <v>5.1734148670478219E-3</v>
      </c>
      <c r="J15">
        <f t="shared" si="4"/>
        <v>-0.61286817619572076</v>
      </c>
    </row>
    <row r="16" spans="1:10" x14ac:dyDescent="0.25">
      <c r="A16" t="s">
        <v>215</v>
      </c>
      <c r="B16">
        <f>('CON Score and Page Rank'!CX200-'MIN and MAX'!B$22)/('MIN and MAX'!F$22-'MIN and MAX'!B$22)</f>
        <v>4.2599723695852404E-4</v>
      </c>
      <c r="C16">
        <f>('CON Score and Page Rank'!CY200-'MIN and MAX'!C$22)/('MIN and MAX'!G$22-'MIN and MAX'!C$22)</f>
        <v>2.4137508446925762E-2</v>
      </c>
      <c r="D16">
        <f>('CON Score and Page Rank'!CZ200-'MIN and MAX'!D$22)/('MIN and MAX'!H$22-'MIN and MAX'!D$22)</f>
        <v>0.77242524916943522</v>
      </c>
      <c r="E16">
        <f t="shared" si="0"/>
        <v>2.3711511209967239E-2</v>
      </c>
      <c r="F16">
        <f t="shared" si="1"/>
        <v>0.61798181814142883</v>
      </c>
      <c r="G16">
        <f t="shared" si="2"/>
        <v>0.77199925193247665</v>
      </c>
      <c r="H16" s="3">
        <f>IFERROR(VLOOKUP(A16,'GDP Data'!A$2:Q$144,3,FALSE),"Not Found")</f>
        <v>9194717835.9998493</v>
      </c>
      <c r="I16">
        <f t="shared" si="3"/>
        <v>8.6890747078963268E-4</v>
      </c>
      <c r="J16">
        <f t="shared" si="4"/>
        <v>-0.61711291067063923</v>
      </c>
    </row>
    <row r="17" spans="1:10" x14ac:dyDescent="0.25">
      <c r="A17" t="s">
        <v>178</v>
      </c>
      <c r="B17">
        <f>('CON Score and Page Rank'!CX163-'MIN and MAX'!B$22)/('MIN and MAX'!F$22-'MIN and MAX'!B$22)</f>
        <v>2.3450200095673926E-3</v>
      </c>
      <c r="C17">
        <f>('CON Score and Page Rank'!CY163-'MIN and MAX'!C$22)/('MIN and MAX'!G$22-'MIN and MAX'!C$22)</f>
        <v>2.6035343543107277E-2</v>
      </c>
      <c r="D17">
        <f>('CON Score and Page Rank'!CZ163-'MIN and MAX'!D$22)/('MIN and MAX'!H$22-'MIN and MAX'!D$22)</f>
        <v>0.89922480620155043</v>
      </c>
      <c r="E17">
        <f t="shared" si="0"/>
        <v>2.3690323533539885E-2</v>
      </c>
      <c r="F17">
        <f t="shared" si="1"/>
        <v>0.61796482753293669</v>
      </c>
      <c r="G17">
        <f t="shared" si="2"/>
        <v>0.89687978619198305</v>
      </c>
      <c r="H17" s="3">
        <f>IFERROR(VLOOKUP(A17,'GDP Data'!A$2:Q$144,3,FALSE),"Not Found")</f>
        <v>14183497963.1071</v>
      </c>
      <c r="I17">
        <f t="shared" si="3"/>
        <v>1.3403507929107808E-3</v>
      </c>
      <c r="J17">
        <f t="shared" si="4"/>
        <v>-0.61662447674002596</v>
      </c>
    </row>
    <row r="18" spans="1:10" x14ac:dyDescent="0.25">
      <c r="A18" t="s">
        <v>104</v>
      </c>
      <c r="B18">
        <f>('CON Score and Page Rank'!CX89-'MIN and MAX'!B$22)/('MIN and MAX'!F$22-'MIN and MAX'!B$22)</f>
        <v>1.4634470470943877E-3</v>
      </c>
      <c r="C18">
        <f>('CON Score and Page Rank'!CY89-'MIN and MAX'!C$22)/('MIN and MAX'!G$22-'MIN and MAX'!C$22)</f>
        <v>2.5074848071070011E-2</v>
      </c>
      <c r="D18">
        <f>('CON Score and Page Rank'!CZ89-'MIN and MAX'!D$22)/('MIN and MAX'!H$22-'MIN and MAX'!D$22)</f>
        <v>0.84053156146179397</v>
      </c>
      <c r="E18">
        <f t="shared" si="0"/>
        <v>2.3611401023975624E-2</v>
      </c>
      <c r="F18">
        <f t="shared" si="1"/>
        <v>0.61790153878743359</v>
      </c>
      <c r="G18">
        <f t="shared" si="2"/>
        <v>0.83906811441469964</v>
      </c>
      <c r="H18" s="3">
        <f>IFERROR(VLOOKUP(A18,'GDP Data'!A$2:Q$144,3,FALSE),"Not Found")</f>
        <v>74030364472.050598</v>
      </c>
      <c r="I18">
        <f t="shared" si="3"/>
        <v>6.9959228659733303E-3</v>
      </c>
      <c r="J18">
        <f t="shared" si="4"/>
        <v>-0.61090561592146031</v>
      </c>
    </row>
    <row r="19" spans="1:10" x14ac:dyDescent="0.25">
      <c r="A19" t="s">
        <v>111</v>
      </c>
      <c r="B19">
        <f>('CON Score and Page Rank'!CX96-'MIN and MAX'!B$22)/('MIN and MAX'!F$22-'MIN and MAX'!B$22)</f>
        <v>8.6164050676212011E-4</v>
      </c>
      <c r="C19">
        <f>('CON Score and Page Rank'!CY96-'MIN and MAX'!C$22)/('MIN and MAX'!G$22-'MIN and MAX'!C$22)</f>
        <v>2.4405575827724482E-2</v>
      </c>
      <c r="D19">
        <f>('CON Score and Page Rank'!CZ96-'MIN and MAX'!D$22)/('MIN and MAX'!H$22-'MIN and MAX'!D$22)</f>
        <v>0.77242524916943522</v>
      </c>
      <c r="E19">
        <f t="shared" si="0"/>
        <v>2.3543935320962363E-2</v>
      </c>
      <c r="F19">
        <f t="shared" si="1"/>
        <v>0.61784743736907044</v>
      </c>
      <c r="G19">
        <f t="shared" si="2"/>
        <v>0.77156360866267315</v>
      </c>
      <c r="H19" s="3">
        <f>IFERROR(VLOOKUP(A19,'GDP Data'!A$2:Q$144,3,FALSE),"Not Found")</f>
        <v>6507824767.0630302</v>
      </c>
      <c r="I19">
        <f t="shared" si="3"/>
        <v>6.1499413680223783E-4</v>
      </c>
      <c r="J19">
        <f t="shared" si="4"/>
        <v>-0.61723244323226822</v>
      </c>
    </row>
    <row r="20" spans="1:10" x14ac:dyDescent="0.25">
      <c r="A20" t="s">
        <v>120</v>
      </c>
      <c r="B20">
        <f>('CON Score and Page Rank'!CX105-'MIN and MAX'!B$22)/('MIN and MAX'!F$22-'MIN and MAX'!B$22)</f>
        <v>3.2362430994578974E-4</v>
      </c>
      <c r="C20">
        <f>('CON Score and Page Rank'!CY105-'MIN and MAX'!C$22)/('MIN and MAX'!G$22-'MIN and MAX'!C$22)</f>
        <v>2.382005041594927E-2</v>
      </c>
      <c r="D20">
        <f>('CON Score and Page Rank'!CZ105-'MIN and MAX'!D$22)/('MIN and MAX'!H$22-'MIN and MAX'!D$22)</f>
        <v>0.78183831672203763</v>
      </c>
      <c r="E20">
        <f t="shared" si="0"/>
        <v>2.3496426106003481E-2</v>
      </c>
      <c r="F20">
        <f t="shared" si="1"/>
        <v>0.61780933925699577</v>
      </c>
      <c r="G20">
        <f t="shared" si="2"/>
        <v>0.78151469241209182</v>
      </c>
      <c r="H20" s="3">
        <f>IFERROR(VLOOKUP(A20,'GDP Data'!A$2:Q$144,3,FALSE),"Not Found")</f>
        <v>13581644245.735201</v>
      </c>
      <c r="I20">
        <f t="shared" si="3"/>
        <v>1.2834751822966691E-3</v>
      </c>
      <c r="J20">
        <f t="shared" si="4"/>
        <v>-0.61652586407469911</v>
      </c>
    </row>
    <row r="21" spans="1:10" x14ac:dyDescent="0.25">
      <c r="A21" t="s">
        <v>163</v>
      </c>
      <c r="B21">
        <f>('CON Score and Page Rank'!CX148-'MIN and MAX'!B$22)/('MIN and MAX'!F$22-'MIN and MAX'!B$22)</f>
        <v>9.207735108398401E-4</v>
      </c>
      <c r="C21">
        <f>('CON Score and Page Rank'!CY148-'MIN and MAX'!C$22)/('MIN and MAX'!G$22-'MIN and MAX'!C$22)</f>
        <v>2.4391491249123935E-2</v>
      </c>
      <c r="D21">
        <f>('CON Score and Page Rank'!CZ148-'MIN and MAX'!D$22)/('MIN and MAX'!H$22-'MIN and MAX'!D$22)</f>
        <v>0.79401993355481726</v>
      </c>
      <c r="E21">
        <f t="shared" si="0"/>
        <v>2.3470717738284096E-2</v>
      </c>
      <c r="F21">
        <f t="shared" si="1"/>
        <v>0.61778872346118707</v>
      </c>
      <c r="G21">
        <f t="shared" si="2"/>
        <v>0.7930991600439774</v>
      </c>
      <c r="H21" s="3">
        <f>IFERROR(VLOOKUP(A21,'GDP Data'!A$2:Q$144,3,FALSE),"Not Found")</f>
        <v>15749753804.8344</v>
      </c>
      <c r="I21">
        <f t="shared" si="3"/>
        <v>1.4883631002288297E-3</v>
      </c>
      <c r="J21">
        <f t="shared" si="4"/>
        <v>-0.61630036036095825</v>
      </c>
    </row>
    <row r="22" spans="1:10" x14ac:dyDescent="0.25">
      <c r="A22" t="s">
        <v>28</v>
      </c>
      <c r="B22">
        <f>('CON Score and Page Rank'!CX15-'MIN and MAX'!B$22)/('MIN and MAX'!F$22-'MIN and MAX'!B$22)</f>
        <v>4.2485900027456024E-3</v>
      </c>
      <c r="C22">
        <f>('CON Score and Page Rank'!CY15-'MIN and MAX'!C$22)/('MIN and MAX'!G$22-'MIN and MAX'!C$22)</f>
        <v>2.7457751323000497E-2</v>
      </c>
      <c r="D22">
        <f>('CON Score and Page Rank'!CZ15-'MIN and MAX'!D$22)/('MIN and MAX'!H$22-'MIN and MAX'!D$22)</f>
        <v>0.93964562569213728</v>
      </c>
      <c r="E22">
        <f t="shared" si="0"/>
        <v>2.3209161320254895E-2</v>
      </c>
      <c r="F22">
        <f t="shared" si="1"/>
        <v>0.61757897876773027</v>
      </c>
      <c r="G22">
        <f t="shared" si="2"/>
        <v>0.9353970356893917</v>
      </c>
      <c r="H22" s="3">
        <f>IFERROR(VLOOKUP(A22,'GDP Data'!A$2:Q$144,3,FALSE),"Not Found")</f>
        <v>8234846804.6058197</v>
      </c>
      <c r="I22">
        <f t="shared" si="3"/>
        <v>7.7819896564036858E-4</v>
      </c>
      <c r="J22">
        <f t="shared" si="4"/>
        <v>-0.61680077980208992</v>
      </c>
    </row>
    <row r="23" spans="1:10" x14ac:dyDescent="0.25">
      <c r="A23" t="s">
        <v>190</v>
      </c>
      <c r="B23">
        <f>('CON Score and Page Rank'!CX175-'MIN and MAX'!B$22)/('MIN and MAX'!F$22-'MIN and MAX'!B$22)</f>
        <v>4.7976781981350237E-3</v>
      </c>
      <c r="C23">
        <f>('CON Score and Page Rank'!CY175-'MIN and MAX'!C$22)/('MIN and MAX'!G$22-'MIN and MAX'!C$22)</f>
        <v>2.7979419366267917E-2</v>
      </c>
      <c r="D23">
        <f>('CON Score and Page Rank'!CZ175-'MIN and MAX'!D$22)/('MIN and MAX'!H$22-'MIN and MAX'!D$22)</f>
        <v>0.93078626799557029</v>
      </c>
      <c r="E23">
        <f t="shared" si="0"/>
        <v>2.3181741168132895E-2</v>
      </c>
      <c r="F23">
        <f t="shared" si="1"/>
        <v>0.61755699027498101</v>
      </c>
      <c r="G23">
        <f t="shared" si="2"/>
        <v>0.92598858979743526</v>
      </c>
      <c r="H23" s="3">
        <f>IFERROR(VLOOKUP(A23,'GDP Data'!A$2:Q$144,3,FALSE),"Not Found")</f>
        <v>40394824679.123199</v>
      </c>
      <c r="I23">
        <f t="shared" si="3"/>
        <v>3.8173400827488046E-3</v>
      </c>
      <c r="J23">
        <f t="shared" si="4"/>
        <v>-0.6137396501922322</v>
      </c>
    </row>
    <row r="24" spans="1:10" x14ac:dyDescent="0.25">
      <c r="A24" t="s">
        <v>204</v>
      </c>
      <c r="B24">
        <f>('CON Score and Page Rank'!CX189-'MIN and MAX'!B$22)/('MIN and MAX'!F$22-'MIN and MAX'!B$22)</f>
        <v>8.074553858960483E-4</v>
      </c>
      <c r="C24">
        <f>('CON Score and Page Rank'!CY189-'MIN and MAX'!C$22)/('MIN and MAX'!G$22-'MIN and MAX'!C$22)</f>
        <v>2.3934792419005774E-2</v>
      </c>
      <c r="D24">
        <f>('CON Score and Page Rank'!CZ189-'MIN and MAX'!D$22)/('MIN and MAX'!H$22-'MIN and MAX'!D$22)</f>
        <v>0.84606866002214842</v>
      </c>
      <c r="E24">
        <f t="shared" si="0"/>
        <v>2.3127337033109725E-2</v>
      </c>
      <c r="F24">
        <f t="shared" si="1"/>
        <v>0.61751336305791948</v>
      </c>
      <c r="G24">
        <f t="shared" si="2"/>
        <v>0.84526120463625243</v>
      </c>
      <c r="H24" s="3">
        <f>IFERROR(VLOOKUP(A24,'GDP Data'!A$2:Q$144,3,FALSE),"Not Found")</f>
        <v>31682400000</v>
      </c>
      <c r="I24">
        <f t="shared" si="3"/>
        <v>2.9940096633266507E-3</v>
      </c>
      <c r="J24">
        <f t="shared" si="4"/>
        <v>-0.61451935339459285</v>
      </c>
    </row>
    <row r="25" spans="1:10" x14ac:dyDescent="0.25">
      <c r="A25" t="s">
        <v>185</v>
      </c>
      <c r="B25">
        <f>('CON Score and Page Rank'!CX170-'MIN and MAX'!B$22)/('MIN and MAX'!F$22-'MIN and MAX'!B$22)</f>
        <v>3.2919297892039148E-3</v>
      </c>
      <c r="C25">
        <f>('CON Score and Page Rank'!CY170-'MIN and MAX'!C$22)/('MIN and MAX'!G$22-'MIN and MAX'!C$22)</f>
        <v>2.6354681337610174E-2</v>
      </c>
      <c r="D25">
        <f>('CON Score and Page Rank'!CZ170-'MIN and MAX'!D$22)/('MIN and MAX'!H$22-'MIN and MAX'!D$22)</f>
        <v>0.89922480620155043</v>
      </c>
      <c r="E25">
        <f t="shared" si="0"/>
        <v>2.3062751548406257E-2</v>
      </c>
      <c r="F25">
        <f t="shared" si="1"/>
        <v>0.61746157131527002</v>
      </c>
      <c r="G25">
        <f t="shared" si="2"/>
        <v>0.89593287641234653</v>
      </c>
      <c r="H25" s="3">
        <f>IFERROR(VLOOKUP(A25,'GDP Data'!A$2:Q$144,3,FALSE),"Not Found")</f>
        <v>12237388001.7264</v>
      </c>
      <c r="I25">
        <f t="shared" si="3"/>
        <v>1.156441997167085E-3</v>
      </c>
      <c r="J25">
        <f t="shared" si="4"/>
        <v>-0.61630512931810288</v>
      </c>
    </row>
    <row r="26" spans="1:10" x14ac:dyDescent="0.25">
      <c r="A26" t="s">
        <v>55</v>
      </c>
      <c r="B26">
        <f>('CON Score and Page Rank'!CX40-'MIN and MAX'!B$22)/('MIN and MAX'!F$22-'MIN and MAX'!B$22)</f>
        <v>2.9318296030267678E-3</v>
      </c>
      <c r="C26">
        <f>('CON Score and Page Rank'!CY40-'MIN and MAX'!C$22)/('MIN and MAX'!G$22-'MIN and MAX'!C$22)</f>
        <v>2.5972194042955504E-2</v>
      </c>
      <c r="D26">
        <f>('CON Score and Page Rank'!CZ40-'MIN and MAX'!D$22)/('MIN and MAX'!H$22-'MIN and MAX'!D$22)</f>
        <v>0.88095238095238093</v>
      </c>
      <c r="E26">
        <f t="shared" si="0"/>
        <v>2.3040364439928736E-2</v>
      </c>
      <c r="F26">
        <f t="shared" si="1"/>
        <v>0.61744361887028554</v>
      </c>
      <c r="G26">
        <f t="shared" si="2"/>
        <v>0.87802055134935419</v>
      </c>
      <c r="H26" s="3">
        <f>IFERROR(VLOOKUP(A26,'GDP Data'!A$2:Q$144,3,FALSE),"Not Found")</f>
        <v>17649751243.781101</v>
      </c>
      <c r="I26">
        <f t="shared" si="3"/>
        <v>1.6679142293258146E-3</v>
      </c>
      <c r="J26">
        <f t="shared" si="4"/>
        <v>-0.61577570464095976</v>
      </c>
    </row>
    <row r="27" spans="1:10" x14ac:dyDescent="0.25">
      <c r="A27" t="s">
        <v>219</v>
      </c>
      <c r="B27">
        <f>('CON Score and Page Rank'!CX204-'MIN and MAX'!B$22)/('MIN and MAX'!F$22-'MIN and MAX'!B$22)</f>
        <v>5.7037685850977269E-3</v>
      </c>
      <c r="C27">
        <f>('CON Score and Page Rank'!CY204-'MIN and MAX'!C$22)/('MIN and MAX'!G$22-'MIN and MAX'!C$22)</f>
        <v>2.8719624022255467E-2</v>
      </c>
      <c r="D27">
        <f>('CON Score and Page Rank'!CZ204-'MIN and MAX'!D$22)/('MIN and MAX'!H$22-'MIN and MAX'!D$22)</f>
        <v>0.99114064230343302</v>
      </c>
      <c r="E27">
        <f t="shared" si="0"/>
        <v>2.3015855437157742E-2</v>
      </c>
      <c r="F27">
        <f t="shared" si="1"/>
        <v>0.61742396485715967</v>
      </c>
      <c r="G27">
        <f t="shared" si="2"/>
        <v>0.98543687371833533</v>
      </c>
      <c r="H27" s="3">
        <f>IFERROR(VLOOKUP(A27,'GDP Data'!A$2:Q$144,3,FALSE),"Not Found")</f>
        <v>52030158775.405502</v>
      </c>
      <c r="I27">
        <f t="shared" si="3"/>
        <v>4.916887551384491E-3</v>
      </c>
      <c r="J27">
        <f t="shared" si="4"/>
        <v>-0.61250707730577514</v>
      </c>
    </row>
    <row r="28" spans="1:10" x14ac:dyDescent="0.25">
      <c r="A28" t="s">
        <v>193</v>
      </c>
      <c r="B28">
        <f>('CON Score and Page Rank'!CX179-'MIN and MAX'!B$22)/('MIN and MAX'!F$22-'MIN and MAX'!B$22)</f>
        <v>4.4315892614516005E-3</v>
      </c>
      <c r="C28">
        <f>('CON Score and Page Rank'!CY179-'MIN and MAX'!C$22)/('MIN and MAX'!G$22-'MIN and MAX'!C$22)</f>
        <v>2.7446077864121624E-2</v>
      </c>
      <c r="D28">
        <f>('CON Score and Page Rank'!CZ179-'MIN and MAX'!D$22)/('MIN and MAX'!H$22-'MIN and MAX'!D$22)</f>
        <v>0.93964562569213728</v>
      </c>
      <c r="E28">
        <f t="shared" si="0"/>
        <v>2.3014488602670025E-2</v>
      </c>
      <c r="F28">
        <f t="shared" si="1"/>
        <v>0.61742286877898722</v>
      </c>
      <c r="G28">
        <f t="shared" si="2"/>
        <v>0.93521403643068568</v>
      </c>
      <c r="H28" s="3">
        <f>IFERROR(VLOOKUP(A28,'GDP Data'!A$2:Q$144,3,FALSE),"Not Found")</f>
        <v>20876309970.384998</v>
      </c>
      <c r="I28">
        <f t="shared" si="3"/>
        <v>1.9728263574077466E-3</v>
      </c>
      <c r="J28">
        <f t="shared" si="4"/>
        <v>-0.61545004242157952</v>
      </c>
    </row>
    <row r="29" spans="1:10" x14ac:dyDescent="0.25">
      <c r="A29" t="s">
        <v>78</v>
      </c>
      <c r="B29">
        <f>('CON Score and Page Rank'!CX63-'MIN and MAX'!B$22)/('MIN and MAX'!F$22-'MIN and MAX'!B$22)</f>
        <v>5.1956747631562647E-3</v>
      </c>
      <c r="C29">
        <f>('CON Score and Page Rank'!CY63-'MIN and MAX'!C$22)/('MIN and MAX'!G$22-'MIN and MAX'!C$22)</f>
        <v>2.8188373370343286E-2</v>
      </c>
      <c r="D29">
        <f>('CON Score and Page Rank'!CZ63-'MIN and MAX'!D$22)/('MIN and MAX'!H$22-'MIN and MAX'!D$22)</f>
        <v>0.93078626799557029</v>
      </c>
      <c r="E29">
        <f t="shared" si="0"/>
        <v>2.2992698607187022E-2</v>
      </c>
      <c r="F29">
        <f t="shared" si="1"/>
        <v>0.61740539516485293</v>
      </c>
      <c r="G29">
        <f t="shared" si="2"/>
        <v>0.92559059323241399</v>
      </c>
      <c r="H29" s="3">
        <f>IFERROR(VLOOKUP(A29,'GDP Data'!A$2:Q$144,3,FALSE),"Not Found")</f>
        <v>96684636118.598404</v>
      </c>
      <c r="I29">
        <f t="shared" si="3"/>
        <v>9.1367678848289433E-3</v>
      </c>
      <c r="J29">
        <f t="shared" si="4"/>
        <v>-0.60826862728002395</v>
      </c>
    </row>
    <row r="30" spans="1:10" x14ac:dyDescent="0.25">
      <c r="A30" t="s">
        <v>58</v>
      </c>
      <c r="B30">
        <f>('CON Score and Page Rank'!CX43-'MIN and MAX'!B$22)/('MIN and MAX'!F$22-'MIN and MAX'!B$22)</f>
        <v>6.9162445225940178E-3</v>
      </c>
      <c r="C30">
        <f>('CON Score and Page Rank'!CY43-'MIN and MAX'!C$22)/('MIN and MAX'!G$22-'MIN and MAX'!C$22)</f>
        <v>2.9758745653488124E-2</v>
      </c>
      <c r="D30">
        <f>('CON Score and Page Rank'!CZ43-'MIN and MAX'!D$22)/('MIN and MAX'!H$22-'MIN and MAX'!D$22)</f>
        <v>0.99114064230343302</v>
      </c>
      <c r="E30">
        <f t="shared" si="0"/>
        <v>2.2842501130894106E-2</v>
      </c>
      <c r="F30">
        <f t="shared" si="1"/>
        <v>0.61728495031452046</v>
      </c>
      <c r="G30">
        <f t="shared" si="2"/>
        <v>0.98422439778083903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130</v>
      </c>
      <c r="B31">
        <f>('CON Score and Page Rank'!CX115-'MIN and MAX'!B$22)/('MIN and MAX'!F$22-'MIN and MAX'!B$22)</f>
        <v>2.0031720673712114E-4</v>
      </c>
      <c r="C31">
        <f>('CON Score and Page Rank'!CY115-'MIN and MAX'!C$22)/('MIN and MAX'!G$22-'MIN and MAX'!C$22)</f>
        <v>2.2964525088172011E-2</v>
      </c>
      <c r="D31">
        <f>('CON Score and Page Rank'!CZ115-'MIN and MAX'!D$22)/('MIN and MAX'!H$22-'MIN and MAX'!D$22)</f>
        <v>0.70376522702104094</v>
      </c>
      <c r="E31">
        <f t="shared" si="0"/>
        <v>2.2764207881434888E-2</v>
      </c>
      <c r="F31">
        <f t="shared" si="1"/>
        <v>0.61722216617895498</v>
      </c>
      <c r="G31">
        <f t="shared" si="2"/>
        <v>0.70356490981430386</v>
      </c>
      <c r="H31" s="3">
        <f>IFERROR(VLOOKUP(A31,'GDP Data'!A$2:Q$144,3,FALSE),"Not Found")</f>
        <v>5707720390.8514996</v>
      </c>
      <c r="I31">
        <f t="shared" si="3"/>
        <v>5.3938369586192824E-4</v>
      </c>
      <c r="J31">
        <f t="shared" si="4"/>
        <v>-0.61668278248309305</v>
      </c>
    </row>
    <row r="32" spans="1:10" x14ac:dyDescent="0.25">
      <c r="A32" t="s">
        <v>88</v>
      </c>
      <c r="B32">
        <f>('CON Score and Page Rank'!CX73-'MIN and MAX'!B$22)/('MIN and MAX'!F$22-'MIN and MAX'!B$22)</f>
        <v>3.4853508948510197E-4</v>
      </c>
      <c r="C32">
        <f>('CON Score and Page Rank'!CY73-'MIN and MAX'!C$22)/('MIN and MAX'!G$22-'MIN and MAX'!C$22)</f>
        <v>2.3086536844653473E-2</v>
      </c>
      <c r="D32">
        <f>('CON Score and Page Rank'!CZ73-'MIN and MAX'!D$22)/('MIN and MAX'!H$22-'MIN and MAX'!D$22)</f>
        <v>0.82613510520487266</v>
      </c>
      <c r="E32">
        <f t="shared" si="0"/>
        <v>2.2738001755168373E-2</v>
      </c>
      <c r="F32">
        <f t="shared" si="1"/>
        <v>0.61720115122561581</v>
      </c>
      <c r="G32">
        <f t="shared" si="2"/>
        <v>0.82578657011538759</v>
      </c>
      <c r="H32" s="3">
        <f>IFERROR(VLOOKUP(A32,'GDP Data'!A$2:Q$144,3,FALSE),"Not Found")</f>
        <v>36176430128.805702</v>
      </c>
      <c r="I32">
        <f t="shared" si="3"/>
        <v>3.4186987535762968E-3</v>
      </c>
      <c r="J32">
        <f t="shared" si="4"/>
        <v>-0.61378245247203955</v>
      </c>
    </row>
    <row r="33" spans="1:10" x14ac:dyDescent="0.25">
      <c r="A33" t="s">
        <v>110</v>
      </c>
      <c r="B33">
        <f>('CON Score and Page Rank'!CX95-'MIN and MAX'!B$22)/('MIN and MAX'!F$22-'MIN and MAX'!B$22)</f>
        <v>7.5062607724769572E-3</v>
      </c>
      <c r="C33">
        <f>('CON Score and Page Rank'!CY95-'MIN and MAX'!C$22)/('MIN and MAX'!G$22-'MIN and MAX'!C$22)</f>
        <v>3.0241964980831652E-2</v>
      </c>
      <c r="D33">
        <f>('CON Score and Page Rank'!CZ95-'MIN and MAX'!D$22)/('MIN and MAX'!H$22-'MIN and MAX'!D$22)</f>
        <v>0.99114064230343302</v>
      </c>
      <c r="E33">
        <f t="shared" si="0"/>
        <v>2.2735704208354694E-2</v>
      </c>
      <c r="F33">
        <f t="shared" si="1"/>
        <v>0.61719930879997109</v>
      </c>
      <c r="G33">
        <f t="shared" si="2"/>
        <v>0.98363438153095606</v>
      </c>
      <c r="H33" s="3">
        <f>IFERROR(VLOOKUP(A33,'GDP Data'!A$2:Q$144,3,FALSE),"Not Found")</f>
        <v>184137469733.33301</v>
      </c>
      <c r="I33">
        <f t="shared" si="3"/>
        <v>1.7401123770993284E-2</v>
      </c>
      <c r="J33">
        <f t="shared" si="4"/>
        <v>-0.59979818502897786</v>
      </c>
    </row>
    <row r="34" spans="1:10" x14ac:dyDescent="0.25">
      <c r="A34" t="s">
        <v>46</v>
      </c>
      <c r="B34">
        <f>('CON Score and Page Rank'!CX31-'MIN and MAX'!B$22)/('MIN and MAX'!F$22-'MIN and MAX'!B$22)</f>
        <v>6.1586346483516879E-3</v>
      </c>
      <c r="C34">
        <f>('CON Score and Page Rank'!CY31-'MIN and MAX'!C$22)/('MIN and MAX'!G$22-'MIN and MAX'!C$22)</f>
        <v>2.8787022552256371E-2</v>
      </c>
      <c r="D34">
        <f>('CON Score and Page Rank'!CZ31-'MIN and MAX'!D$22)/('MIN and MAX'!H$22-'MIN and MAX'!D$22)</f>
        <v>0.93078626799557029</v>
      </c>
      <c r="E34">
        <f t="shared" si="0"/>
        <v>2.2628387903904684E-2</v>
      </c>
      <c r="F34">
        <f t="shared" si="1"/>
        <v>0.61711325078790091</v>
      </c>
      <c r="G34">
        <f t="shared" si="2"/>
        <v>0.92462763334721865</v>
      </c>
      <c r="H34" s="3">
        <f>IFERROR(VLOOKUP(A34,'GDP Data'!A$2:Q$144,3,FALSE),"Not Found")</f>
        <v>8976196808.5106392</v>
      </c>
      <c r="I34">
        <f t="shared" si="3"/>
        <v>8.4825707599811551E-4</v>
      </c>
      <c r="J34">
        <f t="shared" si="4"/>
        <v>-0.6162649937119028</v>
      </c>
    </row>
    <row r="35" spans="1:10" x14ac:dyDescent="0.25">
      <c r="A35" t="s">
        <v>202</v>
      </c>
      <c r="B35">
        <f>('CON Score and Page Rank'!CX187-'MIN and MAX'!B$22)/('MIN and MAX'!F$22-'MIN and MAX'!B$22)</f>
        <v>5.2169279882425691E-3</v>
      </c>
      <c r="C35">
        <f>('CON Score and Page Rank'!CY187-'MIN and MAX'!C$22)/('MIN and MAX'!G$22-'MIN and MAX'!C$22)</f>
        <v>2.7746388739522801E-2</v>
      </c>
      <c r="D35">
        <f>('CON Score and Page Rank'!CZ187-'MIN and MAX'!D$22)/('MIN and MAX'!H$22-'MIN and MAX'!D$22)</f>
        <v>0.93964562569213728</v>
      </c>
      <c r="E35">
        <f t="shared" si="0"/>
        <v>2.2529460751280234E-2</v>
      </c>
      <c r="F35">
        <f t="shared" si="1"/>
        <v>0.61703392012013114</v>
      </c>
      <c r="G35">
        <f t="shared" si="2"/>
        <v>0.9344286977038947</v>
      </c>
      <c r="H35" s="3">
        <f>IFERROR(VLOOKUP(A35,'GDP Data'!A$2:Q$144,3,FALSE),"Not Found")</f>
        <v>98211749595.544205</v>
      </c>
      <c r="I35">
        <f t="shared" si="3"/>
        <v>9.281081210428397E-3</v>
      </c>
      <c r="J35">
        <f t="shared" si="4"/>
        <v>-0.60775283890970278</v>
      </c>
    </row>
    <row r="36" spans="1:10" x14ac:dyDescent="0.25">
      <c r="A36" t="s">
        <v>223</v>
      </c>
      <c r="B36">
        <f>('CON Score and Page Rank'!CX208-'MIN and MAX'!B$22)/('MIN and MAX'!F$22-'MIN and MAX'!B$22)</f>
        <v>1.2030509856222904E-3</v>
      </c>
      <c r="C36">
        <f>('CON Score and Page Rank'!CY208-'MIN and MAX'!C$22)/('MIN and MAX'!G$22-'MIN and MAX'!C$22)</f>
        <v>2.3629659304161256E-2</v>
      </c>
      <c r="D36">
        <f>('CON Score and Page Rank'!CZ208-'MIN and MAX'!D$22)/('MIN and MAX'!H$22-'MIN and MAX'!D$22)</f>
        <v>0.7558139534883721</v>
      </c>
      <c r="E36">
        <f t="shared" si="0"/>
        <v>2.2426608318538967E-2</v>
      </c>
      <c r="F36">
        <f t="shared" si="1"/>
        <v>0.61695144173118865</v>
      </c>
      <c r="G36">
        <f t="shared" si="2"/>
        <v>0.75461090250274976</v>
      </c>
      <c r="H36" s="3">
        <f>IFERROR(VLOOKUP(A36,'GDP Data'!A$2:Q$144,3,FALSE),"Not Found")</f>
        <v>8824873259.3210506</v>
      </c>
      <c r="I36">
        <f t="shared" si="3"/>
        <v>8.3395689139838464E-4</v>
      </c>
      <c r="J36">
        <f t="shared" si="4"/>
        <v>-0.61611748483979023</v>
      </c>
    </row>
    <row r="37" spans="1:10" x14ac:dyDescent="0.25">
      <c r="A37" t="s">
        <v>182</v>
      </c>
      <c r="B37">
        <f>('CON Score and Page Rank'!CX167-'MIN and MAX'!B$22)/('MIN and MAX'!F$22-'MIN and MAX'!B$22)</f>
        <v>4.0454090811507457E-3</v>
      </c>
      <c r="C37">
        <f>('CON Score and Page Rank'!CY167-'MIN and MAX'!C$22)/('MIN and MAX'!G$22-'MIN and MAX'!C$22)</f>
        <v>2.6467494444889345E-2</v>
      </c>
      <c r="D37">
        <f>('CON Score and Page Rank'!CZ167-'MIN and MAX'!D$22)/('MIN and MAX'!H$22-'MIN and MAX'!D$22)</f>
        <v>0.89922480620155043</v>
      </c>
      <c r="E37">
        <f t="shared" si="0"/>
        <v>2.24220853637386E-2</v>
      </c>
      <c r="F37">
        <f t="shared" si="1"/>
        <v>0.61694781472874205</v>
      </c>
      <c r="G37">
        <f t="shared" si="2"/>
        <v>0.89517939712039973</v>
      </c>
      <c r="H37" s="3">
        <f>IFERROR(VLOOKUP(A37,'GDP Data'!A$2:Q$144,3,FALSE),"Not Found")</f>
        <v>6254649538.98487</v>
      </c>
      <c r="I37">
        <f t="shared" si="3"/>
        <v>5.9106889504716435E-4</v>
      </c>
      <c r="J37">
        <f t="shared" si="4"/>
        <v>-0.61635674583369493</v>
      </c>
    </row>
    <row r="38" spans="1:10" x14ac:dyDescent="0.25">
      <c r="A38" t="s">
        <v>207</v>
      </c>
      <c r="B38">
        <f>('CON Score and Page Rank'!CX192-'MIN and MAX'!B$22)/('MIN and MAX'!F$22-'MIN and MAX'!B$22)</f>
        <v>7.7081965204552408E-4</v>
      </c>
      <c r="C38">
        <f>('CON Score and Page Rank'!CY192-'MIN and MAX'!C$22)/('MIN and MAX'!G$22-'MIN and MAX'!C$22)</f>
        <v>2.3124055687235648E-2</v>
      </c>
      <c r="D38">
        <f>('CON Score and Page Rank'!CZ192-'MIN and MAX'!D$22)/('MIN and MAX'!H$22-'MIN and MAX'!D$22)</f>
        <v>0.68770764119601324</v>
      </c>
      <c r="E38">
        <f t="shared" si="0"/>
        <v>2.2353236035190124E-2</v>
      </c>
      <c r="F38">
        <f t="shared" si="1"/>
        <v>0.6168926037672986</v>
      </c>
      <c r="G38">
        <f t="shared" si="2"/>
        <v>0.68693682154396773</v>
      </c>
      <c r="H38" s="3">
        <f>IFERROR(VLOOKUP(A38,'GDP Data'!A$2:Q$144,3,FALSE),"Not Found")</f>
        <v>24468324000</v>
      </c>
      <c r="I38">
        <f t="shared" si="3"/>
        <v>2.3122742753518485E-3</v>
      </c>
      <c r="J38">
        <f t="shared" si="4"/>
        <v>-0.61458032949194674</v>
      </c>
    </row>
    <row r="39" spans="1:10" x14ac:dyDescent="0.25">
      <c r="A39" t="s">
        <v>100</v>
      </c>
      <c r="B39">
        <f>('CON Score and Page Rank'!CX85-'MIN and MAX'!B$22)/('MIN and MAX'!F$22-'MIN and MAX'!B$22)</f>
        <v>6.5094829081371874E-3</v>
      </c>
      <c r="C39">
        <f>('CON Score and Page Rank'!CY85-'MIN and MAX'!C$22)/('MIN and MAX'!G$22-'MIN and MAX'!C$22)</f>
        <v>2.8678500328225272E-2</v>
      </c>
      <c r="D39">
        <f>('CON Score and Page Rank'!CZ85-'MIN and MAX'!D$22)/('MIN and MAX'!H$22-'MIN and MAX'!D$22)</f>
        <v>0.93964562569213728</v>
      </c>
      <c r="E39">
        <f t="shared" si="0"/>
        <v>2.2169017420088085E-2</v>
      </c>
      <c r="F39">
        <f t="shared" si="1"/>
        <v>0.61674487702732894</v>
      </c>
      <c r="G39">
        <f t="shared" si="2"/>
        <v>0.93313614278400014</v>
      </c>
      <c r="H39" s="3">
        <f>IFERROR(VLOOKUP(A39,'GDP Data'!A$2:Q$144,3,FALSE),"Not Found")</f>
        <v>39459581217.3759</v>
      </c>
      <c r="I39">
        <f t="shared" si="3"/>
        <v>3.7289589007034269E-3</v>
      </c>
      <c r="J39">
        <f t="shared" si="4"/>
        <v>-0.61301591812662548</v>
      </c>
    </row>
    <row r="40" spans="1:10" x14ac:dyDescent="0.25">
      <c r="A40" t="s">
        <v>226</v>
      </c>
      <c r="B40">
        <f>('CON Score and Page Rank'!CX211-'MIN and MAX'!B$22)/('MIN and MAX'!F$22-'MIN and MAX'!B$22)</f>
        <v>8.30086545461684E-3</v>
      </c>
      <c r="C40">
        <f>('CON Score and Page Rank'!CY211-'MIN and MAX'!C$22)/('MIN and MAX'!G$22-'MIN and MAX'!C$22)</f>
        <v>3.0419232322481792E-2</v>
      </c>
      <c r="D40">
        <f>('CON Score and Page Rank'!CZ211-'MIN and MAX'!D$22)/('MIN and MAX'!H$22-'MIN and MAX'!D$22)</f>
        <v>0.99114064230343302</v>
      </c>
      <c r="E40">
        <f t="shared" si="0"/>
        <v>2.2118366867864954E-2</v>
      </c>
      <c r="F40">
        <f t="shared" si="1"/>
        <v>0.61670425984565358</v>
      </c>
      <c r="G40">
        <f t="shared" si="2"/>
        <v>0.98283977684881618</v>
      </c>
      <c r="H40" s="3">
        <f>IFERROR(VLOOKUP(A40,'GDP Data'!A$2:Q$144,3,FALSE),"Not Found")</f>
        <v>122903960204.505</v>
      </c>
      <c r="I40">
        <f t="shared" si="3"/>
        <v>1.1614512931892852E-2</v>
      </c>
      <c r="J40">
        <f t="shared" si="4"/>
        <v>-0.60508974691376072</v>
      </c>
    </row>
    <row r="41" spans="1:10" x14ac:dyDescent="0.25">
      <c r="A41" t="s">
        <v>87</v>
      </c>
      <c r="B41">
        <f>('CON Score and Page Rank'!CX72-'MIN and MAX'!B$22)/('MIN and MAX'!F$22-'MIN and MAX'!B$22)</f>
        <v>7.2003279773371898E-3</v>
      </c>
      <c r="C41">
        <f>('CON Score and Page Rank'!CY72-'MIN and MAX'!C$22)/('MIN and MAX'!G$22-'MIN and MAX'!C$22)</f>
        <v>2.930540965298932E-2</v>
      </c>
      <c r="D41">
        <f>('CON Score and Page Rank'!CZ72-'MIN and MAX'!D$22)/('MIN and MAX'!H$22-'MIN and MAX'!D$22)</f>
        <v>0.93078626799557029</v>
      </c>
      <c r="E41">
        <f t="shared" si="0"/>
        <v>2.210508167565213E-2</v>
      </c>
      <c r="F41">
        <f t="shared" si="1"/>
        <v>0.61669360631786341</v>
      </c>
      <c r="G41">
        <f t="shared" si="2"/>
        <v>0.92358594001823313</v>
      </c>
      <c r="H41" s="3">
        <f>IFERROR(VLOOKUP(A41,'GDP Data'!A$2:Q$144,3,FALSE),"Not Found")</f>
        <v>126878750295.944</v>
      </c>
      <c r="I41">
        <f t="shared" si="3"/>
        <v>1.1990133463906316E-2</v>
      </c>
      <c r="J41">
        <f t="shared" si="4"/>
        <v>-0.60470347285395709</v>
      </c>
    </row>
    <row r="42" spans="1:10" x14ac:dyDescent="0.25">
      <c r="A42" t="s">
        <v>81</v>
      </c>
      <c r="B42">
        <f>('CON Score and Page Rank'!CX66-'MIN and MAX'!B$22)/('MIN and MAX'!F$22-'MIN and MAX'!B$22)</f>
        <v>4.964435039678292E-5</v>
      </c>
      <c r="C42">
        <f>('CON Score and Page Rank'!CY66-'MIN and MAX'!C$22)/('MIN and MAX'!G$22-'MIN and MAX'!C$22)</f>
        <v>2.2119732427653926E-2</v>
      </c>
      <c r="D42">
        <f>('CON Score and Page Rank'!CZ66-'MIN and MAX'!D$22)/('MIN and MAX'!H$22-'MIN and MAX'!D$22)</f>
        <v>0.67774086378737541</v>
      </c>
      <c r="E42">
        <f t="shared" si="0"/>
        <v>2.2070088077257143E-2</v>
      </c>
      <c r="F42">
        <f t="shared" si="1"/>
        <v>0.61666554460321077</v>
      </c>
      <c r="G42">
        <f t="shared" si="2"/>
        <v>0.67769121943697863</v>
      </c>
      <c r="H42" s="3">
        <f>IFERROR(VLOOKUP(A42,'GDP Data'!A$2:Q$144,3,FALSE),"Not Found")</f>
        <v>8231326016.4749403</v>
      </c>
      <c r="I42">
        <f t="shared" si="3"/>
        <v>7.7786624862125455E-4</v>
      </c>
      <c r="J42">
        <f t="shared" si="4"/>
        <v>-0.61588767835458946</v>
      </c>
    </row>
    <row r="43" spans="1:10" x14ac:dyDescent="0.25">
      <c r="A43" t="s">
        <v>56</v>
      </c>
      <c r="B43">
        <f>('CON Score and Page Rank'!CX41-'MIN and MAX'!B$22)/('MIN and MAX'!F$22-'MIN and MAX'!B$22)</f>
        <v>4.2333764715401097E-4</v>
      </c>
      <c r="C43">
        <f>('CON Score and Page Rank'!CY41-'MIN and MAX'!C$22)/('MIN and MAX'!G$22-'MIN and MAX'!C$22)</f>
        <v>2.2443384761673863E-2</v>
      </c>
      <c r="D43">
        <f>('CON Score and Page Rank'!CZ41-'MIN and MAX'!D$22)/('MIN and MAX'!H$22-'MIN and MAX'!D$22)</f>
        <v>0.85769656699889263</v>
      </c>
      <c r="E43">
        <f t="shared" si="0"/>
        <v>2.2020047114519853E-2</v>
      </c>
      <c r="F43">
        <f t="shared" si="1"/>
        <v>0.61662541625740797</v>
      </c>
      <c r="G43">
        <f t="shared" si="2"/>
        <v>0.85727322935173866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53</v>
      </c>
      <c r="B44">
        <f>('CON Score and Page Rank'!CX38-'MIN and MAX'!B$22)/('MIN and MAX'!F$22-'MIN and MAX'!B$22)</f>
        <v>3.5185652521897356E-3</v>
      </c>
      <c r="C44">
        <f>('CON Score and Page Rank'!CY38-'MIN and MAX'!C$22)/('MIN and MAX'!G$22-'MIN and MAX'!C$22)</f>
        <v>2.5491698825969213E-2</v>
      </c>
      <c r="D44">
        <f>('CON Score and Page Rank'!CZ38-'MIN and MAX'!D$22)/('MIN and MAX'!H$22-'MIN and MAX'!D$22)</f>
        <v>0.89811738648947947</v>
      </c>
      <c r="E44">
        <f t="shared" si="0"/>
        <v>2.1973133573779478E-2</v>
      </c>
      <c r="F44">
        <f t="shared" si="1"/>
        <v>0.61658779582241463</v>
      </c>
      <c r="G44">
        <f t="shared" si="2"/>
        <v>0.89459882123728973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64</v>
      </c>
      <c r="B45">
        <f>('CON Score and Page Rank'!CX49-'MIN and MAX'!B$22)/('MIN and MAX'!F$22-'MIN and MAX'!B$22)</f>
        <v>7.028408460859972E-4</v>
      </c>
      <c r="C45">
        <f>('CON Score and Page Rank'!CY49-'MIN and MAX'!C$22)/('MIN and MAX'!G$22-'MIN and MAX'!C$22)</f>
        <v>2.2628440474953243E-2</v>
      </c>
      <c r="D45">
        <f>('CON Score and Page Rank'!CZ49-'MIN and MAX'!D$22)/('MIN and MAX'!H$22-'MIN and MAX'!D$22)</f>
        <v>0.884828349944629</v>
      </c>
      <c r="E45">
        <f t="shared" si="0"/>
        <v>2.1925599628867247E-2</v>
      </c>
      <c r="F45">
        <f t="shared" si="1"/>
        <v>0.61654967787914439</v>
      </c>
      <c r="G45">
        <f t="shared" si="2"/>
        <v>0.88412550909854304</v>
      </c>
      <c r="H45" s="3">
        <f>IFERROR(VLOOKUP(A45,'GDP Data'!A$2:Q$144,3,FALSE),"Not Found")</f>
        <v>8936063723.20121</v>
      </c>
      <c r="I45">
        <f t="shared" si="3"/>
        <v>8.4446447047468467E-4</v>
      </c>
      <c r="J45">
        <f t="shared" si="4"/>
        <v>-0.61570521340866968</v>
      </c>
    </row>
    <row r="46" spans="1:10" x14ac:dyDescent="0.25">
      <c r="A46" t="s">
        <v>258</v>
      </c>
      <c r="B46">
        <f>('CON Score and Page Rank'!CX177-'MIN and MAX'!B$22)/('MIN and MAX'!F$22-'MIN and MAX'!B$22)</f>
        <v>6.9944127593636054E-4</v>
      </c>
      <c r="C46">
        <f>('CON Score and Page Rank'!CY177-'MIN and MAX'!C$22)/('MIN and MAX'!G$22-'MIN and MAX'!C$22)</f>
        <v>2.2560978254997432E-2</v>
      </c>
      <c r="D46">
        <f>('CON Score and Page Rank'!CZ177-'MIN and MAX'!D$22)/('MIN and MAX'!H$22-'MIN and MAX'!D$22)</f>
        <v>0.84440753045404204</v>
      </c>
      <c r="E46">
        <f t="shared" si="0"/>
        <v>2.1861536979061073E-2</v>
      </c>
      <c r="F46">
        <f t="shared" si="1"/>
        <v>0.6164983054030001</v>
      </c>
      <c r="G46">
        <f t="shared" si="2"/>
        <v>0.84370808917810569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94</v>
      </c>
      <c r="B47">
        <f>('CON Score and Page Rank'!CX79-'MIN and MAX'!B$22)/('MIN and MAX'!F$22-'MIN and MAX'!B$22)</f>
        <v>6.9861177266688753E-3</v>
      </c>
      <c r="C47">
        <f>('CON Score and Page Rank'!CY79-'MIN and MAX'!C$22)/('MIN and MAX'!G$22-'MIN and MAX'!C$22)</f>
        <v>2.8783863530492733E-2</v>
      </c>
      <c r="D47">
        <f>('CON Score and Page Rank'!CZ79-'MIN and MAX'!D$22)/('MIN and MAX'!H$22-'MIN and MAX'!D$22)</f>
        <v>0.83111849390919157</v>
      </c>
      <c r="E47">
        <f t="shared" si="0"/>
        <v>2.1797745803823858E-2</v>
      </c>
      <c r="F47">
        <f t="shared" si="1"/>
        <v>0.61644715062501299</v>
      </c>
      <c r="G47">
        <f t="shared" si="2"/>
        <v>0.82413237618252266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198</v>
      </c>
      <c r="B48">
        <f>('CON Score and Page Rank'!CX183-'MIN and MAX'!B$22)/('MIN and MAX'!F$22-'MIN and MAX'!B$22)</f>
        <v>6.7858974593069368E-4</v>
      </c>
      <c r="C48">
        <f>('CON Score and Page Rank'!CY183-'MIN and MAX'!C$22)/('MIN and MAX'!G$22-'MIN and MAX'!C$22)</f>
        <v>2.2223770878859215E-2</v>
      </c>
      <c r="D48">
        <f>('CON Score and Page Rank'!CZ183-'MIN and MAX'!D$22)/('MIN and MAX'!H$22-'MIN and MAX'!D$22)</f>
        <v>0.82613510520487266</v>
      </c>
      <c r="E48">
        <f t="shared" si="0"/>
        <v>2.1545181132928522E-2</v>
      </c>
      <c r="F48">
        <f t="shared" si="1"/>
        <v>0.61624461650302853</v>
      </c>
      <c r="G48">
        <f t="shared" si="2"/>
        <v>0.82545651545894194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57</v>
      </c>
      <c r="B49">
        <f>('CON Score and Page Rank'!CX42-'MIN and MAX'!B$22)/('MIN and MAX'!F$22-'MIN and MAX'!B$22)</f>
        <v>1.4613297991089207E-3</v>
      </c>
      <c r="C49">
        <f>('CON Score and Page Rank'!CY42-'MIN and MAX'!C$22)/('MIN and MAX'!G$22-'MIN and MAX'!C$22)</f>
        <v>2.2984454584920481E-2</v>
      </c>
      <c r="D49">
        <f>('CON Score and Page Rank'!CZ42-'MIN and MAX'!D$22)/('MIN and MAX'!H$22-'MIN and MAX'!D$22)</f>
        <v>0.85769656699889263</v>
      </c>
      <c r="E49">
        <f t="shared" si="0"/>
        <v>2.1523124785811559E-2</v>
      </c>
      <c r="F49">
        <f t="shared" si="1"/>
        <v>0.61622692929886946</v>
      </c>
      <c r="G49">
        <f t="shared" si="2"/>
        <v>0.85623523719978367</v>
      </c>
      <c r="H49" s="3">
        <f>IFERROR(VLOOKUP(A49,'GDP Data'!A$2:Q$144,3,FALSE),"Not Found")</f>
        <v>4613630622.7750101</v>
      </c>
      <c r="I49">
        <f t="shared" si="3"/>
        <v>4.3599142323839522E-4</v>
      </c>
      <c r="J49">
        <f t="shared" si="4"/>
        <v>-0.61579093787563111</v>
      </c>
    </row>
    <row r="50" spans="1:10" x14ac:dyDescent="0.25">
      <c r="A50" t="s">
        <v>69</v>
      </c>
      <c r="B50">
        <f>('CON Score and Page Rank'!CX54-'MIN and MAX'!B$22)/('MIN and MAX'!F$22-'MIN and MAX'!B$22)</f>
        <v>1.7572111062721218E-3</v>
      </c>
      <c r="C50">
        <f>('CON Score and Page Rank'!CY54-'MIN and MAX'!C$22)/('MIN and MAX'!G$22-'MIN and MAX'!C$22)</f>
        <v>2.3182679561162673E-2</v>
      </c>
      <c r="D50">
        <f>('CON Score and Page Rank'!CZ54-'MIN and MAX'!D$22)/('MIN and MAX'!H$22-'MIN and MAX'!D$22)</f>
        <v>0.84440753045404204</v>
      </c>
      <c r="E50">
        <f t="shared" si="0"/>
        <v>2.1425468454890552E-2</v>
      </c>
      <c r="F50">
        <f t="shared" si="1"/>
        <v>0.61614861771566509</v>
      </c>
      <c r="G50">
        <f t="shared" si="2"/>
        <v>0.8426503193477699</v>
      </c>
      <c r="H50" s="3">
        <f>IFERROR(VLOOKUP(A50,'GDP Data'!A$2:Q$144,3,FALSE),"Not Found")</f>
        <v>10953485244.423901</v>
      </c>
      <c r="I50">
        <f t="shared" si="3"/>
        <v>1.0351122600848117E-3</v>
      </c>
      <c r="J50">
        <f t="shared" si="4"/>
        <v>-0.6151135054555803</v>
      </c>
    </row>
    <row r="51" spans="1:10" x14ac:dyDescent="0.25">
      <c r="A51" t="s">
        <v>127</v>
      </c>
      <c r="B51">
        <f>('CON Score and Page Rank'!CX112-'MIN and MAX'!B$22)/('MIN and MAX'!F$22-'MIN and MAX'!B$22)</f>
        <v>6.1189644789507282E-4</v>
      </c>
      <c r="C51">
        <f>('CON Score and Page Rank'!CY112-'MIN and MAX'!C$22)/('MIN and MAX'!G$22-'MIN and MAX'!C$22)</f>
        <v>2.1947001630506519E-2</v>
      </c>
      <c r="D51">
        <f>('CON Score and Page Rank'!CZ112-'MIN and MAX'!D$22)/('MIN and MAX'!H$22-'MIN and MAX'!D$22)</f>
        <v>0.7857142857142857</v>
      </c>
      <c r="E51">
        <f t="shared" si="0"/>
        <v>2.1335105182611447E-2</v>
      </c>
      <c r="F51">
        <f t="shared" si="1"/>
        <v>0.61607615450873354</v>
      </c>
      <c r="G51">
        <f t="shared" si="2"/>
        <v>0.78510238926639064</v>
      </c>
      <c r="H51" s="3">
        <f>IFERROR(VLOOKUP(A51,'GDP Data'!A$2:Q$144,3,FALSE),"Not Found")</f>
        <v>6777384700</v>
      </c>
      <c r="I51">
        <f t="shared" si="3"/>
        <v>6.4046774499034777E-4</v>
      </c>
      <c r="J51">
        <f t="shared" si="4"/>
        <v>-0.61543568676374316</v>
      </c>
    </row>
    <row r="52" spans="1:10" x14ac:dyDescent="0.25">
      <c r="A52" t="s">
        <v>218</v>
      </c>
      <c r="B52">
        <f>('CON Score and Page Rank'!CX203-'MIN and MAX'!B$22)/('MIN and MAX'!F$22-'MIN and MAX'!B$22)</f>
        <v>4.465709902572432E-4</v>
      </c>
      <c r="C52">
        <f>('CON Score and Page Rank'!CY203-'MIN and MAX'!C$22)/('MIN and MAX'!G$22-'MIN and MAX'!C$22)</f>
        <v>2.1756000914864349E-2</v>
      </c>
      <c r="D52">
        <f>('CON Score and Page Rank'!CZ203-'MIN and MAX'!D$22)/('MIN and MAX'!H$22-'MIN and MAX'!D$22)</f>
        <v>0.71760797342192695</v>
      </c>
      <c r="E52">
        <f t="shared" si="0"/>
        <v>2.1309429924607104E-2</v>
      </c>
      <c r="F52">
        <f t="shared" si="1"/>
        <v>0.61605556526393457</v>
      </c>
      <c r="G52">
        <f t="shared" si="2"/>
        <v>0.7171614024316697</v>
      </c>
      <c r="H52" s="3">
        <f>IFERROR(VLOOKUP(A52,'GDP Data'!A$2:Q$144,3,FALSE),"Not Found")</f>
        <v>8495806432.1846704</v>
      </c>
      <c r="I52">
        <f t="shared" si="3"/>
        <v>8.0285983876580112E-4</v>
      </c>
      <c r="J52">
        <f t="shared" si="4"/>
        <v>-0.61525270542516874</v>
      </c>
    </row>
    <row r="53" spans="1:10" x14ac:dyDescent="0.25">
      <c r="A53" t="s">
        <v>84</v>
      </c>
      <c r="B53">
        <f>('CON Score and Page Rank'!CX69-'MIN and MAX'!B$22)/('MIN and MAX'!F$22-'MIN and MAX'!B$22)</f>
        <v>8.0254031333995947E-4</v>
      </c>
      <c r="C53">
        <f>('CON Score and Page Rank'!CY69-'MIN and MAX'!C$22)/('MIN and MAX'!G$22-'MIN and MAX'!C$22)</f>
        <v>2.2053451201433479E-2</v>
      </c>
      <c r="D53">
        <f>('CON Score and Page Rank'!CZ69-'MIN and MAX'!D$22)/('MIN and MAX'!H$22-'MIN and MAX'!D$22)</f>
        <v>0.7857142857142857</v>
      </c>
      <c r="E53">
        <f t="shared" si="0"/>
        <v>2.125091088809352E-2</v>
      </c>
      <c r="F53">
        <f t="shared" si="1"/>
        <v>0.6160086382664347</v>
      </c>
      <c r="G53">
        <f t="shared" si="2"/>
        <v>0.78491174540094577</v>
      </c>
      <c r="H53" s="3">
        <f>IFERROR(VLOOKUP(A53,'GDP Data'!A$2:Q$144,3,FALSE),"Not Found")</f>
        <v>5314909953.9299202</v>
      </c>
      <c r="I53">
        <f t="shared" si="3"/>
        <v>5.0226282610462542E-4</v>
      </c>
      <c r="J53">
        <f t="shared" si="4"/>
        <v>-0.61550637544033004</v>
      </c>
    </row>
    <row r="54" spans="1:10" x14ac:dyDescent="0.25">
      <c r="A54" t="s">
        <v>160</v>
      </c>
      <c r="B54">
        <f>('CON Score and Page Rank'!CX144-'MIN and MAX'!B$22)/('MIN and MAX'!F$22-'MIN and MAX'!B$22)</f>
        <v>9.7811726450510728E-3</v>
      </c>
      <c r="C54">
        <f>('CON Score and Page Rank'!CY144-'MIN and MAX'!C$22)/('MIN and MAX'!G$22-'MIN and MAX'!C$22)</f>
        <v>3.1013466880662973E-2</v>
      </c>
      <c r="D54">
        <f>('CON Score and Page Rank'!CZ144-'MIN and MAX'!D$22)/('MIN and MAX'!H$22-'MIN and MAX'!D$22)</f>
        <v>0.91915836101882609</v>
      </c>
      <c r="E54">
        <f t="shared" si="0"/>
        <v>2.12322942356119E-2</v>
      </c>
      <c r="F54">
        <f t="shared" si="1"/>
        <v>0.6159937093876201</v>
      </c>
      <c r="G54">
        <f t="shared" si="2"/>
        <v>0.90937718837377501</v>
      </c>
      <c r="H54" s="3">
        <f>IFERROR(VLOOKUP(A54,'GDP Data'!A$2:Q$144,3,FALSE),"Not Found")</f>
        <v>78921234457.548706</v>
      </c>
      <c r="I54">
        <f t="shared" si="3"/>
        <v>7.4581136090564179E-3</v>
      </c>
      <c r="J54">
        <f t="shared" si="4"/>
        <v>-0.60853559577856364</v>
      </c>
    </row>
    <row r="55" spans="1:10" x14ac:dyDescent="0.25">
      <c r="A55" t="s">
        <v>142</v>
      </c>
      <c r="B55">
        <f>('CON Score and Page Rank'!CX127-'MIN and MAX'!B$22)/('MIN and MAX'!F$22-'MIN and MAX'!B$22)</f>
        <v>1.4918644808520009E-3</v>
      </c>
      <c r="C55">
        <f>('CON Score and Page Rank'!CY127-'MIN and MAX'!C$22)/('MIN and MAX'!G$22-'MIN and MAX'!C$22)</f>
        <v>2.268811978241881E-2</v>
      </c>
      <c r="D55">
        <f>('CON Score and Page Rank'!CZ127-'MIN and MAX'!D$22)/('MIN and MAX'!H$22-'MIN and MAX'!D$22)</f>
        <v>0.8870431893687708</v>
      </c>
      <c r="E55">
        <f t="shared" si="0"/>
        <v>2.119625530156681E-2</v>
      </c>
      <c r="F55">
        <f t="shared" si="1"/>
        <v>0.6159648094079111</v>
      </c>
      <c r="G55">
        <f t="shared" si="2"/>
        <v>0.88555132488791877</v>
      </c>
      <c r="H55" s="3">
        <f>IFERROR(VLOOKUP(A55,'GDP Data'!A$2:Q$144,3,FALSE),"Not Found")</f>
        <v>22152694161.888199</v>
      </c>
      <c r="I55">
        <f t="shared" si="3"/>
        <v>2.0934455845962787E-3</v>
      </c>
      <c r="J55">
        <f t="shared" si="4"/>
        <v>-0.61387136382331486</v>
      </c>
    </row>
    <row r="56" spans="1:10" x14ac:dyDescent="0.25">
      <c r="A56" t="s">
        <v>206</v>
      </c>
      <c r="B56">
        <f>('CON Score and Page Rank'!CX191-'MIN and MAX'!B$22)/('MIN and MAX'!F$22-'MIN and MAX'!B$22)</f>
        <v>8.648294873926537E-4</v>
      </c>
      <c r="C56">
        <f>('CON Score and Page Rank'!CY191-'MIN and MAX'!C$22)/('MIN and MAX'!G$22-'MIN and MAX'!C$22)</f>
        <v>2.1996790797830745E-2</v>
      </c>
      <c r="D56">
        <f>('CON Score and Page Rank'!CZ191-'MIN and MAX'!D$22)/('MIN and MAX'!H$22-'MIN and MAX'!D$22)</f>
        <v>0.71760797342192695</v>
      </c>
      <c r="E56">
        <f t="shared" si="0"/>
        <v>2.113196131043809E-2</v>
      </c>
      <c r="F56">
        <f t="shared" si="1"/>
        <v>0.61591325141685893</v>
      </c>
      <c r="G56">
        <f t="shared" si="2"/>
        <v>0.71674314393453431</v>
      </c>
      <c r="H56" s="3">
        <f>IFERROR(VLOOKUP(A56,'GDP Data'!A$2:Q$144,3,FALSE),"Not Found")</f>
        <v>25601765400.515301</v>
      </c>
      <c r="I56">
        <f t="shared" si="3"/>
        <v>2.4193853056386104E-3</v>
      </c>
      <c r="J56">
        <f t="shared" si="4"/>
        <v>-0.61349386611122037</v>
      </c>
    </row>
    <row r="57" spans="1:10" x14ac:dyDescent="0.25">
      <c r="A57" t="s">
        <v>82</v>
      </c>
      <c r="B57">
        <f>('CON Score and Page Rank'!CX67-'MIN and MAX'!B$22)/('MIN and MAX'!F$22-'MIN and MAX'!B$22)</f>
        <v>5.8645382882459502E-4</v>
      </c>
      <c r="C57">
        <f>('CON Score and Page Rank'!CY67-'MIN and MAX'!C$22)/('MIN and MAX'!G$22-'MIN and MAX'!C$22)</f>
        <v>2.1713645275134856E-2</v>
      </c>
      <c r="D57">
        <f>('CON Score and Page Rank'!CZ67-'MIN and MAX'!D$22)/('MIN and MAX'!H$22-'MIN and MAX'!D$22)</f>
        <v>0.71760797342192695</v>
      </c>
      <c r="E57">
        <f t="shared" si="0"/>
        <v>2.112719144631026E-2</v>
      </c>
      <c r="F57">
        <f t="shared" si="1"/>
        <v>0.6159094264153665</v>
      </c>
      <c r="G57">
        <f t="shared" si="2"/>
        <v>0.71702151959310234</v>
      </c>
      <c r="H57" s="3">
        <f>IFERROR(VLOOKUP(A57,'GDP Data'!A$2:Q$144,3,FALSE),"Not Found")</f>
        <v>5023265365.2516899</v>
      </c>
      <c r="I57">
        <f t="shared" si="3"/>
        <v>4.7470220201176796E-4</v>
      </c>
      <c r="J57">
        <f t="shared" si="4"/>
        <v>-0.61543472421335477</v>
      </c>
    </row>
    <row r="58" spans="1:10" x14ac:dyDescent="0.25">
      <c r="A58" t="s">
        <v>50</v>
      </c>
      <c r="B58">
        <f>('CON Score and Page Rank'!CX35-'MIN and MAX'!B$22)/('MIN and MAX'!F$22-'MIN and MAX'!B$22)</f>
        <v>2.5199702836034735E-3</v>
      </c>
      <c r="C58">
        <f>('CON Score and Page Rank'!CY35-'MIN and MAX'!C$22)/('MIN and MAX'!G$22-'MIN and MAX'!C$22)</f>
        <v>2.3622018329284813E-2</v>
      </c>
      <c r="D58">
        <f>('CON Score and Page Rank'!CZ35-'MIN and MAX'!D$22)/('MIN and MAX'!H$22-'MIN and MAX'!D$22)</f>
        <v>0.884828349944629</v>
      </c>
      <c r="E58">
        <f t="shared" si="0"/>
        <v>2.1102048045681339E-2</v>
      </c>
      <c r="F58">
        <f t="shared" si="1"/>
        <v>0.61588926367228758</v>
      </c>
      <c r="G58">
        <f t="shared" si="2"/>
        <v>0.88230837966102549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102</v>
      </c>
      <c r="B59">
        <f>('CON Score and Page Rank'!CX87-'MIN and MAX'!B$22)/('MIN and MAX'!F$22-'MIN and MAX'!B$22)</f>
        <v>1.0723086587028276E-4</v>
      </c>
      <c r="C59">
        <f>('CON Score and Page Rank'!CY87-'MIN and MAX'!C$22)/('MIN and MAX'!G$22-'MIN and MAX'!C$22)</f>
        <v>2.1167201839406659E-2</v>
      </c>
      <c r="D59">
        <f>('CON Score and Page Rank'!CZ87-'MIN and MAX'!D$22)/('MIN and MAX'!H$22-'MIN and MAX'!D$22)</f>
        <v>0.72702104097452935</v>
      </c>
      <c r="E59">
        <f t="shared" si="0"/>
        <v>2.1059970973536377E-2</v>
      </c>
      <c r="F59">
        <f t="shared" si="1"/>
        <v>0.6158555216495718</v>
      </c>
      <c r="G59">
        <f t="shared" si="2"/>
        <v>0.72691381010865908</v>
      </c>
      <c r="H59" s="3">
        <f>IFERROR(VLOOKUP(A59,'GDP Data'!A$2:Q$144,3,FALSE),"Not Found")</f>
        <v>3557333364.30795</v>
      </c>
      <c r="I59">
        <f t="shared" si="3"/>
        <v>3.3617057004558702E-4</v>
      </c>
      <c r="J59">
        <f t="shared" si="4"/>
        <v>-0.61551935107952627</v>
      </c>
    </row>
    <row r="60" spans="1:10" x14ac:dyDescent="0.25">
      <c r="A60" t="s">
        <v>139</v>
      </c>
      <c r="B60">
        <f>('CON Score and Page Rank'!CX124-'MIN and MAX'!B$22)/('MIN and MAX'!F$22-'MIN and MAX'!B$22)</f>
        <v>9.7411831168807655E-5</v>
      </c>
      <c r="C60">
        <f>('CON Score and Page Rank'!CY124-'MIN and MAX'!C$22)/('MIN and MAX'!G$22-'MIN and MAX'!C$22)</f>
        <v>2.1153866982561078E-2</v>
      </c>
      <c r="D60">
        <f>('CON Score and Page Rank'!CZ124-'MIN and MAX'!D$22)/('MIN and MAX'!H$22-'MIN and MAX'!D$22)</f>
        <v>0.72702104097452935</v>
      </c>
      <c r="E60">
        <f t="shared" si="0"/>
        <v>2.1056455151392272E-2</v>
      </c>
      <c r="F60">
        <f t="shared" si="1"/>
        <v>0.61585270227682076</v>
      </c>
      <c r="G60">
        <f t="shared" si="2"/>
        <v>0.72692362914336051</v>
      </c>
      <c r="H60" s="3">
        <f>IFERROR(VLOOKUP(A60,'GDP Data'!A$2:Q$144,3,FALSE),"Not Found")</f>
        <v>3219488663.7723098</v>
      </c>
      <c r="I60">
        <f t="shared" si="3"/>
        <v>3.0424400204229798E-4</v>
      </c>
      <c r="J60">
        <f t="shared" si="4"/>
        <v>-0.61554845827477844</v>
      </c>
    </row>
    <row r="61" spans="1:10" x14ac:dyDescent="0.25">
      <c r="A61" t="s">
        <v>124</v>
      </c>
      <c r="B61">
        <f>('CON Score and Page Rank'!CX109-'MIN and MAX'!B$22)/('MIN and MAX'!F$22-'MIN and MAX'!B$22)</f>
        <v>1.059582730606109E-2</v>
      </c>
      <c r="C61">
        <f>('CON Score and Page Rank'!CY109-'MIN and MAX'!C$22)/('MIN and MAX'!G$22-'MIN and MAX'!C$22)</f>
        <v>3.1596475629362665E-2</v>
      </c>
      <c r="D61">
        <f>('CON Score and Page Rank'!CZ109-'MIN and MAX'!D$22)/('MIN and MAX'!H$22-'MIN and MAX'!D$22)</f>
        <v>0.97120708748615725</v>
      </c>
      <c r="E61">
        <f t="shared" si="0"/>
        <v>2.1000648323301577E-2</v>
      </c>
      <c r="F61">
        <f t="shared" si="1"/>
        <v>0.61580795022623502</v>
      </c>
      <c r="G61">
        <f t="shared" si="2"/>
        <v>0.96061126018009613</v>
      </c>
      <c r="H61" s="3">
        <f>IFERROR(VLOOKUP(A61,'GDP Data'!A$2:Q$144,3,FALSE),"Not Found")</f>
        <v>103311640571.81799</v>
      </c>
      <c r="I61">
        <f t="shared" si="3"/>
        <v>9.7630245879779531E-3</v>
      </c>
      <c r="J61">
        <f t="shared" si="4"/>
        <v>-0.60604492563825707</v>
      </c>
    </row>
    <row r="62" spans="1:10" x14ac:dyDescent="0.25">
      <c r="A62" t="s">
        <v>131</v>
      </c>
      <c r="B62">
        <f>('CON Score and Page Rank'!CX116-'MIN and MAX'!B$22)/('MIN and MAX'!F$22-'MIN and MAX'!B$22)</f>
        <v>9.2467385678114515E-4</v>
      </c>
      <c r="C62">
        <f>('CON Score and Page Rank'!CY116-'MIN and MAX'!C$22)/('MIN and MAX'!G$22-'MIN and MAX'!C$22)</f>
        <v>2.1855657497171693E-2</v>
      </c>
      <c r="D62">
        <f>('CON Score and Page Rank'!CZ116-'MIN and MAX'!D$22)/('MIN and MAX'!H$22-'MIN and MAX'!D$22)</f>
        <v>0.69047619047619047</v>
      </c>
      <c r="E62">
        <f t="shared" si="0"/>
        <v>2.0930983640390546E-2</v>
      </c>
      <c r="F62">
        <f t="shared" si="1"/>
        <v>0.61575208542401738</v>
      </c>
      <c r="G62">
        <f t="shared" si="2"/>
        <v>0.68955151661940928</v>
      </c>
      <c r="H62" s="3">
        <f>IFERROR(VLOOKUP(A62,'GDP Data'!A$2:Q$144,3,FALSE),"Not Found")</f>
        <v>53991289844.329102</v>
      </c>
      <c r="I62">
        <f t="shared" si="3"/>
        <v>5.102215852630842E-3</v>
      </c>
      <c r="J62">
        <f t="shared" si="4"/>
        <v>-0.61064986957138656</v>
      </c>
    </row>
    <row r="63" spans="1:10" x14ac:dyDescent="0.25">
      <c r="A63" t="s">
        <v>122</v>
      </c>
      <c r="B63">
        <f>('CON Score and Page Rank'!CX107-'MIN and MAX'!B$22)/('MIN and MAX'!F$22-'MIN and MAX'!B$22)</f>
        <v>3.4095920366627335E-3</v>
      </c>
      <c r="C63">
        <f>('CON Score and Page Rank'!CY107-'MIN and MAX'!C$22)/('MIN and MAX'!G$22-'MIN and MAX'!C$22)</f>
        <v>2.4337775141151135E-2</v>
      </c>
      <c r="D63">
        <f>('CON Score and Page Rank'!CZ107-'MIN and MAX'!D$22)/('MIN and MAX'!H$22-'MIN and MAX'!D$22)</f>
        <v>0.884828349944629</v>
      </c>
      <c r="E63">
        <f t="shared" si="0"/>
        <v>2.09281831044884E-2</v>
      </c>
      <c r="F63">
        <f t="shared" si="1"/>
        <v>0.61574983964641905</v>
      </c>
      <c r="G63">
        <f t="shared" si="2"/>
        <v>0.88141875790796631</v>
      </c>
      <c r="H63" s="3">
        <f>IFERROR(VLOOKUP(A63,'GDP Data'!A$2:Q$144,3,FALSE),"Not Found")</f>
        <v>22066031834.2948</v>
      </c>
      <c r="I63">
        <f t="shared" si="3"/>
        <v>2.0852559320995927E-3</v>
      </c>
      <c r="J63">
        <f t="shared" si="4"/>
        <v>-0.61366458371431942</v>
      </c>
    </row>
    <row r="64" spans="1:10" x14ac:dyDescent="0.25">
      <c r="A64" t="s">
        <v>119</v>
      </c>
      <c r="B64">
        <f>('CON Score and Page Rank'!CX104-'MIN and MAX'!B$22)/('MIN and MAX'!F$22-'MIN and MAX'!B$22)</f>
        <v>1.5448063528041435E-4</v>
      </c>
      <c r="C64">
        <f>('CON Score and Page Rank'!CY104-'MIN and MAX'!C$22)/('MIN and MAX'!G$22-'MIN and MAX'!C$22)</f>
        <v>2.1000699919849649E-2</v>
      </c>
      <c r="D64">
        <f>('CON Score and Page Rank'!CZ104-'MIN and MAX'!D$22)/('MIN and MAX'!H$22-'MIN and MAX'!D$22)</f>
        <v>0.65891472868217049</v>
      </c>
      <c r="E64">
        <f t="shared" si="0"/>
        <v>2.0846219284569235E-2</v>
      </c>
      <c r="F64">
        <f t="shared" si="1"/>
        <v>0.61568411204388873</v>
      </c>
      <c r="G64">
        <f t="shared" si="2"/>
        <v>0.65876024804689004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159</v>
      </c>
      <c r="B65">
        <f>('CON Score and Page Rank'!CX143-'MIN and MAX'!B$22)/('MIN and MAX'!F$22-'MIN and MAX'!B$22)</f>
        <v>6.6160359734049302E-5</v>
      </c>
      <c r="C65">
        <f>('CON Score and Page Rank'!CY143-'MIN and MAX'!C$22)/('MIN and MAX'!G$22-'MIN and MAX'!C$22)</f>
        <v>2.0901609268284525E-2</v>
      </c>
      <c r="D65">
        <f>('CON Score and Page Rank'!CZ143-'MIN and MAX'!D$22)/('MIN and MAX'!H$22-'MIN and MAX'!D$22)</f>
        <v>0.56256921373200441</v>
      </c>
      <c r="E65">
        <f t="shared" si="0"/>
        <v>2.0835448908550474E-2</v>
      </c>
      <c r="F65">
        <f t="shared" si="1"/>
        <v>0.61567547517222077</v>
      </c>
      <c r="G65">
        <f t="shared" si="2"/>
        <v>0.56250305337227036</v>
      </c>
      <c r="H65" s="3">
        <f>IFERROR(VLOOKUP(A65,'GDP Data'!A$2:Q$144,3,FALSE),"Not Found")</f>
        <v>3081024212.4292402</v>
      </c>
      <c r="I65">
        <f t="shared" si="3"/>
        <v>2.9115901146871853E-4</v>
      </c>
      <c r="J65">
        <f t="shared" si="4"/>
        <v>-0.61538431616075207</v>
      </c>
    </row>
    <row r="66" spans="1:10" x14ac:dyDescent="0.25">
      <c r="A66" t="s">
        <v>214</v>
      </c>
      <c r="B66">
        <f>('CON Score and Page Rank'!CX199-'MIN and MAX'!B$22)/('MIN and MAX'!F$22-'MIN and MAX'!B$22)</f>
        <v>2.5606322114099083E-4</v>
      </c>
      <c r="C66">
        <f>('CON Score and Page Rank'!CY199-'MIN and MAX'!C$22)/('MIN and MAX'!G$22-'MIN and MAX'!C$22)</f>
        <v>2.1052896567469549E-2</v>
      </c>
      <c r="D66">
        <f>('CON Score and Page Rank'!CZ199-'MIN and MAX'!D$22)/('MIN and MAX'!H$22-'MIN and MAX'!D$22)</f>
        <v>0.65891472868217049</v>
      </c>
      <c r="E66">
        <f t="shared" si="0"/>
        <v>2.0796833346328557E-2</v>
      </c>
      <c r="F66">
        <f t="shared" si="1"/>
        <v>0.61564450896874567</v>
      </c>
      <c r="G66">
        <f t="shared" si="2"/>
        <v>0.65865866546102947</v>
      </c>
      <c r="H66" s="3">
        <f>IFERROR(VLOOKUP(A66,'GDP Data'!A$2:Q$144,3,FALSE),"Not Found")</f>
        <v>7651174661.4287205</v>
      </c>
      <c r="I66">
        <f t="shared" si="3"/>
        <v>7.2304152690823938E-4</v>
      </c>
      <c r="J66">
        <f t="shared" si="4"/>
        <v>-0.6149214674418374</v>
      </c>
    </row>
    <row r="67" spans="1:10" x14ac:dyDescent="0.25">
      <c r="A67" t="s">
        <v>123</v>
      </c>
      <c r="B67">
        <f>('CON Score and Page Rank'!CX108-'MIN and MAX'!B$22)/('MIN and MAX'!F$22-'MIN and MAX'!B$22)</f>
        <v>2.5391855436679108E-4</v>
      </c>
      <c r="C67">
        <f>('CON Score and Page Rank'!CY108-'MIN and MAX'!C$22)/('MIN and MAX'!G$22-'MIN and MAX'!C$22)</f>
        <v>2.1049280797743545E-2</v>
      </c>
      <c r="D67">
        <f>('CON Score and Page Rank'!CZ108-'MIN and MAX'!D$22)/('MIN and MAX'!H$22-'MIN and MAX'!D$22)</f>
        <v>0.70764119601328901</v>
      </c>
      <c r="E67">
        <f t="shared" ref="E67:E130" si="5">C67-B67</f>
        <v>2.0795362243376754E-2</v>
      </c>
      <c r="F67">
        <f t="shared" si="1"/>
        <v>0.61564332927665477</v>
      </c>
      <c r="G67">
        <f t="shared" si="2"/>
        <v>0.70738727745892227</v>
      </c>
      <c r="H67" s="3">
        <f>IFERROR(VLOOKUP(A67,'GDP Data'!A$2:Q$144,3,FALSE),"Not Found")</f>
        <v>5840503868.5724602</v>
      </c>
      <c r="I67">
        <f t="shared" si="3"/>
        <v>5.519318303285935E-4</v>
      </c>
      <c r="J67">
        <f t="shared" si="4"/>
        <v>-0.61509139744632613</v>
      </c>
    </row>
    <row r="68" spans="1:10" x14ac:dyDescent="0.25">
      <c r="A68" t="s">
        <v>192</v>
      </c>
      <c r="B68">
        <f>('CON Score and Page Rank'!CX178-'MIN and MAX'!B$22)/('MIN and MAX'!F$22-'MIN and MAX'!B$22)</f>
        <v>9.4158578495482891E-3</v>
      </c>
      <c r="C68">
        <f>('CON Score and Page Rank'!CY178-'MIN and MAX'!C$22)/('MIN and MAX'!G$22-'MIN and MAX'!C$22)</f>
        <v>3.0170552163958295E-2</v>
      </c>
      <c r="D68">
        <f>('CON Score and Page Rank'!CZ178-'MIN and MAX'!D$22)/('MIN and MAX'!H$22-'MIN and MAX'!D$22)</f>
        <v>0.93078626799557029</v>
      </c>
      <c r="E68">
        <f t="shared" si="5"/>
        <v>2.0754694314410006E-2</v>
      </c>
      <c r="F68">
        <f t="shared" ref="F68:F131" si="6">(E68-MIN(E$3:E$212))/(MAX(E$3:E$212)-MIN(E$3:E$212))</f>
        <v>0.61561071725987115</v>
      </c>
      <c r="G68">
        <f t="shared" ref="G68:G131" si="7">D68-B68</f>
        <v>0.92137041014602206</v>
      </c>
      <c r="H68" s="3" t="str">
        <f>IFERROR(VLOOKUP(A68,'GDP Data'!A$2:Q$144,3,FALSE),"Not Found")</f>
        <v>Not Found</v>
      </c>
      <c r="I68" t="str">
        <f t="shared" ref="I68:I131" si="8">IFERROR((H68-MIN(H$3:H$212))/(MAX(H$3:H$212)-MIN(H$3:H$212)),"No Value")</f>
        <v>No Value</v>
      </c>
      <c r="J68" t="str">
        <f t="shared" ref="J68:J131" si="9">IFERROR(I68-F68,"No Value")</f>
        <v>No Value</v>
      </c>
    </row>
    <row r="69" spans="1:10" x14ac:dyDescent="0.25">
      <c r="A69" t="s">
        <v>76</v>
      </c>
      <c r="B69">
        <f>('CON Score and Page Rank'!CX61-'MIN and MAX'!B$22)/('MIN and MAX'!F$22-'MIN and MAX'!B$22)</f>
        <v>2.5486942247668681E-3</v>
      </c>
      <c r="C69">
        <f>('CON Score and Page Rank'!CY61-'MIN and MAX'!C$22)/('MIN and MAX'!G$22-'MIN and MAX'!C$22)</f>
        <v>2.3216025801841612E-2</v>
      </c>
      <c r="D69">
        <f>('CON Score and Page Rank'!CZ61-'MIN and MAX'!D$22)/('MIN and MAX'!H$22-'MIN and MAX'!D$22)</f>
        <v>0.7857142857142857</v>
      </c>
      <c r="E69">
        <f t="shared" si="5"/>
        <v>2.0667331577074743E-2</v>
      </c>
      <c r="F69">
        <f t="shared" si="6"/>
        <v>0.61554066021175902</v>
      </c>
      <c r="G69">
        <f t="shared" si="7"/>
        <v>0.78316559148951881</v>
      </c>
      <c r="H69" s="3">
        <f>IFERROR(VLOOKUP(A69,'GDP Data'!A$2:Q$144,3,FALSE),"Not Found")</f>
        <v>16810536883.717699</v>
      </c>
      <c r="I69">
        <f t="shared" si="8"/>
        <v>1.5886078666881257E-3</v>
      </c>
      <c r="J69">
        <f t="shared" si="9"/>
        <v>-0.61395205234507089</v>
      </c>
    </row>
    <row r="70" spans="1:10" x14ac:dyDescent="0.25">
      <c r="A70" t="s">
        <v>208</v>
      </c>
      <c r="B70">
        <f>('CON Score and Page Rank'!CX193-'MIN and MAX'!B$22)/('MIN and MAX'!F$22-'MIN and MAX'!B$22)</f>
        <v>7.1070572919908887E-4</v>
      </c>
      <c r="C70">
        <f>('CON Score and Page Rank'!CY193-'MIN and MAX'!C$22)/('MIN and MAX'!G$22-'MIN and MAX'!C$22)</f>
        <v>2.131505534016543E-2</v>
      </c>
      <c r="D70">
        <f>('CON Score and Page Rank'!CZ193-'MIN and MAX'!D$22)/('MIN and MAX'!H$22-'MIN and MAX'!D$22)</f>
        <v>0.65891472868217049</v>
      </c>
      <c r="E70">
        <f t="shared" si="5"/>
        <v>2.0604349610966341E-2</v>
      </c>
      <c r="F70">
        <f t="shared" si="6"/>
        <v>0.61549015434662191</v>
      </c>
      <c r="G70">
        <f t="shared" si="7"/>
        <v>0.65820402295297142</v>
      </c>
      <c r="H70" s="3">
        <f>IFERROR(VLOOKUP(A70,'GDP Data'!A$2:Q$144,3,FALSE),"Not Found")</f>
        <v>12282533600</v>
      </c>
      <c r="I70">
        <f t="shared" si="8"/>
        <v>1.160708288782866E-3</v>
      </c>
      <c r="J70">
        <f t="shared" si="9"/>
        <v>-0.61432944605783901</v>
      </c>
    </row>
    <row r="71" spans="1:10" x14ac:dyDescent="0.25">
      <c r="A71" t="s">
        <v>134</v>
      </c>
      <c r="B71">
        <f>('CON Score and Page Rank'!CX119-'MIN and MAX'!B$22)/('MIN and MAX'!F$22-'MIN and MAX'!B$22)</f>
        <v>6.399974966349375E-4</v>
      </c>
      <c r="C71">
        <f>('CON Score and Page Rank'!CY119-'MIN and MAX'!C$22)/('MIN and MAX'!G$22-'MIN and MAX'!C$22)</f>
        <v>2.1096118390585849E-2</v>
      </c>
      <c r="D71">
        <f>('CON Score and Page Rank'!CZ119-'MIN and MAX'!D$22)/('MIN and MAX'!H$22-'MIN and MAX'!D$22)</f>
        <v>0.68050941306755264</v>
      </c>
      <c r="E71">
        <f t="shared" si="5"/>
        <v>2.0456120893950911E-2</v>
      </c>
      <c r="F71">
        <f t="shared" si="6"/>
        <v>0.61537128826393828</v>
      </c>
      <c r="G71">
        <f t="shared" si="7"/>
        <v>0.67986941557091773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45</v>
      </c>
      <c r="B72">
        <f>('CON Score and Page Rank'!CX30-'MIN and MAX'!B$22)/('MIN and MAX'!F$22-'MIN and MAX'!B$22)</f>
        <v>9.7994690819634325E-3</v>
      </c>
      <c r="C72">
        <f>('CON Score and Page Rank'!CY30-'MIN and MAX'!C$22)/('MIN and MAX'!G$22-'MIN and MAX'!C$22)</f>
        <v>3.0218028476062718E-2</v>
      </c>
      <c r="D72">
        <f>('CON Score and Page Rank'!CZ30-'MIN and MAX'!D$22)/('MIN and MAX'!H$22-'MIN and MAX'!D$22)</f>
        <v>0.9008859357696567</v>
      </c>
      <c r="E72">
        <f t="shared" si="5"/>
        <v>2.0418559394099284E-2</v>
      </c>
      <c r="F72">
        <f t="shared" si="6"/>
        <v>0.61534116732356336</v>
      </c>
      <c r="G72">
        <f t="shared" si="7"/>
        <v>0.89108646668769331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115</v>
      </c>
      <c r="B73">
        <f>('CON Score and Page Rank'!CX100-'MIN and MAX'!B$22)/('MIN and MAX'!F$22-'MIN and MAX'!B$22)</f>
        <v>1.1097594313051146E-2</v>
      </c>
      <c r="C73">
        <f>('CON Score and Page Rank'!CY100-'MIN and MAX'!C$22)/('MIN and MAX'!G$22-'MIN and MAX'!C$22)</f>
        <v>3.1434182705968837E-2</v>
      </c>
      <c r="D73">
        <f>('CON Score and Page Rank'!CZ100-'MIN and MAX'!D$22)/('MIN and MAX'!H$22-'MIN and MAX'!D$22)</f>
        <v>0.93964562569213728</v>
      </c>
      <c r="E73">
        <f t="shared" si="5"/>
        <v>2.0336588392917691E-2</v>
      </c>
      <c r="F73">
        <f t="shared" si="6"/>
        <v>0.61527543396230733</v>
      </c>
      <c r="G73">
        <f t="shared" si="7"/>
        <v>0.92854803137908615</v>
      </c>
      <c r="H73" s="3">
        <f>IFERROR(VLOOKUP(A73,'GDP Data'!A$2:Q$144,3,FALSE),"Not Found")</f>
        <v>135429607036.658</v>
      </c>
      <c r="I73">
        <f t="shared" si="8"/>
        <v>1.2798195596554712E-2</v>
      </c>
      <c r="J73">
        <f t="shared" si="9"/>
        <v>-0.60247723836575262</v>
      </c>
    </row>
    <row r="74" spans="1:10" x14ac:dyDescent="0.25">
      <c r="A74" t="s">
        <v>184</v>
      </c>
      <c r="B74">
        <f>('CON Score and Page Rank'!CX169-'MIN and MAX'!B$22)/('MIN and MAX'!F$22-'MIN and MAX'!B$22)</f>
        <v>2.2370595352500266E-3</v>
      </c>
      <c r="C74">
        <f>('CON Score and Page Rank'!CY169-'MIN and MAX'!C$22)/('MIN and MAX'!G$22-'MIN and MAX'!C$22)</f>
        <v>2.2365135283068948E-2</v>
      </c>
      <c r="D74">
        <f>('CON Score and Page Rank'!CZ169-'MIN and MAX'!D$22)/('MIN and MAX'!H$22-'MIN and MAX'!D$22)</f>
        <v>0.81506090808416387</v>
      </c>
      <c r="E74">
        <f t="shared" si="5"/>
        <v>2.012807574781892E-2</v>
      </c>
      <c r="F74">
        <f t="shared" si="6"/>
        <v>0.61510822559801781</v>
      </c>
      <c r="G74">
        <f t="shared" si="7"/>
        <v>0.81282384854891387</v>
      </c>
      <c r="H74" s="3">
        <f>IFERROR(VLOOKUP(A74,'GDP Data'!A$2:Q$144,3,FALSE),"Not Found")</f>
        <v>8362398701.5894299</v>
      </c>
      <c r="I74">
        <f t="shared" si="8"/>
        <v>7.9025271195202985E-4</v>
      </c>
      <c r="J74">
        <f t="shared" si="9"/>
        <v>-0.61431797288606582</v>
      </c>
    </row>
    <row r="75" spans="1:10" x14ac:dyDescent="0.25">
      <c r="A75" t="s">
        <v>95</v>
      </c>
      <c r="B75">
        <f>('CON Score and Page Rank'!CX80-'MIN and MAX'!B$22)/('MIN and MAX'!F$22-'MIN and MAX'!B$22)</f>
        <v>1.3213067459195188E-4</v>
      </c>
      <c r="C75">
        <f>('CON Score and Page Rank'!CY80-'MIN and MAX'!C$22)/('MIN and MAX'!G$22-'MIN and MAX'!C$22)</f>
        <v>2.0250978164885244E-2</v>
      </c>
      <c r="D75">
        <f>('CON Score and Page Rank'!CZ80-'MIN and MAX'!D$22)/('MIN and MAX'!H$22-'MIN and MAX'!D$22)</f>
        <v>0.70321151716500552</v>
      </c>
      <c r="E75">
        <f t="shared" si="5"/>
        <v>2.0118847490293291E-2</v>
      </c>
      <c r="F75">
        <f t="shared" si="6"/>
        <v>0.61510082536650956</v>
      </c>
      <c r="G75">
        <f t="shared" si="7"/>
        <v>0.70307938649041357</v>
      </c>
      <c r="H75" s="3">
        <f>IFERROR(VLOOKUP(A75,'GDP Data'!A$2:Q$144,3,FALSE),"Not Found")</f>
        <v>34110064452.1567</v>
      </c>
      <c r="I75">
        <f t="shared" si="8"/>
        <v>3.2234257059582617E-3</v>
      </c>
      <c r="J75">
        <f t="shared" si="9"/>
        <v>-0.61187739966055132</v>
      </c>
    </row>
    <row r="76" spans="1:10" x14ac:dyDescent="0.25">
      <c r="A76" t="s">
        <v>89</v>
      </c>
      <c r="B76">
        <f>('CON Score and Page Rank'!CX74-'MIN and MAX'!B$22)/('MIN and MAX'!F$22-'MIN and MAX'!B$22)</f>
        <v>3.4965313261846325E-3</v>
      </c>
      <c r="C76">
        <f>('CON Score and Page Rank'!CY74-'MIN and MAX'!C$22)/('MIN and MAX'!G$22-'MIN and MAX'!C$22)</f>
        <v>2.3434966390847186E-2</v>
      </c>
      <c r="D76">
        <f>('CON Score and Page Rank'!CZ74-'MIN and MAX'!D$22)/('MIN and MAX'!H$22-'MIN and MAX'!D$22)</f>
        <v>0.81506090808416387</v>
      </c>
      <c r="E76">
        <f t="shared" si="5"/>
        <v>1.9938435064662554E-2</v>
      </c>
      <c r="F76">
        <f t="shared" si="6"/>
        <v>0.61495615084773925</v>
      </c>
      <c r="G76">
        <f t="shared" si="7"/>
        <v>0.81156437675797921</v>
      </c>
      <c r="H76" s="3">
        <f>IFERROR(VLOOKUP(A76,'GDP Data'!A$2:Q$144,3,FALSE),"Not Found")</f>
        <v>130816321183.15601</v>
      </c>
      <c r="I76">
        <f t="shared" si="8"/>
        <v>1.2362236754261416E-2</v>
      </c>
      <c r="J76">
        <f t="shared" si="9"/>
        <v>-0.60259391409347784</v>
      </c>
    </row>
    <row r="77" spans="1:10" x14ac:dyDescent="0.25">
      <c r="A77" t="s">
        <v>211</v>
      </c>
      <c r="B77">
        <f>('CON Score and Page Rank'!CX196-'MIN and MAX'!B$22)/('MIN and MAX'!F$22-'MIN and MAX'!B$22)</f>
        <v>4.9707252604840946E-4</v>
      </c>
      <c r="C77">
        <f>('CON Score and Page Rank'!CY196-'MIN and MAX'!C$22)/('MIN and MAX'!G$22-'MIN and MAX'!C$22)</f>
        <v>2.042911714906118E-2</v>
      </c>
      <c r="D77">
        <f>('CON Score and Page Rank'!CZ196-'MIN and MAX'!D$22)/('MIN and MAX'!H$22-'MIN and MAX'!D$22)</f>
        <v>0.67331118493909192</v>
      </c>
      <c r="E77">
        <f t="shared" si="5"/>
        <v>1.9932044623012769E-2</v>
      </c>
      <c r="F77">
        <f t="shared" si="6"/>
        <v>0.61495102628901122</v>
      </c>
      <c r="G77">
        <f t="shared" si="7"/>
        <v>0.67281411241304356</v>
      </c>
      <c r="H77" s="3">
        <f>IFERROR(VLOOKUP(A77,'GDP Data'!A$2:Q$144,3,FALSE),"Not Found")</f>
        <v>18405203853.1036</v>
      </c>
      <c r="I77">
        <f t="shared" si="8"/>
        <v>1.7393050460725538E-3</v>
      </c>
      <c r="J77">
        <f t="shared" si="9"/>
        <v>-0.61321172124293866</v>
      </c>
    </row>
    <row r="78" spans="1:10" x14ac:dyDescent="0.25">
      <c r="A78" t="s">
        <v>199</v>
      </c>
      <c r="B78">
        <f>('CON Score and Page Rank'!CX184-'MIN and MAX'!B$22)/('MIN and MAX'!F$22-'MIN and MAX'!B$22)</f>
        <v>2.3659861216871931E-4</v>
      </c>
      <c r="C78">
        <f>('CON Score and Page Rank'!CY184-'MIN and MAX'!C$22)/('MIN and MAX'!G$22-'MIN and MAX'!C$22)</f>
        <v>2.0153192247539316E-2</v>
      </c>
      <c r="D78">
        <f>('CON Score and Page Rank'!CZ184-'MIN and MAX'!D$22)/('MIN and MAX'!H$22-'MIN and MAX'!D$22)</f>
        <v>0.63289036544850497</v>
      </c>
      <c r="E78">
        <f t="shared" si="5"/>
        <v>1.9916593635370596E-2</v>
      </c>
      <c r="F78">
        <f t="shared" si="6"/>
        <v>0.61493863598832177</v>
      </c>
      <c r="G78">
        <f t="shared" si="7"/>
        <v>0.63265376683633623</v>
      </c>
      <c r="H78" s="3">
        <f>IFERROR(VLOOKUP(A78,'GDP Data'!A$2:Q$144,3,FALSE),"Not Found")</f>
        <v>8141537877.0679102</v>
      </c>
      <c r="I78">
        <f t="shared" si="8"/>
        <v>7.693812046524653E-4</v>
      </c>
      <c r="J78">
        <f t="shared" si="9"/>
        <v>-0.61416925478366935</v>
      </c>
    </row>
    <row r="79" spans="1:10" x14ac:dyDescent="0.25">
      <c r="A79" t="s">
        <v>141</v>
      </c>
      <c r="B79">
        <f>('CON Score and Page Rank'!CX126-'MIN and MAX'!B$22)/('MIN and MAX'!F$22-'MIN and MAX'!B$22)</f>
        <v>1.3920803282483997E-2</v>
      </c>
      <c r="C79">
        <f>('CON Score and Page Rank'!CY126-'MIN and MAX'!C$22)/('MIN and MAX'!G$22-'MIN and MAX'!C$22)</f>
        <v>3.3685287784917375E-2</v>
      </c>
      <c r="D79">
        <f>('CON Score and Page Rank'!CZ126-'MIN and MAX'!D$22)/('MIN and MAX'!H$22-'MIN and MAX'!D$22)</f>
        <v>0.91915836101882609</v>
      </c>
      <c r="E79">
        <f t="shared" si="5"/>
        <v>1.9764484502433378E-2</v>
      </c>
      <c r="F79">
        <f t="shared" si="6"/>
        <v>0.6148166581615101</v>
      </c>
      <c r="G79">
        <f t="shared" si="7"/>
        <v>0.90523755773634207</v>
      </c>
      <c r="H79" s="3">
        <f>IFERROR(VLOOKUP(A79,'GDP Data'!A$2:Q$144,3,FALSE),"Not Found")</f>
        <v>160446947784.909</v>
      </c>
      <c r="I79">
        <f t="shared" si="8"/>
        <v>1.5162352350809412E-2</v>
      </c>
      <c r="J79">
        <f t="shared" si="9"/>
        <v>-0.59965430581070067</v>
      </c>
    </row>
    <row r="80" spans="1:10" x14ac:dyDescent="0.25">
      <c r="A80" t="s">
        <v>197</v>
      </c>
      <c r="B80">
        <f>('CON Score and Page Rank'!CX182-'MIN and MAX'!B$22)/('MIN and MAX'!F$22-'MIN and MAX'!B$22)</f>
        <v>1.4025165138307335E-2</v>
      </c>
      <c r="C80">
        <f>('CON Score and Page Rank'!CY182-'MIN and MAX'!C$22)/('MIN and MAX'!G$22-'MIN and MAX'!C$22)</f>
        <v>3.3745085373727779E-2</v>
      </c>
      <c r="D80">
        <f>('CON Score and Page Rank'!CZ182-'MIN and MAX'!D$22)/('MIN and MAX'!H$22-'MIN and MAX'!D$22)</f>
        <v>0.99114064230343302</v>
      </c>
      <c r="E80">
        <f t="shared" si="5"/>
        <v>1.9719920235420442E-2</v>
      </c>
      <c r="F80">
        <f t="shared" si="6"/>
        <v>0.61478092163248821</v>
      </c>
      <c r="G80">
        <f t="shared" si="7"/>
        <v>0.9771154771651257</v>
      </c>
      <c r="H80" s="3">
        <f>IFERROR(VLOOKUP(A80,'GDP Data'!A$2:Q$144,3,FALSE),"Not Found")</f>
        <v>268696750000</v>
      </c>
      <c r="I80">
        <f t="shared" si="8"/>
        <v>2.5392036777657792E-2</v>
      </c>
      <c r="J80">
        <f t="shared" si="9"/>
        <v>-0.58938888485483043</v>
      </c>
    </row>
    <row r="81" spans="1:10" x14ac:dyDescent="0.25">
      <c r="A81" t="s">
        <v>166</v>
      </c>
      <c r="B81">
        <f>('CON Score and Page Rank'!CX151-'MIN and MAX'!B$22)/('MIN and MAX'!F$22-'MIN and MAX'!B$22)</f>
        <v>1.2671029999080938E-2</v>
      </c>
      <c r="C81">
        <f>('CON Score and Page Rank'!CY151-'MIN and MAX'!C$22)/('MIN and MAX'!G$22-'MIN and MAX'!C$22)</f>
        <v>3.2269210786542407E-2</v>
      </c>
      <c r="D81">
        <f>('CON Score and Page Rank'!CZ151-'MIN and MAX'!D$22)/('MIN and MAX'!H$22-'MIN and MAX'!D$22)</f>
        <v>0.97120708748615725</v>
      </c>
      <c r="E81">
        <f t="shared" si="5"/>
        <v>1.9598180787461471E-2</v>
      </c>
      <c r="F81">
        <f t="shared" si="6"/>
        <v>0.61468329755816364</v>
      </c>
      <c r="G81">
        <f t="shared" si="7"/>
        <v>0.95853605748707627</v>
      </c>
      <c r="H81" s="3">
        <f>IFERROR(VLOOKUP(A81,'GDP Data'!A$2:Q$144,3,FALSE),"Not Found")</f>
        <v>120296476180.40199</v>
      </c>
      <c r="I81">
        <f t="shared" si="8"/>
        <v>1.1368103809947095E-2</v>
      </c>
      <c r="J81">
        <f t="shared" si="9"/>
        <v>-0.60331519374821652</v>
      </c>
    </row>
    <row r="82" spans="1:10" x14ac:dyDescent="0.25">
      <c r="A82" t="s">
        <v>47</v>
      </c>
      <c r="B82">
        <f>('CON Score and Page Rank'!CX32-'MIN and MAX'!B$22)/('MIN and MAX'!F$22-'MIN and MAX'!B$22)</f>
        <v>1.7244314442306694E-3</v>
      </c>
      <c r="C82">
        <f>('CON Score and Page Rank'!CY32-'MIN and MAX'!C$22)/('MIN and MAX'!G$22-'MIN and MAX'!C$22)</f>
        <v>2.1281261450089108E-2</v>
      </c>
      <c r="D82">
        <f>('CON Score and Page Rank'!CZ32-'MIN and MAX'!D$22)/('MIN and MAX'!H$22-'MIN and MAX'!D$22)</f>
        <v>0.60077519379844957</v>
      </c>
      <c r="E82">
        <f t="shared" si="5"/>
        <v>1.9556830005858439E-2</v>
      </c>
      <c r="F82">
        <f t="shared" si="6"/>
        <v>0.6146501379550583</v>
      </c>
      <c r="G82">
        <f t="shared" si="7"/>
        <v>0.59905076235421895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152</v>
      </c>
      <c r="B83">
        <f>('CON Score and Page Rank'!CX136-'MIN and MAX'!B$22)/('MIN and MAX'!F$22-'MIN and MAX'!B$22)</f>
        <v>3.847938441914609E-4</v>
      </c>
      <c r="C83">
        <f>('CON Score and Page Rank'!CY136-'MIN and MAX'!C$22)/('MIN and MAX'!G$22-'MIN and MAX'!C$22)</f>
        <v>1.9784642134732393E-2</v>
      </c>
      <c r="D83">
        <f>('CON Score and Page Rank'!CZ136-'MIN and MAX'!D$22)/('MIN and MAX'!H$22-'MIN and MAX'!D$22)</f>
        <v>0.47785160575858249</v>
      </c>
      <c r="E83">
        <f t="shared" si="5"/>
        <v>1.9399848290540932E-2</v>
      </c>
      <c r="F83">
        <f t="shared" si="6"/>
        <v>0.61452425275596567</v>
      </c>
      <c r="G83">
        <f t="shared" si="7"/>
        <v>0.47746681191439105</v>
      </c>
      <c r="H83" s="3">
        <f>IFERROR(VLOOKUP(A83,'GDP Data'!A$2:Q$144,3,FALSE),"Not Found")</f>
        <v>6220270632.3359203</v>
      </c>
      <c r="I83">
        <f t="shared" si="8"/>
        <v>5.8782006355960156E-4</v>
      </c>
      <c r="J83">
        <f t="shared" si="9"/>
        <v>-0.61393643269240605</v>
      </c>
    </row>
    <row r="84" spans="1:10" x14ac:dyDescent="0.25">
      <c r="A84" t="s">
        <v>125</v>
      </c>
      <c r="B84">
        <f>('CON Score and Page Rank'!CX110-'MIN and MAX'!B$22)/('MIN and MAX'!F$22-'MIN and MAX'!B$22)</f>
        <v>8.4885389273876301E-5</v>
      </c>
      <c r="C84">
        <f>('CON Score and Page Rank'!CY110-'MIN and MAX'!C$22)/('MIN and MAX'!G$22-'MIN and MAX'!C$22)</f>
        <v>1.9388807245241162E-2</v>
      </c>
      <c r="D84">
        <f>('CON Score and Page Rank'!CZ110-'MIN and MAX'!D$22)/('MIN and MAX'!H$22-'MIN and MAX'!D$22)</f>
        <v>0.5276854928017719</v>
      </c>
      <c r="E84">
        <f t="shared" si="5"/>
        <v>1.9303921855967285E-2</v>
      </c>
      <c r="F84">
        <f t="shared" si="6"/>
        <v>0.61444732839385041</v>
      </c>
      <c r="G84">
        <f t="shared" si="7"/>
        <v>0.52760060741249803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121</v>
      </c>
      <c r="B85">
        <f>('CON Score and Page Rank'!CX106-'MIN and MAX'!B$22)/('MIN and MAX'!F$22-'MIN and MAX'!B$22)</f>
        <v>8.3284698350649157E-5</v>
      </c>
      <c r="C85">
        <f>('CON Score and Page Rank'!CY106-'MIN and MAX'!C$22)/('MIN and MAX'!G$22-'MIN and MAX'!C$22)</f>
        <v>1.9363606039938974E-2</v>
      </c>
      <c r="D85">
        <f>('CON Score and Page Rank'!CZ106-'MIN and MAX'!D$22)/('MIN and MAX'!H$22-'MIN and MAX'!D$22)</f>
        <v>0.65393133997785158</v>
      </c>
      <c r="E85">
        <f t="shared" si="5"/>
        <v>1.9280321341588327E-2</v>
      </c>
      <c r="F85">
        <f t="shared" si="6"/>
        <v>0.61442840290660317</v>
      </c>
      <c r="G85">
        <f t="shared" si="7"/>
        <v>0.65384805527950096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96</v>
      </c>
      <c r="B86">
        <f>('CON Score and Page Rank'!CX81-'MIN and MAX'!B$22)/('MIN and MAX'!F$22-'MIN and MAX'!B$22)</f>
        <v>2.5953698624357004E-4</v>
      </c>
      <c r="C86">
        <f>('CON Score and Page Rank'!CY81-'MIN and MAX'!C$22)/('MIN and MAX'!G$22-'MIN and MAX'!C$22)</f>
        <v>1.946615778562532E-2</v>
      </c>
      <c r="D86">
        <f>('CON Score and Page Rank'!CZ81-'MIN and MAX'!D$22)/('MIN and MAX'!H$22-'MIN and MAX'!D$22)</f>
        <v>0.65393133997785158</v>
      </c>
      <c r="E86">
        <f t="shared" si="5"/>
        <v>1.9206620799381749E-2</v>
      </c>
      <c r="F86">
        <f t="shared" si="6"/>
        <v>0.61436930170866977</v>
      </c>
      <c r="G86">
        <f t="shared" si="7"/>
        <v>0.65367180299160799</v>
      </c>
      <c r="H86" s="3">
        <f>IFERROR(VLOOKUP(A86,'GDP Data'!A$2:Q$144,3,FALSE),"Not Found")</f>
        <v>5438332738.1037302</v>
      </c>
      <c r="I86">
        <f t="shared" si="8"/>
        <v>5.1392636827602236E-4</v>
      </c>
      <c r="J86">
        <f t="shared" si="9"/>
        <v>-0.61385537534039369</v>
      </c>
    </row>
    <row r="87" spans="1:10" x14ac:dyDescent="0.25">
      <c r="A87" t="s">
        <v>179</v>
      </c>
      <c r="B87">
        <f>('CON Score and Page Rank'!CX164-'MIN and MAX'!B$22)/('MIN and MAX'!F$22-'MIN and MAX'!B$22)</f>
        <v>1.1419814205736003E-2</v>
      </c>
      <c r="C87">
        <f>('CON Score and Page Rank'!CY164-'MIN and MAX'!C$22)/('MIN and MAX'!G$22-'MIN and MAX'!C$22)</f>
        <v>3.0589621149001434E-2</v>
      </c>
      <c r="D87">
        <f>('CON Score and Page Rank'!CZ164-'MIN and MAX'!D$22)/('MIN and MAX'!H$22-'MIN and MAX'!D$22)</f>
        <v>0.93964562569213728</v>
      </c>
      <c r="E87">
        <f t="shared" si="5"/>
        <v>1.9169806943265429E-2</v>
      </c>
      <c r="F87">
        <f t="shared" si="6"/>
        <v>0.61433978031124326</v>
      </c>
      <c r="G87">
        <f t="shared" si="7"/>
        <v>0.92822581148640126</v>
      </c>
      <c r="H87" s="3">
        <f>IFERROR(VLOOKUP(A87,'GDP Data'!A$2:Q$144,3,FALSE),"Not Found")</f>
        <v>23273640257.1968</v>
      </c>
      <c r="I87">
        <f t="shared" si="8"/>
        <v>2.1993757995238798E-3</v>
      </c>
      <c r="J87">
        <f t="shared" si="9"/>
        <v>-0.61214040451171936</v>
      </c>
    </row>
    <row r="88" spans="1:10" x14ac:dyDescent="0.25">
      <c r="A88" t="s">
        <v>101</v>
      </c>
      <c r="B88">
        <f>('CON Score and Page Rank'!CX86-'MIN and MAX'!B$22)/('MIN and MAX'!F$22-'MIN and MAX'!B$22)</f>
        <v>2.4875516932688891E-4</v>
      </c>
      <c r="C88">
        <f>('CON Score and Page Rank'!CY86-'MIN and MAX'!C$22)/('MIN and MAX'!G$22-'MIN and MAX'!C$22)</f>
        <v>1.9369208936258233E-2</v>
      </c>
      <c r="D88">
        <f>('CON Score and Page Rank'!CZ86-'MIN and MAX'!D$22)/('MIN and MAX'!H$22-'MIN and MAX'!D$22)</f>
        <v>0.62624584717607978</v>
      </c>
      <c r="E88">
        <f t="shared" si="5"/>
        <v>1.9120453766931344E-2</v>
      </c>
      <c r="F88">
        <f t="shared" si="6"/>
        <v>0.61430020350819914</v>
      </c>
      <c r="G88">
        <f t="shared" si="7"/>
        <v>0.62599709200675291</v>
      </c>
      <c r="H88" s="3">
        <f>IFERROR(VLOOKUP(A88,'GDP Data'!A$2:Q$144,3,FALSE),"Not Found")</f>
        <v>5398568543.6349201</v>
      </c>
      <c r="I88">
        <f t="shared" si="8"/>
        <v>5.1016862320323693E-4</v>
      </c>
      <c r="J88">
        <f t="shared" si="9"/>
        <v>-0.61379003488499595</v>
      </c>
    </row>
    <row r="89" spans="1:10" x14ac:dyDescent="0.25">
      <c r="A89" t="s">
        <v>112</v>
      </c>
      <c r="B89">
        <f>('CON Score and Page Rank'!CX97-'MIN and MAX'!B$22)/('MIN and MAX'!F$22-'MIN and MAX'!B$22)</f>
        <v>1.2099350819265736E-4</v>
      </c>
      <c r="C89">
        <f>('CON Score and Page Rank'!CY97-'MIN and MAX'!C$22)/('MIN and MAX'!G$22-'MIN and MAX'!C$22)</f>
        <v>1.9192372866588498E-2</v>
      </c>
      <c r="D89">
        <f>('CON Score and Page Rank'!CZ97-'MIN and MAX'!D$22)/('MIN and MAX'!H$22-'MIN and MAX'!D$22)</f>
        <v>0.58582502768549283</v>
      </c>
      <c r="E89">
        <f t="shared" si="5"/>
        <v>1.907137935839584E-2</v>
      </c>
      <c r="F89">
        <f t="shared" si="6"/>
        <v>0.61426085025182553</v>
      </c>
      <c r="G89">
        <f t="shared" si="7"/>
        <v>0.58570403417730021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221</v>
      </c>
      <c r="B90">
        <f>('CON Score and Page Rank'!CX206-'MIN and MAX'!B$22)/('MIN and MAX'!F$22-'MIN and MAX'!B$22)</f>
        <v>1.2453084006722453E-4</v>
      </c>
      <c r="C90">
        <f>('CON Score and Page Rank'!CY206-'MIN and MAX'!C$22)/('MIN and MAX'!G$22-'MIN and MAX'!C$22)</f>
        <v>1.9063409806456637E-2</v>
      </c>
      <c r="D90">
        <f>('CON Score and Page Rank'!CZ206-'MIN and MAX'!D$22)/('MIN and MAX'!H$22-'MIN and MAX'!D$22)</f>
        <v>0.63455149501661134</v>
      </c>
      <c r="E90">
        <f t="shared" si="5"/>
        <v>1.8938878966389412E-2</v>
      </c>
      <c r="F90">
        <f t="shared" si="6"/>
        <v>0.61415459686942464</v>
      </c>
      <c r="G90">
        <f t="shared" si="7"/>
        <v>0.63442696417654409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210</v>
      </c>
      <c r="B91">
        <f>('CON Score and Page Rank'!CX195-'MIN and MAX'!B$22)/('MIN and MAX'!F$22-'MIN and MAX'!B$22)</f>
        <v>1.1048864381795651E-5</v>
      </c>
      <c r="C91">
        <f>('CON Score and Page Rank'!CY195-'MIN and MAX'!C$22)/('MIN and MAX'!G$22-'MIN and MAX'!C$22)</f>
        <v>1.8781891107180499E-2</v>
      </c>
      <c r="D91">
        <f>('CON Score and Page Rank'!CZ195-'MIN and MAX'!D$22)/('MIN and MAX'!H$22-'MIN and MAX'!D$22)</f>
        <v>0.49612403100775193</v>
      </c>
      <c r="E91">
        <f t="shared" si="5"/>
        <v>1.8770842242798704E-2</v>
      </c>
      <c r="F91">
        <f t="shared" si="6"/>
        <v>0.61401984654922759</v>
      </c>
      <c r="G91">
        <f t="shared" si="7"/>
        <v>0.49611298214337013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51</v>
      </c>
      <c r="B92">
        <f>('CON Score and Page Rank'!CX36-'MIN and MAX'!B$22)/('MIN and MAX'!F$22-'MIN and MAX'!B$22)</f>
        <v>1.1499594676277491E-2</v>
      </c>
      <c r="C92">
        <f>('CON Score and Page Rank'!CY36-'MIN and MAX'!C$22)/('MIN and MAX'!G$22-'MIN and MAX'!C$22)</f>
        <v>3.0108292503462294E-2</v>
      </c>
      <c r="D92">
        <f>('CON Score and Page Rank'!CZ36-'MIN and MAX'!D$22)/('MIN and MAX'!H$22-'MIN and MAX'!D$22)</f>
        <v>0.86655592469545961</v>
      </c>
      <c r="E92">
        <f t="shared" si="5"/>
        <v>1.8608697827184804E-2</v>
      </c>
      <c r="F92">
        <f t="shared" si="6"/>
        <v>0.61388982132941117</v>
      </c>
      <c r="G92">
        <f t="shared" si="7"/>
        <v>0.85505633001918213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175</v>
      </c>
      <c r="B93">
        <f>('CON Score and Page Rank'!CX160-'MIN and MAX'!B$22)/('MIN and MAX'!F$22-'MIN and MAX'!B$22)</f>
        <v>5.2189688173034079E-5</v>
      </c>
      <c r="C93">
        <f>('CON Score and Page Rank'!CY160-'MIN and MAX'!C$22)/('MIN and MAX'!G$22-'MIN and MAX'!C$22)</f>
        <v>1.8420292298023975E-2</v>
      </c>
      <c r="D93">
        <f>('CON Score and Page Rank'!CZ160-'MIN and MAX'!D$22)/('MIN and MAX'!H$22-'MIN and MAX'!D$22)</f>
        <v>0.61683277962347727</v>
      </c>
      <c r="E93">
        <f t="shared" si="5"/>
        <v>1.8368102609850941E-2</v>
      </c>
      <c r="F93">
        <f t="shared" si="6"/>
        <v>0.6136968856313042</v>
      </c>
      <c r="G93">
        <f t="shared" si="7"/>
        <v>0.61678058993530427</v>
      </c>
      <c r="H93" s="3">
        <f>IFERROR(VLOOKUP(A93,'GDP Data'!A$2:Q$144,3,FALSE),"Not Found")</f>
        <v>3922100793.5402999</v>
      </c>
      <c r="I93">
        <f t="shared" si="8"/>
        <v>3.706413553392667E-4</v>
      </c>
      <c r="J93">
        <f t="shared" si="9"/>
        <v>-0.61332624427596494</v>
      </c>
    </row>
    <row r="94" spans="1:10" x14ac:dyDescent="0.25">
      <c r="A94" t="s">
        <v>26</v>
      </c>
      <c r="B94">
        <f>('CON Score and Page Rank'!CX11-'MIN and MAX'!B$22)/('MIN and MAX'!F$22-'MIN and MAX'!B$22)</f>
        <v>1.9253495758236006E-3</v>
      </c>
      <c r="C94">
        <f>('CON Score and Page Rank'!CY11-'MIN and MAX'!C$22)/('MIN and MAX'!G$22-'MIN and MAX'!C$22)</f>
        <v>2.0263031943780593E-2</v>
      </c>
      <c r="D94">
        <f>('CON Score and Page Rank'!CZ11-'MIN and MAX'!D$22)/('MIN and MAX'!H$22-'MIN and MAX'!D$22)</f>
        <v>0.62624584717607978</v>
      </c>
      <c r="E94">
        <f t="shared" si="5"/>
        <v>1.8337682367956992E-2</v>
      </c>
      <c r="F94">
        <f t="shared" si="6"/>
        <v>0.6136724913367233</v>
      </c>
      <c r="G94">
        <f t="shared" si="7"/>
        <v>0.62432049760025621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65</v>
      </c>
      <c r="B95">
        <f>('CON Score and Page Rank'!CX50-'MIN and MAX'!B$22)/('MIN and MAX'!F$22-'MIN and MAX'!B$22)</f>
        <v>4.7039012820831075E-5</v>
      </c>
      <c r="C95">
        <f>('CON Score and Page Rank'!CY50-'MIN and MAX'!C$22)/('MIN and MAX'!G$22-'MIN and MAX'!C$22)</f>
        <v>1.8358154558298808E-2</v>
      </c>
      <c r="D95">
        <f>('CON Score and Page Rank'!CZ50-'MIN and MAX'!D$22)/('MIN and MAX'!H$22-'MIN and MAX'!D$22)</f>
        <v>0.50775193798449614</v>
      </c>
      <c r="E95">
        <f t="shared" si="5"/>
        <v>1.8311115545477978E-2</v>
      </c>
      <c r="F95">
        <f t="shared" si="6"/>
        <v>0.61365118713750322</v>
      </c>
      <c r="G95">
        <f t="shared" si="7"/>
        <v>0.50770489897167526</v>
      </c>
      <c r="H95" s="3">
        <f>IFERROR(VLOOKUP(A95,'GDP Data'!A$2:Q$144,3,FALSE),"Not Found")</f>
        <v>3666222600.09828</v>
      </c>
      <c r="I95">
        <f t="shared" si="8"/>
        <v>3.4646068140673712E-4</v>
      </c>
      <c r="J95">
        <f t="shared" si="9"/>
        <v>-0.61330472645609646</v>
      </c>
    </row>
    <row r="96" spans="1:10" x14ac:dyDescent="0.25">
      <c r="A96" t="s">
        <v>44</v>
      </c>
      <c r="B96">
        <f>('CON Score and Page Rank'!CX29-'MIN and MAX'!B$22)/('MIN and MAX'!F$22-'MIN and MAX'!B$22)</f>
        <v>3.0438636430891054E-4</v>
      </c>
      <c r="C96">
        <f>('CON Score and Page Rank'!CY29-'MIN and MAX'!C$22)/('MIN and MAX'!G$22-'MIN and MAX'!C$22)</f>
        <v>1.8532710527582694E-2</v>
      </c>
      <c r="D96">
        <f>('CON Score and Page Rank'!CZ29-'MIN and MAX'!D$22)/('MIN and MAX'!H$22-'MIN and MAX'!D$22)</f>
        <v>0.50775193798449614</v>
      </c>
      <c r="E96">
        <f t="shared" si="5"/>
        <v>1.8228324163273784E-2</v>
      </c>
      <c r="F96">
        <f t="shared" si="6"/>
        <v>0.6135847959045444</v>
      </c>
      <c r="G96">
        <f t="shared" si="7"/>
        <v>0.50744755162018718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99</v>
      </c>
      <c r="B97">
        <f>('CON Score and Page Rank'!CX84-'MIN and MAX'!B$22)/('MIN and MAX'!F$22-'MIN and MAX'!B$22)</f>
        <v>1.2472528039124124E-4</v>
      </c>
      <c r="C97">
        <f>('CON Score and Page Rank'!CY84-'MIN and MAX'!C$22)/('MIN and MAX'!G$22-'MIN and MAX'!C$22)</f>
        <v>1.7998959590011965E-2</v>
      </c>
      <c r="D97">
        <f>('CON Score and Page Rank'!CZ84-'MIN and MAX'!D$22)/('MIN and MAX'!H$22-'MIN and MAX'!D$22)</f>
        <v>0.63344407530454039</v>
      </c>
      <c r="E97">
        <f t="shared" si="5"/>
        <v>1.7874234309620724E-2</v>
      </c>
      <c r="F97">
        <f t="shared" si="6"/>
        <v>0.61330084772858229</v>
      </c>
      <c r="G97">
        <f t="shared" si="7"/>
        <v>0.63331935002414919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180</v>
      </c>
      <c r="B98">
        <f>('CON Score and Page Rank'!CX165-'MIN and MAX'!B$22)/('MIN and MAX'!F$22-'MIN and MAX'!B$22)</f>
        <v>3.9916838111940193E-3</v>
      </c>
      <c r="C98">
        <f>('CON Score and Page Rank'!CY165-'MIN and MAX'!C$22)/('MIN and MAX'!G$22-'MIN and MAX'!C$22)</f>
        <v>2.1732078967799391E-2</v>
      </c>
      <c r="D98">
        <f>('CON Score and Page Rank'!CZ165-'MIN and MAX'!D$22)/('MIN and MAX'!H$22-'MIN and MAX'!D$22)</f>
        <v>0.83222591362126241</v>
      </c>
      <c r="E98">
        <f t="shared" si="5"/>
        <v>1.7740395156605374E-2</v>
      </c>
      <c r="F98">
        <f t="shared" si="6"/>
        <v>0.61319352078041101</v>
      </c>
      <c r="G98">
        <f t="shared" si="7"/>
        <v>0.82823422981006845</v>
      </c>
      <c r="H98" s="3">
        <f>IFERROR(VLOOKUP(A98,'GDP Data'!A$2:Q$144,3,FALSE),"Not Found")</f>
        <v>10397897085.610201</v>
      </c>
      <c r="I98">
        <f t="shared" si="8"/>
        <v>9.8260877814158529E-4</v>
      </c>
      <c r="J98">
        <f t="shared" si="9"/>
        <v>-0.6122109120022694</v>
      </c>
    </row>
    <row r="99" spans="1:10" x14ac:dyDescent="0.25">
      <c r="A99" t="s">
        <v>126</v>
      </c>
      <c r="B99">
        <f>('CON Score and Page Rank'!CX111-'MIN and MAX'!B$22)/('MIN and MAX'!F$22-'MIN and MAX'!B$22)</f>
        <v>2.5556389145068453E-4</v>
      </c>
      <c r="C99">
        <f>('CON Score and Page Rank'!CY111-'MIN and MAX'!C$22)/('MIN and MAX'!G$22-'MIN and MAX'!C$22)</f>
        <v>1.7953597784410625E-2</v>
      </c>
      <c r="D99">
        <f>('CON Score and Page Rank'!CZ111-'MIN and MAX'!D$22)/('MIN and MAX'!H$22-'MIN and MAX'!D$22)</f>
        <v>0.55813953488372092</v>
      </c>
      <c r="E99">
        <f t="shared" si="5"/>
        <v>1.7698033892959941E-2</v>
      </c>
      <c r="F99">
        <f t="shared" si="6"/>
        <v>0.61315955086170393</v>
      </c>
      <c r="G99">
        <f t="shared" si="7"/>
        <v>0.55788397099227027</v>
      </c>
      <c r="H99" s="3">
        <f>IFERROR(VLOOKUP(A99,'GDP Data'!A$2:Q$144,3,FALSE),"Not Found")</f>
        <v>4094480988.1193099</v>
      </c>
      <c r="I99">
        <f t="shared" si="8"/>
        <v>3.8693140812364173E-4</v>
      </c>
      <c r="J99">
        <f t="shared" si="9"/>
        <v>-0.6127726194535803</v>
      </c>
    </row>
    <row r="100" spans="1:10" x14ac:dyDescent="0.25">
      <c r="A100" t="s">
        <v>187</v>
      </c>
      <c r="B100">
        <f>('CON Score and Page Rank'!CX172-'MIN and MAX'!B$22)/('MIN and MAX'!F$22-'MIN and MAX'!B$22)</f>
        <v>3.17979222125E-3</v>
      </c>
      <c r="C100">
        <f>('CON Score and Page Rank'!CY172-'MIN and MAX'!C$22)/('MIN and MAX'!G$22-'MIN and MAX'!C$22)</f>
        <v>2.0780711176157519E-2</v>
      </c>
      <c r="D100">
        <f>('CON Score and Page Rank'!CZ172-'MIN and MAX'!D$22)/('MIN and MAX'!H$22-'MIN and MAX'!D$22)</f>
        <v>0.79180509413067557</v>
      </c>
      <c r="E100">
        <f t="shared" si="5"/>
        <v>1.7600918954907521E-2</v>
      </c>
      <c r="F100">
        <f t="shared" si="6"/>
        <v>0.6130816734268264</v>
      </c>
      <c r="G100">
        <f t="shared" si="7"/>
        <v>0.78862530190942559</v>
      </c>
      <c r="H100" s="3">
        <f>IFERROR(VLOOKUP(A100,'GDP Data'!A$2:Q$144,3,FALSE),"Not Found")</f>
        <v>4088368978.34589</v>
      </c>
      <c r="I100">
        <f t="shared" si="8"/>
        <v>3.863538187893752E-4</v>
      </c>
      <c r="J100">
        <f t="shared" si="9"/>
        <v>-0.61269531960803703</v>
      </c>
    </row>
    <row r="101" spans="1:10" x14ac:dyDescent="0.25">
      <c r="A101" t="s">
        <v>117</v>
      </c>
      <c r="B101">
        <f>('CON Score and Page Rank'!CX102-'MIN and MAX'!B$22)/('MIN and MAX'!F$22-'MIN and MAX'!B$22)</f>
        <v>5.13776608785328E-5</v>
      </c>
      <c r="C101">
        <f>('CON Score and Page Rank'!CY102-'MIN and MAX'!C$22)/('MIN and MAX'!G$22-'MIN and MAX'!C$22)</f>
        <v>1.7611282473888466E-2</v>
      </c>
      <c r="D101">
        <f>('CON Score and Page Rank'!CZ102-'MIN and MAX'!D$22)/('MIN and MAX'!H$22-'MIN and MAX'!D$22)</f>
        <v>0.48172757475083056</v>
      </c>
      <c r="E101">
        <f t="shared" si="5"/>
        <v>1.7559904813009931E-2</v>
      </c>
      <c r="F101">
        <f t="shared" si="6"/>
        <v>0.61304878377844951</v>
      </c>
      <c r="G101">
        <f t="shared" si="7"/>
        <v>0.48167619708995202</v>
      </c>
      <c r="H101" s="3">
        <f>IFERROR(VLOOKUP(A101,'GDP Data'!A$2:Q$144,3,FALSE),"Not Found")</f>
        <v>15716489369.9266</v>
      </c>
      <c r="I101">
        <f t="shared" si="8"/>
        <v>1.4852195871250544E-3</v>
      </c>
      <c r="J101">
        <f t="shared" si="9"/>
        <v>-0.6115635641913244</v>
      </c>
    </row>
    <row r="102" spans="1:10" x14ac:dyDescent="0.25">
      <c r="A102" t="s">
        <v>72</v>
      </c>
      <c r="B102">
        <f>('CON Score and Page Rank'!CX57-'MIN and MAX'!B$22)/('MIN and MAX'!F$22-'MIN and MAX'!B$22)</f>
        <v>4.9781956956025676E-5</v>
      </c>
      <c r="C102">
        <f>('CON Score and Page Rank'!CY57-'MIN and MAX'!C$22)/('MIN and MAX'!G$22-'MIN and MAX'!C$22)</f>
        <v>1.7124301799779133E-2</v>
      </c>
      <c r="D102">
        <f>('CON Score and Page Rank'!CZ57-'MIN and MAX'!D$22)/('MIN and MAX'!H$22-'MIN and MAX'!D$22)</f>
        <v>0.56090808416389815</v>
      </c>
      <c r="E102">
        <f t="shared" si="5"/>
        <v>1.7074519842823106E-2</v>
      </c>
      <c r="F102">
        <f t="shared" si="6"/>
        <v>0.61265954874247752</v>
      </c>
      <c r="G102">
        <f t="shared" si="7"/>
        <v>0.56085830220694211</v>
      </c>
      <c r="H102" s="3">
        <f>IFERROR(VLOOKUP(A102,'GDP Data'!A$2:Q$144,3,FALSE),"Not Found")</f>
        <v>1710843360.64955</v>
      </c>
      <c r="I102">
        <f t="shared" si="8"/>
        <v>1.6167593219651902E-4</v>
      </c>
      <c r="J102">
        <f t="shared" si="9"/>
        <v>-0.61249787281028101</v>
      </c>
    </row>
    <row r="103" spans="1:10" x14ac:dyDescent="0.25">
      <c r="A103" t="s">
        <v>154</v>
      </c>
      <c r="B103">
        <f>('CON Score and Page Rank'!CX138-'MIN and MAX'!B$22)/('MIN and MAX'!F$22-'MIN and MAX'!B$22)</f>
        <v>1.2111011611003634E-4</v>
      </c>
      <c r="C103">
        <f>('CON Score and Page Rank'!CY138-'MIN and MAX'!C$22)/('MIN and MAX'!G$22-'MIN and MAX'!C$22)</f>
        <v>1.6836728915360359E-2</v>
      </c>
      <c r="D103">
        <f>('CON Score and Page Rank'!CZ138-'MIN and MAX'!D$22)/('MIN and MAX'!H$22-'MIN and MAX'!D$22)</f>
        <v>0.37652270210409744</v>
      </c>
      <c r="E103">
        <f t="shared" si="5"/>
        <v>1.6715618799250324E-2</v>
      </c>
      <c r="F103">
        <f t="shared" si="6"/>
        <v>0.61237174242545933</v>
      </c>
      <c r="G103">
        <f t="shared" si="7"/>
        <v>0.37640159198798739</v>
      </c>
      <c r="H103" s="3">
        <f>IFERROR(VLOOKUP(A103,'GDP Data'!A$2:Q$144,3,FALSE),"Not Found")</f>
        <v>6007055042.1768703</v>
      </c>
      <c r="I103">
        <f t="shared" si="8"/>
        <v>5.6767103642440695E-4</v>
      </c>
      <c r="J103">
        <f t="shared" si="9"/>
        <v>-0.61180407138903492</v>
      </c>
    </row>
    <row r="104" spans="1:10" x14ac:dyDescent="0.25">
      <c r="A104" t="s">
        <v>75</v>
      </c>
      <c r="B104">
        <f>('CON Score and Page Rank'!CX60-'MIN and MAX'!B$22)/('MIN and MAX'!F$22-'MIN and MAX'!B$22)</f>
        <v>2.1372031835419477E-4</v>
      </c>
      <c r="C104">
        <f>('CON Score and Page Rank'!CY60-'MIN and MAX'!C$22)/('MIN and MAX'!G$22-'MIN and MAX'!C$22)</f>
        <v>1.6812466681964872E-2</v>
      </c>
      <c r="D104">
        <f>('CON Score and Page Rank'!CZ60-'MIN and MAX'!D$22)/('MIN and MAX'!H$22-'MIN and MAX'!D$22)</f>
        <v>0.49667774086378735</v>
      </c>
      <c r="E104">
        <f t="shared" si="5"/>
        <v>1.6598746363610677E-2</v>
      </c>
      <c r="F104">
        <f t="shared" si="6"/>
        <v>0.61227802125672848</v>
      </c>
      <c r="G104">
        <f t="shared" si="7"/>
        <v>0.49646402054543315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194</v>
      </c>
      <c r="B105">
        <f>('CON Score and Page Rank'!CX180-'MIN and MAX'!B$22)/('MIN and MAX'!F$22-'MIN and MAX'!B$22)</f>
        <v>1.410083929427576E-2</v>
      </c>
      <c r="C105">
        <f>('CON Score and Page Rank'!CY180-'MIN and MAX'!C$22)/('MIN and MAX'!G$22-'MIN and MAX'!C$22)</f>
        <v>3.0570730708374527E-2</v>
      </c>
      <c r="D105">
        <f>('CON Score and Page Rank'!CZ180-'MIN and MAX'!D$22)/('MIN and MAX'!H$22-'MIN and MAX'!D$22)</f>
        <v>0.84828349944629011</v>
      </c>
      <c r="E105">
        <f t="shared" si="5"/>
        <v>1.6469891414098766E-2</v>
      </c>
      <c r="F105">
        <f t="shared" si="6"/>
        <v>0.61217469119092693</v>
      </c>
      <c r="G105">
        <f t="shared" si="7"/>
        <v>0.83418266015201437</v>
      </c>
      <c r="H105" s="3">
        <f>IFERROR(VLOOKUP(A105,'GDP Data'!A$2:Q$144,3,FALSE),"Not Found")</f>
        <v>201751148417.10199</v>
      </c>
      <c r="I105">
        <f t="shared" si="8"/>
        <v>1.9065629117366509E-2</v>
      </c>
      <c r="J105">
        <f t="shared" si="9"/>
        <v>-0.5931090620735604</v>
      </c>
    </row>
    <row r="106" spans="1:10" x14ac:dyDescent="0.25">
      <c r="A106" t="s">
        <v>30</v>
      </c>
      <c r="B106">
        <f>('CON Score and Page Rank'!CX16-'MIN and MAX'!B$22)/('MIN and MAX'!F$22-'MIN and MAX'!B$22)</f>
        <v>2.0038604375628381E-3</v>
      </c>
      <c r="C106">
        <f>('CON Score and Page Rank'!CY16-'MIN and MAX'!C$22)/('MIN and MAX'!G$22-'MIN and MAX'!C$22)</f>
        <v>1.8449005549411316E-2</v>
      </c>
      <c r="D106">
        <f>('CON Score and Page Rank'!CZ16-'MIN and MAX'!D$22)/('MIN and MAX'!H$22-'MIN and MAX'!D$22)</f>
        <v>0.72369878183831671</v>
      </c>
      <c r="E106">
        <f t="shared" si="5"/>
        <v>1.6445145111848476E-2</v>
      </c>
      <c r="F106">
        <f t="shared" si="6"/>
        <v>0.612154846884988</v>
      </c>
      <c r="G106">
        <f t="shared" si="7"/>
        <v>0.72169492140075386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177</v>
      </c>
      <c r="B107">
        <f>('CON Score and Page Rank'!CX162-'MIN and MAX'!B$22)/('MIN and MAX'!F$22-'MIN and MAX'!B$22)</f>
        <v>7.6379122063297607E-4</v>
      </c>
      <c r="C107">
        <f>('CON Score and Page Rank'!CY162-'MIN and MAX'!C$22)/('MIN and MAX'!G$22-'MIN and MAX'!C$22)</f>
        <v>1.6970792631024176E-2</v>
      </c>
      <c r="D107">
        <f>('CON Score and Page Rank'!CZ162-'MIN and MAX'!D$22)/('MIN and MAX'!H$22-'MIN and MAX'!D$22)</f>
        <v>0.59745293466223703</v>
      </c>
      <c r="E107">
        <f t="shared" si="5"/>
        <v>1.6207001410391199E-2</v>
      </c>
      <c r="F107">
        <f t="shared" si="6"/>
        <v>0.61196387708184896</v>
      </c>
      <c r="G107">
        <f t="shared" si="7"/>
        <v>0.59668914344160406</v>
      </c>
      <c r="H107" s="3">
        <f>IFERROR(VLOOKUP(A107,'GDP Data'!A$2:Q$144,3,FALSE),"Not Found")</f>
        <v>5800774707.1742296</v>
      </c>
      <c r="I107">
        <f t="shared" si="8"/>
        <v>5.4817739590625912E-4</v>
      </c>
      <c r="J107">
        <f t="shared" si="9"/>
        <v>-0.61141569968594267</v>
      </c>
    </row>
    <row r="108" spans="1:10" x14ac:dyDescent="0.25">
      <c r="A108" t="s">
        <v>147</v>
      </c>
      <c r="B108">
        <f>('CON Score and Page Rank'!CX131-'MIN and MAX'!B$22)/('MIN and MAX'!F$22-'MIN and MAX'!B$22)</f>
        <v>2.050154555142434E-2</v>
      </c>
      <c r="C108">
        <f>('CON Score and Page Rank'!CY131-'MIN and MAX'!C$22)/('MIN and MAX'!G$22-'MIN and MAX'!C$22)</f>
        <v>3.6614305104523515E-2</v>
      </c>
      <c r="D108">
        <f>('CON Score and Page Rank'!CZ131-'MIN and MAX'!D$22)/('MIN and MAX'!H$22-'MIN and MAX'!D$22)</f>
        <v>0.89922480620155043</v>
      </c>
      <c r="E108">
        <f t="shared" si="5"/>
        <v>1.6112759553099175E-2</v>
      </c>
      <c r="F108">
        <f t="shared" si="6"/>
        <v>0.61188830359901325</v>
      </c>
      <c r="G108">
        <f t="shared" si="7"/>
        <v>0.87872326065012607</v>
      </c>
      <c r="H108" s="3">
        <f>IFERROR(VLOOKUP(A108,'GDP Data'!A$2:Q$144,3,FALSE),"Not Found")</f>
        <v>92783947368.421097</v>
      </c>
      <c r="I108">
        <f t="shared" si="8"/>
        <v>8.7681499830392935E-3</v>
      </c>
      <c r="J108">
        <f t="shared" si="9"/>
        <v>-0.60312015361597393</v>
      </c>
    </row>
    <row r="109" spans="1:10" x14ac:dyDescent="0.25">
      <c r="A109" t="s">
        <v>176</v>
      </c>
      <c r="B109">
        <f>('CON Score and Page Rank'!CX161-'MIN and MAX'!B$22)/('MIN and MAX'!F$22-'MIN and MAX'!B$22)</f>
        <v>2.3767068348120305E-4</v>
      </c>
      <c r="C109">
        <f>('CON Score and Page Rank'!CY161-'MIN and MAX'!C$22)/('MIN and MAX'!G$22-'MIN and MAX'!C$22)</f>
        <v>1.6030002831036692E-2</v>
      </c>
      <c r="D109">
        <f>('CON Score and Page Rank'!CZ161-'MIN and MAX'!D$22)/('MIN and MAX'!H$22-'MIN and MAX'!D$22)</f>
        <v>0.56976744186046513</v>
      </c>
      <c r="E109">
        <f t="shared" si="5"/>
        <v>1.5792332147555488E-2</v>
      </c>
      <c r="F109">
        <f t="shared" si="6"/>
        <v>0.61163134967504806</v>
      </c>
      <c r="G109">
        <f t="shared" si="7"/>
        <v>0.56952977117698389</v>
      </c>
      <c r="H109" s="3">
        <f>IFERROR(VLOOKUP(A109,'GDP Data'!A$2:Q$144,3,FALSE),"Not Found")</f>
        <v>12354820143.884899</v>
      </c>
      <c r="I109">
        <f t="shared" si="8"/>
        <v>1.1675394193449407E-3</v>
      </c>
      <c r="J109">
        <f t="shared" si="9"/>
        <v>-0.61046381025570318</v>
      </c>
    </row>
    <row r="110" spans="1:10" x14ac:dyDescent="0.25">
      <c r="A110" t="s">
        <v>85</v>
      </c>
      <c r="B110">
        <f>('CON Score and Page Rank'!CX70-'MIN and MAX'!B$22)/('MIN and MAX'!F$22-'MIN and MAX'!B$22)</f>
        <v>2.1768348416342166E-4</v>
      </c>
      <c r="C110">
        <f>('CON Score and Page Rank'!CY70-'MIN and MAX'!C$22)/('MIN and MAX'!G$22-'MIN and MAX'!C$22)</f>
        <v>1.6008326409810633E-2</v>
      </c>
      <c r="D110">
        <f>('CON Score and Page Rank'!CZ70-'MIN and MAX'!D$22)/('MIN and MAX'!H$22-'MIN and MAX'!D$22)</f>
        <v>0.56976744186046513</v>
      </c>
      <c r="E110">
        <f t="shared" si="5"/>
        <v>1.5790642925647212E-2</v>
      </c>
      <c r="F110">
        <f t="shared" si="6"/>
        <v>0.61162999507119631</v>
      </c>
      <c r="G110">
        <f t="shared" si="7"/>
        <v>0.56954975837630173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74</v>
      </c>
      <c r="B111">
        <f>('CON Score and Page Rank'!CX59-'MIN and MAX'!B$22)/('MIN and MAX'!F$22-'MIN and MAX'!B$22)</f>
        <v>4.2124512954436275E-4</v>
      </c>
      <c r="C111">
        <f>('CON Score and Page Rank'!CY59-'MIN and MAX'!C$22)/('MIN and MAX'!G$22-'MIN and MAX'!C$22)</f>
        <v>1.6156079826354541E-2</v>
      </c>
      <c r="D111">
        <f>('CON Score and Page Rank'!CZ59-'MIN and MAX'!D$22)/('MIN and MAX'!H$22-'MIN and MAX'!D$22)</f>
        <v>0.49778516057585825</v>
      </c>
      <c r="E111">
        <f t="shared" si="5"/>
        <v>1.5734834696810179E-2</v>
      </c>
      <c r="F111">
        <f t="shared" si="6"/>
        <v>0.61158524189733809</v>
      </c>
      <c r="G111">
        <f t="shared" si="7"/>
        <v>0.49736391544631386</v>
      </c>
      <c r="H111" s="3">
        <f>IFERROR(VLOOKUP(A111,'GDP Data'!A$2:Q$144,3,FALSE),"Not Found")</f>
        <v>2796704603.0444298</v>
      </c>
      <c r="I111">
        <f t="shared" si="8"/>
        <v>2.6429060320509642E-4</v>
      </c>
      <c r="J111">
        <f t="shared" si="9"/>
        <v>-0.611320951294133</v>
      </c>
    </row>
    <row r="112" spans="1:10" x14ac:dyDescent="0.25">
      <c r="A112" t="s">
        <v>66</v>
      </c>
      <c r="B112">
        <f>('CON Score and Page Rank'!CX51-'MIN and MAX'!B$22)/('MIN and MAX'!F$22-'MIN and MAX'!B$22)</f>
        <v>6.6747930804369169E-4</v>
      </c>
      <c r="C112">
        <f>('CON Score and Page Rank'!CY51-'MIN and MAX'!C$22)/('MIN and MAX'!G$22-'MIN and MAX'!C$22)</f>
        <v>1.6363390629593182E-2</v>
      </c>
      <c r="D112">
        <f>('CON Score and Page Rank'!CZ51-'MIN and MAX'!D$22)/('MIN and MAX'!H$22-'MIN and MAX'!D$22)</f>
        <v>0.43964562569213733</v>
      </c>
      <c r="E112">
        <f t="shared" si="5"/>
        <v>1.5695911321549488E-2</v>
      </c>
      <c r="F112">
        <f t="shared" si="6"/>
        <v>0.61155402885552523</v>
      </c>
      <c r="G112">
        <f t="shared" si="7"/>
        <v>0.43897814638409366</v>
      </c>
      <c r="H112" s="3">
        <f>IFERROR(VLOOKUP(A112,'GDP Data'!A$2:Q$144,3,FALSE),"Not Found")</f>
        <v>5489608299.6644497</v>
      </c>
      <c r="I112">
        <f t="shared" si="8"/>
        <v>5.1877194584607053E-4</v>
      </c>
      <c r="J112">
        <f t="shared" si="9"/>
        <v>-0.61103525690967919</v>
      </c>
    </row>
    <row r="113" spans="1:10" x14ac:dyDescent="0.25">
      <c r="A113" t="s">
        <v>59</v>
      </c>
      <c r="B113">
        <f>('CON Score and Page Rank'!CX44-'MIN and MAX'!B$22)/('MIN and MAX'!F$22-'MIN and MAX'!B$22)</f>
        <v>1.2338018157441569E-2</v>
      </c>
      <c r="C113">
        <f>('CON Score and Page Rank'!CY44-'MIN and MAX'!C$22)/('MIN and MAX'!G$22-'MIN and MAX'!C$22)</f>
        <v>2.7923508684420145E-2</v>
      </c>
      <c r="D113">
        <f>('CON Score and Page Rank'!CZ44-'MIN and MAX'!D$22)/('MIN and MAX'!H$22-'MIN and MAX'!D$22)</f>
        <v>0.85548172757475083</v>
      </c>
      <c r="E113">
        <f t="shared" si="5"/>
        <v>1.5585490526978576E-2</v>
      </c>
      <c r="F113">
        <f t="shared" si="6"/>
        <v>0.61146548132194523</v>
      </c>
      <c r="G113">
        <f t="shared" si="7"/>
        <v>0.84314370941730921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-0.61028403203367665</v>
      </c>
    </row>
    <row r="114" spans="1:10" x14ac:dyDescent="0.25">
      <c r="A114" t="s">
        <v>103</v>
      </c>
      <c r="B114">
        <f>('CON Score and Page Rank'!CX88-'MIN and MAX'!B$22)/('MIN and MAX'!F$22-'MIN and MAX'!B$22)</f>
        <v>4.8780165068207513E-5</v>
      </c>
      <c r="C114">
        <f>('CON Score and Page Rank'!CY88-'MIN and MAX'!C$22)/('MIN and MAX'!G$22-'MIN and MAX'!C$22)</f>
        <v>1.5605540216669005E-2</v>
      </c>
      <c r="D114">
        <f>('CON Score and Page Rank'!CZ88-'MIN and MAX'!D$22)/('MIN and MAX'!H$22-'MIN and MAX'!D$22)</f>
        <v>0.47840531561461797</v>
      </c>
      <c r="E114">
        <f t="shared" si="5"/>
        <v>1.5556760051600798E-2</v>
      </c>
      <c r="F114">
        <f t="shared" si="6"/>
        <v>0.61144244206794274</v>
      </c>
      <c r="G114">
        <f t="shared" si="7"/>
        <v>0.47835653544954976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62</v>
      </c>
      <c r="B115">
        <f>('CON Score and Page Rank'!CX47-'MIN and MAX'!B$22)/('MIN and MAX'!F$22-'MIN and MAX'!B$22)</f>
        <v>1.6644699390522284E-2</v>
      </c>
      <c r="C115">
        <f>('CON Score and Page Rank'!CY47-'MIN and MAX'!C$22)/('MIN and MAX'!G$22-'MIN and MAX'!C$22)</f>
        <v>3.2129771638684017E-2</v>
      </c>
      <c r="D115">
        <f>('CON Score and Page Rank'!CZ47-'MIN and MAX'!D$22)/('MIN and MAX'!H$22-'MIN and MAX'!D$22)</f>
        <v>0.884828349944629</v>
      </c>
      <c r="E115">
        <f t="shared" si="5"/>
        <v>1.5485072248161733E-2</v>
      </c>
      <c r="F115">
        <f t="shared" si="6"/>
        <v>0.61138495490524869</v>
      </c>
      <c r="G115">
        <f t="shared" si="7"/>
        <v>0.86818365055410673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140</v>
      </c>
      <c r="B116">
        <f>('CON Score and Page Rank'!CX125-'MIN and MAX'!B$22)/('MIN and MAX'!F$22-'MIN and MAX'!B$22)</f>
        <v>2.493010399319455E-2</v>
      </c>
      <c r="C116">
        <f>('CON Score and Page Rank'!CY125-'MIN and MAX'!C$22)/('MIN and MAX'!G$22-'MIN and MAX'!C$22)</f>
        <v>4.0236654912727945E-2</v>
      </c>
      <c r="D116">
        <f>('CON Score and Page Rank'!CZ125-'MIN and MAX'!D$22)/('MIN and MAX'!H$22-'MIN and MAX'!D$22)</f>
        <v>0.97120708748615725</v>
      </c>
      <c r="E116">
        <f t="shared" si="5"/>
        <v>1.5306550919533396E-2</v>
      </c>
      <c r="F116">
        <f t="shared" si="6"/>
        <v>0.61124179687597624</v>
      </c>
      <c r="G116">
        <f t="shared" si="7"/>
        <v>0.94627698349296274</v>
      </c>
      <c r="H116" s="3">
        <f>IFERROR(VLOOKUP(A116,'GDP Data'!A$2:Q$144,3,FALSE),"Not Found")</f>
        <v>485441014538.638</v>
      </c>
      <c r="I116">
        <f t="shared" si="8"/>
        <v>4.5874526188160472E-2</v>
      </c>
      <c r="J116">
        <f t="shared" si="9"/>
        <v>-0.56536727068781578</v>
      </c>
    </row>
    <row r="117" spans="1:10" x14ac:dyDescent="0.25">
      <c r="A117" t="s">
        <v>148</v>
      </c>
      <c r="B117">
        <f>('CON Score and Page Rank'!CX132-'MIN and MAX'!B$22)/('MIN and MAX'!F$22-'MIN and MAX'!B$22)</f>
        <v>4.1335742131060574E-5</v>
      </c>
      <c r="C117">
        <f>('CON Score and Page Rank'!CY132-'MIN and MAX'!C$22)/('MIN and MAX'!G$22-'MIN and MAX'!C$22)</f>
        <v>1.5335063535861615E-2</v>
      </c>
      <c r="D117">
        <f>('CON Score and Page Rank'!CZ132-'MIN and MAX'!D$22)/('MIN and MAX'!H$22-'MIN and MAX'!D$22)</f>
        <v>0.48781838316722037</v>
      </c>
      <c r="E117">
        <f t="shared" si="5"/>
        <v>1.5293727793730555E-2</v>
      </c>
      <c r="F117">
        <f t="shared" si="6"/>
        <v>0.61123151388383656</v>
      </c>
      <c r="G117">
        <f t="shared" si="7"/>
        <v>0.48777704742508932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71</v>
      </c>
      <c r="B118">
        <f>('CON Score and Page Rank'!CX56-'MIN and MAX'!B$22)/('MIN and MAX'!F$22-'MIN and MAX'!B$22)</f>
        <v>1.5415680402264431E-5</v>
      </c>
      <c r="C118">
        <f>('CON Score and Page Rank'!CY56-'MIN and MAX'!C$22)/('MIN and MAX'!G$22-'MIN and MAX'!C$22)</f>
        <v>1.5100395167418764E-2</v>
      </c>
      <c r="D118">
        <f>('CON Score and Page Rank'!CZ56-'MIN and MAX'!D$22)/('MIN and MAX'!H$22-'MIN and MAX'!D$22)</f>
        <v>0.49169435215946844</v>
      </c>
      <c r="E118">
        <f t="shared" si="5"/>
        <v>1.50849794870165E-2</v>
      </c>
      <c r="F118">
        <f t="shared" si="6"/>
        <v>0.61106411654015347</v>
      </c>
      <c r="G118">
        <f t="shared" si="7"/>
        <v>0.49167893647906619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183</v>
      </c>
      <c r="B119">
        <f>('CON Score and Page Rank'!CX168-'MIN and MAX'!B$22)/('MIN and MAX'!F$22-'MIN and MAX'!B$22)</f>
        <v>2.5362863455867177E-2</v>
      </c>
      <c r="C119">
        <f>('CON Score and Page Rank'!CY168-'MIN and MAX'!C$22)/('MIN and MAX'!G$22-'MIN and MAX'!C$22)</f>
        <v>4.0416866550008021E-2</v>
      </c>
      <c r="D119">
        <f>('CON Score and Page Rank'!CZ168-'MIN and MAX'!D$22)/('MIN and MAX'!H$22-'MIN and MAX'!D$22)</f>
        <v>0.97120708748615725</v>
      </c>
      <c r="E119">
        <f t="shared" si="5"/>
        <v>1.5054003094140844E-2</v>
      </c>
      <c r="F119">
        <f t="shared" si="6"/>
        <v>0.61103927626256804</v>
      </c>
      <c r="G119">
        <f t="shared" si="7"/>
        <v>0.94584422403029011</v>
      </c>
      <c r="H119" s="3">
        <f>IFERROR(VLOOKUP(A119,'GDP Data'!A$2:Q$144,3,FALSE),"Not Found")</f>
        <v>53749989092.019699</v>
      </c>
      <c r="I119">
        <f t="shared" si="8"/>
        <v>5.0794127574050277E-3</v>
      </c>
      <c r="J119">
        <f t="shared" si="9"/>
        <v>-0.60595986350516307</v>
      </c>
    </row>
    <row r="120" spans="1:10" x14ac:dyDescent="0.25">
      <c r="A120" t="s">
        <v>67</v>
      </c>
      <c r="B120">
        <f>('CON Score and Page Rank'!CX52-'MIN and MAX'!B$22)/('MIN and MAX'!F$22-'MIN and MAX'!B$22)</f>
        <v>2.3179591366013361E-4</v>
      </c>
      <c r="C120">
        <f>('CON Score and Page Rank'!CY52-'MIN and MAX'!C$22)/('MIN and MAX'!G$22-'MIN and MAX'!C$22)</f>
        <v>1.5253063628768881E-2</v>
      </c>
      <c r="D120">
        <f>('CON Score and Page Rank'!CZ52-'MIN and MAX'!D$22)/('MIN and MAX'!H$22-'MIN and MAX'!D$22)</f>
        <v>0.41971207087486156</v>
      </c>
      <c r="E120">
        <f t="shared" si="5"/>
        <v>1.5021267715108748E-2</v>
      </c>
      <c r="F120">
        <f t="shared" si="6"/>
        <v>0.61101302543648617</v>
      </c>
      <c r="G120">
        <f t="shared" si="7"/>
        <v>0.41948027496120144</v>
      </c>
      <c r="H120" s="3">
        <f>IFERROR(VLOOKUP(A120,'GDP Data'!A$2:Q$144,3,FALSE),"Not Found")</f>
        <v>3190371050.4552398</v>
      </c>
      <c r="I120">
        <f t="shared" si="8"/>
        <v>3.0149236657136408E-4</v>
      </c>
      <c r="J120">
        <f t="shared" si="9"/>
        <v>-0.61071153306991477</v>
      </c>
    </row>
    <row r="121" spans="1:10" x14ac:dyDescent="0.25">
      <c r="A121" t="s">
        <v>170</v>
      </c>
      <c r="B121">
        <f>('CON Score and Page Rank'!CX156-'MIN and MAX'!B$22)/('MIN and MAX'!F$22-'MIN and MAX'!B$22)</f>
        <v>2.0519739900918331E-4</v>
      </c>
      <c r="C121">
        <f>('CON Score and Page Rank'!CY156-'MIN and MAX'!C$22)/('MIN and MAX'!G$22-'MIN and MAX'!C$22)</f>
        <v>1.4718510197766262E-2</v>
      </c>
      <c r="D121">
        <f>('CON Score and Page Rank'!CZ156-'MIN and MAX'!D$22)/('MIN and MAX'!H$22-'MIN and MAX'!D$22)</f>
        <v>0.45016611295681064</v>
      </c>
      <c r="E121">
        <f t="shared" si="5"/>
        <v>1.4513312798757078E-2</v>
      </c>
      <c r="F121">
        <f t="shared" si="6"/>
        <v>0.6106056913361696</v>
      </c>
      <c r="G121">
        <f t="shared" si="7"/>
        <v>0.44996091555780143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61</v>
      </c>
      <c r="B122">
        <f>('CON Score and Page Rank'!CX46-'MIN and MAX'!B$22)/('MIN and MAX'!F$22-'MIN and MAX'!B$22)</f>
        <v>2.2251636984590953E-5</v>
      </c>
      <c r="C122">
        <f>('CON Score and Page Rank'!CY46-'MIN and MAX'!C$22)/('MIN and MAX'!G$22-'MIN and MAX'!C$22)</f>
        <v>1.4497103897649093E-2</v>
      </c>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r="F122">
        <f t="shared" si="6"/>
        <v>0.61057484944808593</v>
      </c>
      <c r="G122">
        <f t="shared" si="7"/>
        <v>0.33220366198427786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135</v>
      </c>
      <c r="B123">
        <f>('CON Score and Page Rank'!CX120-'MIN and MAX'!B$22)/('MIN and MAX'!F$22-'MIN and MAX'!B$22)</f>
        <v>1.8238606143911797E-5</v>
      </c>
      <c r="C123">
        <f>('CON Score and Page Rank'!CY120-'MIN and MAX'!C$22)/('MIN and MAX'!G$22-'MIN and MAX'!C$22)</f>
        <v>1.4191897994284674E-2</v>
      </c>
      <c r="D123">
        <f>('CON Score and Page Rank'!CZ120-'MIN and MAX'!D$22)/('MIN and MAX'!H$22-'MIN and MAX'!D$22)</f>
        <v>0.36655592469545956</v>
      </c>
      <c r="E123">
        <f t="shared" si="5"/>
        <v>1.4173659388140762E-2</v>
      </c>
      <c r="F123">
        <f t="shared" si="6"/>
        <v>0.61033331988748551</v>
      </c>
      <c r="G123">
        <f t="shared" si="7"/>
        <v>0.36653768608931564</v>
      </c>
      <c r="H123" s="3">
        <f>IFERROR(VLOOKUP(A123,'GDP Data'!A$2:Q$144,3,FALSE),"Not Found")</f>
        <v>3984000517.0234499</v>
      </c>
      <c r="I123">
        <f t="shared" si="8"/>
        <v>3.7649092387781799E-4</v>
      </c>
      <c r="J123">
        <f t="shared" si="9"/>
        <v>-0.6099568289636077</v>
      </c>
    </row>
    <row r="124" spans="1:10" x14ac:dyDescent="0.25">
      <c r="A124" t="s">
        <v>213</v>
      </c>
      <c r="B124">
        <f>('CON Score and Page Rank'!CX198-'MIN and MAX'!B$22)/('MIN and MAX'!F$22-'MIN and MAX'!B$22)</f>
        <v>7.5786797053031997E-5</v>
      </c>
      <c r="C124">
        <f>('CON Score and Page Rank'!CY198-'MIN and MAX'!C$22)/('MIN and MAX'!G$22-'MIN and MAX'!C$22)</f>
        <v>1.3882983515831379E-2</v>
      </c>
      <c r="D124">
        <f>('CON Score and Page Rank'!CZ198-'MIN and MAX'!D$22)/('MIN and MAX'!H$22-'MIN and MAX'!D$22)</f>
        <v>0.39534883720930231</v>
      </c>
      <c r="E124">
        <f t="shared" si="5"/>
        <v>1.3807196718778347E-2</v>
      </c>
      <c r="F124">
        <f t="shared" si="6"/>
        <v>0.61003944982752722</v>
      </c>
      <c r="G124">
        <f t="shared" si="7"/>
        <v>0.39527305041224925</v>
      </c>
      <c r="H124" s="3">
        <f>IFERROR(VLOOKUP(A124,'GDP Data'!A$2:Q$144,3,FALSE),"Not Found")</f>
        <v>6331961555.4091396</v>
      </c>
      <c r="I124">
        <f t="shared" si="8"/>
        <v>5.9837493639079784E-4</v>
      </c>
      <c r="J124">
        <f t="shared" si="9"/>
        <v>-0.60944107489113641</v>
      </c>
    </row>
    <row r="125" spans="1:10" x14ac:dyDescent="0.25">
      <c r="A125" t="s">
        <v>93</v>
      </c>
      <c r="B125">
        <f>('CON Score and Page Rank'!CX78-'MIN and MAX'!B$22)/('MIN and MAX'!F$22-'MIN and MAX'!B$22)</f>
        <v>1.1673959072467504E-5</v>
      </c>
      <c r="C125">
        <f>('CON Score and Page Rank'!CY78-'MIN and MAX'!C$22)/('MIN and MAX'!G$22-'MIN and MAX'!C$22)</f>
        <v>1.3782326091375419E-2</v>
      </c>
      <c r="D125">
        <f>('CON Score and Page Rank'!CZ78-'MIN and MAX'!D$22)/('MIN and MAX'!H$22-'MIN and MAX'!D$22)</f>
        <v>0.33499446290143964</v>
      </c>
      <c r="E125">
        <f t="shared" si="5"/>
        <v>1.3770652132302951E-2</v>
      </c>
      <c r="F125">
        <f t="shared" si="6"/>
        <v>0.61001014436010437</v>
      </c>
      <c r="G125">
        <f t="shared" si="7"/>
        <v>0.33498278894236716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133</v>
      </c>
      <c r="B126">
        <f>('CON Score and Page Rank'!CX118-'MIN and MAX'!B$22)/('MIN and MAX'!F$22-'MIN and MAX'!B$22)</f>
        <v>5.7571353863446095E-5</v>
      </c>
      <c r="C126">
        <f>('CON Score and Page Rank'!CY118-'MIN and MAX'!C$22)/('MIN and MAX'!G$22-'MIN and MAX'!C$22)</f>
        <v>1.381033511383273E-2</v>
      </c>
      <c r="D126">
        <f>('CON Score and Page Rank'!CZ118-'MIN and MAX'!D$22)/('MIN and MAX'!H$22-'MIN and MAX'!D$22)</f>
        <v>0.33499446290143964</v>
      </c>
      <c r="E126">
        <f t="shared" si="5"/>
        <v>1.3752763759969283E-2</v>
      </c>
      <c r="F126">
        <f t="shared" si="6"/>
        <v>0.60999579949638494</v>
      </c>
      <c r="G126">
        <f t="shared" si="7"/>
        <v>0.33493689154757617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48</v>
      </c>
      <c r="B127">
        <f>('CON Score and Page Rank'!CX33-'MIN and MAX'!B$22)/('MIN and MAX'!F$22-'MIN and MAX'!B$22)</f>
        <v>2.1281442581051416E-2</v>
      </c>
      <c r="C127">
        <f>('CON Score and Page Rank'!CY33-'MIN and MAX'!C$22)/('MIN and MAX'!G$22-'MIN and MAX'!C$22)</f>
        <v>3.473619933666075E-2</v>
      </c>
      <c r="D127">
        <f>('CON Score and Page Rank'!CZ33-'MIN and MAX'!D$22)/('MIN and MAX'!H$22-'MIN and MAX'!D$22)</f>
        <v>0.90697674418604646</v>
      </c>
      <c r="E127">
        <f t="shared" si="5"/>
        <v>1.3454756755609334E-2</v>
      </c>
      <c r="F127">
        <f t="shared" si="6"/>
        <v>0.60975682471515658</v>
      </c>
      <c r="G127">
        <f t="shared" si="7"/>
        <v>0.88569530160499499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138</v>
      </c>
      <c r="B128">
        <f>('CON Score and Page Rank'!CX123-'MIN and MAX'!B$22)/('MIN and MAX'!F$22-'MIN and MAX'!B$22)</f>
        <v>3.4992541054761127E-4</v>
      </c>
      <c r="C128">
        <f>('CON Score and Page Rank'!CY123-'MIN and MAX'!C$22)/('MIN and MAX'!G$22-'MIN and MAX'!C$22)</f>
        <v>1.3789504859150502E-2</v>
      </c>
      <c r="D128">
        <f>('CON Score and Page Rank'!CZ123-'MIN and MAX'!D$22)/('MIN and MAX'!H$22-'MIN and MAX'!D$22)</f>
        <v>0.4424141749723145</v>
      </c>
      <c r="E128">
        <f t="shared" si="5"/>
        <v>1.3439579448602891E-2</v>
      </c>
      <c r="F128">
        <f t="shared" si="6"/>
        <v>0.60974465388169141</v>
      </c>
      <c r="G128">
        <f t="shared" si="7"/>
        <v>0.44206424956176688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168</v>
      </c>
      <c r="B129">
        <f>('CON Score and Page Rank'!CX154-'MIN and MAX'!B$22)/('MIN and MAX'!F$22-'MIN and MAX'!B$22)</f>
        <v>3.5030954950217508E-4</v>
      </c>
      <c r="C129">
        <f>('CON Score and Page Rank'!CY154-'MIN and MAX'!C$22)/('MIN and MAX'!G$22-'MIN and MAX'!C$22)</f>
        <v>1.3784416941609529E-2</v>
      </c>
      <c r="D129">
        <f>('CON Score and Page Rank'!CZ154-'MIN and MAX'!D$22)/('MIN and MAX'!H$22-'MIN and MAX'!D$22)</f>
        <v>0.28848283499446292</v>
      </c>
      <c r="E129">
        <f t="shared" si="5"/>
        <v>1.3434107392107354E-2</v>
      </c>
      <c r="F129">
        <f t="shared" si="6"/>
        <v>0.60974026578515428</v>
      </c>
      <c r="G129">
        <f t="shared" si="7"/>
        <v>0.28813252544496076</v>
      </c>
      <c r="H129" s="3">
        <f>IFERROR(VLOOKUP(A129,'GDP Data'!A$2:Q$144,3,FALSE),"Not Found")</f>
        <v>3534803921.5686302</v>
      </c>
      <c r="I129">
        <f t="shared" si="8"/>
        <v>3.3404152144854616E-4</v>
      </c>
      <c r="J129">
        <f t="shared" si="9"/>
        <v>-0.60940622426370572</v>
      </c>
    </row>
    <row r="130" spans="1:10" x14ac:dyDescent="0.25">
      <c r="A130" t="s">
        <v>191</v>
      </c>
      <c r="B130">
        <f>('CON Score and Page Rank'!CX176-'MIN and MAX'!B$22)/('MIN and MAX'!F$22-'MIN and MAX'!B$22)</f>
        <v>2.1639476056958724E-2</v>
      </c>
      <c r="C130">
        <f>('CON Score and Page Rank'!CY176-'MIN and MAX'!C$22)/('MIN and MAX'!G$22-'MIN and MAX'!C$22)</f>
        <v>3.4921970197148142E-2</v>
      </c>
      <c r="D130">
        <f>('CON Score and Page Rank'!CZ176-'MIN and MAX'!D$22)/('MIN and MAX'!H$22-'MIN and MAX'!D$22)</f>
        <v>0.85548172757475083</v>
      </c>
      <c r="E130">
        <f t="shared" si="5"/>
        <v>1.3282494140189418E-2</v>
      </c>
      <c r="F130">
        <f t="shared" si="6"/>
        <v>0.60961868561026467</v>
      </c>
      <c r="G130">
        <f t="shared" si="7"/>
        <v>0.83384225151779212</v>
      </c>
      <c r="H130" s="3">
        <f>IFERROR(VLOOKUP(A130,'GDP Data'!A$2:Q$144,3,FALSE),"Not Found")</f>
        <v>306602070620.5</v>
      </c>
      <c r="I130">
        <f t="shared" si="8"/>
        <v>2.8974116930337891E-2</v>
      </c>
      <c r="J130">
        <f t="shared" si="9"/>
        <v>-0.58064456867992675</v>
      </c>
    </row>
    <row r="131" spans="1:10" x14ac:dyDescent="0.25">
      <c r="A131" t="s">
        <v>136</v>
      </c>
      <c r="B131">
        <f>('CON Score and Page Rank'!CX121-'MIN and MAX'!B$22)/('MIN and MAX'!F$22-'MIN and MAX'!B$22)</f>
        <v>2.8176445765641902E-2</v>
      </c>
      <c r="C131">
        <f>('CON Score and Page Rank'!CY121-'MIN and MAX'!C$22)/('MIN and MAX'!G$22-'MIN and MAX'!C$22)</f>
        <v>4.1350610421269238E-2</v>
      </c>
      <c r="D131">
        <f>('CON Score and Page Rank'!CZ121-'MIN and MAX'!D$22)/('MIN and MAX'!H$22-'MIN and MAX'!D$22)</f>
        <v>0.95957918050941304</v>
      </c>
      <c r="E131">
        <f t="shared" ref="E131:E194" si="10">C131-B131</f>
        <v>1.3174164655627336E-2</v>
      </c>
      <c r="F131">
        <f t="shared" si="6"/>
        <v>0.60953181511898402</v>
      </c>
      <c r="G131">
        <f t="shared" si="7"/>
        <v>0.93140273474377111</v>
      </c>
      <c r="H131" s="3">
        <f>IFERROR(VLOOKUP(A131,'GDP Data'!A$2:Q$144,3,FALSE),"Not Found")</f>
        <v>1339395718862.8899</v>
      </c>
      <c r="I131">
        <f t="shared" si="8"/>
        <v>0.12657386199574017</v>
      </c>
      <c r="J131">
        <f t="shared" si="9"/>
        <v>-0.48295795312324385</v>
      </c>
    </row>
    <row r="132" spans="1:10" x14ac:dyDescent="0.25">
      <c r="A132" t="s">
        <v>201</v>
      </c>
      <c r="B132">
        <f>('CON Score and Page Rank'!CX186-'MIN and MAX'!B$22)/('MIN and MAX'!F$22-'MIN and MAX'!B$22)</f>
        <v>1.9714039802419935E-2</v>
      </c>
      <c r="C132">
        <f>('CON Score and Page Rank'!CY186-'MIN and MAX'!C$22)/('MIN and MAX'!G$22-'MIN and MAX'!C$22)</f>
        <v>3.2707304870974271E-2</v>
      </c>
      <c r="D132">
        <f>('CON Score and Page Rank'!CZ186-'MIN and MAX'!D$22)/('MIN and MAX'!H$22-'MIN and MAX'!D$22)</f>
        <v>0.8870431893687708</v>
      </c>
      <c r="E132">
        <f t="shared" si="10"/>
        <v>1.2993265068554336E-2</v>
      </c>
      <c r="F132">
        <f t="shared" ref="F132:F195" si="11">(E132-MIN(E$3:E$212))/(MAX(E$3:E$212)-MIN(E$3:E$212))</f>
        <v>0.60938674994060704</v>
      </c>
      <c r="G132">
        <f t="shared" ref="G132:G195" si="12">D132-B132</f>
        <v>0.86732914956635088</v>
      </c>
      <c r="H132" s="3">
        <f>IFERROR(VLOOKUP(A132,'GDP Data'!A$2:Q$144,3,FALSE),"Not Found")</f>
        <v>71517080040.633804</v>
      </c>
      <c r="I132">
        <f t="shared" ref="I132:I195" si="13">IFERROR((H132-MIN(H$3:H$212))/(MAX(H$3:H$212)-MIN(H$3:H$212)),"No Value")</f>
        <v>6.7584156735147321E-3</v>
      </c>
      <c r="J132">
        <f t="shared" ref="J132:J195" si="14">IFERROR(I132-F132,"No Value")</f>
        <v>-0.60262833426709228</v>
      </c>
    </row>
    <row r="133" spans="1:10" x14ac:dyDescent="0.25">
      <c r="A133" t="s">
        <v>151</v>
      </c>
      <c r="B133">
        <f>('CON Score and Page Rank'!CX135-'MIN and MAX'!B$22)/('MIN and MAX'!F$22-'MIN and MAX'!B$22)</f>
        <v>2.1864236630985923E-5</v>
      </c>
      <c r="C133">
        <f>('CON Score and Page Rank'!CY135-'MIN and MAX'!C$22)/('MIN and MAX'!G$22-'MIN and MAX'!C$22)</f>
        <v>1.2989861097813053E-2</v>
      </c>
      <c r="D133">
        <f>('CON Score and Page Rank'!CZ135-'MIN and MAX'!D$22)/('MIN and MAX'!H$22-'MIN and MAX'!D$22)</f>
        <v>0.39147286821705424</v>
      </c>
      <c r="E133">
        <f t="shared" si="10"/>
        <v>1.2967996861182067E-2</v>
      </c>
      <c r="F133">
        <f t="shared" si="11"/>
        <v>0.60936648711375907</v>
      </c>
      <c r="G133">
        <f t="shared" si="12"/>
        <v>0.39145100398042326</v>
      </c>
      <c r="H133" s="3">
        <f>IFERROR(VLOOKUP(A133,'GDP Data'!A$2:Q$144,3,FALSE),"Not Found")</f>
        <v>1267997934.3125</v>
      </c>
      <c r="I133">
        <f t="shared" si="13"/>
        <v>1.1982671983214203E-4</v>
      </c>
      <c r="J133">
        <f t="shared" si="14"/>
        <v>-0.60924666039392694</v>
      </c>
    </row>
    <row r="134" spans="1:10" x14ac:dyDescent="0.25">
      <c r="A134" t="s">
        <v>164</v>
      </c>
      <c r="B134">
        <f>('CON Score and Page Rank'!CX149-'MIN and MAX'!B$22)/('MIN and MAX'!F$22-'MIN and MAX'!B$22)</f>
        <v>2.9914516561400664E-2</v>
      </c>
      <c r="C134">
        <f>('CON Score and Page Rank'!CY149-'MIN and MAX'!C$22)/('MIN and MAX'!G$22-'MIN and MAX'!C$22)</f>
        <v>4.286653143239029E-2</v>
      </c>
      <c r="D134">
        <f>('CON Score and Page Rank'!CZ149-'MIN and MAX'!D$22)/('MIN and MAX'!H$22-'MIN and MAX'!D$22)</f>
        <v>0.91915836101882609</v>
      </c>
      <c r="E134">
        <f t="shared" si="10"/>
        <v>1.2952014870989625E-2</v>
      </c>
      <c r="F134">
        <f t="shared" si="11"/>
        <v>0.60935367099684246</v>
      </c>
      <c r="G134">
        <f t="shared" si="12"/>
        <v>0.88924384445742544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149</v>
      </c>
      <c r="B135">
        <f>('CON Score and Page Rank'!CX133-'MIN and MAX'!B$22)/('MIN and MAX'!F$22-'MIN and MAX'!B$22)</f>
        <v>1.2982020391693455E-3</v>
      </c>
      <c r="C135">
        <f>('CON Score and Page Rank'!CY133-'MIN and MAX'!C$22)/('MIN and MAX'!G$22-'MIN and MAX'!C$22)</f>
        <v>1.42369085952775E-2</v>
      </c>
      <c r="D135">
        <f>('CON Score and Page Rank'!CZ133-'MIN and MAX'!D$22)/('MIN and MAX'!H$22-'MIN and MAX'!D$22)</f>
        <v>0.40697674418604651</v>
      </c>
      <c r="E135">
        <f t="shared" si="10"/>
        <v>1.2938706556108156E-2</v>
      </c>
      <c r="F135">
        <f t="shared" si="11"/>
        <v>0.60934299892675425</v>
      </c>
      <c r="G135">
        <f t="shared" si="12"/>
        <v>0.40567854214687715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217</v>
      </c>
      <c r="B136">
        <f>('CON Score and Page Rank'!CX202-'MIN and MAX'!B$22)/('MIN and MAX'!F$22-'MIN and MAX'!B$22)</f>
        <v>3.6238683878956605E-5</v>
      </c>
      <c r="C136">
        <f>('CON Score and Page Rank'!CY202-'MIN and MAX'!C$22)/('MIN and MAX'!G$22-'MIN and MAX'!C$22)</f>
        <v>1.2931395538916812E-2</v>
      </c>
      <c r="D136">
        <f>('CON Score and Page Rank'!CZ202-'MIN and MAX'!D$22)/('MIN and MAX'!H$22-'MIN and MAX'!D$22)</f>
        <v>0.4019933554817276</v>
      </c>
      <c r="E136">
        <f t="shared" si="10"/>
        <v>1.2895156855037856E-2</v>
      </c>
      <c r="F136">
        <f t="shared" si="11"/>
        <v>0.60930807598825421</v>
      </c>
      <c r="G136">
        <f t="shared" si="12"/>
        <v>0.40195711679784862</v>
      </c>
      <c r="H136" s="3">
        <f>IFERROR(VLOOKUP(A136,'GDP Data'!A$2:Q$144,3,FALSE),"Not Found")</f>
        <v>5323146565.7031498</v>
      </c>
      <c r="I136">
        <f t="shared" si="13"/>
        <v>5.0304119186107442E-4</v>
      </c>
      <c r="J136">
        <f t="shared" si="14"/>
        <v>-0.60880503479639314</v>
      </c>
    </row>
    <row r="137" spans="1:10" x14ac:dyDescent="0.25">
      <c r="A137" t="s">
        <v>186</v>
      </c>
      <c r="B137">
        <f>('CON Score and Page Rank'!CX171-'MIN and MAX'!B$22)/('MIN and MAX'!F$22-'MIN and MAX'!B$22)</f>
        <v>2.8022504076913223E-5</v>
      </c>
      <c r="C137">
        <f>('CON Score and Page Rank'!CY171-'MIN and MAX'!C$22)/('MIN and MAX'!G$22-'MIN and MAX'!C$22)</f>
        <v>1.2390423980172057E-2</v>
      </c>
      <c r="D137">
        <f>('CON Score and Page Rank'!CZ171-'MIN and MAX'!D$22)/('MIN and MAX'!H$22-'MIN and MAX'!D$22)</f>
        <v>0.4424141749723145</v>
      </c>
      <c r="E137">
        <f t="shared" si="10"/>
        <v>1.2362401476095145E-2</v>
      </c>
      <c r="F137">
        <f t="shared" si="11"/>
        <v>0.60888085415028248</v>
      </c>
      <c r="G137">
        <f t="shared" si="12"/>
        <v>0.44238615246823759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144</v>
      </c>
      <c r="B138">
        <f>('CON Score and Page Rank'!CX129-'MIN and MAX'!B$22)/('MIN and MAX'!F$22-'MIN and MAX'!B$22)</f>
        <v>1.1750721289398613E-5</v>
      </c>
      <c r="C138">
        <f>('CON Score and Page Rank'!CY129-'MIN and MAX'!C$22)/('MIN and MAX'!G$22-'MIN and MAX'!C$22)</f>
        <v>1.218242350570737E-2</v>
      </c>
      <c r="D138">
        <f>('CON Score and Page Rank'!CZ129-'MIN and MAX'!D$22)/('MIN and MAX'!H$22-'MIN and MAX'!D$22)</f>
        <v>0.37430786267995569</v>
      </c>
      <c r="E138">
        <f t="shared" si="10"/>
        <v>1.217067278441797E-2</v>
      </c>
      <c r="F138">
        <f t="shared" si="11"/>
        <v>0.60872710500520055</v>
      </c>
      <c r="G138">
        <f t="shared" si="12"/>
        <v>0.3742961119586663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212</v>
      </c>
      <c r="B139">
        <f>('CON Score and Page Rank'!CX197-'MIN and MAX'!B$22)/('MIN and MAX'!F$22-'MIN and MAX'!B$22)</f>
        <v>2.0670320809195585E-5</v>
      </c>
      <c r="C139">
        <f>('CON Score and Page Rank'!CY197-'MIN and MAX'!C$22)/('MIN and MAX'!G$22-'MIN and MAX'!C$22)</f>
        <v>1.21360681368094E-2</v>
      </c>
      <c r="D139">
        <f>('CON Score and Page Rank'!CZ197-'MIN and MAX'!D$22)/('MIN and MAX'!H$22-'MIN and MAX'!D$22)</f>
        <v>0.32392026578073091</v>
      </c>
      <c r="E139">
        <f t="shared" si="10"/>
        <v>1.2115397816000205E-2</v>
      </c>
      <c r="F139">
        <f t="shared" si="11"/>
        <v>0.60868277945817728</v>
      </c>
      <c r="G139">
        <f t="shared" si="12"/>
        <v>0.3238995954599217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209</v>
      </c>
      <c r="B140">
        <f>('CON Score and Page Rank'!CX194-'MIN and MAX'!B$22)/('MIN and MAX'!F$22-'MIN and MAX'!B$22)</f>
        <v>3.754881246608295E-5</v>
      </c>
      <c r="C140">
        <f>('CON Score and Page Rank'!CY194-'MIN and MAX'!C$22)/('MIN and MAX'!G$22-'MIN and MAX'!C$22)</f>
        <v>1.2076641769450487E-2</v>
      </c>
      <c r="D140">
        <f>('CON Score and Page Rank'!CZ194-'MIN and MAX'!D$22)/('MIN and MAX'!H$22-'MIN and MAX'!D$22)</f>
        <v>0.32225913621262459</v>
      </c>
      <c r="E140">
        <f t="shared" si="10"/>
        <v>1.2039092956984404E-2</v>
      </c>
      <c r="F140">
        <f t="shared" si="11"/>
        <v>0.60862158983268799</v>
      </c>
      <c r="G140">
        <f t="shared" si="12"/>
        <v>0.32222158740015849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156</v>
      </c>
      <c r="B141">
        <f>('CON Score and Page Rank'!CX140-'MIN and MAX'!B$22)/('MIN and MAX'!F$22-'MIN and MAX'!B$22)</f>
        <v>2.3871635390465017E-5</v>
      </c>
      <c r="C141">
        <f>('CON Score and Page Rank'!CY140-'MIN and MAX'!C$22)/('MIN and MAX'!G$22-'MIN and MAX'!C$22)</f>
        <v>1.1871809415314422E-2</v>
      </c>
      <c r="D141">
        <f>('CON Score and Page Rank'!CZ140-'MIN and MAX'!D$22)/('MIN and MAX'!H$22-'MIN and MAX'!D$22)</f>
        <v>0.3028792912513843</v>
      </c>
      <c r="E141">
        <f t="shared" si="10"/>
        <v>1.1847937779923958E-2</v>
      </c>
      <c r="F141">
        <f t="shared" si="11"/>
        <v>0.60846830059468227</v>
      </c>
      <c r="G141">
        <f t="shared" si="12"/>
        <v>0.30285541961599383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256</v>
      </c>
      <c r="B142">
        <f>('CON Score and Page Rank'!CX145-'MIN and MAX'!B$22)/('MIN and MAX'!F$22-'MIN and MAX'!B$22)</f>
        <v>5.9816449263592309E-5</v>
      </c>
      <c r="C142">
        <f>('CON Score and Page Rank'!CY145-'MIN and MAX'!C$22)/('MIN and MAX'!G$22-'MIN and MAX'!C$22)</f>
        <v>1.1821508908637902E-2</v>
      </c>
      <c r="D142">
        <f>('CON Score and Page Rank'!CZ145-'MIN and MAX'!D$22)/('MIN and MAX'!H$22-'MIN and MAX'!D$22)</f>
        <v>0.32392026578073091</v>
      </c>
      <c r="E142">
        <f t="shared" si="10"/>
        <v>1.176169245937431E-2</v>
      </c>
      <c r="F142">
        <f t="shared" si="11"/>
        <v>0.608399139614206</v>
      </c>
      <c r="G142">
        <f t="shared" si="12"/>
        <v>0.32386044933146729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77</v>
      </c>
      <c r="B143">
        <f>('CON Score and Page Rank'!CX62-'MIN and MAX'!B$22)/('MIN and MAX'!F$22-'MIN and MAX'!B$22)</f>
        <v>5.6930276916492692E-5</v>
      </c>
      <c r="C143">
        <f>('CON Score and Page Rank'!CY62-'MIN and MAX'!C$22)/('MIN and MAX'!G$22-'MIN and MAX'!C$22)</f>
        <v>1.108190475793952E-2</v>
      </c>
      <c r="D143">
        <f>('CON Score and Page Rank'!CZ62-'MIN and MAX'!D$22)/('MIN and MAX'!H$22-'MIN and MAX'!D$22)</f>
        <v>0.24806201550387597</v>
      </c>
      <c r="E143">
        <f t="shared" si="10"/>
        <v>1.1024974481023027E-2</v>
      </c>
      <c r="F143">
        <f t="shared" si="11"/>
        <v>0.60780835813884548</v>
      </c>
      <c r="G143">
        <f t="shared" si="12"/>
        <v>0.24800508522695947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224</v>
      </c>
      <c r="B144">
        <f>('CON Score and Page Rank'!CX209-'MIN and MAX'!B$22)/('MIN and MAX'!F$22-'MIN and MAX'!B$22)</f>
        <v>2.663474760496431E-5</v>
      </c>
      <c r="C144">
        <f>('CON Score and Page Rank'!CY209-'MIN and MAX'!C$22)/('MIN and MAX'!G$22-'MIN and MAX'!C$22)</f>
        <v>1.0578510272592861E-2</v>
      </c>
      <c r="D144">
        <f>('CON Score and Page Rank'!CZ209-'MIN and MAX'!D$22)/('MIN and MAX'!H$22-'MIN and MAX'!D$22)</f>
        <v>0.37541528239202659</v>
      </c>
      <c r="E144">
        <f t="shared" si="10"/>
        <v>1.0551875524987896E-2</v>
      </c>
      <c r="F144">
        <f t="shared" si="11"/>
        <v>0.6074289753798372</v>
      </c>
      <c r="G144">
        <f t="shared" si="12"/>
        <v>0.37538864764442165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97</v>
      </c>
      <c r="B145">
        <f>('CON Score and Page Rank'!CX82-'MIN and MAX'!B$22)/('MIN and MAX'!F$22-'MIN and MAX'!B$22)</f>
        <v>1.4548603469304544E-5</v>
      </c>
      <c r="C145">
        <f>('CON Score and Page Rank'!CY82-'MIN and MAX'!C$22)/('MIN and MAX'!G$22-'MIN and MAX'!C$22)</f>
        <v>1.049799343159308E-2</v>
      </c>
      <c r="D145">
        <f>('CON Score and Page Rank'!CZ82-'MIN and MAX'!D$22)/('MIN and MAX'!H$22-'MIN and MAX'!D$22)</f>
        <v>0.28405315614617938</v>
      </c>
      <c r="E145">
        <f t="shared" si="10"/>
        <v>1.0483444828123776E-2</v>
      </c>
      <c r="F145">
        <f t="shared" si="11"/>
        <v>0.60737410012330584</v>
      </c>
      <c r="G145">
        <f t="shared" si="12"/>
        <v>0.2840386075427101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145</v>
      </c>
      <c r="B146">
        <f>('CON Score and Page Rank'!CX130-'MIN and MAX'!B$22)/('MIN and MAX'!F$22-'MIN and MAX'!B$22)</f>
        <v>7.5503366959688178E-6</v>
      </c>
      <c r="C146">
        <f>('CON Score and Page Rank'!CY130-'MIN and MAX'!C$22)/('MIN and MAX'!G$22-'MIN and MAX'!C$22)</f>
        <v>1.0366295342825994E-2</v>
      </c>
      <c r="D146">
        <f>('CON Score and Page Rank'!CZ130-'MIN and MAX'!D$22)/('MIN and MAX'!H$22-'MIN and MAX'!D$22)</f>
        <v>0.21483942414174972</v>
      </c>
      <c r="E146">
        <f t="shared" si="10"/>
        <v>1.0358745006130026E-2</v>
      </c>
      <c r="F146">
        <f t="shared" si="11"/>
        <v>0.6072741020955944</v>
      </c>
      <c r="G146">
        <f t="shared" si="12"/>
        <v>0.21483187380505375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22</v>
      </c>
      <c r="B147">
        <f>('CON Score and Page Rank'!CX13-'MIN and MAX'!B$22)/('MIN and MAX'!F$22-'MIN and MAX'!B$22)</f>
        <v>3.1589746509889084E-2</v>
      </c>
      <c r="C147">
        <f>('CON Score and Page Rank'!CY13-'MIN and MAX'!C$22)/('MIN and MAX'!G$22-'MIN and MAX'!C$22)</f>
        <v>4.1799903019487626E-2</v>
      </c>
      <c r="D147">
        <f>('CON Score and Page Rank'!CZ13-'MIN and MAX'!D$22)/('MIN and MAX'!H$22-'MIN and MAX'!D$22)</f>
        <v>0.94850498338870437</v>
      </c>
      <c r="E147">
        <f t="shared" si="10"/>
        <v>1.0210156509598542E-2</v>
      </c>
      <c r="F147">
        <f t="shared" si="11"/>
        <v>0.60715494750213805</v>
      </c>
      <c r="G147">
        <f t="shared" si="12"/>
        <v>0.91691523687881527</v>
      </c>
      <c r="H147" s="3">
        <f>IFERROR(VLOOKUP(A147,'GDP Data'!A$2:Q$144,3,FALSE),"Not Found")</f>
        <v>129533107311.811</v>
      </c>
      <c r="I147">
        <f t="shared" si="13"/>
        <v>1.2240972117399256E-2</v>
      </c>
      <c r="J147">
        <f t="shared" si="14"/>
        <v>-0.59491397538473878</v>
      </c>
    </row>
    <row r="148" spans="1:10" x14ac:dyDescent="0.25">
      <c r="A148" t="s">
        <v>68</v>
      </c>
      <c r="B148">
        <f>('CON Score and Page Rank'!CX53-'MIN and MAX'!B$22)/('MIN and MAX'!F$22-'MIN and MAX'!B$22)</f>
        <v>5.1428994935824845E-5</v>
      </c>
      <c r="C148">
        <f>('CON Score and Page Rank'!CY53-'MIN and MAX'!C$22)/('MIN and MAX'!G$22-'MIN and MAX'!C$22)</f>
        <v>9.937412645587413E-3</v>
      </c>
      <c r="D148">
        <f>('CON Score and Page Rank'!CZ53-'MIN and MAX'!D$22)/('MIN and MAX'!H$22-'MIN and MAX'!D$22)</f>
        <v>0.32059800664451826</v>
      </c>
      <c r="E148">
        <f t="shared" si="10"/>
        <v>9.8859836506515874E-3</v>
      </c>
      <c r="F148">
        <f t="shared" si="11"/>
        <v>0.60689499006183079</v>
      </c>
      <c r="G148">
        <f t="shared" si="12"/>
        <v>0.32054657764958244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108</v>
      </c>
      <c r="B149">
        <f>('CON Score and Page Rank'!CX93-'MIN and MAX'!B$22)/('MIN and MAX'!F$22-'MIN and MAX'!B$22)</f>
        <v>2.6653891472399471E-5</v>
      </c>
      <c r="C149">
        <f>('CON Score and Page Rank'!CY93-'MIN and MAX'!C$22)/('MIN and MAX'!G$22-'MIN and MAX'!C$22)</f>
        <v>9.8989657493765183E-3</v>
      </c>
      <c r="D149">
        <f>('CON Score and Page Rank'!CZ93-'MIN and MAX'!D$22)/('MIN and MAX'!H$22-'MIN and MAX'!D$22)</f>
        <v>0.39258028792912514</v>
      </c>
      <c r="E149">
        <f t="shared" si="10"/>
        <v>9.8723118579041192E-3</v>
      </c>
      <c r="F149">
        <f t="shared" si="11"/>
        <v>0.6068840265152261</v>
      </c>
      <c r="G149">
        <f t="shared" si="12"/>
        <v>0.39255363403765275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98</v>
      </c>
      <c r="B150">
        <f>('CON Score and Page Rank'!CX83-'MIN and MAX'!B$22)/('MIN and MAX'!F$22-'MIN and MAX'!B$22)</f>
        <v>1.2178343485174272E-4</v>
      </c>
      <c r="C150">
        <f>('CON Score and Page Rank'!CY83-'MIN and MAX'!C$22)/('MIN and MAX'!G$22-'MIN and MAX'!C$22)</f>
        <v>9.9800739971004845E-3</v>
      </c>
      <c r="D150">
        <f>('CON Score and Page Rank'!CZ83-'MIN and MAX'!D$22)/('MIN and MAX'!H$22-'MIN and MAX'!D$22)</f>
        <v>0.32059800664451826</v>
      </c>
      <c r="E150">
        <f t="shared" si="10"/>
        <v>9.8582905622487411E-3</v>
      </c>
      <c r="F150">
        <f t="shared" si="11"/>
        <v>0.60687278269876288</v>
      </c>
      <c r="G150">
        <f t="shared" si="12"/>
        <v>0.32047622320966651</v>
      </c>
      <c r="H150" s="3">
        <f>IFERROR(VLOOKUP(A150,'GDP Data'!A$2:Q$144,3,FALSE),"Not Found")</f>
        <v>3468337941.0883002</v>
      </c>
      <c r="I150">
        <f t="shared" si="13"/>
        <v>3.2776043832856194E-4</v>
      </c>
      <c r="J150">
        <f t="shared" si="14"/>
        <v>-0.60654502226043427</v>
      </c>
    </row>
    <row r="151" spans="1:10" x14ac:dyDescent="0.25">
      <c r="A151" t="s">
        <v>220</v>
      </c>
      <c r="B151">
        <f>('CON Score and Page Rank'!CX205-'MIN and MAX'!B$22)/('MIN and MAX'!F$22-'MIN and MAX'!B$22)</f>
        <v>1.9887420719544548E-5</v>
      </c>
      <c r="C151">
        <f>('CON Score and Page Rank'!CY205-'MIN and MAX'!C$22)/('MIN and MAX'!G$22-'MIN and MAX'!C$22)</f>
        <v>9.7481588544228292E-3</v>
      </c>
      <c r="D151">
        <f>('CON Score and Page Rank'!CZ205-'MIN and MAX'!D$22)/('MIN and MAX'!H$22-'MIN and MAX'!D$22)</f>
        <v>0.29180509413067551</v>
      </c>
      <c r="E151">
        <f t="shared" si="10"/>
        <v>9.7282714337032852E-3</v>
      </c>
      <c r="F151">
        <f t="shared" si="11"/>
        <v>0.60676851906621365</v>
      </c>
      <c r="G151">
        <f t="shared" si="12"/>
        <v>0.29178520670995595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189</v>
      </c>
      <c r="B152">
        <f>('CON Score and Page Rank'!CX174-'MIN and MAX'!B$22)/('MIN and MAX'!F$22-'MIN and MAX'!B$22)</f>
        <v>3.8299849100471073E-2</v>
      </c>
      <c r="C152">
        <f>('CON Score and Page Rank'!CY174-'MIN and MAX'!C$22)/('MIN and MAX'!G$22-'MIN and MAX'!C$22)</f>
        <v>4.787774443109228E-2</v>
      </c>
      <c r="D152">
        <f>('CON Score and Page Rank'!CZ174-'MIN and MAX'!D$22)/('MIN and MAX'!H$22-'MIN and MAX'!D$22)</f>
        <v>0.97120708748615725</v>
      </c>
      <c r="E152">
        <f t="shared" si="10"/>
        <v>9.577895330621207E-3</v>
      </c>
      <c r="F152">
        <f t="shared" si="11"/>
        <v>0.60664793097328218</v>
      </c>
      <c r="G152">
        <f t="shared" si="12"/>
        <v>0.93290723838568623</v>
      </c>
      <c r="H152" s="3">
        <f>IFERROR(VLOOKUP(A152,'GDP Data'!A$2:Q$144,3,FALSE),"Not Found")</f>
        <v>190905493539.168</v>
      </c>
      <c r="I152">
        <f t="shared" si="13"/>
        <v>1.8040706904729833E-2</v>
      </c>
      <c r="J152">
        <f t="shared" si="14"/>
        <v>-0.58860722406855237</v>
      </c>
    </row>
    <row r="153" spans="1:10" x14ac:dyDescent="0.25">
      <c r="A153" t="s">
        <v>83</v>
      </c>
      <c r="B153">
        <f>('CON Score and Page Rank'!CX68-'MIN and MAX'!B$22)/('MIN and MAX'!F$22-'MIN and MAX'!B$22)</f>
        <v>2.1428314081526255E-5</v>
      </c>
      <c r="C153">
        <f>('CON Score and Page Rank'!CY68-'MIN and MAX'!C$22)/('MIN and MAX'!G$22-'MIN and MAX'!C$22)</f>
        <v>9.4852721965279548E-3</v>
      </c>
      <c r="D153">
        <f>('CON Score and Page Rank'!CZ68-'MIN and MAX'!D$22)/('MIN and MAX'!H$22-'MIN and MAX'!D$22)</f>
        <v>0.30121816168327797</v>
      </c>
      <c r="E153">
        <f t="shared" si="10"/>
        <v>9.463843882446428E-3</v>
      </c>
      <c r="F153">
        <f t="shared" si="11"/>
        <v>0.6065564719824611</v>
      </c>
      <c r="G153">
        <f t="shared" si="12"/>
        <v>0.30119673336919645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155</v>
      </c>
      <c r="B154">
        <f>('CON Score and Page Rank'!CX139-'MIN and MAX'!B$22)/('MIN and MAX'!F$22-'MIN and MAX'!B$22)</f>
        <v>7.6977997204325237E-4</v>
      </c>
      <c r="C154">
        <f>('CON Score and Page Rank'!CY139-'MIN and MAX'!C$22)/('MIN and MAX'!G$22-'MIN and MAX'!C$22)</f>
        <v>1.0049545180205522E-2</v>
      </c>
      <c r="D154">
        <f>('CON Score and Page Rank'!CZ139-'MIN and MAX'!D$22)/('MIN and MAX'!H$22-'MIN and MAX'!D$22)</f>
        <v>0.33444075304540422</v>
      </c>
      <c r="E154">
        <f t="shared" si="10"/>
        <v>9.2797652081622693E-3</v>
      </c>
      <c r="F154">
        <f t="shared" si="11"/>
        <v>0.60640885746242545</v>
      </c>
      <c r="G154">
        <f t="shared" si="12"/>
        <v>0.33367097307336097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181</v>
      </c>
      <c r="B155">
        <f>('CON Score and Page Rank'!CX166-'MIN and MAX'!B$22)/('MIN and MAX'!F$22-'MIN and MAX'!B$22)</f>
        <v>3.0582658267065743E-2</v>
      </c>
      <c r="C155">
        <f>('CON Score and Page Rank'!CY166-'MIN and MAX'!C$22)/('MIN and MAX'!G$22-'MIN and MAX'!C$22)</f>
        <v>3.9726174464969073E-2</v>
      </c>
      <c r="D155">
        <f>('CON Score and Page Rank'!CZ166-'MIN and MAX'!D$22)/('MIN and MAX'!H$22-'MIN and MAX'!D$22)</f>
        <v>0.85548172757475083</v>
      </c>
      <c r="E155">
        <f t="shared" si="10"/>
        <v>9.14351619790333E-3</v>
      </c>
      <c r="F155">
        <f t="shared" si="11"/>
        <v>0.60629959802575828</v>
      </c>
      <c r="G155">
        <f t="shared" si="12"/>
        <v>0.82489906930768508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129</v>
      </c>
      <c r="B156">
        <f>('CON Score and Page Rank'!CX114-'MIN and MAX'!B$22)/('MIN and MAX'!F$22-'MIN and MAX'!B$22)</f>
        <v>6.9863243880974125E-6</v>
      </c>
      <c r="C156">
        <f>('CON Score and Page Rank'!CY114-'MIN and MAX'!C$22)/('MIN and MAX'!G$22-'MIN and MAX'!C$22)</f>
        <v>9.0829809653216412E-3</v>
      </c>
      <c r="D156">
        <f>('CON Score and Page Rank'!CZ114-'MIN and MAX'!D$22)/('MIN and MAX'!H$22-'MIN and MAX'!D$22)</f>
        <v>0.22480620155038761</v>
      </c>
      <c r="E156">
        <f t="shared" si="10"/>
        <v>9.0759946409335445E-3</v>
      </c>
      <c r="F156">
        <f t="shared" si="11"/>
        <v>0.60624545181755185</v>
      </c>
      <c r="G156">
        <f t="shared" si="12"/>
        <v>0.22479921522599952</v>
      </c>
      <c r="H156" s="3">
        <f>IFERROR(VLOOKUP(A156,'GDP Data'!A$2:Q$144,3,FALSE),"Not Found")</f>
        <v>2118467913.3787301</v>
      </c>
      <c r="I156">
        <f t="shared" si="13"/>
        <v>2.0019674658811718E-4</v>
      </c>
      <c r="J156">
        <f t="shared" si="14"/>
        <v>-0.60604525507096374</v>
      </c>
    </row>
    <row r="157" spans="1:10" x14ac:dyDescent="0.25">
      <c r="A157" t="s">
        <v>80</v>
      </c>
      <c r="B157">
        <f>('CON Score and Page Rank'!CX65-'MIN and MAX'!B$22)/('MIN and MAX'!F$22-'MIN and MAX'!B$22)</f>
        <v>7.7172079176974472E-6</v>
      </c>
      <c r="C157">
        <f>('CON Score and Page Rank'!CY65-'MIN and MAX'!C$22)/('MIN and MAX'!G$22-'MIN and MAX'!C$22)</f>
        <v>8.8844702941388454E-3</v>
      </c>
      <c r="D157">
        <f>('CON Score and Page Rank'!CZ65-'MIN and MAX'!D$22)/('MIN and MAX'!H$22-'MIN and MAX'!D$22)</f>
        <v>0.20542635658914729</v>
      </c>
      <c r="E157">
        <f t="shared" si="10"/>
        <v>8.8767530862211477E-3</v>
      </c>
      <c r="F157">
        <f t="shared" si="11"/>
        <v>0.60608567803286761</v>
      </c>
      <c r="G157">
        <f t="shared" si="12"/>
        <v>0.20541863938122959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188</v>
      </c>
      <c r="B158">
        <f>('CON Score and Page Rank'!CX173-'MIN and MAX'!B$22)/('MIN and MAX'!F$22-'MIN and MAX'!B$22)</f>
        <v>2.617044816819188E-5</v>
      </c>
      <c r="C158">
        <f>('CON Score and Page Rank'!CY173-'MIN and MAX'!C$22)/('MIN and MAX'!G$22-'MIN and MAX'!C$22)</f>
        <v>8.6373914830531369E-3</v>
      </c>
      <c r="D158">
        <f>('CON Score and Page Rank'!CZ173-'MIN and MAX'!D$22)/('MIN and MAX'!H$22-'MIN and MAX'!D$22)</f>
        <v>0.23809523809523808</v>
      </c>
      <c r="E158">
        <f t="shared" si="10"/>
        <v>8.6112210348849444E-3</v>
      </c>
      <c r="F158">
        <f t="shared" si="11"/>
        <v>0.6058727452395144</v>
      </c>
      <c r="G158">
        <f t="shared" si="12"/>
        <v>0.23806906764706989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70</v>
      </c>
      <c r="B159">
        <f>('CON Score and Page Rank'!CX55-'MIN and MAX'!B$22)/('MIN and MAX'!F$22-'MIN and MAX'!B$22)</f>
        <v>2.3190111768201199E-4</v>
      </c>
      <c r="C159">
        <f>('CON Score and Page Rank'!CY55-'MIN and MAX'!C$22)/('MIN and MAX'!G$22-'MIN and MAX'!C$22)</f>
        <v>8.8019281125728613E-3</v>
      </c>
      <c r="D159">
        <f>('CON Score and Page Rank'!CZ55-'MIN and MAX'!D$22)/('MIN and MAX'!H$22-'MIN and MAX'!D$22)</f>
        <v>0.27851605758582504</v>
      </c>
      <c r="E159">
        <f t="shared" si="10"/>
        <v>8.5700269948908499E-3</v>
      </c>
      <c r="F159">
        <f t="shared" si="11"/>
        <v>0.60583971132906433</v>
      </c>
      <c r="G159">
        <f t="shared" si="12"/>
        <v>0.27828415646814303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79</v>
      </c>
      <c r="B160">
        <f>('CON Score and Page Rank'!CX64-'MIN and MAX'!B$22)/('MIN and MAX'!F$22-'MIN and MAX'!B$22)</f>
        <v>4.9841474986440495E-6</v>
      </c>
      <c r="C160">
        <f>('CON Score and Page Rank'!CY64-'MIN and MAX'!C$22)/('MIN and MAX'!G$22-'MIN and MAX'!C$22)</f>
        <v>7.9699935440950154E-3</v>
      </c>
      <c r="D160">
        <f>('CON Score and Page Rank'!CZ64-'MIN and MAX'!D$22)/('MIN and MAX'!H$22-'MIN and MAX'!D$22)</f>
        <v>0.31173864894795128</v>
      </c>
      <c r="E160">
        <f t="shared" si="10"/>
        <v>7.9650093965963707E-3</v>
      </c>
      <c r="F160">
        <f t="shared" si="11"/>
        <v>0.60535454169856429</v>
      </c>
      <c r="G160">
        <f t="shared" si="12"/>
        <v>0.31173366480045261</v>
      </c>
      <c r="H160" s="3">
        <f>IFERROR(VLOOKUP(A160,'GDP Data'!A$2:Q$144,3,FALSE),"Not Found")</f>
        <v>1461139022.0295401</v>
      </c>
      <c r="I160">
        <f t="shared" si="13"/>
        <v>1.3807869199997775E-4</v>
      </c>
      <c r="J160">
        <f t="shared" si="14"/>
        <v>-0.60521646300656429</v>
      </c>
    </row>
    <row r="161" spans="1:10" x14ac:dyDescent="0.25">
      <c r="A161" t="s">
        <v>54</v>
      </c>
      <c r="B161">
        <f>('CON Score and Page Rank'!CX39-'MIN and MAX'!B$22)/('MIN and MAX'!F$22-'MIN and MAX'!B$22)</f>
        <v>3.9738170421565439E-2</v>
      </c>
      <c r="C161">
        <f>('CON Score and Page Rank'!CY39-'MIN and MAX'!C$22)/('MIN and MAX'!G$22-'MIN and MAX'!C$22)</f>
        <v>4.7601231762272225E-2</v>
      </c>
      <c r="D161">
        <f>('CON Score and Page Rank'!CZ39-'MIN and MAX'!D$22)/('MIN and MAX'!H$22-'MIN and MAX'!D$22)</f>
        <v>0.89811738648947947</v>
      </c>
      <c r="E161">
        <f t="shared" si="10"/>
        <v>7.8630613407067868E-3</v>
      </c>
      <c r="F161">
        <f t="shared" si="11"/>
        <v>0.60527278853841548</v>
      </c>
      <c r="G161">
        <f t="shared" si="12"/>
        <v>0.85837921606791401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118</v>
      </c>
      <c r="B162">
        <f>('CON Score and Page Rank'!CX103-'MIN and MAX'!B$22)/('MIN and MAX'!F$22-'MIN and MAX'!B$22)</f>
        <v>1.4170765731304846E-5</v>
      </c>
      <c r="C162">
        <f>('CON Score and Page Rank'!CY103-'MIN and MAX'!C$22)/('MIN and MAX'!G$22-'MIN and MAX'!C$22)</f>
        <v>7.8412852437828012E-3</v>
      </c>
      <c r="D162">
        <f>('CON Score and Page Rank'!CZ103-'MIN and MAX'!D$22)/('MIN and MAX'!H$22-'MIN and MAX'!D$22)</f>
        <v>0.16002214839424142</v>
      </c>
      <c r="E162">
        <f t="shared" si="10"/>
        <v>7.8271144780514956E-3</v>
      </c>
      <c r="F162">
        <f t="shared" si="11"/>
        <v>0.60524396239167</v>
      </c>
      <c r="G162">
        <f t="shared" si="12"/>
        <v>0.16000797762851013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33</v>
      </c>
      <c r="B163">
        <f>('CON Score and Page Rank'!CX19-'MIN and MAX'!B$22)/('MIN and MAX'!F$22-'MIN and MAX'!B$22)</f>
        <v>4.3171359164287028E-2</v>
      </c>
      <c r="C163">
        <f>('CON Score and Page Rank'!CY19-'MIN and MAX'!C$22)/('MIN and MAX'!G$22-'MIN and MAX'!C$22)</f>
        <v>5.0079415186751103E-2</v>
      </c>
      <c r="D163">
        <f>('CON Score and Page Rank'!CZ19-'MIN and MAX'!D$22)/('MIN and MAX'!H$22-'MIN and MAX'!D$22)</f>
        <v>0.98006644518272423</v>
      </c>
      <c r="E163">
        <f t="shared" si="10"/>
        <v>6.908056022464075E-3</v>
      </c>
      <c r="F163">
        <f t="shared" si="11"/>
        <v>0.60450696027377726</v>
      </c>
      <c r="G163">
        <f t="shared" si="12"/>
        <v>0.93689508601843718</v>
      </c>
      <c r="H163" s="3">
        <f>IFERROR(VLOOKUP(A163,'GDP Data'!A$2:Q$144,3,FALSE),"Not Found")</f>
        <v>173972218824.02701</v>
      </c>
      <c r="I163">
        <f t="shared" si="13"/>
        <v>1.6440500224399524E-2</v>
      </c>
      <c r="J163">
        <f t="shared" si="14"/>
        <v>-0.58806646004937768</v>
      </c>
    </row>
    <row r="164" spans="1:10" x14ac:dyDescent="0.25">
      <c r="A164" t="s">
        <v>205</v>
      </c>
      <c r="B164">
        <f>('CON Score and Page Rank'!CX190-'MIN and MAX'!B$22)/('MIN and MAX'!F$22-'MIN and MAX'!B$22)</f>
        <v>1.2838171055433738E-5</v>
      </c>
      <c r="C164">
        <f>('CON Score and Page Rank'!CY190-'MIN and MAX'!C$22)/('MIN and MAX'!G$22-'MIN and MAX'!C$22)</f>
        <v>6.6361821309104153E-3</v>
      </c>
      <c r="D164">
        <f>('CON Score and Page Rank'!CZ190-'MIN and MAX'!D$22)/('MIN and MAX'!H$22-'MIN and MAX'!D$22)</f>
        <v>0.22702104097452935</v>
      </c>
      <c r="E164">
        <f t="shared" si="10"/>
        <v>6.6233439598549814E-3</v>
      </c>
      <c r="F164">
        <f t="shared" si="11"/>
        <v>0.60427864683859067</v>
      </c>
      <c r="G164">
        <f t="shared" si="12"/>
        <v>0.22700820280347392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165</v>
      </c>
      <c r="B165">
        <f>('CON Score and Page Rank'!CX150-'MIN and MAX'!B$22)/('MIN and MAX'!F$22-'MIN and MAX'!B$22)</f>
        <v>4.0367292331063912E-5</v>
      </c>
      <c r="C165">
        <f>('CON Score and Page Rank'!CY150-'MIN and MAX'!C$22)/('MIN and MAX'!G$22-'MIN and MAX'!C$22)</f>
        <v>6.4408523180472252E-3</v>
      </c>
      <c r="D165">
        <f>('CON Score and Page Rank'!CZ150-'MIN and MAX'!D$22)/('MIN and MAX'!H$22-'MIN and MAX'!D$22)</f>
        <v>0.1434108527131783</v>
      </c>
      <c r="E165">
        <f t="shared" si="10"/>
        <v>6.400485025716161E-3</v>
      </c>
      <c r="F165">
        <f t="shared" si="11"/>
        <v>0.6040999340424098</v>
      </c>
      <c r="G165">
        <f t="shared" si="12"/>
        <v>0.14337048542084724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236</v>
      </c>
      <c r="B166">
        <f>('CON Score and Page Rank'!CX207-'MIN and MAX'!B$22)/('MIN and MAX'!F$22-'MIN and MAX'!B$22)</f>
        <v>1.4915256269503823E-5</v>
      </c>
      <c r="C166">
        <f>('CON Score and Page Rank'!CY207-'MIN and MAX'!C$22)/('MIN and MAX'!G$22-'MIN and MAX'!C$22)</f>
        <v>6.2947693980350099E-3</v>
      </c>
      <c r="D166">
        <f>('CON Score and Page Rank'!CZ207-'MIN and MAX'!D$22)/('MIN and MAX'!H$22-'MIN and MAX'!D$22)</f>
        <v>0.28626799557032118</v>
      </c>
      <c r="E166">
        <f t="shared" si="10"/>
        <v>6.2798541417655061E-3</v>
      </c>
      <c r="F166">
        <f t="shared" si="11"/>
        <v>0.60400319893659105</v>
      </c>
      <c r="G166">
        <f t="shared" si="12"/>
        <v>0.28625308031405167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153</v>
      </c>
      <c r="B167">
        <f>('CON Score and Page Rank'!CX137-'MIN and MAX'!B$22)/('MIN and MAX'!F$22-'MIN and MAX'!B$22)</f>
        <v>3.6821178060471491E-6</v>
      </c>
      <c r="C167">
        <f>('CON Score and Page Rank'!CY137-'MIN and MAX'!C$22)/('MIN and MAX'!G$22-'MIN and MAX'!C$22)</f>
        <v>6.0625849378337275E-3</v>
      </c>
      <c r="D167">
        <f>('CON Score and Page Rank'!CZ137-'MIN and MAX'!D$22)/('MIN and MAX'!H$22-'MIN and MAX'!D$22)</f>
        <v>0.14507198228128459</v>
      </c>
      <c r="E167">
        <f t="shared" si="10"/>
        <v>6.05890282002768E-3</v>
      </c>
      <c r="F167">
        <f t="shared" si="11"/>
        <v>0.60382601587377072</v>
      </c>
      <c r="G167">
        <f t="shared" si="12"/>
        <v>0.14506830016347855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137</v>
      </c>
      <c r="B168">
        <f>('CON Score and Page Rank'!CX122-'MIN and MAX'!B$22)/('MIN and MAX'!F$22-'MIN and MAX'!B$22)</f>
        <v>6.1690584402385253E-6</v>
      </c>
      <c r="C168">
        <f>('CON Score and Page Rank'!CY122-'MIN and MAX'!C$22)/('MIN and MAX'!G$22-'MIN and MAX'!C$22)</f>
        <v>6.0640643645006841E-3</v>
      </c>
      <c r="D168">
        <f>('CON Score and Page Rank'!CZ122-'MIN and MAX'!D$22)/('MIN and MAX'!H$22-'MIN and MAX'!D$22)</f>
        <v>0.14507198228128459</v>
      </c>
      <c r="E168">
        <f t="shared" si="10"/>
        <v>6.0578953060604459E-3</v>
      </c>
      <c r="F168">
        <f t="shared" si="11"/>
        <v>0.60382520793829819</v>
      </c>
      <c r="G168">
        <f t="shared" si="12"/>
        <v>0.14506581322284437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200</v>
      </c>
      <c r="B169">
        <f>('CON Score and Page Rank'!CX185-'MIN and MAX'!B$22)/('MIN and MAX'!F$22-'MIN and MAX'!B$22)</f>
        <v>4.8232341202574178E-2</v>
      </c>
      <c r="C169">
        <f>('CON Score and Page Rank'!CY185-'MIN and MAX'!C$22)/('MIN and MAX'!G$22-'MIN and MAX'!C$22)</f>
        <v>5.3654958337234195E-2</v>
      </c>
      <c r="D169">
        <f>('CON Score and Page Rank'!CZ185-'MIN and MAX'!D$22)/('MIN and MAX'!H$22-'MIN and MAX'!D$22)</f>
        <v>0.99114064230343302</v>
      </c>
      <c r="E169">
        <f t="shared" si="10"/>
        <v>5.4226171346600169E-3</v>
      </c>
      <c r="F169">
        <f t="shared" si="11"/>
        <v>0.60331577205320652</v>
      </c>
      <c r="G169">
        <f t="shared" si="12"/>
        <v>0.94290830110085888</v>
      </c>
      <c r="H169" s="3">
        <f>IFERROR(VLOOKUP(A169,'GDP Data'!A$2:Q$144,3,FALSE),"Not Found")</f>
        <v>559983704094.17004</v>
      </c>
      <c r="I169">
        <f t="shared" si="13"/>
        <v>5.2918864144237708E-2</v>
      </c>
      <c r="J169">
        <f t="shared" si="14"/>
        <v>-0.55039690790896878</v>
      </c>
    </row>
    <row r="170" spans="1:10" x14ac:dyDescent="0.25">
      <c r="A170" t="s">
        <v>113</v>
      </c>
      <c r="B170">
        <f>('CON Score and Page Rank'!CX98-'MIN and MAX'!B$22)/('MIN and MAX'!F$22-'MIN and MAX'!B$22)</f>
        <v>1.7496565788623905E-5</v>
      </c>
      <c r="C170">
        <f>('CON Score and Page Rank'!CY98-'MIN and MAX'!C$22)/('MIN and MAX'!G$22-'MIN and MAX'!C$22)</f>
        <v>5.11221252920148E-3</v>
      </c>
      <c r="D170">
        <f>('CON Score and Page Rank'!CZ98-'MIN and MAX'!D$22)/('MIN and MAX'!H$22-'MIN and MAX'!D$22)</f>
        <v>0.18715393133997785</v>
      </c>
      <c r="E170">
        <f t="shared" si="10"/>
        <v>5.0947159634128561E-3</v>
      </c>
      <c r="F170">
        <f t="shared" si="11"/>
        <v>0.60305282484217826</v>
      </c>
      <c r="G170">
        <f t="shared" si="12"/>
        <v>0.18713643477418923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128</v>
      </c>
      <c r="B171">
        <f>('CON Score and Page Rank'!CX113-'MIN and MAX'!B$22)/('MIN and MAX'!F$22-'MIN and MAX'!B$22)</f>
        <v>4.6960370068519968E-7</v>
      </c>
      <c r="C171">
        <f>('CON Score and Page Rank'!CY113-'MIN and MAX'!C$22)/('MIN and MAX'!G$22-'MIN and MAX'!C$22)</f>
        <v>5.0747701145651995E-3</v>
      </c>
      <c r="D171">
        <f>('CON Score and Page Rank'!CZ113-'MIN and MAX'!D$22)/('MIN and MAX'!H$22-'MIN and MAX'!D$22)</f>
        <v>5.8693244739756366E-2</v>
      </c>
      <c r="E171">
        <f t="shared" si="10"/>
        <v>5.0743005108645142E-3</v>
      </c>
      <c r="F171">
        <f t="shared" si="11"/>
        <v>0.60303645348769663</v>
      </c>
      <c r="G171">
        <f t="shared" si="12"/>
        <v>5.8692775136055683E-2</v>
      </c>
      <c r="H171" s="3">
        <f>IFERROR(VLOOKUP(A171,'GDP Data'!A$2:Q$144,3,FALSE),"Not Found")</f>
        <v>0</v>
      </c>
      <c r="I171">
        <f t="shared" si="13"/>
        <v>0</v>
      </c>
      <c r="J171">
        <f t="shared" si="14"/>
        <v>-0.60303645348769663</v>
      </c>
    </row>
    <row r="172" spans="1:10" x14ac:dyDescent="0.25">
      <c r="A172" t="s">
        <v>167</v>
      </c>
      <c r="B172">
        <f>('CON Score and Page Rank'!CX153-'MIN and MAX'!B$22)/('MIN and MAX'!F$22-'MIN and MAX'!B$22)</f>
        <v>2.3480185034160161E-6</v>
      </c>
      <c r="C172">
        <f>('CON Score and Page Rank'!CY153-'MIN and MAX'!C$22)/('MIN and MAX'!G$22-'MIN and MAX'!C$22)</f>
        <v>5.0760657502194103E-3</v>
      </c>
      <c r="D172">
        <f>('CON Score and Page Rank'!CZ153-'MIN and MAX'!D$22)/('MIN and MAX'!H$22-'MIN and MAX'!D$22)</f>
        <v>5.8693244739756366E-2</v>
      </c>
      <c r="E172">
        <f t="shared" si="10"/>
        <v>5.0737177317159944E-3</v>
      </c>
      <c r="F172">
        <f t="shared" si="11"/>
        <v>0.60303598615130016</v>
      </c>
      <c r="G172">
        <f t="shared" si="12"/>
        <v>5.8690896721252953E-2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132</v>
      </c>
      <c r="B173">
        <f>('CON Score and Page Rank'!CX117-'MIN and MAX'!B$22)/('MIN and MAX'!F$22-'MIN and MAX'!B$22)</f>
        <v>1.5966525823226008E-5</v>
      </c>
      <c r="C173">
        <f>('CON Score and Page Rank'!CY117-'MIN and MAX'!C$22)/('MIN and MAX'!G$22-'MIN and MAX'!C$22)</f>
        <v>5.0854591087124354E-3</v>
      </c>
      <c r="D173">
        <f>('CON Score and Page Rank'!CZ117-'MIN and MAX'!D$22)/('MIN and MAX'!H$22-'MIN and MAX'!D$22)</f>
        <v>5.8693244739756366E-2</v>
      </c>
      <c r="E173">
        <f t="shared" si="10"/>
        <v>5.0694925828892092E-3</v>
      </c>
      <c r="F173">
        <f t="shared" si="11"/>
        <v>0.60303259796242625</v>
      </c>
      <c r="G173">
        <f t="shared" si="12"/>
        <v>5.8677278213933141E-2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27</v>
      </c>
      <c r="B174">
        <f>('CON Score and Page Rank'!CX14-'MIN and MAX'!B$22)/('MIN and MAX'!F$22-'MIN and MAX'!B$22)</f>
        <v>4.4917998250297714E-2</v>
      </c>
      <c r="C174">
        <f>('CON Score and Page Rank'!CY14-'MIN and MAX'!C$22)/('MIN and MAX'!G$22-'MIN and MAX'!C$22)</f>
        <v>4.9916847486694657E-2</v>
      </c>
      <c r="D174">
        <f>('CON Score and Page Rank'!CZ14-'MIN and MAX'!D$22)/('MIN and MAX'!H$22-'MIN and MAX'!D$22)</f>
        <v>0.84828349944629011</v>
      </c>
      <c r="E174">
        <f t="shared" si="10"/>
        <v>4.9988492363969433E-3</v>
      </c>
      <c r="F174">
        <f t="shared" si="11"/>
        <v>0.60297594836014756</v>
      </c>
      <c r="G174">
        <f t="shared" si="12"/>
        <v>0.80336550119599237</v>
      </c>
      <c r="H174" s="3">
        <f>IFERROR(VLOOKUP(A174,'GDP Data'!A$2:Q$144,3,FALSE),"Not Found")</f>
        <v>136309295225.34</v>
      </c>
      <c r="I174">
        <f t="shared" si="13"/>
        <v>1.2881326765204442E-2</v>
      </c>
      <c r="J174">
        <f t="shared" si="14"/>
        <v>-0.59009462159494308</v>
      </c>
    </row>
    <row r="175" spans="1:10" x14ac:dyDescent="0.25">
      <c r="A175" t="s">
        <v>21</v>
      </c>
      <c r="B175">
        <f>('CON Score and Page Rank'!CX12-'MIN and MAX'!B$22)/('MIN and MAX'!F$22-'MIN and MAX'!B$22)</f>
        <v>5.1274332347928338E-2</v>
      </c>
      <c r="C175">
        <f>('CON Score and Page Rank'!CY12-'MIN and MAX'!C$22)/('MIN and MAX'!G$22-'MIN and MAX'!C$22)</f>
        <v>5.4848489895155561E-2</v>
      </c>
      <c r="D175">
        <f>('CON Score and Page Rank'!CZ12-'MIN and MAX'!D$22)/('MIN and MAX'!H$22-'MIN and MAX'!D$22)</f>
        <v>1</v>
      </c>
      <c r="E175">
        <f t="shared" si="10"/>
        <v>3.5741575472272233E-3</v>
      </c>
      <c r="F175">
        <f t="shared" si="11"/>
        <v>0.60183347392244602</v>
      </c>
      <c r="G175">
        <f t="shared" si="12"/>
        <v>0.94872566765207167</v>
      </c>
      <c r="H175" s="3">
        <f>IFERROR(VLOOKUP(A175,'GDP Data'!A$2:Q$144,3,FALSE),"Not Found")</f>
        <v>164791442543.375</v>
      </c>
      <c r="I175">
        <f t="shared" si="13"/>
        <v>1.5572910240651064E-2</v>
      </c>
      <c r="J175">
        <f t="shared" si="14"/>
        <v>-0.58626056368179491</v>
      </c>
    </row>
    <row r="176" spans="1:10" x14ac:dyDescent="0.25">
      <c r="A176" t="s">
        <v>86</v>
      </c>
      <c r="B176">
        <f>('CON Score and Page Rank'!CX71-'MIN and MAX'!B$22)/('MIN and MAX'!F$22-'MIN and MAX'!B$22)</f>
        <v>4.0847670547377669E-6</v>
      </c>
      <c r="C176">
        <f>('CON Score and Page Rank'!CY71-'MIN and MAX'!C$22)/('MIN and MAX'!G$22-'MIN and MAX'!C$22)</f>
        <v>3.5361008712625698E-3</v>
      </c>
      <c r="D176">
        <f>('CON Score and Page Rank'!CZ71-'MIN and MAX'!D$22)/('MIN and MAX'!H$22-'MIN and MAX'!D$22)</f>
        <v>0.17940199335548174</v>
      </c>
      <c r="E176">
        <f t="shared" si="10"/>
        <v>3.5320161042078323E-3</v>
      </c>
      <c r="F176">
        <f t="shared" si="11"/>
        <v>0.60179968028008568</v>
      </c>
      <c r="G176">
        <f t="shared" si="12"/>
        <v>0.179397908588427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106</v>
      </c>
      <c r="B177">
        <f>('CON Score and Page Rank'!CX91-'MIN and MAX'!B$22)/('MIN and MAX'!F$22-'MIN and MAX'!B$22)</f>
        <v>5.0645416172578894E-6</v>
      </c>
      <c r="C177">
        <f>('CON Score and Page Rank'!CY91-'MIN and MAX'!C$22)/('MIN and MAX'!G$22-'MIN and MAX'!C$22)</f>
        <v>3.3062874970970118E-3</v>
      </c>
      <c r="D177">
        <f>('CON Score and Page Rank'!CZ91-'MIN and MAX'!D$22)/('MIN and MAX'!H$22-'MIN and MAX'!D$22)</f>
        <v>4.3743078626799554E-2</v>
      </c>
      <c r="E177">
        <f t="shared" si="10"/>
        <v>3.3012229554797538E-3</v>
      </c>
      <c r="F177">
        <f t="shared" si="11"/>
        <v>0.60161460495829999</v>
      </c>
      <c r="G177">
        <f t="shared" si="12"/>
        <v>4.3738014085182297E-2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161</v>
      </c>
      <c r="B178">
        <f>('CON Score and Page Rank'!CX146-'MIN and MAX'!B$22)/('MIN and MAX'!F$22-'MIN and MAX'!B$22)</f>
        <v>1.6567752344763979E-6</v>
      </c>
      <c r="C178">
        <f>('CON Score and Page Rank'!CY146-'MIN and MAX'!C$22)/('MIN and MAX'!G$22-'MIN and MAX'!C$22)</f>
        <v>2.6254746339214215E-3</v>
      </c>
      <c r="D178">
        <f>('CON Score and Page Rank'!CZ146-'MIN and MAX'!D$22)/('MIN and MAX'!H$22-'MIN and MAX'!D$22)</f>
        <v>6.0908084163898119E-2</v>
      </c>
      <c r="E178">
        <f t="shared" si="10"/>
        <v>2.623817858686945E-3</v>
      </c>
      <c r="F178">
        <f t="shared" si="11"/>
        <v>0.6010713870726776</v>
      </c>
      <c r="G178">
        <f t="shared" si="12"/>
        <v>6.0906427388663642E-2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73</v>
      </c>
      <c r="B179">
        <f>('CON Score and Page Rank'!CX58-'MIN and MAX'!B$22)/('MIN and MAX'!F$22-'MIN and MAX'!B$22)</f>
        <v>4.9703257034192113E-6</v>
      </c>
      <c r="C179">
        <f>('CON Score and Page Rank'!CY58-'MIN and MAX'!C$22)/('MIN and MAX'!G$22-'MIN and MAX'!C$22)</f>
        <v>2.6274617605146766E-3</v>
      </c>
      <c r="D179">
        <f>('CON Score and Page Rank'!CZ58-'MIN and MAX'!D$22)/('MIN and MAX'!H$22-'MIN and MAX'!D$22)</f>
        <v>6.0908084163898119E-2</v>
      </c>
      <c r="E179">
        <f t="shared" si="10"/>
        <v>2.6224914348112575E-3</v>
      </c>
      <c r="F179">
        <f t="shared" si="11"/>
        <v>0.60107032340017708</v>
      </c>
      <c r="G179">
        <f t="shared" si="12"/>
        <v>6.0903113838194696E-2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109</v>
      </c>
      <c r="B180">
        <f>('CON Score and Page Rank'!CX94-'MIN and MAX'!B$22)/('MIN and MAX'!F$22-'MIN and MAX'!B$22)</f>
        <v>4.9703257034192113E-6</v>
      </c>
      <c r="C180">
        <f>('CON Score and Page Rank'!CY94-'MIN and MAX'!C$22)/('MIN and MAX'!G$22-'MIN and MAX'!C$22)</f>
        <v>2.6274617605146766E-3</v>
      </c>
      <c r="D180">
        <f>('CON Score and Page Rank'!CZ94-'MIN and MAX'!D$22)/('MIN and MAX'!H$22-'MIN and MAX'!D$22)</f>
        <v>6.0908084163898119E-2</v>
      </c>
      <c r="E180">
        <f t="shared" si="10"/>
        <v>2.6224914348112575E-3</v>
      </c>
      <c r="F180">
        <f t="shared" si="11"/>
        <v>0.60107032340017708</v>
      </c>
      <c r="G180">
        <f t="shared" si="12"/>
        <v>6.0903113838194696E-2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261</v>
      </c>
      <c r="B181">
        <f>('CON Score and Page Rank'!CX159-'MIN and MAX'!B$22)/('MIN and MAX'!F$22-'MIN and MAX'!B$22)</f>
        <v>1.2149685052799693E-5</v>
      </c>
      <c r="C181">
        <f>('CON Score and Page Rank'!CY159-'MIN and MAX'!C$22)/('MIN and MAX'!G$22-'MIN and MAX'!C$22)</f>
        <v>2.6317672014667293E-3</v>
      </c>
      <c r="D181">
        <f>('CON Score and Page Rank'!CZ159-'MIN and MAX'!D$22)/('MIN and MAX'!H$22-'MIN and MAX'!D$22)</f>
        <v>6.0908084163898119E-2</v>
      </c>
      <c r="E181">
        <f t="shared" si="10"/>
        <v>2.6196175164139297E-3</v>
      </c>
      <c r="F181">
        <f t="shared" si="11"/>
        <v>0.60106801877642591</v>
      </c>
      <c r="G181">
        <f t="shared" si="12"/>
        <v>6.0895934478845316E-2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114</v>
      </c>
      <c r="B182">
        <f>('CON Score and Page Rank'!CX99-'MIN and MAX'!B$22)/('MIN and MAX'!F$22-'MIN and MAX'!B$22)</f>
        <v>2.9821954220495305E-5</v>
      </c>
      <c r="C182">
        <f>('CON Score and Page Rank'!CY99-'MIN and MAX'!C$22)/('MIN and MAX'!G$22-'MIN and MAX'!C$22)</f>
        <v>2.6423652099640902E-3</v>
      </c>
      <c r="D182">
        <f>('CON Score and Page Rank'!CZ99-'MIN and MAX'!D$22)/('MIN and MAX'!H$22-'MIN and MAX'!D$22)</f>
        <v>6.0908084163898119E-2</v>
      </c>
      <c r="E182">
        <f t="shared" si="10"/>
        <v>2.6125432557435949E-3</v>
      </c>
      <c r="F182">
        <f t="shared" si="11"/>
        <v>0.60106234585642293</v>
      </c>
      <c r="G182">
        <f t="shared" si="12"/>
        <v>6.0878262209677625E-2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143</v>
      </c>
      <c r="B183">
        <f>('CON Score and Page Rank'!CX128-'MIN and MAX'!B$22)/('MIN and MAX'!F$22-'MIN and MAX'!B$22)</f>
        <v>9.2058147368137125E-7</v>
      </c>
      <c r="C183">
        <f>('CON Score and Page Rank'!CY128-'MIN and MAX'!C$22)/('MIN and MAX'!G$22-'MIN and MAX'!C$22)</f>
        <v>1.2065643424093678E-3</v>
      </c>
      <c r="D183">
        <f>('CON Score and Page Rank'!CZ128-'MIN and MAX'!D$22)/('MIN and MAX'!H$22-'MIN and MAX'!D$22)</f>
        <v>4.4296788482834998E-2</v>
      </c>
      <c r="E183">
        <f t="shared" si="10"/>
        <v>1.2056437609356864E-3</v>
      </c>
      <c r="F183">
        <f t="shared" si="11"/>
        <v>0.5999341391563684</v>
      </c>
      <c r="G183">
        <f t="shared" si="12"/>
        <v>4.4295867901361315E-2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60</v>
      </c>
      <c r="B184">
        <f>('CON Score and Page Rank'!CX45-'MIN and MAX'!B$22)/('MIN and MAX'!F$22-'MIN and MAX'!B$22)</f>
        <v>5.6846774457977298E-2</v>
      </c>
      <c r="C184">
        <f>('CON Score and Page Rank'!CY45-'MIN and MAX'!C$22)/('MIN and MAX'!G$22-'MIN and MAX'!C$22)</f>
        <v>5.7966979371485983E-2</v>
      </c>
      <c r="D184">
        <f>('CON Score and Page Rank'!CZ45-'MIN and MAX'!D$22)/('MIN and MAX'!H$22-'MIN and MAX'!D$22)</f>
        <v>0.91915836101882609</v>
      </c>
      <c r="E184">
        <f t="shared" si="10"/>
        <v>1.120204913508685E-3</v>
      </c>
      <c r="F184">
        <f t="shared" si="11"/>
        <v>0.59986562489471162</v>
      </c>
      <c r="G184">
        <f t="shared" si="12"/>
        <v>0.86231158656084883</v>
      </c>
      <c r="H184" s="3">
        <f>IFERROR(VLOOKUP(A184,'GDP Data'!A$2:Q$144,3,FALSE),"Not Found")</f>
        <v>89794943349.891205</v>
      </c>
      <c r="I184">
        <f t="shared" si="13"/>
        <v>8.4856869462996316E-3</v>
      </c>
      <c r="J184">
        <f t="shared" si="14"/>
        <v>-0.59137993794841204</v>
      </c>
    </row>
    <row r="185" spans="1:10" x14ac:dyDescent="0.25">
      <c r="A185" t="s">
        <v>162</v>
      </c>
      <c r="B185">
        <f>('CON Score and Page Rank'!CX147-'MIN and MAX'!B$22)/('MIN and MAX'!F$22-'MIN and MAX'!B$22)</f>
        <v>5.6767356578178073E-2</v>
      </c>
      <c r="C185">
        <f>('CON Score and Page Rank'!CY147-'MIN and MAX'!C$22)/('MIN and MAX'!G$22-'MIN and MAX'!C$22)</f>
        <v>5.7548216098226419E-2</v>
      </c>
      <c r="D185">
        <f>('CON Score and Page Rank'!CZ147-'MIN and MAX'!D$22)/('MIN and MAX'!H$22-'MIN and MAX'!D$22)</f>
        <v>0.95071982281284606</v>
      </c>
      <c r="E185">
        <f t="shared" si="10"/>
        <v>7.8085952004834647E-4</v>
      </c>
      <c r="F185">
        <f t="shared" si="11"/>
        <v>0.59959350044804893</v>
      </c>
      <c r="G185">
        <f t="shared" si="12"/>
        <v>0.89395246623466795</v>
      </c>
      <c r="H185" s="3">
        <f>IFERROR(VLOOKUP(A185,'GDP Data'!A$2:Q$144,3,FALSE),"Not Found")</f>
        <v>547658231279.87</v>
      </c>
      <c r="I185">
        <f t="shared" si="13"/>
        <v>5.1754098068716781E-2</v>
      </c>
      <c r="J185">
        <f t="shared" si="14"/>
        <v>-0.54783940237933215</v>
      </c>
    </row>
    <row r="186" spans="1:10" x14ac:dyDescent="0.25">
      <c r="A186" t="s">
        <v>257</v>
      </c>
      <c r="B186">
        <f>('CON Score and Page Rank'!CX152-'MIN and MAX'!B$22)/('MIN and MAX'!F$22-'MIN and MAX'!B$22)</f>
        <v>4.8798737270534523E-5</v>
      </c>
      <c r="C186">
        <f>('CON Score and Page Rank'!CY152-'MIN and MAX'!C$22)/('MIN and MAX'!G$22-'MIN and MAX'!C$22)</f>
        <v>0</v>
      </c>
      <c r="D186">
        <f>('CON Score and Page Rank'!CZ152-'MIN and MAX'!D$22)/('MIN and MAX'!H$22-'MIN and MAX'!D$22)</f>
        <v>0</v>
      </c>
      <c r="E186">
        <f t="shared" si="10"/>
        <v>-4.8798737270534523E-5</v>
      </c>
      <c r="F186">
        <f t="shared" si="11"/>
        <v>0.59892818923845859</v>
      </c>
      <c r="G186">
        <f t="shared" si="12"/>
        <v>-4.8798737270534523E-5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39</v>
      </c>
      <c r="B187">
        <f>('CON Score and Page Rank'!CX25-'MIN and MAX'!B$22)/('MIN and MAX'!F$22-'MIN and MAX'!B$22)</f>
        <v>0</v>
      </c>
      <c r="C187">
        <f>('CON Score and Page Rank'!CY25-'MIN and MAX'!C$22)/('MIN and MAX'!G$22-'MIN and MAX'!C$22)</f>
        <v>-1.3263342124779292E-4</v>
      </c>
      <c r="D187">
        <f>('CON Score and Page Rank'!CZ25-'MIN and MAX'!D$22)/('MIN and MAX'!H$22-'MIN and MAX'!D$22)</f>
        <v>-4.0420819490586936E-2</v>
      </c>
      <c r="E187">
        <f t="shared" si="10"/>
        <v>-1.3263342124779292E-4</v>
      </c>
      <c r="F187">
        <f t="shared" si="11"/>
        <v>0.59886096137142952</v>
      </c>
      <c r="G187">
        <f t="shared" si="12"/>
        <v>-4.0420819490586936E-2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116</v>
      </c>
      <c r="B188">
        <f>('CON Score and Page Rank'!CX101-'MIN and MAX'!B$22)/('MIN and MAX'!F$22-'MIN and MAX'!B$22)</f>
        <v>0</v>
      </c>
      <c r="C188">
        <f>('CON Score and Page Rank'!CY101-'MIN and MAX'!C$22)/('MIN and MAX'!G$22-'MIN and MAX'!C$22)</f>
        <v>-1.3263342124779292E-4</v>
      </c>
      <c r="D188">
        <f>('CON Score and Page Rank'!CZ101-'MIN and MAX'!D$22)/('MIN and MAX'!H$22-'MIN and MAX'!D$22)</f>
        <v>-4.0420819490586936E-2</v>
      </c>
      <c r="E188">
        <f t="shared" si="10"/>
        <v>-1.3263342124779292E-4</v>
      </c>
      <c r="F188">
        <f t="shared" si="11"/>
        <v>0.59886096137142952</v>
      </c>
      <c r="G188">
        <f t="shared" si="12"/>
        <v>-4.0420819490586936E-2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150</v>
      </c>
      <c r="B189">
        <f>('CON Score and Page Rank'!CX134-'MIN and MAX'!B$22)/('MIN and MAX'!F$22-'MIN and MAX'!B$22)</f>
        <v>0</v>
      </c>
      <c r="C189">
        <f>('CON Score and Page Rank'!CY134-'MIN and MAX'!C$22)/('MIN and MAX'!G$22-'MIN and MAX'!C$22)</f>
        <v>-1.3263342124779292E-4</v>
      </c>
      <c r="D189">
        <f>('CON Score and Page Rank'!CZ134-'MIN and MAX'!D$22)/('MIN and MAX'!H$22-'MIN and MAX'!D$22)</f>
        <v>-4.0420819490586936E-2</v>
      </c>
      <c r="E189">
        <f t="shared" si="10"/>
        <v>-1.3263342124779292E-4</v>
      </c>
      <c r="F189">
        <f t="shared" si="11"/>
        <v>0.59886096137142952</v>
      </c>
      <c r="G189">
        <f t="shared" si="12"/>
        <v>-4.0420819490586936E-2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158</v>
      </c>
      <c r="B190">
        <f>('CON Score and Page Rank'!CX142-'MIN and MAX'!B$22)/('MIN and MAX'!F$22-'MIN and MAX'!B$22)</f>
        <v>0</v>
      </c>
      <c r="C190">
        <f>('CON Score and Page Rank'!CY142-'MIN and MAX'!C$22)/('MIN and MAX'!G$22-'MIN and MAX'!C$22)</f>
        <v>-1.3263342124779292E-4</v>
      </c>
      <c r="D190">
        <f>('CON Score and Page Rank'!CZ142-'MIN and MAX'!D$22)/('MIN and MAX'!H$22-'MIN and MAX'!D$22)</f>
        <v>-4.0420819490586936E-2</v>
      </c>
      <c r="E190">
        <f t="shared" si="10"/>
        <v>-1.3263342124779292E-4</v>
      </c>
      <c r="F190">
        <f t="shared" si="11"/>
        <v>0.59886096137142952</v>
      </c>
      <c r="G190">
        <f t="shared" si="12"/>
        <v>-4.0420819490586936E-2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169</v>
      </c>
      <c r="B191">
        <f>('CON Score and Page Rank'!CX155-'MIN and MAX'!B$22)/('MIN and MAX'!F$22-'MIN and MAX'!B$22)</f>
        <v>0</v>
      </c>
      <c r="C191">
        <f>('CON Score and Page Rank'!CY155-'MIN and MAX'!C$22)/('MIN and MAX'!G$22-'MIN and MAX'!C$22)</f>
        <v>-1.3263342124779292E-4</v>
      </c>
      <c r="D191">
        <f>('CON Score and Page Rank'!CZ155-'MIN and MAX'!D$22)/('MIN and MAX'!H$22-'MIN and MAX'!D$22)</f>
        <v>-4.0420819490586936E-2</v>
      </c>
      <c r="E191">
        <f t="shared" si="10"/>
        <v>-1.3263342124779292E-4</v>
      </c>
      <c r="F191">
        <f t="shared" si="11"/>
        <v>0.59886096137142952</v>
      </c>
      <c r="G191">
        <f t="shared" si="12"/>
        <v>-4.0420819490586936E-2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34</v>
      </c>
      <c r="B192">
        <f>('CON Score and Page Rank'!CX20-'MIN and MAX'!B$22)/('MIN and MAX'!F$22-'MIN and MAX'!B$22)</f>
        <v>6.4208690934579968E-2</v>
      </c>
      <c r="C192">
        <f>('CON Score and Page Rank'!CY20-'MIN and MAX'!C$22)/('MIN and MAX'!G$22-'MIN and MAX'!C$22)</f>
        <v>6.2105687300431166E-2</v>
      </c>
      <c r="D192">
        <f>('CON Score and Page Rank'!CZ20-'MIN and MAX'!D$22)/('MIN and MAX'!H$22-'MIN and MAX'!D$22)</f>
        <v>0.95071982281284606</v>
      </c>
      <c r="E192">
        <f t="shared" si="10"/>
        <v>-2.103003634148802E-3</v>
      </c>
      <c r="F192">
        <f t="shared" si="11"/>
        <v>0.59728090189739702</v>
      </c>
      <c r="G192">
        <f t="shared" si="12"/>
        <v>0.88651113187826613</v>
      </c>
      <c r="H192" s="3">
        <f>IFERROR(VLOOKUP(A192,'GDP Data'!A$2:Q$144,3,FALSE),"Not Found")</f>
        <v>121604107164.99699</v>
      </c>
      <c r="I192">
        <f t="shared" si="13"/>
        <v>1.1491675881631776E-2</v>
      </c>
      <c r="J192">
        <f t="shared" si="14"/>
        <v>-0.58578922601576522</v>
      </c>
    </row>
    <row r="193" spans="1:10" x14ac:dyDescent="0.25">
      <c r="A193" t="s">
        <v>216</v>
      </c>
      <c r="B193">
        <f>('CON Score and Page Rank'!CX201-'MIN and MAX'!B$22)/('MIN and MAX'!F$22-'MIN and MAX'!B$22)</f>
        <v>8.0561859704320143E-2</v>
      </c>
      <c r="C193">
        <f>('CON Score and Page Rank'!CY201-'MIN and MAX'!C$22)/('MIN and MAX'!G$22-'MIN and MAX'!C$22)</f>
        <v>6.5820067273770475E-2</v>
      </c>
      <c r="D193">
        <f>('CON Score and Page Rank'!CZ201-'MIN and MAX'!D$22)/('MIN and MAX'!H$22-'MIN and MAX'!D$22)</f>
        <v>0.8870431893687708</v>
      </c>
      <c r="E193">
        <f t="shared" si="10"/>
        <v>-1.4741792430549669E-2</v>
      </c>
      <c r="F193">
        <f t="shared" si="11"/>
        <v>0.58714573143689408</v>
      </c>
      <c r="G193">
        <f t="shared" si="12"/>
        <v>0.80648132966445063</v>
      </c>
      <c r="H193" s="3">
        <f>IFERROR(VLOOKUP(A193,'GDP Data'!A$2:Q$144,3,FALSE),"Not Found")</f>
        <v>756706300589.79102</v>
      </c>
      <c r="I193">
        <f t="shared" si="13"/>
        <v>7.1509291476213779E-2</v>
      </c>
      <c r="J193">
        <f t="shared" si="14"/>
        <v>-0.51563643996068032</v>
      </c>
    </row>
    <row r="194" spans="1:10" x14ac:dyDescent="0.25">
      <c r="A194" t="s">
        <v>42</v>
      </c>
      <c r="B194">
        <f>('CON Score and Page Rank'!CX27-'MIN and MAX'!B$22)/('MIN and MAX'!F$22-'MIN and MAX'!B$22)</f>
        <v>5.5530369179519389E-2</v>
      </c>
      <c r="C194">
        <f>('CON Score and Page Rank'!CY27-'MIN and MAX'!C$22)/('MIN and MAX'!G$22-'MIN and MAX'!C$22)</f>
        <v>4.0117487367661554E-2</v>
      </c>
      <c r="D194">
        <f>('CON Score and Page Rank'!CZ27-'MIN and MAX'!D$22)/('MIN and MAX'!H$22-'MIN and MAX'!D$22)</f>
        <v>0.84662236987818384</v>
      </c>
      <c r="E194">
        <f t="shared" si="10"/>
        <v>-1.5412881811857834E-2</v>
      </c>
      <c r="F194">
        <f t="shared" si="11"/>
        <v>0.58660757818634457</v>
      </c>
      <c r="G194">
        <f t="shared" si="12"/>
        <v>0.79109200069866448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-0.58151659506065889</v>
      </c>
    </row>
    <row r="195" spans="1:10" x14ac:dyDescent="0.25">
      <c r="A195" t="s">
        <v>52</v>
      </c>
      <c r="B195">
        <f>('CON Score and Page Rank'!CX37-'MIN and MAX'!B$22)/('MIN and MAX'!F$22-'MIN and MAX'!B$22)</f>
        <v>0.11336475170183942</v>
      </c>
      <c r="C195">
        <f>('CON Score and Page Rank'!CY37-'MIN and MAX'!C$22)/('MIN and MAX'!G$22-'MIN and MAX'!C$22)</f>
        <v>9.1060037921945405E-2</v>
      </c>
      <c r="D195">
        <f>('CON Score and Page Rank'!CZ37-'MIN and MAX'!D$22)/('MIN and MAX'!H$22-'MIN and MAX'!D$22)</f>
        <v>0.99114064230343302</v>
      </c>
      <c r="E195">
        <f t="shared" ref="E195:E211" si="15">C195-B195</f>
        <v>-2.2304713779894014E-2</v>
      </c>
      <c r="F195">
        <f t="shared" si="11"/>
        <v>0.58108094957450473</v>
      </c>
      <c r="G195">
        <f t="shared" si="12"/>
        <v>0.87777589060159356</v>
      </c>
      <c r="H195" s="3">
        <f>IFERROR(VLOOKUP(A195,'GDP Data'!A$2:Q$144,3,FALSE),"Not Found")</f>
        <v>169403241524.33701</v>
      </c>
      <c r="I195">
        <f t="shared" si="13"/>
        <v>1.6008728572416343E-2</v>
      </c>
      <c r="J195">
        <f t="shared" si="14"/>
        <v>-0.56507222100208843</v>
      </c>
    </row>
    <row r="196" spans="1:10" x14ac:dyDescent="0.25">
      <c r="A196" t="s">
        <v>25</v>
      </c>
      <c r="B196">
        <f>('CON Score and Page Rank'!CX9-'MIN and MAX'!B$22)/('MIN and MAX'!F$22-'MIN and MAX'!B$22)</f>
        <v>0.14382121101182854</v>
      </c>
      <c r="C196">
        <f>('CON Score and Page Rank'!CY9-'MIN and MAX'!C$22)/('MIN and MAX'!G$22-'MIN and MAX'!C$22)</f>
        <v>0.116834531066002</v>
      </c>
      <c r="D196">
        <f>('CON Score and Page Rank'!CZ9-'MIN and MAX'!D$22)/('MIN and MAX'!H$22-'MIN and MAX'!D$22)</f>
        <v>0.95957918050941304</v>
      </c>
      <c r="E196">
        <f t="shared" si="15"/>
        <v>-2.6986679945826542E-2</v>
      </c>
      <c r="F196">
        <f t="shared" ref="F196:F211" si="16">(E196-MIN(E$3:E$212))/(MAX(E$3:E$212)-MIN(E$3:E$212))</f>
        <v>0.57732643433206732</v>
      </c>
      <c r="G196">
        <f t="shared" ref="G196:G211" si="17">D196-B196</f>
        <v>0.8157579694975845</v>
      </c>
      <c r="H196" s="3">
        <f>IFERROR(VLOOKUP(A196,'GDP Data'!A$2:Q$144,3,FALSE),"Not Found")</f>
        <v>109346669229.69501</v>
      </c>
      <c r="I196">
        <f t="shared" ref="I196:I211" si="18">IFERROR((H196-MIN(H$3:H$212))/(MAX(H$3:H$212)-MIN(H$3:H$212)),"No Value")</f>
        <v>1.0333339151272939E-2</v>
      </c>
      <c r="J196">
        <f t="shared" ref="J196:J211" si="19">IFERROR(I196-F196,"No Value")</f>
        <v>-0.56699309518079433</v>
      </c>
    </row>
    <row r="197" spans="1:10" x14ac:dyDescent="0.25">
      <c r="A197" t="s">
        <v>31</v>
      </c>
      <c r="B197">
        <f>('CON Score and Page Rank'!CX17-'MIN and MAX'!B$22)/('MIN and MAX'!F$22-'MIN and MAX'!B$22)</f>
        <v>0.13522366882965883</v>
      </c>
      <c r="C197">
        <f>('CON Score and Page Rank'!CY17-'MIN and MAX'!C$22)/('MIN and MAX'!G$22-'MIN and MAX'!C$22)</f>
        <v>0.10618429680561321</v>
      </c>
      <c r="D197">
        <f>('CON Score and Page Rank'!CZ17-'MIN and MAX'!D$22)/('MIN and MAX'!H$22-'MIN and MAX'!D$22)</f>
        <v>1</v>
      </c>
      <c r="E197">
        <f t="shared" si="15"/>
        <v>-2.903937202404562E-2</v>
      </c>
      <c r="F197">
        <f t="shared" si="16"/>
        <v>0.57568036013533741</v>
      </c>
      <c r="G197">
        <f t="shared" si="17"/>
        <v>0.86477633117034114</v>
      </c>
      <c r="H197" s="3">
        <f>IFERROR(VLOOKUP(A197,'GDP Data'!A$2:Q$144,3,FALSE),"Not Found")</f>
        <v>21387533703.2327</v>
      </c>
      <c r="I197">
        <f t="shared" si="18"/>
        <v>2.0211373690819864E-3</v>
      </c>
      <c r="J197">
        <f t="shared" si="19"/>
        <v>-0.57365922276625547</v>
      </c>
    </row>
    <row r="198" spans="1:10" x14ac:dyDescent="0.25">
      <c r="A198" t="s">
        <v>29</v>
      </c>
      <c r="B198">
        <f>('CON Score and Page Rank'!CX10-'MIN and MAX'!B$22)/('MIN and MAX'!F$22-'MIN and MAX'!B$22)</f>
        <v>0.2337491813879117</v>
      </c>
      <c r="C198">
        <f>('CON Score and Page Rank'!CY10-'MIN and MAX'!C$22)/('MIN and MAX'!G$22-'MIN and MAX'!C$22)</f>
        <v>0.19858983779675207</v>
      </c>
      <c r="D198">
        <f>('CON Score and Page Rank'!CZ10-'MIN and MAX'!D$22)/('MIN and MAX'!H$22-'MIN and MAX'!D$22)</f>
        <v>0.94130675526024365</v>
      </c>
      <c r="E198">
        <f t="shared" si="15"/>
        <v>-3.5159343591159631E-2</v>
      </c>
      <c r="F198">
        <f t="shared" si="16"/>
        <v>0.57077269405709763</v>
      </c>
      <c r="G198">
        <f t="shared" si="17"/>
        <v>0.70755757387233198</v>
      </c>
      <c r="H198" s="3">
        <f>IFERROR(VLOOKUP(A198,'GDP Data'!A$2:Q$144,3,FALSE),"Not Found")</f>
        <v>1168023426056.3799</v>
      </c>
      <c r="I198">
        <f t="shared" si="18"/>
        <v>0.11037905665620985</v>
      </c>
      <c r="J198">
        <f t="shared" si="19"/>
        <v>-0.46039363740088779</v>
      </c>
    </row>
    <row r="199" spans="1:10" x14ac:dyDescent="0.25">
      <c r="A199" t="s">
        <v>20</v>
      </c>
      <c r="B199">
        <f>('CON Score and Page Rank'!CX6-'MIN and MAX'!B$22)/('MIN and MAX'!F$22-'MIN and MAX'!B$22)</f>
        <v>0.10330327845921476</v>
      </c>
      <c r="C199">
        <f>('CON Score and Page Rank'!CY6-'MIN and MAX'!C$22)/('MIN and MAX'!G$22-'MIN and MAX'!C$22)</f>
        <v>5.669317481410649E-2</v>
      </c>
      <c r="D199">
        <f>('CON Score and Page Rank'!CZ6-'MIN and MAX'!D$22)/('MIN and MAX'!H$22-'MIN and MAX'!D$22)</f>
        <v>0.86434108527131781</v>
      </c>
      <c r="E199">
        <f t="shared" si="15"/>
        <v>-4.6610103645108272E-2</v>
      </c>
      <c r="F199">
        <f t="shared" si="16"/>
        <v>0.56159021566311285</v>
      </c>
      <c r="G199">
        <f t="shared" si="17"/>
        <v>0.76103780681210309</v>
      </c>
      <c r="H199" s="3">
        <f>IFERROR(VLOOKUP(A199,'GDP Data'!A$2:Q$144,3,FALSE),"Not Found")</f>
        <v>738981792355.37195</v>
      </c>
      <c r="I199">
        <f t="shared" si="18"/>
        <v>6.9834312657324954E-2</v>
      </c>
      <c r="J199">
        <f t="shared" si="19"/>
        <v>-0.49175590300578786</v>
      </c>
    </row>
    <row r="200" spans="1:10" x14ac:dyDescent="0.25">
      <c r="A200" t="s">
        <v>18</v>
      </c>
      <c r="B200">
        <f>('CON Score and Page Rank'!CX4-'MIN and MAX'!B$22)/('MIN and MAX'!F$22-'MIN and MAX'!B$22)</f>
        <v>0.14562997363028451</v>
      </c>
      <c r="C200">
        <f>('CON Score and Page Rank'!CY4-'MIN and MAX'!C$22)/('MIN and MAX'!G$22-'MIN and MAX'!C$22)</f>
        <v>8.386255621839532E-2</v>
      </c>
      <c r="D200">
        <f>('CON Score and Page Rank'!CZ4-'MIN and MAX'!D$22)/('MIN and MAX'!H$22-'MIN and MAX'!D$22)</f>
        <v>0.87320044296788479</v>
      </c>
      <c r="E200">
        <f t="shared" si="15"/>
        <v>-6.1767417411889194E-2</v>
      </c>
      <c r="F200">
        <f t="shared" si="16"/>
        <v>0.54943541497577164</v>
      </c>
      <c r="G200">
        <f t="shared" si="17"/>
        <v>0.72757046933760028</v>
      </c>
      <c r="H200" s="3">
        <f>IFERROR(VLOOKUP(A200,'GDP Data'!A$2:Q$144,3,FALSE),"Not Found")</f>
        <v>197508773215.323</v>
      </c>
      <c r="I200">
        <f t="shared" si="18"/>
        <v>1.8664721599325463E-2</v>
      </c>
      <c r="J200">
        <f t="shared" si="19"/>
        <v>-0.53077069337644622</v>
      </c>
    </row>
    <row r="201" spans="1:10" x14ac:dyDescent="0.25">
      <c r="A201" t="s">
        <v>36</v>
      </c>
      <c r="B201">
        <f>('CON Score and Page Rank'!CX22-'MIN and MAX'!B$22)/('MIN and MAX'!F$22-'MIN and MAX'!B$22)</f>
        <v>0.11392641987162505</v>
      </c>
      <c r="C201">
        <f>('CON Score and Page Rank'!CY22-'MIN and MAX'!C$22)/('MIN and MAX'!G$22-'MIN and MAX'!C$22)</f>
        <v>5.1026539407682835E-2</v>
      </c>
      <c r="D201">
        <f>('CON Score and Page Rank'!CZ22-'MIN and MAX'!D$22)/('MIN and MAX'!H$22-'MIN and MAX'!D$22)</f>
        <v>0.94130675526024365</v>
      </c>
      <c r="E201">
        <f t="shared" si="15"/>
        <v>-6.2899880463942209E-2</v>
      </c>
      <c r="F201">
        <f t="shared" si="16"/>
        <v>0.54852728158912567</v>
      </c>
      <c r="G201">
        <f t="shared" si="17"/>
        <v>0.82738033538861866</v>
      </c>
      <c r="H201" s="3">
        <f>IFERROR(VLOOKUP(A201,'GDP Data'!A$2:Q$144,3,FALSE),"Not Found")</f>
        <v>242395852494.409</v>
      </c>
      <c r="I201">
        <f t="shared" si="18"/>
        <v>2.2906582983566962E-2</v>
      </c>
      <c r="J201">
        <f t="shared" si="19"/>
        <v>-0.52562069860555871</v>
      </c>
    </row>
    <row r="202" spans="1:10" x14ac:dyDescent="0.25">
      <c r="A202" t="s">
        <v>49</v>
      </c>
      <c r="B202">
        <f>('CON Score and Page Rank'!CX34-'MIN and MAX'!B$22)/('MIN and MAX'!F$22-'MIN and MAX'!B$22)</f>
        <v>0.20785131979955807</v>
      </c>
      <c r="C202">
        <f>('CON Score and Page Rank'!CY34-'MIN and MAX'!C$22)/('MIN and MAX'!G$22-'MIN and MAX'!C$22)</f>
        <v>0.14065763314064805</v>
      </c>
      <c r="D202">
        <f>('CON Score and Page Rank'!CZ34-'MIN and MAX'!D$22)/('MIN and MAX'!H$22-'MIN and MAX'!D$22)</f>
        <v>0.99114064230343302</v>
      </c>
      <c r="E202">
        <f t="shared" si="15"/>
        <v>-6.7193686658910012E-2</v>
      </c>
      <c r="F202">
        <f t="shared" si="16"/>
        <v>0.54508403568863595</v>
      </c>
      <c r="G202">
        <f t="shared" si="17"/>
        <v>0.78328932250387495</v>
      </c>
      <c r="H202" s="3" t="str">
        <f>IFERROR(VLOOKUP(A202,'GDP Data'!A$2:Q$144,3,FALSE),"Not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40</v>
      </c>
      <c r="B203">
        <f>('CON Score and Page Rank'!CX3-'MIN and MAX'!B$22)/('MIN and MAX'!F$22-'MIN and MAX'!B$22)</f>
        <v>0.15735806317477041</v>
      </c>
      <c r="C203">
        <f>('CON Score and Page Rank'!CY3-'MIN and MAX'!C$22)/('MIN and MAX'!G$22-'MIN and MAX'!C$22)</f>
        <v>8.8199223445485059E-2</v>
      </c>
      <c r="D203">
        <f>('CON Score and Page Rank'!CZ3-'MIN and MAX'!D$22)/('MIN and MAX'!H$22-'MIN and MAX'!D$22)</f>
        <v>0.95957918050941304</v>
      </c>
      <c r="E203">
        <f t="shared" si="15"/>
        <v>-6.9158839729285354E-2</v>
      </c>
      <c r="F203">
        <f t="shared" si="16"/>
        <v>0.54350815989309242</v>
      </c>
      <c r="G203">
        <f t="shared" si="17"/>
        <v>0.80222111733464263</v>
      </c>
      <c r="H203" s="3">
        <f>IFERROR(VLOOKUP(A203,'GDP Data'!A$2:Q$144,3,FALSE),"Not Found")</f>
        <v>379083932596.32898</v>
      </c>
      <c r="I203">
        <f t="shared" si="18"/>
        <v>3.5823705192955003E-2</v>
      </c>
      <c r="J203">
        <f t="shared" si="19"/>
        <v>-0.50768445470013746</v>
      </c>
    </row>
    <row r="204" spans="1:10" x14ac:dyDescent="0.25">
      <c r="A204" t="s">
        <v>35</v>
      </c>
      <c r="B204">
        <f>('CON Score and Page Rank'!CX21-'MIN and MAX'!B$22)/('MIN and MAX'!F$22-'MIN and MAX'!B$22)</f>
        <v>0.2568037605072932</v>
      </c>
      <c r="C204">
        <f>('CON Score and Page Rank'!CY21-'MIN and MAX'!C$22)/('MIN and MAX'!G$22-'MIN and MAX'!C$22)</f>
        <v>0.13528682119737379</v>
      </c>
      <c r="D204">
        <f>('CON Score and Page Rank'!CZ21-'MIN and MAX'!D$22)/('MIN and MAX'!H$22-'MIN and MAX'!D$22)</f>
        <v>0.92192691029900331</v>
      </c>
      <c r="E204">
        <f t="shared" si="15"/>
        <v>-0.12151693930991941</v>
      </c>
      <c r="F204">
        <f t="shared" si="16"/>
        <v>0.50152167900587075</v>
      </c>
      <c r="G204">
        <f t="shared" si="17"/>
        <v>0.66512314979171006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-0.44219128815837194</v>
      </c>
    </row>
    <row r="205" spans="1:10" x14ac:dyDescent="0.25">
      <c r="A205" t="s">
        <v>19</v>
      </c>
      <c r="B205">
        <f>('CON Score and Page Rank'!CX5-'MIN and MAX'!B$22)/('MIN and MAX'!F$22-'MIN and MAX'!B$22)</f>
        <v>0.23727996268188506</v>
      </c>
      <c r="C205">
        <f>('CON Score and Page Rank'!CY5-'MIN and MAX'!C$22)/('MIN and MAX'!G$22-'MIN and MAX'!C$22)</f>
        <v>0.11340986032014051</v>
      </c>
      <c r="D205">
        <f>('CON Score and Page Rank'!CZ5-'MIN and MAX'!D$22)/('MIN and MAX'!H$22-'MIN and MAX'!D$22)</f>
        <v>0.91528239202657802</v>
      </c>
      <c r="E205">
        <f t="shared" si="15"/>
        <v>-0.12387010236174455</v>
      </c>
      <c r="F205">
        <f t="shared" si="16"/>
        <v>0.49963465414646352</v>
      </c>
      <c r="G205">
        <f t="shared" si="17"/>
        <v>0.6780024293446929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-0.47726197291906963</v>
      </c>
    </row>
    <row r="206" spans="1:10" x14ac:dyDescent="0.25">
      <c r="A206" t="s">
        <v>38</v>
      </c>
      <c r="B206">
        <f>('CON Score and Page Rank'!CX24-'MIN and MAX'!B$22)/('MIN and MAX'!F$22-'MIN and MAX'!B$22)</f>
        <v>0.76443367133434736</v>
      </c>
      <c r="C206">
        <f>('CON Score and Page Rank'!CY24-'MIN and MAX'!C$22)/('MIN and MAX'!G$22-'MIN and MAX'!C$22)</f>
        <v>0.59160526033025229</v>
      </c>
      <c r="D206">
        <f>('CON Score and Page Rank'!CZ24-'MIN and MAX'!D$22)/('MIN and MAX'!H$22-'MIN and MAX'!D$22)</f>
        <v>0.91583610188261355</v>
      </c>
      <c r="E206">
        <f t="shared" si="15"/>
        <v>-0.17282841100409507</v>
      </c>
      <c r="F206">
        <f t="shared" si="16"/>
        <v>0.46037449943215719</v>
      </c>
      <c r="G206">
        <f t="shared" si="17"/>
        <v>0.15140243054826619</v>
      </c>
      <c r="H206" s="3">
        <f>IFERROR(VLOOKUP(A206,'GDP Data'!A$2:Q$144,3,FALSE),"Not Found")</f>
        <v>1643908161796.46</v>
      </c>
      <c r="I206">
        <f t="shared" si="18"/>
        <v>0.15535050760170163</v>
      </c>
      <c r="J206">
        <f t="shared" si="19"/>
        <v>-0.30502399183045559</v>
      </c>
    </row>
    <row r="207" spans="1:10" x14ac:dyDescent="0.25">
      <c r="A207" t="s">
        <v>41</v>
      </c>
      <c r="B207">
        <f>('CON Score and Page Rank'!CX26-'MIN and MAX'!B$22)/('MIN and MAX'!F$22-'MIN and MAX'!B$22)</f>
        <v>0.41303273531949591</v>
      </c>
      <c r="C207">
        <f>('CON Score and Page Rank'!CY26-'MIN and MAX'!C$22)/('MIN and MAX'!G$22-'MIN and MAX'!C$22)</f>
        <v>0.18667511227010491</v>
      </c>
      <c r="D207">
        <f>('CON Score and Page Rank'!CZ26-'MIN and MAX'!D$22)/('MIN and MAX'!H$22-'MIN and MAX'!D$22)</f>
        <v>0.94518272425249172</v>
      </c>
      <c r="E207">
        <f t="shared" si="15"/>
        <v>-0.226357623049391</v>
      </c>
      <c r="F207">
        <f t="shared" si="16"/>
        <v>0.4174488918098524</v>
      </c>
      <c r="G207">
        <f t="shared" si="17"/>
        <v>0.53214998893299581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-4.0354797458620473E-3</v>
      </c>
    </row>
    <row r="208" spans="1:10" x14ac:dyDescent="0.25">
      <c r="A208" t="s">
        <v>37</v>
      </c>
      <c r="B208">
        <f>('CON Score and Page Rank'!CX23-'MIN and MAX'!B$22)/('MIN and MAX'!F$22-'MIN and MAX'!B$22)</f>
        <v>0.30781625064634566</v>
      </c>
      <c r="C208">
        <f>('CON Score and Page Rank'!CY23-'MIN and MAX'!C$22)/('MIN and MAX'!G$22-'MIN and MAX'!C$22)</f>
        <v>6.3869049245524431E-2</v>
      </c>
      <c r="D208">
        <f>('CON Score and Page Rank'!CZ23-'MIN and MAX'!D$22)/('MIN and MAX'!H$22-'MIN and MAX'!D$22)</f>
        <v>0.91196013289036548</v>
      </c>
      <c r="E208">
        <f t="shared" si="15"/>
        <v>-0.24394720140082121</v>
      </c>
      <c r="F208">
        <f t="shared" si="16"/>
        <v>0.40334363395706779</v>
      </c>
      <c r="G208">
        <f t="shared" si="17"/>
        <v>0.60414388224401983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-0.37620051948713018</v>
      </c>
    </row>
    <row r="209" spans="1:10" x14ac:dyDescent="0.25">
      <c r="A209" t="s">
        <v>32</v>
      </c>
      <c r="B209">
        <f>('CON Score and Page Rank'!CX18-'MIN and MAX'!B$22)/('MIN and MAX'!F$22-'MIN and MAX'!B$22)</f>
        <v>0.44355528841057257</v>
      </c>
      <c r="C209">
        <f>('CON Score and Page Rank'!CY18-'MIN and MAX'!C$22)/('MIN and MAX'!G$22-'MIN and MAX'!C$22)</f>
        <v>0.1598522042205375</v>
      </c>
      <c r="D209">
        <f>('CON Score and Page Rank'!CZ18-'MIN and MAX'!D$22)/('MIN and MAX'!H$22-'MIN and MAX'!D$22)</f>
        <v>0.85049833887043191</v>
      </c>
      <c r="E209">
        <f t="shared" si="15"/>
        <v>-0.28370308419003509</v>
      </c>
      <c r="F209">
        <f t="shared" si="16"/>
        <v>0.37146299607575417</v>
      </c>
      <c r="G209">
        <f t="shared" si="17"/>
        <v>0.40694305045985935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-0.33067772707594445</v>
      </c>
    </row>
    <row r="210" spans="1:10" x14ac:dyDescent="0.25">
      <c r="A210" t="s">
        <v>23</v>
      </c>
      <c r="B210">
        <f>('CON Score and Page Rank'!CX7-'MIN and MAX'!B$22)/('MIN and MAX'!F$22-'MIN and MAX'!B$22)</f>
        <v>0.64837974392735953</v>
      </c>
      <c r="C210">
        <f>('CON Score and Page Rank'!CY7-'MIN and MAX'!C$22)/('MIN and MAX'!G$22-'MIN and MAX'!C$22)</f>
        <v>0.20126290156498375</v>
      </c>
      <c r="D210">
        <f>('CON Score and Page Rank'!CZ7-'MIN and MAX'!D$22)/('MIN and MAX'!H$22-'MIN and MAX'!D$22)</f>
        <v>0.86710963455149503</v>
      </c>
      <c r="E210">
        <f t="shared" si="15"/>
        <v>-0.44711684236237581</v>
      </c>
      <c r="F210">
        <f t="shared" si="16"/>
        <v>0.2404198778348883</v>
      </c>
      <c r="G210">
        <f t="shared" si="17"/>
        <v>0.2187298906241355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-0.11023026509749612</v>
      </c>
    </row>
    <row r="211" spans="1:10" x14ac:dyDescent="0.25">
      <c r="A211" t="s">
        <v>24</v>
      </c>
      <c r="B211">
        <f>('CON Score and Page Rank'!CX8-'MIN and MAX'!B$22)/('MIN and MAX'!F$22-'MIN and MAX'!B$22)</f>
        <v>1</v>
      </c>
      <c r="C211">
        <f>('CON Score and Page Rank'!CY8-'MIN and MAX'!C$22)/('MIN and MAX'!G$22-'MIN and MAX'!C$22)</f>
        <v>0.25307408483976573</v>
      </c>
      <c r="D211">
        <f>('CON Score and Page Rank'!CZ8-'MIN and MAX'!D$22)/('MIN and MAX'!H$22-'MIN and MAX'!D$22)</f>
        <v>0.86932447397563672</v>
      </c>
      <c r="E211">
        <f t="shared" si="15"/>
        <v>-0.74692591516023432</v>
      </c>
      <c r="F211">
        <f t="shared" si="16"/>
        <v>0</v>
      </c>
      <c r="G211">
        <f t="shared" si="17"/>
        <v>-0.13067552602436328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</sheetData>
  <autoFilter ref="A2:J211" xr:uid="{5B1237FC-C18D-4B4E-B048-43AF126F53D1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1B21-A7A6-4F5B-9822-E2AC715496C2}">
  <sheetPr codeName="Sheet26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265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Rank'!DC28-'MIN and MAX'!B$23)/('MIN and MAX'!F$23-'MIN and MAX'!B$23)</f>
        <v>0.46156737144678939</v>
      </c>
      <c r="C3">
        <f>('CON Score and Page Rank'!DD28-'MIN and MAX'!C$23)/('MIN and MAX'!G$23-'MIN and MAX'!C$23)</f>
        <v>1</v>
      </c>
      <c r="D3">
        <f>('CON Score and Page Rank'!DE28-'MIN and MAX'!D$23)/('MIN and MAX'!H$23-'MIN and MAX'!D$23)</f>
        <v>0.92289855072463767</v>
      </c>
      <c r="E3">
        <f t="shared" ref="E3:E66" si="0">C3-B3</f>
        <v>0.53843262855321061</v>
      </c>
      <c r="F3">
        <f>(E3-MIN(E$3:E$212))/(MAX(E$3:E$212)-MIN(E$3:E$212))</f>
        <v>1</v>
      </c>
      <c r="G3">
        <f>D3-B3</f>
        <v>0.46133117927784828</v>
      </c>
      <c r="H3" s="3">
        <f>IFERROR(VLOOKUP(A3,'GDP Data'!A$2:Q$144,3,FALSE),"Not Found")</f>
        <v>10581929774000</v>
      </c>
      <c r="I3">
        <f>IFERROR((H3-MIN(H$3:H$212))/(MAX(H$3:H$212)-MIN(H$3:H$212)),"No Value")</f>
        <v>1</v>
      </c>
      <c r="J3">
        <f>IFERROR(I3-F3,"No Value")</f>
        <v>0</v>
      </c>
    </row>
    <row r="4" spans="1:10" x14ac:dyDescent="0.25">
      <c r="A4" t="s">
        <v>163</v>
      </c>
      <c r="B4">
        <f>('CON Score and Page Rank'!DC148-'MIN and MAX'!B$23)/('MIN and MAX'!F$23-'MIN and MAX'!B$23)</f>
        <v>8.9461670920626564E-4</v>
      </c>
      <c r="C4">
        <f>('CON Score and Page Rank'!DD148-'MIN and MAX'!C$23)/('MIN and MAX'!G$23-'MIN and MAX'!C$23)</f>
        <v>2.4087453197142811E-2</v>
      </c>
      <c r="D4">
        <f>('CON Score and Page Rank'!DE148-'MIN and MAX'!D$23)/('MIN and MAX'!H$23-'MIN and MAX'!D$23)</f>
        <v>0.92753623188405798</v>
      </c>
      <c r="E4">
        <f t="shared" si="0"/>
        <v>2.3192836487936547E-2</v>
      </c>
      <c r="F4">
        <f t="shared" ref="F4:F67" si="1">(E4-MIN(E$3:E$212))/(MAX(E$3:E$212)-MIN(E$3:E$212))</f>
        <v>0.59573920667043301</v>
      </c>
      <c r="G4">
        <f t="shared" ref="G4:G67" si="2">D4-B4</f>
        <v>0.92664161517485166</v>
      </c>
      <c r="H4" s="3">
        <f>IFERROR(VLOOKUP(A4,'GDP Data'!A$2:Q$144,3,FALSE),"Not Found")</f>
        <v>15749753804.8344</v>
      </c>
      <c r="I4">
        <f t="shared" ref="I4:I67" si="3">IFERROR((H4-MIN(H$3:H$212))/(MAX(H$3:H$212)-MIN(H$3:H$212)),"No Value")</f>
        <v>1.4883631002288297E-3</v>
      </c>
      <c r="J4">
        <f t="shared" ref="J4:J67" si="4">IFERROR(I4-F4,"No Value")</f>
        <v>-0.59425084357020419</v>
      </c>
    </row>
    <row r="5" spans="1:10" x14ac:dyDescent="0.25">
      <c r="A5" t="s">
        <v>91</v>
      </c>
      <c r="B5">
        <f>('CON Score and Page Rank'!DC76-'MIN and MAX'!B$23)/('MIN and MAX'!F$23-'MIN and MAX'!B$23)</f>
        <v>8.9635097022970503E-4</v>
      </c>
      <c r="C5">
        <f>('CON Score and Page Rank'!DD76-'MIN and MAX'!C$23)/('MIN and MAX'!G$23-'MIN and MAX'!C$23)</f>
        <v>2.4088399188041721E-2</v>
      </c>
      <c r="D5">
        <f>('CON Score and Page Rank'!DE76-'MIN and MAX'!D$23)/('MIN and MAX'!H$23-'MIN and MAX'!D$23)</f>
        <v>0.92753623188405798</v>
      </c>
      <c r="E5">
        <f t="shared" si="0"/>
        <v>2.3192048217812015E-2</v>
      </c>
      <c r="F5">
        <f t="shared" si="1"/>
        <v>0.59573858818810532</v>
      </c>
      <c r="G5">
        <f t="shared" si="2"/>
        <v>0.92663988091382832</v>
      </c>
      <c r="H5" s="3">
        <f>IFERROR(VLOOKUP(A5,'GDP Data'!A$2:Q$144,3,FALSE),"Not Found")</f>
        <v>12986007425.878099</v>
      </c>
      <c r="I5">
        <f t="shared" si="3"/>
        <v>1.2271870729840754E-3</v>
      </c>
      <c r="J5">
        <f t="shared" si="4"/>
        <v>-0.59451140111512124</v>
      </c>
    </row>
    <row r="6" spans="1:10" x14ac:dyDescent="0.25">
      <c r="A6" t="s">
        <v>203</v>
      </c>
      <c r="B6">
        <f>('CON Score and Page Rank'!DC188-'MIN and MAX'!B$23)/('MIN and MAX'!F$23-'MIN and MAX'!B$23)</f>
        <v>4.8653329249004655E-4</v>
      </c>
      <c r="C6">
        <f>('CON Score and Page Rank'!DD188-'MIN and MAX'!C$23)/('MIN and MAX'!G$23-'MIN and MAX'!C$23)</f>
        <v>2.3507960610395388E-2</v>
      </c>
      <c r="D6">
        <f>('CON Score and Page Rank'!DE188-'MIN and MAX'!D$23)/('MIN and MAX'!H$23-'MIN and MAX'!D$23)</f>
        <v>0.94434782608695655</v>
      </c>
      <c r="E6">
        <f t="shared" si="0"/>
        <v>2.3021427317905341E-2</v>
      </c>
      <c r="F6">
        <f t="shared" si="1"/>
        <v>0.59560471782052682</v>
      </c>
      <c r="G6">
        <f t="shared" si="2"/>
        <v>0.94386129279446651</v>
      </c>
      <c r="H6" s="3">
        <f>IFERROR(VLOOKUP(A6,'GDP Data'!A$2:Q$144,3,FALSE),"Not Found")</f>
        <v>15976174336.972099</v>
      </c>
      <c r="I6">
        <f t="shared" si="3"/>
        <v>1.5097600039102375E-3</v>
      </c>
      <c r="J6">
        <f t="shared" si="4"/>
        <v>-0.59409495781661659</v>
      </c>
    </row>
    <row r="7" spans="1:10" x14ac:dyDescent="0.25">
      <c r="A7" t="s">
        <v>157</v>
      </c>
      <c r="B7">
        <f>('CON Score and Page Rank'!DC141-'MIN and MAX'!B$23)/('MIN and MAX'!F$23-'MIN and MAX'!B$23)</f>
        <v>1.995657189981577E-3</v>
      </c>
      <c r="C7">
        <f>('CON Score and Page Rank'!DD141-'MIN and MAX'!C$23)/('MIN and MAX'!G$23-'MIN and MAX'!C$23)</f>
        <v>2.4903685110609253E-2</v>
      </c>
      <c r="D7">
        <f>('CON Score and Page Rank'!DE141-'MIN and MAX'!D$23)/('MIN and MAX'!H$23-'MIN and MAX'!D$23)</f>
        <v>0.96985507246376812</v>
      </c>
      <c r="E7">
        <f t="shared" si="0"/>
        <v>2.2908027920627676E-2</v>
      </c>
      <c r="F7">
        <f t="shared" si="1"/>
        <v>0.59551574384954753</v>
      </c>
      <c r="G7">
        <f t="shared" si="2"/>
        <v>0.96785941527378649</v>
      </c>
      <c r="H7" s="3">
        <f>IFERROR(VLOOKUP(A7,'GDP Data'!A$2:Q$144,3,FALSE),"Not Found")</f>
        <v>79484403984.884903</v>
      </c>
      <c r="I7">
        <f t="shared" si="3"/>
        <v>7.5113335357960484E-3</v>
      </c>
      <c r="J7">
        <f t="shared" si="4"/>
        <v>-0.5880044103137515</v>
      </c>
    </row>
    <row r="8" spans="1:10" x14ac:dyDescent="0.25">
      <c r="A8" t="s">
        <v>105</v>
      </c>
      <c r="B8">
        <f>('CON Score and Page Rank'!DC90-'MIN and MAX'!B$23)/('MIN and MAX'!F$23-'MIN and MAX'!B$23)</f>
        <v>1.5899098282103866E-3</v>
      </c>
      <c r="C8">
        <f>('CON Score and Page Rank'!DD90-'MIN and MAX'!C$23)/('MIN and MAX'!G$23-'MIN and MAX'!C$23)</f>
        <v>2.4490988073848502E-2</v>
      </c>
      <c r="D8">
        <f>('CON Score and Page Rank'!DE90-'MIN and MAX'!D$23)/('MIN and MAX'!H$23-'MIN and MAX'!D$23)</f>
        <v>0.92753623188405798</v>
      </c>
      <c r="E8">
        <f t="shared" si="0"/>
        <v>2.2901078245638116E-2</v>
      </c>
      <c r="F8">
        <f t="shared" si="1"/>
        <v>0.5955102910852853</v>
      </c>
      <c r="G8">
        <f t="shared" si="2"/>
        <v>0.92594632205584759</v>
      </c>
      <c r="H8" s="3">
        <f>IFERROR(VLOOKUP(A8,'GDP Data'!A$2:Q$144,3,FALSE),"Not Found")</f>
        <v>19452000520.155998</v>
      </c>
      <c r="I8">
        <f t="shared" si="3"/>
        <v>1.838228086520658E-3</v>
      </c>
      <c r="J8">
        <f t="shared" si="4"/>
        <v>-0.59367206299876463</v>
      </c>
    </row>
    <row r="9" spans="1:10" x14ac:dyDescent="0.25">
      <c r="A9" t="s">
        <v>107</v>
      </c>
      <c r="B9">
        <f>('CON Score and Page Rank'!DC92-'MIN and MAX'!B$23)/('MIN and MAX'!F$23-'MIN and MAX'!B$23)</f>
        <v>1.8966878085728948E-3</v>
      </c>
      <c r="C9">
        <f>('CON Score and Page Rank'!DD92-'MIN and MAX'!C$23)/('MIN and MAX'!G$23-'MIN and MAX'!C$23)</f>
        <v>2.4702707982998392E-2</v>
      </c>
      <c r="D9">
        <f>('CON Score and Page Rank'!DE92-'MIN and MAX'!D$23)/('MIN and MAX'!H$23-'MIN and MAX'!D$23)</f>
        <v>0.92753623188405798</v>
      </c>
      <c r="E9">
        <f t="shared" si="0"/>
        <v>2.2806020174425498E-2</v>
      </c>
      <c r="F9">
        <f t="shared" si="1"/>
        <v>0.59543570784875621</v>
      </c>
      <c r="G9">
        <f t="shared" si="2"/>
        <v>0.9256395440754851</v>
      </c>
      <c r="H9" s="3">
        <f>IFERROR(VLOOKUP(A9,'GDP Data'!A$2:Q$144,3,FALSE),"Not Found")</f>
        <v>17538461538.461498</v>
      </c>
      <c r="I9">
        <f t="shared" si="3"/>
        <v>1.6573972718618704E-3</v>
      </c>
      <c r="J9">
        <f t="shared" si="4"/>
        <v>-0.59377831057689434</v>
      </c>
    </row>
    <row r="10" spans="1:10" x14ac:dyDescent="0.25">
      <c r="A10" t="s">
        <v>195</v>
      </c>
      <c r="B10">
        <f>('CON Score and Page Rank'!DC181-'MIN and MAX'!B$23)/('MIN and MAX'!F$23-'MIN and MAX'!B$23)</f>
        <v>1.4582996222333076E-3</v>
      </c>
      <c r="C10">
        <f>('CON Score and Page Rank'!DD181-'MIN and MAX'!C$23)/('MIN and MAX'!G$23-'MIN and MAX'!C$23)</f>
        <v>2.4165039763655541E-2</v>
      </c>
      <c r="D10">
        <f>('CON Score and Page Rank'!DE181-'MIN and MAX'!D$23)/('MIN and MAX'!H$23-'MIN and MAX'!D$23)</f>
        <v>0.94434782608695655</v>
      </c>
      <c r="E10">
        <f t="shared" si="0"/>
        <v>2.2706740141422235E-2</v>
      </c>
      <c r="F10">
        <f t="shared" si="1"/>
        <v>0.59535781203107729</v>
      </c>
      <c r="G10">
        <f t="shared" si="2"/>
        <v>0.94288952646472324</v>
      </c>
      <c r="H10" s="3">
        <f>IFERROR(VLOOKUP(A10,'GDP Data'!A$2:Q$144,3,FALSE),"Not Found")</f>
        <v>39309580983.228203</v>
      </c>
      <c r="I10">
        <f t="shared" si="3"/>
        <v>3.7147837703301132E-3</v>
      </c>
      <c r="J10">
        <f t="shared" si="4"/>
        <v>-0.59164302826074722</v>
      </c>
    </row>
    <row r="11" spans="1:10" x14ac:dyDescent="0.25">
      <c r="A11" t="s">
        <v>225</v>
      </c>
      <c r="B11">
        <f>('CON Score and Page Rank'!DC210-'MIN and MAX'!B$23)/('MIN and MAX'!F$23-'MIN and MAX'!B$23)</f>
        <v>1.3446878027336369E-3</v>
      </c>
      <c r="C11">
        <f>('CON Score and Page Rank'!DD210-'MIN and MAX'!C$23)/('MIN and MAX'!G$23-'MIN and MAX'!C$23)</f>
        <v>2.4047056323199003E-2</v>
      </c>
      <c r="D11">
        <f>('CON Score and Page Rank'!DE210-'MIN and MAX'!D$23)/('MIN and MAX'!H$23-'MIN and MAX'!D$23)</f>
        <v>0.94434782608695655</v>
      </c>
      <c r="E11">
        <f t="shared" si="0"/>
        <v>2.2702368520465366E-2</v>
      </c>
      <c r="F11">
        <f t="shared" si="1"/>
        <v>0.59535438202628455</v>
      </c>
      <c r="G11">
        <f t="shared" si="2"/>
        <v>0.94300313828422289</v>
      </c>
      <c r="H11" s="3">
        <f>IFERROR(VLOOKUP(A11,'GDP Data'!A$2:Q$144,3,FALSE),"Not Found")</f>
        <v>20898788416.6348</v>
      </c>
      <c r="I11">
        <f t="shared" si="3"/>
        <v>1.9749505867997269E-3</v>
      </c>
      <c r="J11">
        <f t="shared" si="4"/>
        <v>-0.59337943143948479</v>
      </c>
    </row>
    <row r="12" spans="1:10" x14ac:dyDescent="0.25">
      <c r="A12" t="s">
        <v>92</v>
      </c>
      <c r="B12">
        <f>('CON Score and Page Rank'!DC77-'MIN and MAX'!B$23)/('MIN and MAX'!F$23-'MIN and MAX'!B$23)</f>
        <v>2.8730050332278355E-3</v>
      </c>
      <c r="C12">
        <f>('CON Score and Page Rank'!DD77-'MIN and MAX'!C$23)/('MIN and MAX'!G$23-'MIN and MAX'!C$23)</f>
        <v>2.5437334570054232E-2</v>
      </c>
      <c r="D12">
        <f>('CON Score and Page Rank'!DE77-'MIN and MAX'!D$23)/('MIN and MAX'!H$23-'MIN and MAX'!D$23)</f>
        <v>0.96985507246376812</v>
      </c>
      <c r="E12">
        <f t="shared" si="0"/>
        <v>2.2564329536826397E-2</v>
      </c>
      <c r="F12">
        <f t="shared" si="1"/>
        <v>0.59524607566117904</v>
      </c>
      <c r="G12">
        <f t="shared" si="2"/>
        <v>0.96698206743054027</v>
      </c>
      <c r="H12" s="3">
        <f>IFERROR(VLOOKUP(A12,'GDP Data'!A$2:Q$144,3,FALSE),"Not Found")</f>
        <v>34887512226.9319</v>
      </c>
      <c r="I12">
        <f t="shared" si="3"/>
        <v>3.2968950817129001E-3</v>
      </c>
      <c r="J12">
        <f t="shared" si="4"/>
        <v>-0.59194918057946611</v>
      </c>
    </row>
    <row r="13" spans="1:10" x14ac:dyDescent="0.25">
      <c r="A13" t="s">
        <v>104</v>
      </c>
      <c r="B13">
        <f>('CON Score and Page Rank'!DC89-'MIN and MAX'!B$23)/('MIN and MAX'!F$23-'MIN and MAX'!B$23)</f>
        <v>1.475876790074723E-3</v>
      </c>
      <c r="C13">
        <f>('CON Score and Page Rank'!DD89-'MIN and MAX'!C$23)/('MIN and MAX'!G$23-'MIN and MAX'!C$23)</f>
        <v>2.4007217515828648E-2</v>
      </c>
      <c r="D13">
        <f>('CON Score and Page Rank'!DE89-'MIN and MAX'!D$23)/('MIN and MAX'!H$23-'MIN and MAX'!D$23)</f>
        <v>0.90202898550724642</v>
      </c>
      <c r="E13">
        <f t="shared" si="0"/>
        <v>2.2531340725753926E-2</v>
      </c>
      <c r="F13">
        <f t="shared" si="1"/>
        <v>0.59522019240615776</v>
      </c>
      <c r="G13">
        <f t="shared" si="2"/>
        <v>0.90055310871717165</v>
      </c>
      <c r="H13" s="3">
        <f>IFERROR(VLOOKUP(A13,'GDP Data'!A$2:Q$144,3,FALSE),"Not Found")</f>
        <v>74030364472.050598</v>
      </c>
      <c r="I13">
        <f t="shared" si="3"/>
        <v>6.9959228659733303E-3</v>
      </c>
      <c r="J13">
        <f t="shared" si="4"/>
        <v>-0.58822426954018447</v>
      </c>
    </row>
    <row r="14" spans="1:10" x14ac:dyDescent="0.25">
      <c r="A14" t="s">
        <v>172</v>
      </c>
      <c r="B14">
        <f>('CON Score and Page Rank'!DC158-'MIN and MAX'!B$23)/('MIN and MAX'!F$23-'MIN and MAX'!B$23)</f>
        <v>1.5494158052940324E-3</v>
      </c>
      <c r="C14">
        <f>('CON Score and Page Rank'!DD158-'MIN and MAX'!C$23)/('MIN and MAX'!G$23-'MIN and MAX'!C$23)</f>
        <v>2.4027631182744279E-2</v>
      </c>
      <c r="D14">
        <f>('CON Score and Page Rank'!DE158-'MIN and MAX'!D$23)/('MIN and MAX'!H$23-'MIN and MAX'!D$23)</f>
        <v>0.90202898550724642</v>
      </c>
      <c r="E14">
        <f t="shared" si="0"/>
        <v>2.2478215377450247E-2</v>
      </c>
      <c r="F14">
        <f t="shared" si="1"/>
        <v>0.59517850988127918</v>
      </c>
      <c r="G14">
        <f t="shared" si="2"/>
        <v>0.90047956970195242</v>
      </c>
      <c r="H14" s="3">
        <f>IFERROR(VLOOKUP(A14,'GDP Data'!A$2:Q$144,3,FALSE),"Not Found")</f>
        <v>32685198735.305302</v>
      </c>
      <c r="I14">
        <f t="shared" si="3"/>
        <v>3.0887748674739315E-3</v>
      </c>
      <c r="J14">
        <f t="shared" si="4"/>
        <v>-0.59208973501380524</v>
      </c>
    </row>
    <row r="15" spans="1:10" x14ac:dyDescent="0.25">
      <c r="A15" t="s">
        <v>139</v>
      </c>
      <c r="B15">
        <f>('CON Score and Page Rank'!DC124-'MIN and MAX'!B$23)/('MIN and MAX'!F$23-'MIN and MAX'!B$23)</f>
        <v>1.0077822083889698E-4</v>
      </c>
      <c r="C15">
        <f>('CON Score and Page Rank'!DD124-'MIN and MAX'!C$23)/('MIN and MAX'!G$23-'MIN and MAX'!C$23)</f>
        <v>2.2525525241965331E-2</v>
      </c>
      <c r="D15">
        <f>('CON Score and Page Rank'!DE124-'MIN and MAX'!D$23)/('MIN and MAX'!H$23-'MIN and MAX'!D$23)</f>
        <v>0.84173913043478266</v>
      </c>
      <c r="E15">
        <f t="shared" si="0"/>
        <v>2.2424747021126432E-2</v>
      </c>
      <c r="F15">
        <f t="shared" si="1"/>
        <v>0.59513655822987654</v>
      </c>
      <c r="G15">
        <f t="shared" si="2"/>
        <v>0.84163835221394379</v>
      </c>
      <c r="H15" s="3">
        <f>IFERROR(VLOOKUP(A15,'GDP Data'!A$2:Q$144,3,FALSE),"Not Found")</f>
        <v>3219488663.7723098</v>
      </c>
      <c r="I15">
        <f t="shared" si="3"/>
        <v>3.0424400204229798E-4</v>
      </c>
      <c r="J15">
        <f t="shared" si="4"/>
        <v>-0.59483231422783422</v>
      </c>
    </row>
    <row r="16" spans="1:10" x14ac:dyDescent="0.25">
      <c r="A16" t="s">
        <v>63</v>
      </c>
      <c r="B16">
        <f>('CON Score and Page Rank'!DC48-'MIN and MAX'!B$23)/('MIN and MAX'!F$23-'MIN and MAX'!B$23)</f>
        <v>2.4852786327235342E-3</v>
      </c>
      <c r="C16">
        <f>('CON Score and Page Rank'!DD48-'MIN and MAX'!C$23)/('MIN and MAX'!G$23-'MIN and MAX'!C$23)</f>
        <v>2.4773339134412677E-2</v>
      </c>
      <c r="D16">
        <f>('CON Score and Page Rank'!DE48-'MIN and MAX'!D$23)/('MIN and MAX'!H$23-'MIN and MAX'!D$23)</f>
        <v>0.94434782608695655</v>
      </c>
      <c r="E16">
        <f t="shared" si="0"/>
        <v>2.2288060501689144E-2</v>
      </c>
      <c r="F16">
        <f t="shared" si="1"/>
        <v>0.59502931301777129</v>
      </c>
      <c r="G16">
        <f t="shared" si="2"/>
        <v>0.94186254745423303</v>
      </c>
      <c r="H16" s="3">
        <f>IFERROR(VLOOKUP(A16,'GDP Data'!A$2:Q$144,3,FALSE),"Not Found")</f>
        <v>54744712814.867599</v>
      </c>
      <c r="I16">
        <f t="shared" si="3"/>
        <v>5.1734148670478219E-3</v>
      </c>
      <c r="J16">
        <f t="shared" si="4"/>
        <v>-0.58985589815072348</v>
      </c>
    </row>
    <row r="17" spans="1:10" x14ac:dyDescent="0.25">
      <c r="A17" t="s">
        <v>90</v>
      </c>
      <c r="B17">
        <f>('CON Score and Page Rank'!DC75-'MIN and MAX'!B$23)/('MIN and MAX'!F$23-'MIN and MAX'!B$23)</f>
        <v>6.1385612456673711E-4</v>
      </c>
      <c r="C17">
        <f>('CON Score and Page Rank'!DD75-'MIN and MAX'!C$23)/('MIN and MAX'!G$23-'MIN and MAX'!C$23)</f>
        <v>2.2854941051172632E-2</v>
      </c>
      <c r="D17">
        <f>('CON Score and Page Rank'!DE75-'MIN and MAX'!D$23)/('MIN and MAX'!H$23-'MIN and MAX'!D$23)</f>
        <v>0.84173913043478266</v>
      </c>
      <c r="E17">
        <f t="shared" si="0"/>
        <v>2.2241084926605894E-2</v>
      </c>
      <c r="F17">
        <f t="shared" si="1"/>
        <v>0.59499245564855652</v>
      </c>
      <c r="G17">
        <f t="shared" si="2"/>
        <v>0.84112527431021589</v>
      </c>
      <c r="H17" s="3">
        <f>IFERROR(VLOOKUP(A17,'GDP Data'!A$2:Q$144,3,FALSE),"Not Found")</f>
        <v>8975689844.8519001</v>
      </c>
      <c r="I17">
        <f t="shared" si="3"/>
        <v>8.4820916756651876E-4</v>
      </c>
      <c r="J17">
        <f t="shared" si="4"/>
        <v>-0.59414424648098996</v>
      </c>
    </row>
    <row r="18" spans="1:10" x14ac:dyDescent="0.25">
      <c r="A18" t="s">
        <v>178</v>
      </c>
      <c r="B18">
        <f>('CON Score and Page Rank'!DC163-'MIN and MAX'!B$23)/('MIN and MAX'!F$23-'MIN and MAX'!B$23)</f>
        <v>2.451584470635166E-3</v>
      </c>
      <c r="C18">
        <f>('CON Score and Page Rank'!DD163-'MIN and MAX'!C$23)/('MIN and MAX'!G$23-'MIN and MAX'!C$23)</f>
        <v>2.4571072328561941E-2</v>
      </c>
      <c r="D18">
        <f>('CON Score and Page Rank'!DE163-'MIN and MAX'!D$23)/('MIN and MAX'!H$23-'MIN and MAX'!D$23)</f>
        <v>0.90202898550724642</v>
      </c>
      <c r="E18">
        <f t="shared" si="0"/>
        <v>2.2119487857926775E-2</v>
      </c>
      <c r="F18">
        <f t="shared" si="1"/>
        <v>0.59489704972648327</v>
      </c>
      <c r="G18">
        <f t="shared" si="2"/>
        <v>0.89957740103661121</v>
      </c>
      <c r="H18" s="3">
        <f>IFERROR(VLOOKUP(A18,'GDP Data'!A$2:Q$144,3,FALSE),"Not Found")</f>
        <v>14183497963.1071</v>
      </c>
      <c r="I18">
        <f t="shared" si="3"/>
        <v>1.3403507929107808E-3</v>
      </c>
      <c r="J18">
        <f t="shared" si="4"/>
        <v>-0.59355669893357255</v>
      </c>
    </row>
    <row r="19" spans="1:10" x14ac:dyDescent="0.25">
      <c r="A19" t="s">
        <v>215</v>
      </c>
      <c r="B19">
        <f>('CON Score and Page Rank'!DC200-'MIN and MAX'!B$23)/('MIN and MAX'!F$23-'MIN and MAX'!B$23)</f>
        <v>3.7212311076976622E-4</v>
      </c>
      <c r="C19">
        <f>('CON Score and Page Rank'!DD200-'MIN and MAX'!C$23)/('MIN and MAX'!G$23-'MIN and MAX'!C$23)</f>
        <v>2.2491503598054265E-2</v>
      </c>
      <c r="D19">
        <f>('CON Score and Page Rank'!DE200-'MIN and MAX'!D$23)/('MIN and MAX'!H$23-'MIN and MAX'!D$23)</f>
        <v>0.77217391304347827</v>
      </c>
      <c r="E19">
        <f t="shared" si="0"/>
        <v>2.2119380487284498E-2</v>
      </c>
      <c r="F19">
        <f t="shared" si="1"/>
        <v>0.5948969654827162</v>
      </c>
      <c r="G19">
        <f t="shared" si="2"/>
        <v>0.77180178993270854</v>
      </c>
      <c r="H19" s="3">
        <f>IFERROR(VLOOKUP(A19,'GDP Data'!A$2:Q$144,3,FALSE),"Not Found")</f>
        <v>9194717835.9998493</v>
      </c>
      <c r="I19">
        <f t="shared" si="3"/>
        <v>8.6890747078963268E-4</v>
      </c>
      <c r="J19">
        <f t="shared" si="4"/>
        <v>-0.5940280580119266</v>
      </c>
    </row>
    <row r="20" spans="1:10" x14ac:dyDescent="0.25">
      <c r="A20" t="s">
        <v>111</v>
      </c>
      <c r="B20">
        <f>('CON Score and Page Rank'!DC96-'MIN and MAX'!B$23)/('MIN and MAX'!F$23-'MIN and MAX'!B$23)</f>
        <v>8.025852795862647E-4</v>
      </c>
      <c r="C20">
        <f>('CON Score and Page Rank'!DD96-'MIN and MAX'!C$23)/('MIN and MAX'!G$23-'MIN and MAX'!C$23)</f>
        <v>2.2772051150789591E-2</v>
      </c>
      <c r="D20">
        <f>('CON Score and Page Rank'!DE96-'MIN and MAX'!D$23)/('MIN and MAX'!H$23-'MIN and MAX'!D$23)</f>
        <v>0.77217391304347827</v>
      </c>
      <c r="E20">
        <f t="shared" si="0"/>
        <v>2.1969465871203325E-2</v>
      </c>
      <c r="F20">
        <f t="shared" si="1"/>
        <v>0.59477934141221156</v>
      </c>
      <c r="G20">
        <f t="shared" si="2"/>
        <v>0.77137132776389206</v>
      </c>
      <c r="H20" s="3">
        <f>IFERROR(VLOOKUP(A20,'GDP Data'!A$2:Q$144,3,FALSE),"Not Found")</f>
        <v>6507824767.0630302</v>
      </c>
      <c r="I20">
        <f t="shared" si="3"/>
        <v>6.1499413680223783E-4</v>
      </c>
      <c r="J20">
        <f t="shared" si="4"/>
        <v>-0.59416434727540934</v>
      </c>
    </row>
    <row r="21" spans="1:10" x14ac:dyDescent="0.25">
      <c r="A21" t="s">
        <v>78</v>
      </c>
      <c r="B21">
        <f>('CON Score and Page Rank'!DC63-'MIN and MAX'!B$23)/('MIN and MAX'!F$23-'MIN and MAX'!B$23)</f>
        <v>4.8454108311516411E-3</v>
      </c>
      <c r="C21">
        <f>('CON Score and Page Rank'!DD63-'MIN and MAX'!C$23)/('MIN and MAX'!G$23-'MIN and MAX'!C$23)</f>
        <v>2.6698073314968429E-2</v>
      </c>
      <c r="D21">
        <f>('CON Score and Page Rank'!DE63-'MIN and MAX'!D$23)/('MIN and MAX'!H$23-'MIN and MAX'!D$23)</f>
        <v>0.96985507246376812</v>
      </c>
      <c r="E21">
        <f t="shared" si="0"/>
        <v>2.1852662483816787E-2</v>
      </c>
      <c r="F21">
        <f t="shared" si="1"/>
        <v>0.59468769664646248</v>
      </c>
      <c r="G21">
        <f t="shared" si="2"/>
        <v>0.96500966163261648</v>
      </c>
      <c r="H21" s="3">
        <f>IFERROR(VLOOKUP(A21,'GDP Data'!A$2:Q$144,3,FALSE),"Not Found")</f>
        <v>96684636118.598404</v>
      </c>
      <c r="I21">
        <f t="shared" si="3"/>
        <v>9.1367678848289433E-3</v>
      </c>
      <c r="J21">
        <f t="shared" si="4"/>
        <v>-0.5855509287616335</v>
      </c>
    </row>
    <row r="22" spans="1:10" x14ac:dyDescent="0.25">
      <c r="A22" t="s">
        <v>185</v>
      </c>
      <c r="B22">
        <f>('CON Score and Page Rank'!DC170-'MIN and MAX'!B$23)/('MIN and MAX'!F$23-'MIN and MAX'!B$23)</f>
        <v>3.4227875263856023E-3</v>
      </c>
      <c r="C22">
        <f>('CON Score and Page Rank'!DD170-'MIN and MAX'!C$23)/('MIN and MAX'!G$23-'MIN and MAX'!C$23)</f>
        <v>2.5257962105095035E-2</v>
      </c>
      <c r="D22">
        <f>('CON Score and Page Rank'!DE170-'MIN and MAX'!D$23)/('MIN and MAX'!H$23-'MIN and MAX'!D$23)</f>
        <v>0.94434782608695655</v>
      </c>
      <c r="E22">
        <f t="shared" si="0"/>
        <v>2.1835174578709433E-2</v>
      </c>
      <c r="F22">
        <f t="shared" si="1"/>
        <v>0.59467397551214551</v>
      </c>
      <c r="G22">
        <f t="shared" si="2"/>
        <v>0.94092503856057097</v>
      </c>
      <c r="H22" s="3">
        <f>IFERROR(VLOOKUP(A22,'GDP Data'!A$2:Q$144,3,FALSE),"Not Found")</f>
        <v>12237388001.7264</v>
      </c>
      <c r="I22">
        <f t="shared" si="3"/>
        <v>1.156441997167085E-3</v>
      </c>
      <c r="J22">
        <f t="shared" si="4"/>
        <v>-0.59351753351497838</v>
      </c>
    </row>
    <row r="23" spans="1:10" x14ac:dyDescent="0.25">
      <c r="A23" t="s">
        <v>171</v>
      </c>
      <c r="B23">
        <f>('CON Score and Page Rank'!DC157-'MIN and MAX'!B$23)/('MIN and MAX'!F$23-'MIN and MAX'!B$23)</f>
        <v>6.1894695524949159E-4</v>
      </c>
      <c r="C23">
        <f>('CON Score and Page Rank'!DD157-'MIN and MAX'!C$23)/('MIN and MAX'!G$23-'MIN and MAX'!C$23)</f>
        <v>2.2438405605296887E-2</v>
      </c>
      <c r="D23">
        <f>('CON Score and Page Rank'!DE157-'MIN and MAX'!D$23)/('MIN and MAX'!H$23-'MIN and MAX'!D$23)</f>
        <v>0.76521739130434785</v>
      </c>
      <c r="E23">
        <f t="shared" si="0"/>
        <v>2.1819458650047394E-2</v>
      </c>
      <c r="F23">
        <f t="shared" si="1"/>
        <v>0.59466164468310889</v>
      </c>
      <c r="G23">
        <f t="shared" si="2"/>
        <v>0.76459844434909841</v>
      </c>
      <c r="H23" s="3">
        <f>IFERROR(VLOOKUP(A23,'GDP Data'!A$2:Q$144,3,FALSE),"Not Found")</f>
        <v>11401421329.197399</v>
      </c>
      <c r="I23">
        <f t="shared" si="3"/>
        <v>1.0774425433450622E-3</v>
      </c>
      <c r="J23">
        <f t="shared" si="4"/>
        <v>-0.59358420213976382</v>
      </c>
    </row>
    <row r="24" spans="1:10" x14ac:dyDescent="0.25">
      <c r="A24" t="s">
        <v>207</v>
      </c>
      <c r="B24">
        <f>('CON Score and Page Rank'!DC192-'MIN and MAX'!B$23)/('MIN and MAX'!F$23-'MIN and MAX'!B$23)</f>
        <v>7.1724977624151084E-4</v>
      </c>
      <c r="C24">
        <f>('CON Score and Page Rank'!DD192-'MIN and MAX'!C$23)/('MIN and MAX'!G$23-'MIN and MAX'!C$23)</f>
        <v>2.2459635955002943E-2</v>
      </c>
      <c r="D24">
        <f>('CON Score and Page Rank'!DE192-'MIN and MAX'!D$23)/('MIN and MAX'!H$23-'MIN and MAX'!D$23)</f>
        <v>0.76521739130434785</v>
      </c>
      <c r="E24">
        <f t="shared" si="0"/>
        <v>2.1742386178761432E-2</v>
      </c>
      <c r="F24">
        <f t="shared" si="1"/>
        <v>0.59460117307578009</v>
      </c>
      <c r="G24">
        <f t="shared" si="2"/>
        <v>0.7645001415281063</v>
      </c>
      <c r="H24" s="3">
        <f>IFERROR(VLOOKUP(A24,'GDP Data'!A$2:Q$144,3,FALSE),"Not Found")</f>
        <v>24468324000</v>
      </c>
      <c r="I24">
        <f t="shared" si="3"/>
        <v>2.3122742753518485E-3</v>
      </c>
      <c r="J24">
        <f t="shared" si="4"/>
        <v>-0.59228889880042823</v>
      </c>
    </row>
    <row r="25" spans="1:10" x14ac:dyDescent="0.25">
      <c r="A25" t="s">
        <v>204</v>
      </c>
      <c r="B25">
        <f>('CON Score and Page Rank'!DC189-'MIN and MAX'!B$23)/('MIN and MAX'!F$23-'MIN and MAX'!B$23)</f>
        <v>7.2383235400179857E-4</v>
      </c>
      <c r="C25">
        <f>('CON Score and Page Rank'!DD189-'MIN and MAX'!C$23)/('MIN and MAX'!G$23-'MIN and MAX'!C$23)</f>
        <v>2.2396103138175423E-2</v>
      </c>
      <c r="D25">
        <f>('CON Score and Page Rank'!DE189-'MIN and MAX'!D$23)/('MIN and MAX'!H$23-'MIN and MAX'!D$23)</f>
        <v>0.84579710144927533</v>
      </c>
      <c r="E25">
        <f t="shared" si="0"/>
        <v>2.1672270784173626E-2</v>
      </c>
      <c r="F25">
        <f t="shared" si="1"/>
        <v>0.5945461600401466</v>
      </c>
      <c r="G25">
        <f t="shared" si="2"/>
        <v>0.84507326909527358</v>
      </c>
      <c r="H25" s="3">
        <f>IFERROR(VLOOKUP(A25,'GDP Data'!A$2:Q$144,3,FALSE),"Not Found")</f>
        <v>31682400000</v>
      </c>
      <c r="I25">
        <f t="shared" si="3"/>
        <v>2.9940096633266507E-3</v>
      </c>
      <c r="J25">
        <f t="shared" si="4"/>
        <v>-0.59155215037681996</v>
      </c>
    </row>
    <row r="26" spans="1:10" x14ac:dyDescent="0.25">
      <c r="A26" t="s">
        <v>28</v>
      </c>
      <c r="B26">
        <f>('CON Score and Page Rank'!DC15-'MIN and MAX'!B$23)/('MIN and MAX'!F$23-'MIN and MAX'!B$23)</f>
        <v>4.6193591996509607E-3</v>
      </c>
      <c r="C26">
        <f>('CON Score and Page Rank'!DD15-'MIN and MAX'!C$23)/('MIN and MAX'!G$23-'MIN and MAX'!C$23)</f>
        <v>2.6281595717457005E-2</v>
      </c>
      <c r="D26">
        <f>('CON Score and Page Rank'!DE15-'MIN and MAX'!D$23)/('MIN and MAX'!H$23-'MIN and MAX'!D$23)</f>
        <v>0.94434782608695655</v>
      </c>
      <c r="E26">
        <f t="shared" si="0"/>
        <v>2.1662236517806042E-2</v>
      </c>
      <c r="F26">
        <f t="shared" si="1"/>
        <v>0.59453828708362289</v>
      </c>
      <c r="G26">
        <f t="shared" si="2"/>
        <v>0.9397284668873056</v>
      </c>
      <c r="H26" s="3">
        <f>IFERROR(VLOOKUP(A26,'GDP Data'!A$2:Q$144,3,FALSE),"Not Found")</f>
        <v>8234846804.6058197</v>
      </c>
      <c r="I26">
        <f t="shared" si="3"/>
        <v>7.7819896564036858E-4</v>
      </c>
      <c r="J26">
        <f t="shared" si="4"/>
        <v>-0.59376008811798253</v>
      </c>
    </row>
    <row r="27" spans="1:10" x14ac:dyDescent="0.25">
      <c r="A27" t="s">
        <v>110</v>
      </c>
      <c r="B27">
        <f>('CON Score and Page Rank'!DC95-'MIN and MAX'!B$23)/('MIN and MAX'!F$23-'MIN and MAX'!B$23)</f>
        <v>5.4096358114234574E-3</v>
      </c>
      <c r="C27">
        <f>('CON Score and Page Rank'!DD95-'MIN and MAX'!C$23)/('MIN and MAX'!G$23-'MIN and MAX'!C$23)</f>
        <v>2.705785611259965E-2</v>
      </c>
      <c r="D27">
        <f>('CON Score and Page Rank'!DE95-'MIN and MAX'!D$23)/('MIN and MAX'!H$23-'MIN and MAX'!D$23)</f>
        <v>0.96985507246376812</v>
      </c>
      <c r="E27">
        <f t="shared" si="0"/>
        <v>2.1648220301176191E-2</v>
      </c>
      <c r="F27">
        <f t="shared" si="1"/>
        <v>0.5945272898606957</v>
      </c>
      <c r="G27">
        <f t="shared" si="2"/>
        <v>0.96444543665234461</v>
      </c>
      <c r="H27" s="3">
        <f>IFERROR(VLOOKUP(A27,'GDP Data'!A$2:Q$144,3,FALSE),"Not Found")</f>
        <v>184137469733.33301</v>
      </c>
      <c r="I27">
        <f t="shared" si="3"/>
        <v>1.7401123770993284E-2</v>
      </c>
      <c r="J27">
        <f t="shared" si="4"/>
        <v>-0.57712616608970246</v>
      </c>
    </row>
    <row r="28" spans="1:10" x14ac:dyDescent="0.25">
      <c r="A28" t="s">
        <v>193</v>
      </c>
      <c r="B28">
        <f>('CON Score and Page Rank'!DC179-'MIN and MAX'!B$23)/('MIN and MAX'!F$23-'MIN and MAX'!B$23)</f>
        <v>4.4426486893424915E-3</v>
      </c>
      <c r="C28">
        <f>('CON Score and Page Rank'!DD179-'MIN and MAX'!C$23)/('MIN and MAX'!G$23-'MIN and MAX'!C$23)</f>
        <v>2.5963899306292282E-2</v>
      </c>
      <c r="D28">
        <f>('CON Score and Page Rank'!DE179-'MIN and MAX'!D$23)/('MIN and MAX'!H$23-'MIN and MAX'!D$23)</f>
        <v>0.94434782608695655</v>
      </c>
      <c r="E28">
        <f t="shared" si="0"/>
        <v>2.1521250616949789E-2</v>
      </c>
      <c r="F28">
        <f t="shared" si="1"/>
        <v>0.5944276685463783</v>
      </c>
      <c r="G28">
        <f t="shared" si="2"/>
        <v>0.93990517739761403</v>
      </c>
      <c r="H28" s="3">
        <f>IFERROR(VLOOKUP(A28,'GDP Data'!A$2:Q$144,3,FALSE),"Not Found")</f>
        <v>20876309970.384998</v>
      </c>
      <c r="I28">
        <f t="shared" si="3"/>
        <v>1.9728263574077466E-3</v>
      </c>
      <c r="J28">
        <f t="shared" si="4"/>
        <v>-0.5924548421889706</v>
      </c>
    </row>
    <row r="29" spans="1:10" x14ac:dyDescent="0.25">
      <c r="A29" t="s">
        <v>120</v>
      </c>
      <c r="B29">
        <f>('CON Score and Page Rank'!DC105-'MIN and MAX'!B$23)/('MIN and MAX'!F$23-'MIN and MAX'!B$23)</f>
        <v>2.5401703083501438E-4</v>
      </c>
      <c r="C29">
        <f>('CON Score and Page Rank'!DD105-'MIN and MAX'!C$23)/('MIN and MAX'!G$23-'MIN and MAX'!C$23)</f>
        <v>2.1760283258803487E-2</v>
      </c>
      <c r="D29">
        <f>('CON Score and Page Rank'!DE105-'MIN and MAX'!D$23)/('MIN and MAX'!H$23-'MIN and MAX'!D$23)</f>
        <v>0.77449275362318837</v>
      </c>
      <c r="E29">
        <f t="shared" si="0"/>
        <v>2.1506266227968474E-2</v>
      </c>
      <c r="F29">
        <f t="shared" si="1"/>
        <v>0.59441591168856101</v>
      </c>
      <c r="G29">
        <f t="shared" si="2"/>
        <v>0.77423873659235332</v>
      </c>
      <c r="H29" s="3">
        <f>IFERROR(VLOOKUP(A29,'GDP Data'!A$2:Q$144,3,FALSE),"Not Found")</f>
        <v>13581644245.735201</v>
      </c>
      <c r="I29">
        <f t="shared" si="3"/>
        <v>1.2834751822966691E-3</v>
      </c>
      <c r="J29">
        <f t="shared" si="4"/>
        <v>-0.59313243650626435</v>
      </c>
    </row>
    <row r="30" spans="1:10" x14ac:dyDescent="0.25">
      <c r="A30" t="s">
        <v>46</v>
      </c>
      <c r="B30">
        <f>('CON Score and Page Rank'!DC31-'MIN and MAX'!B$23)/('MIN and MAX'!F$23-'MIN and MAX'!B$23)</f>
        <v>5.5812456708632906E-3</v>
      </c>
      <c r="C30">
        <f>('CON Score and Page Rank'!DD31-'MIN and MAX'!C$23)/('MIN and MAX'!G$23-'MIN and MAX'!C$23)</f>
        <v>2.7080216206832458E-2</v>
      </c>
      <c r="D30">
        <f>('CON Score and Page Rank'!DE31-'MIN and MAX'!D$23)/('MIN and MAX'!H$23-'MIN and MAX'!D$23)</f>
        <v>0.92753623188405798</v>
      </c>
      <c r="E30">
        <f t="shared" si="0"/>
        <v>2.1498970535969168E-2</v>
      </c>
      <c r="F30">
        <f t="shared" si="1"/>
        <v>0.59441018743689999</v>
      </c>
      <c r="G30">
        <f t="shared" si="2"/>
        <v>0.92195498621319472</v>
      </c>
      <c r="H30" s="3">
        <f>IFERROR(VLOOKUP(A30,'GDP Data'!A$2:Q$144,3,FALSE),"Not Found")</f>
        <v>8976196808.5106392</v>
      </c>
      <c r="I30">
        <f t="shared" si="3"/>
        <v>8.4825707599811551E-4</v>
      </c>
      <c r="J30">
        <f t="shared" si="4"/>
        <v>-0.59356193036090188</v>
      </c>
    </row>
    <row r="31" spans="1:10" x14ac:dyDescent="0.25">
      <c r="A31" t="s">
        <v>55</v>
      </c>
      <c r="B31">
        <f>('CON Score and Page Rank'!DC40-'MIN and MAX'!B$23)/('MIN and MAX'!F$23-'MIN and MAX'!B$23)</f>
        <v>3.1015965668796473E-3</v>
      </c>
      <c r="C31">
        <f>('CON Score and Page Rank'!DD40-'MIN and MAX'!C$23)/('MIN and MAX'!G$23-'MIN and MAX'!C$23)</f>
        <v>2.4581871257042812E-2</v>
      </c>
      <c r="D31">
        <f>('CON Score and Page Rank'!DE40-'MIN and MAX'!D$23)/('MIN and MAX'!H$23-'MIN and MAX'!D$23)</f>
        <v>0.88405797101449279</v>
      </c>
      <c r="E31">
        <f t="shared" si="0"/>
        <v>2.1480274690163163E-2</v>
      </c>
      <c r="F31">
        <f t="shared" si="1"/>
        <v>0.59439551854374795</v>
      </c>
      <c r="G31">
        <f t="shared" si="2"/>
        <v>0.8809563744476131</v>
      </c>
      <c r="H31" s="3">
        <f>IFERROR(VLOOKUP(A31,'GDP Data'!A$2:Q$144,3,FALSE),"Not Found")</f>
        <v>17649751243.781101</v>
      </c>
      <c r="I31">
        <f t="shared" si="3"/>
        <v>1.6679142293258146E-3</v>
      </c>
      <c r="J31">
        <f t="shared" si="4"/>
        <v>-0.59272760431442217</v>
      </c>
    </row>
    <row r="32" spans="1:10" x14ac:dyDescent="0.25">
      <c r="A32" t="s">
        <v>219</v>
      </c>
      <c r="B32">
        <f>('CON Score and Page Rank'!DC204-'MIN and MAX'!B$23)/('MIN and MAX'!F$23-'MIN and MAX'!B$23)</f>
        <v>5.2284770569136331E-3</v>
      </c>
      <c r="C32">
        <f>('CON Score and Page Rank'!DD204-'MIN and MAX'!C$23)/('MIN and MAX'!G$23-'MIN and MAX'!C$23)</f>
        <v>2.6630023221456377E-2</v>
      </c>
      <c r="D32">
        <f>('CON Score and Page Rank'!DE204-'MIN and MAX'!D$23)/('MIN and MAX'!H$23-'MIN and MAX'!D$23)</f>
        <v>0.9652173913043478</v>
      </c>
      <c r="E32">
        <f t="shared" si="0"/>
        <v>2.1401546164542744E-2</v>
      </c>
      <c r="F32">
        <f t="shared" si="1"/>
        <v>0.59433374758444879</v>
      </c>
      <c r="G32">
        <f t="shared" si="2"/>
        <v>0.95998891424743416</v>
      </c>
      <c r="H32" s="3">
        <f>IFERROR(VLOOKUP(A32,'GDP Data'!A$2:Q$144,3,FALSE),"Not Found")</f>
        <v>52030158775.405502</v>
      </c>
      <c r="I32">
        <f t="shared" si="3"/>
        <v>4.916887551384491E-3</v>
      </c>
      <c r="J32">
        <f t="shared" si="4"/>
        <v>-0.58941686003306426</v>
      </c>
    </row>
    <row r="33" spans="1:10" x14ac:dyDescent="0.25">
      <c r="A33" t="s">
        <v>182</v>
      </c>
      <c r="B33">
        <f>('CON Score and Page Rank'!DC167-'MIN and MAX'!B$23)/('MIN and MAX'!F$23-'MIN and MAX'!B$23)</f>
        <v>4.3983543008509181E-3</v>
      </c>
      <c r="C33">
        <f>('CON Score and Page Rank'!DD167-'MIN and MAX'!C$23)/('MIN and MAX'!G$23-'MIN and MAX'!C$23)</f>
        <v>2.5662100986781143E-2</v>
      </c>
      <c r="D33">
        <f>('CON Score and Page Rank'!DE167-'MIN and MAX'!D$23)/('MIN and MAX'!H$23-'MIN and MAX'!D$23)</f>
        <v>0.94434782608695655</v>
      </c>
      <c r="E33">
        <f t="shared" si="0"/>
        <v>2.1263746685930226E-2</v>
      </c>
      <c r="F33">
        <f t="shared" si="1"/>
        <v>0.59422562913668486</v>
      </c>
      <c r="G33">
        <f t="shared" si="2"/>
        <v>0.93994947178610566</v>
      </c>
      <c r="H33" s="3">
        <f>IFERROR(VLOOKUP(A33,'GDP Data'!A$2:Q$144,3,FALSE),"Not Found")</f>
        <v>6254649538.98487</v>
      </c>
      <c r="I33">
        <f t="shared" si="3"/>
        <v>5.9106889504716435E-4</v>
      </c>
      <c r="J33">
        <f t="shared" si="4"/>
        <v>-0.59363456024163774</v>
      </c>
    </row>
    <row r="34" spans="1:10" x14ac:dyDescent="0.25">
      <c r="A34" t="s">
        <v>88</v>
      </c>
      <c r="B34">
        <f>('CON Score and Page Rank'!DC73-'MIN and MAX'!B$23)/('MIN and MAX'!F$23-'MIN and MAX'!B$23)</f>
        <v>3.1248870715479743E-4</v>
      </c>
      <c r="C34">
        <f>('CON Score and Page Rank'!DD73-'MIN and MAX'!C$23)/('MIN and MAX'!G$23-'MIN and MAX'!C$23)</f>
        <v>2.156187868198246E-2</v>
      </c>
      <c r="D34">
        <f>('CON Score and Page Rank'!DE73-'MIN and MAX'!D$23)/('MIN and MAX'!H$23-'MIN and MAX'!D$23)</f>
        <v>0.82492753623188408</v>
      </c>
      <c r="E34">
        <f t="shared" si="0"/>
        <v>2.1249389974827664E-2</v>
      </c>
      <c r="F34">
        <f t="shared" si="1"/>
        <v>0.59421436475938072</v>
      </c>
      <c r="G34">
        <f t="shared" si="2"/>
        <v>0.82461504752472925</v>
      </c>
      <c r="H34" s="3">
        <f>IFERROR(VLOOKUP(A34,'GDP Data'!A$2:Q$144,3,FALSE),"Not Found")</f>
        <v>36176430128.805702</v>
      </c>
      <c r="I34">
        <f t="shared" si="3"/>
        <v>3.4186987535762968E-3</v>
      </c>
      <c r="J34">
        <f t="shared" si="4"/>
        <v>-0.59079566600580447</v>
      </c>
    </row>
    <row r="35" spans="1:10" x14ac:dyDescent="0.25">
      <c r="A35" t="s">
        <v>190</v>
      </c>
      <c r="B35">
        <f>('CON Score and Page Rank'!DC175-'MIN and MAX'!B$23)/('MIN and MAX'!F$23-'MIN and MAX'!B$23)</f>
        <v>5.6698785629650996E-3</v>
      </c>
      <c r="C35">
        <f>('CON Score and Page Rank'!DD175-'MIN and MAX'!C$23)/('MIN and MAX'!G$23-'MIN and MAX'!C$23)</f>
        <v>2.6732482883204945E-2</v>
      </c>
      <c r="D35">
        <f>('CON Score and Page Rank'!DE175-'MIN and MAX'!D$23)/('MIN and MAX'!H$23-'MIN and MAX'!D$23)</f>
        <v>0.90202898550724642</v>
      </c>
      <c r="E35">
        <f t="shared" si="0"/>
        <v>2.1062604320239847E-2</v>
      </c>
      <c r="F35">
        <f t="shared" si="1"/>
        <v>0.59406781141068932</v>
      </c>
      <c r="G35">
        <f t="shared" si="2"/>
        <v>0.89635910694428134</v>
      </c>
      <c r="H35" s="3">
        <f>IFERROR(VLOOKUP(A35,'GDP Data'!A$2:Q$144,3,FALSE),"Not Found")</f>
        <v>40394824679.123199</v>
      </c>
      <c r="I35">
        <f t="shared" si="3"/>
        <v>3.8173400827488046E-3</v>
      </c>
      <c r="J35">
        <f t="shared" si="4"/>
        <v>-0.59025047132794051</v>
      </c>
    </row>
    <row r="36" spans="1:10" x14ac:dyDescent="0.25">
      <c r="A36" t="s">
        <v>58</v>
      </c>
      <c r="B36">
        <f>('CON Score and Page Rank'!DC43-'MIN and MAX'!B$23)/('MIN and MAX'!F$23-'MIN and MAX'!B$23)</f>
        <v>7.1582044863391439E-3</v>
      </c>
      <c r="C36">
        <f>('CON Score and Page Rank'!DD43-'MIN and MAX'!C$23)/('MIN and MAX'!G$23-'MIN and MAX'!C$23)</f>
        <v>2.8155630910952245E-2</v>
      </c>
      <c r="D36">
        <f>('CON Score and Page Rank'!DE43-'MIN and MAX'!D$23)/('MIN and MAX'!H$23-'MIN and MAX'!D$23)</f>
        <v>0.9652173913043478</v>
      </c>
      <c r="E36">
        <f t="shared" si="0"/>
        <v>2.0997426424613101E-2</v>
      </c>
      <c r="F36">
        <f t="shared" si="1"/>
        <v>0.59401667237174205</v>
      </c>
      <c r="G36">
        <f t="shared" si="2"/>
        <v>0.95805918681800861</v>
      </c>
      <c r="H36" s="3" t="str">
        <f>IFERROR(VLOOKUP(A36,'GDP Data'!A$2:Q$144,3,FALSE),"Not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202</v>
      </c>
      <c r="B37">
        <f>('CON Score and Page Rank'!DC187-'MIN and MAX'!B$23)/('MIN and MAX'!F$23-'MIN and MAX'!B$23)</f>
        <v>5.1658277920633823E-3</v>
      </c>
      <c r="C37">
        <f>('CON Score and Page Rank'!DD187-'MIN and MAX'!C$23)/('MIN and MAX'!G$23-'MIN and MAX'!C$23)</f>
        <v>2.6117993737465386E-2</v>
      </c>
      <c r="D37">
        <f>('CON Score and Page Rank'!DE187-'MIN and MAX'!D$23)/('MIN and MAX'!H$23-'MIN and MAX'!D$23)</f>
        <v>0.87478260869565216</v>
      </c>
      <c r="E37">
        <f t="shared" si="0"/>
        <v>2.0952165945402005E-2</v>
      </c>
      <c r="F37">
        <f t="shared" si="1"/>
        <v>0.59398116067890672</v>
      </c>
      <c r="G37">
        <f t="shared" si="2"/>
        <v>0.86961678090358874</v>
      </c>
      <c r="H37" s="3">
        <f>IFERROR(VLOOKUP(A37,'GDP Data'!A$2:Q$144,3,FALSE),"Not Found")</f>
        <v>98211749595.544205</v>
      </c>
      <c r="I37">
        <f t="shared" si="3"/>
        <v>9.281081210428397E-3</v>
      </c>
      <c r="J37">
        <f t="shared" si="4"/>
        <v>-0.58470007946847835</v>
      </c>
    </row>
    <row r="38" spans="1:10" x14ac:dyDescent="0.25">
      <c r="A38" t="s">
        <v>226</v>
      </c>
      <c r="B38">
        <f>('CON Score and Page Rank'!DC211-'MIN and MAX'!B$23)/('MIN and MAX'!F$23-'MIN and MAX'!B$23)</f>
        <v>8.0950028764836326E-3</v>
      </c>
      <c r="C38">
        <f>('CON Score and Page Rank'!DD211-'MIN and MAX'!C$23)/('MIN and MAX'!G$23-'MIN and MAX'!C$23)</f>
        <v>2.903645732887376E-2</v>
      </c>
      <c r="D38">
        <f>('CON Score and Page Rank'!DE211-'MIN and MAX'!D$23)/('MIN and MAX'!H$23-'MIN and MAX'!D$23)</f>
        <v>0.99072463768115937</v>
      </c>
      <c r="E38">
        <f t="shared" si="0"/>
        <v>2.0941454452390127E-2</v>
      </c>
      <c r="F38">
        <f t="shared" si="1"/>
        <v>0.59397275636555702</v>
      </c>
      <c r="G38">
        <f t="shared" si="2"/>
        <v>0.98262963480467569</v>
      </c>
      <c r="H38" s="3">
        <f>IFERROR(VLOOKUP(A38,'GDP Data'!A$2:Q$144,3,FALSE),"Not Found")</f>
        <v>122903960204.505</v>
      </c>
      <c r="I38">
        <f t="shared" si="3"/>
        <v>1.1614512931892852E-2</v>
      </c>
      <c r="J38">
        <f t="shared" si="4"/>
        <v>-0.58235824343366416</v>
      </c>
    </row>
    <row r="39" spans="1:10" x14ac:dyDescent="0.25">
      <c r="A39" t="s">
        <v>100</v>
      </c>
      <c r="B39">
        <f>('CON Score and Page Rank'!DC85-'MIN and MAX'!B$23)/('MIN and MAX'!F$23-'MIN and MAX'!B$23)</f>
        <v>6.3576603419782992E-3</v>
      </c>
      <c r="C39">
        <f>('CON Score and Page Rank'!DD85-'MIN and MAX'!C$23)/('MIN and MAX'!G$23-'MIN and MAX'!C$23)</f>
        <v>2.7222332623746015E-2</v>
      </c>
      <c r="D39">
        <f>('CON Score and Page Rank'!DE85-'MIN and MAX'!D$23)/('MIN and MAX'!H$23-'MIN and MAX'!D$23)</f>
        <v>0.94434782608695655</v>
      </c>
      <c r="E39">
        <f t="shared" si="0"/>
        <v>2.0864672281767714E-2</v>
      </c>
      <c r="F39">
        <f t="shared" si="1"/>
        <v>0.59391251253018673</v>
      </c>
      <c r="G39">
        <f t="shared" si="2"/>
        <v>0.93799016574497829</v>
      </c>
      <c r="H39" s="3">
        <f>IFERROR(VLOOKUP(A39,'GDP Data'!A$2:Q$144,3,FALSE),"Not Found")</f>
        <v>39459581217.3759</v>
      </c>
      <c r="I39">
        <f t="shared" si="3"/>
        <v>3.7289589007034269E-3</v>
      </c>
      <c r="J39">
        <f t="shared" si="4"/>
        <v>-0.59018355362948327</v>
      </c>
    </row>
    <row r="40" spans="1:10" x14ac:dyDescent="0.25">
      <c r="A40" t="s">
        <v>94</v>
      </c>
      <c r="B40">
        <f>('CON Score and Page Rank'!DC79-'MIN and MAX'!B$23)/('MIN and MAX'!F$23-'MIN and MAX'!B$23)</f>
        <v>6.5128291259380494E-3</v>
      </c>
      <c r="C40">
        <f>('CON Score and Page Rank'!DD79-'MIN and MAX'!C$23)/('MIN and MAX'!G$23-'MIN and MAX'!C$23)</f>
        <v>2.7242977684118933E-2</v>
      </c>
      <c r="D40">
        <f>('CON Score and Page Rank'!DE79-'MIN and MAX'!D$23)/('MIN and MAX'!H$23-'MIN and MAX'!D$23)</f>
        <v>0.87478260869565216</v>
      </c>
      <c r="E40">
        <f t="shared" si="0"/>
        <v>2.0730148558180884E-2</v>
      </c>
      <c r="F40">
        <f t="shared" si="1"/>
        <v>0.59380696426303747</v>
      </c>
      <c r="G40">
        <f t="shared" si="2"/>
        <v>0.86826977956971407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160</v>
      </c>
      <c r="B41">
        <f>('CON Score and Page Rank'!DC144-'MIN and MAX'!B$23)/('MIN and MAX'!F$23-'MIN and MAX'!B$23)</f>
        <v>8.1825876113795493E-3</v>
      </c>
      <c r="C41">
        <f>('CON Score and Page Rank'!DD144-'MIN and MAX'!C$23)/('MIN and MAX'!G$23-'MIN and MAX'!C$23)</f>
        <v>2.8721709482866963E-2</v>
      </c>
      <c r="D41">
        <f>('CON Score and Page Rank'!DE144-'MIN and MAX'!D$23)/('MIN and MAX'!H$23-'MIN and MAX'!D$23)</f>
        <v>0.92289855072463767</v>
      </c>
      <c r="E41">
        <f t="shared" si="0"/>
        <v>2.0539121871487414E-2</v>
      </c>
      <c r="F41">
        <f t="shared" si="1"/>
        <v>0.59365708337049172</v>
      </c>
      <c r="G41">
        <f t="shared" si="2"/>
        <v>0.91471596311325809</v>
      </c>
      <c r="H41" s="3">
        <f>IFERROR(VLOOKUP(A41,'GDP Data'!A$2:Q$144,3,FALSE),"Not Found")</f>
        <v>78921234457.548706</v>
      </c>
      <c r="I41">
        <f t="shared" si="3"/>
        <v>7.4581136090564179E-3</v>
      </c>
      <c r="J41">
        <f t="shared" si="4"/>
        <v>-0.58619896976143526</v>
      </c>
    </row>
    <row r="42" spans="1:10" x14ac:dyDescent="0.25">
      <c r="A42" t="s">
        <v>223</v>
      </c>
      <c r="B42">
        <f>('CON Score and Page Rank'!DC208-'MIN and MAX'!B$23)/('MIN and MAX'!F$23-'MIN and MAX'!B$23)</f>
        <v>1.0520277334167367E-3</v>
      </c>
      <c r="C42">
        <f>('CON Score and Page Rank'!DD208-'MIN and MAX'!C$23)/('MIN and MAX'!G$23-'MIN and MAX'!C$23)</f>
        <v>2.1520784224821829E-2</v>
      </c>
      <c r="D42">
        <f>('CON Score and Page Rank'!DE208-'MIN and MAX'!D$23)/('MIN and MAX'!H$23-'MIN and MAX'!D$23)</f>
        <v>0.74724637681159423</v>
      </c>
      <c r="E42">
        <f t="shared" si="0"/>
        <v>2.0468756491405091E-2</v>
      </c>
      <c r="F42">
        <f t="shared" si="1"/>
        <v>0.59360187419446719</v>
      </c>
      <c r="G42">
        <f t="shared" si="2"/>
        <v>0.7461943490781775</v>
      </c>
      <c r="H42" s="3">
        <f>IFERROR(VLOOKUP(A42,'GDP Data'!A$2:Q$144,3,FALSE),"Not Found")</f>
        <v>8824873259.3210506</v>
      </c>
      <c r="I42">
        <f t="shared" si="3"/>
        <v>8.3395689139838464E-4</v>
      </c>
      <c r="J42">
        <f t="shared" si="4"/>
        <v>-0.59276791730306877</v>
      </c>
    </row>
    <row r="43" spans="1:10" x14ac:dyDescent="0.25">
      <c r="A43" t="s">
        <v>87</v>
      </c>
      <c r="B43">
        <f>('CON Score and Page Rank'!DC72-'MIN and MAX'!B$23)/('MIN and MAX'!F$23-'MIN and MAX'!B$23)</f>
        <v>7.1647666518995764E-3</v>
      </c>
      <c r="C43">
        <f>('CON Score and Page Rank'!DD72-'MIN and MAX'!C$23)/('MIN and MAX'!G$23-'MIN and MAX'!C$23)</f>
        <v>2.7577819329615109E-2</v>
      </c>
      <c r="D43">
        <f>('CON Score and Page Rank'!DE72-'MIN and MAX'!D$23)/('MIN and MAX'!H$23-'MIN and MAX'!D$23)</f>
        <v>0.90202898550724642</v>
      </c>
      <c r="E43">
        <f t="shared" si="0"/>
        <v>2.0413052677715534E-2</v>
      </c>
      <c r="F43">
        <f t="shared" si="1"/>
        <v>0.59355816858736843</v>
      </c>
      <c r="G43">
        <f t="shared" si="2"/>
        <v>0.89486421885534684</v>
      </c>
      <c r="H43" s="3">
        <f>IFERROR(VLOOKUP(A43,'GDP Data'!A$2:Q$144,3,FALSE),"Not Found")</f>
        <v>126878750295.944</v>
      </c>
      <c r="I43">
        <f t="shared" si="3"/>
        <v>1.1990133463906316E-2</v>
      </c>
      <c r="J43">
        <f t="shared" si="4"/>
        <v>-0.58156803512346211</v>
      </c>
    </row>
    <row r="44" spans="1:10" x14ac:dyDescent="0.25">
      <c r="A44" t="s">
        <v>198</v>
      </c>
      <c r="B44">
        <f>('CON Score and Page Rank'!DC183-'MIN and MAX'!B$23)/('MIN and MAX'!F$23-'MIN and MAX'!B$23)</f>
        <v>6.4601592856446816E-4</v>
      </c>
      <c r="C44">
        <f>('CON Score and Page Rank'!DD183-'MIN and MAX'!C$23)/('MIN and MAX'!G$23-'MIN and MAX'!C$23)</f>
        <v>2.0898921114053736E-2</v>
      </c>
      <c r="D44">
        <f>('CON Score and Page Rank'!DE183-'MIN and MAX'!D$23)/('MIN and MAX'!H$23-'MIN and MAX'!D$23)</f>
        <v>0.81681159420289851</v>
      </c>
      <c r="E44">
        <f t="shared" si="0"/>
        <v>2.0252905185489268E-2</v>
      </c>
      <c r="F44">
        <f t="shared" si="1"/>
        <v>0.59343251572970068</v>
      </c>
      <c r="G44">
        <f t="shared" si="2"/>
        <v>0.816165578274334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258</v>
      </c>
      <c r="B45">
        <f>('CON Score and Page Rank'!DC177-'MIN and MAX'!B$23)/('MIN and MAX'!F$23-'MIN and MAX'!B$23)</f>
        <v>8.7542297738505727E-4</v>
      </c>
      <c r="C45">
        <f>('CON Score and Page Rank'!DD177-'MIN and MAX'!C$23)/('MIN and MAX'!G$23-'MIN and MAX'!C$23)</f>
        <v>2.1101928038683295E-2</v>
      </c>
      <c r="D45">
        <f>('CON Score and Page Rank'!DE177-'MIN and MAX'!D$23)/('MIN and MAX'!H$23-'MIN and MAX'!D$23)</f>
        <v>0.84405797101449276</v>
      </c>
      <c r="E45">
        <f t="shared" si="0"/>
        <v>2.0226505061298236E-2</v>
      </c>
      <c r="F45">
        <f t="shared" si="1"/>
        <v>0.5934118020051129</v>
      </c>
      <c r="G45">
        <f t="shared" si="2"/>
        <v>0.84318254803710768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159</v>
      </c>
      <c r="B46">
        <f>('CON Score and Page Rank'!DC143-'MIN and MAX'!B$23)/('MIN and MAX'!F$23-'MIN and MAX'!B$23)</f>
        <v>6.5350030021747664E-5</v>
      </c>
      <c r="C46">
        <f>('CON Score and Page Rank'!DD143-'MIN and MAX'!C$23)/('MIN and MAX'!G$23-'MIN and MAX'!C$23)</f>
        <v>2.0214343570671027E-2</v>
      </c>
      <c r="D46">
        <f>('CON Score and Page Rank'!DE143-'MIN and MAX'!D$23)/('MIN and MAX'!H$23-'MIN and MAX'!D$23)</f>
        <v>0.62086956521739134</v>
      </c>
      <c r="E46">
        <f t="shared" si="0"/>
        <v>2.0148993540649279E-2</v>
      </c>
      <c r="F46">
        <f t="shared" si="1"/>
        <v>0.59335098591654156</v>
      </c>
      <c r="G46">
        <f t="shared" si="2"/>
        <v>0.62080421518736961</v>
      </c>
      <c r="H46" s="3">
        <f>IFERROR(VLOOKUP(A46,'GDP Data'!A$2:Q$144,3,FALSE),"Not Found")</f>
        <v>3081024212.4292402</v>
      </c>
      <c r="I46">
        <f t="shared" si="3"/>
        <v>2.9115901146871853E-4</v>
      </c>
      <c r="J46">
        <f t="shared" si="4"/>
        <v>-0.59305982690507286</v>
      </c>
    </row>
    <row r="47" spans="1:10" x14ac:dyDescent="0.25">
      <c r="A47" t="s">
        <v>53</v>
      </c>
      <c r="B47">
        <f>('CON Score and Page Rank'!DC38-'MIN and MAX'!B$23)/('MIN and MAX'!F$23-'MIN and MAX'!B$23)</f>
        <v>3.9543804949732355E-3</v>
      </c>
      <c r="C47">
        <f>('CON Score and Page Rank'!DD38-'MIN and MAX'!C$23)/('MIN and MAX'!G$23-'MIN and MAX'!C$23)</f>
        <v>2.4072206750299089E-2</v>
      </c>
      <c r="D47">
        <f>('CON Score and Page Rank'!DE38-'MIN and MAX'!D$23)/('MIN and MAX'!H$23-'MIN and MAX'!D$23)</f>
        <v>0.86724637681159422</v>
      </c>
      <c r="E47">
        <f t="shared" si="0"/>
        <v>2.0117826255325853E-2</v>
      </c>
      <c r="F47">
        <f t="shared" si="1"/>
        <v>0.59332653184353557</v>
      </c>
      <c r="G47">
        <f t="shared" si="2"/>
        <v>0.86329199631662101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57</v>
      </c>
      <c r="B48">
        <f>('CON Score and Page Rank'!DC42-'MIN and MAX'!B$23)/('MIN and MAX'!F$23-'MIN and MAX'!B$23)</f>
        <v>1.2574310019399851E-3</v>
      </c>
      <c r="C48">
        <f>('CON Score and Page Rank'!DD42-'MIN and MAX'!C$23)/('MIN and MAX'!G$23-'MIN and MAX'!C$23)</f>
        <v>2.1313574786666546E-2</v>
      </c>
      <c r="D48">
        <f>('CON Score and Page Rank'!DE42-'MIN and MAX'!D$23)/('MIN and MAX'!H$23-'MIN and MAX'!D$23)</f>
        <v>0.8515942028985507</v>
      </c>
      <c r="E48">
        <f t="shared" si="0"/>
        <v>2.005614378472656E-2</v>
      </c>
      <c r="F48">
        <f t="shared" si="1"/>
        <v>0.59327813533984353</v>
      </c>
      <c r="G48">
        <f t="shared" si="2"/>
        <v>0.85033677189661072</v>
      </c>
      <c r="H48" s="3">
        <f>IFERROR(VLOOKUP(A48,'GDP Data'!A$2:Q$144,3,FALSE),"Not Found")</f>
        <v>4613630622.7750101</v>
      </c>
      <c r="I48">
        <f t="shared" si="3"/>
        <v>4.3599142323839522E-4</v>
      </c>
      <c r="J48">
        <f t="shared" si="4"/>
        <v>-0.59284214391660517</v>
      </c>
    </row>
    <row r="49" spans="1:10" x14ac:dyDescent="0.25">
      <c r="A49" t="s">
        <v>69</v>
      </c>
      <c r="B49">
        <f>('CON Score and Page Rank'!DC54-'MIN and MAX'!B$23)/('MIN and MAX'!F$23-'MIN and MAX'!B$23)</f>
        <v>1.6183463137030348E-3</v>
      </c>
      <c r="C49">
        <f>('CON Score and Page Rank'!DD54-'MIN and MAX'!C$23)/('MIN and MAX'!G$23-'MIN and MAX'!C$23)</f>
        <v>2.1573240781304227E-2</v>
      </c>
      <c r="D49">
        <f>('CON Score and Page Rank'!DE54-'MIN and MAX'!D$23)/('MIN and MAX'!H$23-'MIN and MAX'!D$23)</f>
        <v>0.84405797101449276</v>
      </c>
      <c r="E49">
        <f t="shared" si="0"/>
        <v>1.9954894467601191E-2</v>
      </c>
      <c r="F49">
        <f t="shared" si="1"/>
        <v>0.59319869440788231</v>
      </c>
      <c r="G49">
        <f t="shared" si="2"/>
        <v>0.8424396247007897</v>
      </c>
      <c r="H49" s="3">
        <f>IFERROR(VLOOKUP(A49,'GDP Data'!A$2:Q$144,3,FALSE),"Not Found")</f>
        <v>10953485244.423901</v>
      </c>
      <c r="I49">
        <f t="shared" si="3"/>
        <v>1.0351122600848117E-3</v>
      </c>
      <c r="J49">
        <f t="shared" si="4"/>
        <v>-0.59216358214779752</v>
      </c>
    </row>
    <row r="50" spans="1:10" x14ac:dyDescent="0.25">
      <c r="A50" t="s">
        <v>56</v>
      </c>
      <c r="B50">
        <f>('CON Score and Page Rank'!DC41-'MIN and MAX'!B$23)/('MIN and MAX'!F$23-'MIN and MAX'!B$23)</f>
        <v>4.9666662923256405E-4</v>
      </c>
      <c r="C50">
        <f>('CON Score and Page Rank'!DD41-'MIN and MAX'!C$23)/('MIN and MAX'!G$23-'MIN and MAX'!C$23)</f>
        <v>2.0338562724516944E-2</v>
      </c>
      <c r="D50">
        <f>('CON Score and Page Rank'!DE41-'MIN and MAX'!D$23)/('MIN and MAX'!H$23-'MIN and MAX'!D$23)</f>
        <v>0.77507246376811589</v>
      </c>
      <c r="E50">
        <f t="shared" si="0"/>
        <v>1.9841896095284379E-2</v>
      </c>
      <c r="F50">
        <f t="shared" si="1"/>
        <v>0.59311003508393012</v>
      </c>
      <c r="G50">
        <f t="shared" si="2"/>
        <v>0.77457579713888336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64</v>
      </c>
      <c r="B51">
        <f>('CON Score and Page Rank'!DC49-'MIN and MAX'!B$23)/('MIN and MAX'!F$23-'MIN and MAX'!B$23)</f>
        <v>7.1015239805667673E-4</v>
      </c>
      <c r="C51">
        <f>('CON Score and Page Rank'!DD49-'MIN and MAX'!C$23)/('MIN and MAX'!G$23-'MIN and MAX'!C$23)</f>
        <v>2.0464922267842765E-2</v>
      </c>
      <c r="D51">
        <f>('CON Score and Page Rank'!DE49-'MIN and MAX'!D$23)/('MIN and MAX'!H$23-'MIN and MAX'!D$23)</f>
        <v>0.82608695652173914</v>
      </c>
      <c r="E51">
        <f t="shared" si="0"/>
        <v>1.9754769869786089E-2</v>
      </c>
      <c r="F51">
        <f t="shared" si="1"/>
        <v>0.59304167522977647</v>
      </c>
      <c r="G51">
        <f t="shared" si="2"/>
        <v>0.82537680412368242</v>
      </c>
      <c r="H51" s="3">
        <f>IFERROR(VLOOKUP(A51,'GDP Data'!A$2:Q$144,3,FALSE),"Not Found")</f>
        <v>8936063723.20121</v>
      </c>
      <c r="I51">
        <f t="shared" si="3"/>
        <v>8.4446447047468467E-4</v>
      </c>
      <c r="J51">
        <f t="shared" si="4"/>
        <v>-0.59219721075930176</v>
      </c>
    </row>
    <row r="52" spans="1:10" x14ac:dyDescent="0.25">
      <c r="A52" t="s">
        <v>127</v>
      </c>
      <c r="B52">
        <f>('CON Score and Page Rank'!DC112-'MIN and MAX'!B$23)/('MIN and MAX'!F$23-'MIN and MAX'!B$23)</f>
        <v>6.8213879638490875E-4</v>
      </c>
      <c r="C52">
        <f>('CON Score and Page Rank'!DD112-'MIN and MAX'!C$23)/('MIN and MAX'!G$23-'MIN and MAX'!C$23)</f>
        <v>2.0408372088873368E-2</v>
      </c>
      <c r="D52">
        <f>('CON Score and Page Rank'!DE112-'MIN and MAX'!D$23)/('MIN and MAX'!H$23-'MIN and MAX'!D$23)</f>
        <v>0.783768115942029</v>
      </c>
      <c r="E52">
        <f t="shared" si="0"/>
        <v>1.972623329248846E-2</v>
      </c>
      <c r="F52">
        <f t="shared" si="1"/>
        <v>0.59301928522893621</v>
      </c>
      <c r="G52">
        <f t="shared" si="2"/>
        <v>0.7830859771456441</v>
      </c>
      <c r="H52" s="3">
        <f>IFERROR(VLOOKUP(A52,'GDP Data'!A$2:Q$144,3,FALSE),"Not Found")</f>
        <v>6777384700</v>
      </c>
      <c r="I52">
        <f t="shared" si="3"/>
        <v>6.4046774499034777E-4</v>
      </c>
      <c r="J52">
        <f t="shared" si="4"/>
        <v>-0.59237881748394583</v>
      </c>
    </row>
    <row r="53" spans="1:10" x14ac:dyDescent="0.25">
      <c r="A53" t="s">
        <v>50</v>
      </c>
      <c r="B53">
        <f>('CON Score and Page Rank'!DC35-'MIN and MAX'!B$23)/('MIN and MAX'!F$23-'MIN and MAX'!B$23)</f>
        <v>2.353540020927471E-3</v>
      </c>
      <c r="C53">
        <f>('CON Score and Page Rank'!DD35-'MIN and MAX'!C$23)/('MIN and MAX'!G$23-'MIN and MAX'!C$23)</f>
        <v>2.2062350403066474E-2</v>
      </c>
      <c r="D53">
        <f>('CON Score and Page Rank'!DE35-'MIN and MAX'!D$23)/('MIN and MAX'!H$23-'MIN and MAX'!D$23)</f>
        <v>0.8863768115942029</v>
      </c>
      <c r="E53">
        <f t="shared" si="0"/>
        <v>1.9708810382139001E-2</v>
      </c>
      <c r="F53">
        <f t="shared" si="1"/>
        <v>0.59300561508996708</v>
      </c>
      <c r="G53">
        <f t="shared" si="2"/>
        <v>0.88402327157327543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47</v>
      </c>
      <c r="B54">
        <f>('CON Score and Page Rank'!DC32-'MIN and MAX'!B$23)/('MIN and MAX'!F$23-'MIN and MAX'!B$23)</f>
        <v>1.0640323340232454E-3</v>
      </c>
      <c r="C54">
        <f>('CON Score and Page Rank'!DD32-'MIN and MAX'!C$23)/('MIN and MAX'!G$23-'MIN and MAX'!C$23)</f>
        <v>2.0730822274447346E-2</v>
      </c>
      <c r="D54">
        <f>('CON Score and Page Rank'!DE32-'MIN and MAX'!D$23)/('MIN and MAX'!H$23-'MIN and MAX'!D$23)</f>
        <v>0.73507246376811597</v>
      </c>
      <c r="E54">
        <f t="shared" si="0"/>
        <v>1.96667899404241E-2</v>
      </c>
      <c r="F54">
        <f t="shared" si="1"/>
        <v>0.59297264555351958</v>
      </c>
      <c r="G54">
        <f t="shared" si="2"/>
        <v>0.73400843143409278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214</v>
      </c>
      <c r="B55">
        <f>('CON Score and Page Rank'!DC199-'MIN and MAX'!B$23)/('MIN and MAX'!F$23-'MIN and MAX'!B$23)</f>
        <v>2.3875430901687143E-4</v>
      </c>
      <c r="C55">
        <f>('CON Score and Page Rank'!DD199-'MIN and MAX'!C$23)/('MIN and MAX'!G$23-'MIN and MAX'!C$23)</f>
        <v>1.9889666223070663E-2</v>
      </c>
      <c r="D55">
        <f>('CON Score and Page Rank'!DE199-'MIN and MAX'!D$23)/('MIN and MAX'!H$23-'MIN and MAX'!D$23)</f>
        <v>0.71420289855072461</v>
      </c>
      <c r="E55">
        <f t="shared" si="0"/>
        <v>1.9650911914053791E-2</v>
      </c>
      <c r="F55">
        <f t="shared" si="1"/>
        <v>0.59296018754147184</v>
      </c>
      <c r="G55">
        <f t="shared" si="2"/>
        <v>0.71396414424170773</v>
      </c>
      <c r="H55" s="3">
        <f>IFERROR(VLOOKUP(A55,'GDP Data'!A$2:Q$144,3,FALSE),"Not Found")</f>
        <v>7651174661.4287205</v>
      </c>
      <c r="I55">
        <f t="shared" si="3"/>
        <v>7.2304152690823938E-4</v>
      </c>
      <c r="J55">
        <f t="shared" si="4"/>
        <v>-0.59223714601456356</v>
      </c>
    </row>
    <row r="56" spans="1:10" x14ac:dyDescent="0.25">
      <c r="A56" t="s">
        <v>84</v>
      </c>
      <c r="B56">
        <f>('CON Score and Page Rank'!DC69-'MIN and MAX'!B$23)/('MIN and MAX'!F$23-'MIN and MAX'!B$23)</f>
        <v>9.5334386043936304E-4</v>
      </c>
      <c r="C56">
        <f>('CON Score and Page Rank'!DD69-'MIN and MAX'!C$23)/('MIN and MAX'!G$23-'MIN and MAX'!C$23)</f>
        <v>2.0576380753088316E-2</v>
      </c>
      <c r="D56">
        <f>('CON Score and Page Rank'!DE69-'MIN and MAX'!D$23)/('MIN and MAX'!H$23-'MIN and MAX'!D$23)</f>
        <v>0.783768115942029</v>
      </c>
      <c r="E56">
        <f t="shared" si="0"/>
        <v>1.9623036892648951E-2</v>
      </c>
      <c r="F56">
        <f t="shared" si="1"/>
        <v>0.59293831660207486</v>
      </c>
      <c r="G56">
        <f t="shared" si="2"/>
        <v>0.78281477208158967</v>
      </c>
      <c r="H56" s="3">
        <f>IFERROR(VLOOKUP(A56,'GDP Data'!A$2:Q$144,3,FALSE),"Not Found")</f>
        <v>5314909953.9299202</v>
      </c>
      <c r="I56">
        <f t="shared" si="3"/>
        <v>5.0226282610462542E-4</v>
      </c>
      <c r="J56">
        <f t="shared" si="4"/>
        <v>-0.5924360537759702</v>
      </c>
    </row>
    <row r="57" spans="1:10" x14ac:dyDescent="0.25">
      <c r="A57" t="s">
        <v>81</v>
      </c>
      <c r="B57">
        <f>('CON Score and Page Rank'!DC66-'MIN and MAX'!B$23)/('MIN and MAX'!F$23-'MIN and MAX'!B$23)</f>
        <v>4.3156434034527982E-5</v>
      </c>
      <c r="C57">
        <f>('CON Score and Page Rank'!DD66-'MIN and MAX'!C$23)/('MIN and MAX'!G$23-'MIN and MAX'!C$23)</f>
        <v>1.962990665019658E-2</v>
      </c>
      <c r="D57">
        <f>('CON Score and Page Rank'!DE66-'MIN and MAX'!D$23)/('MIN and MAX'!H$23-'MIN and MAX'!D$23)</f>
        <v>0.66318840579710148</v>
      </c>
      <c r="E57">
        <f t="shared" si="0"/>
        <v>1.958675021616205E-2</v>
      </c>
      <c r="F57">
        <f t="shared" si="1"/>
        <v>0.59290984581847117</v>
      </c>
      <c r="G57">
        <f t="shared" si="2"/>
        <v>0.66314524936306696</v>
      </c>
      <c r="H57" s="3">
        <f>IFERROR(VLOOKUP(A57,'GDP Data'!A$2:Q$144,3,FALSE),"Not Found")</f>
        <v>8231326016.4749403</v>
      </c>
      <c r="I57">
        <f t="shared" si="3"/>
        <v>7.7786624862125455E-4</v>
      </c>
      <c r="J57">
        <f t="shared" si="4"/>
        <v>-0.59213197956984986</v>
      </c>
    </row>
    <row r="58" spans="1:10" x14ac:dyDescent="0.25">
      <c r="A58" t="s">
        <v>122</v>
      </c>
      <c r="B58">
        <f>('CON Score and Page Rank'!DC107-'MIN and MAX'!B$23)/('MIN and MAX'!F$23-'MIN and MAX'!B$23)</f>
        <v>3.0541298840912378E-3</v>
      </c>
      <c r="C58">
        <f>('CON Score and Page Rank'!DD107-'MIN and MAX'!C$23)/('MIN and MAX'!G$23-'MIN and MAX'!C$23)</f>
        <v>2.2628808392194243E-2</v>
      </c>
      <c r="D58">
        <f>('CON Score and Page Rank'!DE107-'MIN and MAX'!D$23)/('MIN and MAX'!H$23-'MIN and MAX'!D$23)</f>
        <v>0.8863768115942029</v>
      </c>
      <c r="E58">
        <f t="shared" si="0"/>
        <v>1.9574678508103006E-2</v>
      </c>
      <c r="F58">
        <f t="shared" si="1"/>
        <v>0.59290037427075315</v>
      </c>
      <c r="G58">
        <f t="shared" si="2"/>
        <v>0.88332268171011163</v>
      </c>
      <c r="H58" s="3">
        <f>IFERROR(VLOOKUP(A58,'GDP Data'!A$2:Q$144,3,FALSE),"Not Found")</f>
        <v>22066031834.2948</v>
      </c>
      <c r="I58">
        <f t="shared" si="3"/>
        <v>2.0852559320995927E-3</v>
      </c>
      <c r="J58">
        <f t="shared" si="4"/>
        <v>-0.59081511833865352</v>
      </c>
    </row>
    <row r="59" spans="1:10" x14ac:dyDescent="0.25">
      <c r="A59" t="s">
        <v>82</v>
      </c>
      <c r="B59">
        <f>('CON Score and Page Rank'!DC67-'MIN and MAX'!B$23)/('MIN and MAX'!F$23-'MIN and MAX'!B$23)</f>
        <v>5.3103625609755595E-4</v>
      </c>
      <c r="C59">
        <f>('CON Score and Page Rank'!DD67-'MIN and MAX'!C$23)/('MIN and MAX'!G$23-'MIN and MAX'!C$23)</f>
        <v>2.0081180038847492E-2</v>
      </c>
      <c r="D59">
        <f>('CON Score and Page Rank'!DE67-'MIN and MAX'!D$23)/('MIN and MAX'!H$23-'MIN and MAX'!D$23)</f>
        <v>0.71420289855072461</v>
      </c>
      <c r="E59">
        <f t="shared" si="0"/>
        <v>1.9550143782749937E-2</v>
      </c>
      <c r="F59">
        <f t="shared" si="1"/>
        <v>0.59288112415131722</v>
      </c>
      <c r="G59">
        <f t="shared" si="2"/>
        <v>0.71367186229462709</v>
      </c>
      <c r="H59" s="3">
        <f>IFERROR(VLOOKUP(A59,'GDP Data'!A$2:Q$144,3,FALSE),"Not Found")</f>
        <v>5023265365.2516899</v>
      </c>
      <c r="I59">
        <f t="shared" si="3"/>
        <v>4.7470220201176796E-4</v>
      </c>
      <c r="J59">
        <f t="shared" si="4"/>
        <v>-0.59240642194930548</v>
      </c>
    </row>
    <row r="60" spans="1:10" x14ac:dyDescent="0.25">
      <c r="A60" t="s">
        <v>208</v>
      </c>
      <c r="B60">
        <f>('CON Score and Page Rank'!DC193-'MIN and MAX'!B$23)/('MIN and MAX'!F$23-'MIN and MAX'!B$23)</f>
        <v>6.5216606008391183E-4</v>
      </c>
      <c r="C60">
        <f>('CON Score and Page Rank'!DD193-'MIN and MAX'!C$23)/('MIN and MAX'!G$23-'MIN and MAX'!C$23)</f>
        <v>2.014639726393026E-2</v>
      </c>
      <c r="D60">
        <f>('CON Score and Page Rank'!DE193-'MIN and MAX'!D$23)/('MIN and MAX'!H$23-'MIN and MAX'!D$23)</f>
        <v>0.71420289855072461</v>
      </c>
      <c r="E60">
        <f t="shared" si="0"/>
        <v>1.9494231203846347E-2</v>
      </c>
      <c r="F60">
        <f t="shared" si="1"/>
        <v>0.59283725474555171</v>
      </c>
      <c r="G60">
        <f t="shared" si="2"/>
        <v>0.71355073249064072</v>
      </c>
      <c r="H60" s="3">
        <f>IFERROR(VLOOKUP(A60,'GDP Data'!A$2:Q$144,3,FALSE),"Not Found")</f>
        <v>12282533600</v>
      </c>
      <c r="I60">
        <f t="shared" si="3"/>
        <v>1.160708288782866E-3</v>
      </c>
      <c r="J60">
        <f t="shared" si="4"/>
        <v>-0.59167654645676881</v>
      </c>
    </row>
    <row r="61" spans="1:10" x14ac:dyDescent="0.25">
      <c r="A61" t="s">
        <v>124</v>
      </c>
      <c r="B61">
        <f>('CON Score and Page Rank'!DC109-'MIN and MAX'!B$23)/('MIN and MAX'!F$23-'MIN and MAX'!B$23)</f>
        <v>1.1881998721646485E-2</v>
      </c>
      <c r="C61">
        <f>('CON Score and Page Rank'!DD109-'MIN and MAX'!C$23)/('MIN and MAX'!G$23-'MIN and MAX'!C$23)</f>
        <v>3.1315681181725299E-2</v>
      </c>
      <c r="D61">
        <f>('CON Score and Page Rank'!DE109-'MIN and MAX'!D$23)/('MIN and MAX'!H$23-'MIN and MAX'!D$23)</f>
        <v>0.96985507246376812</v>
      </c>
      <c r="E61">
        <f t="shared" si="0"/>
        <v>1.9433682460078816E-2</v>
      </c>
      <c r="F61">
        <f t="shared" si="1"/>
        <v>0.59278974777196869</v>
      </c>
      <c r="G61">
        <f t="shared" si="2"/>
        <v>0.95797307374212159</v>
      </c>
      <c r="H61" s="3">
        <f>IFERROR(VLOOKUP(A61,'GDP Data'!A$2:Q$144,3,FALSE),"Not Found")</f>
        <v>103311640571.81799</v>
      </c>
      <c r="I61">
        <f t="shared" si="3"/>
        <v>9.7630245879779531E-3</v>
      </c>
      <c r="J61">
        <f t="shared" si="4"/>
        <v>-0.58302672318399074</v>
      </c>
    </row>
    <row r="62" spans="1:10" x14ac:dyDescent="0.25">
      <c r="A62" t="s">
        <v>45</v>
      </c>
      <c r="B62">
        <f>('CON Score and Page Rank'!DC30-'MIN and MAX'!B$23)/('MIN and MAX'!F$23-'MIN and MAX'!B$23)</f>
        <v>9.2260688882416786E-3</v>
      </c>
      <c r="C62">
        <f>('CON Score and Page Rank'!DD30-'MIN and MAX'!C$23)/('MIN and MAX'!G$23-'MIN and MAX'!C$23)</f>
        <v>2.8611715922376737E-2</v>
      </c>
      <c r="D62">
        <f>('CON Score and Page Rank'!DE30-'MIN and MAX'!D$23)/('MIN and MAX'!H$23-'MIN and MAX'!D$23)</f>
        <v>0.90492753623188404</v>
      </c>
      <c r="E62">
        <f t="shared" si="0"/>
        <v>1.9385647034135058E-2</v>
      </c>
      <c r="F62">
        <f t="shared" si="1"/>
        <v>0.5927520588362557</v>
      </c>
      <c r="G62">
        <f t="shared" si="2"/>
        <v>0.89570146734364231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131</v>
      </c>
      <c r="B63">
        <f>('CON Score and Page Rank'!DC116-'MIN and MAX'!B$23)/('MIN and MAX'!F$23-'MIN and MAX'!B$23)</f>
        <v>1.0590646588576897E-3</v>
      </c>
      <c r="C63">
        <f>('CON Score and Page Rank'!DD116-'MIN and MAX'!C$23)/('MIN and MAX'!G$23-'MIN and MAX'!C$23)</f>
        <v>2.0417245007106826E-2</v>
      </c>
      <c r="D63">
        <f>('CON Score and Page Rank'!DE116-'MIN and MAX'!D$23)/('MIN and MAX'!H$23-'MIN and MAX'!D$23)</f>
        <v>0.71420289855072461</v>
      </c>
      <c r="E63">
        <f t="shared" si="0"/>
        <v>1.9358180348249137E-2</v>
      </c>
      <c r="F63">
        <f t="shared" si="1"/>
        <v>0.59273050827980145</v>
      </c>
      <c r="G63">
        <f t="shared" si="2"/>
        <v>0.71314383389186686</v>
      </c>
      <c r="H63" s="3">
        <f>IFERROR(VLOOKUP(A63,'GDP Data'!A$2:Q$144,3,FALSE),"Not Found")</f>
        <v>53991289844.329102</v>
      </c>
      <c r="I63">
        <f t="shared" si="3"/>
        <v>5.102215852630842E-3</v>
      </c>
      <c r="J63">
        <f t="shared" si="4"/>
        <v>-0.58762829242717063</v>
      </c>
    </row>
    <row r="64" spans="1:10" x14ac:dyDescent="0.25">
      <c r="A64" t="s">
        <v>197</v>
      </c>
      <c r="B64">
        <f>('CON Score and Page Rank'!DC182-'MIN and MAX'!B$23)/('MIN and MAX'!F$23-'MIN and MAX'!B$23)</f>
        <v>1.2316475355669782E-2</v>
      </c>
      <c r="C64">
        <f>('CON Score and Page Rank'!DD182-'MIN and MAX'!C$23)/('MIN and MAX'!G$23-'MIN and MAX'!C$23)</f>
        <v>3.1647433043997704E-2</v>
      </c>
      <c r="D64">
        <f>('CON Score and Page Rank'!DE182-'MIN and MAX'!D$23)/('MIN and MAX'!H$23-'MIN and MAX'!D$23)</f>
        <v>0.99072463768115937</v>
      </c>
      <c r="E64">
        <f t="shared" si="0"/>
        <v>1.9330957688327922E-2</v>
      </c>
      <c r="F64">
        <f t="shared" si="1"/>
        <v>0.592709149187849</v>
      </c>
      <c r="G64">
        <f t="shared" si="2"/>
        <v>0.97840816232548955</v>
      </c>
      <c r="H64" s="3">
        <f>IFERROR(VLOOKUP(A64,'GDP Data'!A$2:Q$144,3,FALSE),"Not Found")</f>
        <v>268696750000</v>
      </c>
      <c r="I64">
        <f t="shared" si="3"/>
        <v>2.5392036777657792E-2</v>
      </c>
      <c r="J64">
        <f t="shared" si="4"/>
        <v>-0.56731711241019123</v>
      </c>
    </row>
    <row r="65" spans="1:10" x14ac:dyDescent="0.25">
      <c r="A65" t="s">
        <v>218</v>
      </c>
      <c r="B65">
        <f>('CON Score and Page Rank'!DC203-'MIN and MAX'!B$23)/('MIN and MAX'!F$23-'MIN and MAX'!B$23)</f>
        <v>4.9900915732769321E-4</v>
      </c>
      <c r="C65">
        <f>('CON Score and Page Rank'!DD203-'MIN and MAX'!C$23)/('MIN and MAX'!G$23-'MIN and MAX'!C$23)</f>
        <v>1.9818293251455076E-2</v>
      </c>
      <c r="D65">
        <f>('CON Score and Page Rank'!DE203-'MIN and MAX'!D$23)/('MIN and MAX'!H$23-'MIN and MAX'!D$23)</f>
        <v>0.70724637681159419</v>
      </c>
      <c r="E65">
        <f t="shared" si="0"/>
        <v>1.9319284094127382E-2</v>
      </c>
      <c r="F65">
        <f t="shared" si="1"/>
        <v>0.59269999000308649</v>
      </c>
      <c r="G65">
        <f t="shared" si="2"/>
        <v>0.70674736765426649</v>
      </c>
      <c r="H65" s="3">
        <f>IFERROR(VLOOKUP(A65,'GDP Data'!A$2:Q$144,3,FALSE),"Not Found")</f>
        <v>8495806432.1846704</v>
      </c>
      <c r="I65">
        <f t="shared" si="3"/>
        <v>8.0285983876580112E-4</v>
      </c>
      <c r="J65">
        <f t="shared" si="4"/>
        <v>-0.59189713016432066</v>
      </c>
    </row>
    <row r="66" spans="1:10" x14ac:dyDescent="0.25">
      <c r="A66" t="s">
        <v>142</v>
      </c>
      <c r="B66">
        <f>('CON Score and Page Rank'!DC127-'MIN and MAX'!B$23)/('MIN and MAX'!F$23-'MIN and MAX'!B$23)</f>
        <v>1.541034118499821E-3</v>
      </c>
      <c r="C66">
        <f>('CON Score and Page Rank'!DD127-'MIN and MAX'!C$23)/('MIN and MAX'!G$23-'MIN and MAX'!C$23)</f>
        <v>2.0824650619954626E-2</v>
      </c>
      <c r="D66">
        <f>('CON Score and Page Rank'!DE127-'MIN and MAX'!D$23)/('MIN and MAX'!H$23-'MIN and MAX'!D$23)</f>
        <v>0.85043478260869565</v>
      </c>
      <c r="E66">
        <f t="shared" si="0"/>
        <v>1.9283616501454805E-2</v>
      </c>
      <c r="F66">
        <f t="shared" si="1"/>
        <v>0.59267200495703221</v>
      </c>
      <c r="G66">
        <f t="shared" si="2"/>
        <v>0.84889374849019583</v>
      </c>
      <c r="H66" s="3">
        <f>IFERROR(VLOOKUP(A66,'GDP Data'!A$2:Q$144,3,FALSE),"Not Found")</f>
        <v>22152694161.888199</v>
      </c>
      <c r="I66">
        <f t="shared" si="3"/>
        <v>2.0934455845962787E-3</v>
      </c>
      <c r="J66">
        <f t="shared" si="4"/>
        <v>-0.59057855937243597</v>
      </c>
    </row>
    <row r="67" spans="1:10" x14ac:dyDescent="0.25">
      <c r="A67" t="s">
        <v>115</v>
      </c>
      <c r="B67">
        <f>('CON Score and Page Rank'!DC100-'MIN and MAX'!B$23)/('MIN and MAX'!F$23-'MIN and MAX'!B$23)</f>
        <v>1.0917668798779307E-2</v>
      </c>
      <c r="C67">
        <f>('CON Score and Page Rank'!DD100-'MIN and MAX'!C$23)/('MIN and MAX'!G$23-'MIN and MAX'!C$23)</f>
        <v>3.0186069365926018E-2</v>
      </c>
      <c r="D67">
        <f>('CON Score and Page Rank'!DE100-'MIN and MAX'!D$23)/('MIN and MAX'!H$23-'MIN and MAX'!D$23)</f>
        <v>0.94434782608695655</v>
      </c>
      <c r="E67">
        <f t="shared" ref="E67:E130" si="5">C67-B67</f>
        <v>1.926840056714671E-2</v>
      </c>
      <c r="F67">
        <f t="shared" si="1"/>
        <v>0.59266006642711</v>
      </c>
      <c r="G67">
        <f t="shared" si="2"/>
        <v>0.93343015728817724</v>
      </c>
      <c r="H67" s="3">
        <f>IFERROR(VLOOKUP(A67,'GDP Data'!A$2:Q$144,3,FALSE),"Not Found")</f>
        <v>135429607036.658</v>
      </c>
      <c r="I67">
        <f t="shared" si="3"/>
        <v>1.2798195596554712E-2</v>
      </c>
      <c r="J67">
        <f t="shared" si="4"/>
        <v>-0.57986187083055529</v>
      </c>
    </row>
    <row r="68" spans="1:10" x14ac:dyDescent="0.25">
      <c r="A68" t="s">
        <v>206</v>
      </c>
      <c r="B68">
        <f>('CON Score and Page Rank'!DC191-'MIN and MAX'!B$23)/('MIN and MAX'!F$23-'MIN and MAX'!B$23)</f>
        <v>7.6263353385260088E-4</v>
      </c>
      <c r="C68">
        <f>('CON Score and Page Rank'!DD191-'MIN and MAX'!C$23)/('MIN and MAX'!G$23-'MIN and MAX'!C$23)</f>
        <v>1.9973668853755656E-2</v>
      </c>
      <c r="D68">
        <f>('CON Score and Page Rank'!DE191-'MIN and MAX'!D$23)/('MIN and MAX'!H$23-'MIN and MAX'!D$23)</f>
        <v>0.70724637681159419</v>
      </c>
      <c r="E68">
        <f t="shared" si="5"/>
        <v>1.9211035319903057E-2</v>
      </c>
      <c r="F68">
        <f t="shared" ref="F68:F131" si="6">(E68-MIN(E$3:E$212))/(MAX(E$3:E$212)-MIN(E$3:E$212))</f>
        <v>0.5926150572474671</v>
      </c>
      <c r="G68">
        <f t="shared" ref="G68:G131" si="7">D68-B68</f>
        <v>0.70648374327774155</v>
      </c>
      <c r="H68" s="3">
        <f>IFERROR(VLOOKUP(A68,'GDP Data'!A$2:Q$144,3,FALSE),"Not Found")</f>
        <v>25601765400.515301</v>
      </c>
      <c r="I68">
        <f t="shared" ref="I68:I131" si="8">IFERROR((H68-MIN(H$3:H$212))/(MAX(H$3:H$212)-MIN(H$3:H$212)),"No Value")</f>
        <v>2.4193853056386104E-3</v>
      </c>
      <c r="J68">
        <f t="shared" ref="J68:J131" si="9">IFERROR(I68-F68,"No Value")</f>
        <v>-0.59019567194182854</v>
      </c>
    </row>
    <row r="69" spans="1:10" x14ac:dyDescent="0.25">
      <c r="A69" t="s">
        <v>89</v>
      </c>
      <c r="B69">
        <f>('CON Score and Page Rank'!DC74-'MIN and MAX'!B$23)/('MIN and MAX'!F$23-'MIN and MAX'!B$23)</f>
        <v>2.97358247238493E-3</v>
      </c>
      <c r="C69">
        <f>('CON Score and Page Rank'!DD74-'MIN and MAX'!C$23)/('MIN and MAX'!G$23-'MIN and MAX'!C$23)</f>
        <v>2.2079291466700325E-2</v>
      </c>
      <c r="D69">
        <f>('CON Score and Page Rank'!DE74-'MIN and MAX'!D$23)/('MIN and MAX'!H$23-'MIN and MAX'!D$23)</f>
        <v>0.83362318840579708</v>
      </c>
      <c r="E69">
        <f t="shared" si="5"/>
        <v>1.9105708994315396E-2</v>
      </c>
      <c r="F69">
        <f t="shared" si="6"/>
        <v>0.5925324174657649</v>
      </c>
      <c r="G69">
        <f t="shared" si="7"/>
        <v>0.83064960593341219</v>
      </c>
      <c r="H69" s="3">
        <f>IFERROR(VLOOKUP(A69,'GDP Data'!A$2:Q$144,3,FALSE),"Not Found")</f>
        <v>130816321183.15601</v>
      </c>
      <c r="I69">
        <f t="shared" si="8"/>
        <v>1.2362236754261416E-2</v>
      </c>
      <c r="J69">
        <f t="shared" si="9"/>
        <v>-0.5801701807115035</v>
      </c>
    </row>
    <row r="70" spans="1:10" x14ac:dyDescent="0.25">
      <c r="A70" t="s">
        <v>117</v>
      </c>
      <c r="B70">
        <f>('CON Score and Page Rank'!DC102-'MIN and MAX'!B$23)/('MIN and MAX'!F$23-'MIN and MAX'!B$23)</f>
        <v>1.9048262947217147E-4</v>
      </c>
      <c r="C70">
        <f>('CON Score and Page Rank'!DD102-'MIN and MAX'!C$23)/('MIN and MAX'!G$23-'MIN and MAX'!C$23)</f>
        <v>1.9094084474244578E-2</v>
      </c>
      <c r="D70">
        <f>('CON Score and Page Rank'!DE102-'MIN and MAX'!D$23)/('MIN and MAX'!H$23-'MIN and MAX'!D$23)</f>
        <v>0.68695652173913047</v>
      </c>
      <c r="E70">
        <f t="shared" si="5"/>
        <v>1.8903601844772407E-2</v>
      </c>
      <c r="F70">
        <f t="shared" si="6"/>
        <v>0.59237384276351923</v>
      </c>
      <c r="G70">
        <f t="shared" si="7"/>
        <v>0.68676603910965828</v>
      </c>
      <c r="H70" s="3">
        <f>IFERROR(VLOOKUP(A70,'GDP Data'!A$2:Q$144,3,FALSE),"Not Found")</f>
        <v>15716489369.9266</v>
      </c>
      <c r="I70">
        <f t="shared" si="8"/>
        <v>1.4852195871250544E-3</v>
      </c>
      <c r="J70">
        <f t="shared" si="9"/>
        <v>-0.59088862317639412</v>
      </c>
    </row>
    <row r="71" spans="1:10" x14ac:dyDescent="0.25">
      <c r="A71" t="s">
        <v>192</v>
      </c>
      <c r="B71">
        <f>('CON Score and Page Rank'!DC178-'MIN and MAX'!B$23)/('MIN and MAX'!F$23-'MIN and MAX'!B$23)</f>
        <v>9.6327162527917159E-3</v>
      </c>
      <c r="C71">
        <f>('CON Score and Page Rank'!DD178-'MIN and MAX'!C$23)/('MIN and MAX'!G$23-'MIN and MAX'!C$23)</f>
        <v>2.8499913749790218E-2</v>
      </c>
      <c r="D71">
        <f>('CON Score and Page Rank'!DE178-'MIN and MAX'!D$23)/('MIN and MAX'!H$23-'MIN and MAX'!D$23)</f>
        <v>0.90202898550724642</v>
      </c>
      <c r="E71">
        <f t="shared" si="5"/>
        <v>1.88671974969985E-2</v>
      </c>
      <c r="F71">
        <f t="shared" si="6"/>
        <v>0.5923452796541897</v>
      </c>
      <c r="G71">
        <f t="shared" si="7"/>
        <v>0.8923962692544547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119</v>
      </c>
      <c r="B72">
        <f>('CON Score and Page Rank'!DC104-'MIN and MAX'!B$23)/('MIN and MAX'!F$23-'MIN and MAX'!B$23)</f>
        <v>1.4158532258068621E-4</v>
      </c>
      <c r="C72">
        <f>('CON Score and Page Rank'!DD104-'MIN and MAX'!C$23)/('MIN and MAX'!G$23-'MIN and MAX'!C$23)</f>
        <v>1.8974666734637359E-2</v>
      </c>
      <c r="D72">
        <f>('CON Score and Page Rank'!DE104-'MIN and MAX'!D$23)/('MIN and MAX'!H$23-'MIN and MAX'!D$23)</f>
        <v>0.64695652173913043</v>
      </c>
      <c r="E72">
        <f t="shared" si="5"/>
        <v>1.8833081412056672E-2</v>
      </c>
      <c r="F72">
        <f t="shared" si="6"/>
        <v>0.59231851193209928</v>
      </c>
      <c r="G72">
        <f t="shared" si="7"/>
        <v>0.64681493641654975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76</v>
      </c>
      <c r="B73">
        <f>('CON Score and Page Rank'!DC61-'MIN and MAX'!B$23)/('MIN and MAX'!F$23-'MIN and MAX'!B$23)</f>
        <v>2.4386512244180367E-3</v>
      </c>
      <c r="C73">
        <f>('CON Score and Page Rank'!DD61-'MIN and MAX'!C$23)/('MIN and MAX'!G$23-'MIN and MAX'!C$23)</f>
        <v>2.1254378895740673E-2</v>
      </c>
      <c r="D73">
        <f>('CON Score and Page Rank'!DE61-'MIN and MAX'!D$23)/('MIN and MAX'!H$23-'MIN and MAX'!D$23)</f>
        <v>0.77681159420289858</v>
      </c>
      <c r="E73">
        <f t="shared" si="5"/>
        <v>1.8815727671322637E-2</v>
      </c>
      <c r="F73">
        <f t="shared" si="6"/>
        <v>0.59230489606410075</v>
      </c>
      <c r="G73">
        <f t="shared" si="7"/>
        <v>0.77437294297848058</v>
      </c>
      <c r="H73" s="3">
        <f>IFERROR(VLOOKUP(A73,'GDP Data'!A$2:Q$144,3,FALSE),"Not Found")</f>
        <v>16810536883.717699</v>
      </c>
      <c r="I73">
        <f t="shared" si="8"/>
        <v>1.5886078666881257E-3</v>
      </c>
      <c r="J73">
        <f t="shared" si="9"/>
        <v>-0.59071628819741262</v>
      </c>
    </row>
    <row r="74" spans="1:10" x14ac:dyDescent="0.25">
      <c r="A74" t="s">
        <v>141</v>
      </c>
      <c r="B74">
        <f>('CON Score and Page Rank'!DC126-'MIN and MAX'!B$23)/('MIN and MAX'!F$23-'MIN and MAX'!B$23)</f>
        <v>1.332514850159025E-2</v>
      </c>
      <c r="C74">
        <f>('CON Score and Page Rank'!DD126-'MIN and MAX'!C$23)/('MIN and MAX'!G$23-'MIN and MAX'!C$23)</f>
        <v>3.2132920337299926E-2</v>
      </c>
      <c r="D74">
        <f>('CON Score and Page Rank'!DE126-'MIN and MAX'!D$23)/('MIN and MAX'!H$23-'MIN and MAX'!D$23)</f>
        <v>0.92289855072463767</v>
      </c>
      <c r="E74">
        <f t="shared" si="5"/>
        <v>1.8807771835709676E-2</v>
      </c>
      <c r="F74">
        <f t="shared" si="6"/>
        <v>0.59229865385908087</v>
      </c>
      <c r="G74">
        <f t="shared" si="7"/>
        <v>0.90957340222304739</v>
      </c>
      <c r="H74" s="3">
        <f>IFERROR(VLOOKUP(A74,'GDP Data'!A$2:Q$144,3,FALSE),"Not Found")</f>
        <v>160446947784.909</v>
      </c>
      <c r="I74">
        <f t="shared" si="8"/>
        <v>1.5162352350809412E-2</v>
      </c>
      <c r="J74">
        <f t="shared" si="9"/>
        <v>-0.57713630150827144</v>
      </c>
    </row>
    <row r="75" spans="1:10" x14ac:dyDescent="0.25">
      <c r="A75" t="s">
        <v>166</v>
      </c>
      <c r="B75">
        <f>('CON Score and Page Rank'!DC151-'MIN and MAX'!B$23)/('MIN and MAX'!F$23-'MIN and MAX'!B$23)</f>
        <v>1.1996307502220124E-2</v>
      </c>
      <c r="C75">
        <f>('CON Score and Page Rank'!DD151-'MIN and MAX'!C$23)/('MIN and MAX'!G$23-'MIN and MAX'!C$23)</f>
        <v>3.0727858430515551E-2</v>
      </c>
      <c r="D75">
        <f>('CON Score and Page Rank'!DE151-'MIN and MAX'!D$23)/('MIN and MAX'!H$23-'MIN and MAX'!D$23)</f>
        <v>0.96985507246376812</v>
      </c>
      <c r="E75">
        <f t="shared" si="5"/>
        <v>1.8731550928295426E-2</v>
      </c>
      <c r="F75">
        <f t="shared" si="6"/>
        <v>0.59223885039480251</v>
      </c>
      <c r="G75">
        <f t="shared" si="7"/>
        <v>0.95785876496154798</v>
      </c>
      <c r="H75" s="3">
        <f>IFERROR(VLOOKUP(A75,'GDP Data'!A$2:Q$144,3,FALSE),"Not Found")</f>
        <v>120296476180.40199</v>
      </c>
      <c r="I75">
        <f t="shared" si="8"/>
        <v>1.1368103809947095E-2</v>
      </c>
      <c r="J75">
        <f t="shared" si="9"/>
        <v>-0.58087074658485538</v>
      </c>
    </row>
    <row r="76" spans="1:10" x14ac:dyDescent="0.25">
      <c r="A76" t="s">
        <v>184</v>
      </c>
      <c r="B76">
        <f>('CON Score and Page Rank'!DC169-'MIN and MAX'!B$23)/('MIN and MAX'!F$23-'MIN and MAX'!B$23)</f>
        <v>2.4019262715542673E-3</v>
      </c>
      <c r="C76">
        <f>('CON Score and Page Rank'!DD169-'MIN and MAX'!C$23)/('MIN and MAX'!G$23-'MIN and MAX'!C$23)</f>
        <v>2.1130203978879235E-2</v>
      </c>
      <c r="D76">
        <f>('CON Score and Page Rank'!DE169-'MIN and MAX'!D$23)/('MIN and MAX'!H$23-'MIN and MAX'!D$23)</f>
        <v>0.80811594202898551</v>
      </c>
      <c r="E76">
        <f t="shared" si="5"/>
        <v>1.8728277707324967E-2</v>
      </c>
      <c r="F76">
        <f t="shared" si="6"/>
        <v>0.59223628220242552</v>
      </c>
      <c r="G76">
        <f t="shared" si="7"/>
        <v>0.80571401575743129</v>
      </c>
      <c r="H76" s="3">
        <f>IFERROR(VLOOKUP(A76,'GDP Data'!A$2:Q$144,3,FALSE),"Not Found")</f>
        <v>8362398701.5894299</v>
      </c>
      <c r="I76">
        <f t="shared" si="8"/>
        <v>7.9025271195202985E-4</v>
      </c>
      <c r="J76">
        <f t="shared" si="9"/>
        <v>-0.59144602949047353</v>
      </c>
    </row>
    <row r="77" spans="1:10" x14ac:dyDescent="0.25">
      <c r="A77" t="s">
        <v>211</v>
      </c>
      <c r="B77">
        <f>('CON Score and Page Rank'!DC196-'MIN and MAX'!B$23)/('MIN and MAX'!F$23-'MIN and MAX'!B$23)</f>
        <v>5.0207964838448076E-4</v>
      </c>
      <c r="C77">
        <f>('CON Score and Page Rank'!DD196-'MIN and MAX'!C$23)/('MIN and MAX'!G$23-'MIN and MAX'!C$23)</f>
        <v>1.9182971888869794E-2</v>
      </c>
      <c r="D77">
        <f>('CON Score and Page Rank'!DE196-'MIN and MAX'!D$23)/('MIN and MAX'!H$23-'MIN and MAX'!D$23)</f>
        <v>0.64695652173913043</v>
      </c>
      <c r="E77">
        <f t="shared" si="5"/>
        <v>1.8680892240485313E-2</v>
      </c>
      <c r="F77">
        <f t="shared" si="6"/>
        <v>0.59219910322923308</v>
      </c>
      <c r="G77">
        <f t="shared" si="7"/>
        <v>0.64645444209074598</v>
      </c>
      <c r="H77" s="3">
        <f>IFERROR(VLOOKUP(A77,'GDP Data'!A$2:Q$144,3,FALSE),"Not Found")</f>
        <v>18405203853.1036</v>
      </c>
      <c r="I77">
        <f t="shared" si="8"/>
        <v>1.7393050460725538E-3</v>
      </c>
      <c r="J77">
        <f t="shared" si="9"/>
        <v>-0.59045979818316052</v>
      </c>
    </row>
    <row r="78" spans="1:10" x14ac:dyDescent="0.25">
      <c r="A78" t="s">
        <v>175</v>
      </c>
      <c r="B78">
        <f>('CON Score and Page Rank'!DC160-'MIN and MAX'!B$23)/('MIN and MAX'!F$23-'MIN and MAX'!B$23)</f>
        <v>5.1417247349010475E-5</v>
      </c>
      <c r="C78">
        <f>('CON Score and Page Rank'!DD160-'MIN and MAX'!C$23)/('MIN and MAX'!G$23-'MIN and MAX'!C$23)</f>
        <v>1.8499847360285048E-2</v>
      </c>
      <c r="D78">
        <f>('CON Score and Page Rank'!DE160-'MIN and MAX'!D$23)/('MIN and MAX'!H$23-'MIN and MAX'!D$23)</f>
        <v>0.69275362318840583</v>
      </c>
      <c r="E78">
        <f t="shared" si="5"/>
        <v>1.8448430112936037E-2</v>
      </c>
      <c r="F78">
        <f t="shared" si="6"/>
        <v>0.59201671179606086</v>
      </c>
      <c r="G78">
        <f t="shared" si="7"/>
        <v>0.6927022059410568</v>
      </c>
      <c r="H78" s="3">
        <f>IFERROR(VLOOKUP(A78,'GDP Data'!A$2:Q$144,3,FALSE),"Not Found")</f>
        <v>3922100793.5402999</v>
      </c>
      <c r="I78">
        <f t="shared" si="8"/>
        <v>3.706413553392667E-4</v>
      </c>
      <c r="J78">
        <f t="shared" si="9"/>
        <v>-0.59164607044072159</v>
      </c>
    </row>
    <row r="79" spans="1:10" x14ac:dyDescent="0.25">
      <c r="A79" t="s">
        <v>199</v>
      </c>
      <c r="B79">
        <f>('CON Score and Page Rank'!DC184-'MIN and MAX'!B$23)/('MIN and MAX'!F$23-'MIN and MAX'!B$23)</f>
        <v>2.2096393642959106E-4</v>
      </c>
      <c r="C79">
        <f>('CON Score and Page Rank'!DD184-'MIN and MAX'!C$23)/('MIN and MAX'!G$23-'MIN and MAX'!C$23)</f>
        <v>1.8485123250142701E-2</v>
      </c>
      <c r="D79">
        <f>('CON Score and Page Rank'!DE184-'MIN and MAX'!D$23)/('MIN and MAX'!H$23-'MIN and MAX'!D$23)</f>
        <v>0.62666666666666671</v>
      </c>
      <c r="E79">
        <f t="shared" si="5"/>
        <v>1.826415931371311E-2</v>
      </c>
      <c r="F79">
        <f t="shared" si="6"/>
        <v>0.59187213162071617</v>
      </c>
      <c r="G79">
        <f t="shared" si="7"/>
        <v>0.62644570273023714</v>
      </c>
      <c r="H79" s="3">
        <f>IFERROR(VLOOKUP(A79,'GDP Data'!A$2:Q$144,3,FALSE),"Not Found")</f>
        <v>8141537877.0679102</v>
      </c>
      <c r="I79">
        <f t="shared" si="8"/>
        <v>7.693812046524653E-4</v>
      </c>
      <c r="J79">
        <f t="shared" si="9"/>
        <v>-0.59110275041606375</v>
      </c>
    </row>
    <row r="80" spans="1:10" x14ac:dyDescent="0.25">
      <c r="A80" t="s">
        <v>102</v>
      </c>
      <c r="B80">
        <f>('CON Score and Page Rank'!DC87-'MIN and MAX'!B$23)/('MIN and MAX'!F$23-'MIN and MAX'!B$23)</f>
        <v>1.4179787679678336E-4</v>
      </c>
      <c r="C80">
        <f>('CON Score and Page Rank'!DD87-'MIN and MAX'!C$23)/('MIN and MAX'!G$23-'MIN and MAX'!C$23)</f>
        <v>1.8130669307718995E-2</v>
      </c>
      <c r="D80">
        <f>('CON Score and Page Rank'!DE87-'MIN and MAX'!D$23)/('MIN and MAX'!H$23-'MIN and MAX'!D$23)</f>
        <v>0.63710144927536227</v>
      </c>
      <c r="E80">
        <f t="shared" si="5"/>
        <v>1.7988871430922211E-2</v>
      </c>
      <c r="F80">
        <f t="shared" si="6"/>
        <v>0.59165613879639456</v>
      </c>
      <c r="G80">
        <f t="shared" si="7"/>
        <v>0.63695965139856547</v>
      </c>
      <c r="H80" s="3">
        <f>IFERROR(VLOOKUP(A80,'GDP Data'!A$2:Q$144,3,FALSE),"Not Found")</f>
        <v>3557333364.30795</v>
      </c>
      <c r="I80">
        <f t="shared" si="8"/>
        <v>3.3617057004558702E-4</v>
      </c>
      <c r="J80">
        <f t="shared" si="9"/>
        <v>-0.59131996822634902</v>
      </c>
    </row>
    <row r="81" spans="1:10" x14ac:dyDescent="0.25">
      <c r="A81" t="s">
        <v>51</v>
      </c>
      <c r="B81">
        <f>('CON Score and Page Rank'!DC36-'MIN and MAX'!B$23)/('MIN and MAX'!F$23-'MIN and MAX'!B$23)</f>
        <v>1.0206924710917997E-2</v>
      </c>
      <c r="C81">
        <f>('CON Score and Page Rank'!DD36-'MIN and MAX'!C$23)/('MIN and MAX'!G$23-'MIN and MAX'!C$23)</f>
        <v>2.8150137017764167E-2</v>
      </c>
      <c r="D81">
        <f>('CON Score and Page Rank'!DE36-'MIN and MAX'!D$23)/('MIN and MAX'!H$23-'MIN and MAX'!D$23)</f>
        <v>0.86724637681159422</v>
      </c>
      <c r="E81">
        <f t="shared" si="5"/>
        <v>1.794321230684617E-2</v>
      </c>
      <c r="F81">
        <f t="shared" si="6"/>
        <v>0.59162031432397222</v>
      </c>
      <c r="G81">
        <f t="shared" si="7"/>
        <v>0.85703945210067622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130</v>
      </c>
      <c r="B82">
        <f>('CON Score and Page Rank'!DC115-'MIN and MAX'!B$23)/('MIN and MAX'!F$23-'MIN and MAX'!B$23)</f>
        <v>1.8837689514937306E-4</v>
      </c>
      <c r="C82">
        <f>('CON Score and Page Rank'!DD115-'MIN and MAX'!C$23)/('MIN and MAX'!G$23-'MIN and MAX'!C$23)</f>
        <v>1.7987307449550041E-2</v>
      </c>
      <c r="D82">
        <f>('CON Score and Page Rank'!DE115-'MIN and MAX'!D$23)/('MIN and MAX'!H$23-'MIN and MAX'!D$23)</f>
        <v>0.59420289855072461</v>
      </c>
      <c r="E82">
        <f t="shared" si="5"/>
        <v>1.7798930554400669E-2</v>
      </c>
      <c r="F82">
        <f t="shared" si="6"/>
        <v>0.59150710983820687</v>
      </c>
      <c r="G82">
        <f t="shared" si="7"/>
        <v>0.59401452165557522</v>
      </c>
      <c r="H82" s="3">
        <f>IFERROR(VLOOKUP(A82,'GDP Data'!A$2:Q$144,3,FALSE),"Not Found")</f>
        <v>5707720390.8514996</v>
      </c>
      <c r="I82">
        <f t="shared" si="8"/>
        <v>5.3938369586192824E-4</v>
      </c>
      <c r="J82">
        <f t="shared" si="9"/>
        <v>-0.59096772614234494</v>
      </c>
    </row>
    <row r="83" spans="1:10" x14ac:dyDescent="0.25">
      <c r="A83" t="s">
        <v>123</v>
      </c>
      <c r="B83">
        <f>('CON Score and Page Rank'!DC108-'MIN and MAX'!B$23)/('MIN and MAX'!F$23-'MIN and MAX'!B$23)</f>
        <v>2.2793331227604678E-4</v>
      </c>
      <c r="C83">
        <f>('CON Score and Page Rank'!DD108-'MIN and MAX'!C$23)/('MIN and MAX'!G$23-'MIN and MAX'!C$23)</f>
        <v>1.7996833714015836E-2</v>
      </c>
      <c r="D83">
        <f>('CON Score and Page Rank'!DE108-'MIN and MAX'!D$23)/('MIN and MAX'!H$23-'MIN and MAX'!D$23)</f>
        <v>0.63246376811594207</v>
      </c>
      <c r="E83">
        <f t="shared" si="5"/>
        <v>1.7768900401739788E-2</v>
      </c>
      <c r="F83">
        <f t="shared" si="6"/>
        <v>0.59148354796754898</v>
      </c>
      <c r="G83">
        <f t="shared" si="7"/>
        <v>0.63223583480366607</v>
      </c>
      <c r="H83" s="3">
        <f>IFERROR(VLOOKUP(A83,'GDP Data'!A$2:Q$144,3,FALSE),"Not Found")</f>
        <v>5840503868.5724602</v>
      </c>
      <c r="I83">
        <f t="shared" si="8"/>
        <v>5.519318303285935E-4</v>
      </c>
      <c r="J83">
        <f t="shared" si="9"/>
        <v>-0.59093161613722034</v>
      </c>
    </row>
    <row r="84" spans="1:10" x14ac:dyDescent="0.25">
      <c r="A84" t="s">
        <v>126</v>
      </c>
      <c r="B84">
        <f>('CON Score and Page Rank'!DC111-'MIN and MAX'!B$23)/('MIN and MAX'!F$23-'MIN and MAX'!B$23)</f>
        <v>2.308293596287577E-4</v>
      </c>
      <c r="C84">
        <f>('CON Score and Page Rank'!DD111-'MIN and MAX'!C$23)/('MIN and MAX'!G$23-'MIN and MAX'!C$23)</f>
        <v>1.799936713208863E-2</v>
      </c>
      <c r="D84">
        <f>('CON Score and Page Rank'!DE111-'MIN and MAX'!D$23)/('MIN and MAX'!H$23-'MIN and MAX'!D$23)</f>
        <v>0.63246376811594207</v>
      </c>
      <c r="E84">
        <f t="shared" si="5"/>
        <v>1.7768537772459871E-2</v>
      </c>
      <c r="F84">
        <f t="shared" si="6"/>
        <v>0.59148326344604529</v>
      </c>
      <c r="G84">
        <f t="shared" si="7"/>
        <v>0.63223293875631337</v>
      </c>
      <c r="H84" s="3">
        <f>IFERROR(VLOOKUP(A84,'GDP Data'!A$2:Q$144,3,FALSE),"Not Found")</f>
        <v>4094480988.1193099</v>
      </c>
      <c r="I84">
        <f t="shared" si="8"/>
        <v>3.8693140812364173E-4</v>
      </c>
      <c r="J84">
        <f t="shared" si="9"/>
        <v>-0.59109633203792167</v>
      </c>
    </row>
    <row r="85" spans="1:10" x14ac:dyDescent="0.25">
      <c r="A85" t="s">
        <v>95</v>
      </c>
      <c r="B85">
        <f>('CON Score and Page Rank'!DC80-'MIN and MAX'!B$23)/('MIN and MAX'!F$23-'MIN and MAX'!B$23)</f>
        <v>8.5627837760201514E-5</v>
      </c>
      <c r="C85">
        <f>('CON Score and Page Rank'!DD80-'MIN and MAX'!C$23)/('MIN and MAX'!G$23-'MIN and MAX'!C$23)</f>
        <v>1.7852083495103165E-2</v>
      </c>
      <c r="D85">
        <f>('CON Score and Page Rank'!DE80-'MIN and MAX'!D$23)/('MIN and MAX'!H$23-'MIN and MAX'!D$23)</f>
        <v>0.63014492753623186</v>
      </c>
      <c r="E85">
        <f t="shared" si="5"/>
        <v>1.7766455657342962E-2</v>
      </c>
      <c r="F85">
        <f t="shared" si="6"/>
        <v>0.59148162980376462</v>
      </c>
      <c r="G85">
        <f t="shared" si="7"/>
        <v>0.63005929969847163</v>
      </c>
      <c r="H85" s="3">
        <f>IFERROR(VLOOKUP(A85,'GDP Data'!A$2:Q$144,3,FALSE),"Not Found")</f>
        <v>34110064452.1567</v>
      </c>
      <c r="I85">
        <f t="shared" si="8"/>
        <v>3.2234257059582617E-3</v>
      </c>
      <c r="J85">
        <f t="shared" si="9"/>
        <v>-0.58825820409780638</v>
      </c>
    </row>
    <row r="86" spans="1:10" x14ac:dyDescent="0.25">
      <c r="A86" t="s">
        <v>75</v>
      </c>
      <c r="B86">
        <f>('CON Score and Page Rank'!DC60-'MIN and MAX'!B$23)/('MIN and MAX'!F$23-'MIN and MAX'!B$23)</f>
        <v>2.2641626047438811E-4</v>
      </c>
      <c r="C86">
        <f>('CON Score and Page Rank'!DD60-'MIN and MAX'!C$23)/('MIN and MAX'!G$23-'MIN and MAX'!C$23)</f>
        <v>1.792169209160694E-2</v>
      </c>
      <c r="D86">
        <f>('CON Score and Page Rank'!DE60-'MIN and MAX'!D$23)/('MIN and MAX'!H$23-'MIN and MAX'!D$23)</f>
        <v>0.60521739130434782</v>
      </c>
      <c r="E86">
        <f t="shared" si="5"/>
        <v>1.7695275831132552E-2</v>
      </c>
      <c r="F86">
        <f t="shared" si="6"/>
        <v>0.59142578160753434</v>
      </c>
      <c r="G86">
        <f t="shared" si="7"/>
        <v>0.60499097504387345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177</v>
      </c>
      <c r="B87">
        <f>('CON Score and Page Rank'!DC162-'MIN and MAX'!B$23)/('MIN and MAX'!F$23-'MIN and MAX'!B$23)</f>
        <v>7.1087384896456553E-4</v>
      </c>
      <c r="C87">
        <f>('CON Score and Page Rank'!DD162-'MIN and MAX'!C$23)/('MIN and MAX'!G$23-'MIN and MAX'!C$23)</f>
        <v>1.8312260427592174E-2</v>
      </c>
      <c r="D87">
        <f>('CON Score and Page Rank'!DE162-'MIN and MAX'!D$23)/('MIN and MAX'!H$23-'MIN and MAX'!D$23)</f>
        <v>0.672463768115942</v>
      </c>
      <c r="E87">
        <f t="shared" si="5"/>
        <v>1.7601386578627608E-2</v>
      </c>
      <c r="F87">
        <f t="shared" si="6"/>
        <v>0.5913521154344491</v>
      </c>
      <c r="G87">
        <f t="shared" si="7"/>
        <v>0.67175289426697748</v>
      </c>
      <c r="H87" s="3">
        <f>IFERROR(VLOOKUP(A87,'GDP Data'!A$2:Q$144,3,FALSE),"Not Found")</f>
        <v>5800774707.1742296</v>
      </c>
      <c r="I87">
        <f t="shared" si="8"/>
        <v>5.4817739590625912E-4</v>
      </c>
      <c r="J87">
        <f t="shared" si="9"/>
        <v>-0.59080393803854281</v>
      </c>
    </row>
    <row r="88" spans="1:10" x14ac:dyDescent="0.25">
      <c r="A88" t="s">
        <v>179</v>
      </c>
      <c r="B88">
        <f>('CON Score and Page Rank'!DC164-'MIN and MAX'!B$23)/('MIN and MAX'!F$23-'MIN and MAX'!B$23)</f>
        <v>1.1751361536453179E-2</v>
      </c>
      <c r="C88">
        <f>('CON Score and Page Rank'!DD164-'MIN and MAX'!C$23)/('MIN and MAX'!G$23-'MIN and MAX'!C$23)</f>
        <v>2.9246375431617282E-2</v>
      </c>
      <c r="D88">
        <f>('CON Score and Page Rank'!DE164-'MIN and MAX'!D$23)/('MIN and MAX'!H$23-'MIN and MAX'!D$23)</f>
        <v>0.90202898550724642</v>
      </c>
      <c r="E88">
        <f t="shared" si="5"/>
        <v>1.7495013895164103E-2</v>
      </c>
      <c r="F88">
        <f t="shared" si="6"/>
        <v>0.59126865467293988</v>
      </c>
      <c r="G88">
        <f t="shared" si="7"/>
        <v>0.89027762397079324</v>
      </c>
      <c r="H88" s="3">
        <f>IFERROR(VLOOKUP(A88,'GDP Data'!A$2:Q$144,3,FALSE),"Not Found")</f>
        <v>23273640257.1968</v>
      </c>
      <c r="I88">
        <f t="shared" si="8"/>
        <v>2.1993757995238798E-3</v>
      </c>
      <c r="J88">
        <f t="shared" si="9"/>
        <v>-0.58906927887341598</v>
      </c>
    </row>
    <row r="89" spans="1:10" x14ac:dyDescent="0.25">
      <c r="A89" t="s">
        <v>121</v>
      </c>
      <c r="B89">
        <f>('CON Score and Page Rank'!DC106-'MIN and MAX'!B$23)/('MIN and MAX'!F$23-'MIN and MAX'!B$23)</f>
        <v>7.835300769827538E-5</v>
      </c>
      <c r="C89">
        <f>('CON Score and Page Rank'!DD106-'MIN and MAX'!C$23)/('MIN and MAX'!G$23-'MIN and MAX'!C$23)</f>
        <v>1.7422637655448808E-2</v>
      </c>
      <c r="D89">
        <f>('CON Score and Page Rank'!DE106-'MIN and MAX'!D$23)/('MIN and MAX'!H$23-'MIN and MAX'!D$23)</f>
        <v>0.63942028985507249</v>
      </c>
      <c r="E89">
        <f t="shared" si="5"/>
        <v>1.7344284647750532E-2</v>
      </c>
      <c r="F89">
        <f t="shared" si="6"/>
        <v>0.59115039143691706</v>
      </c>
      <c r="G89">
        <f t="shared" si="7"/>
        <v>0.63934193684737417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96</v>
      </c>
      <c r="B90">
        <f>('CON Score and Page Rank'!DC81-'MIN and MAX'!B$23)/('MIN and MAX'!F$23-'MIN and MAX'!B$23)</f>
        <v>2.3100567519658688E-4</v>
      </c>
      <c r="C90">
        <f>('CON Score and Page Rank'!DD81-'MIN and MAX'!C$23)/('MIN and MAX'!G$23-'MIN and MAX'!C$23)</f>
        <v>1.751637412414216E-2</v>
      </c>
      <c r="D90">
        <f>('CON Score and Page Rank'!DE81-'MIN and MAX'!D$23)/('MIN and MAX'!H$23-'MIN and MAX'!D$23)</f>
        <v>0.63942028985507249</v>
      </c>
      <c r="E90">
        <f t="shared" si="5"/>
        <v>1.7285368448945574E-2</v>
      </c>
      <c r="F90">
        <f t="shared" si="6"/>
        <v>0.59110416536968458</v>
      </c>
      <c r="G90">
        <f t="shared" si="7"/>
        <v>0.63918928417987586</v>
      </c>
      <c r="H90" s="3">
        <f>IFERROR(VLOOKUP(A90,'GDP Data'!A$2:Q$144,3,FALSE),"Not Found")</f>
        <v>5438332738.1037302</v>
      </c>
      <c r="I90">
        <f t="shared" si="8"/>
        <v>5.1392636827602236E-4</v>
      </c>
      <c r="J90">
        <f t="shared" si="9"/>
        <v>-0.5905902390014085</v>
      </c>
    </row>
    <row r="91" spans="1:10" x14ac:dyDescent="0.25">
      <c r="A91" t="s">
        <v>101</v>
      </c>
      <c r="B91">
        <f>('CON Score and Page Rank'!DC86-'MIN and MAX'!B$23)/('MIN and MAX'!F$23-'MIN and MAX'!B$23)</f>
        <v>2.3297140319603556E-4</v>
      </c>
      <c r="C91">
        <f>('CON Score and Page Rank'!DD86-'MIN and MAX'!C$23)/('MIN and MAX'!G$23-'MIN and MAX'!C$23)</f>
        <v>1.7425060481060396E-2</v>
      </c>
      <c r="D91">
        <f>('CON Score and Page Rank'!DE86-'MIN and MAX'!D$23)/('MIN and MAX'!H$23-'MIN and MAX'!D$23)</f>
        <v>0.61217391304347823</v>
      </c>
      <c r="E91">
        <f t="shared" si="5"/>
        <v>1.7192089077864361E-2</v>
      </c>
      <c r="F91">
        <f t="shared" si="6"/>
        <v>0.59103097771388768</v>
      </c>
      <c r="G91">
        <f t="shared" si="7"/>
        <v>0.61194094164028223</v>
      </c>
      <c r="H91" s="3">
        <f>IFERROR(VLOOKUP(A91,'GDP Data'!A$2:Q$144,3,FALSE),"Not Found")</f>
        <v>5398568543.6349201</v>
      </c>
      <c r="I91">
        <f t="shared" si="8"/>
        <v>5.1016862320323693E-4</v>
      </c>
      <c r="J91">
        <f t="shared" si="9"/>
        <v>-0.5905208090906845</v>
      </c>
    </row>
    <row r="92" spans="1:10" x14ac:dyDescent="0.25">
      <c r="A92" t="s">
        <v>112</v>
      </c>
      <c r="B92">
        <f>('CON Score and Page Rank'!DC97-'MIN and MAX'!B$23)/('MIN and MAX'!F$23-'MIN and MAX'!B$23)</f>
        <v>1.2974056279144099E-4</v>
      </c>
      <c r="C92">
        <f>('CON Score and Page Rank'!DD97-'MIN and MAX'!C$23)/('MIN and MAX'!G$23-'MIN and MAX'!C$23)</f>
        <v>1.7257870201058352E-2</v>
      </c>
      <c r="D92">
        <f>('CON Score and Page Rank'!DE97-'MIN and MAX'!D$23)/('MIN and MAX'!H$23-'MIN and MAX'!D$23)</f>
        <v>0.5698550724637681</v>
      </c>
      <c r="E92">
        <f t="shared" si="5"/>
        <v>1.712812963826691E-2</v>
      </c>
      <c r="F92">
        <f t="shared" si="6"/>
        <v>0.59098079468417841</v>
      </c>
      <c r="G92">
        <f t="shared" si="7"/>
        <v>0.56972533190097663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125</v>
      </c>
      <c r="B93">
        <f>('CON Score and Page Rank'!DC110-'MIN and MAX'!B$23)/('MIN and MAX'!F$23-'MIN and MAX'!B$23)</f>
        <v>6.3587325532628576E-5</v>
      </c>
      <c r="C93">
        <f>('CON Score and Page Rank'!DD110-'MIN and MAX'!C$23)/('MIN and MAX'!G$23-'MIN and MAX'!C$23)</f>
        <v>1.7168702051723932E-2</v>
      </c>
      <c r="D93">
        <f>('CON Score and Page Rank'!DE110-'MIN and MAX'!D$23)/('MIN and MAX'!H$23-'MIN and MAX'!D$23)</f>
        <v>0.51130434782608691</v>
      </c>
      <c r="E93">
        <f t="shared" si="5"/>
        <v>1.7105114726191303E-2</v>
      </c>
      <c r="F93">
        <f t="shared" si="6"/>
        <v>0.59096273702101387</v>
      </c>
      <c r="G93">
        <f t="shared" si="7"/>
        <v>0.51124076050055434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221</v>
      </c>
      <c r="B94">
        <f>('CON Score and Page Rank'!DC206-'MIN and MAX'!B$23)/('MIN and MAX'!F$23-'MIN and MAX'!B$23)</f>
        <v>1.1969782456802939E-4</v>
      </c>
      <c r="C94">
        <f>('CON Score and Page Rank'!DD206-'MIN and MAX'!C$23)/('MIN and MAX'!G$23-'MIN and MAX'!C$23)</f>
        <v>1.7088692659599614E-2</v>
      </c>
      <c r="D94">
        <f>('CON Score and Page Rank'!DE206-'MIN and MAX'!D$23)/('MIN and MAX'!H$23-'MIN and MAX'!D$23)</f>
        <v>0.62260869565217392</v>
      </c>
      <c r="E94">
        <f t="shared" si="5"/>
        <v>1.6968994835031583E-2</v>
      </c>
      <c r="F94">
        <f t="shared" si="6"/>
        <v>0.59085593638947176</v>
      </c>
      <c r="G94">
        <f t="shared" si="7"/>
        <v>0.62248899782760592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152</v>
      </c>
      <c r="B95">
        <f>('CON Score and Page Rank'!DC136-'MIN and MAX'!B$23)/('MIN and MAX'!F$23-'MIN and MAX'!B$23)</f>
        <v>4.4092993808482418E-4</v>
      </c>
      <c r="C95">
        <f>('CON Score and Page Rank'!DD136-'MIN and MAX'!C$23)/('MIN and MAX'!G$23-'MIN and MAX'!C$23)</f>
        <v>1.7390844874986607E-2</v>
      </c>
      <c r="D95">
        <f>('CON Score and Page Rank'!DE136-'MIN and MAX'!D$23)/('MIN and MAX'!H$23-'MIN and MAX'!D$23)</f>
        <v>0.45623188405797099</v>
      </c>
      <c r="E95">
        <f t="shared" si="5"/>
        <v>1.6949914936901782E-2</v>
      </c>
      <c r="F95">
        <f t="shared" si="6"/>
        <v>0.59084096616614401</v>
      </c>
      <c r="G95">
        <f t="shared" si="7"/>
        <v>0.45579095411988618</v>
      </c>
      <c r="H95" s="3">
        <f>IFERROR(VLOOKUP(A95,'GDP Data'!A$2:Q$144,3,FALSE),"Not Found")</f>
        <v>6220270632.3359203</v>
      </c>
      <c r="I95">
        <f t="shared" si="8"/>
        <v>5.8782006355960156E-4</v>
      </c>
      <c r="J95">
        <f t="shared" si="9"/>
        <v>-0.59025314610258439</v>
      </c>
    </row>
    <row r="96" spans="1:10" x14ac:dyDescent="0.25">
      <c r="A96" t="s">
        <v>134</v>
      </c>
      <c r="B96">
        <f>('CON Score and Page Rank'!DC119-'MIN and MAX'!B$23)/('MIN and MAX'!F$23-'MIN and MAX'!B$23)</f>
        <v>6.1412306890125834E-4</v>
      </c>
      <c r="C96">
        <f>('CON Score and Page Rank'!DD119-'MIN and MAX'!C$23)/('MIN and MAX'!G$23-'MIN and MAX'!C$23)</f>
        <v>1.7284221832429357E-2</v>
      </c>
      <c r="D96">
        <f>('CON Score and Page Rank'!DE119-'MIN and MAX'!D$23)/('MIN and MAX'!H$23-'MIN and MAX'!D$23)</f>
        <v>0.57043478260869562</v>
      </c>
      <c r="E96">
        <f t="shared" si="5"/>
        <v>1.66700987635281E-2</v>
      </c>
      <c r="F96">
        <f t="shared" si="6"/>
        <v>0.59062142041293064</v>
      </c>
      <c r="G96">
        <f t="shared" si="7"/>
        <v>0.56982065953979433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26</v>
      </c>
      <c r="B97">
        <f>('CON Score and Page Rank'!DC11-'MIN and MAX'!B$23)/('MIN and MAX'!F$23-'MIN and MAX'!B$23)</f>
        <v>2.1030115175114605E-3</v>
      </c>
      <c r="C97">
        <f>('CON Score and Page Rank'!DD11-'MIN and MAX'!C$23)/('MIN and MAX'!G$23-'MIN and MAX'!C$23)</f>
        <v>1.8536094464800017E-2</v>
      </c>
      <c r="D97">
        <f>('CON Score and Page Rank'!DE11-'MIN and MAX'!D$23)/('MIN and MAX'!H$23-'MIN and MAX'!D$23)</f>
        <v>0.61217391304347823</v>
      </c>
      <c r="E97">
        <f t="shared" si="5"/>
        <v>1.6433082947288558E-2</v>
      </c>
      <c r="F97">
        <f t="shared" si="6"/>
        <v>0.59043545612333137</v>
      </c>
      <c r="G97">
        <f t="shared" si="7"/>
        <v>0.61007090152596677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210</v>
      </c>
      <c r="B98">
        <f>('CON Score and Page Rank'!DC195-'MIN and MAX'!B$23)/('MIN and MAX'!F$23-'MIN and MAX'!B$23)</f>
        <v>7.8868918885303291E-6</v>
      </c>
      <c r="C98">
        <f>('CON Score and Page Rank'!DD195-'MIN and MAX'!C$23)/('MIN and MAX'!G$23-'MIN and MAX'!C$23)</f>
        <v>1.626553595663937E-2</v>
      </c>
      <c r="D98">
        <f>('CON Score and Page Rank'!DE195-'MIN and MAX'!D$23)/('MIN and MAX'!H$23-'MIN and MAX'!D$23)</f>
        <v>0.47536231884057972</v>
      </c>
      <c r="E98">
        <f t="shared" si="5"/>
        <v>1.6257649064750839E-2</v>
      </c>
      <c r="F98">
        <f t="shared" si="6"/>
        <v>0.59029780945546184</v>
      </c>
      <c r="G98">
        <f t="shared" si="7"/>
        <v>0.4753544319486912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187</v>
      </c>
      <c r="B99">
        <f>('CON Score and Page Rank'!DC172-'MIN and MAX'!B$23)/('MIN and MAX'!F$23-'MIN and MAX'!B$23)</f>
        <v>3.0957561429058368E-3</v>
      </c>
      <c r="C99">
        <f>('CON Score and Page Rank'!DD172-'MIN and MAX'!C$23)/('MIN and MAX'!G$23-'MIN and MAX'!C$23)</f>
        <v>1.9332982906090777E-2</v>
      </c>
      <c r="D99">
        <f>('CON Score and Page Rank'!DE172-'MIN and MAX'!D$23)/('MIN and MAX'!H$23-'MIN and MAX'!D$23)</f>
        <v>0.77565217391304353</v>
      </c>
      <c r="E99">
        <f t="shared" si="5"/>
        <v>1.6237226763184939E-2</v>
      </c>
      <c r="F99">
        <f t="shared" si="6"/>
        <v>0.59028178597288194</v>
      </c>
      <c r="G99">
        <f t="shared" si="7"/>
        <v>0.77255641777013773</v>
      </c>
      <c r="H99" s="3">
        <f>IFERROR(VLOOKUP(A99,'GDP Data'!A$2:Q$144,3,FALSE),"Not Found")</f>
        <v>4088368978.34589</v>
      </c>
      <c r="I99">
        <f t="shared" si="8"/>
        <v>3.863538187893752E-4</v>
      </c>
      <c r="J99">
        <f t="shared" si="9"/>
        <v>-0.58989543215409257</v>
      </c>
    </row>
    <row r="100" spans="1:10" x14ac:dyDescent="0.25">
      <c r="A100" t="s">
        <v>180</v>
      </c>
      <c r="B100">
        <f>('CON Score and Page Rank'!DC165-'MIN and MAX'!B$23)/('MIN and MAX'!F$23-'MIN and MAX'!B$23)</f>
        <v>4.3840680342692936E-3</v>
      </c>
      <c r="C100">
        <f>('CON Score and Page Rank'!DD165-'MIN and MAX'!C$23)/('MIN and MAX'!G$23-'MIN and MAX'!C$23)</f>
        <v>2.0558265707943231E-2</v>
      </c>
      <c r="D100">
        <f>('CON Score and Page Rank'!DE165-'MIN and MAX'!D$23)/('MIN and MAX'!H$23-'MIN and MAX'!D$23)</f>
        <v>0.77565217391304353</v>
      </c>
      <c r="E100">
        <f t="shared" si="5"/>
        <v>1.6174197673673937E-2</v>
      </c>
      <c r="F100">
        <f t="shared" si="6"/>
        <v>0.5902323329024457</v>
      </c>
      <c r="G100">
        <f t="shared" si="7"/>
        <v>0.77126810587877426</v>
      </c>
      <c r="H100" s="3">
        <f>IFERROR(VLOOKUP(A100,'GDP Data'!A$2:Q$144,3,FALSE),"Not Found")</f>
        <v>10397897085.610201</v>
      </c>
      <c r="I100">
        <f t="shared" si="8"/>
        <v>9.8260877814158529E-4</v>
      </c>
      <c r="J100">
        <f t="shared" si="9"/>
        <v>-0.5892497241243041</v>
      </c>
    </row>
    <row r="101" spans="1:10" x14ac:dyDescent="0.25">
      <c r="A101" t="s">
        <v>65</v>
      </c>
      <c r="B101">
        <f>('CON Score and Page Rank'!DC50-'MIN and MAX'!B$23)/('MIN and MAX'!F$23-'MIN and MAX'!B$23)</f>
        <v>4.9095086141909107E-5</v>
      </c>
      <c r="C101">
        <f>('CON Score and Page Rank'!DD50-'MIN and MAX'!C$23)/('MIN and MAX'!G$23-'MIN and MAX'!C$23)</f>
        <v>1.5975069110845359E-2</v>
      </c>
      <c r="D101">
        <f>('CON Score and Page Rank'!DE50-'MIN and MAX'!D$23)/('MIN and MAX'!H$23-'MIN and MAX'!D$23)</f>
        <v>0.48579710144927535</v>
      </c>
      <c r="E101">
        <f t="shared" si="5"/>
        <v>1.592597402470345E-2</v>
      </c>
      <c r="F101">
        <f t="shared" si="6"/>
        <v>0.5900375748678347</v>
      </c>
      <c r="G101">
        <f t="shared" si="7"/>
        <v>0.48574800636313342</v>
      </c>
      <c r="H101" s="3">
        <f>IFERROR(VLOOKUP(A101,'GDP Data'!A$2:Q$144,3,FALSE),"Not Found")</f>
        <v>3666222600.09828</v>
      </c>
      <c r="I101">
        <f t="shared" si="8"/>
        <v>3.4646068140673712E-4</v>
      </c>
      <c r="J101">
        <f t="shared" si="9"/>
        <v>-0.58969111418642794</v>
      </c>
    </row>
    <row r="102" spans="1:10" x14ac:dyDescent="0.25">
      <c r="A102" t="s">
        <v>44</v>
      </c>
      <c r="B102">
        <f>('CON Score and Page Rank'!DC29-'MIN and MAX'!B$23)/('MIN and MAX'!F$23-'MIN and MAX'!B$23)</f>
        <v>3.0686582802906331E-4</v>
      </c>
      <c r="C102">
        <f>('CON Score and Page Rank'!DD29-'MIN and MAX'!C$23)/('MIN and MAX'!G$23-'MIN and MAX'!C$23)</f>
        <v>1.6161465047802196E-2</v>
      </c>
      <c r="D102">
        <f>('CON Score and Page Rank'!DE29-'MIN and MAX'!D$23)/('MIN and MAX'!H$23-'MIN and MAX'!D$23)</f>
        <v>0.48579710144927535</v>
      </c>
      <c r="E102">
        <f t="shared" si="5"/>
        <v>1.5854599219773134E-2</v>
      </c>
      <c r="F102">
        <f t="shared" si="6"/>
        <v>0.58998157368991877</v>
      </c>
      <c r="G102">
        <f t="shared" si="7"/>
        <v>0.48549023562124627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194</v>
      </c>
      <c r="B103">
        <f>('CON Score and Page Rank'!DC180-'MIN and MAX'!B$23)/('MIN and MAX'!F$23-'MIN and MAX'!B$23)</f>
        <v>1.3825807869600385E-2</v>
      </c>
      <c r="C103">
        <f>('CON Score and Page Rank'!DD180-'MIN and MAX'!C$23)/('MIN and MAX'!G$23-'MIN and MAX'!C$23)</f>
        <v>2.9292623497469979E-2</v>
      </c>
      <c r="D103">
        <f>('CON Score and Page Rank'!DE180-'MIN and MAX'!D$23)/('MIN and MAX'!H$23-'MIN and MAX'!D$23)</f>
        <v>0.83652173913043482</v>
      </c>
      <c r="E103">
        <f t="shared" si="5"/>
        <v>1.5466815627869593E-2</v>
      </c>
      <c r="F103">
        <f t="shared" si="6"/>
        <v>0.58967731593475825</v>
      </c>
      <c r="G103">
        <f t="shared" si="7"/>
        <v>0.8226959312608344</v>
      </c>
      <c r="H103" s="3">
        <f>IFERROR(VLOOKUP(A103,'GDP Data'!A$2:Q$144,3,FALSE),"Not Found")</f>
        <v>201751148417.10199</v>
      </c>
      <c r="I103">
        <f t="shared" si="8"/>
        <v>1.9065629117366509E-2</v>
      </c>
      <c r="J103">
        <f t="shared" si="9"/>
        <v>-0.57061168681739172</v>
      </c>
    </row>
    <row r="104" spans="1:10" x14ac:dyDescent="0.25">
      <c r="A104" t="s">
        <v>147</v>
      </c>
      <c r="B104">
        <f>('CON Score and Page Rank'!DC131-'MIN and MAX'!B$23)/('MIN and MAX'!F$23-'MIN and MAX'!B$23)</f>
        <v>2.0536196398607071E-2</v>
      </c>
      <c r="C104">
        <f>('CON Score and Page Rank'!DD131-'MIN and MAX'!C$23)/('MIN and MAX'!G$23-'MIN and MAX'!C$23)</f>
        <v>3.5948947239566056E-2</v>
      </c>
      <c r="D104">
        <f>('CON Score and Page Rank'!DE131-'MIN and MAX'!D$23)/('MIN and MAX'!H$23-'MIN and MAX'!D$23)</f>
        <v>0.90202898550724642</v>
      </c>
      <c r="E104">
        <f t="shared" si="5"/>
        <v>1.5412750840958986E-2</v>
      </c>
      <c r="F104">
        <f t="shared" si="6"/>
        <v>0.58963489631968913</v>
      </c>
      <c r="G104">
        <f t="shared" si="7"/>
        <v>0.88149278910863937</v>
      </c>
      <c r="H104" s="3">
        <f>IFERROR(VLOOKUP(A104,'GDP Data'!A$2:Q$144,3,FALSE),"Not Found")</f>
        <v>92783947368.421097</v>
      </c>
      <c r="I104">
        <f t="shared" si="8"/>
        <v>8.7681499830392935E-3</v>
      </c>
      <c r="J104">
        <f t="shared" si="9"/>
        <v>-0.58086674633664981</v>
      </c>
    </row>
    <row r="105" spans="1:10" x14ac:dyDescent="0.25">
      <c r="A105" t="s">
        <v>30</v>
      </c>
      <c r="B105">
        <f>('CON Score and Page Rank'!DC16-'MIN and MAX'!B$23)/('MIN and MAX'!F$23-'MIN and MAX'!B$23)</f>
        <v>2.0308981267879878E-3</v>
      </c>
      <c r="C105">
        <f>('CON Score and Page Rank'!DD16-'MIN and MAX'!C$23)/('MIN and MAX'!G$23-'MIN and MAX'!C$23)</f>
        <v>1.7012599942024368E-2</v>
      </c>
      <c r="D105">
        <f>('CON Score and Page Rank'!DE16-'MIN and MAX'!D$23)/('MIN and MAX'!H$23-'MIN and MAX'!D$23)</f>
        <v>0.71594202898550729</v>
      </c>
      <c r="E105">
        <f t="shared" si="5"/>
        <v>1.498170181523638E-2</v>
      </c>
      <c r="F105">
        <f t="shared" si="6"/>
        <v>0.58929669219845071</v>
      </c>
      <c r="G105">
        <f t="shared" si="7"/>
        <v>0.71391113085871927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59</v>
      </c>
      <c r="B106">
        <f>('CON Score and Page Rank'!DC44-'MIN and MAX'!B$23)/('MIN and MAX'!F$23-'MIN and MAX'!B$23)</f>
        <v>1.1755438873670985E-2</v>
      </c>
      <c r="C106">
        <f>('CON Score and Page Rank'!DD44-'MIN and MAX'!C$23)/('MIN and MAX'!G$23-'MIN and MAX'!C$23)</f>
        <v>2.6452433847256273E-2</v>
      </c>
      <c r="D106">
        <f>('CON Score and Page Rank'!DE44-'MIN and MAX'!D$23)/('MIN and MAX'!H$23-'MIN and MAX'!D$23)</f>
        <v>0.85043478260869565</v>
      </c>
      <c r="E106">
        <f t="shared" si="5"/>
        <v>1.4696994973585288E-2</v>
      </c>
      <c r="F106">
        <f t="shared" si="6"/>
        <v>0.58907330919223744</v>
      </c>
      <c r="G106">
        <f t="shared" si="7"/>
        <v>0.83867934373502462</v>
      </c>
      <c r="H106" s="3">
        <f>IFERROR(VLOOKUP(A106,'GDP Data'!A$2:Q$144,3,FALSE),"Not Found")</f>
        <v>12502013400</v>
      </c>
      <c r="I106">
        <f t="shared" si="8"/>
        <v>1.1814492882685427E-3</v>
      </c>
      <c r="J106">
        <f t="shared" si="9"/>
        <v>-0.58789185990396886</v>
      </c>
    </row>
    <row r="107" spans="1:10" x14ac:dyDescent="0.25">
      <c r="A107" t="s">
        <v>72</v>
      </c>
      <c r="B107">
        <f>('CON Score and Page Rank'!DC57-'MIN and MAX'!B$23)/('MIN and MAX'!F$23-'MIN and MAX'!B$23)</f>
        <v>3.6961600373914253E-5</v>
      </c>
      <c r="C107">
        <f>('CON Score and Page Rank'!DD57-'MIN and MAX'!C$23)/('MIN and MAX'!G$23-'MIN and MAX'!C$23)</f>
        <v>1.4626380435092453E-2</v>
      </c>
      <c r="D107">
        <f>('CON Score and Page Rank'!DE57-'MIN and MAX'!D$23)/('MIN and MAX'!H$23-'MIN and MAX'!D$23)</f>
        <v>0.53913043478260869</v>
      </c>
      <c r="E107">
        <f t="shared" si="5"/>
        <v>1.4589418834718539E-2</v>
      </c>
      <c r="F107">
        <f t="shared" si="6"/>
        <v>0.58898890419108785</v>
      </c>
      <c r="G107">
        <f t="shared" si="7"/>
        <v>0.53909347318223477</v>
      </c>
      <c r="H107" s="3">
        <f>IFERROR(VLOOKUP(A107,'GDP Data'!A$2:Q$144,3,FALSE),"Not Found")</f>
        <v>1710843360.64955</v>
      </c>
      <c r="I107">
        <f t="shared" si="8"/>
        <v>1.6167593219651902E-4</v>
      </c>
      <c r="J107">
        <f t="shared" si="9"/>
        <v>-0.58882722825889133</v>
      </c>
    </row>
    <row r="108" spans="1:10" x14ac:dyDescent="0.25">
      <c r="A108" t="s">
        <v>62</v>
      </c>
      <c r="B108">
        <f>('CON Score and Page Rank'!DC47-'MIN and MAX'!B$23)/('MIN and MAX'!F$23-'MIN and MAX'!B$23)</f>
        <v>1.6707417600238559E-2</v>
      </c>
      <c r="C108">
        <f>('CON Score and Page Rank'!DD47-'MIN and MAX'!C$23)/('MIN and MAX'!G$23-'MIN and MAX'!C$23)</f>
        <v>3.1290649854198813E-2</v>
      </c>
      <c r="D108">
        <f>('CON Score and Page Rank'!DE47-'MIN and MAX'!D$23)/('MIN and MAX'!H$23-'MIN and MAX'!D$23)</f>
        <v>0.8863768115942029</v>
      </c>
      <c r="E108">
        <f t="shared" si="5"/>
        <v>1.4583232253960254E-2</v>
      </c>
      <c r="F108">
        <f t="shared" si="6"/>
        <v>0.588984050155969</v>
      </c>
      <c r="G108">
        <f t="shared" si="7"/>
        <v>0.86966939399396437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140</v>
      </c>
      <c r="B109">
        <f>('CON Score and Page Rank'!DC125-'MIN and MAX'!B$23)/('MIN and MAX'!F$23-'MIN and MAX'!B$23)</f>
        <v>2.5245015292635082E-2</v>
      </c>
      <c r="C109">
        <f>('CON Score and Page Rank'!DD125-'MIN and MAX'!C$23)/('MIN and MAX'!G$23-'MIN and MAX'!C$23)</f>
        <v>3.9812314520917082E-2</v>
      </c>
      <c r="D109">
        <f>('CON Score and Page Rank'!DE125-'MIN and MAX'!D$23)/('MIN and MAX'!H$23-'MIN and MAX'!D$23)</f>
        <v>0.96985507246376812</v>
      </c>
      <c r="E109">
        <f t="shared" si="5"/>
        <v>1.4567299228282E-2</v>
      </c>
      <c r="F109">
        <f t="shared" si="6"/>
        <v>0.5889715489910744</v>
      </c>
      <c r="G109">
        <f t="shared" si="7"/>
        <v>0.944610057171133</v>
      </c>
      <c r="H109" s="3">
        <f>IFERROR(VLOOKUP(A109,'GDP Data'!A$2:Q$144,3,FALSE),"Not Found")</f>
        <v>485441014538.638</v>
      </c>
      <c r="I109">
        <f t="shared" si="8"/>
        <v>4.5874526188160472E-2</v>
      </c>
      <c r="J109">
        <f t="shared" si="9"/>
        <v>-0.54309702280291394</v>
      </c>
    </row>
    <row r="110" spans="1:10" x14ac:dyDescent="0.25">
      <c r="A110" t="s">
        <v>74</v>
      </c>
      <c r="B110">
        <f>('CON Score and Page Rank'!DC59-'MIN and MAX'!B$23)/('MIN and MAX'!F$23-'MIN and MAX'!B$23)</f>
        <v>3.4335500682511013E-4</v>
      </c>
      <c r="C110">
        <f>('CON Score and Page Rank'!DD59-'MIN and MAX'!C$23)/('MIN and MAX'!G$23-'MIN and MAX'!C$23)</f>
        <v>1.4885047694734345E-2</v>
      </c>
      <c r="D110">
        <f>('CON Score and Page Rank'!DE59-'MIN and MAX'!D$23)/('MIN and MAX'!H$23-'MIN and MAX'!D$23)</f>
        <v>0.47362318840579709</v>
      </c>
      <c r="E110">
        <f t="shared" si="5"/>
        <v>1.4541692687909235E-2</v>
      </c>
      <c r="F110">
        <f t="shared" si="6"/>
        <v>0.5889514579179761</v>
      </c>
      <c r="G110">
        <f t="shared" si="7"/>
        <v>0.47327983339897201</v>
      </c>
      <c r="H110" s="3">
        <f>IFERROR(VLOOKUP(A110,'GDP Data'!A$2:Q$144,3,FALSE),"Not Found")</f>
        <v>2796704603.0444298</v>
      </c>
      <c r="I110">
        <f t="shared" si="8"/>
        <v>2.6429060320509642E-4</v>
      </c>
      <c r="J110">
        <f t="shared" si="9"/>
        <v>-0.588687167314771</v>
      </c>
    </row>
    <row r="111" spans="1:10" x14ac:dyDescent="0.25">
      <c r="A111" t="s">
        <v>217</v>
      </c>
      <c r="B111">
        <f>('CON Score and Page Rank'!DC202-'MIN and MAX'!B$23)/('MIN and MAX'!F$23-'MIN and MAX'!B$23)</f>
        <v>3.6729032596701319E-5</v>
      </c>
      <c r="C111">
        <f>('CON Score and Page Rank'!DD202-'MIN and MAX'!C$23)/('MIN and MAX'!G$23-'MIN and MAX'!C$23)</f>
        <v>1.4262355991218469E-2</v>
      </c>
      <c r="D111">
        <f>('CON Score and Page Rank'!DE202-'MIN and MAX'!D$23)/('MIN and MAX'!H$23-'MIN and MAX'!D$23)</f>
        <v>0.46608695652173915</v>
      </c>
      <c r="E111">
        <f t="shared" si="5"/>
        <v>1.4225626958621769E-2</v>
      </c>
      <c r="F111">
        <f t="shared" si="6"/>
        <v>0.58870347050622385</v>
      </c>
      <c r="G111">
        <f t="shared" si="7"/>
        <v>0.46605022748914243</v>
      </c>
      <c r="H111" s="3">
        <f>IFERROR(VLOOKUP(A111,'GDP Data'!A$2:Q$144,3,FALSE),"Not Found")</f>
        <v>5323146565.7031498</v>
      </c>
      <c r="I111">
        <f t="shared" si="8"/>
        <v>5.0304119186107442E-4</v>
      </c>
      <c r="J111">
        <f t="shared" si="9"/>
        <v>-0.58820042931436278</v>
      </c>
    </row>
    <row r="112" spans="1:10" x14ac:dyDescent="0.25">
      <c r="A112" t="s">
        <v>176</v>
      </c>
      <c r="B112">
        <f>('CON Score and Page Rank'!DC161-'MIN and MAX'!B$23)/('MIN and MAX'!F$23-'MIN and MAX'!B$23)</f>
        <v>2.4268602141758969E-4</v>
      </c>
      <c r="C112">
        <f>('CON Score and Page Rank'!DD161-'MIN and MAX'!C$23)/('MIN and MAX'!G$23-'MIN and MAX'!C$23)</f>
        <v>1.4156898423060053E-2</v>
      </c>
      <c r="D112">
        <f>('CON Score and Page Rank'!DE161-'MIN and MAX'!D$23)/('MIN and MAX'!H$23-'MIN and MAX'!D$23)</f>
        <v>0.54550724637681158</v>
      </c>
      <c r="E112">
        <f t="shared" si="5"/>
        <v>1.3914212401642465E-2</v>
      </c>
      <c r="F112">
        <f t="shared" si="6"/>
        <v>0.58845913243723624</v>
      </c>
      <c r="G112">
        <f t="shared" si="7"/>
        <v>0.54526456035539395</v>
      </c>
      <c r="H112" s="3">
        <f>IFERROR(VLOOKUP(A112,'GDP Data'!A$2:Q$144,3,FALSE),"Not Found")</f>
        <v>12354820143.884899</v>
      </c>
      <c r="I112">
        <f t="shared" si="8"/>
        <v>1.1675394193449407E-3</v>
      </c>
      <c r="J112">
        <f t="shared" si="9"/>
        <v>-0.58729159301789136</v>
      </c>
    </row>
    <row r="113" spans="1:10" x14ac:dyDescent="0.25">
      <c r="A113" t="s">
        <v>183</v>
      </c>
      <c r="B113">
        <f>('CON Score and Page Rank'!DC168-'MIN and MAX'!B$23)/('MIN and MAX'!F$23-'MIN and MAX'!B$23)</f>
        <v>2.6466077705856902E-2</v>
      </c>
      <c r="C113">
        <f>('CON Score and Page Rank'!DD168-'MIN and MAX'!C$23)/('MIN and MAX'!G$23-'MIN and MAX'!C$23)</f>
        <v>4.0223645315426354E-2</v>
      </c>
      <c r="D113">
        <f>('CON Score and Page Rank'!DE168-'MIN and MAX'!D$23)/('MIN and MAX'!H$23-'MIN and MAX'!D$23)</f>
        <v>0.96985507246376812</v>
      </c>
      <c r="E113">
        <f t="shared" si="5"/>
        <v>1.3757567609569452E-2</v>
      </c>
      <c r="F113">
        <f t="shared" si="6"/>
        <v>0.58833622782293893</v>
      </c>
      <c r="G113">
        <f t="shared" si="7"/>
        <v>0.94338899475791127</v>
      </c>
      <c r="H113" s="3">
        <f>IFERROR(VLOOKUP(A113,'GDP Data'!A$2:Q$144,3,FALSE),"Not Found")</f>
        <v>53749989092.019699</v>
      </c>
      <c r="I113">
        <f t="shared" si="8"/>
        <v>5.0794127574050277E-3</v>
      </c>
      <c r="J113">
        <f t="shared" si="9"/>
        <v>-0.58325681506553395</v>
      </c>
    </row>
    <row r="114" spans="1:10" x14ac:dyDescent="0.25">
      <c r="A114" t="s">
        <v>148</v>
      </c>
      <c r="B114">
        <f>('CON Score and Page Rank'!DC132-'MIN and MAX'!B$23)/('MIN and MAX'!F$23-'MIN and MAX'!B$23)</f>
        <v>2.4818398631275865E-5</v>
      </c>
      <c r="C114">
        <f>('CON Score and Page Rank'!DD132-'MIN and MAX'!C$23)/('MIN and MAX'!G$23-'MIN and MAX'!C$23)</f>
        <v>1.3652244605520076E-2</v>
      </c>
      <c r="D114">
        <f>('CON Score and Page Rank'!DE132-'MIN and MAX'!D$23)/('MIN and MAX'!H$23-'MIN and MAX'!D$23)</f>
        <v>0.52869565217391301</v>
      </c>
      <c r="E114">
        <f t="shared" si="5"/>
        <v>1.3627426206888799E-2</v>
      </c>
      <c r="F114">
        <f t="shared" si="6"/>
        <v>0.58823411795583846</v>
      </c>
      <c r="G114">
        <f t="shared" si="7"/>
        <v>0.52867083377528179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149</v>
      </c>
      <c r="B115">
        <f>('CON Score and Page Rank'!DC133-'MIN and MAX'!B$23)/('MIN and MAX'!F$23-'MIN and MAX'!B$23)</f>
        <v>1.3253643149816164E-3</v>
      </c>
      <c r="C115">
        <f>('CON Score and Page Rank'!DD133-'MIN and MAX'!C$23)/('MIN and MAX'!G$23-'MIN and MAX'!C$23)</f>
        <v>1.4834381034700958E-2</v>
      </c>
      <c r="D115">
        <f>('CON Score and Page Rank'!DE133-'MIN and MAX'!D$23)/('MIN and MAX'!H$23-'MIN and MAX'!D$23)</f>
        <v>0.47652173913043477</v>
      </c>
      <c r="E115">
        <f t="shared" si="5"/>
        <v>1.3509016719719342E-2</v>
      </c>
      <c r="F115">
        <f t="shared" si="6"/>
        <v>0.58814121303281408</v>
      </c>
      <c r="G115">
        <f t="shared" si="7"/>
        <v>0.47519637481545318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48</v>
      </c>
      <c r="B116">
        <f>('CON Score and Page Rank'!DC33-'MIN and MAX'!B$23)/('MIN and MAX'!F$23-'MIN and MAX'!B$23)</f>
        <v>1.866218295369625E-2</v>
      </c>
      <c r="C116">
        <f>('CON Score and Page Rank'!DD33-'MIN and MAX'!C$23)/('MIN and MAX'!G$23-'MIN and MAX'!C$23)</f>
        <v>3.2157800238225689E-2</v>
      </c>
      <c r="D116">
        <f>('CON Score and Page Rank'!DE33-'MIN and MAX'!D$23)/('MIN and MAX'!H$23-'MIN and MAX'!D$23)</f>
        <v>0.89681159420289858</v>
      </c>
      <c r="E116">
        <f t="shared" si="5"/>
        <v>1.349561728452944E-2</v>
      </c>
      <c r="F116">
        <f t="shared" si="6"/>
        <v>0.58813069974097709</v>
      </c>
      <c r="G116">
        <f t="shared" si="7"/>
        <v>0.87814941124920232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164</v>
      </c>
      <c r="B117">
        <f>('CON Score and Page Rank'!DC149-'MIN and MAX'!B$23)/('MIN and MAX'!F$23-'MIN and MAX'!B$23)</f>
        <v>2.8757844265594589E-2</v>
      </c>
      <c r="C117">
        <f>('CON Score and Page Rank'!DD149-'MIN and MAX'!C$23)/('MIN and MAX'!G$23-'MIN and MAX'!C$23)</f>
        <v>4.1642912398496663E-2</v>
      </c>
      <c r="D117">
        <f>('CON Score and Page Rank'!DE149-'MIN and MAX'!D$23)/('MIN and MAX'!H$23-'MIN and MAX'!D$23)</f>
        <v>0.92289855072463767</v>
      </c>
      <c r="E117">
        <f t="shared" si="5"/>
        <v>1.2885068132902074E-2</v>
      </c>
      <c r="F117">
        <f t="shared" si="6"/>
        <v>0.58765165854849799</v>
      </c>
      <c r="G117">
        <f t="shared" si="7"/>
        <v>0.89414070645904309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136</v>
      </c>
      <c r="B118">
        <f>('CON Score and Page Rank'!DC121-'MIN and MAX'!B$23)/('MIN and MAX'!F$23-'MIN and MAX'!B$23)</f>
        <v>2.7763013150458628E-2</v>
      </c>
      <c r="C118">
        <f>('CON Score and Page Rank'!DD121-'MIN and MAX'!C$23)/('MIN and MAX'!G$23-'MIN and MAX'!C$23)</f>
        <v>4.0635682200264853E-2</v>
      </c>
      <c r="D118">
        <f>('CON Score and Page Rank'!DE121-'MIN and MAX'!D$23)/('MIN and MAX'!H$23-'MIN and MAX'!D$23)</f>
        <v>0.9652173913043478</v>
      </c>
      <c r="E118">
        <f t="shared" si="5"/>
        <v>1.2872669049806225E-2</v>
      </c>
      <c r="F118">
        <f t="shared" si="6"/>
        <v>0.58764193014000543</v>
      </c>
      <c r="G118">
        <f t="shared" si="7"/>
        <v>0.93745437815388921</v>
      </c>
      <c r="H118" s="3">
        <f>IFERROR(VLOOKUP(A118,'GDP Data'!A$2:Q$144,3,FALSE),"Not Found")</f>
        <v>1339395718862.8899</v>
      </c>
      <c r="I118">
        <f t="shared" si="8"/>
        <v>0.12657386199574017</v>
      </c>
      <c r="J118">
        <f t="shared" si="9"/>
        <v>-0.46106806814426526</v>
      </c>
    </row>
    <row r="119" spans="1:10" x14ac:dyDescent="0.25">
      <c r="A119" t="s">
        <v>66</v>
      </c>
      <c r="B119">
        <f>('CON Score and Page Rank'!DC51-'MIN and MAX'!B$23)/('MIN and MAX'!F$23-'MIN and MAX'!B$23)</f>
        <v>7.0041432728767039E-4</v>
      </c>
      <c r="C119">
        <f>('CON Score and Page Rank'!DD51-'MIN and MAX'!C$23)/('MIN and MAX'!G$23-'MIN and MAX'!C$23)</f>
        <v>1.3470539490340733E-2</v>
      </c>
      <c r="D119">
        <f>('CON Score and Page Rank'!DE51-'MIN and MAX'!D$23)/('MIN and MAX'!H$23-'MIN and MAX'!D$23)</f>
        <v>0.3820289855072464</v>
      </c>
      <c r="E119">
        <f t="shared" si="5"/>
        <v>1.2770125163053063E-2</v>
      </c>
      <c r="F119">
        <f t="shared" si="6"/>
        <v>0.58756147347953713</v>
      </c>
      <c r="G119">
        <f t="shared" si="7"/>
        <v>0.38132857117995872</v>
      </c>
      <c r="H119" s="3">
        <f>IFERROR(VLOOKUP(A119,'GDP Data'!A$2:Q$144,3,FALSE),"Not Found")</f>
        <v>5489608299.6644497</v>
      </c>
      <c r="I119">
        <f t="shared" si="8"/>
        <v>5.1877194584607053E-4</v>
      </c>
      <c r="J119">
        <f t="shared" si="9"/>
        <v>-0.58704270153369109</v>
      </c>
    </row>
    <row r="120" spans="1:10" x14ac:dyDescent="0.25">
      <c r="A120" t="s">
        <v>98</v>
      </c>
      <c r="B120">
        <f>('CON Score and Page Rank'!DC83-'MIN and MAX'!B$23)/('MIN and MAX'!F$23-'MIN and MAX'!B$23)</f>
        <v>1.36029142444694E-4</v>
      </c>
      <c r="C120">
        <f>('CON Score and Page Rank'!DD83-'MIN and MAX'!C$23)/('MIN and MAX'!G$23-'MIN and MAX'!C$23)</f>
        <v>1.2781921068567908E-2</v>
      </c>
      <c r="D120">
        <f>('CON Score and Page Rank'!DE83-'MIN and MAX'!D$23)/('MIN and MAX'!H$23-'MIN and MAX'!D$23)</f>
        <v>0.39246376811594202</v>
      </c>
      <c r="E120">
        <f t="shared" si="5"/>
        <v>1.2645891926123214E-2</v>
      </c>
      <c r="F120">
        <f t="shared" si="6"/>
        <v>0.58746399920116699</v>
      </c>
      <c r="G120">
        <f t="shared" si="7"/>
        <v>0.39232773897349732</v>
      </c>
      <c r="H120" s="3">
        <f>IFERROR(VLOOKUP(A120,'GDP Data'!A$2:Q$144,3,FALSE),"Not Found")</f>
        <v>3468337941.0883002</v>
      </c>
      <c r="I120">
        <f t="shared" si="8"/>
        <v>3.2776043832856194E-4</v>
      </c>
      <c r="J120">
        <f t="shared" si="9"/>
        <v>-0.58713623876283838</v>
      </c>
    </row>
    <row r="121" spans="1:10" x14ac:dyDescent="0.25">
      <c r="A121" t="s">
        <v>67</v>
      </c>
      <c r="B121">
        <f>('CON Score and Page Rank'!DC52-'MIN and MAX'!B$23)/('MIN and MAX'!F$23-'MIN and MAX'!B$23)</f>
        <v>2.3065724686559128E-4</v>
      </c>
      <c r="C121">
        <f>('CON Score and Page Rank'!DD52-'MIN and MAX'!C$23)/('MIN and MAX'!G$23-'MIN and MAX'!C$23)</f>
        <v>1.2841703950249399E-2</v>
      </c>
      <c r="D121">
        <f>('CON Score and Page Rank'!DE52-'MIN and MAX'!D$23)/('MIN and MAX'!H$23-'MIN and MAX'!D$23)</f>
        <v>0.39246376811594202</v>
      </c>
      <c r="E121">
        <f t="shared" si="5"/>
        <v>1.2611046703383809E-2</v>
      </c>
      <c r="F121">
        <f t="shared" si="6"/>
        <v>0.58743665939239187</v>
      </c>
      <c r="G121">
        <f t="shared" si="7"/>
        <v>0.39223311086907642</v>
      </c>
      <c r="H121" s="3">
        <f>IFERROR(VLOOKUP(A121,'GDP Data'!A$2:Q$144,3,FALSE),"Not Found")</f>
        <v>3190371050.4552398</v>
      </c>
      <c r="I121">
        <f t="shared" si="8"/>
        <v>3.0149236657136408E-4</v>
      </c>
      <c r="J121">
        <f t="shared" si="9"/>
        <v>-0.58713516702582047</v>
      </c>
    </row>
    <row r="122" spans="1:10" x14ac:dyDescent="0.25">
      <c r="A122" t="s">
        <v>201</v>
      </c>
      <c r="B122">
        <f>('CON Score and Page Rank'!DC186-'MIN and MAX'!B$23)/('MIN and MAX'!F$23-'MIN and MAX'!B$23)</f>
        <v>1.8860274239173535E-2</v>
      </c>
      <c r="C122">
        <f>('CON Score and Page Rank'!DD186-'MIN and MAX'!C$23)/('MIN and MAX'!G$23-'MIN and MAX'!C$23)</f>
        <v>3.1019400575316956E-2</v>
      </c>
      <c r="D122">
        <f>('CON Score and Page Rank'!DE186-'MIN and MAX'!D$23)/('MIN and MAX'!H$23-'MIN and MAX'!D$23)</f>
        <v>0.85043478260869565</v>
      </c>
      <c r="E122">
        <f t="shared" si="5"/>
        <v>1.2159126336143421E-2</v>
      </c>
      <c r="F122">
        <f t="shared" si="6"/>
        <v>0.58708207946864399</v>
      </c>
      <c r="G122">
        <f t="shared" si="7"/>
        <v>0.83157450836952207</v>
      </c>
      <c r="H122" s="3">
        <f>IFERROR(VLOOKUP(A122,'GDP Data'!A$2:Q$144,3,FALSE),"Not Found")</f>
        <v>71517080040.633804</v>
      </c>
      <c r="I122">
        <f t="shared" si="8"/>
        <v>6.7584156735147321E-3</v>
      </c>
      <c r="J122">
        <f t="shared" si="9"/>
        <v>-0.58032366379512923</v>
      </c>
    </row>
    <row r="123" spans="1:10" x14ac:dyDescent="0.25">
      <c r="A123" t="s">
        <v>191</v>
      </c>
      <c r="B123">
        <f>('CON Score and Page Rank'!DC176-'MIN and MAX'!B$23)/('MIN and MAX'!F$23-'MIN and MAX'!B$23)</f>
        <v>2.2698195291700154E-2</v>
      </c>
      <c r="C123">
        <f>('CON Score and Page Rank'!DD176-'MIN and MAX'!C$23)/('MIN and MAX'!G$23-'MIN and MAX'!C$23)</f>
        <v>3.4815554863016109E-2</v>
      </c>
      <c r="D123">
        <f>('CON Score and Page Rank'!DE176-'MIN and MAX'!D$23)/('MIN and MAX'!H$23-'MIN and MAX'!D$23)</f>
        <v>0.85043478260869565</v>
      </c>
      <c r="E123">
        <f t="shared" si="5"/>
        <v>1.2117359571315954E-2</v>
      </c>
      <c r="F123">
        <f t="shared" si="6"/>
        <v>0.58704930896888063</v>
      </c>
      <c r="G123">
        <f t="shared" si="7"/>
        <v>0.82773658731699551</v>
      </c>
      <c r="H123" s="3">
        <f>IFERROR(VLOOKUP(A123,'GDP Data'!A$2:Q$144,3,FALSE),"Not Found")</f>
        <v>306602070620.5</v>
      </c>
      <c r="I123">
        <f t="shared" si="8"/>
        <v>2.8974116930337891E-2</v>
      </c>
      <c r="J123">
        <f t="shared" si="9"/>
        <v>-0.55807519203854272</v>
      </c>
    </row>
    <row r="124" spans="1:10" x14ac:dyDescent="0.25">
      <c r="A124" t="s">
        <v>155</v>
      </c>
      <c r="B124">
        <f>('CON Score and Page Rank'!DC139-'MIN and MAX'!B$23)/('MIN and MAX'!F$23-'MIN and MAX'!B$23)</f>
        <v>7.3157472296228403E-4</v>
      </c>
      <c r="C124">
        <f>('CON Score and Page Rank'!DD139-'MIN and MAX'!C$23)/('MIN and MAX'!G$23-'MIN and MAX'!C$23)</f>
        <v>1.2782972547660578E-2</v>
      </c>
      <c r="D124">
        <f>('CON Score and Page Rank'!DE139-'MIN and MAX'!D$23)/('MIN and MAX'!H$23-'MIN and MAX'!D$23)</f>
        <v>0.39884057971014492</v>
      </c>
      <c r="E124">
        <f t="shared" si="5"/>
        <v>1.2051397824698294E-2</v>
      </c>
      <c r="F124">
        <f t="shared" si="6"/>
        <v>0.58699755491488925</v>
      </c>
      <c r="G124">
        <f t="shared" si="7"/>
        <v>0.39810900498718266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61</v>
      </c>
      <c r="B125">
        <f>('CON Score and Page Rank'!DC46-'MIN and MAX'!B$23)/('MIN and MAX'!F$23-'MIN and MAX'!B$23)</f>
        <v>2.1574709034440427E-5</v>
      </c>
      <c r="C125">
        <f>('CON Score and Page Rank'!DD46-'MIN and MAX'!C$23)/('MIN and MAX'!G$23-'MIN and MAX'!C$23)</f>
        <v>1.2060313766329406E-2</v>
      </c>
      <c r="D125">
        <f>('CON Score and Page Rank'!DE46-'MIN and MAX'!D$23)/('MIN and MAX'!H$23-'MIN and MAX'!D$23)</f>
        <v>0.30202898550724638</v>
      </c>
      <c r="E125">
        <f t="shared" si="5"/>
        <v>1.2038739057294965E-2</v>
      </c>
      <c r="F125">
        <f t="shared" si="6"/>
        <v>0.58698762275624805</v>
      </c>
      <c r="G125">
        <f t="shared" si="7"/>
        <v>0.30200741079821192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186</v>
      </c>
      <c r="B126">
        <f>('CON Score and Page Rank'!DC171-'MIN and MAX'!B$23)/('MIN and MAX'!F$23-'MIN and MAX'!B$23)</f>
        <v>5.8261047646789038E-5</v>
      </c>
      <c r="C126">
        <f>('CON Score and Page Rank'!DD171-'MIN and MAX'!C$23)/('MIN and MAX'!G$23-'MIN and MAX'!C$23)</f>
        <v>1.2089430209230491E-2</v>
      </c>
      <c r="D126">
        <f>('CON Score and Page Rank'!DE171-'MIN and MAX'!D$23)/('MIN and MAX'!H$23-'MIN and MAX'!D$23)</f>
        <v>0.48927536231884056</v>
      </c>
      <c r="E126">
        <f t="shared" si="5"/>
        <v>1.2031169161583701E-2</v>
      </c>
      <c r="F126">
        <f t="shared" si="6"/>
        <v>0.58698168336241097</v>
      </c>
      <c r="G126">
        <f t="shared" si="7"/>
        <v>0.48921710127119378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156</v>
      </c>
      <c r="B127">
        <f>('CON Score and Page Rank'!DC140-'MIN and MAX'!B$23)/('MIN and MAX'!F$23-'MIN and MAX'!B$23)</f>
        <v>3.2736277231442338E-5</v>
      </c>
      <c r="C127">
        <f>('CON Score and Page Rank'!DD140-'MIN and MAX'!C$23)/('MIN and MAX'!G$23-'MIN and MAX'!C$23)</f>
        <v>1.1958463213828697E-2</v>
      </c>
      <c r="D127">
        <f>('CON Score and Page Rank'!DE140-'MIN and MAX'!D$23)/('MIN and MAX'!H$23-'MIN and MAX'!D$23)</f>
        <v>0.32695652173913042</v>
      </c>
      <c r="E127">
        <f t="shared" si="5"/>
        <v>1.1925726936597254E-2</v>
      </c>
      <c r="F127">
        <f t="shared" si="6"/>
        <v>0.58689895264521874</v>
      </c>
      <c r="G127">
        <f t="shared" si="7"/>
        <v>0.32692378546189899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85</v>
      </c>
      <c r="B128">
        <f>('CON Score and Page Rank'!DC70-'MIN and MAX'!B$23)/('MIN and MAX'!F$23-'MIN and MAX'!B$23)</f>
        <v>2.0701440016113052E-4</v>
      </c>
      <c r="C128">
        <f>('CON Score and Page Rank'!DD70-'MIN and MAX'!C$23)/('MIN and MAX'!G$23-'MIN and MAX'!C$23)</f>
        <v>1.2077213995823736E-2</v>
      </c>
      <c r="D128">
        <f>('CON Score and Page Rank'!DE70-'MIN and MAX'!D$23)/('MIN and MAX'!H$23-'MIN and MAX'!D$23)</f>
        <v>0.53739130434782612</v>
      </c>
      <c r="E128">
        <f t="shared" si="5"/>
        <v>1.1870199595662606E-2</v>
      </c>
      <c r="F128">
        <f t="shared" si="6"/>
        <v>0.58685538549989458</v>
      </c>
      <c r="G128">
        <f t="shared" si="7"/>
        <v>0.53718428994766498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154</v>
      </c>
      <c r="B129">
        <f>('CON Score and Page Rank'!DC138-'MIN and MAX'!B$23)/('MIN and MAX'!F$23-'MIN and MAX'!B$23)</f>
        <v>1.2273552155619717E-4</v>
      </c>
      <c r="C129">
        <f>('CON Score and Page Rank'!DD138-'MIN and MAX'!C$23)/('MIN and MAX'!G$23-'MIN and MAX'!C$23)</f>
        <v>1.1750927102557245E-2</v>
      </c>
      <c r="D129">
        <f>('CON Score and Page Rank'!DE138-'MIN and MAX'!D$23)/('MIN and MAX'!H$23-'MIN and MAX'!D$23)</f>
        <v>0.29217391304347828</v>
      </c>
      <c r="E129">
        <f t="shared" si="5"/>
        <v>1.1628191581001049E-2</v>
      </c>
      <c r="F129">
        <f t="shared" si="6"/>
        <v>0.58666550429602438</v>
      </c>
      <c r="G129">
        <f t="shared" si="7"/>
        <v>0.29205117752192211</v>
      </c>
      <c r="H129" s="3">
        <f>IFERROR(VLOOKUP(A129,'GDP Data'!A$2:Q$144,3,FALSE),"Not Found")</f>
        <v>6007055042.1768703</v>
      </c>
      <c r="I129">
        <f t="shared" si="8"/>
        <v>5.6767103642440695E-4</v>
      </c>
      <c r="J129">
        <f t="shared" si="9"/>
        <v>-0.58609783325959997</v>
      </c>
    </row>
    <row r="130" spans="1:10" x14ac:dyDescent="0.25">
      <c r="A130" t="s">
        <v>138</v>
      </c>
      <c r="B130">
        <f>('CON Score and Page Rank'!DC123-'MIN and MAX'!B$23)/('MIN and MAX'!F$23-'MIN and MAX'!B$23)</f>
        <v>4.7972835325529157E-4</v>
      </c>
      <c r="C130">
        <f>('CON Score and Page Rank'!DD123-'MIN and MAX'!C$23)/('MIN and MAX'!G$23-'MIN and MAX'!C$23)</f>
        <v>1.2021244001920036E-2</v>
      </c>
      <c r="D130">
        <f>('CON Score and Page Rank'!DE123-'MIN and MAX'!D$23)/('MIN and MAX'!H$23-'MIN and MAX'!D$23)</f>
        <v>0.40521739130434781</v>
      </c>
      <c r="E130">
        <f t="shared" si="5"/>
        <v>1.1541515648664744E-2</v>
      </c>
      <c r="F130">
        <f t="shared" si="6"/>
        <v>0.58659749774507775</v>
      </c>
      <c r="G130">
        <f t="shared" si="7"/>
        <v>0.40473766295109254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93</v>
      </c>
      <c r="B131">
        <f>('CON Score and Page Rank'!DC78-'MIN and MAX'!B$23)/('MIN and MAX'!F$23-'MIN and MAX'!B$23)</f>
        <v>1.170389771378488E-5</v>
      </c>
      <c r="C131">
        <f>('CON Score and Page Rank'!DD78-'MIN and MAX'!C$23)/('MIN and MAX'!G$23-'MIN and MAX'!C$23)</f>
        <v>1.1313035401711921E-2</v>
      </c>
      <c r="D131">
        <f>('CON Score and Page Rank'!DE78-'MIN and MAX'!D$23)/('MIN and MAX'!H$23-'MIN and MAX'!D$23)</f>
        <v>0.30492753623188407</v>
      </c>
      <c r="E131">
        <f t="shared" ref="E131:E194" si="10">C131-B131</f>
        <v>1.1301331503998136E-2</v>
      </c>
      <c r="F131">
        <f t="shared" si="6"/>
        <v>0.58640904756253465</v>
      </c>
      <c r="G131">
        <f t="shared" si="7"/>
        <v>0.3049158323341703</v>
      </c>
      <c r="H131" s="3" t="str">
        <f>IFERROR(VLOOKUP(A131,'GDP Data'!A$2:Q$144,3,FALSE),"Not Found")</f>
        <v>Not Found</v>
      </c>
      <c r="I131" t="str">
        <f t="shared" si="8"/>
        <v>No Value</v>
      </c>
      <c r="J131" t="str">
        <f t="shared" si="9"/>
        <v>No Value</v>
      </c>
    </row>
    <row r="132" spans="1:10" x14ac:dyDescent="0.25">
      <c r="A132" t="s">
        <v>135</v>
      </c>
      <c r="B132">
        <f>('CON Score and Page Rank'!DC120-'MIN and MAX'!B$23)/('MIN and MAX'!F$23-'MIN and MAX'!B$23)</f>
        <v>1.7795990896355862E-5</v>
      </c>
      <c r="C132">
        <f>('CON Score and Page Rank'!DD120-'MIN and MAX'!C$23)/('MIN and MAX'!G$23-'MIN and MAX'!C$23)</f>
        <v>1.131677342690059E-2</v>
      </c>
      <c r="D132">
        <f>('CON Score and Page Rank'!DE120-'MIN and MAX'!D$23)/('MIN and MAX'!H$23-'MIN and MAX'!D$23)</f>
        <v>0.30492753623188407</v>
      </c>
      <c r="E132">
        <f t="shared" si="10"/>
        <v>1.1298977436004234E-2</v>
      </c>
      <c r="F132">
        <f t="shared" ref="F132:F195" si="11">(E132-MIN(E$3:E$212))/(MAX(E$3:E$212)-MIN(E$3:E$212))</f>
        <v>0.58640720054409901</v>
      </c>
      <c r="G132">
        <f t="shared" ref="G132:G195" si="12">D132-B132</f>
        <v>0.30490974024098771</v>
      </c>
      <c r="H132" s="3">
        <f>IFERROR(VLOOKUP(A132,'GDP Data'!A$2:Q$144,3,FALSE),"Not Found")</f>
        <v>3984000517.0234499</v>
      </c>
      <c r="I132">
        <f t="shared" ref="I132:I195" si="13">IFERROR((H132-MIN(H$3:H$212))/(MAX(H$3:H$212)-MIN(H$3:H$212)),"No Value")</f>
        <v>3.7649092387781799E-4</v>
      </c>
      <c r="J132">
        <f t="shared" ref="J132:J195" si="14">IFERROR(I132-F132,"No Value")</f>
        <v>-0.58603070962022119</v>
      </c>
    </row>
    <row r="133" spans="1:10" x14ac:dyDescent="0.25">
      <c r="A133" t="s">
        <v>168</v>
      </c>
      <c r="B133">
        <f>('CON Score and Page Rank'!DC154-'MIN and MAX'!B$23)/('MIN and MAX'!F$23-'MIN and MAX'!B$23)</f>
        <v>3.2638865005017064E-4</v>
      </c>
      <c r="C133">
        <f>('CON Score and Page Rank'!DD154-'MIN and MAX'!C$23)/('MIN and MAX'!G$23-'MIN and MAX'!C$23)</f>
        <v>1.117247748779009E-2</v>
      </c>
      <c r="D133">
        <f>('CON Score and Page Rank'!DE154-'MIN and MAX'!D$23)/('MIN and MAX'!H$23-'MIN and MAX'!D$23)</f>
        <v>0.25681159420289856</v>
      </c>
      <c r="E133">
        <f t="shared" si="10"/>
        <v>1.0846088837739919E-2</v>
      </c>
      <c r="F133">
        <f t="shared" si="11"/>
        <v>0.58605186093942607</v>
      </c>
      <c r="G133">
        <f t="shared" si="12"/>
        <v>0.25648520555284837</v>
      </c>
      <c r="H133" s="3">
        <f>IFERROR(VLOOKUP(A133,'GDP Data'!A$2:Q$144,3,FALSE),"Not Found")</f>
        <v>3534803921.5686302</v>
      </c>
      <c r="I133">
        <f t="shared" si="13"/>
        <v>3.3404152144854616E-4</v>
      </c>
      <c r="J133">
        <f t="shared" si="14"/>
        <v>-0.58571781941797751</v>
      </c>
    </row>
    <row r="134" spans="1:10" x14ac:dyDescent="0.25">
      <c r="A134" t="s">
        <v>129</v>
      </c>
      <c r="B134">
        <f>('CON Score and Page Rank'!DC114-'MIN and MAX'!B$23)/('MIN and MAX'!F$23-'MIN and MAX'!B$23)</f>
        <v>8.9350777704001018E-6</v>
      </c>
      <c r="C134">
        <f>('CON Score and Page Rank'!DD114-'MIN and MAX'!C$23)/('MIN and MAX'!G$23-'MIN and MAX'!C$23)</f>
        <v>1.0772570043811868E-2</v>
      </c>
      <c r="D134">
        <f>('CON Score and Page Rank'!DE114-'MIN and MAX'!D$23)/('MIN and MAX'!H$23-'MIN and MAX'!D$23)</f>
        <v>0.35942028985507246</v>
      </c>
      <c r="E134">
        <f t="shared" si="10"/>
        <v>1.0763634966041468E-2</v>
      </c>
      <c r="F134">
        <f t="shared" si="11"/>
        <v>0.58598716704718545</v>
      </c>
      <c r="G134">
        <f t="shared" si="12"/>
        <v>0.35941135477730207</v>
      </c>
      <c r="H134" s="3">
        <f>IFERROR(VLOOKUP(A134,'GDP Data'!A$2:Q$144,3,FALSE),"Not Found")</f>
        <v>2118467913.3787301</v>
      </c>
      <c r="I134">
        <f t="shared" si="13"/>
        <v>2.0019674658811718E-4</v>
      </c>
      <c r="J134">
        <f t="shared" si="14"/>
        <v>-0.58578697030059734</v>
      </c>
    </row>
    <row r="135" spans="1:10" x14ac:dyDescent="0.25">
      <c r="A135" t="s">
        <v>71</v>
      </c>
      <c r="B135">
        <f>('CON Score and Page Rank'!DC56-'MIN and MAX'!B$23)/('MIN and MAX'!F$23-'MIN and MAX'!B$23)</f>
        <v>7.4079271770474089E-6</v>
      </c>
      <c r="C135">
        <f>('CON Score and Page Rank'!DD56-'MIN and MAX'!C$23)/('MIN and MAX'!G$23-'MIN and MAX'!C$23)</f>
        <v>1.0722441033282175E-2</v>
      </c>
      <c r="D135">
        <f>('CON Score and Page Rank'!DE56-'MIN and MAX'!D$23)/('MIN and MAX'!H$23-'MIN and MAX'!D$23)</f>
        <v>0.45333333333333331</v>
      </c>
      <c r="E135">
        <f t="shared" si="10"/>
        <v>1.0715033106105127E-2</v>
      </c>
      <c r="F135">
        <f t="shared" si="11"/>
        <v>0.5859490336833465</v>
      </c>
      <c r="G135">
        <f t="shared" si="12"/>
        <v>0.45332592540615624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97</v>
      </c>
      <c r="B136">
        <f>('CON Score and Page Rank'!DC82-'MIN and MAX'!B$23)/('MIN and MAX'!F$23-'MIN and MAX'!B$23)</f>
        <v>1.5013220071094796E-5</v>
      </c>
      <c r="C136">
        <f>('CON Score and Page Rank'!DD82-'MIN and MAX'!C$23)/('MIN and MAX'!G$23-'MIN and MAX'!C$23)</f>
        <v>1.0337055230171172E-2</v>
      </c>
      <c r="D136">
        <f>('CON Score and Page Rank'!DE82-'MIN and MAX'!D$23)/('MIN and MAX'!H$23-'MIN and MAX'!D$23)</f>
        <v>0.34550724637681157</v>
      </c>
      <c r="E136">
        <f t="shared" si="10"/>
        <v>1.0322042010100077E-2</v>
      </c>
      <c r="F136">
        <f t="shared" si="11"/>
        <v>0.58564069008355257</v>
      </c>
      <c r="G136">
        <f t="shared" si="12"/>
        <v>0.34549223315674049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188</v>
      </c>
      <c r="B137">
        <f>('CON Score and Page Rank'!DC173-'MIN and MAX'!B$23)/('MIN and MAX'!F$23-'MIN and MAX'!B$23)</f>
        <v>2.4476629655848651E-5</v>
      </c>
      <c r="C137">
        <f>('CON Score and Page Rank'!DD173-'MIN and MAX'!C$23)/('MIN and MAX'!G$23-'MIN and MAX'!C$23)</f>
        <v>1.0245569743418923E-2</v>
      </c>
      <c r="D137">
        <f>('CON Score and Page Rank'!DE173-'MIN and MAX'!D$23)/('MIN and MAX'!H$23-'MIN and MAX'!D$23)</f>
        <v>0.36231884057971014</v>
      </c>
      <c r="E137">
        <f t="shared" si="10"/>
        <v>1.0221093113763074E-2</v>
      </c>
      <c r="F137">
        <f t="shared" si="11"/>
        <v>0.5855614848638715</v>
      </c>
      <c r="G137">
        <f t="shared" si="12"/>
        <v>0.36229436395005432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209</v>
      </c>
      <c r="B138">
        <f>('CON Score and Page Rank'!DC194-'MIN and MAX'!B$23)/('MIN and MAX'!F$23-'MIN and MAX'!B$23)</f>
        <v>3.8844327716852979E-5</v>
      </c>
      <c r="C138">
        <f>('CON Score and Page Rank'!DD194-'MIN and MAX'!C$23)/('MIN and MAX'!G$23-'MIN and MAX'!C$23)</f>
        <v>1.0050265158356546E-2</v>
      </c>
      <c r="D138">
        <f>('CON Score and Page Rank'!DE194-'MIN and MAX'!D$23)/('MIN and MAX'!H$23-'MIN and MAX'!D$23)</f>
        <v>0.29275362318840581</v>
      </c>
      <c r="E138">
        <f t="shared" si="10"/>
        <v>1.0011420830639692E-2</v>
      </c>
      <c r="F138">
        <f t="shared" si="11"/>
        <v>0.58539697450419037</v>
      </c>
      <c r="G138">
        <f t="shared" si="12"/>
        <v>0.29271477886068897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80</v>
      </c>
      <c r="B139">
        <f>('CON Score and Page Rank'!DC65-'MIN and MAX'!B$23)/('MIN and MAX'!F$23-'MIN and MAX'!B$23)</f>
        <v>8.136233559172519E-6</v>
      </c>
      <c r="C139">
        <f>('CON Score and Page Rank'!DD65-'MIN and MAX'!C$23)/('MIN and MAX'!G$23-'MIN and MAX'!C$23)</f>
        <v>9.7878054280066233E-3</v>
      </c>
      <c r="D139">
        <f>('CON Score and Page Rank'!DE65-'MIN and MAX'!D$23)/('MIN and MAX'!H$23-'MIN and MAX'!D$23)</f>
        <v>0.25623188405797104</v>
      </c>
      <c r="E139">
        <f t="shared" si="10"/>
        <v>9.7796691944474507E-3</v>
      </c>
      <c r="F139">
        <f t="shared" si="11"/>
        <v>0.58521514052757362</v>
      </c>
      <c r="G139">
        <f t="shared" si="12"/>
        <v>0.25622374782441187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103</v>
      </c>
      <c r="B140">
        <f>('CON Score and Page Rank'!DC88-'MIN and MAX'!B$23)/('MIN and MAX'!F$23-'MIN and MAX'!B$23)</f>
        <v>3.81066852244735E-5</v>
      </c>
      <c r="C140">
        <f>('CON Score and Page Rank'!DD88-'MIN and MAX'!C$23)/('MIN and MAX'!G$23-'MIN and MAX'!C$23)</f>
        <v>9.3478550059604409E-3</v>
      </c>
      <c r="D140">
        <f>('CON Score and Page Rank'!DE88-'MIN and MAX'!D$23)/('MIN and MAX'!H$23-'MIN and MAX'!D$23)</f>
        <v>0.29855072463768118</v>
      </c>
      <c r="E140">
        <f t="shared" si="10"/>
        <v>9.3097483207359669E-3</v>
      </c>
      <c r="F140">
        <f t="shared" si="11"/>
        <v>0.58484643727884489</v>
      </c>
      <c r="G140">
        <f t="shared" si="12"/>
        <v>0.2985126179524567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151</v>
      </c>
      <c r="B141">
        <f>('CON Score and Page Rank'!DC135-'MIN and MAX'!B$23)/('MIN and MAX'!F$23-'MIN and MAX'!B$23)</f>
        <v>2.1917052186179179E-5</v>
      </c>
      <c r="C141">
        <f>('CON Score and Page Rank'!DD135-'MIN and MAX'!C$23)/('MIN and MAX'!G$23-'MIN and MAX'!C$23)</f>
        <v>9.3082356820900127E-3</v>
      </c>
      <c r="D141">
        <f>('CON Score and Page Rank'!DE135-'MIN and MAX'!D$23)/('MIN and MAX'!H$23-'MIN and MAX'!D$23)</f>
        <v>0.26840579710144929</v>
      </c>
      <c r="E141">
        <f t="shared" si="10"/>
        <v>9.286318629903834E-3</v>
      </c>
      <c r="F141">
        <f t="shared" si="11"/>
        <v>0.58482805417732764</v>
      </c>
      <c r="G141">
        <f t="shared" si="12"/>
        <v>0.26838388004926311</v>
      </c>
      <c r="H141" s="3">
        <f>IFERROR(VLOOKUP(A141,'GDP Data'!A$2:Q$144,3,FALSE),"Not Found")</f>
        <v>1267997934.3125</v>
      </c>
      <c r="I141">
        <f t="shared" si="13"/>
        <v>1.1982671983214203E-4</v>
      </c>
      <c r="J141">
        <f t="shared" si="14"/>
        <v>-0.58470822745749551</v>
      </c>
    </row>
    <row r="142" spans="1:10" x14ac:dyDescent="0.25">
      <c r="A142" t="s">
        <v>70</v>
      </c>
      <c r="B142">
        <f>('CON Score and Page Rank'!DC55-'MIN and MAX'!B$23)/('MIN and MAX'!F$23-'MIN and MAX'!B$23)</f>
        <v>2.1281002884762881E-4</v>
      </c>
      <c r="C142">
        <f>('CON Score and Page Rank'!DD55-'MIN and MAX'!C$23)/('MIN and MAX'!G$23-'MIN and MAX'!C$23)</f>
        <v>9.3412432782029684E-3</v>
      </c>
      <c r="D142">
        <f>('CON Score and Page Rank'!DE55-'MIN and MAX'!D$23)/('MIN and MAX'!H$23-'MIN and MAX'!D$23)</f>
        <v>0.3373913043478261</v>
      </c>
      <c r="E142">
        <f t="shared" si="10"/>
        <v>9.1284332493553402E-3</v>
      </c>
      <c r="F142">
        <f t="shared" si="11"/>
        <v>0.58470417618851811</v>
      </c>
      <c r="G142">
        <f t="shared" si="12"/>
        <v>0.33717849431897845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133</v>
      </c>
      <c r="B143">
        <f>('CON Score and Page Rank'!DC118-'MIN and MAX'!B$23)/('MIN and MAX'!F$23-'MIN and MAX'!B$23)</f>
        <v>3.1284491210137819E-5</v>
      </c>
      <c r="C143">
        <f>('CON Score and Page Rank'!DD118-'MIN and MAX'!C$23)/('MIN and MAX'!G$23-'MIN and MAX'!C$23)</f>
        <v>9.1470837504696641E-3</v>
      </c>
      <c r="D143">
        <f>('CON Score and Page Rank'!DE118-'MIN and MAX'!D$23)/('MIN and MAX'!H$23-'MIN and MAX'!D$23)</f>
        <v>0.29623188405797102</v>
      </c>
      <c r="E143">
        <f t="shared" si="10"/>
        <v>9.1157992592595261E-3</v>
      </c>
      <c r="F143">
        <f t="shared" si="11"/>
        <v>0.58469426347032805</v>
      </c>
      <c r="G143">
        <f t="shared" si="12"/>
        <v>0.29620059956676087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256</v>
      </c>
      <c r="B144">
        <f>('CON Score and Page Rank'!DC145-'MIN and MAX'!B$23)/('MIN and MAX'!F$23-'MIN and MAX'!B$23)</f>
        <v>4.5132636474158236E-5</v>
      </c>
      <c r="C144">
        <f>('CON Score and Page Rank'!DD145-'MIN and MAX'!C$23)/('MIN and MAX'!G$23-'MIN and MAX'!C$23)</f>
        <v>9.1567240102416233E-3</v>
      </c>
      <c r="D144">
        <f>('CON Score and Page Rank'!DE145-'MIN and MAX'!D$23)/('MIN and MAX'!H$23-'MIN and MAX'!D$23)</f>
        <v>0.29623188405797102</v>
      </c>
      <c r="E144">
        <f t="shared" si="10"/>
        <v>9.1115913737674654E-3</v>
      </c>
      <c r="F144">
        <f t="shared" si="11"/>
        <v>0.58469096193354175</v>
      </c>
      <c r="G144">
        <f t="shared" si="12"/>
        <v>0.29618675142149686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118</v>
      </c>
      <c r="B145">
        <f>('CON Score and Page Rank'!DC103-'MIN and MAX'!B$23)/('MIN and MAX'!F$23-'MIN and MAX'!B$23)</f>
        <v>2.0826678348887499E-5</v>
      </c>
      <c r="C145">
        <f>('CON Score and Page Rank'!DD103-'MIN and MAX'!C$23)/('MIN and MAX'!G$23-'MIN and MAX'!C$23)</f>
        <v>8.8119783844890793E-3</v>
      </c>
      <c r="D145">
        <f>('CON Score and Page Rank'!DE103-'MIN and MAX'!D$23)/('MIN and MAX'!H$23-'MIN and MAX'!D$23)</f>
        <v>0.20869565217391303</v>
      </c>
      <c r="E145">
        <f t="shared" si="10"/>
        <v>8.791151706140192E-3</v>
      </c>
      <c r="F145">
        <f t="shared" si="11"/>
        <v>0.58443954269876175</v>
      </c>
      <c r="G145">
        <f t="shared" si="12"/>
        <v>0.20867482549556415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77</v>
      </c>
      <c r="B146">
        <f>('CON Score and Page Rank'!DC62-'MIN and MAX'!B$23)/('MIN and MAX'!F$23-'MIN and MAX'!B$23)</f>
        <v>5.2395556794540767E-5</v>
      </c>
      <c r="C146">
        <f>('CON Score and Page Rank'!DD62-'MIN and MAX'!C$23)/('MIN and MAX'!G$23-'MIN and MAX'!C$23)</f>
        <v>8.8311176859671523E-3</v>
      </c>
      <c r="D146">
        <f>('CON Score and Page Rank'!DE62-'MIN and MAX'!D$23)/('MIN and MAX'!H$23-'MIN and MAX'!D$23)</f>
        <v>0.20869565217391303</v>
      </c>
      <c r="E146">
        <f t="shared" si="10"/>
        <v>8.7787221291726111E-3</v>
      </c>
      <c r="F146">
        <f t="shared" si="11"/>
        <v>0.58442979036456122</v>
      </c>
      <c r="G146">
        <f t="shared" si="12"/>
        <v>0.20864325661711849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170</v>
      </c>
      <c r="B147">
        <f>('CON Score and Page Rank'!DC156-'MIN and MAX'!B$23)/('MIN and MAX'!F$23-'MIN and MAX'!B$23)</f>
        <v>6.9175015259448884E-5</v>
      </c>
      <c r="C147">
        <f>('CON Score and Page Rank'!DD156-'MIN and MAX'!C$23)/('MIN and MAX'!G$23-'MIN and MAX'!C$23)</f>
        <v>8.5262789244841628E-3</v>
      </c>
      <c r="D147">
        <f>('CON Score and Page Rank'!DE156-'MIN and MAX'!D$23)/('MIN and MAX'!H$23-'MIN and MAX'!D$23)</f>
        <v>0.24695652173913044</v>
      </c>
      <c r="E147">
        <f t="shared" si="10"/>
        <v>8.4571039092247134E-3</v>
      </c>
      <c r="F147">
        <f t="shared" si="11"/>
        <v>0.58417744642927583</v>
      </c>
      <c r="G147">
        <f t="shared" si="12"/>
        <v>0.246887346723871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189</v>
      </c>
      <c r="B148">
        <f>('CON Score and Page Rank'!DC174-'MIN and MAX'!B$23)/('MIN and MAX'!F$23-'MIN and MAX'!B$23)</f>
        <v>3.903009244199613E-2</v>
      </c>
      <c r="C148">
        <f>('CON Score and Page Rank'!DD174-'MIN and MAX'!C$23)/('MIN and MAX'!G$23-'MIN and MAX'!C$23)</f>
        <v>4.7472936910311854E-2</v>
      </c>
      <c r="D148">
        <f>('CON Score and Page Rank'!DE174-'MIN and MAX'!D$23)/('MIN and MAX'!H$23-'MIN and MAX'!D$23)</f>
        <v>0.94434782608695655</v>
      </c>
      <c r="E148">
        <f t="shared" si="10"/>
        <v>8.4428444683157244E-3</v>
      </c>
      <c r="F148">
        <f t="shared" si="11"/>
        <v>0.58416625837085512</v>
      </c>
      <c r="G148">
        <f t="shared" si="12"/>
        <v>0.90531773364496038</v>
      </c>
      <c r="H148" s="3">
        <f>IFERROR(VLOOKUP(A148,'GDP Data'!A$2:Q$144,3,FALSE),"Not Found")</f>
        <v>190905493539.168</v>
      </c>
      <c r="I148">
        <f t="shared" si="13"/>
        <v>1.8040706904729833E-2</v>
      </c>
      <c r="J148">
        <f t="shared" si="14"/>
        <v>-0.56612555146612531</v>
      </c>
    </row>
    <row r="149" spans="1:10" x14ac:dyDescent="0.25">
      <c r="A149" t="s">
        <v>181</v>
      </c>
      <c r="B149">
        <f>('CON Score and Page Rank'!DC166-'MIN and MAX'!B$23)/('MIN and MAX'!F$23-'MIN and MAX'!B$23)</f>
        <v>3.0995219395392629E-2</v>
      </c>
      <c r="C149">
        <f>('CON Score and Page Rank'!DD166-'MIN and MAX'!C$23)/('MIN and MAX'!G$23-'MIN and MAX'!C$23)</f>
        <v>3.936665412502785E-2</v>
      </c>
      <c r="D149">
        <f>('CON Score and Page Rank'!DE166-'MIN and MAX'!D$23)/('MIN and MAX'!H$23-'MIN and MAX'!D$23)</f>
        <v>0.80811594202898551</v>
      </c>
      <c r="E149">
        <f t="shared" si="10"/>
        <v>8.3714347296352208E-3</v>
      </c>
      <c r="F149">
        <f t="shared" si="11"/>
        <v>0.584110229783671</v>
      </c>
      <c r="G149">
        <f t="shared" si="12"/>
        <v>0.77712072263359289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99</v>
      </c>
      <c r="B150">
        <f>('CON Score and Page Rank'!DC84-'MIN and MAX'!B$23)/('MIN and MAX'!F$23-'MIN and MAX'!B$23)</f>
        <v>1.1749608688042972E-4</v>
      </c>
      <c r="C150">
        <f>('CON Score and Page Rank'!DD84-'MIN and MAX'!C$23)/('MIN and MAX'!G$23-'MIN and MAX'!C$23)</f>
        <v>8.4458322667824732E-3</v>
      </c>
      <c r="D150">
        <f>('CON Score and Page Rank'!DE84-'MIN and MAX'!D$23)/('MIN and MAX'!H$23-'MIN and MAX'!D$23)</f>
        <v>0.37391304347826088</v>
      </c>
      <c r="E150">
        <f t="shared" si="10"/>
        <v>8.3283361799020433E-3</v>
      </c>
      <c r="F150">
        <f t="shared" si="11"/>
        <v>0.58407641435602975</v>
      </c>
      <c r="G150">
        <f t="shared" si="12"/>
        <v>0.37379554739138043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83</v>
      </c>
      <c r="B151">
        <f>('CON Score and Page Rank'!DC68-'MIN and MAX'!B$23)/('MIN and MAX'!F$23-'MIN and MAX'!B$23)</f>
        <v>2.8332842292564068E-5</v>
      </c>
      <c r="C151">
        <f>('CON Score and Page Rank'!DD68-'MIN and MAX'!C$23)/('MIN and MAX'!G$23-'MIN and MAX'!C$23)</f>
        <v>8.2275976109564726E-3</v>
      </c>
      <c r="D151">
        <f>('CON Score and Page Rank'!DE68-'MIN and MAX'!D$23)/('MIN and MAX'!H$23-'MIN and MAX'!D$23)</f>
        <v>0.3571014492753623</v>
      </c>
      <c r="E151">
        <f t="shared" si="10"/>
        <v>8.1992647686639081E-3</v>
      </c>
      <c r="F151">
        <f t="shared" si="11"/>
        <v>0.58397514401180006</v>
      </c>
      <c r="G151">
        <f t="shared" si="12"/>
        <v>0.35707311643306971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224</v>
      </c>
      <c r="B152">
        <f>('CON Score and Page Rank'!DC209-'MIN and MAX'!B$23)/('MIN and MAX'!F$23-'MIN and MAX'!B$23)</f>
        <v>2.2382978347111058E-5</v>
      </c>
      <c r="C152">
        <f>('CON Score and Page Rank'!DD209-'MIN and MAX'!C$23)/('MIN and MAX'!G$23-'MIN and MAX'!C$23)</f>
        <v>7.8490362134129472E-3</v>
      </c>
      <c r="D152">
        <f>('CON Score and Page Rank'!DE209-'MIN and MAX'!D$23)/('MIN and MAX'!H$23-'MIN and MAX'!D$23)</f>
        <v>0.3472463768115942</v>
      </c>
      <c r="E152">
        <f t="shared" si="10"/>
        <v>7.826653235065836E-3</v>
      </c>
      <c r="F152">
        <f t="shared" si="11"/>
        <v>0.58368279036113901</v>
      </c>
      <c r="G152">
        <f t="shared" si="12"/>
        <v>0.34722399383324709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144</v>
      </c>
      <c r="B153">
        <f>('CON Score and Page Rank'!DC129-'MIN and MAX'!B$23)/('MIN and MAX'!F$23-'MIN and MAX'!B$23)</f>
        <v>8.9058057840983407E-6</v>
      </c>
      <c r="C153">
        <f>('CON Score and Page Rank'!DD129-'MIN and MAX'!C$23)/('MIN and MAX'!G$23-'MIN and MAX'!C$23)</f>
        <v>7.6436830271833988E-3</v>
      </c>
      <c r="D153">
        <f>('CON Score and Page Rank'!DE129-'MIN and MAX'!D$23)/('MIN and MAX'!H$23-'MIN and MAX'!D$23)</f>
        <v>0.24637681159420291</v>
      </c>
      <c r="E153">
        <f t="shared" si="10"/>
        <v>7.6347772213993005E-3</v>
      </c>
      <c r="F153">
        <f t="shared" si="11"/>
        <v>0.58353224308062934</v>
      </c>
      <c r="G153">
        <f t="shared" si="12"/>
        <v>0.2463679057884188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220</v>
      </c>
      <c r="B154">
        <f>('CON Score and Page Rank'!DC205-'MIN and MAX'!B$23)/('MIN and MAX'!F$23-'MIN and MAX'!B$23)</f>
        <v>2.1952335488951784E-5</v>
      </c>
      <c r="C154">
        <f>('CON Score and Page Rank'!DD205-'MIN and MAX'!C$23)/('MIN and MAX'!G$23-'MIN and MAX'!C$23)</f>
        <v>7.4980208458214201E-3</v>
      </c>
      <c r="D154">
        <f>('CON Score and Page Rank'!DE205-'MIN and MAX'!D$23)/('MIN and MAX'!H$23-'MIN and MAX'!D$23)</f>
        <v>0.26724637681159419</v>
      </c>
      <c r="E154">
        <f t="shared" si="10"/>
        <v>7.4760685103324679E-3</v>
      </c>
      <c r="F154">
        <f t="shared" si="11"/>
        <v>0.58340771910085865</v>
      </c>
      <c r="G154">
        <f t="shared" si="12"/>
        <v>0.26722442447610523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108</v>
      </c>
      <c r="B155">
        <f>('CON Score and Page Rank'!DC93-'MIN and MAX'!B$23)/('MIN and MAX'!F$23-'MIN and MAX'!B$23)</f>
        <v>2.5530046291363671E-5</v>
      </c>
      <c r="C155">
        <f>('CON Score and Page Rank'!DD93-'MIN and MAX'!C$23)/('MIN and MAX'!G$23-'MIN and MAX'!C$23)</f>
        <v>7.3601613879529472E-3</v>
      </c>
      <c r="D155">
        <f>('CON Score and Page Rank'!DE93-'MIN and MAX'!D$23)/('MIN and MAX'!H$23-'MIN and MAX'!D$23)</f>
        <v>0.35942028985507246</v>
      </c>
      <c r="E155">
        <f t="shared" si="10"/>
        <v>7.3346313416615839E-3</v>
      </c>
      <c r="F155">
        <f t="shared" si="11"/>
        <v>0.58329674649568786</v>
      </c>
      <c r="G155">
        <f t="shared" si="12"/>
        <v>0.35939475980878111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68</v>
      </c>
      <c r="B156">
        <f>('CON Score and Page Rank'!DC53-'MIN and MAX'!B$23)/('MIN and MAX'!F$23-'MIN and MAX'!B$23)</f>
        <v>2.0545930854221114E-5</v>
      </c>
      <c r="C156">
        <f>('CON Score and Page Rank'!DD53-'MIN and MAX'!C$23)/('MIN and MAX'!G$23-'MIN and MAX'!C$23)</f>
        <v>7.2805654414912812E-3</v>
      </c>
      <c r="D156">
        <f>('CON Score and Page Rank'!DE53-'MIN and MAX'!D$23)/('MIN and MAX'!H$23-'MIN and MAX'!D$23)</f>
        <v>0.29043478260869565</v>
      </c>
      <c r="E156">
        <f t="shared" si="10"/>
        <v>7.2600195106370599E-3</v>
      </c>
      <c r="F156">
        <f t="shared" si="11"/>
        <v>0.5832382055241514</v>
      </c>
      <c r="G156">
        <f t="shared" si="12"/>
        <v>0.29041423667784144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54</v>
      </c>
      <c r="B157">
        <f>('CON Score and Page Rank'!DC39-'MIN and MAX'!B$23)/('MIN and MAX'!F$23-'MIN and MAX'!B$23)</f>
        <v>3.9926162192395705E-2</v>
      </c>
      <c r="C157">
        <f>('CON Score and Page Rank'!DD39-'MIN and MAX'!C$23)/('MIN and MAX'!G$23-'MIN and MAX'!C$23)</f>
        <v>4.7102554250629924E-2</v>
      </c>
      <c r="D157">
        <f>('CON Score and Page Rank'!DE39-'MIN and MAX'!D$23)/('MIN and MAX'!H$23-'MIN and MAX'!D$23)</f>
        <v>0.86724637681159422</v>
      </c>
      <c r="E157">
        <f t="shared" si="10"/>
        <v>7.1763920582342197E-3</v>
      </c>
      <c r="F157">
        <f t="shared" si="11"/>
        <v>0.58317259083217077</v>
      </c>
      <c r="G157">
        <f t="shared" si="12"/>
        <v>0.82732021461919847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200</v>
      </c>
      <c r="B158">
        <f>('CON Score and Page Rank'!DC185-'MIN and MAX'!B$23)/('MIN and MAX'!F$23-'MIN and MAX'!B$23)</f>
        <v>4.5157919765697517E-2</v>
      </c>
      <c r="C158">
        <f>('CON Score and Page Rank'!DD185-'MIN and MAX'!C$23)/('MIN and MAX'!G$23-'MIN and MAX'!C$23)</f>
        <v>5.2194738188324458E-2</v>
      </c>
      <c r="D158">
        <f>('CON Score and Page Rank'!DE185-'MIN and MAX'!D$23)/('MIN and MAX'!H$23-'MIN and MAX'!D$23)</f>
        <v>0.99072463768115937</v>
      </c>
      <c r="E158">
        <f t="shared" si="10"/>
        <v>7.0368184226269406E-3</v>
      </c>
      <c r="F158">
        <f t="shared" si="11"/>
        <v>0.58306308036825205</v>
      </c>
      <c r="G158">
        <f t="shared" si="12"/>
        <v>0.94556671791546187</v>
      </c>
      <c r="H158" s="3">
        <f>IFERROR(VLOOKUP(A158,'GDP Data'!A$2:Q$144,3,FALSE),"Not Found")</f>
        <v>559983704094.17004</v>
      </c>
      <c r="I158">
        <f t="shared" si="13"/>
        <v>5.2918864144237708E-2</v>
      </c>
      <c r="J158">
        <f t="shared" si="14"/>
        <v>-0.53014421622401431</v>
      </c>
    </row>
    <row r="159" spans="1:10" x14ac:dyDescent="0.25">
      <c r="A159" t="s">
        <v>34</v>
      </c>
      <c r="B159">
        <f>('CON Score and Page Rank'!DC20-'MIN and MAX'!B$23)/('MIN and MAX'!F$23-'MIN and MAX'!B$23)</f>
        <v>5.4119276069251279E-2</v>
      </c>
      <c r="C159">
        <f>('CON Score and Page Rank'!DD20-'MIN and MAX'!C$23)/('MIN and MAX'!G$23-'MIN and MAX'!C$23)</f>
        <v>6.1008179796146381E-2</v>
      </c>
      <c r="D159">
        <f>('CON Score and Page Rank'!DE20-'MIN and MAX'!D$23)/('MIN and MAX'!H$23-'MIN and MAX'!D$23)</f>
        <v>0.94840579710144923</v>
      </c>
      <c r="E159">
        <f t="shared" si="10"/>
        <v>6.8889037268951014E-3</v>
      </c>
      <c r="F159">
        <f t="shared" si="11"/>
        <v>0.58294702544943067</v>
      </c>
      <c r="G159">
        <f t="shared" si="12"/>
        <v>0.89428652103219797</v>
      </c>
      <c r="H159" s="3">
        <f>IFERROR(VLOOKUP(A159,'GDP Data'!A$2:Q$144,3,FALSE),"Not Found")</f>
        <v>121604107164.99699</v>
      </c>
      <c r="I159">
        <f t="shared" si="13"/>
        <v>1.1491675881631776E-2</v>
      </c>
      <c r="J159">
        <f t="shared" si="14"/>
        <v>-0.57145534956779886</v>
      </c>
    </row>
    <row r="160" spans="1:10" x14ac:dyDescent="0.25">
      <c r="A160" t="s">
        <v>212</v>
      </c>
      <c r="B160">
        <f>('CON Score and Page Rank'!DC197-'MIN and MAX'!B$23)/('MIN and MAX'!F$23-'MIN and MAX'!B$23)</f>
        <v>1.3839297400381668E-5</v>
      </c>
      <c r="C160">
        <f>('CON Score and Page Rank'!DD197-'MIN and MAX'!C$23)/('MIN and MAX'!G$23-'MIN and MAX'!C$23)</f>
        <v>6.7642143444009654E-3</v>
      </c>
      <c r="D160">
        <f>('CON Score and Page Rank'!DE197-'MIN and MAX'!D$23)/('MIN and MAX'!H$23-'MIN and MAX'!D$23)</f>
        <v>0.18202898550724639</v>
      </c>
      <c r="E160">
        <f t="shared" si="10"/>
        <v>6.7503750470005834E-3</v>
      </c>
      <c r="F160">
        <f t="shared" si="11"/>
        <v>0.58283833486517167</v>
      </c>
      <c r="G160">
        <f t="shared" si="12"/>
        <v>0.18201514620984602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27</v>
      </c>
      <c r="B161">
        <f>('CON Score and Page Rank'!DC14-'MIN and MAX'!B$23)/('MIN and MAX'!F$23-'MIN and MAX'!B$23)</f>
        <v>4.8522055517534343E-2</v>
      </c>
      <c r="C161">
        <f>('CON Score and Page Rank'!DD14-'MIN and MAX'!C$23)/('MIN and MAX'!G$23-'MIN and MAX'!C$23)</f>
        <v>5.5232918969696537E-2</v>
      </c>
      <c r="D161">
        <f>('CON Score and Page Rank'!DE14-'MIN and MAX'!D$23)/('MIN and MAX'!H$23-'MIN and MAX'!D$23)</f>
        <v>0.90492753623188404</v>
      </c>
      <c r="E161">
        <f t="shared" si="10"/>
        <v>6.710863452162194E-3</v>
      </c>
      <c r="F161">
        <f t="shared" si="11"/>
        <v>0.58280733378776839</v>
      </c>
      <c r="G161">
        <f t="shared" si="12"/>
        <v>0.85640548071434974</v>
      </c>
      <c r="H161" s="3">
        <f>IFERROR(VLOOKUP(A161,'GDP Data'!A$2:Q$144,3,FALSE),"Not Found")</f>
        <v>136309295225.34</v>
      </c>
      <c r="I161">
        <f t="shared" si="13"/>
        <v>1.2881326765204442E-2</v>
      </c>
      <c r="J161">
        <f t="shared" si="14"/>
        <v>-0.56992600702256391</v>
      </c>
    </row>
    <row r="162" spans="1:10" x14ac:dyDescent="0.25">
      <c r="A162" t="s">
        <v>213</v>
      </c>
      <c r="B162">
        <f>('CON Score and Page Rank'!DC198-'MIN and MAX'!B$23)/('MIN and MAX'!F$23-'MIN and MAX'!B$23)</f>
        <v>6.611184291138833E-5</v>
      </c>
      <c r="C162">
        <f>('CON Score and Page Rank'!DD198-'MIN and MAX'!C$23)/('MIN and MAX'!G$23-'MIN and MAX'!C$23)</f>
        <v>6.3456916370685226E-3</v>
      </c>
      <c r="D162">
        <f>('CON Score and Page Rank'!DE198-'MIN and MAX'!D$23)/('MIN and MAX'!H$23-'MIN and MAX'!D$23)</f>
        <v>0.26782608695652171</v>
      </c>
      <c r="E162">
        <f t="shared" si="10"/>
        <v>6.2795797941571346E-3</v>
      </c>
      <c r="F162">
        <f t="shared" si="11"/>
        <v>0.58246894557237783</v>
      </c>
      <c r="G162">
        <f t="shared" si="12"/>
        <v>0.26775997511361033</v>
      </c>
      <c r="H162" s="3">
        <f>IFERROR(VLOOKUP(A162,'GDP Data'!A$2:Q$144,3,FALSE),"Not Found")</f>
        <v>6331961555.4091396</v>
      </c>
      <c r="I162">
        <f t="shared" si="13"/>
        <v>5.9837493639079784E-4</v>
      </c>
      <c r="J162">
        <f t="shared" si="14"/>
        <v>-0.58187057063598702</v>
      </c>
    </row>
    <row r="163" spans="1:10" x14ac:dyDescent="0.25">
      <c r="A163" t="s">
        <v>137</v>
      </c>
      <c r="B163">
        <f>('CON Score and Page Rank'!DC122-'MIN and MAX'!B$23)/('MIN and MAX'!F$23-'MIN and MAX'!B$23)</f>
        <v>8.242474705510452E-6</v>
      </c>
      <c r="C163">
        <f>('CON Score and Page Rank'!DD122-'MIN and MAX'!C$23)/('MIN and MAX'!G$23-'MIN and MAX'!C$23)</f>
        <v>5.8964157184091892E-3</v>
      </c>
      <c r="D163">
        <f>('CON Score and Page Rank'!DE122-'MIN and MAX'!D$23)/('MIN and MAX'!H$23-'MIN and MAX'!D$23)</f>
        <v>0.16463768115942029</v>
      </c>
      <c r="E163">
        <f t="shared" si="10"/>
        <v>5.8881732437036788E-3</v>
      </c>
      <c r="F163">
        <f t="shared" si="11"/>
        <v>0.58216184521825631</v>
      </c>
      <c r="G163">
        <f t="shared" si="12"/>
        <v>0.16462943868471477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145</v>
      </c>
      <c r="B164">
        <f>('CON Score and Page Rank'!DC130-'MIN and MAX'!B$23)/('MIN and MAX'!F$23-'MIN and MAX'!B$23)</f>
        <v>5.2494476028641275E-6</v>
      </c>
      <c r="C164">
        <f>('CON Score and Page Rank'!DD130-'MIN and MAX'!C$23)/('MIN and MAX'!G$23-'MIN and MAX'!C$23)</f>
        <v>5.4277674033920151E-3</v>
      </c>
      <c r="D164">
        <f>('CON Score and Page Rank'!DE130-'MIN and MAX'!D$23)/('MIN and MAX'!H$23-'MIN and MAX'!D$23)</f>
        <v>0.11478260869565217</v>
      </c>
      <c r="E164">
        <f t="shared" si="10"/>
        <v>5.4225179557891509E-3</v>
      </c>
      <c r="F164">
        <f t="shared" si="11"/>
        <v>0.5817964887783823</v>
      </c>
      <c r="G164">
        <f t="shared" si="12"/>
        <v>0.1147773592480493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205</v>
      </c>
      <c r="B165">
        <f>('CON Score and Page Rank'!DC190-'MIN and MAX'!B$23)/('MIN and MAX'!F$23-'MIN and MAX'!B$23)</f>
        <v>1.0876830732723148E-5</v>
      </c>
      <c r="C165">
        <f>('CON Score and Page Rank'!DD190-'MIN and MAX'!C$23)/('MIN and MAX'!G$23-'MIN and MAX'!C$23)</f>
        <v>4.4814481299459653E-3</v>
      </c>
      <c r="D165">
        <f>('CON Score and Page Rank'!DE190-'MIN and MAX'!D$23)/('MIN and MAX'!H$23-'MIN and MAX'!D$23)</f>
        <v>0.19014492753623188</v>
      </c>
      <c r="E165">
        <f t="shared" si="10"/>
        <v>4.4705712992132423E-3</v>
      </c>
      <c r="F165">
        <f t="shared" si="11"/>
        <v>0.58104958468339329</v>
      </c>
      <c r="G165">
        <f t="shared" si="12"/>
        <v>0.19013405070549916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60</v>
      </c>
      <c r="B166">
        <f>('CON Score and Page Rank'!DC45-'MIN and MAX'!B$23)/('MIN and MAX'!F$23-'MIN and MAX'!B$23)</f>
        <v>5.0976986432367276E-2</v>
      </c>
      <c r="C166">
        <f>('CON Score and Page Rank'!DD45-'MIN and MAX'!C$23)/('MIN and MAX'!G$23-'MIN and MAX'!C$23)</f>
        <v>5.5260934592253029E-2</v>
      </c>
      <c r="D166">
        <f>('CON Score and Page Rank'!DE45-'MIN and MAX'!D$23)/('MIN and MAX'!H$23-'MIN and MAX'!D$23)</f>
        <v>0.92289855072463767</v>
      </c>
      <c r="E166">
        <f t="shared" si="10"/>
        <v>4.2839481598857532E-3</v>
      </c>
      <c r="F166">
        <f t="shared" si="11"/>
        <v>0.58090315884532717</v>
      </c>
      <c r="G166">
        <f t="shared" si="12"/>
        <v>0.87192156429227041</v>
      </c>
      <c r="H166" s="3">
        <f>IFERROR(VLOOKUP(A166,'GDP Data'!A$2:Q$144,3,FALSE),"Not Found")</f>
        <v>89794943349.891205</v>
      </c>
      <c r="I166">
        <f t="shared" si="13"/>
        <v>8.4856869462996316E-3</v>
      </c>
      <c r="J166">
        <f t="shared" si="14"/>
        <v>-0.57241747189902759</v>
      </c>
    </row>
    <row r="167" spans="1:10" x14ac:dyDescent="0.25">
      <c r="A167" t="s">
        <v>113</v>
      </c>
      <c r="B167">
        <f>('CON Score and Page Rank'!DC98-'MIN and MAX'!B$23)/('MIN and MAX'!F$23-'MIN and MAX'!B$23)</f>
        <v>1.651586038430105E-5</v>
      </c>
      <c r="C167">
        <f>('CON Score and Page Rank'!DD98-'MIN and MAX'!C$23)/('MIN and MAX'!G$23-'MIN and MAX'!C$23)</f>
        <v>4.2459185146102628E-3</v>
      </c>
      <c r="D167">
        <f>('CON Score and Page Rank'!DE98-'MIN and MAX'!D$23)/('MIN and MAX'!H$23-'MIN and MAX'!D$23)</f>
        <v>0.17391304347826086</v>
      </c>
      <c r="E167">
        <f t="shared" si="10"/>
        <v>4.2294026542259618E-3</v>
      </c>
      <c r="F167">
        <f t="shared" si="11"/>
        <v>0.58086036205491975</v>
      </c>
      <c r="G167">
        <f t="shared" si="12"/>
        <v>0.17389652761787655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33</v>
      </c>
      <c r="B168">
        <f>('CON Score and Page Rank'!DC19-'MIN and MAX'!B$23)/('MIN and MAX'!F$23-'MIN and MAX'!B$23)</f>
        <v>5.1058085755391072E-2</v>
      </c>
      <c r="C168">
        <f>('CON Score and Page Rank'!DD19-'MIN and MAX'!C$23)/('MIN and MAX'!G$23-'MIN and MAX'!C$23)</f>
        <v>5.5231251575666093E-2</v>
      </c>
      <c r="D168">
        <f>('CON Score and Page Rank'!DE19-'MIN and MAX'!D$23)/('MIN and MAX'!H$23-'MIN and MAX'!D$23)</f>
        <v>0.97913043478260875</v>
      </c>
      <c r="E168">
        <f t="shared" si="10"/>
        <v>4.173165820275021E-3</v>
      </c>
      <c r="F168">
        <f t="shared" si="11"/>
        <v>0.58081623823634543</v>
      </c>
      <c r="G168">
        <f t="shared" si="12"/>
        <v>0.92807234902721769</v>
      </c>
      <c r="H168" s="3">
        <f>IFERROR(VLOOKUP(A168,'GDP Data'!A$2:Q$144,3,FALSE),"Not Found")</f>
        <v>173972218824.02701</v>
      </c>
      <c r="I168">
        <f t="shared" si="13"/>
        <v>1.6440500224399524E-2</v>
      </c>
      <c r="J168">
        <f t="shared" si="14"/>
        <v>-0.56437573801194585</v>
      </c>
    </row>
    <row r="169" spans="1:10" x14ac:dyDescent="0.25">
      <c r="A169" t="s">
        <v>236</v>
      </c>
      <c r="B169">
        <f>('CON Score and Page Rank'!DC207-'MIN and MAX'!B$23)/('MIN and MAX'!F$23-'MIN and MAX'!B$23)</f>
        <v>1.4323105994079545E-5</v>
      </c>
      <c r="C169">
        <f>('CON Score and Page Rank'!DD207-'MIN and MAX'!C$23)/('MIN and MAX'!G$23-'MIN and MAX'!C$23)</f>
        <v>3.9552457966961635E-3</v>
      </c>
      <c r="D169">
        <f>('CON Score and Page Rank'!DE207-'MIN and MAX'!D$23)/('MIN and MAX'!H$23-'MIN and MAX'!D$23)</f>
        <v>0.25159420289855072</v>
      </c>
      <c r="E169">
        <f t="shared" si="10"/>
        <v>3.9409226907020836E-3</v>
      </c>
      <c r="F169">
        <f t="shared" si="11"/>
        <v>0.58063401863053787</v>
      </c>
      <c r="G169">
        <f t="shared" si="12"/>
        <v>0.25157987979255664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165</v>
      </c>
      <c r="B170">
        <f>('CON Score and Page Rank'!DC150-'MIN and MAX'!B$23)/('MIN and MAX'!F$23-'MIN and MAX'!B$23)</f>
        <v>3.627101868639828E-5</v>
      </c>
      <c r="C170">
        <f>('CON Score and Page Rank'!DD150-'MIN and MAX'!C$23)/('MIN and MAX'!G$23-'MIN and MAX'!C$23)</f>
        <v>3.9561730719477901E-3</v>
      </c>
      <c r="D170">
        <f>('CON Score and Page Rank'!DE150-'MIN and MAX'!D$23)/('MIN and MAX'!H$23-'MIN and MAX'!D$23)</f>
        <v>9.6231884057971021E-2</v>
      </c>
      <c r="E170">
        <f t="shared" si="10"/>
        <v>3.9199020532613921E-3</v>
      </c>
      <c r="F170">
        <f t="shared" si="11"/>
        <v>0.58061752568938907</v>
      </c>
      <c r="G170">
        <f t="shared" si="12"/>
        <v>9.6195613039284616E-2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161</v>
      </c>
      <c r="B171">
        <f>('CON Score and Page Rank'!DC146-'MIN and MAX'!B$23)/('MIN and MAX'!F$23-'MIN and MAX'!B$23)</f>
        <v>1.3259258601111628E-6</v>
      </c>
      <c r="C171">
        <f>('CON Score and Page Rank'!DD146-'MIN and MAX'!C$23)/('MIN and MAX'!G$23-'MIN and MAX'!C$23)</f>
        <v>3.3711457578727653E-3</v>
      </c>
      <c r="D171">
        <f>('CON Score and Page Rank'!DE146-'MIN and MAX'!D$23)/('MIN and MAX'!H$23-'MIN and MAX'!D$23)</f>
        <v>0.10666666666666667</v>
      </c>
      <c r="E171">
        <f t="shared" si="10"/>
        <v>3.3698198320126541E-3</v>
      </c>
      <c r="F171">
        <f t="shared" si="11"/>
        <v>0.58018592727912821</v>
      </c>
      <c r="G171">
        <f t="shared" si="12"/>
        <v>0.10666534074080657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22</v>
      </c>
      <c r="B172">
        <f>('CON Score and Page Rank'!DC13-'MIN and MAX'!B$23)/('MIN and MAX'!F$23-'MIN and MAX'!B$23)</f>
        <v>4.8613287328933504E-2</v>
      </c>
      <c r="C172">
        <f>('CON Score and Page Rank'!DD13-'MIN and MAX'!C$23)/('MIN and MAX'!G$23-'MIN and MAX'!C$23)</f>
        <v>5.1927034673891023E-2</v>
      </c>
      <c r="D172">
        <f>('CON Score and Page Rank'!DE13-'MIN and MAX'!D$23)/('MIN and MAX'!H$23-'MIN and MAX'!D$23)</f>
        <v>0.97449275362318843</v>
      </c>
      <c r="E172">
        <f t="shared" si="10"/>
        <v>3.3137473449575197E-3</v>
      </c>
      <c r="F172">
        <f t="shared" si="11"/>
        <v>0.58014193240829326</v>
      </c>
      <c r="G172">
        <f t="shared" si="12"/>
        <v>0.92587946629425488</v>
      </c>
      <c r="H172" s="3">
        <f>IFERROR(VLOOKUP(A172,'GDP Data'!A$2:Q$144,3,FALSE),"Not Found")</f>
        <v>129533107311.811</v>
      </c>
      <c r="I172">
        <f t="shared" si="13"/>
        <v>1.2240972117399256E-2</v>
      </c>
      <c r="J172">
        <f t="shared" si="14"/>
        <v>-0.56790096029089399</v>
      </c>
    </row>
    <row r="173" spans="1:10" x14ac:dyDescent="0.25">
      <c r="A173" t="s">
        <v>79</v>
      </c>
      <c r="B173">
        <f>('CON Score and Page Rank'!DC64-'MIN and MAX'!B$23)/('MIN and MAX'!F$23-'MIN and MAX'!B$23)</f>
        <v>5.8689369485808906E-6</v>
      </c>
      <c r="C173">
        <f>('CON Score and Page Rank'!DD64-'MIN and MAX'!C$23)/('MIN and MAX'!G$23-'MIN and MAX'!C$23)</f>
        <v>2.6188311827143344E-3</v>
      </c>
      <c r="D173">
        <f>('CON Score and Page Rank'!DE64-'MIN and MAX'!D$23)/('MIN and MAX'!H$23-'MIN and MAX'!D$23)</f>
        <v>0.18434782608695652</v>
      </c>
      <c r="E173">
        <f t="shared" si="10"/>
        <v>2.6129622457657536E-3</v>
      </c>
      <c r="F173">
        <f t="shared" si="11"/>
        <v>0.57959209145168322</v>
      </c>
      <c r="G173">
        <f t="shared" si="12"/>
        <v>0.18434195715000792</v>
      </c>
      <c r="H173" s="3">
        <f>IFERROR(VLOOKUP(A173,'GDP Data'!A$2:Q$144,3,FALSE),"Not Found")</f>
        <v>1461139022.0295401</v>
      </c>
      <c r="I173">
        <f t="shared" si="13"/>
        <v>1.3807869199997775E-4</v>
      </c>
      <c r="J173">
        <f t="shared" si="14"/>
        <v>-0.57945401275968322</v>
      </c>
    </row>
    <row r="174" spans="1:10" x14ac:dyDescent="0.25">
      <c r="A174" t="s">
        <v>128</v>
      </c>
      <c r="B174">
        <f>('CON Score and Page Rank'!DC113-'MIN and MAX'!B$23)/('MIN and MAX'!F$23-'MIN and MAX'!B$23)</f>
        <v>4.1245657093481216E-7</v>
      </c>
      <c r="C174">
        <f>('CON Score and Page Rank'!DD113-'MIN and MAX'!C$23)/('MIN and MAX'!G$23-'MIN and MAX'!C$23)</f>
        <v>2.5408771089459165E-3</v>
      </c>
      <c r="D174">
        <f>('CON Score and Page Rank'!DE113-'MIN and MAX'!D$23)/('MIN and MAX'!H$23-'MIN and MAX'!D$23)</f>
        <v>8.6956521739130436E-3</v>
      </c>
      <c r="E174">
        <f t="shared" si="10"/>
        <v>2.5404646523749818E-3</v>
      </c>
      <c r="F174">
        <f t="shared" si="11"/>
        <v>0.57953520932598179</v>
      </c>
      <c r="G174">
        <f t="shared" si="12"/>
        <v>8.695239717342108E-3</v>
      </c>
      <c r="H174" s="3">
        <f>IFERROR(VLOOKUP(A174,'GDP Data'!A$2:Q$144,3,FALSE),"Not Found")</f>
        <v>0</v>
      </c>
      <c r="I174">
        <f t="shared" si="13"/>
        <v>0</v>
      </c>
      <c r="J174">
        <f t="shared" si="14"/>
        <v>-0.57953520932598179</v>
      </c>
    </row>
    <row r="175" spans="1:10" x14ac:dyDescent="0.25">
      <c r="A175" t="s">
        <v>167</v>
      </c>
      <c r="B175">
        <f>('CON Score and Page Rank'!DC153-'MIN and MAX'!B$23)/('MIN and MAX'!F$23-'MIN and MAX'!B$23)</f>
        <v>2.0622828546704389E-6</v>
      </c>
      <c r="C175">
        <f>('CON Score and Page Rank'!DD153-'MIN and MAX'!C$23)/('MIN and MAX'!G$23-'MIN and MAX'!C$23)</f>
        <v>2.5420681046819508E-3</v>
      </c>
      <c r="D175">
        <f>('CON Score and Page Rank'!DE153-'MIN and MAX'!D$23)/('MIN and MAX'!H$23-'MIN and MAX'!D$23)</f>
        <v>8.6956521739130436E-3</v>
      </c>
      <c r="E175">
        <f t="shared" si="10"/>
        <v>2.5400058218272804E-3</v>
      </c>
      <c r="F175">
        <f t="shared" si="11"/>
        <v>0.57953484932428134</v>
      </c>
      <c r="G175">
        <f t="shared" si="12"/>
        <v>8.6935898910583728E-3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132</v>
      </c>
      <c r="B176">
        <f>('CON Score and Page Rank'!DC117-'MIN and MAX'!B$23)/('MIN and MAX'!F$23-'MIN and MAX'!B$23)</f>
        <v>1.5673349695494794E-5</v>
      </c>
      <c r="C176">
        <f>('CON Score and Page Rank'!DD117-'MIN and MAX'!C$23)/('MIN and MAX'!G$23-'MIN and MAX'!C$23)</f>
        <v>2.5518938195042357E-3</v>
      </c>
      <c r="D176">
        <f>('CON Score and Page Rank'!DE117-'MIN and MAX'!D$23)/('MIN and MAX'!H$23-'MIN and MAX'!D$23)</f>
        <v>8.6956521739130436E-3</v>
      </c>
      <c r="E176">
        <f t="shared" si="10"/>
        <v>2.536220469808741E-3</v>
      </c>
      <c r="F176">
        <f t="shared" si="11"/>
        <v>0.57953187931025374</v>
      </c>
      <c r="G176">
        <f t="shared" si="12"/>
        <v>8.679978824217548E-3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114</v>
      </c>
      <c r="B177">
        <f>('CON Score and Page Rank'!DC99-'MIN and MAX'!B$23)/('MIN and MAX'!F$23-'MIN and MAX'!B$23)</f>
        <v>3.2632508460871546E-5</v>
      </c>
      <c r="C177">
        <f>('CON Score and Page Rank'!DD99-'MIN and MAX'!C$23)/('MIN and MAX'!G$23-'MIN and MAX'!C$23)</f>
        <v>2.5255098611061113E-3</v>
      </c>
      <c r="D177">
        <f>('CON Score and Page Rank'!DE99-'MIN and MAX'!D$23)/('MIN and MAX'!H$23-'MIN and MAX'!D$23)</f>
        <v>0.10898550724637682</v>
      </c>
      <c r="E177">
        <f t="shared" si="10"/>
        <v>2.4928773526452399E-3</v>
      </c>
      <c r="F177">
        <f t="shared" si="11"/>
        <v>0.57949787199327296</v>
      </c>
      <c r="G177">
        <f t="shared" si="12"/>
        <v>0.10895287473791594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106</v>
      </c>
      <c r="B178">
        <f>('CON Score and Page Rank'!DC91-'MIN and MAX'!B$23)/('MIN and MAX'!F$23-'MIN and MAX'!B$23)</f>
        <v>4.6164467734068457E-6</v>
      </c>
      <c r="C178">
        <f>('CON Score and Page Rank'!DD91-'MIN and MAX'!C$23)/('MIN and MAX'!G$23-'MIN and MAX'!C$23)</f>
        <v>1.7185728186481784E-3</v>
      </c>
      <c r="D178">
        <f>('CON Score and Page Rank'!DE91-'MIN and MAX'!D$23)/('MIN and MAX'!H$23-'MIN and MAX'!D$23)</f>
        <v>8.4637681159420289E-2</v>
      </c>
      <c r="E178">
        <f t="shared" si="10"/>
        <v>1.7139563718747714E-3</v>
      </c>
      <c r="F178">
        <f t="shared" si="11"/>
        <v>0.57888672507007988</v>
      </c>
      <c r="G178">
        <f t="shared" si="12"/>
        <v>8.463306471264688E-2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86</v>
      </c>
      <c r="B179">
        <f>('CON Score and Page Rank'!DC71-'MIN and MAX'!B$23)/('MIN and MAX'!F$23-'MIN and MAX'!B$23)</f>
        <v>2.3699063671355078E-6</v>
      </c>
      <c r="C179">
        <f>('CON Score and Page Rank'!DD71-'MIN and MAX'!C$23)/('MIN and MAX'!G$23-'MIN and MAX'!C$23)</f>
        <v>1.3490748986558759E-3</v>
      </c>
      <c r="D179">
        <f>('CON Score and Page Rank'!DE71-'MIN and MAX'!D$23)/('MIN and MAX'!H$23-'MIN and MAX'!D$23)</f>
        <v>0.1391304347826087</v>
      </c>
      <c r="E179">
        <f t="shared" si="10"/>
        <v>1.3467049922887403E-3</v>
      </c>
      <c r="F179">
        <f t="shared" si="11"/>
        <v>0.57859857703425421</v>
      </c>
      <c r="G179">
        <f t="shared" si="12"/>
        <v>0.13912806487624158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162</v>
      </c>
      <c r="B180">
        <f>('CON Score and Page Rank'!DC147-'MIN and MAX'!B$23)/('MIN and MAX'!F$23-'MIN and MAX'!B$23)</f>
        <v>5.6698415061467215E-2</v>
      </c>
      <c r="C180">
        <f>('CON Score and Page Rank'!DD147-'MIN and MAX'!C$23)/('MIN and MAX'!G$23-'MIN and MAX'!C$23)</f>
        <v>5.7861883824702046E-2</v>
      </c>
      <c r="D180">
        <f>('CON Score and Page Rank'!DE147-'MIN and MAX'!D$23)/('MIN and MAX'!H$23-'MIN and MAX'!D$23)</f>
        <v>0.94840579710144923</v>
      </c>
      <c r="E180">
        <f t="shared" si="10"/>
        <v>1.1634687632348303E-3</v>
      </c>
      <c r="F180">
        <f t="shared" si="11"/>
        <v>0.57845480858999809</v>
      </c>
      <c r="G180">
        <f t="shared" si="12"/>
        <v>0.89170738203998201</v>
      </c>
      <c r="H180" s="3">
        <f>IFERROR(VLOOKUP(A180,'GDP Data'!A$2:Q$144,3,FALSE),"Not Found")</f>
        <v>547658231279.87</v>
      </c>
      <c r="I180">
        <f t="shared" si="13"/>
        <v>5.1754098068716781E-2</v>
      </c>
      <c r="J180">
        <f t="shared" si="14"/>
        <v>-0.52670071052128131</v>
      </c>
    </row>
    <row r="181" spans="1:10" x14ac:dyDescent="0.25">
      <c r="A181" t="s">
        <v>153</v>
      </c>
      <c r="B181">
        <f>('CON Score and Page Rank'!DC137-'MIN and MAX'!B$23)/('MIN and MAX'!F$23-'MIN and MAX'!B$23)</f>
        <v>8.3847710126407612E-7</v>
      </c>
      <c r="C181">
        <f>('CON Score and Page Rank'!DD137-'MIN and MAX'!C$23)/('MIN and MAX'!G$23-'MIN and MAX'!C$23)</f>
        <v>4.8726868263883371E-4</v>
      </c>
      <c r="D181">
        <f>('CON Score and Page Rank'!DE137-'MIN and MAX'!D$23)/('MIN and MAX'!H$23-'MIN and MAX'!D$23)</f>
        <v>5.7971014492753622E-4</v>
      </c>
      <c r="E181">
        <f t="shared" si="10"/>
        <v>4.8643020553756965E-4</v>
      </c>
      <c r="F181">
        <f t="shared" si="11"/>
        <v>0.57792359933818105</v>
      </c>
      <c r="G181">
        <f t="shared" si="12"/>
        <v>5.7887166782627216E-4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257</v>
      </c>
      <c r="B182">
        <f>('CON Score and Page Rank'!DC152-'MIN and MAX'!B$23)/('MIN and MAX'!F$23-'MIN and MAX'!B$23)</f>
        <v>5.0308626075962273E-6</v>
      </c>
      <c r="C182">
        <f>('CON Score and Page Rank'!DD152-'MIN and MAX'!C$23)/('MIN and MAX'!G$23-'MIN and MAX'!C$23)</f>
        <v>4.9000797283171307E-4</v>
      </c>
      <c r="D182">
        <f>('CON Score and Page Rank'!DE152-'MIN and MAX'!D$23)/('MIN and MAX'!H$23-'MIN and MAX'!D$23)</f>
        <v>5.7971014492753622E-4</v>
      </c>
      <c r="E182">
        <f t="shared" si="10"/>
        <v>4.8497711022411682E-4</v>
      </c>
      <c r="F182">
        <f t="shared" si="11"/>
        <v>0.5779224592292973</v>
      </c>
      <c r="G182">
        <f t="shared" si="12"/>
        <v>5.7467928231994003E-4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39</v>
      </c>
      <c r="B183">
        <f>('CON Score and Page Rank'!DC25-'MIN and MAX'!B$23)/('MIN and MAX'!F$23-'MIN and MAX'!B$23)</f>
        <v>4.1967295160189878E-6</v>
      </c>
      <c r="C183">
        <f>('CON Score and Page Rank'!DD25-'MIN and MAX'!C$23)/('MIN and MAX'!G$23-'MIN and MAX'!C$23)</f>
        <v>3.6482751528456721E-4</v>
      </c>
      <c r="D183">
        <f>('CON Score and Page Rank'!DE25-'MIN and MAX'!D$23)/('MIN and MAX'!H$23-'MIN and MAX'!D$23)</f>
        <v>0</v>
      </c>
      <c r="E183">
        <f t="shared" si="10"/>
        <v>3.6063078576854823E-4</v>
      </c>
      <c r="F183">
        <f t="shared" si="11"/>
        <v>0.57782489622165278</v>
      </c>
      <c r="G183">
        <f t="shared" si="12"/>
        <v>-4.1967295160189878E-6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109</v>
      </c>
      <c r="B184">
        <f>('CON Score and Page Rank'!DC94-'MIN and MAX'!B$23)/('MIN and MAX'!F$23-'MIN and MAX'!B$23)</f>
        <v>4.8744875884699601E-6</v>
      </c>
      <c r="C184">
        <f>('CON Score and Page Rank'!DD94-'MIN and MAX'!C$23)/('MIN and MAX'!G$23-'MIN and MAX'!C$23)</f>
        <v>0</v>
      </c>
      <c r="D184">
        <f>('CON Score and Page Rank'!DE94-'MIN and MAX'!D$23)/('MIN and MAX'!H$23-'MIN and MAX'!D$23)</f>
        <v>1.2753623188405797E-2</v>
      </c>
      <c r="E184">
        <f t="shared" si="10"/>
        <v>-4.8744875884699601E-6</v>
      </c>
      <c r="F184">
        <f t="shared" si="11"/>
        <v>0.57753811819315237</v>
      </c>
      <c r="G184">
        <f t="shared" si="12"/>
        <v>1.2748748700817327E-2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73</v>
      </c>
      <c r="B185">
        <f>('CON Score and Page Rank'!DC58-'MIN and MAX'!B$23)/('MIN and MAX'!F$23-'MIN and MAX'!B$23)</f>
        <v>5.3619363473088978E-6</v>
      </c>
      <c r="C185">
        <f>('CON Score and Page Rank'!DD58-'MIN and MAX'!C$23)/('MIN and MAX'!G$23-'MIN and MAX'!C$23)</f>
        <v>3.0965889136896928E-7</v>
      </c>
      <c r="D185">
        <f>('CON Score and Page Rank'!DE58-'MIN and MAX'!D$23)/('MIN and MAX'!H$23-'MIN and MAX'!D$23)</f>
        <v>1.2753623188405797E-2</v>
      </c>
      <c r="E185">
        <f t="shared" si="10"/>
        <v>-5.0522774559399287E-6</v>
      </c>
      <c r="F185">
        <f t="shared" si="11"/>
        <v>0.57753797869796197</v>
      </c>
      <c r="G185">
        <f t="shared" si="12"/>
        <v>1.2748261252058487E-2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261</v>
      </c>
      <c r="B186">
        <f>('CON Score and Page Rank'!DC159-'MIN and MAX'!B$23)/('MIN and MAX'!F$23-'MIN and MAX'!B$23)</f>
        <v>1.2186218971161771E-5</v>
      </c>
      <c r="C186">
        <f>('CON Score and Page Rank'!DD159-'MIN and MAX'!C$23)/('MIN and MAX'!G$23-'MIN and MAX'!C$23)</f>
        <v>4.6448833705345386E-6</v>
      </c>
      <c r="D186">
        <f>('CON Score and Page Rank'!DE159-'MIN and MAX'!D$23)/('MIN and MAX'!H$23-'MIN and MAX'!D$23)</f>
        <v>1.2753623188405797E-2</v>
      </c>
      <c r="E186">
        <f t="shared" si="10"/>
        <v>-7.5413356006272326E-6</v>
      </c>
      <c r="F186">
        <f t="shared" si="11"/>
        <v>0.57753602576529695</v>
      </c>
      <c r="G186">
        <f t="shared" si="12"/>
        <v>1.2741436969434635E-2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116</v>
      </c>
      <c r="B187">
        <f>('CON Score and Page Rank'!DC101-'MIN and MAX'!B$23)/('MIN and MAX'!F$23-'MIN and MAX'!B$23)</f>
        <v>0</v>
      </c>
      <c r="C187">
        <f>('CON Score and Page Rank'!DD101-'MIN and MAX'!C$23)/('MIN and MAX'!G$23-'MIN and MAX'!C$23)</f>
        <v>-2.8866640052562522E-3</v>
      </c>
      <c r="D187">
        <f>('CON Score and Page Rank'!DE101-'MIN and MAX'!D$23)/('MIN and MAX'!H$23-'MIN and MAX'!D$23)</f>
        <v>-9.3333333333333338E-2</v>
      </c>
      <c r="E187">
        <f t="shared" si="10"/>
        <v>-2.8866640052562522E-3</v>
      </c>
      <c r="F187">
        <f t="shared" si="11"/>
        <v>0.57527704570891836</v>
      </c>
      <c r="G187">
        <f t="shared" si="12"/>
        <v>-9.3333333333333338E-2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143</v>
      </c>
      <c r="B188">
        <f>('CON Score and Page Rank'!DC128-'MIN and MAX'!B$23)/('MIN and MAX'!F$23-'MIN and MAX'!B$23)</f>
        <v>0</v>
      </c>
      <c r="C188">
        <f>('CON Score and Page Rank'!DD128-'MIN and MAX'!C$23)/('MIN and MAX'!G$23-'MIN and MAX'!C$23)</f>
        <v>-2.8866640052562522E-3</v>
      </c>
      <c r="D188">
        <f>('CON Score and Page Rank'!DE128-'MIN and MAX'!D$23)/('MIN and MAX'!H$23-'MIN and MAX'!D$23)</f>
        <v>-9.3333333333333338E-2</v>
      </c>
      <c r="E188">
        <f t="shared" si="10"/>
        <v>-2.8866640052562522E-3</v>
      </c>
      <c r="F188">
        <f t="shared" si="11"/>
        <v>0.57527704570891836</v>
      </c>
      <c r="G188">
        <f t="shared" si="12"/>
        <v>-9.3333333333333338E-2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150</v>
      </c>
      <c r="B189">
        <f>('CON Score and Page Rank'!DC134-'MIN and MAX'!B$23)/('MIN and MAX'!F$23-'MIN and MAX'!B$23)</f>
        <v>0</v>
      </c>
      <c r="C189">
        <f>('CON Score and Page Rank'!DD134-'MIN and MAX'!C$23)/('MIN and MAX'!G$23-'MIN and MAX'!C$23)</f>
        <v>-2.8866640052562522E-3</v>
      </c>
      <c r="D189">
        <f>('CON Score and Page Rank'!DE134-'MIN and MAX'!D$23)/('MIN and MAX'!H$23-'MIN and MAX'!D$23)</f>
        <v>-9.3333333333333338E-2</v>
      </c>
      <c r="E189">
        <f t="shared" si="10"/>
        <v>-2.8866640052562522E-3</v>
      </c>
      <c r="F189">
        <f t="shared" si="11"/>
        <v>0.57527704570891836</v>
      </c>
      <c r="G189">
        <f t="shared" si="12"/>
        <v>-9.3333333333333338E-2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158</v>
      </c>
      <c r="B190">
        <f>('CON Score and Page Rank'!DC142-'MIN and MAX'!B$23)/('MIN and MAX'!F$23-'MIN and MAX'!B$23)</f>
        <v>0</v>
      </c>
      <c r="C190">
        <f>('CON Score and Page Rank'!DD142-'MIN and MAX'!C$23)/('MIN and MAX'!G$23-'MIN and MAX'!C$23)</f>
        <v>-2.8866640052562522E-3</v>
      </c>
      <c r="D190">
        <f>('CON Score and Page Rank'!DE142-'MIN and MAX'!D$23)/('MIN and MAX'!H$23-'MIN and MAX'!D$23)</f>
        <v>-9.3333333333333338E-2</v>
      </c>
      <c r="E190">
        <f t="shared" si="10"/>
        <v>-2.8866640052562522E-3</v>
      </c>
      <c r="F190">
        <f t="shared" si="11"/>
        <v>0.57527704570891836</v>
      </c>
      <c r="G190">
        <f t="shared" si="12"/>
        <v>-9.3333333333333338E-2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169</v>
      </c>
      <c r="B191">
        <f>('CON Score and Page Rank'!DC155-'MIN and MAX'!B$23)/('MIN and MAX'!F$23-'MIN and MAX'!B$23)</f>
        <v>0</v>
      </c>
      <c r="C191">
        <f>('CON Score and Page Rank'!DD155-'MIN and MAX'!C$23)/('MIN and MAX'!G$23-'MIN and MAX'!C$23)</f>
        <v>-2.8866640052562522E-3</v>
      </c>
      <c r="D191">
        <f>('CON Score and Page Rank'!DE155-'MIN and MAX'!D$23)/('MIN and MAX'!H$23-'MIN and MAX'!D$23)</f>
        <v>-9.3333333333333338E-2</v>
      </c>
      <c r="E191">
        <f t="shared" si="10"/>
        <v>-2.8866640052562522E-3</v>
      </c>
      <c r="F191">
        <f t="shared" si="11"/>
        <v>0.57527704570891836</v>
      </c>
      <c r="G191">
        <f t="shared" si="12"/>
        <v>-9.3333333333333338E-2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21</v>
      </c>
      <c r="B192">
        <f>('CON Score and Page Rank'!DC12-'MIN and MAX'!B$23)/('MIN and MAX'!F$23-'MIN and MAX'!B$23)</f>
        <v>8.129817940509361E-2</v>
      </c>
      <c r="C192">
        <f>('CON Score and Page Rank'!DD12-'MIN and MAX'!C$23)/('MIN and MAX'!G$23-'MIN and MAX'!C$23)</f>
        <v>7.2412898049618243E-2</v>
      </c>
      <c r="D192">
        <f>('CON Score and Page Rank'!DE12-'MIN and MAX'!D$23)/('MIN and MAX'!H$23-'MIN and MAX'!D$23)</f>
        <v>1</v>
      </c>
      <c r="E192">
        <f t="shared" si="10"/>
        <v>-8.8852813554753662E-3</v>
      </c>
      <c r="F192">
        <f t="shared" si="11"/>
        <v>0.57057048801243349</v>
      </c>
      <c r="G192">
        <f t="shared" si="12"/>
        <v>0.91870182059490635</v>
      </c>
      <c r="H192" s="3">
        <f>IFERROR(VLOOKUP(A192,'GDP Data'!A$2:Q$144,3,FALSE),"Not Found")</f>
        <v>164791442543.375</v>
      </c>
      <c r="I192">
        <f t="shared" si="13"/>
        <v>1.5572910240651064E-2</v>
      </c>
      <c r="J192">
        <f t="shared" si="14"/>
        <v>-0.55499757777178238</v>
      </c>
    </row>
    <row r="193" spans="1:10" x14ac:dyDescent="0.25">
      <c r="A193" t="s">
        <v>216</v>
      </c>
      <c r="B193">
        <f>('CON Score and Page Rank'!DC201-'MIN and MAX'!B$23)/('MIN and MAX'!F$23-'MIN and MAX'!B$23)</f>
        <v>7.849836280104544E-2</v>
      </c>
      <c r="C193">
        <f>('CON Score and Page Rank'!DD201-'MIN and MAX'!C$23)/('MIN and MAX'!G$23-'MIN and MAX'!C$23)</f>
        <v>6.6154952172690809E-2</v>
      </c>
      <c r="D193">
        <f>('CON Score and Page Rank'!DE201-'MIN and MAX'!D$23)/('MIN and MAX'!H$23-'MIN and MAX'!D$23)</f>
        <v>0.87594202898550722</v>
      </c>
      <c r="E193">
        <f t="shared" si="10"/>
        <v>-1.2343410628354631E-2</v>
      </c>
      <c r="F193">
        <f t="shared" si="11"/>
        <v>0.56785721527065491</v>
      </c>
      <c r="G193">
        <f t="shared" si="12"/>
        <v>0.79744366618446172</v>
      </c>
      <c r="H193" s="3">
        <f>IFERROR(VLOOKUP(A193,'GDP Data'!A$2:Q$144,3,FALSE),"Not Found")</f>
        <v>756706300589.79102</v>
      </c>
      <c r="I193">
        <f t="shared" si="13"/>
        <v>7.1509291476213779E-2</v>
      </c>
      <c r="J193">
        <f t="shared" si="14"/>
        <v>-0.49634792379444115</v>
      </c>
    </row>
    <row r="194" spans="1:10" x14ac:dyDescent="0.25">
      <c r="A194" t="s">
        <v>52</v>
      </c>
      <c r="B194">
        <f>('CON Score and Page Rank'!DC37-'MIN and MAX'!B$23)/('MIN and MAX'!F$23-'MIN and MAX'!B$23)</f>
        <v>0.10718525610938684</v>
      </c>
      <c r="C194">
        <f>('CON Score and Page Rank'!DD37-'MIN and MAX'!C$23)/('MIN and MAX'!G$23-'MIN and MAX'!C$23)</f>
        <v>9.0715023103496759E-2</v>
      </c>
      <c r="D194">
        <f>('CON Score and Page Rank'!DE37-'MIN and MAX'!D$23)/('MIN and MAX'!H$23-'MIN and MAX'!D$23)</f>
        <v>0.99072463768115937</v>
      </c>
      <c r="E194">
        <f t="shared" si="10"/>
        <v>-1.6470233005890081E-2</v>
      </c>
      <c r="F194">
        <f t="shared" si="11"/>
        <v>0.56461928117867521</v>
      </c>
      <c r="G194">
        <f t="shared" si="12"/>
        <v>0.88353938157177248</v>
      </c>
      <c r="H194" s="3">
        <f>IFERROR(VLOOKUP(A194,'GDP Data'!A$2:Q$144,3,FALSE),"Not Found")</f>
        <v>169403241524.33701</v>
      </c>
      <c r="I194">
        <f t="shared" si="13"/>
        <v>1.6008728572416343E-2</v>
      </c>
      <c r="J194">
        <f t="shared" si="14"/>
        <v>-0.54861055260625891</v>
      </c>
    </row>
    <row r="195" spans="1:10" x14ac:dyDescent="0.25">
      <c r="A195" t="s">
        <v>42</v>
      </c>
      <c r="B195">
        <f>('CON Score and Page Rank'!DC27-'MIN and MAX'!B$23)/('MIN and MAX'!F$23-'MIN and MAX'!B$23)</f>
        <v>5.1873010381405613E-2</v>
      </c>
      <c r="C195">
        <f>('CON Score and Page Rank'!DD27-'MIN and MAX'!C$23)/('MIN and MAX'!G$23-'MIN and MAX'!C$23)</f>
        <v>3.4624311573413613E-2</v>
      </c>
      <c r="D195">
        <f>('CON Score and Page Rank'!DE27-'MIN and MAX'!D$23)/('MIN and MAX'!H$23-'MIN and MAX'!D$23)</f>
        <v>0.83362318840579708</v>
      </c>
      <c r="E195">
        <f t="shared" ref="E195:E211" si="15">C195-B195</f>
        <v>-1.7248698807992E-2</v>
      </c>
      <c r="F195">
        <f t="shared" si="11"/>
        <v>0.56400849139189224</v>
      </c>
      <c r="G195">
        <f t="shared" si="12"/>
        <v>0.78175017802439151</v>
      </c>
      <c r="H195" s="3">
        <f>IFERROR(VLOOKUP(A195,'GDP Data'!A$2:Q$144,3,FALSE),"Not Found")</f>
        <v>53872425916.624802</v>
      </c>
      <c r="I195">
        <f t="shared" si="13"/>
        <v>5.0909831256856723E-3</v>
      </c>
      <c r="J195">
        <f t="shared" si="14"/>
        <v>-0.55891750826620656</v>
      </c>
    </row>
    <row r="196" spans="1:10" x14ac:dyDescent="0.25">
      <c r="A196" t="s">
        <v>31</v>
      </c>
      <c r="B196">
        <f>('CON Score and Page Rank'!DC17-'MIN and MAX'!B$23)/('MIN and MAX'!F$23-'MIN and MAX'!B$23)</f>
        <v>0.13557011168004193</v>
      </c>
      <c r="C196">
        <f>('CON Score and Page Rank'!DD17-'MIN and MAX'!C$23)/('MIN and MAX'!G$23-'MIN and MAX'!C$23)</f>
        <v>0.10968526954253095</v>
      </c>
      <c r="D196">
        <f>('CON Score and Page Rank'!DE17-'MIN and MAX'!D$23)/('MIN and MAX'!H$23-'MIN and MAX'!D$23)</f>
        <v>1</v>
      </c>
      <c r="E196">
        <f t="shared" si="15"/>
        <v>-2.588484213751098E-2</v>
      </c>
      <c r="F196">
        <f t="shared" ref="F196:F211" si="16">(E196-MIN(E$3:E$212))/(MAX(E$3:E$212)-MIN(E$3:E$212))</f>
        <v>0.55723251211493274</v>
      </c>
      <c r="G196">
        <f t="shared" ref="G196:G211" si="17">D196-B196</f>
        <v>0.86442988831995804</v>
      </c>
      <c r="H196" s="3">
        <f>IFERROR(VLOOKUP(A196,'GDP Data'!A$2:Q$144,3,FALSE),"Not Found")</f>
        <v>21387533703.2327</v>
      </c>
      <c r="I196">
        <f t="shared" ref="I196:I211" si="18">IFERROR((H196-MIN(H$3:H$212))/(MAX(H$3:H$212)-MIN(H$3:H$212)),"No Value")</f>
        <v>2.0211373690819864E-3</v>
      </c>
      <c r="J196">
        <f t="shared" ref="J196:J211" si="19">IFERROR(I196-F196,"No Value")</f>
        <v>-0.55521137474585081</v>
      </c>
    </row>
    <row r="197" spans="1:10" x14ac:dyDescent="0.25">
      <c r="A197" t="s">
        <v>29</v>
      </c>
      <c r="B197">
        <f>('CON Score and Page Rank'!DC10-'MIN and MAX'!B$23)/('MIN and MAX'!F$23-'MIN and MAX'!B$23)</f>
        <v>0.23253563248986056</v>
      </c>
      <c r="C197">
        <f>('CON Score and Page Rank'!DD10-'MIN and MAX'!C$23)/('MIN and MAX'!G$23-'MIN and MAX'!C$23)</f>
        <v>0.19992865663313555</v>
      </c>
      <c r="D197">
        <f>('CON Score and Page Rank'!DE10-'MIN and MAX'!D$23)/('MIN and MAX'!H$23-'MIN and MAX'!D$23)</f>
        <v>0.93971014492753624</v>
      </c>
      <c r="E197">
        <f t="shared" si="15"/>
        <v>-3.2606975856725007E-2</v>
      </c>
      <c r="F197">
        <f t="shared" si="16"/>
        <v>0.55195827834641087</v>
      </c>
      <c r="G197">
        <f t="shared" si="17"/>
        <v>0.70717451243767571</v>
      </c>
      <c r="H197" s="3">
        <f>IFERROR(VLOOKUP(A197,'GDP Data'!A$2:Q$144,3,FALSE),"Not Found")</f>
        <v>1168023426056.3799</v>
      </c>
      <c r="I197">
        <f t="shared" si="18"/>
        <v>0.11037905665620985</v>
      </c>
      <c r="J197">
        <f t="shared" si="19"/>
        <v>-0.44157922169020103</v>
      </c>
    </row>
    <row r="198" spans="1:10" x14ac:dyDescent="0.25">
      <c r="A198" t="s">
        <v>20</v>
      </c>
      <c r="B198">
        <f>('CON Score and Page Rank'!DC6-'MIN and MAX'!B$23)/('MIN and MAX'!F$23-'MIN and MAX'!B$23)</f>
        <v>9.5892762725477074E-2</v>
      </c>
      <c r="C198">
        <f>('CON Score and Page Rank'!DD6-'MIN and MAX'!C$23)/('MIN and MAX'!G$23-'MIN and MAX'!C$23)</f>
        <v>5.7085962012632933E-2</v>
      </c>
      <c r="D198">
        <f>('CON Score and Page Rank'!DE6-'MIN and MAX'!D$23)/('MIN and MAX'!H$23-'MIN and MAX'!D$23)</f>
        <v>0.85971014492753628</v>
      </c>
      <c r="E198">
        <f t="shared" si="15"/>
        <v>-3.880680071284414E-2</v>
      </c>
      <c r="F198">
        <f t="shared" si="16"/>
        <v>0.54709385181446013</v>
      </c>
      <c r="G198">
        <f t="shared" si="17"/>
        <v>0.76381738220205919</v>
      </c>
      <c r="H198" s="3">
        <f>IFERROR(VLOOKUP(A198,'GDP Data'!A$2:Q$144,3,FALSE),"Not Found")</f>
        <v>738981792355.37195</v>
      </c>
      <c r="I198">
        <f t="shared" si="18"/>
        <v>6.9834312657324954E-2</v>
      </c>
      <c r="J198">
        <f t="shared" si="19"/>
        <v>-0.47725953915713515</v>
      </c>
    </row>
    <row r="199" spans="1:10" x14ac:dyDescent="0.25">
      <c r="A199" t="s">
        <v>25</v>
      </c>
      <c r="B199">
        <f>('CON Score and Page Rank'!DC9-'MIN and MAX'!B$23)/('MIN and MAX'!F$23-'MIN and MAX'!B$23)</f>
        <v>0.17552305045175229</v>
      </c>
      <c r="C199">
        <f>('CON Score and Page Rank'!DD9-'MIN and MAX'!C$23)/('MIN and MAX'!G$23-'MIN and MAX'!C$23)</f>
        <v>0.12529616788716905</v>
      </c>
      <c r="D199">
        <f>('CON Score and Page Rank'!DE9-'MIN and MAX'!D$23)/('MIN and MAX'!H$23-'MIN and MAX'!D$23)</f>
        <v>0.9652173913043478</v>
      </c>
      <c r="E199">
        <f t="shared" si="15"/>
        <v>-5.0226882564583242E-2</v>
      </c>
      <c r="F199">
        <f t="shared" si="16"/>
        <v>0.53813357463794931</v>
      </c>
      <c r="G199">
        <f t="shared" si="17"/>
        <v>0.78969434085259549</v>
      </c>
      <c r="H199" s="3">
        <f>IFERROR(VLOOKUP(A199,'GDP Data'!A$2:Q$144,3,FALSE),"Not Found")</f>
        <v>109346669229.69501</v>
      </c>
      <c r="I199">
        <f t="shared" si="18"/>
        <v>1.0333339151272939E-2</v>
      </c>
      <c r="J199">
        <f t="shared" si="19"/>
        <v>-0.52780023548667632</v>
      </c>
    </row>
    <row r="200" spans="1:10" x14ac:dyDescent="0.25">
      <c r="A200" t="s">
        <v>49</v>
      </c>
      <c r="B200">
        <f>('CON Score and Page Rank'!DC34-'MIN and MAX'!B$23)/('MIN and MAX'!F$23-'MIN and MAX'!B$23)</f>
        <v>0.20122364125953715</v>
      </c>
      <c r="C200">
        <f>('CON Score and Page Rank'!DD34-'MIN and MAX'!C$23)/('MIN and MAX'!G$23-'MIN and MAX'!C$23)</f>
        <v>0.14178223201713752</v>
      </c>
      <c r="D200">
        <f>('CON Score and Page Rank'!DE34-'MIN and MAX'!D$23)/('MIN and MAX'!H$23-'MIN and MAX'!D$23)</f>
        <v>0.99072463768115937</v>
      </c>
      <c r="E200">
        <f t="shared" si="15"/>
        <v>-5.9441409242399629E-2</v>
      </c>
      <c r="F200">
        <f t="shared" si="16"/>
        <v>0.53090379168582325</v>
      </c>
      <c r="G200">
        <f t="shared" si="17"/>
        <v>0.78950099642162219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18</v>
      </c>
      <c r="B201">
        <f>('CON Score and Page Rank'!DC4-'MIN and MAX'!B$23)/('MIN and MAX'!F$23-'MIN and MAX'!B$23)</f>
        <v>0.14487871194030397</v>
      </c>
      <c r="C201">
        <f>('CON Score and Page Rank'!DD4-'MIN and MAX'!C$23)/('MIN and MAX'!G$23-'MIN and MAX'!C$23)</f>
        <v>8.4873333639158346E-2</v>
      </c>
      <c r="D201">
        <f>('CON Score and Page Rank'!DE4-'MIN and MAX'!D$23)/('MIN and MAX'!H$23-'MIN and MAX'!D$23)</f>
        <v>0.87014492753623185</v>
      </c>
      <c r="E201">
        <f t="shared" si="15"/>
        <v>-6.000537830114562E-2</v>
      </c>
      <c r="F201">
        <f t="shared" si="16"/>
        <v>0.53046129756441984</v>
      </c>
      <c r="G201">
        <f t="shared" si="17"/>
        <v>0.72526621559592785</v>
      </c>
      <c r="H201" s="3">
        <f>IFERROR(VLOOKUP(A201,'GDP Data'!A$2:Q$144,3,FALSE),"Not Found")</f>
        <v>197508773215.323</v>
      </c>
      <c r="I201">
        <f t="shared" si="18"/>
        <v>1.8664721599325463E-2</v>
      </c>
      <c r="J201">
        <f t="shared" si="19"/>
        <v>-0.51179657596509442</v>
      </c>
    </row>
    <row r="202" spans="1:10" x14ac:dyDescent="0.25">
      <c r="A202" t="s">
        <v>40</v>
      </c>
      <c r="B202">
        <f>('CON Score and Page Rank'!DC3-'MIN and MAX'!B$23)/('MIN and MAX'!F$23-'MIN and MAX'!B$23)</f>
        <v>0.15757230960823043</v>
      </c>
      <c r="C202">
        <f>('CON Score and Page Rank'!DD3-'MIN and MAX'!C$23)/('MIN and MAX'!G$23-'MIN and MAX'!C$23)</f>
        <v>9.2805826326640195E-2</v>
      </c>
      <c r="D202">
        <f>('CON Score and Page Rank'!DE3-'MIN and MAX'!D$23)/('MIN and MAX'!H$23-'MIN and MAX'!D$23)</f>
        <v>0.9652173913043478</v>
      </c>
      <c r="E202">
        <f t="shared" si="15"/>
        <v>-6.4766483281590237E-2</v>
      </c>
      <c r="F202">
        <f t="shared" si="16"/>
        <v>0.5267257008458418</v>
      </c>
      <c r="G202">
        <f t="shared" si="17"/>
        <v>0.80764508169611737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-0.49090199565288678</v>
      </c>
    </row>
    <row r="203" spans="1:10" x14ac:dyDescent="0.25">
      <c r="A203" t="s">
        <v>38</v>
      </c>
      <c r="B203">
        <f>('CON Score and Page Rank'!DC24-'MIN and MAX'!B$23)/('MIN and MAX'!F$23-'MIN and MAX'!B$23)</f>
        <v>0.74335270131075692</v>
      </c>
      <c r="C203">
        <f>('CON Score and Page Rank'!DD24-'MIN and MAX'!C$23)/('MIN and MAX'!G$23-'MIN and MAX'!C$23)</f>
        <v>0.66011143520978599</v>
      </c>
      <c r="D203">
        <f>('CON Score and Page Rank'!DE24-'MIN and MAX'!D$23)/('MIN and MAX'!H$23-'MIN and MAX'!D$23)</f>
        <v>0.9060869565217391</v>
      </c>
      <c r="E203">
        <f t="shared" si="15"/>
        <v>-8.3241266100970934E-2</v>
      </c>
      <c r="F203">
        <f t="shared" si="16"/>
        <v>0.51223025528016208</v>
      </c>
      <c r="G203">
        <f t="shared" si="17"/>
        <v>0.16273425521098217</v>
      </c>
      <c r="H203" s="3">
        <f>IFERROR(VLOOKUP(A203,'GDP Data'!A$2:Q$144,3,FALSE),"Not Found")</f>
        <v>1643908161796.46</v>
      </c>
      <c r="I203">
        <f t="shared" si="18"/>
        <v>0.15535050760170163</v>
      </c>
      <c r="J203">
        <f t="shared" si="19"/>
        <v>-0.35687974767846042</v>
      </c>
    </row>
    <row r="204" spans="1:10" x14ac:dyDescent="0.25">
      <c r="A204" t="s">
        <v>19</v>
      </c>
      <c r="B204">
        <f>('CON Score and Page Rank'!DC5-'MIN and MAX'!B$23)/('MIN and MAX'!F$23-'MIN and MAX'!B$23)</f>
        <v>0.22210881014697956</v>
      </c>
      <c r="C204">
        <f>('CON Score and Page Rank'!DD5-'MIN and MAX'!C$23)/('MIN and MAX'!G$23-'MIN and MAX'!C$23)</f>
        <v>0.11297007491523113</v>
      </c>
      <c r="D204">
        <f>('CON Score and Page Rank'!DE5-'MIN and MAX'!D$23)/('MIN and MAX'!H$23-'MIN and MAX'!D$23)</f>
        <v>0.91246376811594199</v>
      </c>
      <c r="E204">
        <f t="shared" si="15"/>
        <v>-0.10913873523174843</v>
      </c>
      <c r="F204">
        <f t="shared" si="16"/>
        <v>0.49191091741599774</v>
      </c>
      <c r="G204">
        <f t="shared" si="17"/>
        <v>0.6903549579689624</v>
      </c>
      <c r="H204" s="3">
        <f>IFERROR(VLOOKUP(A204,'GDP Data'!A$2:Q$144,3,FALSE),"Not Found")</f>
        <v>236746141604.37</v>
      </c>
      <c r="I204">
        <f t="shared" si="18"/>
        <v>2.2372681227393863E-2</v>
      </c>
      <c r="J204">
        <f t="shared" si="19"/>
        <v>-0.46953823618860385</v>
      </c>
    </row>
    <row r="205" spans="1:10" x14ac:dyDescent="0.25">
      <c r="A205" t="s">
        <v>35</v>
      </c>
      <c r="B205">
        <f>('CON Score and Page Rank'!DC21-'MIN and MAX'!B$23)/('MIN and MAX'!F$23-'MIN and MAX'!B$23)</f>
        <v>0.25460598374948229</v>
      </c>
      <c r="C205">
        <f>('CON Score and Page Rank'!DD21-'MIN and MAX'!C$23)/('MIN and MAX'!G$23-'MIN and MAX'!C$23)</f>
        <v>0.14224958554964737</v>
      </c>
      <c r="D205">
        <f>('CON Score and Page Rank'!DE21-'MIN and MAX'!D$23)/('MIN and MAX'!H$23-'MIN and MAX'!D$23)</f>
        <v>0.91594202898550725</v>
      </c>
      <c r="E205">
        <f t="shared" si="15"/>
        <v>-0.11235639819983492</v>
      </c>
      <c r="F205">
        <f t="shared" si="16"/>
        <v>0.48938631624159734</v>
      </c>
      <c r="G205">
        <f t="shared" si="17"/>
        <v>0.66133604523602496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-0.43005592539409854</v>
      </c>
    </row>
    <row r="206" spans="1:10" x14ac:dyDescent="0.25">
      <c r="A206" t="s">
        <v>36</v>
      </c>
      <c r="B206">
        <f>('CON Score and Page Rank'!DC22-'MIN and MAX'!B$23)/('MIN and MAX'!F$23-'MIN and MAX'!B$23)</f>
        <v>0.19179064042773683</v>
      </c>
      <c r="C206">
        <f>('CON Score and Page Rank'!DD22-'MIN and MAX'!C$23)/('MIN and MAX'!G$23-'MIN and MAX'!C$23)</f>
        <v>5.3171955294008207E-2</v>
      </c>
      <c r="D206">
        <f>('CON Score and Page Rank'!DE22-'MIN and MAX'!D$23)/('MIN and MAX'!H$23-'MIN and MAX'!D$23)</f>
        <v>0.93275362318840582</v>
      </c>
      <c r="E206">
        <f t="shared" si="15"/>
        <v>-0.13861868513372863</v>
      </c>
      <c r="F206">
        <f t="shared" si="16"/>
        <v>0.46878073974295686</v>
      </c>
      <c r="G206">
        <f t="shared" si="17"/>
        <v>0.74096298276066896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-0.44587415675938991</v>
      </c>
    </row>
    <row r="207" spans="1:10" x14ac:dyDescent="0.25">
      <c r="A207" t="s">
        <v>41</v>
      </c>
      <c r="B207">
        <f>('CON Score and Page Rank'!DC26-'MIN and MAX'!B$23)/('MIN and MAX'!F$23-'MIN and MAX'!B$23)</f>
        <v>0.39879381423966143</v>
      </c>
      <c r="C207">
        <f>('CON Score and Page Rank'!DD26-'MIN and MAX'!C$23)/('MIN and MAX'!G$23-'MIN and MAX'!C$23)</f>
        <v>0.18678237934331007</v>
      </c>
      <c r="D207">
        <f>('CON Score and Page Rank'!DE26-'MIN and MAX'!D$23)/('MIN and MAX'!H$23-'MIN and MAX'!D$23)</f>
        <v>0.94202898550724634</v>
      </c>
      <c r="E207">
        <f t="shared" si="15"/>
        <v>-0.21201143489635135</v>
      </c>
      <c r="F207">
        <f t="shared" si="16"/>
        <v>0.41119626800650866</v>
      </c>
      <c r="G207">
        <f t="shared" si="17"/>
        <v>0.54323517126758492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2.2171440574816903E-3</v>
      </c>
    </row>
    <row r="208" spans="1:10" x14ac:dyDescent="0.25">
      <c r="A208" t="s">
        <v>37</v>
      </c>
      <c r="B208">
        <f>('CON Score and Page Rank'!DC23-'MIN and MAX'!B$23)/('MIN and MAX'!F$23-'MIN and MAX'!B$23)</f>
        <v>0.29590931985457863</v>
      </c>
      <c r="C208">
        <f>('CON Score and Page Rank'!DD23-'MIN and MAX'!C$23)/('MIN and MAX'!G$23-'MIN and MAX'!C$23)</f>
        <v>6.2668953591724808E-2</v>
      </c>
      <c r="D208">
        <f>('CON Score and Page Rank'!DE23-'MIN and MAX'!D$23)/('MIN and MAX'!H$23-'MIN and MAX'!D$23)</f>
        <v>0.90666666666666662</v>
      </c>
      <c r="E208">
        <f t="shared" si="15"/>
        <v>-0.23324036626285383</v>
      </c>
      <c r="F208">
        <f t="shared" si="16"/>
        <v>0.39453989796691746</v>
      </c>
      <c r="G208">
        <f t="shared" si="17"/>
        <v>0.61075734681208793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-0.36739678349697985</v>
      </c>
    </row>
    <row r="209" spans="1:10" x14ac:dyDescent="0.25">
      <c r="A209" t="s">
        <v>32</v>
      </c>
      <c r="B209">
        <f>('CON Score and Page Rank'!DC18-'MIN and MAX'!B$23)/('MIN and MAX'!F$23-'MIN and MAX'!B$23)</f>
        <v>0.4301040142505495</v>
      </c>
      <c r="C209">
        <f>('CON Score and Page Rank'!DD18-'MIN and MAX'!C$23)/('MIN and MAX'!G$23-'MIN and MAX'!C$23)</f>
        <v>0.16860337432435535</v>
      </c>
      <c r="D209">
        <f>('CON Score and Page Rank'!DE18-'MIN and MAX'!D$23)/('MIN and MAX'!H$23-'MIN and MAX'!D$23)</f>
        <v>0.84347826086956523</v>
      </c>
      <c r="E209">
        <f t="shared" si="15"/>
        <v>-0.26150063992619416</v>
      </c>
      <c r="F209">
        <f t="shared" si="16"/>
        <v>0.37236668691685693</v>
      </c>
      <c r="G209">
        <f t="shared" si="17"/>
        <v>0.41337424661901573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-0.33158141791704721</v>
      </c>
    </row>
    <row r="210" spans="1:10" x14ac:dyDescent="0.25">
      <c r="A210" t="s">
        <v>23</v>
      </c>
      <c r="B210">
        <f>('CON Score and Page Rank'!DC7-'MIN and MAX'!B$23)/('MIN and MAX'!F$23-'MIN and MAX'!B$23)</f>
        <v>0.63843456794195563</v>
      </c>
      <c r="C210">
        <f>('CON Score and Page Rank'!DD7-'MIN and MAX'!C$23)/('MIN and MAX'!G$23-'MIN and MAX'!C$23)</f>
        <v>0.20602543526564032</v>
      </c>
      <c r="D210">
        <f>('CON Score and Page Rank'!DE7-'MIN and MAX'!D$23)/('MIN and MAX'!H$23-'MIN and MAX'!D$23)</f>
        <v>0.86840579710144927</v>
      </c>
      <c r="E210">
        <f t="shared" si="15"/>
        <v>-0.43240913267631531</v>
      </c>
      <c r="F210">
        <f t="shared" si="16"/>
        <v>0.23827067195462059</v>
      </c>
      <c r="G210">
        <f t="shared" si="17"/>
        <v>0.22997122915949364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-0.10808105921722841</v>
      </c>
    </row>
    <row r="211" spans="1:10" x14ac:dyDescent="0.25">
      <c r="A211" t="s">
        <v>24</v>
      </c>
      <c r="B211">
        <f>('CON Score and Page Rank'!DC8-'MIN and MAX'!B$23)/('MIN and MAX'!F$23-'MIN and MAX'!B$23)</f>
        <v>1</v>
      </c>
      <c r="C211">
        <f>('CON Score and Page Rank'!DD8-'MIN and MAX'!C$23)/('MIN and MAX'!G$23-'MIN and MAX'!C$23)</f>
        <v>0.26390934910861402</v>
      </c>
      <c r="D211">
        <f>('CON Score and Page Rank'!DE8-'MIN and MAX'!D$23)/('MIN and MAX'!H$23-'MIN and MAX'!D$23)</f>
        <v>0.87246376811594206</v>
      </c>
      <c r="E211">
        <f t="shared" si="15"/>
        <v>-0.73609065089138603</v>
      </c>
      <c r="F211">
        <f t="shared" si="16"/>
        <v>0</v>
      </c>
      <c r="G211">
        <f t="shared" si="17"/>
        <v>-0.12753623188405794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</sheetData>
  <autoFilter ref="A2:J211" xr:uid="{9F0E1B21-A7A6-4F5B-9822-E2AC715496C2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4C1B-11B9-4A5B-A8FD-D5E5E157B741}">
  <sheetPr codeName="Sheet27"/>
  <dimension ref="A1:J213"/>
  <sheetViews>
    <sheetView zoomScaleNormal="80" workbookViewId="0">
      <selection activeCell="C12" sqref="C12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266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Rank'!DH28-'MIN and MAX'!B$24)/('MIN and MAX'!F$24-'MIN and MAX'!B$24)</f>
        <v>0.39637182286958633</v>
      </c>
      <c r="C3">
        <f>('CON Score and Page Rank'!DI28-'MIN and MAX'!C$24)/('MIN and MAX'!G$24-'MIN and MAX'!C$24)</f>
        <v>1</v>
      </c>
      <c r="D3">
        <f>('CON Score and Page Rank'!DJ28-'MIN and MAX'!D$24)/('MIN and MAX'!H$24-'MIN and MAX'!D$24)</f>
        <v>0.93760932944606412</v>
      </c>
      <c r="E3">
        <f t="shared" ref="E3:E66" si="0">C3-B3</f>
        <v>0.60362817713041372</v>
      </c>
      <c r="F3">
        <f t="shared" ref="F3:F66" si="1">(E3-MIN(E$3:E$212))/(MAX(E$3:E$212)-MIN(E$3:E$212))</f>
        <v>1</v>
      </c>
      <c r="G3">
        <f t="shared" ref="G3:G66" si="2">D3-B3</f>
        <v>0.54123750657647784</v>
      </c>
      <c r="H3" s="3">
        <f>IFERROR(VLOOKUP(A3,'GDP Data'!A$2:Q$144,3,FALSE),"Not Found")</f>
        <v>10581929774000</v>
      </c>
      <c r="I3">
        <f t="shared" ref="I3:I66" si="3">IFERROR((H3-MIN(H$3:H$212))/(MAX(H$3:H$212)-MIN(H$3:H$212)),"No Value")</f>
        <v>1</v>
      </c>
      <c r="J3">
        <f t="shared" ref="J3:J66" si="4">IFERROR(I3-F3,"No Value")</f>
        <v>0</v>
      </c>
    </row>
    <row r="4" spans="1:10" x14ac:dyDescent="0.25">
      <c r="A4" t="s">
        <v>91</v>
      </c>
      <c r="B4">
        <f>('CON Score and Page Rank'!DH76-'MIN and MAX'!B$24)/('MIN and MAX'!F$24-'MIN and MAX'!B$24)</f>
        <v>8.5892515731265516E-4</v>
      </c>
      <c r="C4">
        <f>('CON Score and Page Rank'!DI76-'MIN and MAX'!C$24)/('MIN and MAX'!G$24-'MIN and MAX'!C$24)</f>
        <v>2.3058843295725693E-2</v>
      </c>
      <c r="D4">
        <f>('CON Score and Page Rank'!DJ76-'MIN and MAX'!D$24)/('MIN and MAX'!H$24-'MIN and MAX'!D$24)</f>
        <v>0.91953352769679297</v>
      </c>
      <c r="E4">
        <f t="shared" si="0"/>
        <v>2.2199918138413037E-2</v>
      </c>
      <c r="F4">
        <f t="shared" si="1"/>
        <v>0.57458812407213122</v>
      </c>
      <c r="G4">
        <f t="shared" si="2"/>
        <v>0.9186746025394803</v>
      </c>
      <c r="H4" s="3">
        <f>IFERROR(VLOOKUP(A4,'GDP Data'!A$2:Q$144,3,FALSE),"Not Found")</f>
        <v>12986007425.878099</v>
      </c>
      <c r="I4">
        <f t="shared" si="3"/>
        <v>1.2271870729840754E-3</v>
      </c>
      <c r="J4">
        <f t="shared" si="4"/>
        <v>-0.57336093699914714</v>
      </c>
    </row>
    <row r="5" spans="1:10" x14ac:dyDescent="0.25">
      <c r="A5" t="s">
        <v>203</v>
      </c>
      <c r="B5">
        <f>('CON Score and Page Rank'!DH189-'MIN and MAX'!B$24)/('MIN and MAX'!F$24-'MIN and MAX'!B$24)</f>
        <v>4.1441547185052746E-4</v>
      </c>
      <c r="C5">
        <f>('CON Score and Page Rank'!DI189-'MIN and MAX'!C$24)/('MIN and MAX'!G$24-'MIN and MAX'!C$24)</f>
        <v>2.2534992268802123E-2</v>
      </c>
      <c r="D5">
        <f>('CON Score and Page Rank'!DJ189-'MIN and MAX'!D$24)/('MIN and MAX'!H$24-'MIN and MAX'!D$24)</f>
        <v>0.94518950437317784</v>
      </c>
      <c r="E5">
        <f t="shared" si="0"/>
        <v>2.2120576796951594E-2</v>
      </c>
      <c r="F5">
        <f t="shared" si="1"/>
        <v>0.57453007263003542</v>
      </c>
      <c r="G5">
        <f t="shared" si="2"/>
        <v>0.94477508890132733</v>
      </c>
      <c r="H5" s="3">
        <f>IFERROR(VLOOKUP(A5,'GDP Data'!A$2:Q$144,3,FALSE),"Not Found")</f>
        <v>15976174336.972099</v>
      </c>
      <c r="I5">
        <f t="shared" si="3"/>
        <v>1.5097600039102375E-3</v>
      </c>
      <c r="J5">
        <f t="shared" si="4"/>
        <v>-0.57302031262612518</v>
      </c>
    </row>
    <row r="6" spans="1:10" x14ac:dyDescent="0.25">
      <c r="A6" t="s">
        <v>88</v>
      </c>
      <c r="B6">
        <f>('CON Score and Page Rank'!DH73-'MIN and MAX'!B$24)/('MIN and MAX'!F$24-'MIN and MAX'!B$24)</f>
        <v>3.1815250213800217E-4</v>
      </c>
      <c r="C6">
        <f>('CON Score and Page Rank'!DI73-'MIN and MAX'!C$24)/('MIN and MAX'!G$24-'MIN and MAX'!C$24)</f>
        <v>2.2353681139048294E-2</v>
      </c>
      <c r="D6">
        <f>('CON Score and Page Rank'!DJ73-'MIN and MAX'!D$24)/('MIN and MAX'!H$24-'MIN and MAX'!D$24)</f>
        <v>0.89329446064139939</v>
      </c>
      <c r="E6">
        <f t="shared" si="0"/>
        <v>2.2035528636910291E-2</v>
      </c>
      <c r="F6">
        <f t="shared" si="1"/>
        <v>0.57446784569705123</v>
      </c>
      <c r="G6">
        <f t="shared" si="2"/>
        <v>0.89297630813926143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-0.57104914694347497</v>
      </c>
    </row>
    <row r="7" spans="1:10" x14ac:dyDescent="0.25">
      <c r="A7" t="s">
        <v>90</v>
      </c>
      <c r="B7">
        <f>('CON Score and Page Rank'!DH75-'MIN and MAX'!B$24)/('MIN and MAX'!F$24-'MIN and MAX'!B$24)</f>
        <v>5.9373435914329036E-4</v>
      </c>
      <c r="C7">
        <f>('CON Score and Page Rank'!DI75-'MIN and MAX'!C$24)/('MIN and MAX'!G$24-'MIN and MAX'!C$24)</f>
        <v>2.2526685094226815E-2</v>
      </c>
      <c r="D7">
        <f>('CON Score and Page Rank'!DJ75-'MIN and MAX'!D$24)/('MIN and MAX'!H$24-'MIN and MAX'!D$24)</f>
        <v>0.89329446064139939</v>
      </c>
      <c r="E7">
        <f t="shared" si="0"/>
        <v>2.1932950735083525E-2</v>
      </c>
      <c r="F7">
        <f t="shared" si="1"/>
        <v>0.57439279283030464</v>
      </c>
      <c r="G7">
        <f t="shared" si="2"/>
        <v>0.89270072628225605</v>
      </c>
      <c r="H7" s="3">
        <f>IFERROR(VLOOKUP(A7,'GDP Data'!A$2:Q$144,3,FALSE),"Not Found")</f>
        <v>8975689844.8519001</v>
      </c>
      <c r="I7">
        <f t="shared" si="3"/>
        <v>8.4820916756651876E-4</v>
      </c>
      <c r="J7">
        <f t="shared" si="4"/>
        <v>-0.57354458366273808</v>
      </c>
    </row>
    <row r="8" spans="1:10" x14ac:dyDescent="0.25">
      <c r="A8" t="s">
        <v>105</v>
      </c>
      <c r="B8">
        <f>('CON Score and Page Rank'!DH90-'MIN and MAX'!B$24)/('MIN and MAX'!F$24-'MIN and MAX'!B$24)</f>
        <v>1.7748933933999175E-3</v>
      </c>
      <c r="C8">
        <f>('CON Score and Page Rank'!DI90-'MIN and MAX'!C$24)/('MIN and MAX'!G$24-'MIN and MAX'!C$24)</f>
        <v>2.3609355362749204E-2</v>
      </c>
      <c r="D8">
        <f>('CON Score and Page Rank'!DJ90-'MIN and MAX'!D$24)/('MIN and MAX'!H$24-'MIN and MAX'!D$24)</f>
        <v>0.91953352769679297</v>
      </c>
      <c r="E8">
        <f t="shared" si="0"/>
        <v>2.1834461969349288E-2</v>
      </c>
      <c r="F8">
        <f t="shared" si="1"/>
        <v>0.57432073184953725</v>
      </c>
      <c r="G8">
        <f t="shared" si="2"/>
        <v>0.91775863430339311</v>
      </c>
      <c r="H8" s="3">
        <f>IFERROR(VLOOKUP(A8,'GDP Data'!A$2:Q$144,3,FALSE),"Not Found")</f>
        <v>19452000520.155998</v>
      </c>
      <c r="I8">
        <f t="shared" si="3"/>
        <v>1.838228086520658E-3</v>
      </c>
      <c r="J8">
        <f t="shared" si="4"/>
        <v>-0.57248250376301657</v>
      </c>
    </row>
    <row r="9" spans="1:10" x14ac:dyDescent="0.25">
      <c r="A9" t="s">
        <v>215</v>
      </c>
      <c r="B9">
        <f>('CON Score and Page Rank'!DH201-'MIN and MAX'!B$24)/('MIN and MAX'!F$24-'MIN and MAX'!B$24)</f>
        <v>3.9798119429219214E-4</v>
      </c>
      <c r="C9">
        <f>('CON Score and Page Rank'!DI201-'MIN and MAX'!C$24)/('MIN and MAX'!G$24-'MIN and MAX'!C$24)</f>
        <v>2.2188279106557691E-2</v>
      </c>
      <c r="D9">
        <f>('CON Score and Page Rank'!DJ201-'MIN and MAX'!D$24)/('MIN and MAX'!H$24-'MIN and MAX'!D$24)</f>
        <v>0.82507288629737607</v>
      </c>
      <c r="E9">
        <f t="shared" si="0"/>
        <v>2.1790297912265499E-2</v>
      </c>
      <c r="F9">
        <f t="shared" si="1"/>
        <v>0.57428841846593048</v>
      </c>
      <c r="G9">
        <f t="shared" si="2"/>
        <v>0.82467490510308383</v>
      </c>
      <c r="H9" s="3">
        <f>IFERROR(VLOOKUP(A9,'GDP Data'!A$2:Q$144,3,FALSE),"Not Found")</f>
        <v>9194717835.9998493</v>
      </c>
      <c r="I9">
        <f t="shared" si="3"/>
        <v>8.6890747078963268E-4</v>
      </c>
      <c r="J9">
        <f t="shared" si="4"/>
        <v>-0.57341951099514088</v>
      </c>
    </row>
    <row r="10" spans="1:10" x14ac:dyDescent="0.25">
      <c r="A10" t="s">
        <v>107</v>
      </c>
      <c r="B10">
        <f>('CON Score and Page Rank'!DH92-'MIN and MAX'!B$24)/('MIN and MAX'!F$24-'MIN and MAX'!B$24)</f>
        <v>2.021897510202441E-3</v>
      </c>
      <c r="C10">
        <f>('CON Score and Page Rank'!DI92-'MIN and MAX'!C$24)/('MIN and MAX'!G$24-'MIN and MAX'!C$24)</f>
        <v>2.3746813363425087E-2</v>
      </c>
      <c r="D10">
        <f>('CON Score and Page Rank'!DJ92-'MIN and MAX'!D$24)/('MIN and MAX'!H$24-'MIN and MAX'!D$24)</f>
        <v>0.91953352769679297</v>
      </c>
      <c r="E10">
        <f t="shared" si="0"/>
        <v>2.1724915853222646E-2</v>
      </c>
      <c r="F10">
        <f t="shared" si="1"/>
        <v>0.57424058057026706</v>
      </c>
      <c r="G10">
        <f t="shared" si="2"/>
        <v>0.91751163018659054</v>
      </c>
      <c r="H10" s="3">
        <f>IFERROR(VLOOKUP(A10,'GDP Data'!A$2:Q$144,3,FALSE),"Not Found")</f>
        <v>17538461538.461498</v>
      </c>
      <c r="I10">
        <f t="shared" si="3"/>
        <v>1.6573972718618704E-3</v>
      </c>
      <c r="J10">
        <f t="shared" si="4"/>
        <v>-0.57258318329840519</v>
      </c>
    </row>
    <row r="11" spans="1:10" x14ac:dyDescent="0.25">
      <c r="A11" t="s">
        <v>225</v>
      </c>
      <c r="B11">
        <f>('CON Score and Page Rank'!DH211-'MIN and MAX'!B$24)/('MIN and MAX'!F$24-'MIN and MAX'!B$24)</f>
        <v>1.4468635389695988E-3</v>
      </c>
      <c r="C11">
        <f>('CON Score and Page Rank'!DI211-'MIN and MAX'!C$24)/('MIN and MAX'!G$24-'MIN and MAX'!C$24)</f>
        <v>2.3143749011230556E-2</v>
      </c>
      <c r="D11">
        <f>('CON Score and Page Rank'!DJ211-'MIN and MAX'!D$24)/('MIN and MAX'!H$24-'MIN and MAX'!D$24)</f>
        <v>0.94518950437317784</v>
      </c>
      <c r="E11">
        <f t="shared" si="0"/>
        <v>2.1696885472260959E-2</v>
      </c>
      <c r="F11">
        <f t="shared" si="1"/>
        <v>0.57422007166523292</v>
      </c>
      <c r="G11">
        <f t="shared" si="2"/>
        <v>0.94374264083420822</v>
      </c>
      <c r="H11" s="3">
        <f>IFERROR(VLOOKUP(A11,'GDP Data'!A$2:Q$144,3,FALSE),"Not Found")</f>
        <v>20898788416.6348</v>
      </c>
      <c r="I11">
        <f t="shared" si="3"/>
        <v>1.9749505867997269E-3</v>
      </c>
      <c r="J11">
        <f t="shared" si="4"/>
        <v>-0.57224512107843317</v>
      </c>
    </row>
    <row r="12" spans="1:10" x14ac:dyDescent="0.25">
      <c r="A12" t="s">
        <v>104</v>
      </c>
      <c r="B12">
        <f>('CON Score and Page Rank'!DH89-'MIN and MAX'!B$24)/('MIN and MAX'!F$24-'MIN and MAX'!B$24)</f>
        <v>1.4838434056284413E-3</v>
      </c>
      <c r="C12">
        <f>('CON Score and Page Rank'!DI89-'MIN and MAX'!C$24)/('MIN and MAX'!G$24-'MIN and MAX'!C$24)</f>
        <v>2.3033276340584975E-2</v>
      </c>
      <c r="D12">
        <f>('CON Score and Page Rank'!DJ89-'MIN and MAX'!D$24)/('MIN and MAX'!H$24-'MIN and MAX'!D$24)</f>
        <v>0.89329446064139939</v>
      </c>
      <c r="E12">
        <f t="shared" si="0"/>
        <v>2.1549432934956533E-2</v>
      </c>
      <c r="F12">
        <f t="shared" si="1"/>
        <v>0.57411218550811038</v>
      </c>
      <c r="G12">
        <f t="shared" si="2"/>
        <v>0.89181061723577093</v>
      </c>
      <c r="H12" s="3">
        <f>IFERROR(VLOOKUP(A12,'GDP Data'!A$2:Q$144,3,FALSE),"Not Found")</f>
        <v>74030364472.050598</v>
      </c>
      <c r="I12">
        <f t="shared" si="3"/>
        <v>6.9959228659733303E-3</v>
      </c>
      <c r="J12">
        <f t="shared" si="4"/>
        <v>-0.5671162626421371</v>
      </c>
    </row>
    <row r="13" spans="1:10" x14ac:dyDescent="0.25">
      <c r="A13" t="s">
        <v>195</v>
      </c>
      <c r="B13">
        <f>('CON Score and Page Rank'!DH182-'MIN and MAX'!B$24)/('MIN and MAX'!F$24-'MIN and MAX'!B$24)</f>
        <v>2.0414720839101266E-3</v>
      </c>
      <c r="C13">
        <f>('CON Score and Page Rank'!DI182-'MIN and MAX'!C$24)/('MIN and MAX'!G$24-'MIN and MAX'!C$24)</f>
        <v>2.357959310341232E-2</v>
      </c>
      <c r="D13">
        <f>('CON Score and Page Rank'!DJ182-'MIN and MAX'!D$24)/('MIN and MAX'!H$24-'MIN and MAX'!D$24)</f>
        <v>0.94518950437317784</v>
      </c>
      <c r="E13">
        <f t="shared" si="0"/>
        <v>2.1538121019502192E-2</v>
      </c>
      <c r="F13">
        <f t="shared" si="1"/>
        <v>0.57410390895274988</v>
      </c>
      <c r="G13">
        <f t="shared" si="2"/>
        <v>0.94314803228926769</v>
      </c>
      <c r="H13" s="3">
        <f>IFERROR(VLOOKUP(A13,'GDP Data'!A$2:Q$144,3,FALSE),"Not Found")</f>
        <v>39309580983.228203</v>
      </c>
      <c r="I13">
        <f t="shared" si="3"/>
        <v>3.7147837703301132E-3</v>
      </c>
      <c r="J13">
        <f t="shared" si="4"/>
        <v>-0.5703891251824198</v>
      </c>
    </row>
    <row r="14" spans="1:10" x14ac:dyDescent="0.25">
      <c r="A14" t="s">
        <v>63</v>
      </c>
      <c r="B14">
        <f>('CON Score and Page Rank'!DH48-'MIN and MAX'!B$24)/('MIN and MAX'!F$24-'MIN and MAX'!B$24)</f>
        <v>2.3010961860691994E-3</v>
      </c>
      <c r="C14">
        <f>('CON Score and Page Rank'!DI48-'MIN and MAX'!C$24)/('MIN and MAX'!G$24-'MIN and MAX'!C$24)</f>
        <v>2.3649946701847988E-2</v>
      </c>
      <c r="D14">
        <f>('CON Score and Page Rank'!DJ48-'MIN and MAX'!D$24)/('MIN and MAX'!H$24-'MIN and MAX'!D$24)</f>
        <v>0.94518950437317784</v>
      </c>
      <c r="E14">
        <f t="shared" si="0"/>
        <v>2.1348850515778787E-2</v>
      </c>
      <c r="F14">
        <f t="shared" si="1"/>
        <v>0.57396542596916333</v>
      </c>
      <c r="G14">
        <f t="shared" si="2"/>
        <v>0.94288840818710862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-0.56879201110211552</v>
      </c>
    </row>
    <row r="15" spans="1:10" x14ac:dyDescent="0.25">
      <c r="A15" t="s">
        <v>184</v>
      </c>
      <c r="B15">
        <f>('CON Score and Page Rank'!DH170-'MIN and MAX'!B$24)/('MIN and MAX'!F$24-'MIN and MAX'!B$24)</f>
        <v>2.5835504126897951E-3</v>
      </c>
      <c r="C15">
        <f>('CON Score and Page Rank'!DI170-'MIN and MAX'!C$24)/('MIN and MAX'!G$24-'MIN and MAX'!C$24)</f>
        <v>2.3751617891907908E-2</v>
      </c>
      <c r="D15">
        <f>('CON Score and Page Rank'!DJ170-'MIN and MAX'!D$24)/('MIN and MAX'!H$24-'MIN and MAX'!D$24)</f>
        <v>0.94518950437317784</v>
      </c>
      <c r="E15">
        <f t="shared" si="0"/>
        <v>2.1168067479218112E-2</v>
      </c>
      <c r="F15">
        <f t="shared" si="1"/>
        <v>0.57383315298530013</v>
      </c>
      <c r="G15">
        <f t="shared" si="2"/>
        <v>0.94260595396048807</v>
      </c>
      <c r="H15" s="3">
        <f>IFERROR(VLOOKUP(A15,'GDP Data'!A$2:Q$144,3,FALSE),"Not Found")</f>
        <v>8362398701.5894299</v>
      </c>
      <c r="I15">
        <f t="shared" si="3"/>
        <v>7.9025271195202985E-4</v>
      </c>
      <c r="J15">
        <f t="shared" si="4"/>
        <v>-0.57304290027334814</v>
      </c>
    </row>
    <row r="16" spans="1:10" x14ac:dyDescent="0.25">
      <c r="A16" t="s">
        <v>111</v>
      </c>
      <c r="B16">
        <f>('CON Score and Page Rank'!DH96-'MIN and MAX'!B$24)/('MIN and MAX'!F$24-'MIN and MAX'!B$24)</f>
        <v>7.1733067004226144E-4</v>
      </c>
      <c r="C16">
        <f>('CON Score and Page Rank'!DI96-'MIN and MAX'!C$24)/('MIN and MAX'!G$24-'MIN and MAX'!C$24)</f>
        <v>2.1855878779492091E-2</v>
      </c>
      <c r="D16">
        <f>('CON Score and Page Rank'!DJ96-'MIN and MAX'!D$24)/('MIN and MAX'!H$24-'MIN and MAX'!D$24)</f>
        <v>0.76268221574344019</v>
      </c>
      <c r="E16">
        <f t="shared" si="0"/>
        <v>2.1138548109449831E-2</v>
      </c>
      <c r="F16">
        <f t="shared" si="1"/>
        <v>0.57381155463627742</v>
      </c>
      <c r="G16">
        <f t="shared" si="2"/>
        <v>0.76196488507339788</v>
      </c>
      <c r="H16" s="3">
        <f>IFERROR(VLOOKUP(A16,'GDP Data'!A$2:Q$144,3,FALSE),"Not Found")</f>
        <v>6507824767.0630302</v>
      </c>
      <c r="I16">
        <f t="shared" si="3"/>
        <v>6.1499413680223783E-4</v>
      </c>
      <c r="J16">
        <f t="shared" si="4"/>
        <v>-0.57319656049947521</v>
      </c>
    </row>
    <row r="17" spans="1:10" x14ac:dyDescent="0.25">
      <c r="A17" t="s">
        <v>178</v>
      </c>
      <c r="B17">
        <f>('CON Score and Page Rank'!DH164-'MIN and MAX'!B$24)/('MIN and MAX'!F$24-'MIN and MAX'!B$24)</f>
        <v>2.7757766604600072E-3</v>
      </c>
      <c r="C17">
        <f>('CON Score and Page Rank'!DI164-'MIN and MAX'!C$24)/('MIN and MAX'!G$24-'MIN and MAX'!C$24)</f>
        <v>2.3906688299092892E-2</v>
      </c>
      <c r="D17">
        <f>('CON Score and Page Rank'!DJ164-'MIN and MAX'!D$24)/('MIN and MAX'!H$24-'MIN and MAX'!D$24)</f>
        <v>0.94518950437317784</v>
      </c>
      <c r="E17">
        <f t="shared" si="0"/>
        <v>2.1130911638632885E-2</v>
      </c>
      <c r="F17">
        <f t="shared" si="1"/>
        <v>0.5738059672825061</v>
      </c>
      <c r="G17">
        <f t="shared" si="2"/>
        <v>0.94241372771271781</v>
      </c>
      <c r="H17" s="3">
        <f>IFERROR(VLOOKUP(A17,'GDP Data'!A$2:Q$144,3,FALSE),"Not Found")</f>
        <v>14183497963.1071</v>
      </c>
      <c r="I17">
        <f t="shared" si="3"/>
        <v>1.3403507929107808E-3</v>
      </c>
      <c r="J17">
        <f t="shared" si="4"/>
        <v>-0.57246561648959537</v>
      </c>
    </row>
    <row r="18" spans="1:10" x14ac:dyDescent="0.25">
      <c r="A18" t="s">
        <v>92</v>
      </c>
      <c r="B18">
        <f>('CON Score and Page Rank'!DH77-'MIN and MAX'!B$24)/('MIN and MAX'!F$24-'MIN and MAX'!B$24)</f>
        <v>2.8898194521216765E-3</v>
      </c>
      <c r="C18">
        <f>('CON Score and Page Rank'!DI77-'MIN and MAX'!C$24)/('MIN and MAX'!G$24-'MIN and MAX'!C$24)</f>
        <v>2.3997561893850172E-2</v>
      </c>
      <c r="D18">
        <f>('CON Score and Page Rank'!DJ77-'MIN and MAX'!D$24)/('MIN and MAX'!H$24-'MIN and MAX'!D$24)</f>
        <v>0.94518950437317784</v>
      </c>
      <c r="E18">
        <f t="shared" si="0"/>
        <v>2.1107742441728496E-2</v>
      </c>
      <c r="F18">
        <f t="shared" si="1"/>
        <v>0.57378901514547731</v>
      </c>
      <c r="G18">
        <f t="shared" si="2"/>
        <v>0.9422996849210562</v>
      </c>
      <c r="H18" s="3">
        <f>IFERROR(VLOOKUP(A18,'GDP Data'!A$2:Q$144,3,FALSE),"Not Found")</f>
        <v>34887512226.9319</v>
      </c>
      <c r="I18">
        <f t="shared" si="3"/>
        <v>3.2968950817129001E-3</v>
      </c>
      <c r="J18">
        <f t="shared" si="4"/>
        <v>-0.57049212006376437</v>
      </c>
    </row>
    <row r="19" spans="1:10" x14ac:dyDescent="0.25">
      <c r="A19" t="s">
        <v>163</v>
      </c>
      <c r="B19">
        <f>('CON Score and Page Rank'!DH148-'MIN and MAX'!B$24)/('MIN and MAX'!F$24-'MIN and MAX'!B$24)</f>
        <v>9.3658587768941917E-4</v>
      </c>
      <c r="C19">
        <f>('CON Score and Page Rank'!DI148-'MIN and MAX'!C$24)/('MIN and MAX'!G$24-'MIN and MAX'!C$24)</f>
        <v>2.1885976348320079E-2</v>
      </c>
      <c r="D19">
        <f>('CON Score and Page Rank'!DJ148-'MIN and MAX'!D$24)/('MIN and MAX'!H$24-'MIN and MAX'!D$24)</f>
        <v>0.87288629737609325</v>
      </c>
      <c r="E19">
        <f t="shared" si="0"/>
        <v>2.0949390470630661E-2</v>
      </c>
      <c r="F19">
        <f t="shared" si="1"/>
        <v>0.57367315423221799</v>
      </c>
      <c r="G19">
        <f t="shared" si="2"/>
        <v>0.87194971149840383</v>
      </c>
      <c r="H19" s="3">
        <f>IFERROR(VLOOKUP(A19,'GDP Data'!A$2:Q$144,3,FALSE),"Not Found")</f>
        <v>15749753804.8344</v>
      </c>
      <c r="I19">
        <f t="shared" si="3"/>
        <v>1.4883631002288297E-3</v>
      </c>
      <c r="J19">
        <f t="shared" si="4"/>
        <v>-0.57218479113198917</v>
      </c>
    </row>
    <row r="20" spans="1:10" x14ac:dyDescent="0.25">
      <c r="A20" t="s">
        <v>223</v>
      </c>
      <c r="B20">
        <f>('CON Score and Page Rank'!DH209-'MIN and MAX'!B$24)/('MIN and MAX'!F$24-'MIN and MAX'!B$24)</f>
        <v>1.087995864933399E-3</v>
      </c>
      <c r="C20">
        <f>('CON Score and Page Rank'!DI209-'MIN and MAX'!C$24)/('MIN and MAX'!G$24-'MIN and MAX'!C$24)</f>
        <v>2.2033747083626022E-2</v>
      </c>
      <c r="D20">
        <f>('CON Score and Page Rank'!DJ209-'MIN and MAX'!D$24)/('MIN and MAX'!H$24-'MIN and MAX'!D$24)</f>
        <v>0.82332361516034991</v>
      </c>
      <c r="E20">
        <f t="shared" si="0"/>
        <v>2.0945751218692622E-2</v>
      </c>
      <c r="F20">
        <f t="shared" si="1"/>
        <v>0.57367049151163285</v>
      </c>
      <c r="G20">
        <f t="shared" si="2"/>
        <v>0.82223561929541655</v>
      </c>
      <c r="H20" s="3">
        <f>IFERROR(VLOOKUP(A20,'GDP Data'!A$2:Q$144,3,FALSE),"Not Found")</f>
        <v>8824873259.3210506</v>
      </c>
      <c r="I20">
        <f t="shared" si="3"/>
        <v>8.3395689139838464E-4</v>
      </c>
      <c r="J20">
        <f t="shared" si="4"/>
        <v>-0.57283653462023443</v>
      </c>
    </row>
    <row r="21" spans="1:10" x14ac:dyDescent="0.25">
      <c r="A21" t="s">
        <v>207</v>
      </c>
      <c r="B21">
        <f>('CON Score and Page Rank'!DH193-'MIN and MAX'!B$24)/('MIN and MAX'!F$24-'MIN and MAX'!B$24)</f>
        <v>6.8321406632215092E-4</v>
      </c>
      <c r="C21">
        <f>('CON Score and Page Rank'!DI193-'MIN and MAX'!C$24)/('MIN and MAX'!G$24-'MIN and MAX'!C$24)</f>
        <v>2.1565366951246719E-2</v>
      </c>
      <c r="D21">
        <f>('CON Score and Page Rank'!DJ193-'MIN and MAX'!D$24)/('MIN and MAX'!H$24-'MIN and MAX'!D$24)</f>
        <v>0.75510204081632648</v>
      </c>
      <c r="E21">
        <f t="shared" si="0"/>
        <v>2.0882152884924569E-2</v>
      </c>
      <c r="F21">
        <f t="shared" si="1"/>
        <v>0.57362395870890837</v>
      </c>
      <c r="G21">
        <f t="shared" si="2"/>
        <v>0.75441882675000438</v>
      </c>
      <c r="H21" s="3">
        <f>IFERROR(VLOOKUP(A21,'GDP Data'!A$2:Q$144,3,FALSE),"Not Found")</f>
        <v>24468324000</v>
      </c>
      <c r="I21">
        <f t="shared" si="3"/>
        <v>2.3122742753518485E-3</v>
      </c>
      <c r="J21">
        <f t="shared" si="4"/>
        <v>-0.57131168443355651</v>
      </c>
    </row>
    <row r="22" spans="1:10" x14ac:dyDescent="0.25">
      <c r="A22" t="s">
        <v>185</v>
      </c>
      <c r="B22">
        <f>('CON Score and Page Rank'!DH171-'MIN and MAX'!B$24)/('MIN and MAX'!F$24-'MIN and MAX'!B$24)</f>
        <v>3.4398271034666015E-3</v>
      </c>
      <c r="C22">
        <f>('CON Score and Page Rank'!DI171-'MIN and MAX'!C$24)/('MIN and MAX'!G$24-'MIN and MAX'!C$24)</f>
        <v>2.4246540997664937E-2</v>
      </c>
      <c r="D22">
        <f>('CON Score and Page Rank'!DJ171-'MIN and MAX'!D$24)/('MIN and MAX'!H$24-'MIN and MAX'!D$24)</f>
        <v>0.94518950437317784</v>
      </c>
      <c r="E22">
        <f t="shared" si="0"/>
        <v>2.0806713894198334E-2</v>
      </c>
      <c r="F22">
        <f t="shared" si="1"/>
        <v>0.57356876248810784</v>
      </c>
      <c r="G22">
        <f t="shared" si="2"/>
        <v>0.94174967726971126</v>
      </c>
      <c r="H22" s="3">
        <f>IFERROR(VLOOKUP(A22,'GDP Data'!A$2:Q$144,3,FALSE),"Not Found")</f>
        <v>12237388001.7264</v>
      </c>
      <c r="I22">
        <f t="shared" si="3"/>
        <v>1.156441997167085E-3</v>
      </c>
      <c r="J22">
        <f t="shared" si="4"/>
        <v>-0.57241232049094071</v>
      </c>
    </row>
    <row r="23" spans="1:10" x14ac:dyDescent="0.25">
      <c r="A23" t="s">
        <v>120</v>
      </c>
      <c r="B23">
        <f>('CON Score and Page Rank'!DH105-'MIN and MAX'!B$24)/('MIN and MAX'!F$24-'MIN and MAX'!B$24)</f>
        <v>2.5342290124252034E-4</v>
      </c>
      <c r="C23">
        <f>('CON Score and Page Rank'!DI105-'MIN and MAX'!C$24)/('MIN and MAX'!G$24-'MIN and MAX'!C$24)</f>
        <v>2.0989635832357294E-2</v>
      </c>
      <c r="D23">
        <f>('CON Score and Page Rank'!DJ105-'MIN and MAX'!D$24)/('MIN and MAX'!H$24-'MIN and MAX'!D$24)</f>
        <v>0.76093294460641403</v>
      </c>
      <c r="E23">
        <f t="shared" si="0"/>
        <v>2.0736212931114772E-2</v>
      </c>
      <c r="F23">
        <f t="shared" si="1"/>
        <v>0.57351717925922929</v>
      </c>
      <c r="G23">
        <f t="shared" si="2"/>
        <v>0.7606795217051715</v>
      </c>
      <c r="H23" s="3">
        <f>IFERROR(VLOOKUP(A23,'GDP Data'!A$2:Q$144,3,FALSE),"Not Found")</f>
        <v>13581644245.735201</v>
      </c>
      <c r="I23">
        <f t="shared" si="3"/>
        <v>1.2834751822966691E-3</v>
      </c>
      <c r="J23">
        <f t="shared" si="4"/>
        <v>-0.57223370407693264</v>
      </c>
    </row>
    <row r="24" spans="1:10" x14ac:dyDescent="0.25">
      <c r="A24" t="s">
        <v>55</v>
      </c>
      <c r="B24">
        <f>('CON Score and Page Rank'!DH40-'MIN and MAX'!B$24)/('MIN and MAX'!F$24-'MIN and MAX'!B$24)</f>
        <v>3.2403232785648719E-3</v>
      </c>
      <c r="C24">
        <f>('CON Score and Page Rank'!DI40-'MIN and MAX'!C$24)/('MIN and MAX'!G$24-'MIN and MAX'!C$24)</f>
        <v>2.3915485057009665E-2</v>
      </c>
      <c r="D24">
        <f>('CON Score and Page Rank'!DJ40-'MIN and MAX'!D$24)/('MIN and MAX'!H$24-'MIN and MAX'!D$24)</f>
        <v>0.84081632653061222</v>
      </c>
      <c r="E24">
        <f t="shared" si="0"/>
        <v>2.0675161778444792E-2</v>
      </c>
      <c r="F24">
        <f t="shared" si="1"/>
        <v>0.57347251014488321</v>
      </c>
      <c r="G24">
        <f t="shared" si="2"/>
        <v>0.8375760032520474</v>
      </c>
      <c r="H24" s="3">
        <f>IFERROR(VLOOKUP(A24,'GDP Data'!A$2:Q$144,3,FALSE),"Not Found")</f>
        <v>17649751243.781101</v>
      </c>
      <c r="I24">
        <f t="shared" si="3"/>
        <v>1.6679142293258146E-3</v>
      </c>
      <c r="J24">
        <f t="shared" si="4"/>
        <v>-0.57180459591555743</v>
      </c>
    </row>
    <row r="25" spans="1:10" x14ac:dyDescent="0.25">
      <c r="A25" t="s">
        <v>204</v>
      </c>
      <c r="B25">
        <f>('CON Score and Page Rank'!DH190-'MIN and MAX'!B$24)/('MIN and MAX'!F$24-'MIN and MAX'!B$24)</f>
        <v>6.7430964891193395E-4</v>
      </c>
      <c r="C25">
        <f>('CON Score and Page Rank'!DI190-'MIN and MAX'!C$24)/('MIN and MAX'!G$24-'MIN and MAX'!C$24)</f>
        <v>2.1182553708016701E-2</v>
      </c>
      <c r="D25">
        <f>('CON Score and Page Rank'!DJ190-'MIN and MAX'!D$24)/('MIN and MAX'!H$24-'MIN and MAX'!D$24)</f>
        <v>0.83090379008746351</v>
      </c>
      <c r="E25">
        <f t="shared" si="0"/>
        <v>2.0508244059104768E-2</v>
      </c>
      <c r="F25">
        <f t="shared" si="1"/>
        <v>0.57335038195621701</v>
      </c>
      <c r="G25">
        <f t="shared" si="2"/>
        <v>0.8302294804385516</v>
      </c>
      <c r="H25" s="3">
        <f>IFERROR(VLOOKUP(A25,'GDP Data'!A$2:Q$144,3,FALSE),"Not Found")</f>
        <v>31682400000</v>
      </c>
      <c r="I25">
        <f t="shared" si="3"/>
        <v>2.9940096633266507E-3</v>
      </c>
      <c r="J25">
        <f t="shared" si="4"/>
        <v>-0.57035637229289038</v>
      </c>
    </row>
    <row r="26" spans="1:10" x14ac:dyDescent="0.25">
      <c r="A26" t="s">
        <v>78</v>
      </c>
      <c r="B26">
        <f>('CON Score and Page Rank'!DH63-'MIN and MAX'!B$24)/('MIN and MAX'!F$24-'MIN and MAX'!B$24)</f>
        <v>4.9484278512663838E-3</v>
      </c>
      <c r="C26">
        <f>('CON Score and Page Rank'!DI63-'MIN and MAX'!C$24)/('MIN and MAX'!G$24-'MIN and MAX'!C$24)</f>
        <v>2.543731158282779E-2</v>
      </c>
      <c r="D26">
        <f>('CON Score and Page Rank'!DJ63-'MIN and MAX'!D$24)/('MIN and MAX'!H$24-'MIN and MAX'!D$24)</f>
        <v>0.91953352769679297</v>
      </c>
      <c r="E26">
        <f t="shared" si="0"/>
        <v>2.0488883731561408E-2</v>
      </c>
      <c r="F26">
        <f t="shared" si="1"/>
        <v>0.57333621664324608</v>
      </c>
      <c r="G26">
        <f t="shared" si="2"/>
        <v>0.91458509984552661</v>
      </c>
      <c r="H26" s="3">
        <f>IFERROR(VLOOKUP(A26,'GDP Data'!A$2:Q$144,3,FALSE),"Not Found")</f>
        <v>96684636118.598404</v>
      </c>
      <c r="I26">
        <f t="shared" si="3"/>
        <v>9.1367678848289433E-3</v>
      </c>
      <c r="J26">
        <f t="shared" si="4"/>
        <v>-0.5641994487584171</v>
      </c>
    </row>
    <row r="27" spans="1:10" x14ac:dyDescent="0.25">
      <c r="A27" t="s">
        <v>28</v>
      </c>
      <c r="B27">
        <f>('CON Score and Page Rank'!DH15-'MIN and MAX'!B$24)/('MIN and MAX'!F$24-'MIN and MAX'!B$24)</f>
        <v>4.8567583959788739E-3</v>
      </c>
      <c r="C27">
        <f>('CON Score and Page Rank'!DI15-'MIN and MAX'!C$24)/('MIN and MAX'!G$24-'MIN and MAX'!C$24)</f>
        <v>2.5325760569452613E-2</v>
      </c>
      <c r="D27">
        <f>('CON Score and Page Rank'!DJ15-'MIN and MAX'!D$24)/('MIN and MAX'!H$24-'MIN and MAX'!D$24)</f>
        <v>0.94518950437317784</v>
      </c>
      <c r="E27">
        <f t="shared" si="0"/>
        <v>2.0469002173473739E-2</v>
      </c>
      <c r="F27">
        <f t="shared" si="1"/>
        <v>0.57332166996308098</v>
      </c>
      <c r="G27">
        <f t="shared" si="2"/>
        <v>0.94033274597719896</v>
      </c>
      <c r="H27" s="3">
        <f>IFERROR(VLOOKUP(A27,'GDP Data'!A$2:Q$144,3,FALSE),"Not Found")</f>
        <v>8234846804.6058197</v>
      </c>
      <c r="I27">
        <f t="shared" si="3"/>
        <v>7.7819896564036858E-4</v>
      </c>
      <c r="J27">
        <f t="shared" si="4"/>
        <v>-0.57254347099744063</v>
      </c>
    </row>
    <row r="28" spans="1:10" x14ac:dyDescent="0.25">
      <c r="A28" t="s">
        <v>157</v>
      </c>
      <c r="B28">
        <f>('CON Score and Page Rank'!DH141-'MIN and MAX'!B$24)/('MIN and MAX'!F$24-'MIN and MAX'!B$24)</f>
        <v>2.1249335005161358E-3</v>
      </c>
      <c r="C28">
        <f>('CON Score and Page Rank'!DI141-'MIN and MAX'!C$24)/('MIN and MAX'!G$24-'MIN and MAX'!C$24)</f>
        <v>2.2527774456517154E-2</v>
      </c>
      <c r="D28">
        <f>('CON Score and Page Rank'!DJ141-'MIN and MAX'!D$24)/('MIN and MAX'!H$24-'MIN and MAX'!D$24)</f>
        <v>0.92478134110787169</v>
      </c>
      <c r="E28">
        <f t="shared" si="0"/>
        <v>2.040284095600102E-2</v>
      </c>
      <c r="F28">
        <f t="shared" si="1"/>
        <v>0.57327326198289863</v>
      </c>
      <c r="G28">
        <f t="shared" si="2"/>
        <v>0.92265640760735557</v>
      </c>
      <c r="H28" s="3">
        <f>IFERROR(VLOOKUP(A28,'GDP Data'!A$2:Q$144,3,FALSE),"Not Found")</f>
        <v>79484403984.884903</v>
      </c>
      <c r="I28">
        <f t="shared" si="3"/>
        <v>7.5113335357960484E-3</v>
      </c>
      <c r="J28">
        <f t="shared" si="4"/>
        <v>-0.5657619284471026</v>
      </c>
    </row>
    <row r="29" spans="1:10" x14ac:dyDescent="0.25">
      <c r="A29" t="s">
        <v>139</v>
      </c>
      <c r="B29">
        <f>('CON Score and Page Rank'!DH124-'MIN and MAX'!B$24)/('MIN and MAX'!F$24-'MIN and MAX'!B$24)</f>
        <v>8.262777740388025E-5</v>
      </c>
      <c r="C29">
        <f>('CON Score and Page Rank'!DI124-'MIN and MAX'!C$24)/('MIN and MAX'!G$24-'MIN and MAX'!C$24)</f>
        <v>2.0483354707922827E-2</v>
      </c>
      <c r="D29">
        <f>('CON Score and Page Rank'!DJ124-'MIN and MAX'!D$24)/('MIN and MAX'!H$24-'MIN and MAX'!D$24)</f>
        <v>0.78425655976676389</v>
      </c>
      <c r="E29">
        <f t="shared" si="0"/>
        <v>2.0400726930518948E-2</v>
      </c>
      <c r="F29">
        <f t="shared" si="1"/>
        <v>0.57327171522019471</v>
      </c>
      <c r="G29">
        <f t="shared" si="2"/>
        <v>0.78417393198936003</v>
      </c>
      <c r="H29" s="3">
        <f>IFERROR(VLOOKUP(A29,'GDP Data'!A$2:Q$144,3,FALSE),"Not Found")</f>
        <v>3219488663.7723098</v>
      </c>
      <c r="I29">
        <f t="shared" si="3"/>
        <v>3.0424400204229798E-4</v>
      </c>
      <c r="J29">
        <f t="shared" si="4"/>
        <v>-0.57296747121815239</v>
      </c>
    </row>
    <row r="30" spans="1:10" x14ac:dyDescent="0.25">
      <c r="A30" t="s">
        <v>193</v>
      </c>
      <c r="B30">
        <f>('CON Score and Page Rank'!DH180-'MIN and MAX'!B$24)/('MIN and MAX'!F$24-'MIN and MAX'!B$24)</f>
        <v>4.6625571655441872E-3</v>
      </c>
      <c r="C30">
        <f>('CON Score and Page Rank'!DI180-'MIN and MAX'!C$24)/('MIN and MAX'!G$24-'MIN and MAX'!C$24)</f>
        <v>2.5037194480789404E-2</v>
      </c>
      <c r="D30">
        <f>('CON Score and Page Rank'!DJ180-'MIN and MAX'!D$24)/('MIN and MAX'!H$24-'MIN and MAX'!D$24)</f>
        <v>0.94518950437317784</v>
      </c>
      <c r="E30">
        <f t="shared" si="0"/>
        <v>2.0374637315245216E-2</v>
      </c>
      <c r="F30">
        <f t="shared" si="1"/>
        <v>0.57325262630938889</v>
      </c>
      <c r="G30">
        <f t="shared" si="2"/>
        <v>0.94052694720763363</v>
      </c>
      <c r="H30" s="3">
        <f>IFERROR(VLOOKUP(A30,'GDP Data'!A$2:Q$144,3,FALSE),"Not Found")</f>
        <v>20876309970.384998</v>
      </c>
      <c r="I30">
        <f t="shared" si="3"/>
        <v>1.9728263574077466E-3</v>
      </c>
      <c r="J30">
        <f t="shared" si="4"/>
        <v>-0.57127979995198119</v>
      </c>
    </row>
    <row r="31" spans="1:10" x14ac:dyDescent="0.25">
      <c r="A31" t="s">
        <v>219</v>
      </c>
      <c r="B31">
        <f>('CON Score and Page Rank'!DH205-'MIN and MAX'!B$24)/('MIN and MAX'!F$24-'MIN and MAX'!B$24)</f>
        <v>5.0472637257928952E-3</v>
      </c>
      <c r="C31">
        <f>('CON Score and Page Rank'!DI205-'MIN and MAX'!C$24)/('MIN and MAX'!G$24-'MIN and MAX'!C$24)</f>
        <v>2.541445071696033E-2</v>
      </c>
      <c r="D31">
        <f>('CON Score and Page Rank'!DJ205-'MIN and MAX'!D$24)/('MIN and MAX'!H$24-'MIN and MAX'!D$24)</f>
        <v>0.96443148688046643</v>
      </c>
      <c r="E31">
        <f t="shared" si="0"/>
        <v>2.0367186991167435E-2</v>
      </c>
      <c r="F31">
        <f t="shared" si="1"/>
        <v>0.57324717515304557</v>
      </c>
      <c r="G31">
        <f t="shared" si="2"/>
        <v>0.95938422315467353</v>
      </c>
      <c r="H31" s="3">
        <f>IFERROR(VLOOKUP(A31,'GDP Data'!A$2:Q$144,3,FALSE),"Not Found")</f>
        <v>52030158775.405502</v>
      </c>
      <c r="I31">
        <f t="shared" si="3"/>
        <v>4.916887551384491E-3</v>
      </c>
      <c r="J31">
        <f t="shared" si="4"/>
        <v>-0.56833028760166104</v>
      </c>
    </row>
    <row r="32" spans="1:10" x14ac:dyDescent="0.25">
      <c r="A32" t="s">
        <v>46</v>
      </c>
      <c r="B32">
        <f>('CON Score and Page Rank'!DH31-'MIN and MAX'!B$24)/('MIN and MAX'!F$24-'MIN and MAX'!B$24)</f>
        <v>6.0732135021070643E-3</v>
      </c>
      <c r="C32">
        <f>('CON Score and Page Rank'!DI31-'MIN and MAX'!C$24)/('MIN and MAX'!G$24-'MIN and MAX'!C$24)</f>
        <v>2.6332145567415064E-2</v>
      </c>
      <c r="D32">
        <f>('CON Score and Page Rank'!DJ31-'MIN and MAX'!D$24)/('MIN and MAX'!H$24-'MIN and MAX'!D$24)</f>
        <v>0.97142857142857142</v>
      </c>
      <c r="E32">
        <f t="shared" si="0"/>
        <v>2.0258932065307999E-2</v>
      </c>
      <c r="F32">
        <f t="shared" si="1"/>
        <v>0.57316796859509789</v>
      </c>
      <c r="G32">
        <f t="shared" si="2"/>
        <v>0.96535535792646432</v>
      </c>
      <c r="H32" s="3">
        <f>IFERROR(VLOOKUP(A32,'GDP Data'!A$2:Q$144,3,FALSE),"Not Found")</f>
        <v>8976196808.5106392</v>
      </c>
      <c r="I32">
        <f t="shared" si="3"/>
        <v>8.4825707599811551E-4</v>
      </c>
      <c r="J32">
        <f t="shared" si="4"/>
        <v>-0.57231971151909977</v>
      </c>
    </row>
    <row r="33" spans="1:10" x14ac:dyDescent="0.25">
      <c r="A33" t="s">
        <v>172</v>
      </c>
      <c r="B33">
        <f>('CON Score and Page Rank'!DH158-'MIN and MAX'!B$24)/('MIN and MAX'!F$24-'MIN and MAX'!B$24)</f>
        <v>1.6481570163200802E-3</v>
      </c>
      <c r="C33">
        <f>('CON Score and Page Rank'!DI158-'MIN and MAX'!C$24)/('MIN and MAX'!G$24-'MIN and MAX'!C$24)</f>
        <v>2.184288356893322E-2</v>
      </c>
      <c r="D33">
        <f>('CON Score and Page Rank'!DJ158-'MIN and MAX'!D$24)/('MIN and MAX'!H$24-'MIN and MAX'!D$24)</f>
        <v>0.84664723032069966</v>
      </c>
      <c r="E33">
        <f t="shared" si="0"/>
        <v>2.0194726552613139E-2</v>
      </c>
      <c r="F33">
        <f t="shared" si="1"/>
        <v>0.57312099153958318</v>
      </c>
      <c r="G33">
        <f t="shared" si="2"/>
        <v>0.84499907330437962</v>
      </c>
      <c r="H33" s="3">
        <f>IFERROR(VLOOKUP(A33,'GDP Data'!A$2:Q$144,3,FALSE),"Not Found")</f>
        <v>32685198735.305302</v>
      </c>
      <c r="I33">
        <f t="shared" si="3"/>
        <v>3.0887748674739315E-3</v>
      </c>
      <c r="J33">
        <f t="shared" si="4"/>
        <v>-0.57003221667210924</v>
      </c>
    </row>
    <row r="34" spans="1:10" x14ac:dyDescent="0.25">
      <c r="A34" t="s">
        <v>202</v>
      </c>
      <c r="B34">
        <f>('CON Score and Page Rank'!DH188-'MIN and MAX'!B$24)/('MIN and MAX'!F$24-'MIN and MAX'!B$24)</f>
        <v>4.8006411685192251E-3</v>
      </c>
      <c r="C34">
        <f>('CON Score and Page Rank'!DI188-'MIN and MAX'!C$24)/('MIN and MAX'!G$24-'MIN and MAX'!C$24)</f>
        <v>2.4712991132691708E-2</v>
      </c>
      <c r="D34">
        <f>('CON Score and Page Rank'!DJ188-'MIN and MAX'!D$24)/('MIN and MAX'!H$24-'MIN and MAX'!D$24)</f>
        <v>0.87696793002915452</v>
      </c>
      <c r="E34">
        <f t="shared" si="0"/>
        <v>1.9912349964172484E-2</v>
      </c>
      <c r="F34">
        <f t="shared" si="1"/>
        <v>0.57291438590535604</v>
      </c>
      <c r="G34">
        <f t="shared" si="2"/>
        <v>0.87216728886063533</v>
      </c>
      <c r="H34" s="3">
        <f>IFERROR(VLOOKUP(A34,'GDP Data'!A$2:Q$144,3,FALSE),"Not Found")</f>
        <v>98211749595.544205</v>
      </c>
      <c r="I34">
        <f t="shared" si="3"/>
        <v>9.281081210428397E-3</v>
      </c>
      <c r="J34">
        <f t="shared" si="4"/>
        <v>-0.56363330469492767</v>
      </c>
    </row>
    <row r="35" spans="1:10" x14ac:dyDescent="0.25">
      <c r="A35" t="s">
        <v>171</v>
      </c>
      <c r="B35">
        <f>('CON Score and Page Rank'!DH157-'MIN and MAX'!B$24)/('MIN and MAX'!F$24-'MIN and MAX'!B$24)</f>
        <v>5.6948260786961137E-4</v>
      </c>
      <c r="C35">
        <f>('CON Score and Page Rank'!DI157-'MIN and MAX'!C$24)/('MIN and MAX'!G$24-'MIN and MAX'!C$24)</f>
        <v>2.0353316020071167E-2</v>
      </c>
      <c r="D35">
        <f>('CON Score and Page Rank'!DJ157-'MIN and MAX'!D$24)/('MIN and MAX'!H$24-'MIN and MAX'!D$24)</f>
        <v>0.70845481049562686</v>
      </c>
      <c r="E35">
        <f t="shared" si="0"/>
        <v>1.9783833412201555E-2</v>
      </c>
      <c r="F35">
        <f t="shared" si="1"/>
        <v>0.57282035458400871</v>
      </c>
      <c r="G35">
        <f t="shared" si="2"/>
        <v>0.70788532788775727</v>
      </c>
      <c r="H35" s="3">
        <f>IFERROR(VLOOKUP(A35,'GDP Data'!A$2:Q$144,3,FALSE),"Not Found")</f>
        <v>11401421329.197399</v>
      </c>
      <c r="I35">
        <f t="shared" si="3"/>
        <v>1.0774425433450622E-3</v>
      </c>
      <c r="J35">
        <f t="shared" si="4"/>
        <v>-0.57174291204066363</v>
      </c>
    </row>
    <row r="36" spans="1:10" x14ac:dyDescent="0.25">
      <c r="A36" t="s">
        <v>190</v>
      </c>
      <c r="B36">
        <f>('CON Score and Page Rank'!DH176-'MIN and MAX'!B$24)/('MIN and MAX'!F$24-'MIN and MAX'!B$24)</f>
        <v>6.2301119941362906E-3</v>
      </c>
      <c r="C36">
        <f>('CON Score and Page Rank'!DI176-'MIN and MAX'!C$24)/('MIN and MAX'!G$24-'MIN and MAX'!C$24)</f>
        <v>2.6010717574400988E-2</v>
      </c>
      <c r="D36">
        <f>('CON Score and Page Rank'!DJ176-'MIN and MAX'!D$24)/('MIN and MAX'!H$24-'MIN and MAX'!D$24)</f>
        <v>0.94518950437317784</v>
      </c>
      <c r="E36">
        <f t="shared" si="0"/>
        <v>1.9780605580264697E-2</v>
      </c>
      <c r="F36">
        <f t="shared" si="1"/>
        <v>0.57281799288586588</v>
      </c>
      <c r="G36">
        <f t="shared" si="2"/>
        <v>0.93895939237904158</v>
      </c>
      <c r="H36" s="3">
        <f>IFERROR(VLOOKUP(A36,'GDP Data'!A$2:Q$144,3,FALSE),"Not Found")</f>
        <v>40394824679.123199</v>
      </c>
      <c r="I36">
        <f t="shared" si="3"/>
        <v>3.8173400827488046E-3</v>
      </c>
      <c r="J36">
        <f t="shared" si="4"/>
        <v>-0.56900065280311707</v>
      </c>
    </row>
    <row r="37" spans="1:10" x14ac:dyDescent="0.25">
      <c r="A37" t="s">
        <v>100</v>
      </c>
      <c r="B37">
        <f>('CON Score and Page Rank'!DH85-'MIN and MAX'!B$24)/('MIN and MAX'!F$24-'MIN and MAX'!B$24)</f>
        <v>6.2622883682555064E-3</v>
      </c>
      <c r="C37">
        <f>('CON Score and Page Rank'!DI85-'MIN and MAX'!C$24)/('MIN and MAX'!G$24-'MIN and MAX'!C$24)</f>
        <v>2.599198904381118E-2</v>
      </c>
      <c r="D37">
        <f>('CON Score and Page Rank'!DJ85-'MIN and MAX'!D$24)/('MIN and MAX'!H$24-'MIN and MAX'!D$24)</f>
        <v>0.94518950437317784</v>
      </c>
      <c r="E37">
        <f t="shared" si="0"/>
        <v>1.9729700675555673E-2</v>
      </c>
      <c r="F37">
        <f t="shared" si="1"/>
        <v>0.5727807474464307</v>
      </c>
      <c r="G37">
        <f t="shared" si="2"/>
        <v>0.93892721600492235</v>
      </c>
      <c r="H37" s="3">
        <f>IFERROR(VLOOKUP(A37,'GDP Data'!A$2:Q$144,3,FALSE),"Not Found")</f>
        <v>39459581217.3759</v>
      </c>
      <c r="I37">
        <f t="shared" si="3"/>
        <v>3.7289589007034269E-3</v>
      </c>
      <c r="J37">
        <f t="shared" si="4"/>
        <v>-0.56905178854572724</v>
      </c>
    </row>
    <row r="38" spans="1:10" x14ac:dyDescent="0.25">
      <c r="A38" t="s">
        <v>182</v>
      </c>
      <c r="B38">
        <f>('CON Score and Page Rank'!DH168-'MIN and MAX'!B$24)/('MIN and MAX'!F$24-'MIN and MAX'!B$24)</f>
        <v>5.4320971868820241E-3</v>
      </c>
      <c r="C38">
        <f>('CON Score and Page Rank'!DI168-'MIN and MAX'!C$24)/('MIN and MAX'!G$24-'MIN and MAX'!C$24)</f>
        <v>2.5152775504949647E-2</v>
      </c>
      <c r="D38">
        <f>('CON Score and Page Rank'!DJ168-'MIN and MAX'!D$24)/('MIN and MAX'!H$24-'MIN and MAX'!D$24)</f>
        <v>0.94518950437317784</v>
      </c>
      <c r="E38">
        <f t="shared" si="0"/>
        <v>1.9720678318067623E-2</v>
      </c>
      <c r="F38">
        <f t="shared" si="1"/>
        <v>0.57277414608510202</v>
      </c>
      <c r="G38">
        <f t="shared" si="2"/>
        <v>0.93975740718629586</v>
      </c>
      <c r="H38" s="3">
        <f>IFERROR(VLOOKUP(A38,'GDP Data'!A$2:Q$144,3,FALSE),"Not Found")</f>
        <v>6254649538.98487</v>
      </c>
      <c r="I38">
        <f t="shared" si="3"/>
        <v>5.9106889504716435E-4</v>
      </c>
      <c r="J38">
        <f t="shared" si="4"/>
        <v>-0.5721830771900549</v>
      </c>
    </row>
    <row r="39" spans="1:10" x14ac:dyDescent="0.25">
      <c r="A39" t="s">
        <v>110</v>
      </c>
      <c r="B39">
        <f>('CON Score and Page Rank'!DH95-'MIN and MAX'!B$24)/('MIN and MAX'!F$24-'MIN and MAX'!B$24)</f>
        <v>7.0672896951536448E-3</v>
      </c>
      <c r="C39">
        <f>('CON Score and Page Rank'!DI95-'MIN and MAX'!C$24)/('MIN and MAX'!G$24-'MIN and MAX'!C$24)</f>
        <v>2.6725808355305497E-2</v>
      </c>
      <c r="D39">
        <f>('CON Score and Page Rank'!DJ95-'MIN and MAX'!D$24)/('MIN and MAX'!H$24-'MIN and MAX'!D$24)</f>
        <v>0.91953352769679297</v>
      </c>
      <c r="E39">
        <f t="shared" si="0"/>
        <v>1.9658518660151853E-2</v>
      </c>
      <c r="F39">
        <f t="shared" si="1"/>
        <v>0.57272866591403704</v>
      </c>
      <c r="G39">
        <f t="shared" si="2"/>
        <v>0.91246623800163928</v>
      </c>
      <c r="H39" s="3">
        <f>IFERROR(VLOOKUP(A39,'GDP Data'!A$2:Q$144,3,FALSE),"Not Found")</f>
        <v>184137469733.33301</v>
      </c>
      <c r="I39">
        <f t="shared" si="3"/>
        <v>1.7401123770993284E-2</v>
      </c>
      <c r="J39">
        <f t="shared" si="4"/>
        <v>-0.55532754214304381</v>
      </c>
    </row>
    <row r="40" spans="1:10" x14ac:dyDescent="0.25">
      <c r="A40" t="s">
        <v>258</v>
      </c>
      <c r="B40">
        <f>('CON Score and Page Rank'!DH178-'MIN and MAX'!B$24)/('MIN and MAX'!F$24-'MIN and MAX'!B$24)</f>
        <v>9.4653005276386577E-4</v>
      </c>
      <c r="C40">
        <f>('CON Score and Page Rank'!DI178-'MIN and MAX'!C$24)/('MIN and MAX'!G$24-'MIN and MAX'!C$24)</f>
        <v>2.0572317196003127E-2</v>
      </c>
      <c r="D40">
        <f>('CON Score and Page Rank'!DJ178-'MIN and MAX'!D$24)/('MIN and MAX'!H$24-'MIN and MAX'!D$24)</f>
        <v>0.88804664723032067</v>
      </c>
      <c r="E40">
        <f t="shared" si="0"/>
        <v>1.9625787143239259E-2</v>
      </c>
      <c r="F40">
        <f t="shared" si="1"/>
        <v>0.57270471734291684</v>
      </c>
      <c r="G40">
        <f t="shared" si="2"/>
        <v>0.88710011717755677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94</v>
      </c>
      <c r="B41">
        <f>('CON Score and Page Rank'!DH79-'MIN and MAX'!B$24)/('MIN and MAX'!F$24-'MIN and MAX'!B$24)</f>
        <v>6.3250398543543409E-3</v>
      </c>
      <c r="C41">
        <f>('CON Score and Page Rank'!DI79-'MIN and MAX'!C$24)/('MIN and MAX'!G$24-'MIN and MAX'!C$24)</f>
        <v>2.5854971825564912E-2</v>
      </c>
      <c r="D41">
        <f>('CON Score and Page Rank'!DJ79-'MIN and MAX'!D$24)/('MIN and MAX'!H$24-'MIN and MAX'!D$24)</f>
        <v>0.82507288629737607</v>
      </c>
      <c r="E41">
        <f t="shared" si="0"/>
        <v>1.9529931971210571E-2</v>
      </c>
      <c r="F41">
        <f t="shared" si="1"/>
        <v>0.57263458327578221</v>
      </c>
      <c r="G41">
        <f t="shared" si="2"/>
        <v>0.81874784644302179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198</v>
      </c>
      <c r="B42">
        <f>('CON Score and Page Rank'!DH184-'MIN and MAX'!B$24)/('MIN and MAX'!F$24-'MIN and MAX'!B$24)</f>
        <v>9.1654465073539974E-4</v>
      </c>
      <c r="C42">
        <f>('CON Score and Page Rank'!DI184-'MIN and MAX'!C$24)/('MIN and MAX'!G$24-'MIN and MAX'!C$24)</f>
        <v>2.0273268356629862E-2</v>
      </c>
      <c r="D42">
        <f>('CON Score and Page Rank'!DJ184-'MIN and MAX'!D$24)/('MIN and MAX'!H$24-'MIN and MAX'!D$24)</f>
        <v>0.81982507288629736</v>
      </c>
      <c r="E42">
        <f t="shared" si="0"/>
        <v>1.935672370589446E-2</v>
      </c>
      <c r="F42">
        <f t="shared" si="1"/>
        <v>0.57250785250214886</v>
      </c>
      <c r="G42">
        <f t="shared" si="2"/>
        <v>0.81890852823556193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57</v>
      </c>
      <c r="B43">
        <f>('CON Score and Page Rank'!DH42-'MIN and MAX'!B$24)/('MIN and MAX'!F$24-'MIN and MAX'!B$24)</f>
        <v>1.1686951938148936E-3</v>
      </c>
      <c r="C43">
        <f>('CON Score and Page Rank'!DI42-'MIN and MAX'!C$24)/('MIN and MAX'!G$24-'MIN and MAX'!C$24)</f>
        <v>2.0434668714348729E-2</v>
      </c>
      <c r="D43">
        <f>('CON Score and Page Rank'!DJ42-'MIN and MAX'!D$24)/('MIN and MAX'!H$24-'MIN and MAX'!D$24)</f>
        <v>0.8</v>
      </c>
      <c r="E43">
        <f t="shared" si="0"/>
        <v>1.9265973520533837E-2</v>
      </c>
      <c r="F43">
        <f t="shared" si="1"/>
        <v>0.57244145358534704</v>
      </c>
      <c r="G43">
        <f t="shared" si="2"/>
        <v>0.79883130480618514</v>
      </c>
      <c r="H43" s="3">
        <f>IFERROR(VLOOKUP(A43,'GDP Data'!A$2:Q$144,3,FALSE),"Not Found")</f>
        <v>4613630622.7750101</v>
      </c>
      <c r="I43">
        <f t="shared" si="3"/>
        <v>4.3599142323839522E-4</v>
      </c>
      <c r="J43">
        <f t="shared" si="4"/>
        <v>-0.57200546216210868</v>
      </c>
    </row>
    <row r="44" spans="1:10" x14ac:dyDescent="0.25">
      <c r="A44" t="s">
        <v>87</v>
      </c>
      <c r="B44">
        <f>('CON Score and Page Rank'!DH72-'MIN and MAX'!B$24)/('MIN and MAX'!F$24-'MIN and MAX'!B$24)</f>
        <v>7.6100440497626201E-3</v>
      </c>
      <c r="C44">
        <f>('CON Score and Page Rank'!DI72-'MIN and MAX'!C$24)/('MIN and MAX'!G$24-'MIN and MAX'!C$24)</f>
        <v>2.6809369684400033E-2</v>
      </c>
      <c r="D44">
        <f>('CON Score and Page Rank'!DJ72-'MIN and MAX'!D$24)/('MIN and MAX'!H$24-'MIN and MAX'!D$24)</f>
        <v>0.94518950437317784</v>
      </c>
      <c r="E44">
        <f t="shared" si="0"/>
        <v>1.9199325634637412E-2</v>
      </c>
      <c r="F44">
        <f t="shared" si="1"/>
        <v>0.57239268952593414</v>
      </c>
      <c r="G44">
        <f t="shared" si="2"/>
        <v>0.93757946032341521</v>
      </c>
      <c r="H44" s="3">
        <f>IFERROR(VLOOKUP(A44,'GDP Data'!A$2:Q$144,3,FALSE),"Not Found")</f>
        <v>126878750295.944</v>
      </c>
      <c r="I44">
        <f t="shared" si="3"/>
        <v>1.1990133463906316E-2</v>
      </c>
      <c r="J44">
        <f t="shared" si="4"/>
        <v>-0.56040255606202782</v>
      </c>
    </row>
    <row r="45" spans="1:10" x14ac:dyDescent="0.25">
      <c r="A45" t="s">
        <v>69</v>
      </c>
      <c r="B45">
        <f>('CON Score and Page Rank'!DH54-'MIN and MAX'!B$24)/('MIN and MAX'!F$24-'MIN and MAX'!B$24)</f>
        <v>1.6705195405178439E-3</v>
      </c>
      <c r="C45">
        <f>('CON Score and Page Rank'!DI54-'MIN and MAX'!C$24)/('MIN and MAX'!G$24-'MIN and MAX'!C$24)</f>
        <v>2.0862159979489259E-2</v>
      </c>
      <c r="D45">
        <f>('CON Score and Page Rank'!DJ54-'MIN and MAX'!D$24)/('MIN and MAX'!H$24-'MIN and MAX'!D$24)</f>
        <v>0.83615160349854223</v>
      </c>
      <c r="E45">
        <f t="shared" si="0"/>
        <v>1.9191640438971414E-2</v>
      </c>
      <c r="F45">
        <f t="shared" si="1"/>
        <v>0.57238706652179805</v>
      </c>
      <c r="G45">
        <f t="shared" si="2"/>
        <v>0.83448108395802434</v>
      </c>
      <c r="H45" s="3">
        <f>IFERROR(VLOOKUP(A45,'GDP Data'!A$2:Q$144,3,FALSE),"Not Found")</f>
        <v>10953485244.423901</v>
      </c>
      <c r="I45">
        <f t="shared" si="3"/>
        <v>1.0351122600848117E-3</v>
      </c>
      <c r="J45">
        <f t="shared" si="4"/>
        <v>-0.57135195426171326</v>
      </c>
    </row>
    <row r="46" spans="1:10" x14ac:dyDescent="0.25">
      <c r="A46" t="s">
        <v>53</v>
      </c>
      <c r="B46">
        <f>('CON Score and Page Rank'!DH38-'MIN and MAX'!B$24)/('MIN and MAX'!F$24-'MIN and MAX'!B$24)</f>
        <v>4.726758526476138E-3</v>
      </c>
      <c r="C46">
        <f>('CON Score and Page Rank'!DI38-'MIN and MAX'!C$24)/('MIN and MAX'!G$24-'MIN and MAX'!C$24)</f>
        <v>2.3875241621185685E-2</v>
      </c>
      <c r="D46">
        <f>('CON Score and Page Rank'!DJ38-'MIN and MAX'!D$24)/('MIN and MAX'!H$24-'MIN and MAX'!D$24)</f>
        <v>0.88279883381924196</v>
      </c>
      <c r="E46">
        <f t="shared" si="0"/>
        <v>1.9148483094709547E-2</v>
      </c>
      <c r="F46">
        <f t="shared" si="1"/>
        <v>0.57235548971675188</v>
      </c>
      <c r="G46">
        <f t="shared" si="2"/>
        <v>0.87807207529276576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58</v>
      </c>
      <c r="B47">
        <f>('CON Score and Page Rank'!DH43-'MIN and MAX'!B$24)/('MIN and MAX'!F$24-'MIN and MAX'!B$24)</f>
        <v>8.7551591105075356E-3</v>
      </c>
      <c r="C47">
        <f>('CON Score and Page Rank'!DI43-'MIN and MAX'!C$24)/('MIN and MAX'!G$24-'MIN and MAX'!C$24)</f>
        <v>2.7877256425077677E-2</v>
      </c>
      <c r="D47">
        <f>('CON Score and Page Rank'!DJ43-'MIN and MAX'!D$24)/('MIN and MAX'!H$24-'MIN and MAX'!D$24)</f>
        <v>0.96443148688046643</v>
      </c>
      <c r="E47">
        <f t="shared" si="0"/>
        <v>1.9122097314570142E-2</v>
      </c>
      <c r="F47">
        <f t="shared" si="1"/>
        <v>0.57233618411188436</v>
      </c>
      <c r="G47">
        <f t="shared" si="2"/>
        <v>0.95567632776995892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214</v>
      </c>
      <c r="B48">
        <f>('CON Score and Page Rank'!DH200-'MIN and MAX'!B$24)/('MIN and MAX'!F$24-'MIN and MAX'!B$24)</f>
        <v>2.1932173653962974E-4</v>
      </c>
      <c r="C48">
        <f>('CON Score and Page Rank'!DI200-'MIN and MAX'!C$24)/('MIN and MAX'!G$24-'MIN and MAX'!C$24)</f>
        <v>1.9261930853226077E-2</v>
      </c>
      <c r="D48">
        <f>('CON Score and Page Rank'!DJ200-'MIN and MAX'!D$24)/('MIN and MAX'!H$24-'MIN and MAX'!D$24)</f>
        <v>0.70553935860058314</v>
      </c>
      <c r="E48">
        <f t="shared" si="0"/>
        <v>1.9042609116686447E-2</v>
      </c>
      <c r="F48">
        <f t="shared" si="1"/>
        <v>0.5722780252197891</v>
      </c>
      <c r="G48">
        <f t="shared" si="2"/>
        <v>0.70532003686404354</v>
      </c>
      <c r="H48" s="3">
        <f>IFERROR(VLOOKUP(A48,'GDP Data'!A$2:Q$144,3,FALSE),"Not Found")</f>
        <v>7651174661.4287205</v>
      </c>
      <c r="I48">
        <f t="shared" si="3"/>
        <v>7.2304152690823938E-4</v>
      </c>
      <c r="J48">
        <f t="shared" si="4"/>
        <v>-0.57155498369288082</v>
      </c>
    </row>
    <row r="49" spans="1:10" x14ac:dyDescent="0.25">
      <c r="A49" t="s">
        <v>50</v>
      </c>
      <c r="B49">
        <f>('CON Score and Page Rank'!DH35-'MIN and MAX'!B$24)/('MIN and MAX'!F$24-'MIN and MAX'!B$24)</f>
        <v>2.2267804406681268E-3</v>
      </c>
      <c r="C49">
        <f>('CON Score and Page Rank'!DI35-'MIN and MAX'!C$24)/('MIN and MAX'!G$24-'MIN and MAX'!C$24)</f>
        <v>2.1254914440730091E-2</v>
      </c>
      <c r="D49">
        <f>('CON Score and Page Rank'!DJ35-'MIN and MAX'!D$24)/('MIN and MAX'!H$24-'MIN and MAX'!D$24)</f>
        <v>0.88804664723032067</v>
      </c>
      <c r="E49">
        <f t="shared" si="0"/>
        <v>1.9028134000061963E-2</v>
      </c>
      <c r="F49">
        <f t="shared" si="1"/>
        <v>0.57226743425448556</v>
      </c>
      <c r="G49">
        <f t="shared" si="2"/>
        <v>0.88581986678965252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208</v>
      </c>
      <c r="B50">
        <f>('CON Score and Page Rank'!DH194-'MIN and MAX'!B$24)/('MIN and MAX'!F$24-'MIN and MAX'!B$24)</f>
        <v>6.0472899424207735E-4</v>
      </c>
      <c r="C50">
        <f>('CON Score and Page Rank'!DI194-'MIN and MAX'!C$24)/('MIN and MAX'!G$24-'MIN and MAX'!C$24)</f>
        <v>1.9604020522628423E-2</v>
      </c>
      <c r="D50">
        <f>('CON Score and Page Rank'!DJ194-'MIN and MAX'!D$24)/('MIN and MAX'!H$24-'MIN and MAX'!D$24)</f>
        <v>0.75743440233236148</v>
      </c>
      <c r="E50">
        <f t="shared" si="0"/>
        <v>1.8999291528386347E-2</v>
      </c>
      <c r="F50">
        <f t="shared" si="1"/>
        <v>0.57224633116946666</v>
      </c>
      <c r="G50">
        <f t="shared" si="2"/>
        <v>0.75682967333811935</v>
      </c>
      <c r="H50" s="3">
        <f>IFERROR(VLOOKUP(A50,'GDP Data'!A$2:Q$144,3,FALSE),"Not Found")</f>
        <v>12282533600</v>
      </c>
      <c r="I50">
        <f t="shared" si="3"/>
        <v>1.160708288782866E-3</v>
      </c>
      <c r="J50">
        <f t="shared" si="4"/>
        <v>-0.57108562288068376</v>
      </c>
    </row>
    <row r="51" spans="1:10" x14ac:dyDescent="0.25">
      <c r="A51" t="s">
        <v>47</v>
      </c>
      <c r="B51">
        <f>('CON Score and Page Rank'!DH32-'MIN and MAX'!B$24)/('MIN and MAX'!F$24-'MIN and MAX'!B$24)</f>
        <v>7.4119121436789853E-4</v>
      </c>
      <c r="C51">
        <f>('CON Score and Page Rank'!DI32-'MIN and MAX'!C$24)/('MIN and MAX'!G$24-'MIN and MAX'!C$24)</f>
        <v>1.9727134203666216E-2</v>
      </c>
      <c r="D51">
        <f>('CON Score and Page Rank'!DJ32-'MIN and MAX'!D$24)/('MIN and MAX'!H$24-'MIN and MAX'!D$24)</f>
        <v>0.75743440233236148</v>
      </c>
      <c r="E51">
        <f t="shared" si="0"/>
        <v>1.8985942989298319E-2</v>
      </c>
      <c r="F51">
        <f t="shared" si="1"/>
        <v>0.57223656448378102</v>
      </c>
      <c r="G51">
        <f t="shared" si="2"/>
        <v>0.75669321111799359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84</v>
      </c>
      <c r="B52">
        <f>('CON Score and Page Rank'!DH69-'MIN and MAX'!B$24)/('MIN and MAX'!F$24-'MIN and MAX'!B$24)</f>
        <v>9.9953036948093672E-4</v>
      </c>
      <c r="C52">
        <f>('CON Score and Page Rank'!DI69-'MIN and MAX'!C$24)/('MIN and MAX'!G$24-'MIN and MAX'!C$24)</f>
        <v>1.9968676678204168E-2</v>
      </c>
      <c r="D52">
        <f>('CON Score and Page Rank'!DJ69-'MIN and MAX'!D$24)/('MIN and MAX'!H$24-'MIN and MAX'!D$24)</f>
        <v>0.77376093294460646</v>
      </c>
      <c r="E52">
        <f t="shared" si="0"/>
        <v>1.896914630872323E-2</v>
      </c>
      <c r="F52">
        <f t="shared" si="1"/>
        <v>0.57222427490672256</v>
      </c>
      <c r="G52">
        <f t="shared" si="2"/>
        <v>0.77276140257512549</v>
      </c>
      <c r="H52" s="3">
        <f>IFERROR(VLOOKUP(A52,'GDP Data'!A$2:Q$144,3,FALSE),"Not Found")</f>
        <v>5314909953.9299202</v>
      </c>
      <c r="I52">
        <f t="shared" si="3"/>
        <v>5.0226282610462542E-4</v>
      </c>
      <c r="J52">
        <f t="shared" si="4"/>
        <v>-0.5717220120806179</v>
      </c>
    </row>
    <row r="53" spans="1:10" x14ac:dyDescent="0.25">
      <c r="A53" t="s">
        <v>82</v>
      </c>
      <c r="B53">
        <f>('CON Score and Page Rank'!DH67-'MIN and MAX'!B$24)/('MIN and MAX'!F$24-'MIN and MAX'!B$24)</f>
        <v>4.683514663060323E-4</v>
      </c>
      <c r="C53">
        <f>('CON Score and Page Rank'!DI67-'MIN and MAX'!C$24)/('MIN and MAX'!G$24-'MIN and MAX'!C$24)</f>
        <v>1.9424107302865663E-2</v>
      </c>
      <c r="D53">
        <f>('CON Score and Page Rank'!DJ67-'MIN and MAX'!D$24)/('MIN and MAX'!H$24-'MIN and MAX'!D$24)</f>
        <v>0.70553935860058314</v>
      </c>
      <c r="E53">
        <f t="shared" si="0"/>
        <v>1.8955755836559632E-2</v>
      </c>
      <c r="F53">
        <f t="shared" si="1"/>
        <v>0.57221447753998889</v>
      </c>
      <c r="G53">
        <f t="shared" si="2"/>
        <v>0.70507100713427706</v>
      </c>
      <c r="H53" s="3">
        <f>IFERROR(VLOOKUP(A53,'GDP Data'!A$2:Q$144,3,FALSE),"Not Found")</f>
        <v>5023265365.2516899</v>
      </c>
      <c r="I53">
        <f t="shared" si="3"/>
        <v>4.7470220201176796E-4</v>
      </c>
      <c r="J53">
        <f t="shared" si="4"/>
        <v>-0.57173977533797715</v>
      </c>
    </row>
    <row r="54" spans="1:10" x14ac:dyDescent="0.25">
      <c r="A54" t="s">
        <v>226</v>
      </c>
      <c r="B54">
        <f>('CON Score and Page Rank'!DH212-'MIN and MAX'!B$24)/('MIN and MAX'!F$24-'MIN and MAX'!B$24)</f>
        <v>7.6206731329475494E-3</v>
      </c>
      <c r="C54">
        <f>('CON Score and Page Rank'!DI212-'MIN and MAX'!C$24)/('MIN and MAX'!G$24-'MIN and MAX'!C$24)</f>
        <v>2.6537093654957076E-2</v>
      </c>
      <c r="D54">
        <f>('CON Score and Page Rank'!DJ212-'MIN and MAX'!D$24)/('MIN and MAX'!H$24-'MIN and MAX'!D$24)</f>
        <v>0.94518950437317784</v>
      </c>
      <c r="E54">
        <f t="shared" si="0"/>
        <v>1.8916420522009526E-2</v>
      </c>
      <c r="F54">
        <f t="shared" si="1"/>
        <v>0.57218569718799495</v>
      </c>
      <c r="G54">
        <f t="shared" si="2"/>
        <v>0.93756883124023027</v>
      </c>
      <c r="H54" s="3">
        <f>IFERROR(VLOOKUP(A54,'GDP Data'!A$2:Q$144,3,FALSE),"Not Found")</f>
        <v>122903960204.505</v>
      </c>
      <c r="I54">
        <f t="shared" si="3"/>
        <v>1.1614512931892852E-2</v>
      </c>
      <c r="J54">
        <f t="shared" si="4"/>
        <v>-0.56057118425610208</v>
      </c>
    </row>
    <row r="55" spans="1:10" x14ac:dyDescent="0.25">
      <c r="A55" t="s">
        <v>180</v>
      </c>
      <c r="B55">
        <f>('CON Score and Page Rank'!DH166-'MIN and MAX'!B$24)/('MIN and MAX'!F$24-'MIN and MAX'!B$24)</f>
        <v>4.5483776694008431E-3</v>
      </c>
      <c r="C55">
        <f>('CON Score and Page Rank'!DI166-'MIN and MAX'!C$24)/('MIN and MAX'!G$24-'MIN and MAX'!C$24)</f>
        <v>2.3222524702517826E-2</v>
      </c>
      <c r="D55">
        <f>('CON Score and Page Rank'!DJ166-'MIN and MAX'!D$24)/('MIN and MAX'!H$24-'MIN and MAX'!D$24)</f>
        <v>0.91428571428571426</v>
      </c>
      <c r="E55">
        <f t="shared" si="0"/>
        <v>1.8674147033116983E-2</v>
      </c>
      <c r="F55">
        <f t="shared" si="1"/>
        <v>0.57200843366871568</v>
      </c>
      <c r="G55">
        <f t="shared" si="2"/>
        <v>0.9097373366163134</v>
      </c>
      <c r="H55" s="3">
        <f>IFERROR(VLOOKUP(A55,'GDP Data'!A$2:Q$144,3,FALSE),"Not Found")</f>
        <v>10397897085.610201</v>
      </c>
      <c r="I55">
        <f t="shared" si="3"/>
        <v>9.8260877814158529E-4</v>
      </c>
      <c r="J55">
        <f t="shared" si="4"/>
        <v>-0.57102582489057407</v>
      </c>
    </row>
    <row r="56" spans="1:10" x14ac:dyDescent="0.25">
      <c r="A56" t="s">
        <v>206</v>
      </c>
      <c r="B56">
        <f>('CON Score and Page Rank'!DH192-'MIN and MAX'!B$24)/('MIN and MAX'!F$24-'MIN and MAX'!B$24)</f>
        <v>8.2730909602217418E-4</v>
      </c>
      <c r="C56">
        <f>('CON Score and Page Rank'!DI192-'MIN and MAX'!C$24)/('MIN and MAX'!G$24-'MIN and MAX'!C$24)</f>
        <v>1.936296763143194E-2</v>
      </c>
      <c r="D56">
        <f>('CON Score and Page Rank'!DJ192-'MIN and MAX'!D$24)/('MIN and MAX'!H$24-'MIN and MAX'!D$24)</f>
        <v>0.69795918367346943</v>
      </c>
      <c r="E56">
        <f t="shared" si="0"/>
        <v>1.8535658535409765E-2</v>
      </c>
      <c r="F56">
        <f t="shared" si="1"/>
        <v>0.57190710620364515</v>
      </c>
      <c r="G56">
        <f t="shared" si="2"/>
        <v>0.6971318745774473</v>
      </c>
      <c r="H56" s="3">
        <f>IFERROR(VLOOKUP(A56,'GDP Data'!A$2:Q$144,3,FALSE),"Not Found")</f>
        <v>25601765400.515301</v>
      </c>
      <c r="I56">
        <f t="shared" si="3"/>
        <v>2.4193853056386104E-3</v>
      </c>
      <c r="J56">
        <f t="shared" si="4"/>
        <v>-0.56948772089800659</v>
      </c>
    </row>
    <row r="57" spans="1:10" x14ac:dyDescent="0.25">
      <c r="A57" t="s">
        <v>89</v>
      </c>
      <c r="B57">
        <f>('CON Score and Page Rank'!DH74-'MIN and MAX'!B$24)/('MIN and MAX'!F$24-'MIN and MAX'!B$24)</f>
        <v>2.8942925898614879E-3</v>
      </c>
      <c r="C57">
        <f>('CON Score and Page Rank'!DI74-'MIN and MAX'!C$24)/('MIN and MAX'!G$24-'MIN and MAX'!C$24)</f>
        <v>2.1260384865526224E-2</v>
      </c>
      <c r="D57">
        <f>('CON Score and Page Rank'!DJ74-'MIN and MAX'!D$24)/('MIN and MAX'!H$24-'MIN and MAX'!D$24)</f>
        <v>0.84314868804664722</v>
      </c>
      <c r="E57">
        <f t="shared" si="0"/>
        <v>1.8366092275664735E-2</v>
      </c>
      <c r="F57">
        <f t="shared" si="1"/>
        <v>0.57178304016533932</v>
      </c>
      <c r="G57">
        <f t="shared" si="2"/>
        <v>0.84025439545678571</v>
      </c>
      <c r="H57" s="3">
        <f>IFERROR(VLOOKUP(A57,'GDP Data'!A$2:Q$144,3,FALSE),"Not Found")</f>
        <v>130816321183.15601</v>
      </c>
      <c r="I57">
        <f t="shared" si="3"/>
        <v>1.2362236754261416E-2</v>
      </c>
      <c r="J57">
        <f t="shared" si="4"/>
        <v>-0.55942080341107792</v>
      </c>
    </row>
    <row r="58" spans="1:10" x14ac:dyDescent="0.25">
      <c r="A58" t="s">
        <v>159</v>
      </c>
      <c r="B58">
        <f>('CON Score and Page Rank'!DH143-'MIN and MAX'!B$24)/('MIN and MAX'!F$24-'MIN and MAX'!B$24)</f>
        <v>5.871105728949641E-5</v>
      </c>
      <c r="C58">
        <f>('CON Score and Page Rank'!DI143-'MIN and MAX'!C$24)/('MIN and MAX'!G$24-'MIN and MAX'!C$24)</f>
        <v>1.8335757237893074E-2</v>
      </c>
      <c r="D58">
        <f>('CON Score and Page Rank'!DJ143-'MIN and MAX'!D$24)/('MIN and MAX'!H$24-'MIN and MAX'!D$24)</f>
        <v>0.56093294460641396</v>
      </c>
      <c r="E58">
        <f t="shared" si="0"/>
        <v>1.8277046180603579E-2</v>
      </c>
      <c r="F58">
        <f t="shared" si="1"/>
        <v>0.57171788807519197</v>
      </c>
      <c r="G58">
        <f t="shared" si="2"/>
        <v>0.56087423354912447</v>
      </c>
      <c r="H58" s="3">
        <f>IFERROR(VLOOKUP(A58,'GDP Data'!A$2:Q$144,3,FALSE),"Not Found")</f>
        <v>3081024212.4292402</v>
      </c>
      <c r="I58">
        <f t="shared" si="3"/>
        <v>2.9115901146871853E-4</v>
      </c>
      <c r="J58">
        <f t="shared" si="4"/>
        <v>-0.57142672906372327</v>
      </c>
    </row>
    <row r="59" spans="1:10" x14ac:dyDescent="0.25">
      <c r="A59" t="s">
        <v>96</v>
      </c>
      <c r="B59">
        <f>('CON Score and Page Rank'!DH81-'MIN and MAX'!B$24)/('MIN and MAX'!F$24-'MIN and MAX'!B$24)</f>
        <v>2.1776425122793341E-4</v>
      </c>
      <c r="C59">
        <f>('CON Score and Page Rank'!DI81-'MIN and MAX'!C$24)/('MIN and MAX'!G$24-'MIN and MAX'!C$24)</f>
        <v>1.8489450199985508E-2</v>
      </c>
      <c r="D59">
        <f>('CON Score and Page Rank'!DJ81-'MIN and MAX'!D$24)/('MIN and MAX'!H$24-'MIN and MAX'!D$24)</f>
        <v>0.63556851311953355</v>
      </c>
      <c r="E59">
        <f t="shared" si="0"/>
        <v>1.8271685948757575E-2</v>
      </c>
      <c r="F59">
        <f t="shared" si="1"/>
        <v>0.57171396617038306</v>
      </c>
      <c r="G59">
        <f t="shared" si="2"/>
        <v>0.63535074886830567</v>
      </c>
      <c r="H59" s="3">
        <f>IFERROR(VLOOKUP(A59,'GDP Data'!A$2:Q$144,3,FALSE),"Not Found")</f>
        <v>5438332738.1037302</v>
      </c>
      <c r="I59">
        <f t="shared" si="3"/>
        <v>5.1392636827602236E-4</v>
      </c>
      <c r="J59">
        <f t="shared" si="4"/>
        <v>-0.57120003980210698</v>
      </c>
    </row>
    <row r="60" spans="1:10" x14ac:dyDescent="0.25">
      <c r="A60" t="s">
        <v>56</v>
      </c>
      <c r="B60">
        <f>('CON Score and Page Rank'!DH41-'MIN and MAX'!B$24)/('MIN and MAX'!F$24-'MIN and MAX'!B$24)</f>
        <v>1.0561134340548492E-3</v>
      </c>
      <c r="C60">
        <f>('CON Score and Page Rank'!DI41-'MIN and MAX'!C$24)/('MIN and MAX'!G$24-'MIN and MAX'!C$24)</f>
        <v>1.9263065867982338E-2</v>
      </c>
      <c r="D60">
        <f>('CON Score and Page Rank'!DJ41-'MIN and MAX'!D$24)/('MIN and MAX'!H$24-'MIN and MAX'!D$24)</f>
        <v>0.71370262390670558</v>
      </c>
      <c r="E60">
        <f t="shared" si="0"/>
        <v>1.820695243392749E-2</v>
      </c>
      <c r="F60">
        <f t="shared" si="1"/>
        <v>0.57166660279312476</v>
      </c>
      <c r="G60">
        <f t="shared" si="2"/>
        <v>0.71264651047265071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231</v>
      </c>
      <c r="B61">
        <f>('CON Score and Page Rank'!DH61-'MIN and MAX'!B$24)/('MIN and MAX'!F$24-'MIN and MAX'!B$24)</f>
        <v>2.2709655806526182E-3</v>
      </c>
      <c r="C61">
        <f>('CON Score and Page Rank'!DI61-'MIN and MAX'!C$24)/('MIN and MAX'!G$24-'MIN and MAX'!C$24)</f>
        <v>2.0446816992953552E-2</v>
      </c>
      <c r="D61">
        <f>('CON Score and Page Rank'!DJ61-'MIN and MAX'!D$24)/('MIN and MAX'!H$24-'MIN and MAX'!D$24)</f>
        <v>0.76618075801749275</v>
      </c>
      <c r="E61">
        <f t="shared" si="0"/>
        <v>1.8175851412300933E-2</v>
      </c>
      <c r="F61">
        <f t="shared" si="1"/>
        <v>0.57164384720161576</v>
      </c>
      <c r="G61">
        <f t="shared" si="2"/>
        <v>0.7639097924368401</v>
      </c>
      <c r="H61" s="3" t="str">
        <f>IFERROR(VLOOKUP(A61,'GDP Data'!A$2:Q$144,3,FALSE),"Not Found")</f>
        <v>Not Found</v>
      </c>
      <c r="I61" t="str">
        <f t="shared" si="3"/>
        <v>No Value</v>
      </c>
      <c r="J61" t="str">
        <f t="shared" si="4"/>
        <v>No Value</v>
      </c>
    </row>
    <row r="62" spans="1:10" x14ac:dyDescent="0.25">
      <c r="A62" t="s">
        <v>211</v>
      </c>
      <c r="B62">
        <f>('CON Score and Page Rank'!DH197-'MIN and MAX'!B$24)/('MIN and MAX'!F$24-'MIN and MAX'!B$24)</f>
        <v>5.4707188875167956E-4</v>
      </c>
      <c r="C62">
        <f>('CON Score and Page Rank'!DI197-'MIN and MAX'!C$24)/('MIN and MAX'!G$24-'MIN and MAX'!C$24)</f>
        <v>1.8645902774931934E-2</v>
      </c>
      <c r="D62">
        <f>('CON Score and Page Rank'!DJ197-'MIN and MAX'!D$24)/('MIN and MAX'!H$24-'MIN and MAX'!D$24)</f>
        <v>0.63556851311953355</v>
      </c>
      <c r="E62">
        <f t="shared" si="0"/>
        <v>1.8098830886180254E-2</v>
      </c>
      <c r="F62">
        <f t="shared" si="1"/>
        <v>0.57158749382354157</v>
      </c>
      <c r="G62">
        <f t="shared" si="2"/>
        <v>0.63502144123078186</v>
      </c>
      <c r="H62" s="3">
        <f>IFERROR(VLOOKUP(A62,'GDP Data'!A$2:Q$144,3,FALSE),"Not Found")</f>
        <v>18405203853.1036</v>
      </c>
      <c r="I62">
        <f t="shared" si="3"/>
        <v>1.7393050460725538E-3</v>
      </c>
      <c r="J62">
        <f t="shared" si="4"/>
        <v>-0.56984818877746901</v>
      </c>
    </row>
    <row r="63" spans="1:10" x14ac:dyDescent="0.25">
      <c r="A63" t="s">
        <v>125</v>
      </c>
      <c r="B63">
        <f>('CON Score and Page Rank'!DH110-'MIN and MAX'!B$24)/('MIN and MAX'!F$24-'MIN and MAX'!B$24)</f>
        <v>6.6402505072388879E-5</v>
      </c>
      <c r="C63">
        <f>('CON Score and Page Rank'!DI110-'MIN and MAX'!C$24)/('MIN and MAX'!G$24-'MIN and MAX'!C$24)</f>
        <v>1.8147319600786124E-2</v>
      </c>
      <c r="D63">
        <f>('CON Score and Page Rank'!DJ110-'MIN and MAX'!D$24)/('MIN and MAX'!H$24-'MIN and MAX'!D$24)</f>
        <v>0.55743440233236152</v>
      </c>
      <c r="E63">
        <f t="shared" si="0"/>
        <v>1.8080917095713734E-2</v>
      </c>
      <c r="F63">
        <f t="shared" si="1"/>
        <v>0.57157438689402884</v>
      </c>
      <c r="G63">
        <f t="shared" si="2"/>
        <v>0.55736799982728913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115</v>
      </c>
      <c r="B64">
        <f>('CON Score and Page Rank'!DH100-'MIN and MAX'!B$24)/('MIN and MAX'!F$24-'MIN and MAX'!B$24)</f>
        <v>1.0088158069563154E-2</v>
      </c>
      <c r="C64">
        <f>('CON Score and Page Rank'!DI100-'MIN and MAX'!C$24)/('MIN and MAX'!G$24-'MIN and MAX'!C$24)</f>
        <v>2.8064004920945421E-2</v>
      </c>
      <c r="D64">
        <f>('CON Score and Page Rank'!DJ100-'MIN and MAX'!D$24)/('MIN and MAX'!H$24-'MIN and MAX'!D$24)</f>
        <v>0.94518950437317784</v>
      </c>
      <c r="E64">
        <f t="shared" si="0"/>
        <v>1.7975846851382267E-2</v>
      </c>
      <c r="F64">
        <f t="shared" si="1"/>
        <v>0.57149751046249331</v>
      </c>
      <c r="G64">
        <f t="shared" si="2"/>
        <v>0.93510134630361463</v>
      </c>
      <c r="H64" s="3">
        <f>IFERROR(VLOOKUP(A64,'GDP Data'!A$2:Q$144,3,FALSE),"Not Found")</f>
        <v>135429607036.658</v>
      </c>
      <c r="I64">
        <f t="shared" si="3"/>
        <v>1.2798195596554712E-2</v>
      </c>
      <c r="J64">
        <f t="shared" si="4"/>
        <v>-0.5586993148659386</v>
      </c>
    </row>
    <row r="65" spans="1:10" x14ac:dyDescent="0.25">
      <c r="A65" t="s">
        <v>81</v>
      </c>
      <c r="B65">
        <f>('CON Score and Page Rank'!DH66-'MIN and MAX'!B$24)/('MIN and MAX'!F$24-'MIN and MAX'!B$24)</f>
        <v>4.1149430469991516E-5</v>
      </c>
      <c r="C65">
        <f>('CON Score and Page Rank'!DI66-'MIN and MAX'!C$24)/('MIN and MAX'!G$24-'MIN and MAX'!C$24)</f>
        <v>1.7972543070551357E-2</v>
      </c>
      <c r="D65">
        <f>('CON Score and Page Rank'!DJ66-'MIN and MAX'!D$24)/('MIN and MAX'!H$24-'MIN and MAX'!D$24)</f>
        <v>0.68104956268221573</v>
      </c>
      <c r="E65">
        <f t="shared" si="0"/>
        <v>1.7931393640081367E-2</v>
      </c>
      <c r="F65">
        <f t="shared" si="1"/>
        <v>0.57146498551428493</v>
      </c>
      <c r="G65">
        <f t="shared" si="2"/>
        <v>0.68100841325174577</v>
      </c>
      <c r="H65" s="3">
        <f>IFERROR(VLOOKUP(A65,'GDP Data'!A$2:Q$144,3,FALSE),"Not Found")</f>
        <v>8231326016.4749403</v>
      </c>
      <c r="I65">
        <f t="shared" si="3"/>
        <v>7.7786624862125455E-4</v>
      </c>
      <c r="J65">
        <f t="shared" si="4"/>
        <v>-0.57068711926566362</v>
      </c>
    </row>
    <row r="66" spans="1:10" x14ac:dyDescent="0.25">
      <c r="A66" t="s">
        <v>175</v>
      </c>
      <c r="B66">
        <f>('CON Score and Page Rank'!DH161-'MIN and MAX'!B$24)/('MIN and MAX'!F$24-'MIN and MAX'!B$24)</f>
        <v>4.7698075080005469E-5</v>
      </c>
      <c r="C66">
        <f>('CON Score and Page Rank'!DI161-'MIN and MAX'!C$24)/('MIN and MAX'!G$24-'MIN and MAX'!C$24)</f>
        <v>1.7973841804495762E-2</v>
      </c>
      <c r="D66">
        <f>('CON Score and Page Rank'!DJ161-'MIN and MAX'!D$24)/('MIN and MAX'!H$24-'MIN and MAX'!D$24)</f>
        <v>0.68104956268221573</v>
      </c>
      <c r="E66">
        <f t="shared" si="0"/>
        <v>1.7926143729415756E-2</v>
      </c>
      <c r="F66">
        <f t="shared" si="1"/>
        <v>0.57146114432784423</v>
      </c>
      <c r="G66">
        <f t="shared" si="2"/>
        <v>0.68100186460713574</v>
      </c>
      <c r="H66" s="3">
        <f>IFERROR(VLOOKUP(A66,'GDP Data'!A$2:Q$144,3,FALSE),"Not Found")</f>
        <v>3922100793.5402999</v>
      </c>
      <c r="I66">
        <f t="shared" si="3"/>
        <v>3.706413553392667E-4</v>
      </c>
      <c r="J66">
        <f t="shared" si="4"/>
        <v>-0.57109050297250497</v>
      </c>
    </row>
    <row r="67" spans="1:10" x14ac:dyDescent="0.25">
      <c r="A67" t="s">
        <v>102</v>
      </c>
      <c r="B67">
        <f>('CON Score and Page Rank'!DH87-'MIN and MAX'!B$24)/('MIN and MAX'!F$24-'MIN and MAX'!B$24)</f>
        <v>1.067474274515333E-4</v>
      </c>
      <c r="C67">
        <f>('CON Score and Page Rank'!DI87-'MIN and MAX'!C$24)/('MIN and MAX'!G$24-'MIN and MAX'!C$24)</f>
        <v>1.7958464794594002E-2</v>
      </c>
      <c r="D67">
        <f>('CON Score and Page Rank'!DJ87-'MIN and MAX'!D$24)/('MIN and MAX'!H$24-'MIN and MAX'!D$24)</f>
        <v>0.69504373177842571</v>
      </c>
      <c r="E67">
        <f t="shared" ref="E67:E130" si="5">C67-B67</f>
        <v>1.7851717367142469E-2</v>
      </c>
      <c r="F67">
        <f t="shared" ref="F67:F130" si="6">(E67-MIN(E$3:E$212))/(MAX(E$3:E$212)-MIN(E$3:E$212))</f>
        <v>0.57140668901387637</v>
      </c>
      <c r="G67">
        <f t="shared" ref="G67:G130" si="7">D67-B67</f>
        <v>0.69493698435097417</v>
      </c>
      <c r="H67" s="3">
        <f>IFERROR(VLOOKUP(A67,'GDP Data'!A$2:Q$144,3,FALSE),"Not Found")</f>
        <v>3557333364.30795</v>
      </c>
      <c r="I67">
        <f t="shared" ref="I67:I130" si="8">IFERROR((H67-MIN(H$3:H$212))/(MAX(H$3:H$212)-MIN(H$3:H$212)),"No Value")</f>
        <v>3.3617057004558702E-4</v>
      </c>
      <c r="J67">
        <f t="shared" ref="J67:J130" si="9">IFERROR(I67-F67,"No Value")</f>
        <v>-0.57107051844383083</v>
      </c>
    </row>
    <row r="68" spans="1:10" x14ac:dyDescent="0.25">
      <c r="A68" t="s">
        <v>127</v>
      </c>
      <c r="B68">
        <f>('CON Score and Page Rank'!DH112-'MIN and MAX'!B$24)/('MIN and MAX'!F$24-'MIN and MAX'!B$24)</f>
        <v>5.6102270450114785E-4</v>
      </c>
      <c r="C68">
        <f>('CON Score and Page Rank'!DI112-'MIN and MAX'!C$24)/('MIN and MAX'!G$24-'MIN and MAX'!C$24)</f>
        <v>1.8318476992429146E-2</v>
      </c>
      <c r="D68">
        <f>('CON Score and Page Rank'!DJ112-'MIN and MAX'!D$24)/('MIN and MAX'!H$24-'MIN and MAX'!D$24)</f>
        <v>0.71137026239067058</v>
      </c>
      <c r="E68">
        <f t="shared" si="5"/>
        <v>1.7757454287928E-2</v>
      </c>
      <c r="F68">
        <f t="shared" si="6"/>
        <v>0.57133771982853121</v>
      </c>
      <c r="G68">
        <f t="shared" si="7"/>
        <v>0.71080923968616938</v>
      </c>
      <c r="H68" s="3">
        <f>IFERROR(VLOOKUP(A68,'GDP Data'!A$2:Q$144,3,FALSE),"Not Found")</f>
        <v>6777384700</v>
      </c>
      <c r="I68">
        <f t="shared" si="8"/>
        <v>6.4046774499034777E-4</v>
      </c>
      <c r="J68">
        <f t="shared" si="9"/>
        <v>-0.57069725208354083</v>
      </c>
    </row>
    <row r="69" spans="1:10" x14ac:dyDescent="0.25">
      <c r="A69" t="s">
        <v>45</v>
      </c>
      <c r="B69">
        <f>('CON Score and Page Rank'!DH30-'MIN and MAX'!B$24)/('MIN and MAX'!F$24-'MIN and MAX'!B$24)</f>
        <v>1.0247902112083386E-2</v>
      </c>
      <c r="C69">
        <f>('CON Score and Page Rank'!DI30-'MIN and MAX'!C$24)/('MIN and MAX'!G$24-'MIN and MAX'!C$24)</f>
        <v>2.7976983449778395E-2</v>
      </c>
      <c r="D69">
        <f>('CON Score and Page Rank'!DJ30-'MIN and MAX'!D$24)/('MIN and MAX'!H$24-'MIN and MAX'!D$24)</f>
        <v>0.90204081632653066</v>
      </c>
      <c r="E69">
        <f t="shared" si="5"/>
        <v>1.7729081337695012E-2</v>
      </c>
      <c r="F69">
        <f t="shared" si="6"/>
        <v>0.57131696027686241</v>
      </c>
      <c r="G69">
        <f t="shared" si="7"/>
        <v>0.89179291421444729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64</v>
      </c>
      <c r="B70">
        <f>('CON Score and Page Rank'!DH49-'MIN and MAX'!B$24)/('MIN and MAX'!F$24-'MIN and MAX'!B$24)</f>
        <v>7.3000471147003818E-4</v>
      </c>
      <c r="C70">
        <f>('CON Score and Page Rank'!DI49-'MIN and MAX'!C$24)/('MIN and MAX'!G$24-'MIN and MAX'!C$24)</f>
        <v>1.8441946447856558E-2</v>
      </c>
      <c r="D70">
        <f>('CON Score and Page Rank'!DJ49-'MIN and MAX'!D$24)/('MIN and MAX'!H$24-'MIN and MAX'!D$24)</f>
        <v>0.76326530612244903</v>
      </c>
      <c r="E70">
        <f t="shared" si="5"/>
        <v>1.771194173638652E-2</v>
      </c>
      <c r="F70">
        <f t="shared" si="6"/>
        <v>0.57130441979601632</v>
      </c>
      <c r="G70">
        <f t="shared" si="7"/>
        <v>0.76253530141097903</v>
      </c>
      <c r="H70" s="3">
        <f>IFERROR(VLOOKUP(A70,'GDP Data'!A$2:Q$144,3,FALSE),"Not Found")</f>
        <v>8936063723.20121</v>
      </c>
      <c r="I70">
        <f t="shared" si="8"/>
        <v>8.4446447047468467E-4</v>
      </c>
      <c r="J70">
        <f t="shared" si="9"/>
        <v>-0.57045995532554161</v>
      </c>
    </row>
    <row r="71" spans="1:10" x14ac:dyDescent="0.25">
      <c r="A71" t="s">
        <v>131</v>
      </c>
      <c r="B71">
        <f>('CON Score and Page Rank'!DH116-'MIN and MAX'!B$24)/('MIN and MAX'!F$24-'MIN and MAX'!B$24)</f>
        <v>8.4737003883813026E-4</v>
      </c>
      <c r="C71">
        <f>('CON Score and Page Rank'!DI116-'MIN and MAX'!C$24)/('MIN and MAX'!G$24-'MIN and MAX'!C$24)</f>
        <v>1.843953316405441E-2</v>
      </c>
      <c r="D71">
        <f>('CON Score and Page Rank'!DJ116-'MIN and MAX'!D$24)/('MIN and MAX'!H$24-'MIN and MAX'!D$24)</f>
        <v>0.65889212827988342</v>
      </c>
      <c r="E71">
        <f t="shared" si="5"/>
        <v>1.7592163125216279E-2</v>
      </c>
      <c r="F71">
        <f t="shared" si="6"/>
        <v>0.57121678173769019</v>
      </c>
      <c r="G71">
        <f t="shared" si="7"/>
        <v>0.65804475824104525</v>
      </c>
      <c r="H71" s="3">
        <f>IFERROR(VLOOKUP(A71,'GDP Data'!A$2:Q$144,3,FALSE),"Not Found")</f>
        <v>53991289844.329102</v>
      </c>
      <c r="I71">
        <f t="shared" si="8"/>
        <v>5.102215852630842E-3</v>
      </c>
      <c r="J71">
        <f t="shared" si="9"/>
        <v>-0.56611456588505937</v>
      </c>
    </row>
    <row r="72" spans="1:10" x14ac:dyDescent="0.25">
      <c r="A72" t="s">
        <v>218</v>
      </c>
      <c r="B72">
        <f>('CON Score and Page Rank'!DH204-'MIN and MAX'!B$24)/('MIN and MAX'!F$24-'MIN and MAX'!B$24)</f>
        <v>4.7249397801764749E-4</v>
      </c>
      <c r="C72">
        <f>('CON Score and Page Rank'!DI204-'MIN and MAX'!C$24)/('MIN and MAX'!G$24-'MIN and MAX'!C$24)</f>
        <v>1.7977692353863057E-2</v>
      </c>
      <c r="D72">
        <f>('CON Score and Page Rank'!DJ204-'MIN and MAX'!D$24)/('MIN and MAX'!H$24-'MIN and MAX'!D$24)</f>
        <v>0.66122448979591841</v>
      </c>
      <c r="E72">
        <f t="shared" si="5"/>
        <v>1.750519837584541E-2</v>
      </c>
      <c r="F72">
        <f t="shared" si="6"/>
        <v>0.57115315249952148</v>
      </c>
      <c r="G72">
        <f t="shared" si="7"/>
        <v>0.66075199581790078</v>
      </c>
      <c r="H72" s="3">
        <f>IFERROR(VLOOKUP(A72,'GDP Data'!A$2:Q$144,3,FALSE),"Not Found")</f>
        <v>8495806432.1846704</v>
      </c>
      <c r="I72">
        <f t="shared" si="8"/>
        <v>8.0285983876580112E-4</v>
      </c>
      <c r="J72">
        <f t="shared" si="9"/>
        <v>-0.57035029266075565</v>
      </c>
    </row>
    <row r="73" spans="1:10" x14ac:dyDescent="0.25">
      <c r="A73" t="s">
        <v>122</v>
      </c>
      <c r="B73">
        <f>('CON Score and Page Rank'!DH107-'MIN and MAX'!B$24)/('MIN and MAX'!F$24-'MIN and MAX'!B$24)</f>
        <v>2.854455055025084E-3</v>
      </c>
      <c r="C73">
        <f>('CON Score and Page Rank'!DI107-'MIN and MAX'!C$24)/('MIN and MAX'!G$24-'MIN and MAX'!C$24)</f>
        <v>2.0336781956291662E-2</v>
      </c>
      <c r="D73">
        <f>('CON Score and Page Rank'!DJ107-'MIN and MAX'!D$24)/('MIN and MAX'!H$24-'MIN and MAX'!D$24)</f>
        <v>0.78950437317784261</v>
      </c>
      <c r="E73">
        <f t="shared" si="5"/>
        <v>1.7482326901266578E-2</v>
      </c>
      <c r="F73">
        <f t="shared" si="6"/>
        <v>0.57113641819609651</v>
      </c>
      <c r="G73">
        <f t="shared" si="7"/>
        <v>0.78664991812281748</v>
      </c>
      <c r="H73" s="3">
        <f>IFERROR(VLOOKUP(A73,'GDP Data'!A$2:Q$144,3,FALSE),"Not Found")</f>
        <v>22066031834.2948</v>
      </c>
      <c r="I73">
        <f t="shared" si="8"/>
        <v>2.0852559320995927E-3</v>
      </c>
      <c r="J73">
        <f t="shared" si="9"/>
        <v>-0.56905116226399688</v>
      </c>
    </row>
    <row r="74" spans="1:10" x14ac:dyDescent="0.25">
      <c r="A74" t="s">
        <v>95</v>
      </c>
      <c r="B74">
        <f>('CON Score and Page Rank'!DH80-'MIN and MAX'!B$24)/('MIN and MAX'!F$24-'MIN and MAX'!B$24)</f>
        <v>1.1092389064182293E-4</v>
      </c>
      <c r="C74">
        <f>('CON Score and Page Rank'!DI80-'MIN and MAX'!C$24)/('MIN and MAX'!G$24-'MIN and MAX'!C$24)</f>
        <v>1.7586006790014045E-2</v>
      </c>
      <c r="D74">
        <f>('CON Score and Page Rank'!DJ80-'MIN and MAX'!D$24)/('MIN and MAX'!H$24-'MIN and MAX'!D$24)</f>
        <v>0.63556851311953355</v>
      </c>
      <c r="E74">
        <f t="shared" si="5"/>
        <v>1.7475082899372222E-2</v>
      </c>
      <c r="F74">
        <f t="shared" si="6"/>
        <v>0.57113111799888827</v>
      </c>
      <c r="G74">
        <f t="shared" si="7"/>
        <v>0.63545758922889173</v>
      </c>
      <c r="H74" s="3">
        <f>IFERROR(VLOOKUP(A74,'GDP Data'!A$2:Q$144,3,FALSE),"Not Found")</f>
        <v>34110064452.1567</v>
      </c>
      <c r="I74">
        <f t="shared" si="8"/>
        <v>3.2234257059582617E-3</v>
      </c>
      <c r="J74">
        <f t="shared" si="9"/>
        <v>-0.56790769229293003</v>
      </c>
    </row>
    <row r="75" spans="1:10" x14ac:dyDescent="0.25">
      <c r="A75" t="s">
        <v>44</v>
      </c>
      <c r="B75">
        <f>('CON Score and Page Rank'!DH29-'MIN and MAX'!B$24)/('MIN and MAX'!F$24-'MIN and MAX'!B$24)</f>
        <v>3.6698361392934338E-4</v>
      </c>
      <c r="C75">
        <f>('CON Score and Page Rank'!DI29-'MIN and MAX'!C$24)/('MIN and MAX'!G$24-'MIN and MAX'!C$24)</f>
        <v>1.775491933971195E-2</v>
      </c>
      <c r="D75">
        <f>('CON Score and Page Rank'!DJ29-'MIN and MAX'!D$24)/('MIN and MAX'!H$24-'MIN and MAX'!D$24)</f>
        <v>0.63556851311953355</v>
      </c>
      <c r="E75">
        <f t="shared" si="5"/>
        <v>1.7387935725782608E-2</v>
      </c>
      <c r="F75">
        <f t="shared" si="6"/>
        <v>0.57106735528693675</v>
      </c>
      <c r="G75">
        <f t="shared" si="7"/>
        <v>0.63520152950560416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192</v>
      </c>
      <c r="B76">
        <f>('CON Score and Page Rank'!DH179-'MIN and MAX'!B$24)/('MIN and MAX'!F$24-'MIN and MAX'!B$24)</f>
        <v>1.0790591589505715E-2</v>
      </c>
      <c r="C76">
        <f>('CON Score and Page Rank'!DI179-'MIN and MAX'!C$24)/('MIN and MAX'!G$24-'MIN and MAX'!C$24)</f>
        <v>2.7989566213920982E-2</v>
      </c>
      <c r="D76">
        <f>('CON Score and Page Rank'!DJ179-'MIN and MAX'!D$24)/('MIN and MAX'!H$24-'MIN and MAX'!D$24)</f>
        <v>0.89329446064139939</v>
      </c>
      <c r="E76">
        <f t="shared" si="5"/>
        <v>1.7198974624415268E-2</v>
      </c>
      <c r="F76">
        <f t="shared" si="6"/>
        <v>0.57092909868284691</v>
      </c>
      <c r="G76">
        <f t="shared" si="7"/>
        <v>0.88250386905189371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121</v>
      </c>
      <c r="B77">
        <f>('CON Score and Page Rank'!DH106-'MIN and MAX'!B$24)/('MIN and MAX'!F$24-'MIN and MAX'!B$24)</f>
        <v>8.8743043439493594E-5</v>
      </c>
      <c r="C77">
        <f>('CON Score and Page Rank'!DI106-'MIN and MAX'!C$24)/('MIN and MAX'!G$24-'MIN and MAX'!C$24)</f>
        <v>1.7219442676207248E-2</v>
      </c>
      <c r="D77">
        <f>('CON Score and Page Rank'!DJ106-'MIN and MAX'!D$24)/('MIN and MAX'!H$24-'MIN and MAX'!D$24)</f>
        <v>0.64139941690962099</v>
      </c>
      <c r="E77">
        <f t="shared" si="5"/>
        <v>1.7130699632767754E-2</v>
      </c>
      <c r="F77">
        <f t="shared" si="6"/>
        <v>0.57087914412383389</v>
      </c>
      <c r="G77">
        <f t="shared" si="7"/>
        <v>0.64131067386618146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177</v>
      </c>
      <c r="B78">
        <f>('CON Score and Page Rank'!DH163-'MIN and MAX'!B$24)/('MIN and MAX'!F$24-'MIN and MAX'!B$24)</f>
        <v>6.7194737269615442E-4</v>
      </c>
      <c r="C78">
        <f>('CON Score and Page Rank'!DI163-'MIN and MAX'!C$24)/('MIN and MAX'!G$24-'MIN and MAX'!C$24)</f>
        <v>1.7721147534488519E-2</v>
      </c>
      <c r="D78">
        <f>('CON Score and Page Rank'!DJ163-'MIN and MAX'!D$24)/('MIN and MAX'!H$24-'MIN and MAX'!D$24)</f>
        <v>0.66239067055393586</v>
      </c>
      <c r="E78">
        <f t="shared" si="5"/>
        <v>1.7049200161792365E-2</v>
      </c>
      <c r="F78">
        <f t="shared" si="6"/>
        <v>0.57081951364956873</v>
      </c>
      <c r="G78">
        <f t="shared" si="7"/>
        <v>0.6617187231812397</v>
      </c>
      <c r="H78" s="3">
        <f>IFERROR(VLOOKUP(A78,'GDP Data'!A$2:Q$144,3,FALSE),"Not Found")</f>
        <v>5800774707.1742296</v>
      </c>
      <c r="I78">
        <f t="shared" si="8"/>
        <v>5.4817739590625912E-4</v>
      </c>
      <c r="J78">
        <f t="shared" si="9"/>
        <v>-0.57027133625366244</v>
      </c>
    </row>
    <row r="79" spans="1:10" x14ac:dyDescent="0.25">
      <c r="A79" t="s">
        <v>51</v>
      </c>
      <c r="B79">
        <f>('CON Score and Page Rank'!DH36-'MIN and MAX'!B$24)/('MIN and MAX'!F$24-'MIN and MAX'!B$24)</f>
        <v>1.0288169200647223E-2</v>
      </c>
      <c r="C79">
        <f>('CON Score and Page Rank'!DI36-'MIN and MAX'!C$24)/('MIN and MAX'!G$24-'MIN and MAX'!C$24)</f>
        <v>2.729834222735724E-2</v>
      </c>
      <c r="D79">
        <f>('CON Score and Page Rank'!DJ36-'MIN and MAX'!D$24)/('MIN and MAX'!H$24-'MIN and MAX'!D$24)</f>
        <v>0.88279883381924196</v>
      </c>
      <c r="E79">
        <f t="shared" si="5"/>
        <v>1.701017302671002E-2</v>
      </c>
      <c r="F79">
        <f t="shared" si="6"/>
        <v>0.57079095878232478</v>
      </c>
      <c r="G79">
        <f t="shared" si="7"/>
        <v>0.87251066461859472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160</v>
      </c>
      <c r="B80">
        <f>('CON Score and Page Rank'!DH144-'MIN and MAX'!B$24)/('MIN and MAX'!F$24-'MIN and MAX'!B$24)</f>
        <v>8.6509783184390652E-3</v>
      </c>
      <c r="C80">
        <f>('CON Score and Page Rank'!DI144-'MIN and MAX'!C$24)/('MIN and MAX'!G$24-'MIN and MAX'!C$24)</f>
        <v>2.5656246641395309E-2</v>
      </c>
      <c r="D80">
        <f>('CON Score and Page Rank'!DJ144-'MIN and MAX'!D$24)/('MIN and MAX'!H$24-'MIN and MAX'!D$24)</f>
        <v>0.86588921282798836</v>
      </c>
      <c r="E80">
        <f t="shared" si="5"/>
        <v>1.7005268322956242E-2</v>
      </c>
      <c r="F80">
        <f t="shared" si="6"/>
        <v>0.570787370172393</v>
      </c>
      <c r="G80">
        <f t="shared" si="7"/>
        <v>0.85723823450954928</v>
      </c>
      <c r="H80" s="3">
        <f>IFERROR(VLOOKUP(A80,'GDP Data'!A$2:Q$144,3,FALSE),"Not Found")</f>
        <v>78921234457.548706</v>
      </c>
      <c r="I80">
        <f t="shared" si="8"/>
        <v>7.4581136090564179E-3</v>
      </c>
      <c r="J80">
        <f t="shared" si="9"/>
        <v>-0.56332925656333654</v>
      </c>
    </row>
    <row r="81" spans="1:10" x14ac:dyDescent="0.25">
      <c r="A81" t="s">
        <v>217</v>
      </c>
      <c r="B81">
        <f>('CON Score and Page Rank'!DH203-'MIN and MAX'!B$24)/('MIN and MAX'!F$24-'MIN and MAX'!B$24)</f>
        <v>4.4331821630692776E-5</v>
      </c>
      <c r="C81">
        <f>('CON Score and Page Rank'!DI203-'MIN and MAX'!C$24)/('MIN and MAX'!G$24-'MIN and MAX'!C$24)</f>
        <v>1.7038477875505258E-2</v>
      </c>
      <c r="D81">
        <f>('CON Score and Page Rank'!DJ203-'MIN and MAX'!D$24)/('MIN and MAX'!H$24-'MIN and MAX'!D$24)</f>
        <v>0.54693877551020409</v>
      </c>
      <c r="E81">
        <f t="shared" si="5"/>
        <v>1.6994146053874566E-2</v>
      </c>
      <c r="F81">
        <f t="shared" si="6"/>
        <v>0.57077923237502703</v>
      </c>
      <c r="G81">
        <f t="shared" si="7"/>
        <v>0.54689444368857343</v>
      </c>
      <c r="H81" s="3">
        <f>IFERROR(VLOOKUP(A81,'GDP Data'!A$2:Q$144,3,FALSE),"Not Found")</f>
        <v>5323146565.7031498</v>
      </c>
      <c r="I81">
        <f t="shared" si="8"/>
        <v>5.0304119186107442E-4</v>
      </c>
      <c r="J81">
        <f t="shared" si="9"/>
        <v>-0.57027619118316597</v>
      </c>
    </row>
    <row r="82" spans="1:10" x14ac:dyDescent="0.25">
      <c r="A82" t="s">
        <v>112</v>
      </c>
      <c r="B82">
        <f>('CON Score and Page Rank'!DH97-'MIN and MAX'!B$24)/('MIN and MAX'!F$24-'MIN and MAX'!B$24)</f>
        <v>1.30598424515414E-4</v>
      </c>
      <c r="C82">
        <f>('CON Score and Page Rank'!DI97-'MIN and MAX'!C$24)/('MIN and MAX'!G$24-'MIN and MAX'!C$24)</f>
        <v>1.7051496699408572E-2</v>
      </c>
      <c r="D82">
        <f>('CON Score and Page Rank'!DJ97-'MIN and MAX'!D$24)/('MIN and MAX'!H$24-'MIN and MAX'!D$24)</f>
        <v>0.57317784256559767</v>
      </c>
      <c r="E82">
        <f t="shared" si="5"/>
        <v>1.6920898274893157E-2</v>
      </c>
      <c r="F82">
        <f t="shared" si="6"/>
        <v>0.57072563939157261</v>
      </c>
      <c r="G82">
        <f t="shared" si="7"/>
        <v>0.57304724414108221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119</v>
      </c>
      <c r="B83">
        <f>('CON Score and Page Rank'!DH104-'MIN and MAX'!B$24)/('MIN and MAX'!F$24-'MIN and MAX'!B$24)</f>
        <v>1.9023486512715447E-4</v>
      </c>
      <c r="C83">
        <f>('CON Score and Page Rank'!DI104-'MIN and MAX'!C$24)/('MIN and MAX'!G$24-'MIN and MAX'!C$24)</f>
        <v>1.7088819951636344E-2</v>
      </c>
      <c r="D83">
        <f>('CON Score and Page Rank'!DJ104-'MIN and MAX'!D$24)/('MIN and MAX'!H$24-'MIN and MAX'!D$24)</f>
        <v>0.57317784256559767</v>
      </c>
      <c r="E83">
        <f t="shared" si="5"/>
        <v>1.6898585086509189E-2</v>
      </c>
      <c r="F83">
        <f t="shared" si="6"/>
        <v>0.57070931356773869</v>
      </c>
      <c r="G83">
        <f t="shared" si="7"/>
        <v>0.57298760770047052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117</v>
      </c>
      <c r="B84">
        <f>('CON Score and Page Rank'!DH102-'MIN and MAX'!B$24)/('MIN and MAX'!F$24-'MIN and MAX'!B$24)</f>
        <v>1.4666196835083539E-4</v>
      </c>
      <c r="C84">
        <f>('CON Score and Page Rank'!DI102-'MIN and MAX'!C$24)/('MIN and MAX'!G$24-'MIN and MAX'!C$24)</f>
        <v>1.7040618818734823E-2</v>
      </c>
      <c r="D84">
        <f>('CON Score and Page Rank'!DJ102-'MIN and MAX'!D$24)/('MIN and MAX'!H$24-'MIN and MAX'!D$24)</f>
        <v>0.61690962099125368</v>
      </c>
      <c r="E84">
        <f t="shared" si="5"/>
        <v>1.6893956850383987E-2</v>
      </c>
      <c r="F84">
        <f t="shared" si="6"/>
        <v>0.57070592724005031</v>
      </c>
      <c r="G84">
        <f t="shared" si="7"/>
        <v>0.6167629590229029</v>
      </c>
      <c r="H84" s="3">
        <f>IFERROR(VLOOKUP(A84,'GDP Data'!A$2:Q$144,3,FALSE),"Not Found")</f>
        <v>15716489369.9266</v>
      </c>
      <c r="I84">
        <f t="shared" si="8"/>
        <v>1.4852195871250544E-3</v>
      </c>
      <c r="J84">
        <f t="shared" si="9"/>
        <v>-0.56922070765292521</v>
      </c>
    </row>
    <row r="85" spans="1:10" x14ac:dyDescent="0.25">
      <c r="A85" t="s">
        <v>74</v>
      </c>
      <c r="B85">
        <f>('CON Score and Page Rank'!DH59-'MIN and MAX'!B$24)/('MIN and MAX'!F$24-'MIN and MAX'!B$24)</f>
        <v>3.5219497470361877E-4</v>
      </c>
      <c r="C85">
        <f>('CON Score and Page Rank'!DI59-'MIN and MAX'!C$24)/('MIN and MAX'!G$24-'MIN and MAX'!C$24)</f>
        <v>1.7181126089289876E-2</v>
      </c>
      <c r="D85">
        <f>('CON Score and Page Rank'!DJ59-'MIN and MAX'!D$24)/('MIN and MAX'!H$24-'MIN and MAX'!D$24)</f>
        <v>0.57317784256559767</v>
      </c>
      <c r="E85">
        <f t="shared" si="5"/>
        <v>1.6828931114586256E-2</v>
      </c>
      <c r="F85">
        <f t="shared" si="6"/>
        <v>0.57065835005435028</v>
      </c>
      <c r="G85">
        <f t="shared" si="7"/>
        <v>0.57282564759089405</v>
      </c>
      <c r="H85" s="3">
        <f>IFERROR(VLOOKUP(A85,'GDP Data'!A$2:Q$144,3,FALSE),"Not Found")</f>
        <v>2796704603.0444298</v>
      </c>
      <c r="I85">
        <f t="shared" si="8"/>
        <v>2.6429060320509642E-4</v>
      </c>
      <c r="J85">
        <f t="shared" si="9"/>
        <v>-0.57039405945114519</v>
      </c>
    </row>
    <row r="86" spans="1:10" x14ac:dyDescent="0.25">
      <c r="A86" t="s">
        <v>142</v>
      </c>
      <c r="B86">
        <f>('CON Score and Page Rank'!DH127-'MIN and MAX'!B$24)/('MIN and MAX'!F$24-'MIN and MAX'!B$24)</f>
        <v>1.4583402378757825E-3</v>
      </c>
      <c r="C86">
        <f>('CON Score and Page Rank'!DI127-'MIN and MAX'!C$24)/('MIN and MAX'!G$24-'MIN and MAX'!C$24)</f>
        <v>1.8276934822660761E-2</v>
      </c>
      <c r="D86">
        <f>('CON Score and Page Rank'!DJ127-'MIN and MAX'!D$24)/('MIN and MAX'!H$24-'MIN and MAX'!D$24)</f>
        <v>0.75102040816326532</v>
      </c>
      <c r="E86">
        <f t="shared" si="5"/>
        <v>1.6818594584784977E-2</v>
      </c>
      <c r="F86">
        <f t="shared" si="6"/>
        <v>0.57065078715649431</v>
      </c>
      <c r="G86">
        <f t="shared" si="7"/>
        <v>0.74956206792538949</v>
      </c>
      <c r="H86" s="3">
        <f>IFERROR(VLOOKUP(A86,'GDP Data'!A$2:Q$144,3,FALSE),"Not Found")</f>
        <v>22152694161.888199</v>
      </c>
      <c r="I86">
        <f t="shared" si="8"/>
        <v>2.0934455845962787E-3</v>
      </c>
      <c r="J86">
        <f t="shared" si="9"/>
        <v>-0.56855734157189808</v>
      </c>
    </row>
    <row r="87" spans="1:10" x14ac:dyDescent="0.25">
      <c r="A87" t="s">
        <v>221</v>
      </c>
      <c r="B87">
        <f>('CON Score and Page Rank'!DH207-'MIN and MAX'!B$24)/('MIN and MAX'!F$24-'MIN and MAX'!B$24)</f>
        <v>1.1540121573550436E-4</v>
      </c>
      <c r="C87">
        <f>('CON Score and Page Rank'!DI207-'MIN and MAX'!C$24)/('MIN and MAX'!G$24-'MIN and MAX'!C$24)</f>
        <v>1.6870997868703608E-2</v>
      </c>
      <c r="D87">
        <f>('CON Score and Page Rank'!DJ207-'MIN and MAX'!D$24)/('MIN and MAX'!H$24-'MIN and MAX'!D$24)</f>
        <v>0.62623906705539356</v>
      </c>
      <c r="E87">
        <f t="shared" si="5"/>
        <v>1.6755596652968104E-2</v>
      </c>
      <c r="F87">
        <f t="shared" si="6"/>
        <v>0.57060469364807032</v>
      </c>
      <c r="G87">
        <f t="shared" si="7"/>
        <v>0.62612366583965806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152</v>
      </c>
      <c r="B88">
        <f>('CON Score and Page Rank'!DH136-'MIN and MAX'!B$24)/('MIN and MAX'!F$24-'MIN and MAX'!B$24)</f>
        <v>4.0956898150489019E-4</v>
      </c>
      <c r="C88">
        <f>('CON Score and Page Rank'!DI136-'MIN and MAX'!C$24)/('MIN and MAX'!G$24-'MIN and MAX'!C$24)</f>
        <v>1.7035151542384618E-2</v>
      </c>
      <c r="D88">
        <f>('CON Score and Page Rank'!DJ136-'MIN and MAX'!D$24)/('MIN and MAX'!H$24-'MIN and MAX'!D$24)</f>
        <v>0.45655976676384841</v>
      </c>
      <c r="E88">
        <f t="shared" si="5"/>
        <v>1.6625582560879728E-2</v>
      </c>
      <c r="F88">
        <f t="shared" si="6"/>
        <v>0.57050956662602248</v>
      </c>
      <c r="G88">
        <f t="shared" si="7"/>
        <v>0.4561501977823435</v>
      </c>
      <c r="H88" s="3">
        <f>IFERROR(VLOOKUP(A88,'GDP Data'!A$2:Q$144,3,FALSE),"Not Found")</f>
        <v>6220270632.3359203</v>
      </c>
      <c r="I88">
        <f t="shared" si="8"/>
        <v>5.8782006355960156E-4</v>
      </c>
      <c r="J88">
        <f t="shared" si="9"/>
        <v>-0.56992174656246286</v>
      </c>
    </row>
    <row r="89" spans="1:10" x14ac:dyDescent="0.25">
      <c r="A89" t="s">
        <v>179</v>
      </c>
      <c r="B89">
        <f>('CON Score and Page Rank'!DH165-'MIN and MAX'!B$24)/('MIN and MAX'!F$24-'MIN and MAX'!B$24)</f>
        <v>1.1485419864220978E-2</v>
      </c>
      <c r="C89">
        <f>('CON Score and Page Rank'!DI165-'MIN and MAX'!C$24)/('MIN and MAX'!G$24-'MIN and MAX'!C$24)</f>
        <v>2.8088702905010605E-2</v>
      </c>
      <c r="D89">
        <f>('CON Score and Page Rank'!DJ165-'MIN and MAX'!D$24)/('MIN and MAX'!H$24-'MIN and MAX'!D$24)</f>
        <v>0.94518950437317784</v>
      </c>
      <c r="E89">
        <f t="shared" si="5"/>
        <v>1.6603283040789625E-2</v>
      </c>
      <c r="F89">
        <f t="shared" si="6"/>
        <v>0.5704932508028282</v>
      </c>
      <c r="G89">
        <f t="shared" si="7"/>
        <v>0.93370408450895681</v>
      </c>
      <c r="H89" s="3">
        <f>IFERROR(VLOOKUP(A89,'GDP Data'!A$2:Q$144,3,FALSE),"Not Found")</f>
        <v>23273640257.1968</v>
      </c>
      <c r="I89">
        <f t="shared" si="8"/>
        <v>2.1993757995238798E-3</v>
      </c>
      <c r="J89">
        <f t="shared" si="9"/>
        <v>-0.56829387500330431</v>
      </c>
    </row>
    <row r="90" spans="1:10" x14ac:dyDescent="0.25">
      <c r="A90" t="s">
        <v>101</v>
      </c>
      <c r="B90">
        <f>('CON Score and Page Rank'!DH86-'MIN and MAX'!B$24)/('MIN and MAX'!F$24-'MIN and MAX'!B$24)</f>
        <v>8.6951327782217665E-4</v>
      </c>
      <c r="C90">
        <f>('CON Score and Page Rank'!DI86-'MIN and MAX'!C$24)/('MIN and MAX'!G$24-'MIN and MAX'!C$24)</f>
        <v>1.7384669969948967E-2</v>
      </c>
      <c r="D90">
        <f>('CON Score and Page Rank'!DJ86-'MIN and MAX'!D$24)/('MIN and MAX'!H$24-'MIN and MAX'!D$24)</f>
        <v>0.62507288629737612</v>
      </c>
      <c r="E90">
        <f t="shared" si="5"/>
        <v>1.6515156692126789E-2</v>
      </c>
      <c r="F90">
        <f t="shared" si="6"/>
        <v>0.57042877166077843</v>
      </c>
      <c r="G90">
        <f t="shared" si="7"/>
        <v>0.62420337301955398</v>
      </c>
      <c r="H90" s="3">
        <f>IFERROR(VLOOKUP(A90,'GDP Data'!A$2:Q$144,3,FALSE),"Not Found")</f>
        <v>5398568543.6349201</v>
      </c>
      <c r="I90">
        <f t="shared" si="8"/>
        <v>5.1016862320323693E-4</v>
      </c>
      <c r="J90">
        <f t="shared" si="9"/>
        <v>-0.56991860303757524</v>
      </c>
    </row>
    <row r="91" spans="1:10" x14ac:dyDescent="0.25">
      <c r="A91" t="s">
        <v>59</v>
      </c>
      <c r="B91">
        <f>('CON Score and Page Rank'!DH44-'MIN and MAX'!B$24)/('MIN and MAX'!F$24-'MIN and MAX'!B$24)</f>
        <v>1.252619339831536E-2</v>
      </c>
      <c r="C91">
        <f>('CON Score and Page Rank'!DI44-'MIN and MAX'!C$24)/('MIN and MAX'!G$24-'MIN and MAX'!C$24)</f>
        <v>2.8927595302387702E-2</v>
      </c>
      <c r="D91">
        <f>('CON Score and Page Rank'!DJ44-'MIN and MAX'!D$24)/('MIN and MAX'!H$24-'MIN and MAX'!D$24)</f>
        <v>0.94518950437317784</v>
      </c>
      <c r="E91">
        <f t="shared" si="5"/>
        <v>1.6401401904072341E-2</v>
      </c>
      <c r="F91">
        <f t="shared" si="6"/>
        <v>0.57034554103510171</v>
      </c>
      <c r="G91">
        <f t="shared" si="7"/>
        <v>0.93266331097486244</v>
      </c>
      <c r="H91" s="3">
        <f>IFERROR(VLOOKUP(A91,'GDP Data'!A$2:Q$144,3,FALSE),"Not Found")</f>
        <v>12502013400</v>
      </c>
      <c r="I91">
        <f t="shared" si="8"/>
        <v>1.1814492882685427E-3</v>
      </c>
      <c r="J91">
        <f t="shared" si="9"/>
        <v>-0.56916409174683313</v>
      </c>
    </row>
    <row r="92" spans="1:10" x14ac:dyDescent="0.25">
      <c r="A92" t="s">
        <v>124</v>
      </c>
      <c r="B92">
        <f>('CON Score and Page Rank'!DH109-'MIN and MAX'!B$24)/('MIN and MAX'!F$24-'MIN and MAX'!B$24)</f>
        <v>1.158275358767198E-2</v>
      </c>
      <c r="C92">
        <f>('CON Score and Page Rank'!DI109-'MIN and MAX'!C$24)/('MIN and MAX'!G$24-'MIN and MAX'!C$24)</f>
        <v>2.7950679758291037E-2</v>
      </c>
      <c r="D92">
        <f>('CON Score and Page Rank'!DJ109-'MIN and MAX'!D$24)/('MIN and MAX'!H$24-'MIN and MAX'!D$24)</f>
        <v>0.87288629737609325</v>
      </c>
      <c r="E92">
        <f t="shared" si="5"/>
        <v>1.6367926170619058E-2</v>
      </c>
      <c r="F92">
        <f t="shared" si="6"/>
        <v>0.57032104794529026</v>
      </c>
      <c r="G92">
        <f t="shared" si="7"/>
        <v>0.86130354378842122</v>
      </c>
      <c r="H92" s="3">
        <f>IFERROR(VLOOKUP(A92,'GDP Data'!A$2:Q$144,3,FALSE),"Not Found")</f>
        <v>103311640571.81799</v>
      </c>
      <c r="I92">
        <f t="shared" si="8"/>
        <v>9.7630245879779531E-3</v>
      </c>
      <c r="J92">
        <f t="shared" si="9"/>
        <v>-0.56055802335731231</v>
      </c>
    </row>
    <row r="93" spans="1:10" x14ac:dyDescent="0.25">
      <c r="A93" t="s">
        <v>123</v>
      </c>
      <c r="B93">
        <f>('CON Score and Page Rank'!DH108-'MIN and MAX'!B$24)/('MIN and MAX'!F$24-'MIN and MAX'!B$24)</f>
        <v>2.6311743543006391E-4</v>
      </c>
      <c r="C93">
        <f>('CON Score and Page Rank'!DI108-'MIN and MAX'!C$24)/('MIN and MAX'!G$24-'MIN and MAX'!C$24)</f>
        <v>1.6348699025621475E-2</v>
      </c>
      <c r="D93">
        <f>('CON Score and Page Rank'!DJ108-'MIN and MAX'!D$24)/('MIN and MAX'!H$24-'MIN and MAX'!D$24)</f>
        <v>0.57201166180758023</v>
      </c>
      <c r="E93">
        <f t="shared" si="5"/>
        <v>1.6085581590191411E-2</v>
      </c>
      <c r="F93">
        <f t="shared" si="6"/>
        <v>0.57011446573027025</v>
      </c>
      <c r="G93">
        <f t="shared" si="7"/>
        <v>0.57174854437215017</v>
      </c>
      <c r="H93" s="3">
        <f>IFERROR(VLOOKUP(A93,'GDP Data'!A$2:Q$144,3,FALSE),"Not Found")</f>
        <v>5840503868.5724602</v>
      </c>
      <c r="I93">
        <f t="shared" si="8"/>
        <v>5.519318303285935E-4</v>
      </c>
      <c r="J93">
        <f t="shared" si="9"/>
        <v>-0.5695625338999416</v>
      </c>
    </row>
    <row r="94" spans="1:10" x14ac:dyDescent="0.25">
      <c r="A94" t="s">
        <v>210</v>
      </c>
      <c r="B94">
        <f>('CON Score and Page Rank'!DH196-'MIN and MAX'!B$24)/('MIN and MAX'!F$24-'MIN and MAX'!B$24)</f>
        <v>8.1699291488841675E-6</v>
      </c>
      <c r="C94">
        <f>('CON Score and Page Rank'!DI196-'MIN and MAX'!C$24)/('MIN and MAX'!G$24-'MIN and MAX'!C$24)</f>
        <v>1.586473880857819E-2</v>
      </c>
      <c r="D94">
        <f>('CON Score and Page Rank'!DJ196-'MIN and MAX'!D$24)/('MIN and MAX'!H$24-'MIN and MAX'!D$24)</f>
        <v>0.46180758017492712</v>
      </c>
      <c r="E94">
        <f t="shared" si="5"/>
        <v>1.5856568879429305E-2</v>
      </c>
      <c r="F94">
        <f t="shared" si="6"/>
        <v>0.56994690468487919</v>
      </c>
      <c r="G94">
        <f t="shared" si="7"/>
        <v>0.46179941024577825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130</v>
      </c>
      <c r="B95">
        <f>('CON Score and Page Rank'!DH115-'MIN and MAX'!B$24)/('MIN and MAX'!F$24-'MIN and MAX'!B$24)</f>
        <v>2.0173427980280272E-4</v>
      </c>
      <c r="C95">
        <f>('CON Score and Page Rank'!DI115-'MIN and MAX'!C$24)/('MIN and MAX'!G$24-'MIN and MAX'!C$24)</f>
        <v>1.6019788750864659E-2</v>
      </c>
      <c r="D95">
        <f>('CON Score and Page Rank'!DJ115-'MIN and MAX'!D$24)/('MIN and MAX'!H$24-'MIN and MAX'!D$24)</f>
        <v>0.53236151603498538</v>
      </c>
      <c r="E95">
        <f t="shared" si="5"/>
        <v>1.5818054471061858E-2</v>
      </c>
      <c r="F95">
        <f t="shared" si="6"/>
        <v>0.56991872496285767</v>
      </c>
      <c r="G95">
        <f t="shared" si="7"/>
        <v>0.53215978175518253</v>
      </c>
      <c r="H95" s="3">
        <f>IFERROR(VLOOKUP(A95,'GDP Data'!A$2:Q$144,3,FALSE),"Not Found")</f>
        <v>5707720390.8514996</v>
      </c>
      <c r="I95">
        <f t="shared" si="8"/>
        <v>5.3938369586192824E-4</v>
      </c>
      <c r="J95">
        <f t="shared" si="9"/>
        <v>-0.56937934126699574</v>
      </c>
    </row>
    <row r="96" spans="1:10" x14ac:dyDescent="0.25">
      <c r="A96" t="s">
        <v>65</v>
      </c>
      <c r="B96">
        <f>('CON Score and Page Rank'!DH50-'MIN and MAX'!B$24)/('MIN and MAX'!F$24-'MIN and MAX'!B$24)</f>
        <v>6.3222708323734152E-5</v>
      </c>
      <c r="C96">
        <f>('CON Score and Page Rank'!DI50-'MIN and MAX'!C$24)/('MIN and MAX'!G$24-'MIN and MAX'!C$24)</f>
        <v>1.5852511818825223E-2</v>
      </c>
      <c r="D96">
        <f>('CON Score and Page Rank'!DJ50-'MIN and MAX'!D$24)/('MIN and MAX'!H$24-'MIN and MAX'!D$24)</f>
        <v>0.48804664723032071</v>
      </c>
      <c r="E96">
        <f t="shared" si="5"/>
        <v>1.5789289110501488E-2</v>
      </c>
      <c r="F96">
        <f t="shared" si="6"/>
        <v>0.56989767829749782</v>
      </c>
      <c r="G96">
        <f t="shared" si="7"/>
        <v>0.487983424521997</v>
      </c>
      <c r="H96" s="3">
        <f>IFERROR(VLOOKUP(A96,'GDP Data'!A$2:Q$144,3,FALSE),"Not Found")</f>
        <v>3666222600.09828</v>
      </c>
      <c r="I96">
        <f t="shared" si="8"/>
        <v>3.4646068140673712E-4</v>
      </c>
      <c r="J96">
        <f t="shared" si="9"/>
        <v>-0.56955121761609107</v>
      </c>
    </row>
    <row r="97" spans="1:10" x14ac:dyDescent="0.25">
      <c r="A97" t="s">
        <v>141</v>
      </c>
      <c r="B97">
        <f>('CON Score and Page Rank'!DH126-'MIN and MAX'!B$24)/('MIN and MAX'!F$24-'MIN and MAX'!B$24)</f>
        <v>1.3600657688418812E-2</v>
      </c>
      <c r="C97">
        <f>('CON Score and Page Rank'!DI126-'MIN and MAX'!C$24)/('MIN and MAX'!G$24-'MIN and MAX'!C$24)</f>
        <v>2.8923821889945595E-2</v>
      </c>
      <c r="D97">
        <f>('CON Score and Page Rank'!DJ126-'MIN and MAX'!D$24)/('MIN and MAX'!H$24-'MIN and MAX'!D$24)</f>
        <v>0.86588921282798836</v>
      </c>
      <c r="E97">
        <f t="shared" si="5"/>
        <v>1.5323164201526783E-2</v>
      </c>
      <c r="F97">
        <f t="shared" si="6"/>
        <v>0.56955663007894819</v>
      </c>
      <c r="G97">
        <f t="shared" si="7"/>
        <v>0.85228855513956958</v>
      </c>
      <c r="H97" s="3">
        <f>IFERROR(VLOOKUP(A97,'GDP Data'!A$2:Q$144,3,FALSE),"Not Found")</f>
        <v>160446947784.909</v>
      </c>
      <c r="I97">
        <f t="shared" si="8"/>
        <v>1.5162352350809412E-2</v>
      </c>
      <c r="J97">
        <f t="shared" si="9"/>
        <v>-0.55439427772813876</v>
      </c>
    </row>
    <row r="98" spans="1:10" x14ac:dyDescent="0.25">
      <c r="A98" t="s">
        <v>166</v>
      </c>
      <c r="B98">
        <f>('CON Score and Page Rank'!DH151-'MIN and MAX'!B$24)/('MIN and MAX'!F$24-'MIN and MAX'!B$24)</f>
        <v>1.1899903573266424E-2</v>
      </c>
      <c r="C98">
        <f>('CON Score and Page Rank'!DI151-'MIN and MAX'!C$24)/('MIN and MAX'!G$24-'MIN and MAX'!C$24)</f>
        <v>2.7107579462934062E-2</v>
      </c>
      <c r="D98">
        <f>('CON Score and Page Rank'!DJ151-'MIN and MAX'!D$24)/('MIN and MAX'!H$24-'MIN and MAX'!D$24)</f>
        <v>0.92478134110787169</v>
      </c>
      <c r="E98">
        <f t="shared" si="5"/>
        <v>1.5207675889667639E-2</v>
      </c>
      <c r="F98">
        <f t="shared" si="6"/>
        <v>0.56947213109109207</v>
      </c>
      <c r="G98">
        <f t="shared" si="7"/>
        <v>0.91288143753460527</v>
      </c>
      <c r="H98" s="3">
        <f>IFERROR(VLOOKUP(A98,'GDP Data'!A$2:Q$144,3,FALSE),"Not Found")</f>
        <v>120296476180.40199</v>
      </c>
      <c r="I98">
        <f t="shared" si="8"/>
        <v>1.1368103809947095E-2</v>
      </c>
      <c r="J98">
        <f t="shared" si="9"/>
        <v>-0.55810402728114494</v>
      </c>
    </row>
    <row r="99" spans="1:10" x14ac:dyDescent="0.25">
      <c r="A99" t="s">
        <v>187</v>
      </c>
      <c r="B99">
        <f>('CON Score and Page Rank'!DH173-'MIN and MAX'!B$24)/('MIN and MAX'!F$24-'MIN and MAX'!B$24)</f>
        <v>2.9532122011908498E-3</v>
      </c>
      <c r="C99">
        <f>('CON Score and Page Rank'!DI173-'MIN and MAX'!C$24)/('MIN and MAX'!G$24-'MIN and MAX'!C$24)</f>
        <v>1.8095738611183226E-2</v>
      </c>
      <c r="D99">
        <f>('CON Score and Page Rank'!DJ173-'MIN and MAX'!D$24)/('MIN and MAX'!H$24-'MIN and MAX'!D$24)</f>
        <v>0.79241982507288633</v>
      </c>
      <c r="E99">
        <f t="shared" si="5"/>
        <v>1.5142526409992377E-2</v>
      </c>
      <c r="F99">
        <f t="shared" si="6"/>
        <v>0.56942446336607921</v>
      </c>
      <c r="G99">
        <f t="shared" si="7"/>
        <v>0.78946661287169551</v>
      </c>
      <c r="H99" s="3">
        <f>IFERROR(VLOOKUP(A99,'GDP Data'!A$2:Q$144,3,FALSE),"Not Found")</f>
        <v>4088368978.34589</v>
      </c>
      <c r="I99">
        <f t="shared" si="8"/>
        <v>3.863538187893752E-4</v>
      </c>
      <c r="J99">
        <f t="shared" si="9"/>
        <v>-0.56903810954728984</v>
      </c>
    </row>
    <row r="100" spans="1:10" x14ac:dyDescent="0.25">
      <c r="A100" t="s">
        <v>199</v>
      </c>
      <c r="B100">
        <f>('CON Score and Page Rank'!DH185-'MIN and MAX'!B$24)/('MIN and MAX'!F$24-'MIN and MAX'!B$24)</f>
        <v>2.4134745846533895E-4</v>
      </c>
      <c r="C100">
        <f>('CON Score and Page Rank'!DI185-'MIN and MAX'!C$24)/('MIN and MAX'!G$24-'MIN and MAX'!C$24)</f>
        <v>1.5300394044379537E-2</v>
      </c>
      <c r="D100">
        <f>('CON Score and Page Rank'!DJ185-'MIN and MAX'!D$24)/('MIN and MAX'!H$24-'MIN and MAX'!D$24)</f>
        <v>0.51078717201166179</v>
      </c>
      <c r="E100">
        <f t="shared" si="5"/>
        <v>1.5059046585914197E-2</v>
      </c>
      <c r="F100">
        <f t="shared" si="6"/>
        <v>0.56936338393278019</v>
      </c>
      <c r="G100">
        <f t="shared" si="7"/>
        <v>0.51054582455319641</v>
      </c>
      <c r="H100" s="3">
        <f>IFERROR(VLOOKUP(A100,'GDP Data'!A$2:Q$144,3,FALSE),"Not Found")</f>
        <v>8141537877.0679102</v>
      </c>
      <c r="I100">
        <f t="shared" si="8"/>
        <v>7.693812046524653E-4</v>
      </c>
      <c r="J100">
        <f t="shared" si="9"/>
        <v>-0.56859400272812777</v>
      </c>
    </row>
    <row r="101" spans="1:10" x14ac:dyDescent="0.25">
      <c r="A101" t="s">
        <v>134</v>
      </c>
      <c r="B101">
        <f>('CON Score and Page Rank'!DH119-'MIN and MAX'!B$24)/('MIN and MAX'!F$24-'MIN and MAX'!B$24)</f>
        <v>6.9628921912777344E-4</v>
      </c>
      <c r="C101">
        <f>('CON Score and Page Rank'!DI119-'MIN and MAX'!C$24)/('MIN and MAX'!G$24-'MIN and MAX'!C$24)</f>
        <v>1.5591132560731569E-2</v>
      </c>
      <c r="D101">
        <f>('CON Score and Page Rank'!DJ119-'MIN and MAX'!D$24)/('MIN and MAX'!H$24-'MIN and MAX'!D$24)</f>
        <v>0.50962099125364435</v>
      </c>
      <c r="E101">
        <f t="shared" si="5"/>
        <v>1.4894843341603795E-2</v>
      </c>
      <c r="F101">
        <f t="shared" si="6"/>
        <v>0.56924324183594333</v>
      </c>
      <c r="G101">
        <f t="shared" si="7"/>
        <v>0.50892470203451656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26</v>
      </c>
      <c r="B102">
        <f>('CON Score and Page Rank'!DH11-'MIN and MAX'!B$24)/('MIN and MAX'!F$24-'MIN and MAX'!B$24)</f>
        <v>1.9851406755676945E-3</v>
      </c>
      <c r="C102">
        <f>('CON Score and Page Rank'!DI11-'MIN and MAX'!C$24)/('MIN and MAX'!G$24-'MIN and MAX'!C$24)</f>
        <v>1.6840434329878598E-2</v>
      </c>
      <c r="D102">
        <f>('CON Score and Page Rank'!DJ11-'MIN and MAX'!D$24)/('MIN and MAX'!H$24-'MIN and MAX'!D$24)</f>
        <v>0.53644314868804666</v>
      </c>
      <c r="E102">
        <f t="shared" si="5"/>
        <v>1.4855293654310903E-2</v>
      </c>
      <c r="F102">
        <f t="shared" si="6"/>
        <v>0.56921430463448563</v>
      </c>
      <c r="G102">
        <f t="shared" si="7"/>
        <v>0.534458008012479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98</v>
      </c>
      <c r="B103">
        <f>('CON Score and Page Rank'!DH83-'MIN and MAX'!B$24)/('MIN and MAX'!F$24-'MIN and MAX'!B$24)</f>
        <v>1.4355361376361891E-4</v>
      </c>
      <c r="C103">
        <f>('CON Score and Page Rank'!DI83-'MIN and MAX'!C$24)/('MIN and MAX'!G$24-'MIN and MAX'!C$24)</f>
        <v>1.4771637738703521E-2</v>
      </c>
      <c r="D103">
        <f>('CON Score and Page Rank'!DJ83-'MIN and MAX'!D$24)/('MIN and MAX'!H$24-'MIN and MAX'!D$24)</f>
        <v>0.52653061224489794</v>
      </c>
      <c r="E103">
        <f t="shared" si="5"/>
        <v>1.4628084124939902E-2</v>
      </c>
      <c r="F103">
        <f t="shared" si="6"/>
        <v>0.56904806291743193</v>
      </c>
      <c r="G103">
        <f t="shared" si="7"/>
        <v>0.52638705863113433</v>
      </c>
      <c r="H103" s="3">
        <f>IFERROR(VLOOKUP(A103,'GDP Data'!A$2:Q$144,3,FALSE),"Not Found")</f>
        <v>3468337941.0883002</v>
      </c>
      <c r="I103">
        <f t="shared" si="8"/>
        <v>3.2776043832856194E-4</v>
      </c>
      <c r="J103">
        <f t="shared" si="9"/>
        <v>-0.56872030247910332</v>
      </c>
    </row>
    <row r="104" spans="1:10" x14ac:dyDescent="0.25">
      <c r="A104" t="s">
        <v>30</v>
      </c>
      <c r="B104">
        <f>('CON Score and Page Rank'!DH16-'MIN and MAX'!B$24)/('MIN and MAX'!F$24-'MIN and MAX'!B$24)</f>
        <v>2.0351099078461583E-3</v>
      </c>
      <c r="C104">
        <f>('CON Score and Page Rank'!DI16-'MIN and MAX'!C$24)/('MIN and MAX'!G$24-'MIN and MAX'!C$24)</f>
        <v>1.6536233058747709E-2</v>
      </c>
      <c r="D104">
        <f>('CON Score and Page Rank'!DJ16-'MIN and MAX'!D$24)/('MIN and MAX'!H$24-'MIN and MAX'!D$24)</f>
        <v>0.73177842565597673</v>
      </c>
      <c r="E104">
        <f t="shared" si="5"/>
        <v>1.4501123150901551E-2</v>
      </c>
      <c r="F104">
        <f t="shared" si="6"/>
        <v>0.56895516976113969</v>
      </c>
      <c r="G104">
        <f t="shared" si="7"/>
        <v>0.72974331574813056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197</v>
      </c>
      <c r="B105">
        <f>('CON Score and Page Rank'!DH183-'MIN and MAX'!B$24)/('MIN and MAX'!F$24-'MIN and MAX'!B$24)</f>
        <v>1.0461571371102991E-2</v>
      </c>
      <c r="C105">
        <f>('CON Score and Page Rank'!DI183-'MIN and MAX'!C$24)/('MIN and MAX'!G$24-'MIN and MAX'!C$24)</f>
        <v>2.4861342756270968E-2</v>
      </c>
      <c r="D105">
        <f>('CON Score and Page Rank'!DJ183-'MIN and MAX'!D$24)/('MIN and MAX'!H$24-'MIN and MAX'!D$24)</f>
        <v>0.87580174927113708</v>
      </c>
      <c r="E105">
        <f t="shared" si="5"/>
        <v>1.4399771385167976E-2</v>
      </c>
      <c r="F105">
        <f t="shared" si="6"/>
        <v>0.56888101401772251</v>
      </c>
      <c r="G105">
        <f t="shared" si="7"/>
        <v>0.86534017790003404</v>
      </c>
      <c r="H105" s="3">
        <f>IFERROR(VLOOKUP(A105,'GDP Data'!A$2:Q$144,3,FALSE),"Not Found")</f>
        <v>268696750000</v>
      </c>
      <c r="I105">
        <f t="shared" si="8"/>
        <v>2.5392036777657792E-2</v>
      </c>
      <c r="J105">
        <f t="shared" si="9"/>
        <v>-0.54348897724006473</v>
      </c>
    </row>
    <row r="106" spans="1:10" x14ac:dyDescent="0.25">
      <c r="A106" t="s">
        <v>72</v>
      </c>
      <c r="B106">
        <f>('CON Score and Page Rank'!DH57-'MIN and MAX'!B$24)/('MIN and MAX'!F$24-'MIN and MAX'!B$24)</f>
        <v>3.752909908576068E-5</v>
      </c>
      <c r="C106">
        <f>('CON Score and Page Rank'!DI57-'MIN and MAX'!C$24)/('MIN and MAX'!G$24-'MIN and MAX'!C$24)</f>
        <v>1.4118599678551226E-2</v>
      </c>
      <c r="D106">
        <f>('CON Score and Page Rank'!DJ57-'MIN and MAX'!D$24)/('MIN and MAX'!H$24-'MIN and MAX'!D$24)</f>
        <v>0.52478134110787167</v>
      </c>
      <c r="E106">
        <f t="shared" si="5"/>
        <v>1.4081070579465466E-2</v>
      </c>
      <c r="F106">
        <f t="shared" si="6"/>
        <v>0.56864783115205186</v>
      </c>
      <c r="G106">
        <f t="shared" si="7"/>
        <v>0.52474381200878595</v>
      </c>
      <c r="H106" s="3">
        <f>IFERROR(VLOOKUP(A106,'GDP Data'!A$2:Q$144,3,FALSE),"Not Found")</f>
        <v>1710843360.64955</v>
      </c>
      <c r="I106">
        <f t="shared" si="8"/>
        <v>1.6167593219651902E-4</v>
      </c>
      <c r="J106">
        <f t="shared" si="9"/>
        <v>-0.56848615521985535</v>
      </c>
    </row>
    <row r="107" spans="1:10" x14ac:dyDescent="0.25">
      <c r="A107" t="s">
        <v>138</v>
      </c>
      <c r="B107">
        <f>('CON Score and Page Rank'!DH123-'MIN and MAX'!B$24)/('MIN and MAX'!F$24-'MIN and MAX'!B$24)</f>
        <v>4.7510359973507637E-4</v>
      </c>
      <c r="C107">
        <f>('CON Score and Page Rank'!DI123-'MIN and MAX'!C$24)/('MIN and MAX'!G$24-'MIN and MAX'!C$24)</f>
        <v>1.4345160273151109E-2</v>
      </c>
      <c r="D107">
        <f>('CON Score and Page Rank'!DJ123-'MIN and MAX'!D$24)/('MIN and MAX'!H$24-'MIN and MAX'!D$24)</f>
        <v>0.51953352769679295</v>
      </c>
      <c r="E107">
        <f t="shared" si="5"/>
        <v>1.3870056673416032E-2</v>
      </c>
      <c r="F107">
        <f t="shared" si="6"/>
        <v>0.56849343923829276</v>
      </c>
      <c r="G107">
        <f t="shared" si="7"/>
        <v>0.51905842409705782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75</v>
      </c>
      <c r="B108">
        <f>('CON Score and Page Rank'!DH60-'MIN and MAX'!B$24)/('MIN and MAX'!F$24-'MIN and MAX'!B$24)</f>
        <v>1.7973595593873245E-4</v>
      </c>
      <c r="C108">
        <f>('CON Score and Page Rank'!DI60-'MIN and MAX'!C$24)/('MIN and MAX'!G$24-'MIN and MAX'!C$24)</f>
        <v>1.3980990552470905E-2</v>
      </c>
      <c r="D108">
        <f>('CON Score and Page Rank'!DJ60-'MIN and MAX'!D$24)/('MIN and MAX'!H$24-'MIN and MAX'!D$24)</f>
        <v>0.50670553935860063</v>
      </c>
      <c r="E108">
        <f t="shared" si="5"/>
        <v>1.3801254596532172E-2</v>
      </c>
      <c r="F108">
        <f t="shared" si="6"/>
        <v>0.56844309902840062</v>
      </c>
      <c r="G108">
        <f t="shared" si="7"/>
        <v>0.50652580340266184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224</v>
      </c>
      <c r="B109">
        <f>('CON Score and Page Rank'!DH210-'MIN and MAX'!B$24)/('MIN and MAX'!F$24-'MIN and MAX'!B$24)</f>
        <v>3.9805790506369086E-5</v>
      </c>
      <c r="C109">
        <f>('CON Score and Page Rank'!DI210-'MIN and MAX'!C$24)/('MIN and MAX'!G$24-'MIN and MAX'!C$24)</f>
        <v>1.3541045609470746E-2</v>
      </c>
      <c r="D109">
        <f>('CON Score and Page Rank'!DJ210-'MIN and MAX'!D$24)/('MIN and MAX'!H$24-'MIN and MAX'!D$24)</f>
        <v>0.50204081632653064</v>
      </c>
      <c r="E109">
        <f t="shared" si="5"/>
        <v>1.3501239818964377E-2</v>
      </c>
      <c r="F109">
        <f t="shared" si="6"/>
        <v>0.56822358811306861</v>
      </c>
      <c r="G109">
        <f t="shared" si="7"/>
        <v>0.50200101053602431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126</v>
      </c>
      <c r="B110">
        <f>('CON Score and Page Rank'!DH111-'MIN and MAX'!B$24)/('MIN and MAX'!F$24-'MIN and MAX'!B$24)</f>
        <v>2.556992382151727E-4</v>
      </c>
      <c r="C110">
        <f>('CON Score and Page Rank'!DI111-'MIN and MAX'!C$24)/('MIN and MAX'!G$24-'MIN and MAX'!C$24)</f>
        <v>1.3753387822269572E-2</v>
      </c>
      <c r="D110">
        <f>('CON Score and Page Rank'!DJ111-'MIN and MAX'!D$24)/('MIN and MAX'!H$24-'MIN and MAX'!D$24)</f>
        <v>0.47521865889212828</v>
      </c>
      <c r="E110">
        <f t="shared" si="5"/>
        <v>1.3497688584054399E-2</v>
      </c>
      <c r="F110">
        <f t="shared" si="6"/>
        <v>0.56822098979163949</v>
      </c>
      <c r="G110">
        <f t="shared" si="7"/>
        <v>0.47496295965391311</v>
      </c>
      <c r="H110" s="3">
        <f>IFERROR(VLOOKUP(A110,'GDP Data'!A$2:Q$144,3,FALSE),"Not Found")</f>
        <v>4094480988.1193099</v>
      </c>
      <c r="I110">
        <f t="shared" si="8"/>
        <v>3.8693140812364173E-4</v>
      </c>
      <c r="J110">
        <f t="shared" si="9"/>
        <v>-0.56783405838351586</v>
      </c>
    </row>
    <row r="111" spans="1:10" x14ac:dyDescent="0.25">
      <c r="A111" t="s">
        <v>148</v>
      </c>
      <c r="B111">
        <f>('CON Score and Page Rank'!DH132-'MIN and MAX'!B$24)/('MIN and MAX'!F$24-'MIN and MAX'!B$24)</f>
        <v>4.409074716103088E-5</v>
      </c>
      <c r="C111">
        <f>('CON Score and Page Rank'!DI132-'MIN and MAX'!C$24)/('MIN and MAX'!G$24-'MIN and MAX'!C$24)</f>
        <v>1.3519362262379545E-2</v>
      </c>
      <c r="D111">
        <f>('CON Score and Page Rank'!DJ132-'MIN and MAX'!D$24)/('MIN and MAX'!H$24-'MIN and MAX'!D$24)</f>
        <v>0.53236151603498538</v>
      </c>
      <c r="E111">
        <f t="shared" si="5"/>
        <v>1.3475271515218514E-2</v>
      </c>
      <c r="F111">
        <f t="shared" si="6"/>
        <v>0.56820458796190587</v>
      </c>
      <c r="G111">
        <f t="shared" si="7"/>
        <v>0.53231742528782433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66</v>
      </c>
      <c r="B112">
        <f>('CON Score and Page Rank'!DH51-'MIN and MAX'!B$24)/('MIN and MAX'!F$24-'MIN and MAX'!B$24)</f>
        <v>6.8758370536220915E-4</v>
      </c>
      <c r="C112">
        <f>('CON Score and Page Rank'!DI51-'MIN and MAX'!C$24)/('MIN and MAX'!G$24-'MIN and MAX'!C$24)</f>
        <v>1.4140231076284654E-2</v>
      </c>
      <c r="D112">
        <f>('CON Score and Page Rank'!DJ51-'MIN and MAX'!D$24)/('MIN and MAX'!H$24-'MIN and MAX'!D$24)</f>
        <v>0.45306122448979591</v>
      </c>
      <c r="E112">
        <f t="shared" si="5"/>
        <v>1.3452647370922444E-2</v>
      </c>
      <c r="F112">
        <f t="shared" si="6"/>
        <v>0.56818803462188938</v>
      </c>
      <c r="G112">
        <f t="shared" si="7"/>
        <v>0.45237364078443371</v>
      </c>
      <c r="H112" s="3">
        <f>IFERROR(VLOOKUP(A112,'GDP Data'!A$2:Q$144,3,FALSE),"Not Found")</f>
        <v>5489608299.6644497</v>
      </c>
      <c r="I112">
        <f t="shared" si="8"/>
        <v>5.1877194584607053E-4</v>
      </c>
      <c r="J112">
        <f t="shared" si="9"/>
        <v>-0.56766926267604334</v>
      </c>
    </row>
    <row r="113" spans="1:10" x14ac:dyDescent="0.25">
      <c r="A113" t="s">
        <v>194</v>
      </c>
      <c r="B113">
        <f>('CON Score and Page Rank'!DH181-'MIN and MAX'!B$24)/('MIN and MAX'!F$24-'MIN and MAX'!B$24)</f>
        <v>1.4820704897318302E-2</v>
      </c>
      <c r="C113">
        <f>('CON Score and Page Rank'!DI181-'MIN and MAX'!C$24)/('MIN and MAX'!G$24-'MIN and MAX'!C$24)</f>
        <v>2.8001500398202848E-2</v>
      </c>
      <c r="D113">
        <f>('CON Score and Page Rank'!DJ181-'MIN and MAX'!D$24)/('MIN and MAX'!H$24-'MIN and MAX'!D$24)</f>
        <v>0.83265306122448979</v>
      </c>
      <c r="E113">
        <f t="shared" si="5"/>
        <v>1.3180795500884546E-2</v>
      </c>
      <c r="F113">
        <f t="shared" si="6"/>
        <v>0.56798912957690961</v>
      </c>
      <c r="G113">
        <f t="shared" si="7"/>
        <v>0.81783235632717144</v>
      </c>
      <c r="H113" s="3">
        <f>IFERROR(VLOOKUP(A113,'GDP Data'!A$2:Q$144,3,FALSE),"Not Found")</f>
        <v>201751148417.10199</v>
      </c>
      <c r="I113">
        <f t="shared" si="8"/>
        <v>1.9065629117366509E-2</v>
      </c>
      <c r="J113">
        <f t="shared" si="9"/>
        <v>-0.54892350045954308</v>
      </c>
    </row>
    <row r="114" spans="1:10" x14ac:dyDescent="0.25">
      <c r="A114" t="s">
        <v>176</v>
      </c>
      <c r="B114">
        <f>('CON Score and Page Rank'!DH162-'MIN and MAX'!B$24)/('MIN and MAX'!F$24-'MIN and MAX'!B$24)</f>
        <v>1.9763580214784867E-4</v>
      </c>
      <c r="C114">
        <f>('CON Score and Page Rank'!DI162-'MIN and MAX'!C$24)/('MIN and MAX'!G$24-'MIN and MAX'!C$24)</f>
        <v>1.32591542261703E-2</v>
      </c>
      <c r="D114">
        <f>('CON Score and Page Rank'!DJ162-'MIN and MAX'!D$24)/('MIN and MAX'!H$24-'MIN and MAX'!D$24)</f>
        <v>0.52711370262390667</v>
      </c>
      <c r="E114">
        <f t="shared" si="5"/>
        <v>1.3061518424022452E-2</v>
      </c>
      <c r="F114">
        <f t="shared" si="6"/>
        <v>0.56790185847469132</v>
      </c>
      <c r="G114">
        <f t="shared" si="7"/>
        <v>0.52691606682175884</v>
      </c>
      <c r="H114" s="3">
        <f>IFERROR(VLOOKUP(A114,'GDP Data'!A$2:Q$144,3,FALSE),"Not Found")</f>
        <v>12354820143.884899</v>
      </c>
      <c r="I114">
        <f t="shared" si="8"/>
        <v>1.1675394193449407E-3</v>
      </c>
      <c r="J114">
        <f t="shared" si="9"/>
        <v>-0.56673431905534644</v>
      </c>
    </row>
    <row r="115" spans="1:10" x14ac:dyDescent="0.25">
      <c r="A115" t="s">
        <v>149</v>
      </c>
      <c r="B115">
        <f>('CON Score and Page Rank'!DH133-'MIN and MAX'!B$24)/('MIN and MAX'!F$24-'MIN and MAX'!B$24)</f>
        <v>1.7013741122337265E-3</v>
      </c>
      <c r="C115">
        <f>('CON Score and Page Rank'!DI133-'MIN and MAX'!C$24)/('MIN and MAX'!G$24-'MIN and MAX'!C$24)</f>
        <v>1.476175161849641E-2</v>
      </c>
      <c r="D115">
        <f>('CON Score and Page Rank'!DJ133-'MIN and MAX'!D$24)/('MIN and MAX'!H$24-'MIN and MAX'!D$24)</f>
        <v>0.47930029154518949</v>
      </c>
      <c r="E115">
        <f t="shared" si="5"/>
        <v>1.3060377506262684E-2</v>
      </c>
      <c r="F115">
        <f t="shared" si="6"/>
        <v>0.56790102370280504</v>
      </c>
      <c r="G115">
        <f t="shared" si="7"/>
        <v>0.47759891743295579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61</v>
      </c>
      <c r="B116">
        <f>('CON Score and Page Rank'!DH46-'MIN and MAX'!B$24)/('MIN and MAX'!F$24-'MIN and MAX'!B$24)</f>
        <v>1.8677062943878572E-5</v>
      </c>
      <c r="C116">
        <f>('CON Score and Page Rank'!DI46-'MIN and MAX'!C$24)/('MIN and MAX'!G$24-'MIN and MAX'!C$24)</f>
        <v>1.304193979330125E-2</v>
      </c>
      <c r="D116">
        <f>('CON Score and Page Rank'!DJ46-'MIN and MAX'!D$24)/('MIN and MAX'!H$24-'MIN and MAX'!D$24)</f>
        <v>0.38775510204081631</v>
      </c>
      <c r="E116">
        <f t="shared" si="5"/>
        <v>1.3023262730357371E-2</v>
      </c>
      <c r="F116">
        <f t="shared" si="6"/>
        <v>0.56787386804568263</v>
      </c>
      <c r="G116">
        <f t="shared" si="7"/>
        <v>0.38773642497787242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62</v>
      </c>
      <c r="B117">
        <f>('CON Score and Page Rank'!DH47-'MIN and MAX'!B$24)/('MIN and MAX'!F$24-'MIN and MAX'!B$24)</f>
        <v>1.7772766737613094E-2</v>
      </c>
      <c r="C117">
        <f>('CON Score and Page Rank'!DI47-'MIN and MAX'!C$24)/('MIN and MAX'!G$24-'MIN and MAX'!C$24)</f>
        <v>3.0771152072028785E-2</v>
      </c>
      <c r="D117">
        <f>('CON Score and Page Rank'!DJ47-'MIN and MAX'!D$24)/('MIN and MAX'!H$24-'MIN and MAX'!D$24)</f>
        <v>0.88804664723032067</v>
      </c>
      <c r="E117">
        <f t="shared" si="5"/>
        <v>1.2998385334415691E-2</v>
      </c>
      <c r="F117">
        <f t="shared" si="6"/>
        <v>0.56785566607577131</v>
      </c>
      <c r="G117">
        <f t="shared" si="7"/>
        <v>0.8702738804927076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220</v>
      </c>
      <c r="B118">
        <f>('CON Score and Page Rank'!DH206-'MIN and MAX'!B$24)/('MIN and MAX'!F$24-'MIN and MAX'!B$24)</f>
        <v>3.2617352655015659E-5</v>
      </c>
      <c r="C118">
        <f>('CON Score and Page Rank'!DI206-'MIN and MAX'!C$24)/('MIN and MAX'!G$24-'MIN and MAX'!C$24)</f>
        <v>1.2681009823478726E-2</v>
      </c>
      <c r="D118">
        <f>('CON Score and Page Rank'!DJ206-'MIN and MAX'!D$24)/('MIN and MAX'!H$24-'MIN and MAX'!D$24)</f>
        <v>0.37259475218658894</v>
      </c>
      <c r="E118">
        <f t="shared" si="5"/>
        <v>1.2648392470823711E-2</v>
      </c>
      <c r="F118">
        <f t="shared" si="6"/>
        <v>0.56759958784366038</v>
      </c>
      <c r="G118">
        <f t="shared" si="7"/>
        <v>0.37256213483393391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67</v>
      </c>
      <c r="B119">
        <f>('CON Score and Page Rank'!DH52-'MIN and MAX'!B$24)/('MIN and MAX'!F$24-'MIN and MAX'!B$24)</f>
        <v>2.3852656906888145E-4</v>
      </c>
      <c r="C119">
        <f>('CON Score and Page Rank'!DI52-'MIN and MAX'!C$24)/('MIN and MAX'!G$24-'MIN and MAX'!C$24)</f>
        <v>1.2650463601106308E-2</v>
      </c>
      <c r="D119">
        <f>('CON Score and Page Rank'!DJ52-'MIN and MAX'!D$24)/('MIN and MAX'!H$24-'MIN and MAX'!D$24)</f>
        <v>0.39416909620991253</v>
      </c>
      <c r="E119">
        <f t="shared" si="5"/>
        <v>1.2411937032037426E-2</v>
      </c>
      <c r="F119">
        <f t="shared" si="6"/>
        <v>0.56742658119970779</v>
      </c>
      <c r="G119">
        <f t="shared" si="7"/>
        <v>0.39393056964084366</v>
      </c>
      <c r="H119" s="3">
        <f>IFERROR(VLOOKUP(A119,'GDP Data'!A$2:Q$144,3,FALSE),"Not Found")</f>
        <v>3190371050.4552398</v>
      </c>
      <c r="I119">
        <f t="shared" si="8"/>
        <v>3.0149236657136408E-4</v>
      </c>
      <c r="J119">
        <f t="shared" si="9"/>
        <v>-0.56712508883313639</v>
      </c>
    </row>
    <row r="120" spans="1:10" x14ac:dyDescent="0.25">
      <c r="A120" t="s">
        <v>154</v>
      </c>
      <c r="B120">
        <f>('CON Score and Page Rank'!DH138-'MIN and MAX'!B$24)/('MIN and MAX'!F$24-'MIN and MAX'!B$24)</f>
        <v>1.2650556054444008E-4</v>
      </c>
      <c r="C120">
        <f>('CON Score and Page Rank'!DI138-'MIN and MAX'!C$24)/('MIN and MAX'!G$24-'MIN and MAX'!C$24)</f>
        <v>1.1915236934283143E-2</v>
      </c>
      <c r="D120">
        <f>('CON Score and Page Rank'!DJ138-'MIN and MAX'!D$24)/('MIN and MAX'!H$24-'MIN and MAX'!D$24)</f>
        <v>0.29329446064139941</v>
      </c>
      <c r="E120">
        <f t="shared" si="5"/>
        <v>1.1788731373738703E-2</v>
      </c>
      <c r="F120">
        <f t="shared" si="6"/>
        <v>0.56697060217893336</v>
      </c>
      <c r="G120">
        <f t="shared" si="7"/>
        <v>0.29316795508085497</v>
      </c>
      <c r="H120" s="3">
        <f>IFERROR(VLOOKUP(A120,'GDP Data'!A$2:Q$144,3,FALSE),"Not Found")</f>
        <v>6007055042.1768703</v>
      </c>
      <c r="I120">
        <f t="shared" si="8"/>
        <v>5.6767103642440695E-4</v>
      </c>
      <c r="J120">
        <f t="shared" si="9"/>
        <v>-0.56640293114250895</v>
      </c>
    </row>
    <row r="121" spans="1:10" x14ac:dyDescent="0.25">
      <c r="A121" t="s">
        <v>183</v>
      </c>
      <c r="B121">
        <f>('CON Score and Page Rank'!DH169-'MIN and MAX'!B$24)/('MIN and MAX'!F$24-'MIN and MAX'!B$24)</f>
        <v>2.6112884896998183E-2</v>
      </c>
      <c r="C121">
        <f>('CON Score and Page Rank'!DI169-'MIN and MAX'!C$24)/('MIN and MAX'!G$24-'MIN and MAX'!C$24)</f>
        <v>3.7653168431001194E-2</v>
      </c>
      <c r="D121">
        <f>('CON Score and Page Rank'!DJ169-'MIN and MAX'!D$24)/('MIN and MAX'!H$24-'MIN and MAX'!D$24)</f>
        <v>0.94518950437317784</v>
      </c>
      <c r="E121">
        <f t="shared" si="5"/>
        <v>1.154028353400301E-2</v>
      </c>
      <c r="F121">
        <f t="shared" si="6"/>
        <v>0.56678882109083251</v>
      </c>
      <c r="G121">
        <f t="shared" si="7"/>
        <v>0.91907661947617969</v>
      </c>
      <c r="H121" s="3">
        <f>IFERROR(VLOOKUP(A121,'GDP Data'!A$2:Q$144,3,FALSE),"Not Found")</f>
        <v>53749989092.019699</v>
      </c>
      <c r="I121">
        <f t="shared" si="8"/>
        <v>5.0794127574050277E-3</v>
      </c>
      <c r="J121">
        <f t="shared" si="9"/>
        <v>-0.56170940833342753</v>
      </c>
    </row>
    <row r="122" spans="1:10" x14ac:dyDescent="0.25">
      <c r="A122" t="s">
        <v>93</v>
      </c>
      <c r="B122">
        <f>('CON Score and Page Rank'!DH78-'MIN and MAX'!B$24)/('MIN and MAX'!F$24-'MIN and MAX'!B$24)</f>
        <v>9.8065694733744715E-6</v>
      </c>
      <c r="C122">
        <f>('CON Score and Page Rank'!DI78-'MIN and MAX'!C$24)/('MIN and MAX'!G$24-'MIN and MAX'!C$24)</f>
        <v>1.1169126089894378E-2</v>
      </c>
      <c r="D122">
        <f>('CON Score and Page Rank'!DJ78-'MIN and MAX'!D$24)/('MIN and MAX'!H$24-'MIN and MAX'!D$24)</f>
        <v>0.30553935860058307</v>
      </c>
      <c r="E122">
        <f t="shared" si="5"/>
        <v>1.1159319520421004E-2</v>
      </c>
      <c r="F122">
        <f t="shared" si="6"/>
        <v>0.56651008229000444</v>
      </c>
      <c r="G122">
        <f t="shared" si="7"/>
        <v>0.30552955203110971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135</v>
      </c>
      <c r="B123">
        <f>('CON Score and Page Rank'!DH120-'MIN and MAX'!B$24)/('MIN and MAX'!F$24-'MIN and MAX'!B$24)</f>
        <v>2.1800843889251781E-5</v>
      </c>
      <c r="C123">
        <f>('CON Score and Page Rank'!DI120-'MIN and MAX'!C$24)/('MIN and MAX'!G$24-'MIN and MAX'!C$24)</f>
        <v>1.1176260468362313E-2</v>
      </c>
      <c r="D123">
        <f>('CON Score and Page Rank'!DJ120-'MIN and MAX'!D$24)/('MIN and MAX'!H$24-'MIN and MAX'!D$24)</f>
        <v>0.30553935860058307</v>
      </c>
      <c r="E123">
        <f t="shared" si="5"/>
        <v>1.115445962447306E-2</v>
      </c>
      <c r="F123">
        <f t="shared" si="6"/>
        <v>0.56650652646446609</v>
      </c>
      <c r="G123">
        <f t="shared" si="7"/>
        <v>0.30551755775669381</v>
      </c>
      <c r="H123" s="3">
        <f>IFERROR(VLOOKUP(A123,'GDP Data'!A$2:Q$144,3,FALSE),"Not Found")</f>
        <v>3984000517.0234499</v>
      </c>
      <c r="I123">
        <f t="shared" si="8"/>
        <v>3.7649092387781799E-4</v>
      </c>
      <c r="J123">
        <f t="shared" si="9"/>
        <v>-0.56613003554058827</v>
      </c>
    </row>
    <row r="124" spans="1:10" x14ac:dyDescent="0.25">
      <c r="A124" t="s">
        <v>168</v>
      </c>
      <c r="B124">
        <f>('CON Score and Page Rank'!DH154-'MIN and MAX'!B$24)/('MIN and MAX'!F$24-'MIN and MAX'!B$24)</f>
        <v>2.611913021719483E-4</v>
      </c>
      <c r="C124">
        <f>('CON Score and Page Rank'!DI154-'MIN and MAX'!C$24)/('MIN and MAX'!G$24-'MIN and MAX'!C$24)</f>
        <v>1.0988902748207923E-2</v>
      </c>
      <c r="D124">
        <f>('CON Score and Page Rank'!DJ154-'MIN and MAX'!D$24)/('MIN and MAX'!H$24-'MIN and MAX'!D$24)</f>
        <v>0.2565597667638484</v>
      </c>
      <c r="E124">
        <f t="shared" si="5"/>
        <v>1.0727711446035975E-2</v>
      </c>
      <c r="F124">
        <f t="shared" si="6"/>
        <v>0.56619428890062218</v>
      </c>
      <c r="G124">
        <f t="shared" si="7"/>
        <v>0.25629857546167645</v>
      </c>
      <c r="H124" s="3">
        <f>IFERROR(VLOOKUP(A124,'GDP Data'!A$2:Q$144,3,FALSE),"Not Found")</f>
        <v>3534803921.5686302</v>
      </c>
      <c r="I124">
        <f t="shared" si="8"/>
        <v>3.3404152144854616E-4</v>
      </c>
      <c r="J124">
        <f t="shared" si="9"/>
        <v>-0.56586024737917362</v>
      </c>
    </row>
    <row r="125" spans="1:10" x14ac:dyDescent="0.25">
      <c r="A125" t="s">
        <v>48</v>
      </c>
      <c r="B125">
        <f>('CON Score and Page Rank'!DH33-'MIN and MAX'!B$24)/('MIN and MAX'!F$24-'MIN and MAX'!B$24)</f>
        <v>2.0210859092187835E-2</v>
      </c>
      <c r="C125">
        <f>('CON Score and Page Rank'!DI33-'MIN and MAX'!C$24)/('MIN and MAX'!G$24-'MIN and MAX'!C$24)</f>
        <v>3.082243395926873E-2</v>
      </c>
      <c r="D125">
        <f>('CON Score and Page Rank'!DJ33-'MIN and MAX'!D$24)/('MIN and MAX'!H$24-'MIN and MAX'!D$24)</f>
        <v>0.89504373177842567</v>
      </c>
      <c r="E125">
        <f t="shared" si="5"/>
        <v>1.0611574867080895E-2</v>
      </c>
      <c r="F125">
        <f t="shared" si="6"/>
        <v>0.56610931559711808</v>
      </c>
      <c r="G125">
        <f t="shared" si="7"/>
        <v>0.87483287268623788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129</v>
      </c>
      <c r="B126">
        <f>('CON Score and Page Rank'!DH114-'MIN and MAX'!B$24)/('MIN and MAX'!F$24-'MIN and MAX'!B$24)</f>
        <v>3.7836098434919898E-5</v>
      </c>
      <c r="C126">
        <f>('CON Score and Page Rank'!DI114-'MIN and MAX'!C$24)/('MIN and MAX'!G$24-'MIN and MAX'!C$24)</f>
        <v>1.0547991232308537E-2</v>
      </c>
      <c r="D126">
        <f>('CON Score and Page Rank'!DJ114-'MIN and MAX'!D$24)/('MIN and MAX'!H$24-'MIN and MAX'!D$24)</f>
        <v>0.37784256559766766</v>
      </c>
      <c r="E126">
        <f t="shared" si="5"/>
        <v>1.0510155133873617E-2</v>
      </c>
      <c r="F126">
        <f t="shared" si="6"/>
        <v>0.56603511012414265</v>
      </c>
      <c r="G126">
        <f t="shared" si="7"/>
        <v>0.37780472949923272</v>
      </c>
      <c r="H126" s="3">
        <f>IFERROR(VLOOKUP(A126,'GDP Data'!A$2:Q$144,3,FALSE),"Not Found")</f>
        <v>2118467913.3787301</v>
      </c>
      <c r="I126">
        <f t="shared" si="8"/>
        <v>2.0019674658811718E-4</v>
      </c>
      <c r="J126">
        <f t="shared" si="9"/>
        <v>-0.56583491337755454</v>
      </c>
    </row>
    <row r="127" spans="1:10" x14ac:dyDescent="0.25">
      <c r="A127" t="s">
        <v>201</v>
      </c>
      <c r="B127">
        <f>('CON Score and Page Rank'!DH187-'MIN and MAX'!B$24)/('MIN and MAX'!F$24-'MIN and MAX'!B$24)</f>
        <v>1.8838035216292237E-2</v>
      </c>
      <c r="C127">
        <f>('CON Score and Page Rank'!DI187-'MIN and MAX'!C$24)/('MIN and MAX'!G$24-'MIN and MAX'!C$24)</f>
        <v>2.8957025400679414E-2</v>
      </c>
      <c r="D127">
        <f>('CON Score and Page Rank'!DJ187-'MIN and MAX'!D$24)/('MIN and MAX'!H$24-'MIN and MAX'!D$24)</f>
        <v>0.84956268221574349</v>
      </c>
      <c r="E127">
        <f t="shared" si="5"/>
        <v>1.0118990184387177E-2</v>
      </c>
      <c r="F127">
        <f t="shared" si="6"/>
        <v>0.56574890763503982</v>
      </c>
      <c r="G127">
        <f t="shared" si="7"/>
        <v>0.83072464699945125</v>
      </c>
      <c r="H127" s="3">
        <f>IFERROR(VLOOKUP(A127,'GDP Data'!A$2:Q$144,3,FALSE),"Not Found")</f>
        <v>71517080040.633804</v>
      </c>
      <c r="I127">
        <f t="shared" si="8"/>
        <v>6.7584156735147321E-3</v>
      </c>
      <c r="J127">
        <f t="shared" si="9"/>
        <v>-0.55899049196152506</v>
      </c>
    </row>
    <row r="128" spans="1:10" x14ac:dyDescent="0.25">
      <c r="A128" t="s">
        <v>144</v>
      </c>
      <c r="B128">
        <f>('CON Score and Page Rank'!DH129-'MIN and MAX'!B$24)/('MIN and MAX'!F$24-'MIN and MAX'!B$24)</f>
        <v>2.1024651480665727E-5</v>
      </c>
      <c r="C128">
        <f>('CON Score and Page Rank'!DI129-'MIN and MAX'!C$24)/('MIN and MAX'!G$24-'MIN and MAX'!C$24)</f>
        <v>1.0077522106057441E-2</v>
      </c>
      <c r="D128">
        <f>('CON Score and Page Rank'!DJ129-'MIN and MAX'!D$24)/('MIN and MAX'!H$24-'MIN and MAX'!D$24)</f>
        <v>0.34518950437317786</v>
      </c>
      <c r="E128">
        <f t="shared" si="5"/>
        <v>1.0056497454576775E-2</v>
      </c>
      <c r="F128">
        <f t="shared" si="6"/>
        <v>0.5657031837662575</v>
      </c>
      <c r="G128">
        <f t="shared" si="7"/>
        <v>0.34516847972169717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191</v>
      </c>
      <c r="B129">
        <f>('CON Score and Page Rank'!DH177-'MIN and MAX'!B$24)/('MIN and MAX'!F$24-'MIN and MAX'!B$24)</f>
        <v>2.2744928428666086E-2</v>
      </c>
      <c r="C129">
        <f>('CON Score and Page Rank'!DI177-'MIN and MAX'!C$24)/('MIN and MAX'!G$24-'MIN and MAX'!C$24)</f>
        <v>3.2681858896376002E-2</v>
      </c>
      <c r="D129">
        <f>('CON Score and Page Rank'!DJ177-'MIN and MAX'!D$24)/('MIN and MAX'!H$24-'MIN and MAX'!D$24)</f>
        <v>0.84956268221574349</v>
      </c>
      <c r="E129">
        <f t="shared" si="5"/>
        <v>9.936930467709916E-3</v>
      </c>
      <c r="F129">
        <f t="shared" si="6"/>
        <v>0.56561570054645272</v>
      </c>
      <c r="G129">
        <f t="shared" si="7"/>
        <v>0.82681775378707745</v>
      </c>
      <c r="H129" s="3">
        <f>IFERROR(VLOOKUP(A129,'GDP Data'!A$2:Q$144,3,FALSE),"Not Found")</f>
        <v>306602070620.5</v>
      </c>
      <c r="I129">
        <f t="shared" si="8"/>
        <v>2.8974116930337891E-2</v>
      </c>
      <c r="J129">
        <f t="shared" si="9"/>
        <v>-0.5366415836161148</v>
      </c>
    </row>
    <row r="130" spans="1:10" x14ac:dyDescent="0.25">
      <c r="A130" t="s">
        <v>209</v>
      </c>
      <c r="B130">
        <f>('CON Score and Page Rank'!DH195-'MIN and MAX'!B$24)/('MIN and MAX'!F$24-'MIN and MAX'!B$24)</f>
        <v>4.2940742670352664E-5</v>
      </c>
      <c r="C130">
        <f>('CON Score and Page Rank'!DI195-'MIN and MAX'!C$24)/('MIN and MAX'!G$24-'MIN and MAX'!C$24)</f>
        <v>9.8846121015128477E-3</v>
      </c>
      <c r="D130">
        <f>('CON Score and Page Rank'!DJ195-'MIN and MAX'!D$24)/('MIN and MAX'!H$24-'MIN and MAX'!D$24)</f>
        <v>0.34577259475218658</v>
      </c>
      <c r="E130">
        <f t="shared" si="5"/>
        <v>9.8416713588424954E-3</v>
      </c>
      <c r="F130">
        <f t="shared" si="6"/>
        <v>0.56554600259906918</v>
      </c>
      <c r="G130">
        <f t="shared" si="7"/>
        <v>0.34572965400951622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186</v>
      </c>
      <c r="B131">
        <f>('CON Score and Page Rank'!DH172-'MIN and MAX'!B$24)/('MIN and MAX'!F$24-'MIN and MAX'!B$24)</f>
        <v>5.193753760669711E-5</v>
      </c>
      <c r="C131">
        <f>('CON Score and Page Rank'!DI172-'MIN and MAX'!C$24)/('MIN and MAX'!G$24-'MIN and MAX'!C$24)</f>
        <v>9.8722764903754409E-3</v>
      </c>
      <c r="D131">
        <f>('CON Score and Page Rank'!DJ172-'MIN and MAX'!D$24)/('MIN and MAX'!H$24-'MIN and MAX'!D$24)</f>
        <v>0.44897959183673469</v>
      </c>
      <c r="E131">
        <f t="shared" ref="E131:E194" si="10">C131-B131</f>
        <v>9.8203389527687437E-3</v>
      </c>
      <c r="F131">
        <f t="shared" ref="F131:F194" si="11">(E131-MIN(E$3:E$212))/(MAX(E$3:E$212)-MIN(E$3:E$212))</f>
        <v>0.56553039438129593</v>
      </c>
      <c r="G131">
        <f t="shared" ref="G131:G194" si="12">D131-B131</f>
        <v>0.44892765429912801</v>
      </c>
      <c r="H131" s="3" t="str">
        <f>IFERROR(VLOOKUP(A131,'GDP Data'!A$2:Q$144,3,FALSE),"Not Found")</f>
        <v>Not Found</v>
      </c>
      <c r="I131" t="str">
        <f t="shared" ref="I131:I194" si="13">IFERROR((H131-MIN(H$3:H$212))/(MAX(H$3:H$212)-MIN(H$3:H$212)),"No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155</v>
      </c>
      <c r="B132">
        <f>('CON Score and Page Rank'!DH139-'MIN and MAX'!B$24)/('MIN and MAX'!F$24-'MIN and MAX'!B$24)</f>
        <v>7.2142572728436211E-4</v>
      </c>
      <c r="C132">
        <f>('CON Score and Page Rank'!DI139-'MIN and MAX'!C$24)/('MIN and MAX'!G$24-'MIN and MAX'!C$24)</f>
        <v>1.0537369949977744E-2</v>
      </c>
      <c r="D132">
        <f>('CON Score and Page Rank'!DJ139-'MIN and MAX'!D$24)/('MIN and MAX'!H$24-'MIN and MAX'!D$24)</f>
        <v>0.31311953352769678</v>
      </c>
      <c r="E132">
        <f t="shared" si="10"/>
        <v>9.8159442226933812E-3</v>
      </c>
      <c r="F132">
        <f t="shared" si="11"/>
        <v>0.56552717890228088</v>
      </c>
      <c r="G132">
        <f t="shared" si="12"/>
        <v>0.31239810780041244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181</v>
      </c>
      <c r="B133">
        <f>('CON Score and Page Rank'!DH167-'MIN and MAX'!B$24)/('MIN and MAX'!F$24-'MIN and MAX'!B$24)</f>
        <v>2.241123484532849E-2</v>
      </c>
      <c r="C133">
        <f>('CON Score and Page Rank'!DI167-'MIN and MAX'!C$24)/('MIN and MAX'!G$24-'MIN and MAX'!C$24)</f>
        <v>3.1987015771220519E-2</v>
      </c>
      <c r="D133">
        <f>('CON Score and Page Rank'!DJ167-'MIN and MAX'!D$24)/('MIN and MAX'!H$24-'MIN and MAX'!D$24)</f>
        <v>0.84956268221574349</v>
      </c>
      <c r="E133">
        <f t="shared" si="10"/>
        <v>9.5757809258920287E-3</v>
      </c>
      <c r="F133">
        <f t="shared" si="11"/>
        <v>0.56535145934094</v>
      </c>
      <c r="G133">
        <f t="shared" si="12"/>
        <v>0.82715144737041502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133</v>
      </c>
      <c r="B134">
        <f>('CON Score and Page Rank'!DH118-'MIN and MAX'!B$24)/('MIN and MAX'!F$24-'MIN and MAX'!B$24)</f>
        <v>2.2293480422012666E-5</v>
      </c>
      <c r="C134">
        <f>('CON Score and Page Rank'!DI118-'MIN and MAX'!C$24)/('MIN and MAX'!G$24-'MIN and MAX'!C$24)</f>
        <v>9.3805490572331299E-3</v>
      </c>
      <c r="D134">
        <f>('CON Score and Page Rank'!DJ118-'MIN and MAX'!D$24)/('MIN and MAX'!H$24-'MIN and MAX'!D$24)</f>
        <v>0.29679300291545191</v>
      </c>
      <c r="E134">
        <f t="shared" si="10"/>
        <v>9.3582555768111173E-3</v>
      </c>
      <c r="F134">
        <f t="shared" si="11"/>
        <v>0.56519230321912572</v>
      </c>
      <c r="G134">
        <f t="shared" si="12"/>
        <v>0.29677070943502992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147</v>
      </c>
      <c r="B135">
        <f>('CON Score and Page Rank'!DH131-'MIN and MAX'!B$24)/('MIN and MAX'!F$24-'MIN and MAX'!B$24)</f>
        <v>2.2522947938573193E-2</v>
      </c>
      <c r="C135">
        <f>('CON Score and Page Rank'!DI131-'MIN and MAX'!C$24)/('MIN and MAX'!G$24-'MIN and MAX'!C$24)</f>
        <v>3.1810356470322106E-2</v>
      </c>
      <c r="D135">
        <f>('CON Score and Page Rank'!DJ131-'MIN and MAX'!D$24)/('MIN and MAX'!H$24-'MIN and MAX'!D$24)</f>
        <v>0.84664723032069966</v>
      </c>
      <c r="E135">
        <f t="shared" si="10"/>
        <v>9.2874085317489127E-3</v>
      </c>
      <c r="F135">
        <f t="shared" si="11"/>
        <v>0.5651404667734804</v>
      </c>
      <c r="G135">
        <f t="shared" si="12"/>
        <v>0.82412428238212643</v>
      </c>
      <c r="H135" s="3">
        <f>IFERROR(VLOOKUP(A135,'GDP Data'!A$2:Q$144,3,FALSE),"Not Found")</f>
        <v>92783947368.421097</v>
      </c>
      <c r="I135">
        <f t="shared" si="13"/>
        <v>8.7681499830392935E-3</v>
      </c>
      <c r="J135">
        <f t="shared" si="14"/>
        <v>-0.55637231679044108</v>
      </c>
    </row>
    <row r="136" spans="1:10" x14ac:dyDescent="0.25">
      <c r="A136" t="s">
        <v>213</v>
      </c>
      <c r="B136">
        <f>('CON Score and Page Rank'!DH199-'MIN and MAX'!B$24)/('MIN and MAX'!F$24-'MIN and MAX'!B$24)</f>
        <v>7.2893992830604128E-5</v>
      </c>
      <c r="C136">
        <f>('CON Score and Page Rank'!DI199-'MIN and MAX'!C$24)/('MIN and MAX'!G$24-'MIN and MAX'!C$24)</f>
        <v>9.3550844265850031E-3</v>
      </c>
      <c r="D136">
        <f>('CON Score and Page Rank'!DJ199-'MIN and MAX'!D$24)/('MIN and MAX'!H$24-'MIN and MAX'!D$24)</f>
        <v>0.34752186588921286</v>
      </c>
      <c r="E136">
        <f t="shared" si="10"/>
        <v>9.2821904337543996E-3</v>
      </c>
      <c r="F136">
        <f t="shared" si="11"/>
        <v>0.56513664886332171</v>
      </c>
      <c r="G136">
        <f t="shared" si="12"/>
        <v>0.34744897189638224</v>
      </c>
      <c r="H136" s="3">
        <f>IFERROR(VLOOKUP(A136,'GDP Data'!A$2:Q$144,3,FALSE),"Not Found")</f>
        <v>6331961555.4091396</v>
      </c>
      <c r="I136">
        <f t="shared" si="13"/>
        <v>5.9837493639079784E-4</v>
      </c>
      <c r="J136">
        <f t="shared" si="14"/>
        <v>-0.5645382739269309</v>
      </c>
    </row>
    <row r="137" spans="1:10" x14ac:dyDescent="0.25">
      <c r="A137" t="s">
        <v>156</v>
      </c>
      <c r="B137">
        <f>('CON Score and Page Rank'!DH140-'MIN and MAX'!B$24)/('MIN and MAX'!F$24-'MIN and MAX'!B$24)</f>
        <v>2.3444799279637773E-4</v>
      </c>
      <c r="C137">
        <f>('CON Score and Page Rank'!DI140-'MIN and MAX'!C$24)/('MIN and MAX'!G$24-'MIN and MAX'!C$24)</f>
        <v>9.2706131966179047E-3</v>
      </c>
      <c r="D137">
        <f>('CON Score and Page Rank'!DJ140-'MIN and MAX'!D$24)/('MIN and MAX'!H$24-'MIN and MAX'!D$24)</f>
        <v>0.27113702623906705</v>
      </c>
      <c r="E137">
        <f t="shared" si="10"/>
        <v>9.0361652038215261E-3</v>
      </c>
      <c r="F137">
        <f t="shared" si="11"/>
        <v>0.56495664031889214</v>
      </c>
      <c r="G137">
        <f t="shared" si="12"/>
        <v>0.27090257824627068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103</v>
      </c>
      <c r="B138">
        <f>('CON Score and Page Rank'!DH88-'MIN and MAX'!B$24)/('MIN and MAX'!F$24-'MIN and MAX'!B$24)</f>
        <v>3.6188866047627276E-5</v>
      </c>
      <c r="C138">
        <f>('CON Score and Page Rank'!DI88-'MIN and MAX'!C$24)/('MIN and MAX'!G$24-'MIN and MAX'!C$24)</f>
        <v>9.0592611700627528E-3</v>
      </c>
      <c r="D138">
        <f>('CON Score and Page Rank'!DJ88-'MIN and MAX'!D$24)/('MIN and MAX'!H$24-'MIN and MAX'!D$24)</f>
        <v>0.29854227405247813</v>
      </c>
      <c r="E138">
        <f t="shared" si="10"/>
        <v>9.0230723040151256E-3</v>
      </c>
      <c r="F138">
        <f t="shared" si="11"/>
        <v>0.5649470606760354</v>
      </c>
      <c r="G138">
        <f t="shared" si="12"/>
        <v>0.29850608518643051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97</v>
      </c>
      <c r="B139">
        <f>('CON Score and Page Rank'!DH82-'MIN and MAX'!B$24)/('MIN and MAX'!F$24-'MIN and MAX'!B$24)</f>
        <v>1.5742655610004707E-5</v>
      </c>
      <c r="C139">
        <f>('CON Score and Page Rank'!DI82-'MIN and MAX'!C$24)/('MIN and MAX'!G$24-'MIN and MAX'!C$24)</f>
        <v>9.0116125894212171E-3</v>
      </c>
      <c r="D139">
        <f>('CON Score and Page Rank'!DJ82-'MIN and MAX'!D$24)/('MIN and MAX'!H$24-'MIN and MAX'!D$24)</f>
        <v>0.37376093294460644</v>
      </c>
      <c r="E139">
        <f t="shared" si="10"/>
        <v>8.9958699338112125E-3</v>
      </c>
      <c r="F139">
        <f t="shared" si="11"/>
        <v>0.56492715759915668</v>
      </c>
      <c r="G139">
        <f t="shared" si="12"/>
        <v>0.37374519028899644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151</v>
      </c>
      <c r="B140">
        <f>('CON Score and Page Rank'!DH135-'MIN and MAX'!B$24)/('MIN and MAX'!F$24-'MIN and MAX'!B$24)</f>
        <v>1.8595298184549911E-5</v>
      </c>
      <c r="C140">
        <f>('CON Score and Page Rank'!DI135-'MIN and MAX'!C$24)/('MIN and MAX'!G$24-'MIN and MAX'!C$24)</f>
        <v>8.9604503431264526E-3</v>
      </c>
      <c r="D140">
        <f>('CON Score and Page Rank'!DJ135-'MIN and MAX'!D$24)/('MIN and MAX'!H$24-'MIN and MAX'!D$24)</f>
        <v>0.26938775510204083</v>
      </c>
      <c r="E140">
        <f t="shared" si="10"/>
        <v>8.9418550449419029E-3</v>
      </c>
      <c r="F140">
        <f t="shared" si="11"/>
        <v>0.56488763668690911</v>
      </c>
      <c r="G140">
        <f t="shared" si="12"/>
        <v>0.26936915980385628</v>
      </c>
      <c r="H140" s="3">
        <f>IFERROR(VLOOKUP(A140,'GDP Data'!A$2:Q$144,3,FALSE),"Not Found")</f>
        <v>1267997934.3125</v>
      </c>
      <c r="I140">
        <f t="shared" si="13"/>
        <v>1.1982671983214203E-4</v>
      </c>
      <c r="J140">
        <f t="shared" si="14"/>
        <v>-0.56476780996707698</v>
      </c>
    </row>
    <row r="141" spans="1:10" x14ac:dyDescent="0.25">
      <c r="A141" t="s">
        <v>212</v>
      </c>
      <c r="B141">
        <f>('CON Score and Page Rank'!DH198-'MIN and MAX'!B$24)/('MIN and MAX'!F$24-'MIN and MAX'!B$24)</f>
        <v>1.2867089191126197E-5</v>
      </c>
      <c r="C141">
        <f>('CON Score and Page Rank'!DI198-'MIN and MAX'!C$24)/('MIN and MAX'!G$24-'MIN and MAX'!C$24)</f>
        <v>8.8035302239600419E-3</v>
      </c>
      <c r="D141">
        <f>('CON Score and Page Rank'!DJ198-'MIN and MAX'!D$24)/('MIN and MAX'!H$24-'MIN and MAX'!D$24)</f>
        <v>0.35393586005830902</v>
      </c>
      <c r="E141">
        <f t="shared" si="10"/>
        <v>8.7906631347689154E-3</v>
      </c>
      <c r="F141">
        <f t="shared" si="11"/>
        <v>0.56477701455401974</v>
      </c>
      <c r="G141">
        <f t="shared" si="12"/>
        <v>0.35392299296911789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70</v>
      </c>
      <c r="B142">
        <f>('CON Score and Page Rank'!DH55-'MIN and MAX'!B$24)/('MIN and MAX'!F$24-'MIN and MAX'!B$24)</f>
        <v>3.5551557696750517E-4</v>
      </c>
      <c r="C142">
        <f>('CON Score and Page Rank'!DI55-'MIN and MAX'!C$24)/('MIN and MAX'!G$24-'MIN and MAX'!C$24)</f>
        <v>9.075968398368179E-3</v>
      </c>
      <c r="D142">
        <f>('CON Score and Page Rank'!DJ55-'MIN and MAX'!D$24)/('MIN and MAX'!H$24-'MIN and MAX'!D$24)</f>
        <v>0.34693877551020408</v>
      </c>
      <c r="E142">
        <f t="shared" si="10"/>
        <v>8.7204528214006732E-3</v>
      </c>
      <c r="F142">
        <f t="shared" si="11"/>
        <v>0.56472564398394931</v>
      </c>
      <c r="G142">
        <f t="shared" si="12"/>
        <v>0.34658325993323658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85</v>
      </c>
      <c r="B143">
        <f>('CON Score and Page Rank'!DH70-'MIN and MAX'!B$24)/('MIN and MAX'!F$24-'MIN and MAX'!B$24)</f>
        <v>1.8673746842497665E-4</v>
      </c>
      <c r="C143">
        <f>('CON Score and Page Rank'!DI70-'MIN and MAX'!C$24)/('MIN and MAX'!G$24-'MIN and MAX'!C$24)</f>
        <v>8.8391454442730485E-3</v>
      </c>
      <c r="D143">
        <f>('CON Score and Page Rank'!DJ70-'MIN and MAX'!D$24)/('MIN and MAX'!H$24-'MIN and MAX'!D$24)</f>
        <v>0.49504373177842564</v>
      </c>
      <c r="E143">
        <f t="shared" si="10"/>
        <v>8.6524079758480716E-3</v>
      </c>
      <c r="F143">
        <f t="shared" si="11"/>
        <v>0.56467585781524143</v>
      </c>
      <c r="G143">
        <f t="shared" si="12"/>
        <v>0.49485699431000069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118</v>
      </c>
      <c r="B144">
        <f>('CON Score and Page Rank'!DH103-'MIN and MAX'!B$24)/('MIN and MAX'!F$24-'MIN and MAX'!B$24)</f>
        <v>1.3485759977306525E-5</v>
      </c>
      <c r="C144">
        <f>('CON Score and Page Rank'!DI103-'MIN and MAX'!C$24)/('MIN and MAX'!G$24-'MIN and MAX'!C$24)</f>
        <v>8.5775520918564396E-3</v>
      </c>
      <c r="D144">
        <f>('CON Score and Page Rank'!DJ103-'MIN and MAX'!D$24)/('MIN and MAX'!H$24-'MIN and MAX'!D$24)</f>
        <v>0.2087463556851312</v>
      </c>
      <c r="E144">
        <f t="shared" si="10"/>
        <v>8.5640663318791322E-3</v>
      </c>
      <c r="F144">
        <f t="shared" si="11"/>
        <v>0.56461122114871864</v>
      </c>
      <c r="G144">
        <f t="shared" si="12"/>
        <v>0.20873286992515389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77</v>
      </c>
      <c r="B145">
        <f>('CON Score and Page Rank'!DH62-'MIN and MAX'!B$24)/('MIN and MAX'!F$24-'MIN and MAX'!B$24)</f>
        <v>5.6070257278282185E-5</v>
      </c>
      <c r="C145">
        <f>('CON Score and Page Rank'!DI62-'MIN and MAX'!C$24)/('MIN and MAX'!G$24-'MIN and MAX'!C$24)</f>
        <v>8.6020359815986679E-3</v>
      </c>
      <c r="D145">
        <f>('CON Score and Page Rank'!DJ62-'MIN and MAX'!D$24)/('MIN and MAX'!H$24-'MIN and MAX'!D$24)</f>
        <v>0.2087463556851312</v>
      </c>
      <c r="E145">
        <f t="shared" si="10"/>
        <v>8.5459657243203858E-3</v>
      </c>
      <c r="F145">
        <f t="shared" si="11"/>
        <v>0.56459797753130259</v>
      </c>
      <c r="G145">
        <f t="shared" si="12"/>
        <v>0.20869028542785292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99</v>
      </c>
      <c r="B146">
        <f>('CON Score and Page Rank'!DH84-'MIN and MAX'!B$24)/('MIN and MAX'!F$24-'MIN and MAX'!B$24)</f>
        <v>1.2071721347950136E-4</v>
      </c>
      <c r="C146">
        <f>('CON Score and Page Rank'!DI84-'MIN and MAX'!C$24)/('MIN and MAX'!G$24-'MIN and MAX'!C$24)</f>
        <v>8.4659601486842262E-3</v>
      </c>
      <c r="D146">
        <f>('CON Score and Page Rank'!DJ84-'MIN and MAX'!D$24)/('MIN and MAX'!H$24-'MIN and MAX'!D$24)</f>
        <v>0.37492711370262388</v>
      </c>
      <c r="E146">
        <f t="shared" si="10"/>
        <v>8.3452429352047254E-3</v>
      </c>
      <c r="F146">
        <f t="shared" si="11"/>
        <v>0.5644511152883025</v>
      </c>
      <c r="G146">
        <f t="shared" si="12"/>
        <v>0.37480639648914438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256</v>
      </c>
      <c r="B147">
        <f>('CON Score and Page Rank'!DH145-'MIN and MAX'!B$24)/('MIN and MAX'!F$24-'MIN and MAX'!B$24)</f>
        <v>5.7494367471547917E-5</v>
      </c>
      <c r="C147">
        <f>('CON Score and Page Rank'!DI145-'MIN and MAX'!C$24)/('MIN and MAX'!G$24-'MIN and MAX'!C$24)</f>
        <v>8.3092997763066952E-3</v>
      </c>
      <c r="D147">
        <f>('CON Score and Page Rank'!DJ145-'MIN and MAX'!D$24)/('MIN and MAX'!H$24-'MIN and MAX'!D$24)</f>
        <v>0.29504373177842563</v>
      </c>
      <c r="E147">
        <f t="shared" si="10"/>
        <v>8.2518054088351472E-3</v>
      </c>
      <c r="F147">
        <f t="shared" si="11"/>
        <v>0.56438275013273909</v>
      </c>
      <c r="G147">
        <f t="shared" si="12"/>
        <v>0.29498623741095409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71</v>
      </c>
      <c r="B148">
        <f>('CON Score and Page Rank'!DH56-'MIN and MAX'!B$24)/('MIN and MAX'!F$24-'MIN and MAX'!B$24)</f>
        <v>9.733223605642955E-6</v>
      </c>
      <c r="C148">
        <f>('CON Score and Page Rank'!DI56-'MIN and MAX'!C$24)/('MIN and MAX'!G$24-'MIN and MAX'!C$24)</f>
        <v>7.4425719684993201E-3</v>
      </c>
      <c r="D148">
        <f>('CON Score and Page Rank'!DJ56-'MIN and MAX'!D$24)/('MIN and MAX'!H$24-'MIN and MAX'!D$24)</f>
        <v>0.35801749271137029</v>
      </c>
      <c r="E148">
        <f t="shared" si="10"/>
        <v>7.4328387448936769E-3</v>
      </c>
      <c r="F148">
        <f t="shared" si="11"/>
        <v>0.56378353924224378</v>
      </c>
      <c r="G148">
        <f t="shared" si="12"/>
        <v>0.35800775948776464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108</v>
      </c>
      <c r="B149">
        <f>('CON Score and Page Rank'!DH93-'MIN and MAX'!B$24)/('MIN and MAX'!F$24-'MIN and MAX'!B$24)</f>
        <v>2.4459629607758061E-5</v>
      </c>
      <c r="C149">
        <f>('CON Score and Page Rank'!DI93-'MIN and MAX'!C$24)/('MIN and MAX'!G$24-'MIN and MAX'!C$24)</f>
        <v>7.4510507333775842E-3</v>
      </c>
      <c r="D149">
        <f>('CON Score and Page Rank'!DJ93-'MIN and MAX'!D$24)/('MIN and MAX'!H$24-'MIN and MAX'!D$24)</f>
        <v>0.35801749271137029</v>
      </c>
      <c r="E149">
        <f t="shared" si="10"/>
        <v>7.4265911037698258E-3</v>
      </c>
      <c r="F149">
        <f t="shared" si="11"/>
        <v>0.56377896804934169</v>
      </c>
      <c r="G149">
        <f t="shared" si="12"/>
        <v>0.35799303308176256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188</v>
      </c>
      <c r="B150">
        <f>('CON Score and Page Rank'!DH174-'MIN and MAX'!B$24)/('MIN and MAX'!F$24-'MIN and MAX'!B$24)</f>
        <v>2.2248146055838916E-5</v>
      </c>
      <c r="C150">
        <f>('CON Score and Page Rank'!DI174-'MIN and MAX'!C$24)/('MIN and MAX'!G$24-'MIN and MAX'!C$24)</f>
        <v>7.2416003681616357E-3</v>
      </c>
      <c r="D150">
        <f>('CON Score and Page Rank'!DJ174-'MIN and MAX'!D$24)/('MIN and MAX'!H$24-'MIN and MAX'!D$24)</f>
        <v>0.23965014577259475</v>
      </c>
      <c r="E150">
        <f t="shared" si="10"/>
        <v>7.2193522221057965E-3</v>
      </c>
      <c r="F150">
        <f t="shared" si="11"/>
        <v>0.56362733819638822</v>
      </c>
      <c r="G150">
        <f t="shared" si="12"/>
        <v>0.23962789762653891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83</v>
      </c>
      <c r="B151">
        <f>('CON Score and Page Rank'!DH68-'MIN and MAX'!B$24)/('MIN and MAX'!F$24-'MIN and MAX'!B$24)</f>
        <v>2.3669121302140841E-5</v>
      </c>
      <c r="C151">
        <f>('CON Score and Page Rank'!DI68-'MIN and MAX'!C$24)/('MIN and MAX'!G$24-'MIN and MAX'!C$24)</f>
        <v>6.9835946698775103E-3</v>
      </c>
      <c r="D151">
        <f>('CON Score and Page Rank'!DJ68-'MIN and MAX'!D$24)/('MIN and MAX'!H$24-'MIN and MAX'!D$24)</f>
        <v>0.26822157434402333</v>
      </c>
      <c r="E151">
        <f t="shared" si="10"/>
        <v>6.9599255485753696E-3</v>
      </c>
      <c r="F151">
        <f t="shared" si="11"/>
        <v>0.56343752425778881</v>
      </c>
      <c r="G151">
        <f t="shared" si="12"/>
        <v>0.26819790522272119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170</v>
      </c>
      <c r="B152">
        <f>('CON Score and Page Rank'!DH156-'MIN and MAX'!B$24)/('MIN and MAX'!F$24-'MIN and MAX'!B$24)</f>
        <v>6.8045933477767228E-5</v>
      </c>
      <c r="C152">
        <f>('CON Score and Page Rank'!DI156-'MIN and MAX'!C$24)/('MIN and MAX'!G$24-'MIN and MAX'!C$24)</f>
        <v>6.9463359607912188E-3</v>
      </c>
      <c r="D152">
        <f>('CON Score and Page Rank'!DJ156-'MIN and MAX'!D$24)/('MIN and MAX'!H$24-'MIN and MAX'!D$24)</f>
        <v>0.18833819241982508</v>
      </c>
      <c r="E152">
        <f t="shared" si="10"/>
        <v>6.8782900273134514E-3</v>
      </c>
      <c r="F152">
        <f t="shared" si="11"/>
        <v>0.56337779424001744</v>
      </c>
      <c r="G152">
        <f t="shared" si="12"/>
        <v>0.18827014648634732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164</v>
      </c>
      <c r="B153">
        <f>('CON Score and Page Rank'!DH149-'MIN and MAX'!B$24)/('MIN and MAX'!F$24-'MIN and MAX'!B$24)</f>
        <v>2.7582023215349506E-2</v>
      </c>
      <c r="C153">
        <f>('CON Score and Page Rank'!DI149-'MIN and MAX'!C$24)/('MIN and MAX'!G$24-'MIN and MAX'!C$24)</f>
        <v>3.444887694556012E-2</v>
      </c>
      <c r="D153">
        <f>('CON Score and Page Rank'!DJ149-'MIN and MAX'!D$24)/('MIN and MAX'!H$24-'MIN and MAX'!D$24)</f>
        <v>0.86588921282798836</v>
      </c>
      <c r="E153">
        <f t="shared" si="10"/>
        <v>6.8668537302106133E-3</v>
      </c>
      <c r="F153">
        <f t="shared" si="11"/>
        <v>0.56336942667870782</v>
      </c>
      <c r="G153">
        <f t="shared" si="12"/>
        <v>0.83830718961263884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140</v>
      </c>
      <c r="B154">
        <f>('CON Score and Page Rank'!DH125-'MIN and MAX'!B$24)/('MIN and MAX'!F$24-'MIN and MAX'!B$24)</f>
        <v>2.8426532981114437E-2</v>
      </c>
      <c r="C154">
        <f>('CON Score and Page Rank'!DI125-'MIN and MAX'!C$24)/('MIN and MAX'!G$24-'MIN and MAX'!C$24)</f>
        <v>3.4737846035301834E-2</v>
      </c>
      <c r="D154">
        <f>('CON Score and Page Rank'!DJ125-'MIN and MAX'!D$24)/('MIN and MAX'!H$24-'MIN and MAX'!D$24)</f>
        <v>0.92478134110787169</v>
      </c>
      <c r="E154">
        <f t="shared" si="10"/>
        <v>6.3113130541873966E-3</v>
      </c>
      <c r="F154">
        <f t="shared" si="11"/>
        <v>0.56296295589321321</v>
      </c>
      <c r="G154">
        <f t="shared" si="12"/>
        <v>0.89635480812675727</v>
      </c>
      <c r="H154" s="3">
        <f>IFERROR(VLOOKUP(A154,'GDP Data'!A$2:Q$144,3,FALSE),"Not Found")</f>
        <v>485441014538.638</v>
      </c>
      <c r="I154">
        <f t="shared" si="13"/>
        <v>4.5874526188160472E-2</v>
      </c>
      <c r="J154">
        <f t="shared" si="14"/>
        <v>-0.51708842970505275</v>
      </c>
    </row>
    <row r="155" spans="1:10" x14ac:dyDescent="0.25">
      <c r="A155" t="s">
        <v>136</v>
      </c>
      <c r="B155">
        <f>('CON Score and Page Rank'!DH121-'MIN and MAX'!B$24)/('MIN and MAX'!F$24-'MIN and MAX'!B$24)</f>
        <v>3.0793466503454645E-2</v>
      </c>
      <c r="C155">
        <f>('CON Score and Page Rank'!DI121-'MIN and MAX'!C$24)/('MIN and MAX'!G$24-'MIN and MAX'!C$24)</f>
        <v>3.7048920263138545E-2</v>
      </c>
      <c r="D155">
        <f>('CON Score and Page Rank'!DJ121-'MIN and MAX'!D$24)/('MIN and MAX'!H$24-'MIN and MAX'!D$24)</f>
        <v>0.91778425655976681</v>
      </c>
      <c r="E155">
        <f t="shared" si="10"/>
        <v>6.2554537596839002E-3</v>
      </c>
      <c r="F155">
        <f t="shared" si="11"/>
        <v>0.56292208549020961</v>
      </c>
      <c r="G155">
        <f t="shared" si="12"/>
        <v>0.88699079005631221</v>
      </c>
      <c r="H155" s="3">
        <f>IFERROR(VLOOKUP(A155,'GDP Data'!A$2:Q$144,3,FALSE),"Not Found")</f>
        <v>1339395718862.8899</v>
      </c>
      <c r="I155">
        <f t="shared" si="13"/>
        <v>0.12657386199574017</v>
      </c>
      <c r="J155">
        <f t="shared" si="14"/>
        <v>-0.43634822349446944</v>
      </c>
    </row>
    <row r="156" spans="1:10" x14ac:dyDescent="0.25">
      <c r="A156" t="s">
        <v>137</v>
      </c>
      <c r="B156">
        <f>('CON Score and Page Rank'!DH122-'MIN and MAX'!B$24)/('MIN and MAX'!F$24-'MIN and MAX'!B$24)</f>
        <v>7.1035279487823239E-6</v>
      </c>
      <c r="C156">
        <f>('CON Score and Page Rank'!DI122-'MIN and MAX'!C$24)/('MIN and MAX'!G$24-'MIN and MAX'!C$24)</f>
        <v>5.7588854118571535E-3</v>
      </c>
      <c r="D156">
        <f>('CON Score and Page Rank'!DJ122-'MIN and MAX'!D$24)/('MIN and MAX'!H$24-'MIN and MAX'!D$24)</f>
        <v>0.16326530612244897</v>
      </c>
      <c r="E156">
        <f t="shared" si="10"/>
        <v>5.7517818839083711E-3</v>
      </c>
      <c r="F156">
        <f t="shared" si="11"/>
        <v>0.56255356539471701</v>
      </c>
      <c r="G156">
        <f t="shared" si="12"/>
        <v>0.16325820259450019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145</v>
      </c>
      <c r="B157">
        <f>('CON Score and Page Rank'!DH130-'MIN and MAX'!B$24)/('MIN and MAX'!F$24-'MIN and MAX'!B$24)</f>
        <v>3.3661502266463272E-5</v>
      </c>
      <c r="C157">
        <f>('CON Score and Page Rank'!DI130-'MIN and MAX'!C$24)/('MIN and MAX'!G$24-'MIN and MAX'!C$24)</f>
        <v>5.4817025294387877E-3</v>
      </c>
      <c r="D157">
        <f>('CON Score and Page Rank'!DJ130-'MIN and MAX'!D$24)/('MIN and MAX'!H$24-'MIN and MAX'!D$24)</f>
        <v>0.13935860058309038</v>
      </c>
      <c r="E157">
        <f t="shared" si="10"/>
        <v>5.4480410271723241E-3</v>
      </c>
      <c r="F157">
        <f t="shared" si="11"/>
        <v>0.56233132823018017</v>
      </c>
      <c r="G157">
        <f t="shared" si="12"/>
        <v>0.13932493908082391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128</v>
      </c>
      <c r="B158">
        <f>('CON Score and Page Rank'!DH113-'MIN and MAX'!B$24)/('MIN and MAX'!F$24-'MIN and MAX'!B$24)</f>
        <v>1.5601388589965508E-6</v>
      </c>
      <c r="C158">
        <f>('CON Score and Page Rank'!DI113-'MIN and MAX'!C$24)/('MIN and MAX'!G$24-'MIN and MAX'!C$24)</f>
        <v>5.057704465052968E-3</v>
      </c>
      <c r="D158">
        <f>('CON Score and Page Rank'!DJ113-'MIN and MAX'!D$24)/('MIN and MAX'!H$24-'MIN and MAX'!D$24)</f>
        <v>0.10379008746355685</v>
      </c>
      <c r="E158">
        <f t="shared" si="10"/>
        <v>5.0561443261939714E-3</v>
      </c>
      <c r="F158">
        <f t="shared" si="11"/>
        <v>0.56204459034265086</v>
      </c>
      <c r="G158">
        <f t="shared" si="12"/>
        <v>0.10378852732469786</v>
      </c>
      <c r="H158" s="3">
        <f>IFERROR(VLOOKUP(A158,'GDP Data'!A$2:Q$144,3,FALSE),"Not Found")</f>
        <v>0</v>
      </c>
      <c r="I158">
        <f t="shared" si="13"/>
        <v>0</v>
      </c>
      <c r="J158">
        <f t="shared" si="14"/>
        <v>-0.56204459034265086</v>
      </c>
    </row>
    <row r="159" spans="1:10" x14ac:dyDescent="0.25">
      <c r="A159" t="s">
        <v>54</v>
      </c>
      <c r="B159">
        <f>('CON Score and Page Rank'!DH39-'MIN and MAX'!B$24)/('MIN and MAX'!F$24-'MIN and MAX'!B$24)</f>
        <v>4.0630612625917086E-2</v>
      </c>
      <c r="C159">
        <f>('CON Score and Page Rank'!DI39-'MIN and MAX'!C$24)/('MIN and MAX'!G$24-'MIN and MAX'!C$24)</f>
        <v>4.538226944364971E-2</v>
      </c>
      <c r="D159">
        <f>('CON Score and Page Rank'!DJ39-'MIN and MAX'!D$24)/('MIN and MAX'!H$24-'MIN and MAX'!D$24)</f>
        <v>0.88279883381924196</v>
      </c>
      <c r="E159">
        <f t="shared" si="10"/>
        <v>4.7516568177326246E-3</v>
      </c>
      <c r="F159">
        <f t="shared" si="11"/>
        <v>0.56182180687767846</v>
      </c>
      <c r="G159">
        <f t="shared" si="12"/>
        <v>0.84216822119332491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80</v>
      </c>
      <c r="B160">
        <f>('CON Score and Page Rank'!DH65-'MIN and MAX'!B$24)/('MIN and MAX'!F$24-'MIN and MAX'!B$24)</f>
        <v>4.7570644414495871E-6</v>
      </c>
      <c r="C160">
        <f>('CON Score and Page Rank'!DI65-'MIN and MAX'!C$24)/('MIN and MAX'!G$24-'MIN and MAX'!C$24)</f>
        <v>4.686946621272961E-3</v>
      </c>
      <c r="D160">
        <f>('CON Score and Page Rank'!DJ65-'MIN and MAX'!D$24)/('MIN and MAX'!H$24-'MIN and MAX'!D$24)</f>
        <v>0.15626822157434403</v>
      </c>
      <c r="E160">
        <f t="shared" si="10"/>
        <v>4.6821895568315113E-3</v>
      </c>
      <c r="F160">
        <f t="shared" si="11"/>
        <v>0.56177097997458514</v>
      </c>
      <c r="G160">
        <f t="shared" si="12"/>
        <v>0.15626346450990258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113</v>
      </c>
      <c r="B161">
        <f>('CON Score and Page Rank'!DH98-'MIN and MAX'!B$24)/('MIN and MAX'!F$24-'MIN and MAX'!B$24)</f>
        <v>1.684444157609554E-5</v>
      </c>
      <c r="C161">
        <f>('CON Score and Page Rank'!DI98-'MIN and MAX'!C$24)/('MIN and MAX'!G$24-'MIN and MAX'!C$24)</f>
        <v>4.2629123497589941E-3</v>
      </c>
      <c r="D161">
        <f>('CON Score and Page Rank'!DJ98-'MIN and MAX'!D$24)/('MIN and MAX'!H$24-'MIN and MAX'!D$24)</f>
        <v>0.1760932944606414</v>
      </c>
      <c r="E161">
        <f t="shared" si="10"/>
        <v>4.2460679081828987E-3</v>
      </c>
      <c r="F161">
        <f t="shared" si="11"/>
        <v>0.56145188415181591</v>
      </c>
      <c r="G161">
        <f t="shared" si="12"/>
        <v>0.1760764500190653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189</v>
      </c>
      <c r="B162">
        <f>('CON Score and Page Rank'!DH175-'MIN and MAX'!B$24)/('MIN and MAX'!F$24-'MIN and MAX'!B$24)</f>
        <v>4.2152583731675658E-2</v>
      </c>
      <c r="C162">
        <f>('CON Score and Page Rank'!DI175-'MIN and MAX'!C$24)/('MIN and MAX'!G$24-'MIN and MAX'!C$24)</f>
        <v>4.6127177581694802E-2</v>
      </c>
      <c r="D162">
        <f>('CON Score and Page Rank'!DJ175-'MIN and MAX'!D$24)/('MIN and MAX'!H$24-'MIN and MAX'!D$24)</f>
        <v>0.97142857142857142</v>
      </c>
      <c r="E162">
        <f t="shared" si="10"/>
        <v>3.9745938500191438E-3</v>
      </c>
      <c r="F162">
        <f t="shared" si="11"/>
        <v>0.56125325553932048</v>
      </c>
      <c r="G162">
        <f t="shared" si="12"/>
        <v>0.92927598769689579</v>
      </c>
      <c r="H162" s="3">
        <f>IFERROR(VLOOKUP(A162,'GDP Data'!A$2:Q$144,3,FALSE),"Not Found")</f>
        <v>190905493539.168</v>
      </c>
      <c r="I162">
        <f t="shared" si="13"/>
        <v>1.8040706904729833E-2</v>
      </c>
      <c r="J162">
        <f t="shared" si="14"/>
        <v>-0.54321254863459068</v>
      </c>
    </row>
    <row r="163" spans="1:10" x14ac:dyDescent="0.25">
      <c r="A163" t="s">
        <v>68</v>
      </c>
      <c r="B163">
        <f>('CON Score and Page Rank'!DH53-'MIN and MAX'!B$24)/('MIN and MAX'!F$24-'MIN and MAX'!B$24)</f>
        <v>2.1642388463093744E-5</v>
      </c>
      <c r="C163">
        <f>('CON Score and Page Rank'!DI53-'MIN and MAX'!C$24)/('MIN and MAX'!G$24-'MIN and MAX'!C$24)</f>
        <v>3.9456324342522003E-3</v>
      </c>
      <c r="D163">
        <f>('CON Score and Page Rank'!DJ53-'MIN and MAX'!D$24)/('MIN and MAX'!H$24-'MIN and MAX'!D$24)</f>
        <v>0.19591836734693877</v>
      </c>
      <c r="E163">
        <f t="shared" si="10"/>
        <v>3.9239900457891065E-3</v>
      </c>
      <c r="F163">
        <f t="shared" si="11"/>
        <v>0.56121623040517254</v>
      </c>
      <c r="G163">
        <f t="shared" si="12"/>
        <v>0.19589672495847568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236</v>
      </c>
      <c r="B164">
        <f>('CON Score and Page Rank'!DH208-'MIN and MAX'!B$24)/('MIN and MAX'!F$24-'MIN and MAX'!B$24)</f>
        <v>1.2307911899304644E-5</v>
      </c>
      <c r="C164">
        <f>('CON Score and Page Rank'!DI208-'MIN and MAX'!C$24)/('MIN and MAX'!G$24-'MIN and MAX'!C$24)</f>
        <v>3.8520889573498166E-3</v>
      </c>
      <c r="D164">
        <f>('CON Score and Page Rank'!DJ208-'MIN and MAX'!D$24)/('MIN and MAX'!H$24-'MIN and MAX'!D$24)</f>
        <v>0.23731778425655978</v>
      </c>
      <c r="E164">
        <f t="shared" si="10"/>
        <v>3.8397810454505119E-3</v>
      </c>
      <c r="F164">
        <f t="shared" si="11"/>
        <v>0.56115461745765916</v>
      </c>
      <c r="G164">
        <f t="shared" si="12"/>
        <v>0.23730547634466048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165</v>
      </c>
      <c r="B165">
        <f>('CON Score and Page Rank'!DH150-'MIN and MAX'!B$24)/('MIN and MAX'!F$24-'MIN and MAX'!B$24)</f>
        <v>3.6116174132729088E-5</v>
      </c>
      <c r="C165">
        <f>('CON Score and Page Rank'!DI150-'MIN and MAX'!C$24)/('MIN and MAX'!G$24-'MIN and MAX'!C$24)</f>
        <v>3.8316744339667243E-3</v>
      </c>
      <c r="D165">
        <f>('CON Score and Page Rank'!DJ150-'MIN and MAX'!D$24)/('MIN and MAX'!H$24-'MIN and MAX'!D$24)</f>
        <v>9.5626822157434399E-2</v>
      </c>
      <c r="E165">
        <f t="shared" si="10"/>
        <v>3.7955582598339951E-3</v>
      </c>
      <c r="F165">
        <f t="shared" si="11"/>
        <v>0.56112226110432251</v>
      </c>
      <c r="G165">
        <f t="shared" si="12"/>
        <v>9.5590705983301674E-2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161</v>
      </c>
      <c r="B166">
        <f>('CON Score and Page Rank'!DH146-'MIN and MAX'!B$24)/('MIN and MAX'!F$24-'MIN and MAX'!B$24)</f>
        <v>1.297577255557399E-6</v>
      </c>
      <c r="C166">
        <f>('CON Score and Page Rank'!DI146-'MIN and MAX'!C$24)/('MIN and MAX'!G$24-'MIN and MAX'!C$24)</f>
        <v>3.4664436870095144E-3</v>
      </c>
      <c r="D166">
        <f>('CON Score and Page Rank'!DJ146-'MIN and MAX'!D$24)/('MIN and MAX'!H$24-'MIN and MAX'!D$24)</f>
        <v>0.10612244897959183</v>
      </c>
      <c r="E166">
        <f t="shared" si="10"/>
        <v>3.4651461097539569E-3</v>
      </c>
      <c r="F166">
        <f t="shared" si="11"/>
        <v>0.56088050943432521</v>
      </c>
      <c r="G166">
        <f t="shared" si="12"/>
        <v>0.10612115140233627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73</v>
      </c>
      <c r="B167">
        <f>('CON Score and Page Rank'!DH58-'MIN and MAX'!B$24)/('MIN and MAX'!F$24-'MIN and MAX'!B$24)</f>
        <v>4.6586105632380536E-6</v>
      </c>
      <c r="C167">
        <f>('CON Score and Page Rank'!DI58-'MIN and MAX'!C$24)/('MIN and MAX'!G$24-'MIN and MAX'!C$24)</f>
        <v>3.4684382275035289E-3</v>
      </c>
      <c r="D167">
        <f>('CON Score and Page Rank'!DJ58-'MIN and MAX'!D$24)/('MIN and MAX'!H$24-'MIN and MAX'!D$24)</f>
        <v>0.10612244897959183</v>
      </c>
      <c r="E167">
        <f t="shared" si="10"/>
        <v>3.4637796169402907E-3</v>
      </c>
      <c r="F167">
        <f t="shared" si="11"/>
        <v>0.5608795096166137</v>
      </c>
      <c r="G167">
        <f t="shared" si="12"/>
        <v>0.10611779036902859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27</v>
      </c>
      <c r="B168">
        <f>('CON Score and Page Rank'!DH14-'MIN and MAX'!B$24)/('MIN and MAX'!F$24-'MIN and MAX'!B$24)</f>
        <v>4.9136481019726841E-2</v>
      </c>
      <c r="C168">
        <f>('CON Score and Page Rank'!DI14-'MIN and MAX'!C$24)/('MIN and MAX'!G$24-'MIN and MAX'!C$24)</f>
        <v>5.2519133609642624E-2</v>
      </c>
      <c r="D168">
        <f>('CON Score and Page Rank'!DJ14-'MIN and MAX'!D$24)/('MIN and MAX'!H$24-'MIN and MAX'!D$24)</f>
        <v>0.92827988338192424</v>
      </c>
      <c r="E168">
        <f t="shared" si="10"/>
        <v>3.3826525899157828E-3</v>
      </c>
      <c r="F168">
        <f t="shared" si="11"/>
        <v>0.5608201516473007</v>
      </c>
      <c r="G168">
        <f t="shared" si="12"/>
        <v>0.87914340236219735</v>
      </c>
      <c r="H168" s="3">
        <f>IFERROR(VLOOKUP(A168,'GDP Data'!A$2:Q$144,3,FALSE),"Not Found")</f>
        <v>136309295225.34</v>
      </c>
      <c r="I168">
        <f t="shared" si="13"/>
        <v>1.2881326765204442E-2</v>
      </c>
      <c r="J168">
        <f t="shared" si="14"/>
        <v>-0.54793882488209622</v>
      </c>
    </row>
    <row r="169" spans="1:10" x14ac:dyDescent="0.25">
      <c r="A169" t="s">
        <v>205</v>
      </c>
      <c r="B169">
        <f>('CON Score and Page Rank'!DH191-'MIN and MAX'!B$24)/('MIN and MAX'!F$24-'MIN and MAX'!B$24)</f>
        <v>1.0246814444837274E-5</v>
      </c>
      <c r="C169">
        <f>('CON Score and Page Rank'!DI191-'MIN and MAX'!C$24)/('MIN and MAX'!G$24-'MIN and MAX'!C$24)</f>
        <v>3.3057533038469197E-3</v>
      </c>
      <c r="D169">
        <f>('CON Score and Page Rank'!DJ191-'MIN and MAX'!D$24)/('MIN and MAX'!H$24-'MIN and MAX'!D$24)</f>
        <v>0.1043731778425656</v>
      </c>
      <c r="E169">
        <f t="shared" si="10"/>
        <v>3.2955064894020824E-3</v>
      </c>
      <c r="F169">
        <f t="shared" si="11"/>
        <v>0.56075638972048358</v>
      </c>
      <c r="G169">
        <f t="shared" si="12"/>
        <v>0.10436293102812076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106</v>
      </c>
      <c r="B170">
        <f>('CON Score and Page Rank'!DH91-'MIN and MAX'!B$24)/('MIN and MAX'!F$24-'MIN and MAX'!B$24)</f>
        <v>8.8391651772692957E-6</v>
      </c>
      <c r="C170">
        <f>('CON Score and Page Rank'!DI91-'MIN and MAX'!C$24)/('MIN and MAX'!G$24-'MIN and MAX'!C$24)</f>
        <v>2.9691734148147779E-3</v>
      </c>
      <c r="D170">
        <f>('CON Score and Page Rank'!DJ91-'MIN and MAX'!D$24)/('MIN and MAX'!H$24-'MIN and MAX'!D$24)</f>
        <v>0.158600583090379</v>
      </c>
      <c r="E170">
        <f t="shared" si="10"/>
        <v>2.9603342496375084E-3</v>
      </c>
      <c r="F170">
        <f t="shared" si="11"/>
        <v>0.56051115524989825</v>
      </c>
      <c r="G170">
        <f t="shared" si="12"/>
        <v>0.15859174392520173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167</v>
      </c>
      <c r="B171">
        <f>('CON Score and Page Rank'!DH153-'MIN and MAX'!B$24)/('MIN and MAX'!F$24-'MIN and MAX'!B$24)</f>
        <v>2.0304916217070483E-6</v>
      </c>
      <c r="C171">
        <f>('CON Score and Page Rank'!DI153-'MIN and MAX'!C$24)/('MIN and MAX'!G$24-'MIN and MAX'!C$24)</f>
        <v>2.4635487413558472E-3</v>
      </c>
      <c r="D171">
        <f>('CON Score and Page Rank'!DJ153-'MIN and MAX'!D$24)/('MIN and MAX'!H$24-'MIN and MAX'!D$24)</f>
        <v>6.9970845481049562E-3</v>
      </c>
      <c r="E171">
        <f t="shared" si="10"/>
        <v>2.4615182497341403E-3</v>
      </c>
      <c r="F171">
        <f t="shared" si="11"/>
        <v>0.56014618803858729</v>
      </c>
      <c r="G171">
        <f t="shared" si="12"/>
        <v>6.9950540564832492E-3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132</v>
      </c>
      <c r="B172">
        <f>('CON Score and Page Rank'!DH117-'MIN and MAX'!B$24)/('MIN and MAX'!F$24-'MIN and MAX'!B$24)</f>
        <v>1.5431736324989573E-5</v>
      </c>
      <c r="C172">
        <f>('CON Score and Page Rank'!DI117-'MIN and MAX'!C$24)/('MIN and MAX'!G$24-'MIN and MAX'!C$24)</f>
        <v>2.4726398789666859E-3</v>
      </c>
      <c r="D172">
        <f>('CON Score and Page Rank'!DJ117-'MIN and MAX'!D$24)/('MIN and MAX'!H$24-'MIN and MAX'!D$24)</f>
        <v>6.9970845481049562E-3</v>
      </c>
      <c r="E172">
        <f t="shared" si="10"/>
        <v>2.4572081426416964E-3</v>
      </c>
      <c r="F172">
        <f t="shared" si="11"/>
        <v>0.56014303447541713</v>
      </c>
      <c r="G172">
        <f t="shared" si="12"/>
        <v>6.9816528117799667E-3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86</v>
      </c>
      <c r="B173">
        <f>('CON Score and Page Rank'!DH71-'MIN and MAX'!B$24)/('MIN and MAX'!F$24-'MIN and MAX'!B$24)</f>
        <v>2.4184454276740482E-6</v>
      </c>
      <c r="C173">
        <f>('CON Score and Page Rank'!DI71-'MIN and MAX'!C$24)/('MIN and MAX'!G$24-'MIN and MAX'!C$24)</f>
        <v>1.2868107796844234E-3</v>
      </c>
      <c r="D173">
        <f>('CON Score and Page Rank'!DJ71-'MIN and MAX'!D$24)/('MIN and MAX'!H$24-'MIN and MAX'!D$24)</f>
        <v>0.14752186588921282</v>
      </c>
      <c r="E173">
        <f t="shared" si="10"/>
        <v>1.2843923342567493E-3</v>
      </c>
      <c r="F173">
        <f t="shared" si="11"/>
        <v>0.55928492383932948</v>
      </c>
      <c r="G173">
        <f t="shared" si="12"/>
        <v>0.14751944744378515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79</v>
      </c>
      <c r="B174">
        <f>('CON Score and Page Rank'!DH64-'MIN and MAX'!B$24)/('MIN and MAX'!F$24-'MIN and MAX'!B$24)</f>
        <v>7.3461159946983067E-6</v>
      </c>
      <c r="C174">
        <f>('CON Score and Page Rank'!DI64-'MIN and MAX'!C$24)/('MIN and MAX'!G$24-'MIN and MAX'!C$24)</f>
        <v>1.1527121708114025E-3</v>
      </c>
      <c r="D174">
        <f>('CON Score and Page Rank'!DJ64-'MIN and MAX'!D$24)/('MIN and MAX'!H$24-'MIN and MAX'!D$24)</f>
        <v>9.5626822157434399E-2</v>
      </c>
      <c r="E174">
        <f t="shared" si="10"/>
        <v>1.1453660548167042E-3</v>
      </c>
      <c r="F174">
        <f t="shared" si="11"/>
        <v>0.55918320289710632</v>
      </c>
      <c r="G174">
        <f t="shared" si="12"/>
        <v>9.5619476041439694E-2</v>
      </c>
      <c r="H174" s="3">
        <f>IFERROR(VLOOKUP(A174,'GDP Data'!A$2:Q$144,3,FALSE),"Not Found")</f>
        <v>1461139022.0295401</v>
      </c>
      <c r="I174">
        <f t="shared" si="13"/>
        <v>1.3807869199997775E-4</v>
      </c>
      <c r="J174">
        <f t="shared" si="14"/>
        <v>-0.55904512420510633</v>
      </c>
    </row>
    <row r="175" spans="1:10" x14ac:dyDescent="0.25">
      <c r="A175" t="s">
        <v>200</v>
      </c>
      <c r="B175">
        <f>('CON Score and Page Rank'!DH186-'MIN and MAX'!B$24)/('MIN and MAX'!F$24-'MIN and MAX'!B$24)</f>
        <v>5.0234126902353612E-2</v>
      </c>
      <c r="C175">
        <f>('CON Score and Page Rank'!DI186-'MIN and MAX'!C$24)/('MIN and MAX'!G$24-'MIN and MAX'!C$24)</f>
        <v>5.1247723453204407E-2</v>
      </c>
      <c r="D175">
        <f>('CON Score and Page Rank'!DJ186-'MIN and MAX'!D$24)/('MIN and MAX'!H$24-'MIN and MAX'!D$24)</f>
        <v>0.99067055393586001</v>
      </c>
      <c r="E175">
        <f t="shared" si="10"/>
        <v>1.0135965508507941E-3</v>
      </c>
      <c r="F175">
        <f t="shared" si="11"/>
        <v>0.55908679149809826</v>
      </c>
      <c r="G175">
        <f t="shared" si="12"/>
        <v>0.94043642703350638</v>
      </c>
      <c r="H175" s="3">
        <f>IFERROR(VLOOKUP(A175,'GDP Data'!A$2:Q$144,3,FALSE),"Not Found")</f>
        <v>559983704094.17004</v>
      </c>
      <c r="I175">
        <f t="shared" si="13"/>
        <v>5.2918864144237708E-2</v>
      </c>
      <c r="J175">
        <f t="shared" si="14"/>
        <v>-0.50616792735386051</v>
      </c>
    </row>
    <row r="176" spans="1:10" x14ac:dyDescent="0.25">
      <c r="A176" t="s">
        <v>257</v>
      </c>
      <c r="B176">
        <f>('CON Score and Page Rank'!DH152-'MIN and MAX'!B$24)/('MIN and MAX'!F$24-'MIN and MAX'!B$24)</f>
        <v>4.4876609654286434E-5</v>
      </c>
      <c r="C176">
        <f>('CON Score and Page Rank'!DI152-'MIN and MAX'!C$24)/('MIN and MAX'!G$24-'MIN and MAX'!C$24)</f>
        <v>9.8302667763870677E-4</v>
      </c>
      <c r="D176">
        <f>('CON Score and Page Rank'!DJ152-'MIN and MAX'!D$24)/('MIN and MAX'!H$24-'MIN and MAX'!D$24)</f>
        <v>5.1895043731778424E-2</v>
      </c>
      <c r="E176">
        <f t="shared" si="10"/>
        <v>9.3815006798442029E-4</v>
      </c>
      <c r="F176">
        <f t="shared" si="11"/>
        <v>0.55903158979554601</v>
      </c>
      <c r="G176">
        <f t="shared" si="12"/>
        <v>5.185016712212414E-2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22</v>
      </c>
      <c r="B177">
        <f>('CON Score and Page Rank'!DH13-'MIN and MAX'!B$24)/('MIN and MAX'!F$24-'MIN and MAX'!B$24)</f>
        <v>4.9244541221914476E-2</v>
      </c>
      <c r="C177">
        <f>('CON Score and Page Rank'!DI13-'MIN and MAX'!C$24)/('MIN and MAX'!G$24-'MIN and MAX'!C$24)</f>
        <v>5.0076794374266147E-2</v>
      </c>
      <c r="D177">
        <f>('CON Score and Page Rank'!DJ13-'MIN and MAX'!D$24)/('MIN and MAX'!H$24-'MIN and MAX'!D$24)</f>
        <v>1</v>
      </c>
      <c r="E177">
        <f t="shared" si="10"/>
        <v>8.3225315235167102E-4</v>
      </c>
      <c r="F177">
        <f t="shared" si="11"/>
        <v>0.558954108515891</v>
      </c>
      <c r="G177">
        <f t="shared" si="12"/>
        <v>0.95075545877808554</v>
      </c>
      <c r="H177" s="3">
        <f>IFERROR(VLOOKUP(A177,'GDP Data'!A$2:Q$144,3,FALSE),"Not Found")</f>
        <v>129533107311.811</v>
      </c>
      <c r="I177">
        <f t="shared" si="13"/>
        <v>1.2240972117399256E-2</v>
      </c>
      <c r="J177">
        <f t="shared" si="14"/>
        <v>-0.54671313639849173</v>
      </c>
    </row>
    <row r="178" spans="1:10" x14ac:dyDescent="0.25">
      <c r="A178" t="s">
        <v>153</v>
      </c>
      <c r="B178">
        <f>('CON Score and Page Rank'!DH137-'MIN and MAX'!B$24)/('MIN and MAX'!F$24-'MIN and MAX'!B$24)</f>
        <v>8.1742964017272002E-7</v>
      </c>
      <c r="C178">
        <f>('CON Score and Page Rank'!DI137-'MIN and MAX'!C$24)/('MIN and MAX'!G$24-'MIN and MAX'!C$24)</f>
        <v>8.3228695782470291E-4</v>
      </c>
      <c r="D178">
        <f>('CON Score and Page Rank'!DJ137-'MIN and MAX'!D$24)/('MIN and MAX'!H$24-'MIN and MAX'!D$24)</f>
        <v>0</v>
      </c>
      <c r="E178">
        <f t="shared" si="10"/>
        <v>8.3146952818453023E-4</v>
      </c>
      <c r="F178">
        <f t="shared" si="11"/>
        <v>0.55895353516393953</v>
      </c>
      <c r="G178">
        <f t="shared" si="12"/>
        <v>-8.1742964017272002E-7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433</v>
      </c>
      <c r="B179">
        <f>('CON Score and Page Rank'!DH94-'MIN and MAX'!B$24)/('MIN and MAX'!F$24-'MIN and MAX'!B$24)</f>
        <v>5.4291204212040245E-6</v>
      </c>
      <c r="C179">
        <f>('CON Score and Page Rank'!DI94-'MIN and MAX'!C$24)/('MIN and MAX'!G$24-'MIN and MAX'!C$24)</f>
        <v>1.3309897729156929E-4</v>
      </c>
      <c r="D179">
        <f>('CON Score and Page Rank'!DJ94-'MIN and MAX'!D$24)/('MIN and MAX'!H$24-'MIN and MAX'!D$24)</f>
        <v>6.2390670553935858E-2</v>
      </c>
      <c r="E179">
        <f t="shared" si="10"/>
        <v>1.2766985687036526E-4</v>
      </c>
      <c r="F179">
        <f t="shared" si="11"/>
        <v>0.5584385881626186</v>
      </c>
      <c r="G179">
        <f t="shared" si="12"/>
        <v>6.2385241433514656E-2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261</v>
      </c>
      <c r="B180">
        <f>('CON Score and Page Rank'!DH159-'MIN and MAX'!B$24)/('MIN and MAX'!F$24-'MIN and MAX'!B$24)</f>
        <v>1.1523542769176459E-5</v>
      </c>
      <c r="C180">
        <f>('CON Score and Page Rank'!DI159-'MIN and MAX'!C$24)/('MIN and MAX'!G$24-'MIN and MAX'!C$24)</f>
        <v>0</v>
      </c>
      <c r="D180">
        <f>('CON Score and Page Rank'!DJ159-'MIN and MAX'!D$24)/('MIN and MAX'!H$24-'MIN and MAX'!D$24)</f>
        <v>1.0495626822157435E-2</v>
      </c>
      <c r="E180">
        <f t="shared" si="10"/>
        <v>-1.1523542769176459E-5</v>
      </c>
      <c r="F180">
        <f t="shared" si="11"/>
        <v>0.55833674494405861</v>
      </c>
      <c r="G180">
        <f t="shared" si="12"/>
        <v>1.0484103279388259E-2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114</v>
      </c>
      <c r="B181">
        <f>('CON Score and Page Rank'!DH99-'MIN and MAX'!B$24)/('MIN and MAX'!F$24-'MIN and MAX'!B$24)</f>
        <v>2.8808856922938356E-5</v>
      </c>
      <c r="C181">
        <f>('CON Score and Page Rank'!DI99-'MIN and MAX'!C$24)/('MIN and MAX'!G$24-'MIN and MAX'!C$24)</f>
        <v>1.0257636826359455E-5</v>
      </c>
      <c r="D181">
        <f>('CON Score and Page Rank'!DJ99-'MIN and MAX'!D$24)/('MIN and MAX'!H$24-'MIN and MAX'!D$24)</f>
        <v>1.0495626822157435E-2</v>
      </c>
      <c r="E181">
        <f t="shared" si="10"/>
        <v>-1.8551220096578901E-5</v>
      </c>
      <c r="F181">
        <f t="shared" si="11"/>
        <v>0.55833160302439966</v>
      </c>
      <c r="G181">
        <f t="shared" si="12"/>
        <v>1.0466817965234496E-2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60</v>
      </c>
      <c r="B182">
        <f>('CON Score and Page Rank'!DH45-'MIN and MAX'!B$24)/('MIN and MAX'!F$24-'MIN and MAX'!B$24)</f>
        <v>5.3855576376945886E-2</v>
      </c>
      <c r="C182">
        <f>('CON Score and Page Rank'!DI45-'MIN and MAX'!C$24)/('MIN and MAX'!G$24-'MIN and MAX'!C$24)</f>
        <v>5.3281490435008683E-2</v>
      </c>
      <c r="D182">
        <f>('CON Score and Page Rank'!DJ45-'MIN and MAX'!D$24)/('MIN and MAX'!H$24-'MIN and MAX'!D$24)</f>
        <v>0.99067055393586001</v>
      </c>
      <c r="E182">
        <f t="shared" si="10"/>
        <v>-5.740859419372038E-4</v>
      </c>
      <c r="F182">
        <f t="shared" si="11"/>
        <v>0.5579251365953839</v>
      </c>
      <c r="G182">
        <f t="shared" si="12"/>
        <v>0.93681497755891407</v>
      </c>
      <c r="H182" s="3">
        <f>IFERROR(VLOOKUP(A182,'GDP Data'!A$2:Q$144,3,FALSE),"Not Found")</f>
        <v>89794943349.891205</v>
      </c>
      <c r="I182">
        <f t="shared" si="13"/>
        <v>8.4856869462996316E-3</v>
      </c>
      <c r="J182">
        <f t="shared" si="14"/>
        <v>-0.54943944964908431</v>
      </c>
    </row>
    <row r="183" spans="1:10" x14ac:dyDescent="0.25">
      <c r="A183" t="s">
        <v>39</v>
      </c>
      <c r="B183">
        <f>('CON Score and Page Rank'!DH25-'MIN and MAX'!B$24)/('MIN and MAX'!F$24-'MIN and MAX'!B$24)</f>
        <v>0</v>
      </c>
      <c r="C183">
        <f>('CON Score and Page Rank'!DI25-'MIN and MAX'!C$24)/('MIN and MAX'!G$24-'MIN and MAX'!C$24)</f>
        <v>-2.6407102193794301E-3</v>
      </c>
      <c r="D183">
        <f>('CON Score and Page Rank'!DJ25-'MIN and MAX'!D$24)/('MIN and MAX'!H$24-'MIN and MAX'!D$24)</f>
        <v>-9.5626822157434399E-2</v>
      </c>
      <c r="E183">
        <f t="shared" si="10"/>
        <v>-2.6407102193794301E-3</v>
      </c>
      <c r="F183">
        <f t="shared" si="11"/>
        <v>0.55641305578901068</v>
      </c>
      <c r="G183">
        <f t="shared" si="12"/>
        <v>-9.5626822157434399E-2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116</v>
      </c>
      <c r="B184">
        <f>('CON Score and Page Rank'!DH101-'MIN and MAX'!B$24)/('MIN and MAX'!F$24-'MIN and MAX'!B$24)</f>
        <v>0</v>
      </c>
      <c r="C184">
        <f>('CON Score and Page Rank'!DI101-'MIN and MAX'!C$24)/('MIN and MAX'!G$24-'MIN and MAX'!C$24)</f>
        <v>-2.6407102193794301E-3</v>
      </c>
      <c r="D184">
        <f>('CON Score and Page Rank'!DJ101-'MIN and MAX'!D$24)/('MIN and MAX'!H$24-'MIN and MAX'!D$24)</f>
        <v>-9.5626822157434399E-2</v>
      </c>
      <c r="E184">
        <f t="shared" si="10"/>
        <v>-2.6407102193794301E-3</v>
      </c>
      <c r="F184">
        <f t="shared" si="11"/>
        <v>0.55641305578901068</v>
      </c>
      <c r="G184">
        <f t="shared" si="12"/>
        <v>-9.5626822157434399E-2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143</v>
      </c>
      <c r="B185">
        <f>('CON Score and Page Rank'!DH128-'MIN and MAX'!B$24)/('MIN and MAX'!F$24-'MIN and MAX'!B$24)</f>
        <v>0</v>
      </c>
      <c r="C185">
        <f>('CON Score and Page Rank'!DI128-'MIN and MAX'!C$24)/('MIN and MAX'!G$24-'MIN and MAX'!C$24)</f>
        <v>-2.6407102193794301E-3</v>
      </c>
      <c r="D185">
        <f>('CON Score and Page Rank'!DJ128-'MIN and MAX'!D$24)/('MIN and MAX'!H$24-'MIN and MAX'!D$24)</f>
        <v>-9.5626822157434399E-2</v>
      </c>
      <c r="E185">
        <f t="shared" si="10"/>
        <v>-2.6407102193794301E-3</v>
      </c>
      <c r="F185">
        <f t="shared" si="11"/>
        <v>0.55641305578901068</v>
      </c>
      <c r="G185">
        <f t="shared" si="12"/>
        <v>-9.5626822157434399E-2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150</v>
      </c>
      <c r="B186">
        <f>('CON Score and Page Rank'!DH134-'MIN and MAX'!B$24)/('MIN and MAX'!F$24-'MIN and MAX'!B$24)</f>
        <v>0</v>
      </c>
      <c r="C186">
        <f>('CON Score and Page Rank'!DI134-'MIN and MAX'!C$24)/('MIN and MAX'!G$24-'MIN and MAX'!C$24)</f>
        <v>-2.6407102193794301E-3</v>
      </c>
      <c r="D186">
        <f>('CON Score and Page Rank'!DJ134-'MIN and MAX'!D$24)/('MIN and MAX'!H$24-'MIN and MAX'!D$24)</f>
        <v>-9.5626822157434399E-2</v>
      </c>
      <c r="E186">
        <f t="shared" si="10"/>
        <v>-2.6407102193794301E-3</v>
      </c>
      <c r="F186">
        <f t="shared" si="11"/>
        <v>0.55641305578901068</v>
      </c>
      <c r="G186">
        <f t="shared" si="12"/>
        <v>-9.5626822157434399E-2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158</v>
      </c>
      <c r="B187">
        <f>('CON Score and Page Rank'!DH142-'MIN and MAX'!B$24)/('MIN and MAX'!F$24-'MIN and MAX'!B$24)</f>
        <v>0</v>
      </c>
      <c r="C187">
        <f>('CON Score and Page Rank'!DI142-'MIN and MAX'!C$24)/('MIN and MAX'!G$24-'MIN and MAX'!C$24)</f>
        <v>-2.6407102193794301E-3</v>
      </c>
      <c r="D187">
        <f>('CON Score and Page Rank'!DJ142-'MIN and MAX'!D$24)/('MIN and MAX'!H$24-'MIN and MAX'!D$24)</f>
        <v>-9.5626822157434399E-2</v>
      </c>
      <c r="E187">
        <f t="shared" si="10"/>
        <v>-2.6407102193794301E-3</v>
      </c>
      <c r="F187">
        <f t="shared" si="11"/>
        <v>0.55641305578901068</v>
      </c>
      <c r="G187">
        <f t="shared" si="12"/>
        <v>-9.5626822157434399E-2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169</v>
      </c>
      <c r="B188">
        <f>('CON Score and Page Rank'!DH155-'MIN and MAX'!B$24)/('MIN and MAX'!F$24-'MIN and MAX'!B$24)</f>
        <v>0</v>
      </c>
      <c r="C188">
        <f>('CON Score and Page Rank'!DI155-'MIN and MAX'!C$24)/('MIN and MAX'!G$24-'MIN and MAX'!C$24)</f>
        <v>-2.6407102193794301E-3</v>
      </c>
      <c r="D188">
        <f>('CON Score and Page Rank'!DJ155-'MIN and MAX'!D$24)/('MIN and MAX'!H$24-'MIN and MAX'!D$24)</f>
        <v>-9.5626822157434399E-2</v>
      </c>
      <c r="E188">
        <f t="shared" si="10"/>
        <v>-2.6407102193794301E-3</v>
      </c>
      <c r="F188">
        <f t="shared" si="11"/>
        <v>0.55641305578901068</v>
      </c>
      <c r="G188">
        <f t="shared" si="12"/>
        <v>-9.5626822157434399E-2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33</v>
      </c>
      <c r="B189">
        <f>('CON Score and Page Rank'!DH19-'MIN and MAX'!B$24)/('MIN and MAX'!F$24-'MIN and MAX'!B$24)</f>
        <v>6.1524376872342912E-2</v>
      </c>
      <c r="C189">
        <f>('CON Score and Page Rank'!DI19-'MIN and MAX'!C$24)/('MIN and MAX'!G$24-'MIN and MAX'!C$24)</f>
        <v>5.8631983054711401E-2</v>
      </c>
      <c r="D189">
        <f>('CON Score and Page Rank'!DJ19-'MIN and MAX'!D$24)/('MIN and MAX'!H$24-'MIN and MAX'!D$24)</f>
        <v>0.98075801749271141</v>
      </c>
      <c r="E189">
        <f t="shared" si="10"/>
        <v>-2.8923938176315112E-3</v>
      </c>
      <c r="F189">
        <f t="shared" si="11"/>
        <v>0.55622890720315021</v>
      </c>
      <c r="G189">
        <f t="shared" si="12"/>
        <v>0.9192336406203685</v>
      </c>
      <c r="H189" s="3">
        <f>IFERROR(VLOOKUP(A189,'GDP Data'!A$2:Q$144,3,FALSE),"Not Found")</f>
        <v>173972218824.02701</v>
      </c>
      <c r="I189">
        <f t="shared" si="13"/>
        <v>1.6440500224399524E-2</v>
      </c>
      <c r="J189">
        <f t="shared" si="14"/>
        <v>-0.53978840697875063</v>
      </c>
    </row>
    <row r="190" spans="1:10" x14ac:dyDescent="0.25">
      <c r="A190" t="s">
        <v>21</v>
      </c>
      <c r="B190">
        <f>('CON Score and Page Rank'!DH12-'MIN and MAX'!B$24)/('MIN and MAX'!F$24-'MIN and MAX'!B$24)</f>
        <v>8.0638513642188839E-2</v>
      </c>
      <c r="C190">
        <f>('CON Score and Page Rank'!DI12-'MIN and MAX'!C$24)/('MIN and MAX'!G$24-'MIN and MAX'!C$24)</f>
        <v>6.8424011955329239E-2</v>
      </c>
      <c r="D190">
        <f>('CON Score and Page Rank'!DJ12-'MIN and MAX'!D$24)/('MIN and MAX'!H$24-'MIN and MAX'!D$24)</f>
        <v>1</v>
      </c>
      <c r="E190">
        <f t="shared" si="10"/>
        <v>-1.22145016868596E-2</v>
      </c>
      <c r="F190">
        <f t="shared" si="11"/>
        <v>0.54940822840930303</v>
      </c>
      <c r="G190">
        <f t="shared" si="12"/>
        <v>0.91936148635781112</v>
      </c>
      <c r="H190" s="3">
        <f>IFERROR(VLOOKUP(A190,'GDP Data'!A$2:Q$144,3,FALSE),"Not Found")</f>
        <v>164791442543.375</v>
      </c>
      <c r="I190">
        <f t="shared" si="13"/>
        <v>1.5572910240651064E-2</v>
      </c>
      <c r="J190">
        <f t="shared" si="14"/>
        <v>-0.53383531816865193</v>
      </c>
    </row>
    <row r="191" spans="1:10" x14ac:dyDescent="0.25">
      <c r="A191" t="s">
        <v>162</v>
      </c>
      <c r="B191">
        <f>('CON Score and Page Rank'!DH147-'MIN and MAX'!B$24)/('MIN and MAX'!F$24-'MIN and MAX'!B$24)</f>
        <v>6.528404161914371E-2</v>
      </c>
      <c r="C191">
        <f>('CON Score and Page Rank'!DI147-'MIN and MAX'!C$24)/('MIN and MAX'!G$24-'MIN and MAX'!C$24)</f>
        <v>4.6194102522517246E-2</v>
      </c>
      <c r="D191">
        <f>('CON Score and Page Rank'!DJ147-'MIN and MAX'!D$24)/('MIN and MAX'!H$24-'MIN and MAX'!D$24)</f>
        <v>0.94402332361516039</v>
      </c>
      <c r="E191">
        <f t="shared" si="10"/>
        <v>-1.9089939096626464E-2</v>
      </c>
      <c r="F191">
        <f t="shared" si="11"/>
        <v>0.5443776976755812</v>
      </c>
      <c r="G191">
        <f t="shared" si="12"/>
        <v>0.8787392819960167</v>
      </c>
      <c r="H191" s="3">
        <f>IFERROR(VLOOKUP(A191,'GDP Data'!A$2:Q$144,3,FALSE),"Not Found")</f>
        <v>547658231279.87</v>
      </c>
      <c r="I191">
        <f t="shared" si="13"/>
        <v>5.1754098068716781E-2</v>
      </c>
      <c r="J191">
        <f t="shared" si="14"/>
        <v>-0.49262359960686442</v>
      </c>
    </row>
    <row r="192" spans="1:10" x14ac:dyDescent="0.25">
      <c r="A192" t="s">
        <v>42</v>
      </c>
      <c r="B192">
        <f>('CON Score and Page Rank'!DH27-'MIN and MAX'!B$24)/('MIN and MAX'!F$24-'MIN and MAX'!B$24)</f>
        <v>5.2147898384885649E-2</v>
      </c>
      <c r="C192">
        <f>('CON Score and Page Rank'!DI27-'MIN and MAX'!C$24)/('MIN and MAX'!G$24-'MIN and MAX'!C$24)</f>
        <v>3.2917836492740049E-2</v>
      </c>
      <c r="D192">
        <f>('CON Score and Page Rank'!DJ27-'MIN and MAX'!D$24)/('MIN and MAX'!H$24-'MIN and MAX'!D$24)</f>
        <v>0.82390670553935863</v>
      </c>
      <c r="E192">
        <f t="shared" si="10"/>
        <v>-1.92300618921456E-2</v>
      </c>
      <c r="F192">
        <f t="shared" si="11"/>
        <v>0.54427517444871676</v>
      </c>
      <c r="G192">
        <f t="shared" si="12"/>
        <v>0.77175880715447298</v>
      </c>
      <c r="H192" s="3">
        <f>IFERROR(VLOOKUP(A192,'GDP Data'!A$2:Q$144,3,FALSE),"Not Found")</f>
        <v>53872425916.624802</v>
      </c>
      <c r="I192">
        <f t="shared" si="13"/>
        <v>5.0909831256856723E-3</v>
      </c>
      <c r="J192">
        <f t="shared" si="14"/>
        <v>-0.53918419132303108</v>
      </c>
    </row>
    <row r="193" spans="1:10" x14ac:dyDescent="0.25">
      <c r="A193" t="s">
        <v>216</v>
      </c>
      <c r="B193">
        <f>('CON Score and Page Rank'!DH202-'MIN and MAX'!B$24)/('MIN and MAX'!F$24-'MIN and MAX'!B$24)</f>
        <v>8.8366983795491114E-2</v>
      </c>
      <c r="C193">
        <f>('CON Score and Page Rank'!DI202-'MIN and MAX'!C$24)/('MIN and MAX'!G$24-'MIN and MAX'!C$24)</f>
        <v>6.8823954318618749E-2</v>
      </c>
      <c r="D193">
        <f>('CON Score and Page Rank'!DJ202-'MIN and MAX'!D$24)/('MIN and MAX'!H$24-'MIN and MAX'!D$24)</f>
        <v>0.94518950437317784</v>
      </c>
      <c r="E193">
        <f t="shared" si="10"/>
        <v>-1.9543029476872364E-2</v>
      </c>
      <c r="F193">
        <f t="shared" si="11"/>
        <v>0.54404618639169655</v>
      </c>
      <c r="G193">
        <f t="shared" si="12"/>
        <v>0.85682252057768671</v>
      </c>
      <c r="H193" s="3">
        <f>IFERROR(VLOOKUP(A193,'GDP Data'!A$2:Q$144,3,FALSE),"Not Found")</f>
        <v>756706300589.79102</v>
      </c>
      <c r="I193">
        <f t="shared" si="13"/>
        <v>7.1509291476213779E-2</v>
      </c>
      <c r="J193">
        <f t="shared" si="14"/>
        <v>-0.47253689491548279</v>
      </c>
    </row>
    <row r="194" spans="1:10" x14ac:dyDescent="0.25">
      <c r="A194" t="s">
        <v>52</v>
      </c>
      <c r="B194">
        <f>('CON Score and Page Rank'!DH37-'MIN and MAX'!B$24)/('MIN and MAX'!F$24-'MIN and MAX'!B$24)</f>
        <v>0.10378390540653687</v>
      </c>
      <c r="C194">
        <f>('CON Score and Page Rank'!DI37-'MIN and MAX'!C$24)/('MIN and MAX'!G$24-'MIN and MAX'!C$24)</f>
        <v>8.4008786229513605E-2</v>
      </c>
      <c r="D194">
        <f>('CON Score and Page Rank'!DJ37-'MIN and MAX'!D$24)/('MIN and MAX'!H$24-'MIN and MAX'!D$24)</f>
        <v>0.99067055393586001</v>
      </c>
      <c r="E194">
        <f t="shared" si="10"/>
        <v>-1.9775119177023265E-2</v>
      </c>
      <c r="F194">
        <f t="shared" si="11"/>
        <v>0.54387637401467881</v>
      </c>
      <c r="G194">
        <f t="shared" si="12"/>
        <v>0.8868866485293232</v>
      </c>
      <c r="H194" s="3">
        <f>IFERROR(VLOOKUP(A194,'GDP Data'!A$2:Q$144,3,FALSE),"Not Found")</f>
        <v>169403241524.33701</v>
      </c>
      <c r="I194">
        <f t="shared" si="13"/>
        <v>1.6008728572416343E-2</v>
      </c>
      <c r="J194">
        <f t="shared" si="14"/>
        <v>-0.5278676454422625</v>
      </c>
    </row>
    <row r="195" spans="1:10" x14ac:dyDescent="0.25">
      <c r="A195" t="s">
        <v>34</v>
      </c>
      <c r="B195">
        <f>('CON Score and Page Rank'!DH20-'MIN and MAX'!B$24)/('MIN and MAX'!F$24-'MIN and MAX'!B$24)</f>
        <v>7.7240756708288116E-2</v>
      </c>
      <c r="C195">
        <f>('CON Score and Page Rank'!DI20-'MIN and MAX'!C$24)/('MIN and MAX'!G$24-'MIN and MAX'!C$24)</f>
        <v>5.7357079697518472E-2</v>
      </c>
      <c r="D195">
        <f>('CON Score and Page Rank'!DJ20-'MIN and MAX'!D$24)/('MIN and MAX'!H$24-'MIN and MAX'!D$24)</f>
        <v>0.93877551020408168</v>
      </c>
      <c r="E195">
        <f t="shared" ref="E195:E212" si="15">C195-B195</f>
        <v>-1.9883677010769644E-2</v>
      </c>
      <c r="F195">
        <f t="shared" ref="F195:F212" si="16">(E195-MIN(E$3:E$212))/(MAX(E$3:E$212)-MIN(E$3:E$212))</f>
        <v>0.54379694582902305</v>
      </c>
      <c r="G195">
        <f t="shared" ref="G195:G212" si="17">D195-B195</f>
        <v>0.86153475349579356</v>
      </c>
      <c r="H195" s="3">
        <f>IFERROR(VLOOKUP(A195,'GDP Data'!A$2:Q$144,3,FALSE),"Not Found")</f>
        <v>121604107164.99699</v>
      </c>
      <c r="I195">
        <f t="shared" ref="I195:I212" si="18">IFERROR((H195-MIN(H$3:H$212))/(MAX(H$3:H$212)-MIN(H$3:H$212)),"No Value")</f>
        <v>1.1491675881631776E-2</v>
      </c>
      <c r="J195">
        <f t="shared" ref="J195:J212" si="19">IFERROR(I195-F195,"No Value")</f>
        <v>-0.53230526994739125</v>
      </c>
    </row>
    <row r="196" spans="1:10" x14ac:dyDescent="0.25">
      <c r="A196" t="s">
        <v>31</v>
      </c>
      <c r="B196">
        <f>('CON Score and Page Rank'!DH17-'MIN and MAX'!B$24)/('MIN and MAX'!F$24-'MIN and MAX'!B$24)</f>
        <v>0.13945976438026769</v>
      </c>
      <c r="C196">
        <f>('CON Score and Page Rank'!DI17-'MIN and MAX'!C$24)/('MIN and MAX'!G$24-'MIN and MAX'!C$24)</f>
        <v>0.10580359617760529</v>
      </c>
      <c r="D196">
        <f>('CON Score and Page Rank'!DJ17-'MIN and MAX'!D$24)/('MIN and MAX'!H$24-'MIN and MAX'!D$24)</f>
        <v>1</v>
      </c>
      <c r="E196">
        <f t="shared" si="15"/>
        <v>-3.3656168202662401E-2</v>
      </c>
      <c r="F196">
        <f t="shared" si="16"/>
        <v>0.53372006837504338</v>
      </c>
      <c r="G196">
        <f t="shared" si="17"/>
        <v>0.86054023561973225</v>
      </c>
      <c r="H196" s="3">
        <f>IFERROR(VLOOKUP(A196,'GDP Data'!A$2:Q$144,3,FALSE),"Not Found")</f>
        <v>21387533703.2327</v>
      </c>
      <c r="I196">
        <f t="shared" si="18"/>
        <v>2.0211373690819864E-3</v>
      </c>
      <c r="J196">
        <f t="shared" si="19"/>
        <v>-0.53169893100596144</v>
      </c>
    </row>
    <row r="197" spans="1:10" x14ac:dyDescent="0.25">
      <c r="A197" t="s">
        <v>29</v>
      </c>
      <c r="B197">
        <f>('CON Score and Page Rank'!DH10-'MIN and MAX'!B$24)/('MIN and MAX'!F$24-'MIN and MAX'!B$24)</f>
        <v>0.22743643188656423</v>
      </c>
      <c r="C197">
        <f>('CON Score and Page Rank'!DI10-'MIN and MAX'!C$24)/('MIN and MAX'!G$24-'MIN and MAX'!C$24)</f>
        <v>0.192127217453614</v>
      </c>
      <c r="D197">
        <f>('CON Score and Page Rank'!DJ10-'MIN and MAX'!D$24)/('MIN and MAX'!H$24-'MIN and MAX'!D$24)</f>
        <v>0.93760932944606412</v>
      </c>
      <c r="E197">
        <f t="shared" si="15"/>
        <v>-3.5309214432950237E-2</v>
      </c>
      <c r="F197">
        <f t="shared" si="16"/>
        <v>0.53251058898193415</v>
      </c>
      <c r="G197">
        <f t="shared" si="17"/>
        <v>0.71017289755949986</v>
      </c>
      <c r="H197" s="3">
        <f>IFERROR(VLOOKUP(A197,'GDP Data'!A$2:Q$144,3,FALSE),"Not Found")</f>
        <v>1168023426056.3799</v>
      </c>
      <c r="I197">
        <f t="shared" si="18"/>
        <v>0.11037905665620985</v>
      </c>
      <c r="J197">
        <f t="shared" si="19"/>
        <v>-0.42213153232572431</v>
      </c>
    </row>
    <row r="198" spans="1:10" x14ac:dyDescent="0.25">
      <c r="A198" t="s">
        <v>20</v>
      </c>
      <c r="B198">
        <f>('CON Score and Page Rank'!DH6-'MIN and MAX'!B$24)/('MIN and MAX'!F$24-'MIN and MAX'!B$24)</f>
        <v>9.3663219163156827E-2</v>
      </c>
      <c r="C198">
        <f>('CON Score and Page Rank'!DI6-'MIN and MAX'!C$24)/('MIN and MAX'!G$24-'MIN and MAX'!C$24)</f>
        <v>5.0912070781497426E-2</v>
      </c>
      <c r="D198">
        <f>('CON Score and Page Rank'!DJ6-'MIN and MAX'!D$24)/('MIN and MAX'!H$24-'MIN and MAX'!D$24)</f>
        <v>0.85889212827988337</v>
      </c>
      <c r="E198">
        <f t="shared" si="15"/>
        <v>-4.2751148381659401E-2</v>
      </c>
      <c r="F198">
        <f t="shared" si="16"/>
        <v>0.52706557141925103</v>
      </c>
      <c r="G198">
        <f t="shared" si="17"/>
        <v>0.76522890911672659</v>
      </c>
      <c r="H198" s="3">
        <f>IFERROR(VLOOKUP(A198,'GDP Data'!A$2:Q$144,3,FALSE),"Not Found")</f>
        <v>738981792355.37195</v>
      </c>
      <c r="I198">
        <f t="shared" si="18"/>
        <v>6.9834312657324954E-2</v>
      </c>
      <c r="J198">
        <f t="shared" si="19"/>
        <v>-0.45723125876192605</v>
      </c>
    </row>
    <row r="199" spans="1:10" x14ac:dyDescent="0.25">
      <c r="A199" t="s">
        <v>25</v>
      </c>
      <c r="B199">
        <f>('CON Score and Page Rank'!DH9-'MIN and MAX'!B$24)/('MIN and MAX'!F$24-'MIN and MAX'!B$24)</f>
        <v>0.17407369850204199</v>
      </c>
      <c r="C199">
        <f>('CON Score and Page Rank'!DI9-'MIN and MAX'!C$24)/('MIN and MAX'!G$24-'MIN and MAX'!C$24)</f>
        <v>0.11675267580752034</v>
      </c>
      <c r="D199">
        <f>('CON Score and Page Rank'!DJ9-'MIN and MAX'!D$24)/('MIN and MAX'!H$24-'MIN and MAX'!D$24)</f>
        <v>0.99067055393586001</v>
      </c>
      <c r="E199">
        <f t="shared" si="15"/>
        <v>-5.7321022694521648E-2</v>
      </c>
      <c r="F199">
        <f t="shared" si="16"/>
        <v>0.51640527504113287</v>
      </c>
      <c r="G199">
        <f t="shared" si="17"/>
        <v>0.81659685543381799</v>
      </c>
      <c r="H199" s="3">
        <f>IFERROR(VLOOKUP(A199,'GDP Data'!A$2:Q$144,3,FALSE),"Not Found")</f>
        <v>109346669229.69501</v>
      </c>
      <c r="I199">
        <f t="shared" si="18"/>
        <v>1.0333339151272939E-2</v>
      </c>
      <c r="J199">
        <f t="shared" si="19"/>
        <v>-0.50607193588985988</v>
      </c>
    </row>
    <row r="200" spans="1:10" x14ac:dyDescent="0.25">
      <c r="A200" t="s">
        <v>18</v>
      </c>
      <c r="B200">
        <f>('CON Score and Page Rank'!DH4-'MIN and MAX'!B$24)/('MIN and MAX'!F$24-'MIN and MAX'!B$24)</f>
        <v>0.14421966334153613</v>
      </c>
      <c r="C200">
        <f>('CON Score and Page Rank'!DI4-'MIN and MAX'!C$24)/('MIN and MAX'!G$24-'MIN and MAX'!C$24)</f>
        <v>8.1706003434022567E-2</v>
      </c>
      <c r="D200">
        <f>('CON Score and Page Rank'!DJ4-'MIN and MAX'!D$24)/('MIN and MAX'!H$24-'MIN and MAX'!D$24)</f>
        <v>0.93177842565597668</v>
      </c>
      <c r="E200">
        <f t="shared" si="15"/>
        <v>-6.2513659907513563E-2</v>
      </c>
      <c r="F200">
        <f t="shared" si="16"/>
        <v>0.51260599369622295</v>
      </c>
      <c r="G200">
        <f t="shared" si="17"/>
        <v>0.78755876231444055</v>
      </c>
      <c r="H200" s="3">
        <f>IFERROR(VLOOKUP(A200,'GDP Data'!A$2:Q$144,3,FALSE),"Not Found")</f>
        <v>197508773215.323</v>
      </c>
      <c r="I200">
        <f t="shared" si="18"/>
        <v>1.8664721599325463E-2</v>
      </c>
      <c r="J200">
        <f t="shared" si="19"/>
        <v>-0.49394127209689748</v>
      </c>
    </row>
    <row r="201" spans="1:10" x14ac:dyDescent="0.25">
      <c r="A201" t="s">
        <v>268</v>
      </c>
      <c r="B201">
        <f>('CON Score and Page Rank'!DH160-'MIN and MAX'!B$24)/('MIN and MAX'!F$24-'MIN and MAX'!B$24)</f>
        <v>6.6761420871594257E-2</v>
      </c>
      <c r="C201">
        <f>('CON Score and Page Rank'!DI160-'MIN and MAX'!C$24)/('MIN and MAX'!G$24-'MIN and MAX'!C$24)</f>
        <v>-2.6407102193794301E-3</v>
      </c>
      <c r="D201">
        <f>('CON Score and Page Rank'!DJ160-'MIN and MAX'!D$24)/('MIN and MAX'!H$24-'MIN and MAX'!D$24)</f>
        <v>-9.5626822157434399E-2</v>
      </c>
      <c r="E201">
        <f t="shared" si="15"/>
        <v>-6.9402131090973693E-2</v>
      </c>
      <c r="F201">
        <f t="shared" si="16"/>
        <v>0.50756592658027089</v>
      </c>
      <c r="G201">
        <f t="shared" si="17"/>
        <v>-0.16238824302902866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49</v>
      </c>
      <c r="B202">
        <f>('CON Score and Page Rank'!DH34-'MIN and MAX'!B$24)/('MIN and MAX'!F$24-'MIN and MAX'!B$24)</f>
        <v>0.21873327724487307</v>
      </c>
      <c r="C202">
        <f>('CON Score and Page Rank'!DI34-'MIN and MAX'!C$24)/('MIN and MAX'!G$24-'MIN and MAX'!C$24)</f>
        <v>0.14259676188129669</v>
      </c>
      <c r="D202">
        <f>('CON Score and Page Rank'!DJ34-'MIN and MAX'!D$24)/('MIN and MAX'!H$24-'MIN and MAX'!D$24)</f>
        <v>0.99067055393586001</v>
      </c>
      <c r="E202">
        <f t="shared" si="15"/>
        <v>-7.6136515363576379E-2</v>
      </c>
      <c r="F202">
        <f t="shared" si="16"/>
        <v>0.50263859977370362</v>
      </c>
      <c r="G202">
        <f t="shared" si="17"/>
        <v>0.77193727669098688</v>
      </c>
      <c r="H202" s="3" t="str">
        <f>IFERROR(VLOOKUP(A202,'GDP Data'!A$2:Q$144,3,FALSE),"Not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40</v>
      </c>
      <c r="B203">
        <f>('CON Score and Page Rank'!DH3-'MIN and MAX'!B$24)/('MIN and MAX'!F$24-'MIN and MAX'!B$24)</f>
        <v>0.1649801872684292</v>
      </c>
      <c r="C203">
        <f>('CON Score and Page Rank'!DI3-'MIN and MAX'!C$24)/('MIN and MAX'!G$24-'MIN and MAX'!C$24)</f>
        <v>8.8510560152104692E-2</v>
      </c>
      <c r="D203">
        <f>('CON Score and Page Rank'!DJ3-'MIN and MAX'!D$24)/('MIN and MAX'!H$24-'MIN and MAX'!D$24)</f>
        <v>0.96443148688046643</v>
      </c>
      <c r="E203">
        <f t="shared" si="15"/>
        <v>-7.6469627116324504E-2</v>
      </c>
      <c r="F203">
        <f t="shared" si="16"/>
        <v>0.50239487289349327</v>
      </c>
      <c r="G203">
        <f t="shared" si="17"/>
        <v>0.7994512996120372</v>
      </c>
      <c r="H203" s="3">
        <f>IFERROR(VLOOKUP(A203,'GDP Data'!A$2:Q$144,3,FALSE),"Not Found")</f>
        <v>379083932596.32898</v>
      </c>
      <c r="I203">
        <f t="shared" si="18"/>
        <v>3.5823705192955003E-2</v>
      </c>
      <c r="J203">
        <f t="shared" si="19"/>
        <v>-0.46657116770053825</v>
      </c>
    </row>
    <row r="204" spans="1:10" x14ac:dyDescent="0.25">
      <c r="A204" t="s">
        <v>19</v>
      </c>
      <c r="B204">
        <f>('CON Score and Page Rank'!DH5-'MIN and MAX'!B$24)/('MIN and MAX'!F$24-'MIN and MAX'!B$24)</f>
        <v>0.23495711466645053</v>
      </c>
      <c r="C204">
        <f>('CON Score and Page Rank'!DI5-'MIN and MAX'!C$24)/('MIN and MAX'!G$24-'MIN and MAX'!C$24)</f>
        <v>0.11424754554082203</v>
      </c>
      <c r="D204">
        <f>('CON Score and Page Rank'!DJ5-'MIN and MAX'!D$24)/('MIN and MAX'!H$24-'MIN and MAX'!D$24)</f>
        <v>0.91137026239067054</v>
      </c>
      <c r="E204">
        <f t="shared" si="15"/>
        <v>-0.1207095691256285</v>
      </c>
      <c r="F204">
        <f t="shared" si="16"/>
        <v>0.47002596679019187</v>
      </c>
      <c r="G204">
        <f t="shared" si="17"/>
        <v>0.67641314772422001</v>
      </c>
      <c r="H204" s="3">
        <f>IFERROR(VLOOKUP(A204,'GDP Data'!A$2:Q$144,3,FALSE),"Not Found")</f>
        <v>236746141604.37</v>
      </c>
      <c r="I204">
        <f t="shared" si="18"/>
        <v>2.2372681227393863E-2</v>
      </c>
      <c r="J204">
        <f t="shared" si="19"/>
        <v>-0.44765328556279799</v>
      </c>
    </row>
    <row r="205" spans="1:10" x14ac:dyDescent="0.25">
      <c r="A205" t="s">
        <v>35</v>
      </c>
      <c r="B205">
        <f>('CON Score and Page Rank'!DH21-'MIN and MAX'!B$24)/('MIN and MAX'!F$24-'MIN and MAX'!B$24)</f>
        <v>0.26800375206756627</v>
      </c>
      <c r="C205">
        <f>('CON Score and Page Rank'!DI21-'MIN and MAX'!C$24)/('MIN and MAX'!G$24-'MIN and MAX'!C$24)</f>
        <v>0.13412390191336601</v>
      </c>
      <c r="D205">
        <f>('CON Score and Page Rank'!DJ21-'MIN and MAX'!D$24)/('MIN and MAX'!H$24-'MIN and MAX'!D$24)</f>
        <v>0.91486880466472298</v>
      </c>
      <c r="E205">
        <f t="shared" si="15"/>
        <v>-0.13387985015420026</v>
      </c>
      <c r="F205">
        <f t="shared" si="16"/>
        <v>0.46038970664594764</v>
      </c>
      <c r="G205">
        <f t="shared" si="17"/>
        <v>0.64686505259715665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-0.40105931579844878</v>
      </c>
    </row>
    <row r="206" spans="1:10" x14ac:dyDescent="0.25">
      <c r="A206" t="s">
        <v>38</v>
      </c>
      <c r="B206">
        <f>('CON Score and Page Rank'!DH24-'MIN and MAX'!B$24)/('MIN and MAX'!F$24-'MIN and MAX'!B$24)</f>
        <v>0.77426930262362348</v>
      </c>
      <c r="C206">
        <f>('CON Score and Page Rank'!DI24-'MIN and MAX'!C$24)/('MIN and MAX'!G$24-'MIN and MAX'!C$24)</f>
        <v>0.63598139370467477</v>
      </c>
      <c r="D206">
        <f>('CON Score and Page Rank'!DJ24-'MIN and MAX'!D$24)/('MIN and MAX'!H$24-'MIN and MAX'!D$24)</f>
        <v>0.90437317784256555</v>
      </c>
      <c r="E206">
        <f t="shared" si="15"/>
        <v>-0.13828790891894871</v>
      </c>
      <c r="F206">
        <f t="shared" si="16"/>
        <v>0.45716447546856565</v>
      </c>
      <c r="G206">
        <f t="shared" si="17"/>
        <v>0.13010387521894207</v>
      </c>
      <c r="H206" s="3">
        <f>IFERROR(VLOOKUP(A206,'GDP Data'!A$2:Q$144,3,FALSE),"Not Found")</f>
        <v>1643908161796.46</v>
      </c>
      <c r="I206">
        <f t="shared" si="18"/>
        <v>0.15535050760170163</v>
      </c>
      <c r="J206">
        <f t="shared" si="19"/>
        <v>-0.30181396786686399</v>
      </c>
    </row>
    <row r="207" spans="1:10" x14ac:dyDescent="0.25">
      <c r="A207" t="s">
        <v>36</v>
      </c>
      <c r="B207">
        <f>('CON Score and Page Rank'!DH22-'MIN and MAX'!B$24)/('MIN and MAX'!F$24-'MIN and MAX'!B$24)</f>
        <v>0.18691691183184281</v>
      </c>
      <c r="C207">
        <f>('CON Score and Page Rank'!DI22-'MIN and MAX'!C$24)/('MIN and MAX'!G$24-'MIN and MAX'!C$24)</f>
        <v>4.6142247618118797E-2</v>
      </c>
      <c r="D207">
        <f>('CON Score and Page Rank'!DJ22-'MIN and MAX'!D$24)/('MIN and MAX'!H$24-'MIN and MAX'!D$24)</f>
        <v>0.93002915451895041</v>
      </c>
      <c r="E207">
        <f t="shared" si="15"/>
        <v>-0.140774664213724</v>
      </c>
      <c r="F207">
        <f t="shared" si="16"/>
        <v>0.45534499865682976</v>
      </c>
      <c r="G207">
        <f t="shared" si="17"/>
        <v>0.74311224268710763</v>
      </c>
      <c r="H207" s="3">
        <f>IFERROR(VLOOKUP(A207,'GDP Data'!A$2:Q$144,3,FALSE),"Not Found")</f>
        <v>242395852494.409</v>
      </c>
      <c r="I207">
        <f t="shared" si="18"/>
        <v>2.2906582983566962E-2</v>
      </c>
      <c r="J207">
        <f t="shared" si="19"/>
        <v>-0.4324384156732628</v>
      </c>
    </row>
    <row r="208" spans="1:10" x14ac:dyDescent="0.25">
      <c r="A208" t="s">
        <v>41</v>
      </c>
      <c r="B208">
        <f>('CON Score and Page Rank'!DH26-'MIN and MAX'!B$24)/('MIN and MAX'!F$24-'MIN and MAX'!B$24)</f>
        <v>0.39541545246551824</v>
      </c>
      <c r="C208">
        <f>('CON Score and Page Rank'!DI26-'MIN and MAX'!C$24)/('MIN and MAX'!G$24-'MIN and MAX'!C$24)</f>
        <v>0.15022328652568162</v>
      </c>
      <c r="D208">
        <f>('CON Score and Page Rank'!DJ26-'MIN and MAX'!D$24)/('MIN and MAX'!H$24-'MIN and MAX'!D$24)</f>
        <v>0.94285714285714284</v>
      </c>
      <c r="E208">
        <f t="shared" si="15"/>
        <v>-0.24519216593983661</v>
      </c>
      <c r="F208">
        <f t="shared" si="16"/>
        <v>0.37894615735177001</v>
      </c>
      <c r="G208">
        <f t="shared" si="17"/>
        <v>0.5474416903916246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3.4467254712220341E-2</v>
      </c>
    </row>
    <row r="209" spans="1:10" x14ac:dyDescent="0.25">
      <c r="A209" t="s">
        <v>37</v>
      </c>
      <c r="B209">
        <f>('CON Score and Page Rank'!DH23-'MIN and MAX'!B$24)/('MIN and MAX'!F$24-'MIN and MAX'!B$24)</f>
        <v>0.30605174467315371</v>
      </c>
      <c r="C209">
        <f>('CON Score and Page Rank'!DI23-'MIN and MAX'!C$24)/('MIN and MAX'!G$24-'MIN and MAX'!C$24)</f>
        <v>6.0072261682604565E-2</v>
      </c>
      <c r="D209">
        <f>('CON Score and Page Rank'!DJ23-'MIN and MAX'!D$24)/('MIN and MAX'!H$24-'MIN and MAX'!D$24)</f>
        <v>0.90612244897959182</v>
      </c>
      <c r="E209">
        <f t="shared" si="15"/>
        <v>-0.24597948299054914</v>
      </c>
      <c r="F209">
        <f t="shared" si="16"/>
        <v>0.37837010343916128</v>
      </c>
      <c r="G209">
        <f t="shared" si="17"/>
        <v>0.60007070430643816</v>
      </c>
      <c r="H209" s="3">
        <f>IFERROR(VLOOKUP(A209,'GDP Data'!A$2:Q$144,3,FALSE),"Not Found")</f>
        <v>287226531168.52301</v>
      </c>
      <c r="I209">
        <f t="shared" si="18"/>
        <v>2.7143114469937609E-2</v>
      </c>
      <c r="J209">
        <f t="shared" si="19"/>
        <v>-0.35122698896922366</v>
      </c>
    </row>
    <row r="210" spans="1:10" x14ac:dyDescent="0.25">
      <c r="A210" t="s">
        <v>32</v>
      </c>
      <c r="B210">
        <f>('CON Score and Page Rank'!DH18-'MIN and MAX'!B$24)/('MIN and MAX'!F$24-'MIN and MAX'!B$24)</f>
        <v>0.45829717409392678</v>
      </c>
      <c r="C210">
        <f>('CON Score and Page Rank'!DI18-'MIN and MAX'!C$24)/('MIN and MAX'!G$24-'MIN and MAX'!C$24)</f>
        <v>0.16421056137622048</v>
      </c>
      <c r="D210">
        <f>('CON Score and Page Rank'!DJ18-'MIN and MAX'!D$24)/('MIN and MAX'!H$24-'MIN and MAX'!D$24)</f>
        <v>0.84081632653061222</v>
      </c>
      <c r="E210">
        <f t="shared" si="15"/>
        <v>-0.29408661271770631</v>
      </c>
      <c r="F210">
        <f t="shared" si="16"/>
        <v>0.34317170366028704</v>
      </c>
      <c r="G210">
        <f t="shared" si="17"/>
        <v>0.38251915243668544</v>
      </c>
      <c r="H210" s="3">
        <f>IFERROR(VLOOKUP(A210,'GDP Data'!A$2:Q$144,3,FALSE),"Not Found")</f>
        <v>431586852369.68597</v>
      </c>
      <c r="I210">
        <f t="shared" si="18"/>
        <v>4.0785268999809748E-2</v>
      </c>
      <c r="J210">
        <f t="shared" si="19"/>
        <v>-0.30238643466047732</v>
      </c>
    </row>
    <row r="211" spans="1:10" x14ac:dyDescent="0.25">
      <c r="A211" t="s">
        <v>23</v>
      </c>
      <c r="B211">
        <f>('CON Score and Page Rank'!DH7-'MIN and MAX'!B$24)/('MIN and MAX'!F$24-'MIN and MAX'!B$24)</f>
        <v>0.64966865125133033</v>
      </c>
      <c r="C211">
        <f>('CON Score and Page Rank'!DI7-'MIN and MAX'!C$24)/('MIN and MAX'!G$24-'MIN and MAX'!C$24)</f>
        <v>0.20057413737556176</v>
      </c>
      <c r="D211">
        <f>('CON Score and Page Rank'!DJ7-'MIN and MAX'!D$24)/('MIN and MAX'!H$24-'MIN and MAX'!D$24)</f>
        <v>0.86763848396501453</v>
      </c>
      <c r="E211">
        <f t="shared" si="15"/>
        <v>-0.4490945138757686</v>
      </c>
      <c r="F211">
        <f t="shared" si="16"/>
        <v>0.22975753605581878</v>
      </c>
      <c r="G211">
        <f t="shared" si="17"/>
        <v>0.2179698327136842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-9.9567923318426593E-2</v>
      </c>
    </row>
    <row r="212" spans="1:10" x14ac:dyDescent="0.25">
      <c r="A212" t="s">
        <v>24</v>
      </c>
      <c r="B212">
        <f>('CON Score and Page Rank'!DH8-'MIN and MAX'!B$24)/('MIN and MAX'!F$24-'MIN and MAX'!B$24)</f>
        <v>1</v>
      </c>
      <c r="C212">
        <f>('CON Score and Page Rank'!DI8-'MIN and MAX'!C$24)/('MIN and MAX'!G$24-'MIN and MAX'!C$24)</f>
        <v>0.23688622211600904</v>
      </c>
      <c r="D212">
        <f>('CON Score and Page Rank'!DJ8-'MIN and MAX'!D$24)/('MIN and MAX'!H$24-'MIN and MAX'!D$24)</f>
        <v>0.87113702623906708</v>
      </c>
      <c r="E212">
        <f t="shared" si="15"/>
        <v>-0.76311377788399093</v>
      </c>
      <c r="F212">
        <f t="shared" si="16"/>
        <v>0</v>
      </c>
      <c r="G212">
        <f t="shared" si="17"/>
        <v>-0.12886297376093292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  <row r="213" spans="1:10" x14ac:dyDescent="0.25">
      <c r="H213" s="3"/>
    </row>
  </sheetData>
  <autoFilter ref="A2:J212" xr:uid="{6BE24C1B-11B9-4A5B-A8FD-D5E5E157B741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B1E0-4E84-4605-BE6C-FFD333AA5423}">
  <sheetPr codeName="Sheet28"/>
  <dimension ref="A1:J217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270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Rank'!DM28-'MIN and MAX'!B$25)/('MIN and MAX'!F$25-'MIN and MAX'!B$25)</f>
        <v>0.48176641994801667</v>
      </c>
      <c r="C3">
        <f>('CON Score and Page Rank'!DN28-'MIN and MAX'!C$25)/('MIN and MAX'!G$25-'MIN and MAX'!C$25)</f>
        <v>1</v>
      </c>
      <c r="D3">
        <f>('CON Score and Page Rank'!DO28-'MIN and MAX'!D$25)/('MIN and MAX'!H$25-'MIN and MAX'!D$25)</f>
        <v>0.92772384034519961</v>
      </c>
      <c r="E3">
        <f t="shared" ref="E3:E66" si="0">C3-B3</f>
        <v>0.51823358005198328</v>
      </c>
      <c r="F3">
        <f>(E3-MIN(E$3:E$220))/(MAX(E$3:E$220)-MIN(E$3:E$220))</f>
        <v>1</v>
      </c>
      <c r="G3">
        <f>D3-B3</f>
        <v>0.44595742039718295</v>
      </c>
      <c r="H3" s="3">
        <f>IFERROR(VLOOKUP(A3,'GDP Data'!A$2:Q$144,3,FALSE),"Not Found")</f>
        <v>10581929774000</v>
      </c>
      <c r="I3">
        <f>IFERROR((H3-MIN(H$3:H$220))/(MAX(H$3:H$220)-MIN(H$3:H$220)),"No Value")</f>
        <v>1</v>
      </c>
      <c r="J3">
        <f>IFERROR(I3-F3,"No Value")</f>
        <v>0</v>
      </c>
    </row>
    <row r="4" spans="1:10" x14ac:dyDescent="0.25">
      <c r="A4" t="s">
        <v>91</v>
      </c>
      <c r="B4">
        <f>('CON Score and Page Rank'!DM76-'MIN and MAX'!B$25)/('MIN and MAX'!F$25-'MIN and MAX'!B$25)</f>
        <v>8.7177212326797746E-4</v>
      </c>
      <c r="C4">
        <f>('CON Score and Page Rank'!DN76-'MIN and MAX'!C$25)/('MIN and MAX'!G$25-'MIN and MAX'!C$25)</f>
        <v>2.4768378789246603E-2</v>
      </c>
      <c r="D4">
        <f>('CON Score and Page Rank'!DO76-'MIN and MAX'!D$25)/('MIN and MAX'!H$25-'MIN and MAX'!D$25)</f>
        <v>0.91963322545846815</v>
      </c>
      <c r="E4">
        <f t="shared" si="0"/>
        <v>2.3896606665978624E-2</v>
      </c>
      <c r="F4">
        <f t="shared" ref="F4:F67" si="1">(E4-MIN(E$3:E$220))/(MAX(E$3:E$220)-MIN(E$3:E$220))</f>
        <v>0.6164297452469415</v>
      </c>
      <c r="G4">
        <f t="shared" ref="G4:G67" si="2">D4-B4</f>
        <v>0.91876145333520021</v>
      </c>
      <c r="H4" s="3">
        <f>IFERROR(VLOOKUP(A4,'GDP Data'!A$2:Q$144,3,FALSE),"Not Found")</f>
        <v>12986007425.878099</v>
      </c>
      <c r="I4">
        <f t="shared" ref="I4:I67" si="3">IFERROR((H4-MIN(H$3:H$220))/(MAX(H$3:H$220)-MIN(H$3:H$220)),"No Value")</f>
        <v>1.2271870729840754E-3</v>
      </c>
      <c r="J4">
        <f t="shared" ref="J4:J67" si="4">IFERROR(I4-F4,"No Value")</f>
        <v>-0.61520255817395741</v>
      </c>
    </row>
    <row r="5" spans="1:10" x14ac:dyDescent="0.25">
      <c r="A5" t="s">
        <v>163</v>
      </c>
      <c r="B5">
        <f>('CON Score and Page Rank'!DM150-'MIN and MAX'!B$25)/('MIN and MAX'!F$25-'MIN and MAX'!B$25)</f>
        <v>9.8536240763236302E-4</v>
      </c>
      <c r="C5">
        <f>('CON Score and Page Rank'!DN150-'MIN and MAX'!C$25)/('MIN and MAX'!G$25-'MIN and MAX'!C$25)</f>
        <v>2.4840742160356186E-2</v>
      </c>
      <c r="D5">
        <f>('CON Score and Page Rank'!DO150-'MIN and MAX'!D$25)/('MIN and MAX'!H$25-'MIN and MAX'!D$25)</f>
        <v>0.91963322545846815</v>
      </c>
      <c r="E5">
        <f t="shared" si="0"/>
        <v>2.3855379752723824E-2</v>
      </c>
      <c r="F5">
        <f t="shared" si="1"/>
        <v>0.61639775610093139</v>
      </c>
      <c r="G5">
        <f t="shared" si="2"/>
        <v>0.91864786305083579</v>
      </c>
      <c r="H5" s="3">
        <f>IFERROR(VLOOKUP(A5,'GDP Data'!A$2:Q$144,3,FALSE),"Not Found")</f>
        <v>15749753804.8344</v>
      </c>
      <c r="I5">
        <f t="shared" si="3"/>
        <v>1.4883631002288297E-3</v>
      </c>
      <c r="J5">
        <f t="shared" si="4"/>
        <v>-0.61490939300070258</v>
      </c>
    </row>
    <row r="6" spans="1:10" x14ac:dyDescent="0.25">
      <c r="A6" t="s">
        <v>203</v>
      </c>
      <c r="B6">
        <f>('CON Score and Page Rank'!DM192-'MIN and MAX'!B$25)/('MIN and MAX'!F$25-'MIN and MAX'!B$25)</f>
        <v>5.0745822503808031E-4</v>
      </c>
      <c r="C6">
        <f>('CON Score and Page Rank'!DN192-'MIN and MAX'!C$25)/('MIN and MAX'!G$25-'MIN and MAX'!C$25)</f>
        <v>2.4300011923957379E-2</v>
      </c>
      <c r="D6">
        <f>('CON Score and Page Rank'!DO192-'MIN and MAX'!D$25)/('MIN and MAX'!H$25-'MIN and MAX'!D$25)</f>
        <v>0.94875943905070115</v>
      </c>
      <c r="E6">
        <f t="shared" si="0"/>
        <v>2.3792553698919298E-2</v>
      </c>
      <c r="F6">
        <f t="shared" si="1"/>
        <v>0.61634900756145261</v>
      </c>
      <c r="G6">
        <f t="shared" si="2"/>
        <v>0.94825198082566309</v>
      </c>
      <c r="H6" s="3">
        <f>IFERROR(VLOOKUP(A6,'GDP Data'!A$2:Q$144,3,FALSE),"Not Found")</f>
        <v>15976174336.972099</v>
      </c>
      <c r="I6">
        <f t="shared" si="3"/>
        <v>1.5097600039102375E-3</v>
      </c>
      <c r="J6">
        <f t="shared" si="4"/>
        <v>-0.61483924755754238</v>
      </c>
    </row>
    <row r="7" spans="1:10" x14ac:dyDescent="0.25">
      <c r="A7" t="s">
        <v>157</v>
      </c>
      <c r="B7">
        <f>('CON Score and Page Rank'!DM143-'MIN and MAX'!B$25)/('MIN and MAX'!F$25-'MIN and MAX'!B$25)</f>
        <v>2.1600828171071981E-3</v>
      </c>
      <c r="C7">
        <f>('CON Score and Page Rank'!DN143-'MIN and MAX'!C$25)/('MIN and MAX'!G$25-'MIN and MAX'!C$25)</f>
        <v>2.5601069638783776E-2</v>
      </c>
      <c r="D7">
        <f>('CON Score and Page Rank'!DO143-'MIN and MAX'!D$25)/('MIN and MAX'!H$25-'MIN and MAX'!D$25)</f>
        <v>0.97195253505933121</v>
      </c>
      <c r="E7">
        <f t="shared" si="0"/>
        <v>2.3440986821676578E-2</v>
      </c>
      <c r="F7">
        <f t="shared" si="1"/>
        <v>0.61607621672458068</v>
      </c>
      <c r="G7">
        <f t="shared" si="2"/>
        <v>0.96979245224222399</v>
      </c>
      <c r="H7" s="3">
        <f>IFERROR(VLOOKUP(A7,'GDP Data'!A$2:Q$144,3,FALSE),"Not Found")</f>
        <v>79484403984.884903</v>
      </c>
      <c r="I7">
        <f t="shared" si="3"/>
        <v>7.5113335357960484E-3</v>
      </c>
      <c r="J7">
        <f t="shared" si="4"/>
        <v>-0.60856488318878466</v>
      </c>
    </row>
    <row r="8" spans="1:10" x14ac:dyDescent="0.25">
      <c r="A8" t="s">
        <v>105</v>
      </c>
      <c r="B8">
        <f>('CON Score and Page Rank'!DM90-'MIN and MAX'!B$25)/('MIN and MAX'!F$25-'MIN and MAX'!B$25)</f>
        <v>2.0257483988991871E-3</v>
      </c>
      <c r="C8">
        <f>('CON Score and Page Rank'!DN90-'MIN and MAX'!C$25)/('MIN and MAX'!G$25-'MIN and MAX'!C$25)</f>
        <v>2.5390827509218356E-2</v>
      </c>
      <c r="D8">
        <f>('CON Score and Page Rank'!DO90-'MIN and MAX'!D$25)/('MIN and MAX'!H$25-'MIN and MAX'!D$25)</f>
        <v>0.91963322545846815</v>
      </c>
      <c r="E8">
        <f t="shared" si="0"/>
        <v>2.3365079110319167E-2</v>
      </c>
      <c r="F8">
        <f t="shared" si="1"/>
        <v>0.61601731775130808</v>
      </c>
      <c r="G8">
        <f t="shared" si="2"/>
        <v>0.91760747705956891</v>
      </c>
      <c r="H8" s="3">
        <f>IFERROR(VLOOKUP(A8,'GDP Data'!A$2:Q$144,3,FALSE),"Not Found")</f>
        <v>19452000520.155998</v>
      </c>
      <c r="I8">
        <f t="shared" si="3"/>
        <v>1.838228086520658E-3</v>
      </c>
      <c r="J8">
        <f t="shared" si="4"/>
        <v>-0.6141790896647874</v>
      </c>
    </row>
    <row r="9" spans="1:10" x14ac:dyDescent="0.25">
      <c r="A9" t="s">
        <v>225</v>
      </c>
      <c r="B9">
        <f>('CON Score and Page Rank'!DM214-'MIN and MAX'!B$25)/('MIN and MAX'!F$25-'MIN and MAX'!B$25)</f>
        <v>1.5750113681792135E-3</v>
      </c>
      <c r="C9">
        <f>('CON Score and Page Rank'!DN214-'MIN and MAX'!C$25)/('MIN and MAX'!G$25-'MIN and MAX'!C$25)</f>
        <v>2.48915862567913E-2</v>
      </c>
      <c r="D9">
        <f>('CON Score and Page Rank'!DO214-'MIN and MAX'!D$25)/('MIN and MAX'!H$25-'MIN and MAX'!D$25)</f>
        <v>0.94875943905070115</v>
      </c>
      <c r="E9">
        <f t="shared" si="0"/>
        <v>2.3316574888612086E-2</v>
      </c>
      <c r="F9">
        <f t="shared" si="1"/>
        <v>0.61597968193266939</v>
      </c>
      <c r="G9">
        <f t="shared" si="2"/>
        <v>0.94718442768252198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-0.61400473134586964</v>
      </c>
    </row>
    <row r="10" spans="1:10" x14ac:dyDescent="0.25">
      <c r="A10" t="s">
        <v>89</v>
      </c>
      <c r="B10">
        <f>('CON Score and Page Rank'!DM74-'MIN and MAX'!B$25)/('MIN and MAX'!F$25-'MIN and MAX'!B$25)</f>
        <v>3.7511121769883966E-3</v>
      </c>
      <c r="C10">
        <f>('CON Score and Page Rank'!DN74-'MIN and MAX'!C$25)/('MIN and MAX'!G$25-'MIN and MAX'!C$25)</f>
        <v>2.6953659652433432E-2</v>
      </c>
      <c r="D10">
        <f>('CON Score and Page Rank'!DO74-'MIN and MAX'!D$25)/('MIN and MAX'!H$25-'MIN and MAX'!D$25)</f>
        <v>0.93851132686084138</v>
      </c>
      <c r="E10">
        <f t="shared" si="0"/>
        <v>2.3202547475445034E-2</v>
      </c>
      <c r="F10">
        <f t="shared" si="1"/>
        <v>0.61589120478798454</v>
      </c>
      <c r="G10">
        <f t="shared" si="2"/>
        <v>0.93476021468385295</v>
      </c>
      <c r="H10" s="3">
        <f>IFERROR(VLOOKUP(A10,'GDP Data'!A$2:Q$144,3,FALSE),"Not Found")</f>
        <v>130816321183.15601</v>
      </c>
      <c r="I10">
        <f t="shared" si="3"/>
        <v>1.2362236754261416E-2</v>
      </c>
      <c r="J10">
        <f t="shared" si="4"/>
        <v>-0.60352896803372313</v>
      </c>
    </row>
    <row r="11" spans="1:10" x14ac:dyDescent="0.25">
      <c r="A11" t="s">
        <v>172</v>
      </c>
      <c r="B11">
        <f>('CON Score and Page Rank'!DM160-'MIN and MAX'!B$25)/('MIN and MAX'!F$25-'MIN and MAX'!B$25)</f>
        <v>1.5422282701791513E-3</v>
      </c>
      <c r="C11">
        <f>('CON Score and Page Rank'!DN160-'MIN and MAX'!C$25)/('MIN and MAX'!G$25-'MIN and MAX'!C$25)</f>
        <v>2.473529179443076E-2</v>
      </c>
      <c r="D11">
        <f>('CON Score and Page Rank'!DO160-'MIN and MAX'!D$25)/('MIN and MAX'!H$25-'MIN and MAX'!D$25)</f>
        <v>0.8964401294498382</v>
      </c>
      <c r="E11">
        <f t="shared" si="0"/>
        <v>2.3193063524251607E-2</v>
      </c>
      <c r="F11">
        <f t="shared" si="1"/>
        <v>0.61588384591787948</v>
      </c>
      <c r="G11">
        <f t="shared" si="2"/>
        <v>0.89489790117965906</v>
      </c>
      <c r="H11" s="3">
        <f>IFERROR(VLOOKUP(A11,'GDP Data'!A$2:Q$144,3,FALSE),"Not Found")</f>
        <v>32685198735.305302</v>
      </c>
      <c r="I11">
        <f t="shared" si="3"/>
        <v>3.0887748674739315E-3</v>
      </c>
      <c r="J11">
        <f t="shared" si="4"/>
        <v>-0.61279507105040554</v>
      </c>
    </row>
    <row r="12" spans="1:10" x14ac:dyDescent="0.25">
      <c r="A12" t="s">
        <v>107</v>
      </c>
      <c r="B12">
        <f>('CON Score and Page Rank'!DM92-'MIN and MAX'!B$25)/('MIN and MAX'!F$25-'MIN and MAX'!B$25)</f>
        <v>2.4310124483213021E-3</v>
      </c>
      <c r="C12">
        <f>('CON Score and Page Rank'!DN92-'MIN and MAX'!C$25)/('MIN and MAX'!G$25-'MIN and MAX'!C$25)</f>
        <v>2.5604988692383361E-2</v>
      </c>
      <c r="D12">
        <f>('CON Score and Page Rank'!DO92-'MIN and MAX'!D$25)/('MIN and MAX'!H$25-'MIN and MAX'!D$25)</f>
        <v>0.91963322545846815</v>
      </c>
      <c r="E12">
        <f t="shared" si="0"/>
        <v>2.3173976244062058E-2</v>
      </c>
      <c r="F12">
        <f t="shared" si="1"/>
        <v>0.61586903554900352</v>
      </c>
      <c r="G12">
        <f t="shared" si="2"/>
        <v>0.91720221301014682</v>
      </c>
      <c r="H12" s="3">
        <f>IFERROR(VLOOKUP(A12,'GDP Data'!A$2:Q$144,3,FALSE),"Not Found")</f>
        <v>17538461538.461498</v>
      </c>
      <c r="I12">
        <f t="shared" si="3"/>
        <v>1.6573972718618704E-3</v>
      </c>
      <c r="J12">
        <f t="shared" si="4"/>
        <v>-0.61421163827714165</v>
      </c>
    </row>
    <row r="13" spans="1:10" x14ac:dyDescent="0.25">
      <c r="A13" t="s">
        <v>215</v>
      </c>
      <c r="B13">
        <f>('CON Score and Page Rank'!DM204-'MIN and MAX'!B$25)/('MIN and MAX'!F$25-'MIN and MAX'!B$25)</f>
        <v>4.4160566820615921E-4</v>
      </c>
      <c r="C13">
        <f>('CON Score and Page Rank'!DN204-'MIN and MAX'!C$25)/('MIN and MAX'!G$25-'MIN and MAX'!C$25)</f>
        <v>2.3602928024992597E-2</v>
      </c>
      <c r="D13">
        <f>('CON Score and Page Rank'!DO204-'MIN and MAX'!D$25)/('MIN and MAX'!H$25-'MIN and MAX'!D$25)</f>
        <v>0.8381877022653722</v>
      </c>
      <c r="E13">
        <f t="shared" si="0"/>
        <v>2.3161322356786439E-2</v>
      </c>
      <c r="F13">
        <f t="shared" si="1"/>
        <v>0.61585921703445323</v>
      </c>
      <c r="G13">
        <f t="shared" si="2"/>
        <v>0.83774609659716603</v>
      </c>
      <c r="H13" s="3">
        <f>IFERROR(VLOOKUP(A13,'GDP Data'!A$2:Q$144,3,FALSE),"Not Found")</f>
        <v>9194717835.9998493</v>
      </c>
      <c r="I13">
        <f t="shared" si="3"/>
        <v>8.6890747078963268E-4</v>
      </c>
      <c r="J13">
        <f t="shared" si="4"/>
        <v>-0.61499030956366363</v>
      </c>
    </row>
    <row r="14" spans="1:10" x14ac:dyDescent="0.25">
      <c r="A14" t="s">
        <v>104</v>
      </c>
      <c r="B14">
        <f>('CON Score and Page Rank'!DM89-'MIN and MAX'!B$25)/('MIN and MAX'!F$25-'MIN and MAX'!B$25)</f>
        <v>1.7670051229007814E-3</v>
      </c>
      <c r="C14">
        <f>('CON Score and Page Rank'!DN89-'MIN and MAX'!C$25)/('MIN and MAX'!G$25-'MIN and MAX'!C$25)</f>
        <v>2.4868794177700052E-2</v>
      </c>
      <c r="D14">
        <f>('CON Score and Page Rank'!DO89-'MIN and MAX'!D$25)/('MIN and MAX'!H$25-'MIN and MAX'!D$25)</f>
        <v>0.8964401294498382</v>
      </c>
      <c r="E14">
        <f t="shared" si="0"/>
        <v>2.310178905479927E-2</v>
      </c>
      <c r="F14">
        <f t="shared" si="1"/>
        <v>0.61581302343567568</v>
      </c>
      <c r="G14">
        <f t="shared" si="2"/>
        <v>0.89467312432693746</v>
      </c>
      <c r="H14" s="3">
        <f>IFERROR(VLOOKUP(A14,'GDP Data'!A$2:Q$144,3,FALSE),"Not Found")</f>
        <v>74030364472.050598</v>
      </c>
      <c r="I14">
        <f t="shared" si="3"/>
        <v>6.9959228659733303E-3</v>
      </c>
      <c r="J14">
        <f t="shared" si="4"/>
        <v>-0.6088171005697024</v>
      </c>
    </row>
    <row r="15" spans="1:10" x14ac:dyDescent="0.25">
      <c r="A15" t="s">
        <v>90</v>
      </c>
      <c r="B15">
        <f>('CON Score and Page Rank'!DM75-'MIN and MAX'!B$25)/('MIN and MAX'!F$25-'MIN and MAX'!B$25)</f>
        <v>6.5918089661294815E-4</v>
      </c>
      <c r="C15">
        <f>('CON Score and Page Rank'!DN75-'MIN and MAX'!C$25)/('MIN and MAX'!G$25-'MIN and MAX'!C$25)</f>
        <v>2.374118122474779E-2</v>
      </c>
      <c r="D15">
        <f>('CON Score and Page Rank'!DO75-'MIN and MAX'!D$25)/('MIN and MAX'!H$25-'MIN and MAX'!D$25)</f>
        <v>0.8381877022653722</v>
      </c>
      <c r="E15">
        <f t="shared" si="0"/>
        <v>2.3082000328134841E-2</v>
      </c>
      <c r="F15">
        <f t="shared" si="1"/>
        <v>0.61579766879433462</v>
      </c>
      <c r="G15">
        <f t="shared" si="2"/>
        <v>0.83752852136875922</v>
      </c>
      <c r="H15" s="3">
        <f>IFERROR(VLOOKUP(A15,'GDP Data'!A$2:Q$144,3,FALSE),"Not Found")</f>
        <v>8975689844.8519001</v>
      </c>
      <c r="I15">
        <f t="shared" si="3"/>
        <v>8.4820916756651876E-4</v>
      </c>
      <c r="J15">
        <f t="shared" si="4"/>
        <v>-0.61494945962676806</v>
      </c>
    </row>
    <row r="16" spans="1:10" x14ac:dyDescent="0.25">
      <c r="A16" t="s">
        <v>142</v>
      </c>
      <c r="B16">
        <f>('CON Score and Page Rank'!DM129-'MIN and MAX'!B$25)/('MIN and MAX'!F$25-'MIN and MAX'!B$25)</f>
        <v>2.3163670393756982E-3</v>
      </c>
      <c r="C16">
        <f>('CON Score and Page Rank'!DN129-'MIN and MAX'!C$25)/('MIN and MAX'!G$25-'MIN and MAX'!C$25)</f>
        <v>2.5298082987383737E-2</v>
      </c>
      <c r="D16">
        <f>('CON Score and Page Rank'!DO129-'MIN and MAX'!D$25)/('MIN and MAX'!H$25-'MIN and MAX'!D$25)</f>
        <v>0.94875943905070115</v>
      </c>
      <c r="E16">
        <f t="shared" si="0"/>
        <v>2.298171594800804E-2</v>
      </c>
      <c r="F16">
        <f t="shared" si="1"/>
        <v>0.61571985526367867</v>
      </c>
      <c r="G16">
        <f t="shared" si="2"/>
        <v>0.94644307201132549</v>
      </c>
      <c r="H16" s="3">
        <f>IFERROR(VLOOKUP(A16,'GDP Data'!A$2:Q$144,3,FALSE),"Not Found")</f>
        <v>22152694161.888199</v>
      </c>
      <c r="I16">
        <f t="shared" si="3"/>
        <v>2.0934455845962787E-3</v>
      </c>
      <c r="J16">
        <f t="shared" si="4"/>
        <v>-0.61362640967908244</v>
      </c>
    </row>
    <row r="17" spans="1:10" x14ac:dyDescent="0.25">
      <c r="A17" t="s">
        <v>63</v>
      </c>
      <c r="B17">
        <f>('CON Score and Page Rank'!DM48-'MIN and MAX'!B$25)/('MIN and MAX'!F$25-'MIN and MAX'!B$25)</f>
        <v>2.3789851636932366E-3</v>
      </c>
      <c r="C17">
        <f>('CON Score and Page Rank'!DN48-'MIN and MAX'!C$25)/('MIN and MAX'!G$25-'MIN and MAX'!C$25)</f>
        <v>2.5303746967038427E-2</v>
      </c>
      <c r="D17">
        <f>('CON Score and Page Rank'!DO48-'MIN and MAX'!D$25)/('MIN and MAX'!H$25-'MIN and MAX'!D$25)</f>
        <v>0.94875943905070115</v>
      </c>
      <c r="E17">
        <f t="shared" si="0"/>
        <v>2.2924761803345191E-2</v>
      </c>
      <c r="F17">
        <f t="shared" si="1"/>
        <v>0.61567566290714115</v>
      </c>
      <c r="G17">
        <f t="shared" si="2"/>
        <v>0.94638045388700787</v>
      </c>
      <c r="H17" s="3">
        <f>IFERROR(VLOOKUP(A17,'GDP Data'!A$2:Q$144,3,FALSE),"Not Found")</f>
        <v>54744712814.867599</v>
      </c>
      <c r="I17">
        <f t="shared" si="3"/>
        <v>5.1734148670478219E-3</v>
      </c>
      <c r="J17">
        <f t="shared" si="4"/>
        <v>-0.61050224804009334</v>
      </c>
    </row>
    <row r="18" spans="1:10" x14ac:dyDescent="0.25">
      <c r="A18" t="s">
        <v>195</v>
      </c>
      <c r="B18">
        <f>('CON Score and Page Rank'!DM184-'MIN and MAX'!B$25)/('MIN and MAX'!F$25-'MIN and MAX'!B$25)</f>
        <v>2.6669309444835526E-3</v>
      </c>
      <c r="C18">
        <f>('CON Score and Page Rank'!DN184-'MIN and MAX'!C$25)/('MIN and MAX'!G$25-'MIN and MAX'!C$25)</f>
        <v>2.5492443181836934E-2</v>
      </c>
      <c r="D18">
        <f>('CON Score and Page Rank'!DO184-'MIN and MAX'!D$25)/('MIN and MAX'!H$25-'MIN and MAX'!D$25)</f>
        <v>0.94875943905070115</v>
      </c>
      <c r="E18">
        <f t="shared" si="0"/>
        <v>2.2825512237353383E-2</v>
      </c>
      <c r="F18">
        <f t="shared" si="1"/>
        <v>0.61559865231849176</v>
      </c>
      <c r="G18">
        <f t="shared" si="2"/>
        <v>0.94609250810621759</v>
      </c>
      <c r="H18" s="3">
        <f>IFERROR(VLOOKUP(A18,'GDP Data'!A$2:Q$144,3,FALSE),"Not Found")</f>
        <v>39309580983.228203</v>
      </c>
      <c r="I18">
        <f t="shared" si="3"/>
        <v>3.7147837703301132E-3</v>
      </c>
      <c r="J18">
        <f t="shared" si="4"/>
        <v>-0.61188386854816168</v>
      </c>
    </row>
    <row r="19" spans="1:10" x14ac:dyDescent="0.25">
      <c r="A19" t="s">
        <v>184</v>
      </c>
      <c r="B19">
        <f>('CON Score and Page Rank'!DM172-'MIN and MAX'!B$25)/('MIN and MAX'!F$25-'MIN and MAX'!B$25)</f>
        <v>2.8188609608500634E-3</v>
      </c>
      <c r="C19">
        <f>('CON Score and Page Rank'!DN172-'MIN and MAX'!C$25)/('MIN and MAX'!G$25-'MIN and MAX'!C$25)</f>
        <v>2.5498309922195227E-2</v>
      </c>
      <c r="D19">
        <f>('CON Score and Page Rank'!DO172-'MIN and MAX'!D$25)/('MIN and MAX'!H$25-'MIN and MAX'!D$25)</f>
        <v>0.94875943905070115</v>
      </c>
      <c r="E19">
        <f t="shared" si="0"/>
        <v>2.2679448961345165E-2</v>
      </c>
      <c r="F19">
        <f t="shared" si="1"/>
        <v>0.61548531762777503</v>
      </c>
      <c r="G19">
        <f t="shared" si="2"/>
        <v>0.9459405780898511</v>
      </c>
      <c r="H19" s="3">
        <f>IFERROR(VLOOKUP(A19,'GDP Data'!A$2:Q$144,3,FALSE),"Not Found")</f>
        <v>8362398701.5894299</v>
      </c>
      <c r="I19">
        <f t="shared" si="3"/>
        <v>7.9025271195202985E-4</v>
      </c>
      <c r="J19">
        <f t="shared" si="4"/>
        <v>-0.61469506491582304</v>
      </c>
    </row>
    <row r="20" spans="1:10" x14ac:dyDescent="0.25">
      <c r="A20" t="s">
        <v>92</v>
      </c>
      <c r="B20">
        <f>('CON Score and Page Rank'!DM77-'MIN and MAX'!B$25)/('MIN and MAX'!F$25-'MIN and MAX'!B$25)</f>
        <v>2.9536615613374459E-3</v>
      </c>
      <c r="C20">
        <f>('CON Score and Page Rank'!DN77-'MIN and MAX'!C$25)/('MIN and MAX'!G$25-'MIN and MAX'!C$25)</f>
        <v>2.5627296809795204E-2</v>
      </c>
      <c r="D20">
        <f>('CON Score and Page Rank'!DO77-'MIN and MAX'!D$25)/('MIN and MAX'!H$25-'MIN and MAX'!D$25)</f>
        <v>0.94875943905070115</v>
      </c>
      <c r="E20">
        <f t="shared" si="0"/>
        <v>2.2673635248457759E-2</v>
      </c>
      <c r="F20">
        <f t="shared" si="1"/>
        <v>0.61548080660097881</v>
      </c>
      <c r="G20">
        <f t="shared" si="2"/>
        <v>0.94580577748936367</v>
      </c>
      <c r="H20" s="3">
        <f>IFERROR(VLOOKUP(A20,'GDP Data'!A$2:Q$144,3,FALSE),"Not Found")</f>
        <v>34887512226.9319</v>
      </c>
      <c r="I20">
        <f t="shared" si="3"/>
        <v>3.2968950817129001E-3</v>
      </c>
      <c r="J20">
        <f t="shared" si="4"/>
        <v>-0.61218391151926588</v>
      </c>
    </row>
    <row r="21" spans="1:10" x14ac:dyDescent="0.25">
      <c r="A21" t="s">
        <v>223</v>
      </c>
      <c r="B21">
        <f>('CON Score and Page Rank'!DM212-'MIN and MAX'!B$25)/('MIN and MAX'!F$25-'MIN and MAX'!B$25)</f>
        <v>1.2655621349353038E-3</v>
      </c>
      <c r="C21">
        <f>('CON Score and Page Rank'!DN212-'MIN and MAX'!C$25)/('MIN and MAX'!G$25-'MIN and MAX'!C$25)</f>
        <v>2.3882555755334378E-2</v>
      </c>
      <c r="D21">
        <f>('CON Score and Page Rank'!DO212-'MIN and MAX'!D$25)/('MIN and MAX'!H$25-'MIN and MAX'!D$25)</f>
        <v>0.83117583603020495</v>
      </c>
      <c r="E21">
        <f t="shared" si="0"/>
        <v>2.2616993620399074E-2</v>
      </c>
      <c r="F21">
        <f t="shared" si="1"/>
        <v>0.61543685673504978</v>
      </c>
      <c r="G21">
        <f t="shared" si="2"/>
        <v>0.82991027389526961</v>
      </c>
      <c r="H21" s="3">
        <f>IFERROR(VLOOKUP(A21,'GDP Data'!A$2:Q$144,3,FALSE),"Not Found")</f>
        <v>8824873259.3210506</v>
      </c>
      <c r="I21">
        <f t="shared" si="3"/>
        <v>8.3395689139838464E-4</v>
      </c>
      <c r="J21">
        <f t="shared" si="4"/>
        <v>-0.61460289984365135</v>
      </c>
    </row>
    <row r="22" spans="1:10" x14ac:dyDescent="0.25">
      <c r="A22" t="s">
        <v>120</v>
      </c>
      <c r="B22">
        <f>('CON Score and Page Rank'!DM107-'MIN and MAX'!B$25)/('MIN and MAX'!F$25-'MIN and MAX'!B$25)</f>
        <v>3.1577245195256519E-4</v>
      </c>
      <c r="C22">
        <f>('CON Score and Page Rank'!DN107-'MIN and MAX'!C$25)/('MIN and MAX'!G$25-'MIN and MAX'!C$25)</f>
        <v>2.2814037927449293E-2</v>
      </c>
      <c r="D22">
        <f>('CON Score and Page Rank'!DO107-'MIN and MAX'!D$25)/('MIN and MAX'!H$25-'MIN and MAX'!D$25)</f>
        <v>0.77292340884573896</v>
      </c>
      <c r="E22">
        <f t="shared" si="0"/>
        <v>2.2498265475496729E-2</v>
      </c>
      <c r="F22">
        <f t="shared" si="1"/>
        <v>0.61534473215760899</v>
      </c>
      <c r="G22">
        <f t="shared" si="2"/>
        <v>0.77260763639378638</v>
      </c>
      <c r="H22" s="3">
        <f>IFERROR(VLOOKUP(A22,'GDP Data'!A$2:Q$144,3,FALSE),"Not Found")</f>
        <v>13581644245.735201</v>
      </c>
      <c r="I22">
        <f t="shared" si="3"/>
        <v>1.2834751822966691E-3</v>
      </c>
      <c r="J22">
        <f t="shared" si="4"/>
        <v>-0.61406125697531233</v>
      </c>
    </row>
    <row r="23" spans="1:10" x14ac:dyDescent="0.25">
      <c r="A23" t="s">
        <v>258</v>
      </c>
      <c r="B23">
        <f>('CON Score and Page Rank'!DM180-'MIN and MAX'!B$25)/('MIN and MAX'!F$25-'MIN and MAX'!B$25)</f>
        <v>2.6944615664172837E-3</v>
      </c>
      <c r="C23">
        <f>('CON Score and Page Rank'!DN180-'MIN and MAX'!C$25)/('MIN and MAX'!G$25-'MIN and MAX'!C$25)</f>
        <v>2.5169842022372199E-2</v>
      </c>
      <c r="D23">
        <f>('CON Score and Page Rank'!DO180-'MIN and MAX'!D$25)/('MIN and MAX'!H$25-'MIN and MAX'!D$25)</f>
        <v>0.8964401294498382</v>
      </c>
      <c r="E23">
        <f t="shared" si="0"/>
        <v>2.2475380455954916E-2</v>
      </c>
      <c r="F23">
        <f t="shared" si="1"/>
        <v>0.61532697501370048</v>
      </c>
      <c r="G23">
        <f t="shared" si="2"/>
        <v>0.89374566788342091</v>
      </c>
      <c r="H23" s="3" t="str">
        <f>IFERROR(VLOOKUP(A23,'GDP Data'!A$2:Q$144,3,FALSE),"Not Found")</f>
        <v>Not Found</v>
      </c>
      <c r="I23" t="str">
        <f t="shared" si="3"/>
        <v>No Value</v>
      </c>
      <c r="J23" t="str">
        <f t="shared" si="4"/>
        <v>No Value</v>
      </c>
    </row>
    <row r="24" spans="1:10" x14ac:dyDescent="0.25">
      <c r="A24" t="s">
        <v>171</v>
      </c>
      <c r="B24">
        <f>('CON Score and Page Rank'!DM159-'MIN and MAX'!B$25)/('MIN and MAX'!F$25-'MIN and MAX'!B$25)</f>
        <v>5.431598283042264E-4</v>
      </c>
      <c r="C24">
        <f>('CON Score and Page Rank'!DN159-'MIN and MAX'!C$25)/('MIN and MAX'!G$25-'MIN and MAX'!C$25)</f>
        <v>2.299858420784703E-2</v>
      </c>
      <c r="D24">
        <f>('CON Score and Page Rank'!DO159-'MIN and MAX'!D$25)/('MIN and MAX'!H$25-'MIN and MAX'!D$25)</f>
        <v>0.76051779935275077</v>
      </c>
      <c r="E24">
        <f t="shared" si="0"/>
        <v>2.2455424379542805E-2</v>
      </c>
      <c r="F24">
        <f t="shared" si="1"/>
        <v>0.61531149052088419</v>
      </c>
      <c r="G24">
        <f t="shared" si="2"/>
        <v>0.75997463952444655</v>
      </c>
      <c r="H24" s="3">
        <f>IFERROR(VLOOKUP(A24,'GDP Data'!A$2:Q$144,3,FALSE),"Not Found")</f>
        <v>11401421329.197399</v>
      </c>
      <c r="I24">
        <f t="shared" si="3"/>
        <v>1.0774425433450622E-3</v>
      </c>
      <c r="J24">
        <f t="shared" si="4"/>
        <v>-0.61423404797753911</v>
      </c>
    </row>
    <row r="25" spans="1:10" x14ac:dyDescent="0.25">
      <c r="A25" t="s">
        <v>185</v>
      </c>
      <c r="B25">
        <f>('CON Score and Page Rank'!DM173-'MIN and MAX'!B$25)/('MIN and MAX'!F$25-'MIN and MAX'!B$25)</f>
        <v>3.4791595468730437E-3</v>
      </c>
      <c r="C25">
        <f>('CON Score and Page Rank'!DN173-'MIN and MAX'!C$25)/('MIN and MAX'!G$25-'MIN and MAX'!C$25)</f>
        <v>2.5855905803095845E-2</v>
      </c>
      <c r="D25">
        <f>('CON Score and Page Rank'!DO173-'MIN and MAX'!D$25)/('MIN and MAX'!H$25-'MIN and MAX'!D$25)</f>
        <v>0.94875943905070115</v>
      </c>
      <c r="E25">
        <f t="shared" si="0"/>
        <v>2.2376746256222803E-2</v>
      </c>
      <c r="F25">
        <f t="shared" si="1"/>
        <v>0.61525044190540501</v>
      </c>
      <c r="G25">
        <f t="shared" si="2"/>
        <v>0.94528027950382809</v>
      </c>
      <c r="H25" s="3">
        <f>IFERROR(VLOOKUP(A25,'GDP Data'!A$2:Q$144,3,FALSE),"Not Found")</f>
        <v>12237388001.7264</v>
      </c>
      <c r="I25">
        <f t="shared" si="3"/>
        <v>1.156441997167085E-3</v>
      </c>
      <c r="J25">
        <f t="shared" si="4"/>
        <v>-0.61409399990823788</v>
      </c>
    </row>
    <row r="26" spans="1:10" x14ac:dyDescent="0.25">
      <c r="A26" t="s">
        <v>207</v>
      </c>
      <c r="B26">
        <f>('CON Score and Page Rank'!DM196-'MIN and MAX'!B$25)/('MIN and MAX'!F$25-'MIN and MAX'!B$25)</f>
        <v>6.988831688771825E-4</v>
      </c>
      <c r="C26">
        <f>('CON Score and Page Rank'!DN196-'MIN and MAX'!C$25)/('MIN and MAX'!G$25-'MIN and MAX'!C$25)</f>
        <v>2.3050906829412805E-2</v>
      </c>
      <c r="D26">
        <f>('CON Score and Page Rank'!DO196-'MIN and MAX'!D$25)/('MIN and MAX'!H$25-'MIN and MAX'!D$25)</f>
        <v>0.76051779935275077</v>
      </c>
      <c r="E26">
        <f t="shared" si="0"/>
        <v>2.2352023660535621E-2</v>
      </c>
      <c r="F26">
        <f t="shared" si="1"/>
        <v>0.61523125893339115</v>
      </c>
      <c r="G26">
        <f t="shared" si="2"/>
        <v>0.75981891618387354</v>
      </c>
      <c r="H26" s="3">
        <f>IFERROR(VLOOKUP(A26,'GDP Data'!A$2:Q$144,3,FALSE),"Not Found")</f>
        <v>24468324000</v>
      </c>
      <c r="I26">
        <f t="shared" si="3"/>
        <v>2.3122742753518485E-3</v>
      </c>
      <c r="J26">
        <f t="shared" si="4"/>
        <v>-0.61291898465803929</v>
      </c>
    </row>
    <row r="27" spans="1:10" x14ac:dyDescent="0.25">
      <c r="A27" t="s">
        <v>88</v>
      </c>
      <c r="B27">
        <f>('CON Score and Page Rank'!DM73-'MIN and MAX'!B$25)/('MIN and MAX'!F$25-'MIN and MAX'!B$25)</f>
        <v>2.860848277497363E-4</v>
      </c>
      <c r="C27">
        <f>('CON Score and Page Rank'!DN73-'MIN and MAX'!C$25)/('MIN and MAX'!G$25-'MIN and MAX'!C$25)</f>
        <v>2.2541924183181947E-2</v>
      </c>
      <c r="D27">
        <f>('CON Score and Page Rank'!DO73-'MIN and MAX'!D$25)/('MIN and MAX'!H$25-'MIN and MAX'!D$25)</f>
        <v>0.82416396979503781</v>
      </c>
      <c r="E27">
        <f t="shared" si="0"/>
        <v>2.2255839355432211E-2</v>
      </c>
      <c r="F27">
        <f t="shared" si="1"/>
        <v>0.61515662676869776</v>
      </c>
      <c r="G27">
        <f t="shared" si="2"/>
        <v>0.82387788496728809</v>
      </c>
      <c r="H27" s="3">
        <f>IFERROR(VLOOKUP(A27,'GDP Data'!A$2:Q$144,3,FALSE),"Not Found")</f>
        <v>36176430128.805702</v>
      </c>
      <c r="I27">
        <f t="shared" si="3"/>
        <v>3.4186987535762968E-3</v>
      </c>
      <c r="J27">
        <f t="shared" si="4"/>
        <v>-0.6117379280151215</v>
      </c>
    </row>
    <row r="28" spans="1:10" x14ac:dyDescent="0.25">
      <c r="A28" t="s">
        <v>55</v>
      </c>
      <c r="B28">
        <f>('CON Score and Page Rank'!DM40-'MIN and MAX'!B$25)/('MIN and MAX'!F$25-'MIN and MAX'!B$25)</f>
        <v>2.781977199554276E-3</v>
      </c>
      <c r="C28">
        <f>('CON Score and Page Rank'!DN40-'MIN and MAX'!C$25)/('MIN and MAX'!G$25-'MIN and MAX'!C$25)</f>
        <v>2.5020845465336266E-2</v>
      </c>
      <c r="D28">
        <f>('CON Score and Page Rank'!DO40-'MIN and MAX'!D$25)/('MIN and MAX'!H$25-'MIN and MAX'!D$25)</f>
        <v>0.89050701186623515</v>
      </c>
      <c r="E28">
        <f t="shared" si="0"/>
        <v>2.2238868265781989E-2</v>
      </c>
      <c r="F28">
        <f t="shared" si="1"/>
        <v>0.61514345841283724</v>
      </c>
      <c r="G28">
        <f t="shared" si="2"/>
        <v>0.88772503466668085</v>
      </c>
      <c r="H28" s="3">
        <f>IFERROR(VLOOKUP(A28,'GDP Data'!A$2:Q$144,3,FALSE),"Not Found")</f>
        <v>17649751243.781101</v>
      </c>
      <c r="I28">
        <f t="shared" si="3"/>
        <v>1.6679142293258146E-3</v>
      </c>
      <c r="J28">
        <f t="shared" si="4"/>
        <v>-0.61347554418351147</v>
      </c>
    </row>
    <row r="29" spans="1:10" x14ac:dyDescent="0.25">
      <c r="A29" t="s">
        <v>178</v>
      </c>
      <c r="B29">
        <f>('CON Score and Page Rank'!DM166-'MIN and MAX'!B$25)/('MIN and MAX'!F$25-'MIN and MAX'!B$25)</f>
        <v>3.7819921580141821E-3</v>
      </c>
      <c r="C29">
        <f>('CON Score and Page Rank'!DN166-'MIN and MAX'!C$25)/('MIN and MAX'!G$25-'MIN and MAX'!C$25)</f>
        <v>2.5971827205357022E-2</v>
      </c>
      <c r="D29">
        <f>('CON Score and Page Rank'!DO166-'MIN and MAX'!D$25)/('MIN and MAX'!H$25-'MIN and MAX'!D$25)</f>
        <v>0.94875943905070115</v>
      </c>
      <c r="E29">
        <f t="shared" si="0"/>
        <v>2.2189835047342839E-2</v>
      </c>
      <c r="F29">
        <f t="shared" si="1"/>
        <v>0.61510541213044156</v>
      </c>
      <c r="G29">
        <f t="shared" si="2"/>
        <v>0.94497744689268692</v>
      </c>
      <c r="H29" s="3">
        <f>IFERROR(VLOOKUP(A29,'GDP Data'!A$2:Q$144,3,FALSE),"Not Found")</f>
        <v>14183497963.1071</v>
      </c>
      <c r="I29">
        <f t="shared" si="3"/>
        <v>1.3403507929107808E-3</v>
      </c>
      <c r="J29">
        <f t="shared" si="4"/>
        <v>-0.61376506133753084</v>
      </c>
    </row>
    <row r="30" spans="1:10" x14ac:dyDescent="0.25">
      <c r="A30" t="s">
        <v>130</v>
      </c>
      <c r="B30">
        <f>('CON Score and Page Rank'!DM117-'MIN and MAX'!B$25)/('MIN and MAX'!F$25-'MIN and MAX'!B$25)</f>
        <v>2.2949000134935921E-4</v>
      </c>
      <c r="C30">
        <f>('CON Score and Page Rank'!DN117-'MIN and MAX'!C$25)/('MIN and MAX'!G$25-'MIN and MAX'!C$25)</f>
        <v>2.2414492780979688E-2</v>
      </c>
      <c r="D30">
        <f>('CON Score and Page Rank'!DO117-'MIN and MAX'!D$25)/('MIN and MAX'!H$25-'MIN and MAX'!D$25)</f>
        <v>0.75943905070118667</v>
      </c>
      <c r="E30">
        <f t="shared" si="0"/>
        <v>2.2185002779630328E-2</v>
      </c>
      <c r="F30">
        <f t="shared" si="1"/>
        <v>0.61510166263514321</v>
      </c>
      <c r="G30">
        <f t="shared" si="2"/>
        <v>0.75920956069983736</v>
      </c>
      <c r="H30" s="3">
        <f>IFERROR(VLOOKUP(A30,'GDP Data'!A$2:Q$144,3,FALSE),"Not Found")</f>
        <v>5707720390.8514996</v>
      </c>
      <c r="I30">
        <f t="shared" si="3"/>
        <v>5.3938369586192824E-4</v>
      </c>
      <c r="J30">
        <f t="shared" si="4"/>
        <v>-0.61456227893928128</v>
      </c>
    </row>
    <row r="31" spans="1:10" x14ac:dyDescent="0.25">
      <c r="A31" t="s">
        <v>46</v>
      </c>
      <c r="B31">
        <f>('CON Score and Page Rank'!DM31-'MIN and MAX'!B$25)/('MIN and MAX'!F$25-'MIN and MAX'!B$25)</f>
        <v>6.4356347389375552E-3</v>
      </c>
      <c r="C31">
        <f>('CON Score and Page Rank'!DN31-'MIN and MAX'!C$25)/('MIN and MAX'!G$25-'MIN and MAX'!C$25)</f>
        <v>2.8576332843304127E-2</v>
      </c>
      <c r="D31">
        <f>('CON Score and Page Rank'!DO31-'MIN and MAX'!D$25)/('MIN and MAX'!H$25-'MIN and MAX'!D$25)</f>
        <v>0.99083063646170444</v>
      </c>
      <c r="E31">
        <f t="shared" si="0"/>
        <v>2.2140698104366571E-2</v>
      </c>
      <c r="F31">
        <f t="shared" si="1"/>
        <v>0.61506728536519861</v>
      </c>
      <c r="G31">
        <f t="shared" si="2"/>
        <v>0.98439500172276684</v>
      </c>
      <c r="H31" s="3">
        <f>IFERROR(VLOOKUP(A31,'GDP Data'!A$2:Q$144,3,FALSE),"Not Found")</f>
        <v>8976196808.5106392</v>
      </c>
      <c r="I31">
        <f t="shared" si="3"/>
        <v>8.4825707599811551E-4</v>
      </c>
      <c r="J31">
        <f t="shared" si="4"/>
        <v>-0.6142190282892005</v>
      </c>
    </row>
    <row r="32" spans="1:10" x14ac:dyDescent="0.25">
      <c r="A32" t="s">
        <v>204</v>
      </c>
      <c r="B32">
        <f>('CON Score and Page Rank'!DM193-'MIN and MAX'!B$25)/('MIN and MAX'!F$25-'MIN and MAX'!B$25)</f>
        <v>7.034953321187901E-4</v>
      </c>
      <c r="C32">
        <f>('CON Score and Page Rank'!DN193-'MIN and MAX'!C$25)/('MIN and MAX'!G$25-'MIN and MAX'!C$25)</f>
        <v>2.2772392062933144E-2</v>
      </c>
      <c r="D32">
        <f>('CON Score and Page Rank'!DO193-'MIN and MAX'!D$25)/('MIN and MAX'!H$25-'MIN and MAX'!D$25)</f>
        <v>0.82416396979503781</v>
      </c>
      <c r="E32">
        <f t="shared" si="0"/>
        <v>2.2068896730814355E-2</v>
      </c>
      <c r="F32">
        <f t="shared" si="1"/>
        <v>0.61501157261736106</v>
      </c>
      <c r="G32">
        <f t="shared" si="2"/>
        <v>0.82346047446291903</v>
      </c>
      <c r="H32" s="3">
        <f>IFERROR(VLOOKUP(A32,'GDP Data'!A$2:Q$144,3,FALSE),"Not Found")</f>
        <v>31682400000</v>
      </c>
      <c r="I32">
        <f t="shared" si="3"/>
        <v>2.9940096633266507E-3</v>
      </c>
      <c r="J32">
        <f t="shared" si="4"/>
        <v>-0.61201756295403442</v>
      </c>
    </row>
    <row r="33" spans="1:10" x14ac:dyDescent="0.25">
      <c r="A33" t="s">
        <v>219</v>
      </c>
      <c r="B33">
        <f>('CON Score and Page Rank'!DM208-'MIN and MAX'!B$25)/('MIN and MAX'!F$25-'MIN and MAX'!B$25)</f>
        <v>5.3252044930075853E-3</v>
      </c>
      <c r="C33">
        <f>('CON Score and Page Rank'!DN208-'MIN and MAX'!C$25)/('MIN and MAX'!G$25-'MIN and MAX'!C$25)</f>
        <v>2.7172817332936885E-2</v>
      </c>
      <c r="D33">
        <f>('CON Score and Page Rank'!DO208-'MIN and MAX'!D$25)/('MIN and MAX'!H$25-'MIN and MAX'!D$25)</f>
        <v>0.96763754045307449</v>
      </c>
      <c r="E33">
        <f t="shared" si="0"/>
        <v>2.1847612839929299E-2</v>
      </c>
      <c r="F33">
        <f t="shared" si="1"/>
        <v>0.61483987209126423</v>
      </c>
      <c r="G33">
        <f t="shared" si="2"/>
        <v>0.96231233596006693</v>
      </c>
      <c r="H33" s="3">
        <f>IFERROR(VLOOKUP(A33,'GDP Data'!A$2:Q$144,3,FALSE),"Not Found")</f>
        <v>52030158775.405502</v>
      </c>
      <c r="I33">
        <f t="shared" si="3"/>
        <v>4.916887551384491E-3</v>
      </c>
      <c r="J33">
        <f t="shared" si="4"/>
        <v>-0.6099229845398797</v>
      </c>
    </row>
    <row r="34" spans="1:10" x14ac:dyDescent="0.25">
      <c r="A34" t="s">
        <v>110</v>
      </c>
      <c r="B34">
        <f>('CON Score and Page Rank'!DM95-'MIN and MAX'!B$25)/('MIN and MAX'!F$25-'MIN and MAX'!B$25)</f>
        <v>5.4318109542660685E-3</v>
      </c>
      <c r="C34">
        <f>('CON Score and Page Rank'!DN95-'MIN and MAX'!C$25)/('MIN and MAX'!G$25-'MIN and MAX'!C$25)</f>
        <v>2.7255184058759305E-2</v>
      </c>
      <c r="D34">
        <f>('CON Score and Page Rank'!DO95-'MIN and MAX'!D$25)/('MIN and MAX'!H$25-'MIN and MAX'!D$25)</f>
        <v>0.91963322545846815</v>
      </c>
      <c r="E34">
        <f t="shared" si="0"/>
        <v>2.1823373104493237E-2</v>
      </c>
      <c r="F34">
        <f t="shared" si="1"/>
        <v>0.61482106378438661</v>
      </c>
      <c r="G34">
        <f t="shared" si="2"/>
        <v>0.91420141450420211</v>
      </c>
      <c r="H34" s="3">
        <f>IFERROR(VLOOKUP(A34,'GDP Data'!A$2:Q$144,3,FALSE),"Not Found")</f>
        <v>184137469733.33301</v>
      </c>
      <c r="I34">
        <f t="shared" si="3"/>
        <v>1.7401123770993284E-2</v>
      </c>
      <c r="J34">
        <f t="shared" si="4"/>
        <v>-0.59741994001339338</v>
      </c>
    </row>
    <row r="35" spans="1:10" x14ac:dyDescent="0.25">
      <c r="A35" t="s">
        <v>111</v>
      </c>
      <c r="B35">
        <f>('CON Score and Page Rank'!DM96-'MIN and MAX'!B$25)/('MIN and MAX'!F$25-'MIN and MAX'!B$25)</f>
        <v>6.9921314875778383E-4</v>
      </c>
      <c r="C35">
        <f>('CON Score and Page Rank'!DN96-'MIN and MAX'!C$25)/('MIN and MAX'!G$25-'MIN and MAX'!C$25)</f>
        <v>2.2512226400127077E-2</v>
      </c>
      <c r="D35">
        <f>('CON Score and Page Rank'!DO96-'MIN and MAX'!D$25)/('MIN and MAX'!H$25-'MIN and MAX'!D$25)</f>
        <v>0.70226537216828477</v>
      </c>
      <c r="E35">
        <f t="shared" si="0"/>
        <v>2.1813013251369293E-2</v>
      </c>
      <c r="F35">
        <f t="shared" si="1"/>
        <v>0.61481302527681814</v>
      </c>
      <c r="G35">
        <f t="shared" si="2"/>
        <v>0.70156615901952701</v>
      </c>
      <c r="H35" s="3">
        <f>IFERROR(VLOOKUP(A35,'GDP Data'!A$2:Q$144,3,FALSE),"Not Found")</f>
        <v>6507824767.0630302</v>
      </c>
      <c r="I35">
        <f t="shared" si="3"/>
        <v>6.1499413680223783E-4</v>
      </c>
      <c r="J35">
        <f t="shared" si="4"/>
        <v>-0.61419803114001592</v>
      </c>
    </row>
    <row r="36" spans="1:10" x14ac:dyDescent="0.25">
      <c r="A36" t="s">
        <v>58</v>
      </c>
      <c r="B36">
        <f>('CON Score and Page Rank'!DM43-'MIN and MAX'!B$25)/('MIN and MAX'!F$25-'MIN and MAX'!B$25)</f>
        <v>6.0410168112531035E-3</v>
      </c>
      <c r="C36">
        <f>('CON Score and Page Rank'!DN43-'MIN and MAX'!C$25)/('MIN and MAX'!G$25-'MIN and MAX'!C$25)</f>
        <v>2.782692632277357E-2</v>
      </c>
      <c r="D36">
        <f>('CON Score and Page Rank'!DO43-'MIN and MAX'!D$25)/('MIN and MAX'!H$25-'MIN and MAX'!D$25)</f>
        <v>0.96763754045307449</v>
      </c>
      <c r="E36">
        <f t="shared" si="0"/>
        <v>2.1785909511520467E-2</v>
      </c>
      <c r="F36">
        <f t="shared" si="1"/>
        <v>0.61479199470666401</v>
      </c>
      <c r="G36">
        <f t="shared" si="2"/>
        <v>0.96159652364182135</v>
      </c>
      <c r="H36" s="3" t="str">
        <f>IFERROR(VLOOKUP(A36,'GDP Data'!A$2:Q$144,3,FALSE),"Not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78</v>
      </c>
      <c r="B37">
        <f>('CON Score and Page Rank'!DM63-'MIN and MAX'!B$25)/('MIN and MAX'!F$25-'MIN and MAX'!B$25)</f>
        <v>5.6348293586464399E-3</v>
      </c>
      <c r="C37">
        <f>('CON Score and Page Rank'!DN63-'MIN and MAX'!C$25)/('MIN and MAX'!G$25-'MIN and MAX'!C$25)</f>
        <v>2.6996387400703845E-2</v>
      </c>
      <c r="D37">
        <f>('CON Score and Page Rank'!DO63-'MIN and MAX'!D$25)/('MIN and MAX'!H$25-'MIN and MAX'!D$25)</f>
        <v>0.8964401294498382</v>
      </c>
      <c r="E37">
        <f t="shared" si="0"/>
        <v>2.1361558042057405E-2</v>
      </c>
      <c r="F37">
        <f t="shared" si="1"/>
        <v>0.61446272821435233</v>
      </c>
      <c r="G37">
        <f t="shared" si="2"/>
        <v>0.89080530009119174</v>
      </c>
      <c r="H37" s="3">
        <f>IFERROR(VLOOKUP(A37,'GDP Data'!A$2:Q$144,3,FALSE),"Not Found")</f>
        <v>96684636118.598404</v>
      </c>
      <c r="I37">
        <f t="shared" si="3"/>
        <v>9.1367678848289433E-3</v>
      </c>
      <c r="J37">
        <f t="shared" si="4"/>
        <v>-0.60532596032952335</v>
      </c>
    </row>
    <row r="38" spans="1:10" x14ac:dyDescent="0.25">
      <c r="A38" t="s">
        <v>28</v>
      </c>
      <c r="B38">
        <f>('CON Score and Page Rank'!DM15-'MIN and MAX'!B$25)/('MIN and MAX'!F$25-'MIN and MAX'!B$25)</f>
        <v>6.2022589113107556E-3</v>
      </c>
      <c r="C38">
        <f>('CON Score and Page Rank'!DN15-'MIN and MAX'!C$25)/('MIN and MAX'!G$25-'MIN and MAX'!C$25)</f>
        <v>2.7545677986808095E-2</v>
      </c>
      <c r="D38">
        <f>('CON Score and Page Rank'!DO15-'MIN and MAX'!D$25)/('MIN and MAX'!H$25-'MIN and MAX'!D$25)</f>
        <v>0.94875943905070115</v>
      </c>
      <c r="E38">
        <f t="shared" si="0"/>
        <v>2.134341907549734E-2</v>
      </c>
      <c r="F38">
        <f t="shared" si="1"/>
        <v>0.61444865366925661</v>
      </c>
      <c r="G38">
        <f t="shared" si="2"/>
        <v>0.94255718013939038</v>
      </c>
      <c r="H38" s="3">
        <f>IFERROR(VLOOKUP(A38,'GDP Data'!A$2:Q$144,3,FALSE),"Not Found")</f>
        <v>8234846804.6058197</v>
      </c>
      <c r="I38">
        <f t="shared" si="3"/>
        <v>7.7819896564036858E-4</v>
      </c>
      <c r="J38">
        <f t="shared" si="4"/>
        <v>-0.61367045470361625</v>
      </c>
    </row>
    <row r="39" spans="1:10" x14ac:dyDescent="0.25">
      <c r="A39" t="s">
        <v>84</v>
      </c>
      <c r="B39">
        <f>('CON Score and Page Rank'!DM69-'MIN and MAX'!B$25)/('MIN and MAX'!F$25-'MIN and MAX'!B$25)</f>
        <v>7.8900357383519999E-4</v>
      </c>
      <c r="C39">
        <f>('CON Score and Page Rank'!DN69-'MIN and MAX'!C$25)/('MIN and MAX'!G$25-'MIN and MAX'!C$25)</f>
        <v>2.210600051047449E-2</v>
      </c>
      <c r="D39">
        <f>('CON Score and Page Rank'!DO69-'MIN and MAX'!D$25)/('MIN and MAX'!H$25-'MIN and MAX'!D$25)</f>
        <v>0.84196332254584683</v>
      </c>
      <c r="E39">
        <f t="shared" si="0"/>
        <v>2.1316996936639288E-2</v>
      </c>
      <c r="F39">
        <f t="shared" si="1"/>
        <v>0.61442815197288636</v>
      </c>
      <c r="G39">
        <f t="shared" si="2"/>
        <v>0.84117431897201167</v>
      </c>
      <c r="H39" s="3">
        <f>IFERROR(VLOOKUP(A39,'GDP Data'!A$2:Q$144,3,FALSE),"Not Found")</f>
        <v>5314909953.9299202</v>
      </c>
      <c r="I39">
        <f t="shared" si="3"/>
        <v>5.0226282610462542E-4</v>
      </c>
      <c r="J39">
        <f t="shared" si="4"/>
        <v>-0.6139258891467817</v>
      </c>
    </row>
    <row r="40" spans="1:10" x14ac:dyDescent="0.25">
      <c r="A40" t="s">
        <v>125</v>
      </c>
      <c r="B40">
        <f>('CON Score and Page Rank'!DM112-'MIN and MAX'!B$25)/('MIN and MAX'!F$25-'MIN and MAX'!B$25)</f>
        <v>1.9177215143855502E-4</v>
      </c>
      <c r="C40">
        <f>('CON Score and Page Rank'!DN112-'MIN and MAX'!C$25)/('MIN and MAX'!G$25-'MIN and MAX'!C$25)</f>
        <v>2.1489670131734119E-2</v>
      </c>
      <c r="D40">
        <f>('CON Score and Page Rank'!DO112-'MIN and MAX'!D$25)/('MIN and MAX'!H$25-'MIN and MAX'!D$25)</f>
        <v>0.68985976267529669</v>
      </c>
      <c r="E40">
        <f t="shared" si="0"/>
        <v>2.1297897980295563E-2</v>
      </c>
      <c r="F40">
        <f t="shared" si="1"/>
        <v>0.61441333254414721</v>
      </c>
      <c r="G40">
        <f t="shared" si="2"/>
        <v>0.68966799052385819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100</v>
      </c>
      <c r="B41">
        <f>('CON Score and Page Rank'!DM85-'MIN and MAX'!B$25)/('MIN and MAX'!F$25-'MIN and MAX'!B$25)</f>
        <v>5.8495140701613317E-3</v>
      </c>
      <c r="C41">
        <f>('CON Score and Page Rank'!DN85-'MIN and MAX'!C$25)/('MIN and MAX'!G$25-'MIN and MAX'!C$25)</f>
        <v>2.7128652499679613E-2</v>
      </c>
      <c r="D41">
        <f>('CON Score and Page Rank'!DO85-'MIN and MAX'!D$25)/('MIN and MAX'!H$25-'MIN and MAX'!D$25)</f>
        <v>0.94875943905070115</v>
      </c>
      <c r="E41">
        <f t="shared" si="0"/>
        <v>2.1279138429518282E-2</v>
      </c>
      <c r="F41">
        <f t="shared" si="1"/>
        <v>0.61439877646993446</v>
      </c>
      <c r="G41">
        <f t="shared" si="2"/>
        <v>0.94290992498053983</v>
      </c>
      <c r="H41" s="3">
        <f>IFERROR(VLOOKUP(A41,'GDP Data'!A$2:Q$144,3,FALSE),"Not Found")</f>
        <v>39459581217.3759</v>
      </c>
      <c r="I41">
        <f t="shared" si="3"/>
        <v>3.7289589007034269E-3</v>
      </c>
      <c r="J41">
        <f t="shared" si="4"/>
        <v>-0.610669817569231</v>
      </c>
    </row>
    <row r="42" spans="1:10" x14ac:dyDescent="0.25">
      <c r="A42" t="s">
        <v>182</v>
      </c>
      <c r="B42">
        <f>('CON Score and Page Rank'!DM170-'MIN and MAX'!B$25)/('MIN and MAX'!F$25-'MIN and MAX'!B$25)</f>
        <v>5.4557253955833732E-3</v>
      </c>
      <c r="C42">
        <f>('CON Score and Page Rank'!DN170-'MIN and MAX'!C$25)/('MIN and MAX'!G$25-'MIN and MAX'!C$25)</f>
        <v>2.6708288120964773E-2</v>
      </c>
      <c r="D42">
        <f>('CON Score and Page Rank'!DO170-'MIN and MAX'!D$25)/('MIN and MAX'!H$25-'MIN and MAX'!D$25)</f>
        <v>0.94875943905070115</v>
      </c>
      <c r="E42">
        <f t="shared" si="0"/>
        <v>2.12525627253814E-2</v>
      </c>
      <c r="F42">
        <f t="shared" si="1"/>
        <v>0.61437815561785414</v>
      </c>
      <c r="G42">
        <f t="shared" si="2"/>
        <v>0.94330371365511778</v>
      </c>
      <c r="H42" s="3">
        <f>IFERROR(VLOOKUP(A42,'GDP Data'!A$2:Q$144,3,FALSE),"Not Found")</f>
        <v>6254649538.98487</v>
      </c>
      <c r="I42">
        <f t="shared" si="3"/>
        <v>5.9106889504716435E-4</v>
      </c>
      <c r="J42">
        <f t="shared" si="4"/>
        <v>-0.61378708672280702</v>
      </c>
    </row>
    <row r="43" spans="1:10" x14ac:dyDescent="0.25">
      <c r="A43" t="s">
        <v>94</v>
      </c>
      <c r="B43">
        <f>('CON Score and Page Rank'!DM79-'MIN and MAX'!B$25)/('MIN and MAX'!F$25-'MIN and MAX'!B$25)</f>
        <v>6.6164631531561852E-3</v>
      </c>
      <c r="C43">
        <f>('CON Score and Page Rank'!DN79-'MIN and MAX'!C$25)/('MIN and MAX'!G$25-'MIN and MAX'!C$25)</f>
        <v>2.7762421778935065E-2</v>
      </c>
      <c r="D43">
        <f>('CON Score and Page Rank'!DO79-'MIN and MAX'!D$25)/('MIN and MAX'!H$25-'MIN and MAX'!D$25)</f>
        <v>0.94875943905070115</v>
      </c>
      <c r="E43">
        <f t="shared" si="0"/>
        <v>2.114595862577888E-2</v>
      </c>
      <c r="F43">
        <f t="shared" si="1"/>
        <v>0.61429543843535772</v>
      </c>
      <c r="G43">
        <f t="shared" si="2"/>
        <v>0.94214297589754492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202</v>
      </c>
      <c r="B44">
        <f>('CON Score and Page Rank'!DM191-'MIN and MAX'!B$25)/('MIN and MAX'!F$25-'MIN and MAX'!B$25)</f>
        <v>4.9653765770328682E-3</v>
      </c>
      <c r="C44">
        <f>('CON Score and Page Rank'!DN191-'MIN and MAX'!C$25)/('MIN and MAX'!G$25-'MIN and MAX'!C$25)</f>
        <v>2.6081948467491015E-2</v>
      </c>
      <c r="D44">
        <f>('CON Score and Page Rank'!DO191-'MIN and MAX'!D$25)/('MIN and MAX'!H$25-'MIN and MAX'!D$25)</f>
        <v>0.87810140237324708</v>
      </c>
      <c r="E44">
        <f t="shared" si="0"/>
        <v>2.1116571890458145E-2</v>
      </c>
      <c r="F44">
        <f t="shared" si="1"/>
        <v>0.61427263642345054</v>
      </c>
      <c r="G44">
        <f t="shared" si="2"/>
        <v>0.87313602579621419</v>
      </c>
      <c r="H44" s="3">
        <f>IFERROR(VLOOKUP(A44,'GDP Data'!A$2:Q$144,3,FALSE),"Not Found")</f>
        <v>98211749595.544205</v>
      </c>
      <c r="I44">
        <f t="shared" si="3"/>
        <v>9.281081210428397E-3</v>
      </c>
      <c r="J44">
        <f t="shared" si="4"/>
        <v>-0.60499155521302217</v>
      </c>
    </row>
    <row r="45" spans="1:10" x14ac:dyDescent="0.25">
      <c r="A45" t="s">
        <v>57</v>
      </c>
      <c r="B45">
        <f>('CON Score and Page Rank'!DM42-'MIN and MAX'!B$25)/('MIN and MAX'!F$25-'MIN and MAX'!B$25)</f>
        <v>1.2465845269246162E-3</v>
      </c>
      <c r="C45">
        <f>('CON Score and Page Rank'!DN42-'MIN and MAX'!C$25)/('MIN and MAX'!G$25-'MIN and MAX'!C$25)</f>
        <v>2.2301905830289459E-2</v>
      </c>
      <c r="D45">
        <f>('CON Score and Page Rank'!DO42-'MIN and MAX'!D$25)/('MIN and MAX'!H$25-'MIN and MAX'!D$25)</f>
        <v>0.85922330097087374</v>
      </c>
      <c r="E45">
        <f t="shared" si="0"/>
        <v>2.1055321303364842E-2</v>
      </c>
      <c r="F45">
        <f t="shared" si="1"/>
        <v>0.61422511033383964</v>
      </c>
      <c r="G45">
        <f t="shared" si="2"/>
        <v>0.85797671644394913</v>
      </c>
      <c r="H45" s="3">
        <f>IFERROR(VLOOKUP(A45,'GDP Data'!A$2:Q$144,3,FALSE),"Not Found")</f>
        <v>4613630622.7750101</v>
      </c>
      <c r="I45">
        <f t="shared" si="3"/>
        <v>4.3599142323839522E-4</v>
      </c>
      <c r="J45">
        <f t="shared" si="4"/>
        <v>-0.61378911891060128</v>
      </c>
    </row>
    <row r="46" spans="1:10" x14ac:dyDescent="0.25">
      <c r="A46" t="s">
        <v>159</v>
      </c>
      <c r="B46">
        <f>('CON Score and Page Rank'!DM145-'MIN and MAX'!B$25)/('MIN and MAX'!F$25-'MIN and MAX'!B$25)</f>
        <v>7.0228753317524143E-5</v>
      </c>
      <c r="C46">
        <f>('CON Score and Page Rank'!DN145-'MIN and MAX'!C$25)/('MIN and MAX'!G$25-'MIN and MAX'!C$25)</f>
        <v>2.109471300118548E-2</v>
      </c>
      <c r="D46">
        <f>('CON Score and Page Rank'!DO145-'MIN and MAX'!D$25)/('MIN and MAX'!H$25-'MIN and MAX'!D$25)</f>
        <v>0.62351672060409924</v>
      </c>
      <c r="E46">
        <f t="shared" si="0"/>
        <v>2.1024484247867955E-2</v>
      </c>
      <c r="F46">
        <f t="shared" si="1"/>
        <v>0.61420118297685522</v>
      </c>
      <c r="G46">
        <f t="shared" si="2"/>
        <v>0.62344649185078171</v>
      </c>
      <c r="H46" s="3">
        <f>IFERROR(VLOOKUP(A46,'GDP Data'!A$2:Q$144,3,FALSE),"Not Found")</f>
        <v>3081024212.4292402</v>
      </c>
      <c r="I46">
        <f t="shared" si="3"/>
        <v>2.9115901146871853E-4</v>
      </c>
      <c r="J46">
        <f t="shared" si="4"/>
        <v>-0.61391002396538652</v>
      </c>
    </row>
    <row r="47" spans="1:10" x14ac:dyDescent="0.25">
      <c r="A47" t="s">
        <v>214</v>
      </c>
      <c r="B47">
        <f>('CON Score and Page Rank'!DM203-'MIN and MAX'!B$25)/('MIN and MAX'!F$25-'MIN and MAX'!B$25)</f>
        <v>2.121985924843368E-4</v>
      </c>
      <c r="C47">
        <f>('CON Score and Page Rank'!DN203-'MIN and MAX'!C$25)/('MIN and MAX'!G$25-'MIN and MAX'!C$25)</f>
        <v>2.122140736083011E-2</v>
      </c>
      <c r="D47">
        <f>('CON Score and Page Rank'!DO203-'MIN and MAX'!D$25)/('MIN and MAX'!H$25-'MIN and MAX'!D$25)</f>
        <v>0.78371089536138083</v>
      </c>
      <c r="E47">
        <f t="shared" si="0"/>
        <v>2.1009208768345774E-2</v>
      </c>
      <c r="F47">
        <f t="shared" si="1"/>
        <v>0.61418933029359013</v>
      </c>
      <c r="G47">
        <f t="shared" si="2"/>
        <v>0.7834986967688965</v>
      </c>
      <c r="H47" s="3">
        <f>IFERROR(VLOOKUP(A47,'GDP Data'!A$2:Q$144,3,FALSE),"Not Found")</f>
        <v>7651174661.4287205</v>
      </c>
      <c r="I47">
        <f t="shared" si="3"/>
        <v>7.2304152690823938E-4</v>
      </c>
      <c r="J47">
        <f t="shared" si="4"/>
        <v>-0.61346628876668186</v>
      </c>
    </row>
    <row r="48" spans="1:10" x14ac:dyDescent="0.25">
      <c r="A48" t="s">
        <v>69</v>
      </c>
      <c r="B48">
        <f>('CON Score and Page Rank'!DM54-'MIN and MAX'!B$25)/('MIN and MAX'!F$25-'MIN and MAX'!B$25)</f>
        <v>1.5070662160237729E-3</v>
      </c>
      <c r="C48">
        <f>('CON Score and Page Rank'!DN54-'MIN and MAX'!C$25)/('MIN and MAX'!G$25-'MIN and MAX'!C$25)</f>
        <v>2.2454185038716587E-2</v>
      </c>
      <c r="D48">
        <f>('CON Score and Page Rank'!DO54-'MIN and MAX'!D$25)/('MIN and MAX'!H$25-'MIN and MAX'!D$25)</f>
        <v>0.84196332254584683</v>
      </c>
      <c r="E48">
        <f t="shared" si="0"/>
        <v>2.0947118822692814E-2</v>
      </c>
      <c r="F48">
        <f t="shared" si="1"/>
        <v>0.61414115292156679</v>
      </c>
      <c r="G48">
        <f t="shared" si="2"/>
        <v>0.84045625632982301</v>
      </c>
      <c r="H48" s="3">
        <f>IFERROR(VLOOKUP(A48,'GDP Data'!A$2:Q$144,3,FALSE),"Not Found")</f>
        <v>10953485244.423901</v>
      </c>
      <c r="I48">
        <f t="shared" si="3"/>
        <v>1.0351122600848117E-3</v>
      </c>
      <c r="J48">
        <f t="shared" si="4"/>
        <v>-0.613106040661482</v>
      </c>
    </row>
    <row r="49" spans="1:10" x14ac:dyDescent="0.25">
      <c r="A49" t="s">
        <v>47</v>
      </c>
      <c r="B49">
        <f>('CON Score and Page Rank'!DM32-'MIN and MAX'!B$25)/('MIN and MAX'!F$25-'MIN and MAX'!B$25)</f>
        <v>9.3074451681540769E-4</v>
      </c>
      <c r="C49">
        <f>('CON Score and Page Rank'!DN32-'MIN and MAX'!C$25)/('MIN and MAX'!G$25-'MIN and MAX'!C$25)</f>
        <v>2.1761344314476131E-2</v>
      </c>
      <c r="D49">
        <f>('CON Score and Page Rank'!DO32-'MIN and MAX'!D$25)/('MIN and MAX'!H$25-'MIN and MAX'!D$25)</f>
        <v>0.83603020496224378</v>
      </c>
      <c r="E49">
        <f t="shared" si="0"/>
        <v>2.0830599797660724E-2</v>
      </c>
      <c r="F49">
        <f t="shared" si="1"/>
        <v>0.61405074246367808</v>
      </c>
      <c r="G49">
        <f t="shared" si="2"/>
        <v>0.83509946044542838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50</v>
      </c>
      <c r="B50">
        <f>('CON Score and Page Rank'!DM35-'MIN and MAX'!B$25)/('MIN and MAX'!F$25-'MIN and MAX'!B$25)</f>
        <v>2.3055170330092676E-3</v>
      </c>
      <c r="C50">
        <f>('CON Score and Page Rank'!DN35-'MIN and MAX'!C$25)/('MIN and MAX'!G$25-'MIN and MAX'!C$25)</f>
        <v>2.2993587710508585E-2</v>
      </c>
      <c r="D50">
        <f>('CON Score and Page Rank'!DO35-'MIN and MAX'!D$25)/('MIN and MAX'!H$25-'MIN and MAX'!D$25)</f>
        <v>0.89428263214670978</v>
      </c>
      <c r="E50">
        <f t="shared" si="0"/>
        <v>2.0688070677499316E-2</v>
      </c>
      <c r="F50">
        <f t="shared" si="1"/>
        <v>0.61394015002598201</v>
      </c>
      <c r="G50">
        <f t="shared" si="2"/>
        <v>0.89197711511370048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206</v>
      </c>
      <c r="B51">
        <f>('CON Score and Page Rank'!DM195-'MIN and MAX'!B$25)/('MIN and MAX'!F$25-'MIN and MAX'!B$25)</f>
        <v>7.8788086108807934E-4</v>
      </c>
      <c r="C51">
        <f>('CON Score and Page Rank'!DN195-'MIN and MAX'!C$25)/('MIN and MAX'!G$25-'MIN and MAX'!C$25)</f>
        <v>2.1459596427374755E-2</v>
      </c>
      <c r="D51">
        <f>('CON Score and Page Rank'!DO195-'MIN and MAX'!D$25)/('MIN and MAX'!H$25-'MIN and MAX'!D$25)</f>
        <v>0.82901833872707664</v>
      </c>
      <c r="E51">
        <f t="shared" si="0"/>
        <v>2.0671715566286674E-2</v>
      </c>
      <c r="F51">
        <f t="shared" si="1"/>
        <v>0.61392745962548179</v>
      </c>
      <c r="G51">
        <f t="shared" si="2"/>
        <v>0.82823045786598859</v>
      </c>
      <c r="H51" s="3">
        <f>IFERROR(VLOOKUP(A51,'GDP Data'!A$2:Q$144,3,FALSE),"Not Found")</f>
        <v>25601765400.515301</v>
      </c>
      <c r="I51">
        <f t="shared" si="3"/>
        <v>2.4193853056386104E-3</v>
      </c>
      <c r="J51">
        <f t="shared" si="4"/>
        <v>-0.61150807431984322</v>
      </c>
    </row>
    <row r="52" spans="1:10" x14ac:dyDescent="0.25">
      <c r="A52" t="s">
        <v>160</v>
      </c>
      <c r="B52">
        <f>('CON Score and Page Rank'!DM146-'MIN and MAX'!B$25)/('MIN and MAX'!F$25-'MIN and MAX'!B$25)</f>
        <v>8.5951787689707692E-3</v>
      </c>
      <c r="C52">
        <f>('CON Score and Page Rank'!DN146-'MIN and MAX'!C$25)/('MIN and MAX'!G$25-'MIN and MAX'!C$25)</f>
        <v>2.9260626537885363E-2</v>
      </c>
      <c r="D52">
        <f>('CON Score and Page Rank'!DO146-'MIN and MAX'!D$25)/('MIN and MAX'!H$25-'MIN and MAX'!D$25)</f>
        <v>0.96763754045307449</v>
      </c>
      <c r="E52">
        <f t="shared" si="0"/>
        <v>2.0665447768914595E-2</v>
      </c>
      <c r="F52">
        <f t="shared" si="1"/>
        <v>0.61392259626149281</v>
      </c>
      <c r="G52">
        <f t="shared" si="2"/>
        <v>0.95904236168410373</v>
      </c>
      <c r="H52" s="3">
        <f>IFERROR(VLOOKUP(A52,'GDP Data'!A$2:Q$144,3,FALSE),"Not Found")</f>
        <v>78921234457.548706</v>
      </c>
      <c r="I52">
        <f t="shared" si="3"/>
        <v>7.4581136090564179E-3</v>
      </c>
      <c r="J52">
        <f t="shared" si="4"/>
        <v>-0.60646448265243635</v>
      </c>
    </row>
    <row r="53" spans="1:10" x14ac:dyDescent="0.25">
      <c r="A53" t="s">
        <v>193</v>
      </c>
      <c r="B53">
        <f>('CON Score and Page Rank'!DM182-'MIN and MAX'!B$25)/('MIN and MAX'!F$25-'MIN and MAX'!B$25)</f>
        <v>6.8899204049089127E-3</v>
      </c>
      <c r="C53">
        <f>('CON Score and Page Rank'!DN182-'MIN and MAX'!C$25)/('MIN and MAX'!G$25-'MIN and MAX'!C$25)</f>
        <v>2.749216248110287E-2</v>
      </c>
      <c r="D53">
        <f>('CON Score and Page Rank'!DO182-'MIN and MAX'!D$25)/('MIN and MAX'!H$25-'MIN and MAX'!D$25)</f>
        <v>0.94875943905070115</v>
      </c>
      <c r="E53">
        <f t="shared" si="0"/>
        <v>2.0602242076193957E-2</v>
      </c>
      <c r="F53">
        <f t="shared" si="1"/>
        <v>0.61387355314927605</v>
      </c>
      <c r="G53">
        <f t="shared" si="2"/>
        <v>0.94186951864579227</v>
      </c>
      <c r="H53" s="3">
        <f>IFERROR(VLOOKUP(A53,'GDP Data'!A$2:Q$144,3,FALSE),"Not Found")</f>
        <v>20876309970.384998</v>
      </c>
      <c r="I53">
        <f t="shared" si="3"/>
        <v>1.9728263574077466E-3</v>
      </c>
      <c r="J53">
        <f t="shared" si="4"/>
        <v>-0.61190072679186835</v>
      </c>
    </row>
    <row r="54" spans="1:10" x14ac:dyDescent="0.25">
      <c r="A54" t="s">
        <v>53</v>
      </c>
      <c r="B54">
        <f>('CON Score and Page Rank'!DM38-'MIN and MAX'!B$25)/('MIN and MAX'!F$25-'MIN and MAX'!B$25)</f>
        <v>4.7390882534796563E-3</v>
      </c>
      <c r="C54">
        <f>('CON Score and Page Rank'!DN38-'MIN and MAX'!C$25)/('MIN and MAX'!G$25-'MIN and MAX'!C$25)</f>
        <v>2.5282457093160009E-2</v>
      </c>
      <c r="D54">
        <f>('CON Score and Page Rank'!DO38-'MIN and MAX'!D$25)/('MIN and MAX'!H$25-'MIN and MAX'!D$25)</f>
        <v>0.87648327939590076</v>
      </c>
      <c r="E54">
        <f t="shared" si="0"/>
        <v>2.0543368839680352E-2</v>
      </c>
      <c r="F54">
        <f t="shared" si="1"/>
        <v>0.61382787171425612</v>
      </c>
      <c r="G54">
        <f t="shared" si="2"/>
        <v>0.87174419114242108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122</v>
      </c>
      <c r="B55">
        <f>('CON Score and Page Rank'!DM109-'MIN and MAX'!B$25)/('MIN and MAX'!F$25-'MIN and MAX'!B$25)</f>
        <v>2.8913304266375084E-3</v>
      </c>
      <c r="C55">
        <f>('CON Score and Page Rank'!DN109-'MIN and MAX'!C$25)/('MIN and MAX'!G$25-'MIN and MAX'!C$25)</f>
        <v>2.3319157760275728E-2</v>
      </c>
      <c r="D55">
        <f>('CON Score and Page Rank'!DO109-'MIN and MAX'!D$25)/('MIN and MAX'!H$25-'MIN and MAX'!D$25)</f>
        <v>0.89428263214670978</v>
      </c>
      <c r="E55">
        <f t="shared" si="0"/>
        <v>2.042782733363822E-2</v>
      </c>
      <c r="F55">
        <f t="shared" si="1"/>
        <v>0.61373821974142562</v>
      </c>
      <c r="G55">
        <f t="shared" si="2"/>
        <v>0.8913913017200723</v>
      </c>
      <c r="H55" s="3">
        <f>IFERROR(VLOOKUP(A55,'GDP Data'!A$2:Q$144,3,FALSE),"Not Found")</f>
        <v>22066031834.2948</v>
      </c>
      <c r="I55">
        <f t="shared" si="3"/>
        <v>2.0852559320995927E-3</v>
      </c>
      <c r="J55">
        <f t="shared" si="4"/>
        <v>-0.61165296380932599</v>
      </c>
    </row>
    <row r="56" spans="1:10" x14ac:dyDescent="0.25">
      <c r="A56" t="s">
        <v>208</v>
      </c>
      <c r="B56">
        <f>('CON Score and Page Rank'!DM197-'MIN and MAX'!B$25)/('MIN and MAX'!F$25-'MIN and MAX'!B$25)</f>
        <v>6.5109752232605763E-4</v>
      </c>
      <c r="C56">
        <f>('CON Score and Page Rank'!DN197-'MIN and MAX'!C$25)/('MIN and MAX'!G$25-'MIN and MAX'!C$25)</f>
        <v>2.1078431464686593E-2</v>
      </c>
      <c r="D56">
        <f>('CON Score and Page Rank'!DO197-'MIN and MAX'!D$25)/('MIN and MAX'!H$25-'MIN and MAX'!D$25)</f>
        <v>0.7653721682847896</v>
      </c>
      <c r="E56">
        <f t="shared" si="0"/>
        <v>2.0427333942360536E-2</v>
      </c>
      <c r="F56">
        <f t="shared" si="1"/>
        <v>0.61373783690496331</v>
      </c>
      <c r="G56">
        <f t="shared" si="2"/>
        <v>0.76472107076246354</v>
      </c>
      <c r="H56" s="3">
        <f>IFERROR(VLOOKUP(A56,'GDP Data'!A$2:Q$144,3,FALSE),"Not Found")</f>
        <v>12282533600</v>
      </c>
      <c r="I56">
        <f t="shared" si="3"/>
        <v>1.160708288782866E-3</v>
      </c>
      <c r="J56">
        <f t="shared" si="4"/>
        <v>-0.61257712861618041</v>
      </c>
    </row>
    <row r="57" spans="1:10" x14ac:dyDescent="0.25">
      <c r="A57" t="s">
        <v>198</v>
      </c>
      <c r="B57">
        <f>('CON Score and Page Rank'!DM187-'MIN and MAX'!B$25)/('MIN and MAX'!F$25-'MIN and MAX'!B$25)</f>
        <v>6.6133379051552192E-4</v>
      </c>
      <c r="C57">
        <f>('CON Score and Page Rank'!DN187-'MIN and MAX'!C$25)/('MIN and MAX'!G$25-'MIN and MAX'!C$25)</f>
        <v>2.1065209098803397E-2</v>
      </c>
      <c r="D57">
        <f>('CON Score and Page Rank'!DO187-'MIN and MAX'!D$25)/('MIN and MAX'!H$25-'MIN and MAX'!D$25)</f>
        <v>0.7653721682847896</v>
      </c>
      <c r="E57">
        <f t="shared" si="0"/>
        <v>2.0403875308287876E-2</v>
      </c>
      <c r="F57">
        <f t="shared" si="1"/>
        <v>0.61371963467706647</v>
      </c>
      <c r="G57">
        <f t="shared" si="2"/>
        <v>0.76471083449427413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95</v>
      </c>
      <c r="B58">
        <f>('CON Score and Page Rank'!DM80-'MIN and MAX'!B$25)/('MIN and MAX'!F$25-'MIN and MAX'!B$25)</f>
        <v>6.6065141881986071E-5</v>
      </c>
      <c r="C58">
        <f>('CON Score and Page Rank'!DN80-'MIN and MAX'!C$25)/('MIN and MAX'!G$25-'MIN and MAX'!C$25)</f>
        <v>2.0461454323701878E-2</v>
      </c>
      <c r="D58">
        <f>('CON Score and Page Rank'!DO80-'MIN and MAX'!D$25)/('MIN and MAX'!H$25-'MIN and MAX'!D$25)</f>
        <v>0.7060409924487594</v>
      </c>
      <c r="E58">
        <f t="shared" si="0"/>
        <v>2.0395389181819892E-2</v>
      </c>
      <c r="F58">
        <f t="shared" si="1"/>
        <v>0.61371305004782284</v>
      </c>
      <c r="G58">
        <f t="shared" si="2"/>
        <v>0.70597492730687739</v>
      </c>
      <c r="H58" s="3">
        <f>IFERROR(VLOOKUP(A58,'GDP Data'!A$2:Q$144,3,FALSE),"Not Found")</f>
        <v>34110064452.1567</v>
      </c>
      <c r="I58">
        <f t="shared" si="3"/>
        <v>3.2234257059582617E-3</v>
      </c>
      <c r="J58">
        <f t="shared" si="4"/>
        <v>-0.6104896243418646</v>
      </c>
    </row>
    <row r="59" spans="1:10" x14ac:dyDescent="0.25">
      <c r="A59" t="s">
        <v>218</v>
      </c>
      <c r="B59">
        <f>('CON Score and Page Rank'!DM207-'MIN and MAX'!B$25)/('MIN and MAX'!F$25-'MIN and MAX'!B$25)</f>
        <v>4.5790831759428234E-4</v>
      </c>
      <c r="C59">
        <f>('CON Score and Page Rank'!DN207-'MIN and MAX'!C$25)/('MIN and MAX'!G$25-'MIN and MAX'!C$25)</f>
        <v>2.0796808687421762E-2</v>
      </c>
      <c r="D59">
        <f>('CON Score and Page Rank'!DO207-'MIN and MAX'!D$25)/('MIN and MAX'!H$25-'MIN and MAX'!D$25)</f>
        <v>0.75836030204962246</v>
      </c>
      <c r="E59">
        <f t="shared" si="0"/>
        <v>2.0338900369827481E-2</v>
      </c>
      <c r="F59">
        <f t="shared" si="1"/>
        <v>0.61366921875626834</v>
      </c>
      <c r="G59">
        <f t="shared" si="2"/>
        <v>0.75790239373202817</v>
      </c>
      <c r="H59" s="3">
        <f>IFERROR(VLOOKUP(A59,'GDP Data'!A$2:Q$144,3,FALSE),"Not Found")</f>
        <v>8495806432.1846704</v>
      </c>
      <c r="I59">
        <f t="shared" si="3"/>
        <v>8.0285983876580112E-4</v>
      </c>
      <c r="J59">
        <f t="shared" si="4"/>
        <v>-0.61286635891750252</v>
      </c>
    </row>
    <row r="60" spans="1:10" x14ac:dyDescent="0.25">
      <c r="A60" t="s">
        <v>96</v>
      </c>
      <c r="B60">
        <f>('CON Score and Page Rank'!DM81-'MIN and MAX'!B$25)/('MIN and MAX'!F$25-'MIN and MAX'!B$25)</f>
        <v>1.7061936053181076E-4</v>
      </c>
      <c r="C60">
        <f>('CON Score and Page Rank'!DN81-'MIN and MAX'!C$25)/('MIN and MAX'!G$25-'MIN and MAX'!C$25)</f>
        <v>2.0468380747737401E-2</v>
      </c>
      <c r="D60">
        <f>('CON Score and Page Rank'!DO81-'MIN and MAX'!D$25)/('MIN and MAX'!H$25-'MIN and MAX'!D$25)</f>
        <v>0.71844660194174759</v>
      </c>
      <c r="E60">
        <f t="shared" si="0"/>
        <v>2.0297761387205591E-2</v>
      </c>
      <c r="F60">
        <f t="shared" si="1"/>
        <v>0.61363729783816168</v>
      </c>
      <c r="G60">
        <f t="shared" si="2"/>
        <v>0.71827598258121572</v>
      </c>
      <c r="H60" s="3">
        <f>IFERROR(VLOOKUP(A60,'GDP Data'!A$2:Q$144,3,FALSE),"Not Found")</f>
        <v>5438332738.1037302</v>
      </c>
      <c r="I60">
        <f t="shared" si="3"/>
        <v>5.1392636827602236E-4</v>
      </c>
      <c r="J60">
        <f t="shared" si="4"/>
        <v>-0.6131233714698856</v>
      </c>
    </row>
    <row r="61" spans="1:10" x14ac:dyDescent="0.25">
      <c r="A61" t="s">
        <v>87</v>
      </c>
      <c r="B61">
        <f>('CON Score and Page Rank'!DM72-'MIN and MAX'!B$25)/('MIN and MAX'!F$25-'MIN and MAX'!B$25)</f>
        <v>8.2276104942312876E-3</v>
      </c>
      <c r="C61">
        <f>('CON Score and Page Rank'!DN72-'MIN and MAX'!C$25)/('MIN and MAX'!G$25-'MIN and MAX'!C$25)</f>
        <v>2.8460251600488283E-2</v>
      </c>
      <c r="D61">
        <f>('CON Score and Page Rank'!DO72-'MIN and MAX'!D$25)/('MIN and MAX'!H$25-'MIN and MAX'!D$25)</f>
        <v>0.94875943905070115</v>
      </c>
      <c r="E61">
        <f t="shared" si="0"/>
        <v>2.0232641106256995E-2</v>
      </c>
      <c r="F61">
        <f t="shared" si="1"/>
        <v>0.61358676914195276</v>
      </c>
      <c r="G61">
        <f t="shared" si="2"/>
        <v>0.94053182855646988</v>
      </c>
      <c r="H61" s="3">
        <f>IFERROR(VLOOKUP(A61,'GDP Data'!A$2:Q$144,3,FALSE),"Not Found")</f>
        <v>126878750295.944</v>
      </c>
      <c r="I61">
        <f t="shared" si="3"/>
        <v>1.1990133463906316E-2</v>
      </c>
      <c r="J61">
        <f t="shared" si="4"/>
        <v>-0.60159663567804644</v>
      </c>
    </row>
    <row r="62" spans="1:10" x14ac:dyDescent="0.25">
      <c r="A62" t="s">
        <v>131</v>
      </c>
      <c r="B62">
        <f>('CON Score and Page Rank'!DM118-'MIN and MAX'!B$25)/('MIN and MAX'!F$25-'MIN and MAX'!B$25)</f>
        <v>9.1477692823913081E-4</v>
      </c>
      <c r="C62">
        <f>('CON Score and Page Rank'!DN118-'MIN and MAX'!C$25)/('MIN and MAX'!G$25-'MIN and MAX'!C$25)</f>
        <v>2.1144877775263266E-2</v>
      </c>
      <c r="D62">
        <f>('CON Score and Page Rank'!DO118-'MIN and MAX'!D$25)/('MIN and MAX'!H$25-'MIN and MAX'!D$25)</f>
        <v>0.71305285868392665</v>
      </c>
      <c r="E62">
        <f t="shared" si="0"/>
        <v>2.0230100847024136E-2</v>
      </c>
      <c r="F62">
        <f t="shared" si="1"/>
        <v>0.61358479808185906</v>
      </c>
      <c r="G62">
        <f t="shared" si="2"/>
        <v>0.71213808175568749</v>
      </c>
      <c r="H62" s="3">
        <f>IFERROR(VLOOKUP(A62,'GDP Data'!A$2:Q$144,3,FALSE),"Not Found")</f>
        <v>53991289844.329102</v>
      </c>
      <c r="I62">
        <f t="shared" si="3"/>
        <v>5.102215852630842E-3</v>
      </c>
      <c r="J62">
        <f t="shared" si="4"/>
        <v>-0.60848258222922824</v>
      </c>
    </row>
    <row r="63" spans="1:10" x14ac:dyDescent="0.25">
      <c r="A63" t="s">
        <v>226</v>
      </c>
      <c r="B63">
        <f>('CON Score and Page Rank'!DM215-'MIN and MAX'!B$25)/('MIN and MAX'!F$25-'MIN and MAX'!B$25)</f>
        <v>8.299177797513612E-3</v>
      </c>
      <c r="C63">
        <f>('CON Score and Page Rank'!DN215-'MIN and MAX'!C$25)/('MIN and MAX'!G$25-'MIN and MAX'!C$25)</f>
        <v>2.8294782586290947E-2</v>
      </c>
      <c r="D63">
        <f>('CON Score and Page Rank'!DO215-'MIN and MAX'!D$25)/('MIN and MAX'!H$25-'MIN and MAX'!D$25)</f>
        <v>0.94875943905070115</v>
      </c>
      <c r="E63">
        <f t="shared" si="0"/>
        <v>1.9995604788777335E-2</v>
      </c>
      <c r="F63">
        <f t="shared" si="1"/>
        <v>0.61340284585565963</v>
      </c>
      <c r="G63">
        <f t="shared" si="2"/>
        <v>0.94046026125318749</v>
      </c>
      <c r="H63" s="3">
        <f>IFERROR(VLOOKUP(A63,'GDP Data'!A$2:Q$144,3,FALSE),"Not Found")</f>
        <v>122903960204.505</v>
      </c>
      <c r="I63">
        <f t="shared" si="3"/>
        <v>1.1614512931892852E-2</v>
      </c>
      <c r="J63">
        <f t="shared" si="4"/>
        <v>-0.60178833292376677</v>
      </c>
    </row>
    <row r="64" spans="1:10" x14ac:dyDescent="0.25">
      <c r="A64" t="s">
        <v>126</v>
      </c>
      <c r="B64">
        <f>('CON Score and Page Rank'!DM113-'MIN and MAX'!B$25)/('MIN and MAX'!F$25-'MIN and MAX'!B$25)</f>
        <v>2.6081578754431212E-4</v>
      </c>
      <c r="C64">
        <f>('CON Score and Page Rank'!DN113-'MIN and MAX'!C$25)/('MIN and MAX'!G$25-'MIN and MAX'!C$25)</f>
        <v>2.0174108366576925E-2</v>
      </c>
      <c r="D64">
        <f>('CON Score and Page Rank'!DO113-'MIN and MAX'!D$25)/('MIN and MAX'!H$25-'MIN and MAX'!D$25)</f>
        <v>0.7049622437971953</v>
      </c>
      <c r="E64">
        <f t="shared" si="0"/>
        <v>1.9913292579032613E-2</v>
      </c>
      <c r="F64">
        <f t="shared" si="1"/>
        <v>0.61333897744815447</v>
      </c>
      <c r="G64">
        <f t="shared" si="2"/>
        <v>0.70470142800965097</v>
      </c>
      <c r="H64" s="3">
        <f>IFERROR(VLOOKUP(A64,'GDP Data'!A$2:Q$144,3,FALSE),"Not Found")</f>
        <v>4094480988.1193099</v>
      </c>
      <c r="I64">
        <f t="shared" si="3"/>
        <v>3.8693140812364173E-4</v>
      </c>
      <c r="J64">
        <f t="shared" si="4"/>
        <v>-0.61295204604003084</v>
      </c>
    </row>
    <row r="65" spans="1:10" x14ac:dyDescent="0.25">
      <c r="A65" t="s">
        <v>180</v>
      </c>
      <c r="B65">
        <f>('CON Score and Page Rank'!DM168-'MIN and MAX'!B$25)/('MIN and MAX'!F$25-'MIN and MAX'!B$25)</f>
        <v>5.1067810984607642E-3</v>
      </c>
      <c r="C65">
        <f>('CON Score and Page Rank'!DN168-'MIN and MAX'!C$25)/('MIN and MAX'!G$25-'MIN and MAX'!C$25)</f>
        <v>2.4996375060421024E-2</v>
      </c>
      <c r="D65">
        <f>('CON Score and Page Rank'!DO168-'MIN and MAX'!D$25)/('MIN and MAX'!H$25-'MIN and MAX'!D$25)</f>
        <v>0.91747572815533984</v>
      </c>
      <c r="E65">
        <f t="shared" si="0"/>
        <v>1.9889593961960259E-2</v>
      </c>
      <c r="F65">
        <f t="shared" si="1"/>
        <v>0.61332058901055586</v>
      </c>
      <c r="G65">
        <f t="shared" si="2"/>
        <v>0.9123689470568791</v>
      </c>
      <c r="H65" s="3">
        <f>IFERROR(VLOOKUP(A65,'GDP Data'!A$2:Q$144,3,FALSE),"Not Found")</f>
        <v>10397897085.610201</v>
      </c>
      <c r="I65">
        <f t="shared" si="3"/>
        <v>9.8260877814158529E-4</v>
      </c>
      <c r="J65">
        <f t="shared" si="4"/>
        <v>-0.61233798023241426</v>
      </c>
    </row>
    <row r="66" spans="1:10" x14ac:dyDescent="0.25">
      <c r="A66" t="s">
        <v>190</v>
      </c>
      <c r="B66">
        <f>('CON Score and Page Rank'!DM178-'MIN and MAX'!B$25)/('MIN and MAX'!F$25-'MIN and MAX'!B$25)</f>
        <v>8.8045654006973593E-3</v>
      </c>
      <c r="C66">
        <f>('CON Score and Page Rank'!DN178-'MIN and MAX'!C$25)/('MIN and MAX'!G$25-'MIN and MAX'!C$25)</f>
        <v>2.8667579599941321E-2</v>
      </c>
      <c r="D66">
        <f>('CON Score and Page Rank'!DO178-'MIN and MAX'!D$25)/('MIN and MAX'!H$25-'MIN and MAX'!D$25)</f>
        <v>0.94875943905070115</v>
      </c>
      <c r="E66">
        <f t="shared" si="0"/>
        <v>1.986301419924396E-2</v>
      </c>
      <c r="F66">
        <f t="shared" si="1"/>
        <v>0.61329996500930728</v>
      </c>
      <c r="G66">
        <f t="shared" si="2"/>
        <v>0.93995487365000374</v>
      </c>
      <c r="H66" s="3">
        <f>IFERROR(VLOOKUP(A66,'GDP Data'!A$2:Q$144,3,FALSE),"Not Found")</f>
        <v>40394824679.123199</v>
      </c>
      <c r="I66">
        <f t="shared" si="3"/>
        <v>3.8173400827488046E-3</v>
      </c>
      <c r="J66">
        <f t="shared" si="4"/>
        <v>-0.60948262492655847</v>
      </c>
    </row>
    <row r="67" spans="1:10" x14ac:dyDescent="0.25">
      <c r="A67" t="s">
        <v>81</v>
      </c>
      <c r="B67">
        <f>('CON Score and Page Rank'!DM66-'MIN and MAX'!B$25)/('MIN and MAX'!F$25-'MIN and MAX'!B$25)</f>
        <v>3.7358248906271832E-5</v>
      </c>
      <c r="C67">
        <f>('CON Score and Page Rank'!DN66-'MIN and MAX'!C$25)/('MIN and MAX'!G$25-'MIN and MAX'!C$25)</f>
        <v>1.9854378417075633E-2</v>
      </c>
      <c r="D67">
        <f>('CON Score and Page Rank'!DO66-'MIN and MAX'!D$25)/('MIN and MAX'!H$25-'MIN and MAX'!D$25)</f>
        <v>0.69795037756202805</v>
      </c>
      <c r="E67">
        <f t="shared" ref="E67:E130" si="5">C67-B67</f>
        <v>1.9817020168169362E-2</v>
      </c>
      <c r="F67">
        <f t="shared" si="1"/>
        <v>0.61326427691967167</v>
      </c>
      <c r="G67">
        <f t="shared" si="2"/>
        <v>0.69791301931312177</v>
      </c>
      <c r="H67" s="3">
        <f>IFERROR(VLOOKUP(A67,'GDP Data'!A$2:Q$144,3,FALSE),"Not Found")</f>
        <v>8231326016.4749403</v>
      </c>
      <c r="I67">
        <f t="shared" si="3"/>
        <v>7.7786624862125455E-4</v>
      </c>
      <c r="J67">
        <f t="shared" si="4"/>
        <v>-0.61248641067105036</v>
      </c>
    </row>
    <row r="68" spans="1:10" x14ac:dyDescent="0.25">
      <c r="A68" t="s">
        <v>56</v>
      </c>
      <c r="B68">
        <f>('CON Score and Page Rank'!DM41-'MIN and MAX'!B$25)/('MIN and MAX'!F$25-'MIN and MAX'!B$25)</f>
        <v>9.3116083591766245E-4</v>
      </c>
      <c r="C68">
        <f>('CON Score and Page Rank'!DN41-'MIN and MAX'!C$25)/('MIN and MAX'!G$25-'MIN and MAX'!C$25)</f>
        <v>2.0721424625830022E-2</v>
      </c>
      <c r="D68">
        <f>('CON Score and Page Rank'!DO41-'MIN and MAX'!D$25)/('MIN and MAX'!H$25-'MIN and MAX'!D$25)</f>
        <v>0.72330097087378642</v>
      </c>
      <c r="E68">
        <f t="shared" si="5"/>
        <v>1.979026378991236E-2</v>
      </c>
      <c r="F68">
        <f t="shared" ref="F68:F131" si="6">(E68-MIN(E$3:E$220))/(MAX(E$3:E$220)-MIN(E$3:E$220))</f>
        <v>0.6132435158773526</v>
      </c>
      <c r="G68">
        <f t="shared" ref="G68:G131" si="7">D68-B68</f>
        <v>0.72236981003786871</v>
      </c>
      <c r="H68" s="3" t="str">
        <f>IFERROR(VLOOKUP(A68,'GDP Data'!A$2:Q$144,3,FALSE),"Not Found")</f>
        <v>Not Found</v>
      </c>
      <c r="I68" t="str">
        <f t="shared" ref="I68:I131" si="8">IFERROR((H68-MIN(H$3:H$220))/(MAX(H$3:H$220)-MIN(H$3:H$220)),"No Value")</f>
        <v>No Value</v>
      </c>
      <c r="J68" t="str">
        <f t="shared" ref="J68:J131" si="9">IFERROR(I68-F68,"No Value")</f>
        <v>No Value</v>
      </c>
    </row>
    <row r="69" spans="1:10" x14ac:dyDescent="0.25">
      <c r="A69" t="s">
        <v>187</v>
      </c>
      <c r="B69">
        <f>('CON Score and Page Rank'!DM175-'MIN and MAX'!B$25)/('MIN and MAX'!F$25-'MIN and MAX'!B$25)</f>
        <v>4.7501785656125263E-3</v>
      </c>
      <c r="C69">
        <f>('CON Score and Page Rank'!DN175-'MIN and MAX'!C$25)/('MIN and MAX'!G$25-'MIN and MAX'!C$25)</f>
        <v>2.4379001278059916E-2</v>
      </c>
      <c r="D69">
        <f>('CON Score and Page Rank'!DO175-'MIN and MAX'!D$25)/('MIN and MAX'!H$25-'MIN and MAX'!D$25)</f>
        <v>0.89428263214670978</v>
      </c>
      <c r="E69">
        <f t="shared" si="5"/>
        <v>1.962882271244739E-2</v>
      </c>
      <c r="F69">
        <f t="shared" si="6"/>
        <v>0.61311824910884305</v>
      </c>
      <c r="G69">
        <f t="shared" si="7"/>
        <v>0.88953245358109723</v>
      </c>
      <c r="H69" s="3">
        <f>IFERROR(VLOOKUP(A69,'GDP Data'!A$2:Q$144,3,FALSE),"Not Found")</f>
        <v>4088368978.34589</v>
      </c>
      <c r="I69">
        <f t="shared" si="8"/>
        <v>3.863538187893752E-4</v>
      </c>
      <c r="J69">
        <f t="shared" si="9"/>
        <v>-0.61273189529005367</v>
      </c>
    </row>
    <row r="70" spans="1:10" x14ac:dyDescent="0.25">
      <c r="A70" t="s">
        <v>119</v>
      </c>
      <c r="B70">
        <f>('CON Score and Page Rank'!DM104-'MIN and MAX'!B$25)/('MIN and MAX'!F$25-'MIN and MAX'!B$25)</f>
        <v>1.153053184174117E-4</v>
      </c>
      <c r="C70">
        <f>('CON Score and Page Rank'!DN104-'MIN and MAX'!C$25)/('MIN and MAX'!G$25-'MIN and MAX'!C$25)</f>
        <v>1.97068041449752E-2</v>
      </c>
      <c r="D70">
        <f>('CON Score and Page Rank'!DO104-'MIN and MAX'!D$25)/('MIN and MAX'!H$25-'MIN and MAX'!D$25)</f>
        <v>0.69902912621359226</v>
      </c>
      <c r="E70">
        <f t="shared" si="5"/>
        <v>1.959149882655779E-2</v>
      </c>
      <c r="F70">
        <f t="shared" si="6"/>
        <v>0.61308928843385857</v>
      </c>
      <c r="G70">
        <f t="shared" si="7"/>
        <v>0.69891382089517484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82</v>
      </c>
      <c r="B71">
        <f>('CON Score and Page Rank'!DM67-'MIN and MAX'!B$25)/('MIN and MAX'!F$25-'MIN and MAX'!B$25)</f>
        <v>6.5082578760718374E-4</v>
      </c>
      <c r="C71">
        <f>('CON Score and Page Rank'!DN67-'MIN and MAX'!C$25)/('MIN and MAX'!G$25-'MIN and MAX'!C$25)</f>
        <v>2.0226433948152971E-2</v>
      </c>
      <c r="D71">
        <f>('CON Score and Page Rank'!DO67-'MIN and MAX'!D$25)/('MIN and MAX'!H$25-'MIN and MAX'!D$25)</f>
        <v>0.6477885652642934</v>
      </c>
      <c r="E71">
        <f t="shared" si="5"/>
        <v>1.9575608160545786E-2</v>
      </c>
      <c r="F71">
        <f t="shared" si="6"/>
        <v>0.6130769584097282</v>
      </c>
      <c r="G71">
        <f t="shared" si="7"/>
        <v>0.64713773947668618</v>
      </c>
      <c r="H71" s="3">
        <f>IFERROR(VLOOKUP(A71,'GDP Data'!A$2:Q$144,3,FALSE),"Not Found")</f>
        <v>5023265365.2516899</v>
      </c>
      <c r="I71">
        <f t="shared" si="8"/>
        <v>4.7470220201176796E-4</v>
      </c>
      <c r="J71">
        <f t="shared" si="9"/>
        <v>-0.61260225620771647</v>
      </c>
    </row>
    <row r="72" spans="1:10" x14ac:dyDescent="0.25">
      <c r="A72" t="s">
        <v>112</v>
      </c>
      <c r="B72">
        <f>('CON Score and Page Rank'!DM97-'MIN and MAX'!B$25)/('MIN and MAX'!F$25-'MIN and MAX'!B$25)</f>
        <v>1.419213679290812E-4</v>
      </c>
      <c r="C72">
        <f>('CON Score and Page Rank'!DN97-'MIN and MAX'!C$25)/('MIN and MAX'!G$25-'MIN and MAX'!C$25)</f>
        <v>1.9677627323728127E-2</v>
      </c>
      <c r="D72">
        <f>('CON Score and Page Rank'!DO97-'MIN and MAX'!D$25)/('MIN and MAX'!H$25-'MIN and MAX'!D$25)</f>
        <v>0.71143473570658033</v>
      </c>
      <c r="E72">
        <f t="shared" si="5"/>
        <v>1.9535705955799045E-2</v>
      </c>
      <c r="F72">
        <f t="shared" si="6"/>
        <v>0.61304599714309438</v>
      </c>
      <c r="G72">
        <f t="shared" si="7"/>
        <v>0.71129281433865121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64</v>
      </c>
      <c r="B73">
        <f>('CON Score and Page Rank'!DM49-'MIN and MAX'!B$25)/('MIN and MAX'!F$25-'MIN and MAX'!B$25)</f>
        <v>7.1221847136634757E-4</v>
      </c>
      <c r="C73">
        <f>('CON Score and Page Rank'!DN49-'MIN and MAX'!C$25)/('MIN and MAX'!G$25-'MIN and MAX'!C$25)</f>
        <v>2.002345124377863E-2</v>
      </c>
      <c r="D73">
        <f>('CON Score and Page Rank'!DO49-'MIN and MAX'!D$25)/('MIN and MAX'!H$25-'MIN and MAX'!D$25)</f>
        <v>0.7637540453074434</v>
      </c>
      <c r="E73">
        <f t="shared" si="5"/>
        <v>1.9311232772412285E-2</v>
      </c>
      <c r="F73">
        <f t="shared" si="6"/>
        <v>0.61287182195335066</v>
      </c>
      <c r="G73">
        <f t="shared" si="7"/>
        <v>0.76304182683607702</v>
      </c>
      <c r="H73" s="3">
        <f>IFERROR(VLOOKUP(A73,'GDP Data'!A$2:Q$144,3,FALSE),"Not Found")</f>
        <v>8936063723.20121</v>
      </c>
      <c r="I73">
        <f t="shared" si="8"/>
        <v>8.4446447047468467E-4</v>
      </c>
      <c r="J73">
        <f t="shared" si="9"/>
        <v>-0.61202735748287596</v>
      </c>
    </row>
    <row r="74" spans="1:10" x14ac:dyDescent="0.25">
      <c r="A74" t="s">
        <v>115</v>
      </c>
      <c r="B74">
        <f>('CON Score and Page Rank'!DM100-'MIN and MAX'!B$25)/('MIN and MAX'!F$25-'MIN and MAX'!B$25)</f>
        <v>1.0388612719056832E-2</v>
      </c>
      <c r="C74">
        <f>('CON Score and Page Rank'!DN100-'MIN and MAX'!C$25)/('MIN and MAX'!G$25-'MIN and MAX'!C$25)</f>
        <v>2.9666588986623773E-2</v>
      </c>
      <c r="D74">
        <f>('CON Score and Page Rank'!DO100-'MIN and MAX'!D$25)/('MIN and MAX'!H$25-'MIN and MAX'!D$25)</f>
        <v>0.94875943905070115</v>
      </c>
      <c r="E74">
        <f t="shared" si="5"/>
        <v>1.9277976267566943E-2</v>
      </c>
      <c r="F74">
        <f t="shared" si="6"/>
        <v>0.61284601727613153</v>
      </c>
      <c r="G74">
        <f t="shared" si="7"/>
        <v>0.93837082633164437</v>
      </c>
      <c r="H74" s="3">
        <f>IFERROR(VLOOKUP(A74,'GDP Data'!A$2:Q$144,3,FALSE),"Not Found")</f>
        <v>135429607036.658</v>
      </c>
      <c r="I74">
        <f t="shared" si="8"/>
        <v>1.2798195596554712E-2</v>
      </c>
      <c r="J74">
        <f t="shared" si="9"/>
        <v>-0.60004782167957682</v>
      </c>
    </row>
    <row r="75" spans="1:10" x14ac:dyDescent="0.25">
      <c r="A75" t="s">
        <v>44</v>
      </c>
      <c r="B75">
        <f>('CON Score and Page Rank'!DM29-'MIN and MAX'!B$25)/('MIN and MAX'!F$25-'MIN and MAX'!B$25)</f>
        <v>3.8579518789504097E-4</v>
      </c>
      <c r="C75">
        <f>('CON Score and Page Rank'!DN29-'MIN and MAX'!C$25)/('MIN and MAX'!G$25-'MIN and MAX'!C$25)</f>
        <v>1.9633833971759943E-2</v>
      </c>
      <c r="D75">
        <f>('CON Score and Page Rank'!DO29-'MIN and MAX'!D$25)/('MIN and MAX'!H$25-'MIN and MAX'!D$25)</f>
        <v>0.70442286947141319</v>
      </c>
      <c r="E75">
        <f t="shared" si="5"/>
        <v>1.9248038783864902E-2</v>
      </c>
      <c r="F75">
        <f t="shared" si="6"/>
        <v>0.61282278792273803</v>
      </c>
      <c r="G75">
        <f t="shared" si="7"/>
        <v>0.70403707428351814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199</v>
      </c>
      <c r="B76">
        <f>('CON Score and Page Rank'!DM188-'MIN and MAX'!B$25)/('MIN and MAX'!F$25-'MIN and MAX'!B$25)</f>
        <v>2.852555118201712E-4</v>
      </c>
      <c r="C76">
        <f>('CON Score and Page Rank'!DN188-'MIN and MAX'!C$25)/('MIN and MAX'!G$25-'MIN and MAX'!C$25)</f>
        <v>1.9506133208622971E-2</v>
      </c>
      <c r="D76">
        <f>('CON Score and Page Rank'!DO188-'MIN and MAX'!D$25)/('MIN and MAX'!H$25-'MIN and MAX'!D$25)</f>
        <v>0.62998921251348439</v>
      </c>
      <c r="E76">
        <f t="shared" si="5"/>
        <v>1.92208776968028E-2</v>
      </c>
      <c r="F76">
        <f t="shared" si="6"/>
        <v>0.6128017128552341</v>
      </c>
      <c r="G76">
        <f t="shared" si="7"/>
        <v>0.62970395700166426</v>
      </c>
      <c r="H76" s="3">
        <f>IFERROR(VLOOKUP(A76,'GDP Data'!A$2:Q$144,3,FALSE),"Not Found")</f>
        <v>8141537877.0679102</v>
      </c>
      <c r="I76">
        <f t="shared" si="8"/>
        <v>7.693812046524653E-4</v>
      </c>
      <c r="J76">
        <f t="shared" si="9"/>
        <v>-0.61203233165058168</v>
      </c>
    </row>
    <row r="77" spans="1:10" x14ac:dyDescent="0.25">
      <c r="A77" t="s">
        <v>123</v>
      </c>
      <c r="B77">
        <f>('CON Score and Page Rank'!DM110-'MIN and MAX'!B$25)/('MIN and MAX'!F$25-'MIN and MAX'!B$25)</f>
        <v>2.3846667649853661E-4</v>
      </c>
      <c r="C77">
        <f>('CON Score and Page Rank'!DN110-'MIN and MAX'!C$25)/('MIN and MAX'!G$25-'MIN and MAX'!C$25)</f>
        <v>1.9426365371819004E-2</v>
      </c>
      <c r="D77">
        <f>('CON Score and Page Rank'!DO110-'MIN and MAX'!D$25)/('MIN and MAX'!H$25-'MIN and MAX'!D$25)</f>
        <v>0.63969795037756205</v>
      </c>
      <c r="E77">
        <f t="shared" si="5"/>
        <v>1.9187898695320466E-2</v>
      </c>
      <c r="F77">
        <f t="shared" si="6"/>
        <v>0.61277612350084398</v>
      </c>
      <c r="G77">
        <f t="shared" si="7"/>
        <v>0.63945948370106354</v>
      </c>
      <c r="H77" s="3">
        <f>IFERROR(VLOOKUP(A77,'GDP Data'!A$2:Q$144,3,FALSE),"Not Found")</f>
        <v>5840503868.5724602</v>
      </c>
      <c r="I77">
        <f t="shared" si="8"/>
        <v>5.519318303285935E-4</v>
      </c>
      <c r="J77">
        <f t="shared" si="9"/>
        <v>-0.61222419167051534</v>
      </c>
    </row>
    <row r="78" spans="1:10" x14ac:dyDescent="0.25">
      <c r="A78" t="s">
        <v>127</v>
      </c>
      <c r="B78">
        <f>('CON Score and Page Rank'!DM114-'MIN and MAX'!B$25)/('MIN and MAX'!F$25-'MIN and MAX'!B$25)</f>
        <v>4.9534226020437461E-4</v>
      </c>
      <c r="C78">
        <f>('CON Score and Page Rank'!DN114-'MIN and MAX'!C$25)/('MIN and MAX'!G$25-'MIN and MAX'!C$25)</f>
        <v>1.9517453767906669E-2</v>
      </c>
      <c r="D78">
        <f>('CON Score and Page Rank'!DO114-'MIN and MAX'!D$25)/('MIN and MAX'!H$25-'MIN and MAX'!D$25)</f>
        <v>0.69309600862998921</v>
      </c>
      <c r="E78">
        <f t="shared" si="5"/>
        <v>1.9022111507702295E-2</v>
      </c>
      <c r="F78">
        <f t="shared" si="6"/>
        <v>0.61264748446064854</v>
      </c>
      <c r="G78">
        <f t="shared" si="7"/>
        <v>0.69260066636978479</v>
      </c>
      <c r="H78" s="3">
        <f>IFERROR(VLOOKUP(A78,'GDP Data'!A$2:Q$144,3,FALSE),"Not Found")</f>
        <v>6777384700</v>
      </c>
      <c r="I78">
        <f t="shared" si="8"/>
        <v>6.4046774499034777E-4</v>
      </c>
      <c r="J78">
        <f t="shared" si="9"/>
        <v>-0.61200701671565816</v>
      </c>
    </row>
    <row r="79" spans="1:10" x14ac:dyDescent="0.25">
      <c r="A79" t="s">
        <v>124</v>
      </c>
      <c r="B79">
        <f>('CON Score and Page Rank'!DM111-'MIN and MAX'!B$25)/('MIN and MAX'!F$25-'MIN and MAX'!B$25)</f>
        <v>1.2478629585399048E-2</v>
      </c>
      <c r="C79">
        <f>('CON Score and Page Rank'!DN111-'MIN and MAX'!C$25)/('MIN and MAX'!G$25-'MIN and MAX'!C$25)</f>
        <v>3.1494781610671561E-2</v>
      </c>
      <c r="D79">
        <f>('CON Score and Page Rank'!DO111-'MIN and MAX'!D$25)/('MIN and MAX'!H$25-'MIN and MAX'!D$25)</f>
        <v>0.97195253505933121</v>
      </c>
      <c r="E79">
        <f t="shared" si="5"/>
        <v>1.9016152025272515E-2</v>
      </c>
      <c r="F79">
        <f t="shared" si="6"/>
        <v>0.61264286032707804</v>
      </c>
      <c r="G79">
        <f t="shared" si="7"/>
        <v>0.95947390547393219</v>
      </c>
      <c r="H79" s="3">
        <f>IFERROR(VLOOKUP(A79,'GDP Data'!A$2:Q$144,3,FALSE),"Not Found")</f>
        <v>103311640571.81799</v>
      </c>
      <c r="I79">
        <f t="shared" si="8"/>
        <v>9.7630245879779531E-3</v>
      </c>
      <c r="J79">
        <f t="shared" si="9"/>
        <v>-0.60287983573910009</v>
      </c>
    </row>
    <row r="80" spans="1:10" x14ac:dyDescent="0.25">
      <c r="A80" t="s">
        <v>45</v>
      </c>
      <c r="B80">
        <f>('CON Score and Page Rank'!DM30-'MIN and MAX'!B$25)/('MIN and MAX'!F$25-'MIN and MAX'!B$25)</f>
        <v>1.0778853447015832E-2</v>
      </c>
      <c r="C80">
        <f>('CON Score and Page Rank'!DN30-'MIN and MAX'!C$25)/('MIN and MAX'!G$25-'MIN and MAX'!C$25)</f>
        <v>2.9601377000330355E-2</v>
      </c>
      <c r="D80">
        <f>('CON Score and Page Rank'!DO30-'MIN and MAX'!D$25)/('MIN and MAX'!H$25-'MIN and MAX'!D$25)</f>
        <v>0.90938511326860838</v>
      </c>
      <c r="E80">
        <f t="shared" si="5"/>
        <v>1.8822523553314523E-2</v>
      </c>
      <c r="F80">
        <f t="shared" si="6"/>
        <v>0.61249261843477598</v>
      </c>
      <c r="G80">
        <f t="shared" si="7"/>
        <v>0.89860625982159259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121</v>
      </c>
      <c r="B81">
        <f>('CON Score and Page Rank'!DM108-'MIN and MAX'!B$25)/('MIN and MAX'!F$25-'MIN and MAX'!B$25)</f>
        <v>9.0180954968495619E-5</v>
      </c>
      <c r="C81">
        <f>('CON Score and Page Rank'!DN108-'MIN and MAX'!C$25)/('MIN and MAX'!G$25-'MIN and MAX'!C$25)</f>
        <v>1.8909941259765365E-2</v>
      </c>
      <c r="D81">
        <f>('CON Score and Page Rank'!DO108-'MIN and MAX'!D$25)/('MIN and MAX'!H$25-'MIN and MAX'!D$25)</f>
        <v>0.64617044228694709</v>
      </c>
      <c r="E81">
        <f t="shared" si="5"/>
        <v>1.881976030479687E-2</v>
      </c>
      <c r="F81">
        <f t="shared" si="6"/>
        <v>0.6124904743508921</v>
      </c>
      <c r="G81">
        <f t="shared" si="7"/>
        <v>0.6460802613319786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197</v>
      </c>
      <c r="B82">
        <f>('CON Score and Page Rank'!DM186-'MIN and MAX'!B$25)/('MIN and MAX'!F$25-'MIN and MAX'!B$25)</f>
        <v>1.1801560907789605E-2</v>
      </c>
      <c r="C82">
        <f>('CON Score and Page Rank'!DN186-'MIN and MAX'!C$25)/('MIN and MAX'!G$25-'MIN and MAX'!C$25)</f>
        <v>3.0493618816516528E-2</v>
      </c>
      <c r="D82">
        <f>('CON Score and Page Rank'!DO186-'MIN and MAX'!D$25)/('MIN and MAX'!H$25-'MIN and MAX'!D$25)</f>
        <v>0.97195253505933121</v>
      </c>
      <c r="E82">
        <f t="shared" si="5"/>
        <v>1.8692057908726925E-2</v>
      </c>
      <c r="F82">
        <f t="shared" si="6"/>
        <v>0.61239138639423452</v>
      </c>
      <c r="G82">
        <f t="shared" si="7"/>
        <v>0.9601509741515416</v>
      </c>
      <c r="H82" s="3">
        <f>IFERROR(VLOOKUP(A82,'GDP Data'!A$2:Q$144,3,FALSE),"Not Found")</f>
        <v>268696750000</v>
      </c>
      <c r="I82">
        <f t="shared" si="8"/>
        <v>2.5392036777657792E-2</v>
      </c>
      <c r="J82">
        <f t="shared" si="9"/>
        <v>-0.58699934961657674</v>
      </c>
    </row>
    <row r="83" spans="1:10" x14ac:dyDescent="0.25">
      <c r="A83" t="s">
        <v>139</v>
      </c>
      <c r="B83">
        <f>('CON Score and Page Rank'!DM126-'MIN and MAX'!B$25)/('MIN and MAX'!F$25-'MIN and MAX'!B$25)</f>
        <v>5.6516020403913516E-5</v>
      </c>
      <c r="C83">
        <f>('CON Score and Page Rank'!DN126-'MIN and MAX'!C$25)/('MIN and MAX'!G$25-'MIN and MAX'!C$25)</f>
        <v>1.8742108677366164E-2</v>
      </c>
      <c r="D83">
        <f>('CON Score and Page Rank'!DO126-'MIN and MAX'!D$25)/('MIN and MAX'!H$25-'MIN and MAX'!D$25)</f>
        <v>0.69093851132686079</v>
      </c>
      <c r="E83">
        <f t="shared" si="5"/>
        <v>1.8685592656962249E-2</v>
      </c>
      <c r="F83">
        <f t="shared" si="6"/>
        <v>0.61238636981971162</v>
      </c>
      <c r="G83">
        <f t="shared" si="7"/>
        <v>0.69088199530645689</v>
      </c>
      <c r="H83" s="3">
        <f>IFERROR(VLOOKUP(A83,'GDP Data'!A$2:Q$144,3,FALSE),"Not Found")</f>
        <v>3219488663.7723098</v>
      </c>
      <c r="I83">
        <f t="shared" si="8"/>
        <v>3.0424400204229798E-4</v>
      </c>
      <c r="J83">
        <f t="shared" si="9"/>
        <v>-0.6120821258176693</v>
      </c>
    </row>
    <row r="84" spans="1:10" x14ac:dyDescent="0.25">
      <c r="A84" t="s">
        <v>141</v>
      </c>
      <c r="B84">
        <f>('CON Score and Page Rank'!DM128-'MIN and MAX'!B$25)/('MIN and MAX'!F$25-'MIN and MAX'!B$25)</f>
        <v>1.3723721922317311E-2</v>
      </c>
      <c r="C84">
        <f>('CON Score and Page Rank'!DN128-'MIN and MAX'!C$25)/('MIN and MAX'!G$25-'MIN and MAX'!C$25)</f>
        <v>3.2217268317787137E-2</v>
      </c>
      <c r="D84">
        <f>('CON Score and Page Rank'!DO128-'MIN and MAX'!D$25)/('MIN and MAX'!H$25-'MIN and MAX'!D$25)</f>
        <v>0.96763754045307449</v>
      </c>
      <c r="E84">
        <f t="shared" si="5"/>
        <v>1.8493546395469827E-2</v>
      </c>
      <c r="F84">
        <f t="shared" si="6"/>
        <v>0.61223735560995007</v>
      </c>
      <c r="G84">
        <f t="shared" si="7"/>
        <v>0.95391381853075718</v>
      </c>
      <c r="H84" s="3">
        <f>IFERROR(VLOOKUP(A84,'GDP Data'!A$2:Q$144,3,FALSE),"Not Found")</f>
        <v>160446947784.909</v>
      </c>
      <c r="I84">
        <f t="shared" si="8"/>
        <v>1.5162352350809412E-2</v>
      </c>
      <c r="J84">
        <f t="shared" si="9"/>
        <v>-0.59707500325914065</v>
      </c>
    </row>
    <row r="85" spans="1:10" x14ac:dyDescent="0.25">
      <c r="A85" t="s">
        <v>221</v>
      </c>
      <c r="B85">
        <f>('CON Score and Page Rank'!DM210-'MIN and MAX'!B$25)/('MIN and MAX'!F$25-'MIN and MAX'!B$25)</f>
        <v>1.5939373212998584E-4</v>
      </c>
      <c r="C85">
        <f>('CON Score and Page Rank'!DN210-'MIN and MAX'!C$25)/('MIN and MAX'!G$25-'MIN and MAX'!C$25)</f>
        <v>1.8598407578706108E-2</v>
      </c>
      <c r="D85">
        <f>('CON Score and Page Rank'!DO210-'MIN and MAX'!D$25)/('MIN and MAX'!H$25-'MIN and MAX'!D$25)</f>
        <v>0.6326860841423948</v>
      </c>
      <c r="E85">
        <f t="shared" si="5"/>
        <v>1.8439013846576122E-2</v>
      </c>
      <c r="F85">
        <f t="shared" si="6"/>
        <v>0.6121950422391168</v>
      </c>
      <c r="G85">
        <f t="shared" si="7"/>
        <v>0.63252669041026477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211</v>
      </c>
      <c r="B86">
        <f>('CON Score and Page Rank'!DM200-'MIN and MAX'!B$25)/('MIN and MAX'!F$25-'MIN and MAX'!B$25)</f>
        <v>5.0776857498672937E-4</v>
      </c>
      <c r="C86">
        <f>('CON Score and Page Rank'!DN200-'MIN and MAX'!C$25)/('MIN and MAX'!G$25-'MIN and MAX'!C$25)</f>
        <v>1.8890557632501852E-2</v>
      </c>
      <c r="D86">
        <f>('CON Score and Page Rank'!DO200-'MIN and MAX'!D$25)/('MIN and MAX'!H$25-'MIN and MAX'!D$25)</f>
        <v>0.56472491909385114</v>
      </c>
      <c r="E86">
        <f t="shared" si="5"/>
        <v>1.8382789057515121E-2</v>
      </c>
      <c r="F86">
        <f t="shared" si="6"/>
        <v>0.61215141581053745</v>
      </c>
      <c r="G86">
        <f t="shared" si="7"/>
        <v>0.56421715051886445</v>
      </c>
      <c r="H86" s="3">
        <f>IFERROR(VLOOKUP(A86,'GDP Data'!A$2:Q$144,3,FALSE),"Not Found")</f>
        <v>18405203853.1036</v>
      </c>
      <c r="I86">
        <f t="shared" si="8"/>
        <v>1.7393050460725538E-3</v>
      </c>
      <c r="J86">
        <f t="shared" si="9"/>
        <v>-0.61041211076446489</v>
      </c>
    </row>
    <row r="87" spans="1:10" x14ac:dyDescent="0.25">
      <c r="A87" t="s">
        <v>74</v>
      </c>
      <c r="B87">
        <f>('CON Score and Page Rank'!DM59-'MIN and MAX'!B$25)/('MIN and MAX'!F$25-'MIN and MAX'!B$25)</f>
        <v>3.3507487441968682E-4</v>
      </c>
      <c r="C87">
        <f>('CON Score and Page Rank'!DN59-'MIN and MAX'!C$25)/('MIN and MAX'!G$25-'MIN and MAX'!C$25)</f>
        <v>1.8665509531557937E-2</v>
      </c>
      <c r="D87">
        <f>('CON Score and Page Rank'!DO59-'MIN and MAX'!D$25)/('MIN and MAX'!H$25-'MIN and MAX'!D$25)</f>
        <v>0.62783171521035597</v>
      </c>
      <c r="E87">
        <f t="shared" si="5"/>
        <v>1.833043465713825E-2</v>
      </c>
      <c r="F87">
        <f t="shared" si="6"/>
        <v>0.61211079252769363</v>
      </c>
      <c r="G87">
        <f t="shared" si="7"/>
        <v>0.62749664033593633</v>
      </c>
      <c r="H87" s="3">
        <f>IFERROR(VLOOKUP(A87,'GDP Data'!A$2:Q$144,3,FALSE),"Not Found")</f>
        <v>2796704603.0444298</v>
      </c>
      <c r="I87">
        <f t="shared" si="8"/>
        <v>2.6429060320509642E-4</v>
      </c>
      <c r="J87">
        <f t="shared" si="9"/>
        <v>-0.61184650192448853</v>
      </c>
    </row>
    <row r="88" spans="1:10" x14ac:dyDescent="0.25">
      <c r="A88" t="s">
        <v>166</v>
      </c>
      <c r="B88">
        <f>('CON Score and Page Rank'!DM153-'MIN and MAX'!B$25)/('MIN and MAX'!F$25-'MIN and MAX'!B$25)</f>
        <v>1.225584540847947E-2</v>
      </c>
      <c r="C88">
        <f>('CON Score and Page Rank'!DN153-'MIN and MAX'!C$25)/('MIN and MAX'!G$25-'MIN and MAX'!C$25)</f>
        <v>3.0505683818383533E-2</v>
      </c>
      <c r="D88">
        <f>('CON Score and Page Rank'!DO153-'MIN and MAX'!D$25)/('MIN and MAX'!H$25-'MIN and MAX'!D$25)</f>
        <v>0.91963322545846815</v>
      </c>
      <c r="E88">
        <f t="shared" si="5"/>
        <v>1.8249838409904063E-2</v>
      </c>
      <c r="F88">
        <f t="shared" si="6"/>
        <v>0.61204825558478193</v>
      </c>
      <c r="G88">
        <f t="shared" si="7"/>
        <v>0.90737738004998869</v>
      </c>
      <c r="H88" s="3">
        <f>IFERROR(VLOOKUP(A88,'GDP Data'!A$2:Q$144,3,FALSE),"Not Found")</f>
        <v>120296476180.40199</v>
      </c>
      <c r="I88">
        <f t="shared" si="8"/>
        <v>1.1368103809947095E-2</v>
      </c>
      <c r="J88">
        <f t="shared" si="9"/>
        <v>-0.6006801517748348</v>
      </c>
    </row>
    <row r="89" spans="1:10" x14ac:dyDescent="0.25">
      <c r="A89" t="s">
        <v>149</v>
      </c>
      <c r="B89">
        <f>('CON Score and Page Rank'!DM135-'MIN and MAX'!B$25)/('MIN and MAX'!F$25-'MIN and MAX'!B$25)</f>
        <v>2.2589131404732793E-3</v>
      </c>
      <c r="C89">
        <f>('CON Score and Page Rank'!DN135-'MIN and MAX'!C$25)/('MIN and MAX'!G$25-'MIN and MAX'!C$25)</f>
        <v>2.0421804986113918E-2</v>
      </c>
      <c r="D89">
        <f>('CON Score and Page Rank'!DO135-'MIN and MAX'!D$25)/('MIN and MAX'!H$25-'MIN and MAX'!D$25)</f>
        <v>0.64077669902912626</v>
      </c>
      <c r="E89">
        <f t="shared" si="5"/>
        <v>1.8162891845640638E-2</v>
      </c>
      <c r="F89">
        <f t="shared" si="6"/>
        <v>0.61198079124850957</v>
      </c>
      <c r="G89">
        <f t="shared" si="7"/>
        <v>0.63851778588865293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134</v>
      </c>
      <c r="B90">
        <f>('CON Score and Page Rank'!DM121-'MIN and MAX'!B$25)/('MIN and MAX'!F$25-'MIN and MAX'!B$25)</f>
        <v>5.9604680264883914E-4</v>
      </c>
      <c r="C90">
        <f>('CON Score and Page Rank'!DN121-'MIN and MAX'!C$25)/('MIN and MAX'!G$25-'MIN and MAX'!C$25)</f>
        <v>1.8741661715815153E-2</v>
      </c>
      <c r="D90">
        <f>('CON Score and Page Rank'!DO121-'MIN and MAX'!D$25)/('MIN and MAX'!H$25-'MIN and MAX'!D$25)</f>
        <v>0.57982740021574974</v>
      </c>
      <c r="E90">
        <f t="shared" si="5"/>
        <v>1.8145614913166314E-2</v>
      </c>
      <c r="F90">
        <f t="shared" si="6"/>
        <v>0.61196738558041808</v>
      </c>
      <c r="G90">
        <f t="shared" si="7"/>
        <v>0.57923135341310095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101</v>
      </c>
      <c r="B91">
        <f>('CON Score and Page Rank'!DM86-'MIN and MAX'!B$25)/('MIN and MAX'!F$25-'MIN and MAX'!B$25)</f>
        <v>7.4066699973829981E-4</v>
      </c>
      <c r="C91">
        <f>('CON Score and Page Rank'!DN86-'MIN and MAX'!C$25)/('MIN and MAX'!G$25-'MIN and MAX'!C$25)</f>
        <v>1.8713056176550499E-2</v>
      </c>
      <c r="D91">
        <f>('CON Score and Page Rank'!DO86-'MIN and MAX'!D$25)/('MIN and MAX'!H$25-'MIN and MAX'!D$25)</f>
        <v>0.62783171521035597</v>
      </c>
      <c r="E91">
        <f t="shared" si="5"/>
        <v>1.7972389176812199E-2</v>
      </c>
      <c r="F91">
        <f t="shared" si="6"/>
        <v>0.61183297475662712</v>
      </c>
      <c r="G91">
        <f t="shared" si="7"/>
        <v>0.62709104821061767</v>
      </c>
      <c r="H91" s="3">
        <f>IFERROR(VLOOKUP(A91,'GDP Data'!A$2:Q$144,3,FALSE),"Not Found")</f>
        <v>5398568543.6349201</v>
      </c>
      <c r="I91">
        <f t="shared" si="8"/>
        <v>5.1016862320323693E-4</v>
      </c>
      <c r="J91">
        <f t="shared" si="9"/>
        <v>-0.61132280613342393</v>
      </c>
    </row>
    <row r="92" spans="1:10" x14ac:dyDescent="0.25">
      <c r="A92" t="s">
        <v>102</v>
      </c>
      <c r="B92">
        <f>('CON Score and Page Rank'!DM87-'MIN and MAX'!B$25)/('MIN and MAX'!F$25-'MIN and MAX'!B$25)</f>
        <v>1.2212904783192162E-4</v>
      </c>
      <c r="C92">
        <f>('CON Score and Page Rank'!DN87-'MIN and MAX'!C$25)/('MIN and MAX'!G$25-'MIN and MAX'!C$25)</f>
        <v>1.8033298697710476E-2</v>
      </c>
      <c r="D92">
        <f>('CON Score and Page Rank'!DO87-'MIN and MAX'!D$25)/('MIN and MAX'!H$25-'MIN and MAX'!D$25)</f>
        <v>0.61003236245954695</v>
      </c>
      <c r="E92">
        <f t="shared" si="5"/>
        <v>1.7911169649878555E-2</v>
      </c>
      <c r="F92">
        <f t="shared" si="6"/>
        <v>0.61178547276748618</v>
      </c>
      <c r="G92">
        <f t="shared" si="7"/>
        <v>0.60991023341171502</v>
      </c>
      <c r="H92" s="3">
        <f>IFERROR(VLOOKUP(A92,'GDP Data'!A$2:Q$144,3,FALSE),"Not Found")</f>
        <v>3557333364.30795</v>
      </c>
      <c r="I92">
        <f t="shared" si="8"/>
        <v>3.3617057004558702E-4</v>
      </c>
      <c r="J92">
        <f t="shared" si="9"/>
        <v>-0.61144930219744065</v>
      </c>
    </row>
    <row r="93" spans="1:10" x14ac:dyDescent="0.25">
      <c r="A93" t="s">
        <v>224</v>
      </c>
      <c r="B93">
        <f>('CON Score and Page Rank'!DM213-'MIN and MAX'!B$25)/('MIN and MAX'!F$25-'MIN and MAX'!B$25)</f>
        <v>5.6826900057915698E-5</v>
      </c>
      <c r="C93">
        <f>('CON Score and Page Rank'!DN213-'MIN and MAX'!C$25)/('MIN and MAX'!G$25-'MIN and MAX'!C$25)</f>
        <v>1.7810170163427688E-2</v>
      </c>
      <c r="D93">
        <f>('CON Score and Page Rank'!DO213-'MIN and MAX'!D$25)/('MIN and MAX'!H$25-'MIN and MAX'!D$25)</f>
        <v>0.56742179072276155</v>
      </c>
      <c r="E93">
        <f t="shared" si="5"/>
        <v>1.7753343263369772E-2</v>
      </c>
      <c r="F93">
        <f t="shared" si="6"/>
        <v>0.61166301074150153</v>
      </c>
      <c r="G93">
        <f t="shared" si="7"/>
        <v>0.56736496382270363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51</v>
      </c>
      <c r="B94">
        <f>('CON Score and Page Rank'!DM36-'MIN and MAX'!B$25)/('MIN and MAX'!F$25-'MIN and MAX'!B$25)</f>
        <v>1.1324018905680272E-2</v>
      </c>
      <c r="C94">
        <f>('CON Score and Page Rank'!DN36-'MIN and MAX'!C$25)/('MIN and MAX'!G$25-'MIN and MAX'!C$25)</f>
        <v>2.8971430574340665E-2</v>
      </c>
      <c r="D94">
        <f>('CON Score and Page Rank'!DO36-'MIN and MAX'!D$25)/('MIN and MAX'!H$25-'MIN and MAX'!D$25)</f>
        <v>0.87648327939590076</v>
      </c>
      <c r="E94">
        <f t="shared" si="5"/>
        <v>1.7647411668660393E-2</v>
      </c>
      <c r="F94">
        <f t="shared" si="6"/>
        <v>0.61158081537486575</v>
      </c>
      <c r="G94">
        <f t="shared" si="7"/>
        <v>0.86515926049022052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117</v>
      </c>
      <c r="B95">
        <f>('CON Score and Page Rank'!DM102-'MIN and MAX'!B$25)/('MIN and MAX'!F$25-'MIN and MAX'!B$25)</f>
        <v>1.6062078120408611E-4</v>
      </c>
      <c r="C95">
        <f>('CON Score and Page Rank'!DN102-'MIN and MAX'!C$25)/('MIN and MAX'!G$25-'MIN and MAX'!C$25)</f>
        <v>1.7735127983022316E-2</v>
      </c>
      <c r="D95">
        <f>('CON Score and Page Rank'!DO102-'MIN and MAX'!D$25)/('MIN and MAX'!H$25-'MIN and MAX'!D$25)</f>
        <v>0.55070118662351675</v>
      </c>
      <c r="E95">
        <f t="shared" si="5"/>
        <v>1.7574507201818228E-2</v>
      </c>
      <c r="F95">
        <f t="shared" si="6"/>
        <v>0.61152424670526428</v>
      </c>
      <c r="G95">
        <f t="shared" si="7"/>
        <v>0.5505405658423127</v>
      </c>
      <c r="H95" s="3">
        <f>IFERROR(VLOOKUP(A95,'GDP Data'!A$2:Q$144,3,FALSE),"Not Found")</f>
        <v>15716489369.9266</v>
      </c>
      <c r="I95">
        <f t="shared" si="8"/>
        <v>1.4852195871250544E-3</v>
      </c>
      <c r="J95">
        <f t="shared" si="9"/>
        <v>-0.61003902711813918</v>
      </c>
    </row>
    <row r="96" spans="1:10" x14ac:dyDescent="0.25">
      <c r="A96" t="s">
        <v>210</v>
      </c>
      <c r="B96">
        <f>('CON Score and Page Rank'!DM199-'MIN and MAX'!B$25)/('MIN and MAX'!F$25-'MIN and MAX'!B$25)</f>
        <v>8.5561845482467633E-6</v>
      </c>
      <c r="C96">
        <f>('CON Score and Page Rank'!DN199-'MIN and MAX'!C$25)/('MIN and MAX'!G$25-'MIN and MAX'!C$25)</f>
        <v>1.7544988763216408E-2</v>
      </c>
      <c r="D96">
        <f>('CON Score and Page Rank'!DO199-'MIN and MAX'!D$25)/('MIN and MAX'!H$25-'MIN and MAX'!D$25)</f>
        <v>0.48597626752966561</v>
      </c>
      <c r="E96">
        <f t="shared" si="5"/>
        <v>1.753643257866816E-2</v>
      </c>
      <c r="F96">
        <f t="shared" si="6"/>
        <v>0.61149470351167867</v>
      </c>
      <c r="G96">
        <f t="shared" si="7"/>
        <v>0.48596771134511735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59</v>
      </c>
      <c r="B97">
        <f>('CON Score and Page Rank'!DM44-'MIN and MAX'!B$25)/('MIN and MAX'!F$25-'MIN and MAX'!B$25)</f>
        <v>1.3386773538321954E-2</v>
      </c>
      <c r="C97">
        <f>('CON Score and Page Rank'!DN44-'MIN and MAX'!C$25)/('MIN and MAX'!G$25-'MIN and MAX'!C$25)</f>
        <v>3.0600606907778043E-2</v>
      </c>
      <c r="D97">
        <f>('CON Score and Page Rank'!DO44-'MIN and MAX'!D$25)/('MIN and MAX'!H$25-'MIN and MAX'!D$25)</f>
        <v>0.94875943905070115</v>
      </c>
      <c r="E97">
        <f t="shared" si="5"/>
        <v>1.7213833369456089E-2</v>
      </c>
      <c r="F97">
        <f t="shared" si="6"/>
        <v>0.61124438952036808</v>
      </c>
      <c r="G97">
        <f t="shared" si="7"/>
        <v>0.93537266551237919</v>
      </c>
      <c r="H97" s="3">
        <f>IFERROR(VLOOKUP(A97,'GDP Data'!A$2:Q$144,3,FALSE),"Not Found")</f>
        <v>12502013400</v>
      </c>
      <c r="I97">
        <f t="shared" si="8"/>
        <v>1.1814492882685427E-3</v>
      </c>
      <c r="J97">
        <f t="shared" si="9"/>
        <v>-0.6100629402320995</v>
      </c>
    </row>
    <row r="98" spans="1:10" x14ac:dyDescent="0.25">
      <c r="A98" t="s">
        <v>138</v>
      </c>
      <c r="B98">
        <f>('CON Score and Page Rank'!DM125-'MIN and MAX'!B$25)/('MIN and MAX'!F$25-'MIN and MAX'!B$25)</f>
        <v>5.004611009700869E-4</v>
      </c>
      <c r="C98">
        <f>('CON Score and Page Rank'!DN125-'MIN and MAX'!C$25)/('MIN and MAX'!G$25-'MIN and MAX'!C$25)</f>
        <v>1.7506572269906564E-2</v>
      </c>
      <c r="D98">
        <f>('CON Score and Page Rank'!DO125-'MIN and MAX'!D$25)/('MIN and MAX'!H$25-'MIN and MAX'!D$25)</f>
        <v>0.64940668824163972</v>
      </c>
      <c r="E98">
        <f t="shared" si="5"/>
        <v>1.7006111168936477E-2</v>
      </c>
      <c r="F98">
        <f t="shared" si="6"/>
        <v>0.61108321189931047</v>
      </c>
      <c r="G98">
        <f t="shared" si="7"/>
        <v>0.64890622714066959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72</v>
      </c>
      <c r="B99">
        <f>('CON Score and Page Rank'!DM57-'MIN and MAX'!B$25)/('MIN and MAX'!F$25-'MIN and MAX'!B$25)</f>
        <v>3.5640755968500219E-5</v>
      </c>
      <c r="C99">
        <f>('CON Score and Page Rank'!DN57-'MIN and MAX'!C$25)/('MIN and MAX'!G$25-'MIN and MAX'!C$25)</f>
        <v>1.6477429978659319E-2</v>
      </c>
      <c r="D99">
        <f>('CON Score and Page Rank'!DO57-'MIN and MAX'!D$25)/('MIN and MAX'!H$25-'MIN and MAX'!D$25)</f>
        <v>0.55231930960086295</v>
      </c>
      <c r="E99">
        <f t="shared" si="5"/>
        <v>1.6441789222690819E-2</v>
      </c>
      <c r="F99">
        <f t="shared" si="6"/>
        <v>0.61064533829418333</v>
      </c>
      <c r="G99">
        <f t="shared" si="7"/>
        <v>0.55228366884489444</v>
      </c>
      <c r="H99" s="3">
        <f>IFERROR(VLOOKUP(A99,'GDP Data'!A$2:Q$144,3,FALSE),"Not Found")</f>
        <v>1710843360.64955</v>
      </c>
      <c r="I99">
        <f t="shared" si="8"/>
        <v>1.6167593219651902E-4</v>
      </c>
      <c r="J99">
        <f t="shared" si="9"/>
        <v>-0.61048366236198681</v>
      </c>
    </row>
    <row r="100" spans="1:10" x14ac:dyDescent="0.25">
      <c r="A100" t="s">
        <v>30</v>
      </c>
      <c r="B100">
        <f>('CON Score and Page Rank'!DM16-'MIN and MAX'!B$25)/('MIN and MAX'!F$25-'MIN and MAX'!B$25)</f>
        <v>2.1828492627288952E-3</v>
      </c>
      <c r="C100">
        <f>('CON Score and Page Rank'!DN16-'MIN and MAX'!C$25)/('MIN and MAX'!G$25-'MIN and MAX'!C$25)</f>
        <v>1.8598937420544723E-2</v>
      </c>
      <c r="D100">
        <f>('CON Score and Page Rank'!DO16-'MIN and MAX'!D$25)/('MIN and MAX'!H$25-'MIN and MAX'!D$25)</f>
        <v>0.7346278317152104</v>
      </c>
      <c r="E100">
        <f t="shared" si="5"/>
        <v>1.6416088157815829E-2</v>
      </c>
      <c r="F100">
        <f t="shared" si="6"/>
        <v>0.61062539609982547</v>
      </c>
      <c r="G100">
        <f t="shared" si="7"/>
        <v>0.73244498245248146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26</v>
      </c>
      <c r="B101">
        <f>('CON Score and Page Rank'!DM11-'MIN and MAX'!B$25)/('MIN and MAX'!F$25-'MIN and MAX'!B$25)</f>
        <v>2.1565862748932521E-3</v>
      </c>
      <c r="C101">
        <f>('CON Score and Page Rank'!DN11-'MIN and MAX'!C$25)/('MIN and MAX'!G$25-'MIN and MAX'!C$25)</f>
        <v>1.8295351367064686E-2</v>
      </c>
      <c r="D101">
        <f>('CON Score and Page Rank'!DO11-'MIN and MAX'!D$25)/('MIN and MAX'!H$25-'MIN and MAX'!D$25)</f>
        <v>0.5447680690399137</v>
      </c>
      <c r="E101">
        <f t="shared" si="5"/>
        <v>1.6138765092171433E-2</v>
      </c>
      <c r="F101">
        <f t="shared" si="6"/>
        <v>0.61041021316861654</v>
      </c>
      <c r="G101">
        <f t="shared" si="7"/>
        <v>0.54261148276502047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118</v>
      </c>
      <c r="B102">
        <f>('CON Score and Page Rank'!DM103-'MIN and MAX'!B$25)/('MIN and MAX'!F$25-'MIN and MAX'!B$25)</f>
        <v>2.7291361074061113E-5</v>
      </c>
      <c r="C102">
        <f>('CON Score and Page Rank'!DN103-'MIN and MAX'!C$25)/('MIN and MAX'!G$25-'MIN and MAX'!C$25)</f>
        <v>1.5963863756522898E-2</v>
      </c>
      <c r="D102">
        <f>('CON Score and Page Rank'!DO103-'MIN and MAX'!D$25)/('MIN and MAX'!H$25-'MIN and MAX'!D$25)</f>
        <v>0.45145631067961167</v>
      </c>
      <c r="E102">
        <f t="shared" si="5"/>
        <v>1.5936572395448836E-2</v>
      </c>
      <c r="F102">
        <f t="shared" si="6"/>
        <v>0.61025332604835958</v>
      </c>
      <c r="G102">
        <f t="shared" si="7"/>
        <v>0.45142901931853763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98</v>
      </c>
      <c r="B103">
        <f>('CON Score and Page Rank'!DM83-'MIN and MAX'!B$25)/('MIN and MAX'!F$25-'MIN and MAX'!B$25)</f>
        <v>1.5562843645136007E-4</v>
      </c>
      <c r="C103">
        <f>('CON Score and Page Rank'!DN83-'MIN and MAX'!C$25)/('MIN and MAX'!G$25-'MIN and MAX'!C$25)</f>
        <v>1.6045108638452387E-2</v>
      </c>
      <c r="D103">
        <f>('CON Score and Page Rank'!DO83-'MIN and MAX'!D$25)/('MIN and MAX'!H$25-'MIN and MAX'!D$25)</f>
        <v>0.48166127292340882</v>
      </c>
      <c r="E103">
        <f t="shared" si="5"/>
        <v>1.5889480202001028E-2</v>
      </c>
      <c r="F103">
        <f t="shared" si="6"/>
        <v>0.61021678586299988</v>
      </c>
      <c r="G103">
        <f t="shared" si="7"/>
        <v>0.48150564448695748</v>
      </c>
      <c r="H103" s="3">
        <f>IFERROR(VLOOKUP(A103,'GDP Data'!A$2:Q$144,3,FALSE),"Not Found")</f>
        <v>3468337941.0883002</v>
      </c>
      <c r="I103">
        <f t="shared" si="8"/>
        <v>3.2776043832856194E-4</v>
      </c>
      <c r="J103">
        <f t="shared" si="9"/>
        <v>-0.60988902542467127</v>
      </c>
    </row>
    <row r="104" spans="1:10" x14ac:dyDescent="0.25">
      <c r="A104" t="s">
        <v>176</v>
      </c>
      <c r="B104">
        <f>('CON Score and Page Rank'!DM164-'MIN and MAX'!B$25)/('MIN and MAX'!F$25-'MIN and MAX'!B$25)</f>
        <v>6.0827204924657663E-4</v>
      </c>
      <c r="C104">
        <f>('CON Score and Page Rank'!DN164-'MIN and MAX'!C$25)/('MIN and MAX'!G$25-'MIN and MAX'!C$25)</f>
        <v>1.6384254775330179E-2</v>
      </c>
      <c r="D104">
        <f>('CON Score and Page Rank'!DO164-'MIN and MAX'!D$25)/('MIN and MAX'!H$25-'MIN and MAX'!D$25)</f>
        <v>0.61920172599784251</v>
      </c>
      <c r="E104">
        <f t="shared" si="5"/>
        <v>1.5775982726083604E-2</v>
      </c>
      <c r="F104">
        <f t="shared" si="6"/>
        <v>0.6101287199118467</v>
      </c>
      <c r="G104">
        <f t="shared" si="7"/>
        <v>0.61859345394859588</v>
      </c>
      <c r="H104" s="3">
        <f>IFERROR(VLOOKUP(A104,'GDP Data'!A$2:Q$144,3,FALSE),"Not Found")</f>
        <v>12354820143.884899</v>
      </c>
      <c r="I104">
        <f t="shared" si="8"/>
        <v>1.1675394193449407E-3</v>
      </c>
      <c r="J104">
        <f t="shared" si="9"/>
        <v>-0.60896118049250181</v>
      </c>
    </row>
    <row r="105" spans="1:10" x14ac:dyDescent="0.25">
      <c r="A105" t="s">
        <v>217</v>
      </c>
      <c r="B105">
        <f>('CON Score and Page Rank'!DM206-'MIN and MAX'!B$25)/('MIN and MAX'!F$25-'MIN and MAX'!B$25)</f>
        <v>4.5895624349819593E-5</v>
      </c>
      <c r="C105">
        <f>('CON Score and Page Rank'!DN206-'MIN and MAX'!C$25)/('MIN and MAX'!G$25-'MIN and MAX'!C$25)</f>
        <v>1.5816240644252983E-2</v>
      </c>
      <c r="D105">
        <f>('CON Score and Page Rank'!DO206-'MIN and MAX'!D$25)/('MIN and MAX'!H$25-'MIN and MAX'!D$25)</f>
        <v>0.4773462783171521</v>
      </c>
      <c r="E105">
        <f t="shared" si="5"/>
        <v>1.5770345019903164E-2</v>
      </c>
      <c r="F105">
        <f t="shared" si="6"/>
        <v>0.61012434545370919</v>
      </c>
      <c r="G105">
        <f t="shared" si="7"/>
        <v>0.47730038269280228</v>
      </c>
      <c r="H105" s="3">
        <f>IFERROR(VLOOKUP(A105,'GDP Data'!A$2:Q$144,3,FALSE),"Not Found")</f>
        <v>5323146565.7031498</v>
      </c>
      <c r="I105">
        <f t="shared" si="8"/>
        <v>5.0304119186107442E-4</v>
      </c>
      <c r="J105">
        <f t="shared" si="9"/>
        <v>-0.60962130426184813</v>
      </c>
    </row>
    <row r="106" spans="1:10" x14ac:dyDescent="0.25">
      <c r="A106" t="s">
        <v>148</v>
      </c>
      <c r="B106">
        <f>('CON Score and Page Rank'!DM134-'MIN and MAX'!B$25)/('MIN and MAX'!F$25-'MIN and MAX'!B$25)</f>
        <v>4.5799361299382346E-5</v>
      </c>
      <c r="C106">
        <f>('CON Score and Page Rank'!DN134-'MIN and MAX'!C$25)/('MIN and MAX'!G$25-'MIN and MAX'!C$25)</f>
        <v>1.5702007927851751E-2</v>
      </c>
      <c r="D106">
        <f>('CON Score and Page Rank'!DO134-'MIN and MAX'!D$25)/('MIN and MAX'!H$25-'MIN and MAX'!D$25)</f>
        <v>0.54530744336569581</v>
      </c>
      <c r="E106">
        <f t="shared" si="5"/>
        <v>1.5656208566552369E-2</v>
      </c>
      <c r="F106">
        <f t="shared" si="6"/>
        <v>0.61003578370161426</v>
      </c>
      <c r="G106">
        <f t="shared" si="7"/>
        <v>0.54526164400439647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66</v>
      </c>
      <c r="B107">
        <f>('CON Score and Page Rank'!DM51-'MIN and MAX'!B$25)/('MIN and MAX'!F$25-'MIN and MAX'!B$25)</f>
        <v>6.8124079631535876E-4</v>
      </c>
      <c r="C107">
        <f>('CON Score and Page Rank'!DN51-'MIN and MAX'!C$25)/('MIN and MAX'!G$25-'MIN and MAX'!C$25)</f>
        <v>1.6192956711502945E-2</v>
      </c>
      <c r="D107">
        <f>('CON Score and Page Rank'!DO51-'MIN and MAX'!D$25)/('MIN and MAX'!H$25-'MIN and MAX'!D$25)</f>
        <v>0.4773462783171521</v>
      </c>
      <c r="E107">
        <f t="shared" si="5"/>
        <v>1.5511715915187586E-2</v>
      </c>
      <c r="F107">
        <f t="shared" si="6"/>
        <v>0.60992366770366602</v>
      </c>
      <c r="G107">
        <f t="shared" si="7"/>
        <v>0.47666503752083672</v>
      </c>
      <c r="H107" s="3">
        <f>IFERROR(VLOOKUP(A107,'GDP Data'!A$2:Q$144,3,FALSE),"Not Found")</f>
        <v>5489608299.6644497</v>
      </c>
      <c r="I107">
        <f t="shared" si="8"/>
        <v>5.1877194584607053E-4</v>
      </c>
      <c r="J107">
        <f t="shared" si="9"/>
        <v>-0.60940489575781998</v>
      </c>
    </row>
    <row r="108" spans="1:10" x14ac:dyDescent="0.25">
      <c r="A108" t="s">
        <v>129</v>
      </c>
      <c r="B108">
        <f>('CON Score and Page Rank'!DM116-'MIN and MAX'!B$25)/('MIN and MAX'!F$25-'MIN and MAX'!B$25)</f>
        <v>4.1054933194700094E-5</v>
      </c>
      <c r="C108">
        <f>('CON Score and Page Rank'!DN116-'MIN and MAX'!C$25)/('MIN and MAX'!G$25-'MIN and MAX'!C$25)</f>
        <v>1.5472109850077832E-2</v>
      </c>
      <c r="D108">
        <f>('CON Score and Page Rank'!DO116-'MIN and MAX'!D$25)/('MIN and MAX'!H$25-'MIN and MAX'!D$25)</f>
        <v>0.46494066882416396</v>
      </c>
      <c r="E108">
        <f t="shared" si="5"/>
        <v>1.5431054916883132E-2</v>
      </c>
      <c r="F108">
        <f t="shared" si="6"/>
        <v>0.60986108051853927</v>
      </c>
      <c r="G108">
        <f t="shared" si="7"/>
        <v>0.46489961389096929</v>
      </c>
      <c r="H108" s="3">
        <f>IFERROR(VLOOKUP(A108,'GDP Data'!A$2:Q$144,3,FALSE),"Not Found")</f>
        <v>2118467913.3787301</v>
      </c>
      <c r="I108">
        <f t="shared" si="8"/>
        <v>2.0019674658811718E-4</v>
      </c>
      <c r="J108">
        <f t="shared" si="9"/>
        <v>-0.60966088377195116</v>
      </c>
    </row>
    <row r="109" spans="1:10" x14ac:dyDescent="0.25">
      <c r="A109" t="s">
        <v>85</v>
      </c>
      <c r="B109">
        <f>('CON Score and Page Rank'!DM70-'MIN and MAX'!B$25)/('MIN and MAX'!F$25-'MIN and MAX'!B$25)</f>
        <v>2.0102461373680634E-4</v>
      </c>
      <c r="C109">
        <f>('CON Score and Page Rank'!DN70-'MIN and MAX'!C$25)/('MIN and MAX'!G$25-'MIN and MAX'!C$25)</f>
        <v>1.559406819328792E-2</v>
      </c>
      <c r="D109">
        <f>('CON Score and Page Rank'!DO70-'MIN and MAX'!D$25)/('MIN and MAX'!H$25-'MIN and MAX'!D$25)</f>
        <v>0.60625674217907233</v>
      </c>
      <c r="E109">
        <f t="shared" si="5"/>
        <v>1.5393043579551114E-2</v>
      </c>
      <c r="F109">
        <f t="shared" si="6"/>
        <v>0.60983158643023727</v>
      </c>
      <c r="G109">
        <f t="shared" si="7"/>
        <v>0.60605571756533549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175</v>
      </c>
      <c r="B110">
        <f>('CON Score and Page Rank'!DM163-'MIN and MAX'!B$25)/('MIN and MAX'!F$25-'MIN and MAX'!B$25)</f>
        <v>1.6378487828779134E-3</v>
      </c>
      <c r="C110">
        <f>('CON Score and Page Rank'!DN163-'MIN and MAX'!C$25)/('MIN and MAX'!G$25-'MIN and MAX'!C$25)</f>
        <v>1.7021596786983444E-2</v>
      </c>
      <c r="D110">
        <f>('CON Score and Page Rank'!DO163-'MIN and MAX'!D$25)/('MIN and MAX'!H$25-'MIN and MAX'!D$25)</f>
        <v>0.60571736785329022</v>
      </c>
      <c r="E110">
        <f t="shared" si="5"/>
        <v>1.5383748004105531E-2</v>
      </c>
      <c r="F110">
        <f t="shared" si="6"/>
        <v>0.60982437372628506</v>
      </c>
      <c r="G110">
        <f t="shared" si="7"/>
        <v>0.60407951907041235</v>
      </c>
      <c r="H110" s="3">
        <f>IFERROR(VLOOKUP(A110,'GDP Data'!A$2:Q$144,3,FALSE),"Not Found")</f>
        <v>3922100793.5402999</v>
      </c>
      <c r="I110">
        <f t="shared" si="8"/>
        <v>3.706413553392667E-4</v>
      </c>
      <c r="J110">
        <f t="shared" si="9"/>
        <v>-0.6094537323709458</v>
      </c>
    </row>
    <row r="111" spans="1:10" x14ac:dyDescent="0.25">
      <c r="A111" t="s">
        <v>75</v>
      </c>
      <c r="B111">
        <f>('CON Score and Page Rank'!DM60-'MIN and MAX'!B$25)/('MIN and MAX'!F$25-'MIN and MAX'!B$25)</f>
        <v>1.9196896032087712E-4</v>
      </c>
      <c r="C111">
        <f>('CON Score and Page Rank'!DN60-'MIN and MAX'!C$25)/('MIN and MAX'!G$25-'MIN and MAX'!C$25)</f>
        <v>1.5526087117385427E-2</v>
      </c>
      <c r="D111">
        <f>('CON Score and Page Rank'!DO60-'MIN and MAX'!D$25)/('MIN and MAX'!H$25-'MIN and MAX'!D$25)</f>
        <v>0.529126213592233</v>
      </c>
      <c r="E111">
        <f t="shared" si="5"/>
        <v>1.533411815706455E-2</v>
      </c>
      <c r="F111">
        <f t="shared" si="6"/>
        <v>0.60978586450262229</v>
      </c>
      <c r="G111">
        <f t="shared" si="7"/>
        <v>0.52893424463191208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194</v>
      </c>
      <c r="B112">
        <f>('CON Score and Page Rank'!DM183-'MIN and MAX'!B$25)/('MIN and MAX'!F$25-'MIN and MAX'!B$25)</f>
        <v>2.0554144878608762E-2</v>
      </c>
      <c r="C112">
        <f>('CON Score and Page Rank'!DN183-'MIN and MAX'!C$25)/('MIN and MAX'!G$25-'MIN and MAX'!C$25)</f>
        <v>3.5881718113867658E-2</v>
      </c>
      <c r="D112">
        <f>('CON Score and Page Rank'!DO183-'MIN and MAX'!D$25)/('MIN and MAX'!H$25-'MIN and MAX'!D$25)</f>
        <v>0.93257820927723845</v>
      </c>
      <c r="E112">
        <f t="shared" si="5"/>
        <v>1.5327573235258896E-2</v>
      </c>
      <c r="F112">
        <f t="shared" si="6"/>
        <v>0.60978078610982656</v>
      </c>
      <c r="G112">
        <f t="shared" si="7"/>
        <v>0.91202406439862971</v>
      </c>
      <c r="H112" s="3">
        <f>IFERROR(VLOOKUP(A112,'GDP Data'!A$2:Q$144,3,FALSE),"Not Found")</f>
        <v>201751148417.10199</v>
      </c>
      <c r="I112">
        <f t="shared" si="8"/>
        <v>1.9065629117366509E-2</v>
      </c>
      <c r="J112">
        <f t="shared" si="9"/>
        <v>-0.59071515699246002</v>
      </c>
    </row>
    <row r="113" spans="1:10" x14ac:dyDescent="0.25">
      <c r="A113" t="s">
        <v>65</v>
      </c>
      <c r="B113">
        <f>('CON Score and Page Rank'!DM50-'MIN and MAX'!B$25)/('MIN and MAX'!F$25-'MIN and MAX'!B$25)</f>
        <v>4.2975205137957281E-5</v>
      </c>
      <c r="C113">
        <f>('CON Score and Page Rank'!DN50-'MIN and MAX'!C$25)/('MIN and MAX'!G$25-'MIN and MAX'!C$25)</f>
        <v>1.490531228322226E-2</v>
      </c>
      <c r="D113">
        <f>('CON Score and Page Rank'!DO50-'MIN and MAX'!D$25)/('MIN and MAX'!H$25-'MIN and MAX'!D$25)</f>
        <v>0.4039913700107875</v>
      </c>
      <c r="E113">
        <f t="shared" si="5"/>
        <v>1.4862337078084303E-2</v>
      </c>
      <c r="F113">
        <f t="shared" si="6"/>
        <v>0.60941979601413232</v>
      </c>
      <c r="G113">
        <f t="shared" si="7"/>
        <v>0.40394839480564954</v>
      </c>
      <c r="H113" s="3">
        <f>IFERROR(VLOOKUP(A113,'GDP Data'!A$2:Q$144,3,FALSE),"Not Found")</f>
        <v>3666222600.09828</v>
      </c>
      <c r="I113">
        <f t="shared" si="8"/>
        <v>3.4646068140673712E-4</v>
      </c>
      <c r="J113">
        <f t="shared" si="9"/>
        <v>-0.60907333533272556</v>
      </c>
    </row>
    <row r="114" spans="1:10" x14ac:dyDescent="0.25">
      <c r="A114" t="s">
        <v>177</v>
      </c>
      <c r="B114">
        <f>('CON Score and Page Rank'!DM165-'MIN and MAX'!B$25)/('MIN and MAX'!F$25-'MIN and MAX'!B$25)</f>
        <v>2.0296680988794412E-3</v>
      </c>
      <c r="C114">
        <f>('CON Score and Page Rank'!DN165-'MIN and MAX'!C$25)/('MIN and MAX'!G$25-'MIN and MAX'!C$25)</f>
        <v>1.6696455938705682E-2</v>
      </c>
      <c r="D114">
        <f>('CON Score and Page Rank'!DO165-'MIN and MAX'!D$25)/('MIN and MAX'!H$25-'MIN and MAX'!D$25)</f>
        <v>0.5879180151024811</v>
      </c>
      <c r="E114">
        <f t="shared" si="5"/>
        <v>1.466678783982624E-2</v>
      </c>
      <c r="F114">
        <f t="shared" si="6"/>
        <v>0.60926806374409459</v>
      </c>
      <c r="G114">
        <f t="shared" si="7"/>
        <v>0.58588834700360171</v>
      </c>
      <c r="H114" s="3">
        <f>IFERROR(VLOOKUP(A114,'GDP Data'!A$2:Q$144,3,FALSE),"Not Found")</f>
        <v>5800774707.1742296</v>
      </c>
      <c r="I114">
        <f t="shared" si="8"/>
        <v>5.4817739590625912E-4</v>
      </c>
      <c r="J114">
        <f t="shared" si="9"/>
        <v>-0.6087198863481883</v>
      </c>
    </row>
    <row r="115" spans="1:10" x14ac:dyDescent="0.25">
      <c r="A115" t="s">
        <v>152</v>
      </c>
      <c r="B115">
        <f>('CON Score and Page Rank'!DM138-'MIN and MAX'!B$25)/('MIN and MAX'!F$25-'MIN and MAX'!B$25)</f>
        <v>3.9834637083993715E-4</v>
      </c>
      <c r="C115">
        <f>('CON Score and Page Rank'!DN138-'MIN and MAX'!C$25)/('MIN and MAX'!G$25-'MIN and MAX'!C$25)</f>
        <v>1.5034139330267572E-2</v>
      </c>
      <c r="D115">
        <f>('CON Score and Page Rank'!DO138-'MIN and MAX'!D$25)/('MIN and MAX'!H$25-'MIN and MAX'!D$25)</f>
        <v>0.37594390507011866</v>
      </c>
      <c r="E115">
        <f t="shared" si="5"/>
        <v>1.4635792959427634E-2</v>
      </c>
      <c r="F115">
        <f t="shared" si="6"/>
        <v>0.60924401392623639</v>
      </c>
      <c r="G115">
        <f t="shared" si="7"/>
        <v>0.37554555869927869</v>
      </c>
      <c r="H115" s="3">
        <f>IFERROR(VLOOKUP(A115,'GDP Data'!A$2:Q$144,3,FALSE),"Not Found")</f>
        <v>6220270632.3359203</v>
      </c>
      <c r="I115">
        <f t="shared" si="8"/>
        <v>5.8782006355960156E-4</v>
      </c>
      <c r="J115">
        <f t="shared" si="9"/>
        <v>-0.60865619386267678</v>
      </c>
    </row>
    <row r="116" spans="1:10" x14ac:dyDescent="0.25">
      <c r="A116" t="s">
        <v>220</v>
      </c>
      <c r="B116">
        <f>('CON Score and Page Rank'!DM209-'MIN and MAX'!B$25)/('MIN and MAX'!F$25-'MIN and MAX'!B$25)</f>
        <v>3.3396697002977561E-5</v>
      </c>
      <c r="C116">
        <f>('CON Score and Page Rank'!DN209-'MIN and MAX'!C$25)/('MIN and MAX'!G$25-'MIN and MAX'!C$25)</f>
        <v>1.4379876419896763E-2</v>
      </c>
      <c r="D116">
        <f>('CON Score and Page Rank'!DO209-'MIN and MAX'!D$25)/('MIN and MAX'!H$25-'MIN and MAX'!D$25)</f>
        <v>0.38619201725997843</v>
      </c>
      <c r="E116">
        <f t="shared" si="5"/>
        <v>1.4346479722893785E-2</v>
      </c>
      <c r="F116">
        <f t="shared" si="6"/>
        <v>0.60901952747708288</v>
      </c>
      <c r="G116">
        <f t="shared" si="7"/>
        <v>0.38615862056297545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67</v>
      </c>
      <c r="B117">
        <f>('CON Score and Page Rank'!DM52-'MIN and MAX'!B$25)/('MIN and MAX'!F$25-'MIN and MAX'!B$25)</f>
        <v>2.4159173694237107E-4</v>
      </c>
      <c r="C117">
        <f>('CON Score and Page Rank'!DN52-'MIN and MAX'!C$25)/('MIN and MAX'!G$25-'MIN and MAX'!C$25)</f>
        <v>1.4574375734832725E-2</v>
      </c>
      <c r="D117">
        <f>('CON Score and Page Rank'!DO52-'MIN and MAX'!D$25)/('MIN and MAX'!H$25-'MIN and MAX'!D$25)</f>
        <v>0.40938511326860844</v>
      </c>
      <c r="E117">
        <f t="shared" si="5"/>
        <v>1.4332783997890354E-2</v>
      </c>
      <c r="F117">
        <f t="shared" si="6"/>
        <v>0.60900890057071855</v>
      </c>
      <c r="G117">
        <f t="shared" si="7"/>
        <v>0.40914352153166605</v>
      </c>
      <c r="H117" s="3">
        <f>IFERROR(VLOOKUP(A117,'GDP Data'!A$2:Q$144,3,FALSE),"Not Found")</f>
        <v>3190371050.4552398</v>
      </c>
      <c r="I117">
        <f t="shared" si="8"/>
        <v>3.0149236657136408E-4</v>
      </c>
      <c r="J117">
        <f t="shared" si="9"/>
        <v>-0.60870740820414715</v>
      </c>
    </row>
    <row r="118" spans="1:10" x14ac:dyDescent="0.25">
      <c r="A118" t="s">
        <v>201</v>
      </c>
      <c r="B118">
        <f>('CON Score and Page Rank'!DM190-'MIN and MAX'!B$25)/('MIN and MAX'!F$25-'MIN and MAX'!B$25)</f>
        <v>2.0629424604280352E-2</v>
      </c>
      <c r="C118">
        <f>('CON Score and Page Rank'!DN190-'MIN and MAX'!C$25)/('MIN and MAX'!G$25-'MIN and MAX'!C$25)</f>
        <v>3.448149265491729E-2</v>
      </c>
      <c r="D118">
        <f>('CON Score and Page Rank'!DO190-'MIN and MAX'!D$25)/('MIN and MAX'!H$25-'MIN and MAX'!D$25)</f>
        <v>0.94875943905070115</v>
      </c>
      <c r="E118">
        <f t="shared" si="5"/>
        <v>1.3852068050636938E-2</v>
      </c>
      <c r="F118">
        <f t="shared" si="6"/>
        <v>0.60863589926133066</v>
      </c>
      <c r="G118">
        <f t="shared" si="7"/>
        <v>0.92813001444642085</v>
      </c>
      <c r="H118" s="3">
        <f>IFERROR(VLOOKUP(A118,'GDP Data'!A$2:Q$144,3,FALSE),"Not Found")</f>
        <v>71517080040.633804</v>
      </c>
      <c r="I118">
        <f t="shared" si="8"/>
        <v>6.7584156735147321E-3</v>
      </c>
      <c r="J118">
        <f t="shared" si="9"/>
        <v>-0.6018774835878159</v>
      </c>
    </row>
    <row r="119" spans="1:10" x14ac:dyDescent="0.25">
      <c r="A119" t="s">
        <v>213</v>
      </c>
      <c r="B119">
        <f>('CON Score and Page Rank'!DM202-'MIN and MAX'!B$25)/('MIN and MAX'!F$25-'MIN and MAX'!B$25)</f>
        <v>6.7785206175423443E-5</v>
      </c>
      <c r="C119">
        <f>('CON Score and Page Rank'!DN202-'MIN and MAX'!C$25)/('MIN and MAX'!G$25-'MIN and MAX'!C$25)</f>
        <v>1.3918622459290169E-2</v>
      </c>
      <c r="D119">
        <f>('CON Score and Page Rank'!DO202-'MIN and MAX'!D$25)/('MIN and MAX'!H$25-'MIN and MAX'!D$25)</f>
        <v>0.46979503775620279</v>
      </c>
      <c r="E119">
        <f t="shared" si="5"/>
        <v>1.3850837253114746E-2</v>
      </c>
      <c r="F119">
        <f t="shared" si="6"/>
        <v>0.60863494425018527</v>
      </c>
      <c r="G119">
        <f t="shared" si="7"/>
        <v>0.4697272525500274</v>
      </c>
      <c r="H119" s="3">
        <f>IFERROR(VLOOKUP(A119,'GDP Data'!A$2:Q$144,3,FALSE),"Not Found")</f>
        <v>6331961555.4091396</v>
      </c>
      <c r="I119">
        <f t="shared" si="8"/>
        <v>5.9837493639079784E-4</v>
      </c>
      <c r="J119">
        <f t="shared" si="9"/>
        <v>-0.60803656931379446</v>
      </c>
    </row>
    <row r="120" spans="1:10" x14ac:dyDescent="0.25">
      <c r="A120" t="s">
        <v>155</v>
      </c>
      <c r="B120">
        <f>('CON Score and Page Rank'!DM141-'MIN and MAX'!B$25)/('MIN and MAX'!F$25-'MIN and MAX'!B$25)</f>
        <v>9.6072126433980958E-4</v>
      </c>
      <c r="C120">
        <f>('CON Score and Page Rank'!DN141-'MIN and MAX'!C$25)/('MIN and MAX'!G$25-'MIN and MAX'!C$25)</f>
        <v>1.4560620567100642E-2</v>
      </c>
      <c r="D120">
        <f>('CON Score and Page Rank'!DO141-'MIN and MAX'!D$25)/('MIN and MAX'!H$25-'MIN and MAX'!D$25)</f>
        <v>0.47411003236245952</v>
      </c>
      <c r="E120">
        <f t="shared" si="5"/>
        <v>1.3599899302760832E-2</v>
      </c>
      <c r="F120">
        <f t="shared" si="6"/>
        <v>0.60844023428769722</v>
      </c>
      <c r="G120">
        <f t="shared" si="7"/>
        <v>0.4731493110981197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62</v>
      </c>
      <c r="B121">
        <f>('CON Score and Page Rank'!DM47-'MIN and MAX'!B$25)/('MIN and MAX'!F$25-'MIN and MAX'!B$25)</f>
        <v>1.8597019359409054E-2</v>
      </c>
      <c r="C121">
        <f>('CON Score and Page Rank'!DN47-'MIN and MAX'!C$25)/('MIN and MAX'!G$25-'MIN and MAX'!C$25)</f>
        <v>3.211370051839444E-2</v>
      </c>
      <c r="D121">
        <f>('CON Score and Page Rank'!DO47-'MIN and MAX'!D$25)/('MIN and MAX'!H$25-'MIN and MAX'!D$25)</f>
        <v>0.89428263214670978</v>
      </c>
      <c r="E121">
        <f t="shared" si="5"/>
        <v>1.3516681158985386E-2</v>
      </c>
      <c r="F121">
        <f t="shared" si="6"/>
        <v>0.6083756629399597</v>
      </c>
      <c r="G121">
        <f t="shared" si="7"/>
        <v>0.87568561278730073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147</v>
      </c>
      <c r="B122">
        <f>('CON Score and Page Rank'!DM133-'MIN and MAX'!B$25)/('MIN and MAX'!F$25-'MIN and MAX'!B$25)</f>
        <v>2.327166655895449E-2</v>
      </c>
      <c r="C122">
        <f>('CON Score and Page Rank'!DN133-'MIN and MAX'!C$25)/('MIN and MAX'!G$25-'MIN and MAX'!C$25)</f>
        <v>3.6742552741067115E-2</v>
      </c>
      <c r="D122">
        <f>('CON Score and Page Rank'!DO133-'MIN and MAX'!D$25)/('MIN and MAX'!H$25-'MIN and MAX'!D$25)</f>
        <v>0.8964401294498382</v>
      </c>
      <c r="E122">
        <f t="shared" si="5"/>
        <v>1.3470886182112625E-2</v>
      </c>
      <c r="F122">
        <f t="shared" si="6"/>
        <v>0.60834012930219605</v>
      </c>
      <c r="G122">
        <f t="shared" si="7"/>
        <v>0.87316846289088368</v>
      </c>
      <c r="H122" s="3">
        <f>IFERROR(VLOOKUP(A122,'GDP Data'!A$2:Q$144,3,FALSE),"Not Found")</f>
        <v>92783947368.421097</v>
      </c>
      <c r="I122">
        <f t="shared" si="8"/>
        <v>8.7681499830392935E-3</v>
      </c>
      <c r="J122">
        <f t="shared" si="9"/>
        <v>-0.59957197931915673</v>
      </c>
    </row>
    <row r="123" spans="1:10" x14ac:dyDescent="0.25">
      <c r="A123" t="s">
        <v>231</v>
      </c>
      <c r="B123">
        <f>('CON Score and Page Rank'!DM105-'MIN and MAX'!B$25)/('MIN and MAX'!F$25-'MIN and MAX'!B$25)</f>
        <v>1.8418674169652603E-4</v>
      </c>
      <c r="C123">
        <f>('CON Score and Page Rank'!DN105-'MIN and MAX'!C$25)/('MIN and MAX'!G$25-'MIN and MAX'!C$25)</f>
        <v>1.3566142956143995E-2</v>
      </c>
      <c r="D123">
        <f>('CON Score and Page Rank'!DO105-'MIN and MAX'!D$25)/('MIN and MAX'!H$25-'MIN and MAX'!D$25)</f>
        <v>0.42556634304207119</v>
      </c>
      <c r="E123">
        <f t="shared" si="5"/>
        <v>1.3381956214447469E-2</v>
      </c>
      <c r="F123">
        <f t="shared" si="6"/>
        <v>0.60827112598626176</v>
      </c>
      <c r="G123">
        <f t="shared" si="7"/>
        <v>0.42538215630037468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154</v>
      </c>
      <c r="B124">
        <f>('CON Score and Page Rank'!DM140-'MIN and MAX'!B$25)/('MIN and MAX'!F$25-'MIN and MAX'!B$25)</f>
        <v>1.2310063910292004E-4</v>
      </c>
      <c r="C124">
        <f>('CON Score and Page Rank'!DN140-'MIN and MAX'!C$25)/('MIN and MAX'!G$25-'MIN and MAX'!C$25)</f>
        <v>1.3419990968979062E-2</v>
      </c>
      <c r="D124">
        <f>('CON Score and Page Rank'!DO140-'MIN and MAX'!D$25)/('MIN and MAX'!H$25-'MIN and MAX'!D$25)</f>
        <v>0.31499460625674219</v>
      </c>
      <c r="E124">
        <f t="shared" si="5"/>
        <v>1.3296890329876141E-2</v>
      </c>
      <c r="F124">
        <f t="shared" si="6"/>
        <v>0.60820512092337453</v>
      </c>
      <c r="G124">
        <f t="shared" si="7"/>
        <v>0.31487150561763927</v>
      </c>
      <c r="H124" s="3">
        <f>IFERROR(VLOOKUP(A124,'GDP Data'!A$2:Q$144,3,FALSE),"Not Found")</f>
        <v>6007055042.1768703</v>
      </c>
      <c r="I124">
        <f t="shared" si="8"/>
        <v>5.6767103642440695E-4</v>
      </c>
      <c r="J124">
        <f t="shared" si="9"/>
        <v>-0.60763744988695012</v>
      </c>
    </row>
    <row r="125" spans="1:10" x14ac:dyDescent="0.25">
      <c r="A125" t="s">
        <v>145</v>
      </c>
      <c r="B125">
        <f>('CON Score and Page Rank'!DM132-'MIN and MAX'!B$25)/('MIN and MAX'!F$25-'MIN and MAX'!B$25)</f>
        <v>3.0417393018896365E-5</v>
      </c>
      <c r="C125">
        <f>('CON Score and Page Rank'!DN132-'MIN and MAX'!C$25)/('MIN and MAX'!G$25-'MIN and MAX'!C$25)</f>
        <v>1.3226598697884673E-2</v>
      </c>
      <c r="D125">
        <f>('CON Score and Page Rank'!DO132-'MIN and MAX'!D$25)/('MIN and MAX'!H$25-'MIN and MAX'!D$25)</f>
        <v>0.37162891046386193</v>
      </c>
      <c r="E125">
        <f t="shared" si="5"/>
        <v>1.3196181304865776E-2</v>
      </c>
      <c r="F125">
        <f t="shared" si="6"/>
        <v>0.60812697789855774</v>
      </c>
      <c r="G125">
        <f t="shared" si="7"/>
        <v>0.37159849307084303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186</v>
      </c>
      <c r="B126">
        <f>('CON Score and Page Rank'!DM174-'MIN and MAX'!B$25)/('MIN and MAX'!F$25-'MIN and MAX'!B$25)</f>
        <v>3.5050987781112559E-5</v>
      </c>
      <c r="C126">
        <f>('CON Score and Page Rank'!DN174-'MIN and MAX'!C$25)/('MIN and MAX'!G$25-'MIN and MAX'!C$25)</f>
        <v>1.3223369326678367E-2</v>
      </c>
      <c r="D126">
        <f>('CON Score and Page Rank'!DO174-'MIN and MAX'!D$25)/('MIN and MAX'!H$25-'MIN and MAX'!D$25)</f>
        <v>0.61057173678532906</v>
      </c>
      <c r="E126">
        <f t="shared" si="5"/>
        <v>1.3188318338897255E-2</v>
      </c>
      <c r="F126">
        <f t="shared" si="6"/>
        <v>0.60812087679744242</v>
      </c>
      <c r="G126">
        <f t="shared" si="7"/>
        <v>0.61053668579754794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93</v>
      </c>
      <c r="B127">
        <f>('CON Score and Page Rank'!DM78-'MIN and MAX'!B$25)/('MIN and MAX'!F$25-'MIN and MAX'!B$25)</f>
        <v>9.3592533249939635E-6</v>
      </c>
      <c r="C127">
        <f>('CON Score and Page Rank'!DN78-'MIN and MAX'!C$25)/('MIN and MAX'!G$25-'MIN and MAX'!C$25)</f>
        <v>1.3196257112595731E-2</v>
      </c>
      <c r="D127">
        <f>('CON Score and Page Rank'!DO78-'MIN and MAX'!D$25)/('MIN and MAX'!H$25-'MIN and MAX'!D$25)</f>
        <v>0.32632146709816612</v>
      </c>
      <c r="E127">
        <f t="shared" si="5"/>
        <v>1.3186897859270737E-2</v>
      </c>
      <c r="F127">
        <f t="shared" si="6"/>
        <v>0.60811977460650479</v>
      </c>
      <c r="G127">
        <f t="shared" si="7"/>
        <v>0.3263121078448411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135</v>
      </c>
      <c r="B128">
        <f>('CON Score and Page Rank'!DM122-'MIN and MAX'!B$25)/('MIN and MAX'!F$25-'MIN and MAX'!B$25)</f>
        <v>1.8117254193985566E-5</v>
      </c>
      <c r="C128">
        <f>('CON Score and Page Rank'!DN122-'MIN and MAX'!C$25)/('MIN and MAX'!G$25-'MIN and MAX'!C$25)</f>
        <v>1.3200824408444797E-2</v>
      </c>
      <c r="D128">
        <f>('CON Score and Page Rank'!DO122-'MIN and MAX'!D$25)/('MIN and MAX'!H$25-'MIN and MAX'!D$25)</f>
        <v>0.32632146709816612</v>
      </c>
      <c r="E128">
        <f t="shared" si="5"/>
        <v>1.3182707154250812E-2</v>
      </c>
      <c r="F128">
        <f t="shared" si="6"/>
        <v>0.60811652291812501</v>
      </c>
      <c r="G128">
        <f t="shared" si="7"/>
        <v>0.32630334984397213</v>
      </c>
      <c r="H128" s="3">
        <f>IFERROR(VLOOKUP(A128,'GDP Data'!A$2:Q$144,3,FALSE),"Not Found")</f>
        <v>3984000517.0234499</v>
      </c>
      <c r="I128">
        <f t="shared" si="8"/>
        <v>3.7649092387781799E-4</v>
      </c>
      <c r="J128">
        <f t="shared" si="9"/>
        <v>-0.6077400319942472</v>
      </c>
    </row>
    <row r="129" spans="1:10" x14ac:dyDescent="0.25">
      <c r="A129" t="s">
        <v>168</v>
      </c>
      <c r="B129">
        <f>('CON Score and Page Rank'!DM156-'MIN and MAX'!B$25)/('MIN and MAX'!F$25-'MIN and MAX'!B$25)</f>
        <v>2.5082019809757043E-4</v>
      </c>
      <c r="C129">
        <f>('CON Score and Page Rank'!DN156-'MIN and MAX'!C$25)/('MIN and MAX'!G$25-'MIN and MAX'!C$25)</f>
        <v>1.2925527173130355E-2</v>
      </c>
      <c r="D129">
        <f>('CON Score and Page Rank'!DO156-'MIN and MAX'!D$25)/('MIN and MAX'!H$25-'MIN and MAX'!D$25)</f>
        <v>0.28209277238403452</v>
      </c>
      <c r="E129">
        <f t="shared" si="5"/>
        <v>1.2674706975032785E-2</v>
      </c>
      <c r="F129">
        <f t="shared" si="6"/>
        <v>0.60772235098956662</v>
      </c>
      <c r="G129">
        <f t="shared" si="7"/>
        <v>0.28184195218593694</v>
      </c>
      <c r="H129" s="3">
        <f>IFERROR(VLOOKUP(A129,'GDP Data'!A$2:Q$144,3,FALSE),"Not Found")</f>
        <v>3534803921.5686302</v>
      </c>
      <c r="I129">
        <f t="shared" si="8"/>
        <v>3.3404152144854616E-4</v>
      </c>
      <c r="J129">
        <f t="shared" si="9"/>
        <v>-0.60738830946811806</v>
      </c>
    </row>
    <row r="130" spans="1:10" x14ac:dyDescent="0.25">
      <c r="A130" t="s">
        <v>179</v>
      </c>
      <c r="B130">
        <f>('CON Score and Page Rank'!DM167-'MIN and MAX'!B$25)/('MIN and MAX'!F$25-'MIN and MAX'!B$25)</f>
        <v>2.080585526274082E-2</v>
      </c>
      <c r="C130">
        <f>('CON Score and Page Rank'!DN167-'MIN and MAX'!C$25)/('MIN and MAX'!G$25-'MIN and MAX'!C$25)</f>
        <v>3.3277477396839866E-2</v>
      </c>
      <c r="D130">
        <f>('CON Score and Page Rank'!DO167-'MIN and MAX'!D$25)/('MIN and MAX'!H$25-'MIN and MAX'!D$25)</f>
        <v>0.94875943905070115</v>
      </c>
      <c r="E130">
        <f t="shared" si="5"/>
        <v>1.2471622134099046E-2</v>
      </c>
      <c r="F130">
        <f t="shared" si="6"/>
        <v>0.60756477162899425</v>
      </c>
      <c r="G130">
        <f t="shared" si="7"/>
        <v>0.92795358378796033</v>
      </c>
      <c r="H130" s="3">
        <f>IFERROR(VLOOKUP(A130,'GDP Data'!A$2:Q$144,3,FALSE),"Not Found")</f>
        <v>23273640257.1968</v>
      </c>
      <c r="I130">
        <f t="shared" si="8"/>
        <v>2.1993757995238798E-3</v>
      </c>
      <c r="J130">
        <f t="shared" si="9"/>
        <v>-0.60536539582947035</v>
      </c>
    </row>
    <row r="131" spans="1:10" x14ac:dyDescent="0.25">
      <c r="A131" t="s">
        <v>140</v>
      </c>
      <c r="B131">
        <f>('CON Score and Page Rank'!DM127-'MIN and MAX'!B$25)/('MIN and MAX'!F$25-'MIN and MAX'!B$25)</f>
        <v>2.6868217835643231E-2</v>
      </c>
      <c r="C131">
        <f>('CON Score and Page Rank'!DN127-'MIN and MAX'!C$25)/('MIN and MAX'!G$25-'MIN and MAX'!C$25)</f>
        <v>3.9259129793891477E-2</v>
      </c>
      <c r="D131">
        <f>('CON Score and Page Rank'!DO127-'MIN and MAX'!D$25)/('MIN and MAX'!H$25-'MIN and MAX'!D$25)</f>
        <v>0.97195253505933121</v>
      </c>
      <c r="E131">
        <f t="shared" ref="E131:E194" si="10">C131-B131</f>
        <v>1.2390911958248246E-2</v>
      </c>
      <c r="F131">
        <f t="shared" si="6"/>
        <v>0.60750214628559707</v>
      </c>
      <c r="G131">
        <f t="shared" si="7"/>
        <v>0.94508431722368802</v>
      </c>
      <c r="H131" s="3">
        <f>IFERROR(VLOOKUP(A131,'GDP Data'!A$2:Q$144,3,FALSE),"Not Found")</f>
        <v>485441014538.638</v>
      </c>
      <c r="I131">
        <f t="shared" si="8"/>
        <v>4.5874526188160472E-2</v>
      </c>
      <c r="J131">
        <f t="shared" si="9"/>
        <v>-0.56162762009743661</v>
      </c>
    </row>
    <row r="132" spans="1:10" x14ac:dyDescent="0.25">
      <c r="A132" t="s">
        <v>192</v>
      </c>
      <c r="B132">
        <f>('CON Score and Page Rank'!DM181-'MIN and MAX'!B$25)/('MIN and MAX'!F$25-'MIN and MAX'!B$25)</f>
        <v>2.1356711499936683E-2</v>
      </c>
      <c r="C132">
        <f>('CON Score and Page Rank'!DN181-'MIN and MAX'!C$25)/('MIN and MAX'!G$25-'MIN and MAX'!C$25)</f>
        <v>3.3639004171381152E-2</v>
      </c>
      <c r="D132">
        <f>('CON Score and Page Rank'!DO181-'MIN and MAX'!D$25)/('MIN and MAX'!H$25-'MIN and MAX'!D$25)</f>
        <v>0.8964401294498382</v>
      </c>
      <c r="E132">
        <f t="shared" si="10"/>
        <v>1.228229267144447E-2</v>
      </c>
      <c r="F132">
        <f t="shared" ref="F132:F195" si="11">(E132-MIN(E$3:E$220))/(MAX(E$3:E$220)-MIN(E$3:E$220))</f>
        <v>0.60741786546147603</v>
      </c>
      <c r="G132">
        <f t="shared" ref="G132:G195" si="12">D132-B132</f>
        <v>0.87508341794990152</v>
      </c>
      <c r="H132" s="3" t="str">
        <f>IFERROR(VLOOKUP(A132,'GDP Data'!A$2:Q$144,3,FALSE),"Not Found")</f>
        <v>Not Found</v>
      </c>
      <c r="I132" t="str">
        <f t="shared" ref="I132:I195" si="13">IFERROR((H132-MIN(H$3:H$220))/(MAX(H$3:H$220)-MIN(H$3:H$220)),"No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48</v>
      </c>
      <c r="B133">
        <f>('CON Score and Page Rank'!DM33-'MIN and MAX'!B$25)/('MIN and MAX'!F$25-'MIN and MAX'!B$25)</f>
        <v>2.7333624391837411E-2</v>
      </c>
      <c r="C133">
        <f>('CON Score and Page Rank'!DN33-'MIN and MAX'!C$25)/('MIN and MAX'!G$25-'MIN and MAX'!C$25)</f>
        <v>3.9500783552459021E-2</v>
      </c>
      <c r="D133">
        <f>('CON Score and Page Rank'!DO33-'MIN and MAX'!D$25)/('MIN and MAX'!H$25-'MIN and MAX'!D$25)</f>
        <v>0.99083063646170444</v>
      </c>
      <c r="E133">
        <f t="shared" si="10"/>
        <v>1.216715916062161E-2</v>
      </c>
      <c r="F133">
        <f t="shared" si="11"/>
        <v>0.60732853006385357</v>
      </c>
      <c r="G133">
        <f t="shared" si="12"/>
        <v>0.96349701206986704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209</v>
      </c>
      <c r="B134">
        <f>('CON Score and Page Rank'!DM198-'MIN and MAX'!B$25)/('MIN and MAX'!F$25-'MIN and MAX'!B$25)</f>
        <v>4.1722034014636104E-5</v>
      </c>
      <c r="C134">
        <f>('CON Score and Page Rank'!DN198-'MIN and MAX'!C$25)/('MIN and MAX'!G$25-'MIN and MAX'!C$25)</f>
        <v>1.202301856131717E-2</v>
      </c>
      <c r="D134">
        <f>('CON Score and Page Rank'!DO198-'MIN and MAX'!D$25)/('MIN and MAX'!H$25-'MIN and MAX'!D$25)</f>
        <v>0.36461704422869473</v>
      </c>
      <c r="E134">
        <f t="shared" si="10"/>
        <v>1.1981296527302534E-2</v>
      </c>
      <c r="F134">
        <f t="shared" si="11"/>
        <v>0.60718431390878236</v>
      </c>
      <c r="G134">
        <f t="shared" si="12"/>
        <v>0.36457532219468008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144</v>
      </c>
      <c r="B135">
        <f>('CON Score and Page Rank'!DM131-'MIN and MAX'!B$25)/('MIN and MAX'!F$25-'MIN and MAX'!B$25)</f>
        <v>1.1350436001156606E-5</v>
      </c>
      <c r="C135">
        <f>('CON Score and Page Rank'!DN131-'MIN and MAX'!C$25)/('MIN and MAX'!G$25-'MIN and MAX'!C$25)</f>
        <v>1.1484939014116572E-2</v>
      </c>
      <c r="D135">
        <f>('CON Score and Page Rank'!DO131-'MIN and MAX'!D$25)/('MIN and MAX'!H$25-'MIN and MAX'!D$25)</f>
        <v>0.3597626752966559</v>
      </c>
      <c r="E135">
        <f t="shared" si="10"/>
        <v>1.1473588578115415E-2</v>
      </c>
      <c r="F135">
        <f t="shared" si="11"/>
        <v>0.60679036872989778</v>
      </c>
      <c r="G135">
        <f t="shared" si="12"/>
        <v>0.35975132486065475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256</v>
      </c>
      <c r="B136">
        <f>('CON Score and Page Rank'!DM147-'MIN and MAX'!B$25)/('MIN and MAX'!F$25-'MIN and MAX'!B$25)</f>
        <v>6.4048860620786869E-5</v>
      </c>
      <c r="C136">
        <f>('CON Score and Page Rank'!DN147-'MIN and MAX'!C$25)/('MIN and MAX'!G$25-'MIN and MAX'!C$25)</f>
        <v>1.1411240678374502E-2</v>
      </c>
      <c r="D136">
        <f>('CON Score and Page Rank'!DO147-'MIN and MAX'!D$25)/('MIN and MAX'!H$25-'MIN and MAX'!D$25)</f>
        <v>0.37540453074433655</v>
      </c>
      <c r="E136">
        <f t="shared" si="10"/>
        <v>1.1347191817753715E-2</v>
      </c>
      <c r="F136">
        <f t="shared" si="11"/>
        <v>0.60669229385348333</v>
      </c>
      <c r="G136">
        <f t="shared" si="12"/>
        <v>0.37534048188371577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191</v>
      </c>
      <c r="B137">
        <f>('CON Score and Page Rank'!DM179-'MIN and MAX'!B$25)/('MIN and MAX'!F$25-'MIN and MAX'!B$25)</f>
        <v>2.8886249806900369E-2</v>
      </c>
      <c r="C137">
        <f>('CON Score and Page Rank'!DN179-'MIN and MAX'!C$25)/('MIN and MAX'!G$25-'MIN and MAX'!C$25)</f>
        <v>4.0199206856071694E-2</v>
      </c>
      <c r="D137">
        <f>('CON Score and Page Rank'!DO179-'MIN and MAX'!D$25)/('MIN and MAX'!H$25-'MIN and MAX'!D$25)</f>
        <v>0.94875943905070115</v>
      </c>
      <c r="E137">
        <f t="shared" si="10"/>
        <v>1.1312957049171325E-2</v>
      </c>
      <c r="F137">
        <f t="shared" si="11"/>
        <v>0.60666573011333536</v>
      </c>
      <c r="G137">
        <f t="shared" si="12"/>
        <v>0.91987318924380079</v>
      </c>
      <c r="H137" s="3">
        <f>IFERROR(VLOOKUP(A137,'GDP Data'!A$2:Q$144,3,FALSE),"Not Found")</f>
        <v>306602070620.5</v>
      </c>
      <c r="I137">
        <f t="shared" si="13"/>
        <v>2.8974116930337891E-2</v>
      </c>
      <c r="J137">
        <f t="shared" si="14"/>
        <v>-0.57769161318299744</v>
      </c>
    </row>
    <row r="138" spans="1:10" x14ac:dyDescent="0.25">
      <c r="A138" t="s">
        <v>156</v>
      </c>
      <c r="B138">
        <f>('CON Score and Page Rank'!DM142-'MIN and MAX'!B$25)/('MIN and MAX'!F$25-'MIN and MAX'!B$25)</f>
        <v>5.5496521883159848E-5</v>
      </c>
      <c r="C138">
        <f>('CON Score and Page Rank'!DN142-'MIN and MAX'!C$25)/('MIN and MAX'!G$25-'MIN and MAX'!C$25)</f>
        <v>1.1365962881255114E-2</v>
      </c>
      <c r="D138">
        <f>('CON Score and Page Rank'!DO142-'MIN and MAX'!D$25)/('MIN and MAX'!H$25-'MIN and MAX'!D$25)</f>
        <v>0.29180151024811218</v>
      </c>
      <c r="E138">
        <f t="shared" si="10"/>
        <v>1.1310466359371954E-2</v>
      </c>
      <c r="F138">
        <f t="shared" si="11"/>
        <v>0.60666379751558863</v>
      </c>
      <c r="G138">
        <f t="shared" si="12"/>
        <v>0.29174601372622905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151</v>
      </c>
      <c r="B139">
        <f>('CON Score and Page Rank'!DM137-'MIN and MAX'!B$25)/('MIN and MAX'!F$25-'MIN and MAX'!B$25)</f>
        <v>1.7729743631383328E-5</v>
      </c>
      <c r="C139">
        <f>('CON Score and Page Rank'!DN137-'MIN and MAX'!C$25)/('MIN and MAX'!G$25-'MIN and MAX'!C$25)</f>
        <v>1.1181162039974019E-2</v>
      </c>
      <c r="D139">
        <f>('CON Score and Page Rank'!DO137-'MIN and MAX'!D$25)/('MIN and MAX'!H$25-'MIN and MAX'!D$25)</f>
        <v>0.35760517799352753</v>
      </c>
      <c r="E139">
        <f t="shared" si="10"/>
        <v>1.1163432296342635E-2</v>
      </c>
      <c r="F139">
        <f t="shared" si="11"/>
        <v>0.60654970956334187</v>
      </c>
      <c r="G139">
        <f t="shared" si="12"/>
        <v>0.35758744824989613</v>
      </c>
      <c r="H139" s="3">
        <f>IFERROR(VLOOKUP(A139,'GDP Data'!A$2:Q$144,3,FALSE),"Not Found")</f>
        <v>1267997934.3125</v>
      </c>
      <c r="I139">
        <f t="shared" si="13"/>
        <v>1.1982671983214203E-4</v>
      </c>
      <c r="J139">
        <f t="shared" si="14"/>
        <v>-0.60642988284350974</v>
      </c>
    </row>
    <row r="140" spans="1:10" x14ac:dyDescent="0.25">
      <c r="A140" t="s">
        <v>103</v>
      </c>
      <c r="B140">
        <f>('CON Score and Page Rank'!DM88-'MIN and MAX'!B$25)/('MIN and MAX'!F$25-'MIN and MAX'!B$25)</f>
        <v>3.4915642588737578E-5</v>
      </c>
      <c r="C140">
        <f>('CON Score and Page Rank'!DN88-'MIN and MAX'!C$25)/('MIN and MAX'!G$25-'MIN and MAX'!C$25)</f>
        <v>1.0968751702884659E-2</v>
      </c>
      <c r="D140">
        <f>('CON Score and Page Rank'!DO88-'MIN and MAX'!D$25)/('MIN and MAX'!H$25-'MIN and MAX'!D$25)</f>
        <v>0.31715210355987056</v>
      </c>
      <c r="E140">
        <f t="shared" si="10"/>
        <v>1.0933836060295922E-2</v>
      </c>
      <c r="F140">
        <f t="shared" si="11"/>
        <v>0.60637155924990771</v>
      </c>
      <c r="G140">
        <f t="shared" si="12"/>
        <v>0.31711718791728183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97</v>
      </c>
      <c r="B141">
        <f>('CON Score and Page Rank'!DM82-'MIN and MAX'!B$25)/('MIN and MAX'!F$25-'MIN and MAX'!B$25)</f>
        <v>5.4264168618210192E-6</v>
      </c>
      <c r="C141">
        <f>('CON Score and Page Rank'!DN82-'MIN and MAX'!C$25)/('MIN and MAX'!G$25-'MIN and MAX'!C$25)</f>
        <v>1.089028775060533E-2</v>
      </c>
      <c r="D141">
        <f>('CON Score and Page Rank'!DO82-'MIN and MAX'!D$25)/('MIN and MAX'!H$25-'MIN and MAX'!D$25)</f>
        <v>0.29018338727076592</v>
      </c>
      <c r="E141">
        <f t="shared" si="10"/>
        <v>1.0884861333743509E-2</v>
      </c>
      <c r="F141">
        <f t="shared" si="11"/>
        <v>0.60633355835304681</v>
      </c>
      <c r="G141">
        <f t="shared" si="12"/>
        <v>0.29017796085390413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77</v>
      </c>
      <c r="B142">
        <f>('CON Score and Page Rank'!DM62-'MIN and MAX'!B$25)/('MIN and MAX'!F$25-'MIN and MAX'!B$25)</f>
        <v>8.9810277858293065E-5</v>
      </c>
      <c r="C142">
        <f>('CON Score and Page Rank'!DN62-'MIN and MAX'!C$25)/('MIN and MAX'!G$25-'MIN and MAX'!C$25)</f>
        <v>1.0842501344780767E-2</v>
      </c>
      <c r="D142">
        <f>('CON Score and Page Rank'!DO62-'MIN and MAX'!D$25)/('MIN and MAX'!H$25-'MIN and MAX'!D$25)</f>
        <v>0.23354908306364616</v>
      </c>
      <c r="E142">
        <f t="shared" si="10"/>
        <v>1.0752691066922474E-2</v>
      </c>
      <c r="F142">
        <f t="shared" si="11"/>
        <v>0.60623100364715843</v>
      </c>
      <c r="G142">
        <f t="shared" si="12"/>
        <v>0.23345927278578787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70</v>
      </c>
      <c r="B143">
        <f>('CON Score and Page Rank'!DM55-'MIN and MAX'!B$25)/('MIN and MAX'!F$25-'MIN and MAX'!B$25)</f>
        <v>3.6654852235958518E-4</v>
      </c>
      <c r="C143">
        <f>('CON Score and Page Rank'!DN55-'MIN and MAX'!C$25)/('MIN and MAX'!G$25-'MIN and MAX'!C$25)</f>
        <v>1.0992091383876154E-2</v>
      </c>
      <c r="D143">
        <f>('CON Score and Page Rank'!DO55-'MIN and MAX'!D$25)/('MIN and MAX'!H$25-'MIN and MAX'!D$25)</f>
        <v>0.36515641855447678</v>
      </c>
      <c r="E143">
        <f t="shared" si="10"/>
        <v>1.0625542861516568E-2</v>
      </c>
      <c r="F143">
        <f t="shared" si="11"/>
        <v>0.60613234570295316</v>
      </c>
      <c r="G143">
        <f t="shared" si="12"/>
        <v>0.36478987003211721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99</v>
      </c>
      <c r="B144">
        <f>('CON Score and Page Rank'!DM84-'MIN and MAX'!B$25)/('MIN and MAX'!F$25-'MIN and MAX'!B$25)</f>
        <v>9.5220316092911069E-5</v>
      </c>
      <c r="C144">
        <f>('CON Score and Page Rank'!DN84-'MIN and MAX'!C$25)/('MIN and MAX'!G$25-'MIN and MAX'!C$25)</f>
        <v>1.0175865591474707E-2</v>
      </c>
      <c r="D144">
        <f>('CON Score and Page Rank'!DO84-'MIN and MAX'!D$25)/('MIN and MAX'!H$25-'MIN and MAX'!D$25)</f>
        <v>0.38834951456310679</v>
      </c>
      <c r="E144">
        <f t="shared" si="10"/>
        <v>1.0080645275381796E-2</v>
      </c>
      <c r="F144">
        <f t="shared" si="11"/>
        <v>0.60570954401669364</v>
      </c>
      <c r="G144">
        <f t="shared" si="12"/>
        <v>0.38825429424701385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136</v>
      </c>
      <c r="B145">
        <f>('CON Score and Page Rank'!DM123-'MIN and MAX'!B$25)/('MIN and MAX'!F$25-'MIN and MAX'!B$25)</f>
        <v>3.0682083695978173E-2</v>
      </c>
      <c r="C145">
        <f>('CON Score and Page Rank'!DN123-'MIN and MAX'!C$25)/('MIN and MAX'!G$25-'MIN and MAX'!C$25)</f>
        <v>4.0740546854586453E-2</v>
      </c>
      <c r="D145">
        <f>('CON Score and Page Rank'!DO123-'MIN and MAX'!D$25)/('MIN and MAX'!H$25-'MIN and MAX'!D$25)</f>
        <v>0.96763754045307449</v>
      </c>
      <c r="E145">
        <f t="shared" si="10"/>
        <v>1.0058463158608279E-2</v>
      </c>
      <c r="F145">
        <f t="shared" si="11"/>
        <v>0.60569233227523012</v>
      </c>
      <c r="G145">
        <f t="shared" si="12"/>
        <v>0.93695545675709635</v>
      </c>
      <c r="H145" s="3">
        <f>IFERROR(VLOOKUP(A145,'GDP Data'!A$2:Q$144,3,FALSE),"Not Found")</f>
        <v>1339395718862.8899</v>
      </c>
      <c r="I145">
        <f t="shared" si="13"/>
        <v>0.12657386199574017</v>
      </c>
      <c r="J145">
        <f t="shared" si="14"/>
        <v>-0.47911847027948995</v>
      </c>
    </row>
    <row r="146" spans="1:10" x14ac:dyDescent="0.25">
      <c r="A146" t="s">
        <v>61</v>
      </c>
      <c r="B146">
        <f>('CON Score and Page Rank'!DM46-'MIN and MAX'!B$25)/('MIN and MAX'!F$25-'MIN and MAX'!B$25)</f>
        <v>7.1472945111872869E-6</v>
      </c>
      <c r="C146">
        <f>('CON Score and Page Rank'!DN46-'MIN and MAX'!C$25)/('MIN and MAX'!G$25-'MIN and MAX'!C$25)</f>
        <v>9.9758887775311649E-3</v>
      </c>
      <c r="D146">
        <f>('CON Score and Page Rank'!DO46-'MIN and MAX'!D$25)/('MIN and MAX'!H$25-'MIN and MAX'!D$25)</f>
        <v>0.30474649406688242</v>
      </c>
      <c r="E146">
        <f t="shared" si="10"/>
        <v>9.9687414830199779E-3</v>
      </c>
      <c r="F146">
        <f t="shared" si="11"/>
        <v>0.60562271465038087</v>
      </c>
      <c r="G146">
        <f t="shared" si="12"/>
        <v>0.30473934677237124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68</v>
      </c>
      <c r="B147">
        <f>('CON Score and Page Rank'!DM53-'MIN and MAX'!B$25)/('MIN and MAX'!F$25-'MIN and MAX'!B$25)</f>
        <v>2.0948525167187827E-5</v>
      </c>
      <c r="C147">
        <f>('CON Score and Page Rank'!DN53-'MIN and MAX'!C$25)/('MIN and MAX'!G$25-'MIN and MAX'!C$25)</f>
        <v>9.7138464682129059E-3</v>
      </c>
      <c r="D147">
        <f>('CON Score and Page Rank'!DO53-'MIN and MAX'!D$25)/('MIN and MAX'!H$25-'MIN and MAX'!D$25)</f>
        <v>0.31445523193096009</v>
      </c>
      <c r="E147">
        <f t="shared" si="10"/>
        <v>9.6928979430457186E-3</v>
      </c>
      <c r="F147">
        <f t="shared" si="11"/>
        <v>0.60540867972563073</v>
      </c>
      <c r="G147">
        <f t="shared" si="12"/>
        <v>0.31443428340579288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71</v>
      </c>
      <c r="B148">
        <f>('CON Score and Page Rank'!DM56-'MIN and MAX'!B$25)/('MIN and MAX'!F$25-'MIN and MAX'!B$25)</f>
        <v>8.5018622359141275E-6</v>
      </c>
      <c r="C148">
        <f>('CON Score and Page Rank'!DN56-'MIN and MAX'!C$25)/('MIN and MAX'!G$25-'MIN and MAX'!C$25)</f>
        <v>9.5412556693021226E-3</v>
      </c>
      <c r="D148">
        <f>('CON Score and Page Rank'!DO56-'MIN and MAX'!D$25)/('MIN and MAX'!H$25-'MIN and MAX'!D$25)</f>
        <v>0.38025889967637538</v>
      </c>
      <c r="E148">
        <f t="shared" si="10"/>
        <v>9.5327538070662087E-3</v>
      </c>
      <c r="F148">
        <f t="shared" si="11"/>
        <v>0.6052844192912672</v>
      </c>
      <c r="G148">
        <f t="shared" si="12"/>
        <v>0.3802503978141395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108</v>
      </c>
      <c r="B149">
        <f>('CON Score and Page Rank'!DM93-'MIN and MAX'!B$25)/('MIN and MAX'!F$25-'MIN and MAX'!B$25)</f>
        <v>2.5634448801596763E-5</v>
      </c>
      <c r="C149">
        <f>('CON Score and Page Rank'!DN93-'MIN and MAX'!C$25)/('MIN and MAX'!G$25-'MIN and MAX'!C$25)</f>
        <v>9.5502541005277591E-3</v>
      </c>
      <c r="D149">
        <f>('CON Score and Page Rank'!DO93-'MIN and MAX'!D$25)/('MIN and MAX'!H$25-'MIN and MAX'!D$25)</f>
        <v>0.38025889967637538</v>
      </c>
      <c r="E149">
        <f t="shared" si="10"/>
        <v>9.5246196517261624E-3</v>
      </c>
      <c r="F149">
        <f t="shared" si="11"/>
        <v>0.60527810776653013</v>
      </c>
      <c r="G149">
        <f t="shared" si="12"/>
        <v>0.38023326522757378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83</v>
      </c>
      <c r="B150">
        <f>('CON Score and Page Rank'!DM68-'MIN and MAX'!B$25)/('MIN and MAX'!F$25-'MIN and MAX'!B$25)</f>
        <v>2.6167033873307851E-5</v>
      </c>
      <c r="C150">
        <f>('CON Score and Page Rank'!DN68-'MIN and MAX'!C$25)/('MIN and MAX'!G$25-'MIN and MAX'!C$25)</f>
        <v>9.3976892511094239E-3</v>
      </c>
      <c r="D150">
        <f>('CON Score and Page Rank'!DO68-'MIN and MAX'!D$25)/('MIN and MAX'!H$25-'MIN and MAX'!D$25)</f>
        <v>0.29665587918015102</v>
      </c>
      <c r="E150">
        <f t="shared" si="10"/>
        <v>9.3715222172361164E-3</v>
      </c>
      <c r="F150">
        <f t="shared" si="11"/>
        <v>0.60515931507023002</v>
      </c>
      <c r="G150">
        <f t="shared" si="12"/>
        <v>0.2966297121462777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269</v>
      </c>
      <c r="B151">
        <f>('CON Score and Page Rank'!DM61-'MIN and MAX'!B$25)/('MIN and MAX'!F$25-'MIN and MAX'!B$25)</f>
        <v>2.0337938543259588E-3</v>
      </c>
      <c r="C151">
        <f>('CON Score and Page Rank'!DN61-'MIN and MAX'!C$25)/('MIN and MAX'!G$25-'MIN and MAX'!C$25)</f>
        <v>1.0677750133074293E-2</v>
      </c>
      <c r="D151">
        <f>('CON Score and Page Rank'!DO61-'MIN and MAX'!D$25)/('MIN and MAX'!H$25-'MIN and MAX'!D$25)</f>
        <v>0.35329018338727075</v>
      </c>
      <c r="E151">
        <f t="shared" si="10"/>
        <v>8.6439562787483347E-3</v>
      </c>
      <c r="F151">
        <f t="shared" si="11"/>
        <v>0.60459477576323895</v>
      </c>
      <c r="G151">
        <f t="shared" si="12"/>
        <v>0.3512563895329448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128</v>
      </c>
      <c r="B152">
        <f>('CON Score and Page Rank'!DM115-'MIN and MAX'!B$25)/('MIN and MAX'!F$25-'MIN and MAX'!B$25)</f>
        <v>1.7870621118440321E-5</v>
      </c>
      <c r="C152">
        <f>('CON Score and Page Rank'!DN115-'MIN and MAX'!C$25)/('MIN and MAX'!G$25-'MIN and MAX'!C$25)</f>
        <v>8.458236751096514E-3</v>
      </c>
      <c r="D152">
        <f>('CON Score and Page Rank'!DO115-'MIN and MAX'!D$25)/('MIN and MAX'!H$25-'MIN and MAX'!D$25)</f>
        <v>0.2313915857605178</v>
      </c>
      <c r="E152">
        <f t="shared" si="10"/>
        <v>8.4403661299780729E-3</v>
      </c>
      <c r="F152">
        <f t="shared" si="11"/>
        <v>0.60443680431980407</v>
      </c>
      <c r="G152">
        <f t="shared" si="12"/>
        <v>0.23137371513939936</v>
      </c>
      <c r="H152" s="3">
        <f>IFERROR(VLOOKUP(A152,'GDP Data'!A$2:Q$144,3,FALSE),"Not Found")</f>
        <v>0</v>
      </c>
      <c r="I152">
        <f t="shared" si="13"/>
        <v>0</v>
      </c>
      <c r="J152">
        <f t="shared" si="14"/>
        <v>-0.60443680431980407</v>
      </c>
    </row>
    <row r="153" spans="1:10" x14ac:dyDescent="0.25">
      <c r="A153" t="s">
        <v>137</v>
      </c>
      <c r="B153">
        <f>('CON Score and Page Rank'!DM124-'MIN and MAX'!B$25)/('MIN and MAX'!F$25-'MIN and MAX'!B$25)</f>
        <v>7.3506141402757436E-6</v>
      </c>
      <c r="C153">
        <f>('CON Score and Page Rank'!DN124-'MIN and MAX'!C$25)/('MIN and MAX'!G$25-'MIN and MAX'!C$25)</f>
        <v>8.3173683822663699E-3</v>
      </c>
      <c r="D153">
        <f>('CON Score and Page Rank'!DO124-'MIN and MAX'!D$25)/('MIN and MAX'!H$25-'MIN and MAX'!D$25)</f>
        <v>0.19309600862998921</v>
      </c>
      <c r="E153">
        <f t="shared" si="10"/>
        <v>8.3100177681260934E-3</v>
      </c>
      <c r="F153">
        <f t="shared" si="11"/>
        <v>0.60433566328230537</v>
      </c>
      <c r="G153">
        <f t="shared" si="12"/>
        <v>0.19308865801584893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80</v>
      </c>
      <c r="B154">
        <f>('CON Score and Page Rank'!DM65-'MIN and MAX'!B$25)/('MIN and MAX'!F$25-'MIN and MAX'!B$25)</f>
        <v>6.2268449653133943E-6</v>
      </c>
      <c r="C154">
        <f>('CON Score and Page Rank'!DN65-'MIN and MAX'!C$25)/('MIN and MAX'!G$25-'MIN and MAX'!C$25)</f>
        <v>7.9998880405714873E-3</v>
      </c>
      <c r="D154">
        <f>('CON Score and Page Rank'!DO65-'MIN and MAX'!D$25)/('MIN and MAX'!H$25-'MIN and MAX'!D$25)</f>
        <v>0.18824163969795038</v>
      </c>
      <c r="E154">
        <f t="shared" si="10"/>
        <v>7.9936611956061745E-3</v>
      </c>
      <c r="F154">
        <f t="shared" si="11"/>
        <v>0.60409019313208956</v>
      </c>
      <c r="G154">
        <f t="shared" si="12"/>
        <v>0.18823541285298506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164</v>
      </c>
      <c r="B155">
        <f>('CON Score and Page Rank'!DM151-'MIN and MAX'!B$25)/('MIN and MAX'!F$25-'MIN and MAX'!B$25)</f>
        <v>6.1080957900752544E-3</v>
      </c>
      <c r="C155">
        <f>('CON Score and Page Rank'!DN151-'MIN and MAX'!C$25)/('MIN and MAX'!G$25-'MIN and MAX'!C$25)</f>
        <v>1.3538190099144226E-2</v>
      </c>
      <c r="D155">
        <f>('CON Score and Page Rank'!DO151-'MIN and MAX'!D$25)/('MIN and MAX'!H$25-'MIN and MAX'!D$25)</f>
        <v>0.37216828478964403</v>
      </c>
      <c r="E155">
        <f t="shared" si="10"/>
        <v>7.4300943090689717E-3</v>
      </c>
      <c r="F155">
        <f t="shared" si="11"/>
        <v>0.60365290539947514</v>
      </c>
      <c r="G155">
        <f t="shared" si="12"/>
        <v>0.36606018899956877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167</v>
      </c>
      <c r="B156">
        <f>('CON Score and Page Rank'!DM155-'MIN and MAX'!B$25)/('MIN and MAX'!F$25-'MIN and MAX'!B$25)</f>
        <v>1.4530681310348043E-5</v>
      </c>
      <c r="C156">
        <f>('CON Score and Page Rank'!DN155-'MIN and MAX'!C$25)/('MIN and MAX'!G$25-'MIN and MAX'!C$25)</f>
        <v>7.0262829420449629E-3</v>
      </c>
      <c r="D156">
        <f>('CON Score and Page Rank'!DO155-'MIN and MAX'!D$25)/('MIN and MAX'!H$25-'MIN and MAX'!D$25)</f>
        <v>0.1353829557713053</v>
      </c>
      <c r="E156">
        <f t="shared" si="10"/>
        <v>7.0117522607346149E-3</v>
      </c>
      <c r="F156">
        <f t="shared" si="11"/>
        <v>0.60332830178960462</v>
      </c>
      <c r="G156">
        <f t="shared" si="12"/>
        <v>0.13536842508999494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39</v>
      </c>
      <c r="B157">
        <f>('CON Score and Page Rank'!DM25-'MIN and MAX'!B$25)/('MIN and MAX'!F$25-'MIN and MAX'!B$25)</f>
        <v>1.8471946744878183E-5</v>
      </c>
      <c r="C157">
        <f>('CON Score and Page Rank'!DN25-'MIN and MAX'!C$25)/('MIN and MAX'!G$25-'MIN and MAX'!C$25)</f>
        <v>7.0286731503392723E-3</v>
      </c>
      <c r="D157">
        <f>('CON Score and Page Rank'!DO25-'MIN and MAX'!D$25)/('MIN and MAX'!H$25-'MIN and MAX'!D$25)</f>
        <v>0.1353829557713053</v>
      </c>
      <c r="E157">
        <f t="shared" si="10"/>
        <v>7.0102012035943937E-3</v>
      </c>
      <c r="F157">
        <f t="shared" si="11"/>
        <v>0.603327098279824</v>
      </c>
      <c r="G157">
        <f t="shared" si="12"/>
        <v>0.13536448382456043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183</v>
      </c>
      <c r="B158">
        <f>('CON Score and Page Rank'!DM171-'MIN and MAX'!B$25)/('MIN and MAX'!F$25-'MIN and MAX'!B$25)</f>
        <v>3.4928974905713124E-2</v>
      </c>
      <c r="C158">
        <f>('CON Score and Page Rank'!DN171-'MIN and MAX'!C$25)/('MIN and MAX'!G$25-'MIN and MAX'!C$25)</f>
        <v>4.189538302200653E-2</v>
      </c>
      <c r="D158">
        <f>('CON Score and Page Rank'!DO171-'MIN and MAX'!D$25)/('MIN and MAX'!H$25-'MIN and MAX'!D$25)</f>
        <v>0.94875943905070115</v>
      </c>
      <c r="E158">
        <f t="shared" si="10"/>
        <v>6.9664081162934058E-3</v>
      </c>
      <c r="F158">
        <f t="shared" si="11"/>
        <v>0.60329311796567231</v>
      </c>
      <c r="G158">
        <f t="shared" si="12"/>
        <v>0.91383046414498803</v>
      </c>
      <c r="H158" s="3">
        <f>IFERROR(VLOOKUP(A158,'GDP Data'!A$2:Q$144,3,FALSE),"Not Found")</f>
        <v>53749989092.019699</v>
      </c>
      <c r="I158">
        <f t="shared" si="13"/>
        <v>5.0794127574050277E-3</v>
      </c>
      <c r="J158">
        <f t="shared" si="14"/>
        <v>-0.59821370520826733</v>
      </c>
    </row>
    <row r="159" spans="1:10" x14ac:dyDescent="0.25">
      <c r="A159" t="s">
        <v>212</v>
      </c>
      <c r="B159">
        <f>('CON Score and Page Rank'!DM201-'MIN and MAX'!B$25)/('MIN and MAX'!F$25-'MIN and MAX'!B$25)</f>
        <v>1.2664841478862181E-5</v>
      </c>
      <c r="C159">
        <f>('CON Score and Page Rank'!DN201-'MIN and MAX'!C$25)/('MIN and MAX'!G$25-'MIN and MAX'!C$25)</f>
        <v>6.4750801893052662E-3</v>
      </c>
      <c r="D159">
        <f>('CON Score and Page Rank'!DO201-'MIN and MAX'!D$25)/('MIN and MAX'!H$25-'MIN and MAX'!D$25)</f>
        <v>0.21143473570658036</v>
      </c>
      <c r="E159">
        <f t="shared" si="10"/>
        <v>6.462415347826404E-3</v>
      </c>
      <c r="F159">
        <f t="shared" si="11"/>
        <v>0.60290205550220644</v>
      </c>
      <c r="G159">
        <f t="shared" si="12"/>
        <v>0.21142207086510151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133</v>
      </c>
      <c r="B160">
        <f>('CON Score and Page Rank'!DM120-'MIN and MAX'!B$25)/('MIN and MAX'!F$25-'MIN and MAX'!B$25)</f>
        <v>3.4404093181966305E-5</v>
      </c>
      <c r="C160">
        <f>('CON Score and Page Rank'!DN120-'MIN and MAX'!C$25)/('MIN and MAX'!G$25-'MIN and MAX'!C$25)</f>
        <v>6.2285231737228353E-3</v>
      </c>
      <c r="D160">
        <f>('CON Score and Page Rank'!DO120-'MIN and MAX'!D$25)/('MIN and MAX'!H$25-'MIN and MAX'!D$25)</f>
        <v>0.12729234088457389</v>
      </c>
      <c r="E160">
        <f t="shared" si="10"/>
        <v>6.1941190805408688E-3</v>
      </c>
      <c r="F160">
        <f t="shared" si="11"/>
        <v>0.60269387672308927</v>
      </c>
      <c r="G160">
        <f t="shared" si="12"/>
        <v>0.12725793679139191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170</v>
      </c>
      <c r="B161">
        <f>('CON Score and Page Rank'!DM158-'MIN and MAX'!B$25)/('MIN and MAX'!F$25-'MIN and MAX'!B$25)</f>
        <v>4.2375247434416577E-5</v>
      </c>
      <c r="C161">
        <f>('CON Score and Page Rank'!DN158-'MIN and MAX'!C$25)/('MIN and MAX'!G$25-'MIN and MAX'!C$25)</f>
        <v>6.1427894362164788E-3</v>
      </c>
      <c r="D161">
        <f>('CON Score and Page Rank'!DO158-'MIN and MAX'!D$25)/('MIN and MAX'!H$25-'MIN and MAX'!D$25)</f>
        <v>0.24811218985976269</v>
      </c>
      <c r="E161">
        <f t="shared" si="10"/>
        <v>6.1004141887820622E-3</v>
      </c>
      <c r="F161">
        <f t="shared" si="11"/>
        <v>0.60262116840641744</v>
      </c>
      <c r="G161">
        <f t="shared" si="12"/>
        <v>0.24806981461232827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165</v>
      </c>
      <c r="B162">
        <f>('CON Score and Page Rank'!DM152-'MIN and MAX'!B$25)/('MIN and MAX'!F$25-'MIN and MAX'!B$25)</f>
        <v>3.6832193629432545E-5</v>
      </c>
      <c r="C162">
        <f>('CON Score and Page Rank'!DN152-'MIN and MAX'!C$25)/('MIN and MAX'!G$25-'MIN and MAX'!C$25)</f>
        <v>5.8975274251278683E-3</v>
      </c>
      <c r="D162">
        <f>('CON Score and Page Rank'!DO152-'MIN and MAX'!D$25)/('MIN and MAX'!H$25-'MIN and MAX'!D$25)</f>
        <v>0.1256742179072276</v>
      </c>
      <c r="E162">
        <f t="shared" si="10"/>
        <v>5.8606952314984358E-3</v>
      </c>
      <c r="F162">
        <f t="shared" si="11"/>
        <v>0.60243516358285631</v>
      </c>
      <c r="G162">
        <f t="shared" si="12"/>
        <v>0.12563738571359817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113</v>
      </c>
      <c r="B163">
        <f>('CON Score and Page Rank'!DM98-'MIN and MAX'!B$25)/('MIN and MAX'!F$25-'MIN and MAX'!B$25)</f>
        <v>3.1875361903406916E-5</v>
      </c>
      <c r="C163">
        <f>('CON Score and Page Rank'!DN98-'MIN and MAX'!C$25)/('MIN and MAX'!G$25-'MIN and MAX'!C$25)</f>
        <v>5.8778685169090976E-3</v>
      </c>
      <c r="D163">
        <f>('CON Score and Page Rank'!DO98-'MIN and MAX'!D$25)/('MIN and MAX'!H$25-'MIN and MAX'!D$25)</f>
        <v>0.25889967637540451</v>
      </c>
      <c r="E163">
        <f t="shared" si="10"/>
        <v>5.8459931550056904E-3</v>
      </c>
      <c r="F163">
        <f t="shared" si="11"/>
        <v>0.6024237558194695</v>
      </c>
      <c r="G163">
        <f t="shared" si="12"/>
        <v>0.2588678010135011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188</v>
      </c>
      <c r="B164">
        <f>('CON Score and Page Rank'!DM176-'MIN and MAX'!B$25)/('MIN and MAX'!F$25-'MIN and MAX'!B$25)</f>
        <v>2.0896216942399284E-5</v>
      </c>
      <c r="C164">
        <f>('CON Score and Page Rank'!DN176-'MIN and MAX'!C$25)/('MIN and MAX'!G$25-'MIN and MAX'!C$25)</f>
        <v>5.8406700678260157E-3</v>
      </c>
      <c r="D164">
        <f>('CON Score and Page Rank'!DO176-'MIN and MAX'!D$25)/('MIN and MAX'!H$25-'MIN and MAX'!D$25)</f>
        <v>0.17367853290183388</v>
      </c>
      <c r="E164">
        <f t="shared" si="10"/>
        <v>5.8197738508836165E-3</v>
      </c>
      <c r="F164">
        <f t="shared" si="11"/>
        <v>0.60240341150839627</v>
      </c>
      <c r="G164">
        <f t="shared" si="12"/>
        <v>0.17365763668489148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153</v>
      </c>
      <c r="B165">
        <f>('CON Score and Page Rank'!DM139-'MIN and MAX'!B$25)/('MIN and MAX'!F$25-'MIN and MAX'!B$25)</f>
        <v>1.2540961129511717E-6</v>
      </c>
      <c r="C165">
        <f>('CON Score and Page Rank'!DN139-'MIN and MAX'!C$25)/('MIN and MAX'!G$25-'MIN and MAX'!C$25)</f>
        <v>5.7723323106857981E-3</v>
      </c>
      <c r="D165">
        <f>('CON Score and Page Rank'!DO139-'MIN and MAX'!D$25)/('MIN and MAX'!H$25-'MIN and MAX'!D$25)</f>
        <v>0.13268608414239483</v>
      </c>
      <c r="E165">
        <f t="shared" si="10"/>
        <v>5.7710782145728471E-3</v>
      </c>
      <c r="F165">
        <f t="shared" si="11"/>
        <v>0.60236562716566922</v>
      </c>
      <c r="G165">
        <f t="shared" si="12"/>
        <v>0.13268483004628187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205</v>
      </c>
      <c r="B166">
        <f>('CON Score and Page Rank'!DM194-'MIN and MAX'!B$25)/('MIN and MAX'!F$25-'MIN and MAX'!B$25)</f>
        <v>1.1694162968772759E-5</v>
      </c>
      <c r="C166">
        <f>('CON Score and Page Rank'!DN194-'MIN and MAX'!C$25)/('MIN and MAX'!G$25-'MIN and MAX'!C$25)</f>
        <v>5.3953084023675929E-3</v>
      </c>
      <c r="D166">
        <f>('CON Score and Page Rank'!DO194-'MIN and MAX'!D$25)/('MIN and MAX'!H$25-'MIN and MAX'!D$25)</f>
        <v>0.13376483279395901</v>
      </c>
      <c r="E166">
        <f t="shared" si="10"/>
        <v>5.3836142393988203E-3</v>
      </c>
      <c r="F166">
        <f t="shared" si="11"/>
        <v>0.60206498273956621</v>
      </c>
      <c r="G166">
        <f t="shared" si="12"/>
        <v>0.13375313863099023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132</v>
      </c>
      <c r="B167">
        <f>('CON Score and Page Rank'!DM119-'MIN and MAX'!B$25)/('MIN and MAX'!F$25-'MIN and MAX'!B$25)</f>
        <v>1.5859504123327882E-5</v>
      </c>
      <c r="C167">
        <f>('CON Score and Page Rank'!DN119-'MIN and MAX'!C$25)/('MIN and MAX'!G$25-'MIN and MAX'!C$25)</f>
        <v>5.3642815747007777E-3</v>
      </c>
      <c r="D167">
        <f>('CON Score and Page Rank'!DO119-'MIN and MAX'!D$25)/('MIN and MAX'!H$25-'MIN and MAX'!D$25)</f>
        <v>0.10787486515641856</v>
      </c>
      <c r="E167">
        <f t="shared" si="10"/>
        <v>5.3484220705774495E-3</v>
      </c>
      <c r="F167">
        <f t="shared" si="11"/>
        <v>0.60203767612507675</v>
      </c>
      <c r="G167">
        <f t="shared" si="12"/>
        <v>0.10785900565229523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236</v>
      </c>
      <c r="B168">
        <f>('CON Score and Page Rank'!DM211-'MIN and MAX'!B$25)/('MIN and MAX'!F$25-'MIN and MAX'!B$25)</f>
        <v>1.1199373476443655E-5</v>
      </c>
      <c r="C168">
        <f>('CON Score and Page Rank'!DN211-'MIN and MAX'!C$25)/('MIN and MAX'!G$25-'MIN and MAX'!C$25)</f>
        <v>4.8829350643706257E-3</v>
      </c>
      <c r="D168">
        <f>('CON Score and Page Rank'!DO211-'MIN and MAX'!D$25)/('MIN and MAX'!H$25-'MIN and MAX'!D$25)</f>
        <v>0.19147788565264293</v>
      </c>
      <c r="E168">
        <f t="shared" si="10"/>
        <v>4.8717356908941824E-3</v>
      </c>
      <c r="F168">
        <f t="shared" si="11"/>
        <v>0.60166780147289356</v>
      </c>
      <c r="G168">
        <f t="shared" si="12"/>
        <v>0.19146668627916649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106</v>
      </c>
      <c r="B169">
        <f>('CON Score and Page Rank'!DM91-'MIN and MAX'!B$25)/('MIN and MAX'!F$25-'MIN and MAX'!B$25)</f>
        <v>8.0004997845253594E-6</v>
      </c>
      <c r="C169">
        <f>('CON Score and Page Rank'!DN91-'MIN and MAX'!C$25)/('MIN and MAX'!G$25-'MIN and MAX'!C$25)</f>
        <v>4.6337628797132446E-3</v>
      </c>
      <c r="D169">
        <f>('CON Score and Page Rank'!DO91-'MIN and MAX'!D$25)/('MIN and MAX'!H$25-'MIN and MAX'!D$25)</f>
        <v>0.12297734627831715</v>
      </c>
      <c r="E169">
        <f t="shared" si="10"/>
        <v>4.625762379928719E-3</v>
      </c>
      <c r="F169">
        <f t="shared" si="11"/>
        <v>0.60147694371668892</v>
      </c>
      <c r="G169">
        <f t="shared" si="12"/>
        <v>0.12296934577853262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54</v>
      </c>
      <c r="B170">
        <f>('CON Score and Page Rank'!DM39-'MIN and MAX'!B$25)/('MIN and MAX'!F$25-'MIN and MAX'!B$25)</f>
        <v>3.961337564998426E-2</v>
      </c>
      <c r="C170">
        <f>('CON Score and Page Rank'!DN39-'MIN and MAX'!C$25)/('MIN and MAX'!G$25-'MIN and MAX'!C$25)</f>
        <v>4.423410637765722E-2</v>
      </c>
      <c r="D170">
        <f>('CON Score and Page Rank'!DO39-'MIN and MAX'!D$25)/('MIN and MAX'!H$25-'MIN and MAX'!D$25)</f>
        <v>0.87648327939590076</v>
      </c>
      <c r="E170">
        <f t="shared" si="10"/>
        <v>4.6207307276729601E-3</v>
      </c>
      <c r="F170">
        <f t="shared" si="11"/>
        <v>0.60147303951319719</v>
      </c>
      <c r="G170">
        <f t="shared" si="12"/>
        <v>0.83686990374591652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253</v>
      </c>
      <c r="B171">
        <f>('CON Score and Page Rank'!DM162-'MIN and MAX'!B$25)/('MIN and MAX'!F$25-'MIN and MAX'!B$25)</f>
        <v>2.180363477863359E-2</v>
      </c>
      <c r="C171">
        <f>('CON Score and Page Rank'!DN162-'MIN and MAX'!C$25)/('MIN and MAX'!G$25-'MIN and MAX'!C$25)</f>
        <v>2.5880826129572369E-2</v>
      </c>
      <c r="D171">
        <f>('CON Score and Page Rank'!DO162-'MIN and MAX'!D$25)/('MIN and MAX'!H$25-'MIN and MAX'!D$25)</f>
        <v>0.49083063646170444</v>
      </c>
      <c r="E171">
        <f t="shared" si="10"/>
        <v>4.0771913509387789E-3</v>
      </c>
      <c r="F171">
        <f t="shared" si="11"/>
        <v>0.60105129170061866</v>
      </c>
      <c r="G171">
        <f t="shared" si="12"/>
        <v>0.46902700168307088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86</v>
      </c>
      <c r="B172">
        <f>('CON Score and Page Rank'!DM71-'MIN and MAX'!B$25)/('MIN and MAX'!F$25-'MIN and MAX'!B$25)</f>
        <v>3.1660847174437889E-6</v>
      </c>
      <c r="C172">
        <f>('CON Score and Page Rank'!DN71-'MIN and MAX'!C$25)/('MIN and MAX'!G$25-'MIN and MAX'!C$25)</f>
        <v>3.7642583824282982E-3</v>
      </c>
      <c r="D172">
        <f>('CON Score and Page Rank'!DO71-'MIN and MAX'!D$25)/('MIN and MAX'!H$25-'MIN and MAX'!D$25)</f>
        <v>0.17745415318230853</v>
      </c>
      <c r="E172">
        <f t="shared" si="10"/>
        <v>3.7610922977108544E-3</v>
      </c>
      <c r="F172">
        <f t="shared" si="11"/>
        <v>0.60080602136701733</v>
      </c>
      <c r="G172">
        <f t="shared" si="12"/>
        <v>0.17745098709759108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79</v>
      </c>
      <c r="B173">
        <f>('CON Score and Page Rank'!DM64-'MIN and MAX'!B$25)/('MIN and MAX'!F$25-'MIN and MAX'!B$25)</f>
        <v>1.3327465311718711E-5</v>
      </c>
      <c r="C173">
        <f>('CON Score and Page Rank'!DN64-'MIN and MAX'!C$25)/('MIN and MAX'!G$25-'MIN and MAX'!C$25)</f>
        <v>3.6486344611994163E-3</v>
      </c>
      <c r="D173">
        <f>('CON Score and Page Rank'!DO64-'MIN and MAX'!D$25)/('MIN and MAX'!H$25-'MIN and MAX'!D$25)</f>
        <v>0.12513484358144553</v>
      </c>
      <c r="E173">
        <f t="shared" si="10"/>
        <v>3.6353069958876974E-3</v>
      </c>
      <c r="F173">
        <f t="shared" si="11"/>
        <v>0.6007084209388438</v>
      </c>
      <c r="G173">
        <f t="shared" si="12"/>
        <v>0.12512151611613381</v>
      </c>
      <c r="H173" s="3">
        <f>IFERROR(VLOOKUP(A173,'GDP Data'!A$2:Q$144,3,FALSE),"Not Found")</f>
        <v>1461139022.0295401</v>
      </c>
      <c r="I173">
        <f t="shared" si="13"/>
        <v>1.3807869199997775E-4</v>
      </c>
      <c r="J173">
        <f t="shared" si="14"/>
        <v>-0.6005703422468438</v>
      </c>
    </row>
    <row r="174" spans="1:10" x14ac:dyDescent="0.25">
      <c r="A174" t="s">
        <v>257</v>
      </c>
      <c r="B174">
        <f>('CON Score and Page Rank'!DM154-'MIN and MAX'!B$25)/('MIN and MAX'!F$25-'MIN and MAX'!B$25)</f>
        <v>4.9884860525690661E-5</v>
      </c>
      <c r="C174">
        <f>('CON Score and Page Rank'!DN154-'MIN and MAX'!C$25)/('MIN and MAX'!G$25-'MIN and MAX'!C$25)</f>
        <v>3.5123925884237689E-3</v>
      </c>
      <c r="D174">
        <f>('CON Score and Page Rank'!DO154-'MIN and MAX'!D$25)/('MIN and MAX'!H$25-'MIN and MAX'!D$25)</f>
        <v>9.2233009708737865E-2</v>
      </c>
      <c r="E174">
        <f t="shared" si="10"/>
        <v>3.4625077278980783E-3</v>
      </c>
      <c r="F174">
        <f t="shared" si="11"/>
        <v>0.60057434102410479</v>
      </c>
      <c r="G174">
        <f t="shared" si="12"/>
        <v>9.2183124848212172E-2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143</v>
      </c>
      <c r="B175">
        <f>('CON Score and Page Rank'!DM130-'MIN and MAX'!B$25)/('MIN and MAX'!F$25-'MIN and MAX'!B$25)</f>
        <v>8.5288074874443223E-7</v>
      </c>
      <c r="C175">
        <f>('CON Score and Page Rank'!DN130-'MIN and MAX'!C$25)/('MIN and MAX'!G$25-'MIN and MAX'!C$25)</f>
        <v>3.3757481542511852E-3</v>
      </c>
      <c r="D175">
        <f>('CON Score and Page Rank'!DO130-'MIN and MAX'!D$25)/('MIN and MAX'!H$25-'MIN and MAX'!D$25)</f>
        <v>3.9913700107874865E-2</v>
      </c>
      <c r="E175">
        <f t="shared" si="10"/>
        <v>3.3748952735024409E-3</v>
      </c>
      <c r="F175">
        <f t="shared" si="11"/>
        <v>0.60050636000455471</v>
      </c>
      <c r="G175">
        <f t="shared" si="12"/>
        <v>3.9912847227126118E-2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73</v>
      </c>
      <c r="B176">
        <f>('CON Score and Page Rank'!DM58-'MIN and MAX'!B$25)/('MIN and MAX'!F$25-'MIN and MAX'!B$25)</f>
        <v>3.5595325741038062E-6</v>
      </c>
      <c r="C176">
        <f>('CON Score and Page Rank'!DN58-'MIN and MAX'!C$25)/('MIN and MAX'!G$25-'MIN and MAX'!C$25)</f>
        <v>2.5573911544541929E-3</v>
      </c>
      <c r="D176">
        <f>('CON Score and Page Rank'!DO58-'MIN and MAX'!D$25)/('MIN and MAX'!H$25-'MIN and MAX'!D$25)</f>
        <v>4.6386192017259978E-2</v>
      </c>
      <c r="E176">
        <f t="shared" si="10"/>
        <v>2.553831621880089E-3</v>
      </c>
      <c r="F176">
        <f t="shared" si="11"/>
        <v>0.59986927313673644</v>
      </c>
      <c r="G176">
        <f t="shared" si="12"/>
        <v>4.6382632484685875E-2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109</v>
      </c>
      <c r="B177">
        <f>('CON Score and Page Rank'!DM94-'MIN and MAX'!B$25)/('MIN and MAX'!F$25-'MIN and MAX'!B$25)</f>
        <v>4.0680372275436633E-6</v>
      </c>
      <c r="C177">
        <f>('CON Score and Page Rank'!DN94-'MIN and MAX'!C$25)/('MIN and MAX'!G$25-'MIN and MAX'!C$25)</f>
        <v>2.5576605153889076E-3</v>
      </c>
      <c r="D177">
        <f>('CON Score and Page Rank'!DO94-'MIN and MAX'!D$25)/('MIN and MAX'!H$25-'MIN and MAX'!D$25)</f>
        <v>4.6386192017259978E-2</v>
      </c>
      <c r="E177">
        <f t="shared" si="10"/>
        <v>2.5535924781613637E-3</v>
      </c>
      <c r="F177">
        <f t="shared" si="11"/>
        <v>0.59986908757825697</v>
      </c>
      <c r="G177">
        <f t="shared" si="12"/>
        <v>4.6382123980032434E-2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261</v>
      </c>
      <c r="B178">
        <f>('CON Score and Page Rank'!DM161-'MIN and MAX'!B$25)/('MIN and MAX'!F$25-'MIN and MAX'!B$25)</f>
        <v>1.2204111682640912E-5</v>
      </c>
      <c r="C178">
        <f>('CON Score and Page Rank'!DN161-'MIN and MAX'!C$25)/('MIN and MAX'!G$25-'MIN and MAX'!C$25)</f>
        <v>2.5619702903443438E-3</v>
      </c>
      <c r="D178">
        <f>('CON Score and Page Rank'!DO161-'MIN and MAX'!D$25)/('MIN and MAX'!H$25-'MIN and MAX'!D$25)</f>
        <v>4.6386192017259978E-2</v>
      </c>
      <c r="E178">
        <f t="shared" si="10"/>
        <v>2.5497661786617028E-3</v>
      </c>
      <c r="F178">
        <f t="shared" si="11"/>
        <v>0.59986611864258588</v>
      </c>
      <c r="G178">
        <f t="shared" si="12"/>
        <v>4.6373987905577334E-2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114</v>
      </c>
      <c r="B179">
        <f>('CON Score and Page Rank'!DM99-'MIN and MAX'!B$25)/('MIN and MAX'!F$25-'MIN and MAX'!B$25)</f>
        <v>2.8984765246276261E-5</v>
      </c>
      <c r="C179">
        <f>('CON Score and Page Rank'!DN99-'MIN and MAX'!C$25)/('MIN and MAX'!G$25-'MIN and MAX'!C$25)</f>
        <v>2.570859201189931E-3</v>
      </c>
      <c r="D179">
        <f>('CON Score and Page Rank'!DO99-'MIN and MAX'!D$25)/('MIN and MAX'!H$25-'MIN and MAX'!D$25)</f>
        <v>4.6386192017259978E-2</v>
      </c>
      <c r="E179">
        <f t="shared" si="10"/>
        <v>2.5418744359436548E-3</v>
      </c>
      <c r="F179">
        <f t="shared" si="11"/>
        <v>0.59985999521276423</v>
      </c>
      <c r="G179">
        <f t="shared" si="12"/>
        <v>4.6357207252013699E-2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189</v>
      </c>
      <c r="B180">
        <f>('CON Score and Page Rank'!DM177-'MIN and MAX'!B$25)/('MIN and MAX'!F$25-'MIN and MAX'!B$25)</f>
        <v>4.5547349810068624E-2</v>
      </c>
      <c r="C180">
        <f>('CON Score and Page Rank'!DN177-'MIN and MAX'!C$25)/('MIN and MAX'!G$25-'MIN and MAX'!C$25)</f>
        <v>4.7790003717047697E-2</v>
      </c>
      <c r="D180">
        <f>('CON Score and Page Rank'!DO177-'MIN and MAX'!D$25)/('MIN and MAX'!H$25-'MIN and MAX'!D$25)</f>
        <v>0.97195253505933121</v>
      </c>
      <c r="E180">
        <f t="shared" si="10"/>
        <v>2.2426539069790724E-3</v>
      </c>
      <c r="F180">
        <f t="shared" si="11"/>
        <v>0.59962782141088133</v>
      </c>
      <c r="G180">
        <f t="shared" si="12"/>
        <v>0.92640518524926263</v>
      </c>
      <c r="H180" s="3">
        <f>IFERROR(VLOOKUP(A180,'GDP Data'!A$2:Q$144,3,FALSE),"Not Found")</f>
        <v>190905493539.168</v>
      </c>
      <c r="I180">
        <f t="shared" si="13"/>
        <v>1.8040706904729833E-2</v>
      </c>
      <c r="J180">
        <f t="shared" si="14"/>
        <v>-0.58158711450615153</v>
      </c>
    </row>
    <row r="181" spans="1:10" x14ac:dyDescent="0.25">
      <c r="A181" t="s">
        <v>22</v>
      </c>
      <c r="B181">
        <f>('CON Score and Page Rank'!DM13-'MIN and MAX'!B$25)/('MIN and MAX'!F$25-'MIN and MAX'!B$25)</f>
        <v>4.9698388804253438E-2</v>
      </c>
      <c r="C181">
        <f>('CON Score and Page Rank'!DN13-'MIN and MAX'!C$25)/('MIN and MAX'!G$25-'MIN and MAX'!C$25)</f>
        <v>5.0448800383391189E-2</v>
      </c>
      <c r="D181">
        <f>('CON Score and Page Rank'!DO13-'MIN and MAX'!D$25)/('MIN and MAX'!H$25-'MIN and MAX'!D$25)</f>
        <v>1</v>
      </c>
      <c r="E181">
        <f t="shared" si="10"/>
        <v>7.5041157913775108E-4</v>
      </c>
      <c r="F181">
        <f t="shared" si="11"/>
        <v>0.59846994773227946</v>
      </c>
      <c r="G181">
        <f t="shared" si="12"/>
        <v>0.95030161119574652</v>
      </c>
      <c r="H181" s="3">
        <f>IFERROR(VLOOKUP(A181,'GDP Data'!A$2:Q$144,3,FALSE),"Not Found")</f>
        <v>129533107311.811</v>
      </c>
      <c r="I181">
        <f t="shared" si="13"/>
        <v>1.2240972117399256E-2</v>
      </c>
      <c r="J181">
        <f t="shared" si="14"/>
        <v>-0.58622897561488019</v>
      </c>
    </row>
    <row r="182" spans="1:10" x14ac:dyDescent="0.25">
      <c r="A182" t="s">
        <v>109</v>
      </c>
      <c r="B182">
        <f>('CON Score and Page Rank'!DM106-'MIN and MAX'!B$25)/('MIN and MAX'!F$25-'MIN and MAX'!B$25)</f>
        <v>1.1990928255470744E-6</v>
      </c>
      <c r="C182">
        <f>('CON Score and Page Rank'!DN106-'MIN and MAX'!C$25)/('MIN and MAX'!G$25-'MIN and MAX'!C$25)</f>
        <v>0</v>
      </c>
      <c r="D182">
        <f>('CON Score and Page Rank'!DO106-'MIN and MAX'!D$25)/('MIN and MAX'!H$25-'MIN and MAX'!D$25)</f>
        <v>0</v>
      </c>
      <c r="E182">
        <f t="shared" si="10"/>
        <v>-1.1990928255470744E-6</v>
      </c>
      <c r="F182">
        <f t="shared" si="11"/>
        <v>0.59788675142603231</v>
      </c>
      <c r="G182">
        <f t="shared" si="12"/>
        <v>-1.1990928255470744E-6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116</v>
      </c>
      <c r="B183">
        <f>('CON Score and Page Rank'!DM101-'MIN and MAX'!B$25)/('MIN and MAX'!F$25-'MIN and MAX'!B$25)</f>
        <v>0</v>
      </c>
      <c r="C183">
        <f>('CON Score and Page Rank'!DN101-'MIN and MAX'!C$25)/('MIN and MAX'!G$25-'MIN and MAX'!C$25)</f>
        <v>-1.2154542177719901E-4</v>
      </c>
      <c r="D183">
        <f>('CON Score and Page Rank'!DO101-'MIN and MAX'!D$25)/('MIN and MAX'!H$25-'MIN and MAX'!D$25)</f>
        <v>-5.2319309600863E-2</v>
      </c>
      <c r="E183">
        <f t="shared" si="10"/>
        <v>-1.2154542177719901E-4</v>
      </c>
      <c r="F183">
        <f t="shared" si="11"/>
        <v>0.59779337125311427</v>
      </c>
      <c r="G183">
        <f t="shared" si="12"/>
        <v>-5.2319309600863E-2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150</v>
      </c>
      <c r="B184">
        <f>('CON Score and Page Rank'!DM136-'MIN and MAX'!B$25)/('MIN and MAX'!F$25-'MIN and MAX'!B$25)</f>
        <v>0</v>
      </c>
      <c r="C184">
        <f>('CON Score and Page Rank'!DN136-'MIN and MAX'!C$25)/('MIN and MAX'!G$25-'MIN and MAX'!C$25)</f>
        <v>-1.2154542177719901E-4</v>
      </c>
      <c r="D184">
        <f>('CON Score and Page Rank'!DO136-'MIN and MAX'!D$25)/('MIN and MAX'!H$25-'MIN and MAX'!D$25)</f>
        <v>-5.2319309600863E-2</v>
      </c>
      <c r="E184">
        <f t="shared" si="10"/>
        <v>-1.2154542177719901E-4</v>
      </c>
      <c r="F184">
        <f t="shared" si="11"/>
        <v>0.59779337125311427</v>
      </c>
      <c r="G184">
        <f t="shared" si="12"/>
        <v>-5.2319309600863E-2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158</v>
      </c>
      <c r="B185">
        <f>('CON Score and Page Rank'!DM144-'MIN and MAX'!B$25)/('MIN and MAX'!F$25-'MIN and MAX'!B$25)</f>
        <v>0</v>
      </c>
      <c r="C185">
        <f>('CON Score and Page Rank'!DN144-'MIN and MAX'!C$25)/('MIN and MAX'!G$25-'MIN and MAX'!C$25)</f>
        <v>-1.2154542177719901E-4</v>
      </c>
      <c r="D185">
        <f>('CON Score and Page Rank'!DO144-'MIN and MAX'!D$25)/('MIN and MAX'!H$25-'MIN and MAX'!D$25)</f>
        <v>-5.2319309600863E-2</v>
      </c>
      <c r="E185">
        <f t="shared" si="10"/>
        <v>-1.2154542177719901E-4</v>
      </c>
      <c r="F185">
        <f t="shared" si="11"/>
        <v>0.59779337125311427</v>
      </c>
      <c r="G185">
        <f t="shared" si="12"/>
        <v>-5.2319309600863E-2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161</v>
      </c>
      <c r="B186">
        <f>('CON Score and Page Rank'!DM148-'MIN and MAX'!B$25)/('MIN and MAX'!F$25-'MIN and MAX'!B$25)</f>
        <v>0</v>
      </c>
      <c r="C186">
        <f>('CON Score and Page Rank'!DN148-'MIN and MAX'!C$25)/('MIN and MAX'!G$25-'MIN and MAX'!C$25)</f>
        <v>-1.2154542177719901E-4</v>
      </c>
      <c r="D186">
        <f>('CON Score and Page Rank'!DO148-'MIN and MAX'!D$25)/('MIN and MAX'!H$25-'MIN and MAX'!D$25)</f>
        <v>-5.2319309600863E-2</v>
      </c>
      <c r="E186">
        <f t="shared" si="10"/>
        <v>-1.2154542177719901E-4</v>
      </c>
      <c r="F186">
        <f t="shared" si="11"/>
        <v>0.59779337125311427</v>
      </c>
      <c r="G186">
        <f t="shared" si="12"/>
        <v>-5.2319309600863E-2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Rank'!DM157-'MIN and MAX'!B$25)/('MIN and MAX'!F$25-'MIN and MAX'!B$25)</f>
        <v>0</v>
      </c>
      <c r="C187">
        <f>('CON Score and Page Rank'!DN157-'MIN and MAX'!C$25)/('MIN and MAX'!G$25-'MIN and MAX'!C$25)</f>
        <v>-1.2154542177719901E-4</v>
      </c>
      <c r="D187">
        <f>('CON Score and Page Rank'!DO157-'MIN and MAX'!D$25)/('MIN and MAX'!H$25-'MIN and MAX'!D$25)</f>
        <v>-5.2319309600863E-2</v>
      </c>
      <c r="E187">
        <f t="shared" si="10"/>
        <v>-1.2154542177719901E-4</v>
      </c>
      <c r="F187">
        <f t="shared" si="11"/>
        <v>0.59779337125311427</v>
      </c>
      <c r="G187">
        <f t="shared" si="12"/>
        <v>-5.2319309600863E-2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60</v>
      </c>
      <c r="B188">
        <f>('CON Score and Page Rank'!DM45-'MIN and MAX'!B$25)/('MIN and MAX'!F$25-'MIN and MAX'!B$25)</f>
        <v>5.5141293182076299E-2</v>
      </c>
      <c r="C188">
        <f>('CON Score and Page Rank'!DN45-'MIN and MAX'!C$25)/('MIN and MAX'!G$25-'MIN and MAX'!C$25)</f>
        <v>5.424074818190508E-2</v>
      </c>
      <c r="D188">
        <f>('CON Score and Page Rank'!DO45-'MIN and MAX'!D$25)/('MIN and MAX'!H$25-'MIN and MAX'!D$25)</f>
        <v>0.99083063646170444</v>
      </c>
      <c r="E188">
        <f t="shared" si="10"/>
        <v>-9.005450001712198E-4</v>
      </c>
      <c r="F188">
        <f t="shared" si="11"/>
        <v>0.59718892310777227</v>
      </c>
      <c r="G188">
        <f t="shared" si="12"/>
        <v>0.93568934327962816</v>
      </c>
      <c r="H188" s="3">
        <f>IFERROR(VLOOKUP(A188,'GDP Data'!A$2:Q$144,3,FALSE),"Not Found")</f>
        <v>89794943349.891205</v>
      </c>
      <c r="I188">
        <f t="shared" si="13"/>
        <v>8.4856869462996316E-3</v>
      </c>
      <c r="J188">
        <f t="shared" si="14"/>
        <v>-0.58870323616147269</v>
      </c>
    </row>
    <row r="189" spans="1:10" x14ac:dyDescent="0.25">
      <c r="A189" t="s">
        <v>181</v>
      </c>
      <c r="B189">
        <f>('CON Score and Page Rank'!DM169-'MIN and MAX'!B$25)/('MIN and MAX'!F$25-'MIN and MAX'!B$25)</f>
        <v>5.0009569104246088E-2</v>
      </c>
      <c r="C189">
        <f>('CON Score and Page Rank'!DN169-'MIN and MAX'!C$25)/('MIN and MAX'!G$25-'MIN and MAX'!C$25)</f>
        <v>4.8868116418228143E-2</v>
      </c>
      <c r="D189">
        <f>('CON Score and Page Rank'!DO169-'MIN and MAX'!D$25)/('MIN and MAX'!H$25-'MIN and MAX'!D$25)</f>
        <v>0.94875943905070115</v>
      </c>
      <c r="E189">
        <f t="shared" si="10"/>
        <v>-1.141452686017945E-3</v>
      </c>
      <c r="F189">
        <f t="shared" si="11"/>
        <v>0.59700199591557934</v>
      </c>
      <c r="G189">
        <f t="shared" si="12"/>
        <v>0.89874986994645512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200</v>
      </c>
      <c r="B190">
        <f>('CON Score and Page Rank'!DM189-'MIN and MAX'!B$25)/('MIN and MAX'!F$25-'MIN and MAX'!B$25)</f>
        <v>5.6392827530609112E-2</v>
      </c>
      <c r="C190">
        <f>('CON Score and Page Rank'!DN189-'MIN and MAX'!C$25)/('MIN and MAX'!G$25-'MIN and MAX'!C$25)</f>
        <v>5.5049005626655406E-2</v>
      </c>
      <c r="D190">
        <f>('CON Score and Page Rank'!DO189-'MIN and MAX'!D$25)/('MIN and MAX'!H$25-'MIN and MAX'!D$25)</f>
        <v>0.99083063646170444</v>
      </c>
      <c r="E190">
        <f t="shared" si="10"/>
        <v>-1.3438219039537055E-3</v>
      </c>
      <c r="F190">
        <f t="shared" si="11"/>
        <v>0.59684497182744356</v>
      </c>
      <c r="G190">
        <f t="shared" si="12"/>
        <v>0.93443780893109529</v>
      </c>
      <c r="H190" s="3">
        <f>IFERROR(VLOOKUP(A190,'GDP Data'!A$2:Q$144,3,FALSE),"Not Found")</f>
        <v>559983704094.17004</v>
      </c>
      <c r="I190">
        <f t="shared" si="13"/>
        <v>5.2918864144237708E-2</v>
      </c>
      <c r="J190">
        <f t="shared" si="14"/>
        <v>-0.54392610768320582</v>
      </c>
    </row>
    <row r="191" spans="1:10" x14ac:dyDescent="0.25">
      <c r="A191" t="s">
        <v>33</v>
      </c>
      <c r="B191">
        <f>('CON Score and Page Rank'!DM19-'MIN and MAX'!B$25)/('MIN and MAX'!F$25-'MIN and MAX'!B$25)</f>
        <v>5.7617304281268475E-2</v>
      </c>
      <c r="C191">
        <f>('CON Score and Page Rank'!DN19-'MIN and MAX'!C$25)/('MIN and MAX'!G$25-'MIN and MAX'!C$25)</f>
        <v>5.5310313853426309E-2</v>
      </c>
      <c r="D191">
        <f>('CON Score and Page Rank'!DO19-'MIN and MAX'!D$25)/('MIN and MAX'!H$25-'MIN and MAX'!D$25)</f>
        <v>0.98112189859762677</v>
      </c>
      <c r="E191">
        <f t="shared" si="10"/>
        <v>-2.3069904278421663E-3</v>
      </c>
      <c r="F191">
        <f t="shared" si="11"/>
        <v>0.59609762170805525</v>
      </c>
      <c r="G191">
        <f t="shared" si="12"/>
        <v>0.92350459431635834</v>
      </c>
      <c r="H191" s="3">
        <f>IFERROR(VLOOKUP(A191,'GDP Data'!A$2:Q$144,3,FALSE),"Not Found")</f>
        <v>173972218824.02701</v>
      </c>
      <c r="I191">
        <f t="shared" si="13"/>
        <v>1.6440500224399524E-2</v>
      </c>
      <c r="J191">
        <f t="shared" si="14"/>
        <v>-0.57965712148365567</v>
      </c>
    </row>
    <row r="192" spans="1:10" x14ac:dyDescent="0.25">
      <c r="A192" t="s">
        <v>27</v>
      </c>
      <c r="B192">
        <f>('CON Score and Page Rank'!DM14-'MIN and MAX'!B$25)/('MIN and MAX'!F$25-'MIN and MAX'!B$25)</f>
        <v>6.2814465097587577E-2</v>
      </c>
      <c r="C192">
        <f>('CON Score and Page Rank'!DN14-'MIN and MAX'!C$25)/('MIN and MAX'!G$25-'MIN and MAX'!C$25)</f>
        <v>5.9576333937027923E-2</v>
      </c>
      <c r="D192">
        <f>('CON Score and Page Rank'!DO14-'MIN and MAX'!D$25)/('MIN and MAX'!H$25-'MIN and MAX'!D$25)</f>
        <v>0.93257820927723845</v>
      </c>
      <c r="E192">
        <f t="shared" si="10"/>
        <v>-3.2381311605596541E-3</v>
      </c>
      <c r="F192">
        <f t="shared" si="11"/>
        <v>0.59537512287165839</v>
      </c>
      <c r="G192">
        <f t="shared" si="12"/>
        <v>0.86976374417965086</v>
      </c>
      <c r="H192" s="3">
        <f>IFERROR(VLOOKUP(A192,'GDP Data'!A$2:Q$144,3,FALSE),"Not Found")</f>
        <v>136309295225.34</v>
      </c>
      <c r="I192">
        <f t="shared" si="13"/>
        <v>1.2881326765204442E-2</v>
      </c>
      <c r="J192">
        <f t="shared" si="14"/>
        <v>-0.58249379610645391</v>
      </c>
    </row>
    <row r="193" spans="1:10" x14ac:dyDescent="0.25">
      <c r="A193" t="s">
        <v>162</v>
      </c>
      <c r="B193">
        <f>('CON Score and Page Rank'!DM149-'MIN and MAX'!B$25)/('MIN and MAX'!F$25-'MIN and MAX'!B$25)</f>
        <v>6.3409132537064289E-2</v>
      </c>
      <c r="C193">
        <f>('CON Score and Page Rank'!DN149-'MIN and MAX'!C$25)/('MIN and MAX'!G$25-'MIN and MAX'!C$25)</f>
        <v>5.7630973746394615E-2</v>
      </c>
      <c r="D193">
        <f>('CON Score and Page Rank'!DO149-'MIN and MAX'!D$25)/('MIN and MAX'!H$25-'MIN and MAX'!D$25)</f>
        <v>0.99083063646170444</v>
      </c>
      <c r="E193">
        <f t="shared" si="10"/>
        <v>-5.7781587906696741E-3</v>
      </c>
      <c r="F193">
        <f t="shared" si="11"/>
        <v>0.59340424248517276</v>
      </c>
      <c r="G193">
        <f t="shared" si="12"/>
        <v>0.92742150392464018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-0.54165014441645598</v>
      </c>
    </row>
    <row r="194" spans="1:10" x14ac:dyDescent="0.25">
      <c r="A194" t="s">
        <v>263</v>
      </c>
      <c r="B194">
        <f>('CON Score and Page Rank'!DM185-'MIN and MAX'!B$25)/('MIN and MAX'!F$25-'MIN and MAX'!B$25)</f>
        <v>3.8972192230915984E-2</v>
      </c>
      <c r="C194">
        <f>('CON Score and Page Rank'!DN185-'MIN and MAX'!C$25)/('MIN and MAX'!G$25-'MIN and MAX'!C$25)</f>
        <v>2.7899782535593373E-2</v>
      </c>
      <c r="D194">
        <f>('CON Score and Page Rank'!DO185-'MIN and MAX'!D$25)/('MIN and MAX'!H$25-'MIN and MAX'!D$25)</f>
        <v>0.4045307443365696</v>
      </c>
      <c r="E194">
        <f t="shared" si="10"/>
        <v>-1.107240969532261E-2</v>
      </c>
      <c r="F194">
        <f t="shared" si="11"/>
        <v>0.58929628116009769</v>
      </c>
      <c r="G194">
        <f t="shared" si="12"/>
        <v>0.36555855210565363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42</v>
      </c>
      <c r="B195">
        <f>('CON Score and Page Rank'!DM27-'MIN and MAX'!B$25)/('MIN and MAX'!F$25-'MIN and MAX'!B$25)</f>
        <v>5.5576137803721878E-2</v>
      </c>
      <c r="C195">
        <f>('CON Score and Page Rank'!DN27-'MIN and MAX'!C$25)/('MIN and MAX'!G$25-'MIN and MAX'!C$25)</f>
        <v>3.8257929999608052E-2</v>
      </c>
      <c r="D195">
        <f>('CON Score and Page Rank'!DO27-'MIN and MAX'!D$25)/('MIN and MAX'!H$25-'MIN and MAX'!D$25)</f>
        <v>0.97195253505933121</v>
      </c>
      <c r="E195">
        <f t="shared" ref="E195:E215" si="15">C195-B195</f>
        <v>-1.7318207804113826E-2</v>
      </c>
      <c r="F195">
        <f t="shared" si="11"/>
        <v>0.58444998703138706</v>
      </c>
      <c r="G195">
        <f t="shared" si="12"/>
        <v>0.91637639725560938</v>
      </c>
      <c r="H195" s="3">
        <f>IFERROR(VLOOKUP(A195,'GDP Data'!A$2:Q$144,3,FALSE),"Not Found")</f>
        <v>53872425916.624802</v>
      </c>
      <c r="I195">
        <f t="shared" si="13"/>
        <v>5.0909831256856723E-3</v>
      </c>
      <c r="J195">
        <f t="shared" si="14"/>
        <v>-0.57935900390570139</v>
      </c>
    </row>
    <row r="196" spans="1:10" x14ac:dyDescent="0.25">
      <c r="A196" t="s">
        <v>21</v>
      </c>
      <c r="B196">
        <f>('CON Score and Page Rank'!DM12-'MIN and MAX'!B$25)/('MIN and MAX'!F$25-'MIN and MAX'!B$25)</f>
        <v>9.4877447993503339E-2</v>
      </c>
      <c r="C196">
        <f>('CON Score and Page Rank'!DN12-'MIN and MAX'!C$25)/('MIN and MAX'!G$25-'MIN and MAX'!C$25)</f>
        <v>7.4033173583996317E-2</v>
      </c>
      <c r="D196">
        <f>('CON Score and Page Rank'!DO12-'MIN and MAX'!D$25)/('MIN and MAX'!H$25-'MIN and MAX'!D$25)</f>
        <v>1</v>
      </c>
      <c r="E196">
        <f t="shared" si="15"/>
        <v>-2.0844274409507021E-2</v>
      </c>
      <c r="F196">
        <f t="shared" ref="F196:F215" si="16">(E196-MIN(E$3:E$220))/(MAX(E$3:E$220)-MIN(E$3:E$220))</f>
        <v>0.58171401068544859</v>
      </c>
      <c r="G196">
        <f t="shared" ref="G196:G215" si="17">D196-B196</f>
        <v>0.90512255200649672</v>
      </c>
      <c r="H196" s="3">
        <f>IFERROR(VLOOKUP(A196,'GDP Data'!A$2:Q$144,3,FALSE),"Not Found")</f>
        <v>164791442543.375</v>
      </c>
      <c r="I196">
        <f t="shared" ref="I196:I215" si="18">IFERROR((H196-MIN(H$3:H$220))/(MAX(H$3:H$220)-MIN(H$3:H$220)),"No Value")</f>
        <v>1.5572910240651064E-2</v>
      </c>
      <c r="J196">
        <f t="shared" ref="J196:J215" si="19">IFERROR(I196-F196,"No Value")</f>
        <v>-0.56614110044479748</v>
      </c>
    </row>
    <row r="197" spans="1:10" x14ac:dyDescent="0.25">
      <c r="A197" t="s">
        <v>216</v>
      </c>
      <c r="B197">
        <f>('CON Score and Page Rank'!DM205-'MIN and MAX'!B$25)/('MIN and MAX'!F$25-'MIN and MAX'!B$25)</f>
        <v>9.5914614671512077E-2</v>
      </c>
      <c r="C197">
        <f>('CON Score and Page Rank'!DN205-'MIN and MAX'!C$25)/('MIN and MAX'!G$25-'MIN and MAX'!C$25)</f>
        <v>7.2618111073559602E-2</v>
      </c>
      <c r="D197">
        <f>('CON Score and Page Rank'!DO205-'MIN and MAX'!D$25)/('MIN and MAX'!H$25-'MIN and MAX'!D$25)</f>
        <v>0.94875943905070115</v>
      </c>
      <c r="E197">
        <f t="shared" si="15"/>
        <v>-2.3296503597952475E-2</v>
      </c>
      <c r="F197">
        <f t="shared" si="16"/>
        <v>0.57981125563137659</v>
      </c>
      <c r="G197">
        <f t="shared" si="17"/>
        <v>0.85284482437918907</v>
      </c>
      <c r="H197" s="3">
        <f>IFERROR(VLOOKUP(A197,'GDP Data'!A$2:Q$144,3,FALSE),"Not Found")</f>
        <v>756706300589.79102</v>
      </c>
      <c r="I197">
        <f t="shared" si="18"/>
        <v>7.1509291476213779E-2</v>
      </c>
      <c r="J197">
        <f t="shared" si="19"/>
        <v>-0.50830196415516282</v>
      </c>
    </row>
    <row r="198" spans="1:10" x14ac:dyDescent="0.25">
      <c r="A198" t="s">
        <v>34</v>
      </c>
      <c r="B198">
        <f>('CON Score and Page Rank'!DM20-'MIN and MAX'!B$25)/('MIN and MAX'!F$25-'MIN and MAX'!B$25)</f>
        <v>8.2520912808599495E-2</v>
      </c>
      <c r="C198">
        <f>('CON Score and Page Rank'!DN20-'MIN and MAX'!C$25)/('MIN and MAX'!G$25-'MIN and MAX'!C$25)</f>
        <v>5.6747392920263123E-2</v>
      </c>
      <c r="D198">
        <f>('CON Score and Page Rank'!DO20-'MIN and MAX'!D$25)/('MIN and MAX'!H$25-'MIN and MAX'!D$25)</f>
        <v>0.93851132686084138</v>
      </c>
      <c r="E198">
        <f t="shared" si="15"/>
        <v>-2.5773519888336371E-2</v>
      </c>
      <c r="F198">
        <f t="shared" si="16"/>
        <v>0.5778892675530376</v>
      </c>
      <c r="G198">
        <f t="shared" si="17"/>
        <v>0.85599041405224185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-0.5663975916714058</v>
      </c>
    </row>
    <row r="199" spans="1:10" x14ac:dyDescent="0.25">
      <c r="A199" t="s">
        <v>52</v>
      </c>
      <c r="B199">
        <f>('CON Score and Page Rank'!DM37-'MIN and MAX'!B$25)/('MIN and MAX'!F$25-'MIN and MAX'!B$25)</f>
        <v>0.11559066430350227</v>
      </c>
      <c r="C199">
        <f>('CON Score and Page Rank'!DN37-'MIN and MAX'!C$25)/('MIN and MAX'!G$25-'MIN and MAX'!C$25)</f>
        <v>8.8613738700306935E-2</v>
      </c>
      <c r="D199">
        <f>('CON Score and Page Rank'!DO37-'MIN and MAX'!D$25)/('MIN and MAX'!H$25-'MIN and MAX'!D$25)</f>
        <v>0.99083063646170444</v>
      </c>
      <c r="E199">
        <f t="shared" si="15"/>
        <v>-2.697692560319534E-2</v>
      </c>
      <c r="F199">
        <f t="shared" si="16"/>
        <v>0.57695551049768723</v>
      </c>
      <c r="G199">
        <f t="shared" si="17"/>
        <v>0.87523997215820215</v>
      </c>
      <c r="H199" s="3">
        <f>IFERROR(VLOOKUP(A199,'GDP Data'!A$2:Q$144,3,FALSE),"Not Found")</f>
        <v>169403241524.33701</v>
      </c>
      <c r="I199">
        <f t="shared" si="18"/>
        <v>1.6008728572416343E-2</v>
      </c>
      <c r="J199">
        <f t="shared" si="19"/>
        <v>-0.56094678192527092</v>
      </c>
    </row>
    <row r="200" spans="1:10" x14ac:dyDescent="0.25">
      <c r="A200" t="s">
        <v>31</v>
      </c>
      <c r="B200">
        <f>('CON Score and Page Rank'!DM17-'MIN and MAX'!B$25)/('MIN and MAX'!F$25-'MIN and MAX'!B$25)</f>
        <v>0.13363745889498652</v>
      </c>
      <c r="C200">
        <f>('CON Score and Page Rank'!DN17-'MIN and MAX'!C$25)/('MIN and MAX'!G$25-'MIN and MAX'!C$25)</f>
        <v>9.7298059555942423E-2</v>
      </c>
      <c r="D200">
        <f>('CON Score and Page Rank'!DO17-'MIN and MAX'!D$25)/('MIN and MAX'!H$25-'MIN and MAX'!D$25)</f>
        <v>1</v>
      </c>
      <c r="E200">
        <f t="shared" si="15"/>
        <v>-3.6339399339044093E-2</v>
      </c>
      <c r="F200">
        <f t="shared" si="16"/>
        <v>0.56969089824062646</v>
      </c>
      <c r="G200">
        <f t="shared" si="17"/>
        <v>0.86636254110501354</v>
      </c>
      <c r="H200" s="3">
        <f>IFERROR(VLOOKUP(A200,'GDP Data'!A$2:Q$144,3,FALSE),"Not Found")</f>
        <v>21387533703.2327</v>
      </c>
      <c r="I200">
        <f t="shared" si="18"/>
        <v>2.0211373690819864E-3</v>
      </c>
      <c r="J200">
        <f t="shared" si="19"/>
        <v>-0.56766976087154453</v>
      </c>
    </row>
    <row r="201" spans="1:10" x14ac:dyDescent="0.25">
      <c r="A201" t="s">
        <v>20</v>
      </c>
      <c r="B201">
        <f>('CON Score and Page Rank'!DM6-'MIN and MAX'!B$25)/('MIN and MAX'!F$25-'MIN and MAX'!B$25)</f>
        <v>0.11361967735765076</v>
      </c>
      <c r="C201">
        <f>('CON Score and Page Rank'!DN6-'MIN and MAX'!C$25)/('MIN and MAX'!G$25-'MIN and MAX'!C$25)</f>
        <v>7.0477631445838435E-2</v>
      </c>
      <c r="D201">
        <f>('CON Score and Page Rank'!DO6-'MIN and MAX'!D$25)/('MIN and MAX'!H$25-'MIN and MAX'!D$25)</f>
        <v>0.95792880258899671</v>
      </c>
      <c r="E201">
        <f t="shared" si="15"/>
        <v>-4.3142045911812324E-2</v>
      </c>
      <c r="F201">
        <f t="shared" si="16"/>
        <v>0.56441252939631525</v>
      </c>
      <c r="G201">
        <f t="shared" si="17"/>
        <v>0.84430912523134594</v>
      </c>
      <c r="H201" s="3">
        <f>IFERROR(VLOOKUP(A201,'GDP Data'!A$2:Q$144,3,FALSE),"Not Found")</f>
        <v>738981792355.37195</v>
      </c>
      <c r="I201">
        <f t="shared" si="18"/>
        <v>6.9834312657324954E-2</v>
      </c>
      <c r="J201">
        <f t="shared" si="19"/>
        <v>-0.49457821673899027</v>
      </c>
    </row>
    <row r="202" spans="1:10" x14ac:dyDescent="0.25">
      <c r="A202" t="s">
        <v>29</v>
      </c>
      <c r="B202">
        <f>('CON Score and Page Rank'!DM10-'MIN and MAX'!B$25)/('MIN and MAX'!F$25-'MIN and MAX'!B$25)</f>
        <v>0.22920584326395665</v>
      </c>
      <c r="C202">
        <f>('CON Score and Page Rank'!DN10-'MIN and MAX'!C$25)/('MIN and MAX'!G$25-'MIN and MAX'!C$25)</f>
        <v>0.18539005500573769</v>
      </c>
      <c r="D202">
        <f>('CON Score and Page Rank'!DO10-'MIN and MAX'!D$25)/('MIN and MAX'!H$25-'MIN and MAX'!D$25)</f>
        <v>0.94174757281553401</v>
      </c>
      <c r="E202">
        <f t="shared" si="15"/>
        <v>-4.3815788258218968E-2</v>
      </c>
      <c r="F202">
        <f t="shared" si="16"/>
        <v>0.56388975336020575</v>
      </c>
      <c r="G202">
        <f t="shared" si="17"/>
        <v>0.71254172955157735</v>
      </c>
      <c r="H202" s="3">
        <f>IFERROR(VLOOKUP(A202,'GDP Data'!A$2:Q$144,3,FALSE),"Not Found")</f>
        <v>1168023426056.3799</v>
      </c>
      <c r="I202">
        <f t="shared" si="18"/>
        <v>0.11037905665620985</v>
      </c>
      <c r="J202">
        <f t="shared" si="19"/>
        <v>-0.45351069670399591</v>
      </c>
    </row>
    <row r="203" spans="1:10" x14ac:dyDescent="0.25">
      <c r="A203" t="s">
        <v>25</v>
      </c>
      <c r="B203">
        <f>('CON Score and Page Rank'!DM9-'MIN and MAX'!B$25)/('MIN and MAX'!F$25-'MIN and MAX'!B$25)</f>
        <v>0.17073719053254571</v>
      </c>
      <c r="C203">
        <f>('CON Score and Page Rank'!DN9-'MIN and MAX'!C$25)/('MIN and MAX'!G$25-'MIN and MAX'!C$25)</f>
        <v>0.11848220482746862</v>
      </c>
      <c r="D203">
        <f>('CON Score and Page Rank'!DO9-'MIN and MAX'!D$25)/('MIN and MAX'!H$25-'MIN and MAX'!D$25)</f>
        <v>0.99083063646170444</v>
      </c>
      <c r="E203">
        <f t="shared" si="15"/>
        <v>-5.2254985705077098E-2</v>
      </c>
      <c r="F203">
        <f t="shared" si="16"/>
        <v>0.5573415376917914</v>
      </c>
      <c r="G203">
        <f t="shared" si="17"/>
        <v>0.82009344592915867</v>
      </c>
      <c r="H203" s="3">
        <f>IFERROR(VLOOKUP(A203,'GDP Data'!A$2:Q$144,3,FALSE),"Not Found")</f>
        <v>109346669229.69501</v>
      </c>
      <c r="I203">
        <f t="shared" si="18"/>
        <v>1.0333339151272939E-2</v>
      </c>
      <c r="J203">
        <f t="shared" si="19"/>
        <v>-0.54700819854051841</v>
      </c>
    </row>
    <row r="204" spans="1:10" x14ac:dyDescent="0.25">
      <c r="A204" t="s">
        <v>40</v>
      </c>
      <c r="B204">
        <f>('CON Score and Page Rank'!DM3-'MIN and MAX'!B$25)/('MIN and MAX'!F$25-'MIN and MAX'!B$25)</f>
        <v>0.16643445928570919</v>
      </c>
      <c r="C204">
        <f>('CON Score and Page Rank'!DN3-'MIN and MAX'!C$25)/('MIN and MAX'!G$25-'MIN and MAX'!C$25)</f>
        <v>8.7751173947103731E-2</v>
      </c>
      <c r="D204">
        <f>('CON Score and Page Rank'!DO3-'MIN and MAX'!D$25)/('MIN and MAX'!H$25-'MIN and MAX'!D$25)</f>
        <v>0.96763754045307449</v>
      </c>
      <c r="E204">
        <f t="shared" si="15"/>
        <v>-7.8683285338605455E-2</v>
      </c>
      <c r="F204">
        <f t="shared" si="16"/>
        <v>0.53683506099900513</v>
      </c>
      <c r="G204">
        <f t="shared" si="17"/>
        <v>0.80120308116736527</v>
      </c>
      <c r="H204" s="3">
        <f>IFERROR(VLOOKUP(A204,'GDP Data'!A$2:Q$144,3,FALSE),"Not Found")</f>
        <v>379083932596.32898</v>
      </c>
      <c r="I204">
        <f t="shared" si="18"/>
        <v>3.5823705192955003E-2</v>
      </c>
      <c r="J204">
        <f t="shared" si="19"/>
        <v>-0.50101135580605016</v>
      </c>
    </row>
    <row r="205" spans="1:10" x14ac:dyDescent="0.25">
      <c r="A205" t="s">
        <v>49</v>
      </c>
      <c r="B205">
        <f>('CON Score and Page Rank'!DM34-'MIN and MAX'!B$25)/('MIN and MAX'!F$25-'MIN and MAX'!B$25)</f>
        <v>0.23611762333483977</v>
      </c>
      <c r="C205">
        <f>('CON Score and Page Rank'!DN34-'MIN and MAX'!C$25)/('MIN and MAX'!G$25-'MIN and MAX'!C$25)</f>
        <v>0.14357508658277945</v>
      </c>
      <c r="D205">
        <f>('CON Score and Page Rank'!DO34-'MIN and MAX'!D$25)/('MIN and MAX'!H$25-'MIN and MAX'!D$25)</f>
        <v>0.99083063646170444</v>
      </c>
      <c r="E205">
        <f t="shared" si="15"/>
        <v>-9.2542536752060311E-2</v>
      </c>
      <c r="F205">
        <f t="shared" si="16"/>
        <v>0.52608126979675474</v>
      </c>
      <c r="G205">
        <f t="shared" si="17"/>
        <v>0.75471301312686467</v>
      </c>
      <c r="H205" s="3" t="str">
        <f>IFERROR(VLOOKUP(A205,'GDP Data'!A$2:Q$144,3,FALSE),"Not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19</v>
      </c>
      <c r="B206">
        <f>('CON Score and Page Rank'!DM5-'MIN and MAX'!B$25)/('MIN and MAX'!F$25-'MIN and MAX'!B$25)</f>
        <v>0.25149678113010993</v>
      </c>
      <c r="C206">
        <f>('CON Score and Page Rank'!DN5-'MIN and MAX'!C$25)/('MIN and MAX'!G$25-'MIN and MAX'!C$25)</f>
        <v>0.110162283436343</v>
      </c>
      <c r="D206">
        <f>('CON Score and Page Rank'!DO5-'MIN and MAX'!D$25)/('MIN and MAX'!H$25-'MIN and MAX'!D$25)</f>
        <v>0.91693635382955774</v>
      </c>
      <c r="E206">
        <f t="shared" si="15"/>
        <v>-0.14133449769376694</v>
      </c>
      <c r="F206">
        <f t="shared" si="16"/>
        <v>0.48822218602213696</v>
      </c>
      <c r="G206">
        <f t="shared" si="17"/>
        <v>0.66543957269944776</v>
      </c>
      <c r="H206" s="3">
        <f>IFERROR(VLOOKUP(A206,'GDP Data'!A$2:Q$144,3,FALSE),"Not Found")</f>
        <v>236746141604.37</v>
      </c>
      <c r="I206">
        <f t="shared" si="18"/>
        <v>2.2372681227393863E-2</v>
      </c>
      <c r="J206">
        <f t="shared" si="19"/>
        <v>-0.46584950479474307</v>
      </c>
    </row>
    <row r="207" spans="1:10" x14ac:dyDescent="0.25">
      <c r="A207" t="s">
        <v>36</v>
      </c>
      <c r="B207">
        <f>('CON Score and Page Rank'!DM22-'MIN and MAX'!B$25)/('MIN and MAX'!F$25-'MIN and MAX'!B$25)</f>
        <v>0.19062349253944788</v>
      </c>
      <c r="C207">
        <f>('CON Score and Page Rank'!DN22-'MIN and MAX'!C$25)/('MIN and MAX'!G$25-'MIN and MAX'!C$25)</f>
        <v>4.6725068981596375E-2</v>
      </c>
      <c r="D207">
        <f>('CON Score and Page Rank'!DO22-'MIN and MAX'!D$25)/('MIN and MAX'!H$25-'MIN and MAX'!D$25)</f>
        <v>0.93473570658036675</v>
      </c>
      <c r="E207">
        <f t="shared" si="15"/>
        <v>-0.14389842355785151</v>
      </c>
      <c r="F207">
        <f t="shared" si="16"/>
        <v>0.48623276230956558</v>
      </c>
      <c r="G207">
        <f t="shared" si="17"/>
        <v>0.74411221404091887</v>
      </c>
      <c r="H207" s="3">
        <f>IFERROR(VLOOKUP(A207,'GDP Data'!A$2:Q$144,3,FALSE),"Not Found")</f>
        <v>242395852494.409</v>
      </c>
      <c r="I207">
        <f t="shared" si="18"/>
        <v>2.2906582983566962E-2</v>
      </c>
      <c r="J207">
        <f t="shared" si="19"/>
        <v>-0.46332617932599862</v>
      </c>
    </row>
    <row r="208" spans="1:10" x14ac:dyDescent="0.25">
      <c r="A208" t="s">
        <v>35</v>
      </c>
      <c r="B208">
        <f>('CON Score and Page Rank'!DM21-'MIN and MAX'!B$25)/('MIN and MAX'!F$25-'MIN and MAX'!B$25)</f>
        <v>0.28138025326125826</v>
      </c>
      <c r="C208">
        <f>('CON Score and Page Rank'!DN21-'MIN and MAX'!C$25)/('MIN and MAX'!G$25-'MIN and MAX'!C$25)</f>
        <v>0.13563010673274598</v>
      </c>
      <c r="D208">
        <f>('CON Score and Page Rank'!DO21-'MIN and MAX'!D$25)/('MIN and MAX'!H$25-'MIN and MAX'!D$25)</f>
        <v>0.92125134843581447</v>
      </c>
      <c r="E208">
        <f t="shared" si="15"/>
        <v>-0.14575014652851229</v>
      </c>
      <c r="F208">
        <f t="shared" si="16"/>
        <v>0.48479595727610147</v>
      </c>
      <c r="G208">
        <f t="shared" si="17"/>
        <v>0.6398710951745562</v>
      </c>
      <c r="H208" s="3">
        <f>IFERROR(VLOOKUP(A208,'GDP Data'!A$2:Q$144,3,FALSE),"Not Found")</f>
        <v>627830029412.20496</v>
      </c>
      <c r="I208">
        <f t="shared" si="18"/>
        <v>5.9330390847498832E-2</v>
      </c>
      <c r="J208">
        <f t="shared" si="19"/>
        <v>-0.42546556642860267</v>
      </c>
    </row>
    <row r="209" spans="1:10" x14ac:dyDescent="0.25">
      <c r="A209" t="s">
        <v>18</v>
      </c>
      <c r="B209">
        <f>('CON Score and Page Rank'!DM4-'MIN and MAX'!B$25)/('MIN and MAX'!F$25-'MIN and MAX'!B$25)</f>
        <v>0.22507748284405249</v>
      </c>
      <c r="C209">
        <f>('CON Score and Page Rank'!DN4-'MIN and MAX'!C$25)/('MIN and MAX'!G$25-'MIN and MAX'!C$25)</f>
        <v>7.8626147522167039E-2</v>
      </c>
      <c r="D209">
        <f>('CON Score and Page Rank'!DO4-'MIN and MAX'!D$25)/('MIN and MAX'!H$25-'MIN and MAX'!D$25)</f>
        <v>0.92934196332254582</v>
      </c>
      <c r="E209">
        <f t="shared" si="15"/>
        <v>-0.14645133532188545</v>
      </c>
      <c r="F209">
        <f t="shared" si="16"/>
        <v>0.48425188475354281</v>
      </c>
      <c r="G209">
        <f t="shared" si="17"/>
        <v>0.70426448047849333</v>
      </c>
      <c r="H209" s="3">
        <f>IFERROR(VLOOKUP(A209,'GDP Data'!A$2:Q$144,3,FALSE),"Not Found")</f>
        <v>197508773215.323</v>
      </c>
      <c r="I209">
        <f t="shared" si="18"/>
        <v>1.8664721599325463E-2</v>
      </c>
      <c r="J209">
        <f t="shared" si="19"/>
        <v>-0.46558716315421733</v>
      </c>
    </row>
    <row r="210" spans="1:10" x14ac:dyDescent="0.25">
      <c r="A210" t="s">
        <v>38</v>
      </c>
      <c r="B210">
        <f>('CON Score and Page Rank'!DM24-'MIN and MAX'!B$25)/('MIN and MAX'!F$25-'MIN and MAX'!B$25)</f>
        <v>0.81782673980475296</v>
      </c>
      <c r="C210">
        <f>('CON Score and Page Rank'!DN24-'MIN and MAX'!C$25)/('MIN and MAX'!G$25-'MIN and MAX'!C$25)</f>
        <v>0.57168166964399547</v>
      </c>
      <c r="D210">
        <f>('CON Score and Page Rank'!DO24-'MIN and MAX'!D$25)/('MIN and MAX'!H$25-'MIN and MAX'!D$25)</f>
        <v>0.90776699029126218</v>
      </c>
      <c r="E210">
        <f t="shared" si="15"/>
        <v>-0.24614507016075748</v>
      </c>
      <c r="F210">
        <f t="shared" si="16"/>
        <v>0.40689665273942738</v>
      </c>
      <c r="G210">
        <f t="shared" si="17"/>
        <v>8.9940250486509221E-2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-0.25154614513772577</v>
      </c>
    </row>
    <row r="211" spans="1:10" x14ac:dyDescent="0.25">
      <c r="A211" t="s">
        <v>37</v>
      </c>
      <c r="B211">
        <f>('CON Score and Page Rank'!DM23-'MIN and MAX'!B$25)/('MIN and MAX'!F$25-'MIN and MAX'!B$25)</f>
        <v>0.31282893847435439</v>
      </c>
      <c r="C211">
        <f>('CON Score and Page Rank'!DN23-'MIN and MAX'!C$25)/('MIN and MAX'!G$25-'MIN and MAX'!C$25)</f>
        <v>5.9400565567090585E-2</v>
      </c>
      <c r="D211">
        <f>('CON Score and Page Rank'!DO23-'MIN and MAX'!D$25)/('MIN and MAX'!H$25-'MIN and MAX'!D$25)</f>
        <v>0.91262135922330101</v>
      </c>
      <c r="E211">
        <f t="shared" si="15"/>
        <v>-0.25342837290726383</v>
      </c>
      <c r="F211">
        <f t="shared" si="16"/>
        <v>0.40124532896571552</v>
      </c>
      <c r="G211">
        <f t="shared" si="17"/>
        <v>0.59979242074894668</v>
      </c>
      <c r="H211" s="3">
        <f>IFERROR(VLOOKUP(A211,'GDP Data'!A$2:Q$144,3,FALSE),"Not Found")</f>
        <v>287226531168.52301</v>
      </c>
      <c r="I211">
        <f t="shared" si="18"/>
        <v>2.7143114469937609E-2</v>
      </c>
      <c r="J211">
        <f t="shared" si="19"/>
        <v>-0.37410221449577791</v>
      </c>
    </row>
    <row r="212" spans="1:10" x14ac:dyDescent="0.25">
      <c r="A212" t="s">
        <v>41</v>
      </c>
      <c r="B212">
        <f>('CON Score and Page Rank'!DM26-'MIN and MAX'!B$25)/('MIN and MAX'!F$25-'MIN and MAX'!B$25)</f>
        <v>0.42529683609267938</v>
      </c>
      <c r="C212">
        <f>('CON Score and Page Rank'!DN26-'MIN and MAX'!C$25)/('MIN and MAX'!G$25-'MIN and MAX'!C$25)</f>
        <v>0.16127051194802891</v>
      </c>
      <c r="D212">
        <f>('CON Score and Page Rank'!DO26-'MIN and MAX'!D$25)/('MIN and MAX'!H$25-'MIN and MAX'!D$25)</f>
        <v>0.94552319309600863</v>
      </c>
      <c r="E212">
        <f t="shared" si="15"/>
        <v>-0.26402632414465044</v>
      </c>
      <c r="F212">
        <f t="shared" si="16"/>
        <v>0.39302207423293495</v>
      </c>
      <c r="G212">
        <f t="shared" si="17"/>
        <v>0.5202263570033292</v>
      </c>
      <c r="H212" s="3">
        <f>IFERROR(VLOOKUP(A212,'GDP Data'!A$2:Q$144,3,FALSE),"Not Found")</f>
        <v>4374711694090.8701</v>
      </c>
      <c r="I212">
        <f t="shared" si="18"/>
        <v>0.41341341206399035</v>
      </c>
      <c r="J212">
        <f t="shared" si="19"/>
        <v>2.0391337831055401E-2</v>
      </c>
    </row>
    <row r="213" spans="1:10" x14ac:dyDescent="0.25">
      <c r="A213" t="s">
        <v>32</v>
      </c>
      <c r="B213">
        <f>('CON Score and Page Rank'!DM18-'MIN and MAX'!B$25)/('MIN and MAX'!F$25-'MIN and MAX'!B$25)</f>
        <v>0.46902880632694799</v>
      </c>
      <c r="C213">
        <f>('CON Score and Page Rank'!DN18-'MIN and MAX'!C$25)/('MIN and MAX'!G$25-'MIN and MAX'!C$25)</f>
        <v>0.16035070059617315</v>
      </c>
      <c r="D213">
        <f>('CON Score and Page Rank'!DO18-'MIN and MAX'!D$25)/('MIN and MAX'!H$25-'MIN and MAX'!D$25)</f>
        <v>0.90722761596548007</v>
      </c>
      <c r="E213">
        <f t="shared" si="15"/>
        <v>-0.30867810573077481</v>
      </c>
      <c r="F213">
        <f t="shared" si="16"/>
        <v>0.35837547452412882</v>
      </c>
      <c r="G213">
        <f t="shared" si="17"/>
        <v>0.43819880963853208</v>
      </c>
      <c r="H213" s="3">
        <f>IFERROR(VLOOKUP(A213,'GDP Data'!A$2:Q$144,3,FALSE),"Not Found")</f>
        <v>431586852369.68597</v>
      </c>
      <c r="I213">
        <f t="shared" si="18"/>
        <v>4.0785268999809748E-2</v>
      </c>
      <c r="J213">
        <f t="shared" si="19"/>
        <v>-0.31759020552431905</v>
      </c>
    </row>
    <row r="214" spans="1:10" x14ac:dyDescent="0.25">
      <c r="A214" t="s">
        <v>23</v>
      </c>
      <c r="B214">
        <f>('CON Score and Page Rank'!DM7-'MIN and MAX'!B$25)/('MIN and MAX'!F$25-'MIN and MAX'!B$25)</f>
        <v>0.68190252818270203</v>
      </c>
      <c r="C214">
        <f>('CON Score and Page Rank'!DN7-'MIN and MAX'!C$25)/('MIN and MAX'!G$25-'MIN and MAX'!C$25)</f>
        <v>0.18465362369023264</v>
      </c>
      <c r="D214">
        <f>('CON Score and Page Rank'!DO7-'MIN and MAX'!D$25)/('MIN and MAX'!H$25-'MIN and MAX'!D$25)</f>
        <v>0.87810140237324708</v>
      </c>
      <c r="E214">
        <f t="shared" si="15"/>
        <v>-0.49724890449246939</v>
      </c>
      <c r="F214">
        <f t="shared" si="16"/>
        <v>0.21205797610886931</v>
      </c>
      <c r="G214">
        <f t="shared" si="17"/>
        <v>0.19619887419054505</v>
      </c>
      <c r="H214" s="3">
        <f>IFERROR(VLOOKUP(A214,'GDP Data'!A$2:Q$144,3,FALSE),"Not Found")</f>
        <v>1377657339291.3401</v>
      </c>
      <c r="I214">
        <f t="shared" si="18"/>
        <v>0.13018961273739219</v>
      </c>
      <c r="J214">
        <f t="shared" si="19"/>
        <v>-8.1868363371477126E-2</v>
      </c>
    </row>
    <row r="215" spans="1:10" x14ac:dyDescent="0.25">
      <c r="A215" t="s">
        <v>24</v>
      </c>
      <c r="B215">
        <f>('CON Score and Page Rank'!DM8-'MIN and MAX'!B$25)/('MIN and MAX'!F$25-'MIN and MAX'!B$25)</f>
        <v>1</v>
      </c>
      <c r="C215">
        <f>('CON Score and Page Rank'!DN8-'MIN and MAX'!C$25)/('MIN and MAX'!G$25-'MIN and MAX'!C$25)</f>
        <v>0.22945540379778584</v>
      </c>
      <c r="D215">
        <f>('CON Score and Page Rank'!DO8-'MIN and MAX'!D$25)/('MIN and MAX'!H$25-'MIN and MAX'!D$25)</f>
        <v>0.8818770226537217</v>
      </c>
      <c r="E215">
        <f t="shared" si="15"/>
        <v>-0.77054459620221416</v>
      </c>
      <c r="F215">
        <f t="shared" si="16"/>
        <v>0</v>
      </c>
      <c r="G215">
        <f t="shared" si="17"/>
        <v>-0.1181229773462783</v>
      </c>
      <c r="H215" s="3">
        <f>IFERROR(VLOOKUP(A215,'GDP Data'!A$2:Q$144,3,FALSE),"Not Found")</f>
        <v>1945790973803.1499</v>
      </c>
      <c r="I215">
        <f t="shared" si="18"/>
        <v>0.1838786511874228</v>
      </c>
      <c r="J215">
        <f t="shared" si="19"/>
        <v>0.1838786511874228</v>
      </c>
    </row>
    <row r="216" spans="1:10" x14ac:dyDescent="0.25">
      <c r="H216" s="3"/>
    </row>
    <row r="217" spans="1:10" x14ac:dyDescent="0.25">
      <c r="H217" s="3"/>
    </row>
  </sheetData>
  <autoFilter ref="A2:J215" xr:uid="{BAF2B1E0-4E84-4605-BE6C-FFD333AA5423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25695-7319-4798-BBB9-9B09B58F04EF}">
  <sheetPr codeName="Sheet29"/>
  <dimension ref="A1:J212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Rank'!DR28-'MIN and MAX'!B$26)/('MIN and MAX'!F$26-'MIN and MAX'!B$26)</f>
        <v>0.4832593852778293</v>
      </c>
      <c r="C3">
        <f>('CON Score and Page Rank'!DS28-'MIN and MAX'!C$26)/('MIN and MAX'!G$26-'MIN and MAX'!C$26)</f>
        <v>1</v>
      </c>
      <c r="D3">
        <f>('CON Score and Page Rank'!DT28-'MIN and MAX'!D$26)/('MIN and MAX'!H$26-'MIN and MAX'!D$26)</f>
        <v>0.92397987702627171</v>
      </c>
      <c r="E3">
        <f t="shared" ref="E3:E66" si="0">C3-B3</f>
        <v>0.5167406147221707</v>
      </c>
      <c r="F3">
        <f>(E3-MIN(E$3:E$220))/(MAX(E$3:E$220)-MIN(E$3:E$220))</f>
        <v>1</v>
      </c>
      <c r="G3">
        <f>D3-B3</f>
        <v>0.44072049174844241</v>
      </c>
      <c r="H3" s="3">
        <f>IFERROR(VLOOKUP(A3,'GDP Data'!A$2:Q$144,3,FALSE),"Not Found")</f>
        <v>10581929774000</v>
      </c>
      <c r="I3">
        <f>IFERROR((H3-MIN(H$3:H$220))/(MAX(H$3:H$220)-MIN(H$3:H$220)),"No Value")</f>
        <v>1</v>
      </c>
      <c r="J3">
        <f>IFERROR(I3-F3,"No Value")</f>
        <v>0</v>
      </c>
    </row>
    <row r="4" spans="1:10" x14ac:dyDescent="0.25">
      <c r="A4" t="s">
        <v>91</v>
      </c>
      <c r="B4">
        <f>('CON Score and Page Rank'!DR76-'MIN and MAX'!B$26)/('MIN and MAX'!F$26-'MIN and MAX'!B$26)</f>
        <v>8.9745153881683865E-4</v>
      </c>
      <c r="C4">
        <f>('CON Score and Page Rank'!DS76-'MIN and MAX'!C$26)/('MIN and MAX'!G$26-'MIN and MAX'!C$26)</f>
        <v>2.2714650333544029E-2</v>
      </c>
      <c r="D4">
        <f>('CON Score and Page Rank'!DT76-'MIN and MAX'!D$26)/('MIN and MAX'!H$26-'MIN and MAX'!D$26)</f>
        <v>0.9150363331470095</v>
      </c>
      <c r="E4">
        <f t="shared" si="0"/>
        <v>2.181719879472719E-2</v>
      </c>
      <c r="F4">
        <f t="shared" ref="F4:F67" si="1">(E4-MIN(E$3:E$220))/(MAX(E$3:E$220)-MIN(E$3:E$220))</f>
        <v>0.61554853881737115</v>
      </c>
      <c r="G4">
        <f t="shared" ref="G4:G67" si="2">D4-B4</f>
        <v>0.91413888160819268</v>
      </c>
      <c r="H4" s="3">
        <f>IFERROR(VLOOKUP(A4,'GDP Data'!A$2:Q$144,3,FALSE),"Not Found")</f>
        <v>12986007425.878099</v>
      </c>
      <c r="I4">
        <f t="shared" ref="I4:I67" si="3">IFERROR((H4-MIN(H$3:H$220))/(MAX(H$3:H$220)-MIN(H$3:H$220)),"No Value")</f>
        <v>1.2271870729840754E-3</v>
      </c>
      <c r="J4">
        <f t="shared" ref="J4:J67" si="4">IFERROR(I4-F4,"No Value")</f>
        <v>-0.61432135174438707</v>
      </c>
    </row>
    <row r="5" spans="1:10" x14ac:dyDescent="0.25">
      <c r="A5" t="s">
        <v>203</v>
      </c>
      <c r="B5">
        <f>('CON Score and Page Rank'!DR188-'MIN and MAX'!B$26)/('MIN and MAX'!F$26-'MIN and MAX'!B$26)</f>
        <v>5.0412522971355527E-4</v>
      </c>
      <c r="C5">
        <f>('CON Score and Page Rank'!DS188-'MIN and MAX'!C$26)/('MIN and MAX'!G$26-'MIN and MAX'!C$26)</f>
        <v>2.2229802676030204E-2</v>
      </c>
      <c r="D5">
        <f>('CON Score and Page Rank'!DT188-'MIN and MAX'!D$26)/('MIN and MAX'!H$26-'MIN and MAX'!D$26)</f>
        <v>0.94745667970933478</v>
      </c>
      <c r="E5">
        <f t="shared" si="0"/>
        <v>2.1725677446316649E-2</v>
      </c>
      <c r="F5">
        <f t="shared" si="1"/>
        <v>0.61547744596746046</v>
      </c>
      <c r="G5">
        <f t="shared" si="2"/>
        <v>0.94695255447962123</v>
      </c>
      <c r="H5" s="3">
        <f>IFERROR(VLOOKUP(A5,'GDP Data'!A$2:Q$144,3,FALSE),"Not Found")</f>
        <v>15976174336.972099</v>
      </c>
      <c r="I5">
        <f t="shared" si="3"/>
        <v>1.5097600039102375E-3</v>
      </c>
      <c r="J5">
        <f t="shared" si="4"/>
        <v>-0.61396768596355022</v>
      </c>
    </row>
    <row r="6" spans="1:10" x14ac:dyDescent="0.25">
      <c r="A6" t="s">
        <v>88</v>
      </c>
      <c r="B6">
        <f>('CON Score and Page Rank'!DR73-'MIN and MAX'!B$26)/('MIN and MAX'!F$26-'MIN and MAX'!B$26)</f>
        <v>2.9660835156495013E-4</v>
      </c>
      <c r="C6">
        <f>('CON Score and Page Rank'!DS73-'MIN and MAX'!C$26)/('MIN and MAX'!G$26-'MIN and MAX'!C$26)</f>
        <v>2.1987040526493321E-2</v>
      </c>
      <c r="D6">
        <f>('CON Score and Page Rank'!DT73-'MIN and MAX'!D$26)/('MIN and MAX'!H$26-'MIN and MAX'!D$26)</f>
        <v>0.89155953046394631</v>
      </c>
      <c r="E6">
        <f t="shared" si="0"/>
        <v>2.1690432174928369E-2</v>
      </c>
      <c r="F6">
        <f t="shared" si="1"/>
        <v>0.61545006780015432</v>
      </c>
      <c r="G6">
        <f t="shared" si="2"/>
        <v>0.89126292211238134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-0.61203136904657807</v>
      </c>
    </row>
    <row r="7" spans="1:10" x14ac:dyDescent="0.25">
      <c r="A7" t="s">
        <v>90</v>
      </c>
      <c r="B7">
        <f>('CON Score and Page Rank'!DR75-'MIN and MAX'!B$26)/('MIN and MAX'!F$26-'MIN and MAX'!B$26)</f>
        <v>6.5116600979398334E-4</v>
      </c>
      <c r="C7">
        <f>('CON Score and Page Rank'!DS75-'MIN and MAX'!C$26)/('MIN and MAX'!G$26-'MIN and MAX'!C$26)</f>
        <v>2.2203480137441858E-2</v>
      </c>
      <c r="D7">
        <f>('CON Score and Page Rank'!DT75-'MIN and MAX'!D$26)/('MIN and MAX'!H$26-'MIN and MAX'!D$26)</f>
        <v>0.89155953046394631</v>
      </c>
      <c r="E7">
        <f t="shared" si="0"/>
        <v>2.1552314127647874E-2</v>
      </c>
      <c r="F7">
        <f t="shared" si="1"/>
        <v>0.61534277910985624</v>
      </c>
      <c r="G7">
        <f t="shared" si="2"/>
        <v>0.89090836445415234</v>
      </c>
      <c r="H7" s="3">
        <f>IFERROR(VLOOKUP(A7,'GDP Data'!A$2:Q$144,3,FALSE),"Not Found")</f>
        <v>8975689844.8519001</v>
      </c>
      <c r="I7">
        <f t="shared" si="3"/>
        <v>8.4820916756651876E-4</v>
      </c>
      <c r="J7">
        <f t="shared" si="4"/>
        <v>-0.61449456994228968</v>
      </c>
    </row>
    <row r="8" spans="1:10" x14ac:dyDescent="0.25">
      <c r="A8" t="s">
        <v>157</v>
      </c>
      <c r="B8">
        <f>('CON Score and Page Rank'!DR141-'MIN and MAX'!B$26)/('MIN and MAX'!F$26-'MIN and MAX'!B$26)</f>
        <v>2.2126194704863186E-3</v>
      </c>
      <c r="C8">
        <f>('CON Score and Page Rank'!DS141-'MIN and MAX'!C$26)/('MIN and MAX'!G$26-'MIN and MAX'!C$26)</f>
        <v>2.3568338555624822E-2</v>
      </c>
      <c r="D8">
        <f>('CON Score and Page Rank'!DT141-'MIN and MAX'!D$26)/('MIN and MAX'!H$26-'MIN and MAX'!D$26)</f>
        <v>0.97093348239239796</v>
      </c>
      <c r="E8">
        <f t="shared" si="0"/>
        <v>2.1355719085138503E-2</v>
      </c>
      <c r="F8">
        <f t="shared" si="1"/>
        <v>0.61519006608614046</v>
      </c>
      <c r="G8">
        <f t="shared" si="2"/>
        <v>0.96872086292191162</v>
      </c>
      <c r="H8" s="3">
        <f>IFERROR(VLOOKUP(A8,'GDP Data'!A$2:Q$144,3,FALSE),"Not Found")</f>
        <v>79484403984.884903</v>
      </c>
      <c r="I8">
        <f t="shared" si="3"/>
        <v>7.5113335357960484E-3</v>
      </c>
      <c r="J8">
        <f t="shared" si="4"/>
        <v>-0.60767873255034444</v>
      </c>
    </row>
    <row r="9" spans="1:10" x14ac:dyDescent="0.25">
      <c r="A9" t="s">
        <v>225</v>
      </c>
      <c r="B9">
        <f>('CON Score and Page Rank'!DR210-'MIN and MAX'!B$26)/('MIN and MAX'!F$26-'MIN and MAX'!B$26)</f>
        <v>1.3904179517656965E-3</v>
      </c>
      <c r="C9">
        <f>('CON Score and Page Rank'!DS210-'MIN and MAX'!C$26)/('MIN and MAX'!G$26-'MIN and MAX'!C$26)</f>
        <v>2.2720548047752073E-2</v>
      </c>
      <c r="D9">
        <f>('CON Score and Page Rank'!DT210-'MIN and MAX'!D$26)/('MIN and MAX'!H$26-'MIN and MAX'!D$26)</f>
        <v>0.94745667970933478</v>
      </c>
      <c r="E9">
        <f t="shared" si="0"/>
        <v>2.1330130095986378E-2</v>
      </c>
      <c r="F9">
        <f t="shared" si="1"/>
        <v>0.61517018882037955</v>
      </c>
      <c r="G9">
        <f t="shared" si="2"/>
        <v>0.94606626175756914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-0.6131952382335798</v>
      </c>
    </row>
    <row r="10" spans="1:10" x14ac:dyDescent="0.25">
      <c r="A10" t="s">
        <v>105</v>
      </c>
      <c r="B10">
        <f>('CON Score and Page Rank'!DR90-'MIN and MAX'!B$26)/('MIN and MAX'!F$26-'MIN and MAX'!B$26)</f>
        <v>2.0666826328588979E-3</v>
      </c>
      <c r="C10">
        <f>('CON Score and Page Rank'!DS90-'MIN and MAX'!C$26)/('MIN and MAX'!G$26-'MIN and MAX'!C$26)</f>
        <v>2.3341122910750068E-2</v>
      </c>
      <c r="D10">
        <f>('CON Score and Page Rank'!DT90-'MIN and MAX'!D$26)/('MIN and MAX'!H$26-'MIN and MAX'!D$26)</f>
        <v>0.9150363331470095</v>
      </c>
      <c r="E10">
        <f t="shared" si="0"/>
        <v>2.1274440277891171E-2</v>
      </c>
      <c r="F10">
        <f t="shared" si="1"/>
        <v>0.61512692953772963</v>
      </c>
      <c r="G10">
        <f t="shared" si="2"/>
        <v>0.91296965051415058</v>
      </c>
      <c r="H10" s="3">
        <f>IFERROR(VLOOKUP(A10,'GDP Data'!A$2:Q$144,3,FALSE),"Not Found")</f>
        <v>19452000520.155998</v>
      </c>
      <c r="I10">
        <f t="shared" si="3"/>
        <v>1.838228086520658E-3</v>
      </c>
      <c r="J10">
        <f t="shared" si="4"/>
        <v>-0.61328870145120895</v>
      </c>
    </row>
    <row r="11" spans="1:10" x14ac:dyDescent="0.25">
      <c r="A11" t="s">
        <v>215</v>
      </c>
      <c r="B11">
        <f>('CON Score and Page Rank'!DR200-'MIN and MAX'!B$26)/('MIN and MAX'!F$26-'MIN and MAX'!B$26)</f>
        <v>4.482138089287026E-4</v>
      </c>
      <c r="C11">
        <f>('CON Score and Page Rank'!DS200-'MIN and MAX'!C$26)/('MIN and MAX'!G$26-'MIN and MAX'!C$26)</f>
        <v>2.1668011417897884E-2</v>
      </c>
      <c r="D11">
        <f>('CON Score and Page Rank'!DT200-'MIN and MAX'!D$26)/('MIN and MAX'!H$26-'MIN and MAX'!D$26)</f>
        <v>0.88541084404695358</v>
      </c>
      <c r="E11">
        <f t="shared" si="0"/>
        <v>2.1219797608969183E-2</v>
      </c>
      <c r="F11">
        <f t="shared" si="1"/>
        <v>0.61508448366987623</v>
      </c>
      <c r="G11">
        <f t="shared" si="2"/>
        <v>0.88496263023802491</v>
      </c>
      <c r="H11" s="3">
        <f>IFERROR(VLOOKUP(A11,'GDP Data'!A$2:Q$144,3,FALSE),"Not Found")</f>
        <v>9194717835.9998493</v>
      </c>
      <c r="I11">
        <f t="shared" si="3"/>
        <v>8.6890747078963268E-4</v>
      </c>
      <c r="J11">
        <f t="shared" si="4"/>
        <v>-0.61421557619908662</v>
      </c>
    </row>
    <row r="12" spans="1:10" x14ac:dyDescent="0.25">
      <c r="A12" t="s">
        <v>172</v>
      </c>
      <c r="B12">
        <f>('CON Score and Page Rank'!DR158-'MIN and MAX'!B$26)/('MIN and MAX'!F$26-'MIN and MAX'!B$26)</f>
        <v>1.5786527045747473E-3</v>
      </c>
      <c r="C12">
        <f>('CON Score and Page Rank'!DS158-'MIN and MAX'!C$26)/('MIN and MAX'!G$26-'MIN and MAX'!C$26)</f>
        <v>2.2672732536644036E-2</v>
      </c>
      <c r="D12">
        <f>('CON Score and Page Rank'!DT158-'MIN and MAX'!D$26)/('MIN and MAX'!H$26-'MIN and MAX'!D$26)</f>
        <v>0.89155953046394631</v>
      </c>
      <c r="E12">
        <f t="shared" si="0"/>
        <v>2.109407983206929E-2</v>
      </c>
      <c r="F12">
        <f t="shared" si="1"/>
        <v>0.61498682738312482</v>
      </c>
      <c r="G12">
        <f t="shared" si="2"/>
        <v>0.88998087775937151</v>
      </c>
      <c r="H12" s="3">
        <f>IFERROR(VLOOKUP(A12,'GDP Data'!A$2:Q$144,3,FALSE),"Not Found")</f>
        <v>32685198735.305302</v>
      </c>
      <c r="I12">
        <f t="shared" si="3"/>
        <v>3.0887748674739315E-3</v>
      </c>
      <c r="J12">
        <f t="shared" si="4"/>
        <v>-0.61189805251565088</v>
      </c>
    </row>
    <row r="13" spans="1:10" x14ac:dyDescent="0.25">
      <c r="A13" t="s">
        <v>107</v>
      </c>
      <c r="B13">
        <f>('CON Score and Page Rank'!DR92-'MIN and MAX'!B$26)/('MIN and MAX'!F$26-'MIN and MAX'!B$26)</f>
        <v>2.6304126160894489E-3</v>
      </c>
      <c r="C13">
        <f>('CON Score and Page Rank'!DS92-'MIN and MAX'!C$26)/('MIN and MAX'!G$26-'MIN and MAX'!C$26)</f>
        <v>2.3651977657443431E-2</v>
      </c>
      <c r="D13">
        <f>('CON Score and Page Rank'!DT92-'MIN and MAX'!D$26)/('MIN and MAX'!H$26-'MIN and MAX'!D$26)</f>
        <v>0.9150363331470095</v>
      </c>
      <c r="E13">
        <f t="shared" si="0"/>
        <v>2.1021565041353982E-2</v>
      </c>
      <c r="F13">
        <f t="shared" si="1"/>
        <v>0.61493049863336147</v>
      </c>
      <c r="G13">
        <f t="shared" si="2"/>
        <v>0.91240592053092007</v>
      </c>
      <c r="H13" s="3">
        <f>IFERROR(VLOOKUP(A13,'GDP Data'!A$2:Q$144,3,FALSE),"Not Found")</f>
        <v>17538461538.461498</v>
      </c>
      <c r="I13">
        <f t="shared" si="3"/>
        <v>1.6573972718618704E-3</v>
      </c>
      <c r="J13">
        <f t="shared" si="4"/>
        <v>-0.6132731013614996</v>
      </c>
    </row>
    <row r="14" spans="1:10" x14ac:dyDescent="0.25">
      <c r="A14" t="s">
        <v>89</v>
      </c>
      <c r="B14">
        <f>('CON Score and Page Rank'!DR74-'MIN and MAX'!B$26)/('MIN and MAX'!F$26-'MIN and MAX'!B$26)</f>
        <v>4.1787238773873881E-3</v>
      </c>
      <c r="C14">
        <f>('CON Score and Page Rank'!DS74-'MIN and MAX'!C$26)/('MIN and MAX'!G$26-'MIN and MAX'!C$26)</f>
        <v>2.5191880883369738E-2</v>
      </c>
      <c r="D14">
        <f>('CON Score and Page Rank'!DT74-'MIN and MAX'!D$26)/('MIN and MAX'!H$26-'MIN and MAX'!D$26)</f>
        <v>0.99105645612073789</v>
      </c>
      <c r="E14">
        <f t="shared" si="0"/>
        <v>2.1013157005982351E-2</v>
      </c>
      <c r="F14">
        <f t="shared" si="1"/>
        <v>0.6149239673572483</v>
      </c>
      <c r="G14">
        <f t="shared" si="2"/>
        <v>0.98687773224335051</v>
      </c>
      <c r="H14" s="3">
        <f>IFERROR(VLOOKUP(A14,'GDP Data'!A$2:Q$144,3,FALSE),"Not Found")</f>
        <v>130816321183.15601</v>
      </c>
      <c r="I14">
        <f t="shared" si="3"/>
        <v>1.2362236754261416E-2</v>
      </c>
      <c r="J14">
        <f t="shared" si="4"/>
        <v>-0.6025617306029869</v>
      </c>
    </row>
    <row r="15" spans="1:10" x14ac:dyDescent="0.25">
      <c r="A15" t="s">
        <v>104</v>
      </c>
      <c r="B15">
        <f>('CON Score and Page Rank'!DR89-'MIN and MAX'!B$26)/('MIN and MAX'!F$26-'MIN and MAX'!B$26)</f>
        <v>1.7888754780843643E-3</v>
      </c>
      <c r="C15">
        <f>('CON Score and Page Rank'!DS89-'MIN and MAX'!C$26)/('MIN and MAX'!G$26-'MIN and MAX'!C$26)</f>
        <v>2.2800282425459492E-2</v>
      </c>
      <c r="D15">
        <f>('CON Score and Page Rank'!DT89-'MIN and MAX'!D$26)/('MIN and MAX'!H$26-'MIN and MAX'!D$26)</f>
        <v>0.89155953046394631</v>
      </c>
      <c r="E15">
        <f t="shared" si="0"/>
        <v>2.1011406947375126E-2</v>
      </c>
      <c r="F15">
        <f t="shared" si="1"/>
        <v>0.6149226079295731</v>
      </c>
      <c r="G15">
        <f t="shared" si="2"/>
        <v>0.88977065498586194</v>
      </c>
      <c r="H15" s="3">
        <f>IFERROR(VLOOKUP(A15,'GDP Data'!A$2:Q$144,3,FALSE),"Not Found")</f>
        <v>74030364472.050598</v>
      </c>
      <c r="I15">
        <f t="shared" si="3"/>
        <v>6.9959228659733303E-3</v>
      </c>
      <c r="J15">
        <f t="shared" si="4"/>
        <v>-0.60792668506359981</v>
      </c>
    </row>
    <row r="16" spans="1:10" x14ac:dyDescent="0.25">
      <c r="A16" t="s">
        <v>92</v>
      </c>
      <c r="B16">
        <f>('CON Score and Page Rank'!DR77-'MIN and MAX'!B$26)/('MIN and MAX'!F$26-'MIN and MAX'!B$26)</f>
        <v>2.8210239838493737E-3</v>
      </c>
      <c r="C16">
        <f>('CON Score and Page Rank'!DS77-'MIN and MAX'!C$26)/('MIN and MAX'!G$26-'MIN and MAX'!C$26)</f>
        <v>2.382690722928792E-2</v>
      </c>
      <c r="D16">
        <f>('CON Score and Page Rank'!DT77-'MIN and MAX'!D$26)/('MIN and MAX'!H$26-'MIN and MAX'!D$26)</f>
        <v>0.97093348239239796</v>
      </c>
      <c r="E16">
        <f t="shared" si="0"/>
        <v>2.1005883245438547E-2</v>
      </c>
      <c r="F16">
        <f t="shared" si="1"/>
        <v>0.61491831717425149</v>
      </c>
      <c r="G16">
        <f t="shared" si="2"/>
        <v>0.96811245840854854</v>
      </c>
      <c r="H16" s="3">
        <f>IFERROR(VLOOKUP(A16,'GDP Data'!A$2:Q$144,3,FALSE),"Not Found")</f>
        <v>34887512226.9319</v>
      </c>
      <c r="I16">
        <f t="shared" si="3"/>
        <v>3.2968950817129001E-3</v>
      </c>
      <c r="J16">
        <f t="shared" si="4"/>
        <v>-0.61162142209253856</v>
      </c>
    </row>
    <row r="17" spans="1:10" x14ac:dyDescent="0.25">
      <c r="A17" t="s">
        <v>171</v>
      </c>
      <c r="B17">
        <f>('CON Score and Page Rank'!DR157-'MIN and MAX'!B$26)/('MIN and MAX'!F$26-'MIN and MAX'!B$26)</f>
        <v>5.1656667290338025E-4</v>
      </c>
      <c r="C17">
        <f>('CON Score and Page Rank'!DS157-'MIN and MAX'!C$26)/('MIN and MAX'!G$26-'MIN and MAX'!C$26)</f>
        <v>2.1372418040886156E-2</v>
      </c>
      <c r="D17">
        <f>('CON Score and Page Rank'!DT157-'MIN and MAX'!D$26)/('MIN and MAX'!H$26-'MIN and MAX'!D$26)</f>
        <v>0.82392397987702626</v>
      </c>
      <c r="E17">
        <f t="shared" si="0"/>
        <v>2.0855851367982774E-2</v>
      </c>
      <c r="F17">
        <f t="shared" si="1"/>
        <v>0.61480177394219659</v>
      </c>
      <c r="G17">
        <f t="shared" si="2"/>
        <v>0.82340741320412292</v>
      </c>
      <c r="H17" s="3">
        <f>IFERROR(VLOOKUP(A17,'GDP Data'!A$2:Q$144,3,FALSE),"Not Found")</f>
        <v>11401421329.197399</v>
      </c>
      <c r="I17">
        <f t="shared" si="3"/>
        <v>1.0774425433450622E-3</v>
      </c>
      <c r="J17">
        <f t="shared" si="4"/>
        <v>-0.61372433139885152</v>
      </c>
    </row>
    <row r="18" spans="1:10" x14ac:dyDescent="0.25">
      <c r="A18" t="s">
        <v>142</v>
      </c>
      <c r="B18">
        <f>('CON Score and Page Rank'!DR127-'MIN and MAX'!B$26)/('MIN and MAX'!F$26-'MIN and MAX'!B$26)</f>
        <v>2.6844254884982786E-3</v>
      </c>
      <c r="C18">
        <f>('CON Score and Page Rank'!DS127-'MIN and MAX'!C$26)/('MIN and MAX'!G$26-'MIN and MAX'!C$26)</f>
        <v>2.3437446825742586E-2</v>
      </c>
      <c r="D18">
        <f>('CON Score and Page Rank'!DT127-'MIN and MAX'!D$26)/('MIN and MAX'!H$26-'MIN and MAX'!D$26)</f>
        <v>0.94745667970933478</v>
      </c>
      <c r="E18">
        <f t="shared" si="0"/>
        <v>2.0753021337244309E-2</v>
      </c>
      <c r="F18">
        <f t="shared" si="1"/>
        <v>0.6147218966232042</v>
      </c>
      <c r="G18">
        <f t="shared" si="2"/>
        <v>0.94477225422083655</v>
      </c>
      <c r="H18" s="3">
        <f>IFERROR(VLOOKUP(A18,'GDP Data'!A$2:Q$144,3,FALSE),"Not Found")</f>
        <v>22152694161.888199</v>
      </c>
      <c r="I18">
        <f t="shared" si="3"/>
        <v>2.0934455845962787E-3</v>
      </c>
      <c r="J18">
        <f t="shared" si="4"/>
        <v>-0.61262845103860797</v>
      </c>
    </row>
    <row r="19" spans="1:10" x14ac:dyDescent="0.25">
      <c r="A19" t="s">
        <v>63</v>
      </c>
      <c r="B19">
        <f>('CON Score and Page Rank'!DR48-'MIN and MAX'!B$26)/('MIN and MAX'!F$26-'MIN and MAX'!B$26)</f>
        <v>2.6965393181057023E-3</v>
      </c>
      <c r="C19">
        <f>('CON Score and Page Rank'!DS48-'MIN and MAX'!C$26)/('MIN and MAX'!G$26-'MIN and MAX'!C$26)</f>
        <v>2.3386462327416053E-2</v>
      </c>
      <c r="D19">
        <f>('CON Score and Page Rank'!DT48-'MIN and MAX'!D$26)/('MIN and MAX'!H$26-'MIN and MAX'!D$26)</f>
        <v>0.94745667970933478</v>
      </c>
      <c r="E19">
        <f t="shared" si="0"/>
        <v>2.068992300931035E-2</v>
      </c>
      <c r="F19">
        <f t="shared" si="1"/>
        <v>0.61467288248567964</v>
      </c>
      <c r="G19">
        <f t="shared" si="2"/>
        <v>0.94476014039122913</v>
      </c>
      <c r="H19" s="3">
        <f>IFERROR(VLOOKUP(A19,'GDP Data'!A$2:Q$144,3,FALSE),"Not Found")</f>
        <v>54744712814.867599</v>
      </c>
      <c r="I19">
        <f t="shared" si="3"/>
        <v>5.1734148670478219E-3</v>
      </c>
      <c r="J19">
        <f t="shared" si="4"/>
        <v>-0.60949946761863183</v>
      </c>
    </row>
    <row r="20" spans="1:10" x14ac:dyDescent="0.25">
      <c r="A20" t="s">
        <v>258</v>
      </c>
      <c r="B20">
        <f>('CON Score and Page Rank'!DR177-'MIN and MAX'!B$26)/('MIN and MAX'!F$26-'MIN and MAX'!B$26)</f>
        <v>2.4230171208157428E-3</v>
      </c>
      <c r="C20">
        <f>('CON Score and Page Rank'!DS177-'MIN and MAX'!C$26)/('MIN and MAX'!G$26-'MIN and MAX'!C$26)</f>
        <v>2.3091711058895951E-2</v>
      </c>
      <c r="D20">
        <f>('CON Score and Page Rank'!DT177-'MIN and MAX'!D$26)/('MIN and MAX'!H$26-'MIN and MAX'!D$26)</f>
        <v>0.94745667970933478</v>
      </c>
      <c r="E20">
        <f t="shared" si="0"/>
        <v>2.0668693938080209E-2</v>
      </c>
      <c r="F20">
        <f t="shared" si="1"/>
        <v>0.61465639195968846</v>
      </c>
      <c r="G20">
        <f t="shared" si="2"/>
        <v>0.94503366258851906</v>
      </c>
      <c r="H20" s="3" t="str">
        <f>IFERROR(VLOOKUP(A20,'GDP Data'!A$2:Q$144,3,FALSE),"Not Found")</f>
        <v>Not Found</v>
      </c>
      <c r="I20" t="str">
        <f t="shared" si="3"/>
        <v>No Value</v>
      </c>
      <c r="J20" t="str">
        <f t="shared" si="4"/>
        <v>No Value</v>
      </c>
    </row>
    <row r="21" spans="1:10" x14ac:dyDescent="0.25">
      <c r="A21" t="s">
        <v>163</v>
      </c>
      <c r="B21">
        <f>('CON Score and Page Rank'!DR148-'MIN and MAX'!B$26)/('MIN and MAX'!F$26-'MIN and MAX'!B$26)</f>
        <v>1.0719929236848453E-3</v>
      </c>
      <c r="C21">
        <f>('CON Score and Page Rank'!DS148-'MIN and MAX'!C$26)/('MIN and MAX'!G$26-'MIN and MAX'!C$26)</f>
        <v>2.1712049259860134E-2</v>
      </c>
      <c r="D21">
        <f>('CON Score and Page Rank'!DT148-'MIN and MAX'!D$26)/('MIN and MAX'!H$26-'MIN and MAX'!D$26)</f>
        <v>0.83342649524874235</v>
      </c>
      <c r="E21">
        <f t="shared" si="0"/>
        <v>2.0640056336175289E-2</v>
      </c>
      <c r="F21">
        <f t="shared" si="1"/>
        <v>0.61463414656263748</v>
      </c>
      <c r="G21">
        <f t="shared" si="2"/>
        <v>0.83235450232505748</v>
      </c>
      <c r="H21" s="3">
        <f>IFERROR(VLOOKUP(A21,'GDP Data'!A$2:Q$144,3,FALSE),"Not Found")</f>
        <v>15749753804.8344</v>
      </c>
      <c r="I21">
        <f t="shared" si="3"/>
        <v>1.4883631002288297E-3</v>
      </c>
      <c r="J21">
        <f t="shared" si="4"/>
        <v>-0.61314578346240867</v>
      </c>
    </row>
    <row r="22" spans="1:10" x14ac:dyDescent="0.25">
      <c r="A22" t="s">
        <v>223</v>
      </c>
      <c r="B22">
        <f>('CON Score and Page Rank'!DR208-'MIN and MAX'!B$26)/('MIN and MAX'!F$26-'MIN and MAX'!B$26)</f>
        <v>1.1149883503148875E-3</v>
      </c>
      <c r="C22">
        <f>('CON Score and Page Rank'!DS208-'MIN and MAX'!C$26)/('MIN and MAX'!G$26-'MIN and MAX'!C$26)</f>
        <v>2.1696709588862616E-2</v>
      </c>
      <c r="D22">
        <f>('CON Score and Page Rank'!DT208-'MIN and MAX'!D$26)/('MIN and MAX'!H$26-'MIN and MAX'!D$26)</f>
        <v>0.82392397987702626</v>
      </c>
      <c r="E22">
        <f t="shared" si="0"/>
        <v>2.0581721238547727E-2</v>
      </c>
      <c r="F22">
        <f t="shared" si="1"/>
        <v>0.61458883245382911</v>
      </c>
      <c r="G22">
        <f t="shared" si="2"/>
        <v>0.82280899152671139</v>
      </c>
      <c r="H22" s="3">
        <f>IFERROR(VLOOKUP(A22,'GDP Data'!A$2:Q$144,3,FALSE),"Not Found")</f>
        <v>8824873259.3210506</v>
      </c>
      <c r="I22">
        <f t="shared" si="3"/>
        <v>8.3395689139838464E-4</v>
      </c>
      <c r="J22">
        <f t="shared" si="4"/>
        <v>-0.61375487556243069</v>
      </c>
    </row>
    <row r="23" spans="1:10" x14ac:dyDescent="0.25">
      <c r="A23" t="s">
        <v>184</v>
      </c>
      <c r="B23">
        <f>('CON Score and Page Rank'!DR169-'MIN and MAX'!B$26)/('MIN and MAX'!F$26-'MIN and MAX'!B$26)</f>
        <v>3.0367138807364221E-3</v>
      </c>
      <c r="C23">
        <f>('CON Score and Page Rank'!DS169-'MIN and MAX'!C$26)/('MIN and MAX'!G$26-'MIN and MAX'!C$26)</f>
        <v>2.3520836249780342E-2</v>
      </c>
      <c r="D23">
        <f>('CON Score and Page Rank'!DT169-'MIN and MAX'!D$26)/('MIN and MAX'!H$26-'MIN and MAX'!D$26)</f>
        <v>0.94745667970933478</v>
      </c>
      <c r="E23">
        <f t="shared" si="0"/>
        <v>2.0484122369043921E-2</v>
      </c>
      <c r="F23">
        <f t="shared" si="1"/>
        <v>0.61451301864752506</v>
      </c>
      <c r="G23">
        <f t="shared" si="2"/>
        <v>0.94441996582859833</v>
      </c>
      <c r="H23" s="3">
        <f>IFERROR(VLOOKUP(A23,'GDP Data'!A$2:Q$144,3,FALSE),"Not Found")</f>
        <v>8362398701.5894299</v>
      </c>
      <c r="I23">
        <f t="shared" si="3"/>
        <v>7.9025271195202985E-4</v>
      </c>
      <c r="J23">
        <f t="shared" si="4"/>
        <v>-0.61372276593557307</v>
      </c>
    </row>
    <row r="24" spans="1:10" x14ac:dyDescent="0.25">
      <c r="A24" t="s">
        <v>207</v>
      </c>
      <c r="B24">
        <f>('CON Score and Page Rank'!DR192-'MIN and MAX'!B$26)/('MIN and MAX'!F$26-'MIN and MAX'!B$26)</f>
        <v>6.853213910367077E-4</v>
      </c>
      <c r="C24">
        <f>('CON Score and Page Rank'!DS192-'MIN and MAX'!C$26)/('MIN and MAX'!G$26-'MIN and MAX'!C$26)</f>
        <v>2.1151540370448401E-2</v>
      </c>
      <c r="D24">
        <f>('CON Score and Page Rank'!DT192-'MIN and MAX'!D$26)/('MIN and MAX'!H$26-'MIN and MAX'!D$26)</f>
        <v>0.80659586361095581</v>
      </c>
      <c r="E24">
        <f t="shared" si="0"/>
        <v>2.0466218979411692E-2</v>
      </c>
      <c r="F24">
        <f t="shared" si="1"/>
        <v>0.61449911147707659</v>
      </c>
      <c r="G24">
        <f t="shared" si="2"/>
        <v>0.80591054221991909</v>
      </c>
      <c r="H24" s="3">
        <f>IFERROR(VLOOKUP(A24,'GDP Data'!A$2:Q$144,3,FALSE),"Not Found")</f>
        <v>24468324000</v>
      </c>
      <c r="I24">
        <f t="shared" si="3"/>
        <v>2.3122742753518485E-3</v>
      </c>
      <c r="J24">
        <f t="shared" si="4"/>
        <v>-0.61218683720172473</v>
      </c>
    </row>
    <row r="25" spans="1:10" x14ac:dyDescent="0.25">
      <c r="A25" t="s">
        <v>120</v>
      </c>
      <c r="B25">
        <f>('CON Score and Page Rank'!DR105-'MIN and MAX'!B$26)/('MIN and MAX'!F$26-'MIN and MAX'!B$26)</f>
        <v>3.1646982656044888E-4</v>
      </c>
      <c r="C25">
        <f>('CON Score and Page Rank'!DS105-'MIN and MAX'!C$26)/('MIN and MAX'!G$26-'MIN and MAX'!C$26)</f>
        <v>2.0719822371839787E-2</v>
      </c>
      <c r="D25">
        <f>('CON Score and Page Rank'!DT105-'MIN and MAX'!D$26)/('MIN and MAX'!H$26-'MIN and MAX'!D$26)</f>
        <v>0.76187814421464506</v>
      </c>
      <c r="E25">
        <f t="shared" si="0"/>
        <v>2.0403352545279339E-2</v>
      </c>
      <c r="F25">
        <f t="shared" si="1"/>
        <v>0.61445027747229175</v>
      </c>
      <c r="G25">
        <f t="shared" si="2"/>
        <v>0.76156167438808464</v>
      </c>
      <c r="H25" s="3">
        <f>IFERROR(VLOOKUP(A25,'GDP Data'!A$2:Q$144,3,FALSE),"Not Found")</f>
        <v>13581644245.735201</v>
      </c>
      <c r="I25">
        <f t="shared" si="3"/>
        <v>1.2834751822966691E-3</v>
      </c>
      <c r="J25">
        <f t="shared" si="4"/>
        <v>-0.61316680228999509</v>
      </c>
    </row>
    <row r="26" spans="1:10" x14ac:dyDescent="0.25">
      <c r="A26" t="s">
        <v>55</v>
      </c>
      <c r="B26">
        <f>('CON Score and Page Rank'!DR40-'MIN and MAX'!B$26)/('MIN and MAX'!F$26-'MIN and MAX'!B$26)</f>
        <v>2.7895786689467439E-3</v>
      </c>
      <c r="C26">
        <f>('CON Score and Page Rank'!DS40-'MIN and MAX'!C$26)/('MIN and MAX'!G$26-'MIN and MAX'!C$26)</f>
        <v>2.2940440303516288E-2</v>
      </c>
      <c r="D26">
        <f>('CON Score and Page Rank'!DT40-'MIN and MAX'!D$26)/('MIN and MAX'!H$26-'MIN and MAX'!D$26)</f>
        <v>0.88541084404695358</v>
      </c>
      <c r="E26">
        <f t="shared" si="0"/>
        <v>2.0150861634569545E-2</v>
      </c>
      <c r="F26">
        <f t="shared" si="1"/>
        <v>0.61425414510830612</v>
      </c>
      <c r="G26">
        <f t="shared" si="2"/>
        <v>0.88262126537800689</v>
      </c>
      <c r="H26" s="3">
        <f>IFERROR(VLOOKUP(A26,'GDP Data'!A$2:Q$144,3,FALSE),"Not Found")</f>
        <v>17649751243.781101</v>
      </c>
      <c r="I26">
        <f t="shared" si="3"/>
        <v>1.6679142293258146E-3</v>
      </c>
      <c r="J26">
        <f t="shared" si="4"/>
        <v>-0.61258623087898034</v>
      </c>
    </row>
    <row r="27" spans="1:10" x14ac:dyDescent="0.25">
      <c r="A27" t="s">
        <v>204</v>
      </c>
      <c r="B27">
        <f>('CON Score and Page Rank'!DR189-'MIN and MAX'!B$26)/('MIN and MAX'!F$26-'MIN and MAX'!B$26)</f>
        <v>7.1419630977448455E-4</v>
      </c>
      <c r="C27">
        <f>('CON Score and Page Rank'!DS189-'MIN and MAX'!C$26)/('MIN and MAX'!G$26-'MIN and MAX'!C$26)</f>
        <v>2.0825269128824951E-2</v>
      </c>
      <c r="D27">
        <f>('CON Score and Page Rank'!DT189-'MIN and MAX'!D$26)/('MIN and MAX'!H$26-'MIN and MAX'!D$26)</f>
        <v>0.87143655673560649</v>
      </c>
      <c r="E27">
        <f t="shared" si="0"/>
        <v>2.0111072819050467E-2</v>
      </c>
      <c r="F27">
        <f t="shared" si="1"/>
        <v>0.61422323756226405</v>
      </c>
      <c r="G27">
        <f t="shared" si="2"/>
        <v>0.87072236042583195</v>
      </c>
      <c r="H27" s="3">
        <f>IFERROR(VLOOKUP(A27,'GDP Data'!A$2:Q$144,3,FALSE),"Not Found")</f>
        <v>31682400000</v>
      </c>
      <c r="I27">
        <f t="shared" si="3"/>
        <v>2.9940096633266507E-3</v>
      </c>
      <c r="J27">
        <f t="shared" si="4"/>
        <v>-0.61122922789893741</v>
      </c>
    </row>
    <row r="28" spans="1:10" x14ac:dyDescent="0.25">
      <c r="A28" t="s">
        <v>185</v>
      </c>
      <c r="B28">
        <f>('CON Score and Page Rank'!DR170-'MIN and MAX'!B$26)/('MIN and MAX'!F$26-'MIN and MAX'!B$26)</f>
        <v>3.9400621411036715E-3</v>
      </c>
      <c r="C28">
        <f>('CON Score and Page Rank'!DS170-'MIN and MAX'!C$26)/('MIN and MAX'!G$26-'MIN and MAX'!C$26)</f>
        <v>2.3974169843724091E-2</v>
      </c>
      <c r="D28">
        <f>('CON Score and Page Rank'!DT170-'MIN and MAX'!D$26)/('MIN and MAX'!H$26-'MIN and MAX'!D$26)</f>
        <v>0.94745667970933478</v>
      </c>
      <c r="E28">
        <f t="shared" si="0"/>
        <v>2.0034107702620419E-2</v>
      </c>
      <c r="F28">
        <f t="shared" si="1"/>
        <v>0.61416345184487953</v>
      </c>
      <c r="G28">
        <f t="shared" si="2"/>
        <v>0.94351661756823113</v>
      </c>
      <c r="H28" s="3">
        <f>IFERROR(VLOOKUP(A28,'GDP Data'!A$2:Q$144,3,FALSE),"Not Found")</f>
        <v>12237388001.7264</v>
      </c>
      <c r="I28">
        <f t="shared" si="3"/>
        <v>1.156441997167085E-3</v>
      </c>
      <c r="J28">
        <f t="shared" si="4"/>
        <v>-0.61300700984771239</v>
      </c>
    </row>
    <row r="29" spans="1:10" x14ac:dyDescent="0.25">
      <c r="A29" t="s">
        <v>58</v>
      </c>
      <c r="B29">
        <f>('CON Score and Page Rank'!DR43-'MIN and MAX'!B$26)/('MIN and MAX'!F$26-'MIN and MAX'!B$26)</f>
        <v>5.2944130503276791E-3</v>
      </c>
      <c r="C29">
        <f>('CON Score and Page Rank'!DS43-'MIN and MAX'!C$26)/('MIN and MAX'!G$26-'MIN and MAX'!C$26)</f>
        <v>2.5273874180171373E-2</v>
      </c>
      <c r="D29">
        <f>('CON Score and Page Rank'!DT43-'MIN and MAX'!D$26)/('MIN and MAX'!H$26-'MIN and MAX'!D$26)</f>
        <v>0.96757965343767471</v>
      </c>
      <c r="E29">
        <f t="shared" si="0"/>
        <v>1.9979461129843695E-2</v>
      </c>
      <c r="F29">
        <f t="shared" si="1"/>
        <v>0.61412100294455163</v>
      </c>
      <c r="G29">
        <f t="shared" si="2"/>
        <v>0.96228524038734709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178</v>
      </c>
      <c r="B30">
        <f>('CON Score and Page Rank'!DR163-'MIN and MAX'!B$26)/('MIN and MAX'!F$26-'MIN and MAX'!B$26)</f>
        <v>3.9343195211619273E-3</v>
      </c>
      <c r="C30">
        <f>('CON Score and Page Rank'!DS163-'MIN and MAX'!C$26)/('MIN and MAX'!G$26-'MIN and MAX'!C$26)</f>
        <v>2.3872227439970757E-2</v>
      </c>
      <c r="D30">
        <f>('CON Score and Page Rank'!DT163-'MIN and MAX'!D$26)/('MIN and MAX'!H$26-'MIN and MAX'!D$26)</f>
        <v>0.89155953046394631</v>
      </c>
      <c r="E30">
        <f t="shared" si="0"/>
        <v>1.9937907918808829E-2</v>
      </c>
      <c r="F30">
        <f t="shared" si="1"/>
        <v>0.61408872483407007</v>
      </c>
      <c r="G30">
        <f t="shared" si="2"/>
        <v>0.88762521094278435</v>
      </c>
      <c r="H30" s="3">
        <f>IFERROR(VLOOKUP(A30,'GDP Data'!A$2:Q$144,3,FALSE),"Not Found")</f>
        <v>14183497963.1071</v>
      </c>
      <c r="I30">
        <f t="shared" si="3"/>
        <v>1.3403507929107808E-3</v>
      </c>
      <c r="J30">
        <f t="shared" si="4"/>
        <v>-0.61274837404115934</v>
      </c>
    </row>
    <row r="31" spans="1:10" x14ac:dyDescent="0.25">
      <c r="A31" t="s">
        <v>231</v>
      </c>
      <c r="B31">
        <f>('CON Score and Page Rank'!DR61-'MIN and MAX'!B$26)/('MIN and MAX'!F$26-'MIN and MAX'!B$26)</f>
        <v>2.3981172168212428E-3</v>
      </c>
      <c r="C31">
        <f>('CON Score and Page Rank'!DS61-'MIN and MAX'!C$26)/('MIN and MAX'!G$26-'MIN and MAX'!C$26)</f>
        <v>2.2327094277096435E-2</v>
      </c>
      <c r="D31">
        <f>('CON Score and Page Rank'!DT61-'MIN and MAX'!D$26)/('MIN and MAX'!H$26-'MIN and MAX'!D$26)</f>
        <v>0.82392397987702626</v>
      </c>
      <c r="E31">
        <f t="shared" si="0"/>
        <v>1.9928977060275192E-2</v>
      </c>
      <c r="F31">
        <f t="shared" si="1"/>
        <v>0.61408178743425756</v>
      </c>
      <c r="G31">
        <f t="shared" si="2"/>
        <v>0.821525862660205</v>
      </c>
      <c r="H31" s="3" t="str">
        <f>IFERROR(VLOOKUP(A31,'GDP Data'!A$2:Q$144,3,FALSE),"Not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46</v>
      </c>
      <c r="B32">
        <f>('CON Score and Page Rank'!DR31-'MIN and MAX'!B$26)/('MIN and MAX'!F$26-'MIN and MAX'!B$26)</f>
        <v>6.6175194418523131E-3</v>
      </c>
      <c r="C32">
        <f>('CON Score and Page Rank'!DS31-'MIN and MAX'!C$26)/('MIN and MAX'!G$26-'MIN and MAX'!C$26)</f>
        <v>2.645639394916683E-2</v>
      </c>
      <c r="D32">
        <f>('CON Score and Page Rank'!DT31-'MIN and MAX'!D$26)/('MIN and MAX'!H$26-'MIN and MAX'!D$26)</f>
        <v>0.93515930687534932</v>
      </c>
      <c r="E32">
        <f t="shared" si="0"/>
        <v>1.9838874507314516E-2</v>
      </c>
      <c r="F32">
        <f t="shared" si="1"/>
        <v>0.61401179669018036</v>
      </c>
      <c r="G32">
        <f t="shared" si="2"/>
        <v>0.92854178743349702</v>
      </c>
      <c r="H32" s="3">
        <f>IFERROR(VLOOKUP(A32,'GDP Data'!A$2:Q$144,3,FALSE),"Not Found")</f>
        <v>8976196808.5106392</v>
      </c>
      <c r="I32">
        <f t="shared" si="3"/>
        <v>8.4825707599811551E-4</v>
      </c>
      <c r="J32">
        <f t="shared" si="4"/>
        <v>-0.61316353961418224</v>
      </c>
    </row>
    <row r="33" spans="1:10" x14ac:dyDescent="0.25">
      <c r="A33" t="s">
        <v>139</v>
      </c>
      <c r="B33">
        <f>('CON Score and Page Rank'!DR124-'MIN and MAX'!B$26)/('MIN and MAX'!F$26-'MIN and MAX'!B$26)</f>
        <v>6.3671568817273984E-5</v>
      </c>
      <c r="C33">
        <f>('CON Score and Page Rank'!DS124-'MIN and MAX'!C$26)/('MIN and MAX'!G$26-'MIN and MAX'!C$26)</f>
        <v>1.9529552249954701E-2</v>
      </c>
      <c r="D33">
        <f>('CON Score and Page Rank'!DT124-'MIN and MAX'!D$26)/('MIN and MAX'!H$26-'MIN and MAX'!D$26)</f>
        <v>0.8367803242034656</v>
      </c>
      <c r="E33">
        <f t="shared" si="0"/>
        <v>1.9465880681137429E-2</v>
      </c>
      <c r="F33">
        <f t="shared" si="1"/>
        <v>0.6137220588906116</v>
      </c>
      <c r="G33">
        <f t="shared" si="2"/>
        <v>0.83671665263464834</v>
      </c>
      <c r="H33" s="3">
        <f>IFERROR(VLOOKUP(A33,'GDP Data'!A$2:Q$144,3,FALSE),"Not Found")</f>
        <v>3219488663.7723098</v>
      </c>
      <c r="I33">
        <f t="shared" si="3"/>
        <v>3.0424400204229798E-4</v>
      </c>
      <c r="J33">
        <f t="shared" si="4"/>
        <v>-0.61341781488856928</v>
      </c>
    </row>
    <row r="34" spans="1:10" x14ac:dyDescent="0.25">
      <c r="A34" t="s">
        <v>57</v>
      </c>
      <c r="B34">
        <f>('CON Score and Page Rank'!DR42-'MIN and MAX'!B$26)/('MIN and MAX'!F$26-'MIN and MAX'!B$26)</f>
        <v>1.2489436327317743E-3</v>
      </c>
      <c r="C34">
        <f>('CON Score and Page Rank'!DS42-'MIN and MAX'!C$26)/('MIN and MAX'!G$26-'MIN and MAX'!C$26)</f>
        <v>2.0701418607839389E-2</v>
      </c>
      <c r="D34">
        <f>('CON Score and Page Rank'!DT42-'MIN and MAX'!D$26)/('MIN and MAX'!H$26-'MIN and MAX'!D$26)</f>
        <v>0.91615427613191724</v>
      </c>
      <c r="E34">
        <f t="shared" si="0"/>
        <v>1.9452474975107614E-2</v>
      </c>
      <c r="F34">
        <f t="shared" si="1"/>
        <v>0.61371164547490831</v>
      </c>
      <c r="G34">
        <f t="shared" si="2"/>
        <v>0.91490533249918549</v>
      </c>
      <c r="H34" s="3">
        <f>IFERROR(VLOOKUP(A34,'GDP Data'!A$2:Q$144,3,FALSE),"Not Found")</f>
        <v>4613630622.7750101</v>
      </c>
      <c r="I34">
        <f t="shared" si="3"/>
        <v>4.3599142323839522E-4</v>
      </c>
      <c r="J34">
        <f t="shared" si="4"/>
        <v>-0.61327565405166995</v>
      </c>
    </row>
    <row r="35" spans="1:10" x14ac:dyDescent="0.25">
      <c r="A35" t="s">
        <v>110</v>
      </c>
      <c r="B35">
        <f>('CON Score and Page Rank'!DR95-'MIN and MAX'!B$26)/('MIN and MAX'!F$26-'MIN and MAX'!B$26)</f>
        <v>6.3401179848688958E-3</v>
      </c>
      <c r="C35">
        <f>('CON Score and Page Rank'!DS95-'MIN and MAX'!C$26)/('MIN and MAX'!G$26-'MIN and MAX'!C$26)</f>
        <v>2.5695644956895532E-2</v>
      </c>
      <c r="D35">
        <f>('CON Score and Page Rank'!DT95-'MIN and MAX'!D$26)/('MIN and MAX'!H$26-'MIN and MAX'!D$26)</f>
        <v>0.9150363331470095</v>
      </c>
      <c r="E35">
        <f t="shared" si="0"/>
        <v>1.9355526972026638E-2</v>
      </c>
      <c r="F35">
        <f t="shared" si="1"/>
        <v>0.61363633725500244</v>
      </c>
      <c r="G35">
        <f t="shared" si="2"/>
        <v>0.90869621516214061</v>
      </c>
      <c r="H35" s="3">
        <f>IFERROR(VLOOKUP(A35,'GDP Data'!A$2:Q$144,3,FALSE),"Not Found")</f>
        <v>184137469733.33301</v>
      </c>
      <c r="I35">
        <f t="shared" si="3"/>
        <v>1.7401123770993284E-2</v>
      </c>
      <c r="J35">
        <f t="shared" si="4"/>
        <v>-0.59623521348400921</v>
      </c>
    </row>
    <row r="36" spans="1:10" x14ac:dyDescent="0.25">
      <c r="A36" t="s">
        <v>219</v>
      </c>
      <c r="B36">
        <f>('CON Score and Page Rank'!DR204-'MIN and MAX'!B$26)/('MIN and MAX'!F$26-'MIN and MAX'!B$26)</f>
        <v>5.3041730700242682E-3</v>
      </c>
      <c r="C36">
        <f>('CON Score and Page Rank'!DS204-'MIN and MAX'!C$26)/('MIN and MAX'!G$26-'MIN and MAX'!C$26)</f>
        <v>2.4647487291197815E-2</v>
      </c>
      <c r="D36">
        <f>('CON Score and Page Rank'!DT204-'MIN and MAX'!D$26)/('MIN and MAX'!H$26-'MIN and MAX'!D$26)</f>
        <v>0.8943543879262158</v>
      </c>
      <c r="E36">
        <f t="shared" si="0"/>
        <v>1.9343314221173545E-2</v>
      </c>
      <c r="F36">
        <f t="shared" si="1"/>
        <v>0.613626850514712</v>
      </c>
      <c r="G36">
        <f t="shared" si="2"/>
        <v>0.88905021485619151</v>
      </c>
      <c r="H36" s="3">
        <f>IFERROR(VLOOKUP(A36,'GDP Data'!A$2:Q$144,3,FALSE),"Not Found")</f>
        <v>52030158775.405502</v>
      </c>
      <c r="I36">
        <f t="shared" si="3"/>
        <v>4.916887551384491E-3</v>
      </c>
      <c r="J36">
        <f t="shared" si="4"/>
        <v>-0.60870996296332747</v>
      </c>
    </row>
    <row r="37" spans="1:10" x14ac:dyDescent="0.25">
      <c r="A37" t="s">
        <v>78</v>
      </c>
      <c r="B37">
        <f>('CON Score and Page Rank'!DR63-'MIN and MAX'!B$26)/('MIN and MAX'!F$26-'MIN and MAX'!B$26)</f>
        <v>6.0678387987685755E-3</v>
      </c>
      <c r="C37">
        <f>('CON Score and Page Rank'!DS63-'MIN and MAX'!C$26)/('MIN and MAX'!G$26-'MIN and MAX'!C$26)</f>
        <v>2.5261032764365685E-2</v>
      </c>
      <c r="D37">
        <f>('CON Score and Page Rank'!DT63-'MIN and MAX'!D$26)/('MIN and MAX'!H$26-'MIN and MAX'!D$26)</f>
        <v>0.94745667970933478</v>
      </c>
      <c r="E37">
        <f t="shared" si="0"/>
        <v>1.919319396559711E-2</v>
      </c>
      <c r="F37">
        <f t="shared" si="1"/>
        <v>0.6135102386314345</v>
      </c>
      <c r="G37">
        <f t="shared" si="2"/>
        <v>0.94138884091056618</v>
      </c>
      <c r="H37" s="3">
        <f>IFERROR(VLOOKUP(A37,'GDP Data'!A$2:Q$144,3,FALSE),"Not Found")</f>
        <v>96684636118.598404</v>
      </c>
      <c r="I37">
        <f t="shared" si="3"/>
        <v>9.1367678848289433E-3</v>
      </c>
      <c r="J37">
        <f t="shared" si="4"/>
        <v>-0.60437347074660552</v>
      </c>
    </row>
    <row r="38" spans="1:10" x14ac:dyDescent="0.25">
      <c r="A38" t="s">
        <v>84</v>
      </c>
      <c r="B38">
        <f>('CON Score and Page Rank'!DR69-'MIN and MAX'!B$26)/('MIN and MAX'!F$26-'MIN and MAX'!B$26)</f>
        <v>7.7883840996495783E-4</v>
      </c>
      <c r="C38">
        <f>('CON Score and Page Rank'!DS69-'MIN and MAX'!C$26)/('MIN and MAX'!G$26-'MIN and MAX'!C$26)</f>
        <v>1.994517415730665E-2</v>
      </c>
      <c r="D38">
        <f>('CON Score and Page Rank'!DT69-'MIN and MAX'!D$26)/('MIN and MAX'!H$26-'MIN and MAX'!D$26)</f>
        <v>0.8367803242034656</v>
      </c>
      <c r="E38">
        <f t="shared" si="0"/>
        <v>1.9166335747341692E-2</v>
      </c>
      <c r="F38">
        <f t="shared" si="1"/>
        <v>0.61348937544145243</v>
      </c>
      <c r="G38">
        <f t="shared" si="2"/>
        <v>0.83600148579350064</v>
      </c>
      <c r="H38" s="3">
        <f>IFERROR(VLOOKUP(A38,'GDP Data'!A$2:Q$144,3,FALSE),"Not Found")</f>
        <v>5314909953.9299202</v>
      </c>
      <c r="I38">
        <f t="shared" si="3"/>
        <v>5.0226282610462542E-4</v>
      </c>
      <c r="J38">
        <f t="shared" si="4"/>
        <v>-0.61298711261534777</v>
      </c>
    </row>
    <row r="39" spans="1:10" x14ac:dyDescent="0.25">
      <c r="A39" t="s">
        <v>125</v>
      </c>
      <c r="B39">
        <f>('CON Score and Page Rank'!DR110-'MIN and MAX'!B$26)/('MIN and MAX'!F$26-'MIN and MAX'!B$26)</f>
        <v>2.4020609892104968E-4</v>
      </c>
      <c r="C39">
        <f>('CON Score and Page Rank'!DS110-'MIN and MAX'!C$26)/('MIN and MAX'!G$26-'MIN and MAX'!C$26)</f>
        <v>1.9373870027985556E-2</v>
      </c>
      <c r="D39">
        <f>('CON Score and Page Rank'!DT110-'MIN and MAX'!D$26)/('MIN and MAX'!H$26-'MIN and MAX'!D$26)</f>
        <v>0.67467859139183906</v>
      </c>
      <c r="E39">
        <f t="shared" si="0"/>
        <v>1.9133663929064508E-2</v>
      </c>
      <c r="F39">
        <f t="shared" si="1"/>
        <v>0.61346399630627324</v>
      </c>
      <c r="G39">
        <f t="shared" si="2"/>
        <v>0.674438385292918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198</v>
      </c>
      <c r="B40">
        <f>('CON Score and Page Rank'!DR183-'MIN and MAX'!B$26)/('MIN and MAX'!F$26-'MIN and MAX'!B$26)</f>
        <v>8.9805532276044015E-4</v>
      </c>
      <c r="C40">
        <f>('CON Score and Page Rank'!DS183-'MIN and MAX'!C$26)/('MIN and MAX'!G$26-'MIN and MAX'!C$26)</f>
        <v>2.0030397014042845E-2</v>
      </c>
      <c r="D40">
        <f>('CON Score and Page Rank'!DT183-'MIN and MAX'!D$26)/('MIN and MAX'!H$26-'MIN and MAX'!D$26)</f>
        <v>0.89267747344885406</v>
      </c>
      <c r="E40">
        <f t="shared" si="0"/>
        <v>1.9132341691282403E-2</v>
      </c>
      <c r="F40">
        <f t="shared" si="1"/>
        <v>0.61346296920545118</v>
      </c>
      <c r="G40">
        <f t="shared" si="2"/>
        <v>0.89177941812609363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94</v>
      </c>
      <c r="B41">
        <f>('CON Score and Page Rank'!DR79-'MIN and MAX'!B$26)/('MIN and MAX'!F$26-'MIN and MAX'!B$26)</f>
        <v>6.2462764083894224E-3</v>
      </c>
      <c r="C41">
        <f>('CON Score and Page Rank'!DS79-'MIN and MAX'!C$26)/('MIN and MAX'!G$26-'MIN and MAX'!C$26)</f>
        <v>2.5326820643545071E-2</v>
      </c>
      <c r="D41">
        <f>('CON Score and Page Rank'!DT79-'MIN and MAX'!D$26)/('MIN and MAX'!H$26-'MIN and MAX'!D$26)</f>
        <v>0.89155953046394631</v>
      </c>
      <c r="E41">
        <f t="shared" si="0"/>
        <v>1.908054423515565E-2</v>
      </c>
      <c r="F41">
        <f t="shared" si="1"/>
        <v>0.61342273346987553</v>
      </c>
      <c r="G41">
        <f t="shared" si="2"/>
        <v>0.88531325405555694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28</v>
      </c>
      <c r="B42">
        <f>('CON Score and Page Rank'!DR15-'MIN and MAX'!B$26)/('MIN and MAX'!F$26-'MIN and MAX'!B$26)</f>
        <v>6.6099328941850522E-3</v>
      </c>
      <c r="C42">
        <f>('CON Score and Page Rank'!DS15-'MIN and MAX'!C$26)/('MIN and MAX'!G$26-'MIN and MAX'!C$26)</f>
        <v>2.5646761297648115E-2</v>
      </c>
      <c r="D42">
        <f>('CON Score and Page Rank'!DT15-'MIN and MAX'!D$26)/('MIN and MAX'!H$26-'MIN and MAX'!D$26)</f>
        <v>0.94745667970933478</v>
      </c>
      <c r="E42">
        <f t="shared" si="0"/>
        <v>1.9036828403463064E-2</v>
      </c>
      <c r="F42">
        <f t="shared" si="1"/>
        <v>0.6133887754577263</v>
      </c>
      <c r="G42">
        <f t="shared" si="2"/>
        <v>0.94084674681514968</v>
      </c>
      <c r="H42" s="3">
        <f>IFERROR(VLOOKUP(A42,'GDP Data'!A$2:Q$144,3,FALSE),"Not Found")</f>
        <v>8234846804.6058197</v>
      </c>
      <c r="I42">
        <f t="shared" si="3"/>
        <v>7.7819896564036858E-4</v>
      </c>
      <c r="J42">
        <f t="shared" si="4"/>
        <v>-0.61261057649208595</v>
      </c>
    </row>
    <row r="43" spans="1:10" x14ac:dyDescent="0.25">
      <c r="A43" t="s">
        <v>159</v>
      </c>
      <c r="B43">
        <f>('CON Score and Page Rank'!DR143-'MIN and MAX'!B$26)/('MIN and MAX'!F$26-'MIN and MAX'!B$26)</f>
        <v>9.8123694167242889E-5</v>
      </c>
      <c r="C43">
        <f>('CON Score and Page Rank'!DS143-'MIN and MAX'!C$26)/('MIN and MAX'!G$26-'MIN and MAX'!C$26)</f>
        <v>1.9074766388208719E-2</v>
      </c>
      <c r="D43">
        <f>('CON Score and Page Rank'!DT143-'MIN and MAX'!D$26)/('MIN and MAX'!H$26-'MIN and MAX'!D$26)</f>
        <v>0.607043040804919</v>
      </c>
      <c r="E43">
        <f t="shared" si="0"/>
        <v>1.8976642694041475E-2</v>
      </c>
      <c r="F43">
        <f t="shared" si="1"/>
        <v>0.61334202381255276</v>
      </c>
      <c r="G43">
        <f t="shared" si="2"/>
        <v>0.60694491711075171</v>
      </c>
      <c r="H43" s="3">
        <f>IFERROR(VLOOKUP(A43,'GDP Data'!A$2:Q$144,3,FALSE),"Not Found")</f>
        <v>3081024212.4292402</v>
      </c>
      <c r="I43">
        <f t="shared" si="3"/>
        <v>2.9115901146871853E-4</v>
      </c>
      <c r="J43">
        <f t="shared" si="4"/>
        <v>-0.61305086480108406</v>
      </c>
    </row>
    <row r="44" spans="1:10" x14ac:dyDescent="0.25">
      <c r="A44" t="s">
        <v>127</v>
      </c>
      <c r="B44">
        <f>('CON Score and Page Rank'!DR112-'MIN and MAX'!B$26)/('MIN and MAX'!F$26-'MIN and MAX'!B$26)</f>
        <v>3.9739492960621354E-4</v>
      </c>
      <c r="C44">
        <f>('CON Score and Page Rank'!DS112-'MIN and MAX'!C$26)/('MIN and MAX'!G$26-'MIN and MAX'!C$26)</f>
        <v>1.933054576216621E-2</v>
      </c>
      <c r="D44">
        <f>('CON Score and Page Rank'!DT112-'MIN and MAX'!D$26)/('MIN and MAX'!H$26-'MIN and MAX'!D$26)</f>
        <v>0.83063163778647287</v>
      </c>
      <c r="E44">
        <f t="shared" si="0"/>
        <v>1.8933150832559996E-2</v>
      </c>
      <c r="F44">
        <f t="shared" si="1"/>
        <v>0.61330823977817894</v>
      </c>
      <c r="G44">
        <f t="shared" si="2"/>
        <v>0.83023424285686664</v>
      </c>
      <c r="H44" s="3">
        <f>IFERROR(VLOOKUP(A44,'GDP Data'!A$2:Q$144,3,FALSE),"Not Found")</f>
        <v>6777384700</v>
      </c>
      <c r="I44">
        <f t="shared" si="3"/>
        <v>6.4046774499034777E-4</v>
      </c>
      <c r="J44">
        <f t="shared" si="4"/>
        <v>-0.61266777203318856</v>
      </c>
    </row>
    <row r="45" spans="1:10" x14ac:dyDescent="0.25">
      <c r="A45" t="s">
        <v>202</v>
      </c>
      <c r="B45">
        <f>('CON Score and Page Rank'!DR187-'MIN and MAX'!B$26)/('MIN and MAX'!F$26-'MIN and MAX'!B$26)</f>
        <v>5.4878591302342039E-3</v>
      </c>
      <c r="C45">
        <f>('CON Score and Page Rank'!DS187-'MIN and MAX'!C$26)/('MIN and MAX'!G$26-'MIN and MAX'!C$26)</f>
        <v>2.4346296108791729E-2</v>
      </c>
      <c r="D45">
        <f>('CON Score and Page Rank'!DT187-'MIN and MAX'!D$26)/('MIN and MAX'!H$26-'MIN and MAX'!D$26)</f>
        <v>0.87423141419787587</v>
      </c>
      <c r="E45">
        <f t="shared" si="0"/>
        <v>1.8858436978557526E-2</v>
      </c>
      <c r="F45">
        <f t="shared" si="1"/>
        <v>0.61325020281848486</v>
      </c>
      <c r="G45">
        <f t="shared" si="2"/>
        <v>0.86874355506764167</v>
      </c>
      <c r="H45" s="3">
        <f>IFERROR(VLOOKUP(A45,'GDP Data'!A$2:Q$144,3,FALSE),"Not Found")</f>
        <v>98211749595.544205</v>
      </c>
      <c r="I45">
        <f t="shared" si="3"/>
        <v>9.281081210428397E-3</v>
      </c>
      <c r="J45">
        <f t="shared" si="4"/>
        <v>-0.60396912160805649</v>
      </c>
    </row>
    <row r="46" spans="1:10" x14ac:dyDescent="0.25">
      <c r="A46" t="s">
        <v>47</v>
      </c>
      <c r="B46">
        <f>('CON Score and Page Rank'!DR32-'MIN and MAX'!B$26)/('MIN and MAX'!F$26-'MIN and MAX'!B$26)</f>
        <v>6.1871450480170459E-4</v>
      </c>
      <c r="C46">
        <f>('CON Score and Page Rank'!DS32-'MIN and MAX'!C$26)/('MIN and MAX'!G$26-'MIN and MAX'!C$26)</f>
        <v>1.9448223775646461E-2</v>
      </c>
      <c r="D46">
        <f>('CON Score and Page Rank'!DT32-'MIN and MAX'!D$26)/('MIN and MAX'!H$26-'MIN and MAX'!D$26)</f>
        <v>0.83063163778647287</v>
      </c>
      <c r="E46">
        <f t="shared" si="0"/>
        <v>1.8829509270844758E-2</v>
      </c>
      <c r="F46">
        <f t="shared" si="1"/>
        <v>0.61322773207020154</v>
      </c>
      <c r="G46">
        <f t="shared" si="2"/>
        <v>0.8300129232816712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182</v>
      </c>
      <c r="B47">
        <f>('CON Score and Page Rank'!DR167-'MIN and MAX'!B$26)/('MIN and MAX'!F$26-'MIN and MAX'!B$26)</f>
        <v>6.1272031506951451E-3</v>
      </c>
      <c r="C47">
        <f>('CON Score and Page Rank'!DS167-'MIN and MAX'!C$26)/('MIN and MAX'!G$26-'MIN and MAX'!C$26)</f>
        <v>2.4924808391324507E-2</v>
      </c>
      <c r="D47">
        <f>('CON Score and Page Rank'!DT167-'MIN and MAX'!D$26)/('MIN and MAX'!H$26-'MIN and MAX'!D$26)</f>
        <v>0.94745667970933478</v>
      </c>
      <c r="E47">
        <f t="shared" si="0"/>
        <v>1.8797605240629362E-2</v>
      </c>
      <c r="F47">
        <f t="shared" si="1"/>
        <v>0.61320294934495723</v>
      </c>
      <c r="G47">
        <f t="shared" si="2"/>
        <v>0.94132947655863963</v>
      </c>
      <c r="H47" s="3">
        <f>IFERROR(VLOOKUP(A47,'GDP Data'!A$2:Q$144,3,FALSE),"Not Found")</f>
        <v>6254649538.98487</v>
      </c>
      <c r="I47">
        <f t="shared" si="3"/>
        <v>5.9106889504716435E-4</v>
      </c>
      <c r="J47">
        <f t="shared" si="4"/>
        <v>-0.61261188044991011</v>
      </c>
    </row>
    <row r="48" spans="1:10" x14ac:dyDescent="0.25">
      <c r="A48" t="s">
        <v>69</v>
      </c>
      <c r="B48">
        <f>('CON Score and Page Rank'!DR54-'MIN and MAX'!B$26)/('MIN and MAX'!F$26-'MIN and MAX'!B$26)</f>
        <v>1.5297263337337651E-3</v>
      </c>
      <c r="C48">
        <f>('CON Score and Page Rank'!DS54-'MIN and MAX'!C$26)/('MIN and MAX'!G$26-'MIN and MAX'!C$26)</f>
        <v>2.0299685581066051E-2</v>
      </c>
      <c r="D48">
        <f>('CON Score and Page Rank'!DT54-'MIN and MAX'!D$26)/('MIN and MAX'!H$26-'MIN and MAX'!D$26)</f>
        <v>0.8367803242034656</v>
      </c>
      <c r="E48">
        <f t="shared" si="0"/>
        <v>1.8769959247332286E-2</v>
      </c>
      <c r="F48">
        <f t="shared" si="1"/>
        <v>0.61318147421935831</v>
      </c>
      <c r="G48">
        <f t="shared" si="2"/>
        <v>0.83525059786973188</v>
      </c>
      <c r="H48" s="3">
        <f>IFERROR(VLOOKUP(A48,'GDP Data'!A$2:Q$144,3,FALSE),"Not Found")</f>
        <v>10953485244.423901</v>
      </c>
      <c r="I48">
        <f t="shared" si="3"/>
        <v>1.0351122600848117E-3</v>
      </c>
      <c r="J48">
        <f t="shared" si="4"/>
        <v>-0.61214636195927352</v>
      </c>
    </row>
    <row r="49" spans="1:10" x14ac:dyDescent="0.25">
      <c r="A49" t="s">
        <v>100</v>
      </c>
      <c r="B49">
        <f>('CON Score and Page Rank'!DR85-'MIN and MAX'!B$26)/('MIN and MAX'!F$26-'MIN and MAX'!B$26)</f>
        <v>6.6968830561583521E-3</v>
      </c>
      <c r="C49">
        <f>('CON Score and Page Rank'!DS85-'MIN and MAX'!C$26)/('MIN and MAX'!G$26-'MIN and MAX'!C$26)</f>
        <v>2.544656403890479E-2</v>
      </c>
      <c r="D49">
        <f>('CON Score and Page Rank'!DT85-'MIN and MAX'!D$26)/('MIN and MAX'!H$26-'MIN and MAX'!D$26)</f>
        <v>0.94745667970933478</v>
      </c>
      <c r="E49">
        <f t="shared" si="0"/>
        <v>1.8749680982746438E-2</v>
      </c>
      <c r="F49">
        <f t="shared" si="1"/>
        <v>0.61316572227027</v>
      </c>
      <c r="G49">
        <f t="shared" si="2"/>
        <v>0.94075979665317644</v>
      </c>
      <c r="H49" s="3">
        <f>IFERROR(VLOOKUP(A49,'GDP Data'!A$2:Q$144,3,FALSE),"Not Found")</f>
        <v>39459581217.3759</v>
      </c>
      <c r="I49">
        <f t="shared" si="3"/>
        <v>3.7289589007034269E-3</v>
      </c>
      <c r="J49">
        <f t="shared" si="4"/>
        <v>-0.60943676336956654</v>
      </c>
    </row>
    <row r="50" spans="1:10" x14ac:dyDescent="0.25">
      <c r="A50" t="s">
        <v>53</v>
      </c>
      <c r="B50">
        <f>('CON Score and Page Rank'!DR38-'MIN and MAX'!B$26)/('MIN and MAX'!F$26-'MIN and MAX'!B$26)</f>
        <v>4.1063451419831604E-3</v>
      </c>
      <c r="C50">
        <f>('CON Score and Page Rank'!DS38-'MIN and MAX'!C$26)/('MIN and MAX'!G$26-'MIN and MAX'!C$26)</f>
        <v>2.2824283994854245E-2</v>
      </c>
      <c r="D50">
        <f>('CON Score and Page Rank'!DT38-'MIN and MAX'!D$26)/('MIN and MAX'!H$26-'MIN and MAX'!D$26)</f>
        <v>0.87143655673560649</v>
      </c>
      <c r="E50">
        <f t="shared" si="0"/>
        <v>1.8717938852871083E-2</v>
      </c>
      <c r="F50">
        <f t="shared" si="1"/>
        <v>0.61314106530755841</v>
      </c>
      <c r="G50">
        <f t="shared" si="2"/>
        <v>0.86733021159362333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50</v>
      </c>
      <c r="B51">
        <f>('CON Score and Page Rank'!DR35-'MIN and MAX'!B$26)/('MIN and MAX'!F$26-'MIN and MAX'!B$26)</f>
        <v>2.1037062440789848E-3</v>
      </c>
      <c r="C51">
        <f>('CON Score and Page Rank'!DS35-'MIN and MAX'!C$26)/('MIN and MAX'!G$26-'MIN and MAX'!C$26)</f>
        <v>2.0726751299604242E-2</v>
      </c>
      <c r="D51">
        <f>('CON Score and Page Rank'!DT35-'MIN and MAX'!D$26)/('MIN and MAX'!H$26-'MIN and MAX'!D$26)</f>
        <v>0.89267747344885406</v>
      </c>
      <c r="E51">
        <f t="shared" si="0"/>
        <v>1.8623045055525256E-2</v>
      </c>
      <c r="F51">
        <f t="shared" si="1"/>
        <v>0.61306735277371438</v>
      </c>
      <c r="G51">
        <f t="shared" si="2"/>
        <v>0.8905737672047751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214</v>
      </c>
      <c r="B52">
        <f>('CON Score and Page Rank'!DR199-'MIN and MAX'!B$26)/('MIN and MAX'!F$26-'MIN and MAX'!B$26)</f>
        <v>2.0919629875803096E-4</v>
      </c>
      <c r="C52">
        <f>('CON Score and Page Rank'!DS199-'MIN and MAX'!C$26)/('MIN and MAX'!G$26-'MIN and MAX'!C$26)</f>
        <v>1.8662121408243849E-2</v>
      </c>
      <c r="D52">
        <f>('CON Score and Page Rank'!DT199-'MIN and MAX'!D$26)/('MIN and MAX'!H$26-'MIN and MAX'!D$26)</f>
        <v>0.70150922302962548</v>
      </c>
      <c r="E52">
        <f t="shared" si="0"/>
        <v>1.8452925109485818E-2</v>
      </c>
      <c r="F52">
        <f t="shared" si="1"/>
        <v>0.61293520533488566</v>
      </c>
      <c r="G52">
        <f t="shared" si="2"/>
        <v>0.70130002673086744</v>
      </c>
      <c r="H52" s="3">
        <f>IFERROR(VLOOKUP(A52,'GDP Data'!A$2:Q$144,3,FALSE),"Not Found")</f>
        <v>7651174661.4287205</v>
      </c>
      <c r="I52">
        <f t="shared" si="3"/>
        <v>7.2304152690823938E-4</v>
      </c>
      <c r="J52">
        <f t="shared" si="4"/>
        <v>-0.61221216380797738</v>
      </c>
    </row>
    <row r="53" spans="1:10" x14ac:dyDescent="0.25">
      <c r="A53" t="s">
        <v>206</v>
      </c>
      <c r="B53">
        <f>('CON Score and Page Rank'!DR191-'MIN and MAX'!B$26)/('MIN and MAX'!F$26-'MIN and MAX'!B$26)</f>
        <v>8.7843462463579934E-4</v>
      </c>
      <c r="C53">
        <f>('CON Score and Page Rank'!DS191-'MIN and MAX'!C$26)/('MIN and MAX'!G$26-'MIN and MAX'!C$26)</f>
        <v>1.9323986180231414E-2</v>
      </c>
      <c r="D53">
        <f>('CON Score and Page Rank'!DT191-'MIN and MAX'!D$26)/('MIN and MAX'!H$26-'MIN and MAX'!D$26)</f>
        <v>0.82504192286193401</v>
      </c>
      <c r="E53">
        <f t="shared" si="0"/>
        <v>1.8445551555595616E-2</v>
      </c>
      <c r="F53">
        <f t="shared" si="1"/>
        <v>0.6129294776334353</v>
      </c>
      <c r="G53">
        <f t="shared" si="2"/>
        <v>0.82416348823729824</v>
      </c>
      <c r="H53" s="3">
        <f>IFERROR(VLOOKUP(A53,'GDP Data'!A$2:Q$144,3,FALSE),"Not Found")</f>
        <v>25601765400.515301</v>
      </c>
      <c r="I53">
        <f t="shared" si="3"/>
        <v>2.4193853056386104E-3</v>
      </c>
      <c r="J53">
        <f t="shared" si="4"/>
        <v>-0.61051009232779674</v>
      </c>
    </row>
    <row r="54" spans="1:10" x14ac:dyDescent="0.25">
      <c r="A54" t="s">
        <v>160</v>
      </c>
      <c r="B54">
        <f>('CON Score and Page Rank'!DR144-'MIN and MAX'!B$26)/('MIN and MAX'!F$26-'MIN and MAX'!B$26)</f>
        <v>8.8608529596008821E-3</v>
      </c>
      <c r="C54">
        <f>('CON Score and Page Rank'!DS144-'MIN and MAX'!C$26)/('MIN and MAX'!G$26-'MIN and MAX'!C$26)</f>
        <v>2.730578003102372E-2</v>
      </c>
      <c r="D54">
        <f>('CON Score and Page Rank'!DT144-'MIN and MAX'!D$26)/('MIN and MAX'!H$26-'MIN and MAX'!D$26)</f>
        <v>0.96757965343767471</v>
      </c>
      <c r="E54">
        <f t="shared" si="0"/>
        <v>1.844492707142284E-2</v>
      </c>
      <c r="F54">
        <f t="shared" si="1"/>
        <v>0.61292899254049982</v>
      </c>
      <c r="G54">
        <f t="shared" si="2"/>
        <v>0.95871880047807378</v>
      </c>
      <c r="H54" s="3">
        <f>IFERROR(VLOOKUP(A54,'GDP Data'!A$2:Q$144,3,FALSE),"Not Found")</f>
        <v>78921234457.548706</v>
      </c>
      <c r="I54">
        <f t="shared" si="3"/>
        <v>7.4581136090564179E-3</v>
      </c>
      <c r="J54">
        <f t="shared" si="4"/>
        <v>-0.60547087893144336</v>
      </c>
    </row>
    <row r="55" spans="1:10" x14ac:dyDescent="0.25">
      <c r="A55" t="s">
        <v>208</v>
      </c>
      <c r="B55">
        <f>('CON Score and Page Rank'!DR193-'MIN and MAX'!B$26)/('MIN and MAX'!F$26-'MIN and MAX'!B$26)</f>
        <v>6.3090280178739768E-4</v>
      </c>
      <c r="C55">
        <f>('CON Score and Page Rank'!DS193-'MIN and MAX'!C$26)/('MIN and MAX'!G$26-'MIN and MAX'!C$26)</f>
        <v>1.9012413425245192E-2</v>
      </c>
      <c r="D55">
        <f>('CON Score and Page Rank'!DT193-'MIN and MAX'!D$26)/('MIN and MAX'!H$26-'MIN and MAX'!D$26)</f>
        <v>0.75740637227501395</v>
      </c>
      <c r="E55">
        <f t="shared" si="0"/>
        <v>1.8381510623457796E-2</v>
      </c>
      <c r="F55">
        <f t="shared" si="1"/>
        <v>0.61287973129057993</v>
      </c>
      <c r="G55">
        <f t="shared" si="2"/>
        <v>0.7567754694732266</v>
      </c>
      <c r="H55" s="3">
        <f>IFERROR(VLOOKUP(A55,'GDP Data'!A$2:Q$144,3,FALSE),"Not Found")</f>
        <v>12282533600</v>
      </c>
      <c r="I55">
        <f t="shared" si="3"/>
        <v>1.160708288782866E-3</v>
      </c>
      <c r="J55">
        <f t="shared" si="4"/>
        <v>-0.61171902300179704</v>
      </c>
    </row>
    <row r="56" spans="1:10" x14ac:dyDescent="0.25">
      <c r="A56" t="s">
        <v>193</v>
      </c>
      <c r="B56">
        <f>('CON Score and Page Rank'!DR179-'MIN and MAX'!B$26)/('MIN and MAX'!F$26-'MIN and MAX'!B$26)</f>
        <v>7.305249293949369E-3</v>
      </c>
      <c r="C56">
        <f>('CON Score and Page Rank'!DS179-'MIN and MAX'!C$26)/('MIN and MAX'!G$26-'MIN and MAX'!C$26)</f>
        <v>2.5570421946806948E-2</v>
      </c>
      <c r="D56">
        <f>('CON Score and Page Rank'!DT179-'MIN and MAX'!D$26)/('MIN and MAX'!H$26-'MIN and MAX'!D$26)</f>
        <v>0.94745667970933478</v>
      </c>
      <c r="E56">
        <f t="shared" si="0"/>
        <v>1.826517265285758E-2</v>
      </c>
      <c r="F56">
        <f t="shared" si="1"/>
        <v>0.61278936114168636</v>
      </c>
      <c r="G56">
        <f t="shared" si="2"/>
        <v>0.9401514304153854</v>
      </c>
      <c r="H56" s="3">
        <f>IFERROR(VLOOKUP(A56,'GDP Data'!A$2:Q$144,3,FALSE),"Not Found")</f>
        <v>20876309970.384998</v>
      </c>
      <c r="I56">
        <f t="shared" si="3"/>
        <v>1.9728263574077466E-3</v>
      </c>
      <c r="J56">
        <f t="shared" si="4"/>
        <v>-0.61081653478427866</v>
      </c>
    </row>
    <row r="57" spans="1:10" x14ac:dyDescent="0.25">
      <c r="A57" t="s">
        <v>218</v>
      </c>
      <c r="B57">
        <f>('CON Score and Page Rank'!DR203-'MIN and MAX'!B$26)/('MIN and MAX'!F$26-'MIN and MAX'!B$26)</f>
        <v>4.530650747731363E-4</v>
      </c>
      <c r="C57">
        <f>('CON Score and Page Rank'!DS203-'MIN and MAX'!C$26)/('MIN and MAX'!G$26-'MIN and MAX'!C$26)</f>
        <v>1.8698736876413213E-2</v>
      </c>
      <c r="D57">
        <f>('CON Score and Page Rank'!DT203-'MIN and MAX'!D$26)/('MIN and MAX'!H$26-'MIN and MAX'!D$26)</f>
        <v>0.75181665735047509</v>
      </c>
      <c r="E57">
        <f t="shared" si="0"/>
        <v>1.8245671801640079E-2</v>
      </c>
      <c r="F57">
        <f t="shared" si="1"/>
        <v>0.61277421307937285</v>
      </c>
      <c r="G57">
        <f t="shared" si="2"/>
        <v>0.75136359227570193</v>
      </c>
      <c r="H57" s="3">
        <f>IFERROR(VLOOKUP(A57,'GDP Data'!A$2:Q$144,3,FALSE),"Not Found")</f>
        <v>8495806432.1846704</v>
      </c>
      <c r="I57">
        <f t="shared" si="3"/>
        <v>8.0285983876580112E-4</v>
      </c>
      <c r="J57">
        <f t="shared" si="4"/>
        <v>-0.61197135324060703</v>
      </c>
    </row>
    <row r="58" spans="1:10" x14ac:dyDescent="0.25">
      <c r="A58" t="s">
        <v>122</v>
      </c>
      <c r="B58">
        <f>('CON Score and Page Rank'!DR107-'MIN and MAX'!B$26)/('MIN and MAX'!F$26-'MIN and MAX'!B$26)</f>
        <v>2.9894046308254619E-3</v>
      </c>
      <c r="C58">
        <f>('CON Score and Page Rank'!DS107-'MIN and MAX'!C$26)/('MIN and MAX'!G$26-'MIN and MAX'!C$26)</f>
        <v>2.1196127799005191E-2</v>
      </c>
      <c r="D58">
        <f>('CON Score and Page Rank'!DT107-'MIN and MAX'!D$26)/('MIN and MAX'!H$26-'MIN and MAX'!D$26)</f>
        <v>0.89267747344885406</v>
      </c>
      <c r="E58">
        <f t="shared" si="0"/>
        <v>1.8206723168179728E-2</v>
      </c>
      <c r="F58">
        <f t="shared" si="1"/>
        <v>0.61274395817818417</v>
      </c>
      <c r="G58">
        <f t="shared" si="2"/>
        <v>0.88968806881802864</v>
      </c>
      <c r="H58" s="3">
        <f>IFERROR(VLOOKUP(A58,'GDP Data'!A$2:Q$144,3,FALSE),"Not Found")</f>
        <v>22066031834.2948</v>
      </c>
      <c r="I58">
        <f t="shared" si="3"/>
        <v>2.0852559320995927E-3</v>
      </c>
      <c r="J58">
        <f t="shared" si="4"/>
        <v>-0.61065870224608454</v>
      </c>
    </row>
    <row r="59" spans="1:10" x14ac:dyDescent="0.25">
      <c r="A59" t="s">
        <v>111</v>
      </c>
      <c r="B59">
        <f>('CON Score and Page Rank'!DR96-'MIN and MAX'!B$26)/('MIN and MAX'!F$26-'MIN and MAX'!B$26)</f>
        <v>7.8536852380169553E-4</v>
      </c>
      <c r="C59">
        <f>('CON Score and Page Rank'!DS96-'MIN and MAX'!C$26)/('MIN and MAX'!G$26-'MIN and MAX'!C$26)</f>
        <v>1.8961901689580625E-2</v>
      </c>
      <c r="D59">
        <f>('CON Score and Page Rank'!DT96-'MIN and MAX'!D$26)/('MIN and MAX'!H$26-'MIN and MAX'!D$26)</f>
        <v>0.70150922302962548</v>
      </c>
      <c r="E59">
        <f t="shared" si="0"/>
        <v>1.817653316577893E-2</v>
      </c>
      <c r="F59">
        <f t="shared" si="1"/>
        <v>0.61272050689226276</v>
      </c>
      <c r="G59">
        <f t="shared" si="2"/>
        <v>0.70072385450582375</v>
      </c>
      <c r="H59" s="3">
        <f>IFERROR(VLOOKUP(A59,'GDP Data'!A$2:Q$144,3,FALSE),"Not Found")</f>
        <v>6507824767.0630302</v>
      </c>
      <c r="I59">
        <f t="shared" si="3"/>
        <v>6.1499413680223783E-4</v>
      </c>
      <c r="J59">
        <f t="shared" si="4"/>
        <v>-0.61210551275546055</v>
      </c>
    </row>
    <row r="60" spans="1:10" x14ac:dyDescent="0.25">
      <c r="A60" t="s">
        <v>131</v>
      </c>
      <c r="B60">
        <f>('CON Score and Page Rank'!DR116-'MIN and MAX'!B$26)/('MIN and MAX'!F$26-'MIN and MAX'!B$26)</f>
        <v>9.8329375902438468E-4</v>
      </c>
      <c r="C60">
        <f>('CON Score and Page Rank'!DS116-'MIN and MAX'!C$26)/('MIN and MAX'!G$26-'MIN and MAX'!C$26)</f>
        <v>1.9125289942939838E-2</v>
      </c>
      <c r="D60">
        <f>('CON Score and Page Rank'!DT116-'MIN and MAX'!D$26)/('MIN and MAX'!H$26-'MIN and MAX'!D$26)</f>
        <v>0.70150922302962548</v>
      </c>
      <c r="E60">
        <f t="shared" si="0"/>
        <v>1.8141996183915453E-2</v>
      </c>
      <c r="F60">
        <f t="shared" si="1"/>
        <v>0.61269367891703475</v>
      </c>
      <c r="G60">
        <f t="shared" si="2"/>
        <v>0.70052592927060109</v>
      </c>
      <c r="H60" s="3">
        <f>IFERROR(VLOOKUP(A60,'GDP Data'!A$2:Q$144,3,FALSE),"Not Found")</f>
        <v>53991289844.329102</v>
      </c>
      <c r="I60">
        <f t="shared" si="3"/>
        <v>5.102215852630842E-3</v>
      </c>
      <c r="J60">
        <f t="shared" si="4"/>
        <v>-0.60759146306440392</v>
      </c>
    </row>
    <row r="61" spans="1:10" x14ac:dyDescent="0.25">
      <c r="A61" t="s">
        <v>87</v>
      </c>
      <c r="B61">
        <f>('CON Score and Page Rank'!DR72-'MIN and MAX'!B$26)/('MIN and MAX'!F$26-'MIN and MAX'!B$26)</f>
        <v>8.4245716351787504E-3</v>
      </c>
      <c r="C61">
        <f>('CON Score and Page Rank'!DS72-'MIN and MAX'!C$26)/('MIN and MAX'!G$26-'MIN and MAX'!C$26)</f>
        <v>2.645535682607714E-2</v>
      </c>
      <c r="D61">
        <f>('CON Score and Page Rank'!DT72-'MIN and MAX'!D$26)/('MIN and MAX'!H$26-'MIN and MAX'!D$26)</f>
        <v>0.94745667970933478</v>
      </c>
      <c r="E61">
        <f t="shared" si="0"/>
        <v>1.8030785190898388E-2</v>
      </c>
      <c r="F61">
        <f t="shared" si="1"/>
        <v>0.61260729135203174</v>
      </c>
      <c r="G61">
        <f t="shared" si="2"/>
        <v>0.93903210807415605</v>
      </c>
      <c r="H61" s="3">
        <f>IFERROR(VLOOKUP(A61,'GDP Data'!A$2:Q$144,3,FALSE),"Not Found")</f>
        <v>126878750295.944</v>
      </c>
      <c r="I61">
        <f t="shared" si="3"/>
        <v>1.1990133463906316E-2</v>
      </c>
      <c r="J61">
        <f t="shared" si="4"/>
        <v>-0.60061715788812542</v>
      </c>
    </row>
    <row r="62" spans="1:10" x14ac:dyDescent="0.25">
      <c r="A62" t="s">
        <v>81</v>
      </c>
      <c r="B62">
        <f>('CON Score and Page Rank'!DR66-'MIN and MAX'!B$26)/('MIN and MAX'!F$26-'MIN and MAX'!B$26)</f>
        <v>2.9355105005052684E-5</v>
      </c>
      <c r="C62">
        <f>('CON Score and Page Rank'!DS66-'MIN and MAX'!C$26)/('MIN and MAX'!G$26-'MIN and MAX'!C$26)</f>
        <v>1.7875530026962762E-2</v>
      </c>
      <c r="D62">
        <f>('CON Score and Page Rank'!DT66-'MIN and MAX'!D$26)/('MIN and MAX'!H$26-'MIN and MAX'!D$26)</f>
        <v>0.69312465064281725</v>
      </c>
      <c r="E62">
        <f t="shared" si="0"/>
        <v>1.7846174921957711E-2</v>
      </c>
      <c r="F62">
        <f t="shared" si="1"/>
        <v>0.61246388797817719</v>
      </c>
      <c r="G62">
        <f t="shared" si="2"/>
        <v>0.69309529553781224</v>
      </c>
      <c r="H62" s="3">
        <f>IFERROR(VLOOKUP(A62,'GDP Data'!A$2:Q$144,3,FALSE),"Not Found")</f>
        <v>8231326016.4749403</v>
      </c>
      <c r="I62">
        <f t="shared" si="3"/>
        <v>7.7786624862125455E-4</v>
      </c>
      <c r="J62">
        <f t="shared" si="4"/>
        <v>-0.61168602172955588</v>
      </c>
    </row>
    <row r="63" spans="1:10" x14ac:dyDescent="0.25">
      <c r="A63" t="s">
        <v>148</v>
      </c>
      <c r="B63">
        <f>('CON Score and Page Rank'!DR132-'MIN and MAX'!B$26)/('MIN and MAX'!F$26-'MIN and MAX'!B$26)</f>
        <v>5.2275356616051803E-5</v>
      </c>
      <c r="C63">
        <f>('CON Score and Page Rank'!DS132-'MIN and MAX'!C$26)/('MIN and MAX'!G$26-'MIN and MAX'!C$26)</f>
        <v>1.78887954517809E-2</v>
      </c>
      <c r="D63">
        <f>('CON Score and Page Rank'!DT132-'MIN and MAX'!D$26)/('MIN and MAX'!H$26-'MIN and MAX'!D$26)</f>
        <v>0.69312465064281725</v>
      </c>
      <c r="E63">
        <f t="shared" si="0"/>
        <v>1.783652009516485E-2</v>
      </c>
      <c r="F63">
        <f t="shared" si="1"/>
        <v>0.6124563882072056</v>
      </c>
      <c r="G63">
        <f t="shared" si="2"/>
        <v>0.69307237528620125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56</v>
      </c>
      <c r="B64">
        <f>('CON Score and Page Rank'!DR41-'MIN and MAX'!B$26)/('MIN and MAX'!F$26-'MIN and MAX'!B$26)</f>
        <v>1.0082959709581697E-3</v>
      </c>
      <c r="C64">
        <f>('CON Score and Page Rank'!DS41-'MIN and MAX'!C$26)/('MIN and MAX'!G$26-'MIN and MAX'!C$26)</f>
        <v>1.8668701673545104E-2</v>
      </c>
      <c r="D64">
        <f>('CON Score and Page Rank'!DT41-'MIN and MAX'!D$26)/('MIN and MAX'!H$26-'MIN and MAX'!D$26)</f>
        <v>0.71324762437115707</v>
      </c>
      <c r="E64">
        <f t="shared" si="0"/>
        <v>1.7660405702586934E-2</v>
      </c>
      <c r="F64">
        <f t="shared" si="1"/>
        <v>0.61231958434345024</v>
      </c>
      <c r="G64">
        <f t="shared" si="2"/>
        <v>0.71223932840019888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187</v>
      </c>
      <c r="B65">
        <f>('CON Score and Page Rank'!DR172-'MIN and MAX'!B$26)/('MIN and MAX'!F$26-'MIN and MAX'!B$26)</f>
        <v>4.5956757539012552E-3</v>
      </c>
      <c r="C65">
        <f>('CON Score and Page Rank'!DS172-'MIN and MAX'!C$26)/('MIN and MAX'!G$26-'MIN and MAX'!C$26)</f>
        <v>2.2132561305996806E-2</v>
      </c>
      <c r="D65">
        <f>('CON Score and Page Rank'!DT172-'MIN and MAX'!D$26)/('MIN and MAX'!H$26-'MIN and MAX'!D$26)</f>
        <v>0.89267747344885406</v>
      </c>
      <c r="E65">
        <f t="shared" si="0"/>
        <v>1.7536885552095552E-2</v>
      </c>
      <c r="F65">
        <f t="shared" si="1"/>
        <v>0.61222363515047673</v>
      </c>
      <c r="G65">
        <f t="shared" si="2"/>
        <v>0.88808179769495277</v>
      </c>
      <c r="H65" s="3">
        <f>IFERROR(VLOOKUP(A65,'GDP Data'!A$2:Q$144,3,FALSE),"Not Found")</f>
        <v>4088368978.34589</v>
      </c>
      <c r="I65">
        <f t="shared" si="3"/>
        <v>3.863538187893752E-4</v>
      </c>
      <c r="J65">
        <f t="shared" si="4"/>
        <v>-0.61183728133168735</v>
      </c>
    </row>
    <row r="66" spans="1:10" x14ac:dyDescent="0.25">
      <c r="A66" t="s">
        <v>95</v>
      </c>
      <c r="B66">
        <f>('CON Score and Page Rank'!DR80-'MIN and MAX'!B$26)/('MIN and MAX'!F$26-'MIN and MAX'!B$26)</f>
        <v>7.1945238908238248E-5</v>
      </c>
      <c r="C66">
        <f>('CON Score and Page Rank'!DS80-'MIN and MAX'!C$26)/('MIN and MAX'!G$26-'MIN and MAX'!C$26)</f>
        <v>1.7607603607359353E-2</v>
      </c>
      <c r="D66">
        <f>('CON Score and Page Rank'!DT80-'MIN and MAX'!D$26)/('MIN and MAX'!H$26-'MIN and MAX'!D$26)</f>
        <v>0.68753493571827839</v>
      </c>
      <c r="E66">
        <f t="shared" si="0"/>
        <v>1.7535658368451116E-2</v>
      </c>
      <c r="F66">
        <f t="shared" si="1"/>
        <v>0.61222268188673923</v>
      </c>
      <c r="G66">
        <f t="shared" si="2"/>
        <v>0.68746299047937021</v>
      </c>
      <c r="H66" s="3">
        <f>IFERROR(VLOOKUP(A66,'GDP Data'!A$2:Q$144,3,FALSE),"Not Found")</f>
        <v>34110064452.1567</v>
      </c>
      <c r="I66">
        <f t="shared" si="3"/>
        <v>3.2234257059582617E-3</v>
      </c>
      <c r="J66">
        <f t="shared" si="4"/>
        <v>-0.60899925618078099</v>
      </c>
    </row>
    <row r="67" spans="1:10" x14ac:dyDescent="0.25">
      <c r="A67" t="s">
        <v>82</v>
      </c>
      <c r="B67">
        <f>('CON Score and Page Rank'!DR67-'MIN and MAX'!B$26)/('MIN and MAX'!F$26-'MIN and MAX'!B$26)</f>
        <v>5.6858290990682609E-4</v>
      </c>
      <c r="C67">
        <f>('CON Score and Page Rank'!DS67-'MIN and MAX'!C$26)/('MIN and MAX'!G$26-'MIN and MAX'!C$26)</f>
        <v>1.8085457332242698E-2</v>
      </c>
      <c r="D67">
        <f>('CON Score and Page Rank'!DT67-'MIN and MAX'!D$26)/('MIN and MAX'!H$26-'MIN and MAX'!D$26)</f>
        <v>0.63387367244270543</v>
      </c>
      <c r="E67">
        <f t="shared" ref="E67:E130" si="5">C67-B67</f>
        <v>1.7516874422335873E-2</v>
      </c>
      <c r="F67">
        <f t="shared" si="1"/>
        <v>0.61220809070899662</v>
      </c>
      <c r="G67">
        <f t="shared" si="2"/>
        <v>0.63330508953279863</v>
      </c>
      <c r="H67" s="3">
        <f>IFERROR(VLOOKUP(A67,'GDP Data'!A$2:Q$144,3,FALSE),"Not Found")</f>
        <v>5023265365.2516899</v>
      </c>
      <c r="I67">
        <f t="shared" si="3"/>
        <v>4.7470220201176796E-4</v>
      </c>
      <c r="J67">
        <f t="shared" si="4"/>
        <v>-0.61173338850698489</v>
      </c>
    </row>
    <row r="68" spans="1:10" x14ac:dyDescent="0.25">
      <c r="A68" t="s">
        <v>226</v>
      </c>
      <c r="B68">
        <f>('CON Score and Page Rank'!DR211-'MIN and MAX'!B$26)/('MIN and MAX'!F$26-'MIN and MAX'!B$26)</f>
        <v>9.2487316153435639E-3</v>
      </c>
      <c r="C68">
        <f>('CON Score and Page Rank'!DS211-'MIN and MAX'!C$26)/('MIN and MAX'!G$26-'MIN and MAX'!C$26)</f>
        <v>2.6727230813907977E-2</v>
      </c>
      <c r="D68">
        <f>('CON Score and Page Rank'!DT211-'MIN and MAX'!D$26)/('MIN and MAX'!H$26-'MIN and MAX'!D$26)</f>
        <v>0.94745667970933478</v>
      </c>
      <c r="E68">
        <f t="shared" si="5"/>
        <v>1.7478499198564413E-2</v>
      </c>
      <c r="F68">
        <f t="shared" ref="F68:F131" si="6">(E68-MIN(E$3:E$220))/(MAX(E$3:E$220)-MIN(E$3:E$220))</f>
        <v>0.61217828122660523</v>
      </c>
      <c r="G68">
        <f t="shared" ref="G68:G131" si="7">D68-B68</f>
        <v>0.93820794809399122</v>
      </c>
      <c r="H68" s="3">
        <f>IFERROR(VLOOKUP(A68,'GDP Data'!A$2:Q$144,3,FALSE),"Not Found")</f>
        <v>122903960204.505</v>
      </c>
      <c r="I68">
        <f t="shared" ref="I68:I131" si="8">IFERROR((H68-MIN(H$3:H$220))/(MAX(H$3:H$220)-MIN(H$3:H$220)),"No Value")</f>
        <v>1.1614512931892852E-2</v>
      </c>
      <c r="J68">
        <f t="shared" ref="J68:J131" si="9">IFERROR(I68-F68,"No Value")</f>
        <v>-0.60056376829471236</v>
      </c>
    </row>
    <row r="69" spans="1:10" x14ac:dyDescent="0.25">
      <c r="A69" t="s">
        <v>180</v>
      </c>
      <c r="B69">
        <f>('CON Score and Page Rank'!DR165-'MIN and MAX'!B$26)/('MIN and MAX'!F$26-'MIN and MAX'!B$26)</f>
        <v>5.8361903948408759E-3</v>
      </c>
      <c r="C69">
        <f>('CON Score and Page Rank'!DS165-'MIN and MAX'!C$26)/('MIN and MAX'!G$26-'MIN and MAX'!C$26)</f>
        <v>2.3234928597805668E-2</v>
      </c>
      <c r="D69">
        <f>('CON Score and Page Rank'!DT165-'MIN and MAX'!D$26)/('MIN and MAX'!H$26-'MIN and MAX'!D$26)</f>
        <v>0.91615427613191724</v>
      </c>
      <c r="E69">
        <f t="shared" si="5"/>
        <v>1.7398738202964791E-2</v>
      </c>
      <c r="F69">
        <f t="shared" si="6"/>
        <v>0.61211632369880031</v>
      </c>
      <c r="G69">
        <f t="shared" si="7"/>
        <v>0.9103180857370764</v>
      </c>
      <c r="H69" s="3">
        <f>IFERROR(VLOOKUP(A69,'GDP Data'!A$2:Q$144,3,FALSE),"Not Found")</f>
        <v>10397897085.610201</v>
      </c>
      <c r="I69">
        <f t="shared" si="8"/>
        <v>9.8260877814158529E-4</v>
      </c>
      <c r="J69">
        <f t="shared" si="9"/>
        <v>-0.61113371492065871</v>
      </c>
    </row>
    <row r="70" spans="1:10" x14ac:dyDescent="0.25">
      <c r="A70" t="s">
        <v>199</v>
      </c>
      <c r="B70">
        <f>('CON Score and Page Rank'!DR184-'MIN and MAX'!B$26)/('MIN and MAX'!F$26-'MIN and MAX'!B$26)</f>
        <v>2.5014118023992048E-4</v>
      </c>
      <c r="C70">
        <f>('CON Score and Page Rank'!DS184-'MIN and MAX'!C$26)/('MIN and MAX'!G$26-'MIN and MAX'!C$26)</f>
        <v>1.7380030435721484E-2</v>
      </c>
      <c r="D70">
        <f>('CON Score and Page Rank'!DT184-'MIN and MAX'!D$26)/('MIN and MAX'!H$26-'MIN and MAX'!D$26)</f>
        <v>0.61430967020681948</v>
      </c>
      <c r="E70">
        <f t="shared" si="5"/>
        <v>1.7129889255481565E-2</v>
      </c>
      <c r="F70">
        <f t="shared" si="6"/>
        <v>0.61190748457870403</v>
      </c>
      <c r="G70">
        <f t="shared" si="7"/>
        <v>0.61405952902657956</v>
      </c>
      <c r="H70" s="3">
        <f>IFERROR(VLOOKUP(A70,'GDP Data'!A$2:Q$144,3,FALSE),"Not Found")</f>
        <v>8141537877.0679102</v>
      </c>
      <c r="I70">
        <f t="shared" si="8"/>
        <v>7.693812046524653E-4</v>
      </c>
      <c r="J70">
        <f t="shared" si="9"/>
        <v>-0.61113810337405161</v>
      </c>
    </row>
    <row r="71" spans="1:10" x14ac:dyDescent="0.25">
      <c r="A71" t="s">
        <v>64</v>
      </c>
      <c r="B71">
        <f>('CON Score and Page Rank'!DR49-'MIN and MAX'!B$26)/('MIN and MAX'!F$26-'MIN and MAX'!B$26)</f>
        <v>8.4282715913018113E-4</v>
      </c>
      <c r="C71">
        <f>('CON Score and Page Rank'!DS49-'MIN and MAX'!C$26)/('MIN and MAX'!G$26-'MIN and MAX'!C$26)</f>
        <v>1.7918452444519437E-2</v>
      </c>
      <c r="D71">
        <f>('CON Score and Page Rank'!DT49-'MIN and MAX'!D$26)/('MIN and MAX'!H$26-'MIN and MAX'!D$26)</f>
        <v>0.75461151481274458</v>
      </c>
      <c r="E71">
        <f t="shared" si="5"/>
        <v>1.7075625285389254E-2</v>
      </c>
      <c r="F71">
        <f t="shared" si="6"/>
        <v>0.61186533288023881</v>
      </c>
      <c r="G71">
        <f t="shared" si="7"/>
        <v>0.75376868765361438</v>
      </c>
      <c r="H71" s="3">
        <f>IFERROR(VLOOKUP(A71,'GDP Data'!A$2:Q$144,3,FALSE),"Not Found")</f>
        <v>8936063723.20121</v>
      </c>
      <c r="I71">
        <f t="shared" si="8"/>
        <v>8.4446447047468467E-4</v>
      </c>
      <c r="J71">
        <f t="shared" si="9"/>
        <v>-0.61102086840976411</v>
      </c>
    </row>
    <row r="72" spans="1:10" x14ac:dyDescent="0.25">
      <c r="A72" t="s">
        <v>44</v>
      </c>
      <c r="B72">
        <f>('CON Score and Page Rank'!DR29-'MIN and MAX'!B$26)/('MIN and MAX'!F$26-'MIN and MAX'!B$26)</f>
        <v>4.489752771696832E-4</v>
      </c>
      <c r="C72">
        <f>('CON Score and Page Rank'!DS29-'MIN and MAX'!C$26)/('MIN and MAX'!G$26-'MIN and MAX'!C$26)</f>
        <v>1.7482147170706421E-2</v>
      </c>
      <c r="D72">
        <f>('CON Score and Page Rank'!DT29-'MIN and MAX'!D$26)/('MIN and MAX'!H$26-'MIN and MAX'!D$26)</f>
        <v>0.69312465064281725</v>
      </c>
      <c r="E72">
        <f t="shared" si="5"/>
        <v>1.7033171893536737E-2</v>
      </c>
      <c r="F72">
        <f t="shared" si="6"/>
        <v>0.61183235551848014</v>
      </c>
      <c r="G72">
        <f t="shared" si="7"/>
        <v>0.69267567536564756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123</v>
      </c>
      <c r="B73">
        <f>('CON Score and Page Rank'!DR108-'MIN and MAX'!B$26)/('MIN and MAX'!F$26-'MIN and MAX'!B$26)</f>
        <v>2.1951701991244872E-4</v>
      </c>
      <c r="C73">
        <f>('CON Score and Page Rank'!DS108-'MIN and MAX'!C$26)/('MIN and MAX'!G$26-'MIN and MAX'!C$26)</f>
        <v>1.7219837762480508E-2</v>
      </c>
      <c r="D73">
        <f>('CON Score and Page Rank'!DT108-'MIN and MAX'!D$26)/('MIN and MAX'!H$26-'MIN and MAX'!D$26)</f>
        <v>0.6254891000558972</v>
      </c>
      <c r="E73">
        <f t="shared" si="5"/>
        <v>1.7000320742568058E-2</v>
      </c>
      <c r="F73">
        <f t="shared" si="6"/>
        <v>0.61180683707949546</v>
      </c>
      <c r="G73">
        <f t="shared" si="7"/>
        <v>0.62526958303598479</v>
      </c>
      <c r="H73" s="3">
        <f>IFERROR(VLOOKUP(A73,'GDP Data'!A$2:Q$144,3,FALSE),"Not Found")</f>
        <v>5840503868.5724602</v>
      </c>
      <c r="I73">
        <f t="shared" si="8"/>
        <v>5.519318303285935E-4</v>
      </c>
      <c r="J73">
        <f t="shared" si="9"/>
        <v>-0.61125490524916681</v>
      </c>
    </row>
    <row r="74" spans="1:10" x14ac:dyDescent="0.25">
      <c r="A74" t="s">
        <v>126</v>
      </c>
      <c r="B74">
        <f>('CON Score and Page Rank'!DR111-'MIN and MAX'!B$26)/('MIN and MAX'!F$26-'MIN and MAX'!B$26)</f>
        <v>2.5609054154997917E-4</v>
      </c>
      <c r="C74">
        <f>('CON Score and Page Rank'!DS111-'MIN and MAX'!C$26)/('MIN and MAX'!G$26-'MIN and MAX'!C$26)</f>
        <v>1.7241401649399489E-2</v>
      </c>
      <c r="D74">
        <f>('CON Score and Page Rank'!DT111-'MIN and MAX'!D$26)/('MIN and MAX'!H$26-'MIN and MAX'!D$26)</f>
        <v>0.6254891000558972</v>
      </c>
      <c r="E74">
        <f t="shared" si="5"/>
        <v>1.698531110784951E-2</v>
      </c>
      <c r="F74">
        <f t="shared" si="6"/>
        <v>0.61179517774834713</v>
      </c>
      <c r="G74">
        <f t="shared" si="7"/>
        <v>0.62523300951434724</v>
      </c>
      <c r="H74" s="3">
        <f>IFERROR(VLOOKUP(A74,'GDP Data'!A$2:Q$144,3,FALSE),"Not Found")</f>
        <v>4094480988.1193099</v>
      </c>
      <c r="I74">
        <f t="shared" si="8"/>
        <v>3.8693140812364173E-4</v>
      </c>
      <c r="J74">
        <f t="shared" si="9"/>
        <v>-0.6114082463402235</v>
      </c>
    </row>
    <row r="75" spans="1:10" x14ac:dyDescent="0.25">
      <c r="A75" t="s">
        <v>45</v>
      </c>
      <c r="B75">
        <f>('CON Score and Page Rank'!DR30-'MIN and MAX'!B$26)/('MIN and MAX'!F$26-'MIN and MAX'!B$26)</f>
        <v>1.02112719806865E-2</v>
      </c>
      <c r="C75">
        <f>('CON Score and Page Rank'!DS30-'MIN and MAX'!C$26)/('MIN and MAX'!G$26-'MIN and MAX'!C$26)</f>
        <v>2.7179474098962566E-2</v>
      </c>
      <c r="D75">
        <f>('CON Score and Page Rank'!DT30-'MIN and MAX'!D$26)/('MIN and MAX'!H$26-'MIN and MAX'!D$26)</f>
        <v>0.90553381777529351</v>
      </c>
      <c r="E75">
        <f t="shared" si="5"/>
        <v>1.6968202118276064E-2</v>
      </c>
      <c r="F75">
        <f t="shared" si="6"/>
        <v>0.61178188765976127</v>
      </c>
      <c r="G75">
        <f t="shared" si="7"/>
        <v>0.89532254579460702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190</v>
      </c>
      <c r="B76">
        <f>('CON Score and Page Rank'!DR175-'MIN and MAX'!B$26)/('MIN and MAX'!F$26-'MIN and MAX'!B$26)</f>
        <v>1.0502874660102498E-2</v>
      </c>
      <c r="C76">
        <f>('CON Score and Page Rank'!DS175-'MIN and MAX'!C$26)/('MIN and MAX'!G$26-'MIN and MAX'!C$26)</f>
        <v>2.744133142789297E-2</v>
      </c>
      <c r="D76">
        <f>('CON Score and Page Rank'!DT175-'MIN and MAX'!D$26)/('MIN and MAX'!H$26-'MIN and MAX'!D$26)</f>
        <v>0.94745667970933478</v>
      </c>
      <c r="E76">
        <f t="shared" si="5"/>
        <v>1.6938456767790475E-2</v>
      </c>
      <c r="F76">
        <f t="shared" si="6"/>
        <v>0.61175878177491216</v>
      </c>
      <c r="G76">
        <f t="shared" si="7"/>
        <v>0.93695380504923231</v>
      </c>
      <c r="H76" s="3">
        <f>IFERROR(VLOOKUP(A76,'GDP Data'!A$2:Q$144,3,FALSE),"Not Found")</f>
        <v>40394824679.123199</v>
      </c>
      <c r="I76">
        <f t="shared" si="8"/>
        <v>3.8173400827488046E-3</v>
      </c>
      <c r="J76">
        <f t="shared" si="9"/>
        <v>-0.60794144169216335</v>
      </c>
    </row>
    <row r="77" spans="1:10" x14ac:dyDescent="0.25">
      <c r="A77" t="s">
        <v>197</v>
      </c>
      <c r="B77">
        <f>('CON Score and Page Rank'!DR182-'MIN and MAX'!B$26)/('MIN and MAX'!F$26-'MIN and MAX'!B$26)</f>
        <v>1.1208891274094921E-2</v>
      </c>
      <c r="C77">
        <f>('CON Score and Page Rank'!DS182-'MIN and MAX'!C$26)/('MIN and MAX'!G$26-'MIN and MAX'!C$26)</f>
        <v>2.8127460743506007E-2</v>
      </c>
      <c r="D77">
        <f>('CON Score and Page Rank'!DT182-'MIN and MAX'!D$26)/('MIN and MAX'!H$26-'MIN and MAX'!D$26)</f>
        <v>0.97093348239239796</v>
      </c>
      <c r="E77">
        <f t="shared" si="5"/>
        <v>1.6918569469411088E-2</v>
      </c>
      <c r="F77">
        <f t="shared" si="6"/>
        <v>0.61174333352438515</v>
      </c>
      <c r="G77">
        <f t="shared" si="7"/>
        <v>0.95972459111830299</v>
      </c>
      <c r="H77" s="3">
        <f>IFERROR(VLOOKUP(A77,'GDP Data'!A$2:Q$144,3,FALSE),"Not Found")</f>
        <v>268696750000</v>
      </c>
      <c r="I77">
        <f t="shared" si="8"/>
        <v>2.5392036777657792E-2</v>
      </c>
      <c r="J77">
        <f t="shared" si="9"/>
        <v>-0.58635129674672737</v>
      </c>
    </row>
    <row r="78" spans="1:10" x14ac:dyDescent="0.25">
      <c r="A78" t="s">
        <v>130</v>
      </c>
      <c r="B78">
        <f>('CON Score and Page Rank'!DR115-'MIN and MAX'!B$26)/('MIN and MAX'!F$26-'MIN and MAX'!B$26)</f>
        <v>2.6944405956966428E-4</v>
      </c>
      <c r="C78">
        <f>('CON Score and Page Rank'!DS115-'MIN and MAX'!C$26)/('MIN and MAX'!G$26-'MIN and MAX'!C$26)</f>
        <v>1.709412426113013E-2</v>
      </c>
      <c r="D78">
        <f>('CON Score and Page Rank'!DT115-'MIN and MAX'!D$26)/('MIN and MAX'!H$26-'MIN and MAX'!D$26)</f>
        <v>0.58524315259921744</v>
      </c>
      <c r="E78">
        <f t="shared" si="5"/>
        <v>1.6824680201560464E-2</v>
      </c>
      <c r="F78">
        <f t="shared" si="6"/>
        <v>0.61167040129880657</v>
      </c>
      <c r="G78">
        <f t="shared" si="7"/>
        <v>0.58497370853964781</v>
      </c>
      <c r="H78" s="3">
        <f>IFERROR(VLOOKUP(A78,'GDP Data'!A$2:Q$144,3,FALSE),"Not Found")</f>
        <v>5707720390.8514996</v>
      </c>
      <c r="I78">
        <f t="shared" si="8"/>
        <v>5.3938369586192824E-4</v>
      </c>
      <c r="J78">
        <f t="shared" si="9"/>
        <v>-0.61113101760294464</v>
      </c>
    </row>
    <row r="79" spans="1:10" x14ac:dyDescent="0.25">
      <c r="A79" t="s">
        <v>195</v>
      </c>
      <c r="B79">
        <f>('CON Score and Page Rank'!DR181-'MIN and MAX'!B$26)/('MIN and MAX'!F$26-'MIN and MAX'!B$26)</f>
        <v>2.9499461750975191E-3</v>
      </c>
      <c r="C79">
        <f>('CON Score and Page Rank'!DS181-'MIN and MAX'!C$26)/('MIN and MAX'!G$26-'MIN and MAX'!C$26)</f>
        <v>1.9768826297476259E-2</v>
      </c>
      <c r="D79">
        <f>('CON Score and Page Rank'!DT181-'MIN and MAX'!D$26)/('MIN and MAX'!H$26-'MIN and MAX'!D$26)</f>
        <v>0.85354946897708217</v>
      </c>
      <c r="E79">
        <f t="shared" si="5"/>
        <v>1.681888012237874E-2</v>
      </c>
      <c r="F79">
        <f t="shared" si="6"/>
        <v>0.61166589585646003</v>
      </c>
      <c r="G79">
        <f t="shared" si="7"/>
        <v>0.8505995228019847</v>
      </c>
      <c r="H79" s="3">
        <f>IFERROR(VLOOKUP(A79,'GDP Data'!A$2:Q$144,3,FALSE),"Not Found")</f>
        <v>39309580983.228203</v>
      </c>
      <c r="I79">
        <f t="shared" si="8"/>
        <v>3.7147837703301132E-3</v>
      </c>
      <c r="J79">
        <f t="shared" si="9"/>
        <v>-0.60795111208612995</v>
      </c>
    </row>
    <row r="80" spans="1:10" x14ac:dyDescent="0.25">
      <c r="A80" t="s">
        <v>221</v>
      </c>
      <c r="B80">
        <f>('CON Score and Page Rank'!DR206-'MIN and MAX'!B$26)/('MIN and MAX'!F$26-'MIN and MAX'!B$26)</f>
        <v>1.6467017652613007E-4</v>
      </c>
      <c r="C80">
        <f>('CON Score and Page Rank'!DS206-'MIN and MAX'!C$26)/('MIN and MAX'!G$26-'MIN and MAX'!C$26)</f>
        <v>1.6964222378071388E-2</v>
      </c>
      <c r="D80">
        <f>('CON Score and Page Rank'!DT206-'MIN and MAX'!D$26)/('MIN and MAX'!H$26-'MIN and MAX'!D$26)</f>
        <v>0.67915036333147005</v>
      </c>
      <c r="E80">
        <f t="shared" si="5"/>
        <v>1.6799552201545258E-2</v>
      </c>
      <c r="F80">
        <f t="shared" si="6"/>
        <v>0.61165088212470498</v>
      </c>
      <c r="G80">
        <f t="shared" si="7"/>
        <v>0.67898569315494395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119</v>
      </c>
      <c r="B81">
        <f>('CON Score and Page Rank'!DR104-'MIN and MAX'!B$26)/('MIN and MAX'!F$26-'MIN and MAX'!B$26)</f>
        <v>1.1306630399119667E-4</v>
      </c>
      <c r="C81">
        <f>('CON Score and Page Rank'!DS104-'MIN and MAX'!C$26)/('MIN and MAX'!G$26-'MIN and MAX'!C$26)</f>
        <v>1.6867088857020252E-2</v>
      </c>
      <c r="D81">
        <f>('CON Score and Page Rank'!DT104-'MIN and MAX'!D$26)/('MIN and MAX'!H$26-'MIN and MAX'!D$26)</f>
        <v>0.61989938513135834</v>
      </c>
      <c r="E81">
        <f t="shared" si="5"/>
        <v>1.6754022553029057E-2</v>
      </c>
      <c r="F81">
        <f t="shared" si="6"/>
        <v>0.61161551515814838</v>
      </c>
      <c r="G81">
        <f t="shared" si="7"/>
        <v>0.61978631882736712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75</v>
      </c>
      <c r="B82">
        <f>('CON Score and Page Rank'!DR60-'MIN and MAX'!B$26)/('MIN and MAX'!F$26-'MIN and MAX'!B$26)</f>
        <v>2.0836231660410092E-4</v>
      </c>
      <c r="C82">
        <f>('CON Score and Page Rank'!DS60-'MIN and MAX'!C$26)/('MIN and MAX'!G$26-'MIN and MAX'!C$26)</f>
        <v>1.6920896634868725E-2</v>
      </c>
      <c r="D82">
        <f>('CON Score and Page Rank'!DT60-'MIN and MAX'!D$26)/('MIN and MAX'!H$26-'MIN and MAX'!D$26)</f>
        <v>0.60816098378982675</v>
      </c>
      <c r="E82">
        <f t="shared" si="5"/>
        <v>1.6712534318264624E-2</v>
      </c>
      <c r="F82">
        <f t="shared" si="6"/>
        <v>0.6115832875205709</v>
      </c>
      <c r="G82">
        <f t="shared" si="7"/>
        <v>0.6079526214732226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211</v>
      </c>
      <c r="B83">
        <f>('CON Score and Page Rank'!DR196-'MIN and MAX'!B$26)/('MIN and MAX'!F$26-'MIN and MAX'!B$26)</f>
        <v>4.5286789669591319E-4</v>
      </c>
      <c r="C83">
        <f>('CON Score and Page Rank'!DS196-'MIN and MAX'!C$26)/('MIN and MAX'!G$26-'MIN and MAX'!C$26)</f>
        <v>1.714036340423717E-2</v>
      </c>
      <c r="D83">
        <f>('CON Score and Page Rank'!DT196-'MIN and MAX'!D$26)/('MIN and MAX'!H$26-'MIN and MAX'!D$26)</f>
        <v>0.61989938513135834</v>
      </c>
      <c r="E83">
        <f t="shared" si="5"/>
        <v>1.6687495507541256E-2</v>
      </c>
      <c r="F83">
        <f t="shared" si="6"/>
        <v>0.61156383762780153</v>
      </c>
      <c r="G83">
        <f t="shared" si="7"/>
        <v>0.61944651723466237</v>
      </c>
      <c r="H83" s="3">
        <f>IFERROR(VLOOKUP(A83,'GDP Data'!A$2:Q$144,3,FALSE),"Not Found")</f>
        <v>18405203853.1036</v>
      </c>
      <c r="I83">
        <f t="shared" si="8"/>
        <v>1.7393050460725538E-3</v>
      </c>
      <c r="J83">
        <f t="shared" si="9"/>
        <v>-0.60982453258172897</v>
      </c>
    </row>
    <row r="84" spans="1:10" x14ac:dyDescent="0.25">
      <c r="A84" t="s">
        <v>121</v>
      </c>
      <c r="B84">
        <f>('CON Score and Page Rank'!DR106-'MIN and MAX'!B$26)/('MIN and MAX'!F$26-'MIN and MAX'!B$26)</f>
        <v>9.2156122007247096E-5</v>
      </c>
      <c r="C84">
        <f>('CON Score and Page Rank'!DS106-'MIN and MAX'!C$26)/('MIN and MAX'!G$26-'MIN and MAX'!C$26)</f>
        <v>1.6734015031976374E-2</v>
      </c>
      <c r="D84">
        <f>('CON Score and Page Rank'!DT106-'MIN and MAX'!D$26)/('MIN and MAX'!H$26-'MIN and MAX'!D$26)</f>
        <v>0.63107881498043594</v>
      </c>
      <c r="E84">
        <f t="shared" si="5"/>
        <v>1.6641858909969127E-2</v>
      </c>
      <c r="F84">
        <f t="shared" si="6"/>
        <v>0.61152838758430916</v>
      </c>
      <c r="G84">
        <f t="shared" si="7"/>
        <v>0.63098665885842875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112</v>
      </c>
      <c r="B85">
        <f>('CON Score and Page Rank'!DR97-'MIN and MAX'!B$26)/('MIN and MAX'!F$26-'MIN and MAX'!B$26)</f>
        <v>1.7901985182558862E-4</v>
      </c>
      <c r="C85">
        <f>('CON Score and Page Rank'!DS97-'MIN and MAX'!C$26)/('MIN and MAX'!G$26-'MIN and MAX'!C$26)</f>
        <v>1.678794986479025E-2</v>
      </c>
      <c r="D85">
        <f>('CON Score and Page Rank'!DT97-'MIN and MAX'!D$26)/('MIN and MAX'!H$26-'MIN and MAX'!D$26)</f>
        <v>0.63107881498043594</v>
      </c>
      <c r="E85">
        <f t="shared" si="5"/>
        <v>1.6608930012964662E-2</v>
      </c>
      <c r="F85">
        <f t="shared" si="6"/>
        <v>0.6115028087529969</v>
      </c>
      <c r="G85">
        <f t="shared" si="7"/>
        <v>0.63089979512861039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96</v>
      </c>
      <c r="B86">
        <f>('CON Score and Page Rank'!DR81-'MIN and MAX'!B$26)/('MIN and MAX'!F$26-'MIN and MAX'!B$26)</f>
        <v>2.5032169634668308E-4</v>
      </c>
      <c r="C86">
        <f>('CON Score and Page Rank'!DS81-'MIN and MAX'!C$26)/('MIN and MAX'!G$26-'MIN and MAX'!C$26)</f>
        <v>1.6816262438708814E-2</v>
      </c>
      <c r="D86">
        <f>('CON Score and Page Rank'!DT81-'MIN and MAX'!D$26)/('MIN and MAX'!H$26-'MIN and MAX'!D$26)</f>
        <v>0.63107881498043594</v>
      </c>
      <c r="E86">
        <f t="shared" si="5"/>
        <v>1.6565940742362131E-2</v>
      </c>
      <c r="F86">
        <f t="shared" si="6"/>
        <v>0.61146941512609132</v>
      </c>
      <c r="G86">
        <f t="shared" si="7"/>
        <v>0.6308284932840893</v>
      </c>
      <c r="H86" s="3">
        <f>IFERROR(VLOOKUP(A86,'GDP Data'!A$2:Q$144,3,FALSE),"Not Found")</f>
        <v>5438332738.1037302</v>
      </c>
      <c r="I86">
        <f t="shared" si="8"/>
        <v>5.1392636827602236E-4</v>
      </c>
      <c r="J86">
        <f t="shared" si="9"/>
        <v>-0.61095548875781525</v>
      </c>
    </row>
    <row r="87" spans="1:10" x14ac:dyDescent="0.25">
      <c r="A87" t="s">
        <v>141</v>
      </c>
      <c r="B87">
        <f>('CON Score and Page Rank'!DR126-'MIN and MAX'!B$26)/('MIN and MAX'!F$26-'MIN and MAX'!B$26)</f>
        <v>1.3507156007014416E-2</v>
      </c>
      <c r="C87">
        <f>('CON Score and Page Rank'!DS126-'MIN and MAX'!C$26)/('MIN and MAX'!G$26-'MIN and MAX'!C$26)</f>
        <v>2.9921278885641674E-2</v>
      </c>
      <c r="D87">
        <f>('CON Score and Page Rank'!DT126-'MIN and MAX'!D$26)/('MIN and MAX'!H$26-'MIN and MAX'!D$26)</f>
        <v>0.96757965343767471</v>
      </c>
      <c r="E87">
        <f t="shared" si="5"/>
        <v>1.6414122878627257E-2</v>
      </c>
      <c r="F87">
        <f t="shared" si="6"/>
        <v>0.61135148455811228</v>
      </c>
      <c r="G87">
        <f t="shared" si="7"/>
        <v>0.95407249743066025</v>
      </c>
      <c r="H87" s="3">
        <f>IFERROR(VLOOKUP(A87,'GDP Data'!A$2:Q$144,3,FALSE),"Not Found")</f>
        <v>160446947784.909</v>
      </c>
      <c r="I87">
        <f t="shared" si="8"/>
        <v>1.5162352350809412E-2</v>
      </c>
      <c r="J87">
        <f t="shared" si="9"/>
        <v>-0.59618913220730285</v>
      </c>
    </row>
    <row r="88" spans="1:10" x14ac:dyDescent="0.25">
      <c r="A88" t="s">
        <v>74</v>
      </c>
      <c r="B88">
        <f>('CON Score and Page Rank'!DR59-'MIN and MAX'!B$26)/('MIN and MAX'!F$26-'MIN and MAX'!B$26)</f>
        <v>3.3155951344931441E-4</v>
      </c>
      <c r="C88">
        <f>('CON Score and Page Rank'!DS59-'MIN and MAX'!C$26)/('MIN and MAX'!G$26-'MIN and MAX'!C$26)</f>
        <v>1.6571058174546207E-2</v>
      </c>
      <c r="D88">
        <f>('CON Score and Page Rank'!DT59-'MIN and MAX'!D$26)/('MIN and MAX'!H$26-'MIN and MAX'!D$26)</f>
        <v>0.61375069871436561</v>
      </c>
      <c r="E88">
        <f t="shared" si="5"/>
        <v>1.6239498661096894E-2</v>
      </c>
      <c r="F88">
        <f t="shared" si="6"/>
        <v>0.61121583824713366</v>
      </c>
      <c r="G88">
        <f t="shared" si="7"/>
        <v>0.61341913920091629</v>
      </c>
      <c r="H88" s="3">
        <f>IFERROR(VLOOKUP(A88,'GDP Data'!A$2:Q$144,3,FALSE),"Not Found")</f>
        <v>2796704603.0444298</v>
      </c>
      <c r="I88">
        <f t="shared" si="8"/>
        <v>2.6429060320509642E-4</v>
      </c>
      <c r="J88">
        <f t="shared" si="9"/>
        <v>-0.61095154764392856</v>
      </c>
    </row>
    <row r="89" spans="1:10" x14ac:dyDescent="0.25">
      <c r="A89" t="s">
        <v>149</v>
      </c>
      <c r="B89">
        <f>('CON Score and Page Rank'!DR133-'MIN and MAX'!B$26)/('MIN and MAX'!F$26-'MIN and MAX'!B$26)</f>
        <v>2.4315038330692757E-3</v>
      </c>
      <c r="C89">
        <f>('CON Score and Page Rank'!DS133-'MIN and MAX'!C$26)/('MIN and MAX'!G$26-'MIN and MAX'!C$26)</f>
        <v>1.8441695817101599E-2</v>
      </c>
      <c r="D89">
        <f>('CON Score and Page Rank'!DT133-'MIN and MAX'!D$26)/('MIN and MAX'!H$26-'MIN and MAX'!D$26)</f>
        <v>0.6254891000558972</v>
      </c>
      <c r="E89">
        <f t="shared" si="5"/>
        <v>1.6010191984032324E-2</v>
      </c>
      <c r="F89">
        <f t="shared" si="6"/>
        <v>0.61103771515936023</v>
      </c>
      <c r="G89">
        <f t="shared" si="7"/>
        <v>0.62305759622282797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134</v>
      </c>
      <c r="B90">
        <f>('CON Score and Page Rank'!DR119-'MIN and MAX'!B$26)/('MIN and MAX'!F$26-'MIN and MAX'!B$26)</f>
        <v>5.2173562589657638E-4</v>
      </c>
      <c r="C90">
        <f>('CON Score and Page Rank'!DS119-'MIN and MAX'!C$26)/('MIN and MAX'!G$26-'MIN and MAX'!C$26)</f>
        <v>1.6461035961423186E-2</v>
      </c>
      <c r="D90">
        <f>('CON Score and Page Rank'!DT119-'MIN and MAX'!D$26)/('MIN and MAX'!H$26-'MIN and MAX'!D$26)</f>
        <v>0.56176634991615426</v>
      </c>
      <c r="E90">
        <f t="shared" si="5"/>
        <v>1.593930033552661E-2</v>
      </c>
      <c r="F90">
        <f t="shared" si="6"/>
        <v>0.61098264724990881</v>
      </c>
      <c r="G90">
        <f t="shared" si="7"/>
        <v>0.56124461429025774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51</v>
      </c>
      <c r="B91">
        <f>('CON Score and Page Rank'!DR36-'MIN and MAX'!B$26)/('MIN and MAX'!F$26-'MIN and MAX'!B$26)</f>
        <v>1.0166656801419536E-2</v>
      </c>
      <c r="C91">
        <f>('CON Score and Page Rank'!DS36-'MIN and MAX'!C$26)/('MIN and MAX'!G$26-'MIN and MAX'!C$26)</f>
        <v>2.6038734730218466E-2</v>
      </c>
      <c r="D91">
        <f>('CON Score and Page Rank'!DT36-'MIN and MAX'!D$26)/('MIN and MAX'!H$26-'MIN and MAX'!D$26)</f>
        <v>0.81553940749021803</v>
      </c>
      <c r="E91">
        <f t="shared" si="5"/>
        <v>1.5872077928798932E-2</v>
      </c>
      <c r="F91">
        <f t="shared" si="6"/>
        <v>0.61093042957004373</v>
      </c>
      <c r="G91">
        <f t="shared" si="7"/>
        <v>0.80537275068879854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101</v>
      </c>
      <c r="B92">
        <f>('CON Score and Page Rank'!DR86-'MIN and MAX'!B$26)/('MIN and MAX'!F$26-'MIN and MAX'!B$26)</f>
        <v>8.0442266944371938E-4</v>
      </c>
      <c r="C92">
        <f>('CON Score and Page Rank'!DS86-'MIN and MAX'!C$26)/('MIN and MAX'!G$26-'MIN and MAX'!C$26)</f>
        <v>1.6647152279756477E-2</v>
      </c>
      <c r="D92">
        <f>('CON Score and Page Rank'!DT86-'MIN and MAX'!D$26)/('MIN and MAX'!H$26-'MIN and MAX'!D$26)</f>
        <v>0.61375069871436561</v>
      </c>
      <c r="E92">
        <f t="shared" si="5"/>
        <v>1.5842729610312759E-2</v>
      </c>
      <c r="F92">
        <f t="shared" si="6"/>
        <v>0.61090763209560184</v>
      </c>
      <c r="G92">
        <f t="shared" si="7"/>
        <v>0.61294627604492191</v>
      </c>
      <c r="H92" s="3">
        <f>IFERROR(VLOOKUP(A92,'GDP Data'!A$2:Q$144,3,FALSE),"Not Found")</f>
        <v>5398568543.6349201</v>
      </c>
      <c r="I92">
        <f t="shared" si="8"/>
        <v>5.1016862320323693E-4</v>
      </c>
      <c r="J92">
        <f t="shared" si="9"/>
        <v>-0.61039746347239865</v>
      </c>
    </row>
    <row r="93" spans="1:10" x14ac:dyDescent="0.25">
      <c r="A93" t="s">
        <v>102</v>
      </c>
      <c r="B93">
        <f>('CON Score and Page Rank'!DR87-'MIN and MAX'!B$26)/('MIN and MAX'!F$26-'MIN and MAX'!B$26)</f>
        <v>1.1052417953397672E-4</v>
      </c>
      <c r="C93">
        <f>('CON Score and Page Rank'!DS87-'MIN and MAX'!C$26)/('MIN and MAX'!G$26-'MIN and MAX'!C$26)</f>
        <v>1.5922689299174488E-2</v>
      </c>
      <c r="D93">
        <f>('CON Score and Page Rank'!DT87-'MIN and MAX'!D$26)/('MIN and MAX'!H$26-'MIN and MAX'!D$26)</f>
        <v>0.59418669647847955</v>
      </c>
      <c r="E93">
        <f t="shared" si="5"/>
        <v>1.5812165119640512E-2</v>
      </c>
      <c r="F93">
        <f t="shared" si="6"/>
        <v>0.61088388991101106</v>
      </c>
      <c r="G93">
        <f t="shared" si="7"/>
        <v>0.5940761722989456</v>
      </c>
      <c r="H93" s="3">
        <f>IFERROR(VLOOKUP(A93,'GDP Data'!A$2:Q$144,3,FALSE),"Not Found")</f>
        <v>3557333364.30795</v>
      </c>
      <c r="I93">
        <f t="shared" si="8"/>
        <v>3.3617057004558702E-4</v>
      </c>
      <c r="J93">
        <f t="shared" si="9"/>
        <v>-0.61054771934096552</v>
      </c>
    </row>
    <row r="94" spans="1:10" x14ac:dyDescent="0.25">
      <c r="A94" t="s">
        <v>166</v>
      </c>
      <c r="B94">
        <f>('CON Score and Page Rank'!DR151-'MIN and MAX'!B$26)/('MIN and MAX'!F$26-'MIN and MAX'!B$26)</f>
        <v>1.2968272989311965E-2</v>
      </c>
      <c r="C94">
        <f>('CON Score and Page Rank'!DS151-'MIN and MAX'!C$26)/('MIN and MAX'!G$26-'MIN and MAX'!C$26)</f>
        <v>2.8682128059275811E-2</v>
      </c>
      <c r="D94">
        <f>('CON Score and Page Rank'!DT151-'MIN and MAX'!D$26)/('MIN and MAX'!H$26-'MIN and MAX'!D$26)</f>
        <v>0.9150363331470095</v>
      </c>
      <c r="E94">
        <f t="shared" si="5"/>
        <v>1.5713855069963846E-2</v>
      </c>
      <c r="F94">
        <f t="shared" si="6"/>
        <v>0.61080752366720281</v>
      </c>
      <c r="G94">
        <f t="shared" si="7"/>
        <v>0.90206806015769758</v>
      </c>
      <c r="H94" s="3">
        <f>IFERROR(VLOOKUP(A94,'GDP Data'!A$2:Q$144,3,FALSE),"Not Found")</f>
        <v>120296476180.40199</v>
      </c>
      <c r="I94">
        <f t="shared" si="8"/>
        <v>1.1368103809947095E-2</v>
      </c>
      <c r="J94">
        <f t="shared" si="9"/>
        <v>-0.59943941985725568</v>
      </c>
    </row>
    <row r="95" spans="1:10" x14ac:dyDescent="0.25">
      <c r="A95" t="s">
        <v>117</v>
      </c>
      <c r="B95">
        <f>('CON Score and Page Rank'!DR102-'MIN and MAX'!B$26)/('MIN and MAX'!F$26-'MIN and MAX'!B$26)</f>
        <v>1.5963686000618256E-4</v>
      </c>
      <c r="C95">
        <f>('CON Score and Page Rank'!DS102-'MIN and MAX'!C$26)/('MIN and MAX'!G$26-'MIN and MAX'!C$26)</f>
        <v>1.5585117552546702E-2</v>
      </c>
      <c r="D95">
        <f>('CON Score and Page Rank'!DT102-'MIN and MAX'!D$26)/('MIN and MAX'!H$26-'MIN and MAX'!D$26)</f>
        <v>0.53269983230855222</v>
      </c>
      <c r="E95">
        <f t="shared" si="5"/>
        <v>1.542548069254052E-2</v>
      </c>
      <c r="F95">
        <f t="shared" si="6"/>
        <v>0.61058351739229211</v>
      </c>
      <c r="G95">
        <f t="shared" si="7"/>
        <v>0.53254019544854603</v>
      </c>
      <c r="H95" s="3">
        <f>IFERROR(VLOOKUP(A95,'GDP Data'!A$2:Q$144,3,FALSE),"Not Found")</f>
        <v>15716489369.9266</v>
      </c>
      <c r="I95">
        <f t="shared" si="8"/>
        <v>1.4852195871250544E-3</v>
      </c>
      <c r="J95">
        <f t="shared" si="9"/>
        <v>-0.609098297805167</v>
      </c>
    </row>
    <row r="96" spans="1:10" x14ac:dyDescent="0.25">
      <c r="A96" t="s">
        <v>210</v>
      </c>
      <c r="B96">
        <f>('CON Score and Page Rank'!DR195-'MIN and MAX'!B$26)/('MIN and MAX'!F$26-'MIN and MAX'!B$26)</f>
        <v>8.5753729741385785E-6</v>
      </c>
      <c r="C96">
        <f>('CON Score and Page Rank'!DS195-'MIN and MAX'!C$26)/('MIN and MAX'!G$26-'MIN and MAX'!C$26)</f>
        <v>1.5385251227666756E-2</v>
      </c>
      <c r="D96">
        <f>('CON Score and Page Rank'!DT195-'MIN and MAX'!D$26)/('MIN and MAX'!H$26-'MIN and MAX'!D$26)</f>
        <v>0.46506428172163222</v>
      </c>
      <c r="E96">
        <f t="shared" si="5"/>
        <v>1.5376675854692618E-2</v>
      </c>
      <c r="F96">
        <f t="shared" si="6"/>
        <v>0.61054560629207011</v>
      </c>
      <c r="G96">
        <f t="shared" si="7"/>
        <v>0.46505570634865806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124</v>
      </c>
      <c r="B97">
        <f>('CON Score and Page Rank'!DR109-'MIN and MAX'!B$26)/('MIN and MAX'!F$26-'MIN and MAX'!B$26)</f>
        <v>1.5907284950412246E-2</v>
      </c>
      <c r="C97">
        <f>('CON Score and Page Rank'!DS109-'MIN and MAX'!C$26)/('MIN and MAX'!G$26-'MIN and MAX'!C$26)</f>
        <v>3.1249835040918827E-2</v>
      </c>
      <c r="D97">
        <f>('CON Score and Page Rank'!DT109-'MIN and MAX'!D$26)/('MIN and MAX'!H$26-'MIN and MAX'!D$26)</f>
        <v>0.9150363331470095</v>
      </c>
      <c r="E97">
        <f t="shared" si="5"/>
        <v>1.5342550090506581E-2</v>
      </c>
      <c r="F97">
        <f t="shared" si="6"/>
        <v>0.61051909774653945</v>
      </c>
      <c r="G97">
        <f t="shared" si="7"/>
        <v>0.89912904819659722</v>
      </c>
      <c r="H97" s="3">
        <f>IFERROR(VLOOKUP(A97,'GDP Data'!A$2:Q$144,3,FALSE),"Not Found")</f>
        <v>103311640571.81799</v>
      </c>
      <c r="I97">
        <f t="shared" si="8"/>
        <v>9.7630245879779531E-3</v>
      </c>
      <c r="J97">
        <f t="shared" si="9"/>
        <v>-0.6007560731585615</v>
      </c>
    </row>
    <row r="98" spans="1:10" x14ac:dyDescent="0.25">
      <c r="A98" t="s">
        <v>67</v>
      </c>
      <c r="B98">
        <f>('CON Score and Page Rank'!DR52-'MIN and MAX'!B$26)/('MIN and MAX'!F$26-'MIN and MAX'!B$26)</f>
        <v>2.8599340060870372E-4</v>
      </c>
      <c r="C98">
        <f>('CON Score and Page Rank'!DS52-'MIN and MAX'!C$26)/('MIN and MAX'!G$26-'MIN and MAX'!C$26)</f>
        <v>1.5312459074173662E-2</v>
      </c>
      <c r="D98">
        <f>('CON Score and Page Rank'!DT52-'MIN and MAX'!D$26)/('MIN and MAX'!H$26-'MIN and MAX'!D$26)</f>
        <v>0.47624371157070988</v>
      </c>
      <c r="E98">
        <f t="shared" si="5"/>
        <v>1.5026465673564958E-2</v>
      </c>
      <c r="F98">
        <f t="shared" si="6"/>
        <v>0.6102735665955783</v>
      </c>
      <c r="G98">
        <f t="shared" si="7"/>
        <v>0.47595771817010118</v>
      </c>
      <c r="H98" s="3">
        <f>IFERROR(VLOOKUP(A98,'GDP Data'!A$2:Q$144,3,FALSE),"Not Found")</f>
        <v>3190371050.4552398</v>
      </c>
      <c r="I98">
        <f t="shared" si="8"/>
        <v>3.0149236657136408E-4</v>
      </c>
      <c r="J98">
        <f t="shared" si="9"/>
        <v>-0.6099720742290069</v>
      </c>
    </row>
    <row r="99" spans="1:10" x14ac:dyDescent="0.25">
      <c r="A99" t="s">
        <v>59</v>
      </c>
      <c r="B99">
        <f>('CON Score and Page Rank'!DR44-'MIN and MAX'!B$26)/('MIN and MAX'!F$26-'MIN and MAX'!B$26)</f>
        <v>1.3817599516132175E-2</v>
      </c>
      <c r="C99">
        <f>('CON Score and Page Rank'!DS44-'MIN and MAX'!C$26)/('MIN and MAX'!G$26-'MIN and MAX'!C$26)</f>
        <v>2.8670112500745248E-2</v>
      </c>
      <c r="D99">
        <f>('CON Score and Page Rank'!DT44-'MIN and MAX'!D$26)/('MIN and MAX'!H$26-'MIN and MAX'!D$26)</f>
        <v>0.94745667970933478</v>
      </c>
      <c r="E99">
        <f t="shared" si="5"/>
        <v>1.4852512984613073E-2</v>
      </c>
      <c r="F99">
        <f t="shared" si="6"/>
        <v>0.61013844192114997</v>
      </c>
      <c r="G99">
        <f t="shared" si="7"/>
        <v>0.93363908019320263</v>
      </c>
      <c r="H99" s="3">
        <f>IFERROR(VLOOKUP(A99,'GDP Data'!A$2:Q$144,3,FALSE),"Not Found")</f>
        <v>12502013400</v>
      </c>
      <c r="I99">
        <f t="shared" si="8"/>
        <v>1.1814492882685427E-3</v>
      </c>
      <c r="J99">
        <f t="shared" si="9"/>
        <v>-0.60895699263288139</v>
      </c>
    </row>
    <row r="100" spans="1:10" x14ac:dyDescent="0.25">
      <c r="A100" t="s">
        <v>175</v>
      </c>
      <c r="B100">
        <f>('CON Score and Page Rank'!DR160-'MIN and MAX'!B$26)/('MIN and MAX'!F$26-'MIN and MAX'!B$26)</f>
        <v>8.7221808251150698E-4</v>
      </c>
      <c r="C100">
        <f>('CON Score and Page Rank'!DS160-'MIN and MAX'!C$26)/('MIN and MAX'!G$26-'MIN and MAX'!C$26)</f>
        <v>1.5495910193000112E-2</v>
      </c>
      <c r="D100">
        <f>('CON Score and Page Rank'!DT160-'MIN and MAX'!D$26)/('MIN and MAX'!H$26-'MIN and MAX'!D$26)</f>
        <v>0.59250978200111792</v>
      </c>
      <c r="E100">
        <f t="shared" si="5"/>
        <v>1.4623692110488605E-2</v>
      </c>
      <c r="F100">
        <f t="shared" si="6"/>
        <v>0.60996069620014504</v>
      </c>
      <c r="G100">
        <f t="shared" si="7"/>
        <v>0.59163756391860645</v>
      </c>
      <c r="H100" s="3">
        <f>IFERROR(VLOOKUP(A100,'GDP Data'!A$2:Q$144,3,FALSE),"Not Found")</f>
        <v>3922100793.5402999</v>
      </c>
      <c r="I100">
        <f t="shared" si="8"/>
        <v>3.706413553392667E-4</v>
      </c>
      <c r="J100">
        <f t="shared" si="9"/>
        <v>-0.60959005484480577</v>
      </c>
    </row>
    <row r="101" spans="1:10" x14ac:dyDescent="0.25">
      <c r="A101" t="s">
        <v>138</v>
      </c>
      <c r="B101">
        <f>('CON Score and Page Rank'!DR123-'MIN and MAX'!B$26)/('MIN and MAX'!F$26-'MIN and MAX'!B$26)</f>
        <v>5.0409947700255327E-4</v>
      </c>
      <c r="C101">
        <f>('CON Score and Page Rank'!DS123-'MIN and MAX'!C$26)/('MIN and MAX'!G$26-'MIN and MAX'!C$26)</f>
        <v>1.5031078124687326E-2</v>
      </c>
      <c r="D101">
        <f>('CON Score and Page Rank'!DT123-'MIN and MAX'!D$26)/('MIN and MAX'!H$26-'MIN and MAX'!D$26)</f>
        <v>0.6366685299049748</v>
      </c>
      <c r="E101">
        <f t="shared" si="5"/>
        <v>1.4526978647684773E-2</v>
      </c>
      <c r="F101">
        <f t="shared" si="6"/>
        <v>0.60988557016873413</v>
      </c>
      <c r="G101">
        <f t="shared" si="7"/>
        <v>0.63616443042797222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217</v>
      </c>
      <c r="B102">
        <f>('CON Score and Page Rank'!DR202-'MIN and MAX'!B$26)/('MIN and MAX'!F$26-'MIN and MAX'!B$26)</f>
        <v>4.2029225349706106E-5</v>
      </c>
      <c r="C102">
        <f>('CON Score and Page Rank'!DS202-'MIN and MAX'!C$26)/('MIN and MAX'!G$26-'MIN and MAX'!C$26)</f>
        <v>1.4358641197671516E-2</v>
      </c>
      <c r="D102">
        <f>('CON Score and Page Rank'!DT202-'MIN and MAX'!D$26)/('MIN and MAX'!H$26-'MIN and MAX'!D$26)</f>
        <v>0.52096143096702063</v>
      </c>
      <c r="E102">
        <f t="shared" si="5"/>
        <v>1.431661197232181E-2</v>
      </c>
      <c r="F102">
        <f t="shared" si="6"/>
        <v>0.60972215948109088</v>
      </c>
      <c r="G102">
        <f t="shared" si="7"/>
        <v>0.52091940174167095</v>
      </c>
      <c r="H102" s="3">
        <f>IFERROR(VLOOKUP(A102,'GDP Data'!A$2:Q$144,3,FALSE),"Not Found")</f>
        <v>5323146565.7031498</v>
      </c>
      <c r="I102">
        <f t="shared" si="8"/>
        <v>5.0304119186107442E-4</v>
      </c>
      <c r="J102">
        <f t="shared" si="9"/>
        <v>-0.60921911828922981</v>
      </c>
    </row>
    <row r="103" spans="1:10" x14ac:dyDescent="0.25">
      <c r="A103" t="s">
        <v>83</v>
      </c>
      <c r="B103">
        <f>('CON Score and Page Rank'!DR68-'MIN and MAX'!B$26)/('MIN and MAX'!F$26-'MIN and MAX'!B$26)</f>
        <v>3.0438425039120306E-5</v>
      </c>
      <c r="C103">
        <f>('CON Score and Page Rank'!DS68-'MIN and MAX'!C$26)/('MIN and MAX'!G$26-'MIN and MAX'!C$26)</f>
        <v>1.4294086933563202E-2</v>
      </c>
      <c r="D103">
        <f>('CON Score and Page Rank'!DT68-'MIN and MAX'!D$26)/('MIN and MAX'!H$26-'MIN and MAX'!D$26)</f>
        <v>0.46226942425936279</v>
      </c>
      <c r="E103">
        <f t="shared" si="5"/>
        <v>1.4263648508524081E-2</v>
      </c>
      <c r="F103">
        <f t="shared" si="6"/>
        <v>0.60968101800264995</v>
      </c>
      <c r="G103">
        <f t="shared" si="7"/>
        <v>0.46223898583432366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72</v>
      </c>
      <c r="B104">
        <f>('CON Score and Page Rank'!DR57-'MIN and MAX'!B$26)/('MIN and MAX'!F$26-'MIN and MAX'!B$26)</f>
        <v>3.9170340530043582E-5</v>
      </c>
      <c r="C104">
        <f>('CON Score and Page Rank'!DS57-'MIN and MAX'!C$26)/('MIN and MAX'!G$26-'MIN and MAX'!C$26)</f>
        <v>1.42011787288034E-2</v>
      </c>
      <c r="D104">
        <f>('CON Score and Page Rank'!DT57-'MIN and MAX'!D$26)/('MIN and MAX'!H$26-'MIN and MAX'!D$26)</f>
        <v>0.53214086081609835</v>
      </c>
      <c r="E104">
        <f t="shared" si="5"/>
        <v>1.4162008388273356E-2</v>
      </c>
      <c r="F104">
        <f t="shared" si="6"/>
        <v>0.60960206499398695</v>
      </c>
      <c r="G104">
        <f t="shared" si="7"/>
        <v>0.53210169047556832</v>
      </c>
      <c r="H104" s="3">
        <f>IFERROR(VLOOKUP(A104,'GDP Data'!A$2:Q$144,3,FALSE),"Not Found")</f>
        <v>1710843360.64955</v>
      </c>
      <c r="I104">
        <f t="shared" si="8"/>
        <v>1.6167593219651902E-4</v>
      </c>
      <c r="J104">
        <f t="shared" si="9"/>
        <v>-0.60944038906179043</v>
      </c>
    </row>
    <row r="105" spans="1:10" x14ac:dyDescent="0.25">
      <c r="A105" t="s">
        <v>30</v>
      </c>
      <c r="B105">
        <f>('CON Score and Page Rank'!DR16-'MIN and MAX'!B$26)/('MIN and MAX'!F$26-'MIN and MAX'!B$26)</f>
        <v>2.3180734609277607E-3</v>
      </c>
      <c r="C105">
        <f>('CON Score and Page Rank'!DS16-'MIN and MAX'!C$26)/('MIN and MAX'!G$26-'MIN and MAX'!C$26)</f>
        <v>1.641803081040067E-2</v>
      </c>
      <c r="D105">
        <f>('CON Score and Page Rank'!DT16-'MIN and MAX'!D$26)/('MIN and MAX'!H$26-'MIN and MAX'!D$26)</f>
        <v>0.72330911123532704</v>
      </c>
      <c r="E105">
        <f t="shared" si="5"/>
        <v>1.4099957349472909E-2</v>
      </c>
      <c r="F105">
        <f t="shared" si="6"/>
        <v>0.60955386437997883</v>
      </c>
      <c r="G105">
        <f t="shared" si="7"/>
        <v>0.72099103777439932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26</v>
      </c>
      <c r="B106">
        <f>('CON Score and Page Rank'!DR11-'MIN and MAX'!B$26)/('MIN and MAX'!F$26-'MIN and MAX'!B$26)</f>
        <v>2.3221491949926413E-3</v>
      </c>
      <c r="C106">
        <f>('CON Score and Page Rank'!DS11-'MIN and MAX'!C$26)/('MIN and MAX'!G$26-'MIN and MAX'!C$26)</f>
        <v>1.6247982513040993E-2</v>
      </c>
      <c r="D106">
        <f>('CON Score and Page Rank'!DT11-'MIN and MAX'!D$26)/('MIN and MAX'!H$26-'MIN and MAX'!D$26)</f>
        <v>0.52655114589155949</v>
      </c>
      <c r="E106">
        <f t="shared" si="5"/>
        <v>1.3925833318048352E-2</v>
      </c>
      <c r="F106">
        <f t="shared" si="6"/>
        <v>0.60941860660846536</v>
      </c>
      <c r="G106">
        <f t="shared" si="7"/>
        <v>0.52422899669656686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176</v>
      </c>
      <c r="B107">
        <f>('CON Score and Page Rank'!DR161-'MIN and MAX'!B$26)/('MIN and MAX'!F$26-'MIN and MAX'!B$26)</f>
        <v>5.3363385199034215E-4</v>
      </c>
      <c r="C107">
        <f>('CON Score and Page Rank'!DS161-'MIN and MAX'!C$26)/('MIN and MAX'!G$26-'MIN and MAX'!C$26)</f>
        <v>1.4434066048238442E-2</v>
      </c>
      <c r="D107">
        <f>('CON Score and Page Rank'!DT161-'MIN and MAX'!D$26)/('MIN and MAX'!H$26-'MIN and MAX'!D$26)</f>
        <v>0.66685299049748459</v>
      </c>
      <c r="E107">
        <f t="shared" si="5"/>
        <v>1.39004321962481E-2</v>
      </c>
      <c r="F107">
        <f t="shared" si="6"/>
        <v>0.60939887527614711</v>
      </c>
      <c r="G107">
        <f t="shared" si="7"/>
        <v>0.66631935664549424</v>
      </c>
      <c r="H107" s="3">
        <f>IFERROR(VLOOKUP(A107,'GDP Data'!A$2:Q$144,3,FALSE),"Not Found")</f>
        <v>12354820143.884899</v>
      </c>
      <c r="I107">
        <f t="shared" si="8"/>
        <v>1.1675394193449407E-3</v>
      </c>
      <c r="J107">
        <f t="shared" si="9"/>
        <v>-0.60823133585680222</v>
      </c>
    </row>
    <row r="108" spans="1:10" x14ac:dyDescent="0.25">
      <c r="A108" t="s">
        <v>98</v>
      </c>
      <c r="B108">
        <f>('CON Score and Page Rank'!DR83-'MIN and MAX'!B$26)/('MIN and MAX'!F$26-'MIN and MAX'!B$26)</f>
        <v>1.4812918625926294E-4</v>
      </c>
      <c r="C108">
        <f>('CON Score and Page Rank'!DS83-'MIN and MAX'!C$26)/('MIN and MAX'!G$26-'MIN and MAX'!C$26)</f>
        <v>1.384388982440494E-2</v>
      </c>
      <c r="D108">
        <f>('CON Score and Page Rank'!DT83-'MIN and MAX'!D$26)/('MIN and MAX'!H$26-'MIN and MAX'!D$26)</f>
        <v>0.45891559530463949</v>
      </c>
      <c r="E108">
        <f t="shared" si="5"/>
        <v>1.3695760638145676E-2</v>
      </c>
      <c r="F108">
        <f t="shared" si="6"/>
        <v>0.60923988849750066</v>
      </c>
      <c r="G108">
        <f t="shared" si="7"/>
        <v>0.45876746611838021</v>
      </c>
      <c r="H108" s="3">
        <f>IFERROR(VLOOKUP(A108,'GDP Data'!A$2:Q$144,3,FALSE),"Not Found")</f>
        <v>3468337941.0883002</v>
      </c>
      <c r="I108">
        <f t="shared" si="8"/>
        <v>3.2776043832856194E-4</v>
      </c>
      <c r="J108">
        <f t="shared" si="9"/>
        <v>-0.60891212805917205</v>
      </c>
    </row>
    <row r="109" spans="1:10" x14ac:dyDescent="0.25">
      <c r="A109" t="s">
        <v>129</v>
      </c>
      <c r="B109">
        <f>('CON Score and Page Rank'!DR114-'MIN and MAX'!B$26)/('MIN and MAX'!F$26-'MIN and MAX'!B$26)</f>
        <v>5.1784026010043902E-5</v>
      </c>
      <c r="C109">
        <f>('CON Score and Page Rank'!DS114-'MIN and MAX'!C$26)/('MIN and MAX'!G$26-'MIN and MAX'!C$26)</f>
        <v>1.3273708506406018E-2</v>
      </c>
      <c r="D109">
        <f>('CON Score and Page Rank'!DT114-'MIN and MAX'!D$26)/('MIN and MAX'!H$26-'MIN and MAX'!D$26)</f>
        <v>0.44326439351593067</v>
      </c>
      <c r="E109">
        <f t="shared" si="5"/>
        <v>1.3221924480395974E-2</v>
      </c>
      <c r="F109">
        <f t="shared" si="6"/>
        <v>0.60887181740337648</v>
      </c>
      <c r="G109">
        <f t="shared" si="7"/>
        <v>0.44321260948992064</v>
      </c>
      <c r="H109" s="3">
        <f>IFERROR(VLOOKUP(A109,'GDP Data'!A$2:Q$144,3,FALSE),"Not Found")</f>
        <v>2118467913.3787301</v>
      </c>
      <c r="I109">
        <f t="shared" si="8"/>
        <v>2.0019674658811718E-4</v>
      </c>
      <c r="J109">
        <f t="shared" si="9"/>
        <v>-0.60867162065678837</v>
      </c>
    </row>
    <row r="110" spans="1:10" x14ac:dyDescent="0.25">
      <c r="A110" t="s">
        <v>224</v>
      </c>
      <c r="B110">
        <f>('CON Score and Page Rank'!DR209-'MIN and MAX'!B$26)/('MIN and MAX'!F$26-'MIN and MAX'!B$26)</f>
        <v>7.2553153526505495E-5</v>
      </c>
      <c r="C110">
        <f>('CON Score and Page Rank'!DS209-'MIN and MAX'!C$26)/('MIN and MAX'!G$26-'MIN and MAX'!C$26)</f>
        <v>1.3155319871549498E-2</v>
      </c>
      <c r="D110">
        <f>('CON Score and Page Rank'!DT209-'MIN and MAX'!D$26)/('MIN and MAX'!H$26-'MIN and MAX'!D$26)</f>
        <v>0.50195640022358856</v>
      </c>
      <c r="E110">
        <f t="shared" si="5"/>
        <v>1.3082766718022993E-2</v>
      </c>
      <c r="F110">
        <f t="shared" si="6"/>
        <v>0.60876372107299992</v>
      </c>
      <c r="G110">
        <f t="shared" si="7"/>
        <v>0.50188384707006206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192</v>
      </c>
      <c r="B111">
        <f>('CON Score and Page Rank'!DR178-'MIN and MAX'!B$26)/('MIN and MAX'!F$26-'MIN and MAX'!B$26)</f>
        <v>1.6834128173442407E-2</v>
      </c>
      <c r="C111">
        <f>('CON Score and Page Rank'!DS178-'MIN and MAX'!C$26)/('MIN and MAX'!G$26-'MIN and MAX'!C$26)</f>
        <v>2.9780441411258299E-2</v>
      </c>
      <c r="D111">
        <f>('CON Score and Page Rank'!DT178-'MIN and MAX'!D$26)/('MIN and MAX'!H$26-'MIN and MAX'!D$26)</f>
        <v>0.94745667970933478</v>
      </c>
      <c r="E111">
        <f t="shared" si="5"/>
        <v>1.2946313237815893E-2</v>
      </c>
      <c r="F111">
        <f t="shared" si="6"/>
        <v>0.60865772540142571</v>
      </c>
      <c r="G111">
        <f t="shared" si="7"/>
        <v>0.93062255153589235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154</v>
      </c>
      <c r="B112">
        <f>('CON Score and Page Rank'!DR138-'MIN and MAX'!B$26)/('MIN and MAX'!F$26-'MIN and MAX'!B$26)</f>
        <v>1.2362173455386855E-4</v>
      </c>
      <c r="C112">
        <f>('CON Score and Page Rank'!DS138-'MIN and MAX'!C$26)/('MIN and MAX'!G$26-'MIN and MAX'!C$26)</f>
        <v>1.2861636751168783E-2</v>
      </c>
      <c r="D112">
        <f>('CON Score and Page Rank'!DT138-'MIN and MAX'!D$26)/('MIN and MAX'!H$26-'MIN and MAX'!D$26)</f>
        <v>0.36165455561766352</v>
      </c>
      <c r="E112">
        <f t="shared" si="5"/>
        <v>1.2738015016614914E-2</v>
      </c>
      <c r="F112">
        <f t="shared" si="6"/>
        <v>0.60849592146787679</v>
      </c>
      <c r="G112">
        <f t="shared" si="7"/>
        <v>0.36153093388310964</v>
      </c>
      <c r="H112" s="3">
        <f>IFERROR(VLOOKUP(A112,'GDP Data'!A$2:Q$144,3,FALSE),"Not Found")</f>
        <v>6007055042.1768703</v>
      </c>
      <c r="I112">
        <f t="shared" si="8"/>
        <v>5.6767103642440695E-4</v>
      </c>
      <c r="J112">
        <f t="shared" si="9"/>
        <v>-0.60792825043145238</v>
      </c>
    </row>
    <row r="113" spans="1:10" x14ac:dyDescent="0.25">
      <c r="A113" t="s">
        <v>152</v>
      </c>
      <c r="B113">
        <f>('CON Score and Page Rank'!DR136-'MIN and MAX'!B$26)/('MIN and MAX'!F$26-'MIN and MAX'!B$26)</f>
        <v>3.9892624879628411E-4</v>
      </c>
      <c r="C113">
        <f>('CON Score and Page Rank'!DS136-'MIN and MAX'!C$26)/('MIN and MAX'!G$26-'MIN and MAX'!C$26)</f>
        <v>1.2643201195356753E-2</v>
      </c>
      <c r="D113">
        <f>('CON Score and Page Rank'!DT136-'MIN and MAX'!D$26)/('MIN and MAX'!H$26-'MIN and MAX'!D$26)</f>
        <v>0.34991615427613193</v>
      </c>
      <c r="E113">
        <f t="shared" si="5"/>
        <v>1.2244274946560468E-2</v>
      </c>
      <c r="F113">
        <f t="shared" si="6"/>
        <v>0.60811238921769806</v>
      </c>
      <c r="G113">
        <f t="shared" si="7"/>
        <v>0.34951722802733565</v>
      </c>
      <c r="H113" s="3">
        <f>IFERROR(VLOOKUP(A113,'GDP Data'!A$2:Q$144,3,FALSE),"Not Found")</f>
        <v>6220270632.3359203</v>
      </c>
      <c r="I113">
        <f t="shared" si="8"/>
        <v>5.8782006355960156E-4</v>
      </c>
      <c r="J113">
        <f t="shared" si="9"/>
        <v>-0.60752456915413844</v>
      </c>
    </row>
    <row r="114" spans="1:10" x14ac:dyDescent="0.25">
      <c r="A114" t="s">
        <v>177</v>
      </c>
      <c r="B114">
        <f>('CON Score and Page Rank'!DR162-'MIN and MAX'!B$26)/('MIN and MAX'!F$26-'MIN and MAX'!B$26)</f>
        <v>1.9411014361656778E-3</v>
      </c>
      <c r="C114">
        <f>('CON Score and Page Rank'!DS162-'MIN and MAX'!C$26)/('MIN and MAX'!G$26-'MIN and MAX'!C$26)</f>
        <v>1.412556181840505E-2</v>
      </c>
      <c r="D114">
        <f>('CON Score and Page Rank'!DT162-'MIN and MAX'!D$26)/('MIN and MAX'!H$26-'MIN and MAX'!D$26)</f>
        <v>0.57406372275013973</v>
      </c>
      <c r="E114">
        <f t="shared" si="5"/>
        <v>1.2184460382239373E-2</v>
      </c>
      <c r="F114">
        <f t="shared" si="6"/>
        <v>0.60806592587425301</v>
      </c>
      <c r="G114">
        <f t="shared" si="7"/>
        <v>0.57212262131397407</v>
      </c>
      <c r="H114" s="3">
        <f>IFERROR(VLOOKUP(A114,'GDP Data'!A$2:Q$144,3,FALSE),"Not Found")</f>
        <v>5800774707.1742296</v>
      </c>
      <c r="I114">
        <f t="shared" si="8"/>
        <v>5.4817739590625912E-4</v>
      </c>
      <c r="J114">
        <f t="shared" si="9"/>
        <v>-0.60751774847834672</v>
      </c>
    </row>
    <row r="115" spans="1:10" x14ac:dyDescent="0.25">
      <c r="A115" t="s">
        <v>220</v>
      </c>
      <c r="B115">
        <f>('CON Score and Page Rank'!DR205-'MIN and MAX'!B$26)/('MIN and MAX'!F$26-'MIN and MAX'!B$26)</f>
        <v>3.4253428488361965E-5</v>
      </c>
      <c r="C115">
        <f>('CON Score and Page Rank'!DS205-'MIN and MAX'!C$26)/('MIN and MAX'!G$26-'MIN and MAX'!C$26)</f>
        <v>1.2153163490244517E-2</v>
      </c>
      <c r="D115">
        <f>('CON Score and Page Rank'!DT205-'MIN and MAX'!D$26)/('MIN and MAX'!H$26-'MIN and MAX'!D$26)</f>
        <v>0.36165455561766352</v>
      </c>
      <c r="E115">
        <f t="shared" si="5"/>
        <v>1.2118910061756154E-2</v>
      </c>
      <c r="F115">
        <f t="shared" si="6"/>
        <v>0.60801500705392686</v>
      </c>
      <c r="G115">
        <f t="shared" si="7"/>
        <v>0.36162030218917518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213</v>
      </c>
      <c r="B116">
        <f>('CON Score and Page Rank'!DR198-'MIN and MAX'!B$26)/('MIN and MAX'!F$26-'MIN and MAX'!B$26)</f>
        <v>6.6448405464859196E-5</v>
      </c>
      <c r="C116">
        <f>('CON Score and Page Rank'!DS198-'MIN and MAX'!C$26)/('MIN and MAX'!G$26-'MIN and MAX'!C$26)</f>
        <v>1.1867022411705497E-2</v>
      </c>
      <c r="D116">
        <f>('CON Score and Page Rank'!DT198-'MIN and MAX'!D$26)/('MIN and MAX'!H$26-'MIN and MAX'!D$26)</f>
        <v>0.44997205142537733</v>
      </c>
      <c r="E116">
        <f t="shared" si="5"/>
        <v>1.1800574006240638E-2</v>
      </c>
      <c r="F116">
        <f t="shared" si="6"/>
        <v>0.60776772685308877</v>
      </c>
      <c r="G116">
        <f t="shared" si="7"/>
        <v>0.44990560301991245</v>
      </c>
      <c r="H116" s="3">
        <f>IFERROR(VLOOKUP(A116,'GDP Data'!A$2:Q$144,3,FALSE),"Not Found")</f>
        <v>6331961555.4091396</v>
      </c>
      <c r="I116">
        <f t="shared" si="8"/>
        <v>5.9837493639079784E-4</v>
      </c>
      <c r="J116">
        <f t="shared" si="9"/>
        <v>-0.60716935191669796</v>
      </c>
    </row>
    <row r="117" spans="1:10" x14ac:dyDescent="0.25">
      <c r="A117" t="s">
        <v>179</v>
      </c>
      <c r="B117">
        <f>('CON Score and Page Rank'!DR164-'MIN and MAX'!B$26)/('MIN and MAX'!F$26-'MIN and MAX'!B$26)</f>
        <v>1.8367807398303061E-2</v>
      </c>
      <c r="C117">
        <f>('CON Score and Page Rank'!DS164-'MIN and MAX'!C$26)/('MIN and MAX'!G$26-'MIN and MAX'!C$26)</f>
        <v>3.015966650317204E-2</v>
      </c>
      <c r="D117">
        <f>('CON Score and Page Rank'!DT164-'MIN and MAX'!D$26)/('MIN and MAX'!H$26-'MIN and MAX'!D$26)</f>
        <v>0.94745667970933478</v>
      </c>
      <c r="E117">
        <f t="shared" si="5"/>
        <v>1.179185910486898E-2</v>
      </c>
      <c r="F117">
        <f t="shared" si="6"/>
        <v>0.60776095720659684</v>
      </c>
      <c r="G117">
        <f t="shared" si="7"/>
        <v>0.92908887231103177</v>
      </c>
      <c r="H117" s="3">
        <f>IFERROR(VLOOKUP(A117,'GDP Data'!A$2:Q$144,3,FALSE),"Not Found")</f>
        <v>23273640257.1968</v>
      </c>
      <c r="I117">
        <f t="shared" si="8"/>
        <v>2.1993757995238798E-3</v>
      </c>
      <c r="J117">
        <f t="shared" si="9"/>
        <v>-0.60556158140707295</v>
      </c>
    </row>
    <row r="118" spans="1:10" x14ac:dyDescent="0.25">
      <c r="A118" t="s">
        <v>144</v>
      </c>
      <c r="B118">
        <f>('CON Score and Page Rank'!DR129-'MIN and MAX'!B$26)/('MIN and MAX'!F$26-'MIN and MAX'!B$26)</f>
        <v>1.5260961444752896E-5</v>
      </c>
      <c r="C118">
        <f>('CON Score and Page Rank'!DS129-'MIN and MAX'!C$26)/('MIN and MAX'!G$26-'MIN and MAX'!C$26)</f>
        <v>1.1710706392292651E-2</v>
      </c>
      <c r="D118">
        <f>('CON Score and Page Rank'!DT129-'MIN and MAX'!D$26)/('MIN and MAX'!H$26-'MIN and MAX'!D$26)</f>
        <v>0.43879262157629961</v>
      </c>
      <c r="E118">
        <f t="shared" si="5"/>
        <v>1.1695445430847898E-2</v>
      </c>
      <c r="F118">
        <f t="shared" si="6"/>
        <v>0.60768606404805448</v>
      </c>
      <c r="G118">
        <f t="shared" si="7"/>
        <v>0.43877736061485484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156</v>
      </c>
      <c r="B119">
        <f>('CON Score and Page Rank'!DR140-'MIN and MAX'!B$26)/('MIN and MAX'!F$26-'MIN and MAX'!B$26)</f>
        <v>5.290061994309895E-5</v>
      </c>
      <c r="C119">
        <f>('CON Score and Page Rank'!DS140-'MIN and MAX'!C$26)/('MIN and MAX'!G$26-'MIN and MAX'!C$26)</f>
        <v>1.1631721047927784E-2</v>
      </c>
      <c r="D119">
        <f>('CON Score and Page Rank'!DT140-'MIN and MAX'!D$26)/('MIN and MAX'!H$26-'MIN and MAX'!D$26)</f>
        <v>0.41363890441587481</v>
      </c>
      <c r="E119">
        <f t="shared" si="5"/>
        <v>1.1578820427984686E-2</v>
      </c>
      <c r="F119">
        <f t="shared" si="6"/>
        <v>0.60759547093542676</v>
      </c>
      <c r="G119">
        <f t="shared" si="7"/>
        <v>0.41358600379593169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48</v>
      </c>
      <c r="B120">
        <f>('CON Score and Page Rank'!DR33-'MIN and MAX'!B$26)/('MIN and MAX'!F$26-'MIN and MAX'!B$26)</f>
        <v>2.394013200120497E-2</v>
      </c>
      <c r="C120">
        <f>('CON Score and Page Rank'!DS33-'MIN and MAX'!C$26)/('MIN and MAX'!G$26-'MIN and MAX'!C$26)</f>
        <v>3.5456140363707103E-2</v>
      </c>
      <c r="D120">
        <f>('CON Score and Page Rank'!DT33-'MIN and MAX'!D$26)/('MIN and MAX'!H$26-'MIN and MAX'!D$26)</f>
        <v>0.99105645612073789</v>
      </c>
      <c r="E120">
        <f t="shared" si="5"/>
        <v>1.1516008362502134E-2</v>
      </c>
      <c r="F120">
        <f t="shared" si="6"/>
        <v>0.60754667916365446</v>
      </c>
      <c r="G120">
        <f t="shared" si="7"/>
        <v>0.96711632411953297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201</v>
      </c>
      <c r="B121">
        <f>('CON Score and Page Rank'!DR186-'MIN and MAX'!B$26)/('MIN and MAX'!F$26-'MIN and MAX'!B$26)</f>
        <v>2.1156783859898526E-2</v>
      </c>
      <c r="C121">
        <f>('CON Score and Page Rank'!DS186-'MIN and MAX'!C$26)/('MIN and MAX'!G$26-'MIN and MAX'!C$26)</f>
        <v>3.2662668527608241E-2</v>
      </c>
      <c r="D121">
        <f>('CON Score and Page Rank'!DT186-'MIN and MAX'!D$26)/('MIN and MAX'!H$26-'MIN and MAX'!D$26)</f>
        <v>0.94745667970933478</v>
      </c>
      <c r="E121">
        <f t="shared" si="5"/>
        <v>1.1505884667709715E-2</v>
      </c>
      <c r="F121">
        <f t="shared" si="6"/>
        <v>0.60753881518080333</v>
      </c>
      <c r="G121">
        <f t="shared" si="7"/>
        <v>0.92629989584943628</v>
      </c>
      <c r="H121" s="3">
        <f>IFERROR(VLOOKUP(A121,'GDP Data'!A$2:Q$144,3,FALSE),"Not Found")</f>
        <v>71517080040.633804</v>
      </c>
      <c r="I121">
        <f t="shared" si="8"/>
        <v>6.7584156735147321E-3</v>
      </c>
      <c r="J121">
        <f t="shared" si="9"/>
        <v>-0.60078039950728856</v>
      </c>
    </row>
    <row r="122" spans="1:10" x14ac:dyDescent="0.25">
      <c r="A122" t="s">
        <v>103</v>
      </c>
      <c r="B122">
        <f>('CON Score and Page Rank'!DR88-'MIN and MAX'!B$26)/('MIN and MAX'!F$26-'MIN and MAX'!B$26)</f>
        <v>1.6478811308801303E-5</v>
      </c>
      <c r="C122">
        <f>('CON Score and Page Rank'!DS88-'MIN and MAX'!C$26)/('MIN and MAX'!G$26-'MIN and MAX'!C$26)</f>
        <v>1.1371234730717083E-2</v>
      </c>
      <c r="D122">
        <f>('CON Score and Page Rank'!DT88-'MIN and MAX'!D$26)/('MIN and MAX'!H$26-'MIN and MAX'!D$26)</f>
        <v>0.38233650083845722</v>
      </c>
      <c r="E122">
        <f t="shared" si="5"/>
        <v>1.1354755919408282E-2</v>
      </c>
      <c r="F122">
        <f t="shared" si="6"/>
        <v>0.60742141991066378</v>
      </c>
      <c r="G122">
        <f t="shared" si="7"/>
        <v>0.38232002202714843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65</v>
      </c>
      <c r="B123">
        <f>('CON Score and Page Rank'!DR50-'MIN and MAX'!B$26)/('MIN and MAX'!F$26-'MIN and MAX'!B$26)</f>
        <v>4.7336644829996354E-5</v>
      </c>
      <c r="C123">
        <f>('CON Score and Page Rank'!DS50-'MIN and MAX'!C$26)/('MIN and MAX'!G$26-'MIN and MAX'!C$26)</f>
        <v>1.1387561293771461E-2</v>
      </c>
      <c r="D123">
        <f>('CON Score and Page Rank'!DT50-'MIN and MAX'!D$26)/('MIN and MAX'!H$26-'MIN and MAX'!D$26)</f>
        <v>0.38233650083845722</v>
      </c>
      <c r="E123">
        <f t="shared" si="5"/>
        <v>1.1340224648941464E-2</v>
      </c>
      <c r="F123">
        <f t="shared" si="6"/>
        <v>0.60741013216798678</v>
      </c>
      <c r="G123">
        <f t="shared" si="7"/>
        <v>0.38228916419362724</v>
      </c>
      <c r="H123" s="3">
        <f>IFERROR(VLOOKUP(A123,'GDP Data'!A$2:Q$144,3,FALSE),"Not Found")</f>
        <v>3666222600.09828</v>
      </c>
      <c r="I123">
        <f t="shared" si="8"/>
        <v>3.4646068140673712E-4</v>
      </c>
      <c r="J123">
        <f t="shared" si="9"/>
        <v>-0.60706367148658003</v>
      </c>
    </row>
    <row r="124" spans="1:10" x14ac:dyDescent="0.25">
      <c r="A124" t="s">
        <v>194</v>
      </c>
      <c r="B124">
        <f>('CON Score and Page Rank'!DR180-'MIN and MAX'!B$26)/('MIN and MAX'!F$26-'MIN and MAX'!B$26)</f>
        <v>2.4405125182741138E-2</v>
      </c>
      <c r="C124">
        <f>('CON Score and Page Rank'!DS180-'MIN and MAX'!C$26)/('MIN and MAX'!G$26-'MIN and MAX'!C$26)</f>
        <v>3.574528643991625E-2</v>
      </c>
      <c r="D124">
        <f>('CON Score and Page Rank'!DT180-'MIN and MAX'!D$26)/('MIN and MAX'!H$26-'MIN and MAX'!D$26)</f>
        <v>0.92901062045835658</v>
      </c>
      <c r="E124">
        <f t="shared" si="5"/>
        <v>1.1340161257175112E-2</v>
      </c>
      <c r="F124">
        <f t="shared" si="6"/>
        <v>0.60741008292590926</v>
      </c>
      <c r="G124">
        <f t="shared" si="7"/>
        <v>0.9046054952756154</v>
      </c>
      <c r="H124" s="3">
        <f>IFERROR(VLOOKUP(A124,'GDP Data'!A$2:Q$144,3,FALSE),"Not Found")</f>
        <v>201751148417.10199</v>
      </c>
      <c r="I124">
        <f t="shared" si="8"/>
        <v>1.9065629117366509E-2</v>
      </c>
      <c r="J124">
        <f t="shared" si="9"/>
        <v>-0.58834445380854272</v>
      </c>
    </row>
    <row r="125" spans="1:10" x14ac:dyDescent="0.25">
      <c r="A125" t="s">
        <v>147</v>
      </c>
      <c r="B125">
        <f>('CON Score and Page Rank'!DR131-'MIN and MAX'!B$26)/('MIN and MAX'!F$26-'MIN and MAX'!B$26)</f>
        <v>2.3607703165132672E-2</v>
      </c>
      <c r="C125">
        <f>('CON Score and Page Rank'!DS131-'MIN and MAX'!C$26)/('MIN and MAX'!G$26-'MIN and MAX'!C$26)</f>
        <v>3.4811736785162632E-2</v>
      </c>
      <c r="D125">
        <f>('CON Score and Page Rank'!DT131-'MIN and MAX'!D$26)/('MIN and MAX'!H$26-'MIN and MAX'!D$26)</f>
        <v>0.89155953046394631</v>
      </c>
      <c r="E125">
        <f t="shared" si="5"/>
        <v>1.120403362002996E-2</v>
      </c>
      <c r="F125">
        <f t="shared" si="6"/>
        <v>0.60730434036590186</v>
      </c>
      <c r="G125">
        <f t="shared" si="7"/>
        <v>0.86795182729881359</v>
      </c>
      <c r="H125" s="3">
        <f>IFERROR(VLOOKUP(A125,'GDP Data'!A$2:Q$144,3,FALSE),"Not Found")</f>
        <v>92783947368.421097</v>
      </c>
      <c r="I125">
        <f t="shared" si="8"/>
        <v>8.7681499830392935E-3</v>
      </c>
      <c r="J125">
        <f t="shared" si="9"/>
        <v>-0.59853619038286254</v>
      </c>
    </row>
    <row r="126" spans="1:10" x14ac:dyDescent="0.25">
      <c r="A126" t="s">
        <v>93</v>
      </c>
      <c r="B126">
        <f>('CON Score and Page Rank'!DR78-'MIN and MAX'!B$26)/('MIN and MAX'!F$26-'MIN and MAX'!B$26)</f>
        <v>9.3804887466907696E-6</v>
      </c>
      <c r="C126">
        <f>('CON Score and Page Rank'!DS78-'MIN and MAX'!C$26)/('MIN and MAX'!G$26-'MIN and MAX'!C$26)</f>
        <v>1.0952304962114684E-2</v>
      </c>
      <c r="D126">
        <f>('CON Score and Page Rank'!DT78-'MIN and MAX'!D$26)/('MIN and MAX'!H$26-'MIN and MAX'!D$26)</f>
        <v>0.29569591950810509</v>
      </c>
      <c r="E126">
        <f t="shared" si="5"/>
        <v>1.0942924473367994E-2</v>
      </c>
      <c r="F126">
        <f t="shared" si="6"/>
        <v>0.6071015134441361</v>
      </c>
      <c r="G126">
        <f t="shared" si="7"/>
        <v>0.29568653901935837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135</v>
      </c>
      <c r="B127">
        <f>('CON Score and Page Rank'!DR120-'MIN and MAX'!B$26)/('MIN and MAX'!F$26-'MIN and MAX'!B$26)</f>
        <v>2.0467738739941079E-5</v>
      </c>
      <c r="C127">
        <f>('CON Score and Page Rank'!DS120-'MIN and MAX'!C$26)/('MIN and MAX'!G$26-'MIN and MAX'!C$26)</f>
        <v>1.0958167219123079E-2</v>
      </c>
      <c r="D127">
        <f>('CON Score and Page Rank'!DT120-'MIN and MAX'!D$26)/('MIN and MAX'!H$26-'MIN and MAX'!D$26)</f>
        <v>0.29569591950810509</v>
      </c>
      <c r="E127">
        <f t="shared" si="5"/>
        <v>1.0937699480383138E-2</v>
      </c>
      <c r="F127">
        <f t="shared" si="6"/>
        <v>0.60709745472288135</v>
      </c>
      <c r="G127">
        <f t="shared" si="7"/>
        <v>0.29567545176936516</v>
      </c>
      <c r="H127" s="3">
        <f>IFERROR(VLOOKUP(A127,'GDP Data'!A$2:Q$144,3,FALSE),"Not Found")</f>
        <v>3984000517.0234499</v>
      </c>
      <c r="I127">
        <f t="shared" si="8"/>
        <v>3.7649092387781799E-4</v>
      </c>
      <c r="J127">
        <f t="shared" si="9"/>
        <v>-0.60672096379900353</v>
      </c>
    </row>
    <row r="128" spans="1:10" x14ac:dyDescent="0.25">
      <c r="A128" t="s">
        <v>145</v>
      </c>
      <c r="B128">
        <f>('CON Score and Page Rank'!DR130-'MIN and MAX'!B$26)/('MIN and MAX'!F$26-'MIN and MAX'!B$26)</f>
        <v>3.8379084149492245E-5</v>
      </c>
      <c r="C128">
        <f>('CON Score and Page Rank'!DS130-'MIN and MAX'!C$26)/('MIN and MAX'!G$26-'MIN and MAX'!C$26)</f>
        <v>1.080939176416861E-2</v>
      </c>
      <c r="D128">
        <f>('CON Score and Page Rank'!DT130-'MIN and MAX'!D$26)/('MIN and MAX'!H$26-'MIN and MAX'!D$26)</f>
        <v>0.3437674678591392</v>
      </c>
      <c r="E128">
        <f t="shared" si="5"/>
        <v>1.0771012680019117E-2</v>
      </c>
      <c r="F128">
        <f t="shared" si="6"/>
        <v>0.60696797411659464</v>
      </c>
      <c r="G128">
        <f t="shared" si="7"/>
        <v>0.3437290887749897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62</v>
      </c>
      <c r="B129">
        <f>('CON Score and Page Rank'!DR47-'MIN and MAX'!B$26)/('MIN and MAX'!F$26-'MIN and MAX'!B$26)</f>
        <v>2.001177811568533E-2</v>
      </c>
      <c r="C129">
        <f>('CON Score and Page Rank'!DS47-'MIN and MAX'!C$26)/('MIN and MAX'!G$26-'MIN and MAX'!C$26)</f>
        <v>3.0757991973391203E-2</v>
      </c>
      <c r="D129">
        <f>('CON Score and Page Rank'!DT47-'MIN and MAX'!D$26)/('MIN and MAX'!H$26-'MIN and MAX'!D$26)</f>
        <v>0.89267747344885406</v>
      </c>
      <c r="E129">
        <f t="shared" si="5"/>
        <v>1.0746213857705873E-2</v>
      </c>
      <c r="F129">
        <f t="shared" si="6"/>
        <v>0.60694871064437428</v>
      </c>
      <c r="G129">
        <f t="shared" si="7"/>
        <v>0.87266569533316873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256</v>
      </c>
      <c r="B130">
        <f>('CON Score and Page Rank'!DR145-'MIN and MAX'!B$26)/('MIN and MAX'!F$26-'MIN and MAX'!B$26)</f>
        <v>6.6890452416795804E-5</v>
      </c>
      <c r="C130">
        <f>('CON Score and Page Rank'!DS145-'MIN and MAX'!C$26)/('MIN and MAX'!G$26-'MIN and MAX'!C$26)</f>
        <v>9.4713862651853858E-3</v>
      </c>
      <c r="D130">
        <f>('CON Score and Page Rank'!DT145-'MIN and MAX'!D$26)/('MIN and MAX'!H$26-'MIN and MAX'!D$26)</f>
        <v>0.35215204024594748</v>
      </c>
      <c r="E130">
        <f t="shared" si="5"/>
        <v>9.4044958127685908E-3</v>
      </c>
      <c r="F130">
        <f t="shared" si="6"/>
        <v>0.60590647775283757</v>
      </c>
      <c r="G130">
        <f t="shared" si="7"/>
        <v>0.35208514979353067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164</v>
      </c>
      <c r="B131">
        <f>('CON Score and Page Rank'!DR149-'MIN and MAX'!B$26)/('MIN and MAX'!F$26-'MIN and MAX'!B$26)</f>
        <v>2.9077083161608841E-2</v>
      </c>
      <c r="C131">
        <f>('CON Score and Page Rank'!DS149-'MIN and MAX'!C$26)/('MIN and MAX'!G$26-'MIN and MAX'!C$26)</f>
        <v>3.8326852754471501E-2</v>
      </c>
      <c r="D131">
        <f>('CON Score and Page Rank'!DT149-'MIN and MAX'!D$26)/('MIN and MAX'!H$26-'MIN and MAX'!D$26)</f>
        <v>0.91168250419228625</v>
      </c>
      <c r="E131">
        <f t="shared" ref="E131:E194" si="10">C131-B131</f>
        <v>9.2497695928626597E-3</v>
      </c>
      <c r="F131">
        <f t="shared" si="6"/>
        <v>0.60578628800345058</v>
      </c>
      <c r="G131">
        <f t="shared" si="7"/>
        <v>0.88260542103067741</v>
      </c>
      <c r="H131" s="3" t="str">
        <f>IFERROR(VLOOKUP(A131,'GDP Data'!A$2:Q$144,3,FALSE),"Not Found")</f>
        <v>Not Found</v>
      </c>
      <c r="I131" t="str">
        <f t="shared" si="8"/>
        <v>No Value</v>
      </c>
      <c r="J131" t="str">
        <f t="shared" si="9"/>
        <v>No Value</v>
      </c>
    </row>
    <row r="132" spans="1:10" x14ac:dyDescent="0.25">
      <c r="A132" t="s">
        <v>155</v>
      </c>
      <c r="B132">
        <f>('CON Score and Page Rank'!DR139-'MIN and MAX'!B$26)/('MIN and MAX'!F$26-'MIN and MAX'!B$26)</f>
        <v>1.0075129799699558E-3</v>
      </c>
      <c r="C132">
        <f>('CON Score and Page Rank'!DS139-'MIN and MAX'!C$26)/('MIN and MAX'!G$26-'MIN and MAX'!C$26)</f>
        <v>1.0056879183898774E-2</v>
      </c>
      <c r="D132">
        <f>('CON Score and Page Rank'!DT139-'MIN and MAX'!D$26)/('MIN and MAX'!H$26-'MIN and MAX'!D$26)</f>
        <v>0.36053661263275572</v>
      </c>
      <c r="E132">
        <f t="shared" si="10"/>
        <v>9.0493662039288179E-3</v>
      </c>
      <c r="F132">
        <f t="shared" ref="F132:F195" si="11">(E132-MIN(E$3:E$220))/(MAX(E$3:E$220)-MIN(E$3:E$220))</f>
        <v>0.60563061669507812</v>
      </c>
      <c r="G132">
        <f t="shared" ref="G132:G195" si="12">D132-B132</f>
        <v>0.35952909965278573</v>
      </c>
      <c r="H132" s="3" t="str">
        <f>IFERROR(VLOOKUP(A132,'GDP Data'!A$2:Q$144,3,FALSE),"Not Found")</f>
        <v>Not Found</v>
      </c>
      <c r="I132" t="str">
        <f t="shared" ref="I132:I195" si="13">IFERROR((H132-MIN(H$3:H$220))/(MAX(H$3:H$220)-MIN(H$3:H$220)),"No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212</v>
      </c>
      <c r="B133">
        <f>('CON Score and Page Rank'!DR197-'MIN and MAX'!B$26)/('MIN and MAX'!F$26-'MIN and MAX'!B$26)</f>
        <v>1.3405962203537998E-5</v>
      </c>
      <c r="C133">
        <f>('CON Score and Page Rank'!DS197-'MIN and MAX'!C$26)/('MIN and MAX'!G$26-'MIN and MAX'!C$26)</f>
        <v>8.9257546257924345E-3</v>
      </c>
      <c r="D133">
        <f>('CON Score and Page Rank'!DT197-'MIN and MAX'!D$26)/('MIN and MAX'!H$26-'MIN and MAX'!D$26)</f>
        <v>0.35662381218557854</v>
      </c>
      <c r="E133">
        <f t="shared" si="10"/>
        <v>8.9123486635888961E-3</v>
      </c>
      <c r="F133">
        <f t="shared" si="11"/>
        <v>0.60552418286734622</v>
      </c>
      <c r="G133">
        <f t="shared" si="12"/>
        <v>0.35661040622337498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97</v>
      </c>
      <c r="B134">
        <f>('CON Score and Page Rank'!DR82-'MIN and MAX'!B$26)/('MIN and MAX'!F$26-'MIN and MAX'!B$26)</f>
        <v>5.5115455296652834E-6</v>
      </c>
      <c r="C134">
        <f>('CON Score and Page Rank'!DS82-'MIN and MAX'!C$26)/('MIN and MAX'!G$26-'MIN and MAX'!C$26)</f>
        <v>8.8111628660648388E-3</v>
      </c>
      <c r="D134">
        <f>('CON Score and Page Rank'!DT82-'MIN and MAX'!D$26)/('MIN and MAX'!H$26-'MIN and MAX'!D$26)</f>
        <v>0.31637786472889884</v>
      </c>
      <c r="E134">
        <f t="shared" si="10"/>
        <v>8.8056513205351742E-3</v>
      </c>
      <c r="F134">
        <f t="shared" si="11"/>
        <v>0.60544130145959452</v>
      </c>
      <c r="G134">
        <f t="shared" si="12"/>
        <v>0.31637235318336915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66</v>
      </c>
      <c r="B135">
        <f>('CON Score and Page Rank'!DR51-'MIN and MAX'!B$26)/('MIN and MAX'!F$26-'MIN and MAX'!B$26)</f>
        <v>6.5279460828814181E-4</v>
      </c>
      <c r="C135">
        <f>('CON Score and Page Rank'!DS51-'MIN and MAX'!C$26)/('MIN and MAX'!G$26-'MIN and MAX'!C$26)</f>
        <v>9.3047123113254998E-3</v>
      </c>
      <c r="D135">
        <f>('CON Score and Page Rank'!DT51-'MIN and MAX'!D$26)/('MIN and MAX'!H$26-'MIN and MAX'!D$26)</f>
        <v>0.35662381218557854</v>
      </c>
      <c r="E135">
        <f t="shared" si="10"/>
        <v>8.6519177030373578E-3</v>
      </c>
      <c r="F135">
        <f t="shared" si="11"/>
        <v>0.60532188275363341</v>
      </c>
      <c r="G135">
        <f t="shared" si="12"/>
        <v>0.35597101757729038</v>
      </c>
      <c r="H135" s="3">
        <f>IFERROR(VLOOKUP(A135,'GDP Data'!A$2:Q$144,3,FALSE),"Not Found")</f>
        <v>5489608299.6644497</v>
      </c>
      <c r="I135">
        <f t="shared" si="13"/>
        <v>5.1877194584607053E-4</v>
      </c>
      <c r="J135">
        <f t="shared" si="14"/>
        <v>-0.60480311080778737</v>
      </c>
    </row>
    <row r="136" spans="1:10" x14ac:dyDescent="0.25">
      <c r="A136" t="s">
        <v>115</v>
      </c>
      <c r="B136">
        <f>('CON Score and Page Rank'!DR100-'MIN and MAX'!B$26)/('MIN and MAX'!F$26-'MIN and MAX'!B$26)</f>
        <v>3.1349761942119567E-2</v>
      </c>
      <c r="C136">
        <f>('CON Score and Page Rank'!DS100-'MIN and MAX'!C$26)/('MIN and MAX'!G$26-'MIN and MAX'!C$26)</f>
        <v>3.996695802660178E-2</v>
      </c>
      <c r="D136">
        <f>('CON Score and Page Rank'!DT100-'MIN and MAX'!D$26)/('MIN and MAX'!H$26-'MIN and MAX'!D$26)</f>
        <v>0.94745667970933478</v>
      </c>
      <c r="E136">
        <f t="shared" si="10"/>
        <v>8.6171960844822135E-3</v>
      </c>
      <c r="F136">
        <f t="shared" si="11"/>
        <v>0.60529491135450664</v>
      </c>
      <c r="G136">
        <f t="shared" si="12"/>
        <v>0.9161069177672152</v>
      </c>
      <c r="H136" s="3">
        <f>IFERROR(VLOOKUP(A136,'GDP Data'!A$2:Q$144,3,FALSE),"Not Found")</f>
        <v>135429607036.658</v>
      </c>
      <c r="I136">
        <f t="shared" si="13"/>
        <v>1.2798195596554712E-2</v>
      </c>
      <c r="J136">
        <f t="shared" si="14"/>
        <v>-0.59249671575795193</v>
      </c>
    </row>
    <row r="137" spans="1:10" x14ac:dyDescent="0.25">
      <c r="A137" t="s">
        <v>151</v>
      </c>
      <c r="B137">
        <f>('CON Score and Page Rank'!DR135-'MIN and MAX'!B$26)/('MIN and MAX'!F$26-'MIN and MAX'!B$26)</f>
        <v>1.6906798384935288E-5</v>
      </c>
      <c r="C137">
        <f>('CON Score and Page Rank'!DS135-'MIN and MAX'!C$26)/('MIN and MAX'!G$26-'MIN and MAX'!C$26)</f>
        <v>8.5272984352198558E-3</v>
      </c>
      <c r="D137">
        <f>('CON Score and Page Rank'!DT135-'MIN and MAX'!D$26)/('MIN and MAX'!H$26-'MIN and MAX'!D$26)</f>
        <v>0.33538289547233091</v>
      </c>
      <c r="E137">
        <f t="shared" si="10"/>
        <v>8.5103916368349207E-3</v>
      </c>
      <c r="F137">
        <f t="shared" si="11"/>
        <v>0.60521194674899925</v>
      </c>
      <c r="G137">
        <f t="shared" si="12"/>
        <v>0.33536598867394596</v>
      </c>
      <c r="H137" s="3">
        <f>IFERROR(VLOOKUP(A137,'GDP Data'!A$2:Q$144,3,FALSE),"Not Found")</f>
        <v>1267997934.3125</v>
      </c>
      <c r="I137">
        <f t="shared" si="13"/>
        <v>1.1982671983214203E-4</v>
      </c>
      <c r="J137">
        <f t="shared" si="14"/>
        <v>-0.60509212002916712</v>
      </c>
    </row>
    <row r="138" spans="1:10" x14ac:dyDescent="0.25">
      <c r="A138" t="s">
        <v>118</v>
      </c>
      <c r="B138">
        <f>('CON Score and Page Rank'!DR103-'MIN and MAX'!B$26)/('MIN and MAX'!F$26-'MIN and MAX'!B$26)</f>
        <v>1.6859431649946793E-5</v>
      </c>
      <c r="C138">
        <f>('CON Score and Page Rank'!DS103-'MIN and MAX'!C$26)/('MIN and MAX'!G$26-'MIN and MAX'!C$26)</f>
        <v>8.4658215605642843E-3</v>
      </c>
      <c r="D138">
        <f>('CON Score and Page Rank'!DT103-'MIN and MAX'!D$26)/('MIN and MAX'!H$26-'MIN and MAX'!D$26)</f>
        <v>0.20067076579094467</v>
      </c>
      <c r="E138">
        <f t="shared" si="10"/>
        <v>8.4489621289143384E-3</v>
      </c>
      <c r="F138">
        <f t="shared" si="11"/>
        <v>0.60516422893383881</v>
      </c>
      <c r="G138">
        <f t="shared" si="12"/>
        <v>0.20065390635929473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186</v>
      </c>
      <c r="B139">
        <f>('CON Score and Page Rank'!DR171-'MIN and MAX'!B$26)/('MIN and MAX'!F$26-'MIN and MAX'!B$26)</f>
        <v>3.0938492678582861E-5</v>
      </c>
      <c r="C139">
        <f>('CON Score and Page Rank'!DS171-'MIN and MAX'!C$26)/('MIN and MAX'!G$26-'MIN and MAX'!C$26)</f>
        <v>8.4777085867461244E-3</v>
      </c>
      <c r="D139">
        <f>('CON Score and Page Rank'!DT171-'MIN and MAX'!D$26)/('MIN and MAX'!H$26-'MIN and MAX'!D$26)</f>
        <v>0.45667970933482394</v>
      </c>
      <c r="E139">
        <f t="shared" si="10"/>
        <v>8.4467700940675412E-3</v>
      </c>
      <c r="F139">
        <f t="shared" si="11"/>
        <v>0.60516252618352906</v>
      </c>
      <c r="G139">
        <f t="shared" si="12"/>
        <v>0.45664877084214534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77</v>
      </c>
      <c r="B140">
        <f>('CON Score and Page Rank'!DR62-'MIN and MAX'!B$26)/('MIN and MAX'!F$26-'MIN and MAX'!B$26)</f>
        <v>9.3897315449692503E-5</v>
      </c>
      <c r="C140">
        <f>('CON Score and Page Rank'!DS62-'MIN and MAX'!C$26)/('MIN and MAX'!G$26-'MIN and MAX'!C$26)</f>
        <v>8.5047890229769368E-3</v>
      </c>
      <c r="D140">
        <f>('CON Score and Page Rank'!DT62-'MIN and MAX'!D$26)/('MIN and MAX'!H$26-'MIN and MAX'!D$26)</f>
        <v>0.20067076579094467</v>
      </c>
      <c r="E140">
        <f t="shared" si="10"/>
        <v>8.4108917075272436E-3</v>
      </c>
      <c r="F140">
        <f t="shared" si="11"/>
        <v>0.60513465621883067</v>
      </c>
      <c r="G140">
        <f t="shared" si="12"/>
        <v>0.20057686847549497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140</v>
      </c>
      <c r="B141">
        <f>('CON Score and Page Rank'!DR125-'MIN and MAX'!B$26)/('MIN and MAX'!F$26-'MIN and MAX'!B$26)</f>
        <v>3.1044280435995851E-2</v>
      </c>
      <c r="C141">
        <f>('CON Score and Page Rank'!DS125-'MIN and MAX'!C$26)/('MIN and MAX'!G$26-'MIN and MAX'!C$26)</f>
        <v>3.9440038924322816E-2</v>
      </c>
      <c r="D141">
        <f>('CON Score and Page Rank'!DT125-'MIN and MAX'!D$26)/('MIN and MAX'!H$26-'MIN and MAX'!D$26)</f>
        <v>0.97093348239239796</v>
      </c>
      <c r="E141">
        <f t="shared" si="10"/>
        <v>8.3957584883269654E-3</v>
      </c>
      <c r="F141">
        <f t="shared" si="11"/>
        <v>0.6051229008885175</v>
      </c>
      <c r="G141">
        <f t="shared" si="12"/>
        <v>0.93988920195640213</v>
      </c>
      <c r="H141" s="3">
        <f>IFERROR(VLOOKUP(A141,'GDP Data'!A$2:Q$144,3,FALSE),"Not Found")</f>
        <v>485441014538.638</v>
      </c>
      <c r="I141">
        <f t="shared" si="13"/>
        <v>4.5874526188160472E-2</v>
      </c>
      <c r="J141">
        <f t="shared" si="14"/>
        <v>-0.55924837470035704</v>
      </c>
    </row>
    <row r="142" spans="1:10" x14ac:dyDescent="0.25">
      <c r="A142" t="s">
        <v>133</v>
      </c>
      <c r="B142">
        <f>('CON Score and Page Rank'!DR118-'MIN and MAX'!B$26)/('MIN and MAX'!F$26-'MIN and MAX'!B$26)</f>
        <v>3.7053104872434378E-5</v>
      </c>
      <c r="C142">
        <f>('CON Score and Page Rank'!DS118-'MIN and MAX'!C$26)/('MIN and MAX'!G$26-'MIN and MAX'!C$26)</f>
        <v>8.354874505483792E-3</v>
      </c>
      <c r="D142">
        <f>('CON Score and Page Rank'!DT118-'MIN and MAX'!D$26)/('MIN and MAX'!H$26-'MIN and MAX'!D$26)</f>
        <v>0.26774734488541085</v>
      </c>
      <c r="E142">
        <f t="shared" si="10"/>
        <v>8.3178214006113579E-3</v>
      </c>
      <c r="F142">
        <f t="shared" si="11"/>
        <v>0.60506236015375259</v>
      </c>
      <c r="G142">
        <f t="shared" si="12"/>
        <v>0.2677102917805384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85</v>
      </c>
      <c r="B143">
        <f>('CON Score and Page Rank'!DR70-'MIN and MAX'!B$26)/('MIN and MAX'!F$26-'MIN and MAX'!B$26)</f>
        <v>1.9599669425974091E-4</v>
      </c>
      <c r="C143">
        <f>('CON Score and Page Rank'!DS70-'MIN and MAX'!C$26)/('MIN and MAX'!G$26-'MIN and MAX'!C$26)</f>
        <v>8.3311107948033421E-3</v>
      </c>
      <c r="D143">
        <f>('CON Score and Page Rank'!DT70-'MIN and MAX'!D$26)/('MIN and MAX'!H$26-'MIN and MAX'!D$26)</f>
        <v>0.44046953605366124</v>
      </c>
      <c r="E143">
        <f t="shared" si="10"/>
        <v>8.1351141005436018E-3</v>
      </c>
      <c r="F143">
        <f t="shared" si="11"/>
        <v>0.604920434986708</v>
      </c>
      <c r="G143">
        <f t="shared" si="12"/>
        <v>0.4402735393594015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70</v>
      </c>
      <c r="B144">
        <f>('CON Score and Page Rank'!DR55-'MIN and MAX'!B$26)/('MIN and MAX'!F$26-'MIN and MAX'!B$26)</f>
        <v>4.7834865041549368E-4</v>
      </c>
      <c r="C144">
        <f>('CON Score and Page Rank'!DS55-'MIN and MAX'!C$26)/('MIN and MAX'!G$26-'MIN and MAX'!C$26)</f>
        <v>8.5033618706911243E-3</v>
      </c>
      <c r="D144">
        <f>('CON Score and Page Rank'!DT55-'MIN and MAX'!D$26)/('MIN and MAX'!H$26-'MIN and MAX'!D$26)</f>
        <v>0.33929569591950809</v>
      </c>
      <c r="E144">
        <f t="shared" si="10"/>
        <v>8.0250132202756303E-3</v>
      </c>
      <c r="F144">
        <f t="shared" si="11"/>
        <v>0.6048349097459651</v>
      </c>
      <c r="G144">
        <f t="shared" si="12"/>
        <v>0.33881734726909257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191</v>
      </c>
      <c r="B145">
        <f>('CON Score and Page Rank'!DR176-'MIN and MAX'!B$26)/('MIN and MAX'!F$26-'MIN and MAX'!B$26)</f>
        <v>3.1471687782576183E-2</v>
      </c>
      <c r="C145">
        <f>('CON Score and Page Rank'!DS176-'MIN and MAX'!C$26)/('MIN and MAX'!G$26-'MIN and MAX'!C$26)</f>
        <v>3.943563632203325E-2</v>
      </c>
      <c r="D145">
        <f>('CON Score and Page Rank'!DT176-'MIN and MAX'!D$26)/('MIN and MAX'!H$26-'MIN and MAX'!D$26)</f>
        <v>0.94745667970933478</v>
      </c>
      <c r="E145">
        <f t="shared" si="10"/>
        <v>7.9639485394570678E-3</v>
      </c>
      <c r="F145">
        <f t="shared" si="11"/>
        <v>0.60478747532477617</v>
      </c>
      <c r="G145">
        <f t="shared" si="12"/>
        <v>0.91598499192675864</v>
      </c>
      <c r="H145" s="3">
        <f>IFERROR(VLOOKUP(A145,'GDP Data'!A$2:Q$144,3,FALSE),"Not Found")</f>
        <v>306602070620.5</v>
      </c>
      <c r="I145">
        <f t="shared" si="13"/>
        <v>2.8974116930337891E-2</v>
      </c>
      <c r="J145">
        <f t="shared" si="14"/>
        <v>-0.57581335839443826</v>
      </c>
    </row>
    <row r="146" spans="1:10" x14ac:dyDescent="0.25">
      <c r="A146" t="s">
        <v>209</v>
      </c>
      <c r="B146">
        <f>('CON Score and Page Rank'!DR194-'MIN and MAX'!B$26)/('MIN and MAX'!F$26-'MIN and MAX'!B$26)</f>
        <v>4.0087014937955472E-5</v>
      </c>
      <c r="C146">
        <f>('CON Score and Page Rank'!DS194-'MIN and MAX'!C$26)/('MIN and MAX'!G$26-'MIN and MAX'!C$26)</f>
        <v>7.8441238862441143E-3</v>
      </c>
      <c r="D146">
        <f>('CON Score and Page Rank'!DT194-'MIN and MAX'!D$26)/('MIN and MAX'!H$26-'MIN and MAX'!D$26)</f>
        <v>0.27892677473448851</v>
      </c>
      <c r="E146">
        <f t="shared" si="10"/>
        <v>7.8040368713061586E-3</v>
      </c>
      <c r="F146">
        <f t="shared" si="11"/>
        <v>0.60466325757208494</v>
      </c>
      <c r="G146">
        <f t="shared" si="12"/>
        <v>0.27888668771955055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99</v>
      </c>
      <c r="B147">
        <f>('CON Score and Page Rank'!DR84-'MIN and MAX'!B$26)/('MIN and MAX'!F$26-'MIN and MAX'!B$26)</f>
        <v>1.1464481242353903E-4</v>
      </c>
      <c r="C147">
        <f>('CON Score and Page Rank'!DS84-'MIN and MAX'!C$26)/('MIN and MAX'!G$26-'MIN and MAX'!C$26)</f>
        <v>7.8753232671673178E-3</v>
      </c>
      <c r="D147">
        <f>('CON Score and Page Rank'!DT84-'MIN and MAX'!D$26)/('MIN and MAX'!H$26-'MIN and MAX'!D$26)</f>
        <v>0.36724427054220232</v>
      </c>
      <c r="E147">
        <f t="shared" si="10"/>
        <v>7.7606784547437791E-3</v>
      </c>
      <c r="F147">
        <f t="shared" si="11"/>
        <v>0.60462957719636312</v>
      </c>
      <c r="G147">
        <f t="shared" si="12"/>
        <v>0.36712962572977881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68</v>
      </c>
      <c r="B148">
        <f>('CON Score and Page Rank'!DR53-'MIN and MAX'!B$26)/('MIN and MAX'!F$26-'MIN and MAX'!B$26)</f>
        <v>2.0682684066278597E-5</v>
      </c>
      <c r="C148">
        <f>('CON Score and Page Rank'!DS53-'MIN and MAX'!C$26)/('MIN and MAX'!G$26-'MIN and MAX'!C$26)</f>
        <v>7.60231317156444E-3</v>
      </c>
      <c r="D148">
        <f>('CON Score and Page Rank'!DT53-'MIN and MAX'!D$26)/('MIN and MAX'!H$26-'MIN and MAX'!D$26)</f>
        <v>0.28619340413638905</v>
      </c>
      <c r="E148">
        <f t="shared" si="10"/>
        <v>7.5816304874981614E-3</v>
      </c>
      <c r="F148">
        <f t="shared" si="11"/>
        <v>0.60449049456172887</v>
      </c>
      <c r="G148">
        <f t="shared" si="12"/>
        <v>0.28617272145232275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71</v>
      </c>
      <c r="B149">
        <f>('CON Score and Page Rank'!DR56-'MIN and MAX'!B$26)/('MIN and MAX'!F$26-'MIN and MAX'!B$26)</f>
        <v>8.676675733713811E-6</v>
      </c>
      <c r="C149">
        <f>('CON Score and Page Rank'!DS56-'MIN and MAX'!C$26)/('MIN and MAX'!G$26-'MIN and MAX'!C$26)</f>
        <v>7.1258526191505765E-3</v>
      </c>
      <c r="D149">
        <f>('CON Score and Page Rank'!DT56-'MIN and MAX'!D$26)/('MIN and MAX'!H$26-'MIN and MAX'!D$26)</f>
        <v>0.35885969815539409</v>
      </c>
      <c r="E149">
        <f t="shared" si="10"/>
        <v>7.1171759434168628E-3</v>
      </c>
      <c r="F149">
        <f t="shared" si="11"/>
        <v>0.60412971100940827</v>
      </c>
      <c r="G149">
        <f t="shared" si="12"/>
        <v>0.35885102147966036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108</v>
      </c>
      <c r="B150">
        <f>('CON Score and Page Rank'!DR93-'MIN and MAX'!B$26)/('MIN and MAX'!F$26-'MIN and MAX'!B$26)</f>
        <v>2.5343955314065007E-5</v>
      </c>
      <c r="C150">
        <f>('CON Score and Page Rank'!DS93-'MIN and MAX'!C$26)/('MIN and MAX'!G$26-'MIN and MAX'!C$26)</f>
        <v>7.134464286514975E-3</v>
      </c>
      <c r="D150">
        <f>('CON Score and Page Rank'!DT93-'MIN and MAX'!D$26)/('MIN and MAX'!H$26-'MIN and MAX'!D$26)</f>
        <v>0.35885969815539409</v>
      </c>
      <c r="E150">
        <f t="shared" si="10"/>
        <v>7.1091203312009096E-3</v>
      </c>
      <c r="F150">
        <f t="shared" si="11"/>
        <v>0.60412345349200769</v>
      </c>
      <c r="G150">
        <f t="shared" si="12"/>
        <v>0.35883435420008003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168</v>
      </c>
      <c r="B151">
        <f>('CON Score and Page Rank'!DR154-'MIN and MAX'!B$26)/('MIN and MAX'!F$26-'MIN and MAX'!B$26)</f>
        <v>2.2434590560245526E-4</v>
      </c>
      <c r="C151">
        <f>('CON Score and Page Rank'!DS154-'MIN and MAX'!C$26)/('MIN and MAX'!G$26-'MIN and MAX'!C$26)</f>
        <v>7.0298463415715698E-3</v>
      </c>
      <c r="D151">
        <f>('CON Score and Page Rank'!DT154-'MIN and MAX'!D$26)/('MIN and MAX'!H$26-'MIN and MAX'!D$26)</f>
        <v>0.15315818893236444</v>
      </c>
      <c r="E151">
        <f t="shared" si="10"/>
        <v>6.8055004359691149E-3</v>
      </c>
      <c r="F151">
        <f t="shared" si="11"/>
        <v>0.60388760465437041</v>
      </c>
      <c r="G151">
        <f t="shared" si="12"/>
        <v>0.15293384302676197</v>
      </c>
      <c r="H151" s="3">
        <f>IFERROR(VLOOKUP(A151,'GDP Data'!A$2:Q$144,3,FALSE),"Not Found")</f>
        <v>3534803921.5686302</v>
      </c>
      <c r="I151">
        <f t="shared" si="13"/>
        <v>3.3404152144854616E-4</v>
      </c>
      <c r="J151">
        <f t="shared" si="14"/>
        <v>-0.60355356313292186</v>
      </c>
    </row>
    <row r="152" spans="1:10" x14ac:dyDescent="0.25">
      <c r="A152" t="s">
        <v>61</v>
      </c>
      <c r="B152">
        <f>('CON Score and Page Rank'!DR46-'MIN and MAX'!B$26)/('MIN and MAX'!F$26-'MIN and MAX'!B$26)</f>
        <v>2.4657990024477256E-5</v>
      </c>
      <c r="C152">
        <f>('CON Score and Page Rank'!DS46-'MIN and MAX'!C$26)/('MIN and MAX'!G$26-'MIN and MAX'!C$26)</f>
        <v>6.7295578403731796E-3</v>
      </c>
      <c r="D152">
        <f>('CON Score and Page Rank'!DT46-'MIN and MAX'!D$26)/('MIN and MAX'!H$26-'MIN and MAX'!D$26)</f>
        <v>0.19731693683622134</v>
      </c>
      <c r="E152">
        <f t="shared" si="10"/>
        <v>6.7048998503487023E-3</v>
      </c>
      <c r="F152">
        <f t="shared" si="11"/>
        <v>0.60380945914560491</v>
      </c>
      <c r="G152">
        <f t="shared" si="12"/>
        <v>0.19729227884619685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128</v>
      </c>
      <c r="B153">
        <f>('CON Score and Page Rank'!DR113-'MIN and MAX'!B$26)/('MIN and MAX'!F$26-'MIN and MAX'!B$26)</f>
        <v>1.7449139693871581E-5</v>
      </c>
      <c r="C153">
        <f>('CON Score and Page Rank'!DS113-'MIN and MAX'!C$26)/('MIN and MAX'!G$26-'MIN and MAX'!C$26)</f>
        <v>6.3004385590220658E-3</v>
      </c>
      <c r="D153">
        <f>('CON Score and Page Rank'!DT113-'MIN and MAX'!D$26)/('MIN and MAX'!H$26-'MIN and MAX'!D$26)</f>
        <v>0.19899385131358302</v>
      </c>
      <c r="E153">
        <f t="shared" si="10"/>
        <v>6.2829894193281947E-3</v>
      </c>
      <c r="F153">
        <f t="shared" si="11"/>
        <v>0.60348172342635198</v>
      </c>
      <c r="G153">
        <f t="shared" si="12"/>
        <v>0.19897640217388915</v>
      </c>
      <c r="H153" s="3">
        <f>IFERROR(VLOOKUP(A153,'GDP Data'!A$2:Q$144,3,FALSE),"Not Found")</f>
        <v>0</v>
      </c>
      <c r="I153">
        <f t="shared" si="13"/>
        <v>0</v>
      </c>
      <c r="J153">
        <f t="shared" si="14"/>
        <v>-0.60348172342635198</v>
      </c>
    </row>
    <row r="154" spans="1:10" x14ac:dyDescent="0.25">
      <c r="A154" t="s">
        <v>183</v>
      </c>
      <c r="B154">
        <f>('CON Score and Page Rank'!DR168-'MIN and MAX'!B$26)/('MIN and MAX'!F$26-'MIN and MAX'!B$26)</f>
        <v>3.2852760827854904E-2</v>
      </c>
      <c r="C154">
        <f>('CON Score and Page Rank'!DS168-'MIN and MAX'!C$26)/('MIN and MAX'!G$26-'MIN and MAX'!C$26)</f>
        <v>3.8856379438307873E-2</v>
      </c>
      <c r="D154">
        <f>('CON Score and Page Rank'!DT168-'MIN and MAX'!D$26)/('MIN and MAX'!H$26-'MIN and MAX'!D$26)</f>
        <v>0.94745667970933478</v>
      </c>
      <c r="E154">
        <f t="shared" si="10"/>
        <v>6.0036186104529682E-3</v>
      </c>
      <c r="F154">
        <f t="shared" si="11"/>
        <v>0.60326471103165136</v>
      </c>
      <c r="G154">
        <f t="shared" si="12"/>
        <v>0.91460391888147985</v>
      </c>
      <c r="H154" s="3">
        <f>IFERROR(VLOOKUP(A154,'GDP Data'!A$2:Q$144,3,FALSE),"Not Found")</f>
        <v>53749989092.019699</v>
      </c>
      <c r="I154">
        <f t="shared" si="13"/>
        <v>5.0794127574050277E-3</v>
      </c>
      <c r="J154">
        <f t="shared" si="14"/>
        <v>-0.59818529827424638</v>
      </c>
    </row>
    <row r="155" spans="1:10" x14ac:dyDescent="0.25">
      <c r="A155" t="s">
        <v>136</v>
      </c>
      <c r="B155">
        <f>('CON Score and Page Rank'!DR121-'MIN and MAX'!B$26)/('MIN and MAX'!F$26-'MIN and MAX'!B$26)</f>
        <v>3.6671991625820903E-2</v>
      </c>
      <c r="C155">
        <f>('CON Score and Page Rank'!DS121-'MIN and MAX'!C$26)/('MIN and MAX'!G$26-'MIN and MAX'!C$26)</f>
        <v>4.1804183168022632E-2</v>
      </c>
      <c r="D155">
        <f>('CON Score and Page Rank'!DT121-'MIN and MAX'!D$26)/('MIN and MAX'!H$26-'MIN and MAX'!D$26)</f>
        <v>0.96757965343767471</v>
      </c>
      <c r="E155">
        <f t="shared" si="10"/>
        <v>5.1321915422017292E-3</v>
      </c>
      <c r="F155">
        <f t="shared" si="11"/>
        <v>0.60258779537375007</v>
      </c>
      <c r="G155">
        <f t="shared" si="12"/>
        <v>0.9309076618118538</v>
      </c>
      <c r="H155" s="3">
        <f>IFERROR(VLOOKUP(A155,'GDP Data'!A$2:Q$144,3,FALSE),"Not Found")</f>
        <v>1339395718862.8899</v>
      </c>
      <c r="I155">
        <f t="shared" si="13"/>
        <v>0.12657386199574017</v>
      </c>
      <c r="J155">
        <f t="shared" si="14"/>
        <v>-0.4760139333780099</v>
      </c>
    </row>
    <row r="156" spans="1:10" x14ac:dyDescent="0.25">
      <c r="A156" t="s">
        <v>80</v>
      </c>
      <c r="B156">
        <f>('CON Score and Page Rank'!DR65-'MIN and MAX'!B$26)/('MIN and MAX'!F$26-'MIN and MAX'!B$26)</f>
        <v>8.0722922294076594E-6</v>
      </c>
      <c r="C156">
        <f>('CON Score and Page Rank'!DS65-'MIN and MAX'!C$26)/('MIN and MAX'!G$26-'MIN and MAX'!C$26)</f>
        <v>4.9836822643109522E-3</v>
      </c>
      <c r="D156">
        <f>('CON Score and Page Rank'!DT65-'MIN and MAX'!D$26)/('MIN and MAX'!H$26-'MIN and MAX'!D$26)</f>
        <v>9.6702068194522081E-2</v>
      </c>
      <c r="E156">
        <f t="shared" si="10"/>
        <v>4.9756099720815444E-3</v>
      </c>
      <c r="F156">
        <f t="shared" si="11"/>
        <v>0.60246616440724154</v>
      </c>
      <c r="G156">
        <f t="shared" si="12"/>
        <v>9.6693995902292676E-2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188</v>
      </c>
      <c r="B157">
        <f>('CON Score and Page Rank'!DR173-'MIN and MAX'!B$26)/('MIN and MAX'!F$26-'MIN and MAX'!B$26)</f>
        <v>2.2687727199579563E-5</v>
      </c>
      <c r="C157">
        <f>('CON Score and Page Rank'!DS173-'MIN and MAX'!C$26)/('MIN and MAX'!G$26-'MIN and MAX'!C$26)</f>
        <v>4.8297610832576344E-3</v>
      </c>
      <c r="D157">
        <f>('CON Score and Page Rank'!DT173-'MIN and MAX'!D$26)/('MIN and MAX'!H$26-'MIN and MAX'!D$26)</f>
        <v>0.21688093907210731</v>
      </c>
      <c r="E157">
        <f t="shared" si="10"/>
        <v>4.8070733560580548E-3</v>
      </c>
      <c r="F157">
        <f t="shared" si="11"/>
        <v>0.60233524688301887</v>
      </c>
      <c r="G157">
        <f t="shared" si="12"/>
        <v>0.21685825134490774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205</v>
      </c>
      <c r="B158">
        <f>('CON Score and Page Rank'!DR190-'MIN and MAX'!B$26)/('MIN and MAX'!F$26-'MIN and MAX'!B$26)</f>
        <v>1.1424179556071899E-5</v>
      </c>
      <c r="C158">
        <f>('CON Score and Page Rank'!DS190-'MIN and MAX'!C$26)/('MIN and MAX'!G$26-'MIN and MAX'!C$26)</f>
        <v>4.0294521978629042E-3</v>
      </c>
      <c r="D158">
        <f>('CON Score and Page Rank'!DT190-'MIN and MAX'!D$26)/('MIN and MAX'!H$26-'MIN and MAX'!D$26)</f>
        <v>0.18501956400223588</v>
      </c>
      <c r="E158">
        <f t="shared" si="10"/>
        <v>4.0180280183068325E-3</v>
      </c>
      <c r="F158">
        <f t="shared" si="11"/>
        <v>0.60172232451306129</v>
      </c>
      <c r="G158">
        <f t="shared" si="12"/>
        <v>0.1850081398226798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170</v>
      </c>
      <c r="B159">
        <f>('CON Score and Page Rank'!DR156-'MIN and MAX'!B$26)/('MIN and MAX'!F$26-'MIN and MAX'!B$26)</f>
        <v>3.0941981233536495E-5</v>
      </c>
      <c r="C159">
        <f>('CON Score and Page Rank'!DS156-'MIN and MAX'!C$26)/('MIN and MAX'!G$26-'MIN and MAX'!C$26)</f>
        <v>3.9193236131409431E-3</v>
      </c>
      <c r="D159">
        <f>('CON Score and Page Rank'!DT156-'MIN and MAX'!D$26)/('MIN and MAX'!H$26-'MIN and MAX'!D$26)</f>
        <v>0.21743991056456122</v>
      </c>
      <c r="E159">
        <f t="shared" si="10"/>
        <v>3.8883816319074068E-3</v>
      </c>
      <c r="F159">
        <f t="shared" si="11"/>
        <v>0.60162161652252311</v>
      </c>
      <c r="G159">
        <f t="shared" si="12"/>
        <v>0.21740896858332767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236</v>
      </c>
      <c r="B160">
        <f>('CON Score and Page Rank'!DR207-'MIN and MAX'!B$26)/('MIN and MAX'!F$26-'MIN and MAX'!B$26)</f>
        <v>1.14700424896484E-5</v>
      </c>
      <c r="C160">
        <f>('CON Score and Page Rank'!DS207-'MIN and MAX'!C$26)/('MIN and MAX'!G$26-'MIN and MAX'!C$26)</f>
        <v>3.832236298656613E-3</v>
      </c>
      <c r="D160">
        <f>('CON Score and Page Rank'!DT207-'MIN and MAX'!D$26)/('MIN and MAX'!H$26-'MIN and MAX'!D$26)</f>
        <v>0.24650642817216323</v>
      </c>
      <c r="E160">
        <f t="shared" si="10"/>
        <v>3.8207662561669646E-3</v>
      </c>
      <c r="F160">
        <f t="shared" si="11"/>
        <v>0.60156909358833732</v>
      </c>
      <c r="G160">
        <f t="shared" si="12"/>
        <v>0.24649495812967359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137</v>
      </c>
      <c r="B161">
        <f>('CON Score and Page Rank'!DR122-'MIN and MAX'!B$26)/('MIN and MAX'!F$26-'MIN and MAX'!B$26)</f>
        <v>6.0254575917219602E-6</v>
      </c>
      <c r="C161">
        <f>('CON Score and Page Rank'!DS122-'MIN and MAX'!C$26)/('MIN and MAX'!G$26-'MIN and MAX'!C$26)</f>
        <v>3.8034465299261241E-3</v>
      </c>
      <c r="D161">
        <f>('CON Score and Page Rank'!DT122-'MIN and MAX'!D$26)/('MIN and MAX'!H$26-'MIN and MAX'!D$26)</f>
        <v>0.10396869759642258</v>
      </c>
      <c r="E161">
        <f t="shared" si="10"/>
        <v>3.797421072334402E-3</v>
      </c>
      <c r="F161">
        <f t="shared" si="11"/>
        <v>0.60155095928766122</v>
      </c>
      <c r="G161">
        <f t="shared" si="12"/>
        <v>0.10396267213883086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113</v>
      </c>
      <c r="B162">
        <f>('CON Score and Page Rank'!DR98-'MIN and MAX'!B$26)/('MIN and MAX'!F$26-'MIN and MAX'!B$26)</f>
        <v>2.8151200603791721E-5</v>
      </c>
      <c r="C162">
        <f>('CON Score and Page Rank'!DS98-'MIN and MAX'!C$26)/('MIN and MAX'!G$26-'MIN and MAX'!C$26)</f>
        <v>3.7024082847638027E-3</v>
      </c>
      <c r="D162">
        <f>('CON Score and Page Rank'!DT98-'MIN and MAX'!D$26)/('MIN and MAX'!H$26-'MIN and MAX'!D$26)</f>
        <v>0.22861934041363891</v>
      </c>
      <c r="E162">
        <f t="shared" si="10"/>
        <v>3.6742570841600112E-3</v>
      </c>
      <c r="F162">
        <f t="shared" si="11"/>
        <v>0.60145528675794269</v>
      </c>
      <c r="G162">
        <f t="shared" si="12"/>
        <v>0.22859118921303512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165</v>
      </c>
      <c r="B163">
        <f>('CON Score and Page Rank'!DR150-'MIN and MAX'!B$26)/('MIN and MAX'!F$26-'MIN and MAX'!B$26)</f>
        <v>3.7041244626559765E-5</v>
      </c>
      <c r="C163">
        <f>('CON Score and Page Rank'!DS150-'MIN and MAX'!C$26)/('MIN and MAX'!G$26-'MIN and MAX'!C$26)</f>
        <v>3.3860163053921516E-3</v>
      </c>
      <c r="D163">
        <f>('CON Score and Page Rank'!DT150-'MIN and MAX'!D$26)/('MIN and MAX'!H$26-'MIN and MAX'!D$26)</f>
        <v>9.0553381777529349E-2</v>
      </c>
      <c r="E163">
        <f t="shared" si="10"/>
        <v>3.3489750607655919E-3</v>
      </c>
      <c r="F163">
        <f t="shared" si="11"/>
        <v>0.60120261100010641</v>
      </c>
      <c r="G163">
        <f t="shared" si="12"/>
        <v>9.0516340532902792E-2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132</v>
      </c>
      <c r="B164">
        <f>('CON Score and Page Rank'!DR117-'MIN and MAX'!B$26)/('MIN and MAX'!F$26-'MIN and MAX'!B$26)</f>
        <v>1.7085591099313037E-5</v>
      </c>
      <c r="C164">
        <f>('CON Score and Page Rank'!DS117-'MIN and MAX'!C$26)/('MIN and MAX'!G$26-'MIN and MAX'!C$26)</f>
        <v>2.8374505827283652E-3</v>
      </c>
      <c r="D164">
        <f>('CON Score and Page Rank'!DT117-'MIN and MAX'!D$26)/('MIN and MAX'!H$26-'MIN and MAX'!D$26)</f>
        <v>7.0989379541643374E-2</v>
      </c>
      <c r="E164">
        <f t="shared" si="10"/>
        <v>2.820364991629052E-3</v>
      </c>
      <c r="F164">
        <f t="shared" si="11"/>
        <v>0.60079199209032097</v>
      </c>
      <c r="G164">
        <f t="shared" si="12"/>
        <v>7.0972293950544066E-2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106</v>
      </c>
      <c r="B165">
        <f>('CON Score and Page Rank'!DR91-'MIN and MAX'!B$26)/('MIN and MAX'!F$26-'MIN and MAX'!B$26)</f>
        <v>8.3066557320850772E-6</v>
      </c>
      <c r="C165">
        <f>('CON Score and Page Rank'!DS91-'MIN and MAX'!C$26)/('MIN and MAX'!G$26-'MIN and MAX'!C$26)</f>
        <v>2.5129182212709645E-3</v>
      </c>
      <c r="D165">
        <f>('CON Score and Page Rank'!DT91-'MIN and MAX'!D$26)/('MIN and MAX'!H$26-'MIN and MAX'!D$26)</f>
        <v>8.775852431525992E-2</v>
      </c>
      <c r="E165">
        <f t="shared" si="10"/>
        <v>2.5046115655388795E-3</v>
      </c>
      <c r="F165">
        <f t="shared" si="11"/>
        <v>0.60054671804967708</v>
      </c>
      <c r="G165">
        <f t="shared" si="12"/>
        <v>8.775021765952784E-2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153</v>
      </c>
      <c r="B166">
        <f>('CON Score and Page Rank'!DR137-'MIN and MAX'!B$26)/('MIN and MAX'!F$26-'MIN and MAX'!B$26)</f>
        <v>1.4419705516579256E-6</v>
      </c>
      <c r="C166">
        <f>('CON Score and Page Rank'!DS137-'MIN and MAX'!C$26)/('MIN and MAX'!G$26-'MIN and MAX'!C$26)</f>
        <v>2.4918477803804102E-3</v>
      </c>
      <c r="D166">
        <f>('CON Score and Page Rank'!DT137-'MIN and MAX'!D$26)/('MIN and MAX'!H$26-'MIN and MAX'!D$26)</f>
        <v>0.10508664058133035</v>
      </c>
      <c r="E166">
        <f t="shared" si="10"/>
        <v>2.4904058098287525E-3</v>
      </c>
      <c r="F166">
        <f t="shared" si="11"/>
        <v>0.60053568316354278</v>
      </c>
      <c r="G166">
        <f t="shared" si="12"/>
        <v>0.1050851986107787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79</v>
      </c>
      <c r="B167">
        <f>('CON Score and Page Rank'!DR64-'MIN and MAX'!B$26)/('MIN and MAX'!F$26-'MIN and MAX'!B$26)</f>
        <v>8.7158525859443597E-6</v>
      </c>
      <c r="C167">
        <f>('CON Score and Page Rank'!DS64-'MIN and MAX'!C$26)/('MIN and MAX'!G$26-'MIN and MAX'!C$26)</f>
        <v>2.4127545870332827E-3</v>
      </c>
      <c r="D167">
        <f>('CON Score and Page Rank'!DT64-'MIN and MAX'!D$26)/('MIN and MAX'!H$26-'MIN and MAX'!D$26)</f>
        <v>0.17887087758524314</v>
      </c>
      <c r="E167">
        <f t="shared" si="10"/>
        <v>2.4040387344473383E-3</v>
      </c>
      <c r="F167">
        <f t="shared" si="11"/>
        <v>0.60046859410034659</v>
      </c>
      <c r="G167">
        <f t="shared" si="12"/>
        <v>0.1788621617326572</v>
      </c>
      <c r="H167" s="3">
        <f>IFERROR(VLOOKUP(A167,'GDP Data'!A$2:Q$144,3,FALSE),"Not Found")</f>
        <v>1461139022.0295401</v>
      </c>
      <c r="I167">
        <f t="shared" si="13"/>
        <v>1.3807869199997775E-4</v>
      </c>
      <c r="J167">
        <f t="shared" si="14"/>
        <v>-0.60033051540834659</v>
      </c>
    </row>
    <row r="168" spans="1:10" x14ac:dyDescent="0.25">
      <c r="A168" t="s">
        <v>167</v>
      </c>
      <c r="B168">
        <f>('CON Score and Page Rank'!DR153-'MIN and MAX'!B$26)/('MIN and MAX'!F$26-'MIN and MAX'!B$26)</f>
        <v>2.1055083295439252E-6</v>
      </c>
      <c r="C168">
        <f>('CON Score and Page Rank'!DS153-'MIN and MAX'!C$26)/('MIN and MAX'!G$26-'MIN and MAX'!C$26)</f>
        <v>2.064857408391468E-3</v>
      </c>
      <c r="D168">
        <f>('CON Score and Page Rank'!DT153-'MIN and MAX'!D$26)/('MIN and MAX'!H$26-'MIN and MAX'!D$26)</f>
        <v>3.3538289547233092E-3</v>
      </c>
      <c r="E168">
        <f t="shared" si="10"/>
        <v>2.0627519000619241E-3</v>
      </c>
      <c r="F168">
        <f t="shared" si="11"/>
        <v>0.60020348596858442</v>
      </c>
      <c r="G168">
        <f t="shared" si="12"/>
        <v>3.3517234463937653E-3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109</v>
      </c>
      <c r="B169">
        <f>('CON Score and Page Rank'!DR94-'MIN and MAX'!B$26)/('MIN and MAX'!F$26-'MIN and MAX'!B$26)</f>
        <v>6.3814257013719986E-6</v>
      </c>
      <c r="C169">
        <f>('CON Score and Page Rank'!DS94-'MIN and MAX'!C$26)/('MIN and MAX'!G$26-'MIN and MAX'!C$26)</f>
        <v>1.4294259787411485E-3</v>
      </c>
      <c r="D169">
        <f>('CON Score and Page Rank'!DT94-'MIN and MAX'!D$26)/('MIN and MAX'!H$26-'MIN and MAX'!D$26)</f>
        <v>0.15315818893236444</v>
      </c>
      <c r="E169">
        <f t="shared" si="10"/>
        <v>1.4230445530397766E-3</v>
      </c>
      <c r="F169">
        <f t="shared" si="11"/>
        <v>0.59970656782655007</v>
      </c>
      <c r="G169">
        <f t="shared" si="12"/>
        <v>0.15315180750666307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257</v>
      </c>
      <c r="B170">
        <f>('CON Score and Page Rank'!DR152-'MIN and MAX'!B$26)/('MIN and MAX'!F$26-'MIN and MAX'!B$26)</f>
        <v>5.4483744925684891E-5</v>
      </c>
      <c r="C170">
        <f>('CON Score and Page Rank'!DS152-'MIN and MAX'!C$26)/('MIN and MAX'!G$26-'MIN and MAX'!C$26)</f>
        <v>1.3520509821936086E-3</v>
      </c>
      <c r="D170">
        <f>('CON Score and Page Rank'!DT152-'MIN and MAX'!D$26)/('MIN and MAX'!H$26-'MIN and MAX'!D$26)</f>
        <v>5.6456120737842369E-2</v>
      </c>
      <c r="E170">
        <f t="shared" si="10"/>
        <v>1.2975672372679237E-3</v>
      </c>
      <c r="F170">
        <f t="shared" si="11"/>
        <v>0.59960909832755027</v>
      </c>
      <c r="G170">
        <f t="shared" si="12"/>
        <v>5.6401636992916684E-2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86</v>
      </c>
      <c r="B171">
        <f>('CON Score and Page Rank'!DR71-'MIN and MAX'!B$26)/('MIN and MAX'!F$26-'MIN and MAX'!B$26)</f>
        <v>3.0464847477909613E-6</v>
      </c>
      <c r="C171">
        <f>('CON Score and Page Rank'!DS71-'MIN and MAX'!C$26)/('MIN and MAX'!G$26-'MIN and MAX'!C$26)</f>
        <v>1.2362522002946773E-3</v>
      </c>
      <c r="D171">
        <f>('CON Score and Page Rank'!DT71-'MIN and MAX'!D$26)/('MIN and MAX'!H$26-'MIN and MAX'!D$26)</f>
        <v>0.14756847400782561</v>
      </c>
      <c r="E171">
        <f t="shared" si="10"/>
        <v>1.2332057155468863E-3</v>
      </c>
      <c r="F171">
        <f t="shared" si="11"/>
        <v>0.59955910295397663</v>
      </c>
      <c r="G171">
        <f t="shared" si="12"/>
        <v>0.1475654275230778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54</v>
      </c>
      <c r="B172">
        <f>('CON Score and Page Rank'!DR39-'MIN and MAX'!B$26)/('MIN and MAX'!F$26-'MIN and MAX'!B$26)</f>
        <v>4.3483754523162145E-2</v>
      </c>
      <c r="C172">
        <f>('CON Score and Page Rank'!DS39-'MIN and MAX'!C$26)/('MIN and MAX'!G$26-'MIN and MAX'!C$26)</f>
        <v>4.4192012821087014E-2</v>
      </c>
      <c r="D172">
        <f>('CON Score and Page Rank'!DT39-'MIN and MAX'!D$26)/('MIN and MAX'!H$26-'MIN and MAX'!D$26)</f>
        <v>0.87143655673560649</v>
      </c>
      <c r="E172">
        <f t="shared" si="10"/>
        <v>7.0825829792486861E-4</v>
      </c>
      <c r="F172">
        <f t="shared" si="11"/>
        <v>0.59915132915452807</v>
      </c>
      <c r="G172">
        <f t="shared" si="12"/>
        <v>0.82795280221244438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181</v>
      </c>
      <c r="B173">
        <f>('CON Score and Page Rank'!DR166-'MIN and MAX'!B$26)/('MIN and MAX'!F$26-'MIN and MAX'!B$26)</f>
        <v>4.3691719017572239E-2</v>
      </c>
      <c r="C173">
        <f>('CON Score and Page Rank'!DS166-'MIN and MAX'!C$26)/('MIN and MAX'!G$26-'MIN and MAX'!C$26)</f>
        <v>4.409118436435594E-2</v>
      </c>
      <c r="D173">
        <f>('CON Score and Page Rank'!DT166-'MIN and MAX'!D$26)/('MIN and MAX'!H$26-'MIN and MAX'!D$26)</f>
        <v>0.94745667970933478</v>
      </c>
      <c r="E173">
        <f t="shared" si="10"/>
        <v>3.994653467837006E-4</v>
      </c>
      <c r="F173">
        <f t="shared" si="11"/>
        <v>0.59891146193982647</v>
      </c>
      <c r="G173">
        <f t="shared" si="12"/>
        <v>0.9037649606917626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39</v>
      </c>
      <c r="B174">
        <f>('CON Score and Page Rank'!DR25-'MIN and MAX'!B$26)/('MIN and MAX'!F$26-'MIN and MAX'!B$26)</f>
        <v>4.3129603407627883E-7</v>
      </c>
      <c r="C174">
        <f>('CON Score and Page Rank'!DS25-'MIN and MAX'!C$26)/('MIN and MAX'!G$26-'MIN and MAX'!C$26)</f>
        <v>3.2336079648571285E-4</v>
      </c>
      <c r="D174">
        <f>('CON Score and Page Rank'!DT25-'MIN and MAX'!D$26)/('MIN and MAX'!H$26-'MIN and MAX'!D$26)</f>
        <v>0</v>
      </c>
      <c r="E174">
        <f t="shared" si="10"/>
        <v>3.2292950045163658E-4</v>
      </c>
      <c r="F174">
        <f t="shared" si="11"/>
        <v>0.59885200967507535</v>
      </c>
      <c r="G174">
        <f t="shared" si="12"/>
        <v>-4.3129603407627883E-7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169</v>
      </c>
      <c r="B175">
        <f>('CON Score and Page Rank'!DR155-'MIN and MAX'!B$26)/('MIN and MAX'!F$26-'MIN and MAX'!B$26)</f>
        <v>5.233578910616916E-7</v>
      </c>
      <c r="C175">
        <f>('CON Score and Page Rank'!DS155-'MIN and MAX'!C$26)/('MIN and MAX'!G$26-'MIN and MAX'!C$26)</f>
        <v>0</v>
      </c>
      <c r="D175">
        <f>('CON Score and Page Rank'!DT155-'MIN and MAX'!D$26)/('MIN and MAX'!H$26-'MIN and MAX'!D$26)</f>
        <v>1.0061486864169928E-2</v>
      </c>
      <c r="E175">
        <f t="shared" si="10"/>
        <v>-5.233578910616916E-7</v>
      </c>
      <c r="F175">
        <f t="shared" si="11"/>
        <v>0.59860075479399344</v>
      </c>
      <c r="G175">
        <f t="shared" si="12"/>
        <v>1.0060963506278867E-2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73</v>
      </c>
      <c r="B176">
        <f>('CON Score and Page Rank'!DR58-'MIN and MAX'!B$26)/('MIN and MAX'!F$26-'MIN and MAX'!B$26)</f>
        <v>4.1868631284467774E-6</v>
      </c>
      <c r="C176">
        <f>('CON Score and Page Rank'!DS58-'MIN and MAX'!C$26)/('MIN and MAX'!G$26-'MIN and MAX'!C$26)</f>
        <v>1.9028697144183327E-6</v>
      </c>
      <c r="D176">
        <f>('CON Score and Page Rank'!DT58-'MIN and MAX'!D$26)/('MIN and MAX'!H$26-'MIN and MAX'!D$26)</f>
        <v>1.0061486864169928E-2</v>
      </c>
      <c r="E176">
        <f t="shared" si="10"/>
        <v>-2.2839934140284447E-6</v>
      </c>
      <c r="F176">
        <f t="shared" si="11"/>
        <v>0.59859938715027794</v>
      </c>
      <c r="G176">
        <f t="shared" si="12"/>
        <v>1.0057300001041481E-2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261</v>
      </c>
      <c r="B177">
        <f>('CON Score and Page Rank'!DR159-'MIN and MAX'!B$26)/('MIN and MAX'!F$26-'MIN and MAX'!B$26)</f>
        <v>1.3607305167452535E-5</v>
      </c>
      <c r="C177">
        <f>('CON Score and Page Rank'!DS159-'MIN and MAX'!C$26)/('MIN and MAX'!G$26-'MIN and MAX'!C$26)</f>
        <v>6.7959632657797598E-6</v>
      </c>
      <c r="D177">
        <f>('CON Score and Page Rank'!DT159-'MIN and MAX'!D$26)/('MIN and MAX'!H$26-'MIN and MAX'!D$26)</f>
        <v>1.0061486864169928E-2</v>
      </c>
      <c r="E177">
        <f t="shared" si="10"/>
        <v>-6.8113419016727752E-6</v>
      </c>
      <c r="F177">
        <f t="shared" si="11"/>
        <v>0.59859587035215245</v>
      </c>
      <c r="G177">
        <f t="shared" si="12"/>
        <v>1.0047879559002475E-2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114</v>
      </c>
      <c r="B178">
        <f>('CON Score and Page Rank'!DR99-'MIN and MAX'!B$26)/('MIN and MAX'!F$26-'MIN and MAX'!B$26)</f>
        <v>2.9831399790175923E-5</v>
      </c>
      <c r="C178">
        <f>('CON Score and Page Rank'!DS99-'MIN and MAX'!C$26)/('MIN and MAX'!G$26-'MIN and MAX'!C$26)</f>
        <v>1.5222957715346662E-5</v>
      </c>
      <c r="D178">
        <f>('CON Score and Page Rank'!DT99-'MIN and MAX'!D$26)/('MIN and MAX'!H$26-'MIN and MAX'!D$26)</f>
        <v>1.0061486864169928E-2</v>
      </c>
      <c r="E178">
        <f t="shared" si="10"/>
        <v>-1.4608442074829261E-5</v>
      </c>
      <c r="F178">
        <f t="shared" si="11"/>
        <v>0.59858981364426989</v>
      </c>
      <c r="G178">
        <f t="shared" si="12"/>
        <v>1.0031655464379752E-2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189</v>
      </c>
      <c r="B179">
        <f>('CON Score and Page Rank'!DR174-'MIN and MAX'!B$26)/('MIN and MAX'!F$26-'MIN and MAX'!B$26)</f>
        <v>4.6720244205145048E-2</v>
      </c>
      <c r="C179">
        <f>('CON Score and Page Rank'!DS174-'MIN and MAX'!C$26)/('MIN and MAX'!G$26-'MIN and MAX'!C$26)</f>
        <v>4.6391397799707905E-2</v>
      </c>
      <c r="D179">
        <f>('CON Score and Page Rank'!DT174-'MIN and MAX'!D$26)/('MIN and MAX'!H$26-'MIN and MAX'!D$26)</f>
        <v>0.96757965343767471</v>
      </c>
      <c r="E179">
        <f t="shared" si="10"/>
        <v>-3.2884640543714289E-4</v>
      </c>
      <c r="F179">
        <f t="shared" si="11"/>
        <v>0.59834571679961501</v>
      </c>
      <c r="G179">
        <f t="shared" si="12"/>
        <v>0.92085940923252962</v>
      </c>
      <c r="H179" s="3">
        <f>IFERROR(VLOOKUP(A179,'GDP Data'!A$2:Q$144,3,FALSE),"Not Found")</f>
        <v>190905493539.168</v>
      </c>
      <c r="I179">
        <f t="shared" si="13"/>
        <v>1.8040706904729833E-2</v>
      </c>
      <c r="J179">
        <f t="shared" si="14"/>
        <v>-0.5803050098948852</v>
      </c>
    </row>
    <row r="180" spans="1:10" x14ac:dyDescent="0.25">
      <c r="A180" t="s">
        <v>22</v>
      </c>
      <c r="B180">
        <f>('CON Score and Page Rank'!DR13-'MIN and MAX'!B$26)/('MIN and MAX'!F$26-'MIN and MAX'!B$26)</f>
        <v>4.7354930798362414E-2</v>
      </c>
      <c r="C180">
        <f>('CON Score and Page Rank'!DS13-'MIN and MAX'!C$26)/('MIN and MAX'!G$26-'MIN and MAX'!C$26)</f>
        <v>4.6812197935591715E-2</v>
      </c>
      <c r="D180">
        <f>('CON Score and Page Rank'!DT13-'MIN and MAX'!D$26)/('MIN and MAX'!H$26-'MIN and MAX'!D$26)</f>
        <v>1</v>
      </c>
      <c r="E180">
        <f t="shared" si="10"/>
        <v>-5.4273286277069926E-4</v>
      </c>
      <c r="F180">
        <f t="shared" si="11"/>
        <v>0.5981795719812395</v>
      </c>
      <c r="G180">
        <f t="shared" si="12"/>
        <v>0.95264506920163761</v>
      </c>
      <c r="H180" s="3">
        <f>IFERROR(VLOOKUP(A180,'GDP Data'!A$2:Q$144,3,FALSE),"Not Found")</f>
        <v>129533107311.811</v>
      </c>
      <c r="I180">
        <f t="shared" si="13"/>
        <v>1.2240972117399256E-2</v>
      </c>
      <c r="J180">
        <f t="shared" si="14"/>
        <v>-0.58593859986384023</v>
      </c>
    </row>
    <row r="181" spans="1:10" x14ac:dyDescent="0.25">
      <c r="A181" t="s">
        <v>116</v>
      </c>
      <c r="B181">
        <f>('CON Score and Page Rank'!DR101-'MIN and MAX'!B$26)/('MIN and MAX'!F$26-'MIN and MAX'!B$26)</f>
        <v>0</v>
      </c>
      <c r="C181">
        <f>('CON Score and Page Rank'!DS101-'MIN and MAX'!C$26)/('MIN and MAX'!G$26-'MIN and MAX'!C$26)</f>
        <v>-2.5922138161327468E-3</v>
      </c>
      <c r="D181">
        <f>('CON Score and Page Rank'!DT101-'MIN and MAX'!D$26)/('MIN and MAX'!H$26-'MIN and MAX'!D$26)</f>
        <v>-9.3348239239798764E-2</v>
      </c>
      <c r="E181">
        <f t="shared" si="10"/>
        <v>-2.5922138161327468E-3</v>
      </c>
      <c r="F181">
        <f t="shared" si="11"/>
        <v>0.59658755608175029</v>
      </c>
      <c r="G181">
        <f t="shared" si="12"/>
        <v>-9.3348239239798764E-2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143</v>
      </c>
      <c r="B182">
        <f>('CON Score and Page Rank'!DR128-'MIN and MAX'!B$26)/('MIN and MAX'!F$26-'MIN and MAX'!B$26)</f>
        <v>0</v>
      </c>
      <c r="C182">
        <f>('CON Score and Page Rank'!DS128-'MIN and MAX'!C$26)/('MIN and MAX'!G$26-'MIN and MAX'!C$26)</f>
        <v>-2.5922138161327468E-3</v>
      </c>
      <c r="D182">
        <f>('CON Score and Page Rank'!DT128-'MIN and MAX'!D$26)/('MIN and MAX'!H$26-'MIN and MAX'!D$26)</f>
        <v>-9.3348239239798764E-2</v>
      </c>
      <c r="E182">
        <f t="shared" si="10"/>
        <v>-2.5922138161327468E-3</v>
      </c>
      <c r="F182">
        <f t="shared" si="11"/>
        <v>0.59658755608175029</v>
      </c>
      <c r="G182">
        <f t="shared" si="12"/>
        <v>-9.3348239239798764E-2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150</v>
      </c>
      <c r="B183">
        <f>('CON Score and Page Rank'!DR134-'MIN and MAX'!B$26)/('MIN and MAX'!F$26-'MIN and MAX'!B$26)</f>
        <v>0</v>
      </c>
      <c r="C183">
        <f>('CON Score and Page Rank'!DS134-'MIN and MAX'!C$26)/('MIN and MAX'!G$26-'MIN and MAX'!C$26)</f>
        <v>-2.5922138161327468E-3</v>
      </c>
      <c r="D183">
        <f>('CON Score and Page Rank'!DT134-'MIN and MAX'!D$26)/('MIN and MAX'!H$26-'MIN and MAX'!D$26)</f>
        <v>-9.3348239239798764E-2</v>
      </c>
      <c r="E183">
        <f t="shared" si="10"/>
        <v>-2.5922138161327468E-3</v>
      </c>
      <c r="F183">
        <f t="shared" si="11"/>
        <v>0.59658755608175029</v>
      </c>
      <c r="G183">
        <f t="shared" si="12"/>
        <v>-9.3348239239798764E-2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Rank'!DR142-'MIN and MAX'!B$26)/('MIN and MAX'!F$26-'MIN and MAX'!B$26)</f>
        <v>0</v>
      </c>
      <c r="C184">
        <f>('CON Score and Page Rank'!DS142-'MIN and MAX'!C$26)/('MIN and MAX'!G$26-'MIN and MAX'!C$26)</f>
        <v>-2.5922138161327468E-3</v>
      </c>
      <c r="D184">
        <f>('CON Score and Page Rank'!DT142-'MIN and MAX'!D$26)/('MIN and MAX'!H$26-'MIN and MAX'!D$26)</f>
        <v>-9.3348239239798764E-2</v>
      </c>
      <c r="E184">
        <f t="shared" si="10"/>
        <v>-2.5922138161327468E-3</v>
      </c>
      <c r="F184">
        <f t="shared" si="11"/>
        <v>0.59658755608175029</v>
      </c>
      <c r="G184">
        <f t="shared" si="12"/>
        <v>-9.3348239239798764E-2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Rank'!DR146-'MIN and MAX'!B$26)/('MIN and MAX'!F$26-'MIN and MAX'!B$26)</f>
        <v>0</v>
      </c>
      <c r="C185">
        <f>('CON Score and Page Rank'!DS146-'MIN and MAX'!C$26)/('MIN and MAX'!G$26-'MIN and MAX'!C$26)</f>
        <v>-2.5922138161327468E-3</v>
      </c>
      <c r="D185">
        <f>('CON Score and Page Rank'!DT146-'MIN and MAX'!D$26)/('MIN and MAX'!H$26-'MIN and MAX'!D$26)</f>
        <v>-9.3348239239798764E-2</v>
      </c>
      <c r="E185">
        <f t="shared" si="10"/>
        <v>-2.5922138161327468E-3</v>
      </c>
      <c r="F185">
        <f t="shared" si="11"/>
        <v>0.59658755608175029</v>
      </c>
      <c r="G185">
        <f t="shared" si="12"/>
        <v>-9.3348239239798764E-2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60</v>
      </c>
      <c r="B186">
        <f>('CON Score and Page Rank'!DR45-'MIN and MAX'!B$26)/('MIN and MAX'!F$26-'MIN and MAX'!B$26)</f>
        <v>5.8587464102872834E-2</v>
      </c>
      <c r="C186">
        <f>('CON Score and Page Rank'!DS45-'MIN and MAX'!C$26)/('MIN and MAX'!G$26-'MIN and MAX'!C$26)</f>
        <v>5.39607017957838E-2</v>
      </c>
      <c r="D186">
        <f>('CON Score and Page Rank'!DT45-'MIN and MAX'!D$26)/('MIN and MAX'!H$26-'MIN and MAX'!D$26)</f>
        <v>0.99105645612073789</v>
      </c>
      <c r="E186">
        <f t="shared" si="10"/>
        <v>-4.6267623070890343E-3</v>
      </c>
      <c r="F186">
        <f t="shared" si="11"/>
        <v>0.595007139566744</v>
      </c>
      <c r="G186">
        <f t="shared" si="12"/>
        <v>0.93246899201786504</v>
      </c>
      <c r="H186" s="3">
        <f>IFERROR(VLOOKUP(A186,'GDP Data'!A$2:Q$144,3,FALSE),"Not Found")</f>
        <v>89794943349.891205</v>
      </c>
      <c r="I186">
        <f t="shared" si="13"/>
        <v>8.4856869462996316E-3</v>
      </c>
      <c r="J186">
        <f t="shared" si="14"/>
        <v>-0.58652145262044442</v>
      </c>
    </row>
    <row r="187" spans="1:10" x14ac:dyDescent="0.25">
      <c r="A187" t="s">
        <v>200</v>
      </c>
      <c r="B187">
        <f>('CON Score and Page Rank'!DR185-'MIN and MAX'!B$26)/('MIN and MAX'!F$26-'MIN and MAX'!B$26)</f>
        <v>6.1177051820071458E-2</v>
      </c>
      <c r="C187">
        <f>('CON Score and Page Rank'!DS185-'MIN and MAX'!C$26)/('MIN and MAX'!G$26-'MIN and MAX'!C$26)</f>
        <v>5.578644766881876E-2</v>
      </c>
      <c r="D187">
        <f>('CON Score and Page Rank'!DT185-'MIN and MAX'!D$26)/('MIN and MAX'!H$26-'MIN and MAX'!D$26)</f>
        <v>0.99105645612073789</v>
      </c>
      <c r="E187">
        <f t="shared" si="10"/>
        <v>-5.3906041512526981E-3</v>
      </c>
      <c r="F187">
        <f t="shared" si="11"/>
        <v>0.59441379501352487</v>
      </c>
      <c r="G187">
        <f t="shared" si="12"/>
        <v>0.9298794043006664</v>
      </c>
      <c r="H187" s="3">
        <f>IFERROR(VLOOKUP(A187,'GDP Data'!A$2:Q$144,3,FALSE),"Not Found")</f>
        <v>559983704094.17004</v>
      </c>
      <c r="I187">
        <f t="shared" si="13"/>
        <v>5.2918864144237708E-2</v>
      </c>
      <c r="J187">
        <f t="shared" si="14"/>
        <v>-0.54149493086928713</v>
      </c>
    </row>
    <row r="188" spans="1:10" x14ac:dyDescent="0.25">
      <c r="A188" t="s">
        <v>27</v>
      </c>
      <c r="B188">
        <f>('CON Score and Page Rank'!DR14-'MIN and MAX'!B$26)/('MIN and MAX'!F$26-'MIN and MAX'!B$26)</f>
        <v>6.5255800515999329E-2</v>
      </c>
      <c r="C188">
        <f>('CON Score and Page Rank'!DS14-'MIN and MAX'!C$26)/('MIN and MAX'!G$26-'MIN and MAX'!C$26)</f>
        <v>5.8595680230160957E-2</v>
      </c>
      <c r="D188">
        <f>('CON Score and Page Rank'!DT14-'MIN and MAX'!D$26)/('MIN and MAX'!H$26-'MIN and MAX'!D$26)</f>
        <v>0.92901062045835658</v>
      </c>
      <c r="E188">
        <f t="shared" si="10"/>
        <v>-6.6601202858383723E-3</v>
      </c>
      <c r="F188">
        <f t="shared" si="11"/>
        <v>0.59342764782947655</v>
      </c>
      <c r="G188">
        <f t="shared" si="12"/>
        <v>0.86375481994235725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-0.58054632106427206</v>
      </c>
    </row>
    <row r="189" spans="1:10" x14ac:dyDescent="0.25">
      <c r="A189" t="s">
        <v>33</v>
      </c>
      <c r="B189">
        <f>('CON Score and Page Rank'!DR19-'MIN and MAX'!B$26)/('MIN and MAX'!F$26-'MIN and MAX'!B$26)</f>
        <v>6.3442969071757296E-2</v>
      </c>
      <c r="C189">
        <f>('CON Score and Page Rank'!DS19-'MIN and MAX'!C$26)/('MIN and MAX'!G$26-'MIN and MAX'!C$26)</f>
        <v>5.6328106624467869E-2</v>
      </c>
      <c r="D189">
        <f>('CON Score and Page Rank'!DT19-'MIN and MAX'!D$26)/('MIN and MAX'!H$26-'MIN and MAX'!D$26)</f>
        <v>1</v>
      </c>
      <c r="E189">
        <f t="shared" si="10"/>
        <v>-7.1148624472894273E-3</v>
      </c>
      <c r="F189">
        <f t="shared" si="11"/>
        <v>0.59307440875691508</v>
      </c>
      <c r="G189">
        <f t="shared" si="12"/>
        <v>0.93655703092824272</v>
      </c>
      <c r="H189" s="3">
        <f>IFERROR(VLOOKUP(A189,'GDP Data'!A$2:Q$144,3,FALSE),"Not Found")</f>
        <v>173972218824.02701</v>
      </c>
      <c r="I189">
        <f t="shared" si="13"/>
        <v>1.6440500224399524E-2</v>
      </c>
      <c r="J189">
        <f t="shared" si="14"/>
        <v>-0.57663390853251562</v>
      </c>
    </row>
    <row r="190" spans="1:10" x14ac:dyDescent="0.25">
      <c r="A190" t="s">
        <v>162</v>
      </c>
      <c r="B190">
        <f>('CON Score and Page Rank'!DR147-'MIN and MAX'!B$26)/('MIN and MAX'!F$26-'MIN and MAX'!B$26)</f>
        <v>8.1194981106927841E-2</v>
      </c>
      <c r="C190">
        <f>('CON Score and Page Rank'!DS147-'MIN and MAX'!C$26)/('MIN and MAX'!G$26-'MIN and MAX'!C$26)</f>
        <v>6.6205523624500551E-2</v>
      </c>
      <c r="D190">
        <f>('CON Score and Page Rank'!DT147-'MIN and MAX'!D$26)/('MIN and MAX'!H$26-'MIN and MAX'!D$26)</f>
        <v>0.99105645612073789</v>
      </c>
      <c r="E190">
        <f t="shared" si="10"/>
        <v>-1.498945748242729E-2</v>
      </c>
      <c r="F190">
        <f t="shared" si="11"/>
        <v>0.58695750365593669</v>
      </c>
      <c r="G190">
        <f t="shared" si="12"/>
        <v>0.90986147501381009</v>
      </c>
      <c r="H190" s="3">
        <f>IFERROR(VLOOKUP(A190,'GDP Data'!A$2:Q$144,3,FALSE),"Not Found")</f>
        <v>547658231279.87</v>
      </c>
      <c r="I190">
        <f t="shared" si="13"/>
        <v>5.1754098068716781E-2</v>
      </c>
      <c r="J190">
        <f t="shared" si="14"/>
        <v>-0.5352034055872199</v>
      </c>
    </row>
    <row r="191" spans="1:10" x14ac:dyDescent="0.25">
      <c r="A191" t="s">
        <v>42</v>
      </c>
      <c r="B191">
        <f>('CON Score and Page Rank'!DR27-'MIN and MAX'!B$26)/('MIN and MAX'!F$26-'MIN and MAX'!B$26)</f>
        <v>5.5359896959934631E-2</v>
      </c>
      <c r="C191">
        <f>('CON Score and Page Rank'!DS27-'MIN and MAX'!C$26)/('MIN and MAX'!G$26-'MIN and MAX'!C$26)</f>
        <v>3.6406507072776886E-2</v>
      </c>
      <c r="D191">
        <f>('CON Score and Page Rank'!DT27-'MIN and MAX'!D$26)/('MIN and MAX'!H$26-'MIN and MAX'!D$26)</f>
        <v>0.97093348239239796</v>
      </c>
      <c r="E191">
        <f t="shared" si="10"/>
        <v>-1.8953389887157744E-2</v>
      </c>
      <c r="F191">
        <f t="shared" si="11"/>
        <v>0.58387836139678118</v>
      </c>
      <c r="G191">
        <f t="shared" si="12"/>
        <v>0.91557358543246337</v>
      </c>
      <c r="H191" s="3">
        <f>IFERROR(VLOOKUP(A191,'GDP Data'!A$2:Q$144,3,FALSE),"Not Found")</f>
        <v>53872425916.624802</v>
      </c>
      <c r="I191">
        <f t="shared" si="13"/>
        <v>5.0909831256856723E-3</v>
      </c>
      <c r="J191">
        <f t="shared" si="14"/>
        <v>-0.5787873782710955</v>
      </c>
    </row>
    <row r="192" spans="1:10" x14ac:dyDescent="0.25">
      <c r="A192" t="s">
        <v>21</v>
      </c>
      <c r="B192">
        <f>('CON Score and Page Rank'!DR12-'MIN and MAX'!B$26)/('MIN and MAX'!F$26-'MIN and MAX'!B$26)</f>
        <v>9.6961330693705924E-2</v>
      </c>
      <c r="C192">
        <f>('CON Score and Page Rank'!DS12-'MIN and MAX'!C$26)/('MIN and MAX'!G$26-'MIN and MAX'!C$26)</f>
        <v>7.2594466308609523E-2</v>
      </c>
      <c r="D192">
        <f>('CON Score and Page Rank'!DT12-'MIN and MAX'!D$26)/('MIN and MAX'!H$26-'MIN and MAX'!D$26)</f>
        <v>1</v>
      </c>
      <c r="E192">
        <f t="shared" si="10"/>
        <v>-2.4366864385096401E-2</v>
      </c>
      <c r="F192">
        <f t="shared" si="11"/>
        <v>0.57967322962521728</v>
      </c>
      <c r="G192">
        <f t="shared" si="12"/>
        <v>0.90303866930629406</v>
      </c>
      <c r="H192" s="3">
        <f>IFERROR(VLOOKUP(A192,'GDP Data'!A$2:Q$144,3,FALSE),"Not Found")</f>
        <v>164791442543.375</v>
      </c>
      <c r="I192">
        <f t="shared" si="13"/>
        <v>1.5572910240651064E-2</v>
      </c>
      <c r="J192">
        <f t="shared" si="14"/>
        <v>-0.56410031938456617</v>
      </c>
    </row>
    <row r="193" spans="1:10" x14ac:dyDescent="0.25">
      <c r="A193" t="s">
        <v>216</v>
      </c>
      <c r="B193">
        <f>('CON Score and Page Rank'!DR201-'MIN and MAX'!B$26)/('MIN and MAX'!F$26-'MIN and MAX'!B$26)</f>
        <v>9.6270177740334334E-2</v>
      </c>
      <c r="C193">
        <f>('CON Score and Page Rank'!DS201-'MIN and MAX'!C$26)/('MIN and MAX'!G$26-'MIN and MAX'!C$26)</f>
        <v>7.0748964865837607E-2</v>
      </c>
      <c r="D193">
        <f>('CON Score and Page Rank'!DT201-'MIN and MAX'!D$26)/('MIN and MAX'!H$26-'MIN and MAX'!D$26)</f>
        <v>0.94745667970933478</v>
      </c>
      <c r="E193">
        <f t="shared" si="10"/>
        <v>-2.5521212874496726E-2</v>
      </c>
      <c r="F193">
        <f t="shared" si="11"/>
        <v>0.57877654349321783</v>
      </c>
      <c r="G193">
        <f t="shared" si="12"/>
        <v>0.85118650196900048</v>
      </c>
      <c r="H193" s="3">
        <f>IFERROR(VLOOKUP(A193,'GDP Data'!A$2:Q$144,3,FALSE),"Not Found")</f>
        <v>756706300589.79102</v>
      </c>
      <c r="I193">
        <f t="shared" si="13"/>
        <v>7.1509291476213779E-2</v>
      </c>
      <c r="J193">
        <f t="shared" si="14"/>
        <v>-0.50726725201700407</v>
      </c>
    </row>
    <row r="194" spans="1:10" x14ac:dyDescent="0.25">
      <c r="A194" t="s">
        <v>34</v>
      </c>
      <c r="B194">
        <f>('CON Score and Page Rank'!DR20-'MIN and MAX'!B$26)/('MIN and MAX'!F$26-'MIN and MAX'!B$26)</f>
        <v>8.1488824329921522E-2</v>
      </c>
      <c r="C194">
        <f>('CON Score and Page Rank'!DS20-'MIN and MAX'!C$26)/('MIN and MAX'!G$26-'MIN and MAX'!C$26)</f>
        <v>5.4891506472331368E-2</v>
      </c>
      <c r="D194">
        <f>('CON Score and Page Rank'!DT20-'MIN and MAX'!D$26)/('MIN and MAX'!H$26-'MIN and MAX'!D$26)</f>
        <v>0.93515930687534932</v>
      </c>
      <c r="E194">
        <f t="shared" si="10"/>
        <v>-2.6597317857590154E-2</v>
      </c>
      <c r="F194">
        <f t="shared" si="11"/>
        <v>0.57794063611881952</v>
      </c>
      <c r="G194">
        <f t="shared" si="12"/>
        <v>0.85367048254542777</v>
      </c>
      <c r="H194" s="3">
        <f>IFERROR(VLOOKUP(A194,'GDP Data'!A$2:Q$144,3,FALSE),"Not Found")</f>
        <v>121604107164.99699</v>
      </c>
      <c r="I194">
        <f t="shared" si="13"/>
        <v>1.1491675881631776E-2</v>
      </c>
      <c r="J194">
        <f t="shared" si="14"/>
        <v>-0.56644896023718772</v>
      </c>
    </row>
    <row r="195" spans="1:10" x14ac:dyDescent="0.25">
      <c r="A195" t="s">
        <v>52</v>
      </c>
      <c r="B195">
        <f>('CON Score and Page Rank'!DR37-'MIN and MAX'!B$26)/('MIN and MAX'!F$26-'MIN and MAX'!B$26)</f>
        <v>0.1173125122425579</v>
      </c>
      <c r="C195">
        <f>('CON Score and Page Rank'!DS37-'MIN and MAX'!C$26)/('MIN and MAX'!G$26-'MIN and MAX'!C$26)</f>
        <v>8.7492795632583067E-2</v>
      </c>
      <c r="D195">
        <f>('CON Score and Page Rank'!DT37-'MIN and MAX'!D$26)/('MIN and MAX'!H$26-'MIN and MAX'!D$26)</f>
        <v>0.99105645612073789</v>
      </c>
      <c r="E195">
        <f t="shared" ref="E195:E211" si="15">C195-B195</f>
        <v>-2.9819716609974831E-2</v>
      </c>
      <c r="F195">
        <f t="shared" si="11"/>
        <v>0.57543750963702667</v>
      </c>
      <c r="G195">
        <f t="shared" si="12"/>
        <v>0.87374394387818</v>
      </c>
      <c r="H195" s="3">
        <f>IFERROR(VLOOKUP(A195,'GDP Data'!A$2:Q$144,3,FALSE),"Not Found")</f>
        <v>169403241524.33701</v>
      </c>
      <c r="I195">
        <f t="shared" si="13"/>
        <v>1.6008728572416343E-2</v>
      </c>
      <c r="J195">
        <f t="shared" si="14"/>
        <v>-0.55942878106461036</v>
      </c>
    </row>
    <row r="196" spans="1:10" x14ac:dyDescent="0.25">
      <c r="A196" t="s">
        <v>20</v>
      </c>
      <c r="B196">
        <f>('CON Score and Page Rank'!DR6-'MIN and MAX'!B$26)/('MIN and MAX'!F$26-'MIN and MAX'!B$26)</f>
        <v>0.10604033701447399</v>
      </c>
      <c r="C196">
        <f>('CON Score and Page Rank'!DS6-'MIN and MAX'!C$26)/('MIN and MAX'!G$26-'MIN and MAX'!C$26)</f>
        <v>7.0655901535829346E-2</v>
      </c>
      <c r="D196">
        <f>('CON Score and Page Rank'!DT6-'MIN and MAX'!D$26)/('MIN and MAX'!H$26-'MIN and MAX'!D$26)</f>
        <v>0.956400223588597</v>
      </c>
      <c r="E196">
        <f t="shared" si="15"/>
        <v>-3.5384435478644644E-2</v>
      </c>
      <c r="F196">
        <f t="shared" ref="F196:F211" si="16">(E196-MIN(E$3:E$220))/(MAX(E$3:E$220)-MIN(E$3:E$220))</f>
        <v>0.57111489278099914</v>
      </c>
      <c r="G196">
        <f t="shared" ref="G196:G211" si="17">D196-B196</f>
        <v>0.85035988657412298</v>
      </c>
      <c r="H196" s="3">
        <f>IFERROR(VLOOKUP(A196,'GDP Data'!A$2:Q$144,3,FALSE),"Not Found")</f>
        <v>738981792355.37195</v>
      </c>
      <c r="I196">
        <f t="shared" ref="I196:I211" si="18">IFERROR((H196-MIN(H$3:H$220))/(MAX(H$3:H$220)-MIN(H$3:H$220)),"No Value")</f>
        <v>6.9834312657324954E-2</v>
      </c>
      <c r="J196">
        <f t="shared" ref="J196:J211" si="19">IFERROR(I196-F196,"No Value")</f>
        <v>-0.50128058012367416</v>
      </c>
    </row>
    <row r="197" spans="1:10" x14ac:dyDescent="0.25">
      <c r="A197" t="s">
        <v>29</v>
      </c>
      <c r="B197">
        <f>('CON Score and Page Rank'!DR10-'MIN and MAX'!B$26)/('MIN and MAX'!F$26-'MIN and MAX'!B$26)</f>
        <v>0.22129334625429292</v>
      </c>
      <c r="C197">
        <f>('CON Score and Page Rank'!DS10-'MIN and MAX'!C$26)/('MIN and MAX'!G$26-'MIN and MAX'!C$26)</f>
        <v>0.18220480121360538</v>
      </c>
      <c r="D197">
        <f>('CON Score and Page Rank'!DT10-'MIN and MAX'!D$26)/('MIN and MAX'!H$26-'MIN and MAX'!D$26)</f>
        <v>0.9379541643376188</v>
      </c>
      <c r="E197">
        <f t="shared" si="15"/>
        <v>-3.9088545040687539E-2</v>
      </c>
      <c r="F197">
        <f t="shared" si="16"/>
        <v>0.56823757825580257</v>
      </c>
      <c r="G197">
        <f t="shared" si="17"/>
        <v>0.71666081808332582</v>
      </c>
      <c r="H197" s="3">
        <f>IFERROR(VLOOKUP(A197,'GDP Data'!A$2:Q$144,3,FALSE),"Not Found")</f>
        <v>1168023426056.3799</v>
      </c>
      <c r="I197">
        <f t="shared" si="18"/>
        <v>0.11037905665620985</v>
      </c>
      <c r="J197">
        <f t="shared" si="19"/>
        <v>-0.45785852159959273</v>
      </c>
    </row>
    <row r="198" spans="1:10" x14ac:dyDescent="0.25">
      <c r="A198" t="s">
        <v>31</v>
      </c>
      <c r="B198">
        <f>('CON Score and Page Rank'!DR17-'MIN and MAX'!B$26)/('MIN and MAX'!F$26-'MIN and MAX'!B$26)</f>
        <v>0.15170439395294716</v>
      </c>
      <c r="C198">
        <f>('CON Score and Page Rank'!DS17-'MIN and MAX'!C$26)/('MIN and MAX'!G$26-'MIN and MAX'!C$26)</f>
        <v>0.10359902469358313</v>
      </c>
      <c r="D198">
        <f>('CON Score and Page Rank'!DT17-'MIN and MAX'!D$26)/('MIN and MAX'!H$26-'MIN and MAX'!D$26)</f>
        <v>1</v>
      </c>
      <c r="E198">
        <f t="shared" si="15"/>
        <v>-4.8105369259364025E-2</v>
      </c>
      <c r="F198">
        <f t="shared" si="16"/>
        <v>0.56123340117599907</v>
      </c>
      <c r="G198">
        <f t="shared" si="17"/>
        <v>0.84829560604705279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-0.55921226380691713</v>
      </c>
    </row>
    <row r="199" spans="1:10" x14ac:dyDescent="0.25">
      <c r="A199" t="s">
        <v>25</v>
      </c>
      <c r="B199">
        <f>('CON Score and Page Rank'!DR9-'MIN and MAX'!B$26)/('MIN and MAX'!F$26-'MIN and MAX'!B$26)</f>
        <v>0.17642822506712069</v>
      </c>
      <c r="C199">
        <f>('CON Score and Page Rank'!DS9-'MIN and MAX'!C$26)/('MIN and MAX'!G$26-'MIN and MAX'!C$26)</f>
        <v>0.11990061553772458</v>
      </c>
      <c r="D199">
        <f>('CON Score and Page Rank'!DT9-'MIN and MAX'!D$26)/('MIN and MAX'!H$26-'MIN and MAX'!D$26)</f>
        <v>0.99105645612073789</v>
      </c>
      <c r="E199">
        <f t="shared" si="15"/>
        <v>-5.6527609529396117E-2</v>
      </c>
      <c r="F199">
        <f t="shared" si="16"/>
        <v>0.55469109084263679</v>
      </c>
      <c r="G199">
        <f t="shared" si="17"/>
        <v>0.81462823105361726</v>
      </c>
      <c r="H199" s="3">
        <f>IFERROR(VLOOKUP(A199,'GDP Data'!A$2:Q$144,3,FALSE),"Not Found")</f>
        <v>109346669229.69501</v>
      </c>
      <c r="I199">
        <f t="shared" si="18"/>
        <v>1.0333339151272939E-2</v>
      </c>
      <c r="J199">
        <f t="shared" si="19"/>
        <v>-0.5443577516913638</v>
      </c>
    </row>
    <row r="200" spans="1:10" x14ac:dyDescent="0.25">
      <c r="A200" t="s">
        <v>40</v>
      </c>
      <c r="B200">
        <f>('CON Score and Page Rank'!DR3-'MIN and MAX'!B$26)/('MIN and MAX'!F$26-'MIN and MAX'!B$26)</f>
        <v>0.17104302226325085</v>
      </c>
      <c r="C200">
        <f>('CON Score and Page Rank'!DS3-'MIN and MAX'!C$26)/('MIN and MAX'!G$26-'MIN and MAX'!C$26)</f>
        <v>8.890645349916429E-2</v>
      </c>
      <c r="D200">
        <f>('CON Score and Page Rank'!DT3-'MIN and MAX'!D$26)/('MIN and MAX'!H$26-'MIN and MAX'!D$26)</f>
        <v>0.96757965343767471</v>
      </c>
      <c r="E200">
        <f t="shared" si="15"/>
        <v>-8.2136568764086565E-2</v>
      </c>
      <c r="F200">
        <f t="shared" si="16"/>
        <v>0.53479831252522037</v>
      </c>
      <c r="G200">
        <f t="shared" si="17"/>
        <v>0.79653663117442386</v>
      </c>
      <c r="H200" s="3">
        <f>IFERROR(VLOOKUP(A200,'GDP Data'!A$2:Q$144,3,FALSE),"Not Found")</f>
        <v>379083932596.32898</v>
      </c>
      <c r="I200">
        <f t="shared" si="18"/>
        <v>3.5823705192955003E-2</v>
      </c>
      <c r="J200">
        <f t="shared" si="19"/>
        <v>-0.49897460733226534</v>
      </c>
    </row>
    <row r="201" spans="1:10" x14ac:dyDescent="0.25">
      <c r="A201" t="s">
        <v>49</v>
      </c>
      <c r="B201">
        <f>('CON Score and Page Rank'!DR34-'MIN and MAX'!B$26)/('MIN and MAX'!F$26-'MIN and MAX'!B$26)</f>
        <v>0.24341096980355179</v>
      </c>
      <c r="C201">
        <f>('CON Score and Page Rank'!DS34-'MIN and MAX'!C$26)/('MIN and MAX'!G$26-'MIN and MAX'!C$26)</f>
        <v>0.14453439271172533</v>
      </c>
      <c r="D201">
        <f>('CON Score and Page Rank'!DT34-'MIN and MAX'!D$26)/('MIN and MAX'!H$26-'MIN and MAX'!D$26)</f>
        <v>0.99105645612073789</v>
      </c>
      <c r="E201">
        <f t="shared" si="15"/>
        <v>-9.8876577091826456E-2</v>
      </c>
      <c r="F201">
        <f t="shared" si="16"/>
        <v>0.52179484480739391</v>
      </c>
      <c r="G201">
        <f t="shared" si="17"/>
        <v>0.74764548631718608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18</v>
      </c>
      <c r="B202">
        <f>('CON Score and Page Rank'!DR4-'MIN and MAX'!B$26)/('MIN and MAX'!F$26-'MIN and MAX'!B$26)</f>
        <v>0.20685175532025532</v>
      </c>
      <c r="C202">
        <f>('CON Score and Page Rank'!DS4-'MIN and MAX'!C$26)/('MIN and MAX'!G$26-'MIN and MAX'!C$26)</f>
        <v>7.6703035337952655E-2</v>
      </c>
      <c r="D202">
        <f>('CON Score and Page Rank'!DT4-'MIN and MAX'!D$26)/('MIN and MAX'!H$26-'MIN and MAX'!D$26)</f>
        <v>0.92677473448854109</v>
      </c>
      <c r="E202">
        <f t="shared" si="15"/>
        <v>-0.13014871998230265</v>
      </c>
      <c r="F202">
        <f t="shared" si="16"/>
        <v>0.49750296319167719</v>
      </c>
      <c r="G202">
        <f t="shared" si="17"/>
        <v>0.71992297916828574</v>
      </c>
      <c r="H202" s="3">
        <f>IFERROR(VLOOKUP(A202,'GDP Data'!A$2:Q$144,3,FALSE),"Not Found")</f>
        <v>197508773215.323</v>
      </c>
      <c r="I202">
        <f t="shared" si="18"/>
        <v>1.8664721599325463E-2</v>
      </c>
      <c r="J202">
        <f t="shared" si="19"/>
        <v>-0.47883824159235172</v>
      </c>
    </row>
    <row r="203" spans="1:10" x14ac:dyDescent="0.25">
      <c r="A203" t="s">
        <v>19</v>
      </c>
      <c r="B203">
        <f>('CON Score and Page Rank'!DR5-'MIN and MAX'!B$26)/('MIN and MAX'!F$26-'MIN and MAX'!B$26)</f>
        <v>0.25256819677656744</v>
      </c>
      <c r="C203">
        <f>('CON Score and Page Rank'!DS5-'MIN and MAX'!C$26)/('MIN and MAX'!G$26-'MIN and MAX'!C$26)</f>
        <v>0.10676494338692977</v>
      </c>
      <c r="D203">
        <f>('CON Score and Page Rank'!DT5-'MIN and MAX'!D$26)/('MIN and MAX'!H$26-'MIN and MAX'!D$26)</f>
        <v>0.912800447177194</v>
      </c>
      <c r="E203">
        <f t="shared" si="15"/>
        <v>-0.14580325338963768</v>
      </c>
      <c r="F203">
        <f t="shared" si="16"/>
        <v>0.48534268131997738</v>
      </c>
      <c r="G203">
        <f t="shared" si="17"/>
        <v>0.66023225040062661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-0.46297000009258349</v>
      </c>
    </row>
    <row r="204" spans="1:10" x14ac:dyDescent="0.25">
      <c r="A204" t="s">
        <v>35</v>
      </c>
      <c r="B204">
        <f>('CON Score and Page Rank'!DR21-'MIN and MAX'!B$26)/('MIN and MAX'!F$26-'MIN and MAX'!B$26)</f>
        <v>0.28731158948295815</v>
      </c>
      <c r="C204">
        <f>('CON Score and Page Rank'!DS21-'MIN and MAX'!C$26)/('MIN and MAX'!G$26-'MIN and MAX'!C$26)</f>
        <v>0.14127625870639535</v>
      </c>
      <c r="D204">
        <f>('CON Score and Page Rank'!DT21-'MIN and MAX'!D$26)/('MIN and MAX'!H$26-'MIN and MAX'!D$26)</f>
        <v>0.91839016210173285</v>
      </c>
      <c r="E204">
        <f t="shared" si="15"/>
        <v>-0.14603533077656281</v>
      </c>
      <c r="F204">
        <f t="shared" si="16"/>
        <v>0.48516240597304594</v>
      </c>
      <c r="G204">
        <f t="shared" si="17"/>
        <v>0.63107857261877465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-0.42583201512554714</v>
      </c>
    </row>
    <row r="205" spans="1:10" x14ac:dyDescent="0.25">
      <c r="A205" t="s">
        <v>36</v>
      </c>
      <c r="B205">
        <f>('CON Score and Page Rank'!DR22-'MIN and MAX'!B$26)/('MIN and MAX'!F$26-'MIN and MAX'!B$26)</f>
        <v>0.20208510684749861</v>
      </c>
      <c r="C205">
        <f>('CON Score and Page Rank'!DS22-'MIN and MAX'!C$26)/('MIN and MAX'!G$26-'MIN and MAX'!C$26)</f>
        <v>4.5047281843318757E-2</v>
      </c>
      <c r="D205">
        <f>('CON Score and Page Rank'!DT22-'MIN and MAX'!D$26)/('MIN and MAX'!H$26-'MIN and MAX'!D$26)</f>
        <v>0.93236444941307994</v>
      </c>
      <c r="E205">
        <f t="shared" si="15"/>
        <v>-0.15703782500417984</v>
      </c>
      <c r="F205">
        <f t="shared" si="16"/>
        <v>0.47661578068449645</v>
      </c>
      <c r="G205">
        <f t="shared" si="17"/>
        <v>0.73027934256558136</v>
      </c>
      <c r="H205" s="3">
        <f>IFERROR(VLOOKUP(A205,'GDP Data'!A$2:Q$144,3,FALSE),"Not Found")</f>
        <v>242395852494.409</v>
      </c>
      <c r="I205">
        <f t="shared" si="18"/>
        <v>2.2906582983566962E-2</v>
      </c>
      <c r="J205">
        <f t="shared" si="19"/>
        <v>-0.45370919770092949</v>
      </c>
    </row>
    <row r="206" spans="1:10" x14ac:dyDescent="0.25">
      <c r="A206" t="s">
        <v>37</v>
      </c>
      <c r="B206">
        <f>('CON Score and Page Rank'!DR23-'MIN and MAX'!B$26)/('MIN and MAX'!F$26-'MIN and MAX'!B$26)</f>
        <v>0.3327982682684677</v>
      </c>
      <c r="C206">
        <f>('CON Score and Page Rank'!DS23-'MIN and MAX'!C$26)/('MIN and MAX'!G$26-'MIN and MAX'!C$26)</f>
        <v>5.9716567999252387E-2</v>
      </c>
      <c r="D206">
        <f>('CON Score and Page Rank'!DT23-'MIN and MAX'!D$26)/('MIN and MAX'!H$26-'MIN and MAX'!D$26)</f>
        <v>0.90665176076020126</v>
      </c>
      <c r="E206">
        <f t="shared" si="15"/>
        <v>-0.2730817002692153</v>
      </c>
      <c r="F206">
        <f t="shared" si="16"/>
        <v>0.38647408204747341</v>
      </c>
      <c r="G206">
        <f t="shared" si="17"/>
        <v>0.57385349249173356</v>
      </c>
      <c r="H206" s="3">
        <f>IFERROR(VLOOKUP(A206,'GDP Data'!A$2:Q$144,3,FALSE),"Not Found")</f>
        <v>287226531168.52301</v>
      </c>
      <c r="I206">
        <f t="shared" si="18"/>
        <v>2.7143114469937609E-2</v>
      </c>
      <c r="J206">
        <f t="shared" si="19"/>
        <v>-0.3593309675775358</v>
      </c>
    </row>
    <row r="207" spans="1:10" x14ac:dyDescent="0.25">
      <c r="A207" t="s">
        <v>41</v>
      </c>
      <c r="B207">
        <f>('CON Score and Page Rank'!DR26-'MIN and MAX'!B$26)/('MIN and MAX'!F$26-'MIN and MAX'!B$26)</f>
        <v>0.42951572599625798</v>
      </c>
      <c r="C207">
        <f>('CON Score and Page Rank'!DS26-'MIN and MAX'!C$26)/('MIN and MAX'!G$26-'MIN and MAX'!C$26)</f>
        <v>0.14727946842507192</v>
      </c>
      <c r="D207">
        <f>('CON Score and Page Rank'!DT26-'MIN and MAX'!D$26)/('MIN and MAX'!H$26-'MIN and MAX'!D$26)</f>
        <v>0.94522079373951928</v>
      </c>
      <c r="E207">
        <f t="shared" si="15"/>
        <v>-0.28223625757118609</v>
      </c>
      <c r="F207">
        <f t="shared" si="16"/>
        <v>0.37936291531346961</v>
      </c>
      <c r="G207">
        <f t="shared" si="17"/>
        <v>0.5157050677432613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3.4050496750520742E-2</v>
      </c>
    </row>
    <row r="208" spans="1:10" x14ac:dyDescent="0.25">
      <c r="A208" t="s">
        <v>32</v>
      </c>
      <c r="B208">
        <f>('CON Score and Page Rank'!DR18-'MIN and MAX'!B$26)/('MIN and MAX'!F$26-'MIN and MAX'!B$26)</f>
        <v>0.47289087928043488</v>
      </c>
      <c r="C208">
        <f>('CON Score and Page Rank'!DS18-'MIN and MAX'!C$26)/('MIN and MAX'!G$26-'MIN and MAX'!C$26)</f>
        <v>0.16147760078947229</v>
      </c>
      <c r="D208">
        <f>('CON Score and Page Rank'!DT18-'MIN and MAX'!D$26)/('MIN and MAX'!H$26-'MIN and MAX'!D$26)</f>
        <v>0.90497484628283953</v>
      </c>
      <c r="E208">
        <f t="shared" si="15"/>
        <v>-0.31141327849096256</v>
      </c>
      <c r="F208">
        <f t="shared" si="16"/>
        <v>0.35669850307396334</v>
      </c>
      <c r="G208">
        <f t="shared" si="17"/>
        <v>0.43208396700240465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-0.31591323407415361</v>
      </c>
    </row>
    <row r="209" spans="1:10" x14ac:dyDescent="0.25">
      <c r="A209" t="s">
        <v>38</v>
      </c>
      <c r="B209">
        <f>('CON Score and Page Rank'!DR24-'MIN and MAX'!B$26)/('MIN and MAX'!F$26-'MIN and MAX'!B$26)</f>
        <v>0.91269656492464923</v>
      </c>
      <c r="C209">
        <f>('CON Score and Page Rank'!DS24-'MIN and MAX'!C$26)/('MIN and MAX'!G$26-'MIN and MAX'!C$26)</f>
        <v>0.57311183486642503</v>
      </c>
      <c r="D209">
        <f>('CON Score and Page Rank'!DT24-'MIN and MAX'!D$26)/('MIN and MAX'!H$26-'MIN and MAX'!D$26)</f>
        <v>0.90609278926774739</v>
      </c>
      <c r="E209">
        <f t="shared" si="15"/>
        <v>-0.3395847300582242</v>
      </c>
      <c r="F209">
        <f t="shared" si="16"/>
        <v>0.33481520685049843</v>
      </c>
      <c r="G209">
        <f t="shared" si="17"/>
        <v>-6.6037756569018446E-3</v>
      </c>
      <c r="H209" s="3">
        <f>IFERROR(VLOOKUP(A209,'GDP Data'!A$2:Q$144,3,FALSE),"Not Found")</f>
        <v>1643908161796.46</v>
      </c>
      <c r="I209">
        <f t="shared" si="18"/>
        <v>0.15535050760170163</v>
      </c>
      <c r="J209">
        <f t="shared" si="19"/>
        <v>-0.17946469924879679</v>
      </c>
    </row>
    <row r="210" spans="1:10" x14ac:dyDescent="0.25">
      <c r="A210" t="s">
        <v>23</v>
      </c>
      <c r="B210">
        <f>('CON Score and Page Rank'!DR7-'MIN and MAX'!B$26)/('MIN and MAX'!F$26-'MIN and MAX'!B$26)</f>
        <v>0.69206674354090447</v>
      </c>
      <c r="C210">
        <f>('CON Score and Page Rank'!DS7-'MIN and MAX'!C$26)/('MIN and MAX'!G$26-'MIN and MAX'!C$26)</f>
        <v>0.18103257585157428</v>
      </c>
      <c r="D210">
        <f>('CON Score and Page Rank'!DT7-'MIN and MAX'!D$26)/('MIN and MAX'!H$26-'MIN and MAX'!D$26)</f>
        <v>0.87311347121296812</v>
      </c>
      <c r="E210">
        <f t="shared" si="15"/>
        <v>-0.51103416768933019</v>
      </c>
      <c r="F210">
        <f t="shared" si="16"/>
        <v>0.20163503251443146</v>
      </c>
      <c r="G210">
        <f t="shared" si="17"/>
        <v>0.18104672767206365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-7.1445419777039276E-2</v>
      </c>
    </row>
    <row r="211" spans="1:10" x14ac:dyDescent="0.25">
      <c r="A211" t="s">
        <v>24</v>
      </c>
      <c r="B211">
        <f>('CON Score and Page Rank'!DR8-'MIN and MAX'!B$26)/('MIN and MAX'!F$26-'MIN and MAX'!B$26)</f>
        <v>1</v>
      </c>
      <c r="C211">
        <f>('CON Score and Page Rank'!DS8-'MIN and MAX'!C$26)/('MIN and MAX'!G$26-'MIN and MAX'!C$26)</f>
        <v>0.22939106374117882</v>
      </c>
      <c r="D211">
        <f>('CON Score and Page Rank'!DT8-'MIN and MAX'!D$26)/('MIN and MAX'!H$26-'MIN and MAX'!D$26)</f>
        <v>0.87982112912241472</v>
      </c>
      <c r="E211">
        <f t="shared" si="15"/>
        <v>-0.77060893625882121</v>
      </c>
      <c r="F211">
        <f t="shared" si="16"/>
        <v>0</v>
      </c>
      <c r="G211">
        <f t="shared" si="17"/>
        <v>-0.12017887087758528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</sheetData>
  <autoFilter ref="A2:J212" xr:uid="{A8125695-7319-4798-BBB9-9B09B58F04EF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EBC6-D6B9-45E2-AA78-B0ECA5AEB007}">
  <sheetPr codeName="Sheet30"/>
  <dimension ref="A1:J213"/>
  <sheetViews>
    <sheetView zoomScaleNormal="80" workbookViewId="0">
      <selection activeCell="F3" sqref="F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Rank'!DW28-'MIN and MAX'!B$27)/('MIN and MAX'!F$27-'MIN and MAX'!B$27)</f>
        <v>0.55643093542321564</v>
      </c>
      <c r="C3">
        <f>('CON Score and Page Rank'!DX28-'MIN and MAX'!C$27)/('MIN and MAX'!G$27-'MIN and MAX'!C$27)</f>
        <v>1</v>
      </c>
      <c r="D3">
        <f>('CON Score and Page Rank'!DY28-'MIN and MAX'!D$27)/('MIN and MAX'!H$27-'MIN and MAX'!D$27)</f>
        <v>0.92379900607399223</v>
      </c>
      <c r="E3">
        <f t="shared" ref="E3:E66" si="0">C3-B3</f>
        <v>0.44356906457678436</v>
      </c>
      <c r="F3">
        <f>(E3-MIN(E$3:E$220))/(MAX(E$3:E$220)-MIN(E$3:E$220))</f>
        <v>1</v>
      </c>
      <c r="G3">
        <f>D3-B3</f>
        <v>0.36736807065077659</v>
      </c>
      <c r="H3" s="3">
        <f>IFERROR(VLOOKUP(A3,'GDP Data'!A$2:Q$144,3,FALSE),"Not Found")</f>
        <v>10581929774000</v>
      </c>
      <c r="I3">
        <f>IFERROR((H3-MIN(H$3:H$220))/(MAX(H$3:H$220)-MIN(H$3:H$220)),"No Value")</f>
        <v>1</v>
      </c>
      <c r="J3">
        <f>IFERROR(I3-F3,"No Value")</f>
        <v>0</v>
      </c>
    </row>
    <row r="4" spans="1:10" x14ac:dyDescent="0.25">
      <c r="A4" t="s">
        <v>91</v>
      </c>
      <c r="B4">
        <f>('CON Score and Page Rank'!DW77-'MIN and MAX'!B$27)/('MIN and MAX'!F$27-'MIN and MAX'!B$27)</f>
        <v>1.0426840482995773E-3</v>
      </c>
      <c r="C4">
        <f>('CON Score and Page Rank'!DX77-'MIN and MAX'!C$27)/('MIN and MAX'!G$27-'MIN and MAX'!C$27)</f>
        <v>2.1809539811396446E-2</v>
      </c>
      <c r="D4">
        <f>('CON Score and Page Rank'!DY77-'MIN and MAX'!D$27)/('MIN and MAX'!H$27-'MIN and MAX'!D$27)</f>
        <v>0.91717283268912209</v>
      </c>
      <c r="E4">
        <f t="shared" si="0"/>
        <v>2.0766855763096868E-2</v>
      </c>
      <c r="F4">
        <f t="shared" ref="F4:F67" si="1">(E4-MIN(E$3:E$220))/(MAX(E$3:E$220)-MIN(E$3:E$220))</f>
        <v>0.6475460954907174</v>
      </c>
      <c r="G4">
        <f t="shared" ref="G4:G67" si="2">D4-B4</f>
        <v>0.91613014864082254</v>
      </c>
      <c r="H4" s="3">
        <f>IFERROR(VLOOKUP(A4,'GDP Data'!A$2:Q$144,3,FALSE),"Not Found")</f>
        <v>12986007425.878099</v>
      </c>
      <c r="I4">
        <f t="shared" ref="I4:I67" si="3">IFERROR((H4-MIN(H$3:H$220))/(MAX(H$3:H$220)-MIN(H$3:H$220)),"No Value")</f>
        <v>1.2271870729840754E-3</v>
      </c>
      <c r="J4">
        <f t="shared" ref="J4:J67" si="4">IFERROR(I4-F4,"No Value")</f>
        <v>-0.64631890841773332</v>
      </c>
    </row>
    <row r="5" spans="1:10" x14ac:dyDescent="0.25">
      <c r="A5" t="s">
        <v>203</v>
      </c>
      <c r="B5">
        <f>('CON Score and Page Rank'!DW188-'MIN and MAX'!B$27)/('MIN and MAX'!F$27-'MIN and MAX'!B$27)</f>
        <v>5.9505108592227145E-4</v>
      </c>
      <c r="C5">
        <f>('CON Score and Page Rank'!DX188-'MIN and MAX'!C$27)/('MIN and MAX'!G$27-'MIN and MAX'!C$27)</f>
        <v>2.1332669205727468E-2</v>
      </c>
      <c r="D5">
        <f>('CON Score and Page Rank'!DY188-'MIN and MAX'!D$27)/('MIN and MAX'!H$27-'MIN and MAX'!D$27)</f>
        <v>0.94036443953616788</v>
      </c>
      <c r="E5">
        <f t="shared" si="0"/>
        <v>2.0737618119805196E-2</v>
      </c>
      <c r="F5">
        <f t="shared" si="1"/>
        <v>0.64752172257751595</v>
      </c>
      <c r="G5">
        <f t="shared" si="2"/>
        <v>0.9397693884502456</v>
      </c>
      <c r="H5" s="3">
        <f>IFERROR(VLOOKUP(A5,'GDP Data'!A$2:Q$144,3,FALSE),"Not Found")</f>
        <v>15976174336.972099</v>
      </c>
      <c r="I5">
        <f t="shared" si="3"/>
        <v>1.5097600039102375E-3</v>
      </c>
      <c r="J5">
        <f t="shared" si="4"/>
        <v>-0.64601196257360571</v>
      </c>
    </row>
    <row r="6" spans="1:10" x14ac:dyDescent="0.25">
      <c r="A6" t="s">
        <v>88</v>
      </c>
      <c r="B6">
        <f>('CON Score and Page Rank'!DW74-'MIN and MAX'!B$27)/('MIN and MAX'!F$27-'MIN and MAX'!B$27)</f>
        <v>4.0705745216614546E-4</v>
      </c>
      <c r="C6">
        <f>('CON Score and Page Rank'!DX74-'MIN and MAX'!C$27)/('MIN and MAX'!G$27-'MIN and MAX'!C$27)</f>
        <v>2.1103695413378108E-2</v>
      </c>
      <c r="D6">
        <f>('CON Score and Page Rank'!DY74-'MIN and MAX'!D$27)/('MIN and MAX'!H$27-'MIN and MAX'!D$27)</f>
        <v>0.88680287134180014</v>
      </c>
      <c r="E6">
        <f t="shared" si="0"/>
        <v>2.0696637961211961E-2</v>
      </c>
      <c r="F6">
        <f t="shared" si="1"/>
        <v>0.64748756093738613</v>
      </c>
      <c r="G6">
        <f t="shared" si="2"/>
        <v>0.88639581388963395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-0.64406886218380988</v>
      </c>
    </row>
    <row r="7" spans="1:10" x14ac:dyDescent="0.25">
      <c r="A7" t="s">
        <v>163</v>
      </c>
      <c r="B7">
        <f>('CON Score and Page Rank'!DW148-'MIN and MAX'!B$27)/('MIN and MAX'!F$27-'MIN and MAX'!B$27)</f>
        <v>1.3135584240501997E-3</v>
      </c>
      <c r="C7">
        <f>('CON Score and Page Rank'!DX148-'MIN and MAX'!C$27)/('MIN and MAX'!G$27-'MIN and MAX'!C$27)</f>
        <v>2.1946349003917148E-2</v>
      </c>
      <c r="D7">
        <f>('CON Score and Page Rank'!DY148-'MIN and MAX'!D$27)/('MIN and MAX'!H$27-'MIN and MAX'!D$27)</f>
        <v>0.91717283268912209</v>
      </c>
      <c r="E7">
        <f t="shared" si="0"/>
        <v>2.0632790579866948E-2</v>
      </c>
      <c r="F7">
        <f t="shared" si="1"/>
        <v>0.64743433685676721</v>
      </c>
      <c r="G7">
        <f t="shared" si="2"/>
        <v>0.91585927426507185</v>
      </c>
      <c r="H7" s="3">
        <f>IFERROR(VLOOKUP(A7,'GDP Data'!A$2:Q$144,3,FALSE),"Not Found")</f>
        <v>15749753804.8344</v>
      </c>
      <c r="I7">
        <f t="shared" si="3"/>
        <v>1.4883631002288297E-3</v>
      </c>
      <c r="J7">
        <f t="shared" si="4"/>
        <v>-0.64594597375653839</v>
      </c>
    </row>
    <row r="8" spans="1:10" x14ac:dyDescent="0.25">
      <c r="A8" t="s">
        <v>90</v>
      </c>
      <c r="B8">
        <f>('CON Score and Page Rank'!DW76-'MIN and MAX'!B$27)/('MIN and MAX'!F$27-'MIN and MAX'!B$27)</f>
        <v>7.2710925615215047E-4</v>
      </c>
      <c r="C8">
        <f>('CON Score and Page Rank'!DX76-'MIN and MAX'!C$27)/('MIN and MAX'!G$27-'MIN and MAX'!C$27)</f>
        <v>2.115306057512794E-2</v>
      </c>
      <c r="D8">
        <f>('CON Score and Page Rank'!DY76-'MIN and MAX'!D$27)/('MIN and MAX'!H$27-'MIN and MAX'!D$27)</f>
        <v>0.85974599668691332</v>
      </c>
      <c r="E8">
        <f t="shared" si="0"/>
        <v>2.0425951318975788E-2</v>
      </c>
      <c r="F8">
        <f t="shared" si="1"/>
        <v>0.64726191272182365</v>
      </c>
      <c r="G8">
        <f t="shared" si="2"/>
        <v>0.85901888743076116</v>
      </c>
      <c r="H8" s="3">
        <f>IFERROR(VLOOKUP(A8,'GDP Data'!A$2:Q$144,3,FALSE),"Not Found")</f>
        <v>8975689844.8519001</v>
      </c>
      <c r="I8">
        <f t="shared" si="3"/>
        <v>8.4820916756651876E-4</v>
      </c>
      <c r="J8">
        <f t="shared" si="4"/>
        <v>-0.64641370355425709</v>
      </c>
    </row>
    <row r="9" spans="1:10" x14ac:dyDescent="0.25">
      <c r="A9" t="s">
        <v>215</v>
      </c>
      <c r="B9">
        <f>('CON Score and Page Rank'!DW200-'MIN and MAX'!B$27)/('MIN and MAX'!F$27-'MIN and MAX'!B$27)</f>
        <v>4.7682249243011416E-4</v>
      </c>
      <c r="C9">
        <f>('CON Score and Page Rank'!DX200-'MIN and MAX'!C$27)/('MIN and MAX'!G$27-'MIN and MAX'!C$27)</f>
        <v>2.0784988609022396E-2</v>
      </c>
      <c r="D9">
        <f>('CON Score and Page Rank'!DY200-'MIN and MAX'!D$27)/('MIN and MAX'!H$27-'MIN and MAX'!D$27)</f>
        <v>0.88293760353395911</v>
      </c>
      <c r="E9">
        <f t="shared" si="0"/>
        <v>2.030816611659228E-2</v>
      </c>
      <c r="F9">
        <f t="shared" si="1"/>
        <v>0.64716372531029154</v>
      </c>
      <c r="G9">
        <f t="shared" si="2"/>
        <v>0.88246078104152903</v>
      </c>
      <c r="H9" s="3">
        <f>IFERROR(VLOOKUP(A9,'GDP Data'!A$2:Q$144,3,FALSE),"Not Found")</f>
        <v>9194717835.9998493</v>
      </c>
      <c r="I9">
        <f t="shared" si="3"/>
        <v>8.6890747078963268E-4</v>
      </c>
      <c r="J9">
        <f t="shared" si="4"/>
        <v>-0.64629481783950193</v>
      </c>
    </row>
    <row r="10" spans="1:10" x14ac:dyDescent="0.25">
      <c r="A10" t="s">
        <v>225</v>
      </c>
      <c r="B10">
        <f>('CON Score and Page Rank'!DW210-'MIN and MAX'!B$27)/('MIN and MAX'!F$27-'MIN and MAX'!B$27)</f>
        <v>1.744608398576061E-3</v>
      </c>
      <c r="C10">
        <f>('CON Score and Page Rank'!DX210-'MIN and MAX'!C$27)/('MIN and MAX'!G$27-'MIN and MAX'!C$27)</f>
        <v>2.18687157242522E-2</v>
      </c>
      <c r="D10">
        <f>('CON Score and Page Rank'!DY210-'MIN and MAX'!D$27)/('MIN and MAX'!H$27-'MIN and MAX'!D$27)</f>
        <v>0.94036443953616788</v>
      </c>
      <c r="E10">
        <f t="shared" si="0"/>
        <v>2.0124107325676141E-2</v>
      </c>
      <c r="F10">
        <f t="shared" si="1"/>
        <v>0.64701029129749466</v>
      </c>
      <c r="G10">
        <f t="shared" si="2"/>
        <v>0.93861983113759184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-0.6450353407106949</v>
      </c>
    </row>
    <row r="11" spans="1:10" x14ac:dyDescent="0.25">
      <c r="A11" t="s">
        <v>157</v>
      </c>
      <c r="B11">
        <f>('CON Score and Page Rank'!DW142-'MIN and MAX'!B$27)/('MIN and MAX'!F$27-'MIN and MAX'!B$27)</f>
        <v>2.5398206275787229E-3</v>
      </c>
      <c r="C11">
        <f>('CON Score and Page Rank'!DX142-'MIN and MAX'!C$27)/('MIN and MAX'!G$27-'MIN and MAX'!C$27)</f>
        <v>2.2658264368060361E-2</v>
      </c>
      <c r="D11">
        <f>('CON Score and Page Rank'!DY142-'MIN and MAX'!D$27)/('MIN and MAX'!H$27-'MIN and MAX'!D$27)</f>
        <v>0.97073440088348983</v>
      </c>
      <c r="E11">
        <f t="shared" si="0"/>
        <v>2.0118443740481638E-2</v>
      </c>
      <c r="F11">
        <f t="shared" si="1"/>
        <v>0.64700557005272896</v>
      </c>
      <c r="G11">
        <f t="shared" si="2"/>
        <v>0.9681945802559111</v>
      </c>
      <c r="H11" s="3">
        <f>IFERROR(VLOOKUP(A11,'GDP Data'!A$2:Q$144,3,FALSE),"Not Found")</f>
        <v>79484403984.884903</v>
      </c>
      <c r="I11">
        <f t="shared" si="3"/>
        <v>7.5113335357960484E-3</v>
      </c>
      <c r="J11">
        <f t="shared" si="4"/>
        <v>-0.63949423651693293</v>
      </c>
    </row>
    <row r="12" spans="1:10" x14ac:dyDescent="0.25">
      <c r="A12" t="s">
        <v>172</v>
      </c>
      <c r="B12">
        <f>('CON Score and Page Rank'!DW158-'MIN and MAX'!B$27)/('MIN and MAX'!F$27-'MIN and MAX'!B$27)</f>
        <v>1.8340790164943404E-3</v>
      </c>
      <c r="C12">
        <f>('CON Score and Page Rank'!DX158-'MIN and MAX'!C$27)/('MIN and MAX'!G$27-'MIN and MAX'!C$27)</f>
        <v>2.1898476845821226E-2</v>
      </c>
      <c r="D12">
        <f>('CON Score and Page Rank'!DY158-'MIN and MAX'!D$27)/('MIN and MAX'!H$27-'MIN and MAX'!D$27)</f>
        <v>0.94036443953616788</v>
      </c>
      <c r="E12">
        <f t="shared" si="0"/>
        <v>2.0064397829326886E-2</v>
      </c>
      <c r="F12">
        <f t="shared" si="1"/>
        <v>0.64696051661636511</v>
      </c>
      <c r="G12">
        <f t="shared" si="2"/>
        <v>0.93853036051967353</v>
      </c>
      <c r="H12" s="3">
        <f>IFERROR(VLOOKUP(A12,'GDP Data'!A$2:Q$144,3,FALSE),"Not Found")</f>
        <v>32685198735.305302</v>
      </c>
      <c r="I12">
        <f t="shared" si="3"/>
        <v>3.0887748674739315E-3</v>
      </c>
      <c r="J12">
        <f t="shared" si="4"/>
        <v>-0.64387174174889117</v>
      </c>
    </row>
    <row r="13" spans="1:10" x14ac:dyDescent="0.25">
      <c r="A13" t="s">
        <v>105</v>
      </c>
      <c r="B13">
        <f>('CON Score and Page Rank'!DW91-'MIN and MAX'!B$27)/('MIN and MAX'!F$27-'MIN and MAX'!B$27)</f>
        <v>2.4956781929915449E-3</v>
      </c>
      <c r="C13">
        <f>('CON Score and Page Rank'!DX91-'MIN and MAX'!C$27)/('MIN and MAX'!G$27-'MIN and MAX'!C$27)</f>
        <v>2.2482773866447744E-2</v>
      </c>
      <c r="D13">
        <f>('CON Score and Page Rank'!DY91-'MIN and MAX'!D$27)/('MIN and MAX'!H$27-'MIN and MAX'!D$27)</f>
        <v>0.91717283268912209</v>
      </c>
      <c r="E13">
        <f t="shared" si="0"/>
        <v>1.99870956734562E-2</v>
      </c>
      <c r="F13">
        <f t="shared" si="1"/>
        <v>0.64689607644529779</v>
      </c>
      <c r="G13">
        <f t="shared" si="2"/>
        <v>0.91467715449613052</v>
      </c>
      <c r="H13" s="3">
        <f>IFERROR(VLOOKUP(A13,'GDP Data'!A$2:Q$144,3,FALSE),"Not Found")</f>
        <v>19452000520.155998</v>
      </c>
      <c r="I13">
        <f t="shared" si="3"/>
        <v>1.838228086520658E-3</v>
      </c>
      <c r="J13">
        <f t="shared" si="4"/>
        <v>-0.64505784835877711</v>
      </c>
    </row>
    <row r="14" spans="1:10" x14ac:dyDescent="0.25">
      <c r="A14" t="s">
        <v>171</v>
      </c>
      <c r="B14">
        <f>('CON Score and Page Rank'!DW157-'MIN and MAX'!B$27)/('MIN and MAX'!F$27-'MIN and MAX'!B$27)</f>
        <v>5.1710643556905796E-4</v>
      </c>
      <c r="C14">
        <f>('CON Score and Page Rank'!DX157-'MIN and MAX'!C$27)/('MIN and MAX'!G$27-'MIN and MAX'!C$27)</f>
        <v>2.0453767349088079E-2</v>
      </c>
      <c r="D14">
        <f>('CON Score and Page Rank'!DY157-'MIN and MAX'!D$27)/('MIN and MAX'!H$27-'MIN and MAX'!D$27)</f>
        <v>0.8183324130314743</v>
      </c>
      <c r="E14">
        <f t="shared" si="0"/>
        <v>1.9936660913519023E-2</v>
      </c>
      <c r="F14">
        <f t="shared" si="1"/>
        <v>0.64685403331569169</v>
      </c>
      <c r="G14">
        <f t="shared" si="2"/>
        <v>0.81781530659590529</v>
      </c>
      <c r="H14" s="3">
        <f>IFERROR(VLOOKUP(A14,'GDP Data'!A$2:Q$144,3,FALSE),"Not Found")</f>
        <v>11401421329.197399</v>
      </c>
      <c r="I14">
        <f t="shared" si="3"/>
        <v>1.0774425433450622E-3</v>
      </c>
      <c r="J14">
        <f t="shared" si="4"/>
        <v>-0.64577659077234661</v>
      </c>
    </row>
    <row r="15" spans="1:10" x14ac:dyDescent="0.25">
      <c r="A15" t="s">
        <v>89</v>
      </c>
      <c r="B15">
        <f>('CON Score and Page Rank'!DW75-'MIN and MAX'!B$27)/('MIN and MAX'!F$27-'MIN and MAX'!B$27)</f>
        <v>4.1329847974499057E-3</v>
      </c>
      <c r="C15">
        <f>('CON Score and Page Rank'!DX75-'MIN and MAX'!C$27)/('MIN and MAX'!G$27-'MIN and MAX'!C$27)</f>
        <v>2.398699687530342E-2</v>
      </c>
      <c r="D15">
        <f>('CON Score and Page Rank'!DY75-'MIN and MAX'!D$27)/('MIN and MAX'!H$27-'MIN and MAX'!D$27)</f>
        <v>0.99116510215350639</v>
      </c>
      <c r="E15">
        <f t="shared" si="0"/>
        <v>1.9854012077853513E-2</v>
      </c>
      <c r="F15">
        <f t="shared" si="1"/>
        <v>0.64678513607668453</v>
      </c>
      <c r="G15">
        <f t="shared" si="2"/>
        <v>0.98703211735605645</v>
      </c>
      <c r="H15" s="3">
        <f>IFERROR(VLOOKUP(A15,'GDP Data'!A$2:Q$144,3,FALSE),"Not Found")</f>
        <v>130816321183.15601</v>
      </c>
      <c r="I15">
        <f t="shared" si="3"/>
        <v>1.2362236754261416E-2</v>
      </c>
      <c r="J15">
        <f t="shared" si="4"/>
        <v>-0.63442289932242313</v>
      </c>
    </row>
    <row r="16" spans="1:10" x14ac:dyDescent="0.25">
      <c r="A16" t="s">
        <v>104</v>
      </c>
      <c r="B16">
        <f>('CON Score and Page Rank'!DW90-'MIN and MAX'!B$27)/('MIN and MAX'!F$27-'MIN and MAX'!B$27)</f>
        <v>2.1945658991841749E-3</v>
      </c>
      <c r="C16">
        <f>('CON Score and Page Rank'!DX90-'MIN and MAX'!C$27)/('MIN and MAX'!G$27-'MIN and MAX'!C$27)</f>
        <v>2.1941931110064049E-2</v>
      </c>
      <c r="D16">
        <f>('CON Score and Page Rank'!DY90-'MIN and MAX'!D$27)/('MIN and MAX'!H$27-'MIN and MAX'!D$27)</f>
        <v>0.88680287134180014</v>
      </c>
      <c r="E16">
        <f t="shared" si="0"/>
        <v>1.9747365210879875E-2</v>
      </c>
      <c r="F16">
        <f t="shared" si="1"/>
        <v>0.64669623373917295</v>
      </c>
      <c r="G16">
        <f t="shared" si="2"/>
        <v>0.88460830544261593</v>
      </c>
      <c r="H16" s="3">
        <f>IFERROR(VLOOKUP(A16,'GDP Data'!A$2:Q$144,3,FALSE),"Not Found")</f>
        <v>74030364472.050598</v>
      </c>
      <c r="I16">
        <f t="shared" si="3"/>
        <v>6.9959228659733303E-3</v>
      </c>
      <c r="J16">
        <f t="shared" si="4"/>
        <v>-0.63970031087319967</v>
      </c>
    </row>
    <row r="17" spans="1:10" x14ac:dyDescent="0.25">
      <c r="A17" t="s">
        <v>82</v>
      </c>
      <c r="B17">
        <f>('CON Score and Page Rank'!DW68-'MIN and MAX'!B$27)/('MIN and MAX'!F$27-'MIN and MAX'!B$27)</f>
        <v>5.8160327617704161E-4</v>
      </c>
      <c r="C17">
        <f>('CON Score and Page Rank'!DX68-'MIN and MAX'!C$27)/('MIN and MAX'!G$27-'MIN and MAX'!C$27)</f>
        <v>2.0275098757826199E-2</v>
      </c>
      <c r="D17">
        <f>('CON Score and Page Rank'!DY68-'MIN and MAX'!D$27)/('MIN and MAX'!H$27-'MIN and MAX'!D$27)</f>
        <v>0.75483158475980117</v>
      </c>
      <c r="E17">
        <f t="shared" si="0"/>
        <v>1.9693495481649156E-2</v>
      </c>
      <c r="F17">
        <f t="shared" si="1"/>
        <v>0.64665132717055429</v>
      </c>
      <c r="G17">
        <f t="shared" si="2"/>
        <v>0.7542499814836241</v>
      </c>
      <c r="H17" s="3">
        <f>IFERROR(VLOOKUP(A17,'GDP Data'!A$2:Q$144,3,FALSE),"Not Found")</f>
        <v>5023265365.2516899</v>
      </c>
      <c r="I17">
        <f t="shared" si="3"/>
        <v>4.7470220201176796E-4</v>
      </c>
      <c r="J17">
        <f t="shared" si="4"/>
        <v>-0.64617662496854256</v>
      </c>
    </row>
    <row r="18" spans="1:10" x14ac:dyDescent="0.25">
      <c r="A18" t="s">
        <v>63</v>
      </c>
      <c r="B18">
        <f>('CON Score and Page Rank'!DW49-'MIN and MAX'!B$27)/('MIN and MAX'!F$27-'MIN and MAX'!B$27)</f>
        <v>2.6068140143706122E-3</v>
      </c>
      <c r="C18">
        <f>('CON Score and Page Rank'!DX49-'MIN and MAX'!C$27)/('MIN and MAX'!G$27-'MIN and MAX'!C$27)</f>
        <v>2.2220961269558574E-2</v>
      </c>
      <c r="D18">
        <f>('CON Score and Page Rank'!DY49-'MIN and MAX'!D$27)/('MIN and MAX'!H$27-'MIN and MAX'!D$27)</f>
        <v>0.94036443953616788</v>
      </c>
      <c r="E18">
        <f t="shared" si="0"/>
        <v>1.9614147255187963E-2</v>
      </c>
      <c r="F18">
        <f t="shared" si="1"/>
        <v>0.646585181366088</v>
      </c>
      <c r="G18">
        <f t="shared" si="2"/>
        <v>0.93775762552179731</v>
      </c>
      <c r="H18" s="3">
        <f>IFERROR(VLOOKUP(A18,'GDP Data'!A$2:Q$144,3,FALSE),"Not Found")</f>
        <v>54744712814.867599</v>
      </c>
      <c r="I18">
        <f t="shared" si="3"/>
        <v>5.1734148670478219E-3</v>
      </c>
      <c r="J18">
        <f t="shared" si="4"/>
        <v>-0.64141176649904019</v>
      </c>
    </row>
    <row r="19" spans="1:10" x14ac:dyDescent="0.25">
      <c r="A19" t="s">
        <v>107</v>
      </c>
      <c r="B19">
        <f>('CON Score and Page Rank'!DW93-'MIN and MAX'!B$27)/('MIN and MAX'!F$27-'MIN and MAX'!B$27)</f>
        <v>3.1971688812522337E-3</v>
      </c>
      <c r="C19">
        <f>('CON Score and Page Rank'!DX93-'MIN and MAX'!C$27)/('MIN and MAX'!G$27-'MIN and MAX'!C$27)</f>
        <v>2.280722713418484E-2</v>
      </c>
      <c r="D19">
        <f>('CON Score and Page Rank'!DY93-'MIN and MAX'!D$27)/('MIN and MAX'!H$27-'MIN and MAX'!D$27)</f>
        <v>0.91717283268912209</v>
      </c>
      <c r="E19">
        <f t="shared" si="0"/>
        <v>1.9610058252932605E-2</v>
      </c>
      <c r="F19">
        <f t="shared" si="1"/>
        <v>0.64658177271594286</v>
      </c>
      <c r="G19">
        <f t="shared" si="2"/>
        <v>0.91397566380786988</v>
      </c>
      <c r="H19" s="3">
        <f>IFERROR(VLOOKUP(A19,'GDP Data'!A$2:Q$144,3,FALSE),"Not Found")</f>
        <v>17538461538.461498</v>
      </c>
      <c r="I19">
        <f t="shared" si="3"/>
        <v>1.6573972718618704E-3</v>
      </c>
      <c r="J19">
        <f t="shared" si="4"/>
        <v>-0.64492437544408099</v>
      </c>
    </row>
    <row r="20" spans="1:10" x14ac:dyDescent="0.25">
      <c r="A20" t="s">
        <v>120</v>
      </c>
      <c r="B20">
        <f>('CON Score and Page Rank'!DW106-'MIN and MAX'!B$27)/('MIN and MAX'!F$27-'MIN and MAX'!B$27)</f>
        <v>5.6078444569444071E-4</v>
      </c>
      <c r="C20">
        <f>('CON Score and Page Rank'!DX106-'MIN and MAX'!C$27)/('MIN and MAX'!G$27-'MIN and MAX'!C$27)</f>
        <v>1.9985188297824554E-2</v>
      </c>
      <c r="D20">
        <f>('CON Score and Page Rank'!DY106-'MIN and MAX'!D$27)/('MIN and MAX'!H$27-'MIN and MAX'!D$27)</f>
        <v>0.76090557702926565</v>
      </c>
      <c r="E20">
        <f t="shared" si="0"/>
        <v>1.9424403852130113E-2</v>
      </c>
      <c r="F20">
        <f t="shared" si="1"/>
        <v>0.64642700858016455</v>
      </c>
      <c r="G20">
        <f t="shared" si="2"/>
        <v>0.76034479258357124</v>
      </c>
      <c r="H20" s="3">
        <f>IFERROR(VLOOKUP(A20,'GDP Data'!A$2:Q$144,3,FALSE),"Not Found")</f>
        <v>13581644245.735201</v>
      </c>
      <c r="I20">
        <f t="shared" si="3"/>
        <v>1.2834751822966691E-3</v>
      </c>
      <c r="J20">
        <f t="shared" si="4"/>
        <v>-0.6451435333978679</v>
      </c>
    </row>
    <row r="21" spans="1:10" x14ac:dyDescent="0.25">
      <c r="A21" t="s">
        <v>92</v>
      </c>
      <c r="B21">
        <f>('CON Score and Page Rank'!DW78-'MIN and MAX'!B$27)/('MIN and MAX'!F$27-'MIN and MAX'!B$27)</f>
        <v>3.6657411458210381E-3</v>
      </c>
      <c r="C21">
        <f>('CON Score and Page Rank'!DX78-'MIN and MAX'!C$27)/('MIN and MAX'!G$27-'MIN and MAX'!C$27)</f>
        <v>2.3089687127609455E-2</v>
      </c>
      <c r="D21">
        <f>('CON Score and Page Rank'!DY78-'MIN and MAX'!D$27)/('MIN and MAX'!H$27-'MIN and MAX'!D$27)</f>
        <v>0.97073440088348983</v>
      </c>
      <c r="E21">
        <f t="shared" si="0"/>
        <v>1.9423945981788416E-2</v>
      </c>
      <c r="F21">
        <f t="shared" si="1"/>
        <v>0.64642662689296826</v>
      </c>
      <c r="G21">
        <f t="shared" si="2"/>
        <v>0.96706865973766876</v>
      </c>
      <c r="H21" s="3">
        <f>IFERROR(VLOOKUP(A21,'GDP Data'!A$2:Q$144,3,FALSE),"Not Found")</f>
        <v>34887512226.9319</v>
      </c>
      <c r="I21">
        <f t="shared" si="3"/>
        <v>3.2968950817129001E-3</v>
      </c>
      <c r="J21">
        <f t="shared" si="4"/>
        <v>-0.64312973181125532</v>
      </c>
    </row>
    <row r="22" spans="1:10" x14ac:dyDescent="0.25">
      <c r="A22" t="s">
        <v>142</v>
      </c>
      <c r="B22">
        <f>('CON Score and Page Rank'!DW128-'MIN and MAX'!B$27)/('MIN and MAX'!F$27-'MIN and MAX'!B$27)</f>
        <v>3.1858854668489725E-3</v>
      </c>
      <c r="C22">
        <f>('CON Score and Page Rank'!DX128-'MIN and MAX'!C$27)/('MIN and MAX'!G$27-'MIN and MAX'!C$27)</f>
        <v>2.256447579934499E-2</v>
      </c>
      <c r="D22">
        <f>('CON Score and Page Rank'!DY128-'MIN and MAX'!D$27)/('MIN and MAX'!H$27-'MIN and MAX'!D$27)</f>
        <v>0.94036443953616788</v>
      </c>
      <c r="E22">
        <f t="shared" si="0"/>
        <v>1.9378590332496018E-2</v>
      </c>
      <c r="F22">
        <f t="shared" si="1"/>
        <v>0.64638881778187229</v>
      </c>
      <c r="G22">
        <f t="shared" si="2"/>
        <v>0.93717855406931894</v>
      </c>
      <c r="H22" s="3">
        <f>IFERROR(VLOOKUP(A22,'GDP Data'!A$2:Q$144,3,FALSE),"Not Found")</f>
        <v>22152694161.888199</v>
      </c>
      <c r="I22">
        <f t="shared" si="3"/>
        <v>2.0934455845962787E-3</v>
      </c>
      <c r="J22">
        <f t="shared" si="4"/>
        <v>-0.64429537219727606</v>
      </c>
    </row>
    <row r="23" spans="1:10" x14ac:dyDescent="0.25">
      <c r="A23" t="s">
        <v>204</v>
      </c>
      <c r="B23">
        <f>('CON Score and Page Rank'!DW189-'MIN and MAX'!B$27)/('MIN and MAX'!F$27-'MIN and MAX'!B$27)</f>
        <v>7.8760599993208758E-4</v>
      </c>
      <c r="C23">
        <f>('CON Score and Page Rank'!DX189-'MIN and MAX'!C$27)/('MIN and MAX'!G$27-'MIN and MAX'!C$27)</f>
        <v>1.9924718739502592E-2</v>
      </c>
      <c r="D23">
        <f>('CON Score and Page Rank'!DY189-'MIN and MAX'!D$27)/('MIN and MAX'!H$27-'MIN and MAX'!D$27)</f>
        <v>0.86416344561016012</v>
      </c>
      <c r="E23">
        <f t="shared" si="0"/>
        <v>1.9137112739570503E-2</v>
      </c>
      <c r="F23">
        <f t="shared" si="1"/>
        <v>0.64618751864316415</v>
      </c>
      <c r="G23">
        <f t="shared" si="2"/>
        <v>0.86337583961022801</v>
      </c>
      <c r="H23" s="3">
        <f>IFERROR(VLOOKUP(A23,'GDP Data'!A$2:Q$144,3,FALSE),"Not Found")</f>
        <v>31682400000</v>
      </c>
      <c r="I23">
        <f t="shared" si="3"/>
        <v>2.9940096633266507E-3</v>
      </c>
      <c r="J23">
        <f t="shared" si="4"/>
        <v>-0.64319350897983751</v>
      </c>
    </row>
    <row r="24" spans="1:10" x14ac:dyDescent="0.25">
      <c r="A24" t="s">
        <v>55</v>
      </c>
      <c r="B24">
        <f>('CON Score and Page Rank'!DW40-'MIN and MAX'!B$27)/('MIN and MAX'!F$27-'MIN and MAX'!B$27)</f>
        <v>2.7071911104904899E-3</v>
      </c>
      <c r="C24">
        <f>('CON Score and Page Rank'!DX40-'MIN and MAX'!C$27)/('MIN and MAX'!G$27-'MIN and MAX'!C$27)</f>
        <v>2.1823374105487816E-2</v>
      </c>
      <c r="D24">
        <f>('CON Score and Page Rank'!DY40-'MIN and MAX'!D$27)/('MIN and MAX'!H$27-'MIN and MAX'!D$27)</f>
        <v>0.88293760353395911</v>
      </c>
      <c r="E24">
        <f t="shared" si="0"/>
        <v>1.9116182994997327E-2</v>
      </c>
      <c r="F24">
        <f t="shared" si="1"/>
        <v>0.64617007131190274</v>
      </c>
      <c r="G24">
        <f t="shared" si="2"/>
        <v>0.88023041242346867</v>
      </c>
      <c r="H24" s="3">
        <f>IFERROR(VLOOKUP(A24,'GDP Data'!A$2:Q$144,3,FALSE),"Not Found")</f>
        <v>17649751243.781101</v>
      </c>
      <c r="I24">
        <f t="shared" si="3"/>
        <v>1.6679142293258146E-3</v>
      </c>
      <c r="J24">
        <f t="shared" si="4"/>
        <v>-0.64450215708257697</v>
      </c>
    </row>
    <row r="25" spans="1:10" x14ac:dyDescent="0.25">
      <c r="A25" t="s">
        <v>223</v>
      </c>
      <c r="B25">
        <f>('CON Score and Page Rank'!DW208-'MIN and MAX'!B$27)/('MIN and MAX'!F$27-'MIN and MAX'!B$27)</f>
        <v>1.3018445851331725E-3</v>
      </c>
      <c r="C25">
        <f>('CON Score and Page Rank'!DX208-'MIN and MAX'!C$27)/('MIN and MAX'!G$27-'MIN and MAX'!C$27)</f>
        <v>2.032863297948681E-2</v>
      </c>
      <c r="D25">
        <f>('CON Score and Page Rank'!DY208-'MIN and MAX'!D$27)/('MIN and MAX'!H$27-'MIN and MAX'!D$27)</f>
        <v>0.76090557702926565</v>
      </c>
      <c r="E25">
        <f t="shared" si="0"/>
        <v>1.9026788394353639E-2</v>
      </c>
      <c r="F25">
        <f t="shared" si="1"/>
        <v>0.64609555070774771</v>
      </c>
      <c r="G25">
        <f t="shared" si="2"/>
        <v>0.75960373244413248</v>
      </c>
      <c r="H25" s="3">
        <f>IFERROR(VLOOKUP(A25,'GDP Data'!A$2:Q$144,3,FALSE),"Not Found")</f>
        <v>8824873259.3210506</v>
      </c>
      <c r="I25">
        <f t="shared" si="3"/>
        <v>8.3395689139838464E-4</v>
      </c>
      <c r="J25">
        <f t="shared" si="4"/>
        <v>-0.64526159381634929</v>
      </c>
    </row>
    <row r="26" spans="1:10" x14ac:dyDescent="0.25">
      <c r="A26" t="s">
        <v>258</v>
      </c>
      <c r="B26">
        <f>('CON Score and Page Rank'!DW177-'MIN and MAX'!B$27)/('MIN and MAX'!F$27-'MIN and MAX'!B$27)</f>
        <v>3.1896124347398159E-3</v>
      </c>
      <c r="C26">
        <f>('CON Score and Page Rank'!DX177-'MIN and MAX'!C$27)/('MIN and MAX'!G$27-'MIN and MAX'!C$27)</f>
        <v>2.2093731456232515E-2</v>
      </c>
      <c r="D26">
        <f>('CON Score and Page Rank'!DY177-'MIN and MAX'!D$27)/('MIN and MAX'!H$27-'MIN and MAX'!D$27)</f>
        <v>0.88680287134180014</v>
      </c>
      <c r="E26">
        <f t="shared" si="0"/>
        <v>1.89041190214927E-2</v>
      </c>
      <c r="F26">
        <f t="shared" si="1"/>
        <v>0.64599329178258769</v>
      </c>
      <c r="G26">
        <f t="shared" si="2"/>
        <v>0.88361325890706033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231</v>
      </c>
      <c r="B27">
        <f>('CON Score and Page Rank'!DW62-'MIN and MAX'!B$27)/('MIN and MAX'!F$27-'MIN and MAX'!B$27)</f>
        <v>2.5556327341832536E-3</v>
      </c>
      <c r="C27">
        <f>('CON Score and Page Rank'!DX62-'MIN and MAX'!C$27)/('MIN and MAX'!G$27-'MIN and MAX'!C$27)</f>
        <v>2.1343366154908668E-2</v>
      </c>
      <c r="D27">
        <f>('CON Score and Page Rank'!DY62-'MIN and MAX'!D$27)/('MIN and MAX'!H$27-'MIN and MAX'!D$27)</f>
        <v>0.8183324130314743</v>
      </c>
      <c r="E27">
        <f t="shared" si="0"/>
        <v>1.8787733420725414E-2</v>
      </c>
      <c r="F27">
        <f t="shared" si="1"/>
        <v>0.64589627109876913</v>
      </c>
      <c r="G27">
        <f t="shared" si="2"/>
        <v>0.81577678029729106</v>
      </c>
      <c r="H27" s="3" t="str">
        <f>IFERROR(VLOOKUP(A27,'GDP Data'!A$2:Q$144,3,FALSE),"Not Found")</f>
        <v>Not Found</v>
      </c>
      <c r="I27" t="str">
        <f t="shared" si="3"/>
        <v>No Value</v>
      </c>
      <c r="J27" t="str">
        <f t="shared" si="4"/>
        <v>No Value</v>
      </c>
    </row>
    <row r="28" spans="1:10" x14ac:dyDescent="0.25">
      <c r="A28" t="s">
        <v>178</v>
      </c>
      <c r="B28">
        <f>('CON Score and Page Rank'!DW163-'MIN and MAX'!B$27)/('MIN and MAX'!F$27-'MIN and MAX'!B$27)</f>
        <v>3.8356991887985928E-3</v>
      </c>
      <c r="C28">
        <f>('CON Score and Page Rank'!DX163-'MIN and MAX'!C$27)/('MIN and MAX'!G$27-'MIN and MAX'!C$27)</f>
        <v>2.2510686923065043E-2</v>
      </c>
      <c r="D28">
        <f>('CON Score and Page Rank'!DY163-'MIN and MAX'!D$27)/('MIN and MAX'!H$27-'MIN and MAX'!D$27)</f>
        <v>0.88680287134180014</v>
      </c>
      <c r="E28">
        <f t="shared" si="0"/>
        <v>1.867498773426645E-2</v>
      </c>
      <c r="F28">
        <f t="shared" si="1"/>
        <v>0.6458022846990279</v>
      </c>
      <c r="G28">
        <f t="shared" si="2"/>
        <v>0.88296717215300158</v>
      </c>
      <c r="H28" s="3">
        <f>IFERROR(VLOOKUP(A28,'GDP Data'!A$2:Q$144,3,FALSE),"Not Found")</f>
        <v>14183497963.1071</v>
      </c>
      <c r="I28">
        <f t="shared" si="3"/>
        <v>1.3403507929107808E-3</v>
      </c>
      <c r="J28">
        <f t="shared" si="4"/>
        <v>-0.64446193390611717</v>
      </c>
    </row>
    <row r="29" spans="1:10" x14ac:dyDescent="0.25">
      <c r="A29" t="s">
        <v>184</v>
      </c>
      <c r="B29">
        <f>('CON Score and Page Rank'!DW169-'MIN and MAX'!B$27)/('MIN and MAX'!F$27-'MIN and MAX'!B$27)</f>
        <v>4.1490688488891826E-3</v>
      </c>
      <c r="C29">
        <f>('CON Score and Page Rank'!DX169-'MIN and MAX'!C$27)/('MIN and MAX'!G$27-'MIN and MAX'!C$27)</f>
        <v>2.2803065350120329E-2</v>
      </c>
      <c r="D29">
        <f>('CON Score and Page Rank'!DY169-'MIN and MAX'!D$27)/('MIN and MAX'!H$27-'MIN and MAX'!D$27)</f>
        <v>0.94036443953616788</v>
      </c>
      <c r="E29">
        <f t="shared" si="0"/>
        <v>1.8653996501231146E-2</v>
      </c>
      <c r="F29">
        <f t="shared" si="1"/>
        <v>0.64578478611011436</v>
      </c>
      <c r="G29">
        <f t="shared" si="2"/>
        <v>0.93621537068727867</v>
      </c>
      <c r="H29" s="3">
        <f>IFERROR(VLOOKUP(A29,'GDP Data'!A$2:Q$144,3,FALSE),"Not Found")</f>
        <v>8362398701.5894299</v>
      </c>
      <c r="I29">
        <f t="shared" si="3"/>
        <v>7.9025271195202985E-4</v>
      </c>
      <c r="J29">
        <f t="shared" si="4"/>
        <v>-0.64499453339816237</v>
      </c>
    </row>
    <row r="30" spans="1:10" x14ac:dyDescent="0.25">
      <c r="A30" t="s">
        <v>58</v>
      </c>
      <c r="B30">
        <f>('CON Score and Page Rank'!DW43-'MIN and MAX'!B$27)/('MIN and MAX'!F$27-'MIN and MAX'!B$27)</f>
        <v>5.5166803520903659E-3</v>
      </c>
      <c r="C30">
        <f>('CON Score and Page Rank'!DX43-'MIN and MAX'!C$27)/('MIN and MAX'!G$27-'MIN and MAX'!C$27)</f>
        <v>2.4126483579250242E-2</v>
      </c>
      <c r="D30">
        <f>('CON Score and Page Rank'!DY43-'MIN and MAX'!D$27)/('MIN and MAX'!H$27-'MIN and MAX'!D$27)</f>
        <v>0.96079514080618444</v>
      </c>
      <c r="E30">
        <f t="shared" si="0"/>
        <v>1.8609803227159875E-2</v>
      </c>
      <c r="F30">
        <f t="shared" si="1"/>
        <v>0.64574794597145202</v>
      </c>
      <c r="G30">
        <f t="shared" si="2"/>
        <v>0.95527846045409404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139</v>
      </c>
      <c r="B31">
        <f>('CON Score and Page Rank'!DW125-'MIN and MAX'!B$27)/('MIN and MAX'!F$27-'MIN and MAX'!B$27)</f>
        <v>8.5322772961930079E-5</v>
      </c>
      <c r="C31">
        <f>('CON Score and Page Rank'!DX125-'MIN and MAX'!C$27)/('MIN and MAX'!G$27-'MIN and MAX'!C$27)</f>
        <v>1.8559445477139259E-2</v>
      </c>
      <c r="D31">
        <f>('CON Score and Page Rank'!DY125-'MIN and MAX'!D$27)/('MIN and MAX'!H$27-'MIN and MAX'!D$27)</f>
        <v>0.83158475980121482</v>
      </c>
      <c r="E31">
        <f t="shared" si="0"/>
        <v>1.847412270417733E-2</v>
      </c>
      <c r="F31">
        <f t="shared" si="1"/>
        <v>0.64563484076742472</v>
      </c>
      <c r="G31">
        <f t="shared" si="2"/>
        <v>0.83149943702825291</v>
      </c>
      <c r="H31" s="3">
        <f>IFERROR(VLOOKUP(A31,'GDP Data'!A$2:Q$144,3,FALSE),"Not Found")</f>
        <v>3219488663.7723098</v>
      </c>
      <c r="I31">
        <f t="shared" si="3"/>
        <v>3.0424400204229798E-4</v>
      </c>
      <c r="J31">
        <f t="shared" si="4"/>
        <v>-0.6453305967653824</v>
      </c>
    </row>
    <row r="32" spans="1:10" x14ac:dyDescent="0.25">
      <c r="A32" t="s">
        <v>130</v>
      </c>
      <c r="B32">
        <f>('CON Score and Page Rank'!DW116-'MIN and MAX'!B$27)/('MIN and MAX'!F$27-'MIN and MAX'!B$27)</f>
        <v>3.6533234871413006E-4</v>
      </c>
      <c r="C32">
        <f>('CON Score and Page Rank'!DX116-'MIN and MAX'!C$27)/('MIN and MAX'!G$27-'MIN and MAX'!C$27)</f>
        <v>1.8637902382601587E-2</v>
      </c>
      <c r="D32">
        <f>('CON Score and Page Rank'!DY116-'MIN and MAX'!D$27)/('MIN and MAX'!H$27-'MIN and MAX'!D$27)</f>
        <v>0.67697404748757595</v>
      </c>
      <c r="E32">
        <f t="shared" si="0"/>
        <v>1.8272570033887457E-2</v>
      </c>
      <c r="F32">
        <f t="shared" si="1"/>
        <v>0.64546682360921914</v>
      </c>
      <c r="G32">
        <f t="shared" si="2"/>
        <v>0.67660871513886178</v>
      </c>
      <c r="H32" s="3">
        <f>IFERROR(VLOOKUP(A32,'GDP Data'!A$2:Q$144,3,FALSE),"Not Found")</f>
        <v>5707720390.8514996</v>
      </c>
      <c r="I32">
        <f t="shared" si="3"/>
        <v>5.3938369586192824E-4</v>
      </c>
      <c r="J32">
        <f t="shared" si="4"/>
        <v>-0.64492743991335721</v>
      </c>
    </row>
    <row r="33" spans="1:10" x14ac:dyDescent="0.25">
      <c r="A33" t="s">
        <v>125</v>
      </c>
      <c r="B33">
        <f>('CON Score and Page Rank'!DW111-'MIN and MAX'!B$27)/('MIN and MAX'!F$27-'MIN and MAX'!B$27)</f>
        <v>2.3393301181474148E-4</v>
      </c>
      <c r="C33">
        <f>('CON Score and Page Rank'!DX111-'MIN and MAX'!C$27)/('MIN and MAX'!G$27-'MIN and MAX'!C$27)</f>
        <v>1.8504022445787829E-2</v>
      </c>
      <c r="D33">
        <f>('CON Score and Page Rank'!DY111-'MIN and MAX'!D$27)/('MIN and MAX'!H$27-'MIN and MAX'!D$27)</f>
        <v>0.67366096079514082</v>
      </c>
      <c r="E33">
        <f t="shared" si="0"/>
        <v>1.8270089433973086E-2</v>
      </c>
      <c r="F33">
        <f t="shared" si="1"/>
        <v>0.64546475574602657</v>
      </c>
      <c r="G33">
        <f t="shared" si="2"/>
        <v>0.67342702778332608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185</v>
      </c>
      <c r="B34">
        <f>('CON Score and Page Rank'!DW170-'MIN and MAX'!B$27)/('MIN and MAX'!F$27-'MIN and MAX'!B$27)</f>
        <v>4.8187205951398466E-3</v>
      </c>
      <c r="C34">
        <f>('CON Score and Page Rank'!DX170-'MIN and MAX'!C$27)/('MIN and MAX'!G$27-'MIN and MAX'!C$27)</f>
        <v>2.3076538218236402E-2</v>
      </c>
      <c r="D34">
        <f>('CON Score and Page Rank'!DY170-'MIN and MAX'!D$27)/('MIN and MAX'!H$27-'MIN and MAX'!D$27)</f>
        <v>0.94036443953616788</v>
      </c>
      <c r="E34">
        <f t="shared" si="0"/>
        <v>1.8257817623096556E-2</v>
      </c>
      <c r="F34">
        <f t="shared" si="1"/>
        <v>0.64545452579081652</v>
      </c>
      <c r="G34">
        <f t="shared" si="2"/>
        <v>0.935545718941028</v>
      </c>
      <c r="H34" s="3">
        <f>IFERROR(VLOOKUP(A34,'GDP Data'!A$2:Q$144,3,FALSE),"Not Found")</f>
        <v>12237388001.7264</v>
      </c>
      <c r="I34">
        <f t="shared" si="3"/>
        <v>1.156441997167085E-3</v>
      </c>
      <c r="J34">
        <f t="shared" si="4"/>
        <v>-0.64429808379364939</v>
      </c>
    </row>
    <row r="35" spans="1:10" x14ac:dyDescent="0.25">
      <c r="A35" t="s">
        <v>206</v>
      </c>
      <c r="B35">
        <f>('CON Score and Page Rank'!DW191-'MIN and MAX'!B$27)/('MIN and MAX'!F$27-'MIN and MAX'!B$27)</f>
        <v>1.0188570835983884E-3</v>
      </c>
      <c r="C35">
        <f>('CON Score and Page Rank'!DX191-'MIN and MAX'!C$27)/('MIN and MAX'!G$27-'MIN and MAX'!C$27)</f>
        <v>1.912170686976266E-2</v>
      </c>
      <c r="D35">
        <f>('CON Score and Page Rank'!DY191-'MIN and MAX'!D$27)/('MIN and MAX'!H$27-'MIN and MAX'!D$27)</f>
        <v>0.88514632799558257</v>
      </c>
      <c r="E35">
        <f t="shared" si="0"/>
        <v>1.810284978616427E-2</v>
      </c>
      <c r="F35">
        <f t="shared" si="1"/>
        <v>0.64532534240893835</v>
      </c>
      <c r="G35">
        <f t="shared" si="2"/>
        <v>0.88412747091198418</v>
      </c>
      <c r="H35" s="3">
        <f>IFERROR(VLOOKUP(A35,'GDP Data'!A$2:Q$144,3,FALSE),"Not Found")</f>
        <v>25601765400.515301</v>
      </c>
      <c r="I35">
        <f t="shared" si="3"/>
        <v>2.4193853056386104E-3</v>
      </c>
      <c r="J35">
        <f t="shared" si="4"/>
        <v>-0.64290595710329979</v>
      </c>
    </row>
    <row r="36" spans="1:10" x14ac:dyDescent="0.25">
      <c r="A36" t="s">
        <v>207</v>
      </c>
      <c r="B36">
        <f>('CON Score and Page Rank'!DW192-'MIN and MAX'!B$27)/('MIN and MAX'!F$27-'MIN and MAX'!B$27)</f>
        <v>8.2805867640659264E-4</v>
      </c>
      <c r="C36">
        <f>('CON Score and Page Rank'!DX192-'MIN and MAX'!C$27)/('MIN and MAX'!G$27-'MIN and MAX'!C$27)</f>
        <v>1.8853028784336298E-2</v>
      </c>
      <c r="D36">
        <f>('CON Score and Page Rank'!DY192-'MIN and MAX'!D$27)/('MIN and MAX'!H$27-'MIN and MAX'!D$27)</f>
        <v>0.65654334621755939</v>
      </c>
      <c r="E36">
        <f t="shared" si="0"/>
        <v>1.8024970107929705E-2</v>
      </c>
      <c r="F36">
        <f t="shared" si="1"/>
        <v>0.6452604208070557</v>
      </c>
      <c r="G36">
        <f t="shared" si="2"/>
        <v>0.65571528754115282</v>
      </c>
      <c r="H36" s="3">
        <f>IFERROR(VLOOKUP(A36,'GDP Data'!A$2:Q$144,3,FALSE),"Not Found")</f>
        <v>24468324000</v>
      </c>
      <c r="I36">
        <f t="shared" si="3"/>
        <v>2.3122742753518485E-3</v>
      </c>
      <c r="J36">
        <f t="shared" si="4"/>
        <v>-0.64294814653170385</v>
      </c>
    </row>
    <row r="37" spans="1:10" x14ac:dyDescent="0.25">
      <c r="A37" t="s">
        <v>159</v>
      </c>
      <c r="B37">
        <f>('CON Score and Page Rank'!DW144-'MIN and MAX'!B$27)/('MIN and MAX'!F$27-'MIN and MAX'!B$27)</f>
        <v>1.0138089963464453E-4</v>
      </c>
      <c r="C37">
        <f>('CON Score and Page Rank'!DX144-'MIN and MAX'!C$27)/('MIN and MAX'!G$27-'MIN and MAX'!C$27)</f>
        <v>1.8094377749284012E-2</v>
      </c>
      <c r="D37">
        <f>('CON Score and Page Rank'!DY144-'MIN and MAX'!D$27)/('MIN and MAX'!H$27-'MIN and MAX'!D$27)</f>
        <v>0.60242959690778575</v>
      </c>
      <c r="E37">
        <f t="shared" si="0"/>
        <v>1.7992996849649365E-2</v>
      </c>
      <c r="F37">
        <f t="shared" si="1"/>
        <v>0.64523376744648697</v>
      </c>
      <c r="G37">
        <f t="shared" si="2"/>
        <v>0.60232821600815112</v>
      </c>
      <c r="H37" s="3">
        <f>IFERROR(VLOOKUP(A37,'GDP Data'!A$2:Q$144,3,FALSE),"Not Found")</f>
        <v>3081024212.4292402</v>
      </c>
      <c r="I37">
        <f t="shared" si="3"/>
        <v>2.9115901146871853E-4</v>
      </c>
      <c r="J37">
        <f t="shared" si="4"/>
        <v>-0.64494260843501827</v>
      </c>
    </row>
    <row r="38" spans="1:10" x14ac:dyDescent="0.25">
      <c r="A38" t="s">
        <v>214</v>
      </c>
      <c r="B38">
        <f>('CON Score and Page Rank'!DW199-'MIN and MAX'!B$27)/('MIN and MAX'!F$27-'MIN and MAX'!B$27)</f>
        <v>2.9897607518844798E-4</v>
      </c>
      <c r="C38">
        <f>('CON Score and Page Rank'!DX199-'MIN and MAX'!C$27)/('MIN and MAX'!G$27-'MIN and MAX'!C$27)</f>
        <v>1.8164796299790967E-2</v>
      </c>
      <c r="D38">
        <f>('CON Score and Page Rank'!DY199-'MIN and MAX'!D$27)/('MIN and MAX'!H$27-'MIN and MAX'!D$27)</f>
        <v>0.77415792379900605</v>
      </c>
      <c r="E38">
        <f t="shared" si="0"/>
        <v>1.7865820224602518E-2</v>
      </c>
      <c r="F38">
        <f t="shared" si="1"/>
        <v>0.64512775121212085</v>
      </c>
      <c r="G38">
        <f t="shared" si="2"/>
        <v>0.77385894772381758</v>
      </c>
      <c r="H38" s="3">
        <f>IFERROR(VLOOKUP(A38,'GDP Data'!A$2:Q$144,3,FALSE),"Not Found")</f>
        <v>7651174661.4287205</v>
      </c>
      <c r="I38">
        <f t="shared" si="3"/>
        <v>7.2304152690823938E-4</v>
      </c>
      <c r="J38">
        <f t="shared" si="4"/>
        <v>-0.64440470968521257</v>
      </c>
    </row>
    <row r="39" spans="1:10" x14ac:dyDescent="0.25">
      <c r="A39" t="s">
        <v>57</v>
      </c>
      <c r="B39">
        <f>('CON Score and Page Rank'!DW42-'MIN and MAX'!B$27)/('MIN and MAX'!F$27-'MIN and MAX'!B$27)</f>
        <v>1.3980199919864035E-3</v>
      </c>
      <c r="C39">
        <f>('CON Score and Page Rank'!DX42-'MIN and MAX'!C$27)/('MIN and MAX'!G$27-'MIN and MAX'!C$27)</f>
        <v>1.9207029263762179E-2</v>
      </c>
      <c r="D39">
        <f>('CON Score and Page Rank'!DY42-'MIN and MAX'!D$27)/('MIN and MAX'!H$27-'MIN and MAX'!D$27)</f>
        <v>0.85808945334069575</v>
      </c>
      <c r="E39">
        <f t="shared" si="0"/>
        <v>1.7809009271775776E-2</v>
      </c>
      <c r="F39">
        <f t="shared" si="1"/>
        <v>0.64508039279789009</v>
      </c>
      <c r="G39">
        <f t="shared" si="2"/>
        <v>0.85669143334870934</v>
      </c>
      <c r="H39" s="3">
        <f>IFERROR(VLOOKUP(A39,'GDP Data'!A$2:Q$144,3,FALSE),"Not Found")</f>
        <v>4613630622.7750101</v>
      </c>
      <c r="I39">
        <f t="shared" si="3"/>
        <v>4.3599142323839522E-4</v>
      </c>
      <c r="J39">
        <f t="shared" si="4"/>
        <v>-0.64464440137465173</v>
      </c>
    </row>
    <row r="40" spans="1:10" x14ac:dyDescent="0.25">
      <c r="A40" t="s">
        <v>186</v>
      </c>
      <c r="B40">
        <f>('CON Score and Page Rank'!DW171-'MIN and MAX'!B$27)/('MIN and MAX'!F$27-'MIN and MAX'!B$27)</f>
        <v>5.8081073347787813E-5</v>
      </c>
      <c r="C40">
        <f>('CON Score and Page Rank'!DX171-'MIN and MAX'!C$27)/('MIN and MAX'!G$27-'MIN and MAX'!C$27)</f>
        <v>1.781814005958662E-2</v>
      </c>
      <c r="D40">
        <f>('CON Score and Page Rank'!DY171-'MIN and MAX'!D$27)/('MIN and MAX'!H$27-'MIN and MAX'!D$27)</f>
        <v>0.76311430149088899</v>
      </c>
      <c r="E40">
        <f t="shared" si="0"/>
        <v>1.7760058986238832E-2</v>
      </c>
      <c r="F40">
        <f t="shared" si="1"/>
        <v>0.64503958714715148</v>
      </c>
      <c r="G40">
        <f t="shared" si="2"/>
        <v>0.76305622041754118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47</v>
      </c>
      <c r="B41">
        <f>('CON Score and Page Rank'!DW32-'MIN and MAX'!B$27)/('MIN and MAX'!F$27-'MIN and MAX'!B$27)</f>
        <v>1.7064599240150273E-3</v>
      </c>
      <c r="C41">
        <f>('CON Score and Page Rank'!DX32-'MIN and MAX'!C$27)/('MIN and MAX'!G$27-'MIN and MAX'!C$27)</f>
        <v>1.9330973304914227E-2</v>
      </c>
      <c r="D41">
        <f>('CON Score and Page Rank'!DY32-'MIN and MAX'!D$27)/('MIN and MAX'!H$27-'MIN and MAX'!D$27)</f>
        <v>0.84815019326339036</v>
      </c>
      <c r="E41">
        <f t="shared" si="0"/>
        <v>1.7624513380899199E-2</v>
      </c>
      <c r="F41">
        <f t="shared" si="1"/>
        <v>0.64492659441238065</v>
      </c>
      <c r="G41">
        <f t="shared" si="2"/>
        <v>0.84644373333937528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69</v>
      </c>
      <c r="B42">
        <f>('CON Score and Page Rank'!DW55-'MIN and MAX'!B$27)/('MIN and MAX'!F$27-'MIN and MAX'!B$27)</f>
        <v>1.7297504988677446E-3</v>
      </c>
      <c r="C42">
        <f>('CON Score and Page Rank'!DX55-'MIN and MAX'!C$27)/('MIN and MAX'!G$27-'MIN and MAX'!C$27)</f>
        <v>1.9295489002671872E-2</v>
      </c>
      <c r="D42">
        <f>('CON Score and Page Rank'!DY55-'MIN and MAX'!D$27)/('MIN and MAX'!H$27-'MIN and MAX'!D$27)</f>
        <v>0.83158475980121482</v>
      </c>
      <c r="E42">
        <f t="shared" si="0"/>
        <v>1.7565738503804128E-2</v>
      </c>
      <c r="F42">
        <f t="shared" si="1"/>
        <v>0.6448775988430876</v>
      </c>
      <c r="G42">
        <f t="shared" si="2"/>
        <v>0.82985500930234712</v>
      </c>
      <c r="H42" s="3">
        <f>IFERROR(VLOOKUP(A42,'GDP Data'!A$2:Q$144,3,FALSE),"Not Found")</f>
        <v>10953485244.423901</v>
      </c>
      <c r="I42">
        <f t="shared" si="3"/>
        <v>1.0351122600848117E-3</v>
      </c>
      <c r="J42">
        <f t="shared" si="4"/>
        <v>-0.6438424865830028</v>
      </c>
    </row>
    <row r="43" spans="1:10" x14ac:dyDescent="0.25">
      <c r="A43" t="s">
        <v>195</v>
      </c>
      <c r="B43">
        <f>('CON Score and Page Rank'!DW181-'MIN and MAX'!B$27)/('MIN and MAX'!F$27-'MIN and MAX'!B$27)</f>
        <v>6.0819273850590896E-3</v>
      </c>
      <c r="C43">
        <f>('CON Score and Page Rank'!DX181-'MIN and MAX'!C$27)/('MIN and MAX'!G$27-'MIN and MAX'!C$27)</f>
        <v>2.3583561386003545E-2</v>
      </c>
      <c r="D43">
        <f>('CON Score and Page Rank'!DY181-'MIN and MAX'!D$27)/('MIN and MAX'!H$27-'MIN and MAX'!D$27)</f>
        <v>0.94036443953616788</v>
      </c>
      <c r="E43">
        <f t="shared" si="0"/>
        <v>1.7501634000944455E-2</v>
      </c>
      <c r="F43">
        <f t="shared" si="1"/>
        <v>0.64482416042233548</v>
      </c>
      <c r="G43">
        <f t="shared" si="2"/>
        <v>0.9342825121511088</v>
      </c>
      <c r="H43" s="3">
        <f>IFERROR(VLOOKUP(A43,'GDP Data'!A$2:Q$144,3,FALSE),"Not Found")</f>
        <v>39309580983.228203</v>
      </c>
      <c r="I43">
        <f t="shared" si="3"/>
        <v>3.7147837703301132E-3</v>
      </c>
      <c r="J43">
        <f t="shared" si="4"/>
        <v>-0.6411093766520054</v>
      </c>
    </row>
    <row r="44" spans="1:10" x14ac:dyDescent="0.25">
      <c r="A44" t="s">
        <v>110</v>
      </c>
      <c r="B44">
        <f>('CON Score and Page Rank'!DW96-'MIN and MAX'!B$27)/('MIN and MAX'!F$27-'MIN and MAX'!B$27)</f>
        <v>7.1888691060900591E-3</v>
      </c>
      <c r="C44">
        <f>('CON Score and Page Rank'!DX96-'MIN and MAX'!C$27)/('MIN and MAX'!G$27-'MIN and MAX'!C$27)</f>
        <v>2.4670824562518935E-2</v>
      </c>
      <c r="D44">
        <f>('CON Score and Page Rank'!DY96-'MIN and MAX'!D$27)/('MIN and MAX'!H$27-'MIN and MAX'!D$27)</f>
        <v>0.91717283268912209</v>
      </c>
      <c r="E44">
        <f t="shared" si="0"/>
        <v>1.7481955456428874E-2</v>
      </c>
      <c r="F44">
        <f t="shared" si="1"/>
        <v>0.64480775610914831</v>
      </c>
      <c r="G44">
        <f t="shared" si="2"/>
        <v>0.90998396358303202</v>
      </c>
      <c r="H44" s="3">
        <f>IFERROR(VLOOKUP(A44,'GDP Data'!A$2:Q$144,3,FALSE),"Not Found")</f>
        <v>184137469733.33301</v>
      </c>
      <c r="I44">
        <f t="shared" si="3"/>
        <v>1.7401123770993284E-2</v>
      </c>
      <c r="J44">
        <f t="shared" si="4"/>
        <v>-0.62740663233815508</v>
      </c>
    </row>
    <row r="45" spans="1:10" x14ac:dyDescent="0.25">
      <c r="A45" t="s">
        <v>199</v>
      </c>
      <c r="B45">
        <f>('CON Score and Page Rank'!DW184-'MIN and MAX'!B$27)/('MIN and MAX'!F$27-'MIN and MAX'!B$27)</f>
        <v>2.740735415703714E-4</v>
      </c>
      <c r="C45">
        <f>('CON Score and Page Rank'!DX184-'MIN and MAX'!C$27)/('MIN and MAX'!G$27-'MIN and MAX'!C$27)</f>
        <v>1.7731871805572438E-2</v>
      </c>
      <c r="D45">
        <f>('CON Score and Page Rank'!DY184-'MIN and MAX'!D$27)/('MIN and MAX'!H$27-'MIN and MAX'!D$27)</f>
        <v>0.69961347321921585</v>
      </c>
      <c r="E45">
        <f t="shared" si="0"/>
        <v>1.7457798264002067E-2</v>
      </c>
      <c r="F45">
        <f t="shared" si="1"/>
        <v>0.6447876183316833</v>
      </c>
      <c r="G45">
        <f t="shared" si="2"/>
        <v>0.69933939967764547</v>
      </c>
      <c r="H45" s="3">
        <f>IFERROR(VLOOKUP(A45,'GDP Data'!A$2:Q$144,3,FALSE),"Not Found")</f>
        <v>8141537877.0679102</v>
      </c>
      <c r="I45">
        <f t="shared" si="3"/>
        <v>7.693812046524653E-4</v>
      </c>
      <c r="J45">
        <f t="shared" si="4"/>
        <v>-0.64401823712703088</v>
      </c>
    </row>
    <row r="46" spans="1:10" x14ac:dyDescent="0.25">
      <c r="A46" t="s">
        <v>131</v>
      </c>
      <c r="B46">
        <f>('CON Score and Page Rank'!DW117-'MIN and MAX'!B$27)/('MIN and MAX'!F$27-'MIN and MAX'!B$27)</f>
        <v>1.1386730892366588E-3</v>
      </c>
      <c r="C46">
        <f>('CON Score and Page Rank'!DX117-'MIN and MAX'!C$27)/('MIN and MAX'!G$27-'MIN and MAX'!C$27)</f>
        <v>1.8547210414057293E-2</v>
      </c>
      <c r="D46">
        <f>('CON Score and Page Rank'!DY117-'MIN and MAX'!D$27)/('MIN and MAX'!H$27-'MIN and MAX'!D$27)</f>
        <v>0.7299834345665378</v>
      </c>
      <c r="E46">
        <f t="shared" si="0"/>
        <v>1.7408537324820634E-2</v>
      </c>
      <c r="F46">
        <f t="shared" si="1"/>
        <v>0.64474655371567058</v>
      </c>
      <c r="G46">
        <f t="shared" si="2"/>
        <v>0.72884476147730115</v>
      </c>
      <c r="H46" s="3">
        <f>IFERROR(VLOOKUP(A46,'GDP Data'!A$2:Q$144,3,FALSE),"Not Found")</f>
        <v>53991289844.329102</v>
      </c>
      <c r="I46">
        <f t="shared" si="3"/>
        <v>5.102215852630842E-3</v>
      </c>
      <c r="J46">
        <f t="shared" si="4"/>
        <v>-0.63964433786303976</v>
      </c>
    </row>
    <row r="47" spans="1:10" x14ac:dyDescent="0.25">
      <c r="A47" t="s">
        <v>219</v>
      </c>
      <c r="B47">
        <f>('CON Score and Page Rank'!DW204-'MIN and MAX'!B$27)/('MIN and MAX'!F$27-'MIN and MAX'!B$27)</f>
        <v>6.488652276610862E-3</v>
      </c>
      <c r="C47">
        <f>('CON Score and Page Rank'!DX204-'MIN and MAX'!C$27)/('MIN and MAX'!G$27-'MIN and MAX'!C$27)</f>
        <v>2.3889535459392656E-2</v>
      </c>
      <c r="D47">
        <f>('CON Score and Page Rank'!DY204-'MIN and MAX'!D$27)/('MIN and MAX'!H$27-'MIN and MAX'!D$27)</f>
        <v>0.88625069022639424</v>
      </c>
      <c r="E47">
        <f t="shared" si="0"/>
        <v>1.7400883182781796E-2</v>
      </c>
      <c r="F47">
        <f t="shared" si="1"/>
        <v>0.64474017311455012</v>
      </c>
      <c r="G47">
        <f t="shared" si="2"/>
        <v>0.87976203794978336</v>
      </c>
      <c r="H47" s="3">
        <f>IFERROR(VLOOKUP(A47,'GDP Data'!A$2:Q$144,3,FALSE),"Not Found")</f>
        <v>52030158775.405502</v>
      </c>
      <c r="I47">
        <f t="shared" si="3"/>
        <v>4.916887551384491E-3</v>
      </c>
      <c r="J47">
        <f t="shared" si="4"/>
        <v>-0.63982328556316559</v>
      </c>
    </row>
    <row r="48" spans="1:10" x14ac:dyDescent="0.25">
      <c r="A48" t="s">
        <v>208</v>
      </c>
      <c r="B48">
        <f>('CON Score and Page Rank'!DW193-'MIN and MAX'!B$27)/('MIN and MAX'!F$27-'MIN and MAX'!B$27)</f>
        <v>7.7724202863115033E-4</v>
      </c>
      <c r="C48">
        <f>('CON Score and Page Rank'!DX193-'MIN and MAX'!C$27)/('MIN and MAX'!G$27-'MIN and MAX'!C$27)</f>
        <v>1.8092715945996714E-2</v>
      </c>
      <c r="D48">
        <f>('CON Score and Page Rank'!DY193-'MIN and MAX'!D$27)/('MIN and MAX'!H$27-'MIN and MAX'!D$27)</f>
        <v>0.7531750414135836</v>
      </c>
      <c r="E48">
        <f t="shared" si="0"/>
        <v>1.7315473917365563E-2</v>
      </c>
      <c r="F48">
        <f t="shared" si="1"/>
        <v>0.64466897474223872</v>
      </c>
      <c r="G48">
        <f t="shared" si="2"/>
        <v>0.75239779938495244</v>
      </c>
      <c r="H48" s="3">
        <f>IFERROR(VLOOKUP(A48,'GDP Data'!A$2:Q$144,3,FALSE),"Not Found")</f>
        <v>12282533600</v>
      </c>
      <c r="I48">
        <f t="shared" si="3"/>
        <v>1.160708288782866E-3</v>
      </c>
      <c r="J48">
        <f t="shared" si="4"/>
        <v>-0.64350826645345582</v>
      </c>
    </row>
    <row r="49" spans="1:10" x14ac:dyDescent="0.25">
      <c r="A49" t="s">
        <v>94</v>
      </c>
      <c r="B49">
        <f>('CON Score and Page Rank'!DW80-'MIN and MAX'!B$27)/('MIN and MAX'!F$27-'MIN and MAX'!B$27)</f>
        <v>7.0729110897141878E-3</v>
      </c>
      <c r="C49">
        <f>('CON Score and Page Rank'!DX80-'MIN and MAX'!C$27)/('MIN and MAX'!G$27-'MIN and MAX'!C$27)</f>
        <v>2.4360119733887263E-2</v>
      </c>
      <c r="D49">
        <f>('CON Score and Page Rank'!DY80-'MIN and MAX'!D$27)/('MIN and MAX'!H$27-'MIN and MAX'!D$27)</f>
        <v>0.88680287134180014</v>
      </c>
      <c r="E49">
        <f t="shared" si="0"/>
        <v>1.7287208644173074E-2</v>
      </c>
      <c r="F49">
        <f t="shared" si="1"/>
        <v>0.64464541241051232</v>
      </c>
      <c r="G49">
        <f t="shared" si="2"/>
        <v>0.87972996025208594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84</v>
      </c>
      <c r="B50">
        <f>('CON Score and Page Rank'!DW70-'MIN and MAX'!B$27)/('MIN and MAX'!F$27-'MIN and MAX'!B$27)</f>
        <v>1.0284542843520495E-3</v>
      </c>
      <c r="C50">
        <f>('CON Score and Page Rank'!DX70-'MIN and MAX'!C$27)/('MIN and MAX'!G$27-'MIN and MAX'!C$27)</f>
        <v>1.8309687502344643E-2</v>
      </c>
      <c r="D50">
        <f>('CON Score and Page Rank'!DY70-'MIN and MAX'!D$27)/('MIN and MAX'!H$27-'MIN and MAX'!D$27)</f>
        <v>0.76311430149088899</v>
      </c>
      <c r="E50">
        <f t="shared" si="0"/>
        <v>1.7281233217992593E-2</v>
      </c>
      <c r="F50">
        <f t="shared" si="1"/>
        <v>0.64464043121068759</v>
      </c>
      <c r="G50">
        <f t="shared" si="2"/>
        <v>0.76208584720653694</v>
      </c>
      <c r="H50" s="3">
        <f>IFERROR(VLOOKUP(A50,'GDP Data'!A$2:Q$144,3,FALSE),"Not Found")</f>
        <v>5314909953.9299202</v>
      </c>
      <c r="I50">
        <f t="shared" si="3"/>
        <v>5.0226282610462542E-4</v>
      </c>
      <c r="J50">
        <f t="shared" si="4"/>
        <v>-0.64413816838458293</v>
      </c>
    </row>
    <row r="51" spans="1:10" x14ac:dyDescent="0.25">
      <c r="A51" t="s">
        <v>53</v>
      </c>
      <c r="B51">
        <f>('CON Score and Page Rank'!DW38-'MIN and MAX'!B$27)/('MIN and MAX'!F$27-'MIN and MAX'!B$27)</f>
        <v>4.4929273494771806E-3</v>
      </c>
      <c r="C51">
        <f>('CON Score and Page Rank'!DX38-'MIN and MAX'!C$27)/('MIN and MAX'!G$27-'MIN and MAX'!C$27)</f>
        <v>2.1750295505585781E-2</v>
      </c>
      <c r="D51">
        <f>('CON Score and Page Rank'!DY38-'MIN and MAX'!D$27)/('MIN and MAX'!H$27-'MIN and MAX'!D$27)</f>
        <v>0.86416344561016012</v>
      </c>
      <c r="E51">
        <f t="shared" si="0"/>
        <v>1.72573681561086E-2</v>
      </c>
      <c r="F51">
        <f t="shared" si="1"/>
        <v>0.64462053695737709</v>
      </c>
      <c r="G51">
        <f t="shared" si="2"/>
        <v>0.85967051826068297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50</v>
      </c>
      <c r="B52">
        <f>('CON Score and Page Rank'!DW35-'MIN and MAX'!B$27)/('MIN and MAX'!F$27-'MIN and MAX'!B$27)</f>
        <v>2.7016621204126712E-3</v>
      </c>
      <c r="C52">
        <f>('CON Score and Page Rank'!DX35-'MIN and MAX'!C$27)/('MIN and MAX'!G$27-'MIN and MAX'!C$27)</f>
        <v>1.9878632074080502E-2</v>
      </c>
      <c r="D52">
        <f>('CON Score and Page Rank'!DY35-'MIN and MAX'!D$27)/('MIN and MAX'!H$27-'MIN and MAX'!D$27)</f>
        <v>0.88514632799558257</v>
      </c>
      <c r="E52">
        <f t="shared" si="0"/>
        <v>1.7176969953667832E-2</v>
      </c>
      <c r="F52">
        <f t="shared" si="1"/>
        <v>0.64455351587807552</v>
      </c>
      <c r="G52">
        <f t="shared" si="2"/>
        <v>0.8824446658751699</v>
      </c>
      <c r="H52" s="3" t="str">
        <f>IFERROR(VLOOKUP(A52,'GDP Data'!A$2:Q$144,3,FALSE),"Not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78</v>
      </c>
      <c r="B53">
        <f>('CON Score and Page Rank'!DW64-'MIN and MAX'!B$27)/('MIN and MAX'!F$27-'MIN and MAX'!B$27)</f>
        <v>8.0031761073928974E-3</v>
      </c>
      <c r="C53">
        <f>('CON Score and Page Rank'!DX64-'MIN and MAX'!C$27)/('MIN and MAX'!G$27-'MIN and MAX'!C$27)</f>
        <v>2.5142890199313428E-2</v>
      </c>
      <c r="D53">
        <f>('CON Score and Page Rank'!DY64-'MIN and MAX'!D$27)/('MIN and MAX'!H$27-'MIN and MAX'!D$27)</f>
        <v>0.97073440088348983</v>
      </c>
      <c r="E53">
        <f t="shared" si="0"/>
        <v>1.7139714091920531E-2</v>
      </c>
      <c r="F53">
        <f t="shared" si="1"/>
        <v>0.64452245886450055</v>
      </c>
      <c r="G53">
        <f t="shared" si="2"/>
        <v>0.96273122477609696</v>
      </c>
      <c r="H53" s="3">
        <f>IFERROR(VLOOKUP(A53,'GDP Data'!A$2:Q$144,3,FALSE),"Not Found")</f>
        <v>96684636118.598404</v>
      </c>
      <c r="I53">
        <f t="shared" si="3"/>
        <v>9.1367678848289433E-3</v>
      </c>
      <c r="J53">
        <f t="shared" si="4"/>
        <v>-0.63538569097967157</v>
      </c>
    </row>
    <row r="54" spans="1:10" x14ac:dyDescent="0.25">
      <c r="A54" t="s">
        <v>111</v>
      </c>
      <c r="B54">
        <f>('CON Score and Page Rank'!DW97-'MIN and MAX'!B$27)/('MIN and MAX'!F$27-'MIN and MAX'!B$27)</f>
        <v>8.7247669012008745E-4</v>
      </c>
      <c r="C54">
        <f>('CON Score and Page Rank'!DX97-'MIN and MAX'!C$27)/('MIN and MAX'!G$27-'MIN and MAX'!C$27)</f>
        <v>1.7996018493943944E-2</v>
      </c>
      <c r="D54">
        <f>('CON Score and Page Rank'!DY97-'MIN and MAX'!D$27)/('MIN and MAX'!H$27-'MIN and MAX'!D$27)</f>
        <v>0.69961347321921585</v>
      </c>
      <c r="E54">
        <f t="shared" si="0"/>
        <v>1.7123541803823857E-2</v>
      </c>
      <c r="F54">
        <f t="shared" si="1"/>
        <v>0.64450897741628266</v>
      </c>
      <c r="G54">
        <f t="shared" si="2"/>
        <v>0.69874099652909571</v>
      </c>
      <c r="H54" s="3">
        <f>IFERROR(VLOOKUP(A54,'GDP Data'!A$2:Q$144,3,FALSE),"Not Found")</f>
        <v>6507824767.0630302</v>
      </c>
      <c r="I54">
        <f t="shared" si="3"/>
        <v>6.1499413680223783E-4</v>
      </c>
      <c r="J54">
        <f t="shared" si="4"/>
        <v>-0.64389398327948044</v>
      </c>
    </row>
    <row r="55" spans="1:10" x14ac:dyDescent="0.25">
      <c r="A55" t="s">
        <v>28</v>
      </c>
      <c r="B55">
        <f>('CON Score and Page Rank'!DW15-'MIN and MAX'!B$27)/('MIN and MAX'!F$27-'MIN and MAX'!B$27)</f>
        <v>8.2989851716700116E-3</v>
      </c>
      <c r="C55">
        <f>('CON Score and Page Rank'!DX15-'MIN and MAX'!C$27)/('MIN and MAX'!G$27-'MIN and MAX'!C$27)</f>
        <v>2.5363873657292774E-2</v>
      </c>
      <c r="D55">
        <f>('CON Score and Page Rank'!DY15-'MIN and MAX'!D$27)/('MIN and MAX'!H$27-'MIN and MAX'!D$27)</f>
        <v>0.97073440088348983</v>
      </c>
      <c r="E55">
        <f t="shared" si="0"/>
        <v>1.7064888485622765E-2</v>
      </c>
      <c r="F55">
        <f t="shared" si="1"/>
        <v>0.64446008318020376</v>
      </c>
      <c r="G55">
        <f t="shared" si="2"/>
        <v>0.96243541571181979</v>
      </c>
      <c r="H55" s="3">
        <f>IFERROR(VLOOKUP(A55,'GDP Data'!A$2:Q$144,3,FALSE),"Not Found")</f>
        <v>8234846804.6058197</v>
      </c>
      <c r="I55">
        <f t="shared" si="3"/>
        <v>7.7819896564036858E-4</v>
      </c>
      <c r="J55">
        <f t="shared" si="4"/>
        <v>-0.6436818842145634</v>
      </c>
    </row>
    <row r="56" spans="1:10" x14ac:dyDescent="0.25">
      <c r="A56" t="s">
        <v>56</v>
      </c>
      <c r="B56">
        <f>('CON Score and Page Rank'!DW41-'MIN and MAX'!B$27)/('MIN and MAX'!F$27-'MIN and MAX'!B$27)</f>
        <v>1.2546349883920983E-3</v>
      </c>
      <c r="C56">
        <f>('CON Score and Page Rank'!DX41-'MIN and MAX'!C$27)/('MIN and MAX'!G$27-'MIN and MAX'!C$27)</f>
        <v>1.8285063128239857E-2</v>
      </c>
      <c r="D56">
        <f>('CON Score and Page Rank'!DY41-'MIN and MAX'!D$27)/('MIN and MAX'!H$27-'MIN and MAX'!D$27)</f>
        <v>0.77250138045278849</v>
      </c>
      <c r="E56">
        <f t="shared" si="0"/>
        <v>1.7030428139847759E-2</v>
      </c>
      <c r="F56">
        <f t="shared" si="1"/>
        <v>0.64443135654830375</v>
      </c>
      <c r="G56">
        <f t="shared" si="2"/>
        <v>0.77124674546439642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64</v>
      </c>
      <c r="B57">
        <f>('CON Score and Page Rank'!DW50-'MIN and MAX'!B$27)/('MIN and MAX'!F$27-'MIN and MAX'!B$27)</f>
        <v>1.9103431669158808E-3</v>
      </c>
      <c r="C57">
        <f>('CON Score and Page Rank'!DX50-'MIN and MAX'!C$27)/('MIN and MAX'!G$27-'MIN and MAX'!C$27)</f>
        <v>1.8935848287220097E-2</v>
      </c>
      <c r="D57">
        <f>('CON Score and Page Rank'!DY50-'MIN and MAX'!D$27)/('MIN and MAX'!H$27-'MIN and MAX'!D$27)</f>
        <v>0.8277194919933738</v>
      </c>
      <c r="E57">
        <f t="shared" si="0"/>
        <v>1.7025505120304214E-2</v>
      </c>
      <c r="F57">
        <f t="shared" si="1"/>
        <v>0.64442725264954459</v>
      </c>
      <c r="G57">
        <f t="shared" si="2"/>
        <v>0.82580914882645795</v>
      </c>
      <c r="H57" s="3">
        <f>IFERROR(VLOOKUP(A57,'GDP Data'!A$2:Q$144,3,FALSE),"Not Found")</f>
        <v>8936063723.20121</v>
      </c>
      <c r="I57">
        <f t="shared" si="3"/>
        <v>8.4446447047468467E-4</v>
      </c>
      <c r="J57">
        <f t="shared" si="4"/>
        <v>-0.64358278817906989</v>
      </c>
    </row>
    <row r="58" spans="1:10" x14ac:dyDescent="0.25">
      <c r="A58" t="s">
        <v>101</v>
      </c>
      <c r="B58">
        <f>('CON Score and Page Rank'!DW87-'MIN and MAX'!B$27)/('MIN and MAX'!F$27-'MIN and MAX'!B$27)</f>
        <v>1.0434792786558936E-3</v>
      </c>
      <c r="C58">
        <f>('CON Score and Page Rank'!DX87-'MIN and MAX'!C$27)/('MIN and MAX'!G$27-'MIN and MAX'!C$27)</f>
        <v>1.8031830209268299E-2</v>
      </c>
      <c r="D58">
        <f>('CON Score and Page Rank'!DY87-'MIN and MAX'!D$27)/('MIN and MAX'!H$27-'MIN and MAX'!D$27)</f>
        <v>0.7531750414135836</v>
      </c>
      <c r="E58">
        <f t="shared" si="0"/>
        <v>1.6988350930612406E-2</v>
      </c>
      <c r="F58">
        <f t="shared" si="1"/>
        <v>0.64439628039123387</v>
      </c>
      <c r="G58">
        <f t="shared" si="2"/>
        <v>0.75213156213492771</v>
      </c>
      <c r="H58" s="3">
        <f>IFERROR(VLOOKUP(A58,'GDP Data'!A$2:Q$144,3,FALSE),"Not Found")</f>
        <v>5398568543.6349201</v>
      </c>
      <c r="I58">
        <f t="shared" si="3"/>
        <v>5.1016862320323693E-4</v>
      </c>
      <c r="J58">
        <f t="shared" si="4"/>
        <v>-0.64388611176803068</v>
      </c>
    </row>
    <row r="59" spans="1:10" x14ac:dyDescent="0.25">
      <c r="A59" t="s">
        <v>122</v>
      </c>
      <c r="B59">
        <f>('CON Score and Page Rank'!DW108-'MIN and MAX'!B$27)/('MIN and MAX'!F$27-'MIN and MAX'!B$27)</f>
        <v>3.1889606629986397E-3</v>
      </c>
      <c r="C59">
        <f>('CON Score and Page Rank'!DX108-'MIN and MAX'!C$27)/('MIN and MAX'!G$27-'MIN and MAX'!C$27)</f>
        <v>2.0077687586581478E-2</v>
      </c>
      <c r="D59">
        <f>('CON Score and Page Rank'!DY108-'MIN and MAX'!D$27)/('MIN and MAX'!H$27-'MIN and MAX'!D$27)</f>
        <v>0.88514632799558257</v>
      </c>
      <c r="E59">
        <f t="shared" si="0"/>
        <v>1.6888726923582838E-2</v>
      </c>
      <c r="F59">
        <f t="shared" si="1"/>
        <v>0.64431323240915495</v>
      </c>
      <c r="G59">
        <f t="shared" si="2"/>
        <v>0.8819573673325839</v>
      </c>
      <c r="H59" s="3">
        <f>IFERROR(VLOOKUP(A59,'GDP Data'!A$2:Q$144,3,FALSE),"Not Found")</f>
        <v>22066031834.2948</v>
      </c>
      <c r="I59">
        <f t="shared" si="3"/>
        <v>2.0852559320995927E-3</v>
      </c>
      <c r="J59">
        <f t="shared" si="4"/>
        <v>-0.64222797647705532</v>
      </c>
    </row>
    <row r="60" spans="1:10" x14ac:dyDescent="0.25">
      <c r="A60" t="s">
        <v>65</v>
      </c>
      <c r="B60">
        <f>('CON Score and Page Rank'!DW51-'MIN and MAX'!B$27)/('MIN and MAX'!F$27-'MIN and MAX'!B$27)</f>
        <v>6.8066365833195939E-5</v>
      </c>
      <c r="C60">
        <f>('CON Score and Page Rank'!DX51-'MIN and MAX'!C$27)/('MIN and MAX'!G$27-'MIN and MAX'!C$27)</f>
        <v>1.6905684910304038E-2</v>
      </c>
      <c r="D60">
        <f>('CON Score and Page Rank'!DY51-'MIN and MAX'!D$27)/('MIN and MAX'!H$27-'MIN and MAX'!D$27)</f>
        <v>0.63114301490889013</v>
      </c>
      <c r="E60">
        <f t="shared" si="0"/>
        <v>1.6837618544470842E-2</v>
      </c>
      <c r="F60">
        <f t="shared" si="1"/>
        <v>0.64427062774107224</v>
      </c>
      <c r="G60">
        <f t="shared" si="2"/>
        <v>0.6310749485430569</v>
      </c>
      <c r="H60" s="3">
        <f>IFERROR(VLOOKUP(A60,'GDP Data'!A$2:Q$144,3,FALSE),"Not Found")</f>
        <v>3666222600.09828</v>
      </c>
      <c r="I60">
        <f t="shared" si="3"/>
        <v>3.4646068140673712E-4</v>
      </c>
      <c r="J60">
        <f t="shared" si="4"/>
        <v>-0.64392416705966549</v>
      </c>
    </row>
    <row r="61" spans="1:10" x14ac:dyDescent="0.25">
      <c r="A61" t="s">
        <v>100</v>
      </c>
      <c r="B61">
        <f>('CON Score and Page Rank'!DW86-'MIN and MAX'!B$27)/('MIN and MAX'!F$27-'MIN and MAX'!B$27)</f>
        <v>7.6596294015607129E-3</v>
      </c>
      <c r="C61">
        <f>('CON Score and Page Rank'!DX86-'MIN and MAX'!C$27)/('MIN and MAX'!G$27-'MIN and MAX'!C$27)</f>
        <v>2.4448383024947753E-2</v>
      </c>
      <c r="D61">
        <f>('CON Score and Page Rank'!DY86-'MIN and MAX'!D$27)/('MIN and MAX'!H$27-'MIN and MAX'!D$27)</f>
        <v>0.94036443953616788</v>
      </c>
      <c r="E61">
        <f t="shared" si="0"/>
        <v>1.678875362338704E-2</v>
      </c>
      <c r="F61">
        <f t="shared" si="1"/>
        <v>0.64422989325134983</v>
      </c>
      <c r="G61">
        <f t="shared" si="2"/>
        <v>0.93270481013460715</v>
      </c>
      <c r="H61" s="3">
        <f>IFERROR(VLOOKUP(A61,'GDP Data'!A$2:Q$144,3,FALSE),"Not Found")</f>
        <v>39459581217.3759</v>
      </c>
      <c r="I61">
        <f t="shared" si="3"/>
        <v>3.7289589007034269E-3</v>
      </c>
      <c r="J61">
        <f t="shared" si="4"/>
        <v>-0.64050093435064637</v>
      </c>
    </row>
    <row r="62" spans="1:10" x14ac:dyDescent="0.25">
      <c r="A62" t="s">
        <v>81</v>
      </c>
      <c r="B62">
        <f>('CON Score and Page Rank'!DW67-'MIN and MAX'!B$27)/('MIN and MAX'!F$27-'MIN and MAX'!B$27)</f>
        <v>5.1509277508020752E-5</v>
      </c>
      <c r="C62">
        <f>('CON Score and Page Rank'!DX67-'MIN and MAX'!C$27)/('MIN and MAX'!G$27-'MIN and MAX'!C$27)</f>
        <v>1.6816192001224483E-2</v>
      </c>
      <c r="D62">
        <f>('CON Score and Page Rank'!DY67-'MIN and MAX'!D$27)/('MIN and MAX'!H$27-'MIN and MAX'!D$27)</f>
        <v>0.69022639425731636</v>
      </c>
      <c r="E62">
        <f t="shared" si="0"/>
        <v>1.6764682723716461E-2</v>
      </c>
      <c r="F62">
        <f t="shared" si="1"/>
        <v>0.64420982740874755</v>
      </c>
      <c r="G62">
        <f t="shared" si="2"/>
        <v>0.69017488497980839</v>
      </c>
      <c r="H62" s="3">
        <f>IFERROR(VLOOKUP(A62,'GDP Data'!A$2:Q$144,3,FALSE),"Not Found")</f>
        <v>8231326016.4749403</v>
      </c>
      <c r="I62">
        <f t="shared" si="3"/>
        <v>7.7786624862125455E-4</v>
      </c>
      <c r="J62">
        <f t="shared" si="4"/>
        <v>-0.64343196116012624</v>
      </c>
    </row>
    <row r="63" spans="1:10" x14ac:dyDescent="0.25">
      <c r="A63" t="s">
        <v>148</v>
      </c>
      <c r="B63">
        <f>('CON Score and Page Rank'!DW133-'MIN and MAX'!B$27)/('MIN and MAX'!F$27-'MIN and MAX'!B$27)</f>
        <v>6.4156050893837376E-5</v>
      </c>
      <c r="C63">
        <f>('CON Score and Page Rank'!DX133-'MIN and MAX'!C$27)/('MIN and MAX'!G$27-'MIN and MAX'!C$27)</f>
        <v>1.6823812722604154E-2</v>
      </c>
      <c r="D63">
        <f>('CON Score and Page Rank'!DY133-'MIN and MAX'!D$27)/('MIN and MAX'!H$27-'MIN and MAX'!D$27)</f>
        <v>0.69022639425731636</v>
      </c>
      <c r="E63">
        <f t="shared" si="0"/>
        <v>1.6759656671710317E-2</v>
      </c>
      <c r="F63">
        <f t="shared" si="1"/>
        <v>0.64420563762066962</v>
      </c>
      <c r="G63">
        <f t="shared" si="2"/>
        <v>0.69016223820642253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176</v>
      </c>
      <c r="B64">
        <f>('CON Score and Page Rank'!DW161-'MIN and MAX'!B$27)/('MIN and MAX'!F$27-'MIN and MAX'!B$27)</f>
        <v>6.7616639115120351E-4</v>
      </c>
      <c r="C64">
        <f>('CON Score and Page Rank'!DX161-'MIN and MAX'!C$27)/('MIN and MAX'!G$27-'MIN and MAX'!C$27)</f>
        <v>1.7422505732653824E-2</v>
      </c>
      <c r="D64">
        <f>('CON Score and Page Rank'!DY161-'MIN and MAX'!D$27)/('MIN and MAX'!H$27-'MIN and MAX'!D$27)</f>
        <v>0.80894533406957481</v>
      </c>
      <c r="E64">
        <f t="shared" si="0"/>
        <v>1.674633934150262E-2</v>
      </c>
      <c r="F64">
        <f t="shared" si="1"/>
        <v>0.64419453610574962</v>
      </c>
      <c r="G64">
        <f t="shared" si="2"/>
        <v>0.80826916767842361</v>
      </c>
      <c r="H64" s="3">
        <f>IFERROR(VLOOKUP(A64,'GDP Data'!A$2:Q$144,3,FALSE),"Not Found")</f>
        <v>12354820143.884899</v>
      </c>
      <c r="I64">
        <f t="shared" si="3"/>
        <v>1.1675394193449407E-3</v>
      </c>
      <c r="J64">
        <f t="shared" si="4"/>
        <v>-0.64302699668640473</v>
      </c>
    </row>
    <row r="65" spans="1:10" x14ac:dyDescent="0.25">
      <c r="A65" t="s">
        <v>198</v>
      </c>
      <c r="B65">
        <f>('CON Score and Page Rank'!DW183-'MIN and MAX'!B$27)/('MIN and MAX'!F$27-'MIN and MAX'!B$27)</f>
        <v>1.0532169179131847E-3</v>
      </c>
      <c r="C65">
        <f>('CON Score and Page Rank'!DX183-'MIN and MAX'!C$27)/('MIN and MAX'!G$27-'MIN and MAX'!C$27)</f>
        <v>1.7748847810081739E-2</v>
      </c>
      <c r="D65">
        <f>('CON Score and Page Rank'!DY183-'MIN and MAX'!D$27)/('MIN and MAX'!H$27-'MIN and MAX'!D$27)</f>
        <v>0.79790171176145774</v>
      </c>
      <c r="E65">
        <f t="shared" si="0"/>
        <v>1.6695630892168554E-2</v>
      </c>
      <c r="F65">
        <f t="shared" si="1"/>
        <v>0.64415226482478927</v>
      </c>
      <c r="G65">
        <f t="shared" si="2"/>
        <v>0.79684849484354459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202</v>
      </c>
      <c r="B66">
        <f>('CON Score and Page Rank'!DW187-'MIN and MAX'!B$27)/('MIN and MAX'!F$27-'MIN and MAX'!B$27)</f>
        <v>7.1217206817806899E-3</v>
      </c>
      <c r="C66">
        <f>('CON Score and Page Rank'!DX187-'MIN and MAX'!C$27)/('MIN and MAX'!G$27-'MIN and MAX'!C$27)</f>
        <v>2.3809840204895748E-2</v>
      </c>
      <c r="D66">
        <f>('CON Score and Page Rank'!DY187-'MIN and MAX'!D$27)/('MIN and MAX'!H$27-'MIN and MAX'!D$27)</f>
        <v>0.86581998895637768</v>
      </c>
      <c r="E66">
        <f t="shared" si="0"/>
        <v>1.6688119523115059E-2</v>
      </c>
      <c r="F66">
        <f t="shared" si="1"/>
        <v>0.64414600324125004</v>
      </c>
      <c r="G66">
        <f t="shared" si="2"/>
        <v>0.85869826827459694</v>
      </c>
      <c r="H66" s="3">
        <f>IFERROR(VLOOKUP(A66,'GDP Data'!A$2:Q$144,3,FALSE),"Not Found")</f>
        <v>98211749595.544205</v>
      </c>
      <c r="I66">
        <f t="shared" si="3"/>
        <v>9.281081210428397E-3</v>
      </c>
      <c r="J66">
        <f t="shared" si="4"/>
        <v>-0.63486492203082168</v>
      </c>
    </row>
    <row r="67" spans="1:10" x14ac:dyDescent="0.25">
      <c r="A67" t="s">
        <v>46</v>
      </c>
      <c r="B67">
        <f>('CON Score and Page Rank'!DW31-'MIN and MAX'!B$27)/('MIN and MAX'!F$27-'MIN and MAX'!B$27)</f>
        <v>9.8932020204647517E-3</v>
      </c>
      <c r="C67">
        <f>('CON Score and Page Rank'!DX31-'MIN and MAX'!C$27)/('MIN and MAX'!G$27-'MIN and MAX'!C$27)</f>
        <v>2.6572634735445369E-2</v>
      </c>
      <c r="D67">
        <f>('CON Score and Page Rank'!DY31-'MIN and MAX'!D$27)/('MIN and MAX'!H$27-'MIN and MAX'!D$27)</f>
        <v>0.93760353395913865</v>
      </c>
      <c r="E67">
        <f t="shared" ref="E67:E130" si="5">C67-B67</f>
        <v>1.6679432714980617E-2</v>
      </c>
      <c r="F67">
        <f t="shared" si="1"/>
        <v>0.64413876179505858</v>
      </c>
      <c r="G67">
        <f t="shared" si="2"/>
        <v>0.92771033193867392</v>
      </c>
      <c r="H67" s="3">
        <f>IFERROR(VLOOKUP(A67,'GDP Data'!A$2:Q$144,3,FALSE),"Not Found")</f>
        <v>8976196808.5106392</v>
      </c>
      <c r="I67">
        <f t="shared" si="3"/>
        <v>8.4825707599811551E-4</v>
      </c>
      <c r="J67">
        <f t="shared" si="4"/>
        <v>-0.64329050471906046</v>
      </c>
    </row>
    <row r="68" spans="1:10" x14ac:dyDescent="0.25">
      <c r="A68" t="s">
        <v>182</v>
      </c>
      <c r="B68">
        <f>('CON Score and Page Rank'!DW167-'MIN and MAX'!B$27)/('MIN and MAX'!F$27-'MIN and MAX'!B$27)</f>
        <v>7.4561455755501925E-3</v>
      </c>
      <c r="C68">
        <f>('CON Score and Page Rank'!DX167-'MIN and MAX'!C$27)/('MIN and MAX'!G$27-'MIN and MAX'!C$27)</f>
        <v>2.413166252662283E-2</v>
      </c>
      <c r="D68">
        <f>('CON Score and Page Rank'!DY167-'MIN and MAX'!D$27)/('MIN and MAX'!H$27-'MIN and MAX'!D$27)</f>
        <v>0.94036443953616788</v>
      </c>
      <c r="E68">
        <f t="shared" si="5"/>
        <v>1.6675516951072639E-2</v>
      </c>
      <c r="F68">
        <f t="shared" ref="F68:F131" si="6">(E68-MIN(E$3:E$220))/(MAX(E$3:E$220)-MIN(E$3:E$220))</f>
        <v>0.64413549755885136</v>
      </c>
      <c r="G68">
        <f t="shared" ref="G68:G131" si="7">D68-B68</f>
        <v>0.9329082939606177</v>
      </c>
      <c r="H68" s="3">
        <f>IFERROR(VLOOKUP(A68,'GDP Data'!A$2:Q$144,3,FALSE),"Not Found")</f>
        <v>6254649538.98487</v>
      </c>
      <c r="I68">
        <f t="shared" ref="I68:I131" si="8">IFERROR((H68-MIN(H$3:H$220))/(MAX(H$3:H$220)-MIN(H$3:H$220)),"No Value")</f>
        <v>5.9106889504716435E-4</v>
      </c>
      <c r="J68">
        <f t="shared" ref="J68:J131" si="9">IFERROR(I68-F68,"No Value")</f>
        <v>-0.64354442866380424</v>
      </c>
    </row>
    <row r="69" spans="1:10" x14ac:dyDescent="0.25">
      <c r="A69" t="s">
        <v>218</v>
      </c>
      <c r="B69">
        <f>('CON Score and Page Rank'!DW203-'MIN and MAX'!B$27)/('MIN and MAX'!F$27-'MIN and MAX'!B$27)</f>
        <v>5.0170048731838096E-4</v>
      </c>
      <c r="C69">
        <f>('CON Score and Page Rank'!DX203-'MIN and MAX'!C$27)/('MIN and MAX'!G$27-'MIN and MAX'!C$27)</f>
        <v>1.7119868362362591E-2</v>
      </c>
      <c r="D69">
        <f>('CON Score and Page Rank'!DY203-'MIN and MAX'!D$27)/('MIN and MAX'!H$27-'MIN and MAX'!D$27)</f>
        <v>0.63114301490889013</v>
      </c>
      <c r="E69">
        <f t="shared" si="5"/>
        <v>1.661816787504421E-2</v>
      </c>
      <c r="F69">
        <f t="shared" si="6"/>
        <v>0.64408769055750448</v>
      </c>
      <c r="G69">
        <f t="shared" si="7"/>
        <v>0.63064131442157179</v>
      </c>
      <c r="H69" s="3">
        <f>IFERROR(VLOOKUP(A69,'GDP Data'!A$2:Q$144,3,FALSE),"Not Found")</f>
        <v>8495806432.1846704</v>
      </c>
      <c r="I69">
        <f t="shared" si="8"/>
        <v>8.0285983876580112E-4</v>
      </c>
      <c r="J69">
        <f t="shared" si="9"/>
        <v>-0.64328483071873865</v>
      </c>
    </row>
    <row r="70" spans="1:10" x14ac:dyDescent="0.25">
      <c r="A70" t="s">
        <v>102</v>
      </c>
      <c r="B70">
        <f>('CON Score and Page Rank'!DW88-'MIN and MAX'!B$27)/('MIN and MAX'!F$27-'MIN and MAX'!B$27)</f>
        <v>1.5207810605877693E-4</v>
      </c>
      <c r="C70">
        <f>('CON Score and Page Rank'!DX88-'MIN and MAX'!C$27)/('MIN and MAX'!G$27-'MIN and MAX'!C$27)</f>
        <v>1.6504707201873029E-2</v>
      </c>
      <c r="D70">
        <f>('CON Score and Page Rank'!DY88-'MIN and MAX'!D$27)/('MIN and MAX'!H$27-'MIN and MAX'!D$27)</f>
        <v>0.66593042517945888</v>
      </c>
      <c r="E70">
        <f t="shared" si="5"/>
        <v>1.6352629095814253E-2</v>
      </c>
      <c r="F70">
        <f t="shared" si="6"/>
        <v>0.64386633367339352</v>
      </c>
      <c r="G70">
        <f t="shared" si="7"/>
        <v>0.66577834707340011</v>
      </c>
      <c r="H70" s="3">
        <f>IFERROR(VLOOKUP(A70,'GDP Data'!A$2:Q$144,3,FALSE),"Not Found")</f>
        <v>3557333364.30795</v>
      </c>
      <c r="I70">
        <f t="shared" si="8"/>
        <v>3.3617057004558702E-4</v>
      </c>
      <c r="J70">
        <f t="shared" si="9"/>
        <v>-0.64353016310334799</v>
      </c>
    </row>
    <row r="71" spans="1:10" x14ac:dyDescent="0.25">
      <c r="A71" t="s">
        <v>193</v>
      </c>
      <c r="B71">
        <f>('CON Score and Page Rank'!DW179-'MIN and MAX'!B$27)/('MIN and MAX'!F$27-'MIN and MAX'!B$27)</f>
        <v>8.0160900326449545E-3</v>
      </c>
      <c r="C71">
        <f>('CON Score and Page Rank'!DX179-'MIN and MAX'!C$27)/('MIN and MAX'!G$27-'MIN and MAX'!C$27)</f>
        <v>2.4287271050727251E-2</v>
      </c>
      <c r="D71">
        <f>('CON Score and Page Rank'!DY179-'MIN and MAX'!D$27)/('MIN and MAX'!H$27-'MIN and MAX'!D$27)</f>
        <v>0.94036443953616788</v>
      </c>
      <c r="E71">
        <f t="shared" si="5"/>
        <v>1.6271181018082295E-2</v>
      </c>
      <c r="F71">
        <f t="shared" si="6"/>
        <v>0.64379843740319209</v>
      </c>
      <c r="G71">
        <f t="shared" si="7"/>
        <v>0.93234834950352297</v>
      </c>
      <c r="H71" s="3">
        <f>IFERROR(VLOOKUP(A71,'GDP Data'!A$2:Q$144,3,FALSE),"Not Found")</f>
        <v>20876309970.384998</v>
      </c>
      <c r="I71">
        <f t="shared" si="8"/>
        <v>1.9728263574077466E-3</v>
      </c>
      <c r="J71">
        <f t="shared" si="9"/>
        <v>-0.64182561104578439</v>
      </c>
    </row>
    <row r="72" spans="1:10" x14ac:dyDescent="0.25">
      <c r="A72" t="s">
        <v>127</v>
      </c>
      <c r="B72">
        <f>('CON Score and Page Rank'!DW113-'MIN and MAX'!B$27)/('MIN and MAX'!F$27-'MIN and MAX'!B$27)</f>
        <v>4.2231304969974129E-4</v>
      </c>
      <c r="C72">
        <f>('CON Score and Page Rank'!DX113-'MIN and MAX'!C$27)/('MIN and MAX'!G$27-'MIN and MAX'!C$27)</f>
        <v>1.6508767124089808E-2</v>
      </c>
      <c r="D72">
        <f>('CON Score and Page Rank'!DY113-'MIN and MAX'!D$27)/('MIN and MAX'!H$27-'MIN and MAX'!D$27)</f>
        <v>0.71341800110436226</v>
      </c>
      <c r="E72">
        <f t="shared" si="5"/>
        <v>1.6086454074390067E-2</v>
      </c>
      <c r="F72">
        <f t="shared" si="6"/>
        <v>0.64364444640878571</v>
      </c>
      <c r="G72">
        <f t="shared" si="7"/>
        <v>0.71299568805466251</v>
      </c>
      <c r="H72" s="3">
        <f>IFERROR(VLOOKUP(A72,'GDP Data'!A$2:Q$144,3,FALSE),"Not Found")</f>
        <v>6777384700</v>
      </c>
      <c r="I72">
        <f t="shared" si="8"/>
        <v>6.4046774499034777E-4</v>
      </c>
      <c r="J72">
        <f t="shared" si="9"/>
        <v>-0.64300397866379533</v>
      </c>
    </row>
    <row r="73" spans="1:10" x14ac:dyDescent="0.25">
      <c r="A73" t="s">
        <v>44</v>
      </c>
      <c r="B73">
        <f>('CON Score and Page Rank'!DW29-'MIN and MAX'!B$27)/('MIN and MAX'!F$27-'MIN and MAX'!B$27)</f>
        <v>4.4527938740102492E-4</v>
      </c>
      <c r="C73">
        <f>('CON Score and Page Rank'!DX29-'MIN and MAX'!C$27)/('MIN and MAX'!G$27-'MIN and MAX'!C$27)</f>
        <v>1.6526233520637482E-2</v>
      </c>
      <c r="D73">
        <f>('CON Score and Page Rank'!DY29-'MIN and MAX'!D$27)/('MIN and MAX'!H$27-'MIN and MAX'!D$27)</f>
        <v>0.68691330756488123</v>
      </c>
      <c r="E73">
        <f t="shared" si="5"/>
        <v>1.6080954133236458E-2</v>
      </c>
      <c r="F73">
        <f t="shared" si="6"/>
        <v>0.64363986158000819</v>
      </c>
      <c r="G73">
        <f t="shared" si="7"/>
        <v>0.68646802817748021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160</v>
      </c>
      <c r="B74">
        <f>('CON Score and Page Rank'!DW145-'MIN and MAX'!B$27)/('MIN and MAX'!F$27-'MIN and MAX'!B$27)</f>
        <v>1.0482437296737677E-2</v>
      </c>
      <c r="C74">
        <f>('CON Score and Page Rank'!DX145-'MIN and MAX'!C$27)/('MIN and MAX'!G$27-'MIN and MAX'!C$27)</f>
        <v>2.6529088795539588E-2</v>
      </c>
      <c r="D74">
        <f>('CON Score and Page Rank'!DY145-'MIN and MAX'!D$27)/('MIN and MAX'!H$27-'MIN and MAX'!D$27)</f>
        <v>0.96079514080618444</v>
      </c>
      <c r="E74">
        <f t="shared" si="5"/>
        <v>1.6046651498801912E-2</v>
      </c>
      <c r="F74">
        <f t="shared" si="6"/>
        <v>0.64361126641851341</v>
      </c>
      <c r="G74">
        <f t="shared" si="7"/>
        <v>0.95031270350944674</v>
      </c>
      <c r="H74" s="3">
        <f>IFERROR(VLOOKUP(A74,'GDP Data'!A$2:Q$144,3,FALSE),"Not Found")</f>
        <v>78921234457.548706</v>
      </c>
      <c r="I74">
        <f t="shared" si="8"/>
        <v>7.4581136090564179E-3</v>
      </c>
      <c r="J74">
        <f t="shared" si="9"/>
        <v>-0.63615315280945695</v>
      </c>
    </row>
    <row r="75" spans="1:10" x14ac:dyDescent="0.25">
      <c r="A75" t="s">
        <v>134</v>
      </c>
      <c r="B75">
        <f>('CON Score and Page Rank'!DW120-'MIN and MAX'!B$27)/('MIN and MAX'!F$27-'MIN and MAX'!B$27)</f>
        <v>6.9319595538706012E-4</v>
      </c>
      <c r="C75">
        <f>('CON Score and Page Rank'!DX120-'MIN and MAX'!C$27)/('MIN and MAX'!G$27-'MIN and MAX'!C$27)</f>
        <v>1.6699654771571867E-2</v>
      </c>
      <c r="D75">
        <f>('CON Score and Page Rank'!DY120-'MIN and MAX'!D$27)/('MIN and MAX'!H$27-'MIN and MAX'!D$27)</f>
        <v>0.64881281060187745</v>
      </c>
      <c r="E75">
        <f t="shared" si="5"/>
        <v>1.6006458816184805E-2</v>
      </c>
      <c r="F75">
        <f t="shared" si="6"/>
        <v>0.64357776122950117</v>
      </c>
      <c r="G75">
        <f t="shared" si="7"/>
        <v>0.64811961464649037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123</v>
      </c>
      <c r="B76">
        <f>('CON Score and Page Rank'!DW109-'MIN and MAX'!B$27)/('MIN and MAX'!F$27-'MIN and MAX'!B$27)</f>
        <v>2.798188249801289E-4</v>
      </c>
      <c r="C76">
        <f>('CON Score and Page Rank'!DX109-'MIN and MAX'!C$27)/('MIN and MAX'!G$27-'MIN and MAX'!C$27)</f>
        <v>1.6198949948702666E-2</v>
      </c>
      <c r="D76">
        <f>('CON Score and Page Rank'!DY109-'MIN and MAX'!D$27)/('MIN and MAX'!H$27-'MIN and MAX'!D$27)</f>
        <v>0.62175593594699063</v>
      </c>
      <c r="E76">
        <f t="shared" si="5"/>
        <v>1.5919131123722535E-2</v>
      </c>
      <c r="F76">
        <f t="shared" si="6"/>
        <v>0.64350496362925569</v>
      </c>
      <c r="G76">
        <f t="shared" si="7"/>
        <v>0.62147611712201045</v>
      </c>
      <c r="H76" s="3">
        <f>IFERROR(VLOOKUP(A76,'GDP Data'!A$2:Q$144,3,FALSE),"Not Found")</f>
        <v>5840503868.5724602</v>
      </c>
      <c r="I76">
        <f t="shared" si="8"/>
        <v>5.519318303285935E-4</v>
      </c>
      <c r="J76">
        <f t="shared" si="9"/>
        <v>-0.64295303179892704</v>
      </c>
    </row>
    <row r="77" spans="1:10" x14ac:dyDescent="0.25">
      <c r="A77" t="s">
        <v>126</v>
      </c>
      <c r="B77">
        <f>('CON Score and Page Rank'!DW112-'MIN and MAX'!B$27)/('MIN and MAX'!F$27-'MIN and MAX'!B$27)</f>
        <v>3.4688047438802126E-4</v>
      </c>
      <c r="C77">
        <f>('CON Score and Page Rank'!DX112-'MIN and MAX'!C$27)/('MIN and MAX'!G$27-'MIN and MAX'!C$27)</f>
        <v>1.6230943299906292E-2</v>
      </c>
      <c r="D77">
        <f>('CON Score and Page Rank'!DY112-'MIN and MAX'!D$27)/('MIN and MAX'!H$27-'MIN and MAX'!D$27)</f>
        <v>0.62175593594699063</v>
      </c>
      <c r="E77">
        <f t="shared" si="5"/>
        <v>1.5884062825518269E-2</v>
      </c>
      <c r="F77">
        <f t="shared" si="6"/>
        <v>0.64347573019960713</v>
      </c>
      <c r="G77">
        <f t="shared" si="7"/>
        <v>0.62140905547260261</v>
      </c>
      <c r="H77" s="3">
        <f>IFERROR(VLOOKUP(A77,'GDP Data'!A$2:Q$144,3,FALSE),"Not Found")</f>
        <v>4094480988.1193099</v>
      </c>
      <c r="I77">
        <f t="shared" si="8"/>
        <v>3.8693140812364173E-4</v>
      </c>
      <c r="J77">
        <f t="shared" si="9"/>
        <v>-0.64308879879148351</v>
      </c>
    </row>
    <row r="78" spans="1:10" x14ac:dyDescent="0.25">
      <c r="A78" t="s">
        <v>175</v>
      </c>
      <c r="B78">
        <f>('CON Score and Page Rank'!DW160-'MIN and MAX'!B$27)/('MIN and MAX'!F$27-'MIN and MAX'!B$27)</f>
        <v>1.0269500728438475E-3</v>
      </c>
      <c r="C78">
        <f>('CON Score and Page Rank'!DX160-'MIN and MAX'!C$27)/('MIN and MAX'!G$27-'MIN and MAX'!C$27)</f>
        <v>1.6902030980308933E-2</v>
      </c>
      <c r="D78">
        <f>('CON Score and Page Rank'!DY160-'MIN and MAX'!D$27)/('MIN and MAX'!H$27-'MIN and MAX'!D$27)</f>
        <v>0.67918277194919929</v>
      </c>
      <c r="E78">
        <f t="shared" si="5"/>
        <v>1.5875080907465085E-2</v>
      </c>
      <c r="F78">
        <f t="shared" si="6"/>
        <v>0.64346824274561132</v>
      </c>
      <c r="G78">
        <f t="shared" si="7"/>
        <v>0.67815582187635548</v>
      </c>
      <c r="H78" s="3">
        <f>IFERROR(VLOOKUP(A78,'GDP Data'!A$2:Q$144,3,FALSE),"Not Found")</f>
        <v>3922100793.5402999</v>
      </c>
      <c r="I78">
        <f t="shared" si="8"/>
        <v>3.706413553392667E-4</v>
      </c>
      <c r="J78">
        <f t="shared" si="9"/>
        <v>-0.64309760139027206</v>
      </c>
    </row>
    <row r="79" spans="1:10" x14ac:dyDescent="0.25">
      <c r="A79" t="s">
        <v>87</v>
      </c>
      <c r="B79">
        <f>('CON Score and Page Rank'!DW73-'MIN and MAX'!B$27)/('MIN and MAX'!F$27-'MIN and MAX'!B$27)</f>
        <v>9.2254536800306809E-3</v>
      </c>
      <c r="C79">
        <f>('CON Score and Page Rank'!DX73-'MIN and MAX'!C$27)/('MIN and MAX'!G$27-'MIN and MAX'!C$27)</f>
        <v>2.5095847487691902E-2</v>
      </c>
      <c r="D79">
        <f>('CON Score and Page Rank'!DY73-'MIN and MAX'!D$27)/('MIN and MAX'!H$27-'MIN and MAX'!D$27)</f>
        <v>0.88680287134180014</v>
      </c>
      <c r="E79">
        <f t="shared" si="5"/>
        <v>1.5870393807661219E-2</v>
      </c>
      <c r="F79">
        <f t="shared" si="6"/>
        <v>0.64346433551288584</v>
      </c>
      <c r="G79">
        <f t="shared" si="7"/>
        <v>0.87757741766176944</v>
      </c>
      <c r="H79" s="3">
        <f>IFERROR(VLOOKUP(A79,'GDP Data'!A$2:Q$144,3,FALSE),"Not Found")</f>
        <v>126878750295.944</v>
      </c>
      <c r="I79">
        <f t="shared" si="8"/>
        <v>1.1990133463906316E-2</v>
      </c>
      <c r="J79">
        <f t="shared" si="9"/>
        <v>-0.63147420204897953</v>
      </c>
    </row>
    <row r="80" spans="1:10" x14ac:dyDescent="0.25">
      <c r="A80" t="s">
        <v>121</v>
      </c>
      <c r="B80">
        <f>('CON Score and Page Rank'!DW107-'MIN and MAX'!B$27)/('MIN and MAX'!F$27-'MIN and MAX'!B$27)</f>
        <v>1.0191509066457722E-4</v>
      </c>
      <c r="C80">
        <f>('CON Score and Page Rank'!DX107-'MIN and MAX'!C$27)/('MIN and MAX'!G$27-'MIN and MAX'!C$27)</f>
        <v>1.5849531797255505E-2</v>
      </c>
      <c r="D80">
        <f>('CON Score and Page Rank'!DY107-'MIN and MAX'!D$27)/('MIN and MAX'!H$27-'MIN and MAX'!D$27)</f>
        <v>0.62948647156267257</v>
      </c>
      <c r="E80">
        <f t="shared" si="5"/>
        <v>1.5747616706590927E-2</v>
      </c>
      <c r="F80">
        <f t="shared" si="6"/>
        <v>0.64336198678396617</v>
      </c>
      <c r="G80">
        <f t="shared" si="7"/>
        <v>0.62938455647200797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117</v>
      </c>
      <c r="B81">
        <f>('CON Score and Page Rank'!DW103-'MIN and MAX'!B$27)/('MIN and MAX'!F$27-'MIN and MAX'!B$27)</f>
        <v>2.4747036390433647E-4</v>
      </c>
      <c r="C81">
        <f>('CON Score and Page Rank'!DX103-'MIN and MAX'!C$27)/('MIN and MAX'!G$27-'MIN and MAX'!C$27)</f>
        <v>1.5988544116025745E-2</v>
      </c>
      <c r="D81">
        <f>('CON Score and Page Rank'!DY103-'MIN and MAX'!D$27)/('MIN and MAX'!H$27-'MIN and MAX'!D$27)</f>
        <v>0.61236885698509114</v>
      </c>
      <c r="E81">
        <f t="shared" si="5"/>
        <v>1.5741073752121408E-2</v>
      </c>
      <c r="F81">
        <f t="shared" si="6"/>
        <v>0.6433565324845284</v>
      </c>
      <c r="G81">
        <f t="shared" si="7"/>
        <v>0.61212138662118676</v>
      </c>
      <c r="H81" s="3">
        <f>IFERROR(VLOOKUP(A81,'GDP Data'!A$2:Q$144,3,FALSE),"Not Found")</f>
        <v>15716489369.9266</v>
      </c>
      <c r="I81">
        <f t="shared" si="8"/>
        <v>1.4852195871250544E-3</v>
      </c>
      <c r="J81">
        <f t="shared" si="9"/>
        <v>-0.64187131289740329</v>
      </c>
    </row>
    <row r="82" spans="1:10" x14ac:dyDescent="0.25">
      <c r="A82" t="s">
        <v>112</v>
      </c>
      <c r="B82">
        <f>('CON Score and Page Rank'!DW98-'MIN and MAX'!B$27)/('MIN and MAX'!F$27-'MIN and MAX'!B$27)</f>
        <v>1.9952143532227652E-4</v>
      </c>
      <c r="C82">
        <f>('CON Score and Page Rank'!DX98-'MIN and MAX'!C$27)/('MIN and MAX'!G$27-'MIN and MAX'!C$27)</f>
        <v>1.590409482357822E-2</v>
      </c>
      <c r="D82">
        <f>('CON Score and Page Rank'!DY98-'MIN and MAX'!D$27)/('MIN and MAX'!H$27-'MIN and MAX'!D$27)</f>
        <v>0.62948647156267257</v>
      </c>
      <c r="E82">
        <f t="shared" si="5"/>
        <v>1.5704573388255944E-2</v>
      </c>
      <c r="F82">
        <f t="shared" si="6"/>
        <v>0.64332610526467893</v>
      </c>
      <c r="G82">
        <f t="shared" si="7"/>
        <v>0.62928695012735025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211</v>
      </c>
      <c r="B83">
        <f>('CON Score and Page Rank'!DW196-'MIN and MAX'!B$27)/('MIN and MAX'!F$27-'MIN and MAX'!B$27)</f>
        <v>5.5194914358346297E-4</v>
      </c>
      <c r="C83">
        <f>('CON Score and Page Rank'!DX196-'MIN and MAX'!C$27)/('MIN and MAX'!G$27-'MIN and MAX'!C$27)</f>
        <v>1.6238533462731641E-2</v>
      </c>
      <c r="D83">
        <f>('CON Score and Page Rank'!DY196-'MIN and MAX'!D$27)/('MIN and MAX'!H$27-'MIN and MAX'!D$27)</f>
        <v>0.6184428492545555</v>
      </c>
      <c r="E83">
        <f t="shared" si="5"/>
        <v>1.5686584319148177E-2</v>
      </c>
      <c r="F83">
        <f t="shared" si="6"/>
        <v>0.64331110932210023</v>
      </c>
      <c r="G83">
        <f t="shared" si="7"/>
        <v>0.61789090011097203</v>
      </c>
      <c r="H83" s="3">
        <f>IFERROR(VLOOKUP(A83,'GDP Data'!A$2:Q$144,3,FALSE),"Not Found")</f>
        <v>18405203853.1036</v>
      </c>
      <c r="I83">
        <f t="shared" si="8"/>
        <v>1.7393050460725538E-3</v>
      </c>
      <c r="J83">
        <f t="shared" si="9"/>
        <v>-0.64157180427602767</v>
      </c>
    </row>
    <row r="84" spans="1:10" x14ac:dyDescent="0.25">
      <c r="A84" t="s">
        <v>75</v>
      </c>
      <c r="B84">
        <f>('CON Score and Page Rank'!DW61-'MIN and MAX'!B$27)/('MIN and MAX'!F$27-'MIN and MAX'!B$27)</f>
        <v>1.9810786955072921E-4</v>
      </c>
      <c r="C84">
        <f>('CON Score and Page Rank'!DX61-'MIN and MAX'!C$27)/('MIN and MAX'!G$27-'MIN and MAX'!C$27)</f>
        <v>1.5861167330605101E-2</v>
      </c>
      <c r="D84">
        <f>('CON Score and Page Rank'!DY61-'MIN and MAX'!D$27)/('MIN and MAX'!H$27-'MIN and MAX'!D$27)</f>
        <v>0.60077305356156818</v>
      </c>
      <c r="E84">
        <f t="shared" si="5"/>
        <v>1.5663059461054372E-2</v>
      </c>
      <c r="F84">
        <f t="shared" si="6"/>
        <v>0.64329149866748359</v>
      </c>
      <c r="G84">
        <f t="shared" si="7"/>
        <v>0.60057494569201741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187</v>
      </c>
      <c r="B85">
        <f>('CON Score and Page Rank'!DW172-'MIN and MAX'!B$27)/('MIN and MAX'!F$27-'MIN and MAX'!B$27)</f>
        <v>5.651991894963882E-3</v>
      </c>
      <c r="C85">
        <f>('CON Score and Page Rank'!DX172-'MIN and MAX'!C$27)/('MIN and MAX'!G$27-'MIN and MAX'!C$27)</f>
        <v>2.1301201170624295E-2</v>
      </c>
      <c r="D85">
        <f>('CON Score and Page Rank'!DY172-'MIN and MAX'!D$27)/('MIN and MAX'!H$27-'MIN and MAX'!D$27)</f>
        <v>0.88514632799558257</v>
      </c>
      <c r="E85">
        <f t="shared" si="5"/>
        <v>1.5649209275660412E-2</v>
      </c>
      <c r="F85">
        <f t="shared" si="6"/>
        <v>0.64327995295693974</v>
      </c>
      <c r="G85">
        <f t="shared" si="7"/>
        <v>0.87949433610061867</v>
      </c>
      <c r="H85" s="3">
        <f>IFERROR(VLOOKUP(A85,'GDP Data'!A$2:Q$144,3,FALSE),"Not Found")</f>
        <v>4088368978.34589</v>
      </c>
      <c r="I85">
        <f t="shared" si="8"/>
        <v>3.863538187893752E-4</v>
      </c>
      <c r="J85">
        <f t="shared" si="9"/>
        <v>-0.64289359913815036</v>
      </c>
    </row>
    <row r="86" spans="1:10" x14ac:dyDescent="0.25">
      <c r="A86" t="s">
        <v>96</v>
      </c>
      <c r="B86">
        <f>('CON Score and Page Rank'!DW82-'MIN and MAX'!B$27)/('MIN and MAX'!F$27-'MIN and MAX'!B$27)</f>
        <v>2.9928080973075209E-4</v>
      </c>
      <c r="C86">
        <f>('CON Score and Page Rank'!DX82-'MIN and MAX'!C$27)/('MIN and MAX'!G$27-'MIN and MAX'!C$27)</f>
        <v>1.5936862324824615E-2</v>
      </c>
      <c r="D86">
        <f>('CON Score and Page Rank'!DY82-'MIN and MAX'!D$27)/('MIN and MAX'!H$27-'MIN and MAX'!D$27)</f>
        <v>0.62948647156267257</v>
      </c>
      <c r="E86">
        <f t="shared" si="5"/>
        <v>1.5637581515093861E-2</v>
      </c>
      <c r="F86">
        <f t="shared" si="6"/>
        <v>0.64327025989118236</v>
      </c>
      <c r="G86">
        <f t="shared" si="7"/>
        <v>0.62918719075294183</v>
      </c>
      <c r="H86" s="3">
        <f>IFERROR(VLOOKUP(A86,'GDP Data'!A$2:Q$144,3,FALSE),"Not Found")</f>
        <v>5438332738.1037302</v>
      </c>
      <c r="I86">
        <f t="shared" si="8"/>
        <v>5.1392636827602236E-4</v>
      </c>
      <c r="J86">
        <f t="shared" si="9"/>
        <v>-0.64275633352290629</v>
      </c>
    </row>
    <row r="87" spans="1:10" x14ac:dyDescent="0.25">
      <c r="A87" t="s">
        <v>226</v>
      </c>
      <c r="B87">
        <f>('CON Score and Page Rank'!DW211-'MIN and MAX'!B$27)/('MIN and MAX'!F$27-'MIN and MAX'!B$27)</f>
        <v>1.1537020817295405E-2</v>
      </c>
      <c r="C87">
        <f>('CON Score and Page Rank'!DX211-'MIN and MAX'!C$27)/('MIN and MAX'!G$27-'MIN and MAX'!C$27)</f>
        <v>2.6883899804239574E-2</v>
      </c>
      <c r="D87">
        <f>('CON Score and Page Rank'!DY211-'MIN and MAX'!D$27)/('MIN and MAX'!H$27-'MIN and MAX'!D$27)</f>
        <v>0.96079514080618444</v>
      </c>
      <c r="E87">
        <f t="shared" si="5"/>
        <v>1.5346878986944168E-2</v>
      </c>
      <c r="F87">
        <f t="shared" si="6"/>
        <v>0.6430279261498697</v>
      </c>
      <c r="G87">
        <f t="shared" si="7"/>
        <v>0.94925811998888909</v>
      </c>
      <c r="H87" s="3">
        <f>IFERROR(VLOOKUP(A87,'GDP Data'!A$2:Q$144,3,FALSE),"Not Found")</f>
        <v>122903960204.505</v>
      </c>
      <c r="I87">
        <f t="shared" si="8"/>
        <v>1.1614512931892852E-2</v>
      </c>
      <c r="J87">
        <f t="shared" si="9"/>
        <v>-0.63141341321797684</v>
      </c>
    </row>
    <row r="88" spans="1:10" x14ac:dyDescent="0.25">
      <c r="A88" t="s">
        <v>119</v>
      </c>
      <c r="B88">
        <f>('CON Score and Page Rank'!DW105-'MIN and MAX'!B$27)/('MIN and MAX'!F$27-'MIN and MAX'!B$27)</f>
        <v>1.2364648972396476E-4</v>
      </c>
      <c r="C88">
        <f>('CON Score and Page Rank'!DX105-'MIN and MAX'!C$27)/('MIN and MAX'!G$27-'MIN and MAX'!C$27)</f>
        <v>1.5443590506501402E-2</v>
      </c>
      <c r="D88">
        <f>('CON Score and Page Rank'!DY105-'MIN and MAX'!D$27)/('MIN and MAX'!H$27-'MIN and MAX'!D$27)</f>
        <v>0.55494202098288237</v>
      </c>
      <c r="E88">
        <f t="shared" si="5"/>
        <v>1.5319944016777437E-2</v>
      </c>
      <c r="F88">
        <f t="shared" si="6"/>
        <v>0.64300547277757125</v>
      </c>
      <c r="G88">
        <f t="shared" si="7"/>
        <v>0.55481837449315841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74</v>
      </c>
      <c r="B89">
        <f>('CON Score and Page Rank'!DW60-'MIN and MAX'!B$27)/('MIN and MAX'!F$27-'MIN and MAX'!B$27)</f>
        <v>2.7014185462852816E-4</v>
      </c>
      <c r="C89">
        <f>('CON Score and Page Rank'!DX60-'MIN and MAX'!C$27)/('MIN and MAX'!G$27-'MIN and MAX'!C$27)</f>
        <v>1.5503728286233608E-2</v>
      </c>
      <c r="D89">
        <f>('CON Score and Page Rank'!DY60-'MIN and MAX'!D$27)/('MIN and MAX'!H$27-'MIN and MAX'!D$27)</f>
        <v>0.55494202098288237</v>
      </c>
      <c r="E89">
        <f t="shared" si="5"/>
        <v>1.523358643160508E-2</v>
      </c>
      <c r="F89">
        <f t="shared" si="6"/>
        <v>0.64293348387249105</v>
      </c>
      <c r="G89">
        <f t="shared" si="7"/>
        <v>0.55467187912825389</v>
      </c>
      <c r="H89" s="3">
        <f>IFERROR(VLOOKUP(A89,'GDP Data'!A$2:Q$144,3,FALSE),"Not Found")</f>
        <v>2796704603.0444298</v>
      </c>
      <c r="I89">
        <f t="shared" si="8"/>
        <v>2.6429060320509642E-4</v>
      </c>
      <c r="J89">
        <f t="shared" si="9"/>
        <v>-0.64266919326928595</v>
      </c>
    </row>
    <row r="90" spans="1:10" x14ac:dyDescent="0.25">
      <c r="A90" t="s">
        <v>221</v>
      </c>
      <c r="B90">
        <f>('CON Score and Page Rank'!DW206-'MIN and MAX'!B$27)/('MIN and MAX'!F$27-'MIN and MAX'!B$27)</f>
        <v>1.7777586055143897E-4</v>
      </c>
      <c r="C90">
        <f>('CON Score and Page Rank'!DX206-'MIN and MAX'!C$27)/('MIN and MAX'!G$27-'MIN and MAX'!C$27)</f>
        <v>1.5384788572143749E-2</v>
      </c>
      <c r="D90">
        <f>('CON Score and Page Rank'!DY206-'MIN and MAX'!D$27)/('MIN and MAX'!H$27-'MIN and MAX'!D$27)</f>
        <v>0.6140254003313087</v>
      </c>
      <c r="E90">
        <f t="shared" si="5"/>
        <v>1.520701271159231E-2</v>
      </c>
      <c r="F90">
        <f t="shared" si="6"/>
        <v>0.64291133164343317</v>
      </c>
      <c r="G90">
        <f t="shared" si="7"/>
        <v>0.61384762447075725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180</v>
      </c>
      <c r="B91">
        <f>('CON Score and Page Rank'!DW165-'MIN and MAX'!B$27)/('MIN and MAX'!F$27-'MIN and MAX'!B$27)</f>
        <v>7.3581972935910026E-3</v>
      </c>
      <c r="C91">
        <f>('CON Score and Page Rank'!DX165-'MIN and MAX'!C$27)/('MIN and MAX'!G$27-'MIN and MAX'!C$27)</f>
        <v>2.2511676438157307E-2</v>
      </c>
      <c r="D91">
        <f>('CON Score and Page Rank'!DY165-'MIN and MAX'!D$27)/('MIN and MAX'!H$27-'MIN and MAX'!D$27)</f>
        <v>0.91551628934290452</v>
      </c>
      <c r="E91">
        <f t="shared" si="5"/>
        <v>1.5153479144566304E-2</v>
      </c>
      <c r="F91">
        <f t="shared" si="6"/>
        <v>0.6428667053043855</v>
      </c>
      <c r="G91">
        <f t="shared" si="7"/>
        <v>0.90815809204931353</v>
      </c>
      <c r="H91" s="3">
        <f>IFERROR(VLOOKUP(A91,'GDP Data'!A$2:Q$144,3,FALSE),"Not Found")</f>
        <v>10397897085.610201</v>
      </c>
      <c r="I91">
        <f t="shared" si="8"/>
        <v>9.8260877814158529E-4</v>
      </c>
      <c r="J91">
        <f t="shared" si="9"/>
        <v>-0.6418840965262439</v>
      </c>
    </row>
    <row r="92" spans="1:10" x14ac:dyDescent="0.25">
      <c r="A92" t="s">
        <v>152</v>
      </c>
      <c r="B92">
        <f>('CON Score and Page Rank'!DW137-'MIN and MAX'!B$27)/('MIN and MAX'!F$27-'MIN and MAX'!B$27)</f>
        <v>4.5243440965237743E-4</v>
      </c>
      <c r="C92">
        <f>('CON Score and Page Rank'!DX137-'MIN and MAX'!C$27)/('MIN and MAX'!G$27-'MIN and MAX'!C$27)</f>
        <v>1.5480668219076151E-2</v>
      </c>
      <c r="D92">
        <f>('CON Score and Page Rank'!DY137-'MIN and MAX'!D$27)/('MIN and MAX'!H$27-'MIN and MAX'!D$27)</f>
        <v>0.43898398674765321</v>
      </c>
      <c r="E92">
        <f t="shared" si="5"/>
        <v>1.5028233809423773E-2</v>
      </c>
      <c r="F92">
        <f t="shared" si="6"/>
        <v>0.6427622990206141</v>
      </c>
      <c r="G92">
        <f t="shared" si="7"/>
        <v>0.43853155233800084</v>
      </c>
      <c r="H92" s="3">
        <f>IFERROR(VLOOKUP(A92,'GDP Data'!A$2:Q$144,3,FALSE),"Not Found")</f>
        <v>6220270632.3359203</v>
      </c>
      <c r="I92">
        <f t="shared" si="8"/>
        <v>5.8782006355960156E-4</v>
      </c>
      <c r="J92">
        <f t="shared" si="9"/>
        <v>-0.64217447895705448</v>
      </c>
    </row>
    <row r="93" spans="1:10" x14ac:dyDescent="0.25">
      <c r="A93" t="s">
        <v>149</v>
      </c>
      <c r="B93">
        <f>('CON Score and Page Rank'!DW134-'MIN and MAX'!B$27)/('MIN and MAX'!F$27-'MIN and MAX'!B$27)</f>
        <v>3.4090291758456246E-3</v>
      </c>
      <c r="C93">
        <f>('CON Score and Page Rank'!DX134-'MIN and MAX'!C$27)/('MIN and MAX'!G$27-'MIN and MAX'!C$27)</f>
        <v>1.825631189413264E-2</v>
      </c>
      <c r="D93">
        <f>('CON Score and Page Rank'!DY134-'MIN and MAX'!D$27)/('MIN and MAX'!H$27-'MIN and MAX'!D$27)</f>
        <v>0.69795692987299829</v>
      </c>
      <c r="E93">
        <f t="shared" si="5"/>
        <v>1.4847282718287017E-2</v>
      </c>
      <c r="F93">
        <f t="shared" si="6"/>
        <v>0.64261145563033173</v>
      </c>
      <c r="G93">
        <f t="shared" si="7"/>
        <v>0.69454790069715266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26</v>
      </c>
      <c r="B94">
        <f>('CON Score and Page Rank'!DW11-'MIN and MAX'!B$27)/('MIN and MAX'!F$27-'MIN and MAX'!B$27)</f>
        <v>2.5588418880850383E-3</v>
      </c>
      <c r="C94">
        <f>('CON Score and Page Rank'!DX11-'MIN and MAX'!C$27)/('MIN and MAX'!G$27-'MIN and MAX'!C$27)</f>
        <v>1.7371365264414934E-2</v>
      </c>
      <c r="D94">
        <f>('CON Score and Page Rank'!DY11-'MIN and MAX'!D$27)/('MIN and MAX'!H$27-'MIN and MAX'!D$27)</f>
        <v>0.67697404748757595</v>
      </c>
      <c r="E94">
        <f t="shared" si="5"/>
        <v>1.4812523376329895E-2</v>
      </c>
      <c r="F94">
        <f t="shared" si="6"/>
        <v>0.64258247975098293</v>
      </c>
      <c r="G94">
        <f t="shared" si="7"/>
        <v>0.67441520559949086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217</v>
      </c>
      <c r="B95">
        <f>('CON Score and Page Rank'!DW202-'MIN and MAX'!B$27)/('MIN and MAX'!F$27-'MIN and MAX'!B$27)</f>
        <v>5.7154036272010977E-5</v>
      </c>
      <c r="C95">
        <f>('CON Score and Page Rank'!DX202-'MIN and MAX'!C$27)/('MIN and MAX'!G$27-'MIN and MAX'!C$27)</f>
        <v>1.4833368190457627E-2</v>
      </c>
      <c r="D95">
        <f>('CON Score and Page Rank'!DY202-'MIN and MAX'!D$27)/('MIN and MAX'!H$27-'MIN and MAX'!D$27)</f>
        <v>0.60795140806184433</v>
      </c>
      <c r="E95">
        <f t="shared" si="5"/>
        <v>1.4776214154185615E-2</v>
      </c>
      <c r="F95">
        <f t="shared" si="6"/>
        <v>0.64255221186957723</v>
      </c>
      <c r="G95">
        <f t="shared" si="7"/>
        <v>0.60789425402557229</v>
      </c>
      <c r="H95" s="3">
        <f>IFERROR(VLOOKUP(A95,'GDP Data'!A$2:Q$144,3,FALSE),"Not Found")</f>
        <v>5323146565.7031498</v>
      </c>
      <c r="I95">
        <f t="shared" si="8"/>
        <v>5.0304119186107442E-4</v>
      </c>
      <c r="J95">
        <f t="shared" si="9"/>
        <v>-0.64204917067771616</v>
      </c>
    </row>
    <row r="96" spans="1:10" x14ac:dyDescent="0.25">
      <c r="A96" t="s">
        <v>197</v>
      </c>
      <c r="B96">
        <f>('CON Score and Page Rank'!DW182-'MIN and MAX'!B$27)/('MIN and MAX'!F$27-'MIN and MAX'!B$27)</f>
        <v>1.2667394756999685E-2</v>
      </c>
      <c r="C96">
        <f>('CON Score and Page Rank'!DX182-'MIN and MAX'!C$27)/('MIN and MAX'!G$27-'MIN and MAX'!C$27)</f>
        <v>2.7137623115249504E-2</v>
      </c>
      <c r="D96">
        <f>('CON Score and Page Rank'!DY182-'MIN and MAX'!D$27)/('MIN and MAX'!H$27-'MIN and MAX'!D$27)</f>
        <v>0.97073440088348983</v>
      </c>
      <c r="E96">
        <f t="shared" si="5"/>
        <v>1.4470228358249819E-2</v>
      </c>
      <c r="F96">
        <f t="shared" si="6"/>
        <v>0.64229713777995845</v>
      </c>
      <c r="G96">
        <f t="shared" si="7"/>
        <v>0.95806700612649009</v>
      </c>
      <c r="H96" s="3">
        <f>IFERROR(VLOOKUP(A96,'GDP Data'!A$2:Q$144,3,FALSE),"Not Found")</f>
        <v>268696750000</v>
      </c>
      <c r="I96">
        <f t="shared" si="8"/>
        <v>2.5392036777657792E-2</v>
      </c>
      <c r="J96">
        <f t="shared" si="9"/>
        <v>-0.61690510100230067</v>
      </c>
    </row>
    <row r="97" spans="1:10" x14ac:dyDescent="0.25">
      <c r="A97" t="s">
        <v>103</v>
      </c>
      <c r="B97">
        <f>('CON Score and Page Rank'!DW89-'MIN and MAX'!B$27)/('MIN and MAX'!F$27-'MIN and MAX'!B$27)</f>
        <v>8.0217663269833501E-5</v>
      </c>
      <c r="C97">
        <f>('CON Score and Page Rank'!DX89-'MIN and MAX'!C$27)/('MIN and MAX'!G$27-'MIN and MAX'!C$27)</f>
        <v>1.4186954359914381E-2</v>
      </c>
      <c r="D97">
        <f>('CON Score and Page Rank'!DY89-'MIN and MAX'!D$27)/('MIN and MAX'!H$27-'MIN and MAX'!D$27)</f>
        <v>0.47101049144119272</v>
      </c>
      <c r="E97">
        <f t="shared" si="5"/>
        <v>1.4106736696644548E-2</v>
      </c>
      <c r="F97">
        <f t="shared" si="6"/>
        <v>0.64199412598692918</v>
      </c>
      <c r="G97">
        <f t="shared" si="7"/>
        <v>0.4709302737779229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51</v>
      </c>
      <c r="B98">
        <f>('CON Score and Page Rank'!DW36-'MIN and MAX'!B$27)/('MIN and MAX'!F$27-'MIN and MAX'!B$27)</f>
        <v>1.0710155294878603E-2</v>
      </c>
      <c r="C98">
        <f>('CON Score and Page Rank'!DX36-'MIN and MAX'!C$27)/('MIN and MAX'!G$27-'MIN and MAX'!C$27)</f>
        <v>2.4809209703340988E-2</v>
      </c>
      <c r="D98">
        <f>('CON Score and Page Rank'!DY36-'MIN and MAX'!D$27)/('MIN and MAX'!H$27-'MIN and MAX'!D$27)</f>
        <v>0.86416344561016012</v>
      </c>
      <c r="E98">
        <f t="shared" si="5"/>
        <v>1.4099054408462385E-2</v>
      </c>
      <c r="F98">
        <f t="shared" si="6"/>
        <v>0.64198772192278541</v>
      </c>
      <c r="G98">
        <f t="shared" si="7"/>
        <v>0.8534532903152815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154</v>
      </c>
      <c r="B99">
        <f>('CON Score and Page Rank'!DW139-'MIN and MAX'!B$27)/('MIN and MAX'!F$27-'MIN and MAX'!B$27)</f>
        <v>1.3237355156976174E-4</v>
      </c>
      <c r="C99">
        <f>('CON Score and Page Rank'!DX139-'MIN and MAX'!C$27)/('MIN and MAX'!G$27-'MIN and MAX'!C$27)</f>
        <v>1.4225637124175548E-2</v>
      </c>
      <c r="D99">
        <f>('CON Score and Page Rank'!DY139-'MIN and MAX'!D$27)/('MIN and MAX'!H$27-'MIN and MAX'!D$27)</f>
        <v>0.41524019878520152</v>
      </c>
      <c r="E99">
        <f t="shared" si="5"/>
        <v>1.4093263572605786E-2</v>
      </c>
      <c r="F99">
        <f t="shared" si="6"/>
        <v>0.64198289460006697</v>
      </c>
      <c r="G99">
        <f t="shared" si="7"/>
        <v>0.41510782523363177</v>
      </c>
      <c r="H99" s="3">
        <f>IFERROR(VLOOKUP(A99,'GDP Data'!A$2:Q$144,3,FALSE),"Not Found")</f>
        <v>6007055042.1768703</v>
      </c>
      <c r="I99">
        <f t="shared" si="8"/>
        <v>5.6767103642440695E-4</v>
      </c>
      <c r="J99">
        <f t="shared" si="9"/>
        <v>-0.64141522356364256</v>
      </c>
    </row>
    <row r="100" spans="1:10" x14ac:dyDescent="0.25">
      <c r="A100" t="s">
        <v>190</v>
      </c>
      <c r="B100">
        <f>('CON Score and Page Rank'!DW175-'MIN and MAX'!B$27)/('MIN and MAX'!F$27-'MIN and MAX'!B$27)</f>
        <v>1.2153858376828227E-2</v>
      </c>
      <c r="C100">
        <f>('CON Score and Page Rank'!DX175-'MIN and MAX'!C$27)/('MIN and MAX'!G$27-'MIN and MAX'!C$27)</f>
        <v>2.6226927265594193E-2</v>
      </c>
      <c r="D100">
        <f>('CON Score and Page Rank'!DY175-'MIN and MAX'!D$27)/('MIN and MAX'!H$27-'MIN and MAX'!D$27)</f>
        <v>0.94036443953616788</v>
      </c>
      <c r="E100">
        <f t="shared" si="5"/>
        <v>1.4073068888765966E-2</v>
      </c>
      <c r="F100">
        <f t="shared" si="6"/>
        <v>0.64196606002583512</v>
      </c>
      <c r="G100">
        <f t="shared" si="7"/>
        <v>0.92821058115933963</v>
      </c>
      <c r="H100" s="3">
        <f>IFERROR(VLOOKUP(A100,'GDP Data'!A$2:Q$144,3,FALSE),"Not Found")</f>
        <v>40394824679.123199</v>
      </c>
      <c r="I100">
        <f t="shared" si="8"/>
        <v>3.8173400827488046E-3</v>
      </c>
      <c r="J100">
        <f t="shared" si="9"/>
        <v>-0.63814871994308631</v>
      </c>
    </row>
    <row r="101" spans="1:10" x14ac:dyDescent="0.25">
      <c r="A101" t="s">
        <v>45</v>
      </c>
      <c r="B101">
        <f>('CON Score and Page Rank'!DW30-'MIN and MAX'!B$27)/('MIN and MAX'!F$27-'MIN and MAX'!B$27)</f>
        <v>1.2667794269271471E-2</v>
      </c>
      <c r="C101">
        <f>('CON Score and Page Rank'!DX30-'MIN and MAX'!C$27)/('MIN and MAX'!G$27-'MIN and MAX'!C$27)</f>
        <v>2.6709807720279404E-2</v>
      </c>
      <c r="D101">
        <f>('CON Score and Page Rank'!DY30-'MIN and MAX'!D$27)/('MIN and MAX'!H$27-'MIN and MAX'!D$27)</f>
        <v>0.90336830480397567</v>
      </c>
      <c r="E101">
        <f t="shared" si="5"/>
        <v>1.4042013451007933E-2</v>
      </c>
      <c r="F101">
        <f t="shared" si="6"/>
        <v>0.6419401717734422</v>
      </c>
      <c r="G101">
        <f t="shared" si="7"/>
        <v>0.89070051053470423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67</v>
      </c>
      <c r="B102">
        <f>('CON Score and Page Rank'!DW53-'MIN and MAX'!B$27)/('MIN and MAX'!F$27-'MIN and MAX'!B$27)</f>
        <v>2.880845294277276E-4</v>
      </c>
      <c r="C102">
        <f>('CON Score and Page Rank'!DX53-'MIN and MAX'!C$27)/('MIN and MAX'!G$27-'MIN and MAX'!C$27)</f>
        <v>1.4273769757567813E-2</v>
      </c>
      <c r="D102">
        <f>('CON Score and Page Rank'!DY53-'MIN and MAX'!D$27)/('MIN and MAX'!H$27-'MIN and MAX'!D$27)</f>
        <v>0.47101049144119272</v>
      </c>
      <c r="E102">
        <f t="shared" si="5"/>
        <v>1.3985685228140084E-2</v>
      </c>
      <c r="F102">
        <f t="shared" si="6"/>
        <v>0.64189321576973635</v>
      </c>
      <c r="G102">
        <f t="shared" si="7"/>
        <v>0.47072240691176498</v>
      </c>
      <c r="H102" s="3">
        <f>IFERROR(VLOOKUP(A102,'GDP Data'!A$2:Q$144,3,FALSE),"Not Found")</f>
        <v>3190371050.4552398</v>
      </c>
      <c r="I102">
        <f t="shared" si="8"/>
        <v>3.0149236657136408E-4</v>
      </c>
      <c r="J102">
        <f t="shared" si="9"/>
        <v>-0.64159172340316495</v>
      </c>
    </row>
    <row r="103" spans="1:10" x14ac:dyDescent="0.25">
      <c r="A103" t="s">
        <v>72</v>
      </c>
      <c r="B103">
        <f>('CON Score and Page Rank'!DW58-'MIN and MAX'!B$27)/('MIN and MAX'!F$27-'MIN and MAX'!B$27)</f>
        <v>4.2512956250939397E-5</v>
      </c>
      <c r="C103">
        <f>('CON Score and Page Rank'!DX58-'MIN and MAX'!C$27)/('MIN and MAX'!G$27-'MIN and MAX'!C$27)</f>
        <v>1.3772862666172399E-2</v>
      </c>
      <c r="D103">
        <f>('CON Score and Page Rank'!DY58-'MIN and MAX'!D$27)/('MIN and MAX'!H$27-'MIN and MAX'!D$27)</f>
        <v>0.58752070679182777</v>
      </c>
      <c r="E103">
        <f t="shared" si="5"/>
        <v>1.3730349709921459E-2</v>
      </c>
      <c r="F103">
        <f t="shared" si="6"/>
        <v>0.64168036446839494</v>
      </c>
      <c r="G103">
        <f t="shared" si="7"/>
        <v>0.58747819383557687</v>
      </c>
      <c r="H103" s="3">
        <f>IFERROR(VLOOKUP(A103,'GDP Data'!A$2:Q$144,3,FALSE),"Not Found")</f>
        <v>1710843360.64955</v>
      </c>
      <c r="I103">
        <f t="shared" si="8"/>
        <v>1.6167593219651902E-4</v>
      </c>
      <c r="J103">
        <f t="shared" si="9"/>
        <v>-0.64151868853619842</v>
      </c>
    </row>
    <row r="104" spans="1:10" x14ac:dyDescent="0.25">
      <c r="A104" t="s">
        <v>141</v>
      </c>
      <c r="B104">
        <f>('CON Score and Page Rank'!DW127-'MIN and MAX'!B$27)/('MIN and MAX'!F$27-'MIN and MAX'!B$27)</f>
        <v>1.5260014329156852E-2</v>
      </c>
      <c r="C104">
        <f>('CON Score and Page Rank'!DX127-'MIN and MAX'!C$27)/('MIN and MAX'!G$27-'MIN and MAX'!C$27)</f>
        <v>2.8853071217071723E-2</v>
      </c>
      <c r="D104">
        <f>('CON Score and Page Rank'!DY127-'MIN and MAX'!D$27)/('MIN and MAX'!H$27-'MIN and MAX'!D$27)</f>
        <v>0.96079514080618444</v>
      </c>
      <c r="E104">
        <f t="shared" si="5"/>
        <v>1.3593056887914871E-2</v>
      </c>
      <c r="F104">
        <f t="shared" si="6"/>
        <v>0.6415659152290849</v>
      </c>
      <c r="G104">
        <f t="shared" si="7"/>
        <v>0.94553512647702764</v>
      </c>
      <c r="H104" s="3">
        <f>IFERROR(VLOOKUP(A104,'GDP Data'!A$2:Q$144,3,FALSE),"Not Found")</f>
        <v>160446947784.909</v>
      </c>
      <c r="I104">
        <f t="shared" si="8"/>
        <v>1.5162352350809412E-2</v>
      </c>
      <c r="J104">
        <f t="shared" si="9"/>
        <v>-0.62640356287827548</v>
      </c>
    </row>
    <row r="105" spans="1:10" x14ac:dyDescent="0.25">
      <c r="A105" t="s">
        <v>95</v>
      </c>
      <c r="B105">
        <f>('CON Score and Page Rank'!DW81-'MIN and MAX'!B$27)/('MIN and MAX'!F$27-'MIN and MAX'!B$27)</f>
        <v>5.574065520178211E-5</v>
      </c>
      <c r="C105">
        <f>('CON Score and Page Rank'!DX81-'MIN and MAX'!C$27)/('MIN and MAX'!G$27-'MIN and MAX'!C$27)</f>
        <v>1.3562397171556091E-2</v>
      </c>
      <c r="D105">
        <f>('CON Score and Page Rank'!DY81-'MIN and MAX'!D$27)/('MIN and MAX'!H$27-'MIN and MAX'!D$27)</f>
        <v>0.52346769740474874</v>
      </c>
      <c r="E105">
        <f t="shared" si="5"/>
        <v>1.3506656516354309E-2</v>
      </c>
      <c r="F105">
        <f t="shared" si="6"/>
        <v>0.64149389065666607</v>
      </c>
      <c r="G105">
        <f t="shared" si="7"/>
        <v>0.52341195674954699</v>
      </c>
      <c r="H105" s="3">
        <f>IFERROR(VLOOKUP(A105,'GDP Data'!A$2:Q$144,3,FALSE),"Not Found")</f>
        <v>34110064452.1567</v>
      </c>
      <c r="I105">
        <f t="shared" si="8"/>
        <v>3.2234257059582617E-3</v>
      </c>
      <c r="J105">
        <f t="shared" si="9"/>
        <v>-0.63827046495070783</v>
      </c>
    </row>
    <row r="106" spans="1:10" x14ac:dyDescent="0.25">
      <c r="A106" t="s">
        <v>224</v>
      </c>
      <c r="B106">
        <f>('CON Score and Page Rank'!DW209-'MIN and MAX'!B$27)/('MIN and MAX'!F$27-'MIN and MAX'!B$27)</f>
        <v>1.4499150820913037E-4</v>
      </c>
      <c r="C106">
        <f>('CON Score and Page Rank'!DX209-'MIN and MAX'!C$27)/('MIN and MAX'!G$27-'MIN and MAX'!C$27)</f>
        <v>1.3425912481778881E-2</v>
      </c>
      <c r="D106">
        <f>('CON Score and Page Rank'!DY209-'MIN and MAX'!D$27)/('MIN and MAX'!H$27-'MIN and MAX'!D$27)</f>
        <v>0.58310325786858086</v>
      </c>
      <c r="E106">
        <f t="shared" si="5"/>
        <v>1.3280920973569751E-2</v>
      </c>
      <c r="F106">
        <f t="shared" si="6"/>
        <v>0.64130571431372729</v>
      </c>
      <c r="G106">
        <f t="shared" si="7"/>
        <v>0.58295826636037174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210</v>
      </c>
      <c r="B107">
        <f>('CON Score and Page Rank'!DW195-'MIN and MAX'!B$27)/('MIN and MAX'!F$27-'MIN and MAX'!B$27)</f>
        <v>8.4700924058193349E-6</v>
      </c>
      <c r="C107">
        <f>('CON Score and Page Rank'!DX195-'MIN and MAX'!C$27)/('MIN and MAX'!G$27-'MIN and MAX'!C$27)</f>
        <v>1.2842283383839638E-2</v>
      </c>
      <c r="D107">
        <f>('CON Score and Page Rank'!DY195-'MIN and MAX'!D$27)/('MIN and MAX'!H$27-'MIN and MAX'!D$27)</f>
        <v>0.3837658752070679</v>
      </c>
      <c r="E107">
        <f t="shared" si="5"/>
        <v>1.2833813291433819E-2</v>
      </c>
      <c r="F107">
        <f t="shared" si="6"/>
        <v>0.64093299902270029</v>
      </c>
      <c r="G107">
        <f t="shared" si="7"/>
        <v>0.38375740511466205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30</v>
      </c>
      <c r="B108">
        <f>('CON Score and Page Rank'!DW16-'MIN and MAX'!B$27)/('MIN and MAX'!F$27-'MIN and MAX'!B$27)</f>
        <v>2.7805477953098509E-3</v>
      </c>
      <c r="C108">
        <f>('CON Score and Page Rank'!DX16-'MIN and MAX'!C$27)/('MIN and MAX'!G$27-'MIN and MAX'!C$27)</f>
        <v>1.561196814080376E-2</v>
      </c>
      <c r="D108">
        <f>('CON Score and Page Rank'!DY16-'MIN and MAX'!D$27)/('MIN and MAX'!H$27-'MIN and MAX'!D$27)</f>
        <v>0.71728326891220318</v>
      </c>
      <c r="E108">
        <f t="shared" si="5"/>
        <v>1.2831420345493909E-2</v>
      </c>
      <c r="F108">
        <f t="shared" si="6"/>
        <v>0.64093100422910121</v>
      </c>
      <c r="G108">
        <f t="shared" si="7"/>
        <v>0.71450272111689328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129</v>
      </c>
      <c r="B109">
        <f>('CON Score and Page Rank'!DW115-'MIN and MAX'!B$27)/('MIN and MAX'!F$27-'MIN and MAX'!B$27)</f>
        <v>7.148520471975662E-5</v>
      </c>
      <c r="C109">
        <f>('CON Score and Page Rank'!DX115-'MIN and MAX'!C$27)/('MIN and MAX'!G$27-'MIN and MAX'!C$27)</f>
        <v>1.2853048725975745E-2</v>
      </c>
      <c r="D109">
        <f>('CON Score and Page Rank'!DY115-'MIN and MAX'!D$27)/('MIN and MAX'!H$27-'MIN and MAX'!D$27)</f>
        <v>0.5162893429044727</v>
      </c>
      <c r="E109">
        <f t="shared" si="5"/>
        <v>1.2781563521255989E-2</v>
      </c>
      <c r="F109">
        <f t="shared" si="6"/>
        <v>0.64088944287487282</v>
      </c>
      <c r="G109">
        <f t="shared" si="7"/>
        <v>0.51621785769975292</v>
      </c>
      <c r="H109" s="3">
        <f>IFERROR(VLOOKUP(A109,'GDP Data'!A$2:Q$144,3,FALSE),"Not Found")</f>
        <v>2118467913.3787301</v>
      </c>
      <c r="I109">
        <f t="shared" si="8"/>
        <v>2.0019674658811718E-4</v>
      </c>
      <c r="J109">
        <f t="shared" si="9"/>
        <v>-0.64068924612828471</v>
      </c>
    </row>
    <row r="110" spans="1:10" x14ac:dyDescent="0.25">
      <c r="A110" t="s">
        <v>98</v>
      </c>
      <c r="B110">
        <f>('CON Score and Page Rank'!DW84-'MIN and MAX'!B$27)/('MIN and MAX'!F$27-'MIN and MAX'!B$27)</f>
        <v>1.6396643445840305E-4</v>
      </c>
      <c r="C110">
        <f>('CON Score and Page Rank'!DX84-'MIN and MAX'!C$27)/('MIN and MAX'!G$27-'MIN and MAX'!C$27)</f>
        <v>1.2911112889521962E-2</v>
      </c>
      <c r="D110">
        <f>('CON Score and Page Rank'!DY84-'MIN and MAX'!D$27)/('MIN and MAX'!H$27-'MIN and MAX'!D$27)</f>
        <v>0.4555494202098288</v>
      </c>
      <c r="E110">
        <f t="shared" si="5"/>
        <v>1.2747146455063559E-2</v>
      </c>
      <c r="F110">
        <f t="shared" si="6"/>
        <v>0.64086075232144513</v>
      </c>
      <c r="G110">
        <f t="shared" si="7"/>
        <v>0.45538545377537037</v>
      </c>
      <c r="H110" s="3">
        <f>IFERROR(VLOOKUP(A110,'GDP Data'!A$2:Q$144,3,FALSE),"Not Found")</f>
        <v>3468337941.0883002</v>
      </c>
      <c r="I110">
        <f t="shared" si="8"/>
        <v>3.2776043832856194E-4</v>
      </c>
      <c r="J110">
        <f t="shared" si="9"/>
        <v>-0.64053299188311652</v>
      </c>
    </row>
    <row r="111" spans="1:10" x14ac:dyDescent="0.25">
      <c r="A111" t="s">
        <v>166</v>
      </c>
      <c r="B111">
        <f>('CON Score and Page Rank'!DW151-'MIN and MAX'!B$27)/('MIN and MAX'!F$27-'MIN and MAX'!B$27)</f>
        <v>1.5111997789266696E-2</v>
      </c>
      <c r="C111">
        <f>('CON Score and Page Rank'!DX151-'MIN and MAX'!C$27)/('MIN and MAX'!G$27-'MIN and MAX'!C$27)</f>
        <v>2.78464244171906E-2</v>
      </c>
      <c r="D111">
        <f>('CON Score and Page Rank'!DY151-'MIN and MAX'!D$27)/('MIN and MAX'!H$27-'MIN and MAX'!D$27)</f>
        <v>0.91717283268912209</v>
      </c>
      <c r="E111">
        <f t="shared" si="5"/>
        <v>1.2734426627923904E-2</v>
      </c>
      <c r="F111">
        <f t="shared" si="6"/>
        <v>0.6408501488935382</v>
      </c>
      <c r="G111">
        <f t="shared" si="7"/>
        <v>0.90206083489985533</v>
      </c>
      <c r="H111" s="3">
        <f>IFERROR(VLOOKUP(A111,'GDP Data'!A$2:Q$144,3,FALSE),"Not Found")</f>
        <v>120296476180.40199</v>
      </c>
      <c r="I111">
        <f t="shared" si="8"/>
        <v>1.1368103809947095E-2</v>
      </c>
      <c r="J111">
        <f t="shared" si="9"/>
        <v>-0.62948204508359107</v>
      </c>
    </row>
    <row r="112" spans="1:10" x14ac:dyDescent="0.25">
      <c r="A112" t="s">
        <v>66</v>
      </c>
      <c r="B112">
        <f>('CON Score and Page Rank'!DW52-'MIN and MAX'!B$27)/('MIN and MAX'!F$27-'MIN and MAX'!B$27)</f>
        <v>7.312282053623081E-4</v>
      </c>
      <c r="C112">
        <f>('CON Score and Page Rank'!DX52-'MIN and MAX'!C$27)/('MIN and MAX'!G$27-'MIN and MAX'!C$27)</f>
        <v>1.315337237715419E-2</v>
      </c>
      <c r="D112">
        <f>('CON Score and Page Rank'!DY52-'MIN and MAX'!D$27)/('MIN and MAX'!H$27-'MIN and MAX'!D$27)</f>
        <v>0.45223633351739373</v>
      </c>
      <c r="E112">
        <f t="shared" si="5"/>
        <v>1.2422144171791882E-2</v>
      </c>
      <c r="F112">
        <f t="shared" si="6"/>
        <v>0.64058982581887336</v>
      </c>
      <c r="G112">
        <f t="shared" si="7"/>
        <v>0.45150510531203142</v>
      </c>
      <c r="H112" s="3">
        <f>IFERROR(VLOOKUP(A112,'GDP Data'!A$2:Q$144,3,FALSE),"Not Found")</f>
        <v>5489608299.6644497</v>
      </c>
      <c r="I112">
        <f t="shared" si="8"/>
        <v>5.1877194584607053E-4</v>
      </c>
      <c r="J112">
        <f t="shared" si="9"/>
        <v>-0.64007105387302732</v>
      </c>
    </row>
    <row r="113" spans="1:10" x14ac:dyDescent="0.25">
      <c r="A113" t="s">
        <v>59</v>
      </c>
      <c r="B113">
        <f>('CON Score and Page Rank'!DW44-'MIN and MAX'!B$27)/('MIN and MAX'!F$27-'MIN and MAX'!B$27)</f>
        <v>1.6004623763458743E-2</v>
      </c>
      <c r="C113">
        <f>('CON Score and Page Rank'!DX44-'MIN and MAX'!C$27)/('MIN and MAX'!G$27-'MIN and MAX'!C$27)</f>
        <v>2.7759600288521646E-2</v>
      </c>
      <c r="D113">
        <f>('CON Score and Page Rank'!DY44-'MIN and MAX'!D$27)/('MIN and MAX'!H$27-'MIN and MAX'!D$27)</f>
        <v>0.94036443953616788</v>
      </c>
      <c r="E113">
        <f t="shared" si="5"/>
        <v>1.1754976525062903E-2</v>
      </c>
      <c r="F113">
        <f t="shared" si="6"/>
        <v>0.6400336654272053</v>
      </c>
      <c r="G113">
        <f t="shared" si="7"/>
        <v>0.92435981577270909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-0.63885221613893672</v>
      </c>
    </row>
    <row r="114" spans="1:10" x14ac:dyDescent="0.25">
      <c r="A114" t="s">
        <v>124</v>
      </c>
      <c r="B114">
        <f>('CON Score and Page Rank'!DW110-'MIN and MAX'!B$27)/('MIN and MAX'!F$27-'MIN and MAX'!B$27)</f>
        <v>1.9264081645134698E-2</v>
      </c>
      <c r="C114">
        <f>('CON Score and Page Rank'!DX110-'MIN and MAX'!C$27)/('MIN and MAX'!G$27-'MIN and MAX'!C$27)</f>
        <v>3.0840477355817304E-2</v>
      </c>
      <c r="D114">
        <f>('CON Score and Page Rank'!DY110-'MIN and MAX'!D$27)/('MIN and MAX'!H$27-'MIN and MAX'!D$27)</f>
        <v>0.91717283268912209</v>
      </c>
      <c r="E114">
        <f t="shared" si="5"/>
        <v>1.1576395710682606E-2</v>
      </c>
      <c r="F114">
        <f t="shared" si="6"/>
        <v>0.63988479793316977</v>
      </c>
      <c r="G114">
        <f t="shared" si="7"/>
        <v>0.89790875104398737</v>
      </c>
      <c r="H114" s="3">
        <f>IFERROR(VLOOKUP(A114,'GDP Data'!A$2:Q$144,3,FALSE),"Not Found")</f>
        <v>103311640571.81799</v>
      </c>
      <c r="I114">
        <f t="shared" si="8"/>
        <v>9.7630245879779531E-3</v>
      </c>
      <c r="J114">
        <f t="shared" si="9"/>
        <v>-0.63012177334519182</v>
      </c>
    </row>
    <row r="115" spans="1:10" x14ac:dyDescent="0.25">
      <c r="A115" t="s">
        <v>151</v>
      </c>
      <c r="B115">
        <f>('CON Score and Page Rank'!DW136-'MIN and MAX'!B$27)/('MIN and MAX'!F$27-'MIN and MAX'!B$27)</f>
        <v>2.2366766773415414E-5</v>
      </c>
      <c r="C115">
        <f>('CON Score and Page Rank'!DX136-'MIN and MAX'!C$27)/('MIN and MAX'!G$27-'MIN and MAX'!C$27)</f>
        <v>1.1351394090852188E-2</v>
      </c>
      <c r="D115">
        <f>('CON Score and Page Rank'!DY136-'MIN and MAX'!D$27)/('MIN and MAX'!H$27-'MIN and MAX'!D$27)</f>
        <v>0.42131419105466594</v>
      </c>
      <c r="E115">
        <f t="shared" si="5"/>
        <v>1.1329027324078773E-2</v>
      </c>
      <c r="F115">
        <f t="shared" si="6"/>
        <v>0.6396785881454885</v>
      </c>
      <c r="G115">
        <f t="shared" si="7"/>
        <v>0.42129182428789252</v>
      </c>
      <c r="H115" s="3">
        <f>IFERROR(VLOOKUP(A115,'GDP Data'!A$2:Q$144,3,FALSE),"Not Found")</f>
        <v>1267997934.3125</v>
      </c>
      <c r="I115">
        <f t="shared" si="8"/>
        <v>1.1982671983214203E-4</v>
      </c>
      <c r="J115">
        <f t="shared" si="9"/>
        <v>-0.63955876142565637</v>
      </c>
    </row>
    <row r="116" spans="1:10" x14ac:dyDescent="0.25">
      <c r="A116" t="s">
        <v>177</v>
      </c>
      <c r="B116">
        <f>('CON Score and Page Rank'!DW162-'MIN and MAX'!B$27)/('MIN and MAX'!F$27-'MIN and MAX'!B$27)</f>
        <v>2.3870291663323842E-3</v>
      </c>
      <c r="C116">
        <f>('CON Score and Page Rank'!DX162-'MIN and MAX'!C$27)/('MIN and MAX'!G$27-'MIN and MAX'!C$27)</f>
        <v>1.3709251397432502E-2</v>
      </c>
      <c r="D116">
        <f>('CON Score and Page Rank'!DY162-'MIN and MAX'!D$27)/('MIN and MAX'!H$27-'MIN and MAX'!D$27)</f>
        <v>0.57813362782992817</v>
      </c>
      <c r="E116">
        <f t="shared" si="5"/>
        <v>1.1322222231100118E-2</v>
      </c>
      <c r="F116">
        <f t="shared" si="6"/>
        <v>0.63967291532367987</v>
      </c>
      <c r="G116">
        <f t="shared" si="7"/>
        <v>0.57574659866359579</v>
      </c>
      <c r="H116" s="3">
        <f>IFERROR(VLOOKUP(A116,'GDP Data'!A$2:Q$144,3,FALSE),"Not Found")</f>
        <v>5800774707.1742296</v>
      </c>
      <c r="I116">
        <f t="shared" si="8"/>
        <v>5.4817739590625912E-4</v>
      </c>
      <c r="J116">
        <f t="shared" si="9"/>
        <v>-0.63912473792777358</v>
      </c>
    </row>
    <row r="117" spans="1:10" x14ac:dyDescent="0.25">
      <c r="A117" t="s">
        <v>156</v>
      </c>
      <c r="B117">
        <f>('CON Score and Page Rank'!DW141-'MIN and MAX'!B$27)/('MIN and MAX'!F$27-'MIN and MAX'!B$27)</f>
        <v>6.1517206793560019E-5</v>
      </c>
      <c r="C117">
        <f>('CON Score and Page Rank'!DX141-'MIN and MAX'!C$27)/('MIN and MAX'!G$27-'MIN and MAX'!C$27)</f>
        <v>1.1295480667462388E-2</v>
      </c>
      <c r="D117">
        <f>('CON Score and Page Rank'!DY141-'MIN and MAX'!D$27)/('MIN and MAX'!H$27-'MIN and MAX'!D$27)</f>
        <v>0.41800110436223081</v>
      </c>
      <c r="E117">
        <f t="shared" si="5"/>
        <v>1.1233963460668827E-2</v>
      </c>
      <c r="F117">
        <f t="shared" si="6"/>
        <v>0.63959934156366338</v>
      </c>
      <c r="G117">
        <f t="shared" si="7"/>
        <v>0.41793958715543728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220</v>
      </c>
      <c r="B118">
        <f>('CON Score and Page Rank'!DW205-'MIN and MAX'!B$27)/('MIN and MAX'!F$27-'MIN and MAX'!B$27)</f>
        <v>3.8464137889848224E-5</v>
      </c>
      <c r="C118">
        <f>('CON Score and Page Rank'!DX205-'MIN and MAX'!C$27)/('MIN and MAX'!G$27-'MIN and MAX'!C$27)</f>
        <v>1.1175013025656537E-2</v>
      </c>
      <c r="D118">
        <f>('CON Score and Page Rank'!DY205-'MIN and MAX'!D$27)/('MIN and MAX'!H$27-'MIN and MAX'!D$27)</f>
        <v>0.35781336278299281</v>
      </c>
      <c r="E118">
        <f t="shared" si="5"/>
        <v>1.1136548887766688E-2</v>
      </c>
      <c r="F118">
        <f t="shared" si="6"/>
        <v>0.63951813539713986</v>
      </c>
      <c r="G118">
        <f t="shared" si="7"/>
        <v>0.35777489864510298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138</v>
      </c>
      <c r="B119">
        <f>('CON Score and Page Rank'!DW124-'MIN and MAX'!B$27)/('MIN and MAX'!F$27-'MIN and MAX'!B$27)</f>
        <v>6.1381692883505617E-4</v>
      </c>
      <c r="C119">
        <f>('CON Score and Page Rank'!DX124-'MIN and MAX'!C$27)/('MIN and MAX'!G$27-'MIN and MAX'!C$27)</f>
        <v>1.1615283214265856E-2</v>
      </c>
      <c r="D119">
        <f>('CON Score and Page Rank'!DY124-'MIN and MAX'!D$27)/('MIN and MAX'!H$27-'MIN and MAX'!D$27)</f>
        <v>0.47818884594146882</v>
      </c>
      <c r="E119">
        <f t="shared" si="5"/>
        <v>1.10014662854308E-2</v>
      </c>
      <c r="F119">
        <f t="shared" si="6"/>
        <v>0.63940552862822497</v>
      </c>
      <c r="G119">
        <f t="shared" si="7"/>
        <v>0.47757502901263377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135</v>
      </c>
      <c r="B120">
        <f>('CON Score and Page Rank'!DW121-'MIN and MAX'!B$27)/('MIN and MAX'!F$27-'MIN and MAX'!B$27)</f>
        <v>2.0334775961806456E-5</v>
      </c>
      <c r="C120">
        <f>('CON Score and Page Rank'!DX121-'MIN and MAX'!C$27)/('MIN and MAX'!G$27-'MIN and MAX'!C$27)</f>
        <v>1.0401933987457524E-2</v>
      </c>
      <c r="D120">
        <f>('CON Score and Page Rank'!DY121-'MIN and MAX'!D$27)/('MIN and MAX'!H$27-'MIN and MAX'!D$27)</f>
        <v>0.32247377139701822</v>
      </c>
      <c r="E120">
        <f t="shared" si="5"/>
        <v>1.0381599211495717E-2</v>
      </c>
      <c r="F120">
        <f t="shared" si="6"/>
        <v>0.6388887986634072</v>
      </c>
      <c r="G120">
        <f t="shared" si="7"/>
        <v>0.32245343662105641</v>
      </c>
      <c r="H120" s="3">
        <f>IFERROR(VLOOKUP(A120,'GDP Data'!A$2:Q$144,3,FALSE),"Not Found")</f>
        <v>3984000517.0234499</v>
      </c>
      <c r="I120">
        <f t="shared" si="8"/>
        <v>3.7649092387781799E-4</v>
      </c>
      <c r="J120">
        <f t="shared" si="9"/>
        <v>-0.63851230773952938</v>
      </c>
    </row>
    <row r="121" spans="1:10" x14ac:dyDescent="0.25">
      <c r="A121" t="s">
        <v>77</v>
      </c>
      <c r="B121">
        <f>('CON Score and Page Rank'!DW63-'MIN and MAX'!B$27)/('MIN and MAX'!F$27-'MIN and MAX'!B$27)</f>
        <v>1.0733210807392074E-4</v>
      </c>
      <c r="C121">
        <f>('CON Score and Page Rank'!DX63-'MIN and MAX'!C$27)/('MIN and MAX'!G$27-'MIN and MAX'!C$27)</f>
        <v>1.0471616222322296E-2</v>
      </c>
      <c r="D121">
        <f>('CON Score and Page Rank'!DY63-'MIN and MAX'!D$27)/('MIN and MAX'!H$27-'MIN and MAX'!D$27)</f>
        <v>0.28934290447266703</v>
      </c>
      <c r="E121">
        <f t="shared" si="5"/>
        <v>1.0364284114248374E-2</v>
      </c>
      <c r="F121">
        <f t="shared" si="6"/>
        <v>0.63887436455330904</v>
      </c>
      <c r="G121">
        <f t="shared" si="7"/>
        <v>0.28923557236459313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68</v>
      </c>
      <c r="B122">
        <f>('CON Score and Page Rank'!DW54-'MIN and MAX'!B$27)/('MIN and MAX'!F$27-'MIN and MAX'!B$27)</f>
        <v>2.2013267787221313E-5</v>
      </c>
      <c r="C122">
        <f>('CON Score and Page Rank'!DX54-'MIN and MAX'!C$27)/('MIN and MAX'!G$27-'MIN and MAX'!C$27)</f>
        <v>1.0108670817496217E-2</v>
      </c>
      <c r="D122">
        <f>('CON Score and Page Rank'!DY54-'MIN and MAX'!D$27)/('MIN and MAX'!H$27-'MIN and MAX'!D$27)</f>
        <v>0.37603533959138596</v>
      </c>
      <c r="E122">
        <f t="shared" si="5"/>
        <v>1.0086657549708996E-2</v>
      </c>
      <c r="F122">
        <f t="shared" si="6"/>
        <v>0.63864293112030501</v>
      </c>
      <c r="G122">
        <f t="shared" si="7"/>
        <v>0.37601332632359874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93</v>
      </c>
      <c r="B123">
        <f>('CON Score and Page Rank'!DW79-'MIN and MAX'!B$27)/('MIN and MAX'!F$27-'MIN and MAX'!B$27)</f>
        <v>8.6751397145525857E-6</v>
      </c>
      <c r="C123">
        <f>('CON Score and Page Rank'!DX79-'MIN and MAX'!C$27)/('MIN and MAX'!G$27-'MIN and MAX'!C$27)</f>
        <v>1.0041798514459618E-2</v>
      </c>
      <c r="D123">
        <f>('CON Score and Page Rank'!DY79-'MIN and MAX'!D$27)/('MIN and MAX'!H$27-'MIN and MAX'!D$27)</f>
        <v>0.29210381004969632</v>
      </c>
      <c r="E123">
        <f t="shared" si="5"/>
        <v>1.0033123374745066E-2</v>
      </c>
      <c r="F123">
        <f t="shared" si="6"/>
        <v>0.63859830427447173</v>
      </c>
      <c r="G123">
        <f t="shared" si="7"/>
        <v>0.29209513490998179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144</v>
      </c>
      <c r="B124">
        <f>('CON Score and Page Rank'!DW130-'MIN and MAX'!B$27)/('MIN and MAX'!F$27-'MIN and MAX'!B$27)</f>
        <v>1.4485878682178895E-5</v>
      </c>
      <c r="C124">
        <f>('CON Score and Page Rank'!DX130-'MIN and MAX'!C$27)/('MIN and MAX'!G$27-'MIN and MAX'!C$27)</f>
        <v>9.7256746355285587E-3</v>
      </c>
      <c r="D124">
        <f>('CON Score and Page Rank'!DY130-'MIN and MAX'!D$27)/('MIN and MAX'!H$27-'MIN and MAX'!D$27)</f>
        <v>0.41468801766979568</v>
      </c>
      <c r="E124">
        <f t="shared" si="5"/>
        <v>9.7111887568463798E-3</v>
      </c>
      <c r="F124">
        <f t="shared" si="6"/>
        <v>0.63832993502116664</v>
      </c>
      <c r="G124">
        <f t="shared" si="7"/>
        <v>0.41467353179111349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256</v>
      </c>
      <c r="B125">
        <f>('CON Score and Page Rank'!DW45-'MIN and MAX'!B$27)/('MIN and MAX'!F$27-'MIN and MAX'!B$27)</f>
        <v>6.9142888826955514E-5</v>
      </c>
      <c r="C125">
        <f>('CON Score and Page Rank'!DX45-'MIN and MAX'!C$27)/('MIN and MAX'!G$27-'MIN and MAX'!C$27)</f>
        <v>9.7757179061504426E-3</v>
      </c>
      <c r="D125">
        <f>('CON Score and Page Rank'!DY45-'MIN and MAX'!D$27)/('MIN and MAX'!H$27-'MIN and MAX'!D$27)</f>
        <v>0.42076200993926005</v>
      </c>
      <c r="E125">
        <f t="shared" si="5"/>
        <v>9.7065750173234867E-3</v>
      </c>
      <c r="F125">
        <f t="shared" si="6"/>
        <v>0.63832608894260945</v>
      </c>
      <c r="G125">
        <f t="shared" si="7"/>
        <v>0.42069286705043307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85</v>
      </c>
      <c r="B126">
        <f>('CON Score and Page Rank'!DW71-'MIN and MAX'!B$27)/('MIN and MAX'!F$27-'MIN and MAX'!B$27)</f>
        <v>2.2380759723346873E-4</v>
      </c>
      <c r="C126">
        <f>('CON Score and Page Rank'!DX71-'MIN and MAX'!C$27)/('MIN and MAX'!G$27-'MIN and MAX'!C$27)</f>
        <v>9.4425161608623492E-3</v>
      </c>
      <c r="D126">
        <f>('CON Score and Page Rank'!DY71-'MIN and MAX'!D$27)/('MIN and MAX'!H$27-'MIN and MAX'!D$27)</f>
        <v>0.44008834897846494</v>
      </c>
      <c r="E126">
        <f t="shared" si="5"/>
        <v>9.2187085636288805E-3</v>
      </c>
      <c r="F126">
        <f t="shared" si="6"/>
        <v>0.63791939656281738</v>
      </c>
      <c r="G126">
        <f t="shared" si="7"/>
        <v>0.43986454138123149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213</v>
      </c>
      <c r="B127">
        <f>('CON Score and Page Rank'!DW198-'MIN and MAX'!B$27)/('MIN and MAX'!F$27-'MIN and MAX'!B$27)</f>
        <v>7.5720878095469655E-5</v>
      </c>
      <c r="C127">
        <f>('CON Score and Page Rank'!DX198-'MIN and MAX'!C$27)/('MIN and MAX'!G$27-'MIN and MAX'!C$27)</f>
        <v>9.174549653200862E-3</v>
      </c>
      <c r="D127">
        <f>('CON Score and Page Rank'!DY198-'MIN and MAX'!D$27)/('MIN and MAX'!H$27-'MIN and MAX'!D$27)</f>
        <v>0.43180563224737711</v>
      </c>
      <c r="E127">
        <f t="shared" si="5"/>
        <v>9.0988287751053928E-3</v>
      </c>
      <c r="F127">
        <f t="shared" si="6"/>
        <v>0.63781946307463766</v>
      </c>
      <c r="G127">
        <f t="shared" si="7"/>
        <v>0.43172991136928163</v>
      </c>
      <c r="H127" s="3">
        <f>IFERROR(VLOOKUP(A127,'GDP Data'!A$2:Q$144,3,FALSE),"Not Found")</f>
        <v>6331961555.4091396</v>
      </c>
      <c r="I127">
        <f t="shared" si="8"/>
        <v>5.9837493639079784E-4</v>
      </c>
      <c r="J127">
        <f t="shared" si="9"/>
        <v>-0.63722108813824685</v>
      </c>
    </row>
    <row r="128" spans="1:10" x14ac:dyDescent="0.25">
      <c r="A128" t="s">
        <v>192</v>
      </c>
      <c r="B128">
        <f>('CON Score and Page Rank'!DW178-'MIN and MAX'!B$27)/('MIN and MAX'!F$27-'MIN and MAX'!B$27)</f>
        <v>1.9275091608092196E-2</v>
      </c>
      <c r="C128">
        <f>('CON Score and Page Rank'!DX178-'MIN and MAX'!C$27)/('MIN and MAX'!G$27-'MIN and MAX'!C$27)</f>
        <v>2.835706804606002E-2</v>
      </c>
      <c r="D128">
        <f>('CON Score and Page Rank'!DY178-'MIN and MAX'!D$27)/('MIN and MAX'!H$27-'MIN and MAX'!D$27)</f>
        <v>0.94036443953616788</v>
      </c>
      <c r="E128">
        <f t="shared" si="5"/>
        <v>9.0819764379678238E-3</v>
      </c>
      <c r="F128">
        <f t="shared" si="6"/>
        <v>0.63780541472791574</v>
      </c>
      <c r="G128">
        <f t="shared" si="7"/>
        <v>0.92108934792807573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155</v>
      </c>
      <c r="B129">
        <f>('CON Score and Page Rank'!DW140-'MIN and MAX'!B$27)/('MIN and MAX'!F$27-'MIN and MAX'!B$27)</f>
        <v>1.2207718112219642E-3</v>
      </c>
      <c r="C129">
        <f>('CON Score and Page Rank'!DX140-'MIN and MAX'!C$27)/('MIN and MAX'!G$27-'MIN and MAX'!C$27)</f>
        <v>1.0067703437507328E-2</v>
      </c>
      <c r="D129">
        <f>('CON Score and Page Rank'!DY140-'MIN and MAX'!D$27)/('MIN and MAX'!H$27-'MIN and MAX'!D$27)</f>
        <v>0.38818332413031476</v>
      </c>
      <c r="E129">
        <f t="shared" si="5"/>
        <v>8.8469316262853644E-3</v>
      </c>
      <c r="F129">
        <f t="shared" si="6"/>
        <v>0.63760947804668455</v>
      </c>
      <c r="G129">
        <f t="shared" si="7"/>
        <v>0.38696255231909277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145</v>
      </c>
      <c r="B130">
        <f>('CON Score and Page Rank'!DW131-'MIN and MAX'!B$27)/('MIN and MAX'!F$27-'MIN and MAX'!B$27)</f>
        <v>4.7785773437995172E-5</v>
      </c>
      <c r="C130">
        <f>('CON Score and Page Rank'!DX131-'MIN and MAX'!C$27)/('MIN and MAX'!G$27-'MIN and MAX'!C$27)</f>
        <v>8.8737472513380732E-3</v>
      </c>
      <c r="D130">
        <f>('CON Score and Page Rank'!DY131-'MIN and MAX'!D$27)/('MIN and MAX'!H$27-'MIN and MAX'!D$27)</f>
        <v>0.38045278851463282</v>
      </c>
      <c r="E130">
        <f t="shared" si="5"/>
        <v>8.8259614779000774E-3</v>
      </c>
      <c r="F130">
        <f t="shared" si="6"/>
        <v>0.63759199703423364</v>
      </c>
      <c r="G130">
        <f t="shared" si="7"/>
        <v>0.38040500274119482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61</v>
      </c>
      <c r="B131">
        <f>('CON Score and Page Rank'!DW47-'MIN and MAX'!B$27)/('MIN and MAX'!F$27-'MIN and MAX'!B$27)</f>
        <v>1.0282683473051236E-5</v>
      </c>
      <c r="C131">
        <f>('CON Score and Page Rank'!DX47-'MIN and MAX'!C$27)/('MIN and MAX'!G$27-'MIN and MAX'!C$27)</f>
        <v>8.7961459853967017E-3</v>
      </c>
      <c r="D131">
        <f>('CON Score and Page Rank'!DY47-'MIN and MAX'!D$27)/('MIN and MAX'!H$27-'MIN and MAX'!D$27)</f>
        <v>0.28879072335726119</v>
      </c>
      <c r="E131">
        <f t="shared" ref="E131:E194" si="10">C131-B131</f>
        <v>8.7858633019236507E-3</v>
      </c>
      <c r="F131">
        <f t="shared" si="6"/>
        <v>0.63755857062729449</v>
      </c>
      <c r="G131">
        <f t="shared" si="7"/>
        <v>0.28878044067378816</v>
      </c>
      <c r="H131" s="3" t="str">
        <f>IFERROR(VLOOKUP(A131,'GDP Data'!A$2:Q$144,3,FALSE),"Not Found")</f>
        <v>Not Found</v>
      </c>
      <c r="I131" t="str">
        <f t="shared" si="8"/>
        <v>No Value</v>
      </c>
      <c r="J131" t="str">
        <f t="shared" si="9"/>
        <v>No Value</v>
      </c>
    </row>
    <row r="132" spans="1:10" x14ac:dyDescent="0.25">
      <c r="A132" t="s">
        <v>118</v>
      </c>
      <c r="B132">
        <f>('CON Score and Page Rank'!DW104-'MIN and MAX'!B$27)/('MIN and MAX'!F$27-'MIN and MAX'!B$27)</f>
        <v>5.7660755310189319E-5</v>
      </c>
      <c r="C132">
        <f>('CON Score and Page Rank'!DX104-'MIN and MAX'!C$27)/('MIN and MAX'!G$27-'MIN and MAX'!C$27)</f>
        <v>8.7110273150926478E-3</v>
      </c>
      <c r="D132">
        <f>('CON Score and Page Rank'!DY104-'MIN and MAX'!D$27)/('MIN and MAX'!H$27-'MIN and MAX'!D$27)</f>
        <v>0.23688569850911098</v>
      </c>
      <c r="E132">
        <f t="shared" si="10"/>
        <v>8.6533665597824591E-3</v>
      </c>
      <c r="F132">
        <f t="shared" ref="F132:F195" si="11">(E132-MIN(E$3:E$220))/(MAX(E$3:E$220)-MIN(E$3:E$220))</f>
        <v>0.63744811946803148</v>
      </c>
      <c r="G132">
        <f t="shared" ref="G132:G195" si="12">D132-B132</f>
        <v>0.23682803775380079</v>
      </c>
      <c r="H132" s="3" t="str">
        <f>IFERROR(VLOOKUP(A132,'GDP Data'!A$2:Q$144,3,FALSE),"Not Found")</f>
        <v>Not Found</v>
      </c>
      <c r="I132" t="str">
        <f t="shared" ref="I132:I195" si="13">IFERROR((H132-MIN(H$3:H$220))/(MAX(H$3:H$220)-MIN(H$3:H$220)),"No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147</v>
      </c>
      <c r="B133">
        <f>('CON Score and Page Rank'!DW132-'MIN and MAX'!B$27)/('MIN and MAX'!F$27-'MIN and MAX'!B$27)</f>
        <v>2.3872390919596548E-2</v>
      </c>
      <c r="C133">
        <f>('CON Score and Page Rank'!DX132-'MIN and MAX'!C$27)/('MIN and MAX'!G$27-'MIN and MAX'!C$27)</f>
        <v>3.2389187799085666E-2</v>
      </c>
      <c r="D133">
        <f>('CON Score and Page Rank'!DY132-'MIN and MAX'!D$27)/('MIN and MAX'!H$27-'MIN and MAX'!D$27)</f>
        <v>0.88680287134180014</v>
      </c>
      <c r="E133">
        <f t="shared" si="10"/>
        <v>8.516796879489117E-3</v>
      </c>
      <c r="F133">
        <f t="shared" si="11"/>
        <v>0.63733427304988721</v>
      </c>
      <c r="G133">
        <f t="shared" si="12"/>
        <v>0.86293048042220355</v>
      </c>
      <c r="H133" s="3">
        <f>IFERROR(VLOOKUP(A133,'GDP Data'!A$2:Q$144,3,FALSE),"Not Found")</f>
        <v>92783947368.421097</v>
      </c>
      <c r="I133">
        <f t="shared" si="13"/>
        <v>8.7681499830392935E-3</v>
      </c>
      <c r="J133">
        <f t="shared" si="14"/>
        <v>-0.62856612306684789</v>
      </c>
    </row>
    <row r="134" spans="1:10" x14ac:dyDescent="0.25">
      <c r="A134" t="s">
        <v>97</v>
      </c>
      <c r="B134">
        <f>('CON Score and Page Rank'!DW83-'MIN and MAX'!B$27)/('MIN and MAX'!F$27-'MIN and MAX'!B$27)</f>
        <v>5.8591655252707295E-6</v>
      </c>
      <c r="C134">
        <f>('CON Score and Page Rank'!DX83-'MIN and MAX'!C$27)/('MIN and MAX'!G$27-'MIN and MAX'!C$27)</f>
        <v>7.9726700704472464E-3</v>
      </c>
      <c r="D134">
        <f>('CON Score and Page Rank'!DY83-'MIN and MAX'!D$27)/('MIN and MAX'!H$27-'MIN and MAX'!D$27)</f>
        <v>0.31474323578133628</v>
      </c>
      <c r="E134">
        <f t="shared" si="10"/>
        <v>7.9668109049219754E-3</v>
      </c>
      <c r="F134">
        <f t="shared" si="11"/>
        <v>0.63687579695841778</v>
      </c>
      <c r="G134">
        <f t="shared" si="12"/>
        <v>0.31473737661581103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133</v>
      </c>
      <c r="B135">
        <f>('CON Score and Page Rank'!DW119-'MIN and MAX'!B$27)/('MIN and MAX'!F$27-'MIN and MAX'!B$27)</f>
        <v>8.7649135284309472E-5</v>
      </c>
      <c r="C135">
        <f>('CON Score and Page Rank'!DX119-'MIN and MAX'!C$27)/('MIN and MAX'!G$27-'MIN and MAX'!C$27)</f>
        <v>7.9630397603287339E-3</v>
      </c>
      <c r="D135">
        <f>('CON Score and Page Rank'!DY119-'MIN and MAX'!D$27)/('MIN and MAX'!H$27-'MIN and MAX'!D$27)</f>
        <v>0.2700165654334622</v>
      </c>
      <c r="E135">
        <f t="shared" si="10"/>
        <v>7.8753906250444237E-3</v>
      </c>
      <c r="F135">
        <f t="shared" si="11"/>
        <v>0.63679958771938705</v>
      </c>
      <c r="G135">
        <f t="shared" si="12"/>
        <v>0.26992891629817789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99</v>
      </c>
      <c r="B136">
        <f>('CON Score and Page Rank'!DW85-'MIN and MAX'!B$27)/('MIN and MAX'!F$27-'MIN and MAX'!B$27)</f>
        <v>1.3522867604623206E-4</v>
      </c>
      <c r="C136">
        <f>('CON Score and Page Rank'!DX85-'MIN and MAX'!C$27)/('MIN and MAX'!G$27-'MIN and MAX'!C$27)</f>
        <v>7.8213455646246165E-3</v>
      </c>
      <c r="D136">
        <f>('CON Score and Page Rank'!DY85-'MIN and MAX'!D$27)/('MIN and MAX'!H$27-'MIN and MAX'!D$27)</f>
        <v>0.36223081170623966</v>
      </c>
      <c r="E136">
        <f t="shared" si="10"/>
        <v>7.6861168885783843E-3</v>
      </c>
      <c r="F136">
        <f t="shared" si="11"/>
        <v>0.636641806454181</v>
      </c>
      <c r="G136">
        <f t="shared" si="12"/>
        <v>0.36209558303019346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106</v>
      </c>
      <c r="B137">
        <f>('CON Score and Page Rank'!DW92-'MIN and MAX'!B$27)/('MIN and MAX'!F$27-'MIN and MAX'!B$27)</f>
        <v>1.7355883320641535E-5</v>
      </c>
      <c r="C137">
        <f>('CON Score and Page Rank'!DX92-'MIN and MAX'!C$27)/('MIN and MAX'!G$27-'MIN and MAX'!C$27)</f>
        <v>7.5945632571707642E-3</v>
      </c>
      <c r="D137">
        <f>('CON Score and Page Rank'!DY92-'MIN and MAX'!D$27)/('MIN and MAX'!H$27-'MIN and MAX'!D$27)</f>
        <v>0.26891220320265047</v>
      </c>
      <c r="E137">
        <f t="shared" si="10"/>
        <v>7.5772073738501226E-3</v>
      </c>
      <c r="F137">
        <f t="shared" si="11"/>
        <v>0.63655101794148172</v>
      </c>
      <c r="G137">
        <f t="shared" si="12"/>
        <v>0.26889484731932983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70</v>
      </c>
      <c r="B138">
        <f>('CON Score and Page Rank'!DW56-'MIN and MAX'!B$27)/('MIN and MAX'!F$27-'MIN and MAX'!B$27)</f>
        <v>4.6116307068314787E-4</v>
      </c>
      <c r="C138">
        <f>('CON Score and Page Rank'!DX56-'MIN and MAX'!C$27)/('MIN and MAX'!G$27-'MIN and MAX'!C$27)</f>
        <v>7.9272964379592872E-3</v>
      </c>
      <c r="D138">
        <f>('CON Score and Page Rank'!DY56-'MIN and MAX'!D$27)/('MIN and MAX'!H$27-'MIN and MAX'!D$27)</f>
        <v>0.33186085035891771</v>
      </c>
      <c r="E138">
        <f t="shared" si="10"/>
        <v>7.466133367276139E-3</v>
      </c>
      <c r="F138">
        <f t="shared" si="11"/>
        <v>0.63645842507774919</v>
      </c>
      <c r="G138">
        <f t="shared" si="12"/>
        <v>0.33139968728823455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179</v>
      </c>
      <c r="B139">
        <f>('CON Score and Page Rank'!DW164-'MIN and MAX'!B$27)/('MIN and MAX'!F$27-'MIN and MAX'!B$27)</f>
        <v>2.1471865821551736E-2</v>
      </c>
      <c r="C139">
        <f>('CON Score and Page Rank'!DX164-'MIN and MAX'!C$27)/('MIN and MAX'!G$27-'MIN and MAX'!C$27)</f>
        <v>2.8596808635714739E-2</v>
      </c>
      <c r="D139">
        <f>('CON Score and Page Rank'!DY164-'MIN and MAX'!D$27)/('MIN and MAX'!H$27-'MIN and MAX'!D$27)</f>
        <v>0.94036443953616788</v>
      </c>
      <c r="E139">
        <f t="shared" si="10"/>
        <v>7.1249428141630031E-3</v>
      </c>
      <c r="F139">
        <f t="shared" si="11"/>
        <v>0.63617400380435096</v>
      </c>
      <c r="G139">
        <f t="shared" si="12"/>
        <v>0.91889257371461619</v>
      </c>
      <c r="H139" s="3">
        <f>IFERROR(VLOOKUP(A139,'GDP Data'!A$2:Q$144,3,FALSE),"Not Found")</f>
        <v>23273640257.1968</v>
      </c>
      <c r="I139">
        <f t="shared" si="13"/>
        <v>2.1993757995238798E-3</v>
      </c>
      <c r="J139">
        <f t="shared" si="14"/>
        <v>-0.63397462800482707</v>
      </c>
    </row>
    <row r="140" spans="1:10" x14ac:dyDescent="0.25">
      <c r="A140" t="s">
        <v>201</v>
      </c>
      <c r="B140">
        <f>('CON Score and Page Rank'!DW186-'MIN and MAX'!B$27)/('MIN and MAX'!F$27-'MIN and MAX'!B$27)</f>
        <v>2.6039306996425735E-2</v>
      </c>
      <c r="C140">
        <f>('CON Score and Page Rank'!DX186-'MIN and MAX'!C$27)/('MIN and MAX'!G$27-'MIN and MAX'!C$27)</f>
        <v>3.3013928338769878E-2</v>
      </c>
      <c r="D140">
        <f>('CON Score and Page Rank'!DY186-'MIN and MAX'!D$27)/('MIN and MAX'!H$27-'MIN and MAX'!D$27)</f>
        <v>0.97073440088348983</v>
      </c>
      <c r="E140">
        <f t="shared" si="10"/>
        <v>6.9746213423441429E-3</v>
      </c>
      <c r="F140">
        <f t="shared" si="11"/>
        <v>0.63604869369818384</v>
      </c>
      <c r="G140">
        <f t="shared" si="12"/>
        <v>0.94469509388706407</v>
      </c>
      <c r="H140" s="3">
        <f>IFERROR(VLOOKUP(A140,'GDP Data'!A$2:Q$144,3,FALSE),"Not Found")</f>
        <v>71517080040.633804</v>
      </c>
      <c r="I140">
        <f t="shared" si="13"/>
        <v>6.7584156735147321E-3</v>
      </c>
      <c r="J140">
        <f t="shared" si="14"/>
        <v>-0.62929027802466908</v>
      </c>
    </row>
    <row r="141" spans="1:10" x14ac:dyDescent="0.25">
      <c r="A141" t="s">
        <v>48</v>
      </c>
      <c r="B141">
        <f>('CON Score and Page Rank'!DW33-'MIN and MAX'!B$27)/('MIN and MAX'!F$27-'MIN and MAX'!B$27)</f>
        <v>2.7548320978071923E-2</v>
      </c>
      <c r="C141">
        <f>('CON Score and Page Rank'!DX33-'MIN and MAX'!C$27)/('MIN and MAX'!G$27-'MIN and MAX'!C$27)</f>
        <v>3.4515214816072337E-2</v>
      </c>
      <c r="D141">
        <f>('CON Score and Page Rank'!DY33-'MIN and MAX'!D$27)/('MIN and MAX'!H$27-'MIN and MAX'!D$27)</f>
        <v>0.99116510215350639</v>
      </c>
      <c r="E141">
        <f t="shared" si="10"/>
        <v>6.9668938380004139E-3</v>
      </c>
      <c r="F141">
        <f t="shared" si="11"/>
        <v>0.63604225194120789</v>
      </c>
      <c r="G141">
        <f t="shared" si="12"/>
        <v>0.96361678117543448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71</v>
      </c>
      <c r="B142">
        <f>('CON Score and Page Rank'!DW57-'MIN and MAX'!B$27)/('MIN and MAX'!F$27-'MIN and MAX'!B$27)</f>
        <v>1.0529765015060284E-5</v>
      </c>
      <c r="C142">
        <f>('CON Score and Page Rank'!DX57-'MIN and MAX'!C$27)/('MIN and MAX'!G$27-'MIN and MAX'!C$27)</f>
        <v>6.9475251590178401E-3</v>
      </c>
      <c r="D142">
        <f>('CON Score and Page Rank'!DY57-'MIN and MAX'!D$27)/('MIN and MAX'!H$27-'MIN and MAX'!D$27)</f>
        <v>0.35284373274434017</v>
      </c>
      <c r="E142">
        <f t="shared" si="10"/>
        <v>6.9369953940027797E-3</v>
      </c>
      <c r="F142">
        <f t="shared" si="11"/>
        <v>0.63601732817518675</v>
      </c>
      <c r="G142">
        <f t="shared" si="12"/>
        <v>0.35283320297932513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108</v>
      </c>
      <c r="B143">
        <f>('CON Score and Page Rank'!DW94-'MIN and MAX'!B$27)/('MIN and MAX'!F$27-'MIN and MAX'!B$27)</f>
        <v>2.8684423775048641E-5</v>
      </c>
      <c r="C143">
        <f>('CON Score and Page Rank'!DX94-'MIN and MAX'!C$27)/('MIN and MAX'!G$27-'MIN and MAX'!C$27)</f>
        <v>6.9554776589872674E-3</v>
      </c>
      <c r="D143">
        <f>('CON Score and Page Rank'!DY94-'MIN and MAX'!D$27)/('MIN and MAX'!H$27-'MIN and MAX'!D$27)</f>
        <v>0.35284373274434017</v>
      </c>
      <c r="E143">
        <f t="shared" si="10"/>
        <v>6.9267932352122192E-3</v>
      </c>
      <c r="F143">
        <f t="shared" si="11"/>
        <v>0.63600882351124399</v>
      </c>
      <c r="G143">
        <f t="shared" si="12"/>
        <v>0.35281504832056509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83</v>
      </c>
      <c r="B144">
        <f>('CON Score and Page Rank'!DW69-'MIN and MAX'!B$27)/('MIN and MAX'!F$27-'MIN and MAX'!B$27)</f>
        <v>3.3306083802612943E-5</v>
      </c>
      <c r="C144">
        <f>('CON Score and Page Rank'!DX69-'MIN and MAX'!C$27)/('MIN and MAX'!G$27-'MIN and MAX'!C$27)</f>
        <v>6.813917338854455E-3</v>
      </c>
      <c r="D144">
        <f>('CON Score and Page Rank'!DY69-'MIN and MAX'!D$27)/('MIN and MAX'!H$27-'MIN and MAX'!D$27)</f>
        <v>0.26891220320265047</v>
      </c>
      <c r="E144">
        <f t="shared" si="10"/>
        <v>6.7806112550518422E-3</v>
      </c>
      <c r="F144">
        <f t="shared" si="11"/>
        <v>0.635886964143903</v>
      </c>
      <c r="G144">
        <f t="shared" si="12"/>
        <v>0.26887889711884788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62</v>
      </c>
      <c r="B145">
        <f>('CON Score and Page Rank'!DW48-'MIN and MAX'!B$27)/('MIN and MAX'!F$27-'MIN and MAX'!B$27)</f>
        <v>2.3635683289598645E-2</v>
      </c>
      <c r="C145">
        <f>('CON Score and Page Rank'!DX48-'MIN and MAX'!C$27)/('MIN and MAX'!G$27-'MIN and MAX'!C$27)</f>
        <v>3.0149277781164441E-2</v>
      </c>
      <c r="D145">
        <f>('CON Score and Page Rank'!DY48-'MIN and MAX'!D$27)/('MIN and MAX'!H$27-'MIN and MAX'!D$27)</f>
        <v>0.88514632799558257</v>
      </c>
      <c r="E145">
        <f t="shared" si="10"/>
        <v>6.513594491565796E-3</v>
      </c>
      <c r="F145">
        <f t="shared" si="11"/>
        <v>0.63566437519120067</v>
      </c>
      <c r="G145">
        <f t="shared" si="12"/>
        <v>0.86151064470598393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194</v>
      </c>
      <c r="B146">
        <f>('CON Score and Page Rank'!DW180-'MIN and MAX'!B$27)/('MIN and MAX'!F$27-'MIN and MAX'!B$27)</f>
        <v>2.8800652879384943E-2</v>
      </c>
      <c r="C146">
        <f>('CON Score and Page Rank'!DX180-'MIN and MAX'!C$27)/('MIN and MAX'!G$27-'MIN and MAX'!C$27)</f>
        <v>3.5178633754509955E-2</v>
      </c>
      <c r="D146">
        <f>('CON Score and Page Rank'!DY180-'MIN and MAX'!D$27)/('MIN and MAX'!H$27-'MIN and MAX'!D$27)</f>
        <v>0.93373826615129762</v>
      </c>
      <c r="E146">
        <f t="shared" si="10"/>
        <v>6.3779808751250125E-3</v>
      </c>
      <c r="F146">
        <f t="shared" si="11"/>
        <v>0.63555132576141338</v>
      </c>
      <c r="G146">
        <f t="shared" si="12"/>
        <v>0.90493761327191269</v>
      </c>
      <c r="H146" s="3">
        <f>IFERROR(VLOOKUP(A146,'GDP Data'!A$2:Q$144,3,FALSE),"Not Found")</f>
        <v>201751148417.10199</v>
      </c>
      <c r="I146">
        <f t="shared" si="13"/>
        <v>1.9065629117366509E-2</v>
      </c>
      <c r="J146">
        <f t="shared" si="14"/>
        <v>-0.61648569664404684</v>
      </c>
    </row>
    <row r="147" spans="1:10" x14ac:dyDescent="0.25">
      <c r="A147" t="s">
        <v>113</v>
      </c>
      <c r="B147">
        <f>('CON Score and Page Rank'!DW99-'MIN and MAX'!B$27)/('MIN and MAX'!F$27-'MIN and MAX'!B$27)</f>
        <v>7.579847213871004E-5</v>
      </c>
      <c r="C147">
        <f>('CON Score and Page Rank'!DX99-'MIN and MAX'!C$27)/('MIN and MAX'!G$27-'MIN and MAX'!C$27)</f>
        <v>6.2944029982167603E-3</v>
      </c>
      <c r="D147">
        <f>('CON Score and Page Rank'!DY99-'MIN and MAX'!D$27)/('MIN and MAX'!H$27-'MIN and MAX'!D$27)</f>
        <v>0.32468249585864162</v>
      </c>
      <c r="E147">
        <f t="shared" si="10"/>
        <v>6.21860452607805E-3</v>
      </c>
      <c r="F147">
        <f t="shared" si="11"/>
        <v>0.6354184673814498</v>
      </c>
      <c r="G147">
        <f t="shared" si="12"/>
        <v>0.32460669738650288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128</v>
      </c>
      <c r="B148">
        <f>('CON Score and Page Rank'!DW114-'MIN and MAX'!B$27)/('MIN and MAX'!F$27-'MIN and MAX'!B$27)</f>
        <v>7.8292709718854065E-6</v>
      </c>
      <c r="C148">
        <f>('CON Score and Page Rank'!DX114-'MIN and MAX'!C$27)/('MIN and MAX'!G$27-'MIN and MAX'!C$27)</f>
        <v>5.9946177596620458E-3</v>
      </c>
      <c r="D148">
        <f>('CON Score and Page Rank'!DY114-'MIN and MAX'!D$27)/('MIN and MAX'!H$27-'MIN and MAX'!D$27)</f>
        <v>0.19712865819988956</v>
      </c>
      <c r="E148">
        <f t="shared" si="10"/>
        <v>5.9867884886901602E-3</v>
      </c>
      <c r="F148">
        <f t="shared" si="11"/>
        <v>0.63522522225216227</v>
      </c>
      <c r="G148">
        <f t="shared" si="12"/>
        <v>0.19712082892891766</v>
      </c>
      <c r="H148" s="3">
        <f>IFERROR(VLOOKUP(A148,'GDP Data'!A$2:Q$144,3,FALSE),"Not Found")</f>
        <v>0</v>
      </c>
      <c r="I148">
        <f t="shared" si="13"/>
        <v>0</v>
      </c>
      <c r="J148">
        <f t="shared" si="14"/>
        <v>-0.63522522225216227</v>
      </c>
    </row>
    <row r="149" spans="1:10" x14ac:dyDescent="0.25">
      <c r="A149" t="s">
        <v>212</v>
      </c>
      <c r="B149">
        <f>('CON Score and Page Rank'!DW197-'MIN and MAX'!B$27)/('MIN and MAX'!F$27-'MIN and MAX'!B$27)</f>
        <v>1.3992836140694762E-5</v>
      </c>
      <c r="C149">
        <f>('CON Score and Page Rank'!DX197-'MIN and MAX'!C$27)/('MIN and MAX'!G$27-'MIN and MAX'!C$27)</f>
        <v>5.1508713370137594E-3</v>
      </c>
      <c r="D149">
        <f>('CON Score and Page Rank'!DY197-'MIN and MAX'!D$27)/('MIN and MAX'!H$27-'MIN and MAX'!D$27)</f>
        <v>0.25952512424075097</v>
      </c>
      <c r="E149">
        <f t="shared" si="10"/>
        <v>5.1368785008730645E-3</v>
      </c>
      <c r="F149">
        <f t="shared" si="11"/>
        <v>0.63451672525890379</v>
      </c>
      <c r="G149">
        <f t="shared" si="12"/>
        <v>0.2595111314046103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267</v>
      </c>
      <c r="B150">
        <f>('CON Score and Page Rank'!DW212-'MIN and MAX'!B$27)/('MIN and MAX'!F$27-'MIN and MAX'!B$27)</f>
        <v>-7.6989398551206428E-3</v>
      </c>
      <c r="C150">
        <f>('CON Score and Page Rank'!DX212-'MIN and MAX'!C$27)/('MIN and MAX'!G$27-'MIN and MAX'!C$27)</f>
        <v>-2.5829923624394019E-3</v>
      </c>
      <c r="D150">
        <f>('CON Score and Page Rank'!DY212-'MIN and MAX'!D$27)/('MIN and MAX'!H$27-'MIN and MAX'!D$27)</f>
        <v>-9.4975151849806733E-2</v>
      </c>
      <c r="E150">
        <f t="shared" si="10"/>
        <v>5.1159474926812405E-3</v>
      </c>
      <c r="F150">
        <f t="shared" si="11"/>
        <v>0.6344992768742721</v>
      </c>
      <c r="G150">
        <f t="shared" si="12"/>
        <v>-8.727621199468609E-2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260</v>
      </c>
      <c r="B151">
        <f>('CON Score and Page Rank'!DW213-'MIN and MAX'!B$27)/('MIN and MAX'!F$27-'MIN and MAX'!B$27)</f>
        <v>-7.6989398551206428E-3</v>
      </c>
      <c r="C151">
        <f>('CON Score and Page Rank'!DX213-'MIN and MAX'!C$27)/('MIN and MAX'!G$27-'MIN and MAX'!C$27)</f>
        <v>-2.5829923624394019E-3</v>
      </c>
      <c r="D151">
        <f>('CON Score and Page Rank'!DY213-'MIN and MAX'!D$27)/('MIN and MAX'!H$27-'MIN and MAX'!D$27)</f>
        <v>-9.4975151849806733E-2</v>
      </c>
      <c r="E151">
        <f t="shared" si="10"/>
        <v>5.1159474926812405E-3</v>
      </c>
      <c r="F151">
        <f t="shared" si="11"/>
        <v>0.6344992768742721</v>
      </c>
      <c r="G151">
        <f t="shared" si="12"/>
        <v>-8.727621199468609E-2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209</v>
      </c>
      <c r="B152">
        <f>('CON Score and Page Rank'!DW194-'MIN and MAX'!B$27)/('MIN and MAX'!F$27-'MIN and MAX'!B$27)</f>
        <v>3.8245147015867169E-5</v>
      </c>
      <c r="C152">
        <f>('CON Score and Page Rank'!DX194-'MIN and MAX'!C$27)/('MIN and MAX'!G$27-'MIN and MAX'!C$27)</f>
        <v>4.9617968304213446E-3</v>
      </c>
      <c r="D152">
        <f>('CON Score and Page Rank'!DY194-'MIN and MAX'!D$27)/('MIN and MAX'!H$27-'MIN and MAX'!D$27)</f>
        <v>0.24019878520154611</v>
      </c>
      <c r="E152">
        <f t="shared" si="10"/>
        <v>4.9235516834054771E-3</v>
      </c>
      <c r="F152">
        <f t="shared" si="11"/>
        <v>0.63433889300499013</v>
      </c>
      <c r="G152">
        <f t="shared" si="12"/>
        <v>0.24016054005453025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188</v>
      </c>
      <c r="B153">
        <f>('CON Score and Page Rank'!DW173-'MIN and MAX'!B$27)/('MIN and MAX'!F$27-'MIN and MAX'!B$27)</f>
        <v>2.5790304593973998E-5</v>
      </c>
      <c r="C153">
        <f>('CON Score and Page Rank'!DX173-'MIN and MAX'!C$27)/('MIN and MAX'!G$27-'MIN and MAX'!C$27)</f>
        <v>4.33621811324722E-3</v>
      </c>
      <c r="D153">
        <f>('CON Score and Page Rank'!DY173-'MIN and MAX'!D$27)/('MIN and MAX'!H$27-'MIN and MAX'!D$27)</f>
        <v>0.21369409166206516</v>
      </c>
      <c r="E153">
        <f t="shared" si="10"/>
        <v>4.3104278086532463E-3</v>
      </c>
      <c r="F153">
        <f t="shared" si="11"/>
        <v>0.63382778426643693</v>
      </c>
      <c r="G153">
        <f t="shared" si="12"/>
        <v>0.21366830135747117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164</v>
      </c>
      <c r="B154">
        <f>('CON Score and Page Rank'!DW149-'MIN and MAX'!B$27)/('MIN and MAX'!F$27-'MIN and MAX'!B$27)</f>
        <v>3.3188098436642048E-2</v>
      </c>
      <c r="C154">
        <f>('CON Score and Page Rank'!DX149-'MIN and MAX'!C$27)/('MIN and MAX'!G$27-'MIN and MAX'!C$27)</f>
        <v>3.7222883169798208E-2</v>
      </c>
      <c r="D154">
        <f>('CON Score and Page Rank'!DY149-'MIN and MAX'!D$27)/('MIN and MAX'!H$27-'MIN and MAX'!D$27)</f>
        <v>0.9072335726118167</v>
      </c>
      <c r="E154">
        <f t="shared" si="10"/>
        <v>4.0347847331561604E-3</v>
      </c>
      <c r="F154">
        <f t="shared" si="11"/>
        <v>0.63359800429796787</v>
      </c>
      <c r="G154">
        <f t="shared" si="12"/>
        <v>0.87404547417517464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205</v>
      </c>
      <c r="B155">
        <f>('CON Score and Page Rank'!DW190-'MIN and MAX'!B$27)/('MIN and MAX'!F$27-'MIN and MAX'!B$27)</f>
        <v>1.2380521884939856E-5</v>
      </c>
      <c r="C155">
        <f>('CON Score and Page Rank'!DX190-'MIN and MAX'!C$27)/('MIN and MAX'!G$27-'MIN and MAX'!C$27)</f>
        <v>4.0432881770449246E-3</v>
      </c>
      <c r="D155">
        <f>('CON Score and Page Rank'!DY190-'MIN and MAX'!D$27)/('MIN and MAX'!H$27-'MIN and MAX'!D$27)</f>
        <v>0.18056322473771397</v>
      </c>
      <c r="E155">
        <f t="shared" si="10"/>
        <v>4.0309076551599847E-3</v>
      </c>
      <c r="F155">
        <f t="shared" si="11"/>
        <v>0.63359477231088412</v>
      </c>
      <c r="G155">
        <f t="shared" si="12"/>
        <v>0.18055084421582904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236</v>
      </c>
      <c r="B156">
        <f>('CON Score and Page Rank'!DW207-'MIN and MAX'!B$27)/('MIN and MAX'!F$27-'MIN and MAX'!B$27)</f>
        <v>1.1319676932904233E-5</v>
      </c>
      <c r="C156">
        <f>('CON Score and Page Rank'!DX207-'MIN and MAX'!C$27)/('MIN and MAX'!G$27-'MIN and MAX'!C$27)</f>
        <v>3.8739268483273187E-3</v>
      </c>
      <c r="D156">
        <f>('CON Score and Page Rank'!DY207-'MIN and MAX'!D$27)/('MIN and MAX'!H$27-'MIN and MAX'!D$27)</f>
        <v>0.24682495858641634</v>
      </c>
      <c r="E156">
        <f t="shared" si="10"/>
        <v>3.8626071713944144E-3</v>
      </c>
      <c r="F156">
        <f t="shared" si="11"/>
        <v>0.63345447464593008</v>
      </c>
      <c r="G156">
        <f t="shared" si="12"/>
        <v>0.24681363890948343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168</v>
      </c>
      <c r="B157">
        <f>('CON Score and Page Rank'!DW154-'MIN and MAX'!B$27)/('MIN and MAX'!F$27-'MIN and MAX'!B$27)</f>
        <v>1.9282241608080373E-4</v>
      </c>
      <c r="C157">
        <f>('CON Score and Page Rank'!DX154-'MIN and MAX'!C$27)/('MIN and MAX'!G$27-'MIN and MAX'!C$27)</f>
        <v>3.9718553735684026E-3</v>
      </c>
      <c r="D157">
        <f>('CON Score and Page Rank'!DY154-'MIN and MAX'!D$27)/('MIN and MAX'!H$27-'MIN and MAX'!D$27)</f>
        <v>5.5218111540585313E-2</v>
      </c>
      <c r="E157">
        <f t="shared" si="10"/>
        <v>3.7790329574875991E-3</v>
      </c>
      <c r="F157">
        <f t="shared" si="11"/>
        <v>0.63338480599852542</v>
      </c>
      <c r="G157">
        <f t="shared" si="12"/>
        <v>5.5025289124504509E-2</v>
      </c>
      <c r="H157" s="3">
        <f>IFERROR(VLOOKUP(A157,'GDP Data'!A$2:Q$144,3,FALSE),"Not Found")</f>
        <v>3534803921.5686302</v>
      </c>
      <c r="I157">
        <f t="shared" si="13"/>
        <v>3.3404152144854616E-4</v>
      </c>
      <c r="J157">
        <f t="shared" si="14"/>
        <v>-0.63305076447707687</v>
      </c>
    </row>
    <row r="158" spans="1:10" x14ac:dyDescent="0.25">
      <c r="A158" t="s">
        <v>170</v>
      </c>
      <c r="B158">
        <f>('CON Score and Page Rank'!DW156-'MIN and MAX'!B$27)/('MIN and MAX'!F$27-'MIN and MAX'!B$27)</f>
        <v>3.2590951686734509E-5</v>
      </c>
      <c r="C158">
        <f>('CON Score and Page Rank'!DX156-'MIN and MAX'!C$27)/('MIN and MAX'!G$27-'MIN and MAX'!C$27)</f>
        <v>3.6543214356308702E-3</v>
      </c>
      <c r="D158">
        <f>('CON Score and Page Rank'!DY156-'MIN and MAX'!D$27)/('MIN and MAX'!H$27-'MIN and MAX'!D$27)</f>
        <v>0.22197680839315295</v>
      </c>
      <c r="E158">
        <f t="shared" si="10"/>
        <v>3.6217304839441357E-3</v>
      </c>
      <c r="F158">
        <f t="shared" si="11"/>
        <v>0.63325367643052966</v>
      </c>
      <c r="G158">
        <f t="shared" si="12"/>
        <v>0.22194421744146622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137</v>
      </c>
      <c r="B159">
        <f>('CON Score and Page Rank'!DW123-'MIN and MAX'!B$27)/('MIN and MAX'!F$27-'MIN and MAX'!B$27)</f>
        <v>6.9896820826644391E-6</v>
      </c>
      <c r="C159">
        <f>('CON Score and Page Rank'!DX123-'MIN and MAX'!C$27)/('MIN and MAX'!G$27-'MIN and MAX'!C$27)</f>
        <v>3.580199479374201E-3</v>
      </c>
      <c r="D159">
        <f>('CON Score and Page Rank'!DY123-'MIN and MAX'!D$27)/('MIN and MAX'!H$27-'MIN and MAX'!D$27)</f>
        <v>0.10270568746548868</v>
      </c>
      <c r="E159">
        <f t="shared" si="10"/>
        <v>3.5732097972915365E-3</v>
      </c>
      <c r="F159">
        <f t="shared" si="11"/>
        <v>0.6332132288995006</v>
      </c>
      <c r="G159">
        <f t="shared" si="12"/>
        <v>0.10269869778340601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115</v>
      </c>
      <c r="B160">
        <f>('CON Score and Page Rank'!DW101-'MIN and MAX'!B$27)/('MIN and MAX'!F$27-'MIN and MAX'!B$27)</f>
        <v>3.6808229498839169E-2</v>
      </c>
      <c r="C160">
        <f>('CON Score and Page Rank'!DX101-'MIN and MAX'!C$27)/('MIN and MAX'!G$27-'MIN and MAX'!C$27)</f>
        <v>3.9743381833484269E-2</v>
      </c>
      <c r="D160">
        <f>('CON Score and Page Rank'!DY101-'MIN and MAX'!D$27)/('MIN and MAX'!H$27-'MIN and MAX'!D$27)</f>
        <v>0.94036443953616788</v>
      </c>
      <c r="E160">
        <f t="shared" si="10"/>
        <v>2.9351523346450997E-3</v>
      </c>
      <c r="F160">
        <f t="shared" si="11"/>
        <v>0.63268133516923364</v>
      </c>
      <c r="G160">
        <f t="shared" si="12"/>
        <v>0.90355621003732867</v>
      </c>
      <c r="H160" s="3">
        <f>IFERROR(VLOOKUP(A160,'GDP Data'!A$2:Q$144,3,FALSE),"Not Found")</f>
        <v>135429607036.658</v>
      </c>
      <c r="I160">
        <f t="shared" si="13"/>
        <v>1.2798195596554712E-2</v>
      </c>
      <c r="J160">
        <f t="shared" si="14"/>
        <v>-0.61988313957267893</v>
      </c>
    </row>
    <row r="161" spans="1:10" x14ac:dyDescent="0.25">
      <c r="A161" t="s">
        <v>140</v>
      </c>
      <c r="B161">
        <f>('CON Score and Page Rank'!DW126-'MIN and MAX'!B$27)/('MIN and MAX'!F$27-'MIN and MAX'!B$27)</f>
        <v>3.5483263050507023E-2</v>
      </c>
      <c r="C161">
        <f>('CON Score and Page Rank'!DX126-'MIN and MAX'!C$27)/('MIN and MAX'!G$27-'MIN and MAX'!C$27)</f>
        <v>3.8358865412914958E-2</v>
      </c>
      <c r="D161">
        <f>('CON Score and Page Rank'!DY126-'MIN and MAX'!D$27)/('MIN and MAX'!H$27-'MIN and MAX'!D$27)</f>
        <v>0.97073440088348983</v>
      </c>
      <c r="E161">
        <f t="shared" si="10"/>
        <v>2.8756023624079349E-3</v>
      </c>
      <c r="F161">
        <f t="shared" si="11"/>
        <v>0.6326316934696613</v>
      </c>
      <c r="G161">
        <f t="shared" si="12"/>
        <v>0.93525113783298286</v>
      </c>
      <c r="H161" s="3">
        <f>IFERROR(VLOOKUP(A161,'GDP Data'!A$2:Q$144,3,FALSE),"Not Found")</f>
        <v>485441014538.638</v>
      </c>
      <c r="I161">
        <f t="shared" si="13"/>
        <v>4.5874526188160472E-2</v>
      </c>
      <c r="J161">
        <f t="shared" si="14"/>
        <v>-0.58675716728150085</v>
      </c>
    </row>
    <row r="162" spans="1:10" x14ac:dyDescent="0.25">
      <c r="A162" t="s">
        <v>79</v>
      </c>
      <c r="B162">
        <f>('CON Score and Page Rank'!DW65-'MIN and MAX'!B$27)/('MIN and MAX'!F$27-'MIN and MAX'!B$27)</f>
        <v>1.0940516096032987E-5</v>
      </c>
      <c r="C162">
        <f>('CON Score and Page Rank'!DX65-'MIN and MAX'!C$27)/('MIN and MAX'!G$27-'MIN and MAX'!C$27)</f>
        <v>2.549660255522715E-3</v>
      </c>
      <c r="D162">
        <f>('CON Score and Page Rank'!DY65-'MIN and MAX'!D$27)/('MIN and MAX'!H$27-'MIN and MAX'!D$27)</f>
        <v>0.17614577581446714</v>
      </c>
      <c r="E162">
        <f t="shared" si="10"/>
        <v>2.5387197394266818E-3</v>
      </c>
      <c r="F162">
        <f t="shared" si="11"/>
        <v>0.63235086334778423</v>
      </c>
      <c r="G162">
        <f t="shared" si="12"/>
        <v>0.1761348352983711</v>
      </c>
      <c r="H162" s="3">
        <f>IFERROR(VLOOKUP(A162,'GDP Data'!A$2:Q$144,3,FALSE),"Not Found")</f>
        <v>1461139022.0295401</v>
      </c>
      <c r="I162">
        <f t="shared" si="13"/>
        <v>1.3807869199997775E-4</v>
      </c>
      <c r="J162">
        <f t="shared" si="14"/>
        <v>-0.63221278465578423</v>
      </c>
    </row>
    <row r="163" spans="1:10" x14ac:dyDescent="0.25">
      <c r="A163" t="s">
        <v>132</v>
      </c>
      <c r="B163">
        <f>('CON Score and Page Rank'!DW118-'MIN and MAX'!B$27)/('MIN and MAX'!F$27-'MIN and MAX'!B$27)</f>
        <v>3.1824408913199383E-6</v>
      </c>
      <c r="C163">
        <f>('CON Score and Page Rank'!DX118-'MIN and MAX'!C$27)/('MIN and MAX'!G$27-'MIN and MAX'!C$27)</f>
        <v>1.7288865898766868E-3</v>
      </c>
      <c r="D163">
        <f>('CON Score and Page Rank'!DY118-'MIN and MAX'!D$27)/('MIN and MAX'!H$27-'MIN and MAX'!D$27)</f>
        <v>7.1231363887355056E-2</v>
      </c>
      <c r="E163">
        <f t="shared" si="10"/>
        <v>1.7257041489853668E-3</v>
      </c>
      <c r="F163">
        <f t="shared" si="11"/>
        <v>0.63167312204628534</v>
      </c>
      <c r="G163">
        <f t="shared" si="12"/>
        <v>7.1228181446463742E-2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167</v>
      </c>
      <c r="B164">
        <f>('CON Score and Page Rank'!DW153-'MIN and MAX'!B$27)/('MIN and MAX'!F$27-'MIN and MAX'!B$27)</f>
        <v>1.9201381520352679E-6</v>
      </c>
      <c r="C164">
        <f>('CON Score and Page Rank'!DX153-'MIN and MAX'!C$27)/('MIN and MAX'!G$27-'MIN and MAX'!C$27)</f>
        <v>1.464699156766088E-3</v>
      </c>
      <c r="D164">
        <f>('CON Score and Page Rank'!DY153-'MIN and MAX'!D$27)/('MIN and MAX'!H$27-'MIN and MAX'!D$27)</f>
        <v>0</v>
      </c>
      <c r="E164">
        <f t="shared" si="10"/>
        <v>1.4627790186140528E-3</v>
      </c>
      <c r="F164">
        <f t="shared" si="11"/>
        <v>0.63145394393684973</v>
      </c>
      <c r="G164">
        <f t="shared" si="12"/>
        <v>-1.9201381520352679E-6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165</v>
      </c>
      <c r="B165">
        <f>('CON Score and Page Rank'!DW150-'MIN and MAX'!B$27)/('MIN and MAX'!F$27-'MIN and MAX'!B$27)</f>
        <v>4.1282970268783682E-5</v>
      </c>
      <c r="C165">
        <f>('CON Score and Page Rank'!DX150-'MIN and MAX'!C$27)/('MIN and MAX'!G$27-'MIN and MAX'!C$27)</f>
        <v>1.485103540036226E-3</v>
      </c>
      <c r="D165">
        <f>('CON Score and Page Rank'!DY150-'MIN and MAX'!D$27)/('MIN and MAX'!H$27-'MIN and MAX'!D$27)</f>
        <v>0</v>
      </c>
      <c r="E165">
        <f t="shared" si="10"/>
        <v>1.4438205697674424E-3</v>
      </c>
      <c r="F165">
        <f t="shared" si="11"/>
        <v>0.63143813990560271</v>
      </c>
      <c r="G165">
        <f t="shared" si="12"/>
        <v>-4.1282970268783682E-5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109</v>
      </c>
      <c r="B166">
        <f>('CON Score and Page Rank'!DW95-'MIN and MAX'!B$27)/('MIN and MAX'!F$27-'MIN and MAX'!B$27)</f>
        <v>7.2691238509989207E-6</v>
      </c>
      <c r="C166">
        <f>('CON Score and Page Rank'!DX95-'MIN and MAX'!C$27)/('MIN and MAX'!G$27-'MIN and MAX'!C$27)</f>
        <v>1.4405622643611686E-3</v>
      </c>
      <c r="D166">
        <f>('CON Score and Page Rank'!DY95-'MIN and MAX'!D$27)/('MIN and MAX'!H$27-'MIN and MAX'!D$27)</f>
        <v>0.14577581446714521</v>
      </c>
      <c r="E166">
        <f t="shared" si="10"/>
        <v>1.4332931405101697E-3</v>
      </c>
      <c r="F166">
        <f t="shared" si="11"/>
        <v>0.631429364091596</v>
      </c>
      <c r="G166">
        <f t="shared" si="12"/>
        <v>0.14576854534329423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257</v>
      </c>
      <c r="B167">
        <f>('CON Score and Page Rank'!DW152-'MIN and MAX'!B$27)/('MIN and MAX'!F$27-'MIN and MAX'!B$27)</f>
        <v>5.1899823868899913E-5</v>
      </c>
      <c r="C167">
        <f>('CON Score and Page Rank'!DX152-'MIN and MAX'!C$27)/('MIN and MAX'!G$27-'MIN and MAX'!C$27)</f>
        <v>1.1355486026792541E-3</v>
      </c>
      <c r="D167">
        <f>('CON Score and Page Rank'!DY152-'MIN and MAX'!D$27)/('MIN and MAX'!H$27-'MIN and MAX'!D$27)</f>
        <v>5.6322473771397021E-2</v>
      </c>
      <c r="E167">
        <f t="shared" si="10"/>
        <v>1.0836487788103541E-3</v>
      </c>
      <c r="F167">
        <f t="shared" si="11"/>
        <v>0.63113789560372668</v>
      </c>
      <c r="G167">
        <f t="shared" si="12"/>
        <v>5.6270573947528123E-2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153</v>
      </c>
      <c r="B168">
        <f>('CON Score and Page Rank'!DW138-'MIN and MAX'!B$27)/('MIN and MAX'!F$27-'MIN and MAX'!B$27)</f>
        <v>9.668687233274235E-7</v>
      </c>
      <c r="C168">
        <f>('CON Score and Page Rank'!DX138-'MIN and MAX'!C$27)/('MIN and MAX'!G$27-'MIN and MAX'!C$27)</f>
        <v>9.9438408858334689E-4</v>
      </c>
      <c r="D168">
        <f>('CON Score and Page Rank'!DY138-'MIN and MAX'!D$27)/('MIN and MAX'!H$27-'MIN and MAX'!D$27)</f>
        <v>2.7609055770292656E-3</v>
      </c>
      <c r="E168">
        <f t="shared" si="10"/>
        <v>9.9341721986001942E-4</v>
      </c>
      <c r="F168">
        <f t="shared" si="11"/>
        <v>0.631062677299283</v>
      </c>
      <c r="G168">
        <f t="shared" si="12"/>
        <v>2.7599387083059382E-3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183</v>
      </c>
      <c r="B169">
        <f>('CON Score and Page Rank'!DW168-'MIN and MAX'!B$27)/('MIN and MAX'!F$27-'MIN and MAX'!B$27)</f>
        <v>3.6106563587106379E-2</v>
      </c>
      <c r="C169">
        <f>('CON Score and Page Rank'!DX168-'MIN and MAX'!C$27)/('MIN and MAX'!G$27-'MIN and MAX'!C$27)</f>
        <v>3.6374977873423919E-2</v>
      </c>
      <c r="D169">
        <f>('CON Score and Page Rank'!DY168-'MIN and MAX'!D$27)/('MIN and MAX'!H$27-'MIN and MAX'!D$27)</f>
        <v>0.94036443953616788</v>
      </c>
      <c r="E169">
        <f t="shared" si="10"/>
        <v>2.6841428631754066E-4</v>
      </c>
      <c r="F169">
        <f t="shared" si="11"/>
        <v>0.63045830459407715</v>
      </c>
      <c r="G169">
        <f t="shared" si="12"/>
        <v>0.90425787594906148</v>
      </c>
      <c r="H169" s="3">
        <f>IFERROR(VLOOKUP(A169,'GDP Data'!A$2:Q$144,3,FALSE),"Not Found")</f>
        <v>53749989092.019699</v>
      </c>
      <c r="I169">
        <f t="shared" si="13"/>
        <v>5.0794127574050277E-3</v>
      </c>
      <c r="J169">
        <f t="shared" si="14"/>
        <v>-0.62537889183667217</v>
      </c>
    </row>
    <row r="170" spans="1:10" x14ac:dyDescent="0.25">
      <c r="A170" t="s">
        <v>86</v>
      </c>
      <c r="B170">
        <f>('CON Score and Page Rank'!DW72-'MIN and MAX'!B$27)/('MIN and MAX'!F$27-'MIN and MAX'!B$27)</f>
        <v>2.5466818799549535E-6</v>
      </c>
      <c r="C170">
        <f>('CON Score and Page Rank'!DX72-'MIN and MAX'!C$27)/('MIN and MAX'!G$27-'MIN and MAX'!C$27)</f>
        <v>1.3122861843419703E-4</v>
      </c>
      <c r="D170">
        <f>('CON Score and Page Rank'!DY72-'MIN and MAX'!D$27)/('MIN and MAX'!H$27-'MIN and MAX'!D$27)</f>
        <v>5.8531198233020429E-2</v>
      </c>
      <c r="E170">
        <f t="shared" si="10"/>
        <v>1.2868193655424207E-4</v>
      </c>
      <c r="F170">
        <f t="shared" si="11"/>
        <v>0.63034182172990638</v>
      </c>
      <c r="G170">
        <f t="shared" si="12"/>
        <v>5.8528651551140475E-2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169</v>
      </c>
      <c r="B171">
        <f>('CON Score and Page Rank'!DW155-'MIN and MAX'!B$27)/('MIN and MAX'!F$27-'MIN and MAX'!B$27)</f>
        <v>5.9423487136802812E-7</v>
      </c>
      <c r="C171">
        <f>('CON Score and Page Rank'!DX155-'MIN and MAX'!C$27)/('MIN and MAX'!G$27-'MIN and MAX'!C$27)</f>
        <v>0</v>
      </c>
      <c r="D171">
        <f>('CON Score and Page Rank'!DY155-'MIN and MAX'!D$27)/('MIN and MAX'!H$27-'MIN and MAX'!D$27)</f>
        <v>4.9696300386526783E-3</v>
      </c>
      <c r="E171">
        <f t="shared" si="10"/>
        <v>-5.9423487136802812E-7</v>
      </c>
      <c r="F171">
        <f t="shared" si="11"/>
        <v>0.63023405528396748</v>
      </c>
      <c r="G171">
        <f t="shared" si="12"/>
        <v>4.9690358037813107E-3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73</v>
      </c>
      <c r="B172">
        <f>('CON Score and Page Rank'!DW59-'MIN and MAX'!B$27)/('MIN and MAX'!F$27-'MIN and MAX'!B$27)</f>
        <v>4.1596440995615074E-6</v>
      </c>
      <c r="C172">
        <f>('CON Score and Page Rank'!DX59-'MIN and MAX'!C$27)/('MIN and MAX'!G$27-'MIN and MAX'!C$27)</f>
        <v>1.57158279359214E-6</v>
      </c>
      <c r="D172">
        <f>('CON Score and Page Rank'!DY59-'MIN and MAX'!D$27)/('MIN and MAX'!H$27-'MIN and MAX'!D$27)</f>
        <v>4.9696300386526783E-3</v>
      </c>
      <c r="E172">
        <f t="shared" si="10"/>
        <v>-2.5880613059693673E-6</v>
      </c>
      <c r="F172">
        <f t="shared" si="11"/>
        <v>0.63023239320203617</v>
      </c>
      <c r="G172">
        <f t="shared" si="12"/>
        <v>4.9654703945531172E-3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261</v>
      </c>
      <c r="B173">
        <f>('CON Score and Page Rank'!DW159-'MIN and MAX'!B$27)/('MIN and MAX'!F$27-'MIN and MAX'!B$27)</f>
        <v>1.4855871784152115E-5</v>
      </c>
      <c r="C173">
        <f>('CON Score and Page Rank'!DX159-'MIN and MAX'!C$27)/('MIN and MAX'!G$27-'MIN and MAX'!C$27)</f>
        <v>6.2863311743685602E-6</v>
      </c>
      <c r="D173">
        <f>('CON Score and Page Rank'!DY159-'MIN and MAX'!D$27)/('MIN and MAX'!H$27-'MIN and MAX'!D$27)</f>
        <v>4.9696300386526783E-3</v>
      </c>
      <c r="E173">
        <f t="shared" si="10"/>
        <v>-8.5695406097835547E-6</v>
      </c>
      <c r="F173">
        <f t="shared" si="11"/>
        <v>0.63022740695624224</v>
      </c>
      <c r="G173">
        <f t="shared" si="12"/>
        <v>4.9547741668685263E-3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114</v>
      </c>
      <c r="B174">
        <f>('CON Score and Page Rank'!DW100-'MIN and MAX'!B$27)/('MIN and MAX'!F$27-'MIN and MAX'!B$27)</f>
        <v>3.5059857410589364E-5</v>
      </c>
      <c r="C174">
        <f>('CON Score and Page Rank'!DX100-'MIN and MAX'!C$27)/('MIN and MAX'!G$27-'MIN and MAX'!C$27)</f>
        <v>1.5191967004724021E-5</v>
      </c>
      <c r="D174">
        <f>('CON Score and Page Rank'!DY100-'MIN and MAX'!D$27)/('MIN and MAX'!H$27-'MIN and MAX'!D$27)</f>
        <v>4.9696300386526783E-3</v>
      </c>
      <c r="E174">
        <f t="shared" si="10"/>
        <v>-1.9867890405865343E-5</v>
      </c>
      <c r="F174">
        <f t="shared" si="11"/>
        <v>0.63021798849196475</v>
      </c>
      <c r="G174">
        <f t="shared" si="12"/>
        <v>4.9345701812420891E-3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191</v>
      </c>
      <c r="B175">
        <f>('CON Score and Page Rank'!DW176-'MIN and MAX'!B$27)/('MIN and MAX'!F$27-'MIN and MAX'!B$27)</f>
        <v>4.0535956965438595E-2</v>
      </c>
      <c r="C175">
        <f>('CON Score and Page Rank'!DX176-'MIN and MAX'!C$27)/('MIN and MAX'!G$27-'MIN and MAX'!C$27)</f>
        <v>4.0389740367595892E-2</v>
      </c>
      <c r="D175">
        <f>('CON Score and Page Rank'!DY176-'MIN and MAX'!D$27)/('MIN and MAX'!H$27-'MIN and MAX'!D$27)</f>
        <v>0.97073440088348983</v>
      </c>
      <c r="E175">
        <f t="shared" si="10"/>
        <v>-1.4621659784270352E-4</v>
      </c>
      <c r="F175">
        <f t="shared" si="11"/>
        <v>0.6301126624214346</v>
      </c>
      <c r="G175">
        <f t="shared" si="12"/>
        <v>0.93019844391805129</v>
      </c>
      <c r="H175" s="3">
        <f>IFERROR(VLOOKUP(A175,'GDP Data'!A$2:Q$144,3,FALSE),"Not Found")</f>
        <v>306602070620.5</v>
      </c>
      <c r="I175">
        <f t="shared" si="13"/>
        <v>2.8974116930337891E-2</v>
      </c>
      <c r="J175">
        <f t="shared" si="14"/>
        <v>-0.60113854549109669</v>
      </c>
    </row>
    <row r="176" spans="1:10" x14ac:dyDescent="0.25">
      <c r="A176" t="s">
        <v>136</v>
      </c>
      <c r="B176">
        <f>('CON Score and Page Rank'!DW122-'MIN and MAX'!B$27)/('MIN and MAX'!F$27-'MIN and MAX'!B$27)</f>
        <v>4.0408625326930035E-2</v>
      </c>
      <c r="C176">
        <f>('CON Score and Page Rank'!DX122-'MIN and MAX'!C$27)/('MIN and MAX'!G$27-'MIN and MAX'!C$27)</f>
        <v>4.002782522260117E-2</v>
      </c>
      <c r="D176">
        <f>('CON Score and Page Rank'!DY122-'MIN and MAX'!D$27)/('MIN and MAX'!H$27-'MIN and MAX'!D$27)</f>
        <v>0.96079514080618444</v>
      </c>
      <c r="E176">
        <f t="shared" si="10"/>
        <v>-3.8080010432886557E-4</v>
      </c>
      <c r="F176">
        <f t="shared" si="11"/>
        <v>0.62991711029074327</v>
      </c>
      <c r="G176">
        <f t="shared" si="12"/>
        <v>0.92038651547925443</v>
      </c>
      <c r="H176" s="3">
        <f>IFERROR(VLOOKUP(A176,'GDP Data'!A$2:Q$144,3,FALSE),"Not Found")</f>
        <v>1339395718862.8899</v>
      </c>
      <c r="I176">
        <f t="shared" si="13"/>
        <v>0.12657386199574017</v>
      </c>
      <c r="J176">
        <f t="shared" si="14"/>
        <v>-0.5033432482950031</v>
      </c>
    </row>
    <row r="177" spans="1:10" x14ac:dyDescent="0.25">
      <c r="A177" t="s">
        <v>54</v>
      </c>
      <c r="B177">
        <f>('CON Score and Page Rank'!DW39-'MIN and MAX'!B$27)/('MIN and MAX'!F$27-'MIN and MAX'!B$27)</f>
        <v>3.962826583828321E-2</v>
      </c>
      <c r="C177">
        <f>('CON Score and Page Rank'!DX39-'MIN and MAX'!C$27)/('MIN and MAX'!G$27-'MIN and MAX'!C$27)</f>
        <v>3.7921757307093115E-2</v>
      </c>
      <c r="D177">
        <f>('CON Score and Page Rank'!DY39-'MIN and MAX'!D$27)/('MIN and MAX'!H$27-'MIN and MAX'!D$27)</f>
        <v>0.86416344561016012</v>
      </c>
      <c r="E177">
        <f t="shared" si="10"/>
        <v>-1.7065085311900943E-3</v>
      </c>
      <c r="F177">
        <f t="shared" si="11"/>
        <v>0.62881198098548452</v>
      </c>
      <c r="G177">
        <f t="shared" si="12"/>
        <v>0.82453517977187696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39</v>
      </c>
      <c r="B178">
        <f>('CON Score and Page Rank'!DW25-'MIN and MAX'!B$27)/('MIN and MAX'!F$27-'MIN and MAX'!B$27)</f>
        <v>0</v>
      </c>
      <c r="C178">
        <f>('CON Score and Page Rank'!DX25-'MIN and MAX'!C$27)/('MIN and MAX'!G$27-'MIN and MAX'!C$27)</f>
        <v>-2.5829923624394019E-3</v>
      </c>
      <c r="D178">
        <f>('CON Score and Page Rank'!DY25-'MIN and MAX'!D$27)/('MIN and MAX'!H$27-'MIN and MAX'!D$27)</f>
        <v>-9.4975151849806733E-2</v>
      </c>
      <c r="E178">
        <f t="shared" si="10"/>
        <v>-2.5829923624394019E-3</v>
      </c>
      <c r="F178">
        <f t="shared" si="11"/>
        <v>0.6280813316602839</v>
      </c>
      <c r="G178">
        <f t="shared" si="12"/>
        <v>-9.4975151849806733E-2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80</v>
      </c>
      <c r="B179">
        <f>('CON Score and Page Rank'!DW66-'MIN and MAX'!B$27)/('MIN and MAX'!F$27-'MIN and MAX'!B$27)</f>
        <v>0</v>
      </c>
      <c r="C179">
        <f>('CON Score and Page Rank'!DX66-'MIN and MAX'!C$27)/('MIN and MAX'!G$27-'MIN and MAX'!C$27)</f>
        <v>-2.5829923624394019E-3</v>
      </c>
      <c r="D179">
        <f>('CON Score and Page Rank'!DY66-'MIN and MAX'!D$27)/('MIN and MAX'!H$27-'MIN and MAX'!D$27)</f>
        <v>-9.4975151849806733E-2</v>
      </c>
      <c r="E179">
        <f t="shared" si="10"/>
        <v>-2.5829923624394019E-3</v>
      </c>
      <c r="F179">
        <f t="shared" si="11"/>
        <v>0.6280813316602839</v>
      </c>
      <c r="G179">
        <f t="shared" si="12"/>
        <v>-9.4975151849806733E-2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116</v>
      </c>
      <c r="B180">
        <f>('CON Score and Page Rank'!DW102-'MIN and MAX'!B$27)/('MIN and MAX'!F$27-'MIN and MAX'!B$27)</f>
        <v>0</v>
      </c>
      <c r="C180">
        <f>('CON Score and Page Rank'!DX102-'MIN and MAX'!C$27)/('MIN and MAX'!G$27-'MIN and MAX'!C$27)</f>
        <v>-2.5829923624394019E-3</v>
      </c>
      <c r="D180">
        <f>('CON Score and Page Rank'!DY102-'MIN and MAX'!D$27)/('MIN and MAX'!H$27-'MIN and MAX'!D$27)</f>
        <v>-9.4975151849806733E-2</v>
      </c>
      <c r="E180">
        <f t="shared" si="10"/>
        <v>-2.5829923624394019E-3</v>
      </c>
      <c r="F180">
        <f t="shared" si="11"/>
        <v>0.6280813316602839</v>
      </c>
      <c r="G180">
        <f t="shared" si="12"/>
        <v>-9.4975151849806733E-2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143</v>
      </c>
      <c r="B181">
        <f>('CON Score and Page Rank'!DW129-'MIN and MAX'!B$27)/('MIN and MAX'!F$27-'MIN and MAX'!B$27)</f>
        <v>0</v>
      </c>
      <c r="C181">
        <f>('CON Score and Page Rank'!DX129-'MIN and MAX'!C$27)/('MIN and MAX'!G$27-'MIN and MAX'!C$27)</f>
        <v>-2.5829923624394019E-3</v>
      </c>
      <c r="D181">
        <f>('CON Score and Page Rank'!DY129-'MIN and MAX'!D$27)/('MIN and MAX'!H$27-'MIN and MAX'!D$27)</f>
        <v>-9.4975151849806733E-2</v>
      </c>
      <c r="E181">
        <f t="shared" si="10"/>
        <v>-2.5829923624394019E-3</v>
      </c>
      <c r="F181">
        <f t="shared" si="11"/>
        <v>0.6280813316602839</v>
      </c>
      <c r="G181">
        <f t="shared" si="12"/>
        <v>-9.4975151849806733E-2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150</v>
      </c>
      <c r="B182">
        <f>('CON Score and Page Rank'!DW135-'MIN and MAX'!B$27)/('MIN and MAX'!F$27-'MIN and MAX'!B$27)</f>
        <v>0</v>
      </c>
      <c r="C182">
        <f>('CON Score and Page Rank'!DX135-'MIN and MAX'!C$27)/('MIN and MAX'!G$27-'MIN and MAX'!C$27)</f>
        <v>-2.5829923624394019E-3</v>
      </c>
      <c r="D182">
        <f>('CON Score and Page Rank'!DY135-'MIN and MAX'!D$27)/('MIN and MAX'!H$27-'MIN and MAX'!D$27)</f>
        <v>-9.4975151849806733E-2</v>
      </c>
      <c r="E182">
        <f t="shared" si="10"/>
        <v>-2.5829923624394019E-3</v>
      </c>
      <c r="F182">
        <f t="shared" si="11"/>
        <v>0.6280813316602839</v>
      </c>
      <c r="G182">
        <f t="shared" si="12"/>
        <v>-9.4975151849806733E-2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158</v>
      </c>
      <c r="B183">
        <f>('CON Score and Page Rank'!DW143-'MIN and MAX'!B$27)/('MIN and MAX'!F$27-'MIN and MAX'!B$27)</f>
        <v>0</v>
      </c>
      <c r="C183">
        <f>('CON Score and Page Rank'!DX143-'MIN and MAX'!C$27)/('MIN and MAX'!G$27-'MIN and MAX'!C$27)</f>
        <v>-2.5829923624394019E-3</v>
      </c>
      <c r="D183">
        <f>('CON Score and Page Rank'!DY143-'MIN and MAX'!D$27)/('MIN and MAX'!H$27-'MIN and MAX'!D$27)</f>
        <v>-9.4975151849806733E-2</v>
      </c>
      <c r="E183">
        <f t="shared" si="10"/>
        <v>-2.5829923624394019E-3</v>
      </c>
      <c r="F183">
        <f t="shared" si="11"/>
        <v>0.6280813316602839</v>
      </c>
      <c r="G183">
        <f t="shared" si="12"/>
        <v>-9.4975151849806733E-2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161</v>
      </c>
      <c r="B184">
        <f>('CON Score and Page Rank'!DW146-'MIN and MAX'!B$27)/('MIN and MAX'!F$27-'MIN and MAX'!B$27)</f>
        <v>0</v>
      </c>
      <c r="C184">
        <f>('CON Score and Page Rank'!DX146-'MIN and MAX'!C$27)/('MIN and MAX'!G$27-'MIN and MAX'!C$27)</f>
        <v>-2.5829923624394019E-3</v>
      </c>
      <c r="D184">
        <f>('CON Score and Page Rank'!DY146-'MIN and MAX'!D$27)/('MIN and MAX'!H$27-'MIN and MAX'!D$27)</f>
        <v>-9.4975151849806733E-2</v>
      </c>
      <c r="E184">
        <f t="shared" si="10"/>
        <v>-2.5829923624394019E-3</v>
      </c>
      <c r="F184">
        <f t="shared" si="11"/>
        <v>0.6280813316602839</v>
      </c>
      <c r="G184">
        <f t="shared" si="12"/>
        <v>-9.4975151849806733E-2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181</v>
      </c>
      <c r="B185">
        <f>('CON Score and Page Rank'!DW166-'MIN and MAX'!B$27)/('MIN and MAX'!F$27-'MIN and MAX'!B$27)</f>
        <v>4.5704493662801673E-2</v>
      </c>
      <c r="C185">
        <f>('CON Score and Page Rank'!DX166-'MIN and MAX'!C$27)/('MIN and MAX'!G$27-'MIN and MAX'!C$27)</f>
        <v>4.0619277310446289E-2</v>
      </c>
      <c r="D185">
        <f>('CON Score and Page Rank'!DY166-'MIN and MAX'!D$27)/('MIN and MAX'!H$27-'MIN and MAX'!D$27)</f>
        <v>0.97073440088348983</v>
      </c>
      <c r="E185">
        <f t="shared" si="10"/>
        <v>-5.0852163523553845E-3</v>
      </c>
      <c r="F185">
        <f t="shared" si="11"/>
        <v>0.62599544233232329</v>
      </c>
      <c r="G185">
        <f t="shared" si="12"/>
        <v>0.92502990722068812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189</v>
      </c>
      <c r="B186">
        <f>('CON Score and Page Rank'!DW174-'MIN and MAX'!B$27)/('MIN and MAX'!F$27-'MIN and MAX'!B$27)</f>
        <v>4.6972198642420672E-2</v>
      </c>
      <c r="C186">
        <f>('CON Score and Page Rank'!DX174-'MIN and MAX'!C$27)/('MIN and MAX'!G$27-'MIN and MAX'!C$27)</f>
        <v>4.1051516419946504E-2</v>
      </c>
      <c r="D186">
        <f>('CON Score and Page Rank'!DY174-'MIN and MAX'!D$27)/('MIN and MAX'!H$27-'MIN and MAX'!D$27)</f>
        <v>0.97073440088348983</v>
      </c>
      <c r="E186">
        <f t="shared" si="10"/>
        <v>-5.9206822224741676E-3</v>
      </c>
      <c r="F186">
        <f t="shared" si="11"/>
        <v>0.62529898615998236</v>
      </c>
      <c r="G186">
        <f t="shared" si="12"/>
        <v>0.9237622022410692</v>
      </c>
      <c r="H186" s="3">
        <f>IFERROR(VLOOKUP(A186,'GDP Data'!A$2:Q$144,3,FALSE),"Not Found")</f>
        <v>190905493539.168</v>
      </c>
      <c r="I186">
        <f t="shared" si="13"/>
        <v>1.8040706904729833E-2</v>
      </c>
      <c r="J186">
        <f t="shared" si="14"/>
        <v>-0.60725827925525255</v>
      </c>
    </row>
    <row r="187" spans="1:10" x14ac:dyDescent="0.25">
      <c r="A187" t="s">
        <v>22</v>
      </c>
      <c r="B187">
        <f>('CON Score and Page Rank'!DW13-'MIN and MAX'!B$27)/('MIN and MAX'!F$27-'MIN and MAX'!B$27)</f>
        <v>5.4789863038304763E-2</v>
      </c>
      <c r="C187">
        <f>('CON Score and Page Rank'!DX13-'MIN and MAX'!C$27)/('MIN and MAX'!G$27-'MIN and MAX'!C$27)</f>
        <v>4.5774533072420319E-2</v>
      </c>
      <c r="D187">
        <f>('CON Score and Page Rank'!DY13-'MIN and MAX'!D$27)/('MIN and MAX'!H$27-'MIN and MAX'!D$27)</f>
        <v>1</v>
      </c>
      <c r="E187">
        <f t="shared" si="10"/>
        <v>-9.0153299658844444E-3</v>
      </c>
      <c r="F187">
        <f t="shared" si="11"/>
        <v>0.62271924400748468</v>
      </c>
      <c r="G187">
        <f t="shared" si="12"/>
        <v>0.9452101369616952</v>
      </c>
      <c r="H187" s="3">
        <f>IFERROR(VLOOKUP(A187,'GDP Data'!A$2:Q$144,3,FALSE),"Not Found")</f>
        <v>129533107311.811</v>
      </c>
      <c r="I187">
        <f t="shared" si="13"/>
        <v>1.2240972117399256E-2</v>
      </c>
      <c r="J187">
        <f t="shared" si="14"/>
        <v>-0.61047827189008541</v>
      </c>
    </row>
    <row r="188" spans="1:10" x14ac:dyDescent="0.25">
      <c r="A188" t="s">
        <v>60</v>
      </c>
      <c r="B188">
        <f>('CON Score and Page Rank'!DW46-'MIN and MAX'!B$27)/('MIN and MAX'!F$27-'MIN and MAX'!B$27)</f>
        <v>6.4361096242725305E-2</v>
      </c>
      <c r="C188">
        <f>('CON Score and Page Rank'!DX46-'MIN and MAX'!C$27)/('MIN and MAX'!G$27-'MIN and MAX'!C$27)</f>
        <v>5.1211752615103585E-2</v>
      </c>
      <c r="D188">
        <f>('CON Score and Page Rank'!DY46-'MIN and MAX'!D$27)/('MIN and MAX'!H$27-'MIN and MAX'!D$27)</f>
        <v>0.93373826615129762</v>
      </c>
      <c r="E188">
        <f t="shared" si="10"/>
        <v>-1.3149343627621719E-2</v>
      </c>
      <c r="F188">
        <f t="shared" si="11"/>
        <v>0.6192730717169892</v>
      </c>
      <c r="G188">
        <f t="shared" si="12"/>
        <v>0.86937716990857228</v>
      </c>
      <c r="H188" s="3">
        <f>IFERROR(VLOOKUP(A188,'GDP Data'!A$2:Q$144,3,FALSE),"Not Found")</f>
        <v>89794943349.891205</v>
      </c>
      <c r="I188">
        <f t="shared" si="13"/>
        <v>8.4856869462996316E-3</v>
      </c>
      <c r="J188">
        <f t="shared" si="14"/>
        <v>-0.61078738477068961</v>
      </c>
    </row>
    <row r="189" spans="1:10" x14ac:dyDescent="0.25">
      <c r="A189" t="s">
        <v>27</v>
      </c>
      <c r="B189">
        <f>('CON Score and Page Rank'!DW14-'MIN and MAX'!B$27)/('MIN and MAX'!F$27-'MIN and MAX'!B$27)</f>
        <v>6.9271556953612465E-2</v>
      </c>
      <c r="C189">
        <f>('CON Score and Page Rank'!DX14-'MIN and MAX'!C$27)/('MIN and MAX'!G$27-'MIN and MAX'!C$27)</f>
        <v>5.4662705416566613E-2</v>
      </c>
      <c r="D189">
        <f>('CON Score and Page Rank'!DY14-'MIN and MAX'!D$27)/('MIN and MAX'!H$27-'MIN and MAX'!D$27)</f>
        <v>0.93373826615129762</v>
      </c>
      <c r="E189">
        <f t="shared" si="10"/>
        <v>-1.4608851537045851E-2</v>
      </c>
      <c r="F189">
        <f t="shared" si="11"/>
        <v>0.61805640526961647</v>
      </c>
      <c r="G189">
        <f t="shared" si="12"/>
        <v>0.8644667091976852</v>
      </c>
      <c r="H189" s="3">
        <f>IFERROR(VLOOKUP(A189,'GDP Data'!A$2:Q$144,3,FALSE),"Not Found")</f>
        <v>136309295225.34</v>
      </c>
      <c r="I189">
        <f t="shared" si="13"/>
        <v>1.2881326765204442E-2</v>
      </c>
      <c r="J189">
        <f t="shared" si="14"/>
        <v>-0.60517507850441199</v>
      </c>
    </row>
    <row r="190" spans="1:10" x14ac:dyDescent="0.25">
      <c r="A190" t="s">
        <v>33</v>
      </c>
      <c r="B190">
        <f>('CON Score and Page Rank'!DW19-'MIN and MAX'!B$27)/('MIN and MAX'!F$27-'MIN and MAX'!B$27)</f>
        <v>6.8651848742300695E-2</v>
      </c>
      <c r="C190">
        <f>('CON Score and Page Rank'!DX19-'MIN and MAX'!C$27)/('MIN and MAX'!G$27-'MIN and MAX'!C$27)</f>
        <v>5.289987263834834E-2</v>
      </c>
      <c r="D190">
        <f>('CON Score and Page Rank'!DY19-'MIN and MAX'!D$27)/('MIN and MAX'!H$27-'MIN and MAX'!D$27)</f>
        <v>1</v>
      </c>
      <c r="E190">
        <f t="shared" si="10"/>
        <v>-1.5751976103952355E-2</v>
      </c>
      <c r="F190">
        <f t="shared" si="11"/>
        <v>0.6171034804538329</v>
      </c>
      <c r="G190">
        <f t="shared" si="12"/>
        <v>0.93134815125769932</v>
      </c>
      <c r="H190" s="3">
        <f>IFERROR(VLOOKUP(A190,'GDP Data'!A$2:Q$144,3,FALSE),"Not Found")</f>
        <v>173972218824.02701</v>
      </c>
      <c r="I190">
        <f t="shared" si="13"/>
        <v>1.6440500224399524E-2</v>
      </c>
      <c r="J190">
        <f t="shared" si="14"/>
        <v>-0.60066298022943343</v>
      </c>
    </row>
    <row r="191" spans="1:10" x14ac:dyDescent="0.25">
      <c r="A191" t="s">
        <v>200</v>
      </c>
      <c r="B191">
        <f>('CON Score and Page Rank'!DW185-'MIN and MAX'!B$27)/('MIN and MAX'!F$27-'MIN and MAX'!B$27)</f>
        <v>7.177750501555033E-2</v>
      </c>
      <c r="C191">
        <f>('CON Score and Page Rank'!DX185-'MIN and MAX'!C$27)/('MIN and MAX'!G$27-'MIN and MAX'!C$27)</f>
        <v>5.5306467928730306E-2</v>
      </c>
      <c r="D191">
        <f>('CON Score and Page Rank'!DY185-'MIN and MAX'!D$27)/('MIN and MAX'!H$27-'MIN and MAX'!D$27)</f>
        <v>0.99116510215350639</v>
      </c>
      <c r="E191">
        <f t="shared" si="10"/>
        <v>-1.6471037086820024E-2</v>
      </c>
      <c r="F191">
        <f t="shared" si="11"/>
        <v>0.61650406104279643</v>
      </c>
      <c r="G191">
        <f t="shared" si="12"/>
        <v>0.91938759713795604</v>
      </c>
      <c r="H191" s="3">
        <f>IFERROR(VLOOKUP(A191,'GDP Data'!A$2:Q$144,3,FALSE),"Not Found")</f>
        <v>559983704094.17004</v>
      </c>
      <c r="I191">
        <f t="shared" si="13"/>
        <v>5.2918864144237708E-2</v>
      </c>
      <c r="J191">
        <f t="shared" si="14"/>
        <v>-0.56358519689855868</v>
      </c>
    </row>
    <row r="192" spans="1:10" x14ac:dyDescent="0.25">
      <c r="A192" t="s">
        <v>42</v>
      </c>
      <c r="B192">
        <f>('CON Score and Page Rank'!DW27-'MIN and MAX'!B$27)/('MIN and MAX'!F$27-'MIN and MAX'!B$27)</f>
        <v>6.2363599760852109E-2</v>
      </c>
      <c r="C192">
        <f>('CON Score and Page Rank'!DX27-'MIN and MAX'!C$27)/('MIN and MAX'!G$27-'MIN and MAX'!C$27)</f>
        <v>3.6486788713341732E-2</v>
      </c>
      <c r="D192">
        <f>('CON Score and Page Rank'!DY27-'MIN and MAX'!D$27)/('MIN and MAX'!H$27-'MIN and MAX'!D$27)</f>
        <v>0.97073440088348983</v>
      </c>
      <c r="E192">
        <f t="shared" si="10"/>
        <v>-2.5876811047510377E-2</v>
      </c>
      <c r="F192">
        <f t="shared" si="11"/>
        <v>0.60866327476431725</v>
      </c>
      <c r="G192">
        <f t="shared" si="12"/>
        <v>0.90837080112263768</v>
      </c>
      <c r="H192" s="3">
        <f>IFERROR(VLOOKUP(A192,'GDP Data'!A$2:Q$144,3,FALSE),"Not Found")</f>
        <v>53872425916.624802</v>
      </c>
      <c r="I192">
        <f t="shared" si="13"/>
        <v>5.0909831256856723E-3</v>
      </c>
      <c r="J192">
        <f t="shared" si="14"/>
        <v>-0.60357229163863158</v>
      </c>
    </row>
    <row r="193" spans="1:10" x14ac:dyDescent="0.25">
      <c r="A193" t="s">
        <v>162</v>
      </c>
      <c r="B193">
        <f>('CON Score and Page Rank'!DW147-'MIN and MAX'!B$27)/('MIN and MAX'!F$27-'MIN and MAX'!B$27)</f>
        <v>9.413407761774932E-2</v>
      </c>
      <c r="C193">
        <f>('CON Score and Page Rank'!DX147-'MIN and MAX'!C$27)/('MIN and MAX'!G$27-'MIN and MAX'!C$27)</f>
        <v>6.59157009625089E-2</v>
      </c>
      <c r="D193">
        <f>('CON Score and Page Rank'!DY147-'MIN and MAX'!D$27)/('MIN and MAX'!H$27-'MIN and MAX'!D$27)</f>
        <v>0.99116510215350639</v>
      </c>
      <c r="E193">
        <f t="shared" si="10"/>
        <v>-2.8218376655240421E-2</v>
      </c>
      <c r="F193">
        <f t="shared" si="11"/>
        <v>0.60671131253728749</v>
      </c>
      <c r="G193">
        <f t="shared" si="12"/>
        <v>0.89703102453575712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-0.55495721446857071</v>
      </c>
    </row>
    <row r="194" spans="1:10" x14ac:dyDescent="0.25">
      <c r="A194" t="s">
        <v>21</v>
      </c>
      <c r="B194">
        <f>('CON Score and Page Rank'!DW12-'MIN and MAX'!B$27)/('MIN and MAX'!F$27-'MIN and MAX'!B$27)</f>
        <v>0.10206310453597905</v>
      </c>
      <c r="C194">
        <f>('CON Score and Page Rank'!DX12-'MIN and MAX'!C$27)/('MIN and MAX'!G$27-'MIN and MAX'!C$27)</f>
        <v>6.685783719905157E-2</v>
      </c>
      <c r="D194">
        <f>('CON Score and Page Rank'!DY12-'MIN and MAX'!D$27)/('MIN and MAX'!H$27-'MIN and MAX'!D$27)</f>
        <v>1</v>
      </c>
      <c r="E194">
        <f t="shared" si="10"/>
        <v>-3.5205267336927484E-2</v>
      </c>
      <c r="F194">
        <f t="shared" si="11"/>
        <v>0.60088694159076461</v>
      </c>
      <c r="G194">
        <f t="shared" si="12"/>
        <v>0.897936895464021</v>
      </c>
      <c r="H194" s="3">
        <f>IFERROR(VLOOKUP(A194,'GDP Data'!A$2:Q$144,3,FALSE),"Not Found")</f>
        <v>164791442543.375</v>
      </c>
      <c r="I194">
        <f t="shared" si="13"/>
        <v>1.5572910240651064E-2</v>
      </c>
      <c r="J194">
        <f t="shared" si="14"/>
        <v>-0.58531403135011351</v>
      </c>
    </row>
    <row r="195" spans="1:10" x14ac:dyDescent="0.25">
      <c r="A195" t="s">
        <v>34</v>
      </c>
      <c r="B195">
        <f>('CON Score and Page Rank'!DW20-'MIN and MAX'!B$27)/('MIN and MAX'!F$27-'MIN and MAX'!B$27)</f>
        <v>9.8240678508410548E-2</v>
      </c>
      <c r="C195">
        <f>('CON Score and Page Rank'!DX20-'MIN and MAX'!C$27)/('MIN and MAX'!G$27-'MIN and MAX'!C$27)</f>
        <v>5.556634515051255E-2</v>
      </c>
      <c r="D195">
        <f>('CON Score and Page Rank'!DY20-'MIN and MAX'!D$27)/('MIN and MAX'!H$27-'MIN and MAX'!D$27)</f>
        <v>0.93760353395913865</v>
      </c>
      <c r="E195">
        <f t="shared" ref="E195:E213" si="15">C195-B195</f>
        <v>-4.2674333357897998E-2</v>
      </c>
      <c r="F195">
        <f t="shared" si="11"/>
        <v>0.59466062245796014</v>
      </c>
      <c r="G195">
        <f t="shared" si="12"/>
        <v>0.83936285545072808</v>
      </c>
      <c r="H195" s="3">
        <f>IFERROR(VLOOKUP(A195,'GDP Data'!A$2:Q$144,3,FALSE),"Not Found")</f>
        <v>121604107164.99699</v>
      </c>
      <c r="I195">
        <f t="shared" si="13"/>
        <v>1.1491675881631776E-2</v>
      </c>
      <c r="J195">
        <f t="shared" si="14"/>
        <v>-0.58316894657632834</v>
      </c>
    </row>
    <row r="196" spans="1:10" x14ac:dyDescent="0.25">
      <c r="A196" t="s">
        <v>52</v>
      </c>
      <c r="B196">
        <f>('CON Score and Page Rank'!DW37-'MIN and MAX'!B$27)/('MIN and MAX'!F$27-'MIN and MAX'!B$27)</f>
        <v>0.12615894192711918</v>
      </c>
      <c r="C196">
        <f>('CON Score and Page Rank'!DX37-'MIN and MAX'!C$27)/('MIN and MAX'!G$27-'MIN and MAX'!C$27)</f>
        <v>8.3019578469946689E-2</v>
      </c>
      <c r="D196">
        <f>('CON Score and Page Rank'!DY37-'MIN and MAX'!D$27)/('MIN and MAX'!H$27-'MIN and MAX'!D$27)</f>
        <v>0.99116510215350639</v>
      </c>
      <c r="E196">
        <f t="shared" si="15"/>
        <v>-4.3139363457172494E-2</v>
      </c>
      <c r="F196">
        <f t="shared" ref="F196:F213" si="16">(E196-MIN(E$3:E$220))/(MAX(E$3:E$220)-MIN(E$3:E$220))</f>
        <v>0.59427296678637898</v>
      </c>
      <c r="G196">
        <f t="shared" ref="G196:G213" si="17">D196-B196</f>
        <v>0.86500616022638721</v>
      </c>
      <c r="H196" s="3">
        <f>IFERROR(VLOOKUP(A196,'GDP Data'!A$2:Q$144,3,FALSE),"Not Found")</f>
        <v>169403241524.33701</v>
      </c>
      <c r="I196">
        <f t="shared" ref="I196:I213" si="18">IFERROR((H196-MIN(H$3:H$220))/(MAX(H$3:H$220)-MIN(H$3:H$220)),"No Value")</f>
        <v>1.6008728572416343E-2</v>
      </c>
      <c r="J196">
        <f t="shared" ref="J196:J213" si="19">IFERROR(I196-F196,"No Value")</f>
        <v>-0.57826423821396267</v>
      </c>
    </row>
    <row r="197" spans="1:10" x14ac:dyDescent="0.25">
      <c r="A197" t="s">
        <v>216</v>
      </c>
      <c r="B197">
        <f>('CON Score and Page Rank'!DW201-'MIN and MAX'!B$27)/('MIN and MAX'!F$27-'MIN and MAX'!B$27)</f>
        <v>0.11850162637760736</v>
      </c>
      <c r="C197">
        <f>('CON Score and Page Rank'!DX201-'MIN and MAX'!C$27)/('MIN and MAX'!G$27-'MIN and MAX'!C$27)</f>
        <v>7.4524479354847337E-2</v>
      </c>
      <c r="D197">
        <f>('CON Score and Page Rank'!DY201-'MIN and MAX'!D$27)/('MIN and MAX'!H$27-'MIN and MAX'!D$27)</f>
        <v>0.97073440088348983</v>
      </c>
      <c r="E197">
        <f t="shared" si="15"/>
        <v>-4.3977147022760024E-2</v>
      </c>
      <c r="F197">
        <f t="shared" si="16"/>
        <v>0.59357457855029683</v>
      </c>
      <c r="G197">
        <f t="shared" si="17"/>
        <v>0.85223277450588242</v>
      </c>
      <c r="H197" s="3">
        <f>IFERROR(VLOOKUP(A197,'GDP Data'!A$2:Q$144,3,FALSE),"Not Found")</f>
        <v>756706300589.79102</v>
      </c>
      <c r="I197">
        <f t="shared" si="18"/>
        <v>7.1509291476213779E-2</v>
      </c>
      <c r="J197">
        <f t="shared" si="19"/>
        <v>-0.52206528707408306</v>
      </c>
    </row>
    <row r="198" spans="1:10" x14ac:dyDescent="0.25">
      <c r="A198" t="s">
        <v>20</v>
      </c>
      <c r="B198">
        <f>('CON Score and Page Rank'!DW6-'MIN and MAX'!B$27)/('MIN and MAX'!F$27-'MIN and MAX'!B$27)</f>
        <v>0.12803488494650977</v>
      </c>
      <c r="C198">
        <f>('CON Score and Page Rank'!DX6-'MIN and MAX'!C$27)/('MIN and MAX'!G$27-'MIN and MAX'!C$27)</f>
        <v>6.9843077632680134E-2</v>
      </c>
      <c r="D198">
        <f>('CON Score and Page Rank'!DY6-'MIN and MAX'!D$27)/('MIN and MAX'!H$27-'MIN and MAX'!D$27)</f>
        <v>0.94919933738266149</v>
      </c>
      <c r="E198">
        <f t="shared" si="15"/>
        <v>-5.8191807313829641E-2</v>
      </c>
      <c r="F198">
        <f t="shared" si="16"/>
        <v>0.58172503657435071</v>
      </c>
      <c r="G198">
        <f t="shared" si="17"/>
        <v>0.82116445243615166</v>
      </c>
      <c r="H198" s="3">
        <f>IFERROR(VLOOKUP(A198,'GDP Data'!A$2:Q$144,3,FALSE),"Not Found")</f>
        <v>738981792355.37195</v>
      </c>
      <c r="I198">
        <f t="shared" si="18"/>
        <v>6.9834312657324954E-2</v>
      </c>
      <c r="J198">
        <f t="shared" si="19"/>
        <v>-0.51189072391702573</v>
      </c>
    </row>
    <row r="199" spans="1:10" x14ac:dyDescent="0.25">
      <c r="A199" t="s">
        <v>25</v>
      </c>
      <c r="B199">
        <f>('CON Score and Page Rank'!DW9-'MIN and MAX'!B$27)/('MIN and MAX'!F$27-'MIN and MAX'!B$27)</f>
        <v>0.18385126316302358</v>
      </c>
      <c r="C199">
        <f>('CON Score and Page Rank'!DX9-'MIN and MAX'!C$27)/('MIN and MAX'!G$27-'MIN and MAX'!C$27)</f>
        <v>0.12004661914095527</v>
      </c>
      <c r="D199">
        <f>('CON Score and Page Rank'!DY9-'MIN and MAX'!D$27)/('MIN and MAX'!H$27-'MIN and MAX'!D$27)</f>
        <v>0.99116510215350639</v>
      </c>
      <c r="E199">
        <f t="shared" si="15"/>
        <v>-6.3804644022068313E-2</v>
      </c>
      <c r="F199">
        <f t="shared" si="16"/>
        <v>0.57704609646487859</v>
      </c>
      <c r="G199">
        <f t="shared" si="17"/>
        <v>0.80731383899048281</v>
      </c>
      <c r="H199" s="3">
        <f>IFERROR(VLOOKUP(A199,'GDP Data'!A$2:Q$144,3,FALSE),"Not Found")</f>
        <v>109346669229.69501</v>
      </c>
      <c r="I199">
        <f t="shared" si="18"/>
        <v>1.0333339151272939E-2</v>
      </c>
      <c r="J199">
        <f t="shared" si="19"/>
        <v>-0.5667127573136056</v>
      </c>
    </row>
    <row r="200" spans="1:10" x14ac:dyDescent="0.25">
      <c r="A200" t="s">
        <v>31</v>
      </c>
      <c r="B200">
        <f>('CON Score and Page Rank'!DW17-'MIN and MAX'!B$27)/('MIN and MAX'!F$27-'MIN and MAX'!B$27)</f>
        <v>0.16967040454859955</v>
      </c>
      <c r="C200">
        <f>('CON Score and Page Rank'!DX17-'MIN and MAX'!C$27)/('MIN and MAX'!G$27-'MIN and MAX'!C$27)</f>
        <v>9.8732631398101997E-2</v>
      </c>
      <c r="D200">
        <f>('CON Score and Page Rank'!DY17-'MIN and MAX'!D$27)/('MIN and MAX'!H$27-'MIN and MAX'!D$27)</f>
        <v>1</v>
      </c>
      <c r="E200">
        <f t="shared" si="15"/>
        <v>-7.0937773150497554E-2</v>
      </c>
      <c r="F200">
        <f t="shared" si="16"/>
        <v>0.57109981907967311</v>
      </c>
      <c r="G200">
        <f t="shared" si="17"/>
        <v>0.8303295954514005</v>
      </c>
      <c r="H200" s="3">
        <f>IFERROR(VLOOKUP(A200,'GDP Data'!A$2:Q$144,3,FALSE),"Not Found")</f>
        <v>21387533703.2327</v>
      </c>
      <c r="I200">
        <f t="shared" si="18"/>
        <v>2.0211373690819864E-3</v>
      </c>
      <c r="J200">
        <f t="shared" si="19"/>
        <v>-0.56907868171059117</v>
      </c>
    </row>
    <row r="201" spans="1:10" x14ac:dyDescent="0.25">
      <c r="A201" t="s">
        <v>29</v>
      </c>
      <c r="B201">
        <f>('CON Score and Page Rank'!DW10-'MIN and MAX'!B$27)/('MIN and MAX'!F$27-'MIN and MAX'!B$27)</f>
        <v>0.24615393296538066</v>
      </c>
      <c r="C201">
        <f>('CON Score and Page Rank'!DX10-'MIN and MAX'!C$27)/('MIN and MAX'!G$27-'MIN and MAX'!C$27)</f>
        <v>0.17376072591432518</v>
      </c>
      <c r="D201">
        <f>('CON Score and Page Rank'!DY10-'MIN and MAX'!D$27)/('MIN and MAX'!H$27-'MIN and MAX'!D$27)</f>
        <v>0.94257316399779123</v>
      </c>
      <c r="E201">
        <f t="shared" si="15"/>
        <v>-7.239320705105548E-2</v>
      </c>
      <c r="F201">
        <f t="shared" si="16"/>
        <v>0.56988654878374412</v>
      </c>
      <c r="G201">
        <f t="shared" si="17"/>
        <v>0.69641923103241055</v>
      </c>
      <c r="H201" s="3">
        <f>IFERROR(VLOOKUP(A201,'GDP Data'!A$2:Q$144,3,FALSE),"Not Found")</f>
        <v>1168023426056.3799</v>
      </c>
      <c r="I201">
        <f t="shared" si="18"/>
        <v>0.11037905665620985</v>
      </c>
      <c r="J201">
        <f t="shared" si="19"/>
        <v>-0.45950749212753428</v>
      </c>
    </row>
    <row r="202" spans="1:10" x14ac:dyDescent="0.25">
      <c r="A202" t="s">
        <v>40</v>
      </c>
      <c r="B202">
        <f>('CON Score and Page Rank'!DW3-'MIN and MAX'!B$27)/('MIN and MAX'!F$27-'MIN and MAX'!B$27)</f>
        <v>0.19900605957368347</v>
      </c>
      <c r="C202">
        <f>('CON Score and Page Rank'!DX3-'MIN and MAX'!C$27)/('MIN and MAX'!G$27-'MIN and MAX'!C$27)</f>
        <v>8.6313739694702352E-2</v>
      </c>
      <c r="D202">
        <f>('CON Score and Page Rank'!DY3-'MIN and MAX'!D$27)/('MIN and MAX'!H$27-'MIN and MAX'!D$27)</f>
        <v>0.96079514080618444</v>
      </c>
      <c r="E202">
        <f t="shared" si="15"/>
        <v>-0.11269231987898112</v>
      </c>
      <c r="F202">
        <f t="shared" si="16"/>
        <v>0.53629263804161387</v>
      </c>
      <c r="G202">
        <f t="shared" si="17"/>
        <v>0.761789081232501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-0.5004689328486589</v>
      </c>
    </row>
    <row r="203" spans="1:10" x14ac:dyDescent="0.25">
      <c r="A203" t="s">
        <v>49</v>
      </c>
      <c r="B203">
        <f>('CON Score and Page Rank'!DW34-'MIN and MAX'!B$27)/('MIN and MAX'!F$27-'MIN and MAX'!B$27)</f>
        <v>0.27784395866210915</v>
      </c>
      <c r="C203">
        <f>('CON Score and Page Rank'!DX34-'MIN and MAX'!C$27)/('MIN and MAX'!G$27-'MIN and MAX'!C$27)</f>
        <v>0.14113770114724555</v>
      </c>
      <c r="D203">
        <f>('CON Score and Page Rank'!DY34-'MIN and MAX'!D$27)/('MIN and MAX'!H$27-'MIN and MAX'!D$27)</f>
        <v>0.93373826615129762</v>
      </c>
      <c r="E203">
        <f t="shared" si="15"/>
        <v>-0.13670625751486359</v>
      </c>
      <c r="F203">
        <f t="shared" si="16"/>
        <v>0.51627427979756113</v>
      </c>
      <c r="G203">
        <f t="shared" si="17"/>
        <v>0.65589430748918853</v>
      </c>
      <c r="H203" s="3" t="str">
        <f>IFERROR(VLOOKUP(A203,'GDP Data'!A$2:Q$144,3,FALSE),"Not Found")</f>
        <v>Not Found</v>
      </c>
      <c r="I203" t="str">
        <f t="shared" si="18"/>
        <v>No Value</v>
      </c>
      <c r="J203" t="str">
        <f t="shared" si="19"/>
        <v>No Value</v>
      </c>
    </row>
    <row r="204" spans="1:10" x14ac:dyDescent="0.25">
      <c r="A204" t="s">
        <v>18</v>
      </c>
      <c r="B204">
        <f>('CON Score and Page Rank'!DW4-'MIN and MAX'!B$27)/('MIN and MAX'!F$27-'MIN and MAX'!B$27)</f>
        <v>0.20567388424636313</v>
      </c>
      <c r="C204">
        <f>('CON Score and Page Rank'!DX4-'MIN and MAX'!C$27)/('MIN and MAX'!G$27-'MIN and MAX'!C$27)</f>
        <v>5.4010766308368492E-2</v>
      </c>
      <c r="D204">
        <f>('CON Score and Page Rank'!DY4-'MIN and MAX'!D$27)/('MIN and MAX'!H$27-'MIN and MAX'!D$27)</f>
        <v>0.9254555494202098</v>
      </c>
      <c r="E204">
        <f t="shared" si="15"/>
        <v>-0.15166311793799464</v>
      </c>
      <c r="F204">
        <f t="shared" si="16"/>
        <v>0.50380602928835927</v>
      </c>
      <c r="G204">
        <f t="shared" si="17"/>
        <v>0.71978166517384667</v>
      </c>
      <c r="H204" s="3">
        <f>IFERROR(VLOOKUP(A204,'GDP Data'!A$2:Q$144,3,FALSE),"Not Found")</f>
        <v>197508773215.323</v>
      </c>
      <c r="I204">
        <f t="shared" si="18"/>
        <v>1.8664721599325463E-2</v>
      </c>
      <c r="J204">
        <f t="shared" si="19"/>
        <v>-0.4851413076890338</v>
      </c>
    </row>
    <row r="205" spans="1:10" x14ac:dyDescent="0.25">
      <c r="A205" t="s">
        <v>19</v>
      </c>
      <c r="B205">
        <f>('CON Score and Page Rank'!DW5-'MIN and MAX'!B$27)/('MIN and MAX'!F$27-'MIN and MAX'!B$27)</f>
        <v>0.28318384720464423</v>
      </c>
      <c r="C205">
        <f>('CON Score and Page Rank'!DX5-'MIN and MAX'!C$27)/('MIN and MAX'!G$27-'MIN and MAX'!C$27)</f>
        <v>0.10085351002627041</v>
      </c>
      <c r="D205">
        <f>('CON Score and Page Rank'!DY5-'MIN and MAX'!D$27)/('MIN and MAX'!H$27-'MIN and MAX'!D$27)</f>
        <v>0.91275538376587517</v>
      </c>
      <c r="E205">
        <f t="shared" si="15"/>
        <v>-0.18233033717837382</v>
      </c>
      <c r="F205">
        <f t="shared" si="16"/>
        <v>0.47824140134556431</v>
      </c>
      <c r="G205">
        <f t="shared" si="17"/>
        <v>0.62957153656123088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-0.45586872011817042</v>
      </c>
    </row>
    <row r="206" spans="1:10" x14ac:dyDescent="0.25">
      <c r="A206" t="s">
        <v>36</v>
      </c>
      <c r="B206">
        <f>('CON Score and Page Rank'!DW22-'MIN and MAX'!B$27)/('MIN and MAX'!F$27-'MIN and MAX'!B$27)</f>
        <v>0.22977365136076081</v>
      </c>
      <c r="C206">
        <f>('CON Score and Page Rank'!DX22-'MIN and MAX'!C$27)/('MIN and MAX'!G$27-'MIN and MAX'!C$27)</f>
        <v>4.225151883436333E-2</v>
      </c>
      <c r="D206">
        <f>('CON Score and Page Rank'!DY22-'MIN and MAX'!D$27)/('MIN and MAX'!H$27-'MIN and MAX'!D$27)</f>
        <v>0.93152954168967417</v>
      </c>
      <c r="E206">
        <f t="shared" si="15"/>
        <v>-0.18752213252639749</v>
      </c>
      <c r="F206">
        <f t="shared" si="16"/>
        <v>0.47391344727229123</v>
      </c>
      <c r="G206">
        <f t="shared" si="17"/>
        <v>0.70175589032891339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-0.45100686428872427</v>
      </c>
    </row>
    <row r="207" spans="1:10" x14ac:dyDescent="0.25">
      <c r="A207" t="s">
        <v>35</v>
      </c>
      <c r="B207">
        <f>('CON Score and Page Rank'!DW21-'MIN and MAX'!B$27)/('MIN and MAX'!F$27-'MIN and MAX'!B$27)</f>
        <v>0.36362124760358316</v>
      </c>
      <c r="C207">
        <f>('CON Score and Page Rank'!DX21-'MIN and MAX'!C$27)/('MIN and MAX'!G$27-'MIN and MAX'!C$27)</f>
        <v>0.14046177648424485</v>
      </c>
      <c r="D207">
        <f>('CON Score and Page Rank'!DY21-'MIN and MAX'!D$27)/('MIN and MAX'!H$27-'MIN and MAX'!D$27)</f>
        <v>0.9160684704583103</v>
      </c>
      <c r="E207">
        <f t="shared" si="15"/>
        <v>-0.22315947111933832</v>
      </c>
      <c r="F207">
        <f t="shared" si="16"/>
        <v>0.4442056575030654</v>
      </c>
      <c r="G207">
        <f t="shared" si="17"/>
        <v>0.55244722285472714</v>
      </c>
      <c r="H207" s="3">
        <f>IFERROR(VLOOKUP(A207,'GDP Data'!A$2:Q$144,3,FALSE),"Not Found")</f>
        <v>627830029412.20496</v>
      </c>
      <c r="I207">
        <f t="shared" si="18"/>
        <v>5.9330390847498832E-2</v>
      </c>
      <c r="J207">
        <f t="shared" si="19"/>
        <v>-0.38487526665556659</v>
      </c>
    </row>
    <row r="208" spans="1:10" x14ac:dyDescent="0.25">
      <c r="A208" t="s">
        <v>37</v>
      </c>
      <c r="B208">
        <f>('CON Score and Page Rank'!DW23-'MIN and MAX'!B$27)/('MIN and MAX'!F$27-'MIN and MAX'!B$27)</f>
        <v>0.35647024552143247</v>
      </c>
      <c r="C208">
        <f>('CON Score and Page Rank'!DX23-'MIN and MAX'!C$27)/('MIN and MAX'!G$27-'MIN and MAX'!C$27)</f>
        <v>5.6018782009248931E-2</v>
      </c>
      <c r="D208">
        <f>('CON Score and Page Rank'!DY23-'MIN and MAX'!D$27)/('MIN and MAX'!H$27-'MIN and MAX'!D$27)</f>
        <v>0.90833793484262837</v>
      </c>
      <c r="E208">
        <f t="shared" si="15"/>
        <v>-0.30045146351218355</v>
      </c>
      <c r="F208">
        <f t="shared" si="16"/>
        <v>0.37977395885466853</v>
      </c>
      <c r="G208">
        <f t="shared" si="17"/>
        <v>0.5518676893211959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-0.35263084438473091</v>
      </c>
    </row>
    <row r="209" spans="1:10" x14ac:dyDescent="0.25">
      <c r="A209" t="s">
        <v>41</v>
      </c>
      <c r="B209">
        <f>('CON Score and Page Rank'!DW26-'MIN and MAX'!B$27)/('MIN and MAX'!F$27-'MIN and MAX'!B$27)</f>
        <v>0.51413312796411514</v>
      </c>
      <c r="C209">
        <f>('CON Score and Page Rank'!DX26-'MIN and MAX'!C$27)/('MIN and MAX'!G$27-'MIN and MAX'!C$27)</f>
        <v>0.14060689032769427</v>
      </c>
      <c r="D209">
        <f>('CON Score and Page Rank'!DY26-'MIN and MAX'!D$27)/('MIN and MAX'!H$27-'MIN and MAX'!D$27)</f>
        <v>0.94478188845941469</v>
      </c>
      <c r="E209">
        <f t="shared" si="15"/>
        <v>-0.3735262376364209</v>
      </c>
      <c r="F209">
        <f t="shared" si="16"/>
        <v>0.318857793034516</v>
      </c>
      <c r="G209">
        <f t="shared" si="17"/>
        <v>0.43064876049529954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9.4555619029474347E-2</v>
      </c>
    </row>
    <row r="210" spans="1:10" x14ac:dyDescent="0.25">
      <c r="A210" t="s">
        <v>32</v>
      </c>
      <c r="B210">
        <f>('CON Score and Page Rank'!DW18-'MIN and MAX'!B$27)/('MIN and MAX'!F$27-'MIN and MAX'!B$27)</f>
        <v>0.53089979491720762</v>
      </c>
      <c r="C210">
        <f>('CON Score and Page Rank'!DX18-'MIN and MAX'!C$27)/('MIN and MAX'!G$27-'MIN and MAX'!C$27)</f>
        <v>0.15714184758800545</v>
      </c>
      <c r="D210">
        <f>('CON Score and Page Rank'!DY18-'MIN and MAX'!D$27)/('MIN and MAX'!H$27-'MIN and MAX'!D$27)</f>
        <v>0.90557702926559913</v>
      </c>
      <c r="E210">
        <f t="shared" si="15"/>
        <v>-0.3737579473292022</v>
      </c>
      <c r="F210">
        <f t="shared" si="16"/>
        <v>0.31866463655559751</v>
      </c>
      <c r="G210">
        <f t="shared" si="17"/>
        <v>0.37467723434839151</v>
      </c>
      <c r="H210" s="3">
        <f>IFERROR(VLOOKUP(A210,'GDP Data'!A$2:Q$144,3,FALSE),"Not Found")</f>
        <v>431586852369.68597</v>
      </c>
      <c r="I210">
        <f t="shared" si="18"/>
        <v>4.0785268999809748E-2</v>
      </c>
      <c r="J210">
        <f t="shared" si="19"/>
        <v>-0.27787936755578779</v>
      </c>
    </row>
    <row r="211" spans="1:10" x14ac:dyDescent="0.25">
      <c r="A211" t="s">
        <v>38</v>
      </c>
      <c r="B211">
        <f>('CON Score and Page Rank'!DW24-'MIN and MAX'!B$27)/('MIN and MAX'!F$27-'MIN and MAX'!B$27)</f>
        <v>1</v>
      </c>
      <c r="C211">
        <f>('CON Score and Page Rank'!DX24-'MIN and MAX'!C$27)/('MIN and MAX'!G$27-'MIN and MAX'!C$27)</f>
        <v>0.53361284544488452</v>
      </c>
      <c r="D211">
        <f>('CON Score and Page Rank'!DY24-'MIN and MAX'!D$27)/('MIN and MAX'!H$27-'MIN and MAX'!D$27)</f>
        <v>0.902263942573164</v>
      </c>
      <c r="E211">
        <f t="shared" si="15"/>
        <v>-0.46638715455511548</v>
      </c>
      <c r="F211">
        <f t="shared" si="16"/>
        <v>0.24144761857932884</v>
      </c>
      <c r="G211">
        <f t="shared" si="17"/>
        <v>-9.7736057426835998E-2</v>
      </c>
      <c r="H211" s="3">
        <f>IFERROR(VLOOKUP(A211,'GDP Data'!A$2:Q$144,3,FALSE),"Not Found")</f>
        <v>1643908161796.46</v>
      </c>
      <c r="I211">
        <f t="shared" si="18"/>
        <v>0.15535050760170163</v>
      </c>
      <c r="J211">
        <f t="shared" si="19"/>
        <v>-8.6097110977627206E-2</v>
      </c>
    </row>
    <row r="212" spans="1:10" x14ac:dyDescent="0.25">
      <c r="A212" t="s">
        <v>23</v>
      </c>
      <c r="B212">
        <f>('CON Score and Page Rank'!DW7-'MIN and MAX'!B$27)/('MIN and MAX'!F$27-'MIN and MAX'!B$27)</f>
        <v>0.77704137573361465</v>
      </c>
      <c r="C212">
        <f>('CON Score and Page Rank'!DX7-'MIN and MAX'!C$27)/('MIN and MAX'!G$27-'MIN and MAX'!C$27)</f>
        <v>0.17811494010572829</v>
      </c>
      <c r="D212">
        <f>('CON Score and Page Rank'!DY7-'MIN and MAX'!D$27)/('MIN and MAX'!H$27-'MIN and MAX'!D$27)</f>
        <v>0.86968525676421871</v>
      </c>
      <c r="E212">
        <f t="shared" si="15"/>
        <v>-0.59892643562788639</v>
      </c>
      <c r="F212">
        <f t="shared" si="16"/>
        <v>0.13096099826099364</v>
      </c>
      <c r="G212">
        <f t="shared" si="17"/>
        <v>9.2643881030604058E-2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-7.7138552360145329E-4</v>
      </c>
    </row>
    <row r="213" spans="1:10" x14ac:dyDescent="0.25">
      <c r="A213" t="s">
        <v>24</v>
      </c>
      <c r="B213">
        <f>('CON Score and Page Rank'!DW8-'MIN and MAX'!B$27)/('MIN and MAX'!F$27-'MIN and MAX'!B$27)</f>
        <v>0.97927205214767266</v>
      </c>
      <c r="C213">
        <f>('CON Score and Page Rank'!DX8-'MIN and MAX'!C$27)/('MIN and MAX'!G$27-'MIN and MAX'!C$27)</f>
        <v>0.22324535851502561</v>
      </c>
      <c r="D213">
        <f>('CON Score and Page Rank'!DY8-'MIN and MAX'!D$27)/('MIN and MAX'!H$27-'MIN and MAX'!D$27)</f>
        <v>0.87465488680287129</v>
      </c>
      <c r="E213">
        <f t="shared" si="15"/>
        <v>-0.75602669363264707</v>
      </c>
      <c r="F213">
        <f t="shared" si="16"/>
        <v>0</v>
      </c>
      <c r="G213">
        <f t="shared" si="17"/>
        <v>-0.10461716534480137</v>
      </c>
      <c r="H213" s="3">
        <f>IFERROR(VLOOKUP(A213,'GDP Data'!A$2:Q$144,3,FALSE),"Not Found")</f>
        <v>1945790973803.1499</v>
      </c>
      <c r="I213">
        <f t="shared" si="18"/>
        <v>0.1838786511874228</v>
      </c>
      <c r="J213">
        <f t="shared" si="19"/>
        <v>0.1838786511874228</v>
      </c>
    </row>
  </sheetData>
  <autoFilter ref="A2:J213" xr:uid="{FB93EBC6-D6B9-45E2-AA78-B0ECA5AEB007}">
    <sortState xmlns:xlrd2="http://schemas.microsoft.com/office/spreadsheetml/2017/richdata2" ref="A3:J213">
      <sortCondition descending="1" ref="E2:E213"/>
    </sortState>
  </autoFilter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3FB1-EC33-4C61-B38D-16447DD21A45}">
  <sheetPr codeName="Sheet31"/>
  <dimension ref="A1:J212"/>
  <sheetViews>
    <sheetView zoomScaleNormal="80" workbookViewId="0">
      <selection activeCell="H10" sqref="H10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Rank'!EB28-'MIN and MAX'!B$28)/('MIN and MAX'!F$28-'MIN and MAX'!B$28)</f>
        <v>0.57911790717815548</v>
      </c>
      <c r="C3">
        <f>('CON Score and Page Rank'!EC28-'MIN and MAX'!C$28)/('MIN and MAX'!G$28-'MIN and MAX'!C$28)</f>
        <v>1</v>
      </c>
      <c r="D3">
        <f>('CON Score and Page Rank'!ED28-'MIN and MAX'!D$28)/('MIN and MAX'!H$28-'MIN and MAX'!D$28)</f>
        <v>0.92860838075530261</v>
      </c>
      <c r="E3">
        <f t="shared" ref="E3:E66" si="0">C3-B3</f>
        <v>0.42088209282184452</v>
      </c>
      <c r="F3">
        <f>(E3-MIN(E$3:E$220))/(MAX(E$3:E$220)-MIN(E$3:E$220))</f>
        <v>1</v>
      </c>
      <c r="G3">
        <f>D3-B3</f>
        <v>0.34949047357714713</v>
      </c>
      <c r="H3" s="3">
        <f>IFERROR(VLOOKUP(A3,'GDP Data'!A$2:Q$144,3,FALSE),"Not Found")</f>
        <v>10581929774000</v>
      </c>
      <c r="I3">
        <f>IFERROR((H3-MIN(H$3:H$220))/(MAX(H$3:H$220)-MIN(H$3:H$220)),"No Value")</f>
        <v>1</v>
      </c>
      <c r="J3">
        <f>IFERROR(I3-F3,"No Value")</f>
        <v>0</v>
      </c>
    </row>
    <row r="4" spans="1:10" x14ac:dyDescent="0.25">
      <c r="A4" t="s">
        <v>91</v>
      </c>
      <c r="B4">
        <f>('CON Score and Page Rank'!EB77-'MIN and MAX'!B$28)/('MIN and MAX'!F$28-'MIN and MAX'!B$28)</f>
        <v>9.8211955674325528E-4</v>
      </c>
      <c r="C4">
        <f>('CON Score and Page Rank'!EC77-'MIN and MAX'!C$28)/('MIN and MAX'!G$28-'MIN and MAX'!C$28)</f>
        <v>2.4070161222978035E-2</v>
      </c>
      <c r="D4">
        <f>('CON Score and Page Rank'!ED77-'MIN and MAX'!D$28)/('MIN and MAX'!H$28-'MIN and MAX'!D$28)</f>
        <v>0.91826176927056391</v>
      </c>
      <c r="E4">
        <f t="shared" si="0"/>
        <v>2.3088041666234779E-2</v>
      </c>
      <c r="F4">
        <f t="shared" ref="F4:F67" si="1">(E4-MIN(E$3:E$220))/(MAX(E$3:E$220)-MIN(E$3:E$220))</f>
        <v>0.64552782551818544</v>
      </c>
      <c r="G4">
        <f t="shared" ref="G4:G67" si="2">D4-B4</f>
        <v>0.9172796497138207</v>
      </c>
      <c r="H4" s="3">
        <f>IFERROR(VLOOKUP(A4,'GDP Data'!A$2:Q$144,3,FALSE),"Not Found")</f>
        <v>12986007425.878099</v>
      </c>
      <c r="I4">
        <f t="shared" ref="I4:I67" si="3">IFERROR((H4-MIN(H$3:H$220))/(MAX(H$3:H$220)-MIN(H$3:H$220)),"No Value")</f>
        <v>1.2271870729840754E-3</v>
      </c>
      <c r="J4">
        <f t="shared" ref="J4:J67" si="4">IFERROR(I4-F4,"No Value")</f>
        <v>-0.64430063844520136</v>
      </c>
    </row>
    <row r="5" spans="1:10" x14ac:dyDescent="0.25">
      <c r="A5" t="s">
        <v>88</v>
      </c>
      <c r="B5">
        <f>('CON Score and Page Rank'!EB74-'MIN and MAX'!B$28)/('MIN and MAX'!F$28-'MIN and MAX'!B$28)</f>
        <v>5.5950400303949807E-4</v>
      </c>
      <c r="C5">
        <f>('CON Score and Page Rank'!EC74-'MIN and MAX'!C$28)/('MIN and MAX'!G$28-'MIN and MAX'!C$28)</f>
        <v>2.3614224687206621E-2</v>
      </c>
      <c r="D5">
        <f>('CON Score and Page Rank'!ED74-'MIN and MAX'!D$28)/('MIN and MAX'!H$28-'MIN and MAX'!D$28)</f>
        <v>0.93843766166580445</v>
      </c>
      <c r="E5">
        <f t="shared" si="0"/>
        <v>2.3054720684167123E-2</v>
      </c>
      <c r="F5">
        <f t="shared" si="1"/>
        <v>0.6454981333673474</v>
      </c>
      <c r="G5">
        <f t="shared" si="2"/>
        <v>0.93787815766276494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-0.64207943461377115</v>
      </c>
    </row>
    <row r="6" spans="1:10" x14ac:dyDescent="0.25">
      <c r="A6" t="s">
        <v>203</v>
      </c>
      <c r="B6">
        <f>('CON Score and Page Rank'!EB188-'MIN and MAX'!B$28)/('MIN and MAX'!F$28-'MIN and MAX'!B$28)</f>
        <v>6.0805115526532606E-4</v>
      </c>
      <c r="C6">
        <f>('CON Score and Page Rank'!EC188-'MIN and MAX'!C$28)/('MIN and MAX'!G$28-'MIN and MAX'!C$28)</f>
        <v>2.3630008719807593E-2</v>
      </c>
      <c r="D6">
        <f>('CON Score and Page Rank'!ED188-'MIN and MAX'!D$28)/('MIN and MAX'!H$28-'MIN and MAX'!D$28)</f>
        <v>0.93843766166580445</v>
      </c>
      <c r="E6">
        <f t="shared" si="0"/>
        <v>2.3021957564542266E-2</v>
      </c>
      <c r="F6">
        <f t="shared" si="1"/>
        <v>0.64546893832478081</v>
      </c>
      <c r="G6">
        <f t="shared" si="2"/>
        <v>0.93782961051053915</v>
      </c>
      <c r="H6" s="3">
        <f>IFERROR(VLOOKUP(A6,'GDP Data'!A$2:Q$144,3,FALSE),"Not Found")</f>
        <v>15976174336.972099</v>
      </c>
      <c r="I6">
        <f t="shared" si="3"/>
        <v>1.5097600039102375E-3</v>
      </c>
      <c r="J6">
        <f t="shared" si="4"/>
        <v>-0.64395917832087057</v>
      </c>
    </row>
    <row r="7" spans="1:10" x14ac:dyDescent="0.25">
      <c r="A7" t="s">
        <v>215</v>
      </c>
      <c r="B7">
        <f>('CON Score and Page Rank'!EB200-'MIN and MAX'!B$28)/('MIN and MAX'!F$28-'MIN and MAX'!B$28)</f>
        <v>4.3579428179512671E-4</v>
      </c>
      <c r="C7">
        <f>('CON Score and Page Rank'!EC200-'MIN and MAX'!C$28)/('MIN and MAX'!G$28-'MIN and MAX'!C$28)</f>
        <v>2.3095154668692587E-2</v>
      </c>
      <c r="D7">
        <f>('CON Score and Page Rank'!ED200-'MIN and MAX'!D$28)/('MIN and MAX'!H$28-'MIN and MAX'!D$28)</f>
        <v>0.88825659596482154</v>
      </c>
      <c r="E7">
        <f t="shared" si="0"/>
        <v>2.2659360386897462E-2</v>
      </c>
      <c r="F7">
        <f t="shared" si="1"/>
        <v>0.64514582989807767</v>
      </c>
      <c r="G7">
        <f t="shared" si="2"/>
        <v>0.88782080168302646</v>
      </c>
      <c r="H7" s="3">
        <f>IFERROR(VLOOKUP(A7,'GDP Data'!A$2:Q$144,3,FALSE),"Not Found")</f>
        <v>9194717835.9998493</v>
      </c>
      <c r="I7">
        <f t="shared" si="3"/>
        <v>8.6890747078963268E-4</v>
      </c>
      <c r="J7">
        <f t="shared" si="4"/>
        <v>-0.64427692242728807</v>
      </c>
    </row>
    <row r="8" spans="1:10" x14ac:dyDescent="0.25">
      <c r="A8" t="s">
        <v>163</v>
      </c>
      <c r="B8">
        <f>('CON Score and Page Rank'!EB148-'MIN and MAX'!B$28)/('MIN and MAX'!F$28-'MIN and MAX'!B$28)</f>
        <v>1.1597331713580703E-3</v>
      </c>
      <c r="C8">
        <f>('CON Score and Page Rank'!EC148-'MIN and MAX'!C$28)/('MIN and MAX'!G$28-'MIN and MAX'!C$28)</f>
        <v>2.3701895370675487E-2</v>
      </c>
      <c r="D8">
        <f>('CON Score and Page Rank'!ED148-'MIN and MAX'!D$28)/('MIN and MAX'!H$28-'MIN and MAX'!D$28)</f>
        <v>0.868080703569581</v>
      </c>
      <c r="E8">
        <f t="shared" si="0"/>
        <v>2.2542162199317418E-2</v>
      </c>
      <c r="F8">
        <f t="shared" si="1"/>
        <v>0.6450413952131544</v>
      </c>
      <c r="G8">
        <f t="shared" si="2"/>
        <v>0.86692097039822291</v>
      </c>
      <c r="H8" s="3">
        <f>IFERROR(VLOOKUP(A8,'GDP Data'!A$2:Q$144,3,FALSE),"Not Found")</f>
        <v>15749753804.8344</v>
      </c>
      <c r="I8">
        <f t="shared" si="3"/>
        <v>1.4883631002288297E-3</v>
      </c>
      <c r="J8">
        <f t="shared" si="4"/>
        <v>-0.64355303211292558</v>
      </c>
    </row>
    <row r="9" spans="1:10" x14ac:dyDescent="0.25">
      <c r="A9" t="s">
        <v>105</v>
      </c>
      <c r="B9">
        <f>('CON Score and Page Rank'!EB91-'MIN and MAX'!B$28)/('MIN and MAX'!F$28-'MIN and MAX'!B$28)</f>
        <v>2.1706975406283451E-3</v>
      </c>
      <c r="C9">
        <f>('CON Score and Page Rank'!EC91-'MIN and MAX'!C$28)/('MIN and MAX'!G$28-'MIN and MAX'!C$28)</f>
        <v>2.4636067045349302E-2</v>
      </c>
      <c r="D9">
        <f>('CON Score and Page Rank'!ED91-'MIN and MAX'!D$28)/('MIN and MAX'!H$28-'MIN and MAX'!D$28)</f>
        <v>0.91826176927056391</v>
      </c>
      <c r="E9">
        <f t="shared" si="0"/>
        <v>2.2465369504720958E-2</v>
      </c>
      <c r="F9">
        <f t="shared" si="1"/>
        <v>0.64497296564926621</v>
      </c>
      <c r="G9">
        <f t="shared" si="2"/>
        <v>0.91609107172993554</v>
      </c>
      <c r="H9" s="3">
        <f>IFERROR(VLOOKUP(A9,'GDP Data'!A$2:Q$144,3,FALSE),"Not Found")</f>
        <v>19452000520.155998</v>
      </c>
      <c r="I9">
        <f t="shared" si="3"/>
        <v>1.838228086520658E-3</v>
      </c>
      <c r="J9">
        <f t="shared" si="4"/>
        <v>-0.64313473756274553</v>
      </c>
    </row>
    <row r="10" spans="1:10" x14ac:dyDescent="0.25">
      <c r="A10" t="s">
        <v>225</v>
      </c>
      <c r="B10">
        <f>('CON Score and Page Rank'!EB210-'MIN and MAX'!B$28)/('MIN and MAX'!F$28-'MIN and MAX'!B$28)</f>
        <v>1.7349342163674804E-3</v>
      </c>
      <c r="C10">
        <f>('CON Score and Page Rank'!EC210-'MIN and MAX'!C$28)/('MIN and MAX'!G$28-'MIN and MAX'!C$28)</f>
        <v>2.4179931934983395E-2</v>
      </c>
      <c r="D10">
        <f>('CON Score and Page Rank'!ED210-'MIN and MAX'!D$28)/('MIN and MAX'!H$28-'MIN and MAX'!D$28)</f>
        <v>0.93843766166580445</v>
      </c>
      <c r="E10">
        <f t="shared" si="0"/>
        <v>2.2444997718615915E-2</v>
      </c>
      <c r="F10">
        <f t="shared" si="1"/>
        <v>0.64495481245844355</v>
      </c>
      <c r="G10">
        <f t="shared" si="2"/>
        <v>0.93670272744943694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-0.6429798618716438</v>
      </c>
    </row>
    <row r="11" spans="1:10" x14ac:dyDescent="0.25">
      <c r="A11" t="s">
        <v>90</v>
      </c>
      <c r="B11">
        <f>('CON Score and Page Rank'!EB76-'MIN and MAX'!B$28)/('MIN and MAX'!F$28-'MIN and MAX'!B$28)</f>
        <v>6.7304221483885016E-4</v>
      </c>
      <c r="C11">
        <f>('CON Score and Page Rank'!EC76-'MIN and MAX'!C$28)/('MIN and MAX'!G$28-'MIN and MAX'!C$28)</f>
        <v>2.3107057229886523E-2</v>
      </c>
      <c r="D11">
        <f>('CON Score and Page Rank'!ED76-'MIN and MAX'!D$28)/('MIN and MAX'!H$28-'MIN and MAX'!D$28)</f>
        <v>0.83497154681841701</v>
      </c>
      <c r="E11">
        <f t="shared" si="0"/>
        <v>2.2434015015047673E-2</v>
      </c>
      <c r="F11">
        <f t="shared" si="1"/>
        <v>0.64494502582939717</v>
      </c>
      <c r="G11">
        <f t="shared" si="2"/>
        <v>0.83429850460357813</v>
      </c>
      <c r="H11" s="3">
        <f>IFERROR(VLOOKUP(A11,'GDP Data'!A$2:Q$144,3,FALSE),"Not Found")</f>
        <v>8975689844.8519001</v>
      </c>
      <c r="I11">
        <f t="shared" si="3"/>
        <v>8.4820916756651876E-4</v>
      </c>
      <c r="J11">
        <f t="shared" si="4"/>
        <v>-0.64409681666183061</v>
      </c>
    </row>
    <row r="12" spans="1:10" x14ac:dyDescent="0.25">
      <c r="A12" t="s">
        <v>157</v>
      </c>
      <c r="B12">
        <f>('CON Score and Page Rank'!EB142-'MIN and MAX'!B$28)/('MIN and MAX'!F$28-'MIN and MAX'!B$28)</f>
        <v>2.6342640913979299E-3</v>
      </c>
      <c r="C12">
        <f>('CON Score and Page Rank'!EC142-'MIN and MAX'!C$28)/('MIN and MAX'!G$28-'MIN and MAX'!C$28)</f>
        <v>2.5017380572340698E-2</v>
      </c>
      <c r="D12">
        <f>('CON Score and Page Rank'!ED142-'MIN and MAX'!D$28)/('MIN and MAX'!H$28-'MIN and MAX'!D$28)</f>
        <v>0.97154681841696844</v>
      </c>
      <c r="E12">
        <f t="shared" si="0"/>
        <v>2.2383116480942766E-2</v>
      </c>
      <c r="F12">
        <f t="shared" si="1"/>
        <v>0.64489967041493146</v>
      </c>
      <c r="G12">
        <f t="shared" si="2"/>
        <v>0.96891255432557055</v>
      </c>
      <c r="H12" s="3">
        <f>IFERROR(VLOOKUP(A12,'GDP Data'!A$2:Q$144,3,FALSE),"Not Found")</f>
        <v>79484403984.884903</v>
      </c>
      <c r="I12">
        <f t="shared" si="3"/>
        <v>7.5113335357960484E-3</v>
      </c>
      <c r="J12">
        <f t="shared" si="4"/>
        <v>-0.63738833687913543</v>
      </c>
    </row>
    <row r="13" spans="1:10" x14ac:dyDescent="0.25">
      <c r="A13" t="s">
        <v>199</v>
      </c>
      <c r="B13">
        <f>('CON Score and Page Rank'!EB184-'MIN and MAX'!B$28)/('MIN and MAX'!F$28-'MIN and MAX'!B$28)</f>
        <v>2.2867914452146212E-4</v>
      </c>
      <c r="C13">
        <f>('CON Score and Page Rank'!EC184-'MIN and MAX'!C$28)/('MIN and MAX'!G$28-'MIN and MAX'!C$28)</f>
        <v>2.2567939120312429E-2</v>
      </c>
      <c r="D13">
        <f>('CON Score and Page Rank'!ED184-'MIN and MAX'!D$28)/('MIN and MAX'!H$28-'MIN and MAX'!D$28)</f>
        <v>0.8210036213140196</v>
      </c>
      <c r="E13">
        <f t="shared" si="0"/>
        <v>2.2339259975790966E-2</v>
      </c>
      <c r="F13">
        <f t="shared" si="1"/>
        <v>0.64486059011521069</v>
      </c>
      <c r="G13">
        <f t="shared" si="2"/>
        <v>0.82077494216949809</v>
      </c>
      <c r="H13" s="3">
        <f>IFERROR(VLOOKUP(A13,'GDP Data'!A$2:Q$144,3,FALSE),"Not Found")</f>
        <v>8141537877.0679102</v>
      </c>
      <c r="I13">
        <f t="shared" si="3"/>
        <v>7.693812046524653E-4</v>
      </c>
      <c r="J13">
        <f t="shared" si="4"/>
        <v>-0.64409120891055827</v>
      </c>
    </row>
    <row r="14" spans="1:10" x14ac:dyDescent="0.25">
      <c r="A14" t="s">
        <v>63</v>
      </c>
      <c r="B14">
        <f>('CON Score and Page Rank'!EB49-'MIN and MAX'!B$28)/('MIN and MAX'!F$28-'MIN and MAX'!B$28)</f>
        <v>2.1006061207421421E-3</v>
      </c>
      <c r="C14">
        <f>('CON Score and Page Rank'!EC49-'MIN and MAX'!C$28)/('MIN and MAX'!G$28-'MIN and MAX'!C$28)</f>
        <v>2.432536267266789E-2</v>
      </c>
      <c r="D14">
        <f>('CON Score and Page Rank'!ED49-'MIN and MAX'!D$28)/('MIN and MAX'!H$28-'MIN and MAX'!D$28)</f>
        <v>0.93843766166580445</v>
      </c>
      <c r="E14">
        <f t="shared" si="0"/>
        <v>2.2224756551925746E-2</v>
      </c>
      <c r="F14">
        <f t="shared" si="1"/>
        <v>0.64475855671997717</v>
      </c>
      <c r="G14">
        <f t="shared" si="2"/>
        <v>0.9363370555450623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-0.63958514185292936</v>
      </c>
    </row>
    <row r="15" spans="1:10" x14ac:dyDescent="0.25">
      <c r="A15" t="s">
        <v>172</v>
      </c>
      <c r="B15">
        <f>('CON Score and Page Rank'!EB158-'MIN and MAX'!B$28)/('MIN and MAX'!F$28-'MIN and MAX'!B$28)</f>
        <v>1.913509838007126E-3</v>
      </c>
      <c r="C15">
        <f>('CON Score and Page Rank'!EC158-'MIN and MAX'!C$28)/('MIN and MAX'!G$28-'MIN and MAX'!C$28)</f>
        <v>2.4114641932144572E-2</v>
      </c>
      <c r="D15">
        <f>('CON Score and Page Rank'!ED158-'MIN and MAX'!D$28)/('MIN and MAX'!H$28-'MIN and MAX'!D$28)</f>
        <v>0.92136575271598553</v>
      </c>
      <c r="E15">
        <f t="shared" si="0"/>
        <v>2.2201132094137446E-2</v>
      </c>
      <c r="F15">
        <f t="shared" si="1"/>
        <v>0.64473750509062555</v>
      </c>
      <c r="G15">
        <f t="shared" si="2"/>
        <v>0.91945224287797844</v>
      </c>
      <c r="H15" s="3">
        <f>IFERROR(VLOOKUP(A15,'GDP Data'!A$2:Q$144,3,FALSE),"Not Found")</f>
        <v>32685198735.305302</v>
      </c>
      <c r="I15">
        <f t="shared" si="3"/>
        <v>3.0887748674739315E-3</v>
      </c>
      <c r="J15">
        <f t="shared" si="4"/>
        <v>-0.64164873022315161</v>
      </c>
    </row>
    <row r="16" spans="1:10" x14ac:dyDescent="0.25">
      <c r="A16" t="s">
        <v>104</v>
      </c>
      <c r="B16">
        <f>('CON Score and Page Rank'!EB90-'MIN and MAX'!B$28)/('MIN and MAX'!F$28-'MIN and MAX'!B$28)</f>
        <v>2.2019354025158634E-3</v>
      </c>
      <c r="C16">
        <f>('CON Score and Page Rank'!EC90-'MIN and MAX'!C$28)/('MIN and MAX'!G$28-'MIN and MAX'!C$28)</f>
        <v>2.4398757166623306E-2</v>
      </c>
      <c r="D16">
        <f>('CON Score and Page Rank'!ED90-'MIN and MAX'!D$28)/('MIN and MAX'!H$28-'MIN and MAX'!D$28)</f>
        <v>0.93843766166580445</v>
      </c>
      <c r="E16">
        <f t="shared" si="0"/>
        <v>2.2196821764107443E-2</v>
      </c>
      <c r="F16">
        <f t="shared" si="1"/>
        <v>0.64473366417833933</v>
      </c>
      <c r="G16">
        <f t="shared" si="2"/>
        <v>0.93623572626328855</v>
      </c>
      <c r="H16" s="3">
        <f>IFERROR(VLOOKUP(A16,'GDP Data'!A$2:Q$144,3,FALSE),"Not Found")</f>
        <v>74030364472.050598</v>
      </c>
      <c r="I16">
        <f t="shared" si="3"/>
        <v>6.9959228659733303E-3</v>
      </c>
      <c r="J16">
        <f t="shared" si="4"/>
        <v>-0.63773774131236605</v>
      </c>
    </row>
    <row r="17" spans="1:10" x14ac:dyDescent="0.25">
      <c r="A17" t="s">
        <v>76</v>
      </c>
      <c r="B17">
        <f>('CON Score and Page Rank'!EB62-'MIN and MAX'!B$28)/('MIN and MAX'!F$28-'MIN and MAX'!B$28)</f>
        <v>2.4266067497196813E-3</v>
      </c>
      <c r="C17">
        <f>('CON Score and Page Rank'!EC62-'MIN and MAX'!C$28)/('MIN and MAX'!G$28-'MIN and MAX'!C$28)</f>
        <v>2.4490220624846997E-2</v>
      </c>
      <c r="D17">
        <f>('CON Score and Page Rank'!ED62-'MIN and MAX'!D$28)/('MIN and MAX'!H$28-'MIN and MAX'!D$28)</f>
        <v>0.93843766166580445</v>
      </c>
      <c r="E17">
        <f t="shared" si="0"/>
        <v>2.2063613875127317E-2</v>
      </c>
      <c r="F17">
        <f t="shared" si="1"/>
        <v>0.64461496333319668</v>
      </c>
      <c r="G17">
        <f t="shared" si="2"/>
        <v>0.93601105491608472</v>
      </c>
      <c r="H17" s="3">
        <f>IFERROR(VLOOKUP(A17,'GDP Data'!A$2:Q$144,3,FALSE),"Not Found")</f>
        <v>16810536883.717699</v>
      </c>
      <c r="I17">
        <f t="shared" si="3"/>
        <v>1.5886078666881257E-3</v>
      </c>
      <c r="J17">
        <f t="shared" si="4"/>
        <v>-0.64302635546650855</v>
      </c>
    </row>
    <row r="18" spans="1:10" x14ac:dyDescent="0.25">
      <c r="A18" t="s">
        <v>142</v>
      </c>
      <c r="B18">
        <f>('CON Score and Page Rank'!EB128-'MIN and MAX'!B$28)/('MIN and MAX'!F$28-'MIN and MAX'!B$28)</f>
        <v>2.7650402627897412E-3</v>
      </c>
      <c r="C18">
        <f>('CON Score and Page Rank'!EC128-'MIN and MAX'!C$28)/('MIN and MAX'!G$28-'MIN and MAX'!C$28)</f>
        <v>2.4716877638493732E-2</v>
      </c>
      <c r="D18">
        <f>('CON Score and Page Rank'!ED128-'MIN and MAX'!D$28)/('MIN and MAX'!H$28-'MIN and MAX'!D$28)</f>
        <v>0.93843766166580445</v>
      </c>
      <c r="E18">
        <f t="shared" si="0"/>
        <v>2.1951837375703991E-2</v>
      </c>
      <c r="F18">
        <f t="shared" si="1"/>
        <v>0.64451535988590658</v>
      </c>
      <c r="G18">
        <f t="shared" si="2"/>
        <v>0.93567262140301466</v>
      </c>
      <c r="H18" s="3">
        <f>IFERROR(VLOOKUP(A18,'GDP Data'!A$2:Q$144,3,FALSE),"Not Found")</f>
        <v>22152694161.888199</v>
      </c>
      <c r="I18">
        <f t="shared" si="3"/>
        <v>2.0934455845962787E-3</v>
      </c>
      <c r="J18">
        <f t="shared" si="4"/>
        <v>-0.64242191430131035</v>
      </c>
    </row>
    <row r="19" spans="1:10" x14ac:dyDescent="0.25">
      <c r="A19" t="s">
        <v>92</v>
      </c>
      <c r="B19">
        <f>('CON Score and Page Rank'!EB78-'MIN and MAX'!B$28)/('MIN and MAX'!F$28-'MIN and MAX'!B$28)</f>
        <v>3.3575463182271485E-3</v>
      </c>
      <c r="C19">
        <f>('CON Score and Page Rank'!EC78-'MIN and MAX'!C$28)/('MIN and MAX'!G$28-'MIN and MAX'!C$28)</f>
        <v>2.5297614335412402E-2</v>
      </c>
      <c r="D19">
        <f>('CON Score and Page Rank'!ED78-'MIN and MAX'!D$28)/('MIN and MAX'!H$28-'MIN and MAX'!D$28)</f>
        <v>0.97154681841696844</v>
      </c>
      <c r="E19">
        <f t="shared" si="0"/>
        <v>2.1940068017185253E-2</v>
      </c>
      <c r="F19">
        <f t="shared" si="1"/>
        <v>0.64450487227279563</v>
      </c>
      <c r="G19">
        <f t="shared" si="2"/>
        <v>0.96818927209874128</v>
      </c>
      <c r="H19" s="3">
        <f>IFERROR(VLOOKUP(A19,'GDP Data'!A$2:Q$144,3,FALSE),"Not Found")</f>
        <v>34887512226.9319</v>
      </c>
      <c r="I19">
        <f t="shared" si="3"/>
        <v>3.2968950817129001E-3</v>
      </c>
      <c r="J19">
        <f t="shared" si="4"/>
        <v>-0.64120797719108269</v>
      </c>
    </row>
    <row r="20" spans="1:10" x14ac:dyDescent="0.25">
      <c r="A20" t="s">
        <v>111</v>
      </c>
      <c r="B20">
        <f>('CON Score and Page Rank'!EB97-'MIN and MAX'!B$28)/('MIN and MAX'!F$28-'MIN and MAX'!B$28)</f>
        <v>8.1553721328286096E-4</v>
      </c>
      <c r="C20">
        <f>('CON Score and Page Rank'!EC97-'MIN and MAX'!C$28)/('MIN and MAX'!G$28-'MIN and MAX'!C$28)</f>
        <v>2.2720285549207818E-2</v>
      </c>
      <c r="D20">
        <f>('CON Score and Page Rank'!ED97-'MIN and MAX'!D$28)/('MIN and MAX'!H$28-'MIN and MAX'!D$28)</f>
        <v>0.76771857216761508</v>
      </c>
      <c r="E20">
        <f t="shared" si="0"/>
        <v>2.1904748335924956E-2</v>
      </c>
      <c r="F20">
        <f t="shared" si="1"/>
        <v>0.644473399091681</v>
      </c>
      <c r="G20">
        <f t="shared" si="2"/>
        <v>0.76690303495433221</v>
      </c>
      <c r="H20" s="3">
        <f>IFERROR(VLOOKUP(A20,'GDP Data'!A$2:Q$144,3,FALSE),"Not Found")</f>
        <v>6507824767.0630302</v>
      </c>
      <c r="I20">
        <f t="shared" si="3"/>
        <v>6.1499413680223783E-4</v>
      </c>
      <c r="J20">
        <f t="shared" si="4"/>
        <v>-0.64385840495487878</v>
      </c>
    </row>
    <row r="21" spans="1:10" x14ac:dyDescent="0.25">
      <c r="A21" t="s">
        <v>55</v>
      </c>
      <c r="B21">
        <f>('CON Score and Page Rank'!EB40-'MIN and MAX'!B$28)/('MIN and MAX'!F$28-'MIN and MAX'!B$28)</f>
        <v>1.9592396426398049E-3</v>
      </c>
      <c r="C21">
        <f>('CON Score and Page Rank'!EC40-'MIN and MAX'!C$28)/('MIN and MAX'!G$28-'MIN and MAX'!C$28)</f>
        <v>2.3856743839461497E-2</v>
      </c>
      <c r="D21">
        <f>('CON Score and Page Rank'!ED40-'MIN and MAX'!D$28)/('MIN and MAX'!H$28-'MIN and MAX'!D$28)</f>
        <v>0.88825659596482154</v>
      </c>
      <c r="E21">
        <f t="shared" si="0"/>
        <v>2.1897504196821693E-2</v>
      </c>
      <c r="F21">
        <f t="shared" si="1"/>
        <v>0.64446694387765069</v>
      </c>
      <c r="G21">
        <f t="shared" si="2"/>
        <v>0.88629735632218176</v>
      </c>
      <c r="H21" s="3">
        <f>IFERROR(VLOOKUP(A21,'GDP Data'!A$2:Q$144,3,FALSE),"Not Found")</f>
        <v>17649751243.781101</v>
      </c>
      <c r="I21">
        <f t="shared" si="3"/>
        <v>1.6679142293258146E-3</v>
      </c>
      <c r="J21">
        <f t="shared" si="4"/>
        <v>-0.64279902964832492</v>
      </c>
    </row>
    <row r="22" spans="1:10" x14ac:dyDescent="0.25">
      <c r="A22" t="s">
        <v>171</v>
      </c>
      <c r="B22">
        <f>('CON Score and Page Rank'!EB157-'MIN and MAX'!B$28)/('MIN and MAX'!F$28-'MIN and MAX'!B$28)</f>
        <v>4.1382394827813718E-4</v>
      </c>
      <c r="C22">
        <f>('CON Score and Page Rank'!EC157-'MIN and MAX'!C$28)/('MIN and MAX'!G$28-'MIN and MAX'!C$28)</f>
        <v>2.2256917028279827E-2</v>
      </c>
      <c r="D22">
        <f>('CON Score and Page Rank'!ED157-'MIN and MAX'!D$28)/('MIN and MAX'!H$28-'MIN and MAX'!D$28)</f>
        <v>0.76823590274185205</v>
      </c>
      <c r="E22">
        <f t="shared" si="0"/>
        <v>2.184309308000169E-2</v>
      </c>
      <c r="F22">
        <f t="shared" si="1"/>
        <v>0.64441845841931078</v>
      </c>
      <c r="G22">
        <f t="shared" si="2"/>
        <v>0.76782207879357389</v>
      </c>
      <c r="H22" s="3">
        <f>IFERROR(VLOOKUP(A22,'GDP Data'!A$2:Q$144,3,FALSE),"Not Found")</f>
        <v>11401421329.197399</v>
      </c>
      <c r="I22">
        <f t="shared" si="3"/>
        <v>1.0774425433450622E-3</v>
      </c>
      <c r="J22">
        <f t="shared" si="4"/>
        <v>-0.6433410158759657</v>
      </c>
    </row>
    <row r="23" spans="1:10" x14ac:dyDescent="0.25">
      <c r="A23" t="s">
        <v>120</v>
      </c>
      <c r="B23">
        <f>('CON Score and Page Rank'!EB106-'MIN and MAX'!B$28)/('MIN and MAX'!F$28-'MIN and MAX'!B$28)</f>
        <v>5.0283479410683353E-4</v>
      </c>
      <c r="C23">
        <f>('CON Score and Page Rank'!EC106-'MIN and MAX'!C$28)/('MIN and MAX'!G$28-'MIN and MAX'!C$28)</f>
        <v>2.2303131955571608E-2</v>
      </c>
      <c r="D23">
        <f>('CON Score and Page Rank'!ED106-'MIN and MAX'!D$28)/('MIN and MAX'!H$28-'MIN and MAX'!D$28)</f>
        <v>0.76823590274185205</v>
      </c>
      <c r="E23">
        <f t="shared" si="0"/>
        <v>2.1800297161464775E-2</v>
      </c>
      <c r="F23">
        <f t="shared" si="1"/>
        <v>0.64438032320271155</v>
      </c>
      <c r="G23">
        <f t="shared" si="2"/>
        <v>0.76773306794774521</v>
      </c>
      <c r="H23" s="3">
        <f>IFERROR(VLOOKUP(A23,'GDP Data'!A$2:Q$144,3,FALSE),"Not Found")</f>
        <v>13581644245.735201</v>
      </c>
      <c r="I23">
        <f t="shared" si="3"/>
        <v>1.2834751822966691E-3</v>
      </c>
      <c r="J23">
        <f t="shared" si="4"/>
        <v>-0.64309684802041489</v>
      </c>
    </row>
    <row r="24" spans="1:10" x14ac:dyDescent="0.25">
      <c r="A24" t="s">
        <v>207</v>
      </c>
      <c r="B24">
        <f>('CON Score and Page Rank'!EB192-'MIN and MAX'!B$28)/('MIN and MAX'!F$28-'MIN and MAX'!B$28)</f>
        <v>8.517833185187236E-4</v>
      </c>
      <c r="C24">
        <f>('CON Score and Page Rank'!EC192-'MIN and MAX'!C$28)/('MIN and MAX'!G$28-'MIN and MAX'!C$28)</f>
        <v>2.2492806436739881E-2</v>
      </c>
      <c r="D24">
        <f>('CON Score and Page Rank'!ED192-'MIN and MAX'!D$28)/('MIN and MAX'!H$28-'MIN and MAX'!D$28)</f>
        <v>0.75116399379203314</v>
      </c>
      <c r="E24">
        <f t="shared" si="0"/>
        <v>2.1641023118221157E-2</v>
      </c>
      <c r="F24">
        <f t="shared" si="1"/>
        <v>0.6442383949454058</v>
      </c>
      <c r="G24">
        <f t="shared" si="2"/>
        <v>0.75031221047351437</v>
      </c>
      <c r="H24" s="3">
        <f>IFERROR(VLOOKUP(A24,'GDP Data'!A$2:Q$144,3,FALSE),"Not Found")</f>
        <v>24468324000</v>
      </c>
      <c r="I24">
        <f t="shared" si="3"/>
        <v>2.3122742753518485E-3</v>
      </c>
      <c r="J24">
        <f t="shared" si="4"/>
        <v>-0.64192612067005395</v>
      </c>
    </row>
    <row r="25" spans="1:10" x14ac:dyDescent="0.25">
      <c r="A25" t="s">
        <v>81</v>
      </c>
      <c r="B25">
        <f>('CON Score and Page Rank'!EB67-'MIN and MAX'!B$28)/('MIN and MAX'!F$28-'MIN and MAX'!B$28)</f>
        <v>2.3562268948754752E-5</v>
      </c>
      <c r="C25">
        <f>('CON Score and Page Rank'!EC67-'MIN and MAX'!C$28)/('MIN and MAX'!G$28-'MIN and MAX'!C$28)</f>
        <v>2.1602873210227323E-2</v>
      </c>
      <c r="D25">
        <f>('CON Score and Page Rank'!ED67-'MIN and MAX'!D$28)/('MIN and MAX'!H$28-'MIN and MAX'!D$28)</f>
        <v>0.7568546301086394</v>
      </c>
      <c r="E25">
        <f t="shared" si="0"/>
        <v>2.157931094127857E-2</v>
      </c>
      <c r="F25">
        <f t="shared" si="1"/>
        <v>0.64418340355101644</v>
      </c>
      <c r="G25">
        <f t="shared" si="2"/>
        <v>0.75683106783969067</v>
      </c>
      <c r="H25" s="3">
        <f>IFERROR(VLOOKUP(A25,'GDP Data'!A$2:Q$144,3,FALSE),"Not Found")</f>
        <v>8231326016.4749403</v>
      </c>
      <c r="I25">
        <f t="shared" si="3"/>
        <v>7.7786624862125455E-4</v>
      </c>
      <c r="J25">
        <f t="shared" si="4"/>
        <v>-0.64340553730239514</v>
      </c>
    </row>
    <row r="26" spans="1:10" x14ac:dyDescent="0.25">
      <c r="A26" t="s">
        <v>89</v>
      </c>
      <c r="B26">
        <f>('CON Score and Page Rank'!EB75-'MIN and MAX'!B$28)/('MIN and MAX'!F$28-'MIN and MAX'!B$28)</f>
        <v>4.8586650233783243E-3</v>
      </c>
      <c r="C26">
        <f>('CON Score and Page Rank'!EC75-'MIN and MAX'!C$28)/('MIN and MAX'!G$28-'MIN and MAX'!C$28)</f>
        <v>2.6374509514132449E-2</v>
      </c>
      <c r="D26">
        <f>('CON Score and Page Rank'!ED75-'MIN and MAX'!D$28)/('MIN and MAX'!H$28-'MIN and MAX'!D$28)</f>
        <v>0.95861355406104498</v>
      </c>
      <c r="E26">
        <f t="shared" si="0"/>
        <v>2.1515844490754124E-2</v>
      </c>
      <c r="F26">
        <f t="shared" si="1"/>
        <v>0.64412684893271921</v>
      </c>
      <c r="G26">
        <f t="shared" si="2"/>
        <v>0.9537548890376667</v>
      </c>
      <c r="H26" s="3">
        <f>IFERROR(VLOOKUP(A26,'GDP Data'!A$2:Q$144,3,FALSE),"Not Found")</f>
        <v>130816321183.15601</v>
      </c>
      <c r="I26">
        <f t="shared" si="3"/>
        <v>1.2362236754261416E-2</v>
      </c>
      <c r="J26">
        <f t="shared" si="4"/>
        <v>-0.63176461217845781</v>
      </c>
    </row>
    <row r="27" spans="1:10" x14ac:dyDescent="0.25">
      <c r="A27" t="s">
        <v>223</v>
      </c>
      <c r="B27">
        <f>('CON Score and Page Rank'!EB208-'MIN and MAX'!B$28)/('MIN and MAX'!F$28-'MIN and MAX'!B$28)</f>
        <v>1.1596814217926768E-3</v>
      </c>
      <c r="C27">
        <f>('CON Score and Page Rank'!EC208-'MIN and MAX'!C$28)/('MIN and MAX'!G$28-'MIN and MAX'!C$28)</f>
        <v>2.2627540622934327E-2</v>
      </c>
      <c r="D27">
        <f>('CON Score and Page Rank'!ED208-'MIN and MAX'!D$28)/('MIN and MAX'!H$28-'MIN and MAX'!D$28)</f>
        <v>0.76823590274185205</v>
      </c>
      <c r="E27">
        <f t="shared" si="0"/>
        <v>2.1467859201141651E-2</v>
      </c>
      <c r="F27">
        <f t="shared" si="1"/>
        <v>0.6440840894950085</v>
      </c>
      <c r="G27">
        <f t="shared" si="2"/>
        <v>0.76707622132005937</v>
      </c>
      <c r="H27" s="3">
        <f>IFERROR(VLOOKUP(A27,'GDP Data'!A$2:Q$144,3,FALSE),"Not Found")</f>
        <v>8824873259.3210506</v>
      </c>
      <c r="I27">
        <f t="shared" si="3"/>
        <v>8.3395689139838464E-4</v>
      </c>
      <c r="J27">
        <f t="shared" si="4"/>
        <v>-0.64325013260361008</v>
      </c>
    </row>
    <row r="28" spans="1:10" x14ac:dyDescent="0.25">
      <c r="A28" t="s">
        <v>258</v>
      </c>
      <c r="B28">
        <f>('CON Score and Page Rank'!EB177-'MIN and MAX'!B$28)/('MIN and MAX'!F$28-'MIN and MAX'!B$28)</f>
        <v>3.0759552334388911E-3</v>
      </c>
      <c r="C28">
        <f>('CON Score and Page Rank'!EC177-'MIN and MAX'!C$28)/('MIN and MAX'!G$28-'MIN and MAX'!C$28)</f>
        <v>2.4527156823253415E-2</v>
      </c>
      <c r="D28">
        <f>('CON Score and Page Rank'!ED177-'MIN and MAX'!D$28)/('MIN and MAX'!H$28-'MIN and MAX'!D$28)</f>
        <v>0.93843766166580445</v>
      </c>
      <c r="E28">
        <f t="shared" si="0"/>
        <v>2.1451201589814523E-2</v>
      </c>
      <c r="F28">
        <f t="shared" si="1"/>
        <v>0.64406924598568083</v>
      </c>
      <c r="G28">
        <f t="shared" si="2"/>
        <v>0.9353617064323656</v>
      </c>
      <c r="H28" s="3" t="str">
        <f>IFERROR(VLOOKUP(A28,'GDP Data'!A$2:Q$144,3,FALSE),"Not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204</v>
      </c>
      <c r="B29">
        <f>('CON Score and Page Rank'!EB189-'MIN and MAX'!B$28)/('MIN and MAX'!F$28-'MIN and MAX'!B$28)</f>
        <v>6.6424435978496043E-4</v>
      </c>
      <c r="C29">
        <f>('CON Score and Page Rank'!EC189-'MIN and MAX'!C$28)/('MIN and MAX'!G$28-'MIN and MAX'!C$28)</f>
        <v>2.2030602886766254E-2</v>
      </c>
      <c r="D29">
        <f>('CON Score and Page Rank'!ED189-'MIN and MAX'!D$28)/('MIN and MAX'!H$28-'MIN and MAX'!D$28)</f>
        <v>0.86704604242110705</v>
      </c>
      <c r="E29">
        <f t="shared" si="0"/>
        <v>2.1366358526981294E-2</v>
      </c>
      <c r="F29">
        <f t="shared" si="1"/>
        <v>0.64399364278124671</v>
      </c>
      <c r="G29">
        <f t="shared" si="2"/>
        <v>0.86638179806132209</v>
      </c>
      <c r="H29" s="3">
        <f>IFERROR(VLOOKUP(A29,'GDP Data'!A$2:Q$144,3,FALSE),"Not Found")</f>
        <v>31682400000</v>
      </c>
      <c r="I29">
        <f t="shared" si="3"/>
        <v>2.9940096633266507E-3</v>
      </c>
      <c r="J29">
        <f t="shared" si="4"/>
        <v>-0.64099963311792008</v>
      </c>
    </row>
    <row r="30" spans="1:10" x14ac:dyDescent="0.25">
      <c r="A30" t="s">
        <v>82</v>
      </c>
      <c r="B30">
        <f>('CON Score and Page Rank'!EB68-'MIN and MAX'!B$28)/('MIN and MAX'!F$28-'MIN and MAX'!B$28)</f>
        <v>5.4858565333857842E-4</v>
      </c>
      <c r="C30">
        <f>('CON Score and Page Rank'!EC68-'MIN and MAX'!C$28)/('MIN and MAX'!G$28-'MIN and MAX'!C$28)</f>
        <v>2.1875301667904801E-2</v>
      </c>
      <c r="D30">
        <f>('CON Score and Page Rank'!ED68-'MIN and MAX'!D$28)/('MIN and MAX'!H$28-'MIN and MAX'!D$28)</f>
        <v>0.70098292809105023</v>
      </c>
      <c r="E30">
        <f t="shared" si="0"/>
        <v>2.1326716014566222E-2</v>
      </c>
      <c r="F30">
        <f t="shared" si="1"/>
        <v>0.6439583175481598</v>
      </c>
      <c r="G30">
        <f t="shared" si="2"/>
        <v>0.70043434243771163</v>
      </c>
      <c r="H30" s="3">
        <f>IFERROR(VLOOKUP(A30,'GDP Data'!A$2:Q$144,3,FALSE),"Not Found")</f>
        <v>5023265365.2516899</v>
      </c>
      <c r="I30">
        <f t="shared" si="3"/>
        <v>4.7470220201176796E-4</v>
      </c>
      <c r="J30">
        <f t="shared" si="4"/>
        <v>-0.64348361534614806</v>
      </c>
    </row>
    <row r="31" spans="1:10" x14ac:dyDescent="0.25">
      <c r="A31" t="s">
        <v>107</v>
      </c>
      <c r="B31">
        <f>('CON Score and Page Rank'!EB93-'MIN and MAX'!B$28)/('MIN and MAX'!F$28-'MIN and MAX'!B$28)</f>
        <v>3.1831641164774523E-3</v>
      </c>
      <c r="C31">
        <f>('CON Score and Page Rank'!EC93-'MIN and MAX'!C$28)/('MIN and MAX'!G$28-'MIN and MAX'!C$28)</f>
        <v>2.4408329785908522E-2</v>
      </c>
      <c r="D31">
        <f>('CON Score and Page Rank'!ED93-'MIN and MAX'!D$28)/('MIN and MAX'!H$28-'MIN and MAX'!D$28)</f>
        <v>0.85152612519399895</v>
      </c>
      <c r="E31">
        <f t="shared" si="0"/>
        <v>2.122516566943107E-2</v>
      </c>
      <c r="F31">
        <f t="shared" si="1"/>
        <v>0.64386782657285513</v>
      </c>
      <c r="G31">
        <f t="shared" si="2"/>
        <v>0.8483429610775215</v>
      </c>
      <c r="H31" s="3">
        <f>IFERROR(VLOOKUP(A31,'GDP Data'!A$2:Q$144,3,FALSE),"Not Found")</f>
        <v>17538461538.461498</v>
      </c>
      <c r="I31">
        <f t="shared" si="3"/>
        <v>1.6573972718618704E-3</v>
      </c>
      <c r="J31">
        <f t="shared" si="4"/>
        <v>-0.64221042930099326</v>
      </c>
    </row>
    <row r="32" spans="1:10" x14ac:dyDescent="0.25">
      <c r="A32" t="s">
        <v>219</v>
      </c>
      <c r="B32">
        <f>('CON Score and Page Rank'!EB204-'MIN and MAX'!B$28)/('MIN and MAX'!F$28-'MIN and MAX'!B$28)</f>
        <v>4.256473088626333E-3</v>
      </c>
      <c r="C32">
        <f>('CON Score and Page Rank'!EC204-'MIN and MAX'!C$28)/('MIN and MAX'!G$28-'MIN and MAX'!C$28)</f>
        <v>2.5469973111940842E-2</v>
      </c>
      <c r="D32">
        <f>('CON Score and Page Rank'!ED204-'MIN and MAX'!D$28)/('MIN and MAX'!H$28-'MIN and MAX'!D$28)</f>
        <v>0.89136057941024316</v>
      </c>
      <c r="E32">
        <f t="shared" si="0"/>
        <v>2.121350002331451E-2</v>
      </c>
      <c r="F32">
        <f t="shared" si="1"/>
        <v>0.64385743137731699</v>
      </c>
      <c r="G32">
        <f t="shared" si="2"/>
        <v>0.88710410632161685</v>
      </c>
      <c r="H32" s="3">
        <f>IFERROR(VLOOKUP(A32,'GDP Data'!A$2:Q$144,3,FALSE),"Not Found")</f>
        <v>52030158775.405502</v>
      </c>
      <c r="I32">
        <f t="shared" si="3"/>
        <v>4.916887551384491E-3</v>
      </c>
      <c r="J32">
        <f t="shared" si="4"/>
        <v>-0.63894054382593246</v>
      </c>
    </row>
    <row r="33" spans="1:10" x14ac:dyDescent="0.25">
      <c r="A33" t="s">
        <v>178</v>
      </c>
      <c r="B33">
        <f>('CON Score and Page Rank'!EB163-'MIN and MAX'!B$28)/('MIN and MAX'!F$28-'MIN and MAX'!B$28)</f>
        <v>3.5656703761685073E-3</v>
      </c>
      <c r="C33">
        <f>('CON Score and Page Rank'!EC163-'MIN and MAX'!C$28)/('MIN and MAX'!G$28-'MIN and MAX'!C$28)</f>
        <v>2.4755750601111775E-2</v>
      </c>
      <c r="D33">
        <f>('CON Score and Page Rank'!ED163-'MIN and MAX'!D$28)/('MIN and MAX'!H$28-'MIN and MAX'!D$28)</f>
        <v>0.88515261251939992</v>
      </c>
      <c r="E33">
        <f t="shared" si="0"/>
        <v>2.1190080224943269E-2</v>
      </c>
      <c r="F33">
        <f t="shared" si="1"/>
        <v>0.64383656211888929</v>
      </c>
      <c r="G33">
        <f t="shared" si="2"/>
        <v>0.88158694214323141</v>
      </c>
      <c r="H33" s="3">
        <f>IFERROR(VLOOKUP(A33,'GDP Data'!A$2:Q$144,3,FALSE),"Not Found")</f>
        <v>14183497963.1071</v>
      </c>
      <c r="I33">
        <f t="shared" si="3"/>
        <v>1.3403507929107808E-3</v>
      </c>
      <c r="J33">
        <f t="shared" si="4"/>
        <v>-0.64249621132597856</v>
      </c>
    </row>
    <row r="34" spans="1:10" x14ac:dyDescent="0.25">
      <c r="A34" t="s">
        <v>139</v>
      </c>
      <c r="B34">
        <f>('CON Score and Page Rank'!EB125-'MIN and MAX'!B$28)/('MIN and MAX'!F$28-'MIN and MAX'!B$28)</f>
        <v>8.1928053551477833E-5</v>
      </c>
      <c r="C34">
        <f>('CON Score and Page Rank'!EC125-'MIN and MAX'!C$28)/('MIN and MAX'!G$28-'MIN and MAX'!C$28)</f>
        <v>2.1213751730180443E-2</v>
      </c>
      <c r="D34">
        <f>('CON Score and Page Rank'!ED125-'MIN and MAX'!D$28)/('MIN and MAX'!H$28-'MIN and MAX'!D$28)</f>
        <v>0.88515261251939992</v>
      </c>
      <c r="E34">
        <f t="shared" si="0"/>
        <v>2.1131823676628966E-2</v>
      </c>
      <c r="F34">
        <f t="shared" si="1"/>
        <v>0.64378465001688878</v>
      </c>
      <c r="G34">
        <f t="shared" si="2"/>
        <v>0.88507068446584847</v>
      </c>
      <c r="H34" s="3">
        <f>IFERROR(VLOOKUP(A34,'GDP Data'!A$2:Q$144,3,FALSE),"Not Found")</f>
        <v>3219488663.7723098</v>
      </c>
      <c r="I34">
        <f t="shared" si="3"/>
        <v>3.0424400204229798E-4</v>
      </c>
      <c r="J34">
        <f t="shared" si="4"/>
        <v>-0.64348040601484646</v>
      </c>
    </row>
    <row r="35" spans="1:10" x14ac:dyDescent="0.25">
      <c r="A35" t="s">
        <v>206</v>
      </c>
      <c r="B35">
        <f>('CON Score and Page Rank'!EB191-'MIN and MAX'!B$28)/('MIN and MAX'!F$28-'MIN and MAX'!B$28)</f>
        <v>9.2932124160250394E-4</v>
      </c>
      <c r="C35">
        <f>('CON Score and Page Rank'!EC191-'MIN and MAX'!C$28)/('MIN and MAX'!G$28-'MIN and MAX'!C$28)</f>
        <v>2.1621678224325855E-2</v>
      </c>
      <c r="D35">
        <f>('CON Score and Page Rank'!ED191-'MIN and MAX'!D$28)/('MIN and MAX'!H$28-'MIN and MAX'!D$28)</f>
        <v>0.88515261251939992</v>
      </c>
      <c r="E35">
        <f t="shared" si="0"/>
        <v>2.0692356982723349E-2</v>
      </c>
      <c r="F35">
        <f t="shared" si="1"/>
        <v>0.64339304357091875</v>
      </c>
      <c r="G35">
        <f t="shared" si="2"/>
        <v>0.88422329127779742</v>
      </c>
      <c r="H35" s="3">
        <f>IFERROR(VLOOKUP(A35,'GDP Data'!A$2:Q$144,3,FALSE),"Not Found")</f>
        <v>25601765400.515301</v>
      </c>
      <c r="I35">
        <f t="shared" si="3"/>
        <v>2.4193853056386104E-3</v>
      </c>
      <c r="J35">
        <f t="shared" si="4"/>
        <v>-0.64097365826528019</v>
      </c>
    </row>
    <row r="36" spans="1:10" x14ac:dyDescent="0.25">
      <c r="A36" t="s">
        <v>130</v>
      </c>
      <c r="B36">
        <f>('CON Score and Page Rank'!EB116-'MIN and MAX'!B$28)/('MIN and MAX'!F$28-'MIN and MAX'!B$28)</f>
        <v>3.9316330060026037E-4</v>
      </c>
      <c r="C36">
        <f>('CON Score and Page Rank'!EC116-'MIN and MAX'!C$28)/('MIN and MAX'!G$28-'MIN and MAX'!C$28)</f>
        <v>2.1066165796230378E-2</v>
      </c>
      <c r="D36">
        <f>('CON Score and Page Rank'!ED116-'MIN and MAX'!D$28)/('MIN and MAX'!H$28-'MIN and MAX'!D$28)</f>
        <v>0.69011898603207444</v>
      </c>
      <c r="E36">
        <f t="shared" si="0"/>
        <v>2.0673002495630116E-2</v>
      </c>
      <c r="F36">
        <f t="shared" si="1"/>
        <v>0.64337579688986357</v>
      </c>
      <c r="G36">
        <f t="shared" si="2"/>
        <v>0.6897258227314742</v>
      </c>
      <c r="H36" s="3">
        <f>IFERROR(VLOOKUP(A36,'GDP Data'!A$2:Q$144,3,FALSE),"Not Found")</f>
        <v>5707720390.8514996</v>
      </c>
      <c r="I36">
        <f t="shared" si="3"/>
        <v>5.3938369586192824E-4</v>
      </c>
      <c r="J36">
        <f t="shared" si="4"/>
        <v>-0.64283641319400164</v>
      </c>
    </row>
    <row r="37" spans="1:10" x14ac:dyDescent="0.25">
      <c r="A37" t="s">
        <v>125</v>
      </c>
      <c r="B37">
        <f>('CON Score and Page Rank'!EB111-'MIN and MAX'!B$28)/('MIN and MAX'!F$28-'MIN and MAX'!B$28)</f>
        <v>2.0440209038886546E-4</v>
      </c>
      <c r="C37">
        <f>('CON Score and Page Rank'!EC111-'MIN and MAX'!C$28)/('MIN and MAX'!G$28-'MIN and MAX'!C$28)</f>
        <v>2.0865188449143538E-2</v>
      </c>
      <c r="D37">
        <f>('CON Score and Page Rank'!ED111-'MIN and MAX'!D$28)/('MIN and MAX'!H$28-'MIN and MAX'!D$28)</f>
        <v>0.68649767201241596</v>
      </c>
      <c r="E37">
        <f t="shared" si="0"/>
        <v>2.0660786358754672E-2</v>
      </c>
      <c r="F37">
        <f t="shared" si="1"/>
        <v>0.64336491115492256</v>
      </c>
      <c r="G37">
        <f t="shared" si="2"/>
        <v>0.6862932699220271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58</v>
      </c>
      <c r="B38">
        <f>('CON Score and Page Rank'!EB43-'MIN and MAX'!B$28)/('MIN and MAX'!F$28-'MIN and MAX'!B$28)</f>
        <v>6.2467529931579929E-3</v>
      </c>
      <c r="C38">
        <f>('CON Score and Page Rank'!EC43-'MIN and MAX'!C$28)/('MIN and MAX'!G$28-'MIN and MAX'!C$28)</f>
        <v>2.6897143284702326E-2</v>
      </c>
      <c r="D38">
        <f>('CON Score and Page Rank'!ED43-'MIN and MAX'!D$28)/('MIN and MAX'!H$28-'MIN and MAX'!D$28)</f>
        <v>0.95861355406104498</v>
      </c>
      <c r="E38">
        <f t="shared" si="0"/>
        <v>2.0650390291544335E-2</v>
      </c>
      <c r="F38">
        <f t="shared" si="1"/>
        <v>0.64335564727443117</v>
      </c>
      <c r="G38">
        <f t="shared" si="2"/>
        <v>0.95236680106788696</v>
      </c>
      <c r="H38" s="3" t="str">
        <f>IFERROR(VLOOKUP(A38,'GDP Data'!A$2:Q$144,3,FALSE),"Not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127</v>
      </c>
      <c r="B39">
        <f>('CON Score and Page Rank'!EB113-'MIN and MAX'!B$28)/('MIN and MAX'!F$28-'MIN and MAX'!B$28)</f>
        <v>3.6355289725405079E-4</v>
      </c>
      <c r="C39">
        <f>('CON Score and Page Rank'!EC113-'MIN and MAX'!C$28)/('MIN and MAX'!G$28-'MIN and MAX'!C$28)</f>
        <v>2.0914870488855174E-2</v>
      </c>
      <c r="D39">
        <f>('CON Score and Page Rank'!ED113-'MIN and MAX'!D$28)/('MIN and MAX'!H$28-'MIN and MAX'!D$28)</f>
        <v>0.83497154681841701</v>
      </c>
      <c r="E39">
        <f t="shared" si="0"/>
        <v>2.0551317591601122E-2</v>
      </c>
      <c r="F39">
        <f t="shared" si="1"/>
        <v>0.64326736411564922</v>
      </c>
      <c r="G39">
        <f t="shared" si="2"/>
        <v>0.83460799392116292</v>
      </c>
      <c r="H39" s="3">
        <f>IFERROR(VLOOKUP(A39,'GDP Data'!A$2:Q$144,3,FALSE),"Not Found")</f>
        <v>6777384700</v>
      </c>
      <c r="I39">
        <f t="shared" si="3"/>
        <v>6.4046774499034777E-4</v>
      </c>
      <c r="J39">
        <f t="shared" si="4"/>
        <v>-0.64262689637065884</v>
      </c>
    </row>
    <row r="40" spans="1:10" x14ac:dyDescent="0.25">
      <c r="A40" t="s">
        <v>57</v>
      </c>
      <c r="B40">
        <f>('CON Score and Page Rank'!EB42-'MIN and MAX'!B$28)/('MIN and MAX'!F$28-'MIN and MAX'!B$28)</f>
        <v>1.2107321397068487E-3</v>
      </c>
      <c r="C40">
        <f>('CON Score and Page Rank'!EC42-'MIN and MAX'!C$28)/('MIN and MAX'!G$28-'MIN and MAX'!C$28)</f>
        <v>2.1683291949505287E-2</v>
      </c>
      <c r="D40">
        <f>('CON Score and Page Rank'!ED42-'MIN and MAX'!D$28)/('MIN and MAX'!H$28-'MIN and MAX'!D$28)</f>
        <v>0.868080703569581</v>
      </c>
      <c r="E40">
        <f t="shared" si="0"/>
        <v>2.0472559809798438E-2</v>
      </c>
      <c r="F40">
        <f t="shared" si="1"/>
        <v>0.64319718347294774</v>
      </c>
      <c r="G40">
        <f t="shared" si="2"/>
        <v>0.86686997142987421</v>
      </c>
      <c r="H40" s="3">
        <f>IFERROR(VLOOKUP(A40,'GDP Data'!A$2:Q$144,3,FALSE),"Not Found")</f>
        <v>4613630622.7750101</v>
      </c>
      <c r="I40">
        <f t="shared" si="3"/>
        <v>4.3599142323839522E-4</v>
      </c>
      <c r="J40">
        <f t="shared" si="4"/>
        <v>-0.64276119204970938</v>
      </c>
    </row>
    <row r="41" spans="1:10" x14ac:dyDescent="0.25">
      <c r="A41" t="s">
        <v>214</v>
      </c>
      <c r="B41">
        <f>('CON Score and Page Rank'!EB199-'MIN and MAX'!B$28)/('MIN and MAX'!F$28-'MIN and MAX'!B$28)</f>
        <v>2.3417175798565287E-4</v>
      </c>
      <c r="C41">
        <f>('CON Score and Page Rank'!EC199-'MIN and MAX'!C$28)/('MIN and MAX'!G$28-'MIN and MAX'!C$28)</f>
        <v>2.0703327649510651E-2</v>
      </c>
      <c r="D41">
        <f>('CON Score and Page Rank'!ED199-'MIN and MAX'!D$28)/('MIN and MAX'!H$28-'MIN and MAX'!D$28)</f>
        <v>0.78168649767201237</v>
      </c>
      <c r="E41">
        <f t="shared" si="0"/>
        <v>2.0469155891524999E-2</v>
      </c>
      <c r="F41">
        <f t="shared" si="1"/>
        <v>0.64319415025938242</v>
      </c>
      <c r="G41">
        <f t="shared" si="2"/>
        <v>0.78145232591402669</v>
      </c>
      <c r="H41" s="3">
        <f>IFERROR(VLOOKUP(A41,'GDP Data'!A$2:Q$144,3,FALSE),"Not Found")</f>
        <v>7651174661.4287205</v>
      </c>
      <c r="I41">
        <f t="shared" si="3"/>
        <v>7.2304152690823938E-4</v>
      </c>
      <c r="J41">
        <f t="shared" si="4"/>
        <v>-0.64247110873247415</v>
      </c>
    </row>
    <row r="42" spans="1:10" x14ac:dyDescent="0.25">
      <c r="A42" t="s">
        <v>110</v>
      </c>
      <c r="B42">
        <f>('CON Score and Page Rank'!EB96-'MIN and MAX'!B$28)/('MIN and MAX'!F$28-'MIN and MAX'!B$28)</f>
        <v>6.0991696076606898E-3</v>
      </c>
      <c r="C42">
        <f>('CON Score and Page Rank'!EC96-'MIN and MAX'!C$28)/('MIN and MAX'!G$28-'MIN and MAX'!C$28)</f>
        <v>2.6557227265340298E-2</v>
      </c>
      <c r="D42">
        <f>('CON Score and Page Rank'!ED96-'MIN and MAX'!D$28)/('MIN and MAX'!H$28-'MIN and MAX'!D$28)</f>
        <v>0.91826176927056391</v>
      </c>
      <c r="E42">
        <f t="shared" si="0"/>
        <v>2.0458057657679607E-2</v>
      </c>
      <c r="F42">
        <f t="shared" si="1"/>
        <v>0.64318426068191725</v>
      </c>
      <c r="G42">
        <f t="shared" si="2"/>
        <v>0.91216259966290325</v>
      </c>
      <c r="H42" s="3">
        <f>IFERROR(VLOOKUP(A42,'GDP Data'!A$2:Q$144,3,FALSE),"Not Found")</f>
        <v>184137469733.33301</v>
      </c>
      <c r="I42">
        <f t="shared" si="3"/>
        <v>1.7401123770993284E-2</v>
      </c>
      <c r="J42">
        <f t="shared" si="4"/>
        <v>-0.62578313691092402</v>
      </c>
    </row>
    <row r="43" spans="1:10" x14ac:dyDescent="0.25">
      <c r="A43" t="s">
        <v>69</v>
      </c>
      <c r="B43">
        <f>('CON Score and Page Rank'!EB55-'MIN and MAX'!B$28)/('MIN and MAX'!F$28-'MIN and MAX'!B$28)</f>
        <v>1.4901610855930999E-3</v>
      </c>
      <c r="C43">
        <f>('CON Score and Page Rank'!EC55-'MIN and MAX'!C$28)/('MIN and MAX'!G$28-'MIN and MAX'!C$28)</f>
        <v>2.1751082668404097E-2</v>
      </c>
      <c r="D43">
        <f>('CON Score and Page Rank'!ED55-'MIN and MAX'!D$28)/('MIN and MAX'!H$28-'MIN and MAX'!D$28)</f>
        <v>0.83186756337299539</v>
      </c>
      <c r="E43">
        <f t="shared" si="0"/>
        <v>2.0260921582810999E-2</v>
      </c>
      <c r="F43">
        <f t="shared" si="1"/>
        <v>0.64300859376853714</v>
      </c>
      <c r="G43">
        <f t="shared" si="2"/>
        <v>0.83037740228740231</v>
      </c>
      <c r="H43" s="3">
        <f>IFERROR(VLOOKUP(A43,'GDP Data'!A$2:Q$144,3,FALSE),"Not Found")</f>
        <v>10953485244.423901</v>
      </c>
      <c r="I43">
        <f t="shared" si="3"/>
        <v>1.0351122600848117E-3</v>
      </c>
      <c r="J43">
        <f t="shared" si="4"/>
        <v>-0.64197348150845235</v>
      </c>
    </row>
    <row r="44" spans="1:10" x14ac:dyDescent="0.25">
      <c r="A44" t="s">
        <v>195</v>
      </c>
      <c r="B44">
        <f>('CON Score and Page Rank'!EB181-'MIN and MAX'!B$28)/('MIN and MAX'!F$28-'MIN and MAX'!B$28)</f>
        <v>5.4913672710765367E-3</v>
      </c>
      <c r="C44">
        <f>('CON Score and Page Rank'!EC181-'MIN and MAX'!C$28)/('MIN and MAX'!G$28-'MIN and MAX'!C$28)</f>
        <v>2.573201347066505E-2</v>
      </c>
      <c r="D44">
        <f>('CON Score and Page Rank'!ED181-'MIN and MAX'!D$28)/('MIN and MAX'!H$28-'MIN and MAX'!D$28)</f>
        <v>0.93843766166580445</v>
      </c>
      <c r="E44">
        <f t="shared" si="0"/>
        <v>2.0240646199588513E-2</v>
      </c>
      <c r="F44">
        <f t="shared" si="1"/>
        <v>0.64299052648181321</v>
      </c>
      <c r="G44">
        <f t="shared" si="2"/>
        <v>0.93294629439472787</v>
      </c>
      <c r="H44" s="3">
        <f>IFERROR(VLOOKUP(A44,'GDP Data'!A$2:Q$144,3,FALSE),"Not Found")</f>
        <v>39309580983.228203</v>
      </c>
      <c r="I44">
        <f t="shared" si="3"/>
        <v>3.7147837703301132E-3</v>
      </c>
      <c r="J44">
        <f t="shared" si="4"/>
        <v>-0.63927574271148313</v>
      </c>
    </row>
    <row r="45" spans="1:10" x14ac:dyDescent="0.25">
      <c r="A45" t="s">
        <v>46</v>
      </c>
      <c r="B45">
        <f>('CON Score and Page Rank'!EB31-'MIN and MAX'!B$28)/('MIN and MAX'!F$28-'MIN and MAX'!B$28)</f>
        <v>7.9411826319350388E-3</v>
      </c>
      <c r="C45">
        <f>('CON Score and Page Rank'!EC31-'MIN and MAX'!C$28)/('MIN and MAX'!G$28-'MIN and MAX'!C$28)</f>
        <v>2.8142147743628654E-2</v>
      </c>
      <c r="D45">
        <f>('CON Score and Page Rank'!ED31-'MIN and MAX'!D$28)/('MIN and MAX'!H$28-'MIN and MAX'!D$28)</f>
        <v>0.93843766166580445</v>
      </c>
      <c r="E45">
        <f t="shared" si="0"/>
        <v>2.0200965111693614E-2</v>
      </c>
      <c r="F45">
        <f t="shared" si="1"/>
        <v>0.64295516687432019</v>
      </c>
      <c r="G45">
        <f t="shared" si="2"/>
        <v>0.93049647903386945</v>
      </c>
      <c r="H45" s="3">
        <f>IFERROR(VLOOKUP(A45,'GDP Data'!A$2:Q$144,3,FALSE),"Not Found")</f>
        <v>8976196808.5106392</v>
      </c>
      <c r="I45">
        <f t="shared" si="3"/>
        <v>8.4825707599811551E-4</v>
      </c>
      <c r="J45">
        <f t="shared" si="4"/>
        <v>-0.64210690979832208</v>
      </c>
    </row>
    <row r="46" spans="1:10" x14ac:dyDescent="0.25">
      <c r="A46" t="s">
        <v>184</v>
      </c>
      <c r="B46">
        <f>('CON Score and Page Rank'!EB169-'MIN and MAX'!B$28)/('MIN and MAX'!F$28-'MIN and MAX'!B$28)</f>
        <v>5.5173769153358193E-3</v>
      </c>
      <c r="C46">
        <f>('CON Score and Page Rank'!EC169-'MIN and MAX'!C$28)/('MIN and MAX'!G$28-'MIN and MAX'!C$28)</f>
        <v>2.568309130973501E-2</v>
      </c>
      <c r="D46">
        <f>('CON Score and Page Rank'!ED169-'MIN and MAX'!D$28)/('MIN and MAX'!H$28-'MIN and MAX'!D$28)</f>
        <v>0.93843766166580445</v>
      </c>
      <c r="E46">
        <f t="shared" si="0"/>
        <v>2.0165714394399192E-2</v>
      </c>
      <c r="F46">
        <f t="shared" si="1"/>
        <v>0.64292375514663069</v>
      </c>
      <c r="G46">
        <f t="shared" si="2"/>
        <v>0.93292028475046862</v>
      </c>
      <c r="H46" s="3">
        <f>IFERROR(VLOOKUP(A46,'GDP Data'!A$2:Q$144,3,FALSE),"Not Found")</f>
        <v>8362398701.5894299</v>
      </c>
      <c r="I46">
        <f t="shared" si="3"/>
        <v>7.9025271195202985E-4</v>
      </c>
      <c r="J46">
        <f t="shared" si="4"/>
        <v>-0.6421335024346787</v>
      </c>
    </row>
    <row r="47" spans="1:10" x14ac:dyDescent="0.25">
      <c r="A47" t="s">
        <v>217</v>
      </c>
      <c r="B47">
        <f>('CON Score and Page Rank'!EB202-'MIN and MAX'!B$28)/('MIN and MAX'!F$28-'MIN and MAX'!B$28)</f>
        <v>5.3170099529070018E-5</v>
      </c>
      <c r="C47">
        <f>('CON Score and Page Rank'!EC202-'MIN and MAX'!C$28)/('MIN and MAX'!G$28-'MIN and MAX'!C$28)</f>
        <v>2.0194653672933664E-2</v>
      </c>
      <c r="D47">
        <f>('CON Score and Page Rank'!ED202-'MIN and MAX'!D$28)/('MIN and MAX'!H$28-'MIN and MAX'!D$28)</f>
        <v>0.71443352302121055</v>
      </c>
      <c r="E47">
        <f t="shared" si="0"/>
        <v>2.0141483573404593E-2</v>
      </c>
      <c r="F47">
        <f t="shared" si="1"/>
        <v>0.64290216319023397</v>
      </c>
      <c r="G47">
        <f t="shared" si="2"/>
        <v>0.71438035292168145</v>
      </c>
      <c r="H47" s="3">
        <f>IFERROR(VLOOKUP(A47,'GDP Data'!A$2:Q$144,3,FALSE),"Not Found")</f>
        <v>5323146565.7031498</v>
      </c>
      <c r="I47">
        <f t="shared" si="3"/>
        <v>5.0304119186107442E-4</v>
      </c>
      <c r="J47">
        <f t="shared" si="4"/>
        <v>-0.6423991219983729</v>
      </c>
    </row>
    <row r="48" spans="1:10" x14ac:dyDescent="0.25">
      <c r="A48" t="s">
        <v>84</v>
      </c>
      <c r="B48">
        <f>('CON Score and Page Rank'!EB70-'MIN and MAX'!B$28)/('MIN and MAX'!F$28-'MIN and MAX'!B$28)</f>
        <v>1.0139305967508659E-3</v>
      </c>
      <c r="C48">
        <f>('CON Score and Page Rank'!EC70-'MIN and MAX'!C$28)/('MIN and MAX'!G$28-'MIN and MAX'!C$28)</f>
        <v>2.1120993565600654E-2</v>
      </c>
      <c r="D48">
        <f>('CON Score and Page Rank'!ED70-'MIN and MAX'!D$28)/('MIN and MAX'!H$28-'MIN and MAX'!D$28)</f>
        <v>0.78168649767201237</v>
      </c>
      <c r="E48">
        <f t="shared" si="0"/>
        <v>2.0107062968849787E-2</v>
      </c>
      <c r="F48">
        <f t="shared" si="1"/>
        <v>0.64287149117161513</v>
      </c>
      <c r="G48">
        <f t="shared" si="2"/>
        <v>0.78067256707526156</v>
      </c>
      <c r="H48" s="3">
        <f>IFERROR(VLOOKUP(A48,'GDP Data'!A$2:Q$144,3,FALSE),"Not Found")</f>
        <v>5314909953.9299202</v>
      </c>
      <c r="I48">
        <f t="shared" si="3"/>
        <v>5.0226282610462542E-4</v>
      </c>
      <c r="J48">
        <f t="shared" si="4"/>
        <v>-0.64236922834551047</v>
      </c>
    </row>
    <row r="49" spans="1:10" x14ac:dyDescent="0.25">
      <c r="A49" t="s">
        <v>78</v>
      </c>
      <c r="B49">
        <f>('CON Score and Page Rank'!EB64-'MIN and MAX'!B$28)/('MIN and MAX'!F$28-'MIN and MAX'!B$28)</f>
        <v>8.1743180175400058E-3</v>
      </c>
      <c r="C49">
        <f>('CON Score and Page Rank'!EC64-'MIN and MAX'!C$28)/('MIN and MAX'!G$28-'MIN and MAX'!C$28)</f>
        <v>2.827971360354058E-2</v>
      </c>
      <c r="D49">
        <f>('CON Score and Page Rank'!ED64-'MIN and MAX'!D$28)/('MIN and MAX'!H$28-'MIN and MAX'!D$28)</f>
        <v>0.99172271081220897</v>
      </c>
      <c r="E49">
        <f t="shared" si="0"/>
        <v>2.0105395586000573E-2</v>
      </c>
      <c r="F49">
        <f t="shared" si="1"/>
        <v>0.64287000537557926</v>
      </c>
      <c r="G49">
        <f t="shared" si="2"/>
        <v>0.98354839279466899</v>
      </c>
      <c r="H49" s="3">
        <f>IFERROR(VLOOKUP(A49,'GDP Data'!A$2:Q$144,3,FALSE),"Not Found")</f>
        <v>96684636118.598404</v>
      </c>
      <c r="I49">
        <f t="shared" si="3"/>
        <v>9.1367678848289433E-3</v>
      </c>
      <c r="J49">
        <f t="shared" si="4"/>
        <v>-0.63373323749075028</v>
      </c>
    </row>
    <row r="50" spans="1:10" x14ac:dyDescent="0.25">
      <c r="A50" t="s">
        <v>47</v>
      </c>
      <c r="B50">
        <f>('CON Score and Page Rank'!EB32-'MIN and MAX'!B$28)/('MIN and MAX'!F$28-'MIN and MAX'!B$28)</f>
        <v>2.2439063393674924E-3</v>
      </c>
      <c r="C50">
        <f>('CON Score and Page Rank'!EC32-'MIN and MAX'!C$28)/('MIN and MAX'!G$28-'MIN and MAX'!C$28)</f>
        <v>2.2226609249837607E-2</v>
      </c>
      <c r="D50">
        <f>('CON Score and Page Rank'!ED32-'MIN and MAX'!D$28)/('MIN and MAX'!H$28-'MIN and MAX'!D$28)</f>
        <v>0.85514743921365755</v>
      </c>
      <c r="E50">
        <f t="shared" si="0"/>
        <v>1.9982702910470114E-2</v>
      </c>
      <c r="F50">
        <f t="shared" si="1"/>
        <v>0.64276067458151154</v>
      </c>
      <c r="G50">
        <f t="shared" si="2"/>
        <v>0.8529035328742901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208</v>
      </c>
      <c r="B51">
        <f>('CON Score and Page Rank'!EB193-'MIN and MAX'!B$28)/('MIN and MAX'!F$28-'MIN and MAX'!B$28)</f>
        <v>5.9632633532905369E-4</v>
      </c>
      <c r="C51">
        <f>('CON Score and Page Rank'!EC193-'MIN and MAX'!C$28)/('MIN and MAX'!G$28-'MIN and MAX'!C$28)</f>
        <v>2.0578474535138197E-2</v>
      </c>
      <c r="D51">
        <f>('CON Score and Page Rank'!ED193-'MIN and MAX'!D$28)/('MIN and MAX'!H$28-'MIN and MAX'!D$28)</f>
        <v>0.76771857216761508</v>
      </c>
      <c r="E51">
        <f t="shared" si="0"/>
        <v>1.9982148199809143E-2</v>
      </c>
      <c r="F51">
        <f t="shared" si="1"/>
        <v>0.64276018028177628</v>
      </c>
      <c r="G51">
        <f t="shared" si="2"/>
        <v>0.76712224583228605</v>
      </c>
      <c r="H51" s="3">
        <f>IFERROR(VLOOKUP(A51,'GDP Data'!A$2:Q$144,3,FALSE),"Not Found")</f>
        <v>12282533600</v>
      </c>
      <c r="I51">
        <f t="shared" si="3"/>
        <v>1.160708288782866E-3</v>
      </c>
      <c r="J51">
        <f t="shared" si="4"/>
        <v>-0.64159947199299339</v>
      </c>
    </row>
    <row r="52" spans="1:10" x14ac:dyDescent="0.25">
      <c r="A52" t="s">
        <v>117</v>
      </c>
      <c r="B52">
        <f>('CON Score and Page Rank'!EB103-'MIN and MAX'!B$28)/('MIN and MAX'!F$28-'MIN and MAX'!B$28)</f>
        <v>2.0968148732758261E-4</v>
      </c>
      <c r="C52">
        <f>('CON Score and Page Rank'!EC103-'MIN and MAX'!C$28)/('MIN and MAX'!G$28-'MIN and MAX'!C$28)</f>
        <v>2.0005300882608473E-2</v>
      </c>
      <c r="D52">
        <f>('CON Score and Page Rank'!ED103-'MIN and MAX'!D$28)/('MIN and MAX'!H$28-'MIN and MAX'!D$28)</f>
        <v>0.69787894464562861</v>
      </c>
      <c r="E52">
        <f t="shared" si="0"/>
        <v>1.9795619395280888E-2</v>
      </c>
      <c r="F52">
        <f t="shared" si="1"/>
        <v>0.64259396545087932</v>
      </c>
      <c r="G52">
        <f t="shared" si="2"/>
        <v>0.69766926315830102</v>
      </c>
      <c r="H52" s="3">
        <f>IFERROR(VLOOKUP(A52,'GDP Data'!A$2:Q$144,3,FALSE),"Not Found")</f>
        <v>15716489369.9266</v>
      </c>
      <c r="I52">
        <f t="shared" si="3"/>
        <v>1.4852195871250544E-3</v>
      </c>
      <c r="J52">
        <f t="shared" si="4"/>
        <v>-0.64110874586375421</v>
      </c>
    </row>
    <row r="53" spans="1:10" x14ac:dyDescent="0.25">
      <c r="A53" t="s">
        <v>50</v>
      </c>
      <c r="B53">
        <f>('CON Score and Page Rank'!EB35-'MIN and MAX'!B$28)/('MIN and MAX'!F$28-'MIN and MAX'!B$28)</f>
        <v>2.6880199344885155E-3</v>
      </c>
      <c r="C53">
        <f>('CON Score and Page Rank'!EC35-'MIN and MAX'!C$28)/('MIN and MAX'!G$28-'MIN and MAX'!C$28)</f>
        <v>2.2465642756043801E-2</v>
      </c>
      <c r="D53">
        <f>('CON Score and Page Rank'!ED35-'MIN and MAX'!D$28)/('MIN and MAX'!H$28-'MIN and MAX'!D$28)</f>
        <v>0.88515261251939992</v>
      </c>
      <c r="E53">
        <f t="shared" si="0"/>
        <v>1.9777622821555287E-2</v>
      </c>
      <c r="F53">
        <f t="shared" si="1"/>
        <v>0.64257792879924214</v>
      </c>
      <c r="G53">
        <f t="shared" si="2"/>
        <v>0.88246459258491139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94</v>
      </c>
      <c r="B54">
        <f>('CON Score and Page Rank'!EB80-'MIN and MAX'!B$28)/('MIN and MAX'!F$28-'MIN and MAX'!B$28)</f>
        <v>6.3249388517138657E-3</v>
      </c>
      <c r="C54">
        <f>('CON Score and Page Rank'!EC80-'MIN and MAX'!C$28)/('MIN and MAX'!G$28-'MIN and MAX'!C$28)</f>
        <v>2.6095581048061884E-2</v>
      </c>
      <c r="D54">
        <f>('CON Score and Page Rank'!ED80-'MIN and MAX'!D$28)/('MIN and MAX'!H$28-'MIN and MAX'!D$28)</f>
        <v>0.88825659596482154</v>
      </c>
      <c r="E54">
        <f t="shared" si="0"/>
        <v>1.9770642196348019E-2</v>
      </c>
      <c r="F54">
        <f t="shared" si="1"/>
        <v>0.64257170840105049</v>
      </c>
      <c r="G54">
        <f t="shared" si="2"/>
        <v>0.88193165711310773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100</v>
      </c>
      <c r="B55">
        <f>('CON Score and Page Rank'!EB86-'MIN and MAX'!B$28)/('MIN and MAX'!F$28-'MIN and MAX'!B$28)</f>
        <v>6.8533832746965895E-3</v>
      </c>
      <c r="C55">
        <f>('CON Score and Page Rank'!EC86-'MIN and MAX'!C$28)/('MIN and MAX'!G$28-'MIN and MAX'!C$28)</f>
        <v>2.6551225017264077E-2</v>
      </c>
      <c r="D55">
        <f>('CON Score and Page Rank'!ED86-'MIN and MAX'!D$28)/('MIN and MAX'!H$28-'MIN and MAX'!D$28)</f>
        <v>0.93843766166580445</v>
      </c>
      <c r="E55">
        <f t="shared" si="0"/>
        <v>1.9697841742567487E-2</v>
      </c>
      <c r="F55">
        <f t="shared" si="1"/>
        <v>0.64250683630183258</v>
      </c>
      <c r="G55">
        <f t="shared" si="2"/>
        <v>0.93158427839110791</v>
      </c>
      <c r="H55" s="3">
        <f>IFERROR(VLOOKUP(A55,'GDP Data'!A$2:Q$144,3,FALSE),"Not Found")</f>
        <v>39459581217.3759</v>
      </c>
      <c r="I55">
        <f t="shared" si="3"/>
        <v>3.7289589007034269E-3</v>
      </c>
      <c r="J55">
        <f t="shared" si="4"/>
        <v>-0.63877787740112912</v>
      </c>
    </row>
    <row r="56" spans="1:10" x14ac:dyDescent="0.25">
      <c r="A56" t="s">
        <v>131</v>
      </c>
      <c r="B56">
        <f>('CON Score and Page Rank'!EB117-'MIN and MAX'!B$28)/('MIN and MAX'!F$28-'MIN and MAX'!B$28)</f>
        <v>1.01293930620233E-3</v>
      </c>
      <c r="C56">
        <f>('CON Score and Page Rank'!EC117-'MIN and MAX'!C$28)/('MIN and MAX'!G$28-'MIN and MAX'!C$28)</f>
        <v>2.0703461356404277E-2</v>
      </c>
      <c r="D56">
        <f>('CON Score and Page Rank'!ED117-'MIN and MAX'!D$28)/('MIN and MAX'!H$28-'MIN and MAX'!D$28)</f>
        <v>0.71443352302121055</v>
      </c>
      <c r="E56">
        <f t="shared" si="0"/>
        <v>1.9690522050201949E-2</v>
      </c>
      <c r="F56">
        <f t="shared" si="1"/>
        <v>0.64250031376269001</v>
      </c>
      <c r="G56">
        <f t="shared" si="2"/>
        <v>0.71342058371500827</v>
      </c>
      <c r="H56" s="3">
        <f>IFERROR(VLOOKUP(A56,'GDP Data'!A$2:Q$144,3,FALSE),"Not Found")</f>
        <v>53991289844.329102</v>
      </c>
      <c r="I56">
        <f t="shared" si="3"/>
        <v>5.102215852630842E-3</v>
      </c>
      <c r="J56">
        <f t="shared" si="4"/>
        <v>-0.63739809791005919</v>
      </c>
    </row>
    <row r="57" spans="1:10" x14ac:dyDescent="0.25">
      <c r="A57" t="s">
        <v>53</v>
      </c>
      <c r="B57">
        <f>('CON Score and Page Rank'!EB38-'MIN and MAX'!B$28)/('MIN and MAX'!F$28-'MIN and MAX'!B$28)</f>
        <v>4.1453035149869146E-3</v>
      </c>
      <c r="C57">
        <f>('CON Score and Page Rank'!EC38-'MIN and MAX'!C$28)/('MIN and MAX'!G$28-'MIN and MAX'!C$28)</f>
        <v>2.3815734214206703E-2</v>
      </c>
      <c r="D57">
        <f>('CON Score and Page Rank'!ED38-'MIN and MAX'!D$28)/('MIN and MAX'!H$28-'MIN and MAX'!D$28)</f>
        <v>0.86704604242110705</v>
      </c>
      <c r="E57">
        <f t="shared" si="0"/>
        <v>1.9670430699219789E-2</v>
      </c>
      <c r="F57">
        <f t="shared" si="1"/>
        <v>0.64248241046612176</v>
      </c>
      <c r="G57">
        <f t="shared" si="2"/>
        <v>0.86290073890612018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198</v>
      </c>
      <c r="B58">
        <f>('CON Score and Page Rank'!EB183-'MIN and MAX'!B$28)/('MIN and MAX'!F$28-'MIN and MAX'!B$28)</f>
        <v>6.1014020312821608E-4</v>
      </c>
      <c r="C58">
        <f>('CON Score and Page Rank'!EC183-'MIN and MAX'!C$28)/('MIN and MAX'!G$28-'MIN and MAX'!C$28)</f>
        <v>2.0123349507542947E-2</v>
      </c>
      <c r="D58">
        <f>('CON Score and Page Rank'!ED183-'MIN and MAX'!D$28)/('MIN and MAX'!H$28-'MIN and MAX'!D$28)</f>
        <v>0.80341438178996383</v>
      </c>
      <c r="E58">
        <f t="shared" si="0"/>
        <v>1.951320930441473E-2</v>
      </c>
      <c r="F58">
        <f t="shared" si="1"/>
        <v>0.64234231131298025</v>
      </c>
      <c r="G58">
        <f t="shared" si="2"/>
        <v>0.80280424158683561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185</v>
      </c>
      <c r="B59">
        <f>('CON Score and Page Rank'!EB170-'MIN and MAX'!B$28)/('MIN and MAX'!F$28-'MIN and MAX'!B$28)</f>
        <v>5.9805810049892742E-3</v>
      </c>
      <c r="C59">
        <f>('CON Score and Page Rank'!EC170-'MIN and MAX'!C$28)/('MIN and MAX'!G$28-'MIN and MAX'!C$28)</f>
        <v>2.5431006157348071E-2</v>
      </c>
      <c r="D59">
        <f>('CON Score and Page Rank'!ED170-'MIN and MAX'!D$28)/('MIN and MAX'!H$28-'MIN and MAX'!D$28)</f>
        <v>0.88825659596482154</v>
      </c>
      <c r="E59">
        <f t="shared" si="0"/>
        <v>1.9450425152358796E-2</v>
      </c>
      <c r="F59">
        <f t="shared" si="1"/>
        <v>0.64228636468723865</v>
      </c>
      <c r="G59">
        <f t="shared" si="2"/>
        <v>0.88227601495983221</v>
      </c>
      <c r="H59" s="3">
        <f>IFERROR(VLOOKUP(A59,'GDP Data'!A$2:Q$144,3,FALSE),"Not Found")</f>
        <v>12237388001.7264</v>
      </c>
      <c r="I59">
        <f t="shared" si="3"/>
        <v>1.156441997167085E-3</v>
      </c>
      <c r="J59">
        <f t="shared" si="4"/>
        <v>-0.64112992269007152</v>
      </c>
    </row>
    <row r="60" spans="1:10" x14ac:dyDescent="0.25">
      <c r="A60" t="s">
        <v>28</v>
      </c>
      <c r="B60">
        <f>('CON Score and Page Rank'!EB15-'MIN and MAX'!B$28)/('MIN and MAX'!F$28-'MIN and MAX'!B$28)</f>
        <v>8.907211720423306E-3</v>
      </c>
      <c r="C60">
        <f>('CON Score and Page Rank'!EC15-'MIN and MAX'!C$28)/('MIN and MAX'!G$28-'MIN and MAX'!C$28)</f>
        <v>2.834716939329001E-2</v>
      </c>
      <c r="D60">
        <f>('CON Score and Page Rank'!ED15-'MIN and MAX'!D$28)/('MIN and MAX'!H$28-'MIN and MAX'!D$28)</f>
        <v>0.95861355406104498</v>
      </c>
      <c r="E60">
        <f t="shared" si="0"/>
        <v>1.9439957672866704E-2</v>
      </c>
      <c r="F60">
        <f t="shared" si="1"/>
        <v>0.64227703717164064</v>
      </c>
      <c r="G60">
        <f t="shared" si="2"/>
        <v>0.94970634234062168</v>
      </c>
      <c r="H60" s="3">
        <f>IFERROR(VLOOKUP(A60,'GDP Data'!A$2:Q$144,3,FALSE),"Not Found")</f>
        <v>8234846804.6058197</v>
      </c>
      <c r="I60">
        <f t="shared" si="3"/>
        <v>7.7819896564036858E-4</v>
      </c>
      <c r="J60">
        <f t="shared" si="4"/>
        <v>-0.64149883820600029</v>
      </c>
    </row>
    <row r="61" spans="1:10" x14ac:dyDescent="0.25">
      <c r="A61" t="s">
        <v>202</v>
      </c>
      <c r="B61">
        <f>('CON Score and Page Rank'!EB187-'MIN and MAX'!B$28)/('MIN and MAX'!F$28-'MIN and MAX'!B$28)</f>
        <v>6.524122150519571E-3</v>
      </c>
      <c r="C61">
        <f>('CON Score and Page Rank'!EC187-'MIN and MAX'!C$28)/('MIN and MAX'!G$28-'MIN and MAX'!C$28)</f>
        <v>2.5924697018855213E-2</v>
      </c>
      <c r="D61">
        <f>('CON Score and Page Rank'!ED187-'MIN and MAX'!D$28)/('MIN and MAX'!H$28-'MIN and MAX'!D$28)</f>
        <v>0.87118468701500262</v>
      </c>
      <c r="E61">
        <f t="shared" si="0"/>
        <v>1.9400574868335643E-2</v>
      </c>
      <c r="F61">
        <f t="shared" si="1"/>
        <v>0.64224194336287521</v>
      </c>
      <c r="G61">
        <f t="shared" si="2"/>
        <v>0.86466056486448306</v>
      </c>
      <c r="H61" s="3">
        <f>IFERROR(VLOOKUP(A61,'GDP Data'!A$2:Q$144,3,FALSE),"Not Found")</f>
        <v>98211749595.544205</v>
      </c>
      <c r="I61">
        <f t="shared" si="3"/>
        <v>9.281081210428397E-3</v>
      </c>
      <c r="J61">
        <f t="shared" si="4"/>
        <v>-0.63296086215244685</v>
      </c>
    </row>
    <row r="62" spans="1:10" x14ac:dyDescent="0.25">
      <c r="A62" t="s">
        <v>148</v>
      </c>
      <c r="B62">
        <f>('CON Score and Page Rank'!EB133-'MIN and MAX'!B$28)/('MIN and MAX'!F$28-'MIN and MAX'!B$28)</f>
        <v>5.9251212271670638E-5</v>
      </c>
      <c r="C62">
        <f>('CON Score and Page Rank'!EC133-'MIN and MAX'!C$28)/('MIN and MAX'!G$28-'MIN and MAX'!C$28)</f>
        <v>1.9454182248373818E-2</v>
      </c>
      <c r="D62">
        <f>('CON Score and Page Rank'!ED133-'MIN and MAX'!D$28)/('MIN and MAX'!H$28-'MIN and MAX'!D$28)</f>
        <v>0.70356958096223488</v>
      </c>
      <c r="E62">
        <f t="shared" si="0"/>
        <v>1.9394931036102146E-2</v>
      </c>
      <c r="F62">
        <f t="shared" si="1"/>
        <v>0.64223691417383022</v>
      </c>
      <c r="G62">
        <f t="shared" si="2"/>
        <v>0.70351032974996319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122</v>
      </c>
      <c r="B63">
        <f>('CON Score and Page Rank'!EB108-'MIN and MAX'!B$28)/('MIN and MAX'!F$28-'MIN and MAX'!B$28)</f>
        <v>2.6741361864840488E-3</v>
      </c>
      <c r="C63">
        <f>('CON Score and Page Rank'!EC108-'MIN and MAX'!C$28)/('MIN and MAX'!G$28-'MIN and MAX'!C$28)</f>
        <v>2.2020551040792993E-2</v>
      </c>
      <c r="D63">
        <f>('CON Score and Page Rank'!ED108-'MIN and MAX'!D$28)/('MIN and MAX'!H$28-'MIN and MAX'!D$28)</f>
        <v>0.81789963786859798</v>
      </c>
      <c r="E63">
        <f t="shared" si="0"/>
        <v>1.9346414854308946E-2</v>
      </c>
      <c r="F63">
        <f t="shared" si="1"/>
        <v>0.64219368166090596</v>
      </c>
      <c r="G63">
        <f t="shared" si="2"/>
        <v>0.81522550168211394</v>
      </c>
      <c r="H63" s="3">
        <f>IFERROR(VLOOKUP(A63,'GDP Data'!A$2:Q$144,3,FALSE),"Not Found")</f>
        <v>22066031834.2948</v>
      </c>
      <c r="I63">
        <f t="shared" si="3"/>
        <v>2.0852559320995927E-3</v>
      </c>
      <c r="J63">
        <f t="shared" si="4"/>
        <v>-0.64010842572880633</v>
      </c>
    </row>
    <row r="64" spans="1:10" x14ac:dyDescent="0.25">
      <c r="A64" t="s">
        <v>123</v>
      </c>
      <c r="B64">
        <f>('CON Score and Page Rank'!EB109-'MIN and MAX'!B$28)/('MIN and MAX'!F$28-'MIN and MAX'!B$28)</f>
        <v>2.7328179173385128E-4</v>
      </c>
      <c r="C64">
        <f>('CON Score and Page Rank'!EC109-'MIN and MAX'!C$28)/('MIN and MAX'!G$28-'MIN and MAX'!C$28)</f>
        <v>1.9565386668951423E-2</v>
      </c>
      <c r="D64">
        <f>('CON Score and Page Rank'!ED109-'MIN and MAX'!D$28)/('MIN and MAX'!H$28-'MIN and MAX'!D$28)</f>
        <v>0.70356958096223488</v>
      </c>
      <c r="E64">
        <f t="shared" si="0"/>
        <v>1.929210487721757E-2</v>
      </c>
      <c r="F64">
        <f t="shared" si="1"/>
        <v>0.64214528632764312</v>
      </c>
      <c r="G64">
        <f t="shared" si="2"/>
        <v>0.70329629917050107</v>
      </c>
      <c r="H64" s="3">
        <f>IFERROR(VLOOKUP(A64,'GDP Data'!A$2:Q$144,3,FALSE),"Not Found")</f>
        <v>5840503868.5724602</v>
      </c>
      <c r="I64">
        <f t="shared" si="3"/>
        <v>5.519318303285935E-4</v>
      </c>
      <c r="J64">
        <f t="shared" si="4"/>
        <v>-0.64159335449731447</v>
      </c>
    </row>
    <row r="65" spans="1:10" x14ac:dyDescent="0.25">
      <c r="A65" t="s">
        <v>218</v>
      </c>
      <c r="B65">
        <f>('CON Score and Page Rank'!EB203-'MIN and MAX'!B$28)/('MIN and MAX'!F$28-'MIN and MAX'!B$28)</f>
        <v>4.6428822365446413E-4</v>
      </c>
      <c r="C65">
        <f>('CON Score and Page Rank'!EC203-'MIN and MAX'!C$28)/('MIN and MAX'!G$28-'MIN and MAX'!C$28)</f>
        <v>1.968497490890854E-2</v>
      </c>
      <c r="D65">
        <f>('CON Score and Page Rank'!ED203-'MIN and MAX'!D$28)/('MIN and MAX'!H$28-'MIN and MAX'!D$28)</f>
        <v>0.64769787894464559</v>
      </c>
      <c r="E65">
        <f t="shared" si="0"/>
        <v>1.9220686685254076E-2</v>
      </c>
      <c r="F65">
        <f t="shared" si="1"/>
        <v>0.6420816459546177</v>
      </c>
      <c r="G65">
        <f t="shared" si="2"/>
        <v>0.64723359072099107</v>
      </c>
      <c r="H65" s="3">
        <f>IFERROR(VLOOKUP(A65,'GDP Data'!A$2:Q$144,3,FALSE),"Not Found")</f>
        <v>8495806432.1846704</v>
      </c>
      <c r="I65">
        <f t="shared" si="3"/>
        <v>8.0285983876580112E-4</v>
      </c>
      <c r="J65">
        <f t="shared" si="4"/>
        <v>-0.64127878611585187</v>
      </c>
    </row>
    <row r="66" spans="1:10" x14ac:dyDescent="0.25">
      <c r="A66" t="s">
        <v>56</v>
      </c>
      <c r="B66">
        <f>('CON Score and Page Rank'!EB41-'MIN and MAX'!B$28)/('MIN and MAX'!F$28-'MIN and MAX'!B$28)</f>
        <v>1.1506429294617941E-3</v>
      </c>
      <c r="C66">
        <f>('CON Score and Page Rank'!EC41-'MIN and MAX'!C$28)/('MIN and MAX'!G$28-'MIN and MAX'!C$28)</f>
        <v>2.0318666154856092E-2</v>
      </c>
      <c r="D66">
        <f>('CON Score and Page Rank'!ED41-'MIN and MAX'!D$28)/('MIN and MAX'!H$28-'MIN and MAX'!D$28)</f>
        <v>0.73409208484221422</v>
      </c>
      <c r="E66">
        <f t="shared" si="0"/>
        <v>1.91680232253943E-2</v>
      </c>
      <c r="F66">
        <f t="shared" si="1"/>
        <v>0.64203471782414923</v>
      </c>
      <c r="G66">
        <f t="shared" si="2"/>
        <v>0.73294144191275246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160</v>
      </c>
      <c r="B67">
        <f>('CON Score and Page Rank'!EB145-'MIN and MAX'!B$28)/('MIN and MAX'!F$28-'MIN and MAX'!B$28)</f>
        <v>1.0112502685622091E-2</v>
      </c>
      <c r="C67">
        <f>('CON Score and Page Rank'!EC145-'MIN and MAX'!C$28)/('MIN and MAX'!G$28-'MIN and MAX'!C$28)</f>
        <v>2.9197661733844277E-2</v>
      </c>
      <c r="D67">
        <f>('CON Score and Page Rank'!ED145-'MIN and MAX'!D$28)/('MIN and MAX'!H$28-'MIN and MAX'!D$28)</f>
        <v>0.99172271081220897</v>
      </c>
      <c r="E67">
        <f t="shared" ref="E67:E130" si="5">C67-B67</f>
        <v>1.9085159048222188E-2</v>
      </c>
      <c r="F67">
        <f t="shared" si="1"/>
        <v>0.64196087799425849</v>
      </c>
      <c r="G67">
        <f t="shared" si="2"/>
        <v>0.98161020812658684</v>
      </c>
      <c r="H67" s="3">
        <f>IFERROR(VLOOKUP(A67,'GDP Data'!A$2:Q$144,3,FALSE),"Not Found")</f>
        <v>78921234457.548706</v>
      </c>
      <c r="I67">
        <f t="shared" si="3"/>
        <v>7.4581136090564179E-3</v>
      </c>
      <c r="J67">
        <f t="shared" si="4"/>
        <v>-0.63450276438520203</v>
      </c>
    </row>
    <row r="68" spans="1:10" x14ac:dyDescent="0.25">
      <c r="A68" t="s">
        <v>87</v>
      </c>
      <c r="B68">
        <f>('CON Score and Page Rank'!EB73-'MIN and MAX'!B$28)/('MIN and MAX'!F$28-'MIN and MAX'!B$28)</f>
        <v>7.9486326621678594E-3</v>
      </c>
      <c r="C68">
        <f>('CON Score and Page Rank'!EC73-'MIN and MAX'!C$28)/('MIN and MAX'!G$28-'MIN and MAX'!C$28)</f>
        <v>2.6978365589172677E-2</v>
      </c>
      <c r="D68">
        <f>('CON Score and Page Rank'!ED73-'MIN and MAX'!D$28)/('MIN and MAX'!H$28-'MIN and MAX'!D$28)</f>
        <v>0.88515261251939992</v>
      </c>
      <c r="E68">
        <f t="shared" si="5"/>
        <v>1.9029732927004817E-2</v>
      </c>
      <c r="F68">
        <f t="shared" ref="F68:F131" si="6">(E68-MIN(E$3:E$220))/(MAX(E$3:E$220)-MIN(E$3:E$220))</f>
        <v>0.64191148807086995</v>
      </c>
      <c r="G68">
        <f t="shared" ref="G68:G131" si="7">D68-B68</f>
        <v>0.87720397985723209</v>
      </c>
      <c r="H68" s="3">
        <f>IFERROR(VLOOKUP(A68,'GDP Data'!A$2:Q$144,3,FALSE),"Not Found")</f>
        <v>126878750295.944</v>
      </c>
      <c r="I68">
        <f t="shared" ref="I68:I131" si="8">IFERROR((H68-MIN(H$3:H$220))/(MAX(H$3:H$220)-MIN(H$3:H$220)),"No Value")</f>
        <v>1.1990133463906316E-2</v>
      </c>
      <c r="J68">
        <f t="shared" ref="J68:J131" si="9">IFERROR(I68-F68,"No Value")</f>
        <v>-0.62992135460696363</v>
      </c>
    </row>
    <row r="69" spans="1:10" x14ac:dyDescent="0.25">
      <c r="A69" t="s">
        <v>102</v>
      </c>
      <c r="B69">
        <f>('CON Score and Page Rank'!EB88-'MIN and MAX'!B$28)/('MIN and MAX'!F$28-'MIN and MAX'!B$28)</f>
        <v>1.4349704542315433E-4</v>
      </c>
      <c r="C69">
        <f>('CON Score and Page Rank'!EC88-'MIN and MAX'!C$28)/('MIN and MAX'!G$28-'MIN and MAX'!C$28)</f>
        <v>1.9089149190469626E-2</v>
      </c>
      <c r="D69">
        <f>('CON Score and Page Rank'!ED88-'MIN and MAX'!D$28)/('MIN and MAX'!H$28-'MIN and MAX'!D$28)</f>
        <v>0.68598034143817899</v>
      </c>
      <c r="E69">
        <f t="shared" si="5"/>
        <v>1.8945652145046472E-2</v>
      </c>
      <c r="F69">
        <f t="shared" si="6"/>
        <v>0.64183656413089063</v>
      </c>
      <c r="G69">
        <f t="shared" si="7"/>
        <v>0.68583684439275583</v>
      </c>
      <c r="H69" s="3">
        <f>IFERROR(VLOOKUP(A69,'GDP Data'!A$2:Q$144,3,FALSE),"Not Found")</f>
        <v>3557333364.30795</v>
      </c>
      <c r="I69">
        <f t="shared" si="8"/>
        <v>3.3617057004558702E-4</v>
      </c>
      <c r="J69">
        <f t="shared" si="9"/>
        <v>-0.64150039356084509</v>
      </c>
    </row>
    <row r="70" spans="1:10" x14ac:dyDescent="0.25">
      <c r="A70" t="s">
        <v>101</v>
      </c>
      <c r="B70">
        <f>('CON Score and Page Rank'!EB87-'MIN and MAX'!B$28)/('MIN and MAX'!F$28-'MIN and MAX'!B$28)</f>
        <v>9.2033043195966586E-4</v>
      </c>
      <c r="C70">
        <f>('CON Score and Page Rank'!EC87-'MIN and MAX'!C$28)/('MIN and MAX'!G$28-'MIN and MAX'!C$28)</f>
        <v>1.9864097136125428E-2</v>
      </c>
      <c r="D70">
        <f>('CON Score and Page Rank'!ED87-'MIN and MAX'!D$28)/('MIN and MAX'!H$28-'MIN and MAX'!D$28)</f>
        <v>0.70098292809105023</v>
      </c>
      <c r="E70">
        <f t="shared" si="5"/>
        <v>1.8943766704165761E-2</v>
      </c>
      <c r="F70">
        <f t="shared" si="6"/>
        <v>0.64183488402449662</v>
      </c>
      <c r="G70">
        <f t="shared" si="7"/>
        <v>0.70006259765909051</v>
      </c>
      <c r="H70" s="3">
        <f>IFERROR(VLOOKUP(A70,'GDP Data'!A$2:Q$144,3,FALSE),"Not Found")</f>
        <v>5398568543.6349201</v>
      </c>
      <c r="I70">
        <f t="shared" si="8"/>
        <v>5.1016862320323693E-4</v>
      </c>
      <c r="J70">
        <f t="shared" si="9"/>
        <v>-0.64132471540129343</v>
      </c>
    </row>
    <row r="71" spans="1:10" x14ac:dyDescent="0.25">
      <c r="A71" t="s">
        <v>193</v>
      </c>
      <c r="B71">
        <f>('CON Score and Page Rank'!EB179-'MIN and MAX'!B$28)/('MIN and MAX'!F$28-'MIN and MAX'!B$28)</f>
        <v>7.6412157483874222E-3</v>
      </c>
      <c r="C71">
        <f>('CON Score and Page Rank'!EC179-'MIN and MAX'!C$28)/('MIN and MAX'!G$28-'MIN and MAX'!C$28)</f>
        <v>2.6557657510295034E-2</v>
      </c>
      <c r="D71">
        <f>('CON Score and Page Rank'!ED179-'MIN and MAX'!D$28)/('MIN and MAX'!H$28-'MIN and MAX'!D$28)</f>
        <v>0.93843766166580445</v>
      </c>
      <c r="E71">
        <f t="shared" si="5"/>
        <v>1.8916441761907613E-2</v>
      </c>
      <c r="F71">
        <f t="shared" si="6"/>
        <v>0.64181053491301121</v>
      </c>
      <c r="G71">
        <f t="shared" si="7"/>
        <v>0.93079644591741706</v>
      </c>
      <c r="H71" s="3">
        <f>IFERROR(VLOOKUP(A71,'GDP Data'!A$2:Q$144,3,FALSE),"Not Found")</f>
        <v>20876309970.384998</v>
      </c>
      <c r="I71">
        <f t="shared" si="8"/>
        <v>1.9728263574077466E-3</v>
      </c>
      <c r="J71">
        <f t="shared" si="9"/>
        <v>-0.63983770855560351</v>
      </c>
    </row>
    <row r="72" spans="1:10" x14ac:dyDescent="0.25">
      <c r="A72" t="s">
        <v>152</v>
      </c>
      <c r="B72">
        <f>('CON Score and Page Rank'!EB137-'MIN and MAX'!B$28)/('MIN and MAX'!F$28-'MIN and MAX'!B$28)</f>
        <v>4.0401095086768776E-4</v>
      </c>
      <c r="C72">
        <f>('CON Score and Page Rank'!EC137-'MIN and MAX'!C$28)/('MIN and MAX'!G$28-'MIN and MAX'!C$28)</f>
        <v>1.9035355332821347E-2</v>
      </c>
      <c r="D72">
        <f>('CON Score and Page Rank'!ED137-'MIN and MAX'!D$28)/('MIN and MAX'!H$28-'MIN and MAX'!D$28)</f>
        <v>0.55147439213657523</v>
      </c>
      <c r="E72">
        <f t="shared" si="5"/>
        <v>1.8631344381953661E-2</v>
      </c>
      <c r="F72">
        <f t="shared" si="6"/>
        <v>0.6415564861460229</v>
      </c>
      <c r="G72">
        <f t="shared" si="7"/>
        <v>0.5510703811857075</v>
      </c>
      <c r="H72" s="3">
        <f>IFERROR(VLOOKUP(A72,'GDP Data'!A$2:Q$144,3,FALSE),"Not Found")</f>
        <v>6220270632.3359203</v>
      </c>
      <c r="I72">
        <f t="shared" si="8"/>
        <v>5.8782006355960156E-4</v>
      </c>
      <c r="J72">
        <f t="shared" si="9"/>
        <v>-0.64096866608246328</v>
      </c>
    </row>
    <row r="73" spans="1:10" x14ac:dyDescent="0.25">
      <c r="A73" t="s">
        <v>226</v>
      </c>
      <c r="B73">
        <f>('CON Score and Page Rank'!EB211-'MIN and MAX'!B$28)/('MIN and MAX'!F$28-'MIN and MAX'!B$28)</f>
        <v>1.0031254682941849E-2</v>
      </c>
      <c r="C73">
        <f>('CON Score and Page Rank'!EC211-'MIN and MAX'!C$28)/('MIN and MAX'!G$28-'MIN and MAX'!C$28)</f>
        <v>2.8638025573336483E-2</v>
      </c>
      <c r="D73">
        <f>('CON Score and Page Rank'!ED211-'MIN and MAX'!D$28)/('MIN and MAX'!H$28-'MIN and MAX'!D$28)</f>
        <v>0.95861355406104498</v>
      </c>
      <c r="E73">
        <f t="shared" si="5"/>
        <v>1.8606770890394635E-2</v>
      </c>
      <c r="F73">
        <f t="shared" si="6"/>
        <v>0.64153458883769909</v>
      </c>
      <c r="G73">
        <f t="shared" si="7"/>
        <v>0.94858229937810312</v>
      </c>
      <c r="H73" s="3">
        <f>IFERROR(VLOOKUP(A73,'GDP Data'!A$2:Q$144,3,FALSE),"Not Found")</f>
        <v>122903960204.505</v>
      </c>
      <c r="I73">
        <f t="shared" si="8"/>
        <v>1.1614512931892852E-2</v>
      </c>
      <c r="J73">
        <f t="shared" si="9"/>
        <v>-0.62992007590580623</v>
      </c>
    </row>
    <row r="74" spans="1:10" x14ac:dyDescent="0.25">
      <c r="A74" t="s">
        <v>44</v>
      </c>
      <c r="B74">
        <f>('CON Score and Page Rank'!EB29-'MIN and MAX'!B$28)/('MIN and MAX'!F$28-'MIN and MAX'!B$28)</f>
        <v>3.6079311361106618E-4</v>
      </c>
      <c r="C74">
        <f>('CON Score and Page Rank'!EC29-'MIN and MAX'!C$28)/('MIN and MAX'!G$28-'MIN and MAX'!C$28)</f>
        <v>1.8901418092666131E-2</v>
      </c>
      <c r="D74">
        <f>('CON Score and Page Rank'!ED29-'MIN and MAX'!D$28)/('MIN and MAX'!H$28-'MIN and MAX'!D$28)</f>
        <v>0.69374030005173304</v>
      </c>
      <c r="E74">
        <f t="shared" si="5"/>
        <v>1.8540624979055065E-2</v>
      </c>
      <c r="F74">
        <f t="shared" si="6"/>
        <v>0.64147564656604494</v>
      </c>
      <c r="G74">
        <f t="shared" si="7"/>
        <v>0.693379506938122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187</v>
      </c>
      <c r="B75">
        <f>('CON Score and Page Rank'!EB172-'MIN and MAX'!B$28)/('MIN and MAX'!F$28-'MIN and MAX'!B$28)</f>
        <v>5.1326654750757155E-3</v>
      </c>
      <c r="C75">
        <f>('CON Score and Page Rank'!EC172-'MIN and MAX'!C$28)/('MIN and MAX'!G$28-'MIN and MAX'!C$28)</f>
        <v>2.3662872815196263E-2</v>
      </c>
      <c r="D75">
        <f>('CON Score and Page Rank'!ED172-'MIN and MAX'!D$28)/('MIN and MAX'!H$28-'MIN and MAX'!D$28)</f>
        <v>0.88515261251939992</v>
      </c>
      <c r="E75">
        <f t="shared" si="5"/>
        <v>1.8530207340120546E-2</v>
      </c>
      <c r="F75">
        <f t="shared" si="6"/>
        <v>0.64146636346310426</v>
      </c>
      <c r="G75">
        <f t="shared" si="7"/>
        <v>0.88001994704432418</v>
      </c>
      <c r="H75" s="3">
        <f>IFERROR(VLOOKUP(A75,'GDP Data'!A$2:Q$144,3,FALSE),"Not Found")</f>
        <v>4088368978.34589</v>
      </c>
      <c r="I75">
        <f t="shared" si="8"/>
        <v>3.863538187893752E-4</v>
      </c>
      <c r="J75">
        <f t="shared" si="9"/>
        <v>-0.64108000964431489</v>
      </c>
    </row>
    <row r="76" spans="1:10" x14ac:dyDescent="0.25">
      <c r="A76" t="s">
        <v>95</v>
      </c>
      <c r="B76">
        <f>('CON Score and Page Rank'!EB81-'MIN and MAX'!B$28)/('MIN and MAX'!F$28-'MIN and MAX'!B$28)</f>
        <v>7.0423467691571994E-5</v>
      </c>
      <c r="C76">
        <f>('CON Score and Page Rank'!EC81-'MIN and MAX'!C$28)/('MIN and MAX'!G$28-'MIN and MAX'!C$28)</f>
        <v>1.8578468286657625E-2</v>
      </c>
      <c r="D76">
        <f>('CON Score and Page Rank'!ED81-'MIN and MAX'!D$28)/('MIN and MAX'!H$28-'MIN and MAX'!D$28)</f>
        <v>0.64304190377651316</v>
      </c>
      <c r="E76">
        <f t="shared" si="5"/>
        <v>1.8508044818966052E-2</v>
      </c>
      <c r="F76">
        <f t="shared" si="6"/>
        <v>0.64144661455775276</v>
      </c>
      <c r="G76">
        <f t="shared" si="7"/>
        <v>0.64297148030882156</v>
      </c>
      <c r="H76" s="3">
        <f>IFERROR(VLOOKUP(A76,'GDP Data'!A$2:Q$144,3,FALSE),"Not Found")</f>
        <v>34110064452.1567</v>
      </c>
      <c r="I76">
        <f t="shared" si="8"/>
        <v>3.2234257059582617E-3</v>
      </c>
      <c r="J76">
        <f t="shared" si="9"/>
        <v>-0.63822318885179452</v>
      </c>
    </row>
    <row r="77" spans="1:10" x14ac:dyDescent="0.25">
      <c r="A77" t="s">
        <v>182</v>
      </c>
      <c r="B77">
        <f>('CON Score and Page Rank'!EB167-'MIN and MAX'!B$28)/('MIN and MAX'!F$28-'MIN and MAX'!B$28)</f>
        <v>8.2759029942150297E-3</v>
      </c>
      <c r="C77">
        <f>('CON Score and Page Rank'!EC167-'MIN and MAX'!C$28)/('MIN and MAX'!G$28-'MIN and MAX'!C$28)</f>
        <v>2.6675966929863612E-2</v>
      </c>
      <c r="D77">
        <f>('CON Score and Page Rank'!ED167-'MIN and MAX'!D$28)/('MIN and MAX'!H$28-'MIN and MAX'!D$28)</f>
        <v>0.88515261251939992</v>
      </c>
      <c r="E77">
        <f t="shared" si="5"/>
        <v>1.8400063935648581E-2</v>
      </c>
      <c r="F77">
        <f t="shared" si="6"/>
        <v>0.64135039336389421</v>
      </c>
      <c r="G77">
        <f t="shared" si="7"/>
        <v>0.87687670952518493</v>
      </c>
      <c r="H77" s="3">
        <f>IFERROR(VLOOKUP(A77,'GDP Data'!A$2:Q$144,3,FALSE),"Not Found")</f>
        <v>6254649538.98487</v>
      </c>
      <c r="I77">
        <f t="shared" si="8"/>
        <v>5.9106889504716435E-4</v>
      </c>
      <c r="J77">
        <f t="shared" si="9"/>
        <v>-0.64075932446884709</v>
      </c>
    </row>
    <row r="78" spans="1:10" x14ac:dyDescent="0.25">
      <c r="A78" t="s">
        <v>75</v>
      </c>
      <c r="B78">
        <f>('CON Score and Page Rank'!EB61-'MIN and MAX'!B$28)/('MIN and MAX'!F$28-'MIN and MAX'!B$28)</f>
        <v>1.7556964874517174E-4</v>
      </c>
      <c r="C78">
        <f>('CON Score and Page Rank'!EC61-'MIN and MAX'!C$28)/('MIN and MAX'!G$28-'MIN and MAX'!C$28)</f>
        <v>1.8489725300378495E-2</v>
      </c>
      <c r="D78">
        <f>('CON Score and Page Rank'!ED61-'MIN and MAX'!D$28)/('MIN and MAX'!H$28-'MIN and MAX'!D$28)</f>
        <v>0.62286601138127262</v>
      </c>
      <c r="E78">
        <f t="shared" si="5"/>
        <v>1.8314155651633322E-2</v>
      </c>
      <c r="F78">
        <f t="shared" si="6"/>
        <v>0.64127384094650031</v>
      </c>
      <c r="G78">
        <f t="shared" si="7"/>
        <v>0.62269044173252741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211</v>
      </c>
      <c r="B79">
        <f>('CON Score and Page Rank'!EB196-'MIN and MAX'!B$28)/('MIN and MAX'!F$28-'MIN and MAX'!B$28)</f>
        <v>5.4141629337051763E-4</v>
      </c>
      <c r="C79">
        <f>('CON Score and Page Rank'!EC196-'MIN and MAX'!C$28)/('MIN and MAX'!G$28-'MIN and MAX'!C$28)</f>
        <v>1.8854232797522595E-2</v>
      </c>
      <c r="D79">
        <f>('CON Score and Page Rank'!ED196-'MIN and MAX'!D$28)/('MIN and MAX'!H$28-'MIN and MAX'!D$28)</f>
        <v>0.63321262286601143</v>
      </c>
      <c r="E79">
        <f t="shared" si="5"/>
        <v>1.8312816504152077E-2</v>
      </c>
      <c r="F79">
        <f t="shared" si="6"/>
        <v>0.64127264763926439</v>
      </c>
      <c r="G79">
        <f t="shared" si="7"/>
        <v>0.63267120657264087</v>
      </c>
      <c r="H79" s="3">
        <f>IFERROR(VLOOKUP(A79,'GDP Data'!A$2:Q$144,3,FALSE),"Not Found")</f>
        <v>18405203853.1036</v>
      </c>
      <c r="I79">
        <f t="shared" si="8"/>
        <v>1.7393050460725538E-3</v>
      </c>
      <c r="J79">
        <f t="shared" si="9"/>
        <v>-0.63953334259319183</v>
      </c>
    </row>
    <row r="80" spans="1:10" x14ac:dyDescent="0.25">
      <c r="A80" t="s">
        <v>121</v>
      </c>
      <c r="B80">
        <f>('CON Score and Page Rank'!EB107-'MIN and MAX'!B$28)/('MIN and MAX'!F$28-'MIN and MAX'!B$28)</f>
        <v>8.4723336318710452E-5</v>
      </c>
      <c r="C80">
        <f>('CON Score and Page Rank'!EC107-'MIN and MAX'!C$28)/('MIN and MAX'!G$28-'MIN and MAX'!C$28)</f>
        <v>1.8288454062891805E-2</v>
      </c>
      <c r="D80">
        <f>('CON Score and Page Rank'!ED107-'MIN and MAX'!D$28)/('MIN and MAX'!H$28-'MIN and MAX'!D$28)</f>
        <v>0.64355923435075013</v>
      </c>
      <c r="E80">
        <f t="shared" si="5"/>
        <v>1.8203730726573095E-2</v>
      </c>
      <c r="F80">
        <f t="shared" si="6"/>
        <v>0.64117544187997488</v>
      </c>
      <c r="G80">
        <f t="shared" si="7"/>
        <v>0.64347451101443143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119</v>
      </c>
      <c r="B81">
        <f>('CON Score and Page Rank'!EB105-'MIN and MAX'!B$28)/('MIN and MAX'!F$28-'MIN and MAX'!B$28)</f>
        <v>1.1051948227678645E-4</v>
      </c>
      <c r="C81">
        <f>('CON Score and Page Rank'!EC105-'MIN and MAX'!C$28)/('MIN and MAX'!G$28-'MIN and MAX'!C$28)</f>
        <v>1.8304852352905073E-2</v>
      </c>
      <c r="D81">
        <f>('CON Score and Page Rank'!ED105-'MIN and MAX'!D$28)/('MIN and MAX'!H$28-'MIN and MAX'!D$28)</f>
        <v>0.64355923435075013</v>
      </c>
      <c r="E81">
        <f t="shared" si="5"/>
        <v>1.8194332870628285E-2</v>
      </c>
      <c r="F81">
        <f t="shared" si="6"/>
        <v>0.6411670675002612</v>
      </c>
      <c r="G81">
        <f t="shared" si="7"/>
        <v>0.64344871486847333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112</v>
      </c>
      <c r="B82">
        <f>('CON Score and Page Rank'!EB98-'MIN and MAX'!B$28)/('MIN and MAX'!F$28-'MIN and MAX'!B$28)</f>
        <v>2.1103686227682181E-4</v>
      </c>
      <c r="C82">
        <f>('CON Score and Page Rank'!EC98-'MIN and MAX'!C$28)/('MIN and MAX'!G$28-'MIN and MAX'!C$28)</f>
        <v>1.835670017952732E-2</v>
      </c>
      <c r="D82">
        <f>('CON Score and Page Rank'!ED98-'MIN and MAX'!D$28)/('MIN and MAX'!H$28-'MIN and MAX'!D$28)</f>
        <v>0.64355923435075013</v>
      </c>
      <c r="E82">
        <f t="shared" si="5"/>
        <v>1.81456633172505E-2</v>
      </c>
      <c r="F82">
        <f t="shared" si="6"/>
        <v>0.64112369831872928</v>
      </c>
      <c r="G82">
        <f t="shared" si="7"/>
        <v>0.64334819748847327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126</v>
      </c>
      <c r="B83">
        <f>('CON Score and Page Rank'!EB112-'MIN and MAX'!B$28)/('MIN and MAX'!F$28-'MIN and MAX'!B$28)</f>
        <v>3.82036856907118E-4</v>
      </c>
      <c r="C83">
        <f>('CON Score and Page Rank'!EC112-'MIN and MAX'!C$28)/('MIN and MAX'!G$28-'MIN and MAX'!C$28)</f>
        <v>1.8472383119126065E-2</v>
      </c>
      <c r="D83">
        <f>('CON Score and Page Rank'!ED112-'MIN and MAX'!D$28)/('MIN and MAX'!H$28-'MIN and MAX'!D$28)</f>
        <v>0.56958096223486809</v>
      </c>
      <c r="E83">
        <f t="shared" si="5"/>
        <v>1.8090346262218948E-2</v>
      </c>
      <c r="F83">
        <f t="shared" si="6"/>
        <v>0.64107440558364182</v>
      </c>
      <c r="G83">
        <f t="shared" si="7"/>
        <v>0.56919892537796102</v>
      </c>
      <c r="H83" s="3">
        <f>IFERROR(VLOOKUP(A83,'GDP Data'!A$2:Q$144,3,FALSE),"Not Found")</f>
        <v>4094480988.1193099</v>
      </c>
      <c r="I83">
        <f t="shared" si="8"/>
        <v>3.8693140812364173E-4</v>
      </c>
      <c r="J83">
        <f t="shared" si="9"/>
        <v>-0.64068747417551819</v>
      </c>
    </row>
    <row r="84" spans="1:10" x14ac:dyDescent="0.25">
      <c r="A84" t="s">
        <v>180</v>
      </c>
      <c r="B84">
        <f>('CON Score and Page Rank'!EB165-'MIN and MAX'!B$28)/('MIN and MAX'!F$28-'MIN and MAX'!B$28)</f>
        <v>6.9880027755070667E-3</v>
      </c>
      <c r="C84">
        <f>('CON Score and Page Rank'!EC165-'MIN and MAX'!C$28)/('MIN and MAX'!G$28-'MIN and MAX'!C$28)</f>
        <v>2.4961018483270304E-2</v>
      </c>
      <c r="D84">
        <f>('CON Score and Page Rank'!ED165-'MIN and MAX'!D$28)/('MIN and MAX'!H$28-'MIN and MAX'!D$28)</f>
        <v>0.91826176927056391</v>
      </c>
      <c r="E84">
        <f t="shared" si="5"/>
        <v>1.7973015707763239E-2</v>
      </c>
      <c r="F84">
        <f t="shared" si="6"/>
        <v>0.6409698529472958</v>
      </c>
      <c r="G84">
        <f t="shared" si="7"/>
        <v>0.91127376649505687</v>
      </c>
      <c r="H84" s="3">
        <f>IFERROR(VLOOKUP(A84,'GDP Data'!A$2:Q$144,3,FALSE),"Not Found")</f>
        <v>10397897085.610201</v>
      </c>
      <c r="I84">
        <f t="shared" si="8"/>
        <v>9.8260877814158529E-4</v>
      </c>
      <c r="J84">
        <f t="shared" si="9"/>
        <v>-0.6399872441691542</v>
      </c>
    </row>
    <row r="85" spans="1:10" x14ac:dyDescent="0.25">
      <c r="A85" t="s">
        <v>26</v>
      </c>
      <c r="B85">
        <f>('CON Score and Page Rank'!EB11-'MIN and MAX'!B$28)/('MIN and MAX'!F$28-'MIN and MAX'!B$28)</f>
        <v>2.3346120511343977E-3</v>
      </c>
      <c r="C85">
        <f>('CON Score and Page Rank'!EC11-'MIN and MAX'!C$28)/('MIN and MAX'!G$28-'MIN and MAX'!C$28)</f>
        <v>2.0180417198339112E-2</v>
      </c>
      <c r="D85">
        <f>('CON Score and Page Rank'!ED11-'MIN and MAX'!D$28)/('MIN and MAX'!H$28-'MIN and MAX'!D$28)</f>
        <v>0.7465080186239007</v>
      </c>
      <c r="E85">
        <f t="shared" si="5"/>
        <v>1.7845805147204713E-2</v>
      </c>
      <c r="F85">
        <f t="shared" si="6"/>
        <v>0.64085649628978114</v>
      </c>
      <c r="G85">
        <f t="shared" si="7"/>
        <v>0.74417340657276632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159</v>
      </c>
      <c r="B86">
        <f>('CON Score and Page Rank'!EB144-'MIN and MAX'!B$28)/('MIN and MAX'!F$28-'MIN and MAX'!B$28)</f>
        <v>1.2695126480517411E-4</v>
      </c>
      <c r="C86">
        <f>('CON Score and Page Rank'!EC144-'MIN and MAX'!C$28)/('MIN and MAX'!G$28-'MIN and MAX'!C$28)</f>
        <v>1.7927295857241492E-2</v>
      </c>
      <c r="D86">
        <f>('CON Score and Page Rank'!ED144-'MIN and MAX'!D$28)/('MIN and MAX'!H$28-'MIN and MAX'!D$28)</f>
        <v>0.50284531815830313</v>
      </c>
      <c r="E86">
        <f t="shared" si="5"/>
        <v>1.7800344592436318E-2</v>
      </c>
      <c r="F86">
        <f t="shared" si="6"/>
        <v>0.640815986629933</v>
      </c>
      <c r="G86">
        <f t="shared" si="7"/>
        <v>0.50271836689349791</v>
      </c>
      <c r="H86" s="3">
        <f>IFERROR(VLOOKUP(A86,'GDP Data'!A$2:Q$144,3,FALSE),"Not Found")</f>
        <v>3081024212.4292402</v>
      </c>
      <c r="I86">
        <f t="shared" si="8"/>
        <v>2.9115901146871853E-4</v>
      </c>
      <c r="J86">
        <f t="shared" si="9"/>
        <v>-0.6405248276184643</v>
      </c>
    </row>
    <row r="87" spans="1:10" x14ac:dyDescent="0.25">
      <c r="A87" t="s">
        <v>221</v>
      </c>
      <c r="B87">
        <f>('CON Score and Page Rank'!EB206-'MIN and MAX'!B$28)/('MIN and MAX'!F$28-'MIN and MAX'!B$28)</f>
        <v>1.6094827938596912E-4</v>
      </c>
      <c r="C87">
        <f>('CON Score and Page Rank'!EC206-'MIN and MAX'!C$28)/('MIN and MAX'!G$28-'MIN and MAX'!C$28)</f>
        <v>1.7878029500347663E-2</v>
      </c>
      <c r="D87">
        <f>('CON Score and Page Rank'!ED206-'MIN and MAX'!D$28)/('MIN and MAX'!H$28-'MIN and MAX'!D$28)</f>
        <v>0.63217796171753748</v>
      </c>
      <c r="E87">
        <f t="shared" si="5"/>
        <v>1.7717081220961692E-2</v>
      </c>
      <c r="F87">
        <f t="shared" si="6"/>
        <v>0.64074179108011142</v>
      </c>
      <c r="G87">
        <f t="shared" si="7"/>
        <v>0.63201701343815153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74</v>
      </c>
      <c r="B88">
        <f>('CON Score and Page Rank'!EB60-'MIN and MAX'!B$28)/('MIN and MAX'!F$28-'MIN and MAX'!B$28)</f>
        <v>2.1389505316803733E-4</v>
      </c>
      <c r="C88">
        <f>('CON Score and Page Rank'!EC60-'MIN and MAX'!C$28)/('MIN and MAX'!G$28-'MIN and MAX'!C$28)</f>
        <v>1.7923822125668488E-2</v>
      </c>
      <c r="D88">
        <f>('CON Score and Page Rank'!ED60-'MIN and MAX'!D$28)/('MIN and MAX'!H$28-'MIN and MAX'!D$28)</f>
        <v>0.57630625969994831</v>
      </c>
      <c r="E88">
        <f t="shared" si="5"/>
        <v>1.770992707250045E-2</v>
      </c>
      <c r="F88">
        <f t="shared" si="6"/>
        <v>0.64073541605626605</v>
      </c>
      <c r="G88">
        <f t="shared" si="7"/>
        <v>0.57609236464678026</v>
      </c>
      <c r="H88" s="3">
        <f>IFERROR(VLOOKUP(A88,'GDP Data'!A$2:Q$144,3,FALSE),"Not Found")</f>
        <v>2796704603.0444298</v>
      </c>
      <c r="I88">
        <f t="shared" si="8"/>
        <v>2.6429060320509642E-4</v>
      </c>
      <c r="J88">
        <f t="shared" si="9"/>
        <v>-0.64047112545306095</v>
      </c>
    </row>
    <row r="89" spans="1:10" x14ac:dyDescent="0.25">
      <c r="A89" t="s">
        <v>64</v>
      </c>
      <c r="B89">
        <f>('CON Score and Page Rank'!EB50-'MIN and MAX'!B$28)/('MIN and MAX'!F$28-'MIN and MAX'!B$28)</f>
        <v>1.6891075935386861E-3</v>
      </c>
      <c r="C89">
        <f>('CON Score and Page Rank'!EC50-'MIN and MAX'!C$28)/('MIN and MAX'!G$28-'MIN and MAX'!C$28)</f>
        <v>1.938609101992201E-2</v>
      </c>
      <c r="D89">
        <f>('CON Score and Page Rank'!ED50-'MIN and MAX'!D$28)/('MIN and MAX'!H$28-'MIN and MAX'!D$28)</f>
        <v>0.6963269529229178</v>
      </c>
      <c r="E89">
        <f t="shared" si="5"/>
        <v>1.7696983426383324E-2</v>
      </c>
      <c r="F89">
        <f t="shared" si="6"/>
        <v>0.64072388204168862</v>
      </c>
      <c r="G89">
        <f t="shared" si="7"/>
        <v>0.69463784532937911</v>
      </c>
      <c r="H89" s="3">
        <f>IFERROR(VLOOKUP(A89,'GDP Data'!A$2:Q$144,3,FALSE),"Not Found")</f>
        <v>8936063723.20121</v>
      </c>
      <c r="I89">
        <f t="shared" si="8"/>
        <v>8.4446447047468467E-4</v>
      </c>
      <c r="J89">
        <f t="shared" si="9"/>
        <v>-0.63987941757121392</v>
      </c>
    </row>
    <row r="90" spans="1:10" x14ac:dyDescent="0.25">
      <c r="A90" t="s">
        <v>149</v>
      </c>
      <c r="B90">
        <f>('CON Score and Page Rank'!EB134-'MIN and MAX'!B$28)/('MIN and MAX'!F$28-'MIN and MAX'!B$28)</f>
        <v>3.1986981207862979E-3</v>
      </c>
      <c r="C90">
        <f>('CON Score and Page Rank'!EC134-'MIN and MAX'!C$28)/('MIN and MAX'!G$28-'MIN and MAX'!C$28)</f>
        <v>2.0682593814184275E-2</v>
      </c>
      <c r="D90">
        <f>('CON Score and Page Rank'!ED134-'MIN and MAX'!D$28)/('MIN and MAX'!H$28-'MIN and MAX'!D$28)</f>
        <v>0.69322296947749606</v>
      </c>
      <c r="E90">
        <f t="shared" si="5"/>
        <v>1.7483895693397977E-2</v>
      </c>
      <c r="F90">
        <f t="shared" si="6"/>
        <v>0.64053400069015187</v>
      </c>
      <c r="G90">
        <f t="shared" si="7"/>
        <v>0.69002427135670974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134</v>
      </c>
      <c r="B91">
        <f>('CON Score and Page Rank'!EB120-'MIN and MAX'!B$28)/('MIN and MAX'!F$28-'MIN and MAX'!B$28)</f>
        <v>6.1448561142141579E-4</v>
      </c>
      <c r="C91">
        <f>('CON Score and Page Rank'!EC120-'MIN and MAX'!C$28)/('MIN and MAX'!G$28-'MIN and MAX'!C$28)</f>
        <v>1.8090532116898903E-2</v>
      </c>
      <c r="D91">
        <f>('CON Score and Page Rank'!ED120-'MIN and MAX'!D$28)/('MIN and MAX'!H$28-'MIN and MAX'!D$28)</f>
        <v>0.58820486290739782</v>
      </c>
      <c r="E91">
        <f t="shared" si="5"/>
        <v>1.7476046505477488E-2</v>
      </c>
      <c r="F91">
        <f t="shared" si="6"/>
        <v>0.64052700632032156</v>
      </c>
      <c r="G91">
        <f t="shared" si="7"/>
        <v>0.58759037729597641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138</v>
      </c>
      <c r="B92">
        <f>('CON Score and Page Rank'!EB124-'MIN and MAX'!B$28)/('MIN and MAX'!F$28-'MIN and MAX'!B$28)</f>
        <v>5.7285408583003766E-4</v>
      </c>
      <c r="C92">
        <f>('CON Score and Page Rank'!EC124-'MIN and MAX'!C$28)/('MIN and MAX'!G$28-'MIN and MAX'!C$28)</f>
        <v>1.8014108698462147E-2</v>
      </c>
      <c r="D92">
        <f>('CON Score and Page Rank'!ED124-'MIN and MAX'!D$28)/('MIN and MAX'!H$28-'MIN and MAX'!D$28)</f>
        <v>0.65856182100362126</v>
      </c>
      <c r="E92">
        <f t="shared" si="5"/>
        <v>1.7441254612632108E-2</v>
      </c>
      <c r="F92">
        <f t="shared" si="6"/>
        <v>0.64049600344867119</v>
      </c>
      <c r="G92">
        <f t="shared" si="7"/>
        <v>0.65798896691779118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197</v>
      </c>
      <c r="B93">
        <f>('CON Score and Page Rank'!EB182-'MIN and MAX'!B$28)/('MIN and MAX'!F$28-'MIN and MAX'!B$28)</f>
        <v>1.1256460846676659E-2</v>
      </c>
      <c r="C93">
        <f>('CON Score and Page Rank'!EC182-'MIN and MAX'!C$28)/('MIN and MAX'!G$28-'MIN and MAX'!C$28)</f>
        <v>2.8679337031974905E-2</v>
      </c>
      <c r="D93">
        <f>('CON Score and Page Rank'!ED182-'MIN and MAX'!D$28)/('MIN and MAX'!H$28-'MIN and MAX'!D$28)</f>
        <v>0.93843766166580445</v>
      </c>
      <c r="E93">
        <f t="shared" si="5"/>
        <v>1.7422876185298246E-2</v>
      </c>
      <c r="F93">
        <f t="shared" si="6"/>
        <v>0.64047962652930379</v>
      </c>
      <c r="G93">
        <f t="shared" si="7"/>
        <v>0.9271812008191278</v>
      </c>
      <c r="H93" s="3">
        <f>IFERROR(VLOOKUP(A93,'GDP Data'!A$2:Q$144,3,FALSE),"Not Found")</f>
        <v>268696750000</v>
      </c>
      <c r="I93">
        <f t="shared" si="8"/>
        <v>2.5392036777657792E-2</v>
      </c>
      <c r="J93">
        <f t="shared" si="9"/>
        <v>-0.61508758975164601</v>
      </c>
    </row>
    <row r="94" spans="1:10" x14ac:dyDescent="0.25">
      <c r="A94" t="s">
        <v>175</v>
      </c>
      <c r="B94">
        <f>('CON Score and Page Rank'!EB160-'MIN and MAX'!B$28)/('MIN and MAX'!F$28-'MIN and MAX'!B$28)</f>
        <v>8.6750903571178512E-4</v>
      </c>
      <c r="C94">
        <f>('CON Score and Page Rank'!EC160-'MIN and MAX'!C$28)/('MIN and MAX'!G$28-'MIN and MAX'!C$28)</f>
        <v>1.8190690494700151E-2</v>
      </c>
      <c r="D94">
        <f>('CON Score and Page Rank'!ED160-'MIN and MAX'!D$28)/('MIN and MAX'!H$28-'MIN and MAX'!D$28)</f>
        <v>0.60527677185721673</v>
      </c>
      <c r="E94">
        <f t="shared" si="5"/>
        <v>1.7323181458988365E-2</v>
      </c>
      <c r="F94">
        <f t="shared" si="6"/>
        <v>0.64039078908611735</v>
      </c>
      <c r="G94">
        <f t="shared" si="7"/>
        <v>0.60440926282150498</v>
      </c>
      <c r="H94" s="3">
        <f>IFERROR(VLOOKUP(A94,'GDP Data'!A$2:Q$144,3,FALSE),"Not Found")</f>
        <v>3922100793.5402999</v>
      </c>
      <c r="I94">
        <f t="shared" si="8"/>
        <v>3.706413553392667E-4</v>
      </c>
      <c r="J94">
        <f t="shared" si="9"/>
        <v>-0.64002014773077809</v>
      </c>
    </row>
    <row r="95" spans="1:10" x14ac:dyDescent="0.25">
      <c r="A95" t="s">
        <v>176</v>
      </c>
      <c r="B95">
        <f>('CON Score and Page Rank'!EB161-'MIN and MAX'!B$28)/('MIN and MAX'!F$28-'MIN and MAX'!B$28)</f>
        <v>5.652035611144493E-4</v>
      </c>
      <c r="C95">
        <f>('CON Score and Page Rank'!EC161-'MIN and MAX'!C$28)/('MIN and MAX'!G$28-'MIN and MAX'!C$28)</f>
        <v>1.7766184345745163E-2</v>
      </c>
      <c r="D95">
        <f>('CON Score and Page Rank'!ED161-'MIN and MAX'!D$28)/('MIN and MAX'!H$28-'MIN and MAX'!D$28)</f>
        <v>0.79410243145369896</v>
      </c>
      <c r="E95">
        <f t="shared" si="5"/>
        <v>1.7200980784630712E-2</v>
      </c>
      <c r="F95">
        <f t="shared" si="6"/>
        <v>0.64028189671169178</v>
      </c>
      <c r="G95">
        <f t="shared" si="7"/>
        <v>0.79353722789258452</v>
      </c>
      <c r="H95" s="3">
        <f>IFERROR(VLOOKUP(A95,'GDP Data'!A$2:Q$144,3,FALSE),"Not Found")</f>
        <v>12354820143.884899</v>
      </c>
      <c r="I95">
        <f t="shared" si="8"/>
        <v>1.1675394193449407E-3</v>
      </c>
      <c r="J95">
        <f t="shared" si="9"/>
        <v>-0.63911435729234689</v>
      </c>
    </row>
    <row r="96" spans="1:10" x14ac:dyDescent="0.25">
      <c r="A96" t="s">
        <v>45</v>
      </c>
      <c r="B96">
        <f>('CON Score and Page Rank'!EB30-'MIN and MAX'!B$28)/('MIN and MAX'!F$28-'MIN and MAX'!B$28)</f>
        <v>1.2409830916480308E-2</v>
      </c>
      <c r="C96">
        <f>('CON Score and Page Rank'!EC30-'MIN and MAX'!C$28)/('MIN and MAX'!G$28-'MIN and MAX'!C$28)</f>
        <v>2.9553614637457596E-2</v>
      </c>
      <c r="D96">
        <f>('CON Score and Page Rank'!ED30-'MIN and MAX'!D$28)/('MIN and MAX'!H$28-'MIN and MAX'!D$28)</f>
        <v>0.94154164511122607</v>
      </c>
      <c r="E96">
        <f t="shared" si="5"/>
        <v>1.7143783720977288E-2</v>
      </c>
      <c r="F96">
        <f t="shared" si="6"/>
        <v>0.64023092871086751</v>
      </c>
      <c r="G96">
        <f t="shared" si="7"/>
        <v>0.92913181419474578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65</v>
      </c>
      <c r="B97">
        <f>('CON Score and Page Rank'!EB51-'MIN and MAX'!B$28)/('MIN and MAX'!F$28-'MIN and MAX'!B$28)</f>
        <v>1.2569136149537014E-3</v>
      </c>
      <c r="C97">
        <f>('CON Score and Page Rank'!EC51-'MIN and MAX'!C$28)/('MIN and MAX'!G$28-'MIN and MAX'!C$28)</f>
        <v>1.8387111216758678E-2</v>
      </c>
      <c r="D97">
        <f>('CON Score and Page Rank'!ED51-'MIN and MAX'!D$28)/('MIN and MAX'!H$28-'MIN and MAX'!D$28)</f>
        <v>0.57630625969994831</v>
      </c>
      <c r="E97">
        <f t="shared" si="5"/>
        <v>1.7130197601804977E-2</v>
      </c>
      <c r="F97">
        <f t="shared" si="6"/>
        <v>0.64021882219194959</v>
      </c>
      <c r="G97">
        <f t="shared" si="7"/>
        <v>0.57504934608499458</v>
      </c>
      <c r="H97" s="3">
        <f>IFERROR(VLOOKUP(A97,'GDP Data'!A$2:Q$144,3,FALSE),"Not Found")</f>
        <v>3666222600.09828</v>
      </c>
      <c r="I97">
        <f t="shared" si="8"/>
        <v>3.4646068140673712E-4</v>
      </c>
      <c r="J97">
        <f t="shared" si="9"/>
        <v>-0.63987236151054283</v>
      </c>
    </row>
    <row r="98" spans="1:10" x14ac:dyDescent="0.25">
      <c r="A98" t="s">
        <v>66</v>
      </c>
      <c r="B98">
        <f>('CON Score and Page Rank'!EB52-'MIN and MAX'!B$28)/('MIN and MAX'!F$28-'MIN and MAX'!B$28)</f>
        <v>9.6605339785369479E-4</v>
      </c>
      <c r="C98">
        <f>('CON Score and Page Rank'!EC52-'MIN and MAX'!C$28)/('MIN and MAX'!G$28-'MIN and MAX'!C$28)</f>
        <v>1.805025721764374E-2</v>
      </c>
      <c r="D98">
        <f>('CON Score and Page Rank'!ED52-'MIN and MAX'!D$28)/('MIN and MAX'!H$28-'MIN and MAX'!D$28)</f>
        <v>0.62183135023279879</v>
      </c>
      <c r="E98">
        <f t="shared" si="5"/>
        <v>1.7084203819790044E-2</v>
      </c>
      <c r="F98">
        <f t="shared" si="6"/>
        <v>0.64017783737612299</v>
      </c>
      <c r="G98">
        <f t="shared" si="7"/>
        <v>0.62086529683494507</v>
      </c>
      <c r="H98" s="3">
        <f>IFERROR(VLOOKUP(A98,'GDP Data'!A$2:Q$144,3,FALSE),"Not Found")</f>
        <v>5489608299.6644497</v>
      </c>
      <c r="I98">
        <f t="shared" si="8"/>
        <v>5.1877194584607053E-4</v>
      </c>
      <c r="J98">
        <f t="shared" si="9"/>
        <v>-0.63965906543027695</v>
      </c>
    </row>
    <row r="99" spans="1:10" x14ac:dyDescent="0.25">
      <c r="A99" t="s">
        <v>190</v>
      </c>
      <c r="B99">
        <f>('CON Score and Page Rank'!EB175-'MIN and MAX'!B$28)/('MIN and MAX'!F$28-'MIN and MAX'!B$28)</f>
        <v>1.1648704477123521E-2</v>
      </c>
      <c r="C99">
        <f>('CON Score and Page Rank'!EC175-'MIN and MAX'!C$28)/('MIN and MAX'!G$28-'MIN and MAX'!C$28)</f>
        <v>2.8564186272289401E-2</v>
      </c>
      <c r="D99">
        <f>('CON Score and Page Rank'!ED175-'MIN and MAX'!D$28)/('MIN and MAX'!H$28-'MIN and MAX'!D$28)</f>
        <v>0.93843766166580445</v>
      </c>
      <c r="E99">
        <f t="shared" si="5"/>
        <v>1.6915481795165881E-2</v>
      </c>
      <c r="F99">
        <f t="shared" si="6"/>
        <v>0.64002749007259307</v>
      </c>
      <c r="G99">
        <f t="shared" si="7"/>
        <v>0.92678895718868093</v>
      </c>
      <c r="H99" s="3">
        <f>IFERROR(VLOOKUP(A99,'GDP Data'!A$2:Q$144,3,FALSE),"Not Found")</f>
        <v>40394824679.123199</v>
      </c>
      <c r="I99">
        <f t="shared" si="8"/>
        <v>3.8173400827488046E-3</v>
      </c>
      <c r="J99">
        <f t="shared" si="9"/>
        <v>-0.63621014998984426</v>
      </c>
    </row>
    <row r="100" spans="1:10" x14ac:dyDescent="0.25">
      <c r="A100" t="s">
        <v>103</v>
      </c>
      <c r="B100">
        <f>('CON Score and Page Rank'!EB89-'MIN and MAX'!B$28)/('MIN and MAX'!F$28-'MIN and MAX'!B$28)</f>
        <v>6.8914991964716488E-5</v>
      </c>
      <c r="C100">
        <f>('CON Score and Page Rank'!EC89-'MIN and MAX'!C$28)/('MIN and MAX'!G$28-'MIN and MAX'!C$28)</f>
        <v>1.6687655560027749E-2</v>
      </c>
      <c r="D100">
        <f>('CON Score and Page Rank'!ED89-'MIN and MAX'!D$28)/('MIN and MAX'!H$28-'MIN and MAX'!D$28)</f>
        <v>0.4981893429901707</v>
      </c>
      <c r="E100">
        <f t="shared" si="5"/>
        <v>1.6618740568063034E-2</v>
      </c>
      <c r="F100">
        <f t="shared" si="6"/>
        <v>0.6397630655350115</v>
      </c>
      <c r="G100">
        <f t="shared" si="7"/>
        <v>0.49812042799820599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141</v>
      </c>
      <c r="B101">
        <f>('CON Score and Page Rank'!EB127-'MIN and MAX'!B$28)/('MIN and MAX'!F$28-'MIN and MAX'!B$28)</f>
        <v>1.5217410998460667E-2</v>
      </c>
      <c r="C101">
        <f>('CON Score and Page Rank'!EC127-'MIN and MAX'!C$28)/('MIN and MAX'!G$28-'MIN and MAX'!C$28)</f>
        <v>3.1728955633722751E-2</v>
      </c>
      <c r="D101">
        <f>('CON Score and Page Rank'!ED127-'MIN and MAX'!D$28)/('MIN and MAX'!H$28-'MIN and MAX'!D$28)</f>
        <v>0.99172271081220897</v>
      </c>
      <c r="E101">
        <f t="shared" si="5"/>
        <v>1.6511544635262082E-2</v>
      </c>
      <c r="F101">
        <f t="shared" si="6"/>
        <v>0.63966754380640545</v>
      </c>
      <c r="G101">
        <f t="shared" si="7"/>
        <v>0.97650529981374834</v>
      </c>
      <c r="H101" s="3">
        <f>IFERROR(VLOOKUP(A101,'GDP Data'!A$2:Q$144,3,FALSE),"Not Found")</f>
        <v>160446947784.909</v>
      </c>
      <c r="I101">
        <f t="shared" si="8"/>
        <v>1.5162352350809412E-2</v>
      </c>
      <c r="J101">
        <f t="shared" si="9"/>
        <v>-0.62450519145559602</v>
      </c>
    </row>
    <row r="102" spans="1:10" x14ac:dyDescent="0.25">
      <c r="A102" t="s">
        <v>67</v>
      </c>
      <c r="B102">
        <f>('CON Score and Page Rank'!EB53-'MIN and MAX'!B$28)/('MIN and MAX'!F$28-'MIN and MAX'!B$28)</f>
        <v>2.7369503034191915E-4</v>
      </c>
      <c r="C102">
        <f>('CON Score and Page Rank'!EC53-'MIN and MAX'!C$28)/('MIN and MAX'!G$28-'MIN and MAX'!C$28)</f>
        <v>1.6780547431501164E-2</v>
      </c>
      <c r="D102">
        <f>('CON Score and Page Rank'!ED53-'MIN and MAX'!D$28)/('MIN and MAX'!H$28-'MIN and MAX'!D$28)</f>
        <v>0.4981893429901707</v>
      </c>
      <c r="E102">
        <f t="shared" si="5"/>
        <v>1.6506852401159244E-2</v>
      </c>
      <c r="F102">
        <f t="shared" si="6"/>
        <v>0.63966336258142042</v>
      </c>
      <c r="G102">
        <f t="shared" si="7"/>
        <v>0.49791564795982879</v>
      </c>
      <c r="H102" s="3">
        <f>IFERROR(VLOOKUP(A102,'GDP Data'!A$2:Q$144,3,FALSE),"Not Found")</f>
        <v>3190371050.4552398</v>
      </c>
      <c r="I102">
        <f t="shared" si="8"/>
        <v>3.0149236657136408E-4</v>
      </c>
      <c r="J102">
        <f t="shared" si="9"/>
        <v>-0.63936187021484903</v>
      </c>
    </row>
    <row r="103" spans="1:10" x14ac:dyDescent="0.25">
      <c r="A103" t="s">
        <v>154</v>
      </c>
      <c r="B103">
        <f>('CON Score and Page Rank'!EB139-'MIN and MAX'!B$28)/('MIN and MAX'!F$28-'MIN and MAX'!B$28)</f>
        <v>1.1767231280136629E-4</v>
      </c>
      <c r="C103">
        <f>('CON Score and Page Rank'!EC139-'MIN and MAX'!C$28)/('MIN and MAX'!G$28-'MIN and MAX'!C$28)</f>
        <v>1.6590330179774612E-2</v>
      </c>
      <c r="D103">
        <f>('CON Score and Page Rank'!ED139-'MIN and MAX'!D$28)/('MIN and MAX'!H$28-'MIN and MAX'!D$28)</f>
        <v>0.44852560786342471</v>
      </c>
      <c r="E103">
        <f t="shared" si="5"/>
        <v>1.6472657866973245E-2</v>
      </c>
      <c r="F103">
        <f t="shared" si="6"/>
        <v>0.63963289201291118</v>
      </c>
      <c r="G103">
        <f t="shared" si="7"/>
        <v>0.44840793555062336</v>
      </c>
      <c r="H103" s="3">
        <f>IFERROR(VLOOKUP(A103,'GDP Data'!A$2:Q$144,3,FALSE),"Not Found")</f>
        <v>6007055042.1768703</v>
      </c>
      <c r="I103">
        <f t="shared" si="8"/>
        <v>5.6767103642440695E-4</v>
      </c>
      <c r="J103">
        <f t="shared" si="9"/>
        <v>-0.63906522097648677</v>
      </c>
    </row>
    <row r="104" spans="1:10" x14ac:dyDescent="0.25">
      <c r="A104" t="s">
        <v>72</v>
      </c>
      <c r="B104">
        <f>('CON Score and Page Rank'!EB58-'MIN and MAX'!B$28)/('MIN and MAX'!F$28-'MIN and MAX'!B$28)</f>
        <v>3.6496765054807819E-5</v>
      </c>
      <c r="C104">
        <f>('CON Score and Page Rank'!EC58-'MIN and MAX'!C$28)/('MIN and MAX'!G$28-'MIN and MAX'!C$28)</f>
        <v>1.6366336713355349E-2</v>
      </c>
      <c r="D104">
        <f>('CON Score and Page Rank'!ED58-'MIN and MAX'!D$28)/('MIN and MAX'!H$28-'MIN and MAX'!D$28)</f>
        <v>0.59906880496637349</v>
      </c>
      <c r="E104">
        <f t="shared" si="5"/>
        <v>1.6329839948300541E-2</v>
      </c>
      <c r="F104">
        <f t="shared" si="6"/>
        <v>0.6395056277211506</v>
      </c>
      <c r="G104">
        <f t="shared" si="7"/>
        <v>0.5990323082013187</v>
      </c>
      <c r="H104" s="3">
        <f>IFERROR(VLOOKUP(A104,'GDP Data'!A$2:Q$144,3,FALSE),"Not Found")</f>
        <v>1710843360.64955</v>
      </c>
      <c r="I104">
        <f t="shared" si="8"/>
        <v>1.6167593219651902E-4</v>
      </c>
      <c r="J104">
        <f t="shared" si="9"/>
        <v>-0.63934395178895409</v>
      </c>
    </row>
    <row r="105" spans="1:10" x14ac:dyDescent="0.25">
      <c r="A105" t="s">
        <v>151</v>
      </c>
      <c r="B105">
        <f>('CON Score and Page Rank'!EB136-'MIN and MAX'!B$28)/('MIN and MAX'!F$28-'MIN and MAX'!B$28)</f>
        <v>2.6025984287119433E-5</v>
      </c>
      <c r="C105">
        <f>('CON Score and Page Rank'!EC136-'MIN and MAX'!C$28)/('MIN and MAX'!G$28-'MIN and MAX'!C$28)</f>
        <v>1.6272298404556393E-2</v>
      </c>
      <c r="D105">
        <f>('CON Score and Page Rank'!ED136-'MIN and MAX'!D$28)/('MIN and MAX'!H$28-'MIN and MAX'!D$28)</f>
        <v>0.53388515261251945</v>
      </c>
      <c r="E105">
        <f t="shared" si="5"/>
        <v>1.6246272420269273E-2</v>
      </c>
      <c r="F105">
        <f t="shared" si="6"/>
        <v>0.63943116113903042</v>
      </c>
      <c r="G105">
        <f t="shared" si="7"/>
        <v>0.53385912662823232</v>
      </c>
      <c r="H105" s="3">
        <f>IFERROR(VLOOKUP(A105,'GDP Data'!A$2:Q$144,3,FALSE),"Not Found")</f>
        <v>1267997934.3125</v>
      </c>
      <c r="I105">
        <f t="shared" si="8"/>
        <v>1.1982671983214203E-4</v>
      </c>
      <c r="J105">
        <f t="shared" si="9"/>
        <v>-0.6393113344191983</v>
      </c>
    </row>
    <row r="106" spans="1:10" x14ac:dyDescent="0.25">
      <c r="A106" t="s">
        <v>51</v>
      </c>
      <c r="B106">
        <f>('CON Score and Page Rank'!EB36-'MIN and MAX'!B$28)/('MIN and MAX'!F$28-'MIN and MAX'!B$28)</f>
        <v>1.1751737713343225E-2</v>
      </c>
      <c r="C106">
        <f>('CON Score and Page Rank'!EC36-'MIN and MAX'!C$28)/('MIN and MAX'!G$28-'MIN and MAX'!C$28)</f>
        <v>2.7739625126114727E-2</v>
      </c>
      <c r="D106">
        <f>('CON Score and Page Rank'!ED36-'MIN and MAX'!D$28)/('MIN and MAX'!H$28-'MIN and MAX'!D$28)</f>
        <v>0.86704604242110705</v>
      </c>
      <c r="E106">
        <f t="shared" si="5"/>
        <v>1.5987887412771504E-2</v>
      </c>
      <c r="F106">
        <f t="shared" si="6"/>
        <v>0.63920091562581782</v>
      </c>
      <c r="G106">
        <f t="shared" si="7"/>
        <v>0.8552943047077638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155</v>
      </c>
      <c r="B107">
        <f>('CON Score and Page Rank'!EB140-'MIN and MAX'!B$28)/('MIN and MAX'!F$28-'MIN and MAX'!B$28)</f>
        <v>1.0648947406342018E-3</v>
      </c>
      <c r="C107">
        <f>('CON Score and Page Rank'!EC140-'MIN and MAX'!C$28)/('MIN and MAX'!G$28-'MIN and MAX'!C$28)</f>
        <v>1.66456755669212E-2</v>
      </c>
      <c r="D107">
        <f>('CON Score and Page Rank'!ED140-'MIN and MAX'!D$28)/('MIN and MAX'!H$28-'MIN and MAX'!D$28)</f>
        <v>0.51319192964304194</v>
      </c>
      <c r="E107">
        <f t="shared" si="5"/>
        <v>1.5580780826286998E-2</v>
      </c>
      <c r="F107">
        <f t="shared" si="6"/>
        <v>0.63883814510037173</v>
      </c>
      <c r="G107">
        <f t="shared" si="7"/>
        <v>0.51212703490240774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30</v>
      </c>
      <c r="B108">
        <f>('CON Score and Page Rank'!EB16-'MIN and MAX'!B$28)/('MIN and MAX'!F$28-'MIN and MAX'!B$28)</f>
        <v>2.4305693864743751E-3</v>
      </c>
      <c r="C108">
        <f>('CON Score and Page Rank'!EC16-'MIN and MAX'!C$28)/('MIN and MAX'!G$28-'MIN and MAX'!C$28)</f>
        <v>1.7887768922292255E-2</v>
      </c>
      <c r="D108">
        <f>('CON Score and Page Rank'!ED16-'MIN and MAX'!D$28)/('MIN and MAX'!H$28-'MIN and MAX'!D$28)</f>
        <v>0.72581479565442319</v>
      </c>
      <c r="E108">
        <f t="shared" si="5"/>
        <v>1.5457199535817879E-2</v>
      </c>
      <c r="F108">
        <f t="shared" si="6"/>
        <v>0.63872802246623339</v>
      </c>
      <c r="G108">
        <f t="shared" si="7"/>
        <v>0.72338422626794885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177</v>
      </c>
      <c r="B109">
        <f>('CON Score and Page Rank'!EB162-'MIN and MAX'!B$28)/('MIN and MAX'!F$28-'MIN and MAX'!B$28)</f>
        <v>4.280752236996044E-4</v>
      </c>
      <c r="C109">
        <f>('CON Score and Page Rank'!EC162-'MIN and MAX'!C$28)/('MIN and MAX'!G$28-'MIN and MAX'!C$28)</f>
        <v>1.5858635752291378E-2</v>
      </c>
      <c r="D109">
        <f>('CON Score and Page Rank'!ED162-'MIN and MAX'!D$28)/('MIN and MAX'!H$28-'MIN and MAX'!D$28)</f>
        <v>0.59182617692705641</v>
      </c>
      <c r="E109">
        <f t="shared" si="5"/>
        <v>1.5430560528591774E-2</v>
      </c>
      <c r="F109">
        <f t="shared" si="6"/>
        <v>0.63870428458782613</v>
      </c>
      <c r="G109">
        <f t="shared" si="7"/>
        <v>0.59139810170335683</v>
      </c>
      <c r="H109" s="3">
        <f>IFERROR(VLOOKUP(A109,'GDP Data'!A$2:Q$144,3,FALSE),"Not Found")</f>
        <v>5800774707.1742296</v>
      </c>
      <c r="I109">
        <f t="shared" si="8"/>
        <v>5.4817739590625912E-4</v>
      </c>
      <c r="J109">
        <f t="shared" si="9"/>
        <v>-0.63815610719191984</v>
      </c>
    </row>
    <row r="110" spans="1:10" x14ac:dyDescent="0.25">
      <c r="A110" t="s">
        <v>210</v>
      </c>
      <c r="B110">
        <f>('CON Score and Page Rank'!EB195-'MIN and MAX'!B$28)/('MIN and MAX'!F$28-'MIN and MAX'!B$28)</f>
        <v>1.2407967842405034E-5</v>
      </c>
      <c r="C110">
        <f>('CON Score and Page Rank'!EC195-'MIN and MAX'!C$28)/('MIN and MAX'!G$28-'MIN and MAX'!C$28)</f>
        <v>1.5381140634711125E-2</v>
      </c>
      <c r="D110">
        <f>('CON Score and Page Rank'!ED195-'MIN and MAX'!D$28)/('MIN and MAX'!H$28-'MIN and MAX'!D$28)</f>
        <v>0.41645111226073461</v>
      </c>
      <c r="E110">
        <f t="shared" si="5"/>
        <v>1.5368732666868721E-2</v>
      </c>
      <c r="F110">
        <f t="shared" si="6"/>
        <v>0.63864919010734078</v>
      </c>
      <c r="G110">
        <f t="shared" si="7"/>
        <v>0.4164387042928922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224</v>
      </c>
      <c r="B111">
        <f>('CON Score and Page Rank'!EB209-'MIN and MAX'!B$28)/('MIN and MAX'!F$28-'MIN and MAX'!B$28)</f>
        <v>1.9686972179228348E-4</v>
      </c>
      <c r="C111">
        <f>('CON Score and Page Rank'!EC209-'MIN and MAX'!C$28)/('MIN and MAX'!G$28-'MIN and MAX'!C$28)</f>
        <v>1.5410148411474731E-2</v>
      </c>
      <c r="D111">
        <f>('CON Score and Page Rank'!ED209-'MIN and MAX'!D$28)/('MIN and MAX'!H$28-'MIN and MAX'!D$28)</f>
        <v>0.53698913605794107</v>
      </c>
      <c r="E111">
        <f t="shared" si="5"/>
        <v>1.5213278689682449E-2</v>
      </c>
      <c r="F111">
        <f t="shared" si="6"/>
        <v>0.63851066589068906</v>
      </c>
      <c r="G111">
        <f t="shared" si="7"/>
        <v>0.53679226633614874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166</v>
      </c>
      <c r="B112">
        <f>('CON Score and Page Rank'!EB151-'MIN and MAX'!B$28)/('MIN and MAX'!F$28-'MIN and MAX'!B$28)</f>
        <v>1.5652454739695881E-2</v>
      </c>
      <c r="C112">
        <f>('CON Score and Page Rank'!EC151-'MIN and MAX'!C$28)/('MIN and MAX'!G$28-'MIN and MAX'!C$28)</f>
        <v>3.0753534720450129E-2</v>
      </c>
      <c r="D112">
        <f>('CON Score and Page Rank'!ED151-'MIN and MAX'!D$28)/('MIN and MAX'!H$28-'MIN and MAX'!D$28)</f>
        <v>0.91826176927056391</v>
      </c>
      <c r="E112">
        <f t="shared" si="5"/>
        <v>1.5101079980754249E-2</v>
      </c>
      <c r="F112">
        <f t="shared" si="6"/>
        <v>0.63841068621474295</v>
      </c>
      <c r="G112">
        <f t="shared" si="7"/>
        <v>0.90260931453086801</v>
      </c>
      <c r="H112" s="3">
        <f>IFERROR(VLOOKUP(A112,'GDP Data'!A$2:Q$144,3,FALSE),"Not Found")</f>
        <v>120296476180.40199</v>
      </c>
      <c r="I112">
        <f t="shared" si="8"/>
        <v>1.1368103809947095E-2</v>
      </c>
      <c r="J112">
        <f t="shared" si="9"/>
        <v>-0.62704258240479582</v>
      </c>
    </row>
    <row r="113" spans="1:10" x14ac:dyDescent="0.25">
      <c r="A113" t="s">
        <v>59</v>
      </c>
      <c r="B113">
        <f>('CON Score and Page Rank'!EB44-'MIN and MAX'!B$28)/('MIN and MAX'!F$28-'MIN and MAX'!B$28)</f>
        <v>1.518296228451442E-2</v>
      </c>
      <c r="C113">
        <f>('CON Score and Page Rank'!EC44-'MIN and MAX'!C$28)/('MIN and MAX'!G$28-'MIN and MAX'!C$28)</f>
        <v>3.0051318029604136E-2</v>
      </c>
      <c r="D113">
        <f>('CON Score and Page Rank'!ED44-'MIN and MAX'!D$28)/('MIN and MAX'!H$28-'MIN and MAX'!D$28)</f>
        <v>0.93843766166580445</v>
      </c>
      <c r="E113">
        <f t="shared" si="5"/>
        <v>1.4868355745089715E-2</v>
      </c>
      <c r="F113">
        <f t="shared" si="6"/>
        <v>0.63820330687955429</v>
      </c>
      <c r="G113">
        <f t="shared" si="7"/>
        <v>0.92325469938129001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-0.63702185759128571</v>
      </c>
    </row>
    <row r="114" spans="1:10" x14ac:dyDescent="0.25">
      <c r="A114" t="s">
        <v>129</v>
      </c>
      <c r="B114">
        <f>('CON Score and Page Rank'!EB115-'MIN and MAX'!B$28)/('MIN and MAX'!F$28-'MIN and MAX'!B$28)</f>
        <v>6.6830014703416933E-5</v>
      </c>
      <c r="C114">
        <f>('CON Score and Page Rank'!EC115-'MIN and MAX'!C$28)/('MIN and MAX'!G$28-'MIN and MAX'!C$28)</f>
        <v>1.4835492068639454E-2</v>
      </c>
      <c r="D114">
        <f>('CON Score and Page Rank'!ED115-'MIN and MAX'!D$28)/('MIN and MAX'!H$28-'MIN and MAX'!D$28)</f>
        <v>0.47180548370408693</v>
      </c>
      <c r="E114">
        <f t="shared" si="5"/>
        <v>1.4768662053936036E-2</v>
      </c>
      <c r="F114">
        <f t="shared" si="6"/>
        <v>0.6381144703587901</v>
      </c>
      <c r="G114">
        <f t="shared" si="7"/>
        <v>0.4717386536893835</v>
      </c>
      <c r="H114" s="3">
        <f>IFERROR(VLOOKUP(A114,'GDP Data'!A$2:Q$144,3,FALSE),"Not Found")</f>
        <v>2118467913.3787301</v>
      </c>
      <c r="I114">
        <f t="shared" si="8"/>
        <v>2.0019674658811718E-4</v>
      </c>
      <c r="J114">
        <f t="shared" si="9"/>
        <v>-0.63791427361220199</v>
      </c>
    </row>
    <row r="115" spans="1:10" x14ac:dyDescent="0.25">
      <c r="A115" t="s">
        <v>213</v>
      </c>
      <c r="B115">
        <f>('CON Score and Page Rank'!EB198-'MIN and MAX'!B$28)/('MIN and MAX'!F$28-'MIN and MAX'!B$28)</f>
        <v>6.819800771567875E-5</v>
      </c>
      <c r="C115">
        <f>('CON Score and Page Rank'!EC198-'MIN and MAX'!C$28)/('MIN and MAX'!G$28-'MIN and MAX'!C$28)</f>
        <v>1.4480682954690413E-2</v>
      </c>
      <c r="D115">
        <f>('CON Score and Page Rank'!ED198-'MIN and MAX'!D$28)/('MIN and MAX'!H$28-'MIN and MAX'!D$28)</f>
        <v>0.54474909467149513</v>
      </c>
      <c r="E115">
        <f t="shared" si="5"/>
        <v>1.4412484946974734E-2</v>
      </c>
      <c r="F115">
        <f t="shared" si="6"/>
        <v>0.63779708282310821</v>
      </c>
      <c r="G115">
        <f t="shared" si="7"/>
        <v>0.5446808966637795</v>
      </c>
      <c r="H115" s="3">
        <f>IFERROR(VLOOKUP(A115,'GDP Data'!A$2:Q$144,3,FALSE),"Not Found")</f>
        <v>6331961555.4091396</v>
      </c>
      <c r="I115">
        <f t="shared" si="8"/>
        <v>5.9837493639079784E-4</v>
      </c>
      <c r="J115">
        <f t="shared" si="9"/>
        <v>-0.6371987078867174</v>
      </c>
    </row>
    <row r="116" spans="1:10" x14ac:dyDescent="0.25">
      <c r="A116" t="s">
        <v>124</v>
      </c>
      <c r="B116">
        <f>('CON Score and Page Rank'!EB110-'MIN and MAX'!B$28)/('MIN and MAX'!F$28-'MIN and MAX'!B$28)</f>
        <v>1.9165160736449985E-2</v>
      </c>
      <c r="C116">
        <f>('CON Score and Page Rank'!EC110-'MIN and MAX'!C$28)/('MIN and MAX'!G$28-'MIN and MAX'!C$28)</f>
        <v>3.347779282061232E-2</v>
      </c>
      <c r="D116">
        <f>('CON Score and Page Rank'!ED110-'MIN and MAX'!D$28)/('MIN and MAX'!H$28-'MIN and MAX'!D$28)</f>
        <v>0.91826176927056391</v>
      </c>
      <c r="E116">
        <f t="shared" si="5"/>
        <v>1.4312632084162336E-2</v>
      </c>
      <c r="F116">
        <f t="shared" si="6"/>
        <v>0.637708104465321</v>
      </c>
      <c r="G116">
        <f t="shared" si="7"/>
        <v>0.89909660853411388</v>
      </c>
      <c r="H116" s="3">
        <f>IFERROR(VLOOKUP(A116,'GDP Data'!A$2:Q$144,3,FALSE),"Not Found")</f>
        <v>103311640571.81799</v>
      </c>
      <c r="I116">
        <f t="shared" si="8"/>
        <v>9.7630245879779531E-3</v>
      </c>
      <c r="J116">
        <f t="shared" si="9"/>
        <v>-0.62794507987734305</v>
      </c>
    </row>
    <row r="117" spans="1:10" x14ac:dyDescent="0.25">
      <c r="A117" t="s">
        <v>186</v>
      </c>
      <c r="B117">
        <f>('CON Score and Page Rank'!EB171-'MIN and MAX'!B$28)/('MIN and MAX'!F$28-'MIN and MAX'!B$28)</f>
        <v>3.3558987250510319E-5</v>
      </c>
      <c r="C117">
        <f>('CON Score and Page Rank'!EC171-'MIN and MAX'!C$28)/('MIN and MAX'!G$28-'MIN and MAX'!C$28)</f>
        <v>1.4328867381877637E-2</v>
      </c>
      <c r="D117">
        <f>('CON Score and Page Rank'!ED171-'MIN and MAX'!D$28)/('MIN and MAX'!H$28-'MIN and MAX'!D$28)</f>
        <v>0.59803414381789965</v>
      </c>
      <c r="E117">
        <f t="shared" si="5"/>
        <v>1.4295308394627127E-2</v>
      </c>
      <c r="F117">
        <f t="shared" si="6"/>
        <v>0.63769266741722597</v>
      </c>
      <c r="G117">
        <f t="shared" si="7"/>
        <v>0.59800058483064911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220</v>
      </c>
      <c r="B118">
        <f>('CON Score and Page Rank'!EB205-'MIN and MAX'!B$28)/('MIN and MAX'!F$28-'MIN and MAX'!B$28)</f>
        <v>4.0037527783407137E-5</v>
      </c>
      <c r="C118">
        <f>('CON Score and Page Rank'!EC205-'MIN and MAX'!C$28)/('MIN and MAX'!G$28-'MIN and MAX'!C$28)</f>
        <v>1.4072692916674763E-2</v>
      </c>
      <c r="D118">
        <f>('CON Score and Page Rank'!ED205-'MIN and MAX'!D$28)/('MIN and MAX'!H$28-'MIN and MAX'!D$28)</f>
        <v>0.46094154164511125</v>
      </c>
      <c r="E118">
        <f t="shared" si="5"/>
        <v>1.4032655388891356E-2</v>
      </c>
      <c r="F118">
        <f t="shared" si="6"/>
        <v>0.63745861871336307</v>
      </c>
      <c r="G118">
        <f t="shared" si="7"/>
        <v>0.46090150411732783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96</v>
      </c>
      <c r="B119">
        <f>('CON Score and Page Rank'!EB82-'MIN and MAX'!B$28)/('MIN and MAX'!F$28-'MIN and MAX'!B$28)</f>
        <v>2.5533267658610565E-4</v>
      </c>
      <c r="C119">
        <f>('CON Score and Page Rank'!EC82-'MIN and MAX'!C$28)/('MIN and MAX'!G$28-'MIN and MAX'!C$28)</f>
        <v>1.4218140864157449E-2</v>
      </c>
      <c r="D119">
        <f>('CON Score and Page Rank'!ED82-'MIN and MAX'!D$28)/('MIN and MAX'!H$28-'MIN and MAX'!D$28)</f>
        <v>0.55509570615623383</v>
      </c>
      <c r="E119">
        <f t="shared" si="5"/>
        <v>1.3962808187571344E-2</v>
      </c>
      <c r="F119">
        <f t="shared" si="6"/>
        <v>0.63739637824178874</v>
      </c>
      <c r="G119">
        <f t="shared" si="7"/>
        <v>0.55484037347964776</v>
      </c>
      <c r="H119" s="3">
        <f>IFERROR(VLOOKUP(A119,'GDP Data'!A$2:Q$144,3,FALSE),"Not Found")</f>
        <v>5438332738.1037302</v>
      </c>
      <c r="I119">
        <f t="shared" si="8"/>
        <v>5.1392636827602236E-4</v>
      </c>
      <c r="J119">
        <f t="shared" si="9"/>
        <v>-0.63688245187351267</v>
      </c>
    </row>
    <row r="120" spans="1:10" x14ac:dyDescent="0.25">
      <c r="A120" t="s">
        <v>61</v>
      </c>
      <c r="B120">
        <f>('CON Score and Page Rank'!EB47-'MIN and MAX'!B$28)/('MIN and MAX'!F$28-'MIN and MAX'!B$28)</f>
        <v>2.4695304232100253E-5</v>
      </c>
      <c r="C120">
        <f>('CON Score and Page Rank'!EC47-'MIN and MAX'!C$28)/('MIN and MAX'!G$28-'MIN and MAX'!C$28)</f>
        <v>1.3257673941680813E-2</v>
      </c>
      <c r="D120">
        <f>('CON Score and Page Rank'!ED47-'MIN and MAX'!D$28)/('MIN and MAX'!H$28-'MIN and MAX'!D$28)</f>
        <v>0.36006207966890841</v>
      </c>
      <c r="E120">
        <f t="shared" si="5"/>
        <v>1.3232978637448713E-2</v>
      </c>
      <c r="F120">
        <f t="shared" si="6"/>
        <v>0.63674603099078919</v>
      </c>
      <c r="G120">
        <f t="shared" si="7"/>
        <v>0.36003738436467631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156</v>
      </c>
      <c r="B121">
        <f>('CON Score and Page Rank'!EB141-'MIN and MAX'!B$28)/('MIN and MAX'!F$28-'MIN and MAX'!B$28)</f>
        <v>7.8308460127583113E-5</v>
      </c>
      <c r="C121">
        <f>('CON Score and Page Rank'!EC141-'MIN and MAX'!C$28)/('MIN and MAX'!G$28-'MIN and MAX'!C$28)</f>
        <v>1.2947003988595782E-2</v>
      </c>
      <c r="D121">
        <f>('CON Score and Page Rank'!ED141-'MIN and MAX'!D$28)/('MIN and MAX'!H$28-'MIN and MAX'!D$28)</f>
        <v>0.32695292291774442</v>
      </c>
      <c r="E121">
        <f t="shared" si="5"/>
        <v>1.2868695528468199E-2</v>
      </c>
      <c r="F121">
        <f t="shared" si="6"/>
        <v>0.63642142023959225</v>
      </c>
      <c r="G121">
        <f t="shared" si="7"/>
        <v>0.32687461445761684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135</v>
      </c>
      <c r="B122">
        <f>('CON Score and Page Rank'!EB121-'MIN and MAX'!B$28)/('MIN and MAX'!F$28-'MIN and MAX'!B$28)</f>
        <v>1.6827453588364707E-5</v>
      </c>
      <c r="C122">
        <f>('CON Score and Page Rank'!EC121-'MIN and MAX'!C$28)/('MIN and MAX'!G$28-'MIN and MAX'!C$28)</f>
        <v>1.2569312462207945E-2</v>
      </c>
      <c r="D122">
        <f>('CON Score and Page Rank'!ED121-'MIN and MAX'!D$28)/('MIN and MAX'!H$28-'MIN and MAX'!D$28)</f>
        <v>0.32850491464045523</v>
      </c>
      <c r="E122">
        <f t="shared" si="5"/>
        <v>1.2552485008619579E-2</v>
      </c>
      <c r="F122">
        <f t="shared" si="6"/>
        <v>0.63613964671824585</v>
      </c>
      <c r="G122">
        <f t="shared" si="7"/>
        <v>0.32848808718686684</v>
      </c>
      <c r="H122" s="3">
        <f>IFERROR(VLOOKUP(A122,'GDP Data'!A$2:Q$144,3,FALSE),"Not Found")</f>
        <v>3984000517.0234499</v>
      </c>
      <c r="I122">
        <f t="shared" si="8"/>
        <v>3.7649092387781799E-4</v>
      </c>
      <c r="J122">
        <f t="shared" si="9"/>
        <v>-0.63576315579436804</v>
      </c>
    </row>
    <row r="123" spans="1:10" x14ac:dyDescent="0.25">
      <c r="A123" t="s">
        <v>68</v>
      </c>
      <c r="B123">
        <f>('CON Score and Page Rank'!EB54-'MIN and MAX'!B$28)/('MIN and MAX'!F$28-'MIN and MAX'!B$28)</f>
        <v>2.096205950085658E-5</v>
      </c>
      <c r="C123">
        <f>('CON Score and Page Rank'!EC54-'MIN and MAX'!C$28)/('MIN and MAX'!G$28-'MIN and MAX'!C$28)</f>
        <v>1.2510920940781826E-2</v>
      </c>
      <c r="D123">
        <f>('CON Score and Page Rank'!ED54-'MIN and MAX'!D$28)/('MIN and MAX'!H$28-'MIN and MAX'!D$28)</f>
        <v>0.4097258147956544</v>
      </c>
      <c r="E123">
        <f t="shared" si="5"/>
        <v>1.2489958881280969E-2</v>
      </c>
      <c r="F123">
        <f t="shared" si="6"/>
        <v>0.63608393001696473</v>
      </c>
      <c r="G123">
        <f t="shared" si="7"/>
        <v>0.40970485273615354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192</v>
      </c>
      <c r="B124">
        <f>('CON Score and Page Rank'!EB178-'MIN and MAX'!B$28)/('MIN and MAX'!F$28-'MIN and MAX'!B$28)</f>
        <v>1.8792550317671266E-2</v>
      </c>
      <c r="C124">
        <f>('CON Score and Page Rank'!EC178-'MIN and MAX'!C$28)/('MIN and MAX'!G$28-'MIN and MAX'!C$28)</f>
        <v>3.0888218601080639E-2</v>
      </c>
      <c r="D124">
        <f>('CON Score and Page Rank'!ED178-'MIN and MAX'!D$28)/('MIN and MAX'!H$28-'MIN and MAX'!D$28)</f>
        <v>0.93843766166580445</v>
      </c>
      <c r="E124">
        <f t="shared" si="5"/>
        <v>1.2095668283409373E-2</v>
      </c>
      <c r="F124">
        <f t="shared" si="6"/>
        <v>0.63573257975116948</v>
      </c>
      <c r="G124">
        <f t="shared" si="7"/>
        <v>0.9196451113481332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118</v>
      </c>
      <c r="B125">
        <f>('CON Score and Page Rank'!EB104-'MIN and MAX'!B$28)/('MIN and MAX'!F$28-'MIN and MAX'!B$28)</f>
        <v>3.5291575777107251E-5</v>
      </c>
      <c r="C125">
        <f>('CON Score and Page Rank'!EC104-'MIN and MAX'!C$28)/('MIN and MAX'!G$28-'MIN and MAX'!C$28)</f>
        <v>1.2100551979124144E-2</v>
      </c>
      <c r="D125">
        <f>('CON Score and Page Rank'!ED104-'MIN and MAX'!D$28)/('MIN and MAX'!H$28-'MIN and MAX'!D$28)</f>
        <v>0.28918779099844799</v>
      </c>
      <c r="E125">
        <f t="shared" si="5"/>
        <v>1.2065260403347036E-2</v>
      </c>
      <c r="F125">
        <f t="shared" si="6"/>
        <v>0.63570548345011668</v>
      </c>
      <c r="G125">
        <f t="shared" si="7"/>
        <v>0.28915249942267091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147</v>
      </c>
      <c r="B126">
        <f>('CON Score and Page Rank'!EB132-'MIN and MAX'!B$28)/('MIN and MAX'!F$28-'MIN and MAX'!B$28)</f>
        <v>2.3189691308329485E-2</v>
      </c>
      <c r="C126">
        <f>('CON Score and Page Rank'!EC132-'MIN and MAX'!C$28)/('MIN and MAX'!G$28-'MIN and MAX'!C$28)</f>
        <v>3.5130858804408312E-2</v>
      </c>
      <c r="D126">
        <f>('CON Score and Page Rank'!ED132-'MIN and MAX'!D$28)/('MIN and MAX'!H$28-'MIN and MAX'!D$28)</f>
        <v>0.91826176927056391</v>
      </c>
      <c r="E126">
        <f t="shared" si="5"/>
        <v>1.1941167496078826E-2</v>
      </c>
      <c r="F126">
        <f t="shared" si="6"/>
        <v>0.63559490491695536</v>
      </c>
      <c r="G126">
        <f t="shared" si="7"/>
        <v>0.89507207796223442</v>
      </c>
      <c r="H126" s="3">
        <f>IFERROR(VLOOKUP(A126,'GDP Data'!A$2:Q$144,3,FALSE),"Not Found")</f>
        <v>92783947368.421097</v>
      </c>
      <c r="I126">
        <f t="shared" si="8"/>
        <v>8.7681499830392935E-3</v>
      </c>
      <c r="J126">
        <f t="shared" si="9"/>
        <v>-0.62682675493391604</v>
      </c>
    </row>
    <row r="127" spans="1:10" x14ac:dyDescent="0.25">
      <c r="A127" t="s">
        <v>85</v>
      </c>
      <c r="B127">
        <f>('CON Score and Page Rank'!EB71-'MIN and MAX'!B$28)/('MIN and MAX'!F$28-'MIN and MAX'!B$28)</f>
        <v>1.9290037881822006E-4</v>
      </c>
      <c r="C127">
        <f>('CON Score and Page Rank'!EC71-'MIN and MAX'!C$28)/('MIN and MAX'!G$28-'MIN and MAX'!C$28)</f>
        <v>1.1722594362779686E-2</v>
      </c>
      <c r="D127">
        <f>('CON Score and Page Rank'!ED71-'MIN and MAX'!D$28)/('MIN and MAX'!H$28-'MIN and MAX'!D$28)</f>
        <v>0.46559751681324368</v>
      </c>
      <c r="E127">
        <f t="shared" si="5"/>
        <v>1.1529693983961465E-2</v>
      </c>
      <c r="F127">
        <f t="shared" si="6"/>
        <v>0.63522824304718073</v>
      </c>
      <c r="G127">
        <f t="shared" si="7"/>
        <v>0.46540461643442549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98</v>
      </c>
      <c r="B128">
        <f>('CON Score and Page Rank'!EB84-'MIN and MAX'!B$28)/('MIN and MAX'!F$28-'MIN and MAX'!B$28)</f>
        <v>1.3774505945172424E-4</v>
      </c>
      <c r="C128">
        <f>('CON Score and Page Rank'!EC84-'MIN and MAX'!C$28)/('MIN and MAX'!G$28-'MIN and MAX'!C$28)</f>
        <v>1.1381012964485172E-2</v>
      </c>
      <c r="D128">
        <f>('CON Score and Page Rank'!ED84-'MIN and MAX'!D$28)/('MIN and MAX'!H$28-'MIN and MAX'!D$28)</f>
        <v>0.3931712364200724</v>
      </c>
      <c r="E128">
        <f t="shared" si="5"/>
        <v>1.1243267905033447E-2</v>
      </c>
      <c r="F128">
        <f t="shared" si="6"/>
        <v>0.63497301028356612</v>
      </c>
      <c r="G128">
        <f t="shared" si="7"/>
        <v>0.39303349136062066</v>
      </c>
      <c r="H128" s="3">
        <f>IFERROR(VLOOKUP(A128,'GDP Data'!A$2:Q$144,3,FALSE),"Not Found")</f>
        <v>3468337941.0883002</v>
      </c>
      <c r="I128">
        <f t="shared" si="8"/>
        <v>3.2776043832856194E-4</v>
      </c>
      <c r="J128">
        <f t="shared" si="9"/>
        <v>-0.63464524984523751</v>
      </c>
    </row>
    <row r="129" spans="1:10" x14ac:dyDescent="0.25">
      <c r="A129" t="s">
        <v>145</v>
      </c>
      <c r="B129">
        <f>('CON Score and Page Rank'!EB131-'MIN and MAX'!B$28)/('MIN and MAX'!F$28-'MIN and MAX'!B$28)</f>
        <v>5.5095684558885896E-5</v>
      </c>
      <c r="C129">
        <f>('CON Score and Page Rank'!EC131-'MIN and MAX'!C$28)/('MIN and MAX'!G$28-'MIN and MAX'!C$28)</f>
        <v>1.127526802142551E-2</v>
      </c>
      <c r="D129">
        <f>('CON Score and Page Rank'!ED131-'MIN and MAX'!D$28)/('MIN and MAX'!H$28-'MIN and MAX'!D$28)</f>
        <v>0.41903776513191932</v>
      </c>
      <c r="E129">
        <f t="shared" si="5"/>
        <v>1.1220172336866625E-2</v>
      </c>
      <c r="F129">
        <f t="shared" si="6"/>
        <v>0.63495242994495826</v>
      </c>
      <c r="G129">
        <f t="shared" si="7"/>
        <v>0.41898266944736046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144</v>
      </c>
      <c r="B130">
        <f>('CON Score and Page Rank'!EB130-'MIN and MAX'!B$28)/('MIN and MAX'!F$28-'MIN and MAX'!B$28)</f>
        <v>1.1462966341661824E-5</v>
      </c>
      <c r="C130">
        <f>('CON Score and Page Rank'!EC130-'MIN and MAX'!C$28)/('MIN and MAX'!G$28-'MIN and MAX'!C$28)</f>
        <v>1.1153389554478569E-2</v>
      </c>
      <c r="D130">
        <f>('CON Score and Page Rank'!ED130-'MIN and MAX'!D$28)/('MIN and MAX'!H$28-'MIN and MAX'!D$28)</f>
        <v>0.42834971546818418</v>
      </c>
      <c r="E130">
        <f t="shared" si="5"/>
        <v>1.1141926588136907E-2</v>
      </c>
      <c r="F130">
        <f t="shared" si="6"/>
        <v>0.63488270557221915</v>
      </c>
      <c r="G130">
        <f t="shared" si="7"/>
        <v>0.42833825250184254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70</v>
      </c>
      <c r="B131">
        <f>('CON Score and Page Rank'!EB56-'MIN and MAX'!B$28)/('MIN and MAX'!F$28-'MIN and MAX'!B$28)</f>
        <v>5.8389803810978899E-4</v>
      </c>
      <c r="C131">
        <f>('CON Score and Page Rank'!EC56-'MIN and MAX'!C$28)/('MIN and MAX'!G$28-'MIN and MAX'!C$28)</f>
        <v>1.1629341085544294E-2</v>
      </c>
      <c r="D131">
        <f>('CON Score and Page Rank'!ED56-'MIN and MAX'!D$28)/('MIN and MAX'!H$28-'MIN and MAX'!D$28)</f>
        <v>0.4505949301603725</v>
      </c>
      <c r="E131">
        <f t="shared" ref="E131:E194" si="10">C131-B131</f>
        <v>1.1045443047434505E-2</v>
      </c>
      <c r="F131">
        <f t="shared" si="6"/>
        <v>0.63479672959953892</v>
      </c>
      <c r="G131">
        <f t="shared" si="7"/>
        <v>0.45001103212226273</v>
      </c>
      <c r="H131" s="3" t="str">
        <f>IFERROR(VLOOKUP(A131,'GDP Data'!A$2:Q$144,3,FALSE),"Not Found")</f>
        <v>Not Found</v>
      </c>
      <c r="I131" t="str">
        <f t="shared" si="8"/>
        <v>No Value</v>
      </c>
      <c r="J131" t="str">
        <f t="shared" si="9"/>
        <v>No Value</v>
      </c>
    </row>
    <row r="132" spans="1:10" x14ac:dyDescent="0.25">
      <c r="A132" t="s">
        <v>256</v>
      </c>
      <c r="B132">
        <f>('CON Score and Page Rank'!EB45-'MIN and MAX'!B$28)/('MIN and MAX'!F$28-'MIN and MAX'!B$28)</f>
        <v>6.6087915099731389E-5</v>
      </c>
      <c r="C132">
        <f>('CON Score and Page Rank'!EC45-'MIN and MAX'!C$28)/('MIN and MAX'!G$28-'MIN and MAX'!C$28)</f>
        <v>1.0948980838398884E-2</v>
      </c>
      <c r="D132">
        <f>('CON Score and Page Rank'!ED45-'MIN and MAX'!D$28)/('MIN and MAX'!H$28-'MIN and MAX'!D$28)</f>
        <v>0.41696844283497153</v>
      </c>
      <c r="E132">
        <f t="shared" si="10"/>
        <v>1.0882892923299152E-2</v>
      </c>
      <c r="F132">
        <f t="shared" ref="F132:F195" si="11">(E132-MIN(E$3:E$220))/(MAX(E$3:E$220)-MIN(E$3:E$220))</f>
        <v>0.63465188204388256</v>
      </c>
      <c r="G132">
        <f t="shared" ref="G132:G195" si="12">D132-B132</f>
        <v>0.41690235491987182</v>
      </c>
      <c r="H132" s="3" t="str">
        <f>IFERROR(VLOOKUP(A132,'GDP Data'!A$2:Q$144,3,FALSE),"Not Found")</f>
        <v>Not Found</v>
      </c>
      <c r="I132" t="str">
        <f t="shared" ref="I132:I195" si="13">IFERROR((H132-MIN(H$3:H$220))/(MAX(H$3:H$220)-MIN(H$3:H$220)),"No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179</v>
      </c>
      <c r="B133">
        <f>('CON Score and Page Rank'!EB164-'MIN and MAX'!B$28)/('MIN and MAX'!F$28-'MIN and MAX'!B$28)</f>
        <v>1.9515213139951561E-2</v>
      </c>
      <c r="C133">
        <f>('CON Score and Page Rank'!EC164-'MIN and MAX'!C$28)/('MIN and MAX'!G$28-'MIN and MAX'!C$28)</f>
        <v>3.0322814510518124E-2</v>
      </c>
      <c r="D133">
        <f>('CON Score and Page Rank'!ED164-'MIN and MAX'!D$28)/('MIN and MAX'!H$28-'MIN and MAX'!D$28)</f>
        <v>0.93843766166580445</v>
      </c>
      <c r="E133">
        <f t="shared" si="10"/>
        <v>1.0807601370566564E-2</v>
      </c>
      <c r="F133">
        <f t="shared" si="11"/>
        <v>0.63458479013956748</v>
      </c>
      <c r="G133">
        <f t="shared" si="12"/>
        <v>0.91892244852585292</v>
      </c>
      <c r="H133" s="3">
        <f>IFERROR(VLOOKUP(A133,'GDP Data'!A$2:Q$144,3,FALSE),"Not Found")</f>
        <v>23273640257.1968</v>
      </c>
      <c r="I133">
        <f t="shared" si="13"/>
        <v>2.1993757995238798E-3</v>
      </c>
      <c r="J133">
        <f t="shared" si="14"/>
        <v>-0.63238541434004358</v>
      </c>
    </row>
    <row r="134" spans="1:10" x14ac:dyDescent="0.25">
      <c r="A134" t="s">
        <v>201</v>
      </c>
      <c r="B134">
        <f>('CON Score and Page Rank'!EB186-'MIN and MAX'!B$28)/('MIN and MAX'!F$28-'MIN and MAX'!B$28)</f>
        <v>2.4844921186900661E-2</v>
      </c>
      <c r="C134">
        <f>('CON Score and Page Rank'!EC186-'MIN and MAX'!C$28)/('MIN and MAX'!G$28-'MIN and MAX'!C$28)</f>
        <v>3.508591343069066E-2</v>
      </c>
      <c r="D134">
        <f>('CON Score and Page Rank'!ED186-'MIN and MAX'!D$28)/('MIN and MAX'!H$28-'MIN and MAX'!D$28)</f>
        <v>0.97154681841696844</v>
      </c>
      <c r="E134">
        <f t="shared" si="10"/>
        <v>1.0240992243789999E-2</v>
      </c>
      <c r="F134">
        <f t="shared" si="11"/>
        <v>0.63407988774430479</v>
      </c>
      <c r="G134">
        <f t="shared" si="12"/>
        <v>0.94670189723006781</v>
      </c>
      <c r="H134" s="3">
        <f>IFERROR(VLOOKUP(A134,'GDP Data'!A$2:Q$144,3,FALSE),"Not Found")</f>
        <v>71517080040.633804</v>
      </c>
      <c r="I134">
        <f t="shared" si="13"/>
        <v>6.7584156735147321E-3</v>
      </c>
      <c r="J134">
        <f t="shared" si="14"/>
        <v>-0.62732147207079003</v>
      </c>
    </row>
    <row r="135" spans="1:10" x14ac:dyDescent="0.25">
      <c r="A135" t="s">
        <v>77</v>
      </c>
      <c r="B135">
        <f>('CON Score and Page Rank'!EB63-'MIN and MAX'!B$28)/('MIN and MAX'!F$28-'MIN and MAX'!B$28)</f>
        <v>9.1140094736483915E-5</v>
      </c>
      <c r="C135">
        <f>('CON Score and Page Rank'!EC63-'MIN and MAX'!C$28)/('MIN and MAX'!G$28-'MIN and MAX'!C$28)</f>
        <v>1.0137616959774241E-2</v>
      </c>
      <c r="D135">
        <f>('CON Score and Page Rank'!ED63-'MIN and MAX'!D$28)/('MIN and MAX'!H$28-'MIN and MAX'!D$28)</f>
        <v>0.23900672529746508</v>
      </c>
      <c r="E135">
        <f t="shared" si="10"/>
        <v>1.0046476865037757E-2</v>
      </c>
      <c r="F135">
        <f t="shared" si="11"/>
        <v>0.6339065561193693</v>
      </c>
      <c r="G135">
        <f t="shared" si="12"/>
        <v>0.2389155852027286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99</v>
      </c>
      <c r="B136">
        <f>('CON Score and Page Rank'!EB85-'MIN and MAX'!B$28)/('MIN and MAX'!F$28-'MIN and MAX'!B$28)</f>
        <v>1.2792703278050849E-4</v>
      </c>
      <c r="C136">
        <f>('CON Score and Page Rank'!EC85-'MIN and MAX'!C$28)/('MIN and MAX'!G$28-'MIN and MAX'!C$28)</f>
        <v>1.0094865173410428E-2</v>
      </c>
      <c r="D136">
        <f>('CON Score and Page Rank'!ED85-'MIN and MAX'!D$28)/('MIN and MAX'!H$28-'MIN and MAX'!D$28)</f>
        <v>0.396792550439731</v>
      </c>
      <c r="E136">
        <f t="shared" si="10"/>
        <v>9.966938140629919E-3</v>
      </c>
      <c r="F136">
        <f t="shared" si="11"/>
        <v>0.63383567958284381</v>
      </c>
      <c r="G136">
        <f t="shared" si="12"/>
        <v>0.39666462340695047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106</v>
      </c>
      <c r="B137">
        <f>('CON Score and Page Rank'!EB92-'MIN and MAX'!B$28)/('MIN and MAX'!F$28-'MIN and MAX'!B$28)</f>
        <v>1.226928729573678E-5</v>
      </c>
      <c r="C137">
        <f>('CON Score and Page Rank'!EC92-'MIN and MAX'!C$28)/('MIN and MAX'!G$28-'MIN and MAX'!C$28)</f>
        <v>9.9064231785586463E-3</v>
      </c>
      <c r="D137">
        <f>('CON Score and Page Rank'!ED92-'MIN and MAX'!D$28)/('MIN and MAX'!H$28-'MIN and MAX'!D$28)</f>
        <v>0.30625969994826696</v>
      </c>
      <c r="E137">
        <f t="shared" si="10"/>
        <v>9.89415389126291E-3</v>
      </c>
      <c r="F137">
        <f t="shared" si="11"/>
        <v>0.63377082192329304</v>
      </c>
      <c r="G137">
        <f t="shared" si="12"/>
        <v>0.30624743066097121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93</v>
      </c>
      <c r="B138">
        <f>('CON Score and Page Rank'!EB79-'MIN and MAX'!B$28)/('MIN and MAX'!F$28-'MIN and MAX'!B$28)</f>
        <v>9.4956062998704571E-6</v>
      </c>
      <c r="C138">
        <f>('CON Score and Page Rank'!EC79-'MIN and MAX'!C$28)/('MIN and MAX'!G$28-'MIN and MAX'!C$28)</f>
        <v>9.6459078727201449E-3</v>
      </c>
      <c r="D138">
        <f>('CON Score and Page Rank'!ED79-'MIN and MAX'!D$28)/('MIN and MAX'!H$28-'MIN and MAX'!D$28)</f>
        <v>0.30419037765131918</v>
      </c>
      <c r="E138">
        <f t="shared" si="10"/>
        <v>9.6364122664202752E-3</v>
      </c>
      <c r="F138">
        <f t="shared" si="11"/>
        <v>0.63354114972496078</v>
      </c>
      <c r="G138">
        <f t="shared" si="12"/>
        <v>0.30418088204501931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128</v>
      </c>
      <c r="B139">
        <f>('CON Score and Page Rank'!EB114-'MIN and MAX'!B$28)/('MIN and MAX'!F$28-'MIN and MAX'!B$28)</f>
        <v>6.7465979575768913E-6</v>
      </c>
      <c r="C139">
        <f>('CON Score and Page Rank'!EC114-'MIN and MAX'!C$28)/('MIN and MAX'!G$28-'MIN and MAX'!C$28)</f>
        <v>9.5862123781235188E-3</v>
      </c>
      <c r="D139">
        <f>('CON Score and Page Rank'!ED114-'MIN and MAX'!D$28)/('MIN and MAX'!H$28-'MIN and MAX'!D$28)</f>
        <v>0.31815830315571653</v>
      </c>
      <c r="E139">
        <f t="shared" si="10"/>
        <v>9.5794657801659411E-3</v>
      </c>
      <c r="F139">
        <f t="shared" si="11"/>
        <v>0.63349040501233111</v>
      </c>
      <c r="G139">
        <f t="shared" si="12"/>
        <v>0.31815155655775895</v>
      </c>
      <c r="H139" s="3">
        <f>IFERROR(VLOOKUP(A139,'GDP Data'!A$2:Q$144,3,FALSE),"Not Found")</f>
        <v>0</v>
      </c>
      <c r="I139">
        <f t="shared" si="13"/>
        <v>0</v>
      </c>
      <c r="J139">
        <f t="shared" si="14"/>
        <v>-0.63349040501233111</v>
      </c>
    </row>
    <row r="140" spans="1:10" x14ac:dyDescent="0.25">
      <c r="A140" t="s">
        <v>97</v>
      </c>
      <c r="B140">
        <f>('CON Score and Page Rank'!EB83-'MIN and MAX'!B$28)/('MIN and MAX'!F$28-'MIN and MAX'!B$28)</f>
        <v>6.4195079276197153E-6</v>
      </c>
      <c r="C140">
        <f>('CON Score and Page Rank'!EC83-'MIN and MAX'!C$28)/('MIN and MAX'!G$28-'MIN and MAX'!C$28)</f>
        <v>9.5754152155055946E-3</v>
      </c>
      <c r="D140">
        <f>('CON Score and Page Rank'!ED83-'MIN and MAX'!D$28)/('MIN and MAX'!H$28-'MIN and MAX'!D$28)</f>
        <v>0.3481634764614589</v>
      </c>
      <c r="E140">
        <f t="shared" si="10"/>
        <v>9.5689957075779757E-3</v>
      </c>
      <c r="F140">
        <f t="shared" si="11"/>
        <v>0.63348107518603913</v>
      </c>
      <c r="G140">
        <f t="shared" si="12"/>
        <v>0.34815705695353127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274</v>
      </c>
      <c r="B141">
        <f>('CON Score and Page Rank'!EB57-'MIN and MAX'!B$28)/('MIN and MAX'!F$28-'MIN and MAX'!B$28)</f>
        <v>9.4892727457114074E-6</v>
      </c>
      <c r="C141">
        <f>('CON Score and Page Rank'!EC57-'MIN and MAX'!C$28)/('MIN and MAX'!G$28-'MIN and MAX'!C$28)</f>
        <v>9.291509146266393E-3</v>
      </c>
      <c r="D141">
        <f>('CON Score and Page Rank'!ED57-'MIN and MAX'!D$28)/('MIN and MAX'!H$28-'MIN and MAX'!D$28)</f>
        <v>0.38592860838075532</v>
      </c>
      <c r="E141">
        <f t="shared" si="10"/>
        <v>9.2820198735206819E-3</v>
      </c>
      <c r="F141">
        <f t="shared" si="11"/>
        <v>0.63322535253853729</v>
      </c>
      <c r="G141">
        <f t="shared" si="12"/>
        <v>0.38591911910800963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48</v>
      </c>
      <c r="B142">
        <f>('CON Score and Page Rank'!EB33-'MIN and MAX'!B$28)/('MIN and MAX'!F$28-'MIN and MAX'!B$28)</f>
        <v>2.8814776581993599E-2</v>
      </c>
      <c r="C142">
        <f>('CON Score and Page Rank'!EC33-'MIN and MAX'!C$28)/('MIN and MAX'!G$28-'MIN and MAX'!C$28)</f>
        <v>3.8077163016133099E-2</v>
      </c>
      <c r="D142">
        <f>('CON Score and Page Rank'!ED33-'MIN and MAX'!D$28)/('MIN and MAX'!H$28-'MIN and MAX'!D$28)</f>
        <v>0.99172271081220897</v>
      </c>
      <c r="E142">
        <f t="shared" si="10"/>
        <v>9.2623864341394996E-3</v>
      </c>
      <c r="F142">
        <f t="shared" si="11"/>
        <v>0.63320785728457407</v>
      </c>
      <c r="G142">
        <f t="shared" si="12"/>
        <v>0.96290793423021537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83</v>
      </c>
      <c r="B143">
        <f>('CON Score and Page Rank'!EB69-'MIN and MAX'!B$28)/('MIN and MAX'!F$28-'MIN and MAX'!B$28)</f>
        <v>2.877991400307656E-5</v>
      </c>
      <c r="C143">
        <f>('CON Score and Page Rank'!EC69-'MIN and MAX'!C$28)/('MIN and MAX'!G$28-'MIN and MAX'!C$28)</f>
        <v>9.1979222637122507E-3</v>
      </c>
      <c r="D143">
        <f>('CON Score and Page Rank'!ED69-'MIN and MAX'!D$28)/('MIN and MAX'!H$28-'MIN and MAX'!D$28)</f>
        <v>0.30574236937402999</v>
      </c>
      <c r="E143">
        <f t="shared" si="10"/>
        <v>9.1691423497091747E-3</v>
      </c>
      <c r="F143">
        <f t="shared" si="11"/>
        <v>0.63312476797423989</v>
      </c>
      <c r="G143">
        <f t="shared" si="12"/>
        <v>0.30571358946002691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194</v>
      </c>
      <c r="B144">
        <f>('CON Score and Page Rank'!EB180-'MIN and MAX'!B$28)/('MIN and MAX'!F$28-'MIN and MAX'!B$28)</f>
        <v>2.9164553034975504E-2</v>
      </c>
      <c r="C144">
        <f>('CON Score and Page Rank'!EC180-'MIN and MAX'!C$28)/('MIN and MAX'!G$28-'MIN and MAX'!C$28)</f>
        <v>3.8251167314134575E-2</v>
      </c>
      <c r="D144">
        <f>('CON Score and Page Rank'!ED180-'MIN and MAX'!D$28)/('MIN and MAX'!H$28-'MIN and MAX'!D$28)</f>
        <v>0.94154164511122607</v>
      </c>
      <c r="E144">
        <f t="shared" si="10"/>
        <v>9.0866142791590707E-3</v>
      </c>
      <c r="F144">
        <f t="shared" si="11"/>
        <v>0.63305122764718191</v>
      </c>
      <c r="G144">
        <f t="shared" si="12"/>
        <v>0.91237709207625062</v>
      </c>
      <c r="H144" s="3">
        <f>IFERROR(VLOOKUP(A144,'GDP Data'!A$2:Q$144,3,FALSE),"Not Found")</f>
        <v>201751148417.10199</v>
      </c>
      <c r="I144">
        <f t="shared" si="13"/>
        <v>1.9065629117366509E-2</v>
      </c>
      <c r="J144">
        <f t="shared" si="14"/>
        <v>-0.61398559852981538</v>
      </c>
    </row>
    <row r="145" spans="1:10" x14ac:dyDescent="0.25">
      <c r="A145" t="s">
        <v>62</v>
      </c>
      <c r="B145">
        <f>('CON Score and Page Rank'!EB48-'MIN and MAX'!B$28)/('MIN and MAX'!F$28-'MIN and MAX'!B$28)</f>
        <v>2.5331954781535354E-2</v>
      </c>
      <c r="C145">
        <f>('CON Score and Page Rank'!EC48-'MIN and MAX'!C$28)/('MIN and MAX'!G$28-'MIN and MAX'!C$28)</f>
        <v>3.4202942229461047E-2</v>
      </c>
      <c r="D145">
        <f>('CON Score and Page Rank'!ED48-'MIN and MAX'!D$28)/('MIN and MAX'!H$28-'MIN and MAX'!D$28)</f>
        <v>0.88515261251939992</v>
      </c>
      <c r="E145">
        <f t="shared" si="10"/>
        <v>8.8709874479256934E-3</v>
      </c>
      <c r="F145">
        <f t="shared" si="11"/>
        <v>0.6328590837186292</v>
      </c>
      <c r="G145">
        <f t="shared" si="12"/>
        <v>0.85982065773786454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108</v>
      </c>
      <c r="B146">
        <f>('CON Score and Page Rank'!EB94-'MIN and MAX'!B$28)/('MIN and MAX'!F$28-'MIN and MAX'!B$28)</f>
        <v>1.6782980053553049E-5</v>
      </c>
      <c r="C146">
        <f>('CON Score and Page Rank'!EC94-'MIN and MAX'!C$28)/('MIN and MAX'!G$28-'MIN and MAX'!C$28)</f>
        <v>8.8696546300632093E-3</v>
      </c>
      <c r="D146">
        <f>('CON Score and Page Rank'!ED94-'MIN and MAX'!D$28)/('MIN and MAX'!H$28-'MIN and MAX'!D$28)</f>
        <v>0.31867563372995344</v>
      </c>
      <c r="E146">
        <f t="shared" si="10"/>
        <v>8.8528716500096555E-3</v>
      </c>
      <c r="F146">
        <f t="shared" si="11"/>
        <v>0.6328429408269467</v>
      </c>
      <c r="G146">
        <f t="shared" si="12"/>
        <v>0.31865885074989991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164</v>
      </c>
      <c r="B147">
        <f>('CON Score and Page Rank'!EB149-'MIN and MAX'!B$28)/('MIN and MAX'!F$28-'MIN and MAX'!B$28)</f>
        <v>3.0533373519321342E-2</v>
      </c>
      <c r="C147">
        <f>('CON Score and Page Rank'!EC149-'MIN and MAX'!C$28)/('MIN and MAX'!G$28-'MIN and MAX'!C$28)</f>
        <v>3.9346993270863002E-2</v>
      </c>
      <c r="D147">
        <f>('CON Score and Page Rank'!ED149-'MIN and MAX'!D$28)/('MIN and MAX'!H$28-'MIN and MAX'!D$28)</f>
        <v>0.93843766166580445</v>
      </c>
      <c r="E147">
        <f t="shared" si="10"/>
        <v>8.8136197515416605E-3</v>
      </c>
      <c r="F147">
        <f t="shared" si="11"/>
        <v>0.6328079636678815</v>
      </c>
      <c r="G147">
        <f t="shared" si="12"/>
        <v>0.90790428814648305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205</v>
      </c>
      <c r="B148">
        <f>('CON Score and Page Rank'!EB190-'MIN and MAX'!B$28)/('MIN and MAX'!F$28-'MIN and MAX'!B$28)</f>
        <v>1.062319455949241E-5</v>
      </c>
      <c r="C148">
        <f>('CON Score and Page Rank'!EC190-'MIN and MAX'!C$28)/('MIN and MAX'!G$28-'MIN and MAX'!C$28)</f>
        <v>8.7620166092027101E-3</v>
      </c>
      <c r="D148">
        <f>('CON Score and Page Rank'!ED190-'MIN and MAX'!D$28)/('MIN and MAX'!H$28-'MIN and MAX'!D$28)</f>
        <v>0.31505431971029491</v>
      </c>
      <c r="E148">
        <f t="shared" si="10"/>
        <v>8.751393414643217E-3</v>
      </c>
      <c r="F148">
        <f t="shared" si="11"/>
        <v>0.6327525141082756</v>
      </c>
      <c r="G148">
        <f t="shared" si="12"/>
        <v>0.31504369651573544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113</v>
      </c>
      <c r="B149">
        <f>('CON Score and Page Rank'!EB99-'MIN and MAX'!B$28)/('MIN and MAX'!F$28-'MIN and MAX'!B$28)</f>
        <v>5.9050406591258572E-5</v>
      </c>
      <c r="C149">
        <f>('CON Score and Page Rank'!EC99-'MIN and MAX'!C$28)/('MIN and MAX'!G$28-'MIN and MAX'!C$28)</f>
        <v>8.567584280750374E-3</v>
      </c>
      <c r="D149">
        <f>('CON Score and Page Rank'!ED99-'MIN and MAX'!D$28)/('MIN and MAX'!H$28-'MIN and MAX'!D$28)</f>
        <v>0.36161407139161922</v>
      </c>
      <c r="E149">
        <f t="shared" si="10"/>
        <v>8.5085338741591153E-3</v>
      </c>
      <c r="F149">
        <f t="shared" si="11"/>
        <v>0.63253610325658227</v>
      </c>
      <c r="G149">
        <f t="shared" si="12"/>
        <v>0.36155502098502795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153</v>
      </c>
      <c r="B150">
        <f>('CON Score and Page Rank'!EB138-'MIN and MAX'!B$28)/('MIN and MAX'!F$28-'MIN and MAX'!B$28)</f>
        <v>1.6614136408666831E-6</v>
      </c>
      <c r="C150">
        <f>('CON Score and Page Rank'!EC138-'MIN and MAX'!C$28)/('MIN and MAX'!G$28-'MIN and MAX'!C$28)</f>
        <v>7.396021973682141E-3</v>
      </c>
      <c r="D150">
        <f>('CON Score and Page Rank'!ED138-'MIN and MAX'!D$28)/('MIN and MAX'!H$28-'MIN and MAX'!D$28)</f>
        <v>0.21883083290222452</v>
      </c>
      <c r="E150">
        <f t="shared" si="10"/>
        <v>7.3943605600412746E-3</v>
      </c>
      <c r="F150">
        <f t="shared" si="11"/>
        <v>0.63154326931083171</v>
      </c>
      <c r="G150">
        <f t="shared" si="12"/>
        <v>0.21882917148858366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209</v>
      </c>
      <c r="B151">
        <f>('CON Score and Page Rank'!EB194-'MIN and MAX'!B$28)/('MIN and MAX'!F$28-'MIN and MAX'!B$28)</f>
        <v>2.4322163840459065E-5</v>
      </c>
      <c r="C151">
        <f>('CON Score and Page Rank'!EC194-'MIN and MAX'!C$28)/('MIN and MAX'!G$28-'MIN and MAX'!C$28)</f>
        <v>7.2524247414201349E-3</v>
      </c>
      <c r="D151">
        <f>('CON Score and Page Rank'!ED194-'MIN and MAX'!D$28)/('MIN and MAX'!H$28-'MIN and MAX'!D$28)</f>
        <v>0.28194516295913086</v>
      </c>
      <c r="E151">
        <f t="shared" si="10"/>
        <v>7.2281025775796761E-3</v>
      </c>
      <c r="F151">
        <f t="shared" si="11"/>
        <v>0.631395117702237</v>
      </c>
      <c r="G151">
        <f t="shared" si="12"/>
        <v>0.28192084079529039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188</v>
      </c>
      <c r="B152">
        <f>('CON Score and Page Rank'!EB173-'MIN and MAX'!B$28)/('MIN and MAX'!F$28-'MIN and MAX'!B$28)</f>
        <v>2.2969985824836013E-5</v>
      </c>
      <c r="C152">
        <f>('CON Score and Page Rank'!EC173-'MIN and MAX'!C$28)/('MIN and MAX'!G$28-'MIN and MAX'!C$28)</f>
        <v>6.7476838656447468E-3</v>
      </c>
      <c r="D152">
        <f>('CON Score and Page Rank'!ED173-'MIN and MAX'!D$28)/('MIN and MAX'!H$28-'MIN and MAX'!D$28)</f>
        <v>0.25814795654423178</v>
      </c>
      <c r="E152">
        <f t="shared" si="10"/>
        <v>6.7247138798199107E-3</v>
      </c>
      <c r="F152">
        <f t="shared" si="11"/>
        <v>0.63094655069680761</v>
      </c>
      <c r="G152">
        <f t="shared" si="12"/>
        <v>0.25812498655840693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168</v>
      </c>
      <c r="B153">
        <f>('CON Score and Page Rank'!EB154-'MIN and MAX'!B$28)/('MIN and MAX'!F$28-'MIN and MAX'!B$28)</f>
        <v>1.5240564126038942E-4</v>
      </c>
      <c r="C153">
        <f>('CON Score and Page Rank'!EC154-'MIN and MAX'!C$28)/('MIN and MAX'!G$28-'MIN and MAX'!C$28)</f>
        <v>6.7790321749621159E-3</v>
      </c>
      <c r="D153">
        <f>('CON Score and Page Rank'!ED154-'MIN and MAX'!D$28)/('MIN and MAX'!H$28-'MIN and MAX'!D$28)</f>
        <v>0.17537506466632177</v>
      </c>
      <c r="E153">
        <f t="shared" si="10"/>
        <v>6.6266265337017261E-3</v>
      </c>
      <c r="F153">
        <f t="shared" si="11"/>
        <v>0.63085914558160627</v>
      </c>
      <c r="G153">
        <f t="shared" si="12"/>
        <v>0.17522265902506137</v>
      </c>
      <c r="H153" s="3">
        <f>IFERROR(VLOOKUP(A153,'GDP Data'!A$2:Q$144,3,FALSE),"Not Found")</f>
        <v>3534803921.5686302</v>
      </c>
      <c r="I153">
        <f t="shared" si="13"/>
        <v>3.3404152144854616E-4</v>
      </c>
      <c r="J153">
        <f t="shared" si="14"/>
        <v>-0.63052510406015772</v>
      </c>
    </row>
    <row r="154" spans="1:10" x14ac:dyDescent="0.25">
      <c r="A154" t="s">
        <v>212</v>
      </c>
      <c r="B154">
        <f>('CON Score and Page Rank'!EB197-'MIN and MAX'!B$28)/('MIN and MAX'!F$28-'MIN and MAX'!B$28)</f>
        <v>1.1420643925516389E-5</v>
      </c>
      <c r="C154">
        <f>('CON Score and Page Rank'!EC197-'MIN and MAX'!C$28)/('MIN and MAX'!G$28-'MIN and MAX'!C$28)</f>
        <v>6.4051148897002856E-3</v>
      </c>
      <c r="D154">
        <f>('CON Score and Page Rank'!ED197-'MIN and MAX'!D$28)/('MIN and MAX'!H$28-'MIN and MAX'!D$28)</f>
        <v>0.22038282462493533</v>
      </c>
      <c r="E154">
        <f t="shared" si="10"/>
        <v>6.3936942457747696E-3</v>
      </c>
      <c r="F154">
        <f t="shared" si="11"/>
        <v>0.63065158085214734</v>
      </c>
      <c r="G154">
        <f t="shared" si="12"/>
        <v>0.22037140398100982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79</v>
      </c>
      <c r="B155">
        <f>('CON Score and Page Rank'!EB65-'MIN and MAX'!B$28)/('MIN and MAX'!F$28-'MIN and MAX'!B$28)</f>
        <v>1.0344588528740608E-5</v>
      </c>
      <c r="C155">
        <f>('CON Score and Page Rank'!EC65-'MIN and MAX'!C$28)/('MIN and MAX'!G$28-'MIN and MAX'!C$28)</f>
        <v>6.2951734035436614E-3</v>
      </c>
      <c r="D155">
        <f>('CON Score and Page Rank'!ED65-'MIN and MAX'!D$28)/('MIN and MAX'!H$28-'MIN and MAX'!D$28)</f>
        <v>0.22555613036730471</v>
      </c>
      <c r="E155">
        <f t="shared" si="10"/>
        <v>6.2848288150149211E-3</v>
      </c>
      <c r="F155">
        <f t="shared" si="11"/>
        <v>0.63055457144274252</v>
      </c>
      <c r="G155">
        <f t="shared" si="12"/>
        <v>0.22554578577877596</v>
      </c>
      <c r="H155" s="3">
        <f>IFERROR(VLOOKUP(A155,'GDP Data'!A$2:Q$144,3,FALSE),"Not Found")</f>
        <v>1461139022.0295401</v>
      </c>
      <c r="I155">
        <f t="shared" si="13"/>
        <v>1.3807869199997775E-4</v>
      </c>
      <c r="J155">
        <f t="shared" si="14"/>
        <v>-0.63041649275074252</v>
      </c>
    </row>
    <row r="156" spans="1:10" x14ac:dyDescent="0.25">
      <c r="A156" t="s">
        <v>137</v>
      </c>
      <c r="B156">
        <f>('CON Score and Page Rank'!EB123-'MIN and MAX'!B$28)/('MIN and MAX'!F$28-'MIN and MAX'!B$28)</f>
        <v>4.3075525567014012E-5</v>
      </c>
      <c r="C156">
        <f>('CON Score and Page Rank'!EC123-'MIN and MAX'!C$28)/('MIN and MAX'!G$28-'MIN and MAX'!C$28)</f>
        <v>6.2916665762049072E-3</v>
      </c>
      <c r="D156">
        <f>('CON Score and Page Rank'!ED123-'MIN and MAX'!D$28)/('MIN and MAX'!H$28-'MIN and MAX'!D$28)</f>
        <v>0.18365235385411277</v>
      </c>
      <c r="E156">
        <f t="shared" si="10"/>
        <v>6.2485910506378927E-3</v>
      </c>
      <c r="F156">
        <f t="shared" si="11"/>
        <v>0.63052228016261969</v>
      </c>
      <c r="G156">
        <f t="shared" si="12"/>
        <v>0.18360927832854576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133</v>
      </c>
      <c r="B157">
        <f>('CON Score and Page Rank'!EB119-'MIN and MAX'!B$28)/('MIN and MAX'!F$28-'MIN and MAX'!B$28)</f>
        <v>7.6977989319359553E-5</v>
      </c>
      <c r="C157">
        <f>('CON Score and Page Rank'!EC119-'MIN and MAX'!C$28)/('MIN and MAX'!G$28-'MIN and MAX'!C$28)</f>
        <v>6.1570316773077059E-3</v>
      </c>
      <c r="D157">
        <f>('CON Score and Page Rank'!ED119-'MIN and MAX'!D$28)/('MIN and MAX'!H$28-'MIN and MAX'!D$28)</f>
        <v>0.22245214692188309</v>
      </c>
      <c r="E157">
        <f t="shared" si="10"/>
        <v>6.0800536879883462E-3</v>
      </c>
      <c r="F157">
        <f t="shared" si="11"/>
        <v>0.63037209741039835</v>
      </c>
      <c r="G157">
        <f t="shared" si="12"/>
        <v>0.22237516893256373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115</v>
      </c>
      <c r="B158">
        <f>('CON Score and Page Rank'!EB101-'MIN and MAX'!B$28)/('MIN and MAX'!F$28-'MIN and MAX'!B$28)</f>
        <v>3.7169529336572339E-2</v>
      </c>
      <c r="C158">
        <f>('CON Score and Page Rank'!EC101-'MIN and MAX'!C$28)/('MIN and MAX'!G$28-'MIN and MAX'!C$28)</f>
        <v>4.3102163292813703E-2</v>
      </c>
      <c r="D158">
        <f>('CON Score and Page Rank'!ED101-'MIN and MAX'!D$28)/('MIN and MAX'!H$28-'MIN and MAX'!D$28)</f>
        <v>0.97154681841696844</v>
      </c>
      <c r="E158">
        <f t="shared" si="10"/>
        <v>5.9326339562413635E-3</v>
      </c>
      <c r="F158">
        <f t="shared" si="11"/>
        <v>0.6302407324673529</v>
      </c>
      <c r="G158">
        <f t="shared" si="12"/>
        <v>0.93437728908039608</v>
      </c>
      <c r="H158" s="3">
        <f>IFERROR(VLOOKUP(A158,'GDP Data'!A$2:Q$144,3,FALSE),"Not Found")</f>
        <v>135429607036.658</v>
      </c>
      <c r="I158">
        <f t="shared" si="13"/>
        <v>1.2798195596554712E-2</v>
      </c>
      <c r="J158">
        <f t="shared" si="14"/>
        <v>-0.6174425368707982</v>
      </c>
    </row>
    <row r="159" spans="1:10" x14ac:dyDescent="0.25">
      <c r="A159" t="s">
        <v>140</v>
      </c>
      <c r="B159">
        <f>('CON Score and Page Rank'!EB126-'MIN and MAX'!B$28)/('MIN and MAX'!F$28-'MIN and MAX'!B$28)</f>
        <v>3.529516274310493E-2</v>
      </c>
      <c r="C159">
        <f>('CON Score and Page Rank'!EC126-'MIN and MAX'!C$28)/('MIN and MAX'!G$28-'MIN and MAX'!C$28)</f>
        <v>4.1207919197190981E-2</v>
      </c>
      <c r="D159">
        <f>('CON Score and Page Rank'!ED126-'MIN and MAX'!D$28)/('MIN and MAX'!H$28-'MIN and MAX'!D$28)</f>
        <v>0.97154681841696844</v>
      </c>
      <c r="E159">
        <f t="shared" si="10"/>
        <v>5.9127564540860517E-3</v>
      </c>
      <c r="F159">
        <f t="shared" si="11"/>
        <v>0.63022301973034289</v>
      </c>
      <c r="G159">
        <f t="shared" si="12"/>
        <v>0.93625165567386348</v>
      </c>
      <c r="H159" s="3">
        <f>IFERROR(VLOOKUP(A159,'GDP Data'!A$2:Q$144,3,FALSE),"Not Found")</f>
        <v>485441014538.638</v>
      </c>
      <c r="I159">
        <f t="shared" si="13"/>
        <v>4.5874526188160472E-2</v>
      </c>
      <c r="J159">
        <f t="shared" si="14"/>
        <v>-0.58434849354218243</v>
      </c>
    </row>
    <row r="160" spans="1:10" x14ac:dyDescent="0.25">
      <c r="A160" t="s">
        <v>183</v>
      </c>
      <c r="B160">
        <f>('CON Score and Page Rank'!EB168-'MIN and MAX'!B$28)/('MIN and MAX'!F$28-'MIN and MAX'!B$28)</f>
        <v>3.1834444097946807E-2</v>
      </c>
      <c r="C160">
        <f>('CON Score and Page Rank'!EC168-'MIN and MAX'!C$28)/('MIN and MAX'!G$28-'MIN and MAX'!C$28)</f>
        <v>3.7406568667544882E-2</v>
      </c>
      <c r="D160">
        <f>('CON Score and Page Rank'!ED168-'MIN and MAX'!D$28)/('MIN and MAX'!H$28-'MIN and MAX'!D$28)</f>
        <v>0.93843766166580445</v>
      </c>
      <c r="E160">
        <f t="shared" si="10"/>
        <v>5.5721245695980748E-3</v>
      </c>
      <c r="F160">
        <f t="shared" si="11"/>
        <v>0.62991948446016599</v>
      </c>
      <c r="G160">
        <f t="shared" si="12"/>
        <v>0.90660321756785767</v>
      </c>
      <c r="H160" s="3">
        <f>IFERROR(VLOOKUP(A160,'GDP Data'!A$2:Q$144,3,FALSE),"Not Found")</f>
        <v>53749989092.019699</v>
      </c>
      <c r="I160">
        <f t="shared" si="13"/>
        <v>5.0794127574050277E-3</v>
      </c>
      <c r="J160">
        <f t="shared" si="14"/>
        <v>-0.62484007170276101</v>
      </c>
    </row>
    <row r="161" spans="1:10" x14ac:dyDescent="0.25">
      <c r="A161" t="s">
        <v>170</v>
      </c>
      <c r="B161">
        <f>('CON Score and Page Rank'!EB156-'MIN and MAX'!B$28)/('MIN and MAX'!F$28-'MIN and MAX'!B$28)</f>
        <v>6.3811330755076488E-5</v>
      </c>
      <c r="C161">
        <f>('CON Score and Page Rank'!EC156-'MIN and MAX'!C$28)/('MIN and MAX'!G$28-'MIN and MAX'!C$28)</f>
        <v>5.3866800715991151E-3</v>
      </c>
      <c r="D161">
        <f>('CON Score and Page Rank'!ED156-'MIN and MAX'!D$28)/('MIN and MAX'!H$28-'MIN and MAX'!D$28)</f>
        <v>0.1965856182100362</v>
      </c>
      <c r="E161">
        <f t="shared" si="10"/>
        <v>5.3228687408440386E-3</v>
      </c>
      <c r="F161">
        <f t="shared" si="11"/>
        <v>0.62969737390983471</v>
      </c>
      <c r="G161">
        <f t="shared" si="12"/>
        <v>0.19652180687928111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165</v>
      </c>
      <c r="B162">
        <f>('CON Score and Page Rank'!EB150-'MIN and MAX'!B$28)/('MIN and MAX'!F$28-'MIN and MAX'!B$28)</f>
        <v>3.8523321091896083E-5</v>
      </c>
      <c r="C162">
        <f>('CON Score and Page Rank'!EC150-'MIN and MAX'!C$28)/('MIN and MAX'!G$28-'MIN and MAX'!C$28)</f>
        <v>5.1091403038593742E-3</v>
      </c>
      <c r="D162">
        <f>('CON Score and Page Rank'!ED150-'MIN and MAX'!D$28)/('MIN and MAX'!H$28-'MIN and MAX'!D$28)</f>
        <v>0.1370926021727884</v>
      </c>
      <c r="E162">
        <f t="shared" si="10"/>
        <v>5.0706169827674777E-3</v>
      </c>
      <c r="F162">
        <f t="shared" si="11"/>
        <v>0.62947259370273367</v>
      </c>
      <c r="G162">
        <f t="shared" si="12"/>
        <v>0.13705407885169651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222</v>
      </c>
      <c r="B163">
        <f>('CON Score and Page Rank'!EB207-'MIN and MAX'!B$28)/('MIN and MAX'!F$28-'MIN and MAX'!B$28)</f>
        <v>9.0517426886737545E-6</v>
      </c>
      <c r="C163">
        <f>('CON Score and Page Rank'!EC207-'MIN and MAX'!C$28)/('MIN and MAX'!G$28-'MIN and MAX'!C$28)</f>
        <v>4.9325267356862537E-3</v>
      </c>
      <c r="D163">
        <f>('CON Score and Page Rank'!ED207-'MIN and MAX'!D$28)/('MIN and MAX'!H$28-'MIN and MAX'!D$28)</f>
        <v>0.20589756854630109</v>
      </c>
      <c r="E163">
        <f t="shared" si="10"/>
        <v>4.9234749929975797E-3</v>
      </c>
      <c r="F163">
        <f t="shared" si="11"/>
        <v>0.62934147625409476</v>
      </c>
      <c r="G163">
        <f t="shared" si="12"/>
        <v>0.20588851680361242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167</v>
      </c>
      <c r="B164">
        <f>('CON Score and Page Rank'!EB153-'MIN and MAX'!B$28)/('MIN and MAX'!F$28-'MIN and MAX'!B$28)</f>
        <v>2.8997489278429469E-6</v>
      </c>
      <c r="C164">
        <f>('CON Score and Page Rank'!EC153-'MIN and MAX'!C$28)/('MIN and MAX'!G$28-'MIN and MAX'!C$28)</f>
        <v>4.1509490462356318E-3</v>
      </c>
      <c r="D164">
        <f>('CON Score and Page Rank'!ED153-'MIN and MAX'!D$28)/('MIN and MAX'!H$28-'MIN and MAX'!D$28)</f>
        <v>8.8463528194516292E-2</v>
      </c>
      <c r="E164">
        <f t="shared" si="10"/>
        <v>4.1480492973077886E-3</v>
      </c>
      <c r="F164">
        <f t="shared" si="11"/>
        <v>0.62865049851900356</v>
      </c>
      <c r="G164">
        <f t="shared" si="12"/>
        <v>8.8460628445588455E-2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109</v>
      </c>
      <c r="B165">
        <f>('CON Score and Page Rank'!EB95-'MIN and MAX'!B$28)/('MIN and MAX'!F$28-'MIN and MAX'!B$28)</f>
        <v>6.6687260383534025E-6</v>
      </c>
      <c r="C165">
        <f>('CON Score and Page Rank'!EC95-'MIN and MAX'!C$28)/('MIN and MAX'!G$28-'MIN and MAX'!C$28)</f>
        <v>3.7091152781651452E-3</v>
      </c>
      <c r="D165">
        <f>('CON Score and Page Rank'!ED95-'MIN and MAX'!D$28)/('MIN and MAX'!H$28-'MIN and MAX'!D$28)</f>
        <v>0.19451629591308847</v>
      </c>
      <c r="E165">
        <f t="shared" si="10"/>
        <v>3.7024465521267916E-3</v>
      </c>
      <c r="F165">
        <f t="shared" si="11"/>
        <v>0.62825342427020447</v>
      </c>
      <c r="G165">
        <f t="shared" si="12"/>
        <v>0.19450962718705012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191</v>
      </c>
      <c r="B166">
        <f>('CON Score and Page Rank'!EB176-'MIN and MAX'!B$28)/('MIN and MAX'!F$28-'MIN and MAX'!B$28)</f>
        <v>3.8861068971286293E-2</v>
      </c>
      <c r="C166">
        <f>('CON Score and Page Rank'!EC176-'MIN and MAX'!C$28)/('MIN and MAX'!G$28-'MIN and MAX'!C$28)</f>
        <v>4.2531371211587267E-2</v>
      </c>
      <c r="D166">
        <f>('CON Score and Page Rank'!ED176-'MIN and MAX'!D$28)/('MIN and MAX'!H$28-'MIN and MAX'!D$28)</f>
        <v>0.93843766166580445</v>
      </c>
      <c r="E166">
        <f t="shared" si="10"/>
        <v>3.6703022403009739E-3</v>
      </c>
      <c r="F166">
        <f t="shared" si="11"/>
        <v>0.62822478064399379</v>
      </c>
      <c r="G166">
        <f t="shared" si="12"/>
        <v>0.89957659269451817</v>
      </c>
      <c r="H166" s="3">
        <f>IFERROR(VLOOKUP(A166,'GDP Data'!A$2:Q$144,3,FALSE),"Not Found")</f>
        <v>306602070620.5</v>
      </c>
      <c r="I166">
        <f t="shared" si="13"/>
        <v>2.8974116930337891E-2</v>
      </c>
      <c r="J166">
        <f t="shared" si="14"/>
        <v>-0.59925066371365587</v>
      </c>
    </row>
    <row r="167" spans="1:10" x14ac:dyDescent="0.25">
      <c r="A167" t="s">
        <v>257</v>
      </c>
      <c r="B167">
        <f>('CON Score and Page Rank'!EB152-'MIN and MAX'!B$28)/('MIN and MAX'!F$28-'MIN and MAX'!B$28)</f>
        <v>4.8298733654064045E-5</v>
      </c>
      <c r="C167">
        <f>('CON Score and Page Rank'!EC152-'MIN and MAX'!C$28)/('MIN and MAX'!G$28-'MIN and MAX'!C$28)</f>
        <v>3.4374731758818606E-3</v>
      </c>
      <c r="D167">
        <f>('CON Score and Page Rank'!ED152-'MIN and MAX'!D$28)/('MIN and MAX'!H$28-'MIN and MAX'!D$28)</f>
        <v>0.11122607346094154</v>
      </c>
      <c r="E167">
        <f t="shared" si="10"/>
        <v>3.3891744422277965E-3</v>
      </c>
      <c r="F167">
        <f t="shared" si="11"/>
        <v>0.62797426915041865</v>
      </c>
      <c r="G167">
        <f t="shared" si="12"/>
        <v>0.11117777472728747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245</v>
      </c>
      <c r="B168">
        <f>('CON Score and Page Rank'!EB102-'MIN and MAX'!B$28)/('MIN and MAX'!F$28-'MIN and MAX'!B$28)</f>
        <v>8.516007402782325E-7</v>
      </c>
      <c r="C168">
        <f>('CON Score and Page Rank'!EC102-'MIN and MAX'!C$28)/('MIN and MAX'!G$28-'MIN and MAX'!C$28)</f>
        <v>3.3018639376410112E-3</v>
      </c>
      <c r="D168">
        <f>('CON Score and Page Rank'!ED102-'MIN and MAX'!D$28)/('MIN and MAX'!H$28-'MIN and MAX'!D$28)</f>
        <v>5.7941024314536987E-2</v>
      </c>
      <c r="E168">
        <f t="shared" si="10"/>
        <v>3.3010123369007329E-3</v>
      </c>
      <c r="F168">
        <f t="shared" si="11"/>
        <v>0.62789570836477748</v>
      </c>
      <c r="G168">
        <f t="shared" si="12"/>
        <v>5.7940172713796707E-2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143</v>
      </c>
      <c r="B169">
        <f>('CON Score and Page Rank'!EB129-'MIN and MAX'!B$28)/('MIN and MAX'!F$28-'MIN and MAX'!B$28)</f>
        <v>8.516007402782325E-7</v>
      </c>
      <c r="C169">
        <f>('CON Score and Page Rank'!EC129-'MIN and MAX'!C$28)/('MIN and MAX'!G$28-'MIN and MAX'!C$28)</f>
        <v>3.3018639376410112E-3</v>
      </c>
      <c r="D169">
        <f>('CON Score and Page Rank'!ED129-'MIN and MAX'!D$28)/('MIN and MAX'!H$28-'MIN and MAX'!D$28)</f>
        <v>5.7941024314536987E-2</v>
      </c>
      <c r="E169">
        <f t="shared" si="10"/>
        <v>3.3010123369007329E-3</v>
      </c>
      <c r="F169">
        <f t="shared" si="11"/>
        <v>0.62789570836477748</v>
      </c>
      <c r="G169">
        <f t="shared" si="12"/>
        <v>5.7940172713796707E-2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136</v>
      </c>
      <c r="B170">
        <f>('CON Score and Page Rank'!EB122-'MIN and MAX'!B$28)/('MIN and MAX'!F$28-'MIN and MAX'!B$28)</f>
        <v>4.005157960936253E-2</v>
      </c>
      <c r="C170">
        <f>('CON Score and Page Rank'!EC122-'MIN and MAX'!C$28)/('MIN and MAX'!G$28-'MIN and MAX'!C$28)</f>
        <v>4.3203789798783566E-2</v>
      </c>
      <c r="D170">
        <f>('CON Score and Page Rank'!ED122-'MIN and MAX'!D$28)/('MIN and MAX'!H$28-'MIN and MAX'!D$28)</f>
        <v>0.99172271081220897</v>
      </c>
      <c r="E170">
        <f t="shared" si="10"/>
        <v>3.1522101894210369E-3</v>
      </c>
      <c r="F170">
        <f t="shared" si="11"/>
        <v>0.62776311155838616</v>
      </c>
      <c r="G170">
        <f t="shared" si="12"/>
        <v>0.95167113120284641</v>
      </c>
      <c r="H170" s="3">
        <f>IFERROR(VLOOKUP(A170,'GDP Data'!A$2:Q$144,3,FALSE),"Not Found")</f>
        <v>1339395718862.8899</v>
      </c>
      <c r="I170">
        <f t="shared" si="13"/>
        <v>0.12657386199574017</v>
      </c>
      <c r="J170">
        <f t="shared" si="14"/>
        <v>-0.50118924956264599</v>
      </c>
    </row>
    <row r="171" spans="1:10" x14ac:dyDescent="0.25">
      <c r="A171" t="s">
        <v>54</v>
      </c>
      <c r="B171">
        <f>('CON Score and Page Rank'!EB39-'MIN and MAX'!B$28)/('MIN and MAX'!F$28-'MIN and MAX'!B$28)</f>
        <v>3.7422355847988989E-2</v>
      </c>
      <c r="C171">
        <f>('CON Score and Page Rank'!EC39-'MIN and MAX'!C$28)/('MIN and MAX'!G$28-'MIN and MAX'!C$28)</f>
        <v>3.9951761465207271E-2</v>
      </c>
      <c r="D171">
        <f>('CON Score and Page Rank'!ED39-'MIN and MAX'!D$28)/('MIN and MAX'!H$28-'MIN and MAX'!D$28)</f>
        <v>0.86704604242110705</v>
      </c>
      <c r="E171">
        <f t="shared" si="10"/>
        <v>2.5294056172182819E-3</v>
      </c>
      <c r="F171">
        <f t="shared" si="11"/>
        <v>0.62720813369900241</v>
      </c>
      <c r="G171">
        <f t="shared" si="12"/>
        <v>0.82962368657311802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86</v>
      </c>
      <c r="B172">
        <f>('CON Score and Page Rank'!EB72-'MIN and MAX'!B$28)/('MIN and MAX'!F$28-'MIN and MAX'!B$28)</f>
        <v>2.2106427429231697E-6</v>
      </c>
      <c r="C172">
        <f>('CON Score and Page Rank'!EC72-'MIN and MAX'!C$28)/('MIN and MAX'!G$28-'MIN and MAX'!C$28)</f>
        <v>2.430711896275646E-3</v>
      </c>
      <c r="D172">
        <f>('CON Score and Page Rank'!ED72-'MIN and MAX'!D$28)/('MIN and MAX'!H$28-'MIN and MAX'!D$28)</f>
        <v>0.11277806518365235</v>
      </c>
      <c r="E172">
        <f t="shared" si="10"/>
        <v>2.428501253532723E-3</v>
      </c>
      <c r="F172">
        <f t="shared" si="11"/>
        <v>0.62711821835435011</v>
      </c>
      <c r="G172">
        <f t="shared" si="12"/>
        <v>0.11277585454090944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73</v>
      </c>
      <c r="B173">
        <f>('CON Score and Page Rank'!EB59-'MIN and MAX'!B$28)/('MIN and MAX'!F$28-'MIN and MAX'!B$28)</f>
        <v>4.5425227707020695E-6</v>
      </c>
      <c r="C173">
        <f>('CON Score and Page Rank'!EC59-'MIN and MAX'!C$28)/('MIN and MAX'!G$28-'MIN and MAX'!C$28)</f>
        <v>2.3071495167674007E-3</v>
      </c>
      <c r="D173">
        <f>('CON Score and Page Rank'!ED59-'MIN and MAX'!D$28)/('MIN and MAX'!H$28-'MIN and MAX'!D$28)</f>
        <v>5.9493016037247805E-2</v>
      </c>
      <c r="E173">
        <f t="shared" si="10"/>
        <v>2.3026069939966988E-3</v>
      </c>
      <c r="F173">
        <f t="shared" si="11"/>
        <v>0.6270060346457127</v>
      </c>
      <c r="G173">
        <f t="shared" si="12"/>
        <v>5.94884735144771E-2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173</v>
      </c>
      <c r="B174">
        <f>('CON Score and Page Rank'!EB159-'MIN and MAX'!B$28)/('MIN and MAX'!F$28-'MIN and MAX'!B$28)</f>
        <v>1.3122843559794742E-5</v>
      </c>
      <c r="C174">
        <f>('CON Score and Page Rank'!EC159-'MIN and MAX'!C$28)/('MIN and MAX'!G$28-'MIN and MAX'!C$28)</f>
        <v>2.3111554282536488E-3</v>
      </c>
      <c r="D174">
        <f>('CON Score and Page Rank'!ED159-'MIN and MAX'!D$28)/('MIN and MAX'!H$28-'MIN and MAX'!D$28)</f>
        <v>5.9493016037247805E-2</v>
      </c>
      <c r="E174">
        <f t="shared" si="10"/>
        <v>2.2980325846938539E-3</v>
      </c>
      <c r="F174">
        <f t="shared" si="11"/>
        <v>0.62700195841378359</v>
      </c>
      <c r="G174">
        <f t="shared" si="12"/>
        <v>5.9479893193688009E-2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114</v>
      </c>
      <c r="B175">
        <f>('CON Score and Page Rank'!EB100-'MIN and MAX'!B$28)/('MIN and MAX'!F$28-'MIN and MAX'!B$28)</f>
        <v>3.0283485137972476E-5</v>
      </c>
      <c r="C175">
        <f>('CON Score and Page Rank'!EC100-'MIN and MAX'!C$28)/('MIN and MAX'!G$28-'MIN and MAX'!C$28)</f>
        <v>2.3191672512261454E-3</v>
      </c>
      <c r="D175">
        <f>('CON Score and Page Rank'!ED100-'MIN and MAX'!D$28)/('MIN and MAX'!H$28-'MIN and MAX'!D$28)</f>
        <v>5.9493016037247805E-2</v>
      </c>
      <c r="E175">
        <f t="shared" si="10"/>
        <v>2.2888837660881727E-3</v>
      </c>
      <c r="F175">
        <f t="shared" si="11"/>
        <v>0.62699380594992526</v>
      </c>
      <c r="G175">
        <f t="shared" si="12"/>
        <v>5.9462732552109834E-2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39</v>
      </c>
      <c r="B176">
        <f>('CON Score and Page Rank'!EB25-'MIN and MAX'!B$28)/('MIN and MAX'!F$28-'MIN and MAX'!B$28)</f>
        <v>1.2127327527154337E-5</v>
      </c>
      <c r="C176">
        <f>('CON Score and Page Rank'!EC25-'MIN and MAX'!C$28)/('MIN and MAX'!G$28-'MIN and MAX'!C$28)</f>
        <v>2.1353401299503919E-3</v>
      </c>
      <c r="D176">
        <f>('CON Score and Page Rank'!ED25-'MIN and MAX'!D$28)/('MIN and MAX'!H$28-'MIN and MAX'!D$28)</f>
        <v>5.6389032591826177E-2</v>
      </c>
      <c r="E176">
        <f t="shared" si="10"/>
        <v>2.1232128024232374E-3</v>
      </c>
      <c r="F176">
        <f t="shared" si="11"/>
        <v>0.62684617743067461</v>
      </c>
      <c r="G176">
        <f t="shared" si="12"/>
        <v>5.6376905264299025E-2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181</v>
      </c>
      <c r="B177">
        <f>('CON Score and Page Rank'!EB166-'MIN and MAX'!B$28)/('MIN and MAX'!F$28-'MIN and MAX'!B$28)</f>
        <v>4.1545593590198625E-2</v>
      </c>
      <c r="C177">
        <f>('CON Score and Page Rank'!EC166-'MIN and MAX'!C$28)/('MIN and MAX'!G$28-'MIN and MAX'!C$28)</f>
        <v>4.1961913551635831E-2</v>
      </c>
      <c r="D177">
        <f>('CON Score and Page Rank'!ED166-'MIN and MAX'!D$28)/('MIN and MAX'!H$28-'MIN and MAX'!D$28)</f>
        <v>0.97154681841696844</v>
      </c>
      <c r="E177">
        <f t="shared" si="10"/>
        <v>4.1631996143720595E-4</v>
      </c>
      <c r="F177">
        <f t="shared" si="11"/>
        <v>0.6253251742502749</v>
      </c>
      <c r="G177">
        <f t="shared" si="12"/>
        <v>0.93000122482676983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132</v>
      </c>
      <c r="B178">
        <f>('CON Score and Page Rank'!EB118-'MIN and MAX'!B$28)/('MIN and MAX'!F$28-'MIN and MAX'!B$28)</f>
        <v>3.2913417974419141E-6</v>
      </c>
      <c r="C178">
        <f>('CON Score and Page Rank'!EC118-'MIN and MAX'!C$28)/('MIN and MAX'!G$28-'MIN and MAX'!C$28)</f>
        <v>3.8303583064097071E-4</v>
      </c>
      <c r="D178">
        <f>('CON Score and Page Rank'!ED118-'MIN and MAX'!D$28)/('MIN and MAX'!H$28-'MIN and MAX'!D$28)</f>
        <v>3.3626487325400932E-2</v>
      </c>
      <c r="E178">
        <f t="shared" si="10"/>
        <v>3.7974448884352881E-4</v>
      </c>
      <c r="F178">
        <f t="shared" si="11"/>
        <v>0.62529258204014682</v>
      </c>
      <c r="G178">
        <f t="shared" si="12"/>
        <v>3.3623195983603492E-2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161</v>
      </c>
      <c r="B179">
        <f>('CON Score and Page Rank'!EB146-'MIN and MAX'!B$28)/('MIN and MAX'!F$28-'MIN and MAX'!B$28)</f>
        <v>1.6315469980852128E-6</v>
      </c>
      <c r="C179">
        <f>('CON Score and Page Rank'!EC146-'MIN and MAX'!C$28)/('MIN and MAX'!G$28-'MIN and MAX'!C$28)</f>
        <v>0</v>
      </c>
      <c r="D179">
        <f>('CON Score and Page Rank'!ED146-'MIN and MAX'!D$28)/('MIN and MAX'!H$28-'MIN and MAX'!D$28)</f>
        <v>0</v>
      </c>
      <c r="E179">
        <f t="shared" si="10"/>
        <v>-1.6315469980852128E-6</v>
      </c>
      <c r="F179">
        <f t="shared" si="11"/>
        <v>0.62495273987225286</v>
      </c>
      <c r="G179">
        <f t="shared" si="12"/>
        <v>-1.6315469980852128E-6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80</v>
      </c>
      <c r="B180">
        <f>('CON Score and Page Rank'!EB66-'MIN and MAX'!B$28)/('MIN and MAX'!F$28-'MIN and MAX'!B$28)</f>
        <v>0</v>
      </c>
      <c r="C180">
        <f>('CON Score and Page Rank'!EC66-'MIN and MAX'!C$28)/('MIN and MAX'!G$28-'MIN and MAX'!C$28)</f>
        <v>-3.3803220837560105E-4</v>
      </c>
      <c r="D180">
        <f>('CON Score and Page Rank'!ED66-'MIN and MAX'!D$28)/('MIN and MAX'!H$28-'MIN and MAX'!D$28)</f>
        <v>-3.3109156751163993E-2</v>
      </c>
      <c r="E180">
        <f t="shared" si="10"/>
        <v>-3.3803220837560105E-4</v>
      </c>
      <c r="F180">
        <f t="shared" si="11"/>
        <v>0.62465297502260475</v>
      </c>
      <c r="G180">
        <f t="shared" si="12"/>
        <v>-3.3109156751163993E-2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150</v>
      </c>
      <c r="B181">
        <f>('CON Score and Page Rank'!EB135-'MIN and MAX'!B$28)/('MIN and MAX'!F$28-'MIN and MAX'!B$28)</f>
        <v>0</v>
      </c>
      <c r="C181">
        <f>('CON Score and Page Rank'!EC135-'MIN and MAX'!C$28)/('MIN and MAX'!G$28-'MIN and MAX'!C$28)</f>
        <v>-3.3803220837560105E-4</v>
      </c>
      <c r="D181">
        <f>('CON Score and Page Rank'!ED135-'MIN and MAX'!D$28)/('MIN and MAX'!H$28-'MIN and MAX'!D$28)</f>
        <v>-3.3109156751163993E-2</v>
      </c>
      <c r="E181">
        <f t="shared" si="10"/>
        <v>-3.3803220837560105E-4</v>
      </c>
      <c r="F181">
        <f t="shared" si="11"/>
        <v>0.62465297502260475</v>
      </c>
      <c r="G181">
        <f t="shared" si="12"/>
        <v>-3.3109156751163993E-2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158</v>
      </c>
      <c r="B182">
        <f>('CON Score and Page Rank'!EB143-'MIN and MAX'!B$28)/('MIN and MAX'!F$28-'MIN and MAX'!B$28)</f>
        <v>0</v>
      </c>
      <c r="C182">
        <f>('CON Score and Page Rank'!EC143-'MIN and MAX'!C$28)/('MIN and MAX'!G$28-'MIN and MAX'!C$28)</f>
        <v>-3.3803220837560105E-4</v>
      </c>
      <c r="D182">
        <f>('CON Score and Page Rank'!ED143-'MIN and MAX'!D$28)/('MIN and MAX'!H$28-'MIN and MAX'!D$28)</f>
        <v>-3.3109156751163993E-2</v>
      </c>
      <c r="E182">
        <f t="shared" si="10"/>
        <v>-3.3803220837560105E-4</v>
      </c>
      <c r="F182">
        <f t="shared" si="11"/>
        <v>0.62465297502260475</v>
      </c>
      <c r="G182">
        <f t="shared" si="12"/>
        <v>-3.3109156751163993E-2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169</v>
      </c>
      <c r="B183">
        <f>('CON Score and Page Rank'!EB155-'MIN and MAX'!B$28)/('MIN and MAX'!F$28-'MIN and MAX'!B$28)</f>
        <v>0</v>
      </c>
      <c r="C183">
        <f>('CON Score and Page Rank'!EC155-'MIN and MAX'!C$28)/('MIN and MAX'!G$28-'MIN and MAX'!C$28)</f>
        <v>-3.3803220837560105E-4</v>
      </c>
      <c r="D183">
        <f>('CON Score and Page Rank'!ED155-'MIN and MAX'!D$28)/('MIN and MAX'!H$28-'MIN and MAX'!D$28)</f>
        <v>-3.3109156751163993E-2</v>
      </c>
      <c r="E183">
        <f t="shared" si="10"/>
        <v>-3.3803220837560105E-4</v>
      </c>
      <c r="F183">
        <f t="shared" si="11"/>
        <v>0.62465297502260475</v>
      </c>
      <c r="G183">
        <f t="shared" si="12"/>
        <v>-3.3109156751163993E-2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189</v>
      </c>
      <c r="B184">
        <f>('CON Score and Page Rank'!EB174-'MIN and MAX'!B$28)/('MIN and MAX'!F$28-'MIN and MAX'!B$28)</f>
        <v>4.3716243414907575E-2</v>
      </c>
      <c r="C184">
        <f>('CON Score and Page Rank'!EC174-'MIN and MAX'!C$28)/('MIN and MAX'!G$28-'MIN and MAX'!C$28)</f>
        <v>4.2719127462172733E-2</v>
      </c>
      <c r="D184">
        <f>('CON Score and Page Rank'!ED174-'MIN and MAX'!D$28)/('MIN and MAX'!H$28-'MIN and MAX'!D$28)</f>
        <v>0.97154681841696844</v>
      </c>
      <c r="E184">
        <f t="shared" si="10"/>
        <v>-9.9711595273484221E-4</v>
      </c>
      <c r="F184">
        <f t="shared" si="11"/>
        <v>0.62406566898484483</v>
      </c>
      <c r="G184">
        <f t="shared" si="12"/>
        <v>0.9278305750020609</v>
      </c>
      <c r="H184" s="3">
        <f>IFERROR(VLOOKUP(A184,'GDP Data'!A$2:Q$144,3,FALSE),"Not Found")</f>
        <v>190905493539.168</v>
      </c>
      <c r="I184">
        <f t="shared" si="13"/>
        <v>1.8040706904729833E-2</v>
      </c>
      <c r="J184">
        <f t="shared" si="14"/>
        <v>-0.60602496208011503</v>
      </c>
    </row>
    <row r="185" spans="1:10" x14ac:dyDescent="0.25">
      <c r="A185" t="s">
        <v>22</v>
      </c>
      <c r="B185">
        <f>('CON Score and Page Rank'!EB13-'MIN and MAX'!B$28)/('MIN and MAX'!F$28-'MIN and MAX'!B$28)</f>
        <v>5.6813438783033229E-2</v>
      </c>
      <c r="C185">
        <f>('CON Score and Page Rank'!EC13-'MIN and MAX'!C$28)/('MIN and MAX'!G$28-'MIN and MAX'!C$28)</f>
        <v>4.9742397121547405E-2</v>
      </c>
      <c r="D185">
        <f>('CON Score and Page Rank'!ED13-'MIN and MAX'!D$28)/('MIN and MAX'!H$28-'MIN and MAX'!D$28)</f>
        <v>1</v>
      </c>
      <c r="E185">
        <f t="shared" si="10"/>
        <v>-7.0710416614858246E-3</v>
      </c>
      <c r="F185">
        <f t="shared" si="11"/>
        <v>0.61865322591947647</v>
      </c>
      <c r="G185">
        <f t="shared" si="12"/>
        <v>0.94318656121696676</v>
      </c>
      <c r="H185" s="3">
        <f>IFERROR(VLOOKUP(A185,'GDP Data'!A$2:Q$144,3,FALSE),"Not Found")</f>
        <v>129533107311.811</v>
      </c>
      <c r="I185">
        <f t="shared" si="13"/>
        <v>1.2240972117399256E-2</v>
      </c>
      <c r="J185">
        <f t="shared" si="14"/>
        <v>-0.60641225380207719</v>
      </c>
    </row>
    <row r="186" spans="1:10" x14ac:dyDescent="0.25">
      <c r="A186" t="s">
        <v>60</v>
      </c>
      <c r="B186">
        <f>('CON Score and Page Rank'!EB46-'MIN and MAX'!B$28)/('MIN and MAX'!F$28-'MIN and MAX'!B$28)</f>
        <v>6.0833917186538029E-2</v>
      </c>
      <c r="C186">
        <f>('CON Score and Page Rank'!EC46-'MIN and MAX'!C$28)/('MIN and MAX'!G$28-'MIN and MAX'!C$28)</f>
        <v>5.3173444423551458E-2</v>
      </c>
      <c r="D186">
        <f>('CON Score and Page Rank'!ED46-'MIN and MAX'!D$28)/('MIN and MAX'!H$28-'MIN and MAX'!D$28)</f>
        <v>0.94154164511122607</v>
      </c>
      <c r="E186">
        <f t="shared" si="10"/>
        <v>-7.6604727629865713E-3</v>
      </c>
      <c r="F186">
        <f t="shared" si="11"/>
        <v>0.6181279869832752</v>
      </c>
      <c r="G186">
        <f t="shared" si="12"/>
        <v>0.88070772792468799</v>
      </c>
      <c r="H186" s="3">
        <f>IFERROR(VLOOKUP(A186,'GDP Data'!A$2:Q$144,3,FALSE),"Not Found")</f>
        <v>89794943349.891205</v>
      </c>
      <c r="I186">
        <f t="shared" si="13"/>
        <v>8.4856869462996316E-3</v>
      </c>
      <c r="J186">
        <f t="shared" si="14"/>
        <v>-0.60964230003697562</v>
      </c>
    </row>
    <row r="187" spans="1:10" x14ac:dyDescent="0.25">
      <c r="A187" t="s">
        <v>27</v>
      </c>
      <c r="B187">
        <f>('CON Score and Page Rank'!EB14-'MIN and MAX'!B$28)/('MIN and MAX'!F$28-'MIN and MAX'!B$28)</f>
        <v>6.4935905767670582E-2</v>
      </c>
      <c r="C187">
        <f>('CON Score and Page Rank'!EC14-'MIN and MAX'!C$28)/('MIN and MAX'!G$28-'MIN and MAX'!C$28)</f>
        <v>5.6466662423348218E-2</v>
      </c>
      <c r="D187">
        <f>('CON Score and Page Rank'!ED14-'MIN and MAX'!D$28)/('MIN and MAX'!H$28-'MIN and MAX'!D$28)</f>
        <v>0.94154164511122607</v>
      </c>
      <c r="E187">
        <f t="shared" si="10"/>
        <v>-8.4692433443223636E-3</v>
      </c>
      <c r="F187">
        <f t="shared" si="11"/>
        <v>0.61740729579699383</v>
      </c>
      <c r="G187">
        <f t="shared" si="12"/>
        <v>0.87660573934355546</v>
      </c>
      <c r="H187" s="3">
        <f>IFERROR(VLOOKUP(A187,'GDP Data'!A$2:Q$144,3,FALSE),"Not Found")</f>
        <v>136309295225.34</v>
      </c>
      <c r="I187">
        <f t="shared" si="13"/>
        <v>1.2881326765204442E-2</v>
      </c>
      <c r="J187">
        <f t="shared" si="14"/>
        <v>-0.60452596903178935</v>
      </c>
    </row>
    <row r="188" spans="1:10" x14ac:dyDescent="0.25">
      <c r="A188" t="s">
        <v>33</v>
      </c>
      <c r="B188">
        <f>('CON Score and Page Rank'!EB19-'MIN and MAX'!B$28)/('MIN and MAX'!F$28-'MIN and MAX'!B$28)</f>
        <v>6.7463147192874925E-2</v>
      </c>
      <c r="C188">
        <f>('CON Score and Page Rank'!EC19-'MIN and MAX'!C$28)/('MIN and MAX'!G$28-'MIN and MAX'!C$28)</f>
        <v>5.5748964857115516E-2</v>
      </c>
      <c r="D188">
        <f>('CON Score and Page Rank'!ED19-'MIN and MAX'!D$28)/('MIN and MAX'!H$28-'MIN and MAX'!D$28)</f>
        <v>1</v>
      </c>
      <c r="E188">
        <f t="shared" si="10"/>
        <v>-1.171418233575941E-2</v>
      </c>
      <c r="F188">
        <f t="shared" si="11"/>
        <v>0.61451574782885798</v>
      </c>
      <c r="G188">
        <f t="shared" si="12"/>
        <v>0.93253685280712506</v>
      </c>
      <c r="H188" s="3">
        <f>IFERROR(VLOOKUP(A188,'GDP Data'!A$2:Q$144,3,FALSE),"Not Found")</f>
        <v>173972218824.02701</v>
      </c>
      <c r="I188">
        <f t="shared" si="13"/>
        <v>1.6440500224399524E-2</v>
      </c>
      <c r="J188">
        <f t="shared" si="14"/>
        <v>-0.5980752476044584</v>
      </c>
    </row>
    <row r="189" spans="1:10" x14ac:dyDescent="0.25">
      <c r="A189" t="s">
        <v>200</v>
      </c>
      <c r="B189">
        <f>('CON Score and Page Rank'!EB185-'MIN and MAX'!B$28)/('MIN and MAX'!F$28-'MIN and MAX'!B$28)</f>
        <v>7.047674252353095E-2</v>
      </c>
      <c r="C189">
        <f>('CON Score and Page Rank'!EC185-'MIN and MAX'!C$28)/('MIN and MAX'!G$28-'MIN and MAX'!C$28)</f>
        <v>5.8246373988189631E-2</v>
      </c>
      <c r="D189">
        <f>('CON Score and Page Rank'!ED185-'MIN and MAX'!D$28)/('MIN and MAX'!H$28-'MIN and MAX'!D$28)</f>
        <v>0.99172271081220897</v>
      </c>
      <c r="E189">
        <f t="shared" si="10"/>
        <v>-1.2230368535341318E-2</v>
      </c>
      <c r="F189">
        <f t="shared" si="11"/>
        <v>0.61405577703725933</v>
      </c>
      <c r="G189">
        <f t="shared" si="12"/>
        <v>0.921245968288678</v>
      </c>
      <c r="H189" s="3">
        <f>IFERROR(VLOOKUP(A189,'GDP Data'!A$2:Q$144,3,FALSE),"Not Found")</f>
        <v>559983704094.17004</v>
      </c>
      <c r="I189">
        <f t="shared" si="13"/>
        <v>5.2918864144237708E-2</v>
      </c>
      <c r="J189">
        <f t="shared" si="14"/>
        <v>-0.56113691289302159</v>
      </c>
    </row>
    <row r="190" spans="1:10" x14ac:dyDescent="0.25">
      <c r="A190" t="s">
        <v>21</v>
      </c>
      <c r="B190">
        <f>('CON Score and Page Rank'!EB12-'MIN and MAX'!B$28)/('MIN and MAX'!F$28-'MIN and MAX'!B$28)</f>
        <v>8.0359523550072864E-2</v>
      </c>
      <c r="C190">
        <f>('CON Score and Page Rank'!EC12-'MIN and MAX'!C$28)/('MIN and MAX'!G$28-'MIN and MAX'!C$28)</f>
        <v>6.1488183673133294E-2</v>
      </c>
      <c r="D190">
        <f>('CON Score and Page Rank'!ED12-'MIN and MAX'!D$28)/('MIN and MAX'!H$28-'MIN and MAX'!D$28)</f>
        <v>1</v>
      </c>
      <c r="E190">
        <f t="shared" si="10"/>
        <v>-1.887133987693957E-2</v>
      </c>
      <c r="F190">
        <f t="shared" si="11"/>
        <v>0.60813804260837789</v>
      </c>
      <c r="G190">
        <f t="shared" si="12"/>
        <v>0.91964047644992708</v>
      </c>
      <c r="H190" s="3">
        <f>IFERROR(VLOOKUP(A190,'GDP Data'!A$2:Q$144,3,FALSE),"Not Found")</f>
        <v>164791442543.375</v>
      </c>
      <c r="I190">
        <f t="shared" si="13"/>
        <v>1.5572910240651064E-2</v>
      </c>
      <c r="J190">
        <f t="shared" si="14"/>
        <v>-0.59256513236772679</v>
      </c>
    </row>
    <row r="191" spans="1:10" x14ac:dyDescent="0.25">
      <c r="A191" t="s">
        <v>42</v>
      </c>
      <c r="B191">
        <f>('CON Score and Page Rank'!EB27-'MIN and MAX'!B$28)/('MIN and MAX'!F$28-'MIN and MAX'!B$28)</f>
        <v>5.7321373984635146E-2</v>
      </c>
      <c r="C191">
        <f>('CON Score and Page Rank'!EC27-'MIN and MAX'!C$28)/('MIN and MAX'!G$28-'MIN and MAX'!C$28)</f>
        <v>3.8147119521942517E-2</v>
      </c>
      <c r="D191">
        <f>('CON Score and Page Rank'!ED27-'MIN and MAX'!D$28)/('MIN and MAX'!H$28-'MIN and MAX'!D$28)</f>
        <v>0.97154681841696844</v>
      </c>
      <c r="E191">
        <f t="shared" si="10"/>
        <v>-1.9174254462692629E-2</v>
      </c>
      <c r="F191">
        <f t="shared" si="11"/>
        <v>0.6078681170235628</v>
      </c>
      <c r="G191">
        <f t="shared" si="12"/>
        <v>0.91422544443233333</v>
      </c>
      <c r="H191" s="3">
        <f>IFERROR(VLOOKUP(A191,'GDP Data'!A$2:Q$144,3,FALSE),"Not Found")</f>
        <v>53872425916.624802</v>
      </c>
      <c r="I191">
        <f t="shared" si="13"/>
        <v>5.0909831256856723E-3</v>
      </c>
      <c r="J191">
        <f t="shared" si="14"/>
        <v>-0.60277713389787713</v>
      </c>
    </row>
    <row r="192" spans="1:10" x14ac:dyDescent="0.25">
      <c r="A192" t="s">
        <v>162</v>
      </c>
      <c r="B192">
        <f>('CON Score and Page Rank'!EB147-'MIN and MAX'!B$28)/('MIN and MAX'!F$28-'MIN and MAX'!B$28)</f>
        <v>9.0372597087507417E-2</v>
      </c>
      <c r="C192">
        <f>('CON Score and Page Rank'!EC147-'MIN and MAX'!C$28)/('MIN and MAX'!G$28-'MIN and MAX'!C$28)</f>
        <v>6.8409444239486042E-2</v>
      </c>
      <c r="D192">
        <f>('CON Score and Page Rank'!ED147-'MIN and MAX'!D$28)/('MIN and MAX'!H$28-'MIN and MAX'!D$28)</f>
        <v>0.99172271081220897</v>
      </c>
      <c r="E192">
        <f t="shared" si="10"/>
        <v>-2.1963152848021375E-2</v>
      </c>
      <c r="F192">
        <f t="shared" si="11"/>
        <v>0.60538294442687757</v>
      </c>
      <c r="G192">
        <f t="shared" si="12"/>
        <v>0.90135011372470153</v>
      </c>
      <c r="H192" s="3">
        <f>IFERROR(VLOOKUP(A192,'GDP Data'!A$2:Q$144,3,FALSE),"Not Found")</f>
        <v>547658231279.87</v>
      </c>
      <c r="I192">
        <f t="shared" si="13"/>
        <v>5.1754098068716781E-2</v>
      </c>
      <c r="J192">
        <f t="shared" si="14"/>
        <v>-0.55362884635816079</v>
      </c>
    </row>
    <row r="193" spans="1:10" x14ac:dyDescent="0.25">
      <c r="A193" t="s">
        <v>52</v>
      </c>
      <c r="B193">
        <f>('CON Score and Page Rank'!EB37-'MIN and MAX'!B$28)/('MIN and MAX'!F$28-'MIN and MAX'!B$28)</f>
        <v>0.11146684247819115</v>
      </c>
      <c r="C193">
        <f>('CON Score and Page Rank'!EC37-'MIN and MAX'!C$28)/('MIN and MAX'!G$28-'MIN and MAX'!C$28)</f>
        <v>8.0170855963997312E-2</v>
      </c>
      <c r="D193">
        <f>('CON Score and Page Rank'!ED37-'MIN and MAX'!D$28)/('MIN and MAX'!H$28-'MIN and MAX'!D$28)</f>
        <v>0.99172271081220897</v>
      </c>
      <c r="E193">
        <f t="shared" si="10"/>
        <v>-3.1295986514193838E-2</v>
      </c>
      <c r="F193">
        <f t="shared" si="11"/>
        <v>0.59706650572168662</v>
      </c>
      <c r="G193">
        <f t="shared" si="12"/>
        <v>0.88025586833401781</v>
      </c>
      <c r="H193" s="3">
        <f>IFERROR(VLOOKUP(A193,'GDP Data'!A$2:Q$144,3,FALSE),"Not Found")</f>
        <v>169403241524.33701</v>
      </c>
      <c r="I193">
        <f t="shared" si="13"/>
        <v>1.6008728572416343E-2</v>
      </c>
      <c r="J193">
        <f t="shared" si="14"/>
        <v>-0.58105777714927032</v>
      </c>
    </row>
    <row r="194" spans="1:10" x14ac:dyDescent="0.25">
      <c r="A194" t="s">
        <v>216</v>
      </c>
      <c r="B194">
        <f>('CON Score and Page Rank'!EB201-'MIN and MAX'!B$28)/('MIN and MAX'!F$28-'MIN and MAX'!B$28)</f>
        <v>0.10678529850599723</v>
      </c>
      <c r="C194">
        <f>('CON Score and Page Rank'!EC201-'MIN and MAX'!C$28)/('MIN and MAX'!G$28-'MIN and MAX'!C$28)</f>
        <v>7.3168852319862268E-2</v>
      </c>
      <c r="D194">
        <f>('CON Score and Page Rank'!ED201-'MIN and MAX'!D$28)/('MIN and MAX'!H$28-'MIN and MAX'!D$28)</f>
        <v>0.97154681841696844</v>
      </c>
      <c r="E194">
        <f t="shared" si="10"/>
        <v>-3.3616446186134963E-2</v>
      </c>
      <c r="F194">
        <f t="shared" si="11"/>
        <v>0.59499875638425737</v>
      </c>
      <c r="G194">
        <f t="shared" si="12"/>
        <v>0.86476151991097117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-0.5234894649080436</v>
      </c>
    </row>
    <row r="195" spans="1:10" x14ac:dyDescent="0.25">
      <c r="A195" t="s">
        <v>34</v>
      </c>
      <c r="B195">
        <f>('CON Score and Page Rank'!EB20-'MIN and MAX'!B$28)/('MIN and MAX'!F$28-'MIN and MAX'!B$28)</f>
        <v>9.070747459434482E-2</v>
      </c>
      <c r="C195">
        <f>('CON Score and Page Rank'!EC20-'MIN and MAX'!C$28)/('MIN and MAX'!G$28-'MIN and MAX'!C$28)</f>
        <v>5.5930451445837512E-2</v>
      </c>
      <c r="D195">
        <f>('CON Score and Page Rank'!ED20-'MIN and MAX'!D$28)/('MIN and MAX'!H$28-'MIN and MAX'!D$28)</f>
        <v>0.93843766166580445</v>
      </c>
      <c r="E195">
        <f t="shared" ref="E195:E211" si="15">C195-B195</f>
        <v>-3.4777023148507308E-2</v>
      </c>
      <c r="F195">
        <f t="shared" si="11"/>
        <v>0.59396457239304257</v>
      </c>
      <c r="G195">
        <f t="shared" si="12"/>
        <v>0.84773018707145964</v>
      </c>
      <c r="H195" s="3">
        <f>IFERROR(VLOOKUP(A195,'GDP Data'!A$2:Q$144,3,FALSE),"Not Found")</f>
        <v>121604107164.99699</v>
      </c>
      <c r="I195">
        <f t="shared" si="13"/>
        <v>1.1491675881631776E-2</v>
      </c>
      <c r="J195">
        <f t="shared" si="14"/>
        <v>-0.58247289651141076</v>
      </c>
    </row>
    <row r="196" spans="1:10" x14ac:dyDescent="0.25">
      <c r="A196" t="s">
        <v>25</v>
      </c>
      <c r="B196">
        <f>('CON Score and Page Rank'!EB9-'MIN and MAX'!B$28)/('MIN and MAX'!F$28-'MIN and MAX'!B$28)</f>
        <v>0.1699275984697062</v>
      </c>
      <c r="C196">
        <f>('CON Score and Page Rank'!EC9-'MIN and MAX'!C$28)/('MIN and MAX'!G$28-'MIN and MAX'!C$28)</f>
        <v>0.12195342356103979</v>
      </c>
      <c r="D196">
        <f>('CON Score and Page Rank'!ED9-'MIN and MAX'!D$28)/('MIN and MAX'!H$28-'MIN and MAX'!D$28)</f>
        <v>0.99172271081220897</v>
      </c>
      <c r="E196">
        <f t="shared" si="15"/>
        <v>-4.7974174908666414E-2</v>
      </c>
      <c r="F196">
        <f t="shared" ref="F196:F211" si="16">(E196-MIN(E$3:E$220))/(MAX(E$3:E$220)-MIN(E$3:E$220))</f>
        <v>0.58220466027821771</v>
      </c>
      <c r="G196">
        <f t="shared" ref="G196:G211" si="17">D196-B196</f>
        <v>0.8217951123425028</v>
      </c>
      <c r="H196" s="3">
        <f>IFERROR(VLOOKUP(A196,'GDP Data'!A$2:Q$144,3,FALSE),"Not Found")</f>
        <v>109346669229.69501</v>
      </c>
      <c r="I196">
        <f t="shared" ref="I196:I211" si="18">IFERROR((H196-MIN(H$3:H$220))/(MAX(H$3:H$220)-MIN(H$3:H$220)),"No Value")</f>
        <v>1.0333339151272939E-2</v>
      </c>
      <c r="J196">
        <f t="shared" ref="J196:J211" si="19">IFERROR(I196-F196,"No Value")</f>
        <v>-0.57187132112694472</v>
      </c>
    </row>
    <row r="197" spans="1:10" x14ac:dyDescent="0.25">
      <c r="A197" t="s">
        <v>20</v>
      </c>
      <c r="B197">
        <f>('CON Score and Page Rank'!EB6-'MIN and MAX'!B$28)/('MIN and MAX'!F$28-'MIN and MAX'!B$28)</f>
        <v>0.12050150839967262</v>
      </c>
      <c r="C197">
        <f>('CON Score and Page Rank'!EC6-'MIN and MAX'!C$28)/('MIN and MAX'!G$28-'MIN and MAX'!C$28)</f>
        <v>7.2082989512454884E-2</v>
      </c>
      <c r="D197">
        <f>('CON Score and Page Rank'!ED6-'MIN and MAX'!D$28)/('MIN and MAX'!H$28-'MIN and MAX'!D$28)</f>
        <v>0.97982410760475946</v>
      </c>
      <c r="E197">
        <f t="shared" si="15"/>
        <v>-4.8418518887217737E-2</v>
      </c>
      <c r="F197">
        <f t="shared" si="16"/>
        <v>0.58180870770970294</v>
      </c>
      <c r="G197">
        <f t="shared" si="17"/>
        <v>0.8593225992050868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-0.51197439505237796</v>
      </c>
    </row>
    <row r="198" spans="1:10" x14ac:dyDescent="0.25">
      <c r="A198" t="s">
        <v>29</v>
      </c>
      <c r="B198">
        <f>('CON Score and Page Rank'!EB10-'MIN and MAX'!B$28)/('MIN and MAX'!F$28-'MIN and MAX'!B$28)</f>
        <v>0.24704164510106197</v>
      </c>
      <c r="C198">
        <f>('CON Score and Page Rank'!EC10-'MIN and MAX'!C$28)/('MIN and MAX'!G$28-'MIN and MAX'!C$28)</f>
        <v>0.19162485833026513</v>
      </c>
      <c r="D198">
        <f>('CON Score and Page Rank'!ED10-'MIN and MAX'!D$28)/('MIN and MAX'!H$28-'MIN and MAX'!D$28)</f>
        <v>0.94981893429901709</v>
      </c>
      <c r="E198">
        <f t="shared" si="15"/>
        <v>-5.5416786770796839E-2</v>
      </c>
      <c r="F198">
        <f t="shared" si="16"/>
        <v>0.57557258822251589</v>
      </c>
      <c r="G198">
        <f t="shared" si="17"/>
        <v>0.70277728919795512</v>
      </c>
      <c r="H198" s="3">
        <f>IFERROR(VLOOKUP(A198,'GDP Data'!A$2:Q$144,3,FALSE),"Not Found")</f>
        <v>1168023426056.3799</v>
      </c>
      <c r="I198">
        <f t="shared" si="18"/>
        <v>0.11037905665620985</v>
      </c>
      <c r="J198">
        <f t="shared" si="19"/>
        <v>-0.46519353156630605</v>
      </c>
    </row>
    <row r="199" spans="1:10" x14ac:dyDescent="0.25">
      <c r="A199" t="s">
        <v>31</v>
      </c>
      <c r="B199">
        <f>('CON Score and Page Rank'!EB17-'MIN and MAX'!B$28)/('MIN and MAX'!F$28-'MIN and MAX'!B$28)</f>
        <v>0.17068159834101659</v>
      </c>
      <c r="C199">
        <f>('CON Score and Page Rank'!EC17-'MIN and MAX'!C$28)/('MIN and MAX'!G$28-'MIN and MAX'!C$28)</f>
        <v>0.10559788930562489</v>
      </c>
      <c r="D199">
        <f>('CON Score and Page Rank'!ED17-'MIN and MAX'!D$28)/('MIN and MAX'!H$28-'MIN and MAX'!D$28)</f>
        <v>1</v>
      </c>
      <c r="E199">
        <f t="shared" si="15"/>
        <v>-6.5083709035391707E-2</v>
      </c>
      <c r="F199">
        <f t="shared" si="16"/>
        <v>0.56695844493474423</v>
      </c>
      <c r="G199">
        <f t="shared" si="17"/>
        <v>0.82931840165898341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-0.56493730756566229</v>
      </c>
    </row>
    <row r="200" spans="1:10" x14ac:dyDescent="0.25">
      <c r="A200" t="s">
        <v>49</v>
      </c>
      <c r="B200">
        <f>('CON Score and Page Rank'!EB34-'MIN and MAX'!B$28)/('MIN and MAX'!F$28-'MIN and MAX'!B$28)</f>
        <v>0.25643959769219615</v>
      </c>
      <c r="C200">
        <f>('CON Score and Page Rank'!EC34-'MIN and MAX'!C$28)/('MIN and MAX'!G$28-'MIN and MAX'!C$28)</f>
        <v>0.14128163273432823</v>
      </c>
      <c r="D200">
        <f>('CON Score and Page Rank'!ED34-'MIN and MAX'!D$28)/('MIN and MAX'!H$28-'MIN and MAX'!D$28)</f>
        <v>0.94154164511122607</v>
      </c>
      <c r="E200">
        <f t="shared" si="15"/>
        <v>-0.11515796495786793</v>
      </c>
      <c r="F200">
        <f t="shared" si="16"/>
        <v>0.52233754039674363</v>
      </c>
      <c r="G200">
        <f t="shared" si="17"/>
        <v>0.68510204741902991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Rank'!EB3-'MIN and MAX'!B$28)/('MIN and MAX'!F$28-'MIN and MAX'!B$28)</f>
        <v>0.20915747034135235</v>
      </c>
      <c r="C201">
        <f>('CON Score and Page Rank'!EC3-'MIN and MAX'!C$28)/('MIN and MAX'!G$28-'MIN and MAX'!C$28)</f>
        <v>8.8952049583705575E-2</v>
      </c>
      <c r="D201">
        <f>('CON Score and Page Rank'!ED3-'MIN and MAX'!D$28)/('MIN and MAX'!H$28-'MIN and MAX'!D$28)</f>
        <v>0.95861355406104498</v>
      </c>
      <c r="E201">
        <f t="shared" si="15"/>
        <v>-0.12020542075764677</v>
      </c>
      <c r="F201">
        <f t="shared" si="16"/>
        <v>0.51783977923678959</v>
      </c>
      <c r="G201">
        <f t="shared" si="17"/>
        <v>0.74945608371969263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-0.48201607404383456</v>
      </c>
    </row>
    <row r="202" spans="1:10" x14ac:dyDescent="0.25">
      <c r="A202" t="s">
        <v>18</v>
      </c>
      <c r="B202">
        <f>('CON Score and Page Rank'!EB4-'MIN and MAX'!B$28)/('MIN and MAX'!F$28-'MIN and MAX'!B$28)</f>
        <v>0.19039023975795732</v>
      </c>
      <c r="C202">
        <f>('CON Score and Page Rank'!EC4-'MIN and MAX'!C$28)/('MIN and MAX'!G$28-'MIN and MAX'!C$28)</f>
        <v>5.7824261325013608E-2</v>
      </c>
      <c r="D202">
        <f>('CON Score and Page Rank'!ED4-'MIN and MAX'!D$28)/('MIN and MAX'!H$28-'MIN and MAX'!D$28)</f>
        <v>0.93274702534919818</v>
      </c>
      <c r="E202">
        <f t="shared" si="15"/>
        <v>-0.13256597843294371</v>
      </c>
      <c r="F202">
        <f t="shared" si="16"/>
        <v>0.50682535168504006</v>
      </c>
      <c r="G202">
        <f t="shared" si="17"/>
        <v>0.74235678559124085</v>
      </c>
      <c r="H202" s="3">
        <f>IFERROR(VLOOKUP(A202,'GDP Data'!A$2:Q$144,3,FALSE),"Not Found")</f>
        <v>197508773215.323</v>
      </c>
      <c r="I202">
        <f t="shared" si="18"/>
        <v>1.8664721599325463E-2</v>
      </c>
      <c r="J202">
        <f t="shared" si="19"/>
        <v>-0.48816063008571459</v>
      </c>
    </row>
    <row r="203" spans="1:10" x14ac:dyDescent="0.25">
      <c r="A203" t="s">
        <v>19</v>
      </c>
      <c r="B203">
        <f>('CON Score and Page Rank'!EB5-'MIN and MAX'!B$28)/('MIN and MAX'!F$28-'MIN and MAX'!B$28)</f>
        <v>0.26223987497950424</v>
      </c>
      <c r="C203">
        <f>('CON Score and Page Rank'!EC5-'MIN and MAX'!C$28)/('MIN and MAX'!G$28-'MIN and MAX'!C$28)</f>
        <v>0.10229479420549802</v>
      </c>
      <c r="D203">
        <f>('CON Score and Page Rank'!ED5-'MIN and MAX'!D$28)/('MIN and MAX'!H$28-'MIN and MAX'!D$28)</f>
        <v>0.91826176927056391</v>
      </c>
      <c r="E203">
        <f t="shared" si="15"/>
        <v>-0.15994508077400621</v>
      </c>
      <c r="F203">
        <f t="shared" si="16"/>
        <v>0.48242797843623786</v>
      </c>
      <c r="G203">
        <f t="shared" si="17"/>
        <v>0.65602189429105962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-0.46005529720884397</v>
      </c>
    </row>
    <row r="204" spans="1:10" x14ac:dyDescent="0.25">
      <c r="A204" t="s">
        <v>36</v>
      </c>
      <c r="B204">
        <f>('CON Score and Page Rank'!EB22-'MIN and MAX'!B$28)/('MIN and MAX'!F$28-'MIN and MAX'!B$28)</f>
        <v>0.22031886906077086</v>
      </c>
      <c r="C204">
        <f>('CON Score and Page Rank'!EC22-'MIN and MAX'!C$28)/('MIN and MAX'!G$28-'MIN and MAX'!C$28)</f>
        <v>4.6372991345166016E-2</v>
      </c>
      <c r="D204">
        <f>('CON Score and Page Rank'!ED22-'MIN and MAX'!D$28)/('MIN and MAX'!H$28-'MIN and MAX'!D$28)</f>
        <v>0.93326435592343504</v>
      </c>
      <c r="E204">
        <f t="shared" si="15"/>
        <v>-0.17394587771560485</v>
      </c>
      <c r="F204">
        <f t="shared" si="16"/>
        <v>0.46995194235186355</v>
      </c>
      <c r="G204">
        <f t="shared" si="17"/>
        <v>0.71294548686266412</v>
      </c>
      <c r="H204" s="3">
        <f>IFERROR(VLOOKUP(A204,'GDP Data'!A$2:Q$144,3,FALSE),"Not Found")</f>
        <v>242395852494.409</v>
      </c>
      <c r="I204">
        <f t="shared" si="18"/>
        <v>2.2906582983566962E-2</v>
      </c>
      <c r="J204">
        <f t="shared" si="19"/>
        <v>-0.44704535936829659</v>
      </c>
    </row>
    <row r="205" spans="1:10" x14ac:dyDescent="0.25">
      <c r="A205" t="s">
        <v>35</v>
      </c>
      <c r="B205">
        <f>('CON Score and Page Rank'!EB21-'MIN and MAX'!B$28)/('MIN and MAX'!F$28-'MIN and MAX'!B$28)</f>
        <v>0.34215829087841854</v>
      </c>
      <c r="C205">
        <f>('CON Score and Page Rank'!EC21-'MIN and MAX'!C$28)/('MIN and MAX'!G$28-'MIN and MAX'!C$28)</f>
        <v>0.14851401203234954</v>
      </c>
      <c r="D205">
        <f>('CON Score and Page Rank'!ED21-'MIN and MAX'!D$28)/('MIN and MAX'!H$28-'MIN and MAX'!D$28)</f>
        <v>0.9218830832902225</v>
      </c>
      <c r="E205">
        <f t="shared" si="15"/>
        <v>-0.193644278846069</v>
      </c>
      <c r="F205">
        <f t="shared" si="16"/>
        <v>0.45239880131758692</v>
      </c>
      <c r="G205">
        <f t="shared" si="17"/>
        <v>0.57972479241180397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-0.39306841047008811</v>
      </c>
    </row>
    <row r="206" spans="1:10" x14ac:dyDescent="0.25">
      <c r="A206" t="s">
        <v>37</v>
      </c>
      <c r="B206">
        <f>('CON Score and Page Rank'!EB23-'MIN and MAX'!B$28)/('MIN and MAX'!F$28-'MIN and MAX'!B$28)</f>
        <v>0.34935215949956705</v>
      </c>
      <c r="C206">
        <f>('CON Score and Page Rank'!EC23-'MIN and MAX'!C$28)/('MIN and MAX'!G$28-'MIN and MAX'!C$28)</f>
        <v>5.9928175039639459E-2</v>
      </c>
      <c r="D206">
        <f>('CON Score and Page Rank'!ED23-'MIN and MAX'!D$28)/('MIN and MAX'!H$28-'MIN and MAX'!D$28)</f>
        <v>0.91205380237972067</v>
      </c>
      <c r="E206">
        <f t="shared" si="15"/>
        <v>-0.28942398445992756</v>
      </c>
      <c r="F206">
        <f t="shared" si="16"/>
        <v>0.3670500123612348</v>
      </c>
      <c r="G206">
        <f t="shared" si="17"/>
        <v>0.56270164288015367</v>
      </c>
      <c r="H206" s="3">
        <f>IFERROR(VLOOKUP(A206,'GDP Data'!A$2:Q$144,3,FALSE),"Not Found")</f>
        <v>287226531168.52301</v>
      </c>
      <c r="I206">
        <f t="shared" si="18"/>
        <v>2.7143114469937609E-2</v>
      </c>
      <c r="J206">
        <f t="shared" si="19"/>
        <v>-0.33990689789129719</v>
      </c>
    </row>
    <row r="207" spans="1:10" x14ac:dyDescent="0.25">
      <c r="A207" t="s">
        <v>41</v>
      </c>
      <c r="B207">
        <f>('CON Score and Page Rank'!EB26-'MIN and MAX'!B$28)/('MIN and MAX'!F$28-'MIN and MAX'!B$28)</f>
        <v>0.47086175006356262</v>
      </c>
      <c r="C207">
        <f>('CON Score and Page Rank'!EC26-'MIN and MAX'!C$28)/('MIN and MAX'!G$28-'MIN and MAX'!C$28)</f>
        <v>0.13856241180971302</v>
      </c>
      <c r="D207">
        <f>('CON Score and Page Rank'!ED26-'MIN and MAX'!D$28)/('MIN and MAX'!H$28-'MIN and MAX'!D$28)</f>
        <v>0.94671495085359547</v>
      </c>
      <c r="E207">
        <f t="shared" si="15"/>
        <v>-0.33229933825384961</v>
      </c>
      <c r="F207">
        <f t="shared" si="16"/>
        <v>0.32884401142467623</v>
      </c>
      <c r="G207">
        <f t="shared" si="17"/>
        <v>0.47585320079003285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8.4569400639314118E-2</v>
      </c>
    </row>
    <row r="208" spans="1:10" x14ac:dyDescent="0.25">
      <c r="A208" t="s">
        <v>32</v>
      </c>
      <c r="B208">
        <f>('CON Score and Page Rank'!EB18-'MIN and MAX'!B$28)/('MIN and MAX'!F$28-'MIN and MAX'!B$28)</f>
        <v>0.53907007231265625</v>
      </c>
      <c r="C208">
        <f>('CON Score and Page Rank'!EC18-'MIN and MAX'!C$28)/('MIN and MAX'!G$28-'MIN and MAX'!C$28)</f>
        <v>0.1587014738630029</v>
      </c>
      <c r="D208">
        <f>('CON Score and Page Rank'!ED18-'MIN and MAX'!D$28)/('MIN and MAX'!H$28-'MIN and MAX'!D$28)</f>
        <v>0.91050181065700986</v>
      </c>
      <c r="E208">
        <f t="shared" si="15"/>
        <v>-0.38036859844965332</v>
      </c>
      <c r="F208">
        <f t="shared" si="16"/>
        <v>0.28600974797141698</v>
      </c>
      <c r="G208">
        <f t="shared" si="17"/>
        <v>0.37143173834435361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-0.24522447897160723</v>
      </c>
    </row>
    <row r="209" spans="1:10" x14ac:dyDescent="0.25">
      <c r="A209" t="s">
        <v>38</v>
      </c>
      <c r="B209">
        <f>('CON Score and Page Rank'!EB24-'MIN and MAX'!B$28)/('MIN and MAX'!F$28-'MIN and MAX'!B$28)</f>
        <v>1</v>
      </c>
      <c r="C209">
        <f>('CON Score and Page Rank'!EC24-'MIN and MAX'!C$28)/('MIN and MAX'!G$28-'MIN and MAX'!C$28)</f>
        <v>0.56216500399717417</v>
      </c>
      <c r="D209">
        <f>('CON Score and Page Rank'!ED24-'MIN and MAX'!D$28)/('MIN and MAX'!H$28-'MIN and MAX'!D$28)</f>
        <v>0.90894981893429905</v>
      </c>
      <c r="E209">
        <f t="shared" si="15"/>
        <v>-0.43783499600282583</v>
      </c>
      <c r="F209">
        <f t="shared" si="16"/>
        <v>0.23480174513393609</v>
      </c>
      <c r="G209">
        <f t="shared" si="17"/>
        <v>-9.1050181065700952E-2</v>
      </c>
      <c r="H209" s="3">
        <f>IFERROR(VLOOKUP(A209,'GDP Data'!A$2:Q$144,3,FALSE),"Not Found")</f>
        <v>1643908161796.46</v>
      </c>
      <c r="I209">
        <f t="shared" si="18"/>
        <v>0.15535050760170163</v>
      </c>
      <c r="J209">
        <f t="shared" si="19"/>
        <v>-7.9451237532234459E-2</v>
      </c>
    </row>
    <row r="210" spans="1:10" x14ac:dyDescent="0.25">
      <c r="A210" t="s">
        <v>23</v>
      </c>
      <c r="B210">
        <f>('CON Score and Page Rank'!EB7-'MIN and MAX'!B$28)/('MIN and MAX'!F$28-'MIN and MAX'!B$28)</f>
        <v>0.74940364121841263</v>
      </c>
      <c r="C210">
        <f>('CON Score and Page Rank'!EC7-'MIN and MAX'!C$28)/('MIN and MAX'!G$28-'MIN and MAX'!C$28)</f>
        <v>0.19106010556437256</v>
      </c>
      <c r="D210">
        <f>('CON Score and Page Rank'!ED7-'MIN and MAX'!D$28)/('MIN and MAX'!H$28-'MIN and MAX'!D$28)</f>
        <v>0.90739782721158824</v>
      </c>
      <c r="E210">
        <f t="shared" si="15"/>
        <v>-0.55834353565404005</v>
      </c>
      <c r="F210">
        <f t="shared" si="16"/>
        <v>0.12741722299314676</v>
      </c>
      <c r="G210">
        <f t="shared" si="17"/>
        <v>0.15799418599317561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2.7723897442454293E-3</v>
      </c>
    </row>
    <row r="211" spans="1:10" x14ac:dyDescent="0.25">
      <c r="A211" t="s">
        <v>24</v>
      </c>
      <c r="B211">
        <f>('CON Score and Page Rank'!EB8-'MIN and MAX'!B$28)/('MIN and MAX'!F$28-'MIN and MAX'!B$28)</f>
        <v>0.92050726417440387</v>
      </c>
      <c r="C211">
        <f>('CON Score and Page Rank'!EC8-'MIN and MAX'!C$28)/('MIN and MAX'!G$28-'MIN and MAX'!C$28)</f>
        <v>0.21917418809864614</v>
      </c>
      <c r="D211">
        <f>('CON Score and Page Rank'!ED8-'MIN and MAX'!D$28)/('MIN and MAX'!H$28-'MIN and MAX'!D$28)</f>
        <v>0.91153647180548369</v>
      </c>
      <c r="E211">
        <f t="shared" si="15"/>
        <v>-0.70133307607575768</v>
      </c>
      <c r="F211">
        <f t="shared" si="16"/>
        <v>0</v>
      </c>
      <c r="G211">
        <f t="shared" si="17"/>
        <v>-8.9707923689201774E-3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</sheetData>
  <autoFilter ref="A2:J211" xr:uid="{07653FB1-EC33-4C61-B38D-16447DD21A45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0709-3CA8-41FA-A509-A5A9C3C455D1}">
  <sheetPr codeName="Sheet32"/>
  <dimension ref="A1:J212"/>
  <sheetViews>
    <sheetView topLeftCell="A24" zoomScaleNormal="80" workbookViewId="0">
      <selection activeCell="M30" sqref="M30:M3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Rank'!EG28-'MIN and MAX'!B$29)/('MIN and MAX'!F$29-'MIN and MAX'!B$29)</f>
        <v>0.57950122397295289</v>
      </c>
      <c r="C3">
        <f>('CON Score and Page Rank'!EH28-'MIN and MAX'!C$29)/('MIN and MAX'!G$29-'MIN and MAX'!C$29)</f>
        <v>1</v>
      </c>
      <c r="D3">
        <f>('CON Score and Page Rank'!EI28-'MIN and MAX'!D$29)/('MIN and MAX'!H$29-'MIN and MAX'!D$29)</f>
        <v>0.92625064466219698</v>
      </c>
      <c r="E3">
        <f t="shared" ref="E3:E66" si="0">C3-B3</f>
        <v>0.42049877602704711</v>
      </c>
      <c r="F3">
        <f>(E3-MIN(E$3:E$220))/(MAX(E$3:E$220)-MIN(E$3:E$220))</f>
        <v>1</v>
      </c>
      <c r="G3">
        <f>D3-B3</f>
        <v>0.34674942068924408</v>
      </c>
      <c r="H3" s="3">
        <f>IFERROR(VLOOKUP(A3,'GDP Data'!A$2:Q$144,3,FALSE),"Not Found")</f>
        <v>10581929774000</v>
      </c>
      <c r="I3">
        <f>IFERROR((H3-MIN(H$3:H$220))/(MAX(H$3:H$220)-MIN(H$3:H$220)),"No Value")</f>
        <v>1</v>
      </c>
      <c r="J3">
        <f>IFERROR(I3-F3,"No Value")</f>
        <v>0</v>
      </c>
    </row>
    <row r="4" spans="1:10" x14ac:dyDescent="0.25">
      <c r="A4" t="s">
        <v>90</v>
      </c>
      <c r="B4">
        <f>('CON Score and Page Rank'!EG76-'MIN and MAX'!B$29)/('MIN and MAX'!F$29-'MIN and MAX'!B$29)</f>
        <v>6.7370547764012301E-4</v>
      </c>
      <c r="C4">
        <f>('CON Score and Page Rank'!EH76-'MIN and MAX'!C$29)/('MIN and MAX'!G$29-'MIN and MAX'!C$29)</f>
        <v>2.4601787369032471E-2</v>
      </c>
      <c r="D4">
        <f>('CON Score and Page Rank'!EI76-'MIN and MAX'!D$29)/('MIN and MAX'!H$29-'MIN and MAX'!D$29)</f>
        <v>0.92109334708612689</v>
      </c>
      <c r="E4">
        <f t="shared" si="0"/>
        <v>2.3928081891392349E-2</v>
      </c>
      <c r="F4">
        <f t="shared" ref="F4:F67" si="1">(E4-MIN(E$3:E$220))/(MAX(E$3:E$220)-MIN(E$3:E$220))</f>
        <v>0.6437645052334322</v>
      </c>
      <c r="G4">
        <f t="shared" ref="G4:G67" si="2">D4-B4</f>
        <v>0.92041964160848677</v>
      </c>
      <c r="H4" s="3">
        <f>IFERROR(VLOOKUP(A4,'GDP Data'!A$2:Q$144,3,FALSE),"Not Found")</f>
        <v>8975689844.8519001</v>
      </c>
      <c r="I4">
        <f t="shared" ref="I4:I67" si="3">IFERROR((H4-MIN(H$3:H$220))/(MAX(H$3:H$220)-MIN(H$3:H$220)),"No Value")</f>
        <v>8.4820916756651876E-4</v>
      </c>
      <c r="J4">
        <f t="shared" ref="J4:J67" si="4">IFERROR(I4-F4,"No Value")</f>
        <v>-0.64291629606586564</v>
      </c>
    </row>
    <row r="5" spans="1:10" x14ac:dyDescent="0.25">
      <c r="A5" t="s">
        <v>91</v>
      </c>
      <c r="B5">
        <f>('CON Score and Page Rank'!EG77-'MIN and MAX'!B$29)/('MIN and MAX'!F$29-'MIN and MAX'!B$29)</f>
        <v>9.0153984535223052E-4</v>
      </c>
      <c r="C5">
        <f>('CON Score and Page Rank'!EH77-'MIN and MAX'!C$29)/('MIN and MAX'!G$29-'MIN and MAX'!C$29)</f>
        <v>2.4724287972570827E-2</v>
      </c>
      <c r="D5">
        <f>('CON Score and Page Rank'!EI77-'MIN and MAX'!D$29)/('MIN and MAX'!H$29-'MIN and MAX'!D$29)</f>
        <v>0.92109334708612689</v>
      </c>
      <c r="E5">
        <f t="shared" si="0"/>
        <v>2.3822748127218598E-2</v>
      </c>
      <c r="F5">
        <f t="shared" si="1"/>
        <v>0.64366988496483701</v>
      </c>
      <c r="G5">
        <f t="shared" si="2"/>
        <v>0.92019180724077465</v>
      </c>
      <c r="H5" s="3">
        <f>IFERROR(VLOOKUP(A5,'GDP Data'!A$2:Q$144,3,FALSE),"Not Found")</f>
        <v>12986007425.878099</v>
      </c>
      <c r="I5">
        <f t="shared" si="3"/>
        <v>1.2271870729840754E-3</v>
      </c>
      <c r="J5">
        <f t="shared" si="4"/>
        <v>-0.64244269789185293</v>
      </c>
    </row>
    <row r="6" spans="1:10" x14ac:dyDescent="0.25">
      <c r="A6" t="s">
        <v>88</v>
      </c>
      <c r="B6">
        <f>('CON Score and Page Rank'!EG74-'MIN and MAX'!B$29)/('MIN and MAX'!F$29-'MIN and MAX'!B$29)</f>
        <v>5.3311254848058785E-4</v>
      </c>
      <c r="C6">
        <f>('CON Score and Page Rank'!EH74-'MIN and MAX'!C$29)/('MIN and MAX'!G$29-'MIN and MAX'!C$29)</f>
        <v>2.4237903497757167E-2</v>
      </c>
      <c r="D6">
        <f>('CON Score and Page Rank'!EI74-'MIN and MAX'!D$29)/('MIN and MAX'!H$29-'MIN and MAX'!D$29)</f>
        <v>0.93553378029912326</v>
      </c>
      <c r="E6">
        <f t="shared" si="0"/>
        <v>2.3704790949276577E-2</v>
      </c>
      <c r="F6">
        <f t="shared" si="1"/>
        <v>0.64356392520969918</v>
      </c>
      <c r="G6">
        <f t="shared" si="2"/>
        <v>0.93500066775064272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-0.64014522645612293</v>
      </c>
    </row>
    <row r="7" spans="1:10" x14ac:dyDescent="0.25">
      <c r="A7" t="s">
        <v>203</v>
      </c>
      <c r="B7">
        <f>('CON Score and Page Rank'!EG188-'MIN and MAX'!B$29)/('MIN and MAX'!F$29-'MIN and MAX'!B$29)</f>
        <v>6.1007259000619204E-4</v>
      </c>
      <c r="C7">
        <f>('CON Score and Page Rank'!EH188-'MIN and MAX'!C$29)/('MIN and MAX'!G$29-'MIN and MAX'!C$29)</f>
        <v>2.4293810924214138E-2</v>
      </c>
      <c r="D7">
        <f>('CON Score and Page Rank'!EI188-'MIN and MAX'!D$29)/('MIN and MAX'!H$29-'MIN and MAX'!D$29)</f>
        <v>0.93553378029912326</v>
      </c>
      <c r="E7">
        <f t="shared" si="0"/>
        <v>2.3683738334207945E-2</v>
      </c>
      <c r="F7">
        <f t="shared" si="1"/>
        <v>0.64354501385579432</v>
      </c>
      <c r="G7">
        <f t="shared" si="2"/>
        <v>0.93492370770911704</v>
      </c>
      <c r="H7" s="3">
        <f>IFERROR(VLOOKUP(A7,'GDP Data'!A$2:Q$144,3,FALSE),"Not Found")</f>
        <v>15976174336.972099</v>
      </c>
      <c r="I7">
        <f t="shared" si="3"/>
        <v>1.5097600039102375E-3</v>
      </c>
      <c r="J7">
        <f t="shared" si="4"/>
        <v>-0.64203525385188409</v>
      </c>
    </row>
    <row r="8" spans="1:10" x14ac:dyDescent="0.25">
      <c r="A8" t="s">
        <v>163</v>
      </c>
      <c r="B8">
        <f>('CON Score and Page Rank'!EG148-'MIN and MAX'!B$29)/('MIN and MAX'!F$29-'MIN and MAX'!B$29)</f>
        <v>1.1876862838833338E-3</v>
      </c>
      <c r="C8">
        <f>('CON Score and Page Rank'!EH148-'MIN and MAX'!C$29)/('MIN and MAX'!G$29-'MIN and MAX'!C$29)</f>
        <v>2.4405915725458145E-2</v>
      </c>
      <c r="D8">
        <f>('CON Score and Page Rank'!EI148-'MIN and MAX'!D$29)/('MIN and MAX'!H$29-'MIN and MAX'!D$29)</f>
        <v>0.86900464156781843</v>
      </c>
      <c r="E8">
        <f t="shared" si="0"/>
        <v>2.3218229441574811E-2</v>
      </c>
      <c r="F8">
        <f t="shared" si="1"/>
        <v>0.64312685186566843</v>
      </c>
      <c r="G8">
        <f t="shared" si="2"/>
        <v>0.8678169552839351</v>
      </c>
      <c r="H8" s="3">
        <f>IFERROR(VLOOKUP(A8,'GDP Data'!A$2:Q$144,3,FALSE),"Not Found")</f>
        <v>15749753804.8344</v>
      </c>
      <c r="I8">
        <f t="shared" si="3"/>
        <v>1.4883631002288297E-3</v>
      </c>
      <c r="J8">
        <f t="shared" si="4"/>
        <v>-0.64163848876543961</v>
      </c>
    </row>
    <row r="9" spans="1:10" x14ac:dyDescent="0.25">
      <c r="A9" t="s">
        <v>105</v>
      </c>
      <c r="B9">
        <f>('CON Score and Page Rank'!EG91-'MIN and MAX'!B$29)/('MIN and MAX'!F$29-'MIN and MAX'!B$29)</f>
        <v>2.119971979286029E-3</v>
      </c>
      <c r="C9">
        <f>('CON Score and Page Rank'!EH91-'MIN and MAX'!C$29)/('MIN and MAX'!G$29-'MIN and MAX'!C$29)</f>
        <v>2.5323163418749507E-2</v>
      </c>
      <c r="D9">
        <f>('CON Score and Page Rank'!EI91-'MIN and MAX'!D$29)/('MIN and MAX'!H$29-'MIN and MAX'!D$29)</f>
        <v>0.92109334708612689</v>
      </c>
      <c r="E9">
        <f t="shared" si="0"/>
        <v>2.3203191439463478E-2</v>
      </c>
      <c r="F9">
        <f t="shared" si="1"/>
        <v>0.64311334337852688</v>
      </c>
      <c r="G9">
        <f t="shared" si="2"/>
        <v>0.91897337510684085</v>
      </c>
      <c r="H9" s="3">
        <f>IFERROR(VLOOKUP(A9,'GDP Data'!A$2:Q$144,3,FALSE),"Not Found")</f>
        <v>19452000520.155998</v>
      </c>
      <c r="I9">
        <f t="shared" si="3"/>
        <v>1.838228086520658E-3</v>
      </c>
      <c r="J9">
        <f t="shared" si="4"/>
        <v>-0.6412751152920062</v>
      </c>
    </row>
    <row r="10" spans="1:10" x14ac:dyDescent="0.25">
      <c r="A10" t="s">
        <v>225</v>
      </c>
      <c r="B10">
        <f>('CON Score and Page Rank'!EG210-'MIN and MAX'!B$29)/('MIN and MAX'!F$29-'MIN and MAX'!B$29)</f>
        <v>1.6383882031220157E-3</v>
      </c>
      <c r="C10">
        <f>('CON Score and Page Rank'!EH210-'MIN and MAX'!C$29)/('MIN and MAX'!G$29-'MIN and MAX'!C$29)</f>
        <v>2.4804433026689752E-2</v>
      </c>
      <c r="D10">
        <f>('CON Score and Page Rank'!EI210-'MIN and MAX'!D$29)/('MIN and MAX'!H$29-'MIN and MAX'!D$29)</f>
        <v>0.93553378029912326</v>
      </c>
      <c r="E10">
        <f t="shared" si="0"/>
        <v>2.3166044823567735E-2</v>
      </c>
      <c r="F10">
        <f t="shared" si="1"/>
        <v>0.6430799749443783</v>
      </c>
      <c r="G10">
        <f t="shared" si="2"/>
        <v>0.93389539209600125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-0.64110502435757855</v>
      </c>
    </row>
    <row r="11" spans="1:10" x14ac:dyDescent="0.25">
      <c r="A11" t="s">
        <v>157</v>
      </c>
      <c r="B11">
        <f>('CON Score and Page Rank'!EG142-'MIN and MAX'!B$29)/('MIN and MAX'!F$29-'MIN and MAX'!B$29)</f>
        <v>2.6033470583271805E-3</v>
      </c>
      <c r="C11">
        <f>('CON Score and Page Rank'!EH142-'MIN and MAX'!C$29)/('MIN and MAX'!G$29-'MIN and MAX'!C$29)</f>
        <v>2.5720112946267221E-2</v>
      </c>
      <c r="D11">
        <f>('CON Score and Page Rank'!EI142-'MIN and MAX'!D$29)/('MIN and MAX'!H$29-'MIN and MAX'!D$29)</f>
        <v>0.9726663228468283</v>
      </c>
      <c r="E11">
        <f t="shared" si="0"/>
        <v>2.3116765887940038E-2</v>
      </c>
      <c r="F11">
        <f t="shared" si="1"/>
        <v>0.64303570816855615</v>
      </c>
      <c r="G11">
        <f t="shared" si="2"/>
        <v>0.97006297578850109</v>
      </c>
      <c r="H11" s="3">
        <f>IFERROR(VLOOKUP(A11,'GDP Data'!A$2:Q$144,3,FALSE),"Not Found")</f>
        <v>79484403984.884903</v>
      </c>
      <c r="I11">
        <f t="shared" si="3"/>
        <v>7.5113335357960484E-3</v>
      </c>
      <c r="J11">
        <f t="shared" si="4"/>
        <v>-0.63552437463276013</v>
      </c>
    </row>
    <row r="12" spans="1:10" x14ac:dyDescent="0.25">
      <c r="A12" t="s">
        <v>89</v>
      </c>
      <c r="B12">
        <f>('CON Score and Page Rank'!EG75-'MIN and MAX'!B$29)/('MIN and MAX'!F$29-'MIN and MAX'!B$29)</f>
        <v>3.875210716916459E-3</v>
      </c>
      <c r="C12">
        <f>('CON Score and Page Rank'!EH75-'MIN and MAX'!C$29)/('MIN and MAX'!G$29-'MIN and MAX'!C$29)</f>
        <v>2.6945813061502823E-2</v>
      </c>
      <c r="D12">
        <f>('CON Score and Page Rank'!EI75-'MIN and MAX'!D$29)/('MIN and MAX'!H$29-'MIN and MAX'!D$29)</f>
        <v>0.99174832387828782</v>
      </c>
      <c r="E12">
        <f t="shared" si="0"/>
        <v>2.3070602344586362E-2</v>
      </c>
      <c r="F12">
        <f t="shared" si="1"/>
        <v>0.64299423991850657</v>
      </c>
      <c r="G12">
        <f t="shared" si="2"/>
        <v>0.98787311316137139</v>
      </c>
      <c r="H12" s="3">
        <f>IFERROR(VLOOKUP(A12,'GDP Data'!A$2:Q$144,3,FALSE),"Not Found")</f>
        <v>130816321183.15601</v>
      </c>
      <c r="I12">
        <f t="shared" si="3"/>
        <v>1.2362236754261416E-2</v>
      </c>
      <c r="J12">
        <f t="shared" si="4"/>
        <v>-0.63063200316424517</v>
      </c>
    </row>
    <row r="13" spans="1:10" x14ac:dyDescent="0.25">
      <c r="A13" t="s">
        <v>199</v>
      </c>
      <c r="B13">
        <f>('CON Score and Page Rank'!EG184-'MIN and MAX'!B$29)/('MIN and MAX'!F$29-'MIN and MAX'!B$29)</f>
        <v>1.0285687928450109E-4</v>
      </c>
      <c r="C13">
        <f>('CON Score and Page Rank'!EH184-'MIN and MAX'!C$29)/('MIN and MAX'!G$29-'MIN and MAX'!C$29)</f>
        <v>2.3139530471094023E-2</v>
      </c>
      <c r="D13">
        <f>('CON Score and Page Rank'!EI184-'MIN and MAX'!D$29)/('MIN and MAX'!H$29-'MIN and MAX'!D$29)</f>
        <v>0.81691593604951007</v>
      </c>
      <c r="E13">
        <f t="shared" si="0"/>
        <v>2.3036673591809522E-2</v>
      </c>
      <c r="F13">
        <f t="shared" si="1"/>
        <v>0.64296376205866723</v>
      </c>
      <c r="G13">
        <f t="shared" si="2"/>
        <v>0.81681307917022561</v>
      </c>
      <c r="H13" s="3">
        <f>IFERROR(VLOOKUP(A13,'GDP Data'!A$2:Q$144,3,FALSE),"Not Found")</f>
        <v>8141537877.0679102</v>
      </c>
      <c r="I13">
        <f t="shared" si="3"/>
        <v>7.693812046524653E-4</v>
      </c>
      <c r="J13">
        <f t="shared" si="4"/>
        <v>-0.64219438085401481</v>
      </c>
    </row>
    <row r="14" spans="1:10" x14ac:dyDescent="0.25">
      <c r="A14" t="s">
        <v>215</v>
      </c>
      <c r="B14">
        <f>('CON Score and Page Rank'!EG200-'MIN and MAX'!B$29)/('MIN and MAX'!F$29-'MIN and MAX'!B$29)</f>
        <v>4.4924281737638346E-4</v>
      </c>
      <c r="C14">
        <f>('CON Score and Page Rank'!EH200-'MIN and MAX'!C$29)/('MIN and MAX'!G$29-'MIN and MAX'!C$29)</f>
        <v>2.3310583307389051E-2</v>
      </c>
      <c r="D14">
        <f>('CON Score and Page Rank'!EI200-'MIN and MAX'!D$29)/('MIN and MAX'!H$29-'MIN and MAX'!D$29)</f>
        <v>0.81691593604951007</v>
      </c>
      <c r="E14">
        <f t="shared" si="0"/>
        <v>2.2861340490012667E-2</v>
      </c>
      <c r="F14">
        <f t="shared" si="1"/>
        <v>0.64280626208403169</v>
      </c>
      <c r="G14">
        <f t="shared" si="2"/>
        <v>0.81646669323213372</v>
      </c>
      <c r="H14" s="3">
        <f>IFERROR(VLOOKUP(A14,'GDP Data'!A$2:Q$144,3,FALSE),"Not Found")</f>
        <v>9194717835.9998493</v>
      </c>
      <c r="I14">
        <f t="shared" si="3"/>
        <v>8.6890747078963268E-4</v>
      </c>
      <c r="J14">
        <f t="shared" si="4"/>
        <v>-0.64193735461324208</v>
      </c>
    </row>
    <row r="15" spans="1:10" x14ac:dyDescent="0.25">
      <c r="A15" t="s">
        <v>63</v>
      </c>
      <c r="B15">
        <f>('CON Score and Page Rank'!EG49-'MIN and MAX'!B$29)/('MIN and MAX'!F$29-'MIN and MAX'!B$29)</f>
        <v>2.2041822553275285E-3</v>
      </c>
      <c r="C15">
        <f>('CON Score and Page Rank'!EH49-'MIN and MAX'!C$29)/('MIN and MAX'!G$29-'MIN and MAX'!C$29)</f>
        <v>2.5056453292677035E-2</v>
      </c>
      <c r="D15">
        <f>('CON Score and Page Rank'!EI49-'MIN and MAX'!D$29)/('MIN and MAX'!H$29-'MIN and MAX'!D$29)</f>
        <v>0.93553378029912326</v>
      </c>
      <c r="E15">
        <f t="shared" si="0"/>
        <v>2.2852271037349506E-2</v>
      </c>
      <c r="F15">
        <f t="shared" si="1"/>
        <v>0.6427981150852633</v>
      </c>
      <c r="G15">
        <f t="shared" si="2"/>
        <v>0.93332959804379578</v>
      </c>
      <c r="H15" s="3">
        <f>IFERROR(VLOOKUP(A15,'GDP Data'!A$2:Q$144,3,FALSE),"Not Found")</f>
        <v>54744712814.867599</v>
      </c>
      <c r="I15">
        <f t="shared" si="3"/>
        <v>5.1734148670478219E-3</v>
      </c>
      <c r="J15">
        <f t="shared" si="4"/>
        <v>-0.63762470021821549</v>
      </c>
    </row>
    <row r="16" spans="1:10" x14ac:dyDescent="0.25">
      <c r="A16" t="s">
        <v>172</v>
      </c>
      <c r="B16">
        <f>('CON Score and Page Rank'!EG158-'MIN and MAX'!B$29)/('MIN and MAX'!F$29-'MIN and MAX'!B$29)</f>
        <v>2.0042062904845927E-3</v>
      </c>
      <c r="C16">
        <f>('CON Score and Page Rank'!EH158-'MIN and MAX'!C$29)/('MIN and MAX'!G$29-'MIN and MAX'!C$29)</f>
        <v>2.4847086222182523E-2</v>
      </c>
      <c r="D16">
        <f>('CON Score and Page Rank'!EI158-'MIN and MAX'!D$29)/('MIN and MAX'!H$29-'MIN and MAX'!D$29)</f>
        <v>0.92057761732851984</v>
      </c>
      <c r="E16">
        <f t="shared" si="0"/>
        <v>2.2842879931697931E-2</v>
      </c>
      <c r="F16">
        <f t="shared" si="1"/>
        <v>0.64278967914882712</v>
      </c>
      <c r="G16">
        <f t="shared" si="2"/>
        <v>0.91857341103803525</v>
      </c>
      <c r="H16" s="3">
        <f>IFERROR(VLOOKUP(A16,'GDP Data'!A$2:Q$144,3,FALSE),"Not Found")</f>
        <v>32685198735.305302</v>
      </c>
      <c r="I16">
        <f t="shared" si="3"/>
        <v>3.0887748674739315E-3</v>
      </c>
      <c r="J16">
        <f t="shared" si="4"/>
        <v>-0.63970090428135318</v>
      </c>
    </row>
    <row r="17" spans="1:10" x14ac:dyDescent="0.25">
      <c r="A17" t="s">
        <v>104</v>
      </c>
      <c r="B17">
        <f>('CON Score and Page Rank'!EG90-'MIN and MAX'!B$29)/('MIN and MAX'!F$29-'MIN and MAX'!B$29)</f>
        <v>2.3109954637018345E-3</v>
      </c>
      <c r="C17">
        <f>('CON Score and Page Rank'!EH90-'MIN and MAX'!C$29)/('MIN and MAX'!G$29-'MIN and MAX'!C$29)</f>
        <v>2.513390285369212E-2</v>
      </c>
      <c r="D17">
        <f>('CON Score and Page Rank'!EI90-'MIN and MAX'!D$29)/('MIN and MAX'!H$29-'MIN and MAX'!D$29)</f>
        <v>0.93553378029912326</v>
      </c>
      <c r="E17">
        <f t="shared" si="0"/>
        <v>2.2822907389990287E-2</v>
      </c>
      <c r="F17">
        <f t="shared" si="1"/>
        <v>0.64277173801403775</v>
      </c>
      <c r="G17">
        <f t="shared" si="2"/>
        <v>0.93322278483542143</v>
      </c>
      <c r="H17" s="3">
        <f>IFERROR(VLOOKUP(A17,'GDP Data'!A$2:Q$144,3,FALSE),"Not Found")</f>
        <v>74030364472.050598</v>
      </c>
      <c r="I17">
        <f t="shared" si="3"/>
        <v>6.9959228659733303E-3</v>
      </c>
      <c r="J17">
        <f t="shared" si="4"/>
        <v>-0.63577581514806447</v>
      </c>
    </row>
    <row r="18" spans="1:10" x14ac:dyDescent="0.25">
      <c r="A18" t="s">
        <v>76</v>
      </c>
      <c r="B18">
        <f>('CON Score and Page Rank'!EG62-'MIN and MAX'!B$29)/('MIN and MAX'!F$29-'MIN and MAX'!B$29)</f>
        <v>2.4059049560306222E-3</v>
      </c>
      <c r="C18">
        <f>('CON Score and Page Rank'!EH62-'MIN and MAX'!C$29)/('MIN and MAX'!G$29-'MIN and MAX'!C$29)</f>
        <v>2.5038298165160396E-2</v>
      </c>
      <c r="D18">
        <f>('CON Score and Page Rank'!EI62-'MIN and MAX'!D$29)/('MIN and MAX'!H$29-'MIN and MAX'!D$29)</f>
        <v>0.88396080453842185</v>
      </c>
      <c r="E18">
        <f t="shared" si="0"/>
        <v>2.2632393209129773E-2</v>
      </c>
      <c r="F18">
        <f t="shared" si="1"/>
        <v>0.64260060102766303</v>
      </c>
      <c r="G18">
        <f t="shared" si="2"/>
        <v>0.88155489958239119</v>
      </c>
      <c r="H18" s="3">
        <f>IFERROR(VLOOKUP(A18,'GDP Data'!A$2:Q$144,3,FALSE),"Not Found")</f>
        <v>16810536883.717699</v>
      </c>
      <c r="I18">
        <f t="shared" si="3"/>
        <v>1.5886078666881257E-3</v>
      </c>
      <c r="J18">
        <f t="shared" si="4"/>
        <v>-0.6410119931609749</v>
      </c>
    </row>
    <row r="19" spans="1:10" x14ac:dyDescent="0.25">
      <c r="A19" t="s">
        <v>107</v>
      </c>
      <c r="B19">
        <f>('CON Score and Page Rank'!EG93-'MIN and MAX'!B$29)/('MIN and MAX'!F$29-'MIN and MAX'!B$29)</f>
        <v>3.3388167656168088E-3</v>
      </c>
      <c r="C19">
        <f>('CON Score and Page Rank'!EH93-'MIN and MAX'!C$29)/('MIN and MAX'!G$29-'MIN and MAX'!C$29)</f>
        <v>2.5923813194753325E-2</v>
      </c>
      <c r="D19">
        <f>('CON Score and Page Rank'!EI93-'MIN and MAX'!D$29)/('MIN and MAX'!H$29-'MIN and MAX'!D$29)</f>
        <v>0.92109334708612689</v>
      </c>
      <c r="E19">
        <f t="shared" si="0"/>
        <v>2.2584996429136518E-2</v>
      </c>
      <c r="F19">
        <f t="shared" si="1"/>
        <v>0.64255802497345393</v>
      </c>
      <c r="G19">
        <f t="shared" si="2"/>
        <v>0.91775453032051013</v>
      </c>
      <c r="H19" s="3">
        <f>IFERROR(VLOOKUP(A19,'GDP Data'!A$2:Q$144,3,FALSE),"Not Found")</f>
        <v>17538461538.461498</v>
      </c>
      <c r="I19">
        <f t="shared" si="3"/>
        <v>1.6573972718618704E-3</v>
      </c>
      <c r="J19">
        <f t="shared" si="4"/>
        <v>-0.64090062770159206</v>
      </c>
    </row>
    <row r="20" spans="1:10" x14ac:dyDescent="0.25">
      <c r="A20" t="s">
        <v>142</v>
      </c>
      <c r="B20">
        <f>('CON Score and Page Rank'!EG128-'MIN and MAX'!B$29)/('MIN and MAX'!F$29-'MIN and MAX'!B$29)</f>
        <v>2.9443598518627124E-3</v>
      </c>
      <c r="C20">
        <f>('CON Score and Page Rank'!EH128-'MIN and MAX'!C$29)/('MIN and MAX'!G$29-'MIN and MAX'!C$29)</f>
        <v>2.5502694036305926E-2</v>
      </c>
      <c r="D20">
        <f>('CON Score and Page Rank'!EI128-'MIN and MAX'!D$29)/('MIN and MAX'!H$29-'MIN and MAX'!D$29)</f>
        <v>0.93553378029912326</v>
      </c>
      <c r="E20">
        <f t="shared" si="0"/>
        <v>2.2558334184443214E-2</v>
      </c>
      <c r="F20">
        <f t="shared" si="1"/>
        <v>0.64253407454526967</v>
      </c>
      <c r="G20">
        <f t="shared" si="2"/>
        <v>0.93258942044726056</v>
      </c>
      <c r="H20" s="3">
        <f>IFERROR(VLOOKUP(A20,'GDP Data'!A$2:Q$144,3,FALSE),"Not Found")</f>
        <v>22152694161.888199</v>
      </c>
      <c r="I20">
        <f t="shared" si="3"/>
        <v>2.0934455845962787E-3</v>
      </c>
      <c r="J20">
        <f t="shared" si="4"/>
        <v>-0.64044062896067344</v>
      </c>
    </row>
    <row r="21" spans="1:10" x14ac:dyDescent="0.25">
      <c r="A21" t="s">
        <v>92</v>
      </c>
      <c r="B21">
        <f>('CON Score and Page Rank'!EG78-'MIN and MAX'!B$29)/('MIN and MAX'!F$29-'MIN and MAX'!B$29)</f>
        <v>3.6016677760802971E-3</v>
      </c>
      <c r="C21">
        <f>('CON Score and Page Rank'!EH78-'MIN and MAX'!C$29)/('MIN and MAX'!G$29-'MIN and MAX'!C$29)</f>
        <v>2.6122796009568402E-2</v>
      </c>
      <c r="D21">
        <f>('CON Score and Page Rank'!EI78-'MIN and MAX'!D$29)/('MIN and MAX'!H$29-'MIN and MAX'!D$29)</f>
        <v>0.9726663228468283</v>
      </c>
      <c r="E21">
        <f t="shared" si="0"/>
        <v>2.2521128233488105E-2</v>
      </c>
      <c r="F21">
        <f t="shared" si="1"/>
        <v>0.64250065281102975</v>
      </c>
      <c r="G21">
        <f t="shared" si="2"/>
        <v>0.96906465507074802</v>
      </c>
      <c r="H21" s="3">
        <f>IFERROR(VLOOKUP(A21,'GDP Data'!A$2:Q$144,3,FALSE),"Not Found")</f>
        <v>34887512226.9319</v>
      </c>
      <c r="I21">
        <f t="shared" si="3"/>
        <v>3.2968950817129001E-3</v>
      </c>
      <c r="J21">
        <f t="shared" si="4"/>
        <v>-0.63920375772931681</v>
      </c>
    </row>
    <row r="22" spans="1:10" x14ac:dyDescent="0.25">
      <c r="A22" t="s">
        <v>120</v>
      </c>
      <c r="B22">
        <f>('CON Score and Page Rank'!EG106-'MIN and MAX'!B$29)/('MIN and MAX'!F$29-'MIN and MAX'!B$29)</f>
        <v>4.7130313600433741E-4</v>
      </c>
      <c r="C22">
        <f>('CON Score and Page Rank'!EH106-'MIN and MAX'!C$29)/('MIN and MAX'!G$29-'MIN and MAX'!C$29)</f>
        <v>2.2939768901250848E-2</v>
      </c>
      <c r="D22">
        <f>('CON Score and Page Rank'!EI106-'MIN and MAX'!D$29)/('MIN and MAX'!H$29-'MIN and MAX'!D$29)</f>
        <v>0.76276431150077362</v>
      </c>
      <c r="E22">
        <f t="shared" si="0"/>
        <v>2.2468465765246508E-2</v>
      </c>
      <c r="F22">
        <f t="shared" si="1"/>
        <v>0.64245334664164533</v>
      </c>
      <c r="G22">
        <f t="shared" si="2"/>
        <v>0.76229300836476932</v>
      </c>
      <c r="H22" s="3">
        <f>IFERROR(VLOOKUP(A22,'GDP Data'!A$2:Q$144,3,FALSE),"Not Found")</f>
        <v>13581644245.735201</v>
      </c>
      <c r="I22">
        <f t="shared" si="3"/>
        <v>1.2834751822966691E-3</v>
      </c>
      <c r="J22">
        <f t="shared" si="4"/>
        <v>-0.64116987145934867</v>
      </c>
    </row>
    <row r="23" spans="1:10" x14ac:dyDescent="0.25">
      <c r="A23" t="s">
        <v>207</v>
      </c>
      <c r="B23">
        <f>('CON Score and Page Rank'!EG192-'MIN and MAX'!B$29)/('MIN and MAX'!F$29-'MIN and MAX'!B$29)</f>
        <v>8.0764297886166264E-4</v>
      </c>
      <c r="C23">
        <f>('CON Score and Page Rank'!EH192-'MIN and MAX'!C$29)/('MIN and MAX'!G$29-'MIN and MAX'!C$29)</f>
        <v>2.311069344182461E-2</v>
      </c>
      <c r="D23">
        <f>('CON Score and Page Rank'!EI192-'MIN and MAX'!D$29)/('MIN and MAX'!H$29-'MIN and MAX'!D$29)</f>
        <v>0.74832387828777724</v>
      </c>
      <c r="E23">
        <f t="shared" si="0"/>
        <v>2.2303050462962947E-2</v>
      </c>
      <c r="F23">
        <f t="shared" si="1"/>
        <v>0.64230475572728296</v>
      </c>
      <c r="G23">
        <f t="shared" si="2"/>
        <v>0.74751623530891553</v>
      </c>
      <c r="H23" s="3">
        <f>IFERROR(VLOOKUP(A23,'GDP Data'!A$2:Q$144,3,FALSE),"Not Found")</f>
        <v>24468324000</v>
      </c>
      <c r="I23">
        <f t="shared" si="3"/>
        <v>2.3122742753518485E-3</v>
      </c>
      <c r="J23">
        <f t="shared" si="4"/>
        <v>-0.63999248145193111</v>
      </c>
    </row>
    <row r="24" spans="1:10" x14ac:dyDescent="0.25">
      <c r="A24" t="s">
        <v>75</v>
      </c>
      <c r="B24">
        <f>('CON Score and Page Rank'!EG61-'MIN and MAX'!B$29)/('MIN and MAX'!F$29-'MIN and MAX'!B$29)</f>
        <v>1.628631974388683E-4</v>
      </c>
      <c r="C24">
        <f>('CON Score and Page Rank'!EH61-'MIN and MAX'!C$29)/('MIN and MAX'!G$29-'MIN and MAX'!C$29)</f>
        <v>2.2447150537340779E-2</v>
      </c>
      <c r="D24">
        <f>('CON Score and Page Rank'!EI61-'MIN and MAX'!D$29)/('MIN and MAX'!H$29-'MIN and MAX'!D$29)</f>
        <v>0.74780814853017019</v>
      </c>
      <c r="E24">
        <f t="shared" si="0"/>
        <v>2.2284287339901909E-2</v>
      </c>
      <c r="F24">
        <f t="shared" si="1"/>
        <v>0.64228790100118782</v>
      </c>
      <c r="G24">
        <f t="shared" si="2"/>
        <v>0.74764528533273134</v>
      </c>
      <c r="H24" s="3" t="str">
        <f>IFERROR(VLOOKUP(A24,'GDP Data'!A$2:Q$144,3,FALSE),"Not Found")</f>
        <v>Not Found</v>
      </c>
      <c r="I24" t="str">
        <f t="shared" si="3"/>
        <v>No Value</v>
      </c>
      <c r="J24" t="str">
        <f t="shared" si="4"/>
        <v>No Value</v>
      </c>
    </row>
    <row r="25" spans="1:10" x14ac:dyDescent="0.25">
      <c r="A25" t="s">
        <v>223</v>
      </c>
      <c r="B25">
        <f>('CON Score and Page Rank'!EG208-'MIN and MAX'!B$29)/('MIN and MAX'!F$29-'MIN and MAX'!B$29)</f>
        <v>1.0101897016345171E-3</v>
      </c>
      <c r="C25">
        <f>('CON Score and Page Rank'!EH208-'MIN and MAX'!C$29)/('MIN and MAX'!G$29-'MIN and MAX'!C$29)</f>
        <v>2.3208322636837943E-2</v>
      </c>
      <c r="D25">
        <f>('CON Score and Page Rank'!EI208-'MIN and MAX'!D$29)/('MIN and MAX'!H$29-'MIN and MAX'!D$29)</f>
        <v>0.76276431150077362</v>
      </c>
      <c r="E25">
        <f t="shared" si="0"/>
        <v>2.2198132935203427E-2</v>
      </c>
      <c r="F25">
        <f t="shared" si="1"/>
        <v>0.64221050935970259</v>
      </c>
      <c r="G25">
        <f t="shared" si="2"/>
        <v>0.76175412179913915</v>
      </c>
      <c r="H25" s="3">
        <f>IFERROR(VLOOKUP(A25,'GDP Data'!A$2:Q$144,3,FALSE),"Not Found")</f>
        <v>8824873259.3210506</v>
      </c>
      <c r="I25">
        <f t="shared" si="3"/>
        <v>8.3395689139838464E-4</v>
      </c>
      <c r="J25">
        <f t="shared" si="4"/>
        <v>-0.64137655246830416</v>
      </c>
    </row>
    <row r="26" spans="1:10" x14ac:dyDescent="0.25">
      <c r="A26" t="s">
        <v>55</v>
      </c>
      <c r="B26">
        <f>('CON Score and Page Rank'!EG40-'MIN and MAX'!B$29)/('MIN and MAX'!F$29-'MIN and MAX'!B$29)</f>
        <v>2.0944687876013517E-3</v>
      </c>
      <c r="C26">
        <f>('CON Score and Page Rank'!EH40-'MIN and MAX'!C$29)/('MIN and MAX'!G$29-'MIN and MAX'!C$29)</f>
        <v>2.4156220177940238E-2</v>
      </c>
      <c r="D26">
        <f>('CON Score and Page Rank'!EI40-'MIN and MAX'!D$29)/('MIN and MAX'!H$29-'MIN and MAX'!D$29)</f>
        <v>0.81691593604951007</v>
      </c>
      <c r="E26">
        <f t="shared" si="0"/>
        <v>2.2061751390338887E-2</v>
      </c>
      <c r="F26">
        <f t="shared" si="1"/>
        <v>0.64208799917972637</v>
      </c>
      <c r="G26">
        <f t="shared" si="2"/>
        <v>0.81482146726190874</v>
      </c>
      <c r="H26" s="3">
        <f>IFERROR(VLOOKUP(A26,'GDP Data'!A$2:Q$144,3,FALSE),"Not Found")</f>
        <v>17649751243.781101</v>
      </c>
      <c r="I26">
        <f t="shared" si="3"/>
        <v>1.6679142293258146E-3</v>
      </c>
      <c r="J26">
        <f t="shared" si="4"/>
        <v>-0.64042008495040059</v>
      </c>
    </row>
    <row r="27" spans="1:10" x14ac:dyDescent="0.25">
      <c r="A27" t="s">
        <v>204</v>
      </c>
      <c r="B27">
        <f>('CON Score and Page Rank'!EG189-'MIN and MAX'!B$29)/('MIN and MAX'!F$29-'MIN and MAX'!B$29)</f>
        <v>6.4207734930461617E-4</v>
      </c>
      <c r="C27">
        <f>('CON Score and Page Rank'!EH189-'MIN and MAX'!C$29)/('MIN and MAX'!G$29-'MIN and MAX'!C$29)</f>
        <v>2.2672201759760306E-2</v>
      </c>
      <c r="D27">
        <f>('CON Score and Page Rank'!EI189-'MIN and MAX'!D$29)/('MIN and MAX'!H$29-'MIN and MAX'!D$29)</f>
        <v>0.86178442496132024</v>
      </c>
      <c r="E27">
        <f t="shared" si="0"/>
        <v>2.2030124410455688E-2</v>
      </c>
      <c r="F27">
        <f t="shared" si="1"/>
        <v>0.64205958897949411</v>
      </c>
      <c r="G27">
        <f t="shared" si="2"/>
        <v>0.86114234761201558</v>
      </c>
      <c r="H27" s="3">
        <f>IFERROR(VLOOKUP(A27,'GDP Data'!A$2:Q$144,3,FALSE),"Not Found")</f>
        <v>31682400000</v>
      </c>
      <c r="I27">
        <f t="shared" si="3"/>
        <v>2.9940096633266507E-3</v>
      </c>
      <c r="J27">
        <f t="shared" si="4"/>
        <v>-0.63906557931616748</v>
      </c>
    </row>
    <row r="28" spans="1:10" x14ac:dyDescent="0.25">
      <c r="A28" t="s">
        <v>82</v>
      </c>
      <c r="B28">
        <f>('CON Score and Page Rank'!EG68-'MIN and MAX'!B$29)/('MIN and MAX'!F$29-'MIN and MAX'!B$29)</f>
        <v>5.6293048057327758E-4</v>
      </c>
      <c r="C28">
        <f>('CON Score and Page Rank'!EH68-'MIN and MAX'!C$29)/('MIN and MAX'!G$29-'MIN and MAX'!C$29)</f>
        <v>2.2514423681744881E-2</v>
      </c>
      <c r="D28">
        <f>('CON Score and Page Rank'!EI68-'MIN and MAX'!D$29)/('MIN and MAX'!H$29-'MIN and MAX'!D$29)</f>
        <v>0.69623517276946878</v>
      </c>
      <c r="E28">
        <f t="shared" si="0"/>
        <v>2.1951493201171603E-2</v>
      </c>
      <c r="F28">
        <f t="shared" si="1"/>
        <v>0.6419889553493302</v>
      </c>
      <c r="G28">
        <f t="shared" si="2"/>
        <v>0.69567224228889546</v>
      </c>
      <c r="H28" s="3">
        <f>IFERROR(VLOOKUP(A28,'GDP Data'!A$2:Q$144,3,FALSE),"Not Found")</f>
        <v>5023265365.2516899</v>
      </c>
      <c r="I28">
        <f t="shared" si="3"/>
        <v>4.7470220201176796E-4</v>
      </c>
      <c r="J28">
        <f t="shared" si="4"/>
        <v>-0.64151425314731847</v>
      </c>
    </row>
    <row r="29" spans="1:10" x14ac:dyDescent="0.25">
      <c r="A29" t="s">
        <v>178</v>
      </c>
      <c r="B29">
        <f>('CON Score and Page Rank'!EG163-'MIN and MAX'!B$29)/('MIN and MAX'!F$29-'MIN and MAX'!B$29)</f>
        <v>3.993398635116374E-3</v>
      </c>
      <c r="C29">
        <f>('CON Score and Page Rank'!EH163-'MIN and MAX'!C$29)/('MIN and MAX'!G$29-'MIN and MAX'!C$29)</f>
        <v>2.561160042521872E-2</v>
      </c>
      <c r="D29">
        <f>('CON Score and Page Rank'!EI163-'MIN and MAX'!D$29)/('MIN and MAX'!H$29-'MIN and MAX'!D$29)</f>
        <v>0.88396080453842185</v>
      </c>
      <c r="E29">
        <f t="shared" si="0"/>
        <v>2.1618201790102345E-2</v>
      </c>
      <c r="F29">
        <f t="shared" si="1"/>
        <v>0.64168956300269575</v>
      </c>
      <c r="G29">
        <f t="shared" si="2"/>
        <v>0.87996740590330547</v>
      </c>
      <c r="H29" s="3">
        <f>IFERROR(VLOOKUP(A29,'GDP Data'!A$2:Q$144,3,FALSE),"Not Found")</f>
        <v>14183497963.1071</v>
      </c>
      <c r="I29">
        <f t="shared" si="3"/>
        <v>1.3403507929107808E-3</v>
      </c>
      <c r="J29">
        <f t="shared" si="4"/>
        <v>-0.64034921220978502</v>
      </c>
    </row>
    <row r="30" spans="1:10" x14ac:dyDescent="0.25">
      <c r="A30" t="s">
        <v>139</v>
      </c>
      <c r="B30">
        <f>('CON Score and Page Rank'!EG125-'MIN and MAX'!B$29)/('MIN and MAX'!F$29-'MIN and MAX'!B$29)</f>
        <v>1.6055437551105214E-4</v>
      </c>
      <c r="C30">
        <f>('CON Score and Page Rank'!EH125-'MIN and MAX'!C$29)/('MIN and MAX'!G$29-'MIN and MAX'!C$29)</f>
        <v>2.1757993392105782E-2</v>
      </c>
      <c r="D30">
        <f>('CON Score and Page Rank'!EI125-'MIN and MAX'!D$29)/('MIN and MAX'!H$29-'MIN and MAX'!D$29)</f>
        <v>0.83084063950489939</v>
      </c>
      <c r="E30">
        <f t="shared" si="0"/>
        <v>2.1597439016594729E-2</v>
      </c>
      <c r="F30">
        <f t="shared" si="1"/>
        <v>0.64167091201057114</v>
      </c>
      <c r="G30">
        <f t="shared" si="2"/>
        <v>0.83068008512938829</v>
      </c>
      <c r="H30" s="3">
        <f>IFERROR(VLOOKUP(A30,'GDP Data'!A$2:Q$144,3,FALSE),"Not Found")</f>
        <v>3219488663.7723098</v>
      </c>
      <c r="I30">
        <f t="shared" si="3"/>
        <v>3.0424400204229798E-4</v>
      </c>
      <c r="J30">
        <f t="shared" si="4"/>
        <v>-0.64136666800852882</v>
      </c>
    </row>
    <row r="31" spans="1:10" x14ac:dyDescent="0.25">
      <c r="A31" t="s">
        <v>58</v>
      </c>
      <c r="B31">
        <f>('CON Score and Page Rank'!EG43-'MIN and MAX'!B$29)/('MIN and MAX'!F$29-'MIN and MAX'!B$29)</f>
        <v>5.9926132164327371E-3</v>
      </c>
      <c r="C31">
        <f>('CON Score and Page Rank'!EH43-'MIN and MAX'!C$29)/('MIN and MAX'!G$29-'MIN and MAX'!C$29)</f>
        <v>2.7506896437067579E-2</v>
      </c>
      <c r="D31">
        <f>('CON Score and Page Rank'!EI43-'MIN and MAX'!D$29)/('MIN and MAX'!H$29-'MIN and MAX'!D$29)</f>
        <v>0.95461578133058278</v>
      </c>
      <c r="E31">
        <f t="shared" si="0"/>
        <v>2.1514283220634842E-2</v>
      </c>
      <c r="F31">
        <f t="shared" si="1"/>
        <v>0.64159621398937461</v>
      </c>
      <c r="G31">
        <f t="shared" si="2"/>
        <v>0.94862316811415004</v>
      </c>
      <c r="H31" s="3" t="str">
        <f>IFERROR(VLOOKUP(A31,'GDP Data'!A$2:Q$144,3,FALSE),"Not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219</v>
      </c>
      <c r="B32">
        <f>('CON Score and Page Rank'!EG204-'MIN and MAX'!B$29)/('MIN and MAX'!F$29-'MIN and MAX'!B$29)</f>
        <v>3.860728037217888E-3</v>
      </c>
      <c r="C32">
        <f>('CON Score and Page Rank'!EH204-'MIN and MAX'!C$29)/('MIN and MAX'!G$29-'MIN and MAX'!C$29)</f>
        <v>2.5344103846374876E-2</v>
      </c>
      <c r="D32">
        <f>('CON Score and Page Rank'!EI204-'MIN and MAX'!D$29)/('MIN and MAX'!H$29-'MIN and MAX'!D$29)</f>
        <v>0.86900464156781843</v>
      </c>
      <c r="E32">
        <f t="shared" si="0"/>
        <v>2.1483375809156987E-2</v>
      </c>
      <c r="F32">
        <f t="shared" si="1"/>
        <v>0.64156845017025577</v>
      </c>
      <c r="G32">
        <f t="shared" si="2"/>
        <v>0.86514391353060049</v>
      </c>
      <c r="H32" s="3">
        <f>IFERROR(VLOOKUP(A32,'GDP Data'!A$2:Q$144,3,FALSE),"Not Found")</f>
        <v>52030158775.405502</v>
      </c>
      <c r="I32">
        <f t="shared" si="3"/>
        <v>4.916887551384491E-3</v>
      </c>
      <c r="J32">
        <f t="shared" si="4"/>
        <v>-0.63665156261887124</v>
      </c>
    </row>
    <row r="33" spans="1:10" x14ac:dyDescent="0.25">
      <c r="A33" t="s">
        <v>206</v>
      </c>
      <c r="B33">
        <f>('CON Score and Page Rank'!EG191-'MIN and MAX'!B$29)/('MIN and MAX'!F$29-'MIN and MAX'!B$29)</f>
        <v>8.886560760985214E-4</v>
      </c>
      <c r="C33">
        <f>('CON Score and Page Rank'!EH191-'MIN and MAX'!C$29)/('MIN and MAX'!G$29-'MIN and MAX'!C$29)</f>
        <v>2.2242014659733685E-2</v>
      </c>
      <c r="D33">
        <f>('CON Score and Page Rank'!EI191-'MIN and MAX'!D$29)/('MIN and MAX'!H$29-'MIN and MAX'!D$29)</f>
        <v>0.8824136152656008</v>
      </c>
      <c r="E33">
        <f t="shared" si="0"/>
        <v>2.1353358583635164E-2</v>
      </c>
      <c r="F33">
        <f t="shared" si="1"/>
        <v>0.64145165699479723</v>
      </c>
      <c r="G33">
        <f t="shared" si="2"/>
        <v>0.88152495918950224</v>
      </c>
      <c r="H33" s="3">
        <f>IFERROR(VLOOKUP(A33,'GDP Data'!A$2:Q$144,3,FALSE),"Not Found")</f>
        <v>25601765400.515301</v>
      </c>
      <c r="I33">
        <f t="shared" si="3"/>
        <v>2.4193853056386104E-3</v>
      </c>
      <c r="J33">
        <f t="shared" si="4"/>
        <v>-0.63903227168915866</v>
      </c>
    </row>
    <row r="34" spans="1:10" x14ac:dyDescent="0.25">
      <c r="A34" t="s">
        <v>258</v>
      </c>
      <c r="B34">
        <f>('CON Score and Page Rank'!EG177-'MIN and MAX'!B$29)/('MIN and MAX'!F$29-'MIN and MAX'!B$29)</f>
        <v>4.2578444409503077E-3</v>
      </c>
      <c r="C34">
        <f>('CON Score and Page Rank'!EH177-'MIN and MAX'!C$29)/('MIN and MAX'!G$29-'MIN and MAX'!C$29)</f>
        <v>2.5608141572573333E-2</v>
      </c>
      <c r="D34">
        <f>('CON Score and Page Rank'!EI177-'MIN and MAX'!D$29)/('MIN and MAX'!H$29-'MIN and MAX'!D$29)</f>
        <v>0.93553378029912326</v>
      </c>
      <c r="E34">
        <f t="shared" si="0"/>
        <v>2.1350297131623026E-2</v>
      </c>
      <c r="F34">
        <f t="shared" si="1"/>
        <v>0.64144890692302348</v>
      </c>
      <c r="G34">
        <f t="shared" si="2"/>
        <v>0.93127593585817292</v>
      </c>
      <c r="H34" s="3" t="str">
        <f>IFERROR(VLOOKUP(A34,'GDP Data'!A$2:Q$144,3,FALSE),"Not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125</v>
      </c>
      <c r="B35">
        <f>('CON Score and Page Rank'!EG111-'MIN and MAX'!B$29)/('MIN and MAX'!F$29-'MIN and MAX'!B$29)</f>
        <v>1.7732115389541313E-4</v>
      </c>
      <c r="C35">
        <f>('CON Score and Page Rank'!EH111-'MIN and MAX'!C$29)/('MIN and MAX'!G$29-'MIN and MAX'!C$29)</f>
        <v>2.1471210117483715E-2</v>
      </c>
      <c r="D35">
        <f>('CON Score and Page Rank'!EI111-'MIN and MAX'!D$29)/('MIN and MAX'!H$29-'MIN and MAX'!D$29)</f>
        <v>0.68231046931407946</v>
      </c>
      <c r="E35">
        <f t="shared" si="0"/>
        <v>2.1293888963588303E-2</v>
      </c>
      <c r="F35">
        <f t="shared" si="1"/>
        <v>0.64139823602891577</v>
      </c>
      <c r="G35">
        <f t="shared" si="2"/>
        <v>0.682133148160184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130</v>
      </c>
      <c r="B36">
        <f>('CON Score and Page Rank'!EG116-'MIN and MAX'!B$29)/('MIN and MAX'!F$29-'MIN and MAX'!B$29)</f>
        <v>5.0618885500745435E-4</v>
      </c>
      <c r="C36">
        <f>('CON Score and Page Rank'!EH116-'MIN and MAX'!C$29)/('MIN and MAX'!G$29-'MIN and MAX'!C$29)</f>
        <v>2.1769683698227727E-2</v>
      </c>
      <c r="D36">
        <f>('CON Score and Page Rank'!EI116-'MIN and MAX'!D$29)/('MIN and MAX'!H$29-'MIN and MAX'!D$29)</f>
        <v>0.68385765858690051</v>
      </c>
      <c r="E36">
        <f t="shared" si="0"/>
        <v>2.1263494843220272E-2</v>
      </c>
      <c r="F36">
        <f t="shared" si="1"/>
        <v>0.6413709332940758</v>
      </c>
      <c r="G36">
        <f t="shared" si="2"/>
        <v>0.68335146973189309</v>
      </c>
      <c r="H36" s="3">
        <f>IFERROR(VLOOKUP(A36,'GDP Data'!A$2:Q$144,3,FALSE),"Not Found")</f>
        <v>5707720390.8514996</v>
      </c>
      <c r="I36">
        <f t="shared" si="3"/>
        <v>5.3938369586192824E-4</v>
      </c>
      <c r="J36">
        <f t="shared" si="4"/>
        <v>-0.64083154959821387</v>
      </c>
    </row>
    <row r="37" spans="1:10" x14ac:dyDescent="0.25">
      <c r="A37" t="s">
        <v>110</v>
      </c>
      <c r="B37">
        <f>('CON Score and Page Rank'!EG96-'MIN and MAX'!B$29)/('MIN and MAX'!F$29-'MIN and MAX'!B$29)</f>
        <v>6.0788461457759787E-3</v>
      </c>
      <c r="C37">
        <f>('CON Score and Page Rank'!EH96-'MIN and MAX'!C$29)/('MIN and MAX'!G$29-'MIN and MAX'!C$29)</f>
        <v>2.7319570571486915E-2</v>
      </c>
      <c r="D37">
        <f>('CON Score and Page Rank'!EI96-'MIN and MAX'!D$29)/('MIN and MAX'!H$29-'MIN and MAX'!D$29)</f>
        <v>0.92109334708612689</v>
      </c>
      <c r="E37">
        <f t="shared" si="0"/>
        <v>2.1240724425710934E-2</v>
      </c>
      <c r="F37">
        <f t="shared" si="1"/>
        <v>0.64135047885539076</v>
      </c>
      <c r="G37">
        <f t="shared" si="2"/>
        <v>0.91501450094035086</v>
      </c>
      <c r="H37" s="3">
        <f>IFERROR(VLOOKUP(A37,'GDP Data'!A$2:Q$144,3,FALSE),"Not Found")</f>
        <v>184137469733.33301</v>
      </c>
      <c r="I37">
        <f t="shared" si="3"/>
        <v>1.7401123770993284E-2</v>
      </c>
      <c r="J37">
        <f t="shared" si="4"/>
        <v>-0.62394935508439753</v>
      </c>
    </row>
    <row r="38" spans="1:10" x14ac:dyDescent="0.25">
      <c r="A38" t="s">
        <v>171</v>
      </c>
      <c r="B38">
        <f>('CON Score and Page Rank'!EG157-'MIN and MAX'!B$29)/('MIN and MAX'!F$29-'MIN and MAX'!B$29)</f>
        <v>3.8831660047015237E-4</v>
      </c>
      <c r="C38">
        <f>('CON Score and Page Rank'!EH157-'MIN and MAX'!C$29)/('MIN and MAX'!G$29-'MIN and MAX'!C$29)</f>
        <v>2.1589657859187213E-2</v>
      </c>
      <c r="D38">
        <f>('CON Score and Page Rank'!EI157-'MIN and MAX'!D$29)/('MIN and MAX'!H$29-'MIN and MAX'!D$29)</f>
        <v>0.68231046931407946</v>
      </c>
      <c r="E38">
        <f t="shared" si="0"/>
        <v>2.120134125871706E-2</v>
      </c>
      <c r="F38">
        <f t="shared" si="1"/>
        <v>0.6413151013497228</v>
      </c>
      <c r="G38">
        <f t="shared" si="2"/>
        <v>0.68192215271360934</v>
      </c>
      <c r="H38" s="3">
        <f>IFERROR(VLOOKUP(A38,'GDP Data'!A$2:Q$144,3,FALSE),"Not Found")</f>
        <v>11401421329.197399</v>
      </c>
      <c r="I38">
        <f t="shared" si="3"/>
        <v>1.0774425433450622E-3</v>
      </c>
      <c r="J38">
        <f t="shared" si="4"/>
        <v>-0.64023765880637773</v>
      </c>
    </row>
    <row r="39" spans="1:10" x14ac:dyDescent="0.25">
      <c r="A39" t="s">
        <v>46</v>
      </c>
      <c r="B39">
        <f>('CON Score and Page Rank'!EG31-'MIN and MAX'!B$29)/('MIN and MAX'!F$29-'MIN and MAX'!B$29)</f>
        <v>7.7009764774679003E-3</v>
      </c>
      <c r="C39">
        <f>('CON Score and Page Rank'!EH31-'MIN and MAX'!C$29)/('MIN and MAX'!G$29-'MIN and MAX'!C$29)</f>
        <v>2.8897051139653393E-2</v>
      </c>
      <c r="D39">
        <f>('CON Score and Page Rank'!EI31-'MIN and MAX'!D$29)/('MIN and MAX'!H$29-'MIN and MAX'!D$29)</f>
        <v>0.99174832387828782</v>
      </c>
      <c r="E39">
        <f t="shared" si="0"/>
        <v>2.1196074662185493E-2</v>
      </c>
      <c r="F39">
        <f t="shared" si="1"/>
        <v>0.64131037041864569</v>
      </c>
      <c r="G39">
        <f t="shared" si="2"/>
        <v>0.98404734740081989</v>
      </c>
      <c r="H39" s="3">
        <f>IFERROR(VLOOKUP(A39,'GDP Data'!A$2:Q$144,3,FALSE),"Not Found")</f>
        <v>8976196808.5106392</v>
      </c>
      <c r="I39">
        <f t="shared" si="3"/>
        <v>8.4825707599811551E-4</v>
      </c>
      <c r="J39">
        <f t="shared" si="4"/>
        <v>-0.64046211334264758</v>
      </c>
    </row>
    <row r="40" spans="1:10" x14ac:dyDescent="0.25">
      <c r="A40" t="s">
        <v>127</v>
      </c>
      <c r="B40">
        <f>('CON Score and Page Rank'!EG113-'MIN and MAX'!B$29)/('MIN and MAX'!F$29-'MIN and MAX'!B$29)</f>
        <v>3.7186623656895322E-4</v>
      </c>
      <c r="C40">
        <f>('CON Score and Page Rank'!EH113-'MIN and MAX'!C$29)/('MIN and MAX'!G$29-'MIN and MAX'!C$29)</f>
        <v>2.1545425343365635E-2</v>
      </c>
      <c r="D40">
        <f>('CON Score and Page Rank'!EI113-'MIN and MAX'!D$29)/('MIN and MAX'!H$29-'MIN and MAX'!D$29)</f>
        <v>0.83032490974729245</v>
      </c>
      <c r="E40">
        <f t="shared" si="0"/>
        <v>2.1173559106796681E-2</v>
      </c>
      <c r="F40">
        <f t="shared" si="1"/>
        <v>0.64129014492005865</v>
      </c>
      <c r="G40">
        <f t="shared" si="2"/>
        <v>0.82995304351072352</v>
      </c>
      <c r="H40" s="3">
        <f>IFERROR(VLOOKUP(A40,'GDP Data'!A$2:Q$144,3,FALSE),"Not Found")</f>
        <v>6777384700</v>
      </c>
      <c r="I40">
        <f t="shared" si="3"/>
        <v>6.4046774499034777E-4</v>
      </c>
      <c r="J40">
        <f t="shared" si="4"/>
        <v>-0.64064967717506827</v>
      </c>
    </row>
    <row r="41" spans="1:10" x14ac:dyDescent="0.25">
      <c r="A41" t="s">
        <v>214</v>
      </c>
      <c r="B41">
        <f>('CON Score and Page Rank'!EG199-'MIN and MAX'!B$29)/('MIN and MAX'!F$29-'MIN and MAX'!B$29)</f>
        <v>2.1648964512021492E-4</v>
      </c>
      <c r="C41">
        <f>('CON Score and Page Rank'!EH199-'MIN and MAX'!C$29)/('MIN and MAX'!G$29-'MIN and MAX'!C$29)</f>
        <v>2.1325263470883628E-2</v>
      </c>
      <c r="D41">
        <f>('CON Score and Page Rank'!EI199-'MIN and MAX'!D$29)/('MIN and MAX'!H$29-'MIN and MAX'!D$29)</f>
        <v>0.77875193398659104</v>
      </c>
      <c r="E41">
        <f t="shared" si="0"/>
        <v>2.1108773825763413E-2</v>
      </c>
      <c r="F41">
        <f t="shared" si="1"/>
        <v>0.64123194894899027</v>
      </c>
      <c r="G41">
        <f t="shared" si="2"/>
        <v>0.77853544434147082</v>
      </c>
      <c r="H41" s="3">
        <f>IFERROR(VLOOKUP(A41,'GDP Data'!A$2:Q$144,3,FALSE),"Not Found")</f>
        <v>7651174661.4287205</v>
      </c>
      <c r="I41">
        <f t="shared" si="3"/>
        <v>7.2304152690823938E-4</v>
      </c>
      <c r="J41">
        <f t="shared" si="4"/>
        <v>-0.640508907422082</v>
      </c>
    </row>
    <row r="42" spans="1:10" x14ac:dyDescent="0.25">
      <c r="A42" t="s">
        <v>117</v>
      </c>
      <c r="B42">
        <f>('CON Score and Page Rank'!EG103-'MIN and MAX'!B$29)/('MIN and MAX'!F$29-'MIN and MAX'!B$29)</f>
        <v>3.1412505111604619E-4</v>
      </c>
      <c r="C42">
        <f>('CON Score and Page Rank'!EH103-'MIN and MAX'!C$29)/('MIN and MAX'!G$29-'MIN and MAX'!C$29)</f>
        <v>2.1388182258507894E-2</v>
      </c>
      <c r="D42">
        <f>('CON Score and Page Rank'!EI103-'MIN and MAX'!D$29)/('MIN and MAX'!H$29-'MIN and MAX'!D$29)</f>
        <v>0.76431150077359467</v>
      </c>
      <c r="E42">
        <f t="shared" si="0"/>
        <v>2.1074057207391847E-2</v>
      </c>
      <c r="F42">
        <f t="shared" si="1"/>
        <v>0.6412007633573541</v>
      </c>
      <c r="G42">
        <f t="shared" si="2"/>
        <v>0.76399737572247861</v>
      </c>
      <c r="H42" s="3">
        <f>IFERROR(VLOOKUP(A42,'GDP Data'!A$2:Q$144,3,FALSE),"Not Found")</f>
        <v>15716489369.9266</v>
      </c>
      <c r="I42">
        <f t="shared" si="3"/>
        <v>1.4852195871250544E-3</v>
      </c>
      <c r="J42">
        <f t="shared" si="4"/>
        <v>-0.63971554377022899</v>
      </c>
    </row>
    <row r="43" spans="1:10" x14ac:dyDescent="0.25">
      <c r="A43" t="s">
        <v>78</v>
      </c>
      <c r="B43">
        <f>('CON Score and Page Rank'!EG64-'MIN and MAX'!B$29)/('MIN and MAX'!F$29-'MIN and MAX'!B$29)</f>
        <v>7.8312297816458213E-3</v>
      </c>
      <c r="C43">
        <f>('CON Score and Page Rank'!EH64-'MIN and MAX'!C$29)/('MIN and MAX'!G$29-'MIN and MAX'!C$29)</f>
        <v>2.890295659170336E-2</v>
      </c>
      <c r="D43">
        <f>('CON Score and Page Rank'!EI64-'MIN and MAX'!D$29)/('MIN and MAX'!H$29-'MIN and MAX'!D$29)</f>
        <v>0.99174832387828782</v>
      </c>
      <c r="E43">
        <f t="shared" si="0"/>
        <v>2.1071726810057541E-2</v>
      </c>
      <c r="F43">
        <f t="shared" si="1"/>
        <v>0.64119866998469777</v>
      </c>
      <c r="G43">
        <f t="shared" si="2"/>
        <v>0.98391709409664196</v>
      </c>
      <c r="H43" s="3">
        <f>IFERROR(VLOOKUP(A43,'GDP Data'!A$2:Q$144,3,FALSE),"Not Found")</f>
        <v>96684636118.598404</v>
      </c>
      <c r="I43">
        <f t="shared" si="3"/>
        <v>9.1367678848289433E-3</v>
      </c>
      <c r="J43">
        <f t="shared" si="4"/>
        <v>-0.63206190209986879</v>
      </c>
    </row>
    <row r="44" spans="1:10" x14ac:dyDescent="0.25">
      <c r="A44" t="s">
        <v>69</v>
      </c>
      <c r="B44">
        <f>('CON Score and Page Rank'!EG55-'MIN and MAX'!B$29)/('MIN and MAX'!F$29-'MIN and MAX'!B$29)</f>
        <v>1.4821555894575932E-3</v>
      </c>
      <c r="C44">
        <f>('CON Score and Page Rank'!EH55-'MIN and MAX'!C$29)/('MIN and MAX'!G$29-'MIN and MAX'!C$29)</f>
        <v>2.2515257603933123E-2</v>
      </c>
      <c r="D44">
        <f>('CON Score and Page Rank'!EI55-'MIN and MAX'!D$29)/('MIN and MAX'!H$29-'MIN and MAX'!D$29)</f>
        <v>0.8824136152656008</v>
      </c>
      <c r="E44">
        <f t="shared" si="0"/>
        <v>2.103310201447553E-2</v>
      </c>
      <c r="F44">
        <f t="shared" si="1"/>
        <v>0.64116397371649669</v>
      </c>
      <c r="G44">
        <f t="shared" si="2"/>
        <v>0.88093145967614317</v>
      </c>
      <c r="H44" s="3">
        <f>IFERROR(VLOOKUP(A44,'GDP Data'!A$2:Q$144,3,FALSE),"Not Found")</f>
        <v>10953485244.423901</v>
      </c>
      <c r="I44">
        <f t="shared" si="3"/>
        <v>1.0351122600848117E-3</v>
      </c>
      <c r="J44">
        <f t="shared" si="4"/>
        <v>-0.6401288614564119</v>
      </c>
    </row>
    <row r="45" spans="1:10" x14ac:dyDescent="0.25">
      <c r="A45" t="s">
        <v>57</v>
      </c>
      <c r="B45">
        <f>('CON Score and Page Rank'!EG42-'MIN and MAX'!B$29)/('MIN and MAX'!F$29-'MIN and MAX'!B$29)</f>
        <v>1.5469078747525808E-3</v>
      </c>
      <c r="C45">
        <f>('CON Score and Page Rank'!EH42-'MIN and MAX'!C$29)/('MIN and MAX'!G$29-'MIN and MAX'!C$29)</f>
        <v>2.2521205393571109E-2</v>
      </c>
      <c r="D45">
        <f>('CON Score and Page Rank'!EI42-'MIN and MAX'!D$29)/('MIN and MAX'!H$29-'MIN and MAX'!D$29)</f>
        <v>0.86745745229499738</v>
      </c>
      <c r="E45">
        <f t="shared" si="0"/>
        <v>2.0974297518818529E-2</v>
      </c>
      <c r="F45">
        <f t="shared" si="1"/>
        <v>0.64111115022521348</v>
      </c>
      <c r="G45">
        <f t="shared" si="2"/>
        <v>0.86591054442024484</v>
      </c>
      <c r="H45" s="3">
        <f>IFERROR(VLOOKUP(A45,'GDP Data'!A$2:Q$144,3,FALSE),"Not Found")</f>
        <v>4613630622.7750101</v>
      </c>
      <c r="I45">
        <f t="shared" si="3"/>
        <v>4.3599142323839522E-4</v>
      </c>
      <c r="J45">
        <f t="shared" si="4"/>
        <v>-0.64067515880197512</v>
      </c>
    </row>
    <row r="46" spans="1:10" x14ac:dyDescent="0.25">
      <c r="A46" t="s">
        <v>81</v>
      </c>
      <c r="B46">
        <f>('CON Score and Page Rank'!EG67-'MIN and MAX'!B$29)/('MIN and MAX'!F$29-'MIN and MAX'!B$29)</f>
        <v>2.7059804019929834E-5</v>
      </c>
      <c r="C46">
        <f>('CON Score and Page Rank'!EH67-'MIN and MAX'!C$29)/('MIN and MAX'!G$29-'MIN and MAX'!C$29)</f>
        <v>2.0947022025441218E-2</v>
      </c>
      <c r="D46">
        <f>('CON Score and Page Rank'!EI67-'MIN and MAX'!D$29)/('MIN and MAX'!H$29-'MIN and MAX'!D$29)</f>
        <v>0.67251160391954612</v>
      </c>
      <c r="E46">
        <f t="shared" si="0"/>
        <v>2.0919962221421288E-2</v>
      </c>
      <c r="F46">
        <f t="shared" si="1"/>
        <v>0.64106234137010187</v>
      </c>
      <c r="G46">
        <f t="shared" si="2"/>
        <v>0.67248454411552616</v>
      </c>
      <c r="H46" s="3">
        <f>IFERROR(VLOOKUP(A46,'GDP Data'!A$2:Q$144,3,FALSE),"Not Found")</f>
        <v>8231326016.4749403</v>
      </c>
      <c r="I46">
        <f t="shared" si="3"/>
        <v>7.7786624862125455E-4</v>
      </c>
      <c r="J46">
        <f t="shared" si="4"/>
        <v>-0.64028447512148057</v>
      </c>
    </row>
    <row r="47" spans="1:10" x14ac:dyDescent="0.25">
      <c r="A47" t="s">
        <v>126</v>
      </c>
      <c r="B47">
        <f>('CON Score and Page Rank'!EG112-'MIN and MAX'!B$29)/('MIN and MAX'!F$29-'MIN and MAX'!B$29)</f>
        <v>3.9251591108012461E-4</v>
      </c>
      <c r="C47">
        <f>('CON Score and Page Rank'!EH112-'MIN and MAX'!C$29)/('MIN and MAX'!G$29-'MIN and MAX'!C$29)</f>
        <v>2.1273984954050008E-2</v>
      </c>
      <c r="D47">
        <f>('CON Score and Page Rank'!EI112-'MIN and MAX'!D$29)/('MIN and MAX'!H$29-'MIN and MAX'!D$29)</f>
        <v>0.61732851985559567</v>
      </c>
      <c r="E47">
        <f t="shared" si="0"/>
        <v>2.0881469042969884E-2</v>
      </c>
      <c r="F47">
        <f t="shared" si="1"/>
        <v>0.64102776333225497</v>
      </c>
      <c r="G47">
        <f t="shared" si="2"/>
        <v>0.61693600394451553</v>
      </c>
      <c r="H47" s="3">
        <f>IFERROR(VLOOKUP(A47,'GDP Data'!A$2:Q$144,3,FALSE),"Not Found")</f>
        <v>4094480988.1193099</v>
      </c>
      <c r="I47">
        <f t="shared" si="3"/>
        <v>3.8693140812364173E-4</v>
      </c>
      <c r="J47">
        <f t="shared" si="4"/>
        <v>-0.64064083192413135</v>
      </c>
    </row>
    <row r="48" spans="1:10" x14ac:dyDescent="0.25">
      <c r="A48" t="s">
        <v>195</v>
      </c>
      <c r="B48">
        <f>('CON Score and Page Rank'!EG181-'MIN and MAX'!B$29)/('MIN and MAX'!F$29-'MIN and MAX'!B$29)</f>
        <v>5.4946489141379281E-3</v>
      </c>
      <c r="C48">
        <f>('CON Score and Page Rank'!EH181-'MIN and MAX'!C$29)/('MIN and MAX'!G$29-'MIN and MAX'!C$29)</f>
        <v>2.6367056950333395E-2</v>
      </c>
      <c r="D48">
        <f>('CON Score and Page Rank'!EI181-'MIN and MAX'!D$29)/('MIN and MAX'!H$29-'MIN and MAX'!D$29)</f>
        <v>0.93553378029912326</v>
      </c>
      <c r="E48">
        <f t="shared" si="0"/>
        <v>2.0872408036195465E-2</v>
      </c>
      <c r="F48">
        <f t="shared" si="1"/>
        <v>0.64101962392034406</v>
      </c>
      <c r="G48">
        <f t="shared" si="2"/>
        <v>0.93003913138498528</v>
      </c>
      <c r="H48" s="3">
        <f>IFERROR(VLOOKUP(A48,'GDP Data'!A$2:Q$144,3,FALSE),"Not Found")</f>
        <v>39309580983.228203</v>
      </c>
      <c r="I48">
        <f t="shared" si="3"/>
        <v>3.7147837703301132E-3</v>
      </c>
      <c r="J48">
        <f t="shared" si="4"/>
        <v>-0.63730484015001398</v>
      </c>
    </row>
    <row r="49" spans="1:10" x14ac:dyDescent="0.25">
      <c r="A49" t="s">
        <v>102</v>
      </c>
      <c r="B49">
        <f>('CON Score and Page Rank'!EG88-'MIN and MAX'!B$29)/('MIN and MAX'!F$29-'MIN and MAX'!B$29)</f>
        <v>1.4617378664073412E-4</v>
      </c>
      <c r="C49">
        <f>('CON Score and Page Rank'!EH88-'MIN and MAX'!C$29)/('MIN and MAX'!G$29-'MIN and MAX'!C$29)</f>
        <v>2.0969916396901499E-2</v>
      </c>
      <c r="D49">
        <f>('CON Score and Page Rank'!EI88-'MIN and MAX'!D$29)/('MIN and MAX'!H$29-'MIN and MAX'!D$29)</f>
        <v>0.76379577101598761</v>
      </c>
      <c r="E49">
        <f t="shared" si="0"/>
        <v>2.0823742610260765E-2</v>
      </c>
      <c r="F49">
        <f t="shared" si="1"/>
        <v>0.64097590825415329</v>
      </c>
      <c r="G49">
        <f t="shared" si="2"/>
        <v>0.76364959722934689</v>
      </c>
      <c r="H49" s="3">
        <f>IFERROR(VLOOKUP(A49,'GDP Data'!A$2:Q$144,3,FALSE),"Not Found")</f>
        <v>3557333364.30795</v>
      </c>
      <c r="I49">
        <f t="shared" si="3"/>
        <v>3.3617057004558702E-4</v>
      </c>
      <c r="J49">
        <f t="shared" si="4"/>
        <v>-0.64063973768410776</v>
      </c>
    </row>
    <row r="50" spans="1:10" x14ac:dyDescent="0.25">
      <c r="A50" t="s">
        <v>84</v>
      </c>
      <c r="B50">
        <f>('CON Score and Page Rank'!EG70-'MIN and MAX'!B$29)/('MIN and MAX'!F$29-'MIN and MAX'!B$29)</f>
        <v>9.1030430604130668E-4</v>
      </c>
      <c r="C50">
        <f>('CON Score and Page Rank'!EH70-'MIN and MAX'!C$29)/('MIN and MAX'!G$29-'MIN and MAX'!C$29)</f>
        <v>2.1703806411271016E-2</v>
      </c>
      <c r="D50">
        <f>('CON Score and Page Rank'!EI70-'MIN and MAX'!D$29)/('MIN and MAX'!H$29-'MIN and MAX'!D$29)</f>
        <v>0.77875193398659104</v>
      </c>
      <c r="E50">
        <f t="shared" si="0"/>
        <v>2.0793502105229709E-2</v>
      </c>
      <c r="F50">
        <f t="shared" si="1"/>
        <v>0.64094874351043662</v>
      </c>
      <c r="G50">
        <f t="shared" si="2"/>
        <v>0.77784162968054971</v>
      </c>
      <c r="H50" s="3">
        <f>IFERROR(VLOOKUP(A50,'GDP Data'!A$2:Q$144,3,FALSE),"Not Found")</f>
        <v>5314909953.9299202</v>
      </c>
      <c r="I50">
        <f t="shared" si="3"/>
        <v>5.0226282610462542E-4</v>
      </c>
      <c r="J50">
        <f t="shared" si="4"/>
        <v>-0.64044648068433196</v>
      </c>
    </row>
    <row r="51" spans="1:10" x14ac:dyDescent="0.25">
      <c r="A51" t="s">
        <v>47</v>
      </c>
      <c r="B51">
        <f>('CON Score and Page Rank'!EG32-'MIN and MAX'!B$29)/('MIN and MAX'!F$29-'MIN and MAX'!B$29)</f>
        <v>2.1034992085934927E-3</v>
      </c>
      <c r="C51">
        <f>('CON Score and Page Rank'!EH32-'MIN and MAX'!C$29)/('MIN and MAX'!G$29-'MIN and MAX'!C$29)</f>
        <v>2.2797291370953848E-2</v>
      </c>
      <c r="D51">
        <f>('CON Score and Page Rank'!EI32-'MIN and MAX'!D$29)/('MIN and MAX'!H$29-'MIN and MAX'!D$29)</f>
        <v>0.84940691077875197</v>
      </c>
      <c r="E51">
        <f t="shared" si="0"/>
        <v>2.0693792162360357E-2</v>
      </c>
      <c r="F51">
        <f t="shared" si="1"/>
        <v>0.64085917506436518</v>
      </c>
      <c r="G51">
        <f t="shared" si="2"/>
        <v>0.84730341157015843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131</v>
      </c>
      <c r="B52">
        <f>('CON Score and Page Rank'!EG117-'MIN and MAX'!B$29)/('MIN and MAX'!F$29-'MIN and MAX'!B$29)</f>
        <v>1.0494107094259505E-3</v>
      </c>
      <c r="C52">
        <f>('CON Score and Page Rank'!EH117-'MIN and MAX'!C$29)/('MIN and MAX'!G$29-'MIN and MAX'!C$29)</f>
        <v>2.1707466688198795E-2</v>
      </c>
      <c r="D52">
        <f>('CON Score and Page Rank'!EI117-'MIN and MAX'!D$29)/('MIN and MAX'!H$29-'MIN and MAX'!D$29)</f>
        <v>0.74935533780299124</v>
      </c>
      <c r="E52">
        <f t="shared" si="0"/>
        <v>2.0658055978772846E-2</v>
      </c>
      <c r="F52">
        <f t="shared" si="1"/>
        <v>0.64082707360747582</v>
      </c>
      <c r="G52">
        <f t="shared" si="2"/>
        <v>0.74830592709356525</v>
      </c>
      <c r="H52" s="3">
        <f>IFERROR(VLOOKUP(A52,'GDP Data'!A$2:Q$144,3,FALSE),"Not Found")</f>
        <v>53991289844.329102</v>
      </c>
      <c r="I52">
        <f t="shared" si="3"/>
        <v>5.102215852630842E-3</v>
      </c>
      <c r="J52">
        <f t="shared" si="4"/>
        <v>-0.635724857754845</v>
      </c>
    </row>
    <row r="53" spans="1:10" x14ac:dyDescent="0.25">
      <c r="A53" t="s">
        <v>208</v>
      </c>
      <c r="B53">
        <f>('CON Score and Page Rank'!EG193-'MIN and MAX'!B$29)/('MIN and MAX'!F$29-'MIN and MAX'!B$29)</f>
        <v>4.9356645500000498E-4</v>
      </c>
      <c r="C53">
        <f>('CON Score and Page Rank'!EH193-'MIN and MAX'!C$29)/('MIN and MAX'!G$29-'MIN and MAX'!C$29)</f>
        <v>2.1139252636445959E-2</v>
      </c>
      <c r="D53">
        <f>('CON Score and Page Rank'!EI193-'MIN and MAX'!D$29)/('MIN and MAX'!H$29-'MIN and MAX'!D$29)</f>
        <v>0.76379577101598761</v>
      </c>
      <c r="E53">
        <f t="shared" si="0"/>
        <v>2.0645686181445955E-2</v>
      </c>
      <c r="F53">
        <f t="shared" si="1"/>
        <v>0.64081596194205004</v>
      </c>
      <c r="G53">
        <f t="shared" si="2"/>
        <v>0.76330220456098763</v>
      </c>
      <c r="H53" s="3">
        <f>IFERROR(VLOOKUP(A53,'GDP Data'!A$2:Q$144,3,FALSE),"Not Found")</f>
        <v>12282533600</v>
      </c>
      <c r="I53">
        <f t="shared" si="3"/>
        <v>1.160708288782866E-3</v>
      </c>
      <c r="J53">
        <f t="shared" si="4"/>
        <v>-0.63965525365326714</v>
      </c>
    </row>
    <row r="54" spans="1:10" x14ac:dyDescent="0.25">
      <c r="A54" t="s">
        <v>184</v>
      </c>
      <c r="B54">
        <f>('CON Score and Page Rank'!EG169-'MIN and MAX'!B$29)/('MIN and MAX'!F$29-'MIN and MAX'!B$29)</f>
        <v>6.4099660831826591E-3</v>
      </c>
      <c r="C54">
        <f>('CON Score and Page Rank'!EH169-'MIN and MAX'!C$29)/('MIN and MAX'!G$29-'MIN and MAX'!C$29)</f>
        <v>2.6893676246293921E-2</v>
      </c>
      <c r="D54">
        <f>('CON Score and Page Rank'!EI169-'MIN and MAX'!D$29)/('MIN and MAX'!H$29-'MIN and MAX'!D$29)</f>
        <v>0.93553378029912326</v>
      </c>
      <c r="E54">
        <f t="shared" si="0"/>
        <v>2.0483710163111263E-2</v>
      </c>
      <c r="F54">
        <f t="shared" si="1"/>
        <v>0.64067046050211751</v>
      </c>
      <c r="G54">
        <f t="shared" si="2"/>
        <v>0.92912381421594059</v>
      </c>
      <c r="H54" s="3">
        <f>IFERROR(VLOOKUP(A54,'GDP Data'!A$2:Q$144,3,FALSE),"Not Found")</f>
        <v>8362398701.5894299</v>
      </c>
      <c r="I54">
        <f t="shared" si="3"/>
        <v>7.9025271195202985E-4</v>
      </c>
      <c r="J54">
        <f t="shared" si="4"/>
        <v>-0.63988020779016552</v>
      </c>
    </row>
    <row r="55" spans="1:10" x14ac:dyDescent="0.25">
      <c r="A55" t="s">
        <v>50</v>
      </c>
      <c r="B55">
        <f>('CON Score and Page Rank'!EG35-'MIN and MAX'!B$29)/('MIN and MAX'!F$29-'MIN and MAX'!B$29)</f>
        <v>2.6030510270163365E-3</v>
      </c>
      <c r="C55">
        <f>('CON Score and Page Rank'!EH35-'MIN and MAX'!C$29)/('MIN and MAX'!G$29-'MIN and MAX'!C$29)</f>
        <v>2.3075241485166615E-2</v>
      </c>
      <c r="D55">
        <f>('CON Score and Page Rank'!EI35-'MIN and MAX'!D$29)/('MIN and MAX'!H$29-'MIN and MAX'!D$29)</f>
        <v>0.8824136152656008</v>
      </c>
      <c r="E55">
        <f t="shared" si="0"/>
        <v>2.0472190458150279E-2</v>
      </c>
      <c r="F55">
        <f t="shared" si="1"/>
        <v>0.64066011246617582</v>
      </c>
      <c r="G55">
        <f t="shared" si="2"/>
        <v>0.8798105642385845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100</v>
      </c>
      <c r="B56">
        <f>('CON Score and Page Rank'!EG86-'MIN and MAX'!B$29)/('MIN and MAX'!F$29-'MIN and MAX'!B$29)</f>
        <v>6.7802983874753519E-3</v>
      </c>
      <c r="C56">
        <f>('CON Score and Page Rank'!EH86-'MIN and MAX'!C$29)/('MIN and MAX'!G$29-'MIN and MAX'!C$29)</f>
        <v>2.7246186701878814E-2</v>
      </c>
      <c r="D56">
        <f>('CON Score and Page Rank'!EI86-'MIN and MAX'!D$29)/('MIN and MAX'!H$29-'MIN and MAX'!D$29)</f>
        <v>0.93553378029912326</v>
      </c>
      <c r="E56">
        <f t="shared" si="0"/>
        <v>2.0465888314403463E-2</v>
      </c>
      <c r="F56">
        <f t="shared" si="1"/>
        <v>0.64065445131337528</v>
      </c>
      <c r="G56">
        <f t="shared" si="2"/>
        <v>0.92875348191164786</v>
      </c>
      <c r="H56" s="3">
        <f>IFERROR(VLOOKUP(A56,'GDP Data'!A$2:Q$144,3,FALSE),"Not Found")</f>
        <v>39459581217.3759</v>
      </c>
      <c r="I56">
        <f t="shared" si="3"/>
        <v>3.7289589007034269E-3</v>
      </c>
      <c r="J56">
        <f t="shared" si="4"/>
        <v>-0.63692549241267182</v>
      </c>
    </row>
    <row r="57" spans="1:10" x14ac:dyDescent="0.25">
      <c r="A57" t="s">
        <v>94</v>
      </c>
      <c r="B57">
        <f>('CON Score and Page Rank'!EG80-'MIN and MAX'!B$29)/('MIN and MAX'!F$29-'MIN and MAX'!B$29)</f>
        <v>6.128708120204867E-3</v>
      </c>
      <c r="C57">
        <f>('CON Score and Page Rank'!EH80-'MIN and MAX'!C$29)/('MIN and MAX'!G$29-'MIN and MAX'!C$29)</f>
        <v>2.6592339105051207E-2</v>
      </c>
      <c r="D57">
        <f>('CON Score and Page Rank'!EI80-'MIN and MAX'!D$29)/('MIN and MAX'!H$29-'MIN and MAX'!D$29)</f>
        <v>0.8318720990201135</v>
      </c>
      <c r="E57">
        <f t="shared" si="0"/>
        <v>2.046363098484634E-2</v>
      </c>
      <c r="F57">
        <f t="shared" si="1"/>
        <v>0.64065242357677366</v>
      </c>
      <c r="G57">
        <f t="shared" si="2"/>
        <v>0.82574339089990867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185</v>
      </c>
      <c r="B58">
        <f>('CON Score and Page Rank'!EG170-'MIN and MAX'!B$29)/('MIN and MAX'!F$29-'MIN and MAX'!B$29)</f>
        <v>6.5286049571671402E-3</v>
      </c>
      <c r="C58">
        <f>('CON Score and Page Rank'!EH170-'MIN and MAX'!C$29)/('MIN and MAX'!G$29-'MIN and MAX'!C$29)</f>
        <v>2.6962812244570835E-2</v>
      </c>
      <c r="D58">
        <f>('CON Score and Page Rank'!EI170-'MIN and MAX'!D$29)/('MIN and MAX'!H$29-'MIN and MAX'!D$29)</f>
        <v>0.93553378029912326</v>
      </c>
      <c r="E58">
        <f t="shared" si="0"/>
        <v>2.0434207287403694E-2</v>
      </c>
      <c r="F58">
        <f t="shared" si="1"/>
        <v>0.64062599256315778</v>
      </c>
      <c r="G58">
        <f t="shared" si="2"/>
        <v>0.92900517534195615</v>
      </c>
      <c r="H58" s="3">
        <f>IFERROR(VLOOKUP(A58,'GDP Data'!A$2:Q$144,3,FALSE),"Not Found")</f>
        <v>12237388001.7264</v>
      </c>
      <c r="I58">
        <f t="shared" si="3"/>
        <v>1.156441997167085E-3</v>
      </c>
      <c r="J58">
        <f t="shared" si="4"/>
        <v>-0.63946955056599064</v>
      </c>
    </row>
    <row r="59" spans="1:10" x14ac:dyDescent="0.25">
      <c r="A59" t="s">
        <v>111</v>
      </c>
      <c r="B59">
        <f>('CON Score and Page Rank'!EG97-'MIN and MAX'!B$29)/('MIN and MAX'!F$29-'MIN and MAX'!B$29)</f>
        <v>7.2017859510217221E-4</v>
      </c>
      <c r="C59">
        <f>('CON Score and Page Rank'!EH97-'MIN and MAX'!C$29)/('MIN and MAX'!G$29-'MIN and MAX'!C$29)</f>
        <v>2.1124091931063717E-2</v>
      </c>
      <c r="D59">
        <f>('CON Score and Page Rank'!EI97-'MIN and MAX'!D$29)/('MIN and MAX'!H$29-'MIN and MAX'!D$29)</f>
        <v>0.7122227952552862</v>
      </c>
      <c r="E59">
        <f t="shared" si="0"/>
        <v>2.0403913335961546E-2</v>
      </c>
      <c r="F59">
        <f t="shared" si="1"/>
        <v>0.64059877980906377</v>
      </c>
      <c r="G59">
        <f t="shared" si="2"/>
        <v>0.711502616660184</v>
      </c>
      <c r="H59" s="3">
        <f>IFERROR(VLOOKUP(A59,'GDP Data'!A$2:Q$144,3,FALSE),"Not Found")</f>
        <v>6507824767.0630302</v>
      </c>
      <c r="I59">
        <f t="shared" si="3"/>
        <v>6.1499413680223783E-4</v>
      </c>
      <c r="J59">
        <f t="shared" si="4"/>
        <v>-0.63998378567226155</v>
      </c>
    </row>
    <row r="60" spans="1:10" x14ac:dyDescent="0.25">
      <c r="A60" t="s">
        <v>160</v>
      </c>
      <c r="B60">
        <f>('CON Score and Page Rank'!EG145-'MIN and MAX'!B$29)/('MIN and MAX'!F$29-'MIN and MAX'!B$29)</f>
        <v>9.2602209796055421E-3</v>
      </c>
      <c r="C60">
        <f>('CON Score and Page Rank'!EH145-'MIN and MAX'!C$29)/('MIN and MAX'!G$29-'MIN and MAX'!C$29)</f>
        <v>2.9614184449868096E-2</v>
      </c>
      <c r="D60">
        <f>('CON Score and Page Rank'!EI145-'MIN and MAX'!D$29)/('MIN and MAX'!H$29-'MIN and MAX'!D$29)</f>
        <v>0.99174832387828782</v>
      </c>
      <c r="E60">
        <f t="shared" si="0"/>
        <v>2.0353963470262554E-2</v>
      </c>
      <c r="F60">
        <f t="shared" si="1"/>
        <v>0.64055391034345788</v>
      </c>
      <c r="G60">
        <f t="shared" si="2"/>
        <v>0.98248810289868227</v>
      </c>
      <c r="H60" s="3">
        <f>IFERROR(VLOOKUP(A60,'GDP Data'!A$2:Q$144,3,FALSE),"Not Found")</f>
        <v>78921234457.548706</v>
      </c>
      <c r="I60">
        <f t="shared" si="3"/>
        <v>7.4581136090564179E-3</v>
      </c>
      <c r="J60">
        <f t="shared" si="4"/>
        <v>-0.63309579673440142</v>
      </c>
    </row>
    <row r="61" spans="1:10" x14ac:dyDescent="0.25">
      <c r="A61" t="s">
        <v>211</v>
      </c>
      <c r="B61">
        <f>('CON Score and Page Rank'!EG196-'MIN and MAX'!B$29)/('MIN and MAX'!F$29-'MIN and MAX'!B$29)</f>
        <v>4.4342454130321134E-4</v>
      </c>
      <c r="C61">
        <f>('CON Score and Page Rank'!EH196-'MIN and MAX'!C$29)/('MIN and MAX'!G$29-'MIN and MAX'!C$29)</f>
        <v>2.0714264079045117E-2</v>
      </c>
      <c r="D61">
        <f>('CON Score and Page Rank'!EI196-'MIN and MAX'!D$29)/('MIN and MAX'!H$29-'MIN and MAX'!D$29)</f>
        <v>0.70964414646725116</v>
      </c>
      <c r="E61">
        <f t="shared" si="0"/>
        <v>2.0270839537741905E-2</v>
      </c>
      <c r="F61">
        <f t="shared" si="1"/>
        <v>0.64047924094487063</v>
      </c>
      <c r="G61">
        <f t="shared" si="2"/>
        <v>0.70920072192594796</v>
      </c>
      <c r="H61" s="3">
        <f>IFERROR(VLOOKUP(A61,'GDP Data'!A$2:Q$144,3,FALSE),"Not Found")</f>
        <v>18405203853.1036</v>
      </c>
      <c r="I61">
        <f t="shared" si="3"/>
        <v>1.7393050460725538E-3</v>
      </c>
      <c r="J61">
        <f t="shared" si="4"/>
        <v>-0.63873993589879807</v>
      </c>
    </row>
    <row r="62" spans="1:10" x14ac:dyDescent="0.25">
      <c r="A62" t="s">
        <v>87</v>
      </c>
      <c r="B62">
        <f>('CON Score and Page Rank'!EG73-'MIN and MAX'!B$29)/('MIN and MAX'!F$29-'MIN and MAX'!B$29)</f>
        <v>7.6525196447113728E-3</v>
      </c>
      <c r="C62">
        <f>('CON Score and Page Rank'!EH73-'MIN and MAX'!C$29)/('MIN and MAX'!G$29-'MIN and MAX'!C$29)</f>
        <v>2.7921367311238867E-2</v>
      </c>
      <c r="D62">
        <f>('CON Score and Page Rank'!EI73-'MIN and MAX'!D$29)/('MIN and MAX'!H$29-'MIN and MAX'!D$29)</f>
        <v>0.92109334708612689</v>
      </c>
      <c r="E62">
        <f t="shared" si="0"/>
        <v>2.0268847666527492E-2</v>
      </c>
      <c r="F62">
        <f t="shared" si="1"/>
        <v>0.64047745166684766</v>
      </c>
      <c r="G62">
        <f t="shared" si="2"/>
        <v>0.91344082744141553</v>
      </c>
      <c r="H62" s="3">
        <f>IFERROR(VLOOKUP(A62,'GDP Data'!A$2:Q$144,3,FALSE),"Not Found")</f>
        <v>126878750295.944</v>
      </c>
      <c r="I62">
        <f t="shared" si="3"/>
        <v>1.1990133463906316E-2</v>
      </c>
      <c r="J62">
        <f t="shared" si="4"/>
        <v>-0.62848731820294135</v>
      </c>
    </row>
    <row r="63" spans="1:10" x14ac:dyDescent="0.25">
      <c r="A63" t="s">
        <v>202</v>
      </c>
      <c r="B63">
        <f>('CON Score and Page Rank'!EG187-'MIN and MAX'!B$29)/('MIN and MAX'!F$29-'MIN and MAX'!B$29)</f>
        <v>6.2459708412795321E-3</v>
      </c>
      <c r="C63">
        <f>('CON Score and Page Rank'!EH187-'MIN and MAX'!C$29)/('MIN and MAX'!G$29-'MIN and MAX'!C$29)</f>
        <v>2.6502068952609807E-2</v>
      </c>
      <c r="D63">
        <f>('CON Score and Page Rank'!EI187-'MIN and MAX'!D$29)/('MIN and MAX'!H$29-'MIN and MAX'!D$29)</f>
        <v>0.86900464156781843</v>
      </c>
      <c r="E63">
        <f t="shared" si="0"/>
        <v>2.0256098111330275E-2</v>
      </c>
      <c r="F63">
        <f t="shared" si="1"/>
        <v>0.6404659988687188</v>
      </c>
      <c r="G63">
        <f t="shared" si="2"/>
        <v>0.86275867072653889</v>
      </c>
      <c r="H63" s="3">
        <f>IFERROR(VLOOKUP(A63,'GDP Data'!A$2:Q$144,3,FALSE),"Not Found")</f>
        <v>98211749595.544205</v>
      </c>
      <c r="I63">
        <f t="shared" si="3"/>
        <v>9.281081210428397E-3</v>
      </c>
      <c r="J63">
        <f t="shared" si="4"/>
        <v>-0.63118491765829043</v>
      </c>
    </row>
    <row r="64" spans="1:10" x14ac:dyDescent="0.25">
      <c r="A64" t="s">
        <v>28</v>
      </c>
      <c r="B64">
        <f>('CON Score and Page Rank'!EG15-'MIN and MAX'!B$29)/('MIN and MAX'!F$29-'MIN and MAX'!B$29)</f>
        <v>8.9114609468113944E-3</v>
      </c>
      <c r="C64">
        <f>('CON Score and Page Rank'!EH15-'MIN and MAX'!C$29)/('MIN and MAX'!G$29-'MIN and MAX'!C$29)</f>
        <v>2.907503451081132E-2</v>
      </c>
      <c r="D64">
        <f>('CON Score and Page Rank'!EI15-'MIN and MAX'!D$29)/('MIN and MAX'!H$29-'MIN and MAX'!D$29)</f>
        <v>0.95461578133058278</v>
      </c>
      <c r="E64">
        <f t="shared" si="0"/>
        <v>2.0163573563999927E-2</v>
      </c>
      <c r="F64">
        <f t="shared" si="1"/>
        <v>0.64038288499171359</v>
      </c>
      <c r="G64">
        <f t="shared" si="2"/>
        <v>0.94570432038377139</v>
      </c>
      <c r="H64" s="3">
        <f>IFERROR(VLOOKUP(A64,'GDP Data'!A$2:Q$144,3,FALSE),"Not Found")</f>
        <v>8234846804.6058197</v>
      </c>
      <c r="I64">
        <f t="shared" si="3"/>
        <v>7.7819896564036858E-4</v>
      </c>
      <c r="J64">
        <f t="shared" si="4"/>
        <v>-0.63960468602607323</v>
      </c>
    </row>
    <row r="65" spans="1:10" x14ac:dyDescent="0.25">
      <c r="A65" t="s">
        <v>198</v>
      </c>
      <c r="B65">
        <f>('CON Score and Page Rank'!EG183-'MIN and MAX'!B$29)/('MIN and MAX'!F$29-'MIN and MAX'!B$29)</f>
        <v>5.6599813343258644E-4</v>
      </c>
      <c r="C65">
        <f>('CON Score and Page Rank'!EH183-'MIN and MAX'!C$29)/('MIN and MAX'!G$29-'MIN and MAX'!C$29)</f>
        <v>2.0692949027913649E-2</v>
      </c>
      <c r="D65">
        <f>('CON Score and Page Rank'!EI183-'MIN and MAX'!D$29)/('MIN and MAX'!H$29-'MIN and MAX'!D$29)</f>
        <v>0.80195977307890665</v>
      </c>
      <c r="E65">
        <f t="shared" si="0"/>
        <v>2.0126950894481063E-2</v>
      </c>
      <c r="F65">
        <f t="shared" si="1"/>
        <v>0.64034998721336367</v>
      </c>
      <c r="G65">
        <f t="shared" si="2"/>
        <v>0.80139377494547404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122</v>
      </c>
      <c r="B66">
        <f>('CON Score and Page Rank'!EG108-'MIN and MAX'!B$29)/('MIN and MAX'!F$29-'MIN and MAX'!B$29)</f>
        <v>2.6309454854763848E-3</v>
      </c>
      <c r="C66">
        <f>('CON Score and Page Rank'!EH108-'MIN and MAX'!C$29)/('MIN and MAX'!G$29-'MIN and MAX'!C$29)</f>
        <v>2.263871657650935E-2</v>
      </c>
      <c r="D66">
        <f>('CON Score and Page Rank'!EI108-'MIN and MAX'!D$29)/('MIN and MAX'!H$29-'MIN and MAX'!D$29)</f>
        <v>0.81588447653429608</v>
      </c>
      <c r="E66">
        <f t="shared" si="0"/>
        <v>2.0007771091032966E-2</v>
      </c>
      <c r="F66">
        <f t="shared" si="1"/>
        <v>0.64024292918594183</v>
      </c>
      <c r="G66">
        <f t="shared" si="2"/>
        <v>0.8132535310488197</v>
      </c>
      <c r="H66" s="3">
        <f>IFERROR(VLOOKUP(A66,'GDP Data'!A$2:Q$144,3,FALSE),"Not Found")</f>
        <v>22066031834.2948</v>
      </c>
      <c r="I66">
        <f t="shared" si="3"/>
        <v>2.0852559320995927E-3</v>
      </c>
      <c r="J66">
        <f t="shared" si="4"/>
        <v>-0.63815767325384221</v>
      </c>
    </row>
    <row r="67" spans="1:10" x14ac:dyDescent="0.25">
      <c r="A67" t="s">
        <v>65</v>
      </c>
      <c r="B67">
        <f>('CON Score and Page Rank'!EG51-'MIN and MAX'!B$29)/('MIN and MAX'!F$29-'MIN and MAX'!B$29)</f>
        <v>9.9417241505763061E-5</v>
      </c>
      <c r="C67">
        <f>('CON Score and Page Rank'!EH51-'MIN and MAX'!C$29)/('MIN and MAX'!G$29-'MIN and MAX'!C$29)</f>
        <v>2.0099342687007447E-2</v>
      </c>
      <c r="D67">
        <f>('CON Score and Page Rank'!EI51-'MIN and MAX'!D$29)/('MIN and MAX'!H$29-'MIN and MAX'!D$29)</f>
        <v>0.64311500773594632</v>
      </c>
      <c r="E67">
        <f t="shared" ref="E67:E130" si="5">C67-B67</f>
        <v>1.9999925445501682E-2</v>
      </c>
      <c r="F67">
        <f t="shared" si="1"/>
        <v>0.64023588152090016</v>
      </c>
      <c r="G67">
        <f t="shared" si="2"/>
        <v>0.64301559049444057</v>
      </c>
      <c r="H67" s="3">
        <f>IFERROR(VLOOKUP(A67,'GDP Data'!A$2:Q$144,3,FALSE),"Not Found")</f>
        <v>3666222600.09828</v>
      </c>
      <c r="I67">
        <f t="shared" si="3"/>
        <v>3.4646068140673712E-4</v>
      </c>
      <c r="J67">
        <f t="shared" si="4"/>
        <v>-0.63988942083949341</v>
      </c>
    </row>
    <row r="68" spans="1:10" x14ac:dyDescent="0.25">
      <c r="A68" t="s">
        <v>123</v>
      </c>
      <c r="B68">
        <f>('CON Score and Page Rank'!EG109-'MIN and MAX'!B$29)/('MIN and MAX'!F$29-'MIN and MAX'!B$29)</f>
        <v>1.8175911760451682E-4</v>
      </c>
      <c r="C68">
        <f>('CON Score and Page Rank'!EH109-'MIN and MAX'!C$29)/('MIN and MAX'!G$29-'MIN and MAX'!C$29)</f>
        <v>2.0141663596582132E-2</v>
      </c>
      <c r="D68">
        <f>('CON Score and Page Rank'!EI109-'MIN and MAX'!D$29)/('MIN and MAX'!H$29-'MIN and MAX'!D$29)</f>
        <v>0.69984528107271793</v>
      </c>
      <c r="E68">
        <f t="shared" si="5"/>
        <v>1.9959904478977615E-2</v>
      </c>
      <c r="F68">
        <f t="shared" ref="F68:F131" si="6">(E68-MIN(E$3:E$220))/(MAX(E$3:E$220)-MIN(E$3:E$220))</f>
        <v>0.6401999310862827</v>
      </c>
      <c r="G68">
        <f t="shared" ref="G68:G131" si="7">D68-B68</f>
        <v>0.69966352195511339</v>
      </c>
      <c r="H68" s="3">
        <f>IFERROR(VLOOKUP(A68,'GDP Data'!A$2:Q$144,3,FALSE),"Not Found")</f>
        <v>5840503868.5724602</v>
      </c>
      <c r="I68">
        <f t="shared" ref="I68:I131" si="8">IFERROR((H68-MIN(H$3:H$220))/(MAX(H$3:H$220)-MIN(H$3:H$220)),"No Value")</f>
        <v>5.519318303285935E-4</v>
      </c>
      <c r="J68">
        <f t="shared" ref="J68:J131" si="9">IFERROR(I68-F68,"No Value")</f>
        <v>-0.63964799925595406</v>
      </c>
    </row>
    <row r="69" spans="1:10" x14ac:dyDescent="0.25">
      <c r="A69" t="s">
        <v>218</v>
      </c>
      <c r="B69">
        <f>('CON Score and Page Rank'!EG203-'MIN and MAX'!B$29)/('MIN and MAX'!F$29-'MIN and MAX'!B$29)</f>
        <v>4.89963575039478E-4</v>
      </c>
      <c r="C69">
        <f>('CON Score and Page Rank'!EH203-'MIN and MAX'!C$29)/('MIN and MAX'!G$29-'MIN and MAX'!C$29)</f>
        <v>2.0307021385810069E-2</v>
      </c>
      <c r="D69">
        <f>('CON Score and Page Rank'!EI203-'MIN and MAX'!D$29)/('MIN and MAX'!H$29-'MIN and MAX'!D$29)</f>
        <v>0.64311500773594632</v>
      </c>
      <c r="E69">
        <f t="shared" si="5"/>
        <v>1.9817057810770592E-2</v>
      </c>
      <c r="F69">
        <f t="shared" si="6"/>
        <v>0.6400716133505624</v>
      </c>
      <c r="G69">
        <f t="shared" si="7"/>
        <v>0.64262504416090682</v>
      </c>
      <c r="H69" s="3">
        <f>IFERROR(VLOOKUP(A69,'GDP Data'!A$2:Q$144,3,FALSE),"Not Found")</f>
        <v>8495806432.1846704</v>
      </c>
      <c r="I69">
        <f t="shared" si="8"/>
        <v>8.0285983876580112E-4</v>
      </c>
      <c r="J69">
        <f t="shared" si="9"/>
        <v>-0.63926875351179657</v>
      </c>
    </row>
    <row r="70" spans="1:10" x14ac:dyDescent="0.25">
      <c r="A70" t="s">
        <v>56</v>
      </c>
      <c r="B70">
        <f>('CON Score and Page Rank'!EG41-'MIN and MAX'!B$29)/('MIN and MAX'!F$29-'MIN and MAX'!B$29)</f>
        <v>1.2474099659958589E-3</v>
      </c>
      <c r="C70">
        <f>('CON Score and Page Rank'!EH41-'MIN and MAX'!C$29)/('MIN and MAX'!G$29-'MIN and MAX'!C$29)</f>
        <v>2.101576287289663E-2</v>
      </c>
      <c r="D70">
        <f>('CON Score and Page Rank'!EI41-'MIN and MAX'!D$29)/('MIN and MAX'!H$29-'MIN and MAX'!D$29)</f>
        <v>0.73182052604435277</v>
      </c>
      <c r="E70">
        <f t="shared" si="5"/>
        <v>1.9768352906900773E-2</v>
      </c>
      <c r="F70">
        <f t="shared" si="6"/>
        <v>0.6400278622217368</v>
      </c>
      <c r="G70">
        <f t="shared" si="7"/>
        <v>0.73057311607835695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101</v>
      </c>
      <c r="B71">
        <f>('CON Score and Page Rank'!EG87-'MIN and MAX'!B$29)/('MIN and MAX'!F$29-'MIN and MAX'!B$29)</f>
        <v>8.8646532080228222E-4</v>
      </c>
      <c r="C71">
        <f>('CON Score and Page Rank'!EH87-'MIN and MAX'!C$29)/('MIN and MAX'!G$29-'MIN and MAX'!C$29)</f>
        <v>2.0448453305978734E-2</v>
      </c>
      <c r="D71">
        <f>('CON Score and Page Rank'!EI87-'MIN and MAX'!D$29)/('MIN and MAX'!H$29-'MIN and MAX'!D$29)</f>
        <v>0.69468798349664773</v>
      </c>
      <c r="E71">
        <f t="shared" si="5"/>
        <v>1.956198798517645E-2</v>
      </c>
      <c r="F71">
        <f t="shared" si="6"/>
        <v>0.6398424866731145</v>
      </c>
      <c r="G71">
        <f t="shared" si="7"/>
        <v>0.69380151817584546</v>
      </c>
      <c r="H71" s="3">
        <f>IFERROR(VLOOKUP(A71,'GDP Data'!A$2:Q$144,3,FALSE),"Not Found")</f>
        <v>5398568543.6349201</v>
      </c>
      <c r="I71">
        <f t="shared" si="8"/>
        <v>5.1016862320323693E-4</v>
      </c>
      <c r="J71">
        <f t="shared" si="9"/>
        <v>-0.63933231804991131</v>
      </c>
    </row>
    <row r="72" spans="1:10" x14ac:dyDescent="0.25">
      <c r="A72" t="s">
        <v>53</v>
      </c>
      <c r="B72">
        <f>('CON Score and Page Rank'!EG38-'MIN and MAX'!B$29)/('MIN and MAX'!F$29-'MIN and MAX'!B$29)</f>
        <v>5.9701086349879633E-3</v>
      </c>
      <c r="C72">
        <f>('CON Score and Page Rank'!EH38-'MIN and MAX'!C$29)/('MIN and MAX'!G$29-'MIN and MAX'!C$29)</f>
        <v>2.547698742263545E-2</v>
      </c>
      <c r="D72">
        <f>('CON Score and Page Rank'!EI38-'MIN and MAX'!D$29)/('MIN and MAX'!H$29-'MIN and MAX'!D$29)</f>
        <v>0.86178442496132024</v>
      </c>
      <c r="E72">
        <f t="shared" si="5"/>
        <v>1.9506878787647487E-2</v>
      </c>
      <c r="F72">
        <f t="shared" si="6"/>
        <v>0.63979298263124185</v>
      </c>
      <c r="G72">
        <f t="shared" si="7"/>
        <v>0.85581431632633231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112</v>
      </c>
      <c r="B73">
        <f>('CON Score and Page Rank'!EG98-'MIN and MAX'!B$29)/('MIN and MAX'!F$29-'MIN and MAX'!B$29)</f>
        <v>2.006055907186559E-4</v>
      </c>
      <c r="C73">
        <f>('CON Score and Page Rank'!EH98-'MIN and MAX'!C$29)/('MIN and MAX'!G$29-'MIN and MAX'!C$29)</f>
        <v>1.9692601630042557E-2</v>
      </c>
      <c r="D73">
        <f>('CON Score and Page Rank'!EI98-'MIN and MAX'!D$29)/('MIN and MAX'!H$29-'MIN and MAX'!D$29)</f>
        <v>0.70500257864878801</v>
      </c>
      <c r="E73">
        <f t="shared" si="5"/>
        <v>1.9491996039323899E-2</v>
      </c>
      <c r="F73">
        <f t="shared" si="6"/>
        <v>0.63977961360702773</v>
      </c>
      <c r="G73">
        <f t="shared" si="7"/>
        <v>0.70480197305806935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226</v>
      </c>
      <c r="B74">
        <f>('CON Score and Page Rank'!EG211-'MIN and MAX'!B$29)/('MIN and MAX'!F$29-'MIN and MAX'!B$29)</f>
        <v>9.8842657966420437E-3</v>
      </c>
      <c r="C74">
        <f>('CON Score and Page Rank'!EH211-'MIN and MAX'!C$29)/('MIN and MAX'!G$29-'MIN and MAX'!C$29)</f>
        <v>2.9313619648867414E-2</v>
      </c>
      <c r="D74">
        <f>('CON Score and Page Rank'!EI211-'MIN and MAX'!D$29)/('MIN and MAX'!H$29-'MIN and MAX'!D$29)</f>
        <v>0.95461578133058278</v>
      </c>
      <c r="E74">
        <f t="shared" si="5"/>
        <v>1.942935385222537E-2</v>
      </c>
      <c r="F74">
        <f t="shared" si="6"/>
        <v>0.63972334275584197</v>
      </c>
      <c r="G74">
        <f t="shared" si="7"/>
        <v>0.94473151553394075</v>
      </c>
      <c r="H74" s="3">
        <f>IFERROR(VLOOKUP(A74,'GDP Data'!A$2:Q$144,3,FALSE),"Not Found")</f>
        <v>122903960204.505</v>
      </c>
      <c r="I74">
        <f t="shared" si="8"/>
        <v>1.1614512931892852E-2</v>
      </c>
      <c r="J74">
        <f t="shared" si="9"/>
        <v>-0.62810882982394911</v>
      </c>
    </row>
    <row r="75" spans="1:10" x14ac:dyDescent="0.25">
      <c r="A75" t="s">
        <v>193</v>
      </c>
      <c r="B75">
        <f>('CON Score and Page Rank'!EG179-'MIN and MAX'!B$29)/('MIN and MAX'!F$29-'MIN and MAX'!B$29)</f>
        <v>7.9704947758791108E-3</v>
      </c>
      <c r="C75">
        <f>('CON Score and Page Rank'!EH179-'MIN and MAX'!C$29)/('MIN and MAX'!G$29-'MIN and MAX'!C$29)</f>
        <v>2.7287807116815374E-2</v>
      </c>
      <c r="D75">
        <f>('CON Score and Page Rank'!EI179-'MIN and MAX'!D$29)/('MIN and MAX'!H$29-'MIN and MAX'!D$29)</f>
        <v>0.88396080453842185</v>
      </c>
      <c r="E75">
        <f t="shared" si="5"/>
        <v>1.9317312340936262E-2</v>
      </c>
      <c r="F75">
        <f t="shared" si="6"/>
        <v>0.6396226969849903</v>
      </c>
      <c r="G75">
        <f t="shared" si="7"/>
        <v>0.87599030976254277</v>
      </c>
      <c r="H75" s="3">
        <f>IFERROR(VLOOKUP(A75,'GDP Data'!A$2:Q$144,3,FALSE),"Not Found")</f>
        <v>20876309970.384998</v>
      </c>
      <c r="I75">
        <f t="shared" si="8"/>
        <v>1.9728263574077466E-3</v>
      </c>
      <c r="J75">
        <f t="shared" si="9"/>
        <v>-0.6376498706275826</v>
      </c>
    </row>
    <row r="76" spans="1:10" x14ac:dyDescent="0.25">
      <c r="A76" t="s">
        <v>134</v>
      </c>
      <c r="B76">
        <f>('CON Score and Page Rank'!EG120-'MIN and MAX'!B$29)/('MIN and MAX'!F$29-'MIN and MAX'!B$29)</f>
        <v>6.7615046016819308E-4</v>
      </c>
      <c r="C76">
        <f>('CON Score and Page Rank'!EH120-'MIN and MAX'!C$29)/('MIN and MAX'!G$29-'MIN and MAX'!C$29)</f>
        <v>1.9928831258656167E-2</v>
      </c>
      <c r="D76">
        <f>('CON Score and Page Rank'!EI120-'MIN and MAX'!D$29)/('MIN and MAX'!H$29-'MIN and MAX'!D$29)</f>
        <v>0.66632284682826204</v>
      </c>
      <c r="E76">
        <f t="shared" si="5"/>
        <v>1.9252680798487975E-2</v>
      </c>
      <c r="F76">
        <f t="shared" si="6"/>
        <v>0.63956463911575778</v>
      </c>
      <c r="G76">
        <f t="shared" si="7"/>
        <v>0.66564669636809382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44</v>
      </c>
      <c r="B77">
        <f>('CON Score and Page Rank'!EG29-'MIN and MAX'!B$29)/('MIN and MAX'!F$29-'MIN and MAX'!B$29)</f>
        <v>3.1119666175349951E-4</v>
      </c>
      <c r="C77">
        <f>('CON Score and Page Rank'!EH29-'MIN and MAX'!C$29)/('MIN and MAX'!G$29-'MIN and MAX'!C$29)</f>
        <v>1.9495168627540395E-2</v>
      </c>
      <c r="D77">
        <f>('CON Score and Page Rank'!EI29-'MIN and MAX'!D$29)/('MIN and MAX'!H$29-'MIN and MAX'!D$29)</f>
        <v>0.6879834966477566</v>
      </c>
      <c r="E77">
        <f t="shared" si="5"/>
        <v>1.9183971965786896E-2</v>
      </c>
      <c r="F77">
        <f t="shared" si="6"/>
        <v>0.63950291865740305</v>
      </c>
      <c r="G77">
        <f t="shared" si="7"/>
        <v>0.6876722999860031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175</v>
      </c>
      <c r="B78">
        <f>('CON Score and Page Rank'!EG160-'MIN and MAX'!B$29)/('MIN and MAX'!F$29-'MIN and MAX'!B$29)</f>
        <v>9.344916554358927E-4</v>
      </c>
      <c r="C78">
        <f>('CON Score and Page Rank'!EH160-'MIN and MAX'!C$29)/('MIN and MAX'!G$29-'MIN and MAX'!C$29)</f>
        <v>2.0116194329996E-2</v>
      </c>
      <c r="D78">
        <f>('CON Score and Page Rank'!EI160-'MIN and MAX'!D$29)/('MIN and MAX'!H$29-'MIN and MAX'!D$29)</f>
        <v>0.6828261990716864</v>
      </c>
      <c r="E78">
        <f t="shared" si="5"/>
        <v>1.9181702674560108E-2</v>
      </c>
      <c r="F78">
        <f t="shared" si="6"/>
        <v>0.63950088017575302</v>
      </c>
      <c r="G78">
        <f t="shared" si="7"/>
        <v>0.68189170741625049</v>
      </c>
      <c r="H78" s="3">
        <f>IFERROR(VLOOKUP(A78,'GDP Data'!A$2:Q$144,3,FALSE),"Not Found")</f>
        <v>3922100793.5402999</v>
      </c>
      <c r="I78">
        <f t="shared" si="8"/>
        <v>3.706413553392667E-4</v>
      </c>
      <c r="J78">
        <f t="shared" si="9"/>
        <v>-0.63913023882041375</v>
      </c>
    </row>
    <row r="79" spans="1:10" x14ac:dyDescent="0.25">
      <c r="A79" t="s">
        <v>95</v>
      </c>
      <c r="B79">
        <f>('CON Score and Page Rank'!EG81-'MIN and MAX'!B$29)/('MIN and MAX'!F$29-'MIN and MAX'!B$29)</f>
        <v>4.0001506118893512E-5</v>
      </c>
      <c r="C79">
        <f>('CON Score and Page Rank'!EH81-'MIN and MAX'!C$29)/('MIN and MAX'!G$29-'MIN and MAX'!C$29)</f>
        <v>1.9162672304473313E-2</v>
      </c>
      <c r="D79">
        <f>('CON Score and Page Rank'!EI81-'MIN and MAX'!D$29)/('MIN and MAX'!H$29-'MIN and MAX'!D$29)</f>
        <v>0.63847343991748329</v>
      </c>
      <c r="E79">
        <f t="shared" si="5"/>
        <v>1.9122670798354419E-2</v>
      </c>
      <c r="F79">
        <f t="shared" si="6"/>
        <v>0.63944785243079327</v>
      </c>
      <c r="G79">
        <f t="shared" si="7"/>
        <v>0.63843343841136435</v>
      </c>
      <c r="H79" s="3">
        <f>IFERROR(VLOOKUP(A79,'GDP Data'!A$2:Q$144,3,FALSE),"Not Found")</f>
        <v>34110064452.1567</v>
      </c>
      <c r="I79">
        <f t="shared" si="8"/>
        <v>3.2234257059582617E-3</v>
      </c>
      <c r="J79">
        <f t="shared" si="9"/>
        <v>-0.63622442672483503</v>
      </c>
    </row>
    <row r="80" spans="1:10" x14ac:dyDescent="0.25">
      <c r="A80" t="s">
        <v>187</v>
      </c>
      <c r="B80">
        <f>('CON Score and Page Rank'!EG172-'MIN and MAX'!B$29)/('MIN and MAX'!F$29-'MIN and MAX'!B$29)</f>
        <v>6.0452512478442562E-3</v>
      </c>
      <c r="C80">
        <f>('CON Score and Page Rank'!EH172-'MIN and MAX'!C$29)/('MIN and MAX'!G$29-'MIN and MAX'!C$29)</f>
        <v>2.5005868855695477E-2</v>
      </c>
      <c r="D80">
        <f>('CON Score and Page Rank'!EI172-'MIN and MAX'!D$29)/('MIN and MAX'!H$29-'MIN and MAX'!D$29)</f>
        <v>0.91954615781330584</v>
      </c>
      <c r="E80">
        <f t="shared" si="5"/>
        <v>1.896061760785122E-2</v>
      </c>
      <c r="F80">
        <f t="shared" si="6"/>
        <v>0.63930228166787229</v>
      </c>
      <c r="G80">
        <f t="shared" si="7"/>
        <v>0.91350090656546157</v>
      </c>
      <c r="H80" s="3">
        <f>IFERROR(VLOOKUP(A80,'GDP Data'!A$2:Q$144,3,FALSE),"Not Found")</f>
        <v>4088368978.34589</v>
      </c>
      <c r="I80">
        <f t="shared" si="8"/>
        <v>3.863538187893752E-4</v>
      </c>
      <c r="J80">
        <f t="shared" si="9"/>
        <v>-0.63891592784908291</v>
      </c>
    </row>
    <row r="81" spans="1:10" x14ac:dyDescent="0.25">
      <c r="A81" t="s">
        <v>121</v>
      </c>
      <c r="B81">
        <f>('CON Score and Page Rank'!EG107-'MIN and MAX'!B$29)/('MIN and MAX'!F$29-'MIN and MAX'!B$29)</f>
        <v>7.63881631786045E-5</v>
      </c>
      <c r="C81">
        <f>('CON Score and Page Rank'!EH107-'MIN and MAX'!C$29)/('MIN and MAX'!G$29-'MIN and MAX'!C$29)</f>
        <v>1.8898070077101276E-2</v>
      </c>
      <c r="D81">
        <f>('CON Score and Page Rank'!EI107-'MIN and MAX'!D$29)/('MIN and MAX'!H$29-'MIN and MAX'!D$29)</f>
        <v>0.63589479112944813</v>
      </c>
      <c r="E81">
        <f t="shared" si="5"/>
        <v>1.882168191392267E-2</v>
      </c>
      <c r="F81">
        <f t="shared" si="6"/>
        <v>0.63917747712129513</v>
      </c>
      <c r="G81">
        <f t="shared" si="7"/>
        <v>0.63581840296626957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221</v>
      </c>
      <c r="B82">
        <f>('CON Score and Page Rank'!EG206-'MIN and MAX'!B$29)/('MIN and MAX'!F$29-'MIN and MAX'!B$29)</f>
        <v>1.9828073133612388E-4</v>
      </c>
      <c r="C82">
        <f>('CON Score and Page Rank'!EH206-'MIN and MAX'!C$29)/('MIN and MAX'!G$29-'MIN and MAX'!C$29)</f>
        <v>1.8975926335552781E-2</v>
      </c>
      <c r="D82">
        <f>('CON Score and Page Rank'!EI206-'MIN and MAX'!D$29)/('MIN and MAX'!H$29-'MIN and MAX'!D$29)</f>
        <v>0.67818463125322326</v>
      </c>
      <c r="E82">
        <f t="shared" si="5"/>
        <v>1.8777645604216658E-2</v>
      </c>
      <c r="F82">
        <f t="shared" si="6"/>
        <v>0.63913791974399081</v>
      </c>
      <c r="G82">
        <f t="shared" si="7"/>
        <v>0.67798635052188716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67</v>
      </c>
      <c r="B83">
        <f>('CON Score and Page Rank'!EG53-'MIN and MAX'!B$29)/('MIN and MAX'!F$29-'MIN and MAX'!B$29)</f>
        <v>2.8613746709394219E-4</v>
      </c>
      <c r="C83">
        <f>('CON Score and Page Rank'!EH53-'MIN and MAX'!C$29)/('MIN and MAX'!G$29-'MIN and MAX'!C$29)</f>
        <v>1.9016344619581061E-2</v>
      </c>
      <c r="D83">
        <f>('CON Score and Page Rank'!EI53-'MIN and MAX'!D$29)/('MIN and MAX'!H$29-'MIN and MAX'!D$29)</f>
        <v>0.56420835482207321</v>
      </c>
      <c r="E83">
        <f t="shared" si="5"/>
        <v>1.8730207152487119E-2</v>
      </c>
      <c r="F83">
        <f t="shared" si="6"/>
        <v>0.63909530625647704</v>
      </c>
      <c r="G83">
        <f t="shared" si="7"/>
        <v>0.56392221735497927</v>
      </c>
      <c r="H83" s="3">
        <f>IFERROR(VLOOKUP(A83,'GDP Data'!A$2:Q$144,3,FALSE),"Not Found")</f>
        <v>3190371050.4552398</v>
      </c>
      <c r="I83">
        <f t="shared" si="8"/>
        <v>3.0149236657136408E-4</v>
      </c>
      <c r="J83">
        <f t="shared" si="9"/>
        <v>-0.63879381388990564</v>
      </c>
    </row>
    <row r="84" spans="1:10" x14ac:dyDescent="0.25">
      <c r="A84" t="s">
        <v>180</v>
      </c>
      <c r="B84">
        <f>('CON Score and Page Rank'!EG165-'MIN and MAX'!B$29)/('MIN and MAX'!F$29-'MIN and MAX'!B$29)</f>
        <v>6.9687302482925638E-3</v>
      </c>
      <c r="C84">
        <f>('CON Score and Page Rank'!EH165-'MIN and MAX'!C$29)/('MIN and MAX'!G$29-'MIN and MAX'!C$29)</f>
        <v>2.5682837907410008E-2</v>
      </c>
      <c r="D84">
        <f>('CON Score and Page Rank'!EI165-'MIN and MAX'!D$29)/('MIN and MAX'!H$29-'MIN and MAX'!D$29)</f>
        <v>0.91954615781330584</v>
      </c>
      <c r="E84">
        <f t="shared" si="5"/>
        <v>1.8714107659117445E-2</v>
      </c>
      <c r="F84">
        <f t="shared" si="6"/>
        <v>0.63908084424233724</v>
      </c>
      <c r="G84">
        <f t="shared" si="7"/>
        <v>0.91257742756501325</v>
      </c>
      <c r="H84" s="3">
        <f>IFERROR(VLOOKUP(A84,'GDP Data'!A$2:Q$144,3,FALSE),"Not Found")</f>
        <v>10397897085.610201</v>
      </c>
      <c r="I84">
        <f t="shared" si="8"/>
        <v>9.8260877814158529E-4</v>
      </c>
      <c r="J84">
        <f t="shared" si="9"/>
        <v>-0.63809823546419564</v>
      </c>
    </row>
    <row r="85" spans="1:10" x14ac:dyDescent="0.25">
      <c r="A85" t="s">
        <v>159</v>
      </c>
      <c r="B85">
        <f>('CON Score and Page Rank'!EG144-'MIN and MAX'!B$29)/('MIN and MAX'!F$29-'MIN and MAX'!B$29)</f>
        <v>1.2490852914461876E-4</v>
      </c>
      <c r="C85">
        <f>('CON Score and Page Rank'!EH144-'MIN and MAX'!C$29)/('MIN and MAX'!G$29-'MIN and MAX'!C$29)</f>
        <v>1.8545694332023716E-2</v>
      </c>
      <c r="D85">
        <f>('CON Score and Page Rank'!EI144-'MIN and MAX'!D$29)/('MIN and MAX'!H$29-'MIN and MAX'!D$29)</f>
        <v>0.50025786487880353</v>
      </c>
      <c r="E85">
        <f t="shared" si="5"/>
        <v>1.8420785802879095E-2</v>
      </c>
      <c r="F85">
        <f t="shared" si="6"/>
        <v>0.63881735614770974</v>
      </c>
      <c r="G85">
        <f t="shared" si="7"/>
        <v>0.50013295634965893</v>
      </c>
      <c r="H85" s="3">
        <f>IFERROR(VLOOKUP(A85,'GDP Data'!A$2:Q$144,3,FALSE),"Not Found")</f>
        <v>3081024212.4292402</v>
      </c>
      <c r="I85">
        <f t="shared" si="8"/>
        <v>2.9115901146871853E-4</v>
      </c>
      <c r="J85">
        <f t="shared" si="9"/>
        <v>-0.63852619713624104</v>
      </c>
    </row>
    <row r="86" spans="1:10" x14ac:dyDescent="0.25">
      <c r="A86" t="s">
        <v>64</v>
      </c>
      <c r="B86">
        <f>('CON Score and Page Rank'!EG50-'MIN and MAX'!B$29)/('MIN and MAX'!F$29-'MIN and MAX'!B$29)</f>
        <v>1.5181537780029519E-3</v>
      </c>
      <c r="C86">
        <f>('CON Score and Page Rank'!EH50-'MIN and MAX'!C$29)/('MIN and MAX'!G$29-'MIN and MAX'!C$29)</f>
        <v>1.9903862345382984E-2</v>
      </c>
      <c r="D86">
        <f>('CON Score and Page Rank'!EI50-'MIN and MAX'!D$29)/('MIN and MAX'!H$29-'MIN and MAX'!D$29)</f>
        <v>0.69004641567818459</v>
      </c>
      <c r="E86">
        <f t="shared" si="5"/>
        <v>1.8385708567380032E-2</v>
      </c>
      <c r="F86">
        <f t="shared" si="6"/>
        <v>0.63878584661730864</v>
      </c>
      <c r="G86">
        <f t="shared" si="7"/>
        <v>0.68852826190018168</v>
      </c>
      <c r="H86" s="3">
        <f>IFERROR(VLOOKUP(A86,'GDP Data'!A$2:Q$144,3,FALSE),"Not Found")</f>
        <v>8936063723.20121</v>
      </c>
      <c r="I86">
        <f t="shared" si="8"/>
        <v>8.4446447047468467E-4</v>
      </c>
      <c r="J86">
        <f t="shared" si="9"/>
        <v>-0.63794138214683394</v>
      </c>
    </row>
    <row r="87" spans="1:10" x14ac:dyDescent="0.25">
      <c r="A87" t="s">
        <v>74</v>
      </c>
      <c r="B87">
        <f>('CON Score and Page Rank'!EG60-'MIN and MAX'!B$29)/('MIN and MAX'!F$29-'MIN and MAX'!B$29)</f>
        <v>1.9255681874808355E-4</v>
      </c>
      <c r="C87">
        <f>('CON Score and Page Rank'!EH60-'MIN and MAX'!C$29)/('MIN and MAX'!G$29-'MIN and MAX'!C$29)</f>
        <v>1.8509824131314388E-2</v>
      </c>
      <c r="D87">
        <f>('CON Score and Page Rank'!EI60-'MIN and MAX'!D$29)/('MIN and MAX'!H$29-'MIN and MAX'!D$29)</f>
        <v>0.56936565239814341</v>
      </c>
      <c r="E87">
        <f t="shared" si="5"/>
        <v>1.8317267312566304E-2</v>
      </c>
      <c r="F87">
        <f t="shared" si="6"/>
        <v>0.63872436652149833</v>
      </c>
      <c r="G87">
        <f t="shared" si="7"/>
        <v>0.56917309557939533</v>
      </c>
      <c r="H87" s="3">
        <f>IFERROR(VLOOKUP(A87,'GDP Data'!A$2:Q$144,3,FALSE),"Not Found")</f>
        <v>2796704603.0444298</v>
      </c>
      <c r="I87">
        <f t="shared" si="8"/>
        <v>2.6429060320509642E-4</v>
      </c>
      <c r="J87">
        <f t="shared" si="9"/>
        <v>-0.63846007591829324</v>
      </c>
    </row>
    <row r="88" spans="1:10" x14ac:dyDescent="0.25">
      <c r="A88" t="s">
        <v>45</v>
      </c>
      <c r="B88">
        <f>('CON Score and Page Rank'!EG30-'MIN and MAX'!B$29)/('MIN and MAX'!F$29-'MIN and MAX'!B$29)</f>
        <v>1.1632012372620197E-2</v>
      </c>
      <c r="C88">
        <f>('CON Score and Page Rank'!EH30-'MIN and MAX'!C$29)/('MIN and MAX'!G$29-'MIN and MAX'!C$29)</f>
        <v>2.986741711042136E-2</v>
      </c>
      <c r="D88">
        <f>('CON Score and Page Rank'!EI30-'MIN and MAX'!D$29)/('MIN and MAX'!H$29-'MIN and MAX'!D$29)</f>
        <v>0.93965961835997935</v>
      </c>
      <c r="E88">
        <f t="shared" si="5"/>
        <v>1.8235404737801164E-2</v>
      </c>
      <c r="F88">
        <f t="shared" si="6"/>
        <v>0.63865083018798818</v>
      </c>
      <c r="G88">
        <f t="shared" si="7"/>
        <v>0.92802760598735912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149</v>
      </c>
      <c r="B89">
        <f>('CON Score and Page Rank'!EG134-'MIN and MAX'!B$29)/('MIN and MAX'!F$29-'MIN and MAX'!B$29)</f>
        <v>3.400202841551579E-3</v>
      </c>
      <c r="C89">
        <f>('CON Score and Page Rank'!EH134-'MIN and MAX'!C$29)/('MIN and MAX'!G$29-'MIN and MAX'!C$29)</f>
        <v>2.1432774002349025E-2</v>
      </c>
      <c r="D89">
        <f>('CON Score and Page Rank'!EI134-'MIN and MAX'!D$29)/('MIN and MAX'!H$29-'MIN and MAX'!D$29)</f>
        <v>0.69056214543579164</v>
      </c>
      <c r="E89">
        <f t="shared" si="5"/>
        <v>1.8032571160797446E-2</v>
      </c>
      <c r="F89">
        <f t="shared" si="6"/>
        <v>0.63846862681106775</v>
      </c>
      <c r="G89">
        <f t="shared" si="7"/>
        <v>0.68716194259424002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197</v>
      </c>
      <c r="B90">
        <f>('CON Score and Page Rank'!EG182-'MIN and MAX'!B$29)/('MIN and MAX'!F$29-'MIN and MAX'!B$29)</f>
        <v>1.1655487018012441E-2</v>
      </c>
      <c r="C90">
        <f>('CON Score and Page Rank'!EH182-'MIN and MAX'!C$29)/('MIN and MAX'!G$29-'MIN and MAX'!C$29)</f>
        <v>2.9683827216244019E-2</v>
      </c>
      <c r="D90">
        <f>('CON Score and Page Rank'!EI182-'MIN and MAX'!D$29)/('MIN and MAX'!H$29-'MIN and MAX'!D$29)</f>
        <v>0.93553378029912326</v>
      </c>
      <c r="E90">
        <f t="shared" si="5"/>
        <v>1.8028340198231577E-2</v>
      </c>
      <c r="F90">
        <f t="shared" si="6"/>
        <v>0.63846482617964118</v>
      </c>
      <c r="G90">
        <f t="shared" si="7"/>
        <v>0.92387829328111082</v>
      </c>
      <c r="H90" s="3">
        <f>IFERROR(VLOOKUP(A90,'GDP Data'!A$2:Q$144,3,FALSE),"Not Found")</f>
        <v>268696750000</v>
      </c>
      <c r="I90">
        <f t="shared" si="8"/>
        <v>2.5392036777657792E-2</v>
      </c>
      <c r="J90">
        <f t="shared" si="9"/>
        <v>-0.6130727894019834</v>
      </c>
    </row>
    <row r="91" spans="1:10" x14ac:dyDescent="0.25">
      <c r="A91" t="s">
        <v>217</v>
      </c>
      <c r="B91">
        <f>('CON Score and Page Rank'!EG202-'MIN and MAX'!B$29)/('MIN and MAX'!F$29-'MIN and MAX'!B$29)</f>
        <v>5.8198768424220468E-5</v>
      </c>
      <c r="C91">
        <f>('CON Score and Page Rank'!EH202-'MIN and MAX'!C$29)/('MIN and MAX'!G$29-'MIN and MAX'!C$29)</f>
        <v>1.7945997793228918E-2</v>
      </c>
      <c r="D91">
        <f>('CON Score and Page Rank'!EI202-'MIN and MAX'!D$29)/('MIN and MAX'!H$29-'MIN and MAX'!D$29)</f>
        <v>0.6260959257349149</v>
      </c>
      <c r="E91">
        <f t="shared" si="5"/>
        <v>1.7887799024804699E-2</v>
      </c>
      <c r="F91">
        <f t="shared" si="6"/>
        <v>0.63833857944686156</v>
      </c>
      <c r="G91">
        <f t="shared" si="7"/>
        <v>0.62603772696649074</v>
      </c>
      <c r="H91" s="3">
        <f>IFERROR(VLOOKUP(A91,'GDP Data'!A$2:Q$144,3,FALSE),"Not Found")</f>
        <v>5323146565.7031498</v>
      </c>
      <c r="I91">
        <f t="shared" si="8"/>
        <v>5.0304119186107442E-4</v>
      </c>
      <c r="J91">
        <f t="shared" si="9"/>
        <v>-0.6378355382550005</v>
      </c>
    </row>
    <row r="92" spans="1:10" x14ac:dyDescent="0.25">
      <c r="A92" t="s">
        <v>176</v>
      </c>
      <c r="B92">
        <f>('CON Score and Page Rank'!EG161-'MIN and MAX'!B$29)/('MIN and MAX'!F$29-'MIN and MAX'!B$29)</f>
        <v>5.7690358342166756E-4</v>
      </c>
      <c r="C92">
        <f>('CON Score and Page Rank'!EH161-'MIN and MAX'!C$29)/('MIN and MAX'!G$29-'MIN and MAX'!C$29)</f>
        <v>1.8367497989968482E-2</v>
      </c>
      <c r="D92">
        <f>('CON Score and Page Rank'!EI161-'MIN and MAX'!D$29)/('MIN and MAX'!H$29-'MIN and MAX'!D$29)</f>
        <v>0.79164517792676636</v>
      </c>
      <c r="E92">
        <f t="shared" si="5"/>
        <v>1.7790594406546813E-2</v>
      </c>
      <c r="F92">
        <f t="shared" si="6"/>
        <v>0.63825126150887279</v>
      </c>
      <c r="G92">
        <f t="shared" si="7"/>
        <v>0.7910682743433447</v>
      </c>
      <c r="H92" s="3">
        <f>IFERROR(VLOOKUP(A92,'GDP Data'!A$2:Q$144,3,FALSE),"Not Found")</f>
        <v>12354820143.884899</v>
      </c>
      <c r="I92">
        <f t="shared" si="8"/>
        <v>1.1675394193449407E-3</v>
      </c>
      <c r="J92">
        <f t="shared" si="9"/>
        <v>-0.6370837220895279</v>
      </c>
    </row>
    <row r="93" spans="1:10" x14ac:dyDescent="0.25">
      <c r="A93" t="s">
        <v>119</v>
      </c>
      <c r="B93">
        <f>('CON Score and Page Rank'!EG105-'MIN and MAX'!B$29)/('MIN and MAX'!F$29-'MIN and MAX'!B$29)</f>
        <v>1.0217955951077231E-4</v>
      </c>
      <c r="C93">
        <f>('CON Score and Page Rank'!EH105-'MIN and MAX'!C$29)/('MIN and MAX'!G$29-'MIN and MAX'!C$29)</f>
        <v>1.7609393441166837E-2</v>
      </c>
      <c r="D93">
        <f>('CON Score and Page Rank'!EI105-'MIN and MAX'!D$29)/('MIN and MAX'!H$29-'MIN and MAX'!D$29)</f>
        <v>0.55544094894275398</v>
      </c>
      <c r="E93">
        <f t="shared" si="5"/>
        <v>1.7507213881656065E-2</v>
      </c>
      <c r="F93">
        <f t="shared" si="6"/>
        <v>0.63799670361293015</v>
      </c>
      <c r="G93">
        <f t="shared" si="7"/>
        <v>0.55533876938324322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26</v>
      </c>
      <c r="B94">
        <f>('CON Score and Page Rank'!EG11-'MIN and MAX'!B$29)/('MIN and MAX'!F$29-'MIN and MAX'!B$29)</f>
        <v>1.9768663709621532E-3</v>
      </c>
      <c r="C94">
        <f>('CON Score and Page Rank'!EH11-'MIN and MAX'!C$29)/('MIN and MAX'!G$29-'MIN and MAX'!C$29)</f>
        <v>1.9336586135352621E-2</v>
      </c>
      <c r="D94">
        <f>('CON Score and Page Rank'!EI11-'MIN and MAX'!D$29)/('MIN and MAX'!H$29-'MIN and MAX'!D$29)</f>
        <v>0.66168127900979889</v>
      </c>
      <c r="E94">
        <f t="shared" si="5"/>
        <v>1.7359719764390467E-2</v>
      </c>
      <c r="F94">
        <f t="shared" si="6"/>
        <v>0.63786421112012559</v>
      </c>
      <c r="G94">
        <f t="shared" si="7"/>
        <v>0.65970441263883672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148</v>
      </c>
      <c r="B95">
        <f>('CON Score and Page Rank'!EG133-'MIN and MAX'!B$29)/('MIN and MAX'!F$29-'MIN and MAX'!B$29)</f>
        <v>8.4828204700203357E-5</v>
      </c>
      <c r="C95">
        <f>('CON Score and Page Rank'!EH133-'MIN and MAX'!C$29)/('MIN and MAX'!G$29-'MIN and MAX'!C$29)</f>
        <v>1.7232125760248851E-2</v>
      </c>
      <c r="D95">
        <f>('CON Score and Page Rank'!EI133-'MIN and MAX'!D$29)/('MIN and MAX'!H$29-'MIN and MAX'!D$29)</f>
        <v>0.61371841155234652</v>
      </c>
      <c r="E95">
        <f t="shared" si="5"/>
        <v>1.7147297555548648E-2</v>
      </c>
      <c r="F95">
        <f t="shared" si="6"/>
        <v>0.63767339437096793</v>
      </c>
      <c r="G95">
        <f t="shared" si="7"/>
        <v>0.61363358334764628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220</v>
      </c>
      <c r="B96">
        <f>('CON Score and Page Rank'!EG205-'MIN and MAX'!B$29)/('MIN and MAX'!F$29-'MIN and MAX'!B$29)</f>
        <v>4.9573305627063995E-5</v>
      </c>
      <c r="C96">
        <f>('CON Score and Page Rank'!EH205-'MIN and MAX'!C$29)/('MIN and MAX'!G$29-'MIN and MAX'!C$29)</f>
        <v>1.7129262099807783E-2</v>
      </c>
      <c r="D96">
        <f>('CON Score and Page Rank'!EI205-'MIN and MAX'!D$29)/('MIN and MAX'!H$29-'MIN and MAX'!D$29)</f>
        <v>0.54564208354822075</v>
      </c>
      <c r="E96">
        <f t="shared" si="5"/>
        <v>1.707968879418072E-2</v>
      </c>
      <c r="F96">
        <f t="shared" si="6"/>
        <v>0.63761266209570755</v>
      </c>
      <c r="G96">
        <f t="shared" si="7"/>
        <v>0.5455925102425937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141</v>
      </c>
      <c r="B97">
        <f>('CON Score and Page Rank'!EG127-'MIN and MAX'!B$29)/('MIN and MAX'!F$29-'MIN and MAX'!B$29)</f>
        <v>1.4825701245444384E-2</v>
      </c>
      <c r="C97">
        <f>('CON Score and Page Rank'!EH127-'MIN and MAX'!C$29)/('MIN and MAX'!G$29-'MIN and MAX'!C$29)</f>
        <v>3.1757288779175004E-2</v>
      </c>
      <c r="D97">
        <f>('CON Score and Page Rank'!EI127-'MIN and MAX'!D$29)/('MIN and MAX'!H$29-'MIN and MAX'!D$29)</f>
        <v>0.9726663228468283</v>
      </c>
      <c r="E97">
        <f t="shared" si="5"/>
        <v>1.693158753373062E-2</v>
      </c>
      <c r="F97">
        <f t="shared" si="6"/>
        <v>0.63747962421224258</v>
      </c>
      <c r="G97">
        <f t="shared" si="7"/>
        <v>0.95784062160138395</v>
      </c>
      <c r="H97" s="3">
        <f>IFERROR(VLOOKUP(A97,'GDP Data'!A$2:Q$144,3,FALSE),"Not Found")</f>
        <v>160446947784.909</v>
      </c>
      <c r="I97">
        <f t="shared" si="8"/>
        <v>1.5162352350809412E-2</v>
      </c>
      <c r="J97">
        <f t="shared" si="9"/>
        <v>-0.62231727186143315</v>
      </c>
    </row>
    <row r="98" spans="1:10" x14ac:dyDescent="0.25">
      <c r="A98" t="s">
        <v>72</v>
      </c>
      <c r="B98">
        <f>('CON Score and Page Rank'!EG58-'MIN and MAX'!B$29)/('MIN and MAX'!F$29-'MIN and MAX'!B$29)</f>
        <v>3.5319087105316956E-5</v>
      </c>
      <c r="C98">
        <f>('CON Score and Page Rank'!EH58-'MIN and MAX'!C$29)/('MIN and MAX'!G$29-'MIN and MAX'!C$29)</f>
        <v>1.6945492591620669E-2</v>
      </c>
      <c r="D98">
        <f>('CON Score and Page Rank'!EI58-'MIN and MAX'!D$29)/('MIN and MAX'!H$29-'MIN and MAX'!D$29)</f>
        <v>0.59669932955131511</v>
      </c>
      <c r="E98">
        <f t="shared" si="5"/>
        <v>1.691017350451535E-2</v>
      </c>
      <c r="F98">
        <f t="shared" si="6"/>
        <v>0.63746038820361861</v>
      </c>
      <c r="G98">
        <f t="shared" si="7"/>
        <v>0.5966640104642098</v>
      </c>
      <c r="H98" s="3">
        <f>IFERROR(VLOOKUP(A98,'GDP Data'!A$2:Q$144,3,FALSE),"Not Found")</f>
        <v>1710843360.64955</v>
      </c>
      <c r="I98">
        <f t="shared" si="8"/>
        <v>1.6167593219651902E-4</v>
      </c>
      <c r="J98">
        <f t="shared" si="9"/>
        <v>-0.6372987122714221</v>
      </c>
    </row>
    <row r="99" spans="1:10" x14ac:dyDescent="0.25">
      <c r="A99" t="s">
        <v>182</v>
      </c>
      <c r="B99">
        <f>('CON Score and Page Rank'!EG167-'MIN and MAX'!B$29)/('MIN and MAX'!F$29-'MIN and MAX'!B$29)</f>
        <v>8.6416888454549888E-3</v>
      </c>
      <c r="C99">
        <f>('CON Score and Page Rank'!EH167-'MIN and MAX'!C$29)/('MIN and MAX'!G$29-'MIN and MAX'!C$29)</f>
        <v>2.5551515690077263E-2</v>
      </c>
      <c r="D99">
        <f>('CON Score and Page Rank'!EI167-'MIN and MAX'!D$29)/('MIN and MAX'!H$29-'MIN and MAX'!D$29)</f>
        <v>0.83084063950489939</v>
      </c>
      <c r="E99">
        <f t="shared" si="5"/>
        <v>1.6909826844622274E-2</v>
      </c>
      <c r="F99">
        <f t="shared" si="6"/>
        <v>0.63746007680249805</v>
      </c>
      <c r="G99">
        <f t="shared" si="7"/>
        <v>0.82219895065944437</v>
      </c>
      <c r="H99" s="3">
        <f>IFERROR(VLOOKUP(A99,'GDP Data'!A$2:Q$144,3,FALSE),"Not Found")</f>
        <v>6254649538.98487</v>
      </c>
      <c r="I99">
        <f t="shared" si="8"/>
        <v>5.9106889504716435E-4</v>
      </c>
      <c r="J99">
        <f t="shared" si="9"/>
        <v>-0.63686900790745093</v>
      </c>
    </row>
    <row r="100" spans="1:10" x14ac:dyDescent="0.25">
      <c r="A100" t="s">
        <v>190</v>
      </c>
      <c r="B100">
        <f>('CON Score and Page Rank'!EG175-'MIN and MAX'!B$29)/('MIN and MAX'!F$29-'MIN and MAX'!B$29)</f>
        <v>1.2903718566497127E-2</v>
      </c>
      <c r="C100">
        <f>('CON Score and Page Rank'!EH175-'MIN and MAX'!C$29)/('MIN and MAX'!G$29-'MIN and MAX'!C$29)</f>
        <v>2.9769074591197778E-2</v>
      </c>
      <c r="D100">
        <f>('CON Score and Page Rank'!EI175-'MIN and MAX'!D$29)/('MIN and MAX'!H$29-'MIN and MAX'!D$29)</f>
        <v>0.93553378029912326</v>
      </c>
      <c r="E100">
        <f t="shared" si="5"/>
        <v>1.6865356024700649E-2</v>
      </c>
      <c r="F100">
        <f t="shared" si="6"/>
        <v>0.63742012910900547</v>
      </c>
      <c r="G100">
        <f t="shared" si="7"/>
        <v>0.92263006173262618</v>
      </c>
      <c r="H100" s="3">
        <f>IFERROR(VLOOKUP(A100,'GDP Data'!A$2:Q$144,3,FALSE),"Not Found")</f>
        <v>40394824679.123199</v>
      </c>
      <c r="I100">
        <f t="shared" si="8"/>
        <v>3.8173400827488046E-3</v>
      </c>
      <c r="J100">
        <f t="shared" si="9"/>
        <v>-0.63360278902625666</v>
      </c>
    </row>
    <row r="101" spans="1:10" x14ac:dyDescent="0.25">
      <c r="A101" t="s">
        <v>152</v>
      </c>
      <c r="B101">
        <f>('CON Score and Page Rank'!EG137-'MIN and MAX'!B$29)/('MIN and MAX'!F$29-'MIN and MAX'!B$29)</f>
        <v>4.1149033262284851E-4</v>
      </c>
      <c r="C101">
        <f>('CON Score and Page Rank'!EH137-'MIN and MAX'!C$29)/('MIN and MAX'!G$29-'MIN and MAX'!C$29)</f>
        <v>1.7108313974439137E-2</v>
      </c>
      <c r="D101">
        <f>('CON Score and Page Rank'!EI137-'MIN and MAX'!D$29)/('MIN and MAX'!H$29-'MIN and MAX'!D$29)</f>
        <v>0.4553893759669933</v>
      </c>
      <c r="E101">
        <f t="shared" si="5"/>
        <v>1.6696823641816287E-2</v>
      </c>
      <c r="F101">
        <f t="shared" si="6"/>
        <v>0.63726873815226348</v>
      </c>
      <c r="G101">
        <f t="shared" si="7"/>
        <v>0.45497788563437047</v>
      </c>
      <c r="H101" s="3">
        <f>IFERROR(VLOOKUP(A101,'GDP Data'!A$2:Q$144,3,FALSE),"Not Found")</f>
        <v>6220270632.3359203</v>
      </c>
      <c r="I101">
        <f t="shared" si="8"/>
        <v>5.8782006355960156E-4</v>
      </c>
      <c r="J101">
        <f t="shared" si="9"/>
        <v>-0.63668091808870386</v>
      </c>
    </row>
    <row r="102" spans="1:10" x14ac:dyDescent="0.25">
      <c r="A102" t="s">
        <v>166</v>
      </c>
      <c r="B102">
        <f>('CON Score and Page Rank'!EG151-'MIN and MAX'!B$29)/('MIN and MAX'!F$29-'MIN and MAX'!B$29)</f>
        <v>1.453876192300518E-2</v>
      </c>
      <c r="C102">
        <f>('CON Score and Page Rank'!EH151-'MIN and MAX'!C$29)/('MIN and MAX'!G$29-'MIN and MAX'!C$29)</f>
        <v>3.104949668042583E-2</v>
      </c>
      <c r="D102">
        <f>('CON Score and Page Rank'!EI151-'MIN and MAX'!D$29)/('MIN and MAX'!H$29-'MIN and MAX'!D$29)</f>
        <v>0.92109334708612689</v>
      </c>
      <c r="E102">
        <f t="shared" si="5"/>
        <v>1.651073475742065E-2</v>
      </c>
      <c r="F102">
        <f t="shared" si="6"/>
        <v>0.63710157636551645</v>
      </c>
      <c r="G102">
        <f t="shared" si="7"/>
        <v>0.90655458516312171</v>
      </c>
      <c r="H102" s="3">
        <f>IFERROR(VLOOKUP(A102,'GDP Data'!A$2:Q$144,3,FALSE),"Not Found")</f>
        <v>120296476180.40199</v>
      </c>
      <c r="I102">
        <f t="shared" si="8"/>
        <v>1.1368103809947095E-2</v>
      </c>
      <c r="J102">
        <f t="shared" si="9"/>
        <v>-0.62573347255556933</v>
      </c>
    </row>
    <row r="103" spans="1:10" x14ac:dyDescent="0.25">
      <c r="A103" t="s">
        <v>151</v>
      </c>
      <c r="B103">
        <f>('CON Score and Page Rank'!EG136-'MIN and MAX'!B$29)/('MIN and MAX'!F$29-'MIN and MAX'!B$29)</f>
        <v>2.5655777567194799E-5</v>
      </c>
      <c r="C103">
        <f>('CON Score and Page Rank'!EH136-'MIN and MAX'!C$29)/('MIN and MAX'!G$29-'MIN and MAX'!C$29)</f>
        <v>1.6395151416797683E-2</v>
      </c>
      <c r="D103">
        <f>('CON Score and Page Rank'!EI136-'MIN and MAX'!D$29)/('MIN and MAX'!H$29-'MIN and MAX'!D$29)</f>
        <v>0.47653429602888087</v>
      </c>
      <c r="E103">
        <f t="shared" si="5"/>
        <v>1.6369495639230489E-2</v>
      </c>
      <c r="F103">
        <f t="shared" si="6"/>
        <v>0.63697470267592504</v>
      </c>
      <c r="G103">
        <f t="shared" si="7"/>
        <v>0.47650864025131368</v>
      </c>
      <c r="H103" s="3">
        <f>IFERROR(VLOOKUP(A103,'GDP Data'!A$2:Q$144,3,FALSE),"Not Found")</f>
        <v>1267997934.3125</v>
      </c>
      <c r="I103">
        <f t="shared" si="8"/>
        <v>1.1982671983214203E-4</v>
      </c>
      <c r="J103">
        <f t="shared" si="9"/>
        <v>-0.63685487595609291</v>
      </c>
    </row>
    <row r="104" spans="1:10" x14ac:dyDescent="0.25">
      <c r="A104" t="s">
        <v>66</v>
      </c>
      <c r="B104">
        <f>('CON Score and Page Rank'!EG52-'MIN and MAX'!B$29)/('MIN and MAX'!F$29-'MIN and MAX'!B$29)</f>
        <v>8.6535775393771735E-4</v>
      </c>
      <c r="C104">
        <f>('CON Score and Page Rank'!EH52-'MIN and MAX'!C$29)/('MIN and MAX'!G$29-'MIN and MAX'!C$29)</f>
        <v>1.7151679211184944E-2</v>
      </c>
      <c r="D104">
        <f>('CON Score and Page Rank'!EI52-'MIN and MAX'!D$29)/('MIN and MAX'!H$29-'MIN and MAX'!D$29)</f>
        <v>0.53945332645693655</v>
      </c>
      <c r="E104">
        <f t="shared" si="5"/>
        <v>1.6286321457247226E-2</v>
      </c>
      <c r="F104">
        <f t="shared" si="6"/>
        <v>0.63689998813874715</v>
      </c>
      <c r="G104">
        <f t="shared" si="7"/>
        <v>0.53858796870299885</v>
      </c>
      <c r="H104" s="3">
        <f>IFERROR(VLOOKUP(A104,'GDP Data'!A$2:Q$144,3,FALSE),"Not Found")</f>
        <v>5489608299.6644497</v>
      </c>
      <c r="I104">
        <f t="shared" si="8"/>
        <v>5.1877194584607053E-4</v>
      </c>
      <c r="J104">
        <f t="shared" si="9"/>
        <v>-0.63638121619290111</v>
      </c>
    </row>
    <row r="105" spans="1:10" x14ac:dyDescent="0.25">
      <c r="A105" t="s">
        <v>51</v>
      </c>
      <c r="B105">
        <f>('CON Score and Page Rank'!EG36-'MIN and MAX'!B$29)/('MIN and MAX'!F$29-'MIN and MAX'!B$29)</f>
        <v>1.3146390332316248E-2</v>
      </c>
      <c r="C105">
        <f>('CON Score and Page Rank'!EH36-'MIN and MAX'!C$29)/('MIN and MAX'!G$29-'MIN and MAX'!C$29)</f>
        <v>2.9268699467979838E-2</v>
      </c>
      <c r="D105">
        <f>('CON Score and Page Rank'!EI36-'MIN and MAX'!D$29)/('MIN and MAX'!H$29-'MIN and MAX'!D$29)</f>
        <v>0.86178442496132024</v>
      </c>
      <c r="E105">
        <f t="shared" si="5"/>
        <v>1.6122309135663589E-2</v>
      </c>
      <c r="F105">
        <f t="shared" si="6"/>
        <v>0.63675265750793875</v>
      </c>
      <c r="G105">
        <f t="shared" si="7"/>
        <v>0.848638034629004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59</v>
      </c>
      <c r="B106">
        <f>('CON Score and Page Rank'!EG44-'MIN and MAX'!B$29)/('MIN and MAX'!F$29-'MIN and MAX'!B$29)</f>
        <v>1.4615419133752203E-2</v>
      </c>
      <c r="C106">
        <f>('CON Score and Page Rank'!EH44-'MIN and MAX'!C$29)/('MIN and MAX'!G$29-'MIN and MAX'!C$29)</f>
        <v>3.0598915692546441E-2</v>
      </c>
      <c r="D106">
        <f>('CON Score and Page Rank'!EI44-'MIN and MAX'!D$29)/('MIN and MAX'!H$29-'MIN and MAX'!D$29)</f>
        <v>0.93553378029912326</v>
      </c>
      <c r="E106">
        <f t="shared" si="5"/>
        <v>1.598349655879424E-2</v>
      </c>
      <c r="F106">
        <f t="shared" si="6"/>
        <v>0.63662796355618656</v>
      </c>
      <c r="G106">
        <f t="shared" si="7"/>
        <v>0.92091836116537107</v>
      </c>
      <c r="H106" s="3">
        <f>IFERROR(VLOOKUP(A106,'GDP Data'!A$2:Q$144,3,FALSE),"Not Found")</f>
        <v>12502013400</v>
      </c>
      <c r="I106">
        <f t="shared" si="8"/>
        <v>1.1814492882685427E-3</v>
      </c>
      <c r="J106">
        <f t="shared" si="9"/>
        <v>-0.63544651426791798</v>
      </c>
    </row>
    <row r="107" spans="1:10" x14ac:dyDescent="0.25">
      <c r="A107" t="s">
        <v>30</v>
      </c>
      <c r="B107">
        <f>('CON Score and Page Rank'!EG16-'MIN and MAX'!B$29)/('MIN and MAX'!F$29-'MIN and MAX'!B$29)</f>
        <v>2.5976485760899541E-3</v>
      </c>
      <c r="C107">
        <f>('CON Score and Page Rank'!EH16-'MIN and MAX'!C$29)/('MIN and MAX'!G$29-'MIN and MAX'!C$29)</f>
        <v>1.8560418831953647E-2</v>
      </c>
      <c r="D107">
        <f>('CON Score and Page Rank'!EI16-'MIN and MAX'!D$29)/('MIN and MAX'!H$29-'MIN and MAX'!D$29)</f>
        <v>0.72253739040742648</v>
      </c>
      <c r="E107">
        <f t="shared" si="5"/>
        <v>1.5962770255863692E-2</v>
      </c>
      <c r="F107">
        <f t="shared" si="6"/>
        <v>0.63660934532521707</v>
      </c>
      <c r="G107">
        <f t="shared" si="7"/>
        <v>0.71993974183133658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98</v>
      </c>
      <c r="B108">
        <f>('CON Score and Page Rank'!EG84-'MIN and MAX'!B$29)/('MIN and MAX'!F$29-'MIN and MAX'!B$29)</f>
        <v>1.2984293000214143E-4</v>
      </c>
      <c r="C108">
        <f>('CON Score and Page Rank'!EH84-'MIN and MAX'!C$29)/('MIN and MAX'!G$29-'MIN and MAX'!C$29)</f>
        <v>1.60829206858621E-2</v>
      </c>
      <c r="D108">
        <f>('CON Score and Page Rank'!EI84-'MIN and MAX'!D$29)/('MIN and MAX'!H$29-'MIN and MAX'!D$29)</f>
        <v>0.47808148530170191</v>
      </c>
      <c r="E108">
        <f t="shared" si="5"/>
        <v>1.5953077755859957E-2</v>
      </c>
      <c r="F108">
        <f t="shared" si="6"/>
        <v>0.63660063864924377</v>
      </c>
      <c r="G108">
        <f t="shared" si="7"/>
        <v>0.47795164237169979</v>
      </c>
      <c r="H108" s="3">
        <f>IFERROR(VLOOKUP(A108,'GDP Data'!A$2:Q$144,3,FALSE),"Not Found")</f>
        <v>3468337941.0883002</v>
      </c>
      <c r="I108">
        <f t="shared" si="8"/>
        <v>3.2776043832856194E-4</v>
      </c>
      <c r="J108">
        <f t="shared" si="9"/>
        <v>-0.63627287821091516</v>
      </c>
    </row>
    <row r="109" spans="1:10" x14ac:dyDescent="0.25">
      <c r="A109" t="s">
        <v>210</v>
      </c>
      <c r="B109">
        <f>('CON Score and Page Rank'!EG195-'MIN and MAX'!B$29)/('MIN and MAX'!F$29-'MIN and MAX'!B$29)</f>
        <v>1.0196486016577453E-5</v>
      </c>
      <c r="C109">
        <f>('CON Score and Page Rank'!EH195-'MIN and MAX'!C$29)/('MIN and MAX'!G$29-'MIN and MAX'!C$29)</f>
        <v>1.5941683775189765E-2</v>
      </c>
      <c r="D109">
        <f>('CON Score and Page Rank'!EI195-'MIN and MAX'!D$29)/('MIN and MAX'!H$29-'MIN and MAX'!D$29)</f>
        <v>0.41000515729757608</v>
      </c>
      <c r="E109">
        <f t="shared" si="5"/>
        <v>1.5931487289173187E-2</v>
      </c>
      <c r="F109">
        <f t="shared" si="6"/>
        <v>0.63658124414860073</v>
      </c>
      <c r="G109">
        <f t="shared" si="7"/>
        <v>0.40999496081155951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177</v>
      </c>
      <c r="B110">
        <f>('CON Score and Page Rank'!EG162-'MIN and MAX'!B$29)/('MIN and MAX'!F$29-'MIN and MAX'!B$29)</f>
        <v>5.6104045909822901E-4</v>
      </c>
      <c r="C110">
        <f>('CON Score and Page Rank'!EH162-'MIN and MAX'!C$29)/('MIN and MAX'!G$29-'MIN and MAX'!C$29)</f>
        <v>1.6460757999782517E-2</v>
      </c>
      <c r="D110">
        <f>('CON Score and Page Rank'!EI162-'MIN and MAX'!D$29)/('MIN and MAX'!H$29-'MIN and MAX'!D$29)</f>
        <v>0.59308922124806607</v>
      </c>
      <c r="E110">
        <f t="shared" si="5"/>
        <v>1.5899717540684286E-2</v>
      </c>
      <c r="F110">
        <f t="shared" si="6"/>
        <v>0.63655270570075551</v>
      </c>
      <c r="G110">
        <f t="shared" si="7"/>
        <v>0.59252818078896785</v>
      </c>
      <c r="H110" s="3">
        <f>IFERROR(VLOOKUP(A110,'GDP Data'!A$2:Q$144,3,FALSE),"Not Found")</f>
        <v>5800774707.1742296</v>
      </c>
      <c r="I110">
        <f t="shared" si="8"/>
        <v>5.4817739590625912E-4</v>
      </c>
      <c r="J110">
        <f t="shared" si="9"/>
        <v>-0.63600452830484921</v>
      </c>
    </row>
    <row r="111" spans="1:10" x14ac:dyDescent="0.25">
      <c r="A111" t="s">
        <v>129</v>
      </c>
      <c r="B111">
        <f>('CON Score and Page Rank'!EG115-'MIN and MAX'!B$29)/('MIN and MAX'!F$29-'MIN and MAX'!B$29)</f>
        <v>7.7994038331075238E-5</v>
      </c>
      <c r="C111">
        <f>('CON Score and Page Rank'!EH115-'MIN and MAX'!C$29)/('MIN and MAX'!G$29-'MIN and MAX'!C$29)</f>
        <v>1.577033200986418E-2</v>
      </c>
      <c r="D111">
        <f>('CON Score and Page Rank'!EI115-'MIN and MAX'!D$29)/('MIN and MAX'!H$29-'MIN and MAX'!D$29)</f>
        <v>0.53635894791129446</v>
      </c>
      <c r="E111">
        <f t="shared" si="5"/>
        <v>1.5692337971533105E-2</v>
      </c>
      <c r="F111">
        <f t="shared" si="6"/>
        <v>0.63636641870448096</v>
      </c>
      <c r="G111">
        <f t="shared" si="7"/>
        <v>0.53628095387296337</v>
      </c>
      <c r="H111" s="3">
        <f>IFERROR(VLOOKUP(A111,'GDP Data'!A$2:Q$144,3,FALSE),"Not Found")</f>
        <v>2118467913.3787301</v>
      </c>
      <c r="I111">
        <f t="shared" si="8"/>
        <v>2.0019674658811718E-4</v>
      </c>
      <c r="J111">
        <f t="shared" si="9"/>
        <v>-0.63616622195789285</v>
      </c>
    </row>
    <row r="112" spans="1:10" x14ac:dyDescent="0.25">
      <c r="A112" t="s">
        <v>224</v>
      </c>
      <c r="B112">
        <f>('CON Score and Page Rank'!EG209-'MIN and MAX'!B$29)/('MIN and MAX'!F$29-'MIN and MAX'!B$29)</f>
        <v>2.0679404186584307E-4</v>
      </c>
      <c r="C112">
        <f>('CON Score and Page Rank'!EH209-'MIN and MAX'!C$29)/('MIN and MAX'!G$29-'MIN and MAX'!C$29)</f>
        <v>1.5849371154865777E-2</v>
      </c>
      <c r="D112">
        <f>('CON Score and Page Rank'!EI209-'MIN and MAX'!D$29)/('MIN and MAX'!H$29-'MIN and MAX'!D$29)</f>
        <v>0.52862300154718922</v>
      </c>
      <c r="E112">
        <f t="shared" si="5"/>
        <v>1.5642577112999934E-2</v>
      </c>
      <c r="F112">
        <f t="shared" si="6"/>
        <v>0.63632171902212487</v>
      </c>
      <c r="G112">
        <f t="shared" si="7"/>
        <v>0.52841620750532337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124</v>
      </c>
      <c r="B113">
        <f>('CON Score and Page Rank'!EG110-'MIN and MAX'!B$29)/('MIN and MAX'!F$29-'MIN and MAX'!B$29)</f>
        <v>1.8423810515987425E-2</v>
      </c>
      <c r="C113">
        <f>('CON Score and Page Rank'!EH110-'MIN and MAX'!C$29)/('MIN and MAX'!G$29-'MIN and MAX'!C$29)</f>
        <v>3.3914327306768841E-2</v>
      </c>
      <c r="D113">
        <f>('CON Score and Page Rank'!EI110-'MIN and MAX'!D$29)/('MIN and MAX'!H$29-'MIN and MAX'!D$29)</f>
        <v>0.92109334708612689</v>
      </c>
      <c r="E113">
        <f t="shared" si="5"/>
        <v>1.5490516790781415E-2</v>
      </c>
      <c r="F113">
        <f t="shared" si="6"/>
        <v>0.63618512475300493</v>
      </c>
      <c r="G113">
        <f t="shared" si="7"/>
        <v>0.90266953657013949</v>
      </c>
      <c r="H113" s="3">
        <f>IFERROR(VLOOKUP(A113,'GDP Data'!A$2:Q$144,3,FALSE),"Not Found")</f>
        <v>103311640571.81799</v>
      </c>
      <c r="I113">
        <f t="shared" si="8"/>
        <v>9.7630245879779531E-3</v>
      </c>
      <c r="J113">
        <f t="shared" si="9"/>
        <v>-0.62642210016502697</v>
      </c>
    </row>
    <row r="114" spans="1:10" x14ac:dyDescent="0.25">
      <c r="A114" t="s">
        <v>61</v>
      </c>
      <c r="B114">
        <f>('CON Score and Page Rank'!EG47-'MIN and MAX'!B$29)/('MIN and MAX'!F$29-'MIN and MAX'!B$29)</f>
        <v>9.3958994122253766E-5</v>
      </c>
      <c r="C114">
        <f>('CON Score and Page Rank'!EH47-'MIN and MAX'!C$29)/('MIN and MAX'!G$29-'MIN and MAX'!C$29)</f>
        <v>1.543331711149404E-2</v>
      </c>
      <c r="D114">
        <f>('CON Score and Page Rank'!EI47-'MIN and MAX'!D$29)/('MIN and MAX'!H$29-'MIN and MAX'!D$29)</f>
        <v>0.43269726663228469</v>
      </c>
      <c r="E114">
        <f t="shared" si="5"/>
        <v>1.5339358117371787E-2</v>
      </c>
      <c r="F114">
        <f t="shared" si="6"/>
        <v>0.63604934042600692</v>
      </c>
      <c r="G114">
        <f t="shared" si="7"/>
        <v>0.43260330763816246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154</v>
      </c>
      <c r="B115">
        <f>('CON Score and Page Rank'!EG139-'MIN and MAX'!B$29)/('MIN and MAX'!F$29-'MIN and MAX'!B$29)</f>
        <v>1.1826427622420832E-4</v>
      </c>
      <c r="C115">
        <f>('CON Score and Page Rank'!EH139-'MIN and MAX'!C$29)/('MIN and MAX'!G$29-'MIN and MAX'!C$29)</f>
        <v>1.5393799463429062E-2</v>
      </c>
      <c r="D115">
        <f>('CON Score and Page Rank'!EI139-'MIN and MAX'!D$29)/('MIN and MAX'!H$29-'MIN and MAX'!D$29)</f>
        <v>0.370809695719443</v>
      </c>
      <c r="E115">
        <f t="shared" si="5"/>
        <v>1.5275535187204854E-2</v>
      </c>
      <c r="F115">
        <f t="shared" si="6"/>
        <v>0.63599200892511265</v>
      </c>
      <c r="G115">
        <f t="shared" si="7"/>
        <v>0.37069143144321881</v>
      </c>
      <c r="H115" s="3">
        <f>IFERROR(VLOOKUP(A115,'GDP Data'!A$2:Q$144,3,FALSE),"Not Found")</f>
        <v>6007055042.1768703</v>
      </c>
      <c r="I115">
        <f t="shared" si="8"/>
        <v>5.6767103642440695E-4</v>
      </c>
      <c r="J115">
        <f t="shared" si="9"/>
        <v>-0.63542433788868824</v>
      </c>
    </row>
    <row r="116" spans="1:10" x14ac:dyDescent="0.25">
      <c r="A116" t="s">
        <v>96</v>
      </c>
      <c r="B116">
        <f>('CON Score and Page Rank'!EG82-'MIN and MAX'!B$29)/('MIN and MAX'!F$29-'MIN and MAX'!B$29)</f>
        <v>2.429421057810443E-4</v>
      </c>
      <c r="C116">
        <f>('CON Score and Page Rank'!EH82-'MIN and MAX'!C$29)/('MIN and MAX'!G$29-'MIN and MAX'!C$29)</f>
        <v>1.4794074699575586E-2</v>
      </c>
      <c r="D116">
        <f>('CON Score and Page Rank'!EI82-'MIN and MAX'!D$29)/('MIN and MAX'!H$29-'MIN and MAX'!D$29)</f>
        <v>0.5461578133058278</v>
      </c>
      <c r="E116">
        <f t="shared" si="5"/>
        <v>1.4551132593794541E-2</v>
      </c>
      <c r="F116">
        <f t="shared" si="6"/>
        <v>0.63534128530864342</v>
      </c>
      <c r="G116">
        <f t="shared" si="7"/>
        <v>0.54591487120004678</v>
      </c>
      <c r="H116" s="3">
        <f>IFERROR(VLOOKUP(A116,'GDP Data'!A$2:Q$144,3,FALSE),"Not Found")</f>
        <v>5438332738.1037302</v>
      </c>
      <c r="I116">
        <f t="shared" si="8"/>
        <v>5.1392636827602236E-4</v>
      </c>
      <c r="J116">
        <f t="shared" si="9"/>
        <v>-0.63482735894036735</v>
      </c>
    </row>
    <row r="117" spans="1:10" x14ac:dyDescent="0.25">
      <c r="A117" t="s">
        <v>213</v>
      </c>
      <c r="B117">
        <f>('CON Score and Page Rank'!EG198-'MIN and MAX'!B$29)/('MIN and MAX'!F$29-'MIN and MAX'!B$29)</f>
        <v>8.2502535223536407E-5</v>
      </c>
      <c r="C117">
        <f>('CON Score and Page Rank'!EH198-'MIN and MAX'!C$29)/('MIN and MAX'!G$29-'MIN and MAX'!C$29)</f>
        <v>1.4602132753943698E-2</v>
      </c>
      <c r="D117">
        <f>('CON Score and Page Rank'!EI198-'MIN and MAX'!D$29)/('MIN and MAX'!H$29-'MIN and MAX'!D$29)</f>
        <v>0.47292418772563177</v>
      </c>
      <c r="E117">
        <f t="shared" si="5"/>
        <v>1.4519630218720162E-2</v>
      </c>
      <c r="F117">
        <f t="shared" si="6"/>
        <v>0.63531298703966654</v>
      </c>
      <c r="G117">
        <f t="shared" si="7"/>
        <v>0.47284168519040826</v>
      </c>
      <c r="H117" s="3">
        <f>IFERROR(VLOOKUP(A117,'GDP Data'!A$2:Q$144,3,FALSE),"Not Found")</f>
        <v>6331961555.4091396</v>
      </c>
      <c r="I117">
        <f t="shared" si="8"/>
        <v>5.9837493639079784E-4</v>
      </c>
      <c r="J117">
        <f t="shared" si="9"/>
        <v>-0.63471461210327573</v>
      </c>
    </row>
    <row r="118" spans="1:10" x14ac:dyDescent="0.25">
      <c r="A118" t="s">
        <v>128</v>
      </c>
      <c r="B118">
        <f>('CON Score and Page Rank'!EG114-'MIN and MAX'!B$29)/('MIN and MAX'!F$29-'MIN and MAX'!B$29)</f>
        <v>8.1927620147694102E-6</v>
      </c>
      <c r="C118">
        <f>('CON Score and Page Rank'!EH114-'MIN and MAX'!C$29)/('MIN and MAX'!G$29-'MIN and MAX'!C$29)</f>
        <v>1.4387519671406536E-2</v>
      </c>
      <c r="D118">
        <f>('CON Score and Page Rank'!EI114-'MIN and MAX'!D$29)/('MIN and MAX'!H$29-'MIN and MAX'!D$29)</f>
        <v>0.40433212996389889</v>
      </c>
      <c r="E118">
        <f t="shared" si="5"/>
        <v>1.4379326909391766E-2</v>
      </c>
      <c r="F118">
        <f t="shared" si="6"/>
        <v>0.63518695397783154</v>
      </c>
      <c r="G118">
        <f t="shared" si="7"/>
        <v>0.40432393720188414</v>
      </c>
      <c r="H118" s="3">
        <f>IFERROR(VLOOKUP(A118,'GDP Data'!A$2:Q$144,3,FALSE),"Not Found")</f>
        <v>0</v>
      </c>
      <c r="I118">
        <f t="shared" si="8"/>
        <v>0</v>
      </c>
      <c r="J118">
        <f t="shared" si="9"/>
        <v>-0.63518695397783154</v>
      </c>
    </row>
    <row r="119" spans="1:10" x14ac:dyDescent="0.25">
      <c r="A119" t="s">
        <v>138</v>
      </c>
      <c r="B119">
        <f>('CON Score and Page Rank'!EG124-'MIN and MAX'!B$29)/('MIN and MAX'!F$29-'MIN and MAX'!B$29)</f>
        <v>5.6751946981855087E-4</v>
      </c>
      <c r="C119">
        <f>('CON Score and Page Rank'!EH124-'MIN and MAX'!C$29)/('MIN and MAX'!G$29-'MIN and MAX'!C$29)</f>
        <v>1.4914124854837721E-2</v>
      </c>
      <c r="D119">
        <f>('CON Score and Page Rank'!EI124-'MIN and MAX'!D$29)/('MIN and MAX'!H$29-'MIN and MAX'!D$29)</f>
        <v>0.56781846312532236</v>
      </c>
      <c r="E119">
        <f t="shared" si="5"/>
        <v>1.4346605385019169E-2</v>
      </c>
      <c r="F119">
        <f t="shared" si="6"/>
        <v>0.63515756055921346</v>
      </c>
      <c r="G119">
        <f t="shared" si="7"/>
        <v>0.56725094365550377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133</v>
      </c>
      <c r="B120">
        <f>('CON Score and Page Rank'!EG119-'MIN and MAX'!B$29)/('MIN and MAX'!F$29-'MIN and MAX'!B$29)</f>
        <v>2.4167834995774908E-6</v>
      </c>
      <c r="C120">
        <f>('CON Score and Page Rank'!EH119-'MIN and MAX'!C$29)/('MIN and MAX'!G$29-'MIN and MAX'!C$29)</f>
        <v>1.4312083070258146E-2</v>
      </c>
      <c r="D120">
        <f>('CON Score and Page Rank'!EI119-'MIN and MAX'!D$29)/('MIN and MAX'!H$29-'MIN and MAX'!D$29)</f>
        <v>0.39659618359979371</v>
      </c>
      <c r="E120">
        <f t="shared" si="5"/>
        <v>1.4309666286758569E-2</v>
      </c>
      <c r="F120">
        <f t="shared" si="6"/>
        <v>0.63512437853608439</v>
      </c>
      <c r="G120">
        <f t="shared" si="7"/>
        <v>0.3965937668162941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186</v>
      </c>
      <c r="B121">
        <f>('CON Score and Page Rank'!EG171-'MIN and MAX'!B$29)/('MIN and MAX'!F$29-'MIN and MAX'!B$29)</f>
        <v>4.1393352952165638E-5</v>
      </c>
      <c r="C121">
        <f>('CON Score and Page Rank'!EH171-'MIN and MAX'!C$29)/('MIN and MAX'!G$29-'MIN and MAX'!C$29)</f>
        <v>1.4045483278505964E-2</v>
      </c>
      <c r="D121">
        <f>('CON Score and Page Rank'!EI171-'MIN and MAX'!D$29)/('MIN and MAX'!H$29-'MIN and MAX'!D$29)</f>
        <v>0.52656008251676123</v>
      </c>
      <c r="E121">
        <f t="shared" si="5"/>
        <v>1.4004089925553798E-2</v>
      </c>
      <c r="F121">
        <f t="shared" si="6"/>
        <v>0.63484988234200734</v>
      </c>
      <c r="G121">
        <f t="shared" si="7"/>
        <v>0.52651868916380906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68</v>
      </c>
      <c r="B122">
        <f>('CON Score and Page Rank'!EG54-'MIN and MAX'!B$29)/('MIN and MAX'!F$29-'MIN and MAX'!B$29)</f>
        <v>2.384192367632279E-5</v>
      </c>
      <c r="C122">
        <f>('CON Score and Page Rank'!EH54-'MIN and MAX'!C$29)/('MIN and MAX'!G$29-'MIN and MAX'!C$29)</f>
        <v>1.3793727301704493E-2</v>
      </c>
      <c r="D122">
        <f>('CON Score and Page Rank'!EI54-'MIN and MAX'!D$29)/('MIN and MAX'!H$29-'MIN and MAX'!D$29)</f>
        <v>0.46982980917998968</v>
      </c>
      <c r="E122">
        <f t="shared" si="5"/>
        <v>1.376988537802817E-2</v>
      </c>
      <c r="F122">
        <f t="shared" si="6"/>
        <v>0.63463949873550751</v>
      </c>
      <c r="G122">
        <f t="shared" si="7"/>
        <v>0.46980596725631335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156</v>
      </c>
      <c r="B123">
        <f>('CON Score and Page Rank'!EG141-'MIN and MAX'!B$29)/('MIN and MAX'!F$29-'MIN and MAX'!B$29)</f>
        <v>1.0346293267819906E-4</v>
      </c>
      <c r="C123">
        <f>('CON Score and Page Rank'!EH141-'MIN and MAX'!C$29)/('MIN and MAX'!G$29-'MIN and MAX'!C$29)</f>
        <v>1.3852345616751858E-2</v>
      </c>
      <c r="D123">
        <f>('CON Score and Page Rank'!EI141-'MIN and MAX'!D$29)/('MIN and MAX'!H$29-'MIN and MAX'!D$29)</f>
        <v>0.39298607529654461</v>
      </c>
      <c r="E123">
        <f t="shared" si="5"/>
        <v>1.3748882684073659E-2</v>
      </c>
      <c r="F123">
        <f t="shared" si="6"/>
        <v>0.63462063222524101</v>
      </c>
      <c r="G123">
        <f t="shared" si="7"/>
        <v>0.3928826123638664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135</v>
      </c>
      <c r="B124">
        <f>('CON Score and Page Rank'!EG121-'MIN and MAX'!B$29)/('MIN and MAX'!F$29-'MIN and MAX'!B$29)</f>
        <v>1.626236820623624E-5</v>
      </c>
      <c r="C124">
        <f>('CON Score and Page Rank'!EH121-'MIN and MAX'!C$29)/('MIN and MAX'!G$29-'MIN and MAX'!C$29)</f>
        <v>1.345548974511067E-2</v>
      </c>
      <c r="D124">
        <f>('CON Score and Page Rank'!EI121-'MIN and MAX'!D$29)/('MIN and MAX'!H$29-'MIN and MAX'!D$29)</f>
        <v>0.36101083032490977</v>
      </c>
      <c r="E124">
        <f t="shared" si="5"/>
        <v>1.3439227376904435E-2</v>
      </c>
      <c r="F124">
        <f t="shared" si="6"/>
        <v>0.63434247195473248</v>
      </c>
      <c r="G124">
        <f t="shared" si="7"/>
        <v>0.36099456795670354</v>
      </c>
      <c r="H124" s="3">
        <f>IFERROR(VLOOKUP(A124,'GDP Data'!A$2:Q$144,3,FALSE),"Not Found")</f>
        <v>3984000517.0234499</v>
      </c>
      <c r="I124">
        <f t="shared" si="8"/>
        <v>3.7649092387781799E-4</v>
      </c>
      <c r="J124">
        <f t="shared" si="9"/>
        <v>-0.63396598103085466</v>
      </c>
    </row>
    <row r="125" spans="1:10" x14ac:dyDescent="0.25">
      <c r="A125" t="s">
        <v>77</v>
      </c>
      <c r="B125">
        <f>('CON Score and Page Rank'!EG63-'MIN and MAX'!B$29)/('MIN and MAX'!F$29-'MIN and MAX'!B$29)</f>
        <v>9.2187624171006821E-5</v>
      </c>
      <c r="C125">
        <f>('CON Score and Page Rank'!EH63-'MIN and MAX'!C$29)/('MIN and MAX'!G$29-'MIN and MAX'!C$29)</f>
        <v>1.3428275656715295E-2</v>
      </c>
      <c r="D125">
        <f>('CON Score and Page Rank'!EI63-'MIN and MAX'!D$29)/('MIN and MAX'!H$29-'MIN and MAX'!D$29)</f>
        <v>0.32181536874677669</v>
      </c>
      <c r="E125">
        <f t="shared" si="5"/>
        <v>1.3336088032544288E-2</v>
      </c>
      <c r="F125">
        <f t="shared" si="6"/>
        <v>0.63424982291154453</v>
      </c>
      <c r="G125">
        <f t="shared" si="7"/>
        <v>0.32172318112260567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222</v>
      </c>
      <c r="B126">
        <f>('CON Score and Page Rank'!EG207-'MIN and MAX'!B$29)/('MIN and MAX'!F$29-'MIN and MAX'!B$29)</f>
        <v>9.4494652407066135E-6</v>
      </c>
      <c r="C126">
        <f>('CON Score and Page Rank'!EH207-'MIN and MAX'!C$29)/('MIN and MAX'!G$29-'MIN and MAX'!C$29)</f>
        <v>1.3015233996878933E-2</v>
      </c>
      <c r="D126">
        <f>('CON Score and Page Rank'!EI207-'MIN and MAX'!D$29)/('MIN and MAX'!H$29-'MIN and MAX'!D$29)</f>
        <v>0.46725116039195463</v>
      </c>
      <c r="E126">
        <f t="shared" si="5"/>
        <v>1.3005784531638226E-2</v>
      </c>
      <c r="F126">
        <f t="shared" si="6"/>
        <v>0.63395311457477543</v>
      </c>
      <c r="G126">
        <f t="shared" si="7"/>
        <v>0.4672417109267139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147</v>
      </c>
      <c r="B127">
        <f>('CON Score and Page Rank'!EG132-'MIN and MAX'!B$29)/('MIN and MAX'!F$29-'MIN and MAX'!B$29)</f>
        <v>2.3257394730086305E-2</v>
      </c>
      <c r="C127">
        <f>('CON Score and Page Rank'!EH132-'MIN and MAX'!C$29)/('MIN and MAX'!G$29-'MIN and MAX'!C$29)</f>
        <v>3.6194570781410786E-2</v>
      </c>
      <c r="D127">
        <f>('CON Score and Page Rank'!EI132-'MIN and MAX'!D$29)/('MIN and MAX'!H$29-'MIN and MAX'!D$29)</f>
        <v>0.92109334708612689</v>
      </c>
      <c r="E127">
        <f t="shared" si="5"/>
        <v>1.2937176051324481E-2</v>
      </c>
      <c r="F127">
        <f t="shared" si="6"/>
        <v>0.63389148426196817</v>
      </c>
      <c r="G127">
        <f t="shared" si="7"/>
        <v>0.89783595235604063</v>
      </c>
      <c r="H127" s="3">
        <f>IFERROR(VLOOKUP(A127,'GDP Data'!A$2:Q$144,3,FALSE),"Not Found")</f>
        <v>92783947368.421097</v>
      </c>
      <c r="I127">
        <f t="shared" si="8"/>
        <v>8.7681499830392935E-3</v>
      </c>
      <c r="J127">
        <f t="shared" si="9"/>
        <v>-0.62512333427892885</v>
      </c>
    </row>
    <row r="128" spans="1:10" x14ac:dyDescent="0.25">
      <c r="A128" t="s">
        <v>192</v>
      </c>
      <c r="B128">
        <f>('CON Score and Page Rank'!EG178-'MIN and MAX'!B$29)/('MIN and MAX'!F$29-'MIN and MAX'!B$29)</f>
        <v>1.8542410051437048E-2</v>
      </c>
      <c r="C128">
        <f>('CON Score and Page Rank'!EH178-'MIN and MAX'!C$29)/('MIN and MAX'!G$29-'MIN and MAX'!C$29)</f>
        <v>3.1403066858668401E-2</v>
      </c>
      <c r="D128">
        <f>('CON Score and Page Rank'!EI178-'MIN and MAX'!D$29)/('MIN and MAX'!H$29-'MIN and MAX'!D$29)</f>
        <v>0.93553378029912326</v>
      </c>
      <c r="E128">
        <f t="shared" si="5"/>
        <v>1.2860656807231353E-2</v>
      </c>
      <c r="F128">
        <f t="shared" si="6"/>
        <v>0.63382274778904724</v>
      </c>
      <c r="G128">
        <f t="shared" si="7"/>
        <v>0.91699137024768618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118</v>
      </c>
      <c r="B129">
        <f>('CON Score and Page Rank'!EG104-'MIN and MAX'!B$29)/('MIN and MAX'!F$29-'MIN and MAX'!B$29)</f>
        <v>1.1110627402379639E-5</v>
      </c>
      <c r="C129">
        <f>('CON Score and Page Rank'!EH104-'MIN and MAX'!C$29)/('MIN and MAX'!G$29-'MIN and MAX'!C$29)</f>
        <v>1.2475936517742699E-2</v>
      </c>
      <c r="D129">
        <f>('CON Score and Page Rank'!EI104-'MIN and MAX'!D$29)/('MIN and MAX'!H$29-'MIN and MAX'!D$29)</f>
        <v>0.2846828261990717</v>
      </c>
      <c r="E129">
        <f t="shared" si="5"/>
        <v>1.2464825890340319E-2</v>
      </c>
      <c r="F129">
        <f t="shared" si="6"/>
        <v>0.63346717682879294</v>
      </c>
      <c r="G129">
        <f t="shared" si="7"/>
        <v>0.28467171557166931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99</v>
      </c>
      <c r="B130">
        <f>('CON Score and Page Rank'!EG85-'MIN and MAX'!B$29)/('MIN and MAX'!F$29-'MIN and MAX'!B$29)</f>
        <v>1.1611329471981915E-4</v>
      </c>
      <c r="C130">
        <f>('CON Score and Page Rank'!EH85-'MIN and MAX'!C$29)/('MIN and MAX'!G$29-'MIN and MAX'!C$29)</f>
        <v>1.2373951682992317E-2</v>
      </c>
      <c r="D130">
        <f>('CON Score and Page Rank'!EI85-'MIN and MAX'!D$29)/('MIN and MAX'!H$29-'MIN and MAX'!D$29)</f>
        <v>0.51418256833419285</v>
      </c>
      <c r="E130">
        <f t="shared" si="5"/>
        <v>1.2257838388272498E-2</v>
      </c>
      <c r="F130">
        <f t="shared" si="6"/>
        <v>0.6332812420224645</v>
      </c>
      <c r="G130">
        <f t="shared" si="7"/>
        <v>0.51406645503947301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70</v>
      </c>
      <c r="B131">
        <f>('CON Score and Page Rank'!EG56-'MIN and MAX'!B$29)/('MIN and MAX'!F$29-'MIN and MAX'!B$29)</f>
        <v>3.4964616890676201E-4</v>
      </c>
      <c r="C131">
        <f>('CON Score and Page Rank'!EH56-'MIN and MAX'!C$29)/('MIN and MAX'!G$29-'MIN and MAX'!C$29)</f>
        <v>1.255330268653896E-2</v>
      </c>
      <c r="D131">
        <f>('CON Score and Page Rank'!EI56-'MIN and MAX'!D$29)/('MIN and MAX'!H$29-'MIN and MAX'!D$29)</f>
        <v>0.49613202681794738</v>
      </c>
      <c r="E131">
        <f t="shared" ref="E131:E194" si="10">C131-B131</f>
        <v>1.2203656517632198E-2</v>
      </c>
      <c r="F131">
        <f t="shared" si="6"/>
        <v>0.63323257098907659</v>
      </c>
      <c r="G131">
        <f t="shared" si="7"/>
        <v>0.49578238064904062</v>
      </c>
      <c r="H131" s="3" t="str">
        <f>IFERROR(VLOOKUP(A131,'GDP Data'!A$2:Q$144,3,FALSE),"Not Found")</f>
        <v>Not Found</v>
      </c>
      <c r="I131" t="str">
        <f t="shared" si="8"/>
        <v>No Value</v>
      </c>
      <c r="J131" t="str">
        <f t="shared" si="9"/>
        <v>No Value</v>
      </c>
    </row>
    <row r="132" spans="1:10" x14ac:dyDescent="0.25">
      <c r="A132" t="s">
        <v>85</v>
      </c>
      <c r="B132">
        <f>('CON Score and Page Rank'!EG71-'MIN and MAX'!B$29)/('MIN and MAX'!F$29-'MIN and MAX'!B$29)</f>
        <v>1.7859788849851877E-4</v>
      </c>
      <c r="C132">
        <f>('CON Score and Page Rank'!EH71-'MIN and MAX'!C$29)/('MIN and MAX'!G$29-'MIN and MAX'!C$29)</f>
        <v>1.2210647908261877E-2</v>
      </c>
      <c r="D132">
        <f>('CON Score and Page Rank'!EI71-'MIN and MAX'!D$29)/('MIN and MAX'!H$29-'MIN and MAX'!D$29)</f>
        <v>0.45796802475502835</v>
      </c>
      <c r="E132">
        <f t="shared" si="10"/>
        <v>1.2032050019763358E-2</v>
      </c>
      <c r="F132">
        <f t="shared" ref="F132:F195" si="11">(E132-MIN(E$3:E$220))/(MAX(E$3:E$220)-MIN(E$3:E$220))</f>
        <v>0.63307841858553937</v>
      </c>
      <c r="G132">
        <f t="shared" ref="G132:G195" si="12">D132-B132</f>
        <v>0.45778942686652985</v>
      </c>
      <c r="H132" s="3" t="str">
        <f>IFERROR(VLOOKUP(A132,'GDP Data'!A$2:Q$144,3,FALSE),"Not Found")</f>
        <v>Not Found</v>
      </c>
      <c r="I132" t="str">
        <f t="shared" ref="I132:I195" si="13">IFERROR((H132-MIN(H$3:H$220))/(MAX(H$3:H$220)-MIN(H$3:H$220)),"No Value")</f>
        <v>No Value</v>
      </c>
      <c r="J132" t="str">
        <f t="shared" ref="J132:J195" si="14">IFERROR(I132-F132,"No Value")</f>
        <v>No Value</v>
      </c>
    </row>
    <row r="133" spans="1:10" x14ac:dyDescent="0.25">
      <c r="A133" t="s">
        <v>155</v>
      </c>
      <c r="B133">
        <f>('CON Score and Page Rank'!EG140-'MIN and MAX'!B$29)/('MIN and MAX'!F$29-'MIN and MAX'!B$29)</f>
        <v>1.0763819946342135E-3</v>
      </c>
      <c r="C133">
        <f>('CON Score and Page Rank'!EH140-'MIN and MAX'!C$29)/('MIN and MAX'!G$29-'MIN and MAX'!C$29)</f>
        <v>1.3023964520711221E-2</v>
      </c>
      <c r="D133">
        <f>('CON Score and Page Rank'!EI140-'MIN and MAX'!D$29)/('MIN and MAX'!H$29-'MIN and MAX'!D$29)</f>
        <v>0.42341413099535841</v>
      </c>
      <c r="E133">
        <f t="shared" si="10"/>
        <v>1.1947582526077008E-2</v>
      </c>
      <c r="F133">
        <f t="shared" si="11"/>
        <v>0.63300254227937236</v>
      </c>
      <c r="G133">
        <f t="shared" si="12"/>
        <v>0.42233774900072418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145</v>
      </c>
      <c r="B134">
        <f>('CON Score and Page Rank'!EG131-'MIN and MAX'!B$29)/('MIN and MAX'!F$29-'MIN and MAX'!B$29)</f>
        <v>5.089223851326792E-5</v>
      </c>
      <c r="C134">
        <f>('CON Score and Page Rank'!EH131-'MIN and MAX'!C$29)/('MIN and MAX'!G$29-'MIN and MAX'!C$29)</f>
        <v>1.1826535650614244E-2</v>
      </c>
      <c r="D134">
        <f>('CON Score and Page Rank'!EI131-'MIN and MAX'!D$29)/('MIN and MAX'!H$29-'MIN and MAX'!D$29)</f>
        <v>0.41980402269210931</v>
      </c>
      <c r="E134">
        <f t="shared" si="10"/>
        <v>1.1775643412100975E-2</v>
      </c>
      <c r="F134">
        <f t="shared" si="11"/>
        <v>0.63284809109010731</v>
      </c>
      <c r="G134">
        <f t="shared" si="12"/>
        <v>0.41975313045359602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201</v>
      </c>
      <c r="B135">
        <f>('CON Score and Page Rank'!EG186-'MIN and MAX'!B$29)/('MIN and MAX'!F$29-'MIN and MAX'!B$29)</f>
        <v>2.3841180020427673E-2</v>
      </c>
      <c r="C135">
        <f>('CON Score and Page Rank'!EH186-'MIN and MAX'!C$29)/('MIN and MAX'!G$29-'MIN and MAX'!C$29)</f>
        <v>3.5586464458086872E-2</v>
      </c>
      <c r="D135">
        <f>('CON Score and Page Rank'!EI186-'MIN and MAX'!D$29)/('MIN and MAX'!H$29-'MIN and MAX'!D$29)</f>
        <v>0.9726663228468283</v>
      </c>
      <c r="E135">
        <f t="shared" si="10"/>
        <v>1.1745284437659199E-2</v>
      </c>
      <c r="F135">
        <f t="shared" si="11"/>
        <v>0.63282081992650185</v>
      </c>
      <c r="G135">
        <f t="shared" si="12"/>
        <v>0.94882514282640062</v>
      </c>
      <c r="H135" s="3">
        <f>IFERROR(VLOOKUP(A135,'GDP Data'!A$2:Q$144,3,FALSE),"Not Found")</f>
        <v>71517080040.633804</v>
      </c>
      <c r="I135">
        <f t="shared" si="13"/>
        <v>6.7584156735147321E-3</v>
      </c>
      <c r="J135">
        <f t="shared" si="14"/>
        <v>-0.62606240425298709</v>
      </c>
    </row>
    <row r="136" spans="1:10" x14ac:dyDescent="0.25">
      <c r="A136" t="s">
        <v>97</v>
      </c>
      <c r="B136">
        <f>('CON Score and Page Rank'!EG83-'MIN and MAX'!B$29)/('MIN and MAX'!F$29-'MIN and MAX'!B$29)</f>
        <v>8.0736867862558891E-6</v>
      </c>
      <c r="C136">
        <f>('CON Score and Page Rank'!EH83-'MIN and MAX'!C$29)/('MIN and MAX'!G$29-'MIN and MAX'!C$29)</f>
        <v>1.1513876411969626E-2</v>
      </c>
      <c r="D136">
        <f>('CON Score and Page Rank'!EI83-'MIN and MAX'!D$29)/('MIN and MAX'!H$29-'MIN and MAX'!D$29)</f>
        <v>0.41825683341928827</v>
      </c>
      <c r="E136">
        <f t="shared" si="10"/>
        <v>1.1505802725183371E-2</v>
      </c>
      <c r="F136">
        <f t="shared" si="11"/>
        <v>0.63260569589542004</v>
      </c>
      <c r="G136">
        <f t="shared" si="12"/>
        <v>0.41824875973250203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256</v>
      </c>
      <c r="B137">
        <f>('CON Score and Page Rank'!EG45-'MIN and MAX'!B$29)/('MIN and MAX'!F$29-'MIN and MAX'!B$29)</f>
        <v>6.3641814252847394E-5</v>
      </c>
      <c r="C137">
        <f>('CON Score and Page Rank'!EH45-'MIN and MAX'!C$29)/('MIN and MAX'!G$29-'MIN and MAX'!C$29)</f>
        <v>1.1383629312781108E-2</v>
      </c>
      <c r="D137">
        <f>('CON Score and Page Rank'!EI45-'MIN and MAX'!D$29)/('MIN and MAX'!H$29-'MIN and MAX'!D$29)</f>
        <v>0.41464672511603917</v>
      </c>
      <c r="E137">
        <f t="shared" si="10"/>
        <v>1.131998749852826E-2</v>
      </c>
      <c r="F137">
        <f t="shared" si="11"/>
        <v>0.63243877993268882</v>
      </c>
      <c r="G137">
        <f t="shared" si="12"/>
        <v>0.41458308330178634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144</v>
      </c>
      <c r="B138">
        <f>('CON Score and Page Rank'!EG130-'MIN and MAX'!B$29)/('MIN and MAX'!F$29-'MIN and MAX'!B$29)</f>
        <v>1.4722997020345807E-5</v>
      </c>
      <c r="C138">
        <f>('CON Score and Page Rank'!EH130-'MIN and MAX'!C$29)/('MIN and MAX'!G$29-'MIN and MAX'!C$29)</f>
        <v>1.1111326776218563E-2</v>
      </c>
      <c r="D138">
        <f>('CON Score and Page Rank'!EI130-'MIN and MAX'!D$29)/('MIN and MAX'!H$29-'MIN and MAX'!D$29)</f>
        <v>0.35791645177926767</v>
      </c>
      <c r="E138">
        <f t="shared" si="10"/>
        <v>1.1096603779198216E-2</v>
      </c>
      <c r="F138">
        <f t="shared" si="11"/>
        <v>0.63223811656811069</v>
      </c>
      <c r="G138">
        <f t="shared" si="12"/>
        <v>0.35790172878224735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164</v>
      </c>
      <c r="B139">
        <f>('CON Score and Page Rank'!EG149-'MIN and MAX'!B$29)/('MIN and MAX'!F$29-'MIN and MAX'!B$29)</f>
        <v>2.8069018743255708E-2</v>
      </c>
      <c r="C139">
        <f>('CON Score and Page Rank'!EH149-'MIN and MAX'!C$29)/('MIN and MAX'!G$29-'MIN and MAX'!C$29)</f>
        <v>3.9073348435612845E-2</v>
      </c>
      <c r="D139">
        <f>('CON Score and Page Rank'!EI149-'MIN and MAX'!D$29)/('MIN and MAX'!H$29-'MIN and MAX'!D$29)</f>
        <v>0.94017534811758641</v>
      </c>
      <c r="E139">
        <f t="shared" si="10"/>
        <v>1.1004329692357137E-2</v>
      </c>
      <c r="F139">
        <f t="shared" si="11"/>
        <v>0.63215522767726207</v>
      </c>
      <c r="G139">
        <f t="shared" si="12"/>
        <v>0.91210632937433067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103</v>
      </c>
      <c r="B140">
        <f>('CON Score and Page Rank'!EG89-'MIN and MAX'!B$29)/('MIN and MAX'!F$29-'MIN and MAX'!B$29)</f>
        <v>6.6604146370105423E-5</v>
      </c>
      <c r="C140">
        <f>('CON Score and Page Rank'!EH89-'MIN and MAX'!C$29)/('MIN and MAX'!G$29-'MIN and MAX'!C$29)</f>
        <v>1.105383361464672E-2</v>
      </c>
      <c r="D140">
        <f>('CON Score and Page Rank'!EI89-'MIN and MAX'!D$29)/('MIN and MAX'!H$29-'MIN and MAX'!D$29)</f>
        <v>0.38370293965961838</v>
      </c>
      <c r="E140">
        <f t="shared" si="10"/>
        <v>1.0987229468276615E-2</v>
      </c>
      <c r="F140">
        <f t="shared" si="11"/>
        <v>0.63213986671671696</v>
      </c>
      <c r="G140">
        <f t="shared" si="12"/>
        <v>0.38363633551324827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48</v>
      </c>
      <c r="B141">
        <f>('CON Score and Page Rank'!EG33-'MIN and MAX'!B$29)/('MIN and MAX'!F$29-'MIN and MAX'!B$29)</f>
        <v>2.7581315105789331E-2</v>
      </c>
      <c r="C141">
        <f>('CON Score and Page Rank'!EH33-'MIN and MAX'!C$29)/('MIN and MAX'!G$29-'MIN and MAX'!C$29)</f>
        <v>3.8439639418152684E-2</v>
      </c>
      <c r="D141">
        <f>('CON Score and Page Rank'!EI33-'MIN and MAX'!D$29)/('MIN and MAX'!H$29-'MIN and MAX'!D$29)</f>
        <v>0.99174832387828782</v>
      </c>
      <c r="E141">
        <f t="shared" si="10"/>
        <v>1.0858324312363353E-2</v>
      </c>
      <c r="F141">
        <f t="shared" si="11"/>
        <v>0.63202407250228365</v>
      </c>
      <c r="G141">
        <f t="shared" si="12"/>
        <v>0.9641670087724985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194</v>
      </c>
      <c r="B142">
        <f>('CON Score and Page Rank'!EG180-'MIN and MAX'!B$29)/('MIN and MAX'!F$29-'MIN and MAX'!B$29)</f>
        <v>2.7664836942339489E-2</v>
      </c>
      <c r="C142">
        <f>('CON Score and Page Rank'!EH180-'MIN and MAX'!C$29)/('MIN and MAX'!G$29-'MIN and MAX'!C$29)</f>
        <v>3.8517414850299789E-2</v>
      </c>
      <c r="D142">
        <f>('CON Score and Page Rank'!EI180-'MIN and MAX'!D$29)/('MIN and MAX'!H$29-'MIN and MAX'!D$29)</f>
        <v>0.93965961835997935</v>
      </c>
      <c r="E142">
        <f t="shared" si="10"/>
        <v>1.0852577907960299E-2</v>
      </c>
      <c r="F142">
        <f t="shared" si="11"/>
        <v>0.63201891056458659</v>
      </c>
      <c r="G142">
        <f t="shared" si="12"/>
        <v>0.9119947814176399</v>
      </c>
      <c r="H142" s="3">
        <f>IFERROR(VLOOKUP(A142,'GDP Data'!A$2:Q$144,3,FALSE),"Not Found")</f>
        <v>201751148417.10199</v>
      </c>
      <c r="I142">
        <f t="shared" si="13"/>
        <v>1.9065629117366509E-2</v>
      </c>
      <c r="J142">
        <f t="shared" si="14"/>
        <v>-0.61295328144722006</v>
      </c>
    </row>
    <row r="143" spans="1:10" x14ac:dyDescent="0.25">
      <c r="A143" t="s">
        <v>83</v>
      </c>
      <c r="B143">
        <f>('CON Score and Page Rank'!EG69-'MIN and MAX'!B$29)/('MIN and MAX'!F$29-'MIN and MAX'!B$29)</f>
        <v>2.8253968828033432E-5</v>
      </c>
      <c r="C143">
        <f>('CON Score and Page Rank'!EH69-'MIN and MAX'!C$29)/('MIN and MAX'!G$29-'MIN and MAX'!C$29)</f>
        <v>1.0834237526295507E-2</v>
      </c>
      <c r="D143">
        <f>('CON Score and Page Rank'!EI69-'MIN and MAX'!D$29)/('MIN and MAX'!H$29-'MIN and MAX'!D$29)</f>
        <v>0.37751418256833419</v>
      </c>
      <c r="E143">
        <f t="shared" si="10"/>
        <v>1.0805983557467473E-2</v>
      </c>
      <c r="F143">
        <f t="shared" si="11"/>
        <v>0.63197705532478543</v>
      </c>
      <c r="G143">
        <f t="shared" si="12"/>
        <v>0.37748592859950614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212</v>
      </c>
      <c r="B144">
        <f>('CON Score and Page Rank'!EG197-'MIN and MAX'!B$29)/('MIN and MAX'!F$29-'MIN and MAX'!B$29)</f>
        <v>2.3394648308466281E-5</v>
      </c>
      <c r="C144">
        <f>('CON Score and Page Rank'!EH197-'MIN and MAX'!C$29)/('MIN and MAX'!G$29-'MIN and MAX'!C$29)</f>
        <v>1.0542708592943735E-2</v>
      </c>
      <c r="D144">
        <f>('CON Score and Page Rank'!EI197-'MIN and MAX'!D$29)/('MIN and MAX'!H$29-'MIN and MAX'!D$29)</f>
        <v>0.30789066529138731</v>
      </c>
      <c r="E144">
        <f t="shared" si="10"/>
        <v>1.051931394463527E-2</v>
      </c>
      <c r="F144">
        <f t="shared" si="11"/>
        <v>0.63171954287398668</v>
      </c>
      <c r="G144">
        <f t="shared" si="12"/>
        <v>0.30786727064307884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62</v>
      </c>
      <c r="B145">
        <f>('CON Score and Page Rank'!EG48-'MIN and MAX'!B$29)/('MIN and MAX'!F$29-'MIN and MAX'!B$29)</f>
        <v>2.3519554352724483E-2</v>
      </c>
      <c r="C145">
        <f>('CON Score and Page Rank'!EH48-'MIN and MAX'!C$29)/('MIN and MAX'!G$29-'MIN and MAX'!C$29)</f>
        <v>3.3972741631619389E-2</v>
      </c>
      <c r="D145">
        <f>('CON Score and Page Rank'!EI48-'MIN and MAX'!D$29)/('MIN and MAX'!H$29-'MIN and MAX'!D$29)</f>
        <v>0.8824136152656008</v>
      </c>
      <c r="E145">
        <f t="shared" si="10"/>
        <v>1.0453187278894906E-2</v>
      </c>
      <c r="F145">
        <f t="shared" si="11"/>
        <v>0.63166014195042974</v>
      </c>
      <c r="G145">
        <f t="shared" si="12"/>
        <v>0.85889406091287634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106</v>
      </c>
      <c r="B146">
        <f>('CON Score and Page Rank'!EG92-'MIN and MAX'!B$29)/('MIN and MAX'!F$29-'MIN and MAX'!B$29)</f>
        <v>1.0801877156559622E-5</v>
      </c>
      <c r="C146">
        <f>('CON Score and Page Rank'!EH92-'MIN and MAX'!C$29)/('MIN and MAX'!G$29-'MIN and MAX'!C$29)</f>
        <v>1.0211438776971976E-2</v>
      </c>
      <c r="D146">
        <f>('CON Score and Page Rank'!EI92-'MIN and MAX'!D$29)/('MIN and MAX'!H$29-'MIN and MAX'!D$29)</f>
        <v>0.30273336771531717</v>
      </c>
      <c r="E146">
        <f t="shared" si="10"/>
        <v>1.0200636899815416E-2</v>
      </c>
      <c r="F146">
        <f t="shared" si="11"/>
        <v>0.63143327846662911</v>
      </c>
      <c r="G146">
        <f t="shared" si="12"/>
        <v>0.3027225658381606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93</v>
      </c>
      <c r="B147">
        <f>('CON Score and Page Rank'!EG79-'MIN and MAX'!B$29)/('MIN and MAX'!F$29-'MIN and MAX'!B$29)</f>
        <v>9.8533687375115994E-6</v>
      </c>
      <c r="C147">
        <f>('CON Score and Page Rank'!EH79-'MIN and MAX'!C$29)/('MIN and MAX'!G$29-'MIN and MAX'!C$29)</f>
        <v>1.0136081719170773E-2</v>
      </c>
      <c r="D147">
        <f>('CON Score and Page Rank'!EI79-'MIN and MAX'!D$29)/('MIN and MAX'!H$29-'MIN and MAX'!D$29)</f>
        <v>0.30221763795771017</v>
      </c>
      <c r="E147">
        <f t="shared" si="10"/>
        <v>1.0126228350433262E-2</v>
      </c>
      <c r="F147">
        <f t="shared" si="11"/>
        <v>0.63136643800969172</v>
      </c>
      <c r="G147">
        <f t="shared" si="12"/>
        <v>0.30220778458897268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179</v>
      </c>
      <c r="B148">
        <f>('CON Score and Page Rank'!EG164-'MIN and MAX'!B$29)/('MIN and MAX'!F$29-'MIN and MAX'!B$29)</f>
        <v>2.2613607760315953E-2</v>
      </c>
      <c r="C148">
        <f>('CON Score and Page Rank'!EH164-'MIN and MAX'!C$29)/('MIN and MAX'!G$29-'MIN and MAX'!C$29)</f>
        <v>3.2582567684675379E-2</v>
      </c>
      <c r="D148">
        <f>('CON Score and Page Rank'!EI164-'MIN and MAX'!D$29)/('MIN and MAX'!H$29-'MIN and MAX'!D$29)</f>
        <v>0.92109334708612689</v>
      </c>
      <c r="E148">
        <f t="shared" si="10"/>
        <v>9.9689599243594253E-3</v>
      </c>
      <c r="F148">
        <f t="shared" si="11"/>
        <v>0.63122516535288153</v>
      </c>
      <c r="G148">
        <f t="shared" si="12"/>
        <v>0.89847973932581093</v>
      </c>
      <c r="H148" s="3">
        <f>IFERROR(VLOOKUP(A148,'GDP Data'!A$2:Q$144,3,FALSE),"Not Found")</f>
        <v>23273640257.1968</v>
      </c>
      <c r="I148">
        <f t="shared" si="13"/>
        <v>2.1993757995238798E-3</v>
      </c>
      <c r="J148">
        <f t="shared" si="14"/>
        <v>-0.62902578955335764</v>
      </c>
    </row>
    <row r="149" spans="1:10" x14ac:dyDescent="0.25">
      <c r="A149" t="s">
        <v>115</v>
      </c>
      <c r="B149">
        <f>('CON Score and Page Rank'!EG101-'MIN and MAX'!B$29)/('MIN and MAX'!F$29-'MIN and MAX'!B$29)</f>
        <v>3.2895742760535897E-2</v>
      </c>
      <c r="C149">
        <f>('CON Score and Page Rank'!EH101-'MIN and MAX'!C$29)/('MIN and MAX'!G$29-'MIN and MAX'!C$29)</f>
        <v>4.254858059573325E-2</v>
      </c>
      <c r="D149">
        <f>('CON Score and Page Rank'!EI101-'MIN and MAX'!D$29)/('MIN and MAX'!H$29-'MIN and MAX'!D$29)</f>
        <v>0.99174832387828782</v>
      </c>
      <c r="E149">
        <f t="shared" si="10"/>
        <v>9.6528378351973532E-3</v>
      </c>
      <c r="F149">
        <f t="shared" si="11"/>
        <v>0.63094119603667997</v>
      </c>
      <c r="G149">
        <f t="shared" si="12"/>
        <v>0.95885258111775196</v>
      </c>
      <c r="H149" s="3">
        <f>IFERROR(VLOOKUP(A149,'GDP Data'!A$2:Q$144,3,FALSE),"Not Found")</f>
        <v>135429607036.658</v>
      </c>
      <c r="I149">
        <f t="shared" si="13"/>
        <v>1.2798195596554712E-2</v>
      </c>
      <c r="J149">
        <f t="shared" si="14"/>
        <v>-0.61814300044012527</v>
      </c>
    </row>
    <row r="150" spans="1:10" x14ac:dyDescent="0.25">
      <c r="A150" t="s">
        <v>205</v>
      </c>
      <c r="B150">
        <f>('CON Score and Page Rank'!EG190-'MIN and MAX'!B$29)/('MIN and MAX'!F$29-'MIN and MAX'!B$29)</f>
        <v>9.2140712130710492E-6</v>
      </c>
      <c r="C150">
        <f>('CON Score and Page Rank'!EH190-'MIN and MAX'!C$29)/('MIN and MAX'!G$29-'MIN and MAX'!C$29)</f>
        <v>9.2609086076692604E-3</v>
      </c>
      <c r="D150">
        <f>('CON Score and Page Rank'!EI190-'MIN and MAX'!D$29)/('MIN and MAX'!H$29-'MIN and MAX'!D$29)</f>
        <v>0.30840639504899431</v>
      </c>
      <c r="E150">
        <f t="shared" si="10"/>
        <v>9.2516945364561898E-3</v>
      </c>
      <c r="F150">
        <f t="shared" si="11"/>
        <v>0.63058085301685385</v>
      </c>
      <c r="G150">
        <f t="shared" si="12"/>
        <v>0.30839718097778124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188</v>
      </c>
      <c r="B151">
        <f>('CON Score and Page Rank'!EG173-'MIN and MAX'!B$29)/('MIN and MAX'!F$29-'MIN and MAX'!B$29)</f>
        <v>2.6943951998444065E-5</v>
      </c>
      <c r="C151">
        <f>('CON Score and Page Rank'!EH173-'MIN and MAX'!C$29)/('MIN and MAX'!G$29-'MIN and MAX'!C$29)</f>
        <v>8.6657819624660314E-3</v>
      </c>
      <c r="D151">
        <f>('CON Score and Page Rank'!EI173-'MIN and MAX'!D$29)/('MIN and MAX'!H$29-'MIN and MAX'!D$29)</f>
        <v>0.33574007220216606</v>
      </c>
      <c r="E151">
        <f t="shared" si="10"/>
        <v>8.638838010467588E-3</v>
      </c>
      <c r="F151">
        <f t="shared" si="11"/>
        <v>0.63003033011895726</v>
      </c>
      <c r="G151">
        <f t="shared" si="12"/>
        <v>0.33571312825016764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137</v>
      </c>
      <c r="B152">
        <f>('CON Score and Page Rank'!EG123-'MIN and MAX'!B$29)/('MIN and MAX'!F$29-'MIN and MAX'!B$29)</f>
        <v>4.058485872341638E-5</v>
      </c>
      <c r="C152">
        <f>('CON Score and Page Rank'!EH123-'MIN and MAX'!C$29)/('MIN and MAX'!G$29-'MIN and MAX'!C$29)</f>
        <v>8.3575245500181212E-3</v>
      </c>
      <c r="D152">
        <f>('CON Score and Page Rank'!EI123-'MIN and MAX'!D$29)/('MIN and MAX'!H$29-'MIN and MAX'!D$29)</f>
        <v>0.25683341928829295</v>
      </c>
      <c r="E152">
        <f t="shared" si="10"/>
        <v>8.3169396912947044E-3</v>
      </c>
      <c r="F152">
        <f t="shared" si="11"/>
        <v>0.62974117207301283</v>
      </c>
      <c r="G152">
        <f t="shared" si="12"/>
        <v>0.25679283442956952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260</v>
      </c>
      <c r="B153">
        <f>('CON Score and Page Rank'!EG212-'MIN and MAX'!B$29)/('MIN and MAX'!F$29-'MIN and MAX'!B$29)</f>
        <v>-7.3031314324903005E-3</v>
      </c>
      <c r="C153">
        <f>('CON Score and Page Rank'!EH212-'MIN and MAX'!C$29)/('MIN and MAX'!G$29-'MIN and MAX'!C$29)</f>
        <v>-1.2980319599293049E-4</v>
      </c>
      <c r="D153">
        <f>('CON Score and Page Rank'!EI212-'MIN and MAX'!D$29)/('MIN and MAX'!H$29-'MIN and MAX'!D$29)</f>
        <v>-3.7132542547705004E-2</v>
      </c>
      <c r="E153">
        <f t="shared" si="10"/>
        <v>7.1733282364973699E-3</v>
      </c>
      <c r="F153">
        <f t="shared" si="11"/>
        <v>0.62871387732217809</v>
      </c>
      <c r="G153">
        <f t="shared" si="12"/>
        <v>-2.9829411115214702E-2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167</v>
      </c>
      <c r="B154">
        <f>('CON Score and Page Rank'!EG153-'MIN and MAX'!B$29)/('MIN and MAX'!F$29-'MIN and MAX'!B$29)</f>
        <v>8.9377198605814433E-5</v>
      </c>
      <c r="C154">
        <f>('CON Score and Page Rank'!EH153-'MIN and MAX'!C$29)/('MIN and MAX'!G$29-'MIN and MAX'!C$29)</f>
        <v>7.2593632112950687E-3</v>
      </c>
      <c r="D154">
        <f>('CON Score and Page Rank'!EI153-'MIN and MAX'!D$29)/('MIN and MAX'!H$29-'MIN and MAX'!D$29)</f>
        <v>0.18205260443527591</v>
      </c>
      <c r="E154">
        <f t="shared" si="10"/>
        <v>7.1699860126892539E-3</v>
      </c>
      <c r="F154">
        <f t="shared" si="11"/>
        <v>0.6287108750359035</v>
      </c>
      <c r="G154">
        <f t="shared" si="12"/>
        <v>0.18196322723667008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140</v>
      </c>
      <c r="B155">
        <f>('CON Score and Page Rank'!EG126-'MIN and MAX'!B$29)/('MIN and MAX'!F$29-'MIN and MAX'!B$29)</f>
        <v>3.5167572902226968E-2</v>
      </c>
      <c r="C155">
        <f>('CON Score and Page Rank'!EH126-'MIN and MAX'!C$29)/('MIN and MAX'!G$29-'MIN and MAX'!C$29)</f>
        <v>4.2278990230718315E-2</v>
      </c>
      <c r="D155">
        <f>('CON Score and Page Rank'!EI126-'MIN and MAX'!D$29)/('MIN and MAX'!H$29-'MIN and MAX'!D$29)</f>
        <v>0.9726663228468283</v>
      </c>
      <c r="E155">
        <f t="shared" si="10"/>
        <v>7.1114173284913471E-3</v>
      </c>
      <c r="F155">
        <f t="shared" si="11"/>
        <v>0.62865826337169928</v>
      </c>
      <c r="G155">
        <f t="shared" si="12"/>
        <v>0.93749874994460136</v>
      </c>
      <c r="H155" s="3">
        <f>IFERROR(VLOOKUP(A155,'GDP Data'!A$2:Q$144,3,FALSE),"Not Found")</f>
        <v>485441014538.638</v>
      </c>
      <c r="I155">
        <f t="shared" si="13"/>
        <v>4.5874526188160472E-2</v>
      </c>
      <c r="J155">
        <f t="shared" si="14"/>
        <v>-0.58278373718353882</v>
      </c>
    </row>
    <row r="156" spans="1:10" x14ac:dyDescent="0.25">
      <c r="A156" t="s">
        <v>168</v>
      </c>
      <c r="B156">
        <f>('CON Score and Page Rank'!EG154-'MIN and MAX'!B$29)/('MIN and MAX'!F$29-'MIN and MAX'!B$29)</f>
        <v>1.4661493095935251E-4</v>
      </c>
      <c r="C156">
        <f>('CON Score and Page Rank'!EH154-'MIN and MAX'!C$29)/('MIN and MAX'!G$29-'MIN and MAX'!C$29)</f>
        <v>7.0493828872528952E-3</v>
      </c>
      <c r="D156">
        <f>('CON Score and Page Rank'!EI154-'MIN and MAX'!D$29)/('MIN and MAX'!H$29-'MIN and MAX'!D$29)</f>
        <v>0.17483238782877772</v>
      </c>
      <c r="E156">
        <f t="shared" si="10"/>
        <v>6.9027679562935424E-3</v>
      </c>
      <c r="F156">
        <f t="shared" si="11"/>
        <v>0.62847083572402707</v>
      </c>
      <c r="G156">
        <f t="shared" si="12"/>
        <v>0.17468577289781836</v>
      </c>
      <c r="H156" s="3">
        <f>IFERROR(VLOOKUP(A156,'GDP Data'!A$2:Q$144,3,FALSE),"Not Found")</f>
        <v>3534803921.5686302</v>
      </c>
      <c r="I156">
        <f t="shared" si="13"/>
        <v>3.3404152144854616E-4</v>
      </c>
      <c r="J156">
        <f t="shared" si="14"/>
        <v>-0.62813679420257851</v>
      </c>
    </row>
    <row r="157" spans="1:10" x14ac:dyDescent="0.25">
      <c r="A157" t="s">
        <v>183</v>
      </c>
      <c r="B157">
        <f>('CON Score and Page Rank'!EG168-'MIN and MAX'!B$29)/('MIN and MAX'!F$29-'MIN and MAX'!B$29)</f>
        <v>3.2076535759391435E-2</v>
      </c>
      <c r="C157">
        <f>('CON Score and Page Rank'!EH168-'MIN and MAX'!C$29)/('MIN and MAX'!G$29-'MIN and MAX'!C$29)</f>
        <v>3.8754312899621203E-2</v>
      </c>
      <c r="D157">
        <f>('CON Score and Page Rank'!EI168-'MIN and MAX'!D$29)/('MIN and MAX'!H$29-'MIN and MAX'!D$29)</f>
        <v>0.9726663228468283</v>
      </c>
      <c r="E157">
        <f t="shared" si="10"/>
        <v>6.6777771402297681E-3</v>
      </c>
      <c r="F157">
        <f t="shared" si="11"/>
        <v>0.62826872872049999</v>
      </c>
      <c r="G157">
        <f t="shared" si="12"/>
        <v>0.9405897870874369</v>
      </c>
      <c r="H157" s="3">
        <f>IFERROR(VLOOKUP(A157,'GDP Data'!A$2:Q$144,3,FALSE),"Not Found")</f>
        <v>53749989092.019699</v>
      </c>
      <c r="I157">
        <f t="shared" si="13"/>
        <v>5.0794127574050277E-3</v>
      </c>
      <c r="J157">
        <f t="shared" si="14"/>
        <v>-0.62318931596309501</v>
      </c>
    </row>
    <row r="158" spans="1:10" x14ac:dyDescent="0.25">
      <c r="A158" t="s">
        <v>108</v>
      </c>
      <c r="B158">
        <f>('CON Score and Page Rank'!EG94-'MIN and MAX'!B$29)/('MIN and MAX'!F$29-'MIN and MAX'!B$29)</f>
        <v>6.6157774860984245E-6</v>
      </c>
      <c r="C158">
        <f>('CON Score and Page Rank'!EH94-'MIN and MAX'!C$29)/('MIN and MAX'!G$29-'MIN and MAX'!C$29)</f>
        <v>6.5899623241781388E-3</v>
      </c>
      <c r="D158">
        <f>('CON Score and Page Rank'!EI94-'MIN and MAX'!D$29)/('MIN and MAX'!H$29-'MIN and MAX'!D$29)</f>
        <v>0.21763795771015987</v>
      </c>
      <c r="E158">
        <f t="shared" si="10"/>
        <v>6.5833465466920401E-3</v>
      </c>
      <c r="F158">
        <f t="shared" si="11"/>
        <v>0.6281839026612186</v>
      </c>
      <c r="G158">
        <f t="shared" si="12"/>
        <v>0.21763134193267378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170</v>
      </c>
      <c r="B159">
        <f>('CON Score and Page Rank'!EG156-'MIN and MAX'!B$29)/('MIN and MAX'!F$29-'MIN and MAX'!B$29)</f>
        <v>7.0502497591592967E-5</v>
      </c>
      <c r="C159">
        <f>('CON Score and Page Rank'!EH156-'MIN and MAX'!C$29)/('MIN and MAX'!G$29-'MIN and MAX'!C$29)</f>
        <v>6.3822990208620657E-3</v>
      </c>
      <c r="D159">
        <f>('CON Score and Page Rank'!EI156-'MIN and MAX'!D$29)/('MIN and MAX'!H$29-'MIN and MAX'!D$29)</f>
        <v>0.26302217637957709</v>
      </c>
      <c r="E159">
        <f t="shared" si="10"/>
        <v>6.3117965232704727E-3</v>
      </c>
      <c r="F159">
        <f t="shared" si="11"/>
        <v>0.62793997198661777</v>
      </c>
      <c r="G159">
        <f t="shared" si="12"/>
        <v>0.26295167388198548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113</v>
      </c>
      <c r="B160">
        <f>('CON Score and Page Rank'!EG99-'MIN and MAX'!B$29)/('MIN and MAX'!F$29-'MIN and MAX'!B$29)</f>
        <v>5.6233350899097968E-5</v>
      </c>
      <c r="C160">
        <f>('CON Score and Page Rank'!EH99-'MIN and MAX'!C$29)/('MIN and MAX'!G$29-'MIN and MAX'!C$29)</f>
        <v>6.0456305209393496E-3</v>
      </c>
      <c r="D160">
        <f>('CON Score and Page Rank'!EI99-'MIN and MAX'!D$29)/('MIN and MAX'!H$29-'MIN and MAX'!D$29)</f>
        <v>0.26972666322846828</v>
      </c>
      <c r="E160">
        <f t="shared" si="10"/>
        <v>5.9893971700402514E-3</v>
      </c>
      <c r="F160">
        <f t="shared" si="11"/>
        <v>0.62765036386678241</v>
      </c>
      <c r="G160">
        <f t="shared" si="12"/>
        <v>0.26967042987756917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274</v>
      </c>
      <c r="B161">
        <f>('CON Score and Page Rank'!EG57-'MIN and MAX'!B$29)/('MIN and MAX'!F$29-'MIN and MAX'!B$29)</f>
        <v>1.0911686485339748E-5</v>
      </c>
      <c r="C161">
        <f>('CON Score and Page Rank'!EH57-'MIN and MAX'!C$29)/('MIN and MAX'!G$29-'MIN and MAX'!C$29)</f>
        <v>5.9788962185645701E-3</v>
      </c>
      <c r="D161">
        <f>('CON Score and Page Rank'!EI57-'MIN and MAX'!D$29)/('MIN and MAX'!H$29-'MIN and MAX'!D$29)</f>
        <v>0.20783909231562661</v>
      </c>
      <c r="E161">
        <f t="shared" si="10"/>
        <v>5.9679845320792305E-3</v>
      </c>
      <c r="F161">
        <f t="shared" si="11"/>
        <v>0.62763112910790819</v>
      </c>
      <c r="G161">
        <f t="shared" si="12"/>
        <v>0.20782818062914127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165</v>
      </c>
      <c r="B162">
        <f>('CON Score and Page Rank'!EG150-'MIN and MAX'!B$29)/('MIN and MAX'!F$29-'MIN and MAX'!B$29)</f>
        <v>3.7752817198857913E-5</v>
      </c>
      <c r="C162">
        <f>('CON Score and Page Rank'!EH150-'MIN and MAX'!C$29)/('MIN and MAX'!G$29-'MIN and MAX'!C$29)</f>
        <v>5.3804428653088611E-3</v>
      </c>
      <c r="D162">
        <f>('CON Score and Page Rank'!EI150-'MIN and MAX'!D$29)/('MIN and MAX'!H$29-'MIN and MAX'!D$29)</f>
        <v>0.13305827746260959</v>
      </c>
      <c r="E162">
        <f t="shared" si="10"/>
        <v>5.3426900481100027E-3</v>
      </c>
      <c r="F162">
        <f t="shared" si="11"/>
        <v>0.62706943331655107</v>
      </c>
      <c r="G162">
        <f t="shared" si="12"/>
        <v>0.13302052464541073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153</v>
      </c>
      <c r="B163">
        <f>('CON Score and Page Rank'!EG138-'MIN and MAX'!B$29)/('MIN and MAX'!F$29-'MIN and MAX'!B$29)</f>
        <v>1.1963228265380702E-6</v>
      </c>
      <c r="C163">
        <f>('CON Score and Page Rank'!EH138-'MIN and MAX'!C$29)/('MIN and MAX'!G$29-'MIN and MAX'!C$29)</f>
        <v>5.1772699122371695E-3</v>
      </c>
      <c r="D163">
        <f>('CON Score and Page Rank'!EI138-'MIN and MAX'!D$29)/('MIN and MAX'!H$29-'MIN and MAX'!D$29)</f>
        <v>0.12738525012893243</v>
      </c>
      <c r="E163">
        <f t="shared" si="10"/>
        <v>5.1760735894106312E-3</v>
      </c>
      <c r="F163">
        <f t="shared" si="11"/>
        <v>0.62691976341537392</v>
      </c>
      <c r="G163">
        <f t="shared" si="12"/>
        <v>0.1273840538061059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132</v>
      </c>
      <c r="B164">
        <f>('CON Score and Page Rank'!EG118-'MIN and MAX'!B$29)/('MIN and MAX'!F$29-'MIN and MAX'!B$29)</f>
        <v>3.8699358774205642E-6</v>
      </c>
      <c r="C164">
        <f>('CON Score and Page Rank'!EH118-'MIN and MAX'!C$29)/('MIN and MAX'!G$29-'MIN and MAX'!C$29)</f>
        <v>4.7800317193466028E-3</v>
      </c>
      <c r="D164">
        <f>('CON Score and Page Rank'!EI118-'MIN and MAX'!D$29)/('MIN and MAX'!H$29-'MIN and MAX'!D$29)</f>
        <v>0.12171222279525529</v>
      </c>
      <c r="E164">
        <f t="shared" si="10"/>
        <v>4.776161783469182E-3</v>
      </c>
      <c r="F164">
        <f t="shared" si="11"/>
        <v>0.62656052663323336</v>
      </c>
      <c r="G164">
        <f t="shared" si="12"/>
        <v>0.12170835285937787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54</v>
      </c>
      <c r="B165">
        <f>('CON Score and Page Rank'!EG39-'MIN and MAX'!B$29)/('MIN and MAX'!F$29-'MIN and MAX'!B$29)</f>
        <v>3.5612617047445207E-2</v>
      </c>
      <c r="C165">
        <f>('CON Score and Page Rank'!EH39-'MIN and MAX'!C$29)/('MIN and MAX'!G$29-'MIN and MAX'!C$29)</f>
        <v>4.0327186368436949E-2</v>
      </c>
      <c r="D165">
        <f>('CON Score and Page Rank'!EI39-'MIN and MAX'!D$29)/('MIN and MAX'!H$29-'MIN and MAX'!D$29)</f>
        <v>0.86178442496132024</v>
      </c>
      <c r="E165">
        <f t="shared" si="10"/>
        <v>4.7145693209917419E-3</v>
      </c>
      <c r="F165">
        <f t="shared" si="11"/>
        <v>0.6265051987391933</v>
      </c>
      <c r="G165">
        <f t="shared" si="12"/>
        <v>0.82617180791387501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209</v>
      </c>
      <c r="B166">
        <f>('CON Score and Page Rank'!EG194-'MIN and MAX'!B$29)/('MIN and MAX'!F$29-'MIN and MAX'!B$29)</f>
        <v>2.4343942579407776E-5</v>
      </c>
      <c r="C166">
        <f>('CON Score and Page Rank'!EH194-'MIN and MAX'!C$29)/('MIN and MAX'!G$29-'MIN and MAX'!C$29)</f>
        <v>4.7280167850729049E-3</v>
      </c>
      <c r="D166">
        <f>('CON Score and Page Rank'!EI194-'MIN and MAX'!D$29)/('MIN and MAX'!H$29-'MIN and MAX'!D$29)</f>
        <v>0.13254254770500257</v>
      </c>
      <c r="E166">
        <f t="shared" si="10"/>
        <v>4.7036728424934976E-3</v>
      </c>
      <c r="F166">
        <f t="shared" si="11"/>
        <v>0.62649541054136004</v>
      </c>
      <c r="G166">
        <f t="shared" si="12"/>
        <v>0.13251820376242315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191</v>
      </c>
      <c r="B167">
        <f>('CON Score and Page Rank'!EG176-'MIN and MAX'!B$29)/('MIN and MAX'!F$29-'MIN and MAX'!B$29)</f>
        <v>3.8536757806529806E-2</v>
      </c>
      <c r="C167">
        <f>('CON Score and Page Rank'!EH176-'MIN and MAX'!C$29)/('MIN and MAX'!G$29-'MIN and MAX'!C$29)</f>
        <v>4.3105804836002265E-2</v>
      </c>
      <c r="D167">
        <f>('CON Score and Page Rank'!EI176-'MIN and MAX'!D$29)/('MIN and MAX'!H$29-'MIN and MAX'!D$29)</f>
        <v>0.93553378029912326</v>
      </c>
      <c r="E167">
        <f t="shared" si="10"/>
        <v>4.5690470294724589E-3</v>
      </c>
      <c r="F167">
        <f t="shared" si="11"/>
        <v>0.62637447751776787</v>
      </c>
      <c r="G167">
        <f t="shared" si="12"/>
        <v>0.8969970224925935</v>
      </c>
      <c r="H167" s="3">
        <f>IFERROR(VLOOKUP(A167,'GDP Data'!A$2:Q$144,3,FALSE),"Not Found")</f>
        <v>306602070620.5</v>
      </c>
      <c r="I167">
        <f t="shared" si="13"/>
        <v>2.8974116930337891E-2</v>
      </c>
      <c r="J167">
        <f t="shared" si="14"/>
        <v>-0.59740036058742996</v>
      </c>
    </row>
    <row r="168" spans="1:10" x14ac:dyDescent="0.25">
      <c r="A168" t="s">
        <v>80</v>
      </c>
      <c r="B168">
        <f>('CON Score and Page Rank'!EG66-'MIN and MAX'!B$29)/('MIN and MAX'!F$29-'MIN and MAX'!B$29)</f>
        <v>1.6088913056176423E-6</v>
      </c>
      <c r="C168">
        <f>('CON Score and Page Rank'!EH66-'MIN and MAX'!C$29)/('MIN and MAX'!G$29-'MIN and MAX'!C$29)</f>
        <v>4.0550621064768507E-3</v>
      </c>
      <c r="D168">
        <f>('CON Score and Page Rank'!EI66-'MIN and MAX'!D$29)/('MIN and MAX'!H$29-'MIN and MAX'!D$29)</f>
        <v>5.260443527591542E-2</v>
      </c>
      <c r="E168">
        <f t="shared" si="10"/>
        <v>4.0534532151712327E-3</v>
      </c>
      <c r="F168">
        <f t="shared" si="11"/>
        <v>0.62591132474260758</v>
      </c>
      <c r="G168">
        <f t="shared" si="12"/>
        <v>5.2602826384609801E-2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143</v>
      </c>
      <c r="B169">
        <f>('CON Score and Page Rank'!EG129-'MIN and MAX'!B$29)/('MIN and MAX'!F$29-'MIN and MAX'!B$29)</f>
        <v>2.231030305114776E-6</v>
      </c>
      <c r="C169">
        <f>('CON Score and Page Rank'!EH129-'MIN and MAX'!C$29)/('MIN and MAX'!G$29-'MIN and MAX'!C$29)</f>
        <v>3.9869293807402494E-3</v>
      </c>
      <c r="D169">
        <f>('CON Score and Page Rank'!EI129-'MIN and MAX'!D$29)/('MIN and MAX'!H$29-'MIN and MAX'!D$29)</f>
        <v>0.12016503352243424</v>
      </c>
      <c r="E169">
        <f t="shared" si="10"/>
        <v>3.984698350435135E-3</v>
      </c>
      <c r="F169">
        <f t="shared" si="11"/>
        <v>0.62584956293413541</v>
      </c>
      <c r="G169">
        <f t="shared" si="12"/>
        <v>0.12016280249212913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79</v>
      </c>
      <c r="B170">
        <f>('CON Score and Page Rank'!EG65-'MIN and MAX'!B$29)/('MIN and MAX'!F$29-'MIN and MAX'!B$29)</f>
        <v>9.8284399620738101E-6</v>
      </c>
      <c r="C170">
        <f>('CON Score and Page Rank'!EH65-'MIN and MAX'!C$29)/('MIN and MAX'!G$29-'MIN and MAX'!C$29)</f>
        <v>3.8503136819479865E-3</v>
      </c>
      <c r="D170">
        <f>('CON Score and Page Rank'!EI65-'MIN and MAX'!D$29)/('MIN and MAX'!H$29-'MIN and MAX'!D$29)</f>
        <v>0.13408973697782361</v>
      </c>
      <c r="E170">
        <f t="shared" si="10"/>
        <v>3.8404852419859129E-3</v>
      </c>
      <c r="F170">
        <f t="shared" si="11"/>
        <v>0.62572001773878949</v>
      </c>
      <c r="G170">
        <f t="shared" si="12"/>
        <v>0.13407990853786153</v>
      </c>
      <c r="H170" s="3">
        <f>IFERROR(VLOOKUP(A170,'GDP Data'!A$2:Q$144,3,FALSE),"Not Found")</f>
        <v>1461139022.0295401</v>
      </c>
      <c r="I170">
        <f t="shared" si="13"/>
        <v>1.3807869199997775E-4</v>
      </c>
      <c r="J170">
        <f t="shared" si="14"/>
        <v>-0.62558193904678949</v>
      </c>
    </row>
    <row r="171" spans="1:10" x14ac:dyDescent="0.25">
      <c r="A171" t="s">
        <v>245</v>
      </c>
      <c r="B171">
        <f>('CON Score and Page Rank'!EG102-'MIN and MAX'!B$29)/('MIN and MAX'!F$29-'MIN and MAX'!B$29)</f>
        <v>8.0504726680995308E-7</v>
      </c>
      <c r="C171">
        <f>('CON Score and Page Rank'!EH102-'MIN and MAX'!C$29)/('MIN and MAX'!G$29-'MIN and MAX'!C$29)</f>
        <v>3.5415071638130484E-3</v>
      </c>
      <c r="D171">
        <f>('CON Score and Page Rank'!EI102-'MIN and MAX'!D$29)/('MIN and MAX'!H$29-'MIN and MAX'!D$29)</f>
        <v>5.363589479112945E-2</v>
      </c>
      <c r="E171">
        <f t="shared" si="10"/>
        <v>3.5407021165462385E-3</v>
      </c>
      <c r="F171">
        <f t="shared" si="11"/>
        <v>0.62545072555055448</v>
      </c>
      <c r="G171">
        <f t="shared" si="12"/>
        <v>5.3635089743862642E-2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86</v>
      </c>
      <c r="B172">
        <f>('CON Score and Page Rank'!EG72-'MIN and MAX'!B$29)/('MIN and MAX'!F$29-'MIN and MAX'!B$29)</f>
        <v>3.1546065257006747E-6</v>
      </c>
      <c r="C172">
        <f>('CON Score and Page Rank'!EH72-'MIN and MAX'!C$29)/('MIN and MAX'!G$29-'MIN and MAX'!C$29)</f>
        <v>2.7916610105894247E-3</v>
      </c>
      <c r="D172">
        <f>('CON Score and Page Rank'!EI72-'MIN and MAX'!D$29)/('MIN and MAX'!H$29-'MIN and MAX'!D$29)</f>
        <v>0.10675605982465189</v>
      </c>
      <c r="E172">
        <f t="shared" si="10"/>
        <v>2.7885064040637239E-3</v>
      </c>
      <c r="F172">
        <f t="shared" si="11"/>
        <v>0.62477503565273806</v>
      </c>
      <c r="G172">
        <f t="shared" si="12"/>
        <v>0.10675290521812619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109</v>
      </c>
      <c r="B173">
        <f>('CON Score and Page Rank'!EG95-'MIN and MAX'!B$29)/('MIN and MAX'!F$29-'MIN and MAX'!B$29)</f>
        <v>5.4504558151576016E-6</v>
      </c>
      <c r="C173">
        <f>('CON Score and Page Rank'!EH95-'MIN and MAX'!C$29)/('MIN and MAX'!G$29-'MIN and MAX'!C$29)</f>
        <v>2.792904196128512E-3</v>
      </c>
      <c r="D173">
        <f>('CON Score and Page Rank'!EI95-'MIN and MAX'!D$29)/('MIN and MAX'!H$29-'MIN and MAX'!D$29)</f>
        <v>0.10675605982465189</v>
      </c>
      <c r="E173">
        <f t="shared" si="10"/>
        <v>2.7874537403133545E-3</v>
      </c>
      <c r="F173">
        <f t="shared" si="11"/>
        <v>0.62477409005540208</v>
      </c>
      <c r="G173">
        <f t="shared" si="12"/>
        <v>0.10675060936883674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Rank'!EG59-'MIN and MAX'!B$29)/('MIN and MAX'!F$29-'MIN and MAX'!B$29)</f>
        <v>4.78197828289833E-6</v>
      </c>
      <c r="C174">
        <f>('CON Score and Page Rank'!EH59-'MIN and MAX'!C$29)/('MIN and MAX'!G$29-'MIN and MAX'!C$29)</f>
        <v>2.6729823365876453E-3</v>
      </c>
      <c r="D174">
        <f>('CON Score and Page Rank'!EI59-'MIN and MAX'!D$29)/('MIN and MAX'!H$29-'MIN and MAX'!D$29)</f>
        <v>5.5183084063950491E-2</v>
      </c>
      <c r="E174">
        <f t="shared" si="10"/>
        <v>2.6682003583047469E-3</v>
      </c>
      <c r="F174">
        <f t="shared" si="11"/>
        <v>0.6246669659330939</v>
      </c>
      <c r="G174">
        <f t="shared" si="12"/>
        <v>5.517830208566759E-2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173</v>
      </c>
      <c r="B175">
        <f>('CON Score and Page Rank'!EG159-'MIN and MAX'!B$29)/('MIN and MAX'!F$29-'MIN and MAX'!B$29)</f>
        <v>1.2911341363811761E-5</v>
      </c>
      <c r="C175">
        <f>('CON Score and Page Rank'!EH159-'MIN and MAX'!C$29)/('MIN and MAX'!G$29-'MIN and MAX'!C$29)</f>
        <v>2.6768645651132159E-3</v>
      </c>
      <c r="D175">
        <f>('CON Score and Page Rank'!EI159-'MIN and MAX'!D$29)/('MIN and MAX'!H$29-'MIN and MAX'!D$29)</f>
        <v>5.5183084063950491E-2</v>
      </c>
      <c r="E175">
        <f t="shared" si="10"/>
        <v>2.6639532237494041E-3</v>
      </c>
      <c r="F175">
        <f t="shared" si="11"/>
        <v>0.62466315077453061</v>
      </c>
      <c r="G175">
        <f t="shared" si="12"/>
        <v>5.5170172722586681E-2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114</v>
      </c>
      <c r="B176">
        <f>('CON Score and Page Rank'!EG100-'MIN and MAX'!B$29)/('MIN and MAX'!F$29-'MIN and MAX'!B$29)</f>
        <v>3.0604661010524027E-5</v>
      </c>
      <c r="C176">
        <f>('CON Score and Page Rank'!EH100-'MIN and MAX'!C$29)/('MIN and MAX'!G$29-'MIN and MAX'!C$29)</f>
        <v>2.6853141213159285E-3</v>
      </c>
      <c r="D176">
        <f>('CON Score and Page Rank'!EI100-'MIN and MAX'!D$29)/('MIN and MAX'!H$29-'MIN and MAX'!D$29)</f>
        <v>5.5183084063950491E-2</v>
      </c>
      <c r="E176">
        <f t="shared" si="10"/>
        <v>2.6547094603054044E-3</v>
      </c>
      <c r="F176">
        <f t="shared" si="11"/>
        <v>0.62465484719412834</v>
      </c>
      <c r="G176">
        <f t="shared" si="12"/>
        <v>5.515247940293997E-2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136</v>
      </c>
      <c r="B177">
        <f>('CON Score and Page Rank'!EG122-'MIN and MAX'!B$29)/('MIN and MAX'!F$29-'MIN and MAX'!B$29)</f>
        <v>4.5526226691999801E-2</v>
      </c>
      <c r="C177">
        <f>('CON Score and Page Rank'!EH122-'MIN and MAX'!C$29)/('MIN and MAX'!G$29-'MIN and MAX'!C$29)</f>
        <v>4.7270126144625398E-2</v>
      </c>
      <c r="D177">
        <f>('CON Score and Page Rank'!EI122-'MIN and MAX'!D$29)/('MIN and MAX'!H$29-'MIN and MAX'!D$29)</f>
        <v>0.99174832387828782</v>
      </c>
      <c r="E177">
        <f t="shared" si="10"/>
        <v>1.7438994526255969E-3</v>
      </c>
      <c r="F177">
        <f t="shared" si="11"/>
        <v>0.62383667565870682</v>
      </c>
      <c r="G177">
        <f t="shared" si="12"/>
        <v>0.94622209718628802</v>
      </c>
      <c r="H177" s="3">
        <f>IFERROR(VLOOKUP(A177,'GDP Data'!A$2:Q$144,3,FALSE),"Not Found")</f>
        <v>1339395718862.8899</v>
      </c>
      <c r="I177">
        <f t="shared" si="13"/>
        <v>0.12657386199574017</v>
      </c>
      <c r="J177">
        <f t="shared" si="14"/>
        <v>-0.49726281366296665</v>
      </c>
    </row>
    <row r="178" spans="1:10" x14ac:dyDescent="0.25">
      <c r="A178" t="s">
        <v>181</v>
      </c>
      <c r="B178">
        <f>('CON Score and Page Rank'!EG166-'MIN and MAX'!B$29)/('MIN and MAX'!F$29-'MIN and MAX'!B$29)</f>
        <v>4.336922129324839E-2</v>
      </c>
      <c r="C178">
        <f>('CON Score and Page Rank'!EH166-'MIN and MAX'!C$29)/('MIN and MAX'!G$29-'MIN and MAX'!C$29)</f>
        <v>4.3737811369241202E-2</v>
      </c>
      <c r="D178">
        <f>('CON Score and Page Rank'!EI166-'MIN and MAX'!D$29)/('MIN and MAX'!H$29-'MIN and MAX'!D$29)</f>
        <v>0.9726663228468283</v>
      </c>
      <c r="E178">
        <f t="shared" si="10"/>
        <v>3.6859007599281124E-4</v>
      </c>
      <c r="F178">
        <f t="shared" si="11"/>
        <v>0.62260124897820091</v>
      </c>
      <c r="G178">
        <f t="shared" si="12"/>
        <v>0.92929710155357992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39</v>
      </c>
      <c r="B179">
        <f>('CON Score and Page Rank'!EG25-'MIN and MAX'!B$29)/('MIN and MAX'!F$29-'MIN and MAX'!B$29)</f>
        <v>3.4396719083697172E-6</v>
      </c>
      <c r="C179">
        <f>('CON Score and Page Rank'!EH25-'MIN and MAX'!C$29)/('MIN and MAX'!G$29-'MIN and MAX'!C$29)</f>
        <v>3.3571911158533315E-4</v>
      </c>
      <c r="D179">
        <f>('CON Score and Page Rank'!EI25-'MIN and MAX'!D$29)/('MIN and MAX'!H$29-'MIN and MAX'!D$29)</f>
        <v>1.4956162970603403E-2</v>
      </c>
      <c r="E179">
        <f t="shared" si="10"/>
        <v>3.3227943967696345E-4</v>
      </c>
      <c r="F179">
        <f t="shared" si="11"/>
        <v>0.62256863149616171</v>
      </c>
      <c r="G179">
        <f t="shared" si="12"/>
        <v>1.4952723298695033E-2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161</v>
      </c>
      <c r="B180">
        <f>('CON Score and Page Rank'!EG146-'MIN and MAX'!B$29)/('MIN and MAX'!F$29-'MIN and MAX'!B$29)</f>
        <v>1.5334535609787365E-6</v>
      </c>
      <c r="C180">
        <f>('CON Score and Page Rank'!EH146-'MIN and MAX'!C$29)/('MIN and MAX'!G$29-'MIN and MAX'!C$29)</f>
        <v>2.4008106616607935E-4</v>
      </c>
      <c r="D180">
        <f>('CON Score and Page Rank'!EI146-'MIN and MAX'!D$29)/('MIN and MAX'!H$29-'MIN and MAX'!D$29)</f>
        <v>0</v>
      </c>
      <c r="E180">
        <f t="shared" si="10"/>
        <v>2.385476126051006E-4</v>
      </c>
      <c r="F180">
        <f t="shared" si="11"/>
        <v>0.62248443313181945</v>
      </c>
      <c r="G180">
        <f t="shared" si="12"/>
        <v>-1.5334535609787365E-6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257</v>
      </c>
      <c r="B181">
        <f>('CON Score and Page Rank'!EG152-'MIN and MAX'!B$29)/('MIN and MAX'!F$29-'MIN and MAX'!B$29)</f>
        <v>4.4720339061516194E-5</v>
      </c>
      <c r="C181">
        <f>('CON Score and Page Rank'!EH152-'MIN and MAX'!C$29)/('MIN and MAX'!G$29-'MIN and MAX'!C$29)</f>
        <v>0</v>
      </c>
      <c r="D181">
        <f>('CON Score and Page Rank'!EI152-'MIN and MAX'!D$29)/('MIN and MAX'!H$29-'MIN and MAX'!D$29)</f>
        <v>1.444043321299639E-2</v>
      </c>
      <c r="E181">
        <f t="shared" si="10"/>
        <v>-4.4720339061516194E-5</v>
      </c>
      <c r="F181">
        <f t="shared" si="11"/>
        <v>0.62222997635928001</v>
      </c>
      <c r="G181">
        <f t="shared" si="12"/>
        <v>1.4395712873934874E-2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189</v>
      </c>
      <c r="B182">
        <f>('CON Score and Page Rank'!EG174-'MIN and MAX'!B$29)/('MIN and MAX'!F$29-'MIN and MAX'!B$29)</f>
        <v>4.426107122006491E-2</v>
      </c>
      <c r="C182">
        <f>('CON Score and Page Rank'!EH174-'MIN and MAX'!C$29)/('MIN and MAX'!G$29-'MIN and MAX'!C$29)</f>
        <v>4.4153371474086059E-2</v>
      </c>
      <c r="D182">
        <f>('CON Score and Page Rank'!EI174-'MIN and MAX'!D$29)/('MIN and MAX'!H$29-'MIN and MAX'!D$29)</f>
        <v>0.9726663228468283</v>
      </c>
      <c r="E182">
        <f t="shared" si="10"/>
        <v>-1.076997459788509E-4</v>
      </c>
      <c r="F182">
        <f t="shared" si="11"/>
        <v>0.62217340258689824</v>
      </c>
      <c r="G182">
        <f t="shared" si="12"/>
        <v>0.92840525162676335</v>
      </c>
      <c r="H182" s="3">
        <f>IFERROR(VLOOKUP(A182,'GDP Data'!A$2:Q$144,3,FALSE),"Not Found")</f>
        <v>190905493539.168</v>
      </c>
      <c r="I182">
        <f t="shared" si="13"/>
        <v>1.8040706904729833E-2</v>
      </c>
      <c r="J182">
        <f t="shared" si="14"/>
        <v>-0.60413269568216843</v>
      </c>
    </row>
    <row r="183" spans="1:10" x14ac:dyDescent="0.25">
      <c r="A183" t="s">
        <v>150</v>
      </c>
      <c r="B183">
        <f>('CON Score and Page Rank'!EG135-'MIN and MAX'!B$29)/('MIN and MAX'!F$29-'MIN and MAX'!B$29)</f>
        <v>0</v>
      </c>
      <c r="C183">
        <f>('CON Score and Page Rank'!EH135-'MIN and MAX'!C$29)/('MIN and MAX'!G$29-'MIN and MAX'!C$29)</f>
        <v>-1.2980319599293049E-4</v>
      </c>
      <c r="D183">
        <f>('CON Score and Page Rank'!EI135-'MIN and MAX'!D$29)/('MIN and MAX'!H$29-'MIN and MAX'!D$29)</f>
        <v>-3.7132542547705004E-2</v>
      </c>
      <c r="E183">
        <f t="shared" si="10"/>
        <v>-1.2980319599293049E-4</v>
      </c>
      <c r="F183">
        <f t="shared" si="11"/>
        <v>0.62215354727845451</v>
      </c>
      <c r="G183">
        <f t="shared" si="12"/>
        <v>-3.7132542547705004E-2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Rank'!EG143-'MIN and MAX'!B$29)/('MIN and MAX'!F$29-'MIN and MAX'!B$29)</f>
        <v>0</v>
      </c>
      <c r="C184">
        <f>('CON Score and Page Rank'!EH143-'MIN and MAX'!C$29)/('MIN and MAX'!G$29-'MIN and MAX'!C$29)</f>
        <v>-1.2980319599293049E-4</v>
      </c>
      <c r="D184">
        <f>('CON Score and Page Rank'!EI143-'MIN and MAX'!D$29)/('MIN and MAX'!H$29-'MIN and MAX'!D$29)</f>
        <v>-3.7132542547705004E-2</v>
      </c>
      <c r="E184">
        <f t="shared" si="10"/>
        <v>-1.2980319599293049E-4</v>
      </c>
      <c r="F184">
        <f t="shared" si="11"/>
        <v>0.62215354727845451</v>
      </c>
      <c r="G184">
        <f t="shared" si="12"/>
        <v>-3.7132542547705004E-2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169</v>
      </c>
      <c r="B185">
        <f>('CON Score and Page Rank'!EG155-'MIN and MAX'!B$29)/('MIN and MAX'!F$29-'MIN and MAX'!B$29)</f>
        <v>0</v>
      </c>
      <c r="C185">
        <f>('CON Score and Page Rank'!EH155-'MIN and MAX'!C$29)/('MIN and MAX'!G$29-'MIN and MAX'!C$29)</f>
        <v>-1.2980319599293049E-4</v>
      </c>
      <c r="D185">
        <f>('CON Score and Page Rank'!EI155-'MIN and MAX'!D$29)/('MIN and MAX'!H$29-'MIN and MAX'!D$29)</f>
        <v>-3.7132542547705004E-2</v>
      </c>
      <c r="E185">
        <f t="shared" si="10"/>
        <v>-1.2980319599293049E-4</v>
      </c>
      <c r="F185">
        <f t="shared" si="11"/>
        <v>0.62215354727845451</v>
      </c>
      <c r="G185">
        <f t="shared" si="12"/>
        <v>-3.7132542547705004E-2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22</v>
      </c>
      <c r="B186">
        <f>('CON Score and Page Rank'!EG13-'MIN and MAX'!B$29)/('MIN and MAX'!F$29-'MIN and MAX'!B$29)</f>
        <v>5.5223561873541625E-2</v>
      </c>
      <c r="C186">
        <f>('CON Score and Page Rank'!EH13-'MIN and MAX'!C$29)/('MIN and MAX'!G$29-'MIN and MAX'!C$29)</f>
        <v>5.098655169481528E-2</v>
      </c>
      <c r="D186">
        <f>('CON Score and Page Rank'!EI13-'MIN and MAX'!D$29)/('MIN and MAX'!H$29-'MIN and MAX'!D$29)</f>
        <v>1</v>
      </c>
      <c r="E186">
        <f t="shared" si="10"/>
        <v>-4.2370101787263456E-3</v>
      </c>
      <c r="F186">
        <f t="shared" si="11"/>
        <v>0.61846408425650401</v>
      </c>
      <c r="G186">
        <f t="shared" si="12"/>
        <v>0.9447764381264584</v>
      </c>
      <c r="H186" s="3">
        <f>IFERROR(VLOOKUP(A186,'GDP Data'!A$2:Q$144,3,FALSE),"Not Found")</f>
        <v>129533107311.811</v>
      </c>
      <c r="I186">
        <f t="shared" si="13"/>
        <v>1.2240972117399256E-2</v>
      </c>
      <c r="J186">
        <f t="shared" si="14"/>
        <v>-0.60622311213910474</v>
      </c>
    </row>
    <row r="187" spans="1:10" x14ac:dyDescent="0.25">
      <c r="A187" t="s">
        <v>60</v>
      </c>
      <c r="B187">
        <f>('CON Score and Page Rank'!EG46-'MIN and MAX'!B$29)/('MIN and MAX'!F$29-'MIN and MAX'!B$29)</f>
        <v>6.1980930173804148E-2</v>
      </c>
      <c r="C187">
        <f>('CON Score and Page Rank'!EH46-'MIN and MAX'!C$29)/('MIN and MAX'!G$29-'MIN and MAX'!C$29)</f>
        <v>5.508528309889734E-2</v>
      </c>
      <c r="D187">
        <f>('CON Score and Page Rank'!EI46-'MIN and MAX'!D$29)/('MIN and MAX'!H$29-'MIN and MAX'!D$29)</f>
        <v>0.93965961835997935</v>
      </c>
      <c r="E187">
        <f t="shared" si="10"/>
        <v>-6.8956470749068077E-3</v>
      </c>
      <c r="F187">
        <f t="shared" si="11"/>
        <v>0.61607585727926928</v>
      </c>
      <c r="G187">
        <f t="shared" si="12"/>
        <v>0.87767868818617523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-0.60759017033296969</v>
      </c>
    </row>
    <row r="188" spans="1:10" x14ac:dyDescent="0.25">
      <c r="A188" t="s">
        <v>27</v>
      </c>
      <c r="B188">
        <f>('CON Score and Page Rank'!EG14-'MIN and MAX'!B$29)/('MIN and MAX'!F$29-'MIN and MAX'!B$29)</f>
        <v>6.5114936012252878E-2</v>
      </c>
      <c r="C188">
        <f>('CON Score and Page Rank'!EH14-'MIN and MAX'!C$29)/('MIN and MAX'!G$29-'MIN and MAX'!C$29)</f>
        <v>5.7582590104352675E-2</v>
      </c>
      <c r="D188">
        <f>('CON Score and Page Rank'!EI14-'MIN and MAX'!D$29)/('MIN and MAX'!H$29-'MIN and MAX'!D$29)</f>
        <v>0.93965961835997935</v>
      </c>
      <c r="E188">
        <f t="shared" si="10"/>
        <v>-7.5323459079002023E-3</v>
      </c>
      <c r="F188">
        <f t="shared" si="11"/>
        <v>0.61550391707505658</v>
      </c>
      <c r="G188">
        <f t="shared" si="12"/>
        <v>0.87454468234772653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-0.6026225903098521</v>
      </c>
    </row>
    <row r="189" spans="1:10" x14ac:dyDescent="0.25">
      <c r="A189" t="s">
        <v>200</v>
      </c>
      <c r="B189">
        <f>('CON Score and Page Rank'!EG185-'MIN and MAX'!B$29)/('MIN and MAX'!F$29-'MIN and MAX'!B$29)</f>
        <v>6.7410179060981471E-2</v>
      </c>
      <c r="C189">
        <f>('CON Score and Page Rank'!EH185-'MIN and MAX'!C$29)/('MIN and MAX'!G$29-'MIN and MAX'!C$29)</f>
        <v>5.8475718202045647E-2</v>
      </c>
      <c r="D189">
        <f>('CON Score and Page Rank'!EI185-'MIN and MAX'!D$29)/('MIN and MAX'!H$29-'MIN and MAX'!D$29)</f>
        <v>0.99174832387828782</v>
      </c>
      <c r="E189">
        <f t="shared" si="10"/>
        <v>-8.9344608589358235E-3</v>
      </c>
      <c r="F189">
        <f t="shared" si="11"/>
        <v>0.61424441121471962</v>
      </c>
      <c r="G189">
        <f t="shared" si="12"/>
        <v>0.92433814481730636</v>
      </c>
      <c r="H189" s="3">
        <f>IFERROR(VLOOKUP(A189,'GDP Data'!A$2:Q$144,3,FALSE),"Not Found")</f>
        <v>559983704094.17004</v>
      </c>
      <c r="I189">
        <f t="shared" si="13"/>
        <v>5.2918864144237708E-2</v>
      </c>
      <c r="J189">
        <f t="shared" si="14"/>
        <v>-0.56132554707048188</v>
      </c>
    </row>
    <row r="190" spans="1:10" x14ac:dyDescent="0.25">
      <c r="A190" t="s">
        <v>33</v>
      </c>
      <c r="B190">
        <f>('CON Score and Page Rank'!EG19-'MIN and MAX'!B$29)/('MIN and MAX'!F$29-'MIN and MAX'!B$29)</f>
        <v>7.7611421098475755E-2</v>
      </c>
      <c r="C190">
        <f>('CON Score and Page Rank'!EH19-'MIN and MAX'!C$29)/('MIN and MAX'!G$29-'MIN and MAX'!C$29)</f>
        <v>6.2489687189000345E-2</v>
      </c>
      <c r="D190">
        <f>('CON Score and Page Rank'!EI19-'MIN and MAX'!D$29)/('MIN and MAX'!H$29-'MIN and MAX'!D$29)</f>
        <v>1</v>
      </c>
      <c r="E190">
        <f t="shared" si="10"/>
        <v>-1.512173390947541E-2</v>
      </c>
      <c r="F190">
        <f t="shared" si="11"/>
        <v>0.60868644561360818</v>
      </c>
      <c r="G190">
        <f t="shared" si="12"/>
        <v>0.92238857890152426</v>
      </c>
      <c r="H190" s="3">
        <f>IFERROR(VLOOKUP(A190,'GDP Data'!A$2:Q$144,3,FALSE),"Not Found")</f>
        <v>173972218824.02701</v>
      </c>
      <c r="I190">
        <f t="shared" si="13"/>
        <v>1.6440500224399524E-2</v>
      </c>
      <c r="J190">
        <f t="shared" si="14"/>
        <v>-0.59224594538920861</v>
      </c>
    </row>
    <row r="191" spans="1:10" x14ac:dyDescent="0.25">
      <c r="A191" t="s">
        <v>21</v>
      </c>
      <c r="B191">
        <f>('CON Score and Page Rank'!EG12-'MIN and MAX'!B$29)/('MIN and MAX'!F$29-'MIN and MAX'!B$29)</f>
        <v>8.1480252586657489E-2</v>
      </c>
      <c r="C191">
        <f>('CON Score and Page Rank'!EH12-'MIN and MAX'!C$29)/('MIN and MAX'!G$29-'MIN and MAX'!C$29)</f>
        <v>6.3779864884873624E-2</v>
      </c>
      <c r="D191">
        <f>('CON Score and Page Rank'!EI12-'MIN and MAX'!D$29)/('MIN and MAX'!H$29-'MIN and MAX'!D$29)</f>
        <v>0.98091799896854048</v>
      </c>
      <c r="E191">
        <f t="shared" si="10"/>
        <v>-1.7700387701783865E-2</v>
      </c>
      <c r="F191">
        <f t="shared" si="11"/>
        <v>0.60637006665994686</v>
      </c>
      <c r="G191">
        <f t="shared" si="12"/>
        <v>0.89943774638188301</v>
      </c>
      <c r="H191" s="3">
        <f>IFERROR(VLOOKUP(A191,'GDP Data'!A$2:Q$144,3,FALSE),"Not Found")</f>
        <v>164791442543.375</v>
      </c>
      <c r="I191">
        <f t="shared" si="13"/>
        <v>1.5572910240651064E-2</v>
      </c>
      <c r="J191">
        <f t="shared" si="14"/>
        <v>-0.59079715641929575</v>
      </c>
    </row>
    <row r="192" spans="1:10" x14ac:dyDescent="0.25">
      <c r="A192" t="s">
        <v>42</v>
      </c>
      <c r="B192">
        <f>('CON Score and Page Rank'!EG27-'MIN and MAX'!B$29)/('MIN and MAX'!F$29-'MIN and MAX'!B$29)</f>
        <v>5.8882951053143465E-2</v>
      </c>
      <c r="C192">
        <f>('CON Score and Page Rank'!EH27-'MIN and MAX'!C$29)/('MIN and MAX'!G$29-'MIN and MAX'!C$29)</f>
        <v>4.0965192009602379E-2</v>
      </c>
      <c r="D192">
        <f>('CON Score and Page Rank'!EI27-'MIN and MAX'!D$29)/('MIN and MAX'!H$29-'MIN and MAX'!D$29)</f>
        <v>0.9726663228468283</v>
      </c>
      <c r="E192">
        <f t="shared" si="10"/>
        <v>-1.7917759043541086E-2</v>
      </c>
      <c r="F192">
        <f t="shared" si="11"/>
        <v>0.60617480415410863</v>
      </c>
      <c r="G192">
        <f t="shared" si="12"/>
        <v>0.91378337179368485</v>
      </c>
      <c r="H192" s="3">
        <f>IFERROR(VLOOKUP(A192,'GDP Data'!A$2:Q$144,3,FALSE),"Not Found")</f>
        <v>53872425916.624802</v>
      </c>
      <c r="I192">
        <f t="shared" si="13"/>
        <v>5.0909831256856723E-3</v>
      </c>
      <c r="J192">
        <f t="shared" si="14"/>
        <v>-0.60108382102842295</v>
      </c>
    </row>
    <row r="193" spans="1:10" x14ac:dyDescent="0.25">
      <c r="A193" t="s">
        <v>162</v>
      </c>
      <c r="B193">
        <f>('CON Score and Page Rank'!EG147-'MIN and MAX'!B$29)/('MIN and MAX'!F$29-'MIN and MAX'!B$29)</f>
        <v>9.4985057782854987E-2</v>
      </c>
      <c r="C193">
        <f>('CON Score and Page Rank'!EH147-'MIN and MAX'!C$29)/('MIN and MAX'!G$29-'MIN and MAX'!C$29)</f>
        <v>7.2587378979496089E-2</v>
      </c>
      <c r="D193">
        <f>('CON Score and Page Rank'!EI147-'MIN and MAX'!D$29)/('MIN and MAX'!H$29-'MIN and MAX'!D$29)</f>
        <v>0.99174832387828782</v>
      </c>
      <c r="E193">
        <f t="shared" si="10"/>
        <v>-2.2397678803358897E-2</v>
      </c>
      <c r="F193">
        <f t="shared" si="11"/>
        <v>0.60215053696605636</v>
      </c>
      <c r="G193">
        <f t="shared" si="12"/>
        <v>0.89676326609543278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-0.55039643889733958</v>
      </c>
    </row>
    <row r="194" spans="1:10" x14ac:dyDescent="0.25">
      <c r="A194" t="s">
        <v>216</v>
      </c>
      <c r="B194">
        <f>('CON Score and Page Rank'!EG201-'MIN and MAX'!B$29)/('MIN and MAX'!F$29-'MIN and MAX'!B$29)</f>
        <v>0.10277698025866316</v>
      </c>
      <c r="C194">
        <f>('CON Score and Page Rank'!EH201-'MIN and MAX'!C$29)/('MIN and MAX'!G$29-'MIN and MAX'!C$29)</f>
        <v>7.322255056817871E-2</v>
      </c>
      <c r="D194">
        <f>('CON Score and Page Rank'!EI201-'MIN and MAX'!D$29)/('MIN and MAX'!H$29-'MIN and MAX'!D$29)</f>
        <v>0.9726663228468283</v>
      </c>
      <c r="E194">
        <f t="shared" si="10"/>
        <v>-2.9554429690484454E-2</v>
      </c>
      <c r="F194">
        <f t="shared" si="11"/>
        <v>0.59572169910461781</v>
      </c>
      <c r="G194">
        <f t="shared" si="12"/>
        <v>0.86988934258816508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-0.52421240762840404</v>
      </c>
    </row>
    <row r="195" spans="1:10" x14ac:dyDescent="0.25">
      <c r="A195" t="s">
        <v>52</v>
      </c>
      <c r="B195">
        <f>('CON Score and Page Rank'!EG37-'MIN and MAX'!B$29)/('MIN and MAX'!F$29-'MIN and MAX'!B$29)</f>
        <v>0.11535198249597478</v>
      </c>
      <c r="C195">
        <f>('CON Score and Page Rank'!EH37-'MIN and MAX'!C$29)/('MIN and MAX'!G$29-'MIN and MAX'!C$29)</f>
        <v>8.4058603478930155E-2</v>
      </c>
      <c r="D195">
        <f>('CON Score and Page Rank'!EI37-'MIN and MAX'!D$29)/('MIN and MAX'!H$29-'MIN and MAX'!D$29)</f>
        <v>0.99174832387828782</v>
      </c>
      <c r="E195">
        <f t="shared" ref="E195:E212" si="15">C195-B195</f>
        <v>-3.1293379017044626E-2</v>
      </c>
      <c r="F195">
        <f t="shared" si="11"/>
        <v>0.59415961828805286</v>
      </c>
      <c r="G195">
        <f t="shared" si="12"/>
        <v>0.87639634138231304</v>
      </c>
      <c r="H195" s="3">
        <f>IFERROR(VLOOKUP(A195,'GDP Data'!A$2:Q$144,3,FALSE),"Not Found")</f>
        <v>169403241524.33701</v>
      </c>
      <c r="I195">
        <f t="shared" si="13"/>
        <v>1.6008728572416343E-2</v>
      </c>
      <c r="J195">
        <f t="shared" si="14"/>
        <v>-0.57815088971563655</v>
      </c>
    </row>
    <row r="196" spans="1:10" x14ac:dyDescent="0.25">
      <c r="A196" t="s">
        <v>34</v>
      </c>
      <c r="B196">
        <f>('CON Score and Page Rank'!EG20-'MIN and MAX'!B$29)/('MIN and MAX'!F$29-'MIN and MAX'!B$29)</f>
        <v>8.983423801635794E-2</v>
      </c>
      <c r="C196">
        <f>('CON Score and Page Rank'!EH20-'MIN and MAX'!C$29)/('MIN and MAX'!G$29-'MIN and MAX'!C$29)</f>
        <v>5.8181410383371206E-2</v>
      </c>
      <c r="D196">
        <f>('CON Score and Page Rank'!EI20-'MIN and MAX'!D$29)/('MIN and MAX'!H$29-'MIN and MAX'!D$29)</f>
        <v>0.94017534811758641</v>
      </c>
      <c r="E196">
        <f t="shared" si="15"/>
        <v>-3.1652827632986734E-2</v>
      </c>
      <c r="F196">
        <f t="shared" ref="F196:F212" si="16">(E196-MIN(E$3:E$220))/(MAX(E$3:E$220)-MIN(E$3:E$220))</f>
        <v>0.59383672918546204</v>
      </c>
      <c r="G196">
        <f t="shared" ref="G196:G212" si="17">D196-B196</f>
        <v>0.85034111010122848</v>
      </c>
      <c r="H196" s="3">
        <f>IFERROR(VLOOKUP(A196,'GDP Data'!A$2:Q$144,3,FALSE),"Not Found")</f>
        <v>121604107164.99699</v>
      </c>
      <c r="I196">
        <f t="shared" ref="I196:I212" si="18">IFERROR((H196-MIN(H$3:H$220))/(MAX(H$3:H$220)-MIN(H$3:H$220)),"No Value")</f>
        <v>1.1491675881631776E-2</v>
      </c>
      <c r="J196">
        <f t="shared" ref="J196:J212" si="19">IFERROR(I196-F196,"No Value")</f>
        <v>-0.58234505330383024</v>
      </c>
    </row>
    <row r="197" spans="1:10" x14ac:dyDescent="0.25">
      <c r="A197" t="s">
        <v>20</v>
      </c>
      <c r="B197">
        <f>('CON Score and Page Rank'!EG6-'MIN and MAX'!B$29)/('MIN and MAX'!F$29-'MIN and MAX'!B$29)</f>
        <v>0.12192847211856513</v>
      </c>
      <c r="C197">
        <f>('CON Score and Page Rank'!EH6-'MIN and MAX'!C$29)/('MIN and MAX'!G$29-'MIN and MAX'!C$29)</f>
        <v>7.5202954112645146E-2</v>
      </c>
      <c r="D197">
        <f>('CON Score and Page Rank'!EI6-'MIN and MAX'!D$29)/('MIN and MAX'!H$29-'MIN and MAX'!D$29)</f>
        <v>0.98091799896854048</v>
      </c>
      <c r="E197">
        <f t="shared" si="15"/>
        <v>-4.672551800591998E-2</v>
      </c>
      <c r="F197">
        <f t="shared" si="16"/>
        <v>0.5802970819249198</v>
      </c>
      <c r="G197">
        <f t="shared" si="17"/>
        <v>0.85898952684997532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-0.51046276926759482</v>
      </c>
    </row>
    <row r="198" spans="1:10" x14ac:dyDescent="0.25">
      <c r="A198" t="s">
        <v>25</v>
      </c>
      <c r="B198">
        <f>('CON Score and Page Rank'!EG9-'MIN and MAX'!B$29)/('MIN and MAX'!F$29-'MIN and MAX'!B$29)</f>
        <v>0.17446883795721682</v>
      </c>
      <c r="C198">
        <f>('CON Score and Page Rank'!EH9-'MIN and MAX'!C$29)/('MIN and MAX'!G$29-'MIN and MAX'!C$29)</f>
        <v>0.12739723425806079</v>
      </c>
      <c r="D198">
        <f>('CON Score and Page Rank'!EI9-'MIN and MAX'!D$29)/('MIN and MAX'!H$29-'MIN and MAX'!D$29)</f>
        <v>0.99174832387828782</v>
      </c>
      <c r="E198">
        <f t="shared" si="15"/>
        <v>-4.7071603699156028E-2</v>
      </c>
      <c r="F198">
        <f t="shared" si="16"/>
        <v>0.57998619660236639</v>
      </c>
      <c r="G198">
        <f t="shared" si="17"/>
        <v>0.81727948592107102</v>
      </c>
      <c r="H198" s="3">
        <f>IFERROR(VLOOKUP(A198,'GDP Data'!A$2:Q$144,3,FALSE),"Not Found")</f>
        <v>109346669229.69501</v>
      </c>
      <c r="I198">
        <f t="shared" si="18"/>
        <v>1.0333339151272939E-2</v>
      </c>
      <c r="J198">
        <f t="shared" si="19"/>
        <v>-0.5696528574510934</v>
      </c>
    </row>
    <row r="199" spans="1:10" x14ac:dyDescent="0.25">
      <c r="A199" t="s">
        <v>29</v>
      </c>
      <c r="B199">
        <f>('CON Score and Page Rank'!EG10-'MIN and MAX'!B$29)/('MIN and MAX'!F$29-'MIN and MAX'!B$29)</f>
        <v>0.2522708686680798</v>
      </c>
      <c r="C199">
        <f>('CON Score and Page Rank'!EH10-'MIN and MAX'!C$29)/('MIN and MAX'!G$29-'MIN and MAX'!C$29)</f>
        <v>0.20100646043239806</v>
      </c>
      <c r="D199">
        <f>('CON Score and Page Rank'!EI10-'MIN and MAX'!D$29)/('MIN and MAX'!H$29-'MIN and MAX'!D$29)</f>
        <v>0.94791129448169165</v>
      </c>
      <c r="E199">
        <f t="shared" si="15"/>
        <v>-5.1264408235681735E-2</v>
      </c>
      <c r="F199">
        <f t="shared" si="16"/>
        <v>0.57621984215253952</v>
      </c>
      <c r="G199">
        <f t="shared" si="17"/>
        <v>0.69564042581361185</v>
      </c>
      <c r="H199" s="3">
        <f>IFERROR(VLOOKUP(A199,'GDP Data'!A$2:Q$144,3,FALSE),"Not Found")</f>
        <v>1168023426056.3799</v>
      </c>
      <c r="I199">
        <f t="shared" si="18"/>
        <v>0.11037905665620985</v>
      </c>
      <c r="J199">
        <f t="shared" si="19"/>
        <v>-0.46584078549632968</v>
      </c>
    </row>
    <row r="200" spans="1:10" x14ac:dyDescent="0.25">
      <c r="A200" t="s">
        <v>31</v>
      </c>
      <c r="B200">
        <f>('CON Score and Page Rank'!EG17-'MIN and MAX'!B$29)/('MIN and MAX'!F$29-'MIN and MAX'!B$29)</f>
        <v>0.17184893201084137</v>
      </c>
      <c r="C200">
        <f>('CON Score and Page Rank'!EH17-'MIN and MAX'!C$29)/('MIN and MAX'!G$29-'MIN and MAX'!C$29)</f>
        <v>0.10875495249228044</v>
      </c>
      <c r="D200">
        <f>('CON Score and Page Rank'!EI17-'MIN and MAX'!D$29)/('MIN and MAX'!H$29-'MIN and MAX'!D$29)</f>
        <v>1</v>
      </c>
      <c r="E200">
        <f t="shared" si="15"/>
        <v>-6.3093979518560925E-2</v>
      </c>
      <c r="F200">
        <f t="shared" si="16"/>
        <v>0.56559345638790881</v>
      </c>
      <c r="G200">
        <f t="shared" si="17"/>
        <v>0.82815106798915861</v>
      </c>
      <c r="H200" s="3">
        <f>IFERROR(VLOOKUP(A200,'GDP Data'!A$2:Q$144,3,FALSE),"Not Found")</f>
        <v>21387533703.2327</v>
      </c>
      <c r="I200">
        <f t="shared" si="18"/>
        <v>2.0211373690819864E-3</v>
      </c>
      <c r="J200">
        <f t="shared" si="19"/>
        <v>-0.56357231901882687</v>
      </c>
    </row>
    <row r="201" spans="1:10" x14ac:dyDescent="0.25">
      <c r="A201" t="s">
        <v>49</v>
      </c>
      <c r="B201">
        <f>('CON Score and Page Rank'!EG34-'MIN and MAX'!B$29)/('MIN and MAX'!F$29-'MIN and MAX'!B$29)</f>
        <v>0.25436088862505074</v>
      </c>
      <c r="C201">
        <f>('CON Score and Page Rank'!EH34-'MIN and MAX'!C$29)/('MIN and MAX'!G$29-'MIN and MAX'!C$29)</f>
        <v>0.14360516757768368</v>
      </c>
      <c r="D201">
        <f>('CON Score and Page Rank'!EI34-'MIN and MAX'!D$29)/('MIN and MAX'!H$29-'MIN and MAX'!D$29)</f>
        <v>0.93965961835997935</v>
      </c>
      <c r="E201">
        <f t="shared" si="15"/>
        <v>-0.11075572104736706</v>
      </c>
      <c r="F201">
        <f t="shared" si="16"/>
        <v>0.52277938987712769</v>
      </c>
      <c r="G201">
        <f t="shared" si="17"/>
        <v>0.68529872973492867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40</v>
      </c>
      <c r="B202">
        <f>('CON Score and Page Rank'!EG3-'MIN and MAX'!B$29)/('MIN and MAX'!F$29-'MIN and MAX'!B$29)</f>
        <v>0.21525217015879994</v>
      </c>
      <c r="C202">
        <f>('CON Score and Page Rank'!EH3-'MIN and MAX'!C$29)/('MIN and MAX'!G$29-'MIN and MAX'!C$29)</f>
        <v>9.3182818127417175E-2</v>
      </c>
      <c r="D202">
        <f>('CON Score and Page Rank'!EI3-'MIN and MAX'!D$29)/('MIN and MAX'!H$29-'MIN and MAX'!D$29)</f>
        <v>0.95461578133058278</v>
      </c>
      <c r="E202">
        <f t="shared" si="15"/>
        <v>-0.12206935203138276</v>
      </c>
      <c r="F202">
        <f t="shared" si="16"/>
        <v>0.51261646813127992</v>
      </c>
      <c r="G202">
        <f t="shared" si="17"/>
        <v>0.73936361117178284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-0.4767927629383249</v>
      </c>
    </row>
    <row r="203" spans="1:10" x14ac:dyDescent="0.25">
      <c r="A203" t="s">
        <v>18</v>
      </c>
      <c r="B203">
        <f>('CON Score and Page Rank'!EG4-'MIN and MAX'!B$29)/('MIN and MAX'!F$29-'MIN and MAX'!B$29)</f>
        <v>0.20120683405200074</v>
      </c>
      <c r="C203">
        <f>('CON Score and Page Rank'!EH4-'MIN and MAX'!C$29)/('MIN and MAX'!G$29-'MIN and MAX'!C$29)</f>
        <v>6.0080627112462016E-2</v>
      </c>
      <c r="D203">
        <f>('CON Score and Page Rank'!EI4-'MIN and MAX'!D$29)/('MIN and MAX'!H$29-'MIN and MAX'!D$29)</f>
        <v>0.93347086126869516</v>
      </c>
      <c r="E203">
        <f t="shared" si="15"/>
        <v>-0.14112620693953873</v>
      </c>
      <c r="F203">
        <f t="shared" si="16"/>
        <v>0.49549788565080188</v>
      </c>
      <c r="G203">
        <f t="shared" si="17"/>
        <v>0.73226402721669448</v>
      </c>
      <c r="H203" s="3">
        <f>IFERROR(VLOOKUP(A203,'GDP Data'!A$2:Q$144,3,FALSE),"Not Found")</f>
        <v>197508773215.323</v>
      </c>
      <c r="I203">
        <f t="shared" si="18"/>
        <v>1.8664721599325463E-2</v>
      </c>
      <c r="J203">
        <f t="shared" si="19"/>
        <v>-0.47683316405147641</v>
      </c>
    </row>
    <row r="204" spans="1:10" x14ac:dyDescent="0.25">
      <c r="A204" t="s">
        <v>19</v>
      </c>
      <c r="B204">
        <f>('CON Score and Page Rank'!EG5-'MIN and MAX'!B$29)/('MIN and MAX'!F$29-'MIN and MAX'!B$29)</f>
        <v>0.25960614703433726</v>
      </c>
      <c r="C204">
        <f>('CON Score and Page Rank'!EH5-'MIN and MAX'!C$29)/('MIN and MAX'!G$29-'MIN and MAX'!C$29)</f>
        <v>0.10223593898492074</v>
      </c>
      <c r="D204">
        <f>('CON Score and Page Rank'!EI5-'MIN and MAX'!D$29)/('MIN and MAX'!H$29-'MIN and MAX'!D$29)</f>
        <v>0.91954615781330584</v>
      </c>
      <c r="E204">
        <f t="shared" si="15"/>
        <v>-0.15737020804941654</v>
      </c>
      <c r="F204">
        <f t="shared" si="16"/>
        <v>0.48090606165085059</v>
      </c>
      <c r="G204">
        <f t="shared" si="17"/>
        <v>0.65994001077896858</v>
      </c>
      <c r="H204" s="3">
        <f>IFERROR(VLOOKUP(A204,'GDP Data'!A$2:Q$144,3,FALSE),"Not Found")</f>
        <v>236746141604.37</v>
      </c>
      <c r="I204">
        <f t="shared" si="18"/>
        <v>2.2372681227393863E-2</v>
      </c>
      <c r="J204">
        <f t="shared" si="19"/>
        <v>-0.4585333804234567</v>
      </c>
    </row>
    <row r="205" spans="1:10" x14ac:dyDescent="0.25">
      <c r="A205" t="s">
        <v>35</v>
      </c>
      <c r="B205">
        <f>('CON Score and Page Rank'!EG21-'MIN and MAX'!B$29)/('MIN and MAX'!F$29-'MIN and MAX'!B$29)</f>
        <v>0.33196339872300917</v>
      </c>
      <c r="C205">
        <f>('CON Score and Page Rank'!EH21-'MIN and MAX'!C$29)/('MIN and MAX'!G$29-'MIN and MAX'!C$29)</f>
        <v>0.15417366489355949</v>
      </c>
      <c r="D205">
        <f>('CON Score and Page Rank'!EI21-'MIN and MAX'!D$29)/('MIN and MAX'!H$29-'MIN and MAX'!D$29)</f>
        <v>0.92109334708612689</v>
      </c>
      <c r="E205">
        <f t="shared" si="15"/>
        <v>-0.17778973382944968</v>
      </c>
      <c r="F205">
        <f t="shared" si="16"/>
        <v>0.46256340553249264</v>
      </c>
      <c r="G205">
        <f t="shared" si="17"/>
        <v>0.58912994836311772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-0.40323301468499384</v>
      </c>
    </row>
    <row r="206" spans="1:10" x14ac:dyDescent="0.25">
      <c r="A206" t="s">
        <v>36</v>
      </c>
      <c r="B206">
        <f>('CON Score and Page Rank'!EG22-'MIN and MAX'!B$29)/('MIN and MAX'!F$29-'MIN and MAX'!B$29)</f>
        <v>0.22504099138005715</v>
      </c>
      <c r="C206">
        <f>('CON Score and Page Rank'!EH22-'MIN and MAX'!C$29)/('MIN and MAX'!G$29-'MIN and MAX'!C$29)</f>
        <v>4.7058240629122394E-2</v>
      </c>
      <c r="D206">
        <f>('CON Score and Page Rank'!EI22-'MIN and MAX'!D$29)/('MIN and MAX'!H$29-'MIN and MAX'!D$29)</f>
        <v>0.93089221248066012</v>
      </c>
      <c r="E206">
        <f t="shared" si="15"/>
        <v>-0.17798275075093475</v>
      </c>
      <c r="F206">
        <f t="shared" si="16"/>
        <v>0.46239002035920496</v>
      </c>
      <c r="G206">
        <f t="shared" si="17"/>
        <v>0.70585122110060294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-0.439483437375638</v>
      </c>
    </row>
    <row r="207" spans="1:10" x14ac:dyDescent="0.25">
      <c r="A207" t="s">
        <v>37</v>
      </c>
      <c r="B207">
        <f>('CON Score and Page Rank'!EG23-'MIN and MAX'!B$29)/('MIN and MAX'!F$29-'MIN and MAX'!B$29)</f>
        <v>0.35110888627565989</v>
      </c>
      <c r="C207">
        <f>('CON Score and Page Rank'!EH23-'MIN and MAX'!C$29)/('MIN and MAX'!G$29-'MIN and MAX'!C$29)</f>
        <v>5.9091356767165211E-2</v>
      </c>
      <c r="D207">
        <f>('CON Score and Page Rank'!EI23-'MIN and MAX'!D$29)/('MIN and MAX'!H$29-'MIN and MAX'!D$29)</f>
        <v>0.9138731304796287</v>
      </c>
      <c r="E207">
        <f t="shared" si="15"/>
        <v>-0.29201752950849469</v>
      </c>
      <c r="F207">
        <f t="shared" si="16"/>
        <v>0.35995371724347469</v>
      </c>
      <c r="G207">
        <f t="shared" si="17"/>
        <v>0.56276424420396887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-0.33281060277353708</v>
      </c>
    </row>
    <row r="208" spans="1:10" x14ac:dyDescent="0.25">
      <c r="A208" t="s">
        <v>41</v>
      </c>
      <c r="B208">
        <f>('CON Score and Page Rank'!EG26-'MIN and MAX'!B$29)/('MIN and MAX'!F$29-'MIN and MAX'!B$29)</f>
        <v>0.46918295377180491</v>
      </c>
      <c r="C208">
        <f>('CON Score and Page Rank'!EH26-'MIN and MAX'!C$29)/('MIN and MAX'!G$29-'MIN and MAX'!C$29)</f>
        <v>0.14680581353740296</v>
      </c>
      <c r="D208">
        <f>('CON Score and Page Rank'!EI26-'MIN and MAX'!D$29)/('MIN and MAX'!H$29-'MIN and MAX'!D$29)</f>
        <v>0.94687983496647754</v>
      </c>
      <c r="E208">
        <f t="shared" si="15"/>
        <v>-0.32237714023440195</v>
      </c>
      <c r="F208">
        <f t="shared" si="16"/>
        <v>0.33268198207041516</v>
      </c>
      <c r="G208">
        <f t="shared" si="17"/>
        <v>0.47769688119467263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8.0731429993575188E-2</v>
      </c>
    </row>
    <row r="209" spans="1:10" x14ac:dyDescent="0.25">
      <c r="A209" t="s">
        <v>32</v>
      </c>
      <c r="B209">
        <f>('CON Score and Page Rank'!EG18-'MIN and MAX'!B$29)/('MIN and MAX'!F$29-'MIN and MAX'!B$29)</f>
        <v>0.53579458599460694</v>
      </c>
      <c r="C209">
        <f>('CON Score and Page Rank'!EH18-'MIN and MAX'!C$29)/('MIN and MAX'!G$29-'MIN and MAX'!C$29)</f>
        <v>0.16331075530063299</v>
      </c>
      <c r="D209">
        <f>('CON Score and Page Rank'!EI18-'MIN and MAX'!D$29)/('MIN and MAX'!H$29-'MIN and MAX'!D$29)</f>
        <v>0.9118102114492006</v>
      </c>
      <c r="E209">
        <f t="shared" si="15"/>
        <v>-0.37248383069397395</v>
      </c>
      <c r="F209">
        <f t="shared" si="16"/>
        <v>0.28767164234804765</v>
      </c>
      <c r="G209">
        <f t="shared" si="17"/>
        <v>0.37601562545459366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-0.2468863733482379</v>
      </c>
    </row>
    <row r="210" spans="1:10" x14ac:dyDescent="0.25">
      <c r="A210" t="s">
        <v>38</v>
      </c>
      <c r="B210">
        <f>('CON Score and Page Rank'!EG24-'MIN and MAX'!B$29)/('MIN and MAX'!F$29-'MIN and MAX'!B$29)</f>
        <v>1</v>
      </c>
      <c r="C210">
        <f>('CON Score and Page Rank'!EH24-'MIN and MAX'!C$29)/('MIN and MAX'!G$29-'MIN and MAX'!C$29)</f>
        <v>0.58734146326127379</v>
      </c>
      <c r="D210">
        <f>('CON Score and Page Rank'!EI24-'MIN and MAX'!D$29)/('MIN and MAX'!H$29-'MIN and MAX'!D$29)</f>
        <v>0.90923156266116556</v>
      </c>
      <c r="E210">
        <f t="shared" si="15"/>
        <v>-0.41265853673872621</v>
      </c>
      <c r="F210">
        <f t="shared" si="16"/>
        <v>0.25158310505421988</v>
      </c>
      <c r="G210">
        <f t="shared" si="17"/>
        <v>-9.076843733883444E-2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-9.6232597452518248E-2</v>
      </c>
    </row>
    <row r="211" spans="1:10" x14ac:dyDescent="0.25">
      <c r="A211" t="s">
        <v>23</v>
      </c>
      <c r="B211">
        <f>('CON Score and Page Rank'!EG7-'MIN and MAX'!B$29)/('MIN and MAX'!F$29-'MIN and MAX'!B$29)</f>
        <v>0.76031425013400367</v>
      </c>
      <c r="C211">
        <f>('CON Score and Page Rank'!EH7-'MIN and MAX'!C$29)/('MIN and MAX'!G$29-'MIN and MAX'!C$29)</f>
        <v>0.19654028751668995</v>
      </c>
      <c r="D211">
        <f>('CON Score and Page Rank'!EI7-'MIN and MAX'!D$29)/('MIN and MAX'!H$29-'MIN and MAX'!D$29)</f>
        <v>0.90768437338834451</v>
      </c>
      <c r="E211">
        <f t="shared" si="15"/>
        <v>-0.56377396261731372</v>
      </c>
      <c r="F211">
        <f t="shared" si="16"/>
        <v>0.11583762688153189</v>
      </c>
      <c r="G211">
        <f t="shared" si="17"/>
        <v>0.14737012325434085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1.4351985855860297E-2</v>
      </c>
    </row>
    <row r="212" spans="1:10" x14ac:dyDescent="0.25">
      <c r="A212" t="s">
        <v>24</v>
      </c>
      <c r="B212">
        <f>('CON Score and Page Rank'!EG8-'MIN and MAX'!B$29)/('MIN and MAX'!F$29-'MIN and MAX'!B$29)</f>
        <v>0.9077167420335347</v>
      </c>
      <c r="C212">
        <f>('CON Score and Page Rank'!EH8-'MIN and MAX'!C$29)/('MIN and MAX'!G$29-'MIN and MAX'!C$29)</f>
        <v>0.21498929562725164</v>
      </c>
      <c r="D212">
        <f>('CON Score and Page Rank'!EI8-'MIN and MAX'!D$29)/('MIN and MAX'!H$29-'MIN and MAX'!D$29)</f>
        <v>0.91026302217637955</v>
      </c>
      <c r="E212">
        <f t="shared" si="15"/>
        <v>-0.69272744640628303</v>
      </c>
      <c r="F212">
        <f t="shared" si="16"/>
        <v>0</v>
      </c>
      <c r="G212">
        <f t="shared" si="17"/>
        <v>2.5462801428448589E-3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A85F0709-3CA8-41FA-A509-A5A9C3C455D1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1425-C3B6-4AE7-945C-1F59FFEC79C1}">
  <sheetPr codeName="Sheet33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Rank'!EL28-'MIN and MAX'!B$30)/('MIN and MAX'!F$30-'MIN and MAX'!B$30)</f>
        <v>0.56609787579401516</v>
      </c>
      <c r="C3">
        <f>('CON Score and Page Rank'!EM28-'MIN and MAX'!C$30)/('MIN and MAX'!G$30-'MIN and MAX'!C$30)</f>
        <v>1</v>
      </c>
      <c r="D3">
        <f>('CON Score and Page Rank'!EN28-'MIN and MAX'!D$30)/('MIN and MAX'!H$30-'MIN and MAX'!D$30)</f>
        <v>0.92676637441980403</v>
      </c>
      <c r="E3">
        <f t="shared" ref="E3:E66" si="0">C3-B3</f>
        <v>0.43390212420598484</v>
      </c>
      <c r="F3">
        <f t="shared" ref="F3:F66" si="1">(E3-MIN(E$3:E$220))/(MAX(E$3:E$220)-MIN(E$3:E$220))</f>
        <v>1</v>
      </c>
      <c r="G3">
        <f t="shared" ref="G3:G66" si="2">D3-B3</f>
        <v>0.36066849862578887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91</v>
      </c>
      <c r="B4">
        <f>('CON Score and Page Rank'!EL77-'MIN and MAX'!B$30)/('MIN and MAX'!F$30-'MIN and MAX'!B$30)</f>
        <v>6.2912532985964775E-4</v>
      </c>
      <c r="C4">
        <f>('CON Score and Page Rank'!EM77-'MIN and MAX'!C$30)/('MIN and MAX'!G$30-'MIN and MAX'!C$30)</f>
        <v>2.3886410808922901E-2</v>
      </c>
      <c r="D4">
        <f>('CON Score and Page Rank'!EN77-'MIN and MAX'!D$30)/('MIN and MAX'!H$30-'MIN and MAX'!D$30)</f>
        <v>0.91799896854048479</v>
      </c>
      <c r="E4">
        <f t="shared" si="0"/>
        <v>2.3257285479063253E-2</v>
      </c>
      <c r="F4">
        <f t="shared" si="1"/>
        <v>0.6274780128099553</v>
      </c>
      <c r="G4">
        <f t="shared" si="2"/>
        <v>0.9173698432106252</v>
      </c>
      <c r="H4" s="3">
        <f>IFERROR(VLOOKUP(A4,'GDP Data'!A$2:Q$144,3,FALSE),"Not Found")</f>
        <v>12986007425.878099</v>
      </c>
      <c r="I4">
        <f t="shared" si="3"/>
        <v>1.2271870729840754E-3</v>
      </c>
      <c r="J4">
        <f t="shared" si="4"/>
        <v>-0.62625082573697122</v>
      </c>
    </row>
    <row r="5" spans="1:10" x14ac:dyDescent="0.25">
      <c r="A5" t="s">
        <v>88</v>
      </c>
      <c r="B5">
        <f>('CON Score and Page Rank'!EL74-'MIN and MAX'!B$30)/('MIN and MAX'!F$30-'MIN and MAX'!B$30)</f>
        <v>4.6625924077912663E-4</v>
      </c>
      <c r="C5">
        <f>('CON Score and Page Rank'!EM74-'MIN and MAX'!C$30)/('MIN and MAX'!G$30-'MIN and MAX'!C$30)</f>
        <v>2.3536170458899944E-2</v>
      </c>
      <c r="D5">
        <f>('CON Score and Page Rank'!EN74-'MIN and MAX'!D$30)/('MIN and MAX'!H$30-'MIN and MAX'!D$30)</f>
        <v>0.93604951005673032</v>
      </c>
      <c r="E5">
        <f t="shared" si="0"/>
        <v>2.3069911218120819E-2</v>
      </c>
      <c r="F5">
        <f t="shared" si="1"/>
        <v>0.62730803372961197</v>
      </c>
      <c r="G5">
        <f t="shared" si="2"/>
        <v>0.93558325081595117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-0.62388933497603571</v>
      </c>
    </row>
    <row r="6" spans="1:10" x14ac:dyDescent="0.25">
      <c r="A6" t="s">
        <v>90</v>
      </c>
      <c r="B6">
        <f>('CON Score and Page Rank'!EL76-'MIN and MAX'!B$30)/('MIN and MAX'!F$30-'MIN and MAX'!B$30)</f>
        <v>6.8940622403412799E-4</v>
      </c>
      <c r="C6">
        <f>('CON Score and Page Rank'!EM76-'MIN and MAX'!C$30)/('MIN and MAX'!G$30-'MIN and MAX'!C$30)</f>
        <v>2.3450248270693964E-2</v>
      </c>
      <c r="D6">
        <f>('CON Score and Page Rank'!EN76-'MIN and MAX'!D$30)/('MIN and MAX'!H$30-'MIN and MAX'!D$30)</f>
        <v>0.86487880350696233</v>
      </c>
      <c r="E6">
        <f t="shared" si="0"/>
        <v>2.2760842046659836E-2</v>
      </c>
      <c r="F6">
        <f t="shared" si="1"/>
        <v>0.62702765747482014</v>
      </c>
      <c r="G6">
        <f t="shared" si="2"/>
        <v>0.86418939728292821</v>
      </c>
      <c r="H6" s="3">
        <f>IFERROR(VLOOKUP(A6,'GDP Data'!A$2:Q$144,3,FALSE),"Not Found")</f>
        <v>8975689844.8519001</v>
      </c>
      <c r="I6">
        <f t="shared" si="3"/>
        <v>8.4820916756651876E-4</v>
      </c>
      <c r="J6">
        <f t="shared" si="4"/>
        <v>-0.62617944830725358</v>
      </c>
    </row>
    <row r="7" spans="1:10" x14ac:dyDescent="0.25">
      <c r="A7" t="s">
        <v>215</v>
      </c>
      <c r="B7">
        <f>('CON Score and Page Rank'!EL200-'MIN and MAX'!B$30)/('MIN and MAX'!F$30-'MIN and MAX'!B$30)</f>
        <v>4.4266809138914409E-4</v>
      </c>
      <c r="C7">
        <f>('CON Score and Page Rank'!EM200-'MIN and MAX'!C$30)/('MIN and MAX'!G$30-'MIN and MAX'!C$30)</f>
        <v>2.3072356951428903E-2</v>
      </c>
      <c r="D7">
        <f>('CON Score and Page Rank'!EN200-'MIN and MAX'!D$30)/('MIN and MAX'!H$30-'MIN and MAX'!D$30)</f>
        <v>0.88292934502320786</v>
      </c>
      <c r="E7">
        <f t="shared" si="0"/>
        <v>2.262968886003976E-2</v>
      </c>
      <c r="F7">
        <f t="shared" si="1"/>
        <v>0.62690868009802547</v>
      </c>
      <c r="G7">
        <f t="shared" si="2"/>
        <v>0.8824866769318187</v>
      </c>
      <c r="H7" s="3">
        <f>IFERROR(VLOOKUP(A7,'GDP Data'!A$2:Q$144,3,FALSE),"Not Found")</f>
        <v>9194717835.9998493</v>
      </c>
      <c r="I7">
        <f t="shared" si="3"/>
        <v>8.6890747078963268E-4</v>
      </c>
      <c r="J7">
        <f t="shared" si="4"/>
        <v>-0.62603977262723587</v>
      </c>
    </row>
    <row r="8" spans="1:10" x14ac:dyDescent="0.25">
      <c r="A8" t="s">
        <v>105</v>
      </c>
      <c r="B8">
        <f>('CON Score and Page Rank'!EL91-'MIN and MAX'!B$30)/('MIN and MAX'!F$30-'MIN and MAX'!B$30)</f>
        <v>2.2236815663756772E-3</v>
      </c>
      <c r="C8">
        <f>('CON Score and Page Rank'!EM91-'MIN and MAX'!C$30)/('MIN and MAX'!G$30-'MIN and MAX'!C$30)</f>
        <v>2.4807245867902668E-2</v>
      </c>
      <c r="D8">
        <f>('CON Score and Page Rank'!EN91-'MIN and MAX'!D$30)/('MIN and MAX'!H$30-'MIN and MAX'!D$30)</f>
        <v>0.97215059308922125</v>
      </c>
      <c r="E8">
        <f t="shared" si="0"/>
        <v>2.2583564301526991E-2</v>
      </c>
      <c r="F8">
        <f t="shared" si="1"/>
        <v>0.6268668375845563</v>
      </c>
      <c r="G8">
        <f t="shared" si="2"/>
        <v>0.9699269115228456</v>
      </c>
      <c r="H8" s="3">
        <f>IFERROR(VLOOKUP(A8,'GDP Data'!A$2:Q$144,3,FALSE),"Not Found")</f>
        <v>19452000520.155998</v>
      </c>
      <c r="I8">
        <f t="shared" si="3"/>
        <v>1.838228086520658E-3</v>
      </c>
      <c r="J8">
        <f t="shared" si="4"/>
        <v>-0.62502860949803563</v>
      </c>
    </row>
    <row r="9" spans="1:10" x14ac:dyDescent="0.25">
      <c r="A9" t="s">
        <v>203</v>
      </c>
      <c r="B9">
        <f>('CON Score and Page Rank'!EL188-'MIN and MAX'!B$30)/('MIN and MAX'!F$30-'MIN and MAX'!B$30)</f>
        <v>5.9297507425937299E-4</v>
      </c>
      <c r="C9">
        <f>('CON Score and Page Rank'!EM188-'MIN and MAX'!C$30)/('MIN and MAX'!G$30-'MIN and MAX'!C$30)</f>
        <v>2.3143346547982981E-2</v>
      </c>
      <c r="D9">
        <f>('CON Score and Page Rank'!EN188-'MIN and MAX'!D$30)/('MIN and MAX'!H$30-'MIN and MAX'!D$30)</f>
        <v>0.88292934502320786</v>
      </c>
      <c r="E9">
        <f t="shared" si="0"/>
        <v>2.2550371473723609E-2</v>
      </c>
      <c r="F9">
        <f t="shared" si="1"/>
        <v>0.62683672626448694</v>
      </c>
      <c r="G9">
        <f t="shared" si="2"/>
        <v>0.88233636994894848</v>
      </c>
      <c r="H9" s="3">
        <f>IFERROR(VLOOKUP(A9,'GDP Data'!A$2:Q$144,3,FALSE),"Not Found")</f>
        <v>15976174336.972099</v>
      </c>
      <c r="I9">
        <f t="shared" si="3"/>
        <v>1.5097600039102375E-3</v>
      </c>
      <c r="J9">
        <f t="shared" si="4"/>
        <v>-0.62532696626057671</v>
      </c>
    </row>
    <row r="10" spans="1:10" x14ac:dyDescent="0.25">
      <c r="A10" t="s">
        <v>225</v>
      </c>
      <c r="B10">
        <f>('CON Score and Page Rank'!EL210-'MIN and MAX'!B$30)/('MIN and MAX'!F$30-'MIN and MAX'!B$30)</f>
        <v>1.7673361458193783E-3</v>
      </c>
      <c r="C10">
        <f>('CON Score and Page Rank'!EM210-'MIN and MAX'!C$30)/('MIN and MAX'!G$30-'MIN and MAX'!C$30)</f>
        <v>2.4186440456083813E-2</v>
      </c>
      <c r="D10">
        <f>('CON Score and Page Rank'!EN210-'MIN and MAX'!D$30)/('MIN and MAX'!H$30-'MIN and MAX'!D$30)</f>
        <v>0.93604951005673032</v>
      </c>
      <c r="E10">
        <f t="shared" si="0"/>
        <v>2.2419104310264434E-2</v>
      </c>
      <c r="F10">
        <f t="shared" si="1"/>
        <v>0.62671764549206999</v>
      </c>
      <c r="G10">
        <f t="shared" si="2"/>
        <v>0.93428217391091095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-0.62474269490527023</v>
      </c>
    </row>
    <row r="11" spans="1:10" x14ac:dyDescent="0.25">
      <c r="A11" t="s">
        <v>157</v>
      </c>
      <c r="B11">
        <f>('CON Score and Page Rank'!EL142-'MIN and MAX'!B$30)/('MIN and MAX'!F$30-'MIN and MAX'!B$30)</f>
        <v>2.6803051168314911E-3</v>
      </c>
      <c r="C11">
        <f>('CON Score and Page Rank'!EM142-'MIN and MAX'!C$30)/('MIN and MAX'!G$30-'MIN and MAX'!C$30)</f>
        <v>2.5073130003480396E-2</v>
      </c>
      <c r="D11">
        <f>('CON Score and Page Rank'!EN142-'MIN and MAX'!D$30)/('MIN and MAX'!H$30-'MIN and MAX'!D$30)</f>
        <v>0.97215059308922125</v>
      </c>
      <c r="E11">
        <f t="shared" si="0"/>
        <v>2.2392824886648906E-2</v>
      </c>
      <c r="F11">
        <f t="shared" si="1"/>
        <v>0.62669380575957079</v>
      </c>
      <c r="G11">
        <f t="shared" si="2"/>
        <v>0.96947028797238977</v>
      </c>
      <c r="H11" s="3">
        <f>IFERROR(VLOOKUP(A11,'GDP Data'!A$2:Q$144,3,FALSE),"Not Found")</f>
        <v>79484403984.884903</v>
      </c>
      <c r="I11">
        <f t="shared" si="3"/>
        <v>7.5113335357960484E-3</v>
      </c>
      <c r="J11">
        <f t="shared" si="4"/>
        <v>-0.61918247222377476</v>
      </c>
    </row>
    <row r="12" spans="1:10" x14ac:dyDescent="0.25">
      <c r="A12" t="s">
        <v>199</v>
      </c>
      <c r="B12">
        <f>('CON Score and Page Rank'!EL184-'MIN and MAX'!B$30)/('MIN and MAX'!F$30-'MIN and MAX'!B$30)</f>
        <v>1.1670573569365281E-4</v>
      </c>
      <c r="C12">
        <f>('CON Score and Page Rank'!EM184-'MIN and MAX'!C$30)/('MIN and MAX'!G$30-'MIN and MAX'!C$30)</f>
        <v>2.2487016596524963E-2</v>
      </c>
      <c r="D12">
        <f>('CON Score and Page Rank'!EN184-'MIN and MAX'!D$30)/('MIN and MAX'!H$30-'MIN and MAX'!D$30)</f>
        <v>0.81485301701908197</v>
      </c>
      <c r="E12">
        <f t="shared" si="0"/>
        <v>2.237031086083131E-2</v>
      </c>
      <c r="F12">
        <f t="shared" si="1"/>
        <v>0.62667338185831523</v>
      </c>
      <c r="G12">
        <f t="shared" si="2"/>
        <v>0.8147363112833883</v>
      </c>
      <c r="H12" s="3">
        <f>IFERROR(VLOOKUP(A12,'GDP Data'!A$2:Q$144,3,FALSE),"Not Found")</f>
        <v>8141537877.0679102</v>
      </c>
      <c r="I12">
        <f t="shared" si="3"/>
        <v>7.693812046524653E-4</v>
      </c>
      <c r="J12">
        <f t="shared" si="4"/>
        <v>-0.62590400065366281</v>
      </c>
    </row>
    <row r="13" spans="1:10" x14ac:dyDescent="0.25">
      <c r="A13" t="s">
        <v>63</v>
      </c>
      <c r="B13">
        <f>('CON Score and Page Rank'!EL49-'MIN and MAX'!B$30)/('MIN and MAX'!F$30-'MIN and MAX'!B$30)</f>
        <v>2.0312410139675836E-3</v>
      </c>
      <c r="C13">
        <f>('CON Score and Page Rank'!EM49-'MIN and MAX'!C$30)/('MIN and MAX'!G$30-'MIN and MAX'!C$30)</f>
        <v>2.4302697619721828E-2</v>
      </c>
      <c r="D13">
        <f>('CON Score and Page Rank'!EN49-'MIN and MAX'!D$30)/('MIN and MAX'!H$30-'MIN and MAX'!D$30)</f>
        <v>0.93604951005673032</v>
      </c>
      <c r="E13">
        <f t="shared" si="0"/>
        <v>2.2271456605754244E-2</v>
      </c>
      <c r="F13">
        <f t="shared" si="1"/>
        <v>0.62658370489157766</v>
      </c>
      <c r="G13">
        <f t="shared" si="2"/>
        <v>0.93401826904276275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-0.62141029002452985</v>
      </c>
    </row>
    <row r="14" spans="1:10" x14ac:dyDescent="0.25">
      <c r="A14" t="s">
        <v>142</v>
      </c>
      <c r="B14">
        <f>('CON Score and Page Rank'!EL128-'MIN and MAX'!B$30)/('MIN and MAX'!F$30-'MIN and MAX'!B$30)</f>
        <v>3.4602029461852156E-3</v>
      </c>
      <c r="C14">
        <f>('CON Score and Page Rank'!EM128-'MIN and MAX'!C$30)/('MIN and MAX'!G$30-'MIN and MAX'!C$30)</f>
        <v>2.5676557962287544E-2</v>
      </c>
      <c r="D14">
        <f>('CON Score and Page Rank'!EN128-'MIN and MAX'!D$30)/('MIN and MAX'!H$30-'MIN and MAX'!D$30)</f>
        <v>0.95564724084579677</v>
      </c>
      <c r="E14">
        <f t="shared" si="0"/>
        <v>2.2216355016102328E-2</v>
      </c>
      <c r="F14">
        <f t="shared" si="1"/>
        <v>0.62653371874360098</v>
      </c>
      <c r="G14">
        <f t="shared" si="2"/>
        <v>0.95218703789961157</v>
      </c>
      <c r="H14" s="3">
        <f>IFERROR(VLOOKUP(A14,'GDP Data'!A$2:Q$144,3,FALSE),"Not Found")</f>
        <v>22152694161.888199</v>
      </c>
      <c r="I14">
        <f t="shared" si="3"/>
        <v>2.0934455845962787E-3</v>
      </c>
      <c r="J14">
        <f t="shared" si="4"/>
        <v>-0.62444027315900474</v>
      </c>
    </row>
    <row r="15" spans="1:10" x14ac:dyDescent="0.25">
      <c r="A15" t="s">
        <v>172</v>
      </c>
      <c r="B15">
        <f>('CON Score and Page Rank'!EL158-'MIN and MAX'!B$30)/('MIN and MAX'!F$30-'MIN and MAX'!B$30)</f>
        <v>1.9954272847369356E-3</v>
      </c>
      <c r="C15">
        <f>('CON Score and Page Rank'!EM158-'MIN and MAX'!C$30)/('MIN and MAX'!G$30-'MIN and MAX'!C$30)</f>
        <v>2.4156688168562757E-2</v>
      </c>
      <c r="D15">
        <f>('CON Score and Page Rank'!EN158-'MIN and MAX'!D$30)/('MIN and MAX'!H$30-'MIN and MAX'!D$30)</f>
        <v>0.91903042805569879</v>
      </c>
      <c r="E15">
        <f t="shared" si="0"/>
        <v>2.216126088382582E-2</v>
      </c>
      <c r="F15">
        <f t="shared" si="1"/>
        <v>0.62648373936068269</v>
      </c>
      <c r="G15">
        <f t="shared" si="2"/>
        <v>0.91703500077096189</v>
      </c>
      <c r="H15" s="3">
        <f>IFERROR(VLOOKUP(A15,'GDP Data'!A$2:Q$144,3,FALSE),"Not Found")</f>
        <v>32685198735.305302</v>
      </c>
      <c r="I15">
        <f t="shared" si="3"/>
        <v>3.0887748674739315E-3</v>
      </c>
      <c r="J15">
        <f t="shared" si="4"/>
        <v>-0.62339496449320875</v>
      </c>
    </row>
    <row r="16" spans="1:10" x14ac:dyDescent="0.25">
      <c r="A16" t="s">
        <v>89</v>
      </c>
      <c r="B16">
        <f>('CON Score and Page Rank'!EL75-'MIN and MAX'!B$30)/('MIN and MAX'!F$30-'MIN and MAX'!B$30)</f>
        <v>4.4602737462077977E-3</v>
      </c>
      <c r="C16">
        <f>('CON Score and Page Rank'!EM75-'MIN and MAX'!C$30)/('MIN and MAX'!G$30-'MIN and MAX'!C$30)</f>
        <v>2.6596174232386853E-2</v>
      </c>
      <c r="D16">
        <f>('CON Score and Page Rank'!EN75-'MIN and MAX'!D$30)/('MIN and MAX'!H$30-'MIN and MAX'!D$30)</f>
        <v>0.99174832387828782</v>
      </c>
      <c r="E16">
        <f t="shared" si="0"/>
        <v>2.2135900486179055E-2</v>
      </c>
      <c r="F16">
        <f t="shared" si="1"/>
        <v>0.62646073333494867</v>
      </c>
      <c r="G16">
        <f t="shared" si="2"/>
        <v>0.98728805013207999</v>
      </c>
      <c r="H16" s="3">
        <f>IFERROR(VLOOKUP(A16,'GDP Data'!A$2:Q$144,3,FALSE),"Not Found")</f>
        <v>130816321183.15601</v>
      </c>
      <c r="I16">
        <f t="shared" si="3"/>
        <v>1.2362236754261416E-2</v>
      </c>
      <c r="J16">
        <f t="shared" si="4"/>
        <v>-0.61409849658068727</v>
      </c>
    </row>
    <row r="17" spans="1:10" x14ac:dyDescent="0.25">
      <c r="A17" t="s">
        <v>104</v>
      </c>
      <c r="B17">
        <f>('CON Score and Page Rank'!EL90-'MIN and MAX'!B$30)/('MIN and MAX'!F$30-'MIN and MAX'!B$30)</f>
        <v>2.4170068446092473E-3</v>
      </c>
      <c r="C17">
        <f>('CON Score and Page Rank'!EM90-'MIN and MAX'!C$30)/('MIN and MAX'!G$30-'MIN and MAX'!C$30)</f>
        <v>2.4511480767890212E-2</v>
      </c>
      <c r="D17">
        <f>('CON Score and Page Rank'!EN90-'MIN and MAX'!D$30)/('MIN and MAX'!H$30-'MIN and MAX'!D$30)</f>
        <v>0.93604951005673032</v>
      </c>
      <c r="E17">
        <f t="shared" si="0"/>
        <v>2.2094473923280965E-2</v>
      </c>
      <c r="F17">
        <f t="shared" si="1"/>
        <v>0.62642315267137305</v>
      </c>
      <c r="G17">
        <f t="shared" si="2"/>
        <v>0.9336325032121211</v>
      </c>
      <c r="H17" s="3">
        <f>IFERROR(VLOOKUP(A17,'GDP Data'!A$2:Q$144,3,FALSE),"Not Found")</f>
        <v>74030364472.050598</v>
      </c>
      <c r="I17">
        <f t="shared" si="3"/>
        <v>6.9959228659733303E-3</v>
      </c>
      <c r="J17">
        <f t="shared" si="4"/>
        <v>-0.61942722980539977</v>
      </c>
    </row>
    <row r="18" spans="1:10" x14ac:dyDescent="0.25">
      <c r="A18" t="s">
        <v>76</v>
      </c>
      <c r="B18">
        <f>('CON Score and Page Rank'!EL62-'MIN and MAX'!B$30)/('MIN and MAX'!F$30-'MIN and MAX'!B$30)</f>
        <v>2.3118501815948098E-3</v>
      </c>
      <c r="C18">
        <f>('CON Score and Page Rank'!EM62-'MIN and MAX'!C$30)/('MIN and MAX'!G$30-'MIN and MAX'!C$30)</f>
        <v>2.432627827111913E-2</v>
      </c>
      <c r="D18">
        <f>('CON Score and Page Rank'!EN62-'MIN and MAX'!D$30)/('MIN and MAX'!H$30-'MIN and MAX'!D$30)</f>
        <v>0.88189788550799386</v>
      </c>
      <c r="E18">
        <f t="shared" si="0"/>
        <v>2.2014428089524321E-2</v>
      </c>
      <c r="F18">
        <f t="shared" si="1"/>
        <v>0.62635053801694385</v>
      </c>
      <c r="G18">
        <f t="shared" si="2"/>
        <v>0.87958603532639901</v>
      </c>
      <c r="H18" s="3">
        <f>IFERROR(VLOOKUP(A18,'GDP Data'!A$2:Q$144,3,FALSE),"Not Found")</f>
        <v>16810536883.717699</v>
      </c>
      <c r="I18">
        <f t="shared" si="3"/>
        <v>1.5886078666881257E-3</v>
      </c>
      <c r="J18">
        <f t="shared" si="4"/>
        <v>-0.62476193015025572</v>
      </c>
    </row>
    <row r="19" spans="1:10" x14ac:dyDescent="0.25">
      <c r="A19" t="s">
        <v>92</v>
      </c>
      <c r="B19">
        <f>('CON Score and Page Rank'!EL78-'MIN and MAX'!B$30)/('MIN and MAX'!F$30-'MIN and MAX'!B$30)</f>
        <v>3.3012489370462189E-3</v>
      </c>
      <c r="C19">
        <f>('CON Score and Page Rank'!EM78-'MIN and MAX'!C$30)/('MIN and MAX'!G$30-'MIN and MAX'!C$30)</f>
        <v>2.5308425451598185E-2</v>
      </c>
      <c r="D19">
        <f>('CON Score and Page Rank'!EN78-'MIN and MAX'!D$30)/('MIN and MAX'!H$30-'MIN and MAX'!D$30)</f>
        <v>0.97215059308922125</v>
      </c>
      <c r="E19">
        <f t="shared" si="0"/>
        <v>2.2007176514551967E-2</v>
      </c>
      <c r="F19">
        <f t="shared" si="1"/>
        <v>0.62634395965319922</v>
      </c>
      <c r="G19">
        <f t="shared" si="2"/>
        <v>0.96884934415217505</v>
      </c>
      <c r="H19" s="3">
        <f>IFERROR(VLOOKUP(A19,'GDP Data'!A$2:Q$144,3,FALSE),"Not Found")</f>
        <v>34887512226.9319</v>
      </c>
      <c r="I19">
        <f t="shared" si="3"/>
        <v>3.2968950817129001E-3</v>
      </c>
      <c r="J19">
        <f t="shared" si="4"/>
        <v>-0.62304706457148629</v>
      </c>
    </row>
    <row r="20" spans="1:10" x14ac:dyDescent="0.25">
      <c r="A20" t="s">
        <v>120</v>
      </c>
      <c r="B20">
        <f>('CON Score and Page Rank'!EL106-'MIN and MAX'!B$30)/('MIN and MAX'!F$30-'MIN and MAX'!B$30)</f>
        <v>4.5546378084472381E-4</v>
      </c>
      <c r="C20">
        <f>('CON Score and Page Rank'!EM106-'MIN and MAX'!C$30)/('MIN and MAX'!G$30-'MIN and MAX'!C$30)</f>
        <v>2.2281971148518855E-2</v>
      </c>
      <c r="D20">
        <f>('CON Score and Page Rank'!EN106-'MIN and MAX'!D$30)/('MIN and MAX'!H$30-'MIN and MAX'!D$30)</f>
        <v>0.76121712222795257</v>
      </c>
      <c r="E20">
        <f t="shared" si="0"/>
        <v>2.1826507367674129E-2</v>
      </c>
      <c r="F20">
        <f t="shared" si="1"/>
        <v>0.62618006320723996</v>
      </c>
      <c r="G20">
        <f t="shared" si="2"/>
        <v>0.76076165844710786</v>
      </c>
      <c r="H20" s="3">
        <f>IFERROR(VLOOKUP(A20,'GDP Data'!A$2:Q$144,3,FALSE),"Not Found")</f>
        <v>13581644245.735201</v>
      </c>
      <c r="I20">
        <f t="shared" si="3"/>
        <v>1.2834751822966691E-3</v>
      </c>
      <c r="J20">
        <f t="shared" si="4"/>
        <v>-0.6248965880249433</v>
      </c>
    </row>
    <row r="21" spans="1:10" x14ac:dyDescent="0.25">
      <c r="A21" t="s">
        <v>107</v>
      </c>
      <c r="B21">
        <f>('CON Score and Page Rank'!EL93-'MIN and MAX'!B$30)/('MIN and MAX'!F$30-'MIN and MAX'!B$30)</f>
        <v>3.5518505153560274E-3</v>
      </c>
      <c r="C21">
        <f>('CON Score and Page Rank'!EM93-'MIN and MAX'!C$30)/('MIN and MAX'!G$30-'MIN and MAX'!C$30)</f>
        <v>2.5338476366673617E-2</v>
      </c>
      <c r="D21">
        <f>('CON Score and Page Rank'!EN93-'MIN and MAX'!D$30)/('MIN and MAX'!H$30-'MIN and MAX'!D$30)</f>
        <v>0.91799896854048479</v>
      </c>
      <c r="E21">
        <f t="shared" si="0"/>
        <v>2.178662585131759E-2</v>
      </c>
      <c r="F21">
        <f t="shared" si="1"/>
        <v>0.62614388415341005</v>
      </c>
      <c r="G21">
        <f t="shared" si="2"/>
        <v>0.91444711802512879</v>
      </c>
      <c r="H21" s="3">
        <f>IFERROR(VLOOKUP(A21,'GDP Data'!A$2:Q$144,3,FALSE),"Not Found")</f>
        <v>17538461538.461498</v>
      </c>
      <c r="I21">
        <f t="shared" si="3"/>
        <v>1.6573972718618704E-3</v>
      </c>
      <c r="J21">
        <f t="shared" si="4"/>
        <v>-0.62448648688154818</v>
      </c>
    </row>
    <row r="22" spans="1:10" x14ac:dyDescent="0.25">
      <c r="A22" t="s">
        <v>207</v>
      </c>
      <c r="B22">
        <f>('CON Score and Page Rank'!EL192-'MIN and MAX'!B$30)/('MIN and MAX'!F$30-'MIN and MAX'!B$30)</f>
        <v>8.2123110131122683E-4</v>
      </c>
      <c r="C22">
        <f>('CON Score and Page Rank'!EM192-'MIN and MAX'!C$30)/('MIN and MAX'!G$30-'MIN and MAX'!C$30)</f>
        <v>2.2494045269451108E-2</v>
      </c>
      <c r="D22">
        <f>('CON Score and Page Rank'!EN192-'MIN and MAX'!D$30)/('MIN and MAX'!H$30-'MIN and MAX'!D$30)</f>
        <v>0.74626095925734914</v>
      </c>
      <c r="E22">
        <f t="shared" si="0"/>
        <v>2.1672814168139883E-2</v>
      </c>
      <c r="F22">
        <f t="shared" si="1"/>
        <v>0.62604063835464574</v>
      </c>
      <c r="G22">
        <f t="shared" si="2"/>
        <v>0.74543972815603787</v>
      </c>
      <c r="H22" s="3">
        <f>IFERROR(VLOOKUP(A22,'GDP Data'!A$2:Q$144,3,FALSE),"Not Found")</f>
        <v>24468324000</v>
      </c>
      <c r="I22">
        <f t="shared" si="3"/>
        <v>2.3122742753518485E-3</v>
      </c>
      <c r="J22">
        <f t="shared" si="4"/>
        <v>-0.62372836407929388</v>
      </c>
    </row>
    <row r="23" spans="1:10" x14ac:dyDescent="0.25">
      <c r="A23" t="s">
        <v>223</v>
      </c>
      <c r="B23">
        <f>('CON Score and Page Rank'!EL208-'MIN and MAX'!B$30)/('MIN and MAX'!F$30-'MIN and MAX'!B$30)</f>
        <v>9.6107983447949082E-4</v>
      </c>
      <c r="C23">
        <f>('CON Score and Page Rank'!EM208-'MIN and MAX'!C$30)/('MIN and MAX'!G$30-'MIN and MAX'!C$30)</f>
        <v>2.2534769084762582E-2</v>
      </c>
      <c r="D23">
        <f>('CON Score and Page Rank'!EN208-'MIN and MAX'!D$30)/('MIN and MAX'!H$30-'MIN and MAX'!D$30)</f>
        <v>0.76121712222795257</v>
      </c>
      <c r="E23">
        <f t="shared" si="0"/>
        <v>2.1573689250283093E-2</v>
      </c>
      <c r="F23">
        <f t="shared" si="1"/>
        <v>0.62595071585252804</v>
      </c>
      <c r="G23">
        <f t="shared" si="2"/>
        <v>0.76025604239347311</v>
      </c>
      <c r="H23" s="3">
        <f>IFERROR(VLOOKUP(A23,'GDP Data'!A$2:Q$144,3,FALSE),"Not Found")</f>
        <v>8824873259.3210506</v>
      </c>
      <c r="I23">
        <f t="shared" si="3"/>
        <v>8.3395689139838464E-4</v>
      </c>
      <c r="J23">
        <f t="shared" si="4"/>
        <v>-0.62511675896112961</v>
      </c>
    </row>
    <row r="24" spans="1:10" x14ac:dyDescent="0.25">
      <c r="A24" t="s">
        <v>55</v>
      </c>
      <c r="B24">
        <f>('CON Score and Page Rank'!EL40-'MIN and MAX'!B$30)/('MIN and MAX'!F$30-'MIN and MAX'!B$30)</f>
        <v>2.0443087790496892E-3</v>
      </c>
      <c r="C24">
        <f>('CON Score and Page Rank'!EM40-'MIN and MAX'!C$30)/('MIN and MAX'!G$30-'MIN and MAX'!C$30)</f>
        <v>2.3476055275484454E-2</v>
      </c>
      <c r="D24">
        <f>('CON Score and Page Rank'!EN40-'MIN and MAX'!D$30)/('MIN and MAX'!H$30-'MIN and MAX'!D$30)</f>
        <v>0.81485301701908197</v>
      </c>
      <c r="E24">
        <f t="shared" si="0"/>
        <v>2.1431746496434763E-2</v>
      </c>
      <c r="F24">
        <f t="shared" si="1"/>
        <v>0.6258219505747401</v>
      </c>
      <c r="G24">
        <f t="shared" si="2"/>
        <v>0.81280870824003226</v>
      </c>
      <c r="H24" s="3">
        <f>IFERROR(VLOOKUP(A24,'GDP Data'!A$2:Q$144,3,FALSE),"Not Found")</f>
        <v>17649751243.781101</v>
      </c>
      <c r="I24">
        <f t="shared" si="3"/>
        <v>1.6679142293258146E-3</v>
      </c>
      <c r="J24">
        <f t="shared" si="4"/>
        <v>-0.62415403634541433</v>
      </c>
    </row>
    <row r="25" spans="1:10" x14ac:dyDescent="0.25">
      <c r="A25" t="s">
        <v>204</v>
      </c>
      <c r="B25">
        <f>('CON Score and Page Rank'!EL189-'MIN and MAX'!B$30)/('MIN and MAX'!F$30-'MIN and MAX'!B$30)</f>
        <v>5.9171233526070731E-4</v>
      </c>
      <c r="C25">
        <f>('CON Score and Page Rank'!EM189-'MIN and MAX'!C$30)/('MIN and MAX'!G$30-'MIN and MAX'!C$30)</f>
        <v>2.2010876811870486E-2</v>
      </c>
      <c r="D25">
        <f>('CON Score and Page Rank'!EN189-'MIN and MAX'!D$30)/('MIN and MAX'!H$30-'MIN and MAX'!D$30)</f>
        <v>0.86281588447653434</v>
      </c>
      <c r="E25">
        <f t="shared" si="0"/>
        <v>2.141916447660978E-2</v>
      </c>
      <c r="F25">
        <f t="shared" si="1"/>
        <v>0.62581053662627162</v>
      </c>
      <c r="G25">
        <f t="shared" si="2"/>
        <v>0.86222417214127367</v>
      </c>
      <c r="H25" s="3">
        <f>IFERROR(VLOOKUP(A25,'GDP Data'!A$2:Q$144,3,FALSE),"Not Found")</f>
        <v>31682400000</v>
      </c>
      <c r="I25">
        <f t="shared" si="3"/>
        <v>2.9940096633266507E-3</v>
      </c>
      <c r="J25">
        <f t="shared" si="4"/>
        <v>-0.62281652696294498</v>
      </c>
    </row>
    <row r="26" spans="1:10" x14ac:dyDescent="0.25">
      <c r="A26" t="s">
        <v>163</v>
      </c>
      <c r="B26">
        <f>('CON Score and Page Rank'!EL148-'MIN and MAX'!B$30)/('MIN and MAX'!F$30-'MIN and MAX'!B$30)</f>
        <v>1.2481857822633309E-3</v>
      </c>
      <c r="C26">
        <f>('CON Score and Page Rank'!EM148-'MIN and MAX'!C$30)/('MIN and MAX'!G$30-'MIN and MAX'!C$30)</f>
        <v>2.2631290123282584E-2</v>
      </c>
      <c r="D26">
        <f>('CON Score and Page Rank'!EN148-'MIN and MAX'!D$30)/('MIN and MAX'!H$30-'MIN and MAX'!D$30)</f>
        <v>0.78906652913873132</v>
      </c>
      <c r="E26">
        <f t="shared" si="0"/>
        <v>2.1383104341019255E-2</v>
      </c>
      <c r="F26">
        <f t="shared" si="1"/>
        <v>0.62577782418938788</v>
      </c>
      <c r="G26">
        <f t="shared" si="2"/>
        <v>0.78781834335646794</v>
      </c>
      <c r="H26" s="3">
        <f>IFERROR(VLOOKUP(A26,'GDP Data'!A$2:Q$144,3,FALSE),"Not Found")</f>
        <v>15749753804.8344</v>
      </c>
      <c r="I26">
        <f t="shared" si="3"/>
        <v>1.4883631002288297E-3</v>
      </c>
      <c r="J26">
        <f t="shared" si="4"/>
        <v>-0.62428946108915906</v>
      </c>
    </row>
    <row r="27" spans="1:10" x14ac:dyDescent="0.25">
      <c r="A27" t="s">
        <v>82</v>
      </c>
      <c r="B27">
        <f>('CON Score and Page Rank'!EL68-'MIN and MAX'!B$30)/('MIN and MAX'!F$30-'MIN and MAX'!B$30)</f>
        <v>5.3548583021134958E-4</v>
      </c>
      <c r="C27">
        <f>('CON Score and Page Rank'!EM68-'MIN and MAX'!C$30)/('MIN and MAX'!G$30-'MIN and MAX'!C$30)</f>
        <v>2.1874680796278769E-2</v>
      </c>
      <c r="D27">
        <f>('CON Score and Page Rank'!EN68-'MIN and MAX'!D$30)/('MIN and MAX'!H$30-'MIN and MAX'!D$30)</f>
        <v>0.69314079422382668</v>
      </c>
      <c r="E27">
        <f t="shared" si="0"/>
        <v>2.1339194966067419E-2</v>
      </c>
      <c r="F27">
        <f t="shared" si="1"/>
        <v>0.6257379912094726</v>
      </c>
      <c r="G27">
        <f t="shared" si="2"/>
        <v>0.69260530839361534</v>
      </c>
      <c r="H27" s="3">
        <f>IFERROR(VLOOKUP(A27,'GDP Data'!A$2:Q$144,3,FALSE),"Not Found")</f>
        <v>5023265365.2516899</v>
      </c>
      <c r="I27">
        <f t="shared" si="3"/>
        <v>4.7470220201176796E-4</v>
      </c>
      <c r="J27">
        <f t="shared" si="4"/>
        <v>-0.62526328900746087</v>
      </c>
    </row>
    <row r="28" spans="1:10" x14ac:dyDescent="0.25">
      <c r="A28" t="s">
        <v>139</v>
      </c>
      <c r="B28">
        <f>('CON Score and Page Rank'!EL125-'MIN and MAX'!B$30)/('MIN and MAX'!F$30-'MIN and MAX'!B$30)</f>
        <v>1.1006803753523301E-4</v>
      </c>
      <c r="C28">
        <f>('CON Score and Page Rank'!EM125-'MIN and MAX'!C$30)/('MIN and MAX'!G$30-'MIN and MAX'!C$30)</f>
        <v>2.1115581692388679E-2</v>
      </c>
      <c r="D28">
        <f>('CON Score and Page Rank'!EN125-'MIN and MAX'!D$30)/('MIN and MAX'!H$30-'MIN and MAX'!D$30)</f>
        <v>0.82826199071686435</v>
      </c>
      <c r="E28">
        <f t="shared" si="0"/>
        <v>2.1005513654853446E-2</v>
      </c>
      <c r="F28">
        <f t="shared" si="1"/>
        <v>0.62543528772115664</v>
      </c>
      <c r="G28">
        <f t="shared" si="2"/>
        <v>0.82815192267932913</v>
      </c>
      <c r="H28" s="3">
        <f>IFERROR(VLOOKUP(A28,'GDP Data'!A$2:Q$144,3,FALSE),"Not Found")</f>
        <v>3219488663.7723098</v>
      </c>
      <c r="I28">
        <f t="shared" si="3"/>
        <v>3.0424400204229798E-4</v>
      </c>
      <c r="J28">
        <f t="shared" si="4"/>
        <v>-0.62513104371911432</v>
      </c>
    </row>
    <row r="29" spans="1:10" x14ac:dyDescent="0.25">
      <c r="A29" t="s">
        <v>178</v>
      </c>
      <c r="B29">
        <f>('CON Score and Page Rank'!EL163-'MIN and MAX'!B$30)/('MIN and MAX'!F$30-'MIN and MAX'!B$30)</f>
        <v>3.8967828870382711E-3</v>
      </c>
      <c r="C29">
        <f>('CON Score and Page Rank'!EM163-'MIN and MAX'!C$30)/('MIN and MAX'!G$30-'MIN and MAX'!C$30)</f>
        <v>2.4895523086415513E-2</v>
      </c>
      <c r="D29">
        <f>('CON Score and Page Rank'!EN163-'MIN and MAX'!D$30)/('MIN and MAX'!H$30-'MIN and MAX'!D$30)</f>
        <v>0.88189788550799386</v>
      </c>
      <c r="E29">
        <f t="shared" si="0"/>
        <v>2.0998740199377242E-2</v>
      </c>
      <c r="F29">
        <f t="shared" si="1"/>
        <v>0.62542914308994191</v>
      </c>
      <c r="G29">
        <f t="shared" si="2"/>
        <v>0.87800110262095554</v>
      </c>
      <c r="H29" s="3">
        <f>IFERROR(VLOOKUP(A29,'GDP Data'!A$2:Q$144,3,FALSE),"Not Found")</f>
        <v>14183497963.1071</v>
      </c>
      <c r="I29">
        <f t="shared" si="3"/>
        <v>1.3403507929107808E-3</v>
      </c>
      <c r="J29">
        <f t="shared" si="4"/>
        <v>-0.62408879229703118</v>
      </c>
    </row>
    <row r="30" spans="1:10" x14ac:dyDescent="0.25">
      <c r="A30" t="s">
        <v>219</v>
      </c>
      <c r="B30">
        <f>('CON Score and Page Rank'!EL204-'MIN and MAX'!B$30)/('MIN and MAX'!F$30-'MIN and MAX'!B$30)</f>
        <v>3.6922801425357311E-3</v>
      </c>
      <c r="C30">
        <f>('CON Score and Page Rank'!EM204-'MIN and MAX'!C$30)/('MIN and MAX'!G$30-'MIN and MAX'!C$30)</f>
        <v>2.4604016463885769E-2</v>
      </c>
      <c r="D30">
        <f>('CON Score and Page Rank'!EN204-'MIN and MAX'!D$30)/('MIN and MAX'!H$30-'MIN and MAX'!D$30)</f>
        <v>0.86797318205260443</v>
      </c>
      <c r="E30">
        <f t="shared" si="0"/>
        <v>2.0911736321350037E-2</v>
      </c>
      <c r="F30">
        <f t="shared" si="1"/>
        <v>0.62535021635209131</v>
      </c>
      <c r="G30">
        <f t="shared" si="2"/>
        <v>0.86428090191006868</v>
      </c>
      <c r="H30" s="3">
        <f>IFERROR(VLOOKUP(A30,'GDP Data'!A$2:Q$144,3,FALSE),"Not Found")</f>
        <v>52030158775.405502</v>
      </c>
      <c r="I30">
        <f t="shared" si="3"/>
        <v>4.916887551384491E-3</v>
      </c>
      <c r="J30">
        <f t="shared" si="4"/>
        <v>-0.62043332880070678</v>
      </c>
    </row>
    <row r="31" spans="1:10" x14ac:dyDescent="0.25">
      <c r="A31" t="s">
        <v>110</v>
      </c>
      <c r="B31">
        <f>('CON Score and Page Rank'!EL96-'MIN and MAX'!B$30)/('MIN and MAX'!F$30-'MIN and MAX'!B$30)</f>
        <v>5.3376383397741372E-3</v>
      </c>
      <c r="C31">
        <f>('CON Score and Page Rank'!EM96-'MIN and MAX'!C$30)/('MIN and MAX'!G$30-'MIN and MAX'!C$30)</f>
        <v>2.6215776141171453E-2</v>
      </c>
      <c r="D31">
        <f>('CON Score and Page Rank'!EN96-'MIN and MAX'!D$30)/('MIN and MAX'!H$30-'MIN and MAX'!D$30)</f>
        <v>0.91799896854048479</v>
      </c>
      <c r="E31">
        <f t="shared" si="0"/>
        <v>2.0878137801397315E-2</v>
      </c>
      <c r="F31">
        <f t="shared" si="1"/>
        <v>0.62531973700293353</v>
      </c>
      <c r="G31">
        <f t="shared" si="2"/>
        <v>0.91266133020071061</v>
      </c>
      <c r="H31" s="3">
        <f>IFERROR(VLOOKUP(A31,'GDP Data'!A$2:Q$144,3,FALSE),"Not Found")</f>
        <v>184137469733.33301</v>
      </c>
      <c r="I31">
        <f t="shared" si="3"/>
        <v>1.7401123770993284E-2</v>
      </c>
      <c r="J31">
        <f t="shared" si="4"/>
        <v>-0.6079186132319403</v>
      </c>
    </row>
    <row r="32" spans="1:10" x14ac:dyDescent="0.25">
      <c r="A32" t="s">
        <v>57</v>
      </c>
      <c r="B32">
        <f>('CON Score and Page Rank'!EL42-'MIN and MAX'!B$30)/('MIN and MAX'!F$30-'MIN and MAX'!B$30)</f>
        <v>1.6500026870134112E-3</v>
      </c>
      <c r="C32">
        <f>('CON Score and Page Rank'!EM42-'MIN and MAX'!C$30)/('MIN and MAX'!G$30-'MIN and MAX'!C$30)</f>
        <v>2.242876844229089E-2</v>
      </c>
      <c r="D32">
        <f>('CON Score and Page Rank'!EN42-'MIN and MAX'!D$30)/('MIN and MAX'!H$30-'MIN and MAX'!D$30)</f>
        <v>0.91851469829809185</v>
      </c>
      <c r="E32">
        <f t="shared" si="0"/>
        <v>2.0778765755277477E-2</v>
      </c>
      <c r="F32">
        <f t="shared" si="1"/>
        <v>0.62522959031508885</v>
      </c>
      <c r="G32">
        <f t="shared" si="2"/>
        <v>0.91686469561107842</v>
      </c>
      <c r="H32" s="3">
        <f>IFERROR(VLOOKUP(A32,'GDP Data'!A$2:Q$144,3,FALSE),"Not Found")</f>
        <v>4613630622.7750101</v>
      </c>
      <c r="I32">
        <f t="shared" si="3"/>
        <v>4.3599142323839522E-4</v>
      </c>
      <c r="J32">
        <f t="shared" si="4"/>
        <v>-0.62479359889185049</v>
      </c>
    </row>
    <row r="33" spans="1:10" x14ac:dyDescent="0.25">
      <c r="A33" t="s">
        <v>206</v>
      </c>
      <c r="B33">
        <f>('CON Score and Page Rank'!EL191-'MIN and MAX'!B$30)/('MIN and MAX'!F$30-'MIN and MAX'!B$30)</f>
        <v>8.8062119168707165E-4</v>
      </c>
      <c r="C33">
        <f>('CON Score and Page Rank'!EM191-'MIN and MAX'!C$30)/('MIN and MAX'!G$30-'MIN and MAX'!C$30)</f>
        <v>2.1618333319510682E-2</v>
      </c>
      <c r="D33">
        <f>('CON Score and Page Rank'!EN191-'MIN and MAX'!D$30)/('MIN and MAX'!H$30-'MIN and MAX'!D$30)</f>
        <v>0.8824136152656008</v>
      </c>
      <c r="E33">
        <f t="shared" si="0"/>
        <v>2.0737712127823611E-2</v>
      </c>
      <c r="F33">
        <f t="shared" si="1"/>
        <v>0.62519234796491618</v>
      </c>
      <c r="G33">
        <f t="shared" si="2"/>
        <v>0.88153299407391372</v>
      </c>
      <c r="H33" s="3">
        <f>IFERROR(VLOOKUP(A33,'GDP Data'!A$2:Q$144,3,FALSE),"Not Found")</f>
        <v>25601765400.515301</v>
      </c>
      <c r="I33">
        <f t="shared" si="3"/>
        <v>2.4193853056386104E-3</v>
      </c>
      <c r="J33">
        <f t="shared" si="4"/>
        <v>-0.62277296265927762</v>
      </c>
    </row>
    <row r="34" spans="1:10" x14ac:dyDescent="0.25">
      <c r="A34" t="s">
        <v>130</v>
      </c>
      <c r="B34">
        <f>('CON Score and Page Rank'!EL116-'MIN and MAX'!B$30)/('MIN and MAX'!F$30-'MIN and MAX'!B$30)</f>
        <v>4.0104852199949445E-4</v>
      </c>
      <c r="C34">
        <f>('CON Score and Page Rank'!EM116-'MIN and MAX'!C$30)/('MIN and MAX'!G$30-'MIN and MAX'!C$30)</f>
        <v>2.1128714021182299E-2</v>
      </c>
      <c r="D34">
        <f>('CON Score and Page Rank'!EN116-'MIN and MAX'!D$30)/('MIN and MAX'!H$30-'MIN and MAX'!D$30)</f>
        <v>0.68540484785972156</v>
      </c>
      <c r="E34">
        <f t="shared" si="0"/>
        <v>2.0727665499182805E-2</v>
      </c>
      <c r="F34">
        <f t="shared" si="1"/>
        <v>0.62518323403065257</v>
      </c>
      <c r="G34">
        <f t="shared" si="2"/>
        <v>0.68500379933772204</v>
      </c>
      <c r="H34" s="3">
        <f>IFERROR(VLOOKUP(A34,'GDP Data'!A$2:Q$144,3,FALSE),"Not Found")</f>
        <v>5707720390.8514996</v>
      </c>
      <c r="I34">
        <f t="shared" si="3"/>
        <v>5.3938369586192824E-4</v>
      </c>
      <c r="J34">
        <f t="shared" si="4"/>
        <v>-0.62464385033479064</v>
      </c>
    </row>
    <row r="35" spans="1:10" x14ac:dyDescent="0.25">
      <c r="A35" t="s">
        <v>125</v>
      </c>
      <c r="B35">
        <f>('CON Score and Page Rank'!EL111-'MIN and MAX'!B$30)/('MIN and MAX'!F$30-'MIN and MAX'!B$30)</f>
        <v>1.7946705561774608E-4</v>
      </c>
      <c r="C35">
        <f>('CON Score and Page Rank'!EM111-'MIN and MAX'!C$30)/('MIN and MAX'!G$30-'MIN and MAX'!C$30)</f>
        <v>2.0885805998294239E-2</v>
      </c>
      <c r="D35">
        <f>('CON Score and Page Rank'!EN111-'MIN and MAX'!D$30)/('MIN and MAX'!H$30-'MIN and MAX'!D$30)</f>
        <v>0.67973182052604431</v>
      </c>
      <c r="E35">
        <f t="shared" si="0"/>
        <v>2.0706338942676494E-2</v>
      </c>
      <c r="F35">
        <f t="shared" si="1"/>
        <v>0.62516388735815021</v>
      </c>
      <c r="G35">
        <f t="shared" si="2"/>
        <v>0.67955235347042653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171</v>
      </c>
      <c r="B36">
        <f>('CON Score and Page Rank'!EL157-'MIN and MAX'!B$30)/('MIN and MAX'!F$30-'MIN and MAX'!B$30)</f>
        <v>3.5322593908174285E-4</v>
      </c>
      <c r="C36">
        <f>('CON Score and Page Rank'!EM157-'MIN and MAX'!C$30)/('MIN and MAX'!G$30-'MIN and MAX'!C$30)</f>
        <v>2.0983373447187703E-2</v>
      </c>
      <c r="D36">
        <f>('CON Score and Page Rank'!EN157-'MIN and MAX'!D$30)/('MIN and MAX'!H$30-'MIN and MAX'!D$30)</f>
        <v>0.67973182052604431</v>
      </c>
      <c r="E36">
        <f t="shared" si="0"/>
        <v>2.0630147508105962E-2</v>
      </c>
      <c r="F36">
        <f t="shared" si="1"/>
        <v>0.62509476927377083</v>
      </c>
      <c r="G36">
        <f t="shared" si="2"/>
        <v>0.67937859458696259</v>
      </c>
      <c r="H36" s="3">
        <f>IFERROR(VLOOKUP(A36,'GDP Data'!A$2:Q$144,3,FALSE),"Not Found")</f>
        <v>11401421329.197399</v>
      </c>
      <c r="I36">
        <f t="shared" si="3"/>
        <v>1.0774425433450622E-3</v>
      </c>
      <c r="J36">
        <f t="shared" si="4"/>
        <v>-0.62401732673042576</v>
      </c>
    </row>
    <row r="37" spans="1:10" x14ac:dyDescent="0.25">
      <c r="A37" t="s">
        <v>58</v>
      </c>
      <c r="B37">
        <f>('CON Score and Page Rank'!EL43-'MIN and MAX'!B$30)/('MIN and MAX'!F$30-'MIN and MAX'!B$30)</f>
        <v>5.1857365876239962E-3</v>
      </c>
      <c r="C37">
        <f>('CON Score and Page Rank'!EM43-'MIN and MAX'!C$30)/('MIN and MAX'!G$30-'MIN and MAX'!C$30)</f>
        <v>2.5800947264083114E-2</v>
      </c>
      <c r="D37">
        <f>('CON Score and Page Rank'!EN43-'MIN and MAX'!D$30)/('MIN and MAX'!H$30-'MIN and MAX'!D$30)</f>
        <v>0.93604951005673032</v>
      </c>
      <c r="E37">
        <f t="shared" si="0"/>
        <v>2.061521067645912E-2</v>
      </c>
      <c r="F37">
        <f t="shared" si="1"/>
        <v>0.62508121912609416</v>
      </c>
      <c r="G37">
        <f t="shared" si="2"/>
        <v>0.93086377346910631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46</v>
      </c>
      <c r="B38">
        <f>('CON Score and Page Rank'!EL31-'MIN and MAX'!B$30)/('MIN and MAX'!F$30-'MIN and MAX'!B$30)</f>
        <v>7.5467145625524278E-3</v>
      </c>
      <c r="C38">
        <f>('CON Score and Page Rank'!EM31-'MIN and MAX'!C$30)/('MIN and MAX'!G$30-'MIN and MAX'!C$30)</f>
        <v>2.8129271041690794E-2</v>
      </c>
      <c r="D38">
        <f>('CON Score and Page Rank'!EN31-'MIN and MAX'!D$30)/('MIN and MAX'!H$30-'MIN and MAX'!D$30)</f>
        <v>0.99174832387828782</v>
      </c>
      <c r="E38">
        <f t="shared" si="0"/>
        <v>2.0582556479138366E-2</v>
      </c>
      <c r="F38">
        <f t="shared" si="1"/>
        <v>0.62505159643190977</v>
      </c>
      <c r="G38">
        <f t="shared" si="2"/>
        <v>0.98420160931573542</v>
      </c>
      <c r="H38" s="3">
        <f>IFERROR(VLOOKUP(A38,'GDP Data'!A$2:Q$144,3,FALSE),"Not Found")</f>
        <v>8976196808.5106392</v>
      </c>
      <c r="I38">
        <f t="shared" si="3"/>
        <v>8.4825707599811551E-4</v>
      </c>
      <c r="J38">
        <f t="shared" si="4"/>
        <v>-0.62420333935591166</v>
      </c>
    </row>
    <row r="39" spans="1:10" x14ac:dyDescent="0.25">
      <c r="A39" t="s">
        <v>75</v>
      </c>
      <c r="B39">
        <f>('CON Score and Page Rank'!EL61-'MIN and MAX'!B$30)/('MIN and MAX'!F$30-'MIN and MAX'!B$30)</f>
        <v>1.6300153993661608E-4</v>
      </c>
      <c r="C39">
        <f>('CON Score and Page Rank'!EM61-'MIN and MAX'!C$30)/('MIN and MAX'!G$30-'MIN and MAX'!C$30)</f>
        <v>2.0709037909034531E-2</v>
      </c>
      <c r="D39">
        <f>('CON Score and Page Rank'!EN61-'MIN and MAX'!D$30)/('MIN and MAX'!H$30-'MIN and MAX'!D$30)</f>
        <v>0.67148014440433212</v>
      </c>
      <c r="E39">
        <f t="shared" si="0"/>
        <v>2.0546036369097916E-2</v>
      </c>
      <c r="F39">
        <f t="shared" si="1"/>
        <v>0.62501846672301864</v>
      </c>
      <c r="G39">
        <f t="shared" si="2"/>
        <v>0.67131714286439548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117</v>
      </c>
      <c r="B40">
        <f>('CON Score and Page Rank'!EL103-'MIN and MAX'!B$30)/('MIN and MAX'!F$30-'MIN and MAX'!B$30)</f>
        <v>2.276018278715902E-4</v>
      </c>
      <c r="C40">
        <f>('CON Score and Page Rank'!EM103-'MIN and MAX'!C$30)/('MIN and MAX'!G$30-'MIN and MAX'!C$30)</f>
        <v>2.0745557873854945E-2</v>
      </c>
      <c r="D40">
        <f>('CON Score and Page Rank'!EN103-'MIN and MAX'!D$30)/('MIN and MAX'!H$30-'MIN and MAX'!D$30)</f>
        <v>0.76018566271273857</v>
      </c>
      <c r="E40">
        <f t="shared" si="0"/>
        <v>2.0517956045983353E-2</v>
      </c>
      <c r="F40">
        <f t="shared" si="1"/>
        <v>0.62499299328032298</v>
      </c>
      <c r="G40">
        <f t="shared" si="2"/>
        <v>0.75995806088486695</v>
      </c>
      <c r="H40" s="3">
        <f>IFERROR(VLOOKUP(A40,'GDP Data'!A$2:Q$144,3,FALSE),"Not Found")</f>
        <v>15716489369.9266</v>
      </c>
      <c r="I40">
        <f t="shared" si="3"/>
        <v>1.4852195871250544E-3</v>
      </c>
      <c r="J40">
        <f t="shared" si="4"/>
        <v>-0.62350777369319788</v>
      </c>
    </row>
    <row r="41" spans="1:10" x14ac:dyDescent="0.25">
      <c r="A41" t="s">
        <v>258</v>
      </c>
      <c r="B41">
        <f>('CON Score and Page Rank'!EL177-'MIN and MAX'!B$30)/('MIN and MAX'!F$30-'MIN and MAX'!B$30)</f>
        <v>4.6365384782312436E-3</v>
      </c>
      <c r="C41">
        <f>('CON Score and Page Rank'!EM177-'MIN and MAX'!C$30)/('MIN and MAX'!G$30-'MIN and MAX'!C$30)</f>
        <v>2.5129307187764207E-2</v>
      </c>
      <c r="D41">
        <f>('CON Score and Page Rank'!EN177-'MIN and MAX'!D$30)/('MIN and MAX'!H$30-'MIN and MAX'!D$30)</f>
        <v>0.93604951005673032</v>
      </c>
      <c r="E41">
        <f t="shared" si="0"/>
        <v>2.0492768709532962E-2</v>
      </c>
      <c r="F41">
        <f t="shared" si="1"/>
        <v>0.62497014424938035</v>
      </c>
      <c r="G41">
        <f t="shared" si="2"/>
        <v>0.93141297157849912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214</v>
      </c>
      <c r="B42">
        <f>('CON Score and Page Rank'!EL199-'MIN and MAX'!B$30)/('MIN and MAX'!F$30-'MIN and MAX'!B$30)</f>
        <v>2.232994209670693E-4</v>
      </c>
      <c r="C42">
        <f>('CON Score and Page Rank'!EM199-'MIN and MAX'!C$30)/('MIN and MAX'!G$30-'MIN and MAX'!C$30)</f>
        <v>2.0699666345133004E-2</v>
      </c>
      <c r="D42">
        <f>('CON Score and Page Rank'!EN199-'MIN and MAX'!D$30)/('MIN and MAX'!H$30-'MIN and MAX'!D$30)</f>
        <v>0.77514182568334189</v>
      </c>
      <c r="E42">
        <f t="shared" si="0"/>
        <v>2.0476366924165934E-2</v>
      </c>
      <c r="F42">
        <f t="shared" si="1"/>
        <v>0.62495526514923783</v>
      </c>
      <c r="G42">
        <f t="shared" si="2"/>
        <v>0.77491852626237478</v>
      </c>
      <c r="H42" s="3">
        <f>IFERROR(VLOOKUP(A42,'GDP Data'!A$2:Q$144,3,FALSE),"Not Found")</f>
        <v>7651174661.4287205</v>
      </c>
      <c r="I42">
        <f t="shared" si="3"/>
        <v>7.2304152690823938E-4</v>
      </c>
      <c r="J42">
        <f t="shared" si="4"/>
        <v>-0.62423222362232955</v>
      </c>
    </row>
    <row r="43" spans="1:10" x14ac:dyDescent="0.25">
      <c r="A43" t="s">
        <v>69</v>
      </c>
      <c r="B43">
        <f>('CON Score and Page Rank'!EL55-'MIN and MAX'!B$30)/('MIN and MAX'!F$30-'MIN and MAX'!B$30)</f>
        <v>1.394174862807035E-3</v>
      </c>
      <c r="C43">
        <f>('CON Score and Page Rank'!EM55-'MIN and MAX'!C$30)/('MIN and MAX'!G$30-'MIN and MAX'!C$30)</f>
        <v>2.1861180645741347E-2</v>
      </c>
      <c r="D43">
        <f>('CON Score and Page Rank'!EN55-'MIN and MAX'!D$30)/('MIN and MAX'!H$30-'MIN and MAX'!D$30)</f>
        <v>0.8824136152656008</v>
      </c>
      <c r="E43">
        <f t="shared" si="0"/>
        <v>2.0467005782934311E-2</v>
      </c>
      <c r="F43">
        <f t="shared" si="1"/>
        <v>0.62494677306409496</v>
      </c>
      <c r="G43">
        <f t="shared" si="2"/>
        <v>0.88101944040279379</v>
      </c>
      <c r="H43" s="3">
        <f>IFERROR(VLOOKUP(A43,'GDP Data'!A$2:Q$144,3,FALSE),"Not Found")</f>
        <v>10953485244.423901</v>
      </c>
      <c r="I43">
        <f t="shared" si="3"/>
        <v>1.0351122600848117E-3</v>
      </c>
      <c r="J43">
        <f t="shared" si="4"/>
        <v>-0.62391166080401017</v>
      </c>
    </row>
    <row r="44" spans="1:10" x14ac:dyDescent="0.25">
      <c r="A44" t="s">
        <v>84</v>
      </c>
      <c r="B44">
        <f>('CON Score and Page Rank'!EL70-'MIN and MAX'!B$30)/('MIN and MAX'!F$30-'MIN and MAX'!B$30)</f>
        <v>8.7405663089575719E-4</v>
      </c>
      <c r="C44">
        <f>('CON Score and Page Rank'!EM70-'MIN and MAX'!C$30)/('MIN and MAX'!G$30-'MIN and MAX'!C$30)</f>
        <v>2.1053526643802899E-2</v>
      </c>
      <c r="D44">
        <f>('CON Score and Page Rank'!EN70-'MIN and MAX'!D$30)/('MIN and MAX'!H$30-'MIN and MAX'!D$30)</f>
        <v>0.77514182568334189</v>
      </c>
      <c r="E44">
        <f t="shared" si="0"/>
        <v>2.0179470012907142E-2</v>
      </c>
      <c r="F44">
        <f t="shared" si="1"/>
        <v>0.62468593112396287</v>
      </c>
      <c r="G44">
        <f t="shared" si="2"/>
        <v>0.7742677690524461</v>
      </c>
      <c r="H44" s="3">
        <f>IFERROR(VLOOKUP(A44,'GDP Data'!A$2:Q$144,3,FALSE),"Not Found")</f>
        <v>5314909953.9299202</v>
      </c>
      <c r="I44">
        <f t="shared" si="3"/>
        <v>5.0226282610462542E-4</v>
      </c>
      <c r="J44">
        <f t="shared" si="4"/>
        <v>-0.62418366829785821</v>
      </c>
    </row>
    <row r="45" spans="1:10" x14ac:dyDescent="0.25">
      <c r="A45" t="s">
        <v>47</v>
      </c>
      <c r="B45">
        <f>('CON Score and Page Rank'!EL32-'MIN and MAX'!B$30)/('MIN and MAX'!F$30-'MIN and MAX'!B$30)</f>
        <v>1.9601988264696412E-3</v>
      </c>
      <c r="C45">
        <f>('CON Score and Page Rank'!EM32-'MIN and MAX'!C$30)/('MIN and MAX'!G$30-'MIN and MAX'!C$30)</f>
        <v>2.2108515882819674E-2</v>
      </c>
      <c r="D45">
        <f>('CON Score and Page Rank'!EN32-'MIN and MAX'!D$30)/('MIN and MAX'!H$30-'MIN and MAX'!D$30)</f>
        <v>0.84889118102114491</v>
      </c>
      <c r="E45">
        <f t="shared" si="0"/>
        <v>2.0148317056350031E-2</v>
      </c>
      <c r="F45">
        <f t="shared" si="1"/>
        <v>0.62465767030052366</v>
      </c>
      <c r="G45">
        <f t="shared" si="2"/>
        <v>0.84693098219467522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160</v>
      </c>
      <c r="B46">
        <f>('CON Score and Page Rank'!EL145-'MIN and MAX'!B$30)/('MIN and MAX'!F$30-'MIN and MAX'!B$30)</f>
        <v>8.2750582204828213E-3</v>
      </c>
      <c r="C46">
        <f>('CON Score and Page Rank'!EM145-'MIN and MAX'!C$30)/('MIN and MAX'!G$30-'MIN and MAX'!C$30)</f>
        <v>2.8392928823875334E-2</v>
      </c>
      <c r="D46">
        <f>('CON Score and Page Rank'!EN145-'MIN and MAX'!D$30)/('MIN and MAX'!H$30-'MIN and MAX'!D$30)</f>
        <v>0.99174832387828782</v>
      </c>
      <c r="E46">
        <f t="shared" si="0"/>
        <v>2.0117870603392513E-2</v>
      </c>
      <c r="F46">
        <f t="shared" si="1"/>
        <v>0.6246300503913248</v>
      </c>
      <c r="G46">
        <f t="shared" si="2"/>
        <v>0.98347326565780502</v>
      </c>
      <c r="H46" s="3">
        <f>IFERROR(VLOOKUP(A46,'GDP Data'!A$2:Q$144,3,FALSE),"Not Found")</f>
        <v>78921234457.548706</v>
      </c>
      <c r="I46">
        <f t="shared" si="3"/>
        <v>7.4581136090564179E-3</v>
      </c>
      <c r="J46">
        <f t="shared" si="4"/>
        <v>-0.61717193678226834</v>
      </c>
    </row>
    <row r="47" spans="1:10" x14ac:dyDescent="0.25">
      <c r="A47" t="s">
        <v>131</v>
      </c>
      <c r="B47">
        <f>('CON Score and Page Rank'!EL117-'MIN and MAX'!B$30)/('MIN and MAX'!F$30-'MIN and MAX'!B$30)</f>
        <v>9.7918987314188507E-4</v>
      </c>
      <c r="C47">
        <f>('CON Score and Page Rank'!EM117-'MIN and MAX'!C$30)/('MIN and MAX'!G$30-'MIN and MAX'!C$30)</f>
        <v>2.104913948940651E-2</v>
      </c>
      <c r="D47">
        <f>('CON Score and Page Rank'!EN117-'MIN and MAX'!D$30)/('MIN and MAX'!H$30-'MIN and MAX'!D$30)</f>
        <v>0.74316658071170705</v>
      </c>
      <c r="E47">
        <f t="shared" si="0"/>
        <v>2.0069949616264626E-2</v>
      </c>
      <c r="F47">
        <f t="shared" si="1"/>
        <v>0.62458657822348185</v>
      </c>
      <c r="G47">
        <f t="shared" si="2"/>
        <v>0.74218739083856511</v>
      </c>
      <c r="H47" s="3">
        <f>IFERROR(VLOOKUP(A47,'GDP Data'!A$2:Q$144,3,FALSE),"Not Found")</f>
        <v>53991289844.329102</v>
      </c>
      <c r="I47">
        <f t="shared" si="3"/>
        <v>5.102215852630842E-3</v>
      </c>
      <c r="J47">
        <f t="shared" si="4"/>
        <v>-0.61948436237085103</v>
      </c>
    </row>
    <row r="48" spans="1:10" x14ac:dyDescent="0.25">
      <c r="A48" t="s">
        <v>208</v>
      </c>
      <c r="B48">
        <f>('CON Score and Page Rank'!EL193-'MIN and MAX'!B$30)/('MIN and MAX'!F$30-'MIN and MAX'!B$30)</f>
        <v>4.7061142709547689E-4</v>
      </c>
      <c r="C48">
        <f>('CON Score and Page Rank'!EM193-'MIN and MAX'!C$30)/('MIN and MAX'!G$30-'MIN and MAX'!C$30)</f>
        <v>2.0523664247689598E-2</v>
      </c>
      <c r="D48">
        <f>('CON Score and Page Rank'!EN193-'MIN and MAX'!D$30)/('MIN and MAX'!H$30-'MIN and MAX'!D$30)</f>
        <v>0.76121712222795257</v>
      </c>
      <c r="E48">
        <f t="shared" si="0"/>
        <v>2.0053052820594122E-2</v>
      </c>
      <c r="F48">
        <f t="shared" si="1"/>
        <v>0.62457125006808645</v>
      </c>
      <c r="G48">
        <f t="shared" si="2"/>
        <v>0.76074651080085709</v>
      </c>
      <c r="H48" s="3">
        <f>IFERROR(VLOOKUP(A48,'GDP Data'!A$2:Q$144,3,FALSE),"Not Found")</f>
        <v>12282533600</v>
      </c>
      <c r="I48">
        <f t="shared" si="3"/>
        <v>1.160708288782866E-3</v>
      </c>
      <c r="J48">
        <f t="shared" si="4"/>
        <v>-0.62341054177930355</v>
      </c>
    </row>
    <row r="49" spans="1:10" x14ac:dyDescent="0.25">
      <c r="A49" t="s">
        <v>94</v>
      </c>
      <c r="B49">
        <f>('CON Score and Page Rank'!EL80-'MIN and MAX'!B$30)/('MIN and MAX'!F$30-'MIN and MAX'!B$30)</f>
        <v>5.8459811018152204E-3</v>
      </c>
      <c r="C49">
        <f>('CON Score and Page Rank'!EM80-'MIN and MAX'!C$30)/('MIN and MAX'!G$30-'MIN and MAX'!C$30)</f>
        <v>2.5873636367044206E-2</v>
      </c>
      <c r="D49">
        <f>('CON Score and Page Rank'!EN80-'MIN and MAX'!D$30)/('MIN and MAX'!H$30-'MIN and MAX'!D$30)</f>
        <v>0.88292934502320786</v>
      </c>
      <c r="E49">
        <f t="shared" si="0"/>
        <v>2.0027655265228986E-2</v>
      </c>
      <c r="F49">
        <f t="shared" si="1"/>
        <v>0.62454821033422847</v>
      </c>
      <c r="G49">
        <f t="shared" si="2"/>
        <v>0.87708336392139263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100</v>
      </c>
      <c r="B50">
        <f>('CON Score and Page Rank'!EL86-'MIN and MAX'!B$30)/('MIN and MAX'!F$30-'MIN and MAX'!B$30)</f>
        <v>6.4892752972934816E-3</v>
      </c>
      <c r="C50">
        <f>('CON Score and Page Rank'!EM86-'MIN and MAX'!C$30)/('MIN and MAX'!G$30-'MIN and MAX'!C$30)</f>
        <v>2.64557318786439E-2</v>
      </c>
      <c r="D50">
        <f>('CON Score and Page Rank'!EN86-'MIN and MAX'!D$30)/('MIN and MAX'!H$30-'MIN and MAX'!D$30)</f>
        <v>0.93604951005673032</v>
      </c>
      <c r="E50">
        <f t="shared" si="0"/>
        <v>1.996645658135042E-2</v>
      </c>
      <c r="F50">
        <f t="shared" si="1"/>
        <v>0.62449269312523958</v>
      </c>
      <c r="G50">
        <f t="shared" si="2"/>
        <v>0.92956023475943683</v>
      </c>
      <c r="H50" s="3">
        <f>IFERROR(VLOOKUP(A50,'GDP Data'!A$2:Q$144,3,FALSE),"Not Found")</f>
        <v>39459581217.3759</v>
      </c>
      <c r="I50">
        <f t="shared" si="3"/>
        <v>3.7289589007034269E-3</v>
      </c>
      <c r="J50">
        <f t="shared" si="4"/>
        <v>-0.62076373422453612</v>
      </c>
    </row>
    <row r="51" spans="1:10" x14ac:dyDescent="0.25">
      <c r="A51" t="s">
        <v>66</v>
      </c>
      <c r="B51">
        <f>('CON Score and Page Rank'!EL52-'MIN and MAX'!B$30)/('MIN and MAX'!F$30-'MIN and MAX'!B$30)</f>
        <v>8.2063925286317415E-4</v>
      </c>
      <c r="C51">
        <f>('CON Score and Page Rank'!EM52-'MIN and MAX'!C$30)/('MIN and MAX'!G$30-'MIN and MAX'!C$30)</f>
        <v>2.0619022338253946E-2</v>
      </c>
      <c r="D51">
        <f>('CON Score and Page Rank'!EN52-'MIN and MAX'!D$30)/('MIN and MAX'!H$30-'MIN and MAX'!D$30)</f>
        <v>0.70706549767921612</v>
      </c>
      <c r="E51">
        <f t="shared" si="0"/>
        <v>1.9798383085390774E-2</v>
      </c>
      <c r="F51">
        <f t="shared" si="1"/>
        <v>0.6243402229933781</v>
      </c>
      <c r="G51">
        <f t="shared" si="2"/>
        <v>0.70624485842635298</v>
      </c>
      <c r="H51" s="3">
        <f>IFERROR(VLOOKUP(A51,'GDP Data'!A$2:Q$144,3,FALSE),"Not Found")</f>
        <v>5489608299.6644497</v>
      </c>
      <c r="I51">
        <f t="shared" si="3"/>
        <v>5.1877194584607053E-4</v>
      </c>
      <c r="J51">
        <f t="shared" si="4"/>
        <v>-0.62382145104753206</v>
      </c>
    </row>
    <row r="52" spans="1:10" x14ac:dyDescent="0.25">
      <c r="A52" t="s">
        <v>111</v>
      </c>
      <c r="B52">
        <f>('CON Score and Page Rank'!EL97-'MIN and MAX'!B$30)/('MIN and MAX'!F$30-'MIN and MAX'!B$30)</f>
        <v>7.8025277451032539E-4</v>
      </c>
      <c r="C52">
        <f>('CON Score and Page Rank'!EM97-'MIN and MAX'!C$30)/('MIN and MAX'!G$30-'MIN and MAX'!C$30)</f>
        <v>2.0544108095832816E-2</v>
      </c>
      <c r="D52">
        <f>('CON Score and Page Rank'!EN97-'MIN and MAX'!D$30)/('MIN and MAX'!H$30-'MIN and MAX'!D$30)</f>
        <v>0.70706549767921612</v>
      </c>
      <c r="E52">
        <f t="shared" si="0"/>
        <v>1.976385532132249E-2</v>
      </c>
      <c r="F52">
        <f t="shared" si="1"/>
        <v>0.62430890066792588</v>
      </c>
      <c r="G52">
        <f t="shared" si="2"/>
        <v>0.70628524490470579</v>
      </c>
      <c r="H52" s="3">
        <f>IFERROR(VLOOKUP(A52,'GDP Data'!A$2:Q$144,3,FALSE),"Not Found")</f>
        <v>6507824767.0630302</v>
      </c>
      <c r="I52">
        <f t="shared" si="3"/>
        <v>6.1499413680223783E-4</v>
      </c>
      <c r="J52">
        <f t="shared" si="4"/>
        <v>-0.62369390653112367</v>
      </c>
    </row>
    <row r="53" spans="1:10" x14ac:dyDescent="0.25">
      <c r="A53" t="s">
        <v>78</v>
      </c>
      <c r="B53">
        <f>('CON Score and Page Rank'!EL64-'MIN and MAX'!B$30)/('MIN and MAX'!F$30-'MIN and MAX'!B$30)</f>
        <v>9.1035764615507893E-3</v>
      </c>
      <c r="C53">
        <f>('CON Score and Page Rank'!EM64-'MIN and MAX'!C$30)/('MIN and MAX'!G$30-'MIN and MAX'!C$30)</f>
        <v>2.8848744939768231E-2</v>
      </c>
      <c r="D53">
        <f>('CON Score and Page Rank'!EN64-'MIN and MAX'!D$30)/('MIN and MAX'!H$30-'MIN and MAX'!D$30)</f>
        <v>0.99174832387828782</v>
      </c>
      <c r="E53">
        <f t="shared" si="0"/>
        <v>1.9745168478217442E-2</v>
      </c>
      <c r="F53">
        <f t="shared" si="1"/>
        <v>0.62429194864693027</v>
      </c>
      <c r="G53">
        <f t="shared" si="2"/>
        <v>0.98264474741673702</v>
      </c>
      <c r="H53" s="3">
        <f>IFERROR(VLOOKUP(A53,'GDP Data'!A$2:Q$144,3,FALSE),"Not Found")</f>
        <v>96684636118.598404</v>
      </c>
      <c r="I53">
        <f t="shared" si="3"/>
        <v>9.1367678848289433E-3</v>
      </c>
      <c r="J53">
        <f t="shared" si="4"/>
        <v>-0.61515518076210129</v>
      </c>
    </row>
    <row r="54" spans="1:10" x14ac:dyDescent="0.25">
      <c r="A54" t="s">
        <v>211</v>
      </c>
      <c r="B54">
        <f>('CON Score and Page Rank'!EL196-'MIN and MAX'!B$30)/('MIN and MAX'!F$30-'MIN and MAX'!B$30)</f>
        <v>4.2246781345987129E-4</v>
      </c>
      <c r="C54">
        <f>('CON Score and Page Rank'!EM196-'MIN and MAX'!C$30)/('MIN and MAX'!G$30-'MIN and MAX'!C$30)</f>
        <v>2.0111101783788329E-2</v>
      </c>
      <c r="D54">
        <f>('CON Score and Page Rank'!EN196-'MIN and MAX'!D$30)/('MIN and MAX'!H$30-'MIN and MAX'!D$30)</f>
        <v>0.70758122743682306</v>
      </c>
      <c r="E54">
        <f t="shared" si="0"/>
        <v>1.9688633970328457E-2</v>
      </c>
      <c r="F54">
        <f t="shared" si="1"/>
        <v>0.62424066260790712</v>
      </c>
      <c r="G54">
        <f t="shared" si="2"/>
        <v>0.70715875962336316</v>
      </c>
      <c r="H54" s="3">
        <f>IFERROR(VLOOKUP(A54,'GDP Data'!A$2:Q$144,3,FALSE),"Not Found")</f>
        <v>18405203853.1036</v>
      </c>
      <c r="I54">
        <f t="shared" si="3"/>
        <v>1.7393050460725538E-3</v>
      </c>
      <c r="J54">
        <f t="shared" si="4"/>
        <v>-0.62250135756183456</v>
      </c>
    </row>
    <row r="55" spans="1:10" x14ac:dyDescent="0.25">
      <c r="A55" t="s">
        <v>202</v>
      </c>
      <c r="B55">
        <f>('CON Score and Page Rank'!EL187-'MIN and MAX'!B$30)/('MIN and MAX'!F$30-'MIN and MAX'!B$30)</f>
        <v>6.1883036068202425E-3</v>
      </c>
      <c r="C55">
        <f>('CON Score and Page Rank'!EM187-'MIN and MAX'!C$30)/('MIN and MAX'!G$30-'MIN and MAX'!C$30)</f>
        <v>2.5819691605819321E-2</v>
      </c>
      <c r="D55">
        <f>('CON Score and Page Rank'!EN187-'MIN and MAX'!D$30)/('MIN and MAX'!H$30-'MIN and MAX'!D$30)</f>
        <v>0.86797318205260443</v>
      </c>
      <c r="E55">
        <f t="shared" si="0"/>
        <v>1.9631387998999078E-2</v>
      </c>
      <c r="F55">
        <f t="shared" si="1"/>
        <v>0.6241887311552573</v>
      </c>
      <c r="G55">
        <f t="shared" si="2"/>
        <v>0.86178487844578422</v>
      </c>
      <c r="H55" s="3">
        <f>IFERROR(VLOOKUP(A55,'GDP Data'!A$2:Q$144,3,FALSE),"Not Found")</f>
        <v>98211749595.544205</v>
      </c>
      <c r="I55">
        <f t="shared" si="3"/>
        <v>9.281081210428397E-3</v>
      </c>
      <c r="J55">
        <f t="shared" si="4"/>
        <v>-0.61490764994482894</v>
      </c>
    </row>
    <row r="56" spans="1:10" x14ac:dyDescent="0.25">
      <c r="A56" t="s">
        <v>198</v>
      </c>
      <c r="B56">
        <f>('CON Score and Page Rank'!EL183-'MIN and MAX'!B$30)/('MIN and MAX'!F$30-'MIN and MAX'!B$30)</f>
        <v>4.9786994039266929E-4</v>
      </c>
      <c r="C56">
        <f>('CON Score and Page Rank'!EM183-'MIN and MAX'!C$30)/('MIN and MAX'!G$30-'MIN and MAX'!C$30)</f>
        <v>2.0120438143628568E-2</v>
      </c>
      <c r="D56">
        <f>('CON Score and Page Rank'!EN183-'MIN and MAX'!D$30)/('MIN and MAX'!H$30-'MIN and MAX'!D$30)</f>
        <v>0.80092831356369265</v>
      </c>
      <c r="E56">
        <f t="shared" si="0"/>
        <v>1.96225682032359E-2</v>
      </c>
      <c r="F56">
        <f t="shared" si="1"/>
        <v>0.62418073015893527</v>
      </c>
      <c r="G56">
        <f t="shared" si="2"/>
        <v>0.80043044362329996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185</v>
      </c>
      <c r="B57">
        <f>('CON Score and Page Rank'!EL170-'MIN and MAX'!B$30)/('MIN and MAX'!F$30-'MIN and MAX'!B$30)</f>
        <v>6.6511336825822815E-3</v>
      </c>
      <c r="C57">
        <f>('CON Score and Page Rank'!EM170-'MIN and MAX'!C$30)/('MIN and MAX'!G$30-'MIN and MAX'!C$30)</f>
        <v>2.6231009788244025E-2</v>
      </c>
      <c r="D57">
        <f>('CON Score and Page Rank'!EN170-'MIN and MAX'!D$30)/('MIN and MAX'!H$30-'MIN and MAX'!D$30)</f>
        <v>0.93604951005673032</v>
      </c>
      <c r="E57">
        <f t="shared" si="0"/>
        <v>1.9579876105661743E-2</v>
      </c>
      <c r="F57">
        <f t="shared" si="1"/>
        <v>0.62414200144856125</v>
      </c>
      <c r="G57">
        <f t="shared" si="2"/>
        <v>0.92939837637414802</v>
      </c>
      <c r="H57" s="3">
        <f>IFERROR(VLOOKUP(A57,'GDP Data'!A$2:Q$144,3,FALSE),"Not Found")</f>
        <v>12237388001.7264</v>
      </c>
      <c r="I57">
        <f t="shared" si="3"/>
        <v>1.156441997167085E-3</v>
      </c>
      <c r="J57">
        <f t="shared" si="4"/>
        <v>-0.62298555945139411</v>
      </c>
    </row>
    <row r="58" spans="1:10" x14ac:dyDescent="0.25">
      <c r="A58" t="s">
        <v>56</v>
      </c>
      <c r="B58">
        <f>('CON Score and Page Rank'!EL41-'MIN and MAX'!B$30)/('MIN and MAX'!F$30-'MIN and MAX'!B$30)</f>
        <v>1.4068352160398795E-3</v>
      </c>
      <c r="C58">
        <f>('CON Score and Page Rank'!EM41-'MIN and MAX'!C$30)/('MIN and MAX'!G$30-'MIN and MAX'!C$30)</f>
        <v>2.0983629587081901E-2</v>
      </c>
      <c r="D58">
        <f>('CON Score and Page Rank'!EN41-'MIN and MAX'!D$30)/('MIN and MAX'!H$30-'MIN and MAX'!D$30)</f>
        <v>0.78287777204744713</v>
      </c>
      <c r="E58">
        <f t="shared" si="0"/>
        <v>1.9576794371042022E-2</v>
      </c>
      <c r="F58">
        <f t="shared" si="1"/>
        <v>0.62413920581156235</v>
      </c>
      <c r="G58">
        <f t="shared" si="2"/>
        <v>0.78147093683140723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159</v>
      </c>
      <c r="B59">
        <f>('CON Score and Page Rank'!EL144-'MIN and MAX'!B$30)/('MIN and MAX'!F$30-'MIN and MAX'!B$30)</f>
        <v>1.399707349268801E-4</v>
      </c>
      <c r="C59">
        <f>('CON Score and Page Rank'!EM144-'MIN and MAX'!C$30)/('MIN and MAX'!G$30-'MIN and MAX'!C$30)</f>
        <v>1.9667492979630375E-2</v>
      </c>
      <c r="D59">
        <f>('CON Score and Page Rank'!EN144-'MIN and MAX'!D$30)/('MIN and MAX'!H$30-'MIN and MAX'!D$30)</f>
        <v>0.57194430118617845</v>
      </c>
      <c r="E59">
        <f t="shared" si="0"/>
        <v>1.9527522244703496E-2</v>
      </c>
      <c r="F59">
        <f t="shared" si="1"/>
        <v>0.62409450793961629</v>
      </c>
      <c r="G59">
        <f t="shared" si="2"/>
        <v>0.57180433045125156</v>
      </c>
      <c r="H59" s="3">
        <f>IFERROR(VLOOKUP(A59,'GDP Data'!A$2:Q$144,3,FALSE),"Not Found")</f>
        <v>3081024212.4292402</v>
      </c>
      <c r="I59">
        <f t="shared" si="3"/>
        <v>2.9115901146871853E-4</v>
      </c>
      <c r="J59">
        <f t="shared" si="4"/>
        <v>-0.62380334892814759</v>
      </c>
    </row>
    <row r="60" spans="1:10" x14ac:dyDescent="0.25">
      <c r="A60" t="s">
        <v>122</v>
      </c>
      <c r="B60">
        <f>('CON Score and Page Rank'!EL108-'MIN and MAX'!B$30)/('MIN and MAX'!F$30-'MIN and MAX'!B$30)</f>
        <v>2.5441563490170771E-3</v>
      </c>
      <c r="C60">
        <f>('CON Score and Page Rank'!EM108-'MIN and MAX'!C$30)/('MIN and MAX'!G$30-'MIN and MAX'!C$30)</f>
        <v>2.2005808640978144E-2</v>
      </c>
      <c r="D60">
        <f>('CON Score and Page Rank'!EN108-'MIN and MAX'!D$30)/('MIN and MAX'!H$30-'MIN and MAX'!D$30)</f>
        <v>0.81433728726147503</v>
      </c>
      <c r="E60">
        <f t="shared" si="0"/>
        <v>1.9461652291961066E-2</v>
      </c>
      <c r="F60">
        <f t="shared" si="1"/>
        <v>0.62403475312626533</v>
      </c>
      <c r="G60">
        <f t="shared" si="2"/>
        <v>0.81179313091245797</v>
      </c>
      <c r="H60" s="3">
        <f>IFERROR(VLOOKUP(A60,'GDP Data'!A$2:Q$144,3,FALSE),"Not Found")</f>
        <v>22066031834.2948</v>
      </c>
      <c r="I60">
        <f t="shared" si="3"/>
        <v>2.0852559320995927E-3</v>
      </c>
      <c r="J60">
        <f t="shared" si="4"/>
        <v>-0.6219494971941657</v>
      </c>
    </row>
    <row r="61" spans="1:10" x14ac:dyDescent="0.25">
      <c r="A61" t="s">
        <v>217</v>
      </c>
      <c r="B61">
        <f>('CON Score and Page Rank'!EL202-'MIN and MAX'!B$30)/('MIN and MAX'!F$30-'MIN and MAX'!B$30)</f>
        <v>4.9317963755966338E-5</v>
      </c>
      <c r="C61">
        <f>('CON Score and Page Rank'!EM202-'MIN and MAX'!C$30)/('MIN and MAX'!G$30-'MIN and MAX'!C$30)</f>
        <v>1.9503762532378753E-2</v>
      </c>
      <c r="D61">
        <f>('CON Score and Page Rank'!EN202-'MIN and MAX'!D$30)/('MIN and MAX'!H$30-'MIN and MAX'!D$30)</f>
        <v>0.63950489943269728</v>
      </c>
      <c r="E61">
        <f t="shared" si="0"/>
        <v>1.9454444568622786E-2</v>
      </c>
      <c r="F61">
        <f t="shared" si="1"/>
        <v>0.6240282145431203</v>
      </c>
      <c r="G61">
        <f t="shared" si="2"/>
        <v>0.63945558146894133</v>
      </c>
      <c r="H61" s="3">
        <f>IFERROR(VLOOKUP(A61,'GDP Data'!A$2:Q$144,3,FALSE),"Not Found")</f>
        <v>5323146565.7031498</v>
      </c>
      <c r="I61">
        <f t="shared" si="3"/>
        <v>5.0304119186107442E-4</v>
      </c>
      <c r="J61">
        <f t="shared" si="4"/>
        <v>-0.62352517335125923</v>
      </c>
    </row>
    <row r="62" spans="1:10" x14ac:dyDescent="0.25">
      <c r="A62" t="s">
        <v>148</v>
      </c>
      <c r="B62">
        <f>('CON Score and Page Rank'!EL133-'MIN and MAX'!B$30)/('MIN and MAX'!F$30-'MIN and MAX'!B$30)</f>
        <v>8.3651004953883674E-5</v>
      </c>
      <c r="C62">
        <f>('CON Score and Page Rank'!EM133-'MIN and MAX'!C$30)/('MIN and MAX'!G$30-'MIN and MAX'!C$30)</f>
        <v>1.9519458687980665E-2</v>
      </c>
      <c r="D62">
        <f>('CON Score and Page Rank'!EN133-'MIN and MAX'!D$30)/('MIN and MAX'!H$30-'MIN and MAX'!D$30)</f>
        <v>0.69932955131511088</v>
      </c>
      <c r="E62">
        <f t="shared" si="0"/>
        <v>1.943580768302678E-2</v>
      </c>
      <c r="F62">
        <f t="shared" si="1"/>
        <v>0.62401130784175085</v>
      </c>
      <c r="G62">
        <f t="shared" si="2"/>
        <v>0.69924590031015699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28</v>
      </c>
      <c r="B63">
        <f>('CON Score and Page Rank'!EL15-'MIN and MAX'!B$30)/('MIN and MAX'!F$30-'MIN and MAX'!B$30)</f>
        <v>9.1476711583334883E-3</v>
      </c>
      <c r="C63">
        <f>('CON Score and Page Rank'!EM15-'MIN and MAX'!C$30)/('MIN and MAX'!G$30-'MIN and MAX'!C$30)</f>
        <v>2.8564110392788562E-2</v>
      </c>
      <c r="D63">
        <f>('CON Score and Page Rank'!EN15-'MIN and MAX'!D$30)/('MIN and MAX'!H$30-'MIN and MAX'!D$30)</f>
        <v>0.95564724084579677</v>
      </c>
      <c r="E63">
        <f t="shared" si="0"/>
        <v>1.9416439234455074E-2</v>
      </c>
      <c r="F63">
        <f t="shared" si="1"/>
        <v>0.62399373749319109</v>
      </c>
      <c r="G63">
        <f t="shared" si="2"/>
        <v>0.94649956968746329</v>
      </c>
      <c r="H63" s="3">
        <f>IFERROR(VLOOKUP(A63,'GDP Data'!A$2:Q$144,3,FALSE),"Not Found")</f>
        <v>8234846804.6058197</v>
      </c>
      <c r="I63">
        <f t="shared" si="3"/>
        <v>7.7819896564036858E-4</v>
      </c>
      <c r="J63">
        <f t="shared" si="4"/>
        <v>-0.62321553852755074</v>
      </c>
    </row>
    <row r="64" spans="1:10" x14ac:dyDescent="0.25">
      <c r="A64" t="s">
        <v>102</v>
      </c>
      <c r="B64">
        <f>('CON Score and Page Rank'!EL88-'MIN and MAX'!B$30)/('MIN and MAX'!F$30-'MIN and MAX'!B$30)</f>
        <v>1.5116661457947132E-4</v>
      </c>
      <c r="C64">
        <f>('CON Score and Page Rank'!EM88-'MIN and MAX'!C$30)/('MIN and MAX'!G$30-'MIN and MAX'!C$30)</f>
        <v>1.9549531453852759E-2</v>
      </c>
      <c r="D64">
        <f>('CON Score and Page Rank'!EN88-'MIN and MAX'!D$30)/('MIN and MAX'!H$30-'MIN and MAX'!D$30)</f>
        <v>0.74780814853017019</v>
      </c>
      <c r="E64">
        <f t="shared" si="0"/>
        <v>1.9398364839273288E-2</v>
      </c>
      <c r="F64">
        <f t="shared" si="1"/>
        <v>0.62397734106256431</v>
      </c>
      <c r="G64">
        <f t="shared" si="2"/>
        <v>0.74765698191559071</v>
      </c>
      <c r="H64" s="3">
        <f>IFERROR(VLOOKUP(A64,'GDP Data'!A$2:Q$144,3,FALSE),"Not Found")</f>
        <v>3557333364.30795</v>
      </c>
      <c r="I64">
        <f t="shared" si="3"/>
        <v>3.3617057004558702E-4</v>
      </c>
      <c r="J64">
        <f t="shared" si="4"/>
        <v>-0.62364117049251877</v>
      </c>
    </row>
    <row r="65" spans="1:10" x14ac:dyDescent="0.25">
      <c r="A65" t="s">
        <v>123</v>
      </c>
      <c r="B65">
        <f>('CON Score and Page Rank'!EL109-'MIN and MAX'!B$30)/('MIN and MAX'!F$30-'MIN and MAX'!B$30)</f>
        <v>1.6770167733887382E-4</v>
      </c>
      <c r="C65">
        <f>('CON Score and Page Rank'!EM109-'MIN and MAX'!C$30)/('MIN and MAX'!G$30-'MIN and MAX'!C$30)</f>
        <v>1.956283251935393E-2</v>
      </c>
      <c r="D65">
        <f>('CON Score and Page Rank'!EN109-'MIN and MAX'!D$30)/('MIN and MAX'!H$30-'MIN and MAX'!D$30)</f>
        <v>0.69932955131511088</v>
      </c>
      <c r="E65">
        <f t="shared" si="0"/>
        <v>1.9395130842015055E-2</v>
      </c>
      <c r="F65">
        <f t="shared" si="1"/>
        <v>0.62397440729846554</v>
      </c>
      <c r="G65">
        <f t="shared" si="2"/>
        <v>0.69916184963777195</v>
      </c>
      <c r="H65" s="3">
        <f>IFERROR(VLOOKUP(A65,'GDP Data'!A$2:Q$144,3,FALSE),"Not Found")</f>
        <v>5840503868.5724602</v>
      </c>
      <c r="I65">
        <f t="shared" si="3"/>
        <v>5.519318303285935E-4</v>
      </c>
      <c r="J65">
        <f t="shared" si="4"/>
        <v>-0.62342247546813689</v>
      </c>
    </row>
    <row r="66" spans="1:10" x14ac:dyDescent="0.25">
      <c r="A66" t="s">
        <v>218</v>
      </c>
      <c r="B66">
        <f>('CON Score and Page Rank'!EL203-'MIN and MAX'!B$30)/('MIN and MAX'!F$30-'MIN and MAX'!B$30)</f>
        <v>4.6330904606691522E-4</v>
      </c>
      <c r="C66">
        <f>('CON Score and Page Rank'!EM203-'MIN and MAX'!C$30)/('MIN and MAX'!G$30-'MIN and MAX'!C$30)</f>
        <v>1.9843190379853666E-2</v>
      </c>
      <c r="D66">
        <f>('CON Score and Page Rank'!EN203-'MIN and MAX'!D$30)/('MIN and MAX'!H$30-'MIN and MAX'!D$30)</f>
        <v>0.69365652398143374</v>
      </c>
      <c r="E66">
        <f t="shared" si="0"/>
        <v>1.937988133378675E-2</v>
      </c>
      <c r="F66">
        <f t="shared" si="1"/>
        <v>0.62396057350202361</v>
      </c>
      <c r="G66">
        <f t="shared" si="2"/>
        <v>0.69319321493536679</v>
      </c>
      <c r="H66" s="3">
        <f>IFERROR(VLOOKUP(A66,'GDP Data'!A$2:Q$144,3,FALSE),"Not Found")</f>
        <v>8495806432.1846704</v>
      </c>
      <c r="I66">
        <f t="shared" si="3"/>
        <v>8.0285983876580112E-4</v>
      </c>
      <c r="J66">
        <f t="shared" si="4"/>
        <v>-0.62315771366325778</v>
      </c>
    </row>
    <row r="67" spans="1:10" x14ac:dyDescent="0.25">
      <c r="A67" t="s">
        <v>50</v>
      </c>
      <c r="B67">
        <f>('CON Score and Page Rank'!EL35-'MIN and MAX'!B$30)/('MIN and MAX'!F$30-'MIN and MAX'!B$30)</f>
        <v>3.7628150837525167E-3</v>
      </c>
      <c r="C67">
        <f>('CON Score and Page Rank'!EM35-'MIN and MAX'!C$30)/('MIN and MAX'!G$30-'MIN and MAX'!C$30)</f>
        <v>2.3131390520409644E-2</v>
      </c>
      <c r="D67">
        <f>('CON Score and Page Rank'!EN35-'MIN and MAX'!D$30)/('MIN and MAX'!H$30-'MIN and MAX'!D$30)</f>
        <v>0.8824136152656008</v>
      </c>
      <c r="E67">
        <f t="shared" ref="E67:E130" si="5">C67-B67</f>
        <v>1.9368575436657126E-2</v>
      </c>
      <c r="F67">
        <f t="shared" ref="F67:F130" si="6">(E67-MIN(E$3:E$220))/(MAX(E$3:E$220)-MIN(E$3:E$220))</f>
        <v>0.62395031720541771</v>
      </c>
      <c r="G67">
        <f t="shared" ref="G67:G130" si="7">D67-B67</f>
        <v>0.87865080018184827</v>
      </c>
      <c r="H67" s="3" t="str">
        <f>IFERROR(VLOOKUP(A67,'GDP Data'!A$2:Q$144,3,FALSE),"Not Found")</f>
        <v>Not Found</v>
      </c>
      <c r="I67" t="str">
        <f t="shared" ref="I67:I130" si="8">IFERROR((H67-MIN(H$3:H$220))/(MAX(H$3:H$220)-MIN(H$3:H$220)),"No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53</v>
      </c>
      <c r="B68">
        <f>('CON Score and Page Rank'!EL38-'MIN and MAX'!B$30)/('MIN and MAX'!F$30-'MIN and MAX'!B$30)</f>
        <v>5.0495461288597608E-3</v>
      </c>
      <c r="C68">
        <f>('CON Score and Page Rank'!EM38-'MIN and MAX'!C$30)/('MIN and MAX'!G$30-'MIN and MAX'!C$30)</f>
        <v>2.4364712608513726E-2</v>
      </c>
      <c r="D68">
        <f>('CON Score and Page Rank'!EN38-'MIN and MAX'!D$30)/('MIN and MAX'!H$30-'MIN and MAX'!D$30)</f>
        <v>0.86281588447653434</v>
      </c>
      <c r="E68">
        <f t="shared" si="5"/>
        <v>1.9315166479653964E-2</v>
      </c>
      <c r="F68">
        <f t="shared" si="6"/>
        <v>0.62390186655190827</v>
      </c>
      <c r="G68">
        <f t="shared" si="7"/>
        <v>0.85776633834767457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184</v>
      </c>
      <c r="B69">
        <f>('CON Score and Page Rank'!EL169-'MIN and MAX'!B$30)/('MIN and MAX'!F$30-'MIN and MAX'!B$30)</f>
        <v>7.2628945485760047E-3</v>
      </c>
      <c r="C69">
        <f>('CON Score and Page Rank'!EM169-'MIN and MAX'!C$30)/('MIN and MAX'!G$30-'MIN and MAX'!C$30)</f>
        <v>2.6483748241763506E-2</v>
      </c>
      <c r="D69">
        <f>('CON Score and Page Rank'!EN169-'MIN and MAX'!D$30)/('MIN and MAX'!H$30-'MIN and MAX'!D$30)</f>
        <v>0.93604951005673032</v>
      </c>
      <c r="E69">
        <f t="shared" si="5"/>
        <v>1.9220853693187503E-2</v>
      </c>
      <c r="F69">
        <f t="shared" si="6"/>
        <v>0.62381630943948763</v>
      </c>
      <c r="G69">
        <f t="shared" si="7"/>
        <v>0.92878661550815433</v>
      </c>
      <c r="H69" s="3">
        <f>IFERROR(VLOOKUP(A69,'GDP Data'!A$2:Q$144,3,FALSE),"Not Found")</f>
        <v>8362398701.5894299</v>
      </c>
      <c r="I69">
        <f t="shared" si="8"/>
        <v>7.9025271195202985E-4</v>
      </c>
      <c r="J69">
        <f t="shared" si="9"/>
        <v>-0.62302605672753564</v>
      </c>
    </row>
    <row r="70" spans="1:10" x14ac:dyDescent="0.25">
      <c r="A70" t="s">
        <v>193</v>
      </c>
      <c r="B70">
        <f>('CON Score and Page Rank'!EL179-'MIN and MAX'!B$30)/('MIN and MAX'!F$30-'MIN and MAX'!B$30)</f>
        <v>7.5992968348689649E-3</v>
      </c>
      <c r="C70">
        <f>('CON Score and Page Rank'!EM179-'MIN and MAX'!C$30)/('MIN and MAX'!G$30-'MIN and MAX'!C$30)</f>
        <v>2.6638597554105341E-2</v>
      </c>
      <c r="D70">
        <f>('CON Score and Page Rank'!EN179-'MIN and MAX'!D$30)/('MIN and MAX'!H$30-'MIN and MAX'!D$30)</f>
        <v>0.93604951005673032</v>
      </c>
      <c r="E70">
        <f t="shared" si="5"/>
        <v>1.9039300719236377E-2</v>
      </c>
      <c r="F70">
        <f t="shared" si="6"/>
        <v>0.62365161121791457</v>
      </c>
      <c r="G70">
        <f t="shared" si="7"/>
        <v>0.92845021322186139</v>
      </c>
      <c r="H70" s="3">
        <f>IFERROR(VLOOKUP(A70,'GDP Data'!A$2:Q$144,3,FALSE),"Not Found")</f>
        <v>20876309970.384998</v>
      </c>
      <c r="I70">
        <f t="shared" si="8"/>
        <v>1.9728263574077466E-3</v>
      </c>
      <c r="J70">
        <f t="shared" si="9"/>
        <v>-0.62167878486050687</v>
      </c>
    </row>
    <row r="71" spans="1:10" x14ac:dyDescent="0.25">
      <c r="A71" t="s">
        <v>177</v>
      </c>
      <c r="B71">
        <f>('CON Score and Page Rank'!EL162-'MIN and MAX'!B$30)/('MIN and MAX'!F$30-'MIN and MAX'!B$30)</f>
        <v>5.6105997919136475E-4</v>
      </c>
      <c r="C71">
        <f>('CON Score and Page Rank'!EM162-'MIN and MAX'!C$30)/('MIN and MAX'!G$30-'MIN and MAX'!C$30)</f>
        <v>1.9595738605193144E-2</v>
      </c>
      <c r="D71">
        <f>('CON Score and Page Rank'!EN162-'MIN and MAX'!D$30)/('MIN and MAX'!H$30-'MIN and MAX'!D$30)</f>
        <v>0.67870036101083031</v>
      </c>
      <c r="E71">
        <f t="shared" si="5"/>
        <v>1.9034678626001778E-2</v>
      </c>
      <c r="F71">
        <f t="shared" si="6"/>
        <v>0.6236474182238857</v>
      </c>
      <c r="G71">
        <f t="shared" si="7"/>
        <v>0.678139301031639</v>
      </c>
      <c r="H71" s="3">
        <f>IFERROR(VLOOKUP(A71,'GDP Data'!A$2:Q$144,3,FALSE),"Not Found")</f>
        <v>5800774707.1742296</v>
      </c>
      <c r="I71">
        <f t="shared" si="8"/>
        <v>5.4817739590625912E-4</v>
      </c>
      <c r="J71">
        <f t="shared" si="9"/>
        <v>-0.62309924082797941</v>
      </c>
    </row>
    <row r="72" spans="1:10" x14ac:dyDescent="0.25">
      <c r="A72" t="s">
        <v>112</v>
      </c>
      <c r="B72">
        <f>('CON Score and Page Rank'!EL98-'MIN and MAX'!B$30)/('MIN and MAX'!F$30-'MIN and MAX'!B$30)</f>
        <v>2.3941661161153201E-4</v>
      </c>
      <c r="C72">
        <f>('CON Score and Page Rank'!EM98-'MIN and MAX'!C$30)/('MIN and MAX'!G$30-'MIN and MAX'!C$30)</f>
        <v>1.9243331384501242E-2</v>
      </c>
      <c r="D72">
        <f>('CON Score and Page Rank'!EN98-'MIN and MAX'!D$30)/('MIN and MAX'!H$30-'MIN and MAX'!D$30)</f>
        <v>0.75605982465188237</v>
      </c>
      <c r="E72">
        <f t="shared" si="5"/>
        <v>1.9003914772889711E-2</v>
      </c>
      <c r="F72">
        <f t="shared" si="6"/>
        <v>0.62361951038086871</v>
      </c>
      <c r="G72">
        <f t="shared" si="7"/>
        <v>0.75582040804027084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195</v>
      </c>
      <c r="B73">
        <f>('CON Score and Page Rank'!EL181-'MIN and MAX'!B$30)/('MIN and MAX'!F$30-'MIN and MAX'!B$30)</f>
        <v>7.7963420712028868E-3</v>
      </c>
      <c r="C73">
        <f>('CON Score and Page Rank'!EM181-'MIN and MAX'!C$30)/('MIN and MAX'!G$30-'MIN and MAX'!C$30)</f>
        <v>2.6795687787038135E-2</v>
      </c>
      <c r="D73">
        <f>('CON Score and Page Rank'!EN181-'MIN and MAX'!D$30)/('MIN and MAX'!H$30-'MIN and MAX'!D$30)</f>
        <v>0.93604951005673032</v>
      </c>
      <c r="E73">
        <f t="shared" si="5"/>
        <v>1.8999345715835246E-2</v>
      </c>
      <c r="F73">
        <f t="shared" si="6"/>
        <v>0.62361536549932395</v>
      </c>
      <c r="G73">
        <f t="shared" si="7"/>
        <v>0.92825316798552748</v>
      </c>
      <c r="H73" s="3">
        <f>IFERROR(VLOOKUP(A73,'GDP Data'!A$2:Q$144,3,FALSE),"Not Found")</f>
        <v>39309580983.228203</v>
      </c>
      <c r="I73">
        <f t="shared" si="8"/>
        <v>3.7147837703301132E-3</v>
      </c>
      <c r="J73">
        <f t="shared" si="9"/>
        <v>-0.61990058172899387</v>
      </c>
    </row>
    <row r="74" spans="1:10" x14ac:dyDescent="0.25">
      <c r="A74" t="s">
        <v>44</v>
      </c>
      <c r="B74">
        <f>('CON Score and Page Rank'!EL29-'MIN and MAX'!B$30)/('MIN and MAX'!F$30-'MIN and MAX'!B$30)</f>
        <v>3.0559254475057655E-4</v>
      </c>
      <c r="C74">
        <f>('CON Score and Page Rank'!EM29-'MIN and MAX'!C$30)/('MIN and MAX'!G$30-'MIN and MAX'!C$30)</f>
        <v>1.8939134304843709E-2</v>
      </c>
      <c r="D74">
        <f>('CON Score and Page Rank'!EN29-'MIN and MAX'!D$30)/('MIN and MAX'!H$30-'MIN and MAX'!D$30)</f>
        <v>0.68746776689014955</v>
      </c>
      <c r="E74">
        <f t="shared" si="5"/>
        <v>1.8633541760093134E-2</v>
      </c>
      <c r="F74">
        <f t="shared" si="6"/>
        <v>0.62328352152208677</v>
      </c>
      <c r="G74">
        <f t="shared" si="7"/>
        <v>0.68716217434539895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182</v>
      </c>
      <c r="B75">
        <f>('CON Score and Page Rank'!EL167-'MIN and MAX'!B$30)/('MIN and MAX'!F$30-'MIN and MAX'!B$30)</f>
        <v>8.1510989066555153E-3</v>
      </c>
      <c r="C75">
        <f>('CON Score and Page Rank'!EM167-'MIN and MAX'!C$30)/('MIN and MAX'!G$30-'MIN and MAX'!C$30)</f>
        <v>2.6698838986568208E-2</v>
      </c>
      <c r="D75">
        <f>('CON Score and Page Rank'!EN167-'MIN and MAX'!D$30)/('MIN and MAX'!H$30-'MIN and MAX'!D$30)</f>
        <v>0.88189788550799386</v>
      </c>
      <c r="E75">
        <f t="shared" si="5"/>
        <v>1.8547740079912695E-2</v>
      </c>
      <c r="F75">
        <f t="shared" si="6"/>
        <v>0.62320568537417809</v>
      </c>
      <c r="G75">
        <f t="shared" si="7"/>
        <v>0.87374678660133831</v>
      </c>
      <c r="H75" s="3">
        <f>IFERROR(VLOOKUP(A75,'GDP Data'!A$2:Q$144,3,FALSE),"Not Found")</f>
        <v>6254649538.98487</v>
      </c>
      <c r="I75">
        <f t="shared" si="8"/>
        <v>5.9106889504716435E-4</v>
      </c>
      <c r="J75">
        <f t="shared" si="9"/>
        <v>-0.62261461647913097</v>
      </c>
    </row>
    <row r="76" spans="1:10" x14ac:dyDescent="0.25">
      <c r="A76" t="s">
        <v>95</v>
      </c>
      <c r="B76">
        <f>('CON Score and Page Rank'!EL81-'MIN and MAX'!B$30)/('MIN and MAX'!F$30-'MIN and MAX'!B$30)</f>
        <v>4.9387216585895594E-5</v>
      </c>
      <c r="C76">
        <f>('CON Score and Page Rank'!EM81-'MIN and MAX'!C$30)/('MIN and MAX'!G$30-'MIN and MAX'!C$30)</f>
        <v>1.8592180071852024E-2</v>
      </c>
      <c r="D76">
        <f>('CON Score and Page Rank'!EN81-'MIN and MAX'!D$30)/('MIN and MAX'!H$30-'MIN and MAX'!D$30)</f>
        <v>0.63383187209902014</v>
      </c>
      <c r="E76">
        <f t="shared" si="5"/>
        <v>1.8542792855266128E-2</v>
      </c>
      <c r="F76">
        <f t="shared" si="6"/>
        <v>0.62320119743281721</v>
      </c>
      <c r="G76">
        <f t="shared" si="7"/>
        <v>0.63378248488243427</v>
      </c>
      <c r="H76" s="3">
        <f>IFERROR(VLOOKUP(A76,'GDP Data'!A$2:Q$144,3,FALSE),"Not Found")</f>
        <v>34110064452.1567</v>
      </c>
      <c r="I76">
        <f t="shared" si="8"/>
        <v>3.2234257059582617E-3</v>
      </c>
      <c r="J76">
        <f t="shared" si="9"/>
        <v>-0.61997777172685897</v>
      </c>
    </row>
    <row r="77" spans="1:10" x14ac:dyDescent="0.25">
      <c r="A77" t="s">
        <v>87</v>
      </c>
      <c r="B77">
        <f>('CON Score and Page Rank'!EL73-'MIN and MAX'!B$30)/('MIN and MAX'!F$30-'MIN and MAX'!B$30)</f>
        <v>6.7685141597844728E-3</v>
      </c>
      <c r="C77">
        <f>('CON Score and Page Rank'!EM73-'MIN and MAX'!C$30)/('MIN and MAX'!G$30-'MIN and MAX'!C$30)</f>
        <v>2.5220607099815235E-2</v>
      </c>
      <c r="D77">
        <f>('CON Score and Page Rank'!EN73-'MIN and MAX'!D$30)/('MIN and MAX'!H$30-'MIN and MAX'!D$30)</f>
        <v>0.84476534296028882</v>
      </c>
      <c r="E77">
        <f t="shared" si="5"/>
        <v>1.8452092940030761E-2</v>
      </c>
      <c r="F77">
        <f t="shared" si="6"/>
        <v>0.6231189177851143</v>
      </c>
      <c r="G77">
        <f t="shared" si="7"/>
        <v>0.8379968288005043</v>
      </c>
      <c r="H77" s="3">
        <f>IFERROR(VLOOKUP(A77,'GDP Data'!A$2:Q$144,3,FALSE),"Not Found")</f>
        <v>126878750295.944</v>
      </c>
      <c r="I77">
        <f t="shared" si="8"/>
        <v>1.1990133463906316E-2</v>
      </c>
      <c r="J77">
        <f t="shared" si="9"/>
        <v>-0.61112878432120799</v>
      </c>
    </row>
    <row r="78" spans="1:10" x14ac:dyDescent="0.25">
      <c r="A78" t="s">
        <v>187</v>
      </c>
      <c r="B78">
        <f>('CON Score and Page Rank'!EL172-'MIN and MAX'!B$30)/('MIN and MAX'!F$30-'MIN and MAX'!B$30)</f>
        <v>5.9865638230132499E-3</v>
      </c>
      <c r="C78">
        <f>('CON Score and Page Rank'!EM172-'MIN and MAX'!C$30)/('MIN and MAX'!G$30-'MIN and MAX'!C$30)</f>
        <v>2.4370261496932624E-2</v>
      </c>
      <c r="D78">
        <f>('CON Score and Page Rank'!EN172-'MIN and MAX'!D$30)/('MIN and MAX'!H$30-'MIN and MAX'!D$30)</f>
        <v>0.91851469829809185</v>
      </c>
      <c r="E78">
        <f t="shared" si="5"/>
        <v>1.8383697673919376E-2</v>
      </c>
      <c r="F78">
        <f t="shared" si="6"/>
        <v>0.62305687209978389</v>
      </c>
      <c r="G78">
        <f t="shared" si="7"/>
        <v>0.91252813447507863</v>
      </c>
      <c r="H78" s="3">
        <f>IFERROR(VLOOKUP(A78,'GDP Data'!A$2:Q$144,3,FALSE),"Not Found")</f>
        <v>4088368978.34589</v>
      </c>
      <c r="I78">
        <f t="shared" si="8"/>
        <v>3.863538187893752E-4</v>
      </c>
      <c r="J78">
        <f t="shared" si="9"/>
        <v>-0.62267051828099451</v>
      </c>
    </row>
    <row r="79" spans="1:10" x14ac:dyDescent="0.25">
      <c r="A79" t="s">
        <v>226</v>
      </c>
      <c r="B79">
        <f>('CON Score and Page Rank'!EL211-'MIN and MAX'!B$30)/('MIN and MAX'!F$30-'MIN and MAX'!B$30)</f>
        <v>9.3197942429755348E-3</v>
      </c>
      <c r="C79">
        <f>('CON Score and Page Rank'!EM211-'MIN and MAX'!C$30)/('MIN and MAX'!G$30-'MIN and MAX'!C$30)</f>
        <v>2.7700484361268291E-2</v>
      </c>
      <c r="D79">
        <f>('CON Score and Page Rank'!EN211-'MIN and MAX'!D$30)/('MIN and MAX'!H$30-'MIN and MAX'!D$30)</f>
        <v>0.93604951005673032</v>
      </c>
      <c r="E79">
        <f t="shared" si="5"/>
        <v>1.8380690118292756E-2</v>
      </c>
      <c r="F79">
        <f t="shared" si="6"/>
        <v>0.62305414375525614</v>
      </c>
      <c r="G79">
        <f t="shared" si="7"/>
        <v>0.92672971581375474</v>
      </c>
      <c r="H79" s="3">
        <f>IFERROR(VLOOKUP(A79,'GDP Data'!A$2:Q$144,3,FALSE),"Not Found")</f>
        <v>122903960204.505</v>
      </c>
      <c r="I79">
        <f t="shared" si="8"/>
        <v>1.1614512931892852E-2</v>
      </c>
      <c r="J79">
        <f t="shared" si="9"/>
        <v>-0.61143963082336328</v>
      </c>
    </row>
    <row r="80" spans="1:10" x14ac:dyDescent="0.25">
      <c r="A80" t="s">
        <v>121</v>
      </c>
      <c r="B80">
        <f>('CON Score and Page Rank'!EL107-'MIN and MAX'!B$30)/('MIN and MAX'!F$30-'MIN and MAX'!B$30)</f>
        <v>7.279381914030213E-5</v>
      </c>
      <c r="C80">
        <f>('CON Score and Page Rank'!EM107-'MIN and MAX'!C$30)/('MIN and MAX'!G$30-'MIN and MAX'!C$30)</f>
        <v>1.834016026675608E-2</v>
      </c>
      <c r="D80">
        <f>('CON Score and Page Rank'!EN107-'MIN and MAX'!D$30)/('MIN and MAX'!H$30-'MIN and MAX'!D$30)</f>
        <v>0.63434760185662709</v>
      </c>
      <c r="E80">
        <f t="shared" si="5"/>
        <v>1.8267366447615778E-2</v>
      </c>
      <c r="F80">
        <f t="shared" si="6"/>
        <v>0.62295134066359381</v>
      </c>
      <c r="G80">
        <f t="shared" si="7"/>
        <v>0.63427480803748681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45</v>
      </c>
      <c r="B81">
        <f>('CON Score and Page Rank'!EL30-'MIN and MAX'!B$30)/('MIN and MAX'!F$30-'MIN and MAX'!B$30)</f>
        <v>1.0461419430487867E-2</v>
      </c>
      <c r="C81">
        <f>('CON Score and Page Rank'!EM30-'MIN and MAX'!C$30)/('MIN and MAX'!G$30-'MIN and MAX'!C$30)</f>
        <v>2.870756694253767E-2</v>
      </c>
      <c r="D81">
        <f>('CON Score and Page Rank'!EN30-'MIN and MAX'!D$30)/('MIN and MAX'!H$30-'MIN and MAX'!D$30)</f>
        <v>0.93862815884476536</v>
      </c>
      <c r="E81">
        <f t="shared" si="5"/>
        <v>1.8246147512049803E-2</v>
      </c>
      <c r="F81">
        <f t="shared" si="6"/>
        <v>0.6229320916208746</v>
      </c>
      <c r="G81">
        <f t="shared" si="7"/>
        <v>0.92816673941427752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221</v>
      </c>
      <c r="B82">
        <f>('CON Score and Page Rank'!EL206-'MIN and MAX'!B$30)/('MIN and MAX'!F$30-'MIN and MAX'!B$30)</f>
        <v>2.1398615042325826E-4</v>
      </c>
      <c r="C82">
        <f>('CON Score and Page Rank'!EM206-'MIN and MAX'!C$30)/('MIN and MAX'!G$30-'MIN and MAX'!C$30)</f>
        <v>1.8455256910304734E-2</v>
      </c>
      <c r="D82">
        <f>('CON Score and Page Rank'!EN206-'MIN and MAX'!D$30)/('MIN and MAX'!H$30-'MIN and MAX'!D$30)</f>
        <v>0.67921609076843736</v>
      </c>
      <c r="E82">
        <f t="shared" si="5"/>
        <v>1.8241270759881474E-2</v>
      </c>
      <c r="F82">
        <f t="shared" si="6"/>
        <v>0.62292766760956986</v>
      </c>
      <c r="G82">
        <f t="shared" si="7"/>
        <v>0.67900210461801414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67</v>
      </c>
      <c r="B83">
        <f>('CON Score and Page Rank'!EL53-'MIN and MAX'!B$30)/('MIN and MAX'!F$30-'MIN and MAX'!B$30)</f>
        <v>2.5957729628099392E-4</v>
      </c>
      <c r="C83">
        <f>('CON Score and Page Rank'!EM53-'MIN and MAX'!C$30)/('MIN and MAX'!G$30-'MIN and MAX'!C$30)</f>
        <v>1.8490110144913124E-2</v>
      </c>
      <c r="D83">
        <f>('CON Score and Page Rank'!EN53-'MIN and MAX'!D$30)/('MIN and MAX'!H$30-'MIN and MAX'!D$30)</f>
        <v>0.56369262506446627</v>
      </c>
      <c r="E83">
        <f t="shared" si="5"/>
        <v>1.8230532848632131E-2</v>
      </c>
      <c r="F83">
        <f t="shared" si="6"/>
        <v>0.62291792656899247</v>
      </c>
      <c r="G83">
        <f t="shared" si="7"/>
        <v>0.56343304776818526</v>
      </c>
      <c r="H83" s="3">
        <f>IFERROR(VLOOKUP(A83,'GDP Data'!A$2:Q$144,3,FALSE),"Not Found")</f>
        <v>3190371050.4552398</v>
      </c>
      <c r="I83">
        <f t="shared" si="8"/>
        <v>3.0149236657136408E-4</v>
      </c>
      <c r="J83">
        <f t="shared" si="9"/>
        <v>-0.62261643420242108</v>
      </c>
    </row>
    <row r="84" spans="1:10" x14ac:dyDescent="0.25">
      <c r="A84" t="s">
        <v>96</v>
      </c>
      <c r="B84">
        <f>('CON Score and Page Rank'!EL82-'MIN and MAX'!B$30)/('MIN and MAX'!F$30-'MIN and MAX'!B$30)</f>
        <v>2.3992175702932023E-4</v>
      </c>
      <c r="C84">
        <f>('CON Score and Page Rank'!EM82-'MIN and MAX'!C$30)/('MIN and MAX'!G$30-'MIN and MAX'!C$30)</f>
        <v>1.8421079836459704E-2</v>
      </c>
      <c r="D84">
        <f>('CON Score and Page Rank'!EN82-'MIN and MAX'!D$30)/('MIN and MAX'!H$30-'MIN and MAX'!D$30)</f>
        <v>0.63434760185662709</v>
      </c>
      <c r="E84">
        <f t="shared" si="5"/>
        <v>1.8181158079430382E-2</v>
      </c>
      <c r="F84">
        <f t="shared" si="6"/>
        <v>0.62287313558319302</v>
      </c>
      <c r="G84">
        <f t="shared" si="7"/>
        <v>0.63410768009959773</v>
      </c>
      <c r="H84" s="3">
        <f>IFERROR(VLOOKUP(A84,'GDP Data'!A$2:Q$144,3,FALSE),"Not Found")</f>
        <v>5438332738.1037302</v>
      </c>
      <c r="I84">
        <f t="shared" si="8"/>
        <v>5.1392636827602236E-4</v>
      </c>
      <c r="J84">
        <f t="shared" si="9"/>
        <v>-0.62235920921491694</v>
      </c>
    </row>
    <row r="85" spans="1:10" x14ac:dyDescent="0.25">
      <c r="A85" t="s">
        <v>101</v>
      </c>
      <c r="B85">
        <f>('CON Score and Page Rank'!EL87-'MIN and MAX'!B$30)/('MIN and MAX'!F$30-'MIN and MAX'!B$30)</f>
        <v>7.4875660267310429E-4</v>
      </c>
      <c r="C85">
        <f>('CON Score and Page Rank'!EM87-'MIN and MAX'!C$30)/('MIN and MAX'!G$30-'MIN and MAX'!C$30)</f>
        <v>1.8679696154281153E-2</v>
      </c>
      <c r="D85">
        <f>('CON Score and Page Rank'!EN87-'MIN and MAX'!D$30)/('MIN and MAX'!H$30-'MIN and MAX'!D$30)</f>
        <v>0.68849922640536354</v>
      </c>
      <c r="E85">
        <f t="shared" si="5"/>
        <v>1.7930939551608047E-2</v>
      </c>
      <c r="F85">
        <f t="shared" si="6"/>
        <v>0.62264614648111372</v>
      </c>
      <c r="G85">
        <f t="shared" si="7"/>
        <v>0.68775046980269039</v>
      </c>
      <c r="H85" s="3">
        <f>IFERROR(VLOOKUP(A85,'GDP Data'!A$2:Q$144,3,FALSE),"Not Found")</f>
        <v>5398568543.6349201</v>
      </c>
      <c r="I85">
        <f t="shared" si="8"/>
        <v>5.1016862320323693E-4</v>
      </c>
      <c r="J85">
        <f t="shared" si="9"/>
        <v>-0.62213597785791053</v>
      </c>
    </row>
    <row r="86" spans="1:10" x14ac:dyDescent="0.25">
      <c r="A86" t="s">
        <v>64</v>
      </c>
      <c r="B86">
        <f>('CON Score and Page Rank'!EL50-'MIN and MAX'!B$30)/('MIN and MAX'!F$30-'MIN and MAX'!B$30)</f>
        <v>1.505682980385289E-3</v>
      </c>
      <c r="C86">
        <f>('CON Score and Page Rank'!EM50-'MIN and MAX'!C$30)/('MIN and MAX'!G$30-'MIN and MAX'!C$30)</f>
        <v>1.933358610011196E-2</v>
      </c>
      <c r="D86">
        <f>('CON Score and Page Rank'!EN50-'MIN and MAX'!D$30)/('MIN and MAX'!H$30-'MIN and MAX'!D$30)</f>
        <v>0.6879834966477566</v>
      </c>
      <c r="E86">
        <f t="shared" si="5"/>
        <v>1.7827903119726672E-2</v>
      </c>
      <c r="F86">
        <f t="shared" si="6"/>
        <v>0.62255267559645233</v>
      </c>
      <c r="G86">
        <f t="shared" si="7"/>
        <v>0.68647781366737126</v>
      </c>
      <c r="H86" s="3">
        <f>IFERROR(VLOOKUP(A86,'GDP Data'!A$2:Q$144,3,FALSE),"Not Found")</f>
        <v>8936063723.20121</v>
      </c>
      <c r="I86">
        <f t="shared" si="8"/>
        <v>8.4446447047468467E-4</v>
      </c>
      <c r="J86">
        <f t="shared" si="9"/>
        <v>-0.62170821112597763</v>
      </c>
    </row>
    <row r="87" spans="1:10" x14ac:dyDescent="0.25">
      <c r="A87" t="s">
        <v>127</v>
      </c>
      <c r="B87">
        <f>('CON Score and Page Rank'!EL113-'MIN and MAX'!B$30)/('MIN and MAX'!F$30-'MIN and MAX'!B$30)</f>
        <v>4.0104420858521944E-4</v>
      </c>
      <c r="C87">
        <f>('CON Score and Page Rank'!EM113-'MIN and MAX'!C$30)/('MIN and MAX'!G$30-'MIN and MAX'!C$30)</f>
        <v>1.8221432749162159E-2</v>
      </c>
      <c r="D87">
        <f>('CON Score and Page Rank'!EN113-'MIN and MAX'!D$30)/('MIN and MAX'!H$30-'MIN and MAX'!D$30)</f>
        <v>0.68024755028365136</v>
      </c>
      <c r="E87">
        <f t="shared" si="5"/>
        <v>1.782038854057694E-2</v>
      </c>
      <c r="F87">
        <f t="shared" si="6"/>
        <v>0.62254585864493184</v>
      </c>
      <c r="G87">
        <f t="shared" si="7"/>
        <v>0.67984650607506614</v>
      </c>
      <c r="H87" s="3">
        <f>IFERROR(VLOOKUP(A87,'GDP Data'!A$2:Q$144,3,FALSE),"Not Found")</f>
        <v>6777384700</v>
      </c>
      <c r="I87">
        <f t="shared" si="8"/>
        <v>6.4046774499034777E-4</v>
      </c>
      <c r="J87">
        <f t="shared" si="9"/>
        <v>-0.62190539089994146</v>
      </c>
    </row>
    <row r="88" spans="1:10" x14ac:dyDescent="0.25">
      <c r="A88" t="s">
        <v>224</v>
      </c>
      <c r="B88">
        <f>('CON Score and Page Rank'!EL209-'MIN and MAX'!B$30)/('MIN and MAX'!F$30-'MIN and MAX'!B$30)</f>
        <v>1.869687670682592E-4</v>
      </c>
      <c r="C88">
        <f>('CON Score and Page Rank'!EM209-'MIN and MAX'!C$30)/('MIN and MAX'!G$30-'MIN and MAX'!C$30)</f>
        <v>1.7980810562391532E-2</v>
      </c>
      <c r="D88">
        <f>('CON Score and Page Rank'!EN209-'MIN and MAX'!D$30)/('MIN and MAX'!H$30-'MIN and MAX'!D$30)</f>
        <v>0.56627127385250131</v>
      </c>
      <c r="E88">
        <f t="shared" si="5"/>
        <v>1.7793841795323274E-2</v>
      </c>
      <c r="F88">
        <f t="shared" si="6"/>
        <v>0.62252177640801387</v>
      </c>
      <c r="G88">
        <f t="shared" si="7"/>
        <v>0.56608430508543306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134</v>
      </c>
      <c r="B89">
        <f>('CON Score and Page Rank'!EL120-'MIN and MAX'!B$30)/('MIN and MAX'!F$30-'MIN and MAX'!B$30)</f>
        <v>6.0887134372365921E-4</v>
      </c>
      <c r="C89">
        <f>('CON Score and Page Rank'!EM120-'MIN and MAX'!C$30)/('MIN and MAX'!G$30-'MIN and MAX'!C$30)</f>
        <v>1.8237363193861607E-2</v>
      </c>
      <c r="D89">
        <f>('CON Score and Page Rank'!EN120-'MIN and MAX'!D$30)/('MIN and MAX'!H$30-'MIN and MAX'!D$30)</f>
        <v>0.58638473439917482</v>
      </c>
      <c r="E89">
        <f t="shared" si="5"/>
        <v>1.7628491850137949E-2</v>
      </c>
      <c r="F89">
        <f t="shared" si="6"/>
        <v>0.62237177698185975</v>
      </c>
      <c r="G89">
        <f t="shared" si="7"/>
        <v>0.58577586305545115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138</v>
      </c>
      <c r="B90">
        <f>('CON Score and Page Rank'!EL124-'MIN and MAX'!B$30)/('MIN and MAX'!F$30-'MIN and MAX'!B$30)</f>
        <v>5.2691278033000985E-4</v>
      </c>
      <c r="C90">
        <f>('CON Score and Page Rank'!EM124-'MIN and MAX'!C$30)/('MIN and MAX'!G$30-'MIN and MAX'!C$30)</f>
        <v>1.8072649460760214E-2</v>
      </c>
      <c r="D90">
        <f>('CON Score and Page Rank'!EN124-'MIN and MAX'!D$30)/('MIN and MAX'!H$30-'MIN and MAX'!D$30)</f>
        <v>0.65807117070654975</v>
      </c>
      <c r="E90">
        <f t="shared" si="5"/>
        <v>1.7545736680430205E-2</v>
      </c>
      <c r="F90">
        <f t="shared" si="6"/>
        <v>0.62229670451689145</v>
      </c>
      <c r="G90">
        <f t="shared" si="7"/>
        <v>0.65754425792621973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149</v>
      </c>
      <c r="B91">
        <f>('CON Score and Page Rank'!EL134-'MIN and MAX'!B$30)/('MIN and MAX'!F$30-'MIN and MAX'!B$30)</f>
        <v>3.5052124310771195E-3</v>
      </c>
      <c r="C91">
        <f>('CON Score and Page Rank'!EM134-'MIN and MAX'!C$30)/('MIN and MAX'!G$30-'MIN and MAX'!C$30)</f>
        <v>2.0918720581665488E-2</v>
      </c>
      <c r="D91">
        <f>('CON Score and Page Rank'!EN134-'MIN and MAX'!D$30)/('MIN and MAX'!H$30-'MIN and MAX'!D$30)</f>
        <v>0.68695203713254249</v>
      </c>
      <c r="E91">
        <f t="shared" si="5"/>
        <v>1.7413508150588369E-2</v>
      </c>
      <c r="F91">
        <f t="shared" si="6"/>
        <v>0.62217675162803343</v>
      </c>
      <c r="G91">
        <f t="shared" si="7"/>
        <v>0.68344682470146534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197</v>
      </c>
      <c r="B92">
        <f>('CON Score and Page Rank'!EL182-'MIN and MAX'!B$30)/('MIN and MAX'!F$30-'MIN and MAX'!B$30)</f>
        <v>1.1561323982258877E-2</v>
      </c>
      <c r="C92">
        <f>('CON Score and Page Rank'!EM182-'MIN and MAX'!C$30)/('MIN and MAX'!G$30-'MIN and MAX'!C$30)</f>
        <v>2.8938095275183786E-2</v>
      </c>
      <c r="D92">
        <f>('CON Score and Page Rank'!EN182-'MIN and MAX'!D$30)/('MIN and MAX'!H$30-'MIN and MAX'!D$30)</f>
        <v>0.93604951005673032</v>
      </c>
      <c r="E92">
        <f t="shared" si="5"/>
        <v>1.7376771292924909E-2</v>
      </c>
      <c r="F92">
        <f t="shared" si="6"/>
        <v>0.62214342529362154</v>
      </c>
      <c r="G92">
        <f t="shared" si="7"/>
        <v>0.92448818607447147</v>
      </c>
      <c r="H92" s="3">
        <f>IFERROR(VLOOKUP(A92,'GDP Data'!A$2:Q$144,3,FALSE),"Not Found")</f>
        <v>268696750000</v>
      </c>
      <c r="I92">
        <f t="shared" si="8"/>
        <v>2.5392036777657792E-2</v>
      </c>
      <c r="J92">
        <f t="shared" si="9"/>
        <v>-0.59675138851596377</v>
      </c>
    </row>
    <row r="93" spans="1:10" x14ac:dyDescent="0.25">
      <c r="A93" t="s">
        <v>26</v>
      </c>
      <c r="B93">
        <f>('CON Score and Page Rank'!EL11-'MIN and MAX'!B$30)/('MIN and MAX'!F$30-'MIN and MAX'!B$30)</f>
        <v>2.1816500058292432E-3</v>
      </c>
      <c r="C93">
        <f>('CON Score and Page Rank'!EM11-'MIN and MAX'!C$30)/('MIN and MAX'!G$30-'MIN and MAX'!C$30)</f>
        <v>1.9491589210771949E-2</v>
      </c>
      <c r="D93">
        <f>('CON Score and Page Rank'!EN11-'MIN and MAX'!D$30)/('MIN and MAX'!H$30-'MIN and MAX'!D$30)</f>
        <v>0.67354306343476023</v>
      </c>
      <c r="E93">
        <f t="shared" si="5"/>
        <v>1.7309939204942705E-2</v>
      </c>
      <c r="F93">
        <f t="shared" si="6"/>
        <v>0.62208279766635033</v>
      </c>
      <c r="G93">
        <f t="shared" si="7"/>
        <v>0.67136141342893096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180</v>
      </c>
      <c r="B94">
        <f>('CON Score and Page Rank'!EL165-'MIN and MAX'!B$30)/('MIN and MAX'!F$30-'MIN and MAX'!B$30)</f>
        <v>7.8749455779865401E-3</v>
      </c>
      <c r="C94">
        <f>('CON Score and Page Rank'!EM165-'MIN and MAX'!C$30)/('MIN and MAX'!G$30-'MIN and MAX'!C$30)</f>
        <v>2.5121295228988288E-2</v>
      </c>
      <c r="D94">
        <f>('CON Score and Page Rank'!EN165-'MIN and MAX'!D$30)/('MIN and MAX'!H$30-'MIN and MAX'!D$30)</f>
        <v>0.8824136152656008</v>
      </c>
      <c r="E94">
        <f t="shared" si="5"/>
        <v>1.7246349651001747E-2</v>
      </c>
      <c r="F94">
        <f t="shared" si="6"/>
        <v>0.62202511154743545</v>
      </c>
      <c r="G94">
        <f t="shared" si="7"/>
        <v>0.87453866968761429</v>
      </c>
      <c r="H94" s="3">
        <f>IFERROR(VLOOKUP(A94,'GDP Data'!A$2:Q$144,3,FALSE),"Not Found")</f>
        <v>10397897085.610201</v>
      </c>
      <c r="I94">
        <f t="shared" si="8"/>
        <v>9.8260877814158529E-4</v>
      </c>
      <c r="J94">
        <f t="shared" si="9"/>
        <v>-0.62104250276929385</v>
      </c>
    </row>
    <row r="95" spans="1:10" x14ac:dyDescent="0.25">
      <c r="A95" t="s">
        <v>176</v>
      </c>
      <c r="B95">
        <f>('CON Score and Page Rank'!EL161-'MIN and MAX'!B$30)/('MIN and MAX'!F$30-'MIN and MAX'!B$30)</f>
        <v>6.4405759789599364E-4</v>
      </c>
      <c r="C95">
        <f>('CON Score and Page Rank'!EM161-'MIN and MAX'!C$30)/('MIN and MAX'!G$30-'MIN and MAX'!C$30)</f>
        <v>1.7797305144161165E-2</v>
      </c>
      <c r="D95">
        <f>('CON Score and Page Rank'!EN161-'MIN and MAX'!D$30)/('MIN and MAX'!H$30-'MIN and MAX'!D$30)</f>
        <v>0.79216090768437342</v>
      </c>
      <c r="E95">
        <f t="shared" si="5"/>
        <v>1.7153247546265172E-2</v>
      </c>
      <c r="F95">
        <f t="shared" si="6"/>
        <v>0.62194065272122545</v>
      </c>
      <c r="G95">
        <f t="shared" si="7"/>
        <v>0.79151685008647743</v>
      </c>
      <c r="H95" s="3">
        <f>IFERROR(VLOOKUP(A95,'GDP Data'!A$2:Q$144,3,FALSE),"Not Found")</f>
        <v>12354820143.884899</v>
      </c>
      <c r="I95">
        <f t="shared" si="8"/>
        <v>1.1675394193449407E-3</v>
      </c>
      <c r="J95">
        <f t="shared" si="9"/>
        <v>-0.62077311330188056</v>
      </c>
    </row>
    <row r="96" spans="1:10" x14ac:dyDescent="0.25">
      <c r="A96" t="s">
        <v>210</v>
      </c>
      <c r="B96">
        <f>('CON Score and Page Rank'!EL195-'MIN and MAX'!B$30)/('MIN and MAX'!F$30-'MIN and MAX'!B$30)</f>
        <v>1.0082275890572921E-5</v>
      </c>
      <c r="C96">
        <f>('CON Score and Page Rank'!EM195-'MIN and MAX'!C$30)/('MIN and MAX'!G$30-'MIN and MAX'!C$30)</f>
        <v>1.7124265402922768E-2</v>
      </c>
      <c r="D96">
        <f>('CON Score and Page Rank'!EN195-'MIN and MAX'!D$30)/('MIN and MAX'!H$30-'MIN and MAX'!D$30)</f>
        <v>0.482207323362558</v>
      </c>
      <c r="E96">
        <f t="shared" si="5"/>
        <v>1.7114183127032195E-2</v>
      </c>
      <c r="F96">
        <f t="shared" si="6"/>
        <v>0.62190521490803818</v>
      </c>
      <c r="G96">
        <f t="shared" si="7"/>
        <v>0.48219724108666745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119</v>
      </c>
      <c r="B97">
        <f>('CON Score and Page Rank'!EL105-'MIN and MAX'!B$30)/('MIN and MAX'!F$30-'MIN and MAX'!B$30)</f>
        <v>1.0874020177871032E-4</v>
      </c>
      <c r="C97">
        <f>('CON Score and Page Rank'!EM105-'MIN and MAX'!C$30)/('MIN and MAX'!G$30-'MIN and MAX'!C$30)</f>
        <v>1.7117795139244638E-2</v>
      </c>
      <c r="D97">
        <f>('CON Score and Page Rank'!EN105-'MIN and MAX'!D$30)/('MIN and MAX'!H$30-'MIN and MAX'!D$30)</f>
        <v>0.55286230015471893</v>
      </c>
      <c r="E97">
        <f t="shared" si="5"/>
        <v>1.7009054937465927E-2</v>
      </c>
      <c r="F97">
        <f t="shared" si="6"/>
        <v>0.62180984645726622</v>
      </c>
      <c r="G97">
        <f t="shared" si="7"/>
        <v>0.55275355995294018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186</v>
      </c>
      <c r="B98">
        <f>('CON Score and Page Rank'!EL171-'MIN and MAX'!B$30)/('MIN and MAX'!F$30-'MIN and MAX'!B$30)</f>
        <v>4.9992856679348599E-5</v>
      </c>
      <c r="C98">
        <f>('CON Score and Page Rank'!EM171-'MIN and MAX'!C$30)/('MIN and MAX'!G$30-'MIN and MAX'!C$30)</f>
        <v>1.6737469884018107E-2</v>
      </c>
      <c r="D98">
        <f>('CON Score and Page Rank'!EN171-'MIN and MAX'!D$30)/('MIN and MAX'!H$30-'MIN and MAX'!D$30)</f>
        <v>0.67044868488911813</v>
      </c>
      <c r="E98">
        <f t="shared" si="5"/>
        <v>1.6687477027338759E-2</v>
      </c>
      <c r="F98">
        <f t="shared" si="6"/>
        <v>0.62151812273199458</v>
      </c>
      <c r="G98">
        <f t="shared" si="7"/>
        <v>0.67039869203243874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220</v>
      </c>
      <c r="B99">
        <f>('CON Score and Page Rank'!EL205-'MIN and MAX'!B$30)/('MIN and MAX'!F$30-'MIN and MAX'!B$30)</f>
        <v>4.444836337788348E-5</v>
      </c>
      <c r="C99">
        <f>('CON Score and Page Rank'!EM205-'MIN and MAX'!C$30)/('MIN and MAX'!G$30-'MIN and MAX'!C$30)</f>
        <v>1.6651149525739626E-2</v>
      </c>
      <c r="D99">
        <f>('CON Score and Page Rank'!EN205-'MIN and MAX'!D$30)/('MIN and MAX'!H$30-'MIN and MAX'!D$30)</f>
        <v>0.54461062403300675</v>
      </c>
      <c r="E99">
        <f t="shared" si="5"/>
        <v>1.6606701162361744E-2</v>
      </c>
      <c r="F99">
        <f t="shared" si="6"/>
        <v>0.62144484581992743</v>
      </c>
      <c r="G99">
        <f t="shared" si="7"/>
        <v>0.54456617566962884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98</v>
      </c>
      <c r="B100">
        <f>('CON Score and Page Rank'!EL84-'MIN and MAX'!B$30)/('MIN and MAX'!F$30-'MIN and MAX'!B$30)</f>
        <v>1.2051391493143524E-4</v>
      </c>
      <c r="C100">
        <f>('CON Score and Page Rank'!EM84-'MIN and MAX'!C$30)/('MIN and MAX'!G$30-'MIN and MAX'!C$30)</f>
        <v>1.6696925730812519E-2</v>
      </c>
      <c r="D100">
        <f>('CON Score and Page Rank'!EN84-'MIN and MAX'!D$30)/('MIN and MAX'!H$30-'MIN and MAX'!D$30)</f>
        <v>0.55286230015471893</v>
      </c>
      <c r="E100">
        <f t="shared" si="5"/>
        <v>1.6576411815881084E-2</v>
      </c>
      <c r="F100">
        <f t="shared" si="6"/>
        <v>0.62141736843198159</v>
      </c>
      <c r="G100">
        <f t="shared" si="7"/>
        <v>0.55274178623978754</v>
      </c>
      <c r="H100" s="3">
        <f>IFERROR(VLOOKUP(A100,'GDP Data'!A$2:Q$144,3,FALSE),"Not Found")</f>
        <v>3468337941.0883002</v>
      </c>
      <c r="I100">
        <f t="shared" si="8"/>
        <v>3.2776043832856194E-4</v>
      </c>
      <c r="J100">
        <f t="shared" si="9"/>
        <v>-0.62108960799365298</v>
      </c>
    </row>
    <row r="101" spans="1:10" x14ac:dyDescent="0.25">
      <c r="A101" t="s">
        <v>72</v>
      </c>
      <c r="B101">
        <f>('CON Score and Page Rank'!EL58-'MIN and MAX'!B$30)/('MIN and MAX'!F$30-'MIN and MAX'!B$30)</f>
        <v>3.1668900885821626E-5</v>
      </c>
      <c r="C101">
        <f>('CON Score and Page Rank'!EM58-'MIN and MAX'!C$30)/('MIN and MAX'!G$30-'MIN and MAX'!C$30)</f>
        <v>1.6433928328260419E-2</v>
      </c>
      <c r="D101">
        <f>('CON Score and Page Rank'!EN58-'MIN and MAX'!D$30)/('MIN and MAX'!H$30-'MIN and MAX'!D$30)</f>
        <v>0.59824651882413615</v>
      </c>
      <c r="E101">
        <f t="shared" si="5"/>
        <v>1.6402259427374596E-2</v>
      </c>
      <c r="F101">
        <f t="shared" si="6"/>
        <v>0.62125938375100653</v>
      </c>
      <c r="G101">
        <f t="shared" si="7"/>
        <v>0.59821484992325036</v>
      </c>
      <c r="H101" s="3">
        <f>IFERROR(VLOOKUP(A101,'GDP Data'!A$2:Q$144,3,FALSE),"Not Found")</f>
        <v>1710843360.64955</v>
      </c>
      <c r="I101">
        <f t="shared" si="8"/>
        <v>1.6167593219651902E-4</v>
      </c>
      <c r="J101">
        <f t="shared" si="9"/>
        <v>-0.62109770781881002</v>
      </c>
    </row>
    <row r="102" spans="1:10" x14ac:dyDescent="0.25">
      <c r="A102" t="s">
        <v>154</v>
      </c>
      <c r="B102">
        <f>('CON Score and Page Rank'!EL139-'MIN and MAX'!B$30)/('MIN and MAX'!F$30-'MIN and MAX'!B$30)</f>
        <v>1.1889720227786268E-4</v>
      </c>
      <c r="C102">
        <f>('CON Score and Page Rank'!EM139-'MIN and MAX'!C$30)/('MIN and MAX'!G$30-'MIN and MAX'!C$30)</f>
        <v>1.6418773586842458E-2</v>
      </c>
      <c r="D102">
        <f>('CON Score and Page Rank'!EN139-'MIN and MAX'!D$30)/('MIN and MAX'!H$30-'MIN and MAX'!D$30)</f>
        <v>0.44301186178442498</v>
      </c>
      <c r="E102">
        <f t="shared" si="5"/>
        <v>1.6299876384564593E-2</v>
      </c>
      <c r="F102">
        <f t="shared" si="6"/>
        <v>0.62116650559702702</v>
      </c>
      <c r="G102">
        <f t="shared" si="7"/>
        <v>0.44289296458214711</v>
      </c>
      <c r="H102" s="3">
        <f>IFERROR(VLOOKUP(A102,'GDP Data'!A$2:Q$144,3,FALSE),"Not Found")</f>
        <v>6007055042.1768703</v>
      </c>
      <c r="I102">
        <f t="shared" si="8"/>
        <v>5.6767103642440695E-4</v>
      </c>
      <c r="J102">
        <f t="shared" si="9"/>
        <v>-0.62059883456060261</v>
      </c>
    </row>
    <row r="103" spans="1:10" x14ac:dyDescent="0.25">
      <c r="A103" t="s">
        <v>175</v>
      </c>
      <c r="B103">
        <f>('CON Score and Page Rank'!EL160-'MIN and MAX'!B$30)/('MIN and MAX'!F$30-'MIN and MAX'!B$30)</f>
        <v>8.8945375927382666E-4</v>
      </c>
      <c r="C103">
        <f>('CON Score and Page Rank'!EM160-'MIN and MAX'!C$30)/('MIN and MAX'!G$30-'MIN and MAX'!C$30)</f>
        <v>1.7134392033242268E-2</v>
      </c>
      <c r="D103">
        <f>('CON Score and Page Rank'!EN160-'MIN and MAX'!D$30)/('MIN and MAX'!H$30-'MIN and MAX'!D$30)</f>
        <v>0.59927797833935015</v>
      </c>
      <c r="E103">
        <f t="shared" si="5"/>
        <v>1.6244938273968442E-2</v>
      </c>
      <c r="F103">
        <f t="shared" si="6"/>
        <v>0.62111666775127405</v>
      </c>
      <c r="G103">
        <f t="shared" si="7"/>
        <v>0.5983885245800763</v>
      </c>
      <c r="H103" s="3">
        <f>IFERROR(VLOOKUP(A103,'GDP Data'!A$2:Q$144,3,FALSE),"Not Found")</f>
        <v>3922100793.5402999</v>
      </c>
      <c r="I103">
        <f t="shared" si="8"/>
        <v>3.706413553392667E-4</v>
      </c>
      <c r="J103">
        <f t="shared" si="9"/>
        <v>-0.62074602639593479</v>
      </c>
    </row>
    <row r="104" spans="1:10" x14ac:dyDescent="0.25">
      <c r="A104" t="s">
        <v>141</v>
      </c>
      <c r="B104">
        <f>('CON Score and Page Rank'!EL127-'MIN and MAX'!B$30)/('MIN and MAX'!F$30-'MIN and MAX'!B$30)</f>
        <v>1.5317161192404205E-2</v>
      </c>
      <c r="C104">
        <f>('CON Score and Page Rank'!EM127-'MIN and MAX'!C$30)/('MIN and MAX'!G$30-'MIN and MAX'!C$30)</f>
        <v>3.125804776980378E-2</v>
      </c>
      <c r="D104">
        <f>('CON Score and Page Rank'!EN127-'MIN and MAX'!D$30)/('MIN and MAX'!H$30-'MIN and MAX'!D$30)</f>
        <v>0.97215059308922125</v>
      </c>
      <c r="E104">
        <f t="shared" si="5"/>
        <v>1.5940886577399574E-2</v>
      </c>
      <c r="F104">
        <f t="shared" si="6"/>
        <v>0.62084084316629806</v>
      </c>
      <c r="G104">
        <f t="shared" si="7"/>
        <v>0.95683343189681702</v>
      </c>
      <c r="H104" s="3">
        <f>IFERROR(VLOOKUP(A104,'GDP Data'!A$2:Q$144,3,FALSE),"Not Found")</f>
        <v>160446947784.909</v>
      </c>
      <c r="I104">
        <f t="shared" si="8"/>
        <v>1.5162352350809412E-2</v>
      </c>
      <c r="J104">
        <f t="shared" si="9"/>
        <v>-0.60567849081548863</v>
      </c>
    </row>
    <row r="105" spans="1:10" x14ac:dyDescent="0.25">
      <c r="A105" t="s">
        <v>151</v>
      </c>
      <c r="B105">
        <f>('CON Score and Page Rank'!EL136-'MIN and MAX'!B$30)/('MIN and MAX'!F$30-'MIN and MAX'!B$30)</f>
        <v>2.0658721329363662E-5</v>
      </c>
      <c r="C105">
        <f>('CON Score and Page Rank'!EM136-'MIN and MAX'!C$30)/('MIN and MAX'!G$30-'MIN and MAX'!C$30)</f>
        <v>1.595547114522667E-2</v>
      </c>
      <c r="D105">
        <f>('CON Score and Page Rank'!EN136-'MIN and MAX'!D$30)/('MIN and MAX'!H$30-'MIN and MAX'!D$30)</f>
        <v>0.47705002578648786</v>
      </c>
      <c r="E105">
        <f t="shared" si="5"/>
        <v>1.5934812423897306E-2</v>
      </c>
      <c r="F105">
        <f t="shared" si="6"/>
        <v>0.62083533291627235</v>
      </c>
      <c r="G105">
        <f t="shared" si="7"/>
        <v>0.47702936706515853</v>
      </c>
      <c r="H105" s="3">
        <f>IFERROR(VLOOKUP(A105,'GDP Data'!A$2:Q$144,3,FALSE),"Not Found")</f>
        <v>1267997934.3125</v>
      </c>
      <c r="I105">
        <f t="shared" si="8"/>
        <v>1.1982671983214203E-4</v>
      </c>
      <c r="J105">
        <f t="shared" si="9"/>
        <v>-0.62071550619644023</v>
      </c>
    </row>
    <row r="106" spans="1:10" x14ac:dyDescent="0.25">
      <c r="A106" t="s">
        <v>81</v>
      </c>
      <c r="B106">
        <f>('CON Score and Page Rank'!EL67-'MIN and MAX'!B$30)/('MIN and MAX'!F$30-'MIN and MAX'!B$30)</f>
        <v>2.1102005095617239E-5</v>
      </c>
      <c r="C106">
        <f>('CON Score and Page Rank'!EM67-'MIN and MAX'!C$30)/('MIN and MAX'!G$30-'MIN and MAX'!C$30)</f>
        <v>1.5875392831194515E-2</v>
      </c>
      <c r="D106">
        <f>('CON Score and Page Rank'!EN67-'MIN and MAX'!D$30)/('MIN and MAX'!H$30-'MIN and MAX'!D$30)</f>
        <v>0.50541516245487361</v>
      </c>
      <c r="E106">
        <f t="shared" si="5"/>
        <v>1.5854290826098898E-2</v>
      </c>
      <c r="F106">
        <f t="shared" si="6"/>
        <v>0.62076228666609534</v>
      </c>
      <c r="G106">
        <f t="shared" si="7"/>
        <v>0.50539406044977797</v>
      </c>
      <c r="H106" s="3">
        <f>IFERROR(VLOOKUP(A106,'GDP Data'!A$2:Q$144,3,FALSE),"Not Found")</f>
        <v>8231326016.4749403</v>
      </c>
      <c r="I106">
        <f t="shared" si="8"/>
        <v>7.7786624862125455E-4</v>
      </c>
      <c r="J106">
        <f t="shared" si="9"/>
        <v>-0.61998442041747404</v>
      </c>
    </row>
    <row r="107" spans="1:10" x14ac:dyDescent="0.25">
      <c r="A107" t="s">
        <v>166</v>
      </c>
      <c r="B107">
        <f>('CON Score and Page Rank'!EL151-'MIN and MAX'!B$30)/('MIN and MAX'!F$30-'MIN and MAX'!B$30)</f>
        <v>1.450330559447687E-2</v>
      </c>
      <c r="C107">
        <f>('CON Score and Page Rank'!EM151-'MIN and MAX'!C$30)/('MIN and MAX'!G$30-'MIN and MAX'!C$30)</f>
        <v>3.0345298719521949E-2</v>
      </c>
      <c r="D107">
        <f>('CON Score and Page Rank'!EN151-'MIN and MAX'!D$30)/('MIN and MAX'!H$30-'MIN and MAX'!D$30)</f>
        <v>0.91799896854048479</v>
      </c>
      <c r="E107">
        <f t="shared" si="5"/>
        <v>1.5841993125045077E-2</v>
      </c>
      <c r="F107">
        <f t="shared" si="6"/>
        <v>0.62075113064122323</v>
      </c>
      <c r="G107">
        <f t="shared" si="7"/>
        <v>0.90349566294600792</v>
      </c>
      <c r="H107" s="3">
        <f>IFERROR(VLOOKUP(A107,'GDP Data'!A$2:Q$144,3,FALSE),"Not Found")</f>
        <v>120296476180.40199</v>
      </c>
      <c r="I107">
        <f t="shared" si="8"/>
        <v>1.1368103809947095E-2</v>
      </c>
      <c r="J107">
        <f t="shared" si="9"/>
        <v>-0.6093830268312761</v>
      </c>
    </row>
    <row r="108" spans="1:10" x14ac:dyDescent="0.25">
      <c r="A108" t="s">
        <v>126</v>
      </c>
      <c r="B108">
        <f>('CON Score and Page Rank'!EL112-'MIN and MAX'!B$30)/('MIN and MAX'!F$30-'MIN and MAX'!B$30)</f>
        <v>3.7704379537568667E-4</v>
      </c>
      <c r="C108">
        <f>('CON Score and Page Rank'!EM112-'MIN and MAX'!C$30)/('MIN and MAX'!G$30-'MIN and MAX'!C$30)</f>
        <v>1.6108398801395429E-2</v>
      </c>
      <c r="D108">
        <f>('CON Score and Page Rank'!EN112-'MIN and MAX'!D$30)/('MIN and MAX'!H$30-'MIN and MAX'!D$30)</f>
        <v>0.47808148530170191</v>
      </c>
      <c r="E108">
        <f t="shared" si="5"/>
        <v>1.5731355006019743E-2</v>
      </c>
      <c r="F108">
        <f t="shared" si="6"/>
        <v>0.62065076378385309</v>
      </c>
      <c r="G108">
        <f t="shared" si="7"/>
        <v>0.47770444150632624</v>
      </c>
      <c r="H108" s="3">
        <f>IFERROR(VLOOKUP(A108,'GDP Data'!A$2:Q$144,3,FALSE),"Not Found")</f>
        <v>4094480988.1193099</v>
      </c>
      <c r="I108">
        <f t="shared" si="8"/>
        <v>3.8693140812364173E-4</v>
      </c>
      <c r="J108">
        <f t="shared" si="9"/>
        <v>-0.62026383237572946</v>
      </c>
    </row>
    <row r="109" spans="1:10" x14ac:dyDescent="0.25">
      <c r="A109" t="s">
        <v>74</v>
      </c>
      <c r="B109">
        <f>('CON Score and Page Rank'!EL60-'MIN and MAX'!B$30)/('MIN and MAX'!F$30-'MIN and MAX'!B$30)</f>
        <v>1.6915458643695829E-4</v>
      </c>
      <c r="C109">
        <f>('CON Score and Page Rank'!EM60-'MIN and MAX'!C$30)/('MIN and MAX'!G$30-'MIN and MAX'!C$30)</f>
        <v>1.5898612944446902E-2</v>
      </c>
      <c r="D109">
        <f>('CON Score and Page Rank'!EN60-'MIN and MAX'!D$30)/('MIN and MAX'!H$30-'MIN and MAX'!D$30)</f>
        <v>0.54925219185146978</v>
      </c>
      <c r="E109">
        <f t="shared" si="5"/>
        <v>1.5729458358009943E-2</v>
      </c>
      <c r="F109">
        <f t="shared" si="6"/>
        <v>0.62064904321410774</v>
      </c>
      <c r="G109">
        <f t="shared" si="7"/>
        <v>0.54908303726503283</v>
      </c>
      <c r="H109" s="3">
        <f>IFERROR(VLOOKUP(A109,'GDP Data'!A$2:Q$144,3,FALSE),"Not Found")</f>
        <v>2796704603.0444298</v>
      </c>
      <c r="I109">
        <f t="shared" si="8"/>
        <v>2.6429060320509642E-4</v>
      </c>
      <c r="J109">
        <f t="shared" si="9"/>
        <v>-0.62038475261090265</v>
      </c>
    </row>
    <row r="110" spans="1:10" x14ac:dyDescent="0.25">
      <c r="A110" t="s">
        <v>190</v>
      </c>
      <c r="B110">
        <f>('CON Score and Page Rank'!EL175-'MIN and MAX'!B$30)/('MIN and MAX'!F$30-'MIN and MAX'!B$30)</f>
        <v>1.3826285999836129E-2</v>
      </c>
      <c r="C110">
        <f>('CON Score and Page Rank'!EM175-'MIN and MAX'!C$30)/('MIN and MAX'!G$30-'MIN and MAX'!C$30)</f>
        <v>2.9497713600617589E-2</v>
      </c>
      <c r="D110">
        <f>('CON Score and Page Rank'!EN175-'MIN and MAX'!D$30)/('MIN and MAX'!H$30-'MIN and MAX'!D$30)</f>
        <v>0.93604951005673032</v>
      </c>
      <c r="E110">
        <f t="shared" si="5"/>
        <v>1.5671427600781461E-2</v>
      </c>
      <c r="F110">
        <f t="shared" si="6"/>
        <v>0.6205963998323768</v>
      </c>
      <c r="G110">
        <f t="shared" si="7"/>
        <v>0.92222322405689416</v>
      </c>
      <c r="H110" s="3">
        <f>IFERROR(VLOOKUP(A110,'GDP Data'!A$2:Q$144,3,FALSE),"Not Found")</f>
        <v>40394824679.123199</v>
      </c>
      <c r="I110">
        <f t="shared" si="8"/>
        <v>3.8173400827488046E-3</v>
      </c>
      <c r="J110">
        <f t="shared" si="9"/>
        <v>-0.61677905974962799</v>
      </c>
    </row>
    <row r="111" spans="1:10" x14ac:dyDescent="0.25">
      <c r="A111" t="s">
        <v>59</v>
      </c>
      <c r="B111">
        <f>('CON Score and Page Rank'!EL44-'MIN and MAX'!B$30)/('MIN and MAX'!F$30-'MIN and MAX'!B$30)</f>
        <v>1.4182064832367162E-2</v>
      </c>
      <c r="C111">
        <f>('CON Score and Page Rank'!EM44-'MIN and MAX'!C$30)/('MIN and MAX'!G$30-'MIN and MAX'!C$30)</f>
        <v>2.9728084121954483E-2</v>
      </c>
      <c r="D111">
        <f>('CON Score and Page Rank'!EN44-'MIN and MAX'!D$30)/('MIN and MAX'!H$30-'MIN and MAX'!D$30)</f>
        <v>0.93604951005673032</v>
      </c>
      <c r="E111">
        <f t="shared" si="5"/>
        <v>1.5546019289587321E-2</v>
      </c>
      <c r="F111">
        <f t="shared" si="6"/>
        <v>0.62048263399657333</v>
      </c>
      <c r="G111">
        <f t="shared" si="7"/>
        <v>0.92186744522436315</v>
      </c>
      <c r="H111" s="3">
        <f>IFERROR(VLOOKUP(A111,'GDP Data'!A$2:Q$144,3,FALSE),"Not Found")</f>
        <v>12502013400</v>
      </c>
      <c r="I111">
        <f t="shared" si="8"/>
        <v>1.1814492882685427E-3</v>
      </c>
      <c r="J111">
        <f t="shared" si="9"/>
        <v>-0.61930118470830475</v>
      </c>
    </row>
    <row r="112" spans="1:10" x14ac:dyDescent="0.25">
      <c r="A112" t="s">
        <v>30</v>
      </c>
      <c r="B112">
        <f>('CON Score and Page Rank'!EL16-'MIN and MAX'!B$30)/('MIN and MAX'!F$30-'MIN and MAX'!B$30)</f>
        <v>2.5135334985711341E-3</v>
      </c>
      <c r="C112">
        <f>('CON Score and Page Rank'!EM16-'MIN and MAX'!C$30)/('MIN and MAX'!G$30-'MIN and MAX'!C$30)</f>
        <v>1.7956755263133412E-2</v>
      </c>
      <c r="D112">
        <f>('CON Score and Page Rank'!EN16-'MIN and MAX'!D$30)/('MIN and MAX'!H$30-'MIN and MAX'!D$30)</f>
        <v>0.72253739040742648</v>
      </c>
      <c r="E112">
        <f t="shared" si="5"/>
        <v>1.5443221764562278E-2</v>
      </c>
      <c r="F112">
        <f t="shared" si="6"/>
        <v>0.62038937983947906</v>
      </c>
      <c r="G112">
        <f t="shared" si="7"/>
        <v>0.7200238569088554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129</v>
      </c>
      <c r="B113">
        <f>('CON Score and Page Rank'!EL115-'MIN and MAX'!B$30)/('MIN and MAX'!F$30-'MIN and MAX'!B$30)</f>
        <v>1.006227127121841E-4</v>
      </c>
      <c r="C113">
        <f>('CON Score and Page Rank'!EM115-'MIN and MAX'!C$30)/('MIN and MAX'!G$30-'MIN and MAX'!C$30)</f>
        <v>1.5351483563238353E-2</v>
      </c>
      <c r="D113">
        <f>('CON Score and Page Rank'!EN115-'MIN and MAX'!D$30)/('MIN and MAX'!H$30-'MIN and MAX'!D$30)</f>
        <v>0.53481175863847341</v>
      </c>
      <c r="E113">
        <f t="shared" si="5"/>
        <v>1.5250860850526168E-2</v>
      </c>
      <c r="F113">
        <f t="shared" si="6"/>
        <v>0.62021487704972877</v>
      </c>
      <c r="G113">
        <f t="shared" si="7"/>
        <v>0.53471113592576125</v>
      </c>
      <c r="H113" s="3">
        <f>IFERROR(VLOOKUP(A113,'GDP Data'!A$2:Q$144,3,FALSE),"Not Found")</f>
        <v>2118467913.3787301</v>
      </c>
      <c r="I113">
        <f t="shared" si="8"/>
        <v>2.0019674658811718E-4</v>
      </c>
      <c r="J113">
        <f t="shared" si="9"/>
        <v>-0.62001468030314066</v>
      </c>
    </row>
    <row r="114" spans="1:10" x14ac:dyDescent="0.25">
      <c r="A114" t="s">
        <v>137</v>
      </c>
      <c r="B114">
        <f>('CON Score and Page Rank'!EL123-'MIN and MAX'!B$30)/('MIN and MAX'!F$30-'MIN and MAX'!B$30)</f>
        <v>6.5886561106566699E-5</v>
      </c>
      <c r="C114">
        <f>('CON Score and Page Rank'!EM123-'MIN and MAX'!C$30)/('MIN and MAX'!G$30-'MIN and MAX'!C$30)</f>
        <v>1.5181927450810118E-2</v>
      </c>
      <c r="D114">
        <f>('CON Score and Page Rank'!EN123-'MIN and MAX'!D$30)/('MIN and MAX'!H$30-'MIN and MAX'!D$30)</f>
        <v>0.48684889118102115</v>
      </c>
      <c r="E114">
        <f t="shared" si="5"/>
        <v>1.5116040889703551E-2</v>
      </c>
      <c r="F114">
        <f t="shared" si="6"/>
        <v>0.62009257330941092</v>
      </c>
      <c r="G114">
        <f t="shared" si="7"/>
        <v>0.48678300461991458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152</v>
      </c>
      <c r="B115">
        <f>('CON Score and Page Rank'!EL137-'MIN and MAX'!B$30)/('MIN and MAX'!F$30-'MIN and MAX'!B$30)</f>
        <v>3.8403901732913533E-4</v>
      </c>
      <c r="C115">
        <f>('CON Score and Page Rank'!EM137-'MIN and MAX'!C$30)/('MIN and MAX'!G$30-'MIN and MAX'!C$30)</f>
        <v>1.5416545524231398E-2</v>
      </c>
      <c r="D115">
        <f>('CON Score and Page Rank'!EN137-'MIN and MAX'!D$30)/('MIN and MAX'!H$30-'MIN and MAX'!D$30)</f>
        <v>0.37699845281072719</v>
      </c>
      <c r="E115">
        <f t="shared" si="5"/>
        <v>1.5032506506902263E-2</v>
      </c>
      <c r="F115">
        <f t="shared" si="6"/>
        <v>0.620016793970807</v>
      </c>
      <c r="G115">
        <f t="shared" si="7"/>
        <v>0.37661441379339805</v>
      </c>
      <c r="H115" s="3">
        <f>IFERROR(VLOOKUP(A115,'GDP Data'!A$2:Q$144,3,FALSE),"Not Found")</f>
        <v>6220270632.3359203</v>
      </c>
      <c r="I115">
        <f t="shared" si="8"/>
        <v>5.8782006355960156E-4</v>
      </c>
      <c r="J115">
        <f t="shared" si="9"/>
        <v>-0.61942897390724738</v>
      </c>
    </row>
    <row r="116" spans="1:10" x14ac:dyDescent="0.25">
      <c r="A116" t="s">
        <v>51</v>
      </c>
      <c r="B116">
        <f>('CON Score and Page Rank'!EL36-'MIN and MAX'!B$30)/('MIN and MAX'!F$30-'MIN and MAX'!B$30)</f>
        <v>1.4390990771521861E-2</v>
      </c>
      <c r="C116">
        <f>('CON Score and Page Rank'!EM36-'MIN and MAX'!C$30)/('MIN and MAX'!G$30-'MIN and MAX'!C$30)</f>
        <v>2.9261122885831024E-2</v>
      </c>
      <c r="D116">
        <f>('CON Score and Page Rank'!EN36-'MIN and MAX'!D$30)/('MIN and MAX'!H$30-'MIN and MAX'!D$30)</f>
        <v>0.86281588447653434</v>
      </c>
      <c r="E116">
        <f t="shared" si="5"/>
        <v>1.4870132114309162E-2</v>
      </c>
      <c r="F116">
        <f t="shared" si="6"/>
        <v>0.6198694938571977</v>
      </c>
      <c r="G116">
        <f t="shared" si="7"/>
        <v>0.84842489370501251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65</v>
      </c>
      <c r="B117">
        <f>('CON Score and Page Rank'!EL51-'MIN and MAX'!B$30)/('MIN and MAX'!F$30-'MIN and MAX'!B$30)</f>
        <v>4.3360257138612173E-5</v>
      </c>
      <c r="C117">
        <f>('CON Score and Page Rank'!EM51-'MIN and MAX'!C$30)/('MIN and MAX'!G$30-'MIN and MAX'!C$30)</f>
        <v>1.4721432836565344E-2</v>
      </c>
      <c r="D117">
        <f>('CON Score and Page Rank'!EN51-'MIN and MAX'!D$30)/('MIN and MAX'!H$30-'MIN and MAX'!D$30)</f>
        <v>0.47343991748323877</v>
      </c>
      <c r="E117">
        <f t="shared" si="5"/>
        <v>1.4678072579426733E-2</v>
      </c>
      <c r="F117">
        <f t="shared" si="6"/>
        <v>0.61969526446759915</v>
      </c>
      <c r="G117">
        <f t="shared" si="7"/>
        <v>0.47339655722610013</v>
      </c>
      <c r="H117" s="3">
        <f>IFERROR(VLOOKUP(A117,'GDP Data'!A$2:Q$144,3,FALSE),"Not Found")</f>
        <v>3666222600.09828</v>
      </c>
      <c r="I117">
        <f t="shared" si="8"/>
        <v>3.4646068140673712E-4</v>
      </c>
      <c r="J117">
        <f t="shared" si="9"/>
        <v>-0.61934880378619239</v>
      </c>
    </row>
    <row r="118" spans="1:10" x14ac:dyDescent="0.25">
      <c r="A118" t="s">
        <v>213</v>
      </c>
      <c r="B118">
        <f>('CON Score and Page Rank'!EL198-'MIN and MAX'!B$30)/('MIN and MAX'!F$30-'MIN and MAX'!B$30)</f>
        <v>8.3234400227808966E-5</v>
      </c>
      <c r="C118">
        <f>('CON Score and Page Rank'!EM198-'MIN and MAX'!C$30)/('MIN and MAX'!G$30-'MIN and MAX'!C$30)</f>
        <v>1.4251379712714271E-2</v>
      </c>
      <c r="D118">
        <f>('CON Score and Page Rank'!EN198-'MIN and MAX'!D$30)/('MIN and MAX'!H$30-'MIN and MAX'!D$30)</f>
        <v>0.46828261990716863</v>
      </c>
      <c r="E118">
        <f t="shared" si="5"/>
        <v>1.4168145312486462E-2</v>
      </c>
      <c r="F118">
        <f t="shared" si="6"/>
        <v>0.61923267709065344</v>
      </c>
      <c r="G118">
        <f t="shared" si="7"/>
        <v>0.46819938550694085</v>
      </c>
      <c r="H118" s="3">
        <f>IFERROR(VLOOKUP(A118,'GDP Data'!A$2:Q$144,3,FALSE),"Not Found")</f>
        <v>6331961555.4091396</v>
      </c>
      <c r="I118">
        <f t="shared" si="8"/>
        <v>5.9837493639079784E-4</v>
      </c>
      <c r="J118">
        <f t="shared" si="9"/>
        <v>-0.61863430215426263</v>
      </c>
    </row>
    <row r="119" spans="1:10" x14ac:dyDescent="0.25">
      <c r="A119" t="s">
        <v>124</v>
      </c>
      <c r="B119">
        <f>('CON Score and Page Rank'!EL110-'MIN and MAX'!B$30)/('MIN and MAX'!F$30-'MIN and MAX'!B$30)</f>
        <v>2.0517065567634923E-2</v>
      </c>
      <c r="C119">
        <f>('CON Score and Page Rank'!EM110-'MIN and MAX'!C$30)/('MIN and MAX'!G$30-'MIN and MAX'!C$30)</f>
        <v>3.4406124821034695E-2</v>
      </c>
      <c r="D119">
        <f>('CON Score and Page Rank'!EN110-'MIN and MAX'!D$30)/('MIN and MAX'!H$30-'MIN and MAX'!D$30)</f>
        <v>0.97215059308922125</v>
      </c>
      <c r="E119">
        <f t="shared" si="5"/>
        <v>1.3889059253399772E-2</v>
      </c>
      <c r="F119">
        <f t="shared" si="6"/>
        <v>0.61897950041942018</v>
      </c>
      <c r="G119">
        <f t="shared" si="7"/>
        <v>0.95163352752158636</v>
      </c>
      <c r="H119" s="3">
        <f>IFERROR(VLOOKUP(A119,'GDP Data'!A$2:Q$144,3,FALSE),"Not Found")</f>
        <v>103311640571.81799</v>
      </c>
      <c r="I119">
        <f t="shared" si="8"/>
        <v>9.7630245879779531E-3</v>
      </c>
      <c r="J119">
        <f t="shared" si="9"/>
        <v>-0.60921647583144223</v>
      </c>
    </row>
    <row r="120" spans="1:10" x14ac:dyDescent="0.25">
      <c r="A120" t="s">
        <v>61</v>
      </c>
      <c r="B120">
        <f>('CON Score and Page Rank'!EL47-'MIN and MAX'!B$30)/('MIN and MAX'!F$30-'MIN and MAX'!B$30)</f>
        <v>2.1582274814116323E-5</v>
      </c>
      <c r="C120">
        <f>('CON Score and Page Rank'!EM47-'MIN and MAX'!C$30)/('MIN and MAX'!G$30-'MIN and MAX'!C$30)</f>
        <v>1.3442435299839642E-2</v>
      </c>
      <c r="D120">
        <f>('CON Score and Page Rank'!EN47-'MIN and MAX'!D$30)/('MIN and MAX'!H$30-'MIN and MAX'!D$30)</f>
        <v>0.35946364105208872</v>
      </c>
      <c r="E120">
        <f t="shared" si="5"/>
        <v>1.3420853025025525E-2</v>
      </c>
      <c r="F120">
        <f t="shared" si="6"/>
        <v>0.61855476084361183</v>
      </c>
      <c r="G120">
        <f t="shared" si="7"/>
        <v>0.35944205877727459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68</v>
      </c>
      <c r="B121">
        <f>('CON Score and Page Rank'!EL54-'MIN and MAX'!B$30)/('MIN and MAX'!F$30-'MIN and MAX'!B$30)</f>
        <v>1.8973710262768643E-5</v>
      </c>
      <c r="C121">
        <f>('CON Score and Page Rank'!EM54-'MIN and MAX'!C$30)/('MIN and MAX'!G$30-'MIN and MAX'!C$30)</f>
        <v>1.3434604217102757E-2</v>
      </c>
      <c r="D121">
        <f>('CON Score and Page Rank'!EN54-'MIN and MAX'!D$30)/('MIN and MAX'!H$30-'MIN and MAX'!D$30)</f>
        <v>0.46828261990716863</v>
      </c>
      <c r="E121">
        <f t="shared" si="5"/>
        <v>1.3415630506839988E-2</v>
      </c>
      <c r="F121">
        <f t="shared" si="6"/>
        <v>0.61855002316601526</v>
      </c>
      <c r="G121">
        <f t="shared" si="7"/>
        <v>0.46826364619690586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145</v>
      </c>
      <c r="B122">
        <f>('CON Score and Page Rank'!EL131-'MIN and MAX'!B$30)/('MIN and MAX'!F$30-'MIN and MAX'!B$30)</f>
        <v>7.015104559425797E-5</v>
      </c>
      <c r="C122">
        <f>('CON Score and Page Rank'!EM131-'MIN and MAX'!C$30)/('MIN and MAX'!G$30-'MIN and MAX'!C$30)</f>
        <v>1.3471248003104251E-2</v>
      </c>
      <c r="D122">
        <f>('CON Score and Page Rank'!EN131-'MIN and MAX'!D$30)/('MIN and MAX'!H$30-'MIN and MAX'!D$30)</f>
        <v>0.47086126869520373</v>
      </c>
      <c r="E122">
        <f t="shared" si="5"/>
        <v>1.3401096957509993E-2</v>
      </c>
      <c r="F122">
        <f t="shared" si="6"/>
        <v>0.61853683886131505</v>
      </c>
      <c r="G122">
        <f t="shared" si="7"/>
        <v>0.47079111764960946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192</v>
      </c>
      <c r="B123">
        <f>('CON Score and Page Rank'!EL178-'MIN and MAX'!B$30)/('MIN and MAX'!F$30-'MIN and MAX'!B$30)</f>
        <v>1.6612306620464905E-2</v>
      </c>
      <c r="C123">
        <f>('CON Score and Page Rank'!EM178-'MIN and MAX'!C$30)/('MIN and MAX'!G$30-'MIN and MAX'!C$30)</f>
        <v>2.9948272172047073E-2</v>
      </c>
      <c r="D123">
        <f>('CON Score and Page Rank'!EN178-'MIN and MAX'!D$30)/('MIN and MAX'!H$30-'MIN and MAX'!D$30)</f>
        <v>0.93604951005673032</v>
      </c>
      <c r="E123">
        <f t="shared" si="5"/>
        <v>1.3335965551582167E-2</v>
      </c>
      <c r="F123">
        <f t="shared" si="6"/>
        <v>0.61847775403063765</v>
      </c>
      <c r="G123">
        <f t="shared" si="7"/>
        <v>0.91943720343626545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156</v>
      </c>
      <c r="B124">
        <f>('CON Score and Page Rank'!EL141-'MIN and MAX'!B$30)/('MIN and MAX'!F$30-'MIN and MAX'!B$30)</f>
        <v>9.8109846505164771E-5</v>
      </c>
      <c r="C124">
        <f>('CON Score and Page Rank'!EM141-'MIN and MAX'!C$30)/('MIN and MAX'!G$30-'MIN and MAX'!C$30)</f>
        <v>1.3410069414251229E-2</v>
      </c>
      <c r="D124">
        <f>('CON Score and Page Rank'!EN141-'MIN and MAX'!D$30)/('MIN and MAX'!H$30-'MIN and MAX'!D$30)</f>
        <v>0.38989169675090252</v>
      </c>
      <c r="E124">
        <f t="shared" si="5"/>
        <v>1.3311959567746064E-2</v>
      </c>
      <c r="F124">
        <f t="shared" si="6"/>
        <v>0.61845597667960417</v>
      </c>
      <c r="G124">
        <f t="shared" si="7"/>
        <v>0.38979358690439736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103</v>
      </c>
      <c r="B125">
        <f>('CON Score and Page Rank'!EL89-'MIN and MAX'!B$30)/('MIN and MAX'!F$30-'MIN and MAX'!B$30)</f>
        <v>8.8552208322808987E-6</v>
      </c>
      <c r="C125">
        <f>('CON Score and Page Rank'!EM89-'MIN and MAX'!C$30)/('MIN and MAX'!G$30-'MIN and MAX'!C$30)</f>
        <v>1.3103866917033418E-2</v>
      </c>
      <c r="D125">
        <f>('CON Score and Page Rank'!EN89-'MIN and MAX'!D$30)/('MIN and MAX'!H$30-'MIN and MAX'!D$30)</f>
        <v>0.4002062919030428</v>
      </c>
      <c r="E125">
        <f t="shared" si="5"/>
        <v>1.3095011696201137E-2</v>
      </c>
      <c r="F125">
        <f t="shared" si="6"/>
        <v>0.61825916950074089</v>
      </c>
      <c r="G125">
        <f t="shared" si="7"/>
        <v>0.40019743668221053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147</v>
      </c>
      <c r="B126">
        <f>('CON Score and Page Rank'!EL132-'MIN and MAX'!B$30)/('MIN and MAX'!F$30-'MIN and MAX'!B$30)</f>
        <v>2.2805569974478617E-2</v>
      </c>
      <c r="C126">
        <f>('CON Score and Page Rank'!EM132-'MIN and MAX'!C$30)/('MIN and MAX'!G$30-'MIN and MAX'!C$30)</f>
        <v>3.5096693756928282E-2</v>
      </c>
      <c r="D126">
        <f>('CON Score and Page Rank'!EN132-'MIN and MAX'!D$30)/('MIN and MAX'!H$30-'MIN and MAX'!D$30)</f>
        <v>0.91799896854048479</v>
      </c>
      <c r="E126">
        <f t="shared" si="5"/>
        <v>1.2291123782449665E-2</v>
      </c>
      <c r="F126">
        <f t="shared" si="6"/>
        <v>0.61752991177029637</v>
      </c>
      <c r="G126">
        <f t="shared" si="7"/>
        <v>0.89519339856600622</v>
      </c>
      <c r="H126" s="3">
        <f>IFERROR(VLOOKUP(A126,'GDP Data'!A$2:Q$144,3,FALSE),"Not Found")</f>
        <v>92783947368.421097</v>
      </c>
      <c r="I126">
        <f t="shared" si="8"/>
        <v>8.7681499830392935E-3</v>
      </c>
      <c r="J126">
        <f t="shared" si="9"/>
        <v>-0.60876176178725705</v>
      </c>
    </row>
    <row r="127" spans="1:10" x14ac:dyDescent="0.25">
      <c r="A127" t="s">
        <v>201</v>
      </c>
      <c r="B127">
        <f>('CON Score and Page Rank'!EL186-'MIN and MAX'!B$30)/('MIN and MAX'!F$30-'MIN and MAX'!B$30)</f>
        <v>2.1655920898737569E-2</v>
      </c>
      <c r="C127">
        <f>('CON Score and Page Rank'!EM186-'MIN and MAX'!C$30)/('MIN and MAX'!G$30-'MIN and MAX'!C$30)</f>
        <v>3.3778454617264649E-2</v>
      </c>
      <c r="D127">
        <f>('CON Score and Page Rank'!EN186-'MIN and MAX'!D$30)/('MIN and MAX'!H$30-'MIN and MAX'!D$30)</f>
        <v>0.97215059308922125</v>
      </c>
      <c r="E127">
        <f t="shared" si="5"/>
        <v>1.2122533718527079E-2</v>
      </c>
      <c r="F127">
        <f t="shared" si="6"/>
        <v>0.61737697302686145</v>
      </c>
      <c r="G127">
        <f t="shared" si="7"/>
        <v>0.95049467219048367</v>
      </c>
      <c r="H127" s="3">
        <f>IFERROR(VLOOKUP(A127,'GDP Data'!A$2:Q$144,3,FALSE),"Not Found")</f>
        <v>71517080040.633804</v>
      </c>
      <c r="I127">
        <f t="shared" si="8"/>
        <v>6.7584156735147321E-3</v>
      </c>
      <c r="J127">
        <f t="shared" si="9"/>
        <v>-0.61061855735334669</v>
      </c>
    </row>
    <row r="128" spans="1:10" x14ac:dyDescent="0.25">
      <c r="A128" t="s">
        <v>48</v>
      </c>
      <c r="B128">
        <f>('CON Score and Page Rank'!EL33-'MIN and MAX'!B$30)/('MIN and MAX'!F$30-'MIN and MAX'!B$30)</f>
        <v>2.4175011442358493E-2</v>
      </c>
      <c r="C128">
        <f>('CON Score and Page Rank'!EM33-'MIN and MAX'!C$30)/('MIN and MAX'!G$30-'MIN and MAX'!C$30)</f>
        <v>3.6068278505087752E-2</v>
      </c>
      <c r="D128">
        <f>('CON Score and Page Rank'!EN33-'MIN and MAX'!D$30)/('MIN and MAX'!H$30-'MIN and MAX'!D$30)</f>
        <v>0.99174832387828782</v>
      </c>
      <c r="E128">
        <f t="shared" si="5"/>
        <v>1.1893267062729258E-2</v>
      </c>
      <c r="F128">
        <f t="shared" si="6"/>
        <v>0.61716899069721864</v>
      </c>
      <c r="G128">
        <f t="shared" si="7"/>
        <v>0.96757331243592937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99</v>
      </c>
      <c r="B129">
        <f>('CON Score and Page Rank'!EL85-'MIN and MAX'!B$30)/('MIN and MAX'!F$30-'MIN and MAX'!B$30)</f>
        <v>8.1677388094860987E-5</v>
      </c>
      <c r="C129">
        <f>('CON Score and Page Rank'!EM85-'MIN and MAX'!C$30)/('MIN and MAX'!G$30-'MIN and MAX'!C$30)</f>
        <v>1.1832361775696347E-2</v>
      </c>
      <c r="D129">
        <f>('CON Score and Page Rank'!EN85-'MIN and MAX'!D$30)/('MIN and MAX'!H$30-'MIN and MAX'!D$30)</f>
        <v>0.45951521402784939</v>
      </c>
      <c r="E129">
        <f t="shared" si="5"/>
        <v>1.1750684387601486E-2</v>
      </c>
      <c r="F129">
        <f t="shared" si="6"/>
        <v>0.61703964490623753</v>
      </c>
      <c r="G129">
        <f t="shared" si="7"/>
        <v>0.45943353663975456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85</v>
      </c>
      <c r="B130">
        <f>('CON Score and Page Rank'!EL71-'MIN and MAX'!B$30)/('MIN and MAX'!F$30-'MIN and MAX'!B$30)</f>
        <v>1.6545979367617631E-4</v>
      </c>
      <c r="C130">
        <f>('CON Score and Page Rank'!EM71-'MIN and MAX'!C$30)/('MIN and MAX'!G$30-'MIN and MAX'!C$30)</f>
        <v>1.1912112327778576E-2</v>
      </c>
      <c r="D130">
        <f>('CON Score and Page Rank'!EN71-'MIN and MAX'!D$30)/('MIN and MAX'!H$30-'MIN and MAX'!D$30)</f>
        <v>0.4589994842702424</v>
      </c>
      <c r="E130">
        <f t="shared" si="5"/>
        <v>1.1746652534102399E-2</v>
      </c>
      <c r="F130">
        <f t="shared" si="6"/>
        <v>0.61703598735612153</v>
      </c>
      <c r="G130">
        <f t="shared" si="7"/>
        <v>0.45883402447656624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70</v>
      </c>
      <c r="B131">
        <f>('CON Score and Page Rank'!EL56-'MIN and MAX'!B$30)/('MIN and MAX'!F$30-'MIN and MAX'!B$30)</f>
        <v>3.4189322851690523E-4</v>
      </c>
      <c r="C131">
        <f>('CON Score and Page Rank'!EM56-'MIN and MAX'!C$30)/('MIN and MAX'!G$30-'MIN and MAX'!C$30)</f>
        <v>1.2056107863845335E-2</v>
      </c>
      <c r="D131">
        <f>('CON Score and Page Rank'!EN56-'MIN and MAX'!D$30)/('MIN and MAX'!H$30-'MIN and MAX'!D$30)</f>
        <v>0.49664775657555443</v>
      </c>
      <c r="E131">
        <f t="shared" ref="E131:E194" si="10">C131-B131</f>
        <v>1.1714214635328431E-2</v>
      </c>
      <c r="F131">
        <f t="shared" ref="F131:F194" si="11">(E131-MIN(E$3:E$220))/(MAX(E$3:E$220)-MIN(E$3:E$220))</f>
        <v>0.61700656088007211</v>
      </c>
      <c r="G131">
        <f t="shared" ref="G131:G194" si="12">D131-B131</f>
        <v>0.49630586334703752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155</v>
      </c>
      <c r="B132">
        <f>('CON Score and Page Rank'!EL140-'MIN and MAX'!B$30)/('MIN and MAX'!F$30-'MIN and MAX'!B$30)</f>
        <v>1.0578272369054845E-3</v>
      </c>
      <c r="C132">
        <f>('CON Score and Page Rank'!EM140-'MIN and MAX'!C$30)/('MIN and MAX'!G$30-'MIN and MAX'!C$30)</f>
        <v>1.2761594824193055E-2</v>
      </c>
      <c r="D132">
        <f>('CON Score and Page Rank'!EN140-'MIN and MAX'!D$30)/('MIN and MAX'!H$30-'MIN and MAX'!D$30)</f>
        <v>0.42444559051057246</v>
      </c>
      <c r="E132">
        <f t="shared" si="10"/>
        <v>1.1703767587287571E-2</v>
      </c>
      <c r="F132">
        <f t="shared" si="11"/>
        <v>0.61699708369996553</v>
      </c>
      <c r="G132">
        <f t="shared" si="12"/>
        <v>0.42338776327366695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97</v>
      </c>
      <c r="B133">
        <f>('CON Score and Page Rank'!EL83-'MIN and MAX'!B$30)/('MIN and MAX'!F$30-'MIN and MAX'!B$30)</f>
        <v>1.6435946202277409E-5</v>
      </c>
      <c r="C133">
        <f>('CON Score and Page Rank'!EM83-'MIN and MAX'!C$30)/('MIN and MAX'!G$30-'MIN and MAX'!C$30)</f>
        <v>1.0990709148085608E-2</v>
      </c>
      <c r="D133">
        <f>('CON Score and Page Rank'!EN83-'MIN and MAX'!D$30)/('MIN and MAX'!H$30-'MIN and MAX'!D$30)</f>
        <v>0.42031975244971637</v>
      </c>
      <c r="E133">
        <f t="shared" si="10"/>
        <v>1.0974273201883331E-2</v>
      </c>
      <c r="F133">
        <f t="shared" si="11"/>
        <v>0.61633531305909439</v>
      </c>
      <c r="G133">
        <f t="shared" si="12"/>
        <v>0.4203033165035141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188</v>
      </c>
      <c r="B134">
        <f>('CON Score and Page Rank'!EL173-'MIN and MAX'!B$30)/('MIN and MAX'!F$30-'MIN and MAX'!B$30)</f>
        <v>3.0448668897064742E-5</v>
      </c>
      <c r="C134">
        <f>('CON Score and Page Rank'!EM173-'MIN and MAX'!C$30)/('MIN and MAX'!G$30-'MIN and MAX'!C$30)</f>
        <v>1.0637022441855855E-2</v>
      </c>
      <c r="D134">
        <f>('CON Score and Page Rank'!EN173-'MIN and MAX'!D$30)/('MIN and MAX'!H$30-'MIN and MAX'!D$30)</f>
        <v>0.42392986075296546</v>
      </c>
      <c r="E134">
        <f t="shared" si="10"/>
        <v>1.060657377295879E-2</v>
      </c>
      <c r="F134">
        <f t="shared" si="11"/>
        <v>0.61600174957787235</v>
      </c>
      <c r="G134">
        <f t="shared" si="12"/>
        <v>0.42389941208406839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135</v>
      </c>
      <c r="B135">
        <f>('CON Score and Page Rank'!EL121-'MIN and MAX'!B$30)/('MIN and MAX'!F$30-'MIN and MAX'!B$30)</f>
        <v>1.591892510432732E-5</v>
      </c>
      <c r="C135">
        <f>('CON Score and Page Rank'!EM121-'MIN and MAX'!C$30)/('MIN and MAX'!G$30-'MIN and MAX'!C$30)</f>
        <v>1.0597218787870465E-2</v>
      </c>
      <c r="D135">
        <f>('CON Score and Page Rank'!EN121-'MIN and MAX'!D$30)/('MIN and MAX'!H$30-'MIN and MAX'!D$30)</f>
        <v>0.27282104177411037</v>
      </c>
      <c r="E135">
        <f t="shared" si="10"/>
        <v>1.0581299862766139E-2</v>
      </c>
      <c r="F135">
        <f t="shared" si="11"/>
        <v>0.61597882201039522</v>
      </c>
      <c r="G135">
        <f t="shared" si="12"/>
        <v>0.27280512284900604</v>
      </c>
      <c r="H135" s="3">
        <f>IFERROR(VLOOKUP(A135,'GDP Data'!A$2:Q$144,3,FALSE),"Not Found")</f>
        <v>3984000517.0234499</v>
      </c>
      <c r="I135">
        <f t="shared" si="13"/>
        <v>3.7649092387781799E-4</v>
      </c>
      <c r="J135">
        <f t="shared" si="14"/>
        <v>-0.61560233108651741</v>
      </c>
    </row>
    <row r="136" spans="1:10" x14ac:dyDescent="0.25">
      <c r="A136" t="s">
        <v>83</v>
      </c>
      <c r="B136">
        <f>('CON Score and Page Rank'!EL69-'MIN and MAX'!B$30)/('MIN and MAX'!F$30-'MIN and MAX'!B$30)</f>
        <v>2.565829441718608E-5</v>
      </c>
      <c r="C136">
        <f>('CON Score and Page Rank'!EM69-'MIN and MAX'!C$30)/('MIN and MAX'!G$30-'MIN and MAX'!C$30)</f>
        <v>1.0600672427676145E-2</v>
      </c>
      <c r="D136">
        <f>('CON Score and Page Rank'!EN69-'MIN and MAX'!D$30)/('MIN and MAX'!H$30-'MIN and MAX'!D$30)</f>
        <v>0.37751418256833419</v>
      </c>
      <c r="E136">
        <f t="shared" si="10"/>
        <v>1.0575014133258958E-2</v>
      </c>
      <c r="F136">
        <f t="shared" si="11"/>
        <v>0.61597311982635172</v>
      </c>
      <c r="G136">
        <f t="shared" si="12"/>
        <v>0.37748852427391699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77</v>
      </c>
      <c r="B137">
        <f>('CON Score and Page Rank'!EL63-'MIN and MAX'!B$30)/('MIN and MAX'!F$30-'MIN and MAX'!B$30)</f>
        <v>9.5120968739259177E-5</v>
      </c>
      <c r="C137">
        <f>('CON Score and Page Rank'!EM63-'MIN and MAX'!C$30)/('MIN and MAX'!G$30-'MIN and MAX'!C$30)</f>
        <v>1.0272662835390063E-2</v>
      </c>
      <c r="D137">
        <f>('CON Score and Page Rank'!EN63-'MIN and MAX'!D$30)/('MIN and MAX'!H$30-'MIN and MAX'!D$30)</f>
        <v>0.23671995874161939</v>
      </c>
      <c r="E137">
        <f t="shared" si="10"/>
        <v>1.0177541866650803E-2</v>
      </c>
      <c r="F137">
        <f t="shared" si="11"/>
        <v>0.61561254751508421</v>
      </c>
      <c r="G137">
        <f t="shared" si="12"/>
        <v>0.23662483777288013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256</v>
      </c>
      <c r="B138">
        <f>('CON Score and Page Rank'!EL45-'MIN and MAX'!B$30)/('MIN and MAX'!F$30-'MIN and MAX'!B$30)</f>
        <v>6.2508509424714359E-5</v>
      </c>
      <c r="C138">
        <f>('CON Score and Page Rank'!EM45-'MIN and MAX'!C$30)/('MIN and MAX'!G$30-'MIN and MAX'!C$30)</f>
        <v>1.0232528991588453E-2</v>
      </c>
      <c r="D138">
        <f>('CON Score and Page Rank'!EN45-'MIN and MAX'!D$30)/('MIN and MAX'!H$30-'MIN and MAX'!D$30)</f>
        <v>0.3439917483238783</v>
      </c>
      <c r="E138">
        <f t="shared" si="10"/>
        <v>1.017002048216374E-2</v>
      </c>
      <c r="F138">
        <f t="shared" si="11"/>
        <v>0.61560572439001049</v>
      </c>
      <c r="G138">
        <f t="shared" si="12"/>
        <v>0.34392923981445356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168</v>
      </c>
      <c r="B139">
        <f>('CON Score and Page Rank'!EL154-'MIN and MAX'!B$30)/('MIN and MAX'!F$30-'MIN and MAX'!B$30)</f>
        <v>1.3807610151853327E-4</v>
      </c>
      <c r="C139">
        <f>('CON Score and Page Rank'!EM154-'MIN and MAX'!C$30)/('MIN and MAX'!G$30-'MIN and MAX'!C$30)</f>
        <v>1.0219389379195948E-2</v>
      </c>
      <c r="D139">
        <f>('CON Score and Page Rank'!EN154-'MIN and MAX'!D$30)/('MIN and MAX'!H$30-'MIN and MAX'!D$30)</f>
        <v>0.26508509541000513</v>
      </c>
      <c r="E139">
        <f t="shared" si="10"/>
        <v>1.0081313277677414E-2</v>
      </c>
      <c r="F139">
        <f t="shared" si="11"/>
        <v>0.61552525245665857</v>
      </c>
      <c r="G139">
        <f t="shared" si="12"/>
        <v>0.26494701930848658</v>
      </c>
      <c r="H139" s="3">
        <f>IFERROR(VLOOKUP(A139,'GDP Data'!A$2:Q$144,3,FALSE),"Not Found")</f>
        <v>3534803921.5686302</v>
      </c>
      <c r="I139">
        <f t="shared" si="13"/>
        <v>3.3404152144854616E-4</v>
      </c>
      <c r="J139">
        <f t="shared" si="14"/>
        <v>-0.61519121093521001</v>
      </c>
    </row>
    <row r="140" spans="1:10" x14ac:dyDescent="0.25">
      <c r="A140" t="s">
        <v>133</v>
      </c>
      <c r="B140">
        <f>('CON Score and Page Rank'!EL119-'MIN and MAX'!B$30)/('MIN and MAX'!F$30-'MIN and MAX'!B$30)</f>
        <v>9.8195658793436406E-5</v>
      </c>
      <c r="C140">
        <f>('CON Score and Page Rank'!EM119-'MIN and MAX'!C$30)/('MIN and MAX'!G$30-'MIN and MAX'!C$30)</f>
        <v>1.0120474464508353E-2</v>
      </c>
      <c r="D140">
        <f>('CON Score and Page Rank'!EN119-'MIN and MAX'!D$30)/('MIN and MAX'!H$30-'MIN and MAX'!D$30)</f>
        <v>0.30170190820010312</v>
      </c>
      <c r="E140">
        <f t="shared" si="10"/>
        <v>1.0022278805714916E-2</v>
      </c>
      <c r="F140">
        <f t="shared" si="11"/>
        <v>0.61547169854161043</v>
      </c>
      <c r="G140">
        <f t="shared" si="12"/>
        <v>0.30160371254130969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128</v>
      </c>
      <c r="B141">
        <f>('CON Score and Page Rank'!EL114-'MIN and MAX'!B$30)/('MIN and MAX'!F$30-'MIN and MAX'!B$30)</f>
        <v>8.274445388462069E-6</v>
      </c>
      <c r="C141">
        <f>('CON Score and Page Rank'!EM114-'MIN and MAX'!C$30)/('MIN and MAX'!G$30-'MIN and MAX'!C$30)</f>
        <v>9.9007282860815848E-3</v>
      </c>
      <c r="D141">
        <f>('CON Score and Page Rank'!EN114-'MIN and MAX'!D$30)/('MIN and MAX'!H$30-'MIN and MAX'!D$30)</f>
        <v>0.3140794223826715</v>
      </c>
      <c r="E141">
        <f t="shared" si="10"/>
        <v>9.8924538406931235E-3</v>
      </c>
      <c r="F141">
        <f t="shared" si="11"/>
        <v>0.61535392607889849</v>
      </c>
      <c r="G141">
        <f t="shared" si="12"/>
        <v>0.31407114793728302</v>
      </c>
      <c r="H141" s="3">
        <f>IFERROR(VLOOKUP(A141,'GDP Data'!A$2:Q$144,3,FALSE),"Not Found")</f>
        <v>0</v>
      </c>
      <c r="I141">
        <f t="shared" si="13"/>
        <v>0</v>
      </c>
      <c r="J141">
        <f t="shared" si="14"/>
        <v>-0.61535392607889849</v>
      </c>
    </row>
    <row r="142" spans="1:10" x14ac:dyDescent="0.25">
      <c r="A142" t="s">
        <v>62</v>
      </c>
      <c r="B142">
        <f>('CON Score and Page Rank'!EL48-'MIN and MAX'!B$30)/('MIN and MAX'!F$30-'MIN and MAX'!B$30)</f>
        <v>2.3735207087010754E-2</v>
      </c>
      <c r="C142">
        <f>('CON Score and Page Rank'!EM48-'MIN and MAX'!C$30)/('MIN and MAX'!G$30-'MIN and MAX'!C$30)</f>
        <v>3.3485437861898962E-2</v>
      </c>
      <c r="D142">
        <f>('CON Score and Page Rank'!EN48-'MIN and MAX'!D$30)/('MIN and MAX'!H$30-'MIN and MAX'!D$30)</f>
        <v>0.8824136152656008</v>
      </c>
      <c r="E142">
        <f t="shared" si="10"/>
        <v>9.7502307748882078E-3</v>
      </c>
      <c r="F142">
        <f t="shared" si="11"/>
        <v>0.61522490651235007</v>
      </c>
      <c r="G142">
        <f t="shared" si="12"/>
        <v>0.85867840817859009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93</v>
      </c>
      <c r="B143">
        <f>('CON Score and Page Rank'!EL79-'MIN and MAX'!B$30)/('MIN and MAX'!F$30-'MIN and MAX'!B$30)</f>
        <v>8.1066951336084643E-6</v>
      </c>
      <c r="C143">
        <f>('CON Score and Page Rank'!EM79-'MIN and MAX'!C$30)/('MIN and MAX'!G$30-'MIN and MAX'!C$30)</f>
        <v>9.7025342767620357E-3</v>
      </c>
      <c r="D143">
        <f>('CON Score and Page Rank'!EN79-'MIN and MAX'!D$30)/('MIN and MAX'!H$30-'MIN and MAX'!D$30)</f>
        <v>0.29963898916967507</v>
      </c>
      <c r="E143">
        <f t="shared" si="10"/>
        <v>9.694427581628428E-3</v>
      </c>
      <c r="F143">
        <f t="shared" si="11"/>
        <v>0.61517428389522633</v>
      </c>
      <c r="G143">
        <f t="shared" si="12"/>
        <v>0.29963088247454145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118</v>
      </c>
      <c r="B144">
        <f>('CON Score and Page Rank'!EL104-'MIN and MAX'!B$30)/('MIN and MAX'!F$30-'MIN and MAX'!B$30)</f>
        <v>9.1144382901579896E-6</v>
      </c>
      <c r="C144">
        <f>('CON Score and Page Rank'!EM104-'MIN and MAX'!C$30)/('MIN and MAX'!G$30-'MIN and MAX'!C$30)</f>
        <v>9.4658148850617994E-3</v>
      </c>
      <c r="D144">
        <f>('CON Score and Page Rank'!EN104-'MIN and MAX'!D$30)/('MIN and MAX'!H$30-'MIN and MAX'!D$30)</f>
        <v>0.19752449716348633</v>
      </c>
      <c r="E144">
        <f t="shared" si="10"/>
        <v>9.4567004467716407E-3</v>
      </c>
      <c r="F144">
        <f t="shared" si="11"/>
        <v>0.61495862652824129</v>
      </c>
      <c r="G144">
        <f t="shared" si="12"/>
        <v>0.19751538272519617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179</v>
      </c>
      <c r="B145">
        <f>('CON Score and Page Rank'!EL164-'MIN and MAX'!B$30)/('MIN and MAX'!F$30-'MIN and MAX'!B$30)</f>
        <v>2.2441453375557193E-2</v>
      </c>
      <c r="C145">
        <f>('CON Score and Page Rank'!EM164-'MIN and MAX'!C$30)/('MIN and MAX'!G$30-'MIN and MAX'!C$30)</f>
        <v>3.1806511263541837E-2</v>
      </c>
      <c r="D145">
        <f>('CON Score and Page Rank'!EN164-'MIN and MAX'!D$30)/('MIN and MAX'!H$30-'MIN and MAX'!D$30)</f>
        <v>0.88189788550799386</v>
      </c>
      <c r="E145">
        <f t="shared" si="10"/>
        <v>9.3650578879846437E-3</v>
      </c>
      <c r="F145">
        <f t="shared" si="11"/>
        <v>0.61487549174876543</v>
      </c>
      <c r="G145">
        <f t="shared" si="12"/>
        <v>0.85945643213243672</v>
      </c>
      <c r="H145" s="3">
        <f>IFERROR(VLOOKUP(A145,'GDP Data'!A$2:Q$144,3,FALSE),"Not Found")</f>
        <v>23273640257.1968</v>
      </c>
      <c r="I145">
        <f t="shared" si="13"/>
        <v>2.1993757995238798E-3</v>
      </c>
      <c r="J145">
        <f t="shared" si="14"/>
        <v>-0.61267611594924154</v>
      </c>
    </row>
    <row r="146" spans="1:10" x14ac:dyDescent="0.25">
      <c r="A146" t="s">
        <v>194</v>
      </c>
      <c r="B146">
        <f>('CON Score and Page Rank'!EL180-'MIN and MAX'!B$30)/('MIN and MAX'!F$30-'MIN and MAX'!B$30)</f>
        <v>2.9450381898458559E-2</v>
      </c>
      <c r="C146">
        <f>('CON Score and Page Rank'!EM180-'MIN and MAX'!C$30)/('MIN and MAX'!G$30-'MIN and MAX'!C$30)</f>
        <v>3.8727170846057216E-2</v>
      </c>
      <c r="D146">
        <f>('CON Score and Page Rank'!EN180-'MIN and MAX'!D$30)/('MIN and MAX'!H$30-'MIN and MAX'!D$30)</f>
        <v>0.93862815884476536</v>
      </c>
      <c r="E146">
        <f t="shared" si="10"/>
        <v>9.2767889475986569E-3</v>
      </c>
      <c r="F146">
        <f t="shared" si="11"/>
        <v>0.61479541739258525</v>
      </c>
      <c r="G146">
        <f t="shared" si="12"/>
        <v>0.90917777694630675</v>
      </c>
      <c r="H146" s="3">
        <f>IFERROR(VLOOKUP(A146,'GDP Data'!A$2:Q$144,3,FALSE),"Not Found")</f>
        <v>201751148417.10199</v>
      </c>
      <c r="I146">
        <f t="shared" si="13"/>
        <v>1.9065629117366509E-2</v>
      </c>
      <c r="J146">
        <f t="shared" si="14"/>
        <v>-0.59572978827521872</v>
      </c>
    </row>
    <row r="147" spans="1:10" x14ac:dyDescent="0.25">
      <c r="A147" t="s">
        <v>164</v>
      </c>
      <c r="B147">
        <f>('CON Score and Page Rank'!EL149-'MIN and MAX'!B$30)/('MIN and MAX'!F$30-'MIN and MAX'!B$30)</f>
        <v>3.0280802954834152E-2</v>
      </c>
      <c r="C147">
        <f>('CON Score and Page Rank'!EM149-'MIN and MAX'!C$30)/('MIN and MAX'!G$30-'MIN and MAX'!C$30)</f>
        <v>3.9478257991171384E-2</v>
      </c>
      <c r="D147">
        <f>('CON Score and Page Rank'!EN149-'MIN and MAX'!D$30)/('MIN and MAX'!H$30-'MIN and MAX'!D$30)</f>
        <v>0.93759669932955136</v>
      </c>
      <c r="E147">
        <f t="shared" si="10"/>
        <v>9.197455036337232E-3</v>
      </c>
      <c r="F147">
        <f t="shared" si="11"/>
        <v>0.61472344856822037</v>
      </c>
      <c r="G147">
        <f t="shared" si="12"/>
        <v>0.90731589637471721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115</v>
      </c>
      <c r="B148">
        <f>('CON Score and Page Rank'!EL101-'MIN and MAX'!B$30)/('MIN and MAX'!F$30-'MIN and MAX'!B$30)</f>
        <v>3.2171260026880304E-2</v>
      </c>
      <c r="C148">
        <f>('CON Score and Page Rank'!EM101-'MIN and MAX'!C$30)/('MIN and MAX'!G$30-'MIN and MAX'!C$30)</f>
        <v>4.1317541516562216E-2</v>
      </c>
      <c r="D148">
        <f>('CON Score and Page Rank'!EN101-'MIN and MAX'!D$30)/('MIN and MAX'!H$30-'MIN and MAX'!D$30)</f>
        <v>0.99174832387828782</v>
      </c>
      <c r="E148">
        <f t="shared" si="10"/>
        <v>9.1462814896819122E-3</v>
      </c>
      <c r="F148">
        <f t="shared" si="11"/>
        <v>0.61467702579726646</v>
      </c>
      <c r="G148">
        <f t="shared" si="12"/>
        <v>0.95957706385140751</v>
      </c>
      <c r="H148" s="3">
        <f>IFERROR(VLOOKUP(A148,'GDP Data'!A$2:Q$144,3,FALSE),"Not Found")</f>
        <v>135429607036.658</v>
      </c>
      <c r="I148">
        <f t="shared" si="13"/>
        <v>1.2798195596554712E-2</v>
      </c>
      <c r="J148">
        <f t="shared" si="14"/>
        <v>-0.60187883020071176</v>
      </c>
    </row>
    <row r="149" spans="1:10" x14ac:dyDescent="0.25">
      <c r="A149" t="s">
        <v>222</v>
      </c>
      <c r="B149">
        <f>('CON Score and Page Rank'!EL207-'MIN and MAX'!B$30)/('MIN and MAX'!F$30-'MIN and MAX'!B$30)</f>
        <v>1.029096723833356E-5</v>
      </c>
      <c r="C149">
        <f>('CON Score and Page Rank'!EM207-'MIN and MAX'!C$30)/('MIN and MAX'!G$30-'MIN and MAX'!C$30)</f>
        <v>8.9558597786403588E-3</v>
      </c>
      <c r="D149">
        <f>('CON Score and Page Rank'!EN207-'MIN and MAX'!D$30)/('MIN and MAX'!H$30-'MIN and MAX'!D$30)</f>
        <v>0.37287261474987105</v>
      </c>
      <c r="E149">
        <f t="shared" si="10"/>
        <v>8.9455688114020247E-3</v>
      </c>
      <c r="F149">
        <f t="shared" si="11"/>
        <v>0.61449494659228043</v>
      </c>
      <c r="G149">
        <f t="shared" si="12"/>
        <v>0.37286232378263273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212</v>
      </c>
      <c r="B150">
        <f>('CON Score and Page Rank'!EL197-'MIN and MAX'!B$30)/('MIN and MAX'!F$30-'MIN and MAX'!B$30)</f>
        <v>1.7145648268143697E-5</v>
      </c>
      <c r="C150">
        <f>('CON Score and Page Rank'!EM197-'MIN and MAX'!C$30)/('MIN and MAX'!G$30-'MIN and MAX'!C$30)</f>
        <v>6.5984938644031233E-3</v>
      </c>
      <c r="D150">
        <f>('CON Score and Page Rank'!EN197-'MIN and MAX'!D$30)/('MIN and MAX'!H$30-'MIN and MAX'!D$30)</f>
        <v>0.21557503867973182</v>
      </c>
      <c r="E150">
        <f t="shared" si="10"/>
        <v>6.5813482161349796E-3</v>
      </c>
      <c r="F150">
        <f t="shared" si="11"/>
        <v>0.61235021208877383</v>
      </c>
      <c r="G150">
        <f t="shared" si="12"/>
        <v>0.21555789303146367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108</v>
      </c>
      <c r="B151">
        <f>('CON Score and Page Rank'!EL94-'MIN and MAX'!B$30)/('MIN and MAX'!F$30-'MIN and MAX'!B$30)</f>
        <v>4.8826706514160891E-6</v>
      </c>
      <c r="C151">
        <f>('CON Score and Page Rank'!EM94-'MIN and MAX'!C$30)/('MIN and MAX'!G$30-'MIN and MAX'!C$30)</f>
        <v>6.1758545414414149E-3</v>
      </c>
      <c r="D151">
        <f>('CON Score and Page Rank'!EN94-'MIN and MAX'!D$30)/('MIN and MAX'!H$30-'MIN and MAX'!D$30)</f>
        <v>0.21763795771015987</v>
      </c>
      <c r="E151">
        <f t="shared" si="10"/>
        <v>6.1709718707899991E-3</v>
      </c>
      <c r="F151">
        <f t="shared" si="11"/>
        <v>0.61197793366896547</v>
      </c>
      <c r="G151">
        <f t="shared" si="12"/>
        <v>0.21763307503950846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183</v>
      </c>
      <c r="B152">
        <f>('CON Score and Page Rank'!EL168-'MIN and MAX'!B$30)/('MIN and MAX'!F$30-'MIN and MAX'!B$30)</f>
        <v>3.190572252685988E-2</v>
      </c>
      <c r="C152">
        <f>('CON Score and Page Rank'!EM168-'MIN and MAX'!C$30)/('MIN and MAX'!G$30-'MIN and MAX'!C$30)</f>
        <v>3.800278780232981E-2</v>
      </c>
      <c r="D152">
        <f>('CON Score and Page Rank'!EN168-'MIN and MAX'!D$30)/('MIN and MAX'!H$30-'MIN and MAX'!D$30)</f>
        <v>0.97215059308922125</v>
      </c>
      <c r="E152">
        <f t="shared" si="10"/>
        <v>6.0970652754699303E-3</v>
      </c>
      <c r="F152">
        <f t="shared" si="11"/>
        <v>0.61191088830723539</v>
      </c>
      <c r="G152">
        <f t="shared" si="12"/>
        <v>0.94024487056236139</v>
      </c>
      <c r="H152" s="3">
        <f>IFERROR(VLOOKUP(A152,'GDP Data'!A$2:Q$144,3,FALSE),"Not Found")</f>
        <v>53749989092.019699</v>
      </c>
      <c r="I152">
        <f t="shared" si="13"/>
        <v>5.0794127574050277E-3</v>
      </c>
      <c r="J152">
        <f t="shared" si="14"/>
        <v>-0.60683147554983041</v>
      </c>
    </row>
    <row r="153" spans="1:10" x14ac:dyDescent="0.25">
      <c r="A153" t="s">
        <v>209</v>
      </c>
      <c r="B153">
        <f>('CON Score and Page Rank'!EL194-'MIN and MAX'!B$30)/('MIN and MAX'!F$30-'MIN and MAX'!B$30)</f>
        <v>2.5868641685268699E-5</v>
      </c>
      <c r="C153">
        <f>('CON Score and Page Rank'!EM194-'MIN and MAX'!C$30)/('MIN and MAX'!G$30-'MIN and MAX'!C$30)</f>
        <v>6.0302481160874367E-3</v>
      </c>
      <c r="D153">
        <f>('CON Score and Page Rank'!EN194-'MIN and MAX'!D$30)/('MIN and MAX'!H$30-'MIN and MAX'!D$30)</f>
        <v>0.2031975244971635</v>
      </c>
      <c r="E153">
        <f t="shared" si="10"/>
        <v>6.0043794744021684E-3</v>
      </c>
      <c r="F153">
        <f t="shared" si="11"/>
        <v>0.6118268071364964</v>
      </c>
      <c r="G153">
        <f t="shared" si="12"/>
        <v>0.20317165585547822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170</v>
      </c>
      <c r="B154">
        <f>('CON Score and Page Rank'!EL156-'MIN and MAX'!B$30)/('MIN and MAX'!F$30-'MIN and MAX'!B$30)</f>
        <v>2.8614542697598351E-5</v>
      </c>
      <c r="C154">
        <f>('CON Score and Page Rank'!EM156-'MIN and MAX'!C$30)/('MIN and MAX'!G$30-'MIN and MAX'!C$30)</f>
        <v>6.0260042058024954E-3</v>
      </c>
      <c r="D154">
        <f>('CON Score and Page Rank'!EN156-'MIN and MAX'!D$30)/('MIN and MAX'!H$30-'MIN and MAX'!D$30)</f>
        <v>0.26302217637957709</v>
      </c>
      <c r="E154">
        <f t="shared" si="10"/>
        <v>5.9973896631048971E-3</v>
      </c>
      <c r="F154">
        <f t="shared" si="11"/>
        <v>0.6118204662351896</v>
      </c>
      <c r="G154">
        <f t="shared" si="12"/>
        <v>0.2629935618368795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274</v>
      </c>
      <c r="B155">
        <f>('CON Score and Page Rank'!EL57-'MIN and MAX'!B$30)/('MIN and MAX'!F$30-'MIN and MAX'!B$30)</f>
        <v>1.0754625956875848E-5</v>
      </c>
      <c r="C155">
        <f>('CON Score and Page Rank'!EM57-'MIN and MAX'!C$30)/('MIN and MAX'!G$30-'MIN and MAX'!C$30)</f>
        <v>5.8126566689981306E-3</v>
      </c>
      <c r="D155">
        <f>('CON Score and Page Rank'!EN57-'MIN and MAX'!D$30)/('MIN and MAX'!H$30-'MIN and MAX'!D$30)</f>
        <v>0.2114492006188757</v>
      </c>
      <c r="E155">
        <f t="shared" si="10"/>
        <v>5.8019020430412549E-3</v>
      </c>
      <c r="F155">
        <f t="shared" si="11"/>
        <v>0.61164312701202295</v>
      </c>
      <c r="G155">
        <f t="shared" si="12"/>
        <v>0.21143844599291883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144</v>
      </c>
      <c r="B156">
        <f>('CON Score and Page Rank'!EL130-'MIN and MAX'!B$30)/('MIN and MAX'!F$30-'MIN and MAX'!B$30)</f>
        <v>8.7258158713673565E-6</v>
      </c>
      <c r="C156">
        <f>('CON Score and Page Rank'!EM130-'MIN and MAX'!C$30)/('MIN and MAX'!G$30-'MIN and MAX'!C$30)</f>
        <v>5.6782499908663671E-3</v>
      </c>
      <c r="D156">
        <f>('CON Score and Page Rank'!EN130-'MIN and MAX'!D$30)/('MIN and MAX'!H$30-'MIN and MAX'!D$30)</f>
        <v>0.25064466219700876</v>
      </c>
      <c r="E156">
        <f t="shared" si="10"/>
        <v>5.6695241749949998E-3</v>
      </c>
      <c r="F156">
        <f t="shared" si="11"/>
        <v>0.61152303864900492</v>
      </c>
      <c r="G156">
        <f t="shared" si="12"/>
        <v>0.2506359363811374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113</v>
      </c>
      <c r="B157">
        <f>('CON Score and Page Rank'!EL99-'MIN and MAX'!B$30)/('MIN and MAX'!F$30-'MIN and MAX'!B$30)</f>
        <v>5.937538278182946E-5</v>
      </c>
      <c r="C157">
        <f>('CON Score and Page Rank'!EM99-'MIN and MAX'!C$30)/('MIN and MAX'!G$30-'MIN and MAX'!C$30)</f>
        <v>5.6886703930076514E-3</v>
      </c>
      <c r="D157">
        <f>('CON Score and Page Rank'!EN99-'MIN and MAX'!D$30)/('MIN and MAX'!H$30-'MIN and MAX'!D$30)</f>
        <v>0.27127385250128933</v>
      </c>
      <c r="E157">
        <f t="shared" si="10"/>
        <v>5.6292950102258222E-3</v>
      </c>
      <c r="F157">
        <f t="shared" si="11"/>
        <v>0.61148654422124271</v>
      </c>
      <c r="G157">
        <f t="shared" si="12"/>
        <v>0.27121447711850749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205</v>
      </c>
      <c r="B158">
        <f>('CON Score and Page Rank'!EL190-'MIN and MAX'!B$30)/('MIN and MAX'!F$30-'MIN and MAX'!B$30)</f>
        <v>7.1591665418921202E-6</v>
      </c>
      <c r="C158">
        <f>('CON Score and Page Rank'!EM190-'MIN and MAX'!C$30)/('MIN and MAX'!G$30-'MIN and MAX'!C$30)</f>
        <v>5.3851798224421746E-3</v>
      </c>
      <c r="D158">
        <f>('CON Score and Page Rank'!EN190-'MIN and MAX'!D$30)/('MIN and MAX'!H$30-'MIN and MAX'!D$30)</f>
        <v>0.14337287261474987</v>
      </c>
      <c r="E158">
        <f t="shared" si="10"/>
        <v>5.3780206559002827E-3</v>
      </c>
      <c r="F158">
        <f t="shared" si="11"/>
        <v>0.61125859731195387</v>
      </c>
      <c r="G158">
        <f t="shared" si="12"/>
        <v>0.14336571344820798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140</v>
      </c>
      <c r="B159">
        <f>('CON Score and Page Rank'!EL126-'MIN and MAX'!B$30)/('MIN and MAX'!F$30-'MIN and MAX'!B$30)</f>
        <v>3.7118939614218915E-2</v>
      </c>
      <c r="C159">
        <f>('CON Score and Page Rank'!EM126-'MIN and MAX'!C$30)/('MIN and MAX'!G$30-'MIN and MAX'!C$30)</f>
        <v>4.2398580546999055E-2</v>
      </c>
      <c r="D159">
        <f>('CON Score and Page Rank'!EN126-'MIN and MAX'!D$30)/('MIN and MAX'!H$30-'MIN and MAX'!D$30)</f>
        <v>0.97215059308922125</v>
      </c>
      <c r="E159">
        <f t="shared" si="10"/>
        <v>5.27964093278014E-3</v>
      </c>
      <c r="F159">
        <f t="shared" si="11"/>
        <v>0.61116935082326174</v>
      </c>
      <c r="G159">
        <f t="shared" si="12"/>
        <v>0.93503165347500228</v>
      </c>
      <c r="H159" s="3">
        <f>IFERROR(VLOOKUP(A159,'GDP Data'!A$2:Q$144,3,FALSE),"Not Found")</f>
        <v>485441014538.638</v>
      </c>
      <c r="I159">
        <f t="shared" si="13"/>
        <v>4.5874526188160472E-2</v>
      </c>
      <c r="J159">
        <f t="shared" si="14"/>
        <v>-0.56529482463510128</v>
      </c>
    </row>
    <row r="160" spans="1:10" x14ac:dyDescent="0.25">
      <c r="A160" t="s">
        <v>153</v>
      </c>
      <c r="B160">
        <f>('CON Score and Page Rank'!EL138-'MIN and MAX'!B$30)/('MIN and MAX'!F$30-'MIN and MAX'!B$30)</f>
        <v>1.1326746342246449E-6</v>
      </c>
      <c r="C160">
        <f>('CON Score and Page Rank'!EM138-'MIN and MAX'!C$30)/('MIN and MAX'!G$30-'MIN and MAX'!C$30)</f>
        <v>4.9015233637361112E-3</v>
      </c>
      <c r="D160">
        <f>('CON Score and Page Rank'!EN138-'MIN and MAX'!D$30)/('MIN and MAX'!H$30-'MIN and MAX'!D$30)</f>
        <v>0.12738525012893243</v>
      </c>
      <c r="E160">
        <f t="shared" si="10"/>
        <v>4.9003906891018868E-3</v>
      </c>
      <c r="F160">
        <f t="shared" si="11"/>
        <v>0.61082530886511766</v>
      </c>
      <c r="G160">
        <f t="shared" si="12"/>
        <v>0.1273841174542982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165</v>
      </c>
      <c r="B161">
        <f>('CON Score and Page Rank'!EL150-'MIN and MAX'!B$30)/('MIN and MAX'!F$30-'MIN and MAX'!B$30)</f>
        <v>3.6658736601300463E-5</v>
      </c>
      <c r="C161">
        <f>('CON Score and Page Rank'!EM150-'MIN and MAX'!C$30)/('MIN and MAX'!G$30-'MIN and MAX'!C$30)</f>
        <v>4.9252873190387429E-3</v>
      </c>
      <c r="D161">
        <f>('CON Score and Page Rank'!EN150-'MIN and MAX'!D$30)/('MIN and MAX'!H$30-'MIN and MAX'!D$30)</f>
        <v>0.13512119649303764</v>
      </c>
      <c r="E161">
        <f t="shared" si="10"/>
        <v>4.8886285824374428E-3</v>
      </c>
      <c r="F161">
        <f t="shared" si="11"/>
        <v>0.61081463871189778</v>
      </c>
      <c r="G161">
        <f t="shared" si="12"/>
        <v>0.13508453775643633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191</v>
      </c>
      <c r="B162">
        <f>('CON Score and Page Rank'!EL176-'MIN and MAX'!B$30)/('MIN and MAX'!F$30-'MIN and MAX'!B$30)</f>
        <v>3.7757063670191167E-2</v>
      </c>
      <c r="C162">
        <f>('CON Score and Page Rank'!EM176-'MIN and MAX'!C$30)/('MIN and MAX'!G$30-'MIN and MAX'!C$30)</f>
        <v>4.2344924701863358E-2</v>
      </c>
      <c r="D162">
        <f>('CON Score and Page Rank'!EN176-'MIN and MAX'!D$30)/('MIN and MAX'!H$30-'MIN and MAX'!D$30)</f>
        <v>0.97215059308922125</v>
      </c>
      <c r="E162">
        <f t="shared" si="10"/>
        <v>4.5878610316721913E-3</v>
      </c>
      <c r="F162">
        <f t="shared" si="11"/>
        <v>0.61054179338394798</v>
      </c>
      <c r="G162">
        <f t="shared" si="12"/>
        <v>0.93439352941903009</v>
      </c>
      <c r="H162" s="3">
        <f>IFERROR(VLOOKUP(A162,'GDP Data'!A$2:Q$144,3,FALSE),"Not Found")</f>
        <v>306602070620.5</v>
      </c>
      <c r="I162">
        <f t="shared" si="13"/>
        <v>2.8974116930337891E-2</v>
      </c>
      <c r="J162">
        <f t="shared" si="14"/>
        <v>-0.58156767645361007</v>
      </c>
    </row>
    <row r="163" spans="1:10" x14ac:dyDescent="0.25">
      <c r="A163" t="s">
        <v>106</v>
      </c>
      <c r="B163">
        <f>('CON Score and Page Rank'!EL92-'MIN and MAX'!B$30)/('MIN and MAX'!F$30-'MIN and MAX'!B$30)</f>
        <v>1.0668027597962154E-5</v>
      </c>
      <c r="C163">
        <f>('CON Score and Page Rank'!EM92-'MIN and MAX'!C$30)/('MIN and MAX'!G$30-'MIN and MAX'!C$30)</f>
        <v>4.5506736192729236E-3</v>
      </c>
      <c r="D163">
        <f>('CON Score and Page Rank'!EN92-'MIN and MAX'!D$30)/('MIN and MAX'!H$30-'MIN and MAX'!D$30)</f>
        <v>0.13563692625064466</v>
      </c>
      <c r="E163">
        <f t="shared" si="10"/>
        <v>4.5400055916749614E-3</v>
      </c>
      <c r="F163">
        <f t="shared" si="11"/>
        <v>0.61049838067806605</v>
      </c>
      <c r="G163">
        <f t="shared" si="12"/>
        <v>0.13562625822304669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167</v>
      </c>
      <c r="B164">
        <f>('CON Score and Page Rank'!EL153-'MIN and MAX'!B$30)/('MIN and MAX'!F$30-'MIN and MAX'!B$30)</f>
        <v>3.2782368258101184E-5</v>
      </c>
      <c r="C164">
        <f>('CON Score and Page Rank'!EM153-'MIN and MAX'!C$30)/('MIN and MAX'!G$30-'MIN and MAX'!C$30)</f>
        <v>4.0315727405154577E-3</v>
      </c>
      <c r="D164">
        <f>('CON Score and Page Rank'!EN153-'MIN and MAX'!D$30)/('MIN and MAX'!H$30-'MIN and MAX'!D$30)</f>
        <v>8.9736977823620417E-2</v>
      </c>
      <c r="E164">
        <f t="shared" si="10"/>
        <v>3.9987903722573563E-3</v>
      </c>
      <c r="F164">
        <f t="shared" si="11"/>
        <v>0.6100074100143168</v>
      </c>
      <c r="G164">
        <f t="shared" si="12"/>
        <v>8.9704195455362318E-2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109</v>
      </c>
      <c r="B165">
        <f>('CON Score and Page Rank'!EL95-'MIN and MAX'!B$30)/('MIN and MAX'!F$30-'MIN and MAX'!B$30)</f>
        <v>6.0430656634709303E-6</v>
      </c>
      <c r="C165">
        <f>('CON Score and Page Rank'!EM95-'MIN and MAX'!C$30)/('MIN and MAX'!G$30-'MIN and MAX'!C$30)</f>
        <v>3.9132288257962616E-3</v>
      </c>
      <c r="D165">
        <f>('CON Score and Page Rank'!EN95-'MIN and MAX'!D$30)/('MIN and MAX'!H$30-'MIN and MAX'!D$30)</f>
        <v>0.19236719958741619</v>
      </c>
      <c r="E165">
        <f t="shared" si="10"/>
        <v>3.9071857601327906E-3</v>
      </c>
      <c r="F165">
        <f t="shared" si="11"/>
        <v>0.60992430965866584</v>
      </c>
      <c r="G165">
        <f t="shared" si="12"/>
        <v>0.19236115652175273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80</v>
      </c>
      <c r="B166">
        <f>('CON Score and Page Rank'!EL66-'MIN and MAX'!B$30)/('MIN and MAX'!F$30-'MIN and MAX'!B$30)</f>
        <v>6.1119570942121298E-6</v>
      </c>
      <c r="C166">
        <f>('CON Score and Page Rank'!EM66-'MIN and MAX'!C$30)/('MIN and MAX'!G$30-'MIN and MAX'!C$30)</f>
        <v>3.6639901415420799E-3</v>
      </c>
      <c r="D166">
        <f>('CON Score and Page Rank'!EN66-'MIN and MAX'!D$30)/('MIN and MAX'!H$30-'MIN and MAX'!D$30)</f>
        <v>5.363589479112945E-2</v>
      </c>
      <c r="E166">
        <f t="shared" si="10"/>
        <v>3.6578781844478678E-3</v>
      </c>
      <c r="F166">
        <f t="shared" si="11"/>
        <v>0.6096981469390671</v>
      </c>
      <c r="G166">
        <f t="shared" si="12"/>
        <v>5.3629782834035238E-2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79</v>
      </c>
      <c r="B167">
        <f>('CON Score and Page Rank'!EL65-'MIN and MAX'!B$30)/('MIN and MAX'!F$30-'MIN and MAX'!B$30)</f>
        <v>8.2690484869665E-6</v>
      </c>
      <c r="C167">
        <f>('CON Score and Page Rank'!EM65-'MIN and MAX'!C$30)/('MIN and MAX'!G$30-'MIN and MAX'!C$30)</f>
        <v>3.6595896338810644E-3</v>
      </c>
      <c r="D167">
        <f>('CON Score and Page Rank'!EN65-'MIN and MAX'!D$30)/('MIN and MAX'!H$30-'MIN and MAX'!D$30)</f>
        <v>0.13254254770500257</v>
      </c>
      <c r="E167">
        <f t="shared" si="10"/>
        <v>3.6513205853940978E-3</v>
      </c>
      <c r="F167">
        <f t="shared" si="11"/>
        <v>0.6096921981249086</v>
      </c>
      <c r="G167">
        <f t="shared" si="12"/>
        <v>0.1325342786565156</v>
      </c>
      <c r="H167" s="3">
        <f>IFERROR(VLOOKUP(A167,'GDP Data'!A$2:Q$144,3,FALSE),"Not Found")</f>
        <v>1461139022.0295401</v>
      </c>
      <c r="I167">
        <f t="shared" si="13"/>
        <v>1.3807869199997775E-4</v>
      </c>
      <c r="J167">
        <f t="shared" si="14"/>
        <v>-0.6095541194329086</v>
      </c>
    </row>
    <row r="168" spans="1:10" x14ac:dyDescent="0.25">
      <c r="A168" t="s">
        <v>54</v>
      </c>
      <c r="B168">
        <f>('CON Score and Page Rank'!EL39-'MIN and MAX'!B$30)/('MIN and MAX'!F$30-'MIN and MAX'!B$30)</f>
        <v>3.8048363774576821E-2</v>
      </c>
      <c r="C168">
        <f>('CON Score and Page Rank'!EM39-'MIN and MAX'!C$30)/('MIN and MAX'!G$30-'MIN and MAX'!C$30)</f>
        <v>4.1467851932864175E-2</v>
      </c>
      <c r="D168">
        <f>('CON Score and Page Rank'!EN39-'MIN and MAX'!D$30)/('MIN and MAX'!H$30-'MIN and MAX'!D$30)</f>
        <v>0.8824136152656008</v>
      </c>
      <c r="E168">
        <f t="shared" si="10"/>
        <v>3.4194881582873538E-3</v>
      </c>
      <c r="F168">
        <f t="shared" si="11"/>
        <v>0.60948188822132232</v>
      </c>
      <c r="G168">
        <f t="shared" si="12"/>
        <v>0.84436525149102404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257</v>
      </c>
      <c r="B169">
        <f>('CON Score and Page Rank'!EL152-'MIN and MAX'!B$30)/('MIN and MAX'!F$30-'MIN and MAX'!B$30)</f>
        <v>4.6636994410522891E-5</v>
      </c>
      <c r="C169">
        <f>('CON Score and Page Rank'!EM152-'MIN and MAX'!C$30)/('MIN and MAX'!G$30-'MIN and MAX'!C$30)</f>
        <v>3.4384644273983194E-3</v>
      </c>
      <c r="D169">
        <f>('CON Score and Page Rank'!EN152-'MIN and MAX'!D$30)/('MIN and MAX'!H$30-'MIN and MAX'!D$30)</f>
        <v>0.10830324909747292</v>
      </c>
      <c r="E169">
        <f t="shared" si="10"/>
        <v>3.3918274329877967E-3</v>
      </c>
      <c r="F169">
        <f t="shared" si="11"/>
        <v>0.6094567954224267</v>
      </c>
      <c r="G169">
        <f t="shared" si="12"/>
        <v>0.10825661210306239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245</v>
      </c>
      <c r="B170">
        <f>('CON Score and Page Rank'!EL102-'MIN and MAX'!B$30)/('MIN and MAX'!F$30-'MIN and MAX'!B$30)</f>
        <v>7.630718779771479E-7</v>
      </c>
      <c r="C170">
        <f>('CON Score and Page Rank'!EM102-'MIN and MAX'!C$30)/('MIN and MAX'!G$30-'MIN and MAX'!C$30)</f>
        <v>3.3007327863745503E-3</v>
      </c>
      <c r="D170">
        <f>('CON Score and Page Rank'!EN102-'MIN and MAX'!D$30)/('MIN and MAX'!H$30-'MIN and MAX'!D$30)</f>
        <v>5.4151624548736461E-2</v>
      </c>
      <c r="E170">
        <f t="shared" si="10"/>
        <v>3.2999697144965733E-3</v>
      </c>
      <c r="F170">
        <f t="shared" si="11"/>
        <v>0.60937346545793181</v>
      </c>
      <c r="G170">
        <f t="shared" si="12"/>
        <v>5.4150861476858485E-2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143</v>
      </c>
      <c r="B171">
        <f>('CON Score and Page Rank'!EL129-'MIN and MAX'!B$30)/('MIN and MAX'!F$30-'MIN and MAX'!B$30)</f>
        <v>7.630718779771479E-7</v>
      </c>
      <c r="C171">
        <f>('CON Score and Page Rank'!EM129-'MIN and MAX'!C$30)/('MIN and MAX'!G$30-'MIN and MAX'!C$30)</f>
        <v>3.3007327863745503E-3</v>
      </c>
      <c r="D171">
        <f>('CON Score and Page Rank'!EN129-'MIN and MAX'!D$30)/('MIN and MAX'!H$30-'MIN and MAX'!D$30)</f>
        <v>5.4151624548736461E-2</v>
      </c>
      <c r="E171">
        <f t="shared" si="10"/>
        <v>3.2999697144965733E-3</v>
      </c>
      <c r="F171">
        <f t="shared" si="11"/>
        <v>0.60937346545793181</v>
      </c>
      <c r="G171">
        <f t="shared" si="12"/>
        <v>5.4150861476858485E-2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86</v>
      </c>
      <c r="B172">
        <f>('CON Score and Page Rank'!EL72-'MIN and MAX'!B$30)/('MIN and MAX'!F$30-'MIN and MAX'!B$30)</f>
        <v>2.421307549828628E-6</v>
      </c>
      <c r="C172">
        <f>('CON Score and Page Rank'!EM72-'MIN and MAX'!C$30)/('MIN and MAX'!G$30-'MIN and MAX'!C$30)</f>
        <v>2.6670147676618387E-3</v>
      </c>
      <c r="D172">
        <f>('CON Score and Page Rank'!EN72-'MIN and MAX'!D$30)/('MIN and MAX'!H$30-'MIN and MAX'!D$30)</f>
        <v>0.11088189788550799</v>
      </c>
      <c r="E172">
        <f t="shared" si="10"/>
        <v>2.6645934601120099E-3</v>
      </c>
      <c r="F172">
        <f t="shared" si="11"/>
        <v>0.60879707534517535</v>
      </c>
      <c r="G172">
        <f t="shared" si="12"/>
        <v>0.11087947657795816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73</v>
      </c>
      <c r="B173">
        <f>('CON Score and Page Rank'!EL59-'MIN and MAX'!B$30)/('MIN and MAX'!F$30-'MIN and MAX'!B$30)</f>
        <v>6.7723607104573763E-6</v>
      </c>
      <c r="C173">
        <f>('CON Score and Page Rank'!EM59-'MIN and MAX'!C$30)/('MIN and MAX'!G$30-'MIN and MAX'!C$30)</f>
        <v>2.5424955750194466E-3</v>
      </c>
      <c r="D173">
        <f>('CON Score and Page Rank'!EN59-'MIN and MAX'!D$30)/('MIN and MAX'!H$30-'MIN and MAX'!D$30)</f>
        <v>5.6730273336771532E-2</v>
      </c>
      <c r="E173">
        <f t="shared" si="10"/>
        <v>2.5357232143089891E-3</v>
      </c>
      <c r="F173">
        <f t="shared" si="11"/>
        <v>0.60868016896884025</v>
      </c>
      <c r="G173">
        <f t="shared" si="12"/>
        <v>5.6723500976061075E-2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173</v>
      </c>
      <c r="B174">
        <f>('CON Score and Page Rank'!EL159-'MIN and MAX'!B$30)/('MIN and MAX'!F$30-'MIN and MAX'!B$30)</f>
        <v>1.0835777136730085E-5</v>
      </c>
      <c r="C174">
        <f>('CON Score and Page Rank'!EM159-'MIN and MAX'!C$30)/('MIN and MAX'!G$30-'MIN and MAX'!C$30)</f>
        <v>2.5444512213206594E-3</v>
      </c>
      <c r="D174">
        <f>('CON Score and Page Rank'!EN159-'MIN and MAX'!D$30)/('MIN and MAX'!H$30-'MIN and MAX'!D$30)</f>
        <v>5.6730273336771532E-2</v>
      </c>
      <c r="E174">
        <f t="shared" si="10"/>
        <v>2.5336154441839291E-3</v>
      </c>
      <c r="F174">
        <f t="shared" si="11"/>
        <v>0.6086782568768293</v>
      </c>
      <c r="G174">
        <f t="shared" si="12"/>
        <v>5.6719437559634801E-2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114</v>
      </c>
      <c r="B175">
        <f>('CON Score and Page Rank'!EL100-'MIN and MAX'!B$30)/('MIN and MAX'!F$30-'MIN and MAX'!B$30)</f>
        <v>2.8895405697951189E-5</v>
      </c>
      <c r="C175">
        <f>('CON Score and Page Rank'!EM100-'MIN and MAX'!C$30)/('MIN and MAX'!G$30-'MIN and MAX'!C$30)</f>
        <v>2.5531429826593827E-3</v>
      </c>
      <c r="D175">
        <f>('CON Score and Page Rank'!EN100-'MIN and MAX'!D$30)/('MIN and MAX'!H$30-'MIN and MAX'!D$30)</f>
        <v>5.6730273336771532E-2</v>
      </c>
      <c r="E175">
        <f t="shared" si="10"/>
        <v>2.5242475769614316E-3</v>
      </c>
      <c r="F175">
        <f t="shared" si="11"/>
        <v>0.60866975869011331</v>
      </c>
      <c r="G175">
        <f t="shared" si="12"/>
        <v>5.6701377931073584E-2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136</v>
      </c>
      <c r="B176">
        <f>('CON Score and Page Rank'!EL122-'MIN and MAX'!B$30)/('MIN and MAX'!F$30-'MIN and MAX'!B$30)</f>
        <v>4.55832289926082E-2</v>
      </c>
      <c r="C176">
        <f>('CON Score and Page Rank'!EM122-'MIN and MAX'!C$30)/('MIN and MAX'!G$30-'MIN and MAX'!C$30)</f>
        <v>4.6579957493693813E-2</v>
      </c>
      <c r="D176">
        <f>('CON Score and Page Rank'!EN122-'MIN and MAX'!D$30)/('MIN and MAX'!H$30-'MIN and MAX'!D$30)</f>
        <v>0.99174832387828782</v>
      </c>
      <c r="E176">
        <f t="shared" si="10"/>
        <v>9.9672850108561278E-4</v>
      </c>
      <c r="F176">
        <f t="shared" si="11"/>
        <v>0.60728404922063572</v>
      </c>
      <c r="G176">
        <f t="shared" si="12"/>
        <v>0.94616509488567957</v>
      </c>
      <c r="H176" s="3">
        <f>IFERROR(VLOOKUP(A176,'GDP Data'!A$2:Q$144,3,FALSE),"Not Found")</f>
        <v>1339395718862.8899</v>
      </c>
      <c r="I176">
        <f t="shared" si="13"/>
        <v>0.12657386199574017</v>
      </c>
      <c r="J176">
        <f t="shared" si="14"/>
        <v>-0.48071018722489556</v>
      </c>
    </row>
    <row r="177" spans="1:10" x14ac:dyDescent="0.25">
      <c r="A177" t="s">
        <v>150</v>
      </c>
      <c r="B177">
        <f>('CON Score and Page Rank'!EL135-'MIN and MAX'!B$30)/('MIN and MAX'!F$30-'MIN and MAX'!B$30)</f>
        <v>3.7939612560129704E-7</v>
      </c>
      <c r="C177">
        <f>('CON Score and Page Rank'!EM135-'MIN and MAX'!C$30)/('MIN and MAX'!G$30-'MIN and MAX'!C$30)</f>
        <v>8.8163351583571902E-4</v>
      </c>
      <c r="D177">
        <f>('CON Score and Page Rank'!EN135-'MIN and MAX'!D$30)/('MIN and MAX'!H$30-'MIN and MAX'!D$30)</f>
        <v>4.5384218669417227E-2</v>
      </c>
      <c r="E177">
        <f t="shared" si="10"/>
        <v>8.8125411971011773E-4</v>
      </c>
      <c r="F177">
        <f t="shared" si="11"/>
        <v>0.60717929508284374</v>
      </c>
      <c r="G177">
        <f t="shared" si="12"/>
        <v>4.5383839273291628E-2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132</v>
      </c>
      <c r="B178">
        <f>('CON Score and Page Rank'!EL118-'MIN and MAX'!B$30)/('MIN and MAX'!F$30-'MIN and MAX'!B$30)</f>
        <v>4.1042088572602677E-6</v>
      </c>
      <c r="C178">
        <f>('CON Score and Page Rank'!EM118-'MIN and MAX'!C$30)/('MIN and MAX'!G$30-'MIN and MAX'!C$30)</f>
        <v>3.2475989324924398E-4</v>
      </c>
      <c r="D178">
        <f>('CON Score and Page Rank'!EN118-'MIN and MAX'!D$30)/('MIN and MAX'!H$30-'MIN and MAX'!D$30)</f>
        <v>3.1459515214027851E-2</v>
      </c>
      <c r="E178">
        <f t="shared" si="10"/>
        <v>3.2065568439198372E-4</v>
      </c>
      <c r="F178">
        <f t="shared" si="11"/>
        <v>0.60667074067415394</v>
      </c>
      <c r="G178">
        <f t="shared" si="12"/>
        <v>3.1455411005170589E-2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161</v>
      </c>
      <c r="B179">
        <f>('CON Score and Page Rank'!EL146-'MIN and MAX'!B$30)/('MIN and MAX'!F$30-'MIN and MAX'!B$30)</f>
        <v>1.0902690343406424E-6</v>
      </c>
      <c r="C179">
        <f>('CON Score and Page Rank'!EM146-'MIN and MAX'!C$30)/('MIN and MAX'!G$30-'MIN and MAX'!C$30)</f>
        <v>0</v>
      </c>
      <c r="D179">
        <f>('CON Score and Page Rank'!EN146-'MIN and MAX'!D$30)/('MIN and MAX'!H$30-'MIN and MAX'!D$30)</f>
        <v>0</v>
      </c>
      <c r="E179">
        <f t="shared" si="10"/>
        <v>-1.0902690343406424E-6</v>
      </c>
      <c r="F179">
        <f t="shared" si="11"/>
        <v>0.60637886450614376</v>
      </c>
      <c r="G179">
        <f t="shared" si="12"/>
        <v>-1.0902690343406424E-6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39</v>
      </c>
      <c r="B180">
        <f>('CON Score and Page Rank'!EL25-'MIN and MAX'!B$30)/('MIN and MAX'!F$30-'MIN and MAX'!B$30)</f>
        <v>0</v>
      </c>
      <c r="C180">
        <f>('CON Score and Page Rank'!EM25-'MIN and MAX'!C$30)/('MIN and MAX'!G$30-'MIN and MAX'!C$30)</f>
        <v>-3.6315052905051761E-4</v>
      </c>
      <c r="D180">
        <f>('CON Score and Page Rank'!EN25-'MIN and MAX'!D$30)/('MIN and MAX'!H$30-'MIN and MAX'!D$30)</f>
        <v>-3.6101083032490974E-2</v>
      </c>
      <c r="E180">
        <f t="shared" si="10"/>
        <v>-3.6315052905051761E-4</v>
      </c>
      <c r="F180">
        <f t="shared" si="11"/>
        <v>0.60605041667282411</v>
      </c>
      <c r="G180">
        <f t="shared" si="12"/>
        <v>-3.6101083032490974E-2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158</v>
      </c>
      <c r="B181">
        <f>('CON Score and Page Rank'!EL143-'MIN and MAX'!B$30)/('MIN and MAX'!F$30-'MIN and MAX'!B$30)</f>
        <v>0</v>
      </c>
      <c r="C181">
        <f>('CON Score and Page Rank'!EM143-'MIN and MAX'!C$30)/('MIN and MAX'!G$30-'MIN and MAX'!C$30)</f>
        <v>-3.6315052905051761E-4</v>
      </c>
      <c r="D181">
        <f>('CON Score and Page Rank'!EN143-'MIN and MAX'!D$30)/('MIN and MAX'!H$30-'MIN and MAX'!D$30)</f>
        <v>-3.6101083032490974E-2</v>
      </c>
      <c r="E181">
        <f t="shared" si="10"/>
        <v>-3.6315052905051761E-4</v>
      </c>
      <c r="F181">
        <f t="shared" si="11"/>
        <v>0.60605041667282411</v>
      </c>
      <c r="G181">
        <f t="shared" si="12"/>
        <v>-3.6101083032490974E-2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169</v>
      </c>
      <c r="B182">
        <f>('CON Score and Page Rank'!EL155-'MIN and MAX'!B$30)/('MIN and MAX'!F$30-'MIN and MAX'!B$30)</f>
        <v>0</v>
      </c>
      <c r="C182">
        <f>('CON Score and Page Rank'!EM155-'MIN and MAX'!C$30)/('MIN and MAX'!G$30-'MIN and MAX'!C$30)</f>
        <v>-3.6315052905051761E-4</v>
      </c>
      <c r="D182">
        <f>('CON Score and Page Rank'!EN155-'MIN and MAX'!D$30)/('MIN and MAX'!H$30-'MIN and MAX'!D$30)</f>
        <v>-3.6101083032490974E-2</v>
      </c>
      <c r="E182">
        <f t="shared" si="10"/>
        <v>-3.6315052905051761E-4</v>
      </c>
      <c r="F182">
        <f t="shared" si="11"/>
        <v>0.60605041667282411</v>
      </c>
      <c r="G182">
        <f t="shared" si="12"/>
        <v>-3.6101083032490974E-2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181</v>
      </c>
      <c r="B183">
        <f>('CON Score and Page Rank'!EL166-'MIN and MAX'!B$30)/('MIN and MAX'!F$30-'MIN and MAX'!B$30)</f>
        <v>4.4313962482028561E-2</v>
      </c>
      <c r="C183">
        <f>('CON Score and Page Rank'!EM166-'MIN and MAX'!C$30)/('MIN and MAX'!G$30-'MIN and MAX'!C$30)</f>
        <v>4.3668256291082293E-2</v>
      </c>
      <c r="D183">
        <f>('CON Score and Page Rank'!EN166-'MIN and MAX'!D$30)/('MIN and MAX'!H$30-'MIN and MAX'!D$30)</f>
        <v>0.97215059308922125</v>
      </c>
      <c r="E183">
        <f t="shared" si="10"/>
        <v>-6.4570619094626858E-4</v>
      </c>
      <c r="F183">
        <f t="shared" si="11"/>
        <v>0.60579409250474858</v>
      </c>
      <c r="G183">
        <f t="shared" si="12"/>
        <v>0.92783663060719268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189</v>
      </c>
      <c r="B184">
        <f>('CON Score and Page Rank'!EL174-'MIN and MAX'!B$30)/('MIN and MAX'!F$30-'MIN and MAX'!B$30)</f>
        <v>4.3594572234778826E-2</v>
      </c>
      <c r="C184">
        <f>('CON Score and Page Rank'!EM174-'MIN and MAX'!C$30)/('MIN and MAX'!G$30-'MIN and MAX'!C$30)</f>
        <v>4.2871780185569398E-2</v>
      </c>
      <c r="D184">
        <f>('CON Score and Page Rank'!EN174-'MIN and MAX'!D$30)/('MIN and MAX'!H$30-'MIN and MAX'!D$30)</f>
        <v>0.93604951005673032</v>
      </c>
      <c r="E184">
        <f t="shared" si="10"/>
        <v>-7.2279204920942808E-4</v>
      </c>
      <c r="F184">
        <f t="shared" si="11"/>
        <v>0.60572416303188958</v>
      </c>
      <c r="G184">
        <f t="shared" si="12"/>
        <v>0.89245493782195151</v>
      </c>
      <c r="H184" s="3">
        <f>IFERROR(VLOOKUP(A184,'GDP Data'!A$2:Q$144,3,FALSE),"Not Found")</f>
        <v>190905493539.168</v>
      </c>
      <c r="I184">
        <f t="shared" si="13"/>
        <v>1.8040706904729833E-2</v>
      </c>
      <c r="J184">
        <f t="shared" si="14"/>
        <v>-0.58768345612715978</v>
      </c>
    </row>
    <row r="185" spans="1:10" x14ac:dyDescent="0.25">
      <c r="A185" t="s">
        <v>22</v>
      </c>
      <c r="B185">
        <f>('CON Score and Page Rank'!EL13-'MIN and MAX'!B$30)/('MIN and MAX'!F$30-'MIN and MAX'!B$30)</f>
        <v>5.4963300508463458E-2</v>
      </c>
      <c r="C185">
        <f>('CON Score and Page Rank'!EM13-'MIN and MAX'!C$30)/('MIN and MAX'!G$30-'MIN and MAX'!C$30)</f>
        <v>4.9382619579164531E-2</v>
      </c>
      <c r="D185">
        <f>('CON Score and Page Rank'!EN13-'MIN and MAX'!D$30)/('MIN and MAX'!H$30-'MIN and MAX'!D$30)</f>
        <v>1</v>
      </c>
      <c r="E185">
        <f t="shared" si="10"/>
        <v>-5.5806809292989271E-3</v>
      </c>
      <c r="F185">
        <f t="shared" si="11"/>
        <v>0.60131726381267692</v>
      </c>
      <c r="G185">
        <f t="shared" si="12"/>
        <v>0.94503669949153657</v>
      </c>
      <c r="H185" s="3">
        <f>IFERROR(VLOOKUP(A185,'GDP Data'!A$2:Q$144,3,FALSE),"Not Found")</f>
        <v>129533107311.811</v>
      </c>
      <c r="I185">
        <f t="shared" si="13"/>
        <v>1.2240972117399256E-2</v>
      </c>
      <c r="J185">
        <f t="shared" si="14"/>
        <v>-0.58907629169527764</v>
      </c>
    </row>
    <row r="186" spans="1:10" x14ac:dyDescent="0.25">
      <c r="A186" t="s">
        <v>60</v>
      </c>
      <c r="B186">
        <f>('CON Score and Page Rank'!EL46-'MIN and MAX'!B$30)/('MIN and MAX'!F$30-'MIN and MAX'!B$30)</f>
        <v>6.2493844001756289E-2</v>
      </c>
      <c r="C186">
        <f>('CON Score and Page Rank'!EM46-'MIN and MAX'!C$30)/('MIN and MAX'!G$30-'MIN and MAX'!C$30)</f>
        <v>5.4933157733209621E-2</v>
      </c>
      <c r="D186">
        <f>('CON Score and Page Rank'!EN46-'MIN and MAX'!D$30)/('MIN and MAX'!H$30-'MIN and MAX'!D$30)</f>
        <v>0.99174832387828782</v>
      </c>
      <c r="E186">
        <f t="shared" si="10"/>
        <v>-7.560686268546668E-3</v>
      </c>
      <c r="F186">
        <f t="shared" si="11"/>
        <v>0.59952107534502164</v>
      </c>
      <c r="G186">
        <f t="shared" si="12"/>
        <v>0.92925447987653154</v>
      </c>
      <c r="H186" s="3">
        <f>IFERROR(VLOOKUP(A186,'GDP Data'!A$2:Q$144,3,FALSE),"Not Found")</f>
        <v>89794943349.891205</v>
      </c>
      <c r="I186">
        <f t="shared" si="13"/>
        <v>8.4856869462996316E-3</v>
      </c>
      <c r="J186">
        <f t="shared" si="14"/>
        <v>-0.59103538839872205</v>
      </c>
    </row>
    <row r="187" spans="1:10" x14ac:dyDescent="0.25">
      <c r="A187" t="s">
        <v>200</v>
      </c>
      <c r="B187">
        <f>('CON Score and Page Rank'!EL185-'MIN and MAX'!B$30)/('MIN and MAX'!F$30-'MIN and MAX'!B$30)</f>
        <v>6.2816765920240436E-2</v>
      </c>
      <c r="C187">
        <f>('CON Score and Page Rank'!EM185-'MIN and MAX'!C$30)/('MIN and MAX'!G$30-'MIN and MAX'!C$30)</f>
        <v>5.5093894621318605E-2</v>
      </c>
      <c r="D187">
        <f>('CON Score and Page Rank'!EN185-'MIN and MAX'!D$30)/('MIN and MAX'!H$30-'MIN and MAX'!D$30)</f>
        <v>0.99174832387828782</v>
      </c>
      <c r="E187">
        <f t="shared" si="10"/>
        <v>-7.7228712989218309E-3</v>
      </c>
      <c r="F187">
        <f t="shared" si="11"/>
        <v>0.59937394701389457</v>
      </c>
      <c r="G187">
        <f t="shared" si="12"/>
        <v>0.92893155795804738</v>
      </c>
      <c r="H187" s="3">
        <f>IFERROR(VLOOKUP(A187,'GDP Data'!A$2:Q$144,3,FALSE),"Not Found")</f>
        <v>559983704094.17004</v>
      </c>
      <c r="I187">
        <f t="shared" si="13"/>
        <v>5.2918864144237708E-2</v>
      </c>
      <c r="J187">
        <f t="shared" si="14"/>
        <v>-0.54645508286965683</v>
      </c>
    </row>
    <row r="188" spans="1:10" x14ac:dyDescent="0.25">
      <c r="A188" t="s">
        <v>27</v>
      </c>
      <c r="B188">
        <f>('CON Score and Page Rank'!EL14-'MIN and MAX'!B$30)/('MIN and MAX'!F$30-'MIN and MAX'!B$30)</f>
        <v>6.6297131622981259E-2</v>
      </c>
      <c r="C188">
        <f>('CON Score and Page Rank'!EM14-'MIN and MAX'!C$30)/('MIN and MAX'!G$30-'MIN and MAX'!C$30)</f>
        <v>5.738709931295851E-2</v>
      </c>
      <c r="D188">
        <f>('CON Score and Page Rank'!EN14-'MIN and MAX'!D$30)/('MIN and MAX'!H$30-'MIN and MAX'!D$30)</f>
        <v>0.93862815884476536</v>
      </c>
      <c r="E188">
        <f t="shared" si="10"/>
        <v>-8.9100323100227488E-3</v>
      </c>
      <c r="F188">
        <f t="shared" si="11"/>
        <v>0.59829699793950497</v>
      </c>
      <c r="G188">
        <f t="shared" si="12"/>
        <v>0.87233102722178413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-0.58541567117430049</v>
      </c>
    </row>
    <row r="189" spans="1:10" x14ac:dyDescent="0.25">
      <c r="A189" t="s">
        <v>33</v>
      </c>
      <c r="B189">
        <f>('CON Score and Page Rank'!EL19-'MIN and MAX'!B$30)/('MIN and MAX'!F$30-'MIN and MAX'!B$30)</f>
        <v>7.6197929594557498E-2</v>
      </c>
      <c r="C189">
        <f>('CON Score and Page Rank'!EM19-'MIN and MAX'!C$30)/('MIN and MAX'!G$30-'MIN and MAX'!C$30)</f>
        <v>6.0843760598243347E-2</v>
      </c>
      <c r="D189">
        <f>('CON Score and Page Rank'!EN19-'MIN and MAX'!D$30)/('MIN and MAX'!H$30-'MIN and MAX'!D$30)</f>
        <v>1</v>
      </c>
      <c r="E189">
        <f t="shared" si="10"/>
        <v>-1.5354168996314151E-2</v>
      </c>
      <c r="F189">
        <f t="shared" si="11"/>
        <v>0.59245111269340311</v>
      </c>
      <c r="G189">
        <f t="shared" si="12"/>
        <v>0.92380207040544249</v>
      </c>
      <c r="H189" s="3">
        <f>IFERROR(VLOOKUP(A189,'GDP Data'!A$2:Q$144,3,FALSE),"Not Found")</f>
        <v>173972218824.02701</v>
      </c>
      <c r="I189">
        <f t="shared" si="13"/>
        <v>1.6440500224399524E-2</v>
      </c>
      <c r="J189">
        <f t="shared" si="14"/>
        <v>-0.57601061246900365</v>
      </c>
    </row>
    <row r="190" spans="1:10" x14ac:dyDescent="0.25">
      <c r="A190" t="s">
        <v>21</v>
      </c>
      <c r="B190">
        <f>('CON Score and Page Rank'!EL12-'MIN and MAX'!B$30)/('MIN and MAX'!F$30-'MIN and MAX'!B$30)</f>
        <v>8.1348615604711377E-2</v>
      </c>
      <c r="C190">
        <f>('CON Score and Page Rank'!EM12-'MIN and MAX'!C$30)/('MIN and MAX'!G$30-'MIN and MAX'!C$30)</f>
        <v>6.2223543720637507E-2</v>
      </c>
      <c r="D190">
        <f>('CON Score and Page Rank'!EN12-'MIN and MAX'!D$30)/('MIN and MAX'!H$30-'MIN and MAX'!D$30)</f>
        <v>0.98040226921093343</v>
      </c>
      <c r="E190">
        <f t="shared" si="10"/>
        <v>-1.912507188407387E-2</v>
      </c>
      <c r="F190">
        <f t="shared" si="11"/>
        <v>0.58903028743329788</v>
      </c>
      <c r="G190">
        <f t="shared" si="12"/>
        <v>0.89905365360622203</v>
      </c>
      <c r="H190" s="3">
        <f>IFERROR(VLOOKUP(A190,'GDP Data'!A$2:Q$144,3,FALSE),"Not Found")</f>
        <v>164791442543.375</v>
      </c>
      <c r="I190">
        <f t="shared" si="13"/>
        <v>1.5572910240651064E-2</v>
      </c>
      <c r="J190">
        <f t="shared" si="14"/>
        <v>-0.57345737719264678</v>
      </c>
    </row>
    <row r="191" spans="1:10" x14ac:dyDescent="0.25">
      <c r="A191" t="s">
        <v>42</v>
      </c>
      <c r="B191">
        <f>('CON Score and Page Rank'!EL27-'MIN and MAX'!B$30)/('MIN and MAX'!F$30-'MIN and MAX'!B$30)</f>
        <v>6.1633145817752831E-2</v>
      </c>
      <c r="C191">
        <f>('CON Score and Page Rank'!EM27-'MIN and MAX'!C$30)/('MIN and MAX'!G$30-'MIN and MAX'!C$30)</f>
        <v>4.1111504285174301E-2</v>
      </c>
      <c r="D191">
        <f>('CON Score and Page Rank'!EN27-'MIN and MAX'!D$30)/('MIN and MAX'!H$30-'MIN and MAX'!D$30)</f>
        <v>0.99174832387828782</v>
      </c>
      <c r="E191">
        <f t="shared" si="10"/>
        <v>-2.052164153257853E-2</v>
      </c>
      <c r="F191">
        <f t="shared" si="11"/>
        <v>0.58776337049767258</v>
      </c>
      <c r="G191">
        <f t="shared" si="12"/>
        <v>0.93011517806053501</v>
      </c>
      <c r="H191" s="3">
        <f>IFERROR(VLOOKUP(A191,'GDP Data'!A$2:Q$144,3,FALSE),"Not Found")</f>
        <v>53872425916.624802</v>
      </c>
      <c r="I191">
        <f t="shared" si="13"/>
        <v>5.0909831256856723E-3</v>
      </c>
      <c r="J191">
        <f t="shared" si="14"/>
        <v>-0.5826723873719869</v>
      </c>
    </row>
    <row r="192" spans="1:10" x14ac:dyDescent="0.25">
      <c r="A192" t="s">
        <v>162</v>
      </c>
      <c r="B192">
        <f>('CON Score and Page Rank'!EL147-'MIN and MAX'!B$30)/('MIN and MAX'!F$30-'MIN and MAX'!B$30)</f>
        <v>9.6502950085725778E-2</v>
      </c>
      <c r="C192">
        <f>('CON Score and Page Rank'!EM147-'MIN and MAX'!C$30)/('MIN and MAX'!G$30-'MIN and MAX'!C$30)</f>
        <v>7.2609308707414277E-2</v>
      </c>
      <c r="D192">
        <f>('CON Score and Page Rank'!EN147-'MIN and MAX'!D$30)/('MIN and MAX'!H$30-'MIN and MAX'!D$30)</f>
        <v>0.99174832387828782</v>
      </c>
      <c r="E192">
        <f t="shared" si="10"/>
        <v>-2.38936413783115E-2</v>
      </c>
      <c r="F192">
        <f t="shared" si="11"/>
        <v>0.5847044154959945</v>
      </c>
      <c r="G192">
        <f t="shared" si="12"/>
        <v>0.89524537379256208</v>
      </c>
      <c r="H192" s="3">
        <f>IFERROR(VLOOKUP(A192,'GDP Data'!A$2:Q$144,3,FALSE),"Not Found")</f>
        <v>547658231279.87</v>
      </c>
      <c r="I192">
        <f t="shared" si="13"/>
        <v>5.1754098068716781E-2</v>
      </c>
      <c r="J192">
        <f t="shared" si="14"/>
        <v>-0.53295031742727772</v>
      </c>
    </row>
    <row r="193" spans="1:10" x14ac:dyDescent="0.25">
      <c r="A193" t="s">
        <v>216</v>
      </c>
      <c r="B193">
        <f>('CON Score and Page Rank'!EL201-'MIN and MAX'!B$30)/('MIN and MAX'!F$30-'MIN and MAX'!B$30)</f>
        <v>9.9361035234613759E-2</v>
      </c>
      <c r="C193">
        <f>('CON Score and Page Rank'!EM201-'MIN and MAX'!C$30)/('MIN and MAX'!G$30-'MIN and MAX'!C$30)</f>
        <v>7.0619871363097567E-2</v>
      </c>
      <c r="D193">
        <f>('CON Score and Page Rank'!EN201-'MIN and MAX'!D$30)/('MIN and MAX'!H$30-'MIN and MAX'!D$30)</f>
        <v>0.97215059308922125</v>
      </c>
      <c r="E193">
        <f t="shared" si="10"/>
        <v>-2.8741163871516193E-2</v>
      </c>
      <c r="F193">
        <f t="shared" si="11"/>
        <v>0.58030692028403619</v>
      </c>
      <c r="G193">
        <f t="shared" si="12"/>
        <v>0.87278955785460743</v>
      </c>
      <c r="H193" s="3">
        <f>IFERROR(VLOOKUP(A193,'GDP Data'!A$2:Q$144,3,FALSE),"Not Found")</f>
        <v>756706300589.79102</v>
      </c>
      <c r="I193">
        <f t="shared" si="13"/>
        <v>7.1509291476213779E-2</v>
      </c>
      <c r="J193">
        <f t="shared" si="14"/>
        <v>-0.50879762880782242</v>
      </c>
    </row>
    <row r="194" spans="1:10" x14ac:dyDescent="0.25">
      <c r="A194" t="s">
        <v>52</v>
      </c>
      <c r="B194">
        <f>('CON Score and Page Rank'!EL37-'MIN and MAX'!B$30)/('MIN and MAX'!F$30-'MIN and MAX'!B$30)</f>
        <v>0.11333972405499429</v>
      </c>
      <c r="C194">
        <f>('CON Score and Page Rank'!EM37-'MIN and MAX'!C$30)/('MIN and MAX'!G$30-'MIN and MAX'!C$30)</f>
        <v>8.2073808902876938E-2</v>
      </c>
      <c r="D194">
        <f>('CON Score and Page Rank'!EN37-'MIN and MAX'!D$30)/('MIN and MAX'!H$30-'MIN and MAX'!D$30)</f>
        <v>0.99174832387828782</v>
      </c>
      <c r="E194">
        <f t="shared" si="10"/>
        <v>-3.1265915152117352E-2</v>
      </c>
      <c r="F194">
        <f t="shared" si="11"/>
        <v>0.57801655821075182</v>
      </c>
      <c r="G194">
        <f t="shared" si="12"/>
        <v>0.87840859982329356</v>
      </c>
      <c r="H194" s="3">
        <f>IFERROR(VLOOKUP(A194,'GDP Data'!A$2:Q$144,3,FALSE),"Not Found")</f>
        <v>169403241524.33701</v>
      </c>
      <c r="I194">
        <f t="shared" si="13"/>
        <v>1.6008728572416343E-2</v>
      </c>
      <c r="J194">
        <f t="shared" si="14"/>
        <v>-0.56200782963833551</v>
      </c>
    </row>
    <row r="195" spans="1:10" x14ac:dyDescent="0.25">
      <c r="A195" t="s">
        <v>34</v>
      </c>
      <c r="B195">
        <f>('CON Score and Page Rank'!EL20-'MIN and MAX'!B$30)/('MIN and MAX'!F$30-'MIN and MAX'!B$30)</f>
        <v>8.6693243800915809E-2</v>
      </c>
      <c r="C195">
        <f>('CON Score and Page Rank'!EM20-'MIN and MAX'!C$30)/('MIN and MAX'!G$30-'MIN and MAX'!C$30)</f>
        <v>5.5199234884157858E-2</v>
      </c>
      <c r="D195">
        <f>('CON Score and Page Rank'!EN20-'MIN and MAX'!D$30)/('MIN and MAX'!H$30-'MIN and MAX'!D$30)</f>
        <v>0.93759669932955136</v>
      </c>
      <c r="E195">
        <f t="shared" ref="E195:E211" si="15">C195-B195</f>
        <v>-3.1494008916757951E-2</v>
      </c>
      <c r="F195">
        <f t="shared" ref="F195:F211" si="16">(E195-MIN(E$3:E$220))/(MAX(E$3:E$220)-MIN(E$3:E$220))</f>
        <v>0.57780963988509348</v>
      </c>
      <c r="G195">
        <f t="shared" ref="G195:G211" si="17">D195-B195</f>
        <v>0.85090345552863556</v>
      </c>
      <c r="H195" s="3">
        <f>IFERROR(VLOOKUP(A195,'GDP Data'!A$2:Q$144,3,FALSE),"Not Found")</f>
        <v>121604107164.99699</v>
      </c>
      <c r="I195">
        <f t="shared" ref="I195:I211" si="18">IFERROR((H195-MIN(H$3:H$220))/(MAX(H$3:H$220)-MIN(H$3:H$220)),"No Value")</f>
        <v>1.1491675881631776E-2</v>
      </c>
      <c r="J195">
        <f t="shared" ref="J195:J211" si="19">IFERROR(I195-F195,"No Value")</f>
        <v>-0.56631796400346168</v>
      </c>
    </row>
    <row r="196" spans="1:10" x14ac:dyDescent="0.25">
      <c r="A196" t="s">
        <v>29</v>
      </c>
      <c r="B196">
        <f>('CON Score and Page Rank'!EL10-'MIN and MAX'!B$30)/('MIN and MAX'!F$30-'MIN and MAX'!B$30)</f>
        <v>0.23415879631799522</v>
      </c>
      <c r="C196">
        <f>('CON Score and Page Rank'!EM10-'MIN and MAX'!C$30)/('MIN and MAX'!G$30-'MIN and MAX'!C$30)</f>
        <v>0.2015608189150285</v>
      </c>
      <c r="D196">
        <f>('CON Score and Page Rank'!EN10-'MIN and MAX'!D$30)/('MIN and MAX'!H$30-'MIN and MAX'!D$30)</f>
        <v>0.94687983496647754</v>
      </c>
      <c r="E196">
        <f t="shared" si="15"/>
        <v>-3.2597977402966716E-2</v>
      </c>
      <c r="F196">
        <f t="shared" si="16"/>
        <v>0.57680816002830859</v>
      </c>
      <c r="G196">
        <f t="shared" si="17"/>
        <v>0.71272103864848235</v>
      </c>
      <c r="H196" s="3">
        <f>IFERROR(VLOOKUP(A196,'GDP Data'!A$2:Q$144,3,FALSE),"Not Found")</f>
        <v>1168023426056.3799</v>
      </c>
      <c r="I196">
        <f t="shared" si="18"/>
        <v>0.11037905665620985</v>
      </c>
      <c r="J196">
        <f t="shared" si="19"/>
        <v>-0.46642910337209875</v>
      </c>
    </row>
    <row r="197" spans="1:10" x14ac:dyDescent="0.25">
      <c r="A197" t="s">
        <v>25</v>
      </c>
      <c r="B197">
        <f>('CON Score and Page Rank'!EL9-'MIN and MAX'!B$30)/('MIN and MAX'!F$30-'MIN and MAX'!B$30)</f>
        <v>0.17051884719672475</v>
      </c>
      <c r="C197">
        <f>('CON Score and Page Rank'!EM9-'MIN and MAX'!C$30)/('MIN and MAX'!G$30-'MIN and MAX'!C$30)</f>
        <v>0.12807351242155637</v>
      </c>
      <c r="D197">
        <f>('CON Score and Page Rank'!EN9-'MIN and MAX'!D$30)/('MIN and MAX'!H$30-'MIN and MAX'!D$30)</f>
        <v>0.99174832387828782</v>
      </c>
      <c r="E197">
        <f t="shared" si="15"/>
        <v>-4.2445334775168375E-2</v>
      </c>
      <c r="F197">
        <f t="shared" si="16"/>
        <v>0.56787499737555081</v>
      </c>
      <c r="G197">
        <f t="shared" si="17"/>
        <v>0.8212294766815631</v>
      </c>
      <c r="H197" s="3">
        <f>IFERROR(VLOOKUP(A197,'GDP Data'!A$2:Q$144,3,FALSE),"Not Found")</f>
        <v>109346669229.69501</v>
      </c>
      <c r="I197">
        <f t="shared" si="18"/>
        <v>1.0333339151272939E-2</v>
      </c>
      <c r="J197">
        <f t="shared" si="19"/>
        <v>-0.55754165822427781</v>
      </c>
    </row>
    <row r="198" spans="1:10" x14ac:dyDescent="0.25">
      <c r="A198" t="s">
        <v>20</v>
      </c>
      <c r="B198">
        <f>('CON Score and Page Rank'!EL6-'MIN and MAX'!B$30)/('MIN and MAX'!F$30-'MIN and MAX'!B$30)</f>
        <v>0.12076467345708621</v>
      </c>
      <c r="C198">
        <f>('CON Score and Page Rank'!EM6-'MIN and MAX'!C$30)/('MIN and MAX'!G$30-'MIN and MAX'!C$30)</f>
        <v>7.3486935029928896E-2</v>
      </c>
      <c r="D198">
        <f>('CON Score and Page Rank'!EN6-'MIN and MAX'!D$30)/('MIN and MAX'!H$30-'MIN and MAX'!D$30)</f>
        <v>0.98040226921093343</v>
      </c>
      <c r="E198">
        <f t="shared" si="15"/>
        <v>-4.7277738427157309E-2</v>
      </c>
      <c r="F198">
        <f t="shared" si="16"/>
        <v>0.5634912174236969</v>
      </c>
      <c r="G198">
        <f t="shared" si="17"/>
        <v>0.85963759575384724</v>
      </c>
      <c r="H198" s="3">
        <f>IFERROR(VLOOKUP(A198,'GDP Data'!A$2:Q$144,3,FALSE),"Not Found")</f>
        <v>738981792355.37195</v>
      </c>
      <c r="I198">
        <f t="shared" si="18"/>
        <v>6.9834312657324954E-2</v>
      </c>
      <c r="J198">
        <f t="shared" si="19"/>
        <v>-0.49365690476637192</v>
      </c>
    </row>
    <row r="199" spans="1:10" x14ac:dyDescent="0.25">
      <c r="A199" t="s">
        <v>31</v>
      </c>
      <c r="B199">
        <f>('CON Score and Page Rank'!EL17-'MIN and MAX'!B$30)/('MIN and MAX'!F$30-'MIN and MAX'!B$30)</f>
        <v>0.16854997700714031</v>
      </c>
      <c r="C199">
        <f>('CON Score and Page Rank'!EM17-'MIN and MAX'!C$30)/('MIN and MAX'!G$30-'MIN and MAX'!C$30)</f>
        <v>0.10609601512945276</v>
      </c>
      <c r="D199">
        <f>('CON Score and Page Rank'!EN17-'MIN and MAX'!D$30)/('MIN and MAX'!H$30-'MIN and MAX'!D$30)</f>
        <v>1</v>
      </c>
      <c r="E199">
        <f t="shared" si="15"/>
        <v>-6.245396187768755E-2</v>
      </c>
      <c r="F199">
        <f t="shared" si="16"/>
        <v>0.54972390225334544</v>
      </c>
      <c r="G199">
        <f t="shared" si="17"/>
        <v>0.83145002299285964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-0.5477027648842635</v>
      </c>
    </row>
    <row r="200" spans="1:10" x14ac:dyDescent="0.25">
      <c r="A200" t="s">
        <v>49</v>
      </c>
      <c r="B200">
        <f>('CON Score and Page Rank'!EL34-'MIN and MAX'!B$30)/('MIN and MAX'!F$30-'MIN and MAX'!B$30)</f>
        <v>0.25312344463052433</v>
      </c>
      <c r="C200">
        <f>('CON Score and Page Rank'!EM34-'MIN and MAX'!C$30)/('MIN and MAX'!G$30-'MIN and MAX'!C$30)</f>
        <v>0.14211925550082152</v>
      </c>
      <c r="D200">
        <f>('CON Score and Page Rank'!EN34-'MIN and MAX'!D$30)/('MIN and MAX'!H$30-'MIN and MAX'!D$30)</f>
        <v>0.99174832387828782</v>
      </c>
      <c r="E200">
        <f t="shared" si="15"/>
        <v>-0.11100418912970281</v>
      </c>
      <c r="F200">
        <f t="shared" si="16"/>
        <v>0.50568091077068333</v>
      </c>
      <c r="G200">
        <f t="shared" si="17"/>
        <v>0.73862487924776343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Rank'!EL3-'MIN and MAX'!B$30)/('MIN and MAX'!F$30-'MIN and MAX'!B$30)</f>
        <v>0.21823325323924539</v>
      </c>
      <c r="C201">
        <f>('CON Score and Page Rank'!EM3-'MIN and MAX'!C$30)/('MIN and MAX'!G$30-'MIN and MAX'!C$30)</f>
        <v>9.25064353509608E-2</v>
      </c>
      <c r="D201">
        <f>('CON Score and Page Rank'!EN3-'MIN and MAX'!D$30)/('MIN and MAX'!H$30-'MIN and MAX'!D$30)</f>
        <v>0.95564724084579677</v>
      </c>
      <c r="E201">
        <f t="shared" si="15"/>
        <v>-0.1257268178882846</v>
      </c>
      <c r="F201">
        <f t="shared" si="16"/>
        <v>0.49232508012439724</v>
      </c>
      <c r="G201">
        <f t="shared" si="17"/>
        <v>0.73741398760655141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-0.45650137493144222</v>
      </c>
    </row>
    <row r="202" spans="1:10" x14ac:dyDescent="0.25">
      <c r="A202" t="s">
        <v>18</v>
      </c>
      <c r="B202">
        <f>('CON Score and Page Rank'!EL4-'MIN and MAX'!B$30)/('MIN and MAX'!F$30-'MIN and MAX'!B$30)</f>
        <v>0.18675242389013424</v>
      </c>
      <c r="C202">
        <f>('CON Score and Page Rank'!EM4-'MIN and MAX'!C$30)/('MIN and MAX'!G$30-'MIN and MAX'!C$30)</f>
        <v>5.5624864124462763E-2</v>
      </c>
      <c r="D202">
        <f>('CON Score and Page Rank'!EN4-'MIN and MAX'!D$30)/('MIN and MAX'!H$30-'MIN and MAX'!D$30)</f>
        <v>0.93192367199587411</v>
      </c>
      <c r="E202">
        <f t="shared" si="15"/>
        <v>-0.13112755976567148</v>
      </c>
      <c r="F202">
        <f t="shared" si="16"/>
        <v>0.48742572450920946</v>
      </c>
      <c r="G202">
        <f t="shared" si="17"/>
        <v>0.74517124810573987</v>
      </c>
      <c r="H202" s="3">
        <f>IFERROR(VLOOKUP(A202,'GDP Data'!A$2:Q$144,3,FALSE),"Not Found")</f>
        <v>197508773215.323</v>
      </c>
      <c r="I202">
        <f t="shared" si="18"/>
        <v>1.8664721599325463E-2</v>
      </c>
      <c r="J202">
        <f t="shared" si="19"/>
        <v>-0.46876100290988398</v>
      </c>
    </row>
    <row r="203" spans="1:10" x14ac:dyDescent="0.25">
      <c r="A203" t="s">
        <v>19</v>
      </c>
      <c r="B203">
        <f>('CON Score and Page Rank'!EL5-'MIN and MAX'!B$30)/('MIN and MAX'!F$30-'MIN and MAX'!B$30)</f>
        <v>0.25971119099313683</v>
      </c>
      <c r="C203">
        <f>('CON Score and Page Rank'!EM5-'MIN and MAX'!C$30)/('MIN and MAX'!G$30-'MIN and MAX'!C$30)</f>
        <v>0.10039990939591444</v>
      </c>
      <c r="D203">
        <f>('CON Score and Page Rank'!EN5-'MIN and MAX'!D$30)/('MIN and MAX'!H$30-'MIN and MAX'!D$30)</f>
        <v>0.91851469829809185</v>
      </c>
      <c r="E203">
        <f t="shared" si="15"/>
        <v>-0.15931128159722241</v>
      </c>
      <c r="F203">
        <f t="shared" si="16"/>
        <v>0.46185848227709003</v>
      </c>
      <c r="G203">
        <f t="shared" si="17"/>
        <v>0.65880350730495496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-0.43948580104969615</v>
      </c>
    </row>
    <row r="204" spans="1:10" x14ac:dyDescent="0.25">
      <c r="A204" t="s">
        <v>35</v>
      </c>
      <c r="B204">
        <f>('CON Score and Page Rank'!EL21-'MIN and MAX'!B$30)/('MIN and MAX'!F$30-'MIN and MAX'!B$30)</f>
        <v>0.31238865154559142</v>
      </c>
      <c r="C204">
        <f>('CON Score and Page Rank'!EM21-'MIN and MAX'!C$30)/('MIN and MAX'!G$30-'MIN and MAX'!C$30)</f>
        <v>0.1522966355095024</v>
      </c>
      <c r="D204">
        <f>('CON Score and Page Rank'!EN21-'MIN and MAX'!D$30)/('MIN and MAX'!H$30-'MIN and MAX'!D$30)</f>
        <v>0.92418772563176899</v>
      </c>
      <c r="E204">
        <f t="shared" si="15"/>
        <v>-0.16009201603608902</v>
      </c>
      <c r="F204">
        <f t="shared" si="16"/>
        <v>0.4611502285327207</v>
      </c>
      <c r="G204">
        <f t="shared" si="17"/>
        <v>0.61179907408617762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-0.40181983768522189</v>
      </c>
    </row>
    <row r="205" spans="1:10" x14ac:dyDescent="0.25">
      <c r="A205" t="s">
        <v>36</v>
      </c>
      <c r="B205">
        <f>('CON Score and Page Rank'!EL22-'MIN and MAX'!B$30)/('MIN and MAX'!F$30-'MIN and MAX'!B$30)</f>
        <v>0.21695763934291359</v>
      </c>
      <c r="C205">
        <f>('CON Score and Page Rank'!EM22-'MIN and MAX'!C$30)/('MIN and MAX'!G$30-'MIN and MAX'!C$30)</f>
        <v>4.6615482033332975E-2</v>
      </c>
      <c r="D205">
        <f>('CON Score and Page Rank'!EN22-'MIN and MAX'!D$30)/('MIN and MAX'!H$30-'MIN and MAX'!D$30)</f>
        <v>0.93243940175348117</v>
      </c>
      <c r="E205">
        <f t="shared" si="15"/>
        <v>-0.17034215730958063</v>
      </c>
      <c r="F205">
        <f t="shared" si="16"/>
        <v>0.45185167504787094</v>
      </c>
      <c r="G205">
        <f t="shared" si="17"/>
        <v>0.7154817624105676</v>
      </c>
      <c r="H205" s="3">
        <f>IFERROR(VLOOKUP(A205,'GDP Data'!A$2:Q$144,3,FALSE),"Not Found")</f>
        <v>242395852494.409</v>
      </c>
      <c r="I205">
        <f t="shared" si="18"/>
        <v>2.2906582983566962E-2</v>
      </c>
      <c r="J205">
        <f t="shared" si="19"/>
        <v>-0.42894509206430398</v>
      </c>
    </row>
    <row r="206" spans="1:10" x14ac:dyDescent="0.25">
      <c r="A206" t="s">
        <v>37</v>
      </c>
      <c r="B206">
        <f>('CON Score and Page Rank'!EL23-'MIN and MAX'!B$30)/('MIN and MAX'!F$30-'MIN and MAX'!B$30)</f>
        <v>0.36645920889153466</v>
      </c>
      <c r="C206">
        <f>('CON Score and Page Rank'!EM23-'MIN and MAX'!C$30)/('MIN and MAX'!G$30-'MIN and MAX'!C$30)</f>
        <v>6.1570927190678811E-2</v>
      </c>
      <c r="D206">
        <f>('CON Score and Page Rank'!EN23-'MIN and MAX'!D$30)/('MIN and MAX'!H$30-'MIN and MAX'!D$30)</f>
        <v>0.91335740072202165</v>
      </c>
      <c r="E206">
        <f t="shared" si="15"/>
        <v>-0.30488828170085586</v>
      </c>
      <c r="F206">
        <f t="shared" si="16"/>
        <v>0.32979634913085026</v>
      </c>
      <c r="G206">
        <f t="shared" si="17"/>
        <v>0.54689819183048693</v>
      </c>
      <c r="H206" s="3">
        <f>IFERROR(VLOOKUP(A206,'GDP Data'!A$2:Q$144,3,FALSE),"Not Found")</f>
        <v>287226531168.52301</v>
      </c>
      <c r="I206">
        <f t="shared" si="18"/>
        <v>2.7143114469937609E-2</v>
      </c>
      <c r="J206">
        <f t="shared" si="19"/>
        <v>-0.30265323466091265</v>
      </c>
    </row>
    <row r="207" spans="1:10" x14ac:dyDescent="0.25">
      <c r="A207" t="s">
        <v>41</v>
      </c>
      <c r="B207">
        <f>('CON Score and Page Rank'!EL26-'MIN and MAX'!B$30)/('MIN and MAX'!F$30-'MIN and MAX'!B$30)</f>
        <v>0.45375728692199063</v>
      </c>
      <c r="C207">
        <f>('CON Score and Page Rank'!EM26-'MIN and MAX'!C$30)/('MIN and MAX'!G$30-'MIN and MAX'!C$30)</f>
        <v>0.14325977846943697</v>
      </c>
      <c r="D207">
        <f>('CON Score and Page Rank'!EN26-'MIN and MAX'!D$30)/('MIN and MAX'!H$30-'MIN and MAX'!D$30)</f>
        <v>0.9463641052088706</v>
      </c>
      <c r="E207">
        <f t="shared" si="15"/>
        <v>-0.31049750845255364</v>
      </c>
      <c r="F207">
        <f t="shared" si="16"/>
        <v>0.32470786365853788</v>
      </c>
      <c r="G207">
        <f t="shared" si="17"/>
        <v>0.49260681828687997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8.8705548405452472E-2</v>
      </c>
    </row>
    <row r="208" spans="1:10" x14ac:dyDescent="0.25">
      <c r="A208" t="s">
        <v>32</v>
      </c>
      <c r="B208">
        <f>('CON Score and Page Rank'!EL18-'MIN and MAX'!B$30)/('MIN and MAX'!F$30-'MIN and MAX'!B$30)</f>
        <v>0.51158099913158439</v>
      </c>
      <c r="C208">
        <f>('CON Score and Page Rank'!EM18-'MIN and MAX'!C$30)/('MIN and MAX'!G$30-'MIN and MAX'!C$30)</f>
        <v>0.1564818654800085</v>
      </c>
      <c r="D208">
        <f>('CON Score and Page Rank'!EN18-'MIN and MAX'!D$30)/('MIN and MAX'!H$30-'MIN and MAX'!D$30)</f>
        <v>0.91438886023723565</v>
      </c>
      <c r="E208">
        <f t="shared" si="15"/>
        <v>-0.35509913365157586</v>
      </c>
      <c r="F208">
        <f t="shared" si="16"/>
        <v>0.28424689962315558</v>
      </c>
      <c r="G208">
        <f t="shared" si="17"/>
        <v>0.40280786110565125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-0.24346163062334583</v>
      </c>
    </row>
    <row r="209" spans="1:10" x14ac:dyDescent="0.25">
      <c r="A209" t="s">
        <v>38</v>
      </c>
      <c r="B209">
        <f>('CON Score and Page Rank'!EL24-'MIN and MAX'!B$30)/('MIN and MAX'!F$30-'MIN and MAX'!B$30)</f>
        <v>1</v>
      </c>
      <c r="C209">
        <f>('CON Score and Page Rank'!EM24-'MIN and MAX'!C$30)/('MIN and MAX'!G$30-'MIN and MAX'!C$30)</f>
        <v>0.53870251829169036</v>
      </c>
      <c r="D209">
        <f>('CON Score and Page Rank'!EN24-'MIN and MAX'!D$30)/('MIN and MAX'!H$30-'MIN and MAX'!D$30)</f>
        <v>0.90974729241877261</v>
      </c>
      <c r="E209">
        <f t="shared" si="15"/>
        <v>-0.46129748170830964</v>
      </c>
      <c r="F209">
        <f t="shared" si="16"/>
        <v>0.18790764018660228</v>
      </c>
      <c r="G209">
        <f t="shared" si="17"/>
        <v>-9.0252707581227387E-2</v>
      </c>
      <c r="H209" s="3">
        <f>IFERROR(VLOOKUP(A209,'GDP Data'!A$2:Q$144,3,FALSE),"Not Found")</f>
        <v>1643908161796.46</v>
      </c>
      <c r="I209">
        <f t="shared" si="18"/>
        <v>0.15535050760170163</v>
      </c>
      <c r="J209">
        <f t="shared" si="19"/>
        <v>-3.2557132584900644E-2</v>
      </c>
    </row>
    <row r="210" spans="1:10" x14ac:dyDescent="0.25">
      <c r="A210" t="s">
        <v>23</v>
      </c>
      <c r="B210">
        <f>('CON Score and Page Rank'!EL7-'MIN and MAX'!B$30)/('MIN and MAX'!F$30-'MIN and MAX'!B$30)</f>
        <v>0.78245941008488384</v>
      </c>
      <c r="C210">
        <f>('CON Score and Page Rank'!EM7-'MIN and MAX'!C$30)/('MIN and MAX'!G$30-'MIN and MAX'!C$30)</f>
        <v>0.19866599138317231</v>
      </c>
      <c r="D210">
        <f>('CON Score and Page Rank'!EN7-'MIN and MAX'!D$30)/('MIN and MAX'!H$30-'MIN and MAX'!D$30)</f>
        <v>0.90716864363073746</v>
      </c>
      <c r="E210">
        <f t="shared" si="15"/>
        <v>-0.58379341870171153</v>
      </c>
      <c r="F210">
        <f t="shared" si="16"/>
        <v>7.6783803800498054E-2</v>
      </c>
      <c r="G210">
        <f t="shared" si="17"/>
        <v>0.12470923354585361</v>
      </c>
      <c r="H210" s="3">
        <f>IFERROR(VLOOKUP(A210,'GDP Data'!A$2:Q$144,3,FALSE),"Not Found")</f>
        <v>1377657339291.3401</v>
      </c>
      <c r="I210">
        <f t="shared" si="18"/>
        <v>0.13018961273739219</v>
      </c>
      <c r="J210">
        <f t="shared" si="19"/>
        <v>5.3405808936894131E-2</v>
      </c>
    </row>
    <row r="211" spans="1:10" x14ac:dyDescent="0.25">
      <c r="A211" t="s">
        <v>24</v>
      </c>
      <c r="B211">
        <f>('CON Score and Page Rank'!EL8-'MIN and MAX'!B$30)/('MIN and MAX'!F$30-'MIN and MAX'!B$30)</f>
        <v>0.87071857300411282</v>
      </c>
      <c r="C211">
        <f>('CON Score and Page Rank'!EM8-'MIN and MAX'!C$30)/('MIN and MAX'!G$30-'MIN and MAX'!C$30)</f>
        <v>0.20228351216381407</v>
      </c>
      <c r="D211">
        <f>('CON Score and Page Rank'!EN8-'MIN and MAX'!D$30)/('MIN and MAX'!H$30-'MIN and MAX'!D$30)</f>
        <v>0.91026302217637955</v>
      </c>
      <c r="E211">
        <f t="shared" si="15"/>
        <v>-0.66843506084029869</v>
      </c>
      <c r="F211">
        <f t="shared" si="16"/>
        <v>0</v>
      </c>
      <c r="G211">
        <f t="shared" si="17"/>
        <v>3.9544449172266738E-2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0.1838786511874228</v>
      </c>
    </row>
    <row r="212" spans="1:10" x14ac:dyDescent="0.25">
      <c r="H212" s="3"/>
    </row>
  </sheetData>
  <autoFilter ref="A2:J211" xr:uid="{CA041425-C3B6-4AE7-945C-1F59FFEC79C1}">
    <sortState xmlns:xlrd2="http://schemas.microsoft.com/office/spreadsheetml/2017/richdata2" ref="A3:J211">
      <sortCondition descending="1" ref="E2:E211"/>
    </sortState>
  </autoFilter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B699-1880-4F0A-A69F-D7660ADE6856}">
  <sheetPr codeName="Sheet34"/>
  <dimension ref="A1:J213"/>
  <sheetViews>
    <sheetView topLeftCell="A19" zoomScaleNormal="80" workbookViewId="0">
      <selection activeCell="M30" sqref="M30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277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Rank'!EQ28-'MIN and MAX'!B$31)/('MIN and MAX'!F$31-'MIN and MAX'!B$31)</f>
        <v>0.54798200401063835</v>
      </c>
      <c r="C3">
        <f>('CON Score and Page Rank'!ER28-'MIN and MAX'!C$31)/('MIN and MAX'!G$31-'MIN and MAX'!C$31)</f>
        <v>1</v>
      </c>
      <c r="D3">
        <f>('CON Score and Page Rank'!ES28-'MIN and MAX'!D$31)/('MIN and MAX'!H$31-'MIN and MAX'!D$31)</f>
        <v>0.9277721261444557</v>
      </c>
      <c r="E3">
        <f t="shared" ref="E3:E66" si="0">C3-B3</f>
        <v>0.45201799598936165</v>
      </c>
      <c r="F3">
        <f t="shared" ref="F3:F66" si="1">(E3-MIN(E$3:E$220))/(MAX(E$3:E$220)-MIN(E$3:E$220))</f>
        <v>1</v>
      </c>
      <c r="G3">
        <f t="shared" ref="G3:G66" si="2">D3-B3</f>
        <v>0.37979012213381735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91</v>
      </c>
      <c r="B4">
        <f>('CON Score and Page Rank'!EQ77-'MIN and MAX'!B$31)/('MIN and MAX'!F$31-'MIN and MAX'!B$31)</f>
        <v>6.002230957041925E-4</v>
      </c>
      <c r="C4">
        <f>('CON Score and Page Rank'!ER77-'MIN and MAX'!C$31)/('MIN and MAX'!G$31-'MIN and MAX'!C$31)</f>
        <v>2.3552556284524101E-2</v>
      </c>
      <c r="D4">
        <f>('CON Score and Page Rank'!ES77-'MIN and MAX'!D$31)/('MIN and MAX'!H$31-'MIN and MAX'!D$31)</f>
        <v>0.91709053916581895</v>
      </c>
      <c r="E4">
        <f t="shared" si="0"/>
        <v>2.2952333188819909E-2</v>
      </c>
      <c r="F4">
        <f t="shared" si="1"/>
        <v>0.62191971257424128</v>
      </c>
      <c r="G4">
        <f t="shared" si="2"/>
        <v>0.91649031607011477</v>
      </c>
      <c r="H4" s="3">
        <f>IFERROR(VLOOKUP(A4,'GDP Data'!A$2:Q$144,3,FALSE),"Not Found")</f>
        <v>12986007425.878099</v>
      </c>
      <c r="I4">
        <f t="shared" si="3"/>
        <v>1.2271870729840754E-3</v>
      </c>
      <c r="J4">
        <f t="shared" si="4"/>
        <v>-0.6206925255012572</v>
      </c>
    </row>
    <row r="5" spans="1:10" x14ac:dyDescent="0.25">
      <c r="A5" t="s">
        <v>88</v>
      </c>
      <c r="B5">
        <f>('CON Score and Page Rank'!EQ74-'MIN and MAX'!B$31)/('MIN and MAX'!F$31-'MIN and MAX'!B$31)</f>
        <v>5.2902018446977458E-4</v>
      </c>
      <c r="C5">
        <f>('CON Score and Page Rank'!ER74-'MIN and MAX'!C$31)/('MIN and MAX'!G$31-'MIN and MAX'!C$31)</f>
        <v>2.3253076626806441E-2</v>
      </c>
      <c r="D5">
        <f>('CON Score and Page Rank'!ES74-'MIN and MAX'!D$31)/('MIN and MAX'!H$31-'MIN and MAX'!D$31)</f>
        <v>0.93641912512716174</v>
      </c>
      <c r="E5">
        <f t="shared" si="0"/>
        <v>2.2724056442336667E-2</v>
      </c>
      <c r="F5">
        <f t="shared" si="1"/>
        <v>0.6217185616889439</v>
      </c>
      <c r="G5">
        <f t="shared" si="2"/>
        <v>0.93589010494269198</v>
      </c>
      <c r="H5" s="3">
        <f>IFERROR(VLOOKUP(A5,'GDP Data'!A$2:Q$144,3,FALSE),"Not Found")</f>
        <v>36176430128.805702</v>
      </c>
      <c r="I5">
        <f t="shared" si="3"/>
        <v>3.4186987535762968E-3</v>
      </c>
      <c r="J5">
        <f t="shared" si="4"/>
        <v>-0.61829986293536765</v>
      </c>
    </row>
    <row r="6" spans="1:10" x14ac:dyDescent="0.25">
      <c r="A6" t="s">
        <v>203</v>
      </c>
      <c r="B6">
        <f>('CON Score and Page Rank'!EQ189-'MIN and MAX'!B$31)/('MIN and MAX'!F$31-'MIN and MAX'!B$31)</f>
        <v>1.028049697642775E-3</v>
      </c>
      <c r="C6">
        <f>('CON Score and Page Rank'!ER189-'MIN and MAX'!C$31)/('MIN and MAX'!G$31-'MIN and MAX'!C$31)</f>
        <v>2.3530559473260423E-2</v>
      </c>
      <c r="D6">
        <f>('CON Score and Page Rank'!ES189-'MIN and MAX'!D$31)/('MIN and MAX'!H$31-'MIN and MAX'!D$31)</f>
        <v>0.93641912512716174</v>
      </c>
      <c r="E6">
        <f t="shared" si="0"/>
        <v>2.2502509775617647E-2</v>
      </c>
      <c r="F6">
        <f t="shared" si="1"/>
        <v>0.62152334115583341</v>
      </c>
      <c r="G6">
        <f t="shared" si="2"/>
        <v>0.93539107542951894</v>
      </c>
      <c r="H6" s="3">
        <f>IFERROR(VLOOKUP(A6,'GDP Data'!A$2:Q$144,3,FALSE),"Not Found")</f>
        <v>15976174336.972099</v>
      </c>
      <c r="I6">
        <f t="shared" si="3"/>
        <v>1.5097600039102375E-3</v>
      </c>
      <c r="J6">
        <f t="shared" si="4"/>
        <v>-0.62001358115192318</v>
      </c>
    </row>
    <row r="7" spans="1:10" x14ac:dyDescent="0.25">
      <c r="A7" t="s">
        <v>199</v>
      </c>
      <c r="B7">
        <f>('CON Score and Page Rank'!EQ185-'MIN and MAX'!B$31)/('MIN and MAX'!F$31-'MIN and MAX'!B$31)</f>
        <v>1.2167617375453305E-4</v>
      </c>
      <c r="C7">
        <f>('CON Score and Page Rank'!ER185-'MIN and MAX'!C$31)/('MIN and MAX'!G$31-'MIN and MAX'!C$31)</f>
        <v>2.2620924892659131E-2</v>
      </c>
      <c r="D7">
        <f>('CON Score and Page Rank'!ES185-'MIN and MAX'!D$31)/('MIN and MAX'!H$31-'MIN and MAX'!D$31)</f>
        <v>0.86520854526958291</v>
      </c>
      <c r="E7">
        <f t="shared" si="0"/>
        <v>2.2499248718904599E-2</v>
      </c>
      <c r="F7">
        <f t="shared" si="1"/>
        <v>0.62152046760670965</v>
      </c>
      <c r="G7">
        <f t="shared" si="2"/>
        <v>0.86508686909582833</v>
      </c>
      <c r="H7" s="3">
        <f>IFERROR(VLOOKUP(A7,'GDP Data'!A$2:Q$144,3,FALSE),"Not Found")</f>
        <v>8141537877.0679102</v>
      </c>
      <c r="I7">
        <f t="shared" si="3"/>
        <v>7.693812046524653E-4</v>
      </c>
      <c r="J7">
        <f t="shared" si="4"/>
        <v>-0.62075108640205723</v>
      </c>
    </row>
    <row r="8" spans="1:10" x14ac:dyDescent="0.25">
      <c r="A8" t="s">
        <v>90</v>
      </c>
      <c r="B8">
        <f>('CON Score and Page Rank'!EQ76-'MIN and MAX'!B$31)/('MIN and MAX'!F$31-'MIN and MAX'!B$31)</f>
        <v>6.7057774099615289E-4</v>
      </c>
      <c r="C8">
        <f>('CON Score and Page Rank'!ER76-'MIN and MAX'!C$31)/('MIN and MAX'!G$31-'MIN and MAX'!C$31)</f>
        <v>2.3131063827988005E-2</v>
      </c>
      <c r="D8">
        <f>('CON Score and Page Rank'!ES76-'MIN and MAX'!D$31)/('MIN and MAX'!H$31-'MIN and MAX'!D$31)</f>
        <v>0.86368260427263477</v>
      </c>
      <c r="E8">
        <f t="shared" si="0"/>
        <v>2.2460486086991853E-2</v>
      </c>
      <c r="F8">
        <f t="shared" si="1"/>
        <v>0.62148631109341679</v>
      </c>
      <c r="G8">
        <f t="shared" si="2"/>
        <v>0.86301202653163867</v>
      </c>
      <c r="H8" s="3">
        <f>IFERROR(VLOOKUP(A8,'GDP Data'!A$2:Q$144,3,FALSE),"Not Found")</f>
        <v>8975689844.8519001</v>
      </c>
      <c r="I8">
        <f t="shared" si="3"/>
        <v>8.4820916756651876E-4</v>
      </c>
      <c r="J8">
        <f t="shared" si="4"/>
        <v>-0.62063810192585023</v>
      </c>
    </row>
    <row r="9" spans="1:10" x14ac:dyDescent="0.25">
      <c r="A9" t="s">
        <v>215</v>
      </c>
      <c r="B9">
        <f>('CON Score and Page Rank'!EQ201-'MIN and MAX'!B$31)/('MIN and MAX'!F$31-'MIN and MAX'!B$31)</f>
        <v>4.4665094577109776E-4</v>
      </c>
      <c r="C9">
        <f>('CON Score and Page Rank'!ER201-'MIN and MAX'!C$31)/('MIN and MAX'!G$31-'MIN and MAX'!C$31)</f>
        <v>2.2769921946952733E-2</v>
      </c>
      <c r="D9">
        <f>('CON Score and Page Rank'!ES201-'MIN and MAX'!D$31)/('MIN and MAX'!H$31-'MIN and MAX'!D$31)</f>
        <v>0.88301119023397767</v>
      </c>
      <c r="E9">
        <f t="shared" si="0"/>
        <v>2.2323271001181637E-2</v>
      </c>
      <c r="F9">
        <f t="shared" si="1"/>
        <v>0.62136540111720551</v>
      </c>
      <c r="G9">
        <f t="shared" si="2"/>
        <v>0.88256453928820655</v>
      </c>
      <c r="H9" s="3">
        <f>IFERROR(VLOOKUP(A9,'GDP Data'!A$2:Q$144,3,FALSE),"Not Found")</f>
        <v>9194717835.9998493</v>
      </c>
      <c r="I9">
        <f t="shared" si="3"/>
        <v>8.6890747078963268E-4</v>
      </c>
      <c r="J9">
        <f t="shared" si="4"/>
        <v>-0.6204964936464159</v>
      </c>
    </row>
    <row r="10" spans="1:10" x14ac:dyDescent="0.25">
      <c r="A10" t="s">
        <v>225</v>
      </c>
      <c r="B10">
        <f>('CON Score and Page Rank'!EQ211-'MIN and MAX'!B$31)/('MIN and MAX'!F$31-'MIN and MAX'!B$31)</f>
        <v>1.5302255266388797E-3</v>
      </c>
      <c r="C10">
        <f>('CON Score and Page Rank'!ER211-'MIN and MAX'!C$31)/('MIN and MAX'!G$31-'MIN and MAX'!C$31)</f>
        <v>2.3749647849839829E-2</v>
      </c>
      <c r="D10">
        <f>('CON Score and Page Rank'!ES211-'MIN and MAX'!D$31)/('MIN and MAX'!H$31-'MIN and MAX'!D$31)</f>
        <v>0.93641912512716174</v>
      </c>
      <c r="E10">
        <f t="shared" si="0"/>
        <v>2.2219422323200948E-2</v>
      </c>
      <c r="F10">
        <f t="shared" si="1"/>
        <v>0.62127389265725685</v>
      </c>
      <c r="G10">
        <f t="shared" si="2"/>
        <v>0.9348888996005229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-0.6192989420704571</v>
      </c>
    </row>
    <row r="11" spans="1:10" x14ac:dyDescent="0.25">
      <c r="A11" t="s">
        <v>105</v>
      </c>
      <c r="B11">
        <f>('CON Score and Page Rank'!EQ91-'MIN and MAX'!B$31)/('MIN and MAX'!F$31-'MIN and MAX'!B$31)</f>
        <v>2.3994355871356635E-3</v>
      </c>
      <c r="C11">
        <f>('CON Score and Page Rank'!ER91-'MIN and MAX'!C$31)/('MIN and MAX'!G$31-'MIN and MAX'!C$31)</f>
        <v>2.4573084209358359E-2</v>
      </c>
      <c r="D11">
        <f>('CON Score and Page Rank'!ES91-'MIN and MAX'!D$31)/('MIN and MAX'!H$31-'MIN and MAX'!D$31)</f>
        <v>0.97202441505595116</v>
      </c>
      <c r="E11">
        <f t="shared" si="0"/>
        <v>2.2173648622222694E-2</v>
      </c>
      <c r="F11">
        <f t="shared" si="1"/>
        <v>0.62123355819210901</v>
      </c>
      <c r="G11">
        <f t="shared" si="2"/>
        <v>0.96962497946881554</v>
      </c>
      <c r="H11" s="3">
        <f>IFERROR(VLOOKUP(A11,'GDP Data'!A$2:Q$144,3,FALSE),"Not Found")</f>
        <v>19452000520.155998</v>
      </c>
      <c r="I11">
        <f t="shared" si="3"/>
        <v>1.838228086520658E-3</v>
      </c>
      <c r="J11">
        <f t="shared" si="4"/>
        <v>-0.61939533010558834</v>
      </c>
    </row>
    <row r="12" spans="1:10" x14ac:dyDescent="0.25">
      <c r="A12" t="s">
        <v>89</v>
      </c>
      <c r="B12">
        <f>('CON Score and Page Rank'!EQ75-'MIN and MAX'!B$31)/('MIN and MAX'!F$31-'MIN and MAX'!B$31)</f>
        <v>4.0118468770374239E-3</v>
      </c>
      <c r="C12">
        <f>('CON Score and Page Rank'!ER75-'MIN and MAX'!C$31)/('MIN and MAX'!G$31-'MIN and MAX'!C$31)</f>
        <v>2.6020883115425896E-2</v>
      </c>
      <c r="D12">
        <f>('CON Score and Page Rank'!ES75-'MIN and MAX'!D$31)/('MIN and MAX'!H$31-'MIN and MAX'!D$31)</f>
        <v>0.99186164801627674</v>
      </c>
      <c r="E12">
        <f t="shared" si="0"/>
        <v>2.2009036238388471E-2</v>
      </c>
      <c r="F12">
        <f t="shared" si="1"/>
        <v>0.62108850650704128</v>
      </c>
      <c r="G12">
        <f t="shared" si="2"/>
        <v>0.98784980113923937</v>
      </c>
      <c r="H12" s="3">
        <f>IFERROR(VLOOKUP(A12,'GDP Data'!A$2:Q$144,3,FALSE),"Not Found")</f>
        <v>130816321183.15601</v>
      </c>
      <c r="I12">
        <f t="shared" si="3"/>
        <v>1.2362236754261416E-2</v>
      </c>
      <c r="J12">
        <f t="shared" si="4"/>
        <v>-0.60872626975277988</v>
      </c>
    </row>
    <row r="13" spans="1:10" x14ac:dyDescent="0.25">
      <c r="A13" t="s">
        <v>63</v>
      </c>
      <c r="B13">
        <f>('CON Score and Page Rank'!EQ49-'MIN and MAX'!B$31)/('MIN and MAX'!F$31-'MIN and MAX'!B$31)</f>
        <v>2.1800456632982699E-3</v>
      </c>
      <c r="C13">
        <f>('CON Score and Page Rank'!ER49-'MIN and MAX'!C$31)/('MIN and MAX'!G$31-'MIN and MAX'!C$31)</f>
        <v>2.4032438664495195E-2</v>
      </c>
      <c r="D13">
        <f>('CON Score and Page Rank'!ES49-'MIN and MAX'!D$31)/('MIN and MAX'!H$31-'MIN and MAX'!D$31)</f>
        <v>0.93641912512716174</v>
      </c>
      <c r="E13">
        <f t="shared" si="0"/>
        <v>2.1852393001196926E-2</v>
      </c>
      <c r="F13">
        <f t="shared" si="1"/>
        <v>0.62095047700415795</v>
      </c>
      <c r="G13">
        <f t="shared" si="2"/>
        <v>0.93423907946386342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-0.61577706213711014</v>
      </c>
    </row>
    <row r="14" spans="1:10" x14ac:dyDescent="0.25">
      <c r="A14" t="s">
        <v>82</v>
      </c>
      <c r="B14">
        <f>('CON Score and Page Rank'!EQ68-'MIN and MAX'!B$31)/('MIN and MAX'!F$31-'MIN and MAX'!B$31)</f>
        <v>5.4636252993227688E-4</v>
      </c>
      <c r="C14">
        <f>('CON Score and Page Rank'!ER68-'MIN and MAX'!C$31)/('MIN and MAX'!G$31-'MIN and MAX'!C$31)</f>
        <v>2.2357526916002051E-2</v>
      </c>
      <c r="D14">
        <f>('CON Score and Page Rank'!ES68-'MIN and MAX'!D$31)/('MIN and MAX'!H$31-'MIN and MAX'!D$31)</f>
        <v>0.81180061037639883</v>
      </c>
      <c r="E14">
        <f t="shared" si="0"/>
        <v>2.1811164386069774E-2</v>
      </c>
      <c r="F14">
        <f t="shared" si="1"/>
        <v>0.62091414753757779</v>
      </c>
      <c r="G14">
        <f t="shared" si="2"/>
        <v>0.8112542478464666</v>
      </c>
      <c r="H14" s="3">
        <f>IFERROR(VLOOKUP(A14,'GDP Data'!A$2:Q$144,3,FALSE),"Not Found")</f>
        <v>5023265365.2516899</v>
      </c>
      <c r="I14">
        <f t="shared" si="3"/>
        <v>4.7470220201176796E-4</v>
      </c>
      <c r="J14">
        <f t="shared" si="4"/>
        <v>-0.62043944533556605</v>
      </c>
    </row>
    <row r="15" spans="1:10" x14ac:dyDescent="0.25">
      <c r="A15" t="s">
        <v>104</v>
      </c>
      <c r="B15">
        <f>('CON Score and Page Rank'!EQ90-'MIN and MAX'!B$31)/('MIN and MAX'!F$31-'MIN and MAX'!B$31)</f>
        <v>2.3793795604871732E-3</v>
      </c>
      <c r="C15">
        <f>('CON Score and Page Rank'!ER90-'MIN and MAX'!C$31)/('MIN and MAX'!G$31-'MIN and MAX'!C$31)</f>
        <v>2.4179702388701624E-2</v>
      </c>
      <c r="D15">
        <f>('CON Score and Page Rank'!ES90-'MIN and MAX'!D$31)/('MIN and MAX'!H$31-'MIN and MAX'!D$31)</f>
        <v>0.93641912512716174</v>
      </c>
      <c r="E15">
        <f t="shared" si="0"/>
        <v>2.1800322828214452E-2</v>
      </c>
      <c r="F15">
        <f t="shared" si="1"/>
        <v>0.62090459426947575</v>
      </c>
      <c r="G15">
        <f t="shared" si="2"/>
        <v>0.93403974556667457</v>
      </c>
      <c r="H15" s="3">
        <f>IFERROR(VLOOKUP(A15,'GDP Data'!A$2:Q$144,3,FALSE),"Not Found")</f>
        <v>74030364472.050598</v>
      </c>
      <c r="I15">
        <f t="shared" si="3"/>
        <v>6.9959228659733303E-3</v>
      </c>
      <c r="J15">
        <f t="shared" si="4"/>
        <v>-0.61390867140350247</v>
      </c>
    </row>
    <row r="16" spans="1:10" x14ac:dyDescent="0.25">
      <c r="A16" t="s">
        <v>172</v>
      </c>
      <c r="B16">
        <f>('CON Score and Page Rank'!EQ158-'MIN and MAX'!B$31)/('MIN and MAX'!F$31-'MIN and MAX'!B$31)</f>
        <v>2.3046859722408333E-3</v>
      </c>
      <c r="C16">
        <f>('CON Score and Page Rank'!ER158-'MIN and MAX'!C$31)/('MIN and MAX'!G$31-'MIN and MAX'!C$31)</f>
        <v>2.3990745540391739E-2</v>
      </c>
      <c r="D16">
        <f>('CON Score and Page Rank'!ES158-'MIN and MAX'!D$31)/('MIN and MAX'!H$31-'MIN and MAX'!D$31)</f>
        <v>0.91861648016276709</v>
      </c>
      <c r="E16">
        <f t="shared" si="0"/>
        <v>2.1686059568150905E-2</v>
      </c>
      <c r="F16">
        <f t="shared" si="1"/>
        <v>0.62080390878016156</v>
      </c>
      <c r="G16">
        <f t="shared" si="2"/>
        <v>0.91631179419052622</v>
      </c>
      <c r="H16" s="3">
        <f>IFERROR(VLOOKUP(A16,'GDP Data'!A$2:Q$144,3,FALSE),"Not Found")</f>
        <v>32685198735.305302</v>
      </c>
      <c r="I16">
        <f t="shared" si="3"/>
        <v>3.0887748674739315E-3</v>
      </c>
      <c r="J16">
        <f t="shared" si="4"/>
        <v>-0.61771513391268762</v>
      </c>
    </row>
    <row r="17" spans="1:10" x14ac:dyDescent="0.25">
      <c r="A17" t="s">
        <v>76</v>
      </c>
      <c r="B17">
        <f>('CON Score and Page Rank'!EQ62-'MIN and MAX'!B$31)/('MIN and MAX'!F$31-'MIN and MAX'!B$31)</f>
        <v>2.3940447960417075E-3</v>
      </c>
      <c r="C17">
        <f>('CON Score and Page Rank'!ER62-'MIN and MAX'!C$31)/('MIN and MAX'!G$31-'MIN and MAX'!C$31)</f>
        <v>2.4012975356683529E-2</v>
      </c>
      <c r="D17">
        <f>('CON Score and Page Rank'!ES62-'MIN and MAX'!D$31)/('MIN and MAX'!H$31-'MIN and MAX'!D$31)</f>
        <v>0.88148524923702953</v>
      </c>
      <c r="E17">
        <f t="shared" si="0"/>
        <v>2.1618930560641823E-2</v>
      </c>
      <c r="F17">
        <f t="shared" si="1"/>
        <v>0.62074475663480455</v>
      </c>
      <c r="G17">
        <f t="shared" si="2"/>
        <v>0.87909120444098787</v>
      </c>
      <c r="H17" s="3">
        <f>IFERROR(VLOOKUP(A17,'GDP Data'!A$2:Q$144,3,FALSE),"Not Found")</f>
        <v>16810536883.717699</v>
      </c>
      <c r="I17">
        <f t="shared" si="3"/>
        <v>1.5886078666881257E-3</v>
      </c>
      <c r="J17">
        <f t="shared" si="4"/>
        <v>-0.61915614876811642</v>
      </c>
    </row>
    <row r="18" spans="1:10" x14ac:dyDescent="0.25">
      <c r="A18" t="s">
        <v>92</v>
      </c>
      <c r="B18">
        <f>('CON Score and Page Rank'!EQ78-'MIN and MAX'!B$31)/('MIN and MAX'!F$31-'MIN and MAX'!B$31)</f>
        <v>3.4527999614952527E-3</v>
      </c>
      <c r="C18">
        <f>('CON Score and Page Rank'!ER78-'MIN and MAX'!C$31)/('MIN and MAX'!G$31-'MIN and MAX'!C$31)</f>
        <v>2.5045529750798053E-2</v>
      </c>
      <c r="D18">
        <f>('CON Score and Page Rank'!ES78-'MIN and MAX'!D$31)/('MIN and MAX'!H$31-'MIN and MAX'!D$31)</f>
        <v>0.97202441505595116</v>
      </c>
      <c r="E18">
        <f t="shared" si="0"/>
        <v>2.1592729789302802E-2</v>
      </c>
      <c r="F18">
        <f t="shared" si="1"/>
        <v>0.62072166927075412</v>
      </c>
      <c r="G18">
        <f t="shared" si="2"/>
        <v>0.96857161509445588</v>
      </c>
      <c r="H18" s="3">
        <f>IFERROR(VLOOKUP(A18,'GDP Data'!A$2:Q$144,3,FALSE),"Not Found")</f>
        <v>34887512226.9319</v>
      </c>
      <c r="I18">
        <f t="shared" si="3"/>
        <v>3.2968950817129001E-3</v>
      </c>
      <c r="J18">
        <f t="shared" si="4"/>
        <v>-0.61742477418904118</v>
      </c>
    </row>
    <row r="19" spans="1:10" x14ac:dyDescent="0.25">
      <c r="A19" t="s">
        <v>120</v>
      </c>
      <c r="B19">
        <f>('CON Score and Page Rank'!EQ106-'MIN and MAX'!B$31)/('MIN and MAX'!F$31-'MIN and MAX'!B$31)</f>
        <v>4.4748425471308922E-4</v>
      </c>
      <c r="C19">
        <f>('CON Score and Page Rank'!ER106-'MIN and MAX'!C$31)/('MIN and MAX'!G$31-'MIN and MAX'!C$31)</f>
        <v>2.1963910953707311E-2</v>
      </c>
      <c r="D19">
        <f>('CON Score and Page Rank'!ES106-'MIN and MAX'!D$31)/('MIN and MAX'!H$31-'MIN and MAX'!D$31)</f>
        <v>0.76042726347914547</v>
      </c>
      <c r="E19">
        <f t="shared" si="0"/>
        <v>2.1516426698994222E-2</v>
      </c>
      <c r="F19">
        <f t="shared" si="1"/>
        <v>0.62065443318822289</v>
      </c>
      <c r="G19">
        <f t="shared" si="2"/>
        <v>0.75997977922443238</v>
      </c>
      <c r="H19" s="3">
        <f>IFERROR(VLOOKUP(A19,'GDP Data'!A$2:Q$144,3,FALSE),"Not Found")</f>
        <v>13581644245.735201</v>
      </c>
      <c r="I19">
        <f t="shared" si="3"/>
        <v>1.2834751822966691E-3</v>
      </c>
      <c r="J19">
        <f t="shared" si="4"/>
        <v>-0.61937095800592623</v>
      </c>
    </row>
    <row r="20" spans="1:10" x14ac:dyDescent="0.25">
      <c r="A20" t="s">
        <v>207</v>
      </c>
      <c r="B20">
        <f>('CON Score and Page Rank'!EQ193-'MIN and MAX'!B$31)/('MIN and MAX'!F$31-'MIN and MAX'!B$31)</f>
        <v>8.2728499186388005E-4</v>
      </c>
      <c r="C20">
        <f>('CON Score and Page Rank'!ER193-'MIN and MAX'!C$31)/('MIN and MAX'!G$31-'MIN and MAX'!C$31)</f>
        <v>2.2281309266391738E-2</v>
      </c>
      <c r="D20">
        <f>('CON Score and Page Rank'!ES193-'MIN and MAX'!D$31)/('MIN and MAX'!H$31-'MIN and MAX'!D$31)</f>
        <v>0.79755849440488302</v>
      </c>
      <c r="E20">
        <f t="shared" si="0"/>
        <v>2.1454024274527857E-2</v>
      </c>
      <c r="F20">
        <f t="shared" si="1"/>
        <v>0.62059944597152439</v>
      </c>
      <c r="G20">
        <f t="shared" si="2"/>
        <v>0.79673120941301911</v>
      </c>
      <c r="H20" s="3">
        <f>IFERROR(VLOOKUP(A20,'GDP Data'!A$2:Q$144,3,FALSE),"Not Found")</f>
        <v>24468324000</v>
      </c>
      <c r="I20">
        <f t="shared" si="3"/>
        <v>2.3122742753518485E-3</v>
      </c>
      <c r="J20">
        <f t="shared" si="4"/>
        <v>-0.61828717169617253</v>
      </c>
    </row>
    <row r="21" spans="1:10" x14ac:dyDescent="0.25">
      <c r="A21" t="s">
        <v>223</v>
      </c>
      <c r="B21">
        <f>('CON Score and Page Rank'!EQ209-'MIN and MAX'!B$31)/('MIN and MAX'!F$31-'MIN and MAX'!B$31)</f>
        <v>8.709854866572256E-4</v>
      </c>
      <c r="C21">
        <f>('CON Score and Page Rank'!ER209-'MIN and MAX'!C$31)/('MIN and MAX'!G$31-'MIN and MAX'!C$31)</f>
        <v>2.2301708004145535E-2</v>
      </c>
      <c r="D21">
        <f>('CON Score and Page Rank'!ES209-'MIN and MAX'!D$31)/('MIN and MAX'!H$31-'MIN and MAX'!D$31)</f>
        <v>0.81536113936927768</v>
      </c>
      <c r="E21">
        <f t="shared" si="0"/>
        <v>2.1430722517488308E-2</v>
      </c>
      <c r="F21">
        <f t="shared" si="1"/>
        <v>0.62057891313526448</v>
      </c>
      <c r="G21">
        <f t="shared" si="2"/>
        <v>0.81449015388262047</v>
      </c>
      <c r="H21" s="3">
        <f>IFERROR(VLOOKUP(A21,'GDP Data'!A$2:Q$144,3,FALSE),"Not Found")</f>
        <v>8824873259.3210506</v>
      </c>
      <c r="I21">
        <f t="shared" si="3"/>
        <v>8.3395689139838464E-4</v>
      </c>
      <c r="J21">
        <f t="shared" si="4"/>
        <v>-0.61974495624386605</v>
      </c>
    </row>
    <row r="22" spans="1:10" x14ac:dyDescent="0.25">
      <c r="A22" t="s">
        <v>55</v>
      </c>
      <c r="B22">
        <f>('CON Score and Page Rank'!EQ40-'MIN and MAX'!B$31)/('MIN and MAX'!F$31-'MIN and MAX'!B$31)</f>
        <v>1.9986992027201719E-3</v>
      </c>
      <c r="C22">
        <f>('CON Score and Page Rank'!ER40-'MIN and MAX'!C$31)/('MIN and MAX'!G$31-'MIN and MAX'!C$31)</f>
        <v>2.3405957477105211E-2</v>
      </c>
      <c r="D22">
        <f>('CON Score and Page Rank'!ES40-'MIN and MAX'!D$31)/('MIN and MAX'!H$31-'MIN and MAX'!D$31)</f>
        <v>0.82807731434384535</v>
      </c>
      <c r="E22">
        <f t="shared" si="0"/>
        <v>2.1407258274385041E-2</v>
      </c>
      <c r="F22">
        <f t="shared" si="1"/>
        <v>0.62055823712097147</v>
      </c>
      <c r="G22">
        <f t="shared" si="2"/>
        <v>0.82607861514112513</v>
      </c>
      <c r="H22" s="3">
        <f>IFERROR(VLOOKUP(A22,'GDP Data'!A$2:Q$144,3,FALSE),"Not Found")</f>
        <v>17649751243.781101</v>
      </c>
      <c r="I22">
        <f t="shared" si="3"/>
        <v>1.6679142293258146E-3</v>
      </c>
      <c r="J22">
        <f t="shared" si="4"/>
        <v>-0.61889032289164569</v>
      </c>
    </row>
    <row r="23" spans="1:10" x14ac:dyDescent="0.25">
      <c r="A23" t="s">
        <v>157</v>
      </c>
      <c r="B23">
        <f>('CON Score and Page Rank'!EQ142-'MIN and MAX'!B$31)/('MIN and MAX'!F$31-'MIN and MAX'!B$31)</f>
        <v>4.1842975516719217E-3</v>
      </c>
      <c r="C23">
        <f>('CON Score and Page Rank'!ER142-'MIN and MAX'!C$31)/('MIN and MAX'!G$31-'MIN and MAX'!C$31)</f>
        <v>2.5550090204770958E-2</v>
      </c>
      <c r="D23">
        <f>('CON Score and Page Rank'!ES142-'MIN and MAX'!D$31)/('MIN and MAX'!H$31-'MIN and MAX'!D$31)</f>
        <v>0.97202441505595116</v>
      </c>
      <c r="E23">
        <f t="shared" si="0"/>
        <v>2.1365792653099035E-2</v>
      </c>
      <c r="F23">
        <f t="shared" si="1"/>
        <v>0.62052169881139951</v>
      </c>
      <c r="G23">
        <f t="shared" si="2"/>
        <v>0.96784011750427923</v>
      </c>
      <c r="H23" s="3">
        <f>IFERROR(VLOOKUP(A23,'GDP Data'!A$2:Q$144,3,FALSE),"Not Found")</f>
        <v>79484403984.884903</v>
      </c>
      <c r="I23">
        <f t="shared" si="3"/>
        <v>7.5113335357960484E-3</v>
      </c>
      <c r="J23">
        <f t="shared" si="4"/>
        <v>-0.61301036527560349</v>
      </c>
    </row>
    <row r="24" spans="1:10" x14ac:dyDescent="0.25">
      <c r="A24" t="s">
        <v>107</v>
      </c>
      <c r="B24">
        <f>('CON Score and Page Rank'!EQ93-'MIN and MAX'!B$31)/('MIN and MAX'!F$31-'MIN and MAX'!B$31)</f>
        <v>4.0297623895424158E-3</v>
      </c>
      <c r="C24">
        <f>('CON Score and Page Rank'!ER93-'MIN and MAX'!C$31)/('MIN and MAX'!G$31-'MIN and MAX'!C$31)</f>
        <v>2.5222331692909737E-2</v>
      </c>
      <c r="D24">
        <f>('CON Score and Page Rank'!ES93-'MIN and MAX'!D$31)/('MIN and MAX'!H$31-'MIN and MAX'!D$31)</f>
        <v>0.91709053916581895</v>
      </c>
      <c r="E24">
        <f t="shared" si="0"/>
        <v>2.1192569303367322E-2</v>
      </c>
      <c r="F24">
        <f t="shared" si="1"/>
        <v>0.62036905939153086</v>
      </c>
      <c r="G24">
        <f t="shared" si="2"/>
        <v>0.91306077677627651</v>
      </c>
      <c r="H24" s="3">
        <f>IFERROR(VLOOKUP(A24,'GDP Data'!A$2:Q$144,3,FALSE),"Not Found")</f>
        <v>17538461538.461498</v>
      </c>
      <c r="I24">
        <f t="shared" si="3"/>
        <v>1.6573972718618704E-3</v>
      </c>
      <c r="J24">
        <f t="shared" si="4"/>
        <v>-0.61871166211966899</v>
      </c>
    </row>
    <row r="25" spans="1:10" x14ac:dyDescent="0.25">
      <c r="A25" t="s">
        <v>142</v>
      </c>
      <c r="B25">
        <f>('CON Score and Page Rank'!EQ128-'MIN and MAX'!B$31)/('MIN and MAX'!F$31-'MIN and MAX'!B$31)</f>
        <v>4.8501635893609084E-3</v>
      </c>
      <c r="C25">
        <f>('CON Score and Page Rank'!ER128-'MIN and MAX'!C$31)/('MIN and MAX'!G$31-'MIN and MAX'!C$31)</f>
        <v>2.6038459650814801E-2</v>
      </c>
      <c r="D25">
        <f>('CON Score and Page Rank'!ES128-'MIN and MAX'!D$31)/('MIN and MAX'!H$31-'MIN and MAX'!D$31)</f>
        <v>0.95625635808748732</v>
      </c>
      <c r="E25">
        <f t="shared" si="0"/>
        <v>2.1188296061453893E-2</v>
      </c>
      <c r="F25">
        <f t="shared" si="1"/>
        <v>0.62036529393400086</v>
      </c>
      <c r="G25">
        <f t="shared" si="2"/>
        <v>0.95140619449812647</v>
      </c>
      <c r="H25" s="3">
        <f>IFERROR(VLOOKUP(A25,'GDP Data'!A$2:Q$144,3,FALSE),"Not Found")</f>
        <v>22152694161.888199</v>
      </c>
      <c r="I25">
        <f t="shared" si="3"/>
        <v>2.0934455845962787E-3</v>
      </c>
      <c r="J25">
        <f t="shared" si="4"/>
        <v>-0.61827184834940463</v>
      </c>
    </row>
    <row r="26" spans="1:10" x14ac:dyDescent="0.25">
      <c r="A26" t="s">
        <v>204</v>
      </c>
      <c r="B26">
        <f>('CON Score and Page Rank'!EQ190-'MIN and MAX'!B$31)/('MIN and MAX'!F$31-'MIN and MAX'!B$31)</f>
        <v>6.1752650819048619E-4</v>
      </c>
      <c r="C26">
        <f>('CON Score and Page Rank'!ER190-'MIN and MAX'!C$31)/('MIN and MAX'!G$31-'MIN and MAX'!C$31)</f>
        <v>2.1794163949202902E-2</v>
      </c>
      <c r="D26">
        <f>('CON Score and Page Rank'!ES190-'MIN and MAX'!D$31)/('MIN and MAX'!H$31-'MIN and MAX'!D$31)</f>
        <v>0.86419125127161744</v>
      </c>
      <c r="E26">
        <f t="shared" si="0"/>
        <v>2.1176637441012416E-2</v>
      </c>
      <c r="F26">
        <f t="shared" si="1"/>
        <v>0.6203550206939128</v>
      </c>
      <c r="G26">
        <f t="shared" si="2"/>
        <v>0.86357372476342698</v>
      </c>
      <c r="H26" s="3">
        <f>IFERROR(VLOOKUP(A26,'GDP Data'!A$2:Q$144,3,FALSE),"Not Found")</f>
        <v>31682400000</v>
      </c>
      <c r="I26">
        <f t="shared" si="3"/>
        <v>2.9940096633266507E-3</v>
      </c>
      <c r="J26">
        <f t="shared" si="4"/>
        <v>-0.61736101103058616</v>
      </c>
    </row>
    <row r="27" spans="1:10" x14ac:dyDescent="0.25">
      <c r="A27" t="s">
        <v>163</v>
      </c>
      <c r="B27">
        <f>('CON Score and Page Rank'!EQ148-'MIN and MAX'!B$31)/('MIN and MAX'!F$31-'MIN and MAX'!B$31)</f>
        <v>1.09574492292761E-3</v>
      </c>
      <c r="C27">
        <f>('CON Score and Page Rank'!ER148-'MIN and MAX'!C$31)/('MIN and MAX'!G$31-'MIN and MAX'!C$31)</f>
        <v>2.2226642876966959E-2</v>
      </c>
      <c r="D27">
        <f>('CON Score and Page Rank'!ES148-'MIN and MAX'!D$31)/('MIN and MAX'!H$31-'MIN and MAX'!D$31)</f>
        <v>0.78738555442522884</v>
      </c>
      <c r="E27">
        <f t="shared" si="0"/>
        <v>2.113089795403935E-2</v>
      </c>
      <c r="F27">
        <f t="shared" si="1"/>
        <v>0.6203147163771594</v>
      </c>
      <c r="G27">
        <f t="shared" si="2"/>
        <v>0.78628980950230121</v>
      </c>
      <c r="H27" s="3">
        <f>IFERROR(VLOOKUP(A27,'GDP Data'!A$2:Q$144,3,FALSE),"Not Found")</f>
        <v>15749753804.8344</v>
      </c>
      <c r="I27">
        <f t="shared" si="3"/>
        <v>1.4883631002288297E-3</v>
      </c>
      <c r="J27">
        <f t="shared" si="4"/>
        <v>-0.61882635327693059</v>
      </c>
    </row>
    <row r="28" spans="1:10" x14ac:dyDescent="0.25">
      <c r="A28" t="s">
        <v>110</v>
      </c>
      <c r="B28">
        <f>('CON Score and Page Rank'!EQ96-'MIN and MAX'!B$31)/('MIN and MAX'!F$31-'MIN and MAX'!B$31)</f>
        <v>5.5876804397192491E-3</v>
      </c>
      <c r="C28">
        <f>('CON Score and Page Rank'!ER96-'MIN and MAX'!C$31)/('MIN and MAX'!G$31-'MIN and MAX'!C$31)</f>
        <v>2.6599656239157454E-2</v>
      </c>
      <c r="D28">
        <f>('CON Score and Page Rank'!ES96-'MIN and MAX'!D$31)/('MIN and MAX'!H$31-'MIN and MAX'!D$31)</f>
        <v>0.93692777212614442</v>
      </c>
      <c r="E28">
        <f t="shared" si="0"/>
        <v>2.1011975799438205E-2</v>
      </c>
      <c r="F28">
        <f t="shared" si="1"/>
        <v>0.62020992560434529</v>
      </c>
      <c r="G28">
        <f t="shared" si="2"/>
        <v>0.93134009168642518</v>
      </c>
      <c r="H28" s="3">
        <f>IFERROR(VLOOKUP(A28,'GDP Data'!A$2:Q$144,3,FALSE),"Not Found")</f>
        <v>184137469733.33301</v>
      </c>
      <c r="I28">
        <f t="shared" si="3"/>
        <v>1.7401123770993284E-2</v>
      </c>
      <c r="J28">
        <f t="shared" si="4"/>
        <v>-0.60280880183335206</v>
      </c>
    </row>
    <row r="29" spans="1:10" x14ac:dyDescent="0.25">
      <c r="A29" t="s">
        <v>219</v>
      </c>
      <c r="B29">
        <f>('CON Score and Page Rank'!EQ205-'MIN and MAX'!B$31)/('MIN and MAX'!F$31-'MIN and MAX'!B$31)</f>
        <v>3.834849311935085E-3</v>
      </c>
      <c r="C29">
        <f>('CON Score and Page Rank'!ER205-'MIN and MAX'!C$31)/('MIN and MAX'!G$31-'MIN and MAX'!C$31)</f>
        <v>2.4764308594405239E-2</v>
      </c>
      <c r="D29">
        <f>('CON Score and Page Rank'!ES205-'MIN and MAX'!D$31)/('MIN and MAX'!H$31-'MIN and MAX'!D$31)</f>
        <v>0.93641912512716174</v>
      </c>
      <c r="E29">
        <f t="shared" si="0"/>
        <v>2.0929459282470156E-2</v>
      </c>
      <c r="F29">
        <f t="shared" si="1"/>
        <v>0.62013721442944258</v>
      </c>
      <c r="G29">
        <f t="shared" si="2"/>
        <v>0.93258427581522663</v>
      </c>
      <c r="H29" s="3">
        <f>IFERROR(VLOOKUP(A29,'GDP Data'!A$2:Q$144,3,FALSE),"Not Found")</f>
        <v>52030158775.405502</v>
      </c>
      <c r="I29">
        <f t="shared" si="3"/>
        <v>4.916887551384491E-3</v>
      </c>
      <c r="J29">
        <f t="shared" si="4"/>
        <v>-0.61522032687805805</v>
      </c>
    </row>
    <row r="30" spans="1:10" x14ac:dyDescent="0.25">
      <c r="A30" t="s">
        <v>139</v>
      </c>
      <c r="B30">
        <f>('CON Score and Page Rank'!EQ125-'MIN and MAX'!B$31)/('MIN and MAX'!F$31-'MIN and MAX'!B$31)</f>
        <v>5.6962480914191094E-5</v>
      </c>
      <c r="C30">
        <f>('CON Score and Page Rank'!ER125-'MIN and MAX'!C$31)/('MIN and MAX'!G$31-'MIN and MAX'!C$31)</f>
        <v>2.0801086289900038E-2</v>
      </c>
      <c r="D30">
        <f>('CON Score and Page Rank'!ES125-'MIN and MAX'!D$31)/('MIN and MAX'!H$31-'MIN and MAX'!D$31)</f>
        <v>0.82858596134282803</v>
      </c>
      <c r="E30">
        <f t="shared" si="0"/>
        <v>2.0744123808985847E-2</v>
      </c>
      <c r="F30">
        <f t="shared" si="1"/>
        <v>0.61997390215544756</v>
      </c>
      <c r="G30">
        <f t="shared" si="2"/>
        <v>0.82852899886191378</v>
      </c>
      <c r="H30" s="3">
        <f>IFERROR(VLOOKUP(A30,'GDP Data'!A$2:Q$144,3,FALSE),"Not Found")</f>
        <v>3219488663.7723098</v>
      </c>
      <c r="I30">
        <f t="shared" si="3"/>
        <v>3.0424400204229798E-4</v>
      </c>
      <c r="J30">
        <f t="shared" si="4"/>
        <v>-0.61966965815340525</v>
      </c>
    </row>
    <row r="31" spans="1:10" x14ac:dyDescent="0.25">
      <c r="A31" t="s">
        <v>198</v>
      </c>
      <c r="B31">
        <f>('CON Score and Page Rank'!EQ184-'MIN and MAX'!B$31)/('MIN and MAX'!F$31-'MIN and MAX'!B$31)</f>
        <v>6.171126346777065E-4</v>
      </c>
      <c r="C31">
        <f>('CON Score and Page Rank'!ER184-'MIN and MAX'!C$31)/('MIN and MAX'!G$31-'MIN and MAX'!C$31)</f>
        <v>2.1138946990492281E-2</v>
      </c>
      <c r="D31">
        <f>('CON Score and Page Rank'!ES184-'MIN and MAX'!D$31)/('MIN and MAX'!H$31-'MIN and MAX'!D$31)</f>
        <v>0.88351983723296035</v>
      </c>
      <c r="E31">
        <f t="shared" si="0"/>
        <v>2.0521834355814575E-2</v>
      </c>
      <c r="F31">
        <f t="shared" si="1"/>
        <v>0.61977802710033791</v>
      </c>
      <c r="G31">
        <f t="shared" si="2"/>
        <v>0.88290272459828267</v>
      </c>
      <c r="H31" s="3" t="str">
        <f>IFERROR(VLOOKUP(A31,'GDP Data'!A$2:Q$144,3,FALSE),"Not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130</v>
      </c>
      <c r="B32">
        <f>('CON Score and Page Rank'!EQ116-'MIN and MAX'!B$31)/('MIN and MAX'!F$31-'MIN and MAX'!B$31)</f>
        <v>4.6101550402070701E-4</v>
      </c>
      <c r="C32">
        <f>('CON Score and Page Rank'!ER116-'MIN and MAX'!C$31)/('MIN and MAX'!G$31-'MIN and MAX'!C$31)</f>
        <v>2.0975255843499001E-2</v>
      </c>
      <c r="D32">
        <f>('CON Score and Page Rank'!ES116-'MIN and MAX'!D$31)/('MIN and MAX'!H$31-'MIN and MAX'!D$31)</f>
        <v>0.73906408952187186</v>
      </c>
      <c r="E32">
        <f t="shared" si="0"/>
        <v>2.0514240339478296E-2</v>
      </c>
      <c r="F32">
        <f t="shared" si="1"/>
        <v>0.61977133547216057</v>
      </c>
      <c r="G32">
        <f t="shared" si="2"/>
        <v>0.73860307401785119</v>
      </c>
      <c r="H32" s="3">
        <f>IFERROR(VLOOKUP(A32,'GDP Data'!A$2:Q$144,3,FALSE),"Not Found")</f>
        <v>5707720390.8514996</v>
      </c>
      <c r="I32">
        <f t="shared" si="3"/>
        <v>5.3938369586192824E-4</v>
      </c>
      <c r="J32">
        <f t="shared" si="4"/>
        <v>-0.61923195177629864</v>
      </c>
    </row>
    <row r="33" spans="1:10" x14ac:dyDescent="0.25">
      <c r="A33" t="s">
        <v>178</v>
      </c>
      <c r="B33">
        <f>('CON Score and Page Rank'!EQ163-'MIN and MAX'!B$31)/('MIN and MAX'!F$31-'MIN and MAX'!B$31)</f>
        <v>4.398624530491722E-3</v>
      </c>
      <c r="C33">
        <f>('CON Score and Page Rank'!ER163-'MIN and MAX'!C$31)/('MIN and MAX'!G$31-'MIN and MAX'!C$31)</f>
        <v>2.4904074103146028E-2</v>
      </c>
      <c r="D33">
        <f>('CON Score and Page Rank'!ES163-'MIN and MAX'!D$31)/('MIN and MAX'!H$31-'MIN and MAX'!D$31)</f>
        <v>0.93641912512716174</v>
      </c>
      <c r="E33">
        <f t="shared" si="0"/>
        <v>2.0505449572654308E-2</v>
      </c>
      <c r="F33">
        <f t="shared" si="1"/>
        <v>0.61976358930196873</v>
      </c>
      <c r="G33">
        <f t="shared" si="2"/>
        <v>0.93202050059667008</v>
      </c>
      <c r="H33" s="3">
        <f>IFERROR(VLOOKUP(A33,'GDP Data'!A$2:Q$144,3,FALSE),"Not Found")</f>
        <v>14183497963.1071</v>
      </c>
      <c r="I33">
        <f t="shared" si="3"/>
        <v>1.3403507929107808E-3</v>
      </c>
      <c r="J33">
        <f t="shared" si="4"/>
        <v>-0.618423238509058</v>
      </c>
    </row>
    <row r="34" spans="1:10" x14ac:dyDescent="0.25">
      <c r="A34" t="s">
        <v>56</v>
      </c>
      <c r="B34">
        <f>('CON Score and Page Rank'!EQ41-'MIN and MAX'!B$31)/('MIN and MAX'!F$31-'MIN and MAX'!B$31)</f>
        <v>1.441463501338365E-3</v>
      </c>
      <c r="C34">
        <f>('CON Score and Page Rank'!ER41-'MIN and MAX'!C$31)/('MIN and MAX'!G$31-'MIN and MAX'!C$31)</f>
        <v>2.1828629370995313E-2</v>
      </c>
      <c r="D34">
        <f>('CON Score and Page Rank'!ES41-'MIN and MAX'!D$31)/('MIN and MAX'!H$31-'MIN and MAX'!D$31)</f>
        <v>0.91912512716174977</v>
      </c>
      <c r="E34">
        <f t="shared" si="0"/>
        <v>2.0387165869656949E-2</v>
      </c>
      <c r="F34">
        <f t="shared" si="1"/>
        <v>0.61965936111429432</v>
      </c>
      <c r="G34">
        <f t="shared" si="2"/>
        <v>0.91768366366041143</v>
      </c>
      <c r="H34" s="3" t="str">
        <f>IFERROR(VLOOKUP(A34,'GDP Data'!A$2:Q$144,3,FALSE),"Not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206</v>
      </c>
      <c r="B35">
        <f>('CON Score and Page Rank'!EQ192-'MIN and MAX'!B$31)/('MIN and MAX'!F$31-'MIN and MAX'!B$31)</f>
        <v>9.9586767289903326E-4</v>
      </c>
      <c r="C35">
        <f>('CON Score and Page Rank'!ER192-'MIN and MAX'!C$31)/('MIN and MAX'!G$31-'MIN and MAX'!C$31)</f>
        <v>2.1382080349362967E-2</v>
      </c>
      <c r="D35">
        <f>('CON Score and Page Rank'!ES192-'MIN and MAX'!D$31)/('MIN and MAX'!H$31-'MIN and MAX'!D$31)</f>
        <v>0.88351983723296035</v>
      </c>
      <c r="E35">
        <f t="shared" si="0"/>
        <v>2.0386212676463934E-2</v>
      </c>
      <c r="F35">
        <f t="shared" si="1"/>
        <v>0.61965852118794351</v>
      </c>
      <c r="G35">
        <f t="shared" si="2"/>
        <v>0.88252396956006129</v>
      </c>
      <c r="H35" s="3">
        <f>IFERROR(VLOOKUP(A35,'GDP Data'!A$2:Q$144,3,FALSE),"Not Found")</f>
        <v>25601765400.515301</v>
      </c>
      <c r="I35">
        <f t="shared" si="3"/>
        <v>2.4193853056386104E-3</v>
      </c>
      <c r="J35">
        <f t="shared" si="4"/>
        <v>-0.61723913588230495</v>
      </c>
    </row>
    <row r="36" spans="1:10" x14ac:dyDescent="0.25">
      <c r="A36" t="s">
        <v>125</v>
      </c>
      <c r="B36">
        <f>('CON Score and Page Rank'!EQ111-'MIN and MAX'!B$31)/('MIN and MAX'!F$31-'MIN and MAX'!B$31)</f>
        <v>1.8033311400472363E-4</v>
      </c>
      <c r="C36">
        <f>('CON Score and Page Rank'!ER111-'MIN and MAX'!C$31)/('MIN and MAX'!G$31-'MIN and MAX'!C$31)</f>
        <v>2.0559533955390834E-2</v>
      </c>
      <c r="D36">
        <f>('CON Score and Page Rank'!ES111-'MIN and MAX'!D$31)/('MIN and MAX'!H$31-'MIN and MAX'!D$31)</f>
        <v>0.68056968463886058</v>
      </c>
      <c r="E36">
        <f t="shared" si="0"/>
        <v>2.037920084138611E-2</v>
      </c>
      <c r="F36">
        <f t="shared" si="1"/>
        <v>0.61965234256110058</v>
      </c>
      <c r="G36">
        <f t="shared" si="2"/>
        <v>0.68038935152485591</v>
      </c>
      <c r="H36" s="3" t="str">
        <f>IFERROR(VLOOKUP(A36,'GDP Data'!A$2:Q$144,3,FALSE),"Not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171</v>
      </c>
      <c r="B37">
        <f>('CON Score and Page Rank'!EQ157-'MIN and MAX'!B$31)/('MIN and MAX'!F$31-'MIN and MAX'!B$31)</f>
        <v>3.2032591430291766E-4</v>
      </c>
      <c r="C37">
        <f>('CON Score and Page Rank'!ER157-'MIN and MAX'!C$31)/('MIN and MAX'!G$31-'MIN and MAX'!C$31)</f>
        <v>2.0637208738884267E-2</v>
      </c>
      <c r="D37">
        <f>('CON Score and Page Rank'!ES157-'MIN and MAX'!D$31)/('MIN and MAX'!H$31-'MIN and MAX'!D$31)</f>
        <v>0.68056968463886058</v>
      </c>
      <c r="E37">
        <f t="shared" si="0"/>
        <v>2.0316882824581349E-2</v>
      </c>
      <c r="F37">
        <f t="shared" si="1"/>
        <v>0.61959742972199905</v>
      </c>
      <c r="G37">
        <f t="shared" si="2"/>
        <v>0.68024935872455772</v>
      </c>
      <c r="H37" s="3">
        <f>IFERROR(VLOOKUP(A37,'GDP Data'!A$2:Q$144,3,FALSE),"Not Found")</f>
        <v>11401421329.197399</v>
      </c>
      <c r="I37">
        <f t="shared" si="3"/>
        <v>1.0774425433450622E-3</v>
      </c>
      <c r="J37">
        <f t="shared" si="4"/>
        <v>-0.61851998717865397</v>
      </c>
    </row>
    <row r="38" spans="1:10" x14ac:dyDescent="0.25">
      <c r="A38" t="s">
        <v>69</v>
      </c>
      <c r="B38">
        <f>('CON Score and Page Rank'!EQ55-'MIN and MAX'!B$31)/('MIN and MAX'!F$31-'MIN and MAX'!B$31)</f>
        <v>1.1771031650963E-3</v>
      </c>
      <c r="C38">
        <f>('CON Score and Page Rank'!ER55-'MIN and MAX'!C$31)/('MIN and MAX'!G$31-'MIN and MAX'!C$31)</f>
        <v>2.1477358946882741E-2</v>
      </c>
      <c r="D38">
        <f>('CON Score and Page Rank'!ES55-'MIN and MAX'!D$31)/('MIN and MAX'!H$31-'MIN and MAX'!D$31)</f>
        <v>0.88351983723296035</v>
      </c>
      <c r="E38">
        <f t="shared" si="0"/>
        <v>2.0300255781786441E-2</v>
      </c>
      <c r="F38">
        <f t="shared" si="1"/>
        <v>0.61958277845142673</v>
      </c>
      <c r="G38">
        <f t="shared" si="2"/>
        <v>0.88234273406786401</v>
      </c>
      <c r="H38" s="3">
        <f>IFERROR(VLOOKUP(A38,'GDP Data'!A$2:Q$144,3,FALSE),"Not Found")</f>
        <v>10953485244.423901</v>
      </c>
      <c r="I38">
        <f t="shared" si="3"/>
        <v>1.0351122600848117E-3</v>
      </c>
      <c r="J38">
        <f t="shared" si="4"/>
        <v>-0.61854766619134194</v>
      </c>
    </row>
    <row r="39" spans="1:10" x14ac:dyDescent="0.25">
      <c r="A39" t="s">
        <v>112</v>
      </c>
      <c r="B39">
        <f>('CON Score and Page Rank'!EQ98-'MIN and MAX'!B$31)/('MIN and MAX'!F$31-'MIN and MAX'!B$31)</f>
        <v>3.2599975572119016E-4</v>
      </c>
      <c r="C39">
        <f>('CON Score and Page Rank'!ER98-'MIN and MAX'!C$31)/('MIN and MAX'!G$31-'MIN and MAX'!C$31)</f>
        <v>2.0616034833183288E-2</v>
      </c>
      <c r="D39">
        <f>('CON Score and Page Rank'!ES98-'MIN and MAX'!D$31)/('MIN and MAX'!H$31-'MIN and MAX'!D$31)</f>
        <v>0.83011190233977616</v>
      </c>
      <c r="E39">
        <f t="shared" si="0"/>
        <v>2.0290035077462097E-2</v>
      </c>
      <c r="F39">
        <f t="shared" si="1"/>
        <v>0.6195737722615503</v>
      </c>
      <c r="G39">
        <f t="shared" si="2"/>
        <v>0.82978590258405494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75</v>
      </c>
      <c r="B40">
        <f>('CON Score and Page Rank'!EQ61-'MIN and MAX'!B$31)/('MIN and MAX'!F$31-'MIN and MAX'!B$31)</f>
        <v>1.7052181135495637E-4</v>
      </c>
      <c r="C40">
        <f>('CON Score and Page Rank'!ER61-'MIN and MAX'!C$31)/('MIN and MAX'!G$31-'MIN and MAX'!C$31)</f>
        <v>2.0378319693673631E-2</v>
      </c>
      <c r="D40">
        <f>('CON Score and Page Rank'!ES61-'MIN and MAX'!D$31)/('MIN and MAX'!H$31-'MIN and MAX'!D$31)</f>
        <v>0.66785350966429302</v>
      </c>
      <c r="E40">
        <f t="shared" si="0"/>
        <v>2.0207797882318676E-2</v>
      </c>
      <c r="F40">
        <f t="shared" si="1"/>
        <v>0.6195013072169836</v>
      </c>
      <c r="G40">
        <f t="shared" si="2"/>
        <v>0.66768298785293811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117</v>
      </c>
      <c r="B41">
        <f>('CON Score and Page Rank'!EQ103-'MIN and MAX'!B$31)/('MIN and MAX'!F$31-'MIN and MAX'!B$31)</f>
        <v>2.8942803903959501E-4</v>
      </c>
      <c r="C41">
        <f>('CON Score and Page Rank'!ER103-'MIN and MAX'!C$31)/('MIN and MAX'!G$31-'MIN and MAX'!C$31)</f>
        <v>2.044906683986783E-2</v>
      </c>
      <c r="D41">
        <f>('CON Score and Page Rank'!ES103-'MIN and MAX'!D$31)/('MIN and MAX'!H$31-'MIN and MAX'!D$31)</f>
        <v>0.75737538148524919</v>
      </c>
      <c r="E41">
        <f t="shared" si="0"/>
        <v>2.0159638800828234E-2</v>
      </c>
      <c r="F41">
        <f t="shared" si="1"/>
        <v>0.61945887082332485</v>
      </c>
      <c r="G41">
        <f t="shared" si="2"/>
        <v>0.75708595344620955</v>
      </c>
      <c r="H41" s="3">
        <f>IFERROR(VLOOKUP(A41,'GDP Data'!A$2:Q$144,3,FALSE),"Not Found")</f>
        <v>15716489369.9266</v>
      </c>
      <c r="I41">
        <f t="shared" si="3"/>
        <v>1.4852195871250544E-3</v>
      </c>
      <c r="J41">
        <f t="shared" si="4"/>
        <v>-0.61797365123619974</v>
      </c>
    </row>
    <row r="42" spans="1:10" x14ac:dyDescent="0.25">
      <c r="A42" t="s">
        <v>214</v>
      </c>
      <c r="B42">
        <f>('CON Score and Page Rank'!EQ200-'MIN and MAX'!B$31)/('MIN and MAX'!F$31-'MIN and MAX'!B$31)</f>
        <v>5.7439241977164405E-4</v>
      </c>
      <c r="C42">
        <f>('CON Score and Page Rank'!ER200-'MIN and MAX'!C$31)/('MIN and MAX'!G$31-'MIN and MAX'!C$31)</f>
        <v>2.0603442332176196E-2</v>
      </c>
      <c r="D42">
        <f>('CON Score and Page Rank'!ES200-'MIN and MAX'!D$31)/('MIN and MAX'!H$31-'MIN and MAX'!D$31)</f>
        <v>0.77517802644964395</v>
      </c>
      <c r="E42">
        <f t="shared" si="0"/>
        <v>2.0029049912404551E-2</v>
      </c>
      <c r="F42">
        <f t="shared" si="1"/>
        <v>0.61934379966114517</v>
      </c>
      <c r="G42">
        <f t="shared" si="2"/>
        <v>0.77460363402987231</v>
      </c>
      <c r="H42" s="3">
        <f>IFERROR(VLOOKUP(A42,'GDP Data'!A$2:Q$144,3,FALSE),"Not Found")</f>
        <v>7651174661.4287205</v>
      </c>
      <c r="I42">
        <f t="shared" si="3"/>
        <v>7.2304152690823938E-4</v>
      </c>
      <c r="J42">
        <f t="shared" si="4"/>
        <v>-0.61862075813423689</v>
      </c>
    </row>
    <row r="43" spans="1:10" x14ac:dyDescent="0.25">
      <c r="A43" t="s">
        <v>177</v>
      </c>
      <c r="B43">
        <f>('CON Score and Page Rank'!EQ162-'MIN and MAX'!B$31)/('MIN and MAX'!F$31-'MIN and MAX'!B$31)</f>
        <v>5.9361080195145105E-4</v>
      </c>
      <c r="C43">
        <f>('CON Score and Page Rank'!ER162-'MIN and MAX'!C$31)/('MIN and MAX'!G$31-'MIN and MAX'!C$31)</f>
        <v>2.053068906952045E-2</v>
      </c>
      <c r="D43">
        <f>('CON Score and Page Rank'!ES162-'MIN and MAX'!D$31)/('MIN and MAX'!H$31-'MIN and MAX'!D$31)</f>
        <v>0.75737538148524919</v>
      </c>
      <c r="E43">
        <f t="shared" si="0"/>
        <v>1.9937078267568999E-2</v>
      </c>
      <c r="F43">
        <f t="shared" si="1"/>
        <v>0.61926275690025978</v>
      </c>
      <c r="G43">
        <f t="shared" si="2"/>
        <v>0.75678177068329777</v>
      </c>
      <c r="H43" s="3">
        <f>IFERROR(VLOOKUP(A43,'GDP Data'!A$2:Q$144,3,FALSE),"Not Found")</f>
        <v>5800774707.1742296</v>
      </c>
      <c r="I43">
        <f t="shared" si="3"/>
        <v>5.4817739590625912E-4</v>
      </c>
      <c r="J43">
        <f t="shared" si="4"/>
        <v>-0.61871457950435349</v>
      </c>
    </row>
    <row r="44" spans="1:10" x14ac:dyDescent="0.25">
      <c r="A44" t="s">
        <v>57</v>
      </c>
      <c r="B44">
        <f>('CON Score and Page Rank'!EQ42-'MIN and MAX'!B$31)/('MIN and MAX'!F$31-'MIN and MAX'!B$31)</f>
        <v>1.9251973115647239E-3</v>
      </c>
      <c r="C44">
        <f>('CON Score and Page Rank'!ER42-'MIN and MAX'!C$31)/('MIN and MAX'!G$31-'MIN and MAX'!C$31)</f>
        <v>2.1822975873386385E-2</v>
      </c>
      <c r="D44">
        <f>('CON Score and Page Rank'!ES42-'MIN and MAX'!D$31)/('MIN and MAX'!H$31-'MIN and MAX'!D$31)</f>
        <v>0.86571719226856558</v>
      </c>
      <c r="E44">
        <f t="shared" si="0"/>
        <v>1.989777856182166E-2</v>
      </c>
      <c r="F44">
        <f t="shared" si="1"/>
        <v>0.61922812713299358</v>
      </c>
      <c r="G44">
        <f t="shared" si="2"/>
        <v>0.86379199495700087</v>
      </c>
      <c r="H44" s="3">
        <f>IFERROR(VLOOKUP(A44,'GDP Data'!A$2:Q$144,3,FALSE),"Not Found")</f>
        <v>4613630622.7750101</v>
      </c>
      <c r="I44">
        <f t="shared" si="3"/>
        <v>4.3599142323839522E-4</v>
      </c>
      <c r="J44">
        <f t="shared" si="4"/>
        <v>-0.61879213570975522</v>
      </c>
    </row>
    <row r="45" spans="1:10" x14ac:dyDescent="0.25">
      <c r="A45" t="s">
        <v>160</v>
      </c>
      <c r="B45">
        <f>('CON Score and Page Rank'!EQ145-'MIN and MAX'!B$31)/('MIN and MAX'!F$31-'MIN and MAX'!B$31)</f>
        <v>8.1223310845842129E-3</v>
      </c>
      <c r="C45">
        <f>('CON Score and Page Rank'!ER145-'MIN and MAX'!C$31)/('MIN and MAX'!G$31-'MIN and MAX'!C$31)</f>
        <v>2.7964961135784259E-2</v>
      </c>
      <c r="D45">
        <f>('CON Score and Page Rank'!ES145-'MIN and MAX'!D$31)/('MIN and MAX'!H$31-'MIN and MAX'!D$31)</f>
        <v>0.99186164801627674</v>
      </c>
      <c r="E45">
        <f t="shared" si="0"/>
        <v>1.9842630051200044E-2</v>
      </c>
      <c r="F45">
        <f t="shared" si="1"/>
        <v>0.61917953185596586</v>
      </c>
      <c r="G45">
        <f t="shared" si="2"/>
        <v>0.98373931693169248</v>
      </c>
      <c r="H45" s="3">
        <f>IFERROR(VLOOKUP(A45,'GDP Data'!A$2:Q$144,3,FALSE),"Not Found")</f>
        <v>78921234457.548706</v>
      </c>
      <c r="I45">
        <f t="shared" si="3"/>
        <v>7.4581136090564179E-3</v>
      </c>
      <c r="J45">
        <f t="shared" si="4"/>
        <v>-0.6117214182469094</v>
      </c>
    </row>
    <row r="46" spans="1:10" x14ac:dyDescent="0.25">
      <c r="A46" t="s">
        <v>84</v>
      </c>
      <c r="B46">
        <f>('CON Score and Page Rank'!EQ70-'MIN and MAX'!B$31)/('MIN and MAX'!F$31-'MIN and MAX'!B$31)</f>
        <v>1.1223389010327103E-3</v>
      </c>
      <c r="C46">
        <f>('CON Score and Page Rank'!ER70-'MIN and MAX'!C$31)/('MIN and MAX'!G$31-'MIN and MAX'!C$31)</f>
        <v>2.0888846212976098E-2</v>
      </c>
      <c r="D46">
        <f>('CON Score and Page Rank'!ES70-'MIN and MAX'!D$31)/('MIN and MAX'!H$31-'MIN and MAX'!D$31)</f>
        <v>0.77517802644964395</v>
      </c>
      <c r="E46">
        <f t="shared" si="0"/>
        <v>1.9766507311943387E-2</v>
      </c>
      <c r="F46">
        <f t="shared" si="1"/>
        <v>0.61911245469358012</v>
      </c>
      <c r="G46">
        <f t="shared" si="2"/>
        <v>0.7740556875486112</v>
      </c>
      <c r="H46" s="3">
        <f>IFERROR(VLOOKUP(A46,'GDP Data'!A$2:Q$144,3,FALSE),"Not Found")</f>
        <v>5314909953.9299202</v>
      </c>
      <c r="I46">
        <f t="shared" si="3"/>
        <v>5.0226282610462542E-4</v>
      </c>
      <c r="J46">
        <f t="shared" si="4"/>
        <v>-0.61861019186747546</v>
      </c>
    </row>
    <row r="47" spans="1:10" x14ac:dyDescent="0.25">
      <c r="A47" t="s">
        <v>95</v>
      </c>
      <c r="B47">
        <f>('CON Score and Page Rank'!EQ81-'MIN and MAX'!B$31)/('MIN and MAX'!F$31-'MIN and MAX'!B$31)</f>
        <v>5.4666057959331834E-5</v>
      </c>
      <c r="C47">
        <f>('CON Score and Page Rank'!ER81-'MIN and MAX'!C$31)/('MIN and MAX'!G$31-'MIN and MAX'!C$31)</f>
        <v>1.9793532766996996E-2</v>
      </c>
      <c r="D47">
        <f>('CON Score and Page Rank'!ES81-'MIN and MAX'!D$31)/('MIN and MAX'!H$31-'MIN and MAX'!D$31)</f>
        <v>0.61698880976602233</v>
      </c>
      <c r="E47">
        <f t="shared" si="0"/>
        <v>1.9738866709037666E-2</v>
      </c>
      <c r="F47">
        <f t="shared" si="1"/>
        <v>0.61908809859147917</v>
      </c>
      <c r="G47">
        <f t="shared" si="2"/>
        <v>0.61693414370806299</v>
      </c>
      <c r="H47" s="3">
        <f>IFERROR(VLOOKUP(A47,'GDP Data'!A$2:Q$144,3,FALSE),"Not Found")</f>
        <v>34110064452.1567</v>
      </c>
      <c r="I47">
        <f t="shared" si="3"/>
        <v>3.2234257059582617E-3</v>
      </c>
      <c r="J47">
        <f t="shared" si="4"/>
        <v>-0.61586467288552094</v>
      </c>
    </row>
    <row r="48" spans="1:10" x14ac:dyDescent="0.25">
      <c r="A48" t="s">
        <v>46</v>
      </c>
      <c r="B48">
        <f>('CON Score and Page Rank'!EQ31-'MIN and MAX'!B$31)/('MIN and MAX'!F$31-'MIN and MAX'!B$31)</f>
        <v>8.2340338499539492E-3</v>
      </c>
      <c r="C48">
        <f>('CON Score and Page Rank'!ER31-'MIN and MAX'!C$31)/('MIN and MAX'!G$31-'MIN and MAX'!C$31)</f>
        <v>2.7970789671316741E-2</v>
      </c>
      <c r="D48">
        <f>('CON Score and Page Rank'!ES31-'MIN and MAX'!D$31)/('MIN and MAX'!H$31-'MIN and MAX'!D$31)</f>
        <v>0.93692777212614442</v>
      </c>
      <c r="E48">
        <f t="shared" si="0"/>
        <v>1.9736755821362792E-2</v>
      </c>
      <c r="F48">
        <f t="shared" si="1"/>
        <v>0.61908623853813993</v>
      </c>
      <c r="G48">
        <f t="shared" si="2"/>
        <v>0.92869373827619051</v>
      </c>
      <c r="H48" s="3">
        <f>IFERROR(VLOOKUP(A48,'GDP Data'!A$2:Q$144,3,FALSE),"Not Found")</f>
        <v>8976196808.5106392</v>
      </c>
      <c r="I48">
        <f t="shared" si="3"/>
        <v>8.4825707599811551E-4</v>
      </c>
      <c r="J48">
        <f t="shared" si="4"/>
        <v>-0.61823798146214182</v>
      </c>
    </row>
    <row r="49" spans="1:10" x14ac:dyDescent="0.25">
      <c r="A49" t="s">
        <v>131</v>
      </c>
      <c r="B49">
        <f>('CON Score and Page Rank'!EQ117-'MIN and MAX'!B$31)/('MIN and MAX'!F$31-'MIN and MAX'!B$31)</f>
        <v>1.0170527718822539E-3</v>
      </c>
      <c r="C49">
        <f>('CON Score and Page Rank'!ER117-'MIN and MAX'!C$31)/('MIN and MAX'!G$31-'MIN and MAX'!C$31)</f>
        <v>2.0748723808728831E-2</v>
      </c>
      <c r="D49">
        <f>('CON Score and Page Rank'!ES117-'MIN and MAX'!D$31)/('MIN and MAX'!H$31-'MIN and MAX'!D$31)</f>
        <v>0.73957273652085453</v>
      </c>
      <c r="E49">
        <f t="shared" si="0"/>
        <v>1.9731671036846577E-2</v>
      </c>
      <c r="F49">
        <f t="shared" si="1"/>
        <v>0.61908175797267395</v>
      </c>
      <c r="G49">
        <f t="shared" si="2"/>
        <v>0.73855568374897229</v>
      </c>
      <c r="H49" s="3">
        <f>IFERROR(VLOOKUP(A49,'GDP Data'!A$2:Q$144,3,FALSE),"Not Found")</f>
        <v>53991289844.329102</v>
      </c>
      <c r="I49">
        <f t="shared" si="3"/>
        <v>5.102215852630842E-3</v>
      </c>
      <c r="J49">
        <f t="shared" si="4"/>
        <v>-0.61397954212004313</v>
      </c>
    </row>
    <row r="50" spans="1:10" x14ac:dyDescent="0.25">
      <c r="A50" t="s">
        <v>94</v>
      </c>
      <c r="B50">
        <f>('CON Score and Page Rank'!EQ80-'MIN and MAX'!B$31)/('MIN and MAX'!F$31-'MIN and MAX'!B$31)</f>
        <v>5.8455252122266224E-3</v>
      </c>
      <c r="C50">
        <f>('CON Score and Page Rank'!ER80-'MIN and MAX'!C$31)/('MIN and MAX'!G$31-'MIN and MAX'!C$31)</f>
        <v>2.5502160502183346E-2</v>
      </c>
      <c r="D50">
        <f>('CON Score and Page Rank'!ES80-'MIN and MAX'!D$31)/('MIN and MAX'!H$31-'MIN and MAX'!D$31)</f>
        <v>0.88301119023397767</v>
      </c>
      <c r="E50">
        <f t="shared" si="0"/>
        <v>1.9656635289956724E-2</v>
      </c>
      <c r="F50">
        <f t="shared" si="1"/>
        <v>0.61901563863661202</v>
      </c>
      <c r="G50">
        <f t="shared" si="2"/>
        <v>0.87716566502175108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100</v>
      </c>
      <c r="B51">
        <f>('CON Score and Page Rank'!EQ86-'MIN and MAX'!B$31)/('MIN and MAX'!F$31-'MIN and MAX'!B$31)</f>
        <v>6.6316907982846432E-3</v>
      </c>
      <c r="C51">
        <f>('CON Score and Page Rank'!ER86-'MIN and MAX'!C$31)/('MIN and MAX'!G$31-'MIN and MAX'!C$31)</f>
        <v>2.6133803035098491E-2</v>
      </c>
      <c r="D51">
        <f>('CON Score and Page Rank'!ES86-'MIN and MAX'!D$31)/('MIN and MAX'!H$31-'MIN and MAX'!D$31)</f>
        <v>0.93641912512716174</v>
      </c>
      <c r="E51">
        <f t="shared" si="0"/>
        <v>1.9502112236813848E-2</v>
      </c>
      <c r="F51">
        <f t="shared" si="1"/>
        <v>0.61887947737876436</v>
      </c>
      <c r="G51">
        <f t="shared" si="2"/>
        <v>0.92978743432887712</v>
      </c>
      <c r="H51" s="3">
        <f>IFERROR(VLOOKUP(A51,'GDP Data'!A$2:Q$144,3,FALSE),"Not Found")</f>
        <v>39459581217.3759</v>
      </c>
      <c r="I51">
        <f t="shared" si="3"/>
        <v>3.7289589007034269E-3</v>
      </c>
      <c r="J51">
        <f t="shared" si="4"/>
        <v>-0.6151505184780609</v>
      </c>
    </row>
    <row r="52" spans="1:10" x14ac:dyDescent="0.25">
      <c r="A52" t="s">
        <v>208</v>
      </c>
      <c r="B52">
        <f>('CON Score and Page Rank'!EQ194-'MIN and MAX'!B$31)/('MIN and MAX'!F$31-'MIN and MAX'!B$31)</f>
        <v>1.0779920863173214E-3</v>
      </c>
      <c r="C52">
        <f>('CON Score and Page Rank'!ER194-'MIN and MAX'!C$31)/('MIN and MAX'!G$31-'MIN and MAX'!C$31)</f>
        <v>2.0550470628102221E-2</v>
      </c>
      <c r="D52">
        <f>('CON Score and Page Rank'!ES194-'MIN and MAX'!D$31)/('MIN and MAX'!H$31-'MIN and MAX'!D$31)</f>
        <v>0.75890132248219733</v>
      </c>
      <c r="E52">
        <f t="shared" si="0"/>
        <v>1.94724785417849E-2</v>
      </c>
      <c r="F52">
        <f t="shared" si="1"/>
        <v>0.6188533650213669</v>
      </c>
      <c r="G52">
        <f t="shared" si="2"/>
        <v>0.75782333039588001</v>
      </c>
      <c r="H52" s="3">
        <f>IFERROR(VLOOKUP(A52,'GDP Data'!A$2:Q$144,3,FALSE),"Not Found")</f>
        <v>12282533600</v>
      </c>
      <c r="I52">
        <f t="shared" si="3"/>
        <v>1.160708288782866E-3</v>
      </c>
      <c r="J52">
        <f t="shared" si="4"/>
        <v>-0.617692656732584</v>
      </c>
    </row>
    <row r="53" spans="1:10" x14ac:dyDescent="0.25">
      <c r="A53" t="s">
        <v>111</v>
      </c>
      <c r="B53">
        <f>('CON Score and Page Rank'!EQ97-'MIN and MAX'!B$31)/('MIN and MAX'!F$31-'MIN and MAX'!B$31)</f>
        <v>7.451258526222776E-4</v>
      </c>
      <c r="C53">
        <f>('CON Score and Page Rank'!ER97-'MIN and MAX'!C$31)/('MIN and MAX'!G$31-'MIN and MAX'!C$31)</f>
        <v>2.0205658421402983E-2</v>
      </c>
      <c r="D53">
        <f>('CON Score and Page Rank'!ES97-'MIN and MAX'!D$31)/('MIN and MAX'!H$31-'MIN and MAX'!D$31)</f>
        <v>0.70396744659206512</v>
      </c>
      <c r="E53">
        <f t="shared" si="0"/>
        <v>1.9460532568780706E-2</v>
      </c>
      <c r="F53">
        <f t="shared" si="1"/>
        <v>0.61884283857448796</v>
      </c>
      <c r="G53">
        <f t="shared" si="2"/>
        <v>0.7032223207394428</v>
      </c>
      <c r="H53" s="3">
        <f>IFERROR(VLOOKUP(A53,'GDP Data'!A$2:Q$144,3,FALSE),"Not Found")</f>
        <v>6507824767.0630302</v>
      </c>
      <c r="I53">
        <f t="shared" si="3"/>
        <v>6.1499413680223783E-4</v>
      </c>
      <c r="J53">
        <f t="shared" si="4"/>
        <v>-0.61822784443768575</v>
      </c>
    </row>
    <row r="54" spans="1:10" x14ac:dyDescent="0.25">
      <c r="A54" t="s">
        <v>47</v>
      </c>
      <c r="B54">
        <f>('CON Score and Page Rank'!EQ32-'MIN and MAX'!B$31)/('MIN and MAX'!F$31-'MIN and MAX'!B$31)</f>
        <v>2.6479299931338705E-3</v>
      </c>
      <c r="C54">
        <f>('CON Score and Page Rank'!ER32-'MIN and MAX'!C$31)/('MIN and MAX'!G$31-'MIN and MAX'!C$31)</f>
        <v>2.2060032915767865E-2</v>
      </c>
      <c r="D54">
        <f>('CON Score and Page Rank'!ES32-'MIN and MAX'!D$31)/('MIN and MAX'!H$31-'MIN and MAX'!D$31)</f>
        <v>0.84994913530010174</v>
      </c>
      <c r="E54">
        <f t="shared" si="0"/>
        <v>1.9412102922633994E-2</v>
      </c>
      <c r="F54">
        <f t="shared" si="1"/>
        <v>0.61880016376705749</v>
      </c>
      <c r="G54">
        <f t="shared" si="2"/>
        <v>0.84730120530696784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211</v>
      </c>
      <c r="B55">
        <f>('CON Score and Page Rank'!EQ197-'MIN and MAX'!B$31)/('MIN and MAX'!F$31-'MIN and MAX'!B$31)</f>
        <v>5.4704423216104636E-4</v>
      </c>
      <c r="C55">
        <f>('CON Score and Page Rank'!ER197-'MIN and MAX'!C$31)/('MIN and MAX'!G$31-'MIN and MAX'!C$31)</f>
        <v>1.9890737918285797E-2</v>
      </c>
      <c r="D55">
        <f>('CON Score and Page Rank'!ES197-'MIN and MAX'!D$31)/('MIN and MAX'!H$31-'MIN and MAX'!D$31)</f>
        <v>0.70752797558494407</v>
      </c>
      <c r="E55">
        <f t="shared" si="0"/>
        <v>1.9343693686124749E-2</v>
      </c>
      <c r="F55">
        <f t="shared" si="1"/>
        <v>0.61873988352082854</v>
      </c>
      <c r="G55">
        <f t="shared" si="2"/>
        <v>0.70698093135278306</v>
      </c>
      <c r="H55" s="3">
        <f>IFERROR(VLOOKUP(A55,'GDP Data'!A$2:Q$144,3,FALSE),"Not Found")</f>
        <v>18405203853.1036</v>
      </c>
      <c r="I55">
        <f t="shared" si="3"/>
        <v>1.7393050460725538E-3</v>
      </c>
      <c r="J55">
        <f t="shared" si="4"/>
        <v>-0.61700057847475598</v>
      </c>
    </row>
    <row r="56" spans="1:10" x14ac:dyDescent="0.25">
      <c r="A56" t="s">
        <v>202</v>
      </c>
      <c r="B56">
        <f>('CON Score and Page Rank'!EQ188-'MIN and MAX'!B$31)/('MIN and MAX'!F$31-'MIN and MAX'!B$31)</f>
        <v>6.8597743385424743E-3</v>
      </c>
      <c r="C56">
        <f>('CON Score and Page Rank'!ER188-'MIN and MAX'!C$31)/('MIN and MAX'!G$31-'MIN and MAX'!C$31)</f>
        <v>2.6200636833430296E-2</v>
      </c>
      <c r="D56">
        <f>('CON Score and Page Rank'!ES188-'MIN and MAX'!D$31)/('MIN and MAX'!H$31-'MIN and MAX'!D$31)</f>
        <v>0.93641912512716174</v>
      </c>
      <c r="E56">
        <f t="shared" si="0"/>
        <v>1.9340862494887822E-2</v>
      </c>
      <c r="F56">
        <f t="shared" si="1"/>
        <v>0.61873738875676465</v>
      </c>
      <c r="G56">
        <f t="shared" si="2"/>
        <v>0.92955935078861929</v>
      </c>
      <c r="H56" s="3">
        <f>IFERROR(VLOOKUP(A56,'GDP Data'!A$2:Q$144,3,FALSE),"Not Found")</f>
        <v>98211749595.544205</v>
      </c>
      <c r="I56">
        <f t="shared" si="3"/>
        <v>9.281081210428397E-3</v>
      </c>
      <c r="J56">
        <f t="shared" si="4"/>
        <v>-0.60945630754633628</v>
      </c>
    </row>
    <row r="57" spans="1:10" x14ac:dyDescent="0.25">
      <c r="A57" t="s">
        <v>101</v>
      </c>
      <c r="B57">
        <f>('CON Score and Page Rank'!EQ87-'MIN and MAX'!B$31)/('MIN and MAX'!F$31-'MIN and MAX'!B$31)</f>
        <v>8.4697464737614413E-4</v>
      </c>
      <c r="C57">
        <f>('CON Score and Page Rank'!ER87-'MIN and MAX'!C$31)/('MIN and MAX'!G$31-'MIN and MAX'!C$31)</f>
        <v>2.0032675488532551E-2</v>
      </c>
      <c r="D57">
        <f>('CON Score and Page Rank'!ES87-'MIN and MAX'!D$31)/('MIN and MAX'!H$31-'MIN and MAX'!D$31)</f>
        <v>0.76246185147507628</v>
      </c>
      <c r="E57">
        <f t="shared" si="0"/>
        <v>1.9185700841156408E-2</v>
      </c>
      <c r="F57">
        <f t="shared" si="1"/>
        <v>0.6186006647824962</v>
      </c>
      <c r="G57">
        <f t="shared" si="2"/>
        <v>0.76161487682770013</v>
      </c>
      <c r="H57" s="3">
        <f>IFERROR(VLOOKUP(A57,'GDP Data'!A$2:Q$144,3,FALSE),"Not Found")</f>
        <v>5398568543.6349201</v>
      </c>
      <c r="I57">
        <f t="shared" si="3"/>
        <v>5.1016862320323693E-4</v>
      </c>
      <c r="J57">
        <f t="shared" si="4"/>
        <v>-0.61809049615929301</v>
      </c>
    </row>
    <row r="58" spans="1:10" x14ac:dyDescent="0.25">
      <c r="A58" t="s">
        <v>159</v>
      </c>
      <c r="B58">
        <f>('CON Score and Page Rank'!EQ144-'MIN and MAX'!B$31)/('MIN and MAX'!F$31-'MIN and MAX'!B$31)</f>
        <v>1.8240638809288417E-4</v>
      </c>
      <c r="C58">
        <f>('CON Score and Page Rank'!ER144-'MIN and MAX'!C$31)/('MIN and MAX'!G$31-'MIN and MAX'!C$31)</f>
        <v>1.9331779314822915E-2</v>
      </c>
      <c r="D58">
        <f>('CON Score and Page Rank'!ES144-'MIN and MAX'!D$31)/('MIN and MAX'!H$31-'MIN and MAX'!D$31)</f>
        <v>0.56866734486266535</v>
      </c>
      <c r="E58">
        <f t="shared" si="0"/>
        <v>1.9149372926730031E-2</v>
      </c>
      <c r="F58">
        <f t="shared" si="1"/>
        <v>0.61856865367203284</v>
      </c>
      <c r="G58">
        <f t="shared" si="2"/>
        <v>0.56848493847457249</v>
      </c>
      <c r="H58" s="3">
        <f>IFERROR(VLOOKUP(A58,'GDP Data'!A$2:Q$144,3,FALSE),"Not Found")</f>
        <v>3081024212.4292402</v>
      </c>
      <c r="I58">
        <f t="shared" si="3"/>
        <v>2.9115901146871853E-4</v>
      </c>
      <c r="J58">
        <f t="shared" si="4"/>
        <v>-0.61827749466056414</v>
      </c>
    </row>
    <row r="59" spans="1:10" x14ac:dyDescent="0.25">
      <c r="A59" t="s">
        <v>148</v>
      </c>
      <c r="B59">
        <f>('CON Score and Page Rank'!EQ133-'MIN and MAX'!B$31)/('MIN and MAX'!F$31-'MIN and MAX'!B$31)</f>
        <v>8.7096185393249791E-5</v>
      </c>
      <c r="C59">
        <f>('CON Score and Page Rank'!ER133-'MIN and MAX'!C$31)/('MIN and MAX'!G$31-'MIN and MAX'!C$31)</f>
        <v>1.923375694102088E-2</v>
      </c>
      <c r="D59">
        <f>('CON Score and Page Rank'!ES133-'MIN and MAX'!D$31)/('MIN and MAX'!H$31-'MIN and MAX'!D$31)</f>
        <v>0.69888097660223802</v>
      </c>
      <c r="E59">
        <f t="shared" si="0"/>
        <v>1.9146660755627629E-2</v>
      </c>
      <c r="F59">
        <f t="shared" si="1"/>
        <v>0.61856626378507895</v>
      </c>
      <c r="G59">
        <f t="shared" si="2"/>
        <v>0.69879388041684476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134</v>
      </c>
      <c r="B60">
        <f>('CON Score and Page Rank'!EQ120-'MIN and MAX'!B$31)/('MIN and MAX'!F$31-'MIN and MAX'!B$31)</f>
        <v>5.9271776323775542E-4</v>
      </c>
      <c r="C60">
        <f>('CON Score and Page Rank'!ER120-'MIN and MAX'!C$31)/('MIN and MAX'!G$31-'MIN and MAX'!C$31)</f>
        <v>1.9733845971673818E-2</v>
      </c>
      <c r="D60">
        <f>('CON Score and Page Rank'!ES120-'MIN and MAX'!D$31)/('MIN and MAX'!H$31-'MIN and MAX'!D$31)</f>
        <v>0.73092573753814849</v>
      </c>
      <c r="E60">
        <f t="shared" si="0"/>
        <v>1.9141128208436064E-2</v>
      </c>
      <c r="F60">
        <f t="shared" si="1"/>
        <v>0.61856138866405719</v>
      </c>
      <c r="G60">
        <f t="shared" si="2"/>
        <v>0.73033301977491072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122</v>
      </c>
      <c r="B61">
        <f>('CON Score and Page Rank'!EQ108-'MIN and MAX'!B$31)/('MIN and MAX'!F$31-'MIN and MAX'!B$31)</f>
        <v>2.5852477396885311E-3</v>
      </c>
      <c r="C61">
        <f>('CON Score and Page Rank'!ER108-'MIN and MAX'!C$31)/('MIN and MAX'!G$31-'MIN and MAX'!C$31)</f>
        <v>2.1682771633226808E-2</v>
      </c>
      <c r="D61">
        <f>('CON Score and Page Rank'!ES108-'MIN and MAX'!D$31)/('MIN and MAX'!H$31-'MIN and MAX'!D$31)</f>
        <v>0.81230925737538151</v>
      </c>
      <c r="E61">
        <f t="shared" si="0"/>
        <v>1.9097523893538276E-2</v>
      </c>
      <c r="F61">
        <f t="shared" si="1"/>
        <v>0.61852296579935639</v>
      </c>
      <c r="G61">
        <f t="shared" si="2"/>
        <v>0.80972400963569302</v>
      </c>
      <c r="H61" s="3">
        <f>IFERROR(VLOOKUP(A61,'GDP Data'!A$2:Q$144,3,FALSE),"Not Found")</f>
        <v>22066031834.2948</v>
      </c>
      <c r="I61">
        <f t="shared" si="3"/>
        <v>2.0852559320995927E-3</v>
      </c>
      <c r="J61">
        <f t="shared" si="4"/>
        <v>-0.61643770986725677</v>
      </c>
    </row>
    <row r="62" spans="1:10" x14ac:dyDescent="0.25">
      <c r="A62" t="s">
        <v>123</v>
      </c>
      <c r="B62">
        <f>('CON Score and Page Rank'!EQ109-'MIN and MAX'!B$31)/('MIN and MAX'!F$31-'MIN and MAX'!B$31)</f>
        <v>2.1894550765966435E-4</v>
      </c>
      <c r="C62">
        <f>('CON Score and Page Rank'!ER109-'MIN and MAX'!C$31)/('MIN and MAX'!G$31-'MIN and MAX'!C$31)</f>
        <v>1.9299618937893975E-2</v>
      </c>
      <c r="D62">
        <f>('CON Score and Page Rank'!ES109-'MIN and MAX'!D$31)/('MIN and MAX'!H$31-'MIN and MAX'!D$31)</f>
        <v>0.69888097660223802</v>
      </c>
      <c r="E62">
        <f t="shared" si="0"/>
        <v>1.9080673430234309E-2</v>
      </c>
      <c r="F62">
        <f t="shared" si="1"/>
        <v>0.61850811765707525</v>
      </c>
      <c r="G62">
        <f t="shared" si="2"/>
        <v>0.69866203109457836</v>
      </c>
      <c r="H62" s="3">
        <f>IFERROR(VLOOKUP(A62,'GDP Data'!A$2:Q$144,3,FALSE),"Not Found")</f>
        <v>5840503868.5724602</v>
      </c>
      <c r="I62">
        <f t="shared" si="3"/>
        <v>5.519318303285935E-4</v>
      </c>
      <c r="J62">
        <f t="shared" si="4"/>
        <v>-0.61795618582674661</v>
      </c>
    </row>
    <row r="63" spans="1:10" x14ac:dyDescent="0.25">
      <c r="A63" t="s">
        <v>102</v>
      </c>
      <c r="B63">
        <f>('CON Score and Page Rank'!EQ88-'MIN and MAX'!B$31)/('MIN and MAX'!F$31-'MIN and MAX'!B$31)</f>
        <v>2.2111409445812241E-4</v>
      </c>
      <c r="C63">
        <f>('CON Score and Page Rank'!ER88-'MIN and MAX'!C$31)/('MIN and MAX'!G$31-'MIN and MAX'!C$31)</f>
        <v>1.9294936105133869E-2</v>
      </c>
      <c r="D63">
        <f>('CON Score and Page Rank'!ES88-'MIN and MAX'!D$31)/('MIN and MAX'!H$31-'MIN and MAX'!D$31)</f>
        <v>0.75025432349949139</v>
      </c>
      <c r="E63">
        <f t="shared" si="0"/>
        <v>1.9073822010675746E-2</v>
      </c>
      <c r="F63">
        <f t="shared" si="1"/>
        <v>0.61850208038376131</v>
      </c>
      <c r="G63">
        <f t="shared" si="2"/>
        <v>0.75003320940503326</v>
      </c>
      <c r="H63" s="3">
        <f>IFERROR(VLOOKUP(A63,'GDP Data'!A$2:Q$144,3,FALSE),"Not Found")</f>
        <v>3557333364.30795</v>
      </c>
      <c r="I63">
        <f t="shared" si="3"/>
        <v>3.3617057004558702E-4</v>
      </c>
      <c r="J63">
        <f t="shared" si="4"/>
        <v>-0.61816590981371577</v>
      </c>
    </row>
    <row r="64" spans="1:10" x14ac:dyDescent="0.25">
      <c r="A64" t="s">
        <v>176</v>
      </c>
      <c r="B64">
        <f>('CON Score and Page Rank'!EQ161-'MIN and MAX'!B$31)/('MIN and MAX'!F$31-'MIN and MAX'!B$31)</f>
        <v>7.9849924548616995E-4</v>
      </c>
      <c r="C64">
        <f>('CON Score and Page Rank'!ER161-'MIN and MAX'!C$31)/('MIN and MAX'!G$31-'MIN and MAX'!C$31)</f>
        <v>1.9843966421179388E-2</v>
      </c>
      <c r="D64">
        <f>('CON Score and Page Rank'!ES161-'MIN and MAX'!D$31)/('MIN and MAX'!H$31-'MIN and MAX'!D$31)</f>
        <v>0.84638860630722279</v>
      </c>
      <c r="E64">
        <f t="shared" si="0"/>
        <v>1.9045467175693217E-2</v>
      </c>
      <c r="F64">
        <f t="shared" si="1"/>
        <v>0.61847709492095326</v>
      </c>
      <c r="G64">
        <f t="shared" si="2"/>
        <v>0.84559010706173665</v>
      </c>
      <c r="H64" s="3">
        <f>IFERROR(VLOOKUP(A64,'GDP Data'!A$2:Q$144,3,FALSE),"Not Found")</f>
        <v>12354820143.884899</v>
      </c>
      <c r="I64">
        <f t="shared" si="3"/>
        <v>1.1675394193449407E-3</v>
      </c>
      <c r="J64">
        <f t="shared" si="4"/>
        <v>-0.61730955550160838</v>
      </c>
    </row>
    <row r="65" spans="1:10" x14ac:dyDescent="0.25">
      <c r="A65" t="s">
        <v>58</v>
      </c>
      <c r="B65">
        <f>('CON Score and Page Rank'!EQ43-'MIN and MAX'!B$31)/('MIN and MAX'!F$31-'MIN and MAX'!B$31)</f>
        <v>6.1870376553969418E-3</v>
      </c>
      <c r="C65">
        <f>('CON Score and Page Rank'!ER43-'MIN and MAX'!C$31)/('MIN and MAX'!G$31-'MIN and MAX'!C$31)</f>
        <v>2.5229490062017301E-2</v>
      </c>
      <c r="D65">
        <f>('CON Score and Page Rank'!ES43-'MIN and MAX'!D$31)/('MIN and MAX'!H$31-'MIN and MAX'!D$31)</f>
        <v>0.86876907426246186</v>
      </c>
      <c r="E65">
        <f t="shared" si="0"/>
        <v>1.904245240662036E-2</v>
      </c>
      <c r="F65">
        <f t="shared" si="1"/>
        <v>0.61847443839339489</v>
      </c>
      <c r="G65">
        <f t="shared" si="2"/>
        <v>0.86258203660706489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50</v>
      </c>
      <c r="B66">
        <f>('CON Score and Page Rank'!EQ35-'MIN and MAX'!B$31)/('MIN and MAX'!F$31-'MIN and MAX'!B$31)</f>
        <v>3.9638317017440952E-3</v>
      </c>
      <c r="C66">
        <f>('CON Score and Page Rank'!ER35-'MIN and MAX'!C$31)/('MIN and MAX'!G$31-'MIN and MAX'!C$31)</f>
        <v>2.2926650221740088E-2</v>
      </c>
      <c r="D66">
        <f>('CON Score and Page Rank'!ES35-'MIN and MAX'!D$31)/('MIN and MAX'!H$31-'MIN and MAX'!D$31)</f>
        <v>0.88351983723296035</v>
      </c>
      <c r="E66">
        <f t="shared" si="0"/>
        <v>1.8962818519995994E-2</v>
      </c>
      <c r="F66">
        <f t="shared" si="1"/>
        <v>0.61840426730921338</v>
      </c>
      <c r="G66">
        <f t="shared" si="2"/>
        <v>0.87955600553121627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218</v>
      </c>
      <c r="B67">
        <f>('CON Score and Page Rank'!EQ204-'MIN and MAX'!B$31)/('MIN and MAX'!F$31-'MIN and MAX'!B$31)</f>
        <v>4.9683655070054686E-4</v>
      </c>
      <c r="C67">
        <f>('CON Score and Page Rank'!ER204-'MIN and MAX'!C$31)/('MIN and MAX'!G$31-'MIN and MAX'!C$31)</f>
        <v>1.9420159826900679E-2</v>
      </c>
      <c r="D67">
        <f>('CON Score and Page Rank'!ES204-'MIN and MAX'!D$31)/('MIN and MAX'!H$31-'MIN and MAX'!D$31)</f>
        <v>0.63631739572736523</v>
      </c>
      <c r="E67">
        <f t="shared" ref="E67:E130" si="5">C67-B67</f>
        <v>1.8923323276200131E-2</v>
      </c>
      <c r="F67">
        <f t="shared" ref="F67:F130" si="6">(E67-MIN(E$3:E$220))/(MAX(E$3:E$220)-MIN(E$3:E$220))</f>
        <v>0.61836946523945824</v>
      </c>
      <c r="G67">
        <f t="shared" ref="G67:G130" si="7">D67-B67</f>
        <v>0.63582055917666469</v>
      </c>
      <c r="H67" s="3">
        <f>IFERROR(VLOOKUP(A67,'GDP Data'!A$2:Q$144,3,FALSE),"Not Found")</f>
        <v>8495806432.1846704</v>
      </c>
      <c r="I67">
        <f t="shared" ref="I67:I130" si="8">IFERROR((H67-MIN(H$3:H$220))/(MAX(H$3:H$220)-MIN(H$3:H$220)),"No Value")</f>
        <v>8.0285983876580112E-4</v>
      </c>
      <c r="J67">
        <f t="shared" ref="J67:J130" si="9">IFERROR(I67-F67,"No Value")</f>
        <v>-0.61756660540069241</v>
      </c>
    </row>
    <row r="68" spans="1:10" x14ac:dyDescent="0.25">
      <c r="A68" t="s">
        <v>119</v>
      </c>
      <c r="B68">
        <f>('CON Score and Page Rank'!EQ105-'MIN and MAX'!B$31)/('MIN and MAX'!F$31-'MIN and MAX'!B$31)</f>
        <v>9.8762901197573043E-5</v>
      </c>
      <c r="C68">
        <f>('CON Score and Page Rank'!ER105-'MIN and MAX'!C$31)/('MIN and MAX'!G$31-'MIN and MAX'!C$31)</f>
        <v>1.9009562912801085E-2</v>
      </c>
      <c r="D68">
        <f>('CON Score and Page Rank'!ES105-'MIN and MAX'!D$31)/('MIN and MAX'!H$31-'MIN and MAX'!D$31)</f>
        <v>0.60834181078331639</v>
      </c>
      <c r="E68">
        <f t="shared" si="5"/>
        <v>1.8910800011603512E-2</v>
      </c>
      <c r="F68">
        <f t="shared" si="6"/>
        <v>0.61835843009987779</v>
      </c>
      <c r="G68">
        <f t="shared" si="7"/>
        <v>0.6082430478821188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154</v>
      </c>
      <c r="B69">
        <f>('CON Score and Page Rank'!EQ139-'MIN and MAX'!B$31)/('MIN and MAX'!F$31-'MIN and MAX'!B$31)</f>
        <v>1.2150090077029149E-4</v>
      </c>
      <c r="C69">
        <f>('CON Score and Page Rank'!ER139-'MIN and MAX'!C$31)/('MIN and MAX'!G$31-'MIN and MAX'!C$31)</f>
        <v>1.8961120599151629E-2</v>
      </c>
      <c r="D69">
        <f>('CON Score and Page Rank'!ES139-'MIN and MAX'!D$31)/('MIN and MAX'!H$31-'MIN and MAX'!D$31)</f>
        <v>0.53306205493387593</v>
      </c>
      <c r="E69">
        <f t="shared" si="5"/>
        <v>1.8839619698381337E-2</v>
      </c>
      <c r="F69">
        <f t="shared" si="6"/>
        <v>0.61829570806076972</v>
      </c>
      <c r="G69">
        <f t="shared" si="7"/>
        <v>0.53294055403310558</v>
      </c>
      <c r="H69" s="3">
        <f>IFERROR(VLOOKUP(A69,'GDP Data'!A$2:Q$144,3,FALSE),"Not Found")</f>
        <v>6007055042.1768703</v>
      </c>
      <c r="I69">
        <f t="shared" si="8"/>
        <v>5.6767103642440695E-4</v>
      </c>
      <c r="J69">
        <f t="shared" si="9"/>
        <v>-0.61772803702434531</v>
      </c>
    </row>
    <row r="70" spans="1:10" x14ac:dyDescent="0.25">
      <c r="A70" t="s">
        <v>28</v>
      </c>
      <c r="B70">
        <f>('CON Score and Page Rank'!EQ15-'MIN and MAX'!B$31)/('MIN and MAX'!F$31-'MIN and MAX'!B$31)</f>
        <v>9.4754090161620428E-3</v>
      </c>
      <c r="C70">
        <f>('CON Score and Page Rank'!ER15-'MIN and MAX'!C$31)/('MIN and MAX'!G$31-'MIN and MAX'!C$31)</f>
        <v>2.8305989568148934E-2</v>
      </c>
      <c r="D70">
        <f>('CON Score and Page Rank'!ES15-'MIN and MAX'!D$31)/('MIN and MAX'!H$31-'MIN and MAX'!D$31)</f>
        <v>0.95625635808748732</v>
      </c>
      <c r="E70">
        <f t="shared" si="5"/>
        <v>1.8830580551986893E-2</v>
      </c>
      <c r="F70">
        <f t="shared" si="6"/>
        <v>0.61828774302566403</v>
      </c>
      <c r="G70">
        <f t="shared" si="7"/>
        <v>0.94678094907132526</v>
      </c>
      <c r="H70" s="3">
        <f>IFERROR(VLOOKUP(A70,'GDP Data'!A$2:Q$144,3,FALSE),"Not Found")</f>
        <v>8234846804.6058197</v>
      </c>
      <c r="I70">
        <f t="shared" si="8"/>
        <v>7.7819896564036858E-4</v>
      </c>
      <c r="J70">
        <f t="shared" si="9"/>
        <v>-0.61750954406002367</v>
      </c>
    </row>
    <row r="71" spans="1:10" x14ac:dyDescent="0.25">
      <c r="A71" t="s">
        <v>78</v>
      </c>
      <c r="B71">
        <f>('CON Score and Page Rank'!EQ64-'MIN and MAX'!B$31)/('MIN and MAX'!F$31-'MIN and MAX'!B$31)</f>
        <v>1.016101999201021E-2</v>
      </c>
      <c r="C71">
        <f>('CON Score and Page Rank'!ER64-'MIN and MAX'!C$31)/('MIN and MAX'!G$31-'MIN and MAX'!C$31)</f>
        <v>2.8953340049788515E-2</v>
      </c>
      <c r="D71">
        <f>('CON Score and Page Rank'!ES64-'MIN and MAX'!D$31)/('MIN and MAX'!H$31-'MIN and MAX'!D$31)</f>
        <v>0.99186164801627674</v>
      </c>
      <c r="E71">
        <f t="shared" si="5"/>
        <v>1.8792320057778304E-2</v>
      </c>
      <c r="F71">
        <f t="shared" si="6"/>
        <v>0.61825402898163395</v>
      </c>
      <c r="G71">
        <f t="shared" si="7"/>
        <v>0.9817006280242665</v>
      </c>
      <c r="H71" s="3">
        <f>IFERROR(VLOOKUP(A71,'GDP Data'!A$2:Q$144,3,FALSE),"Not Found")</f>
        <v>96684636118.598404</v>
      </c>
      <c r="I71">
        <f t="shared" si="8"/>
        <v>9.1367678848289433E-3</v>
      </c>
      <c r="J71">
        <f t="shared" si="9"/>
        <v>-0.60911726109680497</v>
      </c>
    </row>
    <row r="72" spans="1:10" x14ac:dyDescent="0.25">
      <c r="A72" t="s">
        <v>53</v>
      </c>
      <c r="B72">
        <f>('CON Score and Page Rank'!EQ38-'MIN and MAX'!B$31)/('MIN and MAX'!F$31-'MIN and MAX'!B$31)</f>
        <v>5.7623795902291518E-3</v>
      </c>
      <c r="C72">
        <f>('CON Score and Page Rank'!ER38-'MIN and MAX'!C$31)/('MIN and MAX'!G$31-'MIN and MAX'!C$31)</f>
        <v>2.4461565729684116E-2</v>
      </c>
      <c r="D72">
        <f>('CON Score and Page Rank'!ES38-'MIN and MAX'!D$31)/('MIN and MAX'!H$31-'MIN and MAX'!D$31)</f>
        <v>0.86419125127161744</v>
      </c>
      <c r="E72">
        <f t="shared" si="5"/>
        <v>1.8699186139454965E-2</v>
      </c>
      <c r="F72">
        <f t="shared" si="6"/>
        <v>0.61817196205887215</v>
      </c>
      <c r="G72">
        <f t="shared" si="7"/>
        <v>0.85842887168138826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87</v>
      </c>
      <c r="B73">
        <f>('CON Score and Page Rank'!EQ73-'MIN and MAX'!B$31)/('MIN and MAX'!F$31-'MIN and MAX'!B$31)</f>
        <v>6.285008294728462E-3</v>
      </c>
      <c r="C73">
        <f>('CON Score and Page Rank'!ER73-'MIN and MAX'!C$31)/('MIN and MAX'!G$31-'MIN and MAX'!C$31)</f>
        <v>2.4710889066033328E-2</v>
      </c>
      <c r="D73">
        <f>('CON Score and Page Rank'!ES73-'MIN and MAX'!D$31)/('MIN and MAX'!H$31-'MIN and MAX'!D$31)</f>
        <v>0.84486266531027465</v>
      </c>
      <c r="E73">
        <f t="shared" si="5"/>
        <v>1.8425880771304866E-2</v>
      </c>
      <c r="F73">
        <f t="shared" si="6"/>
        <v>0.61793113325082738</v>
      </c>
      <c r="G73">
        <f t="shared" si="7"/>
        <v>0.83857765701554621</v>
      </c>
      <c r="H73" s="3">
        <f>IFERROR(VLOOKUP(A73,'GDP Data'!A$2:Q$144,3,FALSE),"Not Found")</f>
        <v>126878750295.944</v>
      </c>
      <c r="I73">
        <f t="shared" si="8"/>
        <v>1.1990133463906316E-2</v>
      </c>
      <c r="J73">
        <f t="shared" si="9"/>
        <v>-0.60594099978692106</v>
      </c>
    </row>
    <row r="74" spans="1:10" x14ac:dyDescent="0.25">
      <c r="A74" t="s">
        <v>44</v>
      </c>
      <c r="B74">
        <f>('CON Score and Page Rank'!EQ29-'MIN and MAX'!B$31)/('MIN and MAX'!F$31-'MIN and MAX'!B$31)</f>
        <v>3.2637492130609472E-4</v>
      </c>
      <c r="C74">
        <f>('CON Score and Page Rank'!ER29-'MIN and MAX'!C$31)/('MIN and MAX'!G$31-'MIN and MAX'!C$31)</f>
        <v>1.8743691673016337E-2</v>
      </c>
      <c r="D74">
        <f>('CON Score and Page Rank'!ES29-'MIN and MAX'!D$31)/('MIN and MAX'!H$31-'MIN and MAX'!D$31)</f>
        <v>0.68870803662258395</v>
      </c>
      <c r="E74">
        <f t="shared" si="5"/>
        <v>1.8417316751710242E-2</v>
      </c>
      <c r="F74">
        <f t="shared" si="6"/>
        <v>0.61792358688375448</v>
      </c>
      <c r="G74">
        <f t="shared" si="7"/>
        <v>0.6883816617012779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195</v>
      </c>
      <c r="B75">
        <f>('CON Score and Page Rank'!EQ182-'MIN and MAX'!B$31)/('MIN and MAX'!F$31-'MIN and MAX'!B$31)</f>
        <v>8.4977663641385443E-3</v>
      </c>
      <c r="C75">
        <f>('CON Score and Page Rank'!ER182-'MIN and MAX'!C$31)/('MIN and MAX'!G$31-'MIN and MAX'!C$31)</f>
        <v>2.6879776020563729E-2</v>
      </c>
      <c r="D75">
        <f>('CON Score and Page Rank'!ES182-'MIN and MAX'!D$31)/('MIN and MAX'!H$31-'MIN and MAX'!D$31)</f>
        <v>0.93641912512716174</v>
      </c>
      <c r="E75">
        <f t="shared" si="5"/>
        <v>1.8382009656425183E-2</v>
      </c>
      <c r="F75">
        <f t="shared" si="6"/>
        <v>0.61789247528967728</v>
      </c>
      <c r="G75">
        <f t="shared" si="7"/>
        <v>0.92792135876302317</v>
      </c>
      <c r="H75" s="3">
        <f>IFERROR(VLOOKUP(A75,'GDP Data'!A$2:Q$144,3,FALSE),"Not Found")</f>
        <v>39309580983.228203</v>
      </c>
      <c r="I75">
        <f t="shared" si="8"/>
        <v>3.7147837703301132E-3</v>
      </c>
      <c r="J75">
        <f t="shared" si="9"/>
        <v>-0.6141776915193472</v>
      </c>
    </row>
    <row r="76" spans="1:10" x14ac:dyDescent="0.25">
      <c r="A76" t="s">
        <v>187</v>
      </c>
      <c r="B76">
        <f>('CON Score and Page Rank'!EQ172-'MIN and MAX'!B$31)/('MIN and MAX'!F$31-'MIN and MAX'!B$31)</f>
        <v>5.3770241137877563E-3</v>
      </c>
      <c r="C76">
        <f>('CON Score and Page Rank'!ER172-'MIN and MAX'!C$31)/('MIN and MAX'!G$31-'MIN and MAX'!C$31)</f>
        <v>2.373236228658359E-2</v>
      </c>
      <c r="D76">
        <f>('CON Score and Page Rank'!ES172-'MIN and MAX'!D$31)/('MIN and MAX'!H$31-'MIN and MAX'!D$31)</f>
        <v>0.91912512716174977</v>
      </c>
      <c r="E76">
        <f t="shared" si="5"/>
        <v>1.8355338172795832E-2</v>
      </c>
      <c r="F76">
        <f t="shared" si="6"/>
        <v>0.6178689731475322</v>
      </c>
      <c r="G76">
        <f t="shared" si="7"/>
        <v>0.91374810304796206</v>
      </c>
      <c r="H76" s="3">
        <f>IFERROR(VLOOKUP(A76,'GDP Data'!A$2:Q$144,3,FALSE),"Not Found")</f>
        <v>4088368978.34589</v>
      </c>
      <c r="I76">
        <f t="shared" si="8"/>
        <v>3.863538187893752E-4</v>
      </c>
      <c r="J76">
        <f t="shared" si="9"/>
        <v>-0.61748261932874282</v>
      </c>
    </row>
    <row r="77" spans="1:10" x14ac:dyDescent="0.25">
      <c r="A77" t="s">
        <v>193</v>
      </c>
      <c r="B77">
        <f>('CON Score and Page Rank'!EQ180-'MIN and MAX'!B$31)/('MIN and MAX'!F$31-'MIN and MAX'!B$31)</f>
        <v>8.1872471914891613E-3</v>
      </c>
      <c r="C77">
        <f>('CON Score and Page Rank'!ER180-'MIN and MAX'!C$31)/('MIN and MAX'!G$31-'MIN and MAX'!C$31)</f>
        <v>2.653683240052896E-2</v>
      </c>
      <c r="D77">
        <f>('CON Score and Page Rank'!ES180-'MIN and MAX'!D$31)/('MIN and MAX'!H$31-'MIN and MAX'!D$31)</f>
        <v>0.93641912512716174</v>
      </c>
      <c r="E77">
        <f t="shared" si="5"/>
        <v>1.8349585209039801E-2</v>
      </c>
      <c r="F77">
        <f t="shared" si="6"/>
        <v>0.61786390380179113</v>
      </c>
      <c r="G77">
        <f t="shared" si="7"/>
        <v>0.92823187793567263</v>
      </c>
      <c r="H77" s="3">
        <f>IFERROR(VLOOKUP(A77,'GDP Data'!A$2:Q$144,3,FALSE),"Not Found")</f>
        <v>20876309970.384998</v>
      </c>
      <c r="I77">
        <f t="shared" si="8"/>
        <v>1.9728263574077466E-3</v>
      </c>
      <c r="J77">
        <f t="shared" si="9"/>
        <v>-0.61589107744438343</v>
      </c>
    </row>
    <row r="78" spans="1:10" x14ac:dyDescent="0.25">
      <c r="A78" t="s">
        <v>127</v>
      </c>
      <c r="B78">
        <f>('CON Score and Page Rank'!EQ113-'MIN and MAX'!B$31)/('MIN and MAX'!F$31-'MIN and MAX'!B$31)</f>
        <v>3.9119929049843429E-4</v>
      </c>
      <c r="C78">
        <f>('CON Score and Page Rank'!ER113-'MIN and MAX'!C$31)/('MIN and MAX'!G$31-'MIN and MAX'!C$31)</f>
        <v>1.8688493350161525E-2</v>
      </c>
      <c r="D78">
        <f>('CON Score and Page Rank'!ES113-'MIN and MAX'!D$31)/('MIN and MAX'!H$31-'MIN and MAX'!D$31)</f>
        <v>0.68667344862665314</v>
      </c>
      <c r="E78">
        <f t="shared" si="5"/>
        <v>1.8297294059663093E-2</v>
      </c>
      <c r="F78">
        <f t="shared" si="6"/>
        <v>0.61781782634908333</v>
      </c>
      <c r="G78">
        <f t="shared" si="7"/>
        <v>0.68628224933615467</v>
      </c>
      <c r="H78" s="3">
        <f>IFERROR(VLOOKUP(A78,'GDP Data'!A$2:Q$144,3,FALSE),"Not Found")</f>
        <v>6777384700</v>
      </c>
      <c r="I78">
        <f t="shared" si="8"/>
        <v>6.4046774499034777E-4</v>
      </c>
      <c r="J78">
        <f t="shared" si="9"/>
        <v>-0.61717735860409295</v>
      </c>
    </row>
    <row r="79" spans="1:10" x14ac:dyDescent="0.25">
      <c r="A79" t="s">
        <v>184</v>
      </c>
      <c r="B79">
        <f>('CON Score and Page Rank'!EQ169-'MIN and MAX'!B$31)/('MIN and MAX'!F$31-'MIN and MAX'!B$31)</f>
        <v>8.2790673698062284E-3</v>
      </c>
      <c r="C79">
        <f>('CON Score and Page Rank'!ER169-'MIN and MAX'!C$31)/('MIN and MAX'!G$31-'MIN and MAX'!C$31)</f>
        <v>2.6509195730975078E-2</v>
      </c>
      <c r="D79">
        <f>('CON Score and Page Rank'!ES169-'MIN and MAX'!D$31)/('MIN and MAX'!H$31-'MIN and MAX'!D$31)</f>
        <v>0.93641912512716174</v>
      </c>
      <c r="E79">
        <f t="shared" si="5"/>
        <v>1.823012836116885E-2</v>
      </c>
      <c r="F79">
        <f t="shared" si="6"/>
        <v>0.61775864187268859</v>
      </c>
      <c r="G79">
        <f t="shared" si="7"/>
        <v>0.92814005775735553</v>
      </c>
      <c r="H79" s="3">
        <f>IFERROR(VLOOKUP(A79,'GDP Data'!A$2:Q$144,3,FALSE),"Not Found")</f>
        <v>8362398701.5894299</v>
      </c>
      <c r="I79">
        <f t="shared" si="8"/>
        <v>7.9025271195202985E-4</v>
      </c>
      <c r="J79">
        <f t="shared" si="9"/>
        <v>-0.6169683891607366</v>
      </c>
    </row>
    <row r="80" spans="1:10" x14ac:dyDescent="0.25">
      <c r="A80" t="s">
        <v>121</v>
      </c>
      <c r="B80">
        <f>('CON Score and Page Rank'!EQ107-'MIN and MAX'!B$31)/('MIN and MAX'!F$31-'MIN and MAX'!B$31)</f>
        <v>7.3270701212940491E-5</v>
      </c>
      <c r="C80">
        <f>('CON Score and Page Rank'!ER107-'MIN and MAX'!C$31)/('MIN and MAX'!G$31-'MIN and MAX'!C$31)</f>
        <v>1.8147056724812673E-2</v>
      </c>
      <c r="D80">
        <f>('CON Score and Page Rank'!ES107-'MIN and MAX'!D$31)/('MIN and MAX'!H$31-'MIN and MAX'!D$31)</f>
        <v>0.63530010172939977</v>
      </c>
      <c r="E80">
        <f t="shared" si="5"/>
        <v>1.8073786023599731E-2</v>
      </c>
      <c r="F80">
        <f t="shared" si="6"/>
        <v>0.61762087751387429</v>
      </c>
      <c r="G80">
        <f t="shared" si="7"/>
        <v>0.63522683102818678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221</v>
      </c>
      <c r="B81">
        <f>('CON Score and Page Rank'!EQ207-'MIN and MAX'!B$31)/('MIN and MAX'!F$31-'MIN and MAX'!B$31)</f>
        <v>2.2123932917910916E-4</v>
      </c>
      <c r="C81">
        <f>('CON Score and Page Rank'!ER207-'MIN and MAX'!C$31)/('MIN and MAX'!G$31-'MIN and MAX'!C$31)</f>
        <v>1.8248025191457958E-2</v>
      </c>
      <c r="D81">
        <f>('CON Score and Page Rank'!ES207-'MIN and MAX'!D$31)/('MIN and MAX'!H$31-'MIN and MAX'!D$31)</f>
        <v>0.68006103763987791</v>
      </c>
      <c r="E81">
        <f t="shared" si="5"/>
        <v>1.8026785862278849E-2</v>
      </c>
      <c r="F81">
        <f t="shared" si="6"/>
        <v>0.61757946232724459</v>
      </c>
      <c r="G81">
        <f t="shared" si="7"/>
        <v>0.67983979831069885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67</v>
      </c>
      <c r="B82">
        <f>('CON Score and Page Rank'!EQ53-'MIN and MAX'!B$31)/('MIN and MAX'!F$31-'MIN and MAX'!B$31)</f>
        <v>2.8263501228717767E-4</v>
      </c>
      <c r="C82">
        <f>('CON Score and Page Rank'!ER53-'MIN and MAX'!C$31)/('MIN and MAX'!G$31-'MIN and MAX'!C$31)</f>
        <v>1.8182933816092473E-2</v>
      </c>
      <c r="D82">
        <f>('CON Score and Page Rank'!ES53-'MIN and MAX'!D$31)/('MIN and MAX'!H$31-'MIN and MAX'!D$31)</f>
        <v>0.5600203458799593</v>
      </c>
      <c r="E82">
        <f t="shared" si="5"/>
        <v>1.7900298803805295E-2</v>
      </c>
      <c r="F82">
        <f t="shared" si="6"/>
        <v>0.61746800557931658</v>
      </c>
      <c r="G82">
        <f t="shared" si="7"/>
        <v>0.5597377108676721</v>
      </c>
      <c r="H82" s="3">
        <f>IFERROR(VLOOKUP(A82,'GDP Data'!A$2:Q$144,3,FALSE),"Not Found")</f>
        <v>3190371050.4552398</v>
      </c>
      <c r="I82">
        <f t="shared" si="8"/>
        <v>3.0149236657136408E-4</v>
      </c>
      <c r="J82">
        <f t="shared" si="9"/>
        <v>-0.61716651321274518</v>
      </c>
    </row>
    <row r="83" spans="1:10" x14ac:dyDescent="0.25">
      <c r="A83" t="s">
        <v>126</v>
      </c>
      <c r="B83">
        <f>('CON Score and Page Rank'!EQ112-'MIN and MAX'!B$31)/('MIN and MAX'!F$31-'MIN and MAX'!B$31)</f>
        <v>3.2662187365193376E-4</v>
      </c>
      <c r="C83">
        <f>('CON Score and Page Rank'!ER112-'MIN and MAX'!C$31)/('MIN and MAX'!G$31-'MIN and MAX'!C$31)</f>
        <v>1.8214647505333373E-2</v>
      </c>
      <c r="D83">
        <f>('CON Score and Page Rank'!ES112-'MIN and MAX'!D$31)/('MIN and MAX'!H$31-'MIN and MAX'!D$31)</f>
        <v>0.5600203458799593</v>
      </c>
      <c r="E83">
        <f t="shared" si="5"/>
        <v>1.7888025631681438E-2</v>
      </c>
      <c r="F83">
        <f t="shared" si="6"/>
        <v>0.61745719081401029</v>
      </c>
      <c r="G83">
        <f t="shared" si="7"/>
        <v>0.55969372400630735</v>
      </c>
      <c r="H83" s="3">
        <f>IFERROR(VLOOKUP(A83,'GDP Data'!A$2:Q$144,3,FALSE),"Not Found")</f>
        <v>4094480988.1193099</v>
      </c>
      <c r="I83">
        <f t="shared" si="8"/>
        <v>3.8693140812364173E-4</v>
      </c>
      <c r="J83">
        <f t="shared" si="9"/>
        <v>-0.61707025940588667</v>
      </c>
    </row>
    <row r="84" spans="1:10" x14ac:dyDescent="0.25">
      <c r="A84" t="s">
        <v>64</v>
      </c>
      <c r="B84">
        <f>('CON Score and Page Rank'!EQ50-'MIN and MAX'!B$31)/('MIN and MAX'!F$31-'MIN and MAX'!B$31)</f>
        <v>1.5306244201712474E-3</v>
      </c>
      <c r="C84">
        <f>('CON Score and Page Rank'!ER50-'MIN and MAX'!C$31)/('MIN and MAX'!G$31-'MIN and MAX'!C$31)</f>
        <v>1.9100166633830008E-2</v>
      </c>
      <c r="D84">
        <f>('CON Score and Page Rank'!ES50-'MIN and MAX'!D$31)/('MIN and MAX'!H$31-'MIN and MAX'!D$31)</f>
        <v>0.68667344862665314</v>
      </c>
      <c r="E84">
        <f t="shared" si="5"/>
        <v>1.7569542213658761E-2</v>
      </c>
      <c r="F84">
        <f t="shared" si="6"/>
        <v>0.6171765524113928</v>
      </c>
      <c r="G84">
        <f t="shared" si="7"/>
        <v>0.68514282420648187</v>
      </c>
      <c r="H84" s="3">
        <f>IFERROR(VLOOKUP(A84,'GDP Data'!A$2:Q$144,3,FALSE),"Not Found")</f>
        <v>8936063723.20121</v>
      </c>
      <c r="I84">
        <f t="shared" si="8"/>
        <v>8.4446447047468467E-4</v>
      </c>
      <c r="J84">
        <f t="shared" si="9"/>
        <v>-0.61633208794091809</v>
      </c>
    </row>
    <row r="85" spans="1:10" x14ac:dyDescent="0.25">
      <c r="A85" t="s">
        <v>138</v>
      </c>
      <c r="B85">
        <f>('CON Score and Page Rank'!EQ124-'MIN and MAX'!B$31)/('MIN and MAX'!F$31-'MIN and MAX'!B$31)</f>
        <v>5.3120510625025413E-4</v>
      </c>
      <c r="C85">
        <f>('CON Score and Page Rank'!ER124-'MIN and MAX'!C$31)/('MIN and MAX'!G$31-'MIN and MAX'!C$31)</f>
        <v>1.7877756332980051E-2</v>
      </c>
      <c r="D85">
        <f>('CON Score and Page Rank'!ES124-'MIN and MAX'!D$31)/('MIN and MAX'!H$31-'MIN and MAX'!D$31)</f>
        <v>0.65564598168870802</v>
      </c>
      <c r="E85">
        <f t="shared" si="5"/>
        <v>1.7346551226729796E-2</v>
      </c>
      <c r="F85">
        <f t="shared" si="6"/>
        <v>0.61698005918496868</v>
      </c>
      <c r="G85">
        <f t="shared" si="7"/>
        <v>0.65511477658245776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144</v>
      </c>
      <c r="B86">
        <f>('CON Score and Page Rank'!EQ130-'MIN and MAX'!B$31)/('MIN and MAX'!F$31-'MIN and MAX'!B$31)</f>
        <v>4.3328206480628971E-5</v>
      </c>
      <c r="C86">
        <f>('CON Score and Page Rank'!ER130-'MIN and MAX'!C$31)/('MIN and MAX'!G$31-'MIN and MAX'!C$31)</f>
        <v>1.7334833021890858E-2</v>
      </c>
      <c r="D86">
        <f>('CON Score and Page Rank'!ES130-'MIN and MAX'!D$31)/('MIN and MAX'!H$31-'MIN and MAX'!D$31)</f>
        <v>0.60885045778229907</v>
      </c>
      <c r="E86">
        <f t="shared" si="5"/>
        <v>1.7291504815410228E-2</v>
      </c>
      <c r="F86">
        <f t="shared" si="6"/>
        <v>0.61693155387490117</v>
      </c>
      <c r="G86">
        <f t="shared" si="7"/>
        <v>0.6088071295758184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226</v>
      </c>
      <c r="B87">
        <f>('CON Score and Page Rank'!EQ212-'MIN and MAX'!B$31)/('MIN and MAX'!F$31-'MIN and MAX'!B$31)</f>
        <v>1.0747525267577458E-2</v>
      </c>
      <c r="C87">
        <f>('CON Score and Page Rank'!ER212-'MIN and MAX'!C$31)/('MIN and MAX'!G$31-'MIN and MAX'!C$31)</f>
        <v>2.79460002095454E-2</v>
      </c>
      <c r="D87">
        <f>('CON Score and Page Rank'!ES212-'MIN and MAX'!D$31)/('MIN and MAX'!H$31-'MIN and MAX'!D$31)</f>
        <v>0.93641912512716174</v>
      </c>
      <c r="E87">
        <f t="shared" si="5"/>
        <v>1.7198474941967943E-2</v>
      </c>
      <c r="F87">
        <f t="shared" si="6"/>
        <v>0.61684957863348788</v>
      </c>
      <c r="G87">
        <f t="shared" si="7"/>
        <v>0.92567159985958425</v>
      </c>
      <c r="H87" s="3">
        <f>IFERROR(VLOOKUP(A87,'GDP Data'!A$2:Q$144,3,FALSE),"Not Found")</f>
        <v>122903960204.505</v>
      </c>
      <c r="I87">
        <f t="shared" si="8"/>
        <v>1.1614512931892852E-2</v>
      </c>
      <c r="J87">
        <f t="shared" si="9"/>
        <v>-0.60523506570159502</v>
      </c>
    </row>
    <row r="88" spans="1:10" x14ac:dyDescent="0.25">
      <c r="A88" t="s">
        <v>180</v>
      </c>
      <c r="B88">
        <f>('CON Score and Page Rank'!EQ165-'MIN and MAX'!B$31)/('MIN and MAX'!F$31-'MIN and MAX'!B$31)</f>
        <v>8.1974628990459774E-3</v>
      </c>
      <c r="C88">
        <f>('CON Score and Page Rank'!ER165-'MIN and MAX'!C$31)/('MIN and MAX'!G$31-'MIN and MAX'!C$31)</f>
        <v>2.5321547507099664E-2</v>
      </c>
      <c r="D88">
        <f>('CON Score and Page Rank'!ES165-'MIN and MAX'!D$31)/('MIN and MAX'!H$31-'MIN and MAX'!D$31)</f>
        <v>0.91912512716174977</v>
      </c>
      <c r="E88">
        <f t="shared" si="5"/>
        <v>1.7124084608053688E-2</v>
      </c>
      <c r="F88">
        <f t="shared" si="6"/>
        <v>0.61678402801672583</v>
      </c>
      <c r="G88">
        <f t="shared" si="7"/>
        <v>0.91092766426270377</v>
      </c>
      <c r="H88" s="3">
        <f>IFERROR(VLOOKUP(A88,'GDP Data'!A$2:Q$144,3,FALSE),"Not Found")</f>
        <v>10397897085.610201</v>
      </c>
      <c r="I88">
        <f t="shared" si="8"/>
        <v>9.8260877814158529E-4</v>
      </c>
      <c r="J88">
        <f t="shared" si="9"/>
        <v>-0.61580141923858422</v>
      </c>
    </row>
    <row r="89" spans="1:10" x14ac:dyDescent="0.25">
      <c r="A89" t="s">
        <v>149</v>
      </c>
      <c r="B89">
        <f>('CON Score and Page Rank'!EQ134-'MIN and MAX'!B$31)/('MIN and MAX'!F$31-'MIN and MAX'!B$31)</f>
        <v>3.5628358494699743E-3</v>
      </c>
      <c r="C89">
        <f>('CON Score and Page Rank'!ER134-'MIN and MAX'!C$31)/('MIN and MAX'!G$31-'MIN and MAX'!C$31)</f>
        <v>2.0661704955303156E-2</v>
      </c>
      <c r="D89">
        <f>('CON Score and Page Rank'!ES134-'MIN and MAX'!D$31)/('MIN and MAX'!H$31-'MIN and MAX'!D$31)</f>
        <v>0.685147507629705</v>
      </c>
      <c r="E89">
        <f t="shared" si="5"/>
        <v>1.7098869105833182E-2</v>
      </c>
      <c r="F89">
        <f t="shared" si="6"/>
        <v>0.61676180884340648</v>
      </c>
      <c r="G89">
        <f t="shared" si="7"/>
        <v>0.68158467178023507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45</v>
      </c>
      <c r="B90">
        <f>('CON Score and Page Rank'!EQ30-'MIN and MAX'!B$31)/('MIN and MAX'!F$31-'MIN and MAX'!B$31)</f>
        <v>1.175807578334721E-2</v>
      </c>
      <c r="C90">
        <f>('CON Score and Page Rank'!ER30-'MIN and MAX'!C$31)/('MIN and MAX'!G$31-'MIN and MAX'!C$31)</f>
        <v>2.8665897090840158E-2</v>
      </c>
      <c r="D90">
        <f>('CON Score and Page Rank'!ES30-'MIN and MAX'!D$31)/('MIN and MAX'!H$31-'MIN and MAX'!D$31)</f>
        <v>0.93845371312309256</v>
      </c>
      <c r="E90">
        <f t="shared" si="5"/>
        <v>1.6907821307492948E-2</v>
      </c>
      <c r="F90">
        <f t="shared" si="6"/>
        <v>0.61659346303349694</v>
      </c>
      <c r="G90">
        <f t="shared" si="7"/>
        <v>0.92669563733974536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26</v>
      </c>
      <c r="B91">
        <f>('CON Score and Page Rank'!EQ11-'MIN and MAX'!B$31)/('MIN and MAX'!F$31-'MIN and MAX'!B$31)</f>
        <v>1.1229728030396112E-3</v>
      </c>
      <c r="C91">
        <f>('CON Score and Page Rank'!ER11-'MIN and MAX'!C$31)/('MIN and MAX'!G$31-'MIN and MAX'!C$31)</f>
        <v>1.7964579689504091E-2</v>
      </c>
      <c r="D91">
        <f>('CON Score and Page Rank'!ES11-'MIN and MAX'!D$31)/('MIN and MAX'!H$31-'MIN and MAX'!D$31)</f>
        <v>0.66378433367243128</v>
      </c>
      <c r="E91">
        <f t="shared" si="5"/>
        <v>1.684160688646448E-2</v>
      </c>
      <c r="F91">
        <f t="shared" si="6"/>
        <v>0.61653511679536932</v>
      </c>
      <c r="G91">
        <f t="shared" si="7"/>
        <v>0.66266136086939165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151</v>
      </c>
      <c r="B92">
        <f>('CON Score and Page Rank'!EQ136-'MIN and MAX'!B$31)/('MIN and MAX'!F$31-'MIN and MAX'!B$31)</f>
        <v>2.4655937649903149E-5</v>
      </c>
      <c r="C92">
        <f>('CON Score and Page Rank'!ER136-'MIN and MAX'!C$31)/('MIN and MAX'!G$31-'MIN and MAX'!C$31)</f>
        <v>1.6864894841875627E-2</v>
      </c>
      <c r="D92">
        <f>('CON Score and Page Rank'!ES136-'MIN and MAX'!D$31)/('MIN and MAX'!H$31-'MIN and MAX'!D$31)</f>
        <v>0.555442522889115</v>
      </c>
      <c r="E92">
        <f t="shared" si="5"/>
        <v>1.6840238904225723E-2</v>
      </c>
      <c r="F92">
        <f t="shared" si="6"/>
        <v>0.61653391136887437</v>
      </c>
      <c r="G92">
        <f t="shared" si="7"/>
        <v>0.55541786695146511</v>
      </c>
      <c r="H92" s="3">
        <f>IFERROR(VLOOKUP(A92,'GDP Data'!A$2:Q$144,3,FALSE),"Not Found")</f>
        <v>1267997934.3125</v>
      </c>
      <c r="I92">
        <f t="shared" si="8"/>
        <v>1.1982671983214203E-4</v>
      </c>
      <c r="J92">
        <f t="shared" si="9"/>
        <v>-0.61641408464904224</v>
      </c>
    </row>
    <row r="93" spans="1:10" x14ac:dyDescent="0.25">
      <c r="A93" t="s">
        <v>197</v>
      </c>
      <c r="B93">
        <f>('CON Score and Page Rank'!EQ183-'MIN and MAX'!B$31)/('MIN and MAX'!F$31-'MIN and MAX'!B$31)</f>
        <v>1.2091989147634527E-2</v>
      </c>
      <c r="C93">
        <f>('CON Score and Page Rank'!ER183-'MIN and MAX'!C$31)/('MIN and MAX'!G$31-'MIN and MAX'!C$31)</f>
        <v>2.8761992910873169E-2</v>
      </c>
      <c r="D93">
        <f>('CON Score and Page Rank'!ES183-'MIN and MAX'!D$31)/('MIN and MAX'!H$31-'MIN and MAX'!D$31)</f>
        <v>0.93641912512716174</v>
      </c>
      <c r="E93">
        <f t="shared" si="5"/>
        <v>1.6670003763238642E-2</v>
      </c>
      <c r="F93">
        <f t="shared" si="6"/>
        <v>0.61638390507236895</v>
      </c>
      <c r="G93">
        <f t="shared" si="7"/>
        <v>0.9243271359795272</v>
      </c>
      <c r="H93" s="3">
        <f>IFERROR(VLOOKUP(A93,'GDP Data'!A$2:Q$144,3,FALSE),"Not Found")</f>
        <v>268696750000</v>
      </c>
      <c r="I93">
        <f t="shared" si="8"/>
        <v>2.5392036777657792E-2</v>
      </c>
      <c r="J93">
        <f t="shared" si="9"/>
        <v>-0.59099186829471118</v>
      </c>
    </row>
    <row r="94" spans="1:10" x14ac:dyDescent="0.25">
      <c r="A94" t="s">
        <v>185</v>
      </c>
      <c r="B94">
        <f>('CON Score and Page Rank'!EQ170-'MIN and MAX'!B$31)/('MIN and MAX'!F$31-'MIN and MAX'!B$31)</f>
        <v>7.615604771257346E-3</v>
      </c>
      <c r="C94">
        <f>('CON Score and Page Rank'!ER170-'MIN and MAX'!C$31)/('MIN and MAX'!G$31-'MIN and MAX'!C$31)</f>
        <v>2.4143417254470157E-2</v>
      </c>
      <c r="D94">
        <f>('CON Score and Page Rank'!ES170-'MIN and MAX'!D$31)/('MIN and MAX'!H$31-'MIN and MAX'!D$31)</f>
        <v>0.88351983723296035</v>
      </c>
      <c r="E94">
        <f t="shared" si="5"/>
        <v>1.6527812483212813E-2</v>
      </c>
      <c r="F94">
        <f t="shared" si="6"/>
        <v>0.61625861021733264</v>
      </c>
      <c r="G94">
        <f t="shared" si="7"/>
        <v>0.87590423246170301</v>
      </c>
      <c r="H94" s="3">
        <f>IFERROR(VLOOKUP(A94,'GDP Data'!A$2:Q$144,3,FALSE),"Not Found")</f>
        <v>12237388001.7264</v>
      </c>
      <c r="I94">
        <f t="shared" si="8"/>
        <v>1.156441997167085E-3</v>
      </c>
      <c r="J94">
        <f t="shared" si="9"/>
        <v>-0.6151021682201655</v>
      </c>
    </row>
    <row r="95" spans="1:10" x14ac:dyDescent="0.25">
      <c r="A95" t="s">
        <v>72</v>
      </c>
      <c r="B95">
        <f>('CON Score and Page Rank'!EQ58-'MIN and MAX'!B$31)/('MIN and MAX'!F$31-'MIN and MAX'!B$31)</f>
        <v>2.8993828437085613E-5</v>
      </c>
      <c r="C95">
        <f>('CON Score and Page Rank'!ER58-'MIN and MAX'!C$31)/('MIN and MAX'!G$31-'MIN and MAX'!C$31)</f>
        <v>1.6188450556799044E-2</v>
      </c>
      <c r="D95">
        <f>('CON Score and Page Rank'!ES58-'MIN and MAX'!D$31)/('MIN and MAX'!H$31-'MIN and MAX'!D$31)</f>
        <v>0.59715157680569686</v>
      </c>
      <c r="E95">
        <f t="shared" si="5"/>
        <v>1.615945672836196E-2</v>
      </c>
      <c r="F95">
        <f t="shared" si="6"/>
        <v>0.61593402574986467</v>
      </c>
      <c r="G95">
        <f t="shared" si="7"/>
        <v>0.59712258297725973</v>
      </c>
      <c r="H95" s="3">
        <f>IFERROR(VLOOKUP(A95,'GDP Data'!A$2:Q$144,3,FALSE),"Not Found")</f>
        <v>1710843360.64955</v>
      </c>
      <c r="I95">
        <f t="shared" si="8"/>
        <v>1.6167593219651902E-4</v>
      </c>
      <c r="J95">
        <f t="shared" si="9"/>
        <v>-0.61577234981766815</v>
      </c>
    </row>
    <row r="96" spans="1:10" x14ac:dyDescent="0.25">
      <c r="A96" t="s">
        <v>152</v>
      </c>
      <c r="B96">
        <f>('CON Score and Page Rank'!EQ137-'MIN and MAX'!B$31)/('MIN and MAX'!F$31-'MIN and MAX'!B$31)</f>
        <v>3.8582524440876727E-4</v>
      </c>
      <c r="C96">
        <f>('CON Score and Page Rank'!ER137-'MIN and MAX'!C$31)/('MIN and MAX'!G$31-'MIN and MAX'!C$31)</f>
        <v>1.6479336307113995E-2</v>
      </c>
      <c r="D96">
        <f>('CON Score and Page Rank'!ES137-'MIN and MAX'!D$31)/('MIN and MAX'!H$31-'MIN and MAX'!D$31)</f>
        <v>0.45320447609359105</v>
      </c>
      <c r="E96">
        <f t="shared" si="5"/>
        <v>1.6093511062705228E-2</v>
      </c>
      <c r="F96">
        <f t="shared" si="6"/>
        <v>0.6158759163312193</v>
      </c>
      <c r="G96">
        <f t="shared" si="7"/>
        <v>0.45281865084918227</v>
      </c>
      <c r="H96" s="3">
        <f>IFERROR(VLOOKUP(A96,'GDP Data'!A$2:Q$144,3,FALSE),"Not Found")</f>
        <v>6220270632.3359203</v>
      </c>
      <c r="I96">
        <f t="shared" si="8"/>
        <v>5.8782006355960156E-4</v>
      </c>
      <c r="J96">
        <f t="shared" si="9"/>
        <v>-0.61528809626765968</v>
      </c>
    </row>
    <row r="97" spans="1:10" x14ac:dyDescent="0.25">
      <c r="A97" t="s">
        <v>175</v>
      </c>
      <c r="B97">
        <f>('CON Score and Page Rank'!EQ160-'MIN and MAX'!B$31)/('MIN and MAX'!F$31-'MIN and MAX'!B$31)</f>
        <v>1.1058678472488188E-3</v>
      </c>
      <c r="C97">
        <f>('CON Score and Page Rank'!ER160-'MIN and MAX'!C$31)/('MIN and MAX'!G$31-'MIN and MAX'!C$31)</f>
        <v>1.7007590530921164E-2</v>
      </c>
      <c r="D97">
        <f>('CON Score and Page Rank'!ES160-'MIN and MAX'!D$31)/('MIN and MAX'!H$31-'MIN and MAX'!D$31)</f>
        <v>0.59715157680569686</v>
      </c>
      <c r="E97">
        <f t="shared" si="5"/>
        <v>1.5901722683672345E-2</v>
      </c>
      <c r="F97">
        <f t="shared" si="6"/>
        <v>0.6157069179429624</v>
      </c>
      <c r="G97">
        <f t="shared" si="7"/>
        <v>0.596045708958448</v>
      </c>
      <c r="H97" s="3">
        <f>IFERROR(VLOOKUP(A97,'GDP Data'!A$2:Q$144,3,FALSE),"Not Found")</f>
        <v>3922100793.5402999</v>
      </c>
      <c r="I97">
        <f t="shared" si="8"/>
        <v>3.706413553392667E-4</v>
      </c>
      <c r="J97">
        <f t="shared" si="9"/>
        <v>-0.61533627658762313</v>
      </c>
    </row>
    <row r="98" spans="1:10" x14ac:dyDescent="0.25">
      <c r="A98" t="s">
        <v>182</v>
      </c>
      <c r="B98">
        <f>('CON Score and Page Rank'!EQ167-'MIN and MAX'!B$31)/('MIN and MAX'!F$31-'MIN and MAX'!B$31)</f>
        <v>8.6491957829045677E-3</v>
      </c>
      <c r="C98">
        <f>('CON Score and Page Rank'!ER167-'MIN and MAX'!C$31)/('MIN and MAX'!G$31-'MIN and MAX'!C$31)</f>
        <v>2.4386556296390305E-2</v>
      </c>
      <c r="D98">
        <f>('CON Score and Page Rank'!ES167-'MIN and MAX'!D$31)/('MIN and MAX'!H$31-'MIN and MAX'!D$31)</f>
        <v>0.82858596134282803</v>
      </c>
      <c r="E98">
        <f t="shared" si="5"/>
        <v>1.5737360513485739E-2</v>
      </c>
      <c r="F98">
        <f t="shared" si="6"/>
        <v>0.61556208673894475</v>
      </c>
      <c r="G98">
        <f t="shared" si="7"/>
        <v>0.81993676555992345</v>
      </c>
      <c r="H98" s="3">
        <f>IFERROR(VLOOKUP(A98,'GDP Data'!A$2:Q$144,3,FALSE),"Not Found")</f>
        <v>6254649538.98487</v>
      </c>
      <c r="I98">
        <f t="shared" si="8"/>
        <v>5.9106889504716435E-4</v>
      </c>
      <c r="J98">
        <f t="shared" si="9"/>
        <v>-0.61497101784389763</v>
      </c>
    </row>
    <row r="99" spans="1:10" x14ac:dyDescent="0.25">
      <c r="A99" t="s">
        <v>224</v>
      </c>
      <c r="B99">
        <f>('CON Score and Page Rank'!EQ210-'MIN and MAX'!B$31)/('MIN and MAX'!F$31-'MIN and MAX'!B$31)</f>
        <v>2.2402701827128562E-4</v>
      </c>
      <c r="C99">
        <f>('CON Score and Page Rank'!ER210-'MIN and MAX'!C$31)/('MIN and MAX'!G$31-'MIN and MAX'!C$31)</f>
        <v>1.5948025739303928E-2</v>
      </c>
      <c r="D99">
        <f>('CON Score and Page Rank'!ES210-'MIN and MAX'!D$31)/('MIN and MAX'!H$31-'MIN and MAX'!D$31)</f>
        <v>0.61190233977619535</v>
      </c>
      <c r="E99">
        <f t="shared" si="5"/>
        <v>1.5723998721032643E-2</v>
      </c>
      <c r="F99">
        <f t="shared" si="6"/>
        <v>0.61555031271280103</v>
      </c>
      <c r="G99">
        <f t="shared" si="7"/>
        <v>0.61167831275792406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141</v>
      </c>
      <c r="B100">
        <f>('CON Score and Page Rank'!EQ127-'MIN and MAX'!B$31)/('MIN and MAX'!F$31-'MIN and MAX'!B$31)</f>
        <v>1.5154584242781417E-2</v>
      </c>
      <c r="C100">
        <f>('CON Score and Page Rank'!ER127-'MIN and MAX'!C$31)/('MIN and MAX'!G$31-'MIN and MAX'!C$31)</f>
        <v>3.0717143784811378E-2</v>
      </c>
      <c r="D100">
        <f>('CON Score and Page Rank'!ES127-'MIN and MAX'!D$31)/('MIN and MAX'!H$31-'MIN and MAX'!D$31)</f>
        <v>0.97202441505595116</v>
      </c>
      <c r="E100">
        <f t="shared" si="5"/>
        <v>1.5562559542029961E-2</v>
      </c>
      <c r="F100">
        <f t="shared" si="6"/>
        <v>0.6154080571643129</v>
      </c>
      <c r="G100">
        <f t="shared" si="7"/>
        <v>0.95686983081316979</v>
      </c>
      <c r="H100" s="3">
        <f>IFERROR(VLOOKUP(A100,'GDP Data'!A$2:Q$144,3,FALSE),"Not Found")</f>
        <v>160446947784.909</v>
      </c>
      <c r="I100">
        <f t="shared" si="8"/>
        <v>1.5162352350809412E-2</v>
      </c>
      <c r="J100">
        <f t="shared" si="9"/>
        <v>-0.60024570481350348</v>
      </c>
    </row>
    <row r="101" spans="1:10" x14ac:dyDescent="0.25">
      <c r="A101" t="s">
        <v>81</v>
      </c>
      <c r="B101">
        <f>('CON Score and Page Rank'!EQ67-'MIN and MAX'!B$31)/('MIN and MAX'!F$31-'MIN and MAX'!B$31)</f>
        <v>1.9232509900295769E-5</v>
      </c>
      <c r="C101">
        <f>('CON Score and Page Rank'!ER67-'MIN and MAX'!C$31)/('MIN and MAX'!G$31-'MIN and MAX'!C$31)</f>
        <v>1.5564560839965623E-2</v>
      </c>
      <c r="D101">
        <f>('CON Score and Page Rank'!ES67-'MIN and MAX'!D$31)/('MIN and MAX'!H$31-'MIN and MAX'!D$31)</f>
        <v>0.50864699898270604</v>
      </c>
      <c r="E101">
        <f t="shared" si="5"/>
        <v>1.5545328330065326E-2</v>
      </c>
      <c r="F101">
        <f t="shared" si="6"/>
        <v>0.61539287351729299</v>
      </c>
      <c r="G101">
        <f t="shared" si="7"/>
        <v>0.50862776647280572</v>
      </c>
      <c r="H101" s="3">
        <f>IFERROR(VLOOKUP(A101,'GDP Data'!A$2:Q$144,3,FALSE),"Not Found")</f>
        <v>8231326016.4749403</v>
      </c>
      <c r="I101">
        <f t="shared" si="8"/>
        <v>7.7786624862125455E-4</v>
      </c>
      <c r="J101">
        <f t="shared" si="9"/>
        <v>-0.61461500726867169</v>
      </c>
    </row>
    <row r="102" spans="1:10" x14ac:dyDescent="0.25">
      <c r="A102" t="s">
        <v>166</v>
      </c>
      <c r="B102">
        <f>('CON Score and Page Rank'!EQ151-'MIN and MAX'!B$31)/('MIN and MAX'!F$31-'MIN and MAX'!B$31)</f>
        <v>1.421356560193871E-2</v>
      </c>
      <c r="C102">
        <f>('CON Score and Page Rank'!ER151-'MIN and MAX'!C$31)/('MIN and MAX'!G$31-'MIN and MAX'!C$31)</f>
        <v>2.9712266978206892E-2</v>
      </c>
      <c r="D102">
        <f>('CON Score and Page Rank'!ES151-'MIN and MAX'!D$31)/('MIN and MAX'!H$31-'MIN and MAX'!D$31)</f>
        <v>0.91709053916581895</v>
      </c>
      <c r="E102">
        <f t="shared" si="5"/>
        <v>1.5498701376268182E-2</v>
      </c>
      <c r="F102">
        <f t="shared" si="6"/>
        <v>0.61535178719036976</v>
      </c>
      <c r="G102">
        <f t="shared" si="7"/>
        <v>0.90287697356388019</v>
      </c>
      <c r="H102" s="3">
        <f>IFERROR(VLOOKUP(A102,'GDP Data'!A$2:Q$144,3,FALSE),"Not Found")</f>
        <v>120296476180.40199</v>
      </c>
      <c r="I102">
        <f t="shared" si="8"/>
        <v>1.1368103809947095E-2</v>
      </c>
      <c r="J102">
        <f t="shared" si="9"/>
        <v>-0.60398368338042263</v>
      </c>
    </row>
    <row r="103" spans="1:10" x14ac:dyDescent="0.25">
      <c r="A103" t="s">
        <v>96</v>
      </c>
      <c r="B103">
        <f>('CON Score and Page Rank'!EQ82-'MIN and MAX'!B$31)/('MIN and MAX'!F$31-'MIN and MAX'!B$31)</f>
        <v>2.7616175610685744E-4</v>
      </c>
      <c r="C103">
        <f>('CON Score and Page Rank'!ER82-'MIN and MAX'!C$31)/('MIN and MAX'!G$31-'MIN and MAX'!C$31)</f>
        <v>1.5747109481697479E-2</v>
      </c>
      <c r="D103">
        <f>('CON Score and Page Rank'!ES82-'MIN and MAX'!D$31)/('MIN and MAX'!H$31-'MIN and MAX'!D$31)</f>
        <v>0.62004069175991861</v>
      </c>
      <c r="E103">
        <f t="shared" si="5"/>
        <v>1.5470947725590621E-2</v>
      </c>
      <c r="F103">
        <f t="shared" si="6"/>
        <v>0.61532733147383256</v>
      </c>
      <c r="G103">
        <f t="shared" si="7"/>
        <v>0.61976453000381171</v>
      </c>
      <c r="H103" s="3">
        <f>IFERROR(VLOOKUP(A103,'GDP Data'!A$2:Q$144,3,FALSE),"Not Found")</f>
        <v>5438332738.1037302</v>
      </c>
      <c r="I103">
        <f t="shared" si="8"/>
        <v>5.1392636827602236E-4</v>
      </c>
      <c r="J103">
        <f t="shared" si="9"/>
        <v>-0.61481340510555649</v>
      </c>
    </row>
    <row r="104" spans="1:10" x14ac:dyDescent="0.25">
      <c r="A104" t="s">
        <v>30</v>
      </c>
      <c r="B104">
        <f>('CON Score and Page Rank'!EQ16-'MIN and MAX'!B$31)/('MIN and MAX'!F$31-'MIN and MAX'!B$31)</f>
        <v>2.2145257448271979E-3</v>
      </c>
      <c r="C104">
        <f>('CON Score and Page Rank'!ER16-'MIN and MAX'!C$31)/('MIN and MAX'!G$31-'MIN and MAX'!C$31)</f>
        <v>1.7659008939368614E-2</v>
      </c>
      <c r="D104">
        <f>('CON Score and Page Rank'!ES16-'MIN and MAX'!D$31)/('MIN and MAX'!H$31-'MIN and MAX'!D$31)</f>
        <v>0.7238046795523907</v>
      </c>
      <c r="E104">
        <f t="shared" si="5"/>
        <v>1.5444483194541416E-2</v>
      </c>
      <c r="F104">
        <f t="shared" si="6"/>
        <v>0.61530401169233251</v>
      </c>
      <c r="G104">
        <f t="shared" si="7"/>
        <v>0.72159015380756353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66</v>
      </c>
      <c r="B105">
        <f>('CON Score and Page Rank'!EQ52-'MIN and MAX'!B$31)/('MIN and MAX'!F$31-'MIN and MAX'!B$31)</f>
        <v>8.8161603897021529E-4</v>
      </c>
      <c r="C105">
        <f>('CON Score and Page Rank'!ER52-'MIN and MAX'!C$31)/('MIN and MAX'!G$31-'MIN and MAX'!C$31)</f>
        <v>1.624192577905572E-2</v>
      </c>
      <c r="D105">
        <f>('CON Score and Page Rank'!ES52-'MIN and MAX'!D$31)/('MIN and MAX'!H$31-'MIN and MAX'!D$31)</f>
        <v>0.53662258392675488</v>
      </c>
      <c r="E105">
        <f t="shared" si="5"/>
        <v>1.5360309740085504E-2</v>
      </c>
      <c r="F105">
        <f t="shared" si="6"/>
        <v>0.61522984047190299</v>
      </c>
      <c r="G105">
        <f t="shared" si="7"/>
        <v>0.53574096788778469</v>
      </c>
      <c r="H105" s="3">
        <f>IFERROR(VLOOKUP(A105,'GDP Data'!A$2:Q$144,3,FALSE),"Not Found")</f>
        <v>5489608299.6644497</v>
      </c>
      <c r="I105">
        <f t="shared" si="8"/>
        <v>5.1877194584607053E-4</v>
      </c>
      <c r="J105">
        <f t="shared" si="9"/>
        <v>-0.61471106852605695</v>
      </c>
    </row>
    <row r="106" spans="1:10" x14ac:dyDescent="0.25">
      <c r="A106" t="s">
        <v>210</v>
      </c>
      <c r="B106">
        <f>('CON Score and Page Rank'!EQ196-'MIN and MAX'!B$31)/('MIN and MAX'!F$31-'MIN and MAX'!B$31)</f>
        <v>7.18822344843484E-6</v>
      </c>
      <c r="C106">
        <f>('CON Score and Page Rank'!ER196-'MIN and MAX'!C$31)/('MIN and MAX'!G$31-'MIN and MAX'!C$31)</f>
        <v>1.5278355649190995E-2</v>
      </c>
      <c r="D106">
        <f>('CON Score and Page Rank'!ES196-'MIN and MAX'!D$31)/('MIN and MAX'!H$31-'MIN and MAX'!D$31)</f>
        <v>0.40793489318413023</v>
      </c>
      <c r="E106">
        <f t="shared" si="5"/>
        <v>1.527116742574256E-2</v>
      </c>
      <c r="F106">
        <f t="shared" si="6"/>
        <v>0.6151512908354474</v>
      </c>
      <c r="G106">
        <f t="shared" si="7"/>
        <v>0.40792770496068181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129</v>
      </c>
      <c r="B107">
        <f>('CON Score and Page Rank'!EQ115-'MIN and MAX'!B$31)/('MIN and MAX'!F$31-'MIN and MAX'!B$31)</f>
        <v>1.0734329945331844E-4</v>
      </c>
      <c r="C107">
        <f>('CON Score and Page Rank'!ER115-'MIN and MAX'!C$31)/('MIN and MAX'!G$31-'MIN and MAX'!C$31)</f>
        <v>1.522356536928785E-2</v>
      </c>
      <c r="D107">
        <f>('CON Score and Page Rank'!ES115-'MIN and MAX'!D$31)/('MIN and MAX'!H$31-'MIN and MAX'!D$31)</f>
        <v>0.53560528992878942</v>
      </c>
      <c r="E107">
        <f t="shared" si="5"/>
        <v>1.5116222069834531E-2</v>
      </c>
      <c r="F107">
        <f t="shared" si="6"/>
        <v>0.61501475745658263</v>
      </c>
      <c r="G107">
        <f t="shared" si="7"/>
        <v>0.53549794662933614</v>
      </c>
      <c r="H107" s="3">
        <f>IFERROR(VLOOKUP(A107,'GDP Data'!A$2:Q$144,3,FALSE),"Not Found")</f>
        <v>2118467913.3787301</v>
      </c>
      <c r="I107">
        <f t="shared" si="8"/>
        <v>2.0019674658811718E-4</v>
      </c>
      <c r="J107">
        <f t="shared" si="9"/>
        <v>-0.61481456070999452</v>
      </c>
    </row>
    <row r="108" spans="1:10" x14ac:dyDescent="0.25">
      <c r="A108" t="s">
        <v>186</v>
      </c>
      <c r="B108">
        <f>('CON Score and Page Rank'!EQ171-'MIN and MAX'!B$31)/('MIN and MAX'!F$31-'MIN and MAX'!B$31)</f>
        <v>3.6510277543740792E-5</v>
      </c>
      <c r="C108">
        <f>('CON Score and Page Rank'!ER171-'MIN and MAX'!C$31)/('MIN and MAX'!G$31-'MIN and MAX'!C$31)</f>
        <v>1.5080750336203524E-2</v>
      </c>
      <c r="D108">
        <f>('CON Score and Page Rank'!ES171-'MIN and MAX'!D$31)/('MIN and MAX'!H$31-'MIN and MAX'!D$31)</f>
        <v>0.598677517802645</v>
      </c>
      <c r="E108">
        <f t="shared" si="5"/>
        <v>1.5044240058659782E-2</v>
      </c>
      <c r="F108">
        <f t="shared" si="6"/>
        <v>0.61495132898436045</v>
      </c>
      <c r="G108">
        <f t="shared" si="7"/>
        <v>0.5986410075251013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51</v>
      </c>
      <c r="B109">
        <f>('CON Score and Page Rank'!EQ36-'MIN and MAX'!B$31)/('MIN and MAX'!F$31-'MIN and MAX'!B$31)</f>
        <v>1.3420866106475696E-2</v>
      </c>
      <c r="C109">
        <f>('CON Score and Page Rank'!ER36-'MIN and MAX'!C$31)/('MIN and MAX'!G$31-'MIN and MAX'!C$31)</f>
        <v>2.8388893893761119E-2</v>
      </c>
      <c r="D109">
        <f>('CON Score and Page Rank'!ES36-'MIN and MAX'!D$31)/('MIN and MAX'!H$31-'MIN and MAX'!D$31)</f>
        <v>0.86419125127161744</v>
      </c>
      <c r="E109">
        <f t="shared" si="5"/>
        <v>1.4968027787285423E-2</v>
      </c>
      <c r="F109">
        <f t="shared" si="6"/>
        <v>0.61488417292885489</v>
      </c>
      <c r="G109">
        <f t="shared" si="7"/>
        <v>0.8507703851651417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98</v>
      </c>
      <c r="B110">
        <f>('CON Score and Page Rank'!EQ84-'MIN and MAX'!B$31)/('MIN and MAX'!F$31-'MIN and MAX'!B$31)</f>
        <v>1.3457240276861247E-4</v>
      </c>
      <c r="C110">
        <f>('CON Score and Page Rank'!ER84-'MIN and MAX'!C$31)/('MIN and MAX'!G$31-'MIN and MAX'!C$31)</f>
        <v>1.4929703974272426E-2</v>
      </c>
      <c r="D110">
        <f>('CON Score and Page Rank'!ES84-'MIN and MAX'!D$31)/('MIN and MAX'!H$31-'MIN and MAX'!D$31)</f>
        <v>0.47660223804679552</v>
      </c>
      <c r="E110">
        <f t="shared" si="5"/>
        <v>1.4795131571503813E-2</v>
      </c>
      <c r="F110">
        <f t="shared" si="6"/>
        <v>0.6147318217699882</v>
      </c>
      <c r="G110">
        <f t="shared" si="7"/>
        <v>0.47646766564402693</v>
      </c>
      <c r="H110" s="3">
        <f>IFERROR(VLOOKUP(A110,'GDP Data'!A$2:Q$144,3,FALSE),"Not Found")</f>
        <v>3468337941.0883002</v>
      </c>
      <c r="I110">
        <f t="shared" si="8"/>
        <v>3.2776043832856194E-4</v>
      </c>
      <c r="J110">
        <f t="shared" si="9"/>
        <v>-0.61440406133165959</v>
      </c>
    </row>
    <row r="111" spans="1:10" x14ac:dyDescent="0.25">
      <c r="A111" t="s">
        <v>103</v>
      </c>
      <c r="B111">
        <f>('CON Score and Page Rank'!EQ89-'MIN and MAX'!B$31)/('MIN and MAX'!F$31-'MIN and MAX'!B$31)</f>
        <v>9.7539742310728045E-6</v>
      </c>
      <c r="C111">
        <f>('CON Score and Page Rank'!ER89-'MIN and MAX'!C$31)/('MIN and MAX'!G$31-'MIN and MAX'!C$31)</f>
        <v>1.4544346619461895E-2</v>
      </c>
      <c r="D111">
        <f>('CON Score and Page Rank'!ES89-'MIN and MAX'!D$31)/('MIN and MAX'!H$31-'MIN and MAX'!D$31)</f>
        <v>0.46998982706002035</v>
      </c>
      <c r="E111">
        <f t="shared" si="5"/>
        <v>1.4534592645230823E-2</v>
      </c>
      <c r="F111">
        <f t="shared" si="6"/>
        <v>0.61450224238233009</v>
      </c>
      <c r="G111">
        <f t="shared" si="7"/>
        <v>0.46998007308578926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65</v>
      </c>
      <c r="B112">
        <f>('CON Score and Page Rank'!EQ51-'MIN and MAX'!B$31)/('MIN and MAX'!F$31-'MIN and MAX'!B$31)</f>
        <v>4.4847489782292E-5</v>
      </c>
      <c r="C112">
        <f>('CON Score and Page Rank'!ER51-'MIN and MAX'!C$31)/('MIN and MAX'!G$31-'MIN and MAX'!C$31)</f>
        <v>1.4561111615387035E-2</v>
      </c>
      <c r="D112">
        <f>('CON Score and Page Rank'!ES51-'MIN and MAX'!D$31)/('MIN and MAX'!H$31-'MIN and MAX'!D$31)</f>
        <v>0.46998982706002035</v>
      </c>
      <c r="E112">
        <f t="shared" si="5"/>
        <v>1.4516264125604743E-2</v>
      </c>
      <c r="F112">
        <f t="shared" si="6"/>
        <v>0.61448609181944625</v>
      </c>
      <c r="G112">
        <f t="shared" si="7"/>
        <v>0.46994497957023806</v>
      </c>
      <c r="H112" s="3">
        <f>IFERROR(VLOOKUP(A112,'GDP Data'!A$2:Q$144,3,FALSE),"Not Found")</f>
        <v>3666222600.09828</v>
      </c>
      <c r="I112">
        <f t="shared" si="8"/>
        <v>3.4646068140673712E-4</v>
      </c>
      <c r="J112">
        <f t="shared" si="9"/>
        <v>-0.61413963113803949</v>
      </c>
    </row>
    <row r="113" spans="1:10" x14ac:dyDescent="0.25">
      <c r="A113" t="s">
        <v>59</v>
      </c>
      <c r="B113">
        <f>('CON Score and Page Rank'!EQ44-'MIN and MAX'!B$31)/('MIN and MAX'!F$31-'MIN and MAX'!B$31)</f>
        <v>1.5666578350786657E-2</v>
      </c>
      <c r="C113">
        <f>('CON Score and Page Rank'!ER44-'MIN and MAX'!C$31)/('MIN and MAX'!G$31-'MIN and MAX'!C$31)</f>
        <v>3.0102176455639808E-2</v>
      </c>
      <c r="D113">
        <f>('CON Score and Page Rank'!ES44-'MIN and MAX'!D$31)/('MIN and MAX'!H$31-'MIN and MAX'!D$31)</f>
        <v>0.93641912512716174</v>
      </c>
      <c r="E113">
        <f t="shared" si="5"/>
        <v>1.4435598104853151E-2</v>
      </c>
      <c r="F113">
        <f t="shared" si="6"/>
        <v>0.61441501124843956</v>
      </c>
      <c r="G113">
        <f t="shared" si="7"/>
        <v>0.92075254677637508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-0.61323356196017098</v>
      </c>
    </row>
    <row r="114" spans="1:10" x14ac:dyDescent="0.25">
      <c r="A114" t="s">
        <v>188</v>
      </c>
      <c r="B114">
        <f>('CON Score and Page Rank'!EQ173-'MIN and MAX'!B$31)/('MIN and MAX'!F$31-'MIN and MAX'!B$31)</f>
        <v>1.0096116964760313E-4</v>
      </c>
      <c r="C114">
        <f>('CON Score and Page Rank'!ER173-'MIN and MAX'!C$31)/('MIN and MAX'!G$31-'MIN and MAX'!C$31)</f>
        <v>1.4532444040659991E-2</v>
      </c>
      <c r="D114">
        <f>('CON Score and Page Rank'!ES173-'MIN and MAX'!D$31)/('MIN and MAX'!H$31-'MIN and MAX'!D$31)</f>
        <v>0.57273652085452698</v>
      </c>
      <c r="E114">
        <f t="shared" si="5"/>
        <v>1.4431482871012388E-2</v>
      </c>
      <c r="F114">
        <f t="shared" si="6"/>
        <v>0.61441138502306603</v>
      </c>
      <c r="G114">
        <f t="shared" si="7"/>
        <v>0.57263555968487934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118</v>
      </c>
      <c r="B115">
        <f>('CON Score and Page Rank'!EQ104-'MIN and MAX'!B$31)/('MIN and MAX'!F$31-'MIN and MAX'!B$31)</f>
        <v>2.3496091844791836E-5</v>
      </c>
      <c r="C115">
        <f>('CON Score and Page Rank'!ER104-'MIN and MAX'!C$31)/('MIN and MAX'!G$31-'MIN and MAX'!C$31)</f>
        <v>1.4427253068261358E-2</v>
      </c>
      <c r="D115">
        <f>('CON Score and Page Rank'!ES104-'MIN and MAX'!D$31)/('MIN and MAX'!H$31-'MIN and MAX'!D$31)</f>
        <v>0.36978636826042727</v>
      </c>
      <c r="E115">
        <f t="shared" si="5"/>
        <v>1.4403756976416566E-2</v>
      </c>
      <c r="F115">
        <f t="shared" si="6"/>
        <v>0.61438695376438768</v>
      </c>
      <c r="G115">
        <f t="shared" si="7"/>
        <v>0.3697628721685825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74</v>
      </c>
      <c r="B116">
        <f>('CON Score and Page Rank'!EQ60-'MIN and MAX'!B$31)/('MIN and MAX'!F$31-'MIN and MAX'!B$31)</f>
        <v>1.9633191776603651E-4</v>
      </c>
      <c r="C116">
        <f>('CON Score and Page Rank'!ER60-'MIN and MAX'!C$31)/('MIN and MAX'!G$31-'MIN and MAX'!C$31)</f>
        <v>1.4240047735796939E-2</v>
      </c>
      <c r="D116">
        <f>('CON Score and Page Rank'!ES60-'MIN and MAX'!D$31)/('MIN and MAX'!H$31-'MIN and MAX'!D$31)</f>
        <v>0.47405900305188198</v>
      </c>
      <c r="E116">
        <f t="shared" si="5"/>
        <v>1.4043715818030903E-2</v>
      </c>
      <c r="F116">
        <f t="shared" si="6"/>
        <v>0.61406969587952431</v>
      </c>
      <c r="G116">
        <f t="shared" si="7"/>
        <v>0.47386267113411595</v>
      </c>
      <c r="H116" s="3">
        <f>IFERROR(VLOOKUP(A116,'GDP Data'!A$2:Q$144,3,FALSE),"Not Found")</f>
        <v>2796704603.0444298</v>
      </c>
      <c r="I116">
        <f t="shared" si="8"/>
        <v>2.6429060320509642E-4</v>
      </c>
      <c r="J116">
        <f t="shared" si="9"/>
        <v>-0.61380540527631922</v>
      </c>
    </row>
    <row r="117" spans="1:10" x14ac:dyDescent="0.25">
      <c r="A117" t="s">
        <v>220</v>
      </c>
      <c r="B117">
        <f>('CON Score and Page Rank'!EQ206-'MIN and MAX'!B$31)/('MIN and MAX'!F$31-'MIN and MAX'!B$31)</f>
        <v>4.3666221758934409E-5</v>
      </c>
      <c r="C117">
        <f>('CON Score and Page Rank'!ER206-'MIN and MAX'!C$31)/('MIN and MAX'!G$31-'MIN and MAX'!C$31)</f>
        <v>1.4065470139246306E-2</v>
      </c>
      <c r="D117">
        <f>('CON Score and Page Rank'!ES206-'MIN and MAX'!D$31)/('MIN and MAX'!H$31-'MIN and MAX'!D$31)</f>
        <v>0.45930824008138355</v>
      </c>
      <c r="E117">
        <f t="shared" si="5"/>
        <v>1.4021803917487372E-2</v>
      </c>
      <c r="F117">
        <f t="shared" si="6"/>
        <v>0.61405038774472409</v>
      </c>
      <c r="G117">
        <f t="shared" si="7"/>
        <v>0.4592645738596246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213</v>
      </c>
      <c r="B118">
        <f>('CON Score and Page Rank'!EQ199-'MIN and MAX'!B$31)/('MIN and MAX'!F$31-'MIN and MAX'!B$31)</f>
        <v>9.2062331037312661E-5</v>
      </c>
      <c r="C118">
        <f>('CON Score and Page Rank'!ER199-'MIN and MAX'!C$31)/('MIN and MAX'!G$31-'MIN and MAX'!C$31)</f>
        <v>1.3943668749868011E-2</v>
      </c>
      <c r="D118">
        <f>('CON Score and Page Rank'!ES199-'MIN and MAX'!D$31)/('MIN and MAX'!H$31-'MIN and MAX'!D$31)</f>
        <v>0.46897253306205494</v>
      </c>
      <c r="E118">
        <f t="shared" si="5"/>
        <v>1.3851606418830698E-2</v>
      </c>
      <c r="F118">
        <f t="shared" si="6"/>
        <v>0.61390041461755451</v>
      </c>
      <c r="G118">
        <f t="shared" si="7"/>
        <v>0.46888047073101763</v>
      </c>
      <c r="H118" s="3">
        <f>IFERROR(VLOOKUP(A118,'GDP Data'!A$2:Q$144,3,FALSE),"Not Found")</f>
        <v>6331961555.4091396</v>
      </c>
      <c r="I118">
        <f t="shared" si="8"/>
        <v>5.9837493639079784E-4</v>
      </c>
      <c r="J118">
        <f t="shared" si="9"/>
        <v>-0.6133020396811637</v>
      </c>
    </row>
    <row r="119" spans="1:10" x14ac:dyDescent="0.25">
      <c r="A119" t="s">
        <v>97</v>
      </c>
      <c r="B119">
        <f>('CON Score and Page Rank'!EQ83-'MIN and MAX'!B$31)/('MIN and MAX'!F$31-'MIN and MAX'!B$31)</f>
        <v>2.6856782714730495E-5</v>
      </c>
      <c r="C119">
        <f>('CON Score and Page Rank'!ER83-'MIN and MAX'!C$31)/('MIN and MAX'!G$31-'MIN and MAX'!C$31)</f>
        <v>1.3548444484574351E-2</v>
      </c>
      <c r="D119">
        <f>('CON Score and Page Rank'!ES83-'MIN and MAX'!D$31)/('MIN and MAX'!H$31-'MIN and MAX'!D$31)</f>
        <v>0.50406917599186163</v>
      </c>
      <c r="E119">
        <f t="shared" si="5"/>
        <v>1.3521587701859621E-2</v>
      </c>
      <c r="F119">
        <f t="shared" si="6"/>
        <v>0.61360961164219197</v>
      </c>
      <c r="G119">
        <f t="shared" si="7"/>
        <v>0.50404231920914688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217</v>
      </c>
      <c r="B120">
        <f>('CON Score and Page Rank'!EQ203-'MIN and MAX'!B$31)/('MIN and MAX'!F$31-'MIN and MAX'!B$31)</f>
        <v>6.7912986853498411E-5</v>
      </c>
      <c r="C120">
        <f>('CON Score and Page Rank'!ER203-'MIN and MAX'!C$31)/('MIN and MAX'!G$31-'MIN and MAX'!C$31)</f>
        <v>1.344591090610609E-2</v>
      </c>
      <c r="D120">
        <f>('CON Score and Page Rank'!ES203-'MIN and MAX'!D$31)/('MIN and MAX'!H$31-'MIN and MAX'!D$31)</f>
        <v>0.45778229908443541</v>
      </c>
      <c r="E120">
        <f t="shared" si="5"/>
        <v>1.3377997919252592E-2</v>
      </c>
      <c r="F120">
        <f t="shared" si="6"/>
        <v>0.61348308446701527</v>
      </c>
      <c r="G120">
        <f t="shared" si="7"/>
        <v>0.45771438609758192</v>
      </c>
      <c r="H120" s="3">
        <f>IFERROR(VLOOKUP(A120,'GDP Data'!A$2:Q$144,3,FALSE),"Not Found")</f>
        <v>5323146565.7031498</v>
      </c>
      <c r="I120">
        <f t="shared" si="8"/>
        <v>5.0304119186107442E-4</v>
      </c>
      <c r="J120">
        <f t="shared" si="9"/>
        <v>-0.61298004327515421</v>
      </c>
    </row>
    <row r="121" spans="1:10" x14ac:dyDescent="0.25">
      <c r="A121" t="s">
        <v>145</v>
      </c>
      <c r="B121">
        <f>('CON Score and Page Rank'!EQ131-'MIN and MAX'!B$31)/('MIN and MAX'!F$31-'MIN and MAX'!B$31)</f>
        <v>6.7038275476417289E-5</v>
      </c>
      <c r="C121">
        <f>('CON Score and Page Rank'!ER131-'MIN and MAX'!C$31)/('MIN and MAX'!G$31-'MIN and MAX'!C$31)</f>
        <v>1.342620777360695E-2</v>
      </c>
      <c r="D121">
        <f>('CON Score and Page Rank'!ES131-'MIN and MAX'!D$31)/('MIN and MAX'!H$31-'MIN and MAX'!D$31)</f>
        <v>0.4664292980671414</v>
      </c>
      <c r="E121">
        <f t="shared" si="5"/>
        <v>1.3359169498130532E-2</v>
      </c>
      <c r="F121">
        <f t="shared" si="6"/>
        <v>0.61346649340535087</v>
      </c>
      <c r="G121">
        <f t="shared" si="7"/>
        <v>0.46636225979166496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61</v>
      </c>
      <c r="B122">
        <f>('CON Score and Page Rank'!EQ47-'MIN and MAX'!B$31)/('MIN and MAX'!F$31-'MIN and MAX'!B$31)</f>
        <v>1.9052057966917141E-5</v>
      </c>
      <c r="C122">
        <f>('CON Score and Page Rank'!ER47-'MIN and MAX'!C$31)/('MIN and MAX'!G$31-'MIN and MAX'!C$31)</f>
        <v>1.328635474590438E-2</v>
      </c>
      <c r="D122">
        <f>('CON Score and Page Rank'!ES47-'MIN and MAX'!D$31)/('MIN and MAX'!H$31-'MIN and MAX'!D$31)</f>
        <v>0.35605289928789419</v>
      </c>
      <c r="E122">
        <f t="shared" si="5"/>
        <v>1.3267302687937464E-2</v>
      </c>
      <c r="F122">
        <f t="shared" si="6"/>
        <v>0.61338554302172899</v>
      </c>
      <c r="G122">
        <f t="shared" si="7"/>
        <v>0.35603384722992726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68</v>
      </c>
      <c r="B123">
        <f>('CON Score and Page Rank'!EQ54-'MIN and MAX'!B$31)/('MIN and MAX'!F$31-'MIN and MAX'!B$31)</f>
        <v>1.6178445346614753E-5</v>
      </c>
      <c r="C123">
        <f>('CON Score and Page Rank'!ER54-'MIN and MAX'!C$31)/('MIN and MAX'!G$31-'MIN and MAX'!C$31)</f>
        <v>1.3219036751758057E-2</v>
      </c>
      <c r="D123">
        <f>('CON Score and Page Rank'!ES54-'MIN and MAX'!D$31)/('MIN and MAX'!H$31-'MIN and MAX'!D$31)</f>
        <v>0.46795523906408953</v>
      </c>
      <c r="E123">
        <f t="shared" si="5"/>
        <v>1.3202858306411443E-2</v>
      </c>
      <c r="F123">
        <f t="shared" si="6"/>
        <v>0.61332875649136132</v>
      </c>
      <c r="G123">
        <f t="shared" si="7"/>
        <v>0.46793906061874291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124</v>
      </c>
      <c r="B124">
        <f>('CON Score and Page Rank'!EQ110-'MIN and MAX'!B$31)/('MIN and MAX'!F$31-'MIN and MAX'!B$31)</f>
        <v>2.1240716323517525E-2</v>
      </c>
      <c r="C124">
        <f>('CON Score and Page Rank'!ER110-'MIN and MAX'!C$31)/('MIN and MAX'!G$31-'MIN and MAX'!C$31)</f>
        <v>3.4238460119098077E-2</v>
      </c>
      <c r="D124">
        <f>('CON Score and Page Rank'!ES110-'MIN and MAX'!D$31)/('MIN and MAX'!H$31-'MIN and MAX'!D$31)</f>
        <v>0.97202441505595116</v>
      </c>
      <c r="E124">
        <f t="shared" si="5"/>
        <v>1.2997743795580552E-2</v>
      </c>
      <c r="F124">
        <f t="shared" si="6"/>
        <v>0.61314801550010145</v>
      </c>
      <c r="G124">
        <f t="shared" si="7"/>
        <v>0.95078369873243362</v>
      </c>
      <c r="H124" s="3">
        <f>IFERROR(VLOOKUP(A124,'GDP Data'!A$2:Q$144,3,FALSE),"Not Found")</f>
        <v>103311640571.81799</v>
      </c>
      <c r="I124">
        <f t="shared" si="8"/>
        <v>9.7630245879779531E-3</v>
      </c>
      <c r="J124">
        <f t="shared" si="9"/>
        <v>-0.6033849909121235</v>
      </c>
    </row>
    <row r="125" spans="1:10" x14ac:dyDescent="0.25">
      <c r="A125" t="s">
        <v>256</v>
      </c>
      <c r="B125">
        <f>('CON Score and Page Rank'!EQ45-'MIN and MAX'!B$31)/('MIN and MAX'!F$31-'MIN and MAX'!B$31)</f>
        <v>7.2327328815290345E-5</v>
      </c>
      <c r="C125">
        <f>('CON Score and Page Rank'!ER45-'MIN and MAX'!C$31)/('MIN and MAX'!G$31-'MIN and MAX'!C$31)</f>
        <v>1.256481432670401E-2</v>
      </c>
      <c r="D125">
        <f>('CON Score and Page Rank'!ES45-'MIN and MAX'!D$31)/('MIN and MAX'!H$31-'MIN and MAX'!D$31)</f>
        <v>0.40030518819938965</v>
      </c>
      <c r="E125">
        <f t="shared" si="5"/>
        <v>1.249248699788872E-2</v>
      </c>
      <c r="F125">
        <f t="shared" si="6"/>
        <v>0.61270279778202941</v>
      </c>
      <c r="G125">
        <f t="shared" si="7"/>
        <v>0.40023286087057436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147</v>
      </c>
      <c r="B126">
        <f>('CON Score and Page Rank'!EQ132-'MIN and MAX'!B$31)/('MIN and MAX'!F$31-'MIN and MAX'!B$31)</f>
        <v>2.181567573413842E-2</v>
      </c>
      <c r="C126">
        <f>('CON Score and Page Rank'!ER132-'MIN and MAX'!C$31)/('MIN and MAX'!G$31-'MIN and MAX'!C$31)</f>
        <v>3.4079854164767109E-2</v>
      </c>
      <c r="D126">
        <f>('CON Score and Page Rank'!ES132-'MIN and MAX'!D$31)/('MIN and MAX'!H$31-'MIN and MAX'!D$31)</f>
        <v>0.91709053916581895</v>
      </c>
      <c r="E126">
        <f t="shared" si="5"/>
        <v>1.226417843062869E-2</v>
      </c>
      <c r="F126">
        <f t="shared" si="6"/>
        <v>0.61250161885718135</v>
      </c>
      <c r="G126">
        <f t="shared" si="7"/>
        <v>0.8952748634316805</v>
      </c>
      <c r="H126" s="3">
        <f>IFERROR(VLOOKUP(A126,'GDP Data'!A$2:Q$144,3,FALSE),"Not Found")</f>
        <v>92783947368.421097</v>
      </c>
      <c r="I126">
        <f t="shared" si="8"/>
        <v>8.7681499830392935E-3</v>
      </c>
      <c r="J126">
        <f t="shared" si="9"/>
        <v>-0.60373346887414203</v>
      </c>
    </row>
    <row r="127" spans="1:10" x14ac:dyDescent="0.25">
      <c r="A127" t="s">
        <v>99</v>
      </c>
      <c r="B127">
        <f>('CON Score and Page Rank'!EQ85-'MIN and MAX'!B$31)/('MIN and MAX'!F$31-'MIN and MAX'!B$31)</f>
        <v>7.0853028003018748E-5</v>
      </c>
      <c r="C127">
        <f>('CON Score and Page Rank'!ER85-'MIN and MAX'!C$31)/('MIN and MAX'!G$31-'MIN and MAX'!C$31)</f>
        <v>1.2278801223001339E-2</v>
      </c>
      <c r="D127">
        <f>('CON Score and Page Rank'!ES85-'MIN and MAX'!D$31)/('MIN and MAX'!H$31-'MIN and MAX'!D$31)</f>
        <v>0.58494404883011186</v>
      </c>
      <c r="E127">
        <f t="shared" si="5"/>
        <v>1.2207948194998319E-2</v>
      </c>
      <c r="F127">
        <f t="shared" si="6"/>
        <v>0.61245207039527361</v>
      </c>
      <c r="G127">
        <f t="shared" si="7"/>
        <v>0.58487319580210884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85</v>
      </c>
      <c r="B128">
        <f>('CON Score and Page Rank'!EQ71-'MIN and MAX'!B$31)/('MIN and MAX'!F$31-'MIN and MAX'!B$31)</f>
        <v>1.5940339872730811E-4</v>
      </c>
      <c r="C128">
        <f>('CON Score and Page Rank'!ER71-'MIN and MAX'!C$31)/('MIN and MAX'!G$31-'MIN and MAX'!C$31)</f>
        <v>1.1809205162563971E-2</v>
      </c>
      <c r="D128">
        <f>('CON Score and Page Rank'!ES71-'MIN and MAX'!D$31)/('MIN and MAX'!H$31-'MIN and MAX'!D$31)</f>
        <v>0.46032553407934895</v>
      </c>
      <c r="E128">
        <f t="shared" si="5"/>
        <v>1.1649801763836662E-2</v>
      </c>
      <c r="F128">
        <f t="shared" si="6"/>
        <v>0.61196024785757197</v>
      </c>
      <c r="G128">
        <f t="shared" si="7"/>
        <v>0.46016613068062162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192</v>
      </c>
      <c r="B129">
        <f>('CON Score and Page Rank'!EQ179-'MIN and MAX'!B$31)/('MIN and MAX'!F$31-'MIN and MAX'!B$31)</f>
        <v>1.8906323740101306E-2</v>
      </c>
      <c r="C129">
        <f>('CON Score and Page Rank'!ER179-'MIN and MAX'!C$31)/('MIN and MAX'!G$31-'MIN and MAX'!C$31)</f>
        <v>3.051485222923412E-2</v>
      </c>
      <c r="D129">
        <f>('CON Score and Page Rank'!ES179-'MIN and MAX'!D$31)/('MIN and MAX'!H$31-'MIN and MAX'!D$31)</f>
        <v>0.93641912512716174</v>
      </c>
      <c r="E129">
        <f t="shared" si="5"/>
        <v>1.1608528489132814E-2</v>
      </c>
      <c r="F129">
        <f t="shared" si="6"/>
        <v>0.61192387903826073</v>
      </c>
      <c r="G129">
        <f t="shared" si="7"/>
        <v>0.91751280138706048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201</v>
      </c>
      <c r="B130">
        <f>('CON Score and Page Rank'!EQ187-'MIN and MAX'!B$31)/('MIN and MAX'!F$31-'MIN and MAX'!B$31)</f>
        <v>2.1882509795436447E-2</v>
      </c>
      <c r="C130">
        <f>('CON Score and Page Rank'!ER187-'MIN and MAX'!C$31)/('MIN and MAX'!G$31-'MIN and MAX'!C$31)</f>
        <v>3.3434191548818971E-2</v>
      </c>
      <c r="D130">
        <f>('CON Score and Page Rank'!ES187-'MIN and MAX'!D$31)/('MIN and MAX'!H$31-'MIN and MAX'!D$31)</f>
        <v>0.97202441505595116</v>
      </c>
      <c r="E130">
        <f t="shared" si="5"/>
        <v>1.1551681753382524E-2</v>
      </c>
      <c r="F130">
        <f t="shared" si="6"/>
        <v>0.61187378733422781</v>
      </c>
      <c r="G130">
        <f t="shared" si="7"/>
        <v>0.95014190526051467</v>
      </c>
      <c r="H130" s="3">
        <f>IFERROR(VLOOKUP(A130,'GDP Data'!A$2:Q$144,3,FALSE),"Not Found")</f>
        <v>71517080040.633804</v>
      </c>
      <c r="I130">
        <f t="shared" si="8"/>
        <v>6.7584156735147321E-3</v>
      </c>
      <c r="J130">
        <f t="shared" si="9"/>
        <v>-0.60511537166071305</v>
      </c>
    </row>
    <row r="131" spans="1:10" x14ac:dyDescent="0.25">
      <c r="A131" t="s">
        <v>155</v>
      </c>
      <c r="B131">
        <f>('CON Score and Page Rank'!EQ140-'MIN and MAX'!B$31)/('MIN and MAX'!F$31-'MIN and MAX'!B$31)</f>
        <v>1.0804000598702754E-3</v>
      </c>
      <c r="C131">
        <f>('CON Score and Page Rank'!ER140-'MIN and MAX'!C$31)/('MIN and MAX'!G$31-'MIN and MAX'!C$31)</f>
        <v>1.2547654927145921E-2</v>
      </c>
      <c r="D131">
        <f>('CON Score and Page Rank'!ES140-'MIN and MAX'!D$31)/('MIN and MAX'!H$31-'MIN and MAX'!D$31)</f>
        <v>0.42065106815869785</v>
      </c>
      <c r="E131">
        <f t="shared" ref="E131:E194" si="10">C131-B131</f>
        <v>1.1467254867275645E-2</v>
      </c>
      <c r="F131">
        <f t="shared" ref="F131:F194" si="11">(E131-MIN(E$3:E$220))/(MAX(E$3:E$220)-MIN(E$3:E$220))</f>
        <v>0.61179939279713669</v>
      </c>
      <c r="G131">
        <f t="shared" ref="G131:G194" si="12">D131-B131</f>
        <v>0.41957066809882759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48</v>
      </c>
      <c r="B132">
        <f>('CON Score and Page Rank'!EQ33-'MIN and MAX'!B$31)/('MIN and MAX'!F$31-'MIN and MAX'!B$31)</f>
        <v>2.4277099708215212E-2</v>
      </c>
      <c r="C132">
        <f>('CON Score and Page Rank'!ER33-'MIN and MAX'!C$31)/('MIN and MAX'!G$31-'MIN and MAX'!C$31)</f>
        <v>3.5677713991988311E-2</v>
      </c>
      <c r="D132">
        <f>('CON Score and Page Rank'!ES33-'MIN and MAX'!D$31)/('MIN and MAX'!H$31-'MIN and MAX'!D$31)</f>
        <v>0.99186164801627674</v>
      </c>
      <c r="E132">
        <f t="shared" si="10"/>
        <v>1.1400614283773099E-2</v>
      </c>
      <c r="F132">
        <f t="shared" si="11"/>
        <v>0.61174067103692775</v>
      </c>
      <c r="G132">
        <f t="shared" si="12"/>
        <v>0.96758454830806151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222</v>
      </c>
      <c r="B133">
        <f>('CON Score and Page Rank'!EQ208-'MIN and MAX'!B$31)/('MIN and MAX'!F$31-'MIN and MAX'!B$31)</f>
        <v>8.5958730198654718E-6</v>
      </c>
      <c r="C133">
        <f>('CON Score and Page Rank'!ER208-'MIN and MAX'!C$31)/('MIN and MAX'!G$31-'MIN and MAX'!C$31)</f>
        <v>1.12537870989185E-2</v>
      </c>
      <c r="D133">
        <f>('CON Score and Page Rank'!ES208-'MIN and MAX'!D$31)/('MIN and MAX'!H$31-'MIN and MAX'!D$31)</f>
        <v>0.38504577822990843</v>
      </c>
      <c r="E133">
        <f t="shared" si="10"/>
        <v>1.1245191225898635E-2</v>
      </c>
      <c r="F133">
        <f t="shared" si="11"/>
        <v>0.61160371672086755</v>
      </c>
      <c r="G133">
        <f t="shared" si="12"/>
        <v>0.38503718235688855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70</v>
      </c>
      <c r="B134">
        <f>('CON Score and Page Rank'!EQ56-'MIN and MAX'!B$31)/('MIN and MAX'!F$31-'MIN and MAX'!B$31)</f>
        <v>3.3396808654854499E-4</v>
      </c>
      <c r="C134">
        <f>('CON Score and Page Rank'!ER56-'MIN and MAX'!C$31)/('MIN and MAX'!G$31-'MIN and MAX'!C$31)</f>
        <v>1.1578583605397961E-2</v>
      </c>
      <c r="D134">
        <f>('CON Score and Page Rank'!ES56-'MIN and MAX'!D$31)/('MIN and MAX'!H$31-'MIN and MAX'!D$31)</f>
        <v>0.44150559511698884</v>
      </c>
      <c r="E134">
        <f t="shared" si="10"/>
        <v>1.1244615518849416E-2</v>
      </c>
      <c r="F134">
        <f t="shared" si="11"/>
        <v>0.61160320942441959</v>
      </c>
      <c r="G134">
        <f t="shared" si="12"/>
        <v>0.44117162703044027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128</v>
      </c>
      <c r="B135">
        <f>('CON Score and Page Rank'!EQ114-'MIN and MAX'!B$31)/('MIN and MAX'!F$31-'MIN and MAX'!B$31)</f>
        <v>2.5035332852899648E-5</v>
      </c>
      <c r="C135">
        <f>('CON Score and Page Rank'!ER114-'MIN and MAX'!C$31)/('MIN and MAX'!G$31-'MIN and MAX'!C$31)</f>
        <v>1.0868444520036579E-2</v>
      </c>
      <c r="D135">
        <f>('CON Score and Page Rank'!ES114-'MIN and MAX'!D$31)/('MIN and MAX'!H$31-'MIN and MAX'!D$31)</f>
        <v>0.38911495422177012</v>
      </c>
      <c r="E135">
        <f t="shared" si="10"/>
        <v>1.084340918718368E-2</v>
      </c>
      <c r="F135">
        <f t="shared" si="11"/>
        <v>0.61124967797610208</v>
      </c>
      <c r="G135">
        <f t="shared" si="12"/>
        <v>0.3890899188889172</v>
      </c>
      <c r="H135" s="3">
        <f>IFERROR(VLOOKUP(A135,'GDP Data'!A$2:Q$144,3,FALSE),"Not Found")</f>
        <v>0</v>
      </c>
      <c r="I135">
        <f t="shared" si="13"/>
        <v>0</v>
      </c>
      <c r="J135">
        <f t="shared" si="14"/>
        <v>-0.61124967797610208</v>
      </c>
    </row>
    <row r="136" spans="1:10" x14ac:dyDescent="0.25">
      <c r="A136" t="s">
        <v>164</v>
      </c>
      <c r="B136">
        <f>('CON Score and Page Rank'!EQ149-'MIN and MAX'!B$31)/('MIN and MAX'!F$31-'MIN and MAX'!B$31)</f>
        <v>2.5052051220446587E-2</v>
      </c>
      <c r="C136">
        <f>('CON Score and Page Rank'!ER149-'MIN and MAX'!C$31)/('MIN and MAX'!G$31-'MIN and MAX'!C$31)</f>
        <v>3.5737592874383446E-2</v>
      </c>
      <c r="D136">
        <f>('CON Score and Page Rank'!ES149-'MIN and MAX'!D$31)/('MIN and MAX'!H$31-'MIN and MAX'!D$31)</f>
        <v>0.97202441505595116</v>
      </c>
      <c r="E136">
        <f t="shared" si="10"/>
        <v>1.0685541653936859E-2</v>
      </c>
      <c r="F136">
        <f t="shared" si="11"/>
        <v>0.61111056965884458</v>
      </c>
      <c r="G136">
        <f t="shared" si="12"/>
        <v>0.94697236383550454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79</v>
      </c>
      <c r="B137">
        <f>('CON Score and Page Rank'!EQ65-'MIN and MAX'!B$31)/('MIN and MAX'!F$31-'MIN and MAX'!B$31)</f>
        <v>9.4614360310642446E-6</v>
      </c>
      <c r="C137">
        <f>('CON Score and Page Rank'!ER65-'MIN and MAX'!C$31)/('MIN and MAX'!G$31-'MIN and MAX'!C$31)</f>
        <v>1.0521631879925258E-2</v>
      </c>
      <c r="D137">
        <f>('CON Score and Page Rank'!ES65-'MIN and MAX'!D$31)/('MIN and MAX'!H$31-'MIN and MAX'!D$31)</f>
        <v>0.30671414038657174</v>
      </c>
      <c r="E137">
        <f t="shared" si="10"/>
        <v>1.0512170443894193E-2</v>
      </c>
      <c r="F137">
        <f t="shared" si="11"/>
        <v>0.61095779994873434</v>
      </c>
      <c r="G137">
        <f t="shared" si="12"/>
        <v>0.30670467895054065</v>
      </c>
      <c r="H137" s="3">
        <f>IFERROR(VLOOKUP(A137,'GDP Data'!A$2:Q$144,3,FALSE),"Not Found")</f>
        <v>1461139022.0295401</v>
      </c>
      <c r="I137">
        <f t="shared" si="13"/>
        <v>1.3807869199997775E-4</v>
      </c>
      <c r="J137">
        <f t="shared" si="14"/>
        <v>-0.61081972125673434</v>
      </c>
    </row>
    <row r="138" spans="1:10" x14ac:dyDescent="0.25">
      <c r="A138" t="s">
        <v>135</v>
      </c>
      <c r="B138">
        <f>('CON Score and Page Rank'!EQ121-'MIN and MAX'!B$31)/('MIN and MAX'!F$31-'MIN and MAX'!B$31)</f>
        <v>1.5427945917380058E-5</v>
      </c>
      <c r="C138">
        <f>('CON Score and Page Rank'!ER121-'MIN and MAX'!C$31)/('MIN and MAX'!G$31-'MIN and MAX'!C$31)</f>
        <v>1.0493666730112232E-2</v>
      </c>
      <c r="D138">
        <f>('CON Score and Page Rank'!ES121-'MIN and MAX'!D$31)/('MIN and MAX'!H$31-'MIN and MAX'!D$31)</f>
        <v>0.26856561546286878</v>
      </c>
      <c r="E138">
        <f t="shared" si="10"/>
        <v>1.0478238784194852E-2</v>
      </c>
      <c r="F138">
        <f t="shared" si="11"/>
        <v>0.61092790034882649</v>
      </c>
      <c r="G138">
        <f t="shared" si="12"/>
        <v>0.26855018751695142</v>
      </c>
      <c r="H138" s="3">
        <f>IFERROR(VLOOKUP(A138,'GDP Data'!A$2:Q$144,3,FALSE),"Not Found")</f>
        <v>3984000517.0234499</v>
      </c>
      <c r="I138">
        <f t="shared" si="13"/>
        <v>3.7649092387781799E-4</v>
      </c>
      <c r="J138">
        <f t="shared" si="14"/>
        <v>-0.61055140942494868</v>
      </c>
    </row>
    <row r="139" spans="1:10" x14ac:dyDescent="0.25">
      <c r="A139" t="s">
        <v>83</v>
      </c>
      <c r="B139">
        <f>('CON Score and Page Rank'!EQ69-'MIN and MAX'!B$31)/('MIN and MAX'!F$31-'MIN and MAX'!B$31)</f>
        <v>2.3509746624609711E-5</v>
      </c>
      <c r="C139">
        <f>('CON Score and Page Rank'!ER69-'MIN and MAX'!C$31)/('MIN and MAX'!G$31-'MIN and MAX'!C$31)</f>
        <v>1.0485137609473434E-2</v>
      </c>
      <c r="D139">
        <f>('CON Score and Page Rank'!ES69-'MIN and MAX'!D$31)/('MIN and MAX'!H$31-'MIN and MAX'!D$31)</f>
        <v>0.38046795523906407</v>
      </c>
      <c r="E139">
        <f t="shared" si="10"/>
        <v>1.0461627862848825E-2</v>
      </c>
      <c r="F139">
        <f t="shared" si="11"/>
        <v>0.61091326328401008</v>
      </c>
      <c r="G139">
        <f t="shared" si="12"/>
        <v>0.38044444549243944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77</v>
      </c>
      <c r="B140">
        <f>('CON Score and Page Rank'!EQ63-'MIN and MAX'!B$31)/('MIN and MAX'!F$31-'MIN and MAX'!B$31)</f>
        <v>8.9071531600750766E-5</v>
      </c>
      <c r="C140">
        <f>('CON Score and Page Rank'!ER63-'MIN and MAX'!C$31)/('MIN and MAX'!G$31-'MIN and MAX'!C$31)</f>
        <v>1.0156301591433435E-2</v>
      </c>
      <c r="D140">
        <f>('CON Score and Page Rank'!ES63-'MIN and MAX'!D$31)/('MIN and MAX'!H$31-'MIN and MAX'!D$31)</f>
        <v>0.23296032553407936</v>
      </c>
      <c r="E140">
        <f t="shared" si="10"/>
        <v>1.0067230059832684E-2</v>
      </c>
      <c r="F140">
        <f t="shared" si="11"/>
        <v>0.61056573131477443</v>
      </c>
      <c r="G140">
        <f t="shared" si="12"/>
        <v>0.2328712540024786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168</v>
      </c>
      <c r="B141">
        <f>('CON Score and Page Rank'!EQ154-'MIN and MAX'!B$31)/('MIN and MAX'!F$31-'MIN and MAX'!B$31)</f>
        <v>1.4025534129475162E-4</v>
      </c>
      <c r="C141">
        <f>('CON Score and Page Rank'!ER154-'MIN and MAX'!C$31)/('MIN and MAX'!G$31-'MIN and MAX'!C$31)</f>
        <v>1.0009951701581163E-2</v>
      </c>
      <c r="D141">
        <f>('CON Score and Page Rank'!ES154-'MIN and MAX'!D$31)/('MIN and MAX'!H$31-'MIN and MAX'!D$31)</f>
        <v>0.26246185147507628</v>
      </c>
      <c r="E141">
        <f t="shared" si="10"/>
        <v>9.8696963602864108E-3</v>
      </c>
      <c r="F141">
        <f t="shared" si="11"/>
        <v>0.61039167031578134</v>
      </c>
      <c r="G141">
        <f t="shared" si="12"/>
        <v>0.26232159613378153</v>
      </c>
      <c r="H141" s="3">
        <f>IFERROR(VLOOKUP(A141,'GDP Data'!A$2:Q$144,3,FALSE),"Not Found")</f>
        <v>3534803921.5686302</v>
      </c>
      <c r="I141">
        <f t="shared" si="13"/>
        <v>3.3404152144854616E-4</v>
      </c>
      <c r="J141">
        <f t="shared" si="14"/>
        <v>-0.61005762879433278</v>
      </c>
    </row>
    <row r="142" spans="1:10" x14ac:dyDescent="0.25">
      <c r="A142" t="s">
        <v>93</v>
      </c>
      <c r="B142">
        <f>('CON Score and Page Rank'!EQ79-'MIN and MAX'!B$31)/('MIN and MAX'!F$31-'MIN and MAX'!B$31)</f>
        <v>5.628520329553392E-6</v>
      </c>
      <c r="C142">
        <f>('CON Score and Page Rank'!ER79-'MIN and MAX'!C$31)/('MIN and MAX'!G$31-'MIN and MAX'!C$31)</f>
        <v>9.6612386497283605E-3</v>
      </c>
      <c r="D142">
        <f>('CON Score and Page Rank'!ES79-'MIN and MAX'!D$31)/('MIN and MAX'!H$31-'MIN and MAX'!D$31)</f>
        <v>0.2980671414038657</v>
      </c>
      <c r="E142">
        <f t="shared" si="10"/>
        <v>9.6556101293988079E-3</v>
      </c>
      <c r="F142">
        <f t="shared" si="11"/>
        <v>0.61020302370355994</v>
      </c>
      <c r="G142">
        <f t="shared" si="12"/>
        <v>0.29806151288353616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274</v>
      </c>
      <c r="B143">
        <f>('CON Score and Page Rank'!EQ57-'MIN and MAX'!B$31)/('MIN and MAX'!F$31-'MIN and MAX'!B$31)</f>
        <v>1.1075758258030486E-5</v>
      </c>
      <c r="C143">
        <f>('CON Score and Page Rank'!ER57-'MIN and MAX'!C$31)/('MIN and MAX'!G$31-'MIN and MAX'!C$31)</f>
        <v>9.3380538560774995E-3</v>
      </c>
      <c r="D143">
        <f>('CON Score and Page Rank'!ES57-'MIN and MAX'!D$31)/('MIN and MAX'!H$31-'MIN and MAX'!D$31)</f>
        <v>0.37792472024415058</v>
      </c>
      <c r="E143">
        <f t="shared" si="10"/>
        <v>9.3269780978194692E-3</v>
      </c>
      <c r="F143">
        <f t="shared" si="11"/>
        <v>0.60991344263537128</v>
      </c>
      <c r="G143">
        <f t="shared" si="12"/>
        <v>0.37791364448589254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62</v>
      </c>
      <c r="B144">
        <f>('CON Score and Page Rank'!EQ48-'MIN and MAX'!B$31)/('MIN and MAX'!F$31-'MIN and MAX'!B$31)</f>
        <v>2.4163285152992316E-2</v>
      </c>
      <c r="C144">
        <f>('CON Score and Page Rank'!ER48-'MIN and MAX'!C$31)/('MIN and MAX'!G$31-'MIN and MAX'!C$31)</f>
        <v>3.3221394307998593E-2</v>
      </c>
      <c r="D144">
        <f>('CON Score and Page Rank'!ES48-'MIN and MAX'!D$31)/('MIN and MAX'!H$31-'MIN and MAX'!D$31)</f>
        <v>0.88351983723296035</v>
      </c>
      <c r="E144">
        <f t="shared" si="10"/>
        <v>9.0581091550062769E-3</v>
      </c>
      <c r="F144">
        <f t="shared" si="11"/>
        <v>0.60967652307738296</v>
      </c>
      <c r="G144">
        <f t="shared" si="12"/>
        <v>0.85935655207996808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156</v>
      </c>
      <c r="B145">
        <f>('CON Score and Page Rank'!EQ141-'MIN and MAX'!B$31)/('MIN and MAX'!F$31-'MIN and MAX'!B$31)</f>
        <v>1.2672859095260439E-4</v>
      </c>
      <c r="C145">
        <f>('CON Score and Page Rank'!ER141-'MIN and MAX'!C$31)/('MIN and MAX'!G$31-'MIN and MAX'!C$31)</f>
        <v>9.0337993001983821E-3</v>
      </c>
      <c r="D145">
        <f>('CON Score and Page Rank'!ES141-'MIN and MAX'!D$31)/('MIN and MAX'!H$31-'MIN and MAX'!D$31)</f>
        <v>0.23041709053916581</v>
      </c>
      <c r="E145">
        <f t="shared" si="10"/>
        <v>8.907070709245778E-3</v>
      </c>
      <c r="F145">
        <f t="shared" si="11"/>
        <v>0.60954343235506148</v>
      </c>
      <c r="G145">
        <f t="shared" si="12"/>
        <v>0.2302903619482132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179</v>
      </c>
      <c r="B146">
        <f>('CON Score and Page Rank'!EQ164-'MIN and MAX'!B$31)/('MIN and MAX'!F$31-'MIN and MAX'!B$31)</f>
        <v>2.373422539412598E-2</v>
      </c>
      <c r="C146">
        <f>('CON Score and Page Rank'!ER164-'MIN and MAX'!C$31)/('MIN and MAX'!G$31-'MIN and MAX'!C$31)</f>
        <v>3.1930797643043893E-2</v>
      </c>
      <c r="D146">
        <f>('CON Score and Page Rank'!ES164-'MIN and MAX'!D$31)/('MIN and MAX'!H$31-'MIN and MAX'!D$31)</f>
        <v>0.88148524923702953</v>
      </c>
      <c r="E146">
        <f t="shared" si="10"/>
        <v>8.1965722489179133E-3</v>
      </c>
      <c r="F146">
        <f t="shared" si="11"/>
        <v>0.60891736160322596</v>
      </c>
      <c r="G146">
        <f t="shared" si="12"/>
        <v>0.85775102384290358</v>
      </c>
      <c r="H146" s="3">
        <f>IFERROR(VLOOKUP(A146,'GDP Data'!A$2:Q$144,3,FALSE),"Not Found")</f>
        <v>23273640257.1968</v>
      </c>
      <c r="I146">
        <f t="shared" si="13"/>
        <v>2.1993757995238798E-3</v>
      </c>
      <c r="J146">
        <f t="shared" si="14"/>
        <v>-0.60671798580370206</v>
      </c>
    </row>
    <row r="147" spans="1:10" x14ac:dyDescent="0.25">
      <c r="A147" t="s">
        <v>194</v>
      </c>
      <c r="B147">
        <f>('CON Score and Page Rank'!EQ181-'MIN and MAX'!B$31)/('MIN and MAX'!F$31-'MIN and MAX'!B$31)</f>
        <v>3.050555535973928E-2</v>
      </c>
      <c r="C147">
        <f>('CON Score and Page Rank'!ER181-'MIN and MAX'!C$31)/('MIN and MAX'!G$31-'MIN and MAX'!C$31)</f>
        <v>3.8661645715195522E-2</v>
      </c>
      <c r="D147">
        <f>('CON Score and Page Rank'!ES181-'MIN and MAX'!D$31)/('MIN and MAX'!H$31-'MIN and MAX'!D$31)</f>
        <v>0.93845371312309256</v>
      </c>
      <c r="E147">
        <f t="shared" si="10"/>
        <v>8.1560903554562421E-3</v>
      </c>
      <c r="F147">
        <f t="shared" si="11"/>
        <v>0.60888169012624127</v>
      </c>
      <c r="G147">
        <f t="shared" si="12"/>
        <v>0.90794815776335325</v>
      </c>
      <c r="H147" s="3">
        <f>IFERROR(VLOOKUP(A147,'GDP Data'!A$2:Q$144,3,FALSE),"Not Found")</f>
        <v>201751148417.10199</v>
      </c>
      <c r="I147">
        <f t="shared" si="13"/>
        <v>1.9065629117366509E-2</v>
      </c>
      <c r="J147">
        <f t="shared" si="14"/>
        <v>-0.58981606100887474</v>
      </c>
    </row>
    <row r="148" spans="1:10" x14ac:dyDescent="0.25">
      <c r="A148" t="s">
        <v>137</v>
      </c>
      <c r="B148">
        <f>('CON Score and Page Rank'!EQ123-'MIN and MAX'!B$31)/('MIN and MAX'!F$31-'MIN and MAX'!B$31)</f>
        <v>4.1712578122607901E-5</v>
      </c>
      <c r="C148">
        <f>('CON Score and Page Rank'!ER123-'MIN and MAX'!C$31)/('MIN and MAX'!G$31-'MIN and MAX'!C$31)</f>
        <v>7.9657406228490369E-3</v>
      </c>
      <c r="D148">
        <f>('CON Score and Page Rank'!ES123-'MIN and MAX'!D$31)/('MIN and MAX'!H$31-'MIN and MAX'!D$31)</f>
        <v>0.30467955239064087</v>
      </c>
      <c r="E148">
        <f t="shared" si="10"/>
        <v>7.9240280447264288E-3</v>
      </c>
      <c r="F148">
        <f t="shared" si="11"/>
        <v>0.60867720351090893</v>
      </c>
      <c r="G148">
        <f t="shared" si="12"/>
        <v>0.30463783981251824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115</v>
      </c>
      <c r="B149">
        <f>('CON Score and Page Rank'!EQ101-'MIN and MAX'!B$31)/('MIN and MAX'!F$31-'MIN and MAX'!B$31)</f>
        <v>3.4447256085281847E-2</v>
      </c>
      <c r="C149">
        <f>('CON Score and Page Rank'!ER101-'MIN and MAX'!C$31)/('MIN and MAX'!G$31-'MIN and MAX'!C$31)</f>
        <v>4.1749977330315678E-2</v>
      </c>
      <c r="D149">
        <f>('CON Score and Page Rank'!ES101-'MIN and MAX'!D$31)/('MIN and MAX'!H$31-'MIN and MAX'!D$31)</f>
        <v>0.99186164801627674</v>
      </c>
      <c r="E149">
        <f t="shared" si="10"/>
        <v>7.3027212450338316E-3</v>
      </c>
      <c r="F149">
        <f t="shared" si="11"/>
        <v>0.60812972587805869</v>
      </c>
      <c r="G149">
        <f t="shared" si="12"/>
        <v>0.95741439193099487</v>
      </c>
      <c r="H149" s="3">
        <f>IFERROR(VLOOKUP(A149,'GDP Data'!A$2:Q$144,3,FALSE),"Not Found")</f>
        <v>135429607036.658</v>
      </c>
      <c r="I149">
        <f t="shared" si="13"/>
        <v>1.2798195596554712E-2</v>
      </c>
      <c r="J149">
        <f t="shared" si="14"/>
        <v>-0.59533153028150398</v>
      </c>
    </row>
    <row r="150" spans="1:10" x14ac:dyDescent="0.25">
      <c r="A150" t="s">
        <v>39</v>
      </c>
      <c r="B150">
        <f>('CON Score and Page Rank'!EQ25-'MIN and MAX'!B$31)/('MIN and MAX'!F$31-'MIN and MAX'!B$31)</f>
        <v>2.077428903755974E-5</v>
      </c>
      <c r="C150">
        <f>('CON Score and Page Rank'!ER25-'MIN and MAX'!C$31)/('MIN and MAX'!G$31-'MIN and MAX'!C$31)</f>
        <v>7.1215111219437612E-3</v>
      </c>
      <c r="D150">
        <f>('CON Score and Page Rank'!ES25-'MIN and MAX'!D$31)/('MIN and MAX'!H$31-'MIN and MAX'!D$31)</f>
        <v>0.20701932858596134</v>
      </c>
      <c r="E150">
        <f t="shared" si="10"/>
        <v>7.1007368329062013E-3</v>
      </c>
      <c r="F150">
        <f t="shared" si="11"/>
        <v>0.60795174303950139</v>
      </c>
      <c r="G150">
        <f t="shared" si="12"/>
        <v>0.20699855429692376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153</v>
      </c>
      <c r="B151">
        <f>('CON Score and Page Rank'!EQ138-'MIN and MAX'!B$31)/('MIN and MAX'!F$31-'MIN and MAX'!B$31)</f>
        <v>1.4441115230838817E-6</v>
      </c>
      <c r="C151">
        <f>('CON Score and Page Rank'!ER138-'MIN and MAX'!C$31)/('MIN and MAX'!G$31-'MIN and MAX'!C$31)</f>
        <v>7.0211893863277239E-3</v>
      </c>
      <c r="D151">
        <f>('CON Score and Page Rank'!ES138-'MIN and MAX'!D$31)/('MIN and MAX'!H$31-'MIN and MAX'!D$31)</f>
        <v>0.21414038657171922</v>
      </c>
      <c r="E151">
        <f t="shared" si="10"/>
        <v>7.01974527480464E-3</v>
      </c>
      <c r="F151">
        <f t="shared" si="11"/>
        <v>0.60788037561437058</v>
      </c>
      <c r="G151">
        <f t="shared" si="12"/>
        <v>0.21413894246019613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113</v>
      </c>
      <c r="B152">
        <f>('CON Score and Page Rank'!EQ99-'MIN and MAX'!B$31)/('MIN and MAX'!F$31-'MIN and MAX'!B$31)</f>
        <v>4.0590228717864224E-5</v>
      </c>
      <c r="C152">
        <f>('CON Score and Page Rank'!ER99-'MIN and MAX'!C$31)/('MIN and MAX'!G$31-'MIN and MAX'!C$31)</f>
        <v>6.6688573685748775E-3</v>
      </c>
      <c r="D152">
        <f>('CON Score and Page Rank'!ES99-'MIN and MAX'!D$31)/('MIN and MAX'!H$31-'MIN and MAX'!D$31)</f>
        <v>0.28077314343845372</v>
      </c>
      <c r="E152">
        <f t="shared" si="10"/>
        <v>6.6282671398570133E-3</v>
      </c>
      <c r="F152">
        <f t="shared" si="11"/>
        <v>0.60753541637243114</v>
      </c>
      <c r="G152">
        <f t="shared" si="12"/>
        <v>0.28073255320973584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212</v>
      </c>
      <c r="B153">
        <f>('CON Score and Page Rank'!EQ198-'MIN and MAX'!B$31)/('MIN and MAX'!F$31-'MIN and MAX'!B$31)</f>
        <v>2.7719038000186226E-5</v>
      </c>
      <c r="C153">
        <f>('CON Score and Page Rank'!ER198-'MIN and MAX'!C$31)/('MIN and MAX'!G$31-'MIN and MAX'!C$31)</f>
        <v>6.4934682325604775E-3</v>
      </c>
      <c r="D153">
        <f>('CON Score and Page Rank'!ES198-'MIN and MAX'!D$31)/('MIN and MAX'!H$31-'MIN and MAX'!D$31)</f>
        <v>0.21515768056968465</v>
      </c>
      <c r="E153">
        <f t="shared" si="10"/>
        <v>6.4657491945602913E-3</v>
      </c>
      <c r="F153">
        <f t="shared" si="11"/>
        <v>0.60739221024619727</v>
      </c>
      <c r="G153">
        <f t="shared" si="12"/>
        <v>0.21512996153168445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133</v>
      </c>
      <c r="B154">
        <f>('CON Score and Page Rank'!EQ119-'MIN and MAX'!B$31)/('MIN and MAX'!F$31-'MIN and MAX'!B$31)</f>
        <v>4.8619992764478335E-5</v>
      </c>
      <c r="C154">
        <f>('CON Score and Page Rank'!ER119-'MIN and MAX'!C$31)/('MIN and MAX'!G$31-'MIN and MAX'!C$31)</f>
        <v>6.3830136197462967E-3</v>
      </c>
      <c r="D154">
        <f>('CON Score and Page Rank'!ES119-'MIN and MAX'!D$31)/('MIN and MAX'!H$31-'MIN and MAX'!D$31)</f>
        <v>0.28687690742624616</v>
      </c>
      <c r="E154">
        <f t="shared" si="10"/>
        <v>6.3343936269818187E-3</v>
      </c>
      <c r="F154">
        <f t="shared" si="11"/>
        <v>0.60727646350845821</v>
      </c>
      <c r="G154">
        <f t="shared" si="12"/>
        <v>0.28682828743348171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173</v>
      </c>
      <c r="B155">
        <f>('CON Score and Page Rank'!EQ159-'MIN and MAX'!B$31)/('MIN and MAX'!F$31-'MIN and MAX'!B$31)</f>
        <v>1.1548428076826552E-5</v>
      </c>
      <c r="C155">
        <f>('CON Score and Page Rank'!ER159-'MIN and MAX'!C$31)/('MIN and MAX'!G$31-'MIN and MAX'!C$31)</f>
        <v>6.1105852774875069E-3</v>
      </c>
      <c r="D155">
        <f>('CON Score and Page Rank'!ES159-'MIN and MAX'!D$31)/('MIN and MAX'!H$31-'MIN and MAX'!D$31)</f>
        <v>0.14547304170905392</v>
      </c>
      <c r="E155">
        <f t="shared" si="10"/>
        <v>6.0990368494106802E-3</v>
      </c>
      <c r="F155">
        <f t="shared" si="11"/>
        <v>0.60706907390396059</v>
      </c>
      <c r="G155">
        <f t="shared" si="12"/>
        <v>0.1454614932809771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108</v>
      </c>
      <c r="B156">
        <f>('CON Score and Page Rank'!EQ94-'MIN and MAX'!B$31)/('MIN and MAX'!F$31-'MIN and MAX'!B$31)</f>
        <v>5.7562740768125407E-6</v>
      </c>
      <c r="C156">
        <f>('CON Score and Page Rank'!ER94-'MIN and MAX'!C$31)/('MIN and MAX'!G$31-'MIN and MAX'!C$31)</f>
        <v>6.0520373652773454E-3</v>
      </c>
      <c r="D156">
        <f>('CON Score and Page Rank'!ES94-'MIN and MAX'!D$31)/('MIN and MAX'!H$31-'MIN and MAX'!D$31)</f>
        <v>0.21922685656154628</v>
      </c>
      <c r="E156">
        <f t="shared" si="10"/>
        <v>6.0462810912005329E-3</v>
      </c>
      <c r="F156">
        <f t="shared" si="11"/>
        <v>0.60702258705134859</v>
      </c>
      <c r="G156">
        <f t="shared" si="12"/>
        <v>0.21922110028746947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170</v>
      </c>
      <c r="B157">
        <f>('CON Score and Page Rank'!EQ156-'MIN and MAX'!B$31)/('MIN and MAX'!F$31-'MIN and MAX'!B$31)</f>
        <v>2.4449854570765032E-5</v>
      </c>
      <c r="C157">
        <f>('CON Score and Page Rank'!ER156-'MIN and MAX'!C$31)/('MIN and MAX'!G$31-'MIN and MAX'!C$31)</f>
        <v>5.8026083242080605E-3</v>
      </c>
      <c r="D157">
        <f>('CON Score and Page Rank'!ES156-'MIN and MAX'!D$31)/('MIN and MAX'!H$31-'MIN and MAX'!D$31)</f>
        <v>0.26551373346897256</v>
      </c>
      <c r="E157">
        <f t="shared" si="10"/>
        <v>5.7781584696372955E-3</v>
      </c>
      <c r="F157">
        <f t="shared" si="11"/>
        <v>0.60678632513012121</v>
      </c>
      <c r="G157">
        <f t="shared" si="12"/>
        <v>0.26548928361440177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209</v>
      </c>
      <c r="B158">
        <f>('CON Score and Page Rank'!EQ195-'MIN and MAX'!B$31)/('MIN and MAX'!F$31-'MIN and MAX'!B$31)</f>
        <v>2.1024271906148815E-5</v>
      </c>
      <c r="C158">
        <f>('CON Score and Page Rank'!ER195-'MIN and MAX'!C$31)/('MIN and MAX'!G$31-'MIN and MAX'!C$31)</f>
        <v>5.7833291471990969E-3</v>
      </c>
      <c r="D158">
        <f>('CON Score and Page Rank'!ES195-'MIN and MAX'!D$31)/('MIN and MAX'!H$31-'MIN and MAX'!D$31)</f>
        <v>0.20295015259409971</v>
      </c>
      <c r="E158">
        <f t="shared" si="10"/>
        <v>5.7623048752929477E-3</v>
      </c>
      <c r="F158">
        <f t="shared" si="11"/>
        <v>0.60677235540001662</v>
      </c>
      <c r="G158">
        <f t="shared" si="12"/>
        <v>0.20292912832219356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205</v>
      </c>
      <c r="B159">
        <f>('CON Score and Page Rank'!EQ191-'MIN and MAX'!B$31)/('MIN and MAX'!F$31-'MIN and MAX'!B$31)</f>
        <v>6.4227183259060887E-6</v>
      </c>
      <c r="C159">
        <f>('CON Score and Page Rank'!ER191-'MIN and MAX'!C$31)/('MIN and MAX'!G$31-'MIN and MAX'!C$31)</f>
        <v>5.3894995022444291E-3</v>
      </c>
      <c r="D159">
        <f>('CON Score and Page Rank'!ES191-'MIN and MAX'!D$31)/('MIN and MAX'!H$31-'MIN and MAX'!D$31)</f>
        <v>0.14292980671414038</v>
      </c>
      <c r="E159">
        <f t="shared" si="10"/>
        <v>5.3830767839185226E-3</v>
      </c>
      <c r="F159">
        <f t="shared" si="11"/>
        <v>0.60643819054317183</v>
      </c>
      <c r="G159">
        <f t="shared" si="12"/>
        <v>0.14292338399581447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114</v>
      </c>
      <c r="B160">
        <f>('CON Score and Page Rank'!EQ100-'MIN and MAX'!B$31)/('MIN and MAX'!F$31-'MIN and MAX'!B$31)</f>
        <v>3.1804167382430754E-5</v>
      </c>
      <c r="C160">
        <f>('CON Score and Page Rank'!ER100-'MIN and MAX'!C$31)/('MIN and MAX'!G$31-'MIN and MAX'!C$31)</f>
        <v>5.4014202668046241E-3</v>
      </c>
      <c r="D160">
        <f>('CON Score and Page Rank'!ES100-'MIN and MAX'!D$31)/('MIN and MAX'!H$31-'MIN and MAX'!D$31)</f>
        <v>0.14292980671414038</v>
      </c>
      <c r="E160">
        <f t="shared" si="10"/>
        <v>5.3696160994221934E-3</v>
      </c>
      <c r="F160">
        <f t="shared" si="11"/>
        <v>0.60642632937621177</v>
      </c>
      <c r="G160">
        <f t="shared" si="12"/>
        <v>0.14289800254675794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190</v>
      </c>
      <c r="B161">
        <f>('CON Score and Page Rank'!EQ176-'MIN and MAX'!B$31)/('MIN and MAX'!F$31-'MIN and MAX'!B$31)</f>
        <v>3.1788564093965195E-2</v>
      </c>
      <c r="C161">
        <f>('CON Score and Page Rank'!ER176-'MIN and MAX'!C$31)/('MIN and MAX'!G$31-'MIN and MAX'!C$31)</f>
        <v>3.6718304218047969E-2</v>
      </c>
      <c r="D161">
        <f>('CON Score and Page Rank'!ES176-'MIN and MAX'!D$31)/('MIN and MAX'!H$31-'MIN and MAX'!D$31)</f>
        <v>0.93641912512716174</v>
      </c>
      <c r="E161">
        <f t="shared" si="10"/>
        <v>4.9297401240827737E-3</v>
      </c>
      <c r="F161">
        <f t="shared" si="11"/>
        <v>0.60603872335315578</v>
      </c>
      <c r="G161">
        <f t="shared" si="12"/>
        <v>0.9046305610331965</v>
      </c>
      <c r="H161" s="3">
        <f>IFERROR(VLOOKUP(A161,'GDP Data'!A$2:Q$144,3,FALSE),"Not Found")</f>
        <v>40394824679.123199</v>
      </c>
      <c r="I161">
        <f t="shared" si="13"/>
        <v>3.8173400827488046E-3</v>
      </c>
      <c r="J161">
        <f t="shared" si="14"/>
        <v>-0.60222138327040697</v>
      </c>
    </row>
    <row r="162" spans="1:10" x14ac:dyDescent="0.25">
      <c r="A162" t="s">
        <v>165</v>
      </c>
      <c r="B162">
        <f>('CON Score and Page Rank'!EQ150-'MIN and MAX'!B$31)/('MIN and MAX'!F$31-'MIN and MAX'!B$31)</f>
        <v>3.5363426067224484E-5</v>
      </c>
      <c r="C162">
        <f>('CON Score and Page Rank'!ER150-'MIN and MAX'!C$31)/('MIN and MAX'!G$31-'MIN and MAX'!C$31)</f>
        <v>4.9166652402212506E-3</v>
      </c>
      <c r="D162">
        <f>('CON Score and Page Rank'!ES150-'MIN and MAX'!D$31)/('MIN and MAX'!H$31-'MIN and MAX'!D$31)</f>
        <v>0.13173957273652084</v>
      </c>
      <c r="E162">
        <f t="shared" si="10"/>
        <v>4.8813018141540265E-3</v>
      </c>
      <c r="F162">
        <f t="shared" si="11"/>
        <v>0.60599604091145032</v>
      </c>
      <c r="G162">
        <f t="shared" si="12"/>
        <v>0.13170420931045362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106</v>
      </c>
      <c r="B163">
        <f>('CON Score and Page Rank'!EQ92-'MIN and MAX'!B$31)/('MIN and MAX'!F$31-'MIN and MAX'!B$31)</f>
        <v>1.3283944853280486E-5</v>
      </c>
      <c r="C163">
        <f>('CON Score and Page Rank'!ER92-'MIN and MAX'!C$31)/('MIN and MAX'!G$31-'MIN and MAX'!C$31)</f>
        <v>4.4055397275050527E-3</v>
      </c>
      <c r="D163">
        <f>('CON Score and Page Rank'!ES92-'MIN and MAX'!D$31)/('MIN and MAX'!H$31-'MIN and MAX'!D$31)</f>
        <v>0.13428280773143439</v>
      </c>
      <c r="E163">
        <f t="shared" si="10"/>
        <v>4.3922557826517718E-3</v>
      </c>
      <c r="F163">
        <f t="shared" si="11"/>
        <v>0.60556510765301164</v>
      </c>
      <c r="G163">
        <f t="shared" si="12"/>
        <v>0.13426952378658111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183</v>
      </c>
      <c r="B164">
        <f>('CON Score and Page Rank'!EQ168-'MIN and MAX'!B$31)/('MIN and MAX'!F$31-'MIN and MAX'!B$31)</f>
        <v>3.4351518654391747E-2</v>
      </c>
      <c r="C164">
        <f>('CON Score and Page Rank'!ER168-'MIN and MAX'!C$31)/('MIN and MAX'!G$31-'MIN and MAX'!C$31)</f>
        <v>3.8519672910042081E-2</v>
      </c>
      <c r="D164">
        <f>('CON Score and Page Rank'!ES168-'MIN and MAX'!D$31)/('MIN and MAX'!H$31-'MIN and MAX'!D$31)</f>
        <v>0.97202441505595116</v>
      </c>
      <c r="E164">
        <f t="shared" si="10"/>
        <v>4.1681542556503345E-3</v>
      </c>
      <c r="F164">
        <f t="shared" si="11"/>
        <v>0.60536763585070463</v>
      </c>
      <c r="G164">
        <f t="shared" si="12"/>
        <v>0.93767289640155937</v>
      </c>
      <c r="H164" s="3">
        <f>IFERROR(VLOOKUP(A164,'GDP Data'!A$2:Q$144,3,FALSE),"Not Found")</f>
        <v>53749989092.019699</v>
      </c>
      <c r="I164">
        <f t="shared" si="13"/>
        <v>5.0794127574050277E-3</v>
      </c>
      <c r="J164">
        <f t="shared" si="14"/>
        <v>-0.60028822309329966</v>
      </c>
    </row>
    <row r="165" spans="1:10" x14ac:dyDescent="0.25">
      <c r="A165" t="s">
        <v>73</v>
      </c>
      <c r="B165">
        <f>('CON Score and Page Rank'!EQ59-'MIN and MAX'!B$31)/('MIN and MAX'!F$31-'MIN and MAX'!B$31)</f>
        <v>5.1094338387823695E-6</v>
      </c>
      <c r="C165">
        <f>('CON Score and Page Rank'!ER59-'MIN and MAX'!C$31)/('MIN and MAX'!G$31-'MIN and MAX'!C$31)</f>
        <v>4.1115180704946828E-3</v>
      </c>
      <c r="D165">
        <f>('CON Score and Page Rank'!ES59-'MIN and MAX'!D$31)/('MIN and MAX'!H$31-'MIN and MAX'!D$31)</f>
        <v>0.12767039674465921</v>
      </c>
      <c r="E165">
        <f t="shared" si="10"/>
        <v>4.1064086366559005E-3</v>
      </c>
      <c r="F165">
        <f t="shared" si="11"/>
        <v>0.60531322739204518</v>
      </c>
      <c r="G165">
        <f t="shared" si="12"/>
        <v>0.12766528731082044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167</v>
      </c>
      <c r="B166">
        <f>('CON Score and Page Rank'!EQ153-'MIN and MAX'!B$31)/('MIN and MAX'!F$31-'MIN and MAX'!B$31)</f>
        <v>2.8265191630539731E-6</v>
      </c>
      <c r="C166">
        <f>('CON Score and Page Rank'!ER153-'MIN and MAX'!C$31)/('MIN and MAX'!G$31-'MIN and MAX'!C$31)</f>
        <v>4.0099392443367328E-3</v>
      </c>
      <c r="D166">
        <f>('CON Score and Page Rank'!ES153-'MIN and MAX'!D$31)/('MIN and MAX'!H$31-'MIN and MAX'!D$31)</f>
        <v>8.7487283825025436E-2</v>
      </c>
      <c r="E166">
        <f t="shared" si="10"/>
        <v>4.0071127251736791E-3</v>
      </c>
      <c r="F166">
        <f t="shared" si="11"/>
        <v>0.60522573069862917</v>
      </c>
      <c r="G166">
        <f t="shared" si="12"/>
        <v>8.7484457305862379E-2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279</v>
      </c>
      <c r="B167">
        <f>('CON Score and Page Rank'!EQ178-'MIN and MAX'!B$31)/('MIN and MAX'!F$31-'MIN and MAX'!B$31)</f>
        <v>4.2662930765888854E-3</v>
      </c>
      <c r="C167">
        <f>('CON Score and Page Rank'!ER178-'MIN and MAX'!C$31)/('MIN and MAX'!G$31-'MIN and MAX'!C$31)</f>
        <v>8.1233918248696923E-3</v>
      </c>
      <c r="D167">
        <f>('CON Score and Page Rank'!ES178-'MIN and MAX'!D$31)/('MIN and MAX'!H$31-'MIN and MAX'!D$31)</f>
        <v>0.33519837232960326</v>
      </c>
      <c r="E167">
        <f t="shared" si="10"/>
        <v>3.8570987482808069E-3</v>
      </c>
      <c r="F167">
        <f t="shared" si="11"/>
        <v>0.60509354270872717</v>
      </c>
      <c r="G167">
        <f t="shared" si="12"/>
        <v>0.33093207925301438</v>
      </c>
      <c r="H167" s="3">
        <f>IFERROR(VLOOKUP(A167,'GDP Data'!A$2:Q$144,3,FALSE),"Not Found")</f>
        <v>12960538723.7591</v>
      </c>
      <c r="I167">
        <f t="shared" si="13"/>
        <v>1.2247802622545642E-3</v>
      </c>
      <c r="J167">
        <f t="shared" si="14"/>
        <v>-0.60386876244647258</v>
      </c>
    </row>
    <row r="168" spans="1:10" x14ac:dyDescent="0.25">
      <c r="A168" t="s">
        <v>80</v>
      </c>
      <c r="B168">
        <f>('CON Score and Page Rank'!EQ66-'MIN and MAX'!B$31)/('MIN and MAX'!F$31-'MIN and MAX'!B$31)</f>
        <v>1.4589100526668006E-6</v>
      </c>
      <c r="C168">
        <f>('CON Score and Page Rank'!ER66-'MIN and MAX'!C$31)/('MIN and MAX'!G$31-'MIN and MAX'!C$31)</f>
        <v>3.6376415371994117E-3</v>
      </c>
      <c r="D168">
        <f>('CON Score and Page Rank'!ES66-'MIN and MAX'!D$31)/('MIN and MAX'!H$31-'MIN and MAX'!D$31)</f>
        <v>5.188199389623601E-2</v>
      </c>
      <c r="E168">
        <f t="shared" si="10"/>
        <v>3.6361826271467451E-3</v>
      </c>
      <c r="F168">
        <f t="shared" si="11"/>
        <v>0.6048988777942006</v>
      </c>
      <c r="G168">
        <f t="shared" si="12"/>
        <v>5.1880534986183342E-2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140</v>
      </c>
      <c r="B169">
        <f>('CON Score and Page Rank'!EQ126-'MIN and MAX'!B$31)/('MIN and MAX'!F$31-'MIN and MAX'!B$31)</f>
        <v>3.9153226415663711E-2</v>
      </c>
      <c r="C169">
        <f>('CON Score and Page Rank'!ER126-'MIN and MAX'!C$31)/('MIN and MAX'!G$31-'MIN and MAX'!C$31)</f>
        <v>4.2683651210158782E-2</v>
      </c>
      <c r="D169">
        <f>('CON Score and Page Rank'!ES126-'MIN and MAX'!D$31)/('MIN and MAX'!H$31-'MIN and MAX'!D$31)</f>
        <v>0.97202441505595116</v>
      </c>
      <c r="E169">
        <f t="shared" si="10"/>
        <v>3.5304247944950712E-3</v>
      </c>
      <c r="F169">
        <f t="shared" si="11"/>
        <v>0.6048056870422176</v>
      </c>
      <c r="G169">
        <f t="shared" si="12"/>
        <v>0.9328711886402874</v>
      </c>
      <c r="H169" s="3">
        <f>IFERROR(VLOOKUP(A169,'GDP Data'!A$2:Q$144,3,FALSE),"Not Found")</f>
        <v>485441014538.638</v>
      </c>
      <c r="I169">
        <f t="shared" si="13"/>
        <v>4.5874526188160472E-2</v>
      </c>
      <c r="J169">
        <f t="shared" si="14"/>
        <v>-0.55893116085405714</v>
      </c>
    </row>
    <row r="170" spans="1:10" x14ac:dyDescent="0.25">
      <c r="A170" t="s">
        <v>257</v>
      </c>
      <c r="B170">
        <f>('CON Score and Page Rank'!EQ152-'MIN and MAX'!B$31)/('MIN and MAX'!F$31-'MIN and MAX'!B$31)</f>
        <v>4.3022279050201609E-5</v>
      </c>
      <c r="C170">
        <f>('CON Score and Page Rank'!ER152-'MIN and MAX'!C$31)/('MIN and MAX'!G$31-'MIN and MAX'!C$31)</f>
        <v>3.2863074629328214E-3</v>
      </c>
      <c r="D170">
        <f>('CON Score and Page Rank'!ES152-'MIN and MAX'!D$31)/('MIN and MAX'!H$31-'MIN and MAX'!D$31)</f>
        <v>0.10935910478128179</v>
      </c>
      <c r="E170">
        <f t="shared" si="10"/>
        <v>3.2432851838826199E-3</v>
      </c>
      <c r="F170">
        <f t="shared" si="11"/>
        <v>0.60455266789870687</v>
      </c>
      <c r="G170">
        <f t="shared" si="12"/>
        <v>0.10931608250223158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245</v>
      </c>
      <c r="B171">
        <f>('CON Score and Page Rank'!EQ102-'MIN and MAX'!B$31)/('MIN and MAX'!F$31-'MIN and MAX'!B$31)</f>
        <v>7.4152083138358796E-7</v>
      </c>
      <c r="C171">
        <f>('CON Score and Page Rank'!ER102-'MIN and MAX'!C$31)/('MIN and MAX'!G$31-'MIN and MAX'!C$31)</f>
        <v>3.1378639376572199E-3</v>
      </c>
      <c r="D171">
        <f>('CON Score and Page Rank'!ES102-'MIN and MAX'!D$31)/('MIN and MAX'!H$31-'MIN and MAX'!D$31)</f>
        <v>5.4425228891149542E-2</v>
      </c>
      <c r="E171">
        <f t="shared" si="10"/>
        <v>3.1371224168258364E-3</v>
      </c>
      <c r="F171">
        <f t="shared" si="11"/>
        <v>0.60445912033020477</v>
      </c>
      <c r="G171">
        <f t="shared" si="12"/>
        <v>5.4424487370318159E-2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143</v>
      </c>
      <c r="B172">
        <f>('CON Score and Page Rank'!EQ129-'MIN and MAX'!B$31)/('MIN and MAX'!F$31-'MIN and MAX'!B$31)</f>
        <v>1.4830416627562801E-6</v>
      </c>
      <c r="C172">
        <f>('CON Score and Page Rank'!ER129-'MIN and MAX'!C$31)/('MIN and MAX'!G$31-'MIN and MAX'!C$31)</f>
        <v>3.1382640243396371E-3</v>
      </c>
      <c r="D172">
        <f>('CON Score and Page Rank'!ES129-'MIN and MAX'!D$31)/('MIN and MAX'!H$31-'MIN and MAX'!D$31)</f>
        <v>5.4425228891149542E-2</v>
      </c>
      <c r="E172">
        <f t="shared" si="10"/>
        <v>3.1367809826768809E-3</v>
      </c>
      <c r="F172">
        <f t="shared" si="11"/>
        <v>0.60445881946827995</v>
      </c>
      <c r="G172">
        <f t="shared" si="12"/>
        <v>5.4423745849486789E-2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278</v>
      </c>
      <c r="B173">
        <f>('CON Score and Page Rank'!EQ174-'MIN and MAX'!B$31)/('MIN and MAX'!F$31-'MIN and MAX'!B$31)</f>
        <v>8.8197896769051496E-5</v>
      </c>
      <c r="C173">
        <f>('CON Score and Page Rank'!ER174-'MIN and MAX'!C$31)/('MIN and MAX'!G$31-'MIN and MAX'!C$31)</f>
        <v>2.9452722109087862E-3</v>
      </c>
      <c r="D173">
        <f>('CON Score and Page Rank'!ES174-'MIN and MAX'!D$31)/('MIN and MAX'!H$31-'MIN and MAX'!D$31)</f>
        <v>0.17650050864699898</v>
      </c>
      <c r="E173">
        <f t="shared" si="10"/>
        <v>2.8570743141397349E-3</v>
      </c>
      <c r="F173">
        <f t="shared" si="11"/>
        <v>0.60421235001895335</v>
      </c>
      <c r="G173">
        <f t="shared" si="12"/>
        <v>0.17641231075022992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86</v>
      </c>
      <c r="B174">
        <f>('CON Score and Page Rank'!EQ72-'MIN and MAX'!B$31)/('MIN and MAX'!F$31-'MIN and MAX'!B$31)</f>
        <v>2.303513588952025E-6</v>
      </c>
      <c r="C174">
        <f>('CON Score and Page Rank'!ER72-'MIN and MAX'!C$31)/('MIN and MAX'!G$31-'MIN and MAX'!C$31)</f>
        <v>2.7344435784234797E-3</v>
      </c>
      <c r="D174">
        <f>('CON Score and Page Rank'!ES72-'MIN and MAX'!D$31)/('MIN and MAX'!H$31-'MIN and MAX'!D$31)</f>
        <v>0.11037639877924721</v>
      </c>
      <c r="E174">
        <f t="shared" si="10"/>
        <v>2.7321400648345276E-3</v>
      </c>
      <c r="F174">
        <f t="shared" si="11"/>
        <v>0.60410226156168012</v>
      </c>
      <c r="G174">
        <f t="shared" si="12"/>
        <v>0.11037409526565825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109</v>
      </c>
      <c r="B175">
        <f>('CON Score and Page Rank'!EQ95-'MIN and MAX'!B$31)/('MIN and MAX'!F$31-'MIN and MAX'!B$31)</f>
        <v>5.9038560473521063E-6</v>
      </c>
      <c r="C175">
        <f>('CON Score and Page Rank'!ER95-'MIN and MAX'!C$31)/('MIN and MAX'!G$31-'MIN and MAX'!C$31)</f>
        <v>2.7359007123066003E-3</v>
      </c>
      <c r="D175">
        <f>('CON Score and Page Rank'!ES95-'MIN and MAX'!D$31)/('MIN and MAX'!H$31-'MIN and MAX'!D$31)</f>
        <v>0.11037639877924721</v>
      </c>
      <c r="E175">
        <f t="shared" si="10"/>
        <v>2.7299968562592481E-3</v>
      </c>
      <c r="F175">
        <f t="shared" si="11"/>
        <v>0.60410037302809561</v>
      </c>
      <c r="G175">
        <f t="shared" si="12"/>
        <v>0.11037049492319986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191</v>
      </c>
      <c r="B176">
        <f>('CON Score and Page Rank'!EQ177-'MIN and MAX'!B$31)/('MIN and MAX'!F$31-'MIN and MAX'!B$31)</f>
        <v>4.1272117969985277E-2</v>
      </c>
      <c r="C176">
        <f>('CON Score and Page Rank'!ER177-'MIN and MAX'!C$31)/('MIN and MAX'!G$31-'MIN and MAX'!C$31)</f>
        <v>4.3938298040800523E-2</v>
      </c>
      <c r="D176">
        <f>('CON Score and Page Rank'!ES177-'MIN and MAX'!D$31)/('MIN and MAX'!H$31-'MIN and MAX'!D$31)</f>
        <v>0.99186164801627674</v>
      </c>
      <c r="E176">
        <f t="shared" si="10"/>
        <v>2.6661800708152467E-3</v>
      </c>
      <c r="F176">
        <f t="shared" si="11"/>
        <v>0.60404413951729496</v>
      </c>
      <c r="G176">
        <f t="shared" si="12"/>
        <v>0.95058953004629143</v>
      </c>
      <c r="H176" s="3">
        <f>IFERROR(VLOOKUP(A176,'GDP Data'!A$2:Q$144,3,FALSE),"Not Found")</f>
        <v>306602070620.5</v>
      </c>
      <c r="I176">
        <f t="shared" si="13"/>
        <v>2.8974116930337891E-2</v>
      </c>
      <c r="J176">
        <f t="shared" si="14"/>
        <v>-0.57507002258695705</v>
      </c>
    </row>
    <row r="177" spans="1:10" x14ac:dyDescent="0.25">
      <c r="A177" t="s">
        <v>54</v>
      </c>
      <c r="B177">
        <f>('CON Score and Page Rank'!EQ39-'MIN and MAX'!B$31)/('MIN and MAX'!F$31-'MIN and MAX'!B$31)</f>
        <v>4.0599225706861336E-2</v>
      </c>
      <c r="C177">
        <f>('CON Score and Page Rank'!ER39-'MIN and MAX'!C$31)/('MIN and MAX'!G$31-'MIN and MAX'!C$31)</f>
        <v>4.2076060479194273E-2</v>
      </c>
      <c r="D177">
        <f>('CON Score and Page Rank'!ES39-'MIN and MAX'!D$31)/('MIN and MAX'!H$31-'MIN and MAX'!D$31)</f>
        <v>0.88402848423194302</v>
      </c>
      <c r="E177">
        <f t="shared" si="10"/>
        <v>1.476834772332937E-3</v>
      </c>
      <c r="F177">
        <f t="shared" si="11"/>
        <v>0.60299612274204517</v>
      </c>
      <c r="G177">
        <f t="shared" si="12"/>
        <v>0.84342925852508166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132</v>
      </c>
      <c r="B178">
        <f>('CON Score and Page Rank'!EQ118-'MIN and MAX'!B$31)/('MIN and MAX'!F$31-'MIN and MAX'!B$31)</f>
        <v>5.4790700188772755E-6</v>
      </c>
      <c r="C178">
        <f>('CON Score and Page Rank'!ER118-'MIN and MAX'!C$31)/('MIN and MAX'!G$31-'MIN and MAX'!C$31)</f>
        <v>1.4364794081408593E-3</v>
      </c>
      <c r="D178">
        <f>('CON Score and Page Rank'!ES118-'MIN and MAX'!D$31)/('MIN and MAX'!H$31-'MIN and MAX'!D$31)</f>
        <v>0.10834181078331638</v>
      </c>
      <c r="E178">
        <f t="shared" si="10"/>
        <v>1.431000338121982E-3</v>
      </c>
      <c r="F178">
        <f t="shared" si="11"/>
        <v>0.60295573476052411</v>
      </c>
      <c r="G178">
        <f t="shared" si="12"/>
        <v>0.1083363317132975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150</v>
      </c>
      <c r="B179">
        <f>('CON Score and Page Rank'!EQ135-'MIN and MAX'!B$31)/('MIN and MAX'!F$31-'MIN and MAX'!B$31)</f>
        <v>3.6169897119352267E-7</v>
      </c>
      <c r="C179">
        <f>('CON Score and Page Rank'!ER135-'MIN and MAX'!C$31)/('MIN and MAX'!G$31-'MIN and MAX'!C$31)</f>
        <v>8.8891304563781966E-4</v>
      </c>
      <c r="D179">
        <f>('CON Score and Page Rank'!ES135-'MIN and MAX'!D$31)/('MIN and MAX'!H$31-'MIN and MAX'!D$31)</f>
        <v>4.4252288911495422E-2</v>
      </c>
      <c r="E179">
        <f t="shared" si="10"/>
        <v>8.8855134666662619E-4</v>
      </c>
      <c r="F179">
        <f t="shared" si="11"/>
        <v>0.60247774435396351</v>
      </c>
      <c r="G179">
        <f t="shared" si="12"/>
        <v>4.4251927212524231E-2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161</v>
      </c>
      <c r="B180">
        <f>('CON Score and Page Rank'!EQ146-'MIN and MAX'!B$31)/('MIN and MAX'!F$31-'MIN and MAX'!B$31)</f>
        <v>1.3676091103871727E-6</v>
      </c>
      <c r="C180">
        <f>('CON Score and Page Rank'!ER146-'MIN and MAX'!C$31)/('MIN and MAX'!G$31-'MIN and MAX'!C$31)</f>
        <v>0</v>
      </c>
      <c r="D180">
        <f>('CON Score and Page Rank'!ES146-'MIN and MAX'!D$31)/('MIN and MAX'!H$31-'MIN and MAX'!D$31)</f>
        <v>0</v>
      </c>
      <c r="E180">
        <f t="shared" si="10"/>
        <v>-1.3676091103871727E-6</v>
      </c>
      <c r="F180">
        <f t="shared" si="11"/>
        <v>0.60169357343618435</v>
      </c>
      <c r="G180">
        <f t="shared" si="12"/>
        <v>-1.3676091103871727E-6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158</v>
      </c>
      <c r="B181">
        <f>('CON Score and Page Rank'!EQ143-'MIN and MAX'!B$31)/('MIN and MAX'!F$31-'MIN and MAX'!B$31)</f>
        <v>0</v>
      </c>
      <c r="C181">
        <f>('CON Score and Page Rank'!ER143-'MIN and MAX'!C$31)/('MIN and MAX'!G$31-'MIN and MAX'!C$31)</f>
        <v>-3.7229770713732136E-4</v>
      </c>
      <c r="D181">
        <f>('CON Score and Page Rank'!ES143-'MIN and MAX'!D$31)/('MIN and MAX'!H$31-'MIN and MAX'!D$31)</f>
        <v>-3.5605289928789419E-2</v>
      </c>
      <c r="E181">
        <f t="shared" si="10"/>
        <v>-3.7229770713732136E-4</v>
      </c>
      <c r="F181">
        <f t="shared" si="11"/>
        <v>0.60136672053175588</v>
      </c>
      <c r="G181">
        <f t="shared" si="12"/>
        <v>-3.5605289928789419E-2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169</v>
      </c>
      <c r="B182">
        <f>('CON Score and Page Rank'!EQ155-'MIN and MAX'!B$31)/('MIN and MAX'!F$31-'MIN and MAX'!B$31)</f>
        <v>0</v>
      </c>
      <c r="C182">
        <f>('CON Score and Page Rank'!ER155-'MIN and MAX'!C$31)/('MIN and MAX'!G$31-'MIN and MAX'!C$31)</f>
        <v>-3.7229770713732136E-4</v>
      </c>
      <c r="D182">
        <f>('CON Score and Page Rank'!ES155-'MIN and MAX'!D$31)/('MIN and MAX'!H$31-'MIN and MAX'!D$31)</f>
        <v>-3.5605289928789419E-2</v>
      </c>
      <c r="E182">
        <f t="shared" si="10"/>
        <v>-3.7229770713732136E-4</v>
      </c>
      <c r="F182">
        <f t="shared" si="11"/>
        <v>0.60136672053175588</v>
      </c>
      <c r="G182">
        <f t="shared" si="12"/>
        <v>-3.5605289928789419E-2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136</v>
      </c>
      <c r="B183">
        <f>('CON Score and Page Rank'!EQ122-'MIN and MAX'!B$31)/('MIN and MAX'!F$31-'MIN and MAX'!B$31)</f>
        <v>4.8522550071206087E-2</v>
      </c>
      <c r="C183">
        <f>('CON Score and Page Rank'!ER122-'MIN and MAX'!C$31)/('MIN and MAX'!G$31-'MIN and MAX'!C$31)</f>
        <v>4.7220085206187971E-2</v>
      </c>
      <c r="D183">
        <f>('CON Score and Page Rank'!ES122-'MIN and MAX'!D$31)/('MIN and MAX'!H$31-'MIN and MAX'!D$31)</f>
        <v>0.99186164801627674</v>
      </c>
      <c r="E183">
        <f t="shared" si="10"/>
        <v>-1.3024648650181159E-3</v>
      </c>
      <c r="F183">
        <f t="shared" si="11"/>
        <v>0.60054708405907675</v>
      </c>
      <c r="G183">
        <f t="shared" si="12"/>
        <v>0.94333909794507065</v>
      </c>
      <c r="H183" s="3">
        <f>IFERROR(VLOOKUP(A183,'GDP Data'!A$2:Q$144,3,FALSE),"Not Found")</f>
        <v>1339395718862.8899</v>
      </c>
      <c r="I183">
        <f t="shared" si="13"/>
        <v>0.12657386199574017</v>
      </c>
      <c r="J183">
        <f t="shared" si="14"/>
        <v>-0.47397322206333659</v>
      </c>
    </row>
    <row r="184" spans="1:10" x14ac:dyDescent="0.25">
      <c r="A184" t="s">
        <v>181</v>
      </c>
      <c r="B184">
        <f>('CON Score and Page Rank'!EQ166-'MIN and MAX'!B$31)/('MIN and MAX'!F$31-'MIN and MAX'!B$31)</f>
        <v>4.5921902439189213E-2</v>
      </c>
      <c r="C184">
        <f>('CON Score and Page Rank'!ER166-'MIN and MAX'!C$31)/('MIN and MAX'!G$31-'MIN and MAX'!C$31)</f>
        <v>4.3594249635949538E-2</v>
      </c>
      <c r="D184">
        <f>('CON Score and Page Rank'!ES166-'MIN and MAX'!D$31)/('MIN and MAX'!H$31-'MIN and MAX'!D$31)</f>
        <v>0.97202441505595116</v>
      </c>
      <c r="E184">
        <f t="shared" si="10"/>
        <v>-2.3276528032396757E-3</v>
      </c>
      <c r="F184">
        <f t="shared" si="11"/>
        <v>0.59964371801524485</v>
      </c>
      <c r="G184">
        <f t="shared" si="12"/>
        <v>0.92610251261676191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189</v>
      </c>
      <c r="B185">
        <f>('CON Score and Page Rank'!EQ175-'MIN and MAX'!B$31)/('MIN and MAX'!F$31-'MIN and MAX'!B$31)</f>
        <v>4.6506122717811654E-2</v>
      </c>
      <c r="C185">
        <f>('CON Score and Page Rank'!ER175-'MIN and MAX'!C$31)/('MIN and MAX'!G$31-'MIN and MAX'!C$31)</f>
        <v>4.3650667541219781E-2</v>
      </c>
      <c r="D185">
        <f>('CON Score and Page Rank'!ES175-'MIN and MAX'!D$31)/('MIN and MAX'!H$31-'MIN and MAX'!D$31)</f>
        <v>0.93641912512716174</v>
      </c>
      <c r="E185">
        <f t="shared" si="10"/>
        <v>-2.8554551765918729E-3</v>
      </c>
      <c r="F185">
        <f t="shared" si="11"/>
        <v>0.59917863378613523</v>
      </c>
      <c r="G185">
        <f t="shared" si="12"/>
        <v>0.88991300240935012</v>
      </c>
      <c r="H185" s="3">
        <f>IFERROR(VLOOKUP(A185,'GDP Data'!A$2:Q$144,3,FALSE),"Not Found")</f>
        <v>190905493539.168</v>
      </c>
      <c r="I185">
        <f t="shared" si="13"/>
        <v>1.8040706904729833E-2</v>
      </c>
      <c r="J185">
        <f t="shared" si="14"/>
        <v>-0.58113792688140542</v>
      </c>
    </row>
    <row r="186" spans="1:10" x14ac:dyDescent="0.25">
      <c r="A186" t="s">
        <v>22</v>
      </c>
      <c r="B186">
        <f>('CON Score and Page Rank'!EQ13-'MIN and MAX'!B$31)/('MIN and MAX'!F$31-'MIN and MAX'!B$31)</f>
        <v>5.6853206363115201E-2</v>
      </c>
      <c r="C186">
        <f>('CON Score and Page Rank'!ER13-'MIN and MAX'!C$31)/('MIN and MAX'!G$31-'MIN and MAX'!C$31)</f>
        <v>4.9399123223674804E-2</v>
      </c>
      <c r="D186">
        <f>('CON Score and Page Rank'!ES13-'MIN and MAX'!D$31)/('MIN and MAX'!H$31-'MIN and MAX'!D$31)</f>
        <v>1</v>
      </c>
      <c r="E186">
        <f t="shared" si="10"/>
        <v>-7.454083139440397E-3</v>
      </c>
      <c r="F186">
        <f t="shared" si="11"/>
        <v>0.59512645545378018</v>
      </c>
      <c r="G186">
        <f t="shared" si="12"/>
        <v>0.94314679363688481</v>
      </c>
      <c r="H186" s="3">
        <f>IFERROR(VLOOKUP(A186,'GDP Data'!A$2:Q$144,3,FALSE),"Not Found")</f>
        <v>129533107311.811</v>
      </c>
      <c r="I186">
        <f t="shared" si="13"/>
        <v>1.2240972117399256E-2</v>
      </c>
      <c r="J186">
        <f t="shared" si="14"/>
        <v>-0.58288548333638091</v>
      </c>
    </row>
    <row r="187" spans="1:10" x14ac:dyDescent="0.25">
      <c r="A187" t="s">
        <v>60</v>
      </c>
      <c r="B187">
        <f>('CON Score and Page Rank'!EQ46-'MIN and MAX'!B$31)/('MIN and MAX'!F$31-'MIN and MAX'!B$31)</f>
        <v>6.131410950146686E-2</v>
      </c>
      <c r="C187">
        <f>('CON Score and Page Rank'!ER46-'MIN and MAX'!C$31)/('MIN and MAX'!G$31-'MIN and MAX'!C$31)</f>
        <v>5.2998899738891159E-2</v>
      </c>
      <c r="D187">
        <f>('CON Score and Page Rank'!ES46-'MIN and MAX'!D$31)/('MIN and MAX'!H$31-'MIN and MAX'!D$31)</f>
        <v>0.99186164801627674</v>
      </c>
      <c r="E187">
        <f t="shared" si="10"/>
        <v>-8.315209762575701E-3</v>
      </c>
      <c r="F187">
        <f t="shared" si="11"/>
        <v>0.59436765550912862</v>
      </c>
      <c r="G187">
        <f t="shared" si="12"/>
        <v>0.93054753851480987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-0.58588196856282904</v>
      </c>
    </row>
    <row r="188" spans="1:10" x14ac:dyDescent="0.25">
      <c r="A188" t="s">
        <v>27</v>
      </c>
      <c r="B188">
        <f>('CON Score and Page Rank'!EQ14-'MIN and MAX'!B$31)/('MIN and MAX'!F$31-'MIN and MAX'!B$31)</f>
        <v>7.1175998014152225E-2</v>
      </c>
      <c r="C188">
        <f>('CON Score and Page Rank'!ER14-'MIN and MAX'!C$31)/('MIN and MAX'!G$31-'MIN and MAX'!C$31)</f>
        <v>5.8592258181755605E-2</v>
      </c>
      <c r="D188">
        <f>('CON Score and Page Rank'!ES14-'MIN and MAX'!D$31)/('MIN and MAX'!H$31-'MIN and MAX'!D$31)</f>
        <v>0.93845371312309256</v>
      </c>
      <c r="E188">
        <f t="shared" si="10"/>
        <v>-1.258373983239662E-2</v>
      </c>
      <c r="F188">
        <f t="shared" si="11"/>
        <v>0.59060634991979366</v>
      </c>
      <c r="G188">
        <f t="shared" si="12"/>
        <v>0.86727771510894036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-0.57772502315458918</v>
      </c>
    </row>
    <row r="189" spans="1:10" x14ac:dyDescent="0.25">
      <c r="A189" t="s">
        <v>200</v>
      </c>
      <c r="B189">
        <f>('CON Score and Page Rank'!EQ186-'MIN and MAX'!B$31)/('MIN and MAX'!F$31-'MIN and MAX'!B$31)</f>
        <v>7.47064262099532E-2</v>
      </c>
      <c r="C189">
        <f>('CON Score and Page Rank'!ER186-'MIN and MAX'!C$31)/('MIN and MAX'!G$31-'MIN and MAX'!C$31)</f>
        <v>6.0219591440118153E-2</v>
      </c>
      <c r="D189">
        <f>('CON Score and Page Rank'!ES186-'MIN and MAX'!D$31)/('MIN and MAX'!H$31-'MIN and MAX'!D$31)</f>
        <v>0.99186164801627674</v>
      </c>
      <c r="E189">
        <f t="shared" si="10"/>
        <v>-1.4486834769835047E-2</v>
      </c>
      <c r="F189">
        <f t="shared" si="11"/>
        <v>0.58892939754786799</v>
      </c>
      <c r="G189">
        <f t="shared" si="12"/>
        <v>0.91715522180632358</v>
      </c>
      <c r="H189" s="3">
        <f>IFERROR(VLOOKUP(A189,'GDP Data'!A$2:Q$144,3,FALSE),"Not Found")</f>
        <v>559983704094.17004</v>
      </c>
      <c r="I189">
        <f t="shared" si="13"/>
        <v>5.2918864144237708E-2</v>
      </c>
      <c r="J189">
        <f t="shared" si="14"/>
        <v>-0.53601053340363025</v>
      </c>
    </row>
    <row r="190" spans="1:10" x14ac:dyDescent="0.25">
      <c r="A190" t="s">
        <v>33</v>
      </c>
      <c r="B190">
        <f>('CON Score and Page Rank'!EQ19-'MIN and MAX'!B$31)/('MIN and MAX'!F$31-'MIN and MAX'!B$31)</f>
        <v>8.1759437703854243E-2</v>
      </c>
      <c r="C190">
        <f>('CON Score and Page Rank'!ER19-'MIN and MAX'!C$31)/('MIN and MAX'!G$31-'MIN and MAX'!C$31)</f>
        <v>6.2560015559734797E-2</v>
      </c>
      <c r="D190">
        <f>('CON Score and Page Rank'!ES19-'MIN and MAX'!D$31)/('MIN and MAX'!H$31-'MIN and MAX'!D$31)</f>
        <v>1</v>
      </c>
      <c r="E190">
        <f t="shared" si="10"/>
        <v>-1.9199422144119446E-2</v>
      </c>
      <c r="F190">
        <f t="shared" si="11"/>
        <v>0.58477680146884614</v>
      </c>
      <c r="G190">
        <f t="shared" si="12"/>
        <v>0.91824056229614581</v>
      </c>
      <c r="H190" s="3">
        <f>IFERROR(VLOOKUP(A190,'GDP Data'!A$2:Q$144,3,FALSE),"Not Found")</f>
        <v>173972218824.02701</v>
      </c>
      <c r="I190">
        <f t="shared" si="13"/>
        <v>1.6440500224399524E-2</v>
      </c>
      <c r="J190">
        <f t="shared" si="14"/>
        <v>-0.56833630124444667</v>
      </c>
    </row>
    <row r="191" spans="1:10" x14ac:dyDescent="0.25">
      <c r="A191" t="s">
        <v>21</v>
      </c>
      <c r="B191">
        <f>('CON Score and Page Rank'!EQ12-'MIN and MAX'!B$31)/('MIN and MAX'!F$31-'MIN and MAX'!B$31)</f>
        <v>8.1087173219844058E-2</v>
      </c>
      <c r="C191">
        <f>('CON Score and Page Rank'!ER12-'MIN and MAX'!C$31)/('MIN and MAX'!G$31-'MIN and MAX'!C$31)</f>
        <v>6.0572747500043586E-2</v>
      </c>
      <c r="D191">
        <f>('CON Score and Page Rank'!ES12-'MIN and MAX'!D$31)/('MIN and MAX'!H$31-'MIN and MAX'!D$31)</f>
        <v>0.98016276703967442</v>
      </c>
      <c r="E191">
        <f t="shared" si="10"/>
        <v>-2.0514425719800472E-2</v>
      </c>
      <c r="F191">
        <f t="shared" si="11"/>
        <v>0.58361805824382484</v>
      </c>
      <c r="G191">
        <f t="shared" si="12"/>
        <v>0.89907559381983038</v>
      </c>
      <c r="H191" s="3">
        <f>IFERROR(VLOOKUP(A191,'GDP Data'!A$2:Q$144,3,FALSE),"Not Found")</f>
        <v>164791442543.375</v>
      </c>
      <c r="I191">
        <f t="shared" si="13"/>
        <v>1.5572910240651064E-2</v>
      </c>
      <c r="J191">
        <f t="shared" si="14"/>
        <v>-0.56804514800317374</v>
      </c>
    </row>
    <row r="192" spans="1:10" x14ac:dyDescent="0.25">
      <c r="A192" t="s">
        <v>42</v>
      </c>
      <c r="B192">
        <f>('CON Score and Page Rank'!EQ27-'MIN and MAX'!B$31)/('MIN and MAX'!F$31-'MIN and MAX'!B$31)</f>
        <v>6.520856942350492E-2</v>
      </c>
      <c r="C192">
        <f>('CON Score and Page Rank'!ER27-'MIN and MAX'!C$31)/('MIN and MAX'!G$31-'MIN and MAX'!C$31)</f>
        <v>4.1782084286579632E-2</v>
      </c>
      <c r="D192">
        <f>('CON Score and Page Rank'!ES27-'MIN and MAX'!D$31)/('MIN and MAX'!H$31-'MIN and MAX'!D$31)</f>
        <v>0.99186164801627674</v>
      </c>
      <c r="E192">
        <f t="shared" si="10"/>
        <v>-2.3426485136925287E-2</v>
      </c>
      <c r="F192">
        <f t="shared" si="11"/>
        <v>0.5810520354718296</v>
      </c>
      <c r="G192">
        <f t="shared" si="12"/>
        <v>0.9266530785927718</v>
      </c>
      <c r="H192" s="3">
        <f>IFERROR(VLOOKUP(A192,'GDP Data'!A$2:Q$144,3,FALSE),"Not Found")</f>
        <v>53872425916.624802</v>
      </c>
      <c r="I192">
        <f t="shared" si="13"/>
        <v>5.0909831256856723E-3</v>
      </c>
      <c r="J192">
        <f t="shared" si="14"/>
        <v>-0.57596105234614392</v>
      </c>
    </row>
    <row r="193" spans="1:10" x14ac:dyDescent="0.25">
      <c r="A193" t="s">
        <v>162</v>
      </c>
      <c r="B193">
        <f>('CON Score and Page Rank'!EQ147-'MIN and MAX'!B$31)/('MIN and MAX'!F$31-'MIN and MAX'!B$31)</f>
        <v>9.3639214794420847E-2</v>
      </c>
      <c r="C193">
        <f>('CON Score and Page Rank'!ER147-'MIN and MAX'!C$31)/('MIN and MAX'!G$31-'MIN and MAX'!C$31)</f>
        <v>6.9692538158324172E-2</v>
      </c>
      <c r="D193">
        <f>('CON Score and Page Rank'!ES147-'MIN and MAX'!D$31)/('MIN and MAX'!H$31-'MIN and MAX'!D$31)</f>
        <v>0.99186164801627674</v>
      </c>
      <c r="E193">
        <f t="shared" si="10"/>
        <v>-2.3946676636096675E-2</v>
      </c>
      <c r="F193">
        <f t="shared" si="11"/>
        <v>0.58059365772554372</v>
      </c>
      <c r="G193">
        <f t="shared" si="12"/>
        <v>0.89822243322185591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-0.52883955965682694</v>
      </c>
    </row>
    <row r="194" spans="1:10" x14ac:dyDescent="0.25">
      <c r="A194" t="s">
        <v>52</v>
      </c>
      <c r="B194">
        <f>('CON Score and Page Rank'!EQ37-'MIN and MAX'!B$31)/('MIN and MAX'!F$31-'MIN and MAX'!B$31)</f>
        <v>0.10931218779773261</v>
      </c>
      <c r="C194">
        <f>('CON Score and Page Rank'!ER37-'MIN and MAX'!C$31)/('MIN and MAX'!G$31-'MIN and MAX'!C$31)</f>
        <v>7.8168523421222144E-2</v>
      </c>
      <c r="D194">
        <f>('CON Score and Page Rank'!ES37-'MIN and MAX'!D$31)/('MIN and MAX'!H$31-'MIN and MAX'!D$31)</f>
        <v>0.99186164801627674</v>
      </c>
      <c r="E194">
        <f t="shared" si="10"/>
        <v>-3.1143664376510463E-2</v>
      </c>
      <c r="F194">
        <f t="shared" si="11"/>
        <v>0.57425187969619751</v>
      </c>
      <c r="G194">
        <f t="shared" si="12"/>
        <v>0.88254946021854419</v>
      </c>
      <c r="H194" s="3">
        <f>IFERROR(VLOOKUP(A194,'GDP Data'!A$2:Q$144,3,FALSE),"Not Found")</f>
        <v>169403241524.33701</v>
      </c>
      <c r="I194">
        <f t="shared" si="13"/>
        <v>1.6008728572416343E-2</v>
      </c>
      <c r="J194">
        <f t="shared" si="14"/>
        <v>-0.5582431511237812</v>
      </c>
    </row>
    <row r="195" spans="1:10" x14ac:dyDescent="0.25">
      <c r="A195" t="s">
        <v>216</v>
      </c>
      <c r="B195">
        <f>('CON Score and Page Rank'!EQ202-'MIN and MAX'!B$31)/('MIN and MAX'!F$31-'MIN and MAX'!B$31)</f>
        <v>0.10211000079445039</v>
      </c>
      <c r="C195">
        <f>('CON Score and Page Rank'!ER202-'MIN and MAX'!C$31)/('MIN and MAX'!G$31-'MIN and MAX'!C$31)</f>
        <v>7.0845112874114297E-2</v>
      </c>
      <c r="D195">
        <f>('CON Score and Page Rank'!ES202-'MIN and MAX'!D$31)/('MIN and MAX'!H$31-'MIN and MAX'!D$31)</f>
        <v>0.97202441505595116</v>
      </c>
      <c r="E195">
        <f t="shared" ref="E195:E212" si="15">C195-B195</f>
        <v>-3.126488792033609E-2</v>
      </c>
      <c r="F195">
        <f t="shared" ref="F195:F212" si="16">(E195-MIN(E$3:E$220))/(MAX(E$3:E$220)-MIN(E$3:E$220))</f>
        <v>0.57414506100557294</v>
      </c>
      <c r="G195">
        <f t="shared" ref="G195:G212" si="17">D195-B195</f>
        <v>0.86991441426150073</v>
      </c>
      <c r="H195" s="3">
        <f>IFERROR(VLOOKUP(A195,'GDP Data'!A$2:Q$144,3,FALSE),"Not Found")</f>
        <v>756706300589.79102</v>
      </c>
      <c r="I195">
        <f t="shared" ref="I195:I212" si="18">IFERROR((H195-MIN(H$3:H$220))/(MAX(H$3:H$220)-MIN(H$3:H$220)),"No Value")</f>
        <v>7.1509291476213779E-2</v>
      </c>
      <c r="J195">
        <f t="shared" ref="J195:J212" si="19">IFERROR(I195-F195,"No Value")</f>
        <v>-0.50263576952935918</v>
      </c>
    </row>
    <row r="196" spans="1:10" x14ac:dyDescent="0.25">
      <c r="A196" t="s">
        <v>34</v>
      </c>
      <c r="B196">
        <f>('CON Score and Page Rank'!EQ20-'MIN and MAX'!B$31)/('MIN and MAX'!F$31-'MIN and MAX'!B$31)</f>
        <v>9.1160532099126571E-2</v>
      </c>
      <c r="C196">
        <f>('CON Score and Page Rank'!ER20-'MIN and MAX'!C$31)/('MIN and MAX'!G$31-'MIN and MAX'!C$31)</f>
        <v>5.5791006947027863E-2</v>
      </c>
      <c r="D196">
        <f>('CON Score and Page Rank'!ES20-'MIN and MAX'!D$31)/('MIN and MAX'!H$31-'MIN and MAX'!D$31)</f>
        <v>0.93692777212614442</v>
      </c>
      <c r="E196">
        <f t="shared" si="15"/>
        <v>-3.5369525152098708E-2</v>
      </c>
      <c r="F196">
        <f t="shared" si="16"/>
        <v>0.57052817305832026</v>
      </c>
      <c r="G196">
        <f t="shared" si="17"/>
        <v>0.84576724002701786</v>
      </c>
      <c r="H196" s="3">
        <f>IFERROR(VLOOKUP(A196,'GDP Data'!A$2:Q$144,3,FALSE),"Not Found")</f>
        <v>121604107164.99699</v>
      </c>
      <c r="I196">
        <f t="shared" si="18"/>
        <v>1.1491675881631776E-2</v>
      </c>
      <c r="J196">
        <f t="shared" si="19"/>
        <v>-0.55903649717668846</v>
      </c>
    </row>
    <row r="197" spans="1:10" x14ac:dyDescent="0.25">
      <c r="A197" t="s">
        <v>29</v>
      </c>
      <c r="B197">
        <f>('CON Score and Page Rank'!EQ10-'MIN and MAX'!B$31)/('MIN and MAX'!F$31-'MIN and MAX'!B$31)</f>
        <v>0.23536916287069409</v>
      </c>
      <c r="C197">
        <f>('CON Score and Page Rank'!ER10-'MIN and MAX'!C$31)/('MIN and MAX'!G$31-'MIN and MAX'!C$31)</f>
        <v>0.19788783101575166</v>
      </c>
      <c r="D197">
        <f>('CON Score and Page Rank'!ES10-'MIN and MAX'!D$31)/('MIN and MAX'!H$31-'MIN and MAX'!D$31)</f>
        <v>0.94659206510681582</v>
      </c>
      <c r="E197">
        <f t="shared" si="15"/>
        <v>-3.7481331854942429E-2</v>
      </c>
      <c r="F197">
        <f t="shared" si="16"/>
        <v>0.56866730989815173</v>
      </c>
      <c r="G197">
        <f t="shared" si="17"/>
        <v>0.71122290223612172</v>
      </c>
      <c r="H197" s="3">
        <f>IFERROR(VLOOKUP(A197,'GDP Data'!A$2:Q$144,3,FALSE),"Not Found")</f>
        <v>1168023426056.3799</v>
      </c>
      <c r="I197">
        <f t="shared" si="18"/>
        <v>0.11037905665620985</v>
      </c>
      <c r="J197">
        <f t="shared" si="19"/>
        <v>-0.45828825324194189</v>
      </c>
    </row>
    <row r="198" spans="1:10" x14ac:dyDescent="0.25">
      <c r="A198" t="s">
        <v>25</v>
      </c>
      <c r="B198">
        <f>('CON Score and Page Rank'!EQ9-'MIN and MAX'!B$31)/('MIN and MAX'!F$31-'MIN and MAX'!B$31)</f>
        <v>0.17206173370273781</v>
      </c>
      <c r="C198">
        <f>('CON Score and Page Rank'!ER9-'MIN and MAX'!C$31)/('MIN and MAX'!G$31-'MIN and MAX'!C$31)</f>
        <v>0.13308882581310175</v>
      </c>
      <c r="D198">
        <f>('CON Score and Page Rank'!ES9-'MIN and MAX'!D$31)/('MIN and MAX'!H$31-'MIN and MAX'!D$31)</f>
        <v>0.99186164801627674</v>
      </c>
      <c r="E198">
        <f t="shared" si="15"/>
        <v>-3.897290788963606E-2</v>
      </c>
      <c r="F198">
        <f t="shared" si="16"/>
        <v>0.56735297611475477</v>
      </c>
      <c r="G198">
        <f t="shared" si="17"/>
        <v>0.81979991431353894</v>
      </c>
      <c r="H198" s="3">
        <f>IFERROR(VLOOKUP(A198,'GDP Data'!A$2:Q$144,3,FALSE),"Not Found")</f>
        <v>109346669229.69501</v>
      </c>
      <c r="I198">
        <f t="shared" si="18"/>
        <v>1.0333339151272939E-2</v>
      </c>
      <c r="J198">
        <f t="shared" si="19"/>
        <v>-0.55701963696348178</v>
      </c>
    </row>
    <row r="199" spans="1:10" x14ac:dyDescent="0.25">
      <c r="A199" t="s">
        <v>20</v>
      </c>
      <c r="B199">
        <f>('CON Score and Page Rank'!EQ6-'MIN and MAX'!B$31)/('MIN and MAX'!F$31-'MIN and MAX'!B$31)</f>
        <v>0.12185833060284916</v>
      </c>
      <c r="C199">
        <f>('CON Score and Page Rank'!ER6-'MIN and MAX'!C$31)/('MIN and MAX'!G$31-'MIN and MAX'!C$31)</f>
        <v>7.1107149192119287E-2</v>
      </c>
      <c r="D199">
        <f>('CON Score and Page Rank'!ES6-'MIN and MAX'!D$31)/('MIN and MAX'!H$31-'MIN and MAX'!D$31)</f>
        <v>0.98016276703967442</v>
      </c>
      <c r="E199">
        <f t="shared" si="15"/>
        <v>-5.0751181410729873E-2</v>
      </c>
      <c r="F199">
        <f t="shared" si="16"/>
        <v>0.55697430118381663</v>
      </c>
      <c r="G199">
        <f t="shared" si="17"/>
        <v>0.8583044364368253</v>
      </c>
      <c r="H199" s="3">
        <f>IFERROR(VLOOKUP(A199,'GDP Data'!A$2:Q$144,3,FALSE),"Not Found")</f>
        <v>738981792355.37195</v>
      </c>
      <c r="I199">
        <f t="shared" si="18"/>
        <v>6.9834312657324954E-2</v>
      </c>
      <c r="J199">
        <f t="shared" si="19"/>
        <v>-0.48713998852649165</v>
      </c>
    </row>
    <row r="200" spans="1:10" x14ac:dyDescent="0.25">
      <c r="A200" t="s">
        <v>31</v>
      </c>
      <c r="B200">
        <f>('CON Score and Page Rank'!EQ17-'MIN and MAX'!B$31)/('MIN and MAX'!F$31-'MIN and MAX'!B$31)</f>
        <v>0.17163517468386202</v>
      </c>
      <c r="C200">
        <f>('CON Score and Page Rank'!ER17-'MIN and MAX'!C$31)/('MIN and MAX'!G$31-'MIN and MAX'!C$31)</f>
        <v>0.10541001417420734</v>
      </c>
      <c r="D200">
        <f>('CON Score and Page Rank'!ES17-'MIN and MAX'!D$31)/('MIN and MAX'!H$31-'MIN and MAX'!D$31)</f>
        <v>1</v>
      </c>
      <c r="E200">
        <f t="shared" si="15"/>
        <v>-6.6225160509654685E-2</v>
      </c>
      <c r="F200">
        <f t="shared" si="16"/>
        <v>0.54333907708511886</v>
      </c>
      <c r="G200">
        <f t="shared" si="17"/>
        <v>0.82836482531613798</v>
      </c>
      <c r="H200" s="3">
        <f>IFERROR(VLOOKUP(A200,'GDP Data'!A$2:Q$144,3,FALSE),"Not Found")</f>
        <v>21387533703.2327</v>
      </c>
      <c r="I200">
        <f t="shared" si="18"/>
        <v>2.0211373690819864E-3</v>
      </c>
      <c r="J200">
        <f t="shared" si="19"/>
        <v>-0.54131793971603692</v>
      </c>
    </row>
    <row r="201" spans="1:10" x14ac:dyDescent="0.25">
      <c r="A201" t="s">
        <v>49</v>
      </c>
      <c r="B201">
        <f>('CON Score and Page Rank'!EQ34-'MIN and MAX'!B$31)/('MIN and MAX'!F$31-'MIN and MAX'!B$31)</f>
        <v>0.25935181951405245</v>
      </c>
      <c r="C201">
        <f>('CON Score and Page Rank'!ER34-'MIN and MAX'!C$31)/('MIN and MAX'!G$31-'MIN and MAX'!C$31)</f>
        <v>0.14259565373561503</v>
      </c>
      <c r="D201">
        <f>('CON Score and Page Rank'!ES34-'MIN and MAX'!D$31)/('MIN and MAX'!H$31-'MIN and MAX'!D$31)</f>
        <v>0.99186164801627674</v>
      </c>
      <c r="E201">
        <f t="shared" si="15"/>
        <v>-0.11675616577843742</v>
      </c>
      <c r="F201">
        <f t="shared" si="16"/>
        <v>0.49881261260125487</v>
      </c>
      <c r="G201">
        <f t="shared" si="17"/>
        <v>0.73250982850222424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40</v>
      </c>
      <c r="B202">
        <f>('CON Score and Page Rank'!EQ3-'MIN and MAX'!B$31)/('MIN and MAX'!F$31-'MIN and MAX'!B$31)</f>
        <v>0.22519030955738761</v>
      </c>
      <c r="C202">
        <f>('CON Score and Page Rank'!ER3-'MIN and MAX'!C$31)/('MIN and MAX'!G$31-'MIN and MAX'!C$31)</f>
        <v>9.3339264845722136E-2</v>
      </c>
      <c r="D202">
        <f>('CON Score and Page Rank'!ES3-'MIN and MAX'!D$31)/('MIN and MAX'!H$31-'MIN and MAX'!D$31)</f>
        <v>0.95625635808748732</v>
      </c>
      <c r="E202">
        <f t="shared" si="15"/>
        <v>-0.13185104471166548</v>
      </c>
      <c r="F202">
        <f t="shared" si="16"/>
        <v>0.48551144063498414</v>
      </c>
      <c r="G202">
        <f t="shared" si="17"/>
        <v>0.73106604853009971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-0.44968773544202911</v>
      </c>
    </row>
    <row r="203" spans="1:10" x14ac:dyDescent="0.25">
      <c r="A203" t="s">
        <v>19</v>
      </c>
      <c r="B203">
        <f>('CON Score and Page Rank'!EQ5-'MIN and MAX'!B$31)/('MIN and MAX'!F$31-'MIN and MAX'!B$31)</f>
        <v>0.24999177130691108</v>
      </c>
      <c r="C203">
        <f>('CON Score and Page Rank'!ER5-'MIN and MAX'!C$31)/('MIN and MAX'!G$31-'MIN and MAX'!C$31)</f>
        <v>9.5517952787361859E-2</v>
      </c>
      <c r="D203">
        <f>('CON Score and Page Rank'!ES5-'MIN and MAX'!D$31)/('MIN and MAX'!H$31-'MIN and MAX'!D$31)</f>
        <v>0.92014242115971512</v>
      </c>
      <c r="E203">
        <f t="shared" si="15"/>
        <v>-0.15447381851954922</v>
      </c>
      <c r="F203">
        <f t="shared" si="16"/>
        <v>0.46557690481632857</v>
      </c>
      <c r="G203">
        <f t="shared" si="17"/>
        <v>0.67015064985280404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-0.44320422358893469</v>
      </c>
    </row>
    <row r="204" spans="1:10" x14ac:dyDescent="0.25">
      <c r="A204" t="s">
        <v>18</v>
      </c>
      <c r="B204">
        <f>('CON Score and Page Rank'!EQ4-'MIN and MAX'!B$31)/('MIN and MAX'!F$31-'MIN and MAX'!B$31)</f>
        <v>0.21478830673870583</v>
      </c>
      <c r="C204">
        <f>('CON Score and Page Rank'!ER4-'MIN and MAX'!C$31)/('MIN and MAX'!G$31-'MIN and MAX'!C$31)</f>
        <v>5.5687883468025015E-2</v>
      </c>
      <c r="D204">
        <f>('CON Score and Page Rank'!ES4-'MIN and MAX'!D$31)/('MIN and MAX'!H$31-'MIN and MAX'!D$31)</f>
        <v>0.92878942014242116</v>
      </c>
      <c r="E204">
        <f t="shared" si="15"/>
        <v>-0.1591004232706808</v>
      </c>
      <c r="F204">
        <f t="shared" si="16"/>
        <v>0.46150007414501382</v>
      </c>
      <c r="G204">
        <f t="shared" si="17"/>
        <v>0.7140011134037153</v>
      </c>
      <c r="H204" s="3">
        <f>IFERROR(VLOOKUP(A204,'GDP Data'!A$2:Q$144,3,FALSE),"Not Found")</f>
        <v>197508773215.323</v>
      </c>
      <c r="I204">
        <f t="shared" si="18"/>
        <v>1.8664721599325463E-2</v>
      </c>
      <c r="J204">
        <f t="shared" si="19"/>
        <v>-0.44283535254568834</v>
      </c>
    </row>
    <row r="205" spans="1:10" x14ac:dyDescent="0.25">
      <c r="A205" t="s">
        <v>35</v>
      </c>
      <c r="B205">
        <f>('CON Score and Page Rank'!EQ21-'MIN and MAX'!B$31)/('MIN and MAX'!F$31-'MIN and MAX'!B$31)</f>
        <v>0.32536650736887507</v>
      </c>
      <c r="C205">
        <f>('CON Score and Page Rank'!ER21-'MIN and MAX'!C$31)/('MIN and MAX'!G$31-'MIN and MAX'!C$31)</f>
        <v>0.15736119827961817</v>
      </c>
      <c r="D205">
        <f>('CON Score and Page Rank'!ES21-'MIN and MAX'!D$31)/('MIN and MAX'!H$31-'MIN and MAX'!D$31)</f>
        <v>0.92370295015259407</v>
      </c>
      <c r="E205">
        <f t="shared" si="15"/>
        <v>-0.1680053090892569</v>
      </c>
      <c r="F205">
        <f t="shared" si="16"/>
        <v>0.45365334558648573</v>
      </c>
      <c r="G205">
        <f t="shared" si="17"/>
        <v>0.598336442783719</v>
      </c>
      <c r="H205" s="3">
        <f>IFERROR(VLOOKUP(A205,'GDP Data'!A$2:Q$144,3,FALSE),"Not Found")</f>
        <v>627830029412.20496</v>
      </c>
      <c r="I205">
        <f t="shared" si="18"/>
        <v>5.9330390847498832E-2</v>
      </c>
      <c r="J205">
        <f t="shared" si="19"/>
        <v>-0.39432295473898693</v>
      </c>
    </row>
    <row r="206" spans="1:10" x14ac:dyDescent="0.25">
      <c r="A206" t="s">
        <v>36</v>
      </c>
      <c r="B206">
        <f>('CON Score and Page Rank'!EQ22-'MIN and MAX'!B$31)/('MIN and MAX'!F$31-'MIN and MAX'!B$31)</f>
        <v>0.22661242213201685</v>
      </c>
      <c r="C206">
        <f>('CON Score and Page Rank'!ER22-'MIN and MAX'!C$31)/('MIN and MAX'!G$31-'MIN and MAX'!C$31)</f>
        <v>4.6120390129070467E-2</v>
      </c>
      <c r="D206">
        <f>('CON Score and Page Rank'!ES22-'MIN and MAX'!D$31)/('MIN and MAX'!H$31-'MIN and MAX'!D$31)</f>
        <v>0.93234994913530012</v>
      </c>
      <c r="E206">
        <f t="shared" si="15"/>
        <v>-0.18049203200294639</v>
      </c>
      <c r="F206">
        <f t="shared" si="16"/>
        <v>0.44265040548310081</v>
      </c>
      <c r="G206">
        <f t="shared" si="17"/>
        <v>0.70573752700328329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-0.41974382249953385</v>
      </c>
    </row>
    <row r="207" spans="1:10" x14ac:dyDescent="0.25">
      <c r="A207" t="s">
        <v>37</v>
      </c>
      <c r="B207">
        <f>('CON Score and Page Rank'!EQ23-'MIN and MAX'!B$31)/('MIN and MAX'!F$31-'MIN and MAX'!B$31)</f>
        <v>0.35983478613442388</v>
      </c>
      <c r="C207">
        <f>('CON Score and Page Rank'!ER23-'MIN and MAX'!C$31)/('MIN and MAX'!G$31-'MIN and MAX'!C$31)</f>
        <v>6.0687356422017523E-2</v>
      </c>
      <c r="D207">
        <f>('CON Score and Page Rank'!ES23-'MIN and MAX'!D$31)/('MIN and MAX'!H$31-'MIN and MAX'!D$31)</f>
        <v>0.91251271617497454</v>
      </c>
      <c r="E207">
        <f t="shared" si="15"/>
        <v>-0.29914742971240638</v>
      </c>
      <c r="F207">
        <f t="shared" si="16"/>
        <v>0.3380946911483817</v>
      </c>
      <c r="G207">
        <f t="shared" si="17"/>
        <v>0.55267793004055066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-0.31095157667844409</v>
      </c>
    </row>
    <row r="208" spans="1:10" x14ac:dyDescent="0.25">
      <c r="A208" t="s">
        <v>41</v>
      </c>
      <c r="B208">
        <f>('CON Score and Page Rank'!EQ26-'MIN and MAX'!B$31)/('MIN and MAX'!F$31-'MIN and MAX'!B$31)</f>
        <v>0.4570074438509022</v>
      </c>
      <c r="C208">
        <f>('CON Score and Page Rank'!ER26-'MIN and MAX'!C$31)/('MIN and MAX'!G$31-'MIN and MAX'!C$31)</f>
        <v>0.12938589626702532</v>
      </c>
      <c r="D208">
        <f>('CON Score and Page Rank'!ES26-'MIN and MAX'!D$31)/('MIN and MAX'!H$31-'MIN and MAX'!D$31)</f>
        <v>0.9471007121057986</v>
      </c>
      <c r="E208">
        <f t="shared" si="15"/>
        <v>-0.32762154758387685</v>
      </c>
      <c r="F208">
        <f t="shared" si="16"/>
        <v>0.31300411969884345</v>
      </c>
      <c r="G208">
        <f t="shared" si="17"/>
        <v>0.49009326825489641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0.1004092923651469</v>
      </c>
    </row>
    <row r="209" spans="1:10" x14ac:dyDescent="0.25">
      <c r="A209" t="s">
        <v>32</v>
      </c>
      <c r="B209">
        <f>('CON Score and Page Rank'!EQ18-'MIN and MAX'!B$31)/('MIN and MAX'!F$31-'MIN and MAX'!B$31)</f>
        <v>0.51613589935034532</v>
      </c>
      <c r="C209">
        <f>('CON Score and Page Rank'!ER18-'MIN and MAX'!C$31)/('MIN and MAX'!G$31-'MIN and MAX'!C$31)</f>
        <v>0.1538600408583978</v>
      </c>
      <c r="D209">
        <f>('CON Score and Page Rank'!ES18-'MIN and MAX'!D$31)/('MIN and MAX'!H$31-'MIN and MAX'!D$31)</f>
        <v>0.91251271617497454</v>
      </c>
      <c r="E209">
        <f t="shared" si="15"/>
        <v>-0.36227585849194754</v>
      </c>
      <c r="F209">
        <f t="shared" si="16"/>
        <v>0.2824677403876989</v>
      </c>
      <c r="G209">
        <f t="shared" si="17"/>
        <v>0.39637681682462922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-0.24168247138788915</v>
      </c>
    </row>
    <row r="210" spans="1:10" x14ac:dyDescent="0.25">
      <c r="A210" t="s">
        <v>38</v>
      </c>
      <c r="B210">
        <f>('CON Score and Page Rank'!EQ24-'MIN and MAX'!B$31)/('MIN and MAX'!F$31-'MIN and MAX'!B$31)</f>
        <v>1</v>
      </c>
      <c r="C210">
        <f>('CON Score and Page Rank'!ER24-'MIN and MAX'!C$31)/('MIN and MAX'!G$31-'MIN and MAX'!C$31)</f>
        <v>0.52832184754937928</v>
      </c>
      <c r="D210">
        <f>('CON Score and Page Rank'!ES24-'MIN and MAX'!D$31)/('MIN and MAX'!H$31-'MIN and MAX'!D$31)</f>
        <v>0.90996948118006105</v>
      </c>
      <c r="E210">
        <f t="shared" si="15"/>
        <v>-0.47167815245062072</v>
      </c>
      <c r="F210">
        <f t="shared" si="16"/>
        <v>0.18606559421045818</v>
      </c>
      <c r="G210">
        <f t="shared" si="17"/>
        <v>-9.0030518819938954E-2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-3.0715086608756548E-2</v>
      </c>
    </row>
    <row r="211" spans="1:10" x14ac:dyDescent="0.25">
      <c r="A211" t="s">
        <v>23</v>
      </c>
      <c r="B211">
        <f>('CON Score and Page Rank'!EQ7-'MIN and MAX'!B$31)/('MIN and MAX'!F$31-'MIN and MAX'!B$31)</f>
        <v>0.77873255429636645</v>
      </c>
      <c r="C211">
        <f>('CON Score and Page Rank'!ER7-'MIN and MAX'!C$31)/('MIN and MAX'!G$31-'MIN and MAX'!C$31)</f>
        <v>0.19301415236169236</v>
      </c>
      <c r="D211">
        <f>('CON Score and Page Rank'!ES7-'MIN and MAX'!D$31)/('MIN and MAX'!H$31-'MIN and MAX'!D$31)</f>
        <v>0.90895218718209558</v>
      </c>
      <c r="E211">
        <f t="shared" si="15"/>
        <v>-0.58571840193467406</v>
      </c>
      <c r="F211">
        <f t="shared" si="16"/>
        <v>8.5576615387001301E-2</v>
      </c>
      <c r="G211">
        <f t="shared" si="17"/>
        <v>0.13021963288572913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4.4612997350390884E-2</v>
      </c>
    </row>
    <row r="212" spans="1:10" x14ac:dyDescent="0.25">
      <c r="A212" t="s">
        <v>24</v>
      </c>
      <c r="B212">
        <f>('CON Score and Page Rank'!EQ8-'MIN and MAX'!B$31)/('MIN and MAX'!F$31-'MIN and MAX'!B$31)</f>
        <v>0.87865594193633634</v>
      </c>
      <c r="C212">
        <f>('CON Score and Page Rank'!ER8-'MIN and MAX'!C$31)/('MIN and MAX'!G$31-'MIN and MAX'!C$31)</f>
        <v>0.19582063541175865</v>
      </c>
      <c r="D212">
        <f>('CON Score and Page Rank'!ES8-'MIN and MAX'!D$31)/('MIN and MAX'!H$31-'MIN and MAX'!D$31)</f>
        <v>0.91251271617497454</v>
      </c>
      <c r="E212">
        <f t="shared" si="15"/>
        <v>-0.68283530652457769</v>
      </c>
      <c r="F212">
        <f t="shared" si="16"/>
        <v>0</v>
      </c>
      <c r="G212">
        <f t="shared" si="17"/>
        <v>3.3856774238638199E-2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  <row r="213" spans="1:10" x14ac:dyDescent="0.25">
      <c r="H213" s="3"/>
    </row>
  </sheetData>
  <autoFilter ref="A2:J212" xr:uid="{4E34B699-1880-4F0A-A69F-D7660ADE6856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66ED1-5249-4746-B248-07E8C6BDBE10}">
  <sheetPr codeName="Sheet35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280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Rank'!EV29-'MIN and MAX'!B$32)/('MIN and MAX'!F$32-'MIN and MAX'!B$32)</f>
        <v>0.5649728167314404</v>
      </c>
      <c r="C3">
        <f>('CON Score and Page Rank'!EW29-'MIN and MAX'!C$32)/('MIN and MAX'!G$32-'MIN and MAX'!C$32)</f>
        <v>1</v>
      </c>
      <c r="D3">
        <f>('CON Score and Page Rank'!EX29-'MIN and MAX'!D$32)/('MIN and MAX'!H$32-'MIN and MAX'!D$32)</f>
        <v>0.92871587462082916</v>
      </c>
      <c r="E3">
        <f t="shared" ref="E3:E66" si="0">C3-B3</f>
        <v>0.4350271832685596</v>
      </c>
      <c r="F3">
        <f t="shared" ref="F3:F66" si="1">(E3-MIN(E$3:E$220))/(MAX(E$3:E$220)-MIN(E$3:E$220))</f>
        <v>1</v>
      </c>
      <c r="G3">
        <f t="shared" ref="G3:G66" si="2">D3-B3</f>
        <v>0.36374305788938877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91</v>
      </c>
      <c r="B4">
        <f>('CON Score and Page Rank'!EV78-'MIN and MAX'!B$32)/('MIN and MAX'!F$32-'MIN and MAX'!B$32)</f>
        <v>5.4391705914015077E-4</v>
      </c>
      <c r="C4">
        <f>('CON Score and Page Rank'!EW78-'MIN and MAX'!C$32)/('MIN and MAX'!G$32-'MIN and MAX'!C$32)</f>
        <v>2.4846925354038738E-2</v>
      </c>
      <c r="D4">
        <f>('CON Score and Page Rank'!EX78-'MIN and MAX'!D$32)/('MIN and MAX'!H$32-'MIN and MAX'!D$32)</f>
        <v>0.91961577350859458</v>
      </c>
      <c r="E4">
        <f t="shared" si="0"/>
        <v>2.4303008294898586E-2</v>
      </c>
      <c r="F4">
        <f t="shared" si="1"/>
        <v>0.63676259040281169</v>
      </c>
      <c r="G4">
        <f t="shared" si="2"/>
        <v>0.91907185644945444</v>
      </c>
      <c r="H4" s="3">
        <f>IFERROR(VLOOKUP(A4,'GDP Data'!A$2:Q$144,3,FALSE),"Not Found")</f>
        <v>12986007425.878099</v>
      </c>
      <c r="I4">
        <f t="shared" si="3"/>
        <v>1.2271870729840754E-3</v>
      </c>
      <c r="J4">
        <f t="shared" si="4"/>
        <v>-0.63553540332982761</v>
      </c>
    </row>
    <row r="5" spans="1:10" x14ac:dyDescent="0.25">
      <c r="A5" t="s">
        <v>215</v>
      </c>
      <c r="B5">
        <f>('CON Score and Page Rank'!EV201-'MIN and MAX'!B$32)/('MIN and MAX'!F$32-'MIN and MAX'!B$32)</f>
        <v>4.4513047500283417E-4</v>
      </c>
      <c r="C5">
        <f>('CON Score and Page Rank'!EW201-'MIN and MAX'!C$32)/('MIN and MAX'!G$32-'MIN and MAX'!C$32)</f>
        <v>2.454539088693276E-2</v>
      </c>
      <c r="D5">
        <f>('CON Score and Page Rank'!EX201-'MIN and MAX'!D$32)/('MIN and MAX'!H$32-'MIN and MAX'!D$32)</f>
        <v>0.93629929221435793</v>
      </c>
      <c r="E5">
        <f t="shared" si="0"/>
        <v>2.4100260411929926E-2</v>
      </c>
      <c r="F5">
        <f t="shared" si="1"/>
        <v>0.6365832836556119</v>
      </c>
      <c r="G5">
        <f t="shared" si="2"/>
        <v>0.93585416173935509</v>
      </c>
      <c r="H5" s="3">
        <f>IFERROR(VLOOKUP(A5,'GDP Data'!A$2:Q$144,3,FALSE),"Not Found")</f>
        <v>9194717835.9998493</v>
      </c>
      <c r="I5">
        <f t="shared" si="3"/>
        <v>8.6890747078963268E-4</v>
      </c>
      <c r="J5">
        <f t="shared" si="4"/>
        <v>-0.63571437618482229</v>
      </c>
    </row>
    <row r="6" spans="1:10" x14ac:dyDescent="0.25">
      <c r="A6" t="s">
        <v>88</v>
      </c>
      <c r="B6">
        <f>('CON Score and Page Rank'!EV75-'MIN and MAX'!B$32)/('MIN and MAX'!F$32-'MIN and MAX'!B$32)</f>
        <v>5.0644545274039618E-4</v>
      </c>
      <c r="C6">
        <f>('CON Score and Page Rank'!EW75-'MIN and MAX'!C$32)/('MIN and MAX'!G$32-'MIN and MAX'!C$32)</f>
        <v>2.4570190918711703E-2</v>
      </c>
      <c r="D6">
        <f>('CON Score and Page Rank'!EX75-'MIN and MAX'!D$32)/('MIN and MAX'!H$32-'MIN and MAX'!D$32)</f>
        <v>0.93629929221435793</v>
      </c>
      <c r="E6">
        <f t="shared" si="0"/>
        <v>2.4063745465971308E-2</v>
      </c>
      <c r="F6">
        <f t="shared" si="1"/>
        <v>0.63655099046424457</v>
      </c>
      <c r="G6">
        <f t="shared" si="2"/>
        <v>0.93579284676161756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-0.63313229171066832</v>
      </c>
    </row>
    <row r="7" spans="1:10" x14ac:dyDescent="0.25">
      <c r="A7" t="s">
        <v>203</v>
      </c>
      <c r="B7">
        <f>('CON Score and Page Rank'!EV189-'MIN and MAX'!B$32)/('MIN and MAX'!F$32-'MIN and MAX'!B$32)</f>
        <v>1.006223824555426E-3</v>
      </c>
      <c r="C7">
        <f>('CON Score and Page Rank'!EW189-'MIN and MAX'!C$32)/('MIN and MAX'!G$32-'MIN and MAX'!C$32)</f>
        <v>2.483963783176496E-2</v>
      </c>
      <c r="D7">
        <f>('CON Score and Page Rank'!EX189-'MIN and MAX'!D$32)/('MIN and MAX'!H$32-'MIN and MAX'!D$32)</f>
        <v>0.93629929221435793</v>
      </c>
      <c r="E7">
        <f t="shared" si="0"/>
        <v>2.3833414007209536E-2</v>
      </c>
      <c r="F7">
        <f t="shared" si="1"/>
        <v>0.63634728927613038</v>
      </c>
      <c r="G7">
        <f t="shared" si="2"/>
        <v>0.93529306838980253</v>
      </c>
      <c r="H7" s="3">
        <f>IFERROR(VLOOKUP(A7,'GDP Data'!A$2:Q$144,3,FALSE),"Not Found")</f>
        <v>15976174336.972099</v>
      </c>
      <c r="I7">
        <f t="shared" si="3"/>
        <v>1.5097600039102375E-3</v>
      </c>
      <c r="J7">
        <f t="shared" si="4"/>
        <v>-0.63483752927222015</v>
      </c>
    </row>
    <row r="8" spans="1:10" x14ac:dyDescent="0.25">
      <c r="A8" t="s">
        <v>225</v>
      </c>
      <c r="B8">
        <f>('CON Score and Page Rank'!EV211-'MIN and MAX'!B$32)/('MIN and MAX'!F$32-'MIN and MAX'!B$32)</f>
        <v>1.311406750137814E-3</v>
      </c>
      <c r="C8">
        <f>('CON Score and Page Rank'!EW211-'MIN and MAX'!C$32)/('MIN and MAX'!G$32-'MIN and MAX'!C$32)</f>
        <v>2.4982847535799251E-2</v>
      </c>
      <c r="D8">
        <f>('CON Score and Page Rank'!EX211-'MIN and MAX'!D$32)/('MIN and MAX'!H$32-'MIN and MAX'!D$32)</f>
        <v>0.93629929221435793</v>
      </c>
      <c r="E8">
        <f t="shared" si="0"/>
        <v>2.3671440785661437E-2</v>
      </c>
      <c r="F8">
        <f t="shared" si="1"/>
        <v>0.63620404293952737</v>
      </c>
      <c r="G8">
        <f t="shared" si="2"/>
        <v>0.93498788546422007</v>
      </c>
      <c r="H8" s="3">
        <f>IFERROR(VLOOKUP(A8,'GDP Data'!A$2:Q$144,3,FALSE),"Not Found")</f>
        <v>20898788416.6348</v>
      </c>
      <c r="I8">
        <f t="shared" si="3"/>
        <v>1.9749505867997269E-3</v>
      </c>
      <c r="J8">
        <f t="shared" si="4"/>
        <v>-0.63422909235272762</v>
      </c>
    </row>
    <row r="9" spans="1:10" x14ac:dyDescent="0.25">
      <c r="A9" t="s">
        <v>105</v>
      </c>
      <c r="B9">
        <f>('CON Score and Page Rank'!EV92-'MIN and MAX'!B$32)/('MIN and MAX'!F$32-'MIN and MAX'!B$32)</f>
        <v>2.3060877519037104E-3</v>
      </c>
      <c r="C9">
        <f>('CON Score and Page Rank'!EW92-'MIN and MAX'!C$32)/('MIN and MAX'!G$32-'MIN and MAX'!C$32)</f>
        <v>2.5896961608152115E-2</v>
      </c>
      <c r="D9">
        <f>('CON Score and Page Rank'!EX92-'MIN and MAX'!D$32)/('MIN and MAX'!H$32-'MIN and MAX'!D$32)</f>
        <v>0.97168857431749245</v>
      </c>
      <c r="E9">
        <f t="shared" si="0"/>
        <v>2.3590873856248404E-2</v>
      </c>
      <c r="F9">
        <f t="shared" si="1"/>
        <v>0.63613279093021713</v>
      </c>
      <c r="G9">
        <f t="shared" si="2"/>
        <v>0.96938248656558879</v>
      </c>
      <c r="H9" s="3">
        <f>IFERROR(VLOOKUP(A9,'GDP Data'!A$2:Q$144,3,FALSE),"Not Found")</f>
        <v>19452000520.155998</v>
      </c>
      <c r="I9">
        <f t="shared" si="3"/>
        <v>1.838228086520658E-3</v>
      </c>
      <c r="J9">
        <f t="shared" si="4"/>
        <v>-0.63429456284369645</v>
      </c>
    </row>
    <row r="10" spans="1:10" x14ac:dyDescent="0.25">
      <c r="A10" t="s">
        <v>82</v>
      </c>
      <c r="B10">
        <f>('CON Score and Page Rank'!EV69-'MIN and MAX'!B$32)/('MIN and MAX'!F$32-'MIN and MAX'!B$32)</f>
        <v>5.393638137536844E-4</v>
      </c>
      <c r="C10">
        <f>('CON Score and Page Rank'!EW69-'MIN and MAX'!C$32)/('MIN and MAX'!G$32-'MIN and MAX'!C$32)</f>
        <v>2.3969863761038254E-2</v>
      </c>
      <c r="D10">
        <f>('CON Score and Page Rank'!EX69-'MIN and MAX'!D$32)/('MIN and MAX'!H$32-'MIN and MAX'!D$32)</f>
        <v>0.81294236602628922</v>
      </c>
      <c r="E10">
        <f t="shared" si="0"/>
        <v>2.3430499947284571E-2</v>
      </c>
      <c r="F10">
        <f t="shared" si="1"/>
        <v>0.6359909589982089</v>
      </c>
      <c r="G10">
        <f t="shared" si="2"/>
        <v>0.81240300221253559</v>
      </c>
      <c r="H10" s="3">
        <f>IFERROR(VLOOKUP(A10,'GDP Data'!A$2:Q$144,3,FALSE),"Not Found")</f>
        <v>5023265365.2516899</v>
      </c>
      <c r="I10">
        <f t="shared" si="3"/>
        <v>4.7470220201176796E-4</v>
      </c>
      <c r="J10">
        <f t="shared" si="4"/>
        <v>-0.63551625679619717</v>
      </c>
    </row>
    <row r="11" spans="1:10" x14ac:dyDescent="0.25">
      <c r="A11" t="s">
        <v>63</v>
      </c>
      <c r="B11">
        <f>('CON Score and Page Rank'!EV50-'MIN and MAX'!B$32)/('MIN and MAX'!F$32-'MIN and MAX'!B$32)</f>
        <v>1.8915859005602404E-3</v>
      </c>
      <c r="C11">
        <f>('CON Score and Page Rank'!EW50-'MIN and MAX'!C$32)/('MIN and MAX'!G$32-'MIN and MAX'!C$32)</f>
        <v>2.5259363826659106E-2</v>
      </c>
      <c r="D11">
        <f>('CON Score and Page Rank'!EX50-'MIN and MAX'!D$32)/('MIN and MAX'!H$32-'MIN and MAX'!D$32)</f>
        <v>0.93629929221435793</v>
      </c>
      <c r="E11">
        <f t="shared" si="0"/>
        <v>2.3367777926098864E-2</v>
      </c>
      <c r="F11">
        <f t="shared" si="1"/>
        <v>0.63593548871939798</v>
      </c>
      <c r="G11">
        <f t="shared" si="2"/>
        <v>0.93440770631379766</v>
      </c>
      <c r="H11" s="3">
        <f>IFERROR(VLOOKUP(A11,'GDP Data'!A$2:Q$144,3,FALSE),"Not Found")</f>
        <v>54744712814.867599</v>
      </c>
      <c r="I11">
        <f t="shared" si="3"/>
        <v>5.1734148670478219E-3</v>
      </c>
      <c r="J11">
        <f t="shared" si="4"/>
        <v>-0.63076207385235017</v>
      </c>
    </row>
    <row r="12" spans="1:10" x14ac:dyDescent="0.25">
      <c r="A12" t="s">
        <v>104</v>
      </c>
      <c r="B12">
        <f>('CON Score and Page Rank'!EV91-'MIN and MAX'!B$32)/('MIN and MAX'!F$32-'MIN and MAX'!B$32)</f>
        <v>2.127177480500122E-3</v>
      </c>
      <c r="C12">
        <f>('CON Score and Page Rank'!EW91-'MIN and MAX'!C$32)/('MIN and MAX'!G$32-'MIN and MAX'!C$32)</f>
        <v>2.5414021837878002E-2</v>
      </c>
      <c r="D12">
        <f>('CON Score and Page Rank'!EX91-'MIN and MAX'!D$32)/('MIN and MAX'!H$32-'MIN and MAX'!D$32)</f>
        <v>0.93629929221435793</v>
      </c>
      <c r="E12">
        <f t="shared" si="0"/>
        <v>2.3286844357377878E-2</v>
      </c>
      <c r="F12">
        <f t="shared" si="1"/>
        <v>0.63586391246057772</v>
      </c>
      <c r="G12">
        <f t="shared" si="2"/>
        <v>0.93417211473385775</v>
      </c>
      <c r="H12" s="3">
        <f>IFERROR(VLOOKUP(A12,'GDP Data'!A$2:Q$144,3,FALSE),"Not Found")</f>
        <v>74030364472.050598</v>
      </c>
      <c r="I12">
        <f t="shared" si="3"/>
        <v>6.9959228659733303E-3</v>
      </c>
      <c r="J12">
        <f t="shared" si="4"/>
        <v>-0.62886798959460444</v>
      </c>
    </row>
    <row r="13" spans="1:10" x14ac:dyDescent="0.25">
      <c r="A13" t="s">
        <v>120</v>
      </c>
      <c r="B13">
        <f>('CON Score and Page Rank'!EV107-'MIN and MAX'!B$32)/('MIN and MAX'!F$32-'MIN and MAX'!B$32)</f>
        <v>4.373750749307697E-4</v>
      </c>
      <c r="C13">
        <f>('CON Score and Page Rank'!EW107-'MIN and MAX'!C$32)/('MIN and MAX'!G$32-'MIN and MAX'!C$32)</f>
        <v>2.3710761600806207E-2</v>
      </c>
      <c r="D13">
        <f>('CON Score and Page Rank'!EX107-'MIN and MAX'!D$32)/('MIN and MAX'!H$32-'MIN and MAX'!D$32)</f>
        <v>0.81648129423660265</v>
      </c>
      <c r="E13">
        <f t="shared" si="0"/>
        <v>2.3273386525875437E-2</v>
      </c>
      <c r="F13">
        <f t="shared" si="1"/>
        <v>0.6358520105854224</v>
      </c>
      <c r="G13">
        <f t="shared" si="2"/>
        <v>0.81604391916167185</v>
      </c>
      <c r="H13" s="3">
        <f>IFERROR(VLOOKUP(A13,'GDP Data'!A$2:Q$144,3,FALSE),"Not Found")</f>
        <v>13581644245.735201</v>
      </c>
      <c r="I13">
        <f t="shared" si="3"/>
        <v>1.2834751822966691E-3</v>
      </c>
      <c r="J13">
        <f t="shared" si="4"/>
        <v>-0.63456853540312574</v>
      </c>
    </row>
    <row r="14" spans="1:10" x14ac:dyDescent="0.25">
      <c r="A14" t="s">
        <v>89</v>
      </c>
      <c r="B14">
        <f>('CON Score and Page Rank'!EV76-'MIN and MAX'!B$32)/('MIN and MAX'!F$32-'MIN and MAX'!B$32)</f>
        <v>4.2978369470982169E-3</v>
      </c>
      <c r="C14">
        <f>('CON Score and Page Rank'!EW76-'MIN and MAX'!C$32)/('MIN and MAX'!G$32-'MIN and MAX'!C$32)</f>
        <v>2.7561584610477582E-2</v>
      </c>
      <c r="D14">
        <f>('CON Score and Page Rank'!EX76-'MIN and MAX'!D$32)/('MIN and MAX'!H$32-'MIN and MAX'!D$32)</f>
        <v>0.99191102123356922</v>
      </c>
      <c r="E14">
        <f t="shared" si="0"/>
        <v>2.3263747663379367E-2</v>
      </c>
      <c r="F14">
        <f t="shared" si="1"/>
        <v>0.6358434861408977</v>
      </c>
      <c r="G14">
        <f t="shared" si="2"/>
        <v>0.98761318428647105</v>
      </c>
      <c r="H14" s="3">
        <f>IFERROR(VLOOKUP(A14,'GDP Data'!A$2:Q$144,3,FALSE),"Not Found")</f>
        <v>130816321183.15601</v>
      </c>
      <c r="I14">
        <f t="shared" si="3"/>
        <v>1.2362236754261416E-2</v>
      </c>
      <c r="J14">
        <f t="shared" si="4"/>
        <v>-0.62348124938663629</v>
      </c>
    </row>
    <row r="15" spans="1:10" x14ac:dyDescent="0.25">
      <c r="A15" t="s">
        <v>172</v>
      </c>
      <c r="B15">
        <f>('CON Score and Page Rank'!EV159-'MIN and MAX'!B$32)/('MIN and MAX'!F$32-'MIN and MAX'!B$32)</f>
        <v>3.1490139662726283E-3</v>
      </c>
      <c r="C15">
        <f>('CON Score and Page Rank'!EW159-'MIN and MAX'!C$32)/('MIN and MAX'!G$32-'MIN and MAX'!C$32)</f>
        <v>2.6278040744279321E-2</v>
      </c>
      <c r="D15">
        <f>('CON Score and Page Rank'!EX159-'MIN and MAX'!D$32)/('MIN and MAX'!H$32-'MIN and MAX'!D$32)</f>
        <v>0.97168857431749245</v>
      </c>
      <c r="E15">
        <f t="shared" si="0"/>
        <v>2.3129026778006694E-2</v>
      </c>
      <c r="F15">
        <f t="shared" si="1"/>
        <v>0.6357243413025776</v>
      </c>
      <c r="G15">
        <f t="shared" si="2"/>
        <v>0.9685395603512198</v>
      </c>
      <c r="H15" s="3">
        <f>IFERROR(VLOOKUP(A15,'GDP Data'!A$2:Q$144,3,FALSE),"Not Found")</f>
        <v>32685198735.305302</v>
      </c>
      <c r="I15">
        <f t="shared" si="3"/>
        <v>3.0887748674739315E-3</v>
      </c>
      <c r="J15">
        <f t="shared" si="4"/>
        <v>-0.63263556643510366</v>
      </c>
    </row>
    <row r="16" spans="1:10" x14ac:dyDescent="0.25">
      <c r="A16" t="s">
        <v>76</v>
      </c>
      <c r="B16">
        <f>('CON Score and Page Rank'!EV63-'MIN and MAX'!B$32)/('MIN and MAX'!F$32-'MIN and MAX'!B$32)</f>
        <v>2.192895829046092E-3</v>
      </c>
      <c r="C16">
        <f>('CON Score and Page Rank'!EW63-'MIN and MAX'!C$32)/('MIN and MAX'!G$32-'MIN and MAX'!C$32)</f>
        <v>2.5293445691649555E-2</v>
      </c>
      <c r="D16">
        <f>('CON Score and Page Rank'!EX63-'MIN and MAX'!D$32)/('MIN and MAX'!H$32-'MIN and MAX'!D$32)</f>
        <v>0.88422649140546006</v>
      </c>
      <c r="E16">
        <f t="shared" si="0"/>
        <v>2.3100549862603462E-2</v>
      </c>
      <c r="F16">
        <f t="shared" si="1"/>
        <v>0.6356991568074476</v>
      </c>
      <c r="G16">
        <f t="shared" si="2"/>
        <v>0.88203359557641392</v>
      </c>
      <c r="H16" s="3">
        <f>IFERROR(VLOOKUP(A16,'GDP Data'!A$2:Q$144,3,FALSE),"Not Found")</f>
        <v>16810536883.717699</v>
      </c>
      <c r="I16">
        <f t="shared" si="3"/>
        <v>1.5886078666881257E-3</v>
      </c>
      <c r="J16">
        <f t="shared" si="4"/>
        <v>-0.63411054894075947</v>
      </c>
    </row>
    <row r="17" spans="1:10" x14ac:dyDescent="0.25">
      <c r="A17" t="s">
        <v>90</v>
      </c>
      <c r="B17">
        <f>('CON Score and Page Rank'!EV77-'MIN and MAX'!B$32)/('MIN and MAX'!F$32-'MIN and MAX'!B$32)</f>
        <v>7.3027415749197047E-4</v>
      </c>
      <c r="C17">
        <f>('CON Score and Page Rank'!EW77-'MIN and MAX'!C$32)/('MIN and MAX'!G$32-'MIN and MAX'!C$32)</f>
        <v>2.3826722494483865E-2</v>
      </c>
      <c r="D17">
        <f>('CON Score and Page Rank'!EX77-'MIN and MAX'!D$32)/('MIN and MAX'!H$32-'MIN and MAX'!D$32)</f>
        <v>0.85793731041456012</v>
      </c>
      <c r="E17">
        <f t="shared" si="0"/>
        <v>2.3096448336991895E-2</v>
      </c>
      <c r="F17">
        <f t="shared" si="1"/>
        <v>0.63569552948860608</v>
      </c>
      <c r="G17">
        <f t="shared" si="2"/>
        <v>0.85720703625706818</v>
      </c>
      <c r="H17" s="3">
        <f>IFERROR(VLOOKUP(A17,'GDP Data'!A$2:Q$144,3,FALSE),"Not Found")</f>
        <v>8975689844.8519001</v>
      </c>
      <c r="I17">
        <f t="shared" si="3"/>
        <v>8.4820916756651876E-4</v>
      </c>
      <c r="J17">
        <f t="shared" si="4"/>
        <v>-0.63484732032103952</v>
      </c>
    </row>
    <row r="18" spans="1:10" x14ac:dyDescent="0.25">
      <c r="A18" t="s">
        <v>199</v>
      </c>
      <c r="B18">
        <f>('CON Score and Page Rank'!EV185-'MIN and MAX'!B$32)/('MIN and MAX'!F$32-'MIN and MAX'!B$32)</f>
        <v>1.1819953690467753E-4</v>
      </c>
      <c r="C18">
        <f>('CON Score and Page Rank'!EW185-'MIN and MAX'!C$32)/('MIN and MAX'!G$32-'MIN and MAX'!C$32)</f>
        <v>2.3051680866638179E-2</v>
      </c>
      <c r="D18">
        <f>('CON Score and Page Rank'!EX185-'MIN and MAX'!D$32)/('MIN and MAX'!H$32-'MIN and MAX'!D$32)</f>
        <v>0.7451971688574317</v>
      </c>
      <c r="E18">
        <f t="shared" si="0"/>
        <v>2.2933481329733503E-2</v>
      </c>
      <c r="F18">
        <f t="shared" si="1"/>
        <v>0.63555140426498091</v>
      </c>
      <c r="G18">
        <f t="shared" si="2"/>
        <v>0.74507896932052697</v>
      </c>
      <c r="H18" s="3">
        <f>IFERROR(VLOOKUP(A18,'GDP Data'!A$2:Q$144,3,FALSE),"Not Found")</f>
        <v>8141537877.0679102</v>
      </c>
      <c r="I18">
        <f t="shared" si="3"/>
        <v>7.693812046524653E-4</v>
      </c>
      <c r="J18">
        <f t="shared" si="4"/>
        <v>-0.63478202306032849</v>
      </c>
    </row>
    <row r="19" spans="1:10" x14ac:dyDescent="0.25">
      <c r="A19" t="s">
        <v>163</v>
      </c>
      <c r="B19">
        <f>('CON Score and Page Rank'!EV149-'MIN and MAX'!B$32)/('MIN and MAX'!F$32-'MIN and MAX'!B$32)</f>
        <v>1.0734853272489069E-3</v>
      </c>
      <c r="C19">
        <f>('CON Score and Page Rank'!EW149-'MIN and MAX'!C$32)/('MIN and MAX'!G$32-'MIN and MAX'!C$32)</f>
        <v>2.3997734924727732E-2</v>
      </c>
      <c r="D19">
        <f>('CON Score and Page Rank'!EX149-'MIN and MAX'!D$32)/('MIN and MAX'!H$32-'MIN and MAX'!D$32)</f>
        <v>0.84277047522750248</v>
      </c>
      <c r="E19">
        <f t="shared" si="0"/>
        <v>2.2924249597478824E-2</v>
      </c>
      <c r="F19">
        <f t="shared" si="1"/>
        <v>0.6355432398794526</v>
      </c>
      <c r="G19">
        <f t="shared" si="2"/>
        <v>0.84169698990025354</v>
      </c>
      <c r="H19" s="3">
        <f>IFERROR(VLOOKUP(A19,'GDP Data'!A$2:Q$144,3,FALSE),"Not Found")</f>
        <v>15749753804.8344</v>
      </c>
      <c r="I19">
        <f t="shared" si="3"/>
        <v>1.4883631002288297E-3</v>
      </c>
      <c r="J19">
        <f t="shared" si="4"/>
        <v>-0.63405487677922379</v>
      </c>
    </row>
    <row r="20" spans="1:10" x14ac:dyDescent="0.25">
      <c r="A20" t="s">
        <v>107</v>
      </c>
      <c r="B20">
        <f>('CON Score and Page Rank'!EV94-'MIN and MAX'!B$32)/('MIN and MAX'!F$32-'MIN and MAX'!B$32)</f>
        <v>4.8477762400329577E-3</v>
      </c>
      <c r="C20">
        <f>('CON Score and Page Rank'!EW94-'MIN and MAX'!C$32)/('MIN and MAX'!G$32-'MIN and MAX'!C$32)</f>
        <v>2.7722194543776574E-2</v>
      </c>
      <c r="D20">
        <f>('CON Score and Page Rank'!EX94-'MIN and MAX'!D$32)/('MIN and MAX'!H$32-'MIN and MAX'!D$32)</f>
        <v>0.93983822042467136</v>
      </c>
      <c r="E20">
        <f t="shared" si="0"/>
        <v>2.2874418303743618E-2</v>
      </c>
      <c r="F20">
        <f t="shared" si="1"/>
        <v>0.63549916993870847</v>
      </c>
      <c r="G20">
        <f t="shared" si="2"/>
        <v>0.93499044418463839</v>
      </c>
      <c r="H20" s="3">
        <f>IFERROR(VLOOKUP(A20,'GDP Data'!A$2:Q$144,3,FALSE),"Not Found")</f>
        <v>17538461538.461498</v>
      </c>
      <c r="I20">
        <f t="shared" si="3"/>
        <v>1.6573972718618704E-3</v>
      </c>
      <c r="J20">
        <f t="shared" si="4"/>
        <v>-0.6338417726668466</v>
      </c>
    </row>
    <row r="21" spans="1:10" x14ac:dyDescent="0.25">
      <c r="A21" t="s">
        <v>157</v>
      </c>
      <c r="B21">
        <f>('CON Score and Page Rank'!EV143-'MIN and MAX'!B$32)/('MIN and MAX'!F$32-'MIN and MAX'!B$32)</f>
        <v>3.9571247618387685E-3</v>
      </c>
      <c r="C21">
        <f>('CON Score and Page Rank'!EW143-'MIN and MAX'!C$32)/('MIN and MAX'!G$32-'MIN and MAX'!C$32)</f>
        <v>2.6813894449208384E-2</v>
      </c>
      <c r="D21">
        <f>('CON Score and Page Rank'!EX143-'MIN and MAX'!D$32)/('MIN and MAX'!H$32-'MIN and MAX'!D$32)</f>
        <v>0.97168857431749245</v>
      </c>
      <c r="E21">
        <f t="shared" si="0"/>
        <v>2.2856769687369615E-2</v>
      </c>
      <c r="F21">
        <f t="shared" si="1"/>
        <v>0.63548356180535459</v>
      </c>
      <c r="G21">
        <f t="shared" si="2"/>
        <v>0.96773144955565371</v>
      </c>
      <c r="H21" s="3">
        <f>IFERROR(VLOOKUP(A21,'GDP Data'!A$2:Q$144,3,FALSE),"Not Found")</f>
        <v>79484403984.884903</v>
      </c>
      <c r="I21">
        <f t="shared" si="3"/>
        <v>7.5113335357960484E-3</v>
      </c>
      <c r="J21">
        <f t="shared" si="4"/>
        <v>-0.62797222826955856</v>
      </c>
    </row>
    <row r="22" spans="1:10" x14ac:dyDescent="0.25">
      <c r="A22" t="s">
        <v>223</v>
      </c>
      <c r="B22">
        <f>('CON Score and Page Rank'!EV209-'MIN and MAX'!B$32)/('MIN and MAX'!F$32-'MIN and MAX'!B$32)</f>
        <v>6.9079988375797562E-4</v>
      </c>
      <c r="C22">
        <f>('CON Score and Page Rank'!EW209-'MIN and MAX'!C$32)/('MIN and MAX'!G$32-'MIN and MAX'!C$32)</f>
        <v>2.3420181407826802E-2</v>
      </c>
      <c r="D22">
        <f>('CON Score and Page Rank'!EX209-'MIN and MAX'!D$32)/('MIN and MAX'!H$32-'MIN and MAX'!D$32)</f>
        <v>0.82254802831142571</v>
      </c>
      <c r="E22">
        <f t="shared" si="0"/>
        <v>2.2729381524068826E-2</v>
      </c>
      <c r="F22">
        <f t="shared" si="1"/>
        <v>0.63537090190055667</v>
      </c>
      <c r="G22">
        <f t="shared" si="2"/>
        <v>0.82185722842766773</v>
      </c>
      <c r="H22" s="3">
        <f>IFERROR(VLOOKUP(A22,'GDP Data'!A$2:Q$144,3,FALSE),"Not Found")</f>
        <v>8824873259.3210506</v>
      </c>
      <c r="I22">
        <f t="shared" si="3"/>
        <v>8.3395689139838464E-4</v>
      </c>
      <c r="J22">
        <f t="shared" si="4"/>
        <v>-0.63453694500915825</v>
      </c>
    </row>
    <row r="23" spans="1:10" x14ac:dyDescent="0.25">
      <c r="A23" t="s">
        <v>92</v>
      </c>
      <c r="B23">
        <f>('CON Score and Page Rank'!EV79-'MIN and MAX'!B$32)/('MIN and MAX'!F$32-'MIN and MAX'!B$32)</f>
        <v>4.070499796315517E-3</v>
      </c>
      <c r="C23">
        <f>('CON Score and Page Rank'!EW79-'MIN and MAX'!C$32)/('MIN and MAX'!G$32-'MIN and MAX'!C$32)</f>
        <v>2.6774578186341168E-2</v>
      </c>
      <c r="D23">
        <f>('CON Score and Page Rank'!EX79-'MIN and MAX'!D$32)/('MIN and MAX'!H$32-'MIN and MAX'!D$32)</f>
        <v>0.97168857431749245</v>
      </c>
      <c r="E23">
        <f t="shared" si="0"/>
        <v>2.2704078390025653E-2</v>
      </c>
      <c r="F23">
        <f t="shared" si="1"/>
        <v>0.63534852424317845</v>
      </c>
      <c r="G23">
        <f t="shared" si="2"/>
        <v>0.96761807452117699</v>
      </c>
      <c r="H23" s="3">
        <f>IFERROR(VLOOKUP(A23,'GDP Data'!A$2:Q$144,3,FALSE),"Not Found")</f>
        <v>34887512226.9319</v>
      </c>
      <c r="I23">
        <f t="shared" si="3"/>
        <v>3.2968950817129001E-3</v>
      </c>
      <c r="J23">
        <f t="shared" si="4"/>
        <v>-0.63205162916146551</v>
      </c>
    </row>
    <row r="24" spans="1:10" x14ac:dyDescent="0.25">
      <c r="A24" t="s">
        <v>207</v>
      </c>
      <c r="B24">
        <f>('CON Score and Page Rank'!EV193-'MIN and MAX'!B$32)/('MIN and MAX'!F$32-'MIN and MAX'!B$32)</f>
        <v>7.2254393613021563E-4</v>
      </c>
      <c r="C24">
        <f>('CON Score and Page Rank'!EW193-'MIN and MAX'!C$32)/('MIN and MAX'!G$32-'MIN and MAX'!C$32)</f>
        <v>2.3357221064989588E-2</v>
      </c>
      <c r="D24">
        <f>('CON Score and Page Rank'!EX193-'MIN and MAX'!D$32)/('MIN and MAX'!H$32-'MIN and MAX'!D$32)</f>
        <v>0.7451971688574317</v>
      </c>
      <c r="E24">
        <f t="shared" si="0"/>
        <v>2.2634677128859373E-2</v>
      </c>
      <c r="F24">
        <f t="shared" si="1"/>
        <v>0.63528714695918864</v>
      </c>
      <c r="G24">
        <f t="shared" si="2"/>
        <v>0.74447462492130145</v>
      </c>
      <c r="H24" s="3">
        <f>IFERROR(VLOOKUP(A24,'GDP Data'!A$2:Q$144,3,FALSE),"Not Found")</f>
        <v>24468324000</v>
      </c>
      <c r="I24">
        <f t="shared" si="3"/>
        <v>2.3122742753518485E-3</v>
      </c>
      <c r="J24">
        <f t="shared" si="4"/>
        <v>-0.63297487268383679</v>
      </c>
    </row>
    <row r="25" spans="1:10" x14ac:dyDescent="0.25">
      <c r="A25" t="s">
        <v>204</v>
      </c>
      <c r="B25">
        <f>('CON Score and Page Rank'!EV190-'MIN and MAX'!B$32)/('MIN and MAX'!F$32-'MIN and MAX'!B$32)</f>
        <v>4.9437738693872287E-4</v>
      </c>
      <c r="C25">
        <f>('CON Score and Page Rank'!EW190-'MIN and MAX'!C$32)/('MIN and MAX'!G$32-'MIN and MAX'!C$32)</f>
        <v>2.2964332186237051E-2</v>
      </c>
      <c r="D25">
        <f>('CON Score and Page Rank'!EX190-'MIN and MAX'!D$32)/('MIN and MAX'!H$32-'MIN and MAX'!D$32)</f>
        <v>0.86501516683518709</v>
      </c>
      <c r="E25">
        <f t="shared" si="0"/>
        <v>2.2469954799298329E-2</v>
      </c>
      <c r="F25">
        <f t="shared" si="1"/>
        <v>0.63514146935865201</v>
      </c>
      <c r="G25">
        <f t="shared" si="2"/>
        <v>0.86452078944824839</v>
      </c>
      <c r="H25" s="3">
        <f>IFERROR(VLOOKUP(A25,'GDP Data'!A$2:Q$144,3,FALSE),"Not Found")</f>
        <v>31682400000</v>
      </c>
      <c r="I25">
        <f t="shared" si="3"/>
        <v>2.9940096633266507E-3</v>
      </c>
      <c r="J25">
        <f t="shared" si="4"/>
        <v>-0.63214745969532538</v>
      </c>
    </row>
    <row r="26" spans="1:10" x14ac:dyDescent="0.25">
      <c r="A26" t="s">
        <v>142</v>
      </c>
      <c r="B26">
        <f>('CON Score and Page Rank'!EV129-'MIN and MAX'!B$32)/('MIN and MAX'!F$32-'MIN and MAX'!B$32)</f>
        <v>5.1527847337688249E-3</v>
      </c>
      <c r="C26">
        <f>('CON Score and Page Rank'!EW129-'MIN and MAX'!C$32)/('MIN and MAX'!G$32-'MIN and MAX'!C$32)</f>
        <v>2.7577438580430783E-2</v>
      </c>
      <c r="D26">
        <f>('CON Score and Page Rank'!EX129-'MIN and MAX'!D$32)/('MIN and MAX'!H$32-'MIN and MAX'!D$32)</f>
        <v>0.95652173913043481</v>
      </c>
      <c r="E26">
        <f t="shared" si="0"/>
        <v>2.2424653846661959E-2</v>
      </c>
      <c r="F26">
        <f t="shared" si="1"/>
        <v>0.63510140597380504</v>
      </c>
      <c r="G26">
        <f t="shared" si="2"/>
        <v>0.95136895439666602</v>
      </c>
      <c r="H26" s="3">
        <f>IFERROR(VLOOKUP(A26,'GDP Data'!A$2:Q$144,3,FALSE),"Not Found")</f>
        <v>22152694161.888199</v>
      </c>
      <c r="I26">
        <f t="shared" si="3"/>
        <v>2.0934455845962787E-3</v>
      </c>
      <c r="J26">
        <f t="shared" si="4"/>
        <v>-0.63300796038920881</v>
      </c>
    </row>
    <row r="27" spans="1:10" x14ac:dyDescent="0.25">
      <c r="A27" t="s">
        <v>219</v>
      </c>
      <c r="B27">
        <f>('CON Score and Page Rank'!EV205-'MIN and MAX'!B$32)/('MIN and MAX'!F$32-'MIN and MAX'!B$32)</f>
        <v>3.6830192063033672E-3</v>
      </c>
      <c r="C27">
        <f>('CON Score and Page Rank'!EW205-'MIN and MAX'!C$32)/('MIN and MAX'!G$32-'MIN and MAX'!C$32)</f>
        <v>2.6071276146801183E-2</v>
      </c>
      <c r="D27">
        <f>('CON Score and Page Rank'!EX205-'MIN and MAX'!D$32)/('MIN and MAX'!H$32-'MIN and MAX'!D$32)</f>
        <v>0.93629929221435793</v>
      </c>
      <c r="E27">
        <f t="shared" si="0"/>
        <v>2.2388256940497817E-2</v>
      </c>
      <c r="F27">
        <f t="shared" si="1"/>
        <v>0.63506921717480569</v>
      </c>
      <c r="G27">
        <f t="shared" si="2"/>
        <v>0.93261627300805461</v>
      </c>
      <c r="H27" s="3">
        <f>IFERROR(VLOOKUP(A27,'GDP Data'!A$2:Q$144,3,FALSE),"Not Found")</f>
        <v>52030158775.405502</v>
      </c>
      <c r="I27">
        <f t="shared" si="3"/>
        <v>4.916887551384491E-3</v>
      </c>
      <c r="J27">
        <f t="shared" si="4"/>
        <v>-0.63015232962342116</v>
      </c>
    </row>
    <row r="28" spans="1:10" x14ac:dyDescent="0.25">
      <c r="A28" t="s">
        <v>130</v>
      </c>
      <c r="B28">
        <f>('CON Score and Page Rank'!EV117-'MIN and MAX'!B$32)/('MIN and MAX'!F$32-'MIN and MAX'!B$32)</f>
        <v>4.1202955025969334E-4</v>
      </c>
      <c r="C28">
        <f>('CON Score and Page Rank'!EW117-'MIN and MAX'!C$32)/('MIN and MAX'!G$32-'MIN and MAX'!C$32)</f>
        <v>2.2689769571561231E-2</v>
      </c>
      <c r="D28">
        <f>('CON Score and Page Rank'!EX117-'MIN and MAX'!D$32)/('MIN and MAX'!H$32-'MIN and MAX'!D$32)</f>
        <v>0.79170879676440853</v>
      </c>
      <c r="E28">
        <f t="shared" si="0"/>
        <v>2.2277740021301538E-2</v>
      </c>
      <c r="F28">
        <f t="shared" si="1"/>
        <v>0.63497147790867148</v>
      </c>
      <c r="G28">
        <f t="shared" si="2"/>
        <v>0.79129676721414888</v>
      </c>
      <c r="H28" s="3">
        <f>IFERROR(VLOOKUP(A28,'GDP Data'!A$2:Q$144,3,FALSE),"Not Found")</f>
        <v>5707720390.8514996</v>
      </c>
      <c r="I28">
        <f t="shared" si="3"/>
        <v>5.3938369586192824E-4</v>
      </c>
      <c r="J28">
        <f t="shared" si="4"/>
        <v>-0.63443209421280955</v>
      </c>
    </row>
    <row r="29" spans="1:10" x14ac:dyDescent="0.25">
      <c r="A29" t="s">
        <v>55</v>
      </c>
      <c r="B29">
        <f>('CON Score and Page Rank'!EV41-'MIN and MAX'!B$32)/('MIN and MAX'!F$32-'MIN and MAX'!B$32)</f>
        <v>1.7930760468603338E-3</v>
      </c>
      <c r="C29">
        <f>('CON Score and Page Rank'!EW41-'MIN and MAX'!C$32)/('MIN and MAX'!G$32-'MIN and MAX'!C$32)</f>
        <v>2.4007164326255274E-2</v>
      </c>
      <c r="D29">
        <f>('CON Score and Page Rank'!EX41-'MIN and MAX'!D$32)/('MIN and MAX'!H$32-'MIN and MAX'!D$32)</f>
        <v>0.82254802831142571</v>
      </c>
      <c r="E29">
        <f t="shared" si="0"/>
        <v>2.2214088279394941E-2</v>
      </c>
      <c r="F29">
        <f t="shared" si="1"/>
        <v>0.63491518540081515</v>
      </c>
      <c r="G29">
        <f t="shared" si="2"/>
        <v>0.82075495226456541</v>
      </c>
      <c r="H29" s="3">
        <f>IFERROR(VLOOKUP(A29,'GDP Data'!A$2:Q$144,3,FALSE),"Not Found")</f>
        <v>17649751243.781101</v>
      </c>
      <c r="I29">
        <f t="shared" si="3"/>
        <v>1.6679142293258146E-3</v>
      </c>
      <c r="J29">
        <f t="shared" si="4"/>
        <v>-0.63324727117148938</v>
      </c>
    </row>
    <row r="30" spans="1:10" x14ac:dyDescent="0.25">
      <c r="A30" t="s">
        <v>139</v>
      </c>
      <c r="B30">
        <f>('CON Score and Page Rank'!EV126-'MIN and MAX'!B$32)/('MIN and MAX'!F$32-'MIN and MAX'!B$32)</f>
        <v>5.1120608637174139E-5</v>
      </c>
      <c r="C30">
        <f>('CON Score and Page Rank'!EW126-'MIN and MAX'!C$32)/('MIN and MAX'!G$32-'MIN and MAX'!C$32)</f>
        <v>2.220784673946501E-2</v>
      </c>
      <c r="D30">
        <f>('CON Score and Page Rank'!EX126-'MIN and MAX'!D$32)/('MIN and MAX'!H$32-'MIN and MAX'!D$32)</f>
        <v>0.83114256825075838</v>
      </c>
      <c r="E30">
        <f t="shared" si="0"/>
        <v>2.2156726130827836E-2</v>
      </c>
      <c r="F30">
        <f t="shared" si="1"/>
        <v>0.63486445530133706</v>
      </c>
      <c r="G30">
        <f t="shared" si="2"/>
        <v>0.83109144764212117</v>
      </c>
      <c r="H30" s="3">
        <f>IFERROR(VLOOKUP(A30,'GDP Data'!A$2:Q$144,3,FALSE),"Not Found")</f>
        <v>3219488663.7723098</v>
      </c>
      <c r="I30">
        <f t="shared" si="3"/>
        <v>3.0424400204229798E-4</v>
      </c>
      <c r="J30">
        <f t="shared" si="4"/>
        <v>-0.63456021129929474</v>
      </c>
    </row>
    <row r="31" spans="1:10" x14ac:dyDescent="0.25">
      <c r="A31" t="s">
        <v>112</v>
      </c>
      <c r="B31">
        <f>('CON Score and Page Rank'!EV99-'MIN and MAX'!B$32)/('MIN and MAX'!F$32-'MIN and MAX'!B$32)</f>
        <v>3.4616697551133753E-4</v>
      </c>
      <c r="C31">
        <f>('CON Score and Page Rank'!EW99-'MIN and MAX'!C$32)/('MIN and MAX'!G$32-'MIN and MAX'!C$32)</f>
        <v>2.2500106858708849E-2</v>
      </c>
      <c r="D31">
        <f>('CON Score and Page Rank'!EX99-'MIN and MAX'!D$32)/('MIN and MAX'!H$32-'MIN and MAX'!D$32)</f>
        <v>0.88321536905965625</v>
      </c>
      <c r="E31">
        <f t="shared" si="0"/>
        <v>2.2153939883197513E-2</v>
      </c>
      <c r="F31">
        <f t="shared" si="1"/>
        <v>0.63486199119176323</v>
      </c>
      <c r="G31">
        <f t="shared" si="2"/>
        <v>0.88286920208414488</v>
      </c>
      <c r="H31" s="3" t="str">
        <f>IFERROR(VLOOKUP(A31,'GDP Data'!A$2:Q$144,3,FALSE),"Not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171</v>
      </c>
      <c r="B32">
        <f>('CON Score and Page Rank'!EV158-'MIN and MAX'!B$32)/('MIN and MAX'!F$32-'MIN and MAX'!B$32)</f>
        <v>2.823626535283254E-4</v>
      </c>
      <c r="C32">
        <f>('CON Score and Page Rank'!EW158-'MIN and MAX'!C$32)/('MIN and MAX'!G$32-'MIN and MAX'!C$32)</f>
        <v>2.2310173603943741E-2</v>
      </c>
      <c r="D32">
        <f>('CON Score and Page Rank'!EX158-'MIN and MAX'!D$32)/('MIN and MAX'!H$32-'MIN and MAX'!D$32)</f>
        <v>0.73660262891809913</v>
      </c>
      <c r="E32">
        <f t="shared" si="0"/>
        <v>2.2027810950415415E-2</v>
      </c>
      <c r="F32">
        <f t="shared" si="1"/>
        <v>0.63475044492881938</v>
      </c>
      <c r="G32">
        <f t="shared" si="2"/>
        <v>0.73632026626457081</v>
      </c>
      <c r="H32" s="3">
        <f>IFERROR(VLOOKUP(A32,'GDP Data'!A$2:Q$144,3,FALSE),"Not Found")</f>
        <v>11401421329.197399</v>
      </c>
      <c r="I32">
        <f t="shared" si="3"/>
        <v>1.0774425433450622E-3</v>
      </c>
      <c r="J32">
        <f t="shared" si="4"/>
        <v>-0.6336730023854743</v>
      </c>
    </row>
    <row r="33" spans="1:10" x14ac:dyDescent="0.25">
      <c r="A33" t="s">
        <v>75</v>
      </c>
      <c r="B33">
        <f>('CON Score and Page Rank'!EV62-'MIN and MAX'!B$32)/('MIN and MAX'!F$32-'MIN and MAX'!B$32)</f>
        <v>1.5296137952271465E-4</v>
      </c>
      <c r="C33">
        <f>('CON Score and Page Rank'!EW62-'MIN and MAX'!C$32)/('MIN and MAX'!G$32-'MIN and MAX'!C$32)</f>
        <v>2.2082601873904602E-2</v>
      </c>
      <c r="D33">
        <f>('CON Score and Page Rank'!EX62-'MIN and MAX'!D$32)/('MIN and MAX'!H$32-'MIN and MAX'!D$32)</f>
        <v>0.73559150657229522</v>
      </c>
      <c r="E33">
        <f t="shared" si="0"/>
        <v>2.1929640494381886E-2</v>
      </c>
      <c r="F33">
        <f t="shared" si="1"/>
        <v>0.63466362466275905</v>
      </c>
      <c r="G33">
        <f t="shared" si="2"/>
        <v>0.73543854519277252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58</v>
      </c>
      <c r="B34">
        <f>('CON Score and Page Rank'!EV44-'MIN and MAX'!B$32)/('MIN and MAX'!F$32-'MIN and MAX'!B$32)</f>
        <v>4.8344605656644689E-3</v>
      </c>
      <c r="C34">
        <f>('CON Score and Page Rank'!EW44-'MIN and MAX'!C$32)/('MIN and MAX'!G$32-'MIN and MAX'!C$32)</f>
        <v>2.6717689531173879E-2</v>
      </c>
      <c r="D34">
        <f>('CON Score and Page Rank'!EX44-'MIN and MAX'!D$32)/('MIN and MAX'!H$32-'MIN and MAX'!D$32)</f>
        <v>0.93629929221435793</v>
      </c>
      <c r="E34">
        <f t="shared" si="0"/>
        <v>2.188322896550941E-2</v>
      </c>
      <c r="F34">
        <f t="shared" si="1"/>
        <v>0.63462257910335385</v>
      </c>
      <c r="G34">
        <f t="shared" si="2"/>
        <v>0.93146483164869343</v>
      </c>
      <c r="H34" s="3" t="str">
        <f>IFERROR(VLOOKUP(A34,'GDP Data'!A$2:Q$144,3,FALSE),"Not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94</v>
      </c>
      <c r="B35">
        <f>('CON Score and Page Rank'!EV81-'MIN and MAX'!B$32)/('MIN and MAX'!F$32-'MIN and MAX'!B$32)</f>
        <v>5.2892110087854423E-3</v>
      </c>
      <c r="C35">
        <f>('CON Score and Page Rank'!EW81-'MIN and MAX'!C$32)/('MIN and MAX'!G$32-'MIN and MAX'!C$32)</f>
        <v>2.7124796296375743E-2</v>
      </c>
      <c r="D35">
        <f>('CON Score and Page Rank'!EX81-'MIN and MAX'!D$32)/('MIN and MAX'!H$32-'MIN and MAX'!D$32)</f>
        <v>0.93629929221435793</v>
      </c>
      <c r="E35">
        <f t="shared" si="0"/>
        <v>2.18355852875903E-2</v>
      </c>
      <c r="F35">
        <f t="shared" si="1"/>
        <v>0.63458044385248347</v>
      </c>
      <c r="G35">
        <f t="shared" si="2"/>
        <v>0.93101008120557249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69</v>
      </c>
      <c r="B36">
        <f>('CON Score and Page Rank'!EV56-'MIN and MAX'!B$32)/('MIN and MAX'!F$32-'MIN and MAX'!B$32)</f>
        <v>1.0599192359493188E-3</v>
      </c>
      <c r="C36">
        <f>('CON Score and Page Rank'!EW56-'MIN and MAX'!C$32)/('MIN and MAX'!G$32-'MIN and MAX'!C$32)</f>
        <v>2.2859749023592849E-2</v>
      </c>
      <c r="D36">
        <f>('CON Score and Page Rank'!EX56-'MIN and MAX'!D$32)/('MIN and MAX'!H$32-'MIN and MAX'!D$32)</f>
        <v>0.88321536905965625</v>
      </c>
      <c r="E36">
        <f t="shared" si="0"/>
        <v>2.179982978764353E-2</v>
      </c>
      <c r="F36">
        <f t="shared" si="1"/>
        <v>0.63454882230213194</v>
      </c>
      <c r="G36">
        <f t="shared" si="2"/>
        <v>0.88215544982370697</v>
      </c>
      <c r="H36" s="3">
        <f>IFERROR(VLOOKUP(A36,'GDP Data'!A$2:Q$144,3,FALSE),"Not Found")</f>
        <v>10953485244.423901</v>
      </c>
      <c r="I36">
        <f t="shared" si="3"/>
        <v>1.0351122600848117E-3</v>
      </c>
      <c r="J36">
        <f t="shared" si="4"/>
        <v>-0.63351371004204715</v>
      </c>
    </row>
    <row r="37" spans="1:10" x14ac:dyDescent="0.25">
      <c r="A37" t="s">
        <v>206</v>
      </c>
      <c r="B37">
        <f>('CON Score and Page Rank'!EV192-'MIN and MAX'!B$32)/('MIN and MAX'!F$32-'MIN and MAX'!B$32)</f>
        <v>1.0572327216156899E-3</v>
      </c>
      <c r="C37">
        <f>('CON Score and Page Rank'!EW192-'MIN and MAX'!C$32)/('MIN and MAX'!G$32-'MIN and MAX'!C$32)</f>
        <v>2.2837270519452408E-2</v>
      </c>
      <c r="D37">
        <f>('CON Score and Page Rank'!EX192-'MIN and MAX'!D$32)/('MIN and MAX'!H$32-'MIN and MAX'!D$32)</f>
        <v>0.88321536905965625</v>
      </c>
      <c r="E37">
        <f t="shared" si="0"/>
        <v>2.1780037797836719E-2</v>
      </c>
      <c r="F37">
        <f t="shared" si="1"/>
        <v>0.63453131860610856</v>
      </c>
      <c r="G37">
        <f t="shared" si="2"/>
        <v>0.88215813633804052</v>
      </c>
      <c r="H37" s="3">
        <f>IFERROR(VLOOKUP(A37,'GDP Data'!A$2:Q$144,3,FALSE),"Not Found")</f>
        <v>25601765400.515301</v>
      </c>
      <c r="I37">
        <f t="shared" si="3"/>
        <v>2.4193853056386104E-3</v>
      </c>
      <c r="J37">
        <f t="shared" si="4"/>
        <v>-0.63211193330047</v>
      </c>
    </row>
    <row r="38" spans="1:10" x14ac:dyDescent="0.25">
      <c r="A38" t="s">
        <v>84</v>
      </c>
      <c r="B38">
        <f>('CON Score and Page Rank'!EV71-'MIN and MAX'!B$32)/('MIN and MAX'!F$32-'MIN and MAX'!B$32)</f>
        <v>1.0234066141682299E-3</v>
      </c>
      <c r="C38">
        <f>('CON Score and Page Rank'!EW71-'MIN and MAX'!C$32)/('MIN and MAX'!G$32-'MIN and MAX'!C$32)</f>
        <v>2.2731990149981722E-2</v>
      </c>
      <c r="D38">
        <f>('CON Score and Page Rank'!EX71-'MIN and MAX'!D$32)/('MIN and MAX'!H$32-'MIN and MAX'!D$32)</f>
        <v>0.83114256825075838</v>
      </c>
      <c r="E38">
        <f t="shared" si="0"/>
        <v>2.1708583535813491E-2</v>
      </c>
      <c r="F38">
        <f t="shared" si="1"/>
        <v>0.63446812568340405</v>
      </c>
      <c r="G38">
        <f t="shared" si="2"/>
        <v>0.83011916163659016</v>
      </c>
      <c r="H38" s="3">
        <f>IFERROR(VLOOKUP(A38,'GDP Data'!A$2:Q$144,3,FALSE),"Not Found")</f>
        <v>5314909953.9299202</v>
      </c>
      <c r="I38">
        <f t="shared" si="3"/>
        <v>5.0226282610462542E-4</v>
      </c>
      <c r="J38">
        <f t="shared" si="4"/>
        <v>-0.63396586285729939</v>
      </c>
    </row>
    <row r="39" spans="1:10" x14ac:dyDescent="0.25">
      <c r="A39" t="s">
        <v>178</v>
      </c>
      <c r="B39">
        <f>('CON Score and Page Rank'!EV164-'MIN and MAX'!B$32)/('MIN and MAX'!F$32-'MIN and MAX'!B$32)</f>
        <v>4.9538992372114713E-3</v>
      </c>
      <c r="C39">
        <f>('CON Score and Page Rank'!EW164-'MIN and MAX'!C$32)/('MIN and MAX'!G$32-'MIN and MAX'!C$32)</f>
        <v>2.6629459718219027E-2</v>
      </c>
      <c r="D39">
        <f>('CON Score and Page Rank'!EX164-'MIN and MAX'!D$32)/('MIN and MAX'!H$32-'MIN and MAX'!D$32)</f>
        <v>0.93629929221435793</v>
      </c>
      <c r="E39">
        <f t="shared" si="0"/>
        <v>2.1675560481007557E-2</v>
      </c>
      <c r="F39">
        <f t="shared" si="1"/>
        <v>0.63443892066062824</v>
      </c>
      <c r="G39">
        <f t="shared" si="2"/>
        <v>0.93134539297714647</v>
      </c>
      <c r="H39" s="3">
        <f>IFERROR(VLOOKUP(A39,'GDP Data'!A$2:Q$144,3,FALSE),"Not Found")</f>
        <v>14183497963.1071</v>
      </c>
      <c r="I39">
        <f t="shared" si="3"/>
        <v>1.3403507929107808E-3</v>
      </c>
      <c r="J39">
        <f t="shared" si="4"/>
        <v>-0.63309856986771751</v>
      </c>
    </row>
    <row r="40" spans="1:10" x14ac:dyDescent="0.25">
      <c r="A40" t="s">
        <v>57</v>
      </c>
      <c r="B40">
        <f>('CON Score and Page Rank'!EV43-'MIN and MAX'!B$32)/('MIN and MAX'!F$32-'MIN and MAX'!B$32)</f>
        <v>2.3029597737060561E-3</v>
      </c>
      <c r="C40">
        <f>('CON Score and Page Rank'!EW43-'MIN and MAX'!C$32)/('MIN and MAX'!G$32-'MIN and MAX'!C$32)</f>
        <v>2.3954190508805415E-2</v>
      </c>
      <c r="D40">
        <f>('CON Score and Page Rank'!EX43-'MIN and MAX'!D$32)/('MIN and MAX'!H$32-'MIN and MAX'!D$32)</f>
        <v>0.91860465116279066</v>
      </c>
      <c r="E40">
        <f t="shared" si="0"/>
        <v>2.1651230735099357E-2</v>
      </c>
      <c r="F40">
        <f t="shared" si="1"/>
        <v>0.63441740385100664</v>
      </c>
      <c r="G40">
        <f t="shared" si="2"/>
        <v>0.91630169138908457</v>
      </c>
      <c r="H40" s="3">
        <f>IFERROR(VLOOKUP(A40,'GDP Data'!A$2:Q$144,3,FALSE),"Not Found")</f>
        <v>4613630622.7750101</v>
      </c>
      <c r="I40">
        <f t="shared" si="3"/>
        <v>4.3599142323839522E-4</v>
      </c>
      <c r="J40">
        <f t="shared" si="4"/>
        <v>-0.63398141242776829</v>
      </c>
    </row>
    <row r="41" spans="1:10" x14ac:dyDescent="0.25">
      <c r="A41" t="s">
        <v>131</v>
      </c>
      <c r="B41">
        <f>('CON Score and Page Rank'!EV118-'MIN and MAX'!B$32)/('MIN and MAX'!F$32-'MIN and MAX'!B$32)</f>
        <v>9.7497095178433583E-4</v>
      </c>
      <c r="C41">
        <f>('CON Score and Page Rank'!EW118-'MIN and MAX'!C$32)/('MIN and MAX'!G$32-'MIN and MAX'!C$32)</f>
        <v>2.2586603278618094E-2</v>
      </c>
      <c r="D41">
        <f>('CON Score and Page Rank'!EX118-'MIN and MAX'!D$32)/('MIN and MAX'!H$32-'MIN and MAX'!D$32)</f>
        <v>0.79524772497472196</v>
      </c>
      <c r="E41">
        <f t="shared" si="0"/>
        <v>2.1611632326833757E-2</v>
      </c>
      <c r="F41">
        <f t="shared" si="1"/>
        <v>0.63438238369850775</v>
      </c>
      <c r="G41">
        <f t="shared" si="2"/>
        <v>0.79427275402293762</v>
      </c>
      <c r="H41" s="3">
        <f>IFERROR(VLOOKUP(A41,'GDP Data'!A$2:Q$144,3,FALSE),"Not Found")</f>
        <v>53991289844.329102</v>
      </c>
      <c r="I41">
        <f t="shared" si="3"/>
        <v>5.102215852630842E-3</v>
      </c>
      <c r="J41">
        <f t="shared" si="4"/>
        <v>-0.62928016784587693</v>
      </c>
    </row>
    <row r="42" spans="1:10" x14ac:dyDescent="0.25">
      <c r="A42" t="s">
        <v>117</v>
      </c>
      <c r="B42">
        <f>('CON Score and Page Rank'!EV104-'MIN and MAX'!B$32)/('MIN and MAX'!F$32-'MIN and MAX'!B$32)</f>
        <v>2.755881122693144E-4</v>
      </c>
      <c r="C42">
        <f>('CON Score and Page Rank'!EW104-'MIN and MAX'!C$32)/('MIN and MAX'!G$32-'MIN and MAX'!C$32)</f>
        <v>2.1824385123568768E-2</v>
      </c>
      <c r="D42">
        <f>('CON Score and Page Rank'!EX104-'MIN and MAX'!D$32)/('MIN and MAX'!H$32-'MIN and MAX'!D$32)</f>
        <v>0.75985844287158744</v>
      </c>
      <c r="E42">
        <f t="shared" si="0"/>
        <v>2.1548797011299452E-2</v>
      </c>
      <c r="F42">
        <f t="shared" si="1"/>
        <v>0.63432681322411977</v>
      </c>
      <c r="G42">
        <f t="shared" si="2"/>
        <v>0.75958285475931808</v>
      </c>
      <c r="H42" s="3">
        <f>IFERROR(VLOOKUP(A42,'GDP Data'!A$2:Q$144,3,FALSE),"Not Found")</f>
        <v>15716489369.9266</v>
      </c>
      <c r="I42">
        <f t="shared" si="3"/>
        <v>1.4852195871250544E-3</v>
      </c>
      <c r="J42">
        <f t="shared" si="4"/>
        <v>-0.63284159363699466</v>
      </c>
    </row>
    <row r="43" spans="1:10" x14ac:dyDescent="0.25">
      <c r="A43" t="s">
        <v>160</v>
      </c>
      <c r="B43">
        <f>('CON Score and Page Rank'!EV146-'MIN and MAX'!B$32)/('MIN and MAX'!F$32-'MIN and MAX'!B$32)</f>
        <v>7.6971904668112837E-3</v>
      </c>
      <c r="C43">
        <f>('CON Score and Page Rank'!EW146-'MIN and MAX'!C$32)/('MIN and MAX'!G$32-'MIN and MAX'!C$32)</f>
        <v>2.9198226307544355E-2</v>
      </c>
      <c r="D43">
        <f>('CON Score and Page Rank'!EX146-'MIN and MAX'!D$32)/('MIN and MAX'!H$32-'MIN and MAX'!D$32)</f>
        <v>0.99191102123356922</v>
      </c>
      <c r="E43">
        <f t="shared" si="0"/>
        <v>2.1501035840733072E-2</v>
      </c>
      <c r="F43">
        <f t="shared" si="1"/>
        <v>0.63428457406476912</v>
      </c>
      <c r="G43">
        <f t="shared" si="2"/>
        <v>0.98421383076675795</v>
      </c>
      <c r="H43" s="3">
        <f>IFERROR(VLOOKUP(A43,'GDP Data'!A$2:Q$144,3,FALSE),"Not Found")</f>
        <v>78921234457.548706</v>
      </c>
      <c r="I43">
        <f t="shared" si="3"/>
        <v>7.4581136090564179E-3</v>
      </c>
      <c r="J43">
        <f t="shared" si="4"/>
        <v>-0.62682646045571266</v>
      </c>
    </row>
    <row r="44" spans="1:10" x14ac:dyDescent="0.25">
      <c r="A44" t="s">
        <v>110</v>
      </c>
      <c r="B44">
        <f>('CON Score and Page Rank'!EV97-'MIN and MAX'!B$32)/('MIN and MAX'!F$32-'MIN and MAX'!B$32)</f>
        <v>6.362736918281855E-3</v>
      </c>
      <c r="C44">
        <f>('CON Score and Page Rank'!EW97-'MIN and MAX'!C$32)/('MIN and MAX'!G$32-'MIN and MAX'!C$32)</f>
        <v>2.7829237178354699E-2</v>
      </c>
      <c r="D44">
        <f>('CON Score and Page Rank'!EX97-'MIN and MAX'!D$32)/('MIN and MAX'!H$32-'MIN and MAX'!D$32)</f>
        <v>0.91961577350859458</v>
      </c>
      <c r="E44">
        <f t="shared" si="0"/>
        <v>2.1466500260072845E-2</v>
      </c>
      <c r="F44">
        <f t="shared" si="1"/>
        <v>0.63425403139009273</v>
      </c>
      <c r="G44">
        <f t="shared" si="2"/>
        <v>0.91325303659031276</v>
      </c>
      <c r="H44" s="3">
        <f>IFERROR(VLOOKUP(A44,'GDP Data'!A$2:Q$144,3,FALSE),"Not Found")</f>
        <v>184137469733.33301</v>
      </c>
      <c r="I44">
        <f t="shared" si="3"/>
        <v>1.7401123770993284E-2</v>
      </c>
      <c r="J44">
        <f t="shared" si="4"/>
        <v>-0.6168529076190995</v>
      </c>
    </row>
    <row r="45" spans="1:10" x14ac:dyDescent="0.25">
      <c r="A45" t="s">
        <v>46</v>
      </c>
      <c r="B45">
        <f>('CON Score and Page Rank'!EV32-'MIN and MAX'!B$32)/('MIN and MAX'!F$32-'MIN and MAX'!B$32)</f>
        <v>7.7470637059204803E-3</v>
      </c>
      <c r="C45">
        <f>('CON Score and Page Rank'!EW32-'MIN and MAX'!C$32)/('MIN and MAX'!G$32-'MIN and MAX'!C$32)</f>
        <v>2.9193766108658967E-2</v>
      </c>
      <c r="D45">
        <f>('CON Score and Page Rank'!EX32-'MIN and MAX'!D$32)/('MIN and MAX'!H$32-'MIN and MAX'!D$32)</f>
        <v>0.93983822042467136</v>
      </c>
      <c r="E45">
        <f t="shared" si="0"/>
        <v>2.1446702402738486E-2</v>
      </c>
      <c r="F45">
        <f t="shared" si="1"/>
        <v>0.63423652250492868</v>
      </c>
      <c r="G45">
        <f t="shared" si="2"/>
        <v>0.93209115671875087</v>
      </c>
      <c r="H45" s="3">
        <f>IFERROR(VLOOKUP(A45,'GDP Data'!A$2:Q$144,3,FALSE),"Not Found")</f>
        <v>8976196808.5106392</v>
      </c>
      <c r="I45">
        <f t="shared" si="3"/>
        <v>8.4825707599811551E-4</v>
      </c>
      <c r="J45">
        <f t="shared" si="4"/>
        <v>-0.63338826542893056</v>
      </c>
    </row>
    <row r="46" spans="1:10" x14ac:dyDescent="0.25">
      <c r="A46" t="s">
        <v>186</v>
      </c>
      <c r="B46">
        <f>('CON Score and Page Rank'!EV172-'MIN and MAX'!B$32)/('MIN and MAX'!F$32-'MIN and MAX'!B$32)</f>
        <v>6.8080415717134719E-5</v>
      </c>
      <c r="C46">
        <f>('CON Score and Page Rank'!EW172-'MIN and MAX'!C$32)/('MIN and MAX'!G$32-'MIN and MAX'!C$32)</f>
        <v>2.1504152253751223E-2</v>
      </c>
      <c r="D46">
        <f>('CON Score and Page Rank'!EX172-'MIN and MAX'!D$32)/('MIN and MAX'!H$32-'MIN and MAX'!D$32)</f>
        <v>0.76339737108190087</v>
      </c>
      <c r="E46">
        <f t="shared" si="0"/>
        <v>2.1436071838034088E-2</v>
      </c>
      <c r="F46">
        <f t="shared" si="1"/>
        <v>0.6342271210159951</v>
      </c>
      <c r="G46">
        <f t="shared" si="2"/>
        <v>0.76332929066618371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95</v>
      </c>
      <c r="B47">
        <f>('CON Score and Page Rank'!EV82-'MIN and MAX'!B$32)/('MIN and MAX'!F$32-'MIN and MAX'!B$32)</f>
        <v>4.9919525256275331E-5</v>
      </c>
      <c r="C47">
        <f>('CON Score and Page Rank'!EW82-'MIN and MAX'!C$32)/('MIN and MAX'!G$32-'MIN and MAX'!C$32)</f>
        <v>2.1412110259298789E-2</v>
      </c>
      <c r="D47">
        <f>('CON Score and Page Rank'!EX82-'MIN and MAX'!D$32)/('MIN and MAX'!H$32-'MIN and MAX'!D$32)</f>
        <v>0.67391304347826086</v>
      </c>
      <c r="E47">
        <f t="shared" si="0"/>
        <v>2.1362190734042514E-2</v>
      </c>
      <c r="F47">
        <f t="shared" si="1"/>
        <v>0.63416178183591454</v>
      </c>
      <c r="G47">
        <f t="shared" si="2"/>
        <v>0.67386312395300463</v>
      </c>
      <c r="H47" s="3">
        <f>IFERROR(VLOOKUP(A47,'GDP Data'!A$2:Q$144,3,FALSE),"Not Found")</f>
        <v>34110064452.1567</v>
      </c>
      <c r="I47">
        <f t="shared" si="3"/>
        <v>3.2234257059582617E-3</v>
      </c>
      <c r="J47">
        <f t="shared" si="4"/>
        <v>-0.6309383561299563</v>
      </c>
    </row>
    <row r="48" spans="1:10" x14ac:dyDescent="0.25">
      <c r="A48" t="s">
        <v>100</v>
      </c>
      <c r="B48">
        <f>('CON Score and Page Rank'!EV87-'MIN and MAX'!B$32)/('MIN and MAX'!F$32-'MIN and MAX'!B$32)</f>
        <v>6.0363742945822038E-3</v>
      </c>
      <c r="C48">
        <f>('CON Score and Page Rank'!EW87-'MIN and MAX'!C$32)/('MIN and MAX'!G$32-'MIN and MAX'!C$32)</f>
        <v>2.7346056807565307E-2</v>
      </c>
      <c r="D48">
        <f>('CON Score and Page Rank'!EX87-'MIN and MAX'!D$32)/('MIN and MAX'!H$32-'MIN and MAX'!D$32)</f>
        <v>0.93629929221435793</v>
      </c>
      <c r="E48">
        <f t="shared" si="0"/>
        <v>2.1309682512983104E-2</v>
      </c>
      <c r="F48">
        <f t="shared" si="1"/>
        <v>0.63411534446659867</v>
      </c>
      <c r="G48">
        <f t="shared" si="2"/>
        <v>0.93026291791977567</v>
      </c>
      <c r="H48" s="3">
        <f>IFERROR(VLOOKUP(A48,'GDP Data'!A$2:Q$144,3,FALSE),"Not Found")</f>
        <v>39459581217.3759</v>
      </c>
      <c r="I48">
        <f t="shared" si="3"/>
        <v>3.7289589007034269E-3</v>
      </c>
      <c r="J48">
        <f t="shared" si="4"/>
        <v>-0.63038638556589521</v>
      </c>
    </row>
    <row r="49" spans="1:10" x14ac:dyDescent="0.25">
      <c r="A49" t="s">
        <v>50</v>
      </c>
      <c r="B49">
        <f>('CON Score and Page Rank'!EV36-'MIN and MAX'!B$32)/('MIN and MAX'!F$32-'MIN and MAX'!B$32)</f>
        <v>2.2497209609793128E-3</v>
      </c>
      <c r="C49">
        <f>('CON Score and Page Rank'!EW36-'MIN and MAX'!C$32)/('MIN and MAX'!G$32-'MIN and MAX'!C$32)</f>
        <v>2.346450643875423E-2</v>
      </c>
      <c r="D49">
        <f>('CON Score and Page Rank'!EX36-'MIN and MAX'!D$32)/('MIN and MAX'!H$32-'MIN and MAX'!D$32)</f>
        <v>0.88321536905965625</v>
      </c>
      <c r="E49">
        <f t="shared" si="0"/>
        <v>2.1214785477774917E-2</v>
      </c>
      <c r="F49">
        <f t="shared" si="1"/>
        <v>0.63403141915772276</v>
      </c>
      <c r="G49">
        <f t="shared" si="2"/>
        <v>0.88096564809867695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122</v>
      </c>
      <c r="B50">
        <f>('CON Score and Page Rank'!EV109-'MIN and MAX'!B$32)/('MIN and MAX'!F$32-'MIN and MAX'!B$32)</f>
        <v>2.4300805674679835E-3</v>
      </c>
      <c r="C50">
        <f>('CON Score and Page Rank'!EW109-'MIN and MAX'!C$32)/('MIN and MAX'!G$32-'MIN and MAX'!C$32)</f>
        <v>2.3537884249235051E-2</v>
      </c>
      <c r="D50">
        <f>('CON Score and Page Rank'!EX109-'MIN and MAX'!D$32)/('MIN and MAX'!H$32-'MIN and MAX'!D$32)</f>
        <v>0.88321536905965625</v>
      </c>
      <c r="E50">
        <f t="shared" si="0"/>
        <v>2.1107803681767068E-2</v>
      </c>
      <c r="F50">
        <f t="shared" si="1"/>
        <v>0.6339368062938503</v>
      </c>
      <c r="G50">
        <f t="shared" si="2"/>
        <v>0.88078528849218829</v>
      </c>
      <c r="H50" s="3">
        <f>IFERROR(VLOOKUP(A50,'GDP Data'!A$2:Q$144,3,FALSE),"Not Found")</f>
        <v>22066031834.2948</v>
      </c>
      <c r="I50">
        <f t="shared" si="3"/>
        <v>2.0852559320995927E-3</v>
      </c>
      <c r="J50">
        <f t="shared" si="4"/>
        <v>-0.63185155036175067</v>
      </c>
    </row>
    <row r="51" spans="1:10" x14ac:dyDescent="0.25">
      <c r="A51" t="s">
        <v>78</v>
      </c>
      <c r="B51">
        <f>('CON Score and Page Rank'!EV65-'MIN and MAX'!B$32)/('MIN and MAX'!F$32-'MIN and MAX'!B$32)</f>
        <v>8.7109826995603306E-3</v>
      </c>
      <c r="C51">
        <f>('CON Score and Page Rank'!EW65-'MIN and MAX'!C$32)/('MIN and MAX'!G$32-'MIN and MAX'!C$32)</f>
        <v>2.9778763270834702E-2</v>
      </c>
      <c r="D51">
        <f>('CON Score and Page Rank'!EX65-'MIN and MAX'!D$32)/('MIN and MAX'!H$32-'MIN and MAX'!D$32)</f>
        <v>0.99191102123356922</v>
      </c>
      <c r="E51">
        <f t="shared" si="0"/>
        <v>2.1067780571274369E-2</v>
      </c>
      <c r="F51">
        <f t="shared" si="1"/>
        <v>0.63390141054199234</v>
      </c>
      <c r="G51">
        <f t="shared" si="2"/>
        <v>0.98320003853400895</v>
      </c>
      <c r="H51" s="3">
        <f>IFERROR(VLOOKUP(A51,'GDP Data'!A$2:Q$144,3,FALSE),"Not Found")</f>
        <v>96684636118.598404</v>
      </c>
      <c r="I51">
        <f t="shared" si="3"/>
        <v>9.1367678848289433E-3</v>
      </c>
      <c r="J51">
        <f t="shared" si="4"/>
        <v>-0.62476464265716336</v>
      </c>
    </row>
    <row r="52" spans="1:10" x14ac:dyDescent="0.25">
      <c r="A52" t="s">
        <v>159</v>
      </c>
      <c r="B52">
        <f>('CON Score and Page Rank'!EV145-'MIN and MAX'!B$32)/('MIN and MAX'!F$32-'MIN and MAX'!B$32)</f>
        <v>1.7692649140722301E-4</v>
      </c>
      <c r="C52">
        <f>('CON Score and Page Rank'!EW145-'MIN and MAX'!C$32)/('MIN and MAX'!G$32-'MIN and MAX'!C$32)</f>
        <v>2.1173524372338163E-2</v>
      </c>
      <c r="D52">
        <f>('CON Score and Page Rank'!EX145-'MIN and MAX'!D$32)/('MIN and MAX'!H$32-'MIN and MAX'!D$32)</f>
        <v>0.64206268958543988</v>
      </c>
      <c r="E52">
        <f t="shared" si="0"/>
        <v>2.0996597880930942E-2</v>
      </c>
      <c r="F52">
        <f t="shared" si="1"/>
        <v>0.63383845779261938</v>
      </c>
      <c r="G52">
        <f t="shared" si="2"/>
        <v>0.64188576309403267</v>
      </c>
      <c r="H52" s="3">
        <f>IFERROR(VLOOKUP(A52,'GDP Data'!A$2:Q$144,3,FALSE),"Not Found")</f>
        <v>3081024212.4292402</v>
      </c>
      <c r="I52">
        <f t="shared" si="3"/>
        <v>2.9115901146871853E-4</v>
      </c>
      <c r="J52">
        <f t="shared" si="4"/>
        <v>-0.63354729878115068</v>
      </c>
    </row>
    <row r="53" spans="1:10" x14ac:dyDescent="0.25">
      <c r="A53" t="s">
        <v>125</v>
      </c>
      <c r="B53">
        <f>('CON Score and Page Rank'!EV112-'MIN and MAX'!B$32)/('MIN and MAX'!F$32-'MIN and MAX'!B$32)</f>
        <v>1.6547735129669036E-4</v>
      </c>
      <c r="C53">
        <f>('CON Score and Page Rank'!EW112-'MIN and MAX'!C$32)/('MIN and MAX'!G$32-'MIN and MAX'!C$32)</f>
        <v>2.1120293914338679E-2</v>
      </c>
      <c r="D53">
        <f>('CON Score and Page Rank'!EX112-'MIN and MAX'!D$32)/('MIN and MAX'!H$32-'MIN and MAX'!D$32)</f>
        <v>0.67492416582406467</v>
      </c>
      <c r="E53">
        <f t="shared" si="0"/>
        <v>2.0954816563041989E-2</v>
      </c>
      <c r="F53">
        <f t="shared" si="1"/>
        <v>0.63380150711232286</v>
      </c>
      <c r="G53">
        <f t="shared" si="2"/>
        <v>0.67475868847276799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123</v>
      </c>
      <c r="B54">
        <f>('CON Score and Page Rank'!EV110-'MIN and MAX'!B$32)/('MIN and MAX'!F$32-'MIN and MAX'!B$32)</f>
        <v>1.9700467001113333E-4</v>
      </c>
      <c r="C54">
        <f>('CON Score and Page Rank'!EW110-'MIN and MAX'!C$32)/('MIN and MAX'!G$32-'MIN and MAX'!C$32)</f>
        <v>2.114594620660951E-2</v>
      </c>
      <c r="D54">
        <f>('CON Score and Page Rank'!EX110-'MIN and MAX'!D$32)/('MIN and MAX'!H$32-'MIN and MAX'!D$32)</f>
        <v>0.75429726996966628</v>
      </c>
      <c r="E54">
        <f t="shared" si="0"/>
        <v>2.0948941536598376E-2</v>
      </c>
      <c r="F54">
        <f t="shared" si="1"/>
        <v>0.63379631133979053</v>
      </c>
      <c r="G54">
        <f t="shared" si="2"/>
        <v>0.75410026529965513</v>
      </c>
      <c r="H54" s="3">
        <f>IFERROR(VLOOKUP(A54,'GDP Data'!A$2:Q$144,3,FALSE),"Not Found")</f>
        <v>5840503868.5724602</v>
      </c>
      <c r="I54">
        <f t="shared" si="3"/>
        <v>5.519318303285935E-4</v>
      </c>
      <c r="J54">
        <f t="shared" si="4"/>
        <v>-0.63324437950946189</v>
      </c>
    </row>
    <row r="55" spans="1:10" x14ac:dyDescent="0.25">
      <c r="A55" t="s">
        <v>101</v>
      </c>
      <c r="B55">
        <f>('CON Score and Page Rank'!EV88-'MIN and MAX'!B$32)/('MIN and MAX'!F$32-'MIN and MAX'!B$32)</f>
        <v>6.0495934219809329E-4</v>
      </c>
      <c r="C55">
        <f>('CON Score and Page Rank'!EW88-'MIN and MAX'!C$32)/('MIN and MAX'!G$32-'MIN and MAX'!C$32)</f>
        <v>2.1399220487693781E-2</v>
      </c>
      <c r="D55">
        <f>('CON Score and Page Rank'!EX88-'MIN and MAX'!D$32)/('MIN and MAX'!H$32-'MIN and MAX'!D$32)</f>
        <v>0.82153690596562179</v>
      </c>
      <c r="E55">
        <f t="shared" si="0"/>
        <v>2.0794261145495686E-2</v>
      </c>
      <c r="F55">
        <f t="shared" si="1"/>
        <v>0.63365951465724013</v>
      </c>
      <c r="G55">
        <f t="shared" si="2"/>
        <v>0.82093194662342373</v>
      </c>
      <c r="H55" s="3">
        <f>IFERROR(VLOOKUP(A55,'GDP Data'!A$2:Q$144,3,FALSE),"Not Found")</f>
        <v>5398568543.6349201</v>
      </c>
      <c r="I55">
        <f t="shared" si="3"/>
        <v>5.1016862320323693E-4</v>
      </c>
      <c r="J55">
        <f t="shared" si="4"/>
        <v>-0.63314934603403694</v>
      </c>
    </row>
    <row r="56" spans="1:10" x14ac:dyDescent="0.25">
      <c r="A56" t="s">
        <v>214</v>
      </c>
      <c r="B56">
        <f>('CON Score and Page Rank'!EV200-'MIN and MAX'!B$32)/('MIN and MAX'!F$32-'MIN and MAX'!B$32)</f>
        <v>6.1729986775402844E-4</v>
      </c>
      <c r="C56">
        <f>('CON Score and Page Rank'!EW200-'MIN and MAX'!C$32)/('MIN and MAX'!G$32-'MIN and MAX'!C$32)</f>
        <v>2.1377434913037327E-2</v>
      </c>
      <c r="D56">
        <f>('CON Score and Page Rank'!EX200-'MIN and MAX'!D$32)/('MIN and MAX'!H$32-'MIN and MAX'!D$32)</f>
        <v>0.76946410515672392</v>
      </c>
      <c r="E56">
        <f t="shared" si="0"/>
        <v>2.0760135045283297E-2</v>
      </c>
      <c r="F56">
        <f t="shared" si="1"/>
        <v>0.63362933412004241</v>
      </c>
      <c r="G56">
        <f t="shared" si="2"/>
        <v>0.76884680528896987</v>
      </c>
      <c r="H56" s="3">
        <f>IFERROR(VLOOKUP(A56,'GDP Data'!A$2:Q$144,3,FALSE),"Not Found")</f>
        <v>7651174661.4287205</v>
      </c>
      <c r="I56">
        <f t="shared" si="3"/>
        <v>7.2304152690823938E-4</v>
      </c>
      <c r="J56">
        <f t="shared" si="4"/>
        <v>-0.63290629259313413</v>
      </c>
    </row>
    <row r="57" spans="1:10" x14ac:dyDescent="0.25">
      <c r="A57" t="s">
        <v>56</v>
      </c>
      <c r="B57">
        <f>('CON Score and Page Rank'!EV42-'MIN and MAX'!B$32)/('MIN and MAX'!F$32-'MIN and MAX'!B$32)</f>
        <v>1.3364288638767893E-3</v>
      </c>
      <c r="C57">
        <f>('CON Score and Page Rank'!EW42-'MIN and MAX'!C$32)/('MIN and MAX'!G$32-'MIN and MAX'!C$32)</f>
        <v>2.2066557562210428E-2</v>
      </c>
      <c r="D57">
        <f>('CON Score and Page Rank'!EX42-'MIN and MAX'!D$32)/('MIN and MAX'!H$32-'MIN and MAX'!D$32)</f>
        <v>0.85692618806875631</v>
      </c>
      <c r="E57">
        <f t="shared" si="0"/>
        <v>2.0730128698333638E-2</v>
      </c>
      <c r="F57">
        <f t="shared" si="1"/>
        <v>0.63360279702190803</v>
      </c>
      <c r="G57">
        <f t="shared" si="2"/>
        <v>0.85558975920487956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177</v>
      </c>
      <c r="B58">
        <f>('CON Score and Page Rank'!EV163-'MIN and MAX'!B$32)/('MIN and MAX'!F$32-'MIN and MAX'!B$32)</f>
        <v>2.5756154507866093E-3</v>
      </c>
      <c r="C58">
        <f>('CON Score and Page Rank'!EW163-'MIN and MAX'!C$32)/('MIN and MAX'!G$32-'MIN and MAX'!C$32)</f>
        <v>2.3248996814547555E-2</v>
      </c>
      <c r="D58">
        <f>('CON Score and Page Rank'!EX163-'MIN and MAX'!D$32)/('MIN and MAX'!H$32-'MIN and MAX'!D$32)</f>
        <v>0.83114256825075838</v>
      </c>
      <c r="E58">
        <f t="shared" si="0"/>
        <v>2.0673381363760946E-2</v>
      </c>
      <c r="F58">
        <f t="shared" si="1"/>
        <v>0.63355261065337232</v>
      </c>
      <c r="G58">
        <f t="shared" si="2"/>
        <v>0.82856695279997172</v>
      </c>
      <c r="H58" s="3">
        <f>IFERROR(VLOOKUP(A58,'GDP Data'!A$2:Q$144,3,FALSE),"Not Found")</f>
        <v>5800774707.1742296</v>
      </c>
      <c r="I58">
        <f t="shared" si="3"/>
        <v>5.4817739590625912E-4</v>
      </c>
      <c r="J58">
        <f t="shared" si="4"/>
        <v>-0.63300443325746603</v>
      </c>
    </row>
    <row r="59" spans="1:10" x14ac:dyDescent="0.25">
      <c r="A59" t="s">
        <v>28</v>
      </c>
      <c r="B59">
        <f>('CON Score and Page Rank'!EV15-'MIN and MAX'!B$32)/('MIN and MAX'!F$32-'MIN and MAX'!B$32)</f>
        <v>8.9031825190437133E-3</v>
      </c>
      <c r="C59">
        <f>('CON Score and Page Rank'!EW15-'MIN and MAX'!C$32)/('MIN and MAX'!G$32-'MIN and MAX'!C$32)</f>
        <v>2.9544386288887958E-2</v>
      </c>
      <c r="D59">
        <f>('CON Score and Page Rank'!EX15-'MIN and MAX'!D$32)/('MIN and MAX'!H$32-'MIN and MAX'!D$32)</f>
        <v>0.95652173913043481</v>
      </c>
      <c r="E59">
        <f t="shared" si="0"/>
        <v>2.0641203769844244E-2</v>
      </c>
      <c r="F59">
        <f t="shared" si="1"/>
        <v>0.63352415334169321</v>
      </c>
      <c r="G59">
        <f t="shared" si="2"/>
        <v>0.94761855661139105</v>
      </c>
      <c r="H59" s="3">
        <f>IFERROR(VLOOKUP(A59,'GDP Data'!A$2:Q$144,3,FALSE),"Not Found")</f>
        <v>8234846804.6058197</v>
      </c>
      <c r="I59">
        <f t="shared" si="3"/>
        <v>7.7819896564036858E-4</v>
      </c>
      <c r="J59">
        <f t="shared" si="4"/>
        <v>-0.63274595437605285</v>
      </c>
    </row>
    <row r="60" spans="1:10" x14ac:dyDescent="0.25">
      <c r="A60" t="s">
        <v>198</v>
      </c>
      <c r="B60">
        <f>('CON Score and Page Rank'!EV184-'MIN and MAX'!B$32)/('MIN and MAX'!F$32-'MIN and MAX'!B$32)</f>
        <v>5.7448181876726216E-4</v>
      </c>
      <c r="C60">
        <f>('CON Score and Page Rank'!EW184-'MIN and MAX'!C$32)/('MIN and MAX'!G$32-'MIN and MAX'!C$32)</f>
        <v>2.1212124180337671E-2</v>
      </c>
      <c r="D60">
        <f>('CON Score and Page Rank'!EX184-'MIN and MAX'!D$32)/('MIN and MAX'!H$32-'MIN and MAX'!D$32)</f>
        <v>0.80333670374115262</v>
      </c>
      <c r="E60">
        <f t="shared" si="0"/>
        <v>2.063764236157041E-2</v>
      </c>
      <c r="F60">
        <f t="shared" si="1"/>
        <v>0.63352100369335318</v>
      </c>
      <c r="G60">
        <f t="shared" si="2"/>
        <v>0.80276222192238533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47</v>
      </c>
      <c r="B61">
        <f>('CON Score and Page Rank'!EV33-'MIN and MAX'!B$32)/('MIN and MAX'!F$32-'MIN and MAX'!B$32)</f>
        <v>1.7784849756013708E-3</v>
      </c>
      <c r="C61">
        <f>('CON Score and Page Rank'!EW33-'MIN and MAX'!C$32)/('MIN and MAX'!G$32-'MIN and MAX'!C$32)</f>
        <v>2.2373035567903599E-2</v>
      </c>
      <c r="D61">
        <f>('CON Score and Page Rank'!EX33-'MIN and MAX'!D$32)/('MIN and MAX'!H$32-'MIN and MAX'!D$32)</f>
        <v>0.84175935288169867</v>
      </c>
      <c r="E61">
        <f t="shared" si="0"/>
        <v>2.0594550592302228E-2</v>
      </c>
      <c r="F61">
        <f t="shared" si="1"/>
        <v>0.63348289407235281</v>
      </c>
      <c r="G61">
        <f t="shared" si="2"/>
        <v>0.83998086790609727</v>
      </c>
      <c r="H61" s="3" t="str">
        <f>IFERROR(VLOOKUP(A61,'GDP Data'!A$2:Q$144,3,FALSE),"Not Found")</f>
        <v>Not Found</v>
      </c>
      <c r="I61" t="str">
        <f t="shared" si="3"/>
        <v>No Value</v>
      </c>
      <c r="J61" t="str">
        <f t="shared" si="4"/>
        <v>No Value</v>
      </c>
    </row>
    <row r="62" spans="1:10" x14ac:dyDescent="0.25">
      <c r="A62" t="s">
        <v>126</v>
      </c>
      <c r="B62">
        <f>('CON Score and Page Rank'!EV113-'MIN and MAX'!B$32)/('MIN and MAX'!F$32-'MIN and MAX'!B$32)</f>
        <v>3.0765397416902108E-4</v>
      </c>
      <c r="C62">
        <f>('CON Score and Page Rank'!EW113-'MIN and MAX'!C$32)/('MIN and MAX'!G$32-'MIN and MAX'!C$32)</f>
        <v>2.0892039948171782E-2</v>
      </c>
      <c r="D62">
        <f>('CON Score and Page Rank'!EX113-'MIN and MAX'!D$32)/('MIN and MAX'!H$32-'MIN and MAX'!D$32)</f>
        <v>0.60667340748230536</v>
      </c>
      <c r="E62">
        <f t="shared" si="0"/>
        <v>2.0584385974002761E-2</v>
      </c>
      <c r="F62">
        <f t="shared" si="1"/>
        <v>0.63347390465842102</v>
      </c>
      <c r="G62">
        <f t="shared" si="2"/>
        <v>0.60636575350813637</v>
      </c>
      <c r="H62" s="3">
        <f>IFERROR(VLOOKUP(A62,'GDP Data'!A$2:Q$144,3,FALSE),"Not Found")</f>
        <v>4094480988.1193099</v>
      </c>
      <c r="I62">
        <f t="shared" si="3"/>
        <v>3.8693140812364173E-4</v>
      </c>
      <c r="J62">
        <f t="shared" si="4"/>
        <v>-0.63308697325029739</v>
      </c>
    </row>
    <row r="63" spans="1:10" x14ac:dyDescent="0.25">
      <c r="A63" t="s">
        <v>202</v>
      </c>
      <c r="B63">
        <f>('CON Score and Page Rank'!EV188-'MIN and MAX'!B$32)/('MIN and MAX'!F$32-'MIN and MAX'!B$32)</f>
        <v>7.2533825002975231E-3</v>
      </c>
      <c r="C63">
        <f>('CON Score and Page Rank'!EW188-'MIN and MAX'!C$32)/('MIN and MAX'!G$32-'MIN and MAX'!C$32)</f>
        <v>2.7804741907228436E-2</v>
      </c>
      <c r="D63">
        <f>('CON Score and Page Rank'!EX188-'MIN and MAX'!D$32)/('MIN and MAX'!H$32-'MIN and MAX'!D$32)</f>
        <v>0.93629929221435793</v>
      </c>
      <c r="E63">
        <f t="shared" si="0"/>
        <v>2.0551359406930911E-2</v>
      </c>
      <c r="F63">
        <f t="shared" si="1"/>
        <v>0.63344469652945745</v>
      </c>
      <c r="G63">
        <f t="shared" si="2"/>
        <v>0.92904590971406042</v>
      </c>
      <c r="H63" s="3">
        <f>IFERROR(VLOOKUP(A63,'GDP Data'!A$2:Q$144,3,FALSE),"Not Found")</f>
        <v>98211749595.544205</v>
      </c>
      <c r="I63">
        <f t="shared" si="3"/>
        <v>9.281081210428397E-3</v>
      </c>
      <c r="J63">
        <f t="shared" si="4"/>
        <v>-0.62416361531902909</v>
      </c>
    </row>
    <row r="64" spans="1:10" x14ac:dyDescent="0.25">
      <c r="A64" t="s">
        <v>176</v>
      </c>
      <c r="B64">
        <f>('CON Score and Page Rank'!EV162-'MIN and MAX'!B$32)/('MIN and MAX'!F$32-'MIN and MAX'!B$32)</f>
        <v>8.5058721956653149E-4</v>
      </c>
      <c r="C64">
        <f>('CON Score and Page Rank'!EW162-'MIN and MAX'!C$32)/('MIN and MAX'!G$32-'MIN and MAX'!C$32)</f>
        <v>2.1093234376387396E-2</v>
      </c>
      <c r="D64">
        <f>('CON Score and Page Rank'!EX162-'MIN and MAX'!D$32)/('MIN and MAX'!H$32-'MIN and MAX'!D$32)</f>
        <v>0.84681496461071792</v>
      </c>
      <c r="E64">
        <f t="shared" si="0"/>
        <v>2.0242647156820864E-2</v>
      </c>
      <c r="F64">
        <f t="shared" si="1"/>
        <v>0.63317167671500885</v>
      </c>
      <c r="G64">
        <f t="shared" si="2"/>
        <v>0.84596437739115138</v>
      </c>
      <c r="H64" s="3">
        <f>IFERROR(VLOOKUP(A64,'GDP Data'!A$2:Q$144,3,FALSE),"Not Found")</f>
        <v>12354820143.884899</v>
      </c>
      <c r="I64">
        <f t="shared" si="3"/>
        <v>1.1675394193449407E-3</v>
      </c>
      <c r="J64">
        <f t="shared" si="4"/>
        <v>-0.63200413729566396</v>
      </c>
    </row>
    <row r="65" spans="1:10" x14ac:dyDescent="0.25">
      <c r="A65" t="s">
        <v>87</v>
      </c>
      <c r="B65">
        <f>('CON Score and Page Rank'!EV74-'MIN and MAX'!B$32)/('MIN and MAX'!F$32-'MIN and MAX'!B$32)</f>
        <v>5.547669011340098E-3</v>
      </c>
      <c r="C65">
        <f>('CON Score and Page Rank'!EW74-'MIN and MAX'!C$32)/('MIN and MAX'!G$32-'MIN and MAX'!C$32)</f>
        <v>2.5762672301888605E-2</v>
      </c>
      <c r="D65">
        <f>('CON Score and Page Rank'!EX74-'MIN and MAX'!D$32)/('MIN and MAX'!H$32-'MIN and MAX'!D$32)</f>
        <v>0.84833164812942363</v>
      </c>
      <c r="E65">
        <f t="shared" si="0"/>
        <v>2.0215003290548508E-2</v>
      </c>
      <c r="F65">
        <f t="shared" si="1"/>
        <v>0.63314722895422959</v>
      </c>
      <c r="G65">
        <f t="shared" si="2"/>
        <v>0.84278397911808356</v>
      </c>
      <c r="H65" s="3">
        <f>IFERROR(VLOOKUP(A65,'GDP Data'!A$2:Q$144,3,FALSE),"Not Found")</f>
        <v>126878750295.944</v>
      </c>
      <c r="I65">
        <f t="shared" si="3"/>
        <v>1.1990133463906316E-2</v>
      </c>
      <c r="J65">
        <f t="shared" si="4"/>
        <v>-0.62115709549032327</v>
      </c>
    </row>
    <row r="66" spans="1:10" x14ac:dyDescent="0.25">
      <c r="A66" t="s">
        <v>187</v>
      </c>
      <c r="B66">
        <f>('CON Score and Page Rank'!EV173-'MIN and MAX'!B$32)/('MIN and MAX'!F$32-'MIN and MAX'!B$32)</f>
        <v>4.9359703077300823E-3</v>
      </c>
      <c r="C66">
        <f>('CON Score and Page Rank'!EW173-'MIN and MAX'!C$32)/('MIN and MAX'!G$32-'MIN and MAX'!C$32)</f>
        <v>2.5089745810068207E-2</v>
      </c>
      <c r="D66">
        <f>('CON Score and Page Rank'!EX173-'MIN and MAX'!D$32)/('MIN and MAX'!H$32-'MIN and MAX'!D$32)</f>
        <v>0.91860465116279066</v>
      </c>
      <c r="E66">
        <f t="shared" si="0"/>
        <v>2.0153775502338125E-2</v>
      </c>
      <c r="F66">
        <f t="shared" si="1"/>
        <v>0.63309308014941101</v>
      </c>
      <c r="G66">
        <f t="shared" si="2"/>
        <v>0.91366868085506059</v>
      </c>
      <c r="H66" s="3">
        <f>IFERROR(VLOOKUP(A66,'GDP Data'!A$2:Q$144,3,FALSE),"Not Found")</f>
        <v>4088368978.34589</v>
      </c>
      <c r="I66">
        <f t="shared" si="3"/>
        <v>3.863538187893752E-4</v>
      </c>
      <c r="J66">
        <f t="shared" si="4"/>
        <v>-0.63270672633062164</v>
      </c>
    </row>
    <row r="67" spans="1:10" x14ac:dyDescent="0.25">
      <c r="A67" t="s">
        <v>53</v>
      </c>
      <c r="B67">
        <f>('CON Score and Page Rank'!EV39-'MIN and MAX'!B$32)/('MIN and MAX'!F$32-'MIN and MAX'!B$32)</f>
        <v>5.736247144415724E-3</v>
      </c>
      <c r="C67">
        <f>('CON Score and Page Rank'!EW39-'MIN and MAX'!C$32)/('MIN and MAX'!G$32-'MIN and MAX'!C$32)</f>
        <v>2.5805925858521345E-2</v>
      </c>
      <c r="D67">
        <f>('CON Score and Page Rank'!EX39-'MIN and MAX'!D$32)/('MIN and MAX'!H$32-'MIN and MAX'!D$32)</f>
        <v>0.86501516683518709</v>
      </c>
      <c r="E67">
        <f t="shared" ref="E67:E130" si="5">C67-B67</f>
        <v>2.0069678714105622E-2</v>
      </c>
      <c r="F67">
        <f t="shared" ref="F67:F130" si="6">(E67-MIN(E$3:E$220))/(MAX(E$3:E$220)-MIN(E$3:E$220))</f>
        <v>0.63301870639355651</v>
      </c>
      <c r="G67">
        <f t="shared" ref="G67:G130" si="7">D67-B67</f>
        <v>0.85927891969077141</v>
      </c>
      <c r="H67" s="3" t="str">
        <f>IFERROR(VLOOKUP(A67,'GDP Data'!A$2:Q$144,3,FALSE),"Not Found")</f>
        <v>Not Found</v>
      </c>
      <c r="I67" t="str">
        <f t="shared" ref="I67:I130" si="8">IFERROR((H67-MIN(H$3:H$220))/(MAX(H$3:H$220)-MIN(H$3:H$220)),"No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211</v>
      </c>
      <c r="B68">
        <f>('CON Score and Page Rank'!EV197-'MIN and MAX'!B$32)/('MIN and MAX'!F$32-'MIN and MAX'!B$32)</f>
        <v>6.5361357117769319E-4</v>
      </c>
      <c r="C68">
        <f>('CON Score and Page Rank'!EW197-'MIN and MAX'!C$32)/('MIN and MAX'!G$32-'MIN and MAX'!C$32)</f>
        <v>2.0664656421202372E-2</v>
      </c>
      <c r="D68">
        <f>('CON Score and Page Rank'!EX197-'MIN and MAX'!D$32)/('MIN and MAX'!H$32-'MIN and MAX'!D$32)</f>
        <v>0.70171890798786651</v>
      </c>
      <c r="E68">
        <f t="shared" si="5"/>
        <v>2.0011042850024679E-2</v>
      </c>
      <c r="F68">
        <f t="shared" si="6"/>
        <v>0.63296684984194351</v>
      </c>
      <c r="G68">
        <f t="shared" si="7"/>
        <v>0.70106529441668886</v>
      </c>
      <c r="H68" s="3">
        <f>IFERROR(VLOOKUP(A68,'GDP Data'!A$2:Q$144,3,FALSE),"Not Found")</f>
        <v>18405203853.1036</v>
      </c>
      <c r="I68">
        <f t="shared" si="8"/>
        <v>1.7393050460725538E-3</v>
      </c>
      <c r="J68">
        <f t="shared" si="9"/>
        <v>-0.63122754479587095</v>
      </c>
    </row>
    <row r="69" spans="1:10" x14ac:dyDescent="0.25">
      <c r="A69" t="s">
        <v>148</v>
      </c>
      <c r="B69">
        <f>('CON Score and Page Rank'!EV134-'MIN and MAX'!B$32)/('MIN and MAX'!F$32-'MIN and MAX'!B$32)</f>
        <v>8.3514489286417765E-5</v>
      </c>
      <c r="C69">
        <f>('CON Score and Page Rank'!EW134-'MIN and MAX'!C$32)/('MIN and MAX'!G$32-'MIN and MAX'!C$32)</f>
        <v>1.996540288633275E-2</v>
      </c>
      <c r="D69">
        <f>('CON Score and Page Rank'!EX134-'MIN and MAX'!D$32)/('MIN and MAX'!H$32-'MIN and MAX'!D$32)</f>
        <v>0.69261880687563193</v>
      </c>
      <c r="E69">
        <f t="shared" si="5"/>
        <v>1.9881888397046334E-2</v>
      </c>
      <c r="F69">
        <f t="shared" si="6"/>
        <v>0.63285262786087604</v>
      </c>
      <c r="G69">
        <f t="shared" si="7"/>
        <v>0.69253529238634548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184</v>
      </c>
      <c r="B70">
        <f>('CON Score and Page Rank'!EV170-'MIN and MAX'!B$32)/('MIN and MAX'!F$32-'MIN and MAX'!B$32)</f>
        <v>8.2803072373099605E-3</v>
      </c>
      <c r="C70">
        <f>('CON Score and Page Rank'!EW170-'MIN and MAX'!C$32)/('MIN and MAX'!G$32-'MIN and MAX'!C$32)</f>
        <v>2.8148261698917751E-2</v>
      </c>
      <c r="D70">
        <f>('CON Score and Page Rank'!EX170-'MIN and MAX'!D$32)/('MIN and MAX'!H$32-'MIN and MAX'!D$32)</f>
        <v>0.93629929221435793</v>
      </c>
      <c r="E70">
        <f t="shared" si="5"/>
        <v>1.986795446160779E-2</v>
      </c>
      <c r="F70">
        <f t="shared" si="6"/>
        <v>0.63284030492757293</v>
      </c>
      <c r="G70">
        <f t="shared" si="7"/>
        <v>0.92801898497704793</v>
      </c>
      <c r="H70" s="3">
        <f>IFERROR(VLOOKUP(A70,'GDP Data'!A$2:Q$144,3,FALSE),"Not Found")</f>
        <v>8362398701.5894299</v>
      </c>
      <c r="I70">
        <f t="shared" si="8"/>
        <v>7.9025271195202985E-4</v>
      </c>
      <c r="J70">
        <f t="shared" si="9"/>
        <v>-0.63205005221562094</v>
      </c>
    </row>
    <row r="71" spans="1:10" x14ac:dyDescent="0.25">
      <c r="A71" t="s">
        <v>119</v>
      </c>
      <c r="B71">
        <f>('CON Score and Page Rank'!EV106-'MIN and MAX'!B$32)/('MIN and MAX'!F$32-'MIN and MAX'!B$32)</f>
        <v>8.7605511029853741E-5</v>
      </c>
      <c r="C71">
        <f>('CON Score and Page Rank'!EW106-'MIN and MAX'!C$32)/('MIN and MAX'!G$32-'MIN and MAX'!C$32)</f>
        <v>1.9911858043659973E-2</v>
      </c>
      <c r="D71">
        <f>('CON Score and Page Rank'!EX106-'MIN and MAX'!D$32)/('MIN and MAX'!H$32-'MIN and MAX'!D$32)</f>
        <v>0.69211324570273003</v>
      </c>
      <c r="E71">
        <f t="shared" si="5"/>
        <v>1.9824252532630118E-2</v>
      </c>
      <c r="F71">
        <f t="shared" si="6"/>
        <v>0.6328016556917998</v>
      </c>
      <c r="G71">
        <f t="shared" si="7"/>
        <v>0.69202564019170021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102</v>
      </c>
      <c r="B72">
        <f>('CON Score and Page Rank'!EV89-'MIN and MAX'!B$32)/('MIN and MAX'!F$32-'MIN and MAX'!B$32)</f>
        <v>1.9114338453282597E-4</v>
      </c>
      <c r="C72">
        <f>('CON Score and Page Rank'!EW89-'MIN and MAX'!C$32)/('MIN and MAX'!G$32-'MIN and MAX'!C$32)</f>
        <v>1.9970615897497046E-2</v>
      </c>
      <c r="D72">
        <f>('CON Score and Page Rank'!EX89-'MIN and MAX'!D$32)/('MIN and MAX'!H$32-'MIN and MAX'!D$32)</f>
        <v>0.74165824064711827</v>
      </c>
      <c r="E72">
        <f t="shared" si="5"/>
        <v>1.9779472512964219E-2</v>
      </c>
      <c r="F72">
        <f t="shared" si="6"/>
        <v>0.6327620530111292</v>
      </c>
      <c r="G72">
        <f t="shared" si="7"/>
        <v>0.74146709726258542</v>
      </c>
      <c r="H72" s="3">
        <f>IFERROR(VLOOKUP(A72,'GDP Data'!A$2:Q$144,3,FALSE),"Not Found")</f>
        <v>3557333364.30795</v>
      </c>
      <c r="I72">
        <f t="shared" si="8"/>
        <v>3.3617057004558702E-4</v>
      </c>
      <c r="J72">
        <f t="shared" si="9"/>
        <v>-0.63242588244108366</v>
      </c>
    </row>
    <row r="73" spans="1:10" x14ac:dyDescent="0.25">
      <c r="A73" t="s">
        <v>111</v>
      </c>
      <c r="B73">
        <f>('CON Score and Page Rank'!EV98-'MIN and MAX'!B$32)/('MIN and MAX'!F$32-'MIN and MAX'!B$32)</f>
        <v>7.361320143284846E-4</v>
      </c>
      <c r="C73">
        <f>('CON Score and Page Rank'!EW98-'MIN and MAX'!C$32)/('MIN and MAX'!G$32-'MIN and MAX'!C$32)</f>
        <v>2.0507783815907319E-2</v>
      </c>
      <c r="D73">
        <f>('CON Score and Page Rank'!EX98-'MIN and MAX'!D$32)/('MIN and MAX'!H$32-'MIN and MAX'!D$32)</f>
        <v>0.666835187057634</v>
      </c>
      <c r="E73">
        <f t="shared" si="5"/>
        <v>1.9771651801578836E-2</v>
      </c>
      <c r="F73">
        <f t="shared" si="6"/>
        <v>0.63275513650823523</v>
      </c>
      <c r="G73">
        <f t="shared" si="7"/>
        <v>0.66609905504330547</v>
      </c>
      <c r="H73" s="3">
        <f>IFERROR(VLOOKUP(A73,'GDP Data'!A$2:Q$144,3,FALSE),"Not Found")</f>
        <v>6507824767.0630302</v>
      </c>
      <c r="I73">
        <f t="shared" si="8"/>
        <v>6.1499413680223783E-4</v>
      </c>
      <c r="J73">
        <f t="shared" si="9"/>
        <v>-0.63214014237143301</v>
      </c>
    </row>
    <row r="74" spans="1:10" x14ac:dyDescent="0.25">
      <c r="A74" t="s">
        <v>26</v>
      </c>
      <c r="B74">
        <f>('CON Score and Page Rank'!EV11-'MIN and MAX'!B$32)/('MIN and MAX'!F$32-'MIN and MAX'!B$32)</f>
        <v>9.1053499127505049E-4</v>
      </c>
      <c r="C74">
        <f>('CON Score and Page Rank'!EW11-'MIN and MAX'!C$32)/('MIN and MAX'!G$32-'MIN and MAX'!C$32)</f>
        <v>2.0662316714858273E-2</v>
      </c>
      <c r="D74">
        <f>('CON Score and Page Rank'!EX11-'MIN and MAX'!D$32)/('MIN and MAX'!H$32-'MIN and MAX'!D$32)</f>
        <v>0.74064711830131447</v>
      </c>
      <c r="E74">
        <f t="shared" si="5"/>
        <v>1.9751781723583224E-2</v>
      </c>
      <c r="F74">
        <f t="shared" si="6"/>
        <v>0.63273756375235823</v>
      </c>
      <c r="G74">
        <f t="shared" si="7"/>
        <v>0.73973658331003944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44</v>
      </c>
      <c r="B75">
        <f>('CON Score and Page Rank'!EV30-'MIN and MAX'!B$32)/('MIN and MAX'!F$32-'MIN and MAX'!B$32)</f>
        <v>2.9982205432976436E-4</v>
      </c>
      <c r="C75">
        <f>('CON Score and Page Rank'!EW30-'MIN and MAX'!C$32)/('MIN and MAX'!G$32-'MIN and MAX'!C$32)</f>
        <v>2.0024742458748978E-2</v>
      </c>
      <c r="D75">
        <f>('CON Score and Page Rank'!EX30-'MIN and MAX'!D$32)/('MIN and MAX'!H$32-'MIN and MAX'!D$32)</f>
        <v>0.69211324570273003</v>
      </c>
      <c r="E75">
        <f t="shared" si="5"/>
        <v>1.9724920404419213E-2</v>
      </c>
      <c r="F75">
        <f t="shared" si="6"/>
        <v>0.63271380806280786</v>
      </c>
      <c r="G75">
        <f t="shared" si="7"/>
        <v>0.69181342364840026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193</v>
      </c>
      <c r="B76">
        <f>('CON Score and Page Rank'!EV21-'MIN and MAX'!B$32)/('MIN and MAX'!F$32-'MIN and MAX'!B$32)</f>
        <v>8.6257450260669322E-3</v>
      </c>
      <c r="C76">
        <f>('CON Score and Page Rank'!EW21-'MIN and MAX'!C$32)/('MIN and MAX'!G$32-'MIN and MAX'!C$32)</f>
        <v>2.8343525591765735E-2</v>
      </c>
      <c r="D76">
        <f>('CON Score and Page Rank'!EX21-'MIN and MAX'!D$32)/('MIN and MAX'!H$32-'MIN and MAX'!D$32)</f>
        <v>0.93629929221435793</v>
      </c>
      <c r="E76">
        <f t="shared" si="5"/>
        <v>1.9717780565698804E-2</v>
      </c>
      <c r="F76">
        <f t="shared" si="6"/>
        <v>0.63270749371201052</v>
      </c>
      <c r="G76">
        <f t="shared" si="7"/>
        <v>0.92767354718829098</v>
      </c>
      <c r="H76" s="3">
        <f>IFERROR(VLOOKUP(A76,'GDP Data'!A$2:Q$144,3,FALSE),"Not Found")</f>
        <v>20876309970.384998</v>
      </c>
      <c r="I76">
        <f t="shared" si="8"/>
        <v>1.9728263574077466E-3</v>
      </c>
      <c r="J76">
        <f t="shared" si="9"/>
        <v>-0.63073466735460282</v>
      </c>
    </row>
    <row r="77" spans="1:10" x14ac:dyDescent="0.25">
      <c r="A77" t="s">
        <v>64</v>
      </c>
      <c r="B77">
        <f>('CON Score and Page Rank'!EV51-'MIN and MAX'!B$32)/('MIN and MAX'!F$32-'MIN and MAX'!B$32)</f>
        <v>1.8000144996780404E-3</v>
      </c>
      <c r="C77">
        <f>('CON Score and Page Rank'!EW51-'MIN and MAX'!C$32)/('MIN and MAX'!G$32-'MIN and MAX'!C$32)</f>
        <v>2.1470677771394889E-2</v>
      </c>
      <c r="D77">
        <f>('CON Score and Page Rank'!EX51-'MIN and MAX'!D$32)/('MIN and MAX'!H$32-'MIN and MAX'!D$32)</f>
        <v>0.8119312436804853</v>
      </c>
      <c r="E77">
        <f t="shared" si="5"/>
        <v>1.9670663271716848E-2</v>
      </c>
      <c r="F77">
        <f t="shared" si="6"/>
        <v>0.63266582398605797</v>
      </c>
      <c r="G77">
        <f t="shared" si="7"/>
        <v>0.81013122918080727</v>
      </c>
      <c r="H77" s="3">
        <f>IFERROR(VLOOKUP(A77,'GDP Data'!A$2:Q$144,3,FALSE),"Not Found")</f>
        <v>8936063723.20121</v>
      </c>
      <c r="I77">
        <f t="shared" si="8"/>
        <v>8.4446447047468467E-4</v>
      </c>
      <c r="J77">
        <f t="shared" si="9"/>
        <v>-0.63182135951558327</v>
      </c>
    </row>
    <row r="78" spans="1:10" x14ac:dyDescent="0.25">
      <c r="A78" t="s">
        <v>218</v>
      </c>
      <c r="B78">
        <f>('CON Score and Page Rank'!EV204-'MIN and MAX'!B$32)/('MIN and MAX'!F$32-'MIN and MAX'!B$32)</f>
        <v>4.8718556467343687E-4</v>
      </c>
      <c r="C78">
        <f>('CON Score and Page Rank'!EW204-'MIN and MAX'!C$32)/('MIN and MAX'!G$32-'MIN and MAX'!C$32)</f>
        <v>2.0110895621923097E-2</v>
      </c>
      <c r="D78">
        <f>('CON Score and Page Rank'!EX204-'MIN and MAX'!D$32)/('MIN and MAX'!H$32-'MIN and MAX'!D$32)</f>
        <v>0.63043478260869568</v>
      </c>
      <c r="E78">
        <f t="shared" si="5"/>
        <v>1.9623710057249659E-2</v>
      </c>
      <c r="F78">
        <f t="shared" si="6"/>
        <v>0.63262429936921161</v>
      </c>
      <c r="G78">
        <f t="shared" si="7"/>
        <v>0.62994759704402226</v>
      </c>
      <c r="H78" s="3">
        <f>IFERROR(VLOOKUP(A78,'GDP Data'!A$2:Q$144,3,FALSE),"Not Found")</f>
        <v>8495806432.1846704</v>
      </c>
      <c r="I78">
        <f t="shared" si="8"/>
        <v>8.0285983876580112E-4</v>
      </c>
      <c r="J78">
        <f t="shared" si="9"/>
        <v>-0.63182143953044578</v>
      </c>
    </row>
    <row r="79" spans="1:10" x14ac:dyDescent="0.25">
      <c r="A79" t="s">
        <v>195</v>
      </c>
      <c r="B79">
        <f>('CON Score and Page Rank'!EV182-'MIN and MAX'!B$32)/('MIN and MAX'!F$32-'MIN and MAX'!B$32)</f>
        <v>9.445355444050247E-3</v>
      </c>
      <c r="C79">
        <f>('CON Score and Page Rank'!EW182-'MIN and MAX'!C$32)/('MIN and MAX'!G$32-'MIN and MAX'!C$32)</f>
        <v>2.8847903402618683E-2</v>
      </c>
      <c r="D79">
        <f>('CON Score and Page Rank'!EX182-'MIN and MAX'!D$32)/('MIN and MAX'!H$32-'MIN and MAX'!D$32)</f>
        <v>0.93629929221435793</v>
      </c>
      <c r="E79">
        <f t="shared" si="5"/>
        <v>1.9402547958568436E-2</v>
      </c>
      <c r="F79">
        <f t="shared" si="6"/>
        <v>0.63242870740574564</v>
      </c>
      <c r="G79">
        <f t="shared" si="7"/>
        <v>0.9268539367703077</v>
      </c>
      <c r="H79" s="3">
        <f>IFERROR(VLOOKUP(A79,'GDP Data'!A$2:Q$144,3,FALSE),"Not Found")</f>
        <v>39309580983.228203</v>
      </c>
      <c r="I79">
        <f t="shared" si="8"/>
        <v>3.7147837703301132E-3</v>
      </c>
      <c r="J79">
        <f t="shared" si="9"/>
        <v>-0.62871392363541556</v>
      </c>
    </row>
    <row r="80" spans="1:10" x14ac:dyDescent="0.25">
      <c r="A80" t="s">
        <v>221</v>
      </c>
      <c r="B80">
        <f>('CON Score and Page Rank'!EV207-'MIN and MAX'!B$32)/('MIN and MAX'!F$32-'MIN and MAX'!B$32)</f>
        <v>2.1261510594665372E-4</v>
      </c>
      <c r="C80">
        <f>('CON Score and Page Rank'!EW207-'MIN and MAX'!C$32)/('MIN and MAX'!G$32-'MIN and MAX'!C$32)</f>
        <v>1.9549897559144346E-2</v>
      </c>
      <c r="D80">
        <f>('CON Score and Page Rank'!EX207-'MIN and MAX'!D$32)/('MIN and MAX'!H$32-'MIN and MAX'!D$32)</f>
        <v>0.68301314459049545</v>
      </c>
      <c r="E80">
        <f t="shared" si="5"/>
        <v>1.9337282453197692E-2</v>
      </c>
      <c r="F80">
        <f t="shared" si="6"/>
        <v>0.63237098771318445</v>
      </c>
      <c r="G80">
        <f t="shared" si="7"/>
        <v>0.68280052948454883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197</v>
      </c>
      <c r="B81">
        <f>('CON Score and Page Rank'!EV183-'MIN and MAX'!B$32)/('MIN and MAX'!F$32-'MIN and MAX'!B$32)</f>
        <v>1.0719806107367403E-2</v>
      </c>
      <c r="C81">
        <f>('CON Score and Page Rank'!EW183-'MIN and MAX'!C$32)/('MIN and MAX'!G$32-'MIN and MAX'!C$32)</f>
        <v>2.9998622952357553E-2</v>
      </c>
      <c r="D81">
        <f>('CON Score and Page Rank'!EX183-'MIN and MAX'!D$32)/('MIN and MAX'!H$32-'MIN and MAX'!D$32)</f>
        <v>0.97168857431749245</v>
      </c>
      <c r="E81">
        <f t="shared" si="5"/>
        <v>1.9278816844990151E-2</v>
      </c>
      <c r="F81">
        <f t="shared" si="6"/>
        <v>0.63231928173294305</v>
      </c>
      <c r="G81">
        <f t="shared" si="7"/>
        <v>0.960968768210125</v>
      </c>
      <c r="H81" s="3">
        <f>IFERROR(VLOOKUP(A81,'GDP Data'!A$2:Q$144,3,FALSE),"Not Found")</f>
        <v>268696750000</v>
      </c>
      <c r="I81">
        <f t="shared" si="8"/>
        <v>2.5392036777657792E-2</v>
      </c>
      <c r="J81">
        <f t="shared" si="9"/>
        <v>-0.60692724495528527</v>
      </c>
    </row>
    <row r="82" spans="1:10" x14ac:dyDescent="0.25">
      <c r="A82" t="s">
        <v>226</v>
      </c>
      <c r="B82">
        <f>('CON Score and Page Rank'!EV212-'MIN and MAX'!B$32)/('MIN and MAX'!F$32-'MIN and MAX'!B$32)</f>
        <v>9.6976898115195206E-3</v>
      </c>
      <c r="C82">
        <f>('CON Score and Page Rank'!EW212-'MIN and MAX'!C$32)/('MIN and MAX'!G$32-'MIN and MAX'!C$32)</f>
        <v>2.8933706893043934E-2</v>
      </c>
      <c r="D82">
        <f>('CON Score and Page Rank'!EX212-'MIN and MAX'!D$32)/('MIN and MAX'!H$32-'MIN and MAX'!D$32)</f>
        <v>0.93629929221435793</v>
      </c>
      <c r="E82">
        <f t="shared" si="5"/>
        <v>1.9236017081524413E-2</v>
      </c>
      <c r="F82">
        <f t="shared" si="6"/>
        <v>0.63228143035686168</v>
      </c>
      <c r="G82">
        <f t="shared" si="7"/>
        <v>0.9266016024028384</v>
      </c>
      <c r="H82" s="3">
        <f>IFERROR(VLOOKUP(A82,'GDP Data'!A$2:Q$144,3,FALSE),"Not Found")</f>
        <v>122903960204.505</v>
      </c>
      <c r="I82">
        <f t="shared" si="8"/>
        <v>1.1614512931892852E-2</v>
      </c>
      <c r="J82">
        <f t="shared" si="9"/>
        <v>-0.62066691742496882</v>
      </c>
    </row>
    <row r="83" spans="1:10" x14ac:dyDescent="0.25">
      <c r="A83" t="s">
        <v>134</v>
      </c>
      <c r="B83">
        <f>('CON Score and Page Rank'!EV121-'MIN and MAX'!B$32)/('MIN and MAX'!F$32-'MIN and MAX'!B$32)</f>
        <v>5.347283235126837E-4</v>
      </c>
      <c r="C83">
        <f>('CON Score and Page Rank'!EW121-'MIN and MAX'!C$32)/('MIN and MAX'!G$32-'MIN and MAX'!C$32)</f>
        <v>1.9696688468181553E-2</v>
      </c>
      <c r="D83">
        <f>('CON Score and Page Rank'!EX121-'MIN and MAX'!D$32)/('MIN and MAX'!H$32-'MIN and MAX'!D$32)</f>
        <v>0.65722952477249752</v>
      </c>
      <c r="E83">
        <f t="shared" si="5"/>
        <v>1.9161960144668869E-2</v>
      </c>
      <c r="F83">
        <f t="shared" si="6"/>
        <v>0.63221593567321455</v>
      </c>
      <c r="G83">
        <f t="shared" si="7"/>
        <v>0.65669479644898487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208</v>
      </c>
      <c r="B84">
        <f>('CON Score and Page Rank'!EV194-'MIN and MAX'!B$32)/('MIN and MAX'!F$32-'MIN and MAX'!B$32)</f>
        <v>1.0885980748482165E-3</v>
      </c>
      <c r="C84">
        <f>('CON Score and Page Rank'!EW194-'MIN and MAX'!C$32)/('MIN and MAX'!G$32-'MIN and MAX'!C$32)</f>
        <v>1.996187728678225E-2</v>
      </c>
      <c r="D84">
        <f>('CON Score and Page Rank'!EX194-'MIN and MAX'!D$32)/('MIN and MAX'!H$32-'MIN and MAX'!D$32)</f>
        <v>0.67037411526794743</v>
      </c>
      <c r="E84">
        <f t="shared" si="5"/>
        <v>1.8873279211934033E-2</v>
      </c>
      <c r="F84">
        <f t="shared" si="6"/>
        <v>0.63196063121198232</v>
      </c>
      <c r="G84">
        <f t="shared" si="7"/>
        <v>0.66928551719309926</v>
      </c>
      <c r="H84" s="3">
        <f>IFERROR(VLOOKUP(A84,'GDP Data'!A$2:Q$144,3,FALSE),"Not Found")</f>
        <v>12282533600</v>
      </c>
      <c r="I84">
        <f t="shared" si="8"/>
        <v>1.160708288782866E-3</v>
      </c>
      <c r="J84">
        <f t="shared" si="9"/>
        <v>-0.63079992292319942</v>
      </c>
    </row>
    <row r="85" spans="1:10" x14ac:dyDescent="0.25">
      <c r="A85" t="s">
        <v>121</v>
      </c>
      <c r="B85">
        <f>('CON Score and Page Rank'!EV108-'MIN and MAX'!B$32)/('MIN and MAX'!F$32-'MIN and MAX'!B$32)</f>
        <v>6.6534760127809095E-5</v>
      </c>
      <c r="C85">
        <f>('CON Score and Page Rank'!EW108-'MIN and MAX'!C$32)/('MIN and MAX'!G$32-'MIN and MAX'!C$32)</f>
        <v>1.8775217366739382E-2</v>
      </c>
      <c r="D85">
        <f>('CON Score and Page Rank'!EX108-'MIN and MAX'!D$32)/('MIN and MAX'!H$32-'MIN and MAX'!D$32)</f>
        <v>0.63043478260869568</v>
      </c>
      <c r="E85">
        <f t="shared" si="5"/>
        <v>1.8708682606611574E-2</v>
      </c>
      <c r="F85">
        <f t="shared" si="6"/>
        <v>0.63181506479980409</v>
      </c>
      <c r="G85">
        <f t="shared" si="7"/>
        <v>0.63036824784856782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224</v>
      </c>
      <c r="B86">
        <f>('CON Score and Page Rank'!EV210-'MIN and MAX'!B$32)/('MIN and MAX'!F$32-'MIN and MAX'!B$32)</f>
        <v>2.0225018525374497E-4</v>
      </c>
      <c r="C86">
        <f>('CON Score and Page Rank'!EW210-'MIN and MAX'!C$32)/('MIN and MAX'!G$32-'MIN and MAX'!C$32)</f>
        <v>1.8854055204913515E-2</v>
      </c>
      <c r="D86">
        <f>('CON Score and Page Rank'!EX210-'MIN and MAX'!D$32)/('MIN and MAX'!H$32-'MIN and MAX'!D$32)</f>
        <v>0.63043478260869568</v>
      </c>
      <c r="E86">
        <f t="shared" si="5"/>
        <v>1.8651805019659771E-2</v>
      </c>
      <c r="F86">
        <f t="shared" si="6"/>
        <v>0.63176476323830033</v>
      </c>
      <c r="G86">
        <f t="shared" si="7"/>
        <v>0.6302325324234419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180</v>
      </c>
      <c r="B87">
        <f>('CON Score and Page Rank'!EV166-'MIN and MAX'!B$32)/('MIN and MAX'!F$32-'MIN and MAX'!B$32)</f>
        <v>8.7396811908559205E-3</v>
      </c>
      <c r="C87">
        <f>('CON Score and Page Rank'!EW166-'MIN and MAX'!C$32)/('MIN and MAX'!G$32-'MIN and MAX'!C$32)</f>
        <v>2.7234142279886769E-2</v>
      </c>
      <c r="D87">
        <f>('CON Score and Page Rank'!EX166-'MIN and MAX'!D$32)/('MIN and MAX'!H$32-'MIN and MAX'!D$32)</f>
        <v>0.91860465116279066</v>
      </c>
      <c r="E87">
        <f t="shared" si="5"/>
        <v>1.8494461089030849E-2</v>
      </c>
      <c r="F87">
        <f t="shared" si="6"/>
        <v>0.63162561096711689</v>
      </c>
      <c r="G87">
        <f t="shared" si="7"/>
        <v>0.90986496997193478</v>
      </c>
      <c r="H87" s="3">
        <f>IFERROR(VLOOKUP(A87,'GDP Data'!A$2:Q$144,3,FALSE),"Not Found")</f>
        <v>10397897085.610201</v>
      </c>
      <c r="I87">
        <f t="shared" si="8"/>
        <v>9.8260877814158529E-4</v>
      </c>
      <c r="J87">
        <f t="shared" si="9"/>
        <v>-0.63064300218897529</v>
      </c>
    </row>
    <row r="88" spans="1:10" x14ac:dyDescent="0.25">
      <c r="A88" t="s">
        <v>185</v>
      </c>
      <c r="B88">
        <f>('CON Score and Page Rank'!EV171-'MIN and MAX'!B$32)/('MIN and MAX'!F$32-'MIN and MAX'!B$32)</f>
        <v>7.1456210479082377E-3</v>
      </c>
      <c r="C88">
        <f>('CON Score and Page Rank'!EW171-'MIN and MAX'!C$32)/('MIN and MAX'!G$32-'MIN and MAX'!C$32)</f>
        <v>2.5632235811876368E-2</v>
      </c>
      <c r="D88">
        <f>('CON Score and Page Rank'!EX171-'MIN and MAX'!D$32)/('MIN and MAX'!H$32-'MIN and MAX'!D$32)</f>
        <v>0.88321536905965625</v>
      </c>
      <c r="E88">
        <f t="shared" si="5"/>
        <v>1.848661476396813E-2</v>
      </c>
      <c r="F88">
        <f t="shared" si="6"/>
        <v>0.63161867181192644</v>
      </c>
      <c r="G88">
        <f t="shared" si="7"/>
        <v>0.87606974801174797</v>
      </c>
      <c r="H88" s="3">
        <f>IFERROR(VLOOKUP(A88,'GDP Data'!A$2:Q$144,3,FALSE),"Not Found")</f>
        <v>12237388001.7264</v>
      </c>
      <c r="I88">
        <f t="shared" si="8"/>
        <v>1.156441997167085E-3</v>
      </c>
      <c r="J88">
        <f t="shared" si="9"/>
        <v>-0.6304622298147593</v>
      </c>
    </row>
    <row r="89" spans="1:10" x14ac:dyDescent="0.25">
      <c r="A89" t="s">
        <v>149</v>
      </c>
      <c r="B89">
        <f>('CON Score and Page Rank'!EV135-'MIN and MAX'!B$32)/('MIN and MAX'!F$32-'MIN and MAX'!B$32)</f>
        <v>3.6252591356221893E-3</v>
      </c>
      <c r="C89">
        <f>('CON Score and Page Rank'!EW135-'MIN and MAX'!C$32)/('MIN and MAX'!G$32-'MIN and MAX'!C$32)</f>
        <v>2.2089530099408904E-2</v>
      </c>
      <c r="D89">
        <f>('CON Score and Page Rank'!EX135-'MIN and MAX'!D$32)/('MIN and MAX'!H$32-'MIN and MAX'!D$32)</f>
        <v>0.6885743174924166</v>
      </c>
      <c r="E89">
        <f t="shared" si="5"/>
        <v>1.8464270963786715E-2</v>
      </c>
      <c r="F89">
        <f t="shared" si="6"/>
        <v>0.63159891133861368</v>
      </c>
      <c r="G89">
        <f t="shared" si="7"/>
        <v>0.68494905835679443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74</v>
      </c>
      <c r="B90">
        <f>('CON Score and Page Rank'!EV61-'MIN and MAX'!B$32)/('MIN and MAX'!F$32-'MIN and MAX'!B$32)</f>
        <v>1.6326894861063676E-4</v>
      </c>
      <c r="C90">
        <f>('CON Score and Page Rank'!EW61-'MIN and MAX'!C$32)/('MIN and MAX'!G$32-'MIN and MAX'!C$32)</f>
        <v>1.8337323359602902E-2</v>
      </c>
      <c r="D90">
        <f>('CON Score and Page Rank'!EX61-'MIN and MAX'!D$32)/('MIN and MAX'!H$32-'MIN and MAX'!D$32)</f>
        <v>0.55915065722952473</v>
      </c>
      <c r="E90">
        <f t="shared" si="5"/>
        <v>1.8174054410992267E-2</v>
      </c>
      <c r="F90">
        <f t="shared" si="6"/>
        <v>0.63134224880136214</v>
      </c>
      <c r="G90">
        <f t="shared" si="7"/>
        <v>0.5589873882809141</v>
      </c>
      <c r="H90" s="3">
        <f>IFERROR(VLOOKUP(A90,'GDP Data'!A$2:Q$144,3,FALSE),"Not Found")</f>
        <v>2796704603.0444298</v>
      </c>
      <c r="I90">
        <f t="shared" si="8"/>
        <v>2.6429060320509642E-4</v>
      </c>
      <c r="J90">
        <f t="shared" si="9"/>
        <v>-0.63107795819815704</v>
      </c>
    </row>
    <row r="91" spans="1:10" x14ac:dyDescent="0.25">
      <c r="A91" t="s">
        <v>45</v>
      </c>
      <c r="B91">
        <f>('CON Score and Page Rank'!EV31-'MIN and MAX'!B$32)/('MIN and MAX'!F$32-'MIN and MAX'!B$32)</f>
        <v>1.1630217106457213E-2</v>
      </c>
      <c r="C91">
        <f>('CON Score and Page Rank'!EW31-'MIN and MAX'!C$32)/('MIN and MAX'!G$32-'MIN and MAX'!C$32)</f>
        <v>2.9542105396003146E-2</v>
      </c>
      <c r="D91">
        <f>('CON Score and Page Rank'!EX31-'MIN and MAX'!D$32)/('MIN and MAX'!H$32-'MIN and MAX'!D$32)</f>
        <v>0.93023255813953487</v>
      </c>
      <c r="E91">
        <f t="shared" si="5"/>
        <v>1.7911888289545933E-2</v>
      </c>
      <c r="F91">
        <f t="shared" si="6"/>
        <v>0.63111039358406351</v>
      </c>
      <c r="G91">
        <f t="shared" si="7"/>
        <v>0.9186023410330777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141</v>
      </c>
      <c r="B92">
        <f>('CON Score and Page Rank'!EV128-'MIN and MAX'!B$32)/('MIN and MAX'!F$32-'MIN and MAX'!B$32)</f>
        <v>1.5018370502806829E-2</v>
      </c>
      <c r="C92">
        <f>('CON Score and Page Rank'!EW128-'MIN and MAX'!C$32)/('MIN and MAX'!G$32-'MIN and MAX'!C$32)</f>
        <v>3.2876860617786073E-2</v>
      </c>
      <c r="D92">
        <f>('CON Score and Page Rank'!EX128-'MIN and MAX'!D$32)/('MIN and MAX'!H$32-'MIN and MAX'!D$32)</f>
        <v>0.99191102123356922</v>
      </c>
      <c r="E92">
        <f t="shared" si="5"/>
        <v>1.7858490114979246E-2</v>
      </c>
      <c r="F92">
        <f t="shared" si="6"/>
        <v>0.63106316915514338</v>
      </c>
      <c r="G92">
        <f t="shared" si="7"/>
        <v>0.97689265073076237</v>
      </c>
      <c r="H92" s="3">
        <f>IFERROR(VLOOKUP(A92,'GDP Data'!A$2:Q$144,3,FALSE),"Not Found")</f>
        <v>160446947784.909</v>
      </c>
      <c r="I92">
        <f t="shared" si="8"/>
        <v>1.5162352350809412E-2</v>
      </c>
      <c r="J92">
        <f t="shared" si="9"/>
        <v>-0.61590081680433395</v>
      </c>
    </row>
    <row r="93" spans="1:10" x14ac:dyDescent="0.25">
      <c r="A93" t="s">
        <v>182</v>
      </c>
      <c r="B93">
        <f>('CON Score and Page Rank'!EV168-'MIN and MAX'!B$32)/('MIN and MAX'!F$32-'MIN and MAX'!B$32)</f>
        <v>8.0730996581566388E-3</v>
      </c>
      <c r="C93">
        <f>('CON Score and Page Rank'!EW168-'MIN and MAX'!C$32)/('MIN and MAX'!G$32-'MIN and MAX'!C$32)</f>
        <v>2.5876538367079933E-2</v>
      </c>
      <c r="D93">
        <f>('CON Score and Page Rank'!EX168-'MIN and MAX'!D$32)/('MIN and MAX'!H$32-'MIN and MAX'!D$32)</f>
        <v>0.83114256825075838</v>
      </c>
      <c r="E93">
        <f t="shared" si="5"/>
        <v>1.7803438708923293E-2</v>
      </c>
      <c r="F93">
        <f t="shared" si="6"/>
        <v>0.63101448263667459</v>
      </c>
      <c r="G93">
        <f t="shared" si="7"/>
        <v>0.82306946859260177</v>
      </c>
      <c r="H93" s="3">
        <f>IFERROR(VLOOKUP(A93,'GDP Data'!A$2:Q$144,3,FALSE),"Not Found")</f>
        <v>6254649538.98487</v>
      </c>
      <c r="I93">
        <f t="shared" si="8"/>
        <v>5.9106889504716435E-4</v>
      </c>
      <c r="J93">
        <f t="shared" si="9"/>
        <v>-0.63042341374162747</v>
      </c>
    </row>
    <row r="94" spans="1:10" x14ac:dyDescent="0.25">
      <c r="A94" t="s">
        <v>154</v>
      </c>
      <c r="B94">
        <f>('CON Score and Page Rank'!EV140-'MIN and MAX'!B$32)/('MIN and MAX'!F$32-'MIN and MAX'!B$32)</f>
        <v>1.1134311147063458E-4</v>
      </c>
      <c r="C94">
        <f>('CON Score and Page Rank'!EW140-'MIN and MAX'!C$32)/('MIN and MAX'!G$32-'MIN and MAX'!C$32)</f>
        <v>1.7868368360612206E-2</v>
      </c>
      <c r="D94">
        <f>('CON Score and Page Rank'!EX140-'MIN and MAX'!D$32)/('MIN and MAX'!H$32-'MIN and MAX'!D$32)</f>
        <v>0.45551061678463095</v>
      </c>
      <c r="E94">
        <f t="shared" si="5"/>
        <v>1.7757025249141571E-2</v>
      </c>
      <c r="F94">
        <f t="shared" si="6"/>
        <v>0.63097343536960626</v>
      </c>
      <c r="G94">
        <f t="shared" si="7"/>
        <v>0.4553992736731603</v>
      </c>
      <c r="H94" s="3">
        <f>IFERROR(VLOOKUP(A94,'GDP Data'!A$2:Q$144,3,FALSE),"Not Found")</f>
        <v>6007055042.1768703</v>
      </c>
      <c r="I94">
        <f t="shared" si="8"/>
        <v>5.6767103642440695E-4</v>
      </c>
      <c r="J94">
        <f t="shared" si="9"/>
        <v>-0.63040576433318185</v>
      </c>
    </row>
    <row r="95" spans="1:10" x14ac:dyDescent="0.25">
      <c r="A95" t="s">
        <v>67</v>
      </c>
      <c r="B95">
        <f>('CON Score and Page Rank'!EV54-'MIN and MAX'!B$32)/('MIN and MAX'!F$32-'MIN and MAX'!B$32)</f>
        <v>2.3401821109137377E-4</v>
      </c>
      <c r="C95">
        <f>('CON Score and Page Rank'!EW54-'MIN and MAX'!C$32)/('MIN and MAX'!G$32-'MIN and MAX'!C$32)</f>
        <v>1.7945663147481705E-2</v>
      </c>
      <c r="D95">
        <f>('CON Score and Page Rank'!EX54-'MIN and MAX'!D$32)/('MIN and MAX'!H$32-'MIN and MAX'!D$32)</f>
        <v>0.55005055611729015</v>
      </c>
      <c r="E95">
        <f t="shared" si="5"/>
        <v>1.7711644936390332E-2</v>
      </c>
      <c r="F95">
        <f t="shared" si="6"/>
        <v>0.63093330180003604</v>
      </c>
      <c r="G95">
        <f t="shared" si="7"/>
        <v>0.54981653790619878</v>
      </c>
      <c r="H95" s="3">
        <f>IFERROR(VLOOKUP(A95,'GDP Data'!A$2:Q$144,3,FALSE),"Not Found")</f>
        <v>3190371050.4552398</v>
      </c>
      <c r="I95">
        <f t="shared" si="8"/>
        <v>3.0149236657136408E-4</v>
      </c>
      <c r="J95">
        <f t="shared" si="9"/>
        <v>-0.63063180943346464</v>
      </c>
    </row>
    <row r="96" spans="1:10" x14ac:dyDescent="0.25">
      <c r="A96" t="s">
        <v>127</v>
      </c>
      <c r="B96">
        <f>('CON Score and Page Rank'!EV114-'MIN and MAX'!B$32)/('MIN and MAX'!F$32-'MIN and MAX'!B$32)</f>
        <v>5.7860139353291685E-4</v>
      </c>
      <c r="C96">
        <f>('CON Score and Page Rank'!EW114-'MIN and MAX'!C$32)/('MIN and MAX'!G$32-'MIN and MAX'!C$32)</f>
        <v>1.8288864277155231E-2</v>
      </c>
      <c r="D96">
        <f>('CON Score and Page Rank'!EX114-'MIN and MAX'!D$32)/('MIN and MAX'!H$32-'MIN and MAX'!D$32)</f>
        <v>0.60212335692618801</v>
      </c>
      <c r="E96">
        <f t="shared" si="5"/>
        <v>1.7710262883622315E-2</v>
      </c>
      <c r="F96">
        <f t="shared" si="6"/>
        <v>0.63093207953629327</v>
      </c>
      <c r="G96">
        <f t="shared" si="7"/>
        <v>0.60154475553265507</v>
      </c>
      <c r="H96" s="3">
        <f>IFERROR(VLOOKUP(A96,'GDP Data'!A$2:Q$144,3,FALSE),"Not Found")</f>
        <v>6777384700</v>
      </c>
      <c r="I96">
        <f t="shared" si="8"/>
        <v>6.4046774499034777E-4</v>
      </c>
      <c r="J96">
        <f t="shared" si="9"/>
        <v>-0.63029161179130289</v>
      </c>
    </row>
    <row r="97" spans="1:10" x14ac:dyDescent="0.25">
      <c r="A97" t="s">
        <v>72</v>
      </c>
      <c r="B97">
        <f>('CON Score and Page Rank'!EV59-'MIN and MAX'!B$32)/('MIN and MAX'!F$32-'MIN and MAX'!B$32)</f>
        <v>2.6515016490605044E-5</v>
      </c>
      <c r="C97">
        <f>('CON Score and Page Rank'!EW59-'MIN and MAX'!C$32)/('MIN and MAX'!G$32-'MIN and MAX'!C$32)</f>
        <v>1.7482640822529882E-2</v>
      </c>
      <c r="D97">
        <f>('CON Score and Page Rank'!EX59-'MIN and MAX'!D$32)/('MIN and MAX'!H$32-'MIN and MAX'!D$32)</f>
        <v>0.5995955510616785</v>
      </c>
      <c r="E97">
        <f t="shared" si="5"/>
        <v>1.7456125806039276E-2</v>
      </c>
      <c r="F97">
        <f t="shared" si="6"/>
        <v>0.63070732506755578</v>
      </c>
      <c r="G97">
        <f t="shared" si="7"/>
        <v>0.59956903604518785</v>
      </c>
      <c r="H97" s="3">
        <f>IFERROR(VLOOKUP(A97,'GDP Data'!A$2:Q$144,3,FALSE),"Not Found")</f>
        <v>1710843360.64955</v>
      </c>
      <c r="I97">
        <f t="shared" si="8"/>
        <v>1.6167593219651902E-4</v>
      </c>
      <c r="J97">
        <f t="shared" si="9"/>
        <v>-0.63054564913535927</v>
      </c>
    </row>
    <row r="98" spans="1:10" x14ac:dyDescent="0.25">
      <c r="A98" t="s">
        <v>151</v>
      </c>
      <c r="B98">
        <f>('CON Score and Page Rank'!EV137-'MIN and MAX'!B$32)/('MIN and MAX'!F$32-'MIN and MAX'!B$32)</f>
        <v>2.723126010006657E-5</v>
      </c>
      <c r="C98">
        <f>('CON Score and Page Rank'!EW137-'MIN and MAX'!C$32)/('MIN and MAX'!G$32-'MIN and MAX'!C$32)</f>
        <v>1.743814148989583E-2</v>
      </c>
      <c r="D98">
        <f>('CON Score and Page Rank'!EX137-'MIN and MAX'!D$32)/('MIN and MAX'!H$32-'MIN and MAX'!D$32)</f>
        <v>0.55055611729019216</v>
      </c>
      <c r="E98">
        <f t="shared" si="5"/>
        <v>1.7410910229795764E-2</v>
      </c>
      <c r="F98">
        <f t="shared" si="6"/>
        <v>0.63066733718812507</v>
      </c>
      <c r="G98">
        <f t="shared" si="7"/>
        <v>0.55052888603009209</v>
      </c>
      <c r="H98" s="3">
        <f>IFERROR(VLOOKUP(A98,'GDP Data'!A$2:Q$144,3,FALSE),"Not Found")</f>
        <v>1267997934.3125</v>
      </c>
      <c r="I98">
        <f t="shared" si="8"/>
        <v>1.1982671983214203E-4</v>
      </c>
      <c r="J98">
        <f t="shared" si="9"/>
        <v>-0.63054751046829294</v>
      </c>
    </row>
    <row r="99" spans="1:10" x14ac:dyDescent="0.25">
      <c r="A99" t="s">
        <v>166</v>
      </c>
      <c r="B99">
        <f>('CON Score and Page Rank'!EV152-'MIN and MAX'!B$32)/('MIN and MAX'!F$32-'MIN and MAX'!B$32)</f>
        <v>1.3830875675092842E-2</v>
      </c>
      <c r="C99">
        <f>('CON Score and Page Rank'!EW152-'MIN and MAX'!C$32)/('MIN and MAX'!G$32-'MIN and MAX'!C$32)</f>
        <v>3.1201547467233023E-2</v>
      </c>
      <c r="D99">
        <f>('CON Score and Page Rank'!EX152-'MIN and MAX'!D$32)/('MIN and MAX'!H$32-'MIN and MAX'!D$32)</f>
        <v>0.91961577350859458</v>
      </c>
      <c r="E99">
        <f t="shared" si="5"/>
        <v>1.7370671792140181E-2</v>
      </c>
      <c r="F99">
        <f t="shared" si="6"/>
        <v>0.63063175100462066</v>
      </c>
      <c r="G99">
        <f t="shared" si="7"/>
        <v>0.90578489783350169</v>
      </c>
      <c r="H99" s="3">
        <f>IFERROR(VLOOKUP(A99,'GDP Data'!A$2:Q$144,3,FALSE),"Not Found")</f>
        <v>120296476180.40199</v>
      </c>
      <c r="I99">
        <f t="shared" si="8"/>
        <v>1.1368103809947095E-2</v>
      </c>
      <c r="J99">
        <f t="shared" si="9"/>
        <v>-0.61926364719467353</v>
      </c>
    </row>
    <row r="100" spans="1:10" x14ac:dyDescent="0.25">
      <c r="A100" t="s">
        <v>128</v>
      </c>
      <c r="B100">
        <f>('CON Score and Page Rank'!EV115-'MIN and MAX'!B$32)/('MIN and MAX'!F$32-'MIN and MAX'!B$32)</f>
        <v>2.3143053619090679E-5</v>
      </c>
      <c r="C100">
        <f>('CON Score and Page Rank'!EW115-'MIN and MAX'!C$32)/('MIN and MAX'!G$32-'MIN and MAX'!C$32)</f>
        <v>1.7129977141924487E-2</v>
      </c>
      <c r="D100">
        <f>('CON Score and Page Rank'!EX115-'MIN and MAX'!D$32)/('MIN and MAX'!H$32-'MIN and MAX'!D$32)</f>
        <v>0.48230535894843274</v>
      </c>
      <c r="E100">
        <f t="shared" si="5"/>
        <v>1.7106834088305396E-2</v>
      </c>
      <c r="F100">
        <f t="shared" si="6"/>
        <v>0.63039841746855318</v>
      </c>
      <c r="G100">
        <f t="shared" si="7"/>
        <v>0.48228221589481363</v>
      </c>
      <c r="H100" s="3">
        <f>IFERROR(VLOOKUP(A100,'GDP Data'!A$2:Q$144,3,FALSE),"Not Found")</f>
        <v>0</v>
      </c>
      <c r="I100">
        <f t="shared" si="8"/>
        <v>0</v>
      </c>
      <c r="J100">
        <f t="shared" si="9"/>
        <v>-0.63039841746855318</v>
      </c>
    </row>
    <row r="101" spans="1:10" x14ac:dyDescent="0.25">
      <c r="A101" t="s">
        <v>256</v>
      </c>
      <c r="B101">
        <f>('CON Score and Page Rank'!EV46-'MIN and MAX'!B$32)/('MIN and MAX'!F$32-'MIN and MAX'!B$32)</f>
        <v>6.2137463820555468E-5</v>
      </c>
      <c r="C101">
        <f>('CON Score and Page Rank'!EW46-'MIN and MAX'!C$32)/('MIN and MAX'!G$32-'MIN and MAX'!C$32)</f>
        <v>1.7151636534977373E-2</v>
      </c>
      <c r="D101">
        <f>('CON Score and Page Rank'!EX46-'MIN and MAX'!D$32)/('MIN and MAX'!H$32-'MIN and MAX'!D$32)</f>
        <v>0.48230535894843274</v>
      </c>
      <c r="E101">
        <f t="shared" si="5"/>
        <v>1.7089499071156818E-2</v>
      </c>
      <c r="F101">
        <f t="shared" si="6"/>
        <v>0.63038308667697085</v>
      </c>
      <c r="G101">
        <f t="shared" si="7"/>
        <v>0.48224322148461218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30</v>
      </c>
      <c r="B102">
        <f>('CON Score and Page Rank'!EV16-'MIN and MAX'!B$32)/('MIN and MAX'!F$32-'MIN and MAX'!B$32)</f>
        <v>2.1337326053252124E-3</v>
      </c>
      <c r="C102">
        <f>('CON Score and Page Rank'!EW16-'MIN and MAX'!C$32)/('MIN and MAX'!G$32-'MIN and MAX'!C$32)</f>
        <v>1.8949311622250022E-2</v>
      </c>
      <c r="D102">
        <f>('CON Score and Page Rank'!EX16-'MIN and MAX'!D$32)/('MIN and MAX'!H$32-'MIN and MAX'!D$32)</f>
        <v>0.72497472194135493</v>
      </c>
      <c r="E102">
        <f t="shared" si="5"/>
        <v>1.6815579016924809E-2</v>
      </c>
      <c r="F102">
        <f t="shared" si="6"/>
        <v>0.63014083648329189</v>
      </c>
      <c r="G102">
        <f t="shared" si="7"/>
        <v>0.72284098933602969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59</v>
      </c>
      <c r="B103">
        <f>('CON Score and Page Rank'!EV45-'MIN and MAX'!B$32)/('MIN and MAX'!F$32-'MIN and MAX'!B$32)</f>
        <v>1.4372459694903863E-2</v>
      </c>
      <c r="C103">
        <f>('CON Score and Page Rank'!EW45-'MIN and MAX'!C$32)/('MIN and MAX'!G$32-'MIN and MAX'!C$32)</f>
        <v>3.1083702404186855E-2</v>
      </c>
      <c r="D103">
        <f>('CON Score and Page Rank'!EX45-'MIN and MAX'!D$32)/('MIN and MAX'!H$32-'MIN and MAX'!D$32)</f>
        <v>0.93629929221435793</v>
      </c>
      <c r="E103">
        <f t="shared" si="5"/>
        <v>1.6711242709282995E-2</v>
      </c>
      <c r="F103">
        <f t="shared" si="6"/>
        <v>0.63004856324391623</v>
      </c>
      <c r="G103">
        <f t="shared" si="7"/>
        <v>0.92192683251945406</v>
      </c>
      <c r="H103" s="3">
        <f>IFERROR(VLOOKUP(A103,'GDP Data'!A$2:Q$144,3,FALSE),"Not Found")</f>
        <v>12502013400</v>
      </c>
      <c r="I103">
        <f t="shared" si="8"/>
        <v>1.1814492882685427E-3</v>
      </c>
      <c r="J103">
        <f t="shared" si="9"/>
        <v>-0.62886711395564765</v>
      </c>
    </row>
    <row r="104" spans="1:10" x14ac:dyDescent="0.25">
      <c r="A104" t="s">
        <v>51</v>
      </c>
      <c r="B104">
        <f>('CON Score and Page Rank'!EV37-'MIN and MAX'!B$32)/('MIN and MAX'!F$32-'MIN and MAX'!B$32)</f>
        <v>1.3251204523298836E-2</v>
      </c>
      <c r="C104">
        <f>('CON Score and Page Rank'!EW37-'MIN and MAX'!C$32)/('MIN and MAX'!G$32-'MIN and MAX'!C$32)</f>
        <v>2.9816469114253008E-2</v>
      </c>
      <c r="D104">
        <f>('CON Score and Page Rank'!EX37-'MIN and MAX'!D$32)/('MIN and MAX'!H$32-'MIN and MAX'!D$32)</f>
        <v>0.86501516683518709</v>
      </c>
      <c r="E104">
        <f t="shared" si="5"/>
        <v>1.6565264590954171E-2</v>
      </c>
      <c r="F104">
        <f t="shared" si="6"/>
        <v>0.62991946270201837</v>
      </c>
      <c r="G104">
        <f t="shared" si="7"/>
        <v>0.85176396231188822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152</v>
      </c>
      <c r="B105">
        <f>('CON Score and Page Rank'!EV138-'MIN and MAX'!B$32)/('MIN and MAX'!F$32-'MIN and MAX'!B$32)</f>
        <v>3.4100181896013805E-4</v>
      </c>
      <c r="C105">
        <f>('CON Score and Page Rank'!EW138-'MIN and MAX'!C$32)/('MIN and MAX'!G$32-'MIN and MAX'!C$32)</f>
        <v>1.687990659036806E-2</v>
      </c>
      <c r="D105">
        <f>('CON Score and Page Rank'!EX138-'MIN and MAX'!D$32)/('MIN and MAX'!H$32-'MIN and MAX'!D$32)</f>
        <v>0.45096056622851366</v>
      </c>
      <c r="E105">
        <f t="shared" si="5"/>
        <v>1.6538904771407924E-2</v>
      </c>
      <c r="F105">
        <f t="shared" si="6"/>
        <v>0.62989615053012094</v>
      </c>
      <c r="G105">
        <f t="shared" si="7"/>
        <v>0.45061956440955353</v>
      </c>
      <c r="H105" s="3">
        <f>IFERROR(VLOOKUP(A105,'GDP Data'!A$2:Q$144,3,FALSE),"Not Found")</f>
        <v>6220270632.3359203</v>
      </c>
      <c r="I105">
        <f t="shared" si="8"/>
        <v>5.8782006355960156E-4</v>
      </c>
      <c r="J105">
        <f t="shared" si="9"/>
        <v>-0.62930833046656132</v>
      </c>
    </row>
    <row r="106" spans="1:10" x14ac:dyDescent="0.25">
      <c r="A106" t="s">
        <v>188</v>
      </c>
      <c r="B106">
        <f>('CON Score and Page Rank'!EV174-'MIN and MAX'!B$32)/('MIN and MAX'!F$32-'MIN and MAX'!B$32)</f>
        <v>5.7558199158918347E-5</v>
      </c>
      <c r="C106">
        <f>('CON Score and Page Rank'!EW174-'MIN and MAX'!C$32)/('MIN and MAX'!G$32-'MIN and MAX'!C$32)</f>
        <v>1.6263287035135798E-2</v>
      </c>
      <c r="D106">
        <f>('CON Score and Page Rank'!EX174-'MIN and MAX'!D$32)/('MIN and MAX'!H$32-'MIN and MAX'!D$32)</f>
        <v>0.64105156723963597</v>
      </c>
      <c r="E106">
        <f t="shared" si="5"/>
        <v>1.6205728835976881E-2</v>
      </c>
      <c r="F106">
        <f t="shared" si="6"/>
        <v>0.62960149545233346</v>
      </c>
      <c r="G106">
        <f t="shared" si="7"/>
        <v>0.6409940090404771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175</v>
      </c>
      <c r="B107">
        <f>('CON Score and Page Rank'!EV161-'MIN and MAX'!B$32)/('MIN and MAX'!F$32-'MIN and MAX'!B$32)</f>
        <v>9.1386047623311269E-4</v>
      </c>
      <c r="C107">
        <f>('CON Score and Page Rank'!EW161-'MIN and MAX'!C$32)/('MIN and MAX'!G$32-'MIN and MAX'!C$32)</f>
        <v>1.6957537148623317E-2</v>
      </c>
      <c r="D107">
        <f>('CON Score and Page Rank'!EX161-'MIN and MAX'!D$32)/('MIN and MAX'!H$32-'MIN and MAX'!D$32)</f>
        <v>0.5222446916076845</v>
      </c>
      <c r="E107">
        <f t="shared" si="5"/>
        <v>1.6043676672390206E-2</v>
      </c>
      <c r="F107">
        <f t="shared" si="6"/>
        <v>0.62945817930074666</v>
      </c>
      <c r="G107">
        <f t="shared" si="7"/>
        <v>0.5213308311314514</v>
      </c>
      <c r="H107" s="3">
        <f>IFERROR(VLOOKUP(A107,'GDP Data'!A$2:Q$144,3,FALSE),"Not Found")</f>
        <v>3922100793.5402999</v>
      </c>
      <c r="I107">
        <f t="shared" si="8"/>
        <v>3.706413553392667E-4</v>
      </c>
      <c r="J107">
        <f t="shared" si="9"/>
        <v>-0.62908753794540739</v>
      </c>
    </row>
    <row r="108" spans="1:10" x14ac:dyDescent="0.25">
      <c r="A108" t="s">
        <v>210</v>
      </c>
      <c r="B108">
        <f>('CON Score and Page Rank'!EV196-'MIN and MAX'!B$32)/('MIN and MAX'!F$32-'MIN and MAX'!B$32)</f>
        <v>5.1404002366515949E-6</v>
      </c>
      <c r="C108">
        <f>('CON Score and Page Rank'!EW196-'MIN and MAX'!C$32)/('MIN and MAX'!G$32-'MIN and MAX'!C$32)</f>
        <v>1.5801320144444315E-2</v>
      </c>
      <c r="D108">
        <f>('CON Score and Page Rank'!EX196-'MIN and MAX'!D$32)/('MIN and MAX'!H$32-'MIN and MAX'!D$32)</f>
        <v>0.40242669362992922</v>
      </c>
      <c r="E108">
        <f t="shared" si="5"/>
        <v>1.5796179744207665E-2</v>
      </c>
      <c r="F108">
        <f t="shared" si="6"/>
        <v>0.62923929726615002</v>
      </c>
      <c r="G108">
        <f t="shared" si="7"/>
        <v>0.40242155322969259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129</v>
      </c>
      <c r="B109">
        <f>('CON Score and Page Rank'!EV116-'MIN and MAX'!B$32)/('MIN and MAX'!F$32-'MIN and MAX'!B$32)</f>
        <v>1.0851661094089368E-4</v>
      </c>
      <c r="C109">
        <f>('CON Score and Page Rank'!EW116-'MIN and MAX'!C$32)/('MIN and MAX'!G$32-'MIN and MAX'!C$32)</f>
        <v>1.575410683799796E-2</v>
      </c>
      <c r="D109">
        <f>('CON Score and Page Rank'!EX116-'MIN and MAX'!D$32)/('MIN and MAX'!H$32-'MIN and MAX'!D$32)</f>
        <v>0.5338725985844287</v>
      </c>
      <c r="E109">
        <f t="shared" si="5"/>
        <v>1.5645590227057065E-2</v>
      </c>
      <c r="F109">
        <f t="shared" si="6"/>
        <v>0.62910611848229636</v>
      </c>
      <c r="G109">
        <f t="shared" si="7"/>
        <v>0.53376408197348779</v>
      </c>
      <c r="H109" s="3">
        <f>IFERROR(VLOOKUP(A109,'GDP Data'!A$2:Q$144,3,FALSE),"Not Found")</f>
        <v>2118467913.3787301</v>
      </c>
      <c r="I109">
        <f t="shared" si="8"/>
        <v>2.0019674658811718E-4</v>
      </c>
      <c r="J109">
        <f t="shared" si="9"/>
        <v>-0.62890592173570825</v>
      </c>
    </row>
    <row r="110" spans="1:10" x14ac:dyDescent="0.25">
      <c r="A110" t="s">
        <v>98</v>
      </c>
      <c r="B110">
        <f>('CON Score and Page Rank'!EV85-'MIN and MAX'!B$32)/('MIN and MAX'!F$32-'MIN and MAX'!B$32)</f>
        <v>2.8984314118014941E-4</v>
      </c>
      <c r="C110">
        <f>('CON Score and Page Rank'!EW85-'MIN and MAX'!C$32)/('MIN and MAX'!G$32-'MIN and MAX'!C$32)</f>
        <v>1.5911252123876989E-2</v>
      </c>
      <c r="D110">
        <f>('CON Score and Page Rank'!EX85-'MIN and MAX'!D$32)/('MIN and MAX'!H$32-'MIN and MAX'!D$32)</f>
        <v>0.5444893832153691</v>
      </c>
      <c r="E110">
        <f t="shared" si="5"/>
        <v>1.562140898269684E-2</v>
      </c>
      <c r="F110">
        <f t="shared" si="6"/>
        <v>0.62908473300489465</v>
      </c>
      <c r="G110">
        <f t="shared" si="7"/>
        <v>0.54419954007418891</v>
      </c>
      <c r="H110" s="3">
        <f>IFERROR(VLOOKUP(A110,'GDP Data'!A$2:Q$144,3,FALSE),"Not Found")</f>
        <v>3468337941.0883002</v>
      </c>
      <c r="I110">
        <f t="shared" si="8"/>
        <v>3.2776043832856194E-4</v>
      </c>
      <c r="J110">
        <f t="shared" si="9"/>
        <v>-0.62875697256656604</v>
      </c>
    </row>
    <row r="111" spans="1:10" x14ac:dyDescent="0.25">
      <c r="A111" t="s">
        <v>81</v>
      </c>
      <c r="B111">
        <f>('CON Score and Page Rank'!EV68-'MIN and MAX'!B$32)/('MIN and MAX'!F$32-'MIN and MAX'!B$32)</f>
        <v>1.5366719073961204E-5</v>
      </c>
      <c r="C111">
        <f>('CON Score and Page Rank'!EW68-'MIN and MAX'!C$32)/('MIN and MAX'!G$32-'MIN and MAX'!C$32)</f>
        <v>1.5368277713031406E-2</v>
      </c>
      <c r="D111">
        <f>('CON Score and Page Rank'!EX68-'MIN and MAX'!D$32)/('MIN and MAX'!H$32-'MIN and MAX'!D$32)</f>
        <v>0.43225480283114259</v>
      </c>
      <c r="E111">
        <f t="shared" si="5"/>
        <v>1.5352910993957445E-2</v>
      </c>
      <c r="F111">
        <f t="shared" si="6"/>
        <v>0.62884727799285889</v>
      </c>
      <c r="G111">
        <f t="shared" si="7"/>
        <v>0.43223943611206861</v>
      </c>
      <c r="H111" s="3">
        <f>IFERROR(VLOOKUP(A111,'GDP Data'!A$2:Q$144,3,FALSE),"Not Found")</f>
        <v>8231326016.4749403</v>
      </c>
      <c r="I111">
        <f t="shared" si="8"/>
        <v>7.7786624862125455E-4</v>
      </c>
      <c r="J111">
        <f t="shared" si="9"/>
        <v>-0.62806941174423758</v>
      </c>
    </row>
    <row r="112" spans="1:10" x14ac:dyDescent="0.25">
      <c r="A112" t="s">
        <v>103</v>
      </c>
      <c r="B112">
        <f>('CON Score and Page Rank'!EV90-'MIN and MAX'!B$32)/('MIN and MAX'!F$32-'MIN and MAX'!B$32)</f>
        <v>1.2194915886554556E-5</v>
      </c>
      <c r="C112">
        <f>('CON Score and Page Rank'!EW90-'MIN and MAX'!C$32)/('MIN and MAX'!G$32-'MIN and MAX'!C$32)</f>
        <v>1.5102425906344173E-2</v>
      </c>
      <c r="D112">
        <f>('CON Score and Page Rank'!EX90-'MIN and MAX'!D$32)/('MIN and MAX'!H$32-'MIN and MAX'!D$32)</f>
        <v>0.46410515672396357</v>
      </c>
      <c r="E112">
        <f t="shared" si="5"/>
        <v>1.5090230990457618E-2</v>
      </c>
      <c r="F112">
        <f t="shared" si="6"/>
        <v>0.62861496830709374</v>
      </c>
      <c r="G112">
        <f t="shared" si="7"/>
        <v>0.46409296180807702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61</v>
      </c>
      <c r="B113">
        <f>('CON Score and Page Rank'!EV48-'MIN and MAX'!B$32)/('MIN and MAX'!F$32-'MIN and MAX'!B$32)</f>
        <v>2.599557967352507E-5</v>
      </c>
      <c r="C113">
        <f>('CON Score and Page Rank'!EW48-'MIN and MAX'!C$32)/('MIN and MAX'!G$32-'MIN and MAX'!C$32)</f>
        <v>1.4883613104396674E-2</v>
      </c>
      <c r="D113">
        <f>('CON Score and Page Rank'!EX48-'MIN and MAX'!D$32)/('MIN and MAX'!H$32-'MIN and MAX'!D$32)</f>
        <v>0.43023255813953487</v>
      </c>
      <c r="E113">
        <f t="shared" si="5"/>
        <v>1.4857617524723149E-2</v>
      </c>
      <c r="F113">
        <f t="shared" si="6"/>
        <v>0.62840924895118722</v>
      </c>
      <c r="G113">
        <f t="shared" si="7"/>
        <v>0.43020656255986134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85</v>
      </c>
      <c r="B114">
        <f>('CON Score and Page Rank'!EV72-'MIN and MAX'!B$32)/('MIN and MAX'!F$32-'MIN and MAX'!B$32)</f>
        <v>1.440943230638562E-4</v>
      </c>
      <c r="C114">
        <f>('CON Score and Page Rank'!EW72-'MIN and MAX'!C$32)/('MIN and MAX'!G$32-'MIN and MAX'!C$32)</f>
        <v>1.4726402589044615E-2</v>
      </c>
      <c r="D114">
        <f>('CON Score and Page Rank'!EX72-'MIN and MAX'!D$32)/('MIN and MAX'!H$32-'MIN and MAX'!D$32)</f>
        <v>0.5444893832153691</v>
      </c>
      <c r="E114">
        <f t="shared" si="5"/>
        <v>1.4582308265980759E-2</v>
      </c>
      <c r="F114">
        <f t="shared" si="6"/>
        <v>0.62816577016888731</v>
      </c>
      <c r="G114">
        <f t="shared" si="7"/>
        <v>0.54434528889230527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201</v>
      </c>
      <c r="B115">
        <f>('CON Score and Page Rank'!EV187-'MIN and MAX'!B$32)/('MIN and MAX'!F$32-'MIN and MAX'!B$32)</f>
        <v>1.9394642165112976E-2</v>
      </c>
      <c r="C115">
        <f>('CON Score and Page Rank'!EW187-'MIN and MAX'!C$32)/('MIN and MAX'!G$32-'MIN and MAX'!C$32)</f>
        <v>3.3955328367455614E-2</v>
      </c>
      <c r="D115">
        <f>('CON Score and Page Rank'!EX187-'MIN and MAX'!D$32)/('MIN and MAX'!H$32-'MIN and MAX'!D$32)</f>
        <v>0.97168857431749245</v>
      </c>
      <c r="E115">
        <f t="shared" si="5"/>
        <v>1.4560686202342639E-2</v>
      </c>
      <c r="F115">
        <f t="shared" si="6"/>
        <v>0.62814664798698372</v>
      </c>
      <c r="G115">
        <f t="shared" si="7"/>
        <v>0.95229393215237945</v>
      </c>
      <c r="H115" s="3">
        <f>IFERROR(VLOOKUP(A115,'GDP Data'!A$2:Q$144,3,FALSE),"Not Found")</f>
        <v>71517080040.633804</v>
      </c>
      <c r="I115">
        <f t="shared" si="8"/>
        <v>6.7584156735147321E-3</v>
      </c>
      <c r="J115">
        <f t="shared" si="9"/>
        <v>-0.62138823231346896</v>
      </c>
    </row>
    <row r="116" spans="1:10" x14ac:dyDescent="0.25">
      <c r="A116" t="s">
        <v>124</v>
      </c>
      <c r="B116">
        <f>('CON Score and Page Rank'!EV111-'MIN and MAX'!B$32)/('MIN and MAX'!F$32-'MIN and MAX'!B$32)</f>
        <v>2.1781646157781456E-2</v>
      </c>
      <c r="C116">
        <f>('CON Score and Page Rank'!EW111-'MIN and MAX'!C$32)/('MIN and MAX'!G$32-'MIN and MAX'!C$32)</f>
        <v>3.6313195238446935E-2</v>
      </c>
      <c r="D116">
        <f>('CON Score and Page Rank'!EX111-'MIN and MAX'!D$32)/('MIN and MAX'!H$32-'MIN and MAX'!D$32)</f>
        <v>0.97168857431749245</v>
      </c>
      <c r="E116">
        <f t="shared" si="5"/>
        <v>1.4531549080665479E-2</v>
      </c>
      <c r="F116">
        <f t="shared" si="6"/>
        <v>0.62812087961675866</v>
      </c>
      <c r="G116">
        <f t="shared" si="7"/>
        <v>0.94990692815971101</v>
      </c>
      <c r="H116" s="3">
        <f>IFERROR(VLOOKUP(A116,'GDP Data'!A$2:Q$144,3,FALSE),"Not Found")</f>
        <v>103311640571.81799</v>
      </c>
      <c r="I116">
        <f t="shared" si="8"/>
        <v>9.7630245879779531E-3</v>
      </c>
      <c r="J116">
        <f t="shared" si="9"/>
        <v>-0.61835785502878071</v>
      </c>
    </row>
    <row r="117" spans="1:10" x14ac:dyDescent="0.25">
      <c r="A117" t="s">
        <v>213</v>
      </c>
      <c r="B117">
        <f>('CON Score and Page Rank'!EV199-'MIN and MAX'!B$32)/('MIN and MAX'!F$32-'MIN and MAX'!B$32)</f>
        <v>8.7589777761534028E-5</v>
      </c>
      <c r="C117">
        <f>('CON Score and Page Rank'!EW199-'MIN and MAX'!C$32)/('MIN and MAX'!G$32-'MIN and MAX'!C$32)</f>
        <v>1.4495602534758295E-2</v>
      </c>
      <c r="D117">
        <f>('CON Score and Page Rank'!EX199-'MIN and MAX'!D$32)/('MIN and MAX'!H$32-'MIN and MAX'!D$32)</f>
        <v>0.46461071789686553</v>
      </c>
      <c r="E117">
        <f t="shared" si="5"/>
        <v>1.440801275699676E-2</v>
      </c>
      <c r="F117">
        <f t="shared" si="6"/>
        <v>0.62801162621280826</v>
      </c>
      <c r="G117">
        <f t="shared" si="7"/>
        <v>0.46452312811910401</v>
      </c>
      <c r="H117" s="3">
        <f>IFERROR(VLOOKUP(A117,'GDP Data'!A$2:Q$144,3,FALSE),"Not Found")</f>
        <v>6331961555.4091396</v>
      </c>
      <c r="I117">
        <f t="shared" si="8"/>
        <v>5.9837493639079784E-4</v>
      </c>
      <c r="J117">
        <f t="shared" si="9"/>
        <v>-0.62741325127641745</v>
      </c>
    </row>
    <row r="118" spans="1:10" x14ac:dyDescent="0.25">
      <c r="A118" t="s">
        <v>147</v>
      </c>
      <c r="B118">
        <f>('CON Score and Page Rank'!EV133-'MIN and MAX'!B$32)/('MIN and MAX'!F$32-'MIN and MAX'!B$32)</f>
        <v>2.1703774030848551E-2</v>
      </c>
      <c r="C118">
        <f>('CON Score and Page Rank'!EW133-'MIN and MAX'!C$32)/('MIN and MAX'!G$32-'MIN and MAX'!C$32)</f>
        <v>3.5802932873658169E-2</v>
      </c>
      <c r="D118">
        <f>('CON Score and Page Rank'!EX133-'MIN and MAX'!D$32)/('MIN and MAX'!H$32-'MIN and MAX'!D$32)</f>
        <v>0.91961577350859458</v>
      </c>
      <c r="E118">
        <f t="shared" si="5"/>
        <v>1.4099158842809618E-2</v>
      </c>
      <c r="F118">
        <f t="shared" si="6"/>
        <v>0.62773848111308173</v>
      </c>
      <c r="G118">
        <f t="shared" si="7"/>
        <v>0.89791199947774603</v>
      </c>
      <c r="H118" s="3">
        <f>IFERROR(VLOOKUP(A118,'GDP Data'!A$2:Q$144,3,FALSE),"Not Found")</f>
        <v>92783947368.421097</v>
      </c>
      <c r="I118">
        <f t="shared" si="8"/>
        <v>8.7681499830392935E-3</v>
      </c>
      <c r="J118">
        <f t="shared" si="9"/>
        <v>-0.61897033113004241</v>
      </c>
    </row>
    <row r="119" spans="1:10" x14ac:dyDescent="0.25">
      <c r="A119" t="s">
        <v>97</v>
      </c>
      <c r="B119">
        <f>('CON Score and Page Rank'!EV84-'MIN and MAX'!B$32)/('MIN and MAX'!F$32-'MIN and MAX'!B$32)</f>
        <v>3.1636635535666974E-5</v>
      </c>
      <c r="C119">
        <f>('CON Score and Page Rank'!EW84-'MIN and MAX'!C$32)/('MIN and MAX'!G$32-'MIN and MAX'!C$32)</f>
        <v>1.3990652629346805E-2</v>
      </c>
      <c r="D119">
        <f>('CON Score and Page Rank'!EX84-'MIN and MAX'!D$32)/('MIN and MAX'!H$32-'MIN and MAX'!D$32)</f>
        <v>0.49797775530839233</v>
      </c>
      <c r="E119">
        <f t="shared" si="5"/>
        <v>1.3959015993811138E-2</v>
      </c>
      <c r="F119">
        <f t="shared" si="6"/>
        <v>0.6276145411832077</v>
      </c>
      <c r="G119">
        <f t="shared" si="7"/>
        <v>0.49794611867285665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138</v>
      </c>
      <c r="B120">
        <f>('CON Score and Page Rank'!EV125-'MIN and MAX'!B$32)/('MIN and MAX'!F$32-'MIN and MAX'!B$32)</f>
        <v>5.1853848451569051E-4</v>
      </c>
      <c r="C120">
        <f>('CON Score and Page Rank'!EW125-'MIN and MAX'!C$32)/('MIN and MAX'!G$32-'MIN and MAX'!C$32)</f>
        <v>1.4455347395213695E-2</v>
      </c>
      <c r="D120">
        <f>('CON Score and Page Rank'!EX125-'MIN and MAX'!D$32)/('MIN and MAX'!H$32-'MIN and MAX'!D$32)</f>
        <v>0.5667340748230536</v>
      </c>
      <c r="E120">
        <f t="shared" si="5"/>
        <v>1.3936808910698005E-2</v>
      </c>
      <c r="F120">
        <f t="shared" si="6"/>
        <v>0.62759490162012332</v>
      </c>
      <c r="G120">
        <f t="shared" si="7"/>
        <v>0.56621553633853794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65</v>
      </c>
      <c r="B121">
        <f>('CON Score and Page Rank'!EV52-'MIN and MAX'!B$32)/('MIN and MAX'!F$32-'MIN and MAX'!B$32)</f>
        <v>3.8640785332615537E-5</v>
      </c>
      <c r="C121">
        <f>('CON Score and Page Rank'!EW52-'MIN and MAX'!C$32)/('MIN and MAX'!G$32-'MIN and MAX'!C$32)</f>
        <v>1.3813788794571444E-2</v>
      </c>
      <c r="D121">
        <f>('CON Score and Page Rank'!EX52-'MIN and MAX'!D$32)/('MIN and MAX'!H$32-'MIN and MAX'!D$32)</f>
        <v>0.45652173913043476</v>
      </c>
      <c r="E121">
        <f t="shared" si="5"/>
        <v>1.3775148009238828E-2</v>
      </c>
      <c r="F121">
        <f t="shared" si="6"/>
        <v>0.62745193149404543</v>
      </c>
      <c r="G121">
        <f t="shared" si="7"/>
        <v>0.45648309834510215</v>
      </c>
      <c r="H121" s="3">
        <f>IFERROR(VLOOKUP(A121,'GDP Data'!A$2:Q$144,3,FALSE),"Not Found")</f>
        <v>3666222600.09828</v>
      </c>
      <c r="I121">
        <f t="shared" si="8"/>
        <v>3.4646068140673712E-4</v>
      </c>
      <c r="J121">
        <f t="shared" si="9"/>
        <v>-0.62710547081263868</v>
      </c>
    </row>
    <row r="122" spans="1:10" x14ac:dyDescent="0.25">
      <c r="A122" t="s">
        <v>217</v>
      </c>
      <c r="B122">
        <f>('CON Score and Page Rank'!EV203-'MIN and MAX'!B$32)/('MIN and MAX'!F$32-'MIN and MAX'!B$32)</f>
        <v>1.481977240394579E-4</v>
      </c>
      <c r="C122">
        <f>('CON Score and Page Rank'!EW203-'MIN and MAX'!C$32)/('MIN and MAX'!G$32-'MIN and MAX'!C$32)</f>
        <v>1.3911661876178523E-2</v>
      </c>
      <c r="D122">
        <f>('CON Score and Page Rank'!EX203-'MIN and MAX'!D$32)/('MIN and MAX'!H$32-'MIN and MAX'!D$32)</f>
        <v>0.45247724974721942</v>
      </c>
      <c r="E122">
        <f t="shared" si="5"/>
        <v>1.3763464152139065E-2</v>
      </c>
      <c r="F122">
        <f t="shared" si="6"/>
        <v>0.6274415984913988</v>
      </c>
      <c r="G122">
        <f t="shared" si="7"/>
        <v>0.45232905202317997</v>
      </c>
      <c r="H122" s="3">
        <f>IFERROR(VLOOKUP(A122,'GDP Data'!A$2:Q$144,3,FALSE),"Not Found")</f>
        <v>5323146565.7031498</v>
      </c>
      <c r="I122">
        <f t="shared" si="8"/>
        <v>5.0304119186107442E-4</v>
      </c>
      <c r="J122">
        <f t="shared" si="9"/>
        <v>-0.62693855729953774</v>
      </c>
    </row>
    <row r="123" spans="1:10" x14ac:dyDescent="0.25">
      <c r="A123" t="s">
        <v>192</v>
      </c>
      <c r="B123">
        <f>('CON Score and Page Rank'!EV180-'MIN and MAX'!B$32)/('MIN and MAX'!F$32-'MIN and MAX'!B$32)</f>
        <v>1.9223802469960083E-2</v>
      </c>
      <c r="C123">
        <f>('CON Score and Page Rank'!EW180-'MIN and MAX'!C$32)/('MIN and MAX'!G$32-'MIN and MAX'!C$32)</f>
        <v>3.2968848076121708E-2</v>
      </c>
      <c r="D123">
        <f>('CON Score and Page Rank'!EX180-'MIN and MAX'!D$32)/('MIN and MAX'!H$32-'MIN and MAX'!D$32)</f>
        <v>0.93629929221435793</v>
      </c>
      <c r="E123">
        <f t="shared" si="5"/>
        <v>1.3745045606161625E-2</v>
      </c>
      <c r="F123">
        <f t="shared" si="6"/>
        <v>0.62742530944552077</v>
      </c>
      <c r="G123">
        <f t="shared" si="7"/>
        <v>0.91707548974439779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68</v>
      </c>
      <c r="B124">
        <f>('CON Score and Page Rank'!EV55-'MIN and MAX'!B$32)/('MIN and MAX'!F$32-'MIN and MAX'!B$32)</f>
        <v>1.5237987188742922E-5</v>
      </c>
      <c r="C124">
        <f>('CON Score and Page Rank'!EW55-'MIN and MAX'!C$32)/('MIN and MAX'!G$32-'MIN and MAX'!C$32)</f>
        <v>1.3747828965310465E-2</v>
      </c>
      <c r="D124">
        <f>('CON Score and Page Rank'!EX55-'MIN and MAX'!D$32)/('MIN and MAX'!H$32-'MIN and MAX'!D$32)</f>
        <v>0.46410515672396357</v>
      </c>
      <c r="E124">
        <f t="shared" si="5"/>
        <v>1.3732590978121722E-2</v>
      </c>
      <c r="F124">
        <f t="shared" si="6"/>
        <v>0.6274142947862863</v>
      </c>
      <c r="G124">
        <f t="shared" si="7"/>
        <v>0.46408991873677485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145</v>
      </c>
      <c r="B125">
        <f>('CON Score and Page Rank'!EV132-'MIN and MAX'!B$32)/('MIN and MAX'!F$32-'MIN and MAX'!B$32)</f>
        <v>6.7187218720563653E-5</v>
      </c>
      <c r="C125">
        <f>('CON Score and Page Rank'!EW132-'MIN and MAX'!C$32)/('MIN and MAX'!G$32-'MIN and MAX'!C$32)</f>
        <v>1.37474792925616E-2</v>
      </c>
      <c r="D125">
        <f>('CON Score and Page Rank'!EX132-'MIN and MAX'!D$32)/('MIN and MAX'!H$32-'MIN and MAX'!D$32)</f>
        <v>0.46208291203235591</v>
      </c>
      <c r="E125">
        <f t="shared" si="5"/>
        <v>1.3680292073841036E-2</v>
      </c>
      <c r="F125">
        <f t="shared" si="6"/>
        <v>0.62736804253313627</v>
      </c>
      <c r="G125">
        <f t="shared" si="7"/>
        <v>0.46201572481363534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164</v>
      </c>
      <c r="B126">
        <f>('CON Score and Page Rank'!EV150-'MIN and MAX'!B$32)/('MIN and MAX'!F$32-'MIN and MAX'!B$32)</f>
        <v>2.2245693892736243E-2</v>
      </c>
      <c r="C126">
        <f>('CON Score and Page Rank'!EW150-'MIN and MAX'!C$32)/('MIN and MAX'!G$32-'MIN and MAX'!C$32)</f>
        <v>3.5884247293136197E-2</v>
      </c>
      <c r="D126">
        <f>('CON Score and Page Rank'!EX150-'MIN and MAX'!D$32)/('MIN and MAX'!H$32-'MIN and MAX'!D$32)</f>
        <v>0.91961577350859458</v>
      </c>
      <c r="E126">
        <f t="shared" si="5"/>
        <v>1.3638553400399954E-2</v>
      </c>
      <c r="F126">
        <f t="shared" si="6"/>
        <v>0.62733112956685733</v>
      </c>
      <c r="G126">
        <f t="shared" si="7"/>
        <v>0.89737007961585835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66</v>
      </c>
      <c r="B127">
        <f>('CON Score and Page Rank'!EV53-'MIN and MAX'!B$32)/('MIN and MAX'!F$32-'MIN and MAX'!B$32)</f>
        <v>8.1717534765267592E-4</v>
      </c>
      <c r="C127">
        <f>('CON Score and Page Rank'!EW53-'MIN and MAX'!C$32)/('MIN and MAX'!G$32-'MIN and MAX'!C$32)</f>
        <v>1.4298180722622197E-2</v>
      </c>
      <c r="D127">
        <f>('CON Score and Page Rank'!EX53-'MIN and MAX'!D$32)/('MIN and MAX'!H$32-'MIN and MAX'!D$32)</f>
        <v>0.44590495449949447</v>
      </c>
      <c r="E127">
        <f t="shared" si="5"/>
        <v>1.3481005374969521E-2</v>
      </c>
      <c r="F127">
        <f t="shared" si="6"/>
        <v>0.62719179679773518</v>
      </c>
      <c r="G127">
        <f t="shared" si="7"/>
        <v>0.44508777915184178</v>
      </c>
      <c r="H127" s="3">
        <f>IFERROR(VLOOKUP(A127,'GDP Data'!A$2:Q$144,3,FALSE),"Not Found")</f>
        <v>5489608299.6644497</v>
      </c>
      <c r="I127">
        <f t="shared" si="8"/>
        <v>5.1877194584607053E-4</v>
      </c>
      <c r="J127">
        <f t="shared" si="9"/>
        <v>-0.62667302485188914</v>
      </c>
    </row>
    <row r="128" spans="1:10" x14ac:dyDescent="0.25">
      <c r="A128" t="s">
        <v>48</v>
      </c>
      <c r="B128">
        <f>('CON Score and Page Rank'!EV34-'MIN and MAX'!B$32)/('MIN and MAX'!F$32-'MIN and MAX'!B$32)</f>
        <v>2.4863083192831183E-2</v>
      </c>
      <c r="C128">
        <f>('CON Score and Page Rank'!EW34-'MIN and MAX'!C$32)/('MIN and MAX'!G$32-'MIN and MAX'!C$32)</f>
        <v>3.7740752949068319E-2</v>
      </c>
      <c r="D128">
        <f>('CON Score and Page Rank'!EX34-'MIN and MAX'!D$32)/('MIN and MAX'!H$32-'MIN and MAX'!D$32)</f>
        <v>0.99191102123356922</v>
      </c>
      <c r="E128">
        <f t="shared" si="5"/>
        <v>1.2877669756237137E-2</v>
      </c>
      <c r="F128">
        <f t="shared" si="6"/>
        <v>0.62665821713376701</v>
      </c>
      <c r="G128">
        <f t="shared" si="7"/>
        <v>0.96704793804073808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70</v>
      </c>
      <c r="B129">
        <f>('CON Score and Page Rank'!EV57-'MIN and MAX'!B$32)/('MIN and MAX'!F$32-'MIN and MAX'!B$32)</f>
        <v>3.576187130809339E-4</v>
      </c>
      <c r="C129">
        <f>('CON Score and Page Rank'!EW57-'MIN and MAX'!C$32)/('MIN and MAX'!G$32-'MIN and MAX'!C$32)</f>
        <v>1.3107973816316362E-2</v>
      </c>
      <c r="D129">
        <f>('CON Score and Page Rank'!EX57-'MIN and MAX'!D$32)/('MIN and MAX'!H$32-'MIN and MAX'!D$32)</f>
        <v>0.49646107178968657</v>
      </c>
      <c r="E129">
        <f t="shared" si="5"/>
        <v>1.2750355103235429E-2</v>
      </c>
      <c r="F129">
        <f t="shared" si="6"/>
        <v>0.62654562224021559</v>
      </c>
      <c r="G129">
        <f t="shared" si="7"/>
        <v>0.49610345307660564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99</v>
      </c>
      <c r="B130">
        <f>('CON Score and Page Rank'!EV86-'MIN and MAX'!B$32)/('MIN and MAX'!F$32-'MIN and MAX'!B$32)</f>
        <v>6.6014809780374031E-5</v>
      </c>
      <c r="C130">
        <f>('CON Score and Page Rank'!EW86-'MIN and MAX'!C$32)/('MIN and MAX'!G$32-'MIN and MAX'!C$32)</f>
        <v>1.2800862763934114E-2</v>
      </c>
      <c r="D130">
        <f>('CON Score and Page Rank'!EX86-'MIN and MAX'!D$32)/('MIN and MAX'!H$32-'MIN and MAX'!D$32)</f>
        <v>0.57836198179979781</v>
      </c>
      <c r="E130">
        <f t="shared" si="5"/>
        <v>1.2734847954153739E-2</v>
      </c>
      <c r="F130">
        <f t="shared" si="6"/>
        <v>0.62653190798377323</v>
      </c>
      <c r="G130">
        <f t="shared" si="7"/>
        <v>0.5782959669900174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144</v>
      </c>
      <c r="B131">
        <f>('CON Score and Page Rank'!EV131-'MIN and MAX'!B$32)/('MIN and MAX'!F$32-'MIN and MAX'!B$32)</f>
        <v>1.2153475053113521E-5</v>
      </c>
      <c r="C131">
        <f>('CON Score and Page Rank'!EW131-'MIN and MAX'!C$32)/('MIN and MAX'!G$32-'MIN and MAX'!C$32)</f>
        <v>1.248625139148902E-2</v>
      </c>
      <c r="D131">
        <f>('CON Score and Page Rank'!EX131-'MIN and MAX'!D$32)/('MIN and MAX'!H$32-'MIN and MAX'!D$32)</f>
        <v>0.43832153690596565</v>
      </c>
      <c r="E131">
        <f t="shared" ref="E131:E194" si="10">C131-B131</f>
        <v>1.2474097916435906E-2</v>
      </c>
      <c r="F131">
        <f t="shared" ref="F131:F194" si="11">(E131-MIN(E$3:E$220))/(MAX(E$3:E$220)-MIN(E$3:E$220))</f>
        <v>0.62630130512661475</v>
      </c>
      <c r="G131">
        <f t="shared" ref="G131:G194" si="12">D131-B131</f>
        <v>0.43830938343091252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155</v>
      </c>
      <c r="B132">
        <f>('CON Score and Page Rank'!EV141-'MIN and MAX'!B$32)/('MIN and MAX'!F$32-'MIN and MAX'!B$32)</f>
        <v>1.0208168835392354E-3</v>
      </c>
      <c r="C132">
        <f>('CON Score and Page Rank'!EW141-'MIN and MAX'!C$32)/('MIN and MAX'!G$32-'MIN and MAX'!C$32)</f>
        <v>1.3080891822316986E-2</v>
      </c>
      <c r="D132">
        <f>('CON Score and Page Rank'!EX141-'MIN and MAX'!D$32)/('MIN and MAX'!H$32-'MIN and MAX'!D$32)</f>
        <v>0.41860465116279072</v>
      </c>
      <c r="E132">
        <f t="shared" si="10"/>
        <v>1.206007493877775E-2</v>
      </c>
      <c r="F132">
        <f t="shared" si="11"/>
        <v>0.62593515031255265</v>
      </c>
      <c r="G132">
        <f t="shared" si="12"/>
        <v>0.4175838342792515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222</v>
      </c>
      <c r="B133">
        <f>('CON Score and Page Rank'!EV208-'MIN and MAX'!B$32)/('MIN and MAX'!F$32-'MIN and MAX'!B$32)</f>
        <v>7.0485697086810259E-6</v>
      </c>
      <c r="C133">
        <f>('CON Score and Page Rank'!EW208-'MIN and MAX'!C$32)/('MIN and MAX'!G$32-'MIN and MAX'!C$32)</f>
        <v>1.1774874798656399E-2</v>
      </c>
      <c r="D133">
        <f>('CON Score and Page Rank'!EX208-'MIN and MAX'!D$32)/('MIN and MAX'!H$32-'MIN and MAX'!D$32)</f>
        <v>0.38068756319514663</v>
      </c>
      <c r="E133">
        <f t="shared" si="10"/>
        <v>1.1767826228947719E-2</v>
      </c>
      <c r="F133">
        <f t="shared" si="11"/>
        <v>0.62567669057050423</v>
      </c>
      <c r="G133">
        <f t="shared" si="12"/>
        <v>0.38068051462543795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93</v>
      </c>
      <c r="B134">
        <f>('CON Score and Page Rank'!EV80-'MIN and MAX'!B$32)/('MIN and MAX'!F$32-'MIN and MAX'!B$32)</f>
        <v>1.1048016955276603E-5</v>
      </c>
      <c r="C134">
        <f>('CON Score and Page Rank'!EW80-'MIN and MAX'!C$32)/('MIN and MAX'!G$32-'MIN and MAX'!C$32)</f>
        <v>1.1628072126927333E-2</v>
      </c>
      <c r="D134">
        <f>('CON Score and Page Rank'!EX80-'MIN and MAX'!D$32)/('MIN and MAX'!H$32-'MIN and MAX'!D$32)</f>
        <v>0.36501516683518703</v>
      </c>
      <c r="E134">
        <f t="shared" si="10"/>
        <v>1.1617024109972056E-2</v>
      </c>
      <c r="F134">
        <f t="shared" si="11"/>
        <v>0.62554332376524613</v>
      </c>
      <c r="G134">
        <f t="shared" si="12"/>
        <v>0.36500411881823175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179</v>
      </c>
      <c r="B135">
        <f>('CON Score and Page Rank'!EV165-'MIN and MAX'!B$32)/('MIN and MAX'!F$32-'MIN and MAX'!B$32)</f>
        <v>2.2560936030476018E-2</v>
      </c>
      <c r="C135">
        <f>('CON Score and Page Rank'!EW165-'MIN and MAX'!C$32)/('MIN and MAX'!G$32-'MIN and MAX'!C$32)</f>
        <v>3.4037878938914343E-2</v>
      </c>
      <c r="D135">
        <f>('CON Score and Page Rank'!EX165-'MIN and MAX'!D$32)/('MIN and MAX'!H$32-'MIN and MAX'!D$32)</f>
        <v>0.88422649140546006</v>
      </c>
      <c r="E135">
        <f t="shared" si="10"/>
        <v>1.1476942908438325E-2</v>
      </c>
      <c r="F135">
        <f t="shared" si="11"/>
        <v>0.62541943835533176</v>
      </c>
      <c r="G135">
        <f t="shared" si="12"/>
        <v>0.86166555537498402</v>
      </c>
      <c r="H135" s="3">
        <f>IFERROR(VLOOKUP(A135,'GDP Data'!A$2:Q$144,3,FALSE),"Not Found")</f>
        <v>23273640257.1968</v>
      </c>
      <c r="I135">
        <f t="shared" si="13"/>
        <v>2.1993757995238798E-3</v>
      </c>
      <c r="J135">
        <f t="shared" si="14"/>
        <v>-0.62322006255580786</v>
      </c>
    </row>
    <row r="136" spans="1:10" x14ac:dyDescent="0.25">
      <c r="A136" t="s">
        <v>96</v>
      </c>
      <c r="B136">
        <f>('CON Score and Page Rank'!EV83-'MIN and MAX'!B$32)/('MIN and MAX'!F$32-'MIN and MAX'!B$32)</f>
        <v>2.6936068060827862E-4</v>
      </c>
      <c r="C136">
        <f>('CON Score and Page Rank'!EW83-'MIN and MAX'!C$32)/('MIN and MAX'!G$32-'MIN and MAX'!C$32)</f>
        <v>1.1162511199205451E-2</v>
      </c>
      <c r="D136">
        <f>('CON Score and Page Rank'!EX83-'MIN and MAX'!D$32)/('MIN and MAX'!H$32-'MIN and MAX'!D$32)</f>
        <v>0.45500505561172899</v>
      </c>
      <c r="E136">
        <f t="shared" si="10"/>
        <v>1.0893150518597173E-2</v>
      </c>
      <c r="F136">
        <f t="shared" si="11"/>
        <v>0.62490314238750355</v>
      </c>
      <c r="G136">
        <f t="shared" si="12"/>
        <v>0.4547356949311207</v>
      </c>
      <c r="H136" s="3">
        <f>IFERROR(VLOOKUP(A136,'GDP Data'!A$2:Q$144,3,FALSE),"Not Found")</f>
        <v>5438332738.1037302</v>
      </c>
      <c r="I136">
        <f t="shared" si="13"/>
        <v>5.1392636827602236E-4</v>
      </c>
      <c r="J136">
        <f t="shared" si="14"/>
        <v>-0.62438921601922748</v>
      </c>
    </row>
    <row r="137" spans="1:10" x14ac:dyDescent="0.25">
      <c r="A137" t="s">
        <v>83</v>
      </c>
      <c r="B137">
        <f>('CON Score and Page Rank'!EV70-'MIN and MAX'!B$32)/('MIN and MAX'!F$32-'MIN and MAX'!B$32)</f>
        <v>1.8427452855567998E-5</v>
      </c>
      <c r="C137">
        <f>('CON Score and Page Rank'!EW70-'MIN and MAX'!C$32)/('MIN and MAX'!G$32-'MIN and MAX'!C$32)</f>
        <v>1.0906084516703263E-2</v>
      </c>
      <c r="D137">
        <f>('CON Score and Page Rank'!EX70-'MIN and MAX'!D$32)/('MIN and MAX'!H$32-'MIN and MAX'!D$32)</f>
        <v>0.38018200202224467</v>
      </c>
      <c r="E137">
        <f t="shared" si="10"/>
        <v>1.0887657063847695E-2</v>
      </c>
      <c r="F137">
        <f t="shared" si="11"/>
        <v>0.62489828407042725</v>
      </c>
      <c r="G137">
        <f t="shared" si="12"/>
        <v>0.3801635745693891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135</v>
      </c>
      <c r="B138">
        <f>('CON Score and Page Rank'!EV122-'MIN and MAX'!B$32)/('MIN and MAX'!F$32-'MIN and MAX'!B$32)</f>
        <v>1.5220552218154337E-5</v>
      </c>
      <c r="C138">
        <f>('CON Score and Page Rank'!EW122-'MIN and MAX'!C$32)/('MIN and MAX'!G$32-'MIN and MAX'!C$32)</f>
        <v>1.0877384617905616E-2</v>
      </c>
      <c r="D138">
        <f>('CON Score and Page Rank'!EX122-'MIN and MAX'!D$32)/('MIN and MAX'!H$32-'MIN and MAX'!D$32)</f>
        <v>0.26643073811931245</v>
      </c>
      <c r="E138">
        <f t="shared" si="10"/>
        <v>1.0862164065687461E-2</v>
      </c>
      <c r="F138">
        <f t="shared" si="11"/>
        <v>0.62487573850048317</v>
      </c>
      <c r="G138">
        <f t="shared" si="12"/>
        <v>0.26641551756709431</v>
      </c>
      <c r="H138" s="3">
        <f>IFERROR(VLOOKUP(A138,'GDP Data'!A$2:Q$144,3,FALSE),"Not Found")</f>
        <v>3984000517.0234499</v>
      </c>
      <c r="I138">
        <f t="shared" si="13"/>
        <v>3.7649092387781799E-4</v>
      </c>
      <c r="J138">
        <f t="shared" si="14"/>
        <v>-0.62449924757660535</v>
      </c>
    </row>
    <row r="139" spans="1:10" x14ac:dyDescent="0.25">
      <c r="A139" t="s">
        <v>115</v>
      </c>
      <c r="B139">
        <f>('CON Score and Page Rank'!EV102-'MIN and MAX'!B$32)/('MIN and MAX'!F$32-'MIN and MAX'!B$32)</f>
        <v>3.1567184532924689E-2</v>
      </c>
      <c r="C139">
        <f>('CON Score and Page Rank'!EW102-'MIN and MAX'!C$32)/('MIN and MAX'!G$32-'MIN and MAX'!C$32)</f>
        <v>4.2349525325980228E-2</v>
      </c>
      <c r="D139">
        <f>('CON Score and Page Rank'!EX102-'MIN and MAX'!D$32)/('MIN and MAX'!H$32-'MIN and MAX'!D$32)</f>
        <v>0.99191102123356922</v>
      </c>
      <c r="E139">
        <f t="shared" si="10"/>
        <v>1.0782340793055539E-2</v>
      </c>
      <c r="F139">
        <f t="shared" si="11"/>
        <v>0.624805144168464</v>
      </c>
      <c r="G139">
        <f t="shared" si="12"/>
        <v>0.96034383670064449</v>
      </c>
      <c r="H139" s="3">
        <f>IFERROR(VLOOKUP(A139,'GDP Data'!A$2:Q$144,3,FALSE),"Not Found")</f>
        <v>135429607036.658</v>
      </c>
      <c r="I139">
        <f t="shared" si="13"/>
        <v>1.2798195596554712E-2</v>
      </c>
      <c r="J139">
        <f t="shared" si="14"/>
        <v>-0.61200694857190929</v>
      </c>
    </row>
    <row r="140" spans="1:10" x14ac:dyDescent="0.25">
      <c r="A140" t="s">
        <v>62</v>
      </c>
      <c r="B140">
        <f>('CON Score and Page Rank'!EV49-'MIN and MAX'!B$32)/('MIN and MAX'!F$32-'MIN and MAX'!B$32)</f>
        <v>2.4781323837184517E-2</v>
      </c>
      <c r="C140">
        <f>('CON Score and Page Rank'!EW49-'MIN and MAX'!C$32)/('MIN and MAX'!G$32-'MIN and MAX'!C$32)</f>
        <v>3.5489792907030936E-2</v>
      </c>
      <c r="D140">
        <f>('CON Score and Page Rank'!EX49-'MIN and MAX'!D$32)/('MIN and MAX'!H$32-'MIN and MAX'!D$32)</f>
        <v>0.88321536905965625</v>
      </c>
      <c r="E140">
        <f t="shared" si="10"/>
        <v>1.0708469069846419E-2</v>
      </c>
      <c r="F140">
        <f t="shared" si="11"/>
        <v>0.62473981328458639</v>
      </c>
      <c r="G140">
        <f t="shared" si="12"/>
        <v>0.85843404522247169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156</v>
      </c>
      <c r="B141">
        <f>('CON Score and Page Rank'!EV142-'MIN and MAX'!B$32)/('MIN and MAX'!F$32-'MIN and MAX'!B$32)</f>
        <v>1.7591462873852378E-4</v>
      </c>
      <c r="C141">
        <f>('CON Score and Page Rank'!EW142-'MIN and MAX'!C$32)/('MIN and MAX'!G$32-'MIN and MAX'!C$32)</f>
        <v>1.0715214523932017E-2</v>
      </c>
      <c r="D141">
        <f>('CON Score and Page Rank'!EX142-'MIN and MAX'!D$32)/('MIN and MAX'!H$32-'MIN and MAX'!D$32)</f>
        <v>0.3058645096056623</v>
      </c>
      <c r="E141">
        <f t="shared" si="10"/>
        <v>1.0539299895193492E-2</v>
      </c>
      <c r="F141">
        <f t="shared" si="11"/>
        <v>0.62459020297058776</v>
      </c>
      <c r="G141">
        <f t="shared" si="12"/>
        <v>0.3056885949769238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77</v>
      </c>
      <c r="B142">
        <f>('CON Score and Page Rank'!EV64-'MIN and MAX'!B$32)/('MIN and MAX'!F$32-'MIN and MAX'!B$32)</f>
        <v>7.6632702052878256E-5</v>
      </c>
      <c r="C142">
        <f>('CON Score and Page Rank'!EW64-'MIN and MAX'!C$32)/('MIN and MAX'!G$32-'MIN and MAX'!C$32)</f>
        <v>1.0534362067281203E-2</v>
      </c>
      <c r="D142">
        <f>('CON Score and Page Rank'!EX64-'MIN and MAX'!D$32)/('MIN and MAX'!H$32-'MIN and MAX'!D$32)</f>
        <v>0.23104145601617795</v>
      </c>
      <c r="E142">
        <f t="shared" si="10"/>
        <v>1.0457729365228326E-2</v>
      </c>
      <c r="F142">
        <f t="shared" si="11"/>
        <v>0.62451806339417759</v>
      </c>
      <c r="G142">
        <f t="shared" si="12"/>
        <v>0.23096482331412507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279</v>
      </c>
      <c r="B143">
        <f>('CON Score and Page Rank'!EV179-'MIN and MAX'!B$32)/('MIN and MAX'!F$32-'MIN and MAX'!B$32)</f>
        <v>4.6655874417943907E-3</v>
      </c>
      <c r="C143">
        <f>('CON Score and Page Rank'!EW179-'MIN and MAX'!C$32)/('MIN and MAX'!G$32-'MIN and MAX'!C$32)</f>
        <v>1.4732649647756783E-2</v>
      </c>
      <c r="D143">
        <f>('CON Score and Page Rank'!EX179-'MIN and MAX'!D$32)/('MIN and MAX'!H$32-'MIN and MAX'!D$32)</f>
        <v>0.50353892821031343</v>
      </c>
      <c r="E143">
        <f t="shared" si="10"/>
        <v>1.0067062205962391E-2</v>
      </c>
      <c r="F143">
        <f t="shared" si="11"/>
        <v>0.62417256406496091</v>
      </c>
      <c r="G143">
        <f t="shared" si="12"/>
        <v>0.49887334076851902</v>
      </c>
      <c r="H143" s="3">
        <f>IFERROR(VLOOKUP(A143,'GDP Data'!A$2:Q$144,3,FALSE),"Not Found")</f>
        <v>12960538723.7591</v>
      </c>
      <c r="I143">
        <f t="shared" si="13"/>
        <v>1.2247802622545642E-3</v>
      </c>
      <c r="J143">
        <f t="shared" si="14"/>
        <v>-0.62294778380270632</v>
      </c>
    </row>
    <row r="144" spans="1:10" x14ac:dyDescent="0.25">
      <c r="A144" t="s">
        <v>168</v>
      </c>
      <c r="B144">
        <f>('CON Score and Page Rank'!EV155-'MIN and MAX'!B$32)/('MIN and MAX'!F$32-'MIN and MAX'!B$32)</f>
        <v>1.1437420863611915E-4</v>
      </c>
      <c r="C144">
        <f>('CON Score and Page Rank'!EW155-'MIN and MAX'!C$32)/('MIN and MAX'!G$32-'MIN and MAX'!C$32)</f>
        <v>1.0118582990173194E-2</v>
      </c>
      <c r="D144">
        <f>('CON Score and Page Rank'!EX155-'MIN and MAX'!D$32)/('MIN and MAX'!H$32-'MIN and MAX'!D$32)</f>
        <v>0.2608695652173913</v>
      </c>
      <c r="E144">
        <f t="shared" si="10"/>
        <v>1.0004208781537075E-2</v>
      </c>
      <c r="F144">
        <f t="shared" si="11"/>
        <v>0.62411697757538054</v>
      </c>
      <c r="G144">
        <f t="shared" si="12"/>
        <v>0.26075519100875516</v>
      </c>
      <c r="H144" s="3">
        <f>IFERROR(VLOOKUP(A144,'GDP Data'!A$2:Q$144,3,FALSE),"Not Found")</f>
        <v>3534803921.5686302</v>
      </c>
      <c r="I144">
        <f t="shared" si="13"/>
        <v>3.3404152144854616E-4</v>
      </c>
      <c r="J144">
        <f t="shared" si="14"/>
        <v>-0.62378293605393198</v>
      </c>
    </row>
    <row r="145" spans="1:10" x14ac:dyDescent="0.25">
      <c r="A145" t="s">
        <v>220</v>
      </c>
      <c r="B145">
        <f>('CON Score and Page Rank'!EV206-'MIN and MAX'!B$32)/('MIN and MAX'!F$32-'MIN and MAX'!B$32)</f>
        <v>4.4633215268361152E-5</v>
      </c>
      <c r="C145">
        <f>('CON Score and Page Rank'!EW206-'MIN and MAX'!C$32)/('MIN and MAX'!G$32-'MIN and MAX'!C$32)</f>
        <v>9.7820940802080328E-3</v>
      </c>
      <c r="D145">
        <f>('CON Score and Page Rank'!EX206-'MIN and MAX'!D$32)/('MIN and MAX'!H$32-'MIN and MAX'!D$32)</f>
        <v>0.30333670374115268</v>
      </c>
      <c r="E145">
        <f t="shared" si="10"/>
        <v>9.7374608649396718E-3</v>
      </c>
      <c r="F145">
        <f t="shared" si="11"/>
        <v>0.62388107029710438</v>
      </c>
      <c r="G145">
        <f t="shared" si="12"/>
        <v>0.30329207052588431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274</v>
      </c>
      <c r="B146">
        <f>('CON Score and Page Rank'!EV58-'MIN and MAX'!B$32)/('MIN and MAX'!F$32-'MIN and MAX'!B$32)</f>
        <v>8.9732044530894686E-6</v>
      </c>
      <c r="C146">
        <f>('CON Score and Page Rank'!EW58-'MIN and MAX'!C$32)/('MIN and MAX'!G$32-'MIN and MAX'!C$32)</f>
        <v>9.7125787099991007E-3</v>
      </c>
      <c r="D146">
        <f>('CON Score and Page Rank'!EX58-'MIN and MAX'!D$32)/('MIN and MAX'!H$32-'MIN and MAX'!D$32)</f>
        <v>0.37512639029322548</v>
      </c>
      <c r="E146">
        <f t="shared" si="10"/>
        <v>9.7036055055460119E-3</v>
      </c>
      <c r="F146">
        <f t="shared" si="11"/>
        <v>0.62385112919843899</v>
      </c>
      <c r="G146">
        <f t="shared" si="12"/>
        <v>0.37511741708877239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194</v>
      </c>
      <c r="B147">
        <f>('CON Score and Page Rank'!EV181-'MIN and MAX'!B$32)/('MIN and MAX'!F$32-'MIN and MAX'!B$32)</f>
        <v>3.0682727711882022E-2</v>
      </c>
      <c r="C147">
        <f>('CON Score and Page Rank'!EW181-'MIN and MAX'!C$32)/('MIN and MAX'!G$32-'MIN and MAX'!C$32)</f>
        <v>3.9990299329411505E-2</v>
      </c>
      <c r="D147">
        <f>('CON Score and Page Rank'!EX181-'MIN and MAX'!D$32)/('MIN and MAX'!H$32-'MIN and MAX'!D$32)</f>
        <v>0.93023255813953487</v>
      </c>
      <c r="E147">
        <f t="shared" si="10"/>
        <v>9.307571617529483E-3</v>
      </c>
      <c r="F147">
        <f t="shared" si="11"/>
        <v>0.62350088362644396</v>
      </c>
      <c r="G147">
        <f t="shared" si="12"/>
        <v>0.8995498304276528</v>
      </c>
      <c r="H147" s="3">
        <f>IFERROR(VLOOKUP(A147,'GDP Data'!A$2:Q$144,3,FALSE),"Not Found")</f>
        <v>201751148417.10199</v>
      </c>
      <c r="I147">
        <f t="shared" si="13"/>
        <v>1.9065629117366509E-2</v>
      </c>
      <c r="J147">
        <f t="shared" si="14"/>
        <v>-0.60443525450907742</v>
      </c>
    </row>
    <row r="148" spans="1:10" x14ac:dyDescent="0.25">
      <c r="A148" t="s">
        <v>190</v>
      </c>
      <c r="B148">
        <f>('CON Score and Page Rank'!EV177-'MIN and MAX'!B$32)/('MIN and MAX'!F$32-'MIN and MAX'!B$32)</f>
        <v>2.9008274297005934E-2</v>
      </c>
      <c r="C148">
        <f>('CON Score and Page Rank'!EW177-'MIN and MAX'!C$32)/('MIN and MAX'!G$32-'MIN and MAX'!C$32)</f>
        <v>3.8106240102470067E-2</v>
      </c>
      <c r="D148">
        <f>('CON Score and Page Rank'!EX177-'MIN and MAX'!D$32)/('MIN and MAX'!H$32-'MIN and MAX'!D$32)</f>
        <v>0.93629929221435793</v>
      </c>
      <c r="E148">
        <f t="shared" si="10"/>
        <v>9.0979658054641324E-3</v>
      </c>
      <c r="F148">
        <f t="shared" si="11"/>
        <v>0.62331551184447864</v>
      </c>
      <c r="G148">
        <f t="shared" si="12"/>
        <v>0.90729101791735201</v>
      </c>
      <c r="H148" s="3">
        <f>IFERROR(VLOOKUP(A148,'GDP Data'!A$2:Q$144,3,FALSE),"Not Found")</f>
        <v>40394824679.123199</v>
      </c>
      <c r="I148">
        <f t="shared" si="13"/>
        <v>3.8173400827488046E-3</v>
      </c>
      <c r="J148">
        <f t="shared" si="14"/>
        <v>-0.61949817176172983</v>
      </c>
    </row>
    <row r="149" spans="1:10" x14ac:dyDescent="0.25">
      <c r="A149" t="s">
        <v>278</v>
      </c>
      <c r="B149">
        <f>('CON Score and Page Rank'!EV175-'MIN and MAX'!B$32)/('MIN and MAX'!F$32-'MIN and MAX'!B$32)</f>
        <v>1.8664812219721394E-4</v>
      </c>
      <c r="C149">
        <f>('CON Score and Page Rank'!EW175-'MIN and MAX'!C$32)/('MIN and MAX'!G$32-'MIN and MAX'!C$32)</f>
        <v>8.977240444516317E-3</v>
      </c>
      <c r="D149">
        <f>('CON Score and Page Rank'!EX175-'MIN and MAX'!D$32)/('MIN and MAX'!H$32-'MIN and MAX'!D$32)</f>
        <v>0.3447927199191102</v>
      </c>
      <c r="E149">
        <f t="shared" si="10"/>
        <v>8.7905923223191035E-3</v>
      </c>
      <c r="F149">
        <f t="shared" si="11"/>
        <v>0.62304367601255173</v>
      </c>
      <c r="G149">
        <f t="shared" si="12"/>
        <v>0.34460607179691299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133</v>
      </c>
      <c r="B150">
        <f>('CON Score and Page Rank'!EV120-'MIN and MAX'!B$32)/('MIN and MAX'!F$32-'MIN and MAX'!B$32)</f>
        <v>4.1588281105379007E-5</v>
      </c>
      <c r="C150">
        <f>('CON Score and Page Rank'!EW120-'MIN and MAX'!C$32)/('MIN and MAX'!G$32-'MIN and MAX'!C$32)</f>
        <v>7.7574332588178927E-3</v>
      </c>
      <c r="D150">
        <f>('CON Score and Page Rank'!EX120-'MIN and MAX'!D$32)/('MIN and MAX'!H$32-'MIN and MAX'!D$32)</f>
        <v>0.2891809908998989</v>
      </c>
      <c r="E150">
        <f t="shared" si="10"/>
        <v>7.7158449777125137E-3</v>
      </c>
      <c r="F150">
        <f t="shared" si="11"/>
        <v>0.62209318791077051</v>
      </c>
      <c r="G150">
        <f t="shared" si="12"/>
        <v>0.28913940261879351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118</v>
      </c>
      <c r="B151">
        <f>('CON Score and Page Rank'!EV105-'MIN and MAX'!B$32)/('MIN and MAX'!F$32-'MIN and MAX'!B$32)</f>
        <v>9.4303070332547144E-6</v>
      </c>
      <c r="C151">
        <f>('CON Score and Page Rank'!EW105-'MIN and MAX'!C$32)/('MIN and MAX'!G$32-'MIN and MAX'!C$32)</f>
        <v>7.3448525645596089E-3</v>
      </c>
      <c r="D151">
        <f>('CON Score and Page Rank'!EX105-'MIN and MAX'!D$32)/('MIN and MAX'!H$32-'MIN and MAX'!D$32)</f>
        <v>0.14004044489383216</v>
      </c>
      <c r="E151">
        <f t="shared" si="10"/>
        <v>7.3354222575263538E-3</v>
      </c>
      <c r="F151">
        <f t="shared" si="11"/>
        <v>0.62175674858761354</v>
      </c>
      <c r="G151">
        <f t="shared" si="12"/>
        <v>0.1400310145867989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153</v>
      </c>
      <c r="B152">
        <f>('CON Score and Page Rank'!EV139-'MIN and MAX'!B$32)/('MIN and MAX'!F$32-'MIN and MAX'!B$32)</f>
        <v>1.3053091431543701E-6</v>
      </c>
      <c r="C152">
        <f>('CON Score and Page Rank'!EW139-'MIN and MAX'!C$32)/('MIN and MAX'!G$32-'MIN and MAX'!C$32)</f>
        <v>7.2963346686526478E-3</v>
      </c>
      <c r="D152">
        <f>('CON Score and Page Rank'!EX139-'MIN and MAX'!D$32)/('MIN and MAX'!H$32-'MIN and MAX'!D$32)</f>
        <v>0.20980788675429726</v>
      </c>
      <c r="E152">
        <f t="shared" si="10"/>
        <v>7.2950293595094931E-3</v>
      </c>
      <c r="F152">
        <f t="shared" si="11"/>
        <v>0.62172102580201738</v>
      </c>
      <c r="G152">
        <f t="shared" si="12"/>
        <v>0.2098065814451541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113</v>
      </c>
      <c r="B153">
        <f>('CON Score and Page Rank'!EV100-'MIN and MAX'!B$32)/('MIN and MAX'!F$32-'MIN and MAX'!B$32)</f>
        <v>3.4869777222645422E-5</v>
      </c>
      <c r="C153">
        <f>('CON Score and Page Rank'!EW100-'MIN and MAX'!C$32)/('MIN and MAX'!G$32-'MIN and MAX'!C$32)</f>
        <v>6.9069361013750358E-3</v>
      </c>
      <c r="D153">
        <f>('CON Score and Page Rank'!EX100-'MIN and MAX'!D$32)/('MIN and MAX'!H$32-'MIN and MAX'!D$32)</f>
        <v>0.2775530839231547</v>
      </c>
      <c r="E153">
        <f t="shared" si="10"/>
        <v>6.8720663241523903E-3</v>
      </c>
      <c r="F153">
        <f t="shared" si="11"/>
        <v>0.62134696455439697</v>
      </c>
      <c r="G153">
        <f t="shared" si="12"/>
        <v>0.27751821414593203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212</v>
      </c>
      <c r="B154">
        <f>('CON Score and Page Rank'!EV198-'MIN and MAX'!B$32)/('MIN and MAX'!F$32-'MIN and MAX'!B$32)</f>
        <v>2.3918948186022019E-5</v>
      </c>
      <c r="C154">
        <f>('CON Score and Page Rank'!EW198-'MIN and MAX'!C$32)/('MIN and MAX'!G$32-'MIN and MAX'!C$32)</f>
        <v>6.8382665756442484E-3</v>
      </c>
      <c r="D154">
        <f>('CON Score and Page Rank'!EX198-'MIN and MAX'!D$32)/('MIN and MAX'!H$32-'MIN and MAX'!D$32)</f>
        <v>0.21132457027300303</v>
      </c>
      <c r="E154">
        <f t="shared" si="10"/>
        <v>6.8143476274582261E-3</v>
      </c>
      <c r="F154">
        <f t="shared" si="11"/>
        <v>0.62129591912987614</v>
      </c>
      <c r="G154">
        <f t="shared" si="12"/>
        <v>0.21130065132481701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137</v>
      </c>
      <c r="B155">
        <f>('CON Score and Page Rank'!EV124-'MIN and MAX'!B$32)/('MIN and MAX'!F$32-'MIN and MAX'!B$32)</f>
        <v>4.5446668908035229E-5</v>
      </c>
      <c r="C155">
        <f>('CON Score and Page Rank'!EW124-'MIN and MAX'!C$32)/('MIN and MAX'!G$32-'MIN and MAX'!C$32)</f>
        <v>6.6282511978708351E-3</v>
      </c>
      <c r="D155">
        <f>('CON Score and Page Rank'!EX124-'MIN and MAX'!D$32)/('MIN and MAX'!H$32-'MIN and MAX'!D$32)</f>
        <v>0.26339737108190092</v>
      </c>
      <c r="E155">
        <f t="shared" si="10"/>
        <v>6.5828045289628E-3</v>
      </c>
      <c r="F155">
        <f t="shared" si="11"/>
        <v>0.62109114638838125</v>
      </c>
      <c r="G155">
        <f t="shared" si="12"/>
        <v>0.26335192441299288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183</v>
      </c>
      <c r="B156">
        <f>('CON Score and Page Rank'!EV169-'MIN and MAX'!B$32)/('MIN and MAX'!F$32-'MIN and MAX'!B$32)</f>
        <v>3.48216766793773E-2</v>
      </c>
      <c r="C156">
        <f>('CON Score and Page Rank'!EW169-'MIN and MAX'!C$32)/('MIN and MAX'!G$32-'MIN and MAX'!C$32)</f>
        <v>4.1395551768263442E-2</v>
      </c>
      <c r="D156">
        <f>('CON Score and Page Rank'!EX169-'MIN and MAX'!D$32)/('MIN and MAX'!H$32-'MIN and MAX'!D$32)</f>
        <v>0.97168857431749245</v>
      </c>
      <c r="E156">
        <f t="shared" si="10"/>
        <v>6.5738750888861414E-3</v>
      </c>
      <c r="F156">
        <f t="shared" si="11"/>
        <v>0.62108324934486592</v>
      </c>
      <c r="G156">
        <f t="shared" si="12"/>
        <v>0.93686689763811515</v>
      </c>
      <c r="H156" s="3">
        <f>IFERROR(VLOOKUP(A156,'GDP Data'!A$2:Q$144,3,FALSE),"Not Found")</f>
        <v>53749989092.019699</v>
      </c>
      <c r="I156">
        <f t="shared" si="13"/>
        <v>5.0794127574050277E-3</v>
      </c>
      <c r="J156">
        <f t="shared" si="14"/>
        <v>-0.61600383658746094</v>
      </c>
    </row>
    <row r="157" spans="1:10" x14ac:dyDescent="0.25">
      <c r="A157" t="s">
        <v>173</v>
      </c>
      <c r="B157">
        <f>('CON Score and Page Rank'!EV160-'MIN and MAX'!B$32)/('MIN and MAX'!F$32-'MIN and MAX'!B$32)</f>
        <v>1.0219713779922415E-5</v>
      </c>
      <c r="C157">
        <f>('CON Score and Page Rank'!EW160-'MIN and MAX'!C$32)/('MIN and MAX'!G$32-'MIN and MAX'!C$32)</f>
        <v>6.4129597181313419E-3</v>
      </c>
      <c r="D157">
        <f>('CON Score and Page Rank'!EX160-'MIN and MAX'!D$32)/('MIN and MAX'!H$32-'MIN and MAX'!D$32)</f>
        <v>0.14509605662285135</v>
      </c>
      <c r="E157">
        <f t="shared" si="10"/>
        <v>6.4027400043514199E-3</v>
      </c>
      <c r="F157">
        <f t="shared" si="11"/>
        <v>0.62093190041391577</v>
      </c>
      <c r="G157">
        <f t="shared" si="12"/>
        <v>0.14508583690907143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108</v>
      </c>
      <c r="B158">
        <f>('CON Score and Page Rank'!EV95-'MIN and MAX'!B$32)/('MIN and MAX'!F$32-'MIN and MAX'!B$32)</f>
        <v>4.5267874579603051E-6</v>
      </c>
      <c r="C158">
        <f>('CON Score and Page Rank'!EW95-'MIN and MAX'!C$32)/('MIN and MAX'!G$32-'MIN and MAX'!C$32)</f>
        <v>6.2493952105047703E-3</v>
      </c>
      <c r="D158">
        <f>('CON Score and Page Rank'!EX95-'MIN and MAX'!D$32)/('MIN and MAX'!H$32-'MIN and MAX'!D$32)</f>
        <v>0.21587462082912032</v>
      </c>
      <c r="E158">
        <f t="shared" si="10"/>
        <v>6.24486842304681E-3</v>
      </c>
      <c r="F158">
        <f t="shared" si="11"/>
        <v>0.62079228149753285</v>
      </c>
      <c r="G158">
        <f t="shared" si="12"/>
        <v>0.21587009404166235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209</v>
      </c>
      <c r="B159">
        <f>('CON Score and Page Rank'!EV195-'MIN and MAX'!B$32)/('MIN and MAX'!F$32-'MIN and MAX'!B$32)</f>
        <v>1.7901389997054721E-5</v>
      </c>
      <c r="C159">
        <f>('CON Score and Page Rank'!EW195-'MIN and MAX'!C$32)/('MIN and MAX'!G$32-'MIN and MAX'!C$32)</f>
        <v>6.0036244574902158E-3</v>
      </c>
      <c r="D159">
        <f>('CON Score and Page Rank'!EX195-'MIN and MAX'!D$32)/('MIN and MAX'!H$32-'MIN and MAX'!D$32)</f>
        <v>0.20222446916076844</v>
      </c>
      <c r="E159">
        <f t="shared" si="10"/>
        <v>5.9857230674931613E-3</v>
      </c>
      <c r="F159">
        <f t="shared" si="11"/>
        <v>0.62056309779373342</v>
      </c>
      <c r="G159">
        <f t="shared" si="12"/>
        <v>0.20220656777077139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205</v>
      </c>
      <c r="B160">
        <f>('CON Score and Page Rank'!EV191-'MIN and MAX'!B$32)/('MIN and MAX'!F$32-'MIN and MAX'!B$32)</f>
        <v>6.7524638113795007E-6</v>
      </c>
      <c r="C160">
        <f>('CON Score and Page Rank'!EW191-'MIN and MAX'!C$32)/('MIN and MAX'!G$32-'MIN and MAX'!C$32)</f>
        <v>5.6486756066575173E-3</v>
      </c>
      <c r="D160">
        <f>('CON Score and Page Rank'!EX191-'MIN and MAX'!D$32)/('MIN and MAX'!H$32-'MIN and MAX'!D$32)</f>
        <v>0.14256825075834176</v>
      </c>
      <c r="E160">
        <f t="shared" si="10"/>
        <v>5.6419231428461378E-3</v>
      </c>
      <c r="F160">
        <f t="shared" si="11"/>
        <v>0.62025904704226131</v>
      </c>
      <c r="G160">
        <f t="shared" si="12"/>
        <v>0.14256149829453038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114</v>
      </c>
      <c r="B161">
        <f>('CON Score and Page Rank'!EV101-'MIN and MAX'!B$32)/('MIN and MAX'!F$32-'MIN and MAX'!B$32)</f>
        <v>2.8486817607649032E-5</v>
      </c>
      <c r="C161">
        <f>('CON Score and Page Rank'!EW101-'MIN and MAX'!C$32)/('MIN and MAX'!G$32-'MIN and MAX'!C$32)</f>
        <v>5.6595774833385426E-3</v>
      </c>
      <c r="D161">
        <f>('CON Score and Page Rank'!EX101-'MIN and MAX'!D$32)/('MIN and MAX'!H$32-'MIN and MAX'!D$32)</f>
        <v>0.14256825075834176</v>
      </c>
      <c r="E161">
        <f t="shared" si="10"/>
        <v>5.6310906657308932E-3</v>
      </c>
      <c r="F161">
        <f t="shared" si="11"/>
        <v>0.62024946698545769</v>
      </c>
      <c r="G161">
        <f t="shared" si="12"/>
        <v>0.14253976394073412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170</v>
      </c>
      <c r="B162">
        <f>('CON Score and Page Rank'!EV157-'MIN and MAX'!B$32)/('MIN and MAX'!F$32-'MIN and MAX'!B$32)</f>
        <v>1.7685257434581367E-5</v>
      </c>
      <c r="C162">
        <f>('CON Score and Page Rank'!EW157-'MIN and MAX'!C$32)/('MIN and MAX'!G$32-'MIN and MAX'!C$32)</f>
        <v>5.3527113088140633E-3</v>
      </c>
      <c r="D162">
        <f>('CON Score and Page Rank'!EX157-'MIN and MAX'!D$32)/('MIN and MAX'!H$32-'MIN and MAX'!D$32)</f>
        <v>0.19666329625884732</v>
      </c>
      <c r="E162">
        <f t="shared" si="10"/>
        <v>5.3350260513794819E-3</v>
      </c>
      <c r="F162">
        <f t="shared" si="11"/>
        <v>0.61998763252295674</v>
      </c>
      <c r="G162">
        <f t="shared" si="12"/>
        <v>0.19664561100141273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140</v>
      </c>
      <c r="B163">
        <f>('CON Score and Page Rank'!EV127-'MIN and MAX'!B$32)/('MIN and MAX'!F$32-'MIN and MAX'!B$32)</f>
        <v>4.008248293996225E-2</v>
      </c>
      <c r="C163">
        <f>('CON Score and Page Rank'!EW127-'MIN and MAX'!C$32)/('MIN and MAX'!G$32-'MIN and MAX'!C$32)</f>
        <v>4.5233134264245314E-2</v>
      </c>
      <c r="D163">
        <f>('CON Score and Page Rank'!EX127-'MIN and MAX'!D$32)/('MIN and MAX'!H$32-'MIN and MAX'!D$32)</f>
        <v>0.97168857431749245</v>
      </c>
      <c r="E163">
        <f t="shared" si="10"/>
        <v>5.1506513242830648E-3</v>
      </c>
      <c r="F163">
        <f t="shared" si="11"/>
        <v>0.6198245746794051</v>
      </c>
      <c r="G163">
        <f t="shared" si="12"/>
        <v>0.93160609137753014</v>
      </c>
      <c r="H163" s="3">
        <f>IFERROR(VLOOKUP(A163,'GDP Data'!A$2:Q$144,3,FALSE),"Not Found")</f>
        <v>485441014538.638</v>
      </c>
      <c r="I163">
        <f t="shared" si="13"/>
        <v>4.5874526188160472E-2</v>
      </c>
      <c r="J163">
        <f t="shared" si="14"/>
        <v>-0.57395004849124465</v>
      </c>
    </row>
    <row r="164" spans="1:10" x14ac:dyDescent="0.25">
      <c r="A164" t="s">
        <v>165</v>
      </c>
      <c r="B164">
        <f>('CON Score and Page Rank'!EV151-'MIN and MAX'!B$32)/('MIN and MAX'!F$32-'MIN and MAX'!B$32)</f>
        <v>3.2510806573854546E-5</v>
      </c>
      <c r="C164">
        <f>('CON Score and Page Rank'!EW151-'MIN and MAX'!C$32)/('MIN and MAX'!G$32-'MIN and MAX'!C$32)</f>
        <v>5.0502058849619946E-3</v>
      </c>
      <c r="D164">
        <f>('CON Score and Page Rank'!EX151-'MIN and MAX'!D$32)/('MIN and MAX'!H$32-'MIN and MAX'!D$32)</f>
        <v>0.13043478260869565</v>
      </c>
      <c r="E164">
        <f t="shared" si="10"/>
        <v>5.0176950783881397E-3</v>
      </c>
      <c r="F164">
        <f t="shared" si="11"/>
        <v>0.61970699045794619</v>
      </c>
      <c r="G164">
        <f t="shared" si="12"/>
        <v>0.1304022718021218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106</v>
      </c>
      <c r="B165">
        <f>('CON Score and Page Rank'!EV93-'MIN and MAX'!B$32)/('MIN and MAX'!F$32-'MIN and MAX'!B$32)</f>
        <v>9.9508834793444152E-6</v>
      </c>
      <c r="C165">
        <f>('CON Score and Page Rank'!EW93-'MIN and MAX'!C$32)/('MIN and MAX'!G$32-'MIN and MAX'!C$32)</f>
        <v>4.5764217662958183E-3</v>
      </c>
      <c r="D165">
        <f>('CON Score and Page Rank'!EX93-'MIN and MAX'!D$32)/('MIN and MAX'!H$32-'MIN and MAX'!D$32)</f>
        <v>0.13397371081900911</v>
      </c>
      <c r="E165">
        <f t="shared" si="10"/>
        <v>4.566470882816474E-3</v>
      </c>
      <c r="F165">
        <f t="shared" si="11"/>
        <v>0.61930793552538099</v>
      </c>
      <c r="G165">
        <f t="shared" si="12"/>
        <v>0.13396375993552975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79</v>
      </c>
      <c r="B166">
        <f>('CON Score and Page Rank'!EV66-'MIN and MAX'!B$32)/('MIN and MAX'!F$32-'MIN and MAX'!B$32)</f>
        <v>7.9160628711594912E-6</v>
      </c>
      <c r="C166">
        <f>('CON Score and Page Rank'!EW66-'MIN and MAX'!C$32)/('MIN and MAX'!G$32-'MIN and MAX'!C$32)</f>
        <v>3.9217028521358246E-3</v>
      </c>
      <c r="D166">
        <f>('CON Score and Page Rank'!EX66-'MIN and MAX'!D$32)/('MIN and MAX'!H$32-'MIN and MAX'!D$32)</f>
        <v>0.13245702730030334</v>
      </c>
      <c r="E166">
        <f t="shared" si="10"/>
        <v>3.9137867892646647E-3</v>
      </c>
      <c r="F166">
        <f t="shared" si="11"/>
        <v>0.61873071291742943</v>
      </c>
      <c r="G166">
        <f t="shared" si="12"/>
        <v>0.13244911123743219</v>
      </c>
      <c r="H166" s="3">
        <f>IFERROR(VLOOKUP(A166,'GDP Data'!A$2:Q$144,3,FALSE),"Not Found")</f>
        <v>1461139022.0295401</v>
      </c>
      <c r="I166">
        <f t="shared" si="13"/>
        <v>1.3807869199997775E-4</v>
      </c>
      <c r="J166">
        <f t="shared" si="14"/>
        <v>-0.61859263422542943</v>
      </c>
    </row>
    <row r="167" spans="1:10" x14ac:dyDescent="0.25">
      <c r="A167" t="s">
        <v>167</v>
      </c>
      <c r="B167">
        <f>('CON Score and Page Rank'!EV154-'MIN and MAX'!B$32)/('MIN and MAX'!F$32-'MIN and MAX'!B$32)</f>
        <v>9.5585854987810181E-7</v>
      </c>
      <c r="C167">
        <f>('CON Score and Page Rank'!EW154-'MIN and MAX'!C$32)/('MIN and MAX'!G$32-'MIN and MAX'!C$32)</f>
        <v>3.7131824055639875E-3</v>
      </c>
      <c r="D167">
        <f>('CON Score and Page Rank'!EX154-'MIN and MAX'!D$32)/('MIN and MAX'!H$32-'MIN and MAX'!D$32)</f>
        <v>5.0556117290192111E-2</v>
      </c>
      <c r="E167">
        <f t="shared" si="10"/>
        <v>3.7122265470141092E-3</v>
      </c>
      <c r="F167">
        <f t="shared" si="11"/>
        <v>0.61855245649929291</v>
      </c>
      <c r="G167">
        <f t="shared" si="12"/>
        <v>5.055516143164223E-2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54</v>
      </c>
      <c r="B168">
        <f>('CON Score and Page Rank'!EV40-'MIN and MAX'!B$32)/('MIN and MAX'!F$32-'MIN and MAX'!B$32)</f>
        <v>3.9612326647084327E-2</v>
      </c>
      <c r="C168">
        <f>('CON Score and Page Rank'!EW40-'MIN and MAX'!C$32)/('MIN and MAX'!G$32-'MIN and MAX'!C$32)</f>
        <v>4.3279137279523684E-2</v>
      </c>
      <c r="D168">
        <f>('CON Score and Page Rank'!EX40-'MIN and MAX'!D$32)/('MIN and MAX'!H$32-'MIN and MAX'!D$32)</f>
        <v>0.86501516683518709</v>
      </c>
      <c r="E168">
        <f t="shared" si="10"/>
        <v>3.6668106324393573E-3</v>
      </c>
      <c r="F168">
        <f t="shared" si="11"/>
        <v>0.61851229144408115</v>
      </c>
      <c r="G168">
        <f t="shared" si="12"/>
        <v>0.82540284018810273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257</v>
      </c>
      <c r="B169">
        <f>('CON Score and Page Rank'!EV153-'MIN and MAX'!B$32)/('MIN and MAX'!F$32-'MIN and MAX'!B$32)</f>
        <v>4.2540767201516261E-5</v>
      </c>
      <c r="C169">
        <f>('CON Score and Page Rank'!EW153-'MIN and MAX'!C$32)/('MIN and MAX'!G$32-'MIN and MAX'!C$32)</f>
        <v>3.3980149785947027E-3</v>
      </c>
      <c r="D169">
        <f>('CON Score and Page Rank'!EX153-'MIN and MAX'!D$32)/('MIN and MAX'!H$32-'MIN and MAX'!D$32)</f>
        <v>0.10616784630940344</v>
      </c>
      <c r="E169">
        <f t="shared" si="10"/>
        <v>3.3554742113931866E-3</v>
      </c>
      <c r="F169">
        <f t="shared" si="11"/>
        <v>0.61823695085790475</v>
      </c>
      <c r="G169">
        <f t="shared" si="12"/>
        <v>0.10612530554220193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245</v>
      </c>
      <c r="B170">
        <f>('CON Score and Page Rank'!EV103-'MIN and MAX'!B$32)/('MIN and MAX'!F$32-'MIN and MAX'!B$32)</f>
        <v>6.689625417829975E-7</v>
      </c>
      <c r="C170">
        <f>('CON Score and Page Rank'!EW103-'MIN and MAX'!C$32)/('MIN and MAX'!G$32-'MIN and MAX'!C$32)</f>
        <v>3.2520645673575215E-3</v>
      </c>
      <c r="D170">
        <f>('CON Score and Page Rank'!EX103-'MIN and MAX'!D$32)/('MIN and MAX'!H$32-'MIN and MAX'!D$32)</f>
        <v>5.4095045500505562E-2</v>
      </c>
      <c r="E170">
        <f t="shared" si="10"/>
        <v>3.2513956048157385E-3</v>
      </c>
      <c r="F170">
        <f t="shared" si="11"/>
        <v>0.6181449055249264</v>
      </c>
      <c r="G170">
        <f t="shared" si="12"/>
        <v>5.4094376537963777E-2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143</v>
      </c>
      <c r="B171">
        <f>('CON Score and Page Rank'!EV130-'MIN and MAX'!B$32)/('MIN and MAX'!F$32-'MIN and MAX'!B$32)</f>
        <v>6.689625417829975E-7</v>
      </c>
      <c r="C171">
        <f>('CON Score and Page Rank'!EW130-'MIN and MAX'!C$32)/('MIN and MAX'!G$32-'MIN and MAX'!C$32)</f>
        <v>3.2520645673575215E-3</v>
      </c>
      <c r="D171">
        <f>('CON Score and Page Rank'!EX130-'MIN and MAX'!D$32)/('MIN and MAX'!H$32-'MIN and MAX'!D$32)</f>
        <v>5.4095045500505562E-2</v>
      </c>
      <c r="E171">
        <f t="shared" si="10"/>
        <v>3.2513956048157385E-3</v>
      </c>
      <c r="F171">
        <f t="shared" si="11"/>
        <v>0.6181449055249264</v>
      </c>
      <c r="G171">
        <f t="shared" si="12"/>
        <v>5.4094376537963777E-2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191</v>
      </c>
      <c r="B172">
        <f>('CON Score and Page Rank'!EV178-'MIN and MAX'!B$32)/('MIN and MAX'!F$32-'MIN and MAX'!B$32)</f>
        <v>4.4451203367938459E-2</v>
      </c>
      <c r="C172">
        <f>('CON Score and Page Rank'!EW178-'MIN and MAX'!C$32)/('MIN and MAX'!G$32-'MIN and MAX'!C$32)</f>
        <v>4.7700701068839023E-2</v>
      </c>
      <c r="D172">
        <f>('CON Score and Page Rank'!EX178-'MIN and MAX'!D$32)/('MIN and MAX'!H$32-'MIN and MAX'!D$32)</f>
        <v>0.99191102123356922</v>
      </c>
      <c r="E172">
        <f t="shared" si="10"/>
        <v>3.2494977009005638E-3</v>
      </c>
      <c r="F172">
        <f t="shared" si="11"/>
        <v>0.61814322705128455</v>
      </c>
      <c r="G172">
        <f t="shared" si="12"/>
        <v>0.94745981786563072</v>
      </c>
      <c r="H172" s="3">
        <f>IFERROR(VLOOKUP(A172,'GDP Data'!A$2:Q$144,3,FALSE),"Not Found")</f>
        <v>306602070620.5</v>
      </c>
      <c r="I172">
        <f t="shared" si="13"/>
        <v>2.8974116930337891E-2</v>
      </c>
      <c r="J172">
        <f t="shared" si="14"/>
        <v>-0.58916911012094664</v>
      </c>
    </row>
    <row r="173" spans="1:10" x14ac:dyDescent="0.25">
      <c r="A173" t="s">
        <v>86</v>
      </c>
      <c r="B173">
        <f>('CON Score and Page Rank'!EV73-'MIN and MAX'!B$32)/('MIN and MAX'!F$32-'MIN and MAX'!B$32)</f>
        <v>2.5899454816763826E-6</v>
      </c>
      <c r="C173">
        <f>('CON Score and Page Rank'!EW73-'MIN and MAX'!C$32)/('MIN and MAX'!G$32-'MIN and MAX'!C$32)</f>
        <v>2.9182789378484298E-3</v>
      </c>
      <c r="D173">
        <f>('CON Score and Page Rank'!EX73-'MIN and MAX'!D$32)/('MIN and MAX'!H$32-'MIN and MAX'!D$32)</f>
        <v>0.10768452982810921</v>
      </c>
      <c r="E173">
        <f t="shared" si="10"/>
        <v>2.9156889923667535E-3</v>
      </c>
      <c r="F173">
        <f t="shared" si="11"/>
        <v>0.61784801235982745</v>
      </c>
      <c r="G173">
        <f t="shared" si="12"/>
        <v>0.10768193988262753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109</v>
      </c>
      <c r="B174">
        <f>('CON Score and Page Rank'!EV96-'MIN and MAX'!B$32)/('MIN and MAX'!F$32-'MIN and MAX'!B$32)</f>
        <v>1.0176262000171775E-5</v>
      </c>
      <c r="C174">
        <f>('CON Score and Page Rank'!EW96-'MIN and MAX'!C$32)/('MIN and MAX'!G$32-'MIN and MAX'!C$32)</f>
        <v>2.9206271988775159E-3</v>
      </c>
      <c r="D174">
        <f>('CON Score and Page Rank'!EX96-'MIN and MAX'!D$32)/('MIN and MAX'!H$32-'MIN and MAX'!D$32)</f>
        <v>0.10768452982810921</v>
      </c>
      <c r="E174">
        <f t="shared" si="10"/>
        <v>2.9104509368773441E-3</v>
      </c>
      <c r="F174">
        <f t="shared" si="11"/>
        <v>0.61784337991347238</v>
      </c>
      <c r="G174">
        <f t="shared" si="12"/>
        <v>0.10767435356610904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73</v>
      </c>
      <c r="B175">
        <f>('CON Score and Page Rank'!EV60-'MIN and MAX'!B$32)/('MIN and MAX'!F$32-'MIN and MAX'!B$32)</f>
        <v>4.5843605943126048E-6</v>
      </c>
      <c r="C175">
        <f>('CON Score and Page Rank'!EW60-'MIN and MAX'!C$32)/('MIN and MAX'!G$32-'MIN and MAX'!C$32)</f>
        <v>2.7832132939222989E-3</v>
      </c>
      <c r="D175">
        <f>('CON Score and Page Rank'!EX60-'MIN and MAX'!D$32)/('MIN and MAX'!H$32-'MIN and MAX'!D$32)</f>
        <v>5.5611729019211326E-2</v>
      </c>
      <c r="E175">
        <f t="shared" si="10"/>
        <v>2.7786289333279865E-3</v>
      </c>
      <c r="F175">
        <f t="shared" si="11"/>
        <v>0.61772679879647285</v>
      </c>
      <c r="G175">
        <f t="shared" si="12"/>
        <v>5.5607144658617012E-2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80</v>
      </c>
      <c r="B176">
        <f>('CON Score and Page Rank'!EV67-'MIN and MAX'!B$32)/('MIN and MAX'!F$32-'MIN and MAX'!B$32)</f>
        <v>1.3626840913120362E-6</v>
      </c>
      <c r="C176">
        <f>('CON Score and Page Rank'!EW67-'MIN and MAX'!C$32)/('MIN and MAX'!G$32-'MIN and MAX'!C$32)</f>
        <v>2.4898774230412732E-3</v>
      </c>
      <c r="D176">
        <f>('CON Score and Page Rank'!EX67-'MIN and MAX'!D$32)/('MIN and MAX'!H$32-'MIN and MAX'!D$32)</f>
        <v>5.1567239635995958E-2</v>
      </c>
      <c r="E176">
        <f t="shared" si="10"/>
        <v>2.4885147389499609E-3</v>
      </c>
      <c r="F176">
        <f t="shared" si="11"/>
        <v>0.61747022678324759</v>
      </c>
      <c r="G176">
        <f t="shared" si="12"/>
        <v>5.1565876951904649E-2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132</v>
      </c>
      <c r="B177">
        <f>('CON Score and Page Rank'!EV119-'MIN and MAX'!B$32)/('MIN and MAX'!F$32-'MIN and MAX'!B$32)</f>
        <v>1.7783068967205389E-5</v>
      </c>
      <c r="C177">
        <f>('CON Score and Page Rank'!EW119-'MIN and MAX'!C$32)/('MIN and MAX'!G$32-'MIN and MAX'!C$32)</f>
        <v>1.4656527922066204E-3</v>
      </c>
      <c r="D177">
        <f>('CON Score and Page Rank'!EX119-'MIN and MAX'!D$32)/('MIN and MAX'!H$32-'MIN and MAX'!D$32)</f>
        <v>9.4034378159757334E-2</v>
      </c>
      <c r="E177">
        <f t="shared" si="10"/>
        <v>1.447869723239415E-3</v>
      </c>
      <c r="F177">
        <f t="shared" si="11"/>
        <v>0.61654989819572004</v>
      </c>
      <c r="G177">
        <f t="shared" si="12"/>
        <v>9.4016595090790134E-2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181</v>
      </c>
      <c r="B178">
        <f>('CON Score and Page Rank'!EV167-'MIN and MAX'!B$32)/('MIN and MAX'!F$32-'MIN and MAX'!B$32)</f>
        <v>4.5007295151661561E-2</v>
      </c>
      <c r="C178">
        <f>('CON Score and Page Rank'!EW167-'MIN and MAX'!C$32)/('MIN and MAX'!G$32-'MIN and MAX'!C$32)</f>
        <v>4.6037956889203951E-2</v>
      </c>
      <c r="D178">
        <f>('CON Score and Page Rank'!EX167-'MIN and MAX'!D$32)/('MIN and MAX'!H$32-'MIN and MAX'!D$32)</f>
        <v>0.97168857431749245</v>
      </c>
      <c r="E178">
        <f t="shared" si="10"/>
        <v>1.0306617375423904E-3</v>
      </c>
      <c r="F178">
        <f t="shared" si="11"/>
        <v>0.61618092661522428</v>
      </c>
      <c r="G178">
        <f t="shared" si="12"/>
        <v>0.92668127916583087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150</v>
      </c>
      <c r="B179">
        <f>('CON Score and Page Rank'!EV136-'MIN and MAX'!B$32)/('MIN and MAX'!F$32-'MIN and MAX'!B$32)</f>
        <v>3.2055549633695196E-7</v>
      </c>
      <c r="C179">
        <f>('CON Score and Page Rank'!EW136-'MIN and MAX'!C$32)/('MIN and MAX'!G$32-'MIN and MAX'!C$32)</f>
        <v>9.4418379008414743E-4</v>
      </c>
      <c r="D179">
        <f>('CON Score and Page Rank'!EX136-'MIN and MAX'!D$32)/('MIN and MAX'!H$32-'MIN and MAX'!D$32)</f>
        <v>4.4489383215369056E-2</v>
      </c>
      <c r="E179">
        <f t="shared" si="10"/>
        <v>9.4386323458781052E-4</v>
      </c>
      <c r="F179">
        <f t="shared" si="11"/>
        <v>0.61610416350924901</v>
      </c>
      <c r="G179">
        <f t="shared" si="12"/>
        <v>4.4489062659872722E-2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136</v>
      </c>
      <c r="B180">
        <f>('CON Score and Page Rank'!EV123-'MIN and MAX'!B$32)/('MIN and MAX'!F$32-'MIN and MAX'!B$32)</f>
        <v>4.8762061076917461E-2</v>
      </c>
      <c r="C180">
        <f>('CON Score and Page Rank'!EW123-'MIN and MAX'!C$32)/('MIN and MAX'!G$32-'MIN and MAX'!C$32)</f>
        <v>4.9666564470974027E-2</v>
      </c>
      <c r="D180">
        <f>('CON Score and Page Rank'!EX123-'MIN and MAX'!D$32)/('MIN and MAX'!H$32-'MIN and MAX'!D$32)</f>
        <v>0.99191102123356922</v>
      </c>
      <c r="E180">
        <f t="shared" si="10"/>
        <v>9.045033940565661E-4</v>
      </c>
      <c r="F180">
        <f t="shared" si="11"/>
        <v>0.61606935434195886</v>
      </c>
      <c r="G180">
        <f t="shared" si="12"/>
        <v>0.94314896015665173</v>
      </c>
      <c r="H180" s="3">
        <f>IFERROR(VLOOKUP(A180,'GDP Data'!A$2:Q$144,3,FALSE),"Not Found")</f>
        <v>1339395718862.8899</v>
      </c>
      <c r="I180">
        <f t="shared" si="13"/>
        <v>0.12657386199574017</v>
      </c>
      <c r="J180">
        <f t="shared" si="14"/>
        <v>-0.4894954923462187</v>
      </c>
    </row>
    <row r="181" spans="1:10" x14ac:dyDescent="0.25">
      <c r="A181" t="s">
        <v>39</v>
      </c>
      <c r="B181">
        <f>('CON Score and Page Rank'!EV26-'MIN and MAX'!B$32)/('MIN and MAX'!F$32-'MIN and MAX'!B$32)</f>
        <v>1.7910804304706163E-5</v>
      </c>
      <c r="C181">
        <f>('CON Score and Page Rank'!EW26-'MIN and MAX'!C$32)/('MIN and MAX'!G$32-'MIN and MAX'!C$32)</f>
        <v>3.4299260922695575E-4</v>
      </c>
      <c r="D181">
        <f>('CON Score and Page Rank'!EX26-'MIN and MAX'!D$32)/('MIN and MAX'!H$32-'MIN and MAX'!D$32)</f>
        <v>3.2355915065722954E-2</v>
      </c>
      <c r="E181">
        <f t="shared" si="10"/>
        <v>3.2508180492224958E-4</v>
      </c>
      <c r="F181">
        <f t="shared" si="11"/>
        <v>0.61555692383524396</v>
      </c>
      <c r="G181">
        <f t="shared" si="12"/>
        <v>3.2338004261418245E-2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161</v>
      </c>
      <c r="B182">
        <f>('CON Score and Page Rank'!EV147-'MIN and MAX'!B$32)/('MIN and MAX'!F$32-'MIN and MAX'!B$32)</f>
        <v>4.8405569776127843E-6</v>
      </c>
      <c r="C182">
        <f>('CON Score and Page Rank'!EW147-'MIN and MAX'!C$32)/('MIN and MAX'!G$32-'MIN and MAX'!C$32)</f>
        <v>0</v>
      </c>
      <c r="D182">
        <f>('CON Score and Page Rank'!EX147-'MIN and MAX'!D$32)/('MIN and MAX'!H$32-'MIN and MAX'!D$32)</f>
        <v>0</v>
      </c>
      <c r="E182">
        <f t="shared" si="10"/>
        <v>-4.8405569776127843E-6</v>
      </c>
      <c r="F182">
        <f t="shared" si="11"/>
        <v>0.61526514616203454</v>
      </c>
      <c r="G182">
        <f t="shared" si="12"/>
        <v>-4.8405569776127843E-6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158</v>
      </c>
      <c r="B183">
        <f>('CON Score and Page Rank'!EV144-'MIN and MAX'!B$32)/('MIN and MAX'!F$32-'MIN and MAX'!B$32)</f>
        <v>0</v>
      </c>
      <c r="C183">
        <f>('CON Score and Page Rank'!EW144-'MIN and MAX'!C$32)/('MIN and MAX'!G$32-'MIN and MAX'!C$32)</f>
        <v>-3.7519351285576459E-4</v>
      </c>
      <c r="D183">
        <f>('CON Score and Page Rank'!EX144-'MIN and MAX'!D$32)/('MIN and MAX'!H$32-'MIN and MAX'!D$32)</f>
        <v>-3.5389282103134481E-2</v>
      </c>
      <c r="E183">
        <f t="shared" si="10"/>
        <v>-3.7519351285576459E-4</v>
      </c>
      <c r="F183">
        <f t="shared" si="11"/>
        <v>0.61493761236556765</v>
      </c>
      <c r="G183">
        <f t="shared" si="12"/>
        <v>-3.5389282103134481E-2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169</v>
      </c>
      <c r="B184">
        <f>('CON Score and Page Rank'!EV156-'MIN and MAX'!B$32)/('MIN and MAX'!F$32-'MIN and MAX'!B$32)</f>
        <v>0</v>
      </c>
      <c r="C184">
        <f>('CON Score and Page Rank'!EW156-'MIN and MAX'!C$32)/('MIN and MAX'!G$32-'MIN and MAX'!C$32)</f>
        <v>-3.7519351285576459E-4</v>
      </c>
      <c r="D184">
        <f>('CON Score and Page Rank'!EX156-'MIN and MAX'!D$32)/('MIN and MAX'!H$32-'MIN and MAX'!D$32)</f>
        <v>-3.5389282103134481E-2</v>
      </c>
      <c r="E184">
        <f t="shared" si="10"/>
        <v>-3.7519351285576459E-4</v>
      </c>
      <c r="F184">
        <f t="shared" si="11"/>
        <v>0.61493761236556765</v>
      </c>
      <c r="G184">
        <f t="shared" si="12"/>
        <v>-3.5389282103134481E-2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22</v>
      </c>
      <c r="B185">
        <f>('CON Score and Page Rank'!EV13-'MIN and MAX'!B$32)/('MIN and MAX'!F$32-'MIN and MAX'!B$32)</f>
        <v>5.2734264633345136E-2</v>
      </c>
      <c r="C185">
        <f>('CON Score and Page Rank'!EW13-'MIN and MAX'!C$32)/('MIN and MAX'!G$32-'MIN and MAX'!C$32)</f>
        <v>5.0666115251633302E-2</v>
      </c>
      <c r="D185">
        <f>('CON Score and Page Rank'!EX13-'MIN and MAX'!D$32)/('MIN and MAX'!H$32-'MIN and MAX'!D$32)</f>
        <v>1</v>
      </c>
      <c r="E185">
        <f t="shared" si="10"/>
        <v>-2.068149381711834E-3</v>
      </c>
      <c r="F185">
        <f t="shared" si="11"/>
        <v>0.6134403912574965</v>
      </c>
      <c r="G185">
        <f t="shared" si="12"/>
        <v>0.94726573536665482</v>
      </c>
      <c r="H185" s="3">
        <f>IFERROR(VLOOKUP(A185,'GDP Data'!A$2:Q$144,3,FALSE),"Not Found")</f>
        <v>129533107311.811</v>
      </c>
      <c r="I185">
        <f t="shared" si="13"/>
        <v>1.2240972117399256E-2</v>
      </c>
      <c r="J185">
        <f t="shared" si="14"/>
        <v>-0.60119941914009722</v>
      </c>
    </row>
    <row r="186" spans="1:10" x14ac:dyDescent="0.25">
      <c r="A186" t="s">
        <v>189</v>
      </c>
      <c r="B186">
        <f>('CON Score and Page Rank'!EV176-'MIN and MAX'!B$32)/('MIN and MAX'!F$32-'MIN and MAX'!B$32)</f>
        <v>5.2887124340343275E-2</v>
      </c>
      <c r="C186">
        <f>('CON Score and Page Rank'!EW176-'MIN and MAX'!C$32)/('MIN and MAX'!G$32-'MIN and MAX'!C$32)</f>
        <v>4.9320907077373445E-2</v>
      </c>
      <c r="D186">
        <f>('CON Score and Page Rank'!EX176-'MIN and MAX'!D$32)/('MIN and MAX'!H$32-'MIN and MAX'!D$32)</f>
        <v>0.93629929221435793</v>
      </c>
      <c r="E186">
        <f t="shared" si="10"/>
        <v>-3.5662172629698299E-3</v>
      </c>
      <c r="F186">
        <f t="shared" si="11"/>
        <v>0.61211552574008743</v>
      </c>
      <c r="G186">
        <f t="shared" si="12"/>
        <v>0.88341216787401466</v>
      </c>
      <c r="H186" s="3">
        <f>IFERROR(VLOOKUP(A186,'GDP Data'!A$2:Q$144,3,FALSE),"Not Found")</f>
        <v>190905493539.168</v>
      </c>
      <c r="I186">
        <f t="shared" si="13"/>
        <v>1.8040706904729833E-2</v>
      </c>
      <c r="J186">
        <f t="shared" si="14"/>
        <v>-0.59407481883535762</v>
      </c>
    </row>
    <row r="187" spans="1:10" x14ac:dyDescent="0.25">
      <c r="A187" t="s">
        <v>60</v>
      </c>
      <c r="B187">
        <f>('CON Score and Page Rank'!EV47-'MIN and MAX'!B$32)/('MIN and MAX'!F$32-'MIN and MAX'!B$32)</f>
        <v>5.7988402436337669E-2</v>
      </c>
      <c r="C187">
        <f>('CON Score and Page Rank'!EW47-'MIN and MAX'!C$32)/('MIN and MAX'!G$32-'MIN and MAX'!C$32)</f>
        <v>5.4025361467199995E-2</v>
      </c>
      <c r="D187">
        <f>('CON Score and Page Rank'!EX47-'MIN and MAX'!D$32)/('MIN and MAX'!H$32-'MIN and MAX'!D$32)</f>
        <v>0.99191102123356922</v>
      </c>
      <c r="E187">
        <f t="shared" si="10"/>
        <v>-3.9630409691376739E-3</v>
      </c>
      <c r="F187">
        <f t="shared" si="11"/>
        <v>0.61176458166647796</v>
      </c>
      <c r="G187">
        <f t="shared" si="12"/>
        <v>0.9339226187972316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-0.60327889472017837</v>
      </c>
    </row>
    <row r="188" spans="1:10" x14ac:dyDescent="0.25">
      <c r="A188" t="s">
        <v>27</v>
      </c>
      <c r="B188">
        <f>('CON Score and Page Rank'!EV14-'MIN and MAX'!B$32)/('MIN and MAX'!F$32-'MIN and MAX'!B$32)</f>
        <v>6.9239174840538473E-2</v>
      </c>
      <c r="C188">
        <f>('CON Score and Page Rank'!EW14-'MIN and MAX'!C$32)/('MIN and MAX'!G$32-'MIN and MAX'!C$32)</f>
        <v>5.9935661796825267E-2</v>
      </c>
      <c r="D188">
        <f>('CON Score and Page Rank'!EX14-'MIN and MAX'!D$32)/('MIN and MAX'!H$32-'MIN and MAX'!D$32)</f>
        <v>0.93023255813953487</v>
      </c>
      <c r="E188">
        <f t="shared" si="10"/>
        <v>-9.303513043713206E-3</v>
      </c>
      <c r="F188">
        <f t="shared" si="11"/>
        <v>0.60704155984162589</v>
      </c>
      <c r="G188">
        <f t="shared" si="12"/>
        <v>0.86099338329899644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-0.59416023307642141</v>
      </c>
    </row>
    <row r="189" spans="1:10" x14ac:dyDescent="0.25">
      <c r="A189" t="s">
        <v>200</v>
      </c>
      <c r="B189">
        <f>('CON Score and Page Rank'!EV186-'MIN and MAX'!B$32)/('MIN and MAX'!F$32-'MIN and MAX'!B$32)</f>
        <v>7.1976223841034276E-2</v>
      </c>
      <c r="C189">
        <f>('CON Score and Page Rank'!EW186-'MIN and MAX'!C$32)/('MIN and MAX'!G$32-'MIN and MAX'!C$32)</f>
        <v>6.1358540094758447E-2</v>
      </c>
      <c r="D189">
        <f>('CON Score and Page Rank'!EX186-'MIN and MAX'!D$32)/('MIN and MAX'!H$32-'MIN and MAX'!D$32)</f>
        <v>0.99191102123356922</v>
      </c>
      <c r="E189">
        <f t="shared" si="10"/>
        <v>-1.0617683746275829E-2</v>
      </c>
      <c r="F189">
        <f t="shared" si="11"/>
        <v>0.60587932983216042</v>
      </c>
      <c r="G189">
        <f t="shared" si="12"/>
        <v>0.91993479739253492</v>
      </c>
      <c r="H189" s="3">
        <f>IFERROR(VLOOKUP(A189,'GDP Data'!A$2:Q$144,3,FALSE),"Not Found")</f>
        <v>559983704094.17004</v>
      </c>
      <c r="I189">
        <f t="shared" si="13"/>
        <v>5.2918864144237708E-2</v>
      </c>
      <c r="J189">
        <f t="shared" si="14"/>
        <v>-0.55296046568792268</v>
      </c>
    </row>
    <row r="190" spans="1:10" x14ac:dyDescent="0.25">
      <c r="A190" t="s">
        <v>21</v>
      </c>
      <c r="B190">
        <f>('CON Score and Page Rank'!EV12-'MIN and MAX'!B$32)/('MIN and MAX'!F$32-'MIN and MAX'!B$32)</f>
        <v>7.7527076594320884E-2</v>
      </c>
      <c r="C190">
        <f>('CON Score and Page Rank'!EW12-'MIN and MAX'!C$32)/('MIN and MAX'!G$32-'MIN and MAX'!C$32)</f>
        <v>6.3477553744883286E-2</v>
      </c>
      <c r="D190">
        <f>('CON Score and Page Rank'!EX12-'MIN and MAX'!D$32)/('MIN and MAX'!H$32-'MIN and MAX'!D$32)</f>
        <v>1</v>
      </c>
      <c r="E190">
        <f t="shared" si="10"/>
        <v>-1.4049522849437598E-2</v>
      </c>
      <c r="F190">
        <f t="shared" si="11"/>
        <v>0.6028442702424327</v>
      </c>
      <c r="G190">
        <f t="shared" si="12"/>
        <v>0.9224729234056791</v>
      </c>
      <c r="H190" s="3">
        <f>IFERROR(VLOOKUP(A190,'GDP Data'!A$2:Q$144,3,FALSE),"Not Found")</f>
        <v>164791442543.375</v>
      </c>
      <c r="I190">
        <f t="shared" si="13"/>
        <v>1.5572910240651064E-2</v>
      </c>
      <c r="J190">
        <f t="shared" si="14"/>
        <v>-0.58727136000178159</v>
      </c>
    </row>
    <row r="191" spans="1:10" x14ac:dyDescent="0.25">
      <c r="A191" t="s">
        <v>42</v>
      </c>
      <c r="B191">
        <f>('CON Score and Page Rank'!EV28-'MIN and MAX'!B$32)/('MIN and MAX'!F$32-'MIN and MAX'!B$32)</f>
        <v>5.8918824254378964E-2</v>
      </c>
      <c r="C191">
        <f>('CON Score and Page Rank'!EW28-'MIN and MAX'!C$32)/('MIN and MAX'!G$32-'MIN and MAX'!C$32)</f>
        <v>4.2075808555782551E-2</v>
      </c>
      <c r="D191">
        <f>('CON Score and Page Rank'!EX28-'MIN and MAX'!D$32)/('MIN and MAX'!H$32-'MIN and MAX'!D$32)</f>
        <v>0.99191102123356922</v>
      </c>
      <c r="E191">
        <f t="shared" si="10"/>
        <v>-1.6843015698596413E-2</v>
      </c>
      <c r="F191">
        <f t="shared" si="11"/>
        <v>0.60037375312149188</v>
      </c>
      <c r="G191">
        <f t="shared" si="12"/>
        <v>0.93299219697919022</v>
      </c>
      <c r="H191" s="3">
        <f>IFERROR(VLOOKUP(A191,'GDP Data'!A$2:Q$144,3,FALSE),"Not Found")</f>
        <v>53872425916.624802</v>
      </c>
      <c r="I191">
        <f t="shared" si="13"/>
        <v>5.0909831256856723E-3</v>
      </c>
      <c r="J191">
        <f t="shared" si="14"/>
        <v>-0.5952827699958062</v>
      </c>
    </row>
    <row r="192" spans="1:10" x14ac:dyDescent="0.25">
      <c r="A192" t="s">
        <v>33</v>
      </c>
      <c r="B192">
        <f>('CON Score and Page Rank'!EV19-'MIN and MAX'!B$32)/('MIN and MAX'!F$32-'MIN and MAX'!B$32)</f>
        <v>8.5675988598625574E-2</v>
      </c>
      <c r="C192">
        <f>('CON Score and Page Rank'!EW19-'MIN and MAX'!C$32)/('MIN and MAX'!G$32-'MIN and MAX'!C$32)</f>
        <v>6.8252309466602004E-2</v>
      </c>
      <c r="D192">
        <f>('CON Score and Page Rank'!EX19-'MIN and MAX'!D$32)/('MIN and MAX'!H$32-'MIN and MAX'!D$32)</f>
        <v>1</v>
      </c>
      <c r="E192">
        <f t="shared" si="10"/>
        <v>-1.742367913202357E-2</v>
      </c>
      <c r="F192">
        <f t="shared" si="11"/>
        <v>0.59986022434900255</v>
      </c>
      <c r="G192">
        <f t="shared" si="12"/>
        <v>0.91432401140137443</v>
      </c>
      <c r="H192" s="3">
        <f>IFERROR(VLOOKUP(A192,'GDP Data'!A$2:Q$144,3,FALSE),"Not Found")</f>
        <v>173972218824.02701</v>
      </c>
      <c r="I192">
        <f t="shared" si="13"/>
        <v>1.6440500224399524E-2</v>
      </c>
      <c r="J192">
        <f t="shared" si="14"/>
        <v>-0.58341972412460308</v>
      </c>
    </row>
    <row r="193" spans="1:10" x14ac:dyDescent="0.25">
      <c r="A193" t="s">
        <v>162</v>
      </c>
      <c r="B193">
        <f>('CON Score and Page Rank'!EV148-'MIN and MAX'!B$32)/('MIN and MAX'!F$32-'MIN and MAX'!B$32)</f>
        <v>9.2630473788179707E-2</v>
      </c>
      <c r="C193">
        <f>('CON Score and Page Rank'!EW148-'MIN and MAX'!C$32)/('MIN and MAX'!G$32-'MIN and MAX'!C$32)</f>
        <v>7.2400508297139773E-2</v>
      </c>
      <c r="D193">
        <f>('CON Score and Page Rank'!EX148-'MIN and MAX'!D$32)/('MIN and MAX'!H$32-'MIN and MAX'!D$32)</f>
        <v>0.99191102123356922</v>
      </c>
      <c r="E193">
        <f t="shared" si="10"/>
        <v>-2.0229965491039933E-2</v>
      </c>
      <c r="F193">
        <f t="shared" si="11"/>
        <v>0.59737839286756522</v>
      </c>
      <c r="G193">
        <f t="shared" si="12"/>
        <v>0.89928054744538954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-0.54562429479884844</v>
      </c>
    </row>
    <row r="194" spans="1:10" x14ac:dyDescent="0.25">
      <c r="A194" t="s">
        <v>216</v>
      </c>
      <c r="B194">
        <f>('CON Score and Page Rank'!EV202-'MIN and MAX'!B$32)/('MIN and MAX'!F$32-'MIN and MAX'!B$32)</f>
        <v>8.9936569676198425E-2</v>
      </c>
      <c r="C194">
        <f>('CON Score and Page Rank'!EW202-'MIN and MAX'!C$32)/('MIN and MAX'!G$32-'MIN and MAX'!C$32)</f>
        <v>6.7884314721163269E-2</v>
      </c>
      <c r="D194">
        <f>('CON Score and Page Rank'!EX202-'MIN and MAX'!D$32)/('MIN and MAX'!H$32-'MIN and MAX'!D$32)</f>
        <v>0.97168857431749245</v>
      </c>
      <c r="E194">
        <f t="shared" si="10"/>
        <v>-2.2052254955035155E-2</v>
      </c>
      <c r="F194">
        <f t="shared" si="11"/>
        <v>0.5957667913481749</v>
      </c>
      <c r="G194">
        <f t="shared" si="12"/>
        <v>0.881752004641294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-0.52425749987196113</v>
      </c>
    </row>
    <row r="195" spans="1:10" x14ac:dyDescent="0.25">
      <c r="A195" t="s">
        <v>52</v>
      </c>
      <c r="B195">
        <f>('CON Score and Page Rank'!EV38-'MIN and MAX'!B$32)/('MIN and MAX'!F$32-'MIN and MAX'!B$32)</f>
        <v>0.10364292372063189</v>
      </c>
      <c r="C195">
        <f>('CON Score and Page Rank'!EW38-'MIN and MAX'!C$32)/('MIN and MAX'!G$32-'MIN and MAX'!C$32)</f>
        <v>7.9053635449618825E-2</v>
      </c>
      <c r="D195">
        <f>('CON Score and Page Rank'!EX38-'MIN and MAX'!D$32)/('MIN and MAX'!H$32-'MIN and MAX'!D$32)</f>
        <v>0.99191102123356922</v>
      </c>
      <c r="E195">
        <f t="shared" ref="E195:E212" si="15">C195-B195</f>
        <v>-2.458928827101306E-2</v>
      </c>
      <c r="F195">
        <f t="shared" ref="F195:F212" si="16">(E195-MIN(E$3:E$220))/(MAX(E$3:E$220)-MIN(E$3:E$220))</f>
        <v>0.59352308263583364</v>
      </c>
      <c r="G195">
        <f t="shared" ref="G195:G212" si="17">D195-B195</f>
        <v>0.88826809751293734</v>
      </c>
      <c r="H195" s="3">
        <f>IFERROR(VLOOKUP(A195,'GDP Data'!A$2:Q$144,3,FALSE),"Not Found")</f>
        <v>169403241524.33701</v>
      </c>
      <c r="I195">
        <f t="shared" ref="I195:I212" si="18">IFERROR((H195-MIN(H$3:H$220))/(MAX(H$3:H$220)-MIN(H$3:H$220)),"No Value")</f>
        <v>1.6008728572416343E-2</v>
      </c>
      <c r="J195">
        <f t="shared" ref="J195:J212" si="19">IFERROR(I195-F195,"No Value")</f>
        <v>-0.57751435406341733</v>
      </c>
    </row>
    <row r="196" spans="1:10" x14ac:dyDescent="0.25">
      <c r="A196" t="s">
        <v>25</v>
      </c>
      <c r="B196">
        <f>('CON Score and Page Rank'!EV9-'MIN and MAX'!B$32)/('MIN and MAX'!F$32-'MIN and MAX'!B$32)</f>
        <v>0.16859663578678569</v>
      </c>
      <c r="C196">
        <f>('CON Score and Page Rank'!EW9-'MIN and MAX'!C$32)/('MIN and MAX'!G$32-'MIN and MAX'!C$32)</f>
        <v>0.13743950591937792</v>
      </c>
      <c r="D196">
        <f>('CON Score and Page Rank'!EX9-'MIN and MAX'!D$32)/('MIN and MAX'!H$32-'MIN and MAX'!D$32)</f>
        <v>0.99191102123356922</v>
      </c>
      <c r="E196">
        <f t="shared" si="15"/>
        <v>-3.1157129867407762E-2</v>
      </c>
      <c r="F196">
        <f t="shared" si="16"/>
        <v>0.5877145962756819</v>
      </c>
      <c r="G196">
        <f t="shared" si="17"/>
        <v>0.82331438544678348</v>
      </c>
      <c r="H196" s="3">
        <f>IFERROR(VLOOKUP(A196,'GDP Data'!A$2:Q$144,3,FALSE),"Not Found")</f>
        <v>109346669229.69501</v>
      </c>
      <c r="I196">
        <f t="shared" si="18"/>
        <v>1.0333339151272939E-2</v>
      </c>
      <c r="J196">
        <f t="shared" si="19"/>
        <v>-0.57738125712440891</v>
      </c>
    </row>
    <row r="197" spans="1:10" x14ac:dyDescent="0.25">
      <c r="A197" t="s">
        <v>34</v>
      </c>
      <c r="B197">
        <f>('CON Score and Page Rank'!EV20-'MIN and MAX'!B$32)/('MIN and MAX'!F$32-'MIN and MAX'!B$32)</f>
        <v>8.8792807726497142E-2</v>
      </c>
      <c r="C197">
        <f>('CON Score and Page Rank'!EW20-'MIN and MAX'!C$32)/('MIN and MAX'!G$32-'MIN and MAX'!C$32)</f>
        <v>5.6025834986123423E-2</v>
      </c>
      <c r="D197">
        <f>('CON Score and Page Rank'!EX20-'MIN and MAX'!D$32)/('MIN and MAX'!H$32-'MIN and MAX'!D$32)</f>
        <v>0.93983822042467136</v>
      </c>
      <c r="E197">
        <f t="shared" si="15"/>
        <v>-3.2766972740373719E-2</v>
      </c>
      <c r="F197">
        <f t="shared" si="16"/>
        <v>0.58629087887440612</v>
      </c>
      <c r="G197">
        <f t="shared" si="17"/>
        <v>0.85104541269817424</v>
      </c>
      <c r="H197" s="3">
        <f>IFERROR(VLOOKUP(A197,'GDP Data'!A$2:Q$144,3,FALSE),"Not Found")</f>
        <v>121604107164.99699</v>
      </c>
      <c r="I197">
        <f t="shared" si="18"/>
        <v>1.1491675881631776E-2</v>
      </c>
      <c r="J197">
        <f t="shared" si="19"/>
        <v>-0.57479920299277432</v>
      </c>
    </row>
    <row r="198" spans="1:10" x14ac:dyDescent="0.25">
      <c r="A198" t="s">
        <v>20</v>
      </c>
      <c r="B198">
        <f>('CON Score and Page Rank'!EV6-'MIN and MAX'!B$32)/('MIN and MAX'!F$32-'MIN and MAX'!B$32)</f>
        <v>0.12275836111180628</v>
      </c>
      <c r="C198">
        <f>('CON Score and Page Rank'!EW6-'MIN and MAX'!C$32)/('MIN and MAX'!G$32-'MIN and MAX'!C$32)</f>
        <v>7.40751584596063E-2</v>
      </c>
      <c r="D198">
        <f>('CON Score and Page Rank'!EX6-'MIN and MAX'!D$32)/('MIN and MAX'!H$32-'MIN and MAX'!D$32)</f>
        <v>0.97977755308392311</v>
      </c>
      <c r="E198">
        <f t="shared" si="15"/>
        <v>-4.8683202652199983E-2</v>
      </c>
      <c r="F198">
        <f t="shared" si="16"/>
        <v>0.57221483836840037</v>
      </c>
      <c r="G198">
        <f t="shared" si="17"/>
        <v>0.85701919197211684</v>
      </c>
      <c r="H198" s="3">
        <f>IFERROR(VLOOKUP(A198,'GDP Data'!A$2:Q$144,3,FALSE),"Not Found")</f>
        <v>738981792355.37195</v>
      </c>
      <c r="I198">
        <f t="shared" si="18"/>
        <v>6.9834312657324954E-2</v>
      </c>
      <c r="J198">
        <f t="shared" si="19"/>
        <v>-0.50238052571107539</v>
      </c>
    </row>
    <row r="199" spans="1:10" x14ac:dyDescent="0.25">
      <c r="A199" t="s">
        <v>31</v>
      </c>
      <c r="B199">
        <f>('CON Score and Page Rank'!EV17-'MIN and MAX'!B$32)/('MIN and MAX'!F$32-'MIN and MAX'!B$32)</f>
        <v>0.16518725357679093</v>
      </c>
      <c r="C199">
        <f>('CON Score and Page Rank'!EW17-'MIN and MAX'!C$32)/('MIN and MAX'!G$32-'MIN and MAX'!C$32)</f>
        <v>0.10810050157700699</v>
      </c>
      <c r="D199">
        <f>('CON Score and Page Rank'!EX17-'MIN and MAX'!D$32)/('MIN and MAX'!H$32-'MIN and MAX'!D$32)</f>
        <v>1</v>
      </c>
      <c r="E199">
        <f t="shared" si="15"/>
        <v>-5.7086751999783941E-2</v>
      </c>
      <c r="F199">
        <f t="shared" si="16"/>
        <v>0.5647828835860107</v>
      </c>
      <c r="G199">
        <f t="shared" si="17"/>
        <v>0.83481274642320913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-0.56276174621692876</v>
      </c>
    </row>
    <row r="200" spans="1:10" x14ac:dyDescent="0.25">
      <c r="A200" t="s">
        <v>49</v>
      </c>
      <c r="B200">
        <f>('CON Score and Page Rank'!EV35-'MIN and MAX'!B$32)/('MIN and MAX'!F$32-'MIN and MAX'!B$32)</f>
        <v>0.24614138985903045</v>
      </c>
      <c r="C200">
        <f>('CON Score and Page Rank'!EW35-'MIN and MAX'!C$32)/('MIN and MAX'!G$32-'MIN and MAX'!C$32)</f>
        <v>0.14268791102347425</v>
      </c>
      <c r="D200">
        <f>('CON Score and Page Rank'!EX35-'MIN and MAX'!D$32)/('MIN and MAX'!H$32-'MIN and MAX'!D$32)</f>
        <v>0.99191102123356922</v>
      </c>
      <c r="E200">
        <f t="shared" si="15"/>
        <v>-0.1034534788355562</v>
      </c>
      <c r="F200">
        <f t="shared" si="16"/>
        <v>0.52377694633284955</v>
      </c>
      <c r="G200">
        <f t="shared" si="17"/>
        <v>0.74576963137453878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Rank'!EV3-'MIN and MAX'!B$32)/('MIN and MAX'!F$32-'MIN and MAX'!B$32)</f>
        <v>0.21866123659246928</v>
      </c>
      <c r="C201">
        <f>('CON Score and Page Rank'!EW3-'MIN and MAX'!C$32)/('MIN and MAX'!G$32-'MIN and MAX'!C$32)</f>
        <v>9.8576415726688224E-2</v>
      </c>
      <c r="D201">
        <f>('CON Score and Page Rank'!EX3-'MIN and MAX'!D$32)/('MIN and MAX'!H$32-'MIN and MAX'!D$32)</f>
        <v>0.95652173913043481</v>
      </c>
      <c r="E201">
        <f t="shared" si="15"/>
        <v>-0.12008482086578105</v>
      </c>
      <c r="F201">
        <f t="shared" si="16"/>
        <v>0.50906847294539637</v>
      </c>
      <c r="G201">
        <f t="shared" si="17"/>
        <v>0.73786050253796553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-0.47324476775244134</v>
      </c>
    </row>
    <row r="202" spans="1:10" x14ac:dyDescent="0.25">
      <c r="A202" t="s">
        <v>19</v>
      </c>
      <c r="B202">
        <f>('CON Score and Page Rank'!EV5-'MIN and MAX'!B$32)/('MIN and MAX'!F$32-'MIN and MAX'!B$32)</f>
        <v>0.2417684468183483</v>
      </c>
      <c r="C202">
        <f>('CON Score and Page Rank'!EW5-'MIN and MAX'!C$32)/('MIN and MAX'!G$32-'MIN and MAX'!C$32)</f>
        <v>9.4886872054416108E-2</v>
      </c>
      <c r="D202">
        <f>('CON Score and Page Rank'!EX5-'MIN and MAX'!D$32)/('MIN and MAX'!H$32-'MIN and MAX'!D$32)</f>
        <v>0.92012133468149648</v>
      </c>
      <c r="E202">
        <f t="shared" si="15"/>
        <v>-0.14688157476393221</v>
      </c>
      <c r="F202">
        <f t="shared" si="16"/>
        <v>0.48536988380780305</v>
      </c>
      <c r="G202">
        <f t="shared" si="17"/>
        <v>0.67835288786314818</v>
      </c>
      <c r="H202" s="3">
        <f>IFERROR(VLOOKUP(A202,'GDP Data'!A$2:Q$144,3,FALSE),"Not Found")</f>
        <v>236746141604.37</v>
      </c>
      <c r="I202">
        <f t="shared" si="18"/>
        <v>2.2372681227393863E-2</v>
      </c>
      <c r="J202">
        <f t="shared" si="19"/>
        <v>-0.46299720258040916</v>
      </c>
    </row>
    <row r="203" spans="1:10" x14ac:dyDescent="0.25">
      <c r="A203" t="s">
        <v>35</v>
      </c>
      <c r="B203">
        <f>('CON Score and Page Rank'!EV22-'MIN and MAX'!B$32)/('MIN and MAX'!F$32-'MIN and MAX'!B$32)</f>
        <v>0.32248372075879284</v>
      </c>
      <c r="C203">
        <f>('CON Score and Page Rank'!EW22-'MIN and MAX'!C$32)/('MIN and MAX'!G$32-'MIN and MAX'!C$32)</f>
        <v>0.16283323283645856</v>
      </c>
      <c r="D203">
        <f>('CON Score and Page Rank'!EX22-'MIN and MAX'!D$32)/('MIN and MAX'!H$32-'MIN and MAX'!D$32)</f>
        <v>0.92315470171890801</v>
      </c>
      <c r="E203">
        <f t="shared" si="15"/>
        <v>-0.15965048792233427</v>
      </c>
      <c r="F203">
        <f t="shared" si="16"/>
        <v>0.4740772762097068</v>
      </c>
      <c r="G203">
        <f t="shared" si="17"/>
        <v>0.60067098096011518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-0.41474688536220794</v>
      </c>
    </row>
    <row r="204" spans="1:10" x14ac:dyDescent="0.25">
      <c r="A204" t="s">
        <v>36</v>
      </c>
      <c r="B204">
        <f>('CON Score and Page Rank'!EV23-'MIN and MAX'!B$32)/('MIN and MAX'!F$32-'MIN and MAX'!B$32)</f>
        <v>0.21361902398879121</v>
      </c>
      <c r="C204">
        <f>('CON Score and Page Rank'!EW23-'MIN and MAX'!C$32)/('MIN and MAX'!G$32-'MIN and MAX'!C$32)</f>
        <v>4.920407895250517E-2</v>
      </c>
      <c r="D204">
        <f>('CON Score and Page Rank'!EX23-'MIN and MAX'!D$32)/('MIN and MAX'!H$32-'MIN and MAX'!D$32)</f>
        <v>0.93225480283114259</v>
      </c>
      <c r="E204">
        <f t="shared" si="15"/>
        <v>-0.16441494503628604</v>
      </c>
      <c r="F204">
        <f t="shared" si="16"/>
        <v>0.46986367212779528</v>
      </c>
      <c r="G204">
        <f t="shared" si="17"/>
        <v>0.71863577884235141</v>
      </c>
      <c r="H204" s="3">
        <f>IFERROR(VLOOKUP(A204,'GDP Data'!A$2:Q$144,3,FALSE),"Not Found")</f>
        <v>242395852494.409</v>
      </c>
      <c r="I204">
        <f t="shared" si="18"/>
        <v>2.2906582983566962E-2</v>
      </c>
      <c r="J204">
        <f t="shared" si="19"/>
        <v>-0.44695708914422833</v>
      </c>
    </row>
    <row r="205" spans="1:10" x14ac:dyDescent="0.25">
      <c r="A205" t="s">
        <v>18</v>
      </c>
      <c r="B205">
        <f>('CON Score and Page Rank'!EV4-'MIN and MAX'!B$32)/('MIN and MAX'!F$32-'MIN and MAX'!B$32)</f>
        <v>0.23709992872019706</v>
      </c>
      <c r="C205">
        <f>('CON Score and Page Rank'!EW4-'MIN and MAX'!C$32)/('MIN and MAX'!G$32-'MIN and MAX'!C$32)</f>
        <v>7.0573406162845534E-2</v>
      </c>
      <c r="D205">
        <f>('CON Score and Page Rank'!EX4-'MIN and MAX'!D$32)/('MIN and MAX'!H$32-'MIN and MAX'!D$32)</f>
        <v>0.92871587462082916</v>
      </c>
      <c r="E205">
        <f t="shared" si="15"/>
        <v>-0.16652652255735151</v>
      </c>
      <c r="F205">
        <f t="shared" si="16"/>
        <v>0.46799622921683282</v>
      </c>
      <c r="G205">
        <f t="shared" si="17"/>
        <v>0.69161594590063213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-0.44933150761750734</v>
      </c>
    </row>
    <row r="206" spans="1:10" x14ac:dyDescent="0.25">
      <c r="A206" t="s">
        <v>29</v>
      </c>
      <c r="B206">
        <f>('CON Score and Page Rank'!EV10-'MIN and MAX'!B$32)/('MIN and MAX'!F$32-'MIN and MAX'!B$32)</f>
        <v>0.41305825197761148</v>
      </c>
      <c r="C206">
        <f>('CON Score and Page Rank'!EW10-'MIN and MAX'!C$32)/('MIN and MAX'!G$32-'MIN and MAX'!C$32)</f>
        <v>0.20625821466299268</v>
      </c>
      <c r="D206">
        <f>('CON Score and Page Rank'!EX10-'MIN and MAX'!D$32)/('MIN and MAX'!H$32-'MIN and MAX'!D$32)</f>
        <v>0.93832153690596565</v>
      </c>
      <c r="E206">
        <f t="shared" si="15"/>
        <v>-0.2068000373146188</v>
      </c>
      <c r="F206">
        <f t="shared" si="16"/>
        <v>0.4323790241259905</v>
      </c>
      <c r="G206">
        <f t="shared" si="17"/>
        <v>0.52526328492835417</v>
      </c>
      <c r="H206" s="3">
        <f>IFERROR(VLOOKUP(A206,'GDP Data'!A$2:Q$144,3,FALSE),"Not Found")</f>
        <v>1168023426056.3799</v>
      </c>
      <c r="I206">
        <f t="shared" si="18"/>
        <v>0.11037905665620985</v>
      </c>
      <c r="J206">
        <f t="shared" si="19"/>
        <v>-0.32199996746978066</v>
      </c>
    </row>
    <row r="207" spans="1:10" x14ac:dyDescent="0.25">
      <c r="A207" t="s">
        <v>41</v>
      </c>
      <c r="B207">
        <f>('CON Score and Page Rank'!EV27-'MIN and MAX'!B$32)/('MIN and MAX'!F$32-'MIN and MAX'!B$32)</f>
        <v>0.42244465655851043</v>
      </c>
      <c r="C207">
        <f>('CON Score and Page Rank'!EW27-'MIN and MAX'!C$32)/('MIN and MAX'!G$32-'MIN and MAX'!C$32)</f>
        <v>0.13213706621689328</v>
      </c>
      <c r="D207">
        <f>('CON Score and Page Rank'!EX27-'MIN and MAX'!D$32)/('MIN and MAX'!H$32-'MIN and MAX'!D$32)</f>
        <v>0.94691607684529833</v>
      </c>
      <c r="E207">
        <f t="shared" si="15"/>
        <v>-0.29030759034161713</v>
      </c>
      <c r="F207">
        <f t="shared" si="16"/>
        <v>0.35852637777209151</v>
      </c>
      <c r="G207">
        <f t="shared" si="17"/>
        <v>0.52447142028678795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5.488703429189884E-2</v>
      </c>
    </row>
    <row r="208" spans="1:10" x14ac:dyDescent="0.25">
      <c r="A208" t="s">
        <v>37</v>
      </c>
      <c r="B208">
        <f>('CON Score and Page Rank'!EV24-'MIN and MAX'!B$32)/('MIN and MAX'!F$32-'MIN and MAX'!B$32)</f>
        <v>0.37563730700323833</v>
      </c>
      <c r="C208">
        <f>('CON Score and Page Rank'!EW24-'MIN and MAX'!C$32)/('MIN and MAX'!G$32-'MIN and MAX'!C$32)</f>
        <v>6.6704650394768986E-2</v>
      </c>
      <c r="D208">
        <f>('CON Score and Page Rank'!EX24-'MIN and MAX'!D$32)/('MIN and MAX'!H$32-'MIN and MAX'!D$32)</f>
        <v>0.91304347826086951</v>
      </c>
      <c r="E208">
        <f t="shared" si="15"/>
        <v>-0.30893265660846936</v>
      </c>
      <c r="F208">
        <f t="shared" si="16"/>
        <v>0.34205468889528939</v>
      </c>
      <c r="G208">
        <f t="shared" si="17"/>
        <v>0.53740617125763124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-0.31491157442535178</v>
      </c>
    </row>
    <row r="209" spans="1:10" x14ac:dyDescent="0.25">
      <c r="A209" t="s">
        <v>32</v>
      </c>
      <c r="B209">
        <f>('CON Score and Page Rank'!EV18-'MIN and MAX'!B$32)/('MIN and MAX'!F$32-'MIN and MAX'!B$32)</f>
        <v>0.501185228421963</v>
      </c>
      <c r="C209">
        <f>('CON Score and Page Rank'!EW18-'MIN and MAX'!C$32)/('MIN and MAX'!G$32-'MIN and MAX'!C$32)</f>
        <v>0.16216658762209027</v>
      </c>
      <c r="D209">
        <f>('CON Score and Page Rank'!EX18-'MIN and MAX'!D$32)/('MIN and MAX'!H$32-'MIN and MAX'!D$32)</f>
        <v>0.91557128412537914</v>
      </c>
      <c r="E209">
        <f t="shared" si="15"/>
        <v>-0.33901864079987276</v>
      </c>
      <c r="F209">
        <f t="shared" si="16"/>
        <v>0.31544716095133984</v>
      </c>
      <c r="G209">
        <f t="shared" si="17"/>
        <v>0.41438605570341613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-0.27466189195153012</v>
      </c>
    </row>
    <row r="210" spans="1:10" x14ac:dyDescent="0.25">
      <c r="A210" t="s">
        <v>38</v>
      </c>
      <c r="B210">
        <f>('CON Score and Page Rank'!EV25-'MIN and MAX'!B$32)/('MIN and MAX'!F$32-'MIN and MAX'!B$32)</f>
        <v>1</v>
      </c>
      <c r="C210">
        <f>('CON Score and Page Rank'!EW25-'MIN and MAX'!C$32)/('MIN and MAX'!G$32-'MIN and MAX'!C$32)</f>
        <v>0.58840478834291399</v>
      </c>
      <c r="D210">
        <f>('CON Score and Page Rank'!EX25-'MIN and MAX'!D$32)/('MIN and MAX'!H$32-'MIN and MAX'!D$32)</f>
        <v>0.91051567239636</v>
      </c>
      <c r="E210">
        <f t="shared" si="15"/>
        <v>-0.41159521165708601</v>
      </c>
      <c r="F210">
        <f t="shared" si="16"/>
        <v>0.25126168758028367</v>
      </c>
      <c r="G210">
        <f t="shared" si="17"/>
        <v>-8.9484327603640001E-2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-9.5911179978582034E-2</v>
      </c>
    </row>
    <row r="211" spans="1:10" x14ac:dyDescent="0.25">
      <c r="A211" t="s">
        <v>23</v>
      </c>
      <c r="B211">
        <f>('CON Score and Page Rank'!EV7-'MIN and MAX'!B$32)/('MIN and MAX'!F$32-'MIN and MAX'!B$32)</f>
        <v>0.79746372351340677</v>
      </c>
      <c r="C211">
        <f>('CON Score and Page Rank'!EW7-'MIN and MAX'!C$32)/('MIN and MAX'!G$32-'MIN and MAX'!C$32)</f>
        <v>0.21106506649344911</v>
      </c>
      <c r="D211">
        <f>('CON Score and Page Rank'!EX7-'MIN and MAX'!D$32)/('MIN and MAX'!H$32-'MIN and MAX'!D$32)</f>
        <v>0.90899898887765418</v>
      </c>
      <c r="E211">
        <f t="shared" si="15"/>
        <v>-0.58639865701995764</v>
      </c>
      <c r="F211">
        <f t="shared" si="16"/>
        <v>9.6668521287247858E-2</v>
      </c>
      <c r="G211">
        <f t="shared" si="17"/>
        <v>0.1115352653642474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3.3521091450144327E-2</v>
      </c>
    </row>
    <row r="212" spans="1:10" x14ac:dyDescent="0.25">
      <c r="A212" t="s">
        <v>24</v>
      </c>
      <c r="B212">
        <f>('CON Score and Page Rank'!EV8-'MIN and MAX'!B$32)/('MIN and MAX'!F$32-'MIN and MAX'!B$32)</f>
        <v>0.93864293152688993</v>
      </c>
      <c r="C212">
        <f>('CON Score and Page Rank'!EW8-'MIN and MAX'!C$32)/('MIN and MAX'!G$32-'MIN and MAX'!C$32)</f>
        <v>0.24293808080937654</v>
      </c>
      <c r="D212">
        <f>('CON Score and Page Rank'!EX8-'MIN and MAX'!D$32)/('MIN and MAX'!H$32-'MIN and MAX'!D$32)</f>
        <v>0.91405460060667343</v>
      </c>
      <c r="E212">
        <f t="shared" si="15"/>
        <v>-0.69570485071751342</v>
      </c>
      <c r="F212">
        <f t="shared" si="16"/>
        <v>0</v>
      </c>
      <c r="G212">
        <f t="shared" si="17"/>
        <v>-2.4588330920216506E-2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C9966ED1-5249-4746-B248-07E8C6BDBE10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8606-C7D5-4E5A-BB45-4438B6E9F06D}">
  <sheetPr codeName="Sheet36"/>
  <dimension ref="A1:J212"/>
  <sheetViews>
    <sheetView topLeftCell="A174" zoomScaleNormal="80" workbookViewId="0">
      <selection activeCell="E3" sqref="E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Rank'!FA29-'MIN and MAX'!B$33)/('MIN and MAX'!F$33-'MIN and MAX'!B$33)</f>
        <v>0.65408075525137443</v>
      </c>
      <c r="C3">
        <f>('CON Score and Page Rank'!FB29-'MIN and MAX'!C$33)/('MIN and MAX'!G$33-'MIN and MAX'!C$33)</f>
        <v>1</v>
      </c>
      <c r="D3">
        <f>('CON Score and Page Rank'!FC29-'MIN and MAX'!D$33)/('MIN and MAX'!H$33-'MIN and MAX'!D$33)</f>
        <v>0.9262048192771084</v>
      </c>
      <c r="E3">
        <f t="shared" ref="E3:E66" si="0">C3-B3</f>
        <v>0.34591924474862557</v>
      </c>
      <c r="F3">
        <f t="shared" ref="F3:F66" si="1">(E3-MIN(E$3:E$220))/(MAX(E$3:E$220)-MIN(E$3:E$220))</f>
        <v>1</v>
      </c>
      <c r="G3">
        <f t="shared" ref="G3:G66" si="2">D3-B3</f>
        <v>0.27212406402573397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91</v>
      </c>
      <c r="B4">
        <f>('CON Score and Page Rank'!FA78-'MIN and MAX'!B$33)/('MIN and MAX'!F$33-'MIN and MAX'!B$33)</f>
        <v>5.9203176730603254E-4</v>
      </c>
      <c r="C4">
        <f>('CON Score and Page Rank'!FB78-'MIN and MAX'!C$33)/('MIN and MAX'!G$33-'MIN and MAX'!C$33)</f>
        <v>2.6317602290370889E-2</v>
      </c>
      <c r="D4">
        <f>('CON Score and Page Rank'!FC78-'MIN and MAX'!D$33)/('MIN and MAX'!H$33-'MIN and MAX'!D$33)</f>
        <v>0.9081325301204819</v>
      </c>
      <c r="E4">
        <f t="shared" si="0"/>
        <v>2.5725570523064858E-2</v>
      </c>
      <c r="F4">
        <f t="shared" si="1"/>
        <v>0.70719751584347068</v>
      </c>
      <c r="G4">
        <f t="shared" si="2"/>
        <v>0.90754049835317585</v>
      </c>
      <c r="H4" s="3">
        <f>IFERROR(VLOOKUP(A4,'GDP Data'!A$2:Q$144,3,FALSE),"Not Found")</f>
        <v>12986007425.878099</v>
      </c>
      <c r="I4">
        <f t="shared" si="3"/>
        <v>1.2271870729840754E-3</v>
      </c>
      <c r="J4">
        <f t="shared" si="4"/>
        <v>-0.7059703287704866</v>
      </c>
    </row>
    <row r="5" spans="1:10" x14ac:dyDescent="0.25">
      <c r="A5" t="s">
        <v>90</v>
      </c>
      <c r="B5">
        <f>('CON Score and Page Rank'!FA77-'MIN and MAX'!B$33)/('MIN and MAX'!F$33-'MIN and MAX'!B$33)</f>
        <v>7.2495883439923747E-4</v>
      </c>
      <c r="C5">
        <f>('CON Score and Page Rank'!FB77-'MIN and MAX'!C$33)/('MIN and MAX'!G$33-'MIN and MAX'!C$33)</f>
        <v>2.6375764731475591E-2</v>
      </c>
      <c r="D5">
        <f>('CON Score and Page Rank'!FC77-'MIN and MAX'!D$33)/('MIN and MAX'!H$33-'MIN and MAX'!D$33)</f>
        <v>0.9081325301204819</v>
      </c>
      <c r="E5">
        <f t="shared" si="0"/>
        <v>2.5650805897076353E-2</v>
      </c>
      <c r="F5">
        <f t="shared" si="1"/>
        <v>0.70712914700929741</v>
      </c>
      <c r="G5">
        <f t="shared" si="2"/>
        <v>0.90740757128608263</v>
      </c>
      <c r="H5" s="3">
        <f>IFERROR(VLOOKUP(A5,'GDP Data'!A$2:Q$144,3,FALSE),"Not Found")</f>
        <v>8975689844.8519001</v>
      </c>
      <c r="I5">
        <f t="shared" si="3"/>
        <v>8.4820916756651876E-4</v>
      </c>
      <c r="J5">
        <f t="shared" si="4"/>
        <v>-0.70628093784173085</v>
      </c>
    </row>
    <row r="6" spans="1:10" x14ac:dyDescent="0.25">
      <c r="A6" t="s">
        <v>88</v>
      </c>
      <c r="B6">
        <f>('CON Score and Page Rank'!FA75-'MIN and MAX'!B$33)/('MIN and MAX'!F$33-'MIN and MAX'!B$33)</f>
        <v>4.6300831345350051E-4</v>
      </c>
      <c r="C6">
        <f>('CON Score and Page Rank'!FB75-'MIN and MAX'!C$33)/('MIN and MAX'!G$33-'MIN and MAX'!C$33)</f>
        <v>2.5978795812536263E-2</v>
      </c>
      <c r="D6">
        <f>('CON Score and Page Rank'!FC75-'MIN and MAX'!D$33)/('MIN and MAX'!H$33-'MIN and MAX'!D$33)</f>
        <v>0.93022088353413657</v>
      </c>
      <c r="E6">
        <f t="shared" si="0"/>
        <v>2.5515787499082763E-2</v>
      </c>
      <c r="F6">
        <f t="shared" si="1"/>
        <v>0.70700567885386001</v>
      </c>
      <c r="G6">
        <f t="shared" si="2"/>
        <v>0.92975787522068309</v>
      </c>
      <c r="H6" s="3">
        <f>IFERROR(VLOOKUP(A6,'GDP Data'!A$2:Q$144,3,FALSE),"Not Found")</f>
        <v>36176430128.805702</v>
      </c>
      <c r="I6">
        <f t="shared" si="3"/>
        <v>3.4186987535762968E-3</v>
      </c>
      <c r="J6">
        <f t="shared" si="4"/>
        <v>-0.70358698010028375</v>
      </c>
    </row>
    <row r="7" spans="1:10" x14ac:dyDescent="0.25">
      <c r="A7" t="s">
        <v>163</v>
      </c>
      <c r="B7">
        <f>('CON Score and Page Rank'!FA149-'MIN and MAX'!B$33)/('MIN and MAX'!F$33-'MIN and MAX'!B$33)</f>
        <v>1.1608034912875675E-3</v>
      </c>
      <c r="C7">
        <f>('CON Score and Page Rank'!FB149-'MIN and MAX'!C$33)/('MIN and MAX'!G$33-'MIN and MAX'!C$33)</f>
        <v>2.6601960834568405E-2</v>
      </c>
      <c r="D7">
        <f>('CON Score and Page Rank'!FC149-'MIN and MAX'!D$33)/('MIN and MAX'!H$33-'MIN and MAX'!D$33)</f>
        <v>0.9081325301204819</v>
      </c>
      <c r="E7">
        <f t="shared" si="0"/>
        <v>2.5441157343280837E-2</v>
      </c>
      <c r="F7">
        <f t="shared" si="1"/>
        <v>0.70693743298652778</v>
      </c>
      <c r="G7">
        <f t="shared" si="2"/>
        <v>0.90697172662919434</v>
      </c>
      <c r="H7" s="3">
        <f>IFERROR(VLOOKUP(A7,'GDP Data'!A$2:Q$144,3,FALSE),"Not Found")</f>
        <v>15749753804.8344</v>
      </c>
      <c r="I7">
        <f t="shared" si="3"/>
        <v>1.4883631002288297E-3</v>
      </c>
      <c r="J7">
        <f t="shared" si="4"/>
        <v>-0.70544906988629896</v>
      </c>
    </row>
    <row r="8" spans="1:10" x14ac:dyDescent="0.25">
      <c r="A8" t="s">
        <v>215</v>
      </c>
      <c r="B8">
        <f>('CON Score and Page Rank'!FA201-'MIN and MAX'!B$33)/('MIN and MAX'!F$33-'MIN and MAX'!B$33)</f>
        <v>4.3178768300732528E-4</v>
      </c>
      <c r="C8">
        <f>('CON Score and Page Rank'!FB201-'MIN and MAX'!C$33)/('MIN and MAX'!G$33-'MIN and MAX'!C$33)</f>
        <v>2.5460686471486665E-2</v>
      </c>
      <c r="D8">
        <f>('CON Score and Page Rank'!FC201-'MIN and MAX'!D$33)/('MIN and MAX'!H$33-'MIN and MAX'!D$33)</f>
        <v>0.85943775100401609</v>
      </c>
      <c r="E8">
        <f t="shared" si="0"/>
        <v>2.5028898788479342E-2</v>
      </c>
      <c r="F8">
        <f t="shared" si="1"/>
        <v>0.70656044137589524</v>
      </c>
      <c r="G8">
        <f t="shared" si="2"/>
        <v>0.85900596332100876</v>
      </c>
      <c r="H8" s="3">
        <f>IFERROR(VLOOKUP(A8,'GDP Data'!A$2:Q$144,3,FALSE),"Not Found")</f>
        <v>9194717835.9998493</v>
      </c>
      <c r="I8">
        <f t="shared" si="3"/>
        <v>8.6890747078963268E-4</v>
      </c>
      <c r="J8">
        <f t="shared" si="4"/>
        <v>-0.70569153390510564</v>
      </c>
    </row>
    <row r="9" spans="1:10" x14ac:dyDescent="0.25">
      <c r="A9" t="s">
        <v>225</v>
      </c>
      <c r="B9">
        <f>('CON Score and Page Rank'!FA211-'MIN and MAX'!B$33)/('MIN and MAX'!F$33-'MIN and MAX'!B$33)</f>
        <v>1.5425084725806462E-3</v>
      </c>
      <c r="C9">
        <f>('CON Score and Page Rank'!FB211-'MIN and MAX'!C$33)/('MIN and MAX'!G$33-'MIN and MAX'!C$33)</f>
        <v>2.6524491118384921E-2</v>
      </c>
      <c r="D9">
        <f>('CON Score and Page Rank'!FC211-'MIN and MAX'!D$33)/('MIN and MAX'!H$33-'MIN and MAX'!D$33)</f>
        <v>0.93022088353413657</v>
      </c>
      <c r="E9">
        <f t="shared" si="0"/>
        <v>2.4981982645804274E-2</v>
      </c>
      <c r="F9">
        <f t="shared" si="1"/>
        <v>0.70651753870720413</v>
      </c>
      <c r="G9">
        <f t="shared" si="2"/>
        <v>0.92867837506155593</v>
      </c>
      <c r="H9" s="3">
        <f>IFERROR(VLOOKUP(A9,'GDP Data'!A$2:Q$144,3,FALSE),"Not Found")</f>
        <v>20898788416.6348</v>
      </c>
      <c r="I9">
        <f t="shared" si="3"/>
        <v>1.9749505867997269E-3</v>
      </c>
      <c r="J9">
        <f t="shared" si="4"/>
        <v>-0.70454258812040438</v>
      </c>
    </row>
    <row r="10" spans="1:10" x14ac:dyDescent="0.25">
      <c r="A10" t="s">
        <v>105</v>
      </c>
      <c r="B10">
        <f>('CON Score and Page Rank'!FA92-'MIN and MAX'!B$33)/('MIN and MAX'!F$33-'MIN and MAX'!B$33)</f>
        <v>2.4613340836728763E-3</v>
      </c>
      <c r="C10">
        <f>('CON Score and Page Rank'!FB92-'MIN and MAX'!C$33)/('MIN and MAX'!G$33-'MIN and MAX'!C$33)</f>
        <v>2.7395131709366711E-2</v>
      </c>
      <c r="D10">
        <f>('CON Score and Page Rank'!FC92-'MIN and MAX'!D$33)/('MIN and MAX'!H$33-'MIN and MAX'!D$33)</f>
        <v>0.96586345381526106</v>
      </c>
      <c r="E10">
        <f t="shared" si="0"/>
        <v>2.4933797625693834E-2</v>
      </c>
      <c r="F10">
        <f t="shared" si="1"/>
        <v>0.70647347570807828</v>
      </c>
      <c r="G10">
        <f t="shared" si="2"/>
        <v>0.96340211973158818</v>
      </c>
      <c r="H10" s="3">
        <f>IFERROR(VLOOKUP(A10,'GDP Data'!A$2:Q$144,3,FALSE),"Not Found")</f>
        <v>19452000520.155998</v>
      </c>
      <c r="I10">
        <f t="shared" si="3"/>
        <v>1.838228086520658E-3</v>
      </c>
      <c r="J10">
        <f t="shared" si="4"/>
        <v>-0.7046352476215576</v>
      </c>
    </row>
    <row r="11" spans="1:10" x14ac:dyDescent="0.25">
      <c r="A11" t="s">
        <v>82</v>
      </c>
      <c r="B11">
        <f>('CON Score and Page Rank'!FA69-'MIN and MAX'!B$33)/('MIN and MAX'!F$33-'MIN and MAX'!B$33)</f>
        <v>5.498240885526359E-4</v>
      </c>
      <c r="C11">
        <f>('CON Score and Page Rank'!FB69-'MIN and MAX'!C$33)/('MIN and MAX'!G$33-'MIN and MAX'!C$33)</f>
        <v>2.5371749905327323E-2</v>
      </c>
      <c r="D11">
        <f>('CON Score and Page Rank'!FC69-'MIN and MAX'!D$33)/('MIN and MAX'!H$33-'MIN and MAX'!D$33)</f>
        <v>0.80170682730923692</v>
      </c>
      <c r="E11">
        <f t="shared" si="0"/>
        <v>2.4821925816774688E-2</v>
      </c>
      <c r="F11">
        <f t="shared" si="1"/>
        <v>0.70637117405068972</v>
      </c>
      <c r="G11">
        <f t="shared" si="2"/>
        <v>0.80115700322068428</v>
      </c>
      <c r="H11" s="3">
        <f>IFERROR(VLOOKUP(A11,'GDP Data'!A$2:Q$144,3,FALSE),"Not Found")</f>
        <v>5023265365.2516899</v>
      </c>
      <c r="I11">
        <f t="shared" si="3"/>
        <v>4.7470220201176796E-4</v>
      </c>
      <c r="J11">
        <f t="shared" si="4"/>
        <v>-0.70589647184867799</v>
      </c>
    </row>
    <row r="12" spans="1:10" x14ac:dyDescent="0.25">
      <c r="A12" t="s">
        <v>63</v>
      </c>
      <c r="B12">
        <f>('CON Score and Page Rank'!FA50-'MIN and MAX'!B$33)/('MIN and MAX'!F$33-'MIN and MAX'!B$33)</f>
        <v>1.923921009499492E-3</v>
      </c>
      <c r="C12">
        <f>('CON Score and Page Rank'!FB50-'MIN and MAX'!C$33)/('MIN and MAX'!G$33-'MIN and MAX'!C$33)</f>
        <v>2.6711495837742922E-2</v>
      </c>
      <c r="D12">
        <f>('CON Score and Page Rank'!FC50-'MIN and MAX'!D$33)/('MIN and MAX'!H$33-'MIN and MAX'!D$33)</f>
        <v>0.93022088353413657</v>
      </c>
      <c r="E12">
        <f t="shared" si="0"/>
        <v>2.4787574828243428E-2</v>
      </c>
      <c r="F12">
        <f t="shared" si="1"/>
        <v>0.70633976164131129</v>
      </c>
      <c r="G12">
        <f t="shared" si="2"/>
        <v>0.92829696252463711</v>
      </c>
      <c r="H12" s="3">
        <f>IFERROR(VLOOKUP(A12,'GDP Data'!A$2:Q$144,3,FALSE),"Not Found")</f>
        <v>54744712814.867599</v>
      </c>
      <c r="I12">
        <f t="shared" si="3"/>
        <v>5.1734148670478219E-3</v>
      </c>
      <c r="J12">
        <f t="shared" si="4"/>
        <v>-0.70116634677426348</v>
      </c>
    </row>
    <row r="13" spans="1:10" x14ac:dyDescent="0.25">
      <c r="A13" t="s">
        <v>120</v>
      </c>
      <c r="B13">
        <f>('CON Score and Page Rank'!FA107-'MIN and MAX'!B$33)/('MIN and MAX'!F$33-'MIN and MAX'!B$33)</f>
        <v>4.3685432820172039E-4</v>
      </c>
      <c r="C13">
        <f>('CON Score and Page Rank'!FB107-'MIN and MAX'!C$33)/('MIN and MAX'!G$33-'MIN and MAX'!C$33)</f>
        <v>2.5091726743471966E-2</v>
      </c>
      <c r="D13">
        <f>('CON Score and Page Rank'!FC107-'MIN and MAX'!D$33)/('MIN and MAX'!H$33-'MIN and MAX'!D$33)</f>
        <v>0.80522088353413657</v>
      </c>
      <c r="E13">
        <f t="shared" si="0"/>
        <v>2.4654872415270247E-2</v>
      </c>
      <c r="F13">
        <f t="shared" si="1"/>
        <v>0.7062184113483484</v>
      </c>
      <c r="G13">
        <f t="shared" si="2"/>
        <v>0.80478402920593484</v>
      </c>
      <c r="H13" s="3">
        <f>IFERROR(VLOOKUP(A13,'GDP Data'!A$2:Q$144,3,FALSE),"Not Found")</f>
        <v>13581644245.735201</v>
      </c>
      <c r="I13">
        <f t="shared" si="3"/>
        <v>1.2834751822966691E-3</v>
      </c>
      <c r="J13">
        <f t="shared" si="4"/>
        <v>-0.70493493616605174</v>
      </c>
    </row>
    <row r="14" spans="1:10" x14ac:dyDescent="0.25">
      <c r="A14" t="s">
        <v>104</v>
      </c>
      <c r="B14">
        <f>('CON Score and Page Rank'!FA91-'MIN and MAX'!B$33)/('MIN and MAX'!F$33-'MIN and MAX'!B$33)</f>
        <v>2.30972397404249E-3</v>
      </c>
      <c r="C14">
        <f>('CON Score and Page Rank'!FB91-'MIN and MAX'!C$33)/('MIN and MAX'!G$33-'MIN and MAX'!C$33)</f>
        <v>2.6915822751265861E-2</v>
      </c>
      <c r="D14">
        <f>('CON Score and Page Rank'!FC91-'MIN and MAX'!D$33)/('MIN and MAX'!H$33-'MIN and MAX'!D$33)</f>
        <v>0.93022088353413657</v>
      </c>
      <c r="E14">
        <f t="shared" si="0"/>
        <v>2.4606098777223372E-2</v>
      </c>
      <c r="F14">
        <f t="shared" si="1"/>
        <v>0.70617381008501612</v>
      </c>
      <c r="G14">
        <f t="shared" si="2"/>
        <v>0.92791115956009407</v>
      </c>
      <c r="H14" s="3">
        <f>IFERROR(VLOOKUP(A14,'GDP Data'!A$2:Q$144,3,FALSE),"Not Found")</f>
        <v>74030364472.050598</v>
      </c>
      <c r="I14">
        <f t="shared" si="3"/>
        <v>6.9959228659733303E-3</v>
      </c>
      <c r="J14">
        <f t="shared" si="4"/>
        <v>-0.69917788721904284</v>
      </c>
    </row>
    <row r="15" spans="1:10" x14ac:dyDescent="0.25">
      <c r="A15" t="s">
        <v>199</v>
      </c>
      <c r="B15">
        <f>('CON Score and Page Rank'!FA185-'MIN and MAX'!B$33)/('MIN and MAX'!F$33-'MIN and MAX'!B$33)</f>
        <v>1.2660914612792605E-4</v>
      </c>
      <c r="C15">
        <f>('CON Score and Page Rank'!FB185-'MIN and MAX'!C$33)/('MIN and MAX'!G$33-'MIN and MAX'!C$33)</f>
        <v>2.4580060321968522E-2</v>
      </c>
      <c r="D15">
        <f>('CON Score and Page Rank'!FC185-'MIN and MAX'!D$33)/('MIN and MAX'!H$33-'MIN and MAX'!D$33)</f>
        <v>0.79216867469879515</v>
      </c>
      <c r="E15">
        <f t="shared" si="0"/>
        <v>2.4453451175840597E-2</v>
      </c>
      <c r="F15">
        <f t="shared" si="1"/>
        <v>0.70603422082862777</v>
      </c>
      <c r="G15">
        <f t="shared" si="2"/>
        <v>0.79204206555266721</v>
      </c>
      <c r="H15" s="3">
        <f>IFERROR(VLOOKUP(A15,'GDP Data'!A$2:Q$144,3,FALSE),"Not Found")</f>
        <v>8141537877.0679102</v>
      </c>
      <c r="I15">
        <f t="shared" si="3"/>
        <v>7.693812046524653E-4</v>
      </c>
      <c r="J15">
        <f t="shared" si="4"/>
        <v>-0.70526483962397535</v>
      </c>
    </row>
    <row r="16" spans="1:10" x14ac:dyDescent="0.25">
      <c r="A16" t="s">
        <v>76</v>
      </c>
      <c r="B16">
        <f>('CON Score and Page Rank'!FA63-'MIN and MAX'!B$33)/('MIN and MAX'!F$33-'MIN and MAX'!B$33)</f>
        <v>2.3802783175250232E-3</v>
      </c>
      <c r="C16">
        <f>('CON Score and Page Rank'!FB63-'MIN and MAX'!C$33)/('MIN and MAX'!G$33-'MIN and MAX'!C$33)</f>
        <v>2.6807907608490743E-2</v>
      </c>
      <c r="D16">
        <f>('CON Score and Page Rank'!FC63-'MIN and MAX'!D$33)/('MIN and MAX'!H$33-'MIN and MAX'!D$33)</f>
        <v>0.8724899598393574</v>
      </c>
      <c r="E16">
        <f t="shared" si="0"/>
        <v>2.442762929096572E-2</v>
      </c>
      <c r="F16">
        <f t="shared" si="1"/>
        <v>0.70601060789481429</v>
      </c>
      <c r="G16">
        <f t="shared" si="2"/>
        <v>0.87010968152183232</v>
      </c>
      <c r="H16" s="3">
        <f>IFERROR(VLOOKUP(A16,'GDP Data'!A$2:Q$144,3,FALSE),"Not Found")</f>
        <v>16810536883.717699</v>
      </c>
      <c r="I16">
        <f t="shared" si="3"/>
        <v>1.5886078666881257E-3</v>
      </c>
      <c r="J16">
        <f t="shared" si="4"/>
        <v>-0.70442200002812616</v>
      </c>
    </row>
    <row r="17" spans="1:10" x14ac:dyDescent="0.25">
      <c r="A17" t="s">
        <v>172</v>
      </c>
      <c r="B17">
        <f>('CON Score and Page Rank'!FA159-'MIN and MAX'!B$33)/('MIN and MAX'!F$33-'MIN and MAX'!B$33)</f>
        <v>3.5299342153221809E-3</v>
      </c>
      <c r="C17">
        <f>('CON Score and Page Rank'!FB159-'MIN and MAX'!C$33)/('MIN and MAX'!G$33-'MIN and MAX'!C$33)</f>
        <v>2.7881064048914973E-2</v>
      </c>
      <c r="D17">
        <f>('CON Score and Page Rank'!FC159-'MIN and MAX'!D$33)/('MIN and MAX'!H$33-'MIN and MAX'!D$33)</f>
        <v>0.96586345381526106</v>
      </c>
      <c r="E17">
        <f t="shared" si="0"/>
        <v>2.4351129833592791E-2</v>
      </c>
      <c r="F17">
        <f t="shared" si="1"/>
        <v>0.70594065263661121</v>
      </c>
      <c r="G17">
        <f t="shared" si="2"/>
        <v>0.96233351959993885</v>
      </c>
      <c r="H17" s="3">
        <f>IFERROR(VLOOKUP(A17,'GDP Data'!A$2:Q$144,3,FALSE),"Not Found")</f>
        <v>32685198735.305302</v>
      </c>
      <c r="I17">
        <f t="shared" si="3"/>
        <v>3.0887748674739315E-3</v>
      </c>
      <c r="J17">
        <f t="shared" si="4"/>
        <v>-0.70285187776913727</v>
      </c>
    </row>
    <row r="18" spans="1:10" x14ac:dyDescent="0.25">
      <c r="A18" t="s">
        <v>223</v>
      </c>
      <c r="B18">
        <f>('CON Score and Page Rank'!FA209-'MIN and MAX'!B$33)/('MIN and MAX'!F$33-'MIN and MAX'!B$33)</f>
        <v>7.7056330969326034E-4</v>
      </c>
      <c r="C18">
        <f>('CON Score and Page Rank'!FB209-'MIN and MAX'!C$33)/('MIN and MAX'!G$33-'MIN and MAX'!C$33)</f>
        <v>2.4987166258539903E-2</v>
      </c>
      <c r="D18">
        <f>('CON Score and Page Rank'!FC209-'MIN and MAX'!D$33)/('MIN and MAX'!H$33-'MIN and MAX'!D$33)</f>
        <v>0.86947791164658639</v>
      </c>
      <c r="E18">
        <f t="shared" si="0"/>
        <v>2.4216602948846644E-2</v>
      </c>
      <c r="F18">
        <f t="shared" si="1"/>
        <v>0.70581763394757946</v>
      </c>
      <c r="G18">
        <f t="shared" si="2"/>
        <v>0.86870734833689311</v>
      </c>
      <c r="H18" s="3">
        <f>IFERROR(VLOOKUP(A18,'GDP Data'!A$2:Q$144,3,FALSE),"Not Found")</f>
        <v>8824873259.3210506</v>
      </c>
      <c r="I18">
        <f t="shared" si="3"/>
        <v>8.3395689139838464E-4</v>
      </c>
      <c r="J18">
        <f t="shared" si="4"/>
        <v>-0.70498367705618104</v>
      </c>
    </row>
    <row r="19" spans="1:10" x14ac:dyDescent="0.25">
      <c r="A19" t="s">
        <v>207</v>
      </c>
      <c r="B19">
        <f>('CON Score and Page Rank'!FA193-'MIN and MAX'!B$33)/('MIN and MAX'!F$33-'MIN and MAX'!B$33)</f>
        <v>7.2519313658454267E-4</v>
      </c>
      <c r="C19">
        <f>('CON Score and Page Rank'!FB193-'MIN and MAX'!C$33)/('MIN and MAX'!G$33-'MIN and MAX'!C$33)</f>
        <v>2.4866049468345273E-2</v>
      </c>
      <c r="D19">
        <f>('CON Score and Page Rank'!FC193-'MIN and MAX'!D$33)/('MIN and MAX'!H$33-'MIN and MAX'!D$33)</f>
        <v>0.79216867469879515</v>
      </c>
      <c r="E19">
        <f t="shared" si="0"/>
        <v>2.4140856331760732E-2</v>
      </c>
      <c r="F19">
        <f t="shared" si="1"/>
        <v>0.70574836712741862</v>
      </c>
      <c r="G19">
        <f t="shared" si="2"/>
        <v>0.79144348156221056</v>
      </c>
      <c r="H19" s="3">
        <f>IFERROR(VLOOKUP(A19,'GDP Data'!A$2:Q$144,3,FALSE),"Not Found")</f>
        <v>24468324000</v>
      </c>
      <c r="I19">
        <f t="shared" si="3"/>
        <v>2.3122742753518485E-3</v>
      </c>
      <c r="J19">
        <f t="shared" si="4"/>
        <v>-0.70343609285206676</v>
      </c>
    </row>
    <row r="20" spans="1:10" x14ac:dyDescent="0.25">
      <c r="A20" t="s">
        <v>157</v>
      </c>
      <c r="B20">
        <f>('CON Score and Page Rank'!FA143-'MIN and MAX'!B$33)/('MIN and MAX'!F$33-'MIN and MAX'!B$33)</f>
        <v>4.3924428575556106E-3</v>
      </c>
      <c r="C20">
        <f>('CON Score and Page Rank'!FB143-'MIN and MAX'!C$33)/('MIN and MAX'!G$33-'MIN and MAX'!C$33)</f>
        <v>2.8419549472137123E-2</v>
      </c>
      <c r="D20">
        <f>('CON Score and Page Rank'!FC143-'MIN and MAX'!D$33)/('MIN and MAX'!H$33-'MIN and MAX'!D$33)</f>
        <v>0.96586345381526106</v>
      </c>
      <c r="E20">
        <f t="shared" si="0"/>
        <v>2.4027106614581514E-2</v>
      </c>
      <c r="F20">
        <f t="shared" si="1"/>
        <v>0.70564434820873534</v>
      </c>
      <c r="G20">
        <f t="shared" si="2"/>
        <v>0.96147101095770549</v>
      </c>
      <c r="H20" s="3">
        <f>IFERROR(VLOOKUP(A20,'GDP Data'!A$2:Q$144,3,FALSE),"Not Found")</f>
        <v>79484403984.884903</v>
      </c>
      <c r="I20">
        <f t="shared" si="3"/>
        <v>7.5113335357960484E-3</v>
      </c>
      <c r="J20">
        <f t="shared" si="4"/>
        <v>-0.69813301467293931</v>
      </c>
    </row>
    <row r="21" spans="1:10" x14ac:dyDescent="0.25">
      <c r="A21" t="s">
        <v>107</v>
      </c>
      <c r="B21">
        <f>('CON Score and Page Rank'!FA94-'MIN and MAX'!B$33)/('MIN and MAX'!F$33-'MIN and MAX'!B$33)</f>
        <v>5.3215695983998661E-3</v>
      </c>
      <c r="C21">
        <f>('CON Score and Page Rank'!FB94-'MIN and MAX'!C$33)/('MIN and MAX'!G$33-'MIN and MAX'!C$33)</f>
        <v>2.9302660195331533E-2</v>
      </c>
      <c r="D21">
        <f>('CON Score and Page Rank'!FC94-'MIN and MAX'!D$33)/('MIN and MAX'!H$33-'MIN and MAX'!D$33)</f>
        <v>0.93222891566265065</v>
      </c>
      <c r="E21">
        <f t="shared" si="0"/>
        <v>2.3981090596931667E-2</v>
      </c>
      <c r="F21">
        <f t="shared" si="1"/>
        <v>0.70560226866324938</v>
      </c>
      <c r="G21">
        <f t="shared" si="2"/>
        <v>0.92690734606425074</v>
      </c>
      <c r="H21" s="3">
        <f>IFERROR(VLOOKUP(A21,'GDP Data'!A$2:Q$144,3,FALSE),"Not Found")</f>
        <v>17538461538.461498</v>
      </c>
      <c r="I21">
        <f t="shared" si="3"/>
        <v>1.6573972718618704E-3</v>
      </c>
      <c r="J21">
        <f t="shared" si="4"/>
        <v>-0.70394487139138751</v>
      </c>
    </row>
    <row r="22" spans="1:10" x14ac:dyDescent="0.25">
      <c r="A22" t="s">
        <v>95</v>
      </c>
      <c r="B22">
        <f>('CON Score and Page Rank'!FA82-'MIN and MAX'!B$33)/('MIN and MAX'!F$33-'MIN and MAX'!B$33)</f>
        <v>4.8938858210941424E-5</v>
      </c>
      <c r="C22">
        <f>('CON Score and Page Rank'!FB82-'MIN and MAX'!C$33)/('MIN and MAX'!G$33-'MIN and MAX'!C$33)</f>
        <v>2.3726706477278203E-2</v>
      </c>
      <c r="D22">
        <f>('CON Score and Page Rank'!FC82-'MIN and MAX'!D$33)/('MIN and MAX'!H$33-'MIN and MAX'!D$33)</f>
        <v>0.74447791164658639</v>
      </c>
      <c r="E22">
        <f t="shared" si="0"/>
        <v>2.3677767619067262E-2</v>
      </c>
      <c r="F22">
        <f t="shared" si="1"/>
        <v>0.70532489366002593</v>
      </c>
      <c r="G22">
        <f t="shared" si="2"/>
        <v>0.7444289727883755</v>
      </c>
      <c r="H22" s="3">
        <f>IFERROR(VLOOKUP(A22,'GDP Data'!A$2:Q$144,3,FALSE),"Not Found")</f>
        <v>34110064452.1567</v>
      </c>
      <c r="I22">
        <f t="shared" si="3"/>
        <v>3.2234257059582617E-3</v>
      </c>
      <c r="J22">
        <f t="shared" si="4"/>
        <v>-0.70210146795406769</v>
      </c>
    </row>
    <row r="23" spans="1:10" x14ac:dyDescent="0.25">
      <c r="A23" t="s">
        <v>204</v>
      </c>
      <c r="B23">
        <f>('CON Score and Page Rank'!FA190-'MIN and MAX'!B$33)/('MIN and MAX'!F$33-'MIN and MAX'!B$33)</f>
        <v>5.4824558385315012E-4</v>
      </c>
      <c r="C23">
        <f>('CON Score and Page Rank'!FB190-'MIN and MAX'!C$33)/('MIN and MAX'!G$33-'MIN and MAX'!C$33)</f>
        <v>2.418615495863867E-2</v>
      </c>
      <c r="D23">
        <f>('CON Score and Page Rank'!FC190-'MIN and MAX'!D$33)/('MIN and MAX'!H$33-'MIN and MAX'!D$33)</f>
        <v>0.85642570281124497</v>
      </c>
      <c r="E23">
        <f t="shared" si="0"/>
        <v>2.3637909374785521E-2</v>
      </c>
      <c r="F23">
        <f t="shared" si="1"/>
        <v>0.70528844511691202</v>
      </c>
      <c r="G23">
        <f t="shared" si="2"/>
        <v>0.85587745722739184</v>
      </c>
      <c r="H23" s="3">
        <f>IFERROR(VLOOKUP(A23,'GDP Data'!A$2:Q$144,3,FALSE),"Not Found")</f>
        <v>31682400000</v>
      </c>
      <c r="I23">
        <f t="shared" si="3"/>
        <v>2.9940096633266507E-3</v>
      </c>
      <c r="J23">
        <f t="shared" si="4"/>
        <v>-0.70229443545358539</v>
      </c>
    </row>
    <row r="24" spans="1:10" x14ac:dyDescent="0.25">
      <c r="A24" t="s">
        <v>55</v>
      </c>
      <c r="B24">
        <f>('CON Score and Page Rank'!FA41-'MIN and MAX'!B$33)/('MIN and MAX'!F$33-'MIN and MAX'!B$33)</f>
        <v>1.9674449433533269E-3</v>
      </c>
      <c r="C24">
        <f>('CON Score and Page Rank'!FB41-'MIN and MAX'!C$33)/('MIN and MAX'!G$33-'MIN and MAX'!C$33)</f>
        <v>2.5583651921991218E-2</v>
      </c>
      <c r="D24">
        <f>('CON Score and Page Rank'!FC41-'MIN and MAX'!D$33)/('MIN and MAX'!H$33-'MIN and MAX'!D$33)</f>
        <v>0.86947791164658639</v>
      </c>
      <c r="E24">
        <f t="shared" si="0"/>
        <v>2.361620697863789E-2</v>
      </c>
      <c r="F24">
        <f t="shared" si="1"/>
        <v>0.70526859926730379</v>
      </c>
      <c r="G24">
        <f t="shared" si="2"/>
        <v>0.86751046670323306</v>
      </c>
      <c r="H24" s="3">
        <f>IFERROR(VLOOKUP(A24,'GDP Data'!A$2:Q$144,3,FALSE),"Not Found")</f>
        <v>17649751243.781101</v>
      </c>
      <c r="I24">
        <f t="shared" si="3"/>
        <v>1.6679142293258146E-3</v>
      </c>
      <c r="J24">
        <f t="shared" si="4"/>
        <v>-0.70360068503797801</v>
      </c>
    </row>
    <row r="25" spans="1:10" x14ac:dyDescent="0.25">
      <c r="A25" t="s">
        <v>130</v>
      </c>
      <c r="B25">
        <f>('CON Score and Page Rank'!FA117-'MIN and MAX'!B$33)/('MIN and MAX'!F$33-'MIN and MAX'!B$33)</f>
        <v>5.0902398854316838E-4</v>
      </c>
      <c r="C25">
        <f>('CON Score and Page Rank'!FB117-'MIN and MAX'!C$33)/('MIN and MAX'!G$33-'MIN and MAX'!C$33)</f>
        <v>2.4088797911265208E-2</v>
      </c>
      <c r="D25">
        <f>('CON Score and Page Rank'!FC117-'MIN and MAX'!D$33)/('MIN and MAX'!H$33-'MIN and MAX'!D$33)</f>
        <v>0.78714859437751006</v>
      </c>
      <c r="E25">
        <f t="shared" si="0"/>
        <v>2.3579773922722039E-2</v>
      </c>
      <c r="F25">
        <f t="shared" si="1"/>
        <v>0.70523528290244009</v>
      </c>
      <c r="G25">
        <f t="shared" si="2"/>
        <v>0.78663957038896692</v>
      </c>
      <c r="H25" s="3">
        <f>IFERROR(VLOOKUP(A25,'GDP Data'!A$2:Q$144,3,FALSE),"Not Found")</f>
        <v>5707720390.8514996</v>
      </c>
      <c r="I25">
        <f t="shared" si="3"/>
        <v>5.3938369586192824E-4</v>
      </c>
      <c r="J25">
        <f t="shared" si="4"/>
        <v>-0.70469589920657816</v>
      </c>
    </row>
    <row r="26" spans="1:10" x14ac:dyDescent="0.25">
      <c r="A26" t="s">
        <v>111</v>
      </c>
      <c r="B26">
        <f>('CON Score and Page Rank'!FA98-'MIN and MAX'!B$33)/('MIN and MAX'!F$33-'MIN and MAX'!B$33)</f>
        <v>8.4694143903038999E-4</v>
      </c>
      <c r="C26">
        <f>('CON Score and Page Rank'!FB98-'MIN and MAX'!C$33)/('MIN and MAX'!G$33-'MIN and MAX'!C$33)</f>
        <v>2.4344111756961818E-2</v>
      </c>
      <c r="D26">
        <f>('CON Score and Page Rank'!FC98-'MIN and MAX'!D$33)/('MIN and MAX'!H$33-'MIN and MAX'!D$33)</f>
        <v>0.74096385542168675</v>
      </c>
      <c r="E26">
        <f t="shared" si="0"/>
        <v>2.3497170317931429E-2</v>
      </c>
      <c r="F26">
        <f t="shared" si="1"/>
        <v>0.70515974568034634</v>
      </c>
      <c r="G26">
        <f t="shared" si="2"/>
        <v>0.74011691398265633</v>
      </c>
      <c r="H26" s="3">
        <f>IFERROR(VLOOKUP(A26,'GDP Data'!A$2:Q$144,3,FALSE),"Not Found")</f>
        <v>6507824767.0630302</v>
      </c>
      <c r="I26">
        <f t="shared" si="3"/>
        <v>6.1499413680223783E-4</v>
      </c>
      <c r="J26">
        <f t="shared" si="4"/>
        <v>-0.70454475154354412</v>
      </c>
    </row>
    <row r="27" spans="1:10" x14ac:dyDescent="0.25">
      <c r="A27" t="s">
        <v>112</v>
      </c>
      <c r="B27">
        <f>('CON Score and Page Rank'!FA99-'MIN and MAX'!B$33)/('MIN and MAX'!F$33-'MIN and MAX'!B$33)</f>
        <v>3.5531068110833419E-4</v>
      </c>
      <c r="C27">
        <f>('CON Score and Page Rank'!FB99-'MIN and MAX'!C$33)/('MIN and MAX'!G$33-'MIN and MAX'!C$33)</f>
        <v>2.3797014648844449E-2</v>
      </c>
      <c r="D27">
        <f>('CON Score and Page Rank'!FC99-'MIN and MAX'!D$33)/('MIN and MAX'!H$33-'MIN and MAX'!D$33)</f>
        <v>0.87600401606425704</v>
      </c>
      <c r="E27">
        <f t="shared" si="0"/>
        <v>2.3441703967736115E-2</v>
      </c>
      <c r="F27">
        <f t="shared" si="1"/>
        <v>0.70510902423757094</v>
      </c>
      <c r="G27">
        <f t="shared" si="2"/>
        <v>0.87564870538314865</v>
      </c>
      <c r="H27" s="3" t="str">
        <f>IFERROR(VLOOKUP(A27,'GDP Data'!A$2:Q$144,3,FALSE),"Not Found")</f>
        <v>Not Found</v>
      </c>
      <c r="I27" t="str">
        <f t="shared" si="3"/>
        <v>No Value</v>
      </c>
      <c r="J27" t="str">
        <f t="shared" si="4"/>
        <v>No Value</v>
      </c>
    </row>
    <row r="28" spans="1:10" x14ac:dyDescent="0.25">
      <c r="A28" t="s">
        <v>139</v>
      </c>
      <c r="B28">
        <f>('CON Score and Page Rank'!FA126-'MIN and MAX'!B$33)/('MIN and MAX'!F$33-'MIN and MAX'!B$33)</f>
        <v>7.6190207427580118E-5</v>
      </c>
      <c r="C28">
        <f>('CON Score and Page Rank'!FB126-'MIN and MAX'!C$33)/('MIN and MAX'!G$33-'MIN and MAX'!C$33)</f>
        <v>2.350203463274424E-2</v>
      </c>
      <c r="D28">
        <f>('CON Score and Page Rank'!FC126-'MIN and MAX'!D$33)/('MIN and MAX'!H$33-'MIN and MAX'!D$33)</f>
        <v>0.81827309236947787</v>
      </c>
      <c r="E28">
        <f t="shared" si="0"/>
        <v>2.3425844425316662E-2</v>
      </c>
      <c r="F28">
        <f t="shared" si="1"/>
        <v>0.70509452141071394</v>
      </c>
      <c r="G28">
        <f t="shared" si="2"/>
        <v>0.81819690216205032</v>
      </c>
      <c r="H28" s="3">
        <f>IFERROR(VLOOKUP(A28,'GDP Data'!A$2:Q$144,3,FALSE),"Not Found")</f>
        <v>3219488663.7723098</v>
      </c>
      <c r="I28">
        <f t="shared" si="3"/>
        <v>3.0424400204229798E-4</v>
      </c>
      <c r="J28">
        <f t="shared" si="4"/>
        <v>-0.70479027740867162</v>
      </c>
    </row>
    <row r="29" spans="1:10" x14ac:dyDescent="0.25">
      <c r="A29" t="s">
        <v>171</v>
      </c>
      <c r="B29">
        <f>('CON Score and Page Rank'!FA158-'MIN and MAX'!B$33)/('MIN and MAX'!F$33-'MIN and MAX'!B$33)</f>
        <v>2.8820467856012532E-4</v>
      </c>
      <c r="C29">
        <f>('CON Score and Page Rank'!FB158-'MIN and MAX'!C$33)/('MIN and MAX'!G$33-'MIN and MAX'!C$33)</f>
        <v>2.3643074202002307E-2</v>
      </c>
      <c r="D29">
        <f>('CON Score and Page Rank'!FC158-'MIN and MAX'!D$33)/('MIN and MAX'!H$33-'MIN and MAX'!D$33)</f>
        <v>0.72590361445783136</v>
      </c>
      <c r="E29">
        <f t="shared" si="0"/>
        <v>2.3354869523442182E-2</v>
      </c>
      <c r="F29">
        <f t="shared" si="1"/>
        <v>0.70502961810607534</v>
      </c>
      <c r="G29">
        <f t="shared" si="2"/>
        <v>0.72561540977927119</v>
      </c>
      <c r="H29" s="3">
        <f>IFERROR(VLOOKUP(A29,'GDP Data'!A$2:Q$144,3,FALSE),"Not Found")</f>
        <v>11401421329.197399</v>
      </c>
      <c r="I29">
        <f t="shared" si="3"/>
        <v>1.0774425433450622E-3</v>
      </c>
      <c r="J29">
        <f t="shared" si="4"/>
        <v>-0.70395217556273026</v>
      </c>
    </row>
    <row r="30" spans="1:10" x14ac:dyDescent="0.25">
      <c r="A30" t="s">
        <v>75</v>
      </c>
      <c r="B30">
        <f>('CON Score and Page Rank'!FA62-'MIN and MAX'!B$33)/('MIN and MAX'!F$33-'MIN and MAX'!B$33)</f>
        <v>1.4988667481982931E-4</v>
      </c>
      <c r="C30">
        <f>('CON Score and Page Rank'!FB62-'MIN and MAX'!C$33)/('MIN and MAX'!G$33-'MIN and MAX'!C$33)</f>
        <v>2.3416331342315796E-2</v>
      </c>
      <c r="D30">
        <f>('CON Score and Page Rank'!FC62-'MIN and MAX'!D$33)/('MIN and MAX'!H$33-'MIN and MAX'!D$33)</f>
        <v>0.73142570281124497</v>
      </c>
      <c r="E30">
        <f t="shared" si="0"/>
        <v>2.3266444667495965E-2</v>
      </c>
      <c r="F30">
        <f t="shared" si="1"/>
        <v>0.7049487576157959</v>
      </c>
      <c r="G30">
        <f t="shared" si="2"/>
        <v>0.73127581613642512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206</v>
      </c>
      <c r="B31">
        <f>('CON Score and Page Rank'!FA192-'MIN and MAX'!B$33)/('MIN and MAX'!F$33-'MIN and MAX'!B$33)</f>
        <v>1.008781801685532E-3</v>
      </c>
      <c r="C31">
        <f>('CON Score and Page Rank'!FB192-'MIN and MAX'!C$33)/('MIN and MAX'!G$33-'MIN and MAX'!C$33)</f>
        <v>2.4116174411357449E-2</v>
      </c>
      <c r="D31">
        <f>('CON Score and Page Rank'!FC192-'MIN and MAX'!D$33)/('MIN and MAX'!H$33-'MIN and MAX'!D$33)</f>
        <v>0.87600401606425704</v>
      </c>
      <c r="E31">
        <f t="shared" si="0"/>
        <v>2.3107392609671918E-2</v>
      </c>
      <c r="F31">
        <f t="shared" si="1"/>
        <v>0.70480331177663713</v>
      </c>
      <c r="G31">
        <f t="shared" si="2"/>
        <v>0.87499523426257153</v>
      </c>
      <c r="H31" s="3">
        <f>IFERROR(VLOOKUP(A31,'GDP Data'!A$2:Q$144,3,FALSE),"Not Found")</f>
        <v>25601765400.515301</v>
      </c>
      <c r="I31">
        <f t="shared" si="3"/>
        <v>2.4193853056386104E-3</v>
      </c>
      <c r="J31">
        <f t="shared" si="4"/>
        <v>-0.70238392647099857</v>
      </c>
    </row>
    <row r="32" spans="1:10" x14ac:dyDescent="0.25">
      <c r="A32" t="s">
        <v>69</v>
      </c>
      <c r="B32">
        <f>('CON Score and Page Rank'!FA56-'MIN and MAX'!B$33)/('MIN and MAX'!F$33-'MIN and MAX'!B$33)</f>
        <v>1.0700349748094214E-3</v>
      </c>
      <c r="C32">
        <f>('CON Score and Page Rank'!FB56-'MIN and MAX'!C$33)/('MIN and MAX'!G$33-'MIN and MAX'!C$33)</f>
        <v>2.4157154301435096E-2</v>
      </c>
      <c r="D32">
        <f>('CON Score and Page Rank'!FC56-'MIN and MAX'!D$33)/('MIN and MAX'!H$33-'MIN and MAX'!D$33)</f>
        <v>0.87600401606425704</v>
      </c>
      <c r="E32">
        <f t="shared" si="0"/>
        <v>2.3087119326625674E-2</v>
      </c>
      <c r="F32">
        <f t="shared" si="1"/>
        <v>0.70478477278565832</v>
      </c>
      <c r="G32">
        <f t="shared" si="2"/>
        <v>0.87493398108944764</v>
      </c>
      <c r="H32" s="3">
        <f>IFERROR(VLOOKUP(A32,'GDP Data'!A$2:Q$144,3,FALSE),"Not Found")</f>
        <v>10953485244.423901</v>
      </c>
      <c r="I32">
        <f t="shared" si="3"/>
        <v>1.0351122600848117E-3</v>
      </c>
      <c r="J32">
        <f t="shared" si="4"/>
        <v>-0.70374966052557353</v>
      </c>
    </row>
    <row r="33" spans="1:10" x14ac:dyDescent="0.25">
      <c r="A33" t="s">
        <v>58</v>
      </c>
      <c r="B33">
        <f>('CON Score and Page Rank'!FA44-'MIN and MAX'!B$33)/('MIN and MAX'!F$33-'MIN and MAX'!B$33)</f>
        <v>6.6325994205096769E-3</v>
      </c>
      <c r="C33">
        <f>('CON Score and Page Rank'!FB44-'MIN and MAX'!C$33)/('MIN and MAX'!G$33-'MIN and MAX'!C$33)</f>
        <v>2.9642001613802035E-2</v>
      </c>
      <c r="D33">
        <f>('CON Score and Page Rank'!FC44-'MIN and MAX'!D$33)/('MIN and MAX'!H$33-'MIN and MAX'!D$33)</f>
        <v>0.95431726907630521</v>
      </c>
      <c r="E33">
        <f t="shared" si="0"/>
        <v>2.300940219329236E-2</v>
      </c>
      <c r="F33">
        <f t="shared" si="1"/>
        <v>0.70471370401843003</v>
      </c>
      <c r="G33">
        <f t="shared" si="2"/>
        <v>0.94768466965579556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94</v>
      </c>
      <c r="B34">
        <f>('CON Score and Page Rank'!FA81-'MIN and MAX'!B$33)/('MIN and MAX'!F$33-'MIN and MAX'!B$33)</f>
        <v>5.7689683082288758E-3</v>
      </c>
      <c r="C34">
        <f>('CON Score and Page Rank'!FB81-'MIN and MAX'!C$33)/('MIN and MAX'!G$33-'MIN and MAX'!C$33)</f>
        <v>2.87462499640956E-2</v>
      </c>
      <c r="D34">
        <f>('CON Score and Page Rank'!FC81-'MIN and MAX'!D$33)/('MIN and MAX'!H$33-'MIN and MAX'!D$33)</f>
        <v>0.93022088353413657</v>
      </c>
      <c r="E34">
        <f t="shared" si="0"/>
        <v>2.2977281655866724E-2</v>
      </c>
      <c r="F34">
        <f t="shared" si="1"/>
        <v>0.70468433125466934</v>
      </c>
      <c r="G34">
        <f t="shared" si="2"/>
        <v>0.92445191522590764</v>
      </c>
      <c r="H34" s="3" t="str">
        <f>IFERROR(VLOOKUP(A34,'GDP Data'!A$2:Q$144,3,FALSE),"Not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84</v>
      </c>
      <c r="B35">
        <f>('CON Score and Page Rank'!FA71-'MIN and MAX'!B$33)/('MIN and MAX'!F$33-'MIN and MAX'!B$33)</f>
        <v>1.0623120861804182E-3</v>
      </c>
      <c r="C35">
        <f>('CON Score and Page Rank'!FB71-'MIN and MAX'!C$33)/('MIN and MAX'!G$33-'MIN and MAX'!C$33)</f>
        <v>2.3998999854362948E-2</v>
      </c>
      <c r="D35">
        <f>('CON Score and Page Rank'!FC71-'MIN and MAX'!D$33)/('MIN and MAX'!H$33-'MIN and MAX'!D$33)</f>
        <v>0.81827309236947787</v>
      </c>
      <c r="E35">
        <f t="shared" si="0"/>
        <v>2.2936687768182529E-2</v>
      </c>
      <c r="F35">
        <f t="shared" si="1"/>
        <v>0.70464720999927832</v>
      </c>
      <c r="G35">
        <f t="shared" si="2"/>
        <v>0.81721078028329741</v>
      </c>
      <c r="H35" s="3">
        <f>IFERROR(VLOOKUP(A35,'GDP Data'!A$2:Q$144,3,FALSE),"Not Found")</f>
        <v>5314909953.9299202</v>
      </c>
      <c r="I35">
        <f t="shared" si="3"/>
        <v>5.0226282610462542E-4</v>
      </c>
      <c r="J35">
        <f t="shared" si="4"/>
        <v>-0.70414494717317366</v>
      </c>
    </row>
    <row r="36" spans="1:10" x14ac:dyDescent="0.25">
      <c r="A36" t="s">
        <v>131</v>
      </c>
      <c r="B36">
        <f>('CON Score and Page Rank'!FA118-'MIN and MAX'!B$33)/('MIN and MAX'!F$33-'MIN and MAX'!B$33)</f>
        <v>1.0638005966397894E-3</v>
      </c>
      <c r="C36">
        <f>('CON Score and Page Rank'!FB118-'MIN and MAX'!C$33)/('MIN and MAX'!G$33-'MIN and MAX'!C$33)</f>
        <v>2.388706943428481E-2</v>
      </c>
      <c r="D36">
        <f>('CON Score and Page Rank'!FC118-'MIN and MAX'!D$33)/('MIN and MAX'!H$33-'MIN and MAX'!D$33)</f>
        <v>0.7831325301204819</v>
      </c>
      <c r="E36">
        <f t="shared" si="0"/>
        <v>2.282326883764502E-2</v>
      </c>
      <c r="F36">
        <f t="shared" si="1"/>
        <v>0.70454349356986401</v>
      </c>
      <c r="G36">
        <f t="shared" si="2"/>
        <v>0.7820687295238421</v>
      </c>
      <c r="H36" s="3">
        <f>IFERROR(VLOOKUP(A36,'GDP Data'!A$2:Q$144,3,FALSE),"Not Found")</f>
        <v>53991289844.329102</v>
      </c>
      <c r="I36">
        <f t="shared" si="3"/>
        <v>5.102215852630842E-3</v>
      </c>
      <c r="J36">
        <f t="shared" si="4"/>
        <v>-0.69944127771723319</v>
      </c>
    </row>
    <row r="37" spans="1:10" x14ac:dyDescent="0.25">
      <c r="A37" t="s">
        <v>117</v>
      </c>
      <c r="B37">
        <f>('CON Score and Page Rank'!FA104-'MIN and MAX'!B$33)/('MIN and MAX'!F$33-'MIN and MAX'!B$33)</f>
        <v>3.9276974240804385E-4</v>
      </c>
      <c r="C37">
        <f>('CON Score and Page Rank'!FB104-'MIN and MAX'!C$33)/('MIN and MAX'!G$33-'MIN and MAX'!C$33)</f>
        <v>2.3144940274737347E-2</v>
      </c>
      <c r="D37">
        <f>('CON Score and Page Rank'!FC104-'MIN and MAX'!D$33)/('MIN and MAX'!H$33-'MIN and MAX'!D$33)</f>
        <v>0.7474899598393574</v>
      </c>
      <c r="E37">
        <f t="shared" si="0"/>
        <v>2.2752170532329304E-2</v>
      </c>
      <c r="F37">
        <f t="shared" si="1"/>
        <v>0.70447847741841707</v>
      </c>
      <c r="G37">
        <f t="shared" si="2"/>
        <v>0.7470971900969493</v>
      </c>
      <c r="H37" s="3">
        <f>IFERROR(VLOOKUP(A37,'GDP Data'!A$2:Q$144,3,FALSE),"Not Found")</f>
        <v>15716489369.9266</v>
      </c>
      <c r="I37">
        <f t="shared" si="3"/>
        <v>1.4852195871250544E-3</v>
      </c>
      <c r="J37">
        <f t="shared" si="4"/>
        <v>-0.70299325783129196</v>
      </c>
    </row>
    <row r="38" spans="1:10" x14ac:dyDescent="0.25">
      <c r="A38" t="s">
        <v>160</v>
      </c>
      <c r="B38">
        <f>('CON Score and Page Rank'!FA146-'MIN and MAX'!B$33)/('MIN and MAX'!F$33-'MIN and MAX'!B$33)</f>
        <v>8.1114721267491613E-3</v>
      </c>
      <c r="C38">
        <f>('CON Score and Page Rank'!FB146-'MIN and MAX'!C$33)/('MIN and MAX'!G$33-'MIN and MAX'!C$33)</f>
        <v>3.0850312202311714E-2</v>
      </c>
      <c r="D38">
        <f>('CON Score and Page Rank'!FC146-'MIN and MAX'!D$33)/('MIN and MAX'!H$33-'MIN and MAX'!D$33)</f>
        <v>0.98995983935742971</v>
      </c>
      <c r="E38">
        <f t="shared" si="0"/>
        <v>2.2738840075562552E-2</v>
      </c>
      <c r="F38">
        <f t="shared" si="1"/>
        <v>0.70446628732482552</v>
      </c>
      <c r="G38">
        <f t="shared" si="2"/>
        <v>0.98184836723068059</v>
      </c>
      <c r="H38" s="3">
        <f>IFERROR(VLOOKUP(A38,'GDP Data'!A$2:Q$144,3,FALSE),"Not Found")</f>
        <v>78921234457.548706</v>
      </c>
      <c r="I38">
        <f t="shared" si="3"/>
        <v>7.4581136090564179E-3</v>
      </c>
      <c r="J38">
        <f t="shared" si="4"/>
        <v>-0.69700817371576906</v>
      </c>
    </row>
    <row r="39" spans="1:10" x14ac:dyDescent="0.25">
      <c r="A39" t="s">
        <v>57</v>
      </c>
      <c r="B39">
        <f>('CON Score and Page Rank'!FA43-'MIN and MAX'!B$33)/('MIN and MAX'!F$33-'MIN and MAX'!B$33)</f>
        <v>2.8619133584748707E-3</v>
      </c>
      <c r="C39">
        <f>('CON Score and Page Rank'!FB43-'MIN and MAX'!C$33)/('MIN and MAX'!G$33-'MIN and MAX'!C$33)</f>
        <v>2.555508093598112E-2</v>
      </c>
      <c r="D39">
        <f>('CON Score and Page Rank'!FC43-'MIN and MAX'!D$33)/('MIN and MAX'!H$33-'MIN and MAX'!D$33)</f>
        <v>0.91164658634538154</v>
      </c>
      <c r="E39">
        <f t="shared" si="0"/>
        <v>2.2693167577506248E-2</v>
      </c>
      <c r="F39">
        <f t="shared" si="1"/>
        <v>0.7044245219123112</v>
      </c>
      <c r="G39">
        <f t="shared" si="2"/>
        <v>0.90878467298690668</v>
      </c>
      <c r="H39" s="3">
        <f>IFERROR(VLOOKUP(A39,'GDP Data'!A$2:Q$144,3,FALSE),"Not Found")</f>
        <v>4613630622.7750101</v>
      </c>
      <c r="I39">
        <f t="shared" si="3"/>
        <v>4.3599142323839522E-4</v>
      </c>
      <c r="J39">
        <f t="shared" si="4"/>
        <v>-0.70398853048907284</v>
      </c>
    </row>
    <row r="40" spans="1:10" x14ac:dyDescent="0.25">
      <c r="A40" t="s">
        <v>50</v>
      </c>
      <c r="B40">
        <f>('CON Score and Page Rank'!FA36-'MIN and MAX'!B$33)/('MIN and MAX'!F$33-'MIN and MAX'!B$33)</f>
        <v>2.1647916376361549E-3</v>
      </c>
      <c r="C40">
        <f>('CON Score and Page Rank'!FB36-'MIN and MAX'!C$33)/('MIN and MAX'!G$33-'MIN and MAX'!C$33)</f>
        <v>2.4698519595831511E-2</v>
      </c>
      <c r="D40">
        <f>('CON Score and Page Rank'!FC36-'MIN and MAX'!D$33)/('MIN and MAX'!H$33-'MIN and MAX'!D$33)</f>
        <v>0.87600401606425704</v>
      </c>
      <c r="E40">
        <f t="shared" si="0"/>
        <v>2.2533727958195356E-2</v>
      </c>
      <c r="F40">
        <f t="shared" si="1"/>
        <v>0.70427872166588179</v>
      </c>
      <c r="G40">
        <f t="shared" si="2"/>
        <v>0.87383922442662088</v>
      </c>
      <c r="H40" s="3" t="str">
        <f>IFERROR(VLOOKUP(A40,'GDP Data'!A$2:Q$144,3,FALSE),"Not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122</v>
      </c>
      <c r="B41">
        <f>('CON Score and Page Rank'!FA109-'MIN and MAX'!B$33)/('MIN and MAX'!F$33-'MIN and MAX'!B$33)</f>
        <v>2.2427144944153223E-3</v>
      </c>
      <c r="C41">
        <f>('CON Score and Page Rank'!FB109-'MIN and MAX'!C$33)/('MIN and MAX'!G$33-'MIN and MAX'!C$33)</f>
        <v>2.4742584525078309E-2</v>
      </c>
      <c r="D41">
        <f>('CON Score and Page Rank'!FC109-'MIN and MAX'!D$33)/('MIN and MAX'!H$33-'MIN and MAX'!D$33)</f>
        <v>0.87600401606425704</v>
      </c>
      <c r="E41">
        <f t="shared" si="0"/>
        <v>2.2499870030662988E-2</v>
      </c>
      <c r="F41">
        <f t="shared" si="1"/>
        <v>0.70424776013825696</v>
      </c>
      <c r="G41">
        <f t="shared" si="2"/>
        <v>0.87376130156984166</v>
      </c>
      <c r="H41" s="3">
        <f>IFERROR(VLOOKUP(A41,'GDP Data'!A$2:Q$144,3,FALSE),"Not Found")</f>
        <v>22066031834.2948</v>
      </c>
      <c r="I41">
        <f t="shared" si="3"/>
        <v>2.0852559320995927E-3</v>
      </c>
      <c r="J41">
        <f t="shared" si="4"/>
        <v>-0.70216250420615733</v>
      </c>
    </row>
    <row r="42" spans="1:10" x14ac:dyDescent="0.25">
      <c r="A42" t="s">
        <v>198</v>
      </c>
      <c r="B42">
        <f>('CON Score and Page Rank'!FA184-'MIN and MAX'!B$33)/('MIN and MAX'!F$33-'MIN and MAX'!B$33)</f>
        <v>7.7030095805884387E-4</v>
      </c>
      <c r="C42">
        <f>('CON Score and Page Rank'!FB184-'MIN and MAX'!C$33)/('MIN and MAX'!G$33-'MIN and MAX'!C$33)</f>
        <v>2.3145750204937046E-2</v>
      </c>
      <c r="D42">
        <f>('CON Score and Page Rank'!FC184-'MIN and MAX'!D$33)/('MIN and MAX'!H$33-'MIN and MAX'!D$33)</f>
        <v>0.82078313253012047</v>
      </c>
      <c r="E42">
        <f t="shared" si="0"/>
        <v>2.2375449246878204E-2</v>
      </c>
      <c r="F42">
        <f t="shared" si="1"/>
        <v>0.70413398301676622</v>
      </c>
      <c r="G42">
        <f t="shared" si="2"/>
        <v>0.82001283157206162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78</v>
      </c>
      <c r="B43">
        <f>('CON Score and Page Rank'!FA65-'MIN and MAX'!B$33)/('MIN and MAX'!F$33-'MIN and MAX'!B$33)</f>
        <v>9.0766238332174488E-3</v>
      </c>
      <c r="C43">
        <f>('CON Score and Page Rank'!FB65-'MIN and MAX'!C$33)/('MIN and MAX'!G$33-'MIN and MAX'!C$33)</f>
        <v>3.1348579327646647E-2</v>
      </c>
      <c r="D43">
        <f>('CON Score and Page Rank'!FC65-'MIN and MAX'!D$33)/('MIN and MAX'!H$33-'MIN and MAX'!D$33)</f>
        <v>0.98995983935742971</v>
      </c>
      <c r="E43">
        <f t="shared" si="0"/>
        <v>2.2271955494429199E-2</v>
      </c>
      <c r="F43">
        <f t="shared" si="1"/>
        <v>0.70403934270919288</v>
      </c>
      <c r="G43">
        <f t="shared" si="2"/>
        <v>0.9808832155242122</v>
      </c>
      <c r="H43" s="3">
        <f>IFERROR(VLOOKUP(A43,'GDP Data'!A$2:Q$144,3,FALSE),"Not Found")</f>
        <v>96684636118.598404</v>
      </c>
      <c r="I43">
        <f t="shared" si="3"/>
        <v>9.1367678848289433E-3</v>
      </c>
      <c r="J43">
        <f t="shared" si="4"/>
        <v>-0.69490257482436391</v>
      </c>
    </row>
    <row r="44" spans="1:10" x14ac:dyDescent="0.25">
      <c r="A44" t="s">
        <v>125</v>
      </c>
      <c r="B44">
        <f>('CON Score and Page Rank'!FA112-'MIN and MAX'!B$33)/('MIN and MAX'!F$33-'MIN and MAX'!B$33)</f>
        <v>1.7179771490494862E-4</v>
      </c>
      <c r="C44">
        <f>('CON Score and Page Rank'!FB112-'MIN and MAX'!C$33)/('MIN and MAX'!G$33-'MIN and MAX'!C$33)</f>
        <v>2.2399146019909544E-2</v>
      </c>
      <c r="D44">
        <f>('CON Score and Page Rank'!FC112-'MIN and MAX'!D$33)/('MIN and MAX'!H$33-'MIN and MAX'!D$33)</f>
        <v>0.66516064257028118</v>
      </c>
      <c r="E44">
        <f t="shared" si="0"/>
        <v>2.2227348305004595E-2</v>
      </c>
      <c r="F44">
        <f t="shared" si="1"/>
        <v>0.70399855147274404</v>
      </c>
      <c r="G44">
        <f t="shared" si="2"/>
        <v>0.66498884485537624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178</v>
      </c>
      <c r="B45">
        <f>('CON Score and Page Rank'!FA164-'MIN and MAX'!B$33)/('MIN and MAX'!F$33-'MIN and MAX'!B$33)</f>
        <v>6.2600888478916428E-3</v>
      </c>
      <c r="C45">
        <f>('CON Score and Page Rank'!FB164-'MIN and MAX'!C$33)/('MIN and MAX'!G$33-'MIN and MAX'!C$33)</f>
        <v>2.8448051710756265E-2</v>
      </c>
      <c r="D45">
        <f>('CON Score and Page Rank'!FC164-'MIN and MAX'!D$33)/('MIN and MAX'!H$33-'MIN and MAX'!D$33)</f>
        <v>0.8724899598393574</v>
      </c>
      <c r="E45">
        <f t="shared" si="0"/>
        <v>2.2187962862864622E-2</v>
      </c>
      <c r="F45">
        <f t="shared" si="1"/>
        <v>0.70396253528558461</v>
      </c>
      <c r="G45">
        <f t="shared" si="2"/>
        <v>0.86622987099146576</v>
      </c>
      <c r="H45" s="3">
        <f>IFERROR(VLOOKUP(A45,'GDP Data'!A$2:Q$144,3,FALSE),"Not Found")</f>
        <v>14183497963.1071</v>
      </c>
      <c r="I45">
        <f t="shared" si="3"/>
        <v>1.3403507929107808E-3</v>
      </c>
      <c r="J45">
        <f t="shared" si="4"/>
        <v>-0.70262218449267388</v>
      </c>
    </row>
    <row r="46" spans="1:10" x14ac:dyDescent="0.25">
      <c r="A46" t="s">
        <v>123</v>
      </c>
      <c r="B46">
        <f>('CON Score and Page Rank'!FA110-'MIN and MAX'!B$33)/('MIN and MAX'!F$33-'MIN and MAX'!B$33)</f>
        <v>2.3842498063364413E-4</v>
      </c>
      <c r="C46">
        <f>('CON Score and Page Rank'!FB110-'MIN and MAX'!C$33)/('MIN and MAX'!G$33-'MIN and MAX'!C$33)</f>
        <v>2.2383525323670772E-2</v>
      </c>
      <c r="D46">
        <f>('CON Score and Page Rank'!FC110-'MIN and MAX'!D$33)/('MIN and MAX'!H$33-'MIN and MAX'!D$33)</f>
        <v>0.74246987951807231</v>
      </c>
      <c r="E46">
        <f t="shared" si="0"/>
        <v>2.2145100343037127E-2</v>
      </c>
      <c r="F46">
        <f t="shared" si="1"/>
        <v>0.70392333946976138</v>
      </c>
      <c r="G46">
        <f t="shared" si="2"/>
        <v>0.74223145453743866</v>
      </c>
      <c r="H46" s="3">
        <f>IFERROR(VLOOKUP(A46,'GDP Data'!A$2:Q$144,3,FALSE),"Not Found")</f>
        <v>5840503868.5724602</v>
      </c>
      <c r="I46">
        <f t="shared" si="3"/>
        <v>5.519318303285935E-4</v>
      </c>
      <c r="J46">
        <f t="shared" si="4"/>
        <v>-0.70337140763943273</v>
      </c>
    </row>
    <row r="47" spans="1:10" x14ac:dyDescent="0.25">
      <c r="A47" t="s">
        <v>101</v>
      </c>
      <c r="B47">
        <f>('CON Score and Page Rank'!FA88-'MIN and MAX'!B$33)/('MIN and MAX'!F$33-'MIN and MAX'!B$33)</f>
        <v>6.3984948334911513E-4</v>
      </c>
      <c r="C47">
        <f>('CON Score and Page Rank'!FB88-'MIN and MAX'!C$33)/('MIN and MAX'!G$33-'MIN and MAX'!C$33)</f>
        <v>2.2649696960426489E-2</v>
      </c>
      <c r="D47">
        <f>('CON Score and Page Rank'!FC88-'MIN and MAX'!D$33)/('MIN and MAX'!H$33-'MIN and MAX'!D$33)</f>
        <v>0.81526104417670686</v>
      </c>
      <c r="E47">
        <f t="shared" si="0"/>
        <v>2.2009847477077373E-2</v>
      </c>
      <c r="F47">
        <f t="shared" si="1"/>
        <v>0.70379965690408264</v>
      </c>
      <c r="G47">
        <f t="shared" si="2"/>
        <v>0.8146211946933577</v>
      </c>
      <c r="H47" s="3">
        <f>IFERROR(VLOOKUP(A47,'GDP Data'!A$2:Q$144,3,FALSE),"Not Found")</f>
        <v>5398568543.6349201</v>
      </c>
      <c r="I47">
        <f t="shared" si="3"/>
        <v>5.1016862320323693E-4</v>
      </c>
      <c r="J47">
        <f t="shared" si="4"/>
        <v>-0.70328948828087945</v>
      </c>
    </row>
    <row r="48" spans="1:10" x14ac:dyDescent="0.25">
      <c r="A48" t="s">
        <v>46</v>
      </c>
      <c r="B48">
        <f>('CON Score and Page Rank'!FA32-'MIN and MAX'!B$33)/('MIN and MAX'!F$33-'MIN and MAX'!B$33)</f>
        <v>8.575224642492222E-3</v>
      </c>
      <c r="C48">
        <f>('CON Score and Page Rank'!FB32-'MIN and MAX'!C$33)/('MIN and MAX'!G$33-'MIN and MAX'!C$33)</f>
        <v>3.049244336197858E-2</v>
      </c>
      <c r="D48">
        <f>('CON Score and Page Rank'!FC32-'MIN and MAX'!D$33)/('MIN and MAX'!H$33-'MIN and MAX'!D$33)</f>
        <v>0.96586345381526106</v>
      </c>
      <c r="E48">
        <f t="shared" si="0"/>
        <v>2.1917218719486358E-2</v>
      </c>
      <c r="F48">
        <f t="shared" si="1"/>
        <v>0.70371495213784219</v>
      </c>
      <c r="G48">
        <f t="shared" si="2"/>
        <v>0.95728822917276879</v>
      </c>
      <c r="H48" s="3">
        <f>IFERROR(VLOOKUP(A48,'GDP Data'!A$2:Q$144,3,FALSE),"Not Found")</f>
        <v>8976196808.5106392</v>
      </c>
      <c r="I48">
        <f t="shared" si="3"/>
        <v>8.4825707599811551E-4</v>
      </c>
      <c r="J48">
        <f t="shared" si="4"/>
        <v>-0.70286669506184407</v>
      </c>
    </row>
    <row r="49" spans="1:10" x14ac:dyDescent="0.25">
      <c r="A49" t="s">
        <v>126</v>
      </c>
      <c r="B49">
        <f>('CON Score and Page Rank'!FA113-'MIN and MAX'!B$33)/('MIN and MAX'!F$33-'MIN and MAX'!B$33)</f>
        <v>3.866909204855937E-4</v>
      </c>
      <c r="C49">
        <f>('CON Score and Page Rank'!FB113-'MIN and MAX'!C$33)/('MIN and MAX'!G$33-'MIN and MAX'!C$33)</f>
        <v>2.2180319851962806E-2</v>
      </c>
      <c r="D49">
        <f>('CON Score and Page Rank'!FC113-'MIN and MAX'!D$33)/('MIN and MAX'!H$33-'MIN and MAX'!D$33)</f>
        <v>0.59789156626506024</v>
      </c>
      <c r="E49">
        <f t="shared" si="0"/>
        <v>2.1793628931477214E-2</v>
      </c>
      <c r="F49">
        <f t="shared" si="1"/>
        <v>0.70360193492401679</v>
      </c>
      <c r="G49">
        <f t="shared" si="2"/>
        <v>0.59750487534457464</v>
      </c>
      <c r="H49" s="3">
        <f>IFERROR(VLOOKUP(A49,'GDP Data'!A$2:Q$144,3,FALSE),"Not Found")</f>
        <v>4094480988.1193099</v>
      </c>
      <c r="I49">
        <f t="shared" si="3"/>
        <v>3.8693140812364173E-4</v>
      </c>
      <c r="J49">
        <f t="shared" si="4"/>
        <v>-0.70321500351589317</v>
      </c>
    </row>
    <row r="50" spans="1:10" x14ac:dyDescent="0.25">
      <c r="A50" t="s">
        <v>203</v>
      </c>
      <c r="B50">
        <f>('CON Score and Page Rank'!FA189-'MIN and MAX'!B$33)/('MIN and MAX'!F$33-'MIN and MAX'!B$33)</f>
        <v>8.7112565285743428E-4</v>
      </c>
      <c r="C50">
        <f>('CON Score and Page Rank'!FB189-'MIN and MAX'!C$33)/('MIN and MAX'!G$33-'MIN and MAX'!C$33)</f>
        <v>2.2654856237282136E-2</v>
      </c>
      <c r="D50">
        <f>('CON Score and Page Rank'!FC189-'MIN and MAX'!D$33)/('MIN and MAX'!H$33-'MIN and MAX'!D$33)</f>
        <v>0.85441767068273089</v>
      </c>
      <c r="E50">
        <f t="shared" si="0"/>
        <v>2.1783730584424701E-2</v>
      </c>
      <c r="F50">
        <f t="shared" si="1"/>
        <v>0.70359288333793224</v>
      </c>
      <c r="G50">
        <f t="shared" si="2"/>
        <v>0.85354654502987348</v>
      </c>
      <c r="H50" s="3">
        <f>IFERROR(VLOOKUP(A50,'GDP Data'!A$2:Q$144,3,FALSE),"Not Found")</f>
        <v>15976174336.972099</v>
      </c>
      <c r="I50">
        <f t="shared" si="3"/>
        <v>1.5097600039102375E-3</v>
      </c>
      <c r="J50">
        <f t="shared" si="4"/>
        <v>-0.70208312333402201</v>
      </c>
    </row>
    <row r="51" spans="1:10" x14ac:dyDescent="0.25">
      <c r="A51" t="s">
        <v>28</v>
      </c>
      <c r="B51">
        <f>('CON Score and Page Rank'!FA15-'MIN and MAX'!B$33)/('MIN and MAX'!F$33-'MIN and MAX'!B$33)</f>
        <v>1.0519169603117504E-2</v>
      </c>
      <c r="C51">
        <f>('CON Score and Page Rank'!FB15-'MIN and MAX'!C$33)/('MIN and MAX'!G$33-'MIN and MAX'!C$33)</f>
        <v>3.2302178684308562E-2</v>
      </c>
      <c r="D51">
        <f>('CON Score and Page Rank'!FC15-'MIN and MAX'!D$33)/('MIN and MAX'!H$33-'MIN and MAX'!D$33)</f>
        <v>0.9643574297188755</v>
      </c>
      <c r="E51">
        <f t="shared" si="0"/>
        <v>2.178300908119106E-2</v>
      </c>
      <c r="F51">
        <f t="shared" si="1"/>
        <v>0.70359222355619333</v>
      </c>
      <c r="G51">
        <f t="shared" si="2"/>
        <v>0.95383826011575801</v>
      </c>
      <c r="H51" s="3">
        <f>IFERROR(VLOOKUP(A51,'GDP Data'!A$2:Q$144,3,FALSE),"Not Found")</f>
        <v>8234846804.6058197</v>
      </c>
      <c r="I51">
        <f t="shared" si="3"/>
        <v>7.7819896564036858E-4</v>
      </c>
      <c r="J51">
        <f t="shared" si="4"/>
        <v>-0.70281402459055298</v>
      </c>
    </row>
    <row r="52" spans="1:10" x14ac:dyDescent="0.25">
      <c r="A52" t="s">
        <v>177</v>
      </c>
      <c r="B52">
        <f>('CON Score and Page Rank'!FA163-'MIN and MAX'!B$33)/('MIN and MAX'!F$33-'MIN and MAX'!B$33)</f>
        <v>2.922784748612647E-3</v>
      </c>
      <c r="C52">
        <f>('CON Score and Page Rank'!FB163-'MIN and MAX'!C$33)/('MIN and MAX'!G$33-'MIN and MAX'!C$33)</f>
        <v>2.4662026547191723E-2</v>
      </c>
      <c r="D52">
        <f>('CON Score and Page Rank'!FC163-'MIN and MAX'!D$33)/('MIN and MAX'!H$33-'MIN and MAX'!D$33)</f>
        <v>0.81827309236947787</v>
      </c>
      <c r="E52">
        <f t="shared" si="0"/>
        <v>2.1739241798579077E-2</v>
      </c>
      <c r="F52">
        <f t="shared" si="1"/>
        <v>0.70355220037614596</v>
      </c>
      <c r="G52">
        <f t="shared" si="2"/>
        <v>0.81535030762086524</v>
      </c>
      <c r="H52" s="3">
        <f>IFERROR(VLOOKUP(A52,'GDP Data'!A$2:Q$144,3,FALSE),"Not Found")</f>
        <v>5800774707.1742296</v>
      </c>
      <c r="I52">
        <f t="shared" si="3"/>
        <v>5.4817739590625912E-4</v>
      </c>
      <c r="J52">
        <f t="shared" si="4"/>
        <v>-0.70300402298023967</v>
      </c>
    </row>
    <row r="53" spans="1:10" x14ac:dyDescent="0.25">
      <c r="A53" t="s">
        <v>176</v>
      </c>
      <c r="B53">
        <f>('CON Score and Page Rank'!FA162-'MIN and MAX'!B$33)/('MIN and MAX'!F$33-'MIN and MAX'!B$33)</f>
        <v>9.5877858278212212E-4</v>
      </c>
      <c r="C53">
        <f>('CON Score and Page Rank'!FB162-'MIN and MAX'!C$33)/('MIN and MAX'!G$33-'MIN and MAX'!C$33)</f>
        <v>2.2674280597761141E-2</v>
      </c>
      <c r="D53">
        <f>('CON Score and Page Rank'!FC162-'MIN and MAX'!D$33)/('MIN and MAX'!H$33-'MIN and MAX'!D$33)</f>
        <v>0.85441767068273089</v>
      </c>
      <c r="E53">
        <f t="shared" si="0"/>
        <v>2.1715502014979019E-2</v>
      </c>
      <c r="F53">
        <f t="shared" si="1"/>
        <v>0.70353049142880886</v>
      </c>
      <c r="G53">
        <f t="shared" si="2"/>
        <v>0.85345889209994874</v>
      </c>
      <c r="H53" s="3">
        <f>IFERROR(VLOOKUP(A53,'GDP Data'!A$2:Q$144,3,FALSE),"Not Found")</f>
        <v>12354820143.884899</v>
      </c>
      <c r="I53">
        <f t="shared" si="3"/>
        <v>1.1675394193449407E-3</v>
      </c>
      <c r="J53">
        <f t="shared" si="4"/>
        <v>-0.70236295200946397</v>
      </c>
    </row>
    <row r="54" spans="1:10" x14ac:dyDescent="0.25">
      <c r="A54" t="s">
        <v>47</v>
      </c>
      <c r="B54">
        <f>('CON Score and Page Rank'!FA33-'MIN and MAX'!B$33)/('MIN and MAX'!F$33-'MIN and MAX'!B$33)</f>
        <v>1.9791000510249001E-3</v>
      </c>
      <c r="C54">
        <f>('CON Score and Page Rank'!FB33-'MIN and MAX'!C$33)/('MIN and MAX'!G$33-'MIN and MAX'!C$33)</f>
        <v>2.3627651154512534E-2</v>
      </c>
      <c r="D54">
        <f>('CON Score and Page Rank'!FC33-'MIN and MAX'!D$33)/('MIN and MAX'!H$33-'MIN and MAX'!D$33)</f>
        <v>0.8393574297188755</v>
      </c>
      <c r="E54">
        <f t="shared" si="0"/>
        <v>2.1648551103487634E-2</v>
      </c>
      <c r="F54">
        <f t="shared" si="1"/>
        <v>0.70346926787950348</v>
      </c>
      <c r="G54">
        <f t="shared" si="2"/>
        <v>0.83737832966785064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92</v>
      </c>
      <c r="B55">
        <f>('CON Score and Page Rank'!FA79-'MIN and MAX'!B$33)/('MIN and MAX'!F$33-'MIN and MAX'!B$33)</f>
        <v>3.4073518009513507E-3</v>
      </c>
      <c r="C55">
        <f>('CON Score and Page Rank'!FB79-'MIN and MAX'!C$33)/('MIN and MAX'!G$33-'MIN and MAX'!C$33)</f>
        <v>2.4957790713220022E-2</v>
      </c>
      <c r="D55">
        <f>('CON Score and Page Rank'!FC79-'MIN and MAX'!D$33)/('MIN and MAX'!H$33-'MIN and MAX'!D$33)</f>
        <v>0.91415662650602414</v>
      </c>
      <c r="E55">
        <f t="shared" si="0"/>
        <v>2.1550438912268672E-2</v>
      </c>
      <c r="F55">
        <f t="shared" si="1"/>
        <v>0.70337954876377007</v>
      </c>
      <c r="G55">
        <f t="shared" si="2"/>
        <v>0.91074927470507283</v>
      </c>
      <c r="H55" s="3">
        <f>IFERROR(VLOOKUP(A55,'GDP Data'!A$2:Q$144,3,FALSE),"Not Found")</f>
        <v>34887512226.9319</v>
      </c>
      <c r="I55">
        <f t="shared" si="3"/>
        <v>3.2968950817129001E-3</v>
      </c>
      <c r="J55">
        <f t="shared" si="4"/>
        <v>-0.70008265368205713</v>
      </c>
    </row>
    <row r="56" spans="1:10" x14ac:dyDescent="0.25">
      <c r="A56" t="s">
        <v>185</v>
      </c>
      <c r="B56">
        <f>('CON Score and Page Rank'!FA171-'MIN and MAX'!B$33)/('MIN and MAX'!F$33-'MIN and MAX'!B$33)</f>
        <v>7.974356661671891E-3</v>
      </c>
      <c r="C56">
        <f>('CON Score and Page Rank'!FB171-'MIN and MAX'!C$33)/('MIN and MAX'!G$33-'MIN and MAX'!C$33)</f>
        <v>2.9504102940968269E-2</v>
      </c>
      <c r="D56">
        <f>('CON Score and Page Rank'!FC171-'MIN and MAX'!D$33)/('MIN and MAX'!H$33-'MIN and MAX'!D$33)</f>
        <v>0.93022088353413657</v>
      </c>
      <c r="E56">
        <f t="shared" si="0"/>
        <v>2.152974627929638E-2</v>
      </c>
      <c r="F56">
        <f t="shared" si="1"/>
        <v>0.70336062629644558</v>
      </c>
      <c r="G56">
        <f t="shared" si="2"/>
        <v>0.92224652687246467</v>
      </c>
      <c r="H56" s="3">
        <f>IFERROR(VLOOKUP(A56,'GDP Data'!A$2:Q$144,3,FALSE),"Not Found")</f>
        <v>12237388001.7264</v>
      </c>
      <c r="I56">
        <f t="shared" si="3"/>
        <v>1.156441997167085E-3</v>
      </c>
      <c r="J56">
        <f t="shared" si="4"/>
        <v>-0.70220418429927844</v>
      </c>
    </row>
    <row r="57" spans="1:10" x14ac:dyDescent="0.25">
      <c r="A57" t="s">
        <v>138</v>
      </c>
      <c r="B57">
        <f>('CON Score and Page Rank'!FA125-'MIN and MAX'!B$33)/('MIN and MAX'!F$33-'MIN and MAX'!B$33)</f>
        <v>9.8462429019313788E-4</v>
      </c>
      <c r="C57">
        <f>('CON Score and Page Rank'!FB125-'MIN and MAX'!C$33)/('MIN and MAX'!G$33-'MIN and MAX'!C$33)</f>
        <v>2.2467947119764679E-2</v>
      </c>
      <c r="D57">
        <f>('CON Score and Page Rank'!FC125-'MIN and MAX'!D$33)/('MIN and MAX'!H$33-'MIN and MAX'!D$33)</f>
        <v>0.72590361445783136</v>
      </c>
      <c r="E57">
        <f t="shared" si="0"/>
        <v>2.1483322829571543E-2</v>
      </c>
      <c r="F57">
        <f t="shared" si="1"/>
        <v>0.70331817417294429</v>
      </c>
      <c r="G57">
        <f t="shared" si="2"/>
        <v>0.72491899016763817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44</v>
      </c>
      <c r="B58">
        <f>('CON Score and Page Rank'!FA30-'MIN and MAX'!B$33)/('MIN and MAX'!F$33-'MIN and MAX'!B$33)</f>
        <v>3.0593725052525245E-4</v>
      </c>
      <c r="C58">
        <f>('CON Score and Page Rank'!FB30-'MIN and MAX'!C$33)/('MIN and MAX'!G$33-'MIN and MAX'!C$33)</f>
        <v>2.1786611063203967E-2</v>
      </c>
      <c r="D58">
        <f>('CON Score and Page Rank'!FC30-'MIN and MAX'!D$33)/('MIN and MAX'!H$33-'MIN and MAX'!D$33)</f>
        <v>0.74447791164658639</v>
      </c>
      <c r="E58">
        <f t="shared" si="0"/>
        <v>2.1480673812678715E-2</v>
      </c>
      <c r="F58">
        <f t="shared" si="1"/>
        <v>0.70331575176803995</v>
      </c>
      <c r="G58">
        <f t="shared" si="2"/>
        <v>0.74417197439606109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89</v>
      </c>
      <c r="B59">
        <f>('CON Score and Page Rank'!FA76-'MIN and MAX'!B$33)/('MIN and MAX'!F$33-'MIN and MAX'!B$33)</f>
        <v>3.8205064527825606E-3</v>
      </c>
      <c r="C59">
        <f>('CON Score and Page Rank'!FB76-'MIN and MAX'!C$33)/('MIN and MAX'!G$33-'MIN and MAX'!C$33)</f>
        <v>2.5265760763676957E-2</v>
      </c>
      <c r="D59">
        <f>('CON Score and Page Rank'!FC76-'MIN and MAX'!D$33)/('MIN and MAX'!H$33-'MIN and MAX'!D$33)</f>
        <v>0.91415662650602414</v>
      </c>
      <c r="E59">
        <f t="shared" si="0"/>
        <v>2.1445254310894397E-2</v>
      </c>
      <c r="F59">
        <f t="shared" si="1"/>
        <v>0.70328336225211618</v>
      </c>
      <c r="G59">
        <f t="shared" si="2"/>
        <v>0.9103361200532416</v>
      </c>
      <c r="H59" s="3">
        <f>IFERROR(VLOOKUP(A59,'GDP Data'!A$2:Q$144,3,FALSE),"Not Found")</f>
        <v>130816321183.15601</v>
      </c>
      <c r="I59">
        <f t="shared" si="3"/>
        <v>1.2362236754261416E-2</v>
      </c>
      <c r="J59">
        <f t="shared" si="4"/>
        <v>-0.69092112549785478</v>
      </c>
    </row>
    <row r="60" spans="1:10" x14ac:dyDescent="0.25">
      <c r="A60" t="s">
        <v>87</v>
      </c>
      <c r="B60">
        <f>('CON Score and Page Rank'!FA74-'MIN and MAX'!B$33)/('MIN and MAX'!F$33-'MIN and MAX'!B$33)</f>
        <v>5.5248461418713176E-3</v>
      </c>
      <c r="C60">
        <f>('CON Score and Page Rank'!FB74-'MIN and MAX'!C$33)/('MIN and MAX'!G$33-'MIN and MAX'!C$33)</f>
        <v>2.6953964663110608E-2</v>
      </c>
      <c r="D60">
        <f>('CON Score and Page Rank'!FC74-'MIN and MAX'!D$33)/('MIN and MAX'!H$33-'MIN and MAX'!D$33)</f>
        <v>0.83433734939759041</v>
      </c>
      <c r="E60">
        <f t="shared" si="0"/>
        <v>2.1429118521239292E-2</v>
      </c>
      <c r="F60">
        <f t="shared" si="1"/>
        <v>0.70326860680978498</v>
      </c>
      <c r="G60">
        <f t="shared" si="2"/>
        <v>0.82881250325571909</v>
      </c>
      <c r="H60" s="3">
        <f>IFERROR(VLOOKUP(A60,'GDP Data'!A$2:Q$144,3,FALSE),"Not Found")</f>
        <v>126878750295.944</v>
      </c>
      <c r="I60">
        <f t="shared" si="3"/>
        <v>1.1990133463906316E-2</v>
      </c>
      <c r="J60">
        <f t="shared" si="4"/>
        <v>-0.69127847334587866</v>
      </c>
    </row>
    <row r="61" spans="1:10" x14ac:dyDescent="0.25">
      <c r="A61" t="s">
        <v>110</v>
      </c>
      <c r="B61">
        <f>('CON Score and Page Rank'!FA97-'MIN and MAX'!B$33)/('MIN and MAX'!F$33-'MIN and MAX'!B$33)</f>
        <v>9.4033084947373613E-3</v>
      </c>
      <c r="C61">
        <f>('CON Score and Page Rank'!FB97-'MIN and MAX'!C$33)/('MIN and MAX'!G$33-'MIN and MAX'!C$33)</f>
        <v>3.0729370503128427E-2</v>
      </c>
      <c r="D61">
        <f>('CON Score and Page Rank'!FC97-'MIN and MAX'!D$33)/('MIN and MAX'!H$33-'MIN and MAX'!D$33)</f>
        <v>0.9081325301204819</v>
      </c>
      <c r="E61">
        <f t="shared" si="0"/>
        <v>2.1326062008391065E-2</v>
      </c>
      <c r="F61">
        <f t="shared" si="1"/>
        <v>0.70317436633784725</v>
      </c>
      <c r="G61">
        <f t="shared" si="2"/>
        <v>0.89872922162574453</v>
      </c>
      <c r="H61" s="3">
        <f>IFERROR(VLOOKUP(A61,'GDP Data'!A$2:Q$144,3,FALSE),"Not Found")</f>
        <v>184137469733.33301</v>
      </c>
      <c r="I61">
        <f t="shared" si="3"/>
        <v>1.7401123770993284E-2</v>
      </c>
      <c r="J61">
        <f t="shared" si="4"/>
        <v>-0.68577324256685401</v>
      </c>
    </row>
    <row r="62" spans="1:10" x14ac:dyDescent="0.25">
      <c r="A62" t="s">
        <v>211</v>
      </c>
      <c r="B62">
        <f>('CON Score and Page Rank'!FA197-'MIN and MAX'!B$33)/('MIN and MAX'!F$33-'MIN and MAX'!B$33)</f>
        <v>8.4023253340657022E-4</v>
      </c>
      <c r="C62">
        <f>('CON Score and Page Rank'!FB197-'MIN and MAX'!C$33)/('MIN and MAX'!G$33-'MIN and MAX'!C$33)</f>
        <v>2.2117344019313204E-2</v>
      </c>
      <c r="D62">
        <f>('CON Score and Page Rank'!FC197-'MIN and MAX'!D$33)/('MIN and MAX'!H$33-'MIN and MAX'!D$33)</f>
        <v>0.74799196787148592</v>
      </c>
      <c r="E62">
        <f t="shared" si="0"/>
        <v>2.1277111485906636E-2</v>
      </c>
      <c r="F62">
        <f t="shared" si="1"/>
        <v>0.70312960332177943</v>
      </c>
      <c r="G62">
        <f t="shared" si="2"/>
        <v>0.74715173533807933</v>
      </c>
      <c r="H62" s="3">
        <f>IFERROR(VLOOKUP(A62,'GDP Data'!A$2:Q$144,3,FALSE),"Not Found")</f>
        <v>18405203853.1036</v>
      </c>
      <c r="I62">
        <f t="shared" si="3"/>
        <v>1.7393050460725538E-3</v>
      </c>
      <c r="J62">
        <f t="shared" si="4"/>
        <v>-0.70139029827570687</v>
      </c>
    </row>
    <row r="63" spans="1:10" x14ac:dyDescent="0.25">
      <c r="A63" t="s">
        <v>56</v>
      </c>
      <c r="B63">
        <f>('CON Score and Page Rank'!FA42-'MIN and MAX'!B$33)/('MIN and MAX'!F$33-'MIN and MAX'!B$33)</f>
        <v>1.4664845306456373E-3</v>
      </c>
      <c r="C63">
        <f>('CON Score and Page Rank'!FB42-'MIN and MAX'!C$33)/('MIN and MAX'!G$33-'MIN and MAX'!C$33)</f>
        <v>2.2642525748207395E-2</v>
      </c>
      <c r="D63">
        <f>('CON Score and Page Rank'!FC42-'MIN and MAX'!D$33)/('MIN and MAX'!H$33-'MIN and MAX'!D$33)</f>
        <v>0.78363453815261042</v>
      </c>
      <c r="E63">
        <f t="shared" si="0"/>
        <v>2.117604121756176E-2</v>
      </c>
      <c r="F63">
        <f t="shared" si="1"/>
        <v>0.70303717917968067</v>
      </c>
      <c r="G63">
        <f t="shared" si="2"/>
        <v>0.78216805362196473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226</v>
      </c>
      <c r="B64">
        <f>('CON Score and Page Rank'!FA212-'MIN and MAX'!B$33)/('MIN and MAX'!F$33-'MIN and MAX'!B$33)</f>
        <v>9.7958050766866964E-3</v>
      </c>
      <c r="C64">
        <f>('CON Score and Page Rank'!FB212-'MIN and MAX'!C$33)/('MIN and MAX'!G$33-'MIN and MAX'!C$33)</f>
        <v>3.0847611718860725E-2</v>
      </c>
      <c r="D64">
        <f>('CON Score and Page Rank'!FC212-'MIN and MAX'!D$33)/('MIN and MAX'!H$33-'MIN and MAX'!D$33)</f>
        <v>0.96586345381526106</v>
      </c>
      <c r="E64">
        <f t="shared" si="0"/>
        <v>2.1051806642174029E-2</v>
      </c>
      <c r="F64">
        <f t="shared" si="1"/>
        <v>0.70292357233726055</v>
      </c>
      <c r="G64">
        <f t="shared" si="2"/>
        <v>0.95606764873857442</v>
      </c>
      <c r="H64" s="3">
        <f>IFERROR(VLOOKUP(A64,'GDP Data'!A$2:Q$144,3,FALSE),"Not Found")</f>
        <v>122903960204.505</v>
      </c>
      <c r="I64">
        <f t="shared" si="3"/>
        <v>1.1614512931892852E-2</v>
      </c>
      <c r="J64">
        <f t="shared" si="4"/>
        <v>-0.69130905940536769</v>
      </c>
    </row>
    <row r="65" spans="1:10" x14ac:dyDescent="0.25">
      <c r="A65" t="s">
        <v>182</v>
      </c>
      <c r="B65">
        <f>('CON Score and Page Rank'!FA168-'MIN and MAX'!B$33)/('MIN and MAX'!F$33-'MIN and MAX'!B$33)</f>
        <v>8.5658015197568257E-3</v>
      </c>
      <c r="C65">
        <f>('CON Score and Page Rank'!FB168-'MIN and MAX'!C$33)/('MIN and MAX'!G$33-'MIN and MAX'!C$33)</f>
        <v>2.9574671063606568E-2</v>
      </c>
      <c r="D65">
        <f>('CON Score and Page Rank'!FC168-'MIN and MAX'!D$33)/('MIN and MAX'!H$33-'MIN and MAX'!D$33)</f>
        <v>0.8724899598393574</v>
      </c>
      <c r="E65">
        <f t="shared" si="0"/>
        <v>2.1008869543849742E-2</v>
      </c>
      <c r="F65">
        <f t="shared" si="1"/>
        <v>0.70288430832280979</v>
      </c>
      <c r="G65">
        <f t="shared" si="2"/>
        <v>0.86392415831960057</v>
      </c>
      <c r="H65" s="3">
        <f>IFERROR(VLOOKUP(A65,'GDP Data'!A$2:Q$144,3,FALSE),"Not Found")</f>
        <v>6254649538.98487</v>
      </c>
      <c r="I65">
        <f t="shared" si="3"/>
        <v>5.9106889504716435E-4</v>
      </c>
      <c r="J65">
        <f t="shared" si="4"/>
        <v>-0.70229323942776267</v>
      </c>
    </row>
    <row r="66" spans="1:10" x14ac:dyDescent="0.25">
      <c r="A66" t="s">
        <v>218</v>
      </c>
      <c r="B66">
        <f>('CON Score and Page Rank'!FA204-'MIN and MAX'!B$33)/('MIN and MAX'!F$33-'MIN and MAX'!B$33)</f>
        <v>4.3192444763512274E-4</v>
      </c>
      <c r="C66">
        <f>('CON Score and Page Rank'!FB204-'MIN and MAX'!C$33)/('MIN and MAX'!G$33-'MIN and MAX'!C$33)</f>
        <v>2.1415379448753772E-2</v>
      </c>
      <c r="D66">
        <f>('CON Score and Page Rank'!FC204-'MIN and MAX'!D$33)/('MIN and MAX'!H$33-'MIN and MAX'!D$33)</f>
        <v>0.67720883534136544</v>
      </c>
      <c r="E66">
        <f t="shared" si="0"/>
        <v>2.0983455001118648E-2</v>
      </c>
      <c r="F66">
        <f t="shared" si="1"/>
        <v>0.70286106788477376</v>
      </c>
      <c r="G66">
        <f t="shared" si="2"/>
        <v>0.67677691089373038</v>
      </c>
      <c r="H66" s="3">
        <f>IFERROR(VLOOKUP(A66,'GDP Data'!A$2:Q$144,3,FALSE),"Not Found")</f>
        <v>8495806432.1846704</v>
      </c>
      <c r="I66">
        <f t="shared" si="3"/>
        <v>8.0285983876580112E-4</v>
      </c>
      <c r="J66">
        <f t="shared" si="4"/>
        <v>-0.70205820804600794</v>
      </c>
    </row>
    <row r="67" spans="1:10" x14ac:dyDescent="0.25">
      <c r="A67" t="s">
        <v>102</v>
      </c>
      <c r="B67">
        <f>('CON Score and Page Rank'!FA89-'MIN and MAX'!B$33)/('MIN and MAX'!F$33-'MIN and MAX'!B$33)</f>
        <v>1.8831686942259935E-4</v>
      </c>
      <c r="C67">
        <f>('CON Score and Page Rank'!FB89-'MIN and MAX'!C$33)/('MIN and MAX'!G$33-'MIN and MAX'!C$33)</f>
        <v>2.1147330148882572E-2</v>
      </c>
      <c r="D67">
        <f>('CON Score and Page Rank'!FC89-'MIN and MAX'!D$33)/('MIN and MAX'!H$33-'MIN and MAX'!D$33)</f>
        <v>0.73594377510040165</v>
      </c>
      <c r="E67">
        <f t="shared" ref="E67:E130" si="5">C67-B67</f>
        <v>2.0959013279459971E-2</v>
      </c>
      <c r="F67">
        <f t="shared" ref="F67:F130" si="6">(E67-MIN(E$3:E$220))/(MAX(E$3:E$220)-MIN(E$3:E$220))</f>
        <v>0.70283871704715639</v>
      </c>
      <c r="G67">
        <f t="shared" ref="G67:G130" si="7">D67-B67</f>
        <v>0.7357554582309791</v>
      </c>
      <c r="H67" s="3">
        <f>IFERROR(VLOOKUP(A67,'GDP Data'!A$2:Q$144,3,FALSE),"Not Found")</f>
        <v>3557333364.30795</v>
      </c>
      <c r="I67">
        <f t="shared" ref="I67:I130" si="8">IFERROR((H67-MIN(H$3:H$220))/(MAX(H$3:H$220)-MIN(H$3:H$220)),"No Value")</f>
        <v>3.3617057004558702E-4</v>
      </c>
      <c r="J67">
        <f t="shared" ref="J67:J130" si="9">IFERROR(I67-F67,"No Value")</f>
        <v>-0.70250254647711086</v>
      </c>
    </row>
    <row r="68" spans="1:10" x14ac:dyDescent="0.25">
      <c r="A68" t="s">
        <v>159</v>
      </c>
      <c r="B68">
        <f>('CON Score and Page Rank'!FA145-'MIN and MAX'!B$33)/('MIN and MAX'!F$33-'MIN and MAX'!B$33)</f>
        <v>9.8806841249210635E-5</v>
      </c>
      <c r="C68">
        <f>('CON Score and Page Rank'!FB145-'MIN and MAX'!C$33)/('MIN and MAX'!G$33-'MIN and MAX'!C$33)</f>
        <v>2.1052558647915845E-2</v>
      </c>
      <c r="D68">
        <f>('CON Score and Page Rank'!FC145-'MIN and MAX'!D$33)/('MIN and MAX'!H$33-'MIN and MAX'!D$33)</f>
        <v>0.55421686746987953</v>
      </c>
      <c r="E68">
        <f t="shared" si="5"/>
        <v>2.0953751806666636E-2</v>
      </c>
      <c r="F68">
        <f t="shared" si="6"/>
        <v>0.70283390567070447</v>
      </c>
      <c r="G68">
        <f t="shared" si="7"/>
        <v>0.55411806062863034</v>
      </c>
      <c r="H68" s="3">
        <f>IFERROR(VLOOKUP(A68,'GDP Data'!A$2:Q$144,3,FALSE),"Not Found")</f>
        <v>3081024212.4292402</v>
      </c>
      <c r="I68">
        <f t="shared" si="8"/>
        <v>2.9115901146871853E-4</v>
      </c>
      <c r="J68">
        <f t="shared" si="9"/>
        <v>-0.70254274665923577</v>
      </c>
    </row>
    <row r="69" spans="1:10" x14ac:dyDescent="0.25">
      <c r="A69" t="s">
        <v>221</v>
      </c>
      <c r="B69">
        <f>('CON Score and Page Rank'!FA207-'MIN and MAX'!B$33)/('MIN and MAX'!F$33-'MIN and MAX'!B$33)</f>
        <v>2.7048005589618381E-4</v>
      </c>
      <c r="C69">
        <f>('CON Score and Page Rank'!FB207-'MIN and MAX'!C$33)/('MIN and MAX'!G$33-'MIN and MAX'!C$33)</f>
        <v>2.1187028544625681E-2</v>
      </c>
      <c r="D69">
        <f>('CON Score and Page Rank'!FC207-'MIN and MAX'!D$33)/('MIN and MAX'!H$33-'MIN and MAX'!D$33)</f>
        <v>0.69277108433734935</v>
      </c>
      <c r="E69">
        <f t="shared" si="5"/>
        <v>2.0916548488729498E-2</v>
      </c>
      <c r="F69">
        <f t="shared" si="6"/>
        <v>0.70279988493641865</v>
      </c>
      <c r="G69">
        <f t="shared" si="7"/>
        <v>0.69250060428145321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184</v>
      </c>
      <c r="B70">
        <f>('CON Score and Page Rank'!FA170-'MIN and MAX'!B$33)/('MIN and MAX'!F$33-'MIN and MAX'!B$33)</f>
        <v>9.0716589665857158E-3</v>
      </c>
      <c r="C70">
        <f>('CON Score and Page Rank'!FB170-'MIN and MAX'!C$33)/('MIN and MAX'!G$33-'MIN and MAX'!C$33)</f>
        <v>2.9984898561398542E-2</v>
      </c>
      <c r="D70">
        <f>('CON Score and Page Rank'!FC170-'MIN and MAX'!D$33)/('MIN and MAX'!H$33-'MIN and MAX'!D$33)</f>
        <v>0.93022088353413657</v>
      </c>
      <c r="E70">
        <f t="shared" si="5"/>
        <v>2.0913239594812824E-2</v>
      </c>
      <c r="F70">
        <f t="shared" si="6"/>
        <v>0.70279685910412837</v>
      </c>
      <c r="G70">
        <f t="shared" si="7"/>
        <v>0.92114922456755088</v>
      </c>
      <c r="H70" s="3">
        <f>IFERROR(VLOOKUP(A70,'GDP Data'!A$2:Q$144,3,FALSE),"Not Found")</f>
        <v>8362398701.5894299</v>
      </c>
      <c r="I70">
        <f t="shared" si="8"/>
        <v>7.9025271195202985E-4</v>
      </c>
      <c r="J70">
        <f t="shared" si="9"/>
        <v>-0.70200660639217638</v>
      </c>
    </row>
    <row r="71" spans="1:10" x14ac:dyDescent="0.25">
      <c r="A71" t="s">
        <v>119</v>
      </c>
      <c r="B71">
        <f>('CON Score and Page Rank'!FA106-'MIN and MAX'!B$33)/('MIN and MAX'!F$33-'MIN and MAX'!B$33)</f>
        <v>8.8954569010940934E-5</v>
      </c>
      <c r="C71">
        <f>('CON Score and Page Rank'!FB106-'MIN and MAX'!C$33)/('MIN and MAX'!G$33-'MIN and MAX'!C$33)</f>
        <v>2.0942843182840065E-2</v>
      </c>
      <c r="D71">
        <f>('CON Score and Page Rank'!FC106-'MIN and MAX'!D$33)/('MIN and MAX'!H$33-'MIN and MAX'!D$33)</f>
        <v>0.67720883534136544</v>
      </c>
      <c r="E71">
        <f t="shared" si="5"/>
        <v>2.0853888613829124E-2</v>
      </c>
      <c r="F71">
        <f t="shared" si="6"/>
        <v>0.70274258534400114</v>
      </c>
      <c r="G71">
        <f t="shared" si="7"/>
        <v>0.67711988077235452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193</v>
      </c>
      <c r="B72">
        <f>('CON Score and Page Rank'!FA21-'MIN and MAX'!B$33)/('MIN and MAX'!F$33-'MIN and MAX'!B$33)</f>
        <v>9.3118688500570847E-3</v>
      </c>
      <c r="C72">
        <f>('CON Score and Page Rank'!FB21-'MIN and MAX'!C$33)/('MIN and MAX'!G$33-'MIN and MAX'!C$33)</f>
        <v>3.0072742688548475E-2</v>
      </c>
      <c r="D72">
        <f>('CON Score and Page Rank'!FC21-'MIN and MAX'!D$33)/('MIN and MAX'!H$33-'MIN and MAX'!D$33)</f>
        <v>0.93022088353413657</v>
      </c>
      <c r="E72">
        <f t="shared" si="5"/>
        <v>2.076087383849139E-2</v>
      </c>
      <c r="F72">
        <f t="shared" si="6"/>
        <v>0.70265752758216993</v>
      </c>
      <c r="G72">
        <f t="shared" si="7"/>
        <v>0.92090901468407949</v>
      </c>
      <c r="H72" s="3">
        <f>IFERROR(VLOOKUP(A72,'GDP Data'!A$2:Q$144,3,FALSE),"Not Found")</f>
        <v>20876309970.384998</v>
      </c>
      <c r="I72">
        <f t="shared" si="8"/>
        <v>1.9728263574077466E-3</v>
      </c>
      <c r="J72">
        <f t="shared" si="9"/>
        <v>-0.70068470122476223</v>
      </c>
    </row>
    <row r="73" spans="1:10" x14ac:dyDescent="0.25">
      <c r="A73" t="s">
        <v>64</v>
      </c>
      <c r="B73">
        <f>('CON Score and Page Rank'!FA51-'MIN and MAX'!B$33)/('MIN and MAX'!F$33-'MIN and MAX'!B$33)</f>
        <v>1.6814450287886244E-3</v>
      </c>
      <c r="C73">
        <f>('CON Score and Page Rank'!FB51-'MIN and MAX'!C$33)/('MIN and MAX'!G$33-'MIN and MAX'!C$33)</f>
        <v>2.2434129848482254E-2</v>
      </c>
      <c r="D73">
        <f>('CON Score and Page Rank'!FC51-'MIN and MAX'!D$33)/('MIN and MAX'!H$33-'MIN and MAX'!D$33)</f>
        <v>0.80220883534136544</v>
      </c>
      <c r="E73">
        <f t="shared" si="5"/>
        <v>2.0752684819693629E-2</v>
      </c>
      <c r="F73">
        <f t="shared" si="6"/>
        <v>0.70265003909866819</v>
      </c>
      <c r="G73">
        <f t="shared" si="7"/>
        <v>0.8005273903125768</v>
      </c>
      <c r="H73" s="3">
        <f>IFERROR(VLOOKUP(A73,'GDP Data'!A$2:Q$144,3,FALSE),"Not Found")</f>
        <v>8936063723.20121</v>
      </c>
      <c r="I73">
        <f t="shared" si="8"/>
        <v>8.4446447047468467E-4</v>
      </c>
      <c r="J73">
        <f t="shared" si="9"/>
        <v>-0.70180557462819348</v>
      </c>
    </row>
    <row r="74" spans="1:10" x14ac:dyDescent="0.25">
      <c r="A74" t="s">
        <v>53</v>
      </c>
      <c r="B74">
        <f>('CON Score and Page Rank'!FA39-'MIN and MAX'!B$33)/('MIN and MAX'!F$33-'MIN and MAX'!B$33)</f>
        <v>6.307821567901088E-3</v>
      </c>
      <c r="C74">
        <f>('CON Score and Page Rank'!FB39-'MIN and MAX'!C$33)/('MIN and MAX'!G$33-'MIN and MAX'!C$33)</f>
        <v>2.7056797869844905E-2</v>
      </c>
      <c r="D74">
        <f>('CON Score and Page Rank'!FC39-'MIN and MAX'!D$33)/('MIN and MAX'!H$33-'MIN and MAX'!D$33)</f>
        <v>0.85642570281124497</v>
      </c>
      <c r="E74">
        <f t="shared" si="5"/>
        <v>2.0748976301943816E-2</v>
      </c>
      <c r="F74">
        <f t="shared" si="6"/>
        <v>0.70264664782864295</v>
      </c>
      <c r="G74">
        <f t="shared" si="7"/>
        <v>0.85011788124334386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26</v>
      </c>
      <c r="B75">
        <f>('CON Score and Page Rank'!FA11-'MIN and MAX'!B$33)/('MIN and MAX'!F$33-'MIN and MAX'!B$33)</f>
        <v>1.0551493198268029E-3</v>
      </c>
      <c r="C75">
        <f>('CON Score and Page Rank'!FB11-'MIN and MAX'!C$33)/('MIN and MAX'!G$33-'MIN and MAX'!C$33)</f>
        <v>2.1772517848057997E-2</v>
      </c>
      <c r="D75">
        <f>('CON Score and Page Rank'!FC11-'MIN and MAX'!D$33)/('MIN and MAX'!H$33-'MIN and MAX'!D$33)</f>
        <v>0.73142570281124497</v>
      </c>
      <c r="E75">
        <f t="shared" si="5"/>
        <v>2.0717368528231195E-2</v>
      </c>
      <c r="F75">
        <f t="shared" si="6"/>
        <v>0.70261774396386767</v>
      </c>
      <c r="G75">
        <f t="shared" si="7"/>
        <v>0.73037055349141822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67</v>
      </c>
      <c r="B76">
        <f>('CON Score and Page Rank'!FA54-'MIN and MAX'!B$33)/('MIN and MAX'!F$33-'MIN and MAX'!B$33)</f>
        <v>2.8992093161097563E-4</v>
      </c>
      <c r="C76">
        <f>('CON Score and Page Rank'!FB54-'MIN and MAX'!C$33)/('MIN and MAX'!G$33-'MIN and MAX'!C$33)</f>
        <v>2.0726558520002731E-2</v>
      </c>
      <c r="D76">
        <f>('CON Score and Page Rank'!FC54-'MIN and MAX'!D$33)/('MIN and MAX'!H$33-'MIN and MAX'!D$33)</f>
        <v>0.61094377510040165</v>
      </c>
      <c r="E76">
        <f t="shared" si="5"/>
        <v>2.0436637588391756E-2</v>
      </c>
      <c r="F76">
        <f t="shared" si="6"/>
        <v>0.7023610283470979</v>
      </c>
      <c r="G76">
        <f t="shared" si="7"/>
        <v>0.6106538541687907</v>
      </c>
      <c r="H76" s="3">
        <f>IFERROR(VLOOKUP(A76,'GDP Data'!A$2:Q$144,3,FALSE),"Not Found")</f>
        <v>3190371050.4552398</v>
      </c>
      <c r="I76">
        <f t="shared" si="8"/>
        <v>3.0149236657136408E-4</v>
      </c>
      <c r="J76">
        <f t="shared" si="9"/>
        <v>-0.70205953598052651</v>
      </c>
    </row>
    <row r="77" spans="1:10" x14ac:dyDescent="0.25">
      <c r="A77" t="s">
        <v>72</v>
      </c>
      <c r="B77">
        <f>('CON Score and Page Rank'!FA59-'MIN and MAX'!B$33)/('MIN and MAX'!F$33-'MIN and MAX'!B$33)</f>
        <v>2.4074776007078281E-5</v>
      </c>
      <c r="C77">
        <f>('CON Score and Page Rank'!FB59-'MIN and MAX'!C$33)/('MIN and MAX'!G$33-'MIN and MAX'!C$33)</f>
        <v>2.037349770032458E-2</v>
      </c>
      <c r="D77">
        <f>('CON Score and Page Rank'!FC59-'MIN and MAX'!D$33)/('MIN and MAX'!H$33-'MIN and MAX'!D$33)</f>
        <v>0.61445783132530118</v>
      </c>
      <c r="E77">
        <f t="shared" si="5"/>
        <v>2.0349422924317503E-2</v>
      </c>
      <c r="F77">
        <f t="shared" si="6"/>
        <v>0.70228127452198696</v>
      </c>
      <c r="G77">
        <f t="shared" si="7"/>
        <v>0.61443375654929411</v>
      </c>
      <c r="H77" s="3">
        <f>IFERROR(VLOOKUP(A77,'GDP Data'!A$2:Q$144,3,FALSE),"Not Found")</f>
        <v>1710843360.64955</v>
      </c>
      <c r="I77">
        <f t="shared" si="8"/>
        <v>1.6167593219651902E-4</v>
      </c>
      <c r="J77">
        <f t="shared" si="9"/>
        <v>-0.70211959858979045</v>
      </c>
    </row>
    <row r="78" spans="1:10" x14ac:dyDescent="0.25">
      <c r="A78" t="s">
        <v>127</v>
      </c>
      <c r="B78">
        <f>('CON Score and Page Rank'!FA114-'MIN and MAX'!B$33)/('MIN and MAX'!F$33-'MIN and MAX'!B$33)</f>
        <v>8.4654242639151448E-4</v>
      </c>
      <c r="C78">
        <f>('CON Score and Page Rank'!FB114-'MIN and MAX'!C$33)/('MIN and MAX'!G$33-'MIN and MAX'!C$33)</f>
        <v>2.1163150642226309E-2</v>
      </c>
      <c r="D78">
        <f>('CON Score and Page Rank'!FC114-'MIN and MAX'!D$33)/('MIN and MAX'!H$33-'MIN and MAX'!D$33)</f>
        <v>0.66867469879518071</v>
      </c>
      <c r="E78">
        <f t="shared" si="5"/>
        <v>2.0316608215834794E-2</v>
      </c>
      <c r="F78">
        <f t="shared" si="6"/>
        <v>0.7022512669705141</v>
      </c>
      <c r="G78">
        <f t="shared" si="7"/>
        <v>0.66782815636878923</v>
      </c>
      <c r="H78" s="3">
        <f>IFERROR(VLOOKUP(A78,'GDP Data'!A$2:Q$144,3,FALSE),"Not Found")</f>
        <v>6777384700</v>
      </c>
      <c r="I78">
        <f t="shared" si="8"/>
        <v>6.4046774499034777E-4</v>
      </c>
      <c r="J78">
        <f t="shared" si="9"/>
        <v>-0.70161079922552372</v>
      </c>
    </row>
    <row r="79" spans="1:10" x14ac:dyDescent="0.25">
      <c r="A79" t="s">
        <v>142</v>
      </c>
      <c r="B79">
        <f>('CON Score and Page Rank'!FA129-'MIN and MAX'!B$33)/('MIN and MAX'!F$33-'MIN and MAX'!B$33)</f>
        <v>5.3136676061792919E-3</v>
      </c>
      <c r="C79">
        <f>('CON Score and Page Rank'!FB129-'MIN and MAX'!C$33)/('MIN and MAX'!G$33-'MIN and MAX'!C$33)</f>
        <v>2.5530774436566255E-2</v>
      </c>
      <c r="D79">
        <f>('CON Score and Page Rank'!FC129-'MIN and MAX'!D$33)/('MIN and MAX'!H$33-'MIN and MAX'!D$33)</f>
        <v>0.87851405622489964</v>
      </c>
      <c r="E79">
        <f t="shared" si="5"/>
        <v>2.0217106830386963E-2</v>
      </c>
      <c r="F79">
        <f t="shared" si="6"/>
        <v>0.70216027750013621</v>
      </c>
      <c r="G79">
        <f t="shared" si="7"/>
        <v>0.8732003886187204</v>
      </c>
      <c r="H79" s="3">
        <f>IFERROR(VLOOKUP(A79,'GDP Data'!A$2:Q$144,3,FALSE),"Not Found")</f>
        <v>22152694161.888199</v>
      </c>
      <c r="I79">
        <f t="shared" si="8"/>
        <v>2.0934455845962787E-3</v>
      </c>
      <c r="J79">
        <f t="shared" si="9"/>
        <v>-0.70006683191553998</v>
      </c>
    </row>
    <row r="80" spans="1:10" x14ac:dyDescent="0.25">
      <c r="A80" t="s">
        <v>195</v>
      </c>
      <c r="B80">
        <f>('CON Score and Page Rank'!FA182-'MIN and MAX'!B$33)/('MIN and MAX'!F$33-'MIN and MAX'!B$33)</f>
        <v>1.0848179276810428E-2</v>
      </c>
      <c r="C80">
        <f>('CON Score and Page Rank'!FB182-'MIN and MAX'!C$33)/('MIN and MAX'!G$33-'MIN and MAX'!C$33)</f>
        <v>3.0979914998577465E-2</v>
      </c>
      <c r="D80">
        <f>('CON Score and Page Rank'!FC182-'MIN and MAX'!D$33)/('MIN and MAX'!H$33-'MIN and MAX'!D$33)</f>
        <v>0.93022088353413657</v>
      </c>
      <c r="E80">
        <f t="shared" si="5"/>
        <v>2.0131735721767036E-2</v>
      </c>
      <c r="F80">
        <f t="shared" si="6"/>
        <v>0.70208220952224887</v>
      </c>
      <c r="G80">
        <f t="shared" si="7"/>
        <v>0.91937270425732609</v>
      </c>
      <c r="H80" s="3">
        <f>IFERROR(VLOOKUP(A80,'GDP Data'!A$2:Q$144,3,FALSE),"Not Found")</f>
        <v>39309580983.228203</v>
      </c>
      <c r="I80">
        <f t="shared" si="8"/>
        <v>3.7147837703301132E-3</v>
      </c>
      <c r="J80">
        <f t="shared" si="9"/>
        <v>-0.69836742575191879</v>
      </c>
    </row>
    <row r="81" spans="1:10" x14ac:dyDescent="0.25">
      <c r="A81" t="s">
        <v>219</v>
      </c>
      <c r="B81">
        <f>('CON Score and Page Rank'!FA205-'MIN and MAX'!B$33)/('MIN and MAX'!F$33-'MIN and MAX'!B$33)</f>
        <v>4.0791906281663461E-3</v>
      </c>
      <c r="C81">
        <f>('CON Score and Page Rank'!FB205-'MIN and MAX'!C$33)/('MIN and MAX'!G$33-'MIN and MAX'!C$33)</f>
        <v>2.4183636011266923E-2</v>
      </c>
      <c r="D81">
        <f>('CON Score and Page Rank'!FC205-'MIN and MAX'!D$33)/('MIN and MAX'!H$33-'MIN and MAX'!D$33)</f>
        <v>0.85441767068273089</v>
      </c>
      <c r="E81">
        <f t="shared" si="5"/>
        <v>2.0104445383100578E-2</v>
      </c>
      <c r="F81">
        <f t="shared" si="6"/>
        <v>0.70205725375454242</v>
      </c>
      <c r="G81">
        <f t="shared" si="7"/>
        <v>0.85033848005456458</v>
      </c>
      <c r="H81" s="3">
        <f>IFERROR(VLOOKUP(A81,'GDP Data'!A$2:Q$144,3,FALSE),"Not Found")</f>
        <v>52030158775.405502</v>
      </c>
      <c r="I81">
        <f t="shared" si="8"/>
        <v>4.916887551384491E-3</v>
      </c>
      <c r="J81">
        <f t="shared" si="9"/>
        <v>-0.69714036620315789</v>
      </c>
    </row>
    <row r="82" spans="1:10" x14ac:dyDescent="0.25">
      <c r="A82" t="s">
        <v>98</v>
      </c>
      <c r="B82">
        <f>('CON Score and Page Rank'!FA85-'MIN and MAX'!B$33)/('MIN and MAX'!F$33-'MIN and MAX'!B$33)</f>
        <v>1.4617096832217154E-4</v>
      </c>
      <c r="C82">
        <f>('CON Score and Page Rank'!FB85-'MIN and MAX'!C$33)/('MIN and MAX'!G$33-'MIN and MAX'!C$33)</f>
        <v>1.9924737289901798E-2</v>
      </c>
      <c r="D82">
        <f>('CON Score and Page Rank'!FC85-'MIN and MAX'!D$33)/('MIN and MAX'!H$33-'MIN and MAX'!D$33)</f>
        <v>0.54367469879518071</v>
      </c>
      <c r="E82">
        <f t="shared" si="5"/>
        <v>1.9778566321579628E-2</v>
      </c>
      <c r="F82">
        <f t="shared" si="6"/>
        <v>0.70175925224349234</v>
      </c>
      <c r="G82">
        <f t="shared" si="7"/>
        <v>0.54352852782685857</v>
      </c>
      <c r="H82" s="3">
        <f>IFERROR(VLOOKUP(A82,'GDP Data'!A$2:Q$144,3,FALSE),"Not Found")</f>
        <v>3468337941.0883002</v>
      </c>
      <c r="I82">
        <f t="shared" si="8"/>
        <v>3.2776043832856194E-4</v>
      </c>
      <c r="J82">
        <f t="shared" si="9"/>
        <v>-0.70143149180516373</v>
      </c>
    </row>
    <row r="83" spans="1:10" x14ac:dyDescent="0.25">
      <c r="A83" t="s">
        <v>121</v>
      </c>
      <c r="B83">
        <f>('CON Score and Page Rank'!FA108-'MIN and MAX'!B$33)/('MIN and MAX'!F$33-'MIN and MAX'!B$33)</f>
        <v>8.9631139654535911E-5</v>
      </c>
      <c r="C83">
        <f>('CON Score and Page Rank'!FB108-'MIN and MAX'!C$33)/('MIN and MAX'!G$33-'MIN and MAX'!C$33)</f>
        <v>1.9764561239864351E-2</v>
      </c>
      <c r="D83">
        <f>('CON Score and Page Rank'!FC108-'MIN and MAX'!D$33)/('MIN and MAX'!H$33-'MIN and MAX'!D$33)</f>
        <v>0.61646586345381527</v>
      </c>
      <c r="E83">
        <f t="shared" si="5"/>
        <v>1.9674930100209816E-2</v>
      </c>
      <c r="F83">
        <f t="shared" si="6"/>
        <v>0.70166448165460082</v>
      </c>
      <c r="G83">
        <f t="shared" si="7"/>
        <v>0.61637623231416072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152</v>
      </c>
      <c r="B84">
        <f>('CON Score and Page Rank'!FA138-'MIN and MAX'!B$33)/('MIN and MAX'!F$33-'MIN and MAX'!B$33)</f>
        <v>3.5592079318452329E-4</v>
      </c>
      <c r="C84">
        <f>('CON Score and Page Rank'!FB138-'MIN and MAX'!C$33)/('MIN and MAX'!G$33-'MIN and MAX'!C$33)</f>
        <v>1.9644220006173944E-2</v>
      </c>
      <c r="D84">
        <f>('CON Score and Page Rank'!FC138-'MIN and MAX'!D$33)/('MIN and MAX'!H$33-'MIN and MAX'!D$33)</f>
        <v>0.51355421686746983</v>
      </c>
      <c r="E84">
        <f t="shared" si="5"/>
        <v>1.928829921298942E-2</v>
      </c>
      <c r="F84">
        <f t="shared" si="6"/>
        <v>0.70131092537494111</v>
      </c>
      <c r="G84">
        <f t="shared" si="7"/>
        <v>0.51319829607428535</v>
      </c>
      <c r="H84" s="3">
        <f>IFERROR(VLOOKUP(A84,'GDP Data'!A$2:Q$144,3,FALSE),"Not Found")</f>
        <v>6220270632.3359203</v>
      </c>
      <c r="I84">
        <f t="shared" si="8"/>
        <v>5.8782006355960156E-4</v>
      </c>
      <c r="J84">
        <f t="shared" si="9"/>
        <v>-0.70072310531138149</v>
      </c>
    </row>
    <row r="85" spans="1:10" x14ac:dyDescent="0.25">
      <c r="A85" t="s">
        <v>186</v>
      </c>
      <c r="B85">
        <f>('CON Score and Page Rank'!FA172-'MIN and MAX'!B$33)/('MIN and MAX'!F$33-'MIN and MAX'!B$33)</f>
        <v>6.1508111985977371E-5</v>
      </c>
      <c r="C85">
        <f>('CON Score and Page Rank'!FB172-'MIN and MAX'!C$33)/('MIN and MAX'!G$33-'MIN and MAX'!C$33)</f>
        <v>1.9336249955717012E-2</v>
      </c>
      <c r="D85">
        <f>('CON Score and Page Rank'!FC172-'MIN and MAX'!D$33)/('MIN and MAX'!H$33-'MIN and MAX'!D$33)</f>
        <v>0.66014056224899598</v>
      </c>
      <c r="E85">
        <f t="shared" si="5"/>
        <v>1.9274741843731034E-2</v>
      </c>
      <c r="F85">
        <f t="shared" si="6"/>
        <v>0.70129852778024437</v>
      </c>
      <c r="G85">
        <f t="shared" si="7"/>
        <v>0.66007905413700996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166</v>
      </c>
      <c r="B86">
        <f>('CON Score and Page Rank'!FA152-'MIN and MAX'!B$33)/('MIN and MAX'!F$33-'MIN and MAX'!B$33)</f>
        <v>1.2910564745160955E-2</v>
      </c>
      <c r="C86">
        <f>('CON Score and Page Rank'!FB152-'MIN and MAX'!C$33)/('MIN and MAX'!G$33-'MIN and MAX'!C$33)</f>
        <v>3.2068763030987393E-2</v>
      </c>
      <c r="D86">
        <f>('CON Score and Page Rank'!FC152-'MIN and MAX'!D$33)/('MIN and MAX'!H$33-'MIN and MAX'!D$33)</f>
        <v>0.9081325301204819</v>
      </c>
      <c r="E86">
        <f t="shared" si="5"/>
        <v>1.915819828582644E-2</v>
      </c>
      <c r="F86">
        <f t="shared" si="6"/>
        <v>0.7011919540218795</v>
      </c>
      <c r="G86">
        <f t="shared" si="7"/>
        <v>0.89522196537532095</v>
      </c>
      <c r="H86" s="3">
        <f>IFERROR(VLOOKUP(A86,'GDP Data'!A$2:Q$144,3,FALSE),"Not Found")</f>
        <v>120296476180.40199</v>
      </c>
      <c r="I86">
        <f t="shared" si="8"/>
        <v>1.1368103809947095E-2</v>
      </c>
      <c r="J86">
        <f t="shared" si="9"/>
        <v>-0.68982385021193238</v>
      </c>
    </row>
    <row r="87" spans="1:10" x14ac:dyDescent="0.25">
      <c r="A87" t="s">
        <v>149</v>
      </c>
      <c r="B87">
        <f>('CON Score and Page Rank'!FA135-'MIN and MAX'!B$33)/('MIN and MAX'!F$33-'MIN and MAX'!B$33)</f>
        <v>4.3457173366797828E-3</v>
      </c>
      <c r="C87">
        <f>('CON Score and Page Rank'!FB135-'MIN and MAX'!C$33)/('MIN and MAX'!G$33-'MIN and MAX'!C$33)</f>
        <v>2.3446876667459912E-2</v>
      </c>
      <c r="D87">
        <f>('CON Score and Page Rank'!FC135-'MIN and MAX'!D$33)/('MIN and MAX'!H$33-'MIN and MAX'!D$33)</f>
        <v>0.67369477911646591</v>
      </c>
      <c r="E87">
        <f t="shared" si="5"/>
        <v>1.9101159330780128E-2</v>
      </c>
      <c r="F87">
        <f t="shared" si="6"/>
        <v>0.70113979450382646</v>
      </c>
      <c r="G87">
        <f t="shared" si="7"/>
        <v>0.66934906177978615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100</v>
      </c>
      <c r="B88">
        <f>('CON Score and Page Rank'!FA87-'MIN and MAX'!B$33)/('MIN and MAX'!F$33-'MIN and MAX'!B$33)</f>
        <v>6.366986426611345E-3</v>
      </c>
      <c r="C88">
        <f>('CON Score and Page Rank'!FB87-'MIN and MAX'!C$33)/('MIN and MAX'!G$33-'MIN and MAX'!C$33)</f>
        <v>2.5425455581977709E-2</v>
      </c>
      <c r="D88">
        <f>('CON Score and Page Rank'!FC87-'MIN and MAX'!D$33)/('MIN and MAX'!H$33-'MIN and MAX'!D$33)</f>
        <v>0.85441767068273089</v>
      </c>
      <c r="E88">
        <f t="shared" si="5"/>
        <v>1.9058469155366364E-2</v>
      </c>
      <c r="F88">
        <f t="shared" si="6"/>
        <v>0.70110075628909441</v>
      </c>
      <c r="G88">
        <f t="shared" si="7"/>
        <v>0.84805068425611951</v>
      </c>
      <c r="H88" s="3">
        <f>IFERROR(VLOOKUP(A88,'GDP Data'!A$2:Q$144,3,FALSE),"Not Found")</f>
        <v>39459581217.3759</v>
      </c>
      <c r="I88">
        <f t="shared" si="8"/>
        <v>3.7289589007034269E-3</v>
      </c>
      <c r="J88">
        <f t="shared" si="9"/>
        <v>-0.69737179738839095</v>
      </c>
    </row>
    <row r="89" spans="1:10" x14ac:dyDescent="0.25">
      <c r="A89" t="s">
        <v>180</v>
      </c>
      <c r="B89">
        <f>('CON Score and Page Rank'!FA166-'MIN and MAX'!B$33)/('MIN and MAX'!F$33-'MIN and MAX'!B$33)</f>
        <v>1.0728180882596194E-2</v>
      </c>
      <c r="C89">
        <f>('CON Score and Page Rank'!FB166-'MIN and MAX'!C$33)/('MIN and MAX'!G$33-'MIN and MAX'!C$33)</f>
        <v>2.9572023214876782E-2</v>
      </c>
      <c r="D89">
        <f>('CON Score and Page Rank'!FC166-'MIN and MAX'!D$33)/('MIN and MAX'!H$33-'MIN and MAX'!D$33)</f>
        <v>0.91164658634538154</v>
      </c>
      <c r="E89">
        <f t="shared" si="5"/>
        <v>1.8843842332280588E-2</v>
      </c>
      <c r="F89">
        <f t="shared" si="6"/>
        <v>0.70090448986653586</v>
      </c>
      <c r="G89">
        <f t="shared" si="7"/>
        <v>0.90091840546278534</v>
      </c>
      <c r="H89" s="3">
        <f>IFERROR(VLOOKUP(A89,'GDP Data'!A$2:Q$144,3,FALSE),"Not Found")</f>
        <v>10397897085.610201</v>
      </c>
      <c r="I89">
        <f t="shared" si="8"/>
        <v>9.8260877814158529E-4</v>
      </c>
      <c r="J89">
        <f t="shared" si="9"/>
        <v>-0.69992188108839426</v>
      </c>
    </row>
    <row r="90" spans="1:10" x14ac:dyDescent="0.25">
      <c r="A90" t="s">
        <v>187</v>
      </c>
      <c r="B90">
        <f>('CON Score and Page Rank'!FA173-'MIN and MAX'!B$33)/('MIN and MAX'!F$33-'MIN and MAX'!B$33)</f>
        <v>3.3388903690299314E-3</v>
      </c>
      <c r="C90">
        <f>('CON Score and Page Rank'!FB173-'MIN and MAX'!C$33)/('MIN and MAX'!G$33-'MIN and MAX'!C$33)</f>
        <v>2.1990311730962414E-2</v>
      </c>
      <c r="D90">
        <f>('CON Score and Page Rank'!FC173-'MIN and MAX'!D$33)/('MIN and MAX'!H$33-'MIN and MAX'!D$33)</f>
        <v>0.83584337349397586</v>
      </c>
      <c r="E90">
        <f t="shared" si="5"/>
        <v>1.8651421361932482E-2</v>
      </c>
      <c r="F90">
        <f t="shared" si="6"/>
        <v>0.70072852968163213</v>
      </c>
      <c r="G90">
        <f t="shared" si="7"/>
        <v>0.83250448312494596</v>
      </c>
      <c r="H90" s="3">
        <f>IFERROR(VLOOKUP(A90,'GDP Data'!A$2:Q$144,3,FALSE),"Not Found")</f>
        <v>4088368978.34589</v>
      </c>
      <c r="I90">
        <f t="shared" si="8"/>
        <v>3.863538187893752E-4</v>
      </c>
      <c r="J90">
        <f t="shared" si="9"/>
        <v>-0.70034217586284275</v>
      </c>
    </row>
    <row r="91" spans="1:10" x14ac:dyDescent="0.25">
      <c r="A91" t="s">
        <v>175</v>
      </c>
      <c r="B91">
        <f>('CON Score and Page Rank'!FA161-'MIN and MAX'!B$33)/('MIN and MAX'!F$33-'MIN and MAX'!B$33)</f>
        <v>1.0047638993314638E-3</v>
      </c>
      <c r="C91">
        <f>('CON Score and Page Rank'!FB161-'MIN and MAX'!C$33)/('MIN and MAX'!G$33-'MIN and MAX'!C$33)</f>
        <v>1.9401619056914267E-2</v>
      </c>
      <c r="D91">
        <f>('CON Score and Page Rank'!FC161-'MIN and MAX'!D$33)/('MIN and MAX'!H$33-'MIN and MAX'!D$33)</f>
        <v>0.59086345381526106</v>
      </c>
      <c r="E91">
        <f t="shared" si="5"/>
        <v>1.8396855157582805E-2</v>
      </c>
      <c r="F91">
        <f t="shared" si="6"/>
        <v>0.70049574051989694</v>
      </c>
      <c r="G91">
        <f t="shared" si="7"/>
        <v>0.5898586899159296</v>
      </c>
      <c r="H91" s="3">
        <f>IFERROR(VLOOKUP(A91,'GDP Data'!A$2:Q$144,3,FALSE),"Not Found")</f>
        <v>3922100793.5402999</v>
      </c>
      <c r="I91">
        <f t="shared" si="8"/>
        <v>3.706413553392667E-4</v>
      </c>
      <c r="J91">
        <f t="shared" si="9"/>
        <v>-0.70012509916455767</v>
      </c>
    </row>
    <row r="92" spans="1:10" x14ac:dyDescent="0.25">
      <c r="A92" t="s">
        <v>141</v>
      </c>
      <c r="B92">
        <f>('CON Score and Page Rank'!FA128-'MIN and MAX'!B$33)/('MIN and MAX'!F$33-'MIN and MAX'!B$33)</f>
        <v>1.6939615580977018E-2</v>
      </c>
      <c r="C92">
        <f>('CON Score and Page Rank'!FB128-'MIN and MAX'!C$33)/('MIN and MAX'!G$33-'MIN and MAX'!C$33)</f>
        <v>3.527974097529904E-2</v>
      </c>
      <c r="D92">
        <f>('CON Score and Page Rank'!FC128-'MIN and MAX'!D$33)/('MIN and MAX'!H$33-'MIN and MAX'!D$33)</f>
        <v>0.98995983935742971</v>
      </c>
      <c r="E92">
        <f t="shared" si="5"/>
        <v>1.8340125394322022E-2</v>
      </c>
      <c r="F92">
        <f t="shared" si="6"/>
        <v>0.70044386374360357</v>
      </c>
      <c r="G92">
        <f t="shared" si="7"/>
        <v>0.9730202237764527</v>
      </c>
      <c r="H92" s="3">
        <f>IFERROR(VLOOKUP(A92,'GDP Data'!A$2:Q$144,3,FALSE),"Not Found")</f>
        <v>160446947784.909</v>
      </c>
      <c r="I92">
        <f t="shared" si="8"/>
        <v>1.5162352350809412E-2</v>
      </c>
      <c r="J92">
        <f t="shared" si="9"/>
        <v>-0.68528151139279414</v>
      </c>
    </row>
    <row r="93" spans="1:10" x14ac:dyDescent="0.25">
      <c r="A93" t="s">
        <v>45</v>
      </c>
      <c r="B93">
        <f>('CON Score and Page Rank'!FA31-'MIN and MAX'!B$33)/('MIN and MAX'!F$33-'MIN and MAX'!B$33)</f>
        <v>1.3583963891905644E-2</v>
      </c>
      <c r="C93">
        <f>('CON Score and Page Rank'!FB31-'MIN and MAX'!C$33)/('MIN and MAX'!G$33-'MIN and MAX'!C$33)</f>
        <v>3.1752268304051923E-2</v>
      </c>
      <c r="D93">
        <f>('CON Score and Page Rank'!FC31-'MIN and MAX'!D$33)/('MIN and MAX'!H$33-'MIN and MAX'!D$33)</f>
        <v>0.92921686746987953</v>
      </c>
      <c r="E93">
        <f t="shared" si="5"/>
        <v>1.8168304412146279E-2</v>
      </c>
      <c r="F93">
        <f t="shared" si="6"/>
        <v>0.70028674130658797</v>
      </c>
      <c r="G93">
        <f t="shared" si="7"/>
        <v>0.91563290357797389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97</v>
      </c>
      <c r="B94">
        <f>('CON Score and Page Rank'!FA84-'MIN and MAX'!B$33)/('MIN and MAX'!F$33-'MIN and MAX'!B$33)</f>
        <v>3.3584993627200818E-5</v>
      </c>
      <c r="C94">
        <f>('CON Score and Page Rank'!FB84-'MIN and MAX'!C$33)/('MIN and MAX'!G$33-'MIN and MAX'!C$33)</f>
        <v>1.8194693083825562E-2</v>
      </c>
      <c r="D94">
        <f>('CON Score and Page Rank'!FC84-'MIN and MAX'!D$33)/('MIN and MAX'!H$33-'MIN and MAX'!D$33)</f>
        <v>0.58433734939759041</v>
      </c>
      <c r="E94">
        <f t="shared" si="5"/>
        <v>1.8161108090198361E-2</v>
      </c>
      <c r="F94">
        <f t="shared" si="6"/>
        <v>0.70028016059899512</v>
      </c>
      <c r="G94">
        <f t="shared" si="7"/>
        <v>0.58430376440396325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202</v>
      </c>
      <c r="B95">
        <f>('CON Score and Page Rank'!FA188-'MIN and MAX'!B$33)/('MIN and MAX'!F$33-'MIN and MAX'!B$33)</f>
        <v>8.2321669998444771E-3</v>
      </c>
      <c r="C95">
        <f>('CON Score and Page Rank'!FB188-'MIN and MAX'!C$33)/('MIN and MAX'!G$33-'MIN and MAX'!C$33)</f>
        <v>2.6213986007886485E-2</v>
      </c>
      <c r="D95">
        <f>('CON Score and Page Rank'!FC188-'MIN and MAX'!D$33)/('MIN and MAX'!H$33-'MIN and MAX'!D$33)</f>
        <v>0.85441767068273089</v>
      </c>
      <c r="E95">
        <f t="shared" si="5"/>
        <v>1.7981819008042008E-2</v>
      </c>
      <c r="F95">
        <f t="shared" si="6"/>
        <v>0.70011620892579451</v>
      </c>
      <c r="G95">
        <f t="shared" si="7"/>
        <v>0.84618550368288636</v>
      </c>
      <c r="H95" s="3">
        <f>IFERROR(VLOOKUP(A95,'GDP Data'!A$2:Q$144,3,FALSE),"Not Found")</f>
        <v>98211749595.544205</v>
      </c>
      <c r="I95">
        <f t="shared" si="8"/>
        <v>9.281081210428397E-3</v>
      </c>
      <c r="J95">
        <f t="shared" si="9"/>
        <v>-0.69083512771536615</v>
      </c>
    </row>
    <row r="96" spans="1:10" x14ac:dyDescent="0.25">
      <c r="A96" t="s">
        <v>30</v>
      </c>
      <c r="B96">
        <f>('CON Score and Page Rank'!FA16-'MIN and MAX'!B$33)/('MIN and MAX'!F$33-'MIN and MAX'!B$33)</f>
        <v>1.9121811206739279E-3</v>
      </c>
      <c r="C96">
        <f>('CON Score and Page Rank'!FB16-'MIN and MAX'!C$33)/('MIN and MAX'!G$33-'MIN and MAX'!C$33)</f>
        <v>1.9893661320833742E-2</v>
      </c>
      <c r="D96">
        <f>('CON Score and Page Rank'!FC16-'MIN and MAX'!D$33)/('MIN and MAX'!H$33-'MIN and MAX'!D$33)</f>
        <v>0.71385542168674698</v>
      </c>
      <c r="E96">
        <f t="shared" si="5"/>
        <v>1.7981480200159813E-2</v>
      </c>
      <c r="F96">
        <f t="shared" si="6"/>
        <v>0.70011589910146776</v>
      </c>
      <c r="G96">
        <f t="shared" si="7"/>
        <v>0.71194324056607305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148</v>
      </c>
      <c r="B97">
        <f>('CON Score and Page Rank'!FA134-'MIN and MAX'!B$33)/('MIN and MAX'!F$33-'MIN and MAX'!B$33)</f>
        <v>6.2038900420805426E-5</v>
      </c>
      <c r="C97">
        <f>('CON Score and Page Rank'!FB134-'MIN and MAX'!C$33)/('MIN and MAX'!G$33-'MIN and MAX'!C$33)</f>
        <v>1.7601733946694689E-2</v>
      </c>
      <c r="D97">
        <f>('CON Score and Page Rank'!FC134-'MIN and MAX'!D$33)/('MIN and MAX'!H$33-'MIN and MAX'!D$33)</f>
        <v>0.60592369477911645</v>
      </c>
      <c r="E97">
        <f t="shared" si="5"/>
        <v>1.7539695046273885E-2</v>
      </c>
      <c r="F97">
        <f t="shared" si="6"/>
        <v>0.69971190676516026</v>
      </c>
      <c r="G97">
        <f t="shared" si="7"/>
        <v>0.60586165587869567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210</v>
      </c>
      <c r="B98">
        <f>('CON Score and Page Rank'!FA196-'MIN and MAX'!B$33)/('MIN and MAX'!F$33-'MIN and MAX'!B$33)</f>
        <v>1.0047773797388664E-4</v>
      </c>
      <c r="C98">
        <f>('CON Score and Page Rank'!FB196-'MIN and MAX'!C$33)/('MIN and MAX'!G$33-'MIN and MAX'!C$33)</f>
        <v>1.7437238626984843E-2</v>
      </c>
      <c r="D98">
        <f>('CON Score and Page Rank'!FC196-'MIN and MAX'!D$33)/('MIN and MAX'!H$33-'MIN and MAX'!D$33)</f>
        <v>0.47238955823293172</v>
      </c>
      <c r="E98">
        <f t="shared" si="5"/>
        <v>1.7336760889010958E-2</v>
      </c>
      <c r="F98">
        <f t="shared" si="6"/>
        <v>0.69952633275121223</v>
      </c>
      <c r="G98">
        <f t="shared" si="7"/>
        <v>0.47228908049495782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154</v>
      </c>
      <c r="B99">
        <f>('CON Score and Page Rank'!FA140-'MIN and MAX'!B$33)/('MIN and MAX'!F$33-'MIN and MAX'!B$33)</f>
        <v>1.0891682163681758E-4</v>
      </c>
      <c r="C99">
        <f>('CON Score and Page Rank'!FB140-'MIN and MAX'!C$33)/('MIN and MAX'!G$33-'MIN and MAX'!C$33)</f>
        <v>1.7229609690340052E-2</v>
      </c>
      <c r="D99">
        <f>('CON Score and Page Rank'!FC140-'MIN and MAX'!D$33)/('MIN and MAX'!H$33-'MIN and MAX'!D$33)</f>
        <v>0.42771084337349397</v>
      </c>
      <c r="E99">
        <f t="shared" si="5"/>
        <v>1.7120692868703234E-2</v>
      </c>
      <c r="F99">
        <f t="shared" si="6"/>
        <v>0.69932874841964821</v>
      </c>
      <c r="G99">
        <f t="shared" si="7"/>
        <v>0.42760192655185714</v>
      </c>
      <c r="H99" s="3">
        <f>IFERROR(VLOOKUP(A99,'GDP Data'!A$2:Q$144,3,FALSE),"Not Found")</f>
        <v>6007055042.1768703</v>
      </c>
      <c r="I99">
        <f t="shared" si="8"/>
        <v>5.6767103642440695E-4</v>
      </c>
      <c r="J99">
        <f t="shared" si="9"/>
        <v>-0.69876107738322379</v>
      </c>
    </row>
    <row r="100" spans="1:10" x14ac:dyDescent="0.25">
      <c r="A100" t="s">
        <v>103</v>
      </c>
      <c r="B100">
        <f>('CON Score and Page Rank'!FA90-'MIN and MAX'!B$33)/('MIN and MAX'!F$33-'MIN and MAX'!B$33)</f>
        <v>1.1928545700414587E-5</v>
      </c>
      <c r="C100">
        <f>('CON Score and Page Rank'!FB90-'MIN and MAX'!C$33)/('MIN and MAX'!G$33-'MIN and MAX'!C$33)</f>
        <v>1.7088732321957522E-2</v>
      </c>
      <c r="D100">
        <f>('CON Score and Page Rank'!FC90-'MIN and MAX'!D$33)/('MIN and MAX'!H$33-'MIN and MAX'!D$33)</f>
        <v>0.44277108433734941</v>
      </c>
      <c r="E100">
        <f t="shared" si="5"/>
        <v>1.7076803776257109E-2</v>
      </c>
      <c r="F100">
        <f t="shared" si="6"/>
        <v>0.69928861385007346</v>
      </c>
      <c r="G100">
        <f t="shared" si="7"/>
        <v>0.44275915579164898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96</v>
      </c>
      <c r="B101">
        <f>('CON Score and Page Rank'!FA83-'MIN and MAX'!B$33)/('MIN and MAX'!F$33-'MIN and MAX'!B$33)</f>
        <v>2.8112951441131386E-4</v>
      </c>
      <c r="C101">
        <f>('CON Score and Page Rank'!FB83-'MIN and MAX'!C$33)/('MIN and MAX'!G$33-'MIN and MAX'!C$33)</f>
        <v>1.7295760793109433E-2</v>
      </c>
      <c r="D101">
        <f>('CON Score and Page Rank'!FC83-'MIN and MAX'!D$33)/('MIN and MAX'!H$33-'MIN and MAX'!D$33)</f>
        <v>0.60341365461847385</v>
      </c>
      <c r="E101">
        <f t="shared" si="5"/>
        <v>1.7014631278698119E-2</v>
      </c>
      <c r="F101">
        <f t="shared" si="6"/>
        <v>0.69923175994196451</v>
      </c>
      <c r="G101">
        <f t="shared" si="7"/>
        <v>0.60313252510406257</v>
      </c>
      <c r="H101" s="3">
        <f>IFERROR(VLOOKUP(A101,'GDP Data'!A$2:Q$144,3,FALSE),"Not Found")</f>
        <v>5438332738.1037302</v>
      </c>
      <c r="I101">
        <f t="shared" si="8"/>
        <v>5.1392636827602236E-4</v>
      </c>
      <c r="J101">
        <f t="shared" si="9"/>
        <v>-0.69871783357368844</v>
      </c>
    </row>
    <row r="102" spans="1:10" x14ac:dyDescent="0.25">
      <c r="A102" t="s">
        <v>197</v>
      </c>
      <c r="B102">
        <f>('CON Score and Page Rank'!FA183-'MIN and MAX'!B$33)/('MIN and MAX'!F$33-'MIN and MAX'!B$33)</f>
        <v>1.0392914157992868E-2</v>
      </c>
      <c r="C102">
        <f>('CON Score and Page Rank'!FB183-'MIN and MAX'!C$33)/('MIN and MAX'!G$33-'MIN and MAX'!C$33)</f>
        <v>2.7371302144976604E-2</v>
      </c>
      <c r="D102">
        <f>('CON Score and Page Rank'!FC183-'MIN and MAX'!D$33)/('MIN and MAX'!H$33-'MIN and MAX'!D$33)</f>
        <v>0.85441767068273089</v>
      </c>
      <c r="E102">
        <f t="shared" si="5"/>
        <v>1.6978387986983735E-2</v>
      </c>
      <c r="F102">
        <f t="shared" si="6"/>
        <v>0.69919861710779185</v>
      </c>
      <c r="G102">
        <f t="shared" si="7"/>
        <v>0.84402475652473807</v>
      </c>
      <c r="H102" s="3">
        <f>IFERROR(VLOOKUP(A102,'GDP Data'!A$2:Q$144,3,FALSE),"Not Found")</f>
        <v>268696750000</v>
      </c>
      <c r="I102">
        <f t="shared" si="8"/>
        <v>2.5392036777657792E-2</v>
      </c>
      <c r="J102">
        <f t="shared" si="9"/>
        <v>-0.67380658033013408</v>
      </c>
    </row>
    <row r="103" spans="1:10" x14ac:dyDescent="0.25">
      <c r="A103" t="s">
        <v>81</v>
      </c>
      <c r="B103">
        <f>('CON Score and Page Rank'!FA68-'MIN and MAX'!B$33)/('MIN and MAX'!F$33-'MIN and MAX'!B$33)</f>
        <v>1.3940708139107278E-5</v>
      </c>
      <c r="C103">
        <f>('CON Score and Page Rank'!FB68-'MIN and MAX'!C$33)/('MIN and MAX'!G$33-'MIN and MAX'!C$33)</f>
        <v>1.6949423253431177E-2</v>
      </c>
      <c r="D103">
        <f>('CON Score and Page Rank'!FC68-'MIN and MAX'!D$33)/('MIN and MAX'!H$33-'MIN and MAX'!D$33)</f>
        <v>0.42771084337349397</v>
      </c>
      <c r="E103">
        <f t="shared" si="5"/>
        <v>1.693548254529207E-2</v>
      </c>
      <c r="F103">
        <f t="shared" si="6"/>
        <v>0.69915938204188521</v>
      </c>
      <c r="G103">
        <f t="shared" si="7"/>
        <v>0.42769690266535487</v>
      </c>
      <c r="H103" s="3">
        <f>IFERROR(VLOOKUP(A103,'GDP Data'!A$2:Q$144,3,FALSE),"Not Found")</f>
        <v>8231326016.4749403</v>
      </c>
      <c r="I103">
        <f t="shared" si="8"/>
        <v>7.7786624862125455E-4</v>
      </c>
      <c r="J103">
        <f t="shared" si="9"/>
        <v>-0.69838151579326391</v>
      </c>
    </row>
    <row r="104" spans="1:10" x14ac:dyDescent="0.25">
      <c r="A104" t="s">
        <v>99</v>
      </c>
      <c r="B104">
        <f>('CON Score and Page Rank'!FA86-'MIN and MAX'!B$33)/('MIN and MAX'!F$33-'MIN and MAX'!B$33)</f>
        <v>7.486710839565206E-5</v>
      </c>
      <c r="C104">
        <f>('CON Score and Page Rank'!FB86-'MIN and MAX'!C$33)/('MIN and MAX'!G$33-'MIN and MAX'!C$33)</f>
        <v>1.6834755827850604E-2</v>
      </c>
      <c r="D104">
        <f>('CON Score and Page Rank'!FC86-'MIN and MAX'!D$33)/('MIN and MAX'!H$33-'MIN and MAX'!D$33)</f>
        <v>0.59287148594377514</v>
      </c>
      <c r="E104">
        <f t="shared" si="5"/>
        <v>1.6759888719454951E-2</v>
      </c>
      <c r="F104">
        <f t="shared" si="6"/>
        <v>0.69899880951173765</v>
      </c>
      <c r="G104">
        <f t="shared" si="7"/>
        <v>0.59279661883537949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224</v>
      </c>
      <c r="B105">
        <f>('CON Score and Page Rank'!FA210-'MIN and MAX'!B$33)/('MIN and MAX'!F$33-'MIN and MAX'!B$33)</f>
        <v>3.8084022252620099E-4</v>
      </c>
      <c r="C105">
        <f>('CON Score and Page Rank'!FB210-'MIN and MAX'!C$33)/('MIN and MAX'!G$33-'MIN and MAX'!C$33)</f>
        <v>1.7074846423162406E-2</v>
      </c>
      <c r="D105">
        <f>('CON Score and Page Rank'!FC210-'MIN and MAX'!D$33)/('MIN and MAX'!H$33-'MIN and MAX'!D$33)</f>
        <v>0.54969879518072284</v>
      </c>
      <c r="E105">
        <f t="shared" si="5"/>
        <v>1.6694006200636203E-2</v>
      </c>
      <c r="F105">
        <f t="shared" si="6"/>
        <v>0.69893856295871226</v>
      </c>
      <c r="G105">
        <f t="shared" si="7"/>
        <v>0.54931795495819669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74</v>
      </c>
      <c r="B106">
        <f>('CON Score and Page Rank'!FA61-'MIN and MAX'!B$33)/('MIN and MAX'!F$33-'MIN and MAX'!B$33)</f>
        <v>1.4954792471666127E-4</v>
      </c>
      <c r="C106">
        <f>('CON Score and Page Rank'!FB61-'MIN and MAX'!C$33)/('MIN and MAX'!G$33-'MIN and MAX'!C$33)</f>
        <v>1.6732839969114375E-2</v>
      </c>
      <c r="D106">
        <f>('CON Score and Page Rank'!FC61-'MIN and MAX'!D$33)/('MIN and MAX'!H$33-'MIN and MAX'!D$33)</f>
        <v>0.46134538152610444</v>
      </c>
      <c r="E106">
        <f t="shared" si="5"/>
        <v>1.6583292044397714E-2</v>
      </c>
      <c r="F106">
        <f t="shared" si="6"/>
        <v>0.69883731992180231</v>
      </c>
      <c r="G106">
        <f t="shared" si="7"/>
        <v>0.46119583360138777</v>
      </c>
      <c r="H106" s="3">
        <f>IFERROR(VLOOKUP(A106,'GDP Data'!A$2:Q$144,3,FALSE),"Not Found")</f>
        <v>2796704603.0444298</v>
      </c>
      <c r="I106">
        <f t="shared" si="8"/>
        <v>2.6429060320509642E-4</v>
      </c>
      <c r="J106">
        <f t="shared" si="9"/>
        <v>-0.69857302931859722</v>
      </c>
    </row>
    <row r="107" spans="1:10" x14ac:dyDescent="0.25">
      <c r="A107" t="s">
        <v>51</v>
      </c>
      <c r="B107">
        <f>('CON Score and Page Rank'!FA37-'MIN and MAX'!B$33)/('MIN and MAX'!F$33-'MIN and MAX'!B$33)</f>
        <v>1.5057988303787158E-2</v>
      </c>
      <c r="C107">
        <f>('CON Score and Page Rank'!FB37-'MIN and MAX'!C$33)/('MIN and MAX'!G$33-'MIN and MAX'!C$33)</f>
        <v>3.1578075305505347E-2</v>
      </c>
      <c r="D107">
        <f>('CON Score and Page Rank'!FC37-'MIN and MAX'!D$33)/('MIN and MAX'!H$33-'MIN and MAX'!D$33)</f>
        <v>0.85642570281124497</v>
      </c>
      <c r="E107">
        <f t="shared" si="5"/>
        <v>1.6520087001718191E-2</v>
      </c>
      <c r="F107">
        <f t="shared" si="6"/>
        <v>0.69877952179836178</v>
      </c>
      <c r="G107">
        <f t="shared" si="7"/>
        <v>0.84136771450745784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134</v>
      </c>
      <c r="B108">
        <f>('CON Score and Page Rank'!FA121-'MIN and MAX'!B$33)/('MIN and MAX'!F$33-'MIN and MAX'!B$33)</f>
        <v>5.1563971124790522E-4</v>
      </c>
      <c r="C108">
        <f>('CON Score and Page Rank'!FB121-'MIN and MAX'!C$33)/('MIN and MAX'!G$33-'MIN and MAX'!C$33)</f>
        <v>1.6901720083353635E-2</v>
      </c>
      <c r="D108">
        <f>('CON Score and Page Rank'!FC121-'MIN and MAX'!D$33)/('MIN and MAX'!H$33-'MIN and MAX'!D$33)</f>
        <v>0.48493975903614456</v>
      </c>
      <c r="E108">
        <f t="shared" si="5"/>
        <v>1.6386080372105729E-2</v>
      </c>
      <c r="F108">
        <f t="shared" si="6"/>
        <v>0.69865697885887723</v>
      </c>
      <c r="G108">
        <f t="shared" si="7"/>
        <v>0.48442411932489665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208</v>
      </c>
      <c r="B109">
        <f>('CON Score and Page Rank'!FA194-'MIN and MAX'!B$33)/('MIN and MAX'!F$33-'MIN and MAX'!B$33)</f>
        <v>1.2292697546296958E-3</v>
      </c>
      <c r="C109">
        <f>('CON Score and Page Rank'!FB194-'MIN and MAX'!C$33)/('MIN and MAX'!G$33-'MIN and MAX'!C$33)</f>
        <v>1.7614215894865129E-2</v>
      </c>
      <c r="D109">
        <f>('CON Score and Page Rank'!FC194-'MIN and MAX'!D$33)/('MIN and MAX'!H$33-'MIN and MAX'!D$33)</f>
        <v>0.5893574297188755</v>
      </c>
      <c r="E109">
        <f t="shared" si="5"/>
        <v>1.6384946140235432E-2</v>
      </c>
      <c r="F109">
        <f t="shared" si="6"/>
        <v>0.69865594165565936</v>
      </c>
      <c r="G109">
        <f t="shared" si="7"/>
        <v>0.58812815996424583</v>
      </c>
      <c r="H109" s="3">
        <f>IFERROR(VLOOKUP(A109,'GDP Data'!A$2:Q$144,3,FALSE),"Not Found")</f>
        <v>12282533600</v>
      </c>
      <c r="I109">
        <f t="shared" si="8"/>
        <v>1.160708288782866E-3</v>
      </c>
      <c r="J109">
        <f t="shared" si="9"/>
        <v>-0.69749523336687647</v>
      </c>
    </row>
    <row r="110" spans="1:10" x14ac:dyDescent="0.25">
      <c r="A110" t="s">
        <v>188</v>
      </c>
      <c r="B110">
        <f>('CON Score and Page Rank'!FA174-'MIN and MAX'!B$33)/('MIN and MAX'!F$33-'MIN and MAX'!B$33)</f>
        <v>6.5141183777483877E-5</v>
      </c>
      <c r="C110">
        <f>('CON Score and Page Rank'!FB174-'MIN and MAX'!C$33)/('MIN and MAX'!G$33-'MIN and MAX'!C$33)</f>
        <v>1.6256830885779412E-2</v>
      </c>
      <c r="D110">
        <f>('CON Score and Page Rank'!FC174-'MIN and MAX'!D$33)/('MIN and MAX'!H$33-'MIN and MAX'!D$33)</f>
        <v>0.56475903614457834</v>
      </c>
      <c r="E110">
        <f t="shared" si="5"/>
        <v>1.6191689702001928E-2</v>
      </c>
      <c r="F110">
        <f t="shared" si="6"/>
        <v>0.69847921747355024</v>
      </c>
      <c r="G110">
        <f t="shared" si="7"/>
        <v>0.56469389496080091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214</v>
      </c>
      <c r="B111">
        <f>('CON Score and Page Rank'!FA200-'MIN and MAX'!B$33)/('MIN and MAX'!F$33-'MIN and MAX'!B$33)</f>
        <v>3.7057965680027227E-4</v>
      </c>
      <c r="C111">
        <f>('CON Score and Page Rank'!FB200-'MIN and MAX'!C$33)/('MIN and MAX'!G$33-'MIN and MAX'!C$33)</f>
        <v>1.6543782495629544E-2</v>
      </c>
      <c r="D111">
        <f>('CON Score and Page Rank'!FC200-'MIN and MAX'!D$33)/('MIN and MAX'!H$33-'MIN and MAX'!D$33)</f>
        <v>0.65512048192771088</v>
      </c>
      <c r="E111">
        <f t="shared" si="5"/>
        <v>1.6173202838829271E-2</v>
      </c>
      <c r="F111">
        <f t="shared" si="6"/>
        <v>0.69846231208191722</v>
      </c>
      <c r="G111">
        <f t="shared" si="7"/>
        <v>0.65474990227091057</v>
      </c>
      <c r="H111" s="3">
        <f>IFERROR(VLOOKUP(A111,'GDP Data'!A$2:Q$144,3,FALSE),"Not Found")</f>
        <v>7651174661.4287205</v>
      </c>
      <c r="I111">
        <f t="shared" si="8"/>
        <v>7.2304152690823938E-4</v>
      </c>
      <c r="J111">
        <f t="shared" si="9"/>
        <v>-0.69773927055500895</v>
      </c>
    </row>
    <row r="112" spans="1:10" x14ac:dyDescent="0.25">
      <c r="A112" t="s">
        <v>213</v>
      </c>
      <c r="B112">
        <f>('CON Score and Page Rank'!FA199-'MIN and MAX'!B$33)/('MIN and MAX'!F$33-'MIN and MAX'!B$33)</f>
        <v>9.9199054917773708E-5</v>
      </c>
      <c r="C112">
        <f>('CON Score and Page Rank'!FB199-'MIN and MAX'!C$33)/('MIN and MAX'!G$33-'MIN and MAX'!C$33)</f>
        <v>1.603563508120066E-2</v>
      </c>
      <c r="D112">
        <f>('CON Score and Page Rank'!FC199-'MIN and MAX'!D$33)/('MIN and MAX'!H$33-'MIN and MAX'!D$33)</f>
        <v>0.52058232931726911</v>
      </c>
      <c r="E112">
        <f t="shared" si="5"/>
        <v>1.5936436026282887E-2</v>
      </c>
      <c r="F112">
        <f t="shared" si="6"/>
        <v>0.69824579965066114</v>
      </c>
      <c r="G112">
        <f t="shared" si="7"/>
        <v>0.52048313026235138</v>
      </c>
      <c r="H112" s="3">
        <f>IFERROR(VLOOKUP(A112,'GDP Data'!A$2:Q$144,3,FALSE),"Not Found")</f>
        <v>6331961555.4091396</v>
      </c>
      <c r="I112">
        <f t="shared" si="8"/>
        <v>5.9837493639079784E-4</v>
      </c>
      <c r="J112">
        <f t="shared" si="9"/>
        <v>-0.69764742471427033</v>
      </c>
    </row>
    <row r="113" spans="1:10" x14ac:dyDescent="0.25">
      <c r="A113" t="s">
        <v>61</v>
      </c>
      <c r="B113">
        <f>('CON Score and Page Rank'!FA48-'MIN and MAX'!B$33)/('MIN and MAX'!F$33-'MIN and MAX'!B$33)</f>
        <v>2.6351572145454385E-5</v>
      </c>
      <c r="C113">
        <f>('CON Score and Page Rank'!FB48-'MIN and MAX'!C$33)/('MIN and MAX'!G$33-'MIN and MAX'!C$33)</f>
        <v>1.5696610545235343E-2</v>
      </c>
      <c r="D113">
        <f>('CON Score and Page Rank'!FC48-'MIN and MAX'!D$33)/('MIN and MAX'!H$33-'MIN and MAX'!D$33)</f>
        <v>0.41767068273092367</v>
      </c>
      <c r="E113">
        <f t="shared" si="5"/>
        <v>1.5670258973089889E-2</v>
      </c>
      <c r="F113">
        <f t="shared" si="6"/>
        <v>0.69800239289820465</v>
      </c>
      <c r="G113">
        <f t="shared" si="7"/>
        <v>0.41764433115877819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128</v>
      </c>
      <c r="B114">
        <f>('CON Score and Page Rank'!FA115-'MIN and MAX'!B$33)/('MIN and MAX'!F$33-'MIN and MAX'!B$33)</f>
        <v>1.1183831745990038E-4</v>
      </c>
      <c r="C114">
        <f>('CON Score and Page Rank'!FB115-'MIN and MAX'!C$33)/('MIN and MAX'!G$33-'MIN and MAX'!C$33)</f>
        <v>1.5501072555974932E-2</v>
      </c>
      <c r="D114">
        <f>('CON Score and Page Rank'!FC115-'MIN and MAX'!D$33)/('MIN and MAX'!H$33-'MIN and MAX'!D$33)</f>
        <v>0.45682730923694781</v>
      </c>
      <c r="E114">
        <f t="shared" si="5"/>
        <v>1.5389234238515032E-2</v>
      </c>
      <c r="F114">
        <f t="shared" si="6"/>
        <v>0.6977454086195739</v>
      </c>
      <c r="G114">
        <f t="shared" si="7"/>
        <v>0.45671547091948789</v>
      </c>
      <c r="H114" s="3">
        <f>IFERROR(VLOOKUP(A114,'GDP Data'!A$2:Q$144,3,FALSE),"Not Found")</f>
        <v>0</v>
      </c>
      <c r="I114">
        <f t="shared" si="8"/>
        <v>0</v>
      </c>
      <c r="J114">
        <f t="shared" si="9"/>
        <v>-0.6977454086195739</v>
      </c>
    </row>
    <row r="115" spans="1:10" x14ac:dyDescent="0.25">
      <c r="A115" t="s">
        <v>83</v>
      </c>
      <c r="B115">
        <f>('CON Score and Page Rank'!FA70-'MIN and MAX'!B$33)/('MIN and MAX'!F$33-'MIN and MAX'!B$33)</f>
        <v>2.073823483373759E-5</v>
      </c>
      <c r="C115">
        <f>('CON Score and Page Rank'!FB70-'MIN and MAX'!C$33)/('MIN and MAX'!G$33-'MIN and MAX'!C$33)</f>
        <v>1.5323490525889827E-2</v>
      </c>
      <c r="D115">
        <f>('CON Score and Page Rank'!FC70-'MIN and MAX'!D$33)/('MIN and MAX'!H$33-'MIN and MAX'!D$33)</f>
        <v>0.52961847389558236</v>
      </c>
      <c r="E115">
        <f t="shared" si="5"/>
        <v>1.530275229105609E-2</v>
      </c>
      <c r="F115">
        <f t="shared" si="6"/>
        <v>0.69766632483032687</v>
      </c>
      <c r="G115">
        <f t="shared" si="7"/>
        <v>0.52959773566074864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85</v>
      </c>
      <c r="B116">
        <f>('CON Score and Page Rank'!FA72-'MIN and MAX'!B$33)/('MIN and MAX'!F$33-'MIN and MAX'!B$33)</f>
        <v>1.8932098049206513E-4</v>
      </c>
      <c r="C116">
        <f>('CON Score and Page Rank'!FB72-'MIN and MAX'!C$33)/('MIN and MAX'!G$33-'MIN and MAX'!C$33)</f>
        <v>1.5408111044910716E-2</v>
      </c>
      <c r="D116">
        <f>('CON Score and Page Rank'!FC72-'MIN and MAX'!D$33)/('MIN and MAX'!H$33-'MIN and MAX'!D$33)</f>
        <v>0.52961847389558236</v>
      </c>
      <c r="E116">
        <f t="shared" si="5"/>
        <v>1.521879006441865E-2</v>
      </c>
      <c r="F116">
        <f t="shared" si="6"/>
        <v>0.6975895452106351</v>
      </c>
      <c r="G116">
        <f t="shared" si="7"/>
        <v>0.5294291529150903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68</v>
      </c>
      <c r="B117">
        <f>('CON Score and Page Rank'!FA55-'MIN and MAX'!B$33)/('MIN and MAX'!F$33-'MIN and MAX'!B$33)</f>
        <v>1.3839278985882928E-5</v>
      </c>
      <c r="C117">
        <f>('CON Score and Page Rank'!FB55-'MIN and MAX'!C$33)/('MIN and MAX'!G$33-'MIN and MAX'!C$33)</f>
        <v>1.5224961550336162E-2</v>
      </c>
      <c r="D117">
        <f>('CON Score and Page Rank'!FC55-'MIN and MAX'!D$33)/('MIN and MAX'!H$33-'MIN and MAX'!D$33)</f>
        <v>0.46134538152610444</v>
      </c>
      <c r="E117">
        <f t="shared" si="5"/>
        <v>1.521112227135028E-2</v>
      </c>
      <c r="F117">
        <f t="shared" si="6"/>
        <v>0.69758253336424603</v>
      </c>
      <c r="G117">
        <f t="shared" si="7"/>
        <v>0.46133154224711853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59</v>
      </c>
      <c r="B118">
        <f>('CON Score and Page Rank'!FA45-'MIN and MAX'!B$33)/('MIN and MAX'!F$33-'MIN and MAX'!B$33)</f>
        <v>1.3550605303324787E-2</v>
      </c>
      <c r="C118">
        <f>('CON Score and Page Rank'!FB45-'MIN and MAX'!C$33)/('MIN and MAX'!G$33-'MIN and MAX'!C$33)</f>
        <v>2.8497484307387546E-2</v>
      </c>
      <c r="D118">
        <f>('CON Score and Page Rank'!FC45-'MIN and MAX'!D$33)/('MIN and MAX'!H$33-'MIN and MAX'!D$33)</f>
        <v>0.85441767068273089</v>
      </c>
      <c r="E118">
        <f t="shared" si="5"/>
        <v>1.4946879004062759E-2</v>
      </c>
      <c r="F118">
        <f t="shared" si="6"/>
        <v>0.69734089497063778</v>
      </c>
      <c r="G118">
        <f t="shared" si="7"/>
        <v>0.84086706537940614</v>
      </c>
      <c r="H118" s="3">
        <f>IFERROR(VLOOKUP(A118,'GDP Data'!A$2:Q$144,3,FALSE),"Not Found")</f>
        <v>12502013400</v>
      </c>
      <c r="I118">
        <f t="shared" si="8"/>
        <v>1.1814492882685427E-3</v>
      </c>
      <c r="J118">
        <f t="shared" si="9"/>
        <v>-0.6961594456823692</v>
      </c>
    </row>
    <row r="119" spans="1:10" x14ac:dyDescent="0.25">
      <c r="A119" t="s">
        <v>151</v>
      </c>
      <c r="B119">
        <f>('CON Score and Page Rank'!FA137-'MIN and MAX'!B$33)/('MIN and MAX'!F$33-'MIN and MAX'!B$33)</f>
        <v>3.763302392633743E-5</v>
      </c>
      <c r="C119">
        <f>('CON Score and Page Rank'!FB137-'MIN and MAX'!C$33)/('MIN and MAX'!G$33-'MIN and MAX'!C$33)</f>
        <v>1.492264704696334E-2</v>
      </c>
      <c r="D119">
        <f>('CON Score and Page Rank'!FC137-'MIN and MAX'!D$33)/('MIN and MAX'!H$33-'MIN and MAX'!D$33)</f>
        <v>0.44628514056224899</v>
      </c>
      <c r="E119">
        <f t="shared" si="5"/>
        <v>1.4885014023037003E-2</v>
      </c>
      <c r="F119">
        <f t="shared" si="6"/>
        <v>0.69728432227234671</v>
      </c>
      <c r="G119">
        <f t="shared" si="7"/>
        <v>0.44624750753832265</v>
      </c>
      <c r="H119" s="3">
        <f>IFERROR(VLOOKUP(A119,'GDP Data'!A$2:Q$144,3,FALSE),"Not Found")</f>
        <v>1267997934.3125</v>
      </c>
      <c r="I119">
        <f t="shared" si="8"/>
        <v>1.1982671983214203E-4</v>
      </c>
      <c r="J119">
        <f t="shared" si="9"/>
        <v>-0.69716449555251458</v>
      </c>
    </row>
    <row r="120" spans="1:10" x14ac:dyDescent="0.25">
      <c r="A120" t="s">
        <v>145</v>
      </c>
      <c r="B120">
        <f>('CON Score and Page Rank'!FA132-'MIN and MAX'!B$33)/('MIN and MAX'!F$33-'MIN and MAX'!B$33)</f>
        <v>7.5735027526989469E-5</v>
      </c>
      <c r="C120">
        <f>('CON Score and Page Rank'!FB132-'MIN and MAX'!C$33)/('MIN and MAX'!G$33-'MIN and MAX'!C$33)</f>
        <v>1.494126792231055E-2</v>
      </c>
      <c r="D120">
        <f>('CON Score and Page Rank'!FC132-'MIN and MAX'!D$33)/('MIN and MAX'!H$33-'MIN and MAX'!D$33)</f>
        <v>0.46285140562248994</v>
      </c>
      <c r="E120">
        <f t="shared" si="5"/>
        <v>1.486553289478356E-2</v>
      </c>
      <c r="F120">
        <f t="shared" si="6"/>
        <v>0.69726650767072917</v>
      </c>
      <c r="G120">
        <f t="shared" si="7"/>
        <v>0.46277567059496294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217</v>
      </c>
      <c r="B121">
        <f>('CON Score and Page Rank'!FA203-'MIN and MAX'!B$33)/('MIN and MAX'!F$33-'MIN and MAX'!B$33)</f>
        <v>1.2993176022195514E-4</v>
      </c>
      <c r="C121">
        <f>('CON Score and Page Rank'!FB203-'MIN and MAX'!C$33)/('MIN and MAX'!G$33-'MIN and MAX'!C$33)</f>
        <v>1.4724782388190263E-2</v>
      </c>
      <c r="D121">
        <f>('CON Score and Page Rank'!FC203-'MIN and MAX'!D$33)/('MIN and MAX'!H$33-'MIN and MAX'!D$33)</f>
        <v>0.45532128514056225</v>
      </c>
      <c r="E121">
        <f t="shared" si="5"/>
        <v>1.4594850627968309E-2</v>
      </c>
      <c r="F121">
        <f t="shared" si="6"/>
        <v>0.69701898110627625</v>
      </c>
      <c r="G121">
        <f t="shared" si="7"/>
        <v>0.45519135338034028</v>
      </c>
      <c r="H121" s="3">
        <f>IFERROR(VLOOKUP(A121,'GDP Data'!A$2:Q$144,3,FALSE),"Not Found")</f>
        <v>5323146565.7031498</v>
      </c>
      <c r="I121">
        <f t="shared" si="8"/>
        <v>5.0304119186107442E-4</v>
      </c>
      <c r="J121">
        <f t="shared" si="9"/>
        <v>-0.69651593991441518</v>
      </c>
    </row>
    <row r="122" spans="1:10" x14ac:dyDescent="0.25">
      <c r="A122" t="s">
        <v>147</v>
      </c>
      <c r="B122">
        <f>('CON Score and Page Rank'!FA133-'MIN and MAX'!B$33)/('MIN and MAX'!F$33-'MIN and MAX'!B$33)</f>
        <v>2.2956236302786589E-2</v>
      </c>
      <c r="C122">
        <f>('CON Score and Page Rank'!FB133-'MIN and MAX'!C$33)/('MIN and MAX'!G$33-'MIN and MAX'!C$33)</f>
        <v>3.7366039532198927E-2</v>
      </c>
      <c r="D122">
        <f>('CON Score and Page Rank'!FC133-'MIN and MAX'!D$33)/('MIN and MAX'!H$33-'MIN and MAX'!D$33)</f>
        <v>0.9081325301204819</v>
      </c>
      <c r="E122">
        <f t="shared" si="5"/>
        <v>1.4409803229412339E-2</v>
      </c>
      <c r="F122">
        <f t="shared" si="6"/>
        <v>0.69684976371584861</v>
      </c>
      <c r="G122">
        <f t="shared" si="7"/>
        <v>0.88517629381769536</v>
      </c>
      <c r="H122" s="3">
        <f>IFERROR(VLOOKUP(A122,'GDP Data'!A$2:Q$144,3,FALSE),"Not Found")</f>
        <v>92783947368.421097</v>
      </c>
      <c r="I122">
        <f t="shared" si="8"/>
        <v>8.7681499830392935E-3</v>
      </c>
      <c r="J122">
        <f t="shared" si="9"/>
        <v>-0.68808161373280929</v>
      </c>
    </row>
    <row r="123" spans="1:10" x14ac:dyDescent="0.25">
      <c r="A123" t="s">
        <v>124</v>
      </c>
      <c r="B123">
        <f>('CON Score and Page Rank'!FA111-'MIN and MAX'!B$33)/('MIN and MAX'!F$33-'MIN and MAX'!B$33)</f>
        <v>2.5089459512388085E-2</v>
      </c>
      <c r="C123">
        <f>('CON Score and Page Rank'!FB111-'MIN and MAX'!C$33)/('MIN and MAX'!G$33-'MIN and MAX'!C$33)</f>
        <v>3.9392084223459869E-2</v>
      </c>
      <c r="D123">
        <f>('CON Score and Page Rank'!FC111-'MIN and MAX'!D$33)/('MIN and MAX'!H$33-'MIN and MAX'!D$33)</f>
        <v>0.98995983935742971</v>
      </c>
      <c r="E123">
        <f t="shared" si="5"/>
        <v>1.4302624711071785E-2</v>
      </c>
      <c r="F123">
        <f t="shared" si="6"/>
        <v>0.69675175385823906</v>
      </c>
      <c r="G123">
        <f t="shared" si="7"/>
        <v>0.96487037984504165</v>
      </c>
      <c r="H123" s="3">
        <f>IFERROR(VLOOKUP(A123,'GDP Data'!A$2:Q$144,3,FALSE),"Not Found")</f>
        <v>103311640571.81799</v>
      </c>
      <c r="I123">
        <f t="shared" si="8"/>
        <v>9.7630245879779531E-3</v>
      </c>
      <c r="J123">
        <f t="shared" si="9"/>
        <v>-0.68698872927026111</v>
      </c>
    </row>
    <row r="124" spans="1:10" x14ac:dyDescent="0.25">
      <c r="A124" t="s">
        <v>66</v>
      </c>
      <c r="B124">
        <f>('CON Score and Page Rank'!FA53-'MIN and MAX'!B$33)/('MIN and MAX'!F$33-'MIN and MAX'!B$33)</f>
        <v>7.896002214023189E-4</v>
      </c>
      <c r="C124">
        <f>('CON Score and Page Rank'!FB53-'MIN and MAX'!C$33)/('MIN and MAX'!G$33-'MIN and MAX'!C$33)</f>
        <v>1.4990318111579637E-2</v>
      </c>
      <c r="D124">
        <f>('CON Score and Page Rank'!FC53-'MIN and MAX'!D$33)/('MIN and MAX'!H$33-'MIN and MAX'!D$33)</f>
        <v>0.43574297188755018</v>
      </c>
      <c r="E124">
        <f t="shared" si="5"/>
        <v>1.4200717890177319E-2</v>
      </c>
      <c r="F124">
        <f t="shared" si="6"/>
        <v>0.69665856472705912</v>
      </c>
      <c r="G124">
        <f t="shared" si="7"/>
        <v>0.43495337166614784</v>
      </c>
      <c r="H124" s="3">
        <f>IFERROR(VLOOKUP(A124,'GDP Data'!A$2:Q$144,3,FALSE),"Not Found")</f>
        <v>5489608299.6644497</v>
      </c>
      <c r="I124">
        <f t="shared" si="8"/>
        <v>5.1877194584607053E-4</v>
      </c>
      <c r="J124">
        <f t="shared" si="9"/>
        <v>-0.69613979278121307</v>
      </c>
    </row>
    <row r="125" spans="1:10" x14ac:dyDescent="0.25">
      <c r="A125" t="s">
        <v>133</v>
      </c>
      <c r="B125">
        <f>('CON Score and Page Rank'!FA120-'MIN and MAX'!B$33)/('MIN and MAX'!F$33-'MIN and MAX'!B$33)</f>
        <v>5.529601960399236E-5</v>
      </c>
      <c r="C125">
        <f>('CON Score and Page Rank'!FB120-'MIN and MAX'!C$33)/('MIN and MAX'!G$33-'MIN and MAX'!C$33)</f>
        <v>1.3949928396369786E-2</v>
      </c>
      <c r="D125">
        <f>('CON Score and Page Rank'!FC120-'MIN and MAX'!D$33)/('MIN and MAX'!H$33-'MIN and MAX'!D$33)</f>
        <v>0.4503012048192771</v>
      </c>
      <c r="E125">
        <f t="shared" si="5"/>
        <v>1.3894632376765794E-2</v>
      </c>
      <c r="F125">
        <f t="shared" si="6"/>
        <v>0.69637866351130906</v>
      </c>
      <c r="G125">
        <f t="shared" si="7"/>
        <v>0.45024590879967313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70</v>
      </c>
      <c r="B126">
        <f>('CON Score and Page Rank'!FA57-'MIN and MAX'!B$33)/('MIN and MAX'!F$33-'MIN and MAX'!B$33)</f>
        <v>3.8691939336871401E-4</v>
      </c>
      <c r="C126">
        <f>('CON Score and Page Rank'!FB57-'MIN and MAX'!C$33)/('MIN and MAX'!G$33-'MIN and MAX'!C$33)</f>
        <v>1.4242242302714484E-2</v>
      </c>
      <c r="D126">
        <f>('CON Score and Page Rank'!FC57-'MIN and MAX'!D$33)/('MIN and MAX'!H$33-'MIN and MAX'!D$33)</f>
        <v>0.5</v>
      </c>
      <c r="E126">
        <f t="shared" si="5"/>
        <v>1.385532290934577E-2</v>
      </c>
      <c r="F126">
        <f t="shared" si="6"/>
        <v>0.69634271679955939</v>
      </c>
      <c r="G126">
        <f t="shared" si="7"/>
        <v>0.49961308060663129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65</v>
      </c>
      <c r="B127">
        <f>('CON Score and Page Rank'!FA52-'MIN and MAX'!B$33)/('MIN and MAX'!F$33-'MIN and MAX'!B$33)</f>
        <v>2.9681913018044465E-5</v>
      </c>
      <c r="C127">
        <f>('CON Score and Page Rank'!FB52-'MIN and MAX'!C$33)/('MIN and MAX'!G$33-'MIN and MAX'!C$33)</f>
        <v>1.3793491559893555E-2</v>
      </c>
      <c r="D127">
        <f>('CON Score and Page Rank'!FC52-'MIN and MAX'!D$33)/('MIN and MAX'!H$33-'MIN and MAX'!D$33)</f>
        <v>0.38353413654618473</v>
      </c>
      <c r="E127">
        <f t="shared" si="5"/>
        <v>1.376380964687551E-2</v>
      </c>
      <c r="F127">
        <f t="shared" si="6"/>
        <v>0.69625903210263529</v>
      </c>
      <c r="G127">
        <f t="shared" si="7"/>
        <v>0.38350445463316668</v>
      </c>
      <c r="H127" s="3">
        <f>IFERROR(VLOOKUP(A127,'GDP Data'!A$2:Q$144,3,FALSE),"Not Found")</f>
        <v>3666222600.09828</v>
      </c>
      <c r="I127">
        <f t="shared" si="8"/>
        <v>3.4646068140673712E-4</v>
      </c>
      <c r="J127">
        <f t="shared" si="9"/>
        <v>-0.69591257142122853</v>
      </c>
    </row>
    <row r="128" spans="1:10" x14ac:dyDescent="0.25">
      <c r="A128" t="s">
        <v>77</v>
      </c>
      <c r="B128">
        <f>('CON Score and Page Rank'!FA64-'MIN and MAX'!B$33)/('MIN and MAX'!F$33-'MIN and MAX'!B$33)</f>
        <v>7.9911837774418673E-5</v>
      </c>
      <c r="C128">
        <f>('CON Score and Page Rank'!FB64-'MIN and MAX'!C$33)/('MIN and MAX'!G$33-'MIN and MAX'!C$33)</f>
        <v>1.3798022442628744E-2</v>
      </c>
      <c r="D128">
        <f>('CON Score and Page Rank'!FC64-'MIN and MAX'!D$33)/('MIN and MAX'!H$33-'MIN and MAX'!D$33)</f>
        <v>0.30220883534136544</v>
      </c>
      <c r="E128">
        <f t="shared" si="5"/>
        <v>1.3718110604854325E-2</v>
      </c>
      <c r="F128">
        <f t="shared" si="6"/>
        <v>0.69621724241687799</v>
      </c>
      <c r="G128">
        <f t="shared" si="7"/>
        <v>0.30212892350359105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144</v>
      </c>
      <c r="B129">
        <f>('CON Score and Page Rank'!FA131-'MIN and MAX'!B$33)/('MIN and MAX'!F$33-'MIN and MAX'!B$33)</f>
        <v>1.4680712694203922E-5</v>
      </c>
      <c r="C129">
        <f>('CON Score and Page Rank'!FB131-'MIN and MAX'!C$33)/('MIN and MAX'!G$33-'MIN and MAX'!C$33)</f>
        <v>1.3442155870057204E-2</v>
      </c>
      <c r="D129">
        <f>('CON Score and Page Rank'!FC131-'MIN and MAX'!D$33)/('MIN and MAX'!H$33-'MIN and MAX'!D$33)</f>
        <v>0.43775100401606426</v>
      </c>
      <c r="E129">
        <f t="shared" si="5"/>
        <v>1.3427475157363001E-2</v>
      </c>
      <c r="F129">
        <f t="shared" si="6"/>
        <v>0.69595146958043697</v>
      </c>
      <c r="G129">
        <f t="shared" si="7"/>
        <v>0.43773632330337003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279</v>
      </c>
      <c r="B130">
        <f>('CON Score and Page Rank'!FA179-'MIN and MAX'!B$33)/('MIN and MAX'!F$33-'MIN and MAX'!B$33)</f>
        <v>5.2156153658151783E-3</v>
      </c>
      <c r="C130">
        <f>('CON Score and Page Rank'!FB179-'MIN and MAX'!C$33)/('MIN and MAX'!G$33-'MIN and MAX'!C$33)</f>
        <v>1.8383806414565544E-2</v>
      </c>
      <c r="D130">
        <f>('CON Score and Page Rank'!FC179-'MIN and MAX'!D$33)/('MIN and MAX'!H$33-'MIN and MAX'!D$33)</f>
        <v>0.57178714859437751</v>
      </c>
      <c r="E130">
        <f t="shared" si="5"/>
        <v>1.3168191048750366E-2</v>
      </c>
      <c r="F130">
        <f t="shared" si="6"/>
        <v>0.69571436611083304</v>
      </c>
      <c r="G130">
        <f t="shared" si="7"/>
        <v>0.56657153322856235</v>
      </c>
      <c r="H130" s="3">
        <f>IFERROR(VLOOKUP(A130,'GDP Data'!A$2:Q$144,3,FALSE),"Not Found")</f>
        <v>12960538723.7591</v>
      </c>
      <c r="I130">
        <f t="shared" si="8"/>
        <v>1.2247802622545642E-3</v>
      </c>
      <c r="J130">
        <f t="shared" si="9"/>
        <v>-0.69448958584857845</v>
      </c>
    </row>
    <row r="131" spans="1:10" x14ac:dyDescent="0.25">
      <c r="A131" t="s">
        <v>220</v>
      </c>
      <c r="B131">
        <f>('CON Score and Page Rank'!FA206-'MIN and MAX'!B$33)/('MIN and MAX'!F$33-'MIN and MAX'!B$33)</f>
        <v>3.5537752250287016E-4</v>
      </c>
      <c r="C131">
        <f>('CON Score and Page Rank'!FB206-'MIN and MAX'!C$33)/('MIN and MAX'!G$33-'MIN and MAX'!C$33)</f>
        <v>1.3453512079700742E-2</v>
      </c>
      <c r="D131">
        <f>('CON Score and Page Rank'!FC206-'MIN and MAX'!D$33)/('MIN and MAX'!H$33-'MIN and MAX'!D$33)</f>
        <v>0.39859437751004018</v>
      </c>
      <c r="E131">
        <f t="shared" ref="E131:E194" si="10">C131-B131</f>
        <v>1.3098134557197872E-2</v>
      </c>
      <c r="F131">
        <f t="shared" ref="F131:F194" si="11">(E131-MIN(E$3:E$220))/(MAX(E$3:E$220)-MIN(E$3:E$220))</f>
        <v>0.69565030265046812</v>
      </c>
      <c r="G131">
        <f t="shared" ref="G131:G194" si="12">D131-B131</f>
        <v>0.39823899998753731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129</v>
      </c>
      <c r="B132">
        <f>('CON Score and Page Rank'!FA116-'MIN and MAX'!B$33)/('MIN and MAX'!F$33-'MIN and MAX'!B$33)</f>
        <v>4.6117631978332682E-5</v>
      </c>
      <c r="C132">
        <f>('CON Score and Page Rank'!FB116-'MIN and MAX'!C$33)/('MIN and MAX'!G$33-'MIN and MAX'!C$33)</f>
        <v>1.3013002430370655E-2</v>
      </c>
      <c r="D132">
        <f>('CON Score and Page Rank'!FC116-'MIN and MAX'!D$33)/('MIN and MAX'!H$33-'MIN and MAX'!D$33)</f>
        <v>0.44427710843373491</v>
      </c>
      <c r="E132">
        <f t="shared" si="10"/>
        <v>1.2966884798392322E-2</v>
      </c>
      <c r="F132">
        <f t="shared" si="11"/>
        <v>0.69553028074336409</v>
      </c>
      <c r="G132">
        <f t="shared" si="12"/>
        <v>0.4442309908017566</v>
      </c>
      <c r="H132" s="3">
        <f>IFERROR(VLOOKUP(A132,'GDP Data'!A$2:Q$144,3,FALSE),"Not Found")</f>
        <v>2118467913.3787301</v>
      </c>
      <c r="I132">
        <f t="shared" si="13"/>
        <v>2.0019674658811718E-4</v>
      </c>
      <c r="J132">
        <f t="shared" si="14"/>
        <v>-0.69533008399677598</v>
      </c>
    </row>
    <row r="133" spans="1:10" x14ac:dyDescent="0.25">
      <c r="A133" t="s">
        <v>135</v>
      </c>
      <c r="B133">
        <f>('CON Score and Page Rank'!FA122-'MIN and MAX'!B$33)/('MIN and MAX'!F$33-'MIN and MAX'!B$33)</f>
        <v>1.4058307982317299E-5</v>
      </c>
      <c r="C133">
        <f>('CON Score and Page Rank'!FB122-'MIN and MAX'!C$33)/('MIN and MAX'!G$33-'MIN and MAX'!C$33)</f>
        <v>1.2825550852971438E-2</v>
      </c>
      <c r="D133">
        <f>('CON Score and Page Rank'!FC122-'MIN and MAX'!D$33)/('MIN and MAX'!H$33-'MIN and MAX'!D$33)</f>
        <v>0.32931726907630521</v>
      </c>
      <c r="E133">
        <f t="shared" si="10"/>
        <v>1.2811492544989121E-2</v>
      </c>
      <c r="F133">
        <f t="shared" si="11"/>
        <v>0.69538818162811711</v>
      </c>
      <c r="G133">
        <f t="shared" si="12"/>
        <v>0.32930321076832292</v>
      </c>
      <c r="H133" s="3">
        <f>IFERROR(VLOOKUP(A133,'GDP Data'!A$2:Q$144,3,FALSE),"Not Found")</f>
        <v>3984000517.0234499</v>
      </c>
      <c r="I133">
        <f t="shared" si="13"/>
        <v>3.7649092387781799E-4</v>
      </c>
      <c r="J133">
        <f t="shared" si="14"/>
        <v>-0.69501169070423929</v>
      </c>
    </row>
    <row r="134" spans="1:10" x14ac:dyDescent="0.25">
      <c r="A134" t="s">
        <v>155</v>
      </c>
      <c r="B134">
        <f>('CON Score and Page Rank'!FA141-'MIN and MAX'!B$33)/('MIN and MAX'!F$33-'MIN and MAX'!B$33)</f>
        <v>1.1043228159256723E-3</v>
      </c>
      <c r="C134">
        <f>('CON Score and Page Rank'!FB141-'MIN and MAX'!C$33)/('MIN and MAX'!G$33-'MIN and MAX'!C$33)</f>
        <v>1.3861572960499618E-2</v>
      </c>
      <c r="D134">
        <f>('CON Score and Page Rank'!FC141-'MIN and MAX'!D$33)/('MIN and MAX'!H$33-'MIN and MAX'!D$33)</f>
        <v>0.40813253012048195</v>
      </c>
      <c r="E134">
        <f t="shared" si="10"/>
        <v>1.2757250144573946E-2</v>
      </c>
      <c r="F134">
        <f t="shared" si="11"/>
        <v>0.69533857943148847</v>
      </c>
      <c r="G134">
        <f t="shared" si="12"/>
        <v>0.4070282073045563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222</v>
      </c>
      <c r="B135">
        <f>('CON Score and Page Rank'!FA208-'MIN and MAX'!B$33)/('MIN and MAX'!F$33-'MIN and MAX'!B$33)</f>
        <v>8.4727480288447607E-6</v>
      </c>
      <c r="C135">
        <f>('CON Score and Page Rank'!FB208-'MIN and MAX'!C$33)/('MIN and MAX'!G$33-'MIN and MAX'!C$33)</f>
        <v>1.2733532470176898E-2</v>
      </c>
      <c r="D135">
        <f>('CON Score and Page Rank'!FC208-'MIN and MAX'!D$33)/('MIN and MAX'!H$33-'MIN and MAX'!D$33)</f>
        <v>0.42620481927710846</v>
      </c>
      <c r="E135">
        <f t="shared" si="10"/>
        <v>1.2725059722148054E-2</v>
      </c>
      <c r="F135">
        <f t="shared" si="11"/>
        <v>0.69530914276108846</v>
      </c>
      <c r="G135">
        <f t="shared" si="12"/>
        <v>0.42619634652907962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201</v>
      </c>
      <c r="B136">
        <f>('CON Score and Page Rank'!FA187-'MIN and MAX'!B$33)/('MIN and MAX'!F$33-'MIN and MAX'!B$33)</f>
        <v>2.0051109753540072E-2</v>
      </c>
      <c r="C136">
        <f>('CON Score and Page Rank'!FB187-'MIN and MAX'!C$33)/('MIN and MAX'!G$33-'MIN and MAX'!C$33)</f>
        <v>3.2344855775600437E-2</v>
      </c>
      <c r="D136">
        <f>('CON Score and Page Rank'!FC187-'MIN and MAX'!D$33)/('MIN and MAX'!H$33-'MIN and MAX'!D$33)</f>
        <v>0.89006024096385539</v>
      </c>
      <c r="E136">
        <f t="shared" si="10"/>
        <v>1.2293746022060365E-2</v>
      </c>
      <c r="F136">
        <f t="shared" si="11"/>
        <v>0.69491472609079696</v>
      </c>
      <c r="G136">
        <f t="shared" si="12"/>
        <v>0.87000913121031531</v>
      </c>
      <c r="H136" s="3">
        <f>IFERROR(VLOOKUP(A136,'GDP Data'!A$2:Q$144,3,FALSE),"Not Found")</f>
        <v>71517080040.633804</v>
      </c>
      <c r="I136">
        <f t="shared" si="13"/>
        <v>6.7584156735147321E-3</v>
      </c>
      <c r="J136">
        <f t="shared" si="14"/>
        <v>-0.6881563104172822</v>
      </c>
    </row>
    <row r="137" spans="1:10" x14ac:dyDescent="0.25">
      <c r="A137" t="s">
        <v>179</v>
      </c>
      <c r="B137">
        <f>('CON Score and Page Rank'!FA165-'MIN and MAX'!B$33)/('MIN and MAX'!F$33-'MIN and MAX'!B$33)</f>
        <v>2.4332599593250341E-2</v>
      </c>
      <c r="C137">
        <f>('CON Score and Page Rank'!FB165-'MIN and MAX'!C$33)/('MIN and MAX'!G$33-'MIN and MAX'!C$33)</f>
        <v>3.6248260664154368E-2</v>
      </c>
      <c r="D137">
        <f>('CON Score and Page Rank'!FC165-'MIN and MAX'!D$33)/('MIN and MAX'!H$33-'MIN and MAX'!D$33)</f>
        <v>0.93022088353413657</v>
      </c>
      <c r="E137">
        <f t="shared" si="10"/>
        <v>1.1915661070904027E-2</v>
      </c>
      <c r="F137">
        <f t="shared" si="11"/>
        <v>0.69456898467917005</v>
      </c>
      <c r="G137">
        <f t="shared" si="12"/>
        <v>0.90588828394088627</v>
      </c>
      <c r="H137" s="3">
        <f>IFERROR(VLOOKUP(A137,'GDP Data'!A$2:Q$144,3,FALSE),"Not Found")</f>
        <v>23273640257.1968</v>
      </c>
      <c r="I137">
        <f t="shared" si="13"/>
        <v>2.1993757995238798E-3</v>
      </c>
      <c r="J137">
        <f t="shared" si="14"/>
        <v>-0.69236960887964616</v>
      </c>
    </row>
    <row r="138" spans="1:10" x14ac:dyDescent="0.25">
      <c r="A138" t="s">
        <v>153</v>
      </c>
      <c r="B138">
        <f>('CON Score and Page Rank'!FA139-'MIN and MAX'!B$33)/('MIN and MAX'!F$33-'MIN and MAX'!B$33)</f>
        <v>1.6806755306404143E-6</v>
      </c>
      <c r="C138">
        <f>('CON Score and Page Rank'!FB139-'MIN and MAX'!C$33)/('MIN and MAX'!G$33-'MIN and MAX'!C$33)</f>
        <v>1.1194514705829592E-2</v>
      </c>
      <c r="D138">
        <f>('CON Score and Page Rank'!FC139-'MIN and MAX'!D$33)/('MIN and MAX'!H$33-'MIN and MAX'!D$33)</f>
        <v>0.28915662650602408</v>
      </c>
      <c r="E138">
        <f t="shared" si="10"/>
        <v>1.1192834030298951E-2</v>
      </c>
      <c r="F138">
        <f t="shared" si="11"/>
        <v>0.69390799237937961</v>
      </c>
      <c r="G138">
        <f t="shared" si="12"/>
        <v>0.28915494583049345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164</v>
      </c>
      <c r="B139">
        <f>('CON Score and Page Rank'!FA150-'MIN and MAX'!B$33)/('MIN and MAX'!F$33-'MIN and MAX'!B$33)</f>
        <v>3.0425297823283071E-2</v>
      </c>
      <c r="C139">
        <f>('CON Score and Page Rank'!FB150-'MIN and MAX'!C$33)/('MIN and MAX'!G$33-'MIN and MAX'!C$33)</f>
        <v>4.1545526423586061E-2</v>
      </c>
      <c r="D139">
        <f>('CON Score and Page Rank'!FC150-'MIN and MAX'!D$33)/('MIN and MAX'!H$33-'MIN and MAX'!D$33)</f>
        <v>0.96586345381526106</v>
      </c>
      <c r="E139">
        <f t="shared" si="10"/>
        <v>1.1120228600302991E-2</v>
      </c>
      <c r="F139">
        <f t="shared" si="11"/>
        <v>0.69384159803127932</v>
      </c>
      <c r="G139">
        <f t="shared" si="12"/>
        <v>0.93543815599197799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48</v>
      </c>
      <c r="B140">
        <f>('CON Score and Page Rank'!FA34-'MIN and MAX'!B$33)/('MIN and MAX'!F$33-'MIN and MAX'!B$33)</f>
        <v>2.376046219405541E-2</v>
      </c>
      <c r="C140">
        <f>('CON Score and Page Rank'!FB34-'MIN and MAX'!C$33)/('MIN and MAX'!G$33-'MIN and MAX'!C$33)</f>
        <v>3.4830777545237342E-2</v>
      </c>
      <c r="D140">
        <f>('CON Score and Page Rank'!FC34-'MIN and MAX'!D$33)/('MIN and MAX'!H$33-'MIN and MAX'!D$33)</f>
        <v>0.91415662650602414</v>
      </c>
      <c r="E140">
        <f t="shared" si="10"/>
        <v>1.1070315351181931E-2</v>
      </c>
      <c r="F140">
        <f t="shared" si="11"/>
        <v>0.69379595464569299</v>
      </c>
      <c r="G140">
        <f t="shared" si="12"/>
        <v>0.89039616431196877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192</v>
      </c>
      <c r="B141">
        <f>('CON Score and Page Rank'!FA180-'MIN and MAX'!B$33)/('MIN and MAX'!F$33-'MIN and MAX'!B$33)</f>
        <v>2.0071032526605616E-2</v>
      </c>
      <c r="C141">
        <f>('CON Score and Page Rank'!FB180-'MIN and MAX'!C$33)/('MIN and MAX'!G$33-'MIN and MAX'!C$33)</f>
        <v>3.1127482347442396E-2</v>
      </c>
      <c r="D141">
        <f>('CON Score and Page Rank'!FC180-'MIN and MAX'!D$33)/('MIN and MAX'!H$33-'MIN and MAX'!D$33)</f>
        <v>0.85441767068273089</v>
      </c>
      <c r="E141">
        <f t="shared" si="10"/>
        <v>1.105644982083678E-2</v>
      </c>
      <c r="F141">
        <f t="shared" si="11"/>
        <v>0.69378327525176353</v>
      </c>
      <c r="G141">
        <f t="shared" si="12"/>
        <v>0.83434663815612531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93</v>
      </c>
      <c r="B142">
        <f>('CON Score and Page Rank'!FA80-'MIN and MAX'!B$33)/('MIN and MAX'!F$33-'MIN and MAX'!B$33)</f>
        <v>3.956524077847521E-6</v>
      </c>
      <c r="C142">
        <f>('CON Score and Page Rank'!FB80-'MIN and MAX'!C$33)/('MIN and MAX'!G$33-'MIN and MAX'!C$33)</f>
        <v>1.0967623609581333E-2</v>
      </c>
      <c r="D142">
        <f>('CON Score and Page Rank'!FC80-'MIN and MAX'!D$33)/('MIN and MAX'!H$33-'MIN and MAX'!D$33)</f>
        <v>0.29367469879518071</v>
      </c>
      <c r="E142">
        <f t="shared" si="10"/>
        <v>1.0963667085503484E-2</v>
      </c>
      <c r="F142">
        <f t="shared" si="11"/>
        <v>0.69369842967991358</v>
      </c>
      <c r="G142">
        <f t="shared" si="12"/>
        <v>0.29367074227110285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62</v>
      </c>
      <c r="B143">
        <f>('CON Score and Page Rank'!FA49-'MIN and MAX'!B$33)/('MIN and MAX'!F$33-'MIN and MAX'!B$33)</f>
        <v>2.6437181233434623E-2</v>
      </c>
      <c r="C143">
        <f>('CON Score and Page Rank'!FB49-'MIN and MAX'!C$33)/('MIN and MAX'!G$33-'MIN and MAX'!C$33)</f>
        <v>3.7335486687808922E-2</v>
      </c>
      <c r="D143">
        <f>('CON Score and Page Rank'!FC49-'MIN and MAX'!D$33)/('MIN and MAX'!H$33-'MIN and MAX'!D$33)</f>
        <v>0.87600401606425704</v>
      </c>
      <c r="E143">
        <f t="shared" si="10"/>
        <v>1.0898305454374299E-2</v>
      </c>
      <c r="F143">
        <f t="shared" si="11"/>
        <v>0.6936386594548789</v>
      </c>
      <c r="G143">
        <f t="shared" si="12"/>
        <v>0.8495668348308224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118</v>
      </c>
      <c r="B144">
        <f>('CON Score and Page Rank'!FA105-'MIN and MAX'!B$33)/('MIN and MAX'!F$33-'MIN and MAX'!B$33)</f>
        <v>1.2030571611585034E-5</v>
      </c>
      <c r="C144">
        <f>('CON Score and Page Rank'!FB105-'MIN and MAX'!C$33)/('MIN and MAX'!G$33-'MIN and MAX'!C$33)</f>
        <v>1.0797154786104202E-2</v>
      </c>
      <c r="D144">
        <f>('CON Score and Page Rank'!FC105-'MIN and MAX'!D$33)/('MIN and MAX'!H$33-'MIN and MAX'!D$33)</f>
        <v>0.27309236947791166</v>
      </c>
      <c r="E144">
        <f t="shared" si="10"/>
        <v>1.0785124214492616E-2</v>
      </c>
      <c r="F144">
        <f t="shared" si="11"/>
        <v>0.69353516038270813</v>
      </c>
      <c r="G144">
        <f t="shared" si="12"/>
        <v>0.27308033890630007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137</v>
      </c>
      <c r="B145">
        <f>('CON Score and Page Rank'!FA124-'MIN and MAX'!B$33)/('MIN and MAX'!F$33-'MIN and MAX'!B$33)</f>
        <v>4.6546550356963065E-5</v>
      </c>
      <c r="C145">
        <f>('CON Score and Page Rank'!FB124-'MIN and MAX'!C$33)/('MIN and MAX'!G$33-'MIN and MAX'!C$33)</f>
        <v>1.079708711289123E-2</v>
      </c>
      <c r="D145">
        <f>('CON Score and Page Rank'!FC124-'MIN and MAX'!D$33)/('MIN and MAX'!H$33-'MIN and MAX'!D$33)</f>
        <v>0.34989959839357432</v>
      </c>
      <c r="E145">
        <f t="shared" si="10"/>
        <v>1.0750540562534267E-2</v>
      </c>
      <c r="F145">
        <f t="shared" si="11"/>
        <v>0.69350353521325681</v>
      </c>
      <c r="G145">
        <f t="shared" si="12"/>
        <v>0.34985305184321736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274</v>
      </c>
      <c r="B146">
        <f>('CON Score and Page Rank'!FA58-'MIN and MAX'!B$33)/('MIN and MAX'!F$33-'MIN and MAX'!B$33)</f>
        <v>9.0561479704310395E-6</v>
      </c>
      <c r="C146">
        <f>('CON Score and Page Rank'!FB58-'MIN and MAX'!C$33)/('MIN and MAX'!G$33-'MIN and MAX'!C$33)</f>
        <v>1.040867509576995E-2</v>
      </c>
      <c r="D146">
        <f>('CON Score and Page Rank'!FC58-'MIN and MAX'!D$33)/('MIN and MAX'!H$33-'MIN and MAX'!D$33)</f>
        <v>0.37449799196787148</v>
      </c>
      <c r="E146">
        <f t="shared" si="10"/>
        <v>1.0399618947799519E-2</v>
      </c>
      <c r="F146">
        <f t="shared" si="11"/>
        <v>0.69318263343158648</v>
      </c>
      <c r="G146">
        <f t="shared" si="12"/>
        <v>0.37448893581990106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256</v>
      </c>
      <c r="B147">
        <f>('CON Score and Page Rank'!FA46-'MIN and MAX'!B$33)/('MIN and MAX'!F$33-'MIN and MAX'!B$33)</f>
        <v>9.2932404032873073E-5</v>
      </c>
      <c r="C147">
        <f>('CON Score and Page Rank'!FB46-'MIN and MAX'!C$33)/('MIN and MAX'!G$33-'MIN and MAX'!C$33)</f>
        <v>1.0225940233897101E-2</v>
      </c>
      <c r="D147">
        <f>('CON Score and Page Rank'!FC46-'MIN and MAX'!D$33)/('MIN and MAX'!H$33-'MIN and MAX'!D$33)</f>
        <v>0.29216867469879521</v>
      </c>
      <c r="E147">
        <f t="shared" si="10"/>
        <v>1.0133007829864227E-2</v>
      </c>
      <c r="F147">
        <f t="shared" si="11"/>
        <v>0.69293882974675736</v>
      </c>
      <c r="G147">
        <f t="shared" si="12"/>
        <v>0.29207574229476235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79</v>
      </c>
      <c r="B148">
        <f>('CON Score and Page Rank'!FA66-'MIN and MAX'!B$33)/('MIN and MAX'!F$33-'MIN and MAX'!B$33)</f>
        <v>1.8255432058687373E-4</v>
      </c>
      <c r="C148">
        <f>('CON Score and Page Rank'!FB66-'MIN and MAX'!C$33)/('MIN and MAX'!G$33-'MIN and MAX'!C$33)</f>
        <v>9.985530607724143E-3</v>
      </c>
      <c r="D148">
        <f>('CON Score and Page Rank'!FC66-'MIN and MAX'!D$33)/('MIN and MAX'!H$33-'MIN and MAX'!D$33)</f>
        <v>0.30371485943775101</v>
      </c>
      <c r="E148">
        <f t="shared" si="10"/>
        <v>9.8029762871372685E-3</v>
      </c>
      <c r="F148">
        <f t="shared" si="11"/>
        <v>0.69263703098138751</v>
      </c>
      <c r="G148">
        <f t="shared" si="12"/>
        <v>0.30353230511716411</v>
      </c>
      <c r="H148" s="3">
        <f>IFERROR(VLOOKUP(A148,'GDP Data'!A$2:Q$144,3,FALSE),"Not Found")</f>
        <v>1461139022.0295401</v>
      </c>
      <c r="I148">
        <f t="shared" si="13"/>
        <v>1.3807869199997775E-4</v>
      </c>
      <c r="J148">
        <f t="shared" si="14"/>
        <v>-0.69249895228938751</v>
      </c>
    </row>
    <row r="149" spans="1:10" x14ac:dyDescent="0.25">
      <c r="A149" t="s">
        <v>205</v>
      </c>
      <c r="B149">
        <f>('CON Score and Page Rank'!FA191-'MIN and MAX'!B$33)/('MIN and MAX'!F$33-'MIN and MAX'!B$33)</f>
        <v>7.0714034529242666E-5</v>
      </c>
      <c r="C149">
        <f>('CON Score and Page Rank'!FB191-'MIN and MAX'!C$33)/('MIN and MAX'!G$33-'MIN and MAX'!C$33)</f>
        <v>9.3589991118911264E-3</v>
      </c>
      <c r="D149">
        <f>('CON Score and Page Rank'!FC191-'MIN and MAX'!D$33)/('MIN and MAX'!H$33-'MIN and MAX'!D$33)</f>
        <v>0.25200803212851408</v>
      </c>
      <c r="E149">
        <f t="shared" si="10"/>
        <v>9.2882850773618846E-3</v>
      </c>
      <c r="F149">
        <f t="shared" si="11"/>
        <v>0.69216636938833687</v>
      </c>
      <c r="G149">
        <f t="shared" si="12"/>
        <v>0.25193731809398484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278</v>
      </c>
      <c r="B150">
        <f>('CON Score and Page Rank'!FA175-'MIN and MAX'!B$33)/('MIN and MAX'!F$33-'MIN and MAX'!B$33)</f>
        <v>2.6461052829466287E-4</v>
      </c>
      <c r="C150">
        <f>('CON Score and Page Rank'!FB175-'MIN and MAX'!C$33)/('MIN and MAX'!G$33-'MIN and MAX'!C$33)</f>
        <v>9.4801653142730039E-3</v>
      </c>
      <c r="D150">
        <f>('CON Score and Page Rank'!FC175-'MIN and MAX'!D$33)/('MIN and MAX'!H$33-'MIN and MAX'!D$33)</f>
        <v>0.27359437751004018</v>
      </c>
      <c r="E150">
        <f t="shared" si="10"/>
        <v>9.2155547859783405E-3</v>
      </c>
      <c r="F150">
        <f t="shared" si="11"/>
        <v>0.69209986086020303</v>
      </c>
      <c r="G150">
        <f t="shared" si="12"/>
        <v>0.27332976698174549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170</v>
      </c>
      <c r="B151">
        <f>('CON Score and Page Rank'!FA157-'MIN and MAX'!B$33)/('MIN and MAX'!F$33-'MIN and MAX'!B$33)</f>
        <v>2.1889232862163996E-5</v>
      </c>
      <c r="C151">
        <f>('CON Score and Page Rank'!FB157-'MIN and MAX'!C$33)/('MIN and MAX'!G$33-'MIN and MAX'!C$33)</f>
        <v>9.1631410175915771E-3</v>
      </c>
      <c r="D151">
        <f>('CON Score and Page Rank'!FC157-'MIN and MAX'!D$33)/('MIN and MAX'!H$33-'MIN and MAX'!D$33)</f>
        <v>0.2756024096385542</v>
      </c>
      <c r="E151">
        <f t="shared" si="10"/>
        <v>9.1412517847294129E-3</v>
      </c>
      <c r="F151">
        <f t="shared" si="11"/>
        <v>0.6920319141607606</v>
      </c>
      <c r="G151">
        <f t="shared" si="12"/>
        <v>0.27558052040569203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113</v>
      </c>
      <c r="B152">
        <f>('CON Score and Page Rank'!FA100-'MIN and MAX'!B$33)/('MIN and MAX'!F$33-'MIN and MAX'!B$33)</f>
        <v>1.3722318129368445E-5</v>
      </c>
      <c r="C152">
        <f>('CON Score and Page Rank'!FB100-'MIN and MAX'!C$33)/('MIN and MAX'!G$33-'MIN and MAX'!C$33)</f>
        <v>9.0240650456876893E-3</v>
      </c>
      <c r="D152">
        <f>('CON Score and Page Rank'!FC100-'MIN and MAX'!D$33)/('MIN and MAX'!H$33-'MIN and MAX'!D$33)</f>
        <v>0.26506024096385544</v>
      </c>
      <c r="E152">
        <f t="shared" si="10"/>
        <v>9.0103427275583202E-3</v>
      </c>
      <c r="F152">
        <f t="shared" si="11"/>
        <v>0.69191220380973317</v>
      </c>
      <c r="G152">
        <f t="shared" si="12"/>
        <v>0.26504651864572609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156</v>
      </c>
      <c r="B153">
        <f>('CON Score and Page Rank'!FA142-'MIN and MAX'!B$33)/('MIN and MAX'!F$33-'MIN and MAX'!B$33)</f>
        <v>1.708021531030259E-4</v>
      </c>
      <c r="C153">
        <f>('CON Score and Page Rank'!FB142-'MIN and MAX'!C$33)/('MIN and MAX'!G$33-'MIN and MAX'!C$33)</f>
        <v>9.1578120206145062E-3</v>
      </c>
      <c r="D153">
        <f>('CON Score and Page Rank'!FC142-'MIN and MAX'!D$33)/('MIN and MAX'!H$33-'MIN and MAX'!D$33)</f>
        <v>0.2213855421686747</v>
      </c>
      <c r="E153">
        <f t="shared" si="10"/>
        <v>8.98700986751148E-3</v>
      </c>
      <c r="F153">
        <f t="shared" si="11"/>
        <v>0.69189086697539148</v>
      </c>
      <c r="G153">
        <f t="shared" si="12"/>
        <v>0.22121474001557168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115</v>
      </c>
      <c r="B154">
        <f>('CON Score and Page Rank'!FA102-'MIN and MAX'!B$33)/('MIN and MAX'!F$33-'MIN and MAX'!B$33)</f>
        <v>3.5159550314858297E-2</v>
      </c>
      <c r="C154">
        <f>('CON Score and Page Rank'!FB102-'MIN and MAX'!C$33)/('MIN and MAX'!G$33-'MIN and MAX'!C$33)</f>
        <v>4.4145537711048316E-2</v>
      </c>
      <c r="D154">
        <f>('CON Score and Page Rank'!FC102-'MIN and MAX'!D$33)/('MIN and MAX'!H$33-'MIN and MAX'!D$33)</f>
        <v>0.98995983935742971</v>
      </c>
      <c r="E154">
        <f t="shared" si="10"/>
        <v>8.9859873961900191E-3</v>
      </c>
      <c r="F154">
        <f t="shared" si="11"/>
        <v>0.69188993197208892</v>
      </c>
      <c r="G154">
        <f t="shared" si="12"/>
        <v>0.95480028904257142</v>
      </c>
      <c r="H154" s="3">
        <f>IFERROR(VLOOKUP(A154,'GDP Data'!A$2:Q$144,3,FALSE),"Not Found")</f>
        <v>135429607036.658</v>
      </c>
      <c r="I154">
        <f t="shared" si="13"/>
        <v>1.2798195596554712E-2</v>
      </c>
      <c r="J154">
        <f t="shared" si="14"/>
        <v>-0.67909173637553422</v>
      </c>
    </row>
    <row r="155" spans="1:10" x14ac:dyDescent="0.25">
      <c r="A155" t="s">
        <v>190</v>
      </c>
      <c r="B155">
        <f>('CON Score and Page Rank'!FA177-'MIN and MAX'!B$33)/('MIN and MAX'!F$33-'MIN and MAX'!B$33)</f>
        <v>3.2317334999692068E-2</v>
      </c>
      <c r="C155">
        <f>('CON Score and Page Rank'!FB177-'MIN and MAX'!C$33)/('MIN and MAX'!G$33-'MIN and MAX'!C$33)</f>
        <v>4.1024136542974286E-2</v>
      </c>
      <c r="D155">
        <f>('CON Score and Page Rank'!FC177-'MIN and MAX'!D$33)/('MIN and MAX'!H$33-'MIN and MAX'!D$33)</f>
        <v>0.93022088353413657</v>
      </c>
      <c r="E155">
        <f t="shared" si="10"/>
        <v>8.7068015432822179E-3</v>
      </c>
      <c r="F155">
        <f t="shared" si="11"/>
        <v>0.69163462926671693</v>
      </c>
      <c r="G155">
        <f t="shared" si="12"/>
        <v>0.89790354853444454</v>
      </c>
      <c r="H155" s="3">
        <f>IFERROR(VLOOKUP(A155,'GDP Data'!A$2:Q$144,3,FALSE),"Not Found")</f>
        <v>40394824679.123199</v>
      </c>
      <c r="I155">
        <f t="shared" si="13"/>
        <v>3.8173400827488046E-3</v>
      </c>
      <c r="J155">
        <f t="shared" si="14"/>
        <v>-0.68781728918396812</v>
      </c>
    </row>
    <row r="156" spans="1:10" x14ac:dyDescent="0.25">
      <c r="A156" t="s">
        <v>165</v>
      </c>
      <c r="B156">
        <f>('CON Score and Page Rank'!FA151-'MIN and MAX'!B$33)/('MIN and MAX'!F$33-'MIN and MAX'!B$33)</f>
        <v>3.6518367155301E-5</v>
      </c>
      <c r="C156">
        <f>('CON Score and Page Rank'!FB151-'MIN and MAX'!C$33)/('MIN and MAX'!G$33-'MIN and MAX'!C$33)</f>
        <v>8.5282889390969219E-3</v>
      </c>
      <c r="D156">
        <f>('CON Score and Page Rank'!FC151-'MIN and MAX'!D$33)/('MIN and MAX'!H$33-'MIN and MAX'!D$33)</f>
        <v>0.21887550200803213</v>
      </c>
      <c r="E156">
        <f t="shared" si="10"/>
        <v>8.4917705719416217E-3</v>
      </c>
      <c r="F156">
        <f t="shared" si="11"/>
        <v>0.69143799326904642</v>
      </c>
      <c r="G156">
        <f t="shared" si="12"/>
        <v>0.21883898364087684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194</v>
      </c>
      <c r="B157">
        <f>('CON Score and Page Rank'!FA181-'MIN and MAX'!B$33)/('MIN and MAX'!F$33-'MIN and MAX'!B$33)</f>
        <v>2.7933615890614188E-2</v>
      </c>
      <c r="C157">
        <f>('CON Score and Page Rank'!FB181-'MIN and MAX'!C$33)/('MIN and MAX'!G$33-'MIN and MAX'!C$33)</f>
        <v>3.6330998149169853E-2</v>
      </c>
      <c r="D157">
        <f>('CON Score and Page Rank'!FC181-'MIN and MAX'!D$33)/('MIN and MAX'!H$33-'MIN and MAX'!D$33)</f>
        <v>0.85341365461847385</v>
      </c>
      <c r="E157">
        <f t="shared" si="10"/>
        <v>8.3973822585556648E-3</v>
      </c>
      <c r="F157">
        <f t="shared" si="11"/>
        <v>0.69135167946943255</v>
      </c>
      <c r="G157">
        <f t="shared" si="12"/>
        <v>0.82548003872785969</v>
      </c>
      <c r="H157" s="3">
        <f>IFERROR(VLOOKUP(A157,'GDP Data'!A$2:Q$144,3,FALSE),"Not Found")</f>
        <v>201751148417.10199</v>
      </c>
      <c r="I157">
        <f t="shared" si="13"/>
        <v>1.9065629117366509E-2</v>
      </c>
      <c r="J157">
        <f t="shared" si="14"/>
        <v>-0.67228605035206601</v>
      </c>
    </row>
    <row r="158" spans="1:10" x14ac:dyDescent="0.25">
      <c r="A158" t="s">
        <v>212</v>
      </c>
      <c r="B158">
        <f>('CON Score and Page Rank'!FA198-'MIN and MAX'!B$33)/('MIN and MAX'!F$33-'MIN and MAX'!B$33)</f>
        <v>2.8340593989195534E-5</v>
      </c>
      <c r="C158">
        <f>('CON Score and Page Rank'!FB198-'MIN and MAX'!C$33)/('MIN and MAX'!G$33-'MIN and MAX'!C$33)</f>
        <v>7.687678067827078E-3</v>
      </c>
      <c r="D158">
        <f>('CON Score and Page Rank'!FC198-'MIN and MAX'!D$33)/('MIN and MAX'!H$33-'MIN and MAX'!D$33)</f>
        <v>0.21335341365461846</v>
      </c>
      <c r="E158">
        <f t="shared" si="10"/>
        <v>7.6593374738378826E-3</v>
      </c>
      <c r="F158">
        <f t="shared" si="11"/>
        <v>0.6906767712380103</v>
      </c>
      <c r="G158">
        <f t="shared" si="12"/>
        <v>0.21332507306062926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168</v>
      </c>
      <c r="B159">
        <f>('CON Score and Page Rank'!FA155-'MIN and MAX'!B$33)/('MIN and MAX'!F$33-'MIN and MAX'!B$33)</f>
        <v>1.0556603831757185E-4</v>
      </c>
      <c r="C159">
        <f>('CON Score and Page Rank'!FB155-'MIN and MAX'!C$33)/('MIN and MAX'!G$33-'MIN and MAX'!C$33)</f>
        <v>7.694124209907182E-3</v>
      </c>
      <c r="D159">
        <f>('CON Score and Page Rank'!FC155-'MIN and MAX'!D$33)/('MIN and MAX'!H$33-'MIN and MAX'!D$33)</f>
        <v>0.24347389558232932</v>
      </c>
      <c r="E159">
        <f t="shared" si="10"/>
        <v>7.5885581715896102E-3</v>
      </c>
      <c r="F159">
        <f t="shared" si="11"/>
        <v>0.6906120468002922</v>
      </c>
      <c r="G159">
        <f t="shared" si="12"/>
        <v>0.24336832954401175</v>
      </c>
      <c r="H159" s="3">
        <f>IFERROR(VLOOKUP(A159,'GDP Data'!A$2:Q$144,3,FALSE),"Not Found")</f>
        <v>3534803921.5686302</v>
      </c>
      <c r="I159">
        <f t="shared" si="13"/>
        <v>3.3404152144854616E-4</v>
      </c>
      <c r="J159">
        <f t="shared" si="14"/>
        <v>-0.69027800527884364</v>
      </c>
    </row>
    <row r="160" spans="1:10" x14ac:dyDescent="0.25">
      <c r="A160" t="s">
        <v>143</v>
      </c>
      <c r="B160">
        <f>('CON Score and Page Rank'!FA130-'MIN and MAX'!B$33)/('MIN and MAX'!F$33-'MIN and MAX'!B$33)</f>
        <v>5.2781271245880323E-6</v>
      </c>
      <c r="C160">
        <f>('CON Score and Page Rank'!FB130-'MIN and MAX'!C$33)/('MIN and MAX'!G$33-'MIN and MAX'!C$33)</f>
        <v>6.8040914837858959E-3</v>
      </c>
      <c r="D160">
        <f>('CON Score and Page Rank'!FC130-'MIN and MAX'!D$33)/('MIN and MAX'!H$33-'MIN and MAX'!D$33)</f>
        <v>0.13102409638554216</v>
      </c>
      <c r="E160">
        <f t="shared" si="10"/>
        <v>6.798813356661308E-3</v>
      </c>
      <c r="F160">
        <f t="shared" si="11"/>
        <v>0.68988986125362262</v>
      </c>
      <c r="G160">
        <f t="shared" si="12"/>
        <v>0.13101881825841757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108</v>
      </c>
      <c r="B161">
        <f>('CON Score and Page Rank'!FA95-'MIN and MAX'!B$33)/('MIN and MAX'!F$33-'MIN and MAX'!B$33)</f>
        <v>3.9197975846031644E-6</v>
      </c>
      <c r="C161">
        <f>('CON Score and Page Rank'!FB95-'MIN and MAX'!C$33)/('MIN and MAX'!G$33-'MIN and MAX'!C$33)</f>
        <v>6.6555949709650765E-3</v>
      </c>
      <c r="D161">
        <f>('CON Score and Page Rank'!FC95-'MIN and MAX'!D$33)/('MIN and MAX'!H$33-'MIN and MAX'!D$33)</f>
        <v>0.21636546184738956</v>
      </c>
      <c r="E161">
        <f t="shared" si="10"/>
        <v>6.6516751733804733E-3</v>
      </c>
      <c r="F161">
        <f t="shared" si="11"/>
        <v>0.68975531010834124</v>
      </c>
      <c r="G161">
        <f t="shared" si="12"/>
        <v>0.21636154204980496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209</v>
      </c>
      <c r="B162">
        <f>('CON Score and Page Rank'!FA195-'MIN and MAX'!B$33)/('MIN and MAX'!F$33-'MIN and MAX'!B$33)</f>
        <v>2.3594608601326702E-5</v>
      </c>
      <c r="C162">
        <f>('CON Score and Page Rank'!FB195-'MIN and MAX'!C$33)/('MIN and MAX'!G$33-'MIN and MAX'!C$33)</f>
        <v>6.4229699126398974E-3</v>
      </c>
      <c r="D162">
        <f>('CON Score and Page Rank'!FC195-'MIN and MAX'!D$33)/('MIN and MAX'!H$33-'MIN and MAX'!D$33)</f>
        <v>0.18975903614457831</v>
      </c>
      <c r="E162">
        <f t="shared" si="10"/>
        <v>6.3993753040385709E-3</v>
      </c>
      <c r="F162">
        <f t="shared" si="11"/>
        <v>0.6895245934064127</v>
      </c>
      <c r="G162">
        <f t="shared" si="12"/>
        <v>0.18973544153597699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167</v>
      </c>
      <c r="B163">
        <f>('CON Score and Page Rank'!FA154-'MIN and MAX'!B$33)/('MIN and MAX'!F$33-'MIN and MAX'!B$33)</f>
        <v>1.274683940323706E-6</v>
      </c>
      <c r="C163">
        <f>('CON Score and Page Rank'!FB154-'MIN and MAX'!C$33)/('MIN and MAX'!G$33-'MIN and MAX'!C$33)</f>
        <v>4.6695064781633261E-3</v>
      </c>
      <c r="D163">
        <f>('CON Score and Page Rank'!FC154-'MIN and MAX'!D$33)/('MIN and MAX'!H$33-'MIN and MAX'!D$33)</f>
        <v>8.6847389558232929E-2</v>
      </c>
      <c r="E163">
        <f t="shared" si="10"/>
        <v>4.6682317942230026E-3</v>
      </c>
      <c r="F163">
        <f t="shared" si="11"/>
        <v>0.68794154176952005</v>
      </c>
      <c r="G163">
        <f t="shared" si="12"/>
        <v>8.6846114874292599E-2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257</v>
      </c>
      <c r="B164">
        <f>('CON Score and Page Rank'!FA153-'MIN and MAX'!B$33)/('MIN and MAX'!F$33-'MIN and MAX'!B$33)</f>
        <v>4.6295026677887313E-5</v>
      </c>
      <c r="C164">
        <f>('CON Score and Page Rank'!FB153-'MIN and MAX'!C$33)/('MIN and MAX'!G$33-'MIN and MAX'!C$33)</f>
        <v>4.2618580817101841E-3</v>
      </c>
      <c r="D164">
        <f>('CON Score and Page Rank'!FC153-'MIN and MAX'!D$33)/('MIN and MAX'!H$33-'MIN and MAX'!D$33)</f>
        <v>0.16516064257028112</v>
      </c>
      <c r="E164">
        <f t="shared" si="10"/>
        <v>4.2155630550322967E-3</v>
      </c>
      <c r="F164">
        <f t="shared" si="11"/>
        <v>0.68752759689176568</v>
      </c>
      <c r="G164">
        <f t="shared" si="12"/>
        <v>0.16511434754360324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109</v>
      </c>
      <c r="B165">
        <f>('CON Score and Page Rank'!FA96-'MIN and MAX'!B$33)/('MIN and MAX'!F$33-'MIN and MAX'!B$33)</f>
        <v>1.3129038845691132E-5</v>
      </c>
      <c r="C165">
        <f>('CON Score and Page Rank'!FB96-'MIN and MAX'!C$33)/('MIN and MAX'!G$33-'MIN and MAX'!C$33)</f>
        <v>3.4316033603810632E-3</v>
      </c>
      <c r="D165">
        <f>('CON Score and Page Rank'!FC96-'MIN and MAX'!D$33)/('MIN and MAX'!H$33-'MIN and MAX'!D$33)</f>
        <v>0.11295180722891567</v>
      </c>
      <c r="E165">
        <f t="shared" si="10"/>
        <v>3.418474321535372E-3</v>
      </c>
      <c r="F165">
        <f t="shared" si="11"/>
        <v>0.68679869566713792</v>
      </c>
      <c r="G165">
        <f t="shared" si="12"/>
        <v>0.11293867819006997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183</v>
      </c>
      <c r="B166">
        <f>('CON Score and Page Rank'!FA169-'MIN and MAX'!B$33)/('MIN and MAX'!F$33-'MIN and MAX'!B$33)</f>
        <v>3.6724305245534335E-2</v>
      </c>
      <c r="C166">
        <f>('CON Score and Page Rank'!FB169-'MIN and MAX'!C$33)/('MIN and MAX'!G$33-'MIN and MAX'!C$33)</f>
        <v>4.0110361260879572E-2</v>
      </c>
      <c r="D166">
        <f>('CON Score and Page Rank'!FC169-'MIN and MAX'!D$33)/('MIN and MAX'!H$33-'MIN and MAX'!D$33)</f>
        <v>0.89006024096385539</v>
      </c>
      <c r="E166">
        <f t="shared" si="10"/>
        <v>3.3860560153452374E-3</v>
      </c>
      <c r="F166">
        <f t="shared" si="11"/>
        <v>0.68676905060744831</v>
      </c>
      <c r="G166">
        <f t="shared" si="12"/>
        <v>0.853335935718321</v>
      </c>
      <c r="H166" s="3">
        <f>IFERROR(VLOOKUP(A166,'GDP Data'!A$2:Q$144,3,FALSE),"Not Found")</f>
        <v>53749989092.019699</v>
      </c>
      <c r="I166">
        <f t="shared" si="13"/>
        <v>5.0794127574050277E-3</v>
      </c>
      <c r="J166">
        <f t="shared" si="14"/>
        <v>-0.68168963785004333</v>
      </c>
    </row>
    <row r="167" spans="1:10" x14ac:dyDescent="0.25">
      <c r="A167" t="s">
        <v>245</v>
      </c>
      <c r="B167">
        <f>('CON Score and Page Rank'!FA103-'MIN and MAX'!B$33)/('MIN and MAX'!F$33-'MIN and MAX'!B$33)</f>
        <v>6.5425830131581641E-7</v>
      </c>
      <c r="C167">
        <f>('CON Score and Page Rank'!FB103-'MIN and MAX'!C$33)/('MIN and MAX'!G$33-'MIN and MAX'!C$33)</f>
        <v>3.3724301177937132E-3</v>
      </c>
      <c r="D167">
        <f>('CON Score and Page Rank'!FC103-'MIN and MAX'!D$33)/('MIN and MAX'!H$33-'MIN and MAX'!D$33)</f>
        <v>4.0160642570281124E-2</v>
      </c>
      <c r="E167">
        <f t="shared" si="10"/>
        <v>3.3717758594923974E-3</v>
      </c>
      <c r="F167">
        <f t="shared" si="11"/>
        <v>0.68675599205743809</v>
      </c>
      <c r="G167">
        <f t="shared" si="12"/>
        <v>4.0159988311979811E-2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73</v>
      </c>
      <c r="B168">
        <f>('CON Score and Page Rank'!FA60-'MIN and MAX'!B$33)/('MIN and MAX'!F$33-'MIN and MAX'!B$33)</f>
        <v>4.2385464213410391E-6</v>
      </c>
      <c r="C168">
        <f>('CON Score and Page Rank'!FB60-'MIN and MAX'!C$33)/('MIN and MAX'!G$33-'MIN and MAX'!C$33)</f>
        <v>3.281485912982861E-3</v>
      </c>
      <c r="D168">
        <f>('CON Score and Page Rank'!FC60-'MIN and MAX'!D$33)/('MIN and MAX'!H$33-'MIN and MAX'!D$33)</f>
        <v>5.5220883534136546E-2</v>
      </c>
      <c r="E168">
        <f t="shared" si="10"/>
        <v>3.2772473665615199E-3</v>
      </c>
      <c r="F168">
        <f t="shared" si="11"/>
        <v>0.68666955007003561</v>
      </c>
      <c r="G168">
        <f t="shared" si="12"/>
        <v>5.5216644987715204E-2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173</v>
      </c>
      <c r="B169">
        <f>('CON Score and Page Rank'!FA160-'MIN and MAX'!B$33)/('MIN and MAX'!F$33-'MIN and MAX'!B$33)</f>
        <v>9.6330600484887686E-6</v>
      </c>
      <c r="C169">
        <f>('CON Score and Page Rank'!FB160-'MIN and MAX'!C$33)/('MIN and MAX'!G$33-'MIN and MAX'!C$33)</f>
        <v>3.2841928415017515E-3</v>
      </c>
      <c r="D169">
        <f>('CON Score and Page Rank'!FC160-'MIN and MAX'!D$33)/('MIN and MAX'!H$33-'MIN and MAX'!D$33)</f>
        <v>5.5220883534136546E-2</v>
      </c>
      <c r="E169">
        <f t="shared" si="10"/>
        <v>3.2745597814532626E-3</v>
      </c>
      <c r="F169">
        <f t="shared" si="11"/>
        <v>0.68666709239626067</v>
      </c>
      <c r="G169">
        <f t="shared" si="12"/>
        <v>5.5211250474088057E-2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114</v>
      </c>
      <c r="B170">
        <f>('CON Score and Page Rank'!FA101-'MIN and MAX'!B$33)/('MIN and MAX'!F$33-'MIN and MAX'!B$33)</f>
        <v>2.8128535341580025E-5</v>
      </c>
      <c r="C170">
        <f>('CON Score and Page Rank'!FB101-'MIN and MAX'!C$33)/('MIN and MAX'!G$33-'MIN and MAX'!C$33)</f>
        <v>3.2934737392808049E-3</v>
      </c>
      <c r="D170">
        <f>('CON Score and Page Rank'!FC101-'MIN and MAX'!D$33)/('MIN and MAX'!H$33-'MIN and MAX'!D$33)</f>
        <v>5.5220883534136546E-2</v>
      </c>
      <c r="E170">
        <f t="shared" si="10"/>
        <v>3.2653452039392247E-3</v>
      </c>
      <c r="F170">
        <f t="shared" si="11"/>
        <v>0.68665866608617465</v>
      </c>
      <c r="G170">
        <f t="shared" si="12"/>
        <v>5.5192754998794967E-2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140</v>
      </c>
      <c r="B171">
        <f>('CON Score and Page Rank'!FA127-'MIN and MAX'!B$33)/('MIN and MAX'!F$33-'MIN and MAX'!B$33)</f>
        <v>4.6995503950235662E-2</v>
      </c>
      <c r="C171">
        <f>('CON Score and Page Rank'!FB127-'MIN and MAX'!C$33)/('MIN and MAX'!G$33-'MIN and MAX'!C$33)</f>
        <v>5.0088260908207602E-2</v>
      </c>
      <c r="D171">
        <f>('CON Score and Page Rank'!FC127-'MIN and MAX'!D$33)/('MIN and MAX'!H$33-'MIN and MAX'!D$33)</f>
        <v>0.98995983935742971</v>
      </c>
      <c r="E171">
        <f t="shared" si="10"/>
        <v>3.0927569579719399E-3</v>
      </c>
      <c r="F171">
        <f t="shared" si="11"/>
        <v>0.68650084202148121</v>
      </c>
      <c r="G171">
        <f t="shared" si="12"/>
        <v>0.94296433540719404</v>
      </c>
      <c r="H171" s="3">
        <f>IFERROR(VLOOKUP(A171,'GDP Data'!A$2:Q$144,3,FALSE),"Not Found")</f>
        <v>485441014538.638</v>
      </c>
      <c r="I171">
        <f t="shared" si="13"/>
        <v>4.5874526188160472E-2</v>
      </c>
      <c r="J171">
        <f t="shared" si="14"/>
        <v>-0.64062631583332075</v>
      </c>
    </row>
    <row r="172" spans="1:10" x14ac:dyDescent="0.25">
      <c r="A172" t="s">
        <v>80</v>
      </c>
      <c r="B172">
        <f>('CON Score and Page Rank'!FA67-'MIN and MAX'!B$33)/('MIN and MAX'!F$33-'MIN and MAX'!B$33)</f>
        <v>1.3910174892383749E-6</v>
      </c>
      <c r="C172">
        <f>('CON Score and Page Rank'!FB67-'MIN and MAX'!C$33)/('MIN and MAX'!G$33-'MIN and MAX'!C$33)</f>
        <v>2.7160343256582386E-3</v>
      </c>
      <c r="D172">
        <f>('CON Score and Page Rank'!FC67-'MIN and MAX'!D$33)/('MIN and MAX'!H$33-'MIN and MAX'!D$33)</f>
        <v>5.2710843373493979E-2</v>
      </c>
      <c r="E172">
        <f t="shared" si="10"/>
        <v>2.7146433081690004E-3</v>
      </c>
      <c r="F172">
        <f t="shared" si="11"/>
        <v>0.68615507436625311</v>
      </c>
      <c r="G172">
        <f t="shared" si="12"/>
        <v>5.2709452356004743E-2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39</v>
      </c>
      <c r="B173">
        <f>('CON Score and Page Rank'!FA26-'MIN and MAX'!B$33)/('MIN and MAX'!F$33-'MIN and MAX'!B$33)</f>
        <v>1.7387718615482678E-6</v>
      </c>
      <c r="C173">
        <f>('CON Score and Page Rank'!FB26-'MIN and MAX'!C$33)/('MIN and MAX'!G$33-'MIN and MAX'!C$33)</f>
        <v>2.7162223068053835E-3</v>
      </c>
      <c r="D173">
        <f>('CON Score and Page Rank'!FC26-'MIN and MAX'!D$33)/('MIN and MAX'!H$33-'MIN and MAX'!D$33)</f>
        <v>5.2710843373493979E-2</v>
      </c>
      <c r="E173">
        <f t="shared" si="10"/>
        <v>2.7144835349438351E-3</v>
      </c>
      <c r="F173">
        <f t="shared" si="11"/>
        <v>0.68615492826093949</v>
      </c>
      <c r="G173">
        <f t="shared" si="12"/>
        <v>5.2709104601632431E-2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54</v>
      </c>
      <c r="B174">
        <f>('CON Score and Page Rank'!FA40-'MIN and MAX'!B$33)/('MIN and MAX'!F$33-'MIN and MAX'!B$33)</f>
        <v>4.2766973218736577E-2</v>
      </c>
      <c r="C174">
        <f>('CON Score and Page Rank'!FB40-'MIN and MAX'!C$33)/('MIN and MAX'!G$33-'MIN and MAX'!C$33)</f>
        <v>4.5435984244902611E-2</v>
      </c>
      <c r="D174">
        <f>('CON Score and Page Rank'!FC40-'MIN and MAX'!D$33)/('MIN and MAX'!H$33-'MIN and MAX'!D$33)</f>
        <v>0.85642570281124497</v>
      </c>
      <c r="E174">
        <f t="shared" si="10"/>
        <v>2.6690110261660335E-3</v>
      </c>
      <c r="F174">
        <f t="shared" si="11"/>
        <v>0.68611334572948202</v>
      </c>
      <c r="G174">
        <f t="shared" si="12"/>
        <v>0.8136587295925084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132</v>
      </c>
      <c r="B175">
        <f>('CON Score and Page Rank'!FA119-'MIN and MAX'!B$33)/('MIN and MAX'!F$33-'MIN and MAX'!B$33)</f>
        <v>1.802940711265939E-5</v>
      </c>
      <c r="C175">
        <f>('CON Score and Page Rank'!FB119-'MIN and MAX'!C$33)/('MIN and MAX'!G$33-'MIN and MAX'!C$33)</f>
        <v>1.7644490527157356E-3</v>
      </c>
      <c r="D175">
        <f>('CON Score and Page Rank'!FC119-'MIN and MAX'!D$33)/('MIN and MAX'!H$33-'MIN and MAX'!D$33)</f>
        <v>9.2369477911646583E-2</v>
      </c>
      <c r="E175">
        <f t="shared" si="10"/>
        <v>1.7464196456030761E-3</v>
      </c>
      <c r="F175">
        <f t="shared" si="11"/>
        <v>0.68526967806882755</v>
      </c>
      <c r="G175">
        <f t="shared" si="12"/>
        <v>9.2351448504533917E-2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150</v>
      </c>
      <c r="B176">
        <f>('CON Score and Page Rank'!FA136-'MIN and MAX'!B$33)/('MIN and MAX'!F$33-'MIN and MAX'!B$33)</f>
        <v>3.2817836229796227E-7</v>
      </c>
      <c r="C176">
        <f>('CON Score and Page Rank'!FB136-'MIN and MAX'!C$33)/('MIN and MAX'!G$33-'MIN and MAX'!C$33)</f>
        <v>1.2372618335260014E-3</v>
      </c>
      <c r="D176">
        <f>('CON Score and Page Rank'!FC136-'MIN and MAX'!D$33)/('MIN and MAX'!H$33-'MIN and MAX'!D$33)</f>
        <v>4.3674698795180725E-2</v>
      </c>
      <c r="E176">
        <f t="shared" si="10"/>
        <v>1.2369336551637034E-3</v>
      </c>
      <c r="F176">
        <f t="shared" si="11"/>
        <v>0.68480377641101242</v>
      </c>
      <c r="G176">
        <f t="shared" si="12"/>
        <v>4.3674370616818427E-2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106</v>
      </c>
      <c r="B177">
        <f>('CON Score and Page Rank'!FA93-'MIN and MAX'!B$33)/('MIN and MAX'!F$33-'MIN and MAX'!B$33)</f>
        <v>1.6408918114886151E-6</v>
      </c>
      <c r="C177">
        <f>('CON Score and Page Rank'!FB93-'MIN and MAX'!C$33)/('MIN and MAX'!G$33-'MIN and MAX'!C$33)</f>
        <v>1.2379364172997568E-3</v>
      </c>
      <c r="D177">
        <f>('CON Score and Page Rank'!FC93-'MIN and MAX'!D$33)/('MIN and MAX'!H$33-'MIN and MAX'!D$33)</f>
        <v>4.3674698795180725E-2</v>
      </c>
      <c r="E177">
        <f t="shared" si="10"/>
        <v>1.2362955254882682E-3</v>
      </c>
      <c r="F177">
        <f t="shared" si="11"/>
        <v>0.684803192870583</v>
      </c>
      <c r="G177">
        <f t="shared" si="12"/>
        <v>4.3673057903369235E-2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161</v>
      </c>
      <c r="B178">
        <f>('CON Score and Page Rank'!FA147-'MIN and MAX'!B$33)/('MIN and MAX'!F$33-'MIN and MAX'!B$33)</f>
        <v>1.2274941330520149E-6</v>
      </c>
      <c r="C178">
        <f>('CON Score and Page Rank'!FB147-'MIN and MAX'!C$33)/('MIN and MAX'!G$33-'MIN and MAX'!C$33)</f>
        <v>2.6401468736447233E-4</v>
      </c>
      <c r="D178">
        <f>('CON Score and Page Rank'!FC147-'MIN and MAX'!D$33)/('MIN and MAX'!H$33-'MIN and MAX'!D$33)</f>
        <v>0</v>
      </c>
      <c r="E178">
        <f t="shared" si="10"/>
        <v>2.6278719323142034E-4</v>
      </c>
      <c r="F178">
        <f t="shared" si="11"/>
        <v>0.68391296398420254</v>
      </c>
      <c r="G178">
        <f t="shared" si="12"/>
        <v>-1.2274941330520149E-6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86</v>
      </c>
      <c r="B179">
        <f>('CON Score and Page Rank'!FA73-'MIN and MAX'!B$33)/('MIN and MAX'!F$33-'MIN and MAX'!B$33)</f>
        <v>6.1812025337476074E-6</v>
      </c>
      <c r="C179">
        <f>('CON Score and Page Rank'!FB73-'MIN and MAX'!C$33)/('MIN and MAX'!G$33-'MIN and MAX'!C$33)</f>
        <v>0</v>
      </c>
      <c r="D179">
        <f>('CON Score and Page Rank'!FC73-'MIN and MAX'!D$33)/('MIN and MAX'!H$33-'MIN and MAX'!D$33)</f>
        <v>2.2088353413654619E-2</v>
      </c>
      <c r="E179">
        <f t="shared" si="10"/>
        <v>-6.1812025337476074E-6</v>
      </c>
      <c r="F179">
        <f t="shared" si="11"/>
        <v>0.68366700467651131</v>
      </c>
      <c r="G179">
        <f t="shared" si="12"/>
        <v>2.2082172211120871E-2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158</v>
      </c>
      <c r="B180">
        <f>('CON Score and Page Rank'!FA144-'MIN and MAX'!B$33)/('MIN and MAX'!F$33-'MIN and MAX'!B$33)</f>
        <v>0</v>
      </c>
      <c r="C180">
        <f>('CON Score and Page Rank'!FB144-'MIN and MAX'!C$33)/('MIN and MAX'!G$33-'MIN and MAX'!C$33)</f>
        <v>-1.4998210097225782E-4</v>
      </c>
      <c r="D180">
        <f>('CON Score and Page Rank'!FC144-'MIN and MAX'!D$33)/('MIN and MAX'!H$33-'MIN and MAX'!D$33)</f>
        <v>-3.5642570281124497E-2</v>
      </c>
      <c r="E180">
        <f t="shared" si="10"/>
        <v>-1.4998210097225782E-4</v>
      </c>
      <c r="F180">
        <f t="shared" si="11"/>
        <v>0.68353550532572427</v>
      </c>
      <c r="G180">
        <f t="shared" si="12"/>
        <v>-3.5642570281124497E-2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169</v>
      </c>
      <c r="B181">
        <f>('CON Score and Page Rank'!FA156-'MIN and MAX'!B$33)/('MIN and MAX'!F$33-'MIN and MAX'!B$33)</f>
        <v>0</v>
      </c>
      <c r="C181">
        <f>('CON Score and Page Rank'!FB156-'MIN and MAX'!C$33)/('MIN and MAX'!G$33-'MIN and MAX'!C$33)</f>
        <v>-1.4998210097225782E-4</v>
      </c>
      <c r="D181">
        <f>('CON Score and Page Rank'!FC156-'MIN and MAX'!D$33)/('MIN and MAX'!H$33-'MIN and MAX'!D$33)</f>
        <v>-3.5642570281124497E-2</v>
      </c>
      <c r="E181">
        <f t="shared" si="10"/>
        <v>-1.4998210097225782E-4</v>
      </c>
      <c r="F181">
        <f t="shared" si="11"/>
        <v>0.68353550532572427</v>
      </c>
      <c r="G181">
        <f t="shared" si="12"/>
        <v>-3.5642570281124497E-2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22</v>
      </c>
      <c r="B182">
        <f>('CON Score and Page Rank'!FA13-'MIN and MAX'!B$33)/('MIN and MAX'!F$33-'MIN and MAX'!B$33)</f>
        <v>5.243451570182478E-2</v>
      </c>
      <c r="C182">
        <f>('CON Score and Page Rank'!FB13-'MIN and MAX'!C$33)/('MIN and MAX'!G$33-'MIN and MAX'!C$33)</f>
        <v>5.1809493632283654E-2</v>
      </c>
      <c r="D182">
        <f>('CON Score and Page Rank'!FC13-'MIN and MAX'!D$33)/('MIN and MAX'!H$33-'MIN and MAX'!D$33)</f>
        <v>0.98995983935742971</v>
      </c>
      <c r="E182">
        <f t="shared" si="10"/>
        <v>-6.2502206954112571E-4</v>
      </c>
      <c r="F182">
        <f t="shared" si="11"/>
        <v>0.68310110298093396</v>
      </c>
      <c r="G182">
        <f t="shared" si="12"/>
        <v>0.93752532365560493</v>
      </c>
      <c r="H182" s="3">
        <f>IFERROR(VLOOKUP(A182,'GDP Data'!A$2:Q$144,3,FALSE),"Not Found")</f>
        <v>129533107311.811</v>
      </c>
      <c r="I182">
        <f t="shared" si="13"/>
        <v>1.2240972117399256E-2</v>
      </c>
      <c r="J182">
        <f t="shared" si="14"/>
        <v>-0.67086013086353469</v>
      </c>
    </row>
    <row r="183" spans="1:10" x14ac:dyDescent="0.25">
      <c r="A183" t="s">
        <v>181</v>
      </c>
      <c r="B183">
        <f>('CON Score and Page Rank'!FA167-'MIN and MAX'!B$33)/('MIN and MAX'!F$33-'MIN and MAX'!B$33)</f>
        <v>4.7067220187135259E-2</v>
      </c>
      <c r="C183">
        <f>('CON Score and Page Rank'!FB167-'MIN and MAX'!C$33)/('MIN and MAX'!G$33-'MIN and MAX'!C$33)</f>
        <v>4.470816958116576E-2</v>
      </c>
      <c r="D183">
        <f>('CON Score and Page Rank'!FC167-'MIN and MAX'!D$33)/('MIN and MAX'!H$33-'MIN and MAX'!D$33)</f>
        <v>0.89006024096385539</v>
      </c>
      <c r="E183">
        <f t="shared" si="10"/>
        <v>-2.3590506059694982E-3</v>
      </c>
      <c r="F183">
        <f t="shared" si="11"/>
        <v>0.6815154131190323</v>
      </c>
      <c r="G183">
        <f t="shared" si="12"/>
        <v>0.84299302077672011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191</v>
      </c>
      <c r="B184">
        <f>('CON Score and Page Rank'!FA178-'MIN and MAX'!B$33)/('MIN and MAX'!F$33-'MIN and MAX'!B$33)</f>
        <v>5.1516717351750216E-2</v>
      </c>
      <c r="C184">
        <f>('CON Score and Page Rank'!FB178-'MIN and MAX'!C$33)/('MIN and MAX'!G$33-'MIN and MAX'!C$33)</f>
        <v>4.912469425403506E-2</v>
      </c>
      <c r="D184">
        <f>('CON Score and Page Rank'!FC178-'MIN and MAX'!D$33)/('MIN and MAX'!H$33-'MIN and MAX'!D$33)</f>
        <v>0.91415662650602414</v>
      </c>
      <c r="E184">
        <f t="shared" si="10"/>
        <v>-2.3920230977151555E-3</v>
      </c>
      <c r="F184">
        <f t="shared" si="11"/>
        <v>0.68148526128197517</v>
      </c>
      <c r="G184">
        <f t="shared" si="12"/>
        <v>0.86263990915427391</v>
      </c>
      <c r="H184" s="3">
        <f>IFERROR(VLOOKUP(A184,'GDP Data'!A$2:Q$144,3,FALSE),"Not Found")</f>
        <v>306602070620.5</v>
      </c>
      <c r="I184">
        <f t="shared" si="13"/>
        <v>2.8974116930337891E-2</v>
      </c>
      <c r="J184">
        <f t="shared" si="14"/>
        <v>-0.65251114435163726</v>
      </c>
    </row>
    <row r="185" spans="1:10" x14ac:dyDescent="0.25">
      <c r="A185" t="s">
        <v>136</v>
      </c>
      <c r="B185">
        <f>('CON Score and Page Rank'!FA123-'MIN and MAX'!B$33)/('MIN and MAX'!F$33-'MIN and MAX'!B$33)</f>
        <v>6.0528111668220842E-2</v>
      </c>
      <c r="C185">
        <f>('CON Score and Page Rank'!FB123-'MIN and MAX'!C$33)/('MIN and MAX'!G$33-'MIN and MAX'!C$33)</f>
        <v>5.6384397255423692E-2</v>
      </c>
      <c r="D185">
        <f>('CON Score and Page Rank'!FC123-'MIN and MAX'!D$33)/('MIN and MAX'!H$33-'MIN and MAX'!D$33)</f>
        <v>0.98995983935742971</v>
      </c>
      <c r="E185">
        <f t="shared" si="10"/>
        <v>-4.1437144127971504E-3</v>
      </c>
      <c r="F185">
        <f t="shared" si="11"/>
        <v>0.67988341961607734</v>
      </c>
      <c r="G185">
        <f t="shared" si="12"/>
        <v>0.9294317276892089</v>
      </c>
      <c r="H185" s="3">
        <f>IFERROR(VLOOKUP(A185,'GDP Data'!A$2:Q$144,3,FALSE),"Not Found")</f>
        <v>1339395718862.8899</v>
      </c>
      <c r="I185">
        <f t="shared" si="13"/>
        <v>0.12657386199574017</v>
      </c>
      <c r="J185">
        <f t="shared" si="14"/>
        <v>-0.55330955762033718</v>
      </c>
    </row>
    <row r="186" spans="1:10" x14ac:dyDescent="0.25">
      <c r="A186" t="s">
        <v>189</v>
      </c>
      <c r="B186">
        <f>('CON Score and Page Rank'!FA176-'MIN and MAX'!B$33)/('MIN and MAX'!F$33-'MIN and MAX'!B$33)</f>
        <v>5.8427514546150451E-2</v>
      </c>
      <c r="C186">
        <f>('CON Score and Page Rank'!FB176-'MIN and MAX'!C$33)/('MIN and MAX'!G$33-'MIN and MAX'!C$33)</f>
        <v>5.3266016675839786E-2</v>
      </c>
      <c r="D186">
        <f>('CON Score and Page Rank'!FC176-'MIN and MAX'!D$33)/('MIN and MAX'!H$33-'MIN and MAX'!D$33)</f>
        <v>0.93022088353413657</v>
      </c>
      <c r="E186">
        <f t="shared" si="10"/>
        <v>-5.1614978703106648E-3</v>
      </c>
      <c r="F186">
        <f t="shared" si="11"/>
        <v>0.67895270315075629</v>
      </c>
      <c r="G186">
        <f t="shared" si="12"/>
        <v>0.87179336898798609</v>
      </c>
      <c r="H186" s="3">
        <f>IFERROR(VLOOKUP(A186,'GDP Data'!A$2:Q$144,3,FALSE),"Not Found")</f>
        <v>190905493539.168</v>
      </c>
      <c r="I186">
        <f t="shared" si="13"/>
        <v>1.8040706904729833E-2</v>
      </c>
      <c r="J186">
        <f t="shared" si="14"/>
        <v>-0.66091199624602648</v>
      </c>
    </row>
    <row r="187" spans="1:10" x14ac:dyDescent="0.25">
      <c r="A187" t="s">
        <v>60</v>
      </c>
      <c r="B187">
        <f>('CON Score and Page Rank'!FA47-'MIN and MAX'!B$33)/('MIN and MAX'!F$33-'MIN and MAX'!B$33)</f>
        <v>7.0169281105649656E-2</v>
      </c>
      <c r="C187">
        <f>('CON Score and Page Rank'!FB47-'MIN and MAX'!C$33)/('MIN and MAX'!G$33-'MIN and MAX'!C$33)</f>
        <v>6.0620110919188924E-2</v>
      </c>
      <c r="D187">
        <f>('CON Score and Page Rank'!FC47-'MIN and MAX'!D$33)/('MIN and MAX'!H$33-'MIN and MAX'!D$33)</f>
        <v>0.96586345381526106</v>
      </c>
      <c r="E187">
        <f t="shared" si="10"/>
        <v>-9.5491701864607315E-3</v>
      </c>
      <c r="F187">
        <f t="shared" si="11"/>
        <v>0.67494037730783984</v>
      </c>
      <c r="G187">
        <f t="shared" si="12"/>
        <v>0.89569417270961138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-0.66645469036154026</v>
      </c>
    </row>
    <row r="188" spans="1:10" x14ac:dyDescent="0.25">
      <c r="A188" t="s">
        <v>27</v>
      </c>
      <c r="B188">
        <f>('CON Score and Page Rank'!FA14-'MIN and MAX'!B$33)/('MIN and MAX'!F$33-'MIN and MAX'!B$33)</f>
        <v>7.4111521369262134E-2</v>
      </c>
      <c r="C188">
        <f>('CON Score and Page Rank'!FB14-'MIN and MAX'!C$33)/('MIN and MAX'!G$33-'MIN and MAX'!C$33)</f>
        <v>6.3160881290850859E-2</v>
      </c>
      <c r="D188">
        <f>('CON Score and Page Rank'!FC14-'MIN and MAX'!D$33)/('MIN and MAX'!H$33-'MIN and MAX'!D$33)</f>
        <v>0.93925702811244982</v>
      </c>
      <c r="E188">
        <f t="shared" si="10"/>
        <v>-1.0950640078411275E-2</v>
      </c>
      <c r="F188">
        <f t="shared" si="11"/>
        <v>0.67365879713038568</v>
      </c>
      <c r="G188">
        <f t="shared" si="12"/>
        <v>0.86514550674318769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-0.6607774703651812</v>
      </c>
    </row>
    <row r="189" spans="1:10" x14ac:dyDescent="0.25">
      <c r="A189" t="s">
        <v>21</v>
      </c>
      <c r="B189">
        <f>('CON Score and Page Rank'!FA12-'MIN and MAX'!B$33)/('MIN and MAX'!F$33-'MIN and MAX'!B$33)</f>
        <v>7.6465526744814633E-2</v>
      </c>
      <c r="C189">
        <f>('CON Score and Page Rank'!FB12-'MIN and MAX'!C$33)/('MIN and MAX'!G$33-'MIN and MAX'!C$33)</f>
        <v>6.4547792230174164E-2</v>
      </c>
      <c r="D189">
        <f>('CON Score and Page Rank'!FC12-'MIN and MAX'!D$33)/('MIN and MAX'!H$33-'MIN and MAX'!D$33)</f>
        <v>1</v>
      </c>
      <c r="E189">
        <f t="shared" si="10"/>
        <v>-1.1917734514640468E-2</v>
      </c>
      <c r="F189">
        <f t="shared" si="11"/>
        <v>0.67277443345884602</v>
      </c>
      <c r="G189">
        <f t="shared" si="12"/>
        <v>0.92353447325518534</v>
      </c>
      <c r="H189" s="3">
        <f>IFERROR(VLOOKUP(A189,'GDP Data'!A$2:Q$144,3,FALSE),"Not Found")</f>
        <v>164791442543.375</v>
      </c>
      <c r="I189">
        <f t="shared" si="13"/>
        <v>1.5572910240651064E-2</v>
      </c>
      <c r="J189">
        <f t="shared" si="14"/>
        <v>-0.65720152321819492</v>
      </c>
    </row>
    <row r="190" spans="1:10" x14ac:dyDescent="0.25">
      <c r="A190" t="s">
        <v>200</v>
      </c>
      <c r="B190">
        <f>('CON Score and Page Rank'!FA186-'MIN and MAX'!B$33)/('MIN and MAX'!F$33-'MIN and MAX'!B$33)</f>
        <v>8.211784862793059E-2</v>
      </c>
      <c r="C190">
        <f>('CON Score and Page Rank'!FB186-'MIN and MAX'!C$33)/('MIN and MAX'!G$33-'MIN and MAX'!C$33)</f>
        <v>6.7451909749886033E-2</v>
      </c>
      <c r="D190">
        <f>('CON Score and Page Rank'!FC186-'MIN and MAX'!D$33)/('MIN and MAX'!H$33-'MIN and MAX'!D$33)</f>
        <v>0.98995983935742971</v>
      </c>
      <c r="E190">
        <f t="shared" si="10"/>
        <v>-1.4665938878044557E-2</v>
      </c>
      <c r="F190">
        <f t="shared" si="11"/>
        <v>0.67026132614490308</v>
      </c>
      <c r="G190">
        <f t="shared" si="12"/>
        <v>0.90784199072949912</v>
      </c>
      <c r="H190" s="3">
        <f>IFERROR(VLOOKUP(A190,'GDP Data'!A$2:Q$144,3,FALSE),"Not Found")</f>
        <v>559983704094.17004</v>
      </c>
      <c r="I190">
        <f t="shared" si="13"/>
        <v>5.2918864144237708E-2</v>
      </c>
      <c r="J190">
        <f t="shared" si="14"/>
        <v>-0.61734246200066534</v>
      </c>
    </row>
    <row r="191" spans="1:10" x14ac:dyDescent="0.25">
      <c r="A191" t="s">
        <v>33</v>
      </c>
      <c r="B191">
        <f>('CON Score and Page Rank'!FA19-'MIN and MAX'!B$33)/('MIN and MAX'!F$33-'MIN and MAX'!B$33)</f>
        <v>9.5172436995860615E-2</v>
      </c>
      <c r="C191">
        <f>('CON Score and Page Rank'!FB19-'MIN and MAX'!C$33)/('MIN and MAX'!G$33-'MIN and MAX'!C$33)</f>
        <v>7.4495146552358088E-2</v>
      </c>
      <c r="D191">
        <f>('CON Score and Page Rank'!FC19-'MIN and MAX'!D$33)/('MIN and MAX'!H$33-'MIN and MAX'!D$33)</f>
        <v>1</v>
      </c>
      <c r="E191">
        <f t="shared" si="10"/>
        <v>-2.0677290443502527E-2</v>
      </c>
      <c r="F191">
        <f t="shared" si="11"/>
        <v>0.66476421982085876</v>
      </c>
      <c r="G191">
        <f t="shared" si="12"/>
        <v>0.90482756300413936</v>
      </c>
      <c r="H191" s="3">
        <f>IFERROR(VLOOKUP(A191,'GDP Data'!A$2:Q$144,3,FALSE),"Not Found")</f>
        <v>173972218824.02701</v>
      </c>
      <c r="I191">
        <f t="shared" si="13"/>
        <v>1.6440500224399524E-2</v>
      </c>
      <c r="J191">
        <f t="shared" si="14"/>
        <v>-0.64832371959645929</v>
      </c>
    </row>
    <row r="192" spans="1:10" x14ac:dyDescent="0.25">
      <c r="A192" t="s">
        <v>162</v>
      </c>
      <c r="B192">
        <f>('CON Score and Page Rank'!FA148-'MIN and MAX'!B$33)/('MIN and MAX'!F$33-'MIN and MAX'!B$33)</f>
        <v>9.662329125630581E-2</v>
      </c>
      <c r="C192">
        <f>('CON Score and Page Rank'!FB148-'MIN and MAX'!C$33)/('MIN and MAX'!G$33-'MIN and MAX'!C$33)</f>
        <v>7.4443574193183301E-2</v>
      </c>
      <c r="D192">
        <f>('CON Score and Page Rank'!FC148-'MIN and MAX'!D$33)/('MIN and MAX'!H$33-'MIN and MAX'!D$33)</f>
        <v>0.98995983935742971</v>
      </c>
      <c r="E192">
        <f t="shared" si="10"/>
        <v>-2.2179717063122509E-2</v>
      </c>
      <c r="F192">
        <f t="shared" si="11"/>
        <v>0.66339031932906545</v>
      </c>
      <c r="G192">
        <f t="shared" si="12"/>
        <v>0.89333654810112395</v>
      </c>
      <c r="H192" s="3">
        <f>IFERROR(VLOOKUP(A192,'GDP Data'!A$2:Q$144,3,FALSE),"Not Found")</f>
        <v>547658231279.87</v>
      </c>
      <c r="I192">
        <f t="shared" si="13"/>
        <v>5.1754098068716781E-2</v>
      </c>
      <c r="J192">
        <f t="shared" si="14"/>
        <v>-0.61163622126034867</v>
      </c>
    </row>
    <row r="193" spans="1:10" x14ac:dyDescent="0.25">
      <c r="A193" t="s">
        <v>42</v>
      </c>
      <c r="B193">
        <f>('CON Score and Page Rank'!FA28-'MIN and MAX'!B$33)/('MIN and MAX'!F$33-'MIN and MAX'!B$33)</f>
        <v>6.379053823558524E-2</v>
      </c>
      <c r="C193">
        <f>('CON Score and Page Rank'!FB28-'MIN and MAX'!C$33)/('MIN and MAX'!G$33-'MIN and MAX'!C$33)</f>
        <v>4.1591689222434995E-2</v>
      </c>
      <c r="D193">
        <f>('CON Score and Page Rank'!FC28-'MIN and MAX'!D$33)/('MIN and MAX'!H$33-'MIN and MAX'!D$33)</f>
        <v>0.92419678714859432</v>
      </c>
      <c r="E193">
        <f t="shared" si="10"/>
        <v>-2.2198849013150244E-2</v>
      </c>
      <c r="F193">
        <f t="shared" si="11"/>
        <v>0.66337282403497988</v>
      </c>
      <c r="G193">
        <f t="shared" si="12"/>
        <v>0.8604062489130091</v>
      </c>
      <c r="H193" s="3">
        <f>IFERROR(VLOOKUP(A193,'GDP Data'!A$2:Q$144,3,FALSE),"Not Found")</f>
        <v>53872425916.624802</v>
      </c>
      <c r="I193">
        <f t="shared" si="13"/>
        <v>5.0909831256856723E-3</v>
      </c>
      <c r="J193">
        <f t="shared" si="14"/>
        <v>-0.6582818409092942</v>
      </c>
    </row>
    <row r="194" spans="1:10" x14ac:dyDescent="0.25">
      <c r="A194" t="s">
        <v>216</v>
      </c>
      <c r="B194">
        <f>('CON Score and Page Rank'!FA202-'MIN and MAX'!B$33)/('MIN and MAX'!F$33-'MIN and MAX'!B$33)</f>
        <v>8.6252337857050276E-2</v>
      </c>
      <c r="C194">
        <f>('CON Score and Page Rank'!FB202-'MIN and MAX'!C$33)/('MIN and MAX'!G$33-'MIN and MAX'!C$33)</f>
        <v>6.4043856667619317E-2</v>
      </c>
      <c r="D194">
        <f>('CON Score and Page Rank'!FC202-'MIN and MAX'!D$33)/('MIN and MAX'!H$33-'MIN and MAX'!D$33)</f>
        <v>0.89006024096385539</v>
      </c>
      <c r="E194">
        <f t="shared" si="10"/>
        <v>-2.2208481189430959E-2</v>
      </c>
      <c r="F194">
        <f t="shared" si="11"/>
        <v>0.66336401584990368</v>
      </c>
      <c r="G194">
        <f t="shared" si="12"/>
        <v>0.80380790310680506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-0.59185472437368991</v>
      </c>
    </row>
    <row r="195" spans="1:10" x14ac:dyDescent="0.25">
      <c r="A195" t="s">
        <v>52</v>
      </c>
      <c r="B195">
        <f>('CON Score and Page Rank'!FA38-'MIN and MAX'!B$33)/('MIN and MAX'!F$33-'MIN and MAX'!B$33)</f>
        <v>0.10229744056699488</v>
      </c>
      <c r="C195">
        <f>('CON Score and Page Rank'!FB38-'MIN and MAX'!C$33)/('MIN and MAX'!G$33-'MIN and MAX'!C$33)</f>
        <v>7.5909706832981497E-2</v>
      </c>
      <c r="D195">
        <f>('CON Score and Page Rank'!FC38-'MIN and MAX'!D$33)/('MIN and MAX'!H$33-'MIN and MAX'!D$33)</f>
        <v>0.98995983935742971</v>
      </c>
      <c r="E195">
        <f t="shared" ref="E195:E212" si="15">C195-B195</f>
        <v>-2.6387733734013388E-2</v>
      </c>
      <c r="F195">
        <f t="shared" ref="F195:F212" si="16">(E195-MIN(E$3:E$220))/(MAX(E$3:E$220)-MIN(E$3:E$220))</f>
        <v>0.65954228036455742</v>
      </c>
      <c r="G195">
        <f t="shared" ref="G195:G212" si="17">D195-B195</f>
        <v>0.88766239879043485</v>
      </c>
      <c r="H195" s="3">
        <f>IFERROR(VLOOKUP(A195,'GDP Data'!A$2:Q$144,3,FALSE),"Not Found")</f>
        <v>169403241524.33701</v>
      </c>
      <c r="I195">
        <f t="shared" ref="I195:I212" si="18">IFERROR((H195-MIN(H$3:H$220))/(MAX(H$3:H$220)-MIN(H$3:H$220)),"No Value")</f>
        <v>1.6008728572416343E-2</v>
      </c>
      <c r="J195">
        <f t="shared" ref="J195:J212" si="19">IFERROR(I195-F195,"No Value")</f>
        <v>-0.64353355179214111</v>
      </c>
    </row>
    <row r="196" spans="1:10" x14ac:dyDescent="0.25">
      <c r="A196" t="s">
        <v>25</v>
      </c>
      <c r="B196">
        <f>('CON Score and Page Rank'!FA9-'MIN and MAX'!B$33)/('MIN and MAX'!F$33-'MIN and MAX'!B$33)</f>
        <v>0.17922755882606944</v>
      </c>
      <c r="C196">
        <f>('CON Score and Page Rank'!FB9-'MIN and MAX'!C$33)/('MIN and MAX'!G$33-'MIN and MAX'!C$33)</f>
        <v>0.14352026407763419</v>
      </c>
      <c r="D196">
        <f>('CON Score and Page Rank'!FC9-'MIN and MAX'!D$33)/('MIN and MAX'!H$33-'MIN and MAX'!D$33)</f>
        <v>0.98995983935742971</v>
      </c>
      <c r="E196">
        <f t="shared" si="15"/>
        <v>-3.5707294748435259E-2</v>
      </c>
      <c r="F196">
        <f t="shared" si="16"/>
        <v>0.65101996766468573</v>
      </c>
      <c r="G196">
        <f t="shared" si="17"/>
        <v>0.81073228053136026</v>
      </c>
      <c r="H196" s="3">
        <f>IFERROR(VLOOKUP(A196,'GDP Data'!A$2:Q$144,3,FALSE),"Not Found")</f>
        <v>109346669229.69501</v>
      </c>
      <c r="I196">
        <f t="shared" si="18"/>
        <v>1.0333339151272939E-2</v>
      </c>
      <c r="J196">
        <f t="shared" si="19"/>
        <v>-0.64068662851341274</v>
      </c>
    </row>
    <row r="197" spans="1:10" x14ac:dyDescent="0.25">
      <c r="A197" t="s">
        <v>34</v>
      </c>
      <c r="B197">
        <f>('CON Score and Page Rank'!FA20-'MIN and MAX'!B$33)/('MIN and MAX'!F$33-'MIN and MAX'!B$33)</f>
        <v>9.945602471612025E-2</v>
      </c>
      <c r="C197">
        <f>('CON Score and Page Rank'!FB20-'MIN and MAX'!C$33)/('MIN and MAX'!G$33-'MIN and MAX'!C$33)</f>
        <v>6.0288416573784288E-2</v>
      </c>
      <c r="D197">
        <f>('CON Score and Page Rank'!FC20-'MIN and MAX'!D$33)/('MIN and MAX'!H$33-'MIN and MAX'!D$33)</f>
        <v>0.94226907630522083</v>
      </c>
      <c r="E197">
        <f t="shared" si="15"/>
        <v>-3.9167608142335962E-2</v>
      </c>
      <c r="F197">
        <f t="shared" si="16"/>
        <v>0.64785566918144799</v>
      </c>
      <c r="G197">
        <f t="shared" si="17"/>
        <v>0.84281305158910058</v>
      </c>
      <c r="H197" s="3">
        <f>IFERROR(VLOOKUP(A197,'GDP Data'!A$2:Q$144,3,FALSE),"Not Found")</f>
        <v>121604107164.99699</v>
      </c>
      <c r="I197">
        <f t="shared" si="18"/>
        <v>1.1491675881631776E-2</v>
      </c>
      <c r="J197">
        <f t="shared" si="19"/>
        <v>-0.63636399329981619</v>
      </c>
    </row>
    <row r="198" spans="1:10" x14ac:dyDescent="0.25">
      <c r="A198" t="s">
        <v>31</v>
      </c>
      <c r="B198">
        <f>('CON Score and Page Rank'!FA17-'MIN and MAX'!B$33)/('MIN and MAX'!F$33-'MIN and MAX'!B$33)</f>
        <v>0.18727705876912612</v>
      </c>
      <c r="C198">
        <f>('CON Score and Page Rank'!FB17-'MIN and MAX'!C$33)/('MIN and MAX'!G$33-'MIN and MAX'!C$33)</f>
        <v>0.11993854907041604</v>
      </c>
      <c r="D198">
        <f>('CON Score and Page Rank'!FC17-'MIN and MAX'!D$33)/('MIN and MAX'!H$33-'MIN and MAX'!D$33)</f>
        <v>1</v>
      </c>
      <c r="E198">
        <f t="shared" si="15"/>
        <v>-6.7338509698710081E-2</v>
      </c>
      <c r="F198">
        <f t="shared" si="16"/>
        <v>0.62209466694870352</v>
      </c>
      <c r="G198">
        <f t="shared" si="17"/>
        <v>0.81272294123087385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-0.62007352957962159</v>
      </c>
    </row>
    <row r="199" spans="1:10" x14ac:dyDescent="0.25">
      <c r="A199" t="s">
        <v>20</v>
      </c>
      <c r="B199">
        <f>('CON Score and Page Rank'!FA6-'MIN and MAX'!B$33)/('MIN and MAX'!F$33-'MIN and MAX'!B$33)</f>
        <v>0.14794149466671244</v>
      </c>
      <c r="C199">
        <f>('CON Score and Page Rank'!FB6-'MIN and MAX'!C$33)/('MIN and MAX'!G$33-'MIN and MAX'!C$33)</f>
        <v>6.0996366464068821E-2</v>
      </c>
      <c r="D199">
        <f>('CON Score and Page Rank'!FC6-'MIN and MAX'!D$33)/('MIN and MAX'!H$33-'MIN and MAX'!D$33)</f>
        <v>0.90010040160642568</v>
      </c>
      <c r="E199">
        <f t="shared" si="15"/>
        <v>-8.6945128202643621E-2</v>
      </c>
      <c r="F199">
        <f t="shared" si="16"/>
        <v>0.60416531023125319</v>
      </c>
      <c r="G199">
        <f t="shared" si="17"/>
        <v>0.75215890693971321</v>
      </c>
      <c r="H199" s="3">
        <f>IFERROR(VLOOKUP(A199,'GDP Data'!A$2:Q$144,3,FALSE),"Not Found")</f>
        <v>738981792355.37195</v>
      </c>
      <c r="I199">
        <f t="shared" si="18"/>
        <v>6.9834312657324954E-2</v>
      </c>
      <c r="J199">
        <f t="shared" si="19"/>
        <v>-0.53433099757392821</v>
      </c>
    </row>
    <row r="200" spans="1:10" x14ac:dyDescent="0.25">
      <c r="A200" t="s">
        <v>49</v>
      </c>
      <c r="B200">
        <f>('CON Score and Page Rank'!FA35-'MIN and MAX'!B$33)/('MIN and MAX'!F$33-'MIN and MAX'!B$33)</f>
        <v>0.25485456112018778</v>
      </c>
      <c r="C200">
        <f>('CON Score and Page Rank'!FB35-'MIN and MAX'!C$33)/('MIN and MAX'!G$33-'MIN and MAX'!C$33)</f>
        <v>0.14851240420990977</v>
      </c>
      <c r="D200">
        <f>('CON Score and Page Rank'!FC35-'MIN and MAX'!D$33)/('MIN and MAX'!H$33-'MIN and MAX'!D$33)</f>
        <v>0.98995983935742971</v>
      </c>
      <c r="E200">
        <f t="shared" si="15"/>
        <v>-0.10634215691027801</v>
      </c>
      <c r="F200">
        <f t="shared" si="16"/>
        <v>0.58642761380552699</v>
      </c>
      <c r="G200">
        <f t="shared" si="17"/>
        <v>0.73510527823724192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Rank'!FA3-'MIN and MAX'!B$33)/('MIN and MAX'!F$33-'MIN and MAX'!B$33)</f>
        <v>0.25042301129149908</v>
      </c>
      <c r="C201">
        <f>('CON Score and Page Rank'!FB3-'MIN and MAX'!C$33)/('MIN and MAX'!G$33-'MIN and MAX'!C$33)</f>
        <v>0.10836847703539594</v>
      </c>
      <c r="D201">
        <f>('CON Score and Page Rank'!FC3-'MIN and MAX'!D$33)/('MIN and MAX'!H$33-'MIN and MAX'!D$33)</f>
        <v>0.9643574297188755</v>
      </c>
      <c r="E201">
        <f t="shared" si="15"/>
        <v>-0.14205453425610315</v>
      </c>
      <c r="F201">
        <f t="shared" si="16"/>
        <v>0.5537702765633592</v>
      </c>
      <c r="G201">
        <f t="shared" si="17"/>
        <v>0.71393441842737637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-0.51794657137040423</v>
      </c>
    </row>
    <row r="202" spans="1:10" x14ac:dyDescent="0.25">
      <c r="A202" t="s">
        <v>19</v>
      </c>
      <c r="B202">
        <f>('CON Score and Page Rank'!FA5-'MIN and MAX'!B$33)/('MIN and MAX'!F$33-'MIN and MAX'!B$33)</f>
        <v>0.26083861453465107</v>
      </c>
      <c r="C202">
        <f>('CON Score and Page Rank'!FB5-'MIN and MAX'!C$33)/('MIN and MAX'!G$33-'MIN and MAX'!C$33)</f>
        <v>9.8182408139897329E-2</v>
      </c>
      <c r="D202">
        <f>('CON Score and Page Rank'!FC5-'MIN and MAX'!D$33)/('MIN and MAX'!H$33-'MIN and MAX'!D$33)</f>
        <v>0.92068273092369479</v>
      </c>
      <c r="E202">
        <f t="shared" si="15"/>
        <v>-0.16265620639475376</v>
      </c>
      <c r="F202">
        <f t="shared" si="16"/>
        <v>0.53493098876491929</v>
      </c>
      <c r="G202">
        <f t="shared" si="17"/>
        <v>0.65984411638904372</v>
      </c>
      <c r="H202" s="3">
        <f>IFERROR(VLOOKUP(A202,'GDP Data'!A$2:Q$144,3,FALSE),"Not Found")</f>
        <v>236746141604.37</v>
      </c>
      <c r="I202">
        <f t="shared" si="18"/>
        <v>2.2372681227393863E-2</v>
      </c>
      <c r="J202">
        <f t="shared" si="19"/>
        <v>-0.5125583075375254</v>
      </c>
    </row>
    <row r="203" spans="1:10" x14ac:dyDescent="0.25">
      <c r="A203" t="s">
        <v>35</v>
      </c>
      <c r="B203">
        <f>('CON Score and Page Rank'!FA22-'MIN and MAX'!B$33)/('MIN and MAX'!F$33-'MIN and MAX'!B$33)</f>
        <v>0.34105360035815424</v>
      </c>
      <c r="C203">
        <f>('CON Score and Page Rank'!FB22-'MIN and MAX'!C$33)/('MIN and MAX'!G$33-'MIN and MAX'!C$33)</f>
        <v>0.17444540674082348</v>
      </c>
      <c r="D203">
        <f>('CON Score and Page Rank'!FC22-'MIN and MAX'!D$33)/('MIN and MAX'!H$33-'MIN and MAX'!D$33)</f>
        <v>0.92419678714859432</v>
      </c>
      <c r="E203">
        <f t="shared" si="15"/>
        <v>-0.16660819361733076</v>
      </c>
      <c r="F203">
        <f t="shared" si="16"/>
        <v>0.53131707703189035</v>
      </c>
      <c r="G203">
        <f t="shared" si="17"/>
        <v>0.58314318679044008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-0.47198668618439155</v>
      </c>
    </row>
    <row r="204" spans="1:10" x14ac:dyDescent="0.25">
      <c r="A204" t="s">
        <v>36</v>
      </c>
      <c r="B204">
        <f>('CON Score and Page Rank'!FA23-'MIN and MAX'!B$33)/('MIN and MAX'!F$33-'MIN and MAX'!B$33)</f>
        <v>0.2183845975161269</v>
      </c>
      <c r="C204">
        <f>('CON Score and Page Rank'!FB23-'MIN and MAX'!C$33)/('MIN and MAX'!G$33-'MIN and MAX'!C$33)</f>
        <v>5.140389584160137E-2</v>
      </c>
      <c r="D204">
        <f>('CON Score and Page Rank'!FC23-'MIN and MAX'!D$33)/('MIN and MAX'!H$33-'MIN and MAX'!D$33)</f>
        <v>0.93273092369477917</v>
      </c>
      <c r="E204">
        <f t="shared" si="15"/>
        <v>-0.16698070167452553</v>
      </c>
      <c r="F204">
        <f t="shared" si="16"/>
        <v>0.53097643543496076</v>
      </c>
      <c r="G204">
        <f t="shared" si="17"/>
        <v>0.71434632617865224</v>
      </c>
      <c r="H204" s="3">
        <f>IFERROR(VLOOKUP(A204,'GDP Data'!A$2:Q$144,3,FALSE),"Not Found")</f>
        <v>242395852494.409</v>
      </c>
      <c r="I204">
        <f t="shared" si="18"/>
        <v>2.2906582983566962E-2</v>
      </c>
      <c r="J204">
        <f t="shared" si="19"/>
        <v>-0.5080698524513938</v>
      </c>
    </row>
    <row r="205" spans="1:10" x14ac:dyDescent="0.25">
      <c r="A205" t="s">
        <v>18</v>
      </c>
      <c r="B205">
        <f>('CON Score and Page Rank'!FA4-'MIN and MAX'!B$33)/('MIN and MAX'!F$33-'MIN and MAX'!B$33)</f>
        <v>0.25155510938186909</v>
      </c>
      <c r="C205">
        <f>('CON Score and Page Rank'!FB4-'MIN and MAX'!C$33)/('MIN and MAX'!G$33-'MIN and MAX'!C$33)</f>
        <v>7.3957895359639189E-2</v>
      </c>
      <c r="D205">
        <f>('CON Score and Page Rank'!FC4-'MIN and MAX'!D$33)/('MIN and MAX'!H$33-'MIN and MAX'!D$33)</f>
        <v>0.92921686746987953</v>
      </c>
      <c r="E205">
        <f t="shared" si="15"/>
        <v>-0.17759721402222989</v>
      </c>
      <c r="F205">
        <f t="shared" si="16"/>
        <v>0.52126812000366807</v>
      </c>
      <c r="G205">
        <f t="shared" si="17"/>
        <v>0.67766175808801044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-0.50260339840434265</v>
      </c>
    </row>
    <row r="206" spans="1:10" x14ac:dyDescent="0.25">
      <c r="A206" t="s">
        <v>29</v>
      </c>
      <c r="B206">
        <f>('CON Score and Page Rank'!FA10-'MIN and MAX'!B$33)/('MIN and MAX'!F$33-'MIN and MAX'!B$33)</f>
        <v>0.43846903013604183</v>
      </c>
      <c r="C206">
        <f>('CON Score and Page Rank'!FB10-'MIN and MAX'!C$33)/('MIN and MAX'!G$33-'MIN and MAX'!C$33)</f>
        <v>0.21623619700089078</v>
      </c>
      <c r="D206">
        <f>('CON Score and Page Rank'!FC10-'MIN and MAX'!D$33)/('MIN and MAX'!H$33-'MIN and MAX'!D$33)</f>
        <v>0.93925702811244982</v>
      </c>
      <c r="E206">
        <f t="shared" si="15"/>
        <v>-0.22223283313515105</v>
      </c>
      <c r="F206">
        <f t="shared" si="16"/>
        <v>0.480450885903905</v>
      </c>
      <c r="G206">
        <f t="shared" si="17"/>
        <v>0.50078799797640805</v>
      </c>
      <c r="H206" s="3">
        <f>IFERROR(VLOOKUP(A206,'GDP Data'!A$2:Q$144,3,FALSE),"Not Found")</f>
        <v>1168023426056.3799</v>
      </c>
      <c r="I206">
        <f t="shared" si="18"/>
        <v>0.11037905665620985</v>
      </c>
      <c r="J206">
        <f t="shared" si="19"/>
        <v>-0.37007182924769516</v>
      </c>
    </row>
    <row r="207" spans="1:10" x14ac:dyDescent="0.25">
      <c r="A207" t="s">
        <v>41</v>
      </c>
      <c r="B207">
        <f>('CON Score and Page Rank'!FA27-'MIN and MAX'!B$33)/('MIN and MAX'!F$33-'MIN and MAX'!B$33)</f>
        <v>0.48121374235669823</v>
      </c>
      <c r="C207">
        <f>('CON Score and Page Rank'!FB27-'MIN and MAX'!C$33)/('MIN and MAX'!G$33-'MIN and MAX'!C$33)</f>
        <v>0.14269832134554283</v>
      </c>
      <c r="D207">
        <f>('CON Score and Page Rank'!FC27-'MIN and MAX'!D$33)/('MIN and MAX'!H$33-'MIN and MAX'!D$33)</f>
        <v>0.94578313253012047</v>
      </c>
      <c r="E207">
        <f t="shared" si="15"/>
        <v>-0.33851542101115539</v>
      </c>
      <c r="F207">
        <f t="shared" si="16"/>
        <v>0.37411577270532587</v>
      </c>
      <c r="G207">
        <f t="shared" si="17"/>
        <v>0.46456939017342225</v>
      </c>
      <c r="H207" s="3">
        <f>IFERROR(VLOOKUP(A207,'GDP Data'!A$2:Q$144,3,FALSE),"Not Found")</f>
        <v>4374711694090.8701</v>
      </c>
      <c r="I207">
        <f t="shared" si="18"/>
        <v>0.41341341206399035</v>
      </c>
      <c r="J207">
        <f t="shared" si="19"/>
        <v>3.9297639358664482E-2</v>
      </c>
    </row>
    <row r="208" spans="1:10" x14ac:dyDescent="0.25">
      <c r="A208" t="s">
        <v>37</v>
      </c>
      <c r="B208">
        <f>('CON Score and Page Rank'!FA24-'MIN and MAX'!B$33)/('MIN and MAX'!F$33-'MIN and MAX'!B$33)</f>
        <v>0.40967762841346717</v>
      </c>
      <c r="C208">
        <f>('CON Score and Page Rank'!FB24-'MIN and MAX'!C$33)/('MIN and MAX'!G$33-'MIN and MAX'!C$33)</f>
        <v>6.9782276583171307E-2</v>
      </c>
      <c r="D208">
        <f>('CON Score and Page Rank'!FC24-'MIN and MAX'!D$33)/('MIN and MAX'!H$33-'MIN and MAX'!D$33)</f>
        <v>0.91164658634538154</v>
      </c>
      <c r="E208">
        <f t="shared" si="15"/>
        <v>-0.33989535183029584</v>
      </c>
      <c r="F208">
        <f t="shared" si="16"/>
        <v>0.37285388902575056</v>
      </c>
      <c r="G208">
        <f t="shared" si="17"/>
        <v>0.50196895793191443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-0.34571077455581295</v>
      </c>
    </row>
    <row r="209" spans="1:10" x14ac:dyDescent="0.25">
      <c r="A209" t="s">
        <v>32</v>
      </c>
      <c r="B209">
        <f>('CON Score and Page Rank'!FA18-'MIN and MAX'!B$33)/('MIN and MAX'!F$33-'MIN and MAX'!B$33)</f>
        <v>0.53536429378006034</v>
      </c>
      <c r="C209">
        <f>('CON Score and Page Rank'!FB18-'MIN and MAX'!C$33)/('MIN and MAX'!G$33-'MIN and MAX'!C$33)</f>
        <v>0.17382618824870338</v>
      </c>
      <c r="D209">
        <f>('CON Score and Page Rank'!FC18-'MIN and MAX'!D$33)/('MIN and MAX'!H$33-'MIN and MAX'!D$33)</f>
        <v>0.91566265060240959</v>
      </c>
      <c r="E209">
        <f t="shared" si="15"/>
        <v>-0.36153810553135696</v>
      </c>
      <c r="F209">
        <f t="shared" si="16"/>
        <v>0.35306257970964439</v>
      </c>
      <c r="G209">
        <f t="shared" si="17"/>
        <v>0.38029835682234925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-0.31227731070983467</v>
      </c>
    </row>
    <row r="210" spans="1:10" x14ac:dyDescent="0.25">
      <c r="A210" t="s">
        <v>38</v>
      </c>
      <c r="B210">
        <f>('CON Score and Page Rank'!FA25-'MIN and MAX'!B$33)/('MIN and MAX'!F$33-'MIN and MAX'!B$33)</f>
        <v>1</v>
      </c>
      <c r="C210">
        <f>('CON Score and Page Rank'!FB25-'MIN and MAX'!C$33)/('MIN and MAX'!G$33-'MIN and MAX'!C$33)</f>
        <v>0.62767212891184199</v>
      </c>
      <c r="D210">
        <f>('CON Score and Page Rank'!FC25-'MIN and MAX'!D$33)/('MIN and MAX'!H$33-'MIN and MAX'!D$33)</f>
        <v>0.92419678714859432</v>
      </c>
      <c r="E210">
        <f t="shared" si="15"/>
        <v>-0.37232787108815801</v>
      </c>
      <c r="F210">
        <f t="shared" si="16"/>
        <v>0.34319583213526117</v>
      </c>
      <c r="G210">
        <f t="shared" si="17"/>
        <v>-7.5803212851405677E-2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-0.18784532453355954</v>
      </c>
    </row>
    <row r="211" spans="1:10" x14ac:dyDescent="0.25">
      <c r="A211" t="s">
        <v>23</v>
      </c>
      <c r="B211">
        <f>('CON Score and Page Rank'!FA7-'MIN and MAX'!B$33)/('MIN and MAX'!F$33-'MIN and MAX'!B$33)</f>
        <v>0.8849605602617171</v>
      </c>
      <c r="C211">
        <f>('CON Score and Page Rank'!FB7-'MIN and MAX'!C$33)/('MIN and MAX'!G$33-'MIN and MAX'!C$33)</f>
        <v>0.22176516832229362</v>
      </c>
      <c r="D211">
        <f>('CON Score and Page Rank'!FC7-'MIN and MAX'!D$33)/('MIN and MAX'!H$33-'MIN and MAX'!D$33)</f>
        <v>0.90913654618473894</v>
      </c>
      <c r="E211">
        <f t="shared" si="15"/>
        <v>-0.66319539193942345</v>
      </c>
      <c r="F211">
        <f t="shared" si="16"/>
        <v>7.7210775210914157E-2</v>
      </c>
      <c r="G211">
        <f t="shared" si="17"/>
        <v>2.4175985923021837E-2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5.2978837526478029E-2</v>
      </c>
    </row>
    <row r="212" spans="1:10" x14ac:dyDescent="0.25">
      <c r="A212" t="s">
        <v>24</v>
      </c>
      <c r="B212">
        <f>('CON Score and Page Rank'!FA8-'MIN and MAX'!B$33)/('MIN and MAX'!F$33-'MIN and MAX'!B$33)</f>
        <v>0.99307861075939918</v>
      </c>
      <c r="C212">
        <f>('CON Score and Page Rank'!FB8-'MIN and MAX'!C$33)/('MIN and MAX'!G$33-'MIN and MAX'!C$33)</f>
        <v>0.2454495027748273</v>
      </c>
      <c r="D212">
        <f>('CON Score and Page Rank'!FC8-'MIN and MAX'!D$33)/('MIN and MAX'!H$33-'MIN and MAX'!D$33)</f>
        <v>0.9131526104417671</v>
      </c>
      <c r="E212">
        <f t="shared" si="15"/>
        <v>-0.74762910798457183</v>
      </c>
      <c r="F212">
        <f t="shared" si="16"/>
        <v>0</v>
      </c>
      <c r="G212">
        <f t="shared" si="17"/>
        <v>-7.9926000317632084E-2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A3A78606-C7D5-4E5A-BB45-4438B6E9F06D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EB4B5-C978-4196-B18E-A7FBF25A390D}">
  <sheetPr codeName="Sheet37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Rank'!FF29-'MIN and MAX'!B$34)/('MIN and MAX'!F$34-'MIN and MAX'!B$34)</f>
        <v>0.59316110835322378</v>
      </c>
      <c r="C3">
        <f>('CON Score and Page Rank'!FG29-'MIN and MAX'!C$34)/('MIN and MAX'!G$34-'MIN and MAX'!C$34)</f>
        <v>1</v>
      </c>
      <c r="D3">
        <f>('CON Score and Page Rank'!FH29-'MIN and MAX'!D$34)/('MIN and MAX'!H$34-'MIN and MAX'!D$34)</f>
        <v>0.87698833510074237</v>
      </c>
      <c r="E3">
        <f t="shared" ref="E3:E66" si="0">C3-B3</f>
        <v>0.40683889164677622</v>
      </c>
      <c r="F3">
        <f t="shared" ref="F3:F66" si="1">(E3-MIN(E$3:E$220))/(MAX(E$3:E$220)-MIN(E$3:E$220))</f>
        <v>1</v>
      </c>
      <c r="G3">
        <f t="shared" ref="G3:G66" si="2">D3-B3</f>
        <v>0.28382722674751859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139</v>
      </c>
      <c r="B4">
        <f>('CON Score and Page Rank'!FF126-'MIN and MAX'!B$34)/('MIN and MAX'!F$34-'MIN and MAX'!B$34)</f>
        <v>6.3438690251667264E-5</v>
      </c>
      <c r="C4">
        <f>('CON Score and Page Rank'!FG126-'MIN and MAX'!C$34)/('MIN and MAX'!G$34-'MIN and MAX'!C$34)</f>
        <v>2.6380871128097599E-2</v>
      </c>
      <c r="D4">
        <f>('CON Score and Page Rank'!FH126-'MIN and MAX'!D$34)/('MIN and MAX'!H$34-'MIN and MAX'!D$34)</f>
        <v>0.93584305408271473</v>
      </c>
      <c r="E4">
        <f t="shared" si="0"/>
        <v>2.6317432437845931E-2</v>
      </c>
      <c r="F4">
        <f t="shared" si="1"/>
        <v>0.65081803468056254</v>
      </c>
      <c r="G4">
        <f t="shared" si="2"/>
        <v>0.93577961539246302</v>
      </c>
      <c r="H4" s="3">
        <f>IFERROR(VLOOKUP(A4,'GDP Data'!A$2:Q$144,3,FALSE),"Not Found")</f>
        <v>3219488663.7723098</v>
      </c>
      <c r="I4">
        <f t="shared" si="3"/>
        <v>3.0424400204229798E-4</v>
      </c>
      <c r="J4">
        <f t="shared" si="4"/>
        <v>-0.65051379067852022</v>
      </c>
    </row>
    <row r="5" spans="1:10" x14ac:dyDescent="0.25">
      <c r="A5" t="s">
        <v>90</v>
      </c>
      <c r="B5">
        <f>('CON Score and Page Rank'!FF77-'MIN and MAX'!B$34)/('MIN and MAX'!F$34-'MIN and MAX'!B$34)</f>
        <v>7.4761729117175891E-4</v>
      </c>
      <c r="C5">
        <f>('CON Score and Page Rank'!FG77-'MIN and MAX'!C$34)/('MIN and MAX'!G$34-'MIN and MAX'!C$34)</f>
        <v>2.7015210405620292E-2</v>
      </c>
      <c r="D5">
        <f>('CON Score and Page Rank'!FH77-'MIN and MAX'!D$34)/('MIN and MAX'!H$34-'MIN and MAX'!D$34)</f>
        <v>0.90349946977730644</v>
      </c>
      <c r="E5">
        <f t="shared" si="0"/>
        <v>2.6267593114448533E-2</v>
      </c>
      <c r="F5">
        <f t="shared" si="1"/>
        <v>0.6507723000906388</v>
      </c>
      <c r="G5">
        <f t="shared" si="2"/>
        <v>0.90275185248613465</v>
      </c>
      <c r="H5" s="3">
        <f>IFERROR(VLOOKUP(A5,'GDP Data'!A$2:Q$144,3,FALSE),"Not Found")</f>
        <v>8975689844.8519001</v>
      </c>
      <c r="I5">
        <f t="shared" si="3"/>
        <v>8.4820916756651876E-4</v>
      </c>
      <c r="J5">
        <f t="shared" si="4"/>
        <v>-0.64992409092307224</v>
      </c>
    </row>
    <row r="6" spans="1:10" x14ac:dyDescent="0.25">
      <c r="A6" t="s">
        <v>163</v>
      </c>
      <c r="B6">
        <f>('CON Score and Page Rank'!FF149-'MIN and MAX'!B$34)/('MIN and MAX'!F$34-'MIN and MAX'!B$34)</f>
        <v>9.8614586282133598E-4</v>
      </c>
      <c r="C6">
        <f>('CON Score and Page Rank'!FG149-'MIN and MAX'!C$34)/('MIN and MAX'!G$34-'MIN and MAX'!C$34)</f>
        <v>2.7163769246278325E-2</v>
      </c>
      <c r="D6">
        <f>('CON Score and Page Rank'!FH149-'MIN and MAX'!D$34)/('MIN and MAX'!H$34-'MIN and MAX'!D$34)</f>
        <v>0.90349946977730644</v>
      </c>
      <c r="E6">
        <f t="shared" si="0"/>
        <v>2.6177623383456989E-2</v>
      </c>
      <c r="F6">
        <f t="shared" si="1"/>
        <v>0.65068974020675685</v>
      </c>
      <c r="G6">
        <f t="shared" si="2"/>
        <v>0.90251332391448513</v>
      </c>
      <c r="H6" s="3">
        <f>IFERROR(VLOOKUP(A6,'GDP Data'!A$2:Q$144,3,FALSE),"Not Found")</f>
        <v>15749753804.8344</v>
      </c>
      <c r="I6">
        <f t="shared" si="3"/>
        <v>1.4883631002288297E-3</v>
      </c>
      <c r="J6">
        <f t="shared" si="4"/>
        <v>-0.64920137710652803</v>
      </c>
    </row>
    <row r="7" spans="1:10" x14ac:dyDescent="0.25">
      <c r="A7" t="s">
        <v>91</v>
      </c>
      <c r="B7">
        <f>('CON Score and Page Rank'!FF78-'MIN and MAX'!B$34)/('MIN and MAX'!F$34-'MIN and MAX'!B$34)</f>
        <v>1.0102483541195055E-3</v>
      </c>
      <c r="C7">
        <f>('CON Score and Page Rank'!FG78-'MIN and MAX'!C$34)/('MIN and MAX'!G$34-'MIN and MAX'!C$34)</f>
        <v>2.7165980454918626E-2</v>
      </c>
      <c r="D7">
        <f>('CON Score and Page Rank'!FH78-'MIN and MAX'!D$34)/('MIN and MAX'!H$34-'MIN and MAX'!D$34)</f>
        <v>0.90349946977730644</v>
      </c>
      <c r="E7">
        <f t="shared" si="0"/>
        <v>2.615573210079912E-2</v>
      </c>
      <c r="F7">
        <f t="shared" si="1"/>
        <v>0.65066965187555548</v>
      </c>
      <c r="G7">
        <f t="shared" si="2"/>
        <v>0.90248922142318688</v>
      </c>
      <c r="H7" s="3">
        <f>IFERROR(VLOOKUP(A7,'GDP Data'!A$2:Q$144,3,FALSE),"Not Found")</f>
        <v>12986007425.878099</v>
      </c>
      <c r="I7">
        <f t="shared" si="3"/>
        <v>1.2271870729840754E-3</v>
      </c>
      <c r="J7">
        <f t="shared" si="4"/>
        <v>-0.6494424648025714</v>
      </c>
    </row>
    <row r="8" spans="1:10" x14ac:dyDescent="0.25">
      <c r="A8" t="s">
        <v>88</v>
      </c>
      <c r="B8">
        <f>('CON Score and Page Rank'!FF75-'MIN and MAX'!B$34)/('MIN and MAX'!F$34-'MIN and MAX'!B$34)</f>
        <v>4.0486438312459244E-4</v>
      </c>
      <c r="C8">
        <f>('CON Score and Page Rank'!FG75-'MIN and MAX'!C$34)/('MIN and MAX'!G$34-'MIN and MAX'!C$34)</f>
        <v>2.6546635969353628E-2</v>
      </c>
      <c r="D8">
        <f>('CON Score and Page Rank'!FH75-'MIN and MAX'!D$34)/('MIN and MAX'!H$34-'MIN and MAX'!D$34)</f>
        <v>0.93584305408271473</v>
      </c>
      <c r="E8">
        <f t="shared" si="0"/>
        <v>2.6141771586229035E-2</v>
      </c>
      <c r="F8">
        <f t="shared" si="1"/>
        <v>0.65065684113966527</v>
      </c>
      <c r="G8">
        <f t="shared" si="2"/>
        <v>0.93543818969959014</v>
      </c>
      <c r="H8" s="3">
        <f>IFERROR(VLOOKUP(A8,'GDP Data'!A$2:Q$144,3,FALSE),"Not Found")</f>
        <v>36176430128.805702</v>
      </c>
      <c r="I8">
        <f t="shared" si="3"/>
        <v>3.4186987535762968E-3</v>
      </c>
      <c r="J8">
        <f t="shared" si="4"/>
        <v>-0.64723814238608901</v>
      </c>
    </row>
    <row r="9" spans="1:10" x14ac:dyDescent="0.25">
      <c r="A9" t="s">
        <v>215</v>
      </c>
      <c r="B9">
        <f>('CON Score and Page Rank'!FF201-'MIN and MAX'!B$34)/('MIN and MAX'!F$34-'MIN and MAX'!B$34)</f>
        <v>4.103112267049749E-4</v>
      </c>
      <c r="C9">
        <f>('CON Score and Page Rank'!FG201-'MIN and MAX'!C$34)/('MIN and MAX'!G$34-'MIN and MAX'!C$34)</f>
        <v>2.6460672163821745E-2</v>
      </c>
      <c r="D9">
        <f>('CON Score and Page Rank'!FH201-'MIN and MAX'!D$34)/('MIN and MAX'!H$34-'MIN and MAX'!D$34)</f>
        <v>0.88918345705196178</v>
      </c>
      <c r="E9">
        <f t="shared" si="0"/>
        <v>2.6050360937116771E-2</v>
      </c>
      <c r="F9">
        <f t="shared" si="1"/>
        <v>0.6505729590107191</v>
      </c>
      <c r="G9">
        <f t="shared" si="2"/>
        <v>0.88877314582525679</v>
      </c>
      <c r="H9" s="3">
        <f>IFERROR(VLOOKUP(A9,'GDP Data'!A$2:Q$144,3,FALSE),"Not Found")</f>
        <v>9194717835.9998493</v>
      </c>
      <c r="I9">
        <f t="shared" si="3"/>
        <v>8.6890747078963268E-4</v>
      </c>
      <c r="J9">
        <f t="shared" si="4"/>
        <v>-0.64970405153992949</v>
      </c>
    </row>
    <row r="10" spans="1:10" x14ac:dyDescent="0.25">
      <c r="A10" t="s">
        <v>225</v>
      </c>
      <c r="B10">
        <f>('CON Score and Page Rank'!FF211-'MIN and MAX'!B$34)/('MIN and MAX'!F$34-'MIN and MAX'!B$34)</f>
        <v>1.346852251810396E-3</v>
      </c>
      <c r="C10">
        <f>('CON Score and Page Rank'!FG211-'MIN and MAX'!C$34)/('MIN and MAX'!G$34-'MIN and MAX'!C$34)</f>
        <v>2.7086775196317265E-2</v>
      </c>
      <c r="D10">
        <f>('CON Score and Page Rank'!FH211-'MIN and MAX'!D$34)/('MIN and MAX'!H$34-'MIN and MAX'!D$34)</f>
        <v>0.93584305408271473</v>
      </c>
      <c r="E10">
        <f t="shared" si="0"/>
        <v>2.573992294450687E-2</v>
      </c>
      <c r="F10">
        <f t="shared" si="1"/>
        <v>0.65028808848437691</v>
      </c>
      <c r="G10">
        <f t="shared" si="2"/>
        <v>0.93449620183090432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-0.64831313789757716</v>
      </c>
    </row>
    <row r="11" spans="1:10" x14ac:dyDescent="0.25">
      <c r="A11" t="s">
        <v>105</v>
      </c>
      <c r="B11">
        <f>('CON Score and Page Rank'!FF92-'MIN and MAX'!B$34)/('MIN and MAX'!F$34-'MIN and MAX'!B$34)</f>
        <v>2.4068233990986961E-3</v>
      </c>
      <c r="C11">
        <f>('CON Score and Page Rank'!FG92-'MIN and MAX'!C$34)/('MIN and MAX'!G$34-'MIN and MAX'!C$34)</f>
        <v>2.8088839218112609E-2</v>
      </c>
      <c r="D11">
        <f>('CON Score and Page Rank'!FH92-'MIN and MAX'!D$34)/('MIN and MAX'!H$34-'MIN and MAX'!D$34)</f>
        <v>0.96447507953340406</v>
      </c>
      <c r="E11">
        <f t="shared" si="0"/>
        <v>2.5682015819013911E-2</v>
      </c>
      <c r="F11">
        <f t="shared" si="1"/>
        <v>0.65023495055116365</v>
      </c>
      <c r="G11">
        <f t="shared" si="2"/>
        <v>0.96206825613430536</v>
      </c>
      <c r="H11" s="3">
        <f>IFERROR(VLOOKUP(A11,'GDP Data'!A$2:Q$144,3,FALSE),"Not Found")</f>
        <v>19452000520.155998</v>
      </c>
      <c r="I11">
        <f t="shared" si="3"/>
        <v>1.838228086520658E-3</v>
      </c>
      <c r="J11">
        <f t="shared" si="4"/>
        <v>-0.64839672246464297</v>
      </c>
    </row>
    <row r="12" spans="1:10" x14ac:dyDescent="0.25">
      <c r="A12" t="s">
        <v>199</v>
      </c>
      <c r="B12">
        <f>('CON Score and Page Rank'!FF185-'MIN and MAX'!B$34)/('MIN and MAX'!F$34-'MIN and MAX'!B$34)</f>
        <v>1.1388563467812489E-4</v>
      </c>
      <c r="C12">
        <f>('CON Score and Page Rank'!FG185-'MIN and MAX'!C$34)/('MIN and MAX'!G$34-'MIN and MAX'!C$34)</f>
        <v>2.5579376862699042E-2</v>
      </c>
      <c r="D12">
        <f>('CON Score and Page Rank'!FH185-'MIN and MAX'!D$34)/('MIN and MAX'!H$34-'MIN and MAX'!D$34)</f>
        <v>0.81972428419936372</v>
      </c>
      <c r="E12">
        <f t="shared" si="0"/>
        <v>2.5465491228020918E-2</v>
      </c>
      <c r="F12">
        <f t="shared" si="1"/>
        <v>0.65003625878124327</v>
      </c>
      <c r="G12">
        <f t="shared" si="2"/>
        <v>0.81961039856468554</v>
      </c>
      <c r="H12" s="3">
        <f>IFERROR(VLOOKUP(A12,'GDP Data'!A$2:Q$144,3,FALSE),"Not Found")</f>
        <v>8141537877.0679102</v>
      </c>
      <c r="I12">
        <f t="shared" si="3"/>
        <v>7.693812046524653E-4</v>
      </c>
      <c r="J12">
        <f t="shared" si="4"/>
        <v>-0.64926687757659085</v>
      </c>
    </row>
    <row r="13" spans="1:10" x14ac:dyDescent="0.25">
      <c r="A13" t="s">
        <v>63</v>
      </c>
      <c r="B13">
        <f>('CON Score and Page Rank'!FF50-'MIN and MAX'!B$34)/('MIN and MAX'!F$34-'MIN and MAX'!B$34)</f>
        <v>1.9409763136429997E-3</v>
      </c>
      <c r="C13">
        <f>('CON Score and Page Rank'!FG50-'MIN and MAX'!C$34)/('MIN and MAX'!G$34-'MIN and MAX'!C$34)</f>
        <v>2.7405462571960401E-2</v>
      </c>
      <c r="D13">
        <f>('CON Score and Page Rank'!FH50-'MIN and MAX'!D$34)/('MIN and MAX'!H$34-'MIN and MAX'!D$34)</f>
        <v>0.93584305408271473</v>
      </c>
      <c r="E13">
        <f t="shared" si="0"/>
        <v>2.54644862583174E-2</v>
      </c>
      <c r="F13">
        <f t="shared" si="1"/>
        <v>0.6500353365801752</v>
      </c>
      <c r="G13">
        <f t="shared" si="2"/>
        <v>0.93390207776907175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-0.6448619217131274</v>
      </c>
    </row>
    <row r="14" spans="1:10" x14ac:dyDescent="0.25">
      <c r="A14" t="s">
        <v>104</v>
      </c>
      <c r="B14">
        <f>('CON Score and Page Rank'!FF91-'MIN and MAX'!B$34)/('MIN and MAX'!F$34-'MIN and MAX'!B$34)</f>
        <v>2.2210163995217292E-3</v>
      </c>
      <c r="C14">
        <f>('CON Score and Page Rank'!FG91-'MIN and MAX'!C$34)/('MIN and MAX'!G$34-'MIN and MAX'!C$34)</f>
        <v>2.7582636865428042E-2</v>
      </c>
      <c r="D14">
        <f>('CON Score and Page Rank'!FH91-'MIN and MAX'!D$34)/('MIN and MAX'!H$34-'MIN and MAX'!D$34)</f>
        <v>0.93584305408271473</v>
      </c>
      <c r="E14">
        <f t="shared" si="0"/>
        <v>2.5361620465906315E-2</v>
      </c>
      <c r="F14">
        <f t="shared" si="1"/>
        <v>0.6499409427459012</v>
      </c>
      <c r="G14">
        <f t="shared" si="2"/>
        <v>0.93362203768319296</v>
      </c>
      <c r="H14" s="3">
        <f>IFERROR(VLOOKUP(A14,'GDP Data'!A$2:Q$144,3,FALSE),"Not Found")</f>
        <v>74030364472.050598</v>
      </c>
      <c r="I14">
        <f t="shared" si="3"/>
        <v>6.9959228659733303E-3</v>
      </c>
      <c r="J14">
        <f t="shared" si="4"/>
        <v>-0.64294501987992791</v>
      </c>
    </row>
    <row r="15" spans="1:10" x14ac:dyDescent="0.25">
      <c r="A15" t="s">
        <v>76</v>
      </c>
      <c r="B15">
        <f>('CON Score and Page Rank'!FF63-'MIN and MAX'!B$34)/('MIN and MAX'!F$34-'MIN and MAX'!B$34)</f>
        <v>1.980707755979999E-3</v>
      </c>
      <c r="C15">
        <f>('CON Score and Page Rank'!FG63-'MIN and MAX'!C$34)/('MIN and MAX'!G$34-'MIN and MAX'!C$34)</f>
        <v>2.73006538448924E-2</v>
      </c>
      <c r="D15">
        <f>('CON Score and Page Rank'!FH63-'MIN and MAX'!D$34)/('MIN and MAX'!H$34-'MIN and MAX'!D$34)</f>
        <v>0.87486744432661723</v>
      </c>
      <c r="E15">
        <f t="shared" si="0"/>
        <v>2.5319946088912401E-2</v>
      </c>
      <c r="F15">
        <f t="shared" si="1"/>
        <v>0.6499027006428344</v>
      </c>
      <c r="G15">
        <f t="shared" si="2"/>
        <v>0.8728867365706372</v>
      </c>
      <c r="H15" s="3">
        <f>IFERROR(VLOOKUP(A15,'GDP Data'!A$2:Q$144,3,FALSE),"Not Found")</f>
        <v>16810536883.717699</v>
      </c>
      <c r="I15">
        <f t="shared" si="3"/>
        <v>1.5886078666881257E-3</v>
      </c>
      <c r="J15">
        <f t="shared" si="4"/>
        <v>-0.64831409277614627</v>
      </c>
    </row>
    <row r="16" spans="1:10" x14ac:dyDescent="0.25">
      <c r="A16" t="s">
        <v>120</v>
      </c>
      <c r="B16">
        <f>('CON Score and Page Rank'!FF107-'MIN and MAX'!B$34)/('MIN and MAX'!F$34-'MIN and MAX'!B$34)</f>
        <v>4.2575658593762514E-4</v>
      </c>
      <c r="C16">
        <f>('CON Score and Page Rank'!FG107-'MIN and MAX'!C$34)/('MIN and MAX'!G$34-'MIN and MAX'!C$34)</f>
        <v>2.5721033016800079E-2</v>
      </c>
      <c r="D16">
        <f>('CON Score and Page Rank'!FH107-'MIN and MAX'!D$34)/('MIN and MAX'!H$34-'MIN and MAX'!D$34)</f>
        <v>0.80540827147401906</v>
      </c>
      <c r="E16">
        <f t="shared" si="0"/>
        <v>2.5295276430862455E-2</v>
      </c>
      <c r="F16">
        <f t="shared" si="1"/>
        <v>0.64988006276138732</v>
      </c>
      <c r="G16">
        <f t="shared" si="2"/>
        <v>0.80498251488808148</v>
      </c>
      <c r="H16" s="3">
        <f>IFERROR(VLOOKUP(A16,'GDP Data'!A$2:Q$144,3,FALSE),"Not Found")</f>
        <v>13581644245.735201</v>
      </c>
      <c r="I16">
        <f t="shared" si="3"/>
        <v>1.2834751822966691E-3</v>
      </c>
      <c r="J16">
        <f t="shared" si="4"/>
        <v>-0.64859658757909067</v>
      </c>
    </row>
    <row r="17" spans="1:10" x14ac:dyDescent="0.25">
      <c r="A17" t="s">
        <v>207</v>
      </c>
      <c r="B17">
        <f>('CON Score and Page Rank'!FF193-'MIN and MAX'!B$34)/('MIN and MAX'!F$34-'MIN and MAX'!B$34)</f>
        <v>7.3660136964694319E-4</v>
      </c>
      <c r="C17">
        <f>('CON Score and Page Rank'!FG193-'MIN and MAX'!C$34)/('MIN and MAX'!G$34-'MIN and MAX'!C$34)</f>
        <v>2.5903550085755924E-2</v>
      </c>
      <c r="D17">
        <f>('CON Score and Page Rank'!FH193-'MIN and MAX'!D$34)/('MIN and MAX'!H$34-'MIN and MAX'!D$34)</f>
        <v>0.81972428419936372</v>
      </c>
      <c r="E17">
        <f t="shared" si="0"/>
        <v>2.5166948716108979E-2</v>
      </c>
      <c r="F17">
        <f t="shared" si="1"/>
        <v>0.6497623040317333</v>
      </c>
      <c r="G17">
        <f t="shared" si="2"/>
        <v>0.81898768282971679</v>
      </c>
      <c r="H17" s="3">
        <f>IFERROR(VLOOKUP(A17,'GDP Data'!A$2:Q$144,3,FALSE),"Not Found")</f>
        <v>24468324000</v>
      </c>
      <c r="I17">
        <f t="shared" si="3"/>
        <v>2.3122742753518485E-3</v>
      </c>
      <c r="J17">
        <f t="shared" si="4"/>
        <v>-0.64745002975638144</v>
      </c>
    </row>
    <row r="18" spans="1:10" x14ac:dyDescent="0.25">
      <c r="A18" t="s">
        <v>157</v>
      </c>
      <c r="B18">
        <f>('CON Score and Page Rank'!FF143-'MIN and MAX'!B$34)/('MIN and MAX'!F$34-'MIN and MAX'!B$34)</f>
        <v>4.0463260829689211E-3</v>
      </c>
      <c r="C18">
        <f>('CON Score and Page Rank'!FG143-'MIN and MAX'!C$34)/('MIN and MAX'!G$34-'MIN and MAX'!C$34)</f>
        <v>2.9068492197242619E-2</v>
      </c>
      <c r="D18">
        <f>('CON Score and Page Rank'!FH143-'MIN and MAX'!D$34)/('MIN and MAX'!H$34-'MIN and MAX'!D$34)</f>
        <v>0.96447507953340406</v>
      </c>
      <c r="E18">
        <f t="shared" si="0"/>
        <v>2.50221661142737E-2</v>
      </c>
      <c r="F18">
        <f t="shared" si="1"/>
        <v>0.64962944562853564</v>
      </c>
      <c r="G18">
        <f t="shared" si="2"/>
        <v>0.9604287534504351</v>
      </c>
      <c r="H18" s="3">
        <f>IFERROR(VLOOKUP(A18,'GDP Data'!A$2:Q$144,3,FALSE),"Not Found")</f>
        <v>79484403984.884903</v>
      </c>
      <c r="I18">
        <f t="shared" si="3"/>
        <v>7.5113335357960484E-3</v>
      </c>
      <c r="J18">
        <f t="shared" si="4"/>
        <v>-0.64211811209273961</v>
      </c>
    </row>
    <row r="19" spans="1:10" x14ac:dyDescent="0.25">
      <c r="A19" t="s">
        <v>172</v>
      </c>
      <c r="B19">
        <f>('CON Score and Page Rank'!FF159-'MIN and MAX'!B$34)/('MIN and MAX'!F$34-'MIN and MAX'!B$34)</f>
        <v>3.2258613417759652E-3</v>
      </c>
      <c r="C19">
        <f>('CON Score and Page Rank'!FG159-'MIN and MAX'!C$34)/('MIN and MAX'!G$34-'MIN and MAX'!C$34)</f>
        <v>2.8084095422850005E-2</v>
      </c>
      <c r="D19">
        <f>('CON Score and Page Rank'!FH159-'MIN and MAX'!D$34)/('MIN and MAX'!H$34-'MIN and MAX'!D$34)</f>
        <v>0.93584305408271473</v>
      </c>
      <c r="E19">
        <f t="shared" si="0"/>
        <v>2.485823408107404E-2</v>
      </c>
      <c r="F19">
        <f t="shared" si="1"/>
        <v>0.64947901492838411</v>
      </c>
      <c r="G19">
        <f t="shared" si="2"/>
        <v>0.93261719274093879</v>
      </c>
      <c r="H19" s="3">
        <f>IFERROR(VLOOKUP(A19,'GDP Data'!A$2:Q$144,3,FALSE),"Not Found")</f>
        <v>32685198735.305302</v>
      </c>
      <c r="I19">
        <f t="shared" si="3"/>
        <v>3.0887748674739315E-3</v>
      </c>
      <c r="J19">
        <f t="shared" si="4"/>
        <v>-0.64639024006091017</v>
      </c>
    </row>
    <row r="20" spans="1:10" x14ac:dyDescent="0.25">
      <c r="A20" t="s">
        <v>111</v>
      </c>
      <c r="B20">
        <f>('CON Score and Page Rank'!FF98-'MIN and MAX'!B$34)/('MIN and MAX'!F$34-'MIN and MAX'!B$34)</f>
        <v>7.9076031379977127E-4</v>
      </c>
      <c r="C20">
        <f>('CON Score and Page Rank'!FG98-'MIN and MAX'!C$34)/('MIN and MAX'!G$34-'MIN and MAX'!C$34)</f>
        <v>2.5305589514554971E-2</v>
      </c>
      <c r="D20">
        <f>('CON Score and Page Rank'!FH98-'MIN and MAX'!D$34)/('MIN and MAX'!H$34-'MIN and MAX'!D$34)</f>
        <v>0.76405090137857901</v>
      </c>
      <c r="E20">
        <f t="shared" si="0"/>
        <v>2.4514829200755199E-2</v>
      </c>
      <c r="F20">
        <f t="shared" si="1"/>
        <v>0.64916389264524321</v>
      </c>
      <c r="G20">
        <f t="shared" si="2"/>
        <v>0.76326014106477924</v>
      </c>
      <c r="H20" s="3">
        <f>IFERROR(VLOOKUP(A20,'GDP Data'!A$2:Q$144,3,FALSE),"Not Found")</f>
        <v>6507824767.0630302</v>
      </c>
      <c r="I20">
        <f t="shared" si="3"/>
        <v>6.1499413680223783E-4</v>
      </c>
      <c r="J20">
        <f t="shared" si="4"/>
        <v>-0.648548898508441</v>
      </c>
    </row>
    <row r="21" spans="1:10" x14ac:dyDescent="0.25">
      <c r="A21" t="s">
        <v>107</v>
      </c>
      <c r="B21">
        <f>('CON Score and Page Rank'!FF94-'MIN and MAX'!B$34)/('MIN and MAX'!F$34-'MIN and MAX'!B$34)</f>
        <v>6.2810013374677643E-3</v>
      </c>
      <c r="C21">
        <f>('CON Score and Page Rank'!FG94-'MIN and MAX'!C$34)/('MIN and MAX'!G$34-'MIN and MAX'!C$34)</f>
        <v>3.0765085001476001E-2</v>
      </c>
      <c r="D21">
        <f>('CON Score and Page Rank'!FH94-'MIN and MAX'!D$34)/('MIN and MAX'!H$34-'MIN and MAX'!D$34)</f>
        <v>0.9284199363732768</v>
      </c>
      <c r="E21">
        <f t="shared" si="0"/>
        <v>2.4484083664008238E-2</v>
      </c>
      <c r="F21">
        <f t="shared" si="1"/>
        <v>0.64913567929042115</v>
      </c>
      <c r="G21">
        <f t="shared" si="2"/>
        <v>0.92213893503580902</v>
      </c>
      <c r="H21" s="3">
        <f>IFERROR(VLOOKUP(A21,'GDP Data'!A$2:Q$144,3,FALSE),"Not Found")</f>
        <v>17538461538.461498</v>
      </c>
      <c r="I21">
        <f t="shared" si="3"/>
        <v>1.6573972718618704E-3</v>
      </c>
      <c r="J21">
        <f t="shared" si="4"/>
        <v>-0.64747828201855928</v>
      </c>
    </row>
    <row r="22" spans="1:10" x14ac:dyDescent="0.25">
      <c r="A22" t="s">
        <v>75</v>
      </c>
      <c r="B22">
        <f>('CON Score and Page Rank'!FF62-'MIN and MAX'!B$34)/('MIN and MAX'!F$34-'MIN and MAX'!B$34)</f>
        <v>1.6283534218942001E-4</v>
      </c>
      <c r="C22">
        <f>('CON Score and Page Rank'!FG62-'MIN and MAX'!C$34)/('MIN and MAX'!G$34-'MIN and MAX'!C$34)</f>
        <v>2.4388357535298402E-2</v>
      </c>
      <c r="D22">
        <f>('CON Score and Page Rank'!FH62-'MIN and MAX'!D$34)/('MIN and MAX'!H$34-'MIN and MAX'!D$34)</f>
        <v>0.75556733828207845</v>
      </c>
      <c r="E22">
        <f t="shared" si="0"/>
        <v>2.4225522193108983E-2</v>
      </c>
      <c r="F22">
        <f t="shared" si="1"/>
        <v>0.64889841277001992</v>
      </c>
      <c r="G22">
        <f t="shared" si="2"/>
        <v>0.75540450293988903</v>
      </c>
      <c r="H22" s="3" t="str">
        <f>IFERROR(VLOOKUP(A22,'GDP Data'!A$2:Q$144,3,FALSE),"Not Found")</f>
        <v>Not Found</v>
      </c>
      <c r="I22" t="str">
        <f t="shared" si="3"/>
        <v>No Value</v>
      </c>
      <c r="J22" t="str">
        <f t="shared" si="4"/>
        <v>No Value</v>
      </c>
    </row>
    <row r="23" spans="1:10" x14ac:dyDescent="0.25">
      <c r="A23" t="s">
        <v>204</v>
      </c>
      <c r="B23">
        <f>('CON Score and Page Rank'!FF190-'MIN and MAX'!B$34)/('MIN and MAX'!F$34-'MIN and MAX'!B$34)</f>
        <v>6.3531869443126288E-4</v>
      </c>
      <c r="C23">
        <f>('CON Score and Page Rank'!FG190-'MIN and MAX'!C$34)/('MIN and MAX'!G$34-'MIN and MAX'!C$34)</f>
        <v>2.484030680027674E-2</v>
      </c>
      <c r="D23">
        <f>('CON Score and Page Rank'!FH190-'MIN and MAX'!D$34)/('MIN and MAX'!H$34-'MIN and MAX'!D$34)</f>
        <v>0.85949098621420994</v>
      </c>
      <c r="E23">
        <f t="shared" si="0"/>
        <v>2.4204988105845478E-2</v>
      </c>
      <c r="F23">
        <f t="shared" si="1"/>
        <v>0.6488795698565043</v>
      </c>
      <c r="G23">
        <f t="shared" si="2"/>
        <v>0.85885566751977871</v>
      </c>
      <c r="H23" s="3">
        <f>IFERROR(VLOOKUP(A23,'GDP Data'!A$2:Q$144,3,FALSE),"Not Found")</f>
        <v>31682400000</v>
      </c>
      <c r="I23">
        <f t="shared" si="3"/>
        <v>2.9940096633266507E-3</v>
      </c>
      <c r="J23">
        <f t="shared" si="4"/>
        <v>-0.64588556019317767</v>
      </c>
    </row>
    <row r="24" spans="1:10" x14ac:dyDescent="0.25">
      <c r="A24" t="s">
        <v>176</v>
      </c>
      <c r="B24">
        <f>('CON Score and Page Rank'!FF162-'MIN and MAX'!B$34)/('MIN and MAX'!F$34-'MIN and MAX'!B$34)</f>
        <v>4.6396036425253484E-4</v>
      </c>
      <c r="C24">
        <f>('CON Score and Page Rank'!FG162-'MIN and MAX'!C$34)/('MIN and MAX'!G$34-'MIN and MAX'!C$34)</f>
        <v>2.4661550174020625E-2</v>
      </c>
      <c r="D24">
        <f>('CON Score and Page Rank'!FH162-'MIN and MAX'!D$34)/('MIN and MAX'!H$34-'MIN and MAX'!D$34)</f>
        <v>0.8128313891834571</v>
      </c>
      <c r="E24">
        <f t="shared" si="0"/>
        <v>2.4197589809768091E-2</v>
      </c>
      <c r="F24">
        <f t="shared" si="1"/>
        <v>0.64887278087916334</v>
      </c>
      <c r="G24">
        <f t="shared" si="2"/>
        <v>0.81236742881920454</v>
      </c>
      <c r="H24" s="3">
        <f>IFERROR(VLOOKUP(A24,'GDP Data'!A$2:Q$144,3,FALSE),"Not Found")</f>
        <v>12354820143.884899</v>
      </c>
      <c r="I24">
        <f t="shared" si="3"/>
        <v>1.1675394193449407E-3</v>
      </c>
      <c r="J24">
        <f t="shared" si="4"/>
        <v>-0.64770524145981845</v>
      </c>
    </row>
    <row r="25" spans="1:10" x14ac:dyDescent="0.25">
      <c r="A25" t="s">
        <v>125</v>
      </c>
      <c r="B25">
        <f>('CON Score and Page Rank'!FF112-'MIN and MAX'!B$34)/('MIN and MAX'!F$34-'MIN and MAX'!B$34)</f>
        <v>1.6238030404995809E-4</v>
      </c>
      <c r="C25">
        <f>('CON Score and Page Rank'!FG112-'MIN and MAX'!C$34)/('MIN and MAX'!G$34-'MIN and MAX'!C$34)</f>
        <v>2.435635106431323E-2</v>
      </c>
      <c r="D25">
        <f>('CON Score and Page Rank'!FH112-'MIN and MAX'!D$34)/('MIN and MAX'!H$34-'MIN and MAX'!D$34)</f>
        <v>0.74125132555673379</v>
      </c>
      <c r="E25">
        <f t="shared" si="0"/>
        <v>2.4193970760263271E-2</v>
      </c>
      <c r="F25">
        <f t="shared" si="1"/>
        <v>0.64886945989216482</v>
      </c>
      <c r="G25">
        <f t="shared" si="2"/>
        <v>0.74108894525268387</v>
      </c>
      <c r="H25" s="3" t="str">
        <f>IFERROR(VLOOKUP(A25,'GDP Data'!A$2:Q$144,3,FALSE),"Not Found")</f>
        <v>Not Found</v>
      </c>
      <c r="I25" t="str">
        <f t="shared" si="3"/>
        <v>No Value</v>
      </c>
      <c r="J25" t="str">
        <f t="shared" si="4"/>
        <v>No Value</v>
      </c>
    </row>
    <row r="26" spans="1:10" x14ac:dyDescent="0.25">
      <c r="A26" t="s">
        <v>55</v>
      </c>
      <c r="B26">
        <f>('CON Score and Page Rank'!FF41-'MIN and MAX'!B$34)/('MIN and MAX'!F$34-'MIN and MAX'!B$34)</f>
        <v>1.9867171113524397E-3</v>
      </c>
      <c r="C26">
        <f>('CON Score and Page Rank'!FG41-'MIN and MAX'!C$34)/('MIN and MAX'!G$34-'MIN and MAX'!C$34)</f>
        <v>2.6145952364860094E-2</v>
      </c>
      <c r="D26">
        <f>('CON Score and Page Rank'!FH41-'MIN and MAX'!D$34)/('MIN and MAX'!H$34-'MIN and MAX'!D$34)</f>
        <v>0.82502651113467651</v>
      </c>
      <c r="E26">
        <f t="shared" si="0"/>
        <v>2.4159235253507653E-2</v>
      </c>
      <c r="F26">
        <f t="shared" si="1"/>
        <v>0.6488375851786059</v>
      </c>
      <c r="G26">
        <f t="shared" si="2"/>
        <v>0.82303979402332406</v>
      </c>
      <c r="H26" s="3">
        <f>IFERROR(VLOOKUP(A26,'GDP Data'!A$2:Q$144,3,FALSE),"Not Found")</f>
        <v>17649751243.781101</v>
      </c>
      <c r="I26">
        <f t="shared" si="3"/>
        <v>1.6679142293258146E-3</v>
      </c>
      <c r="J26">
        <f t="shared" si="4"/>
        <v>-0.64716967094928013</v>
      </c>
    </row>
    <row r="27" spans="1:10" x14ac:dyDescent="0.25">
      <c r="A27" t="s">
        <v>58</v>
      </c>
      <c r="B27">
        <f>('CON Score and Page Rank'!FF44-'MIN and MAX'!B$34)/('MIN and MAX'!F$34-'MIN and MAX'!B$34)</f>
        <v>6.2766359845131308E-3</v>
      </c>
      <c r="C27">
        <f>('CON Score and Page Rank'!FG44-'MIN and MAX'!C$34)/('MIN and MAX'!G$34-'MIN and MAX'!C$34)</f>
        <v>3.0430478204863824E-2</v>
      </c>
      <c r="D27">
        <f>('CON Score and Page Rank'!FH44-'MIN and MAX'!D$34)/('MIN and MAX'!H$34-'MIN and MAX'!D$34)</f>
        <v>0.96076352067868509</v>
      </c>
      <c r="E27">
        <f t="shared" si="0"/>
        <v>2.4153842220350694E-2</v>
      </c>
      <c r="F27">
        <f t="shared" si="1"/>
        <v>0.64883263631206711</v>
      </c>
      <c r="G27">
        <f t="shared" si="2"/>
        <v>0.95448688469417198</v>
      </c>
      <c r="H27" s="3" t="str">
        <f>IFERROR(VLOOKUP(A27,'GDP Data'!A$2:Q$144,3,FALSE),"Not Found")</f>
        <v>Not Found</v>
      </c>
      <c r="I27" t="str">
        <f t="shared" si="3"/>
        <v>No Value</v>
      </c>
      <c r="J27" t="str">
        <f t="shared" si="4"/>
        <v>No Value</v>
      </c>
    </row>
    <row r="28" spans="1:10" x14ac:dyDescent="0.25">
      <c r="A28" t="s">
        <v>178</v>
      </c>
      <c r="B28">
        <f>('CON Score and Page Rank'!FF164-'MIN and MAX'!B$34)/('MIN and MAX'!F$34-'MIN and MAX'!B$34)</f>
        <v>4.146090816016074E-3</v>
      </c>
      <c r="C28">
        <f>('CON Score and Page Rank'!FG164-'MIN and MAX'!C$34)/('MIN and MAX'!G$34-'MIN and MAX'!C$34)</f>
        <v>2.8299918354831217E-2</v>
      </c>
      <c r="D28">
        <f>('CON Score and Page Rank'!FH164-'MIN and MAX'!D$34)/('MIN and MAX'!H$34-'MIN and MAX'!D$34)</f>
        <v>0.82820784729586427</v>
      </c>
      <c r="E28">
        <f t="shared" si="0"/>
        <v>2.4153827538815141E-2</v>
      </c>
      <c r="F28">
        <f t="shared" si="1"/>
        <v>0.64883262283969301</v>
      </c>
      <c r="G28">
        <f t="shared" si="2"/>
        <v>0.82406175647984825</v>
      </c>
      <c r="H28" s="3">
        <f>IFERROR(VLOOKUP(A28,'GDP Data'!A$2:Q$144,3,FALSE),"Not Found")</f>
        <v>14183497963.1071</v>
      </c>
      <c r="I28">
        <f t="shared" si="3"/>
        <v>1.3403507929107808E-3</v>
      </c>
      <c r="J28">
        <f t="shared" si="4"/>
        <v>-0.64749227204678228</v>
      </c>
    </row>
    <row r="29" spans="1:10" x14ac:dyDescent="0.25">
      <c r="A29" t="s">
        <v>94</v>
      </c>
      <c r="B29">
        <f>('CON Score and Page Rank'!FF81-'MIN and MAX'!B$34)/('MIN and MAX'!F$34-'MIN and MAX'!B$34)</f>
        <v>5.2667510712651128E-3</v>
      </c>
      <c r="C29">
        <f>('CON Score and Page Rank'!FG81-'MIN and MAX'!C$34)/('MIN and MAX'!G$34-'MIN and MAX'!C$34)</f>
        <v>2.9394234940676733E-2</v>
      </c>
      <c r="D29">
        <f>('CON Score and Page Rank'!FH81-'MIN and MAX'!D$34)/('MIN and MAX'!H$34-'MIN and MAX'!D$34)</f>
        <v>0.93584305408271473</v>
      </c>
      <c r="E29">
        <f t="shared" si="0"/>
        <v>2.4127483869411621E-2</v>
      </c>
      <c r="F29">
        <f t="shared" si="1"/>
        <v>0.64880844881735233</v>
      </c>
      <c r="G29">
        <f t="shared" si="2"/>
        <v>0.93057630301144967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223</v>
      </c>
      <c r="B30">
        <f>('CON Score and Page Rank'!FF209-'MIN and MAX'!B$34)/('MIN and MAX'!F$34-'MIN and MAX'!B$34)</f>
        <v>6.9711897904811292E-4</v>
      </c>
      <c r="C30">
        <f>('CON Score and Page Rank'!FG209-'MIN and MAX'!C$34)/('MIN and MAX'!G$34-'MIN and MAX'!C$34)</f>
        <v>2.4821843047975089E-2</v>
      </c>
      <c r="D30">
        <f>('CON Score and Page Rank'!FH209-'MIN and MAX'!D$34)/('MIN and MAX'!H$34-'MIN and MAX'!D$34)</f>
        <v>0.8022269353128314</v>
      </c>
      <c r="E30">
        <f t="shared" si="0"/>
        <v>2.4124724068926975E-2</v>
      </c>
      <c r="F30">
        <f t="shared" si="1"/>
        <v>0.64880591631219708</v>
      </c>
      <c r="G30">
        <f t="shared" si="2"/>
        <v>0.80152981633378328</v>
      </c>
      <c r="H30" s="3">
        <f>IFERROR(VLOOKUP(A30,'GDP Data'!A$2:Q$144,3,FALSE),"Not Found")</f>
        <v>8824873259.3210506</v>
      </c>
      <c r="I30">
        <f t="shared" si="3"/>
        <v>8.3395689139838464E-4</v>
      </c>
      <c r="J30">
        <f t="shared" si="4"/>
        <v>-0.64797195942079866</v>
      </c>
    </row>
    <row r="31" spans="1:10" x14ac:dyDescent="0.25">
      <c r="A31" t="s">
        <v>130</v>
      </c>
      <c r="B31">
        <f>('CON Score and Page Rank'!FF117-'MIN and MAX'!B$34)/('MIN and MAX'!F$34-'MIN and MAX'!B$34)</f>
        <v>5.3965632454129695E-4</v>
      </c>
      <c r="C31">
        <f>('CON Score and Page Rank'!FG117-'MIN and MAX'!C$34)/('MIN and MAX'!G$34-'MIN and MAX'!C$34)</f>
        <v>2.4657718195358124E-2</v>
      </c>
      <c r="D31">
        <f>('CON Score and Page Rank'!FH117-'MIN and MAX'!D$34)/('MIN and MAX'!H$34-'MIN and MAX'!D$34)</f>
        <v>0.78472958642629909</v>
      </c>
      <c r="E31">
        <f t="shared" si="0"/>
        <v>2.4118061870816828E-2</v>
      </c>
      <c r="F31">
        <f t="shared" si="1"/>
        <v>0.6487998028082852</v>
      </c>
      <c r="G31">
        <f t="shared" si="2"/>
        <v>0.78418993010175775</v>
      </c>
      <c r="H31" s="3">
        <f>IFERROR(VLOOKUP(A31,'GDP Data'!A$2:Q$144,3,FALSE),"Not Found")</f>
        <v>5707720390.8514996</v>
      </c>
      <c r="I31">
        <f t="shared" si="3"/>
        <v>5.3938369586192824E-4</v>
      </c>
      <c r="J31">
        <f t="shared" si="4"/>
        <v>-0.64826041911242327</v>
      </c>
    </row>
    <row r="32" spans="1:10" x14ac:dyDescent="0.25">
      <c r="A32" t="s">
        <v>95</v>
      </c>
      <c r="B32">
        <f>('CON Score and Page Rank'!FF82-'MIN and MAX'!B$34)/('MIN and MAX'!F$34-'MIN and MAX'!B$34)</f>
        <v>1.3080696342169818E-4</v>
      </c>
      <c r="C32">
        <f>('CON Score and Page Rank'!FG82-'MIN and MAX'!C$34)/('MIN and MAX'!G$34-'MIN and MAX'!C$34)</f>
        <v>2.4227887422988412E-2</v>
      </c>
      <c r="D32">
        <f>('CON Score and Page Rank'!FH82-'MIN and MAX'!D$34)/('MIN and MAX'!H$34-'MIN and MAX'!D$34)</f>
        <v>0.69459172852598094</v>
      </c>
      <c r="E32">
        <f t="shared" si="0"/>
        <v>2.4097080459566714E-2</v>
      </c>
      <c r="F32">
        <f t="shared" si="1"/>
        <v>0.64878054941208851</v>
      </c>
      <c r="G32">
        <f t="shared" si="2"/>
        <v>0.69446092156255923</v>
      </c>
      <c r="H32" s="3">
        <f>IFERROR(VLOOKUP(A32,'GDP Data'!A$2:Q$144,3,FALSE),"Not Found")</f>
        <v>34110064452.1567</v>
      </c>
      <c r="I32">
        <f t="shared" si="3"/>
        <v>3.2234257059582617E-3</v>
      </c>
      <c r="J32">
        <f t="shared" si="4"/>
        <v>-0.64555712370613028</v>
      </c>
    </row>
    <row r="33" spans="1:10" x14ac:dyDescent="0.25">
      <c r="A33" t="s">
        <v>112</v>
      </c>
      <c r="B33">
        <f>('CON Score and Page Rank'!FF99-'MIN and MAX'!B$34)/('MIN and MAX'!F$34-'MIN and MAX'!B$34)</f>
        <v>3.597197308151728E-4</v>
      </c>
      <c r="C33">
        <f>('CON Score and Page Rank'!FG99-'MIN and MAX'!C$34)/('MIN and MAX'!G$34-'MIN and MAX'!C$34)</f>
        <v>2.4268833753918171E-2</v>
      </c>
      <c r="D33">
        <f>('CON Score and Page Rank'!FH99-'MIN and MAX'!D$34)/('MIN and MAX'!H$34-'MIN and MAX'!D$34)</f>
        <v>0.87857900318133619</v>
      </c>
      <c r="E33">
        <f t="shared" si="0"/>
        <v>2.3909114023102997E-2</v>
      </c>
      <c r="F33">
        <f t="shared" si="1"/>
        <v>0.64860806376611491</v>
      </c>
      <c r="G33">
        <f t="shared" si="2"/>
        <v>0.87821928345052103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171</v>
      </c>
      <c r="B34">
        <f>('CON Score and Page Rank'!FF158-'MIN and MAX'!B$34)/('MIN and MAX'!F$34-'MIN and MAX'!B$34)</f>
        <v>2.4302825974080236E-4</v>
      </c>
      <c r="C34">
        <f>('CON Score and Page Rank'!FG158-'MIN and MAX'!C$34)/('MIN and MAX'!G$34-'MIN and MAX'!C$34)</f>
        <v>2.4108411688150342E-2</v>
      </c>
      <c r="D34">
        <f>('CON Score and Page Rank'!FH158-'MIN and MAX'!D$34)/('MIN and MAX'!H$34-'MIN and MAX'!D$34)</f>
        <v>0.67126193001060441</v>
      </c>
      <c r="E34">
        <f t="shared" si="0"/>
        <v>2.3865383428409541E-2</v>
      </c>
      <c r="F34">
        <f t="shared" si="1"/>
        <v>0.64856793479406838</v>
      </c>
      <c r="G34">
        <f t="shared" si="2"/>
        <v>0.67101890175086365</v>
      </c>
      <c r="H34" s="3">
        <f>IFERROR(VLOOKUP(A34,'GDP Data'!A$2:Q$144,3,FALSE),"Not Found")</f>
        <v>11401421329.197399</v>
      </c>
      <c r="I34">
        <f t="shared" si="3"/>
        <v>1.0774425433450622E-3</v>
      </c>
      <c r="J34">
        <f t="shared" si="4"/>
        <v>-0.6474904922507233</v>
      </c>
    </row>
    <row r="35" spans="1:10" x14ac:dyDescent="0.25">
      <c r="A35" t="s">
        <v>193</v>
      </c>
      <c r="B35">
        <f>('CON Score and Page Rank'!FF21-'MIN and MAX'!B$34)/('MIN and MAX'!F$34-'MIN and MAX'!B$34)</f>
        <v>5.7010938782546591E-3</v>
      </c>
      <c r="C35">
        <f>('CON Score and Page Rank'!FG21-'MIN and MAX'!C$34)/('MIN and MAX'!G$34-'MIN and MAX'!C$34)</f>
        <v>2.9415193910067895E-2</v>
      </c>
      <c r="D35">
        <f>('CON Score and Page Rank'!FH21-'MIN and MAX'!D$34)/('MIN and MAX'!H$34-'MIN and MAX'!D$34)</f>
        <v>0.88918345705196178</v>
      </c>
      <c r="E35">
        <f t="shared" si="0"/>
        <v>2.3714100031813234E-2</v>
      </c>
      <c r="F35">
        <f t="shared" si="1"/>
        <v>0.64842911099723566</v>
      </c>
      <c r="G35">
        <f t="shared" si="2"/>
        <v>0.8834823631737071</v>
      </c>
      <c r="H35" s="3">
        <f>IFERROR(VLOOKUP(A35,'GDP Data'!A$2:Q$144,3,FALSE),"Not Found")</f>
        <v>20876309970.384998</v>
      </c>
      <c r="I35">
        <f t="shared" si="3"/>
        <v>1.9728263574077466E-3</v>
      </c>
      <c r="J35">
        <f t="shared" si="4"/>
        <v>-0.64645628463982796</v>
      </c>
    </row>
    <row r="36" spans="1:10" x14ac:dyDescent="0.25">
      <c r="A36" t="s">
        <v>160</v>
      </c>
      <c r="B36">
        <f>('CON Score and Page Rank'!FF146-'MIN and MAX'!B$34)/('MIN and MAX'!F$34-'MIN and MAX'!B$34)</f>
        <v>7.4053820494682536E-3</v>
      </c>
      <c r="C36">
        <f>('CON Score and Page Rank'!FG146-'MIN and MAX'!C$34)/('MIN and MAX'!G$34-'MIN and MAX'!C$34)</f>
        <v>3.1097549990008775E-2</v>
      </c>
      <c r="D36">
        <f>('CON Score and Page Rank'!FH146-'MIN and MAX'!D$34)/('MIN and MAX'!H$34-'MIN and MAX'!D$34)</f>
        <v>0.96076352067868509</v>
      </c>
      <c r="E36">
        <f t="shared" si="0"/>
        <v>2.3692167940540521E-2</v>
      </c>
      <c r="F36">
        <f t="shared" si="1"/>
        <v>0.64840898521838986</v>
      </c>
      <c r="G36">
        <f t="shared" si="2"/>
        <v>0.95335813862921681</v>
      </c>
      <c r="H36" s="3">
        <f>IFERROR(VLOOKUP(A36,'GDP Data'!A$2:Q$144,3,FALSE),"Not Found")</f>
        <v>78921234457.548706</v>
      </c>
      <c r="I36">
        <f t="shared" si="3"/>
        <v>7.4581136090564179E-3</v>
      </c>
      <c r="J36">
        <f t="shared" si="4"/>
        <v>-0.64095087160933339</v>
      </c>
    </row>
    <row r="37" spans="1:10" x14ac:dyDescent="0.25">
      <c r="A37" t="s">
        <v>82</v>
      </c>
      <c r="B37">
        <f>('CON Score and Page Rank'!FF69-'MIN and MAX'!B$34)/('MIN and MAX'!F$34-'MIN and MAX'!B$34)</f>
        <v>5.8217029758720132E-4</v>
      </c>
      <c r="C37">
        <f>('CON Score and Page Rank'!FG69-'MIN and MAX'!C$34)/('MIN and MAX'!G$34-'MIN and MAX'!C$34)</f>
        <v>2.4269408177022219E-2</v>
      </c>
      <c r="D37">
        <f>('CON Score and Page Rank'!FH69-'MIN and MAX'!D$34)/('MIN and MAX'!H$34-'MIN and MAX'!D$34)</f>
        <v>0.83191940615058324</v>
      </c>
      <c r="E37">
        <f t="shared" si="0"/>
        <v>2.3687237879435018E-2</v>
      </c>
      <c r="F37">
        <f t="shared" si="1"/>
        <v>0.64840446119383277</v>
      </c>
      <c r="G37">
        <f t="shared" si="2"/>
        <v>0.83133723585299601</v>
      </c>
      <c r="H37" s="3">
        <f>IFERROR(VLOOKUP(A37,'GDP Data'!A$2:Q$144,3,FALSE),"Not Found")</f>
        <v>5023265365.2516899</v>
      </c>
      <c r="I37">
        <f t="shared" si="3"/>
        <v>4.7470220201176796E-4</v>
      </c>
      <c r="J37">
        <f t="shared" si="4"/>
        <v>-0.64792975899182104</v>
      </c>
    </row>
    <row r="38" spans="1:10" x14ac:dyDescent="0.25">
      <c r="A38" t="s">
        <v>206</v>
      </c>
      <c r="B38">
        <f>('CON Score and Page Rank'!FF192-'MIN and MAX'!B$34)/('MIN and MAX'!F$34-'MIN and MAX'!B$34)</f>
        <v>9.5349152188613077E-4</v>
      </c>
      <c r="C38">
        <f>('CON Score and Page Rank'!FG192-'MIN and MAX'!C$34)/('MIN and MAX'!G$34-'MIN and MAX'!C$34)</f>
        <v>2.4584592425891418E-2</v>
      </c>
      <c r="D38">
        <f>('CON Score and Page Rank'!FH192-'MIN and MAX'!D$34)/('MIN and MAX'!H$34-'MIN and MAX'!D$34)</f>
        <v>0.87857900318133619</v>
      </c>
      <c r="E38">
        <f t="shared" si="0"/>
        <v>2.3631100904005286E-2</v>
      </c>
      <c r="F38">
        <f t="shared" si="1"/>
        <v>0.64835294762230278</v>
      </c>
      <c r="G38">
        <f t="shared" si="2"/>
        <v>0.87762551165945002</v>
      </c>
      <c r="H38" s="3">
        <f>IFERROR(VLOOKUP(A38,'GDP Data'!A$2:Q$144,3,FALSE),"Not Found")</f>
        <v>25601765400.515301</v>
      </c>
      <c r="I38">
        <f t="shared" si="3"/>
        <v>2.4193853056386104E-3</v>
      </c>
      <c r="J38">
        <f t="shared" si="4"/>
        <v>-0.64593356231666421</v>
      </c>
    </row>
    <row r="39" spans="1:10" x14ac:dyDescent="0.25">
      <c r="A39" t="s">
        <v>131</v>
      </c>
      <c r="B39">
        <f>('CON Score and Page Rank'!FF118-'MIN and MAX'!B$34)/('MIN and MAX'!F$34-'MIN and MAX'!B$34)</f>
        <v>9.6475798226068512E-4</v>
      </c>
      <c r="C39">
        <f>('CON Score and Page Rank'!FG118-'MIN and MAX'!C$34)/('MIN and MAX'!G$34-'MIN and MAX'!C$34)</f>
        <v>2.4457576587037025E-2</v>
      </c>
      <c r="D39">
        <f>('CON Score and Page Rank'!FH118-'MIN and MAX'!D$34)/('MIN and MAX'!H$34-'MIN and MAX'!D$34)</f>
        <v>0.81760339342523858</v>
      </c>
      <c r="E39">
        <f t="shared" si="0"/>
        <v>2.3492818604776339E-2</v>
      </c>
      <c r="F39">
        <f t="shared" si="1"/>
        <v>0.64822605416111923</v>
      </c>
      <c r="G39">
        <f t="shared" si="2"/>
        <v>0.81663863544297788</v>
      </c>
      <c r="H39" s="3">
        <f>IFERROR(VLOOKUP(A39,'GDP Data'!A$2:Q$144,3,FALSE),"Not Found")</f>
        <v>53991289844.329102</v>
      </c>
      <c r="I39">
        <f t="shared" si="3"/>
        <v>5.102215852630842E-3</v>
      </c>
      <c r="J39">
        <f t="shared" si="4"/>
        <v>-0.6431238383084884</v>
      </c>
    </row>
    <row r="40" spans="1:10" x14ac:dyDescent="0.25">
      <c r="A40" t="s">
        <v>195</v>
      </c>
      <c r="B40">
        <f>('CON Score and Page Rank'!FF182-'MIN and MAX'!B$34)/('MIN and MAX'!F$34-'MIN and MAX'!B$34)</f>
        <v>7.8915077333584892E-3</v>
      </c>
      <c r="C40">
        <f>('CON Score and Page Rank'!FG182-'MIN and MAX'!C$34)/('MIN and MAX'!G$34-'MIN and MAX'!C$34)</f>
        <v>3.1373012560922828E-2</v>
      </c>
      <c r="D40">
        <f>('CON Score and Page Rank'!FH182-'MIN and MAX'!D$34)/('MIN and MAX'!H$34-'MIN and MAX'!D$34)</f>
        <v>0.91410392364793214</v>
      </c>
      <c r="E40">
        <f t="shared" si="0"/>
        <v>2.3481504827564337E-2</v>
      </c>
      <c r="F40">
        <f t="shared" si="1"/>
        <v>0.64821567217906151</v>
      </c>
      <c r="G40">
        <f t="shared" si="2"/>
        <v>0.90621241591457369</v>
      </c>
      <c r="H40" s="3">
        <f>IFERROR(VLOOKUP(A40,'GDP Data'!A$2:Q$144,3,FALSE),"Not Found")</f>
        <v>39309580983.228203</v>
      </c>
      <c r="I40">
        <f t="shared" si="3"/>
        <v>3.7147837703301132E-3</v>
      </c>
      <c r="J40">
        <f t="shared" si="4"/>
        <v>-0.64450088840873143</v>
      </c>
    </row>
    <row r="41" spans="1:10" x14ac:dyDescent="0.25">
      <c r="A41" t="s">
        <v>84</v>
      </c>
      <c r="B41">
        <f>('CON Score and Page Rank'!FF71-'MIN and MAX'!B$34)/('MIN and MAX'!F$34-'MIN and MAX'!B$34)</f>
        <v>1.0131897954438504E-3</v>
      </c>
      <c r="C41">
        <f>('CON Score and Page Rank'!FG71-'MIN and MAX'!C$34)/('MIN and MAX'!G$34-'MIN and MAX'!C$34)</f>
        <v>2.4492335591037501E-2</v>
      </c>
      <c r="D41">
        <f>('CON Score and Page Rank'!FH71-'MIN and MAX'!D$34)/('MIN and MAX'!H$34-'MIN and MAX'!D$34)</f>
        <v>0.81760339342523858</v>
      </c>
      <c r="E41">
        <f t="shared" si="0"/>
        <v>2.347914579559365E-2</v>
      </c>
      <c r="F41">
        <f t="shared" si="1"/>
        <v>0.64821350743539241</v>
      </c>
      <c r="G41">
        <f t="shared" si="2"/>
        <v>0.81659020362979473</v>
      </c>
      <c r="H41" s="3">
        <f>IFERROR(VLOOKUP(A41,'GDP Data'!A$2:Q$144,3,FALSE),"Not Found")</f>
        <v>5314909953.9299202</v>
      </c>
      <c r="I41">
        <f t="shared" si="3"/>
        <v>5.0226282610462542E-4</v>
      </c>
      <c r="J41">
        <f t="shared" si="4"/>
        <v>-0.64771124460928775</v>
      </c>
    </row>
    <row r="42" spans="1:10" x14ac:dyDescent="0.25">
      <c r="A42" t="s">
        <v>177</v>
      </c>
      <c r="B42">
        <f>('CON Score and Page Rank'!FF163-'MIN and MAX'!B$34)/('MIN and MAX'!F$34-'MIN and MAX'!B$34)</f>
        <v>1.004097364512994E-3</v>
      </c>
      <c r="C42">
        <f>('CON Score and Page Rank'!FG163-'MIN and MAX'!C$34)/('MIN and MAX'!G$34-'MIN and MAX'!C$34)</f>
        <v>2.4276586330420936E-2</v>
      </c>
      <c r="D42">
        <f>('CON Score and Page Rank'!FH163-'MIN and MAX'!D$34)/('MIN and MAX'!H$34-'MIN and MAX'!D$34)</f>
        <v>0.77094379639448574</v>
      </c>
      <c r="E42">
        <f t="shared" si="0"/>
        <v>2.3272488965907941E-2</v>
      </c>
      <c r="F42">
        <f t="shared" si="1"/>
        <v>0.6480238707245316</v>
      </c>
      <c r="G42">
        <f t="shared" si="2"/>
        <v>0.76993969902997272</v>
      </c>
      <c r="H42" s="3">
        <f>IFERROR(VLOOKUP(A42,'GDP Data'!A$2:Q$144,3,FALSE),"Not Found")</f>
        <v>5800774707.1742296</v>
      </c>
      <c r="I42">
        <f t="shared" si="3"/>
        <v>5.4817739590625912E-4</v>
      </c>
      <c r="J42">
        <f t="shared" si="4"/>
        <v>-0.64747569332862531</v>
      </c>
    </row>
    <row r="43" spans="1:10" x14ac:dyDescent="0.25">
      <c r="A43" t="s">
        <v>50</v>
      </c>
      <c r="B43">
        <f>('CON Score and Page Rank'!FF36-'MIN and MAX'!B$34)/('MIN and MAX'!F$34-'MIN and MAX'!B$34)</f>
        <v>2.1047650565783568E-3</v>
      </c>
      <c r="C43">
        <f>('CON Score and Page Rank'!FG36-'MIN and MAX'!C$34)/('MIN and MAX'!G$34-'MIN and MAX'!C$34)</f>
        <v>2.5253471828722524E-2</v>
      </c>
      <c r="D43">
        <f>('CON Score and Page Rank'!FH36-'MIN and MAX'!D$34)/('MIN and MAX'!H$34-'MIN and MAX'!D$34)</f>
        <v>0.87857900318133619</v>
      </c>
      <c r="E43">
        <f t="shared" si="0"/>
        <v>2.3148706772144166E-2</v>
      </c>
      <c r="F43">
        <f t="shared" si="1"/>
        <v>0.6479102831497866</v>
      </c>
      <c r="G43">
        <f t="shared" si="2"/>
        <v>0.87647423812475789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46</v>
      </c>
      <c r="B44">
        <f>('CON Score and Page Rank'!FF32-'MIN and MAX'!B$34)/('MIN and MAX'!F$34-'MIN and MAX'!B$34)</f>
        <v>8.2705915874606521E-3</v>
      </c>
      <c r="C44">
        <f>('CON Score and Page Rank'!FG32-'MIN and MAX'!C$34)/('MIN and MAX'!G$34-'MIN and MAX'!C$34)</f>
        <v>3.1410555061265777E-2</v>
      </c>
      <c r="D44">
        <f>('CON Score and Page Rank'!FH32-'MIN and MAX'!D$34)/('MIN and MAX'!H$34-'MIN and MAX'!D$34)</f>
        <v>0.96447507953340406</v>
      </c>
      <c r="E44">
        <f t="shared" si="0"/>
        <v>2.3139963473805127E-2</v>
      </c>
      <c r="F44">
        <f t="shared" si="1"/>
        <v>0.64790225994367412</v>
      </c>
      <c r="G44">
        <f t="shared" si="2"/>
        <v>0.95620448794594337</v>
      </c>
      <c r="H44" s="3">
        <f>IFERROR(VLOOKUP(A44,'GDP Data'!A$2:Q$144,3,FALSE),"Not Found")</f>
        <v>8976196808.5106392</v>
      </c>
      <c r="I44">
        <f t="shared" si="3"/>
        <v>8.4825707599811551E-4</v>
      </c>
      <c r="J44">
        <f t="shared" si="4"/>
        <v>-0.647054002867676</v>
      </c>
    </row>
    <row r="45" spans="1:10" x14ac:dyDescent="0.25">
      <c r="A45" t="s">
        <v>122</v>
      </c>
      <c r="B45">
        <f>('CON Score and Page Rank'!FF109-'MIN and MAX'!B$34)/('MIN and MAX'!F$34-'MIN and MAX'!B$34)</f>
        <v>2.1063545561057807E-3</v>
      </c>
      <c r="C45">
        <f>('CON Score and Page Rank'!FG109-'MIN and MAX'!C$34)/('MIN and MAX'!G$34-'MIN and MAX'!C$34)</f>
        <v>2.5078053903296066E-2</v>
      </c>
      <c r="D45">
        <f>('CON Score and Page Rank'!FH109-'MIN and MAX'!D$34)/('MIN and MAX'!H$34-'MIN and MAX'!D$34)</f>
        <v>0.81760339342523858</v>
      </c>
      <c r="E45">
        <f t="shared" si="0"/>
        <v>2.2971699347190285E-2</v>
      </c>
      <c r="F45">
        <f t="shared" si="1"/>
        <v>0.64774785393843526</v>
      </c>
      <c r="G45">
        <f t="shared" si="2"/>
        <v>0.81549703886913283</v>
      </c>
      <c r="H45" s="3">
        <f>IFERROR(VLOOKUP(A45,'GDP Data'!A$2:Q$144,3,FALSE),"Not Found")</f>
        <v>22066031834.2948</v>
      </c>
      <c r="I45">
        <f t="shared" si="3"/>
        <v>2.0852559320995927E-3</v>
      </c>
      <c r="J45">
        <f t="shared" si="4"/>
        <v>-0.64566259800633563</v>
      </c>
    </row>
    <row r="46" spans="1:10" x14ac:dyDescent="0.25">
      <c r="A46" t="s">
        <v>28</v>
      </c>
      <c r="B46">
        <f>('CON Score and Page Rank'!FF15-'MIN and MAX'!B$34)/('MIN and MAX'!F$34-'MIN and MAX'!B$34)</f>
        <v>1.0880401917450039E-2</v>
      </c>
      <c r="C46">
        <f>('CON Score and Page Rank'!FG15-'MIN and MAX'!C$34)/('MIN and MAX'!G$34-'MIN and MAX'!C$34)</f>
        <v>3.3809435630645576E-2</v>
      </c>
      <c r="D46">
        <f>('CON Score and Page Rank'!FH15-'MIN and MAX'!D$34)/('MIN and MAX'!H$34-'MIN and MAX'!D$34)</f>
        <v>0.97136797454931068</v>
      </c>
      <c r="E46">
        <f t="shared" si="0"/>
        <v>2.2929033713195539E-2</v>
      </c>
      <c r="F46">
        <f t="shared" si="1"/>
        <v>0.64770870221763388</v>
      </c>
      <c r="G46">
        <f t="shared" si="2"/>
        <v>0.96048757263186069</v>
      </c>
      <c r="H46" s="3">
        <f>IFERROR(VLOOKUP(A46,'GDP Data'!A$2:Q$144,3,FALSE),"Not Found")</f>
        <v>8234846804.6058197</v>
      </c>
      <c r="I46">
        <f t="shared" si="3"/>
        <v>7.7819896564036858E-4</v>
      </c>
      <c r="J46">
        <f t="shared" si="4"/>
        <v>-0.64693050325199353</v>
      </c>
    </row>
    <row r="47" spans="1:10" x14ac:dyDescent="0.25">
      <c r="A47" t="s">
        <v>198</v>
      </c>
      <c r="B47">
        <f>('CON Score and Page Rank'!FF184-'MIN and MAX'!B$34)/('MIN and MAX'!F$34-'MIN and MAX'!B$34)</f>
        <v>7.367501352823682E-4</v>
      </c>
      <c r="C47">
        <f>('CON Score and Page Rank'!FG184-'MIN and MAX'!C$34)/('MIN and MAX'!G$34-'MIN and MAX'!C$34)</f>
        <v>2.3619193254268898E-2</v>
      </c>
      <c r="D47">
        <f>('CON Score and Page Rank'!FH184-'MIN and MAX'!D$34)/('MIN and MAX'!H$34-'MIN and MAX'!D$34)</f>
        <v>0.81601272534464475</v>
      </c>
      <c r="E47">
        <f t="shared" si="0"/>
        <v>2.2882443118986531E-2</v>
      </c>
      <c r="F47">
        <f t="shared" si="1"/>
        <v>0.64766594879372685</v>
      </c>
      <c r="G47">
        <f t="shared" si="2"/>
        <v>0.81527597520936235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57</v>
      </c>
      <c r="B48">
        <f>('CON Score and Page Rank'!FF43-'MIN and MAX'!B$34)/('MIN and MAX'!F$34-'MIN and MAX'!B$34)</f>
        <v>3.9071338581424036E-3</v>
      </c>
      <c r="C48">
        <f>('CON Score and Page Rank'!FG43-'MIN and MAX'!C$34)/('MIN and MAX'!G$34-'MIN and MAX'!C$34)</f>
        <v>2.6786784331780021E-2</v>
      </c>
      <c r="D48">
        <f>('CON Score and Page Rank'!FH43-'MIN and MAX'!D$34)/('MIN and MAX'!H$34-'MIN and MAX'!D$34)</f>
        <v>0.90721102863202541</v>
      </c>
      <c r="E48">
        <f t="shared" si="0"/>
        <v>2.2879650473637617E-2</v>
      </c>
      <c r="F48">
        <f t="shared" si="1"/>
        <v>0.64766338614878849</v>
      </c>
      <c r="G48">
        <f t="shared" si="2"/>
        <v>0.90330389477388295</v>
      </c>
      <c r="H48" s="3">
        <f>IFERROR(VLOOKUP(A48,'GDP Data'!A$2:Q$144,3,FALSE),"Not Found")</f>
        <v>4613630622.7750101</v>
      </c>
      <c r="I48">
        <f t="shared" si="3"/>
        <v>4.3599142323839522E-4</v>
      </c>
      <c r="J48">
        <f t="shared" si="4"/>
        <v>-0.64722739472555013</v>
      </c>
    </row>
    <row r="49" spans="1:10" x14ac:dyDescent="0.25">
      <c r="A49" t="s">
        <v>103</v>
      </c>
      <c r="B49">
        <f>('CON Score and Page Rank'!FF90-'MIN and MAX'!B$34)/('MIN and MAX'!F$34-'MIN and MAX'!B$34)</f>
        <v>1.4932602099420161E-5</v>
      </c>
      <c r="C49">
        <f>('CON Score and Page Rank'!FG90-'MIN and MAX'!C$34)/('MIN and MAX'!G$34-'MIN and MAX'!C$34)</f>
        <v>2.2888469410070271E-2</v>
      </c>
      <c r="D49">
        <f>('CON Score and Page Rank'!FH90-'MIN and MAX'!D$34)/('MIN and MAX'!H$34-'MIN and MAX'!D$34)</f>
        <v>0.61293743372216336</v>
      </c>
      <c r="E49">
        <f t="shared" si="0"/>
        <v>2.287353680797085E-2</v>
      </c>
      <c r="F49">
        <f t="shared" si="1"/>
        <v>0.6476577760005533</v>
      </c>
      <c r="G49">
        <f t="shared" si="2"/>
        <v>0.61292250112006397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78</v>
      </c>
      <c r="B50">
        <f>('CON Score and Page Rank'!FF65-'MIN and MAX'!B$34)/('MIN and MAX'!F$34-'MIN and MAX'!B$34)</f>
        <v>8.4926780807945499E-3</v>
      </c>
      <c r="C50">
        <f>('CON Score and Page Rank'!FG65-'MIN and MAX'!C$34)/('MIN and MAX'!G$34-'MIN and MAX'!C$34)</f>
        <v>3.1357125170981895E-2</v>
      </c>
      <c r="D50">
        <f>('CON Score and Page Rank'!FH65-'MIN and MAX'!D$34)/('MIN and MAX'!H$34-'MIN and MAX'!D$34)</f>
        <v>0.90349946977730644</v>
      </c>
      <c r="E50">
        <f t="shared" si="0"/>
        <v>2.2864447090187347E-2</v>
      </c>
      <c r="F50">
        <f t="shared" si="1"/>
        <v>0.64764943490587112</v>
      </c>
      <c r="G50">
        <f t="shared" si="2"/>
        <v>0.89500679169651187</v>
      </c>
      <c r="H50" s="3">
        <f>IFERROR(VLOOKUP(A50,'GDP Data'!A$2:Q$144,3,FALSE),"Not Found")</f>
        <v>96684636118.598404</v>
      </c>
      <c r="I50">
        <f t="shared" si="3"/>
        <v>9.1367678848289433E-3</v>
      </c>
      <c r="J50">
        <f t="shared" si="4"/>
        <v>-0.63851266702104215</v>
      </c>
    </row>
    <row r="51" spans="1:10" x14ac:dyDescent="0.25">
      <c r="A51" t="s">
        <v>69</v>
      </c>
      <c r="B51">
        <f>('CON Score and Page Rank'!FF56-'MIN and MAX'!B$34)/('MIN and MAX'!F$34-'MIN and MAX'!B$34)</f>
        <v>1.0271939295050023E-3</v>
      </c>
      <c r="C51">
        <f>('CON Score and Page Rank'!FG56-'MIN and MAX'!C$34)/('MIN and MAX'!G$34-'MIN and MAX'!C$34)</f>
        <v>2.3806163703832511E-2</v>
      </c>
      <c r="D51">
        <f>('CON Score and Page Rank'!FH56-'MIN and MAX'!D$34)/('MIN and MAX'!H$34-'MIN and MAX'!D$34)</f>
        <v>0.76246023329798518</v>
      </c>
      <c r="E51">
        <f t="shared" si="0"/>
        <v>2.2778969774327508E-2</v>
      </c>
      <c r="F51">
        <f t="shared" si="1"/>
        <v>0.64757099744480329</v>
      </c>
      <c r="G51">
        <f t="shared" si="2"/>
        <v>0.76143303936848017</v>
      </c>
      <c r="H51" s="3">
        <f>IFERROR(VLOOKUP(A51,'GDP Data'!A$2:Q$144,3,FALSE),"Not Found")</f>
        <v>10953485244.423901</v>
      </c>
      <c r="I51">
        <f t="shared" si="3"/>
        <v>1.0351122600848117E-3</v>
      </c>
      <c r="J51">
        <f t="shared" si="4"/>
        <v>-0.6465358851847185</v>
      </c>
    </row>
    <row r="52" spans="1:10" x14ac:dyDescent="0.25">
      <c r="A52" t="s">
        <v>102</v>
      </c>
      <c r="B52">
        <f>('CON Score and Page Rank'!FF89-'MIN and MAX'!B$34)/('MIN and MAX'!F$34-'MIN and MAX'!B$34)</f>
        <v>1.6984792095384385E-4</v>
      </c>
      <c r="C52">
        <f>('CON Score and Page Rank'!FG89-'MIN and MAX'!C$34)/('MIN and MAX'!G$34-'MIN and MAX'!C$34)</f>
        <v>2.2826320673935734E-2</v>
      </c>
      <c r="D52">
        <f>('CON Score and Page Rank'!FH89-'MIN and MAX'!D$34)/('MIN and MAX'!H$34-'MIN and MAX'!D$34)</f>
        <v>0.76776246023329797</v>
      </c>
      <c r="E52">
        <f t="shared" si="0"/>
        <v>2.2656472752981889E-2</v>
      </c>
      <c r="F52">
        <f t="shared" si="1"/>
        <v>0.64745858919653221</v>
      </c>
      <c r="G52">
        <f t="shared" si="2"/>
        <v>0.7675926123123441</v>
      </c>
      <c r="H52" s="3">
        <f>IFERROR(VLOOKUP(A52,'GDP Data'!A$2:Q$144,3,FALSE),"Not Found")</f>
        <v>3557333364.30795</v>
      </c>
      <c r="I52">
        <f t="shared" si="3"/>
        <v>3.3617057004558702E-4</v>
      </c>
      <c r="J52">
        <f t="shared" si="4"/>
        <v>-0.64712241862648667</v>
      </c>
    </row>
    <row r="53" spans="1:10" x14ac:dyDescent="0.25">
      <c r="A53" t="s">
        <v>87</v>
      </c>
      <c r="B53">
        <f>('CON Score and Page Rank'!FF74-'MIN and MAX'!B$34)/('MIN and MAX'!F$34-'MIN and MAX'!B$34)</f>
        <v>4.9522670609706415E-3</v>
      </c>
      <c r="C53">
        <f>('CON Score and Page Rank'!FG74-'MIN and MAX'!C$34)/('MIN and MAX'!G$34-'MIN and MAX'!C$34)</f>
        <v>2.7501394433439092E-2</v>
      </c>
      <c r="D53">
        <f>('CON Score and Page Rank'!FH74-'MIN and MAX'!D$34)/('MIN and MAX'!H$34-'MIN and MAX'!D$34)</f>
        <v>0.82714740190880165</v>
      </c>
      <c r="E53">
        <f t="shared" si="0"/>
        <v>2.2549127372468451E-2</v>
      </c>
      <c r="F53">
        <f t="shared" si="1"/>
        <v>0.64736008471004802</v>
      </c>
      <c r="G53">
        <f t="shared" si="2"/>
        <v>0.82219513484783102</v>
      </c>
      <c r="H53" s="3">
        <f>IFERROR(VLOOKUP(A53,'GDP Data'!A$2:Q$144,3,FALSE),"Not Found")</f>
        <v>126878750295.944</v>
      </c>
      <c r="I53">
        <f t="shared" si="3"/>
        <v>1.1990133463906316E-2</v>
      </c>
      <c r="J53">
        <f t="shared" si="4"/>
        <v>-0.63536995124614171</v>
      </c>
    </row>
    <row r="54" spans="1:10" x14ac:dyDescent="0.25">
      <c r="A54" t="s">
        <v>226</v>
      </c>
      <c r="B54">
        <f>('CON Score and Page Rank'!FF212-'MIN and MAX'!B$34)/('MIN and MAX'!F$34-'MIN and MAX'!B$34)</f>
        <v>9.202990851778458E-3</v>
      </c>
      <c r="C54">
        <f>('CON Score and Page Rank'!FG212-'MIN and MAX'!C$34)/('MIN and MAX'!G$34-'MIN and MAX'!C$34)</f>
        <v>3.1646234027570351E-2</v>
      </c>
      <c r="D54">
        <f>('CON Score and Page Rank'!FH212-'MIN and MAX'!D$34)/('MIN and MAX'!H$34-'MIN and MAX'!D$34)</f>
        <v>0.96447507953340406</v>
      </c>
      <c r="E54">
        <f t="shared" si="0"/>
        <v>2.2443243175791893E-2</v>
      </c>
      <c r="F54">
        <f t="shared" si="1"/>
        <v>0.64726292106527306</v>
      </c>
      <c r="G54">
        <f t="shared" si="2"/>
        <v>0.95527208868162561</v>
      </c>
      <c r="H54" s="3">
        <f>IFERROR(VLOOKUP(A54,'GDP Data'!A$2:Q$144,3,FALSE),"Not Found")</f>
        <v>122903960204.505</v>
      </c>
      <c r="I54">
        <f t="shared" si="3"/>
        <v>1.1614512931892852E-2</v>
      </c>
      <c r="J54">
        <f t="shared" si="4"/>
        <v>-0.63564840813338019</v>
      </c>
    </row>
    <row r="55" spans="1:10" x14ac:dyDescent="0.25">
      <c r="A55" t="s">
        <v>123</v>
      </c>
      <c r="B55">
        <f>('CON Score and Page Rank'!FF110-'MIN and MAX'!B$34)/('MIN and MAX'!F$34-'MIN and MAX'!B$34)</f>
        <v>2.4524348144809745E-4</v>
      </c>
      <c r="C55">
        <f>('CON Score and Page Rank'!FG110-'MIN and MAX'!C$34)/('MIN and MAX'!G$34-'MIN and MAX'!C$34)</f>
        <v>2.2667036777366634E-2</v>
      </c>
      <c r="D55">
        <f>('CON Score and Page Rank'!FH110-'MIN and MAX'!D$34)/('MIN and MAX'!H$34-'MIN and MAX'!D$34)</f>
        <v>0.68928950159066804</v>
      </c>
      <c r="E55">
        <f t="shared" si="0"/>
        <v>2.2421793295918539E-2</v>
      </c>
      <c r="F55">
        <f t="shared" si="1"/>
        <v>0.64724323778321691</v>
      </c>
      <c r="G55">
        <f t="shared" si="2"/>
        <v>0.68904425810921999</v>
      </c>
      <c r="H55" s="3">
        <f>IFERROR(VLOOKUP(A55,'GDP Data'!A$2:Q$144,3,FALSE),"Not Found")</f>
        <v>5840503868.5724602</v>
      </c>
      <c r="I55">
        <f t="shared" si="3"/>
        <v>5.519318303285935E-4</v>
      </c>
      <c r="J55">
        <f t="shared" si="4"/>
        <v>-0.64669130595288826</v>
      </c>
    </row>
    <row r="56" spans="1:10" x14ac:dyDescent="0.25">
      <c r="A56" t="s">
        <v>185</v>
      </c>
      <c r="B56">
        <f>('CON Score and Page Rank'!FF171-'MIN and MAX'!B$34)/('MIN and MAX'!F$34-'MIN and MAX'!B$34)</f>
        <v>7.8491605295676094E-3</v>
      </c>
      <c r="C56">
        <f>('CON Score and Page Rank'!FG171-'MIN and MAX'!C$34)/('MIN and MAX'!G$34-'MIN and MAX'!C$34)</f>
        <v>3.0201207579582473E-2</v>
      </c>
      <c r="D56">
        <f>('CON Score and Page Rank'!FH171-'MIN and MAX'!D$34)/('MIN and MAX'!H$34-'MIN and MAX'!D$34)</f>
        <v>0.93584305408271473</v>
      </c>
      <c r="E56">
        <f t="shared" si="0"/>
        <v>2.2352047050014864E-2</v>
      </c>
      <c r="F56">
        <f t="shared" si="1"/>
        <v>0.64717923579166314</v>
      </c>
      <c r="G56">
        <f t="shared" si="2"/>
        <v>0.9279938935531471</v>
      </c>
      <c r="H56" s="3">
        <f>IFERROR(VLOOKUP(A56,'GDP Data'!A$2:Q$144,3,FALSE),"Not Found")</f>
        <v>12237388001.7264</v>
      </c>
      <c r="I56">
        <f t="shared" si="3"/>
        <v>1.156441997167085E-3</v>
      </c>
      <c r="J56">
        <f t="shared" si="4"/>
        <v>-0.64602279379449601</v>
      </c>
    </row>
    <row r="57" spans="1:10" x14ac:dyDescent="0.25">
      <c r="A57" t="s">
        <v>101</v>
      </c>
      <c r="B57">
        <f>('CON Score and Page Rank'!FF88-'MIN and MAX'!B$34)/('MIN and MAX'!F$34-'MIN and MAX'!B$34)</f>
        <v>6.0039757829668356E-4</v>
      </c>
      <c r="C57">
        <f>('CON Score and Page Rank'!FG88-'MIN and MAX'!C$34)/('MIN and MAX'!G$34-'MIN and MAX'!C$34)</f>
        <v>2.2948472067321653E-2</v>
      </c>
      <c r="D57">
        <f>('CON Score and Page Rank'!FH88-'MIN and MAX'!D$34)/('MIN and MAX'!H$34-'MIN and MAX'!D$34)</f>
        <v>0.76776246023329797</v>
      </c>
      <c r="E57">
        <f t="shared" si="0"/>
        <v>2.2348074489024969E-2</v>
      </c>
      <c r="F57">
        <f t="shared" si="1"/>
        <v>0.64717559040814998</v>
      </c>
      <c r="G57">
        <f t="shared" si="2"/>
        <v>0.76716206265500131</v>
      </c>
      <c r="H57" s="3">
        <f>IFERROR(VLOOKUP(A57,'GDP Data'!A$2:Q$144,3,FALSE),"Not Found")</f>
        <v>5398568543.6349201</v>
      </c>
      <c r="I57">
        <f t="shared" si="3"/>
        <v>5.1016862320323693E-4</v>
      </c>
      <c r="J57">
        <f t="shared" si="4"/>
        <v>-0.64666542178494679</v>
      </c>
    </row>
    <row r="58" spans="1:10" x14ac:dyDescent="0.25">
      <c r="A58" t="s">
        <v>184</v>
      </c>
      <c r="B58">
        <f>('CON Score and Page Rank'!FF170-'MIN and MAX'!B$34)/('MIN and MAX'!F$34-'MIN and MAX'!B$34)</f>
        <v>7.9334631809483188E-3</v>
      </c>
      <c r="C58">
        <f>('CON Score and Page Rank'!FG170-'MIN and MAX'!C$34)/('MIN and MAX'!G$34-'MIN and MAX'!C$34)</f>
        <v>3.0259427176269248E-2</v>
      </c>
      <c r="D58">
        <f>('CON Score and Page Rank'!FH170-'MIN and MAX'!D$34)/('MIN and MAX'!H$34-'MIN and MAX'!D$34)</f>
        <v>0.93584305408271473</v>
      </c>
      <c r="E58">
        <f t="shared" si="0"/>
        <v>2.2325963995320927E-2</v>
      </c>
      <c r="F58">
        <f t="shared" si="1"/>
        <v>0.64715530091997808</v>
      </c>
      <c r="G58">
        <f t="shared" si="2"/>
        <v>0.92790959090176639</v>
      </c>
      <c r="H58" s="3">
        <f>IFERROR(VLOOKUP(A58,'GDP Data'!A$2:Q$144,3,FALSE),"Not Found")</f>
        <v>8362398701.5894299</v>
      </c>
      <c r="I58">
        <f t="shared" si="3"/>
        <v>7.9025271195202985E-4</v>
      </c>
      <c r="J58">
        <f t="shared" si="4"/>
        <v>-0.64636504820802609</v>
      </c>
    </row>
    <row r="59" spans="1:10" x14ac:dyDescent="0.25">
      <c r="A59" t="s">
        <v>47</v>
      </c>
      <c r="B59">
        <f>('CON Score and Page Rank'!FF33-'MIN and MAX'!B$34)/('MIN and MAX'!F$34-'MIN and MAX'!B$34)</f>
        <v>1.9146963962397687E-3</v>
      </c>
      <c r="C59">
        <f>('CON Score and Page Rank'!FG33-'MIN and MAX'!C$34)/('MIN and MAX'!G$34-'MIN and MAX'!C$34)</f>
        <v>2.4047616796803787E-2</v>
      </c>
      <c r="D59">
        <f>('CON Score and Page Rank'!FH33-'MIN and MAX'!D$34)/('MIN and MAX'!H$34-'MIN and MAX'!D$34)</f>
        <v>0.79268292682926833</v>
      </c>
      <c r="E59">
        <f t="shared" si="0"/>
        <v>2.213292040056402E-2</v>
      </c>
      <c r="F59">
        <f t="shared" si="1"/>
        <v>0.6469781562670861</v>
      </c>
      <c r="G59">
        <f t="shared" si="2"/>
        <v>0.79076823043302857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127</v>
      </c>
      <c r="B60">
        <f>('CON Score and Page Rank'!FF114-'MIN and MAX'!B$34)/('MIN and MAX'!F$34-'MIN and MAX'!B$34)</f>
        <v>1.4001525110246438E-3</v>
      </c>
      <c r="C60">
        <f>('CON Score and Page Rank'!FG114-'MIN and MAX'!C$34)/('MIN and MAX'!G$34-'MIN and MAX'!C$34)</f>
        <v>2.3532237554566644E-2</v>
      </c>
      <c r="D60">
        <f>('CON Score and Page Rank'!FH114-'MIN and MAX'!D$34)/('MIN and MAX'!H$34-'MIN and MAX'!D$34)</f>
        <v>0.76776246023329797</v>
      </c>
      <c r="E60">
        <f t="shared" si="0"/>
        <v>2.2132085043541999E-2</v>
      </c>
      <c r="F60">
        <f t="shared" si="1"/>
        <v>0.64697738970951191</v>
      </c>
      <c r="G60">
        <f t="shared" si="2"/>
        <v>0.76636230772227332</v>
      </c>
      <c r="H60" s="3">
        <f>IFERROR(VLOOKUP(A60,'GDP Data'!A$2:Q$144,3,FALSE),"Not Found")</f>
        <v>6777384700</v>
      </c>
      <c r="I60">
        <f t="shared" si="3"/>
        <v>6.4046774499034777E-4</v>
      </c>
      <c r="J60">
        <f t="shared" si="4"/>
        <v>-0.64633692196452153</v>
      </c>
    </row>
    <row r="61" spans="1:10" x14ac:dyDescent="0.25">
      <c r="A61" t="s">
        <v>203</v>
      </c>
      <c r="B61">
        <f>('CON Score and Page Rank'!FF189-'MIN and MAX'!B$34)/('MIN and MAX'!F$34-'MIN and MAX'!B$34)</f>
        <v>7.831402631467238E-4</v>
      </c>
      <c r="C61">
        <f>('CON Score and Page Rank'!FG189-'MIN and MAX'!C$34)/('MIN and MAX'!G$34-'MIN and MAX'!C$34)</f>
        <v>2.2860191350756721E-2</v>
      </c>
      <c r="D61">
        <f>('CON Score and Page Rank'!FH189-'MIN and MAX'!D$34)/('MIN and MAX'!H$34-'MIN and MAX'!D$34)</f>
        <v>0.85365853658536583</v>
      </c>
      <c r="E61">
        <f t="shared" si="0"/>
        <v>2.2077051087609996E-2</v>
      </c>
      <c r="F61">
        <f t="shared" si="1"/>
        <v>0.64692688831352863</v>
      </c>
      <c r="G61">
        <f t="shared" si="2"/>
        <v>0.85287539632221909</v>
      </c>
      <c r="H61" s="3">
        <f>IFERROR(VLOOKUP(A61,'GDP Data'!A$2:Q$144,3,FALSE),"Not Found")</f>
        <v>15976174336.972099</v>
      </c>
      <c r="I61">
        <f t="shared" si="3"/>
        <v>1.5097600039102375E-3</v>
      </c>
      <c r="J61">
        <f t="shared" si="4"/>
        <v>-0.64541712830961839</v>
      </c>
    </row>
    <row r="62" spans="1:10" x14ac:dyDescent="0.25">
      <c r="A62" t="s">
        <v>110</v>
      </c>
      <c r="B62">
        <f>('CON Score and Page Rank'!FF97-'MIN and MAX'!B$34)/('MIN and MAX'!F$34-'MIN and MAX'!B$34)</f>
        <v>1.0243580224242984E-2</v>
      </c>
      <c r="C62">
        <f>('CON Score and Page Rank'!FG97-'MIN and MAX'!C$34)/('MIN and MAX'!G$34-'MIN and MAX'!C$34)</f>
        <v>3.2291647499210471E-2</v>
      </c>
      <c r="D62">
        <f>('CON Score and Page Rank'!FH97-'MIN and MAX'!D$34)/('MIN and MAX'!H$34-'MIN and MAX'!D$34)</f>
        <v>0.90349946977730644</v>
      </c>
      <c r="E62">
        <f t="shared" si="0"/>
        <v>2.2048067274967487E-2</v>
      </c>
      <c r="F62">
        <f t="shared" si="1"/>
        <v>0.64690029158838724</v>
      </c>
      <c r="G62">
        <f t="shared" si="2"/>
        <v>0.89325588955306345</v>
      </c>
      <c r="H62" s="3">
        <f>IFERROR(VLOOKUP(A62,'GDP Data'!A$2:Q$144,3,FALSE),"Not Found")</f>
        <v>184137469733.33301</v>
      </c>
      <c r="I62">
        <f t="shared" si="3"/>
        <v>1.7401123770993284E-2</v>
      </c>
      <c r="J62">
        <f t="shared" si="4"/>
        <v>-0.62949916781739401</v>
      </c>
    </row>
    <row r="63" spans="1:10" x14ac:dyDescent="0.25">
      <c r="A63" t="s">
        <v>89</v>
      </c>
      <c r="B63">
        <f>('CON Score and Page Rank'!FF76-'MIN and MAX'!B$34)/('MIN and MAX'!F$34-'MIN and MAX'!B$34)</f>
        <v>3.2669551096233315E-3</v>
      </c>
      <c r="C63">
        <f>('CON Score and Page Rank'!FG76-'MIN and MAX'!C$34)/('MIN and MAX'!G$34-'MIN and MAX'!C$34)</f>
        <v>2.5261409117487369E-2</v>
      </c>
      <c r="D63">
        <f>('CON Score and Page Rank'!FH76-'MIN and MAX'!D$34)/('MIN and MAX'!H$34-'MIN and MAX'!D$34)</f>
        <v>0.8462354188759279</v>
      </c>
      <c r="E63">
        <f t="shared" si="0"/>
        <v>2.1994454007864039E-2</v>
      </c>
      <c r="F63">
        <f t="shared" si="1"/>
        <v>0.64685109387424711</v>
      </c>
      <c r="G63">
        <f t="shared" si="2"/>
        <v>0.84296846376630452</v>
      </c>
      <c r="H63" s="3">
        <f>IFERROR(VLOOKUP(A63,'GDP Data'!A$2:Q$144,3,FALSE),"Not Found")</f>
        <v>130816321183.15601</v>
      </c>
      <c r="I63">
        <f t="shared" si="3"/>
        <v>1.2362236754261416E-2</v>
      </c>
      <c r="J63">
        <f t="shared" si="4"/>
        <v>-0.63448885711998571</v>
      </c>
    </row>
    <row r="64" spans="1:10" x14ac:dyDescent="0.25">
      <c r="A64" t="s">
        <v>53</v>
      </c>
      <c r="B64">
        <f>('CON Score and Page Rank'!FF39-'MIN and MAX'!B$34)/('MIN and MAX'!F$34-'MIN and MAX'!B$34)</f>
        <v>5.7826272340331395E-3</v>
      </c>
      <c r="C64">
        <f>('CON Score and Page Rank'!FG39-'MIN and MAX'!C$34)/('MIN and MAX'!G$34-'MIN and MAX'!C$34)</f>
        <v>2.7765358932963773E-2</v>
      </c>
      <c r="D64">
        <f>('CON Score and Page Rank'!FH39-'MIN and MAX'!D$34)/('MIN and MAX'!H$34-'MIN and MAX'!D$34)</f>
        <v>0.85949098621420994</v>
      </c>
      <c r="E64">
        <f t="shared" si="0"/>
        <v>2.1982731698930634E-2</v>
      </c>
      <c r="F64">
        <f t="shared" si="1"/>
        <v>0.64684033700686838</v>
      </c>
      <c r="G64">
        <f t="shared" si="2"/>
        <v>0.85370835898017683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138</v>
      </c>
      <c r="B65">
        <f>('CON Score and Page Rank'!FF125-'MIN and MAX'!B$34)/('MIN and MAX'!F$34-'MIN and MAX'!B$34)</f>
        <v>9.5545761369324807E-4</v>
      </c>
      <c r="C65">
        <f>('CON Score and Page Rank'!FG125-'MIN and MAX'!C$34)/('MIN and MAX'!G$34-'MIN and MAX'!C$34)</f>
        <v>2.2798522012342851E-2</v>
      </c>
      <c r="D65">
        <f>('CON Score and Page Rank'!FH125-'MIN and MAX'!D$34)/('MIN and MAX'!H$34-'MIN and MAX'!D$34)</f>
        <v>0.66595970307529162</v>
      </c>
      <c r="E65">
        <f t="shared" si="0"/>
        <v>2.1843064398649602E-2</v>
      </c>
      <c r="F65">
        <f t="shared" si="1"/>
        <v>0.64671217261239666</v>
      </c>
      <c r="G65">
        <f t="shared" si="2"/>
        <v>0.66500424546159842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92</v>
      </c>
      <c r="B66">
        <f>('CON Score and Page Rank'!FF79-'MIN and MAX'!B$34)/('MIN and MAX'!F$34-'MIN and MAX'!B$34)</f>
        <v>3.6953449339961735E-3</v>
      </c>
      <c r="C66">
        <f>('CON Score and Page Rank'!FG79-'MIN and MAX'!C$34)/('MIN and MAX'!G$34-'MIN and MAX'!C$34)</f>
        <v>2.5526054810209784E-2</v>
      </c>
      <c r="D66">
        <f>('CON Score and Page Rank'!FH79-'MIN and MAX'!D$34)/('MIN and MAX'!H$34-'MIN and MAX'!D$34)</f>
        <v>0.90721102863202541</v>
      </c>
      <c r="E66">
        <f t="shared" si="0"/>
        <v>2.1830709876213612E-2</v>
      </c>
      <c r="F66">
        <f t="shared" si="1"/>
        <v>0.64670083560019842</v>
      </c>
      <c r="G66">
        <f t="shared" si="2"/>
        <v>0.90351568369802926</v>
      </c>
      <c r="H66" s="3">
        <f>IFERROR(VLOOKUP(A66,'GDP Data'!A$2:Q$144,3,FALSE),"Not Found")</f>
        <v>34887512226.9319</v>
      </c>
      <c r="I66">
        <f t="shared" si="3"/>
        <v>3.2968950817129001E-3</v>
      </c>
      <c r="J66">
        <f t="shared" si="4"/>
        <v>-0.64340394051848548</v>
      </c>
    </row>
    <row r="67" spans="1:10" x14ac:dyDescent="0.25">
      <c r="A67" t="s">
        <v>96</v>
      </c>
      <c r="B67">
        <f>('CON Score and Page Rank'!FF83-'MIN and MAX'!B$34)/('MIN and MAX'!F$34-'MIN and MAX'!B$34)</f>
        <v>2.8840748010221213E-4</v>
      </c>
      <c r="C67">
        <f>('CON Score and Page Rank'!FG83-'MIN and MAX'!C$34)/('MIN and MAX'!G$34-'MIN and MAX'!C$34)</f>
        <v>2.2029834993632137E-2</v>
      </c>
      <c r="D67">
        <f>('CON Score and Page Rank'!FH83-'MIN and MAX'!D$34)/('MIN and MAX'!H$34-'MIN and MAX'!D$34)</f>
        <v>0.6373276776246023</v>
      </c>
      <c r="E67">
        <f t="shared" ref="E67:E130" si="5">C67-B67</f>
        <v>2.1741427513529924E-2</v>
      </c>
      <c r="F67">
        <f t="shared" ref="F67:F130" si="6">(E67-MIN(E$3:E$220))/(MAX(E$3:E$220)-MIN(E$3:E$220))</f>
        <v>0.64661890647342835</v>
      </c>
      <c r="G67">
        <f t="shared" ref="G67:G130" si="7">D67-B67</f>
        <v>0.63703927014450012</v>
      </c>
      <c r="H67" s="3">
        <f>IFERROR(VLOOKUP(A67,'GDP Data'!A$2:Q$144,3,FALSE),"Not Found")</f>
        <v>5438332738.1037302</v>
      </c>
      <c r="I67">
        <f t="shared" ref="I67:I130" si="8">IFERROR((H67-MIN(H$3:H$220))/(MAX(H$3:H$220)-MIN(H$3:H$220)),"No Value")</f>
        <v>5.1392636827602236E-4</v>
      </c>
      <c r="J67">
        <f t="shared" ref="J67:J130" si="9">IFERROR(I67-F67,"No Value")</f>
        <v>-0.64610498010515227</v>
      </c>
    </row>
    <row r="68" spans="1:10" x14ac:dyDescent="0.25">
      <c r="A68" t="s">
        <v>182</v>
      </c>
      <c r="B68">
        <f>('CON Score and Page Rank'!FF168-'MIN and MAX'!B$34)/('MIN and MAX'!F$34-'MIN and MAX'!B$34)</f>
        <v>8.5774051058378157E-3</v>
      </c>
      <c r="C68">
        <f>('CON Score and Page Rank'!FG168-'MIN and MAX'!C$34)/('MIN and MAX'!G$34-'MIN and MAX'!C$34)</f>
        <v>3.031698586607609E-2</v>
      </c>
      <c r="D68">
        <f>('CON Score and Page Rank'!FH168-'MIN and MAX'!D$34)/('MIN and MAX'!H$34-'MIN and MAX'!D$34)</f>
        <v>0.87486744432661723</v>
      </c>
      <c r="E68">
        <f t="shared" si="5"/>
        <v>2.1739580760238277E-2</v>
      </c>
      <c r="F68">
        <f t="shared" si="6"/>
        <v>0.64661721181750753</v>
      </c>
      <c r="G68">
        <f t="shared" si="7"/>
        <v>0.86629003922077941</v>
      </c>
      <c r="H68" s="3">
        <f>IFERROR(VLOOKUP(A68,'GDP Data'!A$2:Q$144,3,FALSE),"Not Found")</f>
        <v>6254649538.98487</v>
      </c>
      <c r="I68">
        <f t="shared" si="8"/>
        <v>5.9106889504716435E-4</v>
      </c>
      <c r="J68">
        <f t="shared" si="9"/>
        <v>-0.64602614292246041</v>
      </c>
    </row>
    <row r="69" spans="1:10" x14ac:dyDescent="0.25">
      <c r="A69" t="s">
        <v>211</v>
      </c>
      <c r="B69">
        <f>('CON Score and Page Rank'!FF197-'MIN and MAX'!B$34)/('MIN and MAX'!F$34-'MIN and MAX'!B$34)</f>
        <v>8.5286375211665578E-4</v>
      </c>
      <c r="C69">
        <f>('CON Score and Page Rank'!FG197-'MIN and MAX'!C$34)/('MIN and MAX'!G$34-'MIN and MAX'!C$34)</f>
        <v>2.257940842607414E-2</v>
      </c>
      <c r="D69">
        <f>('CON Score and Page Rank'!FH197-'MIN and MAX'!D$34)/('MIN and MAX'!H$34-'MIN and MAX'!D$34)</f>
        <v>0.74496288441145286</v>
      </c>
      <c r="E69">
        <f t="shared" si="5"/>
        <v>2.1726544673957484E-2</v>
      </c>
      <c r="F69">
        <f t="shared" si="6"/>
        <v>0.64660524937460861</v>
      </c>
      <c r="G69">
        <f t="shared" si="7"/>
        <v>0.74411002065933618</v>
      </c>
      <c r="H69" s="3">
        <f>IFERROR(VLOOKUP(A69,'GDP Data'!A$2:Q$144,3,FALSE),"Not Found")</f>
        <v>18405203853.1036</v>
      </c>
      <c r="I69">
        <f t="shared" si="8"/>
        <v>1.7393050460725538E-3</v>
      </c>
      <c r="J69">
        <f t="shared" si="9"/>
        <v>-0.64486594432853606</v>
      </c>
    </row>
    <row r="70" spans="1:10" x14ac:dyDescent="0.25">
      <c r="A70" t="s">
        <v>175</v>
      </c>
      <c r="B70">
        <f>('CON Score and Page Rank'!FF161-'MIN and MAX'!B$34)/('MIN and MAX'!F$34-'MIN and MAX'!B$34)</f>
        <v>2.1308362431954878E-4</v>
      </c>
      <c r="C70">
        <f>('CON Score and Page Rank'!FG161-'MIN and MAX'!C$34)/('MIN and MAX'!G$34-'MIN and MAX'!C$34)</f>
        <v>2.1926361960436184E-2</v>
      </c>
      <c r="D70">
        <f>('CON Score and Page Rank'!FH161-'MIN and MAX'!D$34)/('MIN and MAX'!H$34-'MIN and MAX'!D$34)</f>
        <v>0.61983032873806998</v>
      </c>
      <c r="E70">
        <f t="shared" si="5"/>
        <v>2.1713278336116634E-2</v>
      </c>
      <c r="F70">
        <f t="shared" si="6"/>
        <v>0.64659307564351465</v>
      </c>
      <c r="G70">
        <f t="shared" si="7"/>
        <v>0.61961724511375038</v>
      </c>
      <c r="H70" s="3">
        <f>IFERROR(VLOOKUP(A70,'GDP Data'!A$2:Q$144,3,FALSE),"Not Found")</f>
        <v>3922100793.5402999</v>
      </c>
      <c r="I70">
        <f t="shared" si="8"/>
        <v>3.706413553392667E-4</v>
      </c>
      <c r="J70">
        <f t="shared" si="9"/>
        <v>-0.64622243428817538</v>
      </c>
    </row>
    <row r="71" spans="1:10" x14ac:dyDescent="0.25">
      <c r="A71" t="s">
        <v>26</v>
      </c>
      <c r="B71">
        <f>('CON Score and Page Rank'!FF11-'MIN and MAX'!B$34)/('MIN and MAX'!F$34-'MIN and MAX'!B$34)</f>
        <v>9.4015501335973262E-4</v>
      </c>
      <c r="C71">
        <f>('CON Score and Page Rank'!FG11-'MIN and MAX'!C$34)/('MIN and MAX'!G$34-'MIN and MAX'!C$34)</f>
        <v>2.2600545701521764E-2</v>
      </c>
      <c r="D71">
        <f>('CON Score and Page Rank'!FH11-'MIN and MAX'!D$34)/('MIN and MAX'!H$34-'MIN and MAX'!D$34)</f>
        <v>0.75556733828207845</v>
      </c>
      <c r="E71">
        <f t="shared" si="5"/>
        <v>2.1660390688162032E-2</v>
      </c>
      <c r="F71">
        <f t="shared" si="6"/>
        <v>0.64654454378701365</v>
      </c>
      <c r="G71">
        <f t="shared" si="7"/>
        <v>0.75462718326871869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56</v>
      </c>
      <c r="B72">
        <f>('CON Score and Page Rank'!FF42-'MIN and MAX'!B$34)/('MIN and MAX'!F$34-'MIN and MAX'!B$34)</f>
        <v>1.3356451022026783E-3</v>
      </c>
      <c r="C72">
        <f>('CON Score and Page Rank'!FG42-'MIN and MAX'!C$34)/('MIN and MAX'!G$34-'MIN and MAX'!C$34)</f>
        <v>2.2975627972950531E-2</v>
      </c>
      <c r="D72">
        <f>('CON Score and Page Rank'!FH42-'MIN and MAX'!D$34)/('MIN and MAX'!H$34-'MIN and MAX'!D$34)</f>
        <v>0.72693531283138924</v>
      </c>
      <c r="E72">
        <f t="shared" si="5"/>
        <v>2.1639982870747854E-2</v>
      </c>
      <c r="F72">
        <f t="shared" si="6"/>
        <v>0.64652581674384668</v>
      </c>
      <c r="G72">
        <f t="shared" si="7"/>
        <v>0.7255996677291866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67</v>
      </c>
      <c r="B73">
        <f>('CON Score and Page Rank'!FF54-'MIN and MAX'!B$34)/('MIN and MAX'!F$34-'MIN and MAX'!B$34)</f>
        <v>2.5960421964165873E-4</v>
      </c>
      <c r="C73">
        <f>('CON Score and Page Rank'!FG54-'MIN and MAX'!C$34)/('MIN and MAX'!G$34-'MIN and MAX'!C$34)</f>
        <v>2.1456782817587904E-2</v>
      </c>
      <c r="D73">
        <f>('CON Score and Page Rank'!FH54-'MIN and MAX'!D$34)/('MIN and MAX'!H$34-'MIN and MAX'!D$34)</f>
        <v>0.62513255567338277</v>
      </c>
      <c r="E73">
        <f t="shared" si="5"/>
        <v>2.1197178597946245E-2</v>
      </c>
      <c r="F73">
        <f t="shared" si="6"/>
        <v>0.64611948153597132</v>
      </c>
      <c r="G73">
        <f t="shared" si="7"/>
        <v>0.62487295145374111</v>
      </c>
      <c r="H73" s="3">
        <f>IFERROR(VLOOKUP(A73,'GDP Data'!A$2:Q$144,3,FALSE),"Not Found")</f>
        <v>3190371050.4552398</v>
      </c>
      <c r="I73">
        <f t="shared" si="8"/>
        <v>3.0149236657136408E-4</v>
      </c>
      <c r="J73">
        <f t="shared" si="9"/>
        <v>-0.64581798916939992</v>
      </c>
    </row>
    <row r="74" spans="1:10" x14ac:dyDescent="0.25">
      <c r="A74" t="s">
        <v>64</v>
      </c>
      <c r="B74">
        <f>('CON Score and Page Rank'!FF51-'MIN and MAX'!B$34)/('MIN and MAX'!F$34-'MIN and MAX'!B$34)</f>
        <v>1.6909876751782301E-3</v>
      </c>
      <c r="C74">
        <f>('CON Score and Page Rank'!FG51-'MIN and MAX'!C$34)/('MIN and MAX'!G$34-'MIN and MAX'!C$34)</f>
        <v>2.2788351093218029E-2</v>
      </c>
      <c r="D74">
        <f>('CON Score and Page Rank'!FH51-'MIN and MAX'!D$34)/('MIN and MAX'!H$34-'MIN and MAX'!D$34)</f>
        <v>0.75556733828207845</v>
      </c>
      <c r="E74">
        <f t="shared" si="5"/>
        <v>2.1097363418039798E-2</v>
      </c>
      <c r="F74">
        <f t="shared" si="6"/>
        <v>0.64602788706778835</v>
      </c>
      <c r="G74">
        <f t="shared" si="7"/>
        <v>0.75387635060690017</v>
      </c>
      <c r="H74" s="3">
        <f>IFERROR(VLOOKUP(A74,'GDP Data'!A$2:Q$144,3,FALSE),"Not Found")</f>
        <v>8936063723.20121</v>
      </c>
      <c r="I74">
        <f t="shared" si="8"/>
        <v>8.4446447047468467E-4</v>
      </c>
      <c r="J74">
        <f t="shared" si="9"/>
        <v>-0.64518342259731365</v>
      </c>
    </row>
    <row r="75" spans="1:10" x14ac:dyDescent="0.25">
      <c r="A75" t="s">
        <v>142</v>
      </c>
      <c r="B75">
        <f>('CON Score and Page Rank'!FF129-'MIN and MAX'!B$34)/('MIN and MAX'!F$34-'MIN and MAX'!B$34)</f>
        <v>4.5416800504758537E-3</v>
      </c>
      <c r="C75">
        <f>('CON Score and Page Rank'!FG129-'MIN and MAX'!C$34)/('MIN and MAX'!G$34-'MIN and MAX'!C$34)</f>
        <v>2.5548471191379804E-2</v>
      </c>
      <c r="D75">
        <f>('CON Score and Page Rank'!FH129-'MIN and MAX'!D$34)/('MIN and MAX'!H$34-'MIN and MAX'!D$34)</f>
        <v>0.87857900318133619</v>
      </c>
      <c r="E75">
        <f t="shared" si="5"/>
        <v>2.1006791140903952E-2</v>
      </c>
      <c r="F75">
        <f t="shared" si="6"/>
        <v>0.64594477426306118</v>
      </c>
      <c r="G75">
        <f t="shared" si="7"/>
        <v>0.87403732313086036</v>
      </c>
      <c r="H75" s="3">
        <f>IFERROR(VLOOKUP(A75,'GDP Data'!A$2:Q$144,3,FALSE),"Not Found")</f>
        <v>22152694161.888199</v>
      </c>
      <c r="I75">
        <f t="shared" si="8"/>
        <v>2.0934455845962787E-3</v>
      </c>
      <c r="J75">
        <f t="shared" si="9"/>
        <v>-0.64385132867846495</v>
      </c>
    </row>
    <row r="76" spans="1:10" x14ac:dyDescent="0.25">
      <c r="A76" t="s">
        <v>166</v>
      </c>
      <c r="B76">
        <f>('CON Score and Page Rank'!FF152-'MIN and MAX'!B$34)/('MIN and MAX'!F$34-'MIN and MAX'!B$34)</f>
        <v>1.2365391022219013E-2</v>
      </c>
      <c r="C76">
        <f>('CON Score and Page Rank'!FG152-'MIN and MAX'!C$34)/('MIN and MAX'!G$34-'MIN and MAX'!C$34)</f>
        <v>3.3058776742254263E-2</v>
      </c>
      <c r="D76">
        <f>('CON Score and Page Rank'!FH152-'MIN and MAX'!D$34)/('MIN and MAX'!H$34-'MIN and MAX'!D$34)</f>
        <v>0.90349946977730644</v>
      </c>
      <c r="E76">
        <f t="shared" si="5"/>
        <v>2.0693385720035248E-2</v>
      </c>
      <c r="F76">
        <f t="shared" si="6"/>
        <v>0.64565718070387468</v>
      </c>
      <c r="G76">
        <f t="shared" si="7"/>
        <v>0.89113407875508743</v>
      </c>
      <c r="H76" s="3">
        <f>IFERROR(VLOOKUP(A76,'GDP Data'!A$2:Q$144,3,FALSE),"Not Found")</f>
        <v>120296476180.40199</v>
      </c>
      <c r="I76">
        <f t="shared" si="8"/>
        <v>1.1368103809947095E-2</v>
      </c>
      <c r="J76">
        <f t="shared" si="9"/>
        <v>-0.63428907689392755</v>
      </c>
    </row>
    <row r="77" spans="1:10" x14ac:dyDescent="0.25">
      <c r="A77" t="s">
        <v>72</v>
      </c>
      <c r="B77">
        <f>('CON Score and Page Rank'!FF59-'MIN and MAX'!B$34)/('MIN and MAX'!F$34-'MIN and MAX'!B$34)</f>
        <v>2.4102032583383458E-5</v>
      </c>
      <c r="C77">
        <f>('CON Score and Page Rank'!FG59-'MIN and MAX'!C$34)/('MIN and MAX'!G$34-'MIN and MAX'!C$34)</f>
        <v>2.0610591387868294E-2</v>
      </c>
      <c r="D77">
        <f>('CON Score and Page Rank'!FH59-'MIN and MAX'!D$34)/('MIN and MAX'!H$34-'MIN and MAX'!D$34)</f>
        <v>0.55567338282078471</v>
      </c>
      <c r="E77">
        <f t="shared" si="5"/>
        <v>2.0586489355284912E-2</v>
      </c>
      <c r="F77">
        <f t="shared" si="6"/>
        <v>0.6455590882525144</v>
      </c>
      <c r="G77">
        <f t="shared" si="7"/>
        <v>0.55564928078820131</v>
      </c>
      <c r="H77" s="3">
        <f>IFERROR(VLOOKUP(A77,'GDP Data'!A$2:Q$144,3,FALSE),"Not Found")</f>
        <v>1710843360.64955</v>
      </c>
      <c r="I77">
        <f t="shared" si="8"/>
        <v>1.6167593219651902E-4</v>
      </c>
      <c r="J77">
        <f t="shared" si="9"/>
        <v>-0.64539741232031789</v>
      </c>
    </row>
    <row r="78" spans="1:10" x14ac:dyDescent="0.25">
      <c r="A78" t="s">
        <v>279</v>
      </c>
      <c r="B78">
        <f>('CON Score and Page Rank'!FF179-'MIN and MAX'!B$34)/('MIN and MAX'!F$34-'MIN and MAX'!B$34)</f>
        <v>1.8893629489285101E-3</v>
      </c>
      <c r="C78">
        <f>('CON Score and Page Rank'!FG179-'MIN and MAX'!C$34)/('MIN and MAX'!G$34-'MIN and MAX'!C$34)</f>
        <v>2.2456083629358577E-2</v>
      </c>
      <c r="D78">
        <f>('CON Score and Page Rank'!FH179-'MIN and MAX'!D$34)/('MIN and MAX'!H$34-'MIN and MAX'!D$34)</f>
        <v>0.72110286320254502</v>
      </c>
      <c r="E78">
        <f t="shared" si="5"/>
        <v>2.0566720680430067E-2</v>
      </c>
      <c r="F78">
        <f t="shared" si="6"/>
        <v>0.64554094771255133</v>
      </c>
      <c r="G78">
        <f t="shared" si="7"/>
        <v>0.71921350025361652</v>
      </c>
      <c r="H78" s="3">
        <f>IFERROR(VLOOKUP(A78,'GDP Data'!A$2:Q$144,3,FALSE),"Not Found")</f>
        <v>12960538723.7591</v>
      </c>
      <c r="I78">
        <f t="shared" si="8"/>
        <v>1.2247802622545642E-3</v>
      </c>
      <c r="J78">
        <f t="shared" si="9"/>
        <v>-0.64431616745029674</v>
      </c>
    </row>
    <row r="79" spans="1:10" x14ac:dyDescent="0.25">
      <c r="A79" t="s">
        <v>219</v>
      </c>
      <c r="B79">
        <f>('CON Score and Page Rank'!FF205-'MIN and MAX'!B$34)/('MIN and MAX'!F$34-'MIN and MAX'!B$34)</f>
        <v>4.0214188861406579E-3</v>
      </c>
      <c r="C79">
        <f>('CON Score and Page Rank'!FG205-'MIN and MAX'!C$34)/('MIN and MAX'!G$34-'MIN and MAX'!C$34)</f>
        <v>2.4576461883256996E-2</v>
      </c>
      <c r="D79">
        <f>('CON Score and Page Rank'!FH205-'MIN and MAX'!D$34)/('MIN and MAX'!H$34-'MIN and MAX'!D$34)</f>
        <v>0.85365853658536583</v>
      </c>
      <c r="E79">
        <f t="shared" si="5"/>
        <v>2.0555042997116336E-2</v>
      </c>
      <c r="F79">
        <f t="shared" si="6"/>
        <v>0.64553023179545599</v>
      </c>
      <c r="G79">
        <f t="shared" si="7"/>
        <v>0.84963711769922523</v>
      </c>
      <c r="H79" s="3">
        <f>IFERROR(VLOOKUP(A79,'GDP Data'!A$2:Q$144,3,FALSE),"Not Found")</f>
        <v>52030158775.405502</v>
      </c>
      <c r="I79">
        <f t="shared" si="8"/>
        <v>4.916887551384491E-3</v>
      </c>
      <c r="J79">
        <f t="shared" si="9"/>
        <v>-0.64061334424407146</v>
      </c>
    </row>
    <row r="80" spans="1:10" x14ac:dyDescent="0.25">
      <c r="A80" t="s">
        <v>128</v>
      </c>
      <c r="B80">
        <f>('CON Score and Page Rank'!FF115-'MIN and MAX'!B$34)/('MIN and MAX'!F$34-'MIN and MAX'!B$34)</f>
        <v>1.3070481274054805E-4</v>
      </c>
      <c r="C80">
        <f>('CON Score and Page Rank'!FG115-'MIN and MAX'!C$34)/('MIN and MAX'!G$34-'MIN and MAX'!C$34)</f>
        <v>2.0667205162345988E-2</v>
      </c>
      <c r="D80">
        <f>('CON Score and Page Rank'!FH115-'MIN and MAX'!D$34)/('MIN and MAX'!H$34-'MIN and MAX'!D$34)</f>
        <v>0.55567338282078471</v>
      </c>
      <c r="E80">
        <f t="shared" si="5"/>
        <v>2.0536500349605441E-2</v>
      </c>
      <c r="F80">
        <f t="shared" si="6"/>
        <v>0.64551321630804159</v>
      </c>
      <c r="G80">
        <f t="shared" si="7"/>
        <v>0.55554267800804413</v>
      </c>
      <c r="H80" s="3">
        <f>IFERROR(VLOOKUP(A80,'GDP Data'!A$2:Q$144,3,FALSE),"Not Found")</f>
        <v>0</v>
      </c>
      <c r="I80">
        <f t="shared" si="8"/>
        <v>0</v>
      </c>
      <c r="J80">
        <f t="shared" si="9"/>
        <v>-0.64551321630804159</v>
      </c>
    </row>
    <row r="81" spans="1:10" x14ac:dyDescent="0.25">
      <c r="A81" t="s">
        <v>98</v>
      </c>
      <c r="B81">
        <f>('CON Score and Page Rank'!FF85-'MIN and MAX'!B$34)/('MIN and MAX'!F$34-'MIN and MAX'!B$34)</f>
        <v>1.3714874565802116E-4</v>
      </c>
      <c r="C81">
        <f>('CON Score and Page Rank'!FG85-'MIN and MAX'!C$34)/('MIN and MAX'!G$34-'MIN and MAX'!C$34)</f>
        <v>2.0673281448377833E-2</v>
      </c>
      <c r="D81">
        <f>('CON Score and Page Rank'!FH85-'MIN and MAX'!D$34)/('MIN and MAX'!H$34-'MIN and MAX'!D$34)</f>
        <v>0.55567338282078471</v>
      </c>
      <c r="E81">
        <f t="shared" si="5"/>
        <v>2.0536132702719812E-2</v>
      </c>
      <c r="F81">
        <f t="shared" si="6"/>
        <v>0.64551287894030851</v>
      </c>
      <c r="G81">
        <f t="shared" si="7"/>
        <v>0.55553623407512664</v>
      </c>
      <c r="H81" s="3">
        <f>IFERROR(VLOOKUP(A81,'GDP Data'!A$2:Q$144,3,FALSE),"Not Found")</f>
        <v>3468337941.0883002</v>
      </c>
      <c r="I81">
        <f t="shared" si="8"/>
        <v>3.2776043832856194E-4</v>
      </c>
      <c r="J81">
        <f t="shared" si="9"/>
        <v>-0.6451851185019799</v>
      </c>
    </row>
    <row r="82" spans="1:10" x14ac:dyDescent="0.25">
      <c r="A82" t="s">
        <v>126</v>
      </c>
      <c r="B82">
        <f>('CON Score and Page Rank'!FF113-'MIN and MAX'!B$34)/('MIN and MAX'!F$34-'MIN and MAX'!B$34)</f>
        <v>3.6182718491952788E-4</v>
      </c>
      <c r="C82">
        <f>('CON Score and Page Rank'!FG113-'MIN and MAX'!C$34)/('MIN and MAX'!G$34-'MIN and MAX'!C$34)</f>
        <v>2.0795668803670803E-2</v>
      </c>
      <c r="D82">
        <f>('CON Score and Page Rank'!FH113-'MIN and MAX'!D$34)/('MIN and MAX'!H$34-'MIN and MAX'!D$34)</f>
        <v>0.55567338282078471</v>
      </c>
      <c r="E82">
        <f t="shared" si="5"/>
        <v>2.0433841618751277E-2</v>
      </c>
      <c r="F82">
        <f t="shared" si="6"/>
        <v>0.64541901248187272</v>
      </c>
      <c r="G82">
        <f t="shared" si="7"/>
        <v>0.55531155563586521</v>
      </c>
      <c r="H82" s="3">
        <f>IFERROR(VLOOKUP(A82,'GDP Data'!A$2:Q$144,3,FALSE),"Not Found")</f>
        <v>4094480988.1193099</v>
      </c>
      <c r="I82">
        <f t="shared" si="8"/>
        <v>3.8693140812364173E-4</v>
      </c>
      <c r="J82">
        <f t="shared" si="9"/>
        <v>-0.6450320810737491</v>
      </c>
    </row>
    <row r="83" spans="1:10" x14ac:dyDescent="0.25">
      <c r="A83" t="s">
        <v>141</v>
      </c>
      <c r="B83">
        <f>('CON Score and Page Rank'!FF128-'MIN and MAX'!B$34)/('MIN and MAX'!F$34-'MIN and MAX'!B$34)</f>
        <v>1.5172166196112884E-2</v>
      </c>
      <c r="C83">
        <f>('CON Score and Page Rank'!FG128-'MIN and MAX'!C$34)/('MIN and MAX'!G$34-'MIN and MAX'!C$34)</f>
        <v>3.5428014730523164E-2</v>
      </c>
      <c r="D83">
        <f>('CON Score and Page Rank'!FH128-'MIN and MAX'!D$34)/('MIN and MAX'!H$34-'MIN and MAX'!D$34)</f>
        <v>0.96076352067868509</v>
      </c>
      <c r="E83">
        <f t="shared" si="5"/>
        <v>2.025584853441028E-2</v>
      </c>
      <c r="F83">
        <f t="shared" si="6"/>
        <v>0.64525567878938483</v>
      </c>
      <c r="G83">
        <f t="shared" si="7"/>
        <v>0.94559135448257225</v>
      </c>
      <c r="H83" s="3">
        <f>IFERROR(VLOOKUP(A83,'GDP Data'!A$2:Q$144,3,FALSE),"Not Found")</f>
        <v>160446947784.909</v>
      </c>
      <c r="I83">
        <f t="shared" si="8"/>
        <v>1.5162352350809412E-2</v>
      </c>
      <c r="J83">
        <f t="shared" si="9"/>
        <v>-0.63009332643857541</v>
      </c>
    </row>
    <row r="84" spans="1:10" x14ac:dyDescent="0.25">
      <c r="A84" t="s">
        <v>159</v>
      </c>
      <c r="B84">
        <f>('CON Score and Page Rank'!FF145-'MIN and MAX'!B$34)/('MIN and MAX'!F$34-'MIN and MAX'!B$34)</f>
        <v>3.9993579200936014E-5</v>
      </c>
      <c r="C84">
        <f>('CON Score and Page Rank'!FG145-'MIN and MAX'!C$34)/('MIN and MAX'!G$34-'MIN and MAX'!C$34)</f>
        <v>2.0271804542088191E-2</v>
      </c>
      <c r="D84">
        <f>('CON Score and Page Rank'!FH145-'MIN and MAX'!D$34)/('MIN and MAX'!H$34-'MIN and MAX'!D$34)</f>
        <v>0.52332979851537642</v>
      </c>
      <c r="E84">
        <f t="shared" si="5"/>
        <v>2.0231810962887255E-2</v>
      </c>
      <c r="F84">
        <f t="shared" si="6"/>
        <v>0.64523362093623948</v>
      </c>
      <c r="G84">
        <f t="shared" si="7"/>
        <v>0.5232898049361755</v>
      </c>
      <c r="H84" s="3">
        <f>IFERROR(VLOOKUP(A84,'GDP Data'!A$2:Q$144,3,FALSE),"Not Found")</f>
        <v>3081024212.4292402</v>
      </c>
      <c r="I84">
        <f t="shared" si="8"/>
        <v>2.9115901146871853E-4</v>
      </c>
      <c r="J84">
        <f t="shared" si="9"/>
        <v>-0.64494246192477078</v>
      </c>
    </row>
    <row r="85" spans="1:10" x14ac:dyDescent="0.25">
      <c r="A85" t="s">
        <v>149</v>
      </c>
      <c r="B85">
        <f>('CON Score and Page Rank'!FF135-'MIN and MAX'!B$34)/('MIN and MAX'!F$34-'MIN and MAX'!B$34)</f>
        <v>4.4399505802820696E-3</v>
      </c>
      <c r="C85">
        <f>('CON Score and Page Rank'!FG135-'MIN and MAX'!C$34)/('MIN and MAX'!G$34-'MIN and MAX'!C$34)</f>
        <v>2.4630969083786203E-2</v>
      </c>
      <c r="D85">
        <f>('CON Score and Page Rank'!FH135-'MIN and MAX'!D$34)/('MIN and MAX'!H$34-'MIN and MAX'!D$34)</f>
        <v>0.69459172852598094</v>
      </c>
      <c r="E85">
        <f t="shared" si="5"/>
        <v>2.0191018503504132E-2</v>
      </c>
      <c r="F85">
        <f t="shared" si="6"/>
        <v>0.64519618811663648</v>
      </c>
      <c r="G85">
        <f t="shared" si="7"/>
        <v>0.69015177794569893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121</v>
      </c>
      <c r="B86">
        <f>('CON Score and Page Rank'!FF108-'MIN and MAX'!B$34)/('MIN and MAX'!F$34-'MIN and MAX'!B$34)</f>
        <v>7.7056300241774614E-5</v>
      </c>
      <c r="C86">
        <f>('CON Score and Page Rank'!FG108-'MIN and MAX'!C$34)/('MIN and MAX'!G$34-'MIN and MAX'!C$34)</f>
        <v>2.0061990630979798E-2</v>
      </c>
      <c r="D86">
        <f>('CON Score and Page Rank'!FH108-'MIN and MAX'!D$34)/('MIN and MAX'!H$34-'MIN and MAX'!D$34)</f>
        <v>0.56097560975609762</v>
      </c>
      <c r="E86">
        <f t="shared" si="5"/>
        <v>1.9984934330738023E-2</v>
      </c>
      <c r="F86">
        <f t="shared" si="6"/>
        <v>0.64500707689905279</v>
      </c>
      <c r="G86">
        <f t="shared" si="7"/>
        <v>0.56089855345585582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74</v>
      </c>
      <c r="B87">
        <f>('CON Score and Page Rank'!FF61-'MIN and MAX'!B$34)/('MIN and MAX'!F$34-'MIN and MAX'!B$34)</f>
        <v>1.505015922778534E-4</v>
      </c>
      <c r="C87">
        <f>('CON Score and Page Rank'!FG61-'MIN and MAX'!C$34)/('MIN and MAX'!G$34-'MIN and MAX'!C$34)</f>
        <v>2.010158632022439E-2</v>
      </c>
      <c r="D87">
        <f>('CON Score and Page Rank'!FH61-'MIN and MAX'!D$34)/('MIN and MAX'!H$34-'MIN and MAX'!D$34)</f>
        <v>0.56097560975609762</v>
      </c>
      <c r="E87">
        <f t="shared" si="5"/>
        <v>1.9951084727946537E-2</v>
      </c>
      <c r="F87">
        <f t="shared" si="6"/>
        <v>0.64497601512699776</v>
      </c>
      <c r="G87">
        <f t="shared" si="7"/>
        <v>0.56082510816381981</v>
      </c>
      <c r="H87" s="3">
        <f>IFERROR(VLOOKUP(A87,'GDP Data'!A$2:Q$144,3,FALSE),"Not Found")</f>
        <v>2796704603.0444298</v>
      </c>
      <c r="I87">
        <f t="shared" si="8"/>
        <v>2.6429060320509642E-4</v>
      </c>
      <c r="J87">
        <f t="shared" si="9"/>
        <v>-0.64471172452379266</v>
      </c>
    </row>
    <row r="88" spans="1:10" x14ac:dyDescent="0.25">
      <c r="A88" t="s">
        <v>221</v>
      </c>
      <c r="B88">
        <f>('CON Score and Page Rank'!FF207-'MIN and MAX'!B$34)/('MIN and MAX'!F$34-'MIN and MAX'!B$34)</f>
        <v>2.3405958319998912E-4</v>
      </c>
      <c r="C88">
        <f>('CON Score and Page Rank'!FG207-'MIN and MAX'!C$34)/('MIN and MAX'!G$34-'MIN and MAX'!C$34)</f>
        <v>2.0180807594339809E-2</v>
      </c>
      <c r="D88">
        <f>('CON Score and Page Rank'!FH207-'MIN and MAX'!D$34)/('MIN and MAX'!H$34-'MIN and MAX'!D$34)</f>
        <v>0.59703075291622476</v>
      </c>
      <c r="E88">
        <f t="shared" si="5"/>
        <v>1.9946748011139818E-2</v>
      </c>
      <c r="F88">
        <f t="shared" si="6"/>
        <v>0.64497203557929828</v>
      </c>
      <c r="G88">
        <f t="shared" si="7"/>
        <v>0.59679669333302476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180</v>
      </c>
      <c r="B89">
        <f>('CON Score and Page Rank'!FF166-'MIN and MAX'!B$34)/('MIN and MAX'!F$34-'MIN and MAX'!B$34)</f>
        <v>1.0778743793441252E-2</v>
      </c>
      <c r="C89">
        <f>('CON Score and Page Rank'!FG166-'MIN and MAX'!C$34)/('MIN and MAX'!G$34-'MIN and MAX'!C$34)</f>
        <v>3.0699877302157275E-2</v>
      </c>
      <c r="D89">
        <f>('CON Score and Page Rank'!FH166-'MIN and MAX'!D$34)/('MIN and MAX'!H$34-'MIN and MAX'!D$34)</f>
        <v>0.86055143160127257</v>
      </c>
      <c r="E89">
        <f t="shared" si="5"/>
        <v>1.9921133508716021E-2</v>
      </c>
      <c r="F89">
        <f t="shared" si="6"/>
        <v>0.64494853067023061</v>
      </c>
      <c r="G89">
        <f t="shared" si="7"/>
        <v>0.84977268780783133</v>
      </c>
      <c r="H89" s="3">
        <f>IFERROR(VLOOKUP(A89,'GDP Data'!A$2:Q$144,3,FALSE),"Not Found")</f>
        <v>10397897085.610201</v>
      </c>
      <c r="I89">
        <f t="shared" si="8"/>
        <v>9.8260877814158529E-4</v>
      </c>
      <c r="J89">
        <f t="shared" si="9"/>
        <v>-0.64396592189208901</v>
      </c>
    </row>
    <row r="90" spans="1:10" x14ac:dyDescent="0.25">
      <c r="A90" t="s">
        <v>179</v>
      </c>
      <c r="B90">
        <f>('CON Score and Page Rank'!FF165-'MIN and MAX'!B$34)/('MIN and MAX'!F$34-'MIN and MAX'!B$34)</f>
        <v>1.2634028354042291E-2</v>
      </c>
      <c r="C90">
        <f>('CON Score and Page Rank'!FG165-'MIN and MAX'!C$34)/('MIN and MAX'!G$34-'MIN and MAX'!C$34)</f>
        <v>3.2526355925363411E-2</v>
      </c>
      <c r="D90">
        <f>('CON Score and Page Rank'!FH165-'MIN and MAX'!D$34)/('MIN and MAX'!H$34-'MIN and MAX'!D$34)</f>
        <v>0.88918345705196178</v>
      </c>
      <c r="E90">
        <f t="shared" si="5"/>
        <v>1.989232757132112E-2</v>
      </c>
      <c r="F90">
        <f t="shared" si="6"/>
        <v>0.64492209717064986</v>
      </c>
      <c r="G90">
        <f t="shared" si="7"/>
        <v>0.87654942869791952</v>
      </c>
      <c r="H90" s="3">
        <f>IFERROR(VLOOKUP(A90,'GDP Data'!A$2:Q$144,3,FALSE),"Not Found")</f>
        <v>23273640257.1968</v>
      </c>
      <c r="I90">
        <f t="shared" si="8"/>
        <v>2.1993757995238798E-3</v>
      </c>
      <c r="J90">
        <f t="shared" si="9"/>
        <v>-0.64272272137112596</v>
      </c>
    </row>
    <row r="91" spans="1:10" x14ac:dyDescent="0.25">
      <c r="A91" t="s">
        <v>45</v>
      </c>
      <c r="B91">
        <f>('CON Score and Page Rank'!FF31-'MIN and MAX'!B$34)/('MIN and MAX'!F$34-'MIN and MAX'!B$34)</f>
        <v>1.1849864598335869E-2</v>
      </c>
      <c r="C91">
        <f>('CON Score and Page Rank'!FG31-'MIN and MAX'!C$34)/('MIN and MAX'!G$34-'MIN and MAX'!C$34)</f>
        <v>3.1739783848258839E-2</v>
      </c>
      <c r="D91">
        <f>('CON Score and Page Rank'!FH31-'MIN and MAX'!D$34)/('MIN and MAX'!H$34-'MIN and MAX'!D$34)</f>
        <v>0.89660657476139982</v>
      </c>
      <c r="E91">
        <f t="shared" si="5"/>
        <v>1.988991924992297E-2</v>
      </c>
      <c r="F91">
        <f t="shared" si="6"/>
        <v>0.64491988719699778</v>
      </c>
      <c r="G91">
        <f t="shared" si="7"/>
        <v>0.88475671016306401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187</v>
      </c>
      <c r="B92">
        <f>('CON Score and Page Rank'!FF173-'MIN and MAX'!B$34)/('MIN and MAX'!F$34-'MIN and MAX'!B$34)</f>
        <v>1.5606143879297557E-3</v>
      </c>
      <c r="C92">
        <f>('CON Score and Page Rank'!FG173-'MIN and MAX'!C$34)/('MIN and MAX'!G$34-'MIN and MAX'!C$34)</f>
        <v>2.1360433485042889E-2</v>
      </c>
      <c r="D92">
        <f>('CON Score and Page Rank'!FH173-'MIN and MAX'!D$34)/('MIN and MAX'!H$34-'MIN and MAX'!D$34)</f>
        <v>0.77836691410392367</v>
      </c>
      <c r="E92">
        <f t="shared" si="5"/>
        <v>1.9799819097113133E-2</v>
      </c>
      <c r="F92">
        <f t="shared" si="6"/>
        <v>0.64483720763275165</v>
      </c>
      <c r="G92">
        <f t="shared" si="7"/>
        <v>0.77680629971599391</v>
      </c>
      <c r="H92" s="3">
        <f>IFERROR(VLOOKUP(A92,'GDP Data'!A$2:Q$144,3,FALSE),"Not Found")</f>
        <v>4088368978.34589</v>
      </c>
      <c r="I92">
        <f t="shared" si="8"/>
        <v>3.863538187893752E-4</v>
      </c>
      <c r="J92">
        <f t="shared" si="9"/>
        <v>-0.64445085381396228</v>
      </c>
    </row>
    <row r="93" spans="1:10" x14ac:dyDescent="0.25">
      <c r="A93" t="s">
        <v>119</v>
      </c>
      <c r="B93">
        <f>('CON Score and Page Rank'!FF106-'MIN and MAX'!B$34)/('MIN and MAX'!F$34-'MIN and MAX'!B$34)</f>
        <v>7.4921507202612073E-5</v>
      </c>
      <c r="C93">
        <f>('CON Score and Page Rank'!FG106-'MIN and MAX'!C$34)/('MIN and MAX'!G$34-'MIN and MAX'!C$34)</f>
        <v>1.9873364177263066E-2</v>
      </c>
      <c r="D93">
        <f>('CON Score and Page Rank'!FH106-'MIN and MAX'!D$34)/('MIN and MAX'!H$34-'MIN and MAX'!D$34)</f>
        <v>0.53764581124072108</v>
      </c>
      <c r="E93">
        <f t="shared" si="5"/>
        <v>1.9798442670060454E-2</v>
      </c>
      <c r="F93">
        <f t="shared" si="6"/>
        <v>0.64483594456731408</v>
      </c>
      <c r="G93">
        <f t="shared" si="7"/>
        <v>0.53757088973351852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44</v>
      </c>
      <c r="B94">
        <f>('CON Score and Page Rank'!FF30-'MIN and MAX'!B$34)/('MIN and MAX'!F$34-'MIN and MAX'!B$34)</f>
        <v>2.8681523734193424E-4</v>
      </c>
      <c r="C94">
        <f>('CON Score and Page Rank'!FG30-'MIN and MAX'!C$34)/('MIN and MAX'!G$34-'MIN and MAX'!C$34)</f>
        <v>1.9998278780673659E-2</v>
      </c>
      <c r="D94">
        <f>('CON Score and Page Rank'!FH30-'MIN and MAX'!D$34)/('MIN and MAX'!H$34-'MIN and MAX'!D$34)</f>
        <v>0.53764581124072108</v>
      </c>
      <c r="E94">
        <f t="shared" si="5"/>
        <v>1.9711463543331725E-2</v>
      </c>
      <c r="F94">
        <f t="shared" si="6"/>
        <v>0.64475612898352008</v>
      </c>
      <c r="G94">
        <f t="shared" si="7"/>
        <v>0.53735899600337911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186</v>
      </c>
      <c r="B95">
        <f>('CON Score and Page Rank'!FF172-'MIN and MAX'!B$34)/('MIN and MAX'!F$34-'MIN and MAX'!B$34)</f>
        <v>6.5007971240192027E-5</v>
      </c>
      <c r="C95">
        <f>('CON Score and Page Rank'!FG172-'MIN and MAX'!C$34)/('MIN and MAX'!G$34-'MIN and MAX'!C$34)</f>
        <v>1.9734143448999077E-2</v>
      </c>
      <c r="D95">
        <f>('CON Score and Page Rank'!FH172-'MIN and MAX'!D$34)/('MIN and MAX'!H$34-'MIN and MAX'!D$34)</f>
        <v>0.69459172852598094</v>
      </c>
      <c r="E95">
        <f t="shared" si="5"/>
        <v>1.9669135477758885E-2</v>
      </c>
      <c r="F95">
        <f t="shared" si="6"/>
        <v>0.64471728702923015</v>
      </c>
      <c r="G95">
        <f t="shared" si="7"/>
        <v>0.69452672055474074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117</v>
      </c>
      <c r="B96">
        <f>('CON Score and Page Rank'!FF104-'MIN and MAX'!B$34)/('MIN and MAX'!F$34-'MIN and MAX'!B$34)</f>
        <v>3.4462018326619336E-4</v>
      </c>
      <c r="C96">
        <f>('CON Score and Page Rank'!FG104-'MIN and MAX'!C$34)/('MIN and MAX'!G$34-'MIN and MAX'!C$34)</f>
        <v>1.9952794720762113E-2</v>
      </c>
      <c r="D96">
        <f>('CON Score and Page Rank'!FH104-'MIN and MAX'!D$34)/('MIN and MAX'!H$34-'MIN and MAX'!D$34)</f>
        <v>0.59384941675503711</v>
      </c>
      <c r="E96">
        <f t="shared" si="5"/>
        <v>1.9608174537495918E-2</v>
      </c>
      <c r="F96">
        <f t="shared" si="6"/>
        <v>0.64466134679139719</v>
      </c>
      <c r="G96">
        <f t="shared" si="7"/>
        <v>0.59350479657177091</v>
      </c>
      <c r="H96" s="3">
        <f>IFERROR(VLOOKUP(A96,'GDP Data'!A$2:Q$144,3,FALSE),"Not Found")</f>
        <v>15716489369.9266</v>
      </c>
      <c r="I96">
        <f t="shared" si="8"/>
        <v>1.4852195871250544E-3</v>
      </c>
      <c r="J96">
        <f t="shared" si="9"/>
        <v>-0.64317612720427209</v>
      </c>
    </row>
    <row r="97" spans="1:10" x14ac:dyDescent="0.25">
      <c r="A97" t="s">
        <v>100</v>
      </c>
      <c r="B97">
        <f>('CON Score and Page Rank'!FF87-'MIN and MAX'!B$34)/('MIN and MAX'!F$34-'MIN and MAX'!B$34)</f>
        <v>6.4046885419651528E-3</v>
      </c>
      <c r="C97">
        <f>('CON Score and Page Rank'!FG87-'MIN and MAX'!C$34)/('MIN and MAX'!G$34-'MIN and MAX'!C$34)</f>
        <v>2.5965918768283459E-2</v>
      </c>
      <c r="D97">
        <f>('CON Score and Page Rank'!FH87-'MIN and MAX'!D$34)/('MIN and MAX'!H$34-'MIN and MAX'!D$34)</f>
        <v>0.85365853658536583</v>
      </c>
      <c r="E97">
        <f t="shared" si="5"/>
        <v>1.9561230226318307E-2</v>
      </c>
      <c r="F97">
        <f t="shared" si="6"/>
        <v>0.64461826878241524</v>
      </c>
      <c r="G97">
        <f t="shared" si="7"/>
        <v>0.84725384804340065</v>
      </c>
      <c r="H97" s="3">
        <f>IFERROR(VLOOKUP(A97,'GDP Data'!A$2:Q$144,3,FALSE),"Not Found")</f>
        <v>39459581217.3759</v>
      </c>
      <c r="I97">
        <f t="shared" si="8"/>
        <v>3.7289589007034269E-3</v>
      </c>
      <c r="J97">
        <f t="shared" si="9"/>
        <v>-0.64088930988171178</v>
      </c>
    </row>
    <row r="98" spans="1:10" x14ac:dyDescent="0.25">
      <c r="A98" t="s">
        <v>81</v>
      </c>
      <c r="B98">
        <f>('CON Score and Page Rank'!FF68-'MIN and MAX'!B$34)/('MIN and MAX'!F$34-'MIN and MAX'!B$34)</f>
        <v>1.1670577989373195E-5</v>
      </c>
      <c r="C98">
        <f>('CON Score and Page Rank'!FG68-'MIN and MAX'!C$34)/('MIN and MAX'!G$34-'MIN and MAX'!C$34)</f>
        <v>1.9566448204449149E-2</v>
      </c>
      <c r="D98">
        <f>('CON Score and Page Rank'!FH68-'MIN and MAX'!D$34)/('MIN and MAX'!H$34-'MIN and MAX'!D$34)</f>
        <v>0.50530222693531279</v>
      </c>
      <c r="E98">
        <f t="shared" si="5"/>
        <v>1.9554777626459775E-2</v>
      </c>
      <c r="F98">
        <f t="shared" si="6"/>
        <v>0.64461234761438257</v>
      </c>
      <c r="G98">
        <f t="shared" si="7"/>
        <v>0.50529055635732345</v>
      </c>
      <c r="H98" s="3">
        <f>IFERROR(VLOOKUP(A98,'GDP Data'!A$2:Q$144,3,FALSE),"Not Found")</f>
        <v>8231326016.4749403</v>
      </c>
      <c r="I98">
        <f t="shared" si="8"/>
        <v>7.7786624862125455E-4</v>
      </c>
      <c r="J98">
        <f t="shared" si="9"/>
        <v>-0.64383448136576127</v>
      </c>
    </row>
    <row r="99" spans="1:10" x14ac:dyDescent="0.25">
      <c r="A99" t="s">
        <v>145</v>
      </c>
      <c r="B99">
        <f>('CON Score and Page Rank'!FF132-'MIN and MAX'!B$34)/('MIN and MAX'!F$34-'MIN and MAX'!B$34)</f>
        <v>9.1515938787924819E-5</v>
      </c>
      <c r="C99">
        <f>('CON Score and Page Rank'!FG132-'MIN and MAX'!C$34)/('MIN and MAX'!G$34-'MIN and MAX'!C$34)</f>
        <v>1.9344062114808869E-2</v>
      </c>
      <c r="D99">
        <f>('CON Score and Page Rank'!FH132-'MIN and MAX'!D$34)/('MIN and MAX'!H$34-'MIN and MAX'!D$34)</f>
        <v>0.54294803817603399</v>
      </c>
      <c r="E99">
        <f t="shared" si="5"/>
        <v>1.9252546176020943E-2</v>
      </c>
      <c r="F99">
        <f t="shared" si="6"/>
        <v>0.64433500774486518</v>
      </c>
      <c r="G99">
        <f t="shared" si="7"/>
        <v>0.54285652223724601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202</v>
      </c>
      <c r="B100">
        <f>('CON Score and Page Rank'!FF188-'MIN and MAX'!B$34)/('MIN and MAX'!F$34-'MIN and MAX'!B$34)</f>
        <v>7.1756931343130333E-3</v>
      </c>
      <c r="C100">
        <f>('CON Score and Page Rank'!FG188-'MIN and MAX'!C$34)/('MIN and MAX'!G$34-'MIN and MAX'!C$34)</f>
        <v>2.6161153223098609E-2</v>
      </c>
      <c r="D100">
        <f>('CON Score and Page Rank'!FH188-'MIN and MAX'!D$34)/('MIN and MAX'!H$34-'MIN and MAX'!D$34)</f>
        <v>0.80699893955461299</v>
      </c>
      <c r="E100">
        <f t="shared" si="5"/>
        <v>1.8985460088785575E-2</v>
      </c>
      <c r="F100">
        <f t="shared" si="6"/>
        <v>0.64408991868985055</v>
      </c>
      <c r="G100">
        <f t="shared" si="7"/>
        <v>0.7998232464203</v>
      </c>
      <c r="H100" s="3">
        <f>IFERROR(VLOOKUP(A100,'GDP Data'!A$2:Q$144,3,FALSE),"Not Found")</f>
        <v>98211749595.544205</v>
      </c>
      <c r="I100">
        <f t="shared" si="8"/>
        <v>9.281081210428397E-3</v>
      </c>
      <c r="J100">
        <f t="shared" si="9"/>
        <v>-0.63480883747942218</v>
      </c>
    </row>
    <row r="101" spans="1:10" x14ac:dyDescent="0.25">
      <c r="A101" t="s">
        <v>217</v>
      </c>
      <c r="B101">
        <f>('CON Score and Page Rank'!FF203-'MIN and MAX'!B$34)/('MIN and MAX'!F$34-'MIN and MAX'!B$34)</f>
        <v>1.1696618313283675E-4</v>
      </c>
      <c r="C101">
        <f>('CON Score and Page Rank'!FG203-'MIN and MAX'!C$34)/('MIN and MAX'!G$34-'MIN and MAX'!C$34)</f>
        <v>1.907965238399351E-2</v>
      </c>
      <c r="D101">
        <f>('CON Score and Page Rank'!FH203-'MIN and MAX'!D$34)/('MIN and MAX'!H$34-'MIN and MAX'!D$34)</f>
        <v>0.54559915164369033</v>
      </c>
      <c r="E101">
        <f t="shared" si="5"/>
        <v>1.8962686200860671E-2</v>
      </c>
      <c r="F101">
        <f t="shared" si="6"/>
        <v>0.64406902044416392</v>
      </c>
      <c r="G101">
        <f t="shared" si="7"/>
        <v>0.54548218546055749</v>
      </c>
      <c r="H101" s="3">
        <f>IFERROR(VLOOKUP(A101,'GDP Data'!A$2:Q$144,3,FALSE),"Not Found")</f>
        <v>5323146565.7031498</v>
      </c>
      <c r="I101">
        <f t="shared" si="8"/>
        <v>5.0304119186107442E-4</v>
      </c>
      <c r="J101">
        <f t="shared" si="9"/>
        <v>-0.64356597925230286</v>
      </c>
    </row>
    <row r="102" spans="1:10" x14ac:dyDescent="0.25">
      <c r="A102" t="s">
        <v>97</v>
      </c>
      <c r="B102">
        <f>('CON Score and Page Rank'!FF84-'MIN and MAX'!B$34)/('MIN and MAX'!F$34-'MIN and MAX'!B$34)</f>
        <v>3.3106900894842211E-5</v>
      </c>
      <c r="C102">
        <f>('CON Score and Page Rank'!FG84-'MIN and MAX'!C$34)/('MIN and MAX'!G$34-'MIN and MAX'!C$34)</f>
        <v>1.8845290960645061E-2</v>
      </c>
      <c r="D102">
        <f>('CON Score and Page Rank'!FH84-'MIN and MAX'!D$34)/('MIN and MAX'!H$34-'MIN and MAX'!D$34)</f>
        <v>0.59650053022269356</v>
      </c>
      <c r="E102">
        <f t="shared" si="5"/>
        <v>1.8812184059750218E-2</v>
      </c>
      <c r="F102">
        <f t="shared" si="6"/>
        <v>0.64393091355913579</v>
      </c>
      <c r="G102">
        <f t="shared" si="7"/>
        <v>0.5964674233217987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51</v>
      </c>
      <c r="B103">
        <f>('CON Score and Page Rank'!FF37-'MIN and MAX'!B$34)/('MIN and MAX'!F$34-'MIN and MAX'!B$34)</f>
        <v>1.3194760447845122E-2</v>
      </c>
      <c r="C103">
        <f>('CON Score and Page Rank'!FG37-'MIN and MAX'!C$34)/('MIN and MAX'!G$34-'MIN and MAX'!C$34)</f>
        <v>3.1999691084223333E-2</v>
      </c>
      <c r="D103">
        <f>('CON Score and Page Rank'!FH37-'MIN and MAX'!D$34)/('MIN and MAX'!H$34-'MIN and MAX'!D$34)</f>
        <v>0.85949098621420994</v>
      </c>
      <c r="E103">
        <f t="shared" si="5"/>
        <v>1.8804930636378211E-2</v>
      </c>
      <c r="F103">
        <f t="shared" si="6"/>
        <v>0.64392425752288063</v>
      </c>
      <c r="G103">
        <f t="shared" si="7"/>
        <v>0.84629622576636487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68</v>
      </c>
      <c r="B104">
        <f>('CON Score and Page Rank'!FF55-'MIN and MAX'!B$34)/('MIN and MAX'!F$34-'MIN and MAX'!B$34)</f>
        <v>1.6647534134412849E-5</v>
      </c>
      <c r="C104">
        <f>('CON Score and Page Rank'!FG55-'MIN and MAX'!C$34)/('MIN and MAX'!G$34-'MIN and MAX'!C$34)</f>
        <v>1.8754443491027842E-2</v>
      </c>
      <c r="D104">
        <f>('CON Score and Page Rank'!FH55-'MIN and MAX'!D$34)/('MIN and MAX'!H$34-'MIN and MAX'!D$34)</f>
        <v>0.47932131495227998</v>
      </c>
      <c r="E104">
        <f t="shared" si="5"/>
        <v>1.8737795956893431E-2</v>
      </c>
      <c r="F104">
        <f t="shared" si="6"/>
        <v>0.64386265201087522</v>
      </c>
      <c r="G104">
        <f t="shared" si="7"/>
        <v>0.47930466741814554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65</v>
      </c>
      <c r="B105">
        <f>('CON Score and Page Rank'!FF52-'MIN and MAX'!B$34)/('MIN and MAX'!F$34-'MIN and MAX'!B$34)</f>
        <v>2.7518871223540925E-5</v>
      </c>
      <c r="C105">
        <f>('CON Score and Page Rank'!FG52-'MIN and MAX'!C$34)/('MIN and MAX'!G$34-'MIN and MAX'!C$34)</f>
        <v>1.8761181751640561E-2</v>
      </c>
      <c r="D105">
        <f>('CON Score and Page Rank'!FH52-'MIN and MAX'!D$34)/('MIN and MAX'!H$34-'MIN and MAX'!D$34)</f>
        <v>0.47932131495227998</v>
      </c>
      <c r="E105">
        <f t="shared" si="5"/>
        <v>1.8733662880417019E-2</v>
      </c>
      <c r="F105">
        <f t="shared" si="6"/>
        <v>0.64385885933182418</v>
      </c>
      <c r="G105">
        <f t="shared" si="7"/>
        <v>0.47929379608105643</v>
      </c>
      <c r="H105" s="3">
        <f>IFERROR(VLOOKUP(A105,'GDP Data'!A$2:Q$144,3,FALSE),"Not Found")</f>
        <v>3666222600.09828</v>
      </c>
      <c r="I105">
        <f t="shared" si="8"/>
        <v>3.4646068140673712E-4</v>
      </c>
      <c r="J105">
        <f t="shared" si="9"/>
        <v>-0.64351239865041743</v>
      </c>
    </row>
    <row r="106" spans="1:10" x14ac:dyDescent="0.25">
      <c r="A106" t="s">
        <v>152</v>
      </c>
      <c r="B106">
        <f>('CON Score and Page Rank'!FF138-'MIN and MAX'!B$34)/('MIN and MAX'!F$34-'MIN and MAX'!B$34)</f>
        <v>3.3756888371215364E-4</v>
      </c>
      <c r="C106">
        <f>('CON Score and Page Rank'!FG138-'MIN and MAX'!C$34)/('MIN and MAX'!G$34-'MIN and MAX'!C$34)</f>
        <v>1.9059407706529124E-2</v>
      </c>
      <c r="D106">
        <f>('CON Score and Page Rank'!FH138-'MIN and MAX'!D$34)/('MIN and MAX'!H$34-'MIN and MAX'!D$34)</f>
        <v>0.43584305408271473</v>
      </c>
      <c r="E106">
        <f t="shared" si="5"/>
        <v>1.8721838822816972E-2</v>
      </c>
      <c r="F106">
        <f t="shared" si="6"/>
        <v>0.64384800909573126</v>
      </c>
      <c r="G106">
        <f t="shared" si="7"/>
        <v>0.43550548519900256</v>
      </c>
      <c r="H106" s="3">
        <f>IFERROR(VLOOKUP(A106,'GDP Data'!A$2:Q$144,3,FALSE),"Not Found")</f>
        <v>6220270632.3359203</v>
      </c>
      <c r="I106">
        <f t="shared" si="8"/>
        <v>5.8782006355960156E-4</v>
      </c>
      <c r="J106">
        <f t="shared" si="9"/>
        <v>-0.64326018903217164</v>
      </c>
    </row>
    <row r="107" spans="1:10" x14ac:dyDescent="0.25">
      <c r="A107" t="s">
        <v>30</v>
      </c>
      <c r="B107">
        <f>('CON Score and Page Rank'!FF16-'MIN and MAX'!B$34)/('MIN and MAX'!F$34-'MIN and MAX'!B$34)</f>
        <v>1.3661361514024856E-3</v>
      </c>
      <c r="C107">
        <f>('CON Score and Page Rank'!FG16-'MIN and MAX'!C$34)/('MIN and MAX'!G$34-'MIN and MAX'!C$34)</f>
        <v>2.0074934369437726E-2</v>
      </c>
      <c r="D107">
        <f>('CON Score and Page Rank'!FH16-'MIN and MAX'!D$34)/('MIN and MAX'!H$34-'MIN and MAX'!D$34)</f>
        <v>0.66383881230116648</v>
      </c>
      <c r="E107">
        <f t="shared" si="5"/>
        <v>1.8708798218035241E-2</v>
      </c>
      <c r="F107">
        <f t="shared" si="6"/>
        <v>0.64383604250647219</v>
      </c>
      <c r="G107">
        <f t="shared" si="7"/>
        <v>0.66247267614976402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256</v>
      </c>
      <c r="B108">
        <f>('CON Score and Page Rank'!FF46-'MIN and MAX'!B$34)/('MIN and MAX'!F$34-'MIN and MAX'!B$34)</f>
        <v>9.7551280774767885E-5</v>
      </c>
      <c r="C108">
        <f>('CON Score and Page Rank'!FG46-'MIN and MAX'!C$34)/('MIN and MAX'!G$34-'MIN and MAX'!C$34)</f>
        <v>1.8803807576144048E-2</v>
      </c>
      <c r="D108">
        <f>('CON Score and Page Rank'!FH46-'MIN and MAX'!D$34)/('MIN and MAX'!H$34-'MIN and MAX'!D$34)</f>
        <v>0.47932131495227998</v>
      </c>
      <c r="E108">
        <f t="shared" si="5"/>
        <v>1.8706256295369279E-2</v>
      </c>
      <c r="F108">
        <f t="shared" si="6"/>
        <v>0.64383370993486355</v>
      </c>
      <c r="G108">
        <f t="shared" si="7"/>
        <v>0.47922376367150521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134</v>
      </c>
      <c r="B109">
        <f>('CON Score and Page Rank'!FF121-'MIN and MAX'!B$34)/('MIN and MAX'!F$34-'MIN and MAX'!B$34)</f>
        <v>4.4544845332443651E-4</v>
      </c>
      <c r="C109">
        <f>('CON Score and Page Rank'!FG121-'MIN and MAX'!C$34)/('MIN and MAX'!G$34-'MIN and MAX'!C$34)</f>
        <v>1.8963080795703781E-2</v>
      </c>
      <c r="D109">
        <f>('CON Score and Page Rank'!FH121-'MIN and MAX'!D$34)/('MIN and MAX'!H$34-'MIN and MAX'!D$34)</f>
        <v>0.57051961823966069</v>
      </c>
      <c r="E109">
        <f t="shared" si="5"/>
        <v>1.8517632342379343E-2</v>
      </c>
      <c r="F109">
        <f t="shared" si="6"/>
        <v>0.64366062092498677</v>
      </c>
      <c r="G109">
        <f t="shared" si="7"/>
        <v>0.57007416978633629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190</v>
      </c>
      <c r="B110">
        <f>('CON Score and Page Rank'!FF177-'MIN and MAX'!B$34)/('MIN and MAX'!F$34-'MIN and MAX'!B$34)</f>
        <v>1.8470474696910454E-2</v>
      </c>
      <c r="C110">
        <f>('CON Score and Page Rank'!FG177-'MIN and MAX'!C$34)/('MIN and MAX'!G$34-'MIN and MAX'!C$34)</f>
        <v>3.6927212053245125E-2</v>
      </c>
      <c r="D110">
        <f>('CON Score and Page Rank'!FH177-'MIN and MAX'!D$34)/('MIN and MAX'!H$34-'MIN and MAX'!D$34)</f>
        <v>0.88918345705196178</v>
      </c>
      <c r="E110">
        <f t="shared" si="5"/>
        <v>1.8456737356334671E-2</v>
      </c>
      <c r="F110">
        <f t="shared" si="6"/>
        <v>0.64360474120942646</v>
      </c>
      <c r="G110">
        <f t="shared" si="7"/>
        <v>0.87071298235505135</v>
      </c>
      <c r="H110" s="3">
        <f>IFERROR(VLOOKUP(A110,'GDP Data'!A$2:Q$144,3,FALSE),"Not Found")</f>
        <v>40394824679.123199</v>
      </c>
      <c r="I110">
        <f t="shared" si="8"/>
        <v>3.8173400827488046E-3</v>
      </c>
      <c r="J110">
        <f t="shared" si="9"/>
        <v>-0.63978740112667765</v>
      </c>
    </row>
    <row r="111" spans="1:10" x14ac:dyDescent="0.25">
      <c r="A111" t="s">
        <v>208</v>
      </c>
      <c r="B111">
        <f>('CON Score and Page Rank'!FF194-'MIN and MAX'!B$34)/('MIN and MAX'!F$34-'MIN and MAX'!B$34)</f>
        <v>1.195135278546535E-3</v>
      </c>
      <c r="C111">
        <f>('CON Score and Page Rank'!FG194-'MIN and MAX'!C$34)/('MIN and MAX'!G$34-'MIN and MAX'!C$34)</f>
        <v>1.9466923529317819E-2</v>
      </c>
      <c r="D111">
        <f>('CON Score and Page Rank'!FH194-'MIN and MAX'!D$34)/('MIN and MAX'!H$34-'MIN and MAX'!D$34)</f>
        <v>0.68557794273594908</v>
      </c>
      <c r="E111">
        <f t="shared" si="5"/>
        <v>1.8271788250771283E-2</v>
      </c>
      <c r="F111">
        <f t="shared" si="6"/>
        <v>0.64343502438899025</v>
      </c>
      <c r="G111">
        <f t="shared" si="7"/>
        <v>0.68438280745740254</v>
      </c>
      <c r="H111" s="3">
        <f>IFERROR(VLOOKUP(A111,'GDP Data'!A$2:Q$144,3,FALSE),"Not Found")</f>
        <v>12282533600</v>
      </c>
      <c r="I111">
        <f t="shared" si="8"/>
        <v>1.160708288782866E-3</v>
      </c>
      <c r="J111">
        <f t="shared" si="9"/>
        <v>-0.64227431610020735</v>
      </c>
    </row>
    <row r="112" spans="1:10" x14ac:dyDescent="0.25">
      <c r="A112" t="s">
        <v>197</v>
      </c>
      <c r="B112">
        <f>('CON Score and Page Rank'!FF183-'MIN and MAX'!B$34)/('MIN and MAX'!F$34-'MIN and MAX'!B$34)</f>
        <v>9.336017039512071E-3</v>
      </c>
      <c r="C112">
        <f>('CON Score and Page Rank'!FG183-'MIN and MAX'!C$34)/('MIN and MAX'!G$34-'MIN and MAX'!C$34)</f>
        <v>2.75277783912906E-2</v>
      </c>
      <c r="D112">
        <f>('CON Score and Page Rank'!FH183-'MIN and MAX'!D$34)/('MIN and MAX'!H$34-'MIN and MAX'!D$34)</f>
        <v>0.85365853658536583</v>
      </c>
      <c r="E112">
        <f t="shared" si="5"/>
        <v>1.8191761351778531E-2</v>
      </c>
      <c r="F112">
        <f t="shared" si="6"/>
        <v>0.64336158845208724</v>
      </c>
      <c r="G112">
        <f t="shared" si="7"/>
        <v>0.8443225195458538</v>
      </c>
      <c r="H112" s="3">
        <f>IFERROR(VLOOKUP(A112,'GDP Data'!A$2:Q$144,3,FALSE),"Not Found")</f>
        <v>268696750000</v>
      </c>
      <c r="I112">
        <f t="shared" si="8"/>
        <v>2.5392036777657792E-2</v>
      </c>
      <c r="J112">
        <f t="shared" si="9"/>
        <v>-0.61796955167442946</v>
      </c>
    </row>
    <row r="113" spans="1:10" x14ac:dyDescent="0.25">
      <c r="A113" t="s">
        <v>210</v>
      </c>
      <c r="B113">
        <f>('CON Score and Page Rank'!FF196-'MIN and MAX'!B$34)/('MIN and MAX'!F$34-'MIN and MAX'!B$34)</f>
        <v>8.8657965569291977E-5</v>
      </c>
      <c r="C113">
        <f>('CON Score and Page Rank'!FG196-'MIN and MAX'!C$34)/('MIN and MAX'!G$34-'MIN and MAX'!C$34)</f>
        <v>1.8181937977863299E-2</v>
      </c>
      <c r="D113">
        <f>('CON Score and Page Rank'!FH196-'MIN and MAX'!D$34)/('MIN and MAX'!H$34-'MIN and MAX'!D$34)</f>
        <v>0.47773064687168609</v>
      </c>
      <c r="E113">
        <f t="shared" si="5"/>
        <v>1.8093280012294006E-2</v>
      </c>
      <c r="F113">
        <f t="shared" si="6"/>
        <v>0.64327121797011766</v>
      </c>
      <c r="G113">
        <f t="shared" si="7"/>
        <v>0.47764198890611681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99</v>
      </c>
      <c r="B114">
        <f>('CON Score and Page Rank'!FF86-'MIN and MAX'!B$34)/('MIN and MAX'!F$34-'MIN and MAX'!B$34)</f>
        <v>8.2418548612528679E-5</v>
      </c>
      <c r="C114">
        <f>('CON Score and Page Rank'!FG86-'MIN and MAX'!C$34)/('MIN and MAX'!G$34-'MIN and MAX'!C$34)</f>
        <v>1.8156169015751445E-2</v>
      </c>
      <c r="D114">
        <f>('CON Score and Page Rank'!FH86-'MIN and MAX'!D$34)/('MIN and MAX'!H$34-'MIN and MAX'!D$34)</f>
        <v>0.61611876988335101</v>
      </c>
      <c r="E114">
        <f t="shared" si="5"/>
        <v>1.8073750467138917E-2</v>
      </c>
      <c r="F114">
        <f t="shared" si="6"/>
        <v>0.64325329686529154</v>
      </c>
      <c r="G114">
        <f t="shared" si="7"/>
        <v>0.61603635133473844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218</v>
      </c>
      <c r="B115">
        <f>('CON Score and Page Rank'!FF204-'MIN and MAX'!B$34)/('MIN and MAX'!F$34-'MIN and MAX'!B$34)</f>
        <v>4.0208307827760339E-4</v>
      </c>
      <c r="C115">
        <f>('CON Score and Page Rank'!FG204-'MIN and MAX'!C$34)/('MIN and MAX'!G$34-'MIN and MAX'!C$34)</f>
        <v>1.8336807998759298E-2</v>
      </c>
      <c r="D115">
        <f>('CON Score and Page Rank'!FH204-'MIN and MAX'!D$34)/('MIN and MAX'!H$34-'MIN and MAX'!D$34)</f>
        <v>0.61611876988335101</v>
      </c>
      <c r="E115">
        <f t="shared" si="5"/>
        <v>1.7934724920481693E-2</v>
      </c>
      <c r="F115">
        <f t="shared" si="6"/>
        <v>0.64312572137004276</v>
      </c>
      <c r="G115">
        <f t="shared" si="7"/>
        <v>0.61571668680507341</v>
      </c>
      <c r="H115" s="3">
        <f>IFERROR(VLOOKUP(A115,'GDP Data'!A$2:Q$144,3,FALSE),"Not Found")</f>
        <v>8495806432.1846704</v>
      </c>
      <c r="I115">
        <f t="shared" si="8"/>
        <v>8.0285983876580112E-4</v>
      </c>
      <c r="J115">
        <f t="shared" si="9"/>
        <v>-0.64232286153127693</v>
      </c>
    </row>
    <row r="116" spans="1:10" x14ac:dyDescent="0.25">
      <c r="A116" t="s">
        <v>192</v>
      </c>
      <c r="B116">
        <f>('CON Score and Page Rank'!FF180-'MIN and MAX'!B$34)/('MIN and MAX'!F$34-'MIN and MAX'!B$34)</f>
        <v>9.7226388463194386E-3</v>
      </c>
      <c r="C116">
        <f>('CON Score and Page Rank'!FG180-'MIN and MAX'!C$34)/('MIN and MAX'!G$34-'MIN and MAX'!C$34)</f>
        <v>2.7478180479669215E-2</v>
      </c>
      <c r="D116">
        <f>('CON Score and Page Rank'!FH180-'MIN and MAX'!D$34)/('MIN and MAX'!H$34-'MIN and MAX'!D$34)</f>
        <v>0.80699893955461299</v>
      </c>
      <c r="E116">
        <f t="shared" si="5"/>
        <v>1.7755541633349775E-2</v>
      </c>
      <c r="F116">
        <f t="shared" si="6"/>
        <v>0.64296129549907299</v>
      </c>
      <c r="G116">
        <f t="shared" si="7"/>
        <v>0.79727630070829358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147</v>
      </c>
      <c r="B117">
        <f>('CON Score and Page Rank'!FF133-'MIN and MAX'!B$34)/('MIN and MAX'!F$34-'MIN and MAX'!B$34)</f>
        <v>1.9498940497745046E-2</v>
      </c>
      <c r="C117">
        <f>('CON Score and Page Rank'!FG133-'MIN and MAX'!C$34)/('MIN and MAX'!G$34-'MIN and MAX'!C$34)</f>
        <v>3.6958075016526891E-2</v>
      </c>
      <c r="D117">
        <f>('CON Score and Page Rank'!FH133-'MIN and MAX'!D$34)/('MIN and MAX'!H$34-'MIN and MAX'!D$34)</f>
        <v>0.87486744432661723</v>
      </c>
      <c r="E117">
        <f t="shared" si="5"/>
        <v>1.7459134518781845E-2</v>
      </c>
      <c r="F117">
        <f t="shared" si="6"/>
        <v>0.64268930027700422</v>
      </c>
      <c r="G117">
        <f t="shared" si="7"/>
        <v>0.8553685038288722</v>
      </c>
      <c r="H117" s="3">
        <f>IFERROR(VLOOKUP(A117,'GDP Data'!A$2:Q$144,3,FALSE),"Not Found")</f>
        <v>92783947368.421097</v>
      </c>
      <c r="I117">
        <f t="shared" si="8"/>
        <v>8.7681499830392935E-3</v>
      </c>
      <c r="J117">
        <f t="shared" si="9"/>
        <v>-0.6339211502939649</v>
      </c>
    </row>
    <row r="118" spans="1:10" x14ac:dyDescent="0.25">
      <c r="A118" t="s">
        <v>148</v>
      </c>
      <c r="B118">
        <f>('CON Score and Page Rank'!FF134-'MIN and MAX'!B$34)/('MIN and MAX'!F$34-'MIN and MAX'!B$34)</f>
        <v>5.6035884015399824E-5</v>
      </c>
      <c r="C118">
        <f>('CON Score and Page Rank'!FG134-'MIN and MAX'!C$34)/('MIN and MAX'!G$34-'MIN and MAX'!C$34)</f>
        <v>1.744758181507737E-2</v>
      </c>
      <c r="D118">
        <f>('CON Score and Page Rank'!FH134-'MIN and MAX'!D$34)/('MIN and MAX'!H$34-'MIN and MAX'!D$34)</f>
        <v>0.54294803817603399</v>
      </c>
      <c r="E118">
        <f t="shared" si="5"/>
        <v>1.7391545931061972E-2</v>
      </c>
      <c r="F118">
        <f t="shared" si="6"/>
        <v>0.64262727824034349</v>
      </c>
      <c r="G118">
        <f t="shared" si="7"/>
        <v>0.54289200229201862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70</v>
      </c>
      <c r="B119">
        <f>('CON Score and Page Rank'!FF57-'MIN and MAX'!B$34)/('MIN and MAX'!F$34-'MIN and MAX'!B$34)</f>
        <v>3.4252046129090285E-4</v>
      </c>
      <c r="C119">
        <f>('CON Score and Page Rank'!FG57-'MIN and MAX'!C$34)/('MIN and MAX'!G$34-'MIN and MAX'!C$34)</f>
        <v>1.7571621971420648E-2</v>
      </c>
      <c r="D119">
        <f>('CON Score and Page Rank'!FH57-'MIN and MAX'!D$34)/('MIN and MAX'!H$34-'MIN and MAX'!D$34)</f>
        <v>0.60392364793213149</v>
      </c>
      <c r="E119">
        <f t="shared" si="5"/>
        <v>1.7229101510129744E-2</v>
      </c>
      <c r="F119">
        <f t="shared" si="6"/>
        <v>0.64247821263370419</v>
      </c>
      <c r="G119">
        <f t="shared" si="7"/>
        <v>0.60358112747084058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224</v>
      </c>
      <c r="B120">
        <f>('CON Score and Page Rank'!FF210-'MIN and MAX'!B$34)/('MIN and MAX'!F$34-'MIN and MAX'!B$34)</f>
        <v>3.2695604167241161E-4</v>
      </c>
      <c r="C120">
        <f>('CON Score and Page Rank'!FG210-'MIN and MAX'!C$34)/('MIN and MAX'!G$34-'MIN and MAX'!C$34)</f>
        <v>1.7382374115758645E-2</v>
      </c>
      <c r="D120">
        <f>('CON Score and Page Rank'!FH210-'MIN and MAX'!D$34)/('MIN and MAX'!H$34-'MIN and MAX'!D$34)</f>
        <v>0.53711558854718977</v>
      </c>
      <c r="E120">
        <f t="shared" si="5"/>
        <v>1.7055418074086233E-2</v>
      </c>
      <c r="F120">
        <f t="shared" si="6"/>
        <v>0.64231883364975095</v>
      </c>
      <c r="G120">
        <f t="shared" si="7"/>
        <v>0.53678863250551734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213</v>
      </c>
      <c r="B121">
        <f>('CON Score and Page Rank'!FF199-'MIN and MAX'!B$34)/('MIN and MAX'!F$34-'MIN and MAX'!B$34)</f>
        <v>7.4673138989230967E-5</v>
      </c>
      <c r="C121">
        <f>('CON Score and Page Rank'!FG199-'MIN and MAX'!C$34)/('MIN and MAX'!G$34-'MIN and MAX'!C$34)</f>
        <v>1.6680582831547882E-2</v>
      </c>
      <c r="D121">
        <f>('CON Score and Page Rank'!FH199-'MIN and MAX'!D$34)/('MIN and MAX'!H$34-'MIN and MAX'!D$34)</f>
        <v>0.52545068928950156</v>
      </c>
      <c r="E121">
        <f t="shared" si="5"/>
        <v>1.6605909692558651E-2</v>
      </c>
      <c r="F121">
        <f t="shared" si="6"/>
        <v>0.64190634647907829</v>
      </c>
      <c r="G121">
        <f t="shared" si="7"/>
        <v>0.52537601615051233</v>
      </c>
      <c r="H121" s="3">
        <f>IFERROR(VLOOKUP(A121,'GDP Data'!A$2:Q$144,3,FALSE),"Not Found")</f>
        <v>6331961555.4091396</v>
      </c>
      <c r="I121">
        <f t="shared" si="8"/>
        <v>5.9837493639079784E-4</v>
      </c>
      <c r="J121">
        <f t="shared" si="9"/>
        <v>-0.64130797154268748</v>
      </c>
    </row>
    <row r="122" spans="1:10" x14ac:dyDescent="0.25">
      <c r="A122" t="s">
        <v>124</v>
      </c>
      <c r="B122">
        <f>('CON Score and Page Rank'!FF111-'MIN and MAX'!B$34)/('MIN and MAX'!F$34-'MIN and MAX'!B$34)</f>
        <v>2.5475708335506473E-2</v>
      </c>
      <c r="C122">
        <f>('CON Score and Page Rank'!FG111-'MIN and MAX'!C$34)/('MIN and MAX'!G$34-'MIN and MAX'!C$34)</f>
        <v>4.1673070114060594E-2</v>
      </c>
      <c r="D122">
        <f>('CON Score and Page Rank'!FH111-'MIN and MAX'!D$34)/('MIN and MAX'!H$34-'MIN and MAX'!D$34)</f>
        <v>0.9893955461293743</v>
      </c>
      <c r="E122">
        <f t="shared" si="5"/>
        <v>1.6197361778554121E-2</v>
      </c>
      <c r="F122">
        <f t="shared" si="6"/>
        <v>0.64153144629910985</v>
      </c>
      <c r="G122">
        <f t="shared" si="7"/>
        <v>0.96391983779386781</v>
      </c>
      <c r="H122" s="3">
        <f>IFERROR(VLOOKUP(A122,'GDP Data'!A$2:Q$144,3,FALSE),"Not Found")</f>
        <v>103311640571.81799</v>
      </c>
      <c r="I122">
        <f t="shared" si="8"/>
        <v>9.7630245879779531E-3</v>
      </c>
      <c r="J122">
        <f t="shared" si="9"/>
        <v>-0.6317684217111319</v>
      </c>
    </row>
    <row r="123" spans="1:10" x14ac:dyDescent="0.25">
      <c r="A123" t="s">
        <v>59</v>
      </c>
      <c r="B123">
        <f>('CON Score and Page Rank'!FF45-'MIN and MAX'!B$34)/('MIN and MAX'!F$34-'MIN and MAX'!B$34)</f>
        <v>1.3135305288185494E-2</v>
      </c>
      <c r="C123">
        <f>('CON Score and Page Rank'!FG45-'MIN and MAX'!C$34)/('MIN and MAX'!G$34-'MIN and MAX'!C$34)</f>
        <v>2.9235593800071638E-2</v>
      </c>
      <c r="D123">
        <f>('CON Score and Page Rank'!FH45-'MIN and MAX'!D$34)/('MIN and MAX'!H$34-'MIN and MAX'!D$34)</f>
        <v>0.85365853658536583</v>
      </c>
      <c r="E123">
        <f t="shared" si="5"/>
        <v>1.6100288511886142E-2</v>
      </c>
      <c r="F123">
        <f t="shared" si="6"/>
        <v>0.64144236792201759</v>
      </c>
      <c r="G123">
        <f t="shared" si="7"/>
        <v>0.84052323129718032</v>
      </c>
      <c r="H123" s="3">
        <f>IFERROR(VLOOKUP(A123,'GDP Data'!A$2:Q$144,3,FALSE),"Not Found")</f>
        <v>12502013400</v>
      </c>
      <c r="I123">
        <f t="shared" si="8"/>
        <v>1.1814492882685427E-3</v>
      </c>
      <c r="J123">
        <f t="shared" si="9"/>
        <v>-0.64026091863374901</v>
      </c>
    </row>
    <row r="124" spans="1:10" x14ac:dyDescent="0.25">
      <c r="A124" t="s">
        <v>214</v>
      </c>
      <c r="B124">
        <f>('CON Score and Page Rank'!FF200-'MIN and MAX'!B$34)/('MIN and MAX'!F$34-'MIN and MAX'!B$34)</f>
        <v>2.9649293921200535E-4</v>
      </c>
      <c r="C124">
        <f>('CON Score and Page Rank'!FG200-'MIN and MAX'!C$34)/('MIN and MAX'!G$34-'MIN and MAX'!C$34)</f>
        <v>1.6354606261608593E-2</v>
      </c>
      <c r="D124">
        <f>('CON Score and Page Rank'!FH200-'MIN and MAX'!D$34)/('MIN and MAX'!H$34-'MIN and MAX'!D$34)</f>
        <v>0.59597030752916225</v>
      </c>
      <c r="E124">
        <f t="shared" si="5"/>
        <v>1.6058113322396587E-2</v>
      </c>
      <c r="F124">
        <f t="shared" si="6"/>
        <v>0.64140366625303868</v>
      </c>
      <c r="G124">
        <f t="shared" si="7"/>
        <v>0.59567381458995028</v>
      </c>
      <c r="H124" s="3">
        <f>IFERROR(VLOOKUP(A124,'GDP Data'!A$2:Q$144,3,FALSE),"Not Found")</f>
        <v>7651174661.4287205</v>
      </c>
      <c r="I124">
        <f t="shared" si="8"/>
        <v>7.2304152690823938E-4</v>
      </c>
      <c r="J124">
        <f t="shared" si="9"/>
        <v>-0.64068062472613041</v>
      </c>
    </row>
    <row r="125" spans="1:10" x14ac:dyDescent="0.25">
      <c r="A125" t="s">
        <v>154</v>
      </c>
      <c r="B125">
        <f>('CON Score and Page Rank'!FF140-'MIN and MAX'!B$34)/('MIN and MAX'!F$34-'MIN and MAX'!B$34)</f>
        <v>1.0037666290197801E-4</v>
      </c>
      <c r="C125">
        <f>('CON Score and Page Rank'!FG140-'MIN and MAX'!C$34)/('MIN and MAX'!G$34-'MIN and MAX'!C$34)</f>
        <v>1.6118736176836318E-2</v>
      </c>
      <c r="D125">
        <f>('CON Score and Page Rank'!FH140-'MIN and MAX'!D$34)/('MIN and MAX'!H$34-'MIN and MAX'!D$34)</f>
        <v>0.35365853658536583</v>
      </c>
      <c r="E125">
        <f t="shared" si="5"/>
        <v>1.6018359513934339E-2</v>
      </c>
      <c r="F125">
        <f t="shared" si="6"/>
        <v>0.64136718654175873</v>
      </c>
      <c r="G125">
        <f t="shared" si="7"/>
        <v>0.35355815992246387</v>
      </c>
      <c r="H125" s="3">
        <f>IFERROR(VLOOKUP(A125,'GDP Data'!A$2:Q$144,3,FALSE),"Not Found")</f>
        <v>6007055042.1768703</v>
      </c>
      <c r="I125">
        <f t="shared" si="8"/>
        <v>5.6767103642440695E-4</v>
      </c>
      <c r="J125">
        <f t="shared" si="9"/>
        <v>-0.64079951550533432</v>
      </c>
    </row>
    <row r="126" spans="1:10" x14ac:dyDescent="0.25">
      <c r="A126" t="s">
        <v>188</v>
      </c>
      <c r="B126">
        <f>('CON Score and Page Rank'!FF174-'MIN and MAX'!B$34)/('MIN and MAX'!F$34-'MIN and MAX'!B$34)</f>
        <v>6.3810268946340988E-5</v>
      </c>
      <c r="C126">
        <f>('CON Score and Page Rank'!FG174-'MIN and MAX'!C$34)/('MIN and MAX'!G$34-'MIN and MAX'!C$34)</f>
        <v>1.5830228435875334E-2</v>
      </c>
      <c r="D126">
        <f>('CON Score and Page Rank'!FH174-'MIN and MAX'!D$34)/('MIN and MAX'!H$34-'MIN and MAX'!D$34)</f>
        <v>0.61505832449628839</v>
      </c>
      <c r="E126">
        <f t="shared" si="5"/>
        <v>1.5766418166928992E-2</v>
      </c>
      <c r="F126">
        <f t="shared" si="6"/>
        <v>0.64113599491625761</v>
      </c>
      <c r="G126">
        <f t="shared" si="7"/>
        <v>0.61499451422734208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83</v>
      </c>
      <c r="B127">
        <f>('CON Score and Page Rank'!FF70-'MIN and MAX'!B$34)/('MIN and MAX'!F$34-'MIN and MAX'!B$34)</f>
        <v>1.6967817328919306E-5</v>
      </c>
      <c r="C127">
        <f>('CON Score and Page Rank'!FG70-'MIN and MAX'!C$34)/('MIN and MAX'!G$34-'MIN and MAX'!C$34)</f>
        <v>1.548935423476361E-2</v>
      </c>
      <c r="D127">
        <f>('CON Score and Page Rank'!FH70-'MIN and MAX'!D$34)/('MIN and MAX'!H$34-'MIN and MAX'!D$34)</f>
        <v>0.46712619300106045</v>
      </c>
      <c r="E127">
        <f t="shared" si="5"/>
        <v>1.547238641743469E-2</v>
      </c>
      <c r="F127">
        <f t="shared" si="6"/>
        <v>0.64086617942577728</v>
      </c>
      <c r="G127">
        <f t="shared" si="7"/>
        <v>0.46710922518373155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85</v>
      </c>
      <c r="B128">
        <f>('CON Score and Page Rank'!FF72-'MIN and MAX'!B$34)/('MIN and MAX'!F$34-'MIN and MAX'!B$34)</f>
        <v>1.6814719258761892E-4</v>
      </c>
      <c r="C128">
        <f>('CON Score and Page Rank'!FG72-'MIN and MAX'!C$34)/('MIN and MAX'!G$34-'MIN and MAX'!C$34)</f>
        <v>1.5572259077111298E-2</v>
      </c>
      <c r="D128">
        <f>('CON Score and Page Rank'!FH72-'MIN and MAX'!D$34)/('MIN and MAX'!H$34-'MIN and MAX'!D$34)</f>
        <v>0.46712619300106045</v>
      </c>
      <c r="E128">
        <f t="shared" si="5"/>
        <v>1.540411188452368E-2</v>
      </c>
      <c r="F128">
        <f t="shared" si="6"/>
        <v>0.64080352793791462</v>
      </c>
      <c r="G128">
        <f t="shared" si="7"/>
        <v>0.46695804580847283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205</v>
      </c>
      <c r="B129">
        <f>('CON Score and Page Rank'!FF191-'MIN and MAX'!B$34)/('MIN and MAX'!F$34-'MIN and MAX'!B$34)</f>
        <v>1.2405141274795788E-4</v>
      </c>
      <c r="C129">
        <f>('CON Score and Page Rank'!FG191-'MIN and MAX'!C$34)/('MIN and MAX'!G$34-'MIN and MAX'!C$34)</f>
        <v>1.5444600482292899E-2</v>
      </c>
      <c r="D129">
        <f>('CON Score and Page Rank'!FH191-'MIN and MAX'!D$34)/('MIN and MAX'!H$34-'MIN and MAX'!D$34)</f>
        <v>0.41622481442205728</v>
      </c>
      <c r="E129">
        <f t="shared" si="5"/>
        <v>1.5320549069544942E-2</v>
      </c>
      <c r="F129">
        <f t="shared" si="6"/>
        <v>0.64072684730071072</v>
      </c>
      <c r="G129">
        <f t="shared" si="7"/>
        <v>0.41610076300930932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151</v>
      </c>
      <c r="B130">
        <f>('CON Score and Page Rank'!FF137-'MIN and MAX'!B$34)/('MIN and MAX'!F$34-'MIN and MAX'!B$34)</f>
        <v>2.860103587034541E-5</v>
      </c>
      <c r="C130">
        <f>('CON Score and Page Rank'!FG137-'MIN and MAX'!C$34)/('MIN and MAX'!G$34-'MIN and MAX'!C$34)</f>
        <v>1.5182612297202405E-2</v>
      </c>
      <c r="D130">
        <f>('CON Score and Page Rank'!FH137-'MIN and MAX'!D$34)/('MIN and MAX'!H$34-'MIN and MAX'!D$34)</f>
        <v>0.42470837751855778</v>
      </c>
      <c r="E130">
        <f t="shared" si="5"/>
        <v>1.5154011261332059E-2</v>
      </c>
      <c r="F130">
        <f t="shared" si="6"/>
        <v>0.64057402543544018</v>
      </c>
      <c r="G130">
        <f t="shared" si="7"/>
        <v>0.42467977648268745</v>
      </c>
      <c r="H130" s="3">
        <f>IFERROR(VLOOKUP(A130,'GDP Data'!A$2:Q$144,3,FALSE),"Not Found")</f>
        <v>1267997934.3125</v>
      </c>
      <c r="I130">
        <f t="shared" si="8"/>
        <v>1.1982671983214203E-4</v>
      </c>
      <c r="J130">
        <f t="shared" si="9"/>
        <v>-0.64045419871560805</v>
      </c>
    </row>
    <row r="131" spans="1:10" x14ac:dyDescent="0.25">
      <c r="A131" t="s">
        <v>66</v>
      </c>
      <c r="B131">
        <f>('CON Score and Page Rank'!FF53-'MIN and MAX'!B$34)/('MIN and MAX'!F$34-'MIN and MAX'!B$34)</f>
        <v>7.2500614587759173E-4</v>
      </c>
      <c r="C131">
        <f>('CON Score and Page Rank'!FG53-'MIN and MAX'!C$34)/('MIN and MAX'!G$34-'MIN and MAX'!C$34)</f>
        <v>1.5832348889935999E-2</v>
      </c>
      <c r="D131">
        <f>('CON Score and Page Rank'!FH53-'MIN and MAX'!D$34)/('MIN and MAX'!H$34-'MIN and MAX'!D$34)</f>
        <v>0.37168610816542946</v>
      </c>
      <c r="E131">
        <f t="shared" ref="E131:E194" si="10">C131-B131</f>
        <v>1.5107342744058408E-2</v>
      </c>
      <c r="F131">
        <f t="shared" ref="F131:F194" si="11">(E131-MIN(E$3:E$220))/(MAX(E$3:E$220)-MIN(E$3:E$220))</f>
        <v>0.64053120050616019</v>
      </c>
      <c r="G131">
        <f t="shared" ref="G131:G194" si="12">D131-B131</f>
        <v>0.37096110201955185</v>
      </c>
      <c r="H131" s="3">
        <f>IFERROR(VLOOKUP(A131,'GDP Data'!A$2:Q$144,3,FALSE),"Not Found")</f>
        <v>5489608299.6644497</v>
      </c>
      <c r="I131">
        <f t="shared" ref="I131:I194" si="13">IFERROR((H131-MIN(H$3:H$220))/(MAX(H$3:H$220)-MIN(H$3:H$220)),"No Value")</f>
        <v>5.1877194584607053E-4</v>
      </c>
      <c r="J131">
        <f t="shared" ref="J131:J194" si="14">IFERROR(I131-F131,"No Value")</f>
        <v>-0.64001242856031415</v>
      </c>
    </row>
    <row r="132" spans="1:10" x14ac:dyDescent="0.25">
      <c r="A132" t="s">
        <v>129</v>
      </c>
      <c r="B132">
        <f>('CON Score and Page Rank'!FF116-'MIN and MAX'!B$34)/('MIN and MAX'!F$34-'MIN and MAX'!B$34)</f>
        <v>4.5146057044470294E-5</v>
      </c>
      <c r="C132">
        <f>('CON Score and Page Rank'!FG116-'MIN and MAX'!C$34)/('MIN and MAX'!G$34-'MIN and MAX'!C$34)</f>
        <v>1.4788696848947824E-2</v>
      </c>
      <c r="D132">
        <f>('CON Score and Page Rank'!FH116-'MIN and MAX'!D$34)/('MIN and MAX'!H$34-'MIN and MAX'!D$34)</f>
        <v>0.49416755037115589</v>
      </c>
      <c r="E132">
        <f t="shared" si="10"/>
        <v>1.4743550791903353E-2</v>
      </c>
      <c r="F132">
        <f t="shared" si="11"/>
        <v>0.64019737021683831</v>
      </c>
      <c r="G132">
        <f t="shared" si="12"/>
        <v>0.49412240431411142</v>
      </c>
      <c r="H132" s="3">
        <f>IFERROR(VLOOKUP(A132,'GDP Data'!A$2:Q$144,3,FALSE),"Not Found")</f>
        <v>2118467913.3787301</v>
      </c>
      <c r="I132">
        <f t="shared" si="13"/>
        <v>2.0019674658811718E-4</v>
      </c>
      <c r="J132">
        <f t="shared" si="14"/>
        <v>-0.6399971734702502</v>
      </c>
    </row>
    <row r="133" spans="1:10" x14ac:dyDescent="0.25">
      <c r="A133" t="s">
        <v>61</v>
      </c>
      <c r="B133">
        <f>('CON Score and Page Rank'!FF48-'MIN and MAX'!B$34)/('MIN and MAX'!F$34-'MIN and MAX'!B$34)</f>
        <v>1.2959257293433503E-5</v>
      </c>
      <c r="C133">
        <f>('CON Score and Page Rank'!FG48-'MIN and MAX'!C$34)/('MIN and MAX'!G$34-'MIN and MAX'!C$34)</f>
        <v>1.4714565305198565E-2</v>
      </c>
      <c r="D133">
        <f>('CON Score and Page Rank'!FH48-'MIN and MAX'!D$34)/('MIN and MAX'!H$34-'MIN and MAX'!D$34)</f>
        <v>0.3022269353128314</v>
      </c>
      <c r="E133">
        <f t="shared" si="10"/>
        <v>1.4701606047905132E-2</v>
      </c>
      <c r="F133">
        <f t="shared" si="11"/>
        <v>0.64015888001401355</v>
      </c>
      <c r="G133">
        <f t="shared" si="12"/>
        <v>0.30221397605553796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164</v>
      </c>
      <c r="B134">
        <f>('CON Score and Page Rank'!FF150-'MIN and MAX'!B$34)/('MIN and MAX'!F$34-'MIN and MAX'!B$34)</f>
        <v>2.67631736799195E-2</v>
      </c>
      <c r="C134">
        <f>('CON Score and Page Rank'!FG150-'MIN and MAX'!C$34)/('MIN and MAX'!G$34-'MIN and MAX'!C$34)</f>
        <v>4.1351041902185921E-2</v>
      </c>
      <c r="D134">
        <f>('CON Score and Page Rank'!FH150-'MIN and MAX'!D$34)/('MIN and MAX'!H$34-'MIN and MAX'!D$34)</f>
        <v>0.93584305408271473</v>
      </c>
      <c r="E134">
        <f t="shared" si="10"/>
        <v>1.4587868222266421E-2</v>
      </c>
      <c r="F134">
        <f t="shared" si="11"/>
        <v>0.64005450955992604</v>
      </c>
      <c r="G134">
        <f t="shared" si="12"/>
        <v>0.90907988040279519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48</v>
      </c>
      <c r="B135">
        <f>('CON Score and Page Rank'!FF34-'MIN and MAX'!B$34)/('MIN and MAX'!F$34-'MIN and MAX'!B$34)</f>
        <v>2.0948286750220368E-2</v>
      </c>
      <c r="C135">
        <f>('CON Score and Page Rank'!FG34-'MIN and MAX'!C$34)/('MIN and MAX'!G$34-'MIN and MAX'!C$34)</f>
        <v>3.4906387302403336E-2</v>
      </c>
      <c r="D135">
        <f>('CON Score and Page Rank'!FH34-'MIN and MAX'!D$34)/('MIN and MAX'!H$34-'MIN and MAX'!D$34)</f>
        <v>0.90721102863202541</v>
      </c>
      <c r="E135">
        <f t="shared" si="10"/>
        <v>1.3958100552182967E-2</v>
      </c>
      <c r="F135">
        <f t="shared" si="11"/>
        <v>0.63947660913561999</v>
      </c>
      <c r="G135">
        <f t="shared" si="12"/>
        <v>0.88626274188180498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201</v>
      </c>
      <c r="B136">
        <f>('CON Score and Page Rank'!FF187-'MIN and MAX'!B$34)/('MIN and MAX'!F$34-'MIN and MAX'!B$34)</f>
        <v>1.9729263198601129E-2</v>
      </c>
      <c r="C136">
        <f>('CON Score and Page Rank'!FG187-'MIN and MAX'!C$34)/('MIN and MAX'!G$34-'MIN and MAX'!C$34)</f>
        <v>3.3463079852923856E-2</v>
      </c>
      <c r="D136">
        <f>('CON Score and Page Rank'!FH187-'MIN and MAX'!D$34)/('MIN and MAX'!H$34-'MIN and MAX'!D$34)</f>
        <v>0.88229056203605516</v>
      </c>
      <c r="E136">
        <f t="shared" si="10"/>
        <v>1.3733816654322727E-2</v>
      </c>
      <c r="F136">
        <f t="shared" si="11"/>
        <v>0.63927079711017687</v>
      </c>
      <c r="G136">
        <f t="shared" si="12"/>
        <v>0.86256129883745403</v>
      </c>
      <c r="H136" s="3">
        <f>IFERROR(VLOOKUP(A136,'GDP Data'!A$2:Q$144,3,FALSE),"Not Found")</f>
        <v>71517080040.633804</v>
      </c>
      <c r="I136">
        <f t="shared" si="13"/>
        <v>6.7584156735147321E-3</v>
      </c>
      <c r="J136">
        <f t="shared" si="14"/>
        <v>-0.63251238143666211</v>
      </c>
    </row>
    <row r="137" spans="1:10" x14ac:dyDescent="0.25">
      <c r="A137" t="s">
        <v>135</v>
      </c>
      <c r="B137">
        <f>('CON Score and Page Rank'!FF122-'MIN and MAX'!B$34)/('MIN and MAX'!F$34-'MIN and MAX'!B$34)</f>
        <v>1.3448199814498879E-5</v>
      </c>
      <c r="C137">
        <f>('CON Score and Page Rank'!FG122-'MIN and MAX'!C$34)/('MIN and MAX'!G$34-'MIN and MAX'!C$34)</f>
        <v>1.353706307165896E-2</v>
      </c>
      <c r="D137">
        <f>('CON Score and Page Rank'!FH122-'MIN and MAX'!D$34)/('MIN and MAX'!H$34-'MIN and MAX'!D$34)</f>
        <v>0.32078472958642629</v>
      </c>
      <c r="E137">
        <f t="shared" si="10"/>
        <v>1.3523614871844461E-2</v>
      </c>
      <c r="F137">
        <f t="shared" si="11"/>
        <v>0.63907790740647408</v>
      </c>
      <c r="G137">
        <f t="shared" si="12"/>
        <v>0.32077128138661176</v>
      </c>
      <c r="H137" s="3">
        <f>IFERROR(VLOOKUP(A137,'GDP Data'!A$2:Q$144,3,FALSE),"Not Found")</f>
        <v>3984000517.0234499</v>
      </c>
      <c r="I137">
        <f t="shared" si="13"/>
        <v>3.7649092387781799E-4</v>
      </c>
      <c r="J137">
        <f t="shared" si="14"/>
        <v>-0.63870141648259626</v>
      </c>
    </row>
    <row r="138" spans="1:10" x14ac:dyDescent="0.25">
      <c r="A138" t="s">
        <v>62</v>
      </c>
      <c r="B138">
        <f>('CON Score and Page Rank'!FF49-'MIN and MAX'!B$34)/('MIN and MAX'!F$34-'MIN and MAX'!B$34)</f>
        <v>2.5398550819296827E-2</v>
      </c>
      <c r="C138">
        <f>('CON Score and Page Rank'!FG49-'MIN and MAX'!C$34)/('MIN and MAX'!G$34-'MIN and MAX'!C$34)</f>
        <v>3.8785851964072283E-2</v>
      </c>
      <c r="D138">
        <f>('CON Score and Page Rank'!FH49-'MIN and MAX'!D$34)/('MIN and MAX'!H$34-'MIN and MAX'!D$34)</f>
        <v>0.87857900318133619</v>
      </c>
      <c r="E138">
        <f t="shared" si="10"/>
        <v>1.3387301144775456E-2</v>
      </c>
      <c r="F138">
        <f t="shared" si="11"/>
        <v>0.63895282038715862</v>
      </c>
      <c r="G138">
        <f t="shared" si="12"/>
        <v>0.85318045236203932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220</v>
      </c>
      <c r="B139">
        <f>('CON Score and Page Rank'!FF206-'MIN and MAX'!B$34)/('MIN and MAX'!F$34-'MIN and MAX'!B$34)</f>
        <v>2.9782031972294204E-4</v>
      </c>
      <c r="C139">
        <f>('CON Score and Page Rank'!FG206-'MIN and MAX'!C$34)/('MIN and MAX'!G$34-'MIN and MAX'!C$34)</f>
        <v>1.3662454937388342E-2</v>
      </c>
      <c r="D139">
        <f>('CON Score and Page Rank'!FH206-'MIN and MAX'!D$34)/('MIN and MAX'!H$34-'MIN and MAX'!D$34)</f>
        <v>0.36956521739130432</v>
      </c>
      <c r="E139">
        <f t="shared" si="10"/>
        <v>1.33646346176654E-2</v>
      </c>
      <c r="F139">
        <f t="shared" si="11"/>
        <v>0.63893202066012167</v>
      </c>
      <c r="G139">
        <f t="shared" si="12"/>
        <v>0.3692673970715814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222</v>
      </c>
      <c r="B140">
        <f>('CON Score and Page Rank'!FF208-'MIN and MAX'!B$34)/('MIN and MAX'!F$34-'MIN and MAX'!B$34)</f>
        <v>8.4241340564857398E-6</v>
      </c>
      <c r="C140">
        <f>('CON Score and Page Rank'!FG208-'MIN and MAX'!C$34)/('MIN and MAX'!G$34-'MIN and MAX'!C$34)</f>
        <v>1.33531708038964E-2</v>
      </c>
      <c r="D140">
        <f>('CON Score and Page Rank'!FH208-'MIN and MAX'!D$34)/('MIN and MAX'!H$34-'MIN and MAX'!D$34)</f>
        <v>0.4310710498409332</v>
      </c>
      <c r="E140">
        <f t="shared" si="10"/>
        <v>1.3344746669839914E-2</v>
      </c>
      <c r="F140">
        <f t="shared" si="11"/>
        <v>0.63891377067043031</v>
      </c>
      <c r="G140">
        <f t="shared" si="12"/>
        <v>0.4310626257068767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155</v>
      </c>
      <c r="B141">
        <f>('CON Score and Page Rank'!FF141-'MIN and MAX'!B$34)/('MIN and MAX'!F$34-'MIN and MAX'!B$34)</f>
        <v>1.0885715820515092E-3</v>
      </c>
      <c r="C141">
        <f>('CON Score and Page Rank'!FG141-'MIN and MAX'!C$34)/('MIN and MAX'!G$34-'MIN and MAX'!C$34)</f>
        <v>1.442824848656008E-2</v>
      </c>
      <c r="D141">
        <f>('CON Score and Page Rank'!FH141-'MIN and MAX'!D$34)/('MIN and MAX'!H$34-'MIN and MAX'!D$34)</f>
        <v>0.40084835630965004</v>
      </c>
      <c r="E141">
        <f t="shared" si="10"/>
        <v>1.333967690450857E-2</v>
      </c>
      <c r="F141">
        <f t="shared" si="11"/>
        <v>0.63890911844759435</v>
      </c>
      <c r="G141">
        <f t="shared" si="12"/>
        <v>0.39975978472759854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278</v>
      </c>
      <c r="B142">
        <f>('CON Score and Page Rank'!FF175-'MIN and MAX'!B$34)/('MIN and MAX'!F$34-'MIN and MAX'!B$34)</f>
        <v>1.5777004614959207E-4</v>
      </c>
      <c r="C142">
        <f>('CON Score and Page Rank'!FG175-'MIN and MAX'!C$34)/('MIN and MAX'!G$34-'MIN and MAX'!C$34)</f>
        <v>1.3290142282189868E-2</v>
      </c>
      <c r="D142">
        <f>('CON Score and Page Rank'!FH175-'MIN and MAX'!D$34)/('MIN and MAX'!H$34-'MIN and MAX'!D$34)</f>
        <v>0.36956521739130432</v>
      </c>
      <c r="E142">
        <f t="shared" si="10"/>
        <v>1.3132372236040276E-2</v>
      </c>
      <c r="F142">
        <f t="shared" si="11"/>
        <v>0.63871888725352155</v>
      </c>
      <c r="G142">
        <f t="shared" si="12"/>
        <v>0.36940744734515474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168</v>
      </c>
      <c r="B143">
        <f>('CON Score and Page Rank'!FF155-'MIN and MAX'!B$34)/('MIN and MAX'!F$34-'MIN and MAX'!B$34)</f>
        <v>8.9931424157423286E-5</v>
      </c>
      <c r="C143">
        <f>('CON Score and Page Rank'!FG155-'MIN and MAX'!C$34)/('MIN and MAX'!G$34-'MIN and MAX'!C$34)</f>
        <v>1.2626420942584879E-2</v>
      </c>
      <c r="D143">
        <f>('CON Score and Page Rank'!FH155-'MIN and MAX'!D$34)/('MIN and MAX'!H$34-'MIN and MAX'!D$34)</f>
        <v>0.32343584305408274</v>
      </c>
      <c r="E143">
        <f t="shared" si="10"/>
        <v>1.2536489518427455E-2</v>
      </c>
      <c r="F143">
        <f t="shared" si="11"/>
        <v>0.63817208103957379</v>
      </c>
      <c r="G143">
        <f t="shared" si="12"/>
        <v>0.32334591162992532</v>
      </c>
      <c r="H143" s="3">
        <f>IFERROR(VLOOKUP(A143,'GDP Data'!A$2:Q$144,3,FALSE),"Not Found")</f>
        <v>3534803921.5686302</v>
      </c>
      <c r="I143">
        <f t="shared" si="13"/>
        <v>3.3404152144854616E-4</v>
      </c>
      <c r="J143">
        <f t="shared" si="14"/>
        <v>-0.63783803951812523</v>
      </c>
    </row>
    <row r="144" spans="1:10" x14ac:dyDescent="0.25">
      <c r="A144" t="s">
        <v>137</v>
      </c>
      <c r="B144">
        <f>('CON Score and Page Rank'!FF124-'MIN and MAX'!B$34)/('MIN and MAX'!F$34-'MIN and MAX'!B$34)</f>
        <v>1.7676184979209049E-5</v>
      </c>
      <c r="C144">
        <f>('CON Score and Page Rank'!FG124-'MIN and MAX'!C$34)/('MIN and MAX'!G$34-'MIN and MAX'!C$34)</f>
        <v>1.2305576811049223E-2</v>
      </c>
      <c r="D144">
        <f>('CON Score and Page Rank'!FH124-'MIN and MAX'!D$34)/('MIN and MAX'!H$34-'MIN and MAX'!D$34)</f>
        <v>0.39501590668080594</v>
      </c>
      <c r="E144">
        <f t="shared" si="10"/>
        <v>1.2287900626070014E-2</v>
      </c>
      <c r="F144">
        <f t="shared" si="11"/>
        <v>0.63794396576278911</v>
      </c>
      <c r="G144">
        <f t="shared" si="12"/>
        <v>0.39499823049582672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115</v>
      </c>
      <c r="B145">
        <f>('CON Score and Page Rank'!FF102-'MIN and MAX'!B$34)/('MIN and MAX'!F$34-'MIN and MAX'!B$34)</f>
        <v>3.3388461781495037E-2</v>
      </c>
      <c r="C145">
        <f>('CON Score and Page Rank'!FG102-'MIN and MAX'!C$34)/('MIN and MAX'!G$34-'MIN and MAX'!C$34)</f>
        <v>4.5598745939979105E-2</v>
      </c>
      <c r="D145">
        <f>('CON Score and Page Rank'!FH102-'MIN and MAX'!D$34)/('MIN and MAX'!H$34-'MIN and MAX'!D$34)</f>
        <v>0.96076352067868509</v>
      </c>
      <c r="E145">
        <f t="shared" si="10"/>
        <v>1.2210284158484068E-2</v>
      </c>
      <c r="F145">
        <f t="shared" si="11"/>
        <v>0.63787274173576791</v>
      </c>
      <c r="G145">
        <f t="shared" si="12"/>
        <v>0.92737505889719007</v>
      </c>
      <c r="H145" s="3">
        <f>IFERROR(VLOOKUP(A145,'GDP Data'!A$2:Q$144,3,FALSE),"Not Found")</f>
        <v>135429607036.658</v>
      </c>
      <c r="I145">
        <f t="shared" si="13"/>
        <v>1.2798195596554712E-2</v>
      </c>
      <c r="J145">
        <f t="shared" si="14"/>
        <v>-0.62507454613921321</v>
      </c>
    </row>
    <row r="146" spans="1:10" x14ac:dyDescent="0.25">
      <c r="A146" t="s">
        <v>183</v>
      </c>
      <c r="B146">
        <f>('CON Score and Page Rank'!FF169-'MIN and MAX'!B$34)/('MIN and MAX'!F$34-'MIN and MAX'!B$34)</f>
        <v>2.5310342880971351E-2</v>
      </c>
      <c r="C146">
        <f>('CON Score and Page Rank'!FG169-'MIN and MAX'!C$34)/('MIN and MAX'!G$34-'MIN and MAX'!C$34)</f>
        <v>3.7019254280210724E-2</v>
      </c>
      <c r="D146">
        <f>('CON Score and Page Rank'!FH169-'MIN and MAX'!D$34)/('MIN and MAX'!H$34-'MIN and MAX'!D$34)</f>
        <v>0.83563096500530221</v>
      </c>
      <c r="E146">
        <f t="shared" si="10"/>
        <v>1.1708911399239373E-2</v>
      </c>
      <c r="F146">
        <f t="shared" si="11"/>
        <v>0.6374126617029765</v>
      </c>
      <c r="G146">
        <f t="shared" si="12"/>
        <v>0.81032062212433087</v>
      </c>
      <c r="H146" s="3">
        <f>IFERROR(VLOOKUP(A146,'GDP Data'!A$2:Q$144,3,FALSE),"Not Found")</f>
        <v>53749989092.019699</v>
      </c>
      <c r="I146">
        <f t="shared" si="13"/>
        <v>5.0794127574050277E-3</v>
      </c>
      <c r="J146">
        <f t="shared" si="14"/>
        <v>-0.63233324894557152</v>
      </c>
    </row>
    <row r="147" spans="1:10" x14ac:dyDescent="0.25">
      <c r="A147" t="s">
        <v>93</v>
      </c>
      <c r="B147">
        <f>('CON Score and Page Rank'!FF80-'MIN and MAX'!B$34)/('MIN and MAX'!F$34-'MIN and MAX'!B$34)</f>
        <v>3.5929036690935391E-6</v>
      </c>
      <c r="C147">
        <f>('CON Score and Page Rank'!FG80-'MIN and MAX'!C$34)/('MIN and MAX'!G$34-'MIN and MAX'!C$34)</f>
        <v>1.130325440562715E-2</v>
      </c>
      <c r="D147">
        <f>('CON Score and Page Rank'!FH80-'MIN and MAX'!D$34)/('MIN and MAX'!H$34-'MIN and MAX'!D$34)</f>
        <v>0.28738069989395548</v>
      </c>
      <c r="E147">
        <f t="shared" si="10"/>
        <v>1.1299661501958057E-2</v>
      </c>
      <c r="F147">
        <f t="shared" si="11"/>
        <v>0.63703711735460644</v>
      </c>
      <c r="G147">
        <f t="shared" si="12"/>
        <v>0.2873771069902864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118</v>
      </c>
      <c r="B148">
        <f>('CON Score and Page Rank'!FF105-'MIN and MAX'!B$34)/('MIN and MAX'!F$34-'MIN and MAX'!B$34)</f>
        <v>1.0514313120931579E-5</v>
      </c>
      <c r="C148">
        <f>('CON Score and Page Rank'!FG105-'MIN and MAX'!C$34)/('MIN and MAX'!G$34-'MIN and MAX'!C$34)</f>
        <v>1.1297309446810542E-2</v>
      </c>
      <c r="D148">
        <f>('CON Score and Page Rank'!FH105-'MIN and MAX'!D$34)/('MIN and MAX'!H$34-'MIN and MAX'!D$34)</f>
        <v>0.26776246023329797</v>
      </c>
      <c r="E148">
        <f t="shared" si="10"/>
        <v>1.128679513368961E-2</v>
      </c>
      <c r="F148">
        <f t="shared" si="11"/>
        <v>0.63702531065185741</v>
      </c>
      <c r="G148">
        <f t="shared" si="12"/>
        <v>0.26775194592017704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194</v>
      </c>
      <c r="B149">
        <f>('CON Score and Page Rank'!FF181-'MIN and MAX'!B$34)/('MIN and MAX'!F$34-'MIN and MAX'!B$34)</f>
        <v>2.6530412163331421E-2</v>
      </c>
      <c r="C149">
        <f>('CON Score and Page Rank'!FG181-'MIN and MAX'!C$34)/('MIN and MAX'!G$34-'MIN and MAX'!C$34)</f>
        <v>3.7181204226019247E-2</v>
      </c>
      <c r="D149">
        <f>('CON Score and Page Rank'!FH181-'MIN and MAX'!D$34)/('MIN and MAX'!H$34-'MIN and MAX'!D$34)</f>
        <v>0.84305408271474014</v>
      </c>
      <c r="E149">
        <f t="shared" si="10"/>
        <v>1.0650792062687826E-2</v>
      </c>
      <c r="F149">
        <f t="shared" si="11"/>
        <v>0.63644168837009885</v>
      </c>
      <c r="G149">
        <f t="shared" si="12"/>
        <v>0.81652367055140873</v>
      </c>
      <c r="H149" s="3">
        <f>IFERROR(VLOOKUP(A149,'GDP Data'!A$2:Q$144,3,FALSE),"Not Found")</f>
        <v>201751148417.10199</v>
      </c>
      <c r="I149">
        <f t="shared" si="13"/>
        <v>1.9065629117366509E-2</v>
      </c>
      <c r="J149">
        <f t="shared" si="14"/>
        <v>-0.61737605925273231</v>
      </c>
    </row>
    <row r="150" spans="1:10" x14ac:dyDescent="0.25">
      <c r="A150" t="s">
        <v>165</v>
      </c>
      <c r="B150">
        <f>('CON Score and Page Rank'!FF151-'MIN and MAX'!B$34)/('MIN and MAX'!F$34-'MIN and MAX'!B$34)</f>
        <v>1.9559578250080221E-5</v>
      </c>
      <c r="C150">
        <f>('CON Score and Page Rank'!FG151-'MIN and MAX'!C$34)/('MIN and MAX'!G$34-'MIN and MAX'!C$34)</f>
        <v>9.942341437447523E-3</v>
      </c>
      <c r="D150">
        <f>('CON Score and Page Rank'!FH151-'MIN and MAX'!D$34)/('MIN and MAX'!H$34-'MIN and MAX'!D$34)</f>
        <v>0.29374337221633084</v>
      </c>
      <c r="E150">
        <f t="shared" si="10"/>
        <v>9.9227818591974427E-3</v>
      </c>
      <c r="F150">
        <f t="shared" si="11"/>
        <v>0.63577363660199138</v>
      </c>
      <c r="G150">
        <f t="shared" si="12"/>
        <v>0.29372381263808078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144</v>
      </c>
      <c r="B151">
        <f>('CON Score and Page Rank'!FF131-'MIN and MAX'!B$34)/('MIN and MAX'!F$34-'MIN and MAX'!B$34)</f>
        <v>6.4682049966189745E-6</v>
      </c>
      <c r="C151">
        <f>('CON Score and Page Rank'!FG131-'MIN and MAX'!C$34)/('MIN and MAX'!G$34-'MIN and MAX'!C$34)</f>
        <v>9.7441494510371856E-3</v>
      </c>
      <c r="D151">
        <f>('CON Score and Page Rank'!FH131-'MIN and MAX'!D$34)/('MIN and MAX'!H$34-'MIN and MAX'!D$34)</f>
        <v>0.27041357370095442</v>
      </c>
      <c r="E151">
        <f t="shared" si="10"/>
        <v>9.7376812460405662E-3</v>
      </c>
      <c r="F151">
        <f t="shared" si="11"/>
        <v>0.63560378075202606</v>
      </c>
      <c r="G151">
        <f t="shared" si="12"/>
        <v>0.27040710549595781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77</v>
      </c>
      <c r="B152">
        <f>('CON Score and Page Rank'!FF64-'MIN and MAX'!B$34)/('MIN and MAX'!F$34-'MIN and MAX'!B$34)</f>
        <v>5.2077223988934838E-5</v>
      </c>
      <c r="C152">
        <f>('CON Score and Page Rank'!FG64-'MIN and MAX'!C$34)/('MIN and MAX'!G$34-'MIN and MAX'!C$34)</f>
        <v>9.3909176792818863E-3</v>
      </c>
      <c r="D152">
        <f>('CON Score and Page Rank'!FH64-'MIN and MAX'!D$34)/('MIN and MAX'!H$34-'MIN and MAX'!D$34)</f>
        <v>0.21580063626723223</v>
      </c>
      <c r="E152">
        <f t="shared" si="10"/>
        <v>9.3388404552929519E-3</v>
      </c>
      <c r="F152">
        <f t="shared" si="11"/>
        <v>0.63523778822310983</v>
      </c>
      <c r="G152">
        <f t="shared" si="12"/>
        <v>0.2157485590432433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212</v>
      </c>
      <c r="B153">
        <f>('CON Score and Page Rank'!FF198-'MIN and MAX'!B$34)/('MIN and MAX'!F$34-'MIN and MAX'!B$34)</f>
        <v>3.4488766896506252E-5</v>
      </c>
      <c r="C153">
        <f>('CON Score and Page Rank'!FG198-'MIN and MAX'!C$34)/('MIN and MAX'!G$34-'MIN and MAX'!C$34)</f>
        <v>9.3260569827676512E-3</v>
      </c>
      <c r="D153">
        <f>('CON Score and Page Rank'!FH198-'MIN and MAX'!D$34)/('MIN and MAX'!H$34-'MIN and MAX'!D$34)</f>
        <v>0.28791092258748674</v>
      </c>
      <c r="E153">
        <f t="shared" si="10"/>
        <v>9.2915682158711457E-3</v>
      </c>
      <c r="F153">
        <f t="shared" si="11"/>
        <v>0.63519440929383553</v>
      </c>
      <c r="G153">
        <f t="shared" si="12"/>
        <v>0.28787643382059025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156</v>
      </c>
      <c r="B154">
        <f>('CON Score and Page Rank'!FF142-'MIN and MAX'!B$34)/('MIN and MAX'!F$34-'MIN and MAX'!B$34)</f>
        <v>2.087444622378714E-4</v>
      </c>
      <c r="C154">
        <f>('CON Score and Page Rank'!FG142-'MIN and MAX'!C$34)/('MIN and MAX'!G$34-'MIN and MAX'!C$34)</f>
        <v>9.4772711956557336E-3</v>
      </c>
      <c r="D154">
        <f>('CON Score and Page Rank'!FH142-'MIN and MAX'!D$34)/('MIN and MAX'!H$34-'MIN and MAX'!D$34)</f>
        <v>0.21580063626723223</v>
      </c>
      <c r="E154">
        <f t="shared" si="10"/>
        <v>9.2685267334178621E-3</v>
      </c>
      <c r="F154">
        <f t="shared" si="11"/>
        <v>0.63517326549252762</v>
      </c>
      <c r="G154">
        <f t="shared" si="12"/>
        <v>0.21559189180499436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113</v>
      </c>
      <c r="B155">
        <f>('CON Score and Page Rank'!FF100-'MIN and MAX'!B$34)/('MIN and MAX'!F$34-'MIN and MAX'!B$34)</f>
        <v>1.2583779631002931E-5</v>
      </c>
      <c r="C155">
        <f>('CON Score and Page Rank'!FG100-'MIN and MAX'!C$34)/('MIN and MAX'!G$34-'MIN and MAX'!C$34)</f>
        <v>9.0221433849882703E-3</v>
      </c>
      <c r="D155">
        <f>('CON Score and Page Rank'!FH100-'MIN and MAX'!D$34)/('MIN and MAX'!H$34-'MIN and MAX'!D$34)</f>
        <v>0.18451749734888653</v>
      </c>
      <c r="E155">
        <f t="shared" si="10"/>
        <v>9.0095596053572681E-3</v>
      </c>
      <c r="F155">
        <f t="shared" si="11"/>
        <v>0.63493562672461867</v>
      </c>
      <c r="G155">
        <f t="shared" si="12"/>
        <v>0.18450491356925552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79</v>
      </c>
      <c r="B156">
        <f>('CON Score and Page Rank'!FF66-'MIN and MAX'!B$34)/('MIN and MAX'!F$34-'MIN and MAX'!B$34)</f>
        <v>1.7145162352815793E-4</v>
      </c>
      <c r="C156">
        <f>('CON Score and Page Rank'!FG66-'MIN and MAX'!C$34)/('MIN and MAX'!G$34-'MIN and MAX'!C$34)</f>
        <v>9.043137588510353E-3</v>
      </c>
      <c r="D156">
        <f>('CON Score and Page Rank'!FH66-'MIN and MAX'!D$34)/('MIN and MAX'!H$34-'MIN and MAX'!D$34)</f>
        <v>0.29533404029692473</v>
      </c>
      <c r="E156">
        <f t="shared" si="10"/>
        <v>8.8716859649821955E-3</v>
      </c>
      <c r="F156">
        <f t="shared" si="11"/>
        <v>0.63480910826541803</v>
      </c>
      <c r="G156">
        <f t="shared" si="12"/>
        <v>0.29516258867339656</v>
      </c>
      <c r="H156" s="3">
        <f>IFERROR(VLOOKUP(A156,'GDP Data'!A$2:Q$144,3,FALSE),"Not Found")</f>
        <v>1461139022.0295401</v>
      </c>
      <c r="I156">
        <f t="shared" si="13"/>
        <v>1.3807869199997775E-4</v>
      </c>
      <c r="J156">
        <f t="shared" si="14"/>
        <v>-0.63467102957341803</v>
      </c>
    </row>
    <row r="157" spans="1:10" x14ac:dyDescent="0.25">
      <c r="A157" t="s">
        <v>181</v>
      </c>
      <c r="B157">
        <f>('CON Score and Page Rank'!FF167-'MIN and MAX'!B$34)/('MIN and MAX'!F$34-'MIN and MAX'!B$34)</f>
        <v>3.21357800554894E-2</v>
      </c>
      <c r="C157">
        <f>('CON Score and Page Rank'!FG167-'MIN and MAX'!C$34)/('MIN and MAX'!G$34-'MIN and MAX'!C$34)</f>
        <v>4.0793180975071772E-2</v>
      </c>
      <c r="D157">
        <f>('CON Score and Page Rank'!FH167-'MIN and MAX'!D$34)/('MIN and MAX'!H$34-'MIN and MAX'!D$34)</f>
        <v>0.83563096500530221</v>
      </c>
      <c r="E157">
        <f t="shared" si="10"/>
        <v>8.6574009195823712E-3</v>
      </c>
      <c r="F157">
        <f t="shared" si="11"/>
        <v>0.63461247159360756</v>
      </c>
      <c r="G157">
        <f t="shared" si="12"/>
        <v>0.80349518494981276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133</v>
      </c>
      <c r="B158">
        <f>('CON Score and Page Rank'!FF120-'MIN and MAX'!B$34)/('MIN and MAX'!F$34-'MIN and MAX'!B$34)</f>
        <v>8.2017587297373749E-6</v>
      </c>
      <c r="C158">
        <f>('CON Score and Page Rank'!FG120-'MIN and MAX'!C$34)/('MIN and MAX'!G$34-'MIN and MAX'!C$34)</f>
        <v>8.593379245854512E-3</v>
      </c>
      <c r="D158">
        <f>('CON Score and Page Rank'!FH120-'MIN and MAX'!D$34)/('MIN and MAX'!H$34-'MIN and MAX'!D$34)</f>
        <v>0.19830328738069988</v>
      </c>
      <c r="E158">
        <f t="shared" si="10"/>
        <v>8.5851774871247739E-3</v>
      </c>
      <c r="F158">
        <f t="shared" si="11"/>
        <v>0.63454619643493426</v>
      </c>
      <c r="G158">
        <f t="shared" si="12"/>
        <v>0.19829508562197015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274</v>
      </c>
      <c r="B159">
        <f>('CON Score and Page Rank'!FF58-'MIN and MAX'!B$34)/('MIN and MAX'!F$34-'MIN and MAX'!B$34)</f>
        <v>8.9389067368537948E-6</v>
      </c>
      <c r="C159">
        <f>('CON Score and Page Rank'!FG58-'MIN and MAX'!C$34)/('MIN and MAX'!G$34-'MIN and MAX'!C$34)</f>
        <v>7.3225396641128588E-3</v>
      </c>
      <c r="D159">
        <f>('CON Score and Page Rank'!FH58-'MIN and MAX'!D$34)/('MIN and MAX'!H$34-'MIN and MAX'!D$34)</f>
        <v>0.20572640509013787</v>
      </c>
      <c r="E159">
        <f t="shared" si="10"/>
        <v>7.3136007573760048E-3</v>
      </c>
      <c r="F159">
        <f t="shared" si="11"/>
        <v>0.63337934591756473</v>
      </c>
      <c r="G159">
        <f t="shared" si="12"/>
        <v>0.205717466183401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209</v>
      </c>
      <c r="B160">
        <f>('CON Score and Page Rank'!FF195-'MIN and MAX'!B$34)/('MIN and MAX'!F$34-'MIN and MAX'!B$34)</f>
        <v>2.0284446850622088E-5</v>
      </c>
      <c r="C160">
        <f>('CON Score and Page Rank'!FG195-'MIN and MAX'!C$34)/('MIN and MAX'!G$34-'MIN and MAX'!C$34)</f>
        <v>6.8941460172042028E-3</v>
      </c>
      <c r="D160">
        <f>('CON Score and Page Rank'!FH195-'MIN and MAX'!D$34)/('MIN and MAX'!H$34-'MIN and MAX'!D$34)</f>
        <v>0.17921527041357371</v>
      </c>
      <c r="E160">
        <f t="shared" si="10"/>
        <v>6.8738615703535805E-3</v>
      </c>
      <c r="F160">
        <f t="shared" si="11"/>
        <v>0.63297582335704572</v>
      </c>
      <c r="G160">
        <f t="shared" si="12"/>
        <v>0.17919498596672309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108</v>
      </c>
      <c r="B161">
        <f>('CON Score and Page Rank'!FF95-'MIN and MAX'!B$34)/('MIN and MAX'!F$34-'MIN and MAX'!B$34)</f>
        <v>4.0547736614276379E-6</v>
      </c>
      <c r="C161">
        <f>('CON Score and Page Rank'!FG95-'MIN and MAX'!C$34)/('MIN and MAX'!G$34-'MIN and MAX'!C$34)</f>
        <v>6.7506491466879657E-3</v>
      </c>
      <c r="D161">
        <f>('CON Score and Page Rank'!FH95-'MIN and MAX'!D$34)/('MIN and MAX'!H$34-'MIN and MAX'!D$34)</f>
        <v>0.20784729586426298</v>
      </c>
      <c r="E161">
        <f t="shared" si="10"/>
        <v>6.7465943730265383E-3</v>
      </c>
      <c r="F161">
        <f t="shared" si="11"/>
        <v>0.63285903780130914</v>
      </c>
      <c r="G161">
        <f t="shared" si="12"/>
        <v>0.20784324109060157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140</v>
      </c>
      <c r="B162">
        <f>('CON Score and Page Rank'!FF127-'MIN and MAX'!B$34)/('MIN and MAX'!F$34-'MIN and MAX'!B$34)</f>
        <v>4.6732844948350415E-2</v>
      </c>
      <c r="C162">
        <f>('CON Score and Page Rank'!FG127-'MIN and MAX'!C$34)/('MIN and MAX'!G$34-'MIN and MAX'!C$34)</f>
        <v>5.3154770444971224E-2</v>
      </c>
      <c r="D162">
        <f>('CON Score and Page Rank'!FH127-'MIN and MAX'!D$34)/('MIN and MAX'!H$34-'MIN and MAX'!D$34)</f>
        <v>0.9893955461293743</v>
      </c>
      <c r="E162">
        <f t="shared" si="10"/>
        <v>6.4219254966208089E-3</v>
      </c>
      <c r="F162">
        <f t="shared" si="11"/>
        <v>0.63256110843728053</v>
      </c>
      <c r="G162">
        <f t="shared" si="12"/>
        <v>0.94266270118102391</v>
      </c>
      <c r="H162" s="3">
        <f>IFERROR(VLOOKUP(A162,'GDP Data'!A$2:Q$144,3,FALSE),"Not Found")</f>
        <v>485441014538.638</v>
      </c>
      <c r="I162">
        <f t="shared" si="13"/>
        <v>4.5874526188160472E-2</v>
      </c>
      <c r="J162">
        <f t="shared" si="14"/>
        <v>-0.58668658224912007</v>
      </c>
    </row>
    <row r="163" spans="1:10" x14ac:dyDescent="0.25">
      <c r="A163" t="s">
        <v>153</v>
      </c>
      <c r="B163">
        <f>('CON Score and Page Rank'!FF139-'MIN and MAX'!B$34)/('MIN and MAX'!F$34-'MIN and MAX'!B$34)</f>
        <v>8.6535785464233093E-7</v>
      </c>
      <c r="C163">
        <f>('CON Score and Page Rank'!FG139-'MIN and MAX'!C$34)/('MIN and MAX'!G$34-'MIN and MAX'!C$34)</f>
        <v>6.3885063429133778E-3</v>
      </c>
      <c r="D163">
        <f>('CON Score and Page Rank'!FH139-'MIN and MAX'!D$34)/('MIN and MAX'!H$34-'MIN and MAX'!D$34)</f>
        <v>0.11081654294803818</v>
      </c>
      <c r="E163">
        <f t="shared" si="10"/>
        <v>6.3876409850587351E-3</v>
      </c>
      <c r="F163">
        <f t="shared" si="11"/>
        <v>0.63252964757525143</v>
      </c>
      <c r="G163">
        <f t="shared" si="12"/>
        <v>0.11081567759018354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170</v>
      </c>
      <c r="B164">
        <f>('CON Score and Page Rank'!FF157-'MIN and MAX'!B$34)/('MIN and MAX'!F$34-'MIN and MAX'!B$34)</f>
        <v>1.3814813518714958E-5</v>
      </c>
      <c r="C164">
        <f>('CON Score and Page Rank'!FG157-'MIN and MAX'!C$34)/('MIN and MAX'!G$34-'MIN and MAX'!C$34)</f>
        <v>5.6175771522351935E-3</v>
      </c>
      <c r="D164">
        <f>('CON Score and Page Rank'!FH157-'MIN and MAX'!D$34)/('MIN and MAX'!H$34-'MIN and MAX'!D$34)</f>
        <v>9.7560975609756101E-2</v>
      </c>
      <c r="E164">
        <f t="shared" si="10"/>
        <v>5.6037623387164785E-3</v>
      </c>
      <c r="F164">
        <f t="shared" si="11"/>
        <v>0.63181032865202769</v>
      </c>
      <c r="G164">
        <f t="shared" si="12"/>
        <v>9.7547160796237389E-2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22</v>
      </c>
      <c r="B165">
        <f>('CON Score and Page Rank'!FF13-'MIN and MAX'!B$34)/('MIN and MAX'!F$34-'MIN and MAX'!B$34)</f>
        <v>4.4514233780616148E-2</v>
      </c>
      <c r="C165">
        <f>('CON Score and Page Rank'!FG13-'MIN and MAX'!C$34)/('MIN and MAX'!G$34-'MIN and MAX'!C$34)</f>
        <v>4.9996768389574314E-2</v>
      </c>
      <c r="D165">
        <f>('CON Score and Page Rank'!FH13-'MIN and MAX'!D$34)/('MIN and MAX'!H$34-'MIN and MAX'!D$34)</f>
        <v>0.9893955461293743</v>
      </c>
      <c r="E165">
        <f t="shared" si="10"/>
        <v>5.4825346089581659E-3</v>
      </c>
      <c r="F165">
        <f t="shared" si="11"/>
        <v>0.63169908515733431</v>
      </c>
      <c r="G165">
        <f t="shared" si="12"/>
        <v>0.94488131234875816</v>
      </c>
      <c r="H165" s="3">
        <f>IFERROR(VLOOKUP(A165,'GDP Data'!A$2:Q$144,3,FALSE),"Not Found")</f>
        <v>129533107311.811</v>
      </c>
      <c r="I165">
        <f t="shared" si="13"/>
        <v>1.2240972117399256E-2</v>
      </c>
      <c r="J165">
        <f t="shared" si="14"/>
        <v>-0.61945811303993503</v>
      </c>
    </row>
    <row r="166" spans="1:10" x14ac:dyDescent="0.25">
      <c r="A166" t="s">
        <v>167</v>
      </c>
      <c r="B166">
        <f>('CON Score and Page Rank'!FF154-'MIN and MAX'!B$34)/('MIN and MAX'!F$34-'MIN and MAX'!B$34)</f>
        <v>8.7287046959084695E-7</v>
      </c>
      <c r="C166">
        <f>('CON Score and Page Rank'!FG154-'MIN and MAX'!C$34)/('MIN and MAX'!G$34-'MIN and MAX'!C$34)</f>
        <v>4.3963888671617679E-3</v>
      </c>
      <c r="D166">
        <f>('CON Score and Page Rank'!FH154-'MIN and MAX'!D$34)/('MIN and MAX'!H$34-'MIN and MAX'!D$34)</f>
        <v>3.2873806998939555E-2</v>
      </c>
      <c r="E166">
        <f t="shared" si="10"/>
        <v>4.3955159966921767E-3</v>
      </c>
      <c r="F166">
        <f t="shared" si="11"/>
        <v>0.63070159267383819</v>
      </c>
      <c r="G166">
        <f t="shared" si="12"/>
        <v>3.2872934128469963E-2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257</v>
      </c>
      <c r="B167">
        <f>('CON Score and Page Rank'!FF153-'MIN and MAX'!B$34)/('MIN and MAX'!F$34-'MIN and MAX'!B$34)</f>
        <v>4.1333359361445731E-5</v>
      </c>
      <c r="C167">
        <f>('CON Score and Page Rank'!FG153-'MIN and MAX'!C$34)/('MIN and MAX'!G$34-'MIN and MAX'!C$34)</f>
        <v>3.9113761072707342E-3</v>
      </c>
      <c r="D167">
        <f>('CON Score and Page Rank'!FH153-'MIN and MAX'!D$34)/('MIN and MAX'!H$34-'MIN and MAX'!D$34)</f>
        <v>8.2184517497348883E-2</v>
      </c>
      <c r="E167">
        <f t="shared" si="10"/>
        <v>3.8700427479092885E-3</v>
      </c>
      <c r="F167">
        <f t="shared" si="11"/>
        <v>0.63021939705177199</v>
      </c>
      <c r="G167">
        <f t="shared" si="12"/>
        <v>8.2143184137987435E-2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245</v>
      </c>
      <c r="B168">
        <f>('CON Score and Page Rank'!FF103-'MIN and MAX'!B$34)/('MIN and MAX'!F$34-'MIN and MAX'!B$34)</f>
        <v>5.8590697132660294E-7</v>
      </c>
      <c r="C168">
        <f>('CON Score and Page Rank'!FG103-'MIN and MAX'!C$34)/('MIN and MAX'!G$34-'MIN and MAX'!C$34)</f>
        <v>3.7586457590522669E-3</v>
      </c>
      <c r="D168">
        <f>('CON Score and Page Rank'!FH103-'MIN and MAX'!D$34)/('MIN and MAX'!H$34-'MIN and MAX'!D$34)</f>
        <v>2.1208907741251327E-2</v>
      </c>
      <c r="E168">
        <f t="shared" si="10"/>
        <v>3.7580598520809403E-3</v>
      </c>
      <c r="F168">
        <f t="shared" si="11"/>
        <v>0.63011663699264464</v>
      </c>
      <c r="G168">
        <f t="shared" si="12"/>
        <v>2.1208321834280001E-2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143</v>
      </c>
      <c r="B169">
        <f>('CON Score and Page Rank'!FF130-'MIN and MAX'!B$34)/('MIN and MAX'!F$34-'MIN and MAX'!B$34)</f>
        <v>1.1718139426632394E-6</v>
      </c>
      <c r="C169">
        <f>('CON Score and Page Rank'!FG130-'MIN and MAX'!C$34)/('MIN and MAX'!G$34-'MIN and MAX'!C$34)</f>
        <v>3.7589746109408292E-3</v>
      </c>
      <c r="D169">
        <f>('CON Score and Page Rank'!FH130-'MIN and MAX'!D$34)/('MIN and MAX'!H$34-'MIN and MAX'!D$34)</f>
        <v>2.1208907741251327E-2</v>
      </c>
      <c r="E169">
        <f t="shared" si="10"/>
        <v>3.757802796998166E-3</v>
      </c>
      <c r="F169">
        <f t="shared" si="11"/>
        <v>0.63011640110844724</v>
      </c>
      <c r="G169">
        <f t="shared" si="12"/>
        <v>2.1207735927308662E-2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109</v>
      </c>
      <c r="B170">
        <f>('CON Score and Page Rank'!FF96-'MIN and MAX'!B$34)/('MIN and MAX'!F$34-'MIN and MAX'!B$34)</f>
        <v>1.1922800146506966E-5</v>
      </c>
      <c r="C170">
        <f>('CON Score and Page Rank'!FG96-'MIN and MAX'!C$34)/('MIN and MAX'!G$34-'MIN and MAX'!C$34)</f>
        <v>3.560816790960473E-3</v>
      </c>
      <c r="D170">
        <f>('CON Score and Page Rank'!FH96-'MIN and MAX'!D$34)/('MIN and MAX'!H$34-'MIN and MAX'!D$34)</f>
        <v>9.5440084835630962E-2</v>
      </c>
      <c r="E170">
        <f t="shared" si="10"/>
        <v>3.548893990813966E-3</v>
      </c>
      <c r="F170">
        <f t="shared" si="11"/>
        <v>0.62992469789237215</v>
      </c>
      <c r="G170">
        <f t="shared" si="12"/>
        <v>9.542816203548446E-2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73</v>
      </c>
      <c r="B171">
        <f>('CON Score and Page Rank'!FF60-'MIN and MAX'!B$34)/('MIN and MAX'!F$34-'MIN and MAX'!B$34)</f>
        <v>4.1744163805504307E-6</v>
      </c>
      <c r="C171">
        <f>('CON Score and Page Rank'!FG60-'MIN and MAX'!C$34)/('MIN and MAX'!G$34-'MIN and MAX'!C$34)</f>
        <v>3.4172665353973922E-3</v>
      </c>
      <c r="D171">
        <f>('CON Score and Page Rank'!FH60-'MIN and MAX'!D$34)/('MIN and MAX'!H$34-'MIN and MAX'!D$34)</f>
        <v>3.4464475079533402E-2</v>
      </c>
      <c r="E171">
        <f t="shared" si="10"/>
        <v>3.4130921190168419E-3</v>
      </c>
      <c r="F171">
        <f t="shared" si="11"/>
        <v>0.62980008057226955</v>
      </c>
      <c r="G171">
        <f t="shared" si="12"/>
        <v>3.4460300663152851E-2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173</v>
      </c>
      <c r="B172">
        <f>('CON Score and Page Rank'!FF160-'MIN and MAX'!B$34)/('MIN and MAX'!F$34-'MIN and MAX'!B$34)</f>
        <v>9.0445688245231472E-6</v>
      </c>
      <c r="C172">
        <f>('CON Score and Page Rank'!FG160-'MIN and MAX'!C$34)/('MIN and MAX'!G$34-'MIN and MAX'!C$34)</f>
        <v>3.4199421939452401E-3</v>
      </c>
      <c r="D172">
        <f>('CON Score and Page Rank'!FH160-'MIN and MAX'!D$34)/('MIN and MAX'!H$34-'MIN and MAX'!D$34)</f>
        <v>3.4464475079533402E-2</v>
      </c>
      <c r="E172">
        <f t="shared" si="10"/>
        <v>3.4108976251207169E-3</v>
      </c>
      <c r="F172">
        <f t="shared" si="11"/>
        <v>0.62979806681542883</v>
      </c>
      <c r="G172">
        <f t="shared" si="12"/>
        <v>3.445543051070888E-2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114</v>
      </c>
      <c r="B173">
        <f>('CON Score and Page Rank'!FF101-'MIN and MAX'!B$34)/('MIN and MAX'!F$34-'MIN and MAX'!B$34)</f>
        <v>2.7133706473578361E-5</v>
      </c>
      <c r="C173">
        <f>('CON Score and Page Rank'!FG101-'MIN and MAX'!C$34)/('MIN and MAX'!G$34-'MIN and MAX'!C$34)</f>
        <v>3.4298803542658187E-3</v>
      </c>
      <c r="D173">
        <f>('CON Score and Page Rank'!FH101-'MIN and MAX'!D$34)/('MIN and MAX'!H$34-'MIN and MAX'!D$34)</f>
        <v>3.4464475079533402E-2</v>
      </c>
      <c r="E173">
        <f t="shared" si="10"/>
        <v>3.4027466477922403E-3</v>
      </c>
      <c r="F173">
        <f t="shared" si="11"/>
        <v>0.62979058714716318</v>
      </c>
      <c r="G173">
        <f t="shared" si="12"/>
        <v>3.4437341373059822E-2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39</v>
      </c>
      <c r="B174">
        <f>('CON Score and Page Rank'!FF26-'MIN and MAX'!B$34)/('MIN and MAX'!F$34-'MIN and MAX'!B$34)</f>
        <v>7.4938541270346259E-5</v>
      </c>
      <c r="C174">
        <f>('CON Score and Page Rank'!FG26-'MIN and MAX'!C$34)/('MIN and MAX'!G$34-'MIN and MAX'!C$34)</f>
        <v>3.2502364685311476E-3</v>
      </c>
      <c r="D174">
        <f>('CON Score and Page Rank'!FH26-'MIN and MAX'!D$34)/('MIN and MAX'!H$34-'MIN and MAX'!D$34)</f>
        <v>9.8091198303287386E-2</v>
      </c>
      <c r="E174">
        <f t="shared" si="10"/>
        <v>3.1752979272608012E-3</v>
      </c>
      <c r="F174">
        <f t="shared" si="11"/>
        <v>0.62958187095173579</v>
      </c>
      <c r="G174">
        <f t="shared" si="12"/>
        <v>9.8016259762017041E-2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54</v>
      </c>
      <c r="B175">
        <f>('CON Score and Page Rank'!FF40-'MIN and MAX'!B$34)/('MIN and MAX'!F$34-'MIN and MAX'!B$34)</f>
        <v>5.040646273078947E-2</v>
      </c>
      <c r="C175">
        <f>('CON Score and Page Rank'!FG40-'MIN and MAX'!C$34)/('MIN and MAX'!G$34-'MIN and MAX'!C$34)</f>
        <v>5.3506136943189772E-2</v>
      </c>
      <c r="D175">
        <f>('CON Score and Page Rank'!FH40-'MIN and MAX'!D$34)/('MIN and MAX'!H$34-'MIN and MAX'!D$34)</f>
        <v>0.85949098621420994</v>
      </c>
      <c r="E175">
        <f t="shared" si="10"/>
        <v>3.0996742124003024E-3</v>
      </c>
      <c r="F175">
        <f t="shared" si="11"/>
        <v>0.62951247555565326</v>
      </c>
      <c r="G175">
        <f t="shared" si="12"/>
        <v>0.80908452348342053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80</v>
      </c>
      <c r="B176">
        <f>('CON Score and Page Rank'!FF67-'MIN and MAX'!B$34)/('MIN and MAX'!F$34-'MIN and MAX'!B$34)</f>
        <v>2.7510801351046745E-6</v>
      </c>
      <c r="C176">
        <f>('CON Score and Page Rank'!FG67-'MIN and MAX'!C$34)/('MIN and MAX'!G$34-'MIN and MAX'!C$34)</f>
        <v>2.711442544747992E-3</v>
      </c>
      <c r="D176">
        <f>('CON Score and Page Rank'!FH67-'MIN and MAX'!D$34)/('MIN and MAX'!H$34-'MIN and MAX'!D$34)</f>
        <v>3.0752916224814422E-2</v>
      </c>
      <c r="E176">
        <f t="shared" si="10"/>
        <v>2.7086914646128873E-3</v>
      </c>
      <c r="F176">
        <f t="shared" si="11"/>
        <v>0.62915369388651354</v>
      </c>
      <c r="G176">
        <f t="shared" si="12"/>
        <v>3.0750165144679317E-2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191</v>
      </c>
      <c r="B177">
        <f>('CON Score and Page Rank'!FF178-'MIN and MAX'!B$34)/('MIN and MAX'!F$34-'MIN and MAX'!B$34)</f>
        <v>4.8065874757907384E-2</v>
      </c>
      <c r="C177">
        <f>('CON Score and Page Rank'!FG178-'MIN and MAX'!C$34)/('MIN and MAX'!G$34-'MIN and MAX'!C$34)</f>
        <v>5.0747812718003847E-2</v>
      </c>
      <c r="D177">
        <f>('CON Score and Page Rank'!FH178-'MIN and MAX'!D$34)/('MIN and MAX'!H$34-'MIN and MAX'!D$34)</f>
        <v>0.86055143160127257</v>
      </c>
      <c r="E177">
        <f t="shared" si="10"/>
        <v>2.681937960096463E-3</v>
      </c>
      <c r="F177">
        <f t="shared" si="11"/>
        <v>0.62912914378280682</v>
      </c>
      <c r="G177">
        <f t="shared" si="12"/>
        <v>0.81248555684336521</v>
      </c>
      <c r="H177" s="3">
        <f>IFERROR(VLOOKUP(A177,'GDP Data'!A$2:Q$144,3,FALSE),"Not Found")</f>
        <v>306602070620.5</v>
      </c>
      <c r="I177">
        <f t="shared" si="13"/>
        <v>2.8974116930337891E-2</v>
      </c>
      <c r="J177">
        <f t="shared" si="14"/>
        <v>-0.60015502685246891</v>
      </c>
    </row>
    <row r="178" spans="1:10" x14ac:dyDescent="0.25">
      <c r="A178" t="s">
        <v>150</v>
      </c>
      <c r="B178">
        <f>('CON Score and Page Rank'!FF136-'MIN and MAX'!B$34)/('MIN and MAX'!F$34-'MIN and MAX'!B$34)</f>
        <v>2.9539769164265274E-7</v>
      </c>
      <c r="C178">
        <f>('CON Score and Page Rank'!FG136-'MIN and MAX'!C$34)/('MIN and MAX'!G$34-'MIN and MAX'!C$34)</f>
        <v>1.2662185720867906E-3</v>
      </c>
      <c r="D178">
        <f>('CON Score and Page Rank'!FH136-'MIN and MAX'!D$34)/('MIN and MAX'!H$34-'MIN and MAX'!D$34)</f>
        <v>2.6511134676564158E-2</v>
      </c>
      <c r="E178">
        <f t="shared" si="10"/>
        <v>1.265923174395148E-3</v>
      </c>
      <c r="F178">
        <f t="shared" si="11"/>
        <v>0.62782975103155314</v>
      </c>
      <c r="G178">
        <f t="shared" si="12"/>
        <v>2.6510839278872513E-2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106</v>
      </c>
      <c r="B179">
        <f>('CON Score and Page Rank'!FF93-'MIN and MAX'!B$34)/('MIN and MAX'!F$34-'MIN and MAX'!B$34)</f>
        <v>1.1815907665605776E-6</v>
      </c>
      <c r="C179">
        <f>('CON Score and Page Rank'!FG93-'MIN and MAX'!C$34)/('MIN and MAX'!G$34-'MIN and MAX'!C$34)</f>
        <v>1.266743880947741E-3</v>
      </c>
      <c r="D179">
        <f>('CON Score and Page Rank'!FH93-'MIN and MAX'!D$34)/('MIN and MAX'!H$34-'MIN and MAX'!D$34)</f>
        <v>2.6511134676564158E-2</v>
      </c>
      <c r="E179">
        <f t="shared" si="10"/>
        <v>1.2655622901811805E-3</v>
      </c>
      <c r="F179">
        <f t="shared" si="11"/>
        <v>0.62782941986952268</v>
      </c>
      <c r="G179">
        <f t="shared" si="12"/>
        <v>2.6509953085797597E-2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189</v>
      </c>
      <c r="B180">
        <f>('CON Score and Page Rank'!FF176-'MIN and MAX'!B$34)/('MIN and MAX'!F$34-'MIN and MAX'!B$34)</f>
        <v>5.3585523212240728E-2</v>
      </c>
      <c r="C180">
        <f>('CON Score and Page Rank'!FG176-'MIN and MAX'!C$34)/('MIN and MAX'!G$34-'MIN and MAX'!C$34)</f>
        <v>5.4576737755825069E-2</v>
      </c>
      <c r="D180">
        <f>('CON Score and Page Rank'!FH176-'MIN and MAX'!D$34)/('MIN and MAX'!H$34-'MIN and MAX'!D$34)</f>
        <v>0.88918345705196178</v>
      </c>
      <c r="E180">
        <f t="shared" si="10"/>
        <v>9.9121454358434141E-4</v>
      </c>
      <c r="F180">
        <f t="shared" si="11"/>
        <v>0.62757766722057395</v>
      </c>
      <c r="G180">
        <f t="shared" si="12"/>
        <v>0.83559793383972103</v>
      </c>
      <c r="H180" s="3">
        <f>IFERROR(VLOOKUP(A180,'GDP Data'!A$2:Q$144,3,FALSE),"Not Found")</f>
        <v>190905493539.168</v>
      </c>
      <c r="I180">
        <f t="shared" si="13"/>
        <v>1.8040706904729833E-2</v>
      </c>
      <c r="J180">
        <f t="shared" si="14"/>
        <v>-0.60953696031584415</v>
      </c>
    </row>
    <row r="181" spans="1:10" x14ac:dyDescent="0.25">
      <c r="A181" t="s">
        <v>132</v>
      </c>
      <c r="B181">
        <f>('CON Score and Page Rank'!FF119-'MIN and MAX'!B$34)/('MIN and MAX'!F$34-'MIN and MAX'!B$34)</f>
        <v>5.2867776653917863E-6</v>
      </c>
      <c r="C181">
        <f>('CON Score and Page Rank'!FG119-'MIN and MAX'!C$34)/('MIN and MAX'!G$34-'MIN and MAX'!C$34)</f>
        <v>5.7803513631669921E-4</v>
      </c>
      <c r="D181">
        <f>('CON Score and Page Rank'!FH119-'MIN and MAX'!D$34)/('MIN and MAX'!H$34-'MIN and MAX'!D$34)</f>
        <v>8.483563096500531E-3</v>
      </c>
      <c r="E181">
        <f t="shared" si="10"/>
        <v>5.7274835865130742E-4</v>
      </c>
      <c r="F181">
        <f t="shared" si="11"/>
        <v>0.62719366563186352</v>
      </c>
      <c r="G181">
        <f t="shared" si="12"/>
        <v>8.4782763188351387E-3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136</v>
      </c>
      <c r="B182">
        <f>('CON Score and Page Rank'!FF123-'MIN and MAX'!B$34)/('MIN and MAX'!F$34-'MIN and MAX'!B$34)</f>
        <v>5.9768260386640869E-2</v>
      </c>
      <c r="C182">
        <f>('CON Score and Page Rank'!FG123-'MIN and MAX'!C$34)/('MIN and MAX'!G$34-'MIN and MAX'!C$34)</f>
        <v>5.9938357097861328E-2</v>
      </c>
      <c r="D182">
        <f>('CON Score and Page Rank'!FH123-'MIN and MAX'!D$34)/('MIN and MAX'!H$34-'MIN and MAX'!D$34)</f>
        <v>0.91410392364793214</v>
      </c>
      <c r="E182">
        <f t="shared" si="10"/>
        <v>1.7009671122045905E-4</v>
      </c>
      <c r="F182">
        <f t="shared" si="11"/>
        <v>0.62682417610588181</v>
      </c>
      <c r="G182">
        <f t="shared" si="12"/>
        <v>0.85433566326129129</v>
      </c>
      <c r="H182" s="3">
        <f>IFERROR(VLOOKUP(A182,'GDP Data'!A$2:Q$144,3,FALSE),"Not Found")</f>
        <v>1339395718862.8899</v>
      </c>
      <c r="I182">
        <f t="shared" si="13"/>
        <v>0.12657386199574017</v>
      </c>
      <c r="J182">
        <f t="shared" si="14"/>
        <v>-0.50025031411014165</v>
      </c>
    </row>
    <row r="183" spans="1:10" x14ac:dyDescent="0.25">
      <c r="A183" t="s">
        <v>86</v>
      </c>
      <c r="B183">
        <f>('CON Score and Page Rank'!FF73-'MIN and MAX'!B$34)/('MIN and MAX'!F$34-'MIN and MAX'!B$34)</f>
        <v>1.8734460869012856E-6</v>
      </c>
      <c r="C183">
        <f>('CON Score and Page Rank'!FG73-'MIN and MAX'!C$34)/('MIN and MAX'!G$34-'MIN and MAX'!C$34)</f>
        <v>0</v>
      </c>
      <c r="D183">
        <f>('CON Score and Page Rank'!FH73-'MIN and MAX'!D$34)/('MIN and MAX'!H$34-'MIN and MAX'!D$34)</f>
        <v>0</v>
      </c>
      <c r="E183">
        <f t="shared" si="10"/>
        <v>-1.8734460869012856E-6</v>
      </c>
      <c r="F183">
        <f t="shared" si="11"/>
        <v>0.62666636929616937</v>
      </c>
      <c r="G183">
        <f t="shared" si="12"/>
        <v>-1.8734460869012856E-6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Rank'!FF144-'MIN and MAX'!B$34)/('MIN and MAX'!F$34-'MIN and MAX'!B$34)</f>
        <v>0</v>
      </c>
      <c r="C184">
        <f>('CON Score and Page Rank'!FG144-'MIN and MAX'!C$34)/('MIN and MAX'!G$34-'MIN and MAX'!C$34)</f>
        <v>-1.4262776195360759E-4</v>
      </c>
      <c r="D184">
        <f>('CON Score and Page Rank'!FH144-'MIN and MAX'!D$34)/('MIN and MAX'!H$34-'MIN and MAX'!D$34)</f>
        <v>-6.097560975609756E-2</v>
      </c>
      <c r="E184">
        <f t="shared" si="10"/>
        <v>-1.4262776195360759E-4</v>
      </c>
      <c r="F184">
        <f t="shared" si="11"/>
        <v>0.62653720741199148</v>
      </c>
      <c r="G184">
        <f t="shared" si="12"/>
        <v>-6.097560975609756E-2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Rank'!FF147-'MIN and MAX'!B$34)/('MIN and MAX'!F$34-'MIN and MAX'!B$34)</f>
        <v>0</v>
      </c>
      <c r="C185">
        <f>('CON Score and Page Rank'!FG147-'MIN and MAX'!C$34)/('MIN and MAX'!G$34-'MIN and MAX'!C$34)</f>
        <v>-1.4262776195360759E-4</v>
      </c>
      <c r="D185">
        <f>('CON Score and Page Rank'!FH147-'MIN and MAX'!D$34)/('MIN and MAX'!H$34-'MIN and MAX'!D$34)</f>
        <v>-6.097560975609756E-2</v>
      </c>
      <c r="E185">
        <f t="shared" si="10"/>
        <v>-1.4262776195360759E-4</v>
      </c>
      <c r="F185">
        <f t="shared" si="11"/>
        <v>0.62653720741199148</v>
      </c>
      <c r="G185">
        <f t="shared" si="12"/>
        <v>-6.097560975609756E-2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169</v>
      </c>
      <c r="B186">
        <f>('CON Score and Page Rank'!FF156-'MIN and MAX'!B$34)/('MIN and MAX'!F$34-'MIN and MAX'!B$34)</f>
        <v>0</v>
      </c>
      <c r="C186">
        <f>('CON Score and Page Rank'!FG156-'MIN and MAX'!C$34)/('MIN and MAX'!G$34-'MIN and MAX'!C$34)</f>
        <v>-1.4262776195360759E-4</v>
      </c>
      <c r="D186">
        <f>('CON Score and Page Rank'!FH156-'MIN and MAX'!D$34)/('MIN and MAX'!H$34-'MIN and MAX'!D$34)</f>
        <v>-6.097560975609756E-2</v>
      </c>
      <c r="E186">
        <f t="shared" si="10"/>
        <v>-1.4262776195360759E-4</v>
      </c>
      <c r="F186">
        <f t="shared" si="11"/>
        <v>0.62653720741199148</v>
      </c>
      <c r="G186">
        <f t="shared" si="12"/>
        <v>-6.097560975609756E-2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60</v>
      </c>
      <c r="B187">
        <f>('CON Score and Page Rank'!FF47-'MIN and MAX'!B$34)/('MIN and MAX'!F$34-'MIN and MAX'!B$34)</f>
        <v>6.1738968887790631E-2</v>
      </c>
      <c r="C187">
        <f>('CON Score and Page Rank'!FG47-'MIN and MAX'!C$34)/('MIN and MAX'!G$34-'MIN and MAX'!C$34)</f>
        <v>6.0229000240696093E-2</v>
      </c>
      <c r="D187">
        <f>('CON Score and Page Rank'!FH47-'MIN and MAX'!D$34)/('MIN and MAX'!H$34-'MIN and MAX'!D$34)</f>
        <v>0.9178154825026511</v>
      </c>
      <c r="E187">
        <f t="shared" si="10"/>
        <v>-1.5099686470945381E-3</v>
      </c>
      <c r="F187">
        <f t="shared" si="11"/>
        <v>0.62528247981127305</v>
      </c>
      <c r="G187">
        <f t="shared" si="12"/>
        <v>0.85607651361486048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-0.61679679286497346</v>
      </c>
    </row>
    <row r="188" spans="1:10" x14ac:dyDescent="0.25">
      <c r="A188" t="s">
        <v>27</v>
      </c>
      <c r="B188">
        <f>('CON Score and Page Rank'!FF14-'MIN and MAX'!B$34)/('MIN and MAX'!F$34-'MIN and MAX'!B$34)</f>
        <v>7.2671389837400346E-2</v>
      </c>
      <c r="C188">
        <f>('CON Score and Page Rank'!FG14-'MIN and MAX'!C$34)/('MIN and MAX'!G$34-'MIN and MAX'!C$34)</f>
        <v>6.7884551556221417E-2</v>
      </c>
      <c r="D188">
        <f>('CON Score and Page Rank'!FH14-'MIN and MAX'!D$34)/('MIN and MAX'!H$34-'MIN and MAX'!D$34)</f>
        <v>1</v>
      </c>
      <c r="E188">
        <f t="shared" si="10"/>
        <v>-4.786838281178929E-3</v>
      </c>
      <c r="F188">
        <f t="shared" si="11"/>
        <v>0.62227549097730839</v>
      </c>
      <c r="G188">
        <f t="shared" si="12"/>
        <v>0.92732861016259971</v>
      </c>
      <c r="H188" s="3">
        <f>IFERROR(VLOOKUP(A188,'GDP Data'!A$2:Q$144,3,FALSE),"Not Found")</f>
        <v>136309295225.34</v>
      </c>
      <c r="I188">
        <f t="shared" si="13"/>
        <v>1.2881326765204442E-2</v>
      </c>
      <c r="J188">
        <f t="shared" si="14"/>
        <v>-0.60939416421210391</v>
      </c>
    </row>
    <row r="189" spans="1:10" x14ac:dyDescent="0.25">
      <c r="A189" t="s">
        <v>21</v>
      </c>
      <c r="B189">
        <f>('CON Score and Page Rank'!FF12-'MIN and MAX'!B$34)/('MIN and MAX'!F$34-'MIN and MAX'!B$34)</f>
        <v>7.4895375958726432E-2</v>
      </c>
      <c r="C189">
        <f>('CON Score and Page Rank'!FG12-'MIN and MAX'!C$34)/('MIN and MAX'!G$34-'MIN and MAX'!C$34)</f>
        <v>6.7236173079079545E-2</v>
      </c>
      <c r="D189">
        <f>('CON Score and Page Rank'!FH12-'MIN and MAX'!D$34)/('MIN and MAX'!H$34-'MIN and MAX'!D$34)</f>
        <v>1</v>
      </c>
      <c r="E189">
        <f t="shared" si="10"/>
        <v>-7.659202879646887E-3</v>
      </c>
      <c r="F189">
        <f t="shared" si="11"/>
        <v>0.61963969241369488</v>
      </c>
      <c r="G189">
        <f t="shared" si="12"/>
        <v>0.92510462404127358</v>
      </c>
      <c r="H189" s="3">
        <f>IFERROR(VLOOKUP(A189,'GDP Data'!A$2:Q$144,3,FALSE),"Not Found")</f>
        <v>164791442543.375</v>
      </c>
      <c r="I189">
        <f t="shared" si="13"/>
        <v>1.5572910240651064E-2</v>
      </c>
      <c r="J189">
        <f t="shared" si="14"/>
        <v>-0.60406678217304377</v>
      </c>
    </row>
    <row r="190" spans="1:10" x14ac:dyDescent="0.25">
      <c r="A190" t="s">
        <v>200</v>
      </c>
      <c r="B190">
        <f>('CON Score and Page Rank'!FF186-'MIN and MAX'!B$34)/('MIN and MAX'!F$34-'MIN and MAX'!B$34)</f>
        <v>7.8704396317058986E-2</v>
      </c>
      <c r="C190">
        <f>('CON Score and Page Rank'!FG186-'MIN and MAX'!C$34)/('MIN and MAX'!G$34-'MIN and MAX'!C$34)</f>
        <v>7.0813110018785194E-2</v>
      </c>
      <c r="D190">
        <f>('CON Score and Page Rank'!FH186-'MIN and MAX'!D$34)/('MIN and MAX'!H$34-'MIN and MAX'!D$34)</f>
        <v>0.9893955461293743</v>
      </c>
      <c r="E190">
        <f t="shared" si="10"/>
        <v>-7.8912862982737919E-3</v>
      </c>
      <c r="F190">
        <f t="shared" si="11"/>
        <v>0.61942672323081971</v>
      </c>
      <c r="G190">
        <f t="shared" si="12"/>
        <v>0.91069114981231536</v>
      </c>
      <c r="H190" s="3">
        <f>IFERROR(VLOOKUP(A190,'GDP Data'!A$2:Q$144,3,FALSE),"Not Found")</f>
        <v>559983704094.17004</v>
      </c>
      <c r="I190">
        <f t="shared" si="13"/>
        <v>5.2918864144237708E-2</v>
      </c>
      <c r="J190">
        <f t="shared" si="14"/>
        <v>-0.56650785908658197</v>
      </c>
    </row>
    <row r="191" spans="1:10" x14ac:dyDescent="0.25">
      <c r="A191" t="s">
        <v>25</v>
      </c>
      <c r="B191">
        <f>('CON Score and Page Rank'!FF9-'MIN and MAX'!B$34)/('MIN and MAX'!F$34-'MIN and MAX'!B$34)</f>
        <v>0.1712732367427286</v>
      </c>
      <c r="C191">
        <f>('CON Score and Page Rank'!FG9-'MIN and MAX'!C$34)/('MIN and MAX'!G$34-'MIN and MAX'!C$34)</f>
        <v>0.16043795315776899</v>
      </c>
      <c r="D191">
        <f>('CON Score and Page Rank'!FH9-'MIN and MAX'!D$34)/('MIN and MAX'!H$34-'MIN and MAX'!D$34)</f>
        <v>0.9893955461293743</v>
      </c>
      <c r="E191">
        <f t="shared" si="10"/>
        <v>-1.083528358495961E-2</v>
      </c>
      <c r="F191">
        <f t="shared" si="11"/>
        <v>0.61672519159947059</v>
      </c>
      <c r="G191">
        <f t="shared" si="12"/>
        <v>0.81812230938664565</v>
      </c>
      <c r="H191" s="3">
        <f>IFERROR(VLOOKUP(A191,'GDP Data'!A$2:Q$144,3,FALSE),"Not Found")</f>
        <v>109346669229.69501</v>
      </c>
      <c r="I191">
        <f t="shared" si="13"/>
        <v>1.0333339151272939E-2</v>
      </c>
      <c r="J191">
        <f t="shared" si="14"/>
        <v>-0.6063918524481976</v>
      </c>
    </row>
    <row r="192" spans="1:10" x14ac:dyDescent="0.25">
      <c r="A192" t="s">
        <v>162</v>
      </c>
      <c r="B192">
        <f>('CON Score and Page Rank'!FF148-'MIN and MAX'!B$34)/('MIN and MAX'!F$34-'MIN and MAX'!B$34)</f>
        <v>9.0162377641402378E-2</v>
      </c>
      <c r="C192">
        <f>('CON Score and Page Rank'!FG148-'MIN and MAX'!C$34)/('MIN and MAX'!G$34-'MIN and MAX'!C$34)</f>
        <v>7.6349918798247415E-2</v>
      </c>
      <c r="D192">
        <f>('CON Score and Page Rank'!FH148-'MIN and MAX'!D$34)/('MIN and MAX'!H$34-'MIN and MAX'!D$34)</f>
        <v>0.96076352067868509</v>
      </c>
      <c r="E192">
        <f t="shared" si="10"/>
        <v>-1.3812458843154962E-2</v>
      </c>
      <c r="F192">
        <f t="shared" si="11"/>
        <v>0.61399321451224342</v>
      </c>
      <c r="G192">
        <f t="shared" si="12"/>
        <v>0.87060114303728275</v>
      </c>
      <c r="H192" s="3">
        <f>IFERROR(VLOOKUP(A192,'GDP Data'!A$2:Q$144,3,FALSE),"Not Found")</f>
        <v>547658231279.87</v>
      </c>
      <c r="I192">
        <f t="shared" si="13"/>
        <v>5.1754098068716781E-2</v>
      </c>
      <c r="J192">
        <f t="shared" si="14"/>
        <v>-0.56223911644352664</v>
      </c>
    </row>
    <row r="193" spans="1:10" x14ac:dyDescent="0.25">
      <c r="A193" t="s">
        <v>33</v>
      </c>
      <c r="B193">
        <f>('CON Score and Page Rank'!FF19-'MIN and MAX'!B$34)/('MIN and MAX'!F$34-'MIN and MAX'!B$34)</f>
        <v>9.2388349482644863E-2</v>
      </c>
      <c r="C193">
        <f>('CON Score and Page Rank'!FG19-'MIN and MAX'!C$34)/('MIN and MAX'!G$34-'MIN and MAX'!C$34)</f>
        <v>7.8075491141309877E-2</v>
      </c>
      <c r="D193">
        <f>('CON Score and Page Rank'!FH19-'MIN and MAX'!D$34)/('MIN and MAX'!H$34-'MIN and MAX'!D$34)</f>
        <v>1</v>
      </c>
      <c r="E193">
        <f t="shared" si="10"/>
        <v>-1.4312858341334986E-2</v>
      </c>
      <c r="F193">
        <f t="shared" si="11"/>
        <v>0.61353402758338371</v>
      </c>
      <c r="G193">
        <f t="shared" si="12"/>
        <v>0.90761165051735515</v>
      </c>
      <c r="H193" s="3">
        <f>IFERROR(VLOOKUP(A193,'GDP Data'!A$2:Q$144,3,FALSE),"Not Found")</f>
        <v>173972218824.02701</v>
      </c>
      <c r="I193">
        <f t="shared" si="13"/>
        <v>1.6440500224399524E-2</v>
      </c>
      <c r="J193">
        <f t="shared" si="14"/>
        <v>-0.59709352735898413</v>
      </c>
    </row>
    <row r="194" spans="1:10" x14ac:dyDescent="0.25">
      <c r="A194" t="s">
        <v>216</v>
      </c>
      <c r="B194">
        <f>('CON Score and Page Rank'!FF202-'MIN and MAX'!B$34)/('MIN and MAX'!F$34-'MIN and MAX'!B$34)</f>
        <v>7.9556464633902674E-2</v>
      </c>
      <c r="C194">
        <f>('CON Score and Page Rank'!FG202-'MIN and MAX'!C$34)/('MIN and MAX'!G$34-'MIN and MAX'!C$34)</f>
        <v>6.514843871362562E-2</v>
      </c>
      <c r="D194">
        <f>('CON Score and Page Rank'!FH202-'MIN and MAX'!D$34)/('MIN and MAX'!H$34-'MIN and MAX'!D$34)</f>
        <v>0.88229056203605516</v>
      </c>
      <c r="E194">
        <f t="shared" si="10"/>
        <v>-1.4408025920277054E-2</v>
      </c>
      <c r="F194">
        <f t="shared" si="11"/>
        <v>0.61344669794284579</v>
      </c>
      <c r="G194">
        <f t="shared" si="12"/>
        <v>0.80273409740215251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-0.54193740646663202</v>
      </c>
    </row>
    <row r="195" spans="1:10" x14ac:dyDescent="0.25">
      <c r="A195" t="s">
        <v>42</v>
      </c>
      <c r="B195">
        <f>('CON Score and Page Rank'!FF28-'MIN and MAX'!B$34)/('MIN and MAX'!F$34-'MIN and MAX'!B$34)</f>
        <v>5.5496953391515891E-2</v>
      </c>
      <c r="C195">
        <f>('CON Score and Page Rank'!FG28-'MIN and MAX'!C$34)/('MIN and MAX'!G$34-'MIN and MAX'!C$34)</f>
        <v>3.9018753840239999E-2</v>
      </c>
      <c r="D195">
        <f>('CON Score and Page Rank'!FH28-'MIN and MAX'!D$34)/('MIN and MAX'!H$34-'MIN and MAX'!D$34)</f>
        <v>0.89289501590668086</v>
      </c>
      <c r="E195">
        <f t="shared" ref="E195:E212" si="15">C195-B195</f>
        <v>-1.6478199551275892E-2</v>
      </c>
      <c r="F195">
        <f t="shared" ref="F195:F212" si="16">(E195-MIN(E$3:E$220))/(MAX(E$3:E$220)-MIN(E$3:E$220))</f>
        <v>0.61154702243301395</v>
      </c>
      <c r="G195">
        <f t="shared" ref="G195:G212" si="17">D195-B195</f>
        <v>0.83739806251516491</v>
      </c>
      <c r="H195" s="3">
        <f>IFERROR(VLOOKUP(A195,'GDP Data'!A$2:Q$144,3,FALSE),"Not Found")</f>
        <v>53872425916.624802</v>
      </c>
      <c r="I195">
        <f t="shared" ref="I195:I212" si="18">IFERROR((H195-MIN(H$3:H$220))/(MAX(H$3:H$220)-MIN(H$3:H$220)),"No Value")</f>
        <v>5.0909831256856723E-3</v>
      </c>
      <c r="J195">
        <f t="shared" ref="J195:J212" si="19">IFERROR(I195-F195,"No Value")</f>
        <v>-0.60645603930732828</v>
      </c>
    </row>
    <row r="196" spans="1:10" x14ac:dyDescent="0.25">
      <c r="A196" t="s">
        <v>52</v>
      </c>
      <c r="B196">
        <f>('CON Score and Page Rank'!FF38-'MIN and MAX'!B$34)/('MIN and MAX'!F$34-'MIN and MAX'!B$34)</f>
        <v>0.10229663909357486</v>
      </c>
      <c r="C196">
        <f>('CON Score and Page Rank'!FG38-'MIN and MAX'!C$34)/('MIN and MAX'!G$34-'MIN and MAX'!C$34)</f>
        <v>8.268636297577707E-2</v>
      </c>
      <c r="D196">
        <f>('CON Score and Page Rank'!FH38-'MIN and MAX'!D$34)/('MIN and MAX'!H$34-'MIN and MAX'!D$34)</f>
        <v>0.94273594909862146</v>
      </c>
      <c r="E196">
        <f t="shared" si="15"/>
        <v>-1.9610276117797795E-2</v>
      </c>
      <c r="F196">
        <f t="shared" si="16"/>
        <v>0.60867290160602383</v>
      </c>
      <c r="G196">
        <f t="shared" si="17"/>
        <v>0.84043931000504657</v>
      </c>
      <c r="H196" s="3">
        <f>IFERROR(VLOOKUP(A196,'GDP Data'!A$2:Q$144,3,FALSE),"Not Found")</f>
        <v>169403241524.33701</v>
      </c>
      <c r="I196">
        <f t="shared" si="18"/>
        <v>1.6008728572416343E-2</v>
      </c>
      <c r="J196">
        <f t="shared" si="19"/>
        <v>-0.59266417303360752</v>
      </c>
    </row>
    <row r="197" spans="1:10" x14ac:dyDescent="0.25">
      <c r="A197" t="s">
        <v>34</v>
      </c>
      <c r="B197">
        <f>('CON Score and Page Rank'!FF20-'MIN and MAX'!B$34)/('MIN and MAX'!F$34-'MIN and MAX'!B$34)</f>
        <v>9.3488781927956913E-2</v>
      </c>
      <c r="C197">
        <f>('CON Score and Page Rank'!FG20-'MIN and MAX'!C$34)/('MIN and MAX'!G$34-'MIN and MAX'!C$34)</f>
        <v>6.2364739507973554E-2</v>
      </c>
      <c r="D197">
        <f>('CON Score and Page Rank'!FH20-'MIN and MAX'!D$34)/('MIN and MAX'!H$34-'MIN and MAX'!D$34)</f>
        <v>0.93902439024390238</v>
      </c>
      <c r="E197">
        <f t="shared" si="15"/>
        <v>-3.1124042419983358E-2</v>
      </c>
      <c r="F197">
        <f t="shared" si="16"/>
        <v>0.59810740142639163</v>
      </c>
      <c r="G197">
        <f t="shared" si="17"/>
        <v>0.84553560831594543</v>
      </c>
      <c r="H197" s="3">
        <f>IFERROR(VLOOKUP(A197,'GDP Data'!A$2:Q$144,3,FALSE),"Not Found")</f>
        <v>121604107164.99699</v>
      </c>
      <c r="I197">
        <f t="shared" si="18"/>
        <v>1.1491675881631776E-2</v>
      </c>
      <c r="J197">
        <f t="shared" si="19"/>
        <v>-0.58661572554475983</v>
      </c>
    </row>
    <row r="198" spans="1:10" x14ac:dyDescent="0.25">
      <c r="A198" t="s">
        <v>18</v>
      </c>
      <c r="B198">
        <f>('CON Score and Page Rank'!FF4-'MIN and MAX'!B$34)/('MIN and MAX'!F$34-'MIN and MAX'!B$34)</f>
        <v>0.12129200371909224</v>
      </c>
      <c r="C198">
        <f>('CON Score and Page Rank'!FG4-'MIN and MAX'!C$34)/('MIN and MAX'!G$34-'MIN and MAX'!C$34)</f>
        <v>7.77081881389073E-2</v>
      </c>
      <c r="D198">
        <f>('CON Score and Page Rank'!FH4-'MIN and MAX'!D$34)/('MIN and MAX'!H$34-'MIN and MAX'!D$34)</f>
        <v>0.95334040296924705</v>
      </c>
      <c r="E198">
        <f t="shared" si="15"/>
        <v>-4.358381558018494E-2</v>
      </c>
      <c r="F198">
        <f t="shared" si="16"/>
        <v>0.58667380688337067</v>
      </c>
      <c r="G198">
        <f t="shared" si="17"/>
        <v>0.83204839925015484</v>
      </c>
      <c r="H198" s="3">
        <f>IFERROR(VLOOKUP(A198,'GDP Data'!A$2:Q$144,3,FALSE),"Not Found")</f>
        <v>197508773215.323</v>
      </c>
      <c r="I198">
        <f t="shared" si="18"/>
        <v>1.8664721599325463E-2</v>
      </c>
      <c r="J198">
        <f t="shared" si="19"/>
        <v>-0.56800908528404526</v>
      </c>
    </row>
    <row r="199" spans="1:10" x14ac:dyDescent="0.25">
      <c r="A199" t="s">
        <v>31</v>
      </c>
      <c r="B199">
        <f>('CON Score and Page Rank'!FF17-'MIN and MAX'!B$34)/('MIN and MAX'!F$34-'MIN and MAX'!B$34)</f>
        <v>0.17306424413884081</v>
      </c>
      <c r="C199">
        <f>('CON Score and Page Rank'!FG17-'MIN and MAX'!C$34)/('MIN and MAX'!G$34-'MIN and MAX'!C$34)</f>
        <v>0.12359695688747684</v>
      </c>
      <c r="D199">
        <f>('CON Score and Page Rank'!FH17-'MIN and MAX'!D$34)/('MIN and MAX'!H$34-'MIN and MAX'!D$34)</f>
        <v>1</v>
      </c>
      <c r="E199">
        <f t="shared" si="15"/>
        <v>-4.946728725136397E-2</v>
      </c>
      <c r="F199">
        <f t="shared" si="16"/>
        <v>0.5812748940196536</v>
      </c>
      <c r="G199">
        <f t="shared" si="17"/>
        <v>0.82693575586115919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-0.57925375665057166</v>
      </c>
    </row>
    <row r="200" spans="1:10" x14ac:dyDescent="0.25">
      <c r="A200" t="s">
        <v>20</v>
      </c>
      <c r="B200">
        <f>('CON Score and Page Rank'!FF6-'MIN and MAX'!B$34)/('MIN and MAX'!F$34-'MIN and MAX'!B$34)</f>
        <v>0.14402275130423142</v>
      </c>
      <c r="C200">
        <f>('CON Score and Page Rank'!FG6-'MIN and MAX'!C$34)/('MIN and MAX'!G$34-'MIN and MAX'!C$34)</f>
        <v>6.542053695888754E-2</v>
      </c>
      <c r="D200">
        <f>('CON Score and Page Rank'!FH6-'MIN and MAX'!D$34)/('MIN and MAX'!H$34-'MIN and MAX'!D$34)</f>
        <v>0.86426299045599153</v>
      </c>
      <c r="E200">
        <f t="shared" si="15"/>
        <v>-7.8602214345343882E-2</v>
      </c>
      <c r="F200">
        <f t="shared" si="16"/>
        <v>0.55453950011239794</v>
      </c>
      <c r="G200">
        <f t="shared" si="17"/>
        <v>0.72024023915176016</v>
      </c>
      <c r="H200" s="3">
        <f>IFERROR(VLOOKUP(A200,'GDP Data'!A$2:Q$144,3,FALSE),"Not Found")</f>
        <v>738981792355.37195</v>
      </c>
      <c r="I200">
        <f t="shared" si="18"/>
        <v>6.9834312657324954E-2</v>
      </c>
      <c r="J200">
        <f t="shared" si="19"/>
        <v>-0.48470518745507296</v>
      </c>
    </row>
    <row r="201" spans="1:10" x14ac:dyDescent="0.25">
      <c r="A201" t="s">
        <v>49</v>
      </c>
      <c r="B201">
        <f>('CON Score and Page Rank'!FF35-'MIN and MAX'!B$34)/('MIN and MAX'!F$34-'MIN and MAX'!B$34)</f>
        <v>0.25012747260728846</v>
      </c>
      <c r="C201">
        <f>('CON Score and Page Rank'!FG35-'MIN and MAX'!C$34)/('MIN and MAX'!G$34-'MIN and MAX'!C$34)</f>
        <v>0.16116844744626618</v>
      </c>
      <c r="D201">
        <f>('CON Score and Page Rank'!FH35-'MIN and MAX'!D$34)/('MIN and MAX'!H$34-'MIN and MAX'!D$34)</f>
        <v>0.9893955461293743</v>
      </c>
      <c r="E201">
        <f t="shared" si="15"/>
        <v>-8.8959025161022276E-2</v>
      </c>
      <c r="F201">
        <f t="shared" si="16"/>
        <v>0.54503566933613012</v>
      </c>
      <c r="G201">
        <f t="shared" si="17"/>
        <v>0.73926807352208579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40</v>
      </c>
      <c r="B202">
        <f>('CON Score and Page Rank'!FF3-'MIN and MAX'!B$34)/('MIN and MAX'!F$34-'MIN and MAX'!B$34)</f>
        <v>0.21258266661635211</v>
      </c>
      <c r="C202">
        <f>('CON Score and Page Rank'!FG3-'MIN and MAX'!C$34)/('MIN and MAX'!G$34-'MIN and MAX'!C$34)</f>
        <v>0.1145776770764013</v>
      </c>
      <c r="D202">
        <f>('CON Score and Page Rank'!FH3-'MIN and MAX'!D$34)/('MIN and MAX'!H$34-'MIN and MAX'!D$34)</f>
        <v>0.97136797454931068</v>
      </c>
      <c r="E202">
        <f t="shared" si="15"/>
        <v>-9.8004989539950807E-2</v>
      </c>
      <c r="F202">
        <f t="shared" si="16"/>
        <v>0.53673472455732441</v>
      </c>
      <c r="G202">
        <f t="shared" si="17"/>
        <v>0.75878530793295851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-0.50091101936436944</v>
      </c>
    </row>
    <row r="203" spans="1:10" x14ac:dyDescent="0.25">
      <c r="A203" t="s">
        <v>35</v>
      </c>
      <c r="B203">
        <f>('CON Score and Page Rank'!FF22-'MIN and MAX'!B$34)/('MIN and MAX'!F$34-'MIN and MAX'!B$34)</f>
        <v>0.32296052211547654</v>
      </c>
      <c r="C203">
        <f>('CON Score and Page Rank'!FG22-'MIN and MAX'!C$34)/('MIN and MAX'!G$34-'MIN and MAX'!C$34)</f>
        <v>0.18637848733627785</v>
      </c>
      <c r="D203">
        <f>('CON Score and Page Rank'!FH22-'MIN and MAX'!D$34)/('MIN and MAX'!H$34-'MIN and MAX'!D$34)</f>
        <v>0.91834570519618242</v>
      </c>
      <c r="E203">
        <f t="shared" si="15"/>
        <v>-0.1365820347791987</v>
      </c>
      <c r="F203">
        <f t="shared" si="16"/>
        <v>0.50133485906521469</v>
      </c>
      <c r="G203">
        <f t="shared" si="17"/>
        <v>0.59538518308070587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-0.44200446821771588</v>
      </c>
    </row>
    <row r="204" spans="1:10" x14ac:dyDescent="0.25">
      <c r="A204" t="s">
        <v>36</v>
      </c>
      <c r="B204">
        <f>('CON Score and Page Rank'!FF23-'MIN and MAX'!B$34)/('MIN and MAX'!F$34-'MIN and MAX'!B$34)</f>
        <v>0.20456102988632238</v>
      </c>
      <c r="C204">
        <f>('CON Score and Page Rank'!FG23-'MIN and MAX'!C$34)/('MIN and MAX'!G$34-'MIN and MAX'!C$34)</f>
        <v>5.3407511272247306E-2</v>
      </c>
      <c r="D204">
        <f>('CON Score and Page Rank'!FH23-'MIN and MAX'!D$34)/('MIN and MAX'!H$34-'MIN and MAX'!D$34)</f>
        <v>0.93054082714740194</v>
      </c>
      <c r="E204">
        <f t="shared" si="15"/>
        <v>-0.15115351861407508</v>
      </c>
      <c r="F204">
        <f t="shared" si="16"/>
        <v>0.48796347293193265</v>
      </c>
      <c r="G204">
        <f t="shared" si="17"/>
        <v>0.72597979726107953</v>
      </c>
      <c r="H204" s="3">
        <f>IFERROR(VLOOKUP(A204,'GDP Data'!A$2:Q$144,3,FALSE),"Not Found")</f>
        <v>242395852494.409</v>
      </c>
      <c r="I204">
        <f t="shared" si="18"/>
        <v>2.2906582983566962E-2</v>
      </c>
      <c r="J204">
        <f t="shared" si="19"/>
        <v>-0.46505688994836569</v>
      </c>
    </row>
    <row r="205" spans="1:10" x14ac:dyDescent="0.25">
      <c r="A205" t="s">
        <v>19</v>
      </c>
      <c r="B205">
        <f>('CON Score and Page Rank'!FF5-'MIN and MAX'!B$34)/('MIN and MAX'!F$34-'MIN and MAX'!B$34)</f>
        <v>0.2625749980548307</v>
      </c>
      <c r="C205">
        <f>('CON Score and Page Rank'!FG5-'MIN and MAX'!C$34)/('MIN and MAX'!G$34-'MIN and MAX'!C$34)</f>
        <v>0.10930506769066987</v>
      </c>
      <c r="D205">
        <f>('CON Score and Page Rank'!FH5-'MIN and MAX'!D$34)/('MIN and MAX'!H$34-'MIN and MAX'!D$34)</f>
        <v>0.91251325556733831</v>
      </c>
      <c r="E205">
        <f t="shared" si="15"/>
        <v>-0.15326993036416081</v>
      </c>
      <c r="F205">
        <f t="shared" si="16"/>
        <v>0.48602136744369967</v>
      </c>
      <c r="G205">
        <f t="shared" si="17"/>
        <v>0.64993825751250767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-0.46364868621630578</v>
      </c>
    </row>
    <row r="206" spans="1:10" x14ac:dyDescent="0.25">
      <c r="A206" t="s">
        <v>29</v>
      </c>
      <c r="B206">
        <f>('CON Score and Page Rank'!FF10-'MIN and MAX'!B$34)/('MIN and MAX'!F$34-'MIN and MAX'!B$34)</f>
        <v>0.41887702471824184</v>
      </c>
      <c r="C206">
        <f>('CON Score and Page Rank'!FG10-'MIN and MAX'!C$34)/('MIN and MAX'!G$34-'MIN and MAX'!C$34)</f>
        <v>0.21993132453616238</v>
      </c>
      <c r="D206">
        <f>('CON Score and Page Rank'!FH10-'MIN and MAX'!D$34)/('MIN and MAX'!H$34-'MIN and MAX'!D$34)</f>
        <v>0.86055143160127257</v>
      </c>
      <c r="E206">
        <f t="shared" si="15"/>
        <v>-0.19894570018207947</v>
      </c>
      <c r="F206">
        <f t="shared" si="16"/>
        <v>0.44410742360028033</v>
      </c>
      <c r="G206">
        <f t="shared" si="17"/>
        <v>0.44167440688303072</v>
      </c>
      <c r="H206" s="3">
        <f>IFERROR(VLOOKUP(A206,'GDP Data'!A$2:Q$144,3,FALSE),"Not Found")</f>
        <v>1168023426056.3799</v>
      </c>
      <c r="I206">
        <f t="shared" si="18"/>
        <v>0.11037905665620985</v>
      </c>
      <c r="J206">
        <f t="shared" si="19"/>
        <v>-0.33372836694407049</v>
      </c>
    </row>
    <row r="207" spans="1:10" x14ac:dyDescent="0.25">
      <c r="A207" t="s">
        <v>37</v>
      </c>
      <c r="B207">
        <f>('CON Score and Page Rank'!FF24-'MIN and MAX'!B$34)/('MIN and MAX'!F$34-'MIN and MAX'!B$34)</f>
        <v>0.36884053409501871</v>
      </c>
      <c r="C207">
        <f>('CON Score and Page Rank'!FG24-'MIN and MAX'!C$34)/('MIN and MAX'!G$34-'MIN and MAX'!C$34)</f>
        <v>6.77400627915348E-2</v>
      </c>
      <c r="D207">
        <f>('CON Score and Page Rank'!FH24-'MIN and MAX'!D$34)/('MIN and MAX'!H$34-'MIN and MAX'!D$34)</f>
        <v>0.86161187698833508</v>
      </c>
      <c r="E207">
        <f t="shared" si="15"/>
        <v>-0.30110047130348394</v>
      </c>
      <c r="F207">
        <f t="shared" si="16"/>
        <v>0.35036605137626625</v>
      </c>
      <c r="G207">
        <f t="shared" si="17"/>
        <v>0.49277134289331637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-0.32322293690632864</v>
      </c>
    </row>
    <row r="208" spans="1:10" x14ac:dyDescent="0.25">
      <c r="A208" t="s">
        <v>41</v>
      </c>
      <c r="B208">
        <f>('CON Score and Page Rank'!FF27-'MIN and MAX'!B$34)/('MIN and MAX'!F$34-'MIN and MAX'!B$34)</f>
        <v>0.46431383802561083</v>
      </c>
      <c r="C208">
        <f>('CON Score and Page Rank'!FG27-'MIN and MAX'!C$34)/('MIN and MAX'!G$34-'MIN and MAX'!C$34)</f>
        <v>0.14980673321124144</v>
      </c>
      <c r="D208">
        <f>('CON Score and Page Rank'!FH27-'MIN and MAX'!D$34)/('MIN and MAX'!H$34-'MIN and MAX'!D$34)</f>
        <v>0.94273594909862146</v>
      </c>
      <c r="E208">
        <f t="shared" si="15"/>
        <v>-0.31450710481436939</v>
      </c>
      <c r="F208">
        <f t="shared" si="16"/>
        <v>0.33806357927027642</v>
      </c>
      <c r="G208">
        <f t="shared" si="17"/>
        <v>0.47842211107301064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7.5349832793713933E-2</v>
      </c>
    </row>
    <row r="209" spans="1:10" x14ac:dyDescent="0.25">
      <c r="A209" t="s">
        <v>32</v>
      </c>
      <c r="B209">
        <f>('CON Score and Page Rank'!FF18-'MIN and MAX'!B$34)/('MIN and MAX'!F$34-'MIN and MAX'!B$34)</f>
        <v>0.52508182744513521</v>
      </c>
      <c r="C209">
        <f>('CON Score and Page Rank'!FG18-'MIN and MAX'!C$34)/('MIN and MAX'!G$34-'MIN and MAX'!C$34)</f>
        <v>0.17934665487705598</v>
      </c>
      <c r="D209">
        <f>('CON Score and Page Rank'!FH18-'MIN and MAX'!D$34)/('MIN and MAX'!H$34-'MIN and MAX'!D$34)</f>
        <v>0.91039236479321317</v>
      </c>
      <c r="E209">
        <f t="shared" si="15"/>
        <v>-0.34573517256807923</v>
      </c>
      <c r="F209">
        <f t="shared" si="16"/>
        <v>0.30940743437364437</v>
      </c>
      <c r="G209">
        <f t="shared" si="17"/>
        <v>0.38531053734807796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-0.26862216537383465</v>
      </c>
    </row>
    <row r="210" spans="1:10" x14ac:dyDescent="0.25">
      <c r="A210" t="s">
        <v>38</v>
      </c>
      <c r="B210">
        <f>('CON Score and Page Rank'!FF25-'MIN and MAX'!B$34)/('MIN and MAX'!F$34-'MIN and MAX'!B$34)</f>
        <v>1</v>
      </c>
      <c r="C210">
        <f>('CON Score and Page Rank'!FG25-'MIN and MAX'!C$34)/('MIN and MAX'!G$34-'MIN and MAX'!C$34)</f>
        <v>0.6251572704795274</v>
      </c>
      <c r="D210">
        <f>('CON Score and Page Rank'!FH25-'MIN and MAX'!D$34)/('MIN and MAX'!H$34-'MIN and MAX'!D$34)</f>
        <v>0.87115588547189815</v>
      </c>
      <c r="E210">
        <f t="shared" si="15"/>
        <v>-0.3748427295204726</v>
      </c>
      <c r="F210">
        <f t="shared" si="16"/>
        <v>0.28269715642134741</v>
      </c>
      <c r="G210">
        <f t="shared" si="17"/>
        <v>-0.12884411452810185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-0.12734664881964577</v>
      </c>
    </row>
    <row r="211" spans="1:10" x14ac:dyDescent="0.25">
      <c r="A211" t="s">
        <v>23</v>
      </c>
      <c r="B211">
        <f>('CON Score and Page Rank'!FF7-'MIN and MAX'!B$34)/('MIN and MAX'!F$34-'MIN and MAX'!B$34)</f>
        <v>0.83945955410133144</v>
      </c>
      <c r="C211">
        <f>('CON Score and Page Rank'!FG7-'MIN and MAX'!C$34)/('MIN and MAX'!G$34-'MIN and MAX'!C$34)</f>
        <v>0.23054500429169866</v>
      </c>
      <c r="D211">
        <f>('CON Score and Page Rank'!FH7-'MIN and MAX'!D$34)/('MIN and MAX'!H$34-'MIN and MAX'!D$34)</f>
        <v>0.90455991516436907</v>
      </c>
      <c r="E211">
        <f t="shared" si="15"/>
        <v>-0.60891454980963278</v>
      </c>
      <c r="F211">
        <f t="shared" si="16"/>
        <v>6.7903335320208855E-2</v>
      </c>
      <c r="G211">
        <f t="shared" si="17"/>
        <v>6.5100361063037626E-2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6.2286277417183331E-2</v>
      </c>
    </row>
    <row r="212" spans="1:10" x14ac:dyDescent="0.25">
      <c r="A212" t="s">
        <v>24</v>
      </c>
      <c r="B212">
        <f>('CON Score and Page Rank'!FF8-'MIN and MAX'!B$34)/('MIN and MAX'!F$34-'MIN and MAX'!B$34)</f>
        <v>0.93518154229183292</v>
      </c>
      <c r="C212">
        <f>('CON Score and Page Rank'!FG8-'MIN and MAX'!C$34)/('MIN and MAX'!G$34-'MIN and MAX'!C$34)</f>
        <v>0.25226925260018329</v>
      </c>
      <c r="D212">
        <f>('CON Score and Page Rank'!FH8-'MIN and MAX'!D$34)/('MIN and MAX'!H$34-'MIN and MAX'!D$34)</f>
        <v>0.83085896076352073</v>
      </c>
      <c r="E212">
        <f t="shared" si="15"/>
        <v>-0.68291228969164963</v>
      </c>
      <c r="F212">
        <f t="shared" si="16"/>
        <v>0</v>
      </c>
      <c r="G212">
        <f t="shared" si="17"/>
        <v>-0.1043225815283122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C72EB4B5-C978-4196-B18E-A7FBF25A390D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B3AB-1177-4CF6-B2A7-1163B5C825DB}">
  <sheetPr codeName="Sheet38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Rank'!FK29-'MIN and MAX'!B$35)/('MIN and MAX'!F$35-'MIN and MAX'!B$35)</f>
        <v>0.58576046116071234</v>
      </c>
      <c r="C3">
        <f>('CON Score and Page Rank'!FL29-'MIN and MAX'!C$35)/('MIN and MAX'!G$35-'MIN and MAX'!C$35)</f>
        <v>1</v>
      </c>
      <c r="D3">
        <f>('CON Score and Page Rank'!FM29-'MIN and MAX'!D$35)/('MIN and MAX'!H$35-'MIN and MAX'!D$35)</f>
        <v>0.92368421052631577</v>
      </c>
      <c r="E3">
        <f t="shared" ref="E3:E66" si="0">C3-B3</f>
        <v>0.41423953883928766</v>
      </c>
      <c r="F3">
        <f t="shared" ref="F3:F66" si="1">(E3-MIN(E$3:E$220))/(MAX(E$3:E$220)-MIN(E$3:E$220))</f>
        <v>1</v>
      </c>
      <c r="G3">
        <f t="shared" ref="G3:G66" si="2">D3-B3</f>
        <v>0.33792374936560343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25</v>
      </c>
      <c r="B4">
        <f>('CON Score and Page Rank'!FK9-'MIN and MAX'!B$35)/('MIN and MAX'!F$35-'MIN and MAX'!B$35)</f>
        <v>0.14264733345003591</v>
      </c>
      <c r="C4">
        <f>('CON Score and Page Rank'!FL9-'MIN and MAX'!C$35)/('MIN and MAX'!G$35-'MIN and MAX'!C$35)</f>
        <v>0.17671102088814888</v>
      </c>
      <c r="D4">
        <f>('CON Score and Page Rank'!FM9-'MIN and MAX'!D$35)/('MIN and MAX'!H$35-'MIN and MAX'!D$35)</f>
        <v>0.98947368421052628</v>
      </c>
      <c r="E4">
        <f t="shared" si="0"/>
        <v>3.4063687438112972E-2</v>
      </c>
      <c r="F4">
        <f t="shared" si="1"/>
        <v>0.65285478337830583</v>
      </c>
      <c r="G4">
        <f t="shared" si="2"/>
        <v>0.8468263507604904</v>
      </c>
      <c r="H4" s="3">
        <f>IFERROR(VLOOKUP(A4,'GDP Data'!A$2:Q$144,3,FALSE),"Not Found")</f>
        <v>109346669229.69501</v>
      </c>
      <c r="I4">
        <f t="shared" si="3"/>
        <v>1.0333339151272939E-2</v>
      </c>
      <c r="J4">
        <f t="shared" si="4"/>
        <v>-0.64252144422703283</v>
      </c>
    </row>
    <row r="5" spans="1:10" x14ac:dyDescent="0.25">
      <c r="A5" t="s">
        <v>90</v>
      </c>
      <c r="B5">
        <f>('CON Score and Page Rank'!FK77-'MIN and MAX'!B$35)/('MIN and MAX'!F$35-'MIN and MAX'!B$35)</f>
        <v>7.2059958017925093E-4</v>
      </c>
      <c r="C5">
        <f>('CON Score and Page Rank'!FL77-'MIN and MAX'!C$35)/('MIN and MAX'!G$35-'MIN and MAX'!C$35)</f>
        <v>2.84781307022067E-2</v>
      </c>
      <c r="D5">
        <f>('CON Score and Page Rank'!FM77-'MIN and MAX'!D$35)/('MIN and MAX'!H$35-'MIN and MAX'!D$35)</f>
        <v>0.96421052631578952</v>
      </c>
      <c r="E5">
        <f t="shared" si="0"/>
        <v>2.7757531122027449E-2</v>
      </c>
      <c r="F5">
        <f t="shared" si="1"/>
        <v>0.64709652179401689</v>
      </c>
      <c r="G5">
        <f t="shared" si="2"/>
        <v>0.96348992673561029</v>
      </c>
      <c r="H5" s="3">
        <f>IFERROR(VLOOKUP(A5,'GDP Data'!A$2:Q$144,3,FALSE),"Not Found")</f>
        <v>8975689844.8519001</v>
      </c>
      <c r="I5">
        <f t="shared" si="3"/>
        <v>8.4820916756651876E-4</v>
      </c>
      <c r="J5">
        <f t="shared" si="4"/>
        <v>-0.64624831262645033</v>
      </c>
    </row>
    <row r="6" spans="1:10" x14ac:dyDescent="0.25">
      <c r="A6" t="s">
        <v>91</v>
      </c>
      <c r="B6">
        <f>('CON Score and Page Rank'!FK78-'MIN and MAX'!B$35)/('MIN and MAX'!F$35-'MIN and MAX'!B$35)</f>
        <v>6.34479210628964E-4</v>
      </c>
      <c r="C6">
        <f>('CON Score and Page Rank'!FL78-'MIN and MAX'!C$35)/('MIN and MAX'!G$35-'MIN and MAX'!C$35)</f>
        <v>2.829443898592179E-2</v>
      </c>
      <c r="D6">
        <f>('CON Score and Page Rank'!FM78-'MIN and MAX'!D$35)/('MIN and MAX'!H$35-'MIN and MAX'!D$35)</f>
        <v>0.90631578947368419</v>
      </c>
      <c r="E6">
        <f t="shared" si="0"/>
        <v>2.7659959775292828E-2</v>
      </c>
      <c r="F6">
        <f t="shared" si="1"/>
        <v>0.6470074276914497</v>
      </c>
      <c r="G6">
        <f t="shared" si="2"/>
        <v>0.90568131026305521</v>
      </c>
      <c r="H6" s="3">
        <f>IFERROR(VLOOKUP(A6,'GDP Data'!A$2:Q$144,3,FALSE),"Not Found")</f>
        <v>12986007425.878099</v>
      </c>
      <c r="I6">
        <f t="shared" si="3"/>
        <v>1.2271870729840754E-3</v>
      </c>
      <c r="J6">
        <f t="shared" si="4"/>
        <v>-0.64578024061846562</v>
      </c>
    </row>
    <row r="7" spans="1:10" x14ac:dyDescent="0.25">
      <c r="A7" t="s">
        <v>163</v>
      </c>
      <c r="B7">
        <f>('CON Score and Page Rank'!FK149-'MIN and MAX'!B$35)/('MIN and MAX'!F$35-'MIN and MAX'!B$35)</f>
        <v>1.0767354207378997E-3</v>
      </c>
      <c r="C7">
        <f>('CON Score and Page Rank'!FL149-'MIN and MAX'!C$35)/('MIN and MAX'!G$35-'MIN and MAX'!C$35)</f>
        <v>2.8554713334989209E-2</v>
      </c>
      <c r="D7">
        <f>('CON Score and Page Rank'!FM149-'MIN and MAX'!D$35)/('MIN and MAX'!H$35-'MIN and MAX'!D$35)</f>
        <v>0.90631578947368419</v>
      </c>
      <c r="E7">
        <f t="shared" si="0"/>
        <v>2.7477977914251311E-2</v>
      </c>
      <c r="F7">
        <f t="shared" si="1"/>
        <v>0.64684125687249949</v>
      </c>
      <c r="G7">
        <f t="shared" si="2"/>
        <v>0.90523905405294625</v>
      </c>
      <c r="H7" s="3">
        <f>IFERROR(VLOOKUP(A7,'GDP Data'!A$2:Q$144,3,FALSE),"Not Found")</f>
        <v>15749753804.8344</v>
      </c>
      <c r="I7">
        <f t="shared" si="3"/>
        <v>1.4883631002288297E-3</v>
      </c>
      <c r="J7">
        <f t="shared" si="4"/>
        <v>-0.64535289377227067</v>
      </c>
    </row>
    <row r="8" spans="1:10" x14ac:dyDescent="0.25">
      <c r="A8" t="s">
        <v>88</v>
      </c>
      <c r="B8">
        <f>('CON Score and Page Rank'!FK75-'MIN and MAX'!B$35)/('MIN and MAX'!F$35-'MIN and MAX'!B$35)</f>
        <v>4.5194867399043782E-4</v>
      </c>
      <c r="C8">
        <f>('CON Score and Page Rank'!FL75-'MIN and MAX'!C$35)/('MIN and MAX'!G$35-'MIN and MAX'!C$35)</f>
        <v>2.7747444778474295E-2</v>
      </c>
      <c r="D8">
        <f>('CON Score and Page Rank'!FM75-'MIN and MAX'!D$35)/('MIN and MAX'!H$35-'MIN and MAX'!D$35)</f>
        <v>0.87578947368421056</v>
      </c>
      <c r="E8">
        <f t="shared" si="0"/>
        <v>2.7295496104483858E-2</v>
      </c>
      <c r="F8">
        <f t="shared" si="1"/>
        <v>0.64667462954162669</v>
      </c>
      <c r="G8">
        <f t="shared" si="2"/>
        <v>0.87533752501022011</v>
      </c>
      <c r="H8" s="3">
        <f>IFERROR(VLOOKUP(A8,'GDP Data'!A$2:Q$144,3,FALSE),"Not Found")</f>
        <v>36176430128.805702</v>
      </c>
      <c r="I8">
        <f t="shared" si="3"/>
        <v>3.4186987535762968E-3</v>
      </c>
      <c r="J8">
        <f t="shared" si="4"/>
        <v>-0.64325593078805043</v>
      </c>
    </row>
    <row r="9" spans="1:10" x14ac:dyDescent="0.25">
      <c r="A9" t="s">
        <v>105</v>
      </c>
      <c r="B9">
        <f>('CON Score and Page Rank'!FK92-'MIN and MAX'!B$35)/('MIN and MAX'!F$35-'MIN and MAX'!B$35)</f>
        <v>2.3858194396756327E-3</v>
      </c>
      <c r="C9">
        <f>('CON Score and Page Rank'!FL92-'MIN and MAX'!C$35)/('MIN and MAX'!G$35-'MIN and MAX'!C$35)</f>
        <v>2.9442329606751295E-2</v>
      </c>
      <c r="D9">
        <f>('CON Score and Page Rank'!FM92-'MIN and MAX'!D$35)/('MIN and MAX'!H$35-'MIN and MAX'!D$35)</f>
        <v>0.96421052631578952</v>
      </c>
      <c r="E9">
        <f t="shared" si="0"/>
        <v>2.7056510167075661E-2</v>
      </c>
      <c r="F9">
        <f t="shared" si="1"/>
        <v>0.64645640730392973</v>
      </c>
      <c r="G9">
        <f t="shared" si="2"/>
        <v>0.96182470687611388</v>
      </c>
      <c r="H9" s="3">
        <f>IFERROR(VLOOKUP(A9,'GDP Data'!A$2:Q$144,3,FALSE),"Not Found")</f>
        <v>19452000520.155998</v>
      </c>
      <c r="I9">
        <f t="shared" si="3"/>
        <v>1.838228086520658E-3</v>
      </c>
      <c r="J9">
        <f t="shared" si="4"/>
        <v>-0.64461817921740905</v>
      </c>
    </row>
    <row r="10" spans="1:10" x14ac:dyDescent="0.25">
      <c r="A10" t="s">
        <v>225</v>
      </c>
      <c r="B10">
        <f>('CON Score and Page Rank'!FK211-'MIN and MAX'!B$35)/('MIN and MAX'!F$35-'MIN and MAX'!B$35)</f>
        <v>1.4373741058012661E-3</v>
      </c>
      <c r="C10">
        <f>('CON Score and Page Rank'!FL211-'MIN and MAX'!C$35)/('MIN and MAX'!G$35-'MIN and MAX'!C$35)</f>
        <v>2.8465419573233376E-2</v>
      </c>
      <c r="D10">
        <f>('CON Score and Page Rank'!FM211-'MIN and MAX'!D$35)/('MIN and MAX'!H$35-'MIN and MAX'!D$35)</f>
        <v>0.93368421052631578</v>
      </c>
      <c r="E10">
        <f t="shared" si="0"/>
        <v>2.7028045467432111E-2</v>
      </c>
      <c r="F10">
        <f t="shared" si="1"/>
        <v>0.64643041568902992</v>
      </c>
      <c r="G10">
        <f t="shared" si="2"/>
        <v>0.93224683642051454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-0.64445546510223017</v>
      </c>
    </row>
    <row r="11" spans="1:10" x14ac:dyDescent="0.25">
      <c r="A11" t="s">
        <v>139</v>
      </c>
      <c r="B11">
        <f>('CON Score and Page Rank'!FK126-'MIN and MAX'!B$35)/('MIN and MAX'!F$35-'MIN and MAX'!B$35)</f>
        <v>8.7829981286121508E-5</v>
      </c>
      <c r="C11">
        <f>('CON Score and Page Rank'!FL126-'MIN and MAX'!C$35)/('MIN and MAX'!G$35-'MIN and MAX'!C$35)</f>
        <v>2.7090870549338297E-2</v>
      </c>
      <c r="D11">
        <f>('CON Score and Page Rank'!FM126-'MIN and MAX'!D$35)/('MIN and MAX'!H$35-'MIN and MAX'!D$35)</f>
        <v>0.87210526315789472</v>
      </c>
      <c r="E11">
        <f t="shared" si="0"/>
        <v>2.7003040568052174E-2</v>
      </c>
      <c r="F11">
        <f t="shared" si="1"/>
        <v>0.64640758327823933</v>
      </c>
      <c r="G11">
        <f t="shared" si="2"/>
        <v>0.87201743317660863</v>
      </c>
      <c r="H11" s="3">
        <f>IFERROR(VLOOKUP(A11,'GDP Data'!A$2:Q$144,3,FALSE),"Not Found")</f>
        <v>3219488663.7723098</v>
      </c>
      <c r="I11">
        <f t="shared" si="3"/>
        <v>3.0424400204229798E-4</v>
      </c>
      <c r="J11">
        <f t="shared" si="4"/>
        <v>-0.64610333927619701</v>
      </c>
    </row>
    <row r="12" spans="1:10" x14ac:dyDescent="0.25">
      <c r="A12" t="s">
        <v>199</v>
      </c>
      <c r="B12">
        <f>('CON Score and Page Rank'!FK185-'MIN and MAX'!B$35)/('MIN and MAX'!F$35-'MIN and MAX'!B$35)</f>
        <v>1.197434251854966E-4</v>
      </c>
      <c r="C12">
        <f>('CON Score and Page Rank'!FL185-'MIN and MAX'!C$35)/('MIN and MAX'!G$35-'MIN and MAX'!C$35)</f>
        <v>2.7108813092047841E-2</v>
      </c>
      <c r="D12">
        <f>('CON Score and Page Rank'!FM185-'MIN and MAX'!D$35)/('MIN and MAX'!H$35-'MIN and MAX'!D$35)</f>
        <v>0.87210526315789472</v>
      </c>
      <c r="E12">
        <f t="shared" si="0"/>
        <v>2.6989069666862344E-2</v>
      </c>
      <c r="F12">
        <f t="shared" si="1"/>
        <v>0.64639482620410627</v>
      </c>
      <c r="G12">
        <f t="shared" si="2"/>
        <v>0.87198551973270921</v>
      </c>
      <c r="H12" s="3">
        <f>IFERROR(VLOOKUP(A12,'GDP Data'!A$2:Q$144,3,FALSE),"Not Found")</f>
        <v>8141537877.0679102</v>
      </c>
      <c r="I12">
        <f t="shared" si="3"/>
        <v>7.693812046524653E-4</v>
      </c>
      <c r="J12">
        <f t="shared" si="4"/>
        <v>-0.64562544499945385</v>
      </c>
    </row>
    <row r="13" spans="1:10" x14ac:dyDescent="0.25">
      <c r="A13" t="s">
        <v>215</v>
      </c>
      <c r="B13">
        <f>('CON Score and Page Rank'!FK201-'MIN and MAX'!B$35)/('MIN and MAX'!F$35-'MIN and MAX'!B$35)</f>
        <v>4.0340190930533471E-4</v>
      </c>
      <c r="C13">
        <f>('CON Score and Page Rank'!FL201-'MIN and MAX'!C$35)/('MIN and MAX'!G$35-'MIN and MAX'!C$35)</f>
        <v>2.7265349713131753E-2</v>
      </c>
      <c r="D13">
        <f>('CON Score and Page Rank'!FM201-'MIN and MAX'!D$35)/('MIN and MAX'!H$35-'MIN and MAX'!D$35)</f>
        <v>0.87210526315789472</v>
      </c>
      <c r="E13">
        <f t="shared" si="0"/>
        <v>2.6861947803826419E-2</v>
      </c>
      <c r="F13">
        <f t="shared" si="1"/>
        <v>0.6462787490084656</v>
      </c>
      <c r="G13">
        <f t="shared" si="2"/>
        <v>0.87170186124858939</v>
      </c>
      <c r="H13" s="3">
        <f>IFERROR(VLOOKUP(A13,'GDP Data'!A$2:Q$144,3,FALSE),"Not Found")</f>
        <v>9194717835.9998493</v>
      </c>
      <c r="I13">
        <f t="shared" si="3"/>
        <v>8.6890747078963268E-4</v>
      </c>
      <c r="J13">
        <f t="shared" si="4"/>
        <v>-0.645409841537676</v>
      </c>
    </row>
    <row r="14" spans="1:10" x14ac:dyDescent="0.25">
      <c r="A14" t="s">
        <v>82</v>
      </c>
      <c r="B14">
        <f>('CON Score and Page Rank'!FK69-'MIN and MAX'!B$35)/('MIN and MAX'!F$35-'MIN and MAX'!B$35)</f>
        <v>5.8460849867520706E-4</v>
      </c>
      <c r="C14">
        <f>('CON Score and Page Rank'!FL69-'MIN and MAX'!C$35)/('MIN and MAX'!G$35-'MIN and MAX'!C$35)</f>
        <v>2.7238970007765456E-2</v>
      </c>
      <c r="D14">
        <f>('CON Score and Page Rank'!FM69-'MIN and MAX'!D$35)/('MIN and MAX'!H$35-'MIN and MAX'!D$35)</f>
        <v>0.8142105263157895</v>
      </c>
      <c r="E14">
        <f t="shared" si="0"/>
        <v>2.6654361509090251E-2</v>
      </c>
      <c r="F14">
        <f t="shared" si="1"/>
        <v>0.64608919833346012</v>
      </c>
      <c r="G14">
        <f t="shared" si="2"/>
        <v>0.81362591781711424</v>
      </c>
      <c r="H14" s="3">
        <f>IFERROR(VLOOKUP(A14,'GDP Data'!A$2:Q$144,3,FALSE),"Not Found")</f>
        <v>5023265365.2516899</v>
      </c>
      <c r="I14">
        <f t="shared" si="3"/>
        <v>4.7470220201176796E-4</v>
      </c>
      <c r="J14">
        <f t="shared" si="4"/>
        <v>-0.64561449613144839</v>
      </c>
    </row>
    <row r="15" spans="1:10" x14ac:dyDescent="0.25">
      <c r="A15" t="s">
        <v>63</v>
      </c>
      <c r="B15">
        <f>('CON Score and Page Rank'!FK50-'MIN and MAX'!B$35)/('MIN and MAX'!F$35-'MIN and MAX'!B$35)</f>
        <v>2.0921209084939284E-3</v>
      </c>
      <c r="C15">
        <f>('CON Score and Page Rank'!FL50-'MIN and MAX'!C$35)/('MIN and MAX'!G$35-'MIN and MAX'!C$35)</f>
        <v>2.8709026879418342E-2</v>
      </c>
      <c r="D15">
        <f>('CON Score and Page Rank'!FM50-'MIN and MAX'!D$35)/('MIN and MAX'!H$35-'MIN and MAX'!D$35)</f>
        <v>0.87578947368421056</v>
      </c>
      <c r="E15">
        <f t="shared" si="0"/>
        <v>2.6616905970924414E-2</v>
      </c>
      <c r="F15">
        <f t="shared" si="1"/>
        <v>0.64605499702671643</v>
      </c>
      <c r="G15">
        <f t="shared" si="2"/>
        <v>0.87369735277571658</v>
      </c>
      <c r="H15" s="3">
        <f>IFERROR(VLOOKUP(A15,'GDP Data'!A$2:Q$144,3,FALSE),"Not Found")</f>
        <v>54744712814.867599</v>
      </c>
      <c r="I15">
        <f t="shared" si="3"/>
        <v>5.1734148670478219E-3</v>
      </c>
      <c r="J15">
        <f t="shared" si="4"/>
        <v>-0.64088158215966862</v>
      </c>
    </row>
    <row r="16" spans="1:10" x14ac:dyDescent="0.25">
      <c r="A16" t="s">
        <v>120</v>
      </c>
      <c r="B16">
        <f>('CON Score and Page Rank'!FK107-'MIN and MAX'!B$35)/('MIN and MAX'!F$35-'MIN and MAX'!B$35)</f>
        <v>4.4589743625972751E-4</v>
      </c>
      <c r="C16">
        <f>('CON Score and Page Rank'!FL107-'MIN and MAX'!C$35)/('MIN and MAX'!G$35-'MIN and MAX'!C$35)</f>
        <v>2.6999473254763581E-2</v>
      </c>
      <c r="D16">
        <f>('CON Score and Page Rank'!FM107-'MIN and MAX'!D$35)/('MIN and MAX'!H$35-'MIN and MAX'!D$35)</f>
        <v>0.80421052631578949</v>
      </c>
      <c r="E16">
        <f t="shared" si="0"/>
        <v>2.6553575818503854E-2</v>
      </c>
      <c r="F16">
        <f t="shared" si="1"/>
        <v>0.64599716915732475</v>
      </c>
      <c r="G16">
        <f t="shared" si="2"/>
        <v>0.80376462887952971</v>
      </c>
      <c r="H16" s="3">
        <f>IFERROR(VLOOKUP(A16,'GDP Data'!A$2:Q$144,3,FALSE),"Not Found")</f>
        <v>13581644245.735201</v>
      </c>
      <c r="I16">
        <f t="shared" si="3"/>
        <v>1.2834751822966691E-3</v>
      </c>
      <c r="J16">
        <f t="shared" si="4"/>
        <v>-0.64471369397502809</v>
      </c>
    </row>
    <row r="17" spans="1:10" x14ac:dyDescent="0.25">
      <c r="A17" t="s">
        <v>104</v>
      </c>
      <c r="B17">
        <f>('CON Score and Page Rank'!FK91-'MIN and MAX'!B$35)/('MIN and MAX'!F$35-'MIN and MAX'!B$35)</f>
        <v>2.6722815484994332E-3</v>
      </c>
      <c r="C17">
        <f>('CON Score and Page Rank'!FL91-'MIN and MAX'!C$35)/('MIN and MAX'!G$35-'MIN and MAX'!C$35)</f>
        <v>2.9185049337243599E-2</v>
      </c>
      <c r="D17">
        <f>('CON Score and Page Rank'!FM91-'MIN and MAX'!D$35)/('MIN and MAX'!H$35-'MIN and MAX'!D$35)</f>
        <v>0.93368421052631578</v>
      </c>
      <c r="E17">
        <f t="shared" si="0"/>
        <v>2.6512767788744167E-2</v>
      </c>
      <c r="F17">
        <f t="shared" si="1"/>
        <v>0.6459599066318944</v>
      </c>
      <c r="G17">
        <f t="shared" si="2"/>
        <v>0.93101192897781637</v>
      </c>
      <c r="H17" s="3">
        <f>IFERROR(VLOOKUP(A17,'GDP Data'!A$2:Q$144,3,FALSE),"Not Found")</f>
        <v>74030364472.050598</v>
      </c>
      <c r="I17">
        <f t="shared" si="3"/>
        <v>6.9959228659733303E-3</v>
      </c>
      <c r="J17">
        <f t="shared" si="4"/>
        <v>-0.63896398376592112</v>
      </c>
    </row>
    <row r="18" spans="1:10" x14ac:dyDescent="0.25">
      <c r="A18" t="s">
        <v>157</v>
      </c>
      <c r="B18">
        <f>('CON Score and Page Rank'!FK143-'MIN and MAX'!B$35)/('MIN and MAX'!F$35-'MIN and MAX'!B$35)</f>
        <v>4.1666532202432414E-3</v>
      </c>
      <c r="C18">
        <f>('CON Score and Page Rank'!FL143-'MIN and MAX'!C$35)/('MIN and MAX'!G$35-'MIN and MAX'!C$35)</f>
        <v>3.0528277876132621E-2</v>
      </c>
      <c r="D18">
        <f>('CON Score and Page Rank'!FM143-'MIN and MAX'!D$35)/('MIN and MAX'!H$35-'MIN and MAX'!D$35)</f>
        <v>0.96421052631578952</v>
      </c>
      <c r="E18">
        <f t="shared" si="0"/>
        <v>2.6361624655889378E-2</v>
      </c>
      <c r="F18">
        <f t="shared" si="1"/>
        <v>0.64582189519481248</v>
      </c>
      <c r="G18">
        <f t="shared" si="2"/>
        <v>0.96004387309554629</v>
      </c>
      <c r="H18" s="3">
        <f>IFERROR(VLOOKUP(A18,'GDP Data'!A$2:Q$144,3,FALSE),"Not Found")</f>
        <v>79484403984.884903</v>
      </c>
      <c r="I18">
        <f t="shared" si="3"/>
        <v>7.5113335357960484E-3</v>
      </c>
      <c r="J18">
        <f t="shared" si="4"/>
        <v>-0.63831056165901645</v>
      </c>
    </row>
    <row r="19" spans="1:10" x14ac:dyDescent="0.25">
      <c r="A19" t="s">
        <v>125</v>
      </c>
      <c r="B19">
        <f>('CON Score and Page Rank'!FK112-'MIN and MAX'!B$35)/('MIN and MAX'!F$35-'MIN and MAX'!B$35)</f>
        <v>1.7379292969786606E-4</v>
      </c>
      <c r="C19">
        <f>('CON Score and Page Rank'!FL112-'MIN and MAX'!C$35)/('MIN and MAX'!G$35-'MIN and MAX'!C$35)</f>
        <v>2.6318168805850237E-2</v>
      </c>
      <c r="D19">
        <f>('CON Score and Page Rank'!FM112-'MIN and MAX'!D$35)/('MIN and MAX'!H$35-'MIN and MAX'!D$35)</f>
        <v>0.81157894736842107</v>
      </c>
      <c r="E19">
        <f t="shared" si="0"/>
        <v>2.614437587615237E-2</v>
      </c>
      <c r="F19">
        <f t="shared" si="1"/>
        <v>0.64562352153582103</v>
      </c>
      <c r="G19">
        <f t="shared" si="2"/>
        <v>0.81140515443872319</v>
      </c>
      <c r="H19" s="3" t="str">
        <f>IFERROR(VLOOKUP(A19,'GDP Data'!A$2:Q$144,3,FALSE),"Not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95</v>
      </c>
      <c r="B20">
        <f>('CON Score and Page Rank'!FK82-'MIN and MAX'!B$35)/('MIN and MAX'!F$35-'MIN and MAX'!B$35)</f>
        <v>8.4646819511461298E-5</v>
      </c>
      <c r="C20">
        <f>('CON Score and Page Rank'!FL82-'MIN and MAX'!C$35)/('MIN and MAX'!G$35-'MIN and MAX'!C$35)</f>
        <v>2.6193672126252662E-2</v>
      </c>
      <c r="D20">
        <f>('CON Score and Page Rank'!FM82-'MIN and MAX'!D$35)/('MIN and MAX'!H$35-'MIN and MAX'!D$35)</f>
        <v>0.74263157894736842</v>
      </c>
      <c r="E20">
        <f t="shared" si="0"/>
        <v>2.6109025306741199E-2</v>
      </c>
      <c r="F20">
        <f t="shared" si="1"/>
        <v>0.64559124231284903</v>
      </c>
      <c r="G20">
        <f t="shared" si="2"/>
        <v>0.74254693212785694</v>
      </c>
      <c r="H20" s="3">
        <f>IFERROR(VLOOKUP(A20,'GDP Data'!A$2:Q$144,3,FALSE),"Not Found")</f>
        <v>34110064452.1567</v>
      </c>
      <c r="I20">
        <f t="shared" si="3"/>
        <v>3.2234257059582617E-3</v>
      </c>
      <c r="J20">
        <f t="shared" si="4"/>
        <v>-0.6423678166068908</v>
      </c>
    </row>
    <row r="21" spans="1:10" x14ac:dyDescent="0.25">
      <c r="A21" t="s">
        <v>172</v>
      </c>
      <c r="B21">
        <f>('CON Score and Page Rank'!FK159-'MIN and MAX'!B$35)/('MIN and MAX'!F$35-'MIN and MAX'!B$35)</f>
        <v>3.6369512008923815E-3</v>
      </c>
      <c r="C21">
        <f>('CON Score and Page Rank'!FL159-'MIN and MAX'!C$35)/('MIN and MAX'!G$35-'MIN and MAX'!C$35)</f>
        <v>2.9681943710124194E-2</v>
      </c>
      <c r="D21">
        <f>('CON Score and Page Rank'!FM159-'MIN and MAX'!D$35)/('MIN and MAX'!H$35-'MIN and MAX'!D$35)</f>
        <v>0.93368421052631578</v>
      </c>
      <c r="E21">
        <f t="shared" si="0"/>
        <v>2.6044992509231812E-2</v>
      </c>
      <c r="F21">
        <f t="shared" si="1"/>
        <v>0.64553277284594213</v>
      </c>
      <c r="G21">
        <f t="shared" si="2"/>
        <v>0.93004725932542343</v>
      </c>
      <c r="H21" s="3">
        <f>IFERROR(VLOOKUP(A21,'GDP Data'!A$2:Q$144,3,FALSE),"Not Found")</f>
        <v>32685198735.305302</v>
      </c>
      <c r="I21">
        <f t="shared" si="3"/>
        <v>3.0887748674739315E-3</v>
      </c>
      <c r="J21">
        <f t="shared" si="4"/>
        <v>-0.64244399797846818</v>
      </c>
    </row>
    <row r="22" spans="1:10" x14ac:dyDescent="0.25">
      <c r="A22" t="s">
        <v>207</v>
      </c>
      <c r="B22">
        <f>('CON Score and Page Rank'!FK193-'MIN and MAX'!B$35)/('MIN and MAX'!F$35-'MIN and MAX'!B$35)</f>
        <v>7.9467555571897854E-4</v>
      </c>
      <c r="C22">
        <f>('CON Score and Page Rank'!FL193-'MIN and MAX'!C$35)/('MIN and MAX'!G$35-'MIN and MAX'!C$35)</f>
        <v>2.6711611697914025E-2</v>
      </c>
      <c r="D22">
        <f>('CON Score and Page Rank'!FM193-'MIN and MAX'!D$35)/('MIN and MAX'!H$35-'MIN and MAX'!D$35)</f>
        <v>0.80052631578947364</v>
      </c>
      <c r="E22">
        <f t="shared" si="0"/>
        <v>2.5916936142195045E-2</v>
      </c>
      <c r="F22">
        <f t="shared" si="1"/>
        <v>0.64541584233836025</v>
      </c>
      <c r="G22">
        <f t="shared" si="2"/>
        <v>0.79973164023375465</v>
      </c>
      <c r="H22" s="3">
        <f>IFERROR(VLOOKUP(A22,'GDP Data'!A$2:Q$144,3,FALSE),"Not Found")</f>
        <v>24468324000</v>
      </c>
      <c r="I22">
        <f t="shared" si="3"/>
        <v>2.3122742753518485E-3</v>
      </c>
      <c r="J22">
        <f t="shared" si="4"/>
        <v>-0.64310356806300839</v>
      </c>
    </row>
    <row r="23" spans="1:10" x14ac:dyDescent="0.25">
      <c r="A23" t="s">
        <v>111</v>
      </c>
      <c r="B23">
        <f>('CON Score and Page Rank'!FK98-'MIN and MAX'!B$35)/('MIN and MAX'!F$35-'MIN and MAX'!B$35)</f>
        <v>8.2859226069973921E-4</v>
      </c>
      <c r="C23">
        <f>('CON Score and Page Rank'!FL98-'MIN and MAX'!C$35)/('MIN and MAX'!G$35-'MIN and MAX'!C$35)</f>
        <v>2.6700786948736569E-2</v>
      </c>
      <c r="D23">
        <f>('CON Score and Page Rank'!FM98-'MIN and MAX'!D$35)/('MIN and MAX'!H$35-'MIN and MAX'!D$35)</f>
        <v>0.81157894736842107</v>
      </c>
      <c r="E23">
        <f t="shared" si="0"/>
        <v>2.587219468803683E-2</v>
      </c>
      <c r="F23">
        <f t="shared" si="1"/>
        <v>0.64537498813434258</v>
      </c>
      <c r="G23">
        <f t="shared" si="2"/>
        <v>0.81075035510772131</v>
      </c>
      <c r="H23" s="3">
        <f>IFERROR(VLOOKUP(A23,'GDP Data'!A$2:Q$144,3,FALSE),"Not Found")</f>
        <v>6507824767.0630302</v>
      </c>
      <c r="I23">
        <f t="shared" si="3"/>
        <v>6.1499413680223783E-4</v>
      </c>
      <c r="J23">
        <f t="shared" si="4"/>
        <v>-0.64475999399754036</v>
      </c>
    </row>
    <row r="24" spans="1:10" x14ac:dyDescent="0.25">
      <c r="A24" t="s">
        <v>76</v>
      </c>
      <c r="B24">
        <f>('CON Score and Page Rank'!FK63-'MIN and MAX'!B$35)/('MIN and MAX'!F$35-'MIN and MAX'!B$35)</f>
        <v>4.2537130533481125E-3</v>
      </c>
      <c r="C24">
        <f>('CON Score and Page Rank'!FL63-'MIN and MAX'!C$35)/('MIN and MAX'!G$35-'MIN and MAX'!C$35)</f>
        <v>2.9995853759143331E-2</v>
      </c>
      <c r="D24">
        <f>('CON Score and Page Rank'!FM63-'MIN and MAX'!D$35)/('MIN and MAX'!H$35-'MIN and MAX'!D$35)</f>
        <v>0.87578947368421056</v>
      </c>
      <c r="E24">
        <f t="shared" si="0"/>
        <v>2.5742140705795218E-2</v>
      </c>
      <c r="F24">
        <f t="shared" si="1"/>
        <v>0.64525623356939221</v>
      </c>
      <c r="G24">
        <f t="shared" si="2"/>
        <v>0.87153576063086247</v>
      </c>
      <c r="H24" s="3">
        <f>IFERROR(VLOOKUP(A24,'GDP Data'!A$2:Q$144,3,FALSE),"Not Found")</f>
        <v>16810536883.717699</v>
      </c>
      <c r="I24">
        <f t="shared" si="3"/>
        <v>1.5886078666881257E-3</v>
      </c>
      <c r="J24">
        <f t="shared" si="4"/>
        <v>-0.64366762570270408</v>
      </c>
    </row>
    <row r="25" spans="1:10" x14ac:dyDescent="0.25">
      <c r="A25" t="s">
        <v>55</v>
      </c>
      <c r="B25">
        <f>('CON Score and Page Rank'!FK41-'MIN and MAX'!B$35)/('MIN and MAX'!F$35-'MIN and MAX'!B$35)</f>
        <v>1.8199989815192547E-3</v>
      </c>
      <c r="C25">
        <f>('CON Score and Page Rank'!FL41-'MIN and MAX'!C$35)/('MIN and MAX'!G$35-'MIN and MAX'!C$35)</f>
        <v>2.7425719414091575E-2</v>
      </c>
      <c r="D25">
        <f>('CON Score and Page Rank'!FM41-'MIN and MAX'!D$35)/('MIN and MAX'!H$35-'MIN and MAX'!D$35)</f>
        <v>0.86947368421052629</v>
      </c>
      <c r="E25">
        <f t="shared" si="0"/>
        <v>2.560572043257232E-2</v>
      </c>
      <c r="F25">
        <f t="shared" si="1"/>
        <v>0.64513166583284343</v>
      </c>
      <c r="G25">
        <f t="shared" si="2"/>
        <v>0.86765368522900699</v>
      </c>
      <c r="H25" s="3">
        <f>IFERROR(VLOOKUP(A25,'GDP Data'!A$2:Q$144,3,FALSE),"Not Found")</f>
        <v>17649751243.781101</v>
      </c>
      <c r="I25">
        <f t="shared" si="3"/>
        <v>1.6679142293258146E-3</v>
      </c>
      <c r="J25">
        <f t="shared" si="4"/>
        <v>-0.64346375160351765</v>
      </c>
    </row>
    <row r="26" spans="1:10" x14ac:dyDescent="0.25">
      <c r="A26" t="s">
        <v>204</v>
      </c>
      <c r="B26">
        <f>('CON Score and Page Rank'!FK190-'MIN and MAX'!B$35)/('MIN and MAX'!F$35-'MIN and MAX'!B$35)</f>
        <v>5.965114892759084E-4</v>
      </c>
      <c r="C26">
        <f>('CON Score and Page Rank'!FL190-'MIN and MAX'!C$35)/('MIN and MAX'!G$35-'MIN and MAX'!C$35)</f>
        <v>2.6123256419977228E-2</v>
      </c>
      <c r="D26">
        <f>('CON Score and Page Rank'!FM190-'MIN and MAX'!D$35)/('MIN and MAX'!H$35-'MIN and MAX'!D$35)</f>
        <v>0.85736842105263156</v>
      </c>
      <c r="E26">
        <f t="shared" si="0"/>
        <v>2.5526744930701319E-2</v>
      </c>
      <c r="F26">
        <f t="shared" si="1"/>
        <v>0.64505955192133702</v>
      </c>
      <c r="G26">
        <f t="shared" si="2"/>
        <v>0.85677190956335569</v>
      </c>
      <c r="H26" s="3">
        <f>IFERROR(VLOOKUP(A26,'GDP Data'!A$2:Q$144,3,FALSE),"Not Found")</f>
        <v>31682400000</v>
      </c>
      <c r="I26">
        <f t="shared" si="3"/>
        <v>2.9940096633266507E-3</v>
      </c>
      <c r="J26">
        <f t="shared" si="4"/>
        <v>-0.64206554225801038</v>
      </c>
    </row>
    <row r="27" spans="1:10" x14ac:dyDescent="0.25">
      <c r="A27" t="s">
        <v>176</v>
      </c>
      <c r="B27">
        <f>('CON Score and Page Rank'!FK162-'MIN and MAX'!B$35)/('MIN and MAX'!F$35-'MIN and MAX'!B$35)</f>
        <v>1.0156563944879844E-3</v>
      </c>
      <c r="C27">
        <f>('CON Score and Page Rank'!FL162-'MIN and MAX'!C$35)/('MIN and MAX'!G$35-'MIN and MAX'!C$35)</f>
        <v>2.6296471051267988E-2</v>
      </c>
      <c r="D27">
        <f>('CON Score and Page Rank'!FM162-'MIN and MAX'!D$35)/('MIN and MAX'!H$35-'MIN and MAX'!D$35)</f>
        <v>0.85736842105263156</v>
      </c>
      <c r="E27">
        <f t="shared" si="0"/>
        <v>2.5280814656780004E-2</v>
      </c>
      <c r="F27">
        <f t="shared" si="1"/>
        <v>0.64483498868856037</v>
      </c>
      <c r="G27">
        <f t="shared" si="2"/>
        <v>0.85635276465814358</v>
      </c>
      <c r="H27" s="3">
        <f>IFERROR(VLOOKUP(A27,'GDP Data'!A$2:Q$144,3,FALSE),"Not Found")</f>
        <v>12354820143.884899</v>
      </c>
      <c r="I27">
        <f t="shared" si="3"/>
        <v>1.1675394193449407E-3</v>
      </c>
      <c r="J27">
        <f t="shared" si="4"/>
        <v>-0.64366744926921549</v>
      </c>
    </row>
    <row r="28" spans="1:10" x14ac:dyDescent="0.25">
      <c r="A28" t="s">
        <v>130</v>
      </c>
      <c r="B28">
        <f>('CON Score and Page Rank'!FK117-'MIN and MAX'!B$35)/('MIN and MAX'!F$35-'MIN and MAX'!B$35)</f>
        <v>6.5380179416921398E-4</v>
      </c>
      <c r="C28">
        <f>('CON Score and Page Rank'!FL117-'MIN and MAX'!C$35)/('MIN and MAX'!G$35-'MIN and MAX'!C$35)</f>
        <v>2.5902827457167779E-2</v>
      </c>
      <c r="D28">
        <f>('CON Score and Page Rank'!FM117-'MIN and MAX'!D$35)/('MIN and MAX'!H$35-'MIN and MAX'!D$35)</f>
        <v>0.78052631578947373</v>
      </c>
      <c r="E28">
        <f t="shared" si="0"/>
        <v>2.5249025662998564E-2</v>
      </c>
      <c r="F28">
        <f t="shared" si="1"/>
        <v>0.64480596160256387</v>
      </c>
      <c r="G28">
        <f t="shared" si="2"/>
        <v>0.77987251399530455</v>
      </c>
      <c r="H28" s="3">
        <f>IFERROR(VLOOKUP(A28,'GDP Data'!A$2:Q$144,3,FALSE),"Not Found")</f>
        <v>5707720390.8514996</v>
      </c>
      <c r="I28">
        <f t="shared" si="3"/>
        <v>5.3938369586192824E-4</v>
      </c>
      <c r="J28">
        <f t="shared" si="4"/>
        <v>-0.64426657790670194</v>
      </c>
    </row>
    <row r="29" spans="1:10" x14ac:dyDescent="0.25">
      <c r="A29" t="s">
        <v>58</v>
      </c>
      <c r="B29">
        <f>('CON Score and Page Rank'!FK44-'MIN and MAX'!B$35)/('MIN and MAX'!F$35-'MIN and MAX'!B$35)</f>
        <v>7.4154424325726916E-3</v>
      </c>
      <c r="C29">
        <f>('CON Score and Page Rank'!FL44-'MIN and MAX'!C$35)/('MIN and MAX'!G$35-'MIN and MAX'!C$35)</f>
        <v>3.251293257570384E-2</v>
      </c>
      <c r="D29">
        <f>('CON Score and Page Rank'!FM44-'MIN and MAX'!D$35)/('MIN and MAX'!H$35-'MIN and MAX'!D$35)</f>
        <v>0.95894736842105266</v>
      </c>
      <c r="E29">
        <f t="shared" si="0"/>
        <v>2.5097490143131149E-2</v>
      </c>
      <c r="F29">
        <f t="shared" si="1"/>
        <v>0.6446675918700403</v>
      </c>
      <c r="G29">
        <f t="shared" si="2"/>
        <v>0.95153192598848002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160</v>
      </c>
      <c r="B30">
        <f>('CON Score and Page Rank'!FK146-'MIN and MAX'!B$35)/('MIN and MAX'!F$35-'MIN and MAX'!B$35)</f>
        <v>7.8725360067604735E-3</v>
      </c>
      <c r="C30">
        <f>('CON Score and Page Rank'!FL146-'MIN and MAX'!C$35)/('MIN and MAX'!G$35-'MIN and MAX'!C$35)</f>
        <v>3.2854224743538933E-2</v>
      </c>
      <c r="D30">
        <f>('CON Score and Page Rank'!FM146-'MIN and MAX'!D$35)/('MIN and MAX'!H$35-'MIN and MAX'!D$35)</f>
        <v>0.95894736842105266</v>
      </c>
      <c r="E30">
        <f t="shared" si="0"/>
        <v>2.498168873677846E-2</v>
      </c>
      <c r="F30">
        <f t="shared" si="1"/>
        <v>0.6445618515813154</v>
      </c>
      <c r="G30">
        <f t="shared" si="2"/>
        <v>0.95107483241429214</v>
      </c>
      <c r="H30" s="3">
        <f>IFERROR(VLOOKUP(A30,'GDP Data'!A$2:Q$144,3,FALSE),"Not Found")</f>
        <v>78921234457.548706</v>
      </c>
      <c r="I30">
        <f t="shared" si="3"/>
        <v>7.4581136090564179E-3</v>
      </c>
      <c r="J30">
        <f t="shared" si="4"/>
        <v>-0.63710373797225894</v>
      </c>
    </row>
    <row r="31" spans="1:10" x14ac:dyDescent="0.25">
      <c r="A31" t="s">
        <v>131</v>
      </c>
      <c r="B31">
        <f>('CON Score and Page Rank'!FK118-'MIN and MAX'!B$35)/('MIN and MAX'!F$35-'MIN and MAX'!B$35)</f>
        <v>1.0034247712196842E-3</v>
      </c>
      <c r="C31">
        <f>('CON Score and Page Rank'!FL118-'MIN and MAX'!C$35)/('MIN and MAX'!G$35-'MIN and MAX'!C$35)</f>
        <v>2.5978916560352533E-2</v>
      </c>
      <c r="D31">
        <f>('CON Score and Page Rank'!FM118-'MIN and MAX'!D$35)/('MIN and MAX'!H$35-'MIN and MAX'!D$35)</f>
        <v>0.84947368421052627</v>
      </c>
      <c r="E31">
        <f t="shared" si="0"/>
        <v>2.4975491789132848E-2</v>
      </c>
      <c r="F31">
        <f t="shared" si="1"/>
        <v>0.6445561930400775</v>
      </c>
      <c r="G31">
        <f t="shared" si="2"/>
        <v>0.84847025943930654</v>
      </c>
      <c r="H31" s="3">
        <f>IFERROR(VLOOKUP(A31,'GDP Data'!A$2:Q$144,3,FALSE),"Not Found")</f>
        <v>53991289844.329102</v>
      </c>
      <c r="I31">
        <f t="shared" si="3"/>
        <v>5.102215852630842E-3</v>
      </c>
      <c r="J31">
        <f t="shared" si="4"/>
        <v>-0.63945397718744668</v>
      </c>
    </row>
    <row r="32" spans="1:10" x14ac:dyDescent="0.25">
      <c r="A32" t="s">
        <v>112</v>
      </c>
      <c r="B32">
        <f>('CON Score and Page Rank'!FK99-'MIN and MAX'!B$35)/('MIN and MAX'!F$35-'MIN and MAX'!B$35)</f>
        <v>3.870501972475551E-4</v>
      </c>
      <c r="C32">
        <f>('CON Score and Page Rank'!FL99-'MIN and MAX'!C$35)/('MIN and MAX'!G$35-'MIN and MAX'!C$35)</f>
        <v>2.5356013113840351E-2</v>
      </c>
      <c r="D32">
        <f>('CON Score and Page Rank'!FM99-'MIN and MAX'!D$35)/('MIN and MAX'!H$35-'MIN and MAX'!D$35)</f>
        <v>0.87684210526315787</v>
      </c>
      <c r="E32">
        <f t="shared" si="0"/>
        <v>2.4968962916592796E-2</v>
      </c>
      <c r="F32">
        <f t="shared" si="1"/>
        <v>0.6445502314124153</v>
      </c>
      <c r="G32">
        <f t="shared" si="2"/>
        <v>0.87645505506591026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75</v>
      </c>
      <c r="B33">
        <f>('CON Score and Page Rank'!FK62-'MIN and MAX'!B$35)/('MIN and MAX'!F$35-'MIN and MAX'!B$35)</f>
        <v>1.7997975688019969E-4</v>
      </c>
      <c r="C33">
        <f>('CON Score and Page Rank'!FL62-'MIN and MAX'!C$35)/('MIN and MAX'!G$35-'MIN and MAX'!C$35)</f>
        <v>2.5097367412445531E-2</v>
      </c>
      <c r="D33">
        <f>('CON Score and Page Rank'!FM62-'MIN and MAX'!D$35)/('MIN and MAX'!H$35-'MIN and MAX'!D$35)</f>
        <v>0.73631578947368426</v>
      </c>
      <c r="E33">
        <f t="shared" si="0"/>
        <v>2.491738765556533E-2</v>
      </c>
      <c r="F33">
        <f t="shared" si="1"/>
        <v>0.64450313713986818</v>
      </c>
      <c r="G33">
        <f t="shared" si="2"/>
        <v>0.73613580971680403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107</v>
      </c>
      <c r="B34">
        <f>('CON Score and Page Rank'!FK94-'MIN and MAX'!B$35)/('MIN and MAX'!F$35-'MIN and MAX'!B$35)</f>
        <v>7.386088926690096E-3</v>
      </c>
      <c r="C34">
        <f>('CON Score and Page Rank'!FL94-'MIN and MAX'!C$35)/('MIN and MAX'!G$35-'MIN and MAX'!C$35)</f>
        <v>3.2170075370677634E-2</v>
      </c>
      <c r="D34">
        <f>('CON Score and Page Rank'!FM94-'MIN and MAX'!D$35)/('MIN and MAX'!H$35-'MIN and MAX'!D$35)</f>
        <v>0.90631578947368419</v>
      </c>
      <c r="E34">
        <f t="shared" si="0"/>
        <v>2.4783986443987539E-2</v>
      </c>
      <c r="F34">
        <f t="shared" si="1"/>
        <v>0.64438132616129051</v>
      </c>
      <c r="G34">
        <f t="shared" si="2"/>
        <v>0.89892970054699406</v>
      </c>
      <c r="H34" s="3">
        <f>IFERROR(VLOOKUP(A34,'GDP Data'!A$2:Q$144,3,FALSE),"Not Found")</f>
        <v>17538461538.461498</v>
      </c>
      <c r="I34">
        <f t="shared" si="3"/>
        <v>1.6573972718618704E-3</v>
      </c>
      <c r="J34">
        <f t="shared" si="4"/>
        <v>-0.64272392888942864</v>
      </c>
    </row>
    <row r="35" spans="1:10" x14ac:dyDescent="0.25">
      <c r="A35" t="s">
        <v>94</v>
      </c>
      <c r="B35">
        <f>('CON Score and Page Rank'!FK81-'MIN and MAX'!B$35)/('MIN and MAX'!F$35-'MIN and MAX'!B$35)</f>
        <v>5.59530203641578E-3</v>
      </c>
      <c r="C35">
        <f>('CON Score and Page Rank'!FL81-'MIN and MAX'!C$35)/('MIN and MAX'!G$35-'MIN and MAX'!C$35)</f>
        <v>3.0364688168730548E-2</v>
      </c>
      <c r="D35">
        <f>('CON Score and Page Rank'!FM81-'MIN and MAX'!D$35)/('MIN and MAX'!H$35-'MIN and MAX'!D$35)</f>
        <v>0.87210526315789472</v>
      </c>
      <c r="E35">
        <f t="shared" si="0"/>
        <v>2.4769386132314768E-2</v>
      </c>
      <c r="F35">
        <f t="shared" si="1"/>
        <v>0.64436799436144132</v>
      </c>
      <c r="G35">
        <f t="shared" si="2"/>
        <v>0.86650996112147893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223</v>
      </c>
      <c r="B36">
        <f>('CON Score and Page Rank'!FK209-'MIN and MAX'!B$35)/('MIN and MAX'!F$35-'MIN and MAX'!B$35)</f>
        <v>7.4073523146743687E-4</v>
      </c>
      <c r="C36">
        <f>('CON Score and Page Rank'!FL209-'MIN and MAX'!C$35)/('MIN and MAX'!G$35-'MIN and MAX'!C$35)</f>
        <v>2.5440651246390684E-2</v>
      </c>
      <c r="D36">
        <f>('CON Score and Page Rank'!FM209-'MIN and MAX'!D$35)/('MIN and MAX'!H$35-'MIN and MAX'!D$35)</f>
        <v>0.73631578947368426</v>
      </c>
      <c r="E36">
        <f t="shared" si="0"/>
        <v>2.4699916014923246E-2</v>
      </c>
      <c r="F36">
        <f t="shared" si="1"/>
        <v>0.64430455998268821</v>
      </c>
      <c r="G36">
        <f t="shared" si="2"/>
        <v>0.73557505424221681</v>
      </c>
      <c r="H36" s="3">
        <f>IFERROR(VLOOKUP(A36,'GDP Data'!A$2:Q$144,3,FALSE),"Not Found")</f>
        <v>8824873259.3210506</v>
      </c>
      <c r="I36">
        <f t="shared" si="3"/>
        <v>8.3395689139838464E-4</v>
      </c>
      <c r="J36">
        <f t="shared" si="4"/>
        <v>-0.64347060309128978</v>
      </c>
    </row>
    <row r="37" spans="1:10" x14ac:dyDescent="0.25">
      <c r="A37" t="s">
        <v>171</v>
      </c>
      <c r="B37">
        <f>('CON Score and Page Rank'!FK158-'MIN and MAX'!B$35)/('MIN and MAX'!F$35-'MIN and MAX'!B$35)</f>
        <v>2.3963629968986016E-4</v>
      </c>
      <c r="C37">
        <f>('CON Score and Page Rank'!FL158-'MIN and MAX'!C$35)/('MIN and MAX'!G$35-'MIN and MAX'!C$35)</f>
        <v>2.4749634134993492E-2</v>
      </c>
      <c r="D37">
        <f>('CON Score and Page Rank'!FM158-'MIN and MAX'!D$35)/('MIN and MAX'!H$35-'MIN and MAX'!D$35)</f>
        <v>0.65842105263157891</v>
      </c>
      <c r="E37">
        <f t="shared" si="0"/>
        <v>2.450999783530363E-2</v>
      </c>
      <c r="F37">
        <f t="shared" si="1"/>
        <v>0.64413114237249147</v>
      </c>
      <c r="G37">
        <f t="shared" si="2"/>
        <v>0.65818141633188909</v>
      </c>
      <c r="H37" s="3">
        <f>IFERROR(VLOOKUP(A37,'GDP Data'!A$2:Q$144,3,FALSE),"Not Found")</f>
        <v>11401421329.197399</v>
      </c>
      <c r="I37">
        <f t="shared" si="3"/>
        <v>1.0774425433450622E-3</v>
      </c>
      <c r="J37">
        <f t="shared" si="4"/>
        <v>-0.6430536998291464</v>
      </c>
    </row>
    <row r="38" spans="1:10" x14ac:dyDescent="0.25">
      <c r="A38" t="s">
        <v>84</v>
      </c>
      <c r="B38">
        <f>('CON Score and Page Rank'!FK71-'MIN and MAX'!B$35)/('MIN and MAX'!F$35-'MIN and MAX'!B$35)</f>
        <v>1.1711221235091648E-3</v>
      </c>
      <c r="C38">
        <f>('CON Score and Page Rank'!FL71-'MIN and MAX'!C$35)/('MIN and MAX'!G$35-'MIN and MAX'!C$35)</f>
        <v>2.567751364807298E-2</v>
      </c>
      <c r="D38">
        <f>('CON Score and Page Rank'!FM71-'MIN and MAX'!D$35)/('MIN and MAX'!H$35-'MIN and MAX'!D$35)</f>
        <v>0.81894736842105265</v>
      </c>
      <c r="E38">
        <f t="shared" si="0"/>
        <v>2.4506391524563815E-2</v>
      </c>
      <c r="F38">
        <f t="shared" si="1"/>
        <v>0.64412784938710499</v>
      </c>
      <c r="G38">
        <f t="shared" si="2"/>
        <v>0.81777624629754353</v>
      </c>
      <c r="H38" s="3">
        <f>IFERROR(VLOOKUP(A38,'GDP Data'!A$2:Q$144,3,FALSE),"Not Found")</f>
        <v>5314909953.9299202</v>
      </c>
      <c r="I38">
        <f t="shared" si="3"/>
        <v>5.0226282610462542E-4</v>
      </c>
      <c r="J38">
        <f t="shared" si="4"/>
        <v>-0.64362558656100033</v>
      </c>
    </row>
    <row r="39" spans="1:10" x14ac:dyDescent="0.25">
      <c r="A39" t="s">
        <v>206</v>
      </c>
      <c r="B39">
        <f>('CON Score and Page Rank'!FK192-'MIN and MAX'!B$35)/('MIN and MAX'!F$35-'MIN and MAX'!B$35)</f>
        <v>1.7498011381477476E-3</v>
      </c>
      <c r="C39">
        <f>('CON Score and Page Rank'!FL192-'MIN and MAX'!C$35)/('MIN and MAX'!G$35-'MIN and MAX'!C$35)</f>
        <v>2.6132766186959772E-2</v>
      </c>
      <c r="D39">
        <f>('CON Score and Page Rank'!FM192-'MIN and MAX'!D$35)/('MIN and MAX'!H$35-'MIN and MAX'!D$35)</f>
        <v>0.87684210526315787</v>
      </c>
      <c r="E39">
        <f t="shared" si="0"/>
        <v>2.4382965048812023E-2</v>
      </c>
      <c r="F39">
        <f t="shared" si="1"/>
        <v>0.64401514651420078</v>
      </c>
      <c r="G39">
        <f t="shared" si="2"/>
        <v>0.87509230412501016</v>
      </c>
      <c r="H39" s="3">
        <f>IFERROR(VLOOKUP(A39,'GDP Data'!A$2:Q$144,3,FALSE),"Not Found")</f>
        <v>25601765400.515301</v>
      </c>
      <c r="I39">
        <f t="shared" si="3"/>
        <v>2.4193853056386104E-3</v>
      </c>
      <c r="J39">
        <f t="shared" si="4"/>
        <v>-0.64159576120856221</v>
      </c>
    </row>
    <row r="40" spans="1:10" x14ac:dyDescent="0.25">
      <c r="A40" t="s">
        <v>226</v>
      </c>
      <c r="B40">
        <f>('CON Score and Page Rank'!FK212-'MIN and MAX'!B$35)/('MIN and MAX'!F$35-'MIN and MAX'!B$35)</f>
        <v>9.9022124229483782E-3</v>
      </c>
      <c r="C40">
        <f>('CON Score and Page Rank'!FL212-'MIN and MAX'!C$35)/('MIN and MAX'!G$35-'MIN and MAX'!C$35)</f>
        <v>3.4252465381591199E-2</v>
      </c>
      <c r="D40">
        <f>('CON Score and Page Rank'!FM212-'MIN and MAX'!D$35)/('MIN and MAX'!H$35-'MIN and MAX'!D$35)</f>
        <v>0.98947368421052628</v>
      </c>
      <c r="E40">
        <f t="shared" si="0"/>
        <v>2.4350252958642821E-2</v>
      </c>
      <c r="F40">
        <f t="shared" si="1"/>
        <v>0.64398527653275384</v>
      </c>
      <c r="G40">
        <f t="shared" si="2"/>
        <v>0.97957147178757786</v>
      </c>
      <c r="H40" s="3">
        <f>IFERROR(VLOOKUP(A40,'GDP Data'!A$2:Q$144,3,FALSE),"Not Found")</f>
        <v>122903960204.505</v>
      </c>
      <c r="I40">
        <f t="shared" si="3"/>
        <v>1.1614512931892852E-2</v>
      </c>
      <c r="J40">
        <f t="shared" si="4"/>
        <v>-0.63237076360086097</v>
      </c>
    </row>
    <row r="41" spans="1:10" x14ac:dyDescent="0.25">
      <c r="A41" t="s">
        <v>46</v>
      </c>
      <c r="B41">
        <f>('CON Score and Page Rank'!FK32-'MIN and MAX'!B$35)/('MIN and MAX'!F$35-'MIN and MAX'!B$35)</f>
        <v>9.205040044599537E-3</v>
      </c>
      <c r="C41">
        <f>('CON Score and Page Rank'!FL32-'MIN and MAX'!C$35)/('MIN and MAX'!G$35-'MIN and MAX'!C$35)</f>
        <v>3.3442226873630229E-2</v>
      </c>
      <c r="D41">
        <f>('CON Score and Page Rank'!FM32-'MIN and MAX'!D$35)/('MIN and MAX'!H$35-'MIN and MAX'!D$35)</f>
        <v>0.96421052631578952</v>
      </c>
      <c r="E41">
        <f t="shared" si="0"/>
        <v>2.4237186829030692E-2</v>
      </c>
      <c r="F41">
        <f t="shared" si="1"/>
        <v>0.64388203387304221</v>
      </c>
      <c r="G41">
        <f t="shared" si="2"/>
        <v>0.95500548627118997</v>
      </c>
      <c r="H41" s="3">
        <f>IFERROR(VLOOKUP(A41,'GDP Data'!A$2:Q$144,3,FALSE),"Not Found")</f>
        <v>8976196808.5106392</v>
      </c>
      <c r="I41">
        <f t="shared" si="3"/>
        <v>8.4825707599811551E-4</v>
      </c>
      <c r="J41">
        <f t="shared" si="4"/>
        <v>-0.6430337767970441</v>
      </c>
    </row>
    <row r="42" spans="1:10" x14ac:dyDescent="0.25">
      <c r="A42" t="s">
        <v>178</v>
      </c>
      <c r="B42">
        <f>('CON Score and Page Rank'!FK164-'MIN and MAX'!B$35)/('MIN and MAX'!F$35-'MIN and MAX'!B$35)</f>
        <v>6.9880574083152555E-3</v>
      </c>
      <c r="C42">
        <f>('CON Score and Page Rank'!FL164-'MIN and MAX'!C$35)/('MIN and MAX'!G$35-'MIN and MAX'!C$35)</f>
        <v>3.1186485139870972E-2</v>
      </c>
      <c r="D42">
        <f>('CON Score and Page Rank'!FM164-'MIN and MAX'!D$35)/('MIN and MAX'!H$35-'MIN and MAX'!D$35)</f>
        <v>0.87578947368421056</v>
      </c>
      <c r="E42">
        <f t="shared" si="0"/>
        <v>2.4198427731555717E-2</v>
      </c>
      <c r="F42">
        <f t="shared" si="1"/>
        <v>0.64384664226350308</v>
      </c>
      <c r="G42">
        <f t="shared" si="2"/>
        <v>0.86880141627589536</v>
      </c>
      <c r="H42" s="3">
        <f>IFERROR(VLOOKUP(A42,'GDP Data'!A$2:Q$144,3,FALSE),"Not Found")</f>
        <v>14183497963.1071</v>
      </c>
      <c r="I42">
        <f t="shared" si="3"/>
        <v>1.3403507929107808E-3</v>
      </c>
      <c r="J42">
        <f t="shared" si="4"/>
        <v>-0.64250629147059235</v>
      </c>
    </row>
    <row r="43" spans="1:10" x14ac:dyDescent="0.25">
      <c r="A43" t="s">
        <v>122</v>
      </c>
      <c r="B43">
        <f>('CON Score and Page Rank'!FK109-'MIN and MAX'!B$35)/('MIN and MAX'!F$35-'MIN and MAX'!B$35)</f>
        <v>2.192722867458796E-3</v>
      </c>
      <c r="C43">
        <f>('CON Score and Page Rank'!FL109-'MIN and MAX'!C$35)/('MIN and MAX'!G$35-'MIN and MAX'!C$35)</f>
        <v>2.6264211763293757E-2</v>
      </c>
      <c r="D43">
        <f>('CON Score and Page Rank'!FM109-'MIN and MAX'!D$35)/('MIN and MAX'!H$35-'MIN and MAX'!D$35)</f>
        <v>0.81894736842105265</v>
      </c>
      <c r="E43">
        <f t="shared" si="0"/>
        <v>2.407148889583496E-2</v>
      </c>
      <c r="F43">
        <f t="shared" si="1"/>
        <v>0.64373073219330379</v>
      </c>
      <c r="G43">
        <f t="shared" si="2"/>
        <v>0.81675464555359389</v>
      </c>
      <c r="H43" s="3">
        <f>IFERROR(VLOOKUP(A43,'GDP Data'!A$2:Q$144,3,FALSE),"Not Found")</f>
        <v>22066031834.2948</v>
      </c>
      <c r="I43">
        <f t="shared" si="3"/>
        <v>2.0852559320995927E-3</v>
      </c>
      <c r="J43">
        <f t="shared" si="4"/>
        <v>-0.64164547626120416</v>
      </c>
    </row>
    <row r="44" spans="1:10" x14ac:dyDescent="0.25">
      <c r="A44" t="s">
        <v>87</v>
      </c>
      <c r="B44">
        <f>('CON Score and Page Rank'!FK74-'MIN and MAX'!B$35)/('MIN and MAX'!F$35-'MIN and MAX'!B$35)</f>
        <v>4.9659196264805836E-3</v>
      </c>
      <c r="C44">
        <f>('CON Score and Page Rank'!FL74-'MIN and MAX'!C$35)/('MIN and MAX'!G$35-'MIN and MAX'!C$35)</f>
        <v>2.8946552804226509E-2</v>
      </c>
      <c r="D44">
        <f>('CON Score and Page Rank'!FM74-'MIN and MAX'!D$35)/('MIN and MAX'!H$35-'MIN and MAX'!D$35)</f>
        <v>0.83</v>
      </c>
      <c r="E44">
        <f t="shared" si="0"/>
        <v>2.3980633177745923E-2</v>
      </c>
      <c r="F44">
        <f t="shared" si="1"/>
        <v>0.64364777024866393</v>
      </c>
      <c r="G44">
        <f t="shared" si="2"/>
        <v>0.82503408037351933</v>
      </c>
      <c r="H44" s="3">
        <f>IFERROR(VLOOKUP(A44,'GDP Data'!A$2:Q$144,3,FALSE),"Not Found")</f>
        <v>126878750295.944</v>
      </c>
      <c r="I44">
        <f t="shared" si="3"/>
        <v>1.1990133463906316E-2</v>
      </c>
      <c r="J44">
        <f t="shared" si="4"/>
        <v>-0.63165763678475761</v>
      </c>
    </row>
    <row r="45" spans="1:10" x14ac:dyDescent="0.25">
      <c r="A45" t="s">
        <v>57</v>
      </c>
      <c r="B45">
        <f>('CON Score and Page Rank'!FK43-'MIN and MAX'!B$35)/('MIN and MAX'!F$35-'MIN and MAX'!B$35)</f>
        <v>4.3198778519901787E-3</v>
      </c>
      <c r="C45">
        <f>('CON Score and Page Rank'!FL43-'MIN and MAX'!C$35)/('MIN and MAX'!G$35-'MIN and MAX'!C$35)</f>
        <v>2.8215440251575154E-2</v>
      </c>
      <c r="D45">
        <f>('CON Score and Page Rank'!FM43-'MIN and MAX'!D$35)/('MIN and MAX'!H$35-'MIN and MAX'!D$35)</f>
        <v>0.9073684210526316</v>
      </c>
      <c r="E45">
        <f t="shared" si="0"/>
        <v>2.3895562399584975E-2</v>
      </c>
      <c r="F45">
        <f t="shared" si="1"/>
        <v>0.6435700906338121</v>
      </c>
      <c r="G45">
        <f t="shared" si="2"/>
        <v>0.90304854320064143</v>
      </c>
      <c r="H45" s="3">
        <f>IFERROR(VLOOKUP(A45,'GDP Data'!A$2:Q$144,3,FALSE),"Not Found")</f>
        <v>4613630622.7750101</v>
      </c>
      <c r="I45">
        <f t="shared" si="3"/>
        <v>4.3599142323839522E-4</v>
      </c>
      <c r="J45">
        <f t="shared" si="4"/>
        <v>-0.64313409921057374</v>
      </c>
    </row>
    <row r="46" spans="1:10" x14ac:dyDescent="0.25">
      <c r="A46" t="s">
        <v>78</v>
      </c>
      <c r="B46">
        <f>('CON Score and Page Rank'!FK65-'MIN and MAX'!B$35)/('MIN and MAX'!F$35-'MIN and MAX'!B$35)</f>
        <v>9.7774140806963731E-3</v>
      </c>
      <c r="C46">
        <f>('CON Score and Page Rank'!FL65-'MIN and MAX'!C$35)/('MIN and MAX'!G$35-'MIN and MAX'!C$35)</f>
        <v>3.3643787651551231E-2</v>
      </c>
      <c r="D46">
        <f>('CON Score and Page Rank'!FM65-'MIN and MAX'!D$35)/('MIN and MAX'!H$35-'MIN and MAX'!D$35)</f>
        <v>0.90631578947368419</v>
      </c>
      <c r="E46">
        <f t="shared" si="0"/>
        <v>2.386637357085486E-2</v>
      </c>
      <c r="F46">
        <f t="shared" si="1"/>
        <v>0.64354343780398315</v>
      </c>
      <c r="G46">
        <f t="shared" si="2"/>
        <v>0.89653837539298786</v>
      </c>
      <c r="H46" s="3">
        <f>IFERROR(VLOOKUP(A46,'GDP Data'!A$2:Q$144,3,FALSE),"Not Found")</f>
        <v>96684636118.598404</v>
      </c>
      <c r="I46">
        <f t="shared" si="3"/>
        <v>9.1367678848289433E-3</v>
      </c>
      <c r="J46">
        <f t="shared" si="4"/>
        <v>-0.63440666991915418</v>
      </c>
    </row>
    <row r="47" spans="1:10" x14ac:dyDescent="0.25">
      <c r="A47" t="s">
        <v>198</v>
      </c>
      <c r="B47">
        <f>('CON Score and Page Rank'!FK184-'MIN and MAX'!B$35)/('MIN and MAX'!F$35-'MIN and MAX'!B$35)</f>
        <v>9.602016458197791E-4</v>
      </c>
      <c r="C47">
        <f>('CON Score and Page Rank'!FL184-'MIN and MAX'!C$35)/('MIN and MAX'!G$35-'MIN and MAX'!C$35)</f>
        <v>2.4718560414786313E-2</v>
      </c>
      <c r="D47">
        <f>('CON Score and Page Rank'!FM184-'MIN and MAX'!D$35)/('MIN and MAX'!H$35-'MIN and MAX'!D$35)</f>
        <v>0.81789473684210523</v>
      </c>
      <c r="E47">
        <f t="shared" si="0"/>
        <v>2.3758358768966533E-2</v>
      </c>
      <c r="F47">
        <f t="shared" si="1"/>
        <v>0.64344480759992972</v>
      </c>
      <c r="G47">
        <f t="shared" si="2"/>
        <v>0.81693453519628545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50</v>
      </c>
      <c r="B48">
        <f>('CON Score and Page Rank'!FK36-'MIN and MAX'!B$35)/('MIN and MAX'!F$35-'MIN and MAX'!B$35)</f>
        <v>3.2826669104512908E-3</v>
      </c>
      <c r="C48">
        <f>('CON Score and Page Rank'!FL36-'MIN and MAX'!C$35)/('MIN and MAX'!G$35-'MIN and MAX'!C$35)</f>
        <v>2.7030777288783048E-2</v>
      </c>
      <c r="D48">
        <f>('CON Score and Page Rank'!FM36-'MIN and MAX'!D$35)/('MIN and MAX'!H$35-'MIN and MAX'!D$35)</f>
        <v>0.87684210526315787</v>
      </c>
      <c r="E48">
        <f t="shared" si="0"/>
        <v>2.3748110378331758E-2</v>
      </c>
      <c r="F48">
        <f t="shared" si="1"/>
        <v>0.643435449615266</v>
      </c>
      <c r="G48">
        <f t="shared" si="2"/>
        <v>0.87355943835270655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28</v>
      </c>
      <c r="B49">
        <f>('CON Score and Page Rank'!FK15-'MIN and MAX'!B$35)/('MIN and MAX'!F$35-'MIN and MAX'!B$35)</f>
        <v>1.2853155553180279E-2</v>
      </c>
      <c r="C49">
        <f>('CON Score and Page Rank'!FL15-'MIN and MAX'!C$35)/('MIN and MAX'!G$35-'MIN and MAX'!C$35)</f>
        <v>3.6429211671201132E-2</v>
      </c>
      <c r="D49">
        <f>('CON Score and Page Rank'!FM15-'MIN and MAX'!D$35)/('MIN and MAX'!H$35-'MIN and MAX'!D$35)</f>
        <v>0.96947368421052627</v>
      </c>
      <c r="E49">
        <f t="shared" si="0"/>
        <v>2.3576056118020855E-2</v>
      </c>
      <c r="F49">
        <f t="shared" si="1"/>
        <v>0.64327834386210947</v>
      </c>
      <c r="G49">
        <f t="shared" si="2"/>
        <v>0.95662052865734604</v>
      </c>
      <c r="H49" s="3">
        <f>IFERROR(VLOOKUP(A49,'GDP Data'!A$2:Q$144,3,FALSE),"Not Found")</f>
        <v>8234846804.6058197</v>
      </c>
      <c r="I49">
        <f t="shared" si="3"/>
        <v>7.7819896564036858E-4</v>
      </c>
      <c r="J49">
        <f t="shared" si="4"/>
        <v>-0.64250014489646912</v>
      </c>
    </row>
    <row r="50" spans="1:10" x14ac:dyDescent="0.25">
      <c r="A50" t="s">
        <v>184</v>
      </c>
      <c r="B50">
        <f>('CON Score and Page Rank'!FK170-'MIN and MAX'!B$35)/('MIN and MAX'!F$35-'MIN and MAX'!B$35)</f>
        <v>8.6188057491782821E-3</v>
      </c>
      <c r="C50">
        <f>('CON Score and Page Rank'!FL170-'MIN and MAX'!C$35)/('MIN and MAX'!G$35-'MIN and MAX'!C$35)</f>
        <v>3.2045234317094072E-2</v>
      </c>
      <c r="D50">
        <f>('CON Score and Page Rank'!FM170-'MIN and MAX'!D$35)/('MIN and MAX'!H$35-'MIN and MAX'!D$35)</f>
        <v>0.93368421052631578</v>
      </c>
      <c r="E50">
        <f t="shared" si="0"/>
        <v>2.342642856791579E-2</v>
      </c>
      <c r="F50">
        <f t="shared" si="1"/>
        <v>0.64314171633013351</v>
      </c>
      <c r="G50">
        <f t="shared" si="2"/>
        <v>0.9250654047771375</v>
      </c>
      <c r="H50" s="3">
        <f>IFERROR(VLOOKUP(A50,'GDP Data'!A$2:Q$144,3,FALSE),"Not Found")</f>
        <v>8362398701.5894299</v>
      </c>
      <c r="I50">
        <f t="shared" si="3"/>
        <v>7.9025271195202985E-4</v>
      </c>
      <c r="J50">
        <f t="shared" si="4"/>
        <v>-0.64235146361818152</v>
      </c>
    </row>
    <row r="51" spans="1:10" x14ac:dyDescent="0.25">
      <c r="A51" t="s">
        <v>69</v>
      </c>
      <c r="B51">
        <f>('CON Score and Page Rank'!FK56-'MIN and MAX'!B$35)/('MIN and MAX'!F$35-'MIN and MAX'!B$35)</f>
        <v>1.0375589057810323E-3</v>
      </c>
      <c r="C51">
        <f>('CON Score and Page Rank'!FL56-'MIN and MAX'!C$35)/('MIN and MAX'!G$35-'MIN and MAX'!C$35)</f>
        <v>2.4374620734842364E-2</v>
      </c>
      <c r="D51">
        <f>('CON Score and Page Rank'!FM56-'MIN and MAX'!D$35)/('MIN and MAX'!H$35-'MIN and MAX'!D$35)</f>
        <v>0.74368421052631584</v>
      </c>
      <c r="E51">
        <f t="shared" si="0"/>
        <v>2.3337061829061333E-2</v>
      </c>
      <c r="F51">
        <f t="shared" si="1"/>
        <v>0.64306011399846497</v>
      </c>
      <c r="G51">
        <f t="shared" si="2"/>
        <v>0.74264665162053478</v>
      </c>
      <c r="H51" s="3">
        <f>IFERROR(VLOOKUP(A51,'GDP Data'!A$2:Q$144,3,FALSE),"Not Found")</f>
        <v>10953485244.423901</v>
      </c>
      <c r="I51">
        <f t="shared" si="3"/>
        <v>1.0351122600848117E-3</v>
      </c>
      <c r="J51">
        <f t="shared" si="4"/>
        <v>-0.64202500173838017</v>
      </c>
    </row>
    <row r="52" spans="1:10" x14ac:dyDescent="0.25">
      <c r="A52" t="s">
        <v>89</v>
      </c>
      <c r="B52">
        <f>('CON Score and Page Rank'!FK76-'MIN and MAX'!B$35)/('MIN and MAX'!F$35-'MIN and MAX'!B$35)</f>
        <v>3.292739683083655E-3</v>
      </c>
      <c r="C52">
        <f>('CON Score and Page Rank'!FL76-'MIN and MAX'!C$35)/('MIN and MAX'!G$35-'MIN and MAX'!C$35)</f>
        <v>2.6623317059410539E-2</v>
      </c>
      <c r="D52">
        <f>('CON Score and Page Rank'!FM76-'MIN and MAX'!D$35)/('MIN and MAX'!H$35-'MIN and MAX'!D$35)</f>
        <v>0.85</v>
      </c>
      <c r="E52">
        <f t="shared" si="0"/>
        <v>2.3330577376326884E-2</v>
      </c>
      <c r="F52">
        <f t="shared" si="1"/>
        <v>0.64305419293130395</v>
      </c>
      <c r="G52">
        <f t="shared" si="2"/>
        <v>0.84670726031691634</v>
      </c>
      <c r="H52" s="3">
        <f>IFERROR(VLOOKUP(A52,'GDP Data'!A$2:Q$144,3,FALSE),"Not Found")</f>
        <v>130816321183.15601</v>
      </c>
      <c r="I52">
        <f t="shared" si="3"/>
        <v>1.2362236754261416E-2</v>
      </c>
      <c r="J52">
        <f t="shared" si="4"/>
        <v>-0.63069195617704255</v>
      </c>
    </row>
    <row r="53" spans="1:10" x14ac:dyDescent="0.25">
      <c r="A53" t="s">
        <v>126</v>
      </c>
      <c r="B53">
        <f>('CON Score and Page Rank'!FK113-'MIN and MAX'!B$35)/('MIN and MAX'!F$35-'MIN and MAX'!B$35)</f>
        <v>3.7107041357134897E-4</v>
      </c>
      <c r="C53">
        <f>('CON Score and Page Rank'!FL113-'MIN and MAX'!C$35)/('MIN and MAX'!G$35-'MIN and MAX'!C$35)</f>
        <v>2.3701186437914572E-2</v>
      </c>
      <c r="D53">
        <f>('CON Score and Page Rank'!FM113-'MIN and MAX'!D$35)/('MIN and MAX'!H$35-'MIN and MAX'!D$35)</f>
        <v>0.59684210526315784</v>
      </c>
      <c r="E53">
        <f t="shared" si="0"/>
        <v>2.3330116024343223E-2</v>
      </c>
      <c r="F53">
        <f t="shared" si="1"/>
        <v>0.64305377166274169</v>
      </c>
      <c r="G53">
        <f t="shared" si="2"/>
        <v>0.59647103484958652</v>
      </c>
      <c r="H53" s="3">
        <f>IFERROR(VLOOKUP(A53,'GDP Data'!A$2:Q$144,3,FALSE),"Not Found")</f>
        <v>4094480988.1193099</v>
      </c>
      <c r="I53">
        <f t="shared" si="3"/>
        <v>3.8693140812364173E-4</v>
      </c>
      <c r="J53">
        <f t="shared" si="4"/>
        <v>-0.64266684025461807</v>
      </c>
    </row>
    <row r="54" spans="1:10" x14ac:dyDescent="0.25">
      <c r="A54" t="s">
        <v>203</v>
      </c>
      <c r="B54">
        <f>('CON Score and Page Rank'!FK189-'MIN and MAX'!B$35)/('MIN and MAX'!F$35-'MIN and MAX'!B$35)</f>
        <v>8.6098493894217192E-4</v>
      </c>
      <c r="C54">
        <f>('CON Score and Page Rank'!FL189-'MIN and MAX'!C$35)/('MIN and MAX'!G$35-'MIN and MAX'!C$35)</f>
        <v>2.4149131448557251E-2</v>
      </c>
      <c r="D54">
        <f>('CON Score and Page Rank'!FM189-'MIN and MAX'!D$35)/('MIN and MAX'!H$35-'MIN and MAX'!D$35)</f>
        <v>0.8521052631578947</v>
      </c>
      <c r="E54">
        <f t="shared" si="0"/>
        <v>2.3288146509615078E-2</v>
      </c>
      <c r="F54">
        <f t="shared" si="1"/>
        <v>0.64301544856508008</v>
      </c>
      <c r="G54">
        <f t="shared" si="2"/>
        <v>0.85124427821895254</v>
      </c>
      <c r="H54" s="3">
        <f>IFERROR(VLOOKUP(A54,'GDP Data'!A$2:Q$144,3,FALSE),"Not Found")</f>
        <v>15976174336.972099</v>
      </c>
      <c r="I54">
        <f t="shared" si="3"/>
        <v>1.5097600039102375E-3</v>
      </c>
      <c r="J54">
        <f t="shared" si="4"/>
        <v>-0.64150568856116985</v>
      </c>
    </row>
    <row r="55" spans="1:10" x14ac:dyDescent="0.25">
      <c r="A55" t="s">
        <v>53</v>
      </c>
      <c r="B55">
        <f>('CON Score and Page Rank'!FK39-'MIN and MAX'!B$35)/('MIN and MAX'!F$35-'MIN and MAX'!B$35)</f>
        <v>6.1722873881891833E-3</v>
      </c>
      <c r="C55">
        <f>('CON Score and Page Rank'!FL39-'MIN and MAX'!C$35)/('MIN and MAX'!G$35-'MIN and MAX'!C$35)</f>
        <v>2.9418877080265915E-2</v>
      </c>
      <c r="D55">
        <f>('CON Score and Page Rank'!FM39-'MIN and MAX'!D$35)/('MIN and MAX'!H$35-'MIN and MAX'!D$35)</f>
        <v>0.85736842105263156</v>
      </c>
      <c r="E55">
        <f t="shared" si="0"/>
        <v>2.3246589692076731E-2</v>
      </c>
      <c r="F55">
        <f t="shared" si="1"/>
        <v>0.64297750230843786</v>
      </c>
      <c r="G55">
        <f t="shared" si="2"/>
        <v>0.85119613366444236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185</v>
      </c>
      <c r="B56">
        <f>('CON Score and Page Rank'!FK171-'MIN and MAX'!B$35)/('MIN and MAX'!F$35-'MIN and MAX'!B$35)</f>
        <v>9.0181884697084994E-3</v>
      </c>
      <c r="C56">
        <f>('CON Score and Page Rank'!FL171-'MIN and MAX'!C$35)/('MIN and MAX'!G$35-'MIN and MAX'!C$35)</f>
        <v>3.2225986790441231E-2</v>
      </c>
      <c r="D56">
        <f>('CON Score and Page Rank'!FM171-'MIN and MAX'!D$35)/('MIN and MAX'!H$35-'MIN and MAX'!D$35)</f>
        <v>0.93368421052631578</v>
      </c>
      <c r="E56">
        <f t="shared" si="0"/>
        <v>2.3207798320732734E-2</v>
      </c>
      <c r="F56">
        <f t="shared" si="1"/>
        <v>0.6429420812290646</v>
      </c>
      <c r="G56">
        <f t="shared" si="2"/>
        <v>0.92466602205660731</v>
      </c>
      <c r="H56" s="3">
        <f>IFERROR(VLOOKUP(A56,'GDP Data'!A$2:Q$144,3,FALSE),"Not Found")</f>
        <v>12237388001.7264</v>
      </c>
      <c r="I56">
        <f t="shared" si="3"/>
        <v>1.156441997167085E-3</v>
      </c>
      <c r="J56">
        <f t="shared" si="4"/>
        <v>-0.64178563923189746</v>
      </c>
    </row>
    <row r="57" spans="1:10" x14ac:dyDescent="0.25">
      <c r="A57" t="s">
        <v>102</v>
      </c>
      <c r="B57">
        <f>('CON Score and Page Rank'!FK89-'MIN and MAX'!B$35)/('MIN and MAX'!F$35-'MIN and MAX'!B$35)</f>
        <v>1.9841055102814547E-4</v>
      </c>
      <c r="C57">
        <f>('CON Score and Page Rank'!FL89-'MIN and MAX'!C$35)/('MIN and MAX'!G$35-'MIN and MAX'!C$35)</f>
        <v>2.3347327909788159E-2</v>
      </c>
      <c r="D57">
        <f>('CON Score and Page Rank'!FM89-'MIN and MAX'!D$35)/('MIN and MAX'!H$35-'MIN and MAX'!D$35)</f>
        <v>0.75105263157894742</v>
      </c>
      <c r="E57">
        <f t="shared" si="0"/>
        <v>2.3148917358760013E-2</v>
      </c>
      <c r="F57">
        <f t="shared" si="1"/>
        <v>0.64288831599325713</v>
      </c>
      <c r="G57">
        <f t="shared" si="2"/>
        <v>0.75085422102791932</v>
      </c>
      <c r="H57" s="3">
        <f>IFERROR(VLOOKUP(A57,'GDP Data'!A$2:Q$144,3,FALSE),"Not Found")</f>
        <v>3557333364.30795</v>
      </c>
      <c r="I57">
        <f t="shared" si="3"/>
        <v>3.3617057004558702E-4</v>
      </c>
      <c r="J57">
        <f t="shared" si="4"/>
        <v>-0.6425521454232116</v>
      </c>
    </row>
    <row r="58" spans="1:10" x14ac:dyDescent="0.25">
      <c r="A58" t="s">
        <v>92</v>
      </c>
      <c r="B58">
        <f>('CON Score and Page Rank'!FK79-'MIN and MAX'!B$35)/('MIN and MAX'!F$35-'MIN and MAX'!B$35)</f>
        <v>4.0526702388617329E-3</v>
      </c>
      <c r="C58">
        <f>('CON Score and Page Rank'!FL79-'MIN and MAX'!C$35)/('MIN and MAX'!G$35-'MIN and MAX'!C$35)</f>
        <v>2.7129105932375139E-2</v>
      </c>
      <c r="D58">
        <f>('CON Score and Page Rank'!FM79-'MIN and MAX'!D$35)/('MIN and MAX'!H$35-'MIN and MAX'!D$35)</f>
        <v>0.90789473684210531</v>
      </c>
      <c r="E58">
        <f t="shared" si="0"/>
        <v>2.3076435693513406E-2</v>
      </c>
      <c r="F58">
        <f t="shared" si="1"/>
        <v>0.64282213171750568</v>
      </c>
      <c r="G58">
        <f t="shared" si="2"/>
        <v>0.90384206660324362</v>
      </c>
      <c r="H58" s="3">
        <f>IFERROR(VLOOKUP(A58,'GDP Data'!A$2:Q$144,3,FALSE),"Not Found")</f>
        <v>34887512226.9319</v>
      </c>
      <c r="I58">
        <f t="shared" si="3"/>
        <v>3.2968950817129001E-3</v>
      </c>
      <c r="J58">
        <f t="shared" si="4"/>
        <v>-0.63952523663579275</v>
      </c>
    </row>
    <row r="59" spans="1:10" x14ac:dyDescent="0.25">
      <c r="A59" t="s">
        <v>47</v>
      </c>
      <c r="B59">
        <f>('CON Score and Page Rank'!FK33-'MIN and MAX'!B$35)/('MIN and MAX'!F$35-'MIN and MAX'!B$35)</f>
        <v>2.0753312260597865E-3</v>
      </c>
      <c r="C59">
        <f>('CON Score and Page Rank'!FL33-'MIN and MAX'!C$35)/('MIN and MAX'!G$35-'MIN and MAX'!C$35)</f>
        <v>2.5135350547021297E-2</v>
      </c>
      <c r="D59">
        <f>('CON Score and Page Rank'!FM33-'MIN and MAX'!D$35)/('MIN and MAX'!H$35-'MIN and MAX'!D$35)</f>
        <v>0.78</v>
      </c>
      <c r="E59">
        <f t="shared" si="0"/>
        <v>2.3060019320961512E-2</v>
      </c>
      <c r="F59">
        <f t="shared" si="1"/>
        <v>0.64280714164071717</v>
      </c>
      <c r="G59">
        <f t="shared" si="2"/>
        <v>0.77792466877394029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123</v>
      </c>
      <c r="B60">
        <f>('CON Score and Page Rank'!FK110-'MIN and MAX'!B$35)/('MIN and MAX'!F$35-'MIN and MAX'!B$35)</f>
        <v>2.971822325397572E-4</v>
      </c>
      <c r="C60">
        <f>('CON Score and Page Rank'!FL110-'MIN and MAX'!C$35)/('MIN and MAX'!G$35-'MIN and MAX'!C$35)</f>
        <v>2.3187407869128516E-2</v>
      </c>
      <c r="D60">
        <f>('CON Score and Page Rank'!FM110-'MIN and MAX'!D$35)/('MIN and MAX'!H$35-'MIN and MAX'!D$35)</f>
        <v>0.6757894736842105</v>
      </c>
      <c r="E60">
        <f t="shared" si="0"/>
        <v>2.2890225636588758E-2</v>
      </c>
      <c r="F60">
        <f t="shared" si="1"/>
        <v>0.64265210005897189</v>
      </c>
      <c r="G60">
        <f t="shared" si="2"/>
        <v>0.67549229145167078</v>
      </c>
      <c r="H60" s="3">
        <f>IFERROR(VLOOKUP(A60,'GDP Data'!A$2:Q$144,3,FALSE),"Not Found")</f>
        <v>5840503868.5724602</v>
      </c>
      <c r="I60">
        <f t="shared" si="3"/>
        <v>5.519318303285935E-4</v>
      </c>
      <c r="J60">
        <f t="shared" si="4"/>
        <v>-0.64210016822864324</v>
      </c>
    </row>
    <row r="61" spans="1:10" x14ac:dyDescent="0.25">
      <c r="A61" t="s">
        <v>127</v>
      </c>
      <c r="B61">
        <f>('CON Score and Page Rank'!FK114-'MIN and MAX'!B$35)/('MIN and MAX'!F$35-'MIN and MAX'!B$35)</f>
        <v>9.5180437932199644E-4</v>
      </c>
      <c r="C61">
        <f>('CON Score and Page Rank'!FL114-'MIN and MAX'!C$35)/('MIN and MAX'!G$35-'MIN and MAX'!C$35)</f>
        <v>2.3799296831751214E-2</v>
      </c>
      <c r="D61">
        <f>('CON Score and Page Rank'!FM114-'MIN and MAX'!D$35)/('MIN and MAX'!H$35-'MIN and MAX'!D$35)</f>
        <v>0.75105263157894742</v>
      </c>
      <c r="E61">
        <f t="shared" si="0"/>
        <v>2.2847492452429216E-2</v>
      </c>
      <c r="F61">
        <f t="shared" si="1"/>
        <v>0.64261307964140124</v>
      </c>
      <c r="G61">
        <f t="shared" si="2"/>
        <v>0.75010082719962545</v>
      </c>
      <c r="H61" s="3">
        <f>IFERROR(VLOOKUP(A61,'GDP Data'!A$2:Q$144,3,FALSE),"Not Found")</f>
        <v>6777384700</v>
      </c>
      <c r="I61">
        <f t="shared" si="3"/>
        <v>6.4046774499034777E-4</v>
      </c>
      <c r="J61">
        <f t="shared" si="4"/>
        <v>-0.64197261189641086</v>
      </c>
    </row>
    <row r="62" spans="1:10" x14ac:dyDescent="0.25">
      <c r="A62" t="s">
        <v>177</v>
      </c>
      <c r="B62">
        <f>('CON Score and Page Rank'!FK163-'MIN and MAX'!B$35)/('MIN and MAX'!F$35-'MIN and MAX'!B$35)</f>
        <v>4.1350928795966541E-3</v>
      </c>
      <c r="C62">
        <f>('CON Score and Page Rank'!FL163-'MIN and MAX'!C$35)/('MIN and MAX'!G$35-'MIN and MAX'!C$35)</f>
        <v>2.6978692368500722E-2</v>
      </c>
      <c r="D62">
        <f>('CON Score and Page Rank'!FM163-'MIN and MAX'!D$35)/('MIN and MAX'!H$35-'MIN and MAX'!D$35)</f>
        <v>0.81894736842105265</v>
      </c>
      <c r="E62">
        <f t="shared" si="0"/>
        <v>2.2843599488904069E-2</v>
      </c>
      <c r="F62">
        <f t="shared" si="1"/>
        <v>0.64260952490834466</v>
      </c>
      <c r="G62">
        <f t="shared" si="2"/>
        <v>0.81481227554145597</v>
      </c>
      <c r="H62" s="3">
        <f>IFERROR(VLOOKUP(A62,'GDP Data'!A$2:Q$144,3,FALSE),"Not Found")</f>
        <v>5800774707.1742296</v>
      </c>
      <c r="I62">
        <f t="shared" si="3"/>
        <v>5.4817739590625912E-4</v>
      </c>
      <c r="J62">
        <f t="shared" si="4"/>
        <v>-0.64206134751243837</v>
      </c>
    </row>
    <row r="63" spans="1:10" x14ac:dyDescent="0.25">
      <c r="A63" t="s">
        <v>211</v>
      </c>
      <c r="B63">
        <f>('CON Score and Page Rank'!FK197-'MIN and MAX'!B$35)/('MIN and MAX'!F$35-'MIN and MAX'!B$35)</f>
        <v>9.7233900924839113E-4</v>
      </c>
      <c r="C63">
        <f>('CON Score and Page Rank'!FL197-'MIN and MAX'!C$35)/('MIN and MAX'!G$35-'MIN and MAX'!C$35)</f>
        <v>2.3608056306085513E-2</v>
      </c>
      <c r="D63">
        <f>('CON Score and Page Rank'!FM197-'MIN and MAX'!D$35)/('MIN and MAX'!H$35-'MIN and MAX'!D$35)</f>
        <v>0.74105263157894741</v>
      </c>
      <c r="E63">
        <f t="shared" si="0"/>
        <v>2.2635717296837124E-2</v>
      </c>
      <c r="F63">
        <f t="shared" si="1"/>
        <v>0.64241970404431326</v>
      </c>
      <c r="G63">
        <f t="shared" si="2"/>
        <v>0.74008029256969898</v>
      </c>
      <c r="H63" s="3">
        <f>IFERROR(VLOOKUP(A63,'GDP Data'!A$2:Q$144,3,FALSE),"Not Found")</f>
        <v>18405203853.1036</v>
      </c>
      <c r="I63">
        <f t="shared" si="3"/>
        <v>1.7393050460725538E-3</v>
      </c>
      <c r="J63">
        <f t="shared" si="4"/>
        <v>-0.6406803989982407</v>
      </c>
    </row>
    <row r="64" spans="1:10" x14ac:dyDescent="0.25">
      <c r="A64" t="s">
        <v>101</v>
      </c>
      <c r="B64">
        <f>('CON Score and Page Rank'!FK88-'MIN and MAX'!B$35)/('MIN and MAX'!F$35-'MIN and MAX'!B$35)</f>
        <v>9.7240324840847309E-4</v>
      </c>
      <c r="C64">
        <f>('CON Score and Page Rank'!FL88-'MIN and MAX'!C$35)/('MIN and MAX'!G$35-'MIN and MAX'!C$35)</f>
        <v>2.3547142689665547E-2</v>
      </c>
      <c r="D64">
        <f>('CON Score and Page Rank'!FM88-'MIN and MAX'!D$35)/('MIN and MAX'!H$35-'MIN and MAX'!D$35)</f>
        <v>0.75105263157894742</v>
      </c>
      <c r="E64">
        <f t="shared" si="0"/>
        <v>2.2574739441257072E-2</v>
      </c>
      <c r="F64">
        <f t="shared" si="1"/>
        <v>0.64236402409829241</v>
      </c>
      <c r="G64">
        <f t="shared" si="2"/>
        <v>0.75008022833053889</v>
      </c>
      <c r="H64" s="3">
        <f>IFERROR(VLOOKUP(A64,'GDP Data'!A$2:Q$144,3,FALSE),"Not Found")</f>
        <v>5398568543.6349201</v>
      </c>
      <c r="I64">
        <f t="shared" si="3"/>
        <v>5.1016862320323693E-4</v>
      </c>
      <c r="J64">
        <f t="shared" si="4"/>
        <v>-0.64185385547508922</v>
      </c>
    </row>
    <row r="65" spans="1:10" x14ac:dyDescent="0.25">
      <c r="A65" t="s">
        <v>110</v>
      </c>
      <c r="B65">
        <f>('CON Score and Page Rank'!FK97-'MIN and MAX'!B$35)/('MIN and MAX'!F$35-'MIN and MAX'!B$35)</f>
        <v>1.2909739762272551E-2</v>
      </c>
      <c r="C65">
        <f>('CON Score and Page Rank'!FL97-'MIN and MAX'!C$35)/('MIN and MAX'!G$35-'MIN and MAX'!C$35)</f>
        <v>3.5460452553173268E-2</v>
      </c>
      <c r="D65">
        <f>('CON Score and Page Rank'!FM97-'MIN and MAX'!D$35)/('MIN and MAX'!H$35-'MIN and MAX'!D$35)</f>
        <v>0.90631578947368419</v>
      </c>
      <c r="E65">
        <f t="shared" si="0"/>
        <v>2.2550712790900717E-2</v>
      </c>
      <c r="F65">
        <f t="shared" si="1"/>
        <v>0.64234208494378819</v>
      </c>
      <c r="G65">
        <f t="shared" si="2"/>
        <v>0.89340604971141169</v>
      </c>
      <c r="H65" s="3">
        <f>IFERROR(VLOOKUP(A65,'GDP Data'!A$2:Q$144,3,FALSE),"Not Found")</f>
        <v>184137469733.33301</v>
      </c>
      <c r="I65">
        <f t="shared" si="3"/>
        <v>1.7401123770993284E-2</v>
      </c>
      <c r="J65">
        <f t="shared" si="4"/>
        <v>-0.62494096117279496</v>
      </c>
    </row>
    <row r="66" spans="1:10" x14ac:dyDescent="0.25">
      <c r="A66" t="s">
        <v>193</v>
      </c>
      <c r="B66">
        <f>('CON Score and Page Rank'!FK21-'MIN and MAX'!B$35)/('MIN and MAX'!F$35-'MIN and MAX'!B$35)</f>
        <v>1.1686240178104938E-2</v>
      </c>
      <c r="C66">
        <f>('CON Score and Page Rank'!FL21-'MIN and MAX'!C$35)/('MIN and MAX'!G$35-'MIN and MAX'!C$35)</f>
        <v>3.4095170918391614E-2</v>
      </c>
      <c r="D66">
        <f>('CON Score and Page Rank'!FM21-'MIN and MAX'!D$35)/('MIN and MAX'!H$35-'MIN and MAX'!D$35)</f>
        <v>0.96421052631578952</v>
      </c>
      <c r="E66">
        <f t="shared" si="0"/>
        <v>2.2408930740286676E-2</v>
      </c>
      <c r="F66">
        <f t="shared" si="1"/>
        <v>0.64221262127456236</v>
      </c>
      <c r="G66">
        <f t="shared" si="2"/>
        <v>0.95252428613768458</v>
      </c>
      <c r="H66" s="3">
        <f>IFERROR(VLOOKUP(A66,'GDP Data'!A$2:Q$144,3,FALSE),"Not Found")</f>
        <v>20876309970.384998</v>
      </c>
      <c r="I66">
        <f t="shared" si="3"/>
        <v>1.9728263574077466E-3</v>
      </c>
      <c r="J66">
        <f t="shared" si="4"/>
        <v>-0.64023979491715466</v>
      </c>
    </row>
    <row r="67" spans="1:10" x14ac:dyDescent="0.25">
      <c r="A67" t="s">
        <v>166</v>
      </c>
      <c r="B67">
        <f>('CON Score and Page Rank'!FK152-'MIN and MAX'!B$35)/('MIN and MAX'!F$35-'MIN and MAX'!B$35)</f>
        <v>1.2080982328881015E-2</v>
      </c>
      <c r="C67">
        <f>('CON Score and Page Rank'!FL152-'MIN and MAX'!C$35)/('MIN and MAX'!G$35-'MIN and MAX'!C$35)</f>
        <v>3.442577981553395E-2</v>
      </c>
      <c r="D67">
        <f>('CON Score and Page Rank'!FM152-'MIN and MAX'!D$35)/('MIN and MAX'!H$35-'MIN and MAX'!D$35)</f>
        <v>0.90631578947368419</v>
      </c>
      <c r="E67">
        <f t="shared" ref="E67:E130" si="5">C67-B67</f>
        <v>2.2344797486652933E-2</v>
      </c>
      <c r="F67">
        <f t="shared" ref="F67:F130" si="6">(E67-MIN(E$3:E$220))/(MAX(E$3:E$220)-MIN(E$3:E$220))</f>
        <v>0.642154060079412</v>
      </c>
      <c r="G67">
        <f t="shared" ref="G67:G130" si="7">D67-B67</f>
        <v>0.89423480714480319</v>
      </c>
      <c r="H67" s="3">
        <f>IFERROR(VLOOKUP(A67,'GDP Data'!A$2:Q$144,3,FALSE),"Not Found")</f>
        <v>120296476180.40199</v>
      </c>
      <c r="I67">
        <f t="shared" ref="I67:I130" si="8">IFERROR((H67-MIN(H$3:H$220))/(MAX(H$3:H$220)-MIN(H$3:H$220)),"No Value")</f>
        <v>1.1368103809947095E-2</v>
      </c>
      <c r="J67">
        <f t="shared" ref="J67:J130" si="9">IFERROR(I67-F67,"No Value")</f>
        <v>-0.63078595626946488</v>
      </c>
    </row>
    <row r="68" spans="1:10" x14ac:dyDescent="0.25">
      <c r="A68" t="s">
        <v>138</v>
      </c>
      <c r="B68">
        <f>('CON Score and Page Rank'!FK125-'MIN and MAX'!B$35)/('MIN and MAX'!F$35-'MIN and MAX'!B$35)</f>
        <v>1.1273438547199858E-3</v>
      </c>
      <c r="C68">
        <f>('CON Score and Page Rank'!FL125-'MIN and MAX'!C$35)/('MIN and MAX'!G$35-'MIN and MAX'!C$35)</f>
        <v>2.3420197006530662E-2</v>
      </c>
      <c r="D68">
        <f>('CON Score and Page Rank'!FM125-'MIN and MAX'!D$35)/('MIN and MAX'!H$35-'MIN and MAX'!D$35)</f>
        <v>0.65210526315789474</v>
      </c>
      <c r="E68">
        <f t="shared" si="5"/>
        <v>2.2292853151810677E-2</v>
      </c>
      <c r="F68">
        <f t="shared" si="6"/>
        <v>0.64210662879911196</v>
      </c>
      <c r="G68">
        <f t="shared" si="7"/>
        <v>0.65097791930317472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26</v>
      </c>
      <c r="B69">
        <f>('CON Score and Page Rank'!FK11-'MIN and MAX'!B$35)/('MIN and MAX'!F$35-'MIN and MAX'!B$35)</f>
        <v>9.3058544562739148E-4</v>
      </c>
      <c r="C69">
        <f>('CON Score and Page Rank'!FL11-'MIN and MAX'!C$35)/('MIN and MAX'!G$35-'MIN and MAX'!C$35)</f>
        <v>2.3164176882595904E-2</v>
      </c>
      <c r="D69">
        <f>('CON Score and Page Rank'!FM11-'MIN and MAX'!D$35)/('MIN and MAX'!H$35-'MIN and MAX'!D$35)</f>
        <v>0.73894736842105269</v>
      </c>
      <c r="E69">
        <f t="shared" si="5"/>
        <v>2.2233591436968514E-2</v>
      </c>
      <c r="F69">
        <f t="shared" si="6"/>
        <v>0.6420525158912026</v>
      </c>
      <c r="G69">
        <f t="shared" si="7"/>
        <v>0.73801678297542528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279</v>
      </c>
      <c r="B70">
        <f>('CON Score and Page Rank'!FK179-'MIN and MAX'!B$35)/('MIN and MAX'!F$35-'MIN and MAX'!B$35)</f>
        <v>6.706764232017143E-3</v>
      </c>
      <c r="C70">
        <f>('CON Score and Page Rank'!FL179-'MIN and MAX'!C$35)/('MIN and MAX'!G$35-'MIN and MAX'!C$35)</f>
        <v>2.893348852740768E-2</v>
      </c>
      <c r="D70">
        <f>('CON Score and Page Rank'!FM179-'MIN and MAX'!D$35)/('MIN and MAX'!H$35-'MIN and MAX'!D$35)</f>
        <v>0.79947368421052634</v>
      </c>
      <c r="E70">
        <f t="shared" si="5"/>
        <v>2.2226724295390538E-2</v>
      </c>
      <c r="F70">
        <f t="shared" si="6"/>
        <v>0.64204624538416777</v>
      </c>
      <c r="G70">
        <f t="shared" si="7"/>
        <v>0.79276691997850923</v>
      </c>
      <c r="H70" s="3">
        <f>IFERROR(VLOOKUP(A70,'GDP Data'!A$2:Q$144,3,FALSE),"Not Found")</f>
        <v>12960538723.7591</v>
      </c>
      <c r="I70">
        <f t="shared" si="8"/>
        <v>1.2247802622545642E-3</v>
      </c>
      <c r="J70">
        <f t="shared" si="9"/>
        <v>-0.64082146512191318</v>
      </c>
    </row>
    <row r="71" spans="1:10" x14ac:dyDescent="0.25">
      <c r="A71" t="s">
        <v>96</v>
      </c>
      <c r="B71">
        <f>('CON Score and Page Rank'!FK83-'MIN and MAX'!B$35)/('MIN and MAX'!F$35-'MIN and MAX'!B$35)</f>
        <v>2.8341544196131273E-4</v>
      </c>
      <c r="C71">
        <f>('CON Score and Page Rank'!FL83-'MIN and MAX'!C$35)/('MIN and MAX'!G$35-'MIN and MAX'!C$35)</f>
        <v>2.2501435726952831E-2</v>
      </c>
      <c r="D71">
        <f>('CON Score and Page Rank'!FM83-'MIN and MAX'!D$35)/('MIN and MAX'!H$35-'MIN and MAX'!D$35)</f>
        <v>0.62157894736842101</v>
      </c>
      <c r="E71">
        <f t="shared" si="5"/>
        <v>2.2218020284991518E-2</v>
      </c>
      <c r="F71">
        <f t="shared" si="6"/>
        <v>0.64203829760009812</v>
      </c>
      <c r="G71">
        <f t="shared" si="7"/>
        <v>0.6212955319264597</v>
      </c>
      <c r="H71" s="3">
        <f>IFERROR(VLOOKUP(A71,'GDP Data'!A$2:Q$144,3,FALSE),"Not Found")</f>
        <v>5438332738.1037302</v>
      </c>
      <c r="I71">
        <f t="shared" si="8"/>
        <v>5.1392636827602236E-4</v>
      </c>
      <c r="J71">
        <f t="shared" si="9"/>
        <v>-0.64152437123182204</v>
      </c>
    </row>
    <row r="72" spans="1:10" x14ac:dyDescent="0.25">
      <c r="A72" t="s">
        <v>195</v>
      </c>
      <c r="B72">
        <f>('CON Score and Page Rank'!FK182-'MIN and MAX'!B$35)/('MIN and MAX'!F$35-'MIN and MAX'!B$35)</f>
        <v>1.3343968250627204E-2</v>
      </c>
      <c r="C72">
        <f>('CON Score and Page Rank'!FL182-'MIN and MAX'!C$35)/('MIN and MAX'!G$35-'MIN and MAX'!C$35)</f>
        <v>3.5537787544409248E-2</v>
      </c>
      <c r="D72">
        <f>('CON Score and Page Rank'!FM182-'MIN and MAX'!D$35)/('MIN and MAX'!H$35-'MIN and MAX'!D$35)</f>
        <v>0.95894736842105266</v>
      </c>
      <c r="E72">
        <f t="shared" si="5"/>
        <v>2.2193819293782044E-2</v>
      </c>
      <c r="F72">
        <f t="shared" si="6"/>
        <v>0.64201619925191289</v>
      </c>
      <c r="G72">
        <f t="shared" si="7"/>
        <v>0.94560340017042543</v>
      </c>
      <c r="H72" s="3">
        <f>IFERROR(VLOOKUP(A72,'GDP Data'!A$2:Q$144,3,FALSE),"Not Found")</f>
        <v>39309580983.228203</v>
      </c>
      <c r="I72">
        <f t="shared" si="8"/>
        <v>3.7147837703301132E-3</v>
      </c>
      <c r="J72">
        <f t="shared" si="9"/>
        <v>-0.63830141548158281</v>
      </c>
    </row>
    <row r="73" spans="1:10" x14ac:dyDescent="0.25">
      <c r="A73" t="s">
        <v>175</v>
      </c>
      <c r="B73">
        <f>('CON Score and Page Rank'!FK161-'MIN and MAX'!B$35)/('MIN and MAX'!F$35-'MIN and MAX'!B$35)</f>
        <v>1.2958225022233652E-3</v>
      </c>
      <c r="C73">
        <f>('CON Score and Page Rank'!FL161-'MIN and MAX'!C$35)/('MIN and MAX'!G$35-'MIN and MAX'!C$35)</f>
        <v>2.3452363072247542E-2</v>
      </c>
      <c r="D73">
        <f>('CON Score and Page Rank'!FM161-'MIN and MAX'!D$35)/('MIN and MAX'!H$35-'MIN and MAX'!D$35)</f>
        <v>0.66578947368421049</v>
      </c>
      <c r="E73">
        <f t="shared" si="5"/>
        <v>2.2156540570024176E-2</v>
      </c>
      <c r="F73">
        <f t="shared" si="6"/>
        <v>0.64198215939749659</v>
      </c>
      <c r="G73">
        <f t="shared" si="7"/>
        <v>0.66449365118198711</v>
      </c>
      <c r="H73" s="3">
        <f>IFERROR(VLOOKUP(A73,'GDP Data'!A$2:Q$144,3,FALSE),"Not Found")</f>
        <v>3922100793.5402999</v>
      </c>
      <c r="I73">
        <f t="shared" si="8"/>
        <v>3.706413553392667E-4</v>
      </c>
      <c r="J73">
        <f t="shared" si="9"/>
        <v>-0.64161151804215732</v>
      </c>
    </row>
    <row r="74" spans="1:10" x14ac:dyDescent="0.25">
      <c r="A74" t="s">
        <v>152</v>
      </c>
      <c r="B74">
        <f>('CON Score and Page Rank'!FK138-'MIN and MAX'!B$35)/('MIN and MAX'!F$35-'MIN and MAX'!B$35)</f>
        <v>3.5618042221241547E-4</v>
      </c>
      <c r="C74">
        <f>('CON Score and Page Rank'!FL138-'MIN and MAX'!C$35)/('MIN and MAX'!G$35-'MIN and MAX'!C$35)</f>
        <v>2.2409041502590651E-2</v>
      </c>
      <c r="D74">
        <f>('CON Score and Page Rank'!FM138-'MIN and MAX'!D$35)/('MIN and MAX'!H$35-'MIN and MAX'!D$35)</f>
        <v>0.59</v>
      </c>
      <c r="E74">
        <f t="shared" si="5"/>
        <v>2.2052861080378235E-2</v>
      </c>
      <c r="F74">
        <f t="shared" si="6"/>
        <v>0.64188748784284699</v>
      </c>
      <c r="G74">
        <f t="shared" si="7"/>
        <v>0.58964381957778755</v>
      </c>
      <c r="H74" s="3">
        <f>IFERROR(VLOOKUP(A74,'GDP Data'!A$2:Q$144,3,FALSE),"Not Found")</f>
        <v>6220270632.3359203</v>
      </c>
      <c r="I74">
        <f t="shared" si="8"/>
        <v>5.8782006355960156E-4</v>
      </c>
      <c r="J74">
        <f t="shared" si="9"/>
        <v>-0.64129966777928737</v>
      </c>
    </row>
    <row r="75" spans="1:10" x14ac:dyDescent="0.25">
      <c r="A75" t="s">
        <v>56</v>
      </c>
      <c r="B75">
        <f>('CON Score and Page Rank'!FK42-'MIN and MAX'!B$35)/('MIN and MAX'!F$35-'MIN and MAX'!B$35)</f>
        <v>1.590765220817876E-3</v>
      </c>
      <c r="C75">
        <f>('CON Score and Page Rank'!FL42-'MIN and MAX'!C$35)/('MIN and MAX'!G$35-'MIN and MAX'!C$35)</f>
        <v>2.3569965691730678E-2</v>
      </c>
      <c r="D75">
        <f>('CON Score and Page Rank'!FM42-'MIN and MAX'!D$35)/('MIN and MAX'!H$35-'MIN and MAX'!D$35)</f>
        <v>0.71</v>
      </c>
      <c r="E75">
        <f t="shared" si="5"/>
        <v>2.1979200470912803E-2</v>
      </c>
      <c r="F75">
        <f t="shared" si="6"/>
        <v>0.64182022705251773</v>
      </c>
      <c r="G75">
        <f t="shared" si="7"/>
        <v>0.70840923477918205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141</v>
      </c>
      <c r="B76">
        <f>('CON Score and Page Rank'!FK128-'MIN and MAX'!B$35)/('MIN and MAX'!F$35-'MIN and MAX'!B$35)</f>
        <v>1.4830059305980215E-2</v>
      </c>
      <c r="C76">
        <f>('CON Score and Page Rank'!FL128-'MIN and MAX'!C$35)/('MIN and MAX'!G$35-'MIN and MAX'!C$35)</f>
        <v>3.6640593688117486E-2</v>
      </c>
      <c r="D76">
        <f>('CON Score and Page Rank'!FM128-'MIN and MAX'!D$35)/('MIN and MAX'!H$35-'MIN and MAX'!D$35)</f>
        <v>0.90105263157894733</v>
      </c>
      <c r="E76">
        <f t="shared" si="5"/>
        <v>2.1810534382137273E-2</v>
      </c>
      <c r="F76">
        <f t="shared" si="6"/>
        <v>0.64166621509802635</v>
      </c>
      <c r="G76">
        <f t="shared" si="7"/>
        <v>0.88622257227296708</v>
      </c>
      <c r="H76" s="3">
        <f>IFERROR(VLOOKUP(A76,'GDP Data'!A$2:Q$144,3,FALSE),"Not Found")</f>
        <v>160446947784.909</v>
      </c>
      <c r="I76">
        <f t="shared" si="8"/>
        <v>1.5162352350809412E-2</v>
      </c>
      <c r="J76">
        <f t="shared" si="9"/>
        <v>-0.62650386274721692</v>
      </c>
    </row>
    <row r="77" spans="1:10" x14ac:dyDescent="0.25">
      <c r="A77" t="s">
        <v>44</v>
      </c>
      <c r="B77">
        <f>('CON Score and Page Rank'!FK30-'MIN and MAX'!B$35)/('MIN and MAX'!F$35-'MIN and MAX'!B$35)</f>
        <v>2.9180039759176826E-4</v>
      </c>
      <c r="C77">
        <f>('CON Score and Page Rank'!FL30-'MIN and MAX'!C$35)/('MIN and MAX'!G$35-'MIN and MAX'!C$35)</f>
        <v>2.1940712622828193E-2</v>
      </c>
      <c r="D77">
        <f>('CON Score and Page Rank'!FM30-'MIN and MAX'!D$35)/('MIN and MAX'!H$35-'MIN and MAX'!D$35)</f>
        <v>0.60947368421052628</v>
      </c>
      <c r="E77">
        <f t="shared" si="5"/>
        <v>2.1648912225236426E-2</v>
      </c>
      <c r="F77">
        <f t="shared" si="6"/>
        <v>0.64151863508088058</v>
      </c>
      <c r="G77">
        <f t="shared" si="7"/>
        <v>0.60918188381293448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219</v>
      </c>
      <c r="B78">
        <f>('CON Score and Page Rank'!FK205-'MIN and MAX'!B$35)/('MIN and MAX'!F$35-'MIN and MAX'!B$35)</f>
        <v>4.6921686781252027E-3</v>
      </c>
      <c r="C78">
        <f>('CON Score and Page Rank'!FL205-'MIN and MAX'!C$35)/('MIN and MAX'!G$35-'MIN and MAX'!C$35)</f>
        <v>2.6247135639211387E-2</v>
      </c>
      <c r="D78">
        <f>('CON Score and Page Rank'!FM205-'MIN and MAX'!D$35)/('MIN and MAX'!H$35-'MIN and MAX'!D$35)</f>
        <v>0.8521052631578947</v>
      </c>
      <c r="E78">
        <f t="shared" si="5"/>
        <v>2.1554966961086185E-2</v>
      </c>
      <c r="F78">
        <f t="shared" si="6"/>
        <v>0.64143285201771694</v>
      </c>
      <c r="G78">
        <f t="shared" si="7"/>
        <v>0.84741309447976954</v>
      </c>
      <c r="H78" s="3">
        <f>IFERROR(VLOOKUP(A78,'GDP Data'!A$2:Q$144,3,FALSE),"Not Found")</f>
        <v>52030158775.405502</v>
      </c>
      <c r="I78">
        <f t="shared" si="8"/>
        <v>4.916887551384491E-3</v>
      </c>
      <c r="J78">
        <f t="shared" si="9"/>
        <v>-0.63651596446633241</v>
      </c>
    </row>
    <row r="79" spans="1:10" x14ac:dyDescent="0.25">
      <c r="A79" t="s">
        <v>142</v>
      </c>
      <c r="B79">
        <f>('CON Score and Page Rank'!FK129-'MIN and MAX'!B$35)/('MIN and MAX'!F$35-'MIN and MAX'!B$35)</f>
        <v>6.2671005457855967E-3</v>
      </c>
      <c r="C79">
        <f>('CON Score and Page Rank'!FL129-'MIN and MAX'!C$35)/('MIN and MAX'!G$35-'MIN and MAX'!C$35)</f>
        <v>2.7782722274121915E-2</v>
      </c>
      <c r="D79">
        <f>('CON Score and Page Rank'!FM129-'MIN and MAX'!D$35)/('MIN and MAX'!H$35-'MIN and MAX'!D$35)</f>
        <v>0.87736842105263158</v>
      </c>
      <c r="E79">
        <f t="shared" si="5"/>
        <v>2.151562172833632E-2</v>
      </c>
      <c r="F79">
        <f t="shared" si="6"/>
        <v>0.64139692519781077</v>
      </c>
      <c r="G79">
        <f t="shared" si="7"/>
        <v>0.87110132050684597</v>
      </c>
      <c r="H79" s="3">
        <f>IFERROR(VLOOKUP(A79,'GDP Data'!A$2:Q$144,3,FALSE),"Not Found")</f>
        <v>22152694161.888199</v>
      </c>
      <c r="I79">
        <f t="shared" si="8"/>
        <v>2.0934455845962787E-3</v>
      </c>
      <c r="J79">
        <f t="shared" si="9"/>
        <v>-0.63930347961321454</v>
      </c>
    </row>
    <row r="80" spans="1:10" x14ac:dyDescent="0.25">
      <c r="A80" t="s">
        <v>64</v>
      </c>
      <c r="B80">
        <f>('CON Score and Page Rank'!FK51-'MIN and MAX'!B$35)/('MIN and MAX'!F$35-'MIN and MAX'!B$35)</f>
        <v>2.1516068031677618E-3</v>
      </c>
      <c r="C80">
        <f>('CON Score and Page Rank'!FL51-'MIN and MAX'!C$35)/('MIN and MAX'!G$35-'MIN and MAX'!C$35)</f>
        <v>2.3489061933136702E-2</v>
      </c>
      <c r="D80">
        <f>('CON Score and Page Rank'!FM51-'MIN and MAX'!D$35)/('MIN and MAX'!H$35-'MIN and MAX'!D$35)</f>
        <v>0.73894736842105269</v>
      </c>
      <c r="E80">
        <f t="shared" si="5"/>
        <v>2.133745512996894E-2</v>
      </c>
      <c r="F80">
        <f t="shared" si="6"/>
        <v>0.64123423816191139</v>
      </c>
      <c r="G80">
        <f t="shared" si="7"/>
        <v>0.73679576161788496</v>
      </c>
      <c r="H80" s="3">
        <f>IFERROR(VLOOKUP(A80,'GDP Data'!A$2:Q$144,3,FALSE),"Not Found")</f>
        <v>8936063723.20121</v>
      </c>
      <c r="I80">
        <f t="shared" si="8"/>
        <v>8.4446447047468467E-4</v>
      </c>
      <c r="J80">
        <f t="shared" si="9"/>
        <v>-0.64038977369143668</v>
      </c>
    </row>
    <row r="81" spans="1:10" x14ac:dyDescent="0.25">
      <c r="A81" t="s">
        <v>100</v>
      </c>
      <c r="B81">
        <f>('CON Score and Page Rank'!FK87-'MIN and MAX'!B$35)/('MIN and MAX'!F$35-'MIN and MAX'!B$35)</f>
        <v>5.7903260857189972E-3</v>
      </c>
      <c r="C81">
        <f>('CON Score and Page Rank'!FL87-'MIN and MAX'!C$35)/('MIN and MAX'!G$35-'MIN and MAX'!C$35)</f>
        <v>2.706465425710548E-2</v>
      </c>
      <c r="D81">
        <f>('CON Score and Page Rank'!FM87-'MIN and MAX'!D$35)/('MIN and MAX'!H$35-'MIN and MAX'!D$35)</f>
        <v>0.8521052631578947</v>
      </c>
      <c r="E81">
        <f t="shared" si="5"/>
        <v>2.1274328171386483E-2</v>
      </c>
      <c r="F81">
        <f t="shared" si="6"/>
        <v>0.64117659583236564</v>
      </c>
      <c r="G81">
        <f t="shared" si="7"/>
        <v>0.84631493707217575</v>
      </c>
      <c r="H81" s="3">
        <f>IFERROR(VLOOKUP(A81,'GDP Data'!A$2:Q$144,3,FALSE),"Not Found")</f>
        <v>39459581217.3759</v>
      </c>
      <c r="I81">
        <f t="shared" si="8"/>
        <v>3.7289589007034269E-3</v>
      </c>
      <c r="J81">
        <f t="shared" si="9"/>
        <v>-0.63744763693166218</v>
      </c>
    </row>
    <row r="82" spans="1:10" x14ac:dyDescent="0.25">
      <c r="A82" t="s">
        <v>134</v>
      </c>
      <c r="B82">
        <f>('CON Score and Page Rank'!FK121-'MIN and MAX'!B$35)/('MIN and MAX'!F$35-'MIN and MAX'!B$35)</f>
        <v>4.5870917993978184E-4</v>
      </c>
      <c r="C82">
        <f>('CON Score and Page Rank'!FL121-'MIN and MAX'!C$35)/('MIN and MAX'!G$35-'MIN and MAX'!C$35)</f>
        <v>2.1486556816380859E-2</v>
      </c>
      <c r="D82">
        <f>('CON Score and Page Rank'!FM121-'MIN and MAX'!D$35)/('MIN and MAX'!H$35-'MIN and MAX'!D$35)</f>
        <v>0.56789473684210523</v>
      </c>
      <c r="E82">
        <f t="shared" si="5"/>
        <v>2.1027847636441076E-2</v>
      </c>
      <c r="F82">
        <f t="shared" si="6"/>
        <v>0.64095153014662753</v>
      </c>
      <c r="G82">
        <f t="shared" si="7"/>
        <v>0.5674360276621655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74</v>
      </c>
      <c r="B83">
        <f>('CON Score and Page Rank'!FK61-'MIN and MAX'!B$35)/('MIN and MAX'!F$35-'MIN and MAX'!B$35)</f>
        <v>1.3633771639961519E-4</v>
      </c>
      <c r="C83">
        <f>('CON Score and Page Rank'!FL61-'MIN and MAX'!C$35)/('MIN and MAX'!G$35-'MIN and MAX'!C$35)</f>
        <v>2.1158910193557503E-2</v>
      </c>
      <c r="D83">
        <f>('CON Score and Page Rank'!FM61-'MIN and MAX'!D$35)/('MIN and MAX'!H$35-'MIN and MAX'!D$35)</f>
        <v>0.60684210526315785</v>
      </c>
      <c r="E83">
        <f t="shared" si="5"/>
        <v>2.1022572477157889E-2</v>
      </c>
      <c r="F83">
        <f t="shared" si="6"/>
        <v>0.64094671330645925</v>
      </c>
      <c r="G83">
        <f t="shared" si="7"/>
        <v>0.6067057675467582</v>
      </c>
      <c r="H83" s="3">
        <f>IFERROR(VLOOKUP(A83,'GDP Data'!A$2:Q$144,3,FALSE),"Not Found")</f>
        <v>2796704603.0444298</v>
      </c>
      <c r="I83">
        <f t="shared" si="8"/>
        <v>2.6429060320509642E-4</v>
      </c>
      <c r="J83">
        <f t="shared" si="9"/>
        <v>-0.64068242270325415</v>
      </c>
    </row>
    <row r="84" spans="1:10" x14ac:dyDescent="0.25">
      <c r="A84" t="s">
        <v>72</v>
      </c>
      <c r="B84">
        <f>('CON Score and Page Rank'!FK59-'MIN and MAX'!B$35)/('MIN and MAX'!F$35-'MIN and MAX'!B$35)</f>
        <v>2.9004908751019262E-5</v>
      </c>
      <c r="C84">
        <f>('CON Score and Page Rank'!FL59-'MIN and MAX'!C$35)/('MIN and MAX'!G$35-'MIN and MAX'!C$35)</f>
        <v>2.0992194798702974E-2</v>
      </c>
      <c r="D84">
        <f>('CON Score and Page Rank'!FM59-'MIN and MAX'!D$35)/('MIN and MAX'!H$35-'MIN and MAX'!D$35)</f>
        <v>0.54</v>
      </c>
      <c r="E84">
        <f t="shared" si="5"/>
        <v>2.0963189889951956E-2</v>
      </c>
      <c r="F84">
        <f t="shared" si="6"/>
        <v>0.64089249002788118</v>
      </c>
      <c r="G84">
        <f t="shared" si="7"/>
        <v>0.53997099509124902</v>
      </c>
      <c r="H84" s="3">
        <f>IFERROR(VLOOKUP(A84,'GDP Data'!A$2:Q$144,3,FALSE),"Not Found")</f>
        <v>1710843360.64955</v>
      </c>
      <c r="I84">
        <f t="shared" si="8"/>
        <v>1.6167593219651902E-4</v>
      </c>
      <c r="J84">
        <f t="shared" si="9"/>
        <v>-0.64073081409568466</v>
      </c>
    </row>
    <row r="85" spans="1:10" x14ac:dyDescent="0.25">
      <c r="A85" t="s">
        <v>45</v>
      </c>
      <c r="B85">
        <f>('CON Score and Page Rank'!FK31-'MIN and MAX'!B$35)/('MIN and MAX'!F$35-'MIN and MAX'!B$35)</f>
        <v>1.1873257116088193E-2</v>
      </c>
      <c r="C85">
        <f>('CON Score and Page Rank'!FL31-'MIN and MAX'!C$35)/('MIN and MAX'!G$35-'MIN and MAX'!C$35)</f>
        <v>3.2728481079157698E-2</v>
      </c>
      <c r="D85">
        <f>('CON Score and Page Rank'!FM31-'MIN and MAX'!D$35)/('MIN and MAX'!H$35-'MIN and MAX'!D$35)</f>
        <v>0.89473684210526316</v>
      </c>
      <c r="E85">
        <f t="shared" si="5"/>
        <v>2.0855223963069505E-2</v>
      </c>
      <c r="F85">
        <f t="shared" si="6"/>
        <v>0.6407939044524501</v>
      </c>
      <c r="G85">
        <f t="shared" si="7"/>
        <v>0.88286358498917494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159</v>
      </c>
      <c r="B86">
        <f>('CON Score and Page Rank'!FK145-'MIN and MAX'!B$35)/('MIN and MAX'!F$35-'MIN and MAX'!B$35)</f>
        <v>4.7652298934697373E-5</v>
      </c>
      <c r="C86">
        <f>('CON Score and Page Rank'!FL145-'MIN and MAX'!C$35)/('MIN and MAX'!G$35-'MIN and MAX'!C$35)</f>
        <v>2.0842180445436519E-2</v>
      </c>
      <c r="D86">
        <f>('CON Score and Page Rank'!FM145-'MIN and MAX'!D$35)/('MIN and MAX'!H$35-'MIN and MAX'!D$35)</f>
        <v>0.508421052631579</v>
      </c>
      <c r="E86">
        <f t="shared" si="5"/>
        <v>2.0794528146501821E-2</v>
      </c>
      <c r="F86">
        <f t="shared" si="6"/>
        <v>0.64073848204118244</v>
      </c>
      <c r="G86">
        <f t="shared" si="7"/>
        <v>0.50837340033264433</v>
      </c>
      <c r="H86" s="3">
        <f>IFERROR(VLOOKUP(A86,'GDP Data'!A$2:Q$144,3,FALSE),"Not Found")</f>
        <v>3081024212.4292402</v>
      </c>
      <c r="I86">
        <f t="shared" si="8"/>
        <v>2.9115901146871853E-4</v>
      </c>
      <c r="J86">
        <f t="shared" si="9"/>
        <v>-0.64044732302971374</v>
      </c>
    </row>
    <row r="87" spans="1:10" x14ac:dyDescent="0.25">
      <c r="A87" t="s">
        <v>119</v>
      </c>
      <c r="B87">
        <f>('CON Score and Page Rank'!FK106-'MIN and MAX'!B$35)/('MIN and MAX'!F$35-'MIN and MAX'!B$35)</f>
        <v>9.2699578820242727E-5</v>
      </c>
      <c r="C87">
        <f>('CON Score and Page Rank'!FL106-'MIN and MAX'!C$35)/('MIN and MAX'!G$35-'MIN and MAX'!C$35)</f>
        <v>2.0886413858184762E-2</v>
      </c>
      <c r="D87">
        <f>('CON Score and Page Rank'!FM106-'MIN and MAX'!D$35)/('MIN and MAX'!H$35-'MIN and MAX'!D$35)</f>
        <v>0.58684210526315794</v>
      </c>
      <c r="E87">
        <f t="shared" si="5"/>
        <v>2.0793714279364519E-2</v>
      </c>
      <c r="F87">
        <f t="shared" si="6"/>
        <v>0.64073773888487029</v>
      </c>
      <c r="G87">
        <f t="shared" si="7"/>
        <v>0.58674940568433775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149</v>
      </c>
      <c r="B88">
        <f>('CON Score and Page Rank'!FK135-'MIN and MAX'!B$35)/('MIN and MAX'!F$35-'MIN and MAX'!B$35)</f>
        <v>5.0274592950034459E-3</v>
      </c>
      <c r="C88">
        <f>('CON Score and Page Rank'!FL135-'MIN and MAX'!C$35)/('MIN and MAX'!G$35-'MIN and MAX'!C$35)</f>
        <v>2.5611823761879173E-2</v>
      </c>
      <c r="D88">
        <f>('CON Score and Page Rank'!FM135-'MIN and MAX'!D$35)/('MIN and MAX'!H$35-'MIN and MAX'!D$35)</f>
        <v>0.68105263157894735</v>
      </c>
      <c r="E88">
        <f t="shared" si="5"/>
        <v>2.0584364466875726E-2</v>
      </c>
      <c r="F88">
        <f t="shared" si="6"/>
        <v>0.64054657791097291</v>
      </c>
      <c r="G88">
        <f t="shared" si="7"/>
        <v>0.67602517228394388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180</v>
      </c>
      <c r="B89">
        <f>('CON Score and Page Rank'!FK166-'MIN and MAX'!B$35)/('MIN and MAX'!F$35-'MIN and MAX'!B$35)</f>
        <v>1.1994139717054812E-2</v>
      </c>
      <c r="C89">
        <f>('CON Score and Page Rank'!FL166-'MIN and MAX'!C$35)/('MIN and MAX'!G$35-'MIN and MAX'!C$35)</f>
        <v>3.2533475471027334E-2</v>
      </c>
      <c r="D89">
        <f>('CON Score and Page Rank'!FM166-'MIN and MAX'!D$35)/('MIN and MAX'!H$35-'MIN and MAX'!D$35)</f>
        <v>0.9073684210526316</v>
      </c>
      <c r="E89">
        <f t="shared" si="5"/>
        <v>2.0539335753972522E-2</v>
      </c>
      <c r="F89">
        <f t="shared" si="6"/>
        <v>0.64050546140597298</v>
      </c>
      <c r="G89">
        <f t="shared" si="7"/>
        <v>0.89537428133557684</v>
      </c>
      <c r="H89" s="3">
        <f>IFERROR(VLOOKUP(A89,'GDP Data'!A$2:Q$144,3,FALSE),"Not Found")</f>
        <v>10397897085.610201</v>
      </c>
      <c r="I89">
        <f t="shared" si="8"/>
        <v>9.8260877814158529E-4</v>
      </c>
      <c r="J89">
        <f t="shared" si="9"/>
        <v>-0.63952285262783137</v>
      </c>
    </row>
    <row r="90" spans="1:10" x14ac:dyDescent="0.25">
      <c r="A90" t="s">
        <v>121</v>
      </c>
      <c r="B90">
        <f>('CON Score and Page Rank'!FK108-'MIN and MAX'!B$35)/('MIN and MAX'!F$35-'MIN and MAX'!B$35)</f>
        <v>7.3683447075198835E-5</v>
      </c>
      <c r="C90">
        <f>('CON Score and Page Rank'!FL108-'MIN and MAX'!C$35)/('MIN and MAX'!G$35-'MIN and MAX'!C$35)</f>
        <v>2.0517820729734224E-2</v>
      </c>
      <c r="D90">
        <f>('CON Score and Page Rank'!FM108-'MIN and MAX'!D$35)/('MIN and MAX'!H$35-'MIN and MAX'!D$35)</f>
        <v>0.54526315789473689</v>
      </c>
      <c r="E90">
        <f t="shared" si="5"/>
        <v>2.0444137282659026E-2</v>
      </c>
      <c r="F90">
        <f t="shared" si="6"/>
        <v>0.64041853401743853</v>
      </c>
      <c r="G90">
        <f t="shared" si="7"/>
        <v>0.54518947444766175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182</v>
      </c>
      <c r="B91">
        <f>('CON Score and Page Rank'!FK168-'MIN and MAX'!B$35)/('MIN and MAX'!F$35-'MIN and MAX'!B$35)</f>
        <v>9.3073406152063849E-3</v>
      </c>
      <c r="C91">
        <f>('CON Score and Page Rank'!FL168-'MIN and MAX'!C$35)/('MIN and MAX'!G$35-'MIN and MAX'!C$35)</f>
        <v>2.9601895402832996E-2</v>
      </c>
      <c r="D91">
        <f>('CON Score and Page Rank'!FM168-'MIN and MAX'!D$35)/('MIN and MAX'!H$35-'MIN and MAX'!D$35)</f>
        <v>0.81894736842105265</v>
      </c>
      <c r="E91">
        <f t="shared" si="5"/>
        <v>2.0294554787626609E-2</v>
      </c>
      <c r="F91">
        <f t="shared" si="6"/>
        <v>0.64028194762603707</v>
      </c>
      <c r="G91">
        <f t="shared" si="7"/>
        <v>0.80964002780584621</v>
      </c>
      <c r="H91" s="3">
        <f>IFERROR(VLOOKUP(A91,'GDP Data'!A$2:Q$144,3,FALSE),"Not Found")</f>
        <v>6254649538.98487</v>
      </c>
      <c r="I91">
        <f t="shared" si="8"/>
        <v>5.9106889504716435E-4</v>
      </c>
      <c r="J91">
        <f t="shared" si="9"/>
        <v>-0.63969087873098995</v>
      </c>
    </row>
    <row r="92" spans="1:10" x14ac:dyDescent="0.25">
      <c r="A92" t="s">
        <v>284</v>
      </c>
      <c r="B92">
        <f>('CON Score and Page Rank'!FK172-'MIN and MAX'!B$35)/('MIN and MAX'!F$35-'MIN and MAX'!B$35)</f>
        <v>9.0692686780537691E-5</v>
      </c>
      <c r="C92">
        <f>('CON Score and Page Rank'!FL172-'MIN and MAX'!C$35)/('MIN and MAX'!G$35-'MIN and MAX'!C$35)</f>
        <v>2.0312465257572691E-2</v>
      </c>
      <c r="D92">
        <f>('CON Score and Page Rank'!FM172-'MIN and MAX'!D$35)/('MIN and MAX'!H$35-'MIN and MAX'!D$35)</f>
        <v>0.66578947368421049</v>
      </c>
      <c r="E92">
        <f t="shared" si="5"/>
        <v>2.0221772570792152E-2</v>
      </c>
      <c r="F92">
        <f t="shared" si="6"/>
        <v>0.64021548891137625</v>
      </c>
      <c r="G92">
        <f t="shared" si="7"/>
        <v>0.66569878099742996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224</v>
      </c>
      <c r="B93">
        <f>('CON Score and Page Rank'!FK210-'MIN and MAX'!B$35)/('MIN and MAX'!F$35-'MIN and MAX'!B$35)</f>
        <v>3.1538794451447475E-4</v>
      </c>
      <c r="C93">
        <f>('CON Score and Page Rank'!FL210-'MIN and MAX'!C$35)/('MIN and MAX'!G$35-'MIN and MAX'!C$35)</f>
        <v>2.0535894880336501E-2</v>
      </c>
      <c r="D93">
        <f>('CON Score and Page Rank'!FM210-'MIN and MAX'!D$35)/('MIN and MAX'!H$35-'MIN and MAX'!D$35)</f>
        <v>0.55789473684210522</v>
      </c>
      <c r="E93">
        <f t="shared" si="5"/>
        <v>2.0220506935822027E-2</v>
      </c>
      <c r="F93">
        <f t="shared" si="6"/>
        <v>0.64021433323795762</v>
      </c>
      <c r="G93">
        <f t="shared" si="7"/>
        <v>0.55757934889759075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67</v>
      </c>
      <c r="B94">
        <f>('CON Score and Page Rank'!FK54-'MIN and MAX'!B$35)/('MIN and MAX'!F$35-'MIN and MAX'!B$35)</f>
        <v>2.6493340606047454E-4</v>
      </c>
      <c r="C94">
        <f>('CON Score and Page Rank'!FL54-'MIN and MAX'!C$35)/('MIN and MAX'!G$35-'MIN and MAX'!C$35)</f>
        <v>2.0350924374027184E-2</v>
      </c>
      <c r="D94">
        <f>('CON Score and Page Rank'!FM54-'MIN and MAX'!D$35)/('MIN and MAX'!H$35-'MIN and MAX'!D$35)</f>
        <v>0.5273684210526316</v>
      </c>
      <c r="E94">
        <f t="shared" si="5"/>
        <v>2.0085990967966708E-2</v>
      </c>
      <c r="F94">
        <f t="shared" si="6"/>
        <v>0.64009150435593343</v>
      </c>
      <c r="G94">
        <f t="shared" si="7"/>
        <v>0.52710348764657111</v>
      </c>
      <c r="H94" s="3">
        <f>IFERROR(VLOOKUP(A94,'GDP Data'!A$2:Q$144,3,FALSE),"Not Found")</f>
        <v>3190371050.4552398</v>
      </c>
      <c r="I94">
        <f t="shared" si="8"/>
        <v>3.0149236657136408E-4</v>
      </c>
      <c r="J94">
        <f t="shared" si="9"/>
        <v>-0.63979001198936203</v>
      </c>
    </row>
    <row r="95" spans="1:10" x14ac:dyDescent="0.25">
      <c r="A95" t="s">
        <v>117</v>
      </c>
      <c r="B95">
        <f>('CON Score and Page Rank'!FK104-'MIN and MAX'!B$35)/('MIN and MAX'!F$35-'MIN and MAX'!B$35)</f>
        <v>2.970880878452675E-4</v>
      </c>
      <c r="C95">
        <f>('CON Score and Page Rank'!FL104-'MIN and MAX'!C$35)/('MIN and MAX'!G$35-'MIN and MAX'!C$35)</f>
        <v>2.033454357831143E-2</v>
      </c>
      <c r="D95">
        <f>('CON Score and Page Rank'!FM104-'MIN and MAX'!D$35)/('MIN and MAX'!H$35-'MIN and MAX'!D$35)</f>
        <v>0.58473684210526311</v>
      </c>
      <c r="E95">
        <f t="shared" si="5"/>
        <v>2.0037455490466163E-2</v>
      </c>
      <c r="F95">
        <f t="shared" si="6"/>
        <v>0.64004718576287012</v>
      </c>
      <c r="G95">
        <f t="shared" si="7"/>
        <v>0.58443975401741788</v>
      </c>
      <c r="H95" s="3">
        <f>IFERROR(VLOOKUP(A95,'GDP Data'!A$2:Q$144,3,FALSE),"Not Found")</f>
        <v>15716489369.9266</v>
      </c>
      <c r="I95">
        <f t="shared" si="8"/>
        <v>1.4852195871250544E-3</v>
      </c>
      <c r="J95">
        <f t="shared" si="9"/>
        <v>-0.63856196617574501</v>
      </c>
    </row>
    <row r="96" spans="1:10" x14ac:dyDescent="0.25">
      <c r="A96" t="s">
        <v>51</v>
      </c>
      <c r="B96">
        <f>('CON Score and Page Rank'!FK37-'MIN and MAX'!B$35)/('MIN and MAX'!F$35-'MIN and MAX'!B$35)</f>
        <v>1.3957796707196581E-2</v>
      </c>
      <c r="C96">
        <f>('CON Score and Page Rank'!FL37-'MIN and MAX'!C$35)/('MIN and MAX'!G$35-'MIN and MAX'!C$35)</f>
        <v>3.3954593947766704E-2</v>
      </c>
      <c r="D96">
        <f>('CON Score and Page Rank'!FM37-'MIN and MAX'!D$35)/('MIN and MAX'!H$35-'MIN and MAX'!D$35)</f>
        <v>0.85736842105263156</v>
      </c>
      <c r="E96">
        <f t="shared" si="5"/>
        <v>1.9996797240570123E-2</v>
      </c>
      <c r="F96">
        <f t="shared" si="6"/>
        <v>0.64001006000405192</v>
      </c>
      <c r="G96">
        <f t="shared" si="7"/>
        <v>0.84341062434543501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197</v>
      </c>
      <c r="B97">
        <f>('CON Score and Page Rank'!FK183-'MIN and MAX'!B$35)/('MIN and MAX'!F$35-'MIN and MAX'!B$35)</f>
        <v>9.4451425451662213E-3</v>
      </c>
      <c r="C97">
        <f>('CON Score and Page Rank'!FL183-'MIN and MAX'!C$35)/('MIN and MAX'!G$35-'MIN and MAX'!C$35)</f>
        <v>2.9415577012355584E-2</v>
      </c>
      <c r="D97">
        <f>('CON Score and Page Rank'!FM183-'MIN and MAX'!D$35)/('MIN and MAX'!H$35-'MIN and MAX'!D$35)</f>
        <v>0.88263157894736843</v>
      </c>
      <c r="E97">
        <f t="shared" si="5"/>
        <v>1.9970434467189362E-2</v>
      </c>
      <c r="F97">
        <f t="shared" si="6"/>
        <v>0.63998598769477111</v>
      </c>
      <c r="G97">
        <f t="shared" si="7"/>
        <v>0.87318643640220217</v>
      </c>
      <c r="H97" s="3">
        <f>IFERROR(VLOOKUP(A97,'GDP Data'!A$2:Q$144,3,FALSE),"Not Found")</f>
        <v>268696750000</v>
      </c>
      <c r="I97">
        <f t="shared" si="8"/>
        <v>2.5392036777657792E-2</v>
      </c>
      <c r="J97">
        <f t="shared" si="9"/>
        <v>-0.61459395091711333</v>
      </c>
    </row>
    <row r="98" spans="1:10" x14ac:dyDescent="0.25">
      <c r="A98" t="s">
        <v>145</v>
      </c>
      <c r="B98">
        <f>('CON Score and Page Rank'!FK132-'MIN and MAX'!B$35)/('MIN and MAX'!F$35-'MIN and MAX'!B$35)</f>
        <v>1.4270768827412755E-4</v>
      </c>
      <c r="C98">
        <f>('CON Score and Page Rank'!FL132-'MIN and MAX'!C$35)/('MIN and MAX'!G$35-'MIN and MAX'!C$35)</f>
        <v>2.0085000756164116E-2</v>
      </c>
      <c r="D98">
        <f>('CON Score and Page Rank'!FM132-'MIN and MAX'!D$35)/('MIN and MAX'!H$35-'MIN and MAX'!D$35)</f>
        <v>0.53210526315789475</v>
      </c>
      <c r="E98">
        <f t="shared" si="5"/>
        <v>1.9942293067889989E-2</v>
      </c>
      <c r="F98">
        <f t="shared" si="6"/>
        <v>0.63996029129106791</v>
      </c>
      <c r="G98">
        <f t="shared" si="7"/>
        <v>0.53196255546962057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187</v>
      </c>
      <c r="B99">
        <f>('CON Score and Page Rank'!FK173-'MIN and MAX'!B$35)/('MIN and MAX'!F$35-'MIN and MAX'!B$35)</f>
        <v>2.6178319240824188E-3</v>
      </c>
      <c r="C99">
        <f>('CON Score and Page Rank'!FL173-'MIN and MAX'!C$35)/('MIN and MAX'!G$35-'MIN and MAX'!C$35)</f>
        <v>2.2547516037129123E-2</v>
      </c>
      <c r="D99">
        <f>('CON Score and Page Rank'!FM173-'MIN and MAX'!D$35)/('MIN and MAX'!H$35-'MIN and MAX'!D$35)</f>
        <v>0.79526315789473689</v>
      </c>
      <c r="E99">
        <f t="shared" si="5"/>
        <v>1.9929684113046704E-2</v>
      </c>
      <c r="F99">
        <f t="shared" si="6"/>
        <v>0.6399487778339551</v>
      </c>
      <c r="G99">
        <f t="shared" si="7"/>
        <v>0.79264532597065451</v>
      </c>
      <c r="H99" s="3">
        <f>IFERROR(VLOOKUP(A99,'GDP Data'!A$2:Q$144,3,FALSE),"Not Found")</f>
        <v>4088368978.34589</v>
      </c>
      <c r="I99">
        <f t="shared" si="8"/>
        <v>3.863538187893752E-4</v>
      </c>
      <c r="J99">
        <f t="shared" si="9"/>
        <v>-0.63956242401516572</v>
      </c>
    </row>
    <row r="100" spans="1:10" x14ac:dyDescent="0.25">
      <c r="A100" t="s">
        <v>202</v>
      </c>
      <c r="B100">
        <f>('CON Score and Page Rank'!FK188-'MIN and MAX'!B$35)/('MIN and MAX'!F$35-'MIN and MAX'!B$35)</f>
        <v>7.2742566617786846E-3</v>
      </c>
      <c r="C100">
        <f>('CON Score and Page Rank'!FL188-'MIN and MAX'!C$35)/('MIN and MAX'!G$35-'MIN and MAX'!C$35)</f>
        <v>2.7117656045707192E-2</v>
      </c>
      <c r="D100">
        <f>('CON Score and Page Rank'!FM188-'MIN and MAX'!D$35)/('MIN and MAX'!H$35-'MIN and MAX'!D$35)</f>
        <v>0.79052631578947363</v>
      </c>
      <c r="E100">
        <f t="shared" si="5"/>
        <v>1.9843399383928508E-2</v>
      </c>
      <c r="F100">
        <f t="shared" si="6"/>
        <v>0.63986998973926024</v>
      </c>
      <c r="G100">
        <f t="shared" si="7"/>
        <v>0.78325205912769491</v>
      </c>
      <c r="H100" s="3">
        <f>IFERROR(VLOOKUP(A100,'GDP Data'!A$2:Q$144,3,FALSE),"Not Found")</f>
        <v>98211749595.544205</v>
      </c>
      <c r="I100">
        <f t="shared" si="8"/>
        <v>9.281081210428397E-3</v>
      </c>
      <c r="J100">
        <f t="shared" si="9"/>
        <v>-0.63058890852883187</v>
      </c>
    </row>
    <row r="101" spans="1:10" x14ac:dyDescent="0.25">
      <c r="A101" t="s">
        <v>30</v>
      </c>
      <c r="B101">
        <f>('CON Score and Page Rank'!FK16-'MIN and MAX'!B$35)/('MIN and MAX'!F$35-'MIN and MAX'!B$35)</f>
        <v>1.8624025748706459E-3</v>
      </c>
      <c r="C101">
        <f>('CON Score and Page Rank'!FL16-'MIN and MAX'!C$35)/('MIN and MAX'!G$35-'MIN and MAX'!C$35)</f>
        <v>2.1539622215464061E-2</v>
      </c>
      <c r="D101">
        <f>('CON Score and Page Rank'!FM16-'MIN and MAX'!D$35)/('MIN and MAX'!H$35-'MIN and MAX'!D$35)</f>
        <v>0.71</v>
      </c>
      <c r="E101">
        <f t="shared" si="5"/>
        <v>1.9677219640593414E-2</v>
      </c>
      <c r="F101">
        <f t="shared" si="6"/>
        <v>0.6397182481102599</v>
      </c>
      <c r="G101">
        <f t="shared" si="7"/>
        <v>0.70813759742512927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218</v>
      </c>
      <c r="B102">
        <f>('CON Score and Page Rank'!FK204-'MIN and MAX'!B$35)/('MIN and MAX'!F$35-'MIN and MAX'!B$35)</f>
        <v>4.7015362832962369E-4</v>
      </c>
      <c r="C102">
        <f>('CON Score and Page Rank'!FL204-'MIN and MAX'!C$35)/('MIN and MAX'!G$35-'MIN and MAX'!C$35)</f>
        <v>2.0070716912872606E-2</v>
      </c>
      <c r="D102">
        <f>('CON Score and Page Rank'!FM204-'MIN and MAX'!D$35)/('MIN and MAX'!H$35-'MIN and MAX'!D$35)</f>
        <v>0.66210526315789475</v>
      </c>
      <c r="E102">
        <f t="shared" si="5"/>
        <v>1.9600563284542981E-2</v>
      </c>
      <c r="F102">
        <f t="shared" si="6"/>
        <v>0.63964825185134844</v>
      </c>
      <c r="G102">
        <f t="shared" si="7"/>
        <v>0.66163510952956517</v>
      </c>
      <c r="H102" s="3">
        <f>IFERROR(VLOOKUP(A102,'GDP Data'!A$2:Q$144,3,FALSE),"Not Found")</f>
        <v>8495806432.1846704</v>
      </c>
      <c r="I102">
        <f t="shared" si="8"/>
        <v>8.0285983876580112E-4</v>
      </c>
      <c r="J102">
        <f t="shared" si="9"/>
        <v>-0.63884539201258261</v>
      </c>
    </row>
    <row r="103" spans="1:10" x14ac:dyDescent="0.25">
      <c r="A103" t="s">
        <v>221</v>
      </c>
      <c r="B103">
        <f>('CON Score and Page Rank'!FK207-'MIN and MAX'!B$35)/('MIN and MAX'!F$35-'MIN and MAX'!B$35)</f>
        <v>2.4932923399454901E-4</v>
      </c>
      <c r="C103">
        <f>('CON Score and Page Rank'!FL207-'MIN and MAX'!C$35)/('MIN and MAX'!G$35-'MIN and MAX'!C$35)</f>
        <v>1.9786560118203542E-2</v>
      </c>
      <c r="D103">
        <f>('CON Score and Page Rank'!FM207-'MIN and MAX'!D$35)/('MIN and MAX'!H$35-'MIN and MAX'!D$35)</f>
        <v>0.53789473684210531</v>
      </c>
      <c r="E103">
        <f t="shared" si="5"/>
        <v>1.9537230884208993E-2</v>
      </c>
      <c r="F103">
        <f t="shared" si="6"/>
        <v>0.63959042192934767</v>
      </c>
      <c r="G103">
        <f t="shared" si="7"/>
        <v>0.53764540760811075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214</v>
      </c>
      <c r="B104">
        <f>('CON Score and Page Rank'!FK200-'MIN and MAX'!B$35)/('MIN and MAX'!F$35-'MIN and MAX'!B$35)</f>
        <v>3.2774743266373923E-4</v>
      </c>
      <c r="C104">
        <f>('CON Score and Page Rank'!FL200-'MIN and MAX'!C$35)/('MIN and MAX'!G$35-'MIN and MAX'!C$35)</f>
        <v>1.9447849658530931E-2</v>
      </c>
      <c r="D104">
        <f>('CON Score and Page Rank'!FM200-'MIN and MAX'!D$35)/('MIN and MAX'!H$35-'MIN and MAX'!D$35)</f>
        <v>0.66947368421052633</v>
      </c>
      <c r="E104">
        <f t="shared" si="5"/>
        <v>1.9120102225867193E-2</v>
      </c>
      <c r="F104">
        <f t="shared" si="6"/>
        <v>0.63920953445865358</v>
      </c>
      <c r="G104">
        <f t="shared" si="7"/>
        <v>0.6691459367778626</v>
      </c>
      <c r="H104" s="3">
        <f>IFERROR(VLOOKUP(A104,'GDP Data'!A$2:Q$144,3,FALSE),"Not Found")</f>
        <v>7651174661.4287205</v>
      </c>
      <c r="I104">
        <f t="shared" si="8"/>
        <v>7.2304152690823938E-4</v>
      </c>
      <c r="J104">
        <f t="shared" si="9"/>
        <v>-0.63848649293174531</v>
      </c>
    </row>
    <row r="105" spans="1:10" x14ac:dyDescent="0.25">
      <c r="A105" t="s">
        <v>256</v>
      </c>
      <c r="B105">
        <f>('CON Score and Page Rank'!FK46-'MIN and MAX'!B$35)/('MIN and MAX'!F$35-'MIN and MAX'!B$35)</f>
        <v>1.1065079818857731E-4</v>
      </c>
      <c r="C105">
        <f>('CON Score and Page Rank'!FL46-'MIN and MAX'!C$35)/('MIN and MAX'!G$35-'MIN and MAX'!C$35)</f>
        <v>1.918174617654779E-2</v>
      </c>
      <c r="D105">
        <f>('CON Score and Page Rank'!FM46-'MIN and MAX'!D$35)/('MIN and MAX'!H$35-'MIN and MAX'!D$35)</f>
        <v>0.46368421052631581</v>
      </c>
      <c r="E105">
        <f t="shared" si="5"/>
        <v>1.9071095378359212E-2</v>
      </c>
      <c r="F105">
        <f t="shared" si="6"/>
        <v>0.63916478544939526</v>
      </c>
      <c r="G105">
        <f t="shared" si="7"/>
        <v>0.46357355972812725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98</v>
      </c>
      <c r="B106">
        <f>('CON Score and Page Rank'!FK85-'MIN and MAX'!B$35)/('MIN and MAX'!F$35-'MIN and MAX'!B$35)</f>
        <v>1.1406752447580781E-4</v>
      </c>
      <c r="C106">
        <f>('CON Score and Page Rank'!FL85-'MIN and MAX'!C$35)/('MIN and MAX'!G$35-'MIN and MAX'!C$35)</f>
        <v>1.9181151747565604E-2</v>
      </c>
      <c r="D106">
        <f>('CON Score and Page Rank'!FM85-'MIN and MAX'!D$35)/('MIN and MAX'!H$35-'MIN and MAX'!D$35)</f>
        <v>0.46368421052631581</v>
      </c>
      <c r="E106">
        <f t="shared" si="5"/>
        <v>1.9067084223089795E-2</v>
      </c>
      <c r="F106">
        <f t="shared" si="6"/>
        <v>0.63916112279339077</v>
      </c>
      <c r="G106">
        <f t="shared" si="7"/>
        <v>0.46357014300184002</v>
      </c>
      <c r="H106" s="3">
        <f>IFERROR(VLOOKUP(A106,'GDP Data'!A$2:Q$144,3,FALSE),"Not Found")</f>
        <v>3468337941.0883002</v>
      </c>
      <c r="I106">
        <f t="shared" si="8"/>
        <v>3.2776043832856194E-4</v>
      </c>
      <c r="J106">
        <f t="shared" si="9"/>
        <v>-0.63883336235506216</v>
      </c>
    </row>
    <row r="107" spans="1:10" x14ac:dyDescent="0.25">
      <c r="A107" t="s">
        <v>147</v>
      </c>
      <c r="B107">
        <f>('CON Score and Page Rank'!FK133-'MIN and MAX'!B$35)/('MIN and MAX'!F$35-'MIN and MAX'!B$35)</f>
        <v>2.1871494606764387E-2</v>
      </c>
      <c r="C107">
        <f>('CON Score and Page Rank'!FL133-'MIN and MAX'!C$35)/('MIN and MAX'!G$35-'MIN and MAX'!C$35)</f>
        <v>4.0389845916747449E-2</v>
      </c>
      <c r="D107">
        <f>('CON Score and Page Rank'!FM133-'MIN and MAX'!D$35)/('MIN and MAX'!H$35-'MIN and MAX'!D$35)</f>
        <v>0.90631578947368419</v>
      </c>
      <c r="E107">
        <f t="shared" si="5"/>
        <v>1.8518351309983062E-2</v>
      </c>
      <c r="F107">
        <f t="shared" si="6"/>
        <v>0.63866006517680141</v>
      </c>
      <c r="G107">
        <f t="shared" si="7"/>
        <v>0.88444429486691978</v>
      </c>
      <c r="H107" s="3">
        <f>IFERROR(VLOOKUP(A107,'GDP Data'!A$2:Q$144,3,FALSE),"Not Found")</f>
        <v>92783947368.421097</v>
      </c>
      <c r="I107">
        <f t="shared" si="8"/>
        <v>8.7681499830392935E-3</v>
      </c>
      <c r="J107">
        <f t="shared" si="9"/>
        <v>-0.62989191519376209</v>
      </c>
    </row>
    <row r="108" spans="1:10" x14ac:dyDescent="0.25">
      <c r="A108" t="s">
        <v>81</v>
      </c>
      <c r="B108">
        <f>('CON Score and Page Rank'!FK68-'MIN and MAX'!B$35)/('MIN and MAX'!F$35-'MIN and MAX'!B$35)</f>
        <v>8.7528326257168257E-6</v>
      </c>
      <c r="C108">
        <f>('CON Score and Page Rank'!FL68-'MIN and MAX'!C$35)/('MIN and MAX'!G$35-'MIN and MAX'!C$35)</f>
        <v>1.8181420905447429E-2</v>
      </c>
      <c r="D108">
        <f>('CON Score and Page Rank'!FM68-'MIN and MAX'!D$35)/('MIN and MAX'!H$35-'MIN and MAX'!D$35)</f>
        <v>0.41947368421052633</v>
      </c>
      <c r="E108">
        <f t="shared" si="5"/>
        <v>1.8172668072821713E-2</v>
      </c>
      <c r="F108">
        <f t="shared" si="6"/>
        <v>0.63834441576928491</v>
      </c>
      <c r="G108">
        <f t="shared" si="7"/>
        <v>0.41946493137790064</v>
      </c>
      <c r="H108" s="3">
        <f>IFERROR(VLOOKUP(A108,'GDP Data'!A$2:Q$144,3,FALSE),"Not Found")</f>
        <v>8231326016.4749403</v>
      </c>
      <c r="I108">
        <f t="shared" si="8"/>
        <v>7.7786624862125455E-4</v>
      </c>
      <c r="J108">
        <f t="shared" si="9"/>
        <v>-0.63756654952066361</v>
      </c>
    </row>
    <row r="109" spans="1:10" x14ac:dyDescent="0.25">
      <c r="A109" t="s">
        <v>154</v>
      </c>
      <c r="B109">
        <f>('CON Score and Page Rank'!FK140-'MIN and MAX'!B$35)/('MIN and MAX'!F$35-'MIN and MAX'!B$35)</f>
        <v>7.5511148485314731E-5</v>
      </c>
      <c r="C109">
        <f>('CON Score and Page Rank'!FL140-'MIN and MAX'!C$35)/('MIN and MAX'!G$35-'MIN and MAX'!C$35)</f>
        <v>1.7950648659001447E-2</v>
      </c>
      <c r="D109">
        <f>('CON Score and Page Rank'!FM140-'MIN and MAX'!D$35)/('MIN and MAX'!H$35-'MIN and MAX'!D$35)</f>
        <v>0.41473684210526318</v>
      </c>
      <c r="E109">
        <f t="shared" si="5"/>
        <v>1.7875137510516132E-2</v>
      </c>
      <c r="F109">
        <f t="shared" si="6"/>
        <v>0.63807273541104426</v>
      </c>
      <c r="G109">
        <f t="shared" si="7"/>
        <v>0.41466133095677787</v>
      </c>
      <c r="H109" s="3">
        <f>IFERROR(VLOOKUP(A109,'GDP Data'!A$2:Q$144,3,FALSE),"Not Found")</f>
        <v>6007055042.1768703</v>
      </c>
      <c r="I109">
        <f t="shared" si="8"/>
        <v>5.6767103642440695E-4</v>
      </c>
      <c r="J109">
        <f t="shared" si="9"/>
        <v>-0.63750506437461985</v>
      </c>
    </row>
    <row r="110" spans="1:10" x14ac:dyDescent="0.25">
      <c r="A110" t="s">
        <v>97</v>
      </c>
      <c r="B110">
        <f>('CON Score and Page Rank'!FK84-'MIN and MAX'!B$35)/('MIN and MAX'!F$35-'MIN and MAX'!B$35)</f>
        <v>2.62297864359678E-5</v>
      </c>
      <c r="C110">
        <f>('CON Score and Page Rank'!FL84-'MIN and MAX'!C$35)/('MIN and MAX'!G$35-'MIN and MAX'!C$35)</f>
        <v>1.7673112838069393E-2</v>
      </c>
      <c r="D110">
        <f>('CON Score and Page Rank'!FM84-'MIN and MAX'!D$35)/('MIN and MAX'!H$35-'MIN and MAX'!D$35)</f>
        <v>0.49684210526315792</v>
      </c>
      <c r="E110">
        <f t="shared" si="5"/>
        <v>1.7646883051633425E-2</v>
      </c>
      <c r="F110">
        <f t="shared" si="6"/>
        <v>0.63786431227400997</v>
      </c>
      <c r="G110">
        <f t="shared" si="7"/>
        <v>0.49681587547672196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85</v>
      </c>
      <c r="B111">
        <f>('CON Score and Page Rank'!FK72-'MIN and MAX'!B$35)/('MIN and MAX'!F$35-'MIN and MAX'!B$35)</f>
        <v>1.6240041343165105E-4</v>
      </c>
      <c r="C111">
        <f>('CON Score and Page Rank'!FL72-'MIN and MAX'!C$35)/('MIN and MAX'!G$35-'MIN and MAX'!C$35)</f>
        <v>1.7589137131912493E-2</v>
      </c>
      <c r="D111">
        <f>('CON Score and Page Rank'!FM72-'MIN and MAX'!D$35)/('MIN and MAX'!H$35-'MIN and MAX'!D$35)</f>
        <v>0.52894736842105261</v>
      </c>
      <c r="E111">
        <f t="shared" si="5"/>
        <v>1.7426736718480842E-2</v>
      </c>
      <c r="F111">
        <f t="shared" si="6"/>
        <v>0.63766329280833622</v>
      </c>
      <c r="G111">
        <f t="shared" si="7"/>
        <v>0.52878496800762098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208</v>
      </c>
      <c r="B112">
        <f>('CON Score and Page Rank'!FK194-'MIN and MAX'!B$35)/('MIN and MAX'!F$35-'MIN and MAX'!B$35)</f>
        <v>1.0990443281794335E-3</v>
      </c>
      <c r="C112">
        <f>('CON Score and Page Rank'!FL194-'MIN and MAX'!C$35)/('MIN and MAX'!G$35-'MIN and MAX'!C$35)</f>
        <v>1.8327677853376301E-2</v>
      </c>
      <c r="D112">
        <f>('CON Score and Page Rank'!FM194-'MIN and MAX'!D$35)/('MIN and MAX'!H$35-'MIN and MAX'!D$35)</f>
        <v>0.58526315789473682</v>
      </c>
      <c r="E112">
        <f t="shared" si="5"/>
        <v>1.7228633525196869E-2</v>
      </c>
      <c r="F112">
        <f t="shared" si="6"/>
        <v>0.63748240131906209</v>
      </c>
      <c r="G112">
        <f t="shared" si="7"/>
        <v>0.5841641135665574</v>
      </c>
      <c r="H112" s="3">
        <f>IFERROR(VLOOKUP(A112,'GDP Data'!A$2:Q$144,3,FALSE),"Not Found")</f>
        <v>12282533600</v>
      </c>
      <c r="I112">
        <f t="shared" si="8"/>
        <v>1.160708288782866E-3</v>
      </c>
      <c r="J112">
        <f t="shared" si="9"/>
        <v>-0.63632169303027919</v>
      </c>
    </row>
    <row r="113" spans="1:10" x14ac:dyDescent="0.25">
      <c r="A113" t="s">
        <v>59</v>
      </c>
      <c r="B113">
        <f>('CON Score and Page Rank'!FK45-'MIN and MAX'!B$35)/('MIN and MAX'!F$35-'MIN and MAX'!B$35)</f>
        <v>1.3851937050278153E-2</v>
      </c>
      <c r="C113">
        <f>('CON Score and Page Rank'!FL45-'MIN and MAX'!C$35)/('MIN and MAX'!G$35-'MIN and MAX'!C$35)</f>
        <v>3.1030891708684991E-2</v>
      </c>
      <c r="D113">
        <f>('CON Score and Page Rank'!FM45-'MIN and MAX'!D$35)/('MIN and MAX'!H$35-'MIN and MAX'!D$35)</f>
        <v>0.8521052631578947</v>
      </c>
      <c r="E113">
        <f t="shared" si="5"/>
        <v>1.7178954658406839E-2</v>
      </c>
      <c r="F113">
        <f t="shared" si="6"/>
        <v>0.63743703867724832</v>
      </c>
      <c r="G113">
        <f t="shared" si="7"/>
        <v>0.83825332610761649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-0.63625558938897975</v>
      </c>
    </row>
    <row r="114" spans="1:10" x14ac:dyDescent="0.25">
      <c r="A114" t="s">
        <v>68</v>
      </c>
      <c r="B114">
        <f>('CON Score and Page Rank'!FK55-'MIN and MAX'!B$35)/('MIN and MAX'!F$35-'MIN and MAX'!B$35)</f>
        <v>1.8049937160141949E-5</v>
      </c>
      <c r="C114">
        <f>('CON Score and Page Rank'!FL55-'MIN and MAX'!C$35)/('MIN and MAX'!G$35-'MIN and MAX'!C$35)</f>
        <v>1.7074340795422617E-2</v>
      </c>
      <c r="D114">
        <f>('CON Score and Page Rank'!FM55-'MIN and MAX'!D$35)/('MIN and MAX'!H$35-'MIN and MAX'!D$35)</f>
        <v>0.44473684210526315</v>
      </c>
      <c r="E114">
        <f t="shared" si="5"/>
        <v>1.7056290858262477E-2</v>
      </c>
      <c r="F114">
        <f t="shared" si="6"/>
        <v>0.63732503221677528</v>
      </c>
      <c r="G114">
        <f t="shared" si="7"/>
        <v>0.44471879216810301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65</v>
      </c>
      <c r="B115">
        <f>('CON Score and Page Rank'!FK52-'MIN and MAX'!B$35)/('MIN and MAX'!F$35-'MIN and MAX'!B$35)</f>
        <v>5.7356263499797947E-5</v>
      </c>
      <c r="C115">
        <f>('CON Score and Page Rank'!FL52-'MIN and MAX'!C$35)/('MIN and MAX'!G$35-'MIN and MAX'!C$35)</f>
        <v>1.7046033034427754E-2</v>
      </c>
      <c r="D115">
        <f>('CON Score and Page Rank'!FM52-'MIN and MAX'!D$35)/('MIN and MAX'!H$35-'MIN and MAX'!D$35)</f>
        <v>0.45842105263157895</v>
      </c>
      <c r="E115">
        <f t="shared" si="5"/>
        <v>1.6988676770927958E-2</v>
      </c>
      <c r="F115">
        <f t="shared" si="6"/>
        <v>0.6372632926115166</v>
      </c>
      <c r="G115">
        <f t="shared" si="7"/>
        <v>0.45836369636807917</v>
      </c>
      <c r="H115" s="3">
        <f>IFERROR(VLOOKUP(A115,'GDP Data'!A$2:Q$144,3,FALSE),"Not Found")</f>
        <v>3666222600.09828</v>
      </c>
      <c r="I115">
        <f t="shared" si="8"/>
        <v>3.4646068140673712E-4</v>
      </c>
      <c r="J115">
        <f t="shared" si="9"/>
        <v>-0.63691683193010984</v>
      </c>
    </row>
    <row r="116" spans="1:10" x14ac:dyDescent="0.25">
      <c r="A116" t="s">
        <v>278</v>
      </c>
      <c r="B116">
        <f>('CON Score and Page Rank'!FK175-'MIN and MAX'!B$35)/('MIN and MAX'!F$35-'MIN and MAX'!B$35)</f>
        <v>6.8525485411874269E-4</v>
      </c>
      <c r="C116">
        <f>('CON Score and Page Rank'!FL175-'MIN and MAX'!C$35)/('MIN and MAX'!G$35-'MIN and MAX'!C$35)</f>
        <v>1.7402185926817516E-2</v>
      </c>
      <c r="D116">
        <f>('CON Score and Page Rank'!FM175-'MIN and MAX'!D$35)/('MIN and MAX'!H$35-'MIN and MAX'!D$35)</f>
        <v>0.50789473684210529</v>
      </c>
      <c r="E116">
        <f t="shared" si="5"/>
        <v>1.6716931072698771E-2</v>
      </c>
      <c r="F116">
        <f t="shared" si="6"/>
        <v>0.6370151568634671</v>
      </c>
      <c r="G116">
        <f t="shared" si="7"/>
        <v>0.50720948198798654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128</v>
      </c>
      <c r="B117">
        <f>('CON Score and Page Rank'!FK115-'MIN and MAX'!B$35)/('MIN and MAX'!F$35-'MIN and MAX'!B$35)</f>
        <v>1.0103573170240081E-4</v>
      </c>
      <c r="C117">
        <f>('CON Score and Page Rank'!FL115-'MIN and MAX'!C$35)/('MIN and MAX'!G$35-'MIN and MAX'!C$35)</f>
        <v>1.6794516093889413E-2</v>
      </c>
      <c r="D117">
        <f>('CON Score and Page Rank'!FM115-'MIN and MAX'!D$35)/('MIN and MAX'!H$35-'MIN and MAX'!D$35)</f>
        <v>0.50894736842105259</v>
      </c>
      <c r="E117">
        <f t="shared" si="5"/>
        <v>1.6693480362187013E-2</v>
      </c>
      <c r="F117">
        <f t="shared" si="6"/>
        <v>0.63699374360970429</v>
      </c>
      <c r="G117">
        <f t="shared" si="7"/>
        <v>0.5088463326893502</v>
      </c>
      <c r="H117" s="3">
        <f>IFERROR(VLOOKUP(A117,'GDP Data'!A$2:Q$144,3,FALSE),"Not Found")</f>
        <v>0</v>
      </c>
      <c r="I117">
        <f t="shared" si="8"/>
        <v>0</v>
      </c>
      <c r="J117">
        <f t="shared" si="9"/>
        <v>-0.63699374360970429</v>
      </c>
    </row>
    <row r="118" spans="1:10" x14ac:dyDescent="0.25">
      <c r="A118" t="s">
        <v>135</v>
      </c>
      <c r="B118">
        <f>('CON Score and Page Rank'!FK122-'MIN and MAX'!B$35)/('MIN and MAX'!F$35-'MIN and MAX'!B$35)</f>
        <v>1.2854502846838146E-5</v>
      </c>
      <c r="C118">
        <f>('CON Score and Page Rank'!FL122-'MIN and MAX'!C$35)/('MIN and MAX'!G$35-'MIN and MAX'!C$35)</f>
        <v>1.6692470624059996E-2</v>
      </c>
      <c r="D118">
        <f>('CON Score and Page Rank'!FM122-'MIN and MAX'!D$35)/('MIN and MAX'!H$35-'MIN and MAX'!D$35)</f>
        <v>0.4031578947368421</v>
      </c>
      <c r="E118">
        <f t="shared" si="5"/>
        <v>1.6679616121213159E-2</v>
      </c>
      <c r="F118">
        <f t="shared" si="6"/>
        <v>0.6369810839288792</v>
      </c>
      <c r="G118">
        <f t="shared" si="7"/>
        <v>0.40314504023399528</v>
      </c>
      <c r="H118" s="3">
        <f>IFERROR(VLOOKUP(A118,'GDP Data'!A$2:Q$144,3,FALSE),"Not Found")</f>
        <v>3984000517.0234499</v>
      </c>
      <c r="I118">
        <f t="shared" si="8"/>
        <v>3.7649092387781799E-4</v>
      </c>
      <c r="J118">
        <f t="shared" si="9"/>
        <v>-0.63660459300500138</v>
      </c>
    </row>
    <row r="119" spans="1:10" x14ac:dyDescent="0.25">
      <c r="A119" t="s">
        <v>217</v>
      </c>
      <c r="B119">
        <f>('CON Score and Page Rank'!FK203-'MIN and MAX'!B$35)/('MIN and MAX'!F$35-'MIN and MAX'!B$35)</f>
        <v>1.1776259585732723E-4</v>
      </c>
      <c r="C119">
        <f>('CON Score and Page Rank'!FL203-'MIN and MAX'!C$35)/('MIN and MAX'!G$35-'MIN and MAX'!C$35)</f>
        <v>1.6385760623505902E-2</v>
      </c>
      <c r="D119">
        <f>('CON Score and Page Rank'!FM203-'MIN and MAX'!D$35)/('MIN and MAX'!H$35-'MIN and MAX'!D$35)</f>
        <v>0.52105263157894732</v>
      </c>
      <c r="E119">
        <f t="shared" si="5"/>
        <v>1.6267998027648577E-2</v>
      </c>
      <c r="F119">
        <f t="shared" si="6"/>
        <v>0.63660522825122567</v>
      </c>
      <c r="G119">
        <f t="shared" si="7"/>
        <v>0.52093486898309005</v>
      </c>
      <c r="H119" s="3">
        <f>IFERROR(VLOOKUP(A119,'GDP Data'!A$2:Q$144,3,FALSE),"Not Found")</f>
        <v>5323146565.7031498</v>
      </c>
      <c r="I119">
        <f t="shared" si="8"/>
        <v>5.0304119186107442E-4</v>
      </c>
      <c r="J119">
        <f t="shared" si="9"/>
        <v>-0.63610218705936461</v>
      </c>
    </row>
    <row r="120" spans="1:10" x14ac:dyDescent="0.25">
      <c r="A120" t="s">
        <v>61</v>
      </c>
      <c r="B120">
        <f>('CON Score and Page Rank'!FK48-'MIN and MAX'!B$35)/('MIN and MAX'!F$35-'MIN and MAX'!B$35)</f>
        <v>1.6178970792530819E-5</v>
      </c>
      <c r="C120">
        <f>('CON Score and Page Rank'!FL48-'MIN and MAX'!C$35)/('MIN and MAX'!G$35-'MIN and MAX'!C$35)</f>
        <v>1.6269294218830044E-2</v>
      </c>
      <c r="D120">
        <f>('CON Score and Page Rank'!FM48-'MIN and MAX'!D$35)/('MIN and MAX'!H$35-'MIN and MAX'!D$35)</f>
        <v>0.37263157894736842</v>
      </c>
      <c r="E120">
        <f t="shared" si="5"/>
        <v>1.6253115248037513E-2</v>
      </c>
      <c r="F120">
        <f t="shared" si="6"/>
        <v>0.63659163852496359</v>
      </c>
      <c r="G120">
        <f t="shared" si="7"/>
        <v>0.37261539997657589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148</v>
      </c>
      <c r="B121">
        <f>('CON Score and Page Rank'!FK134-'MIN and MAX'!B$35)/('MIN and MAX'!F$35-'MIN and MAX'!B$35)</f>
        <v>6.7243779213305472E-5</v>
      </c>
      <c r="C121">
        <f>('CON Score and Page Rank'!FL134-'MIN and MAX'!C$35)/('MIN and MAX'!G$35-'MIN and MAX'!C$35)</f>
        <v>1.6292081028724675E-2</v>
      </c>
      <c r="D121">
        <f>('CON Score and Page Rank'!FM134-'MIN and MAX'!D$35)/('MIN and MAX'!H$35-'MIN and MAX'!D$35)</f>
        <v>0.50368421052631573</v>
      </c>
      <c r="E121">
        <f t="shared" si="5"/>
        <v>1.6224837249511369E-2</v>
      </c>
      <c r="F121">
        <f t="shared" si="6"/>
        <v>0.63656581739011819</v>
      </c>
      <c r="G121">
        <f t="shared" si="7"/>
        <v>0.50361696674710243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103</v>
      </c>
      <c r="B122">
        <f>('CON Score and Page Rank'!FK90-'MIN and MAX'!B$35)/('MIN and MAX'!F$35-'MIN and MAX'!B$35)</f>
        <v>6.1512861965542186E-5</v>
      </c>
      <c r="C122">
        <f>('CON Score and Page Rank'!FL90-'MIN and MAX'!C$35)/('MIN and MAX'!G$35-'MIN and MAX'!C$35)</f>
        <v>1.6170068448102475E-2</v>
      </c>
      <c r="D122">
        <f>('CON Score and Page Rank'!FM90-'MIN and MAX'!D$35)/('MIN and MAX'!H$35-'MIN and MAX'!D$35)</f>
        <v>0.44736842105263158</v>
      </c>
      <c r="E122">
        <f t="shared" si="5"/>
        <v>1.6108555586136931E-2</v>
      </c>
      <c r="F122">
        <f t="shared" si="6"/>
        <v>0.63645963857031018</v>
      </c>
      <c r="G122">
        <f t="shared" si="7"/>
        <v>0.44730690819066604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66</v>
      </c>
      <c r="B123">
        <f>('CON Score and Page Rank'!FK53-'MIN and MAX'!B$35)/('MIN and MAX'!F$35-'MIN and MAX'!B$35)</f>
        <v>7.2345525544304944E-4</v>
      </c>
      <c r="C123">
        <f>('CON Score and Page Rank'!FL53-'MIN and MAX'!C$35)/('MIN and MAX'!G$35-'MIN and MAX'!C$35)</f>
        <v>1.6501369383414104E-2</v>
      </c>
      <c r="D123">
        <f>('CON Score and Page Rank'!FM53-'MIN and MAX'!D$35)/('MIN and MAX'!H$35-'MIN and MAX'!D$35)</f>
        <v>0.3931578947368421</v>
      </c>
      <c r="E123">
        <f t="shared" si="5"/>
        <v>1.5777914127971054E-2</v>
      </c>
      <c r="F123">
        <f t="shared" si="6"/>
        <v>0.63615772407417359</v>
      </c>
      <c r="G123">
        <f t="shared" si="7"/>
        <v>0.39243443948139906</v>
      </c>
      <c r="H123" s="3">
        <f>IFERROR(VLOOKUP(A123,'GDP Data'!A$2:Q$144,3,FALSE),"Not Found")</f>
        <v>5489608299.6644497</v>
      </c>
      <c r="I123">
        <f t="shared" si="8"/>
        <v>5.1877194584607053E-4</v>
      </c>
      <c r="J123">
        <f t="shared" si="9"/>
        <v>-0.63563895212832755</v>
      </c>
    </row>
    <row r="124" spans="1:10" x14ac:dyDescent="0.25">
      <c r="A124" t="s">
        <v>188</v>
      </c>
      <c r="B124">
        <f>('CON Score and Page Rank'!FK174-'MIN and MAX'!B$35)/('MIN and MAX'!F$35-'MIN and MAX'!B$35)</f>
        <v>7.9365127681847771E-5</v>
      </c>
      <c r="C124">
        <f>('CON Score and Page Rank'!FL174-'MIN and MAX'!C$35)/('MIN and MAX'!G$35-'MIN and MAX'!C$35)</f>
        <v>1.5686185708883617E-2</v>
      </c>
      <c r="D124">
        <f>('CON Score and Page Rank'!FM174-'MIN and MAX'!D$35)/('MIN and MAX'!H$35-'MIN and MAX'!D$35)</f>
        <v>0.54052631578947363</v>
      </c>
      <c r="E124">
        <f t="shared" si="5"/>
        <v>1.5606820581201769E-2</v>
      </c>
      <c r="F124">
        <f t="shared" si="6"/>
        <v>0.63600149556534824</v>
      </c>
      <c r="G124">
        <f t="shared" si="7"/>
        <v>0.54044695066179183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129</v>
      </c>
      <c r="B125">
        <f>('CON Score and Page Rank'!FK116-'MIN and MAX'!B$35)/('MIN and MAX'!F$35-'MIN and MAX'!B$35)</f>
        <v>4.8855984043198156E-5</v>
      </c>
      <c r="C125">
        <f>('CON Score and Page Rank'!FL116-'MIN and MAX'!C$35)/('MIN and MAX'!G$35-'MIN and MAX'!C$35)</f>
        <v>1.5552453445413363E-2</v>
      </c>
      <c r="D125">
        <f>('CON Score and Page Rank'!FM116-'MIN and MAX'!D$35)/('MIN and MAX'!H$35-'MIN and MAX'!D$35)</f>
        <v>0.50052631578947371</v>
      </c>
      <c r="E125">
        <f t="shared" si="5"/>
        <v>1.5503597461370165E-2</v>
      </c>
      <c r="F125">
        <f t="shared" si="6"/>
        <v>0.63590724072995508</v>
      </c>
      <c r="G125">
        <f t="shared" si="7"/>
        <v>0.50047745980543046</v>
      </c>
      <c r="H125" s="3">
        <f>IFERROR(VLOOKUP(A125,'GDP Data'!A$2:Q$144,3,FALSE),"Not Found")</f>
        <v>2118467913.3787301</v>
      </c>
      <c r="I125">
        <f t="shared" si="8"/>
        <v>2.0019674658811718E-4</v>
      </c>
      <c r="J125">
        <f t="shared" si="9"/>
        <v>-0.63570704398336697</v>
      </c>
    </row>
    <row r="126" spans="1:10" x14ac:dyDescent="0.25">
      <c r="A126" t="s">
        <v>151</v>
      </c>
      <c r="B126">
        <f>('CON Score and Page Rank'!FK137-'MIN and MAX'!B$35)/('MIN and MAX'!F$35-'MIN and MAX'!B$35)</f>
        <v>3.313505757818947E-5</v>
      </c>
      <c r="C126">
        <f>('CON Score and Page Rank'!FL137-'MIN and MAX'!C$35)/('MIN and MAX'!G$35-'MIN and MAX'!C$35)</f>
        <v>1.5513712468721932E-2</v>
      </c>
      <c r="D126">
        <f>('CON Score and Page Rank'!FM137-'MIN and MAX'!D$35)/('MIN and MAX'!H$35-'MIN and MAX'!D$35)</f>
        <v>0.42473684210526313</v>
      </c>
      <c r="E126">
        <f t="shared" si="5"/>
        <v>1.5480577411143743E-2</v>
      </c>
      <c r="F126">
        <f t="shared" si="6"/>
        <v>0.63588622071962808</v>
      </c>
      <c r="G126">
        <f t="shared" si="7"/>
        <v>0.42470370704768495</v>
      </c>
      <c r="H126" s="3">
        <f>IFERROR(VLOOKUP(A126,'GDP Data'!A$2:Q$144,3,FALSE),"Not Found")</f>
        <v>1267997934.3125</v>
      </c>
      <c r="I126">
        <f t="shared" si="8"/>
        <v>1.1982671983214203E-4</v>
      </c>
      <c r="J126">
        <f t="shared" si="9"/>
        <v>-0.63576639399979595</v>
      </c>
    </row>
    <row r="127" spans="1:10" x14ac:dyDescent="0.25">
      <c r="A127" t="s">
        <v>164</v>
      </c>
      <c r="B127">
        <f>('CON Score and Page Rank'!FK150-'MIN and MAX'!B$35)/('MIN and MAX'!F$35-'MIN and MAX'!B$35)</f>
        <v>2.9043979429515508E-2</v>
      </c>
      <c r="C127">
        <f>('CON Score and Page Rank'!FL150-'MIN and MAX'!C$35)/('MIN and MAX'!G$35-'MIN and MAX'!C$35)</f>
        <v>4.4265392369443254E-2</v>
      </c>
      <c r="D127">
        <f>('CON Score and Page Rank'!FM150-'MIN and MAX'!D$35)/('MIN and MAX'!H$35-'MIN and MAX'!D$35)</f>
        <v>0.93368421052631578</v>
      </c>
      <c r="E127">
        <f t="shared" si="5"/>
        <v>1.5221412939927747E-2</v>
      </c>
      <c r="F127">
        <f t="shared" si="6"/>
        <v>0.63564957310992498</v>
      </c>
      <c r="G127">
        <f t="shared" si="7"/>
        <v>0.90464023109680025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124</v>
      </c>
      <c r="B128">
        <f>('CON Score and Page Rank'!FK111-'MIN and MAX'!B$35)/('MIN and MAX'!F$35-'MIN and MAX'!B$35)</f>
        <v>3.2358387944415201E-2</v>
      </c>
      <c r="C128">
        <f>('CON Score and Page Rank'!FL111-'MIN and MAX'!C$35)/('MIN and MAX'!G$35-'MIN and MAX'!C$35)</f>
        <v>4.7514773693351928E-2</v>
      </c>
      <c r="D128">
        <f>('CON Score and Page Rank'!FM111-'MIN and MAX'!D$35)/('MIN and MAX'!H$35-'MIN and MAX'!D$35)</f>
        <v>0.98947368421052628</v>
      </c>
      <c r="E128">
        <f t="shared" si="5"/>
        <v>1.5156385748936727E-2</v>
      </c>
      <c r="F128">
        <f t="shared" si="6"/>
        <v>0.6355901956449449</v>
      </c>
      <c r="G128">
        <f t="shared" si="7"/>
        <v>0.95711529626611114</v>
      </c>
      <c r="H128" s="3">
        <f>IFERROR(VLOOKUP(A128,'GDP Data'!A$2:Q$144,3,FALSE),"Not Found")</f>
        <v>103311640571.81799</v>
      </c>
      <c r="I128">
        <f t="shared" si="8"/>
        <v>9.7630245879779531E-3</v>
      </c>
      <c r="J128">
        <f t="shared" si="9"/>
        <v>-0.62582717105696695</v>
      </c>
    </row>
    <row r="129" spans="1:10" x14ac:dyDescent="0.25">
      <c r="A129" t="s">
        <v>48</v>
      </c>
      <c r="B129">
        <f>('CON Score and Page Rank'!FK34-'MIN and MAX'!B$35)/('MIN and MAX'!F$35-'MIN and MAX'!B$35)</f>
        <v>2.3167278159932154E-2</v>
      </c>
      <c r="C129">
        <f>('CON Score and Page Rank'!FL34-'MIN and MAX'!C$35)/('MIN and MAX'!G$35-'MIN and MAX'!C$35)</f>
        <v>3.7778554493440135E-2</v>
      </c>
      <c r="D129">
        <f>('CON Score and Page Rank'!FM34-'MIN and MAX'!D$35)/('MIN and MAX'!H$35-'MIN and MAX'!D$35)</f>
        <v>0.90789473684210531</v>
      </c>
      <c r="E129">
        <f t="shared" si="5"/>
        <v>1.4611276333507981E-2</v>
      </c>
      <c r="F129">
        <f t="shared" si="6"/>
        <v>0.63509244670743581</v>
      </c>
      <c r="G129">
        <f t="shared" si="7"/>
        <v>0.88472745868217317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62</v>
      </c>
      <c r="B130">
        <f>('CON Score and Page Rank'!FK49-'MIN and MAX'!B$35)/('MIN and MAX'!F$35-'MIN and MAX'!B$35)</f>
        <v>2.6334107836611723E-2</v>
      </c>
      <c r="C130">
        <f>('CON Score and Page Rank'!FL49-'MIN and MAX'!C$35)/('MIN and MAX'!G$35-'MIN and MAX'!C$35)</f>
        <v>4.0835886999875226E-2</v>
      </c>
      <c r="D130">
        <f>('CON Score and Page Rank'!FM49-'MIN and MAX'!D$35)/('MIN and MAX'!H$35-'MIN and MAX'!D$35)</f>
        <v>0.87684210526315787</v>
      </c>
      <c r="E130">
        <f t="shared" si="5"/>
        <v>1.4501779163263503E-2</v>
      </c>
      <c r="F130">
        <f t="shared" si="6"/>
        <v>0.6349924629269198</v>
      </c>
      <c r="G130">
        <f t="shared" si="7"/>
        <v>0.85050799742654615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201</v>
      </c>
      <c r="B131">
        <f>('CON Score and Page Rank'!FK187-'MIN and MAX'!B$35)/('MIN and MAX'!F$35-'MIN and MAX'!B$35)</f>
        <v>2.1697515993912796E-2</v>
      </c>
      <c r="C131">
        <f>('CON Score and Page Rank'!FL187-'MIN and MAX'!C$35)/('MIN and MAX'!G$35-'MIN and MAX'!C$35)</f>
        <v>3.6154770829213229E-2</v>
      </c>
      <c r="D131">
        <f>('CON Score and Page Rank'!FM187-'MIN and MAX'!D$35)/('MIN and MAX'!H$35-'MIN and MAX'!D$35)</f>
        <v>0.88263157894736843</v>
      </c>
      <c r="E131">
        <f t="shared" ref="E131:E194" si="10">C131-B131</f>
        <v>1.4457254835300432E-2</v>
      </c>
      <c r="F131">
        <f t="shared" ref="F131:F194" si="11">(E131-MIN(E$3:E$220))/(MAX(E$3:E$220)-MIN(E$3:E$220))</f>
        <v>0.63495180698462705</v>
      </c>
      <c r="G131">
        <f t="shared" ref="G131:G194" si="12">D131-B131</f>
        <v>0.86093406295345565</v>
      </c>
      <c r="H131" s="3">
        <f>IFERROR(VLOOKUP(A131,'GDP Data'!A$2:Q$144,3,FALSE),"Not Found")</f>
        <v>71517080040.633804</v>
      </c>
      <c r="I131">
        <f t="shared" ref="I131:I194" si="13">IFERROR((H131-MIN(H$3:H$220))/(MAX(H$3:H$220)-MIN(H$3:H$220)),"No Value")</f>
        <v>6.7584156735147321E-3</v>
      </c>
      <c r="J131">
        <f t="shared" ref="J131:J194" si="14">IFERROR(I131-F131,"No Value")</f>
        <v>-0.62819339131111229</v>
      </c>
    </row>
    <row r="132" spans="1:10" x14ac:dyDescent="0.25">
      <c r="A132" t="s">
        <v>115</v>
      </c>
      <c r="B132">
        <f>('CON Score and Page Rank'!FK102-'MIN and MAX'!B$35)/('MIN and MAX'!F$35-'MIN and MAX'!B$35)</f>
        <v>3.3923260074801821E-2</v>
      </c>
      <c r="C132">
        <f>('CON Score and Page Rank'!FL102-'MIN and MAX'!C$35)/('MIN and MAX'!G$35-'MIN and MAX'!C$35)</f>
        <v>4.8220737074434063E-2</v>
      </c>
      <c r="D132">
        <f>('CON Score and Page Rank'!FM102-'MIN and MAX'!D$35)/('MIN and MAX'!H$35-'MIN and MAX'!D$35)</f>
        <v>0.98947368421052628</v>
      </c>
      <c r="E132">
        <f t="shared" si="10"/>
        <v>1.4297476999632242E-2</v>
      </c>
      <c r="F132">
        <f t="shared" si="11"/>
        <v>0.63480591104944351</v>
      </c>
      <c r="G132">
        <f t="shared" si="12"/>
        <v>0.95555042413572444</v>
      </c>
      <c r="H132" s="3">
        <f>IFERROR(VLOOKUP(A132,'GDP Data'!A$2:Q$144,3,FALSE),"Not Found")</f>
        <v>135429607036.658</v>
      </c>
      <c r="I132">
        <f t="shared" si="13"/>
        <v>1.2798195596554712E-2</v>
      </c>
      <c r="J132">
        <f t="shared" si="14"/>
        <v>-0.6220077154528888</v>
      </c>
    </row>
    <row r="133" spans="1:10" x14ac:dyDescent="0.25">
      <c r="A133" t="s">
        <v>83</v>
      </c>
      <c r="B133">
        <f>('CON Score and Page Rank'!FK70-'MIN and MAX'!B$35)/('MIN and MAX'!F$35-'MIN and MAX'!B$35)</f>
        <v>1.7931263270664267E-5</v>
      </c>
      <c r="C133">
        <f>('CON Score and Page Rank'!FL70-'MIN and MAX'!C$35)/('MIN and MAX'!G$35-'MIN and MAX'!C$35)</f>
        <v>1.4283156737000681E-2</v>
      </c>
      <c r="D133">
        <f>('CON Score and Page Rank'!FM70-'MIN and MAX'!D$35)/('MIN and MAX'!H$35-'MIN and MAX'!D$35)</f>
        <v>0.37105263157894736</v>
      </c>
      <c r="E133">
        <f t="shared" si="10"/>
        <v>1.4265225473730016E-2</v>
      </c>
      <c r="F133">
        <f t="shared" si="11"/>
        <v>0.63477646161728085</v>
      </c>
      <c r="G133">
        <f t="shared" si="12"/>
        <v>0.3710347003156767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155</v>
      </c>
      <c r="B134">
        <f>('CON Score and Page Rank'!FK141-'MIN and MAX'!B$35)/('MIN and MAX'!F$35-'MIN and MAX'!B$35)</f>
        <v>1.2532590425104126E-3</v>
      </c>
      <c r="C134">
        <f>('CON Score and Page Rank'!FL141-'MIN and MAX'!C$35)/('MIN and MAX'!G$35-'MIN and MAX'!C$35)</f>
        <v>1.5377895316884266E-2</v>
      </c>
      <c r="D134">
        <f>('CON Score and Page Rank'!FM141-'MIN and MAX'!D$35)/('MIN and MAX'!H$35-'MIN and MAX'!D$35)</f>
        <v>0.46105263157894738</v>
      </c>
      <c r="E134">
        <f t="shared" si="10"/>
        <v>1.4124636274373853E-2</v>
      </c>
      <c r="F134">
        <f t="shared" si="11"/>
        <v>0.63464808716139343</v>
      </c>
      <c r="G134">
        <f t="shared" si="12"/>
        <v>0.45979937253643699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213</v>
      </c>
      <c r="B135">
        <f>('CON Score and Page Rank'!FK199-'MIN and MAX'!B$35)/('MIN and MAX'!F$35-'MIN and MAX'!B$35)</f>
        <v>5.162989608837622E-5</v>
      </c>
      <c r="C135">
        <f>('CON Score and Page Rank'!FL199-'MIN and MAX'!C$35)/('MIN and MAX'!G$35-'MIN and MAX'!C$35)</f>
        <v>1.4067708036198813E-2</v>
      </c>
      <c r="D135">
        <f>('CON Score and Page Rank'!FM199-'MIN and MAX'!D$35)/('MIN and MAX'!H$35-'MIN and MAX'!D$35)</f>
        <v>0.42789473684210527</v>
      </c>
      <c r="E135">
        <f t="shared" si="10"/>
        <v>1.4016078140110437E-2</v>
      </c>
      <c r="F135">
        <f t="shared" si="11"/>
        <v>0.63454896083104906</v>
      </c>
      <c r="G135">
        <f t="shared" si="12"/>
        <v>0.4278431069460169</v>
      </c>
      <c r="H135" s="3">
        <f>IFERROR(VLOOKUP(A135,'GDP Data'!A$2:Q$144,3,FALSE),"Not Found")</f>
        <v>6331961555.4091396</v>
      </c>
      <c r="I135">
        <f t="shared" si="13"/>
        <v>5.9837493639079784E-4</v>
      </c>
      <c r="J135">
        <f t="shared" si="14"/>
        <v>-0.63395058589465825</v>
      </c>
    </row>
    <row r="136" spans="1:10" x14ac:dyDescent="0.25">
      <c r="A136" t="s">
        <v>220</v>
      </c>
      <c r="B136">
        <f>('CON Score and Page Rank'!FK206-'MIN and MAX'!B$35)/('MIN and MAX'!F$35-'MIN and MAX'!B$35)</f>
        <v>3.2711982500533093E-4</v>
      </c>
      <c r="C136">
        <f>('CON Score and Page Rank'!FL206-'MIN and MAX'!C$35)/('MIN and MAX'!G$35-'MIN and MAX'!C$35)</f>
        <v>1.4147586349961895E-2</v>
      </c>
      <c r="D136">
        <f>('CON Score and Page Rank'!FM206-'MIN and MAX'!D$35)/('MIN and MAX'!H$35-'MIN and MAX'!D$35)</f>
        <v>0.37368421052631579</v>
      </c>
      <c r="E136">
        <f t="shared" si="10"/>
        <v>1.3820466524956564E-2</v>
      </c>
      <c r="F136">
        <f t="shared" si="11"/>
        <v>0.63437034444532647</v>
      </c>
      <c r="G136">
        <f t="shared" si="12"/>
        <v>0.37335709070131046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179</v>
      </c>
      <c r="B137">
        <f>('CON Score and Page Rank'!FK165-'MIN and MAX'!B$35)/('MIN and MAX'!F$35-'MIN and MAX'!B$35)</f>
        <v>2.7667169545546162E-2</v>
      </c>
      <c r="C137">
        <f>('CON Score and Page Rank'!FL165-'MIN and MAX'!C$35)/('MIN and MAX'!G$35-'MIN and MAX'!C$35)</f>
        <v>4.1398156496739502E-2</v>
      </c>
      <c r="D137">
        <f>('CON Score and Page Rank'!FM165-'MIN and MAX'!D$35)/('MIN and MAX'!H$35-'MIN and MAX'!D$35)</f>
        <v>0.93368421052631578</v>
      </c>
      <c r="E137">
        <f t="shared" si="10"/>
        <v>1.373098695119334E-2</v>
      </c>
      <c r="F137">
        <f t="shared" si="11"/>
        <v>0.63428863908212996</v>
      </c>
      <c r="G137">
        <f t="shared" si="12"/>
        <v>0.90601704098076963</v>
      </c>
      <c r="H137" s="3">
        <f>IFERROR(VLOOKUP(A137,'GDP Data'!A$2:Q$144,3,FALSE),"Not Found")</f>
        <v>23273640257.1968</v>
      </c>
      <c r="I137">
        <f t="shared" si="13"/>
        <v>2.1993757995238798E-3</v>
      </c>
      <c r="J137">
        <f t="shared" si="14"/>
        <v>-0.63208926328260606</v>
      </c>
    </row>
    <row r="138" spans="1:10" x14ac:dyDescent="0.25">
      <c r="A138" t="s">
        <v>99</v>
      </c>
      <c r="B138">
        <f>('CON Score and Page Rank'!FK86-'MIN and MAX'!B$35)/('MIN and MAX'!F$35-'MIN and MAX'!B$35)</f>
        <v>6.6690239445261389E-5</v>
      </c>
      <c r="C138">
        <f>('CON Score and Page Rank'!FL86-'MIN and MAX'!C$35)/('MIN and MAX'!G$35-'MIN and MAX'!C$35)</f>
        <v>1.370769135542484E-2</v>
      </c>
      <c r="D138">
        <f>('CON Score and Page Rank'!FM86-'MIN and MAX'!D$35)/('MIN and MAX'!H$35-'MIN and MAX'!D$35)</f>
        <v>0.50526315789473686</v>
      </c>
      <c r="E138">
        <f t="shared" si="10"/>
        <v>1.3641001115979578E-2</v>
      </c>
      <c r="F138">
        <f t="shared" si="11"/>
        <v>0.634206471442752</v>
      </c>
      <c r="G138">
        <f t="shared" si="12"/>
        <v>0.50519646765529158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70</v>
      </c>
      <c r="B139">
        <f>('CON Score and Page Rank'!FK57-'MIN and MAX'!B$35)/('MIN and MAX'!F$35-'MIN and MAX'!B$35)</f>
        <v>3.5529413008357702E-4</v>
      </c>
      <c r="C139">
        <f>('CON Score and Page Rank'!FL57-'MIN and MAX'!C$35)/('MIN and MAX'!G$35-'MIN and MAX'!C$35)</f>
        <v>1.3931632055505436E-2</v>
      </c>
      <c r="D139">
        <f>('CON Score and Page Rank'!FM57-'MIN and MAX'!D$35)/('MIN and MAX'!H$35-'MIN and MAX'!D$35)</f>
        <v>0.43105263157894735</v>
      </c>
      <c r="E139">
        <f t="shared" si="10"/>
        <v>1.357633792542186E-2</v>
      </c>
      <c r="F139">
        <f t="shared" si="11"/>
        <v>0.63414742635293142</v>
      </c>
      <c r="G139">
        <f t="shared" si="12"/>
        <v>0.43069733744886379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144</v>
      </c>
      <c r="B140">
        <f>('CON Score and Page Rank'!FK131-'MIN and MAX'!B$35)/('MIN and MAX'!F$35-'MIN and MAX'!B$35)</f>
        <v>4.3450036788088227E-5</v>
      </c>
      <c r="C140">
        <f>('CON Score and Page Rank'!FL131-'MIN and MAX'!C$35)/('MIN and MAX'!G$35-'MIN and MAX'!C$35)</f>
        <v>1.3606845710884189E-2</v>
      </c>
      <c r="D140">
        <f>('CON Score and Page Rank'!FM131-'MIN and MAX'!D$35)/('MIN and MAX'!H$35-'MIN and MAX'!D$35)</f>
        <v>0.35526315789473684</v>
      </c>
      <c r="E140">
        <f t="shared" si="10"/>
        <v>1.3563395674096101E-2</v>
      </c>
      <c r="F140">
        <f t="shared" si="11"/>
        <v>0.63413560855697326</v>
      </c>
      <c r="G140">
        <f t="shared" si="12"/>
        <v>0.35521970785794876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222</v>
      </c>
      <c r="B141">
        <f>('CON Score and Page Rank'!FK208-'MIN and MAX'!B$35)/('MIN and MAX'!F$35-'MIN and MAX'!B$35)</f>
        <v>1.1104942473757421E-5</v>
      </c>
      <c r="C141">
        <f>('CON Score and Page Rank'!FL208-'MIN and MAX'!C$35)/('MIN and MAX'!G$35-'MIN and MAX'!C$35)</f>
        <v>1.3468885543859823E-2</v>
      </c>
      <c r="D141">
        <f>('CON Score and Page Rank'!FM208-'MIN and MAX'!D$35)/('MIN and MAX'!H$35-'MIN and MAX'!D$35)</f>
        <v>0.41473684210526318</v>
      </c>
      <c r="E141">
        <f t="shared" si="10"/>
        <v>1.3457780601386067E-2</v>
      </c>
      <c r="F141">
        <f t="shared" si="11"/>
        <v>0.63403916958758755</v>
      </c>
      <c r="G141">
        <f t="shared" si="12"/>
        <v>0.41472573716278943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210</v>
      </c>
      <c r="B142">
        <f>('CON Score and Page Rank'!FK196-'MIN and MAX'!B$35)/('MIN and MAX'!F$35-'MIN and MAX'!B$35)</f>
        <v>8.7800868591621472E-5</v>
      </c>
      <c r="C142">
        <f>('CON Score and Page Rank'!FL196-'MIN and MAX'!C$35)/('MIN and MAX'!G$35-'MIN and MAX'!C$35)</f>
        <v>1.3481014307907794E-2</v>
      </c>
      <c r="D142">
        <f>('CON Score and Page Rank'!FM196-'MIN and MAX'!D$35)/('MIN and MAX'!H$35-'MIN and MAX'!D$35)</f>
        <v>0.31210526315789472</v>
      </c>
      <c r="E142">
        <f t="shared" si="10"/>
        <v>1.3393213439316173E-2</v>
      </c>
      <c r="F142">
        <f t="shared" si="11"/>
        <v>0.63398021218305811</v>
      </c>
      <c r="G142">
        <f t="shared" si="12"/>
        <v>0.3120174622893031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205</v>
      </c>
      <c r="B143">
        <f>('CON Score and Page Rank'!FK191-'MIN and MAX'!B$35)/('MIN and MAX'!F$35-'MIN and MAX'!B$35)</f>
        <v>7.7943236944103507E-5</v>
      </c>
      <c r="C143">
        <f>('CON Score and Page Rank'!FL191-'MIN and MAX'!C$35)/('MIN and MAX'!G$35-'MIN and MAX'!C$35)</f>
        <v>1.3052092121427522E-2</v>
      </c>
      <c r="D143">
        <f>('CON Score and Page Rank'!FM191-'MIN and MAX'!D$35)/('MIN and MAX'!H$35-'MIN and MAX'!D$35)</f>
        <v>0.37210526315789472</v>
      </c>
      <c r="E143">
        <f t="shared" si="10"/>
        <v>1.2974148884483418E-2</v>
      </c>
      <c r="F143">
        <f t="shared" si="11"/>
        <v>0.63359755701143239</v>
      </c>
      <c r="G143">
        <f t="shared" si="12"/>
        <v>0.37202731992095062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113</v>
      </c>
      <c r="B144">
        <f>('CON Score and Page Rank'!FK100-'MIN and MAX'!B$35)/('MIN and MAX'!F$35-'MIN and MAX'!B$35)</f>
        <v>1.3072508318884202E-5</v>
      </c>
      <c r="C144">
        <f>('CON Score and Page Rank'!FL100-'MIN and MAX'!C$35)/('MIN and MAX'!G$35-'MIN and MAX'!C$35)</f>
        <v>1.2857149027046209E-2</v>
      </c>
      <c r="D144">
        <f>('CON Score and Page Rank'!FM100-'MIN and MAX'!D$35)/('MIN and MAX'!H$35-'MIN and MAX'!D$35)</f>
        <v>0.27210526315789474</v>
      </c>
      <c r="E144">
        <f t="shared" si="10"/>
        <v>1.2844076518727324E-2</v>
      </c>
      <c r="F144">
        <f t="shared" si="11"/>
        <v>0.63347878566017357</v>
      </c>
      <c r="G144">
        <f t="shared" si="12"/>
        <v>0.27209219064957585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168</v>
      </c>
      <c r="B145">
        <f>('CON Score and Page Rank'!FK155-'MIN and MAX'!B$35)/('MIN and MAX'!F$35-'MIN and MAX'!B$35)</f>
        <v>1.0085988469821335E-4</v>
      </c>
      <c r="C145">
        <f>('CON Score and Page Rank'!FL155-'MIN and MAX'!C$35)/('MIN and MAX'!G$35-'MIN and MAX'!C$35)</f>
        <v>1.2741338468369147E-2</v>
      </c>
      <c r="D145">
        <f>('CON Score and Page Rank'!FM155-'MIN and MAX'!D$35)/('MIN and MAX'!H$35-'MIN and MAX'!D$35)</f>
        <v>0.31263157894736843</v>
      </c>
      <c r="E145">
        <f t="shared" si="10"/>
        <v>1.2640478583670933E-2</v>
      </c>
      <c r="F145">
        <f t="shared" si="11"/>
        <v>0.63329287682612112</v>
      </c>
      <c r="G145">
        <f t="shared" si="12"/>
        <v>0.31253071906267021</v>
      </c>
      <c r="H145" s="3">
        <f>IFERROR(VLOOKUP(A145,'GDP Data'!A$2:Q$144,3,FALSE),"Not Found")</f>
        <v>3534803921.5686302</v>
      </c>
      <c r="I145">
        <f t="shared" si="13"/>
        <v>3.3404152144854616E-4</v>
      </c>
      <c r="J145">
        <f t="shared" si="14"/>
        <v>-0.63295883530467256</v>
      </c>
    </row>
    <row r="146" spans="1:10" x14ac:dyDescent="0.25">
      <c r="A146" t="s">
        <v>77</v>
      </c>
      <c r="B146">
        <f>('CON Score and Page Rank'!FK64-'MIN and MAX'!B$35)/('MIN and MAX'!F$35-'MIN and MAX'!B$35)</f>
        <v>3.9603434891057228E-5</v>
      </c>
      <c r="C146">
        <f>('CON Score and Page Rank'!FL64-'MIN and MAX'!C$35)/('MIN and MAX'!G$35-'MIN and MAX'!C$35)</f>
        <v>1.2497621488940236E-2</v>
      </c>
      <c r="D146">
        <f>('CON Score and Page Rank'!FM64-'MIN and MAX'!D$35)/('MIN and MAX'!H$35-'MIN and MAX'!D$35)</f>
        <v>0.29368421052631577</v>
      </c>
      <c r="E146">
        <f t="shared" si="10"/>
        <v>1.245801805404918E-2</v>
      </c>
      <c r="F146">
        <f t="shared" si="11"/>
        <v>0.63312626892652146</v>
      </c>
      <c r="G146">
        <f t="shared" si="12"/>
        <v>0.2936446070914247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192</v>
      </c>
      <c r="B147">
        <f>('CON Score and Page Rank'!FK180-'MIN and MAX'!B$35)/('MIN and MAX'!F$35-'MIN and MAX'!B$35)</f>
        <v>2.2396965313211788E-2</v>
      </c>
      <c r="C147">
        <f>('CON Score and Page Rank'!FL180-'MIN and MAX'!C$35)/('MIN and MAX'!G$35-'MIN and MAX'!C$35)</f>
        <v>3.4757747564168766E-2</v>
      </c>
      <c r="D147">
        <f>('CON Score and Page Rank'!FM180-'MIN and MAX'!D$35)/('MIN and MAX'!H$35-'MIN and MAX'!D$35)</f>
        <v>0.8521052631578947</v>
      </c>
      <c r="E147">
        <f t="shared" si="10"/>
        <v>1.2360782250956978E-2</v>
      </c>
      <c r="F147">
        <f t="shared" si="11"/>
        <v>0.63303748121472059</v>
      </c>
      <c r="G147">
        <f t="shared" si="12"/>
        <v>0.82970829784468292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137</v>
      </c>
      <c r="B148">
        <f>('CON Score and Page Rank'!FK124-'MIN and MAX'!B$35)/('MIN and MAX'!F$35-'MIN and MAX'!B$35)</f>
        <v>1.6293610173715748E-5</v>
      </c>
      <c r="C148">
        <f>('CON Score and Page Rank'!FL124-'MIN and MAX'!C$35)/('MIN and MAX'!G$35-'MIN and MAX'!C$35)</f>
        <v>1.2073111457063905E-2</v>
      </c>
      <c r="D148">
        <f>('CON Score and Page Rank'!FM124-'MIN and MAX'!D$35)/('MIN and MAX'!H$35-'MIN and MAX'!D$35)</f>
        <v>0.37578947368421051</v>
      </c>
      <c r="E148">
        <f t="shared" si="10"/>
        <v>1.2056817846890189E-2</v>
      </c>
      <c r="F148">
        <f t="shared" si="11"/>
        <v>0.63275992600308339</v>
      </c>
      <c r="G148">
        <f t="shared" si="12"/>
        <v>0.37577318007403682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190</v>
      </c>
      <c r="B149">
        <f>('CON Score and Page Rank'!FK177-'MIN and MAX'!B$35)/('MIN and MAX'!F$35-'MIN and MAX'!B$35)</f>
        <v>3.4352547377670316E-2</v>
      </c>
      <c r="C149">
        <f>('CON Score and Page Rank'!FL177-'MIN and MAX'!C$35)/('MIN and MAX'!G$35-'MIN and MAX'!C$35)</f>
        <v>4.5607764360297058E-2</v>
      </c>
      <c r="D149">
        <f>('CON Score and Page Rank'!FM177-'MIN and MAX'!D$35)/('MIN and MAX'!H$35-'MIN and MAX'!D$35)</f>
        <v>0.93368421052631578</v>
      </c>
      <c r="E149">
        <f t="shared" si="10"/>
        <v>1.1255216982626742E-2</v>
      </c>
      <c r="F149">
        <f t="shared" si="11"/>
        <v>0.63202797023934065</v>
      </c>
      <c r="G149">
        <f t="shared" si="12"/>
        <v>0.89933166314864543</v>
      </c>
      <c r="H149" s="3">
        <f>IFERROR(VLOOKUP(A149,'GDP Data'!A$2:Q$144,3,FALSE),"Not Found")</f>
        <v>40394824679.123199</v>
      </c>
      <c r="I149">
        <f t="shared" si="13"/>
        <v>3.8173400827488046E-3</v>
      </c>
      <c r="J149">
        <f t="shared" si="14"/>
        <v>-0.62821063015659184</v>
      </c>
    </row>
    <row r="150" spans="1:10" x14ac:dyDescent="0.25">
      <c r="A150" t="s">
        <v>108</v>
      </c>
      <c r="B150">
        <f>('CON Score and Page Rank'!FK95-'MIN and MAX'!B$35)/('MIN and MAX'!F$35-'MIN and MAX'!B$35)</f>
        <v>5.8349014191330739E-6</v>
      </c>
      <c r="C150">
        <f>('CON Score and Page Rank'!FL95-'MIN and MAX'!C$35)/('MIN and MAX'!G$35-'MIN and MAX'!C$35)</f>
        <v>1.1106420776416858E-2</v>
      </c>
      <c r="D150">
        <f>('CON Score and Page Rank'!FM95-'MIN and MAX'!D$35)/('MIN and MAX'!H$35-'MIN and MAX'!D$35)</f>
        <v>0.28421052631578947</v>
      </c>
      <c r="E150">
        <f t="shared" si="10"/>
        <v>1.1100585874997725E-2</v>
      </c>
      <c r="F150">
        <f t="shared" si="11"/>
        <v>0.63188677387151115</v>
      </c>
      <c r="G150">
        <f t="shared" si="12"/>
        <v>0.28420469141437033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194</v>
      </c>
      <c r="B151">
        <f>('CON Score and Page Rank'!FK181-'MIN and MAX'!B$35)/('MIN and MAX'!F$35-'MIN and MAX'!B$35)</f>
        <v>3.0433014799554962E-2</v>
      </c>
      <c r="C151">
        <f>('CON Score and Page Rank'!FL181-'MIN and MAX'!C$35)/('MIN and MAX'!G$35-'MIN and MAX'!C$35)</f>
        <v>4.1439408990717297E-2</v>
      </c>
      <c r="D151">
        <f>('CON Score and Page Rank'!FM181-'MIN and MAX'!D$35)/('MIN and MAX'!H$35-'MIN and MAX'!D$35)</f>
        <v>0.84368421052631581</v>
      </c>
      <c r="E151">
        <f t="shared" si="10"/>
        <v>1.1006394191162335E-2</v>
      </c>
      <c r="F151">
        <f t="shared" si="11"/>
        <v>0.63180076579822486</v>
      </c>
      <c r="G151">
        <f t="shared" si="12"/>
        <v>0.81325119572676086</v>
      </c>
      <c r="H151" s="3">
        <f>IFERROR(VLOOKUP(A151,'GDP Data'!A$2:Q$144,3,FALSE),"Not Found")</f>
        <v>201751148417.10199</v>
      </c>
      <c r="I151">
        <f t="shared" si="13"/>
        <v>1.9065629117366509E-2</v>
      </c>
      <c r="J151">
        <f t="shared" si="14"/>
        <v>-0.61273513668085833</v>
      </c>
    </row>
    <row r="152" spans="1:10" x14ac:dyDescent="0.25">
      <c r="A152" t="s">
        <v>118</v>
      </c>
      <c r="B152">
        <f>('CON Score and Page Rank'!FK105-'MIN and MAX'!B$35)/('MIN and MAX'!F$35-'MIN and MAX'!B$35)</f>
        <v>1.0552400113493869E-5</v>
      </c>
      <c r="C152">
        <f>('CON Score and Page Rank'!FL105-'MIN and MAX'!C$35)/('MIN and MAX'!G$35-'MIN and MAX'!C$35)</f>
        <v>1.0995772537332329E-2</v>
      </c>
      <c r="D152">
        <f>('CON Score and Page Rank'!FM105-'MIN and MAX'!D$35)/('MIN and MAX'!H$35-'MIN and MAX'!D$35)</f>
        <v>0.25105263157894736</v>
      </c>
      <c r="E152">
        <f t="shared" si="10"/>
        <v>1.0985220137218836E-2</v>
      </c>
      <c r="F152">
        <f t="shared" si="11"/>
        <v>0.63178143139937792</v>
      </c>
      <c r="G152">
        <f t="shared" si="12"/>
        <v>0.25104207917883387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79</v>
      </c>
      <c r="B153">
        <f>('CON Score and Page Rank'!FK66-'MIN and MAX'!B$35)/('MIN and MAX'!F$35-'MIN and MAX'!B$35)</f>
        <v>1.4752439085053212E-4</v>
      </c>
      <c r="C153">
        <f>('CON Score and Page Rank'!FL66-'MIN and MAX'!C$35)/('MIN and MAX'!G$35-'MIN and MAX'!C$35)</f>
        <v>1.1110971119308172E-2</v>
      </c>
      <c r="D153">
        <f>('CON Score and Page Rank'!FM66-'MIN and MAX'!D$35)/('MIN and MAX'!H$35-'MIN and MAX'!D$35)</f>
        <v>0.28473684210526318</v>
      </c>
      <c r="E153">
        <f t="shared" si="10"/>
        <v>1.096344672845764E-2</v>
      </c>
      <c r="F153">
        <f t="shared" si="11"/>
        <v>0.6317615497191682</v>
      </c>
      <c r="G153">
        <f t="shared" si="12"/>
        <v>0.28458931771441265</v>
      </c>
      <c r="H153" s="3">
        <f>IFERROR(VLOOKUP(A153,'GDP Data'!A$2:Q$144,3,FALSE),"Not Found")</f>
        <v>1461139022.0295401</v>
      </c>
      <c r="I153">
        <f t="shared" si="13"/>
        <v>1.3807869199997775E-4</v>
      </c>
      <c r="J153">
        <f t="shared" si="14"/>
        <v>-0.6316234710271682</v>
      </c>
    </row>
    <row r="154" spans="1:10" x14ac:dyDescent="0.25">
      <c r="A154" t="s">
        <v>165</v>
      </c>
      <c r="B154">
        <f>('CON Score and Page Rank'!FK151-'MIN and MAX'!B$35)/('MIN and MAX'!F$35-'MIN and MAX'!B$35)</f>
        <v>3.338356909867109E-5</v>
      </c>
      <c r="C154">
        <f>('CON Score and Page Rank'!FL151-'MIN and MAX'!C$35)/('MIN and MAX'!G$35-'MIN and MAX'!C$35)</f>
        <v>9.8077897654459782E-3</v>
      </c>
      <c r="D154">
        <f>('CON Score and Page Rank'!FM151-'MIN and MAX'!D$35)/('MIN and MAX'!H$35-'MIN and MAX'!D$35)</f>
        <v>0.2773684210526316</v>
      </c>
      <c r="E154">
        <f t="shared" si="10"/>
        <v>9.7744061963473076E-3</v>
      </c>
      <c r="F154">
        <f t="shared" si="11"/>
        <v>0.63067581602101219</v>
      </c>
      <c r="G154">
        <f t="shared" si="12"/>
        <v>0.27733503748353294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106</v>
      </c>
      <c r="B155">
        <f>('CON Score and Page Rank'!FK93-'MIN and MAX'!B$35)/('MIN and MAX'!F$35-'MIN and MAX'!B$35)</f>
        <v>2.1779795549859793E-6</v>
      </c>
      <c r="C155">
        <f>('CON Score and Page Rank'!FL93-'MIN and MAX'!C$35)/('MIN and MAX'!G$35-'MIN and MAX'!C$35)</f>
        <v>9.6657387864224325E-3</v>
      </c>
      <c r="D155">
        <f>('CON Score and Page Rank'!FM93-'MIN and MAX'!D$35)/('MIN and MAX'!H$35-'MIN and MAX'!D$35)</f>
        <v>0.20315789473684209</v>
      </c>
      <c r="E155">
        <f t="shared" si="10"/>
        <v>9.663560806867446E-3</v>
      </c>
      <c r="F155">
        <f t="shared" si="11"/>
        <v>0.63057460115794117</v>
      </c>
      <c r="G155">
        <f t="shared" si="12"/>
        <v>0.20315571675728711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133</v>
      </c>
      <c r="B156">
        <f>('CON Score and Page Rank'!FK120-'MIN and MAX'!B$35)/('MIN and MAX'!F$35-'MIN and MAX'!B$35)</f>
        <v>4.8481022231464634E-5</v>
      </c>
      <c r="C156">
        <f>('CON Score and Page Rank'!FL120-'MIN and MAX'!C$35)/('MIN and MAX'!G$35-'MIN and MAX'!C$35)</f>
        <v>9.2345463637924802E-3</v>
      </c>
      <c r="D156">
        <f>('CON Score and Page Rank'!FM120-'MIN and MAX'!D$35)/('MIN and MAX'!H$35-'MIN and MAX'!D$35)</f>
        <v>0.25105263157894736</v>
      </c>
      <c r="E156">
        <f t="shared" si="10"/>
        <v>9.1860653415610158E-3</v>
      </c>
      <c r="F156">
        <f t="shared" si="11"/>
        <v>0.63013859170039987</v>
      </c>
      <c r="G156">
        <f t="shared" si="12"/>
        <v>0.25100415055671588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209</v>
      </c>
      <c r="B157">
        <f>('CON Score and Page Rank'!FK195-'MIN and MAX'!B$35)/('MIN and MAX'!F$35-'MIN and MAX'!B$35)</f>
        <v>2.3262439476862513E-5</v>
      </c>
      <c r="C157">
        <f>('CON Score and Page Rank'!FL195-'MIN and MAX'!C$35)/('MIN and MAX'!G$35-'MIN and MAX'!C$35)</f>
        <v>9.1116991697838528E-3</v>
      </c>
      <c r="D157">
        <f>('CON Score and Page Rank'!FM195-'MIN and MAX'!D$35)/('MIN and MAX'!H$35-'MIN and MAX'!D$35)</f>
        <v>0.25631578947368422</v>
      </c>
      <c r="E157">
        <f t="shared" si="10"/>
        <v>9.0884367303069903E-3</v>
      </c>
      <c r="F157">
        <f t="shared" si="11"/>
        <v>0.63004944530859908</v>
      </c>
      <c r="G157">
        <f t="shared" si="12"/>
        <v>0.25629252703420735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93</v>
      </c>
      <c r="B158">
        <f>('CON Score and Page Rank'!FK80-'MIN and MAX'!B$35)/('MIN and MAX'!F$35-'MIN and MAX'!B$35)</f>
        <v>2.9695455400875889E-6</v>
      </c>
      <c r="C158">
        <f>('CON Score and Page Rank'!FL80-'MIN and MAX'!C$35)/('MIN and MAX'!G$35-'MIN and MAX'!C$35)</f>
        <v>8.8882859980066366E-3</v>
      </c>
      <c r="D158">
        <f>('CON Score and Page Rank'!FM80-'MIN and MAX'!D$35)/('MIN and MAX'!H$35-'MIN and MAX'!D$35)</f>
        <v>0.19052631578947368</v>
      </c>
      <c r="E158">
        <f t="shared" si="10"/>
        <v>8.8853164524665493E-3</v>
      </c>
      <c r="F158">
        <f t="shared" si="11"/>
        <v>0.62986397263170157</v>
      </c>
      <c r="G158">
        <f t="shared" si="12"/>
        <v>0.19052334624393361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156</v>
      </c>
      <c r="B159">
        <f>('CON Score and Page Rank'!FK142-'MIN and MAX'!B$35)/('MIN and MAX'!F$35-'MIN and MAX'!B$35)</f>
        <v>4.966326186221406E-4</v>
      </c>
      <c r="C159">
        <f>('CON Score and Page Rank'!FL142-'MIN and MAX'!C$35)/('MIN and MAX'!G$35-'MIN and MAX'!C$35)</f>
        <v>8.4188362576910532E-3</v>
      </c>
      <c r="D159">
        <f>('CON Score and Page Rank'!FM142-'MIN and MAX'!D$35)/('MIN and MAX'!H$35-'MIN and MAX'!D$35)</f>
        <v>0.11894736842105263</v>
      </c>
      <c r="E159">
        <f t="shared" si="10"/>
        <v>7.9222036390689133E-3</v>
      </c>
      <c r="F159">
        <f t="shared" si="11"/>
        <v>0.62898453748345151</v>
      </c>
      <c r="G159">
        <f t="shared" si="12"/>
        <v>0.1184507358024305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212</v>
      </c>
      <c r="B160">
        <f>('CON Score and Page Rank'!FK198-'MIN and MAX'!B$35)/('MIN and MAX'!F$35-'MIN and MAX'!B$35)</f>
        <v>3.328316588933991E-5</v>
      </c>
      <c r="C160">
        <f>('CON Score and Page Rank'!FL198-'MIN and MAX'!C$35)/('MIN and MAX'!G$35-'MIN and MAX'!C$35)</f>
        <v>7.8438929207563946E-3</v>
      </c>
      <c r="D160">
        <f>('CON Score and Page Rank'!FM198-'MIN and MAX'!D$35)/('MIN and MAX'!H$35-'MIN and MAX'!D$35)</f>
        <v>0.19105263157894736</v>
      </c>
      <c r="E160">
        <f t="shared" si="10"/>
        <v>7.8106097548670548E-3</v>
      </c>
      <c r="F160">
        <f t="shared" si="11"/>
        <v>0.62888263915676368</v>
      </c>
      <c r="G160">
        <f t="shared" si="12"/>
        <v>0.19101934841305801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274</v>
      </c>
      <c r="B161">
        <f>('CON Score and Page Rank'!FK58-'MIN and MAX'!B$35)/('MIN and MAX'!F$35-'MIN and MAX'!B$35)</f>
        <v>7.4918574178653689E-6</v>
      </c>
      <c r="C161">
        <f>('CON Score and Page Rank'!FL58-'MIN and MAX'!C$35)/('MIN and MAX'!G$35-'MIN and MAX'!C$35)</f>
        <v>7.3262867557566261E-3</v>
      </c>
      <c r="D161">
        <f>('CON Score and Page Rank'!FM58-'MIN and MAX'!D$35)/('MIN and MAX'!H$35-'MIN and MAX'!D$35)</f>
        <v>0.19631578947368422</v>
      </c>
      <c r="E161">
        <f t="shared" si="10"/>
        <v>7.318794898338761E-3</v>
      </c>
      <c r="F161">
        <f t="shared" si="11"/>
        <v>0.6284335544127484</v>
      </c>
      <c r="G161">
        <f t="shared" si="12"/>
        <v>0.19630829761626636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143</v>
      </c>
      <c r="B162">
        <f>('CON Score and Page Rank'!FK130-'MIN and MAX'!B$35)/('MIN and MAX'!F$35-'MIN and MAX'!B$35)</f>
        <v>5.7644770039894829E-6</v>
      </c>
      <c r="C162">
        <f>('CON Score and Page Rank'!FL130-'MIN and MAX'!C$35)/('MIN and MAX'!G$35-'MIN and MAX'!C$35)</f>
        <v>7.2520160349564952E-3</v>
      </c>
      <c r="D162">
        <f>('CON Score and Page Rank'!FM130-'MIN and MAX'!D$35)/('MIN and MAX'!H$35-'MIN and MAX'!D$35)</f>
        <v>0.10789473684210527</v>
      </c>
      <c r="E162">
        <f t="shared" si="10"/>
        <v>7.2462515579525058E-3</v>
      </c>
      <c r="F162">
        <f t="shared" si="11"/>
        <v>0.62836731382034883</v>
      </c>
      <c r="G162">
        <f t="shared" si="12"/>
        <v>0.10788897236510128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173</v>
      </c>
      <c r="B163">
        <f>('CON Score and Page Rank'!FK160-'MIN and MAX'!B$35)/('MIN and MAX'!F$35-'MIN and MAX'!B$35)</f>
        <v>8.8727539542642934E-6</v>
      </c>
      <c r="C163">
        <f>('CON Score and Page Rank'!FL160-'MIN and MAX'!C$35)/('MIN and MAX'!G$35-'MIN and MAX'!C$35)</f>
        <v>7.2538420944681936E-3</v>
      </c>
      <c r="D163">
        <f>('CON Score and Page Rank'!FM160-'MIN and MAX'!D$35)/('MIN and MAX'!H$35-'MIN and MAX'!D$35)</f>
        <v>0.10789473684210527</v>
      </c>
      <c r="E163">
        <f t="shared" si="10"/>
        <v>7.2449693405139291E-3</v>
      </c>
      <c r="F163">
        <f t="shared" si="11"/>
        <v>0.62836614300518823</v>
      </c>
      <c r="G163">
        <f t="shared" si="12"/>
        <v>0.107885864088151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183</v>
      </c>
      <c r="B164">
        <f>('CON Score and Page Rank'!FK169-'MIN and MAX'!B$35)/('MIN and MAX'!F$35-'MIN and MAX'!B$35)</f>
        <v>3.8858372196965876E-2</v>
      </c>
      <c r="C164">
        <f>('CON Score and Page Rank'!FL169-'MIN and MAX'!C$35)/('MIN and MAX'!G$35-'MIN and MAX'!C$35)</f>
        <v>4.4830586851723565E-2</v>
      </c>
      <c r="D164">
        <f>('CON Score and Page Rank'!FM169-'MIN and MAX'!D$35)/('MIN and MAX'!H$35-'MIN and MAX'!D$35)</f>
        <v>0.88263157894736843</v>
      </c>
      <c r="E164">
        <f t="shared" si="10"/>
        <v>5.972214654757689E-3</v>
      </c>
      <c r="F164">
        <f t="shared" si="11"/>
        <v>0.62720396844974324</v>
      </c>
      <c r="G164">
        <f t="shared" si="12"/>
        <v>0.84377320675040257</v>
      </c>
      <c r="H164" s="3">
        <f>IFERROR(VLOOKUP(A164,'GDP Data'!A$2:Q$144,3,FALSE),"Not Found")</f>
        <v>53749989092.019699</v>
      </c>
      <c r="I164">
        <f t="shared" si="13"/>
        <v>5.0794127574050277E-3</v>
      </c>
      <c r="J164">
        <f t="shared" si="14"/>
        <v>-0.62212455569233827</v>
      </c>
    </row>
    <row r="165" spans="1:10" x14ac:dyDescent="0.25">
      <c r="A165" t="s">
        <v>153</v>
      </c>
      <c r="B165">
        <f>('CON Score and Page Rank'!FK139-'MIN and MAX'!B$35)/('MIN and MAX'!F$35-'MIN and MAX'!B$35)</f>
        <v>8.5851694204123998E-7</v>
      </c>
      <c r="C165">
        <f>('CON Score and Page Rank'!FL139-'MIN and MAX'!C$35)/('MIN and MAX'!G$35-'MIN and MAX'!C$35)</f>
        <v>5.8776940346763852E-3</v>
      </c>
      <c r="D165">
        <f>('CON Score and Page Rank'!FM139-'MIN and MAX'!D$35)/('MIN and MAX'!H$35-'MIN and MAX'!D$35)</f>
        <v>9.8421052631578951E-2</v>
      </c>
      <c r="E165">
        <f t="shared" si="10"/>
        <v>5.8768355177343436E-3</v>
      </c>
      <c r="F165">
        <f t="shared" si="11"/>
        <v>0.62711687609219036</v>
      </c>
      <c r="G165">
        <f t="shared" si="12"/>
        <v>9.8420194114636914E-2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140</v>
      </c>
      <c r="B166">
        <f>('CON Score and Page Rank'!FK127-'MIN and MAX'!B$35)/('MIN and MAX'!F$35-'MIN and MAX'!B$35)</f>
        <v>5.4797168090676786E-2</v>
      </c>
      <c r="C166">
        <f>('CON Score and Page Rank'!FL127-'MIN and MAX'!C$35)/('MIN and MAX'!G$35-'MIN and MAX'!C$35)</f>
        <v>5.988249599869782E-2</v>
      </c>
      <c r="D166">
        <f>('CON Score and Page Rank'!FM127-'MIN and MAX'!D$35)/('MIN and MAX'!H$35-'MIN and MAX'!D$35)</f>
        <v>0.98947368421052628</v>
      </c>
      <c r="E166">
        <f t="shared" si="10"/>
        <v>5.085327908021034E-3</v>
      </c>
      <c r="F166">
        <f t="shared" si="11"/>
        <v>0.62639413665564037</v>
      </c>
      <c r="G166">
        <f t="shared" si="12"/>
        <v>0.93467651611984948</v>
      </c>
      <c r="H166" s="3">
        <f>IFERROR(VLOOKUP(A166,'GDP Data'!A$2:Q$144,3,FALSE),"Not Found")</f>
        <v>485441014538.638</v>
      </c>
      <c r="I166">
        <f t="shared" si="13"/>
        <v>4.5874526188160472E-2</v>
      </c>
      <c r="J166">
        <f t="shared" si="14"/>
        <v>-0.58051961046747991</v>
      </c>
    </row>
    <row r="167" spans="1:10" x14ac:dyDescent="0.25">
      <c r="A167" t="s">
        <v>22</v>
      </c>
      <c r="B167">
        <f>('CON Score and Page Rank'!FK13-'MIN and MAX'!B$35)/('MIN and MAX'!F$35-'MIN and MAX'!B$35)</f>
        <v>4.9568714604801452E-2</v>
      </c>
      <c r="C167">
        <f>('CON Score and Page Rank'!FL13-'MIN and MAX'!C$35)/('MIN and MAX'!G$35-'MIN and MAX'!C$35)</f>
        <v>5.4625288212237048E-2</v>
      </c>
      <c r="D167">
        <f>('CON Score and Page Rank'!FM13-'MIN and MAX'!D$35)/('MIN and MAX'!H$35-'MIN and MAX'!D$35)</f>
        <v>0.98947368421052628</v>
      </c>
      <c r="E167">
        <f t="shared" si="10"/>
        <v>5.0565736074355966E-3</v>
      </c>
      <c r="F167">
        <f t="shared" si="11"/>
        <v>0.6263678806010573</v>
      </c>
      <c r="G167">
        <f t="shared" si="12"/>
        <v>0.93990496960572478</v>
      </c>
      <c r="H167" s="3">
        <f>IFERROR(VLOOKUP(A167,'GDP Data'!A$2:Q$144,3,FALSE),"Not Found")</f>
        <v>129533107311.811</v>
      </c>
      <c r="I167">
        <f t="shared" si="13"/>
        <v>1.2240972117399256E-2</v>
      </c>
      <c r="J167">
        <f t="shared" si="14"/>
        <v>-0.61412690848365803</v>
      </c>
    </row>
    <row r="168" spans="1:10" x14ac:dyDescent="0.25">
      <c r="A168" t="s">
        <v>170</v>
      </c>
      <c r="B168">
        <f>('CON Score and Page Rank'!FK157-'MIN and MAX'!B$35)/('MIN and MAX'!F$35-'MIN and MAX'!B$35)</f>
        <v>1.3016680059737379E-5</v>
      </c>
      <c r="C168">
        <f>('CON Score and Page Rank'!FL157-'MIN and MAX'!C$35)/('MIN and MAX'!G$35-'MIN and MAX'!C$35)</f>
        <v>5.0692442973241728E-3</v>
      </c>
      <c r="D168">
        <f>('CON Score and Page Rank'!FM157-'MIN and MAX'!D$35)/('MIN and MAX'!H$35-'MIN and MAX'!D$35)</f>
        <v>8.6315789473684207E-2</v>
      </c>
      <c r="E168">
        <f t="shared" si="10"/>
        <v>5.0562276172644357E-3</v>
      </c>
      <c r="F168">
        <f t="shared" si="11"/>
        <v>0.62636756467138299</v>
      </c>
      <c r="G168">
        <f t="shared" si="12"/>
        <v>8.6302772793624472E-2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167</v>
      </c>
      <c r="B169">
        <f>('CON Score and Page Rank'!FK154-'MIN and MAX'!B$35)/('MIN and MAX'!F$35-'MIN and MAX'!B$35)</f>
        <v>8.7647075767913154E-7</v>
      </c>
      <c r="C169">
        <f>('CON Score and Page Rank'!FL154-'MIN and MAX'!C$35)/('MIN and MAX'!G$35-'MIN and MAX'!C$35)</f>
        <v>4.0794608184318891E-3</v>
      </c>
      <c r="D169">
        <f>('CON Score and Page Rank'!FM154-'MIN and MAX'!D$35)/('MIN and MAX'!H$35-'MIN and MAX'!D$35)</f>
        <v>2.1052631578947368E-2</v>
      </c>
      <c r="E169">
        <f t="shared" si="10"/>
        <v>4.0785843476742103E-3</v>
      </c>
      <c r="F169">
        <f t="shared" si="11"/>
        <v>0.62547486150954401</v>
      </c>
      <c r="G169">
        <f t="shared" si="12"/>
        <v>2.1051755108189688E-2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109</v>
      </c>
      <c r="B170">
        <f>('CON Score and Page Rank'!FK96-'MIN and MAX'!B$35)/('MIN and MAX'!F$35-'MIN and MAX'!B$35)</f>
        <v>1.4463737332168617E-5</v>
      </c>
      <c r="C170">
        <f>('CON Score and Page Rank'!FL96-'MIN and MAX'!C$35)/('MIN and MAX'!G$35-'MIN and MAX'!C$35)</f>
        <v>3.4280313611693928E-3</v>
      </c>
      <c r="D170">
        <f>('CON Score and Page Rank'!FM96-'MIN and MAX'!D$35)/('MIN and MAX'!H$35-'MIN and MAX'!D$35)</f>
        <v>8.4210526315789472E-2</v>
      </c>
      <c r="E170">
        <f t="shared" si="10"/>
        <v>3.4135676238372242E-3</v>
      </c>
      <c r="F170">
        <f t="shared" si="11"/>
        <v>0.62486762311235866</v>
      </c>
      <c r="G170">
        <f t="shared" si="12"/>
        <v>8.4196062578457298E-2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86</v>
      </c>
      <c r="B171">
        <f>('CON Score and Page Rank'!FK73-'MIN and MAX'!B$35)/('MIN and MAX'!F$35-'MIN and MAX'!B$35)</f>
        <v>4.3968008659237217E-6</v>
      </c>
      <c r="C171">
        <f>('CON Score and Page Rank'!FL73-'MIN and MAX'!C$35)/('MIN and MAX'!G$35-'MIN and MAX'!C$35)</f>
        <v>3.3400745162572585E-3</v>
      </c>
      <c r="D171">
        <f>('CON Score and Page Rank'!FM73-'MIN and MAX'!D$35)/('MIN and MAX'!H$35-'MIN and MAX'!D$35)</f>
        <v>6.7894736842105258E-2</v>
      </c>
      <c r="E171">
        <f t="shared" si="10"/>
        <v>3.3356777153913347E-3</v>
      </c>
      <c r="F171">
        <f t="shared" si="11"/>
        <v>0.62479650047518842</v>
      </c>
      <c r="G171">
        <f t="shared" si="12"/>
        <v>6.7890340041239339E-2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257</v>
      </c>
      <c r="B172">
        <f>('CON Score and Page Rank'!FK153-'MIN and MAX'!B$35)/('MIN and MAX'!F$35-'MIN and MAX'!B$35)</f>
        <v>4.2524655323304568E-5</v>
      </c>
      <c r="C172">
        <f>('CON Score and Page Rank'!FL153-'MIN and MAX'!C$35)/('MIN and MAX'!G$35-'MIN and MAX'!C$35)</f>
        <v>3.3496380231293368E-3</v>
      </c>
      <c r="D172">
        <f>('CON Score and Page Rank'!FM153-'MIN and MAX'!D$35)/('MIN and MAX'!H$35-'MIN and MAX'!D$35)</f>
        <v>6.7894736842105258E-2</v>
      </c>
      <c r="E172">
        <f t="shared" si="10"/>
        <v>3.3071133678060321E-3</v>
      </c>
      <c r="F172">
        <f t="shared" si="11"/>
        <v>0.62477041787001075</v>
      </c>
      <c r="G172">
        <f t="shared" si="12"/>
        <v>6.785221218678196E-2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73</v>
      </c>
      <c r="B173">
        <f>('CON Score and Page Rank'!FK60-'MIN and MAX'!B$35)/('MIN and MAX'!F$35-'MIN and MAX'!B$35)</f>
        <v>5.5258256893801907E-6</v>
      </c>
      <c r="C173">
        <f>('CON Score and Page Rank'!FL60-'MIN and MAX'!C$35)/('MIN and MAX'!G$35-'MIN and MAX'!C$35)</f>
        <v>3.2888823361806531E-3</v>
      </c>
      <c r="D173">
        <f>('CON Score and Page Rank'!FM60-'MIN and MAX'!D$35)/('MIN and MAX'!H$35-'MIN and MAX'!D$35)</f>
        <v>2.6315789473684209E-2</v>
      </c>
      <c r="E173">
        <f t="shared" si="10"/>
        <v>3.2833565104912728E-3</v>
      </c>
      <c r="F173">
        <f t="shared" si="11"/>
        <v>0.62474872506824974</v>
      </c>
      <c r="G173">
        <f t="shared" si="12"/>
        <v>2.6310263647994828E-2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114</v>
      </c>
      <c r="B174">
        <f>('CON Score and Page Rank'!FK101-'MIN and MAX'!B$35)/('MIN and MAX'!F$35-'MIN and MAX'!B$35)</f>
        <v>2.9010584869274002E-5</v>
      </c>
      <c r="C174">
        <f>('CON Score and Page Rank'!FL101-'MIN and MAX'!C$35)/('MIN and MAX'!G$35-'MIN and MAX'!C$35)</f>
        <v>3.3026792302690415E-3</v>
      </c>
      <c r="D174">
        <f>('CON Score and Page Rank'!FM101-'MIN and MAX'!D$35)/('MIN and MAX'!H$35-'MIN and MAX'!D$35)</f>
        <v>2.6315789473684209E-2</v>
      </c>
      <c r="E174">
        <f t="shared" si="10"/>
        <v>3.2736686453997675E-3</v>
      </c>
      <c r="F174">
        <f t="shared" si="11"/>
        <v>0.62473987890925942</v>
      </c>
      <c r="G174">
        <f t="shared" si="12"/>
        <v>2.6286778888814935E-2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245</v>
      </c>
      <c r="B175">
        <f>('CON Score and Page Rank'!FK103-'MIN and MAX'!B$35)/('MIN and MAX'!F$35-'MIN and MAX'!B$35)</f>
        <v>5.8401542018280725E-7</v>
      </c>
      <c r="C175">
        <f>('CON Score and Page Rank'!FL103-'MIN and MAX'!C$35)/('MIN and MAX'!G$35-'MIN and MAX'!C$35)</f>
        <v>3.2010483253017388E-3</v>
      </c>
      <c r="D175">
        <f>('CON Score and Page Rank'!FM103-'MIN and MAX'!D$35)/('MIN and MAX'!H$35-'MIN and MAX'!D$35)</f>
        <v>0.01</v>
      </c>
      <c r="E175">
        <f t="shared" si="10"/>
        <v>3.2004643098815558E-3</v>
      </c>
      <c r="F175">
        <f t="shared" si="11"/>
        <v>0.62467303475064839</v>
      </c>
      <c r="G175">
        <f t="shared" si="12"/>
        <v>9.9994159845798181E-3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80</v>
      </c>
      <c r="B176">
        <f>('CON Score and Page Rank'!FK67-'MIN and MAX'!B$35)/('MIN and MAX'!F$35-'MIN and MAX'!B$35)</f>
        <v>6.1120710510029104E-7</v>
      </c>
      <c r="C176">
        <f>('CON Score and Page Rank'!FL67-'MIN and MAX'!C$35)/('MIN and MAX'!G$35-'MIN and MAX'!C$35)</f>
        <v>2.047849519465256E-3</v>
      </c>
      <c r="D176">
        <f>('CON Score and Page Rank'!FM67-'MIN and MAX'!D$35)/('MIN and MAX'!H$35-'MIN and MAX'!D$35)</f>
        <v>1.8947368421052633E-2</v>
      </c>
      <c r="E176">
        <f t="shared" si="10"/>
        <v>2.0472383123601558E-3</v>
      </c>
      <c r="F176">
        <f t="shared" si="11"/>
        <v>0.6236200039301798</v>
      </c>
      <c r="G176">
        <f t="shared" si="12"/>
        <v>1.8946757213947531E-2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54</v>
      </c>
      <c r="B177">
        <f>('CON Score and Page Rank'!FK40-'MIN and MAX'!B$35)/('MIN and MAX'!F$35-'MIN and MAX'!B$35)</f>
        <v>5.9177833352348518E-2</v>
      </c>
      <c r="C177">
        <f>('CON Score and Page Rank'!FL40-'MIN and MAX'!C$35)/('MIN and MAX'!G$35-'MIN and MAX'!C$35)</f>
        <v>6.0915991942429602E-2</v>
      </c>
      <c r="D177">
        <f>('CON Score and Page Rank'!FM40-'MIN and MAX'!D$35)/('MIN and MAX'!H$35-'MIN and MAX'!D$35)</f>
        <v>0.85736842105263156</v>
      </c>
      <c r="E177">
        <f t="shared" si="10"/>
        <v>1.7381585900810848E-3</v>
      </c>
      <c r="F177">
        <f t="shared" si="11"/>
        <v>0.62333777783205047</v>
      </c>
      <c r="G177">
        <f t="shared" si="12"/>
        <v>0.79819058770028306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150</v>
      </c>
      <c r="B178">
        <f>('CON Score and Page Rank'!FK136-'MIN and MAX'!B$35)/('MIN and MAX'!F$35-'MIN and MAX'!B$35)</f>
        <v>2.9877360613811224E-7</v>
      </c>
      <c r="C178">
        <f>('CON Score and Page Rank'!FL136-'MIN and MAX'!C$35)/('MIN and MAX'!G$35-'MIN and MAX'!C$35)</f>
        <v>7.7552034585747019E-4</v>
      </c>
      <c r="D178">
        <f>('CON Score and Page Rank'!FM136-'MIN and MAX'!D$35)/('MIN and MAX'!H$35-'MIN and MAX'!D$35)</f>
        <v>1.2631578947368421E-2</v>
      </c>
      <c r="E178">
        <f t="shared" si="10"/>
        <v>7.7522157225133202E-4</v>
      </c>
      <c r="F178">
        <f t="shared" si="11"/>
        <v>0.62245850320580698</v>
      </c>
      <c r="G178">
        <f t="shared" si="12"/>
        <v>1.2631280173762282E-2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181</v>
      </c>
      <c r="B179">
        <f>('CON Score and Page Rank'!FK167-'MIN and MAX'!B$35)/('MIN and MAX'!F$35-'MIN and MAX'!B$35)</f>
        <v>4.9234586499821799E-2</v>
      </c>
      <c r="C179">
        <f>('CON Score and Page Rank'!FL167-'MIN and MAX'!C$35)/('MIN and MAX'!G$35-'MIN and MAX'!C$35)</f>
        <v>4.9839559121104854E-2</v>
      </c>
      <c r="D179">
        <f>('CON Score and Page Rank'!FM167-'MIN and MAX'!D$35)/('MIN and MAX'!H$35-'MIN and MAX'!D$35)</f>
        <v>0.88263157894736843</v>
      </c>
      <c r="E179">
        <f t="shared" si="10"/>
        <v>6.0497262128305501E-4</v>
      </c>
      <c r="F179">
        <f t="shared" si="11"/>
        <v>0.62230304591217389</v>
      </c>
      <c r="G179">
        <f t="shared" si="12"/>
        <v>0.83339699244754661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136</v>
      </c>
      <c r="B180">
        <f>('CON Score and Page Rank'!FK123-'MIN and MAX'!B$35)/('MIN and MAX'!F$35-'MIN and MAX'!B$35)</f>
        <v>6.5384302974619918E-2</v>
      </c>
      <c r="C180">
        <f>('CON Score and Page Rank'!FL123-'MIN and MAX'!C$35)/('MIN and MAX'!G$35-'MIN and MAX'!C$35)</f>
        <v>6.5401769098299645E-2</v>
      </c>
      <c r="D180">
        <f>('CON Score and Page Rank'!FM123-'MIN and MAX'!D$35)/('MIN and MAX'!H$35-'MIN and MAX'!D$35)</f>
        <v>0.95894736842105266</v>
      </c>
      <c r="E180">
        <f t="shared" si="10"/>
        <v>1.7466123679726886E-5</v>
      </c>
      <c r="F180">
        <f t="shared" si="11"/>
        <v>0.62176658345769265</v>
      </c>
      <c r="G180">
        <f t="shared" si="12"/>
        <v>0.89356306544643271</v>
      </c>
      <c r="H180" s="3">
        <f>IFERROR(VLOOKUP(A180,'GDP Data'!A$2:Q$144,3,FALSE),"Not Found")</f>
        <v>1339395718862.8899</v>
      </c>
      <c r="I180">
        <f t="shared" si="13"/>
        <v>0.12657386199574017</v>
      </c>
      <c r="J180">
        <f t="shared" si="14"/>
        <v>-0.49519272146195248</v>
      </c>
    </row>
    <row r="181" spans="1:10" x14ac:dyDescent="0.25">
      <c r="A181" t="s">
        <v>60</v>
      </c>
      <c r="B181">
        <f>('CON Score and Page Rank'!FK47-'MIN and MAX'!B$35)/('MIN and MAX'!F$35-'MIN and MAX'!B$35)</f>
        <v>6.3925087800037417E-2</v>
      </c>
      <c r="C181">
        <f>('CON Score and Page Rank'!FL47-'MIN and MAX'!C$35)/('MIN and MAX'!G$35-'MIN and MAX'!C$35)</f>
        <v>6.3922255102821304E-2</v>
      </c>
      <c r="D181">
        <f>('CON Score and Page Rank'!FM47-'MIN and MAX'!D$35)/('MIN and MAX'!H$35-'MIN and MAX'!D$35)</f>
        <v>0.96421052631578952</v>
      </c>
      <c r="E181">
        <f t="shared" si="10"/>
        <v>-2.8326972161124564E-6</v>
      </c>
      <c r="F181">
        <f t="shared" si="11"/>
        <v>0.62174804824944341</v>
      </c>
      <c r="G181">
        <f t="shared" si="12"/>
        <v>0.90028543851575216</v>
      </c>
      <c r="H181" s="3">
        <f>IFERROR(VLOOKUP(A181,'GDP Data'!A$2:Q$144,3,FALSE),"Not Found")</f>
        <v>89794943349.891205</v>
      </c>
      <c r="I181">
        <f t="shared" si="13"/>
        <v>8.4856869462996316E-3</v>
      </c>
      <c r="J181">
        <f t="shared" si="14"/>
        <v>-0.61326236130314382</v>
      </c>
    </row>
    <row r="182" spans="1:10" x14ac:dyDescent="0.25">
      <c r="A182" t="s">
        <v>132</v>
      </c>
      <c r="B182">
        <f>('CON Score and Page Rank'!FK119-'MIN and MAX'!B$35)/('MIN and MAX'!F$35-'MIN and MAX'!B$35)</f>
        <v>5.144233892412026E-6</v>
      </c>
      <c r="C182">
        <f>('CON Score and Page Rank'!FL119-'MIN and MAX'!C$35)/('MIN and MAX'!G$35-'MIN and MAX'!C$35)</f>
        <v>0</v>
      </c>
      <c r="D182">
        <f>('CON Score and Page Rank'!FM119-'MIN and MAX'!D$35)/('MIN and MAX'!H$35-'MIN and MAX'!D$35)</f>
        <v>0</v>
      </c>
      <c r="E182">
        <f t="shared" si="10"/>
        <v>-5.144233892412026E-6</v>
      </c>
      <c r="F182">
        <f t="shared" si="11"/>
        <v>0.62174593754489116</v>
      </c>
      <c r="G182">
        <f t="shared" si="12"/>
        <v>-5.144233892412026E-6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39</v>
      </c>
      <c r="B183">
        <f>('CON Score and Page Rank'!FK26-'MIN and MAX'!B$35)/('MIN and MAX'!F$35-'MIN and MAX'!B$35)</f>
        <v>2.1484741550658037E-5</v>
      </c>
      <c r="C183">
        <f>('CON Score and Page Rank'!FL26-'MIN and MAX'!C$35)/('MIN and MAX'!G$35-'MIN and MAX'!C$35)</f>
        <v>7.9951794836526214E-6</v>
      </c>
      <c r="D183">
        <f>('CON Score and Page Rank'!FM26-'MIN and MAX'!D$35)/('MIN and MAX'!H$35-'MIN and MAX'!D$35)</f>
        <v>0</v>
      </c>
      <c r="E183">
        <f t="shared" si="10"/>
        <v>-1.3489562067005415E-5</v>
      </c>
      <c r="F183">
        <f t="shared" si="11"/>
        <v>0.62173831727983153</v>
      </c>
      <c r="G183">
        <f t="shared" si="12"/>
        <v>-2.1484741550658037E-5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Rank'!FK144-'MIN and MAX'!B$35)/('MIN and MAX'!F$35-'MIN and MAX'!B$35)</f>
        <v>0</v>
      </c>
      <c r="C184">
        <f>('CON Score and Page Rank'!FL144-'MIN and MAX'!C$35)/('MIN and MAX'!G$35-'MIN and MAX'!C$35)</f>
        <v>-7.6228826897540311E-4</v>
      </c>
      <c r="D184">
        <f>('CON Score and Page Rank'!FM144-'MIN and MAX'!D$35)/('MIN and MAX'!H$35-'MIN and MAX'!D$35)</f>
        <v>-7.1578947368421048E-2</v>
      </c>
      <c r="E184">
        <f t="shared" si="10"/>
        <v>-7.6228826897540311E-4</v>
      </c>
      <c r="F184">
        <f t="shared" si="11"/>
        <v>0.62105457608912273</v>
      </c>
      <c r="G184">
        <f t="shared" si="12"/>
        <v>-7.1578947368421048E-2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Rank'!FK147-'MIN and MAX'!B$35)/('MIN and MAX'!F$35-'MIN and MAX'!B$35)</f>
        <v>0</v>
      </c>
      <c r="C185">
        <f>('CON Score and Page Rank'!FL147-'MIN and MAX'!C$35)/('MIN and MAX'!G$35-'MIN and MAX'!C$35)</f>
        <v>-7.6228826897540311E-4</v>
      </c>
      <c r="D185">
        <f>('CON Score and Page Rank'!FM147-'MIN and MAX'!D$35)/('MIN and MAX'!H$35-'MIN and MAX'!D$35)</f>
        <v>-7.1578947368421048E-2</v>
      </c>
      <c r="E185">
        <f t="shared" si="10"/>
        <v>-7.6228826897540311E-4</v>
      </c>
      <c r="F185">
        <f t="shared" si="11"/>
        <v>0.62105457608912273</v>
      </c>
      <c r="G185">
        <f t="shared" si="12"/>
        <v>-7.1578947368421048E-2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169</v>
      </c>
      <c r="B186">
        <f>('CON Score and Page Rank'!FK156-'MIN and MAX'!B$35)/('MIN and MAX'!F$35-'MIN and MAX'!B$35)</f>
        <v>0</v>
      </c>
      <c r="C186">
        <f>('CON Score and Page Rank'!FL156-'MIN and MAX'!C$35)/('MIN and MAX'!G$35-'MIN and MAX'!C$35)</f>
        <v>-7.6228826897540311E-4</v>
      </c>
      <c r="D186">
        <f>('CON Score and Page Rank'!FM156-'MIN and MAX'!D$35)/('MIN and MAX'!H$35-'MIN and MAX'!D$35)</f>
        <v>-7.1578947368421048E-2</v>
      </c>
      <c r="E186">
        <f t="shared" si="10"/>
        <v>-7.6228826897540311E-4</v>
      </c>
      <c r="F186">
        <f t="shared" si="11"/>
        <v>0.62105457608912273</v>
      </c>
      <c r="G186">
        <f t="shared" si="12"/>
        <v>-7.1578947368421048E-2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191</v>
      </c>
      <c r="B187">
        <f>('CON Score and Page Rank'!FK178-'MIN and MAX'!B$35)/('MIN and MAX'!F$35-'MIN and MAX'!B$35)</f>
        <v>6.1060188705689786E-2</v>
      </c>
      <c r="C187">
        <f>('CON Score and Page Rank'!FL178-'MIN and MAX'!C$35)/('MIN and MAX'!G$35-'MIN and MAX'!C$35)</f>
        <v>5.9484002653750326E-2</v>
      </c>
      <c r="D187">
        <f>('CON Score and Page Rank'!FM178-'MIN and MAX'!D$35)/('MIN and MAX'!H$35-'MIN and MAX'!D$35)</f>
        <v>0.90789473684210531</v>
      </c>
      <c r="E187">
        <f t="shared" si="10"/>
        <v>-1.5761860519394599E-3</v>
      </c>
      <c r="F187">
        <f t="shared" si="11"/>
        <v>0.62031139179392458</v>
      </c>
      <c r="G187">
        <f t="shared" si="12"/>
        <v>0.84683454813641557</v>
      </c>
      <c r="H187" s="3">
        <f>IFERROR(VLOOKUP(A187,'GDP Data'!A$2:Q$144,3,FALSE),"Not Found")</f>
        <v>306602070620.5</v>
      </c>
      <c r="I187">
        <f t="shared" si="13"/>
        <v>2.8974116930337891E-2</v>
      </c>
      <c r="J187">
        <f t="shared" si="14"/>
        <v>-0.59133727486358667</v>
      </c>
    </row>
    <row r="188" spans="1:10" x14ac:dyDescent="0.25">
      <c r="A188" t="s">
        <v>189</v>
      </c>
      <c r="B188">
        <f>('CON Score and Page Rank'!FK176-'MIN and MAX'!B$35)/('MIN and MAX'!F$35-'MIN and MAX'!B$35)</f>
        <v>6.5374973045591173E-2</v>
      </c>
      <c r="C188">
        <f>('CON Score and Page Rank'!FL176-'MIN and MAX'!C$35)/('MIN and MAX'!G$35-'MIN and MAX'!C$35)</f>
        <v>6.3183368910639068E-2</v>
      </c>
      <c r="D188">
        <f>('CON Score and Page Rank'!FM176-'MIN and MAX'!D$35)/('MIN and MAX'!H$35-'MIN and MAX'!D$35)</f>
        <v>0.96421052631578952</v>
      </c>
      <c r="E188">
        <f t="shared" si="10"/>
        <v>-2.1916041349521048E-3</v>
      </c>
      <c r="F188">
        <f t="shared" si="11"/>
        <v>0.61974944278282096</v>
      </c>
      <c r="G188">
        <f t="shared" si="12"/>
        <v>0.89883555327019837</v>
      </c>
      <c r="H188" s="3">
        <f>IFERROR(VLOOKUP(A188,'GDP Data'!A$2:Q$144,3,FALSE),"Not Found")</f>
        <v>190905493539.168</v>
      </c>
      <c r="I188">
        <f t="shared" si="13"/>
        <v>1.8040706904729833E-2</v>
      </c>
      <c r="J188">
        <f t="shared" si="14"/>
        <v>-0.60170873587809115</v>
      </c>
    </row>
    <row r="189" spans="1:10" x14ac:dyDescent="0.25">
      <c r="A189" t="s">
        <v>27</v>
      </c>
      <c r="B189">
        <f>('CON Score and Page Rank'!FK14-'MIN and MAX'!B$35)/('MIN and MAX'!F$35-'MIN and MAX'!B$35)</f>
        <v>7.6673346655668204E-2</v>
      </c>
      <c r="C189">
        <f>('CON Score and Page Rank'!FL14-'MIN and MAX'!C$35)/('MIN and MAX'!G$35-'MIN and MAX'!C$35)</f>
        <v>7.3791856708555176E-2</v>
      </c>
      <c r="D189">
        <f>('CON Score and Page Rank'!FM14-'MIN and MAX'!D$35)/('MIN and MAX'!H$35-'MIN and MAX'!D$35)</f>
        <v>1</v>
      </c>
      <c r="E189">
        <f t="shared" si="10"/>
        <v>-2.8814899471130279E-3</v>
      </c>
      <c r="F189">
        <f t="shared" si="11"/>
        <v>0.61911949598629468</v>
      </c>
      <c r="G189">
        <f t="shared" si="12"/>
        <v>0.92332665334433184</v>
      </c>
      <c r="H189" s="3">
        <f>IFERROR(VLOOKUP(A189,'GDP Data'!A$2:Q$144,3,FALSE),"Not Found")</f>
        <v>136309295225.34</v>
      </c>
      <c r="I189">
        <f t="shared" si="13"/>
        <v>1.2881326765204442E-2</v>
      </c>
      <c r="J189">
        <f t="shared" si="14"/>
        <v>-0.6062381692210902</v>
      </c>
    </row>
    <row r="190" spans="1:10" x14ac:dyDescent="0.25">
      <c r="A190" t="s">
        <v>21</v>
      </c>
      <c r="B190">
        <f>('CON Score and Page Rank'!FK12-'MIN and MAX'!B$35)/('MIN and MAX'!F$35-'MIN and MAX'!B$35)</f>
        <v>8.1829741357132196E-2</v>
      </c>
      <c r="C190">
        <f>('CON Score and Page Rank'!FL12-'MIN and MAX'!C$35)/('MIN and MAX'!G$35-'MIN and MAX'!C$35)</f>
        <v>7.3091190545155629E-2</v>
      </c>
      <c r="D190">
        <f>('CON Score and Page Rank'!FM12-'MIN and MAX'!D$35)/('MIN and MAX'!H$35-'MIN and MAX'!D$35)</f>
        <v>1</v>
      </c>
      <c r="E190">
        <f t="shared" si="10"/>
        <v>-8.738550811976567E-3</v>
      </c>
      <c r="F190">
        <f t="shared" si="11"/>
        <v>0.61377131131016183</v>
      </c>
      <c r="G190">
        <f t="shared" si="12"/>
        <v>0.91817025864286783</v>
      </c>
      <c r="H190" s="3">
        <f>IFERROR(VLOOKUP(A190,'GDP Data'!A$2:Q$144,3,FALSE),"Not Found")</f>
        <v>164791442543.375</v>
      </c>
      <c r="I190">
        <f t="shared" si="13"/>
        <v>1.5572910240651064E-2</v>
      </c>
      <c r="J190">
        <f t="shared" si="14"/>
        <v>-0.59819840106951072</v>
      </c>
    </row>
    <row r="191" spans="1:10" x14ac:dyDescent="0.25">
      <c r="A191" t="s">
        <v>200</v>
      </c>
      <c r="B191">
        <f>('CON Score and Page Rank'!FK186-'MIN and MAX'!B$35)/('MIN and MAX'!F$35-'MIN and MAX'!B$35)</f>
        <v>8.7036533602471614E-2</v>
      </c>
      <c r="C191">
        <f>('CON Score and Page Rank'!FL186-'MIN and MAX'!C$35)/('MIN and MAX'!G$35-'MIN and MAX'!C$35)</f>
        <v>7.8172819145186159E-2</v>
      </c>
      <c r="D191">
        <f>('CON Score and Page Rank'!FM186-'MIN and MAX'!D$35)/('MIN and MAX'!H$35-'MIN and MAX'!D$35)</f>
        <v>0.95894736842105266</v>
      </c>
      <c r="E191">
        <f t="shared" si="10"/>
        <v>-8.8637144572854543E-3</v>
      </c>
      <c r="F191">
        <f t="shared" si="11"/>
        <v>0.61365702219736373</v>
      </c>
      <c r="G191">
        <f t="shared" si="12"/>
        <v>0.871910834818581</v>
      </c>
      <c r="H191" s="3">
        <f>IFERROR(VLOOKUP(A191,'GDP Data'!A$2:Q$144,3,FALSE),"Not Found")</f>
        <v>559983704094.17004</v>
      </c>
      <c r="I191">
        <f t="shared" si="13"/>
        <v>5.2918864144237708E-2</v>
      </c>
      <c r="J191">
        <f t="shared" si="14"/>
        <v>-0.56073815805312599</v>
      </c>
    </row>
    <row r="192" spans="1:10" x14ac:dyDescent="0.25">
      <c r="A192" t="s">
        <v>33</v>
      </c>
      <c r="B192">
        <f>('CON Score and Page Rank'!FK19-'MIN and MAX'!B$35)/('MIN and MAX'!F$35-'MIN and MAX'!B$35)</f>
        <v>9.2320181428642401E-2</v>
      </c>
      <c r="C192">
        <f>('CON Score and Page Rank'!FL19-'MIN and MAX'!C$35)/('MIN and MAX'!G$35-'MIN and MAX'!C$35)</f>
        <v>7.9827991291830366E-2</v>
      </c>
      <c r="D192">
        <f>('CON Score and Page Rank'!FM19-'MIN and MAX'!D$35)/('MIN and MAX'!H$35-'MIN and MAX'!D$35)</f>
        <v>1</v>
      </c>
      <c r="E192">
        <f t="shared" si="10"/>
        <v>-1.2492190136812034E-2</v>
      </c>
      <c r="F192">
        <f t="shared" si="11"/>
        <v>0.61034379761686131</v>
      </c>
      <c r="G192">
        <f t="shared" si="12"/>
        <v>0.9076798185713576</v>
      </c>
      <c r="H192" s="3">
        <f>IFERROR(VLOOKUP(A192,'GDP Data'!A$2:Q$144,3,FALSE),"Not Found")</f>
        <v>173972218824.02701</v>
      </c>
      <c r="I192">
        <f t="shared" si="13"/>
        <v>1.6440500224399524E-2</v>
      </c>
      <c r="J192">
        <f t="shared" si="14"/>
        <v>-0.59390329739246184</v>
      </c>
    </row>
    <row r="193" spans="1:10" x14ac:dyDescent="0.25">
      <c r="A193" t="s">
        <v>162</v>
      </c>
      <c r="B193">
        <f>('CON Score and Page Rank'!FK148-'MIN and MAX'!B$35)/('MIN and MAX'!F$35-'MIN and MAX'!B$35)</f>
        <v>9.5756251815745499E-2</v>
      </c>
      <c r="C193">
        <f>('CON Score and Page Rank'!FL148-'MIN and MAX'!C$35)/('MIN and MAX'!G$35-'MIN and MAX'!C$35)</f>
        <v>8.2556974169948422E-2</v>
      </c>
      <c r="D193">
        <f>('CON Score and Page Rank'!FM148-'MIN and MAX'!D$35)/('MIN and MAX'!H$35-'MIN and MAX'!D$35)</f>
        <v>0.95894736842105266</v>
      </c>
      <c r="E193">
        <f t="shared" si="10"/>
        <v>-1.3199277645797078E-2</v>
      </c>
      <c r="F193">
        <f t="shared" si="11"/>
        <v>0.60969814365022346</v>
      </c>
      <c r="G193">
        <f t="shared" si="12"/>
        <v>0.86319111660530712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-0.55794404558150668</v>
      </c>
    </row>
    <row r="194" spans="1:10" x14ac:dyDescent="0.25">
      <c r="A194" t="s">
        <v>52</v>
      </c>
      <c r="B194">
        <f>('CON Score and Page Rank'!FK38-'MIN and MAX'!B$35)/('MIN and MAX'!F$35-'MIN and MAX'!B$35)</f>
        <v>9.4834191355073885E-2</v>
      </c>
      <c r="C194">
        <f>('CON Score and Page Rank'!FL38-'MIN and MAX'!C$35)/('MIN and MAX'!G$35-'MIN and MAX'!C$35)</f>
        <v>8.149417682563162E-2</v>
      </c>
      <c r="D194">
        <f>('CON Score and Page Rank'!FM38-'MIN and MAX'!D$35)/('MIN and MAX'!H$35-'MIN and MAX'!D$35)</f>
        <v>0.98947368421052628</v>
      </c>
      <c r="E194">
        <f t="shared" si="10"/>
        <v>-1.3340014529442265E-2</v>
      </c>
      <c r="F194">
        <f t="shared" si="11"/>
        <v>0.60956963434122968</v>
      </c>
      <c r="G194">
        <f t="shared" si="12"/>
        <v>0.89463949285545241</v>
      </c>
      <c r="H194" s="3">
        <f>IFERROR(VLOOKUP(A194,'GDP Data'!A$2:Q$144,3,FALSE),"Not Found")</f>
        <v>169403241524.33701</v>
      </c>
      <c r="I194">
        <f t="shared" si="13"/>
        <v>1.6008728572416343E-2</v>
      </c>
      <c r="J194">
        <f t="shared" si="14"/>
        <v>-0.59356090576881337</v>
      </c>
    </row>
    <row r="195" spans="1:10" x14ac:dyDescent="0.25">
      <c r="A195" t="s">
        <v>216</v>
      </c>
      <c r="B195">
        <f>('CON Score and Page Rank'!FK202-'MIN and MAX'!B$35)/('MIN and MAX'!F$35-'MIN and MAX'!B$35)</f>
        <v>8.4594050091782488E-2</v>
      </c>
      <c r="C195">
        <f>('CON Score and Page Rank'!FL202-'MIN and MAX'!C$35)/('MIN and MAX'!G$35-'MIN and MAX'!C$35)</f>
        <v>7.0571490538064816E-2</v>
      </c>
      <c r="D195">
        <f>('CON Score and Page Rank'!FM202-'MIN and MAX'!D$35)/('MIN and MAX'!H$35-'MIN and MAX'!D$35)</f>
        <v>0.88263157894736843</v>
      </c>
      <c r="E195">
        <f t="shared" ref="E195:E212" si="15">C195-B195</f>
        <v>-1.4022559553717673E-2</v>
      </c>
      <c r="F195">
        <f t="shared" ref="F195:F212" si="16">(E195-MIN(E$3:E$220))/(MAX(E$3:E$220)-MIN(E$3:E$220))</f>
        <v>0.60894639054646238</v>
      </c>
      <c r="G195">
        <f t="shared" ref="G195:G212" si="17">D195-B195</f>
        <v>0.79803752885558599</v>
      </c>
      <c r="H195" s="3">
        <f>IFERROR(VLOOKUP(A195,'GDP Data'!A$2:Q$144,3,FALSE),"Not Found")</f>
        <v>756706300589.79102</v>
      </c>
      <c r="I195">
        <f t="shared" ref="I195:I212" si="18">IFERROR((H195-MIN(H$3:H$220))/(MAX(H$3:H$220)-MIN(H$3:H$220)),"No Value")</f>
        <v>7.1509291476213779E-2</v>
      </c>
      <c r="J195">
        <f t="shared" ref="J195:J212" si="19">IFERROR(I195-F195,"No Value")</f>
        <v>-0.53743709907024861</v>
      </c>
    </row>
    <row r="196" spans="1:10" x14ac:dyDescent="0.25">
      <c r="A196" t="s">
        <v>42</v>
      </c>
      <c r="B196">
        <f>('CON Score and Page Rank'!FK28-'MIN and MAX'!B$35)/('MIN and MAX'!F$35-'MIN and MAX'!B$35)</f>
        <v>5.7018845346475784E-2</v>
      </c>
      <c r="C196">
        <f>('CON Score and Page Rank'!FL28-'MIN and MAX'!C$35)/('MIN and MAX'!G$35-'MIN and MAX'!C$35)</f>
        <v>4.1914112079417885E-2</v>
      </c>
      <c r="D196">
        <f>('CON Score and Page Rank'!FM28-'MIN and MAX'!D$35)/('MIN and MAX'!H$35-'MIN and MAX'!D$35)</f>
        <v>0.91842105263157892</v>
      </c>
      <c r="E196">
        <f t="shared" si="15"/>
        <v>-1.5104733267057899E-2</v>
      </c>
      <c r="F196">
        <f t="shared" si="16"/>
        <v>0.60795823880890409</v>
      </c>
      <c r="G196">
        <f t="shared" si="17"/>
        <v>0.86140220728510308</v>
      </c>
      <c r="H196" s="3">
        <f>IFERROR(VLOOKUP(A196,'GDP Data'!A$2:Q$144,3,FALSE),"Not Found")</f>
        <v>53872425916.624802</v>
      </c>
      <c r="I196">
        <f t="shared" si="18"/>
        <v>5.0909831256856723E-3</v>
      </c>
      <c r="J196">
        <f t="shared" si="19"/>
        <v>-0.60286725568321842</v>
      </c>
    </row>
    <row r="197" spans="1:10" x14ac:dyDescent="0.25">
      <c r="A197" t="s">
        <v>34</v>
      </c>
      <c r="B197">
        <f>('CON Score and Page Rank'!FK20-'MIN and MAX'!B$35)/('MIN and MAX'!F$35-'MIN and MAX'!B$35)</f>
        <v>9.6495206401737824E-2</v>
      </c>
      <c r="C197">
        <f>('CON Score and Page Rank'!FL20-'MIN and MAX'!C$35)/('MIN and MAX'!G$35-'MIN and MAX'!C$35)</f>
        <v>6.8491921322985538E-2</v>
      </c>
      <c r="D197">
        <f>('CON Score and Page Rank'!FM20-'MIN and MAX'!D$35)/('MIN and MAX'!H$35-'MIN and MAX'!D$35)</f>
        <v>0.94210526315789478</v>
      </c>
      <c r="E197">
        <f t="shared" si="15"/>
        <v>-2.8003285078752285E-2</v>
      </c>
      <c r="F197">
        <f t="shared" si="16"/>
        <v>0.59618034564111366</v>
      </c>
      <c r="G197">
        <f t="shared" si="17"/>
        <v>0.84561005675615697</v>
      </c>
      <c r="H197" s="3">
        <f>IFERROR(VLOOKUP(A197,'GDP Data'!A$2:Q$144,3,FALSE),"Not Found")</f>
        <v>121604107164.99699</v>
      </c>
      <c r="I197">
        <f t="shared" si="18"/>
        <v>1.1491675881631776E-2</v>
      </c>
      <c r="J197">
        <f t="shared" si="19"/>
        <v>-0.58468866975948186</v>
      </c>
    </row>
    <row r="198" spans="1:10" x14ac:dyDescent="0.25">
      <c r="A198" t="s">
        <v>31</v>
      </c>
      <c r="B198">
        <f>('CON Score and Page Rank'!FK17-'MIN and MAX'!B$35)/('MIN and MAX'!F$35-'MIN and MAX'!B$35)</f>
        <v>0.18482411524821066</v>
      </c>
      <c r="C198">
        <f>('CON Score and Page Rank'!FL17-'MIN and MAX'!C$35)/('MIN and MAX'!G$35-'MIN and MAX'!C$35)</f>
        <v>0.13503392255948996</v>
      </c>
      <c r="D198">
        <f>('CON Score and Page Rank'!FM17-'MIN and MAX'!D$35)/('MIN and MAX'!H$35-'MIN and MAX'!D$35)</f>
        <v>1</v>
      </c>
      <c r="E198">
        <f t="shared" si="15"/>
        <v>-4.9790192688720702E-2</v>
      </c>
      <c r="F198">
        <f t="shared" si="16"/>
        <v>0.57628633939662366</v>
      </c>
      <c r="G198">
        <f t="shared" si="17"/>
        <v>0.81517588475178937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-0.57426520202754172</v>
      </c>
    </row>
    <row r="199" spans="1:10" x14ac:dyDescent="0.25">
      <c r="A199" t="s">
        <v>49</v>
      </c>
      <c r="B199">
        <f>('CON Score and Page Rank'!FK35-'MIN and MAX'!B$35)/('MIN and MAX'!F$35-'MIN and MAX'!B$35)</f>
        <v>0.25081314892540196</v>
      </c>
      <c r="C199">
        <f>('CON Score and Page Rank'!FL35-'MIN and MAX'!C$35)/('MIN and MAX'!G$35-'MIN and MAX'!C$35)</f>
        <v>0.16702508467712138</v>
      </c>
      <c r="D199">
        <f>('CON Score and Page Rank'!FM35-'MIN and MAX'!D$35)/('MIN and MAX'!H$35-'MIN and MAX'!D$35)</f>
        <v>0.98947368421052628</v>
      </c>
      <c r="E199">
        <f t="shared" si="15"/>
        <v>-8.3788064248280586E-2</v>
      </c>
      <c r="F199">
        <f t="shared" si="16"/>
        <v>0.54524228848249578</v>
      </c>
      <c r="G199">
        <f t="shared" si="17"/>
        <v>0.73866053528512432</v>
      </c>
      <c r="H199" s="3" t="str">
        <f>IFERROR(VLOOKUP(A199,'GDP Data'!A$2:Q$144,3,FALSE),"Not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20</v>
      </c>
      <c r="B200">
        <f>('CON Score and Page Rank'!FK6-'MIN and MAX'!B$35)/('MIN and MAX'!F$35-'MIN and MAX'!B$35)</f>
        <v>0.15696549511978569</v>
      </c>
      <c r="C200">
        <f>('CON Score and Page Rank'!FL6-'MIN and MAX'!C$35)/('MIN and MAX'!G$35-'MIN and MAX'!C$35)</f>
        <v>6.8827565318757417E-2</v>
      </c>
      <c r="D200">
        <f>('CON Score and Page Rank'!FM6-'MIN and MAX'!D$35)/('MIN and MAX'!H$35-'MIN and MAX'!D$35)</f>
        <v>0.86263157894736842</v>
      </c>
      <c r="E200">
        <f t="shared" si="15"/>
        <v>-8.8137929801028275E-2</v>
      </c>
      <c r="F200">
        <f t="shared" si="16"/>
        <v>0.54127035019651981</v>
      </c>
      <c r="G200">
        <f t="shared" si="17"/>
        <v>0.70566608382758278</v>
      </c>
      <c r="H200" s="3">
        <f>IFERROR(VLOOKUP(A200,'GDP Data'!A$2:Q$144,3,FALSE),"Not Found")</f>
        <v>738981792355.37195</v>
      </c>
      <c r="I200">
        <f t="shared" si="18"/>
        <v>6.9834312657324954E-2</v>
      </c>
      <c r="J200">
        <f t="shared" si="19"/>
        <v>-0.47143603753919483</v>
      </c>
    </row>
    <row r="201" spans="1:10" x14ac:dyDescent="0.25">
      <c r="A201" t="s">
        <v>40</v>
      </c>
      <c r="B201">
        <f>('CON Score and Page Rank'!FK3-'MIN and MAX'!B$35)/('MIN and MAX'!F$35-'MIN and MAX'!B$35)</f>
        <v>0.22005476638652813</v>
      </c>
      <c r="C201">
        <f>('CON Score and Page Rank'!FL3-'MIN and MAX'!C$35)/('MIN and MAX'!G$35-'MIN and MAX'!C$35)</f>
        <v>0.12191225482883561</v>
      </c>
      <c r="D201">
        <f>('CON Score and Page Rank'!FM3-'MIN and MAX'!D$35)/('MIN and MAX'!H$35-'MIN and MAX'!D$35)</f>
        <v>0.96947368421052627</v>
      </c>
      <c r="E201">
        <f t="shared" si="15"/>
        <v>-9.8142511557692519E-2</v>
      </c>
      <c r="F201">
        <f t="shared" si="16"/>
        <v>0.53213499168196288</v>
      </c>
      <c r="G201">
        <f t="shared" si="17"/>
        <v>0.74941891782399817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-0.49631128648900785</v>
      </c>
    </row>
    <row r="202" spans="1:10" x14ac:dyDescent="0.25">
      <c r="A202" t="s">
        <v>35</v>
      </c>
      <c r="B202">
        <f>('CON Score and Page Rank'!FK22-'MIN and MAX'!B$35)/('MIN and MAX'!F$35-'MIN and MAX'!B$35)</f>
        <v>0.33511489658821136</v>
      </c>
      <c r="C202">
        <f>('CON Score and Page Rank'!FL22-'MIN and MAX'!C$35)/('MIN and MAX'!G$35-'MIN and MAX'!C$35)</f>
        <v>0.20183843547923827</v>
      </c>
      <c r="D202">
        <f>('CON Score and Page Rank'!FM22-'MIN and MAX'!D$35)/('MIN and MAX'!H$35-'MIN and MAX'!D$35)</f>
        <v>0.91842105263157892</v>
      </c>
      <c r="E202">
        <f t="shared" si="15"/>
        <v>-0.13327646110897309</v>
      </c>
      <c r="F202">
        <f t="shared" si="16"/>
        <v>0.50005356809126589</v>
      </c>
      <c r="G202">
        <f t="shared" si="17"/>
        <v>0.58330615604336755</v>
      </c>
      <c r="H202" s="3">
        <f>IFERROR(VLOOKUP(A202,'GDP Data'!A$2:Q$144,3,FALSE),"Not Found")</f>
        <v>627830029412.20496</v>
      </c>
      <c r="I202">
        <f t="shared" si="18"/>
        <v>5.9330390847498832E-2</v>
      </c>
      <c r="J202">
        <f t="shared" si="19"/>
        <v>-0.44072317724376708</v>
      </c>
    </row>
    <row r="203" spans="1:10" x14ac:dyDescent="0.25">
      <c r="A203" t="s">
        <v>18</v>
      </c>
      <c r="B203">
        <f>('CON Score and Page Rank'!FK4-'MIN and MAX'!B$35)/('MIN and MAX'!F$35-'MIN and MAX'!B$35)</f>
        <v>0.24529562561360654</v>
      </c>
      <c r="C203">
        <f>('CON Score and Page Rank'!FL4-'MIN and MAX'!C$35)/('MIN and MAX'!G$35-'MIN and MAX'!C$35)</f>
        <v>8.4631611379247448E-2</v>
      </c>
      <c r="D203">
        <f>('CON Score and Page Rank'!FM4-'MIN and MAX'!D$35)/('MIN and MAX'!H$35-'MIN and MAX'!D$35)</f>
        <v>0.93842105263157893</v>
      </c>
      <c r="E203">
        <f t="shared" si="15"/>
        <v>-0.16066401423435911</v>
      </c>
      <c r="F203">
        <f t="shared" si="16"/>
        <v>0.47504551450919424</v>
      </c>
      <c r="G203">
        <f t="shared" si="17"/>
        <v>0.69312542701797242</v>
      </c>
      <c r="H203" s="3">
        <f>IFERROR(VLOOKUP(A203,'GDP Data'!A$2:Q$144,3,FALSE),"Not Found")</f>
        <v>197508773215.323</v>
      </c>
      <c r="I203">
        <f t="shared" si="18"/>
        <v>1.8664721599325463E-2</v>
      </c>
      <c r="J203">
        <f t="shared" si="19"/>
        <v>-0.45638079290986877</v>
      </c>
    </row>
    <row r="204" spans="1:10" x14ac:dyDescent="0.25">
      <c r="A204" t="s">
        <v>29</v>
      </c>
      <c r="B204">
        <f>('CON Score and Page Rank'!FK10-'MIN and MAX'!B$35)/('MIN and MAX'!F$35-'MIN and MAX'!B$35)</f>
        <v>0.42152027256929697</v>
      </c>
      <c r="C204">
        <f>('CON Score and Page Rank'!FL10-'MIN and MAX'!C$35)/('MIN and MAX'!G$35-'MIN and MAX'!C$35)</f>
        <v>0.25640451659073116</v>
      </c>
      <c r="D204">
        <f>('CON Score and Page Rank'!FM10-'MIN and MAX'!D$35)/('MIN and MAX'!H$35-'MIN and MAX'!D$35)</f>
        <v>0.90526315789473688</v>
      </c>
      <c r="E204">
        <f t="shared" si="15"/>
        <v>-0.16511575597856581</v>
      </c>
      <c r="F204">
        <f t="shared" si="16"/>
        <v>0.47098055129167071</v>
      </c>
      <c r="G204">
        <f t="shared" si="17"/>
        <v>0.48374288532543991</v>
      </c>
      <c r="H204" s="3">
        <f>IFERROR(VLOOKUP(A204,'GDP Data'!A$2:Q$144,3,FALSE),"Not Found")</f>
        <v>1168023426056.3799</v>
      </c>
      <c r="I204">
        <f t="shared" si="18"/>
        <v>0.11037905665620985</v>
      </c>
      <c r="J204">
        <f t="shared" si="19"/>
        <v>-0.36060149463546087</v>
      </c>
    </row>
    <row r="205" spans="1:10" x14ac:dyDescent="0.25">
      <c r="A205" t="s">
        <v>19</v>
      </c>
      <c r="B205">
        <f>('CON Score and Page Rank'!FK5-'MIN and MAX'!B$35)/('MIN and MAX'!F$35-'MIN and MAX'!B$35)</f>
        <v>0.28428594562004739</v>
      </c>
      <c r="C205">
        <f>('CON Score and Page Rank'!FL5-'MIN and MAX'!C$35)/('MIN and MAX'!G$35-'MIN and MAX'!C$35)</f>
        <v>0.11817321317921702</v>
      </c>
      <c r="D205">
        <f>('CON Score and Page Rank'!FM5-'MIN and MAX'!D$35)/('MIN and MAX'!H$35-'MIN and MAX'!D$35)</f>
        <v>0.91578947368421049</v>
      </c>
      <c r="E205">
        <f t="shared" si="15"/>
        <v>-0.16611273244083036</v>
      </c>
      <c r="F205">
        <f t="shared" si="16"/>
        <v>0.47007019465359384</v>
      </c>
      <c r="G205">
        <f t="shared" si="17"/>
        <v>0.6315035280641631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-0.44769751342619996</v>
      </c>
    </row>
    <row r="206" spans="1:10" x14ac:dyDescent="0.25">
      <c r="A206" t="s">
        <v>36</v>
      </c>
      <c r="B206">
        <f>('CON Score and Page Rank'!FK23-'MIN and MAX'!B$35)/('MIN and MAX'!F$35-'MIN and MAX'!B$35)</f>
        <v>0.22222180000576988</v>
      </c>
      <c r="C206">
        <f>('CON Score and Page Rank'!FL23-'MIN and MAX'!C$35)/('MIN and MAX'!G$35-'MIN and MAX'!C$35)</f>
        <v>5.3667200300845111E-2</v>
      </c>
      <c r="D206">
        <f>('CON Score and Page Rank'!FM23-'MIN and MAX'!D$35)/('MIN and MAX'!H$35-'MIN and MAX'!D$35)</f>
        <v>0.92842105263157892</v>
      </c>
      <c r="E206">
        <f t="shared" si="15"/>
        <v>-0.16855459970492476</v>
      </c>
      <c r="F206">
        <f t="shared" si="16"/>
        <v>0.4678404829629873</v>
      </c>
      <c r="G206">
        <f t="shared" si="17"/>
        <v>0.70619925262580907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-0.44493389997942034</v>
      </c>
    </row>
    <row r="207" spans="1:10" x14ac:dyDescent="0.25">
      <c r="A207" t="s">
        <v>37</v>
      </c>
      <c r="B207">
        <f>('CON Score and Page Rank'!FK24-'MIN and MAX'!B$35)/('MIN and MAX'!F$35-'MIN and MAX'!B$35)</f>
        <v>0.37931828831559322</v>
      </c>
      <c r="C207">
        <f>('CON Score and Page Rank'!FL24-'MIN and MAX'!C$35)/('MIN and MAX'!G$35-'MIN and MAX'!C$35)</f>
        <v>7.4404193138013164E-2</v>
      </c>
      <c r="D207">
        <f>('CON Score and Page Rank'!FM24-'MIN and MAX'!D$35)/('MIN and MAX'!H$35-'MIN and MAX'!D$35)</f>
        <v>0.90947368421052632</v>
      </c>
      <c r="E207">
        <f t="shared" si="15"/>
        <v>-0.30491409517758006</v>
      </c>
      <c r="F207">
        <f t="shared" si="16"/>
        <v>0.34332824364053588</v>
      </c>
      <c r="G207">
        <f t="shared" si="17"/>
        <v>0.5301553958949331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-0.31618512917059827</v>
      </c>
    </row>
    <row r="208" spans="1:10" x14ac:dyDescent="0.25">
      <c r="A208" t="s">
        <v>32</v>
      </c>
      <c r="B208">
        <f>('CON Score and Page Rank'!FK18-'MIN and MAX'!B$35)/('MIN and MAX'!F$35-'MIN and MAX'!B$35)</f>
        <v>0.53262021850232022</v>
      </c>
      <c r="C208">
        <f>('CON Score and Page Rank'!FL18-'MIN and MAX'!C$35)/('MIN and MAX'!G$35-'MIN and MAX'!C$35)</f>
        <v>0.19373137393250672</v>
      </c>
      <c r="D208">
        <f>('CON Score and Page Rank'!FM18-'MIN and MAX'!D$35)/('MIN and MAX'!H$35-'MIN and MAX'!D$35)</f>
        <v>0.91157894736842104</v>
      </c>
      <c r="E208">
        <f t="shared" si="15"/>
        <v>-0.3388888445698135</v>
      </c>
      <c r="F208">
        <f t="shared" si="16"/>
        <v>0.31230530598164435</v>
      </c>
      <c r="G208">
        <f t="shared" si="17"/>
        <v>0.37895872886610082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-0.27152003698183458</v>
      </c>
    </row>
    <row r="209" spans="1:10" x14ac:dyDescent="0.25">
      <c r="A209" t="s">
        <v>41</v>
      </c>
      <c r="B209">
        <f>('CON Score and Page Rank'!FK27-'MIN and MAX'!B$35)/('MIN and MAX'!F$35-'MIN and MAX'!B$35)</f>
        <v>0.49892508925112228</v>
      </c>
      <c r="C209">
        <f>('CON Score and Page Rank'!FL27-'MIN and MAX'!C$35)/('MIN and MAX'!G$35-'MIN and MAX'!C$35)</f>
        <v>0.15684174520936139</v>
      </c>
      <c r="D209">
        <f>('CON Score and Page Rank'!FM27-'MIN and MAX'!D$35)/('MIN and MAX'!H$35-'MIN and MAX'!D$35)</f>
        <v>0.94315789473684208</v>
      </c>
      <c r="E209">
        <f t="shared" si="15"/>
        <v>-0.34208334404176088</v>
      </c>
      <c r="F209">
        <f t="shared" si="16"/>
        <v>0.30938835266359455</v>
      </c>
      <c r="G209">
        <f t="shared" si="17"/>
        <v>0.44423280548571981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0.1040250594003958</v>
      </c>
    </row>
    <row r="210" spans="1:10" x14ac:dyDescent="0.25">
      <c r="A210" t="s">
        <v>38</v>
      </c>
      <c r="B210">
        <f>('CON Score and Page Rank'!FK25-'MIN and MAX'!B$35)/('MIN and MAX'!F$35-'MIN and MAX'!B$35)</f>
        <v>1</v>
      </c>
      <c r="C210">
        <f>('CON Score and Page Rank'!FL25-'MIN and MAX'!C$35)/('MIN and MAX'!G$35-'MIN and MAX'!C$35)</f>
        <v>0.63041475532067071</v>
      </c>
      <c r="D210">
        <f>('CON Score and Page Rank'!FM25-'MIN and MAX'!D$35)/('MIN and MAX'!H$35-'MIN and MAX'!D$35)</f>
        <v>0.91842105263157892</v>
      </c>
      <c r="E210">
        <f t="shared" si="15"/>
        <v>-0.36958524467932929</v>
      </c>
      <c r="F210">
        <f t="shared" si="16"/>
        <v>0.28427588636898371</v>
      </c>
      <c r="G210">
        <f t="shared" si="17"/>
        <v>-8.1578947368421084E-2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-0.12892537876728208</v>
      </c>
    </row>
    <row r="211" spans="1:10" x14ac:dyDescent="0.25">
      <c r="A211" t="s">
        <v>23</v>
      </c>
      <c r="B211">
        <f>('CON Score and Page Rank'!FK7-'MIN and MAX'!B$35)/('MIN and MAX'!F$35-'MIN and MAX'!B$35)</f>
        <v>0.85962865803949728</v>
      </c>
      <c r="C211">
        <f>('CON Score and Page Rank'!FL7-'MIN and MAX'!C$35)/('MIN and MAX'!G$35-'MIN and MAX'!C$35)</f>
        <v>0.22900977109419476</v>
      </c>
      <c r="D211">
        <f>('CON Score and Page Rank'!FM7-'MIN and MAX'!D$35)/('MIN and MAX'!H$35-'MIN and MAX'!D$35)</f>
        <v>0.90210526315789474</v>
      </c>
      <c r="E211">
        <f t="shared" si="15"/>
        <v>-0.63061888694530255</v>
      </c>
      <c r="F211">
        <f t="shared" si="16"/>
        <v>4.5921503900989112E-2</v>
      </c>
      <c r="G211">
        <f t="shared" si="17"/>
        <v>4.2476605118397459E-2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8.4268108836403066E-2</v>
      </c>
    </row>
    <row r="212" spans="1:10" x14ac:dyDescent="0.25">
      <c r="A212" t="s">
        <v>24</v>
      </c>
      <c r="B212">
        <f>('CON Score and Page Rank'!FK8-'MIN and MAX'!B$35)/('MIN and MAX'!F$35-'MIN and MAX'!B$35)</f>
        <v>0.95895142839908454</v>
      </c>
      <c r="C212">
        <f>('CON Score and Page Rank'!FL8-'MIN and MAX'!C$35)/('MIN and MAX'!G$35-'MIN and MAX'!C$35)</f>
        <v>0.27804163722333064</v>
      </c>
      <c r="D212">
        <f>('CON Score and Page Rank'!FM8-'MIN and MAX'!D$35)/('MIN and MAX'!H$35-'MIN and MAX'!D$35)</f>
        <v>0.87684210526315787</v>
      </c>
      <c r="E212">
        <f t="shared" si="15"/>
        <v>-0.6809097911757539</v>
      </c>
      <c r="F212">
        <f t="shared" si="16"/>
        <v>0</v>
      </c>
      <c r="G212">
        <f t="shared" si="17"/>
        <v>-8.2109323135926671E-2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AE9EB3AB-1177-4CF6-B2A7-1163B5C825DB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6184B-1120-45A1-BFA6-E2A9DB9C7483}">
  <sheetPr codeName="Sheet39"/>
  <dimension ref="A1:J212"/>
  <sheetViews>
    <sheetView topLeftCell="A174" zoomScaleNormal="80" workbookViewId="0">
      <selection activeCell="E4" sqref="E4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Rank'!FP31-'MIN and MAX'!B$36)/('MIN and MAX'!F$36-'MIN and MAX'!B$36)</f>
        <v>0.55844960170834235</v>
      </c>
      <c r="C3">
        <f>('CON Score and Page Rank'!FQ31-'MIN and MAX'!C$36)/('MIN and MAX'!G$36-'MIN and MAX'!C$36)</f>
        <v>1</v>
      </c>
      <c r="D3">
        <f>('CON Score and Page Rank'!FR31-'MIN and MAX'!D$36)/('MIN and MAX'!H$36-'MIN and MAX'!D$36)</f>
        <v>0.89968321013727559</v>
      </c>
      <c r="E3">
        <f t="shared" ref="E3:E66" si="0">C3-B3</f>
        <v>0.44155039829165765</v>
      </c>
      <c r="F3">
        <f t="shared" ref="F3:F66" si="1">(E3-MIN(E$3:E$220))/(MAX(E$3:E$220)-MIN(E$3:E$220))</f>
        <v>1</v>
      </c>
      <c r="G3">
        <f t="shared" ref="G3:G66" si="2">D3-B3</f>
        <v>0.34123360842893324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139</v>
      </c>
      <c r="B4">
        <f>('CON Score and Page Rank'!FP128-'MIN and MAX'!B$36)/('MIN and MAX'!F$36-'MIN and MAX'!B$36)</f>
        <v>1.8859682095636471E-4</v>
      </c>
      <c r="C4">
        <f>('CON Score and Page Rank'!FQ128-'MIN and MAX'!C$36)/('MIN and MAX'!G$36-'MIN and MAX'!C$36)</f>
        <v>2.8790370078947261E-2</v>
      </c>
      <c r="D4">
        <f>('CON Score and Page Rank'!FR128-'MIN and MAX'!D$36)/('MIN and MAX'!H$36-'MIN and MAX'!D$36)</f>
        <v>0.93980992608236535</v>
      </c>
      <c r="E4">
        <f t="shared" si="0"/>
        <v>2.8601773257990896E-2</v>
      </c>
      <c r="F4">
        <f t="shared" si="1"/>
        <v>0.62144680024850074</v>
      </c>
      <c r="G4">
        <f t="shared" si="2"/>
        <v>0.93962132926140896</v>
      </c>
      <c r="H4" s="3">
        <f>IFERROR(VLOOKUP(A4,'GDP Data'!A$2:Q$144,3,FALSE),"Not Found")</f>
        <v>3219488663.7723098</v>
      </c>
      <c r="I4">
        <f t="shared" si="3"/>
        <v>3.0424400204229798E-4</v>
      </c>
      <c r="J4">
        <f t="shared" si="4"/>
        <v>-0.62114255624645842</v>
      </c>
    </row>
    <row r="5" spans="1:10" x14ac:dyDescent="0.25">
      <c r="A5" t="s">
        <v>215</v>
      </c>
      <c r="B5">
        <f>('CON Score and Page Rank'!FP201-'MIN and MAX'!B$36)/('MIN and MAX'!F$36-'MIN and MAX'!B$36)</f>
        <v>4.2499277448441243E-4</v>
      </c>
      <c r="C5">
        <f>('CON Score and Page Rank'!FQ201-'MIN and MAX'!C$36)/('MIN and MAX'!G$36-'MIN and MAX'!C$36)</f>
        <v>2.8927590313336939E-2</v>
      </c>
      <c r="D5">
        <f>('CON Score and Page Rank'!FR201-'MIN and MAX'!D$36)/('MIN and MAX'!H$36-'MIN and MAX'!D$36)</f>
        <v>0.93980992608236535</v>
      </c>
      <c r="E5">
        <f t="shared" si="0"/>
        <v>2.8502597538852526E-2</v>
      </c>
      <c r="F5">
        <f t="shared" si="1"/>
        <v>0.62135588509939621</v>
      </c>
      <c r="G5">
        <f t="shared" si="2"/>
        <v>0.93938493330788098</v>
      </c>
      <c r="H5" s="3">
        <f>IFERROR(VLOOKUP(A5,'GDP Data'!A$2:Q$144,3,FALSE),"Not Found")</f>
        <v>9194717835.9998493</v>
      </c>
      <c r="I5">
        <f t="shared" si="3"/>
        <v>8.6890747078963268E-4</v>
      </c>
      <c r="J5">
        <f t="shared" si="4"/>
        <v>-0.62048697762860661</v>
      </c>
    </row>
    <row r="6" spans="1:10" x14ac:dyDescent="0.25">
      <c r="A6" t="s">
        <v>91</v>
      </c>
      <c r="B6">
        <f>('CON Score and Page Rank'!FP80-'MIN and MAX'!B$36)/('MIN and MAX'!F$36-'MIN and MAX'!B$36)</f>
        <v>5.886192733447987E-4</v>
      </c>
      <c r="C6">
        <f>('CON Score and Page Rank'!FQ80-'MIN and MAX'!C$36)/('MIN and MAX'!G$36-'MIN and MAX'!C$36)</f>
        <v>2.9085815834953666E-2</v>
      </c>
      <c r="D6">
        <f>('CON Score and Page Rank'!FR80-'MIN and MAX'!D$36)/('MIN and MAX'!H$36-'MIN and MAX'!D$36)</f>
        <v>0.96145723336853217</v>
      </c>
      <c r="E6">
        <f t="shared" si="0"/>
        <v>2.8497196561608866E-2</v>
      </c>
      <c r="F6">
        <f t="shared" si="1"/>
        <v>0.62135093398176688</v>
      </c>
      <c r="G6">
        <f t="shared" si="2"/>
        <v>0.96086861409518742</v>
      </c>
      <c r="H6" s="3">
        <f>IFERROR(VLOOKUP(A6,'GDP Data'!A$2:Q$144,3,FALSE),"Not Found")</f>
        <v>12986007425.878099</v>
      </c>
      <c r="I6">
        <f t="shared" si="3"/>
        <v>1.2271870729840754E-3</v>
      </c>
      <c r="J6">
        <f t="shared" si="4"/>
        <v>-0.6201237469087828</v>
      </c>
    </row>
    <row r="7" spans="1:10" x14ac:dyDescent="0.25">
      <c r="A7" t="s">
        <v>88</v>
      </c>
      <c r="B7">
        <f>('CON Score and Page Rank'!FP77-'MIN and MAX'!B$36)/('MIN and MAX'!F$36-'MIN and MAX'!B$36)</f>
        <v>4.4287631413525013E-4</v>
      </c>
      <c r="C7">
        <f>('CON Score and Page Rank'!FQ77-'MIN and MAX'!C$36)/('MIN and MAX'!G$36-'MIN and MAX'!C$36)</f>
        <v>2.8924248635541955E-2</v>
      </c>
      <c r="D7">
        <f>('CON Score and Page Rank'!FR77-'MIN and MAX'!D$36)/('MIN and MAX'!H$36-'MIN and MAX'!D$36)</f>
        <v>0.93980992608236535</v>
      </c>
      <c r="E7">
        <f t="shared" si="0"/>
        <v>2.8481372321406705E-2</v>
      </c>
      <c r="F7">
        <f t="shared" si="1"/>
        <v>0.62133642777833376</v>
      </c>
      <c r="G7">
        <f t="shared" si="2"/>
        <v>0.93936704976823016</v>
      </c>
      <c r="H7" s="3">
        <f>IFERROR(VLOOKUP(A7,'GDP Data'!A$2:Q$144,3,FALSE),"Not Found")</f>
        <v>36176430128.805702</v>
      </c>
      <c r="I7">
        <f t="shared" si="3"/>
        <v>3.4186987535762968E-3</v>
      </c>
      <c r="J7">
        <f t="shared" si="4"/>
        <v>-0.6179177290247575</v>
      </c>
    </row>
    <row r="8" spans="1:10" x14ac:dyDescent="0.25">
      <c r="A8" t="s">
        <v>90</v>
      </c>
      <c r="B8">
        <f>('CON Score and Page Rank'!FP79-'MIN and MAX'!B$36)/('MIN and MAX'!F$36-'MIN and MAX'!B$36)</f>
        <v>7.6629110913335383E-4</v>
      </c>
      <c r="C8">
        <f>('CON Score and Page Rank'!FQ79-'MIN and MAX'!C$36)/('MIN and MAX'!G$36-'MIN and MAX'!C$36)</f>
        <v>2.9192669834143703E-2</v>
      </c>
      <c r="D8">
        <f>('CON Score and Page Rank'!FR79-'MIN and MAX'!D$36)/('MIN and MAX'!H$36-'MIN and MAX'!D$36)</f>
        <v>0.96145723336853217</v>
      </c>
      <c r="E8">
        <f t="shared" si="0"/>
        <v>2.8426378725010349E-2</v>
      </c>
      <c r="F8">
        <f t="shared" si="1"/>
        <v>0.62128601472300515</v>
      </c>
      <c r="G8">
        <f t="shared" si="2"/>
        <v>0.96069094225939877</v>
      </c>
      <c r="H8" s="3">
        <f>IFERROR(VLOOKUP(A8,'GDP Data'!A$2:Q$144,3,FALSE),"Not Found")</f>
        <v>8975689844.8519001</v>
      </c>
      <c r="I8">
        <f t="shared" si="3"/>
        <v>8.4820916756651876E-4</v>
      </c>
      <c r="J8">
        <f t="shared" si="4"/>
        <v>-0.62043780555543859</v>
      </c>
    </row>
    <row r="9" spans="1:10" x14ac:dyDescent="0.25">
      <c r="A9" t="s">
        <v>163</v>
      </c>
      <c r="B9">
        <f>('CON Score and Page Rank'!FP151-'MIN and MAX'!B$36)/('MIN and MAX'!F$36-'MIN and MAX'!B$36)</f>
        <v>1.2037732804168453E-3</v>
      </c>
      <c r="C9">
        <f>('CON Score and Page Rank'!FQ151-'MIN and MAX'!C$36)/('MIN and MAX'!G$36-'MIN and MAX'!C$36)</f>
        <v>2.9308666961291082E-2</v>
      </c>
      <c r="D9">
        <f>('CON Score and Page Rank'!FR151-'MIN and MAX'!D$36)/('MIN and MAX'!H$36-'MIN and MAX'!D$36)</f>
        <v>0.90232312565997885</v>
      </c>
      <c r="E9">
        <f t="shared" si="0"/>
        <v>2.8104893680874238E-2</v>
      </c>
      <c r="F9">
        <f t="shared" si="1"/>
        <v>0.62099130689556048</v>
      </c>
      <c r="G9">
        <f t="shared" si="2"/>
        <v>0.90111935237956198</v>
      </c>
      <c r="H9" s="3">
        <f>IFERROR(VLOOKUP(A9,'GDP Data'!A$2:Q$144,3,FALSE),"Not Found")</f>
        <v>15749753804.8344</v>
      </c>
      <c r="I9">
        <f t="shared" si="3"/>
        <v>1.4883631002288297E-3</v>
      </c>
      <c r="J9">
        <f t="shared" si="4"/>
        <v>-0.61950294379533166</v>
      </c>
    </row>
    <row r="10" spans="1:10" x14ac:dyDescent="0.25">
      <c r="A10" t="s">
        <v>225</v>
      </c>
      <c r="B10">
        <f>('CON Score and Page Rank'!FP211-'MIN and MAX'!B$36)/('MIN and MAX'!F$36-'MIN and MAX'!B$36)</f>
        <v>1.5764617011816363E-3</v>
      </c>
      <c r="C10">
        <f>('CON Score and Page Rank'!FQ211-'MIN and MAX'!C$36)/('MIN and MAX'!G$36-'MIN and MAX'!C$36)</f>
        <v>2.9639807573845888E-2</v>
      </c>
      <c r="D10">
        <f>('CON Score and Page Rank'!FR211-'MIN and MAX'!D$36)/('MIN and MAX'!H$36-'MIN and MAX'!D$36)</f>
        <v>0.93980992608236535</v>
      </c>
      <c r="E10">
        <f t="shared" si="0"/>
        <v>2.8063345872664253E-2</v>
      </c>
      <c r="F10">
        <f t="shared" si="1"/>
        <v>0.62095321969829886</v>
      </c>
      <c r="G10">
        <f t="shared" si="2"/>
        <v>0.93823346438118371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-0.61897826911149911</v>
      </c>
    </row>
    <row r="11" spans="1:10" x14ac:dyDescent="0.25">
      <c r="A11" t="s">
        <v>199</v>
      </c>
      <c r="B11">
        <f>('CON Score and Page Rank'!FP185-'MIN and MAX'!B$36)/('MIN and MAX'!F$36-'MIN and MAX'!B$36)</f>
        <v>1.0937072638538358E-4</v>
      </c>
      <c r="C11">
        <f>('CON Score and Page Rank'!FQ185-'MIN and MAX'!C$36)/('MIN and MAX'!G$36-'MIN and MAX'!C$36)</f>
        <v>2.8087882466631849E-2</v>
      </c>
      <c r="D11">
        <f>('CON Score and Page Rank'!FR185-'MIN and MAX'!D$36)/('MIN and MAX'!H$36-'MIN and MAX'!D$36)</f>
        <v>0.87697993664202745</v>
      </c>
      <c r="E11">
        <f t="shared" si="0"/>
        <v>2.7978511740246466E-2</v>
      </c>
      <c r="F11">
        <f t="shared" si="1"/>
        <v>0.62087545159270885</v>
      </c>
      <c r="G11">
        <f t="shared" si="2"/>
        <v>0.87687056591564205</v>
      </c>
      <c r="H11" s="3">
        <f>IFERROR(VLOOKUP(A11,'GDP Data'!A$2:Q$144,3,FALSE),"Not Found")</f>
        <v>8141537877.0679102</v>
      </c>
      <c r="I11">
        <f t="shared" si="3"/>
        <v>7.693812046524653E-4</v>
      </c>
      <c r="J11">
        <f t="shared" si="4"/>
        <v>-0.62010607038805643</v>
      </c>
    </row>
    <row r="12" spans="1:10" x14ac:dyDescent="0.25">
      <c r="A12" t="s">
        <v>63</v>
      </c>
      <c r="B12">
        <f>('CON Score and Page Rank'!FP52-'MIN and MAX'!B$36)/('MIN and MAX'!F$36-'MIN and MAX'!B$36)</f>
        <v>1.9546837587722907E-3</v>
      </c>
      <c r="C12">
        <f>('CON Score and Page Rank'!FQ52-'MIN and MAX'!C$36)/('MIN and MAX'!G$36-'MIN and MAX'!C$36)</f>
        <v>2.9727097085519533E-2</v>
      </c>
      <c r="D12">
        <f>('CON Score and Page Rank'!FR52-'MIN and MAX'!D$36)/('MIN and MAX'!H$36-'MIN and MAX'!D$36)</f>
        <v>0.88067581837381204</v>
      </c>
      <c r="E12">
        <f t="shared" si="0"/>
        <v>2.7772413326747243E-2</v>
      </c>
      <c r="F12">
        <f t="shared" si="1"/>
        <v>0.62068651958237109</v>
      </c>
      <c r="G12">
        <f t="shared" si="2"/>
        <v>0.87872113461503976</v>
      </c>
      <c r="H12" s="3">
        <f>IFERROR(VLOOKUP(A12,'GDP Data'!A$2:Q$144,3,FALSE),"Not Found")</f>
        <v>54744712814.867599</v>
      </c>
      <c r="I12">
        <f t="shared" si="3"/>
        <v>5.1734148670478219E-3</v>
      </c>
      <c r="J12">
        <f t="shared" si="4"/>
        <v>-0.61551310471532328</v>
      </c>
    </row>
    <row r="13" spans="1:10" x14ac:dyDescent="0.25">
      <c r="A13" t="s">
        <v>207</v>
      </c>
      <c r="B13">
        <f>('CON Score and Page Rank'!FP193-'MIN and MAX'!B$36)/('MIN and MAX'!F$36-'MIN and MAX'!B$36)</f>
        <v>6.1651979527872411E-4</v>
      </c>
      <c r="C13">
        <f>('CON Score and Page Rank'!FQ193-'MIN and MAX'!C$36)/('MIN and MAX'!G$36-'MIN and MAX'!C$36)</f>
        <v>2.8324869580690883E-2</v>
      </c>
      <c r="D13">
        <f>('CON Score and Page Rank'!FR193-'MIN and MAX'!D$36)/('MIN and MAX'!H$36-'MIN and MAX'!D$36)</f>
        <v>0.83421330517423442</v>
      </c>
      <c r="E13">
        <f t="shared" si="0"/>
        <v>2.7708349785412159E-2</v>
      </c>
      <c r="F13">
        <f t="shared" si="1"/>
        <v>0.62062779203833851</v>
      </c>
      <c r="G13">
        <f t="shared" si="2"/>
        <v>0.83359678537895565</v>
      </c>
      <c r="H13" s="3">
        <f>IFERROR(VLOOKUP(A13,'GDP Data'!A$2:Q$144,3,FALSE),"Not Found")</f>
        <v>24468324000</v>
      </c>
      <c r="I13">
        <f t="shared" si="3"/>
        <v>2.3122742753518485E-3</v>
      </c>
      <c r="J13">
        <f t="shared" si="4"/>
        <v>-0.61831551776298666</v>
      </c>
    </row>
    <row r="14" spans="1:10" x14ac:dyDescent="0.25">
      <c r="A14" t="s">
        <v>105</v>
      </c>
      <c r="B14">
        <f>('CON Score and Page Rank'!FP94-'MIN and MAX'!B$36)/('MIN and MAX'!F$36-'MIN and MAX'!B$36)</f>
        <v>2.8171909937518354E-3</v>
      </c>
      <c r="C14">
        <f>('CON Score and Page Rank'!FQ94-'MIN and MAX'!C$36)/('MIN and MAX'!G$36-'MIN and MAX'!C$36)</f>
        <v>3.0450532608082361E-2</v>
      </c>
      <c r="D14">
        <f>('CON Score and Page Rank'!FR94-'MIN and MAX'!D$36)/('MIN and MAX'!H$36-'MIN and MAX'!D$36)</f>
        <v>0.96145723336853217</v>
      </c>
      <c r="E14">
        <f t="shared" si="0"/>
        <v>2.7633341614330526E-2</v>
      </c>
      <c r="F14">
        <f t="shared" si="1"/>
        <v>0.62055903146753355</v>
      </c>
      <c r="G14">
        <f t="shared" si="2"/>
        <v>0.95864004237478029</v>
      </c>
      <c r="H14" s="3">
        <f>IFERROR(VLOOKUP(A14,'GDP Data'!A$2:Q$144,3,FALSE),"Not Found")</f>
        <v>19452000520.155998</v>
      </c>
      <c r="I14">
        <f t="shared" si="3"/>
        <v>1.838228086520658E-3</v>
      </c>
      <c r="J14">
        <f t="shared" si="4"/>
        <v>-0.61872080338101287</v>
      </c>
    </row>
    <row r="15" spans="1:10" x14ac:dyDescent="0.25">
      <c r="A15" t="s">
        <v>120</v>
      </c>
      <c r="B15">
        <f>('CON Score and Page Rank'!FP109-'MIN and MAX'!B$36)/('MIN and MAX'!F$36-'MIN and MAX'!B$36)</f>
        <v>4.2333660782577112E-4</v>
      </c>
      <c r="C15">
        <f>('CON Score and Page Rank'!FQ109-'MIN and MAX'!C$36)/('MIN and MAX'!G$36-'MIN and MAX'!C$36)</f>
        <v>2.7954231292882346E-2</v>
      </c>
      <c r="D15">
        <f>('CON Score and Page Rank'!FR109-'MIN and MAX'!D$36)/('MIN and MAX'!H$36-'MIN and MAX'!D$36)</f>
        <v>0.80992608236536434</v>
      </c>
      <c r="E15">
        <f t="shared" si="0"/>
        <v>2.7530894685056574E-2</v>
      </c>
      <c r="F15">
        <f t="shared" si="1"/>
        <v>0.62046511757478662</v>
      </c>
      <c r="G15">
        <f t="shared" si="2"/>
        <v>0.80950274575753856</v>
      </c>
      <c r="H15" s="3">
        <f>IFERROR(VLOOKUP(A15,'GDP Data'!A$2:Q$144,3,FALSE),"Not Found")</f>
        <v>13581644245.735201</v>
      </c>
      <c r="I15">
        <f t="shared" si="3"/>
        <v>1.2834751822966691E-3</v>
      </c>
      <c r="J15">
        <f t="shared" si="4"/>
        <v>-0.61918164239248996</v>
      </c>
    </row>
    <row r="16" spans="1:10" x14ac:dyDescent="0.25">
      <c r="A16" t="s">
        <v>104</v>
      </c>
      <c r="B16">
        <f>('CON Score and Page Rank'!FP93-'MIN and MAX'!B$36)/('MIN and MAX'!F$36-'MIN and MAX'!B$36)</f>
        <v>3.0450054031010048E-3</v>
      </c>
      <c r="C16">
        <f>('CON Score and Page Rank'!FQ93-'MIN and MAX'!C$36)/('MIN and MAX'!G$36-'MIN and MAX'!C$36)</f>
        <v>3.0557957189458695E-2</v>
      </c>
      <c r="D16">
        <f>('CON Score and Page Rank'!FR93-'MIN and MAX'!D$36)/('MIN and MAX'!H$36-'MIN and MAX'!D$36)</f>
        <v>0.93980992608236535</v>
      </c>
      <c r="E16">
        <f t="shared" si="0"/>
        <v>2.7512951786357692E-2</v>
      </c>
      <c r="F16">
        <f t="shared" si="1"/>
        <v>0.62044866918071662</v>
      </c>
      <c r="G16">
        <f t="shared" si="2"/>
        <v>0.93676492067926431</v>
      </c>
      <c r="H16" s="3">
        <f>IFERROR(VLOOKUP(A16,'GDP Data'!A$2:Q$144,3,FALSE),"Not Found")</f>
        <v>74030364472.050598</v>
      </c>
      <c r="I16">
        <f t="shared" si="3"/>
        <v>6.9959228659733303E-3</v>
      </c>
      <c r="J16">
        <f t="shared" si="4"/>
        <v>-0.61345274631474334</v>
      </c>
    </row>
    <row r="17" spans="1:10" x14ac:dyDescent="0.25">
      <c r="A17" t="s">
        <v>157</v>
      </c>
      <c r="B17">
        <f>('CON Score and Page Rank'!FP145-'MIN and MAX'!B$36)/('MIN and MAX'!F$36-'MIN and MAX'!B$36)</f>
        <v>3.9705803990582478E-3</v>
      </c>
      <c r="C17">
        <f>('CON Score and Page Rank'!FQ145-'MIN and MAX'!C$36)/('MIN and MAX'!G$36-'MIN and MAX'!C$36)</f>
        <v>3.1232818848620017E-2</v>
      </c>
      <c r="D17">
        <f>('CON Score and Page Rank'!FR145-'MIN and MAX'!D$36)/('MIN and MAX'!H$36-'MIN and MAX'!D$36)</f>
        <v>0.96145723336853217</v>
      </c>
      <c r="E17">
        <f t="shared" si="0"/>
        <v>2.7262238449561771E-2</v>
      </c>
      <c r="F17">
        <f t="shared" si="1"/>
        <v>0.62021883832498548</v>
      </c>
      <c r="G17">
        <f t="shared" si="2"/>
        <v>0.95748665296947388</v>
      </c>
      <c r="H17" s="3">
        <f>IFERROR(VLOOKUP(A17,'GDP Data'!A$2:Q$144,3,FALSE),"Not Found")</f>
        <v>79484403984.884903</v>
      </c>
      <c r="I17">
        <f t="shared" si="3"/>
        <v>7.5113335357960484E-3</v>
      </c>
      <c r="J17">
        <f t="shared" si="4"/>
        <v>-0.61270750478918945</v>
      </c>
    </row>
    <row r="18" spans="1:10" x14ac:dyDescent="0.25">
      <c r="A18" t="s">
        <v>125</v>
      </c>
      <c r="B18">
        <f>('CON Score and Page Rank'!FP114-'MIN and MAX'!B$36)/('MIN and MAX'!F$36-'MIN and MAX'!B$36)</f>
        <v>1.791473486875266E-4</v>
      </c>
      <c r="C18">
        <f>('CON Score and Page Rank'!FQ114-'MIN and MAX'!C$36)/('MIN and MAX'!G$36-'MIN and MAX'!C$36)</f>
        <v>2.7270066062728054E-2</v>
      </c>
      <c r="D18">
        <f>('CON Score and Page Rank'!FR114-'MIN and MAX'!D$36)/('MIN and MAX'!H$36-'MIN and MAX'!D$36)</f>
        <v>0.81573389651531147</v>
      </c>
      <c r="E18">
        <f t="shared" si="0"/>
        <v>2.7090918714040527E-2</v>
      </c>
      <c r="F18">
        <f t="shared" si="1"/>
        <v>0.62006178819784952</v>
      </c>
      <c r="G18">
        <f t="shared" si="2"/>
        <v>0.81555474916662396</v>
      </c>
      <c r="H18" s="3" t="str">
        <f>IFERROR(VLOOKUP(A18,'GDP Data'!A$2:Q$144,3,FALSE),"Not Found")</f>
        <v>Not Found</v>
      </c>
      <c r="I18" t="str">
        <f t="shared" si="3"/>
        <v>No Value</v>
      </c>
      <c r="J18" t="str">
        <f t="shared" si="4"/>
        <v>No Value</v>
      </c>
    </row>
    <row r="19" spans="1:10" x14ac:dyDescent="0.25">
      <c r="A19" t="s">
        <v>111</v>
      </c>
      <c r="B19">
        <f>('CON Score and Page Rank'!FP100-'MIN and MAX'!B$36)/('MIN and MAX'!F$36-'MIN and MAX'!B$36)</f>
        <v>7.6356086552948959E-4</v>
      </c>
      <c r="C19">
        <f>('CON Score and Page Rank'!FQ100-'MIN and MAX'!C$36)/('MIN and MAX'!G$36-'MIN and MAX'!C$36)</f>
        <v>2.7639530247527543E-2</v>
      </c>
      <c r="D19">
        <f>('CON Score and Page Rank'!FR100-'MIN and MAX'!D$36)/('MIN and MAX'!H$36-'MIN and MAX'!D$36)</f>
        <v>0.81573389651531147</v>
      </c>
      <c r="E19">
        <f t="shared" si="0"/>
        <v>2.6875969381998054E-2</v>
      </c>
      <c r="F19">
        <f t="shared" si="1"/>
        <v>0.6198647424819993</v>
      </c>
      <c r="G19">
        <f t="shared" si="2"/>
        <v>0.81497033564978194</v>
      </c>
      <c r="H19" s="3">
        <f>IFERROR(VLOOKUP(A19,'GDP Data'!A$2:Q$144,3,FALSE),"Not Found")</f>
        <v>6507824767.0630302</v>
      </c>
      <c r="I19">
        <f t="shared" si="3"/>
        <v>6.1499413680223783E-4</v>
      </c>
      <c r="J19">
        <f t="shared" si="4"/>
        <v>-0.61924974834519708</v>
      </c>
    </row>
    <row r="20" spans="1:10" x14ac:dyDescent="0.25">
      <c r="A20" t="s">
        <v>172</v>
      </c>
      <c r="B20">
        <f>('CON Score and Page Rank'!FP161-'MIN and MAX'!B$36)/('MIN and MAX'!F$36-'MIN and MAX'!B$36)</f>
        <v>4.180063685267626E-3</v>
      </c>
      <c r="C20">
        <f>('CON Score and Page Rank'!FQ161-'MIN and MAX'!C$36)/('MIN and MAX'!G$36-'MIN and MAX'!C$36)</f>
        <v>3.1011712407477948E-2</v>
      </c>
      <c r="D20">
        <f>('CON Score and Page Rank'!FR161-'MIN and MAX'!D$36)/('MIN and MAX'!H$36-'MIN and MAX'!D$36)</f>
        <v>0.88067581837381204</v>
      </c>
      <c r="E20">
        <f t="shared" si="0"/>
        <v>2.6831648722210322E-2</v>
      </c>
      <c r="F20">
        <f t="shared" si="1"/>
        <v>0.61982411339024146</v>
      </c>
      <c r="G20">
        <f t="shared" si="2"/>
        <v>0.87649575468854446</v>
      </c>
      <c r="H20" s="3">
        <f>IFERROR(VLOOKUP(A20,'GDP Data'!A$2:Q$144,3,FALSE),"Not Found")</f>
        <v>32685198735.305302</v>
      </c>
      <c r="I20">
        <f t="shared" si="3"/>
        <v>3.0887748674739315E-3</v>
      </c>
      <c r="J20">
        <f t="shared" si="4"/>
        <v>-0.61673533852276752</v>
      </c>
    </row>
    <row r="21" spans="1:10" x14ac:dyDescent="0.25">
      <c r="A21" t="s">
        <v>82</v>
      </c>
      <c r="B21">
        <f>('CON Score and Page Rank'!FP71-'MIN and MAX'!B$36)/('MIN and MAX'!F$36-'MIN and MAX'!B$36)</f>
        <v>5.9561492237281241E-4</v>
      </c>
      <c r="C21">
        <f>('CON Score and Page Rank'!FQ71-'MIN and MAX'!C$36)/('MIN and MAX'!G$36-'MIN and MAX'!C$36)</f>
        <v>2.7418421681312151E-2</v>
      </c>
      <c r="D21">
        <f>('CON Score and Page Rank'!FR71-'MIN and MAX'!D$36)/('MIN and MAX'!H$36-'MIN and MAX'!D$36)</f>
        <v>0.74709609292502643</v>
      </c>
      <c r="E21">
        <f t="shared" si="0"/>
        <v>2.682280675893934E-2</v>
      </c>
      <c r="F21">
        <f t="shared" si="1"/>
        <v>0.61981600789409641</v>
      </c>
      <c r="G21">
        <f t="shared" si="2"/>
        <v>0.74650047800265362</v>
      </c>
      <c r="H21" s="3">
        <f>IFERROR(VLOOKUP(A21,'GDP Data'!A$2:Q$144,3,FALSE),"Not Found")</f>
        <v>5023265365.2516899</v>
      </c>
      <c r="I21">
        <f t="shared" si="3"/>
        <v>4.7470220201176796E-4</v>
      </c>
      <c r="J21">
        <f t="shared" si="4"/>
        <v>-0.61934130569208468</v>
      </c>
    </row>
    <row r="22" spans="1:10" x14ac:dyDescent="0.25">
      <c r="A22" t="s">
        <v>76</v>
      </c>
      <c r="B22">
        <f>('CON Score and Page Rank'!FP65-'MIN and MAX'!B$36)/('MIN and MAX'!F$36-'MIN and MAX'!B$36)</f>
        <v>2.4796649531079779E-3</v>
      </c>
      <c r="C22">
        <f>('CON Score and Page Rank'!FQ65-'MIN and MAX'!C$36)/('MIN and MAX'!G$36-'MIN and MAX'!C$36)</f>
        <v>2.9255629381381869E-2</v>
      </c>
      <c r="D22">
        <f>('CON Score and Page Rank'!FR65-'MIN and MAX'!D$36)/('MIN and MAX'!H$36-'MIN and MAX'!D$36)</f>
        <v>0.80992608236536434</v>
      </c>
      <c r="E22">
        <f t="shared" si="0"/>
        <v>2.6775964428273891E-2</v>
      </c>
      <c r="F22">
        <f t="shared" si="1"/>
        <v>0.61977306716713365</v>
      </c>
      <c r="G22">
        <f t="shared" si="2"/>
        <v>0.80744641741225631</v>
      </c>
      <c r="H22" s="3">
        <f>IFERROR(VLOOKUP(A22,'GDP Data'!A$2:Q$144,3,FALSE),"Not Found")</f>
        <v>16810536883.717699</v>
      </c>
      <c r="I22">
        <f t="shared" si="3"/>
        <v>1.5886078666881257E-3</v>
      </c>
      <c r="J22">
        <f t="shared" si="4"/>
        <v>-0.61818445930044552</v>
      </c>
    </row>
    <row r="23" spans="1:10" x14ac:dyDescent="0.25">
      <c r="A23" t="s">
        <v>94</v>
      </c>
      <c r="B23">
        <f>('CON Score and Page Rank'!FP83-'MIN and MAX'!B$36)/('MIN and MAX'!F$36-'MIN and MAX'!B$36)</f>
        <v>5.442517172275888E-3</v>
      </c>
      <c r="C23">
        <f>('CON Score and Page Rank'!FQ83-'MIN and MAX'!C$36)/('MIN and MAX'!G$36-'MIN and MAX'!C$36)</f>
        <v>3.2089255272496571E-2</v>
      </c>
      <c r="D23">
        <f>('CON Score and Page Rank'!FR83-'MIN and MAX'!D$36)/('MIN and MAX'!H$36-'MIN and MAX'!D$36)</f>
        <v>0.93980992608236535</v>
      </c>
      <c r="E23">
        <f t="shared" si="0"/>
        <v>2.6646738100220682E-2</v>
      </c>
      <c r="F23">
        <f t="shared" si="1"/>
        <v>0.61965460439232067</v>
      </c>
      <c r="G23">
        <f t="shared" si="2"/>
        <v>0.93436740891008951</v>
      </c>
      <c r="H23" s="3" t="str">
        <f>IFERROR(VLOOKUP(A23,'GDP Data'!A$2:Q$144,3,FALSE),"Not Found")</f>
        <v>Not Found</v>
      </c>
      <c r="I23" t="str">
        <f t="shared" si="3"/>
        <v>No Value</v>
      </c>
      <c r="J23" t="str">
        <f t="shared" si="4"/>
        <v>No Value</v>
      </c>
    </row>
    <row r="24" spans="1:10" x14ac:dyDescent="0.25">
      <c r="A24" t="s">
        <v>58</v>
      </c>
      <c r="B24">
        <f>('CON Score and Page Rank'!FP46-'MIN and MAX'!B$36)/('MIN and MAX'!F$36-'MIN and MAX'!B$36)</f>
        <v>6.9111335373475613E-3</v>
      </c>
      <c r="C24">
        <f>('CON Score and Page Rank'!FQ46-'MIN and MAX'!C$36)/('MIN and MAX'!G$36-'MIN and MAX'!C$36)</f>
        <v>3.354355132380072E-2</v>
      </c>
      <c r="D24">
        <f>('CON Score and Page Rank'!FR46-'MIN and MAX'!D$36)/('MIN and MAX'!H$36-'MIN and MAX'!D$36)</f>
        <v>0.96779303062302002</v>
      </c>
      <c r="E24">
        <f t="shared" si="0"/>
        <v>2.6632417786453158E-2</v>
      </c>
      <c r="F24">
        <f t="shared" si="1"/>
        <v>0.61964147684988691</v>
      </c>
      <c r="G24">
        <f t="shared" si="2"/>
        <v>0.96088189708567251</v>
      </c>
      <c r="H24" s="3" t="str">
        <f>IFERROR(VLOOKUP(A24,'GDP Data'!A$2:Q$144,3,FALSE),"Not Found")</f>
        <v>Not Found</v>
      </c>
      <c r="I24" t="str">
        <f t="shared" si="3"/>
        <v>No Value</v>
      </c>
      <c r="J24" t="str">
        <f t="shared" si="4"/>
        <v>No Value</v>
      </c>
    </row>
    <row r="25" spans="1:10" x14ac:dyDescent="0.25">
      <c r="A25" t="s">
        <v>204</v>
      </c>
      <c r="B25">
        <f>('CON Score and Page Rank'!FP190-'MIN and MAX'!B$36)/('MIN and MAX'!F$36-'MIN and MAX'!B$36)</f>
        <v>5.6413504040454289E-4</v>
      </c>
      <c r="C25">
        <f>('CON Score and Page Rank'!FQ190-'MIN and MAX'!C$36)/('MIN and MAX'!G$36-'MIN and MAX'!C$36)</f>
        <v>2.7149662596052598E-2</v>
      </c>
      <c r="D25">
        <f>('CON Score and Page Rank'!FR190-'MIN and MAX'!D$36)/('MIN and MAX'!H$36-'MIN and MAX'!D$36)</f>
        <v>0.86114044350580776</v>
      </c>
      <c r="E25">
        <f t="shared" si="0"/>
        <v>2.6585527555648053E-2</v>
      </c>
      <c r="F25">
        <f t="shared" si="1"/>
        <v>0.61959849221249541</v>
      </c>
      <c r="G25">
        <f t="shared" si="2"/>
        <v>0.86057630846540323</v>
      </c>
      <c r="H25" s="3">
        <f>IFERROR(VLOOKUP(A25,'GDP Data'!A$2:Q$144,3,FALSE),"Not Found")</f>
        <v>31682400000</v>
      </c>
      <c r="I25">
        <f t="shared" si="3"/>
        <v>2.9940096633266507E-3</v>
      </c>
      <c r="J25">
        <f t="shared" si="4"/>
        <v>-0.61660448254916878</v>
      </c>
    </row>
    <row r="26" spans="1:10" x14ac:dyDescent="0.25">
      <c r="A26" t="s">
        <v>160</v>
      </c>
      <c r="B26">
        <f>('CON Score and Page Rank'!FP148-'MIN and MAX'!B$36)/('MIN and MAX'!F$36-'MIN and MAX'!B$36)</f>
        <v>7.4232536039536981E-3</v>
      </c>
      <c r="C26">
        <f>('CON Score and Page Rank'!FQ148-'MIN and MAX'!C$36)/('MIN and MAX'!G$36-'MIN and MAX'!C$36)</f>
        <v>3.3915649536979779E-2</v>
      </c>
      <c r="D26">
        <f>('CON Score and Page Rank'!FR148-'MIN and MAX'!D$36)/('MIN and MAX'!H$36-'MIN and MAX'!D$36)</f>
        <v>0.96779303062302002</v>
      </c>
      <c r="E26">
        <f t="shared" si="0"/>
        <v>2.6492395933026082E-2</v>
      </c>
      <c r="F26">
        <f t="shared" si="1"/>
        <v>0.61951311773343354</v>
      </c>
      <c r="G26">
        <f t="shared" si="2"/>
        <v>0.96036977701906634</v>
      </c>
      <c r="H26" s="3">
        <f>IFERROR(VLOOKUP(A26,'GDP Data'!A$2:Q$144,3,FALSE),"Not Found")</f>
        <v>78921234457.548706</v>
      </c>
      <c r="I26">
        <f t="shared" si="3"/>
        <v>7.4581136090564179E-3</v>
      </c>
      <c r="J26">
        <f t="shared" si="4"/>
        <v>-0.61205500412437708</v>
      </c>
    </row>
    <row r="27" spans="1:10" x14ac:dyDescent="0.25">
      <c r="A27" t="s">
        <v>55</v>
      </c>
      <c r="B27">
        <f>('CON Score and Page Rank'!FP43-'MIN and MAX'!B$36)/('MIN and MAX'!F$36-'MIN and MAX'!B$36)</f>
        <v>1.8874821970550526E-3</v>
      </c>
      <c r="C27">
        <f>('CON Score and Page Rank'!FQ43-'MIN and MAX'!C$36)/('MIN and MAX'!G$36-'MIN and MAX'!C$36)</f>
        <v>2.8352914173288921E-2</v>
      </c>
      <c r="D27">
        <f>('CON Score and Page Rank'!FR43-'MIN and MAX'!D$36)/('MIN and MAX'!H$36-'MIN and MAX'!D$36)</f>
        <v>0.81573389651531147</v>
      </c>
      <c r="E27">
        <f t="shared" si="0"/>
        <v>2.6465431976233869E-2</v>
      </c>
      <c r="F27">
        <f t="shared" si="1"/>
        <v>0.61948839966560887</v>
      </c>
      <c r="G27">
        <f t="shared" si="2"/>
        <v>0.81384641431825644</v>
      </c>
      <c r="H27" s="3">
        <f>IFERROR(VLOOKUP(A27,'GDP Data'!A$2:Q$144,3,FALSE),"Not Found")</f>
        <v>17649751243.781101</v>
      </c>
      <c r="I27">
        <f t="shared" si="3"/>
        <v>1.6679142293258146E-3</v>
      </c>
      <c r="J27">
        <f t="shared" si="4"/>
        <v>-0.6178204854362831</v>
      </c>
    </row>
    <row r="28" spans="1:10" x14ac:dyDescent="0.25">
      <c r="A28" t="s">
        <v>130</v>
      </c>
      <c r="B28">
        <f>('CON Score and Page Rank'!FP119-'MIN and MAX'!B$36)/('MIN and MAX'!F$36-'MIN and MAX'!B$36)</f>
        <v>7.7470332882792676E-4</v>
      </c>
      <c r="C28">
        <f>('CON Score and Page Rank'!FQ119-'MIN and MAX'!C$36)/('MIN and MAX'!G$36-'MIN and MAX'!C$36)</f>
        <v>2.700336086083184E-2</v>
      </c>
      <c r="D28">
        <f>('CON Score and Page Rank'!FR119-'MIN and MAX'!D$36)/('MIN and MAX'!H$36-'MIN and MAX'!D$36)</f>
        <v>0.7872228088701162</v>
      </c>
      <c r="E28">
        <f t="shared" si="0"/>
        <v>2.6228657532003912E-2</v>
      </c>
      <c r="F28">
        <f t="shared" si="1"/>
        <v>0.61927134670054496</v>
      </c>
      <c r="G28">
        <f t="shared" si="2"/>
        <v>0.7864481055412883</v>
      </c>
      <c r="H28" s="3">
        <f>IFERROR(VLOOKUP(A28,'GDP Data'!A$2:Q$144,3,FALSE),"Not Found")</f>
        <v>5707720390.8514996</v>
      </c>
      <c r="I28">
        <f t="shared" si="3"/>
        <v>5.3938369586192824E-4</v>
      </c>
      <c r="J28">
        <f t="shared" si="4"/>
        <v>-0.61873196300468303</v>
      </c>
    </row>
    <row r="29" spans="1:10" x14ac:dyDescent="0.25">
      <c r="A29" t="s">
        <v>112</v>
      </c>
      <c r="B29">
        <f>('CON Score and Page Rank'!FP101-'MIN and MAX'!B$36)/('MIN and MAX'!F$36-'MIN and MAX'!B$36)</f>
        <v>4.0168551944382225E-4</v>
      </c>
      <c r="C29">
        <f>('CON Score and Page Rank'!FQ101-'MIN and MAX'!C$36)/('MIN and MAX'!G$36-'MIN and MAX'!C$36)</f>
        <v>2.6372928109562252E-2</v>
      </c>
      <c r="D29">
        <f>('CON Score and Page Rank'!FR101-'MIN and MAX'!D$36)/('MIN and MAX'!H$36-'MIN and MAX'!D$36)</f>
        <v>0.88489968321013723</v>
      </c>
      <c r="E29">
        <f t="shared" si="0"/>
        <v>2.5971242590118428E-2</v>
      </c>
      <c r="F29">
        <f t="shared" si="1"/>
        <v>0.61903537243157469</v>
      </c>
      <c r="G29">
        <f t="shared" si="2"/>
        <v>0.88449799769069337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171</v>
      </c>
      <c r="B30">
        <f>('CON Score and Page Rank'!FP160-'MIN and MAX'!B$36)/('MIN and MAX'!F$36-'MIN and MAX'!B$36)</f>
        <v>2.1645105216909849E-4</v>
      </c>
      <c r="C30">
        <f>('CON Score and Page Rank'!FQ160-'MIN and MAX'!C$36)/('MIN and MAX'!G$36-'MIN and MAX'!C$36)</f>
        <v>2.6174988155213203E-2</v>
      </c>
      <c r="D30">
        <f>('CON Score and Page Rank'!FR160-'MIN and MAX'!D$36)/('MIN and MAX'!H$36-'MIN and MAX'!D$36)</f>
        <v>0.72544878563885951</v>
      </c>
      <c r="E30">
        <f t="shared" si="0"/>
        <v>2.5958537103044105E-2</v>
      </c>
      <c r="F30">
        <f t="shared" si="1"/>
        <v>0.6190237252132651</v>
      </c>
      <c r="G30">
        <f t="shared" si="2"/>
        <v>0.72523233458669045</v>
      </c>
      <c r="H30" s="3">
        <f>IFERROR(VLOOKUP(A30,'GDP Data'!A$2:Q$144,3,FALSE),"Not Found")</f>
        <v>11401421329.197399</v>
      </c>
      <c r="I30">
        <f t="shared" si="3"/>
        <v>1.0774425433450622E-3</v>
      </c>
      <c r="J30">
        <f t="shared" si="4"/>
        <v>-0.61794628266992002</v>
      </c>
    </row>
    <row r="31" spans="1:10" x14ac:dyDescent="0.25">
      <c r="A31" t="s">
        <v>226</v>
      </c>
      <c r="B31">
        <f>('CON Score and Page Rank'!FP212-'MIN and MAX'!B$36)/('MIN and MAX'!F$36-'MIN and MAX'!B$36)</f>
        <v>8.7447706410706903E-3</v>
      </c>
      <c r="C31">
        <f>('CON Score and Page Rank'!FQ212-'MIN and MAX'!C$36)/('MIN and MAX'!G$36-'MIN and MAX'!C$36)</f>
        <v>3.4556916974569071E-2</v>
      </c>
      <c r="D31">
        <f>('CON Score and Page Rank'!FR212-'MIN and MAX'!D$36)/('MIN and MAX'!H$36-'MIN and MAX'!D$36)</f>
        <v>0.96779303062302002</v>
      </c>
      <c r="E31">
        <f t="shared" si="0"/>
        <v>2.5812146333498383E-2</v>
      </c>
      <c r="F31">
        <f t="shared" si="1"/>
        <v>0.61888952766212646</v>
      </c>
      <c r="G31">
        <f t="shared" si="2"/>
        <v>0.95904825998194931</v>
      </c>
      <c r="H31" s="3">
        <f>IFERROR(VLOOKUP(A31,'GDP Data'!A$2:Q$144,3,FALSE),"Not Found")</f>
        <v>122903960204.505</v>
      </c>
      <c r="I31">
        <f t="shared" si="3"/>
        <v>1.1614512931892852E-2</v>
      </c>
      <c r="J31">
        <f t="shared" si="4"/>
        <v>-0.6072750147302336</v>
      </c>
    </row>
    <row r="32" spans="1:10" x14ac:dyDescent="0.25">
      <c r="A32" t="s">
        <v>75</v>
      </c>
      <c r="B32">
        <f>('CON Score and Page Rank'!FP64-'MIN and MAX'!B$36)/('MIN and MAX'!F$36-'MIN and MAX'!B$36)</f>
        <v>1.4767151889402721E-4</v>
      </c>
      <c r="C32">
        <f>('CON Score and Page Rank'!FQ64-'MIN and MAX'!C$36)/('MIN and MAX'!G$36-'MIN and MAX'!C$36)</f>
        <v>2.5935607146059705E-2</v>
      </c>
      <c r="D32">
        <f>('CON Score and Page Rank'!FR64-'MIN and MAX'!D$36)/('MIN and MAX'!H$36-'MIN and MAX'!D$36)</f>
        <v>0.74128827877507919</v>
      </c>
      <c r="E32">
        <f t="shared" si="0"/>
        <v>2.5787935627165678E-2</v>
      </c>
      <c r="F32">
        <f t="shared" si="1"/>
        <v>0.61886733352030132</v>
      </c>
      <c r="G32">
        <f t="shared" si="2"/>
        <v>0.74114060725618514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223</v>
      </c>
      <c r="B33">
        <f>('CON Score and Page Rank'!FP209-'MIN and MAX'!B$36)/('MIN and MAX'!F$36-'MIN and MAX'!B$36)</f>
        <v>7.0138343768264867E-4</v>
      </c>
      <c r="C33">
        <f>('CON Score and Page Rank'!FQ209-'MIN and MAX'!C$36)/('MIN and MAX'!G$36-'MIN and MAX'!C$36)</f>
        <v>2.6293413178628166E-2</v>
      </c>
      <c r="D33">
        <f>('CON Score and Page Rank'!FR209-'MIN and MAX'!D$36)/('MIN and MAX'!H$36-'MIN and MAX'!D$36)</f>
        <v>0.74128827877507919</v>
      </c>
      <c r="E33">
        <f t="shared" si="0"/>
        <v>2.5592029740945516E-2</v>
      </c>
      <c r="F33">
        <f t="shared" si="1"/>
        <v>0.61868774507858482</v>
      </c>
      <c r="G33">
        <f t="shared" si="2"/>
        <v>0.74058689533739652</v>
      </c>
      <c r="H33" s="3">
        <f>IFERROR(VLOOKUP(A33,'GDP Data'!A$2:Q$144,3,FALSE),"Not Found")</f>
        <v>8824873259.3210506</v>
      </c>
      <c r="I33">
        <f t="shared" si="3"/>
        <v>8.3395689139838464E-4</v>
      </c>
      <c r="J33">
        <f t="shared" si="4"/>
        <v>-0.61785378818718639</v>
      </c>
    </row>
    <row r="34" spans="1:10" x14ac:dyDescent="0.25">
      <c r="A34" t="s">
        <v>178</v>
      </c>
      <c r="B34">
        <f>('CON Score and Page Rank'!FP166-'MIN and MAX'!B$36)/('MIN and MAX'!F$36-'MIN and MAX'!B$36)</f>
        <v>7.1891366224575244E-3</v>
      </c>
      <c r="C34">
        <f>('CON Score and Page Rank'!FQ166-'MIN and MAX'!C$36)/('MIN and MAX'!G$36-'MIN and MAX'!C$36)</f>
        <v>3.2778440988368289E-2</v>
      </c>
      <c r="D34">
        <f>('CON Score and Page Rank'!FR166-'MIN and MAX'!D$36)/('MIN and MAX'!H$36-'MIN and MAX'!D$36)</f>
        <v>0.93980992608236535</v>
      </c>
      <c r="E34">
        <f t="shared" si="0"/>
        <v>2.5589304365910764E-2</v>
      </c>
      <c r="F34">
        <f t="shared" si="1"/>
        <v>0.61868524670620284</v>
      </c>
      <c r="G34">
        <f t="shared" si="2"/>
        <v>0.93262078945990778</v>
      </c>
      <c r="H34" s="3">
        <f>IFERROR(VLOOKUP(A34,'GDP Data'!A$2:Q$144,3,FALSE),"Not Found")</f>
        <v>14183497963.1071</v>
      </c>
      <c r="I34">
        <f t="shared" si="3"/>
        <v>1.3403507929107808E-3</v>
      </c>
      <c r="J34">
        <f t="shared" si="4"/>
        <v>-0.61734489591329211</v>
      </c>
    </row>
    <row r="35" spans="1:10" x14ac:dyDescent="0.25">
      <c r="A35" t="s">
        <v>107</v>
      </c>
      <c r="B35">
        <f>('CON Score and Page Rank'!FP96-'MIN and MAX'!B$36)/('MIN and MAX'!F$36-'MIN and MAX'!B$36)</f>
        <v>7.7452314268444044E-3</v>
      </c>
      <c r="C35">
        <f>('CON Score and Page Rank'!FQ96-'MIN and MAX'!C$36)/('MIN and MAX'!G$36-'MIN and MAX'!C$36)</f>
        <v>3.3307841378806734E-2</v>
      </c>
      <c r="D35">
        <f>('CON Score and Page Rank'!FR96-'MIN and MAX'!D$36)/('MIN and MAX'!H$36-'MIN and MAX'!D$36)</f>
        <v>0.90232312565997885</v>
      </c>
      <c r="E35">
        <f t="shared" si="0"/>
        <v>2.5562609951962328E-2</v>
      </c>
      <c r="F35">
        <f t="shared" si="1"/>
        <v>0.6186607757303888</v>
      </c>
      <c r="G35">
        <f t="shared" si="2"/>
        <v>0.8945778942331345</v>
      </c>
      <c r="H35" s="3">
        <f>IFERROR(VLOOKUP(A35,'GDP Data'!A$2:Q$144,3,FALSE),"Not Found")</f>
        <v>17538461538.461498</v>
      </c>
      <c r="I35">
        <f t="shared" si="3"/>
        <v>1.6573972718618704E-3</v>
      </c>
      <c r="J35">
        <f t="shared" si="4"/>
        <v>-0.61700337845852693</v>
      </c>
    </row>
    <row r="36" spans="1:10" x14ac:dyDescent="0.25">
      <c r="A36" t="s">
        <v>84</v>
      </c>
      <c r="B36">
        <f>('CON Score and Page Rank'!FP73-'MIN and MAX'!B$36)/('MIN and MAX'!F$36-'MIN and MAX'!B$36)</f>
        <v>1.1262368171573883E-3</v>
      </c>
      <c r="C36">
        <f>('CON Score and Page Rank'!FQ73-'MIN and MAX'!C$36)/('MIN and MAX'!G$36-'MIN and MAX'!C$36)</f>
        <v>2.6667941413148127E-2</v>
      </c>
      <c r="D36">
        <f>('CON Score and Page Rank'!FR73-'MIN and MAX'!D$36)/('MIN and MAX'!H$36-'MIN and MAX'!D$36)</f>
        <v>0.82576557550158391</v>
      </c>
      <c r="E36">
        <f t="shared" si="0"/>
        <v>2.5541704595990738E-2</v>
      </c>
      <c r="F36">
        <f t="shared" si="1"/>
        <v>0.6186416116288147</v>
      </c>
      <c r="G36">
        <f t="shared" si="2"/>
        <v>0.82463933868442651</v>
      </c>
      <c r="H36" s="3">
        <f>IFERROR(VLOOKUP(A36,'GDP Data'!A$2:Q$144,3,FALSE),"Not Found")</f>
        <v>5314909953.9299202</v>
      </c>
      <c r="I36">
        <f t="shared" si="3"/>
        <v>5.0226282610462542E-4</v>
      </c>
      <c r="J36">
        <f t="shared" si="4"/>
        <v>-0.61813934880271004</v>
      </c>
    </row>
    <row r="37" spans="1:10" x14ac:dyDescent="0.25">
      <c r="A37" t="s">
        <v>46</v>
      </c>
      <c r="B37">
        <f>('CON Score and Page Rank'!FP34-'MIN and MAX'!B$36)/('MIN and MAX'!F$36-'MIN and MAX'!B$36)</f>
        <v>1.038095383426928E-2</v>
      </c>
      <c r="C37">
        <f>('CON Score and Page Rank'!FQ34-'MIN and MAX'!C$36)/('MIN and MAX'!G$36-'MIN and MAX'!C$36)</f>
        <v>3.58920261636732E-2</v>
      </c>
      <c r="D37">
        <f>('CON Score and Page Rank'!FR34-'MIN and MAX'!D$36)/('MIN and MAX'!H$36-'MIN and MAX'!D$36)</f>
        <v>0.98944033790918695</v>
      </c>
      <c r="E37">
        <f t="shared" si="0"/>
        <v>2.551107232940392E-2</v>
      </c>
      <c r="F37">
        <f t="shared" si="1"/>
        <v>0.61861353079301795</v>
      </c>
      <c r="G37">
        <f t="shared" si="2"/>
        <v>0.97905938407491766</v>
      </c>
      <c r="H37" s="3">
        <f>IFERROR(VLOOKUP(A37,'GDP Data'!A$2:Q$144,3,FALSE),"Not Found")</f>
        <v>8976196808.5106392</v>
      </c>
      <c r="I37">
        <f t="shared" si="3"/>
        <v>8.4825707599811551E-4</v>
      </c>
      <c r="J37">
        <f t="shared" si="4"/>
        <v>-0.61776527371701984</v>
      </c>
    </row>
    <row r="38" spans="1:10" x14ac:dyDescent="0.25">
      <c r="A38" t="s">
        <v>206</v>
      </c>
      <c r="B38">
        <f>('CON Score and Page Rank'!FP192-'MIN and MAX'!B$36)/('MIN and MAX'!F$36-'MIN and MAX'!B$36)</f>
        <v>1.572196811069955E-3</v>
      </c>
      <c r="C38">
        <f>('CON Score and Page Rank'!FQ192-'MIN and MAX'!C$36)/('MIN and MAX'!G$36-'MIN and MAX'!C$36)</f>
        <v>2.7070814938140848E-2</v>
      </c>
      <c r="D38">
        <f>('CON Score and Page Rank'!FR192-'MIN and MAX'!D$36)/('MIN and MAX'!H$36-'MIN and MAX'!D$36)</f>
        <v>0.88489968321013723</v>
      </c>
      <c r="E38">
        <f t="shared" si="0"/>
        <v>2.5498618127070893E-2</v>
      </c>
      <c r="F38">
        <f t="shared" si="1"/>
        <v>0.61860211392937503</v>
      </c>
      <c r="G38">
        <f t="shared" si="2"/>
        <v>0.88332748639906733</v>
      </c>
      <c r="H38" s="3">
        <f>IFERROR(VLOOKUP(A38,'GDP Data'!A$2:Q$144,3,FALSE),"Not Found")</f>
        <v>25601765400.515301</v>
      </c>
      <c r="I38">
        <f t="shared" si="3"/>
        <v>2.4193853056386104E-3</v>
      </c>
      <c r="J38">
        <f t="shared" si="4"/>
        <v>-0.61618272862373646</v>
      </c>
    </row>
    <row r="39" spans="1:10" x14ac:dyDescent="0.25">
      <c r="A39" t="s">
        <v>95</v>
      </c>
      <c r="B39">
        <f>('CON Score and Page Rank'!FP84-'MIN and MAX'!B$36)/('MIN and MAX'!F$36-'MIN and MAX'!B$36)</f>
        <v>9.5100191025099229E-5</v>
      </c>
      <c r="C39">
        <f>('CON Score and Page Rank'!FQ84-'MIN and MAX'!C$36)/('MIN and MAX'!G$36-'MIN and MAX'!C$36)</f>
        <v>2.5372676286248813E-2</v>
      </c>
      <c r="D39">
        <f>('CON Score and Page Rank'!FR84-'MIN and MAX'!D$36)/('MIN and MAX'!H$36-'MIN and MAX'!D$36)</f>
        <v>0.76293558606124601</v>
      </c>
      <c r="E39">
        <f t="shared" si="0"/>
        <v>2.5277576095223714E-2</v>
      </c>
      <c r="F39">
        <f t="shared" si="1"/>
        <v>0.61839948298847169</v>
      </c>
      <c r="G39">
        <f t="shared" si="2"/>
        <v>0.76284048587022091</v>
      </c>
      <c r="H39" s="3">
        <f>IFERROR(VLOOKUP(A39,'GDP Data'!A$2:Q$144,3,FALSE),"Not Found")</f>
        <v>34110064452.1567</v>
      </c>
      <c r="I39">
        <f t="shared" si="3"/>
        <v>3.2234257059582617E-3</v>
      </c>
      <c r="J39">
        <f t="shared" si="4"/>
        <v>-0.61517605728251346</v>
      </c>
    </row>
    <row r="40" spans="1:10" x14ac:dyDescent="0.25">
      <c r="A40" t="s">
        <v>28</v>
      </c>
      <c r="B40">
        <f>('CON Score and Page Rank'!FP16-'MIN and MAX'!B$36)/('MIN and MAX'!F$36-'MIN and MAX'!B$36)</f>
        <v>1.2997596598306153E-2</v>
      </c>
      <c r="C40">
        <f>('CON Score and Page Rank'!FQ16-'MIN and MAX'!C$36)/('MIN and MAX'!G$36-'MIN and MAX'!C$36)</f>
        <v>3.822421550416135E-2</v>
      </c>
      <c r="D40">
        <f>('CON Score and Page Rank'!FR16-'MIN and MAX'!D$36)/('MIN and MAX'!H$36-'MIN and MAX'!D$36)</f>
        <v>0.97835269271383318</v>
      </c>
      <c r="E40">
        <f t="shared" si="0"/>
        <v>2.5226618905855196E-2</v>
      </c>
      <c r="F40">
        <f t="shared" si="1"/>
        <v>0.61835277013869716</v>
      </c>
      <c r="G40">
        <f t="shared" si="2"/>
        <v>0.96535509611552706</v>
      </c>
      <c r="H40" s="3">
        <f>IFERROR(VLOOKUP(A40,'GDP Data'!A$2:Q$144,3,FALSE),"Not Found")</f>
        <v>8234846804.6058197</v>
      </c>
      <c r="I40">
        <f t="shared" si="3"/>
        <v>7.7819896564036858E-4</v>
      </c>
      <c r="J40">
        <f t="shared" si="4"/>
        <v>-0.61757457117305681</v>
      </c>
    </row>
    <row r="41" spans="1:10" x14ac:dyDescent="0.25">
      <c r="A41" t="s">
        <v>122</v>
      </c>
      <c r="B41">
        <f>('CON Score and Page Rank'!FP111-'MIN and MAX'!B$36)/('MIN and MAX'!F$36-'MIN and MAX'!B$36)</f>
        <v>2.3140145398550418E-3</v>
      </c>
      <c r="C41">
        <f>('CON Score and Page Rank'!FQ111-'MIN and MAX'!C$36)/('MIN and MAX'!G$36-'MIN and MAX'!C$36)</f>
        <v>2.7414446731667944E-2</v>
      </c>
      <c r="D41">
        <f>('CON Score and Page Rank'!FR111-'MIN and MAX'!D$36)/('MIN and MAX'!H$36-'MIN and MAX'!D$36)</f>
        <v>0.82576557550158391</v>
      </c>
      <c r="E41">
        <f t="shared" si="0"/>
        <v>2.5100432191812901E-2</v>
      </c>
      <c r="F41">
        <f t="shared" si="1"/>
        <v>0.61823709380156699</v>
      </c>
      <c r="G41">
        <f t="shared" si="2"/>
        <v>0.82345156096172889</v>
      </c>
      <c r="H41" s="3">
        <f>IFERROR(VLOOKUP(A41,'GDP Data'!A$2:Q$144,3,FALSE),"Not Found")</f>
        <v>22066031834.2948</v>
      </c>
      <c r="I41">
        <f t="shared" si="3"/>
        <v>2.0852559320995927E-3</v>
      </c>
      <c r="J41">
        <f t="shared" si="4"/>
        <v>-0.61615183786946737</v>
      </c>
    </row>
    <row r="42" spans="1:10" x14ac:dyDescent="0.25">
      <c r="A42" t="s">
        <v>50</v>
      </c>
      <c r="B42">
        <f>('CON Score and Page Rank'!FP38-'MIN and MAX'!B$36)/('MIN and MAX'!F$36-'MIN and MAX'!B$36)</f>
        <v>2.9674946505843913E-3</v>
      </c>
      <c r="C42">
        <f>('CON Score and Page Rank'!FQ38-'MIN and MAX'!C$36)/('MIN and MAX'!G$36-'MIN and MAX'!C$36)</f>
        <v>2.7958577067820817E-2</v>
      </c>
      <c r="D42">
        <f>('CON Score and Page Rank'!FR38-'MIN and MAX'!D$36)/('MIN and MAX'!H$36-'MIN and MAX'!D$36)</f>
        <v>0.88489968321013723</v>
      </c>
      <c r="E42">
        <f t="shared" si="0"/>
        <v>2.4991082417236424E-2</v>
      </c>
      <c r="F42">
        <f t="shared" si="1"/>
        <v>0.61813685201712065</v>
      </c>
      <c r="G42">
        <f t="shared" si="2"/>
        <v>0.8819321885595528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87</v>
      </c>
      <c r="B43">
        <f>('CON Score and Page Rank'!FP76-'MIN and MAX'!B$36)/('MIN and MAX'!F$36-'MIN and MAX'!B$36)</f>
        <v>4.4466019639665001E-3</v>
      </c>
      <c r="C43">
        <f>('CON Score and Page Rank'!FQ76-'MIN and MAX'!C$36)/('MIN and MAX'!G$36-'MIN and MAX'!C$36)</f>
        <v>2.9410327281288149E-2</v>
      </c>
      <c r="D43">
        <f>('CON Score and Page Rank'!FR76-'MIN and MAX'!D$36)/('MIN and MAX'!H$36-'MIN and MAX'!D$36)</f>
        <v>0.80200633579725444</v>
      </c>
      <c r="E43">
        <f t="shared" si="0"/>
        <v>2.4963725317321647E-2</v>
      </c>
      <c r="F43">
        <f t="shared" si="1"/>
        <v>0.61811177355195368</v>
      </c>
      <c r="G43">
        <f t="shared" si="2"/>
        <v>0.79755973383328793</v>
      </c>
      <c r="H43" s="3">
        <f>IFERROR(VLOOKUP(A43,'GDP Data'!A$2:Q$144,3,FALSE),"Not Found")</f>
        <v>126878750295.944</v>
      </c>
      <c r="I43">
        <f t="shared" si="3"/>
        <v>1.1990133463906316E-2</v>
      </c>
      <c r="J43">
        <f t="shared" si="4"/>
        <v>-0.60612164008804736</v>
      </c>
    </row>
    <row r="44" spans="1:10" x14ac:dyDescent="0.25">
      <c r="A44" t="s">
        <v>184</v>
      </c>
      <c r="B44">
        <f>('CON Score and Page Rank'!FP171-'MIN and MAX'!B$36)/('MIN and MAX'!F$36-'MIN and MAX'!B$36)</f>
        <v>8.3907546650891143E-3</v>
      </c>
      <c r="C44">
        <f>('CON Score and Page Rank'!FQ171-'MIN and MAX'!C$36)/('MIN and MAX'!G$36-'MIN and MAX'!C$36)</f>
        <v>3.3247887747779058E-2</v>
      </c>
      <c r="D44">
        <f>('CON Score and Page Rank'!FR171-'MIN and MAX'!D$36)/('MIN and MAX'!H$36-'MIN and MAX'!D$36)</f>
        <v>0.93980992608236535</v>
      </c>
      <c r="E44">
        <f t="shared" si="0"/>
        <v>2.4857133082689942E-2</v>
      </c>
      <c r="F44">
        <f t="shared" si="1"/>
        <v>0.6180140596257111</v>
      </c>
      <c r="G44">
        <f t="shared" si="2"/>
        <v>0.93141917141727626</v>
      </c>
      <c r="H44" s="3">
        <f>IFERROR(VLOOKUP(A44,'GDP Data'!A$2:Q$144,3,FALSE),"Not Found")</f>
        <v>8362398701.5894299</v>
      </c>
      <c r="I44">
        <f t="shared" si="3"/>
        <v>7.9025271195202985E-4</v>
      </c>
      <c r="J44">
        <f t="shared" si="4"/>
        <v>-0.61722380691375911</v>
      </c>
    </row>
    <row r="45" spans="1:10" x14ac:dyDescent="0.25">
      <c r="A45" t="s">
        <v>198</v>
      </c>
      <c r="B45">
        <f>('CON Score and Page Rank'!FP184-'MIN and MAX'!B$36)/('MIN and MAX'!F$36-'MIN and MAX'!B$36)</f>
        <v>8.1163975876103248E-4</v>
      </c>
      <c r="C45">
        <f>('CON Score and Page Rank'!FQ184-'MIN and MAX'!C$36)/('MIN and MAX'!G$36-'MIN and MAX'!C$36)</f>
        <v>2.5570250727986899E-2</v>
      </c>
      <c r="D45">
        <f>('CON Score and Page Rank'!FR184-'MIN and MAX'!D$36)/('MIN and MAX'!H$36-'MIN and MAX'!D$36)</f>
        <v>0.82840549102428718</v>
      </c>
      <c r="E45">
        <f t="shared" si="0"/>
        <v>2.4758610969225867E-2</v>
      </c>
      <c r="F45">
        <f t="shared" si="1"/>
        <v>0.61792374364198532</v>
      </c>
      <c r="G45">
        <f t="shared" si="2"/>
        <v>0.82759385126552609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57</v>
      </c>
      <c r="B46">
        <f>('CON Score and Page Rank'!FP45-'MIN and MAX'!B$36)/('MIN and MAX'!F$36-'MIN and MAX'!B$36)</f>
        <v>3.9507176555191263E-3</v>
      </c>
      <c r="C46">
        <f>('CON Score and Page Rank'!FQ45-'MIN and MAX'!C$36)/('MIN and MAX'!G$36-'MIN and MAX'!C$36)</f>
        <v>2.8642467100980225E-2</v>
      </c>
      <c r="D46">
        <f>('CON Score and Page Rank'!FR45-'MIN and MAX'!D$36)/('MIN and MAX'!H$36-'MIN and MAX'!D$36)</f>
        <v>0.88489968321013723</v>
      </c>
      <c r="E46">
        <f t="shared" si="0"/>
        <v>2.4691749445461098E-2</v>
      </c>
      <c r="F46">
        <f t="shared" si="1"/>
        <v>0.61786245116581029</v>
      </c>
      <c r="G46">
        <f t="shared" si="2"/>
        <v>0.8809489655546181</v>
      </c>
      <c r="H46" s="3">
        <f>IFERROR(VLOOKUP(A46,'GDP Data'!A$2:Q$144,3,FALSE),"Not Found")</f>
        <v>4613630622.7750101</v>
      </c>
      <c r="I46">
        <f t="shared" si="3"/>
        <v>4.3599142323839522E-4</v>
      </c>
      <c r="J46">
        <f t="shared" si="4"/>
        <v>-0.61742645974257193</v>
      </c>
    </row>
    <row r="47" spans="1:10" x14ac:dyDescent="0.25">
      <c r="A47" t="s">
        <v>78</v>
      </c>
      <c r="B47">
        <f>('CON Score and Page Rank'!FP67-'MIN and MAX'!B$36)/('MIN and MAX'!F$36-'MIN and MAX'!B$36)</f>
        <v>1.0490472336206256E-2</v>
      </c>
      <c r="C47">
        <f>('CON Score and Page Rank'!FQ67-'MIN and MAX'!C$36)/('MIN and MAX'!G$36-'MIN and MAX'!C$36)</f>
        <v>3.5078637350030681E-2</v>
      </c>
      <c r="D47">
        <f>('CON Score and Page Rank'!FR67-'MIN and MAX'!D$36)/('MIN and MAX'!H$36-'MIN and MAX'!D$36)</f>
        <v>0.88067581837381204</v>
      </c>
      <c r="E47">
        <f t="shared" si="0"/>
        <v>2.4588165013824423E-2</v>
      </c>
      <c r="F47">
        <f t="shared" si="1"/>
        <v>0.61776749451584612</v>
      </c>
      <c r="G47">
        <f t="shared" si="2"/>
        <v>0.87018534603760578</v>
      </c>
      <c r="H47" s="3">
        <f>IFERROR(VLOOKUP(A47,'GDP Data'!A$2:Q$144,3,FALSE),"Not Found")</f>
        <v>96684636118.598404</v>
      </c>
      <c r="I47">
        <f t="shared" si="3"/>
        <v>9.1367678848289433E-3</v>
      </c>
      <c r="J47">
        <f t="shared" si="4"/>
        <v>-0.60863072663101714</v>
      </c>
    </row>
    <row r="48" spans="1:10" x14ac:dyDescent="0.25">
      <c r="A48" t="s">
        <v>53</v>
      </c>
      <c r="B48">
        <f>('CON Score and Page Rank'!FP41-'MIN and MAX'!B$36)/('MIN and MAX'!F$36-'MIN and MAX'!B$36)</f>
        <v>6.3379595307783958E-3</v>
      </c>
      <c r="C48">
        <f>('CON Score and Page Rank'!FQ41-'MIN and MAX'!C$36)/('MIN and MAX'!G$36-'MIN and MAX'!C$36)</f>
        <v>3.0769735621264623E-2</v>
      </c>
      <c r="D48">
        <f>('CON Score and Page Rank'!FR41-'MIN and MAX'!D$36)/('MIN and MAX'!H$36-'MIN and MAX'!D$36)</f>
        <v>0.86114044350580776</v>
      </c>
      <c r="E48">
        <f t="shared" si="0"/>
        <v>2.4431776090486225E-2</v>
      </c>
      <c r="F48">
        <f t="shared" si="1"/>
        <v>0.61762413157976526</v>
      </c>
      <c r="G48">
        <f t="shared" si="2"/>
        <v>0.85480248397502934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64</v>
      </c>
      <c r="B49">
        <f>('CON Score and Page Rank'!FP53-'MIN and MAX'!B$36)/('MIN and MAX'!F$36-'MIN and MAX'!B$36)</f>
        <v>1.8860890430708521E-3</v>
      </c>
      <c r="C49">
        <f>('CON Score and Page Rank'!FQ53-'MIN and MAX'!C$36)/('MIN and MAX'!G$36-'MIN and MAX'!C$36)</f>
        <v>2.6274523401890727E-2</v>
      </c>
      <c r="D49">
        <f>('CON Score and Page Rank'!FR53-'MIN and MAX'!D$36)/('MIN and MAX'!H$36-'MIN and MAX'!D$36)</f>
        <v>0.82206969376979933</v>
      </c>
      <c r="E49">
        <f t="shared" si="0"/>
        <v>2.4388434358819874E-2</v>
      </c>
      <c r="F49">
        <f t="shared" si="1"/>
        <v>0.61758439987899083</v>
      </c>
      <c r="G49">
        <f t="shared" si="2"/>
        <v>0.82018360472672847</v>
      </c>
      <c r="H49" s="3">
        <f>IFERROR(VLOOKUP(A49,'GDP Data'!A$2:Q$144,3,FALSE),"Not Found")</f>
        <v>8936063723.20121</v>
      </c>
      <c r="I49">
        <f t="shared" si="3"/>
        <v>8.4446447047468467E-4</v>
      </c>
      <c r="J49">
        <f t="shared" si="4"/>
        <v>-0.61673993540851613</v>
      </c>
    </row>
    <row r="50" spans="1:10" x14ac:dyDescent="0.25">
      <c r="A50" t="s">
        <v>69</v>
      </c>
      <c r="B50">
        <f>('CON Score and Page Rank'!FP58-'MIN and MAX'!B$36)/('MIN and MAX'!F$36-'MIN and MAX'!B$36)</f>
        <v>9.2527533788728622E-4</v>
      </c>
      <c r="C50">
        <f>('CON Score and Page Rank'!FQ58-'MIN and MAX'!C$36)/('MIN and MAX'!G$36-'MIN and MAX'!C$36)</f>
        <v>2.5229181772883177E-2</v>
      </c>
      <c r="D50">
        <f>('CON Score and Page Rank'!FR58-'MIN and MAX'!D$36)/('MIN and MAX'!H$36-'MIN and MAX'!D$36)</f>
        <v>0.75131995776135163</v>
      </c>
      <c r="E50">
        <f t="shared" si="0"/>
        <v>2.430390643499589E-2</v>
      </c>
      <c r="F50">
        <f t="shared" si="1"/>
        <v>0.61750691247718803</v>
      </c>
      <c r="G50">
        <f t="shared" si="2"/>
        <v>0.7503946824234643</v>
      </c>
      <c r="H50" s="3">
        <f>IFERROR(VLOOKUP(A50,'GDP Data'!A$2:Q$144,3,FALSE),"Not Found")</f>
        <v>10953485244.423901</v>
      </c>
      <c r="I50">
        <f t="shared" si="3"/>
        <v>1.0351122600848117E-3</v>
      </c>
      <c r="J50">
        <f t="shared" si="4"/>
        <v>-0.61647180021710324</v>
      </c>
    </row>
    <row r="51" spans="1:10" x14ac:dyDescent="0.25">
      <c r="A51" t="s">
        <v>177</v>
      </c>
      <c r="B51">
        <f>('CON Score and Page Rank'!FP165-'MIN and MAX'!B$36)/('MIN and MAX'!F$36-'MIN and MAX'!B$36)</f>
        <v>3.6472410315801541E-3</v>
      </c>
      <c r="C51">
        <f>('CON Score and Page Rank'!FQ165-'MIN and MAX'!C$36)/('MIN and MAX'!G$36-'MIN and MAX'!C$36)</f>
        <v>2.7852386091506476E-2</v>
      </c>
      <c r="D51">
        <f>('CON Score and Page Rank'!FR165-'MIN and MAX'!D$36)/('MIN and MAX'!H$36-'MIN and MAX'!D$36)</f>
        <v>0.82576557550158391</v>
      </c>
      <c r="E51">
        <f t="shared" si="0"/>
        <v>2.4205145059926322E-2</v>
      </c>
      <c r="F51">
        <f t="shared" si="1"/>
        <v>0.61741637716049724</v>
      </c>
      <c r="G51">
        <f t="shared" si="2"/>
        <v>0.82211833447000371</v>
      </c>
      <c r="H51" s="3">
        <f>IFERROR(VLOOKUP(A51,'GDP Data'!A$2:Q$144,3,FALSE),"Not Found")</f>
        <v>5800774707.1742296</v>
      </c>
      <c r="I51">
        <f t="shared" si="3"/>
        <v>5.4817739590625912E-4</v>
      </c>
      <c r="J51">
        <f t="shared" si="4"/>
        <v>-0.61686819976459095</v>
      </c>
    </row>
    <row r="52" spans="1:10" x14ac:dyDescent="0.25">
      <c r="A52" t="s">
        <v>203</v>
      </c>
      <c r="B52">
        <f>('CON Score and Page Rank'!FP189-'MIN and MAX'!B$36)/('MIN and MAX'!F$36-'MIN and MAX'!B$36)</f>
        <v>8.2538253628806977E-4</v>
      </c>
      <c r="C52">
        <f>('CON Score and Page Rank'!FQ189-'MIN and MAX'!C$36)/('MIN and MAX'!G$36-'MIN and MAX'!C$36)</f>
        <v>2.496084982736085E-2</v>
      </c>
      <c r="D52">
        <f>('CON Score and Page Rank'!FR189-'MIN and MAX'!D$36)/('MIN and MAX'!H$36-'MIN and MAX'!D$36)</f>
        <v>0.85744456177402328</v>
      </c>
      <c r="E52">
        <f t="shared" si="0"/>
        <v>2.4135467291072781E-2</v>
      </c>
      <c r="F52">
        <f t="shared" si="1"/>
        <v>0.61735250301065858</v>
      </c>
      <c r="G52">
        <f t="shared" si="2"/>
        <v>0.85661917923773523</v>
      </c>
      <c r="H52" s="3">
        <f>IFERROR(VLOOKUP(A52,'GDP Data'!A$2:Q$144,3,FALSE),"Not Found")</f>
        <v>15976174336.972099</v>
      </c>
      <c r="I52">
        <f t="shared" si="3"/>
        <v>1.5097600039102375E-3</v>
      </c>
      <c r="J52">
        <f t="shared" si="4"/>
        <v>-0.61584274300674835</v>
      </c>
    </row>
    <row r="53" spans="1:10" x14ac:dyDescent="0.25">
      <c r="A53" t="s">
        <v>127</v>
      </c>
      <c r="B53">
        <f>('CON Score and Page Rank'!FP116-'MIN and MAX'!B$36)/('MIN and MAX'!F$36-'MIN and MAX'!B$36)</f>
        <v>2.4394071274089395E-4</v>
      </c>
      <c r="C53">
        <f>('CON Score and Page Rank'!FQ116-'MIN and MAX'!C$36)/('MIN and MAX'!G$36-'MIN and MAX'!C$36)</f>
        <v>2.4272127377472794E-2</v>
      </c>
      <c r="D53">
        <f>('CON Score and Page Rank'!FR116-'MIN and MAX'!D$36)/('MIN and MAX'!H$36-'MIN and MAX'!D$36)</f>
        <v>0.75712777191129887</v>
      </c>
      <c r="E53">
        <f t="shared" si="0"/>
        <v>2.4028186664731898E-2</v>
      </c>
      <c r="F53">
        <f t="shared" si="1"/>
        <v>0.61725415803040984</v>
      </c>
      <c r="G53">
        <f t="shared" si="2"/>
        <v>0.75688383119855795</v>
      </c>
      <c r="H53" s="3">
        <f>IFERROR(VLOOKUP(A53,'GDP Data'!A$2:Q$144,3,FALSE),"Not Found")</f>
        <v>6777384700</v>
      </c>
      <c r="I53">
        <f t="shared" si="3"/>
        <v>6.4046774499034777E-4</v>
      </c>
      <c r="J53">
        <f t="shared" si="4"/>
        <v>-0.61661369028541946</v>
      </c>
    </row>
    <row r="54" spans="1:10" x14ac:dyDescent="0.25">
      <c r="A54" t="s">
        <v>123</v>
      </c>
      <c r="B54">
        <f>('CON Score and Page Rank'!FP112-'MIN and MAX'!B$36)/('MIN and MAX'!F$36-'MIN and MAX'!B$36)</f>
        <v>2.8988354708106258E-4</v>
      </c>
      <c r="C54">
        <f>('CON Score and Page Rank'!FQ112-'MIN and MAX'!C$36)/('MIN and MAX'!G$36-'MIN and MAX'!C$36)</f>
        <v>2.4159202043808815E-2</v>
      </c>
      <c r="D54">
        <f>('CON Score and Page Rank'!FR112-'MIN and MAX'!D$36)/('MIN and MAX'!H$36-'MIN and MAX'!D$36)</f>
        <v>0.68109820485744454</v>
      </c>
      <c r="E54">
        <f t="shared" si="0"/>
        <v>2.3869318496727753E-2</v>
      </c>
      <c r="F54">
        <f t="shared" si="1"/>
        <v>0.61710852235156066</v>
      </c>
      <c r="G54">
        <f t="shared" si="2"/>
        <v>0.68080832131036351</v>
      </c>
      <c r="H54" s="3">
        <f>IFERROR(VLOOKUP(A54,'GDP Data'!A$2:Q$144,3,FALSE),"Not Found")</f>
        <v>5840503868.5724602</v>
      </c>
      <c r="I54">
        <f t="shared" si="3"/>
        <v>5.519318303285935E-4</v>
      </c>
      <c r="J54">
        <f t="shared" si="4"/>
        <v>-0.61655659052123202</v>
      </c>
    </row>
    <row r="55" spans="1:10" x14ac:dyDescent="0.25">
      <c r="A55" t="s">
        <v>89</v>
      </c>
      <c r="B55">
        <f>('CON Score and Page Rank'!FP78-'MIN and MAX'!B$36)/('MIN and MAX'!F$36-'MIN and MAX'!B$36)</f>
        <v>3.3259903046081222E-3</v>
      </c>
      <c r="C55">
        <f>('CON Score and Page Rank'!FQ78-'MIN and MAX'!C$36)/('MIN and MAX'!G$36-'MIN and MAX'!C$36)</f>
        <v>2.7136965282968314E-2</v>
      </c>
      <c r="D55">
        <f>('CON Score and Page Rank'!FR78-'MIN and MAX'!D$36)/('MIN and MAX'!H$36-'MIN and MAX'!D$36)</f>
        <v>0.82629355860612463</v>
      </c>
      <c r="E55">
        <f t="shared" si="0"/>
        <v>2.3810974978360194E-2</v>
      </c>
      <c r="F55">
        <f t="shared" si="1"/>
        <v>0.61705503839684106</v>
      </c>
      <c r="G55">
        <f t="shared" si="2"/>
        <v>0.82296756830151652</v>
      </c>
      <c r="H55" s="3">
        <f>IFERROR(VLOOKUP(A55,'GDP Data'!A$2:Q$144,3,FALSE),"Not Found")</f>
        <v>130816321183.15601</v>
      </c>
      <c r="I55">
        <f t="shared" si="3"/>
        <v>1.2362236754261416E-2</v>
      </c>
      <c r="J55">
        <f t="shared" si="4"/>
        <v>-0.60469280164257966</v>
      </c>
    </row>
    <row r="56" spans="1:10" x14ac:dyDescent="0.25">
      <c r="A56" t="s">
        <v>142</v>
      </c>
      <c r="B56">
        <f>('CON Score and Page Rank'!FP131-'MIN and MAX'!B$36)/('MIN and MAX'!F$36-'MIN and MAX'!B$36)</f>
        <v>3.7825499156249305E-3</v>
      </c>
      <c r="C56">
        <f>('CON Score and Page Rank'!FQ131-'MIN and MAX'!C$36)/('MIN and MAX'!G$36-'MIN and MAX'!C$36)</f>
        <v>2.7541515490810152E-2</v>
      </c>
      <c r="D56">
        <f>('CON Score and Page Rank'!FR131-'MIN and MAX'!D$36)/('MIN and MAX'!H$36-'MIN and MAX'!D$36)</f>
        <v>0.88542766631467795</v>
      </c>
      <c r="E56">
        <f t="shared" si="0"/>
        <v>2.3758965575185222E-2</v>
      </c>
      <c r="F56">
        <f t="shared" si="1"/>
        <v>0.61700736097452868</v>
      </c>
      <c r="G56">
        <f t="shared" si="2"/>
        <v>0.88164511639905307</v>
      </c>
      <c r="H56" s="3">
        <f>IFERROR(VLOOKUP(A56,'GDP Data'!A$2:Q$144,3,FALSE),"Not Found")</f>
        <v>22152694161.888199</v>
      </c>
      <c r="I56">
        <f t="shared" si="3"/>
        <v>2.0934455845962787E-3</v>
      </c>
      <c r="J56">
        <f t="shared" si="4"/>
        <v>-0.61491391538993245</v>
      </c>
    </row>
    <row r="57" spans="1:10" x14ac:dyDescent="0.25">
      <c r="A57" t="s">
        <v>92</v>
      </c>
      <c r="B57">
        <f>('CON Score and Page Rank'!FP81-'MIN and MAX'!B$36)/('MIN and MAX'!F$36-'MIN and MAX'!B$36)</f>
        <v>3.9987222265356554E-3</v>
      </c>
      <c r="C57">
        <f>('CON Score and Page Rank'!FQ81-'MIN and MAX'!C$36)/('MIN and MAX'!G$36-'MIN and MAX'!C$36)</f>
        <v>2.7689766980801594E-2</v>
      </c>
      <c r="D57">
        <f>('CON Score and Page Rank'!FR81-'MIN and MAX'!D$36)/('MIN and MAX'!H$36-'MIN and MAX'!D$36)</f>
        <v>0.88542766631467795</v>
      </c>
      <c r="E57">
        <f t="shared" si="0"/>
        <v>2.3691044754265939E-2</v>
      </c>
      <c r="F57">
        <f t="shared" si="1"/>
        <v>0.61694509743245585</v>
      </c>
      <c r="G57">
        <f t="shared" si="2"/>
        <v>0.88142894408814232</v>
      </c>
      <c r="H57" s="3">
        <f>IFERROR(VLOOKUP(A57,'GDP Data'!A$2:Q$144,3,FALSE),"Not Found")</f>
        <v>34887512226.9319</v>
      </c>
      <c r="I57">
        <f t="shared" si="3"/>
        <v>3.2968950817129001E-3</v>
      </c>
      <c r="J57">
        <f t="shared" si="4"/>
        <v>-0.61364820235074291</v>
      </c>
    </row>
    <row r="58" spans="1:10" x14ac:dyDescent="0.25">
      <c r="A58" t="s">
        <v>110</v>
      </c>
      <c r="B58">
        <f>('CON Score and Page Rank'!FP99-'MIN and MAX'!B$36)/('MIN and MAX'!F$36-'MIN and MAX'!B$36)</f>
        <v>1.2970085029754349E-2</v>
      </c>
      <c r="C58">
        <f>('CON Score and Page Rank'!FQ99-'MIN and MAX'!C$36)/('MIN and MAX'!G$36-'MIN and MAX'!C$36)</f>
        <v>3.6637015242379521E-2</v>
      </c>
      <c r="D58">
        <f>('CON Score and Page Rank'!FR99-'MIN and MAX'!D$36)/('MIN and MAX'!H$36-'MIN and MAX'!D$36)</f>
        <v>0.90232312565997885</v>
      </c>
      <c r="E58">
        <f t="shared" si="0"/>
        <v>2.366693021262517E-2</v>
      </c>
      <c r="F58">
        <f t="shared" si="1"/>
        <v>0.61692299144554774</v>
      </c>
      <c r="G58">
        <f t="shared" si="2"/>
        <v>0.88935304063022447</v>
      </c>
      <c r="H58" s="3">
        <f>IFERROR(VLOOKUP(A58,'GDP Data'!A$2:Q$144,3,FALSE),"Not Found")</f>
        <v>184137469733.33301</v>
      </c>
      <c r="I58">
        <f t="shared" si="3"/>
        <v>1.7401123770993284E-2</v>
      </c>
      <c r="J58">
        <f t="shared" si="4"/>
        <v>-0.59952186767455451</v>
      </c>
    </row>
    <row r="59" spans="1:10" x14ac:dyDescent="0.25">
      <c r="A59" t="s">
        <v>131</v>
      </c>
      <c r="B59">
        <f>('CON Score and Page Rank'!FP120-'MIN and MAX'!B$36)/('MIN and MAX'!F$36-'MIN and MAX'!B$36)</f>
        <v>9.7334206657782028E-4</v>
      </c>
      <c r="C59">
        <f>('CON Score and Page Rank'!FQ120-'MIN and MAX'!C$36)/('MIN and MAX'!G$36-'MIN and MAX'!C$36)</f>
        <v>2.4593596781350351E-2</v>
      </c>
      <c r="D59">
        <f>('CON Score and Page Rank'!FR120-'MIN and MAX'!D$36)/('MIN and MAX'!H$36-'MIN and MAX'!D$36)</f>
        <v>0.71964097148891237</v>
      </c>
      <c r="E59">
        <f t="shared" si="0"/>
        <v>2.362025471477253E-2</v>
      </c>
      <c r="F59">
        <f t="shared" si="1"/>
        <v>0.61688020365551544</v>
      </c>
      <c r="G59">
        <f t="shared" si="2"/>
        <v>0.71866762942233453</v>
      </c>
      <c r="H59" s="3">
        <f>IFERROR(VLOOKUP(A59,'GDP Data'!A$2:Q$144,3,FALSE),"Not Found")</f>
        <v>53991289844.329102</v>
      </c>
      <c r="I59">
        <f t="shared" si="3"/>
        <v>5.102215852630842E-3</v>
      </c>
      <c r="J59">
        <f t="shared" si="4"/>
        <v>-0.61177798780288462</v>
      </c>
    </row>
    <row r="60" spans="1:10" x14ac:dyDescent="0.25">
      <c r="A60" t="s">
        <v>141</v>
      </c>
      <c r="B60">
        <f>('CON Score and Page Rank'!FP130-'MIN and MAX'!B$36)/('MIN and MAX'!F$36-'MIN and MAX'!B$36)</f>
        <v>1.4619082170132336E-2</v>
      </c>
      <c r="C60">
        <f>('CON Score and Page Rank'!FQ130-'MIN and MAX'!C$36)/('MIN and MAX'!G$36-'MIN and MAX'!C$36)</f>
        <v>3.8195342132968692E-2</v>
      </c>
      <c r="D60">
        <f>('CON Score and Page Rank'!FR130-'MIN and MAX'!D$36)/('MIN and MAX'!H$36-'MIN and MAX'!D$36)</f>
        <v>0.98944033790918695</v>
      </c>
      <c r="E60">
        <f t="shared" si="0"/>
        <v>2.3576259962836355E-2</v>
      </c>
      <c r="F60">
        <f t="shared" si="1"/>
        <v>0.61683987332600687</v>
      </c>
      <c r="G60">
        <f t="shared" si="2"/>
        <v>0.97482125573905465</v>
      </c>
      <c r="H60" s="3">
        <f>IFERROR(VLOOKUP(A60,'GDP Data'!A$2:Q$144,3,FALSE),"Not Found")</f>
        <v>160446947784.909</v>
      </c>
      <c r="I60">
        <f t="shared" si="3"/>
        <v>1.5162352350809412E-2</v>
      </c>
      <c r="J60">
        <f t="shared" si="4"/>
        <v>-0.60167752097519744</v>
      </c>
    </row>
    <row r="61" spans="1:10" x14ac:dyDescent="0.25">
      <c r="A61" t="s">
        <v>101</v>
      </c>
      <c r="B61">
        <f>('CON Score and Page Rank'!FP90-'MIN and MAX'!B$36)/('MIN and MAX'!F$36-'MIN and MAX'!B$36)</f>
        <v>8.9267099356303201E-4</v>
      </c>
      <c r="C61">
        <f>('CON Score and Page Rank'!FQ90-'MIN and MAX'!C$36)/('MIN and MAX'!G$36-'MIN and MAX'!C$36)</f>
        <v>2.4423845924585071E-2</v>
      </c>
      <c r="D61">
        <f>('CON Score and Page Rank'!FR90-'MIN and MAX'!D$36)/('MIN and MAX'!H$36-'MIN and MAX'!D$36)</f>
        <v>0.75712777191129887</v>
      </c>
      <c r="E61">
        <f t="shared" si="0"/>
        <v>2.3531174931022039E-2</v>
      </c>
      <c r="F61">
        <f t="shared" si="1"/>
        <v>0.61679854352849806</v>
      </c>
      <c r="G61">
        <f t="shared" si="2"/>
        <v>0.75623510091773583</v>
      </c>
      <c r="H61" s="3">
        <f>IFERROR(VLOOKUP(A61,'GDP Data'!A$2:Q$144,3,FALSE),"Not Found")</f>
        <v>5398568543.6349201</v>
      </c>
      <c r="I61">
        <f t="shared" si="3"/>
        <v>5.1016862320323693E-4</v>
      </c>
      <c r="J61">
        <f t="shared" si="4"/>
        <v>-0.61628837490529487</v>
      </c>
    </row>
    <row r="62" spans="1:10" x14ac:dyDescent="0.25">
      <c r="A62" t="s">
        <v>211</v>
      </c>
      <c r="B62">
        <f>('CON Score and Page Rank'!FP197-'MIN and MAX'!B$36)/('MIN and MAX'!F$36-'MIN and MAX'!B$36)</f>
        <v>1.01986996525019E-3</v>
      </c>
      <c r="C62">
        <f>('CON Score and Page Rank'!FQ197-'MIN and MAX'!C$36)/('MIN and MAX'!G$36-'MIN and MAX'!C$36)</f>
        <v>2.4545129171614822E-2</v>
      </c>
      <c r="D62">
        <f>('CON Score and Page Rank'!FR197-'MIN and MAX'!D$36)/('MIN and MAX'!H$36-'MIN and MAX'!D$36)</f>
        <v>0.74920802534318898</v>
      </c>
      <c r="E62">
        <f t="shared" si="0"/>
        <v>2.3525259206364633E-2</v>
      </c>
      <c r="F62">
        <f t="shared" si="1"/>
        <v>0.61679312053793167</v>
      </c>
      <c r="G62">
        <f t="shared" si="2"/>
        <v>0.74818815537793881</v>
      </c>
      <c r="H62" s="3">
        <f>IFERROR(VLOOKUP(A62,'GDP Data'!A$2:Q$144,3,FALSE),"Not Found")</f>
        <v>18405203853.1036</v>
      </c>
      <c r="I62">
        <f t="shared" si="3"/>
        <v>1.7393050460725538E-3</v>
      </c>
      <c r="J62">
        <f t="shared" si="4"/>
        <v>-0.61505381549185911</v>
      </c>
    </row>
    <row r="63" spans="1:10" x14ac:dyDescent="0.25">
      <c r="A63" t="s">
        <v>47</v>
      </c>
      <c r="B63">
        <f>('CON Score and Page Rank'!FP35-'MIN and MAX'!B$36)/('MIN and MAX'!F$36-'MIN and MAX'!B$36)</f>
        <v>1.915576836024118E-3</v>
      </c>
      <c r="C63">
        <f>('CON Score and Page Rank'!FQ35-'MIN and MAX'!C$36)/('MIN and MAX'!G$36-'MIN and MAX'!C$36)</f>
        <v>2.5427288545487807E-2</v>
      </c>
      <c r="D63">
        <f>('CON Score and Page Rank'!FR35-'MIN and MAX'!D$36)/('MIN and MAX'!H$36-'MIN and MAX'!D$36)</f>
        <v>0.72597676874340022</v>
      </c>
      <c r="E63">
        <f t="shared" si="0"/>
        <v>2.351171170946369E-2</v>
      </c>
      <c r="F63">
        <f t="shared" si="1"/>
        <v>0.61678070144269903</v>
      </c>
      <c r="G63">
        <f t="shared" si="2"/>
        <v>0.72406119190737606</v>
      </c>
      <c r="H63" s="3" t="str">
        <f>IFERROR(VLOOKUP(A63,'GDP Data'!A$2:Q$144,3,FALSE),"Not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195</v>
      </c>
      <c r="B64">
        <f>('CON Score and Page Rank'!FP182-'MIN and MAX'!B$36)/('MIN and MAX'!F$36-'MIN and MAX'!B$36)</f>
        <v>1.3991262849626002E-2</v>
      </c>
      <c r="C64">
        <f>('CON Score and Page Rank'!FQ182-'MIN and MAX'!C$36)/('MIN and MAX'!G$36-'MIN and MAX'!C$36)</f>
        <v>3.7466702305846297E-2</v>
      </c>
      <c r="D64">
        <f>('CON Score and Page Rank'!FR182-'MIN and MAX'!D$36)/('MIN and MAX'!H$36-'MIN and MAX'!D$36)</f>
        <v>0.96779303062302002</v>
      </c>
      <c r="E64">
        <f t="shared" si="0"/>
        <v>2.3475439456220295E-2</v>
      </c>
      <c r="F64">
        <f t="shared" si="1"/>
        <v>0.6167474503874949</v>
      </c>
      <c r="G64">
        <f t="shared" si="2"/>
        <v>0.95380176777339398</v>
      </c>
      <c r="H64" s="3">
        <f>IFERROR(VLOOKUP(A64,'GDP Data'!A$2:Q$144,3,FALSE),"Not Found")</f>
        <v>39309580983.228203</v>
      </c>
      <c r="I64">
        <f t="shared" si="3"/>
        <v>3.7147837703301132E-3</v>
      </c>
      <c r="J64">
        <f t="shared" si="4"/>
        <v>-0.61303266661716482</v>
      </c>
    </row>
    <row r="65" spans="1:10" x14ac:dyDescent="0.25">
      <c r="A65" t="s">
        <v>25</v>
      </c>
      <c r="B65">
        <f>('CON Score and Page Rank'!FP9-'MIN and MAX'!B$36)/('MIN and MAX'!F$36-'MIN and MAX'!B$36)</f>
        <v>0.16314149835344541</v>
      </c>
      <c r="C65">
        <f>('CON Score and Page Rank'!FQ9-'MIN and MAX'!C$36)/('MIN and MAX'!G$36-'MIN and MAX'!C$36)</f>
        <v>0.18655745706620339</v>
      </c>
      <c r="D65">
        <f>('CON Score and Page Rank'!FR9-'MIN and MAX'!D$36)/('MIN and MAX'!H$36-'MIN and MAX'!D$36)</f>
        <v>0.98944033790918695</v>
      </c>
      <c r="E65">
        <f t="shared" si="0"/>
        <v>2.3415958712757978E-2</v>
      </c>
      <c r="F65">
        <f t="shared" si="1"/>
        <v>0.61669292392973174</v>
      </c>
      <c r="G65">
        <f t="shared" si="2"/>
        <v>0.82629883955574157</v>
      </c>
      <c r="H65" s="3">
        <f>IFERROR(VLOOKUP(A65,'GDP Data'!A$2:Q$144,3,FALSE),"Not Found")</f>
        <v>109346669229.69501</v>
      </c>
      <c r="I65">
        <f t="shared" si="3"/>
        <v>1.0333339151272939E-2</v>
      </c>
      <c r="J65">
        <f t="shared" si="4"/>
        <v>-0.60635958477845875</v>
      </c>
    </row>
    <row r="66" spans="1:10" x14ac:dyDescent="0.25">
      <c r="A66" t="s">
        <v>42</v>
      </c>
      <c r="B66">
        <f>('CON Score and Page Rank'!FP30-'MIN and MAX'!B$36)/('MIN and MAX'!F$36-'MIN and MAX'!B$36)</f>
        <v>6.7186334240418406E-3</v>
      </c>
      <c r="C66">
        <f>('CON Score and Page Rank'!FQ30-'MIN and MAX'!C$36)/('MIN and MAX'!G$36-'MIN and MAX'!C$36)</f>
        <v>3.0090507998968292E-2</v>
      </c>
      <c r="D66">
        <f>('CON Score and Page Rank'!FR30-'MIN and MAX'!D$36)/('MIN and MAX'!H$36-'MIN and MAX'!D$36)</f>
        <v>0.895987328405491</v>
      </c>
      <c r="E66">
        <f t="shared" si="0"/>
        <v>2.3371874574926451E-2</v>
      </c>
      <c r="F66">
        <f t="shared" si="1"/>
        <v>0.61665251165948121</v>
      </c>
      <c r="G66">
        <f t="shared" si="2"/>
        <v>0.88926869498144911</v>
      </c>
      <c r="H66" s="3">
        <f>IFERROR(VLOOKUP(A66,'GDP Data'!A$2:Q$144,3,FALSE),"Not Found")</f>
        <v>53872425916.624802</v>
      </c>
      <c r="I66">
        <f t="shared" si="3"/>
        <v>5.0909831256856723E-3</v>
      </c>
      <c r="J66">
        <f t="shared" si="4"/>
        <v>-0.61156152853379553</v>
      </c>
    </row>
    <row r="67" spans="1:10" x14ac:dyDescent="0.25">
      <c r="A67" t="s">
        <v>166</v>
      </c>
      <c r="B67">
        <f>('CON Score and Page Rank'!FP154-'MIN and MAX'!B$36)/('MIN and MAX'!F$36-'MIN and MAX'!B$36)</f>
        <v>1.2235038303808433E-2</v>
      </c>
      <c r="C67">
        <f>('CON Score and Page Rank'!FQ154-'MIN and MAX'!C$36)/('MIN and MAX'!G$36-'MIN and MAX'!C$36)</f>
        <v>3.5556137074785873E-2</v>
      </c>
      <c r="D67">
        <f>('CON Score and Page Rank'!FR154-'MIN and MAX'!D$36)/('MIN and MAX'!H$36-'MIN and MAX'!D$36)</f>
        <v>0.90232312565997885</v>
      </c>
      <c r="E67">
        <f t="shared" ref="E67:E130" si="5">C67-B67</f>
        <v>2.332109877097744E-2</v>
      </c>
      <c r="F67">
        <f t="shared" ref="F67:F130" si="6">(E67-MIN(E$3:E$220))/(MAX(E$3:E$220)-MIN(E$3:E$220))</f>
        <v>0.61660596508712429</v>
      </c>
      <c r="G67">
        <f t="shared" ref="G67:G130" si="7">D67-B67</f>
        <v>0.8900880873561704</v>
      </c>
      <c r="H67" s="3">
        <f>IFERROR(VLOOKUP(A67,'GDP Data'!A$2:Q$144,3,FALSE),"Not Found")</f>
        <v>120296476180.40199</v>
      </c>
      <c r="I67">
        <f t="shared" ref="I67:I130" si="8">IFERROR((H67-MIN(H$3:H$220))/(MAX(H$3:H$220)-MIN(H$3:H$220)),"No Value")</f>
        <v>1.1368103809947095E-2</v>
      </c>
      <c r="J67">
        <f t="shared" ref="J67:J130" si="9">IFERROR(I67-F67,"No Value")</f>
        <v>-0.60523786127717716</v>
      </c>
    </row>
    <row r="68" spans="1:10" x14ac:dyDescent="0.25">
      <c r="A68" t="s">
        <v>26</v>
      </c>
      <c r="B68">
        <f>('CON Score and Page Rank'!FP11-'MIN and MAX'!B$36)/('MIN and MAX'!F$36-'MIN and MAX'!B$36)</f>
        <v>8.4513944523155362E-4</v>
      </c>
      <c r="C68">
        <f>('CON Score and Page Rank'!FQ11-'MIN and MAX'!C$36)/('MIN and MAX'!G$36-'MIN and MAX'!C$36)</f>
        <v>2.4100969722169976E-2</v>
      </c>
      <c r="D68">
        <f>('CON Score and Page Rank'!FR11-'MIN and MAX'!D$36)/('MIN and MAX'!H$36-'MIN and MAX'!D$36)</f>
        <v>0.74340021119324184</v>
      </c>
      <c r="E68">
        <f t="shared" si="5"/>
        <v>2.3255830276938422E-2</v>
      </c>
      <c r="F68">
        <f t="shared" si="6"/>
        <v>0.61654613295362481</v>
      </c>
      <c r="G68">
        <f t="shared" si="7"/>
        <v>0.74255507174801028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74</v>
      </c>
      <c r="B69">
        <f>('CON Score and Page Rank'!FP63-'MIN and MAX'!B$36)/('MIN and MAX'!F$36-'MIN and MAX'!B$36)</f>
        <v>1.403348666020656E-4</v>
      </c>
      <c r="C69">
        <f>('CON Score and Page Rank'!FQ63-'MIN and MAX'!C$36)/('MIN and MAX'!G$36-'MIN and MAX'!C$36)</f>
        <v>2.3376247467712163E-2</v>
      </c>
      <c r="D69">
        <f>('CON Score and Page Rank'!FR63-'MIN and MAX'!D$36)/('MIN and MAX'!H$36-'MIN and MAX'!D$36)</f>
        <v>0.68637803590285107</v>
      </c>
      <c r="E69">
        <f t="shared" si="5"/>
        <v>2.3235912601110097E-2</v>
      </c>
      <c r="F69">
        <f t="shared" si="6"/>
        <v>0.61652787426608036</v>
      </c>
      <c r="G69">
        <f t="shared" si="7"/>
        <v>0.68623770103624904</v>
      </c>
      <c r="H69" s="3">
        <f>IFERROR(VLOOKUP(A69,'GDP Data'!A$2:Q$144,3,FALSE),"Not Found")</f>
        <v>2796704603.0444298</v>
      </c>
      <c r="I69">
        <f t="shared" si="8"/>
        <v>2.6429060320509642E-4</v>
      </c>
      <c r="J69">
        <f t="shared" si="9"/>
        <v>-0.61626358366287526</v>
      </c>
    </row>
    <row r="70" spans="1:10" x14ac:dyDescent="0.25">
      <c r="A70" t="s">
        <v>193</v>
      </c>
      <c r="B70">
        <f>('CON Score and Page Rank'!FP23-'MIN and MAX'!B$36)/('MIN and MAX'!F$36-'MIN and MAX'!B$36)</f>
        <v>1.2449571505755814E-2</v>
      </c>
      <c r="C70">
        <f>('CON Score and Page Rank'!FQ23-'MIN and MAX'!C$36)/('MIN and MAX'!G$36-'MIN and MAX'!C$36)</f>
        <v>3.5638160654773682E-2</v>
      </c>
      <c r="D70">
        <f>('CON Score and Page Rank'!FR23-'MIN and MAX'!D$36)/('MIN and MAX'!H$36-'MIN and MAX'!D$36)</f>
        <v>0.93980992608236535</v>
      </c>
      <c r="E70">
        <f t="shared" si="5"/>
        <v>2.318858914901787E-2</v>
      </c>
      <c r="F70">
        <f t="shared" si="6"/>
        <v>0.61648449249138293</v>
      </c>
      <c r="G70">
        <f t="shared" si="7"/>
        <v>0.92736035457660959</v>
      </c>
      <c r="H70" s="3">
        <f>IFERROR(VLOOKUP(A70,'GDP Data'!A$2:Q$144,3,FALSE),"Not Found")</f>
        <v>20876309970.384998</v>
      </c>
      <c r="I70">
        <f t="shared" si="8"/>
        <v>1.9728263574077466E-3</v>
      </c>
      <c r="J70">
        <f t="shared" si="9"/>
        <v>-0.61451166613397523</v>
      </c>
    </row>
    <row r="71" spans="1:10" x14ac:dyDescent="0.25">
      <c r="A71" t="s">
        <v>175</v>
      </c>
      <c r="B71">
        <f>('CON Score and Page Rank'!FP163-'MIN and MAX'!B$36)/('MIN and MAX'!F$36-'MIN and MAX'!B$36)</f>
        <v>1.370913457280688E-3</v>
      </c>
      <c r="C71">
        <f>('CON Score and Page Rank'!FQ163-'MIN and MAX'!C$36)/('MIN and MAX'!G$36-'MIN and MAX'!C$36)</f>
        <v>2.4503828371649456E-2</v>
      </c>
      <c r="D71">
        <f>('CON Score and Page Rank'!FR163-'MIN and MAX'!D$36)/('MIN and MAX'!H$36-'MIN and MAX'!D$36)</f>
        <v>0.67317845828933476</v>
      </c>
      <c r="E71">
        <f t="shared" si="5"/>
        <v>2.3132914914368769E-2</v>
      </c>
      <c r="F71">
        <f t="shared" si="6"/>
        <v>0.61643345548970163</v>
      </c>
      <c r="G71">
        <f t="shared" si="7"/>
        <v>0.67180754483205407</v>
      </c>
      <c r="H71" s="3">
        <f>IFERROR(VLOOKUP(A71,'GDP Data'!A$2:Q$144,3,FALSE),"Not Found")</f>
        <v>3922100793.5402999</v>
      </c>
      <c r="I71">
        <f t="shared" si="8"/>
        <v>3.706413553392667E-4</v>
      </c>
      <c r="J71">
        <f t="shared" si="9"/>
        <v>-0.61606281413436237</v>
      </c>
    </row>
    <row r="72" spans="1:10" x14ac:dyDescent="0.25">
      <c r="A72" t="s">
        <v>96</v>
      </c>
      <c r="B72">
        <f>('CON Score and Page Rank'!FP85-'MIN and MAX'!B$36)/('MIN and MAX'!F$36-'MIN and MAX'!B$36)</f>
        <v>2.9932289497264534E-4</v>
      </c>
      <c r="C72">
        <f>('CON Score and Page Rank'!FQ85-'MIN and MAX'!C$36)/('MIN and MAX'!G$36-'MIN and MAX'!C$36)</f>
        <v>2.3323173761556518E-2</v>
      </c>
      <c r="D72">
        <f>('CON Score and Page Rank'!FR85-'MIN and MAX'!D$36)/('MIN and MAX'!H$36-'MIN and MAX'!D$36)</f>
        <v>0.62724392819429775</v>
      </c>
      <c r="E72">
        <f t="shared" si="5"/>
        <v>2.3023850866583873E-2</v>
      </c>
      <c r="F72">
        <f t="shared" si="6"/>
        <v>0.61633347563321594</v>
      </c>
      <c r="G72">
        <f t="shared" si="7"/>
        <v>0.62694460529932505</v>
      </c>
      <c r="H72" s="3">
        <f>IFERROR(VLOOKUP(A72,'GDP Data'!A$2:Q$144,3,FALSE),"Not Found")</f>
        <v>5438332738.1037302</v>
      </c>
      <c r="I72">
        <f t="shared" si="8"/>
        <v>5.1392636827602236E-4</v>
      </c>
      <c r="J72">
        <f t="shared" si="9"/>
        <v>-0.61581954926493987</v>
      </c>
    </row>
    <row r="73" spans="1:10" x14ac:dyDescent="0.25">
      <c r="A73" t="s">
        <v>152</v>
      </c>
      <c r="B73">
        <f>('CON Score and Page Rank'!FP140-'MIN and MAX'!B$36)/('MIN and MAX'!F$36-'MIN and MAX'!B$36)</f>
        <v>3.5066137168909866E-4</v>
      </c>
      <c r="C73">
        <f>('CON Score and Page Rank'!FQ140-'MIN and MAX'!C$36)/('MIN and MAX'!G$36-'MIN and MAX'!C$36)</f>
        <v>2.3302051595296896E-2</v>
      </c>
      <c r="D73">
        <f>('CON Score and Page Rank'!FR140-'MIN and MAX'!D$36)/('MIN and MAX'!H$36-'MIN and MAX'!D$36)</f>
        <v>0.59398099260823656</v>
      </c>
      <c r="E73">
        <f t="shared" si="5"/>
        <v>2.2951390223607798E-2</v>
      </c>
      <c r="F73">
        <f t="shared" si="6"/>
        <v>0.61626705040113683</v>
      </c>
      <c r="G73">
        <f t="shared" si="7"/>
        <v>0.5936303312365474</v>
      </c>
      <c r="H73" s="3">
        <f>IFERROR(VLOOKUP(A73,'GDP Data'!A$2:Q$144,3,FALSE),"Not Found")</f>
        <v>6220270632.3359203</v>
      </c>
      <c r="I73">
        <f t="shared" si="8"/>
        <v>5.8782006355960156E-4</v>
      </c>
      <c r="J73">
        <f t="shared" si="9"/>
        <v>-0.61567923033757721</v>
      </c>
    </row>
    <row r="74" spans="1:10" x14ac:dyDescent="0.25">
      <c r="A74" t="s">
        <v>138</v>
      </c>
      <c r="B74">
        <f>('CON Score and Page Rank'!FP127-'MIN and MAX'!B$36)/('MIN and MAX'!F$36-'MIN and MAX'!B$36)</f>
        <v>1.1687636758958967E-3</v>
      </c>
      <c r="C74">
        <f>('CON Score and Page Rank'!FQ127-'MIN and MAX'!C$36)/('MIN and MAX'!G$36-'MIN and MAX'!C$36)</f>
        <v>2.3928278826467107E-2</v>
      </c>
      <c r="D74">
        <f>('CON Score and Page Rank'!FR127-'MIN and MAX'!D$36)/('MIN and MAX'!H$36-'MIN and MAX'!D$36)</f>
        <v>0.64889123548046468</v>
      </c>
      <c r="E74">
        <f t="shared" si="5"/>
        <v>2.2759515150571209E-2</v>
      </c>
      <c r="F74">
        <f t="shared" si="6"/>
        <v>0.61609115703705397</v>
      </c>
      <c r="G74">
        <f t="shared" si="7"/>
        <v>0.64772247180456877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128</v>
      </c>
      <c r="B75">
        <f>('CON Score and Page Rank'!FP117-'MIN and MAX'!B$36)/('MIN and MAX'!F$36-'MIN and MAX'!B$36)</f>
        <v>1.3681897683628332E-5</v>
      </c>
      <c r="C75">
        <f>('CON Score and Page Rank'!FQ117-'MIN and MAX'!C$36)/('MIN and MAX'!G$36-'MIN and MAX'!C$36)</f>
        <v>2.2621427799829629E-2</v>
      </c>
      <c r="D75">
        <f>('CON Score and Page Rank'!FR117-'MIN and MAX'!D$36)/('MIN and MAX'!H$36-'MIN and MAX'!D$36)</f>
        <v>0.66737064413938751</v>
      </c>
      <c r="E75">
        <f t="shared" si="5"/>
        <v>2.2607745902146002E-2</v>
      </c>
      <c r="F75">
        <f t="shared" si="6"/>
        <v>0.61595202899271051</v>
      </c>
      <c r="G75">
        <f t="shared" si="7"/>
        <v>0.66735696224170393</v>
      </c>
      <c r="H75" s="3">
        <f>IFERROR(VLOOKUP(A75,'GDP Data'!A$2:Q$144,3,FALSE),"Not Found")</f>
        <v>0</v>
      </c>
      <c r="I75">
        <f t="shared" si="8"/>
        <v>0</v>
      </c>
      <c r="J75">
        <f t="shared" si="9"/>
        <v>-0.61595202899271051</v>
      </c>
    </row>
    <row r="76" spans="1:10" x14ac:dyDescent="0.25">
      <c r="A76" t="s">
        <v>119</v>
      </c>
      <c r="B76">
        <f>('CON Score and Page Rank'!FP108-'MIN and MAX'!B$36)/('MIN and MAX'!F$36-'MIN and MAX'!B$36)</f>
        <v>7.5557500064600915E-5</v>
      </c>
      <c r="C76">
        <f>('CON Score and Page Rank'!FQ108-'MIN and MAX'!C$36)/('MIN and MAX'!G$36-'MIN and MAX'!C$36)</f>
        <v>2.2677192911344478E-2</v>
      </c>
      <c r="D76">
        <f>('CON Score and Page Rank'!FR108-'MIN and MAX'!D$36)/('MIN and MAX'!H$36-'MIN and MAX'!D$36)</f>
        <v>0.61351636747624072</v>
      </c>
      <c r="E76">
        <f t="shared" si="5"/>
        <v>2.2601635411279877E-2</v>
      </c>
      <c r="F76">
        <f t="shared" si="6"/>
        <v>0.61594642745845374</v>
      </c>
      <c r="G76">
        <f t="shared" si="7"/>
        <v>0.61344080997617612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67</v>
      </c>
      <c r="B77">
        <f>('CON Score and Page Rank'!FP56-'MIN and MAX'!B$36)/('MIN and MAX'!F$36-'MIN and MAX'!B$36)</f>
        <v>2.5421763994446742E-4</v>
      </c>
      <c r="C77">
        <f>('CON Score and Page Rank'!FQ56-'MIN and MAX'!C$36)/('MIN and MAX'!G$36-'MIN and MAX'!C$36)</f>
        <v>2.2788200366337566E-2</v>
      </c>
      <c r="D77">
        <f>('CON Score and Page Rank'!FR56-'MIN and MAX'!D$36)/('MIN and MAX'!H$36-'MIN and MAX'!D$36)</f>
        <v>0.61615628299894398</v>
      </c>
      <c r="E77">
        <f t="shared" si="5"/>
        <v>2.2533982726393099E-2</v>
      </c>
      <c r="F77">
        <f t="shared" si="6"/>
        <v>0.61588440971875646</v>
      </c>
      <c r="G77">
        <f t="shared" si="7"/>
        <v>0.6159020653589995</v>
      </c>
      <c r="H77" s="3">
        <f>IFERROR(VLOOKUP(A77,'GDP Data'!A$2:Q$144,3,FALSE),"Not Found")</f>
        <v>3190371050.4552398</v>
      </c>
      <c r="I77">
        <f t="shared" si="8"/>
        <v>3.0149236657136408E-4</v>
      </c>
      <c r="J77">
        <f t="shared" si="9"/>
        <v>-0.61558291735218507</v>
      </c>
    </row>
    <row r="78" spans="1:10" x14ac:dyDescent="0.25">
      <c r="A78" t="s">
        <v>44</v>
      </c>
      <c r="B78">
        <f>('CON Score and Page Rank'!FP32-'MIN and MAX'!B$36)/('MIN and MAX'!F$36-'MIN and MAX'!B$36)</f>
        <v>2.8694648108792715E-4</v>
      </c>
      <c r="C78">
        <f>('CON Score and Page Rank'!FQ32-'MIN and MAX'!C$36)/('MIN and MAX'!G$36-'MIN and MAX'!C$36)</f>
        <v>2.2815423618097599E-2</v>
      </c>
      <c r="D78">
        <f>('CON Score and Page Rank'!FR32-'MIN and MAX'!D$36)/('MIN and MAX'!H$36-'MIN and MAX'!D$36)</f>
        <v>0.61351636747624072</v>
      </c>
      <c r="E78">
        <f t="shared" si="5"/>
        <v>2.2528477137009673E-2</v>
      </c>
      <c r="F78">
        <f t="shared" si="6"/>
        <v>0.61587936270236932</v>
      </c>
      <c r="G78">
        <f t="shared" si="7"/>
        <v>0.61322942099515276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56</v>
      </c>
      <c r="B79">
        <f>('CON Score and Page Rank'!FP44-'MIN and MAX'!B$36)/('MIN and MAX'!F$36-'MIN and MAX'!B$36)</f>
        <v>1.5373467298094392E-3</v>
      </c>
      <c r="C79">
        <f>('CON Score and Page Rank'!FQ44-'MIN and MAX'!C$36)/('MIN and MAX'!G$36-'MIN and MAX'!C$36)</f>
        <v>2.403570659545342E-2</v>
      </c>
      <c r="D79">
        <f>('CON Score and Page Rank'!FR44-'MIN and MAX'!D$36)/('MIN and MAX'!H$36-'MIN and MAX'!D$36)</f>
        <v>0.708025343189018</v>
      </c>
      <c r="E79">
        <f t="shared" si="5"/>
        <v>2.2498359865643979E-2</v>
      </c>
      <c r="F79">
        <f t="shared" si="6"/>
        <v>0.61585175396667646</v>
      </c>
      <c r="G79">
        <f t="shared" si="7"/>
        <v>0.70648799645920857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45</v>
      </c>
      <c r="B80">
        <f>('CON Score and Page Rank'!FP33-'MIN and MAX'!B$36)/('MIN and MAX'!F$36-'MIN and MAX'!B$36)</f>
        <v>1.2628743476725511E-2</v>
      </c>
      <c r="C80">
        <f>('CON Score and Page Rank'!FQ33-'MIN and MAX'!C$36)/('MIN and MAX'!G$36-'MIN and MAX'!C$36)</f>
        <v>3.5009868914873538E-2</v>
      </c>
      <c r="D80">
        <f>('CON Score and Page Rank'!FR33-'MIN and MAX'!D$36)/('MIN and MAX'!H$36-'MIN and MAX'!D$36)</f>
        <v>0.90285110876451957</v>
      </c>
      <c r="E80">
        <f t="shared" si="5"/>
        <v>2.2381125438148027E-2</v>
      </c>
      <c r="F80">
        <f t="shared" si="6"/>
        <v>0.61574428425989158</v>
      </c>
      <c r="G80">
        <f t="shared" si="7"/>
        <v>0.89022236528779408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102</v>
      </c>
      <c r="B81">
        <f>('CON Score and Page Rank'!FP91-'MIN and MAX'!B$36)/('MIN and MAX'!F$36-'MIN and MAX'!B$36)</f>
        <v>1.7685911846497659E-4</v>
      </c>
      <c r="C81">
        <f>('CON Score and Page Rank'!FQ91-'MIN and MAX'!C$36)/('MIN and MAX'!G$36-'MIN and MAX'!C$36)</f>
        <v>2.2554723873402422E-2</v>
      </c>
      <c r="D81">
        <f>('CON Score and Page Rank'!FR91-'MIN and MAX'!D$36)/('MIN and MAX'!H$36-'MIN and MAX'!D$36)</f>
        <v>0.67265047518479404</v>
      </c>
      <c r="E81">
        <f t="shared" si="5"/>
        <v>2.2377864754937447E-2</v>
      </c>
      <c r="F81">
        <f t="shared" si="6"/>
        <v>0.61574129516636289</v>
      </c>
      <c r="G81">
        <f t="shared" si="7"/>
        <v>0.67247361606632905</v>
      </c>
      <c r="H81" s="3">
        <f>IFERROR(VLOOKUP(A81,'GDP Data'!A$2:Q$144,3,FALSE),"Not Found")</f>
        <v>3557333364.30795</v>
      </c>
      <c r="I81">
        <f t="shared" si="8"/>
        <v>3.3617057004558702E-4</v>
      </c>
      <c r="J81">
        <f t="shared" si="9"/>
        <v>-0.61540512459631735</v>
      </c>
    </row>
    <row r="82" spans="1:10" x14ac:dyDescent="0.25">
      <c r="A82" t="s">
        <v>219</v>
      </c>
      <c r="B82">
        <f>('CON Score and Page Rank'!FP205-'MIN and MAX'!B$36)/('MIN and MAX'!F$36-'MIN and MAX'!B$36)</f>
        <v>5.1136859384234021E-3</v>
      </c>
      <c r="C82">
        <f>('CON Score and Page Rank'!FQ205-'MIN and MAX'!C$36)/('MIN and MAX'!G$36-'MIN and MAX'!C$36)</f>
        <v>2.7469910082771415E-2</v>
      </c>
      <c r="D82">
        <f>('CON Score and Page Rank'!FR205-'MIN and MAX'!D$36)/('MIN and MAX'!H$36-'MIN and MAX'!D$36)</f>
        <v>0.85744456177402328</v>
      </c>
      <c r="E82">
        <f t="shared" si="5"/>
        <v>2.2356224144348014E-2</v>
      </c>
      <c r="F82">
        <f t="shared" si="6"/>
        <v>0.61572145705119163</v>
      </c>
      <c r="G82">
        <f t="shared" si="7"/>
        <v>0.85233087583559985</v>
      </c>
      <c r="H82" s="3">
        <f>IFERROR(VLOOKUP(A82,'GDP Data'!A$2:Q$144,3,FALSE),"Not Found")</f>
        <v>52030158775.405502</v>
      </c>
      <c r="I82">
        <f t="shared" si="8"/>
        <v>4.916887551384491E-3</v>
      </c>
      <c r="J82">
        <f t="shared" si="9"/>
        <v>-0.6108045694998071</v>
      </c>
    </row>
    <row r="83" spans="1:10" x14ac:dyDescent="0.25">
      <c r="A83" t="s">
        <v>176</v>
      </c>
      <c r="B83">
        <f>('CON Score and Page Rank'!FP164-'MIN and MAX'!B$36)/('MIN and MAX'!F$36-'MIN and MAX'!B$36)</f>
        <v>9.5299099652270129E-4</v>
      </c>
      <c r="C83">
        <f>('CON Score and Page Rank'!FQ164-'MIN and MAX'!C$36)/('MIN and MAX'!G$36-'MIN and MAX'!C$36)</f>
        <v>2.312224382904687E-2</v>
      </c>
      <c r="D83">
        <f>('CON Score and Page Rank'!FR164-'MIN and MAX'!D$36)/('MIN and MAX'!H$36-'MIN and MAX'!D$36)</f>
        <v>0.77877507919746569</v>
      </c>
      <c r="E83">
        <f t="shared" si="5"/>
        <v>2.2169252832524168E-2</v>
      </c>
      <c r="F83">
        <f t="shared" si="6"/>
        <v>0.61555005900295534</v>
      </c>
      <c r="G83">
        <f t="shared" si="7"/>
        <v>0.77782208820094301</v>
      </c>
      <c r="H83" s="3">
        <f>IFERROR(VLOOKUP(A83,'GDP Data'!A$2:Q$144,3,FALSE),"Not Found")</f>
        <v>12354820143.884899</v>
      </c>
      <c r="I83">
        <f t="shared" si="8"/>
        <v>1.1675394193449407E-3</v>
      </c>
      <c r="J83">
        <f t="shared" si="9"/>
        <v>-0.61438251958361045</v>
      </c>
    </row>
    <row r="84" spans="1:10" x14ac:dyDescent="0.25">
      <c r="A84" t="s">
        <v>180</v>
      </c>
      <c r="B84">
        <f>('CON Score and Page Rank'!FP12-'MIN and MAX'!B$36)/('MIN and MAX'!F$36-'MIN and MAX'!B$36)</f>
        <v>1.094303764870206E-2</v>
      </c>
      <c r="C84">
        <f>('CON Score and Page Rank'!FQ12-'MIN and MAX'!C$36)/('MIN and MAX'!G$36-'MIN and MAX'!C$36)</f>
        <v>3.3008356920956529E-2</v>
      </c>
      <c r="D84">
        <f>('CON Score and Page Rank'!FR12-'MIN and MAX'!D$36)/('MIN and MAX'!H$36-'MIN and MAX'!D$36)</f>
        <v>0.90654699049630416</v>
      </c>
      <c r="E84">
        <f t="shared" si="5"/>
        <v>2.2065319272254469E-2</v>
      </c>
      <c r="F84">
        <f t="shared" si="6"/>
        <v>0.6154547823040718</v>
      </c>
      <c r="G84">
        <f t="shared" si="7"/>
        <v>0.89560395284760208</v>
      </c>
      <c r="H84" s="3">
        <f>IFERROR(VLOOKUP(A84,'GDP Data'!A$2:Q$144,3,FALSE),"Not Found")</f>
        <v>10397897085.610201</v>
      </c>
      <c r="I84">
        <f t="shared" si="8"/>
        <v>9.8260877814158529E-4</v>
      </c>
      <c r="J84">
        <f t="shared" si="9"/>
        <v>-0.6144721735259302</v>
      </c>
    </row>
    <row r="85" spans="1:10" x14ac:dyDescent="0.25">
      <c r="A85" t="s">
        <v>185</v>
      </c>
      <c r="B85">
        <f>('CON Score and Page Rank'!FP172-'MIN and MAX'!B$36)/('MIN and MAX'!F$36-'MIN and MAX'!B$36)</f>
        <v>8.8825510709365004E-3</v>
      </c>
      <c r="C85">
        <f>('CON Score and Page Rank'!FQ172-'MIN and MAX'!C$36)/('MIN and MAX'!G$36-'MIN and MAX'!C$36)</f>
        <v>3.0941980251570387E-2</v>
      </c>
      <c r="D85">
        <f>('CON Score and Page Rank'!FR172-'MIN and MAX'!D$36)/('MIN and MAX'!H$36-'MIN and MAX'!D$36)</f>
        <v>0.88489968321013723</v>
      </c>
      <c r="E85">
        <f t="shared" si="5"/>
        <v>2.2059429180633888E-2</v>
      </c>
      <c r="F85">
        <f t="shared" si="6"/>
        <v>0.61544938281150885</v>
      </c>
      <c r="G85">
        <f t="shared" si="7"/>
        <v>0.87601713213920074</v>
      </c>
      <c r="H85" s="3">
        <f>IFERROR(VLOOKUP(A85,'GDP Data'!A$2:Q$144,3,FALSE),"Not Found")</f>
        <v>12237388001.7264</v>
      </c>
      <c r="I85">
        <f t="shared" si="8"/>
        <v>1.156441997167085E-3</v>
      </c>
      <c r="J85">
        <f t="shared" si="9"/>
        <v>-0.61429294081434171</v>
      </c>
    </row>
    <row r="86" spans="1:10" x14ac:dyDescent="0.25">
      <c r="A86" t="s">
        <v>100</v>
      </c>
      <c r="B86">
        <f>('CON Score and Page Rank'!FP89-'MIN and MAX'!B$36)/('MIN and MAX'!F$36-'MIN and MAX'!B$36)</f>
        <v>7.2632346757127708E-3</v>
      </c>
      <c r="C86">
        <f>('CON Score and Page Rank'!FQ89-'MIN and MAX'!C$36)/('MIN and MAX'!G$36-'MIN and MAX'!C$36)</f>
        <v>2.9064236777930342E-2</v>
      </c>
      <c r="D86">
        <f>('CON Score and Page Rank'!FR89-'MIN and MAX'!D$36)/('MIN and MAX'!H$36-'MIN and MAX'!D$36)</f>
        <v>0.85744456177402328</v>
      </c>
      <c r="E86">
        <f t="shared" si="5"/>
        <v>2.1801002102217571E-2</v>
      </c>
      <c r="F86">
        <f t="shared" si="6"/>
        <v>0.61521248070914936</v>
      </c>
      <c r="G86">
        <f t="shared" si="7"/>
        <v>0.85018132709831051</v>
      </c>
      <c r="H86" s="3">
        <f>IFERROR(VLOOKUP(A86,'GDP Data'!A$2:Q$144,3,FALSE),"Not Found")</f>
        <v>39459581217.3759</v>
      </c>
      <c r="I86">
        <f t="shared" si="8"/>
        <v>3.7289589007034269E-3</v>
      </c>
      <c r="J86">
        <f t="shared" si="9"/>
        <v>-0.6114835218084459</v>
      </c>
    </row>
    <row r="87" spans="1:10" x14ac:dyDescent="0.25">
      <c r="A87" t="s">
        <v>72</v>
      </c>
      <c r="B87">
        <f>('CON Score and Page Rank'!FP61-'MIN and MAX'!B$36)/('MIN and MAX'!F$36-'MIN and MAX'!B$36)</f>
        <v>2.7837090488423112E-5</v>
      </c>
      <c r="C87">
        <f>('CON Score and Page Rank'!FQ61-'MIN and MAX'!C$36)/('MIN and MAX'!G$36-'MIN and MAX'!C$36)</f>
        <v>2.1826513311090572E-2</v>
      </c>
      <c r="D87">
        <f>('CON Score and Page Rank'!FR61-'MIN and MAX'!D$36)/('MIN and MAX'!H$36-'MIN and MAX'!D$36)</f>
        <v>0.54540654699049629</v>
      </c>
      <c r="E87">
        <f t="shared" si="5"/>
        <v>2.1798676220602151E-2</v>
      </c>
      <c r="F87">
        <f t="shared" si="6"/>
        <v>0.61521034855547607</v>
      </c>
      <c r="G87">
        <f t="shared" si="7"/>
        <v>0.54537870990000792</v>
      </c>
      <c r="H87" s="3">
        <f>IFERROR(VLOOKUP(A87,'GDP Data'!A$2:Q$144,3,FALSE),"Not Found")</f>
        <v>1710843360.64955</v>
      </c>
      <c r="I87">
        <f t="shared" si="8"/>
        <v>1.6167593219651902E-4</v>
      </c>
      <c r="J87">
        <f t="shared" si="9"/>
        <v>-0.61504867262327956</v>
      </c>
    </row>
    <row r="88" spans="1:10" x14ac:dyDescent="0.25">
      <c r="A88" t="s">
        <v>65</v>
      </c>
      <c r="B88">
        <f>('CON Score and Page Rank'!FP54-'MIN and MAX'!B$36)/('MIN and MAX'!F$36-'MIN and MAX'!B$36)</f>
        <v>4.3557625643072624E-5</v>
      </c>
      <c r="C88">
        <f>('CON Score and Page Rank'!FQ54-'MIN and MAX'!C$36)/('MIN and MAX'!G$36-'MIN and MAX'!C$36)</f>
        <v>2.1836620159798332E-2</v>
      </c>
      <c r="D88">
        <f>('CON Score and Page Rank'!FR54-'MIN and MAX'!D$36)/('MIN and MAX'!H$36-'MIN and MAX'!D$36)</f>
        <v>0.54540654699049629</v>
      </c>
      <c r="E88">
        <f t="shared" si="5"/>
        <v>2.179306253415526E-2</v>
      </c>
      <c r="F88">
        <f t="shared" si="6"/>
        <v>0.61520520244567434</v>
      </c>
      <c r="G88">
        <f t="shared" si="7"/>
        <v>0.54536298936485317</v>
      </c>
      <c r="H88" s="3">
        <f>IFERROR(VLOOKUP(A88,'GDP Data'!A$2:Q$144,3,FALSE),"Not Found")</f>
        <v>3666222600.09828</v>
      </c>
      <c r="I88">
        <f t="shared" si="8"/>
        <v>3.4646068140673712E-4</v>
      </c>
      <c r="J88">
        <f t="shared" si="9"/>
        <v>-0.61485874176426758</v>
      </c>
    </row>
    <row r="89" spans="1:10" x14ac:dyDescent="0.25">
      <c r="A89" t="s">
        <v>98</v>
      </c>
      <c r="B89">
        <f>('CON Score and Page Rank'!FP87-'MIN and MAX'!B$36)/('MIN and MAX'!F$36-'MIN and MAX'!B$36)</f>
        <v>1.137933029176575E-4</v>
      </c>
      <c r="C89">
        <f>('CON Score and Page Rank'!FQ87-'MIN and MAX'!C$36)/('MIN and MAX'!G$36-'MIN and MAX'!C$36)</f>
        <v>2.1881281763218553E-2</v>
      </c>
      <c r="D89">
        <f>('CON Score and Page Rank'!FR87-'MIN and MAX'!D$36)/('MIN and MAX'!H$36-'MIN and MAX'!D$36)</f>
        <v>0.54540654699049629</v>
      </c>
      <c r="E89">
        <f t="shared" si="5"/>
        <v>2.1767488460300896E-2</v>
      </c>
      <c r="F89">
        <f t="shared" si="6"/>
        <v>0.61518175849429302</v>
      </c>
      <c r="G89">
        <f t="shared" si="7"/>
        <v>0.54529275368757868</v>
      </c>
      <c r="H89" s="3">
        <f>IFERROR(VLOOKUP(A89,'GDP Data'!A$2:Q$144,3,FALSE),"Not Found")</f>
        <v>3468337941.0883002</v>
      </c>
      <c r="I89">
        <f t="shared" si="8"/>
        <v>3.2776043832856194E-4</v>
      </c>
      <c r="J89">
        <f t="shared" si="9"/>
        <v>-0.61485399805596441</v>
      </c>
    </row>
    <row r="90" spans="1:10" x14ac:dyDescent="0.25">
      <c r="A90" t="s">
        <v>149</v>
      </c>
      <c r="B90">
        <f>('CON Score and Page Rank'!FP137-'MIN and MAX'!B$36)/('MIN and MAX'!F$36-'MIN and MAX'!B$36)</f>
        <v>4.9922658487414192E-3</v>
      </c>
      <c r="C90">
        <f>('CON Score and Page Rank'!FQ137-'MIN and MAX'!C$36)/('MIN and MAX'!G$36-'MIN and MAX'!C$36)</f>
        <v>2.669915342752895E-2</v>
      </c>
      <c r="D90">
        <f>('CON Score and Page Rank'!FR137-'MIN and MAX'!D$36)/('MIN and MAX'!H$36-'MIN and MAX'!D$36)</f>
        <v>0.68426610348468853</v>
      </c>
      <c r="E90">
        <f t="shared" si="5"/>
        <v>2.1706887578787529E-2</v>
      </c>
      <c r="F90">
        <f t="shared" si="6"/>
        <v>0.61512620519731154</v>
      </c>
      <c r="G90">
        <f t="shared" si="7"/>
        <v>0.67927383763594706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202</v>
      </c>
      <c r="B91">
        <f>('CON Score and Page Rank'!FP188-'MIN and MAX'!B$36)/('MIN and MAX'!F$36-'MIN and MAX'!B$36)</f>
        <v>6.6988876467464443E-3</v>
      </c>
      <c r="C91">
        <f>('CON Score and Page Rank'!FQ188-'MIN and MAX'!C$36)/('MIN and MAX'!G$36-'MIN and MAX'!C$36)</f>
        <v>2.8397183700681689E-2</v>
      </c>
      <c r="D91">
        <f>('CON Score and Page Rank'!FR188-'MIN and MAX'!D$36)/('MIN and MAX'!H$36-'MIN and MAX'!D$36)</f>
        <v>0.85744456177402328</v>
      </c>
      <c r="E91">
        <f t="shared" si="5"/>
        <v>2.1698296053935244E-2</v>
      </c>
      <c r="F91">
        <f t="shared" si="6"/>
        <v>0.61511832928000265</v>
      </c>
      <c r="G91">
        <f t="shared" si="7"/>
        <v>0.85074567412727686</v>
      </c>
      <c r="H91" s="3">
        <f>IFERROR(VLOOKUP(A91,'GDP Data'!A$2:Q$144,3,FALSE),"Not Found")</f>
        <v>98211749595.544205</v>
      </c>
      <c r="I91">
        <f t="shared" si="8"/>
        <v>9.281081210428397E-3</v>
      </c>
      <c r="J91">
        <f t="shared" si="9"/>
        <v>-0.60583724806957429</v>
      </c>
    </row>
    <row r="92" spans="1:10" x14ac:dyDescent="0.25">
      <c r="A92" t="s">
        <v>126</v>
      </c>
      <c r="B92">
        <f>('CON Score and Page Rank'!FP115-'MIN and MAX'!B$36)/('MIN and MAX'!F$36-'MIN and MAX'!B$36)</f>
        <v>3.5554393769846965E-4</v>
      </c>
      <c r="C92">
        <f>('CON Score and Page Rank'!FQ115-'MIN and MAX'!C$36)/('MIN and MAX'!G$36-'MIN and MAX'!C$36)</f>
        <v>2.2024086690291999E-2</v>
      </c>
      <c r="D92">
        <f>('CON Score and Page Rank'!FR115-'MIN and MAX'!D$36)/('MIN and MAX'!H$36-'MIN and MAX'!D$36)</f>
        <v>0.54540654699049629</v>
      </c>
      <c r="E92">
        <f t="shared" si="5"/>
        <v>2.1668542752593528E-2</v>
      </c>
      <c r="F92">
        <f t="shared" si="6"/>
        <v>0.61509105419844701</v>
      </c>
      <c r="G92">
        <f t="shared" si="7"/>
        <v>0.54505100305279786</v>
      </c>
      <c r="H92" s="3">
        <f>IFERROR(VLOOKUP(A92,'GDP Data'!A$2:Q$144,3,FALSE),"Not Found")</f>
        <v>4094480988.1193099</v>
      </c>
      <c r="I92">
        <f t="shared" si="8"/>
        <v>3.8693140812364173E-4</v>
      </c>
      <c r="J92">
        <f t="shared" si="9"/>
        <v>-0.61470412279032338</v>
      </c>
    </row>
    <row r="93" spans="1:10" x14ac:dyDescent="0.25">
      <c r="A93" t="s">
        <v>51</v>
      </c>
      <c r="B93">
        <f>('CON Score and Page Rank'!FP39-'MIN and MAX'!B$36)/('MIN and MAX'!F$36-'MIN and MAX'!B$36)</f>
        <v>1.4519609179493747E-2</v>
      </c>
      <c r="C93">
        <f>('CON Score and Page Rank'!FQ39-'MIN and MAX'!C$36)/('MIN and MAX'!G$36-'MIN and MAX'!C$36)</f>
        <v>3.5870133658335246E-2</v>
      </c>
      <c r="D93">
        <f>('CON Score and Page Rank'!FR39-'MIN and MAX'!D$36)/('MIN and MAX'!H$36-'MIN and MAX'!D$36)</f>
        <v>0.86114044350580776</v>
      </c>
      <c r="E93">
        <f t="shared" si="5"/>
        <v>2.1350524478841497E-2</v>
      </c>
      <c r="F93">
        <f t="shared" si="6"/>
        <v>0.61479952438623731</v>
      </c>
      <c r="G93">
        <f t="shared" si="7"/>
        <v>0.84662083432631396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134</v>
      </c>
      <c r="B94">
        <f>('CON Score and Page Rank'!FP123-'MIN and MAX'!B$36)/('MIN and MAX'!F$36-'MIN and MAX'!B$36)</f>
        <v>4.3629837053272988E-4</v>
      </c>
      <c r="C94">
        <f>('CON Score and Page Rank'!FQ123-'MIN and MAX'!C$36)/('MIN and MAX'!G$36-'MIN and MAX'!C$36)</f>
        <v>2.1740343713056332E-2</v>
      </c>
      <c r="D94">
        <f>('CON Score and Page Rank'!FR123-'MIN and MAX'!D$36)/('MIN and MAX'!H$36-'MIN and MAX'!D$36)</f>
        <v>0.54276663146779303</v>
      </c>
      <c r="E94">
        <f t="shared" si="5"/>
        <v>2.13040453425236E-2</v>
      </c>
      <c r="F94">
        <f t="shared" si="6"/>
        <v>0.61475691660234322</v>
      </c>
      <c r="G94">
        <f t="shared" si="7"/>
        <v>0.54233033309726031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121</v>
      </c>
      <c r="B95">
        <f>('CON Score and Page Rank'!FP110-'MIN and MAX'!B$36)/('MIN and MAX'!F$36-'MIN and MAX'!B$36)</f>
        <v>6.8067362891986871E-5</v>
      </c>
      <c r="C95">
        <f>('CON Score and Page Rank'!FQ110-'MIN and MAX'!C$36)/('MIN and MAX'!G$36-'MIN and MAX'!C$36)</f>
        <v>2.1312373072159781E-2</v>
      </c>
      <c r="D95">
        <f>('CON Score and Page Rank'!FR110-'MIN and MAX'!D$36)/('MIN and MAX'!H$36-'MIN and MAX'!D$36)</f>
        <v>0.54857444561774027</v>
      </c>
      <c r="E95">
        <f t="shared" si="5"/>
        <v>2.1244305709267795E-2</v>
      </c>
      <c r="F95">
        <f t="shared" si="6"/>
        <v>0.6147021528183032</v>
      </c>
      <c r="G95">
        <f t="shared" si="7"/>
        <v>0.54850637825484827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279</v>
      </c>
      <c r="B96">
        <f>('CON Score and Page Rank'!FP179-'MIN and MAX'!B$36)/('MIN and MAX'!F$36-'MIN and MAX'!B$36)</f>
        <v>6.2859964651841163E-3</v>
      </c>
      <c r="C96">
        <f>('CON Score and Page Rank'!FQ179-'MIN and MAX'!C$36)/('MIN and MAX'!G$36-'MIN and MAX'!C$36)</f>
        <v>2.7380227738539962E-2</v>
      </c>
      <c r="D96">
        <f>('CON Score and Page Rank'!FR179-'MIN and MAX'!D$36)/('MIN and MAX'!H$36-'MIN and MAX'!D$36)</f>
        <v>0.71383315733896513</v>
      </c>
      <c r="E96">
        <f t="shared" si="5"/>
        <v>2.1094231273355846E-2</v>
      </c>
      <c r="F96">
        <f t="shared" si="6"/>
        <v>0.61456457842170431</v>
      </c>
      <c r="G96">
        <f t="shared" si="7"/>
        <v>0.707547160873781</v>
      </c>
      <c r="H96" s="3">
        <f>IFERROR(VLOOKUP(A96,'GDP Data'!A$2:Q$144,3,FALSE),"Not Found")</f>
        <v>12960538723.7591</v>
      </c>
      <c r="I96">
        <f t="shared" si="8"/>
        <v>1.2247802622545642E-3</v>
      </c>
      <c r="J96">
        <f t="shared" si="9"/>
        <v>-0.61333979815944972</v>
      </c>
    </row>
    <row r="97" spans="1:10" x14ac:dyDescent="0.25">
      <c r="A97" t="s">
        <v>224</v>
      </c>
      <c r="B97">
        <f>('CON Score and Page Rank'!FP210-'MIN and MAX'!B$36)/('MIN and MAX'!F$36-'MIN and MAX'!B$36)</f>
        <v>2.6149053550379573E-4</v>
      </c>
      <c r="C97">
        <f>('CON Score and Page Rank'!FQ210-'MIN and MAX'!C$36)/('MIN and MAX'!G$36-'MIN and MAX'!C$36)</f>
        <v>2.1277278548824153E-2</v>
      </c>
      <c r="D97">
        <f>('CON Score and Page Rank'!FR210-'MIN and MAX'!D$36)/('MIN and MAX'!H$36-'MIN and MAX'!D$36)</f>
        <v>0.56282998944033791</v>
      </c>
      <c r="E97">
        <f t="shared" si="5"/>
        <v>2.1015788013320356E-2</v>
      </c>
      <c r="F97">
        <f t="shared" si="6"/>
        <v>0.61449266887827636</v>
      </c>
      <c r="G97">
        <f t="shared" si="7"/>
        <v>0.56256849890483407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197</v>
      </c>
      <c r="B98">
        <f>('CON Score and Page Rank'!FP183-'MIN and MAX'!B$36)/('MIN and MAX'!F$36-'MIN and MAX'!B$36)</f>
        <v>8.8242237597484681E-3</v>
      </c>
      <c r="C98">
        <f>('CON Score and Page Rank'!FQ183-'MIN and MAX'!C$36)/('MIN and MAX'!G$36-'MIN and MAX'!C$36)</f>
        <v>2.9801654220399119E-2</v>
      </c>
      <c r="D98">
        <f>('CON Score and Page Rank'!FR183-'MIN and MAX'!D$36)/('MIN and MAX'!H$36-'MIN and MAX'!D$36)</f>
        <v>0.8790918690601901</v>
      </c>
      <c r="E98">
        <f t="shared" si="5"/>
        <v>2.0977430460650651E-2</v>
      </c>
      <c r="F98">
        <f t="shared" si="6"/>
        <v>0.61445750621295314</v>
      </c>
      <c r="G98">
        <f t="shared" si="7"/>
        <v>0.87026764530044165</v>
      </c>
      <c r="H98" s="3">
        <f>IFERROR(VLOOKUP(A98,'GDP Data'!A$2:Q$144,3,FALSE),"Not Found")</f>
        <v>268696750000</v>
      </c>
      <c r="I98">
        <f t="shared" si="8"/>
        <v>2.5392036777657792E-2</v>
      </c>
      <c r="J98">
        <f t="shared" si="9"/>
        <v>-0.58906546943529536</v>
      </c>
    </row>
    <row r="99" spans="1:10" x14ac:dyDescent="0.25">
      <c r="A99" t="s">
        <v>117</v>
      </c>
      <c r="B99">
        <f>('CON Score and Page Rank'!FP106-'MIN and MAX'!B$36)/('MIN and MAX'!F$36-'MIN and MAX'!B$36)</f>
        <v>3.3383366116098172E-4</v>
      </c>
      <c r="C99">
        <f>('CON Score and Page Rank'!FQ106-'MIN and MAX'!C$36)/('MIN and MAX'!G$36-'MIN and MAX'!C$36)</f>
        <v>2.1223636385555529E-2</v>
      </c>
      <c r="D99">
        <f>('CON Score and Page Rank'!FR106-'MIN and MAX'!D$36)/('MIN and MAX'!H$36-'MIN and MAX'!D$36)</f>
        <v>0.59028511087645197</v>
      </c>
      <c r="E99">
        <f t="shared" si="5"/>
        <v>2.0889802724394547E-2</v>
      </c>
      <c r="F99">
        <f t="shared" si="6"/>
        <v>0.61437717718910889</v>
      </c>
      <c r="G99">
        <f t="shared" si="7"/>
        <v>0.58995127721529095</v>
      </c>
      <c r="H99" s="3">
        <f>IFERROR(VLOOKUP(A99,'GDP Data'!A$2:Q$144,3,FALSE),"Not Found")</f>
        <v>15716489369.9266</v>
      </c>
      <c r="I99">
        <f t="shared" si="8"/>
        <v>1.4852195871250544E-3</v>
      </c>
      <c r="J99">
        <f t="shared" si="9"/>
        <v>-0.61289195760198378</v>
      </c>
    </row>
    <row r="100" spans="1:10" x14ac:dyDescent="0.25">
      <c r="A100" t="s">
        <v>187</v>
      </c>
      <c r="B100">
        <f>('CON Score and Page Rank'!FP19-'MIN and MAX'!B$36)/('MIN and MAX'!F$36-'MIN and MAX'!B$36)</f>
        <v>2.720420465874803E-3</v>
      </c>
      <c r="C100">
        <f>('CON Score and Page Rank'!FQ19-'MIN and MAX'!C$36)/('MIN and MAX'!G$36-'MIN and MAX'!C$36)</f>
        <v>2.351707076391513E-2</v>
      </c>
      <c r="D100">
        <f>('CON Score and Page Rank'!FR19-'MIN and MAX'!D$36)/('MIN and MAX'!H$36-'MIN and MAX'!D$36)</f>
        <v>0.82418162618796198</v>
      </c>
      <c r="E100">
        <f t="shared" si="5"/>
        <v>2.0796650298040328E-2</v>
      </c>
      <c r="F100">
        <f t="shared" si="6"/>
        <v>0.61429178363910464</v>
      </c>
      <c r="G100">
        <f t="shared" si="7"/>
        <v>0.82146120572208714</v>
      </c>
      <c r="H100" s="3">
        <f>IFERROR(VLOOKUP(A100,'GDP Data'!A$2:Q$144,3,FALSE),"Not Found")</f>
        <v>4088368978.34589</v>
      </c>
      <c r="I100">
        <f t="shared" si="8"/>
        <v>3.863538187893752E-4</v>
      </c>
      <c r="J100">
        <f t="shared" si="9"/>
        <v>-0.61390542982031526</v>
      </c>
    </row>
    <row r="101" spans="1:10" x14ac:dyDescent="0.25">
      <c r="A101" t="s">
        <v>30</v>
      </c>
      <c r="B101">
        <f>('CON Score and Page Rank'!FP17-'MIN and MAX'!B$36)/('MIN and MAX'!F$36-'MIN and MAX'!B$36)</f>
        <v>1.8038639252117641E-3</v>
      </c>
      <c r="C101">
        <f>('CON Score and Page Rank'!FQ17-'MIN and MAX'!C$36)/('MIN and MAX'!G$36-'MIN and MAX'!C$36)</f>
        <v>2.2572421484007593E-2</v>
      </c>
      <c r="D101">
        <f>('CON Score and Page Rank'!FR17-'MIN and MAX'!D$36)/('MIN and MAX'!H$36-'MIN and MAX'!D$36)</f>
        <v>0.71330517423442452</v>
      </c>
      <c r="E101">
        <f t="shared" si="5"/>
        <v>2.0768557558795829E-2</v>
      </c>
      <c r="F101">
        <f t="shared" si="6"/>
        <v>0.61426603080767206</v>
      </c>
      <c r="G101">
        <f t="shared" si="7"/>
        <v>0.71150131030921271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145</v>
      </c>
      <c r="B102">
        <f>('CON Score and Page Rank'!FP134-'MIN and MAX'!B$36)/('MIN and MAX'!F$36-'MIN and MAX'!B$36)</f>
        <v>1.1932302693766416E-4</v>
      </c>
      <c r="C102">
        <f>('CON Score and Page Rank'!FQ134-'MIN and MAX'!C$36)/('MIN and MAX'!G$36-'MIN and MAX'!C$36)</f>
        <v>2.0607317308737702E-2</v>
      </c>
      <c r="D102">
        <f>('CON Score and Page Rank'!FR134-'MIN and MAX'!D$36)/('MIN and MAX'!H$36-'MIN and MAX'!D$36)</f>
        <v>0.49947201689545934</v>
      </c>
      <c r="E102">
        <f t="shared" si="5"/>
        <v>2.0487994281800037E-2</v>
      </c>
      <c r="F102">
        <f t="shared" si="6"/>
        <v>0.61400883628079639</v>
      </c>
      <c r="G102">
        <f t="shared" si="7"/>
        <v>0.49935269386852166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221</v>
      </c>
      <c r="B103">
        <f>('CON Score and Page Rank'!FP207-'MIN and MAX'!B$36)/('MIN and MAX'!F$36-'MIN and MAX'!B$36)</f>
        <v>2.0707732969036505E-4</v>
      </c>
      <c r="C103">
        <f>('CON Score and Page Rank'!FQ207-'MIN and MAX'!C$36)/('MIN and MAX'!G$36-'MIN and MAX'!C$36)</f>
        <v>2.0624158514795099E-2</v>
      </c>
      <c r="D103">
        <f>('CON Score and Page Rank'!FR207-'MIN and MAX'!D$36)/('MIN and MAX'!H$36-'MIN and MAX'!D$36)</f>
        <v>0.54382259767687435</v>
      </c>
      <c r="E103">
        <f t="shared" si="5"/>
        <v>2.0417081185104734E-2</v>
      </c>
      <c r="F103">
        <f t="shared" si="6"/>
        <v>0.61394382969636696</v>
      </c>
      <c r="G103">
        <f t="shared" si="7"/>
        <v>0.54361552034718397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218</v>
      </c>
      <c r="B104">
        <f>('CON Score and Page Rank'!FP204-'MIN and MAX'!B$36)/('MIN and MAX'!F$36-'MIN and MAX'!B$36)</f>
        <v>5.0461447697039798E-4</v>
      </c>
      <c r="C104">
        <f>('CON Score and Page Rank'!FQ204-'MIN and MAX'!C$36)/('MIN and MAX'!G$36-'MIN and MAX'!C$36)</f>
        <v>2.0763443257914713E-2</v>
      </c>
      <c r="D104">
        <f>('CON Score and Page Rank'!FR204-'MIN and MAX'!D$36)/('MIN and MAX'!H$36-'MIN and MAX'!D$36)</f>
        <v>0.66895459345300945</v>
      </c>
      <c r="E104">
        <f t="shared" si="5"/>
        <v>2.0258828780944316E-2</v>
      </c>
      <c r="F104">
        <f t="shared" si="6"/>
        <v>0.6137987584929977</v>
      </c>
      <c r="G104">
        <f t="shared" si="7"/>
        <v>0.66844997897603908</v>
      </c>
      <c r="H104" s="3">
        <f>IFERROR(VLOOKUP(A104,'GDP Data'!A$2:Q$144,3,FALSE),"Not Found")</f>
        <v>8495806432.1846704</v>
      </c>
      <c r="I104">
        <f t="shared" si="8"/>
        <v>8.0285983876580112E-4</v>
      </c>
      <c r="J104">
        <f t="shared" si="9"/>
        <v>-0.61299589865423187</v>
      </c>
    </row>
    <row r="105" spans="1:10" x14ac:dyDescent="0.25">
      <c r="A105" t="s">
        <v>159</v>
      </c>
      <c r="B105">
        <f>('CON Score and Page Rank'!FP147-'MIN and MAX'!B$36)/('MIN and MAX'!F$36-'MIN and MAX'!B$36)</f>
        <v>3.0729725576462807E-5</v>
      </c>
      <c r="C105">
        <f>('CON Score and Page Rank'!FQ147-'MIN and MAX'!C$36)/('MIN and MAX'!G$36-'MIN and MAX'!C$36)</f>
        <v>2.0091746895462857E-2</v>
      </c>
      <c r="D105">
        <f>('CON Score and Page Rank'!FR147-'MIN and MAX'!D$36)/('MIN and MAX'!H$36-'MIN and MAX'!D$36)</f>
        <v>0.42766631467793031</v>
      </c>
      <c r="E105">
        <f t="shared" si="5"/>
        <v>2.0061017169886394E-2</v>
      </c>
      <c r="F105">
        <f t="shared" si="6"/>
        <v>0.61361742305857681</v>
      </c>
      <c r="G105">
        <f t="shared" si="7"/>
        <v>0.42763558495235388</v>
      </c>
      <c r="H105" s="3">
        <f>IFERROR(VLOOKUP(A105,'GDP Data'!A$2:Q$144,3,FALSE),"Not Found")</f>
        <v>3081024212.4292402</v>
      </c>
      <c r="I105">
        <f t="shared" si="8"/>
        <v>2.9115901146871853E-4</v>
      </c>
      <c r="J105">
        <f t="shared" si="9"/>
        <v>-0.61332626404710811</v>
      </c>
    </row>
    <row r="106" spans="1:10" x14ac:dyDescent="0.25">
      <c r="A106" t="s">
        <v>147</v>
      </c>
      <c r="B106">
        <f>('CON Score and Page Rank'!FP135-'MIN and MAX'!B$36)/('MIN and MAX'!F$36-'MIN and MAX'!B$36)</f>
        <v>2.1792941075098788E-2</v>
      </c>
      <c r="C106">
        <f>('CON Score and Page Rank'!FQ135-'MIN and MAX'!C$36)/('MIN and MAX'!G$36-'MIN and MAX'!C$36)</f>
        <v>4.1847172253867998E-2</v>
      </c>
      <c r="D106">
        <f>('CON Score and Page Rank'!FR135-'MIN and MAX'!D$36)/('MIN and MAX'!H$36-'MIN and MAX'!D$36)</f>
        <v>0.90232312565997885</v>
      </c>
      <c r="E106">
        <f t="shared" si="5"/>
        <v>2.005423117876921E-2</v>
      </c>
      <c r="F106">
        <f t="shared" si="6"/>
        <v>0.61361120228801325</v>
      </c>
      <c r="G106">
        <f t="shared" si="7"/>
        <v>0.88053018458488008</v>
      </c>
      <c r="H106" s="3">
        <f>IFERROR(VLOOKUP(A106,'GDP Data'!A$2:Q$144,3,FALSE),"Not Found")</f>
        <v>92783947368.421097</v>
      </c>
      <c r="I106">
        <f t="shared" si="8"/>
        <v>8.7681499830392935E-3</v>
      </c>
      <c r="J106">
        <f t="shared" si="9"/>
        <v>-0.60484305230497393</v>
      </c>
    </row>
    <row r="107" spans="1:10" x14ac:dyDescent="0.25">
      <c r="A107" t="s">
        <v>256</v>
      </c>
      <c r="B107">
        <f>('CON Score and Page Rank'!FP48-'MIN and MAX'!B$36)/('MIN and MAX'!F$36-'MIN and MAX'!B$36)</f>
        <v>1.0332449442596512E-4</v>
      </c>
      <c r="C107">
        <f>('CON Score and Page Rank'!FQ48-'MIN and MAX'!C$36)/('MIN and MAX'!G$36-'MIN and MAX'!C$36)</f>
        <v>2.0012713293635645E-2</v>
      </c>
      <c r="D107">
        <f>('CON Score and Page Rank'!FR48-'MIN and MAX'!D$36)/('MIN and MAX'!H$36-'MIN and MAX'!D$36)</f>
        <v>0.46673706441393875</v>
      </c>
      <c r="E107">
        <f t="shared" si="5"/>
        <v>1.9909388799209681E-2</v>
      </c>
      <c r="F107">
        <f t="shared" si="6"/>
        <v>0.6134784241579555</v>
      </c>
      <c r="G107">
        <f t="shared" si="7"/>
        <v>0.46663373991951279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81</v>
      </c>
      <c r="B108">
        <f>('CON Score and Page Rank'!FP70-'MIN and MAX'!B$36)/('MIN and MAX'!F$36-'MIN and MAX'!B$36)</f>
        <v>9.6194644115525786E-6</v>
      </c>
      <c r="C108">
        <f>('CON Score and Page Rank'!FQ70-'MIN and MAX'!C$36)/('MIN and MAX'!G$36-'MIN and MAX'!C$36)</f>
        <v>1.9877412000453516E-2</v>
      </c>
      <c r="D108">
        <f>('CON Score and Page Rank'!FR70-'MIN and MAX'!D$36)/('MIN and MAX'!H$36-'MIN and MAX'!D$36)</f>
        <v>0.4334741288278775</v>
      </c>
      <c r="E108">
        <f t="shared" si="5"/>
        <v>1.9867792536041963E-2</v>
      </c>
      <c r="F108">
        <f t="shared" si="6"/>
        <v>0.61344029254165922</v>
      </c>
      <c r="G108">
        <f t="shared" si="7"/>
        <v>0.43346450936346598</v>
      </c>
      <c r="H108" s="3">
        <f>IFERROR(VLOOKUP(A108,'GDP Data'!A$2:Q$144,3,FALSE),"Not Found")</f>
        <v>8231326016.4749403</v>
      </c>
      <c r="I108">
        <f t="shared" si="8"/>
        <v>7.7786624862125455E-4</v>
      </c>
      <c r="J108">
        <f t="shared" si="9"/>
        <v>-0.61266242629303791</v>
      </c>
    </row>
    <row r="109" spans="1:10" x14ac:dyDescent="0.25">
      <c r="A109" t="s">
        <v>214</v>
      </c>
      <c r="B109">
        <f>('CON Score and Page Rank'!FP200-'MIN and MAX'!B$36)/('MIN and MAX'!F$36-'MIN and MAX'!B$36)</f>
        <v>3.062459440277541E-4</v>
      </c>
      <c r="C109">
        <f>('CON Score and Page Rank'!FQ200-'MIN and MAX'!C$36)/('MIN and MAX'!G$36-'MIN and MAX'!C$36)</f>
        <v>2.0092158097150186E-2</v>
      </c>
      <c r="D109">
        <f>('CON Score and Page Rank'!FR200-'MIN and MAX'!D$36)/('MIN and MAX'!H$36-'MIN and MAX'!D$36)</f>
        <v>0.67476240760295669</v>
      </c>
      <c r="E109">
        <f t="shared" si="5"/>
        <v>1.9785912153122431E-2</v>
      </c>
      <c r="F109">
        <f t="shared" si="6"/>
        <v>0.61336523216108874</v>
      </c>
      <c r="G109">
        <f t="shared" si="7"/>
        <v>0.67445616165892897</v>
      </c>
      <c r="H109" s="3">
        <f>IFERROR(VLOOKUP(A109,'GDP Data'!A$2:Q$144,3,FALSE),"Not Found")</f>
        <v>7651174661.4287205</v>
      </c>
      <c r="I109">
        <f t="shared" si="8"/>
        <v>7.2304152690823938E-4</v>
      </c>
      <c r="J109">
        <f t="shared" si="9"/>
        <v>-0.61264219063418046</v>
      </c>
    </row>
    <row r="110" spans="1:10" x14ac:dyDescent="0.25">
      <c r="A110" t="s">
        <v>205</v>
      </c>
      <c r="B110">
        <f>('CON Score and Page Rank'!FP191-'MIN and MAX'!B$36)/('MIN and MAX'!F$36-'MIN and MAX'!B$36)</f>
        <v>5.5265253863545183E-5</v>
      </c>
      <c r="C110">
        <f>('CON Score and Page Rank'!FQ191-'MIN and MAX'!C$36)/('MIN and MAX'!G$36-'MIN and MAX'!C$36)</f>
        <v>1.9065292918119422E-2</v>
      </c>
      <c r="D110">
        <f>('CON Score and Page Rank'!FR191-'MIN and MAX'!D$36)/('MIN and MAX'!H$36-'MIN and MAX'!D$36)</f>
        <v>0.4102428722280887</v>
      </c>
      <c r="E110">
        <f t="shared" si="5"/>
        <v>1.9010027664255878E-2</v>
      </c>
      <c r="F110">
        <f t="shared" si="6"/>
        <v>0.61265397284675138</v>
      </c>
      <c r="G110">
        <f t="shared" si="7"/>
        <v>0.41018760697422513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135</v>
      </c>
      <c r="B111">
        <f>('CON Score and Page Rank'!FP124-'MIN and MAX'!B$36)/('MIN and MAX'!F$36-'MIN and MAX'!B$36)</f>
        <v>1.3526655976846224E-5</v>
      </c>
      <c r="C111">
        <f>('CON Score and Page Rank'!FQ124-'MIN and MAX'!C$36)/('MIN and MAX'!G$36-'MIN and MAX'!C$36)</f>
        <v>1.8853712118132214E-2</v>
      </c>
      <c r="D111">
        <f>('CON Score and Page Rank'!FR124-'MIN and MAX'!D$36)/('MIN and MAX'!H$36-'MIN and MAX'!D$36)</f>
        <v>0.45459345300950371</v>
      </c>
      <c r="E111">
        <f t="shared" si="5"/>
        <v>1.8840185462155368E-2</v>
      </c>
      <c r="F111">
        <f t="shared" si="6"/>
        <v>0.61249827718593475</v>
      </c>
      <c r="G111">
        <f t="shared" si="7"/>
        <v>0.45457992635352684</v>
      </c>
      <c r="H111" s="3">
        <f>IFERROR(VLOOKUP(A111,'GDP Data'!A$2:Q$144,3,FALSE),"Not Found")</f>
        <v>3984000517.0234499</v>
      </c>
      <c r="I111">
        <f t="shared" si="8"/>
        <v>3.7649092387781799E-4</v>
      </c>
      <c r="J111">
        <f t="shared" si="9"/>
        <v>-0.61212178626205693</v>
      </c>
    </row>
    <row r="112" spans="1:10" x14ac:dyDescent="0.25">
      <c r="A112" t="s">
        <v>59</v>
      </c>
      <c r="B112">
        <f>('CON Score and Page Rank'!FP47-'MIN and MAX'!B$36)/('MIN and MAX'!F$36-'MIN and MAX'!B$36)</f>
        <v>1.4252516372638151E-2</v>
      </c>
      <c r="C112">
        <f>('CON Score and Page Rank'!FQ47-'MIN and MAX'!C$36)/('MIN and MAX'!G$36-'MIN and MAX'!C$36)</f>
        <v>3.3058607467207159E-2</v>
      </c>
      <c r="D112">
        <f>('CON Score and Page Rank'!FR47-'MIN and MAX'!D$36)/('MIN and MAX'!H$36-'MIN and MAX'!D$36)</f>
        <v>0.88542766631467795</v>
      </c>
      <c r="E112">
        <f t="shared" si="5"/>
        <v>1.8806091094569009E-2</v>
      </c>
      <c r="F112">
        <f t="shared" si="6"/>
        <v>0.61246702261536368</v>
      </c>
      <c r="G112">
        <f t="shared" si="7"/>
        <v>0.87117514994203982</v>
      </c>
      <c r="H112" s="3">
        <f>IFERROR(VLOOKUP(A112,'GDP Data'!A$2:Q$144,3,FALSE),"Not Found")</f>
        <v>12502013400</v>
      </c>
      <c r="I112">
        <f t="shared" si="8"/>
        <v>1.1814492882685427E-3</v>
      </c>
      <c r="J112">
        <f t="shared" si="9"/>
        <v>-0.6112855733270951</v>
      </c>
    </row>
    <row r="113" spans="1:10" x14ac:dyDescent="0.25">
      <c r="A113" t="s">
        <v>97</v>
      </c>
      <c r="B113">
        <f>('CON Score and Page Rank'!FP86-'MIN and MAX'!B$36)/('MIN and MAX'!F$36-'MIN and MAX'!B$36)</f>
        <v>2.6215230569780098E-5</v>
      </c>
      <c r="C113">
        <f>('CON Score and Page Rank'!FQ86-'MIN and MAX'!C$36)/('MIN and MAX'!G$36-'MIN and MAX'!C$36)</f>
        <v>1.8510197203637696E-2</v>
      </c>
      <c r="D113">
        <f>('CON Score and Page Rank'!FR86-'MIN and MAX'!D$36)/('MIN and MAX'!H$36-'MIN and MAX'!D$36)</f>
        <v>0.50263991552270326</v>
      </c>
      <c r="E113">
        <f t="shared" si="5"/>
        <v>1.8483981973067914E-2</v>
      </c>
      <c r="F113">
        <f t="shared" si="6"/>
        <v>0.61217174269136965</v>
      </c>
      <c r="G113">
        <f t="shared" si="7"/>
        <v>0.50261370029213348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115</v>
      </c>
      <c r="B114">
        <f>('CON Score and Page Rank'!FP104-'MIN and MAX'!B$36)/('MIN and MAX'!F$36-'MIN and MAX'!B$36)</f>
        <v>2.8521457949771092E-2</v>
      </c>
      <c r="C114">
        <f>('CON Score and Page Rank'!FQ104-'MIN and MAX'!C$36)/('MIN and MAX'!G$36-'MIN and MAX'!C$36)</f>
        <v>4.6912890156900304E-2</v>
      </c>
      <c r="D114">
        <f>('CON Score and Page Rank'!FR104-'MIN and MAX'!D$36)/('MIN and MAX'!H$36-'MIN and MAX'!D$36)</f>
        <v>0.98944033790918695</v>
      </c>
      <c r="E114">
        <f t="shared" si="5"/>
        <v>1.8391432207129212E-2</v>
      </c>
      <c r="F114">
        <f t="shared" si="6"/>
        <v>0.61208690160483137</v>
      </c>
      <c r="G114">
        <f t="shared" si="7"/>
        <v>0.96091887995941583</v>
      </c>
      <c r="H114" s="3">
        <f>IFERROR(VLOOKUP(A114,'GDP Data'!A$2:Q$144,3,FALSE),"Not Found")</f>
        <v>135429607036.658</v>
      </c>
      <c r="I114">
        <f t="shared" si="8"/>
        <v>1.2798195596554712E-2</v>
      </c>
      <c r="J114">
        <f t="shared" si="9"/>
        <v>-0.59928870600827666</v>
      </c>
    </row>
    <row r="115" spans="1:10" x14ac:dyDescent="0.25">
      <c r="A115" t="s">
        <v>144</v>
      </c>
      <c r="B115">
        <f>('CON Score and Page Rank'!FP133-'MIN and MAX'!B$36)/('MIN and MAX'!F$36-'MIN and MAX'!B$36)</f>
        <v>9.6492663278854828E-6</v>
      </c>
      <c r="C115">
        <f>('CON Score and Page Rank'!FQ133-'MIN and MAX'!C$36)/('MIN and MAX'!G$36-'MIN and MAX'!C$36)</f>
        <v>1.8345239449744651E-2</v>
      </c>
      <c r="D115">
        <f>('CON Score and Page Rank'!FR133-'MIN and MAX'!D$36)/('MIN and MAX'!H$36-'MIN and MAX'!D$36)</f>
        <v>0.44086589229144668</v>
      </c>
      <c r="E115">
        <f t="shared" si="5"/>
        <v>1.8335590183416767E-2</v>
      </c>
      <c r="F115">
        <f t="shared" si="6"/>
        <v>0.61203571078961749</v>
      </c>
      <c r="G115">
        <f t="shared" si="7"/>
        <v>0.44085624302511878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85</v>
      </c>
      <c r="B116">
        <f>('CON Score and Page Rank'!FP74-'MIN and MAX'!B$36)/('MIN and MAX'!F$36-'MIN and MAX'!B$36)</f>
        <v>1.4092109250442129E-4</v>
      </c>
      <c r="C116">
        <f>('CON Score and Page Rank'!FQ74-'MIN and MAX'!C$36)/('MIN and MAX'!G$36-'MIN and MAX'!C$36)</f>
        <v>1.8243429312078552E-2</v>
      </c>
      <c r="D116">
        <f>('CON Score and Page Rank'!FR74-'MIN and MAX'!D$36)/('MIN and MAX'!H$36-'MIN and MAX'!D$36)</f>
        <v>0.53537486800422385</v>
      </c>
      <c r="E116">
        <f t="shared" si="5"/>
        <v>1.810250821957413E-2</v>
      </c>
      <c r="F116">
        <f t="shared" si="6"/>
        <v>0.61182204274989505</v>
      </c>
      <c r="G116">
        <f t="shared" si="7"/>
        <v>0.53523394691171944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208</v>
      </c>
      <c r="B117">
        <f>('CON Score and Page Rank'!FP194-'MIN and MAX'!B$36)/('MIN and MAX'!F$36-'MIN and MAX'!B$36)</f>
        <v>1.0468106959793252E-3</v>
      </c>
      <c r="C117">
        <f>('CON Score and Page Rank'!FQ194-'MIN and MAX'!C$36)/('MIN and MAX'!G$36-'MIN and MAX'!C$36)</f>
        <v>1.8863060315664894E-2</v>
      </c>
      <c r="D117">
        <f>('CON Score and Page Rank'!FR194-'MIN and MAX'!D$36)/('MIN and MAX'!H$36-'MIN and MAX'!D$36)</f>
        <v>0.59028511087645197</v>
      </c>
      <c r="E117">
        <f t="shared" si="5"/>
        <v>1.7816249619685569E-2</v>
      </c>
      <c r="F117">
        <f t="shared" si="6"/>
        <v>0.61155962727645596</v>
      </c>
      <c r="G117">
        <f t="shared" si="7"/>
        <v>0.58923830018047263</v>
      </c>
      <c r="H117" s="3">
        <f>IFERROR(VLOOKUP(A117,'GDP Data'!A$2:Q$144,3,FALSE),"Not Found")</f>
        <v>12282533600</v>
      </c>
      <c r="I117">
        <f t="shared" si="8"/>
        <v>1.160708288782866E-3</v>
      </c>
      <c r="J117">
        <f t="shared" si="9"/>
        <v>-0.61039891898767307</v>
      </c>
    </row>
    <row r="118" spans="1:10" x14ac:dyDescent="0.25">
      <c r="A118" t="s">
        <v>182</v>
      </c>
      <c r="B118">
        <f>('CON Score and Page Rank'!FP169-'MIN and MAX'!B$36)/('MIN and MAX'!F$36-'MIN and MAX'!B$36)</f>
        <v>9.1661755582501895E-3</v>
      </c>
      <c r="C118">
        <f>('CON Score and Page Rank'!FQ169-'MIN and MAX'!C$36)/('MIN and MAX'!G$36-'MIN and MAX'!C$36)</f>
        <v>2.6610426303754636E-2</v>
      </c>
      <c r="D118">
        <f>('CON Score and Page Rank'!FR169-'MIN and MAX'!D$36)/('MIN and MAX'!H$36-'MIN and MAX'!D$36)</f>
        <v>0.74340021119324184</v>
      </c>
      <c r="E118">
        <f t="shared" si="5"/>
        <v>1.7444250745504444E-2</v>
      </c>
      <c r="F118">
        <f t="shared" si="6"/>
        <v>0.61121861303015912</v>
      </c>
      <c r="G118">
        <f t="shared" si="7"/>
        <v>0.73423403563499168</v>
      </c>
      <c r="H118" s="3">
        <f>IFERROR(VLOOKUP(A118,'GDP Data'!A$2:Q$144,3,FALSE),"Not Found")</f>
        <v>6254649538.98487</v>
      </c>
      <c r="I118">
        <f t="shared" si="8"/>
        <v>5.9106889504716435E-4</v>
      </c>
      <c r="J118">
        <f t="shared" si="9"/>
        <v>-0.610627544135112</v>
      </c>
    </row>
    <row r="119" spans="1:10" x14ac:dyDescent="0.25">
      <c r="A119" t="s">
        <v>113</v>
      </c>
      <c r="B119">
        <f>('CON Score and Page Rank'!FP102-'MIN and MAX'!B$36)/('MIN and MAX'!F$36-'MIN and MAX'!B$36)</f>
        <v>1.6789524112174818E-5</v>
      </c>
      <c r="C119">
        <f>('CON Score and Page Rank'!FQ102-'MIN and MAX'!C$36)/('MIN and MAX'!G$36-'MIN and MAX'!C$36)</f>
        <v>1.7136933385617788E-2</v>
      </c>
      <c r="D119">
        <f>('CON Score and Page Rank'!FR102-'MIN and MAX'!D$36)/('MIN and MAX'!H$36-'MIN and MAX'!D$36)</f>
        <v>0.42766631467793031</v>
      </c>
      <c r="E119">
        <f t="shared" si="5"/>
        <v>1.7120143861505614E-2</v>
      </c>
      <c r="F119">
        <f t="shared" si="6"/>
        <v>0.61092150174182569</v>
      </c>
      <c r="G119">
        <f t="shared" si="7"/>
        <v>0.42764952515381816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222</v>
      </c>
      <c r="B120">
        <f>('CON Score and Page Rank'!FP208-'MIN and MAX'!B$36)/('MIN and MAX'!F$36-'MIN and MAX'!B$36)</f>
        <v>2.5052450856723913E-5</v>
      </c>
      <c r="C120">
        <f>('CON Score and Page Rank'!FQ208-'MIN and MAX'!C$36)/('MIN and MAX'!G$36-'MIN and MAX'!C$36)</f>
        <v>1.6999230759584569E-2</v>
      </c>
      <c r="D120">
        <f>('CON Score and Page Rank'!FR208-'MIN and MAX'!D$36)/('MIN and MAX'!H$36-'MIN and MAX'!D$36)</f>
        <v>0.5126715945089757</v>
      </c>
      <c r="E120">
        <f t="shared" si="5"/>
        <v>1.6974178308727845E-2</v>
      </c>
      <c r="F120">
        <f t="shared" si="6"/>
        <v>0.61078769399018829</v>
      </c>
      <c r="G120">
        <f t="shared" si="7"/>
        <v>0.51264654205811899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61</v>
      </c>
      <c r="B121">
        <f>('CON Score and Page Rank'!FP50-'MIN and MAX'!B$36)/('MIN and MAX'!F$36-'MIN and MAX'!B$36)</f>
        <v>1.8518161774506722E-5</v>
      </c>
      <c r="C121">
        <f>('CON Score and Page Rank'!FQ50-'MIN and MAX'!C$36)/('MIN and MAX'!G$36-'MIN and MAX'!C$36)</f>
        <v>1.6992618593950806E-2</v>
      </c>
      <c r="D121">
        <f>('CON Score and Page Rank'!FR50-'MIN and MAX'!D$36)/('MIN and MAX'!H$36-'MIN and MAX'!D$36)</f>
        <v>0.37592397043294612</v>
      </c>
      <c r="E121">
        <f t="shared" si="5"/>
        <v>1.6974100432176301E-2</v>
      </c>
      <c r="F121">
        <f t="shared" si="6"/>
        <v>0.61078762260015085</v>
      </c>
      <c r="G121">
        <f t="shared" si="7"/>
        <v>0.37590545227117161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217</v>
      </c>
      <c r="B122">
        <f>('CON Score and Page Rank'!FP203-'MIN and MAX'!B$36)/('MIN and MAX'!F$36-'MIN and MAX'!B$36)</f>
        <v>1.1060958854252327E-4</v>
      </c>
      <c r="C122">
        <f>('CON Score and Page Rank'!FQ203-'MIN and MAX'!C$36)/('MIN and MAX'!G$36-'MIN and MAX'!C$36)</f>
        <v>1.7040212798552001E-2</v>
      </c>
      <c r="D122">
        <f>('CON Score and Page Rank'!FR203-'MIN and MAX'!D$36)/('MIN and MAX'!H$36-'MIN and MAX'!D$36)</f>
        <v>0.52270327349524814</v>
      </c>
      <c r="E122">
        <f t="shared" si="5"/>
        <v>1.6929603210009476E-2</v>
      </c>
      <c r="F122">
        <f t="shared" si="6"/>
        <v>0.61074683165229404</v>
      </c>
      <c r="G122">
        <f t="shared" si="7"/>
        <v>0.52259266390670567</v>
      </c>
      <c r="H122" s="3">
        <f>IFERROR(VLOOKUP(A122,'GDP Data'!A$2:Q$144,3,FALSE),"Not Found")</f>
        <v>5323146565.7031498</v>
      </c>
      <c r="I122">
        <f t="shared" si="8"/>
        <v>5.0304119186107442E-4</v>
      </c>
      <c r="J122">
        <f t="shared" si="9"/>
        <v>-0.61024379046043298</v>
      </c>
    </row>
    <row r="123" spans="1:10" x14ac:dyDescent="0.25">
      <c r="A123" t="s">
        <v>62</v>
      </c>
      <c r="B123">
        <f>('CON Score and Page Rank'!FP51-'MIN and MAX'!B$36)/('MIN and MAX'!F$36-'MIN and MAX'!B$36)</f>
        <v>2.5613539920708153E-2</v>
      </c>
      <c r="C123">
        <f>('CON Score and Page Rank'!FQ51-'MIN and MAX'!C$36)/('MIN and MAX'!G$36-'MIN and MAX'!C$36)</f>
        <v>4.2493538804887536E-2</v>
      </c>
      <c r="D123">
        <f>('CON Score and Page Rank'!FR51-'MIN and MAX'!D$36)/('MIN and MAX'!H$36-'MIN and MAX'!D$36)</f>
        <v>0.88489968321013723</v>
      </c>
      <c r="E123">
        <f t="shared" si="5"/>
        <v>1.6879998884179383E-2</v>
      </c>
      <c r="F123">
        <f t="shared" si="6"/>
        <v>0.61070135898299294</v>
      </c>
      <c r="G123">
        <f t="shared" si="7"/>
        <v>0.85928614328942909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124</v>
      </c>
      <c r="B124">
        <f>('CON Score and Page Rank'!FP113-'MIN and MAX'!B$36)/('MIN and MAX'!F$36-'MIN and MAX'!B$36)</f>
        <v>3.2918164714950349E-2</v>
      </c>
      <c r="C124">
        <f>('CON Score and Page Rank'!FQ113-'MIN and MAX'!C$36)/('MIN and MAX'!G$36-'MIN and MAX'!C$36)</f>
        <v>4.9734663451575241E-2</v>
      </c>
      <c r="D124">
        <f>('CON Score and Page Rank'!FR113-'MIN and MAX'!D$36)/('MIN and MAX'!H$36-'MIN and MAX'!D$36)</f>
        <v>0.98944033790918695</v>
      </c>
      <c r="E124">
        <f t="shared" si="5"/>
        <v>1.6816498736624892E-2</v>
      </c>
      <c r="F124">
        <f t="shared" si="6"/>
        <v>0.61064314790639851</v>
      </c>
      <c r="G124">
        <f t="shared" si="7"/>
        <v>0.9565221731942366</v>
      </c>
      <c r="H124" s="3">
        <f>IFERROR(VLOOKUP(A124,'GDP Data'!A$2:Q$144,3,FALSE),"Not Found")</f>
        <v>103311640571.81799</v>
      </c>
      <c r="I124">
        <f t="shared" si="8"/>
        <v>9.7630245879779531E-3</v>
      </c>
      <c r="J124">
        <f t="shared" si="9"/>
        <v>-0.60088012331842056</v>
      </c>
    </row>
    <row r="125" spans="1:10" x14ac:dyDescent="0.25">
      <c r="A125" t="s">
        <v>103</v>
      </c>
      <c r="B125">
        <f>('CON Score and Page Rank'!FP92-'MIN and MAX'!B$36)/('MIN and MAX'!F$36-'MIN and MAX'!B$36)</f>
        <v>4.2728372944616407E-5</v>
      </c>
      <c r="C125">
        <f>('CON Score and Page Rank'!FQ92-'MIN and MAX'!C$36)/('MIN and MAX'!G$36-'MIN and MAX'!C$36)</f>
        <v>1.6854905342550991E-2</v>
      </c>
      <c r="D125">
        <f>('CON Score and Page Rank'!FR92-'MIN and MAX'!D$36)/('MIN and MAX'!H$36-'MIN and MAX'!D$36)</f>
        <v>0.45353748680042238</v>
      </c>
      <c r="E125">
        <f t="shared" si="5"/>
        <v>1.6812176969606376E-2</v>
      </c>
      <c r="F125">
        <f t="shared" si="6"/>
        <v>0.61063918610913293</v>
      </c>
      <c r="G125">
        <f t="shared" si="7"/>
        <v>0.45349475842747777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164</v>
      </c>
      <c r="B126">
        <f>('CON Score and Page Rank'!FP152-'MIN and MAX'!B$36)/('MIN and MAX'!F$36-'MIN and MAX'!B$36)</f>
        <v>3.0638088072458363E-2</v>
      </c>
      <c r="C126">
        <f>('CON Score and Page Rank'!FQ152-'MIN and MAX'!C$36)/('MIN and MAX'!G$36-'MIN and MAX'!C$36)</f>
        <v>4.7429247909840044E-2</v>
      </c>
      <c r="D126">
        <f>('CON Score and Page Rank'!FR152-'MIN and MAX'!D$36)/('MIN and MAX'!H$36-'MIN and MAX'!D$36)</f>
        <v>0.93980992608236535</v>
      </c>
      <c r="E126">
        <f t="shared" si="5"/>
        <v>1.6791159837381681E-2</v>
      </c>
      <c r="F126">
        <f t="shared" si="6"/>
        <v>0.61061991954140282</v>
      </c>
      <c r="G126">
        <f t="shared" si="7"/>
        <v>0.90917183800990697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188</v>
      </c>
      <c r="B127">
        <f>('CON Score and Page Rank'!FP174-'MIN and MAX'!B$36)/('MIN and MAX'!F$36-'MIN and MAX'!B$36)</f>
        <v>1.2295053508990382E-4</v>
      </c>
      <c r="C127">
        <f>('CON Score and Page Rank'!FQ174-'MIN and MAX'!C$36)/('MIN and MAX'!G$36-'MIN and MAX'!C$36)</f>
        <v>1.6718985653032873E-2</v>
      </c>
      <c r="D127">
        <f>('CON Score and Page Rank'!FR174-'MIN and MAX'!D$36)/('MIN and MAX'!H$36-'MIN and MAX'!D$36)</f>
        <v>0.5543822597676874</v>
      </c>
      <c r="E127">
        <f t="shared" si="5"/>
        <v>1.659603511794297E-2</v>
      </c>
      <c r="F127">
        <f t="shared" si="6"/>
        <v>0.61044104720131909</v>
      </c>
      <c r="G127">
        <f t="shared" si="7"/>
        <v>0.55425930923259747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284</v>
      </c>
      <c r="B128">
        <f>('CON Score and Page Rank'!FP173-'MIN and MAX'!B$36)/('MIN and MAX'!F$36-'MIN and MAX'!B$36)</f>
        <v>1.144944886834967E-4</v>
      </c>
      <c r="C128">
        <f>('CON Score and Page Rank'!FQ173-'MIN and MAX'!C$36)/('MIN and MAX'!G$36-'MIN and MAX'!C$36)</f>
        <v>1.6487659734297111E-2</v>
      </c>
      <c r="D128">
        <f>('CON Score and Page Rank'!FR173-'MIN and MAX'!D$36)/('MIN and MAX'!H$36-'MIN and MAX'!D$36)</f>
        <v>0.574973600844773</v>
      </c>
      <c r="E128">
        <f t="shared" si="5"/>
        <v>1.6373165245613615E-2</v>
      </c>
      <c r="F128">
        <f t="shared" si="6"/>
        <v>0.61023674066490285</v>
      </c>
      <c r="G128">
        <f t="shared" si="7"/>
        <v>0.5748591063560895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48</v>
      </c>
      <c r="B129">
        <f>('CON Score and Page Rank'!FP36-'MIN and MAX'!B$36)/('MIN and MAX'!F$36-'MIN and MAX'!B$36)</f>
        <v>2.1985311352893722E-2</v>
      </c>
      <c r="C129">
        <f>('CON Score and Page Rank'!FQ36-'MIN and MAX'!C$36)/('MIN and MAX'!G$36-'MIN and MAX'!C$36)</f>
        <v>3.832666210128665E-2</v>
      </c>
      <c r="D129">
        <f>('CON Score and Page Rank'!FR36-'MIN and MAX'!D$36)/('MIN and MAX'!H$36-'MIN and MAX'!D$36)</f>
        <v>0.90707497360084477</v>
      </c>
      <c r="E129">
        <f t="shared" si="5"/>
        <v>1.6341350748392929E-2</v>
      </c>
      <c r="F129">
        <f t="shared" si="6"/>
        <v>0.61020757606913656</v>
      </c>
      <c r="G129">
        <f t="shared" si="7"/>
        <v>0.88508966224795105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154</v>
      </c>
      <c r="B130">
        <f>('CON Score and Page Rank'!FP142-'MIN and MAX'!B$36)/('MIN and MAX'!F$36-'MIN and MAX'!B$36)</f>
        <v>1.0993659110726029E-4</v>
      </c>
      <c r="C130">
        <f>('CON Score and Page Rank'!FQ142-'MIN and MAX'!C$36)/('MIN and MAX'!G$36-'MIN and MAX'!C$36)</f>
        <v>1.6377471495068706E-2</v>
      </c>
      <c r="D130">
        <f>('CON Score and Page Rank'!FR142-'MIN and MAX'!D$36)/('MIN and MAX'!H$36-'MIN and MAX'!D$36)</f>
        <v>0.33949313621964095</v>
      </c>
      <c r="E130">
        <f t="shared" si="5"/>
        <v>1.6267534903961444E-2</v>
      </c>
      <c r="F130">
        <f t="shared" si="6"/>
        <v>0.61013990851339739</v>
      </c>
      <c r="G130">
        <f t="shared" si="7"/>
        <v>0.33938319962853369</v>
      </c>
      <c r="H130" s="3">
        <f>IFERROR(VLOOKUP(A130,'GDP Data'!A$2:Q$144,3,FALSE),"Not Found")</f>
        <v>6007055042.1768703</v>
      </c>
      <c r="I130">
        <f t="shared" si="8"/>
        <v>5.6767103642440695E-4</v>
      </c>
      <c r="J130">
        <f t="shared" si="9"/>
        <v>-0.60957223747697298</v>
      </c>
    </row>
    <row r="131" spans="1:10" x14ac:dyDescent="0.25">
      <c r="A131" t="s">
        <v>179</v>
      </c>
      <c r="B131">
        <f>('CON Score and Page Rank'!FP167-'MIN and MAX'!B$36)/('MIN and MAX'!F$36-'MIN and MAX'!B$36)</f>
        <v>2.7452258871081426E-2</v>
      </c>
      <c r="C131">
        <f>('CON Score and Page Rank'!FQ167-'MIN and MAX'!C$36)/('MIN and MAX'!G$36-'MIN and MAX'!C$36)</f>
        <v>4.3289986534026645E-2</v>
      </c>
      <c r="D131">
        <f>('CON Score and Page Rank'!FR167-'MIN and MAX'!D$36)/('MIN and MAX'!H$36-'MIN and MAX'!D$36)</f>
        <v>0.93980992608236535</v>
      </c>
      <c r="E131">
        <f t="shared" ref="E131:E194" si="10">C131-B131</f>
        <v>1.5837727662945219E-2</v>
      </c>
      <c r="F131">
        <f t="shared" ref="F131:F194" si="11">(E131-MIN(E$3:E$220))/(MAX(E$3:E$220)-MIN(E$3:E$220))</f>
        <v>0.6097459008899313</v>
      </c>
      <c r="G131">
        <f t="shared" ref="G131:G194" si="12">D131-B131</f>
        <v>0.91235766721128397</v>
      </c>
      <c r="H131" s="3">
        <f>IFERROR(VLOOKUP(A131,'GDP Data'!A$2:Q$144,3,FALSE),"Not Found")</f>
        <v>23273640257.1968</v>
      </c>
      <c r="I131">
        <f t="shared" ref="I131:I194" si="13">IFERROR((H131-MIN(H$3:H$220))/(MAX(H$3:H$220)-MIN(H$3:H$220)),"No Value")</f>
        <v>2.1993757995238798E-3</v>
      </c>
      <c r="J131">
        <f t="shared" ref="J131:J194" si="14">IFERROR(I131-F131,"No Value")</f>
        <v>-0.60754652509040741</v>
      </c>
    </row>
    <row r="132" spans="1:10" x14ac:dyDescent="0.25">
      <c r="A132" t="s">
        <v>220</v>
      </c>
      <c r="B132">
        <f>('CON Score and Page Rank'!FP206-'MIN and MAX'!B$36)/('MIN and MAX'!F$36-'MIN and MAX'!B$36)</f>
        <v>3.1866768555388055E-4</v>
      </c>
      <c r="C132">
        <f>('CON Score and Page Rank'!FQ206-'MIN and MAX'!C$36)/('MIN and MAX'!G$36-'MIN and MAX'!C$36)</f>
        <v>1.6138094736061846E-2</v>
      </c>
      <c r="D132">
        <f>('CON Score and Page Rank'!FR206-'MIN and MAX'!D$36)/('MIN and MAX'!H$36-'MIN and MAX'!D$36)</f>
        <v>0.46304118268215416</v>
      </c>
      <c r="E132">
        <f t="shared" si="10"/>
        <v>1.5819427050507966E-2</v>
      </c>
      <c r="F132">
        <f t="shared" si="11"/>
        <v>0.60972912457690942</v>
      </c>
      <c r="G132">
        <f t="shared" si="12"/>
        <v>0.46272251499660028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118</v>
      </c>
      <c r="B133">
        <f>('CON Score and Page Rank'!FP107-'MIN and MAX'!B$36)/('MIN and MAX'!F$36-'MIN and MAX'!B$36)</f>
        <v>9.6051519183195078E-6</v>
      </c>
      <c r="C133">
        <f>('CON Score and Page Rank'!FQ107-'MIN and MAX'!C$36)/('MIN and MAX'!G$36-'MIN and MAX'!C$36)</f>
        <v>1.5816108939367638E-2</v>
      </c>
      <c r="D133">
        <f>('CON Score and Page Rank'!FR107-'MIN and MAX'!D$36)/('MIN and MAX'!H$36-'MIN and MAX'!D$36)</f>
        <v>0.35322069693769798</v>
      </c>
      <c r="E133">
        <f t="shared" si="10"/>
        <v>1.5806503787449317E-2</v>
      </c>
      <c r="F133">
        <f t="shared" si="11"/>
        <v>0.60971727772166995</v>
      </c>
      <c r="G133">
        <f t="shared" si="12"/>
        <v>0.35321109178577964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190</v>
      </c>
      <c r="B134">
        <f>('CON Score and Page Rank'!FP177-'MIN and MAX'!B$36)/('MIN and MAX'!F$36-'MIN and MAX'!B$36)</f>
        <v>2.8265491005845682E-2</v>
      </c>
      <c r="C134">
        <f>('CON Score and Page Rank'!FQ177-'MIN and MAX'!C$36)/('MIN and MAX'!G$36-'MIN and MAX'!C$36)</f>
        <v>4.4045784798172831E-2</v>
      </c>
      <c r="D134">
        <f>('CON Score and Page Rank'!FR177-'MIN and MAX'!D$36)/('MIN and MAX'!H$36-'MIN and MAX'!D$36)</f>
        <v>0.93980992608236535</v>
      </c>
      <c r="E134">
        <f t="shared" si="10"/>
        <v>1.5780293792327149E-2</v>
      </c>
      <c r="F134">
        <f t="shared" si="11"/>
        <v>0.60969325081634207</v>
      </c>
      <c r="G134">
        <f t="shared" si="12"/>
        <v>0.91154443507651972</v>
      </c>
      <c r="H134" s="3">
        <f>IFERROR(VLOOKUP(A134,'GDP Data'!A$2:Q$144,3,FALSE),"Not Found")</f>
        <v>40394824679.123199</v>
      </c>
      <c r="I134">
        <f t="shared" si="13"/>
        <v>3.8173400827488046E-3</v>
      </c>
      <c r="J134">
        <f t="shared" si="14"/>
        <v>-0.60587591073359326</v>
      </c>
    </row>
    <row r="135" spans="1:10" x14ac:dyDescent="0.25">
      <c r="A135" t="s">
        <v>68</v>
      </c>
      <c r="B135">
        <f>('CON Score and Page Rank'!FP57-'MIN and MAX'!B$36)/('MIN and MAX'!F$36-'MIN and MAX'!B$36)</f>
        <v>1.7381758788251739E-5</v>
      </c>
      <c r="C135">
        <f>('CON Score and Page Rank'!FQ57-'MIN and MAX'!C$36)/('MIN and MAX'!G$36-'MIN and MAX'!C$36)</f>
        <v>1.5795683797156831E-2</v>
      </c>
      <c r="D135">
        <f>('CON Score and Page Rank'!FR57-'MIN and MAX'!D$36)/('MIN and MAX'!H$36-'MIN and MAX'!D$36)</f>
        <v>0.44561774023231254</v>
      </c>
      <c r="E135">
        <f t="shared" si="10"/>
        <v>1.577830203836858E-2</v>
      </c>
      <c r="F135">
        <f t="shared" si="11"/>
        <v>0.60969142496007711</v>
      </c>
      <c r="G135">
        <f t="shared" si="12"/>
        <v>0.44560035847352431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151</v>
      </c>
      <c r="B136">
        <f>('CON Score and Page Rank'!FP139-'MIN and MAX'!B$36)/('MIN and MAX'!F$36-'MIN and MAX'!B$36)</f>
        <v>3.4848252065769342E-5</v>
      </c>
      <c r="C136">
        <f>('CON Score and Page Rank'!FQ139-'MIN and MAX'!C$36)/('MIN and MAX'!G$36-'MIN and MAX'!C$36)</f>
        <v>1.5753711474022492E-2</v>
      </c>
      <c r="D136">
        <f>('CON Score and Page Rank'!FR139-'MIN and MAX'!D$36)/('MIN and MAX'!H$36-'MIN and MAX'!D$36)</f>
        <v>0.42925026399155225</v>
      </c>
      <c r="E136">
        <f t="shared" si="10"/>
        <v>1.5718863221956723E-2</v>
      </c>
      <c r="F136">
        <f t="shared" si="11"/>
        <v>0.60963693693716547</v>
      </c>
      <c r="G136">
        <f t="shared" si="12"/>
        <v>0.42921541573948646</v>
      </c>
      <c r="H136" s="3">
        <f>IFERROR(VLOOKUP(A136,'GDP Data'!A$2:Q$144,3,FALSE),"Not Found")</f>
        <v>1267997934.3125</v>
      </c>
      <c r="I136">
        <f t="shared" si="13"/>
        <v>1.1982671983214203E-4</v>
      </c>
      <c r="J136">
        <f t="shared" si="14"/>
        <v>-0.60951711021733335</v>
      </c>
    </row>
    <row r="137" spans="1:10" x14ac:dyDescent="0.25">
      <c r="A137" t="s">
        <v>148</v>
      </c>
      <c r="B137">
        <f>('CON Score and Page Rank'!FP136-'MIN and MAX'!B$36)/('MIN and MAX'!F$36-'MIN and MAX'!B$36)</f>
        <v>6.4251005713208219E-5</v>
      </c>
      <c r="C137">
        <f>('CON Score and Page Rank'!FQ136-'MIN and MAX'!C$36)/('MIN and MAX'!G$36-'MIN and MAX'!C$36)</f>
        <v>1.5693215949298334E-2</v>
      </c>
      <c r="D137">
        <f>('CON Score and Page Rank'!FR136-'MIN and MAX'!D$36)/('MIN and MAX'!H$36-'MIN and MAX'!D$36)</f>
        <v>0.44086589229144668</v>
      </c>
      <c r="E137">
        <f t="shared" si="10"/>
        <v>1.5628964943585125E-2</v>
      </c>
      <c r="F137">
        <f t="shared" si="11"/>
        <v>0.6095545264897958</v>
      </c>
      <c r="G137">
        <f t="shared" si="12"/>
        <v>0.44080164128573346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70</v>
      </c>
      <c r="B138">
        <f>('CON Score and Page Rank'!FP59-'MIN and MAX'!B$36)/('MIN and MAX'!F$36-'MIN and MAX'!B$36)</f>
        <v>4.5502848902519014E-4</v>
      </c>
      <c r="C138">
        <f>('CON Score and Page Rank'!FQ59-'MIN and MAX'!C$36)/('MIN and MAX'!G$36-'MIN and MAX'!C$36)</f>
        <v>1.5936137330602198E-2</v>
      </c>
      <c r="D138">
        <f>('CON Score and Page Rank'!FR59-'MIN and MAX'!D$36)/('MIN and MAX'!H$36-'MIN and MAX'!D$36)</f>
        <v>0.49736008447729674</v>
      </c>
      <c r="E138">
        <f t="shared" si="10"/>
        <v>1.5481108841577008E-2</v>
      </c>
      <c r="F138">
        <f t="shared" si="11"/>
        <v>0.60941898565705088</v>
      </c>
      <c r="G138">
        <f t="shared" si="12"/>
        <v>0.49690505598827156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201</v>
      </c>
      <c r="B139">
        <f>('CON Score and Page Rank'!FP187-'MIN and MAX'!B$36)/('MIN and MAX'!F$36-'MIN and MAX'!B$36)</f>
        <v>2.2411297328061016E-2</v>
      </c>
      <c r="C139">
        <f>('CON Score and Page Rank'!FQ187-'MIN and MAX'!C$36)/('MIN and MAX'!G$36-'MIN and MAX'!C$36)</f>
        <v>3.7857147339529655E-2</v>
      </c>
      <c r="D139">
        <f>('CON Score and Page Rank'!FR187-'MIN and MAX'!D$36)/('MIN and MAX'!H$36-'MIN and MAX'!D$36)</f>
        <v>0.8790918690601901</v>
      </c>
      <c r="E139">
        <f t="shared" si="10"/>
        <v>1.5445850011468639E-2</v>
      </c>
      <c r="F139">
        <f t="shared" si="11"/>
        <v>0.60938666361467586</v>
      </c>
      <c r="G139">
        <f t="shared" si="12"/>
        <v>0.85668057173212908</v>
      </c>
      <c r="H139" s="3">
        <f>IFERROR(VLOOKUP(A139,'GDP Data'!A$2:Q$144,3,FALSE),"Not Found")</f>
        <v>71517080040.633804</v>
      </c>
      <c r="I139">
        <f t="shared" si="13"/>
        <v>6.7584156735147321E-3</v>
      </c>
      <c r="J139">
        <f t="shared" si="14"/>
        <v>-0.6026282479411611</v>
      </c>
    </row>
    <row r="140" spans="1:10" x14ac:dyDescent="0.25">
      <c r="A140" t="s">
        <v>83</v>
      </c>
      <c r="B140">
        <f>('CON Score and Page Rank'!FP72-'MIN and MAX'!B$36)/('MIN and MAX'!F$36-'MIN and MAX'!B$36)</f>
        <v>1.7990365555606834E-5</v>
      </c>
      <c r="C140">
        <f>('CON Score and Page Rank'!FQ72-'MIN and MAX'!C$36)/('MIN and MAX'!G$36-'MIN and MAX'!C$36)</f>
        <v>1.4976232149333645E-2</v>
      </c>
      <c r="D140">
        <f>('CON Score and Page Rank'!FR72-'MIN and MAX'!D$36)/('MIN and MAX'!H$36-'MIN and MAX'!D$36)</f>
        <v>0.37486800422386485</v>
      </c>
      <c r="E140">
        <f t="shared" si="10"/>
        <v>1.4958241783778038E-2</v>
      </c>
      <c r="F140">
        <f t="shared" si="11"/>
        <v>0.6089396693794914</v>
      </c>
      <c r="G140">
        <f t="shared" si="12"/>
        <v>0.37485001385830924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99</v>
      </c>
      <c r="B141">
        <f>('CON Score and Page Rank'!FP88-'MIN and MAX'!B$36)/('MIN and MAX'!F$36-'MIN and MAX'!B$36)</f>
        <v>7.8027477960807614E-5</v>
      </c>
      <c r="C141">
        <f>('CON Score and Page Rank'!FQ88-'MIN and MAX'!C$36)/('MIN and MAX'!G$36-'MIN and MAX'!C$36)</f>
        <v>1.498140032764678E-2</v>
      </c>
      <c r="D141">
        <f>('CON Score and Page Rank'!FR88-'MIN and MAX'!D$36)/('MIN and MAX'!H$36-'MIN and MAX'!D$36)</f>
        <v>0.58289334741288279</v>
      </c>
      <c r="E141">
        <f t="shared" si="10"/>
        <v>1.4903372849685972E-2</v>
      </c>
      <c r="F141">
        <f t="shared" si="11"/>
        <v>0.6088893706030617</v>
      </c>
      <c r="G141">
        <f t="shared" si="12"/>
        <v>0.58281531993492197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213</v>
      </c>
      <c r="B142">
        <f>('CON Score and Page Rank'!FP199-'MIN and MAX'!B$36)/('MIN and MAX'!F$36-'MIN and MAX'!B$36)</f>
        <v>4.6874324434079772E-5</v>
      </c>
      <c r="C142">
        <f>('CON Score and Page Rank'!FQ199-'MIN and MAX'!C$36)/('MIN and MAX'!G$36-'MIN and MAX'!C$36)</f>
        <v>1.4713694216217059E-2</v>
      </c>
      <c r="D142">
        <f>('CON Score and Page Rank'!FR199-'MIN and MAX'!D$36)/('MIN and MAX'!H$36-'MIN and MAX'!D$36)</f>
        <v>0.4334741288278775</v>
      </c>
      <c r="E142">
        <f t="shared" si="10"/>
        <v>1.466681989178298E-2</v>
      </c>
      <c r="F142">
        <f t="shared" si="11"/>
        <v>0.60867252067622746</v>
      </c>
      <c r="G142">
        <f t="shared" si="12"/>
        <v>0.43342725450344344</v>
      </c>
      <c r="H142" s="3">
        <f>IFERROR(VLOOKUP(A142,'GDP Data'!A$2:Q$144,3,FALSE),"Not Found")</f>
        <v>6331961555.4091396</v>
      </c>
      <c r="I142">
        <f t="shared" si="13"/>
        <v>5.9837493639079784E-4</v>
      </c>
      <c r="J142">
        <f t="shared" si="14"/>
        <v>-0.60807414573983665</v>
      </c>
    </row>
    <row r="143" spans="1:10" x14ac:dyDescent="0.25">
      <c r="A143" t="s">
        <v>278</v>
      </c>
      <c r="B143">
        <f>('CON Score and Page Rank'!FP175-'MIN and MAX'!B$36)/('MIN and MAX'!F$36-'MIN and MAX'!B$36)</f>
        <v>1.0476381902527255E-3</v>
      </c>
      <c r="C143">
        <f>('CON Score and Page Rank'!FQ175-'MIN and MAX'!C$36)/('MIN and MAX'!G$36-'MIN and MAX'!C$36)</f>
        <v>1.5702788342066225E-2</v>
      </c>
      <c r="D143">
        <f>('CON Score and Page Rank'!FR175-'MIN and MAX'!D$36)/('MIN and MAX'!H$36-'MIN and MAX'!D$36)</f>
        <v>0.42397043294614573</v>
      </c>
      <c r="E143">
        <f t="shared" si="10"/>
        <v>1.46551501518135E-2</v>
      </c>
      <c r="F143">
        <f t="shared" si="11"/>
        <v>0.60866182293530302</v>
      </c>
      <c r="G143">
        <f t="shared" si="12"/>
        <v>0.42292279475589301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77</v>
      </c>
      <c r="B144">
        <f>('CON Score and Page Rank'!FP66-'MIN and MAX'!B$36)/('MIN and MAX'!F$36-'MIN and MAX'!B$36)</f>
        <v>5.9520789367348612E-5</v>
      </c>
      <c r="C144">
        <f>('CON Score and Page Rank'!FQ66-'MIN and MAX'!C$36)/('MIN and MAX'!G$36-'MIN and MAX'!C$36)</f>
        <v>1.4572052766786065E-2</v>
      </c>
      <c r="D144">
        <f>('CON Score and Page Rank'!FR66-'MIN and MAX'!D$36)/('MIN and MAX'!H$36-'MIN and MAX'!D$36)</f>
        <v>0.28563885955649421</v>
      </c>
      <c r="E144">
        <f t="shared" si="10"/>
        <v>1.4512531977418718E-2</v>
      </c>
      <c r="F144">
        <f t="shared" si="11"/>
        <v>0.60853108375132958</v>
      </c>
      <c r="G144">
        <f t="shared" si="12"/>
        <v>0.28557933876712688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129</v>
      </c>
      <c r="B145">
        <f>('CON Score and Page Rank'!FP118-'MIN and MAX'!B$36)/('MIN and MAX'!F$36-'MIN and MAX'!B$36)</f>
        <v>4.0944601557085204E-5</v>
      </c>
      <c r="C145">
        <f>('CON Score and Page Rank'!FQ118-'MIN and MAX'!C$36)/('MIN and MAX'!G$36-'MIN and MAX'!C$36)</f>
        <v>1.4283796133819684E-2</v>
      </c>
      <c r="D145">
        <f>('CON Score and Page Rank'!FR118-'MIN and MAX'!D$36)/('MIN and MAX'!H$36-'MIN and MAX'!D$36)</f>
        <v>0.42713833157338965</v>
      </c>
      <c r="E145">
        <f t="shared" si="10"/>
        <v>1.4242851532262599E-2</v>
      </c>
      <c r="F145">
        <f t="shared" si="11"/>
        <v>0.60828386560060699</v>
      </c>
      <c r="G145">
        <f t="shared" si="12"/>
        <v>0.42709738697183258</v>
      </c>
      <c r="H145" s="3">
        <f>IFERROR(VLOOKUP(A145,'GDP Data'!A$2:Q$144,3,FALSE),"Not Found")</f>
        <v>2118467913.3787301</v>
      </c>
      <c r="I145">
        <f t="shared" si="13"/>
        <v>2.0019674658811718E-4</v>
      </c>
      <c r="J145">
        <f t="shared" si="14"/>
        <v>-0.60808366885401888</v>
      </c>
    </row>
    <row r="146" spans="1:10" x14ac:dyDescent="0.25">
      <c r="A146" t="s">
        <v>192</v>
      </c>
      <c r="B146">
        <f>('CON Score and Page Rank'!FP180-'MIN and MAX'!B$36)/('MIN and MAX'!F$36-'MIN and MAX'!B$36)</f>
        <v>2.1798332932775222E-2</v>
      </c>
      <c r="C146">
        <f>('CON Score and Page Rank'!FQ180-'MIN and MAX'!C$36)/('MIN and MAX'!G$36-'MIN and MAX'!C$36)</f>
        <v>3.6005787713688418E-2</v>
      </c>
      <c r="D146">
        <f>('CON Score and Page Rank'!FR180-'MIN and MAX'!D$36)/('MIN and MAX'!H$36-'MIN and MAX'!D$36)</f>
        <v>0.85744456177402328</v>
      </c>
      <c r="E146">
        <f t="shared" si="10"/>
        <v>1.4207454780913197E-2</v>
      </c>
      <c r="F146">
        <f t="shared" si="11"/>
        <v>0.60825141712476327</v>
      </c>
      <c r="G146">
        <f t="shared" si="12"/>
        <v>0.83564622884124806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210</v>
      </c>
      <c r="B147">
        <f>('CON Score and Page Rank'!FP196-'MIN and MAX'!B$36)/('MIN and MAX'!F$36-'MIN and MAX'!B$36)</f>
        <v>8.1429550274569206E-5</v>
      </c>
      <c r="C147">
        <f>('CON Score and Page Rank'!FQ196-'MIN and MAX'!C$36)/('MIN and MAX'!G$36-'MIN and MAX'!C$36)</f>
        <v>1.408859327390621E-2</v>
      </c>
      <c r="D147">
        <f>('CON Score and Page Rank'!FR196-'MIN and MAX'!D$36)/('MIN and MAX'!H$36-'MIN and MAX'!D$36)</f>
        <v>0.31837381203801479</v>
      </c>
      <c r="E147">
        <f t="shared" si="10"/>
        <v>1.400716372363164E-2</v>
      </c>
      <c r="F147">
        <f t="shared" si="11"/>
        <v>0.60806780876280442</v>
      </c>
      <c r="G147">
        <f t="shared" si="12"/>
        <v>0.31829238248774022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93</v>
      </c>
      <c r="B148">
        <f>('CON Score and Page Rank'!FP82-'MIN and MAX'!B$36)/('MIN and MAX'!F$36-'MIN and MAX'!B$36)</f>
        <v>2.8804580662497658E-6</v>
      </c>
      <c r="C148">
        <f>('CON Score and Page Rank'!FQ82-'MIN and MAX'!C$36)/('MIN and MAX'!G$36-'MIN and MAX'!C$36)</f>
        <v>1.3694459112940122E-2</v>
      </c>
      <c r="D148">
        <f>('CON Score and Page Rank'!FR82-'MIN and MAX'!D$36)/('MIN and MAX'!H$36-'MIN and MAX'!D$36)</f>
        <v>0.27191129883843718</v>
      </c>
      <c r="E148">
        <f t="shared" si="10"/>
        <v>1.3691578654873872E-2</v>
      </c>
      <c r="F148">
        <f t="shared" si="11"/>
        <v>0.60777850948844003</v>
      </c>
      <c r="G148">
        <f t="shared" si="12"/>
        <v>0.27190841838037094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155</v>
      </c>
      <c r="B149">
        <f>('CON Score and Page Rank'!FP143-'MIN and MAX'!B$36)/('MIN and MAX'!F$36-'MIN and MAX'!B$36)</f>
        <v>1.4082815038770763E-3</v>
      </c>
      <c r="C149">
        <f>('CON Score and Page Rank'!FQ143-'MIN and MAX'!C$36)/('MIN and MAX'!G$36-'MIN and MAX'!C$36)</f>
        <v>1.5098043477083302E-2</v>
      </c>
      <c r="D149">
        <f>('CON Score and Page Rank'!FR143-'MIN and MAX'!D$36)/('MIN and MAX'!H$36-'MIN and MAX'!D$36)</f>
        <v>0.36536430834213307</v>
      </c>
      <c r="E149">
        <f t="shared" si="10"/>
        <v>1.3689761973206226E-2</v>
      </c>
      <c r="F149">
        <f t="shared" si="11"/>
        <v>0.60777684412229871</v>
      </c>
      <c r="G149">
        <f t="shared" si="12"/>
        <v>0.36395602683825601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66</v>
      </c>
      <c r="B150">
        <f>('CON Score and Page Rank'!FP55-'MIN and MAX'!B$36)/('MIN and MAX'!F$36-'MIN and MAX'!B$36)</f>
        <v>6.364166800474668E-4</v>
      </c>
      <c r="C150">
        <f>('CON Score and Page Rank'!FQ55-'MIN and MAX'!C$36)/('MIN and MAX'!G$36-'MIN and MAX'!C$36)</f>
        <v>1.4205057917183891E-2</v>
      </c>
      <c r="D150">
        <f>('CON Score and Page Rank'!FR55-'MIN and MAX'!D$36)/('MIN and MAX'!H$36-'MIN and MAX'!D$36)</f>
        <v>0.34582893347412885</v>
      </c>
      <c r="E150">
        <f t="shared" si="10"/>
        <v>1.3568641237136424E-2</v>
      </c>
      <c r="F150">
        <f t="shared" si="11"/>
        <v>0.6076658118063738</v>
      </c>
      <c r="G150">
        <f t="shared" si="12"/>
        <v>0.34519251679408136</v>
      </c>
      <c r="H150" s="3">
        <f>IFERROR(VLOOKUP(A150,'GDP Data'!A$2:Q$144,3,FALSE),"Not Found")</f>
        <v>5489608299.6644497</v>
      </c>
      <c r="I150">
        <f t="shared" si="13"/>
        <v>5.1877194584607053E-4</v>
      </c>
      <c r="J150">
        <f t="shared" si="14"/>
        <v>-0.60714703986052776</v>
      </c>
    </row>
    <row r="151" spans="1:10" x14ac:dyDescent="0.25">
      <c r="A151" t="s">
        <v>194</v>
      </c>
      <c r="B151">
        <f>('CON Score and Page Rank'!FP181-'MIN and MAX'!B$36)/('MIN and MAX'!F$36-'MIN and MAX'!B$36)</f>
        <v>2.8127413583495187E-2</v>
      </c>
      <c r="C151">
        <f>('CON Score and Page Rank'!FQ181-'MIN and MAX'!C$36)/('MIN and MAX'!G$36-'MIN and MAX'!C$36)</f>
        <v>4.1503247200222811E-2</v>
      </c>
      <c r="D151">
        <f>('CON Score and Page Rank'!FR181-'MIN and MAX'!D$36)/('MIN and MAX'!H$36-'MIN and MAX'!D$36)</f>
        <v>0.84213305174234421</v>
      </c>
      <c r="E151">
        <f t="shared" si="10"/>
        <v>1.3375833616727624E-2</v>
      </c>
      <c r="F151">
        <f t="shared" si="11"/>
        <v>0.60748906356889931</v>
      </c>
      <c r="G151">
        <f t="shared" si="12"/>
        <v>0.81400563815884897</v>
      </c>
      <c r="H151" s="3">
        <f>IFERROR(VLOOKUP(A151,'GDP Data'!A$2:Q$144,3,FALSE),"Not Found")</f>
        <v>201751148417.10199</v>
      </c>
      <c r="I151">
        <f t="shared" si="13"/>
        <v>1.9065629117366509E-2</v>
      </c>
      <c r="J151">
        <f t="shared" si="14"/>
        <v>-0.58842343445153278</v>
      </c>
    </row>
    <row r="152" spans="1:10" x14ac:dyDescent="0.25">
      <c r="A152" t="s">
        <v>156</v>
      </c>
      <c r="B152">
        <f>('CON Score and Page Rank'!FP144-'MIN and MAX'!B$36)/('MIN and MAX'!F$36-'MIN and MAX'!B$36)</f>
        <v>5.8065079874405727E-4</v>
      </c>
      <c r="C152">
        <f>('CON Score and Page Rank'!FQ144-'MIN and MAX'!C$36)/('MIN and MAX'!G$36-'MIN and MAX'!C$36)</f>
        <v>1.3242065004382039E-2</v>
      </c>
      <c r="D152">
        <f>('CON Score and Page Rank'!FR144-'MIN and MAX'!D$36)/('MIN and MAX'!H$36-'MIN and MAX'!D$36)</f>
        <v>0.20116156282998943</v>
      </c>
      <c r="E152">
        <f t="shared" si="10"/>
        <v>1.2661414205637982E-2</v>
      </c>
      <c r="F152">
        <f t="shared" si="11"/>
        <v>0.60683414976694505</v>
      </c>
      <c r="G152">
        <f t="shared" si="12"/>
        <v>0.20058091203124537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108</v>
      </c>
      <c r="B153">
        <f>('CON Score and Page Rank'!FP97-'MIN and MAX'!B$36)/('MIN and MAX'!F$36-'MIN and MAX'!B$36)</f>
        <v>6.6574824837729661E-6</v>
      </c>
      <c r="C153">
        <f>('CON Score and Page Rank'!FQ97-'MIN and MAX'!C$36)/('MIN and MAX'!G$36-'MIN and MAX'!C$36)</f>
        <v>1.1227463621353297E-2</v>
      </c>
      <c r="D153">
        <f>('CON Score and Page Rank'!FR97-'MIN and MAX'!D$36)/('MIN and MAX'!H$36-'MIN and MAX'!D$36)</f>
        <v>0.28669482576557548</v>
      </c>
      <c r="E153">
        <f t="shared" si="10"/>
        <v>1.1220806138869523E-2</v>
      </c>
      <c r="F153">
        <f t="shared" si="11"/>
        <v>0.60551353320545742</v>
      </c>
      <c r="G153">
        <f t="shared" si="12"/>
        <v>0.28668816828309168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209</v>
      </c>
      <c r="B154">
        <f>('CON Score and Page Rank'!FP195-'MIN and MAX'!B$36)/('MIN and MAX'!F$36-'MIN and MAX'!B$36)</f>
        <v>2.0415714272466216E-5</v>
      </c>
      <c r="C154">
        <f>('CON Score and Page Rank'!FQ195-'MIN and MAX'!C$36)/('MIN and MAX'!G$36-'MIN and MAX'!C$36)</f>
        <v>1.1094712416154621E-2</v>
      </c>
      <c r="D154">
        <f>('CON Score and Page Rank'!FR195-'MIN and MAX'!D$36)/('MIN and MAX'!H$36-'MIN and MAX'!D$36)</f>
        <v>0.26979936642027458</v>
      </c>
      <c r="E154">
        <f t="shared" si="10"/>
        <v>1.1074296701882154E-2</v>
      </c>
      <c r="F154">
        <f t="shared" si="11"/>
        <v>0.6053792268709568</v>
      </c>
      <c r="G154">
        <f t="shared" si="12"/>
        <v>0.26977895070600211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168</v>
      </c>
      <c r="B155">
        <f>('CON Score and Page Rank'!FP157-'MIN and MAX'!B$36)/('MIN and MAX'!F$36-'MIN and MAX'!B$36)</f>
        <v>8.3400379827221793E-5</v>
      </c>
      <c r="C155">
        <f>('CON Score and Page Rank'!FQ157-'MIN and MAX'!C$36)/('MIN and MAX'!G$36-'MIN and MAX'!C$36)</f>
        <v>1.0263078785527143E-2</v>
      </c>
      <c r="D155">
        <f>('CON Score and Page Rank'!FR157-'MIN and MAX'!D$36)/('MIN and MAX'!H$36-'MIN and MAX'!D$36)</f>
        <v>0.29355860612460399</v>
      </c>
      <c r="E155">
        <f t="shared" si="10"/>
        <v>1.0179678405699921E-2</v>
      </c>
      <c r="F155">
        <f t="shared" si="11"/>
        <v>0.60455912335675221</v>
      </c>
      <c r="G155">
        <f t="shared" si="12"/>
        <v>0.29347520574477676</v>
      </c>
      <c r="H155" s="3">
        <f>IFERROR(VLOOKUP(A155,'GDP Data'!A$2:Q$144,3,FALSE),"Not Found")</f>
        <v>3534803921.5686302</v>
      </c>
      <c r="I155">
        <f t="shared" si="13"/>
        <v>3.3404152144854616E-4</v>
      </c>
      <c r="J155">
        <f t="shared" si="14"/>
        <v>-0.60422508183530366</v>
      </c>
    </row>
    <row r="156" spans="1:10" x14ac:dyDescent="0.25">
      <c r="A156" t="s">
        <v>165</v>
      </c>
      <c r="B156">
        <f>('CON Score and Page Rank'!FP153-'MIN and MAX'!B$36)/('MIN and MAX'!F$36-'MIN and MAX'!B$36)</f>
        <v>3.2069663647012962E-5</v>
      </c>
      <c r="C156">
        <f>('CON Score and Page Rank'!FQ153-'MIN and MAX'!C$36)/('MIN and MAX'!G$36-'MIN and MAX'!C$36)</f>
        <v>9.9426666056260608E-3</v>
      </c>
      <c r="D156">
        <f>('CON Score and Page Rank'!FR153-'MIN and MAX'!D$36)/('MIN and MAX'!H$36-'MIN and MAX'!D$36)</f>
        <v>0.28035902851108763</v>
      </c>
      <c r="E156">
        <f t="shared" si="10"/>
        <v>9.9105969419790475E-3</v>
      </c>
      <c r="F156">
        <f t="shared" si="11"/>
        <v>0.60431245429694602</v>
      </c>
      <c r="G156">
        <f t="shared" si="12"/>
        <v>0.28032695884744063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133</v>
      </c>
      <c r="B157">
        <f>('CON Score and Page Rank'!FP122-'MIN and MAX'!B$36)/('MIN and MAX'!F$36-'MIN and MAX'!B$36)</f>
        <v>4.8047772619150342E-5</v>
      </c>
      <c r="C157">
        <f>('CON Score and Page Rank'!FQ122-'MIN and MAX'!C$36)/('MIN and MAX'!G$36-'MIN and MAX'!C$36)</f>
        <v>9.8913800861321535E-3</v>
      </c>
      <c r="D157">
        <f>('CON Score and Page Rank'!FR122-'MIN and MAX'!D$36)/('MIN and MAX'!H$36-'MIN and MAX'!D$36)</f>
        <v>0.25395987328405489</v>
      </c>
      <c r="E157">
        <f t="shared" si="10"/>
        <v>9.8433323135130035E-3</v>
      </c>
      <c r="F157">
        <f t="shared" si="11"/>
        <v>0.60425079229157219</v>
      </c>
      <c r="G157">
        <f t="shared" si="12"/>
        <v>0.25391182551143576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140</v>
      </c>
      <c r="B158">
        <f>('CON Score and Page Rank'!FP129-'MIN and MAX'!B$36)/('MIN and MAX'!F$36-'MIN and MAX'!B$36)</f>
        <v>5.1617440669021089E-2</v>
      </c>
      <c r="C158">
        <f>('CON Score and Page Rank'!FQ129-'MIN and MAX'!C$36)/('MIN and MAX'!G$36-'MIN and MAX'!C$36)</f>
        <v>6.0602039774151545E-2</v>
      </c>
      <c r="D158">
        <f>('CON Score and Page Rank'!FR129-'MIN and MAX'!D$36)/('MIN and MAX'!H$36-'MIN and MAX'!D$36)</f>
        <v>0.98944033790918695</v>
      </c>
      <c r="E158">
        <f t="shared" si="10"/>
        <v>8.9845991051304558E-3</v>
      </c>
      <c r="F158">
        <f t="shared" si="11"/>
        <v>0.60346358491501406</v>
      </c>
      <c r="G158">
        <f t="shared" si="12"/>
        <v>0.93782289724016588</v>
      </c>
      <c r="H158" s="3">
        <f>IFERROR(VLOOKUP(A158,'GDP Data'!A$2:Q$144,3,FALSE),"Not Found")</f>
        <v>485441014538.638</v>
      </c>
      <c r="I158">
        <f t="shared" si="13"/>
        <v>4.5874526188160472E-2</v>
      </c>
      <c r="J158">
        <f t="shared" si="14"/>
        <v>-0.5575890587268536</v>
      </c>
    </row>
    <row r="159" spans="1:10" x14ac:dyDescent="0.25">
      <c r="A159" t="s">
        <v>153</v>
      </c>
      <c r="B159">
        <f>('CON Score and Page Rank'!FP141-'MIN and MAX'!B$36)/('MIN and MAX'!F$36-'MIN and MAX'!B$36)</f>
        <v>1.0660985091635909E-6</v>
      </c>
      <c r="C159">
        <f>('CON Score and Page Rank'!FQ141-'MIN and MAX'!C$36)/('MIN and MAX'!G$36-'MIN and MAX'!C$36)</f>
        <v>8.7768492574501859E-3</v>
      </c>
      <c r="D159">
        <f>('CON Score and Page Rank'!FR141-'MIN and MAX'!D$36)/('MIN and MAX'!H$36-'MIN and MAX'!D$36)</f>
        <v>0.19271383315733898</v>
      </c>
      <c r="E159">
        <f t="shared" si="10"/>
        <v>8.7757831589410223E-3</v>
      </c>
      <c r="F159">
        <f t="shared" si="11"/>
        <v>0.60327216172143217</v>
      </c>
      <c r="G159">
        <f t="shared" si="12"/>
        <v>0.19271276705882981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183</v>
      </c>
      <c r="B160">
        <f>('CON Score and Page Rank'!FP170-'MIN and MAX'!B$36)/('MIN and MAX'!F$36-'MIN and MAX'!B$36)</f>
        <v>3.9163996723957699E-2</v>
      </c>
      <c r="C160">
        <f>('CON Score and Page Rank'!FQ170-'MIN and MAX'!C$36)/('MIN and MAX'!G$36-'MIN and MAX'!C$36)</f>
        <v>4.7561160773614157E-2</v>
      </c>
      <c r="D160">
        <f>('CON Score and Page Rank'!FR170-'MIN and MAX'!D$36)/('MIN and MAX'!H$36-'MIN and MAX'!D$36)</f>
        <v>0.88542766631467795</v>
      </c>
      <c r="E160">
        <f t="shared" si="10"/>
        <v>8.3971640496564581E-3</v>
      </c>
      <c r="F160">
        <f t="shared" si="11"/>
        <v>0.60292507865439204</v>
      </c>
      <c r="G160">
        <f t="shared" si="12"/>
        <v>0.8462636695907203</v>
      </c>
      <c r="H160" s="3">
        <f>IFERROR(VLOOKUP(A160,'GDP Data'!A$2:Q$144,3,FALSE),"Not Found")</f>
        <v>53749989092.019699</v>
      </c>
      <c r="I160">
        <f t="shared" si="13"/>
        <v>5.0794127574050277E-3</v>
      </c>
      <c r="J160">
        <f t="shared" si="14"/>
        <v>-0.59784566589698707</v>
      </c>
    </row>
    <row r="161" spans="1:10" x14ac:dyDescent="0.25">
      <c r="A161" t="s">
        <v>212</v>
      </c>
      <c r="B161">
        <f>('CON Score and Page Rank'!FP198-'MIN and MAX'!B$36)/('MIN and MAX'!F$36-'MIN and MAX'!B$36)</f>
        <v>2.7695482700991311E-5</v>
      </c>
      <c r="C161">
        <f>('CON Score and Page Rank'!FQ198-'MIN and MAX'!C$36)/('MIN and MAX'!G$36-'MIN and MAX'!C$36)</f>
        <v>8.2088490352355201E-3</v>
      </c>
      <c r="D161">
        <f>('CON Score and Page Rank'!FR198-'MIN and MAX'!D$36)/('MIN and MAX'!H$36-'MIN and MAX'!D$36)</f>
        <v>0.19376979936642028</v>
      </c>
      <c r="E161">
        <f t="shared" si="10"/>
        <v>8.1811535525345286E-3</v>
      </c>
      <c r="F161">
        <f t="shared" si="11"/>
        <v>0.60272706016030275</v>
      </c>
      <c r="G161">
        <f t="shared" si="12"/>
        <v>0.19374210388371929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173</v>
      </c>
      <c r="B162">
        <f>('CON Score and Page Rank'!FP162-'MIN and MAX'!B$36)/('MIN and MAX'!F$36-'MIN and MAX'!B$36)</f>
        <v>9.1481592376146979E-6</v>
      </c>
      <c r="C162">
        <f>('CON Score and Page Rank'!FQ162-'MIN and MAX'!C$36)/('MIN and MAX'!G$36-'MIN and MAX'!C$36)</f>
        <v>7.8993119180472103E-3</v>
      </c>
      <c r="D162">
        <f>('CON Score and Page Rank'!FR162-'MIN and MAX'!D$36)/('MIN and MAX'!H$36-'MIN and MAX'!D$36)</f>
        <v>0.10929250263991552</v>
      </c>
      <c r="E162">
        <f t="shared" si="10"/>
        <v>7.8901637588095954E-3</v>
      </c>
      <c r="F162">
        <f t="shared" si="11"/>
        <v>0.60246030756486635</v>
      </c>
      <c r="G162">
        <f t="shared" si="12"/>
        <v>0.10928335448067791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274</v>
      </c>
      <c r="B163">
        <f>('CON Score and Page Rank'!FP60-'MIN and MAX'!B$36)/('MIN and MAX'!F$36-'MIN and MAX'!B$36)</f>
        <v>5.7646859475617031E-6</v>
      </c>
      <c r="C163">
        <f>('CON Score and Page Rank'!FQ60-'MIN and MAX'!C$36)/('MIN and MAX'!G$36-'MIN and MAX'!C$36)</f>
        <v>7.6539987667221991E-3</v>
      </c>
      <c r="D163">
        <f>('CON Score and Page Rank'!FR60-'MIN and MAX'!D$36)/('MIN and MAX'!H$36-'MIN and MAX'!D$36)</f>
        <v>0.1969376979936642</v>
      </c>
      <c r="E163">
        <f t="shared" si="10"/>
        <v>7.6482340807746373E-3</v>
      </c>
      <c r="F163">
        <f t="shared" si="11"/>
        <v>0.60223852875708483</v>
      </c>
      <c r="G163">
        <f t="shared" si="12"/>
        <v>0.19693193330771663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22</v>
      </c>
      <c r="B164">
        <f>('CON Score and Page Rank'!FP14-'MIN and MAX'!B$36)/('MIN and MAX'!F$36-'MIN and MAX'!B$36)</f>
        <v>4.9088024663468691E-2</v>
      </c>
      <c r="C164">
        <f>('CON Score and Page Rank'!FQ14-'MIN and MAX'!C$36)/('MIN and MAX'!G$36-'MIN and MAX'!C$36)</f>
        <v>5.669706773181802E-2</v>
      </c>
      <c r="D164">
        <f>('CON Score and Page Rank'!FR14-'MIN and MAX'!D$36)/('MIN and MAX'!H$36-'MIN and MAX'!D$36)</f>
        <v>0.96779303062302002</v>
      </c>
      <c r="E164">
        <f t="shared" si="10"/>
        <v>7.609043068349329E-3</v>
      </c>
      <c r="F164">
        <f t="shared" si="11"/>
        <v>0.60220260205275467</v>
      </c>
      <c r="G164">
        <f t="shared" si="12"/>
        <v>0.91870500595955129</v>
      </c>
      <c r="H164" s="3">
        <f>IFERROR(VLOOKUP(A164,'GDP Data'!A$2:Q$144,3,FALSE),"Not Found")</f>
        <v>129533107311.811</v>
      </c>
      <c r="I164">
        <f t="shared" si="13"/>
        <v>1.2240972117399256E-2</v>
      </c>
      <c r="J164">
        <f t="shared" si="14"/>
        <v>-0.58996162993535539</v>
      </c>
    </row>
    <row r="165" spans="1:10" x14ac:dyDescent="0.25">
      <c r="A165" t="s">
        <v>54</v>
      </c>
      <c r="B165">
        <f>('CON Score and Page Rank'!FP42-'MIN and MAX'!B$36)/('MIN and MAX'!F$36-'MIN and MAX'!B$36)</f>
        <v>5.2327960389486991E-2</v>
      </c>
      <c r="C165">
        <f>('CON Score and Page Rank'!FQ42-'MIN and MAX'!C$36)/('MIN and MAX'!G$36-'MIN and MAX'!C$36)</f>
        <v>5.9731721308815065E-2</v>
      </c>
      <c r="D165">
        <f>('CON Score and Page Rank'!FR42-'MIN and MAX'!D$36)/('MIN and MAX'!H$36-'MIN and MAX'!D$36)</f>
        <v>0.86114044350580776</v>
      </c>
      <c r="E165">
        <f t="shared" si="10"/>
        <v>7.4037609193280743E-3</v>
      </c>
      <c r="F165">
        <f t="shared" si="11"/>
        <v>0.60201441831837965</v>
      </c>
      <c r="G165">
        <f t="shared" si="12"/>
        <v>0.80881248311632081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132</v>
      </c>
      <c r="B166">
        <f>('CON Score and Page Rank'!FP121-'MIN and MAX'!B$36)/('MIN and MAX'!F$36-'MIN and MAX'!B$36)</f>
        <v>6.1995957911670633E-6</v>
      </c>
      <c r="C166">
        <f>('CON Score and Page Rank'!FQ121-'MIN and MAX'!C$36)/('MIN and MAX'!G$36-'MIN and MAX'!C$36)</f>
        <v>6.8159888535994258E-3</v>
      </c>
      <c r="D166">
        <f>('CON Score and Page Rank'!FR121-'MIN and MAX'!D$36)/('MIN and MAX'!H$36-'MIN and MAX'!D$36)</f>
        <v>0.17053854276663147</v>
      </c>
      <c r="E166">
        <f t="shared" si="10"/>
        <v>6.8097892578082584E-3</v>
      </c>
      <c r="F166">
        <f t="shared" si="11"/>
        <v>0.60146991990041865</v>
      </c>
      <c r="G166">
        <f t="shared" si="12"/>
        <v>0.17053234317084029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79</v>
      </c>
      <c r="B167">
        <f>('CON Score and Page Rank'!FP68-'MIN and MAX'!B$36)/('MIN and MAX'!F$36-'MIN and MAX'!B$36)</f>
        <v>1.5392609563289576E-4</v>
      </c>
      <c r="C167">
        <f>('CON Score and Page Rank'!FQ68-'MIN and MAX'!C$36)/('MIN and MAX'!G$36-'MIN and MAX'!C$36)</f>
        <v>6.7827994584947673E-3</v>
      </c>
      <c r="D167">
        <f>('CON Score and Page Rank'!FR68-'MIN and MAX'!D$36)/('MIN and MAX'!H$36-'MIN and MAX'!D$36)</f>
        <v>0.19324181626187961</v>
      </c>
      <c r="E167">
        <f t="shared" si="10"/>
        <v>6.6288733628618712E-3</v>
      </c>
      <c r="F167">
        <f t="shared" si="11"/>
        <v>0.60130407289968757</v>
      </c>
      <c r="G167">
        <f t="shared" si="12"/>
        <v>0.19308789016624672</v>
      </c>
      <c r="H167" s="3">
        <f>IFERROR(VLOOKUP(A167,'GDP Data'!A$2:Q$144,3,FALSE),"Not Found")</f>
        <v>1461139022.0295401</v>
      </c>
      <c r="I167">
        <f t="shared" si="13"/>
        <v>1.3807869199997775E-4</v>
      </c>
      <c r="J167">
        <f t="shared" si="14"/>
        <v>-0.60116599420768757</v>
      </c>
    </row>
    <row r="168" spans="1:10" x14ac:dyDescent="0.25">
      <c r="A168" t="s">
        <v>80</v>
      </c>
      <c r="B168">
        <f>('CON Score and Page Rank'!FP69-'MIN and MAX'!B$36)/('MIN and MAX'!F$36-'MIN and MAX'!B$36)</f>
        <v>1.2758695622538349E-6</v>
      </c>
      <c r="C168">
        <f>('CON Score and Page Rank'!FQ69-'MIN and MAX'!C$36)/('MIN and MAX'!G$36-'MIN and MAX'!C$36)</f>
        <v>5.9418335683845058E-3</v>
      </c>
      <c r="D168">
        <f>('CON Score and Page Rank'!FR69-'MIN and MAX'!D$36)/('MIN and MAX'!H$36-'MIN and MAX'!D$36)</f>
        <v>0.17529039070749736</v>
      </c>
      <c r="E168">
        <f t="shared" si="10"/>
        <v>5.9405576988222518E-3</v>
      </c>
      <c r="F168">
        <f t="shared" si="11"/>
        <v>0.60067308860463142</v>
      </c>
      <c r="G168">
        <f t="shared" si="12"/>
        <v>0.17528911483793511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137</v>
      </c>
      <c r="B169">
        <f>('CON Score and Page Rank'!FP126-'MIN and MAX'!B$36)/('MIN and MAX'!F$36-'MIN and MAX'!B$36)</f>
        <v>8.6554592242622336E-6</v>
      </c>
      <c r="C169">
        <f>('CON Score and Page Rank'!FQ126-'MIN and MAX'!C$36)/('MIN and MAX'!G$36-'MIN and MAX'!C$36)</f>
        <v>5.487673523897881E-3</v>
      </c>
      <c r="D169">
        <f>('CON Score and Page Rank'!FR126-'MIN and MAX'!D$36)/('MIN and MAX'!H$36-'MIN and MAX'!D$36)</f>
        <v>0.1853220696937698</v>
      </c>
      <c r="E169">
        <f t="shared" si="10"/>
        <v>5.4790180646736185E-3</v>
      </c>
      <c r="F169">
        <f t="shared" si="11"/>
        <v>0.60024999165085213</v>
      </c>
      <c r="G169">
        <f t="shared" si="12"/>
        <v>0.18531341423454553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136</v>
      </c>
      <c r="B170">
        <f>('CON Score and Page Rank'!FP125-'MIN and MAX'!B$36)/('MIN and MAX'!F$36-'MIN and MAX'!B$36)</f>
        <v>6.020769973229987E-2</v>
      </c>
      <c r="C170">
        <f>('CON Score and Page Rank'!FQ125-'MIN and MAX'!C$36)/('MIN and MAX'!G$36-'MIN and MAX'!C$36)</f>
        <v>6.5484552981232527E-2</v>
      </c>
      <c r="D170">
        <f>('CON Score and Page Rank'!FR125-'MIN and MAX'!D$36)/('MIN and MAX'!H$36-'MIN and MAX'!D$36)</f>
        <v>0.96779303062302002</v>
      </c>
      <c r="E170">
        <f t="shared" si="10"/>
        <v>5.2768532489326572E-3</v>
      </c>
      <c r="F170">
        <f t="shared" si="11"/>
        <v>0.60006466560001537</v>
      </c>
      <c r="G170">
        <f t="shared" si="12"/>
        <v>0.90758533089072013</v>
      </c>
      <c r="H170" s="3">
        <f>IFERROR(VLOOKUP(A170,'GDP Data'!A$2:Q$144,3,FALSE),"Not Found")</f>
        <v>1339395718862.8899</v>
      </c>
      <c r="I170">
        <f t="shared" si="13"/>
        <v>0.12657386199574017</v>
      </c>
      <c r="J170">
        <f t="shared" si="14"/>
        <v>-0.4734908036042752</v>
      </c>
    </row>
    <row r="171" spans="1:10" x14ac:dyDescent="0.25">
      <c r="A171" t="s">
        <v>170</v>
      </c>
      <c r="B171">
        <f>('CON Score and Page Rank'!FP159-'MIN and MAX'!B$36)/('MIN and MAX'!F$36-'MIN and MAX'!B$36)</f>
        <v>1.2225459621260745E-5</v>
      </c>
      <c r="C171">
        <f>('CON Score and Page Rank'!FQ159-'MIN and MAX'!C$36)/('MIN and MAX'!G$36-'MIN and MAX'!C$36)</f>
        <v>5.2382409179429308E-3</v>
      </c>
      <c r="D171">
        <f>('CON Score and Page Rank'!FR159-'MIN and MAX'!D$36)/('MIN and MAX'!H$36-'MIN and MAX'!D$36)</f>
        <v>9.0285110876451954E-2</v>
      </c>
      <c r="E171">
        <f t="shared" si="10"/>
        <v>5.2260154583216702E-3</v>
      </c>
      <c r="F171">
        <f t="shared" si="11"/>
        <v>0.60001806220400578</v>
      </c>
      <c r="G171">
        <f t="shared" si="12"/>
        <v>9.0272885416830692E-2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167</v>
      </c>
      <c r="B172">
        <f>('CON Score and Page Rank'!FP156-'MIN and MAX'!B$36)/('MIN and MAX'!F$36-'MIN and MAX'!B$36)</f>
        <v>7.9785511292486948E-7</v>
      </c>
      <c r="C172">
        <f>('CON Score and Page Rank'!FQ156-'MIN and MAX'!C$36)/('MIN and MAX'!G$36-'MIN and MAX'!C$36)</f>
        <v>4.152220072915983E-3</v>
      </c>
      <c r="D172">
        <f>('CON Score and Page Rank'!FR156-'MIN and MAX'!D$36)/('MIN and MAX'!H$36-'MIN and MAX'!D$36)</f>
        <v>2.1119324181626188E-2</v>
      </c>
      <c r="E172">
        <f t="shared" si="10"/>
        <v>4.1514222178030578E-3</v>
      </c>
      <c r="F172">
        <f t="shared" si="11"/>
        <v>0.59903297426577495</v>
      </c>
      <c r="G172">
        <f t="shared" si="12"/>
        <v>2.1118526326513263E-2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109</v>
      </c>
      <c r="B173">
        <f>('CON Score and Page Rank'!FP98-'MIN and MAX'!B$36)/('MIN and MAX'!F$36-'MIN and MAX'!B$36)</f>
        <v>1.5359394243941302E-5</v>
      </c>
      <c r="C173">
        <f>('CON Score and Page Rank'!FQ98-'MIN and MAX'!C$36)/('MIN and MAX'!G$36-'MIN and MAX'!C$36)</f>
        <v>3.8585402528381208E-3</v>
      </c>
      <c r="D173">
        <f>('CON Score and Page Rank'!FR98-'MIN and MAX'!D$36)/('MIN and MAX'!H$36-'MIN and MAX'!D$36)</f>
        <v>8.6061246040126715E-2</v>
      </c>
      <c r="E173">
        <f t="shared" si="10"/>
        <v>3.8431808585941796E-3</v>
      </c>
      <c r="F173">
        <f t="shared" si="11"/>
        <v>0.59875040702677573</v>
      </c>
      <c r="G173">
        <f t="shared" si="12"/>
        <v>8.604588664588278E-2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Rank'!FP62-'MIN and MAX'!B$36)/('MIN and MAX'!F$36-'MIN and MAX'!B$36)</f>
        <v>3.6916861239273934E-6</v>
      </c>
      <c r="C174">
        <f>('CON Score and Page Rank'!FQ62-'MIN and MAX'!C$36)/('MIN and MAX'!G$36-'MIN and MAX'!C$36)</f>
        <v>3.7019425373841677E-3</v>
      </c>
      <c r="D174">
        <f>('CON Score and Page Rank'!FR62-'MIN and MAX'!D$36)/('MIN and MAX'!H$36-'MIN and MAX'!D$36)</f>
        <v>2.692713833157339E-2</v>
      </c>
      <c r="E174">
        <f t="shared" si="10"/>
        <v>3.6982508512602404E-3</v>
      </c>
      <c r="F174">
        <f t="shared" si="11"/>
        <v>0.59861754856765914</v>
      </c>
      <c r="G174">
        <f t="shared" si="12"/>
        <v>2.6923446645449461E-2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114</v>
      </c>
      <c r="B175">
        <f>('CON Score and Page Rank'!FP103-'MIN and MAX'!B$36)/('MIN and MAX'!F$36-'MIN and MAX'!B$36)</f>
        <v>2.7687645929453724E-5</v>
      </c>
      <c r="C175">
        <f>('CON Score and Page Rank'!FQ103-'MIN and MAX'!C$36)/('MIN and MAX'!G$36-'MIN and MAX'!C$36)</f>
        <v>3.7171920635252248E-3</v>
      </c>
      <c r="D175">
        <f>('CON Score and Page Rank'!FR103-'MIN and MAX'!D$36)/('MIN and MAX'!H$36-'MIN and MAX'!D$36)</f>
        <v>2.692713833157339E-2</v>
      </c>
      <c r="E175">
        <f t="shared" si="10"/>
        <v>3.689504417595771E-3</v>
      </c>
      <c r="F175">
        <f t="shared" si="11"/>
        <v>0.5986095306442436</v>
      </c>
      <c r="G175">
        <f t="shared" si="12"/>
        <v>2.6899450685643936E-2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86</v>
      </c>
      <c r="B176">
        <f>('CON Score and Page Rank'!FP75-'MIN and MAX'!B$36)/('MIN and MAX'!F$36-'MIN and MAX'!B$36)</f>
        <v>3.4903142695138956E-6</v>
      </c>
      <c r="C176">
        <f>('CON Score and Page Rank'!FQ75-'MIN and MAX'!C$36)/('MIN and MAX'!G$36-'MIN and MAX'!C$36)</f>
        <v>3.5214228715720929E-3</v>
      </c>
      <c r="D176">
        <f>('CON Score and Page Rank'!FR75-'MIN and MAX'!D$36)/('MIN and MAX'!H$36-'MIN and MAX'!D$36)</f>
        <v>7.0749736008447736E-2</v>
      </c>
      <c r="E176">
        <f t="shared" si="10"/>
        <v>3.5179325573025792E-3</v>
      </c>
      <c r="F176">
        <f t="shared" si="11"/>
        <v>0.5984522493923784</v>
      </c>
      <c r="G176">
        <f t="shared" si="12"/>
        <v>7.0746245694178228E-2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257</v>
      </c>
      <c r="B177">
        <f>('CON Score and Page Rank'!FP155-'MIN and MAX'!B$36)/('MIN and MAX'!F$36-'MIN and MAX'!B$36)</f>
        <v>3.3473505954500724E-5</v>
      </c>
      <c r="C177">
        <f>('CON Score and Page Rank'!FQ155-'MIN and MAX'!C$36)/('MIN and MAX'!G$36-'MIN and MAX'!C$36)</f>
        <v>3.5297967229877612E-3</v>
      </c>
      <c r="D177">
        <f>('CON Score and Page Rank'!FR155-'MIN and MAX'!D$36)/('MIN and MAX'!H$36-'MIN and MAX'!D$36)</f>
        <v>7.0749736008447736E-2</v>
      </c>
      <c r="E177">
        <f t="shared" si="10"/>
        <v>3.4963232170332607E-3</v>
      </c>
      <c r="F177">
        <f t="shared" si="11"/>
        <v>0.5984324399429517</v>
      </c>
      <c r="G177">
        <f t="shared" si="12"/>
        <v>7.071626250249323E-2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245</v>
      </c>
      <c r="B178">
        <f>('CON Score and Page Rank'!FP105-'MIN and MAX'!B$36)/('MIN and MAX'!F$36-'MIN and MAX'!B$36)</f>
        <v>5.3422494845116297E-7</v>
      </c>
      <c r="C178">
        <f>('CON Score and Page Rank'!FQ105-'MIN and MAX'!C$36)/('MIN and MAX'!G$36-'MIN and MAX'!C$36)</f>
        <v>3.3666006548766195E-3</v>
      </c>
      <c r="D178">
        <f>('CON Score and Page Rank'!FR105-'MIN and MAX'!D$36)/('MIN and MAX'!H$36-'MIN and MAX'!D$36)</f>
        <v>1.1615628299894404E-2</v>
      </c>
      <c r="E178">
        <f t="shared" si="10"/>
        <v>3.3660664299281682E-3</v>
      </c>
      <c r="F178">
        <f t="shared" si="11"/>
        <v>0.59831303253835266</v>
      </c>
      <c r="G178">
        <f t="shared" si="12"/>
        <v>1.1615094074945953E-2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60</v>
      </c>
      <c r="B179">
        <f>('CON Score and Page Rank'!FP49-'MIN and MAX'!B$36)/('MIN and MAX'!F$36-'MIN and MAX'!B$36)</f>
        <v>6.6133373739244869E-2</v>
      </c>
      <c r="C179">
        <f>('CON Score and Page Rank'!FQ49-'MIN and MAX'!C$36)/('MIN and MAX'!G$36-'MIN and MAX'!C$36)</f>
        <v>6.8889313577708222E-2</v>
      </c>
      <c r="D179">
        <f>('CON Score and Page Rank'!FR49-'MIN and MAX'!D$36)/('MIN and MAX'!H$36-'MIN and MAX'!D$36)</f>
        <v>0.96779303062302002</v>
      </c>
      <c r="E179">
        <f t="shared" si="10"/>
        <v>2.7559398384633532E-3</v>
      </c>
      <c r="F179">
        <f t="shared" si="11"/>
        <v>0.59775372477111244</v>
      </c>
      <c r="G179">
        <f t="shared" si="12"/>
        <v>0.90165965688377514</v>
      </c>
      <c r="H179" s="3">
        <f>IFERROR(VLOOKUP(A179,'GDP Data'!A$2:Q$144,3,FALSE),"Not Found")</f>
        <v>89794943349.891205</v>
      </c>
      <c r="I179">
        <f t="shared" si="13"/>
        <v>8.4856869462996316E-3</v>
      </c>
      <c r="J179">
        <f t="shared" si="14"/>
        <v>-0.58926803782481285</v>
      </c>
    </row>
    <row r="180" spans="1:10" x14ac:dyDescent="0.25">
      <c r="A180" t="s">
        <v>191</v>
      </c>
      <c r="B180">
        <f>('CON Score and Page Rank'!FP178-'MIN and MAX'!B$36)/('MIN and MAX'!F$36-'MIN and MAX'!B$36)</f>
        <v>5.9599057434156742E-2</v>
      </c>
      <c r="C180">
        <f>('CON Score and Page Rank'!FQ178-'MIN and MAX'!C$36)/('MIN and MAX'!G$36-'MIN and MAX'!C$36)</f>
        <v>6.1310911106718866E-2</v>
      </c>
      <c r="D180">
        <f>('CON Score and Page Rank'!FR178-'MIN and MAX'!D$36)/('MIN and MAX'!H$36-'MIN and MAX'!D$36)</f>
        <v>0.88542766631467795</v>
      </c>
      <c r="E180">
        <f t="shared" si="10"/>
        <v>1.7118536725621233E-3</v>
      </c>
      <c r="F180">
        <f t="shared" si="11"/>
        <v>0.59679660290423142</v>
      </c>
      <c r="G180">
        <f t="shared" si="12"/>
        <v>0.82582860888052123</v>
      </c>
      <c r="H180" s="3">
        <f>IFERROR(VLOOKUP(A180,'GDP Data'!A$2:Q$144,3,FALSE),"Not Found")</f>
        <v>306602070620.5</v>
      </c>
      <c r="I180">
        <f t="shared" si="13"/>
        <v>2.8974116930337891E-2</v>
      </c>
      <c r="J180">
        <f t="shared" si="14"/>
        <v>-0.56782248597389351</v>
      </c>
    </row>
    <row r="181" spans="1:10" x14ac:dyDescent="0.25">
      <c r="A181" t="s">
        <v>150</v>
      </c>
      <c r="B181">
        <f>('CON Score and Page Rank'!FP138-'MIN and MAX'!B$36)/('MIN and MAX'!F$36-'MIN and MAX'!B$36)</f>
        <v>2.785081024374721E-7</v>
      </c>
      <c r="C181">
        <f>('CON Score and Page Rank'!FQ138-'MIN and MAX'!C$36)/('MIN and MAX'!G$36-'MIN and MAX'!C$36)</f>
        <v>8.339510230824423E-4</v>
      </c>
      <c r="D181">
        <f>('CON Score and Page Rank'!FR138-'MIN and MAX'!D$36)/('MIN and MAX'!H$36-'MIN and MAX'!D$36)</f>
        <v>1.3727560718057022E-2</v>
      </c>
      <c r="E181">
        <f t="shared" si="10"/>
        <v>8.3367251498000486E-4</v>
      </c>
      <c r="F181">
        <f t="shared" si="11"/>
        <v>0.59599156744216375</v>
      </c>
      <c r="G181">
        <f t="shared" si="12"/>
        <v>1.3727282209954584E-2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106</v>
      </c>
      <c r="B182">
        <f>('CON Score and Page Rank'!FP95-'MIN and MAX'!B$36)/('MIN and MAX'!F$36-'MIN and MAX'!B$36)</f>
        <v>8.3552430730089285E-7</v>
      </c>
      <c r="C182">
        <f>('CON Score and Page Rank'!FQ95-'MIN and MAX'!C$36)/('MIN and MAX'!G$36-'MIN and MAX'!C$36)</f>
        <v>8.3428890974025002E-4</v>
      </c>
      <c r="D182">
        <f>('CON Score and Page Rank'!FR95-'MIN and MAX'!D$36)/('MIN and MAX'!H$36-'MIN and MAX'!D$36)</f>
        <v>1.3727560718057022E-2</v>
      </c>
      <c r="E182">
        <f t="shared" si="10"/>
        <v>8.3345338543294907E-4</v>
      </c>
      <c r="F182">
        <f t="shared" si="11"/>
        <v>0.59599136656441243</v>
      </c>
      <c r="G182">
        <f t="shared" si="12"/>
        <v>1.3726725193749722E-2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181</v>
      </c>
      <c r="B183">
        <f>('CON Score and Page Rank'!FP168-'MIN and MAX'!B$36)/('MIN and MAX'!F$36-'MIN and MAX'!B$36)</f>
        <v>5.3510171911590583E-2</v>
      </c>
      <c r="C183">
        <f>('CON Score and Page Rank'!FQ168-'MIN and MAX'!C$36)/('MIN and MAX'!G$36-'MIN and MAX'!C$36)</f>
        <v>5.4271612110945E-2</v>
      </c>
      <c r="D183">
        <f>('CON Score and Page Rank'!FR168-'MIN and MAX'!D$36)/('MIN and MAX'!H$36-'MIN and MAX'!D$36)</f>
        <v>0.85744456177402328</v>
      </c>
      <c r="E183">
        <f t="shared" si="10"/>
        <v>7.6144019935441704E-4</v>
      </c>
      <c r="F183">
        <f t="shared" si="11"/>
        <v>0.59592535151953341</v>
      </c>
      <c r="G183">
        <f t="shared" si="12"/>
        <v>0.80393438986243271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39</v>
      </c>
      <c r="B184">
        <f>('CON Score and Page Rank'!FP28-'MIN and MAX'!B$36)/('MIN and MAX'!F$36-'MIN and MAX'!B$36)</f>
        <v>1.490716870076755E-5</v>
      </c>
      <c r="C184">
        <f>('CON Score and Page Rank'!FQ28-'MIN and MAX'!C$36)/('MIN and MAX'!G$36-'MIN and MAX'!C$36)</f>
        <v>0</v>
      </c>
      <c r="D184">
        <f>('CON Score and Page Rank'!FR28-'MIN and MAX'!D$36)/('MIN and MAX'!H$36-'MIN and MAX'!D$36)</f>
        <v>0</v>
      </c>
      <c r="E184">
        <f t="shared" si="10"/>
        <v>-1.490716870076755E-5</v>
      </c>
      <c r="F184">
        <f t="shared" si="11"/>
        <v>0.59521366788026242</v>
      </c>
      <c r="G184">
        <f t="shared" si="12"/>
        <v>-1.490716870076755E-5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189</v>
      </c>
      <c r="B185">
        <f>('CON Score and Page Rank'!FP176-'MIN and MAX'!B$36)/('MIN and MAX'!F$36-'MIN and MAX'!B$36)</f>
        <v>6.8710042369600002E-2</v>
      </c>
      <c r="C185">
        <f>('CON Score and Page Rank'!FQ176-'MIN and MAX'!C$36)/('MIN and MAX'!G$36-'MIN and MAX'!C$36)</f>
        <v>6.8232001836556366E-2</v>
      </c>
      <c r="D185">
        <f>('CON Score and Page Rank'!FR176-'MIN and MAX'!D$36)/('MIN and MAX'!H$36-'MIN and MAX'!D$36)</f>
        <v>0.96145723336853217</v>
      </c>
      <c r="E185">
        <f t="shared" si="10"/>
        <v>-4.7804053304363603E-4</v>
      </c>
      <c r="F185">
        <f t="shared" si="11"/>
        <v>0.59478910994168255</v>
      </c>
      <c r="G185">
        <f t="shared" si="12"/>
        <v>0.89274719099893218</v>
      </c>
      <c r="H185" s="3">
        <f>IFERROR(VLOOKUP(A185,'GDP Data'!A$2:Q$144,3,FALSE),"Not Found")</f>
        <v>190905493539.168</v>
      </c>
      <c r="I185">
        <f t="shared" si="13"/>
        <v>1.8040706904729833E-2</v>
      </c>
      <c r="J185">
        <f t="shared" si="14"/>
        <v>-0.57674840303695274</v>
      </c>
    </row>
    <row r="186" spans="1:10" x14ac:dyDescent="0.25">
      <c r="A186" t="s">
        <v>143</v>
      </c>
      <c r="B186">
        <f>('CON Score and Page Rank'!FP132-'MIN and MAX'!B$36)/('MIN and MAX'!F$36-'MIN and MAX'!B$36)</f>
        <v>0</v>
      </c>
      <c r="C186">
        <f>('CON Score and Page Rank'!FQ132-'MIN and MAX'!C$36)/('MIN and MAX'!G$36-'MIN and MAX'!C$36)</f>
        <v>-8.2764061786005244E-4</v>
      </c>
      <c r="D186">
        <f>('CON Score and Page Rank'!FR132-'MIN and MAX'!D$36)/('MIN and MAX'!H$36-'MIN and MAX'!D$36)</f>
        <v>-7.0749736008447736E-2</v>
      </c>
      <c r="E186">
        <f t="shared" si="10"/>
        <v>-8.2764061786005244E-4</v>
      </c>
      <c r="F186">
        <f t="shared" si="11"/>
        <v>0.5944686288389065</v>
      </c>
      <c r="G186">
        <f t="shared" si="12"/>
        <v>-7.0749736008447736E-2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158</v>
      </c>
      <c r="B187">
        <f>('CON Score and Page Rank'!FP146-'MIN and MAX'!B$36)/('MIN and MAX'!F$36-'MIN and MAX'!B$36)</f>
        <v>0</v>
      </c>
      <c r="C187">
        <f>('CON Score and Page Rank'!FQ146-'MIN and MAX'!C$36)/('MIN and MAX'!G$36-'MIN and MAX'!C$36)</f>
        <v>-8.2764061786005244E-4</v>
      </c>
      <c r="D187">
        <f>('CON Score and Page Rank'!FR146-'MIN and MAX'!D$36)/('MIN and MAX'!H$36-'MIN and MAX'!D$36)</f>
        <v>-7.0749736008447736E-2</v>
      </c>
      <c r="E187">
        <f t="shared" si="10"/>
        <v>-8.2764061786005244E-4</v>
      </c>
      <c r="F187">
        <f t="shared" si="11"/>
        <v>0.5944686288389065</v>
      </c>
      <c r="G187">
        <f t="shared" si="12"/>
        <v>-7.0749736008447736E-2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161</v>
      </c>
      <c r="B188">
        <f>('CON Score and Page Rank'!FP149-'MIN and MAX'!B$36)/('MIN and MAX'!F$36-'MIN and MAX'!B$36)</f>
        <v>0</v>
      </c>
      <c r="C188">
        <f>('CON Score and Page Rank'!FQ149-'MIN and MAX'!C$36)/('MIN and MAX'!G$36-'MIN and MAX'!C$36)</f>
        <v>-8.2764061786005244E-4</v>
      </c>
      <c r="D188">
        <f>('CON Score and Page Rank'!FR149-'MIN and MAX'!D$36)/('MIN and MAX'!H$36-'MIN and MAX'!D$36)</f>
        <v>-7.0749736008447736E-2</v>
      </c>
      <c r="E188">
        <f t="shared" si="10"/>
        <v>-8.2764061786005244E-4</v>
      </c>
      <c r="F188">
        <f t="shared" si="11"/>
        <v>0.5944686288389065</v>
      </c>
      <c r="G188">
        <f t="shared" si="12"/>
        <v>-7.0749736008447736E-2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169</v>
      </c>
      <c r="B189">
        <f>('CON Score and Page Rank'!FP158-'MIN and MAX'!B$36)/('MIN and MAX'!F$36-'MIN and MAX'!B$36)</f>
        <v>0</v>
      </c>
      <c r="C189">
        <f>('CON Score and Page Rank'!FQ158-'MIN and MAX'!C$36)/('MIN and MAX'!G$36-'MIN and MAX'!C$36)</f>
        <v>-8.2764061786005244E-4</v>
      </c>
      <c r="D189">
        <f>('CON Score and Page Rank'!FR158-'MIN and MAX'!D$36)/('MIN and MAX'!H$36-'MIN and MAX'!D$36)</f>
        <v>-7.0749736008447736E-2</v>
      </c>
      <c r="E189">
        <f t="shared" si="10"/>
        <v>-8.2764061786005244E-4</v>
      </c>
      <c r="F189">
        <f t="shared" si="11"/>
        <v>0.5944686288389065</v>
      </c>
      <c r="G189">
        <f t="shared" si="12"/>
        <v>-7.0749736008447736E-2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27</v>
      </c>
      <c r="B190">
        <f>('CON Score and Page Rank'!FP15-'MIN and MAX'!B$36)/('MIN and MAX'!F$36-'MIN and MAX'!B$36)</f>
        <v>8.0356393680063795E-2</v>
      </c>
      <c r="C190">
        <f>('CON Score and Page Rank'!FQ15-'MIN and MAX'!C$36)/('MIN and MAX'!G$36-'MIN and MAX'!C$36)</f>
        <v>7.8887918488324674E-2</v>
      </c>
      <c r="D190">
        <f>('CON Score and Page Rank'!FR15-'MIN and MAX'!D$36)/('MIN and MAX'!H$36-'MIN and MAX'!D$36)</f>
        <v>1</v>
      </c>
      <c r="E190">
        <f t="shared" si="10"/>
        <v>-1.4684751917391214E-3</v>
      </c>
      <c r="F190">
        <f t="shared" si="11"/>
        <v>0.59388117082658465</v>
      </c>
      <c r="G190">
        <f t="shared" si="12"/>
        <v>0.91964360631993625</v>
      </c>
      <c r="H190" s="3">
        <f>IFERROR(VLOOKUP(A190,'GDP Data'!A$2:Q$144,3,FALSE),"Not Found")</f>
        <v>136309295225.34</v>
      </c>
      <c r="I190">
        <f t="shared" si="13"/>
        <v>1.2881326765204442E-2</v>
      </c>
      <c r="J190">
        <f t="shared" si="14"/>
        <v>-0.58099984406138017</v>
      </c>
    </row>
    <row r="191" spans="1:10" x14ac:dyDescent="0.25">
      <c r="A191" t="s">
        <v>200</v>
      </c>
      <c r="B191">
        <f>('CON Score and Page Rank'!FP186-'MIN and MAX'!B$36)/('MIN and MAX'!F$36-'MIN and MAX'!B$36)</f>
        <v>8.4644525689299865E-2</v>
      </c>
      <c r="C191">
        <f>('CON Score and Page Rank'!FQ186-'MIN and MAX'!C$36)/('MIN and MAX'!G$36-'MIN and MAX'!C$36)</f>
        <v>8.1198103757125592E-2</v>
      </c>
      <c r="D191">
        <f>('CON Score and Page Rank'!FR186-'MIN and MAX'!D$36)/('MIN and MAX'!H$36-'MIN and MAX'!D$36)</f>
        <v>0.98944033790918695</v>
      </c>
      <c r="E191">
        <f t="shared" si="10"/>
        <v>-3.4464219321742734E-3</v>
      </c>
      <c r="F191">
        <f t="shared" si="11"/>
        <v>0.59206797174529768</v>
      </c>
      <c r="G191">
        <f t="shared" si="12"/>
        <v>0.90479581221988714</v>
      </c>
      <c r="H191" s="3">
        <f>IFERROR(VLOOKUP(A191,'GDP Data'!A$2:Q$144,3,FALSE),"Not Found")</f>
        <v>559983704094.17004</v>
      </c>
      <c r="I191">
        <f t="shared" si="13"/>
        <v>5.2918864144237708E-2</v>
      </c>
      <c r="J191">
        <f t="shared" si="14"/>
        <v>-0.53914910760105994</v>
      </c>
    </row>
    <row r="192" spans="1:10" x14ac:dyDescent="0.25">
      <c r="A192" t="s">
        <v>21</v>
      </c>
      <c r="B192">
        <f>('CON Score and Page Rank'!FP13-'MIN and MAX'!B$36)/('MIN and MAX'!F$36-'MIN and MAX'!B$36)</f>
        <v>8.4212316919035843E-2</v>
      </c>
      <c r="C192">
        <f>('CON Score and Page Rank'!FQ13-'MIN and MAX'!C$36)/('MIN and MAX'!G$36-'MIN and MAX'!C$36)</f>
        <v>7.8132411359223261E-2</v>
      </c>
      <c r="D192">
        <f>('CON Score and Page Rank'!FR13-'MIN and MAX'!D$36)/('MIN and MAX'!H$36-'MIN and MAX'!D$36)</f>
        <v>1</v>
      </c>
      <c r="E192">
        <f t="shared" si="10"/>
        <v>-6.0799055598125817E-3</v>
      </c>
      <c r="F192">
        <f t="shared" si="11"/>
        <v>0.58965383692730566</v>
      </c>
      <c r="G192">
        <f t="shared" si="12"/>
        <v>0.91578768308096414</v>
      </c>
      <c r="H192" s="3">
        <f>IFERROR(VLOOKUP(A192,'GDP Data'!A$2:Q$144,3,FALSE),"Not Found")</f>
        <v>164791442543.375</v>
      </c>
      <c r="I192">
        <f t="shared" si="13"/>
        <v>1.5572910240651064E-2</v>
      </c>
      <c r="J192">
        <f t="shared" si="14"/>
        <v>-0.57408092668665456</v>
      </c>
    </row>
    <row r="193" spans="1:10" x14ac:dyDescent="0.25">
      <c r="A193" t="s">
        <v>33</v>
      </c>
      <c r="B193">
        <f>('CON Score and Page Rank'!FP21-'MIN and MAX'!B$36)/('MIN and MAX'!F$36-'MIN and MAX'!B$36)</f>
        <v>8.7545921313492508E-2</v>
      </c>
      <c r="C193">
        <f>('CON Score and Page Rank'!FQ21-'MIN and MAX'!C$36)/('MIN and MAX'!G$36-'MIN and MAX'!C$36)</f>
        <v>8.1363962542106122E-2</v>
      </c>
      <c r="D193">
        <f>('CON Score and Page Rank'!FR21-'MIN and MAX'!D$36)/('MIN and MAX'!H$36-'MIN and MAX'!D$36)</f>
        <v>1</v>
      </c>
      <c r="E193">
        <f t="shared" si="10"/>
        <v>-6.1819587713863866E-3</v>
      </c>
      <c r="F193">
        <f t="shared" si="11"/>
        <v>0.58956028395862103</v>
      </c>
      <c r="G193">
        <f t="shared" si="12"/>
        <v>0.91245407868650752</v>
      </c>
      <c r="H193" s="3">
        <f>IFERROR(VLOOKUP(A193,'GDP Data'!A$2:Q$144,3,FALSE),"Not Found")</f>
        <v>173972218824.02701</v>
      </c>
      <c r="I193">
        <f t="shared" si="13"/>
        <v>1.6440500224399524E-2</v>
      </c>
      <c r="J193">
        <f t="shared" si="14"/>
        <v>-0.57311978373422146</v>
      </c>
    </row>
    <row r="194" spans="1:10" x14ac:dyDescent="0.25">
      <c r="A194" t="s">
        <v>216</v>
      </c>
      <c r="B194">
        <f>('CON Score and Page Rank'!FP202-'MIN and MAX'!B$36)/('MIN and MAX'!F$36-'MIN and MAX'!B$36)</f>
        <v>7.8211717249018084E-2</v>
      </c>
      <c r="C194">
        <f>('CON Score and Page Rank'!FQ202-'MIN and MAX'!C$36)/('MIN and MAX'!G$36-'MIN and MAX'!C$36)</f>
        <v>7.0494959475903701E-2</v>
      </c>
      <c r="D194">
        <f>('CON Score and Page Rank'!FR202-'MIN and MAX'!D$36)/('MIN and MAX'!H$36-'MIN and MAX'!D$36)</f>
        <v>0.8790918690601901</v>
      </c>
      <c r="E194">
        <f t="shared" si="10"/>
        <v>-7.7167577731143827E-3</v>
      </c>
      <c r="F194">
        <f t="shared" si="11"/>
        <v>0.58815332183825508</v>
      </c>
      <c r="G194">
        <f t="shared" si="12"/>
        <v>0.800880151811172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-0.51664403036204132</v>
      </c>
    </row>
    <row r="195" spans="1:10" x14ac:dyDescent="0.25">
      <c r="A195" t="s">
        <v>162</v>
      </c>
      <c r="B195">
        <f>('CON Score and Page Rank'!FP150-'MIN and MAX'!B$36)/('MIN and MAX'!F$36-'MIN and MAX'!B$36)</f>
        <v>9.5481244782737285E-2</v>
      </c>
      <c r="C195">
        <f>('CON Score and Page Rank'!FQ150-'MIN and MAX'!C$36)/('MIN and MAX'!G$36-'MIN and MAX'!C$36)</f>
        <v>8.6855543013301992E-2</v>
      </c>
      <c r="D195">
        <f>('CON Score and Page Rank'!FR150-'MIN and MAX'!D$36)/('MIN and MAX'!H$36-'MIN and MAX'!D$36)</f>
        <v>0.98944033790918695</v>
      </c>
      <c r="E195">
        <f t="shared" ref="E195:E212" si="15">C195-B195</f>
        <v>-8.6257017694352928E-3</v>
      </c>
      <c r="F195">
        <f t="shared" ref="F195:F212" si="16">(E195-MIN(E$3:E$220))/(MAX(E$3:E$220)-MIN(E$3:E$220))</f>
        <v>0.58732008584388862</v>
      </c>
      <c r="G195">
        <f t="shared" ref="G195:G212" si="17">D195-B195</f>
        <v>0.89395909312644961</v>
      </c>
      <c r="H195" s="3">
        <f>IFERROR(VLOOKUP(A195,'GDP Data'!A$2:Q$144,3,FALSE),"Not Found")</f>
        <v>547658231279.87</v>
      </c>
      <c r="I195">
        <f t="shared" ref="I195:I212" si="18">IFERROR((H195-MIN(H$3:H$220))/(MAX(H$3:H$220)-MIN(H$3:H$220)),"No Value")</f>
        <v>5.1754098068716781E-2</v>
      </c>
      <c r="J195">
        <f t="shared" ref="J195:J212" si="19">IFERROR(I195-F195,"No Value")</f>
        <v>-0.53556598777517184</v>
      </c>
    </row>
    <row r="196" spans="1:10" x14ac:dyDescent="0.25">
      <c r="A196" t="s">
        <v>52</v>
      </c>
      <c r="B196">
        <f>('CON Score and Page Rank'!FP40-'MIN and MAX'!B$36)/('MIN and MAX'!F$36-'MIN and MAX'!B$36)</f>
        <v>9.3926385411457786E-2</v>
      </c>
      <c r="C196">
        <f>('CON Score and Page Rank'!FQ40-'MIN and MAX'!C$36)/('MIN and MAX'!G$36-'MIN and MAX'!C$36)</f>
        <v>8.4890629032094198E-2</v>
      </c>
      <c r="D196">
        <f>('CON Score and Page Rank'!FR40-'MIN and MAX'!D$36)/('MIN and MAX'!H$36-'MIN and MAX'!D$36)</f>
        <v>0.98944033790918695</v>
      </c>
      <c r="E196">
        <f t="shared" si="15"/>
        <v>-9.0357563793635881E-3</v>
      </c>
      <c r="F196">
        <f t="shared" si="16"/>
        <v>0.58694418561017658</v>
      </c>
      <c r="G196">
        <f t="shared" si="17"/>
        <v>0.89551395249772914</v>
      </c>
      <c r="H196" s="3">
        <f>IFERROR(VLOOKUP(A196,'GDP Data'!A$2:Q$144,3,FALSE),"Not Found")</f>
        <v>169403241524.33701</v>
      </c>
      <c r="I196">
        <f t="shared" si="18"/>
        <v>1.6008728572416343E-2</v>
      </c>
      <c r="J196">
        <f t="shared" si="19"/>
        <v>-0.57093545703776027</v>
      </c>
    </row>
    <row r="197" spans="1:10" x14ac:dyDescent="0.25">
      <c r="A197" t="s">
        <v>34</v>
      </c>
      <c r="B197">
        <f>('CON Score and Page Rank'!FP22-'MIN and MAX'!B$36)/('MIN and MAX'!F$36-'MIN and MAX'!B$36)</f>
        <v>9.602382226988436E-2</v>
      </c>
      <c r="C197">
        <f>('CON Score and Page Rank'!FQ22-'MIN and MAX'!C$36)/('MIN and MAX'!G$36-'MIN and MAX'!C$36)</f>
        <v>7.1587611612224294E-2</v>
      </c>
      <c r="D197">
        <f>('CON Score and Page Rank'!FR22-'MIN and MAX'!D$36)/('MIN and MAX'!H$36-'MIN and MAX'!D$36)</f>
        <v>0.94086589229144668</v>
      </c>
      <c r="E197">
        <f t="shared" si="15"/>
        <v>-2.4436210657660065E-2</v>
      </c>
      <c r="F197">
        <f t="shared" si="16"/>
        <v>0.57282647001250264</v>
      </c>
      <c r="G197">
        <f t="shared" si="17"/>
        <v>0.84484207002156231</v>
      </c>
      <c r="H197" s="3">
        <f>IFERROR(VLOOKUP(A197,'GDP Data'!A$2:Q$144,3,FALSE),"Not Found")</f>
        <v>121604107164.99699</v>
      </c>
      <c r="I197">
        <f t="shared" si="18"/>
        <v>1.1491675881631776E-2</v>
      </c>
      <c r="J197">
        <f t="shared" si="19"/>
        <v>-0.56133479413087084</v>
      </c>
    </row>
    <row r="198" spans="1:10" x14ac:dyDescent="0.25">
      <c r="A198" t="s">
        <v>40</v>
      </c>
      <c r="B198">
        <f>('CON Score and Page Rank'!FP3-'MIN and MAX'!B$36)/('MIN and MAX'!F$36-'MIN and MAX'!B$36)</f>
        <v>0.16499183845650964</v>
      </c>
      <c r="C198">
        <f>('CON Score and Page Rank'!FQ3-'MIN and MAX'!C$36)/('MIN and MAX'!G$36-'MIN and MAX'!C$36)</f>
        <v>0.12517817066289147</v>
      </c>
      <c r="D198">
        <f>('CON Score and Page Rank'!FR3-'MIN and MAX'!D$36)/('MIN and MAX'!H$36-'MIN and MAX'!D$36)</f>
        <v>0.97835269271383318</v>
      </c>
      <c r="E198">
        <f t="shared" si="15"/>
        <v>-3.9813667793618168E-2</v>
      </c>
      <c r="F198">
        <f t="shared" si="16"/>
        <v>0.55872983607315041</v>
      </c>
      <c r="G198">
        <f t="shared" si="17"/>
        <v>0.81336085425732352</v>
      </c>
      <c r="H198" s="3">
        <f>IFERROR(VLOOKUP(A198,'GDP Data'!A$2:Q$144,3,FALSE),"Not Found")</f>
        <v>379083932596.32898</v>
      </c>
      <c r="I198">
        <f t="shared" si="18"/>
        <v>3.5823705192955003E-2</v>
      </c>
      <c r="J198">
        <f t="shared" si="19"/>
        <v>-0.52290613088019544</v>
      </c>
    </row>
    <row r="199" spans="1:10" x14ac:dyDescent="0.25">
      <c r="A199" t="s">
        <v>31</v>
      </c>
      <c r="B199">
        <f>('CON Score and Page Rank'!FP18-'MIN and MAX'!B$36)/('MIN and MAX'!F$36-'MIN and MAX'!B$36)</f>
        <v>0.19021693756642927</v>
      </c>
      <c r="C199">
        <f>('CON Score and Page Rank'!FQ18-'MIN and MAX'!C$36)/('MIN and MAX'!G$36-'MIN and MAX'!C$36)</f>
        <v>0.14543615141877578</v>
      </c>
      <c r="D199">
        <f>('CON Score and Page Rank'!FR18-'MIN and MAX'!D$36)/('MIN and MAX'!H$36-'MIN and MAX'!D$36)</f>
        <v>1</v>
      </c>
      <c r="E199">
        <f t="shared" si="15"/>
        <v>-4.478078614765349E-2</v>
      </c>
      <c r="F199">
        <f t="shared" si="16"/>
        <v>0.55417644024501034</v>
      </c>
      <c r="G199">
        <f t="shared" si="17"/>
        <v>0.80978306243357068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-0.5521553028759284</v>
      </c>
    </row>
    <row r="200" spans="1:10" x14ac:dyDescent="0.25">
      <c r="A200" t="s">
        <v>49</v>
      </c>
      <c r="B200">
        <f>('CON Score and Page Rank'!FP37-'MIN and MAX'!B$36)/('MIN and MAX'!F$36-'MIN and MAX'!B$36)</f>
        <v>0.23301219415167015</v>
      </c>
      <c r="C200">
        <f>('CON Score and Page Rank'!FQ37-'MIN and MAX'!C$36)/('MIN and MAX'!G$36-'MIN and MAX'!C$36)</f>
        <v>0.16474870405538092</v>
      </c>
      <c r="D200">
        <f>('CON Score and Page Rank'!FR37-'MIN and MAX'!D$36)/('MIN and MAX'!H$36-'MIN and MAX'!D$36)</f>
        <v>0.98944033790918695</v>
      </c>
      <c r="E200">
        <f t="shared" si="15"/>
        <v>-6.8263490096289237E-2</v>
      </c>
      <c r="F200">
        <f t="shared" si="16"/>
        <v>0.53264966383826362</v>
      </c>
      <c r="G200">
        <f t="shared" si="17"/>
        <v>0.75642814375751677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20</v>
      </c>
      <c r="B201">
        <f>('CON Score and Page Rank'!FP6-'MIN and MAX'!B$36)/('MIN and MAX'!F$36-'MIN and MAX'!B$36)</f>
        <v>0.15594331854011345</v>
      </c>
      <c r="C201">
        <f>('CON Score and Page Rank'!FQ6-'MIN and MAX'!C$36)/('MIN and MAX'!G$36-'MIN and MAX'!C$36)</f>
        <v>6.8519174682129785E-2</v>
      </c>
      <c r="D201">
        <f>('CON Score and Page Rank'!FR6-'MIN and MAX'!D$36)/('MIN and MAX'!H$36-'MIN and MAX'!D$36)</f>
        <v>0.86800422386483633</v>
      </c>
      <c r="E201">
        <f t="shared" si="15"/>
        <v>-8.7424143857983666E-2</v>
      </c>
      <c r="F201">
        <f t="shared" si="16"/>
        <v>0.51508494427967766</v>
      </c>
      <c r="G201">
        <f t="shared" si="17"/>
        <v>0.71206090532472288</v>
      </c>
      <c r="H201" s="3">
        <f>IFERROR(VLOOKUP(A201,'GDP Data'!A$2:Q$144,3,FALSE),"Not Found")</f>
        <v>738981792355.37195</v>
      </c>
      <c r="I201">
        <f t="shared" si="18"/>
        <v>6.9834312657324954E-2</v>
      </c>
      <c r="J201">
        <f t="shared" si="19"/>
        <v>-0.44525063162235268</v>
      </c>
    </row>
    <row r="202" spans="1:10" x14ac:dyDescent="0.25">
      <c r="A202" t="s">
        <v>35</v>
      </c>
      <c r="B202">
        <f>('CON Score and Page Rank'!FP24-'MIN and MAX'!B$36)/('MIN and MAX'!F$36-'MIN and MAX'!B$36)</f>
        <v>0.3268338443502552</v>
      </c>
      <c r="C202">
        <f>('CON Score and Page Rank'!FQ24-'MIN and MAX'!C$36)/('MIN and MAX'!G$36-'MIN and MAX'!C$36)</f>
        <v>0.20904751177088207</v>
      </c>
      <c r="D202">
        <f>('CON Score and Page Rank'!FR24-'MIN and MAX'!D$36)/('MIN and MAX'!H$36-'MIN and MAX'!D$36)</f>
        <v>0.91816261879619854</v>
      </c>
      <c r="E202">
        <f t="shared" si="15"/>
        <v>-0.11778633257937313</v>
      </c>
      <c r="F202">
        <f t="shared" si="16"/>
        <v>0.48725169095184839</v>
      </c>
      <c r="G202">
        <f t="shared" si="17"/>
        <v>0.59132877444594334</v>
      </c>
      <c r="H202" s="3">
        <f>IFERROR(VLOOKUP(A202,'GDP Data'!A$2:Q$144,3,FALSE),"Not Found")</f>
        <v>627830029412.20496</v>
      </c>
      <c r="I202">
        <f t="shared" si="18"/>
        <v>5.9330390847498832E-2</v>
      </c>
      <c r="J202">
        <f t="shared" si="19"/>
        <v>-0.42792130010434959</v>
      </c>
    </row>
    <row r="203" spans="1:10" x14ac:dyDescent="0.25">
      <c r="A203" t="s">
        <v>29</v>
      </c>
      <c r="B203">
        <f>('CON Score and Page Rank'!FP10-'MIN and MAX'!B$36)/('MIN and MAX'!F$36-'MIN and MAX'!B$36)</f>
        <v>0.4136810647552594</v>
      </c>
      <c r="C203">
        <f>('CON Score and Page Rank'!FQ10-'MIN and MAX'!C$36)/('MIN and MAX'!G$36-'MIN and MAX'!C$36)</f>
        <v>0.26895603811734664</v>
      </c>
      <c r="D203">
        <f>('CON Score and Page Rank'!FR10-'MIN and MAX'!D$36)/('MIN and MAX'!H$36-'MIN and MAX'!D$36)</f>
        <v>0.91341077085533262</v>
      </c>
      <c r="E203">
        <f t="shared" si="15"/>
        <v>-0.14472502663791276</v>
      </c>
      <c r="F203">
        <f t="shared" si="16"/>
        <v>0.46255678167068659</v>
      </c>
      <c r="G203">
        <f t="shared" si="17"/>
        <v>0.49972970610007322</v>
      </c>
      <c r="H203" s="3">
        <f>IFERROR(VLOOKUP(A203,'GDP Data'!A$2:Q$144,3,FALSE),"Not Found")</f>
        <v>1168023426056.3799</v>
      </c>
      <c r="I203">
        <f t="shared" si="18"/>
        <v>0.11037905665620985</v>
      </c>
      <c r="J203">
        <f t="shared" si="19"/>
        <v>-0.35217772501447675</v>
      </c>
    </row>
    <row r="204" spans="1:10" x14ac:dyDescent="0.25">
      <c r="A204" t="s">
        <v>18</v>
      </c>
      <c r="B204">
        <f>('CON Score and Page Rank'!FP4-'MIN and MAX'!B$36)/('MIN and MAX'!F$36-'MIN and MAX'!B$36)</f>
        <v>0.24897445595550308</v>
      </c>
      <c r="C204">
        <f>('CON Score and Page Rank'!FQ4-'MIN and MAX'!C$36)/('MIN and MAX'!G$36-'MIN and MAX'!C$36)</f>
        <v>9.0439618359017579E-2</v>
      </c>
      <c r="D204">
        <f>('CON Score and Page Rank'!FR4-'MIN and MAX'!D$36)/('MIN and MAX'!H$36-'MIN and MAX'!D$36)</f>
        <v>0.93717001055966209</v>
      </c>
      <c r="E204">
        <f t="shared" si="15"/>
        <v>-0.15853483759648551</v>
      </c>
      <c r="F204">
        <f t="shared" si="16"/>
        <v>0.44989722111177971</v>
      </c>
      <c r="G204">
        <f t="shared" si="17"/>
        <v>0.68819555460415904</v>
      </c>
      <c r="H204" s="3">
        <f>IFERROR(VLOOKUP(A204,'GDP Data'!A$2:Q$144,3,FALSE),"Not Found")</f>
        <v>197508773215.323</v>
      </c>
      <c r="I204">
        <f t="shared" si="18"/>
        <v>1.8664721599325463E-2</v>
      </c>
      <c r="J204">
        <f t="shared" si="19"/>
        <v>-0.43123249951245424</v>
      </c>
    </row>
    <row r="205" spans="1:10" x14ac:dyDescent="0.25">
      <c r="A205" t="s">
        <v>19</v>
      </c>
      <c r="B205">
        <f>('CON Score and Page Rank'!FP5-'MIN and MAX'!B$36)/('MIN and MAX'!F$36-'MIN and MAX'!B$36)</f>
        <v>0.27594187963663497</v>
      </c>
      <c r="C205">
        <f>('CON Score and Page Rank'!FQ5-'MIN and MAX'!C$36)/('MIN and MAX'!G$36-'MIN and MAX'!C$36)</f>
        <v>0.11696369868365245</v>
      </c>
      <c r="D205">
        <f>('CON Score and Page Rank'!FR5-'MIN and MAX'!D$36)/('MIN and MAX'!H$36-'MIN and MAX'!D$36)</f>
        <v>0.91552270327349528</v>
      </c>
      <c r="E205">
        <f t="shared" si="15"/>
        <v>-0.15897818095298252</v>
      </c>
      <c r="F205">
        <f t="shared" si="16"/>
        <v>0.44949080482651704</v>
      </c>
      <c r="G205">
        <f t="shared" si="17"/>
        <v>0.63958082363686031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-0.42711812359912316</v>
      </c>
    </row>
    <row r="206" spans="1:10" x14ac:dyDescent="0.25">
      <c r="A206" t="s">
        <v>36</v>
      </c>
      <c r="B206">
        <f>('CON Score and Page Rank'!FP25-'MIN and MAX'!B$36)/('MIN and MAX'!F$36-'MIN and MAX'!B$36)</f>
        <v>0.22084462982215114</v>
      </c>
      <c r="C206">
        <f>('CON Score and Page Rank'!FQ25-'MIN and MAX'!C$36)/('MIN and MAX'!G$36-'MIN and MAX'!C$36)</f>
        <v>5.4999880050236476E-2</v>
      </c>
      <c r="D206">
        <f>('CON Score and Page Rank'!FR25-'MIN and MAX'!D$36)/('MIN and MAX'!H$36-'MIN and MAX'!D$36)</f>
        <v>0.92925026399155231</v>
      </c>
      <c r="E206">
        <f t="shared" si="15"/>
        <v>-0.16584474977191466</v>
      </c>
      <c r="F206">
        <f t="shared" si="16"/>
        <v>0.44319616806023959</v>
      </c>
      <c r="G206">
        <f t="shared" si="17"/>
        <v>0.70840563416940117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-0.42028958507667263</v>
      </c>
    </row>
    <row r="207" spans="1:10" x14ac:dyDescent="0.25">
      <c r="A207" t="s">
        <v>37</v>
      </c>
      <c r="B207">
        <f>('CON Score and Page Rank'!FP26-'MIN and MAX'!B$36)/('MIN and MAX'!F$36-'MIN and MAX'!B$36)</f>
        <v>0.36966870603909641</v>
      </c>
      <c r="C207">
        <f>('CON Score and Page Rank'!FQ26-'MIN and MAX'!C$36)/('MIN and MAX'!G$36-'MIN and MAX'!C$36)</f>
        <v>7.9122672150324869E-2</v>
      </c>
      <c r="D207">
        <f>('CON Score and Page Rank'!FR26-'MIN and MAX'!D$36)/('MIN and MAX'!H$36-'MIN and MAX'!D$36)</f>
        <v>0.90707497360084477</v>
      </c>
      <c r="E207">
        <f t="shared" si="15"/>
        <v>-0.29054603388877154</v>
      </c>
      <c r="F207">
        <f t="shared" si="16"/>
        <v>0.32888153603619941</v>
      </c>
      <c r="G207">
        <f t="shared" si="17"/>
        <v>0.53740626756174836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-0.30173842156626179</v>
      </c>
    </row>
    <row r="208" spans="1:10" x14ac:dyDescent="0.25">
      <c r="A208" t="s">
        <v>41</v>
      </c>
      <c r="B208">
        <f>('CON Score and Page Rank'!FP29-'MIN and MAX'!B$36)/('MIN and MAX'!F$36-'MIN and MAX'!B$36)</f>
        <v>0.47382693934226539</v>
      </c>
      <c r="C208">
        <f>('CON Score and Page Rank'!FQ29-'MIN and MAX'!C$36)/('MIN and MAX'!G$36-'MIN and MAX'!C$36)</f>
        <v>0.17773650191200602</v>
      </c>
      <c r="D208">
        <f>('CON Score and Page Rank'!FR29-'MIN and MAX'!D$36)/('MIN and MAX'!H$36-'MIN and MAX'!D$36)</f>
        <v>0.92344244984160506</v>
      </c>
      <c r="E208">
        <f t="shared" si="15"/>
        <v>-0.29609043743025937</v>
      </c>
      <c r="F208">
        <f t="shared" si="16"/>
        <v>0.32379893840998708</v>
      </c>
      <c r="G208">
        <f t="shared" si="17"/>
        <v>0.44961551049933968</v>
      </c>
      <c r="H208" s="3">
        <f>IFERROR(VLOOKUP(A208,'GDP Data'!A$2:Q$144,3,FALSE),"Not Found")</f>
        <v>4374711694090.8701</v>
      </c>
      <c r="I208">
        <f t="shared" si="18"/>
        <v>0.41341341206399035</v>
      </c>
      <c r="J208">
        <f t="shared" si="19"/>
        <v>8.9614473654003268E-2</v>
      </c>
    </row>
    <row r="209" spans="1:10" x14ac:dyDescent="0.25">
      <c r="A209" t="s">
        <v>32</v>
      </c>
      <c r="B209">
        <f>('CON Score and Page Rank'!FP20-'MIN and MAX'!B$36)/('MIN and MAX'!F$36-'MIN and MAX'!B$36)</f>
        <v>0.52293984032621488</v>
      </c>
      <c r="C209">
        <f>('CON Score and Page Rank'!FQ20-'MIN and MAX'!C$36)/('MIN and MAX'!G$36-'MIN and MAX'!C$36)</f>
        <v>0.20632350141173614</v>
      </c>
      <c r="D209">
        <f>('CON Score and Page Rank'!FR20-'MIN and MAX'!D$36)/('MIN and MAX'!H$36-'MIN and MAX'!D$36)</f>
        <v>0.91182682154171069</v>
      </c>
      <c r="E209">
        <f t="shared" si="15"/>
        <v>-0.31661633891447871</v>
      </c>
      <c r="F209">
        <f t="shared" si="16"/>
        <v>0.30498268570058096</v>
      </c>
      <c r="G209">
        <f t="shared" si="17"/>
        <v>0.38888698121549581</v>
      </c>
      <c r="H209" s="3">
        <f>IFERROR(VLOOKUP(A209,'GDP Data'!A$2:Q$144,3,FALSE),"Not Found")</f>
        <v>431586852369.68597</v>
      </c>
      <c r="I209">
        <f t="shared" si="18"/>
        <v>4.0785268999809748E-2</v>
      </c>
      <c r="J209">
        <f t="shared" si="19"/>
        <v>-0.26419741670077124</v>
      </c>
    </row>
    <row r="210" spans="1:10" x14ac:dyDescent="0.25">
      <c r="A210" t="s">
        <v>38</v>
      </c>
      <c r="B210">
        <f>('CON Score and Page Rank'!FP27-'MIN and MAX'!B$36)/('MIN and MAX'!F$36-'MIN and MAX'!B$36)</f>
        <v>1</v>
      </c>
      <c r="C210">
        <f>('CON Score and Page Rank'!FQ27-'MIN and MAX'!C$36)/('MIN and MAX'!G$36-'MIN and MAX'!C$36)</f>
        <v>0.64686178660621918</v>
      </c>
      <c r="D210">
        <f>('CON Score and Page Rank'!FR27-'MIN and MAX'!D$36)/('MIN and MAX'!H$36-'MIN and MAX'!D$36)</f>
        <v>0.895987328405491</v>
      </c>
      <c r="E210">
        <f t="shared" si="15"/>
        <v>-0.35313821339378082</v>
      </c>
      <c r="F210">
        <f t="shared" si="16"/>
        <v>0.2715028007780067</v>
      </c>
      <c r="G210">
        <f t="shared" si="17"/>
        <v>-0.104012671594509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-0.11615229317630507</v>
      </c>
    </row>
    <row r="211" spans="1:10" x14ac:dyDescent="0.25">
      <c r="A211" t="s">
        <v>23</v>
      </c>
      <c r="B211">
        <f>('CON Score and Page Rank'!FP7-'MIN and MAX'!B$36)/('MIN and MAX'!F$36-'MIN and MAX'!B$36)</f>
        <v>0.88058349505057765</v>
      </c>
      <c r="C211">
        <f>('CON Score and Page Rank'!FQ7-'MIN and MAX'!C$36)/('MIN and MAX'!G$36-'MIN and MAX'!C$36)</f>
        <v>0.25370326061411064</v>
      </c>
      <c r="D211">
        <f>('CON Score and Page Rank'!FR7-'MIN and MAX'!D$36)/('MIN and MAX'!H$36-'MIN and MAX'!D$36)</f>
        <v>0.90232312565997885</v>
      </c>
      <c r="E211">
        <f t="shared" si="15"/>
        <v>-0.62688023443646701</v>
      </c>
      <c r="F211">
        <f t="shared" si="16"/>
        <v>2.0561372013828873E-2</v>
      </c>
      <c r="G211">
        <f t="shared" si="17"/>
        <v>2.1739630609401206E-2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0.10962824072356331</v>
      </c>
    </row>
    <row r="212" spans="1:10" x14ac:dyDescent="0.25">
      <c r="A212" t="s">
        <v>24</v>
      </c>
      <c r="B212">
        <f>('CON Score and Page Rank'!FP8-'MIN and MAX'!B$36)/('MIN and MAX'!F$36-'MIN and MAX'!B$36)</f>
        <v>0.94991600981850033</v>
      </c>
      <c r="C212">
        <f>('CON Score and Page Rank'!FQ8-'MIN and MAX'!C$36)/('MIN and MAX'!G$36-'MIN and MAX'!C$36)</f>
        <v>0.30060619267743555</v>
      </c>
      <c r="D212">
        <f>('CON Score and Page Rank'!FR8-'MIN and MAX'!D$36)/('MIN and MAX'!H$36-'MIN and MAX'!D$36)</f>
        <v>0.88648363252375928</v>
      </c>
      <c r="E212">
        <f t="shared" si="15"/>
        <v>-0.64930981714106473</v>
      </c>
      <c r="F212">
        <f t="shared" si="16"/>
        <v>0</v>
      </c>
      <c r="G212">
        <f t="shared" si="17"/>
        <v>-6.3432377294741049E-2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4B86184B-1120-45A1-BFA6-E2A9DB9C7483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DE309-3309-4C54-96BB-6BB54F791963}">
  <sheetPr codeName="Sheet40"/>
  <dimension ref="A1:J212"/>
  <sheetViews>
    <sheetView topLeftCell="A174"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Rank'!FU31-'MIN and MAX'!B$37)/('MIN and MAX'!F$37-'MIN and MAX'!B$37)</f>
        <v>0.52857133214671514</v>
      </c>
      <c r="C3">
        <f>('CON Score and Page Rank'!FV31-'MIN and MAX'!C$37)/('MIN and MAX'!G$37-'MIN and MAX'!C$37)</f>
        <v>1</v>
      </c>
      <c r="D3">
        <f>('CON Score and Page Rank'!FW31-'MIN and MAX'!D$37)/('MIN and MAX'!H$37-'MIN and MAX'!D$37)</f>
        <v>0.92452830188679247</v>
      </c>
      <c r="E3">
        <f t="shared" ref="E3:E66" si="0">C3-B3</f>
        <v>0.47142866785328486</v>
      </c>
      <c r="F3">
        <f t="shared" ref="F3:F66" si="1">(E3-MIN(E$3:E$220))/(MAX(E$3:E$220)-MIN(E$3:E$220))</f>
        <v>1</v>
      </c>
      <c r="G3">
        <f t="shared" ref="G3:G66" si="2">D3-B3</f>
        <v>0.39595696974007732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25</v>
      </c>
      <c r="B4">
        <f>('CON Score and Page Rank'!FU9-'MIN and MAX'!B$37)/('MIN and MAX'!F$37-'MIN and MAX'!B$37)</f>
        <v>0.16281559479373597</v>
      </c>
      <c r="C4">
        <f>('CON Score and Page Rank'!FV9-'MIN and MAX'!C$37)/('MIN and MAX'!G$37-'MIN and MAX'!C$37)</f>
        <v>0.20153046813395098</v>
      </c>
      <c r="D4">
        <f>('CON Score and Page Rank'!FW9-'MIN and MAX'!D$37)/('MIN and MAX'!H$37-'MIN and MAX'!D$37)</f>
        <v>0.98951781970649899</v>
      </c>
      <c r="E4">
        <f t="shared" si="0"/>
        <v>3.8714873340215006E-2</v>
      </c>
      <c r="F4">
        <f t="shared" si="1"/>
        <v>0.60138073495256084</v>
      </c>
      <c r="G4">
        <f t="shared" si="2"/>
        <v>0.82670222491276302</v>
      </c>
      <c r="H4" s="3">
        <f>IFERROR(VLOOKUP(A4,'GDP Data'!A$2:Q$144,3,FALSE),"Not Found")</f>
        <v>109346669229.69501</v>
      </c>
      <c r="I4">
        <f t="shared" si="3"/>
        <v>1.0333339151272939E-2</v>
      </c>
      <c r="J4">
        <f t="shared" si="4"/>
        <v>-0.59104739580128784</v>
      </c>
    </row>
    <row r="5" spans="1:10" x14ac:dyDescent="0.25">
      <c r="A5" t="s">
        <v>139</v>
      </c>
      <c r="B5">
        <f>('CON Score and Page Rank'!FU129-'MIN and MAX'!B$37)/('MIN and MAX'!F$37-'MIN and MAX'!B$37)</f>
        <v>2.4042666236933217E-4</v>
      </c>
      <c r="C5">
        <f>('CON Score and Page Rank'!FV129-'MIN and MAX'!C$37)/('MIN and MAX'!G$37-'MIN and MAX'!C$37)</f>
        <v>2.9461712146555942E-2</v>
      </c>
      <c r="D5">
        <f>('CON Score and Page Rank'!FW129-'MIN and MAX'!D$37)/('MIN and MAX'!H$37-'MIN and MAX'!D$37)</f>
        <v>0.93343815513626838</v>
      </c>
      <c r="E5">
        <f t="shared" si="0"/>
        <v>2.9221285484186611E-2</v>
      </c>
      <c r="F5">
        <f t="shared" si="1"/>
        <v>0.59263516903388747</v>
      </c>
      <c r="G5">
        <f t="shared" si="2"/>
        <v>0.93319772847389904</v>
      </c>
      <c r="H5" s="3">
        <f>IFERROR(VLOOKUP(A5,'GDP Data'!A$2:Q$144,3,FALSE),"Not Found")</f>
        <v>3219488663.7723098</v>
      </c>
      <c r="I5">
        <f t="shared" si="3"/>
        <v>3.0424400204229798E-4</v>
      </c>
      <c r="J5">
        <f t="shared" si="4"/>
        <v>-0.59233092503184515</v>
      </c>
    </row>
    <row r="6" spans="1:10" x14ac:dyDescent="0.25">
      <c r="A6" t="s">
        <v>215</v>
      </c>
      <c r="B6">
        <f>('CON Score and Page Rank'!FU201-'MIN and MAX'!B$37)/('MIN and MAX'!F$37-'MIN and MAX'!B$37)</f>
        <v>4.2595075070458451E-4</v>
      </c>
      <c r="C6">
        <f>('CON Score and Page Rank'!FV201-'MIN and MAX'!C$37)/('MIN and MAX'!G$37-'MIN and MAX'!C$37)</f>
        <v>2.9571165439410862E-2</v>
      </c>
      <c r="D6">
        <f>('CON Score and Page Rank'!FW201-'MIN and MAX'!D$37)/('MIN and MAX'!H$37-'MIN and MAX'!D$37)</f>
        <v>0.93343815513626838</v>
      </c>
      <c r="E6">
        <f t="shared" si="0"/>
        <v>2.9145214688706279E-2</v>
      </c>
      <c r="F6">
        <f t="shared" si="1"/>
        <v>0.59256509203386931</v>
      </c>
      <c r="G6">
        <f t="shared" si="2"/>
        <v>0.93301220438556376</v>
      </c>
      <c r="H6" s="3">
        <f>IFERROR(VLOOKUP(A6,'GDP Data'!A$2:Q$144,3,FALSE),"Not Found")</f>
        <v>9194717835.9998493</v>
      </c>
      <c r="I6">
        <f t="shared" si="3"/>
        <v>8.6890747078963268E-4</v>
      </c>
      <c r="J6">
        <f t="shared" si="4"/>
        <v>-0.59169618456307971</v>
      </c>
    </row>
    <row r="7" spans="1:10" x14ac:dyDescent="0.25">
      <c r="A7" t="s">
        <v>90</v>
      </c>
      <c r="B7">
        <f>('CON Score and Page Rank'!FU79-'MIN and MAX'!B$37)/('MIN and MAX'!F$37-'MIN and MAX'!B$37)</f>
        <v>8.4098518932376948E-4</v>
      </c>
      <c r="C7">
        <f>('CON Score and Page Rank'!FV79-'MIN and MAX'!C$37)/('MIN and MAX'!G$37-'MIN and MAX'!C$37)</f>
        <v>2.9850171107051082E-2</v>
      </c>
      <c r="D7">
        <f>('CON Score and Page Rank'!FW79-'MIN and MAX'!D$37)/('MIN and MAX'!H$37-'MIN and MAX'!D$37)</f>
        <v>0.93343815513626838</v>
      </c>
      <c r="E7">
        <f t="shared" si="0"/>
        <v>2.9009185917727311E-2</v>
      </c>
      <c r="F7">
        <f t="shared" si="1"/>
        <v>0.59243978128713437</v>
      </c>
      <c r="G7">
        <f t="shared" si="2"/>
        <v>0.93259716994694464</v>
      </c>
      <c r="H7" s="3">
        <f>IFERROR(VLOOKUP(A7,'GDP Data'!A$2:Q$144,3,FALSE),"Not Found")</f>
        <v>8975689844.8519001</v>
      </c>
      <c r="I7">
        <f t="shared" si="3"/>
        <v>8.4820916756651876E-4</v>
      </c>
      <c r="J7">
        <f t="shared" si="4"/>
        <v>-0.59159157211956781</v>
      </c>
    </row>
    <row r="8" spans="1:10" x14ac:dyDescent="0.25">
      <c r="A8" t="s">
        <v>130</v>
      </c>
      <c r="B8">
        <f>('CON Score and Page Rank'!FU119-'MIN and MAX'!B$37)/('MIN and MAX'!F$37-'MIN and MAX'!B$37)</f>
        <v>9.1995167499722881E-4</v>
      </c>
      <c r="C8">
        <f>('CON Score and Page Rank'!FV119-'MIN and MAX'!C$37)/('MIN and MAX'!G$37-'MIN and MAX'!C$37)</f>
        <v>2.9895033384768455E-2</v>
      </c>
      <c r="D8">
        <f>('CON Score and Page Rank'!FW119-'MIN and MAX'!D$37)/('MIN and MAX'!H$37-'MIN and MAX'!D$37)</f>
        <v>0.93343815513626838</v>
      </c>
      <c r="E8">
        <f t="shared" si="0"/>
        <v>2.8975081709771224E-2</v>
      </c>
      <c r="F8">
        <f t="shared" si="1"/>
        <v>0.59240836422929422</v>
      </c>
      <c r="G8">
        <f t="shared" si="2"/>
        <v>0.93251820346127112</v>
      </c>
      <c r="H8" s="3">
        <f>IFERROR(VLOOKUP(A8,'GDP Data'!A$2:Q$144,3,FALSE),"Not Found")</f>
        <v>5707720390.8514996</v>
      </c>
      <c r="I8">
        <f t="shared" si="3"/>
        <v>5.3938369586192824E-4</v>
      </c>
      <c r="J8">
        <f t="shared" si="4"/>
        <v>-0.59186898053343229</v>
      </c>
    </row>
    <row r="9" spans="1:10" x14ac:dyDescent="0.25">
      <c r="A9" t="s">
        <v>163</v>
      </c>
      <c r="B9">
        <f>('CON Score and Page Rank'!FU152-'MIN and MAX'!B$37)/('MIN and MAX'!F$37-'MIN and MAX'!B$37)</f>
        <v>1.23728050814479E-3</v>
      </c>
      <c r="C9">
        <f>('CON Score and Page Rank'!FV152-'MIN and MAX'!C$37)/('MIN and MAX'!G$37-'MIN and MAX'!C$37)</f>
        <v>3.0190693437887838E-2</v>
      </c>
      <c r="D9">
        <f>('CON Score and Page Rank'!FW152-'MIN and MAX'!D$37)/('MIN and MAX'!H$37-'MIN and MAX'!D$37)</f>
        <v>0.90251572327044027</v>
      </c>
      <c r="E9">
        <f t="shared" si="0"/>
        <v>2.8953412929743048E-2</v>
      </c>
      <c r="F9">
        <f t="shared" si="1"/>
        <v>0.59238840278300153</v>
      </c>
      <c r="G9">
        <f t="shared" si="2"/>
        <v>0.90127844276229552</v>
      </c>
      <c r="H9" s="3">
        <f>IFERROR(VLOOKUP(A9,'GDP Data'!A$2:Q$144,3,FALSE),"Not Found")</f>
        <v>15749753804.8344</v>
      </c>
      <c r="I9">
        <f t="shared" si="3"/>
        <v>1.4883631002288297E-3</v>
      </c>
      <c r="J9">
        <f t="shared" si="4"/>
        <v>-0.59090003968277272</v>
      </c>
    </row>
    <row r="10" spans="1:10" x14ac:dyDescent="0.25">
      <c r="A10" t="s">
        <v>207</v>
      </c>
      <c r="B10">
        <f>('CON Score and Page Rank'!FU193-'MIN and MAX'!B$37)/('MIN and MAX'!F$37-'MIN and MAX'!B$37)</f>
        <v>6.653539860274855E-4</v>
      </c>
      <c r="C10">
        <f>('CON Score and Page Rank'!FV193-'MIN and MAX'!C$37)/('MIN and MAX'!G$37-'MIN and MAX'!C$37)</f>
        <v>2.9591119102651133E-2</v>
      </c>
      <c r="D10">
        <f>('CON Score and Page Rank'!FW193-'MIN and MAX'!D$37)/('MIN and MAX'!H$37-'MIN and MAX'!D$37)</f>
        <v>0.89046121593291405</v>
      </c>
      <c r="E10">
        <f t="shared" si="0"/>
        <v>2.8925765116623647E-2</v>
      </c>
      <c r="F10">
        <f t="shared" si="1"/>
        <v>0.59236293340558488</v>
      </c>
      <c r="G10">
        <f t="shared" si="2"/>
        <v>0.88979586194688653</v>
      </c>
      <c r="H10" s="3">
        <f>IFERROR(VLOOKUP(A10,'GDP Data'!A$2:Q$144,3,FALSE),"Not Found")</f>
        <v>24468324000</v>
      </c>
      <c r="I10">
        <f t="shared" si="3"/>
        <v>2.3122742753518485E-3</v>
      </c>
      <c r="J10">
        <f t="shared" si="4"/>
        <v>-0.59005065913023302</v>
      </c>
    </row>
    <row r="11" spans="1:10" x14ac:dyDescent="0.25">
      <c r="A11" t="s">
        <v>91</v>
      </c>
      <c r="B11">
        <f>('CON Score and Page Rank'!FU80-'MIN and MAX'!B$37)/('MIN and MAX'!F$37-'MIN and MAX'!B$37)</f>
        <v>1.1643586417785948E-3</v>
      </c>
      <c r="C11">
        <f>('CON Score and Page Rank'!FV80-'MIN and MAX'!C$37)/('MIN and MAX'!G$37-'MIN and MAX'!C$37)</f>
        <v>2.988311341350252E-2</v>
      </c>
      <c r="D11">
        <f>('CON Score and Page Rank'!FW80-'MIN and MAX'!D$37)/('MIN and MAX'!H$37-'MIN and MAX'!D$37)</f>
        <v>0.87473794549266248</v>
      </c>
      <c r="E11">
        <f t="shared" si="0"/>
        <v>2.8718754771723923E-2</v>
      </c>
      <c r="F11">
        <f t="shared" si="1"/>
        <v>0.59217223388875062</v>
      </c>
      <c r="G11">
        <f t="shared" si="2"/>
        <v>0.87357358685088393</v>
      </c>
      <c r="H11" s="3">
        <f>IFERROR(VLOOKUP(A11,'GDP Data'!A$2:Q$144,3,FALSE),"Not Found")</f>
        <v>12986007425.878099</v>
      </c>
      <c r="I11">
        <f t="shared" si="3"/>
        <v>1.2271870729840754E-3</v>
      </c>
      <c r="J11">
        <f t="shared" si="4"/>
        <v>-0.59094504681576654</v>
      </c>
    </row>
    <row r="12" spans="1:10" x14ac:dyDescent="0.25">
      <c r="A12" t="s">
        <v>225</v>
      </c>
      <c r="B12">
        <f>('CON Score and Page Rank'!FU211-'MIN and MAX'!B$37)/('MIN and MAX'!F$37-'MIN and MAX'!B$37)</f>
        <v>1.7643476781083029E-3</v>
      </c>
      <c r="C12">
        <f>('CON Score and Page Rank'!FV211-'MIN and MAX'!C$37)/('MIN and MAX'!G$37-'MIN and MAX'!C$37)</f>
        <v>3.0438830505417985E-2</v>
      </c>
      <c r="D12">
        <f>('CON Score and Page Rank'!FW211-'MIN and MAX'!D$37)/('MIN and MAX'!H$37-'MIN and MAX'!D$37)</f>
        <v>0.93343815513626838</v>
      </c>
      <c r="E12">
        <f t="shared" si="0"/>
        <v>2.8674482827309684E-2</v>
      </c>
      <c r="F12">
        <f t="shared" si="1"/>
        <v>0.59213145023413083</v>
      </c>
      <c r="G12">
        <f t="shared" si="2"/>
        <v>0.93167380745816009</v>
      </c>
      <c r="H12" s="3">
        <f>IFERROR(VLOOKUP(A12,'GDP Data'!A$2:Q$144,3,FALSE),"Not Found")</f>
        <v>20898788416.6348</v>
      </c>
      <c r="I12">
        <f t="shared" si="3"/>
        <v>1.9749505867997269E-3</v>
      </c>
      <c r="J12">
        <f t="shared" si="4"/>
        <v>-0.59015649964733108</v>
      </c>
    </row>
    <row r="13" spans="1:10" x14ac:dyDescent="0.25">
      <c r="A13" t="s">
        <v>105</v>
      </c>
      <c r="B13">
        <f>('CON Score and Page Rank'!FU94-'MIN and MAX'!B$37)/('MIN and MAX'!F$37-'MIN and MAX'!B$37)</f>
        <v>2.4691823655206813E-3</v>
      </c>
      <c r="C13">
        <f>('CON Score and Page Rank'!FV94-'MIN and MAX'!C$37)/('MIN and MAX'!G$37-'MIN and MAX'!C$37)</f>
        <v>3.1136948682635422E-2</v>
      </c>
      <c r="D13">
        <f>('CON Score and Page Rank'!FW94-'MIN and MAX'!D$37)/('MIN and MAX'!H$37-'MIN and MAX'!D$37)</f>
        <v>0.96121593291404617</v>
      </c>
      <c r="E13">
        <f t="shared" si="0"/>
        <v>2.8667766317114741E-2</v>
      </c>
      <c r="F13">
        <f t="shared" si="1"/>
        <v>0.59212526293344503</v>
      </c>
      <c r="G13">
        <f t="shared" si="2"/>
        <v>0.95874675054852554</v>
      </c>
      <c r="H13" s="3">
        <f>IFERROR(VLOOKUP(A13,'GDP Data'!A$2:Q$144,3,FALSE),"Not Found")</f>
        <v>19452000520.155998</v>
      </c>
      <c r="I13">
        <f t="shared" si="3"/>
        <v>1.838228086520658E-3</v>
      </c>
      <c r="J13">
        <f t="shared" si="4"/>
        <v>-0.59028703484692435</v>
      </c>
    </row>
    <row r="14" spans="1:10" x14ac:dyDescent="0.25">
      <c r="A14" t="s">
        <v>63</v>
      </c>
      <c r="B14">
        <f>('CON Score and Page Rank'!FU52-'MIN and MAX'!B$37)/('MIN and MAX'!F$37-'MIN and MAX'!B$37)</f>
        <v>1.8758941607045076E-3</v>
      </c>
      <c r="C14">
        <f>('CON Score and Page Rank'!FV52-'MIN and MAX'!C$37)/('MIN and MAX'!G$37-'MIN and MAX'!C$37)</f>
        <v>3.0327228896681369E-2</v>
      </c>
      <c r="D14">
        <f>('CON Score and Page Rank'!FW52-'MIN and MAX'!D$37)/('MIN and MAX'!H$37-'MIN and MAX'!D$37)</f>
        <v>0.87473794549266248</v>
      </c>
      <c r="E14">
        <f t="shared" si="0"/>
        <v>2.8451334735976861E-2</v>
      </c>
      <c r="F14">
        <f t="shared" si="1"/>
        <v>0.59192588450155714</v>
      </c>
      <c r="G14">
        <f t="shared" si="2"/>
        <v>0.87286205133195793</v>
      </c>
      <c r="H14" s="3">
        <f>IFERROR(VLOOKUP(A14,'GDP Data'!A$2:Q$144,3,FALSE),"Not Found")</f>
        <v>54744712814.867599</v>
      </c>
      <c r="I14">
        <f t="shared" si="3"/>
        <v>5.1734148670478219E-3</v>
      </c>
      <c r="J14">
        <f t="shared" si="4"/>
        <v>-0.58675246963450933</v>
      </c>
    </row>
    <row r="15" spans="1:10" x14ac:dyDescent="0.25">
      <c r="A15" t="s">
        <v>157</v>
      </c>
      <c r="B15">
        <f>('CON Score and Page Rank'!FU146-'MIN and MAX'!B$37)/('MIN and MAX'!F$37-'MIN and MAX'!B$37)</f>
        <v>3.5231394455894007E-3</v>
      </c>
      <c r="C15">
        <f>('CON Score and Page Rank'!FV146-'MIN and MAX'!C$37)/('MIN and MAX'!G$37-'MIN and MAX'!C$37)</f>
        <v>3.1903535376689024E-2</v>
      </c>
      <c r="D15">
        <f>('CON Score and Page Rank'!FW146-'MIN and MAX'!D$37)/('MIN and MAX'!H$37-'MIN and MAX'!D$37)</f>
        <v>0.96121593291404617</v>
      </c>
      <c r="E15">
        <f t="shared" si="0"/>
        <v>2.8380395931099624E-2</v>
      </c>
      <c r="F15">
        <f t="shared" si="1"/>
        <v>0.59186053513062875</v>
      </c>
      <c r="G15">
        <f t="shared" si="2"/>
        <v>0.95769279346845682</v>
      </c>
      <c r="H15" s="3">
        <f>IFERROR(VLOOKUP(A15,'GDP Data'!A$2:Q$144,3,FALSE),"Not Found")</f>
        <v>79484403984.884903</v>
      </c>
      <c r="I15">
        <f t="shared" si="3"/>
        <v>7.5113335357960484E-3</v>
      </c>
      <c r="J15">
        <f t="shared" si="4"/>
        <v>-0.58434920159483272</v>
      </c>
    </row>
    <row r="16" spans="1:10" x14ac:dyDescent="0.25">
      <c r="A16" t="s">
        <v>88</v>
      </c>
      <c r="B16">
        <f>('CON Score and Page Rank'!FU77-'MIN and MAX'!B$37)/('MIN and MAX'!F$37-'MIN and MAX'!B$37)</f>
        <v>4.9598774322280939E-4</v>
      </c>
      <c r="C16">
        <f>('CON Score and Page Rank'!FV77-'MIN and MAX'!C$37)/('MIN and MAX'!G$37-'MIN and MAX'!C$37)</f>
        <v>2.8736398791890286E-2</v>
      </c>
      <c r="D16">
        <f>('CON Score and Page Rank'!FW77-'MIN and MAX'!D$37)/('MIN and MAX'!H$37-'MIN and MAX'!D$37)</f>
        <v>0.86215932914046123</v>
      </c>
      <c r="E16">
        <f t="shared" si="0"/>
        <v>2.8240411048667476E-2</v>
      </c>
      <c r="F16">
        <f t="shared" si="1"/>
        <v>0.5917315799836923</v>
      </c>
      <c r="G16">
        <f t="shared" si="2"/>
        <v>0.86166334139723844</v>
      </c>
      <c r="H16" s="3">
        <f>IFERROR(VLOOKUP(A16,'GDP Data'!A$2:Q$144,3,FALSE),"Not Found")</f>
        <v>36176430128.805702</v>
      </c>
      <c r="I16">
        <f t="shared" si="3"/>
        <v>3.4186987535762968E-3</v>
      </c>
      <c r="J16">
        <f t="shared" si="4"/>
        <v>-0.58831288123011605</v>
      </c>
    </row>
    <row r="17" spans="1:10" x14ac:dyDescent="0.25">
      <c r="A17" t="s">
        <v>104</v>
      </c>
      <c r="B17">
        <f>('CON Score and Page Rank'!FU93-'MIN and MAX'!B$37)/('MIN and MAX'!F$37-'MIN and MAX'!B$37)</f>
        <v>3.3497668362857413E-3</v>
      </c>
      <c r="C17">
        <f>('CON Score and Page Rank'!FV93-'MIN and MAX'!C$37)/('MIN and MAX'!G$37-'MIN and MAX'!C$37)</f>
        <v>3.1480862455959567E-2</v>
      </c>
      <c r="D17">
        <f>('CON Score and Page Rank'!FW93-'MIN and MAX'!D$37)/('MIN and MAX'!H$37-'MIN and MAX'!D$37)</f>
        <v>0.93343815513626838</v>
      </c>
      <c r="E17">
        <f t="shared" si="0"/>
        <v>2.8131095619673824E-2</v>
      </c>
      <c r="F17">
        <f t="shared" si="1"/>
        <v>0.59163087777240086</v>
      </c>
      <c r="G17">
        <f t="shared" si="2"/>
        <v>0.93008838829998264</v>
      </c>
      <c r="H17" s="3">
        <f>IFERROR(VLOOKUP(A17,'GDP Data'!A$2:Q$144,3,FALSE),"Not Found")</f>
        <v>74030364472.050598</v>
      </c>
      <c r="I17">
        <f t="shared" si="3"/>
        <v>6.9959228659733303E-3</v>
      </c>
      <c r="J17">
        <f t="shared" si="4"/>
        <v>-0.58463495490642758</v>
      </c>
    </row>
    <row r="18" spans="1:10" x14ac:dyDescent="0.25">
      <c r="A18" t="s">
        <v>120</v>
      </c>
      <c r="B18">
        <f>('CON Score and Page Rank'!FU109-'MIN and MAX'!B$37)/('MIN and MAX'!F$37-'MIN and MAX'!B$37)</f>
        <v>5.4030791535204358E-4</v>
      </c>
      <c r="C18">
        <f>('CON Score and Page Rank'!FV109-'MIN and MAX'!C$37)/('MIN and MAX'!G$37-'MIN and MAX'!C$37)</f>
        <v>2.8598384308679736E-2</v>
      </c>
      <c r="D18">
        <f>('CON Score and Page Rank'!FW109-'MIN and MAX'!D$37)/('MIN and MAX'!H$37-'MIN and MAX'!D$37)</f>
        <v>0.80345911949685533</v>
      </c>
      <c r="E18">
        <f t="shared" si="0"/>
        <v>2.8058076393327691E-2</v>
      </c>
      <c r="F18">
        <f t="shared" si="1"/>
        <v>0.59156361190126494</v>
      </c>
      <c r="G18">
        <f t="shared" si="2"/>
        <v>0.80291881158150324</v>
      </c>
      <c r="H18" s="3">
        <f>IFERROR(VLOOKUP(A18,'GDP Data'!A$2:Q$144,3,FALSE),"Not Found")</f>
        <v>13581644245.735201</v>
      </c>
      <c r="I18">
        <f t="shared" si="3"/>
        <v>1.2834751822966691E-3</v>
      </c>
      <c r="J18">
        <f t="shared" si="4"/>
        <v>-0.59028013671896828</v>
      </c>
    </row>
    <row r="19" spans="1:10" x14ac:dyDescent="0.25">
      <c r="A19" t="s">
        <v>58</v>
      </c>
      <c r="B19">
        <f>('CON Score and Page Rank'!FU46-'MIN and MAX'!B$37)/('MIN and MAX'!F$37-'MIN and MAX'!B$37)</f>
        <v>5.555362186190506E-3</v>
      </c>
      <c r="C19">
        <f>('CON Score and Page Rank'!FV46-'MIN and MAX'!C$37)/('MIN and MAX'!G$37-'MIN and MAX'!C$37)</f>
        <v>3.3446023985345553E-2</v>
      </c>
      <c r="D19">
        <f>('CON Score and Page Rank'!FW46-'MIN and MAX'!D$37)/('MIN and MAX'!H$37-'MIN and MAX'!D$37)</f>
        <v>0.9617400419287212</v>
      </c>
      <c r="E19">
        <f t="shared" si="0"/>
        <v>2.7890661799155048E-2</v>
      </c>
      <c r="F19">
        <f t="shared" si="1"/>
        <v>0.59140938829357426</v>
      </c>
      <c r="G19">
        <f t="shared" si="2"/>
        <v>0.95618467974253074</v>
      </c>
      <c r="H19" s="3" t="str">
        <f>IFERROR(VLOOKUP(A19,'GDP Data'!A$2:Q$144,3,FALSE),"Not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172</v>
      </c>
      <c r="B20">
        <f>('CON Score and Page Rank'!FU161-'MIN and MAX'!B$37)/('MIN and MAX'!F$37-'MIN and MAX'!B$37)</f>
        <v>3.7997978709181307E-3</v>
      </c>
      <c r="C20">
        <f>('CON Score and Page Rank'!FV161-'MIN and MAX'!C$37)/('MIN and MAX'!G$37-'MIN and MAX'!C$37)</f>
        <v>3.1503606296568142E-2</v>
      </c>
      <c r="D20">
        <f>('CON Score and Page Rank'!FW161-'MIN and MAX'!D$37)/('MIN and MAX'!H$37-'MIN and MAX'!D$37)</f>
        <v>0.87473794549266248</v>
      </c>
      <c r="E20">
        <f t="shared" si="0"/>
        <v>2.7703808425650012E-2</v>
      </c>
      <c r="F20">
        <f t="shared" si="1"/>
        <v>0.5912372575333289</v>
      </c>
      <c r="G20">
        <f t="shared" si="2"/>
        <v>0.87093814762174437</v>
      </c>
      <c r="H20" s="3">
        <f>IFERROR(VLOOKUP(A20,'GDP Data'!A$2:Q$144,3,FALSE),"Not Found")</f>
        <v>32685198735.305302</v>
      </c>
      <c r="I20">
        <f t="shared" si="3"/>
        <v>3.0887748674739315E-3</v>
      </c>
      <c r="J20">
        <f t="shared" si="4"/>
        <v>-0.58814848266585495</v>
      </c>
    </row>
    <row r="21" spans="1:10" x14ac:dyDescent="0.25">
      <c r="A21" t="s">
        <v>87</v>
      </c>
      <c r="B21">
        <f>('CON Score and Page Rank'!FU76-'MIN and MAX'!B$37)/('MIN and MAX'!F$37-'MIN and MAX'!B$37)</f>
        <v>4.1974570942023516E-3</v>
      </c>
      <c r="C21">
        <f>('CON Score and Page Rank'!FV76-'MIN and MAX'!C$37)/('MIN and MAX'!G$37-'MIN and MAX'!C$37)</f>
        <v>3.1867178586568623E-2</v>
      </c>
      <c r="D21">
        <f>('CON Score and Page Rank'!FW76-'MIN and MAX'!D$37)/('MIN and MAX'!H$37-'MIN and MAX'!D$37)</f>
        <v>0.87473794549266248</v>
      </c>
      <c r="E21">
        <f t="shared" si="0"/>
        <v>2.7669721492366271E-2</v>
      </c>
      <c r="F21">
        <f t="shared" si="1"/>
        <v>0.59120585638904921</v>
      </c>
      <c r="G21">
        <f t="shared" si="2"/>
        <v>0.8705404883984601</v>
      </c>
      <c r="H21" s="3">
        <f>IFERROR(VLOOKUP(A21,'GDP Data'!A$2:Q$144,3,FALSE),"Not Found")</f>
        <v>126878750295.944</v>
      </c>
      <c r="I21">
        <f t="shared" si="3"/>
        <v>1.1990133463906316E-2</v>
      </c>
      <c r="J21">
        <f t="shared" si="4"/>
        <v>-0.5792157229251429</v>
      </c>
    </row>
    <row r="22" spans="1:10" x14ac:dyDescent="0.25">
      <c r="A22" t="s">
        <v>76</v>
      </c>
      <c r="B22">
        <f>('CON Score and Page Rank'!FU65-'MIN and MAX'!B$37)/('MIN and MAX'!F$37-'MIN and MAX'!B$37)</f>
        <v>1.9232536639519711E-3</v>
      </c>
      <c r="C22">
        <f>('CON Score and Page Rank'!FV65-'MIN and MAX'!C$37)/('MIN and MAX'!G$37-'MIN and MAX'!C$37)</f>
        <v>2.950873371214623E-2</v>
      </c>
      <c r="D22">
        <f>('CON Score and Page Rank'!FW65-'MIN and MAX'!D$37)/('MIN and MAX'!H$37-'MIN and MAX'!D$37)</f>
        <v>0.80345911949685533</v>
      </c>
      <c r="E22">
        <f t="shared" si="0"/>
        <v>2.758548004819426E-2</v>
      </c>
      <c r="F22">
        <f t="shared" si="1"/>
        <v>0.59112825252481338</v>
      </c>
      <c r="G22">
        <f t="shared" si="2"/>
        <v>0.80153586583290337</v>
      </c>
      <c r="H22" s="3">
        <f>IFERROR(VLOOKUP(A22,'GDP Data'!A$2:Q$144,3,FALSE),"Not Found")</f>
        <v>16810536883.717699</v>
      </c>
      <c r="I22">
        <f t="shared" si="3"/>
        <v>1.5886078666881257E-3</v>
      </c>
      <c r="J22">
        <f t="shared" si="4"/>
        <v>-0.58953964465812525</v>
      </c>
    </row>
    <row r="23" spans="1:10" x14ac:dyDescent="0.25">
      <c r="A23" t="s">
        <v>160</v>
      </c>
      <c r="B23">
        <f>('CON Score and Page Rank'!FU149-'MIN and MAX'!B$37)/('MIN and MAX'!F$37-'MIN and MAX'!B$37)</f>
        <v>6.9490111279829859E-3</v>
      </c>
      <c r="C23">
        <f>('CON Score and Page Rank'!FV149-'MIN and MAX'!C$37)/('MIN and MAX'!G$37-'MIN and MAX'!C$37)</f>
        <v>3.4466184368580878E-2</v>
      </c>
      <c r="D23">
        <f>('CON Score and Page Rank'!FW149-'MIN and MAX'!D$37)/('MIN and MAX'!H$37-'MIN and MAX'!D$37)</f>
        <v>0.9617400419287212</v>
      </c>
      <c r="E23">
        <f t="shared" si="0"/>
        <v>2.7517173240597891E-2</v>
      </c>
      <c r="F23">
        <f t="shared" si="1"/>
        <v>0.59106532776995901</v>
      </c>
      <c r="G23">
        <f t="shared" si="2"/>
        <v>0.95479103080073824</v>
      </c>
      <c r="H23" s="3">
        <f>IFERROR(VLOOKUP(A23,'GDP Data'!A$2:Q$144,3,FALSE),"Not Found")</f>
        <v>78921234457.548706</v>
      </c>
      <c r="I23">
        <f t="shared" si="3"/>
        <v>7.4581136090564179E-3</v>
      </c>
      <c r="J23">
        <f t="shared" si="4"/>
        <v>-0.58360721416090255</v>
      </c>
    </row>
    <row r="24" spans="1:10" x14ac:dyDescent="0.25">
      <c r="A24" t="s">
        <v>94</v>
      </c>
      <c r="B24">
        <f>('CON Score and Page Rank'!FU83-'MIN and MAX'!B$37)/('MIN and MAX'!F$37-'MIN and MAX'!B$37)</f>
        <v>5.7096782124305655E-3</v>
      </c>
      <c r="C24">
        <f>('CON Score and Page Rank'!FV83-'MIN and MAX'!C$37)/('MIN and MAX'!G$37-'MIN and MAX'!C$37)</f>
        <v>3.3103996297312845E-2</v>
      </c>
      <c r="D24">
        <f>('CON Score and Page Rank'!FW83-'MIN and MAX'!D$37)/('MIN and MAX'!H$37-'MIN and MAX'!D$37)</f>
        <v>0.93343815513626838</v>
      </c>
      <c r="E24">
        <f t="shared" si="0"/>
        <v>2.7394318084882279E-2</v>
      </c>
      <c r="F24">
        <f t="shared" si="1"/>
        <v>0.59095215265860457</v>
      </c>
      <c r="G24">
        <f t="shared" si="2"/>
        <v>0.92772847692383786</v>
      </c>
      <c r="H24" s="3" t="str">
        <f>IFERROR(VLOOKUP(A24,'GDP Data'!A$2:Q$144,3,FALSE),"Not Found")</f>
        <v>Not Found</v>
      </c>
      <c r="I24" t="str">
        <f t="shared" si="3"/>
        <v>No Value</v>
      </c>
      <c r="J24" t="str">
        <f t="shared" si="4"/>
        <v>No Value</v>
      </c>
    </row>
    <row r="25" spans="1:10" x14ac:dyDescent="0.25">
      <c r="A25" t="s">
        <v>82</v>
      </c>
      <c r="B25">
        <f>('CON Score and Page Rank'!FU71-'MIN and MAX'!B$37)/('MIN and MAX'!F$37-'MIN and MAX'!B$37)</f>
        <v>6.3910029814961175E-4</v>
      </c>
      <c r="C25">
        <f>('CON Score and Page Rank'!FV71-'MIN and MAX'!C$37)/('MIN and MAX'!G$37-'MIN and MAX'!C$37)</f>
        <v>2.8009824755432972E-2</v>
      </c>
      <c r="D25">
        <f>('CON Score and Page Rank'!FW71-'MIN and MAX'!D$37)/('MIN and MAX'!H$37-'MIN and MAX'!D$37)</f>
        <v>0.74004192872117402</v>
      </c>
      <c r="E25">
        <f t="shared" si="0"/>
        <v>2.737072445728336E-2</v>
      </c>
      <c r="F25">
        <f t="shared" si="1"/>
        <v>0.59093041802797219</v>
      </c>
      <c r="G25">
        <f t="shared" si="2"/>
        <v>0.73940282842302441</v>
      </c>
      <c r="H25" s="3">
        <f>IFERROR(VLOOKUP(A25,'GDP Data'!A$2:Q$144,3,FALSE),"Not Found")</f>
        <v>5023265365.2516899</v>
      </c>
      <c r="I25">
        <f t="shared" si="3"/>
        <v>4.7470220201176796E-4</v>
      </c>
      <c r="J25">
        <f t="shared" si="4"/>
        <v>-0.59045571582596046</v>
      </c>
    </row>
    <row r="26" spans="1:10" x14ac:dyDescent="0.25">
      <c r="A26" t="s">
        <v>204</v>
      </c>
      <c r="B26">
        <f>('CON Score and Page Rank'!FU190-'MIN and MAX'!B$37)/('MIN and MAX'!F$37-'MIN and MAX'!B$37)</f>
        <v>5.3368423559012638E-4</v>
      </c>
      <c r="C26">
        <f>('CON Score and Page Rank'!FV190-'MIN and MAX'!C$37)/('MIN and MAX'!G$37-'MIN and MAX'!C$37)</f>
        <v>2.7762962633283074E-2</v>
      </c>
      <c r="D26">
        <f>('CON Score and Page Rank'!FW190-'MIN and MAX'!D$37)/('MIN and MAX'!H$37-'MIN and MAX'!D$37)</f>
        <v>0.85796645702306085</v>
      </c>
      <c r="E26">
        <f t="shared" si="0"/>
        <v>2.7229278397692947E-2</v>
      </c>
      <c r="F26">
        <f t="shared" si="1"/>
        <v>0.59080011683343492</v>
      </c>
      <c r="G26">
        <f t="shared" si="2"/>
        <v>0.85743277278747076</v>
      </c>
      <c r="H26" s="3">
        <f>IFERROR(VLOOKUP(A26,'GDP Data'!A$2:Q$144,3,FALSE),"Not Found")</f>
        <v>31682400000</v>
      </c>
      <c r="I26">
        <f t="shared" si="3"/>
        <v>2.9940096633266507E-3</v>
      </c>
      <c r="J26">
        <f t="shared" si="4"/>
        <v>-0.58780610717010828</v>
      </c>
    </row>
    <row r="27" spans="1:10" x14ac:dyDescent="0.25">
      <c r="A27" t="s">
        <v>199</v>
      </c>
      <c r="B27">
        <f>('CON Score and Page Rank'!FU185-'MIN and MAX'!B$37)/('MIN and MAX'!F$37-'MIN and MAX'!B$37)</f>
        <v>1.0701096405850286E-4</v>
      </c>
      <c r="C27">
        <f>('CON Score and Page Rank'!FV185-'MIN and MAX'!C$37)/('MIN and MAX'!G$37-'MIN and MAX'!C$37)</f>
        <v>2.7282084396308529E-2</v>
      </c>
      <c r="D27">
        <f>('CON Score and Page Rank'!FW185-'MIN and MAX'!D$37)/('MIN and MAX'!H$37-'MIN and MAX'!D$37)</f>
        <v>0.80660377358490565</v>
      </c>
      <c r="E27">
        <f t="shared" si="0"/>
        <v>2.7175073432250025E-2</v>
      </c>
      <c r="F27">
        <f t="shared" si="1"/>
        <v>0.59075018280368885</v>
      </c>
      <c r="G27">
        <f t="shared" si="2"/>
        <v>0.80649676262084713</v>
      </c>
      <c r="H27" s="3">
        <f>IFERROR(VLOOKUP(A27,'GDP Data'!A$2:Q$144,3,FALSE),"Not Found")</f>
        <v>8141537877.0679102</v>
      </c>
      <c r="I27">
        <f t="shared" si="3"/>
        <v>7.693812046524653E-4</v>
      </c>
      <c r="J27">
        <f t="shared" si="4"/>
        <v>-0.58998080159903643</v>
      </c>
    </row>
    <row r="28" spans="1:10" x14ac:dyDescent="0.25">
      <c r="A28" t="s">
        <v>226</v>
      </c>
      <c r="B28">
        <f>('CON Score and Page Rank'!FU212-'MIN and MAX'!B$37)/('MIN and MAX'!F$37-'MIN and MAX'!B$37)</f>
        <v>8.4135264748522089E-3</v>
      </c>
      <c r="C28">
        <f>('CON Score and Page Rank'!FV212-'MIN and MAX'!C$37)/('MIN and MAX'!G$37-'MIN and MAX'!C$37)</f>
        <v>3.5499810676645628E-2</v>
      </c>
      <c r="D28">
        <f>('CON Score and Page Rank'!FW212-'MIN and MAX'!D$37)/('MIN and MAX'!H$37-'MIN and MAX'!D$37)</f>
        <v>0.98951781970649899</v>
      </c>
      <c r="E28">
        <f t="shared" si="0"/>
        <v>2.7086284201793417E-2</v>
      </c>
      <c r="F28">
        <f t="shared" si="1"/>
        <v>0.59066838948386047</v>
      </c>
      <c r="G28">
        <f t="shared" si="2"/>
        <v>0.98110429323164683</v>
      </c>
      <c r="H28" s="3">
        <f>IFERROR(VLOOKUP(A28,'GDP Data'!A$2:Q$144,3,FALSE),"Not Found")</f>
        <v>122903960204.505</v>
      </c>
      <c r="I28">
        <f t="shared" si="3"/>
        <v>1.1614512931892852E-2</v>
      </c>
      <c r="J28">
        <f t="shared" si="4"/>
        <v>-0.57905387655196761</v>
      </c>
    </row>
    <row r="29" spans="1:10" x14ac:dyDescent="0.25">
      <c r="A29" t="s">
        <v>28</v>
      </c>
      <c r="B29">
        <f>('CON Score and Page Rank'!FU16-'MIN and MAX'!B$37)/('MIN and MAX'!F$37-'MIN and MAX'!B$37)</f>
        <v>1.1740743965200716E-2</v>
      </c>
      <c r="C29">
        <f>('CON Score and Page Rank'!FV16-'MIN and MAX'!C$37)/('MIN and MAX'!G$37-'MIN and MAX'!C$37)</f>
        <v>3.8742054930170279E-2</v>
      </c>
      <c r="D29">
        <f>('CON Score and Page Rank'!FW16-'MIN and MAX'!D$37)/('MIN and MAX'!H$37-'MIN and MAX'!D$37)</f>
        <v>1</v>
      </c>
      <c r="E29">
        <f t="shared" si="0"/>
        <v>2.7001310964969563E-2</v>
      </c>
      <c r="F29">
        <f t="shared" si="1"/>
        <v>0.59059011148662321</v>
      </c>
      <c r="G29">
        <f t="shared" si="2"/>
        <v>0.98825925603479925</v>
      </c>
      <c r="H29" s="3">
        <f>IFERROR(VLOOKUP(A29,'GDP Data'!A$2:Q$144,3,FALSE),"Not Found")</f>
        <v>8234846804.6058197</v>
      </c>
      <c r="I29">
        <f t="shared" si="3"/>
        <v>7.7819896564036858E-4</v>
      </c>
      <c r="J29">
        <f t="shared" si="4"/>
        <v>-0.58981191252098286</v>
      </c>
    </row>
    <row r="30" spans="1:10" x14ac:dyDescent="0.25">
      <c r="A30" t="s">
        <v>223</v>
      </c>
      <c r="B30">
        <f>('CON Score and Page Rank'!FU209-'MIN and MAX'!B$37)/('MIN and MAX'!F$37-'MIN and MAX'!B$37)</f>
        <v>7.3974377183499366E-4</v>
      </c>
      <c r="C30">
        <f>('CON Score and Page Rank'!FV209-'MIN and MAX'!C$37)/('MIN and MAX'!G$37-'MIN and MAX'!C$37)</f>
        <v>2.7711372330547039E-2</v>
      </c>
      <c r="D30">
        <f>('CON Score and Page Rank'!FW209-'MIN and MAX'!D$37)/('MIN and MAX'!H$37-'MIN and MAX'!D$37)</f>
        <v>0.80660377358490565</v>
      </c>
      <c r="E30">
        <f t="shared" si="0"/>
        <v>2.6971628558712046E-2</v>
      </c>
      <c r="F30">
        <f t="shared" si="1"/>
        <v>0.59056276782640893</v>
      </c>
      <c r="G30">
        <f t="shared" si="2"/>
        <v>0.8058640298130707</v>
      </c>
      <c r="H30" s="3">
        <f>IFERROR(VLOOKUP(A30,'GDP Data'!A$2:Q$144,3,FALSE),"Not Found")</f>
        <v>8824873259.3210506</v>
      </c>
      <c r="I30">
        <f t="shared" si="3"/>
        <v>8.3395689139838464E-4</v>
      </c>
      <c r="J30">
        <f t="shared" si="4"/>
        <v>-0.58972881093501051</v>
      </c>
    </row>
    <row r="31" spans="1:10" x14ac:dyDescent="0.25">
      <c r="A31" t="s">
        <v>111</v>
      </c>
      <c r="B31">
        <f>('CON Score and Page Rank'!FU100-'MIN and MAX'!B$37)/('MIN and MAX'!F$37-'MIN and MAX'!B$37)</f>
        <v>8.4812268303087403E-4</v>
      </c>
      <c r="C31">
        <f>('CON Score and Page Rank'!FV100-'MIN and MAX'!C$37)/('MIN and MAX'!G$37-'MIN and MAX'!C$37)</f>
        <v>2.7588374114525884E-2</v>
      </c>
      <c r="D31">
        <f>('CON Score and Page Rank'!FW100-'MIN and MAX'!D$37)/('MIN and MAX'!H$37-'MIN and MAX'!D$37)</f>
        <v>0.74790356394129975</v>
      </c>
      <c r="E31">
        <f t="shared" si="0"/>
        <v>2.6740251431495009E-2</v>
      </c>
      <c r="F31">
        <f t="shared" si="1"/>
        <v>0.59034962144288805</v>
      </c>
      <c r="G31">
        <f t="shared" si="2"/>
        <v>0.74705544125826884</v>
      </c>
      <c r="H31" s="3">
        <f>IFERROR(VLOOKUP(A31,'GDP Data'!A$2:Q$144,3,FALSE),"Not Found")</f>
        <v>6507824767.0630302</v>
      </c>
      <c r="I31">
        <f t="shared" si="3"/>
        <v>6.1499413680223783E-4</v>
      </c>
      <c r="J31">
        <f t="shared" si="4"/>
        <v>-0.58973462730608583</v>
      </c>
    </row>
    <row r="32" spans="1:10" x14ac:dyDescent="0.25">
      <c r="A32" t="s">
        <v>46</v>
      </c>
      <c r="B32">
        <f>('CON Score and Page Rank'!FU34-'MIN and MAX'!B$37)/('MIN and MAX'!F$37-'MIN and MAX'!B$37)</f>
        <v>1.0636140731030988E-2</v>
      </c>
      <c r="C32">
        <f>('CON Score and Page Rank'!FV34-'MIN and MAX'!C$37)/('MIN and MAX'!G$37-'MIN and MAX'!C$37)</f>
        <v>3.727453574315024E-2</v>
      </c>
      <c r="D32">
        <f>('CON Score and Page Rank'!FW34-'MIN and MAX'!D$37)/('MIN and MAX'!H$37-'MIN and MAX'!D$37)</f>
        <v>0.98951781970649899</v>
      </c>
      <c r="E32">
        <f t="shared" si="0"/>
        <v>2.6638395012119252E-2</v>
      </c>
      <c r="F32">
        <f t="shared" si="1"/>
        <v>0.59025579052844357</v>
      </c>
      <c r="G32">
        <f t="shared" si="2"/>
        <v>0.97888167897546796</v>
      </c>
      <c r="H32" s="3">
        <f>IFERROR(VLOOKUP(A32,'GDP Data'!A$2:Q$144,3,FALSE),"Not Found")</f>
        <v>8976196808.5106392</v>
      </c>
      <c r="I32">
        <f t="shared" si="3"/>
        <v>8.4825707599811551E-4</v>
      </c>
      <c r="J32">
        <f t="shared" si="4"/>
        <v>-0.58940753345244545</v>
      </c>
    </row>
    <row r="33" spans="1:10" x14ac:dyDescent="0.25">
      <c r="A33" t="s">
        <v>100</v>
      </c>
      <c r="B33">
        <f>('CON Score and Page Rank'!FU89-'MIN and MAX'!B$37)/('MIN and MAX'!F$37-'MIN and MAX'!B$37)</f>
        <v>7.956801675085428E-3</v>
      </c>
      <c r="C33">
        <f>('CON Score and Page Rank'!FV89-'MIN and MAX'!C$37)/('MIN and MAX'!G$37-'MIN and MAX'!C$37)</f>
        <v>3.4490281055707395E-2</v>
      </c>
      <c r="D33">
        <f>('CON Score and Page Rank'!FW89-'MIN and MAX'!D$37)/('MIN and MAX'!H$37-'MIN and MAX'!D$37)</f>
        <v>0.93343815513626838</v>
      </c>
      <c r="E33">
        <f t="shared" si="0"/>
        <v>2.6533479380621967E-2</v>
      </c>
      <c r="F33">
        <f t="shared" si="1"/>
        <v>0.59015914144433823</v>
      </c>
      <c r="G33">
        <f t="shared" si="2"/>
        <v>0.92548135346118299</v>
      </c>
      <c r="H33" s="3">
        <f>IFERROR(VLOOKUP(A33,'GDP Data'!A$2:Q$144,3,FALSE),"Not Found")</f>
        <v>39459581217.3759</v>
      </c>
      <c r="I33">
        <f t="shared" si="3"/>
        <v>3.7289589007034269E-3</v>
      </c>
      <c r="J33">
        <f t="shared" si="4"/>
        <v>-0.58643018254363477</v>
      </c>
    </row>
    <row r="34" spans="1:10" x14ac:dyDescent="0.25">
      <c r="A34" t="s">
        <v>107</v>
      </c>
      <c r="B34">
        <f>('CON Score and Page Rank'!FU96-'MIN and MAX'!B$37)/('MIN and MAX'!F$37-'MIN and MAX'!B$37)</f>
        <v>8.060637714362379E-3</v>
      </c>
      <c r="C34">
        <f>('CON Score and Page Rank'!FV96-'MIN and MAX'!C$37)/('MIN and MAX'!G$37-'MIN and MAX'!C$37)</f>
        <v>3.45880744134884E-2</v>
      </c>
      <c r="D34">
        <f>('CON Score and Page Rank'!FW96-'MIN and MAX'!D$37)/('MIN and MAX'!H$37-'MIN and MAX'!D$37)</f>
        <v>0.90251572327044027</v>
      </c>
      <c r="E34">
        <f t="shared" si="0"/>
        <v>2.6527436699126022E-2</v>
      </c>
      <c r="F34">
        <f t="shared" si="1"/>
        <v>0.5901535748798159</v>
      </c>
      <c r="G34">
        <f t="shared" si="2"/>
        <v>0.89445508555607789</v>
      </c>
      <c r="H34" s="3">
        <f>IFERROR(VLOOKUP(A34,'GDP Data'!A$2:Q$144,3,FALSE),"Not Found")</f>
        <v>17538461538.461498</v>
      </c>
      <c r="I34">
        <f t="shared" si="3"/>
        <v>1.6573972718618704E-3</v>
      </c>
      <c r="J34">
        <f t="shared" si="4"/>
        <v>-0.58849617760795403</v>
      </c>
    </row>
    <row r="35" spans="1:10" x14ac:dyDescent="0.25">
      <c r="A35" t="s">
        <v>55</v>
      </c>
      <c r="B35">
        <f>('CON Score and Page Rank'!FU43-'MIN and MAX'!B$37)/('MIN and MAX'!F$37-'MIN and MAX'!B$37)</f>
        <v>1.8152048625440474E-3</v>
      </c>
      <c r="C35">
        <f>('CON Score and Page Rank'!FV43-'MIN and MAX'!C$37)/('MIN and MAX'!G$37-'MIN and MAX'!C$37)</f>
        <v>2.8242500092930022E-2</v>
      </c>
      <c r="D35">
        <f>('CON Score and Page Rank'!FW43-'MIN and MAX'!D$37)/('MIN and MAX'!H$37-'MIN and MAX'!D$37)</f>
        <v>0.74790356394129975</v>
      </c>
      <c r="E35">
        <f t="shared" si="0"/>
        <v>2.6427295230385974E-2</v>
      </c>
      <c r="F35">
        <f t="shared" si="1"/>
        <v>0.59006132379104526</v>
      </c>
      <c r="G35">
        <f t="shared" si="2"/>
        <v>0.7460883590787557</v>
      </c>
      <c r="H35" s="3">
        <f>IFERROR(VLOOKUP(A35,'GDP Data'!A$2:Q$144,3,FALSE),"Not Found")</f>
        <v>17649751243.781101</v>
      </c>
      <c r="I35">
        <f t="shared" si="3"/>
        <v>1.6679142293258146E-3</v>
      </c>
      <c r="J35">
        <f t="shared" si="4"/>
        <v>-0.58839340956171948</v>
      </c>
    </row>
    <row r="36" spans="1:10" x14ac:dyDescent="0.25">
      <c r="A36" t="s">
        <v>171</v>
      </c>
      <c r="B36">
        <f>('CON Score and Page Rank'!FU160-'MIN and MAX'!B$37)/('MIN and MAX'!F$37-'MIN and MAX'!B$37)</f>
        <v>1.9536506970650313E-4</v>
      </c>
      <c r="C36">
        <f>('CON Score and Page Rank'!FV160-'MIN and MAX'!C$37)/('MIN and MAX'!G$37-'MIN and MAX'!C$37)</f>
        <v>2.6594490553073315E-2</v>
      </c>
      <c r="D36">
        <f>('CON Score and Page Rank'!FW160-'MIN and MAX'!D$37)/('MIN and MAX'!H$37-'MIN and MAX'!D$37)</f>
        <v>0.71960167714884693</v>
      </c>
      <c r="E36">
        <f t="shared" si="0"/>
        <v>2.6399125483366811E-2</v>
      </c>
      <c r="F36">
        <f t="shared" si="1"/>
        <v>0.59003537360411851</v>
      </c>
      <c r="G36">
        <f t="shared" si="2"/>
        <v>0.71940631207914041</v>
      </c>
      <c r="H36" s="3">
        <f>IFERROR(VLOOKUP(A36,'GDP Data'!A$2:Q$144,3,FALSE),"Not Found")</f>
        <v>11401421329.197399</v>
      </c>
      <c r="I36">
        <f t="shared" si="3"/>
        <v>1.0774425433450622E-3</v>
      </c>
      <c r="J36">
        <f t="shared" si="4"/>
        <v>-0.58895793106077343</v>
      </c>
    </row>
    <row r="37" spans="1:10" x14ac:dyDescent="0.25">
      <c r="A37" t="s">
        <v>95</v>
      </c>
      <c r="B37">
        <f>('CON Score and Page Rank'!FU84-'MIN and MAX'!B$37)/('MIN and MAX'!F$37-'MIN and MAX'!B$37)</f>
        <v>2.9889703864628249E-3</v>
      </c>
      <c r="C37">
        <f>('CON Score and Page Rank'!FV84-'MIN and MAX'!C$37)/('MIN and MAX'!G$37-'MIN and MAX'!C$37)</f>
        <v>2.9206978717901826E-2</v>
      </c>
      <c r="D37">
        <f>('CON Score and Page Rank'!FW84-'MIN and MAX'!D$37)/('MIN and MAX'!H$37-'MIN and MAX'!D$37)</f>
        <v>0.79926624737945495</v>
      </c>
      <c r="E37">
        <f t="shared" si="0"/>
        <v>2.6218008331439002E-2</v>
      </c>
      <c r="F37">
        <f t="shared" si="1"/>
        <v>0.58986852709516868</v>
      </c>
      <c r="G37">
        <f t="shared" si="2"/>
        <v>0.79627727699299211</v>
      </c>
      <c r="H37" s="3">
        <f>IFERROR(VLOOKUP(A37,'GDP Data'!A$2:Q$144,3,FALSE),"Not Found")</f>
        <v>34110064452.1567</v>
      </c>
      <c r="I37">
        <f t="shared" si="3"/>
        <v>3.2234257059582617E-3</v>
      </c>
      <c r="J37">
        <f t="shared" si="4"/>
        <v>-0.58664510138921044</v>
      </c>
    </row>
    <row r="38" spans="1:10" x14ac:dyDescent="0.25">
      <c r="A38" t="s">
        <v>84</v>
      </c>
      <c r="B38">
        <f>('CON Score and Page Rank'!FU73-'MIN and MAX'!B$37)/('MIN and MAX'!F$37-'MIN and MAX'!B$37)</f>
        <v>1.033757807414052E-3</v>
      </c>
      <c r="C38">
        <f>('CON Score and Page Rank'!FV73-'MIN and MAX'!C$37)/('MIN and MAX'!G$37-'MIN and MAX'!C$37)</f>
        <v>2.7169065206305753E-2</v>
      </c>
      <c r="D38">
        <f>('CON Score and Page Rank'!FW73-'MIN and MAX'!D$37)/('MIN and MAX'!H$37-'MIN and MAX'!D$37)</f>
        <v>0.82075471698113212</v>
      </c>
      <c r="E38">
        <f t="shared" si="0"/>
        <v>2.6135307398891701E-2</v>
      </c>
      <c r="F38">
        <f t="shared" si="1"/>
        <v>0.58979234236205236</v>
      </c>
      <c r="G38">
        <f t="shared" si="2"/>
        <v>0.81972095917371801</v>
      </c>
      <c r="H38" s="3">
        <f>IFERROR(VLOOKUP(A38,'GDP Data'!A$2:Q$144,3,FALSE),"Not Found")</f>
        <v>5314909953.9299202</v>
      </c>
      <c r="I38">
        <f t="shared" si="3"/>
        <v>5.0226282610462542E-4</v>
      </c>
      <c r="J38">
        <f t="shared" si="4"/>
        <v>-0.5892900795359477</v>
      </c>
    </row>
    <row r="39" spans="1:10" x14ac:dyDescent="0.25">
      <c r="A39" t="s">
        <v>178</v>
      </c>
      <c r="B39">
        <f>('CON Score and Page Rank'!FU166-'MIN and MAX'!B$37)/('MIN and MAX'!F$37-'MIN and MAX'!B$37)</f>
        <v>8.2283322476996209E-3</v>
      </c>
      <c r="C39">
        <f>('CON Score and Page Rank'!FV166-'MIN and MAX'!C$37)/('MIN and MAX'!G$37-'MIN and MAX'!C$37)</f>
        <v>3.4325182212159987E-2</v>
      </c>
      <c r="D39">
        <f>('CON Score and Page Rank'!FW166-'MIN and MAX'!D$37)/('MIN and MAX'!H$37-'MIN and MAX'!D$37)</f>
        <v>0.93343815513626838</v>
      </c>
      <c r="E39">
        <f t="shared" si="0"/>
        <v>2.6096849964460364E-2</v>
      </c>
      <c r="F39">
        <f t="shared" si="1"/>
        <v>0.58975691507860772</v>
      </c>
      <c r="G39">
        <f t="shared" si="2"/>
        <v>0.92520982288856879</v>
      </c>
      <c r="H39" s="3">
        <f>IFERROR(VLOOKUP(A39,'GDP Data'!A$2:Q$144,3,FALSE),"Not Found")</f>
        <v>14183497963.1071</v>
      </c>
      <c r="I39">
        <f t="shared" si="3"/>
        <v>1.3403507929107808E-3</v>
      </c>
      <c r="J39">
        <f t="shared" si="4"/>
        <v>-0.588416564285697</v>
      </c>
    </row>
    <row r="40" spans="1:10" x14ac:dyDescent="0.25">
      <c r="A40" t="s">
        <v>206</v>
      </c>
      <c r="B40">
        <f>('CON Score and Page Rank'!FU192-'MIN and MAX'!B$37)/('MIN and MAX'!F$37-'MIN and MAX'!B$37)</f>
        <v>1.8495215886603926E-3</v>
      </c>
      <c r="C40">
        <f>('CON Score and Page Rank'!FV192-'MIN and MAX'!C$37)/('MIN and MAX'!G$37-'MIN and MAX'!C$37)</f>
        <v>2.7854860740179326E-2</v>
      </c>
      <c r="D40">
        <f>('CON Score and Page Rank'!FW192-'MIN and MAX'!D$37)/('MIN and MAX'!H$37-'MIN and MAX'!D$37)</f>
        <v>0.8794549266247379</v>
      </c>
      <c r="E40">
        <f t="shared" si="0"/>
        <v>2.6005339151518935E-2</v>
      </c>
      <c r="F40">
        <f t="shared" si="1"/>
        <v>0.58967261461612841</v>
      </c>
      <c r="G40">
        <f t="shared" si="2"/>
        <v>0.87760540503607753</v>
      </c>
      <c r="H40" s="3">
        <f>IFERROR(VLOOKUP(A40,'GDP Data'!A$2:Q$144,3,FALSE),"Not Found")</f>
        <v>25601765400.515301</v>
      </c>
      <c r="I40">
        <f t="shared" si="3"/>
        <v>2.4193853056386104E-3</v>
      </c>
      <c r="J40">
        <f t="shared" si="4"/>
        <v>-0.58725322931048984</v>
      </c>
    </row>
    <row r="41" spans="1:10" x14ac:dyDescent="0.25">
      <c r="A41" t="s">
        <v>184</v>
      </c>
      <c r="B41">
        <f>('CON Score and Page Rank'!FU171-'MIN and MAX'!B$37)/('MIN and MAX'!F$37-'MIN and MAX'!B$37)</f>
        <v>8.4673512246707123E-3</v>
      </c>
      <c r="C41">
        <f>('CON Score and Page Rank'!FV171-'MIN and MAX'!C$37)/('MIN and MAX'!G$37-'MIN and MAX'!C$37)</f>
        <v>3.436456836905738E-2</v>
      </c>
      <c r="D41">
        <f>('CON Score and Page Rank'!FW171-'MIN and MAX'!D$37)/('MIN and MAX'!H$37-'MIN and MAX'!D$37)</f>
        <v>0.93343815513626838</v>
      </c>
      <c r="E41">
        <f t="shared" si="0"/>
        <v>2.5897217144386669E-2</v>
      </c>
      <c r="F41">
        <f t="shared" si="1"/>
        <v>0.5895730117942054</v>
      </c>
      <c r="G41">
        <f t="shared" si="2"/>
        <v>0.92497080391159769</v>
      </c>
      <c r="H41" s="3">
        <f>IFERROR(VLOOKUP(A41,'GDP Data'!A$2:Q$144,3,FALSE),"Not Found")</f>
        <v>8362398701.5894299</v>
      </c>
      <c r="I41">
        <f t="shared" si="3"/>
        <v>7.9025271195202985E-4</v>
      </c>
      <c r="J41">
        <f t="shared" si="4"/>
        <v>-0.58878275908225342</v>
      </c>
    </row>
    <row r="42" spans="1:10" x14ac:dyDescent="0.25">
      <c r="A42" t="s">
        <v>78</v>
      </c>
      <c r="B42">
        <f>('CON Score and Page Rank'!FU67-'MIN and MAX'!B$37)/('MIN and MAX'!F$37-'MIN and MAX'!B$37)</f>
        <v>1.0036028951077533E-2</v>
      </c>
      <c r="C42">
        <f>('CON Score and Page Rank'!FV67-'MIN and MAX'!C$37)/('MIN and MAX'!G$37-'MIN and MAX'!C$37)</f>
        <v>3.5858727550769701E-2</v>
      </c>
      <c r="D42">
        <f>('CON Score and Page Rank'!FW67-'MIN and MAX'!D$37)/('MIN and MAX'!H$37-'MIN and MAX'!D$37)</f>
        <v>0.93343815513626838</v>
      </c>
      <c r="E42">
        <f t="shared" si="0"/>
        <v>2.5822698599692169E-2</v>
      </c>
      <c r="F42">
        <f t="shared" si="1"/>
        <v>0.58950436473951207</v>
      </c>
      <c r="G42">
        <f t="shared" si="2"/>
        <v>0.9234021261851908</v>
      </c>
      <c r="H42" s="3">
        <f>IFERROR(VLOOKUP(A42,'GDP Data'!A$2:Q$144,3,FALSE),"Not Found")</f>
        <v>96684636118.598404</v>
      </c>
      <c r="I42">
        <f t="shared" si="3"/>
        <v>9.1367678848289433E-3</v>
      </c>
      <c r="J42">
        <f t="shared" si="4"/>
        <v>-0.58036759685468309</v>
      </c>
    </row>
    <row r="43" spans="1:10" x14ac:dyDescent="0.25">
      <c r="A43" t="s">
        <v>57</v>
      </c>
      <c r="B43">
        <f>('CON Score and Page Rank'!FU45-'MIN and MAX'!B$37)/('MIN and MAX'!F$37-'MIN and MAX'!B$37)</f>
        <v>3.4834312330257753E-3</v>
      </c>
      <c r="C43">
        <f>('CON Score and Page Rank'!FV45-'MIN and MAX'!C$37)/('MIN and MAX'!G$37-'MIN and MAX'!C$37)</f>
        <v>2.9288101232216826E-2</v>
      </c>
      <c r="D43">
        <f>('CON Score and Page Rank'!FW45-'MIN and MAX'!D$37)/('MIN and MAX'!H$37-'MIN and MAX'!D$37)</f>
        <v>0.90723270440251569</v>
      </c>
      <c r="E43">
        <f t="shared" si="0"/>
        <v>2.5804669999191052E-2</v>
      </c>
      <c r="F43">
        <f t="shared" si="1"/>
        <v>0.58948775665450825</v>
      </c>
      <c r="G43">
        <f t="shared" si="2"/>
        <v>0.90374927316948994</v>
      </c>
      <c r="H43" s="3">
        <f>IFERROR(VLOOKUP(A43,'GDP Data'!A$2:Q$144,3,FALSE),"Not Found")</f>
        <v>4613630622.7750101</v>
      </c>
      <c r="I43">
        <f t="shared" si="3"/>
        <v>4.3599142323839522E-4</v>
      </c>
      <c r="J43">
        <f t="shared" si="4"/>
        <v>-0.5890517652312699</v>
      </c>
    </row>
    <row r="44" spans="1:10" x14ac:dyDescent="0.25">
      <c r="A44" t="s">
        <v>122</v>
      </c>
      <c r="B44">
        <f>('CON Score and Page Rank'!FU111-'MIN and MAX'!B$37)/('MIN and MAX'!F$37-'MIN and MAX'!B$37)</f>
        <v>2.3738620168714986E-3</v>
      </c>
      <c r="C44">
        <f>('CON Score and Page Rank'!FV111-'MIN and MAX'!C$37)/('MIN and MAX'!G$37-'MIN and MAX'!C$37)</f>
        <v>2.8030482820509833E-2</v>
      </c>
      <c r="D44">
        <f>('CON Score and Page Rank'!FW111-'MIN and MAX'!D$37)/('MIN and MAX'!H$37-'MIN and MAX'!D$37)</f>
        <v>0.82075471698113212</v>
      </c>
      <c r="E44">
        <f t="shared" si="0"/>
        <v>2.5656620803638334E-2</v>
      </c>
      <c r="F44">
        <f t="shared" si="1"/>
        <v>0.58935137260049741</v>
      </c>
      <c r="G44">
        <f t="shared" si="2"/>
        <v>0.81838085496426061</v>
      </c>
      <c r="H44" s="3">
        <f>IFERROR(VLOOKUP(A44,'GDP Data'!A$2:Q$144,3,FALSE),"Not Found")</f>
        <v>22066031834.2948</v>
      </c>
      <c r="I44">
        <f t="shared" si="3"/>
        <v>2.0852559320995927E-3</v>
      </c>
      <c r="J44">
        <f t="shared" si="4"/>
        <v>-0.58726611666839779</v>
      </c>
    </row>
    <row r="45" spans="1:10" x14ac:dyDescent="0.25">
      <c r="A45" t="s">
        <v>110</v>
      </c>
      <c r="B45">
        <f>('CON Score and Page Rank'!FU99-'MIN and MAX'!B$37)/('MIN and MAX'!F$37-'MIN and MAX'!B$37)</f>
        <v>1.0969861655748498E-2</v>
      </c>
      <c r="C45">
        <f>('CON Score and Page Rank'!FV99-'MIN and MAX'!C$37)/('MIN and MAX'!G$37-'MIN and MAX'!C$37)</f>
        <v>3.6472663125319715E-2</v>
      </c>
      <c r="D45">
        <f>('CON Score and Page Rank'!FW99-'MIN and MAX'!D$37)/('MIN and MAX'!H$37-'MIN and MAX'!D$37)</f>
        <v>0.90251572327044027</v>
      </c>
      <c r="E45">
        <f t="shared" si="0"/>
        <v>2.5502801469571217E-2</v>
      </c>
      <c r="F45">
        <f t="shared" si="1"/>
        <v>0.58920967305064842</v>
      </c>
      <c r="G45">
        <f t="shared" si="2"/>
        <v>0.89154586161469174</v>
      </c>
      <c r="H45" s="3">
        <f>IFERROR(VLOOKUP(A45,'GDP Data'!A$2:Q$144,3,FALSE),"Not Found")</f>
        <v>184137469733.33301</v>
      </c>
      <c r="I45">
        <f t="shared" si="3"/>
        <v>1.7401123770993284E-2</v>
      </c>
      <c r="J45">
        <f t="shared" si="4"/>
        <v>-0.57180854927965519</v>
      </c>
    </row>
    <row r="46" spans="1:10" x14ac:dyDescent="0.25">
      <c r="A46" t="s">
        <v>131</v>
      </c>
      <c r="B46">
        <f>('CON Score and Page Rank'!FU120-'MIN and MAX'!B$37)/('MIN and MAX'!F$37-'MIN and MAX'!B$37)</f>
        <v>1.0408807521209377E-3</v>
      </c>
      <c r="C46">
        <f>('CON Score and Page Rank'!FV120-'MIN and MAX'!C$37)/('MIN and MAX'!G$37-'MIN and MAX'!C$37)</f>
        <v>2.6505087476981434E-2</v>
      </c>
      <c r="D46">
        <f>('CON Score and Page Rank'!FW120-'MIN and MAX'!D$37)/('MIN and MAX'!H$37-'MIN and MAX'!D$37)</f>
        <v>0.7573375262054507</v>
      </c>
      <c r="E46">
        <f t="shared" si="0"/>
        <v>2.5464206724860494E-2</v>
      </c>
      <c r="F46">
        <f t="shared" si="1"/>
        <v>0.58917411927592178</v>
      </c>
      <c r="G46">
        <f t="shared" si="2"/>
        <v>0.75629664545332975</v>
      </c>
      <c r="H46" s="3">
        <f>IFERROR(VLOOKUP(A46,'GDP Data'!A$2:Q$144,3,FALSE),"Not Found")</f>
        <v>53991289844.329102</v>
      </c>
      <c r="I46">
        <f t="shared" si="3"/>
        <v>5.102215852630842E-3</v>
      </c>
      <c r="J46">
        <f t="shared" si="4"/>
        <v>-0.58407190342329096</v>
      </c>
    </row>
    <row r="47" spans="1:10" x14ac:dyDescent="0.25">
      <c r="A47" t="s">
        <v>198</v>
      </c>
      <c r="B47">
        <f>('CON Score and Page Rank'!FU184-'MIN and MAX'!B$37)/('MIN and MAX'!F$37-'MIN and MAX'!B$37)</f>
        <v>7.4692451770415509E-4</v>
      </c>
      <c r="C47">
        <f>('CON Score and Page Rank'!FV184-'MIN and MAX'!C$37)/('MIN and MAX'!G$37-'MIN and MAX'!C$37)</f>
        <v>2.5959764152352623E-2</v>
      </c>
      <c r="D47">
        <f>('CON Score and Page Rank'!FW184-'MIN and MAX'!D$37)/('MIN and MAX'!H$37-'MIN and MAX'!D$37)</f>
        <v>0.82389937106918243</v>
      </c>
      <c r="E47">
        <f t="shared" si="0"/>
        <v>2.5212839634648467E-2</v>
      </c>
      <c r="F47">
        <f t="shared" si="1"/>
        <v>0.58894255798523032</v>
      </c>
      <c r="G47">
        <f t="shared" si="2"/>
        <v>0.82315244655147823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50</v>
      </c>
      <c r="B48">
        <f>('CON Score and Page Rank'!FU38-'MIN and MAX'!B$37)/('MIN and MAX'!F$37-'MIN and MAX'!B$37)</f>
        <v>4.5870910193087696E-3</v>
      </c>
      <c r="C48">
        <f>('CON Score and Page Rank'!FV38-'MIN and MAX'!C$37)/('MIN and MAX'!G$37-'MIN and MAX'!C$37)</f>
        <v>2.9684478678778447E-2</v>
      </c>
      <c r="D48">
        <f>('CON Score and Page Rank'!FW38-'MIN and MAX'!D$37)/('MIN and MAX'!H$37-'MIN and MAX'!D$37)</f>
        <v>0.8794549266247379</v>
      </c>
      <c r="E48">
        <f t="shared" si="0"/>
        <v>2.5097387659469679E-2</v>
      </c>
      <c r="F48">
        <f t="shared" si="1"/>
        <v>0.58883620274054527</v>
      </c>
      <c r="G48">
        <f t="shared" si="2"/>
        <v>0.87486783560542913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177</v>
      </c>
      <c r="B49">
        <f>('CON Score and Page Rank'!FU165-'MIN and MAX'!B$37)/('MIN and MAX'!F$37-'MIN and MAX'!B$37)</f>
        <v>3.3189135132479608E-3</v>
      </c>
      <c r="C49">
        <f>('CON Score and Page Rank'!FV165-'MIN and MAX'!C$37)/('MIN and MAX'!G$37-'MIN and MAX'!C$37)</f>
        <v>2.8414351099876781E-2</v>
      </c>
      <c r="D49">
        <f>('CON Score and Page Rank'!FW165-'MIN and MAX'!D$37)/('MIN and MAX'!H$37-'MIN and MAX'!D$37)</f>
        <v>0.82075471698113212</v>
      </c>
      <c r="E49">
        <f t="shared" si="0"/>
        <v>2.509543758662882E-2</v>
      </c>
      <c r="F49">
        <f t="shared" si="1"/>
        <v>0.58883440631849338</v>
      </c>
      <c r="G49">
        <f t="shared" si="2"/>
        <v>0.81743580346788414</v>
      </c>
      <c r="H49" s="3">
        <f>IFERROR(VLOOKUP(A49,'GDP Data'!A$2:Q$144,3,FALSE),"Not Found")</f>
        <v>5800774707.1742296</v>
      </c>
      <c r="I49">
        <f t="shared" si="3"/>
        <v>5.4817739590625912E-4</v>
      </c>
      <c r="J49">
        <f t="shared" si="4"/>
        <v>-0.58828622892258708</v>
      </c>
    </row>
    <row r="50" spans="1:10" x14ac:dyDescent="0.25">
      <c r="A50" t="s">
        <v>279</v>
      </c>
      <c r="B50">
        <f>('CON Score and Page Rank'!FU179-'MIN and MAX'!B$37)/('MIN and MAX'!F$37-'MIN and MAX'!B$37)</f>
        <v>5.3440278089758346E-3</v>
      </c>
      <c r="C50">
        <f>('CON Score and Page Rank'!FV179-'MIN and MAX'!C$37)/('MIN and MAX'!G$37-'MIN and MAX'!C$37)</f>
        <v>3.0367914137339705E-2</v>
      </c>
      <c r="D50">
        <f>('CON Score and Page Rank'!FW179-'MIN and MAX'!D$37)/('MIN and MAX'!H$37-'MIN and MAX'!D$37)</f>
        <v>0.79926624737945495</v>
      </c>
      <c r="E50">
        <f t="shared" si="0"/>
        <v>2.5023886328363869E-2</v>
      </c>
      <c r="F50">
        <f t="shared" si="1"/>
        <v>0.58876849275080856</v>
      </c>
      <c r="G50">
        <f t="shared" si="2"/>
        <v>0.79392221957047915</v>
      </c>
      <c r="H50" s="3">
        <f>IFERROR(VLOOKUP(A50,'GDP Data'!A$2:Q$144,3,FALSE),"Not Found")</f>
        <v>12960538723.7591</v>
      </c>
      <c r="I50">
        <f t="shared" si="3"/>
        <v>1.2247802622545642E-3</v>
      </c>
      <c r="J50">
        <f t="shared" si="4"/>
        <v>-0.58754371248855397</v>
      </c>
    </row>
    <row r="51" spans="1:10" x14ac:dyDescent="0.25">
      <c r="A51" t="s">
        <v>193</v>
      </c>
      <c r="B51">
        <f>('CON Score and Page Rank'!FU23-'MIN and MAX'!B$37)/('MIN and MAX'!F$37-'MIN and MAX'!B$37)</f>
        <v>1.1188947106426653E-2</v>
      </c>
      <c r="C51">
        <f>('CON Score and Page Rank'!FV23-'MIN and MAX'!C$37)/('MIN and MAX'!G$37-'MIN and MAX'!C$37)</f>
        <v>3.6183879219100518E-2</v>
      </c>
      <c r="D51">
        <f>('CON Score and Page Rank'!FW23-'MIN and MAX'!D$37)/('MIN and MAX'!H$37-'MIN and MAX'!D$37)</f>
        <v>0.93343815513626838</v>
      </c>
      <c r="E51">
        <f t="shared" si="0"/>
        <v>2.4994932112673864E-2</v>
      </c>
      <c r="F51">
        <f t="shared" si="1"/>
        <v>0.58874181990532792</v>
      </c>
      <c r="G51">
        <f t="shared" si="2"/>
        <v>0.92224920802984167</v>
      </c>
      <c r="H51" s="3">
        <f>IFERROR(VLOOKUP(A51,'GDP Data'!A$2:Q$144,3,FALSE),"Not Found")</f>
        <v>20876309970.384998</v>
      </c>
      <c r="I51">
        <f t="shared" si="3"/>
        <v>1.9728263574077466E-3</v>
      </c>
      <c r="J51">
        <f t="shared" si="4"/>
        <v>-0.58676899354792023</v>
      </c>
    </row>
    <row r="52" spans="1:10" x14ac:dyDescent="0.25">
      <c r="A52" t="s">
        <v>141</v>
      </c>
      <c r="B52">
        <f>('CON Score and Page Rank'!FU131-'MIN and MAX'!B$37)/('MIN and MAX'!F$37-'MIN and MAX'!B$37)</f>
        <v>1.4386679248427224E-2</v>
      </c>
      <c r="C52">
        <f>('CON Score and Page Rank'!FV131-'MIN and MAX'!C$37)/('MIN and MAX'!G$37-'MIN and MAX'!C$37)</f>
        <v>3.9341486629521069E-2</v>
      </c>
      <c r="D52">
        <f>('CON Score and Page Rank'!FW131-'MIN and MAX'!D$37)/('MIN and MAX'!H$37-'MIN and MAX'!D$37)</f>
        <v>0.98951781970649899</v>
      </c>
      <c r="E52">
        <f t="shared" si="0"/>
        <v>2.4954807381093846E-2</v>
      </c>
      <c r="F52">
        <f t="shared" si="1"/>
        <v>0.58870485669496708</v>
      </c>
      <c r="G52">
        <f t="shared" si="2"/>
        <v>0.97513114045807181</v>
      </c>
      <c r="H52" s="3">
        <f>IFERROR(VLOOKUP(A52,'GDP Data'!A$2:Q$144,3,FALSE),"Not Found")</f>
        <v>160446947784.909</v>
      </c>
      <c r="I52">
        <f t="shared" si="3"/>
        <v>1.5162352350809412E-2</v>
      </c>
      <c r="J52">
        <f t="shared" si="4"/>
        <v>-0.57354250434415766</v>
      </c>
    </row>
    <row r="53" spans="1:10" x14ac:dyDescent="0.25">
      <c r="A53" t="s">
        <v>53</v>
      </c>
      <c r="B53">
        <f>('CON Score and Page Rank'!FU41-'MIN and MAX'!B$37)/('MIN and MAX'!F$37-'MIN and MAX'!B$37)</f>
        <v>7.2899660218202168E-3</v>
      </c>
      <c r="C53">
        <f>('CON Score and Page Rank'!FV41-'MIN and MAX'!C$37)/('MIN and MAX'!G$37-'MIN and MAX'!C$37)</f>
        <v>3.224287712127006E-2</v>
      </c>
      <c r="D53">
        <f>('CON Score and Page Rank'!FW41-'MIN and MAX'!D$37)/('MIN and MAX'!H$37-'MIN and MAX'!D$37)</f>
        <v>0.85796645702306085</v>
      </c>
      <c r="E53">
        <f t="shared" si="0"/>
        <v>2.4952911099449842E-2</v>
      </c>
      <c r="F53">
        <f t="shared" si="1"/>
        <v>0.58870310982577811</v>
      </c>
      <c r="G53">
        <f t="shared" si="2"/>
        <v>0.85067649100124065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125</v>
      </c>
      <c r="B54">
        <f>('CON Score and Page Rank'!FU114-'MIN and MAX'!B$37)/('MIN and MAX'!F$37-'MIN and MAX'!B$37)</f>
        <v>2.8928995487245696E-4</v>
      </c>
      <c r="C54">
        <f>('CON Score and Page Rank'!FV114-'MIN and MAX'!C$37)/('MIN and MAX'!G$37-'MIN and MAX'!C$37)</f>
        <v>2.5240570974391807E-2</v>
      </c>
      <c r="D54">
        <f>('CON Score and Page Rank'!FW114-'MIN and MAX'!D$37)/('MIN and MAX'!H$37-'MIN and MAX'!D$37)</f>
        <v>0.7573375262054507</v>
      </c>
      <c r="E54">
        <f t="shared" si="0"/>
        <v>2.495128101951935E-2</v>
      </c>
      <c r="F54">
        <f t="shared" si="1"/>
        <v>0.58870160818364858</v>
      </c>
      <c r="G54">
        <f t="shared" si="2"/>
        <v>0.75704823625057827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166</v>
      </c>
      <c r="B55">
        <f>('CON Score and Page Rank'!FU154-'MIN and MAX'!B$37)/('MIN and MAX'!F$37-'MIN and MAX'!B$37)</f>
        <v>1.1140699853241788E-2</v>
      </c>
      <c r="C55">
        <f>('CON Score and Page Rank'!FV154-'MIN and MAX'!C$37)/('MIN and MAX'!G$37-'MIN and MAX'!C$37)</f>
        <v>3.5995348591094781E-2</v>
      </c>
      <c r="D55">
        <f>('CON Score and Page Rank'!FW154-'MIN and MAX'!D$37)/('MIN and MAX'!H$37-'MIN and MAX'!D$37)</f>
        <v>0.90251572327044027</v>
      </c>
      <c r="E55">
        <f t="shared" si="0"/>
        <v>2.4854648737852994E-2</v>
      </c>
      <c r="F55">
        <f t="shared" si="1"/>
        <v>0.5886125897849146</v>
      </c>
      <c r="G55">
        <f t="shared" si="2"/>
        <v>0.89137502341719843</v>
      </c>
      <c r="H55" s="3">
        <f>IFERROR(VLOOKUP(A55,'GDP Data'!A$2:Q$144,3,FALSE),"Not Found")</f>
        <v>120296476180.40199</v>
      </c>
      <c r="I55">
        <f t="shared" si="3"/>
        <v>1.1368103809947095E-2</v>
      </c>
      <c r="J55">
        <f t="shared" si="4"/>
        <v>-0.57724448597496747</v>
      </c>
    </row>
    <row r="56" spans="1:10" x14ac:dyDescent="0.25">
      <c r="A56" t="s">
        <v>69</v>
      </c>
      <c r="B56">
        <f>('CON Score and Page Rank'!FU58-'MIN and MAX'!B$37)/('MIN and MAX'!F$37-'MIN and MAX'!B$37)</f>
        <v>9.3139094782987636E-4</v>
      </c>
      <c r="C56">
        <f>('CON Score and Page Rank'!FV58-'MIN and MAX'!C$37)/('MIN and MAX'!G$37-'MIN and MAX'!C$37)</f>
        <v>2.5737051382887118E-2</v>
      </c>
      <c r="D56">
        <f>('CON Score and Page Rank'!FW58-'MIN and MAX'!D$37)/('MIN and MAX'!H$37-'MIN and MAX'!D$37)</f>
        <v>0.74475890985324944</v>
      </c>
      <c r="E56">
        <f t="shared" si="0"/>
        <v>2.480566043505724E-2</v>
      </c>
      <c r="F56">
        <f t="shared" si="1"/>
        <v>0.58856746138479421</v>
      </c>
      <c r="G56">
        <f t="shared" si="2"/>
        <v>0.74382751890541954</v>
      </c>
      <c r="H56" s="3">
        <f>IFERROR(VLOOKUP(A56,'GDP Data'!A$2:Q$144,3,FALSE),"Not Found")</f>
        <v>10953485244.423901</v>
      </c>
      <c r="I56">
        <f t="shared" si="3"/>
        <v>1.0351122600848117E-3</v>
      </c>
      <c r="J56">
        <f t="shared" si="4"/>
        <v>-0.58753234912470942</v>
      </c>
    </row>
    <row r="57" spans="1:10" x14ac:dyDescent="0.25">
      <c r="A57" t="s">
        <v>112</v>
      </c>
      <c r="B57">
        <f>('CON Score and Page Rank'!FU101-'MIN and MAX'!B$37)/('MIN and MAX'!F$37-'MIN and MAX'!B$37)</f>
        <v>4.5747349313129227E-4</v>
      </c>
      <c r="C57">
        <f>('CON Score and Page Rank'!FV101-'MIN and MAX'!C$37)/('MIN and MAX'!G$37-'MIN and MAX'!C$37)</f>
        <v>2.5177008034831964E-2</v>
      </c>
      <c r="D57">
        <f>('CON Score and Page Rank'!FW101-'MIN and MAX'!D$37)/('MIN and MAX'!H$37-'MIN and MAX'!D$37)</f>
        <v>0.79559748427672961</v>
      </c>
      <c r="E57">
        <f t="shared" si="0"/>
        <v>2.4719534541700672E-2</v>
      </c>
      <c r="F57">
        <f t="shared" si="1"/>
        <v>0.58848812155152175</v>
      </c>
      <c r="G57">
        <f t="shared" si="2"/>
        <v>0.79514001078359831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203</v>
      </c>
      <c r="B58">
        <f>('CON Score and Page Rank'!FU189-'MIN and MAX'!B$37)/('MIN and MAX'!F$37-'MIN and MAX'!B$37)</f>
        <v>8.0224979699193197E-4</v>
      </c>
      <c r="C58">
        <f>('CON Score and Page Rank'!FV189-'MIN and MAX'!C$37)/('MIN and MAX'!G$37-'MIN and MAX'!C$37)</f>
        <v>2.5374619082774823E-2</v>
      </c>
      <c r="D58">
        <f>('CON Score and Page Rank'!FW189-'MIN and MAX'!D$37)/('MIN and MAX'!H$37-'MIN and MAX'!D$37)</f>
        <v>0.84905660377358494</v>
      </c>
      <c r="E58">
        <f t="shared" si="0"/>
        <v>2.4572369285782891E-2</v>
      </c>
      <c r="F58">
        <f t="shared" si="1"/>
        <v>0.58835255178947965</v>
      </c>
      <c r="G58">
        <f t="shared" si="2"/>
        <v>0.84825435397659299</v>
      </c>
      <c r="H58" s="3">
        <f>IFERROR(VLOOKUP(A58,'GDP Data'!A$2:Q$144,3,FALSE),"Not Found")</f>
        <v>15976174336.972099</v>
      </c>
      <c r="I58">
        <f t="shared" si="3"/>
        <v>1.5097600039102375E-3</v>
      </c>
      <c r="J58">
        <f t="shared" si="4"/>
        <v>-0.58684279178556942</v>
      </c>
    </row>
    <row r="59" spans="1:10" x14ac:dyDescent="0.25">
      <c r="A59" t="s">
        <v>102</v>
      </c>
      <c r="B59">
        <f>('CON Score and Page Rank'!FU91-'MIN and MAX'!B$37)/('MIN and MAX'!F$37-'MIN and MAX'!B$37)</f>
        <v>1.7229973905531797E-4</v>
      </c>
      <c r="C59">
        <f>('CON Score and Page Rank'!FV91-'MIN and MAX'!C$37)/('MIN and MAX'!G$37-'MIN and MAX'!C$37)</f>
        <v>2.4682053830315936E-2</v>
      </c>
      <c r="D59">
        <f>('CON Score and Page Rank'!FW91-'MIN and MAX'!D$37)/('MIN and MAX'!H$37-'MIN and MAX'!D$37)</f>
        <v>0.75262054507337528</v>
      </c>
      <c r="E59">
        <f t="shared" si="0"/>
        <v>2.4509754091260619E-2</v>
      </c>
      <c r="F59">
        <f t="shared" si="1"/>
        <v>0.58829487019222593</v>
      </c>
      <c r="G59">
        <f t="shared" si="2"/>
        <v>0.75244824533431998</v>
      </c>
      <c r="H59" s="3">
        <f>IFERROR(VLOOKUP(A59,'GDP Data'!A$2:Q$144,3,FALSE),"Not Found")</f>
        <v>3557333364.30795</v>
      </c>
      <c r="I59">
        <f t="shared" si="3"/>
        <v>3.3617057004558702E-4</v>
      </c>
      <c r="J59">
        <f t="shared" si="4"/>
        <v>-0.58795869962218039</v>
      </c>
    </row>
    <row r="60" spans="1:10" x14ac:dyDescent="0.25">
      <c r="A60" t="s">
        <v>127</v>
      </c>
      <c r="B60">
        <f>('CON Score and Page Rank'!FU116-'MIN and MAX'!B$37)/('MIN and MAX'!F$37-'MIN and MAX'!B$37)</f>
        <v>2.5084644951342983E-4</v>
      </c>
      <c r="C60">
        <f>('CON Score and Page Rank'!FV116-'MIN and MAX'!C$37)/('MIN and MAX'!G$37-'MIN and MAX'!C$37)</f>
        <v>2.475002531594965E-2</v>
      </c>
      <c r="D60">
        <f>('CON Score and Page Rank'!FW116-'MIN and MAX'!D$37)/('MIN and MAX'!H$37-'MIN and MAX'!D$37)</f>
        <v>0.75262054507337528</v>
      </c>
      <c r="E60">
        <f t="shared" si="0"/>
        <v>2.4499178866436221E-2</v>
      </c>
      <c r="F60">
        <f t="shared" si="1"/>
        <v>0.58828512821403922</v>
      </c>
      <c r="G60">
        <f t="shared" si="2"/>
        <v>0.75236969862386183</v>
      </c>
      <c r="H60" s="3">
        <f>IFERROR(VLOOKUP(A60,'GDP Data'!A$2:Q$144,3,FALSE),"Not Found")</f>
        <v>6777384700</v>
      </c>
      <c r="I60">
        <f t="shared" si="3"/>
        <v>6.4046774499034777E-4</v>
      </c>
      <c r="J60">
        <f t="shared" si="4"/>
        <v>-0.58764466046904884</v>
      </c>
    </row>
    <row r="61" spans="1:10" x14ac:dyDescent="0.25">
      <c r="A61" t="s">
        <v>89</v>
      </c>
      <c r="B61">
        <f>('CON Score and Page Rank'!FU78-'MIN and MAX'!B$37)/('MIN and MAX'!F$37-'MIN and MAX'!B$37)</f>
        <v>3.3347430820090235E-3</v>
      </c>
      <c r="C61">
        <f>('CON Score and Page Rank'!FV78-'MIN and MAX'!C$37)/('MIN and MAX'!G$37-'MIN and MAX'!C$37)</f>
        <v>2.7823029896438898E-2</v>
      </c>
      <c r="D61">
        <f>('CON Score and Page Rank'!FW78-'MIN and MAX'!D$37)/('MIN and MAX'!H$37-'MIN and MAX'!D$37)</f>
        <v>0.87735849056603776</v>
      </c>
      <c r="E61">
        <f t="shared" si="0"/>
        <v>2.4488286814429876E-2</v>
      </c>
      <c r="F61">
        <f t="shared" si="1"/>
        <v>0.58827509437222347</v>
      </c>
      <c r="G61">
        <f t="shared" si="2"/>
        <v>0.87402374748402878</v>
      </c>
      <c r="H61" s="3">
        <f>IFERROR(VLOOKUP(A61,'GDP Data'!A$2:Q$144,3,FALSE),"Not Found")</f>
        <v>130816321183.15601</v>
      </c>
      <c r="I61">
        <f t="shared" si="3"/>
        <v>1.2362236754261416E-2</v>
      </c>
      <c r="J61">
        <f t="shared" si="4"/>
        <v>-0.57591285761796207</v>
      </c>
    </row>
    <row r="62" spans="1:10" x14ac:dyDescent="0.25">
      <c r="A62" t="s">
        <v>176</v>
      </c>
      <c r="B62">
        <f>('CON Score and Page Rank'!FU164-'MIN and MAX'!B$37)/('MIN and MAX'!F$37-'MIN and MAX'!B$37)</f>
        <v>1.0245496358991706E-3</v>
      </c>
      <c r="C62">
        <f>('CON Score and Page Rank'!FV164-'MIN and MAX'!C$37)/('MIN and MAX'!G$37-'MIN and MAX'!C$37)</f>
        <v>2.5470503314082817E-2</v>
      </c>
      <c r="D62">
        <f>('CON Score and Page Rank'!FW164-'MIN and MAX'!D$37)/('MIN and MAX'!H$37-'MIN and MAX'!D$37)</f>
        <v>0.84905660377358494</v>
      </c>
      <c r="E62">
        <f t="shared" si="0"/>
        <v>2.4445953678183648E-2</v>
      </c>
      <c r="F62">
        <f t="shared" si="1"/>
        <v>0.58823609676255262</v>
      </c>
      <c r="G62">
        <f t="shared" si="2"/>
        <v>0.84803205413768579</v>
      </c>
      <c r="H62" s="3">
        <f>IFERROR(VLOOKUP(A62,'GDP Data'!A$2:Q$144,3,FALSE),"Not Found")</f>
        <v>12354820143.884899</v>
      </c>
      <c r="I62">
        <f t="shared" si="3"/>
        <v>1.1675394193449407E-3</v>
      </c>
      <c r="J62">
        <f t="shared" si="4"/>
        <v>-0.58706855734320773</v>
      </c>
    </row>
    <row r="63" spans="1:10" x14ac:dyDescent="0.25">
      <c r="A63" t="s">
        <v>123</v>
      </c>
      <c r="B63">
        <f>('CON Score and Page Rank'!FU112-'MIN and MAX'!B$37)/('MIN and MAX'!F$37-'MIN and MAX'!B$37)</f>
        <v>3.1596571782131706E-4</v>
      </c>
      <c r="C63">
        <f>('CON Score and Page Rank'!FV112-'MIN and MAX'!C$37)/('MIN and MAX'!G$37-'MIN and MAX'!C$37)</f>
        <v>2.475328070574586E-2</v>
      </c>
      <c r="D63">
        <f>('CON Score and Page Rank'!FW112-'MIN and MAX'!D$37)/('MIN and MAX'!H$37-'MIN and MAX'!D$37)</f>
        <v>0.73427672955974843</v>
      </c>
      <c r="E63">
        <f t="shared" si="0"/>
        <v>2.4437314987924542E-2</v>
      </c>
      <c r="F63">
        <f t="shared" si="1"/>
        <v>0.58822813873485458</v>
      </c>
      <c r="G63">
        <f t="shared" si="2"/>
        <v>0.7339607638419271</v>
      </c>
      <c r="H63" s="3">
        <f>IFERROR(VLOOKUP(A63,'GDP Data'!A$2:Q$144,3,FALSE),"Not Found")</f>
        <v>5840503868.5724602</v>
      </c>
      <c r="I63">
        <f t="shared" si="3"/>
        <v>5.519318303285935E-4</v>
      </c>
      <c r="J63">
        <f t="shared" si="4"/>
        <v>-0.58767620690452593</v>
      </c>
    </row>
    <row r="64" spans="1:10" x14ac:dyDescent="0.25">
      <c r="A64" t="s">
        <v>92</v>
      </c>
      <c r="B64">
        <f>('CON Score and Page Rank'!FU81-'MIN and MAX'!B$37)/('MIN and MAX'!F$37-'MIN and MAX'!B$37)</f>
        <v>4.0692252398429902E-3</v>
      </c>
      <c r="C64">
        <f>('CON Score and Page Rank'!FV81-'MIN and MAX'!C$37)/('MIN and MAX'!G$37-'MIN and MAX'!C$37)</f>
        <v>2.8489953605406904E-2</v>
      </c>
      <c r="D64">
        <f>('CON Score and Page Rank'!FW81-'MIN and MAX'!D$37)/('MIN and MAX'!H$37-'MIN and MAX'!D$37)</f>
        <v>0.90513626834381555</v>
      </c>
      <c r="E64">
        <f t="shared" si="0"/>
        <v>2.4420728365563915E-2</v>
      </c>
      <c r="F64">
        <f t="shared" si="1"/>
        <v>0.58821285901116926</v>
      </c>
      <c r="G64">
        <f t="shared" si="2"/>
        <v>0.90106704310397256</v>
      </c>
      <c r="H64" s="3">
        <f>IFERROR(VLOOKUP(A64,'GDP Data'!A$2:Q$144,3,FALSE),"Not Found")</f>
        <v>34887512226.9319</v>
      </c>
      <c r="I64">
        <f t="shared" si="3"/>
        <v>3.2968950817129001E-3</v>
      </c>
      <c r="J64">
        <f t="shared" si="4"/>
        <v>-0.58491596392945633</v>
      </c>
    </row>
    <row r="65" spans="1:10" x14ac:dyDescent="0.25">
      <c r="A65" t="s">
        <v>195</v>
      </c>
      <c r="B65">
        <f>('CON Score and Page Rank'!FU182-'MIN and MAX'!B$37)/('MIN and MAX'!F$37-'MIN and MAX'!B$37)</f>
        <v>1.4644947850782884E-2</v>
      </c>
      <c r="C65">
        <f>('CON Score and Page Rank'!FV182-'MIN and MAX'!C$37)/('MIN and MAX'!G$37-'MIN and MAX'!C$37)</f>
        <v>3.8986614031362228E-2</v>
      </c>
      <c r="D65">
        <f>('CON Score and Page Rank'!FW182-'MIN and MAX'!D$37)/('MIN and MAX'!H$37-'MIN and MAX'!D$37)</f>
        <v>0.9617400419287212</v>
      </c>
      <c r="E65">
        <f t="shared" si="0"/>
        <v>2.4341666180579345E-2</v>
      </c>
      <c r="F65">
        <f t="shared" si="1"/>
        <v>0.58814002632020523</v>
      </c>
      <c r="G65">
        <f t="shared" si="2"/>
        <v>0.94709509407793835</v>
      </c>
      <c r="H65" s="3">
        <f>IFERROR(VLOOKUP(A65,'GDP Data'!A$2:Q$144,3,FALSE),"Not Found")</f>
        <v>39309580983.228203</v>
      </c>
      <c r="I65">
        <f t="shared" si="3"/>
        <v>3.7147837703301132E-3</v>
      </c>
      <c r="J65">
        <f t="shared" si="4"/>
        <v>-0.58442524254987516</v>
      </c>
    </row>
    <row r="66" spans="1:10" x14ac:dyDescent="0.25">
      <c r="A66" t="s">
        <v>142</v>
      </c>
      <c r="B66">
        <f>('CON Score and Page Rank'!FU132-'MIN and MAX'!B$37)/('MIN and MAX'!F$37-'MIN and MAX'!B$37)</f>
        <v>4.260616162641331E-3</v>
      </c>
      <c r="C66">
        <f>('CON Score and Page Rank'!FV132-'MIN and MAX'!C$37)/('MIN and MAX'!G$37-'MIN and MAX'!C$37)</f>
        <v>2.8422011744149496E-2</v>
      </c>
      <c r="D66">
        <f>('CON Score and Page Rank'!FW132-'MIN and MAX'!D$37)/('MIN and MAX'!H$37-'MIN and MAX'!D$37)</f>
        <v>0.87735849056603776</v>
      </c>
      <c r="E66">
        <f t="shared" si="0"/>
        <v>2.4161395581508163E-2</v>
      </c>
      <c r="F66">
        <f t="shared" si="1"/>
        <v>0.58797395966223742</v>
      </c>
      <c r="G66">
        <f t="shared" si="2"/>
        <v>0.87309787440339648</v>
      </c>
      <c r="H66" s="3">
        <f>IFERROR(VLOOKUP(A66,'GDP Data'!A$2:Q$144,3,FALSE),"Not Found")</f>
        <v>22152694161.888199</v>
      </c>
      <c r="I66">
        <f t="shared" si="3"/>
        <v>2.0934455845962787E-3</v>
      </c>
      <c r="J66">
        <f t="shared" si="4"/>
        <v>-0.58588051407764119</v>
      </c>
    </row>
    <row r="67" spans="1:10" x14ac:dyDescent="0.25">
      <c r="A67" t="s">
        <v>42</v>
      </c>
      <c r="B67">
        <f>('CON Score and Page Rank'!FU30-'MIN and MAX'!B$37)/('MIN and MAX'!F$37-'MIN and MAX'!B$37)</f>
        <v>6.3729770120612714E-3</v>
      </c>
      <c r="C67">
        <f>('CON Score and Page Rank'!FV30-'MIN and MAX'!C$37)/('MIN and MAX'!G$37-'MIN and MAX'!C$37)</f>
        <v>3.04527122687148E-2</v>
      </c>
      <c r="D67">
        <f>('CON Score and Page Rank'!FW30-'MIN and MAX'!D$37)/('MIN and MAX'!H$37-'MIN and MAX'!D$37)</f>
        <v>0.88784067085953877</v>
      </c>
      <c r="E67">
        <f t="shared" ref="E67:E130" si="5">C67-B67</f>
        <v>2.407973525665353E-2</v>
      </c>
      <c r="F67">
        <f t="shared" ref="F67:F130" si="6">(E67-MIN(E$3:E$220))/(MAX(E$3:E$220)-MIN(E$3:E$220))</f>
        <v>0.58789873354490563</v>
      </c>
      <c r="G67">
        <f t="shared" ref="G67:G130" si="7">D67-B67</f>
        <v>0.88146769384747747</v>
      </c>
      <c r="H67" s="3">
        <f>IFERROR(VLOOKUP(A67,'GDP Data'!A$2:Q$144,3,FALSE),"Not Found")</f>
        <v>53872425916.624802</v>
      </c>
      <c r="I67">
        <f t="shared" ref="I67:I130" si="8">IFERROR((H67-MIN(H$3:H$220))/(MAX(H$3:H$220)-MIN(H$3:H$220)),"No Value")</f>
        <v>5.0909831256856723E-3</v>
      </c>
      <c r="J67">
        <f t="shared" ref="J67:J130" si="9">IFERROR(I67-F67,"No Value")</f>
        <v>-0.58280775041921995</v>
      </c>
    </row>
    <row r="68" spans="1:10" x14ac:dyDescent="0.25">
      <c r="A68" t="s">
        <v>101</v>
      </c>
      <c r="B68">
        <f>('CON Score and Page Rank'!FU90-'MIN and MAX'!B$37)/('MIN and MAX'!F$37-'MIN and MAX'!B$37)</f>
        <v>8.9819538440559998E-4</v>
      </c>
      <c r="C68">
        <f>('CON Score and Page Rank'!FV90-'MIN and MAX'!C$37)/('MIN and MAX'!G$37-'MIN and MAX'!C$37)</f>
        <v>2.4916585628728116E-2</v>
      </c>
      <c r="D68">
        <f>('CON Score and Page Rank'!FW90-'MIN and MAX'!D$37)/('MIN and MAX'!H$37-'MIN and MAX'!D$37)</f>
        <v>0.75262054507337528</v>
      </c>
      <c r="E68">
        <f t="shared" si="5"/>
        <v>2.4018390244322518E-2</v>
      </c>
      <c r="F68">
        <f t="shared" si="6"/>
        <v>0.58784222204922465</v>
      </c>
      <c r="G68">
        <f t="shared" si="7"/>
        <v>0.75172234968896967</v>
      </c>
      <c r="H68" s="3">
        <f>IFERROR(VLOOKUP(A68,'GDP Data'!A$2:Q$144,3,FALSE),"Not Found")</f>
        <v>5398568543.6349201</v>
      </c>
      <c r="I68">
        <f t="shared" si="8"/>
        <v>5.1016862320323693E-4</v>
      </c>
      <c r="J68">
        <f t="shared" si="9"/>
        <v>-0.58733205342602146</v>
      </c>
    </row>
    <row r="69" spans="1:10" x14ac:dyDescent="0.25">
      <c r="A69" t="s">
        <v>211</v>
      </c>
      <c r="B69">
        <f>('CON Score and Page Rank'!FU197-'MIN and MAX'!B$37)/('MIN and MAX'!F$37-'MIN and MAX'!B$37)</f>
        <v>9.6082709293331527E-4</v>
      </c>
      <c r="C69">
        <f>('CON Score and Page Rank'!FV197-'MIN and MAX'!C$37)/('MIN and MAX'!G$37-'MIN and MAX'!C$37)</f>
        <v>2.4941463521629792E-2</v>
      </c>
      <c r="D69">
        <f>('CON Score and Page Rank'!FW197-'MIN and MAX'!D$37)/('MIN and MAX'!H$37-'MIN and MAX'!D$37)</f>
        <v>0.74475890985324944</v>
      </c>
      <c r="E69">
        <f t="shared" si="5"/>
        <v>2.3980636428696477E-2</v>
      </c>
      <c r="F69">
        <f t="shared" si="6"/>
        <v>0.58780744294481801</v>
      </c>
      <c r="G69">
        <f t="shared" si="7"/>
        <v>0.74379808276031611</v>
      </c>
      <c r="H69" s="3">
        <f>IFERROR(VLOOKUP(A69,'GDP Data'!A$2:Q$144,3,FALSE),"Not Found")</f>
        <v>18405203853.1036</v>
      </c>
      <c r="I69">
        <f t="shared" si="8"/>
        <v>1.7393050460725538E-3</v>
      </c>
      <c r="J69">
        <f t="shared" si="9"/>
        <v>-0.58606813789874546</v>
      </c>
    </row>
    <row r="70" spans="1:10" x14ac:dyDescent="0.25">
      <c r="A70" t="s">
        <v>47</v>
      </c>
      <c r="B70">
        <f>('CON Score and Page Rank'!FU35-'MIN and MAX'!B$37)/('MIN and MAX'!F$37-'MIN and MAX'!B$37)</f>
        <v>1.9182910818915512E-3</v>
      </c>
      <c r="C70">
        <f>('CON Score and Page Rank'!FV35-'MIN and MAX'!C$37)/('MIN and MAX'!G$37-'MIN and MAX'!C$37)</f>
        <v>2.5885800862311393E-2</v>
      </c>
      <c r="D70">
        <f>('CON Score and Page Rank'!FW35-'MIN and MAX'!D$37)/('MIN and MAX'!H$37-'MIN and MAX'!D$37)</f>
        <v>0.72222222222222221</v>
      </c>
      <c r="E70">
        <f t="shared" si="5"/>
        <v>2.3967509780419841E-2</v>
      </c>
      <c r="F70">
        <f t="shared" si="6"/>
        <v>0.5877953505757858</v>
      </c>
      <c r="G70">
        <f t="shared" si="7"/>
        <v>0.72030393114033064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45</v>
      </c>
      <c r="B71">
        <f>('CON Score and Page Rank'!FU33-'MIN and MAX'!B$37)/('MIN and MAX'!F$37-'MIN and MAX'!B$37)</f>
        <v>1.1358879011506584E-2</v>
      </c>
      <c r="C71">
        <f>('CON Score and Page Rank'!FV33-'MIN and MAX'!C$37)/('MIN and MAX'!G$37-'MIN and MAX'!C$37)</f>
        <v>3.5231940482898814E-2</v>
      </c>
      <c r="D71">
        <f>('CON Score and Page Rank'!FW33-'MIN and MAX'!D$37)/('MIN and MAX'!H$37-'MIN and MAX'!D$37)</f>
        <v>0.89832285115303978</v>
      </c>
      <c r="E71">
        <f t="shared" si="5"/>
        <v>2.3873061471392232E-2</v>
      </c>
      <c r="F71">
        <f t="shared" si="6"/>
        <v>0.58770834406939065</v>
      </c>
      <c r="G71">
        <f t="shared" si="7"/>
        <v>0.88696397214153322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26</v>
      </c>
      <c r="B72">
        <f>('CON Score and Page Rank'!FU11-'MIN and MAX'!B$37)/('MIN and MAX'!F$37-'MIN and MAX'!B$37)</f>
        <v>6.9105452984640316E-4</v>
      </c>
      <c r="C72">
        <f>('CON Score and Page Rank'!FV11-'MIN and MAX'!C$37)/('MIN and MAX'!G$37-'MIN and MAX'!C$37)</f>
        <v>2.4558189924187193E-2</v>
      </c>
      <c r="D72">
        <f>('CON Score and Page Rank'!FW11-'MIN and MAX'!D$37)/('MIN and MAX'!H$37-'MIN and MAX'!D$37)</f>
        <v>0.74056603773584906</v>
      </c>
      <c r="E72">
        <f t="shared" si="5"/>
        <v>2.386713539434079E-2</v>
      </c>
      <c r="F72">
        <f t="shared" si="6"/>
        <v>0.58770288492177669</v>
      </c>
      <c r="G72">
        <f t="shared" si="7"/>
        <v>0.73987498320600265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75</v>
      </c>
      <c r="B73">
        <f>('CON Score and Page Rank'!FU64-'MIN and MAX'!B$37)/('MIN and MAX'!F$37-'MIN and MAX'!B$37)</f>
        <v>1.4213387195530331E-4</v>
      </c>
      <c r="C73">
        <f>('CON Score and Page Rank'!FV64-'MIN and MAX'!C$37)/('MIN and MAX'!G$37-'MIN and MAX'!C$37)</f>
        <v>2.3790207592849874E-2</v>
      </c>
      <c r="D73">
        <f>('CON Score and Page Rank'!FW64-'MIN and MAX'!D$37)/('MIN and MAX'!H$37-'MIN and MAX'!D$37)</f>
        <v>0.68134171907756813</v>
      </c>
      <c r="E73">
        <f t="shared" si="5"/>
        <v>2.3648073720894572E-2</v>
      </c>
      <c r="F73">
        <f t="shared" si="6"/>
        <v>0.58750108362869002</v>
      </c>
      <c r="G73">
        <f t="shared" si="7"/>
        <v>0.68119958520561286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56</v>
      </c>
      <c r="B74">
        <f>('CON Score and Page Rank'!FU44-'MIN and MAX'!B$37)/('MIN and MAX'!F$37-'MIN and MAX'!B$37)</f>
        <v>9.7161522451633337E-4</v>
      </c>
      <c r="C74">
        <f>('CON Score and Page Rank'!FV44-'MIN and MAX'!C$37)/('MIN and MAX'!G$37-'MIN and MAX'!C$37)</f>
        <v>2.4535680884190815E-2</v>
      </c>
      <c r="D74">
        <f>('CON Score and Page Rank'!FW44-'MIN and MAX'!D$37)/('MIN and MAX'!H$37-'MIN and MAX'!D$37)</f>
        <v>0.70911949685534592</v>
      </c>
      <c r="E74">
        <f t="shared" si="5"/>
        <v>2.356406565967448E-2</v>
      </c>
      <c r="F74">
        <f t="shared" si="6"/>
        <v>0.58742369475861878</v>
      </c>
      <c r="G74">
        <f t="shared" si="7"/>
        <v>0.70814788163082953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218</v>
      </c>
      <c r="B75">
        <f>('CON Score and Page Rank'!FU204-'MIN and MAX'!B$37)/('MIN and MAX'!F$37-'MIN and MAX'!B$37)</f>
        <v>5.9036446085248065E-4</v>
      </c>
      <c r="C75">
        <f>('CON Score and Page Rank'!FV204-'MIN and MAX'!C$37)/('MIN and MAX'!G$37-'MIN and MAX'!C$37)</f>
        <v>2.4077515766249419E-2</v>
      </c>
      <c r="D75">
        <f>('CON Score and Page Rank'!FW204-'MIN and MAX'!D$37)/('MIN and MAX'!H$37-'MIN and MAX'!D$37)</f>
        <v>0.68134171907756813</v>
      </c>
      <c r="E75">
        <f t="shared" si="5"/>
        <v>2.3487151305396938E-2</v>
      </c>
      <c r="F75">
        <f t="shared" si="6"/>
        <v>0.58735284066576909</v>
      </c>
      <c r="G75">
        <f t="shared" si="7"/>
        <v>0.68075135461671565</v>
      </c>
      <c r="H75" s="3">
        <f>IFERROR(VLOOKUP(A75,'GDP Data'!A$2:Q$144,3,FALSE),"Not Found")</f>
        <v>8495806432.1846704</v>
      </c>
      <c r="I75">
        <f t="shared" si="8"/>
        <v>8.0285983876580112E-4</v>
      </c>
      <c r="J75">
        <f t="shared" si="9"/>
        <v>-0.58654998082700327</v>
      </c>
    </row>
    <row r="76" spans="1:10" x14ac:dyDescent="0.25">
      <c r="A76" t="s">
        <v>138</v>
      </c>
      <c r="B76">
        <f>('CON Score and Page Rank'!FU128-'MIN and MAX'!B$37)/('MIN and MAX'!F$37-'MIN and MAX'!B$37)</f>
        <v>1.0398709457948832E-3</v>
      </c>
      <c r="C76">
        <f>('CON Score and Page Rank'!FV128-'MIN and MAX'!C$37)/('MIN and MAX'!G$37-'MIN and MAX'!C$37)</f>
        <v>2.4452786393293114E-2</v>
      </c>
      <c r="D76">
        <f>('CON Score and Page Rank'!FW128-'MIN and MAX'!D$37)/('MIN and MAX'!H$37-'MIN and MAX'!D$37)</f>
        <v>0.65041928721174003</v>
      </c>
      <c r="E76">
        <f t="shared" si="5"/>
        <v>2.3412915447498232E-2</v>
      </c>
      <c r="F76">
        <f t="shared" si="6"/>
        <v>0.58728445402431939</v>
      </c>
      <c r="G76">
        <f t="shared" si="7"/>
        <v>0.6493794162659452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97</v>
      </c>
      <c r="B77">
        <f>('CON Score and Page Rank'!FU86-'MIN and MAX'!B$37)/('MIN and MAX'!F$37-'MIN and MAX'!B$37)</f>
        <v>1.9284206641803865E-5</v>
      </c>
      <c r="C77">
        <f>('CON Score and Page Rank'!FV86-'MIN and MAX'!C$37)/('MIN and MAX'!G$37-'MIN and MAX'!C$37)</f>
        <v>2.3137212826740947E-2</v>
      </c>
      <c r="D77">
        <f>('CON Score and Page Rank'!FW86-'MIN and MAX'!D$37)/('MIN and MAX'!H$37-'MIN and MAX'!D$37)</f>
        <v>0.67085953878406712</v>
      </c>
      <c r="E77">
        <f t="shared" si="5"/>
        <v>2.3117928620099145E-2</v>
      </c>
      <c r="F77">
        <f t="shared" si="6"/>
        <v>0.58701270989730614</v>
      </c>
      <c r="G77">
        <f t="shared" si="7"/>
        <v>0.67084025457742535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185</v>
      </c>
      <c r="B78">
        <f>('CON Score and Page Rank'!FU172-'MIN and MAX'!B$37)/('MIN and MAX'!F$37-'MIN and MAX'!B$37)</f>
        <v>8.9829584514308832E-3</v>
      </c>
      <c r="C78">
        <f>('CON Score and Page Rank'!FV172-'MIN and MAX'!C$37)/('MIN and MAX'!G$37-'MIN and MAX'!C$37)</f>
        <v>3.201105211309288E-2</v>
      </c>
      <c r="D78">
        <f>('CON Score and Page Rank'!FW172-'MIN and MAX'!D$37)/('MIN and MAX'!H$37-'MIN and MAX'!D$37)</f>
        <v>0.8794549266247379</v>
      </c>
      <c r="E78">
        <f t="shared" si="5"/>
        <v>2.3028093661661996E-2</v>
      </c>
      <c r="F78">
        <f t="shared" si="6"/>
        <v>0.58692995324484476</v>
      </c>
      <c r="G78">
        <f t="shared" si="7"/>
        <v>0.87047196817330696</v>
      </c>
      <c r="H78" s="3">
        <f>IFERROR(VLOOKUP(A78,'GDP Data'!A$2:Q$144,3,FALSE),"Not Found")</f>
        <v>12237388001.7264</v>
      </c>
      <c r="I78">
        <f t="shared" si="8"/>
        <v>1.156441997167085E-3</v>
      </c>
      <c r="J78">
        <f t="shared" si="9"/>
        <v>-0.58577351124767763</v>
      </c>
    </row>
    <row r="79" spans="1:10" x14ac:dyDescent="0.25">
      <c r="A79" t="s">
        <v>180</v>
      </c>
      <c r="B79">
        <f>('CON Score and Page Rank'!FU12-'MIN and MAX'!B$37)/('MIN and MAX'!F$37-'MIN and MAX'!B$37)</f>
        <v>1.1652568381961884E-2</v>
      </c>
      <c r="C79">
        <f>('CON Score and Page Rank'!FV12-'MIN and MAX'!C$37)/('MIN and MAX'!G$37-'MIN and MAX'!C$37)</f>
        <v>3.4676495496365714E-2</v>
      </c>
      <c r="D79">
        <f>('CON Score and Page Rank'!FW12-'MIN and MAX'!D$37)/('MIN and MAX'!H$37-'MIN and MAX'!D$37)</f>
        <v>0.90723270440251569</v>
      </c>
      <c r="E79">
        <f t="shared" si="5"/>
        <v>2.302392711440383E-2</v>
      </c>
      <c r="F79">
        <f t="shared" si="6"/>
        <v>0.58692611498956637</v>
      </c>
      <c r="G79">
        <f t="shared" si="7"/>
        <v>0.89558013602055375</v>
      </c>
      <c r="H79" s="3">
        <f>IFERROR(VLOOKUP(A79,'GDP Data'!A$2:Q$144,3,FALSE),"Not Found")</f>
        <v>10397897085.610201</v>
      </c>
      <c r="I79">
        <f t="shared" si="8"/>
        <v>9.8260877814158529E-4</v>
      </c>
      <c r="J79">
        <f t="shared" si="9"/>
        <v>-0.58594350621142477</v>
      </c>
    </row>
    <row r="80" spans="1:10" x14ac:dyDescent="0.25">
      <c r="A80" t="s">
        <v>44</v>
      </c>
      <c r="B80">
        <f>('CON Score and Page Rank'!FU32-'MIN and MAX'!B$37)/('MIN and MAX'!F$37-'MIN and MAX'!B$37)</f>
        <v>2.2532876520191879E-4</v>
      </c>
      <c r="C80">
        <f>('CON Score and Page Rank'!FV32-'MIN and MAX'!C$37)/('MIN and MAX'!G$37-'MIN and MAX'!C$37)</f>
        <v>2.3231993275731791E-2</v>
      </c>
      <c r="D80">
        <f>('CON Score and Page Rank'!FW32-'MIN and MAX'!D$37)/('MIN and MAX'!H$37-'MIN and MAX'!D$37)</f>
        <v>0.61058700209643602</v>
      </c>
      <c r="E80">
        <f t="shared" si="5"/>
        <v>2.3006664510529871E-2</v>
      </c>
      <c r="F80">
        <f t="shared" si="6"/>
        <v>0.58691021254652831</v>
      </c>
      <c r="G80">
        <f t="shared" si="7"/>
        <v>0.61036167333123414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64</v>
      </c>
      <c r="B81">
        <f>('CON Score and Page Rank'!FU53-'MIN and MAX'!B$37)/('MIN and MAX'!F$37-'MIN and MAX'!B$37)</f>
        <v>2.1546334295896945E-3</v>
      </c>
      <c r="C81">
        <f>('CON Score and Page Rank'!FV53-'MIN and MAX'!C$37)/('MIN and MAX'!G$37-'MIN and MAX'!C$37)</f>
        <v>2.5127416828896975E-2</v>
      </c>
      <c r="D81">
        <f>('CON Score and Page Rank'!FW53-'MIN and MAX'!D$37)/('MIN and MAX'!H$37-'MIN and MAX'!D$37)</f>
        <v>0.74056603773584906</v>
      </c>
      <c r="E81">
        <f t="shared" si="5"/>
        <v>2.2972783399307282E-2</v>
      </c>
      <c r="F81">
        <f t="shared" si="6"/>
        <v>0.58687900100710944</v>
      </c>
      <c r="G81">
        <f t="shared" si="7"/>
        <v>0.7384114043062594</v>
      </c>
      <c r="H81" s="3">
        <f>IFERROR(VLOOKUP(A81,'GDP Data'!A$2:Q$144,3,FALSE),"Not Found")</f>
        <v>8936063723.20121</v>
      </c>
      <c r="I81">
        <f t="shared" si="8"/>
        <v>8.4446447047468467E-4</v>
      </c>
      <c r="J81">
        <f t="shared" si="9"/>
        <v>-0.58603453653663473</v>
      </c>
    </row>
    <row r="82" spans="1:10" x14ac:dyDescent="0.25">
      <c r="A82" t="s">
        <v>219</v>
      </c>
      <c r="B82">
        <f>('CON Score and Page Rank'!FU205-'MIN and MAX'!B$37)/('MIN and MAX'!F$37-'MIN and MAX'!B$37)</f>
        <v>5.1706287345314522E-3</v>
      </c>
      <c r="C82">
        <f>('CON Score and Page Rank'!FV205-'MIN and MAX'!C$37)/('MIN and MAX'!G$37-'MIN and MAX'!C$37)</f>
        <v>2.8062342191427447E-2</v>
      </c>
      <c r="D82">
        <f>('CON Score and Page Rank'!FW205-'MIN and MAX'!D$37)/('MIN and MAX'!H$37-'MIN and MAX'!D$37)</f>
        <v>0.84905660377358494</v>
      </c>
      <c r="E82">
        <f t="shared" si="5"/>
        <v>2.2891713456895994E-2</v>
      </c>
      <c r="F82">
        <f t="shared" si="6"/>
        <v>0.58680431875461081</v>
      </c>
      <c r="G82">
        <f t="shared" si="7"/>
        <v>0.84388597503905349</v>
      </c>
      <c r="H82" s="3">
        <f>IFERROR(VLOOKUP(A82,'GDP Data'!A$2:Q$144,3,FALSE),"Not Found")</f>
        <v>52030158775.405502</v>
      </c>
      <c r="I82">
        <f t="shared" si="8"/>
        <v>4.916887551384491E-3</v>
      </c>
      <c r="J82">
        <f t="shared" si="9"/>
        <v>-0.58188743120322628</v>
      </c>
    </row>
    <row r="83" spans="1:10" x14ac:dyDescent="0.25">
      <c r="A83" t="s">
        <v>67</v>
      </c>
      <c r="B83">
        <f>('CON Score and Page Rank'!FU56-'MIN and MAX'!B$37)/('MIN and MAX'!F$37-'MIN and MAX'!B$37)</f>
        <v>2.4271926186567033E-4</v>
      </c>
      <c r="C83">
        <f>('CON Score and Page Rank'!FV56-'MIN and MAX'!C$37)/('MIN and MAX'!G$37-'MIN and MAX'!C$37)</f>
        <v>2.3107943942951358E-2</v>
      </c>
      <c r="D83">
        <f>('CON Score and Page Rank'!FW56-'MIN and MAX'!D$37)/('MIN and MAX'!H$37-'MIN and MAX'!D$37)</f>
        <v>0.61215932914046123</v>
      </c>
      <c r="E83">
        <f t="shared" si="5"/>
        <v>2.2865224681085688E-2</v>
      </c>
      <c r="F83">
        <f t="shared" si="6"/>
        <v>0.58677991709124944</v>
      </c>
      <c r="G83">
        <f t="shared" si="7"/>
        <v>0.61191660987859553</v>
      </c>
      <c r="H83" s="3">
        <f>IFERROR(VLOOKUP(A83,'GDP Data'!A$2:Q$144,3,FALSE),"Not Found")</f>
        <v>3190371050.4552398</v>
      </c>
      <c r="I83">
        <f t="shared" si="8"/>
        <v>3.0149236657136408E-4</v>
      </c>
      <c r="J83">
        <f t="shared" si="9"/>
        <v>-0.58647842472467804</v>
      </c>
    </row>
    <row r="84" spans="1:10" x14ac:dyDescent="0.25">
      <c r="A84" t="s">
        <v>81</v>
      </c>
      <c r="B84">
        <f>('CON Score and Page Rank'!FU70-'MIN and MAX'!B$37)/('MIN and MAX'!F$37-'MIN and MAX'!B$37)</f>
        <v>1.2264588013692435E-5</v>
      </c>
      <c r="C84">
        <f>('CON Score and Page Rank'!FV70-'MIN and MAX'!C$37)/('MIN and MAX'!G$37-'MIN and MAX'!C$37)</f>
        <v>2.2845737491074464E-2</v>
      </c>
      <c r="D84">
        <f>('CON Score and Page Rank'!FW70-'MIN and MAX'!D$37)/('MIN and MAX'!H$37-'MIN and MAX'!D$37)</f>
        <v>0.51939203354297692</v>
      </c>
      <c r="E84">
        <f t="shared" si="5"/>
        <v>2.2833472903060772E-2</v>
      </c>
      <c r="F84">
        <f t="shared" si="6"/>
        <v>0.58675066710989754</v>
      </c>
      <c r="G84">
        <f t="shared" si="7"/>
        <v>0.51937976895496318</v>
      </c>
      <c r="H84" s="3">
        <f>IFERROR(VLOOKUP(A84,'GDP Data'!A$2:Q$144,3,FALSE),"Not Found")</f>
        <v>8231326016.4749403</v>
      </c>
      <c r="I84">
        <f t="shared" si="8"/>
        <v>7.7786624862125455E-4</v>
      </c>
      <c r="J84">
        <f t="shared" si="9"/>
        <v>-0.58597280086127623</v>
      </c>
    </row>
    <row r="85" spans="1:10" x14ac:dyDescent="0.25">
      <c r="A85" t="s">
        <v>182</v>
      </c>
      <c r="B85">
        <f>('CON Score and Page Rank'!FU169-'MIN and MAX'!B$37)/('MIN and MAX'!F$37-'MIN and MAX'!B$37)</f>
        <v>8.942198794730967E-3</v>
      </c>
      <c r="C85">
        <f>('CON Score and Page Rank'!FV169-'MIN and MAX'!C$37)/('MIN and MAX'!G$37-'MIN and MAX'!C$37)</f>
        <v>3.1684991963888701E-2</v>
      </c>
      <c r="D85">
        <f>('CON Score and Page Rank'!FW169-'MIN and MAX'!D$37)/('MIN and MAX'!H$37-'MIN and MAX'!D$37)</f>
        <v>0.82075471698113212</v>
      </c>
      <c r="E85">
        <f t="shared" si="5"/>
        <v>2.2742793169157734E-2</v>
      </c>
      <c r="F85">
        <f t="shared" si="6"/>
        <v>0.58666713224380018</v>
      </c>
      <c r="G85">
        <f t="shared" si="7"/>
        <v>0.8118125181864011</v>
      </c>
      <c r="H85" s="3">
        <f>IFERROR(VLOOKUP(A85,'GDP Data'!A$2:Q$144,3,FALSE),"Not Found")</f>
        <v>6254649538.98487</v>
      </c>
      <c r="I85">
        <f t="shared" si="8"/>
        <v>5.9106889504716435E-4</v>
      </c>
      <c r="J85">
        <f t="shared" si="9"/>
        <v>-0.58607606334875306</v>
      </c>
    </row>
    <row r="86" spans="1:10" x14ac:dyDescent="0.25">
      <c r="A86" t="s">
        <v>126</v>
      </c>
      <c r="B86">
        <f>('CON Score and Page Rank'!FU115-'MIN and MAX'!B$37)/('MIN and MAX'!F$37-'MIN and MAX'!B$37)</f>
        <v>7.5154025981384771E-4</v>
      </c>
      <c r="C86">
        <f>('CON Score and Page Rank'!FV115-'MIN and MAX'!C$37)/('MIN and MAX'!G$37-'MIN and MAX'!C$37)</f>
        <v>2.3435521518541842E-2</v>
      </c>
      <c r="D86">
        <f>('CON Score and Page Rank'!FW115-'MIN and MAX'!D$37)/('MIN and MAX'!H$37-'MIN and MAX'!D$37)</f>
        <v>0.61215932914046123</v>
      </c>
      <c r="E86">
        <f t="shared" si="5"/>
        <v>2.2683981258727996E-2</v>
      </c>
      <c r="F86">
        <f t="shared" si="6"/>
        <v>0.58661295426101157</v>
      </c>
      <c r="G86">
        <f t="shared" si="7"/>
        <v>0.6114077888806474</v>
      </c>
      <c r="H86" s="3">
        <f>IFERROR(VLOOKUP(A86,'GDP Data'!A$2:Q$144,3,FALSE),"Not Found")</f>
        <v>4094480988.1193099</v>
      </c>
      <c r="I86">
        <f t="shared" si="8"/>
        <v>3.8693140812364173E-4</v>
      </c>
      <c r="J86">
        <f t="shared" si="9"/>
        <v>-0.58622602285288794</v>
      </c>
    </row>
    <row r="87" spans="1:10" x14ac:dyDescent="0.25">
      <c r="A87" t="s">
        <v>51</v>
      </c>
      <c r="B87">
        <f>('CON Score and Page Rank'!FU39-'MIN and MAX'!B$37)/('MIN and MAX'!F$37-'MIN and MAX'!B$37)</f>
        <v>1.4058529228544177E-2</v>
      </c>
      <c r="C87">
        <f>('CON Score and Page Rank'!FV39-'MIN and MAX'!C$37)/('MIN and MAX'!G$37-'MIN and MAX'!C$37)</f>
        <v>3.6683305607239515E-2</v>
      </c>
      <c r="D87">
        <f>('CON Score and Page Rank'!FW39-'MIN and MAX'!D$37)/('MIN and MAX'!H$37-'MIN and MAX'!D$37)</f>
        <v>0.85796645702306085</v>
      </c>
      <c r="E87">
        <f t="shared" si="5"/>
        <v>2.2624776378695338E-2</v>
      </c>
      <c r="F87">
        <f t="shared" si="6"/>
        <v>0.58655841427161182</v>
      </c>
      <c r="G87">
        <f t="shared" si="7"/>
        <v>0.84390792779451662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202</v>
      </c>
      <c r="B88">
        <f>('CON Score and Page Rank'!FU188-'MIN and MAX'!B$37)/('MIN and MAX'!F$37-'MIN and MAX'!B$37)</f>
        <v>6.4016078513333737E-3</v>
      </c>
      <c r="C88">
        <f>('CON Score and Page Rank'!FV188-'MIN and MAX'!C$37)/('MIN and MAX'!G$37-'MIN and MAX'!C$37)</f>
        <v>2.8831333945957389E-2</v>
      </c>
      <c r="D88">
        <f>('CON Score and Page Rank'!FW188-'MIN and MAX'!D$37)/('MIN and MAX'!H$37-'MIN and MAX'!D$37)</f>
        <v>0.84905660377358494</v>
      </c>
      <c r="E88">
        <f t="shared" si="5"/>
        <v>2.2429726094624014E-2</v>
      </c>
      <c r="F88">
        <f t="shared" si="6"/>
        <v>0.58637873245450844</v>
      </c>
      <c r="G88">
        <f t="shared" si="7"/>
        <v>0.84265499592225157</v>
      </c>
      <c r="H88" s="3">
        <f>IFERROR(VLOOKUP(A88,'GDP Data'!A$2:Q$144,3,FALSE),"Not Found")</f>
        <v>98211749595.544205</v>
      </c>
      <c r="I88">
        <f t="shared" si="8"/>
        <v>9.281081210428397E-3</v>
      </c>
      <c r="J88">
        <f t="shared" si="9"/>
        <v>-0.57709765124408008</v>
      </c>
    </row>
    <row r="89" spans="1:10" x14ac:dyDescent="0.25">
      <c r="A89" t="s">
        <v>149</v>
      </c>
      <c r="B89">
        <f>('CON Score and Page Rank'!FU138-'MIN and MAX'!B$37)/('MIN and MAX'!F$37-'MIN and MAX'!B$37)</f>
        <v>5.100070462320765E-3</v>
      </c>
      <c r="C89">
        <f>('CON Score and Page Rank'!FV138-'MIN and MAX'!C$37)/('MIN and MAX'!G$37-'MIN and MAX'!C$37)</f>
        <v>2.7469283024579655E-2</v>
      </c>
      <c r="D89">
        <f>('CON Score and Page Rank'!FW138-'MIN and MAX'!D$37)/('MIN and MAX'!H$37-'MIN and MAX'!D$37)</f>
        <v>0.68186582809224316</v>
      </c>
      <c r="E89">
        <f t="shared" si="5"/>
        <v>2.2369212562258892E-2</v>
      </c>
      <c r="F89">
        <f t="shared" si="6"/>
        <v>0.58632298692454687</v>
      </c>
      <c r="G89">
        <f t="shared" si="7"/>
        <v>0.67676575762992242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103</v>
      </c>
      <c r="B90">
        <f>('CON Score and Page Rank'!FU92-'MIN and MAX'!B$37)/('MIN and MAX'!F$37-'MIN and MAX'!B$37)</f>
        <v>1.9331263437761299E-5</v>
      </c>
      <c r="C90">
        <f>('CON Score and Page Rank'!FV92-'MIN and MAX'!C$37)/('MIN and MAX'!G$37-'MIN and MAX'!C$37)</f>
        <v>2.2086737928952369E-2</v>
      </c>
      <c r="D90">
        <f>('CON Score and Page Rank'!FW92-'MIN and MAX'!D$37)/('MIN and MAX'!H$37-'MIN and MAX'!D$37)</f>
        <v>0.54088050314465408</v>
      </c>
      <c r="E90">
        <f t="shared" si="5"/>
        <v>2.2067406665514606E-2</v>
      </c>
      <c r="F90">
        <f t="shared" si="6"/>
        <v>0.5860449610185724</v>
      </c>
      <c r="G90">
        <f t="shared" si="7"/>
        <v>0.5408611718812163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98</v>
      </c>
      <c r="B91">
        <f>('CON Score and Page Rank'!FU87-'MIN and MAX'!B$37)/('MIN and MAX'!F$37-'MIN and MAX'!B$37)</f>
        <v>1.1513284067989809E-4</v>
      </c>
      <c r="C91">
        <f>('CON Score and Page Rank'!FV87-'MIN and MAX'!C$37)/('MIN and MAX'!G$37-'MIN and MAX'!C$37)</f>
        <v>2.214979505971678E-2</v>
      </c>
      <c r="D91">
        <f>('CON Score and Page Rank'!FW87-'MIN and MAX'!D$37)/('MIN and MAX'!H$37-'MIN and MAX'!D$37)</f>
        <v>0.54088050314465408</v>
      </c>
      <c r="E91">
        <f t="shared" si="5"/>
        <v>2.2034662219036882E-2</v>
      </c>
      <c r="F91">
        <f t="shared" si="6"/>
        <v>0.58601479658343103</v>
      </c>
      <c r="G91">
        <f t="shared" si="7"/>
        <v>0.5407653703039742</v>
      </c>
      <c r="H91" s="3">
        <f>IFERROR(VLOOKUP(A91,'GDP Data'!A$2:Q$144,3,FALSE),"Not Found")</f>
        <v>3468337941.0883002</v>
      </c>
      <c r="I91">
        <f t="shared" si="8"/>
        <v>3.2776043832856194E-4</v>
      </c>
      <c r="J91">
        <f t="shared" si="9"/>
        <v>-0.58568703614510242</v>
      </c>
    </row>
    <row r="92" spans="1:10" x14ac:dyDescent="0.25">
      <c r="A92" t="s">
        <v>96</v>
      </c>
      <c r="B92">
        <f>('CON Score and Page Rank'!FU85-'MIN and MAX'!B$37)/('MIN and MAX'!F$37-'MIN and MAX'!B$37)</f>
        <v>3.1691866993732292E-4</v>
      </c>
      <c r="C92">
        <f>('CON Score and Page Rank'!FV85-'MIN and MAX'!C$37)/('MIN and MAX'!G$37-'MIN and MAX'!C$37)</f>
        <v>2.2282196272217048E-2</v>
      </c>
      <c r="D92">
        <f>('CON Score and Page Rank'!FW85-'MIN and MAX'!D$37)/('MIN and MAX'!H$37-'MIN and MAX'!D$37)</f>
        <v>0.54088050314465408</v>
      </c>
      <c r="E92">
        <f t="shared" si="5"/>
        <v>2.1965277602279724E-2</v>
      </c>
      <c r="F92">
        <f t="shared" si="6"/>
        <v>0.58595087894251452</v>
      </c>
      <c r="G92">
        <f t="shared" si="7"/>
        <v>0.54056358447471675</v>
      </c>
      <c r="H92" s="3">
        <f>IFERROR(VLOOKUP(A92,'GDP Data'!A$2:Q$144,3,FALSE),"Not Found")</f>
        <v>5438332738.1037302</v>
      </c>
      <c r="I92">
        <f t="shared" si="8"/>
        <v>5.1392636827602236E-4</v>
      </c>
      <c r="J92">
        <f t="shared" si="9"/>
        <v>-0.58543695257423845</v>
      </c>
    </row>
    <row r="93" spans="1:10" x14ac:dyDescent="0.25">
      <c r="A93" t="s">
        <v>119</v>
      </c>
      <c r="B93">
        <f>('CON Score and Page Rank'!FU108-'MIN and MAX'!B$37)/('MIN and MAX'!F$37-'MIN and MAX'!B$37)</f>
        <v>7.0511185543469101E-5</v>
      </c>
      <c r="C93">
        <f>('CON Score and Page Rank'!FV108-'MIN and MAX'!C$37)/('MIN and MAX'!G$37-'MIN and MAX'!C$37)</f>
        <v>2.1990815295675089E-2</v>
      </c>
      <c r="D93">
        <f>('CON Score and Page Rank'!FW108-'MIN and MAX'!D$37)/('MIN and MAX'!H$37-'MIN and MAX'!D$37)</f>
        <v>0.59014675052410903</v>
      </c>
      <c r="E93">
        <f t="shared" si="5"/>
        <v>2.1920304110131621E-2</v>
      </c>
      <c r="F93">
        <f t="shared" si="6"/>
        <v>0.58590944901674358</v>
      </c>
      <c r="G93">
        <f t="shared" si="7"/>
        <v>0.59007623933856557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197</v>
      </c>
      <c r="B94">
        <f>('CON Score and Page Rank'!FU183-'MIN and MAX'!B$37)/('MIN and MAX'!F$37-'MIN and MAX'!B$37)</f>
        <v>8.7198986076990788E-3</v>
      </c>
      <c r="C94">
        <f>('CON Score and Page Rank'!FV183-'MIN and MAX'!C$37)/('MIN and MAX'!G$37-'MIN and MAX'!C$37)</f>
        <v>3.0614642401196667E-2</v>
      </c>
      <c r="D94">
        <f>('CON Score and Page Rank'!FW183-'MIN and MAX'!D$37)/('MIN and MAX'!H$37-'MIN and MAX'!D$37)</f>
        <v>0.87683438155136273</v>
      </c>
      <c r="E94">
        <f t="shared" si="5"/>
        <v>2.1894743793497588E-2</v>
      </c>
      <c r="F94">
        <f t="shared" si="6"/>
        <v>0.58588590265709384</v>
      </c>
      <c r="G94">
        <f t="shared" si="7"/>
        <v>0.86811448294366367</v>
      </c>
      <c r="H94" s="3">
        <f>IFERROR(VLOOKUP(A94,'GDP Data'!A$2:Q$144,3,FALSE),"Not Found")</f>
        <v>268696750000</v>
      </c>
      <c r="I94">
        <f t="shared" si="8"/>
        <v>2.5392036777657792E-2</v>
      </c>
      <c r="J94">
        <f t="shared" si="9"/>
        <v>-0.56049386587943606</v>
      </c>
    </row>
    <row r="95" spans="1:10" x14ac:dyDescent="0.25">
      <c r="A95" t="s">
        <v>134</v>
      </c>
      <c r="B95">
        <f>('CON Score and Page Rank'!FU123-'MIN and MAX'!B$37)/('MIN and MAX'!F$37-'MIN and MAX'!B$37)</f>
        <v>4.6536668722031553E-4</v>
      </c>
      <c r="C95">
        <f>('CON Score and Page Rank'!FV123-'MIN and MAX'!C$37)/('MIN and MAX'!G$37-'MIN and MAX'!C$37)</f>
        <v>2.2284837230504704E-2</v>
      </c>
      <c r="D95">
        <f>('CON Score and Page Rank'!FW123-'MIN and MAX'!D$37)/('MIN and MAX'!H$37-'MIN and MAX'!D$37)</f>
        <v>0.56656184486373162</v>
      </c>
      <c r="E95">
        <f t="shared" si="5"/>
        <v>2.1819470543284387E-2</v>
      </c>
      <c r="F95">
        <f t="shared" si="6"/>
        <v>0.58581656036189045</v>
      </c>
      <c r="G95">
        <f t="shared" si="7"/>
        <v>0.56609647817651132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175</v>
      </c>
      <c r="B96">
        <f>('CON Score and Page Rank'!FU163-'MIN and MAX'!B$37)/('MIN and MAX'!F$37-'MIN and MAX'!B$37)</f>
        <v>1.4041262429667399E-3</v>
      </c>
      <c r="C96">
        <f>('CON Score and Page Rank'!FV163-'MIN and MAX'!C$37)/('MIN and MAX'!G$37-'MIN and MAX'!C$37)</f>
        <v>2.3035421275357862E-2</v>
      </c>
      <c r="D96">
        <f>('CON Score and Page Rank'!FW163-'MIN and MAX'!D$37)/('MIN and MAX'!H$37-'MIN and MAX'!D$37)</f>
        <v>0.59224318658280928</v>
      </c>
      <c r="E96">
        <f t="shared" si="5"/>
        <v>2.1631295032391123E-2</v>
      </c>
      <c r="F96">
        <f t="shared" si="6"/>
        <v>0.58564321163854638</v>
      </c>
      <c r="G96">
        <f t="shared" si="7"/>
        <v>0.59083906033984257</v>
      </c>
      <c r="H96" s="3">
        <f>IFERROR(VLOOKUP(A96,'GDP Data'!A$2:Q$144,3,FALSE),"Not Found")</f>
        <v>3922100793.5402999</v>
      </c>
      <c r="I96">
        <f t="shared" si="8"/>
        <v>3.706413553392667E-4</v>
      </c>
      <c r="J96">
        <f t="shared" si="9"/>
        <v>-0.58527257028320712</v>
      </c>
    </row>
    <row r="97" spans="1:10" x14ac:dyDescent="0.25">
      <c r="A97" t="s">
        <v>147</v>
      </c>
      <c r="B97">
        <f>('CON Score and Page Rank'!FU136-'MIN and MAX'!B$37)/('MIN and MAX'!F$37-'MIN and MAX'!B$37)</f>
        <v>2.1808676018708634E-2</v>
      </c>
      <c r="C97">
        <f>('CON Score and Page Rank'!FV136-'MIN and MAX'!C$37)/('MIN and MAX'!G$37-'MIN and MAX'!C$37)</f>
        <v>4.3350985771364883E-2</v>
      </c>
      <c r="D97">
        <f>('CON Score and Page Rank'!FW136-'MIN and MAX'!D$37)/('MIN and MAX'!H$37-'MIN and MAX'!D$37)</f>
        <v>0.90251572327044027</v>
      </c>
      <c r="E97">
        <f t="shared" si="5"/>
        <v>2.1542309752656249E-2</v>
      </c>
      <c r="F97">
        <f t="shared" si="6"/>
        <v>0.58556123771661983</v>
      </c>
      <c r="G97">
        <f t="shared" si="7"/>
        <v>0.88070704725173166</v>
      </c>
      <c r="H97" s="3">
        <f>IFERROR(VLOOKUP(A97,'GDP Data'!A$2:Q$144,3,FALSE),"Not Found")</f>
        <v>92783947368.421097</v>
      </c>
      <c r="I97">
        <f t="shared" si="8"/>
        <v>8.7681499830392935E-3</v>
      </c>
      <c r="J97">
        <f t="shared" si="9"/>
        <v>-0.57679308773358051</v>
      </c>
    </row>
    <row r="98" spans="1:10" x14ac:dyDescent="0.25">
      <c r="A98" t="s">
        <v>30</v>
      </c>
      <c r="B98">
        <f>('CON Score and Page Rank'!FU17-'MIN and MAX'!B$37)/('MIN and MAX'!F$37-'MIN and MAX'!B$37)</f>
        <v>1.5043425390176238E-3</v>
      </c>
      <c r="C98">
        <f>('CON Score and Page Rank'!FV17-'MIN and MAX'!C$37)/('MIN and MAX'!G$37-'MIN and MAX'!C$37)</f>
        <v>2.2999291605455802E-2</v>
      </c>
      <c r="D98">
        <f>('CON Score and Page Rank'!FW17-'MIN and MAX'!D$37)/('MIN and MAX'!H$37-'MIN and MAX'!D$37)</f>
        <v>0.71383647798742134</v>
      </c>
      <c r="E98">
        <f t="shared" si="5"/>
        <v>2.1494949066438177E-2</v>
      </c>
      <c r="F98">
        <f t="shared" si="6"/>
        <v>0.58551760868936953</v>
      </c>
      <c r="G98">
        <f t="shared" si="7"/>
        <v>0.71233213544840368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117</v>
      </c>
      <c r="B99">
        <f>('CON Score and Page Rank'!FU106-'MIN and MAX'!B$37)/('MIN and MAX'!F$37-'MIN and MAX'!B$37)</f>
        <v>2.6406143286095005E-4</v>
      </c>
      <c r="C99">
        <f>('CON Score and Page Rank'!FV106-'MIN and MAX'!C$37)/('MIN and MAX'!G$37-'MIN and MAX'!C$37)</f>
        <v>2.1671504018272895E-2</v>
      </c>
      <c r="D99">
        <f>('CON Score and Page Rank'!FW106-'MIN and MAX'!D$37)/('MIN and MAX'!H$37-'MIN and MAX'!D$37)</f>
        <v>0.5838574423480084</v>
      </c>
      <c r="E99">
        <f t="shared" si="5"/>
        <v>2.1407442585411943E-2</v>
      </c>
      <c r="F99">
        <f t="shared" si="6"/>
        <v>0.58543699704815111</v>
      </c>
      <c r="G99">
        <f t="shared" si="7"/>
        <v>0.58359338091514745</v>
      </c>
      <c r="H99" s="3">
        <f>IFERROR(VLOOKUP(A99,'GDP Data'!A$2:Q$144,3,FALSE),"Not Found")</f>
        <v>15716489369.9266</v>
      </c>
      <c r="I99">
        <f t="shared" si="8"/>
        <v>1.4852195871250544E-3</v>
      </c>
      <c r="J99">
        <f t="shared" si="9"/>
        <v>-0.583951777461026</v>
      </c>
    </row>
    <row r="100" spans="1:10" x14ac:dyDescent="0.25">
      <c r="A100" t="s">
        <v>224</v>
      </c>
      <c r="B100">
        <f>('CON Score and Page Rank'!FU210-'MIN and MAX'!B$37)/('MIN and MAX'!F$37-'MIN and MAX'!B$37)</f>
        <v>2.496593518632427E-4</v>
      </c>
      <c r="C100">
        <f>('CON Score and Page Rank'!FV210-'MIN and MAX'!C$37)/('MIN and MAX'!G$37-'MIN and MAX'!C$37)</f>
        <v>2.157572840967802E-2</v>
      </c>
      <c r="D100">
        <f>('CON Score and Page Rank'!FW210-'MIN and MAX'!D$37)/('MIN and MAX'!H$37-'MIN and MAX'!D$37)</f>
        <v>0.56289308176100628</v>
      </c>
      <c r="E100">
        <f t="shared" si="5"/>
        <v>2.1326069057814777E-2</v>
      </c>
      <c r="F100">
        <f t="shared" si="6"/>
        <v>0.58536203513065177</v>
      </c>
      <c r="G100">
        <f t="shared" si="7"/>
        <v>0.562643422409143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187</v>
      </c>
      <c r="B101">
        <f>('CON Score and Page Rank'!FU19-'MIN and MAX'!B$37)/('MIN and MAX'!F$37-'MIN and MAX'!B$37)</f>
        <v>2.9669088833818944E-3</v>
      </c>
      <c r="C101">
        <f>('CON Score and Page Rank'!FV19-'MIN and MAX'!C$37)/('MIN and MAX'!G$37-'MIN and MAX'!C$37)</f>
        <v>2.4280240859301864E-2</v>
      </c>
      <c r="D101">
        <f>('CON Score and Page Rank'!FW19-'MIN and MAX'!D$37)/('MIN and MAX'!H$37-'MIN and MAX'!D$37)</f>
        <v>0.82285115303983225</v>
      </c>
      <c r="E101">
        <f t="shared" si="5"/>
        <v>2.1313331975919968E-2</v>
      </c>
      <c r="F101">
        <f t="shared" si="6"/>
        <v>0.58535030163315727</v>
      </c>
      <c r="G101">
        <f t="shared" si="7"/>
        <v>0.81988424415645034</v>
      </c>
      <c r="H101" s="3">
        <f>IFERROR(VLOOKUP(A101,'GDP Data'!A$2:Q$144,3,FALSE),"Not Found")</f>
        <v>4088368978.34589</v>
      </c>
      <c r="I101">
        <f t="shared" si="8"/>
        <v>3.863538187893752E-4</v>
      </c>
      <c r="J101">
        <f t="shared" si="9"/>
        <v>-0.58496394781436789</v>
      </c>
    </row>
    <row r="102" spans="1:10" x14ac:dyDescent="0.25">
      <c r="A102" t="s">
        <v>145</v>
      </c>
      <c r="B102">
        <f>('CON Score and Page Rank'!FU135-'MIN and MAX'!B$37)/('MIN and MAX'!F$37-'MIN and MAX'!B$37)</f>
        <v>1.2953547600372365E-4</v>
      </c>
      <c r="C102">
        <f>('CON Score and Page Rank'!FV135-'MIN and MAX'!C$37)/('MIN and MAX'!G$37-'MIN and MAX'!C$37)</f>
        <v>2.1265861822321586E-2</v>
      </c>
      <c r="D102">
        <f>('CON Score and Page Rank'!FW135-'MIN and MAX'!D$37)/('MIN and MAX'!H$37-'MIN and MAX'!D$37)</f>
        <v>0.52830188679245282</v>
      </c>
      <c r="E102">
        <f t="shared" si="5"/>
        <v>2.1136326346317864E-2</v>
      </c>
      <c r="F102">
        <f t="shared" si="6"/>
        <v>0.58518724269009625</v>
      </c>
      <c r="G102">
        <f t="shared" si="7"/>
        <v>0.52817235131644913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74</v>
      </c>
      <c r="B103">
        <f>('CON Score and Page Rank'!FU63-'MIN and MAX'!B$37)/('MIN and MAX'!F$37-'MIN and MAX'!B$37)</f>
        <v>1.3300093592681896E-4</v>
      </c>
      <c r="C103">
        <f>('CON Score and Page Rank'!FV63-'MIN and MAX'!C$37)/('MIN and MAX'!G$37-'MIN and MAX'!C$37)</f>
        <v>2.1246358010721507E-2</v>
      </c>
      <c r="D103">
        <f>('CON Score and Page Rank'!FW63-'MIN and MAX'!D$37)/('MIN and MAX'!H$37-'MIN and MAX'!D$37)</f>
        <v>0.59171907756813413</v>
      </c>
      <c r="E103">
        <f t="shared" si="5"/>
        <v>2.1113357074794687E-2</v>
      </c>
      <c r="F103">
        <f t="shared" si="6"/>
        <v>0.58516608322106756</v>
      </c>
      <c r="G103">
        <f t="shared" si="7"/>
        <v>0.5915860766322073</v>
      </c>
      <c r="H103" s="3">
        <f>IFERROR(VLOOKUP(A103,'GDP Data'!A$2:Q$144,3,FALSE),"Not Found")</f>
        <v>2796704603.0444298</v>
      </c>
      <c r="I103">
        <f t="shared" si="8"/>
        <v>2.6429060320509642E-4</v>
      </c>
      <c r="J103">
        <f t="shared" si="9"/>
        <v>-0.58490179261786246</v>
      </c>
    </row>
    <row r="104" spans="1:10" x14ac:dyDescent="0.25">
      <c r="A104" t="s">
        <v>284</v>
      </c>
      <c r="B104">
        <f>('CON Score and Page Rank'!FU173-'MIN and MAX'!B$37)/('MIN and MAX'!F$37-'MIN and MAX'!B$37)</f>
        <v>1.0229955062322097E-4</v>
      </c>
      <c r="C104">
        <f>('CON Score and Page Rank'!FV173-'MIN and MAX'!C$37)/('MIN and MAX'!G$37-'MIN and MAX'!C$37)</f>
        <v>2.1111054706542447E-2</v>
      </c>
      <c r="D104">
        <f>('CON Score and Page Rank'!FW173-'MIN and MAX'!D$37)/('MIN and MAX'!H$37-'MIN and MAX'!D$37)</f>
        <v>0.65251572327044027</v>
      </c>
      <c r="E104">
        <f t="shared" si="5"/>
        <v>2.1008755155919226E-2</v>
      </c>
      <c r="F104">
        <f t="shared" si="6"/>
        <v>0.58506972313143468</v>
      </c>
      <c r="G104">
        <f t="shared" si="7"/>
        <v>0.65241342371981703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121</v>
      </c>
      <c r="B105">
        <f>('CON Score and Page Rank'!FU110-'MIN and MAX'!B$37)/('MIN and MAX'!F$37-'MIN and MAX'!B$37)</f>
        <v>8.6972670313221182E-5</v>
      </c>
      <c r="C105">
        <f>('CON Score and Page Rank'!FV110-'MIN and MAX'!C$37)/('MIN and MAX'!G$37-'MIN and MAX'!C$37)</f>
        <v>2.0908103590470788E-2</v>
      </c>
      <c r="D105">
        <f>('CON Score and Page Rank'!FW110-'MIN and MAX'!D$37)/('MIN and MAX'!H$37-'MIN and MAX'!D$37)</f>
        <v>0.52882599580712786</v>
      </c>
      <c r="E105">
        <f t="shared" si="5"/>
        <v>2.0821130920157565E-2</v>
      </c>
      <c r="F105">
        <f t="shared" si="6"/>
        <v>0.58489688224696834</v>
      </c>
      <c r="G105">
        <f t="shared" si="7"/>
        <v>0.52873902313681465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217</v>
      </c>
      <c r="B106">
        <f>('CON Score and Page Rank'!FU203-'MIN and MAX'!B$37)/('MIN and MAX'!F$37-'MIN and MAX'!B$37)</f>
        <v>1.1027972032616806E-4</v>
      </c>
      <c r="C106">
        <f>('CON Score and Page Rank'!FV203-'MIN and MAX'!C$37)/('MIN and MAX'!G$37-'MIN and MAX'!C$37)</f>
        <v>2.0803830174672796E-2</v>
      </c>
      <c r="D106">
        <f>('CON Score and Page Rank'!FW203-'MIN and MAX'!D$37)/('MIN and MAX'!H$37-'MIN and MAX'!D$37)</f>
        <v>0.63784067085953877</v>
      </c>
      <c r="E106">
        <f t="shared" si="5"/>
        <v>2.0693550454346628E-2</v>
      </c>
      <c r="F106">
        <f t="shared" si="6"/>
        <v>0.58477935414372595</v>
      </c>
      <c r="G106">
        <f t="shared" si="7"/>
        <v>0.63773039113921259</v>
      </c>
      <c r="H106" s="3">
        <f>IFERROR(VLOOKUP(A106,'GDP Data'!A$2:Q$144,3,FALSE),"Not Found")</f>
        <v>5323146565.7031498</v>
      </c>
      <c r="I106">
        <f t="shared" si="8"/>
        <v>5.0304119186107442E-4</v>
      </c>
      <c r="J106">
        <f t="shared" si="9"/>
        <v>-0.58427631295186488</v>
      </c>
    </row>
    <row r="107" spans="1:10" x14ac:dyDescent="0.25">
      <c r="A107" t="s">
        <v>221</v>
      </c>
      <c r="B107">
        <f>('CON Score and Page Rank'!FU207-'MIN and MAX'!B$37)/('MIN and MAX'!F$37-'MIN and MAX'!B$37)</f>
        <v>2.8972633766668419E-4</v>
      </c>
      <c r="C107">
        <f>('CON Score and Page Rank'!FV207-'MIN and MAX'!C$37)/('MIN and MAX'!G$37-'MIN and MAX'!C$37)</f>
        <v>2.0864756544741472E-2</v>
      </c>
      <c r="D107">
        <f>('CON Score and Page Rank'!FW207-'MIN and MAX'!D$37)/('MIN and MAX'!H$37-'MIN and MAX'!D$37)</f>
        <v>0.54454926624737943</v>
      </c>
      <c r="E107">
        <f t="shared" si="5"/>
        <v>2.0575030207074789E-2</v>
      </c>
      <c r="F107">
        <f t="shared" si="6"/>
        <v>0.5846701723832648</v>
      </c>
      <c r="G107">
        <f t="shared" si="7"/>
        <v>0.54425953990971276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159</v>
      </c>
      <c r="B108">
        <f>('CON Score and Page Rank'!FU148-'MIN and MAX'!B$37)/('MIN and MAX'!F$37-'MIN and MAX'!B$37)</f>
        <v>3.3401775781365763E-5</v>
      </c>
      <c r="C108">
        <f>('CON Score and Page Rank'!FV148-'MIN and MAX'!C$37)/('MIN and MAX'!G$37-'MIN and MAX'!C$37)</f>
        <v>2.0410598397995142E-2</v>
      </c>
      <c r="D108">
        <f>('CON Score and Page Rank'!FW148-'MIN and MAX'!D$37)/('MIN and MAX'!H$37-'MIN and MAX'!D$37)</f>
        <v>0.42138364779874216</v>
      </c>
      <c r="E108">
        <f t="shared" si="5"/>
        <v>2.0377196622213777E-2</v>
      </c>
      <c r="F108">
        <f t="shared" si="6"/>
        <v>0.58448792656813497</v>
      </c>
      <c r="G108">
        <f t="shared" si="7"/>
        <v>0.42135024602296078</v>
      </c>
      <c r="H108" s="3">
        <f>IFERROR(VLOOKUP(A108,'GDP Data'!A$2:Q$144,3,FALSE),"Not Found")</f>
        <v>3081024212.4292402</v>
      </c>
      <c r="I108">
        <f t="shared" si="8"/>
        <v>2.9115901146871853E-4</v>
      </c>
      <c r="J108">
        <f t="shared" si="9"/>
        <v>-0.58419676755666627</v>
      </c>
    </row>
    <row r="109" spans="1:10" x14ac:dyDescent="0.25">
      <c r="A109" t="s">
        <v>256</v>
      </c>
      <c r="B109">
        <f>('CON Score and Page Rank'!FU48-'MIN and MAX'!B$37)/('MIN and MAX'!F$37-'MIN and MAX'!B$37)</f>
        <v>1.4306074782943645E-4</v>
      </c>
      <c r="C109">
        <f>('CON Score and Page Rank'!FV48-'MIN and MAX'!C$37)/('MIN and MAX'!G$37-'MIN and MAX'!C$37)</f>
        <v>2.029569202550181E-2</v>
      </c>
      <c r="D109">
        <f>('CON Score and Page Rank'!FW48-'MIN and MAX'!D$37)/('MIN and MAX'!H$37-'MIN and MAX'!D$37)</f>
        <v>0.46540880503144655</v>
      </c>
      <c r="E109">
        <f t="shared" si="5"/>
        <v>2.0152631277672372E-2</v>
      </c>
      <c r="F109">
        <f t="shared" si="6"/>
        <v>0.58428105525103968</v>
      </c>
      <c r="G109">
        <f t="shared" si="7"/>
        <v>0.46526574428361711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214</v>
      </c>
      <c r="B110">
        <f>('CON Score and Page Rank'!FU200-'MIN and MAX'!B$37)/('MIN and MAX'!F$37-'MIN and MAX'!B$37)</f>
        <v>3.0121303078369893E-4</v>
      </c>
      <c r="C110">
        <f>('CON Score and Page Rank'!FV200-'MIN and MAX'!C$37)/('MIN and MAX'!G$37-'MIN and MAX'!C$37)</f>
        <v>2.0333379718157699E-2</v>
      </c>
      <c r="D110">
        <f>('CON Score and Page Rank'!FW200-'MIN and MAX'!D$37)/('MIN and MAX'!H$37-'MIN and MAX'!D$37)</f>
        <v>0.66823899371069184</v>
      </c>
      <c r="E110">
        <f t="shared" si="5"/>
        <v>2.0032166687373999E-2</v>
      </c>
      <c r="F110">
        <f t="shared" si="6"/>
        <v>0.58417008234687551</v>
      </c>
      <c r="G110">
        <f t="shared" si="7"/>
        <v>0.66793778067990817</v>
      </c>
      <c r="H110" s="3">
        <f>IFERROR(VLOOKUP(A110,'GDP Data'!A$2:Q$144,3,FALSE),"Not Found")</f>
        <v>7651174661.4287205</v>
      </c>
      <c r="I110">
        <f t="shared" si="8"/>
        <v>7.2304152690823938E-4</v>
      </c>
      <c r="J110">
        <f t="shared" si="9"/>
        <v>-0.58344704081996723</v>
      </c>
    </row>
    <row r="111" spans="1:10" x14ac:dyDescent="0.25">
      <c r="A111" t="s">
        <v>128</v>
      </c>
      <c r="B111">
        <f>('CON Score and Page Rank'!FU117-'MIN and MAX'!B$37)/('MIN and MAX'!F$37-'MIN and MAX'!B$37)</f>
        <v>1.0171662990874748E-5</v>
      </c>
      <c r="C111">
        <f>('CON Score and Page Rank'!FV117-'MIN and MAX'!C$37)/('MIN and MAX'!G$37-'MIN and MAX'!C$37)</f>
        <v>1.9955730363416607E-2</v>
      </c>
      <c r="D111">
        <f>('CON Score and Page Rank'!FW117-'MIN and MAX'!D$37)/('MIN and MAX'!H$37-'MIN and MAX'!D$37)</f>
        <v>0.51415094339622647</v>
      </c>
      <c r="E111">
        <f t="shared" si="5"/>
        <v>1.9945558700425733E-2</v>
      </c>
      <c r="F111">
        <f t="shared" si="6"/>
        <v>0.58409029840529025</v>
      </c>
      <c r="G111">
        <f t="shared" si="7"/>
        <v>0.51414077173323558</v>
      </c>
      <c r="H111" s="3">
        <f>IFERROR(VLOOKUP(A111,'GDP Data'!A$2:Q$144,3,FALSE),"Not Found")</f>
        <v>0</v>
      </c>
      <c r="I111">
        <f t="shared" si="8"/>
        <v>0</v>
      </c>
      <c r="J111">
        <f t="shared" si="9"/>
        <v>-0.58409029840529025</v>
      </c>
    </row>
    <row r="112" spans="1:10" x14ac:dyDescent="0.25">
      <c r="A112" t="s">
        <v>115</v>
      </c>
      <c r="B112">
        <f>('CON Score and Page Rank'!FU104-'MIN and MAX'!B$37)/('MIN and MAX'!F$37-'MIN and MAX'!B$37)</f>
        <v>3.0160514352729706E-2</v>
      </c>
      <c r="C112">
        <f>('CON Score and Page Rank'!FV104-'MIN and MAX'!C$37)/('MIN and MAX'!G$37-'MIN and MAX'!C$37)</f>
        <v>4.9831632984286604E-2</v>
      </c>
      <c r="D112">
        <f>('CON Score and Page Rank'!FW104-'MIN and MAX'!D$37)/('MIN and MAX'!H$37-'MIN and MAX'!D$37)</f>
        <v>0.98951781970649899</v>
      </c>
      <c r="E112">
        <f t="shared" si="5"/>
        <v>1.9671118631556898E-2</v>
      </c>
      <c r="F112">
        <f t="shared" si="6"/>
        <v>0.58383748210976361</v>
      </c>
      <c r="G112">
        <f t="shared" si="7"/>
        <v>0.95935730535376929</v>
      </c>
      <c r="H112" s="3">
        <f>IFERROR(VLOOKUP(A112,'GDP Data'!A$2:Q$144,3,FALSE),"Not Found")</f>
        <v>135429607036.658</v>
      </c>
      <c r="I112">
        <f t="shared" si="8"/>
        <v>1.2798195596554712E-2</v>
      </c>
      <c r="J112">
        <f t="shared" si="9"/>
        <v>-0.5710392865132089</v>
      </c>
    </row>
    <row r="113" spans="1:10" x14ac:dyDescent="0.25">
      <c r="A113" t="s">
        <v>59</v>
      </c>
      <c r="B113">
        <f>('CON Score and Page Rank'!FU47-'MIN and MAX'!B$37)/('MIN and MAX'!F$37-'MIN and MAX'!B$37)</f>
        <v>1.4006446005359014E-2</v>
      </c>
      <c r="C113">
        <f>('CON Score and Page Rank'!FV47-'MIN and MAX'!C$37)/('MIN and MAX'!G$37-'MIN and MAX'!C$37)</f>
        <v>3.3653666724864667E-2</v>
      </c>
      <c r="D113">
        <f>('CON Score and Page Rank'!FW47-'MIN and MAX'!D$37)/('MIN and MAX'!H$37-'MIN and MAX'!D$37)</f>
        <v>0.87735849056603776</v>
      </c>
      <c r="E113">
        <f t="shared" si="5"/>
        <v>1.9647220719505653E-2</v>
      </c>
      <c r="F113">
        <f t="shared" si="6"/>
        <v>0.5838154671699608</v>
      </c>
      <c r="G113">
        <f t="shared" si="7"/>
        <v>0.86335204456067871</v>
      </c>
      <c r="H113" s="3">
        <f>IFERROR(VLOOKUP(A113,'GDP Data'!A$2:Q$144,3,FALSE),"Not Found")</f>
        <v>12502013400</v>
      </c>
      <c r="I113">
        <f t="shared" si="8"/>
        <v>1.1814492882685427E-3</v>
      </c>
      <c r="J113">
        <f t="shared" si="9"/>
        <v>-0.58263401788169222</v>
      </c>
    </row>
    <row r="114" spans="1:10" x14ac:dyDescent="0.25">
      <c r="A114" t="s">
        <v>179</v>
      </c>
      <c r="B114">
        <f>('CON Score and Page Rank'!FU167-'MIN and MAX'!B$37)/('MIN and MAX'!F$37-'MIN and MAX'!B$37)</f>
        <v>2.3606880708862389E-2</v>
      </c>
      <c r="C114">
        <f>('CON Score and Page Rank'!FV167-'MIN and MAX'!C$37)/('MIN and MAX'!G$37-'MIN and MAX'!C$37)</f>
        <v>4.2969025521271811E-2</v>
      </c>
      <c r="D114">
        <f>('CON Score and Page Rank'!FW167-'MIN and MAX'!D$37)/('MIN and MAX'!H$37-'MIN and MAX'!D$37)</f>
        <v>0.93343815513626838</v>
      </c>
      <c r="E114">
        <f t="shared" si="5"/>
        <v>1.9362144812409422E-2</v>
      </c>
      <c r="F114">
        <f t="shared" si="6"/>
        <v>0.58355285305871596</v>
      </c>
      <c r="G114">
        <f t="shared" si="7"/>
        <v>0.90983127442740597</v>
      </c>
      <c r="H114" s="3">
        <f>IFERROR(VLOOKUP(A114,'GDP Data'!A$2:Q$144,3,FALSE),"Not Found")</f>
        <v>23273640257.1968</v>
      </c>
      <c r="I114">
        <f t="shared" si="8"/>
        <v>2.1993757995238798E-3</v>
      </c>
      <c r="J114">
        <f t="shared" si="9"/>
        <v>-0.58135347725919206</v>
      </c>
    </row>
    <row r="115" spans="1:10" x14ac:dyDescent="0.25">
      <c r="A115" t="s">
        <v>72</v>
      </c>
      <c r="B115">
        <f>('CON Score and Page Rank'!FU61-'MIN and MAX'!B$37)/('MIN and MAX'!F$37-'MIN and MAX'!B$37)</f>
        <v>2.5344254335193053E-5</v>
      </c>
      <c r="C115">
        <f>('CON Score and Page Rank'!FV61-'MIN and MAX'!C$37)/('MIN and MAX'!G$37-'MIN and MAX'!C$37)</f>
        <v>1.9310779164074119E-2</v>
      </c>
      <c r="D115">
        <f>('CON Score and Page Rank'!FW61-'MIN and MAX'!D$37)/('MIN and MAX'!H$37-'MIN and MAX'!D$37)</f>
        <v>0.45073375262054505</v>
      </c>
      <c r="E115">
        <f t="shared" si="5"/>
        <v>1.9285434909738927E-2</v>
      </c>
      <c r="F115">
        <f t="shared" si="6"/>
        <v>0.5834821873082543</v>
      </c>
      <c r="G115">
        <f t="shared" si="7"/>
        <v>0.45070840836620985</v>
      </c>
      <c r="H115" s="3">
        <f>IFERROR(VLOOKUP(A115,'GDP Data'!A$2:Q$144,3,FALSE),"Not Found")</f>
        <v>1710843360.64955</v>
      </c>
      <c r="I115">
        <f t="shared" si="8"/>
        <v>1.6167593219651902E-4</v>
      </c>
      <c r="J115">
        <f t="shared" si="9"/>
        <v>-0.58332051137605778</v>
      </c>
    </row>
    <row r="116" spans="1:10" x14ac:dyDescent="0.25">
      <c r="A116" t="s">
        <v>135</v>
      </c>
      <c r="B116">
        <f>('CON Score and Page Rank'!FU124-'MIN and MAX'!B$37)/('MIN and MAX'!F$37-'MIN and MAX'!B$37)</f>
        <v>1.4153177992500592E-5</v>
      </c>
      <c r="C116">
        <f>('CON Score and Page Rank'!FV124-'MIN and MAX'!C$37)/('MIN and MAX'!G$37-'MIN and MAX'!C$37)</f>
        <v>1.9204163228149766E-2</v>
      </c>
      <c r="D116">
        <f>('CON Score and Page Rank'!FW124-'MIN and MAX'!D$37)/('MIN and MAX'!H$37-'MIN and MAX'!D$37)</f>
        <v>0.44916142557651989</v>
      </c>
      <c r="E116">
        <f t="shared" si="5"/>
        <v>1.9190010050157264E-2</v>
      </c>
      <c r="F116">
        <f t="shared" si="6"/>
        <v>0.5833942811960019</v>
      </c>
      <c r="G116">
        <f t="shared" si="7"/>
        <v>0.44914727239852736</v>
      </c>
      <c r="H116" s="3">
        <f>IFERROR(VLOOKUP(A116,'GDP Data'!A$2:Q$144,3,FALSE),"Not Found")</f>
        <v>3984000517.0234499</v>
      </c>
      <c r="I116">
        <f t="shared" si="8"/>
        <v>3.7649092387781799E-4</v>
      </c>
      <c r="J116">
        <f t="shared" si="9"/>
        <v>-0.58301779027212408</v>
      </c>
    </row>
    <row r="117" spans="1:10" x14ac:dyDescent="0.25">
      <c r="A117" t="s">
        <v>124</v>
      </c>
      <c r="B117">
        <f>('CON Score and Page Rank'!FU113-'MIN and MAX'!B$37)/('MIN and MAX'!F$37-'MIN and MAX'!B$37)</f>
        <v>3.3122124472009115E-2</v>
      </c>
      <c r="C117">
        <f>('CON Score and Page Rank'!FV113-'MIN and MAX'!C$37)/('MIN and MAX'!G$37-'MIN and MAX'!C$37)</f>
        <v>5.1646738270093522E-2</v>
      </c>
      <c r="D117">
        <f>('CON Score and Page Rank'!FW113-'MIN and MAX'!D$37)/('MIN and MAX'!H$37-'MIN and MAX'!D$37)</f>
        <v>0.98951781970649899</v>
      </c>
      <c r="E117">
        <f t="shared" si="5"/>
        <v>1.8524613798084406E-2</v>
      </c>
      <c r="F117">
        <f t="shared" si="6"/>
        <v>0.58278131306711412</v>
      </c>
      <c r="G117">
        <f t="shared" si="7"/>
        <v>0.95639569523448986</v>
      </c>
      <c r="H117" s="3">
        <f>IFERROR(VLOOKUP(A117,'GDP Data'!A$2:Q$144,3,FALSE),"Not Found")</f>
        <v>103311640571.81799</v>
      </c>
      <c r="I117">
        <f t="shared" si="8"/>
        <v>9.7630245879779531E-3</v>
      </c>
      <c r="J117">
        <f t="shared" si="9"/>
        <v>-0.57301828847913616</v>
      </c>
    </row>
    <row r="118" spans="1:10" x14ac:dyDescent="0.25">
      <c r="A118" t="s">
        <v>48</v>
      </c>
      <c r="B118">
        <f>('CON Score and Page Rank'!FU36-'MIN and MAX'!B$37)/('MIN and MAX'!F$37-'MIN and MAX'!B$37)</f>
        <v>2.0337764345903182E-2</v>
      </c>
      <c r="C118">
        <f>('CON Score and Page Rank'!FV36-'MIN and MAX'!C$37)/('MIN and MAX'!G$37-'MIN and MAX'!C$37)</f>
        <v>3.8404283277533424E-2</v>
      </c>
      <c r="D118">
        <f>('CON Score and Page Rank'!FW36-'MIN and MAX'!D$37)/('MIN and MAX'!H$37-'MIN and MAX'!D$37)</f>
        <v>0.90513626834381555</v>
      </c>
      <c r="E118">
        <f t="shared" si="5"/>
        <v>1.8066518931630242E-2</v>
      </c>
      <c r="F118">
        <f t="shared" si="6"/>
        <v>0.5823593125640022</v>
      </c>
      <c r="G118">
        <f t="shared" si="7"/>
        <v>0.88479850399791238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287</v>
      </c>
      <c r="B119">
        <f>('CON Score and Page Rank'!FU126-'MIN and MAX'!B$37)/('MIN and MAX'!F$37-'MIN and MAX'!B$37)</f>
        <v>3.1054882234762417E-2</v>
      </c>
      <c r="C119">
        <f>('CON Score and Page Rank'!FV126-'MIN and MAX'!C$37)/('MIN and MAX'!G$37-'MIN and MAX'!C$37)</f>
        <v>4.9040438308315441E-2</v>
      </c>
      <c r="D119">
        <f>('CON Score and Page Rank'!FW126-'MIN and MAX'!D$37)/('MIN and MAX'!H$37-'MIN and MAX'!D$37)</f>
        <v>0.87473794549266248</v>
      </c>
      <c r="E119">
        <f t="shared" si="5"/>
        <v>1.7985556073553025E-2</v>
      </c>
      <c r="F119">
        <f t="shared" si="6"/>
        <v>0.58228472895841321</v>
      </c>
      <c r="G119">
        <f t="shared" si="7"/>
        <v>0.8436830632579001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208</v>
      </c>
      <c r="B120">
        <f>('CON Score and Page Rank'!FU194-'MIN and MAX'!B$37)/('MIN and MAX'!F$37-'MIN and MAX'!B$37)</f>
        <v>9.7092506424839532E-4</v>
      </c>
      <c r="C120">
        <f>('CON Score and Page Rank'!FV194-'MIN and MAX'!C$37)/('MIN and MAX'!G$37-'MIN and MAX'!C$37)</f>
        <v>1.8947060946590353E-2</v>
      </c>
      <c r="D120">
        <f>('CON Score and Page Rank'!FW194-'MIN and MAX'!D$37)/('MIN and MAX'!H$37-'MIN and MAX'!D$37)</f>
        <v>0.58438155136268344</v>
      </c>
      <c r="E120">
        <f t="shared" si="5"/>
        <v>1.7976135882341957E-2</v>
      </c>
      <c r="F120">
        <f t="shared" si="6"/>
        <v>0.58227605100604651</v>
      </c>
      <c r="G120">
        <f t="shared" si="7"/>
        <v>0.5834106262984351</v>
      </c>
      <c r="H120" s="3">
        <f>IFERROR(VLOOKUP(A120,'GDP Data'!A$2:Q$144,3,FALSE),"Not Found")</f>
        <v>12282533600</v>
      </c>
      <c r="I120">
        <f t="shared" si="8"/>
        <v>1.160708288782866E-3</v>
      </c>
      <c r="J120">
        <f t="shared" si="9"/>
        <v>-0.58111534271726362</v>
      </c>
    </row>
    <row r="121" spans="1:10" x14ac:dyDescent="0.25">
      <c r="A121" t="s">
        <v>65</v>
      </c>
      <c r="B121">
        <f>('CON Score and Page Rank'!FU54-'MIN and MAX'!B$37)/('MIN and MAX'!F$37-'MIN and MAX'!B$37)</f>
        <v>3.3422916427678711E-5</v>
      </c>
      <c r="C121">
        <f>('CON Score and Page Rank'!FV54-'MIN and MAX'!C$37)/('MIN and MAX'!G$37-'MIN and MAX'!C$37)</f>
        <v>1.7677604853551604E-2</v>
      </c>
      <c r="D121">
        <f>('CON Score and Page Rank'!FW54-'MIN and MAX'!D$37)/('MIN and MAX'!H$37-'MIN and MAX'!D$37)</f>
        <v>0.45649895178197064</v>
      </c>
      <c r="E121">
        <f t="shared" si="5"/>
        <v>1.7644181937123925E-2</v>
      </c>
      <c r="F121">
        <f t="shared" si="6"/>
        <v>0.58197025248667811</v>
      </c>
      <c r="G121">
        <f t="shared" si="7"/>
        <v>0.45646552886554298</v>
      </c>
      <c r="H121" s="3">
        <f>IFERROR(VLOOKUP(A121,'GDP Data'!A$2:Q$144,3,FALSE),"Not Found")</f>
        <v>3666222600.09828</v>
      </c>
      <c r="I121">
        <f t="shared" si="8"/>
        <v>3.4646068140673712E-4</v>
      </c>
      <c r="J121">
        <f t="shared" si="9"/>
        <v>-0.58162379180527135</v>
      </c>
    </row>
    <row r="122" spans="1:10" x14ac:dyDescent="0.25">
      <c r="A122" t="s">
        <v>278</v>
      </c>
      <c r="B122">
        <f>('CON Score and Page Rank'!FU175-'MIN and MAX'!B$37)/('MIN and MAX'!F$37-'MIN and MAX'!B$37)</f>
        <v>8.8985630924940089E-4</v>
      </c>
      <c r="C122">
        <f>('CON Score and Page Rank'!FV175-'MIN and MAX'!C$37)/('MIN and MAX'!G$37-'MIN and MAX'!C$37)</f>
        <v>1.8407660302824345E-2</v>
      </c>
      <c r="D122">
        <f>('CON Score and Page Rank'!FW175-'MIN and MAX'!D$37)/('MIN and MAX'!H$37-'MIN and MAX'!D$37)</f>
        <v>0.50786163522012584</v>
      </c>
      <c r="E122">
        <f t="shared" si="5"/>
        <v>1.7517803993574943E-2</v>
      </c>
      <c r="F122">
        <f t="shared" si="6"/>
        <v>0.58185383215616293</v>
      </c>
      <c r="G122">
        <f t="shared" si="7"/>
        <v>0.50697177891087641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62</v>
      </c>
      <c r="B123">
        <f>('CON Score and Page Rank'!FU51-'MIN and MAX'!B$37)/('MIN and MAX'!F$37-'MIN and MAX'!B$37)</f>
        <v>2.8751757471699505E-2</v>
      </c>
      <c r="C123">
        <f>('CON Score and Page Rank'!FV51-'MIN and MAX'!C$37)/('MIN and MAX'!G$37-'MIN and MAX'!C$37)</f>
        <v>4.6201521160593798E-2</v>
      </c>
      <c r="D123">
        <f>('CON Score and Page Rank'!FW51-'MIN and MAX'!D$37)/('MIN and MAX'!H$37-'MIN and MAX'!D$37)</f>
        <v>0.90723270440251569</v>
      </c>
      <c r="E123">
        <f t="shared" si="5"/>
        <v>1.7449763688894292E-2</v>
      </c>
      <c r="F123">
        <f t="shared" si="6"/>
        <v>0.58179115290583783</v>
      </c>
      <c r="G123">
        <f t="shared" si="7"/>
        <v>0.87848094693081613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201</v>
      </c>
      <c r="B124">
        <f>('CON Score and Page Rank'!FU187-'MIN and MAX'!B$37)/('MIN and MAX'!F$37-'MIN and MAX'!B$37)</f>
        <v>2.0648049614925099E-2</v>
      </c>
      <c r="C124">
        <f>('CON Score and Page Rank'!FV187-'MIN and MAX'!C$37)/('MIN and MAX'!G$37-'MIN and MAX'!C$37)</f>
        <v>3.8094360733021748E-2</v>
      </c>
      <c r="D124">
        <f>('CON Score and Page Rank'!FW187-'MIN and MAX'!D$37)/('MIN and MAX'!H$37-'MIN and MAX'!D$37)</f>
        <v>0.87683438155136273</v>
      </c>
      <c r="E124">
        <f t="shared" si="5"/>
        <v>1.744631111809665E-2</v>
      </c>
      <c r="F124">
        <f t="shared" si="6"/>
        <v>0.58178797237114876</v>
      </c>
      <c r="G124">
        <f t="shared" si="7"/>
        <v>0.85618633193643767</v>
      </c>
      <c r="H124" s="3">
        <f>IFERROR(VLOOKUP(A124,'GDP Data'!A$2:Q$144,3,FALSE),"Not Found")</f>
        <v>71517080040.633804</v>
      </c>
      <c r="I124">
        <f t="shared" si="8"/>
        <v>6.7584156735147321E-3</v>
      </c>
      <c r="J124">
        <f t="shared" si="9"/>
        <v>-0.575029556697634</v>
      </c>
    </row>
    <row r="125" spans="1:10" x14ac:dyDescent="0.25">
      <c r="A125" t="s">
        <v>190</v>
      </c>
      <c r="B125">
        <f>('CON Score and Page Rank'!FU177-'MIN and MAX'!B$37)/('MIN and MAX'!F$37-'MIN and MAX'!B$37)</f>
        <v>2.8436036770034281E-2</v>
      </c>
      <c r="C125">
        <f>('CON Score and Page Rank'!FV177-'MIN and MAX'!C$37)/('MIN and MAX'!G$37-'MIN and MAX'!C$37)</f>
        <v>4.5749295181502045E-2</v>
      </c>
      <c r="D125">
        <f>('CON Score and Page Rank'!FW177-'MIN and MAX'!D$37)/('MIN and MAX'!H$37-'MIN and MAX'!D$37)</f>
        <v>0.93343815513626838</v>
      </c>
      <c r="E125">
        <f t="shared" si="5"/>
        <v>1.7313258411467764E-2</v>
      </c>
      <c r="F125">
        <f t="shared" si="6"/>
        <v>0.5816654031977101</v>
      </c>
      <c r="G125">
        <f t="shared" si="7"/>
        <v>0.90500211836623412</v>
      </c>
      <c r="H125" s="3">
        <f>IFERROR(VLOOKUP(A125,'GDP Data'!A$2:Q$144,3,FALSE),"Not Found")</f>
        <v>40394824679.123199</v>
      </c>
      <c r="I125">
        <f t="shared" si="8"/>
        <v>3.8173400827488046E-3</v>
      </c>
      <c r="J125">
        <f t="shared" si="9"/>
        <v>-0.57784806311496129</v>
      </c>
    </row>
    <row r="126" spans="1:10" x14ac:dyDescent="0.25">
      <c r="A126" t="s">
        <v>61</v>
      </c>
      <c r="B126">
        <f>('CON Score and Page Rank'!FU50-'MIN and MAX'!B$37)/('MIN and MAX'!F$37-'MIN and MAX'!B$37)</f>
        <v>1.728634547152391E-5</v>
      </c>
      <c r="C126">
        <f>('CON Score and Page Rank'!FV50-'MIN and MAX'!C$37)/('MIN and MAX'!G$37-'MIN and MAX'!C$37)</f>
        <v>1.7328953374416863E-2</v>
      </c>
      <c r="D126">
        <f>('CON Score and Page Rank'!FW50-'MIN and MAX'!D$37)/('MIN and MAX'!H$37-'MIN and MAX'!D$37)</f>
        <v>0.37368972746331236</v>
      </c>
      <c r="E126">
        <f t="shared" si="5"/>
        <v>1.7311667028945339E-2</v>
      </c>
      <c r="F126">
        <f t="shared" si="6"/>
        <v>0.58166393720392962</v>
      </c>
      <c r="G126">
        <f t="shared" si="7"/>
        <v>0.37367244111784081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151</v>
      </c>
      <c r="B127">
        <f>('CON Score and Page Rank'!FU140-'MIN and MAX'!B$37)/('MIN and MAX'!F$37-'MIN and MAX'!B$37)</f>
        <v>3.3652306345524627E-5</v>
      </c>
      <c r="C127">
        <f>('CON Score and Page Rank'!FV140-'MIN and MAX'!C$37)/('MIN and MAX'!G$37-'MIN and MAX'!C$37)</f>
        <v>1.6842951217540637E-2</v>
      </c>
      <c r="D127">
        <f>('CON Score and Page Rank'!FW140-'MIN and MAX'!D$37)/('MIN and MAX'!H$37-'MIN and MAX'!D$37)</f>
        <v>0.50104821802935007</v>
      </c>
      <c r="E127">
        <f t="shared" si="5"/>
        <v>1.6809298911195113E-2</v>
      </c>
      <c r="F127">
        <f t="shared" si="6"/>
        <v>0.58120115184228838</v>
      </c>
      <c r="G127">
        <f t="shared" si="7"/>
        <v>0.50101456572300451</v>
      </c>
      <c r="H127" s="3">
        <f>IFERROR(VLOOKUP(A127,'GDP Data'!A$2:Q$144,3,FALSE),"Not Found")</f>
        <v>1267997934.3125</v>
      </c>
      <c r="I127">
        <f t="shared" si="8"/>
        <v>1.1982671983214203E-4</v>
      </c>
      <c r="J127">
        <f t="shared" si="9"/>
        <v>-0.58108132512245625</v>
      </c>
    </row>
    <row r="128" spans="1:10" x14ac:dyDescent="0.25">
      <c r="A128" t="s">
        <v>66</v>
      </c>
      <c r="B128">
        <f>('CON Score and Page Rank'!FU55-'MIN and MAX'!B$37)/('MIN and MAX'!F$37-'MIN and MAX'!B$37)</f>
        <v>6.7827524450043205E-4</v>
      </c>
      <c r="C128">
        <f>('CON Score and Page Rank'!FV55-'MIN and MAX'!C$37)/('MIN and MAX'!G$37-'MIN and MAX'!C$37)</f>
        <v>1.7443509740390148E-2</v>
      </c>
      <c r="D128">
        <f>('CON Score and Page Rank'!FW55-'MIN and MAX'!D$37)/('MIN and MAX'!H$37-'MIN and MAX'!D$37)</f>
        <v>0.39098532494758909</v>
      </c>
      <c r="E128">
        <f t="shared" si="5"/>
        <v>1.6765234495889715E-2</v>
      </c>
      <c r="F128">
        <f t="shared" si="6"/>
        <v>0.58116055936507482</v>
      </c>
      <c r="G128">
        <f t="shared" si="7"/>
        <v>0.39030704970308866</v>
      </c>
      <c r="H128" s="3">
        <f>IFERROR(VLOOKUP(A128,'GDP Data'!A$2:Q$144,3,FALSE),"Not Found")</f>
        <v>5489608299.6644497</v>
      </c>
      <c r="I128">
        <f t="shared" si="8"/>
        <v>5.1877194584607053E-4</v>
      </c>
      <c r="J128">
        <f t="shared" si="9"/>
        <v>-0.58064178741922878</v>
      </c>
    </row>
    <row r="129" spans="1:10" x14ac:dyDescent="0.25">
      <c r="A129" t="s">
        <v>188</v>
      </c>
      <c r="B129">
        <f>('CON Score and Page Rank'!FU174-'MIN and MAX'!B$37)/('MIN and MAX'!F$37-'MIN and MAX'!B$37)</f>
        <v>1.9291753788918059E-4</v>
      </c>
      <c r="C129">
        <f>('CON Score and Page Rank'!FV174-'MIN and MAX'!C$37)/('MIN and MAX'!G$37-'MIN and MAX'!C$37)</f>
        <v>1.689845522954633E-2</v>
      </c>
      <c r="D129">
        <f>('CON Score and Page Rank'!FW174-'MIN and MAX'!D$37)/('MIN and MAX'!H$37-'MIN and MAX'!D$37)</f>
        <v>0.54979035639412999</v>
      </c>
      <c r="E129">
        <f t="shared" si="5"/>
        <v>1.6705537691657148E-2</v>
      </c>
      <c r="F129">
        <f t="shared" si="6"/>
        <v>0.58110556621133069</v>
      </c>
      <c r="G129">
        <f t="shared" si="7"/>
        <v>0.54959743885624079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85</v>
      </c>
      <c r="B130">
        <f>('CON Score and Page Rank'!FU74-'MIN and MAX'!B$37)/('MIN and MAX'!F$37-'MIN and MAX'!B$37)</f>
        <v>1.4207006449129791E-4</v>
      </c>
      <c r="C130">
        <f>('CON Score and Page Rank'!FV74-'MIN and MAX'!C$37)/('MIN and MAX'!G$37-'MIN and MAX'!C$37)</f>
        <v>1.6736268352469816E-2</v>
      </c>
      <c r="D130">
        <f>('CON Score and Page Rank'!FW74-'MIN and MAX'!D$37)/('MIN and MAX'!H$37-'MIN and MAX'!D$37)</f>
        <v>0.45545073375262052</v>
      </c>
      <c r="E130">
        <f t="shared" si="5"/>
        <v>1.6594198287978517E-2</v>
      </c>
      <c r="F130">
        <f t="shared" si="6"/>
        <v>0.58100299949904188</v>
      </c>
      <c r="G130">
        <f t="shared" si="7"/>
        <v>0.45530866368812922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154</v>
      </c>
      <c r="B131">
        <f>('CON Score and Page Rank'!FU143-'MIN and MAX'!B$37)/('MIN and MAX'!F$37-'MIN and MAX'!B$37)</f>
        <v>1.1477347802703769E-4</v>
      </c>
      <c r="C131">
        <f>('CON Score and Page Rank'!FV143-'MIN and MAX'!C$37)/('MIN and MAX'!G$37-'MIN and MAX'!C$37)</f>
        <v>1.6559992341462351E-2</v>
      </c>
      <c r="D131">
        <f>('CON Score and Page Rank'!FW143-'MIN and MAX'!D$37)/('MIN and MAX'!H$37-'MIN and MAX'!D$37)</f>
        <v>0.33857442348008387</v>
      </c>
      <c r="E131">
        <f t="shared" ref="E131:E194" si="10">C131-B131</f>
        <v>1.6445218863435314E-2</v>
      </c>
      <c r="F131">
        <f t="shared" ref="F131:F194" si="11">(E131-MIN(E$3:E$220))/(MAX(E$3:E$220)-MIN(E$3:E$220))</f>
        <v>0.58086575851095312</v>
      </c>
      <c r="G131">
        <f t="shared" ref="G131:G194" si="12">D131-B131</f>
        <v>0.33845965000205686</v>
      </c>
      <c r="H131" s="3">
        <f>IFERROR(VLOOKUP(A131,'GDP Data'!A$2:Q$144,3,FALSE),"Not Found")</f>
        <v>6007055042.1768703</v>
      </c>
      <c r="I131">
        <f t="shared" ref="I131:I194" si="13">IFERROR((H131-MIN(H$3:H$220))/(MAX(H$3:H$220)-MIN(H$3:H$220)),"No Value")</f>
        <v>5.6767103642440695E-4</v>
      </c>
      <c r="J131">
        <f t="shared" ref="J131:J194" si="14">IFERROR(I131-F131,"No Value")</f>
        <v>-0.58029808747452871</v>
      </c>
    </row>
    <row r="132" spans="1:10" x14ac:dyDescent="0.25">
      <c r="A132" t="s">
        <v>129</v>
      </c>
      <c r="B132">
        <f>('CON Score and Page Rank'!FU118-'MIN and MAX'!B$37)/('MIN and MAX'!F$37-'MIN and MAX'!B$37)</f>
        <v>3.6387711606961889E-5</v>
      </c>
      <c r="C132">
        <f>('CON Score and Page Rank'!FV118-'MIN and MAX'!C$37)/('MIN and MAX'!G$37-'MIN and MAX'!C$37)</f>
        <v>1.6244009966197567E-2</v>
      </c>
      <c r="D132">
        <f>('CON Score and Page Rank'!FW118-'MIN and MAX'!D$37)/('MIN and MAX'!H$37-'MIN and MAX'!D$37)</f>
        <v>0.50786163522012584</v>
      </c>
      <c r="E132">
        <f t="shared" si="10"/>
        <v>1.6207622254590603E-2</v>
      </c>
      <c r="F132">
        <f t="shared" si="11"/>
        <v>0.58064688269327314</v>
      </c>
      <c r="G132">
        <f t="shared" si="12"/>
        <v>0.50782524750851887</v>
      </c>
      <c r="H132" s="3">
        <f>IFERROR(VLOOKUP(A132,'GDP Data'!A$2:Q$144,3,FALSE),"Not Found")</f>
        <v>2118467913.3787301</v>
      </c>
      <c r="I132">
        <f t="shared" si="13"/>
        <v>2.0019674658811718E-4</v>
      </c>
      <c r="J132">
        <f t="shared" si="14"/>
        <v>-0.58044668594668503</v>
      </c>
    </row>
    <row r="133" spans="1:10" x14ac:dyDescent="0.25">
      <c r="A133" t="s">
        <v>205</v>
      </c>
      <c r="B133">
        <f>('CON Score and Page Rank'!FU191-'MIN and MAX'!B$37)/('MIN and MAX'!F$37-'MIN and MAX'!B$37)</f>
        <v>5.7877902539737941E-5</v>
      </c>
      <c r="C133">
        <f>('CON Score and Page Rank'!FV191-'MIN and MAX'!C$37)/('MIN and MAX'!G$37-'MIN and MAX'!C$37)</f>
        <v>1.6211763283989739E-2</v>
      </c>
      <c r="D133">
        <f>('CON Score and Page Rank'!FW191-'MIN and MAX'!D$37)/('MIN and MAX'!H$37-'MIN and MAX'!D$37)</f>
        <v>0.40723270440251574</v>
      </c>
      <c r="E133">
        <f t="shared" si="10"/>
        <v>1.615388538145E-2</v>
      </c>
      <c r="F133">
        <f t="shared" si="11"/>
        <v>0.58059737987374471</v>
      </c>
      <c r="G133">
        <f t="shared" si="12"/>
        <v>0.40717482649997599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68</v>
      </c>
      <c r="B134">
        <f>('CON Score and Page Rank'!FU57-'MIN and MAX'!B$37)/('MIN and MAX'!F$37-'MIN and MAX'!B$37)</f>
        <v>2.0202986129234227E-5</v>
      </c>
      <c r="C134">
        <f>('CON Score and Page Rank'!FV57-'MIN and MAX'!C$37)/('MIN and MAX'!G$37-'MIN and MAX'!C$37)</f>
        <v>1.6087924613440812E-2</v>
      </c>
      <c r="D134">
        <f>('CON Score and Page Rank'!FW57-'MIN and MAX'!D$37)/('MIN and MAX'!H$37-'MIN and MAX'!D$37)</f>
        <v>0.44496855345911951</v>
      </c>
      <c r="E134">
        <f t="shared" si="10"/>
        <v>1.6067721627311578E-2</v>
      </c>
      <c r="F134">
        <f t="shared" si="11"/>
        <v>0.58051800516282981</v>
      </c>
      <c r="G134">
        <f t="shared" si="12"/>
        <v>0.44494835047299025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148</v>
      </c>
      <c r="B135">
        <f>('CON Score and Page Rank'!FU137-'MIN and MAX'!B$37)/('MIN and MAX'!F$37-'MIN and MAX'!B$37)</f>
        <v>6.9519801164059732E-5</v>
      </c>
      <c r="C135">
        <f>('CON Score and Page Rank'!FV137-'MIN and MAX'!C$37)/('MIN and MAX'!G$37-'MIN and MAX'!C$37)</f>
        <v>1.5799588364463563E-2</v>
      </c>
      <c r="D135">
        <f>('CON Score and Page Rank'!FW137-'MIN and MAX'!D$37)/('MIN and MAX'!H$37-'MIN and MAX'!D$37)</f>
        <v>0.43763102725366876</v>
      </c>
      <c r="E135">
        <f t="shared" si="10"/>
        <v>1.5730068563299504E-2</v>
      </c>
      <c r="F135">
        <f t="shared" si="11"/>
        <v>0.58020695657153409</v>
      </c>
      <c r="G135">
        <f t="shared" si="12"/>
        <v>0.43756150745250472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152</v>
      </c>
      <c r="B136">
        <f>('CON Score and Page Rank'!FU141-'MIN and MAX'!B$37)/('MIN and MAX'!F$37-'MIN and MAX'!B$37)</f>
        <v>3.4128229565291571E-4</v>
      </c>
      <c r="C136">
        <f>('CON Score and Page Rank'!FV141-'MIN and MAX'!C$37)/('MIN and MAX'!G$37-'MIN and MAX'!C$37)</f>
        <v>1.5791221123956013E-2</v>
      </c>
      <c r="D136">
        <f>('CON Score and Page Rank'!FW141-'MIN and MAX'!D$37)/('MIN and MAX'!H$37-'MIN and MAX'!D$37)</f>
        <v>0.34329140461215935</v>
      </c>
      <c r="E136">
        <f t="shared" si="10"/>
        <v>1.5449938828303098E-2</v>
      </c>
      <c r="F136">
        <f t="shared" si="11"/>
        <v>0.57994889891194912</v>
      </c>
      <c r="G136">
        <f t="shared" si="12"/>
        <v>0.34295012231650646</v>
      </c>
      <c r="H136" s="3">
        <f>IFERROR(VLOOKUP(A136,'GDP Data'!A$2:Q$144,3,FALSE),"Not Found")</f>
        <v>6220270632.3359203</v>
      </c>
      <c r="I136">
        <f t="shared" si="13"/>
        <v>5.8782006355960156E-4</v>
      </c>
      <c r="J136">
        <f t="shared" si="14"/>
        <v>-0.5793610788483895</v>
      </c>
    </row>
    <row r="137" spans="1:10" x14ac:dyDescent="0.25">
      <c r="A137" t="s">
        <v>83</v>
      </c>
      <c r="B137">
        <f>('CON Score and Page Rank'!FU72-'MIN and MAX'!B$37)/('MIN and MAX'!F$37-'MIN and MAX'!B$37)</f>
        <v>1.6955856173177466E-5</v>
      </c>
      <c r="C137">
        <f>('CON Score and Page Rank'!FV72-'MIN and MAX'!C$37)/('MIN and MAX'!G$37-'MIN and MAX'!C$37)</f>
        <v>1.5209707783473411E-2</v>
      </c>
      <c r="D137">
        <f>('CON Score and Page Rank'!FW72-'MIN and MAX'!D$37)/('MIN and MAX'!H$37-'MIN and MAX'!D$37)</f>
        <v>0.37368972746331236</v>
      </c>
      <c r="E137">
        <f t="shared" si="10"/>
        <v>1.5192751927300232E-2</v>
      </c>
      <c r="F137">
        <f t="shared" si="11"/>
        <v>0.57971197636693761</v>
      </c>
      <c r="G137">
        <f t="shared" si="12"/>
        <v>0.37367277160713919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192</v>
      </c>
      <c r="B138">
        <f>('CON Score and Page Rank'!FU180-'MIN and MAX'!B$37)/('MIN and MAX'!F$37-'MIN and MAX'!B$37)</f>
        <v>2.3034515555596592E-2</v>
      </c>
      <c r="C138">
        <f>('CON Score and Page Rank'!FV180-'MIN and MAX'!C$37)/('MIN and MAX'!G$37-'MIN and MAX'!C$37)</f>
        <v>3.7949956162122246E-2</v>
      </c>
      <c r="D138">
        <f>('CON Score and Page Rank'!FW180-'MIN and MAX'!D$37)/('MIN and MAX'!H$37-'MIN and MAX'!D$37)</f>
        <v>0.84905660377358494</v>
      </c>
      <c r="E138">
        <f t="shared" si="10"/>
        <v>1.4915440606525655E-2</v>
      </c>
      <c r="F138">
        <f t="shared" si="11"/>
        <v>0.57945651505214202</v>
      </c>
      <c r="G138">
        <f t="shared" si="12"/>
        <v>0.82602208821798839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168</v>
      </c>
      <c r="B139">
        <f>('CON Score and Page Rank'!FU157-'MIN and MAX'!B$37)/('MIN and MAX'!F$37-'MIN and MAX'!B$37)</f>
        <v>8.1624591172320112E-5</v>
      </c>
      <c r="C139">
        <f>('CON Score and Page Rank'!FV157-'MIN and MAX'!C$37)/('MIN and MAX'!G$37-'MIN and MAX'!C$37)</f>
        <v>1.4983728652220469E-2</v>
      </c>
      <c r="D139">
        <f>('CON Score and Page Rank'!FW157-'MIN and MAX'!D$37)/('MIN and MAX'!H$37-'MIN and MAX'!D$37)</f>
        <v>0.37526205450733752</v>
      </c>
      <c r="E139">
        <f t="shared" si="10"/>
        <v>1.4902104061048149E-2</v>
      </c>
      <c r="F139">
        <f t="shared" si="11"/>
        <v>0.57944422932419914</v>
      </c>
      <c r="G139">
        <f t="shared" si="12"/>
        <v>0.37518042991616518</v>
      </c>
      <c r="H139" s="3">
        <f>IFERROR(VLOOKUP(A139,'GDP Data'!A$2:Q$144,3,FALSE),"Not Found")</f>
        <v>3534803921.5686302</v>
      </c>
      <c r="I139">
        <f t="shared" si="13"/>
        <v>3.3404152144854616E-4</v>
      </c>
      <c r="J139">
        <f t="shared" si="14"/>
        <v>-0.57911018780275059</v>
      </c>
    </row>
    <row r="140" spans="1:10" x14ac:dyDescent="0.25">
      <c r="A140" t="s">
        <v>77</v>
      </c>
      <c r="B140">
        <f>('CON Score and Page Rank'!FU66-'MIN and MAX'!B$37)/('MIN and MAX'!F$37-'MIN and MAX'!B$37)</f>
        <v>6.5740207228446579E-5</v>
      </c>
      <c r="C140">
        <f>('CON Score and Page Rank'!FV66-'MIN and MAX'!C$37)/('MIN and MAX'!G$37-'MIN and MAX'!C$37)</f>
        <v>1.4925033985166787E-2</v>
      </c>
      <c r="D140">
        <f>('CON Score and Page Rank'!FW66-'MIN and MAX'!D$37)/('MIN and MAX'!H$37-'MIN and MAX'!D$37)</f>
        <v>0.28563941299790357</v>
      </c>
      <c r="E140">
        <f t="shared" si="10"/>
        <v>1.4859293777938341E-2</v>
      </c>
      <c r="F140">
        <f t="shared" si="11"/>
        <v>0.57940479216317942</v>
      </c>
      <c r="G140">
        <f t="shared" si="12"/>
        <v>0.28557367279067514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220</v>
      </c>
      <c r="B141">
        <f>('CON Score and Page Rank'!FU206-'MIN and MAX'!B$37)/('MIN and MAX'!F$37-'MIN and MAX'!B$37)</f>
        <v>3.2776848976729859E-4</v>
      </c>
      <c r="C141">
        <f>('CON Score and Page Rank'!FV206-'MIN and MAX'!C$37)/('MIN and MAX'!G$37-'MIN and MAX'!C$37)</f>
        <v>1.4928760073386515E-2</v>
      </c>
      <c r="D141">
        <f>('CON Score and Page Rank'!FW206-'MIN and MAX'!D$37)/('MIN and MAX'!H$37-'MIN and MAX'!D$37)</f>
        <v>0.38155136268343814</v>
      </c>
      <c r="E141">
        <f t="shared" si="10"/>
        <v>1.4600991583619216E-2</v>
      </c>
      <c r="F141">
        <f t="shared" si="11"/>
        <v>0.57916684220141412</v>
      </c>
      <c r="G141">
        <f t="shared" si="12"/>
        <v>0.38122359419367086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194</v>
      </c>
      <c r="B142">
        <f>('CON Score and Page Rank'!FU181-'MIN and MAX'!B$37)/('MIN and MAX'!F$37-'MIN and MAX'!B$37)</f>
        <v>2.9205329663312882E-2</v>
      </c>
      <c r="C142">
        <f>('CON Score and Page Rank'!FV181-'MIN and MAX'!C$37)/('MIN and MAX'!G$37-'MIN and MAX'!C$37)</f>
        <v>4.3751777249995988E-2</v>
      </c>
      <c r="D142">
        <f>('CON Score and Page Rank'!FW181-'MIN and MAX'!D$37)/('MIN and MAX'!H$37-'MIN and MAX'!D$37)</f>
        <v>0.84171907756813413</v>
      </c>
      <c r="E142">
        <f t="shared" si="10"/>
        <v>1.4546447586683105E-2</v>
      </c>
      <c r="F142">
        <f t="shared" si="11"/>
        <v>0.57911659585325725</v>
      </c>
      <c r="G142">
        <f t="shared" si="12"/>
        <v>0.81251374790482123</v>
      </c>
      <c r="H142" s="3">
        <f>IFERROR(VLOOKUP(A142,'GDP Data'!A$2:Q$144,3,FALSE),"Not Found")</f>
        <v>201751148417.10199</v>
      </c>
      <c r="I142">
        <f t="shared" si="13"/>
        <v>1.9065629117366509E-2</v>
      </c>
      <c r="J142">
        <f t="shared" si="14"/>
        <v>-0.56005096673589072</v>
      </c>
    </row>
    <row r="143" spans="1:10" x14ac:dyDescent="0.25">
      <c r="A143" t="s">
        <v>222</v>
      </c>
      <c r="B143">
        <f>('CON Score and Page Rank'!FU208-'MIN and MAX'!B$37)/('MIN and MAX'!F$37-'MIN and MAX'!B$37)</f>
        <v>9.2455846647613245E-6</v>
      </c>
      <c r="C143">
        <f>('CON Score and Page Rank'!FV208-'MIN and MAX'!C$37)/('MIN and MAX'!G$37-'MIN and MAX'!C$37)</f>
        <v>1.4477246176525209E-2</v>
      </c>
      <c r="D143">
        <f>('CON Score and Page Rank'!FW208-'MIN and MAX'!D$37)/('MIN and MAX'!H$37-'MIN and MAX'!D$37)</f>
        <v>0.41771488469601675</v>
      </c>
      <c r="E143">
        <f t="shared" si="10"/>
        <v>1.4468000591860448E-2</v>
      </c>
      <c r="F143">
        <f t="shared" si="11"/>
        <v>0.57904432988018706</v>
      </c>
      <c r="G143">
        <f t="shared" si="12"/>
        <v>0.417705639111352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144</v>
      </c>
      <c r="B144">
        <f>('CON Score and Page Rank'!FU134-'MIN and MAX'!B$37)/('MIN and MAX'!F$37-'MIN and MAX'!B$37)</f>
        <v>1.0716405493799378E-5</v>
      </c>
      <c r="C144">
        <f>('CON Score and Page Rank'!FV134-'MIN and MAX'!C$37)/('MIN and MAX'!G$37-'MIN and MAX'!C$37)</f>
        <v>1.4341237373310436E-2</v>
      </c>
      <c r="D144">
        <f>('CON Score and Page Rank'!FW134-'MIN and MAX'!D$37)/('MIN and MAX'!H$37-'MIN and MAX'!D$37)</f>
        <v>0.35272536687631029</v>
      </c>
      <c r="E144">
        <f t="shared" si="10"/>
        <v>1.4330520967816637E-2</v>
      </c>
      <c r="F144">
        <f t="shared" si="11"/>
        <v>0.57891768259648535</v>
      </c>
      <c r="G144">
        <f t="shared" si="12"/>
        <v>0.35271465047081646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99</v>
      </c>
      <c r="B145">
        <f>('CON Score and Page Rank'!FU88-'MIN and MAX'!B$37)/('MIN and MAX'!F$37-'MIN and MAX'!B$37)</f>
        <v>8.7906064790828527E-5</v>
      </c>
      <c r="C145">
        <f>('CON Score and Page Rank'!FV88-'MIN and MAX'!C$37)/('MIN and MAX'!G$37-'MIN and MAX'!C$37)</f>
        <v>1.4334176896957684E-2</v>
      </c>
      <c r="D145">
        <f>('CON Score and Page Rank'!FW88-'MIN and MAX'!D$37)/('MIN and MAX'!H$37-'MIN and MAX'!D$37)</f>
        <v>0.50524109014675056</v>
      </c>
      <c r="E145">
        <f t="shared" si="10"/>
        <v>1.4246270832166855E-2</v>
      </c>
      <c r="F145">
        <f t="shared" si="11"/>
        <v>0.57884007072559351</v>
      </c>
      <c r="G145">
        <f t="shared" si="12"/>
        <v>0.50515318408195975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213</v>
      </c>
      <c r="B146">
        <f>('CON Score and Page Rank'!FU199-'MIN and MAX'!B$37)/('MIN and MAX'!F$37-'MIN and MAX'!B$37)</f>
        <v>4.9103648112805415E-5</v>
      </c>
      <c r="C146">
        <f>('CON Score and Page Rank'!FV199-'MIN and MAX'!C$37)/('MIN and MAX'!G$37-'MIN and MAX'!C$37)</f>
        <v>1.4226957501516002E-2</v>
      </c>
      <c r="D146">
        <f>('CON Score and Page Rank'!FW199-'MIN and MAX'!D$37)/('MIN and MAX'!H$37-'MIN and MAX'!D$37)</f>
        <v>0.35744234800838576</v>
      </c>
      <c r="E146">
        <f t="shared" si="10"/>
        <v>1.4177853853403198E-2</v>
      </c>
      <c r="F146">
        <f t="shared" si="11"/>
        <v>0.57877704448021527</v>
      </c>
      <c r="G146">
        <f t="shared" si="12"/>
        <v>0.35739324436027298</v>
      </c>
      <c r="H146" s="3">
        <f>IFERROR(VLOOKUP(A146,'GDP Data'!A$2:Q$144,3,FALSE),"Not Found")</f>
        <v>6331961555.4091396</v>
      </c>
      <c r="I146">
        <f t="shared" si="13"/>
        <v>5.9837493639079784E-4</v>
      </c>
      <c r="J146">
        <f t="shared" si="14"/>
        <v>-0.57817866954382446</v>
      </c>
    </row>
    <row r="147" spans="1:10" x14ac:dyDescent="0.25">
      <c r="A147" t="s">
        <v>183</v>
      </c>
      <c r="B147">
        <f>('CON Score and Page Rank'!FU170-'MIN and MAX'!B$37)/('MIN and MAX'!F$37-'MIN and MAX'!B$37)</f>
        <v>4.0474715547108783E-2</v>
      </c>
      <c r="C147">
        <f>('CON Score and Page Rank'!FV170-'MIN and MAX'!C$37)/('MIN and MAX'!G$37-'MIN and MAX'!C$37)</f>
        <v>5.4649620854669116E-2</v>
      </c>
      <c r="D147">
        <f>('CON Score and Page Rank'!FW170-'MIN and MAX'!D$37)/('MIN and MAX'!H$37-'MIN and MAX'!D$37)</f>
        <v>0.9617400419287212</v>
      </c>
      <c r="E147">
        <f t="shared" si="10"/>
        <v>1.4174905307560333E-2</v>
      </c>
      <c r="F147">
        <f t="shared" si="11"/>
        <v>0.57877432825717889</v>
      </c>
      <c r="G147">
        <f t="shared" si="12"/>
        <v>0.9212653263816124</v>
      </c>
      <c r="H147" s="3">
        <f>IFERROR(VLOOKUP(A147,'GDP Data'!A$2:Q$144,3,FALSE),"Not Found")</f>
        <v>53749989092.019699</v>
      </c>
      <c r="I147">
        <f t="shared" si="13"/>
        <v>5.0794127574050277E-3</v>
      </c>
      <c r="J147">
        <f t="shared" si="14"/>
        <v>-0.57369491549977392</v>
      </c>
    </row>
    <row r="148" spans="1:10" x14ac:dyDescent="0.25">
      <c r="A148" t="s">
        <v>210</v>
      </c>
      <c r="B148">
        <f>('CON Score and Page Rank'!FU196-'MIN and MAX'!B$37)/('MIN and MAX'!F$37-'MIN and MAX'!B$37)</f>
        <v>8.2542005709078145E-5</v>
      </c>
      <c r="C148">
        <f>('CON Score and Page Rank'!FV196-'MIN and MAX'!C$37)/('MIN and MAX'!G$37-'MIN and MAX'!C$37)</f>
        <v>1.4189184227328563E-2</v>
      </c>
      <c r="D148">
        <f>('CON Score and Page Rank'!FW196-'MIN and MAX'!D$37)/('MIN and MAX'!H$37-'MIN and MAX'!D$37)</f>
        <v>0.31813417190775684</v>
      </c>
      <c r="E148">
        <f t="shared" si="10"/>
        <v>1.4106642221619484E-2</v>
      </c>
      <c r="F148">
        <f t="shared" si="11"/>
        <v>0.57871144377904882</v>
      </c>
      <c r="G148">
        <f t="shared" si="12"/>
        <v>0.31805162990204777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70</v>
      </c>
      <c r="B149">
        <f>('CON Score and Page Rank'!FU59-'MIN and MAX'!B$37)/('MIN and MAX'!F$37-'MIN and MAX'!B$37)</f>
        <v>8.0815293901926038E-4</v>
      </c>
      <c r="C149">
        <f>('CON Score and Page Rank'!FV59-'MIN and MAX'!C$37)/('MIN and MAX'!G$37-'MIN and MAX'!C$37)</f>
        <v>1.4871350226505183E-2</v>
      </c>
      <c r="D149">
        <f>('CON Score and Page Rank'!FW59-'MIN and MAX'!D$37)/('MIN and MAX'!H$37-'MIN and MAX'!D$37)</f>
        <v>0.43134171907756813</v>
      </c>
      <c r="E149">
        <f t="shared" si="10"/>
        <v>1.4063197287485922E-2</v>
      </c>
      <c r="F149">
        <f t="shared" si="11"/>
        <v>0.57867142197264021</v>
      </c>
      <c r="G149">
        <f t="shared" si="12"/>
        <v>0.43053356613854887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118</v>
      </c>
      <c r="B150">
        <f>('CON Score and Page Rank'!FU107-'MIN and MAX'!B$37)/('MIN and MAX'!F$37-'MIN and MAX'!B$37)</f>
        <v>1.3713788776271842E-5</v>
      </c>
      <c r="C150">
        <f>('CON Score and Page Rank'!FV107-'MIN and MAX'!C$37)/('MIN and MAX'!G$37-'MIN and MAX'!C$37)</f>
        <v>1.3417735843963529E-2</v>
      </c>
      <c r="D150">
        <f>('CON Score and Page Rank'!FW107-'MIN and MAX'!D$37)/('MIN and MAX'!H$37-'MIN and MAX'!D$37)</f>
        <v>0.34014675052410903</v>
      </c>
      <c r="E150">
        <f t="shared" si="10"/>
        <v>1.3404022055187257E-2</v>
      </c>
      <c r="F150">
        <f t="shared" si="11"/>
        <v>0.57806418469486376</v>
      </c>
      <c r="G150">
        <f t="shared" si="12"/>
        <v>0.34013303673533274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212</v>
      </c>
      <c r="B151">
        <f>('CON Score and Page Rank'!FU198-'MIN and MAX'!B$37)/('MIN and MAX'!F$37-'MIN and MAX'!B$37)</f>
        <v>1.1091435787008741E-4</v>
      </c>
      <c r="C151">
        <f>('CON Score and Page Rank'!FV198-'MIN and MAX'!C$37)/('MIN and MAX'!G$37-'MIN and MAX'!C$37)</f>
        <v>1.2580143908702728E-2</v>
      </c>
      <c r="D151">
        <f>('CON Score and Page Rank'!FW198-'MIN and MAX'!D$37)/('MIN and MAX'!H$37-'MIN and MAX'!D$37)</f>
        <v>0.27515723270440251</v>
      </c>
      <c r="E151">
        <f t="shared" si="10"/>
        <v>1.246922955083264E-2</v>
      </c>
      <c r="F151">
        <f t="shared" si="11"/>
        <v>0.57720304667295952</v>
      </c>
      <c r="G151">
        <f t="shared" si="12"/>
        <v>0.27504631834653243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140</v>
      </c>
      <c r="B152">
        <f>('CON Score and Page Rank'!FU130-'MIN and MAX'!B$37)/('MIN and MAX'!F$37-'MIN and MAX'!B$37)</f>
        <v>4.9518864799990424E-2</v>
      </c>
      <c r="C152">
        <f>('CON Score and Page Rank'!FV130-'MIN and MAX'!C$37)/('MIN and MAX'!G$37-'MIN and MAX'!C$37)</f>
        <v>6.1764351509625795E-2</v>
      </c>
      <c r="D152">
        <f>('CON Score and Page Rank'!FW130-'MIN and MAX'!D$37)/('MIN and MAX'!H$37-'MIN and MAX'!D$37)</f>
        <v>0.98951781970649899</v>
      </c>
      <c r="E152">
        <f t="shared" si="10"/>
        <v>1.2245486709635371E-2</v>
      </c>
      <c r="F152">
        <f t="shared" si="11"/>
        <v>0.57699693305225086</v>
      </c>
      <c r="G152">
        <f t="shared" si="12"/>
        <v>0.93999895490650853</v>
      </c>
      <c r="H152" s="3">
        <f>IFERROR(VLOOKUP(A152,'GDP Data'!A$2:Q$144,3,FALSE),"Not Found")</f>
        <v>485441014538.638</v>
      </c>
      <c r="I152">
        <f t="shared" si="13"/>
        <v>4.5874526188160472E-2</v>
      </c>
      <c r="J152">
        <f t="shared" si="14"/>
        <v>-0.5311224068640904</v>
      </c>
    </row>
    <row r="153" spans="1:10" x14ac:dyDescent="0.25">
      <c r="A153" t="s">
        <v>79</v>
      </c>
      <c r="B153">
        <f>('CON Score and Page Rank'!FU68-'MIN and MAX'!B$37)/('MIN and MAX'!F$37-'MIN and MAX'!B$37)</f>
        <v>1.25846918417013E-4</v>
      </c>
      <c r="C153">
        <f>('CON Score and Page Rank'!FV68-'MIN and MAX'!C$37)/('MIN and MAX'!G$37-'MIN and MAX'!C$37)</f>
        <v>1.1990246869725741E-2</v>
      </c>
      <c r="D153">
        <f>('CON Score and Page Rank'!FW68-'MIN and MAX'!D$37)/('MIN and MAX'!H$37-'MIN and MAX'!D$37)</f>
        <v>0.28301886792452829</v>
      </c>
      <c r="E153">
        <f t="shared" si="10"/>
        <v>1.1864399951308727E-2</v>
      </c>
      <c r="F153">
        <f t="shared" si="11"/>
        <v>0.57664587300875392</v>
      </c>
      <c r="G153">
        <f t="shared" si="12"/>
        <v>0.2828930210061113</v>
      </c>
      <c r="H153" s="3">
        <f>IFERROR(VLOOKUP(A153,'GDP Data'!A$2:Q$144,3,FALSE),"Not Found")</f>
        <v>1461139022.0295401</v>
      </c>
      <c r="I153">
        <f t="shared" si="13"/>
        <v>1.3807869199997775E-4</v>
      </c>
      <c r="J153">
        <f t="shared" si="14"/>
        <v>-0.57650779431675392</v>
      </c>
    </row>
    <row r="154" spans="1:10" x14ac:dyDescent="0.25">
      <c r="A154" t="s">
        <v>165</v>
      </c>
      <c r="B154">
        <f>('CON Score and Page Rank'!FU153-'MIN and MAX'!B$37)/('MIN and MAX'!F$37-'MIN and MAX'!B$37)</f>
        <v>2.0141272386522787E-4</v>
      </c>
      <c r="C154">
        <f>('CON Score and Page Rank'!FV153-'MIN and MAX'!C$37)/('MIN and MAX'!G$37-'MIN and MAX'!C$37)</f>
        <v>1.1687437467124692E-2</v>
      </c>
      <c r="D154">
        <f>('CON Score and Page Rank'!FW153-'MIN and MAX'!D$37)/('MIN and MAX'!H$37-'MIN and MAX'!D$37)</f>
        <v>0.33962264150943394</v>
      </c>
      <c r="E154">
        <f t="shared" si="10"/>
        <v>1.1486024743259464E-2</v>
      </c>
      <c r="F154">
        <f t="shared" si="11"/>
        <v>0.57629731086616154</v>
      </c>
      <c r="G154">
        <f t="shared" si="12"/>
        <v>0.33942122878556874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209</v>
      </c>
      <c r="B155">
        <f>('CON Score and Page Rank'!FU195-'MIN and MAX'!B$37)/('MIN and MAX'!F$37-'MIN and MAX'!B$37)</f>
        <v>2.0519416634893531E-5</v>
      </c>
      <c r="C155">
        <f>('CON Score and Page Rank'!FV195-'MIN and MAX'!C$37)/('MIN and MAX'!G$37-'MIN and MAX'!C$37)</f>
        <v>1.1429756961627765E-2</v>
      </c>
      <c r="D155">
        <f>('CON Score and Page Rank'!FW195-'MIN and MAX'!D$37)/('MIN and MAX'!H$37-'MIN and MAX'!D$37)</f>
        <v>0.26729559748427673</v>
      </c>
      <c r="E155">
        <f t="shared" si="10"/>
        <v>1.1409237544992871E-2</v>
      </c>
      <c r="F155">
        <f t="shared" si="11"/>
        <v>0.57622657391040411</v>
      </c>
      <c r="G155">
        <f t="shared" si="12"/>
        <v>0.26727507806764184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22</v>
      </c>
      <c r="B156">
        <f>('CON Score and Page Rank'!FU14-'MIN and MAX'!B$37)/('MIN and MAX'!F$37-'MIN and MAX'!B$37)</f>
        <v>4.814270878065894E-2</v>
      </c>
      <c r="C156">
        <f>('CON Score and Page Rank'!FV14-'MIN and MAX'!C$37)/('MIN and MAX'!G$37-'MIN and MAX'!C$37)</f>
        <v>5.938554371669047E-2</v>
      </c>
      <c r="D156">
        <f>('CON Score and Page Rank'!FW14-'MIN and MAX'!D$37)/('MIN and MAX'!H$37-'MIN and MAX'!D$37)</f>
        <v>0.98951781970649899</v>
      </c>
      <c r="E156">
        <f t="shared" si="10"/>
        <v>1.124283493603153E-2</v>
      </c>
      <c r="F156">
        <f t="shared" si="11"/>
        <v>0.57607328255124879</v>
      </c>
      <c r="G156">
        <f t="shared" si="12"/>
        <v>0.94137511092584003</v>
      </c>
      <c r="H156" s="3">
        <f>IFERROR(VLOOKUP(A156,'GDP Data'!A$2:Q$144,3,FALSE),"Not Found")</f>
        <v>129533107311.811</v>
      </c>
      <c r="I156">
        <f t="shared" si="13"/>
        <v>1.2240972117399256E-2</v>
      </c>
      <c r="J156">
        <f t="shared" si="14"/>
        <v>-0.56383231043384952</v>
      </c>
    </row>
    <row r="157" spans="1:10" x14ac:dyDescent="0.25">
      <c r="A157" t="s">
        <v>108</v>
      </c>
      <c r="B157">
        <f>('CON Score and Page Rank'!FU97-'MIN and MAX'!B$37)/('MIN and MAX'!F$37-'MIN and MAX'!B$37)</f>
        <v>1.0676288245563292E-5</v>
      </c>
      <c r="C157">
        <f>('CON Score and Page Rank'!FV97-'MIN and MAX'!C$37)/('MIN and MAX'!G$37-'MIN and MAX'!C$37)</f>
        <v>1.1221758729592987E-2</v>
      </c>
      <c r="D157">
        <f>('CON Score and Page Rank'!FW97-'MIN and MAX'!D$37)/('MIN and MAX'!H$37-'MIN and MAX'!D$37)</f>
        <v>0.28406708595387842</v>
      </c>
      <c r="E157">
        <f t="shared" si="10"/>
        <v>1.1211082441347423E-2</v>
      </c>
      <c r="F157">
        <f t="shared" si="11"/>
        <v>0.57604403190970488</v>
      </c>
      <c r="G157">
        <f t="shared" si="12"/>
        <v>0.28405640966563284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156</v>
      </c>
      <c r="B158">
        <f>('CON Score and Page Rank'!FU145-'MIN and MAX'!B$37)/('MIN and MAX'!F$37-'MIN and MAX'!B$37)</f>
        <v>6.5080893070673565E-4</v>
      </c>
      <c r="C158">
        <f>('CON Score and Page Rank'!FV145-'MIN and MAX'!C$37)/('MIN and MAX'!G$37-'MIN and MAX'!C$37)</f>
        <v>1.1634275975245358E-2</v>
      </c>
      <c r="D158">
        <f>('CON Score and Page Rank'!FW145-'MIN and MAX'!D$37)/('MIN and MAX'!H$37-'MIN and MAX'!D$37)</f>
        <v>0.2070230607966457</v>
      </c>
      <c r="E158">
        <f t="shared" si="10"/>
        <v>1.0983467044538623E-2</v>
      </c>
      <c r="F158">
        <f t="shared" si="11"/>
        <v>0.5758343508610767</v>
      </c>
      <c r="G158">
        <f t="shared" si="12"/>
        <v>0.20637225186593897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155</v>
      </c>
      <c r="B159">
        <f>('CON Score and Page Rank'!FU144-'MIN and MAX'!B$37)/('MIN and MAX'!F$37-'MIN and MAX'!B$37)</f>
        <v>2.0142326126373557E-3</v>
      </c>
      <c r="C159">
        <f>('CON Score and Page Rank'!FV144-'MIN and MAX'!C$37)/('MIN and MAX'!G$37-'MIN and MAX'!C$37)</f>
        <v>1.2568463126845481E-2</v>
      </c>
      <c r="D159">
        <f>('CON Score and Page Rank'!FW144-'MIN and MAX'!D$37)/('MIN and MAX'!H$37-'MIN and MAX'!D$37)</f>
        <v>0.37421383647798739</v>
      </c>
      <c r="E159">
        <f t="shared" si="10"/>
        <v>1.0554230514208125E-2</v>
      </c>
      <c r="F159">
        <f t="shared" si="11"/>
        <v>0.57543893487845388</v>
      </c>
      <c r="G159">
        <f t="shared" si="12"/>
        <v>0.37219960386535006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133</v>
      </c>
      <c r="B160">
        <f>('CON Score and Page Rank'!FU122-'MIN and MAX'!B$37)/('MIN and MAX'!F$37-'MIN and MAX'!B$37)</f>
        <v>4.7963284662679816E-5</v>
      </c>
      <c r="C160">
        <f>('CON Score and Page Rank'!FV122-'MIN and MAX'!C$37)/('MIN and MAX'!G$37-'MIN and MAX'!C$37)</f>
        <v>1.0219121713541775E-2</v>
      </c>
      <c r="D160">
        <f>('CON Score and Page Rank'!FW122-'MIN and MAX'!D$37)/('MIN and MAX'!H$37-'MIN and MAX'!D$37)</f>
        <v>0.2552410901467505</v>
      </c>
      <c r="E160">
        <f t="shared" si="10"/>
        <v>1.0171158428879095E-2</v>
      </c>
      <c r="F160">
        <f t="shared" si="11"/>
        <v>0.57508604593650114</v>
      </c>
      <c r="G160">
        <f t="shared" si="12"/>
        <v>0.25519312686208784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54</v>
      </c>
      <c r="B161">
        <f>('CON Score and Page Rank'!FU42-'MIN and MAX'!B$37)/('MIN and MAX'!F$37-'MIN and MAX'!B$37)</f>
        <v>5.3177141343216841E-2</v>
      </c>
      <c r="C161">
        <f>('CON Score and Page Rank'!FV42-'MIN and MAX'!C$37)/('MIN and MAX'!G$37-'MIN and MAX'!C$37)</f>
        <v>6.285878788465224E-2</v>
      </c>
      <c r="D161">
        <f>('CON Score and Page Rank'!FW42-'MIN and MAX'!D$37)/('MIN and MAX'!H$37-'MIN and MAX'!D$37)</f>
        <v>0.88574423480083853</v>
      </c>
      <c r="E161">
        <f t="shared" si="10"/>
        <v>9.6816465414353986E-3</v>
      </c>
      <c r="F161">
        <f t="shared" si="11"/>
        <v>0.57463510383278493</v>
      </c>
      <c r="G161">
        <f t="shared" si="12"/>
        <v>0.8325670934576217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109</v>
      </c>
      <c r="B162">
        <f>('CON Score and Page Rank'!FU98-'MIN and MAX'!B$37)/('MIN and MAX'!F$37-'MIN and MAX'!B$37)</f>
        <v>1.7990448732907073E-5</v>
      </c>
      <c r="C162">
        <f>('CON Score and Page Rank'!FV98-'MIN and MAX'!C$37)/('MIN and MAX'!G$37-'MIN and MAX'!C$37)</f>
        <v>8.8555577545742278E-3</v>
      </c>
      <c r="D162">
        <f>('CON Score and Page Rank'!FW98-'MIN and MAX'!D$37)/('MIN and MAX'!H$37-'MIN and MAX'!D$37)</f>
        <v>0.1761006289308176</v>
      </c>
      <c r="E162">
        <f t="shared" si="10"/>
        <v>8.8375673058413203E-3</v>
      </c>
      <c r="F162">
        <f t="shared" si="11"/>
        <v>0.57385753156954566</v>
      </c>
      <c r="G162">
        <f t="shared" si="12"/>
        <v>0.17608263848208469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132</v>
      </c>
      <c r="B163">
        <f>('CON Score and Page Rank'!FU121-'MIN and MAX'!B$37)/('MIN and MAX'!F$37-'MIN and MAX'!B$37)</f>
        <v>1.7453150896706379E-5</v>
      </c>
      <c r="C163">
        <f>('CON Score and Page Rank'!FV121-'MIN and MAX'!C$37)/('MIN and MAX'!G$37-'MIN and MAX'!C$37)</f>
        <v>8.3864744081656641E-3</v>
      </c>
      <c r="D163">
        <f>('CON Score and Page Rank'!FW121-'MIN and MAX'!D$37)/('MIN and MAX'!H$37-'MIN and MAX'!D$37)</f>
        <v>0.23742138364779874</v>
      </c>
      <c r="E163">
        <f t="shared" si="10"/>
        <v>8.3690212572689569E-3</v>
      </c>
      <c r="F163">
        <f t="shared" si="11"/>
        <v>0.57342590335733912</v>
      </c>
      <c r="G163">
        <f t="shared" si="12"/>
        <v>0.23740393049690203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137</v>
      </c>
      <c r="B164">
        <f>('CON Score and Page Rank'!FU127-'MIN and MAX'!B$37)/('MIN and MAX'!F$37-'MIN and MAX'!B$37)</f>
        <v>8.8873534211369467E-6</v>
      </c>
      <c r="C164">
        <f>('CON Score and Page Rank'!FV127-'MIN and MAX'!C$37)/('MIN and MAX'!G$37-'MIN and MAX'!C$37)</f>
        <v>8.1060807836355886E-3</v>
      </c>
      <c r="D164">
        <f>('CON Score and Page Rank'!FW127-'MIN and MAX'!D$37)/('MIN and MAX'!H$37-'MIN and MAX'!D$37)</f>
        <v>0.1871069182389937</v>
      </c>
      <c r="E164">
        <f t="shared" si="10"/>
        <v>8.0971934302144517E-3</v>
      </c>
      <c r="F164">
        <f t="shared" si="11"/>
        <v>0.57317549347899943</v>
      </c>
      <c r="G164">
        <f t="shared" si="12"/>
        <v>0.18709803088557256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173</v>
      </c>
      <c r="B165">
        <f>('CON Score and Page Rank'!FU162-'MIN and MAX'!B$37)/('MIN and MAX'!F$37-'MIN and MAX'!B$37)</f>
        <v>9.174159443691215E-6</v>
      </c>
      <c r="C165">
        <f>('CON Score and Page Rank'!FV162-'MIN and MAX'!C$37)/('MIN and MAX'!G$37-'MIN and MAX'!C$37)</f>
        <v>8.1000253416789701E-3</v>
      </c>
      <c r="D165">
        <f>('CON Score and Page Rank'!FW162-'MIN and MAX'!D$37)/('MIN and MAX'!H$37-'MIN and MAX'!D$37)</f>
        <v>0.11006289308176101</v>
      </c>
      <c r="E165">
        <f t="shared" si="10"/>
        <v>8.0908511822352785E-3</v>
      </c>
      <c r="F165">
        <f t="shared" si="11"/>
        <v>0.57316965095153616</v>
      </c>
      <c r="G165">
        <f t="shared" si="12"/>
        <v>0.11005371892231731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136</v>
      </c>
      <c r="B166">
        <f>('CON Score and Page Rank'!FU125-'MIN and MAX'!B$37)/('MIN and MAX'!F$37-'MIN and MAX'!B$37)</f>
        <v>6.0243366653492697E-2</v>
      </c>
      <c r="C166">
        <f>('CON Score and Page Rank'!FV125-'MIN and MAX'!C$37)/('MIN and MAX'!G$37-'MIN and MAX'!C$37)</f>
        <v>6.79306347159883E-2</v>
      </c>
      <c r="D166">
        <f>('CON Score and Page Rank'!FW125-'MIN and MAX'!D$37)/('MIN and MAX'!H$37-'MIN and MAX'!D$37)</f>
        <v>0.9617400419287212</v>
      </c>
      <c r="E166">
        <f t="shared" si="10"/>
        <v>7.687268062495603E-3</v>
      </c>
      <c r="F166">
        <f t="shared" si="11"/>
        <v>0.57279786708742986</v>
      </c>
      <c r="G166">
        <f t="shared" si="12"/>
        <v>0.90149667527522848</v>
      </c>
      <c r="H166" s="3">
        <f>IFERROR(VLOOKUP(A166,'GDP Data'!A$2:Q$144,3,FALSE),"Not Found")</f>
        <v>1339395718862.8899</v>
      </c>
      <c r="I166">
        <f t="shared" si="13"/>
        <v>0.12657386199574017</v>
      </c>
      <c r="J166">
        <f t="shared" si="14"/>
        <v>-0.44622400509168969</v>
      </c>
    </row>
    <row r="167" spans="1:10" x14ac:dyDescent="0.25">
      <c r="A167" t="s">
        <v>274</v>
      </c>
      <c r="B167">
        <f>('CON Score and Page Rank'!FU60-'MIN and MAX'!B$37)/('MIN and MAX'!F$37-'MIN and MAX'!B$37)</f>
        <v>6.39111035248443E-6</v>
      </c>
      <c r="C167">
        <f>('CON Score and Page Rank'!FV60-'MIN and MAX'!C$37)/('MIN and MAX'!G$37-'MIN and MAX'!C$37)</f>
        <v>7.6591564707033525E-3</v>
      </c>
      <c r="D167">
        <f>('CON Score and Page Rank'!FW60-'MIN and MAX'!D$37)/('MIN and MAX'!H$37-'MIN and MAX'!D$37)</f>
        <v>0.1970649895178197</v>
      </c>
      <c r="E167">
        <f t="shared" si="10"/>
        <v>7.6527653603508678E-3</v>
      </c>
      <c r="F167">
        <f t="shared" si="11"/>
        <v>0.5727660829336878</v>
      </c>
      <c r="G167">
        <f t="shared" si="12"/>
        <v>0.19705859840746723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191</v>
      </c>
      <c r="B168">
        <f>('CON Score and Page Rank'!FU178-'MIN and MAX'!B$37)/('MIN and MAX'!F$37-'MIN and MAX'!B$37)</f>
        <v>6.5388663893304388E-2</v>
      </c>
      <c r="C168">
        <f>('CON Score and Page Rank'!FV178-'MIN and MAX'!C$37)/('MIN and MAX'!G$37-'MIN and MAX'!C$37)</f>
        <v>7.1690979686715478E-2</v>
      </c>
      <c r="D168">
        <f>('CON Score and Page Rank'!FW178-'MIN and MAX'!D$37)/('MIN and MAX'!H$37-'MIN and MAX'!D$37)</f>
        <v>0.9617400419287212</v>
      </c>
      <c r="E168">
        <f t="shared" si="10"/>
        <v>6.3023157934110896E-3</v>
      </c>
      <c r="F168">
        <f t="shared" si="11"/>
        <v>0.5715220384389591</v>
      </c>
      <c r="G168">
        <f t="shared" si="12"/>
        <v>0.89635137803541687</v>
      </c>
      <c r="H168" s="3">
        <f>IFERROR(VLOOKUP(A168,'GDP Data'!A$2:Q$144,3,FALSE),"Not Found")</f>
        <v>306602070620.5</v>
      </c>
      <c r="I168">
        <f t="shared" si="13"/>
        <v>2.8974116930337891E-2</v>
      </c>
      <c r="J168">
        <f t="shared" si="14"/>
        <v>-0.54254792150862119</v>
      </c>
    </row>
    <row r="169" spans="1:10" x14ac:dyDescent="0.25">
      <c r="A169" t="s">
        <v>153</v>
      </c>
      <c r="B169">
        <f>('CON Score and Page Rank'!FU142-'MIN and MAX'!B$37)/('MIN and MAX'!F$37-'MIN and MAX'!B$37)</f>
        <v>7.8768148523496976E-7</v>
      </c>
      <c r="C169">
        <f>('CON Score and Page Rank'!FV142-'MIN and MAX'!C$37)/('MIN and MAX'!G$37-'MIN and MAX'!C$37)</f>
        <v>6.0654747453931061E-3</v>
      </c>
      <c r="D169">
        <f>('CON Score and Page Rank'!FW142-'MIN and MAX'!D$37)/('MIN and MAX'!H$37-'MIN and MAX'!D$37)</f>
        <v>0.10272536687631027</v>
      </c>
      <c r="E169">
        <f t="shared" si="10"/>
        <v>6.0646870639078712E-3</v>
      </c>
      <c r="F169">
        <f t="shared" si="11"/>
        <v>0.57130313303148228</v>
      </c>
      <c r="G169">
        <f t="shared" si="12"/>
        <v>0.10272457919482504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170</v>
      </c>
      <c r="B170">
        <f>('CON Score and Page Rank'!FU159-'MIN and MAX'!B$37)/('MIN and MAX'!F$37-'MIN and MAX'!B$37)</f>
        <v>1.3079386062066789E-5</v>
      </c>
      <c r="C170">
        <f>('CON Score and Page Rank'!FV159-'MIN and MAX'!C$37)/('MIN and MAX'!G$37-'MIN and MAX'!C$37)</f>
        <v>5.4162247198889868E-3</v>
      </c>
      <c r="D170">
        <f>('CON Score and Page Rank'!FW159-'MIN and MAX'!D$37)/('MIN and MAX'!H$37-'MIN and MAX'!D$37)</f>
        <v>8.8574423480083861E-2</v>
      </c>
      <c r="E170">
        <f t="shared" si="10"/>
        <v>5.4031453338269199E-3</v>
      </c>
      <c r="F170">
        <f t="shared" si="11"/>
        <v>0.57069371571780536</v>
      </c>
      <c r="G170">
        <f t="shared" si="12"/>
        <v>8.8561344094021791E-2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86</v>
      </c>
      <c r="B171">
        <f>('CON Score and Page Rank'!FU75-'MIN and MAX'!B$37)/('MIN and MAX'!F$37-'MIN and MAX'!B$37)</f>
        <v>7.5229298883876247E-6</v>
      </c>
      <c r="C171">
        <f>('CON Score and Page Rank'!FV75-'MIN and MAX'!C$37)/('MIN and MAX'!G$37-'MIN and MAX'!C$37)</f>
        <v>5.1527542946230662E-3</v>
      </c>
      <c r="D171">
        <f>('CON Score and Page Rank'!FW75-'MIN and MAX'!D$37)/('MIN and MAX'!H$37-'MIN and MAX'!D$37)</f>
        <v>0.15356394129979037</v>
      </c>
      <c r="E171">
        <f t="shared" si="10"/>
        <v>5.1452313647346783E-3</v>
      </c>
      <c r="F171">
        <f t="shared" si="11"/>
        <v>0.57045612339209573</v>
      </c>
      <c r="G171">
        <f t="shared" si="12"/>
        <v>0.15355641836990197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93</v>
      </c>
      <c r="B172">
        <f>('CON Score and Page Rank'!FU82-'MIN and MAX'!B$37)/('MIN and MAX'!F$37-'MIN and MAX'!B$37)</f>
        <v>2.056087187387218E-6</v>
      </c>
      <c r="C172">
        <f>('CON Score and Page Rank'!FV82-'MIN and MAX'!C$37)/('MIN and MAX'!G$37-'MIN and MAX'!C$37)</f>
        <v>4.5527399825382731E-3</v>
      </c>
      <c r="D172">
        <f>('CON Score and Page Rank'!FW82-'MIN and MAX'!D$37)/('MIN and MAX'!H$37-'MIN and MAX'!D$37)</f>
        <v>9.6960167714884693E-2</v>
      </c>
      <c r="E172">
        <f t="shared" si="10"/>
        <v>4.5506838953508861E-3</v>
      </c>
      <c r="F172">
        <f t="shared" si="11"/>
        <v>0.56990842170500644</v>
      </c>
      <c r="G172">
        <f t="shared" si="12"/>
        <v>9.695811162769731E-2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80</v>
      </c>
      <c r="B173">
        <f>('CON Score and Page Rank'!FU69-'MIN and MAX'!B$37)/('MIN and MAX'!F$37-'MIN and MAX'!B$37)</f>
        <v>5.2162729659984219E-7</v>
      </c>
      <c r="C173">
        <f>('CON Score and Page Rank'!FV69-'MIN and MAX'!C$37)/('MIN and MAX'!G$37-'MIN and MAX'!C$37)</f>
        <v>4.4267990784707962E-3</v>
      </c>
      <c r="D173">
        <f>('CON Score and Page Rank'!FW69-'MIN and MAX'!D$37)/('MIN and MAX'!H$37-'MIN and MAX'!D$37)</f>
        <v>0.10849056603773585</v>
      </c>
      <c r="E173">
        <f t="shared" si="10"/>
        <v>4.4262774511741963E-3</v>
      </c>
      <c r="F173">
        <f t="shared" si="11"/>
        <v>0.56979381753482816</v>
      </c>
      <c r="G173">
        <f t="shared" si="12"/>
        <v>0.10849004441043926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113</v>
      </c>
      <c r="B174">
        <f>('CON Score and Page Rank'!FU102-'MIN and MAX'!B$37)/('MIN and MAX'!F$37-'MIN and MAX'!B$37)</f>
        <v>1.4189522863270354E-5</v>
      </c>
      <c r="C174">
        <f>('CON Score and Page Rank'!FV102-'MIN and MAX'!C$37)/('MIN and MAX'!G$37-'MIN and MAX'!C$37)</f>
        <v>4.4156131334177574E-3</v>
      </c>
      <c r="D174">
        <f>('CON Score and Page Rank'!FW102-'MIN and MAX'!D$37)/('MIN and MAX'!H$37-'MIN and MAX'!D$37)</f>
        <v>8.4381551362683438E-2</v>
      </c>
      <c r="E174">
        <f t="shared" si="10"/>
        <v>4.401423610554487E-3</v>
      </c>
      <c r="F174">
        <f t="shared" si="11"/>
        <v>0.56977092198629919</v>
      </c>
      <c r="G174">
        <f t="shared" si="12"/>
        <v>8.4367361839820174E-2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167</v>
      </c>
      <c r="B175">
        <f>('CON Score and Page Rank'!FU156-'MIN and MAX'!B$37)/('MIN and MAX'!F$37-'MIN and MAX'!B$37)</f>
        <v>7.7527585126596885E-7</v>
      </c>
      <c r="C175">
        <f>('CON Score and Page Rank'!FV156-'MIN and MAX'!C$37)/('MIN and MAX'!G$37-'MIN and MAX'!C$37)</f>
        <v>4.1102692008439263E-3</v>
      </c>
      <c r="D175">
        <f>('CON Score and Page Rank'!FW156-'MIN and MAX'!D$37)/('MIN and MAX'!H$37-'MIN and MAX'!D$37)</f>
        <v>2.0440251572327043E-2</v>
      </c>
      <c r="E175">
        <f t="shared" si="10"/>
        <v>4.1094939249926602E-3</v>
      </c>
      <c r="F175">
        <f t="shared" si="11"/>
        <v>0.56950199412178515</v>
      </c>
      <c r="G175">
        <f t="shared" si="12"/>
        <v>2.0439476296475776E-2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60</v>
      </c>
      <c r="B176">
        <f>('CON Score and Page Rank'!FU49-'MIN and MAX'!B$37)/('MIN and MAX'!F$37-'MIN and MAX'!B$37)</f>
        <v>7.0097903405435175E-2</v>
      </c>
      <c r="C176">
        <f>('CON Score and Page Rank'!FV49-'MIN and MAX'!C$37)/('MIN and MAX'!G$37-'MIN and MAX'!C$37)</f>
        <v>7.3838095232567444E-2</v>
      </c>
      <c r="D176">
        <f>('CON Score and Page Rank'!FW49-'MIN and MAX'!D$37)/('MIN and MAX'!H$37-'MIN and MAX'!D$37)</f>
        <v>0.98951781970649899</v>
      </c>
      <c r="E176">
        <f t="shared" si="10"/>
        <v>3.7401918271322693E-3</v>
      </c>
      <c r="F176">
        <f t="shared" si="11"/>
        <v>0.56916179019786073</v>
      </c>
      <c r="G176">
        <f t="shared" si="12"/>
        <v>0.91941991630106379</v>
      </c>
      <c r="H176" s="3">
        <f>IFERROR(VLOOKUP(A176,'GDP Data'!A$2:Q$144,3,FALSE),"Not Found")</f>
        <v>89794943349.891205</v>
      </c>
      <c r="I176">
        <f t="shared" si="13"/>
        <v>8.4856869462996316E-3</v>
      </c>
      <c r="J176">
        <f t="shared" si="14"/>
        <v>-0.56067610325156114</v>
      </c>
    </row>
    <row r="177" spans="1:10" x14ac:dyDescent="0.25">
      <c r="A177" t="s">
        <v>257</v>
      </c>
      <c r="B177">
        <f>('CON Score and Page Rank'!FU155-'MIN and MAX'!B$37)/('MIN and MAX'!F$37-'MIN and MAX'!B$37)</f>
        <v>3.3293746665012853E-5</v>
      </c>
      <c r="C177">
        <f>('CON Score and Page Rank'!FV155-'MIN and MAX'!C$37)/('MIN and MAX'!G$37-'MIN and MAX'!C$37)</f>
        <v>3.7156933552413129E-3</v>
      </c>
      <c r="D177">
        <f>('CON Score and Page Rank'!FW155-'MIN and MAX'!D$37)/('MIN and MAX'!H$37-'MIN and MAX'!D$37)</f>
        <v>7.1802935010482183E-2</v>
      </c>
      <c r="E177">
        <f t="shared" si="10"/>
        <v>3.6823996085762999E-3</v>
      </c>
      <c r="F177">
        <f t="shared" si="11"/>
        <v>0.56910855156304396</v>
      </c>
      <c r="G177">
        <f t="shared" si="12"/>
        <v>7.1769641263817172E-2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143</v>
      </c>
      <c r="B178">
        <f>('CON Score and Page Rank'!FU133-'MIN and MAX'!B$37)/('MIN and MAX'!F$37-'MIN and MAX'!B$37)</f>
        <v>6.1702030463660502E-7</v>
      </c>
      <c r="C178">
        <f>('CON Score and Page Rank'!FV133-'MIN and MAX'!C$37)/('MIN and MAX'!G$37-'MIN and MAX'!C$37)</f>
        <v>3.6757948063537525E-3</v>
      </c>
      <c r="D178">
        <f>('CON Score and Page Rank'!FW133-'MIN and MAX'!D$37)/('MIN and MAX'!H$37-'MIN and MAX'!D$37)</f>
        <v>2.5681341719077568E-2</v>
      </c>
      <c r="E178">
        <f t="shared" si="10"/>
        <v>3.6751777860491159E-3</v>
      </c>
      <c r="F178">
        <f t="shared" si="11"/>
        <v>0.56910189876476347</v>
      </c>
      <c r="G178">
        <f t="shared" si="12"/>
        <v>2.568072469877293E-2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73</v>
      </c>
      <c r="B179">
        <f>('CON Score and Page Rank'!FU62-'MIN and MAX'!B$37)/('MIN and MAX'!F$37-'MIN and MAX'!B$37)</f>
        <v>3.7021218277832109E-6</v>
      </c>
      <c r="C179">
        <f>('CON Score and Page Rank'!FV62-'MIN and MAX'!C$37)/('MIN and MAX'!G$37-'MIN and MAX'!C$37)</f>
        <v>3.677813652738999E-3</v>
      </c>
      <c r="D179">
        <f>('CON Score and Page Rank'!FW62-'MIN and MAX'!D$37)/('MIN and MAX'!H$37-'MIN and MAX'!D$37)</f>
        <v>2.5681341719077568E-2</v>
      </c>
      <c r="E179">
        <f t="shared" si="10"/>
        <v>3.6741115309112159E-3</v>
      </c>
      <c r="F179">
        <f t="shared" si="11"/>
        <v>0.56910091652235562</v>
      </c>
      <c r="G179">
        <f t="shared" si="12"/>
        <v>2.5677639597249786E-2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114</v>
      </c>
      <c r="B180">
        <f>('CON Score and Page Rank'!FU103-'MIN and MAX'!B$37)/('MIN and MAX'!F$37-'MIN and MAX'!B$37)</f>
        <v>2.8074423860696368E-5</v>
      </c>
      <c r="C180">
        <f>('CON Score and Page Rank'!FV103-'MIN and MAX'!C$37)/('MIN and MAX'!G$37-'MIN and MAX'!C$37)</f>
        <v>3.693762539182448E-3</v>
      </c>
      <c r="D180">
        <f>('CON Score and Page Rank'!FW103-'MIN and MAX'!D$37)/('MIN and MAX'!H$37-'MIN and MAX'!D$37)</f>
        <v>2.5681341719077568E-2</v>
      </c>
      <c r="E180">
        <f t="shared" si="10"/>
        <v>3.6656881153217516E-3</v>
      </c>
      <c r="F180">
        <f t="shared" si="11"/>
        <v>0.56909315680733374</v>
      </c>
      <c r="G180">
        <f t="shared" si="12"/>
        <v>2.5653267295216872E-2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245</v>
      </c>
      <c r="B181">
        <f>('CON Score and Page Rank'!FU105-'MIN and MAX'!B$37)/('MIN and MAX'!F$37-'MIN and MAX'!B$37)</f>
        <v>5.358751788595507E-7</v>
      </c>
      <c r="C181">
        <f>('CON Score and Page Rank'!FV105-'MIN and MAX'!C$37)/('MIN and MAX'!G$37-'MIN and MAX'!C$37)</f>
        <v>3.5306441400510032E-3</v>
      </c>
      <c r="D181">
        <f>('CON Score and Page Rank'!FW105-'MIN and MAX'!D$37)/('MIN and MAX'!H$37-'MIN and MAX'!D$37)</f>
        <v>1.310272536687631E-2</v>
      </c>
      <c r="E181">
        <f t="shared" si="10"/>
        <v>3.5301082648721439E-3</v>
      </c>
      <c r="F181">
        <f t="shared" si="11"/>
        <v>0.56896825960963215</v>
      </c>
      <c r="G181">
        <f t="shared" si="12"/>
        <v>1.310218949169745E-2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169</v>
      </c>
      <c r="B182">
        <f>('CON Score and Page Rank'!FU158-'MIN and MAX'!B$37)/('MIN and MAX'!F$37-'MIN and MAX'!B$37)</f>
        <v>5.358751788595507E-7</v>
      </c>
      <c r="C182">
        <f>('CON Score and Page Rank'!FV158-'MIN and MAX'!C$37)/('MIN and MAX'!G$37-'MIN and MAX'!C$37)</f>
        <v>3.5306441400510032E-3</v>
      </c>
      <c r="D182">
        <f>('CON Score and Page Rank'!FW158-'MIN and MAX'!D$37)/('MIN and MAX'!H$37-'MIN and MAX'!D$37)</f>
        <v>1.310272536687631E-2</v>
      </c>
      <c r="E182">
        <f t="shared" si="10"/>
        <v>3.5301082648721439E-3</v>
      </c>
      <c r="F182">
        <f t="shared" si="11"/>
        <v>0.56896825960963215</v>
      </c>
      <c r="G182">
        <f t="shared" si="12"/>
        <v>1.310218949169745E-2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161</v>
      </c>
      <c r="B183">
        <f>('CON Score and Page Rank'!FU150-'MIN and MAX'!B$37)/('MIN and MAX'!F$37-'MIN and MAX'!B$37)</f>
        <v>5.8946269674687145E-6</v>
      </c>
      <c r="C183">
        <f>('CON Score and Page Rank'!FV150-'MIN and MAX'!C$37)/('MIN and MAX'!G$37-'MIN and MAX'!C$37)</f>
        <v>3.5341551772427367E-3</v>
      </c>
      <c r="D183">
        <f>('CON Score and Page Rank'!FW150-'MIN and MAX'!D$37)/('MIN and MAX'!H$37-'MIN and MAX'!D$37)</f>
        <v>1.310272536687631E-2</v>
      </c>
      <c r="E183">
        <f t="shared" si="10"/>
        <v>3.5282605502752681E-3</v>
      </c>
      <c r="F183">
        <f t="shared" si="11"/>
        <v>0.5689665574807794</v>
      </c>
      <c r="G183">
        <f t="shared" si="12"/>
        <v>1.3096830739908841E-2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181</v>
      </c>
      <c r="B184">
        <f>('CON Score and Page Rank'!FU168-'MIN and MAX'!B$37)/('MIN and MAX'!F$37-'MIN and MAX'!B$37)</f>
        <v>5.5993420850565481E-2</v>
      </c>
      <c r="C184">
        <f>('CON Score and Page Rank'!FV168-'MIN and MAX'!C$37)/('MIN and MAX'!G$37-'MIN and MAX'!C$37)</f>
        <v>5.862590558467913E-2</v>
      </c>
      <c r="D184">
        <f>('CON Score and Page Rank'!FW168-'MIN and MAX'!D$37)/('MIN and MAX'!H$37-'MIN and MAX'!D$37)</f>
        <v>0.87683438155136273</v>
      </c>
      <c r="E184">
        <f t="shared" si="10"/>
        <v>2.6324847341136492E-3</v>
      </c>
      <c r="F184">
        <f t="shared" si="11"/>
        <v>0.56814136193117282</v>
      </c>
      <c r="G184">
        <f t="shared" si="12"/>
        <v>0.82084096070079726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27</v>
      </c>
      <c r="B185">
        <f>('CON Score and Page Rank'!FU15-'MIN and MAX'!B$37)/('MIN and MAX'!F$37-'MIN and MAX'!B$37)</f>
        <v>8.0216465174955981E-2</v>
      </c>
      <c r="C185">
        <f>('CON Score and Page Rank'!FV15-'MIN and MAX'!C$37)/('MIN and MAX'!G$37-'MIN and MAX'!C$37)</f>
        <v>8.206105844431584E-2</v>
      </c>
      <c r="D185">
        <f>('CON Score and Page Rank'!FW15-'MIN and MAX'!D$37)/('MIN and MAX'!H$37-'MIN and MAX'!D$37)</f>
        <v>1</v>
      </c>
      <c r="E185">
        <f t="shared" si="10"/>
        <v>1.8445932693598593E-3</v>
      </c>
      <c r="F185">
        <f t="shared" si="11"/>
        <v>0.56741555027321366</v>
      </c>
      <c r="G185">
        <f t="shared" si="12"/>
        <v>0.91978353482504405</v>
      </c>
      <c r="H185" s="3">
        <f>IFERROR(VLOOKUP(A185,'GDP Data'!A$2:Q$144,3,FALSE),"Not Found")</f>
        <v>136309295225.34</v>
      </c>
      <c r="I185">
        <f t="shared" si="13"/>
        <v>1.2881326765204442E-2</v>
      </c>
      <c r="J185">
        <f t="shared" si="14"/>
        <v>-0.55453422350800918</v>
      </c>
    </row>
    <row r="186" spans="1:10" x14ac:dyDescent="0.25">
      <c r="A186" t="s">
        <v>106</v>
      </c>
      <c r="B186">
        <f>('CON Score and Page Rank'!FU95-'MIN and MAX'!B$37)/('MIN and MAX'!F$37-'MIN and MAX'!B$37)</f>
        <v>1.1846774392454833E-6</v>
      </c>
      <c r="C186">
        <f>('CON Score and Page Rank'!FV95-'MIN and MAX'!C$37)/('MIN and MAX'!G$37-'MIN and MAX'!C$37)</f>
        <v>1.0767769551511509E-3</v>
      </c>
      <c r="D186">
        <f>('CON Score and Page Rank'!FW95-'MIN and MAX'!D$37)/('MIN and MAX'!H$37-'MIN and MAX'!D$37)</f>
        <v>7.1278825995807121E-2</v>
      </c>
      <c r="E186">
        <f t="shared" si="10"/>
        <v>1.0755922777119053E-3</v>
      </c>
      <c r="F186">
        <f t="shared" si="11"/>
        <v>0.5667071406639097</v>
      </c>
      <c r="G186">
        <f t="shared" si="12"/>
        <v>7.1277641318367876E-2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150</v>
      </c>
      <c r="B187">
        <f>('CON Score and Page Rank'!FU139-'MIN and MAX'!B$37)/('MIN and MAX'!F$37-'MIN and MAX'!B$37)</f>
        <v>5.2666952587041547E-7</v>
      </c>
      <c r="C187">
        <f>('CON Score and Page Rank'!FV139-'MIN and MAX'!C$37)/('MIN and MAX'!G$37-'MIN and MAX'!C$37)</f>
        <v>9.0153999171261364E-4</v>
      </c>
      <c r="D187">
        <f>('CON Score and Page Rank'!FW139-'MIN and MAX'!D$37)/('MIN and MAX'!H$37-'MIN and MAX'!D$37)</f>
        <v>1.2578616352201259E-2</v>
      </c>
      <c r="E187">
        <f t="shared" si="10"/>
        <v>9.010133221867432E-4</v>
      </c>
      <c r="F187">
        <f t="shared" si="11"/>
        <v>0.56654631719161319</v>
      </c>
      <c r="G187">
        <f t="shared" si="12"/>
        <v>1.2578089682675387E-2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21</v>
      </c>
      <c r="B188">
        <f>('CON Score and Page Rank'!FU13-'MIN and MAX'!B$37)/('MIN and MAX'!F$37-'MIN and MAX'!B$37)</f>
        <v>8.0173208948727565E-2</v>
      </c>
      <c r="C188">
        <f>('CON Score and Page Rank'!FV13-'MIN and MAX'!C$37)/('MIN and MAX'!G$37-'MIN and MAX'!C$37)</f>
        <v>8.0269175377934876E-2</v>
      </c>
      <c r="D188">
        <f>('CON Score and Page Rank'!FW13-'MIN and MAX'!D$37)/('MIN and MAX'!H$37-'MIN and MAX'!D$37)</f>
        <v>1</v>
      </c>
      <c r="E188">
        <f t="shared" si="10"/>
        <v>9.5966429207311466E-5</v>
      </c>
      <c r="F188">
        <f t="shared" si="11"/>
        <v>0.56580470182164488</v>
      </c>
      <c r="G188">
        <f t="shared" si="12"/>
        <v>0.91982679105127241</v>
      </c>
      <c r="H188" s="3">
        <f>IFERROR(VLOOKUP(A188,'GDP Data'!A$2:Q$144,3,FALSE),"Not Found")</f>
        <v>164791442543.375</v>
      </c>
      <c r="I188">
        <f t="shared" si="13"/>
        <v>1.5572910240651064E-2</v>
      </c>
      <c r="J188">
        <f t="shared" si="14"/>
        <v>-0.55023179158099378</v>
      </c>
    </row>
    <row r="189" spans="1:10" x14ac:dyDescent="0.25">
      <c r="A189" t="s">
        <v>39</v>
      </c>
      <c r="B189">
        <f>('CON Score and Page Rank'!FU28-'MIN and MAX'!B$37)/('MIN and MAX'!F$37-'MIN and MAX'!B$37)</f>
        <v>2.1311761670895934E-5</v>
      </c>
      <c r="C189">
        <f>('CON Score and Page Rank'!FV28-'MIN and MAX'!C$37)/('MIN and MAX'!G$37-'MIN and MAX'!C$37)</f>
        <v>0</v>
      </c>
      <c r="D189">
        <f>('CON Score and Page Rank'!FW28-'MIN and MAX'!D$37)/('MIN and MAX'!H$37-'MIN and MAX'!D$37)</f>
        <v>0</v>
      </c>
      <c r="E189">
        <f t="shared" si="10"/>
        <v>-2.1311761670895934E-5</v>
      </c>
      <c r="F189">
        <f t="shared" si="11"/>
        <v>0.56569666425305631</v>
      </c>
      <c r="G189">
        <f t="shared" si="12"/>
        <v>-2.1311761670895934E-5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158</v>
      </c>
      <c r="B190">
        <f>('CON Score and Page Rank'!FU147-'MIN and MAX'!B$37)/('MIN and MAX'!F$37-'MIN and MAX'!B$37)</f>
        <v>0</v>
      </c>
      <c r="C190">
        <f>('CON Score and Page Rank'!FV147-'MIN and MAX'!C$37)/('MIN and MAX'!G$37-'MIN and MAX'!C$37)</f>
        <v>-8.883373946725736E-4</v>
      </c>
      <c r="D190">
        <f>('CON Score and Page Rank'!FW147-'MIN and MAX'!D$37)/('MIN and MAX'!H$37-'MIN and MAX'!D$37)</f>
        <v>-7.1278825995807121E-2</v>
      </c>
      <c r="E190">
        <f t="shared" si="10"/>
        <v>-8.883373946725736E-4</v>
      </c>
      <c r="F190">
        <f t="shared" si="11"/>
        <v>0.5648979535925992</v>
      </c>
      <c r="G190">
        <f t="shared" si="12"/>
        <v>-7.1278825995807121E-2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33</v>
      </c>
      <c r="B191">
        <f>('CON Score and Page Rank'!FU21-'MIN and MAX'!B$37)/('MIN and MAX'!F$37-'MIN and MAX'!B$37)</f>
        <v>8.6385743497520068E-2</v>
      </c>
      <c r="C191">
        <f>('CON Score and Page Rank'!FV21-'MIN and MAX'!C$37)/('MIN and MAX'!G$37-'MIN and MAX'!C$37)</f>
        <v>8.4914866778526915E-2</v>
      </c>
      <c r="D191">
        <f>('CON Score and Page Rank'!FW21-'MIN and MAX'!D$37)/('MIN and MAX'!H$37-'MIN and MAX'!D$37)</f>
        <v>1</v>
      </c>
      <c r="E191">
        <f t="shared" si="10"/>
        <v>-1.4708767189931526E-3</v>
      </c>
      <c r="F191">
        <f t="shared" si="11"/>
        <v>0.56436131390080657</v>
      </c>
      <c r="G191">
        <f t="shared" si="12"/>
        <v>0.91361425650247996</v>
      </c>
      <c r="H191" s="3">
        <f>IFERROR(VLOOKUP(A191,'GDP Data'!A$2:Q$144,3,FALSE),"Not Found")</f>
        <v>173972218824.02701</v>
      </c>
      <c r="I191">
        <f t="shared" si="13"/>
        <v>1.6440500224399524E-2</v>
      </c>
      <c r="J191">
        <f t="shared" si="14"/>
        <v>-0.5479208136764071</v>
      </c>
    </row>
    <row r="192" spans="1:10" x14ac:dyDescent="0.25">
      <c r="A192" t="s">
        <v>189</v>
      </c>
      <c r="B192">
        <f>('CON Score and Page Rank'!FU176-'MIN and MAX'!B$37)/('MIN and MAX'!F$37-'MIN and MAX'!B$37)</f>
        <v>7.3081843304335758E-2</v>
      </c>
      <c r="C192">
        <f>('CON Score and Page Rank'!FV176-'MIN and MAX'!C$37)/('MIN and MAX'!G$37-'MIN and MAX'!C$37)</f>
        <v>7.0156111125964135E-2</v>
      </c>
      <c r="D192">
        <f>('CON Score and Page Rank'!FW176-'MIN and MAX'!D$37)/('MIN and MAX'!H$37-'MIN and MAX'!D$37)</f>
        <v>0.87683438155136273</v>
      </c>
      <c r="E192">
        <f t="shared" si="10"/>
        <v>-2.9257321783716234E-3</v>
      </c>
      <c r="F192">
        <f t="shared" si="11"/>
        <v>0.56302108989750133</v>
      </c>
      <c r="G192">
        <f t="shared" si="12"/>
        <v>0.80375253824702697</v>
      </c>
      <c r="H192" s="3">
        <f>IFERROR(VLOOKUP(A192,'GDP Data'!A$2:Q$144,3,FALSE),"Not Found")</f>
        <v>190905493539.168</v>
      </c>
      <c r="I192">
        <f t="shared" si="13"/>
        <v>1.8040706904729833E-2</v>
      </c>
      <c r="J192">
        <f t="shared" si="14"/>
        <v>-0.54498038299277152</v>
      </c>
    </row>
    <row r="193" spans="1:10" x14ac:dyDescent="0.25">
      <c r="A193" t="s">
        <v>162</v>
      </c>
      <c r="B193">
        <f>('CON Score and Page Rank'!FU151-'MIN and MAX'!B$37)/('MIN and MAX'!F$37-'MIN and MAX'!B$37)</f>
        <v>9.0576846568941952E-2</v>
      </c>
      <c r="C193">
        <f>('CON Score and Page Rank'!FV151-'MIN and MAX'!C$37)/('MIN and MAX'!G$37-'MIN and MAX'!C$37)</f>
        <v>8.707872229138959E-2</v>
      </c>
      <c r="D193">
        <f>('CON Score and Page Rank'!FW151-'MIN and MAX'!D$37)/('MIN and MAX'!H$37-'MIN and MAX'!D$37)</f>
        <v>0.98951781970649899</v>
      </c>
      <c r="E193">
        <f t="shared" si="10"/>
        <v>-3.4981242775523613E-3</v>
      </c>
      <c r="F193">
        <f t="shared" si="11"/>
        <v>0.56249379790730458</v>
      </c>
      <c r="G193">
        <f t="shared" si="12"/>
        <v>0.89894097313755705</v>
      </c>
      <c r="H193" s="3">
        <f>IFERROR(VLOOKUP(A193,'GDP Data'!A$2:Q$144,3,FALSE),"Not Found")</f>
        <v>547658231279.87</v>
      </c>
      <c r="I193">
        <f t="shared" si="13"/>
        <v>5.1754098068716781E-2</v>
      </c>
      <c r="J193">
        <f t="shared" si="14"/>
        <v>-0.5107396998385878</v>
      </c>
    </row>
    <row r="194" spans="1:10" x14ac:dyDescent="0.25">
      <c r="A194" t="s">
        <v>200</v>
      </c>
      <c r="B194">
        <f>('CON Score and Page Rank'!FU186-'MIN and MAX'!B$37)/('MIN and MAX'!F$37-'MIN and MAX'!B$37)</f>
        <v>9.6566283101493774E-2</v>
      </c>
      <c r="C194">
        <f>('CON Score and Page Rank'!FV186-'MIN and MAX'!C$37)/('MIN and MAX'!G$37-'MIN and MAX'!C$37)</f>
        <v>9.267446744009103E-2</v>
      </c>
      <c r="D194">
        <f>('CON Score and Page Rank'!FW186-'MIN and MAX'!D$37)/('MIN and MAX'!H$37-'MIN and MAX'!D$37)</f>
        <v>0.98951781970649899</v>
      </c>
      <c r="E194">
        <f t="shared" si="10"/>
        <v>-3.8918156614027449E-3</v>
      </c>
      <c r="F194">
        <f t="shared" si="11"/>
        <v>0.56213112638613771</v>
      </c>
      <c r="G194">
        <f t="shared" si="12"/>
        <v>0.89295153660500526</v>
      </c>
      <c r="H194" s="3">
        <f>IFERROR(VLOOKUP(A194,'GDP Data'!A$2:Q$144,3,FALSE),"Not Found")</f>
        <v>559983704094.17004</v>
      </c>
      <c r="I194">
        <f t="shared" si="13"/>
        <v>5.2918864144237708E-2</v>
      </c>
      <c r="J194">
        <f t="shared" si="14"/>
        <v>-0.50921226224189997</v>
      </c>
    </row>
    <row r="195" spans="1:10" x14ac:dyDescent="0.25">
      <c r="A195" t="s">
        <v>52</v>
      </c>
      <c r="B195">
        <f>('CON Score and Page Rank'!FU40-'MIN and MAX'!B$37)/('MIN and MAX'!F$37-'MIN and MAX'!B$37)</f>
        <v>9.2015124623208891E-2</v>
      </c>
      <c r="C195">
        <f>('CON Score and Page Rank'!FV40-'MIN and MAX'!C$37)/('MIN and MAX'!G$37-'MIN and MAX'!C$37)</f>
        <v>8.7696733960679382E-2</v>
      </c>
      <c r="D195">
        <f>('CON Score and Page Rank'!FW40-'MIN and MAX'!D$37)/('MIN and MAX'!H$37-'MIN and MAX'!D$37)</f>
        <v>0.98951781970649899</v>
      </c>
      <c r="E195">
        <f t="shared" ref="E195:E212" si="15">C195-B195</f>
        <v>-4.3183906625295088E-3</v>
      </c>
      <c r="F195">
        <f t="shared" ref="F195:F212" si="16">(E195-MIN(E$3:E$220))/(MAX(E$3:E$220)-MIN(E$3:E$220))</f>
        <v>0.56173816222462281</v>
      </c>
      <c r="G195">
        <f t="shared" ref="G195:G212" si="17">D195-B195</f>
        <v>0.89750269508329006</v>
      </c>
      <c r="H195" s="3">
        <f>IFERROR(VLOOKUP(A195,'GDP Data'!A$2:Q$144,3,FALSE),"Not Found")</f>
        <v>169403241524.33701</v>
      </c>
      <c r="I195">
        <f t="shared" ref="I195:I212" si="18">IFERROR((H195-MIN(H$3:H$220))/(MAX(H$3:H$220)-MIN(H$3:H$220)),"No Value")</f>
        <v>1.6008728572416343E-2</v>
      </c>
      <c r="J195">
        <f t="shared" ref="J195:J212" si="19">IFERROR(I195-F195,"No Value")</f>
        <v>-0.5457294336522065</v>
      </c>
    </row>
    <row r="196" spans="1:10" x14ac:dyDescent="0.25">
      <c r="A196" t="s">
        <v>216</v>
      </c>
      <c r="B196">
        <f>('CON Score and Page Rank'!FU202-'MIN and MAX'!B$37)/('MIN and MAX'!F$37-'MIN and MAX'!B$37)</f>
        <v>9.2718947485853437E-2</v>
      </c>
      <c r="C196">
        <f>('CON Score and Page Rank'!FV202-'MIN and MAX'!C$37)/('MIN and MAX'!G$37-'MIN and MAX'!C$37)</f>
        <v>8.707929283493325E-2</v>
      </c>
      <c r="D196">
        <f>('CON Score and Page Rank'!FW202-'MIN and MAX'!D$37)/('MIN and MAX'!H$37-'MIN and MAX'!D$37)</f>
        <v>0.96121593291404617</v>
      </c>
      <c r="E196">
        <f t="shared" si="15"/>
        <v>-5.6396546509201867E-3</v>
      </c>
      <c r="F196">
        <f t="shared" si="16"/>
        <v>0.56052100370861424</v>
      </c>
      <c r="G196">
        <f t="shared" si="17"/>
        <v>0.86849698542819276</v>
      </c>
      <c r="H196" s="3">
        <f>IFERROR(VLOOKUP(A196,'GDP Data'!A$2:Q$144,3,FALSE),"Not Found")</f>
        <v>756706300589.79102</v>
      </c>
      <c r="I196">
        <f t="shared" si="18"/>
        <v>7.1509291476213779E-2</v>
      </c>
      <c r="J196">
        <f t="shared" si="19"/>
        <v>-0.48901171223240048</v>
      </c>
    </row>
    <row r="197" spans="1:10" x14ac:dyDescent="0.25">
      <c r="A197" t="s">
        <v>34</v>
      </c>
      <c r="B197">
        <f>('CON Score and Page Rank'!FU22-'MIN and MAX'!B$37)/('MIN and MAX'!F$37-'MIN and MAX'!B$37)</f>
        <v>9.7737412648086608E-2</v>
      </c>
      <c r="C197">
        <f>('CON Score and Page Rank'!FV22-'MIN and MAX'!C$37)/('MIN and MAX'!G$37-'MIN and MAX'!C$37)</f>
        <v>7.4900565808361408E-2</v>
      </c>
      <c r="D197">
        <f>('CON Score and Page Rank'!FW22-'MIN and MAX'!D$37)/('MIN and MAX'!H$37-'MIN and MAX'!D$37)</f>
        <v>0.94129979035639411</v>
      </c>
      <c r="E197">
        <f t="shared" si="15"/>
        <v>-2.28368468397252E-2</v>
      </c>
      <c r="F197">
        <f t="shared" si="16"/>
        <v>0.54467881841638188</v>
      </c>
      <c r="G197">
        <f t="shared" si="17"/>
        <v>0.84356237770830744</v>
      </c>
      <c r="H197" s="3">
        <f>IFERROR(VLOOKUP(A197,'GDP Data'!A$2:Q$144,3,FALSE),"Not Found")</f>
        <v>121604107164.99699</v>
      </c>
      <c r="I197">
        <f t="shared" si="18"/>
        <v>1.1491675881631776E-2</v>
      </c>
      <c r="J197">
        <f t="shared" si="19"/>
        <v>-0.53318714253475008</v>
      </c>
    </row>
    <row r="198" spans="1:10" x14ac:dyDescent="0.25">
      <c r="A198" t="s">
        <v>40</v>
      </c>
      <c r="B198">
        <f>('CON Score and Page Rank'!FU3-'MIN and MAX'!B$37)/('MIN and MAX'!F$37-'MIN and MAX'!B$37)</f>
        <v>0.17335821274920202</v>
      </c>
      <c r="C198">
        <f>('CON Score and Page Rank'!FV3-'MIN and MAX'!C$37)/('MIN and MAX'!G$37-'MIN and MAX'!C$37)</f>
        <v>0.13513933545060799</v>
      </c>
      <c r="D198">
        <f>('CON Score and Page Rank'!FW3-'MIN and MAX'!D$37)/('MIN and MAX'!H$37-'MIN and MAX'!D$37)</f>
        <v>0.97222222222222221</v>
      </c>
      <c r="E198">
        <f t="shared" si="15"/>
        <v>-3.8218877298594023E-2</v>
      </c>
      <c r="F198">
        <f t="shared" si="16"/>
        <v>0.53050877402629848</v>
      </c>
      <c r="G198">
        <f t="shared" si="17"/>
        <v>0.79886400947302016</v>
      </c>
      <c r="H198" s="3">
        <f>IFERROR(VLOOKUP(A198,'GDP Data'!A$2:Q$144,3,FALSE),"Not Found")</f>
        <v>379083932596.32898</v>
      </c>
      <c r="I198">
        <f t="shared" si="18"/>
        <v>3.5823705192955003E-2</v>
      </c>
      <c r="J198">
        <f t="shared" si="19"/>
        <v>-0.49468506883334346</v>
      </c>
    </row>
    <row r="199" spans="1:10" x14ac:dyDescent="0.25">
      <c r="A199" t="s">
        <v>31</v>
      </c>
      <c r="B199">
        <f>('CON Score and Page Rank'!FU18-'MIN and MAX'!B$37)/('MIN and MAX'!F$37-'MIN and MAX'!B$37)</f>
        <v>0.19209355192347793</v>
      </c>
      <c r="C199">
        <f>('CON Score and Page Rank'!FV18-'MIN and MAX'!C$37)/('MIN and MAX'!G$37-'MIN and MAX'!C$37)</f>
        <v>0.15300802630892144</v>
      </c>
      <c r="D199">
        <f>('CON Score and Page Rank'!FW18-'MIN and MAX'!D$37)/('MIN and MAX'!H$37-'MIN and MAX'!D$37)</f>
        <v>1</v>
      </c>
      <c r="E199">
        <f t="shared" si="15"/>
        <v>-3.9085525614556499E-2</v>
      </c>
      <c r="F199">
        <f t="shared" si="16"/>
        <v>0.52971041095319082</v>
      </c>
      <c r="G199">
        <f t="shared" si="17"/>
        <v>0.80790644807652212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-0.52768927358410889</v>
      </c>
    </row>
    <row r="200" spans="1:10" x14ac:dyDescent="0.25">
      <c r="A200" t="s">
        <v>20</v>
      </c>
      <c r="B200">
        <f>('CON Score and Page Rank'!FU6-'MIN and MAX'!B$37)/('MIN and MAX'!F$37-'MIN and MAX'!B$37)</f>
        <v>0.14970400145082696</v>
      </c>
      <c r="C200">
        <f>('CON Score and Page Rank'!FV6-'MIN and MAX'!C$37)/('MIN and MAX'!G$37-'MIN and MAX'!C$37)</f>
        <v>9.2454702844667461E-2</v>
      </c>
      <c r="D200">
        <f>('CON Score and Page Rank'!FW6-'MIN and MAX'!D$37)/('MIN and MAX'!H$37-'MIN and MAX'!D$37)</f>
        <v>0.94392033542976939</v>
      </c>
      <c r="E200">
        <f t="shared" si="15"/>
        <v>-5.7249298606159502E-2</v>
      </c>
      <c r="F200">
        <f t="shared" si="16"/>
        <v>0.51297780401481274</v>
      </c>
      <c r="G200">
        <f t="shared" si="17"/>
        <v>0.79421633397894242</v>
      </c>
      <c r="H200" s="3">
        <f>IFERROR(VLOOKUP(A200,'GDP Data'!A$2:Q$144,3,FALSE),"Not Found")</f>
        <v>738981792355.37195</v>
      </c>
      <c r="I200">
        <f t="shared" si="18"/>
        <v>6.9834312657324954E-2</v>
      </c>
      <c r="J200">
        <f t="shared" si="19"/>
        <v>-0.44314349135748776</v>
      </c>
    </row>
    <row r="201" spans="1:10" x14ac:dyDescent="0.25">
      <c r="A201" t="s">
        <v>49</v>
      </c>
      <c r="B201">
        <f>('CON Score and Page Rank'!FU37-'MIN and MAX'!B$37)/('MIN and MAX'!F$37-'MIN and MAX'!B$37)</f>
        <v>0.22590340576878903</v>
      </c>
      <c r="C201">
        <f>('CON Score and Page Rank'!FV37-'MIN and MAX'!C$37)/('MIN and MAX'!G$37-'MIN and MAX'!C$37)</f>
        <v>0.16724693450327879</v>
      </c>
      <c r="D201">
        <f>('CON Score and Page Rank'!FW37-'MIN and MAX'!D$37)/('MIN and MAX'!H$37-'MIN and MAX'!D$37)</f>
        <v>0.98951781970649899</v>
      </c>
      <c r="E201">
        <f t="shared" si="15"/>
        <v>-5.865647126551024E-2</v>
      </c>
      <c r="F201">
        <f t="shared" si="16"/>
        <v>0.51168150577246885</v>
      </c>
      <c r="G201">
        <f t="shared" si="17"/>
        <v>0.7636144139377099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35</v>
      </c>
      <c r="B202">
        <f>('CON Score and Page Rank'!FU24-'MIN and MAX'!B$37)/('MIN and MAX'!F$37-'MIN and MAX'!B$37)</f>
        <v>0.3386983792297199</v>
      </c>
      <c r="C202">
        <f>('CON Score and Page Rank'!FV24-'MIN and MAX'!C$37)/('MIN and MAX'!G$37-'MIN and MAX'!C$37)</f>
        <v>0.21741956051682568</v>
      </c>
      <c r="D202">
        <f>('CON Score and Page Rank'!FW24-'MIN and MAX'!D$37)/('MIN and MAX'!H$37-'MIN and MAX'!D$37)</f>
        <v>0.91823899371069184</v>
      </c>
      <c r="E202">
        <f t="shared" si="15"/>
        <v>-0.12127881871289423</v>
      </c>
      <c r="F202">
        <f t="shared" si="16"/>
        <v>0.4539933191892061</v>
      </c>
      <c r="G202">
        <f t="shared" si="17"/>
        <v>0.57954061448097194</v>
      </c>
      <c r="H202" s="3">
        <f>IFERROR(VLOOKUP(A202,'GDP Data'!A$2:Q$144,3,FALSE),"Not Found")</f>
        <v>627830029412.20496</v>
      </c>
      <c r="I202">
        <f t="shared" si="18"/>
        <v>5.9330390847498832E-2</v>
      </c>
      <c r="J202">
        <f t="shared" si="19"/>
        <v>-0.39466292834170724</v>
      </c>
    </row>
    <row r="203" spans="1:10" x14ac:dyDescent="0.25">
      <c r="A203" t="s">
        <v>29</v>
      </c>
      <c r="B203">
        <f>('CON Score and Page Rank'!FU10-'MIN and MAX'!B$37)/('MIN and MAX'!F$37-'MIN and MAX'!B$37)</f>
        <v>0.40845344386930243</v>
      </c>
      <c r="C203">
        <f>('CON Score and Page Rank'!FV10-'MIN and MAX'!C$37)/('MIN and MAX'!G$37-'MIN and MAX'!C$37)</f>
        <v>0.27003253951368161</v>
      </c>
      <c r="D203">
        <f>('CON Score and Page Rank'!FW10-'MIN and MAX'!D$37)/('MIN and MAX'!H$37-'MIN and MAX'!D$37)</f>
        <v>0.9088050314465409</v>
      </c>
      <c r="E203">
        <f t="shared" si="15"/>
        <v>-0.13842090435562082</v>
      </c>
      <c r="F203">
        <f t="shared" si="16"/>
        <v>0.43820189846971352</v>
      </c>
      <c r="G203">
        <f t="shared" si="17"/>
        <v>0.50035158757723841</v>
      </c>
      <c r="H203" s="3">
        <f>IFERROR(VLOOKUP(A203,'GDP Data'!A$2:Q$144,3,FALSE),"Not Found")</f>
        <v>1168023426056.3799</v>
      </c>
      <c r="I203">
        <f t="shared" si="18"/>
        <v>0.11037905665620985</v>
      </c>
      <c r="J203">
        <f t="shared" si="19"/>
        <v>-0.32782284181350368</v>
      </c>
    </row>
    <row r="204" spans="1:10" x14ac:dyDescent="0.25">
      <c r="A204" t="s">
        <v>18</v>
      </c>
      <c r="B204">
        <f>('CON Score and Page Rank'!FU4-'MIN and MAX'!B$37)/('MIN and MAX'!F$37-'MIN and MAX'!B$37)</f>
        <v>0.23326365919757955</v>
      </c>
      <c r="C204">
        <f>('CON Score and Page Rank'!FV4-'MIN and MAX'!C$37)/('MIN and MAX'!G$37-'MIN and MAX'!C$37)</f>
        <v>9.2712396516553858E-2</v>
      </c>
      <c r="D204">
        <f>('CON Score and Page Rank'!FW4-'MIN and MAX'!D$37)/('MIN and MAX'!H$37-'MIN and MAX'!D$37)</f>
        <v>0.93658280922431869</v>
      </c>
      <c r="E204">
        <f t="shared" si="15"/>
        <v>-0.14055126268102569</v>
      </c>
      <c r="F204">
        <f t="shared" si="16"/>
        <v>0.43623939604726086</v>
      </c>
      <c r="G204">
        <f t="shared" si="17"/>
        <v>0.70331915002673917</v>
      </c>
      <c r="H204" s="3">
        <f>IFERROR(VLOOKUP(A204,'GDP Data'!A$2:Q$144,3,FALSE),"Not Found")</f>
        <v>197508773215.323</v>
      </c>
      <c r="I204">
        <f t="shared" si="18"/>
        <v>1.8664721599325463E-2</v>
      </c>
      <c r="J204">
        <f t="shared" si="19"/>
        <v>-0.41757467444793539</v>
      </c>
    </row>
    <row r="205" spans="1:10" x14ac:dyDescent="0.25">
      <c r="A205" t="s">
        <v>19</v>
      </c>
      <c r="B205">
        <f>('CON Score and Page Rank'!FU5-'MIN and MAX'!B$37)/('MIN and MAX'!F$37-'MIN and MAX'!B$37)</f>
        <v>0.27741000726976156</v>
      </c>
      <c r="C205">
        <f>('CON Score and Page Rank'!FV5-'MIN and MAX'!C$37)/('MIN and MAX'!G$37-'MIN and MAX'!C$37)</f>
        <v>0.12859827974560337</v>
      </c>
      <c r="D205">
        <f>('CON Score and Page Rank'!FW5-'MIN and MAX'!D$37)/('MIN and MAX'!H$37-'MIN and MAX'!D$37)</f>
        <v>0.9161425576519916</v>
      </c>
      <c r="E205">
        <f t="shared" si="15"/>
        <v>-0.14881172752415819</v>
      </c>
      <c r="F205">
        <f t="shared" si="16"/>
        <v>0.42862979250220862</v>
      </c>
      <c r="G205">
        <f t="shared" si="17"/>
        <v>0.63873255038223009</v>
      </c>
      <c r="H205" s="3">
        <f>IFERROR(VLOOKUP(A205,'GDP Data'!A$2:Q$144,3,FALSE),"Not Found")</f>
        <v>236746141604.37</v>
      </c>
      <c r="I205">
        <f t="shared" si="18"/>
        <v>2.2372681227393863E-2</v>
      </c>
      <c r="J205">
        <f t="shared" si="19"/>
        <v>-0.40625711127481473</v>
      </c>
    </row>
    <row r="206" spans="1:10" x14ac:dyDescent="0.25">
      <c r="A206" t="s">
        <v>36</v>
      </c>
      <c r="B206">
        <f>('CON Score and Page Rank'!FU25-'MIN and MAX'!B$37)/('MIN and MAX'!F$37-'MIN and MAX'!B$37)</f>
        <v>0.21709393429023133</v>
      </c>
      <c r="C206">
        <f>('CON Score and Page Rank'!FV25-'MIN and MAX'!C$37)/('MIN and MAX'!G$37-'MIN and MAX'!C$37)</f>
        <v>5.5360673912340723E-2</v>
      </c>
      <c r="D206">
        <f>('CON Score and Page Rank'!FW25-'MIN and MAX'!D$37)/('MIN and MAX'!H$37-'MIN and MAX'!D$37)</f>
        <v>0.92872117400419285</v>
      </c>
      <c r="E206">
        <f t="shared" si="15"/>
        <v>-0.1617332603778906</v>
      </c>
      <c r="F206">
        <f t="shared" si="16"/>
        <v>0.41672637737018747</v>
      </c>
      <c r="G206">
        <f t="shared" si="17"/>
        <v>0.71162723971396158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-0.39381979438662051</v>
      </c>
    </row>
    <row r="207" spans="1:10" x14ac:dyDescent="0.25">
      <c r="A207" t="s">
        <v>37</v>
      </c>
      <c r="B207">
        <f>('CON Score and Page Rank'!FU26-'MIN and MAX'!B$37)/('MIN and MAX'!F$37-'MIN and MAX'!B$37)</f>
        <v>0.36181960726678963</v>
      </c>
      <c r="C207">
        <f>('CON Score and Page Rank'!FV26-'MIN and MAX'!C$37)/('MIN and MAX'!G$37-'MIN and MAX'!C$37)</f>
        <v>8.0859279787545993E-2</v>
      </c>
      <c r="D207">
        <f>('CON Score and Page Rank'!FW26-'MIN and MAX'!D$37)/('MIN and MAX'!H$37-'MIN and MAX'!D$37)</f>
        <v>0.90985324947589097</v>
      </c>
      <c r="E207">
        <f t="shared" si="15"/>
        <v>-0.28096032747924365</v>
      </c>
      <c r="F207">
        <f t="shared" si="16"/>
        <v>0.30689348906306985</v>
      </c>
      <c r="G207">
        <f t="shared" si="17"/>
        <v>0.54803364220910133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-0.27975037459313223</v>
      </c>
    </row>
    <row r="208" spans="1:10" x14ac:dyDescent="0.25">
      <c r="A208" t="s">
        <v>32</v>
      </c>
      <c r="B208">
        <f>('CON Score and Page Rank'!FU20-'MIN and MAX'!B$37)/('MIN and MAX'!F$37-'MIN and MAX'!B$37)</f>
        <v>0.50017630607065289</v>
      </c>
      <c r="C208">
        <f>('CON Score and Page Rank'!FV20-'MIN and MAX'!C$37)/('MIN and MAX'!G$37-'MIN and MAX'!C$37)</f>
        <v>0.20996602135606146</v>
      </c>
      <c r="D208">
        <f>('CON Score and Page Rank'!FW20-'MIN and MAX'!D$37)/('MIN and MAX'!H$37-'MIN and MAX'!D$37)</f>
        <v>0.910377358490566</v>
      </c>
      <c r="E208">
        <f t="shared" si="15"/>
        <v>-0.29021028471459143</v>
      </c>
      <c r="F208">
        <f t="shared" si="16"/>
        <v>0.29837235754004138</v>
      </c>
      <c r="G208">
        <f t="shared" si="17"/>
        <v>0.41020105241991311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-0.2575870885402316</v>
      </c>
    </row>
    <row r="209" spans="1:10" x14ac:dyDescent="0.25">
      <c r="A209" t="s">
        <v>41</v>
      </c>
      <c r="B209">
        <f>('CON Score and Page Rank'!FU29-'MIN and MAX'!B$37)/('MIN and MAX'!F$37-'MIN and MAX'!B$37)</f>
        <v>0.47529324881208818</v>
      </c>
      <c r="C209">
        <f>('CON Score and Page Rank'!FV29-'MIN and MAX'!C$37)/('MIN and MAX'!G$37-'MIN and MAX'!C$37)</f>
        <v>0.16707324788220024</v>
      </c>
      <c r="D209">
        <f>('CON Score and Page Rank'!FW29-'MIN and MAX'!D$37)/('MIN and MAX'!H$37-'MIN and MAX'!D$37)</f>
        <v>0.85482180293501053</v>
      </c>
      <c r="E209">
        <f t="shared" si="15"/>
        <v>-0.30822000092988794</v>
      </c>
      <c r="F209">
        <f t="shared" si="16"/>
        <v>0.28178166888512352</v>
      </c>
      <c r="G209">
        <f t="shared" si="17"/>
        <v>0.37952855412292236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0.13163174317886683</v>
      </c>
    </row>
    <row r="210" spans="1:10" x14ac:dyDescent="0.25">
      <c r="A210" t="s">
        <v>38</v>
      </c>
      <c r="B210">
        <f>('CON Score and Page Rank'!FU27-'MIN and MAX'!B$37)/('MIN and MAX'!F$37-'MIN and MAX'!B$37)</f>
        <v>1</v>
      </c>
      <c r="C210">
        <f>('CON Score and Page Rank'!FV27-'MIN and MAX'!C$37)/('MIN and MAX'!G$37-'MIN and MAX'!C$37)</f>
        <v>0.62477990555909024</v>
      </c>
      <c r="D210">
        <f>('CON Score and Page Rank'!FW27-'MIN and MAX'!D$37)/('MIN and MAX'!H$37-'MIN and MAX'!D$37)</f>
        <v>0.91561844863731656</v>
      </c>
      <c r="E210">
        <f t="shared" si="15"/>
        <v>-0.37522009444090976</v>
      </c>
      <c r="F210">
        <f t="shared" si="16"/>
        <v>0.22006066906461394</v>
      </c>
      <c r="G210">
        <f t="shared" si="17"/>
        <v>-8.4381551362683438E-2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-6.4710161462912308E-2</v>
      </c>
    </row>
    <row r="211" spans="1:10" x14ac:dyDescent="0.25">
      <c r="A211" t="s">
        <v>24</v>
      </c>
      <c r="B211">
        <f>('CON Score and Page Rank'!FU8-'MIN and MAX'!B$37)/('MIN and MAX'!F$37-'MIN and MAX'!B$37)</f>
        <v>0.91346897195712329</v>
      </c>
      <c r="C211">
        <f>('CON Score and Page Rank'!FV8-'MIN and MAX'!C$37)/('MIN and MAX'!G$37-'MIN and MAX'!C$37)</f>
        <v>0.30447925737543258</v>
      </c>
      <c r="D211">
        <f>('CON Score and Page Rank'!FW8-'MIN and MAX'!D$37)/('MIN and MAX'!H$37-'MIN and MAX'!D$37)</f>
        <v>0.88050314465408808</v>
      </c>
      <c r="E211">
        <f t="shared" si="15"/>
        <v>-0.60898971458169071</v>
      </c>
      <c r="F211">
        <f t="shared" si="16"/>
        <v>4.710302719585102E-3</v>
      </c>
      <c r="G211">
        <f t="shared" si="17"/>
        <v>-3.2965827303035211E-2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0.17916834846783769</v>
      </c>
    </row>
    <row r="212" spans="1:10" x14ac:dyDescent="0.25">
      <c r="A212" t="s">
        <v>23</v>
      </c>
      <c r="B212">
        <f>('CON Score and Page Rank'!FU7-'MIN and MAX'!B$37)/('MIN and MAX'!F$37-'MIN and MAX'!B$37)</f>
        <v>0.86831426281405277</v>
      </c>
      <c r="C212">
        <f>('CON Score and Page Rank'!FV7-'MIN and MAX'!C$37)/('MIN and MAX'!G$37-'MIN and MAX'!C$37)</f>
        <v>0.25421136595088273</v>
      </c>
      <c r="D212">
        <f>('CON Score and Page Rank'!FW7-'MIN and MAX'!D$37)/('MIN and MAX'!H$37-'MIN and MAX'!D$37)</f>
        <v>0.90303983228511531</v>
      </c>
      <c r="E212">
        <f t="shared" si="15"/>
        <v>-0.6141028968631701</v>
      </c>
      <c r="F212">
        <f t="shared" si="16"/>
        <v>0</v>
      </c>
      <c r="G212">
        <f t="shared" si="17"/>
        <v>3.4725569471062534E-2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D09DE309-3309-4C54-96BB-6BB54F791963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6DE5-2E6E-4066-A3EA-A75549DFAC83}">
  <sheetPr codeName="Sheet41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288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Rank'!FZ31-'MIN and MAX'!B$38)/('MIN and MAX'!F$38-'MIN and MAX'!B$38)</f>
        <v>0.53665580576112271</v>
      </c>
      <c r="C3">
        <f>('CON Score and Page Rank'!GA31-'MIN and MAX'!C$38)/('MIN and MAX'!G$38-'MIN and MAX'!C$38)</f>
        <v>1</v>
      </c>
      <c r="D3">
        <f>('CON Score and Page Rank'!GB31-'MIN and MAX'!D$38)/('MIN and MAX'!H$38-'MIN and MAX'!D$38)</f>
        <v>0.92130620985010703</v>
      </c>
      <c r="E3">
        <f t="shared" ref="E3:E66" si="0">C3-B3</f>
        <v>0.46334419423887729</v>
      </c>
      <c r="F3">
        <f t="shared" ref="F3:F66" si="1">(E3-MIN(E$3:E$220))/(MAX(E$3:E$220)-MIN(E$3:E$220))</f>
        <v>1</v>
      </c>
      <c r="G3">
        <f t="shared" ref="G3:G66" si="2">D3-B3</f>
        <v>0.38465040408898432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90</v>
      </c>
      <c r="B4">
        <f>('CON Score and Page Rank'!FZ79-'MIN and MAX'!B$38)/('MIN and MAX'!F$38-'MIN and MAX'!B$38)</f>
        <v>9.8151097636306798E-4</v>
      </c>
      <c r="C4">
        <f>('CON Score and Page Rank'!GA79-'MIN and MAX'!C$38)/('MIN and MAX'!G$38-'MIN and MAX'!C$38)</f>
        <v>2.7511192433167641E-2</v>
      </c>
      <c r="D4">
        <f>('CON Score and Page Rank'!GB79-'MIN and MAX'!D$38)/('MIN and MAX'!H$38-'MIN and MAX'!D$38)</f>
        <v>0.97537473233404715</v>
      </c>
      <c r="E4">
        <f t="shared" si="0"/>
        <v>2.6529681456804573E-2</v>
      </c>
      <c r="F4">
        <f t="shared" si="1"/>
        <v>0.60559695085051257</v>
      </c>
      <c r="G4">
        <f t="shared" si="2"/>
        <v>0.97439322135768403</v>
      </c>
      <c r="H4" s="3">
        <f>IFERROR(VLOOKUP(A4,'GDP Data'!A$2:Q$144,3,FALSE),"Not Found")</f>
        <v>8975689844.8519001</v>
      </c>
      <c r="I4">
        <f t="shared" si="3"/>
        <v>8.4820916756651876E-4</v>
      </c>
      <c r="J4">
        <f t="shared" si="4"/>
        <v>-0.60474874168294601</v>
      </c>
    </row>
    <row r="5" spans="1:10" x14ac:dyDescent="0.25">
      <c r="A5" t="s">
        <v>139</v>
      </c>
      <c r="B5">
        <f>('CON Score and Page Rank'!FZ129-'MIN and MAX'!B$38)/('MIN and MAX'!F$38-'MIN and MAX'!B$38)</f>
        <v>2.4878225963414883E-4</v>
      </c>
      <c r="C5">
        <f>('CON Score and Page Rank'!GA129-'MIN and MAX'!C$38)/('MIN and MAX'!G$38-'MIN and MAX'!C$38)</f>
        <v>2.6602564679149815E-2</v>
      </c>
      <c r="D5">
        <f>('CON Score and Page Rank'!GB129-'MIN and MAX'!D$38)/('MIN and MAX'!H$38-'MIN and MAX'!D$38)</f>
        <v>0.9411134903640257</v>
      </c>
      <c r="E5">
        <f t="shared" si="0"/>
        <v>2.6353782419515664E-2</v>
      </c>
      <c r="F5">
        <f t="shared" si="1"/>
        <v>0.60543813031085747</v>
      </c>
      <c r="G5">
        <f t="shared" si="2"/>
        <v>0.9408647081043916</v>
      </c>
      <c r="H5" s="3">
        <f>IFERROR(VLOOKUP(A5,'GDP Data'!A$2:Q$144,3,FALSE),"Not Found")</f>
        <v>3219488663.7723098</v>
      </c>
      <c r="I5">
        <f t="shared" si="3"/>
        <v>3.0424400204229798E-4</v>
      </c>
      <c r="J5">
        <f t="shared" si="4"/>
        <v>-0.60513388630881515</v>
      </c>
    </row>
    <row r="6" spans="1:10" x14ac:dyDescent="0.25">
      <c r="A6" t="s">
        <v>91</v>
      </c>
      <c r="B6">
        <f>('CON Score and Page Rank'!FZ80-'MIN and MAX'!B$38)/('MIN and MAX'!F$38-'MIN and MAX'!B$38)</f>
        <v>1.1665638639655111E-3</v>
      </c>
      <c r="C6">
        <f>('CON Score and Page Rank'!GA80-'MIN and MAX'!C$38)/('MIN and MAX'!G$38-'MIN and MAX'!C$38)</f>
        <v>2.7466501594094996E-2</v>
      </c>
      <c r="D6">
        <f>('CON Score and Page Rank'!GB80-'MIN and MAX'!D$38)/('MIN and MAX'!H$38-'MIN and MAX'!D$38)</f>
        <v>0.91434689507494649</v>
      </c>
      <c r="E6">
        <f t="shared" si="0"/>
        <v>2.6299937730129484E-2</v>
      </c>
      <c r="F6">
        <f t="shared" si="1"/>
        <v>0.60538951354320669</v>
      </c>
      <c r="G6">
        <f t="shared" si="2"/>
        <v>0.91318033121098097</v>
      </c>
      <c r="H6" s="3">
        <f>IFERROR(VLOOKUP(A6,'GDP Data'!A$2:Q$144,3,FALSE),"Not Found")</f>
        <v>12986007425.878099</v>
      </c>
      <c r="I6">
        <f t="shared" si="3"/>
        <v>1.2271870729840754E-3</v>
      </c>
      <c r="J6">
        <f t="shared" si="4"/>
        <v>-0.60416232647022261</v>
      </c>
    </row>
    <row r="7" spans="1:10" x14ac:dyDescent="0.25">
      <c r="A7" t="s">
        <v>163</v>
      </c>
      <c r="B7">
        <f>('CON Score and Page Rank'!FZ152-'MIN and MAX'!B$38)/('MIN and MAX'!F$38-'MIN and MAX'!B$38)</f>
        <v>1.4021685107680397E-3</v>
      </c>
      <c r="C7">
        <f>('CON Score and Page Rank'!GA152-'MIN and MAX'!C$38)/('MIN and MAX'!G$38-'MIN and MAX'!C$38)</f>
        <v>2.7614760870795455E-2</v>
      </c>
      <c r="D7">
        <f>('CON Score and Page Rank'!GB152-'MIN and MAX'!D$38)/('MIN and MAX'!H$38-'MIN and MAX'!D$38)</f>
        <v>0.91434689507494649</v>
      </c>
      <c r="E7">
        <f t="shared" si="0"/>
        <v>2.6212592360027414E-2</v>
      </c>
      <c r="F7">
        <f t="shared" si="1"/>
        <v>0.60531064876355922</v>
      </c>
      <c r="G7">
        <f t="shared" si="2"/>
        <v>0.91294472656417847</v>
      </c>
      <c r="H7" s="3">
        <f>IFERROR(VLOOKUP(A7,'GDP Data'!A$2:Q$144,3,FALSE),"Not Found")</f>
        <v>15749753804.8344</v>
      </c>
      <c r="I7">
        <f t="shared" si="3"/>
        <v>1.4883631002288297E-3</v>
      </c>
      <c r="J7">
        <f t="shared" si="4"/>
        <v>-0.6038222856633304</v>
      </c>
    </row>
    <row r="8" spans="1:10" x14ac:dyDescent="0.25">
      <c r="A8" t="s">
        <v>130</v>
      </c>
      <c r="B8">
        <f>('CON Score and Page Rank'!FZ119-'MIN and MAX'!B$38)/('MIN and MAX'!F$38-'MIN and MAX'!B$38)</f>
        <v>1.126606248280972E-3</v>
      </c>
      <c r="C8">
        <f>('CON Score and Page Rank'!GA119-'MIN and MAX'!C$38)/('MIN and MAX'!G$38-'MIN and MAX'!C$38)</f>
        <v>2.7119694874241762E-2</v>
      </c>
      <c r="D8">
        <f>('CON Score and Page Rank'!GB119-'MIN and MAX'!D$38)/('MIN and MAX'!H$38-'MIN and MAX'!D$38)</f>
        <v>0.9411134903640257</v>
      </c>
      <c r="E8">
        <f t="shared" si="0"/>
        <v>2.5993088625960791E-2</v>
      </c>
      <c r="F8">
        <f t="shared" si="1"/>
        <v>0.60511245722119467</v>
      </c>
      <c r="G8">
        <f t="shared" si="2"/>
        <v>0.93998688411574471</v>
      </c>
      <c r="H8" s="3">
        <f>IFERROR(VLOOKUP(A8,'GDP Data'!A$2:Q$144,3,FALSE),"Not Found")</f>
        <v>5707720390.8514996</v>
      </c>
      <c r="I8">
        <f t="shared" si="3"/>
        <v>5.3938369586192824E-4</v>
      </c>
      <c r="J8">
        <f t="shared" si="4"/>
        <v>-0.60457307352533274</v>
      </c>
    </row>
    <row r="9" spans="1:10" x14ac:dyDescent="0.25">
      <c r="A9" t="s">
        <v>89</v>
      </c>
      <c r="B9">
        <f>('CON Score and Page Rank'!FZ78-'MIN and MAX'!B$38)/('MIN and MAX'!F$38-'MIN and MAX'!B$38)</f>
        <v>3.9493565432181738E-3</v>
      </c>
      <c r="C9">
        <f>('CON Score and Page Rank'!GA78-'MIN and MAX'!C$38)/('MIN and MAX'!G$38-'MIN and MAX'!C$38)</f>
        <v>2.9894154051583972E-2</v>
      </c>
      <c r="D9">
        <f>('CON Score and Page Rank'!GB78-'MIN and MAX'!D$38)/('MIN and MAX'!H$38-'MIN and MAX'!D$38)</f>
        <v>0.98929336188436834</v>
      </c>
      <c r="E9">
        <f t="shared" si="0"/>
        <v>2.5944797508365799E-2</v>
      </c>
      <c r="F9">
        <f t="shared" si="1"/>
        <v>0.6050688548145231</v>
      </c>
      <c r="G9">
        <f t="shared" si="2"/>
        <v>0.98534400534115019</v>
      </c>
      <c r="H9" s="3">
        <f>IFERROR(VLOOKUP(A9,'GDP Data'!A$2:Q$144,3,FALSE),"Not Found")</f>
        <v>130816321183.15601</v>
      </c>
      <c r="I9">
        <f t="shared" si="3"/>
        <v>1.2362236754261416E-2</v>
      </c>
      <c r="J9">
        <f t="shared" si="4"/>
        <v>-0.5927066180602617</v>
      </c>
    </row>
    <row r="10" spans="1:10" x14ac:dyDescent="0.25">
      <c r="A10" t="s">
        <v>105</v>
      </c>
      <c r="B10">
        <f>('CON Score and Page Rank'!FZ94-'MIN and MAX'!B$38)/('MIN and MAX'!F$38-'MIN and MAX'!B$38)</f>
        <v>2.732019486064368E-3</v>
      </c>
      <c r="C10">
        <f>('CON Score and Page Rank'!GA94-'MIN and MAX'!C$38)/('MIN and MAX'!G$38-'MIN and MAX'!C$38)</f>
        <v>2.8545436567802514E-2</v>
      </c>
      <c r="D10">
        <f>('CON Score and Page Rank'!GB94-'MIN and MAX'!D$38)/('MIN and MAX'!H$38-'MIN and MAX'!D$38)</f>
        <v>0.97537473233404715</v>
      </c>
      <c r="E10">
        <f t="shared" si="0"/>
        <v>2.5813417081738146E-2</v>
      </c>
      <c r="F10">
        <f t="shared" si="1"/>
        <v>0.60495023045717178</v>
      </c>
      <c r="G10">
        <f t="shared" si="2"/>
        <v>0.97264271284798276</v>
      </c>
      <c r="H10" s="3">
        <f>IFERROR(VLOOKUP(A10,'GDP Data'!A$2:Q$144,3,FALSE),"Not Found")</f>
        <v>19452000520.155998</v>
      </c>
      <c r="I10">
        <f t="shared" si="3"/>
        <v>1.838228086520658E-3</v>
      </c>
      <c r="J10">
        <f t="shared" si="4"/>
        <v>-0.6031120023706511</v>
      </c>
    </row>
    <row r="11" spans="1:10" x14ac:dyDescent="0.25">
      <c r="A11" t="s">
        <v>225</v>
      </c>
      <c r="B11">
        <f>('CON Score and Page Rank'!FZ211-'MIN and MAX'!B$38)/('MIN and MAX'!F$38-'MIN and MAX'!B$38)</f>
        <v>1.7586033874038272E-3</v>
      </c>
      <c r="C11">
        <f>('CON Score and Page Rank'!GA211-'MIN and MAX'!C$38)/('MIN and MAX'!G$38-'MIN and MAX'!C$38)</f>
        <v>2.7501864999139213E-2</v>
      </c>
      <c r="D11">
        <f>('CON Score and Page Rank'!GB211-'MIN and MAX'!D$38)/('MIN and MAX'!H$38-'MIN and MAX'!D$38)</f>
        <v>0.9411134903640257</v>
      </c>
      <c r="E11">
        <f t="shared" si="0"/>
        <v>2.5743261611735384E-2</v>
      </c>
      <c r="F11">
        <f t="shared" si="1"/>
        <v>0.60488688656525902</v>
      </c>
      <c r="G11">
        <f t="shared" si="2"/>
        <v>0.93935488697662184</v>
      </c>
      <c r="H11" s="3">
        <f>IFERROR(VLOOKUP(A11,'GDP Data'!A$2:Q$144,3,FALSE),"Not Found")</f>
        <v>20898788416.6348</v>
      </c>
      <c r="I11">
        <f t="shared" si="3"/>
        <v>1.9749505867997269E-3</v>
      </c>
      <c r="J11">
        <f t="shared" si="4"/>
        <v>-0.60291193597845927</v>
      </c>
    </row>
    <row r="12" spans="1:10" x14ac:dyDescent="0.25">
      <c r="A12" t="s">
        <v>157</v>
      </c>
      <c r="B12">
        <f>('CON Score and Page Rank'!FZ146-'MIN and MAX'!B$38)/('MIN and MAX'!F$38-'MIN and MAX'!B$38)</f>
        <v>3.5372463315458428E-3</v>
      </c>
      <c r="C12">
        <f>('CON Score and Page Rank'!GA146-'MIN and MAX'!C$38)/('MIN and MAX'!G$38-'MIN and MAX'!C$38)</f>
        <v>2.9105724161842761E-2</v>
      </c>
      <c r="D12">
        <f>('CON Score and Page Rank'!GB146-'MIN and MAX'!D$38)/('MIN and MAX'!H$38-'MIN and MAX'!D$38)</f>
        <v>0.97537473233404715</v>
      </c>
      <c r="E12">
        <f t="shared" si="0"/>
        <v>2.5568477830296917E-2</v>
      </c>
      <c r="F12">
        <f t="shared" si="1"/>
        <v>0.60472907299834666</v>
      </c>
      <c r="G12">
        <f t="shared" si="2"/>
        <v>0.97183748600250131</v>
      </c>
      <c r="H12" s="3">
        <f>IFERROR(VLOOKUP(A12,'GDP Data'!A$2:Q$144,3,FALSE),"Not Found")</f>
        <v>79484403984.884903</v>
      </c>
      <c r="I12">
        <f t="shared" si="3"/>
        <v>7.5113335357960484E-3</v>
      </c>
      <c r="J12">
        <f t="shared" si="4"/>
        <v>-0.59721773946255063</v>
      </c>
    </row>
    <row r="13" spans="1:10" x14ac:dyDescent="0.25">
      <c r="A13" t="s">
        <v>63</v>
      </c>
      <c r="B13">
        <f>('CON Score and Page Rank'!FZ52-'MIN and MAX'!B$38)/('MIN and MAX'!F$38-'MIN and MAX'!B$38)</f>
        <v>2.2768210861540453E-3</v>
      </c>
      <c r="C13">
        <f>('CON Score and Page Rank'!GA52-'MIN and MAX'!C$38)/('MIN and MAX'!G$38-'MIN and MAX'!C$38)</f>
        <v>2.7778047860714479E-2</v>
      </c>
      <c r="D13">
        <f>('CON Score and Page Rank'!GB52-'MIN and MAX'!D$38)/('MIN and MAX'!H$38-'MIN and MAX'!D$38)</f>
        <v>0.9411134903640257</v>
      </c>
      <c r="E13">
        <f t="shared" si="0"/>
        <v>2.5501226774560435E-2</v>
      </c>
      <c r="F13">
        <f t="shared" si="1"/>
        <v>0.60466835152352194</v>
      </c>
      <c r="G13">
        <f t="shared" si="2"/>
        <v>0.93883666927787168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-0.59949493665647413</v>
      </c>
    </row>
    <row r="14" spans="1:10" x14ac:dyDescent="0.25">
      <c r="A14" t="s">
        <v>215</v>
      </c>
      <c r="B14">
        <f>('CON Score and Page Rank'!FZ201-'MIN and MAX'!B$38)/('MIN and MAX'!F$38-'MIN and MAX'!B$38)</f>
        <v>5.3816470941608506E-4</v>
      </c>
      <c r="C14">
        <f>('CON Score and Page Rank'!GA201-'MIN and MAX'!C$38)/('MIN and MAX'!G$38-'MIN and MAX'!C$38)</f>
        <v>2.5938683722306587E-2</v>
      </c>
      <c r="D14">
        <f>('CON Score and Page Rank'!GB201-'MIN and MAX'!D$38)/('MIN and MAX'!H$38-'MIN and MAX'!D$38)</f>
        <v>0.91059957173447537</v>
      </c>
      <c r="E14">
        <f t="shared" si="0"/>
        <v>2.5400519012890501E-2</v>
      </c>
      <c r="F14">
        <f t="shared" si="1"/>
        <v>0.60457742174185636</v>
      </c>
      <c r="G14">
        <f t="shared" si="2"/>
        <v>0.91006140702505933</v>
      </c>
      <c r="H14" s="3">
        <f>IFERROR(VLOOKUP(A14,'GDP Data'!A$2:Q$144,3,FALSE),"Not Found")</f>
        <v>9194717835.9998493</v>
      </c>
      <c r="I14">
        <f t="shared" si="3"/>
        <v>8.6890747078963268E-4</v>
      </c>
      <c r="J14">
        <f t="shared" si="4"/>
        <v>-0.60370851427106675</v>
      </c>
    </row>
    <row r="15" spans="1:10" x14ac:dyDescent="0.25">
      <c r="A15" t="s">
        <v>207</v>
      </c>
      <c r="B15">
        <f>('CON Score and Page Rank'!FZ193-'MIN and MAX'!B$38)/('MIN and MAX'!F$38-'MIN and MAX'!B$38)</f>
        <v>7.2841583821618662E-4</v>
      </c>
      <c r="C15">
        <f>('CON Score and Page Rank'!GA193-'MIN and MAX'!C$38)/('MIN and MAX'!G$38-'MIN and MAX'!C$38)</f>
        <v>2.6065589709812657E-2</v>
      </c>
      <c r="D15">
        <f>('CON Score and Page Rank'!GB193-'MIN and MAX'!D$38)/('MIN and MAX'!H$38-'MIN and MAX'!D$38)</f>
        <v>0.86937901498929337</v>
      </c>
      <c r="E15">
        <f t="shared" si="0"/>
        <v>2.533717387159647E-2</v>
      </c>
      <c r="F15">
        <f t="shared" si="1"/>
        <v>0.60452022694602403</v>
      </c>
      <c r="G15">
        <f t="shared" si="2"/>
        <v>0.86865059915107723</v>
      </c>
      <c r="H15" s="3">
        <f>IFERROR(VLOOKUP(A15,'GDP Data'!A$2:Q$144,3,FALSE),"Not Found")</f>
        <v>24468324000</v>
      </c>
      <c r="I15">
        <f t="shared" si="3"/>
        <v>2.3122742753518485E-3</v>
      </c>
      <c r="J15">
        <f t="shared" si="4"/>
        <v>-0.60220795267067218</v>
      </c>
    </row>
    <row r="16" spans="1:10" x14ac:dyDescent="0.25">
      <c r="A16" t="s">
        <v>120</v>
      </c>
      <c r="B16">
        <f>('CON Score and Page Rank'!FZ109-'MIN and MAX'!B$38)/('MIN and MAX'!F$38-'MIN and MAX'!B$38)</f>
        <v>5.6418980538846619E-4</v>
      </c>
      <c r="C16">
        <f>('CON Score and Page Rank'!GA109-'MIN and MAX'!C$38)/('MIN and MAX'!G$38-'MIN and MAX'!C$38)</f>
        <v>2.5829807306071678E-2</v>
      </c>
      <c r="D16">
        <f>('CON Score and Page Rank'!GB109-'MIN and MAX'!D$38)/('MIN and MAX'!H$38-'MIN and MAX'!D$38)</f>
        <v>0.80835117773019272</v>
      </c>
      <c r="E16">
        <f t="shared" si="0"/>
        <v>2.5265617500683211E-2</v>
      </c>
      <c r="F16">
        <f t="shared" si="1"/>
        <v>0.60445561817033455</v>
      </c>
      <c r="G16">
        <f t="shared" si="2"/>
        <v>0.8077869879248043</v>
      </c>
      <c r="H16" s="3">
        <f>IFERROR(VLOOKUP(A16,'GDP Data'!A$2:Q$144,3,FALSE),"Not Found")</f>
        <v>13581644245.735201</v>
      </c>
      <c r="I16">
        <f t="shared" si="3"/>
        <v>1.2834751822966691E-3</v>
      </c>
      <c r="J16">
        <f t="shared" si="4"/>
        <v>-0.6031721429880379</v>
      </c>
    </row>
    <row r="17" spans="1:10" x14ac:dyDescent="0.25">
      <c r="A17" t="s">
        <v>25</v>
      </c>
      <c r="B17">
        <f>('CON Score and Page Rank'!FZ9-'MIN and MAX'!B$38)/('MIN and MAX'!F$38-'MIN and MAX'!B$38)</f>
        <v>0.1532338239158397</v>
      </c>
      <c r="C17">
        <f>('CON Score and Page Rank'!GA9-'MIN and MAX'!C$38)/('MIN and MAX'!G$38-'MIN and MAX'!C$38)</f>
        <v>0.17842059611872541</v>
      </c>
      <c r="D17">
        <f>('CON Score and Page Rank'!GB9-'MIN and MAX'!D$38)/('MIN and MAX'!H$38-'MIN and MAX'!D$38)</f>
        <v>0.95503211991434689</v>
      </c>
      <c r="E17">
        <f t="shared" si="0"/>
        <v>2.5186772202885704E-2</v>
      </c>
      <c r="F17">
        <f t="shared" si="1"/>
        <v>0.60438442816873772</v>
      </c>
      <c r="G17">
        <f t="shared" si="2"/>
        <v>0.80179829599850716</v>
      </c>
      <c r="H17" s="3">
        <f>IFERROR(VLOOKUP(A17,'GDP Data'!A$2:Q$144,3,FALSE),"Not Found")</f>
        <v>109346669229.69501</v>
      </c>
      <c r="I17">
        <f t="shared" si="3"/>
        <v>1.0333339151272939E-2</v>
      </c>
      <c r="J17">
        <f t="shared" si="4"/>
        <v>-0.59405108901746473</v>
      </c>
    </row>
    <row r="18" spans="1:10" x14ac:dyDescent="0.25">
      <c r="A18" t="s">
        <v>87</v>
      </c>
      <c r="B18">
        <f>('CON Score and Page Rank'!FZ76-'MIN and MAX'!B$38)/('MIN and MAX'!F$38-'MIN and MAX'!B$38)</f>
        <v>4.0527920680201576E-3</v>
      </c>
      <c r="C18">
        <f>('CON Score and Page Rank'!GA76-'MIN and MAX'!C$38)/('MIN and MAX'!G$38-'MIN and MAX'!C$38)</f>
        <v>2.9159816126766061E-2</v>
      </c>
      <c r="D18">
        <f>('CON Score and Page Rank'!GB76-'MIN and MAX'!D$38)/('MIN and MAX'!H$38-'MIN and MAX'!D$38)</f>
        <v>0.91434689507494649</v>
      </c>
      <c r="E18">
        <f t="shared" si="0"/>
        <v>2.5107024058745903E-2</v>
      </c>
      <c r="F18">
        <f t="shared" si="1"/>
        <v>0.60431242298051169</v>
      </c>
      <c r="G18">
        <f t="shared" si="2"/>
        <v>0.91029410300692637</v>
      </c>
      <c r="H18" s="3">
        <f>IFERROR(VLOOKUP(A18,'GDP Data'!A$2:Q$144,3,FALSE),"Not Found")</f>
        <v>126878750295.944</v>
      </c>
      <c r="I18">
        <f t="shared" si="3"/>
        <v>1.1990133463906316E-2</v>
      </c>
      <c r="J18">
        <f t="shared" si="4"/>
        <v>-0.59232228951660537</v>
      </c>
    </row>
    <row r="19" spans="1:10" x14ac:dyDescent="0.25">
      <c r="A19" t="s">
        <v>125</v>
      </c>
      <c r="B19">
        <f>('CON Score and Page Rank'!FZ114-'MIN and MAX'!B$38)/('MIN and MAX'!F$38-'MIN and MAX'!B$38)</f>
        <v>3.4140709184895786E-4</v>
      </c>
      <c r="C19">
        <f>('CON Score and Page Rank'!GA114-'MIN and MAX'!C$38)/('MIN and MAX'!G$38-'MIN and MAX'!C$38)</f>
        <v>2.519290947690055E-2</v>
      </c>
      <c r="D19">
        <f>('CON Score and Page Rank'!GB114-'MIN and MAX'!D$38)/('MIN and MAX'!H$38-'MIN and MAX'!D$38)</f>
        <v>0.81531049250535337</v>
      </c>
      <c r="E19">
        <f t="shared" si="0"/>
        <v>2.4851502385051592E-2</v>
      </c>
      <c r="F19">
        <f t="shared" si="1"/>
        <v>0.60408171057449078</v>
      </c>
      <c r="G19">
        <f t="shared" si="2"/>
        <v>0.81496908541350443</v>
      </c>
      <c r="H19" s="3" t="str">
        <f>IFERROR(VLOOKUP(A19,'GDP Data'!A$2:Q$144,3,FALSE),"Not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104</v>
      </c>
      <c r="B20">
        <f>('CON Score and Page Rank'!FZ93-'MIN and MAX'!B$38)/('MIN and MAX'!F$38-'MIN and MAX'!B$38)</f>
        <v>4.2405247756777441E-3</v>
      </c>
      <c r="C20">
        <f>('CON Score and Page Rank'!GA93-'MIN and MAX'!C$38)/('MIN and MAX'!G$38-'MIN and MAX'!C$38)</f>
        <v>2.9042488992446609E-2</v>
      </c>
      <c r="D20">
        <f>('CON Score and Page Rank'!GB93-'MIN and MAX'!D$38)/('MIN and MAX'!H$38-'MIN and MAX'!D$38)</f>
        <v>0.9411134903640257</v>
      </c>
      <c r="E20">
        <f t="shared" si="0"/>
        <v>2.4801964216768866E-2</v>
      </c>
      <c r="F20">
        <f t="shared" si="1"/>
        <v>0.60403698219654478</v>
      </c>
      <c r="G20">
        <f t="shared" si="2"/>
        <v>0.93687296558834798</v>
      </c>
      <c r="H20" s="3">
        <f>IFERROR(VLOOKUP(A20,'GDP Data'!A$2:Q$144,3,FALSE),"Not Found")</f>
        <v>74030364472.050598</v>
      </c>
      <c r="I20">
        <f t="shared" si="3"/>
        <v>6.9959228659733303E-3</v>
      </c>
      <c r="J20">
        <f t="shared" si="4"/>
        <v>-0.5970410593305715</v>
      </c>
    </row>
    <row r="21" spans="1:10" x14ac:dyDescent="0.25">
      <c r="A21" t="s">
        <v>76</v>
      </c>
      <c r="B21">
        <f>('CON Score and Page Rank'!FZ65-'MIN and MAX'!B$38)/('MIN and MAX'!F$38-'MIN and MAX'!B$38)</f>
        <v>1.9593085868012477E-3</v>
      </c>
      <c r="C21">
        <f>('CON Score and Page Rank'!GA65-'MIN and MAX'!C$38)/('MIN and MAX'!G$38-'MIN and MAX'!C$38)</f>
        <v>2.6640771721569496E-2</v>
      </c>
      <c r="D21">
        <f>('CON Score and Page Rank'!GB65-'MIN and MAX'!D$38)/('MIN and MAX'!H$38-'MIN and MAX'!D$38)</f>
        <v>0.80835117773019272</v>
      </c>
      <c r="E21">
        <f t="shared" si="0"/>
        <v>2.4681463134768249E-2</v>
      </c>
      <c r="F21">
        <f t="shared" si="1"/>
        <v>0.60392818087979327</v>
      </c>
      <c r="G21">
        <f t="shared" si="2"/>
        <v>0.80639186914339145</v>
      </c>
      <c r="H21" s="3">
        <f>IFERROR(VLOOKUP(A21,'GDP Data'!A$2:Q$144,3,FALSE),"Not Found")</f>
        <v>16810536883.717699</v>
      </c>
      <c r="I21">
        <f t="shared" si="3"/>
        <v>1.5886078666881257E-3</v>
      </c>
      <c r="J21">
        <f t="shared" si="4"/>
        <v>-0.60233957301310515</v>
      </c>
    </row>
    <row r="22" spans="1:10" x14ac:dyDescent="0.25">
      <c r="A22" t="s">
        <v>82</v>
      </c>
      <c r="B22">
        <f>('CON Score and Page Rank'!FZ71-'MIN and MAX'!B$38)/('MIN and MAX'!F$38-'MIN and MAX'!B$38)</f>
        <v>6.3038632924065333E-4</v>
      </c>
      <c r="C22">
        <f>('CON Score and Page Rank'!GA71-'MIN and MAX'!C$38)/('MIN and MAX'!G$38-'MIN and MAX'!C$38)</f>
        <v>2.5246916912968938E-2</v>
      </c>
      <c r="D22">
        <f>('CON Score and Page Rank'!GB71-'MIN and MAX'!D$38)/('MIN and MAX'!H$38-'MIN and MAX'!D$38)</f>
        <v>0.74411134903640253</v>
      </c>
      <c r="E22">
        <f t="shared" si="0"/>
        <v>2.4616530583728286E-2</v>
      </c>
      <c r="F22">
        <f t="shared" si="1"/>
        <v>0.60386955279997945</v>
      </c>
      <c r="G22">
        <f t="shared" si="2"/>
        <v>0.74348096270716191</v>
      </c>
      <c r="H22" s="3">
        <f>IFERROR(VLOOKUP(A22,'GDP Data'!A$2:Q$144,3,FALSE),"Not Found")</f>
        <v>5023265365.2516899</v>
      </c>
      <c r="I22">
        <f t="shared" si="3"/>
        <v>4.7470220201176796E-4</v>
      </c>
      <c r="J22">
        <f t="shared" si="4"/>
        <v>-0.60339485059796771</v>
      </c>
    </row>
    <row r="23" spans="1:10" x14ac:dyDescent="0.25">
      <c r="A23" t="s">
        <v>172</v>
      </c>
      <c r="B23">
        <f>('CON Score and Page Rank'!FZ161-'MIN and MAX'!B$38)/('MIN and MAX'!F$38-'MIN and MAX'!B$38)</f>
        <v>4.1030881034755367E-3</v>
      </c>
      <c r="C23">
        <f>('CON Score and Page Rank'!GA161-'MIN and MAX'!C$38)/('MIN and MAX'!G$38-'MIN and MAX'!C$38)</f>
        <v>2.8654347662541997E-2</v>
      </c>
      <c r="D23">
        <f>('CON Score and Page Rank'!GB161-'MIN and MAX'!D$38)/('MIN and MAX'!H$38-'MIN and MAX'!D$38)</f>
        <v>0.88008565310492504</v>
      </c>
      <c r="E23">
        <f t="shared" si="0"/>
        <v>2.4551259559066459E-2</v>
      </c>
      <c r="F23">
        <f t="shared" si="1"/>
        <v>0.60381061910983314</v>
      </c>
      <c r="G23">
        <f t="shared" si="2"/>
        <v>0.87598256500144955</v>
      </c>
      <c r="H23" s="3">
        <f>IFERROR(VLOOKUP(A23,'GDP Data'!A$2:Q$144,3,FALSE),"Not Found")</f>
        <v>32685198735.305302</v>
      </c>
      <c r="I23">
        <f t="shared" si="3"/>
        <v>3.0887748674739315E-3</v>
      </c>
      <c r="J23">
        <f t="shared" si="4"/>
        <v>-0.60072184424235919</v>
      </c>
    </row>
    <row r="24" spans="1:10" x14ac:dyDescent="0.25">
      <c r="A24" t="s">
        <v>204</v>
      </c>
      <c r="B24">
        <f>('CON Score and Page Rank'!FZ190-'MIN and MAX'!B$38)/('MIN and MAX'!F$38-'MIN and MAX'!B$38)</f>
        <v>5.3065360189949603E-4</v>
      </c>
      <c r="C24">
        <f>('CON Score and Page Rank'!GA190-'MIN and MAX'!C$38)/('MIN and MAX'!G$38-'MIN and MAX'!C$38)</f>
        <v>2.4970273477504738E-2</v>
      </c>
      <c r="D24">
        <f>('CON Score and Page Rank'!GB190-'MIN and MAX'!D$38)/('MIN and MAX'!H$38-'MIN and MAX'!D$38)</f>
        <v>0.86241970021413272</v>
      </c>
      <c r="E24">
        <f t="shared" si="0"/>
        <v>2.4439619875605244E-2</v>
      </c>
      <c r="F24">
        <f t="shared" si="1"/>
        <v>0.60370981881525787</v>
      </c>
      <c r="G24">
        <f t="shared" si="2"/>
        <v>0.8618890466122332</v>
      </c>
      <c r="H24" s="3">
        <f>IFERROR(VLOOKUP(A24,'GDP Data'!A$2:Q$144,3,FALSE),"Not Found")</f>
        <v>31682400000</v>
      </c>
      <c r="I24">
        <f t="shared" si="3"/>
        <v>2.9940096633266507E-3</v>
      </c>
      <c r="J24">
        <f t="shared" si="4"/>
        <v>-0.60071580915193123</v>
      </c>
    </row>
    <row r="25" spans="1:10" x14ac:dyDescent="0.25">
      <c r="A25" t="s">
        <v>28</v>
      </c>
      <c r="B25">
        <f>('CON Score and Page Rank'!FZ16-'MIN and MAX'!B$38)/('MIN and MAX'!F$38-'MIN and MAX'!B$38)</f>
        <v>1.0513100131057581E-2</v>
      </c>
      <c r="C25">
        <f>('CON Score and Page Rank'!GA16-'MIN and MAX'!C$38)/('MIN and MAX'!G$38-'MIN and MAX'!C$38)</f>
        <v>3.463001427605663E-2</v>
      </c>
      <c r="D25">
        <f>('CON Score and Page Rank'!GB16-'MIN and MAX'!D$38)/('MIN and MAX'!H$38-'MIN and MAX'!D$38)</f>
        <v>1</v>
      </c>
      <c r="E25">
        <f t="shared" si="0"/>
        <v>2.4116914144999051E-2</v>
      </c>
      <c r="F25">
        <f t="shared" si="1"/>
        <v>0.6034184454281456</v>
      </c>
      <c r="G25">
        <f t="shared" si="2"/>
        <v>0.98948689986894245</v>
      </c>
      <c r="H25" s="3">
        <f>IFERROR(VLOOKUP(A25,'GDP Data'!A$2:Q$144,3,FALSE),"Not Found")</f>
        <v>8234846804.6058197</v>
      </c>
      <c r="I25">
        <f t="shared" si="3"/>
        <v>7.7819896564036858E-4</v>
      </c>
      <c r="J25">
        <f t="shared" si="4"/>
        <v>-0.60264024646250525</v>
      </c>
    </row>
    <row r="26" spans="1:10" x14ac:dyDescent="0.25">
      <c r="A26" t="s">
        <v>111</v>
      </c>
      <c r="B26">
        <f>('CON Score and Page Rank'!FZ100-'MIN and MAX'!B$38)/('MIN and MAX'!F$38-'MIN and MAX'!B$38)</f>
        <v>8.0330723103195991E-4</v>
      </c>
      <c r="C26">
        <f>('CON Score and Page Rank'!GA100-'MIN and MAX'!C$38)/('MIN and MAX'!G$38-'MIN and MAX'!C$38)</f>
        <v>2.4850661896696158E-2</v>
      </c>
      <c r="D26">
        <f>('CON Score and Page Rank'!GB100-'MIN and MAX'!D$38)/('MIN and MAX'!H$38-'MIN and MAX'!D$38)</f>
        <v>0.75107066381156318</v>
      </c>
      <c r="E26">
        <f t="shared" si="0"/>
        <v>2.4047354665664197E-2</v>
      </c>
      <c r="F26">
        <f t="shared" si="1"/>
        <v>0.6033556396606079</v>
      </c>
      <c r="G26">
        <f t="shared" si="2"/>
        <v>0.75026735658053123</v>
      </c>
      <c r="H26" s="3">
        <f>IFERROR(VLOOKUP(A26,'GDP Data'!A$2:Q$144,3,FALSE),"Not Found")</f>
        <v>6507824767.0630302</v>
      </c>
      <c r="I26">
        <f t="shared" si="3"/>
        <v>6.1499413680223783E-4</v>
      </c>
      <c r="J26">
        <f t="shared" si="4"/>
        <v>-0.60274064552380568</v>
      </c>
    </row>
    <row r="27" spans="1:10" x14ac:dyDescent="0.25">
      <c r="A27" t="s">
        <v>171</v>
      </c>
      <c r="B27">
        <f>('CON Score and Page Rank'!FZ160-'MIN and MAX'!B$38)/('MIN and MAX'!F$38-'MIN and MAX'!B$38)</f>
        <v>2.4145260718579244E-4</v>
      </c>
      <c r="C27">
        <f>('CON Score and Page Rank'!GA160-'MIN and MAX'!C$38)/('MIN and MAX'!G$38-'MIN and MAX'!C$38)</f>
        <v>2.4126773038789143E-2</v>
      </c>
      <c r="D27">
        <f>('CON Score and Page Rank'!GB160-'MIN and MAX'!D$38)/('MIN and MAX'!H$38-'MIN and MAX'!D$38)</f>
        <v>0.7226980728051392</v>
      </c>
      <c r="E27">
        <f t="shared" si="0"/>
        <v>2.3885320431603352E-2</v>
      </c>
      <c r="F27">
        <f t="shared" si="1"/>
        <v>0.60320933775416896</v>
      </c>
      <c r="G27">
        <f t="shared" si="2"/>
        <v>0.72245662019795343</v>
      </c>
      <c r="H27" s="3">
        <f>IFERROR(VLOOKUP(A27,'GDP Data'!A$2:Q$144,3,FALSE),"Not Found")</f>
        <v>11401421329.197399</v>
      </c>
      <c r="I27">
        <f t="shared" si="3"/>
        <v>1.0774425433450622E-3</v>
      </c>
      <c r="J27">
        <f t="shared" si="4"/>
        <v>-0.60213189521082389</v>
      </c>
    </row>
    <row r="28" spans="1:10" x14ac:dyDescent="0.25">
      <c r="A28" t="s">
        <v>107</v>
      </c>
      <c r="B28">
        <f>('CON Score and Page Rank'!FZ96-'MIN and MAX'!B$38)/('MIN and MAX'!F$38-'MIN and MAX'!B$38)</f>
        <v>8.6053025755044102E-3</v>
      </c>
      <c r="C28">
        <f>('CON Score and Page Rank'!GA96-'MIN and MAX'!C$38)/('MIN and MAX'!G$38-'MIN and MAX'!C$38)</f>
        <v>3.2466448384264532E-2</v>
      </c>
      <c r="D28">
        <f>('CON Score and Page Rank'!GB96-'MIN and MAX'!D$38)/('MIN and MAX'!H$38-'MIN and MAX'!D$38)</f>
        <v>0.92826552462526768</v>
      </c>
      <c r="E28">
        <f t="shared" si="0"/>
        <v>2.3861145808760122E-2</v>
      </c>
      <c r="F28">
        <f t="shared" si="1"/>
        <v>0.60318751030869167</v>
      </c>
      <c r="G28">
        <f t="shared" si="2"/>
        <v>0.91966022204976328</v>
      </c>
      <c r="H28" s="3">
        <f>IFERROR(VLOOKUP(A28,'GDP Data'!A$2:Q$144,3,FALSE),"Not Found")</f>
        <v>17538461538.461498</v>
      </c>
      <c r="I28">
        <f t="shared" si="3"/>
        <v>1.6573972718618704E-3</v>
      </c>
      <c r="J28">
        <f t="shared" si="4"/>
        <v>-0.60153011303682979</v>
      </c>
    </row>
    <row r="29" spans="1:10" x14ac:dyDescent="0.25">
      <c r="A29" t="s">
        <v>84</v>
      </c>
      <c r="B29">
        <f>('CON Score and Page Rank'!FZ73-'MIN and MAX'!B$38)/('MIN and MAX'!F$38-'MIN and MAX'!B$38)</f>
        <v>1.028672972709629E-3</v>
      </c>
      <c r="C29">
        <f>('CON Score and Page Rank'!GA73-'MIN and MAX'!C$38)/('MIN and MAX'!G$38-'MIN and MAX'!C$38)</f>
        <v>2.4867391024045619E-2</v>
      </c>
      <c r="D29">
        <f>('CON Score and Page Rank'!GB73-'MIN and MAX'!D$38)/('MIN and MAX'!H$38-'MIN and MAX'!D$38)</f>
        <v>0.8592077087794433</v>
      </c>
      <c r="E29">
        <f t="shared" si="0"/>
        <v>2.3838718051335989E-2</v>
      </c>
      <c r="F29">
        <f t="shared" si="1"/>
        <v>0.60316726012090072</v>
      </c>
      <c r="G29">
        <f t="shared" si="2"/>
        <v>0.85817903580673371</v>
      </c>
      <c r="H29" s="3">
        <f>IFERROR(VLOOKUP(A29,'GDP Data'!A$2:Q$144,3,FALSE),"Not Found")</f>
        <v>5314909953.9299202</v>
      </c>
      <c r="I29">
        <f t="shared" si="3"/>
        <v>5.0226282610462542E-4</v>
      </c>
      <c r="J29">
        <f t="shared" si="4"/>
        <v>-0.60266499729479606</v>
      </c>
    </row>
    <row r="30" spans="1:10" x14ac:dyDescent="0.25">
      <c r="A30" t="s">
        <v>55</v>
      </c>
      <c r="B30">
        <f>('CON Score and Page Rank'!FZ43-'MIN and MAX'!B$38)/('MIN and MAX'!F$38-'MIN and MAX'!B$38)</f>
        <v>1.6582140324549522E-3</v>
      </c>
      <c r="C30">
        <f>('CON Score and Page Rank'!GA43-'MIN and MAX'!C$38)/('MIN and MAX'!G$38-'MIN and MAX'!C$38)</f>
        <v>2.538867830487395E-2</v>
      </c>
      <c r="D30">
        <f>('CON Score and Page Rank'!GB43-'MIN and MAX'!D$38)/('MIN and MAX'!H$38-'MIN and MAX'!D$38)</f>
        <v>0.75107066381156318</v>
      </c>
      <c r="E30">
        <f t="shared" si="0"/>
        <v>2.3730464272418997E-2</v>
      </c>
      <c r="F30">
        <f t="shared" si="1"/>
        <v>0.60306951698454092</v>
      </c>
      <c r="G30">
        <f t="shared" si="2"/>
        <v>0.74941244977910826</v>
      </c>
      <c r="H30" s="3">
        <f>IFERROR(VLOOKUP(A30,'GDP Data'!A$2:Q$144,3,FALSE),"Not Found")</f>
        <v>17649751243.781101</v>
      </c>
      <c r="I30">
        <f t="shared" si="3"/>
        <v>1.6679142293258146E-3</v>
      </c>
      <c r="J30">
        <f t="shared" si="4"/>
        <v>-0.60140160275521515</v>
      </c>
    </row>
    <row r="31" spans="1:10" x14ac:dyDescent="0.25">
      <c r="A31" t="s">
        <v>58</v>
      </c>
      <c r="B31">
        <f>('CON Score and Page Rank'!FZ46-'MIN and MAX'!B$38)/('MIN and MAX'!F$38-'MIN and MAX'!B$38)</f>
        <v>6.2722912075771353E-3</v>
      </c>
      <c r="C31">
        <f>('CON Score and Page Rank'!GA46-'MIN and MAX'!C$38)/('MIN and MAX'!G$38-'MIN and MAX'!C$38)</f>
        <v>2.9983857589599882E-2</v>
      </c>
      <c r="D31">
        <f>('CON Score and Page Rank'!GB46-'MIN and MAX'!D$38)/('MIN and MAX'!H$38-'MIN and MAX'!D$38)</f>
        <v>0.9411134903640257</v>
      </c>
      <c r="E31">
        <f t="shared" si="0"/>
        <v>2.3711566382022747E-2</v>
      </c>
      <c r="F31">
        <f t="shared" si="1"/>
        <v>0.60305245393975493</v>
      </c>
      <c r="G31">
        <f t="shared" si="2"/>
        <v>0.93484119915644859</v>
      </c>
      <c r="H31" s="3" t="str">
        <f>IFERROR(VLOOKUP(A31,'GDP Data'!A$2:Q$144,3,FALSE),"Not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160</v>
      </c>
      <c r="B32">
        <f>('CON Score and Page Rank'!FZ149-'MIN and MAX'!B$38)/('MIN and MAX'!F$38-'MIN and MAX'!B$38)</f>
        <v>6.680015326342716E-3</v>
      </c>
      <c r="C32">
        <f>('CON Score and Page Rank'!GA149-'MIN and MAX'!C$38)/('MIN and MAX'!G$38-'MIN and MAX'!C$38)</f>
        <v>3.0218126059875342E-2</v>
      </c>
      <c r="D32">
        <f>('CON Score and Page Rank'!GB149-'MIN and MAX'!D$38)/('MIN and MAX'!H$38-'MIN and MAX'!D$38)</f>
        <v>0.88008565310492504</v>
      </c>
      <c r="E32">
        <f t="shared" si="0"/>
        <v>2.3538110733532625E-2</v>
      </c>
      <c r="F32">
        <f t="shared" si="1"/>
        <v>0.60289583955388892</v>
      </c>
      <c r="G32">
        <f t="shared" si="2"/>
        <v>0.87340563777858227</v>
      </c>
      <c r="H32" s="3">
        <f>IFERROR(VLOOKUP(A32,'GDP Data'!A$2:Q$144,3,FALSE),"Not Found")</f>
        <v>78921234457.548706</v>
      </c>
      <c r="I32">
        <f t="shared" si="3"/>
        <v>7.4581136090564179E-3</v>
      </c>
      <c r="J32">
        <f t="shared" si="4"/>
        <v>-0.59543772594483246</v>
      </c>
    </row>
    <row r="33" spans="1:10" x14ac:dyDescent="0.25">
      <c r="A33" t="s">
        <v>94</v>
      </c>
      <c r="B33">
        <f>('CON Score and Page Rank'!FZ83-'MIN and MAX'!B$38)/('MIN and MAX'!F$38-'MIN and MAX'!B$38)</f>
        <v>6.0159150848145462E-3</v>
      </c>
      <c r="C33">
        <f>('CON Score and Page Rank'!GA83-'MIN and MAX'!C$38)/('MIN and MAX'!G$38-'MIN and MAX'!C$38)</f>
        <v>2.9550522582306234E-2</v>
      </c>
      <c r="D33">
        <f>('CON Score and Page Rank'!GB83-'MIN and MAX'!D$38)/('MIN and MAX'!H$38-'MIN and MAX'!D$38)</f>
        <v>0.8768736616702355</v>
      </c>
      <c r="E33">
        <f t="shared" si="0"/>
        <v>2.3534607497491686E-2</v>
      </c>
      <c r="F33">
        <f t="shared" si="1"/>
        <v>0.60289267645619871</v>
      </c>
      <c r="G33">
        <f t="shared" si="2"/>
        <v>0.87085774658542092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223</v>
      </c>
      <c r="B34">
        <f>('CON Score and Page Rank'!FZ209-'MIN and MAX'!B$38)/('MIN and MAX'!F$38-'MIN and MAX'!B$38)</f>
        <v>8.6275718836528801E-4</v>
      </c>
      <c r="C34">
        <f>('CON Score and Page Rank'!GA209-'MIN and MAX'!C$38)/('MIN and MAX'!G$38-'MIN and MAX'!C$38)</f>
        <v>2.4291769028761939E-2</v>
      </c>
      <c r="D34">
        <f>('CON Score and Page Rank'!GB209-'MIN and MAX'!D$38)/('MIN and MAX'!H$38-'MIN and MAX'!D$38)</f>
        <v>0.74036402569593152</v>
      </c>
      <c r="E34">
        <f t="shared" si="0"/>
        <v>2.3429011840396651E-2</v>
      </c>
      <c r="F34">
        <f t="shared" si="1"/>
        <v>0.60279733335766028</v>
      </c>
      <c r="G34">
        <f t="shared" si="2"/>
        <v>0.73950126850756626</v>
      </c>
      <c r="H34" s="3">
        <f>IFERROR(VLOOKUP(A34,'GDP Data'!A$2:Q$144,3,FALSE),"Not Found")</f>
        <v>8824873259.3210506</v>
      </c>
      <c r="I34">
        <f t="shared" si="3"/>
        <v>8.3395689139838464E-4</v>
      </c>
      <c r="J34">
        <f t="shared" si="4"/>
        <v>-0.60196337646626186</v>
      </c>
    </row>
    <row r="35" spans="1:10" x14ac:dyDescent="0.25">
      <c r="A35" t="s">
        <v>226</v>
      </c>
      <c r="B35">
        <f>('CON Score and Page Rank'!FZ212-'MIN and MAX'!B$38)/('MIN and MAX'!F$38-'MIN and MAX'!B$38)</f>
        <v>9.6136015703562113E-3</v>
      </c>
      <c r="C35">
        <f>('CON Score and Page Rank'!GA212-'MIN and MAX'!C$38)/('MIN and MAX'!G$38-'MIN and MAX'!C$38)</f>
        <v>3.3004341250269763E-2</v>
      </c>
      <c r="D35">
        <f>('CON Score and Page Rank'!GB212-'MIN and MAX'!D$38)/('MIN and MAX'!H$38-'MIN and MAX'!D$38)</f>
        <v>0.98929336188436834</v>
      </c>
      <c r="E35">
        <f t="shared" si="0"/>
        <v>2.339073967991355E-2</v>
      </c>
      <c r="F35">
        <f t="shared" si="1"/>
        <v>0.60276277714134785</v>
      </c>
      <c r="G35">
        <f t="shared" si="2"/>
        <v>0.97967976031401216</v>
      </c>
      <c r="H35" s="3">
        <f>IFERROR(VLOOKUP(A35,'GDP Data'!A$2:Q$144,3,FALSE),"Not Found")</f>
        <v>122903960204.505</v>
      </c>
      <c r="I35">
        <f t="shared" si="3"/>
        <v>1.1614512931892852E-2</v>
      </c>
      <c r="J35">
        <f t="shared" si="4"/>
        <v>-0.59114826420945499</v>
      </c>
    </row>
    <row r="36" spans="1:10" x14ac:dyDescent="0.25">
      <c r="A36" t="s">
        <v>95</v>
      </c>
      <c r="B36">
        <f>('CON Score and Page Rank'!FZ84-'MIN and MAX'!B$38)/('MIN and MAX'!F$38-'MIN and MAX'!B$38)</f>
        <v>2.8259971094988672E-3</v>
      </c>
      <c r="C36">
        <f>('CON Score and Page Rank'!GA84-'MIN and MAX'!C$38)/('MIN and MAX'!G$38-'MIN and MAX'!C$38)</f>
        <v>2.6153701287727746E-2</v>
      </c>
      <c r="D36">
        <f>('CON Score and Page Rank'!GB84-'MIN and MAX'!D$38)/('MIN and MAX'!H$38-'MIN and MAX'!D$38)</f>
        <v>0.80139186295503217</v>
      </c>
      <c r="E36">
        <f t="shared" si="0"/>
        <v>2.3327704178228877E-2</v>
      </c>
      <c r="F36">
        <f t="shared" si="1"/>
        <v>0.60270586192140518</v>
      </c>
      <c r="G36">
        <f t="shared" si="2"/>
        <v>0.79856586584553335</v>
      </c>
      <c r="H36" s="3">
        <f>IFERROR(VLOOKUP(A36,'GDP Data'!A$2:Q$144,3,FALSE),"Not Found")</f>
        <v>34110064452.1567</v>
      </c>
      <c r="I36">
        <f t="shared" si="3"/>
        <v>3.2234257059582617E-3</v>
      </c>
      <c r="J36">
        <f t="shared" si="4"/>
        <v>-0.59948243621544695</v>
      </c>
    </row>
    <row r="37" spans="1:10" x14ac:dyDescent="0.25">
      <c r="A37" t="s">
        <v>206</v>
      </c>
      <c r="B37">
        <f>('CON Score and Page Rank'!FZ192-'MIN and MAX'!B$38)/('MIN and MAX'!F$38-'MIN and MAX'!B$38)</f>
        <v>1.7894141020119031E-3</v>
      </c>
      <c r="C37">
        <f>('CON Score and Page Rank'!GA192-'MIN and MAX'!C$38)/('MIN and MAX'!G$38-'MIN and MAX'!C$38)</f>
        <v>2.5008243188908704E-2</v>
      </c>
      <c r="D37">
        <f>('CON Score and Page Rank'!GB192-'MIN and MAX'!D$38)/('MIN and MAX'!H$38-'MIN and MAX'!D$38)</f>
        <v>0.88597430406852251</v>
      </c>
      <c r="E37">
        <f t="shared" si="0"/>
        <v>2.3218829086896802E-2</v>
      </c>
      <c r="F37">
        <f t="shared" si="1"/>
        <v>0.60260755779747788</v>
      </c>
      <c r="G37">
        <f t="shared" si="2"/>
        <v>0.88418488996651057</v>
      </c>
      <c r="H37" s="3">
        <f>IFERROR(VLOOKUP(A37,'GDP Data'!A$2:Q$144,3,FALSE),"Not Found")</f>
        <v>25601765400.515301</v>
      </c>
      <c r="I37">
        <f t="shared" si="3"/>
        <v>2.4193853056386104E-3</v>
      </c>
      <c r="J37">
        <f t="shared" si="4"/>
        <v>-0.60018817249183931</v>
      </c>
    </row>
    <row r="38" spans="1:10" x14ac:dyDescent="0.25">
      <c r="A38" t="s">
        <v>100</v>
      </c>
      <c r="B38">
        <f>('CON Score and Page Rank'!FZ89-'MIN and MAX'!B$38)/('MIN and MAX'!F$38-'MIN and MAX'!B$38)</f>
        <v>8.1993079892318903E-3</v>
      </c>
      <c r="C38">
        <f>('CON Score and Page Rank'!GA89-'MIN and MAX'!C$38)/('MIN and MAX'!G$38-'MIN and MAX'!C$38)</f>
        <v>3.1247167335120129E-2</v>
      </c>
      <c r="D38">
        <f>('CON Score and Page Rank'!GB89-'MIN and MAX'!D$38)/('MIN and MAX'!H$38-'MIN and MAX'!D$38)</f>
        <v>0.9411134903640257</v>
      </c>
      <c r="E38">
        <f t="shared" si="0"/>
        <v>2.3047859345888239E-2</v>
      </c>
      <c r="F38">
        <f t="shared" si="1"/>
        <v>0.60245318795583369</v>
      </c>
      <c r="G38">
        <f t="shared" si="2"/>
        <v>0.93291418237479384</v>
      </c>
      <c r="H38" s="3">
        <f>IFERROR(VLOOKUP(A38,'GDP Data'!A$2:Q$144,3,FALSE),"Not Found")</f>
        <v>39459581217.3759</v>
      </c>
      <c r="I38">
        <f t="shared" si="3"/>
        <v>3.7289589007034269E-3</v>
      </c>
      <c r="J38">
        <f t="shared" si="4"/>
        <v>-0.59872422905513023</v>
      </c>
    </row>
    <row r="39" spans="1:10" x14ac:dyDescent="0.25">
      <c r="A39" t="s">
        <v>57</v>
      </c>
      <c r="B39">
        <f>('CON Score and Page Rank'!FZ45-'MIN and MAX'!B$38)/('MIN and MAX'!F$38-'MIN and MAX'!B$38)</f>
        <v>3.7198358078831578E-3</v>
      </c>
      <c r="C39">
        <f>('CON Score and Page Rank'!GA45-'MIN and MAX'!C$38)/('MIN and MAX'!G$38-'MIN and MAX'!C$38)</f>
        <v>2.6747815595578067E-2</v>
      </c>
      <c r="D39">
        <f>('CON Score and Page Rank'!GB45-'MIN and MAX'!D$38)/('MIN and MAX'!H$38-'MIN and MAX'!D$38)</f>
        <v>0.92023554603854385</v>
      </c>
      <c r="E39">
        <f t="shared" si="0"/>
        <v>2.302797978769491E-2</v>
      </c>
      <c r="F39">
        <f t="shared" si="1"/>
        <v>0.60243523855594472</v>
      </c>
      <c r="G39">
        <f t="shared" si="2"/>
        <v>0.9165157102306607</v>
      </c>
      <c r="H39" s="3">
        <f>IFERROR(VLOOKUP(A39,'GDP Data'!A$2:Q$144,3,FALSE),"Not Found")</f>
        <v>4613630622.7750101</v>
      </c>
      <c r="I39">
        <f t="shared" si="3"/>
        <v>4.3599142323839522E-4</v>
      </c>
      <c r="J39">
        <f t="shared" si="4"/>
        <v>-0.60199924713270636</v>
      </c>
    </row>
    <row r="40" spans="1:10" x14ac:dyDescent="0.25">
      <c r="A40" t="s">
        <v>78</v>
      </c>
      <c r="B40">
        <f>('CON Score and Page Rank'!FZ67-'MIN and MAX'!B$38)/('MIN and MAX'!F$38-'MIN and MAX'!B$38)</f>
        <v>9.9783582499138948E-3</v>
      </c>
      <c r="C40">
        <f>('CON Score and Page Rank'!GA67-'MIN and MAX'!C$38)/('MIN and MAX'!G$38-'MIN and MAX'!C$38)</f>
        <v>3.2916138641280152E-2</v>
      </c>
      <c r="D40">
        <f>('CON Score and Page Rank'!GB67-'MIN and MAX'!D$38)/('MIN and MAX'!H$38-'MIN and MAX'!D$38)</f>
        <v>0.97537473233404715</v>
      </c>
      <c r="E40">
        <f t="shared" si="0"/>
        <v>2.2937780391366257E-2</v>
      </c>
      <c r="F40">
        <f t="shared" si="1"/>
        <v>0.6023537968549425</v>
      </c>
      <c r="G40">
        <f t="shared" si="2"/>
        <v>0.96539637408413326</v>
      </c>
      <c r="H40" s="3">
        <f>IFERROR(VLOOKUP(A40,'GDP Data'!A$2:Q$144,3,FALSE),"Not Found")</f>
        <v>96684636118.598404</v>
      </c>
      <c r="I40">
        <f t="shared" si="3"/>
        <v>9.1367678848289433E-3</v>
      </c>
      <c r="J40">
        <f t="shared" si="4"/>
        <v>-0.59321702897011352</v>
      </c>
    </row>
    <row r="41" spans="1:10" x14ac:dyDescent="0.25">
      <c r="A41" t="s">
        <v>46</v>
      </c>
      <c r="B41">
        <f>('CON Score and Page Rank'!FZ34-'MIN and MAX'!B$38)/('MIN and MAX'!F$38-'MIN and MAX'!B$38)</f>
        <v>1.1739048986538389E-2</v>
      </c>
      <c r="C41">
        <f>('CON Score and Page Rank'!GA34-'MIN and MAX'!C$38)/('MIN and MAX'!G$38-'MIN and MAX'!C$38)</f>
        <v>3.4665116508613238E-2</v>
      </c>
      <c r="D41">
        <f>('CON Score and Page Rank'!GB34-'MIN and MAX'!D$38)/('MIN and MAX'!H$38-'MIN and MAX'!D$38)</f>
        <v>0.98929336188436834</v>
      </c>
      <c r="E41">
        <f t="shared" si="0"/>
        <v>2.292606752207485E-2</v>
      </c>
      <c r="F41">
        <f t="shared" si="1"/>
        <v>0.60234322121876815</v>
      </c>
      <c r="G41">
        <f t="shared" si="2"/>
        <v>0.9775543128978299</v>
      </c>
      <c r="H41" s="3">
        <f>IFERROR(VLOOKUP(A41,'GDP Data'!A$2:Q$144,3,FALSE),"Not Found")</f>
        <v>8976196808.5106392</v>
      </c>
      <c r="I41">
        <f t="shared" si="3"/>
        <v>8.4825707599811551E-4</v>
      </c>
      <c r="J41">
        <f t="shared" si="4"/>
        <v>-0.60149496414277004</v>
      </c>
    </row>
    <row r="42" spans="1:10" x14ac:dyDescent="0.25">
      <c r="A42" t="s">
        <v>178</v>
      </c>
      <c r="B42">
        <f>('CON Score and Page Rank'!FZ166-'MIN and MAX'!B$38)/('MIN and MAX'!F$38-'MIN and MAX'!B$38)</f>
        <v>8.4101816296764699E-3</v>
      </c>
      <c r="C42">
        <f>('CON Score and Page Rank'!GA166-'MIN and MAX'!C$38)/('MIN and MAX'!G$38-'MIN and MAX'!C$38)</f>
        <v>3.1192314610502633E-2</v>
      </c>
      <c r="D42">
        <f>('CON Score and Page Rank'!GB166-'MIN and MAX'!D$38)/('MIN and MAX'!H$38-'MIN and MAX'!D$38)</f>
        <v>0.9411134903640257</v>
      </c>
      <c r="E42">
        <f t="shared" si="0"/>
        <v>2.2782132980826163E-2</v>
      </c>
      <c r="F42">
        <f t="shared" si="1"/>
        <v>0.60221326165862255</v>
      </c>
      <c r="G42">
        <f t="shared" si="2"/>
        <v>0.93270330873434926</v>
      </c>
      <c r="H42" s="3">
        <f>IFERROR(VLOOKUP(A42,'GDP Data'!A$2:Q$144,3,FALSE),"Not Found")</f>
        <v>14183497963.1071</v>
      </c>
      <c r="I42">
        <f t="shared" si="3"/>
        <v>1.3403507929107808E-3</v>
      </c>
      <c r="J42">
        <f t="shared" si="4"/>
        <v>-0.60087291086571182</v>
      </c>
    </row>
    <row r="43" spans="1:10" x14ac:dyDescent="0.25">
      <c r="A43" t="s">
        <v>122</v>
      </c>
      <c r="B43">
        <f>('CON Score and Page Rank'!FZ111-'MIN and MAX'!B$38)/('MIN and MAX'!F$38-'MIN and MAX'!B$38)</f>
        <v>2.4299834162042309E-3</v>
      </c>
      <c r="C43">
        <f>('CON Score and Page Rank'!GA111-'MIN and MAX'!C$38)/('MIN and MAX'!G$38-'MIN and MAX'!C$38)</f>
        <v>2.5196557222100933E-2</v>
      </c>
      <c r="D43">
        <f>('CON Score and Page Rank'!GB111-'MIN and MAX'!D$38)/('MIN and MAX'!H$38-'MIN and MAX'!D$38)</f>
        <v>0.82494646680942185</v>
      </c>
      <c r="E43">
        <f t="shared" si="0"/>
        <v>2.2766573805896702E-2</v>
      </c>
      <c r="F43">
        <f t="shared" si="1"/>
        <v>0.6021992131646855</v>
      </c>
      <c r="G43">
        <f t="shared" si="2"/>
        <v>0.82251648339321759</v>
      </c>
      <c r="H43" s="3">
        <f>IFERROR(VLOOKUP(A43,'GDP Data'!A$2:Q$144,3,FALSE),"Not Found")</f>
        <v>22066031834.2948</v>
      </c>
      <c r="I43">
        <f t="shared" si="3"/>
        <v>2.0852559320995927E-3</v>
      </c>
      <c r="J43">
        <f t="shared" si="4"/>
        <v>-0.60011395723258587</v>
      </c>
    </row>
    <row r="44" spans="1:10" x14ac:dyDescent="0.25">
      <c r="A44" t="s">
        <v>131</v>
      </c>
      <c r="B44">
        <f>('CON Score and Page Rank'!FZ120-'MIN and MAX'!B$38)/('MIN and MAX'!F$38-'MIN and MAX'!B$38)</f>
        <v>1.2888990118187791E-3</v>
      </c>
      <c r="C44">
        <f>('CON Score and Page Rank'!GA120-'MIN and MAX'!C$38)/('MIN and MAX'!G$38-'MIN and MAX'!C$38)</f>
        <v>2.3944581929061608E-2</v>
      </c>
      <c r="D44">
        <f>('CON Score and Page Rank'!GB120-'MIN and MAX'!D$38)/('MIN and MAX'!H$38-'MIN and MAX'!D$38)</f>
        <v>0.76070663811563166</v>
      </c>
      <c r="E44">
        <f t="shared" si="0"/>
        <v>2.265568291724283E-2</v>
      </c>
      <c r="F44">
        <f t="shared" si="1"/>
        <v>0.60209908896247111</v>
      </c>
      <c r="G44">
        <f t="shared" si="2"/>
        <v>0.75941773910381283</v>
      </c>
      <c r="H44" s="3">
        <f>IFERROR(VLOOKUP(A44,'GDP Data'!A$2:Q$144,3,FALSE),"Not Found")</f>
        <v>53991289844.329102</v>
      </c>
      <c r="I44">
        <f t="shared" si="3"/>
        <v>5.102215852630842E-3</v>
      </c>
      <c r="J44">
        <f t="shared" si="4"/>
        <v>-0.59699687310984029</v>
      </c>
    </row>
    <row r="45" spans="1:10" x14ac:dyDescent="0.25">
      <c r="A45" t="s">
        <v>184</v>
      </c>
      <c r="B45">
        <f>('CON Score and Page Rank'!FZ171-'MIN and MAX'!B$38)/('MIN and MAX'!F$38-'MIN and MAX'!B$38)</f>
        <v>8.4874212869302419E-3</v>
      </c>
      <c r="C45">
        <f>('CON Score and Page Rank'!GA171-'MIN and MAX'!C$38)/('MIN and MAX'!G$38-'MIN and MAX'!C$38)</f>
        <v>3.110911654320505E-2</v>
      </c>
      <c r="D45">
        <f>('CON Score and Page Rank'!GB171-'MIN and MAX'!D$38)/('MIN and MAX'!H$38-'MIN and MAX'!D$38)</f>
        <v>0.9411134903640257</v>
      </c>
      <c r="E45">
        <f t="shared" si="0"/>
        <v>2.2621695256274808E-2</v>
      </c>
      <c r="F45">
        <f t="shared" si="1"/>
        <v>0.60206840125240879</v>
      </c>
      <c r="G45">
        <f t="shared" si="2"/>
        <v>0.93262606907709544</v>
      </c>
      <c r="H45" s="3">
        <f>IFERROR(VLOOKUP(A45,'GDP Data'!A$2:Q$144,3,FALSE),"Not Found")</f>
        <v>8362398701.5894299</v>
      </c>
      <c r="I45">
        <f t="shared" si="3"/>
        <v>7.9025271195202985E-4</v>
      </c>
      <c r="J45">
        <f t="shared" si="4"/>
        <v>-0.6012781485404568</v>
      </c>
    </row>
    <row r="46" spans="1:10" x14ac:dyDescent="0.25">
      <c r="A46" t="s">
        <v>50</v>
      </c>
      <c r="B46">
        <f>('CON Score and Page Rank'!FZ38-'MIN and MAX'!B$38)/('MIN and MAX'!F$38-'MIN and MAX'!B$38)</f>
        <v>4.063059973266457E-3</v>
      </c>
      <c r="C46">
        <f>('CON Score and Page Rank'!GA38-'MIN and MAX'!C$38)/('MIN and MAX'!G$38-'MIN and MAX'!C$38)</f>
        <v>2.6424853598732551E-2</v>
      </c>
      <c r="D46">
        <f>('CON Score and Page Rank'!GB38-'MIN and MAX'!D$38)/('MIN and MAX'!H$38-'MIN and MAX'!D$38)</f>
        <v>0.88597430406852251</v>
      </c>
      <c r="E46">
        <f t="shared" si="0"/>
        <v>2.2361793625466093E-2</v>
      </c>
      <c r="F46">
        <f t="shared" si="1"/>
        <v>0.60183373415076646</v>
      </c>
      <c r="G46">
        <f t="shared" si="2"/>
        <v>0.88191124409525601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123</v>
      </c>
      <c r="B47">
        <f>('CON Score and Page Rank'!FZ112-'MIN and MAX'!B$38)/('MIN and MAX'!F$38-'MIN and MAX'!B$38)</f>
        <v>3.2099005255289568E-4</v>
      </c>
      <c r="C47">
        <f>('CON Score and Page Rank'!GA112-'MIN and MAX'!C$38)/('MIN and MAX'!G$38-'MIN and MAX'!C$38)</f>
        <v>2.2625014979488423E-2</v>
      </c>
      <c r="D47">
        <f>('CON Score and Page Rank'!GB112-'MIN and MAX'!D$38)/('MIN and MAX'!H$38-'MIN and MAX'!D$38)</f>
        <v>0.74197002141327628</v>
      </c>
      <c r="E47">
        <f t="shared" si="0"/>
        <v>2.2304024926935527E-2</v>
      </c>
      <c r="F47">
        <f t="shared" si="1"/>
        <v>0.60178157436628321</v>
      </c>
      <c r="G47">
        <f t="shared" si="2"/>
        <v>0.74164903136072335</v>
      </c>
      <c r="H47" s="3">
        <f>IFERROR(VLOOKUP(A47,'GDP Data'!A$2:Q$144,3,FALSE),"Not Found")</f>
        <v>5840503868.5724602</v>
      </c>
      <c r="I47">
        <f t="shared" si="3"/>
        <v>5.519318303285935E-4</v>
      </c>
      <c r="J47">
        <f t="shared" si="4"/>
        <v>-0.60122964253595457</v>
      </c>
    </row>
    <row r="48" spans="1:10" x14ac:dyDescent="0.25">
      <c r="A48" t="s">
        <v>47</v>
      </c>
      <c r="B48">
        <f>('CON Score and Page Rank'!FZ35-'MIN and MAX'!B$38)/('MIN and MAX'!F$38-'MIN and MAX'!B$38)</f>
        <v>5.4162103029904555E-4</v>
      </c>
      <c r="C48">
        <f>('CON Score and Page Rank'!GA35-'MIN and MAX'!C$38)/('MIN and MAX'!G$38-'MIN and MAX'!C$38)</f>
        <v>2.2813152369047952E-2</v>
      </c>
      <c r="D48">
        <f>('CON Score and Page Rank'!GB35-'MIN and MAX'!D$38)/('MIN and MAX'!H$38-'MIN and MAX'!D$38)</f>
        <v>0.76017130620985007</v>
      </c>
      <c r="E48">
        <f t="shared" si="0"/>
        <v>2.2271531338748905E-2</v>
      </c>
      <c r="F48">
        <f t="shared" si="1"/>
        <v>0.60175223566556801</v>
      </c>
      <c r="G48">
        <f t="shared" si="2"/>
        <v>0.75962968517955098</v>
      </c>
      <c r="H48" s="3" t="str">
        <f>IFERROR(VLOOKUP(A48,'GDP Data'!A$2:Q$144,3,FALSE),"Not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177</v>
      </c>
      <c r="B49">
        <f>('CON Score and Page Rank'!FZ165-'MIN and MAX'!B$38)/('MIN and MAX'!F$38-'MIN and MAX'!B$38)</f>
        <v>3.3297102339176201E-3</v>
      </c>
      <c r="C49">
        <f>('CON Score and Page Rank'!GA165-'MIN and MAX'!C$38)/('MIN and MAX'!G$38-'MIN and MAX'!C$38)</f>
        <v>2.5578228843495063E-2</v>
      </c>
      <c r="D49">
        <f>('CON Score and Page Rank'!GB165-'MIN and MAX'!D$38)/('MIN and MAX'!H$38-'MIN and MAX'!D$38)</f>
        <v>0.82494646680942185</v>
      </c>
      <c r="E49">
        <f t="shared" si="0"/>
        <v>2.2248518609577442E-2</v>
      </c>
      <c r="F49">
        <f t="shared" si="1"/>
        <v>0.60173145730246669</v>
      </c>
      <c r="G49">
        <f t="shared" si="2"/>
        <v>0.82161675657550426</v>
      </c>
      <c r="H49" s="3">
        <f>IFERROR(VLOOKUP(A49,'GDP Data'!A$2:Q$144,3,FALSE),"Not Found")</f>
        <v>5800774707.1742296</v>
      </c>
      <c r="I49">
        <f t="shared" si="3"/>
        <v>5.4817739590625912E-4</v>
      </c>
      <c r="J49">
        <f t="shared" si="4"/>
        <v>-0.6011832799065604</v>
      </c>
    </row>
    <row r="50" spans="1:10" x14ac:dyDescent="0.25">
      <c r="A50" t="s">
        <v>112</v>
      </c>
      <c r="B50">
        <f>('CON Score and Page Rank'!FZ101-'MIN and MAX'!B$38)/('MIN and MAX'!F$38-'MIN and MAX'!B$38)</f>
        <v>4.7079819544502765E-4</v>
      </c>
      <c r="C50">
        <f>('CON Score and Page Rank'!GA101-'MIN and MAX'!C$38)/('MIN and MAX'!G$38-'MIN and MAX'!C$38)</f>
        <v>2.2710656797655542E-2</v>
      </c>
      <c r="D50">
        <f>('CON Score and Page Rank'!GB101-'MIN and MAX'!D$38)/('MIN and MAX'!H$38-'MIN and MAX'!D$38)</f>
        <v>0.800321199143469</v>
      </c>
      <c r="E50">
        <f t="shared" si="0"/>
        <v>2.2239858602210515E-2</v>
      </c>
      <c r="F50">
        <f t="shared" si="1"/>
        <v>0.60172363811786722</v>
      </c>
      <c r="G50">
        <f t="shared" si="2"/>
        <v>0.79985040094802395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211</v>
      </c>
      <c r="B51">
        <f>('CON Score and Page Rank'!FZ197-'MIN and MAX'!B$38)/('MIN and MAX'!F$38-'MIN and MAX'!B$38)</f>
        <v>1.0185917554918014E-3</v>
      </c>
      <c r="C51">
        <f>('CON Score and Page Rank'!GA197-'MIN and MAX'!C$38)/('MIN and MAX'!G$38-'MIN and MAX'!C$38)</f>
        <v>2.3228078508926605E-2</v>
      </c>
      <c r="D51">
        <f>('CON Score and Page Rank'!GB197-'MIN and MAX'!D$38)/('MIN and MAX'!H$38-'MIN and MAX'!D$38)</f>
        <v>0.82119914346895073</v>
      </c>
      <c r="E51">
        <f t="shared" si="0"/>
        <v>2.2209486753434805E-2</v>
      </c>
      <c r="F51">
        <f t="shared" si="1"/>
        <v>0.60169621515133354</v>
      </c>
      <c r="G51">
        <f t="shared" si="2"/>
        <v>0.82018055171345894</v>
      </c>
      <c r="H51" s="3">
        <f>IFERROR(VLOOKUP(A51,'GDP Data'!A$2:Q$144,3,FALSE),"Not Found")</f>
        <v>18405203853.1036</v>
      </c>
      <c r="I51">
        <f t="shared" si="3"/>
        <v>1.7393050460725538E-3</v>
      </c>
      <c r="J51">
        <f t="shared" si="4"/>
        <v>-0.59995691010526098</v>
      </c>
    </row>
    <row r="52" spans="1:10" x14ac:dyDescent="0.25">
      <c r="A52" t="s">
        <v>69</v>
      </c>
      <c r="B52">
        <f>('CON Score and Page Rank'!FZ58-'MIN and MAX'!B$38)/('MIN and MAX'!F$38-'MIN and MAX'!B$38)</f>
        <v>9.1958985592905447E-4</v>
      </c>
      <c r="C52">
        <f>('CON Score and Page Rank'!GA58-'MIN and MAX'!C$38)/('MIN and MAX'!G$38-'MIN and MAX'!C$38)</f>
        <v>2.3064865210829812E-2</v>
      </c>
      <c r="D52">
        <f>('CON Score and Page Rank'!GB58-'MIN and MAX'!D$38)/('MIN and MAX'!H$38-'MIN and MAX'!D$38)</f>
        <v>0.75</v>
      </c>
      <c r="E52">
        <f t="shared" si="0"/>
        <v>2.2145275354900757E-2</v>
      </c>
      <c r="F52">
        <f t="shared" si="1"/>
        <v>0.60163823820544249</v>
      </c>
      <c r="G52">
        <f t="shared" si="2"/>
        <v>0.7490804101440709</v>
      </c>
      <c r="H52" s="3">
        <f>IFERROR(VLOOKUP(A52,'GDP Data'!A$2:Q$144,3,FALSE),"Not Found")</f>
        <v>10953485244.423901</v>
      </c>
      <c r="I52">
        <f t="shared" si="3"/>
        <v>1.0351122600848117E-3</v>
      </c>
      <c r="J52">
        <f t="shared" si="4"/>
        <v>-0.6006031259453577</v>
      </c>
    </row>
    <row r="53" spans="1:10" x14ac:dyDescent="0.25">
      <c r="A53" t="s">
        <v>279</v>
      </c>
      <c r="B53">
        <f>('CON Score and Page Rank'!FZ179-'MIN and MAX'!B$38)/('MIN and MAX'!F$38-'MIN and MAX'!B$38)</f>
        <v>5.4801196500398218E-3</v>
      </c>
      <c r="C53">
        <f>('CON Score and Page Rank'!GA179-'MIN and MAX'!C$38)/('MIN and MAX'!G$38-'MIN and MAX'!C$38)</f>
        <v>2.7614413002046399E-2</v>
      </c>
      <c r="D53">
        <f>('CON Score and Page Rank'!GB179-'MIN and MAX'!D$38)/('MIN and MAX'!H$38-'MIN and MAX'!D$38)</f>
        <v>0.86241970021413272</v>
      </c>
      <c r="E53">
        <f t="shared" si="0"/>
        <v>2.2134293352006576E-2</v>
      </c>
      <c r="F53">
        <f t="shared" si="1"/>
        <v>0.60162832247393527</v>
      </c>
      <c r="G53">
        <f t="shared" si="2"/>
        <v>0.85693958056409292</v>
      </c>
      <c r="H53" s="3">
        <f>IFERROR(VLOOKUP(A53,'GDP Data'!A$2:Q$144,3,FALSE),"Not Found")</f>
        <v>12960538723.7591</v>
      </c>
      <c r="I53">
        <f t="shared" si="3"/>
        <v>1.2247802622545642E-3</v>
      </c>
      <c r="J53">
        <f t="shared" si="4"/>
        <v>-0.60040354221168069</v>
      </c>
    </row>
    <row r="54" spans="1:10" x14ac:dyDescent="0.25">
      <c r="A54" t="s">
        <v>110</v>
      </c>
      <c r="B54">
        <f>('CON Score and Page Rank'!FZ99-'MIN and MAX'!B$38)/('MIN and MAX'!F$38-'MIN and MAX'!B$38)</f>
        <v>1.1373513715698036E-2</v>
      </c>
      <c r="C54">
        <f>('CON Score and Page Rank'!GA99-'MIN and MAX'!C$38)/('MIN and MAX'!G$38-'MIN and MAX'!C$38)</f>
        <v>3.3486245670632533E-2</v>
      </c>
      <c r="D54">
        <f>('CON Score and Page Rank'!GB99-'MIN and MAX'!D$38)/('MIN and MAX'!H$38-'MIN and MAX'!D$38)</f>
        <v>0.91434689507494649</v>
      </c>
      <c r="E54">
        <f t="shared" si="0"/>
        <v>2.2112731954934496E-2</v>
      </c>
      <c r="F54">
        <f t="shared" si="1"/>
        <v>0.60160885452930357</v>
      </c>
      <c r="G54">
        <f t="shared" si="2"/>
        <v>0.90297338135924843</v>
      </c>
      <c r="H54" s="3">
        <f>IFERROR(VLOOKUP(A54,'GDP Data'!A$2:Q$144,3,FALSE),"Not Found")</f>
        <v>184137469733.33301</v>
      </c>
      <c r="I54">
        <f t="shared" si="3"/>
        <v>1.7401123770993284E-2</v>
      </c>
      <c r="J54">
        <f t="shared" si="4"/>
        <v>-0.58420773075831034</v>
      </c>
    </row>
    <row r="55" spans="1:10" x14ac:dyDescent="0.25">
      <c r="A55" t="s">
        <v>53</v>
      </c>
      <c r="B55">
        <f>('CON Score and Page Rank'!FZ41-'MIN and MAX'!B$38)/('MIN and MAX'!F$38-'MIN and MAX'!B$38)</f>
        <v>6.6651195759038226E-3</v>
      </c>
      <c r="C55">
        <f>('CON Score and Page Rank'!GA41-'MIN and MAX'!C$38)/('MIN and MAX'!G$38-'MIN and MAX'!C$38)</f>
        <v>2.8763526431988699E-2</v>
      </c>
      <c r="D55">
        <f>('CON Score and Page Rank'!GB41-'MIN and MAX'!D$38)/('MIN and MAX'!H$38-'MIN and MAX'!D$38)</f>
        <v>0.86241970021413272</v>
      </c>
      <c r="E55">
        <f t="shared" si="0"/>
        <v>2.2098406856084878E-2</v>
      </c>
      <c r="F55">
        <f t="shared" si="1"/>
        <v>0.60159592029177178</v>
      </c>
      <c r="G55">
        <f t="shared" si="2"/>
        <v>0.85575458063822885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198</v>
      </c>
      <c r="B56">
        <f>('CON Score and Page Rank'!FZ184-'MIN and MAX'!B$38)/('MIN and MAX'!F$38-'MIN and MAX'!B$38)</f>
        <v>7.1188192964199146E-4</v>
      </c>
      <c r="C56">
        <f>('CON Score and Page Rank'!GA184-'MIN and MAX'!C$38)/('MIN and MAX'!G$38-'MIN and MAX'!C$38)</f>
        <v>2.2736272291803316E-2</v>
      </c>
      <c r="D56">
        <f>('CON Score and Page Rank'!GB184-'MIN and MAX'!D$38)/('MIN and MAX'!H$38-'MIN and MAX'!D$38)</f>
        <v>0.800321199143469</v>
      </c>
      <c r="E56">
        <f t="shared" si="0"/>
        <v>2.2024390362161323E-2</v>
      </c>
      <c r="F56">
        <f t="shared" si="1"/>
        <v>0.60152909025285006</v>
      </c>
      <c r="G56">
        <f t="shared" si="2"/>
        <v>0.799609317213827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199</v>
      </c>
      <c r="B57">
        <f>('CON Score and Page Rank'!FZ185-'MIN and MAX'!B$38)/('MIN and MAX'!F$38-'MIN and MAX'!B$38)</f>
        <v>1.1969311466298196E-4</v>
      </c>
      <c r="C57">
        <f>('CON Score and Page Rank'!GA185-'MIN and MAX'!C$38)/('MIN and MAX'!G$38-'MIN and MAX'!C$38)</f>
        <v>2.2099378797445262E-2</v>
      </c>
      <c r="D57">
        <f>('CON Score and Page Rank'!GB185-'MIN and MAX'!D$38)/('MIN and MAX'!H$38-'MIN and MAX'!D$38)</f>
        <v>0.75695931477516065</v>
      </c>
      <c r="E57">
        <f t="shared" si="0"/>
        <v>2.1979685682782281E-2</v>
      </c>
      <c r="F57">
        <f t="shared" si="1"/>
        <v>0.60148872606772708</v>
      </c>
      <c r="G57">
        <f t="shared" si="2"/>
        <v>0.75683962166049767</v>
      </c>
      <c r="H57" s="3">
        <f>IFERROR(VLOOKUP(A57,'GDP Data'!A$2:Q$144,3,FALSE),"Not Found")</f>
        <v>8141537877.0679102</v>
      </c>
      <c r="I57">
        <f t="shared" si="3"/>
        <v>7.693812046524653E-4</v>
      </c>
      <c r="J57">
        <f t="shared" si="4"/>
        <v>-0.60071934486307466</v>
      </c>
    </row>
    <row r="58" spans="1:10" x14ac:dyDescent="0.25">
      <c r="A58" t="s">
        <v>45</v>
      </c>
      <c r="B58">
        <f>('CON Score and Page Rank'!FZ33-'MIN and MAX'!B$38)/('MIN and MAX'!F$38-'MIN and MAX'!B$38)</f>
        <v>8.2778010270683853E-3</v>
      </c>
      <c r="C58">
        <f>('CON Score and Page Rank'!GA33-'MIN and MAX'!C$38)/('MIN and MAX'!G$38-'MIN and MAX'!C$38)</f>
        <v>3.0233763898033839E-2</v>
      </c>
      <c r="D58">
        <f>('CON Score and Page Rank'!GB33-'MIN and MAX'!D$38)/('MIN and MAX'!H$38-'MIN and MAX'!D$38)</f>
        <v>0.87633832976445392</v>
      </c>
      <c r="E58">
        <f t="shared" si="0"/>
        <v>2.1955962870965455E-2</v>
      </c>
      <c r="F58">
        <f t="shared" si="1"/>
        <v>0.60146730656576186</v>
      </c>
      <c r="G58">
        <f t="shared" si="2"/>
        <v>0.86806052873738548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138</v>
      </c>
      <c r="B59">
        <f>('CON Score and Page Rank'!FZ128-'MIN and MAX'!B$38)/('MIN and MAX'!F$38-'MIN and MAX'!B$38)</f>
        <v>1.2240068943290736E-3</v>
      </c>
      <c r="C59">
        <f>('CON Score and Page Rank'!GA128-'MIN and MAX'!C$38)/('MIN and MAX'!G$38-'MIN and MAX'!C$38)</f>
        <v>2.3049288060054327E-2</v>
      </c>
      <c r="D59">
        <f>('CON Score and Page Rank'!GB128-'MIN and MAX'!D$38)/('MIN and MAX'!H$38-'MIN and MAX'!D$38)</f>
        <v>0.73019271948608133</v>
      </c>
      <c r="E59">
        <f t="shared" si="0"/>
        <v>2.1825281165725255E-2</v>
      </c>
      <c r="F59">
        <f t="shared" si="1"/>
        <v>0.60134931308911077</v>
      </c>
      <c r="G59">
        <f t="shared" si="2"/>
        <v>0.72896871259175222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193</v>
      </c>
      <c r="B60">
        <f>('CON Score and Page Rank'!FZ23-'MIN and MAX'!B$38)/('MIN and MAX'!F$38-'MIN and MAX'!B$38)</f>
        <v>1.1144205627899166E-2</v>
      </c>
      <c r="C60">
        <f>('CON Score and Page Rank'!GA23-'MIN and MAX'!C$38)/('MIN and MAX'!G$38-'MIN and MAX'!C$38)</f>
        <v>3.2832851710314588E-2</v>
      </c>
      <c r="D60">
        <f>('CON Score and Page Rank'!GB23-'MIN and MAX'!D$38)/('MIN and MAX'!H$38-'MIN and MAX'!D$38)</f>
        <v>0.9411134903640257</v>
      </c>
      <c r="E60">
        <f t="shared" si="0"/>
        <v>2.1688646082415421E-2</v>
      </c>
      <c r="F60">
        <f t="shared" si="1"/>
        <v>0.60122594426343934</v>
      </c>
      <c r="G60">
        <f t="shared" si="2"/>
        <v>0.9299692847361265</v>
      </c>
      <c r="H60" s="3">
        <f>IFERROR(VLOOKUP(A60,'GDP Data'!A$2:Q$144,3,FALSE),"Not Found")</f>
        <v>20876309970.384998</v>
      </c>
      <c r="I60">
        <f t="shared" si="3"/>
        <v>1.9728263574077466E-3</v>
      </c>
      <c r="J60">
        <f t="shared" si="4"/>
        <v>-0.59925311790603164</v>
      </c>
    </row>
    <row r="61" spans="1:10" x14ac:dyDescent="0.25">
      <c r="A61" t="s">
        <v>203</v>
      </c>
      <c r="B61">
        <f>('CON Score and Page Rank'!FZ189-'MIN and MAX'!B$38)/('MIN and MAX'!F$38-'MIN and MAX'!B$38)</f>
        <v>8.41649022233467E-4</v>
      </c>
      <c r="C61">
        <f>('CON Score and Page Rank'!GA189-'MIN and MAX'!C$38)/('MIN and MAX'!G$38-'MIN and MAX'!C$38)</f>
        <v>2.2416266637473144E-2</v>
      </c>
      <c r="D61">
        <f>('CON Score and Page Rank'!GB189-'MIN and MAX'!D$38)/('MIN and MAX'!H$38-'MIN and MAX'!D$38)</f>
        <v>0.85492505353319059</v>
      </c>
      <c r="E61">
        <f t="shared" si="0"/>
        <v>2.1574617615239676E-2</v>
      </c>
      <c r="F61">
        <f t="shared" si="1"/>
        <v>0.60112298711840884</v>
      </c>
      <c r="G61">
        <f t="shared" si="2"/>
        <v>0.8540834045109571</v>
      </c>
      <c r="H61" s="3">
        <f>IFERROR(VLOOKUP(A61,'GDP Data'!A$2:Q$144,3,FALSE),"Not Found")</f>
        <v>15976174336.972099</v>
      </c>
      <c r="I61">
        <f t="shared" si="3"/>
        <v>1.5097600039102375E-3</v>
      </c>
      <c r="J61">
        <f t="shared" si="4"/>
        <v>-0.5996132271144986</v>
      </c>
    </row>
    <row r="62" spans="1:10" x14ac:dyDescent="0.25">
      <c r="A62" t="s">
        <v>166</v>
      </c>
      <c r="B62">
        <f>('CON Score and Page Rank'!FZ154-'MIN and MAX'!B$38)/('MIN and MAX'!F$38-'MIN and MAX'!B$38)</f>
        <v>1.1803245871683681E-2</v>
      </c>
      <c r="C62">
        <f>('CON Score and Page Rank'!GA154-'MIN and MAX'!C$38)/('MIN and MAX'!G$38-'MIN and MAX'!C$38)</f>
        <v>3.3270298287807358E-2</v>
      </c>
      <c r="D62">
        <f>('CON Score and Page Rank'!GB154-'MIN and MAX'!D$38)/('MIN and MAX'!H$38-'MIN and MAX'!D$38)</f>
        <v>0.91434689507494649</v>
      </c>
      <c r="E62">
        <f t="shared" si="0"/>
        <v>2.1467052416123678E-2</v>
      </c>
      <c r="F62">
        <f t="shared" si="1"/>
        <v>0.60102586570583594</v>
      </c>
      <c r="G62">
        <f t="shared" si="2"/>
        <v>0.9025436492032628</v>
      </c>
      <c r="H62" s="3">
        <f>IFERROR(VLOOKUP(A62,'GDP Data'!A$2:Q$144,3,FALSE),"Not Found")</f>
        <v>120296476180.40199</v>
      </c>
      <c r="I62">
        <f t="shared" si="3"/>
        <v>1.1368103809947095E-2</v>
      </c>
      <c r="J62">
        <f t="shared" si="4"/>
        <v>-0.58965776189588881</v>
      </c>
    </row>
    <row r="63" spans="1:10" x14ac:dyDescent="0.25">
      <c r="A63" t="s">
        <v>176</v>
      </c>
      <c r="B63">
        <f>('CON Score and Page Rank'!FZ164-'MIN and MAX'!B$38)/('MIN and MAX'!F$38-'MIN and MAX'!B$38)</f>
        <v>1.1254304266199366E-3</v>
      </c>
      <c r="C63">
        <f>('CON Score and Page Rank'!GA164-'MIN and MAX'!C$38)/('MIN and MAX'!G$38-'MIN and MAX'!C$38)</f>
        <v>2.2523215145594126E-2</v>
      </c>
      <c r="D63">
        <f>('CON Score and Page Rank'!GB164-'MIN and MAX'!D$38)/('MIN and MAX'!H$38-'MIN and MAX'!D$38)</f>
        <v>0.85492505353319059</v>
      </c>
      <c r="E63">
        <f t="shared" si="0"/>
        <v>2.1397784718974189E-2</v>
      </c>
      <c r="F63">
        <f t="shared" si="1"/>
        <v>0.60096332339058789</v>
      </c>
      <c r="G63">
        <f t="shared" si="2"/>
        <v>0.85379962310657065</v>
      </c>
      <c r="H63" s="3">
        <f>IFERROR(VLOOKUP(A63,'GDP Data'!A$2:Q$144,3,FALSE),"Not Found")</f>
        <v>12354820143.884899</v>
      </c>
      <c r="I63">
        <f t="shared" si="3"/>
        <v>1.1675394193449407E-3</v>
      </c>
      <c r="J63">
        <f t="shared" si="4"/>
        <v>-0.599795783971243</v>
      </c>
    </row>
    <row r="64" spans="1:10" x14ac:dyDescent="0.25">
      <c r="A64" t="s">
        <v>134</v>
      </c>
      <c r="B64">
        <f>('CON Score and Page Rank'!FZ123-'MIN and MAX'!B$38)/('MIN and MAX'!F$38-'MIN and MAX'!B$38)</f>
        <v>5.0166471814207898E-4</v>
      </c>
      <c r="C64">
        <f>('CON Score and Page Rank'!GA123-'MIN and MAX'!C$38)/('MIN and MAX'!G$38-'MIN and MAX'!C$38)</f>
        <v>2.1839378876772338E-2</v>
      </c>
      <c r="D64">
        <f>('CON Score and Page Rank'!GB123-'MIN and MAX'!D$38)/('MIN and MAX'!H$38-'MIN and MAX'!D$38)</f>
        <v>0.65845824411134901</v>
      </c>
      <c r="E64">
        <f t="shared" si="0"/>
        <v>2.1337714158630259E-2</v>
      </c>
      <c r="F64">
        <f t="shared" si="1"/>
        <v>0.60090908523807585</v>
      </c>
      <c r="G64">
        <f t="shared" si="2"/>
        <v>0.65795657939320695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26</v>
      </c>
      <c r="B65">
        <f>('CON Score and Page Rank'!FZ11-'MIN and MAX'!B$38)/('MIN and MAX'!F$38-'MIN and MAX'!B$38)</f>
        <v>6.7182021175547541E-4</v>
      </c>
      <c r="C65">
        <f>('CON Score and Page Rank'!GA11-'MIN and MAX'!C$38)/('MIN and MAX'!G$38-'MIN and MAX'!C$38)</f>
        <v>2.1920516824157289E-2</v>
      </c>
      <c r="D65">
        <f>('CON Score and Page Rank'!GB11-'MIN and MAX'!D$38)/('MIN and MAX'!H$38-'MIN and MAX'!D$38)</f>
        <v>0.74304068522483935</v>
      </c>
      <c r="E65">
        <f t="shared" si="0"/>
        <v>2.1248696612401814E-2</v>
      </c>
      <c r="F65">
        <f t="shared" si="1"/>
        <v>0.60082871063825605</v>
      </c>
      <c r="G65">
        <f t="shared" si="2"/>
        <v>0.74236886501308386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75</v>
      </c>
      <c r="B66">
        <f>('CON Score and Page Rank'!FZ64-'MIN and MAX'!B$38)/('MIN and MAX'!F$38-'MIN and MAX'!B$38)</f>
        <v>1.4366892205030024E-4</v>
      </c>
      <c r="C66">
        <f>('CON Score and Page Rank'!GA64-'MIN and MAX'!C$38)/('MIN and MAX'!G$38-'MIN and MAX'!C$38)</f>
        <v>2.1314749455065229E-2</v>
      </c>
      <c r="D66">
        <f>('CON Score and Page Rank'!GB64-'MIN and MAX'!D$38)/('MIN and MAX'!H$38-'MIN and MAX'!D$38)</f>
        <v>0.68522483940042822</v>
      </c>
      <c r="E66">
        <f t="shared" si="0"/>
        <v>2.1171080533014929E-2</v>
      </c>
      <c r="F66">
        <f t="shared" si="1"/>
        <v>0.60075863050703926</v>
      </c>
      <c r="G66">
        <f t="shared" si="2"/>
        <v>0.68508117047837791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74</v>
      </c>
      <c r="B67">
        <f>('CON Score and Page Rank'!FZ63-'MIN and MAX'!B$38)/('MIN and MAX'!F$38-'MIN and MAX'!B$38)</f>
        <v>1.422466125347049E-4</v>
      </c>
      <c r="C67">
        <f>('CON Score and Page Rank'!GA63-'MIN and MAX'!C$38)/('MIN and MAX'!G$38-'MIN and MAX'!C$38)</f>
        <v>2.1310495919737989E-2</v>
      </c>
      <c r="D67">
        <f>('CON Score and Page Rank'!GB63-'MIN and MAX'!D$38)/('MIN and MAX'!H$38-'MIN and MAX'!D$38)</f>
        <v>0.68522483940042822</v>
      </c>
      <c r="E67">
        <f t="shared" ref="E67:E130" si="5">C67-B67</f>
        <v>2.1168249307203284E-2</v>
      </c>
      <c r="F67">
        <f t="shared" ref="F67:F130" si="6">(E67-MIN(E$3:E$220))/(MAX(E$3:E$220)-MIN(E$3:E$220))</f>
        <v>0.60075607417234733</v>
      </c>
      <c r="G67">
        <f t="shared" ref="G67:G130" si="7">D67-B67</f>
        <v>0.68508259278789352</v>
      </c>
      <c r="H67" s="3">
        <f>IFERROR(VLOOKUP(A67,'GDP Data'!A$2:Q$144,3,FALSE),"Not Found")</f>
        <v>2796704603.0444298</v>
      </c>
      <c r="I67">
        <f t="shared" ref="I67:I130" si="8">IFERROR((H67-MIN(H$3:H$220))/(MAX(H$3:H$220)-MIN(H$3:H$220)),"No Value")</f>
        <v>2.6429060320509642E-4</v>
      </c>
      <c r="J67">
        <f t="shared" ref="J67:J130" si="9">IFERROR(I67-F67,"No Value")</f>
        <v>-0.60049178356914223</v>
      </c>
    </row>
    <row r="68" spans="1:10" x14ac:dyDescent="0.25">
      <c r="A68" t="s">
        <v>92</v>
      </c>
      <c r="B68">
        <f>('CON Score and Page Rank'!FZ81-'MIN and MAX'!B$38)/('MIN and MAX'!F$38-'MIN and MAX'!B$38)</f>
        <v>4.5460499956911675E-3</v>
      </c>
      <c r="C68">
        <f>('CON Score and Page Rank'!GA81-'MIN and MAX'!C$38)/('MIN and MAX'!G$38-'MIN and MAX'!C$38)</f>
        <v>2.5675828243522256E-2</v>
      </c>
      <c r="D68">
        <f>('CON Score and Page Rank'!GB81-'MIN and MAX'!D$38)/('MIN and MAX'!H$38-'MIN and MAX'!D$38)</f>
        <v>0.90310492505353324</v>
      </c>
      <c r="E68">
        <f t="shared" si="5"/>
        <v>2.1129778247831087E-2</v>
      </c>
      <c r="F68">
        <f t="shared" si="6"/>
        <v>0.60072133836875929</v>
      </c>
      <c r="G68">
        <f t="shared" si="7"/>
        <v>0.89855887505784204</v>
      </c>
      <c r="H68" s="3">
        <f>IFERROR(VLOOKUP(A68,'GDP Data'!A$2:Q$144,3,FALSE),"Not Found")</f>
        <v>34887512226.9319</v>
      </c>
      <c r="I68">
        <f t="shared" si="8"/>
        <v>3.2968950817129001E-3</v>
      </c>
      <c r="J68">
        <f t="shared" si="9"/>
        <v>-0.59742444328704636</v>
      </c>
    </row>
    <row r="69" spans="1:10" x14ac:dyDescent="0.25">
      <c r="A69" t="s">
        <v>141</v>
      </c>
      <c r="B69">
        <f>('CON Score and Page Rank'!FZ131-'MIN and MAX'!B$38)/('MIN and MAX'!F$38-'MIN and MAX'!B$38)</f>
        <v>1.5790407911963397E-2</v>
      </c>
      <c r="C69">
        <f>('CON Score and Page Rank'!GA131-'MIN and MAX'!C$38)/('MIN and MAX'!G$38-'MIN and MAX'!C$38)</f>
        <v>3.6765313935507214E-2</v>
      </c>
      <c r="D69">
        <f>('CON Score and Page Rank'!GB131-'MIN and MAX'!D$38)/('MIN and MAX'!H$38-'MIN and MAX'!D$38)</f>
        <v>0.98929336188436834</v>
      </c>
      <c r="E69">
        <f t="shared" si="5"/>
        <v>2.0974906023543818E-2</v>
      </c>
      <c r="F69">
        <f t="shared" si="6"/>
        <v>0.60058150309383118</v>
      </c>
      <c r="G69">
        <f t="shared" si="7"/>
        <v>0.97350295397240494</v>
      </c>
      <c r="H69" s="3">
        <f>IFERROR(VLOOKUP(A69,'GDP Data'!A$2:Q$144,3,FALSE),"Not Found")</f>
        <v>160446947784.909</v>
      </c>
      <c r="I69">
        <f t="shared" si="8"/>
        <v>1.5162352350809412E-2</v>
      </c>
      <c r="J69">
        <f t="shared" si="9"/>
        <v>-0.58541915074302175</v>
      </c>
    </row>
    <row r="70" spans="1:10" x14ac:dyDescent="0.25">
      <c r="A70" t="s">
        <v>142</v>
      </c>
      <c r="B70">
        <f>('CON Score and Page Rank'!FZ132-'MIN and MAX'!B$38)/('MIN and MAX'!F$38-'MIN and MAX'!B$38)</f>
        <v>3.9338309534309134E-3</v>
      </c>
      <c r="C70">
        <f>('CON Score and Page Rank'!GA132-'MIN and MAX'!C$38)/('MIN and MAX'!G$38-'MIN and MAX'!C$38)</f>
        <v>2.4908140434332232E-2</v>
      </c>
      <c r="D70">
        <f>('CON Score and Page Rank'!GB132-'MIN and MAX'!D$38)/('MIN and MAX'!H$38-'MIN and MAX'!D$38)</f>
        <v>0.86884368308351179</v>
      </c>
      <c r="E70">
        <f t="shared" si="5"/>
        <v>2.0974309480901319E-2</v>
      </c>
      <c r="F70">
        <f t="shared" si="6"/>
        <v>0.60058096447107423</v>
      </c>
      <c r="G70">
        <f t="shared" si="7"/>
        <v>0.86490985213008087</v>
      </c>
      <c r="H70" s="3">
        <f>IFERROR(VLOOKUP(A70,'GDP Data'!A$2:Q$144,3,FALSE),"Not Found")</f>
        <v>22152694161.888199</v>
      </c>
      <c r="I70">
        <f t="shared" si="8"/>
        <v>2.0934455845962787E-3</v>
      </c>
      <c r="J70">
        <f t="shared" si="9"/>
        <v>-0.598487518886478</v>
      </c>
    </row>
    <row r="71" spans="1:10" x14ac:dyDescent="0.25">
      <c r="A71" t="s">
        <v>218</v>
      </c>
      <c r="B71">
        <f>('CON Score and Page Rank'!FZ204-'MIN and MAX'!B$38)/('MIN and MAX'!F$38-'MIN and MAX'!B$38)</f>
        <v>6.4601258933282924E-4</v>
      </c>
      <c r="C71">
        <f>('CON Score and Page Rank'!GA204-'MIN and MAX'!C$38)/('MIN and MAX'!G$38-'MIN and MAX'!C$38)</f>
        <v>2.1615771879248319E-2</v>
      </c>
      <c r="D71">
        <f>('CON Score and Page Rank'!GB204-'MIN and MAX'!D$38)/('MIN and MAX'!H$38-'MIN and MAX'!D$38)</f>
        <v>0.68522483940042822</v>
      </c>
      <c r="E71">
        <f t="shared" si="5"/>
        <v>2.0969759289915488E-2</v>
      </c>
      <c r="F71">
        <f t="shared" si="6"/>
        <v>0.6005768560700333</v>
      </c>
      <c r="G71">
        <f t="shared" si="7"/>
        <v>0.68457882681109539</v>
      </c>
      <c r="H71" s="3">
        <f>IFERROR(VLOOKUP(A71,'GDP Data'!A$2:Q$144,3,FALSE),"Not Found")</f>
        <v>8495806432.1846704</v>
      </c>
      <c r="I71">
        <f t="shared" si="8"/>
        <v>8.0285983876580112E-4</v>
      </c>
      <c r="J71">
        <f t="shared" si="9"/>
        <v>-0.59977399623126748</v>
      </c>
    </row>
    <row r="72" spans="1:10" x14ac:dyDescent="0.25">
      <c r="A72" t="s">
        <v>88</v>
      </c>
      <c r="B72">
        <f>('CON Score and Page Rank'!FZ77-'MIN and MAX'!B$38)/('MIN and MAX'!F$38-'MIN and MAX'!B$38)</f>
        <v>5.4950229014350275E-4</v>
      </c>
      <c r="C72">
        <f>('CON Score and Page Rank'!GA77-'MIN and MAX'!C$38)/('MIN and MAX'!G$38-'MIN and MAX'!C$38)</f>
        <v>2.1448046040743213E-2</v>
      </c>
      <c r="D72">
        <f>('CON Score and Page Rank'!GB77-'MIN and MAX'!D$38)/('MIN and MAX'!H$38-'MIN and MAX'!D$38)</f>
        <v>0.78319057815845827</v>
      </c>
      <c r="E72">
        <f t="shared" si="5"/>
        <v>2.0898543750599709E-2</v>
      </c>
      <c r="F72">
        <f t="shared" si="6"/>
        <v>0.60051255503370993</v>
      </c>
      <c r="G72">
        <f t="shared" si="7"/>
        <v>0.78264107586831477</v>
      </c>
      <c r="H72" s="3">
        <f>IFERROR(VLOOKUP(A72,'GDP Data'!A$2:Q$144,3,FALSE),"Not Found")</f>
        <v>36176430128.805702</v>
      </c>
      <c r="I72">
        <f t="shared" si="8"/>
        <v>3.4186987535762968E-3</v>
      </c>
      <c r="J72">
        <f t="shared" si="9"/>
        <v>-0.59709385628013367</v>
      </c>
    </row>
    <row r="73" spans="1:10" x14ac:dyDescent="0.25">
      <c r="A73" t="s">
        <v>101</v>
      </c>
      <c r="B73">
        <f>('CON Score and Page Rank'!FZ90-'MIN and MAX'!B$38)/('MIN and MAX'!F$38-'MIN and MAX'!B$38)</f>
        <v>1.0460101566123481E-3</v>
      </c>
      <c r="C73">
        <f>('CON Score and Page Rank'!GA90-'MIN and MAX'!C$38)/('MIN and MAX'!G$38-'MIN and MAX'!C$38)</f>
        <v>2.1897730879242489E-2</v>
      </c>
      <c r="D73">
        <f>('CON Score and Page Rank'!GB90-'MIN and MAX'!D$38)/('MIN and MAX'!H$38-'MIN and MAX'!D$38)</f>
        <v>0.74304068522483935</v>
      </c>
      <c r="E73">
        <f t="shared" si="5"/>
        <v>2.085172072263014E-2</v>
      </c>
      <c r="F73">
        <f t="shared" si="6"/>
        <v>0.60047027817600207</v>
      </c>
      <c r="G73">
        <f t="shared" si="7"/>
        <v>0.74199467506822703</v>
      </c>
      <c r="H73" s="3">
        <f>IFERROR(VLOOKUP(A73,'GDP Data'!A$2:Q$144,3,FALSE),"Not Found")</f>
        <v>5398568543.6349201</v>
      </c>
      <c r="I73">
        <f t="shared" si="8"/>
        <v>5.1016862320323693E-4</v>
      </c>
      <c r="J73">
        <f t="shared" si="9"/>
        <v>-0.59996010955279888</v>
      </c>
    </row>
    <row r="74" spans="1:10" x14ac:dyDescent="0.25">
      <c r="A74" t="s">
        <v>127</v>
      </c>
      <c r="B74">
        <f>('CON Score and Page Rank'!FZ116-'MIN and MAX'!B$38)/('MIN and MAX'!F$38-'MIN and MAX'!B$38)</f>
        <v>2.2596827039238982E-4</v>
      </c>
      <c r="C74">
        <f>('CON Score and Page Rank'!GA116-'MIN and MAX'!C$38)/('MIN and MAX'!G$38-'MIN and MAX'!C$38)</f>
        <v>2.085922453965423E-2</v>
      </c>
      <c r="D74">
        <f>('CON Score and Page Rank'!GB116-'MIN and MAX'!D$38)/('MIN and MAX'!H$38-'MIN and MAX'!D$38)</f>
        <v>0.71252676659528913</v>
      </c>
      <c r="E74">
        <f t="shared" si="5"/>
        <v>2.0633256269261841E-2</v>
      </c>
      <c r="F74">
        <f t="shared" si="6"/>
        <v>0.60027302500785418</v>
      </c>
      <c r="G74">
        <f t="shared" si="7"/>
        <v>0.71230079832489679</v>
      </c>
      <c r="H74" s="3">
        <f>IFERROR(VLOOKUP(A74,'GDP Data'!A$2:Q$144,3,FALSE),"Not Found")</f>
        <v>6777384700</v>
      </c>
      <c r="I74">
        <f t="shared" si="8"/>
        <v>6.4046774499034777E-4</v>
      </c>
      <c r="J74">
        <f t="shared" si="9"/>
        <v>-0.5996325572628638</v>
      </c>
    </row>
    <row r="75" spans="1:10" x14ac:dyDescent="0.25">
      <c r="A75" t="s">
        <v>56</v>
      </c>
      <c r="B75">
        <f>('CON Score and Page Rank'!FZ44-'MIN and MAX'!B$38)/('MIN and MAX'!F$38-'MIN and MAX'!B$38)</f>
        <v>2.0140570010718584E-3</v>
      </c>
      <c r="C75">
        <f>('CON Score and Page Rank'!GA44-'MIN and MAX'!C$38)/('MIN and MAX'!G$38-'MIN and MAX'!C$38)</f>
        <v>2.2622854075171856E-2</v>
      </c>
      <c r="D75">
        <f>('CON Score and Page Rank'!GB44-'MIN and MAX'!D$38)/('MIN and MAX'!H$38-'MIN and MAX'!D$38)</f>
        <v>0.71948608137044967</v>
      </c>
      <c r="E75">
        <f t="shared" si="5"/>
        <v>2.0608797074099999E-2</v>
      </c>
      <c r="F75">
        <f t="shared" si="6"/>
        <v>0.60025094061992912</v>
      </c>
      <c r="G75">
        <f t="shared" si="7"/>
        <v>0.71747202436937785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44</v>
      </c>
      <c r="B76">
        <f>('CON Score and Page Rank'!FZ32-'MIN and MAX'!B$38)/('MIN and MAX'!F$38-'MIN and MAX'!B$38)</f>
        <v>1.610413948129243E-4</v>
      </c>
      <c r="C76">
        <f>('CON Score and Page Rank'!GA32-'MIN and MAX'!C$38)/('MIN and MAX'!G$38-'MIN and MAX'!C$38)</f>
        <v>2.0669590555881474E-2</v>
      </c>
      <c r="D76">
        <f>('CON Score and Page Rank'!GB32-'MIN and MAX'!D$38)/('MIN and MAX'!H$38-'MIN and MAX'!D$38)</f>
        <v>0.61027837259100648</v>
      </c>
      <c r="E76">
        <f t="shared" si="5"/>
        <v>2.0508549161068552E-2</v>
      </c>
      <c r="F76">
        <f t="shared" si="6"/>
        <v>0.60016042603899489</v>
      </c>
      <c r="G76">
        <f t="shared" si="7"/>
        <v>0.6101173311961936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102</v>
      </c>
      <c r="B77">
        <f>('CON Score and Page Rank'!FZ91-'MIN and MAX'!B$38)/('MIN and MAX'!F$38-'MIN and MAX'!B$38)</f>
        <v>1.7034814650681698E-4</v>
      </c>
      <c r="C77">
        <f>('CON Score and Page Rank'!GA91-'MIN and MAX'!C$38)/('MIN and MAX'!G$38-'MIN and MAX'!C$38)</f>
        <v>2.06190531376775E-2</v>
      </c>
      <c r="D77">
        <f>('CON Score and Page Rank'!GB91-'MIN and MAX'!D$38)/('MIN and MAX'!H$38-'MIN and MAX'!D$38)</f>
        <v>0.67130620985010703</v>
      </c>
      <c r="E77">
        <f t="shared" si="5"/>
        <v>2.0448704991170682E-2</v>
      </c>
      <c r="F77">
        <f t="shared" si="6"/>
        <v>0.60010639229608831</v>
      </c>
      <c r="G77">
        <f t="shared" si="7"/>
        <v>0.67113586170360018</v>
      </c>
      <c r="H77" s="3">
        <f>IFERROR(VLOOKUP(A77,'GDP Data'!A$2:Q$144,3,FALSE),"Not Found")</f>
        <v>3557333364.30795</v>
      </c>
      <c r="I77">
        <f t="shared" si="8"/>
        <v>3.3617057004558702E-4</v>
      </c>
      <c r="J77">
        <f t="shared" si="9"/>
        <v>-0.59977022172604277</v>
      </c>
    </row>
    <row r="78" spans="1:10" x14ac:dyDescent="0.25">
      <c r="A78" t="s">
        <v>126</v>
      </c>
      <c r="B78">
        <f>('CON Score and Page Rank'!FZ115-'MIN and MAX'!B$38)/('MIN and MAX'!F$38-'MIN and MAX'!B$38)</f>
        <v>7.1423588197727563E-4</v>
      </c>
      <c r="C78">
        <f>('CON Score and Page Rank'!GA115-'MIN and MAX'!C$38)/('MIN and MAX'!G$38-'MIN and MAX'!C$38)</f>
        <v>2.0965715724996076E-2</v>
      </c>
      <c r="D78">
        <f>('CON Score and Page Rank'!GB115-'MIN and MAX'!D$38)/('MIN and MAX'!H$38-'MIN and MAX'!D$38)</f>
        <v>0.61295503211991431</v>
      </c>
      <c r="E78">
        <f t="shared" si="5"/>
        <v>2.02514798430188E-2</v>
      </c>
      <c r="F78">
        <f t="shared" si="6"/>
        <v>0.59992831625345711</v>
      </c>
      <c r="G78">
        <f t="shared" si="7"/>
        <v>0.61224079623793703</v>
      </c>
      <c r="H78" s="3">
        <f>IFERROR(VLOOKUP(A78,'GDP Data'!A$2:Q$144,3,FALSE),"Not Found")</f>
        <v>4094480988.1193099</v>
      </c>
      <c r="I78">
        <f t="shared" si="8"/>
        <v>3.8693140812364173E-4</v>
      </c>
      <c r="J78">
        <f t="shared" si="9"/>
        <v>-0.59954138484533348</v>
      </c>
    </row>
    <row r="79" spans="1:10" x14ac:dyDescent="0.25">
      <c r="A79" t="s">
        <v>64</v>
      </c>
      <c r="B79">
        <f>('CON Score and Page Rank'!FZ53-'MIN and MAX'!B$38)/('MIN and MAX'!F$38-'MIN and MAX'!B$38)</f>
        <v>2.7078237154829141E-3</v>
      </c>
      <c r="C79">
        <f>('CON Score and Page Rank'!GA53-'MIN and MAX'!C$38)/('MIN and MAX'!G$38-'MIN and MAX'!C$38)</f>
        <v>2.2750742981542085E-2</v>
      </c>
      <c r="D79">
        <f>('CON Score and Page Rank'!GB53-'MIN and MAX'!D$38)/('MIN and MAX'!H$38-'MIN and MAX'!D$38)</f>
        <v>0.74304068522483935</v>
      </c>
      <c r="E79">
        <f t="shared" si="5"/>
        <v>2.0042919266059171E-2</v>
      </c>
      <c r="F79">
        <f t="shared" si="6"/>
        <v>0.59974000536845162</v>
      </c>
      <c r="G79">
        <f t="shared" si="7"/>
        <v>0.7403328615093564</v>
      </c>
      <c r="H79" s="3">
        <f>IFERROR(VLOOKUP(A79,'GDP Data'!A$2:Q$144,3,FALSE),"Not Found")</f>
        <v>8936063723.20121</v>
      </c>
      <c r="I79">
        <f t="shared" si="8"/>
        <v>8.4446447047468467E-4</v>
      </c>
      <c r="J79">
        <f t="shared" si="9"/>
        <v>-0.59889554089797692</v>
      </c>
    </row>
    <row r="80" spans="1:10" x14ac:dyDescent="0.25">
      <c r="A80" t="s">
        <v>202</v>
      </c>
      <c r="B80">
        <f>('CON Score and Page Rank'!FZ188-'MIN and MAX'!B$38)/('MIN and MAX'!F$38-'MIN and MAX'!B$38)</f>
        <v>6.3976977684524301E-3</v>
      </c>
      <c r="C80">
        <f>('CON Score and Page Rank'!GA188-'MIN and MAX'!C$38)/('MIN and MAX'!G$38-'MIN and MAX'!C$38)</f>
        <v>2.6198460400106281E-2</v>
      </c>
      <c r="D80">
        <f>('CON Score and Page Rank'!GB188-'MIN and MAX'!D$38)/('MIN and MAX'!H$38-'MIN and MAX'!D$38)</f>
        <v>0.86884368308351179</v>
      </c>
      <c r="E80">
        <f t="shared" si="5"/>
        <v>1.980076263165385E-2</v>
      </c>
      <c r="F80">
        <f t="shared" si="6"/>
        <v>0.59952136035509584</v>
      </c>
      <c r="G80">
        <f t="shared" si="7"/>
        <v>0.86244598531505934</v>
      </c>
      <c r="H80" s="3">
        <f>IFERROR(VLOOKUP(A80,'GDP Data'!A$2:Q$144,3,FALSE),"Not Found")</f>
        <v>98211749595.544205</v>
      </c>
      <c r="I80">
        <f t="shared" si="8"/>
        <v>9.281081210428397E-3</v>
      </c>
      <c r="J80">
        <f t="shared" si="9"/>
        <v>-0.59024027914466748</v>
      </c>
    </row>
    <row r="81" spans="1:10" x14ac:dyDescent="0.25">
      <c r="A81" t="s">
        <v>185</v>
      </c>
      <c r="B81">
        <f>('CON Score and Page Rank'!FZ172-'MIN and MAX'!B$38)/('MIN and MAX'!F$38-'MIN and MAX'!B$38)</f>
        <v>9.0109829674642084E-3</v>
      </c>
      <c r="C81">
        <f>('CON Score and Page Rank'!GA172-'MIN and MAX'!C$38)/('MIN and MAX'!G$38-'MIN and MAX'!C$38)</f>
        <v>2.8804071022357644E-2</v>
      </c>
      <c r="D81">
        <f>('CON Score and Page Rank'!GB172-'MIN and MAX'!D$38)/('MIN and MAX'!H$38-'MIN and MAX'!D$38)</f>
        <v>0.88597430406852251</v>
      </c>
      <c r="E81">
        <f t="shared" si="5"/>
        <v>1.9793088054893437E-2</v>
      </c>
      <c r="F81">
        <f t="shared" si="6"/>
        <v>0.59951443092306766</v>
      </c>
      <c r="G81">
        <f t="shared" si="7"/>
        <v>0.87696332110105835</v>
      </c>
      <c r="H81" s="3">
        <f>IFERROR(VLOOKUP(A81,'GDP Data'!A$2:Q$144,3,FALSE),"Not Found")</f>
        <v>12237388001.7264</v>
      </c>
      <c r="I81">
        <f t="shared" si="8"/>
        <v>1.156441997167085E-3</v>
      </c>
      <c r="J81">
        <f t="shared" si="9"/>
        <v>-0.59835798892590053</v>
      </c>
    </row>
    <row r="82" spans="1:10" x14ac:dyDescent="0.25">
      <c r="A82" t="s">
        <v>180</v>
      </c>
      <c r="B82">
        <f>('CON Score and Page Rank'!FZ12-'MIN and MAX'!B$38)/('MIN and MAX'!F$38-'MIN and MAX'!B$38)</f>
        <v>1.1987038892001636E-2</v>
      </c>
      <c r="C82">
        <f>('CON Score and Page Rank'!GA12-'MIN and MAX'!C$38)/('MIN and MAX'!G$38-'MIN and MAX'!C$38)</f>
        <v>3.1773905643386939E-2</v>
      </c>
      <c r="D82">
        <f>('CON Score and Page Rank'!GB12-'MIN and MAX'!D$38)/('MIN and MAX'!H$38-'MIN and MAX'!D$38)</f>
        <v>0.92023554603854385</v>
      </c>
      <c r="E82">
        <f t="shared" si="5"/>
        <v>1.9786866751385301E-2</v>
      </c>
      <c r="F82">
        <f t="shared" si="6"/>
        <v>0.59950881366219033</v>
      </c>
      <c r="G82">
        <f t="shared" si="7"/>
        <v>0.90824850714654226</v>
      </c>
      <c r="H82" s="3">
        <f>IFERROR(VLOOKUP(A82,'GDP Data'!A$2:Q$144,3,FALSE),"Not Found")</f>
        <v>10397897085.610201</v>
      </c>
      <c r="I82">
        <f t="shared" si="8"/>
        <v>9.8260877814158529E-4</v>
      </c>
      <c r="J82">
        <f t="shared" si="9"/>
        <v>-0.59852620488404873</v>
      </c>
    </row>
    <row r="83" spans="1:10" x14ac:dyDescent="0.25">
      <c r="A83" t="s">
        <v>103</v>
      </c>
      <c r="B83">
        <f>('CON Score and Page Rank'!FZ92-'MIN and MAX'!B$38)/('MIN and MAX'!F$38-'MIN and MAX'!B$38)</f>
        <v>2.2908959100481555E-5</v>
      </c>
      <c r="C83">
        <f>('CON Score and Page Rank'!GA92-'MIN and MAX'!C$38)/('MIN and MAX'!G$38-'MIN and MAX'!C$38)</f>
        <v>1.974498684828551E-2</v>
      </c>
      <c r="D83">
        <f>('CON Score and Page Rank'!GB92-'MIN and MAX'!D$38)/('MIN and MAX'!H$38-'MIN and MAX'!D$38)</f>
        <v>0.54122055674518199</v>
      </c>
      <c r="E83">
        <f t="shared" si="5"/>
        <v>1.9722077889185029E-2</v>
      </c>
      <c r="F83">
        <f t="shared" si="6"/>
        <v>0.59945031532009097</v>
      </c>
      <c r="G83">
        <f t="shared" si="7"/>
        <v>0.54119764778608148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65</v>
      </c>
      <c r="B84">
        <f>('CON Score and Page Rank'!FZ54-'MIN and MAX'!B$38)/('MIN and MAX'!F$38-'MIN and MAX'!B$38)</f>
        <v>5.5812821409629727E-5</v>
      </c>
      <c r="C84">
        <f>('CON Score and Page Rank'!GA54-'MIN and MAX'!C$38)/('MIN and MAX'!G$38-'MIN and MAX'!C$38)</f>
        <v>1.9764840292156863E-2</v>
      </c>
      <c r="D84">
        <f>('CON Score and Page Rank'!GB54-'MIN and MAX'!D$38)/('MIN and MAX'!H$38-'MIN and MAX'!D$38)</f>
        <v>0.54122055674518199</v>
      </c>
      <c r="E84">
        <f t="shared" si="5"/>
        <v>1.9709027470747233E-2</v>
      </c>
      <c r="F84">
        <f t="shared" si="6"/>
        <v>0.59943853200091557</v>
      </c>
      <c r="G84">
        <f t="shared" si="7"/>
        <v>0.54116474392377234</v>
      </c>
      <c r="H84" s="3">
        <f>IFERROR(VLOOKUP(A84,'GDP Data'!A$2:Q$144,3,FALSE),"Not Found")</f>
        <v>3666222600.09828</v>
      </c>
      <c r="I84">
        <f t="shared" si="8"/>
        <v>3.4646068140673712E-4</v>
      </c>
      <c r="J84">
        <f t="shared" si="9"/>
        <v>-0.59909207131950881</v>
      </c>
    </row>
    <row r="85" spans="1:10" x14ac:dyDescent="0.25">
      <c r="A85" t="s">
        <v>98</v>
      </c>
      <c r="B85">
        <f>('CON Score and Page Rank'!FZ87-'MIN and MAX'!B$38)/('MIN and MAX'!F$38-'MIN and MAX'!B$38)</f>
        <v>1.1319344328811566E-4</v>
      </c>
      <c r="C85">
        <f>('CON Score and Page Rank'!GA87-'MIN and MAX'!C$38)/('MIN and MAX'!G$38-'MIN and MAX'!C$38)</f>
        <v>1.979840366607279E-2</v>
      </c>
      <c r="D85">
        <f>('CON Score and Page Rank'!GB87-'MIN and MAX'!D$38)/('MIN and MAX'!H$38-'MIN and MAX'!D$38)</f>
        <v>0.54122055674518199</v>
      </c>
      <c r="E85">
        <f t="shared" si="5"/>
        <v>1.9685210222784674E-2</v>
      </c>
      <c r="F85">
        <f t="shared" si="6"/>
        <v>0.59941702723185708</v>
      </c>
      <c r="G85">
        <f t="shared" si="7"/>
        <v>0.54110736330189391</v>
      </c>
      <c r="H85" s="3">
        <f>IFERROR(VLOOKUP(A85,'GDP Data'!A$2:Q$144,3,FALSE),"Not Found")</f>
        <v>3468337941.0883002</v>
      </c>
      <c r="I85">
        <f t="shared" si="8"/>
        <v>3.2776043832856194E-4</v>
      </c>
      <c r="J85">
        <f t="shared" si="9"/>
        <v>-0.59908926679352847</v>
      </c>
    </row>
    <row r="86" spans="1:10" x14ac:dyDescent="0.25">
      <c r="A86" t="s">
        <v>256</v>
      </c>
      <c r="B86">
        <f>('CON Score and Page Rank'!FZ48-'MIN and MAX'!B$38)/('MIN and MAX'!F$38-'MIN and MAX'!B$38)</f>
        <v>1.6447525463746462E-4</v>
      </c>
      <c r="C86">
        <f>('CON Score and Page Rank'!GA48-'MIN and MAX'!C$38)/('MIN and MAX'!G$38-'MIN and MAX'!C$38)</f>
        <v>1.9835715569593029E-2</v>
      </c>
      <c r="D86">
        <f>('CON Score and Page Rank'!GB48-'MIN and MAX'!D$38)/('MIN and MAX'!H$38-'MIN and MAX'!D$38)</f>
        <v>0.54122055674518199</v>
      </c>
      <c r="E86">
        <f t="shared" si="5"/>
        <v>1.9671240314955565E-2</v>
      </c>
      <c r="F86">
        <f t="shared" si="6"/>
        <v>0.59940441369892061</v>
      </c>
      <c r="G86">
        <f t="shared" si="7"/>
        <v>0.54105608149054452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182</v>
      </c>
      <c r="B87">
        <f>('CON Score and Page Rank'!FZ169-'MIN and MAX'!B$38)/('MIN and MAX'!F$38-'MIN and MAX'!B$38)</f>
        <v>8.8193021204364432E-3</v>
      </c>
      <c r="C87">
        <f>('CON Score and Page Rank'!GA169-'MIN and MAX'!C$38)/('MIN and MAX'!G$38-'MIN and MAX'!C$38)</f>
        <v>2.8424544049731056E-2</v>
      </c>
      <c r="D87">
        <f>('CON Score and Page Rank'!GB169-'MIN and MAX'!D$38)/('MIN and MAX'!H$38-'MIN and MAX'!D$38)</f>
        <v>0.82494646680942185</v>
      </c>
      <c r="E87">
        <f t="shared" si="5"/>
        <v>1.9605241929294612E-2</v>
      </c>
      <c r="F87">
        <f t="shared" si="6"/>
        <v>0.59934482326915695</v>
      </c>
      <c r="G87">
        <f t="shared" si="7"/>
        <v>0.81612716468898538</v>
      </c>
      <c r="H87" s="3">
        <f>IFERROR(VLOOKUP(A87,'GDP Data'!A$2:Q$144,3,FALSE),"Not Found")</f>
        <v>6254649538.98487</v>
      </c>
      <c r="I87">
        <f t="shared" si="8"/>
        <v>5.9106889504716435E-4</v>
      </c>
      <c r="J87">
        <f t="shared" si="9"/>
        <v>-0.59875375437410983</v>
      </c>
    </row>
    <row r="88" spans="1:10" x14ac:dyDescent="0.25">
      <c r="A88" t="s">
        <v>195</v>
      </c>
      <c r="B88">
        <f>('CON Score and Page Rank'!FZ182-'MIN and MAX'!B$38)/('MIN and MAX'!F$38-'MIN and MAX'!B$38)</f>
        <v>1.5656673512707345E-2</v>
      </c>
      <c r="C88">
        <f>('CON Score and Page Rank'!GA182-'MIN and MAX'!C$38)/('MIN and MAX'!G$38-'MIN and MAX'!C$38)</f>
        <v>3.5175292579833872E-2</v>
      </c>
      <c r="D88">
        <f>('CON Score and Page Rank'!GB182-'MIN and MAX'!D$38)/('MIN and MAX'!H$38-'MIN and MAX'!D$38)</f>
        <v>0.9411134903640257</v>
      </c>
      <c r="E88">
        <f t="shared" si="5"/>
        <v>1.9518619067126527E-2</v>
      </c>
      <c r="F88">
        <f t="shared" si="6"/>
        <v>0.59926661084725841</v>
      </c>
      <c r="G88">
        <f t="shared" si="7"/>
        <v>0.92545681685131831</v>
      </c>
      <c r="H88" s="3">
        <f>IFERROR(VLOOKUP(A88,'GDP Data'!A$2:Q$144,3,FALSE),"Not Found")</f>
        <v>39309580983.228203</v>
      </c>
      <c r="I88">
        <f t="shared" si="8"/>
        <v>3.7147837703301132E-3</v>
      </c>
      <c r="J88">
        <f t="shared" si="9"/>
        <v>-0.59555182707692833</v>
      </c>
    </row>
    <row r="89" spans="1:10" x14ac:dyDescent="0.25">
      <c r="A89" t="s">
        <v>219</v>
      </c>
      <c r="B89">
        <f>('CON Score and Page Rank'!FZ205-'MIN and MAX'!B$38)/('MIN and MAX'!F$38-'MIN and MAX'!B$38)</f>
        <v>5.7886613371169694E-3</v>
      </c>
      <c r="C89">
        <f>('CON Score and Page Rank'!GA205-'MIN and MAX'!C$38)/('MIN and MAX'!G$38-'MIN and MAX'!C$38)</f>
        <v>2.5240477548149967E-2</v>
      </c>
      <c r="D89">
        <f>('CON Score and Page Rank'!GB205-'MIN and MAX'!D$38)/('MIN and MAX'!H$38-'MIN and MAX'!D$38)</f>
        <v>0.85492505353319059</v>
      </c>
      <c r="E89">
        <f t="shared" si="5"/>
        <v>1.9451816211032997E-2</v>
      </c>
      <c r="F89">
        <f t="shared" si="6"/>
        <v>0.59920629405520087</v>
      </c>
      <c r="G89">
        <f t="shared" si="7"/>
        <v>0.84913639219607362</v>
      </c>
      <c r="H89" s="3">
        <f>IFERROR(VLOOKUP(A89,'GDP Data'!A$2:Q$144,3,FALSE),"Not Found")</f>
        <v>52030158775.405502</v>
      </c>
      <c r="I89">
        <f t="shared" si="8"/>
        <v>4.916887551384491E-3</v>
      </c>
      <c r="J89">
        <f t="shared" si="9"/>
        <v>-0.59428940650381634</v>
      </c>
    </row>
    <row r="90" spans="1:10" x14ac:dyDescent="0.25">
      <c r="A90" t="s">
        <v>117</v>
      </c>
      <c r="B90">
        <f>('CON Score and Page Rank'!FZ106-'MIN and MAX'!B$38)/('MIN and MAX'!F$38-'MIN and MAX'!B$38)</f>
        <v>2.001109310946061E-4</v>
      </c>
      <c r="C90">
        <f>('CON Score and Page Rank'!GA106-'MIN and MAX'!C$38)/('MIN and MAX'!G$38-'MIN and MAX'!C$38)</f>
        <v>1.9647478479332837E-2</v>
      </c>
      <c r="D90">
        <f>('CON Score and Page Rank'!GB106-'MIN and MAX'!D$38)/('MIN and MAX'!H$38-'MIN and MAX'!D$38)</f>
        <v>0.58351177730192716</v>
      </c>
      <c r="E90">
        <f t="shared" si="5"/>
        <v>1.9447367548238229E-2</v>
      </c>
      <c r="F90">
        <f t="shared" si="6"/>
        <v>0.59920227732471343</v>
      </c>
      <c r="G90">
        <f t="shared" si="7"/>
        <v>0.58331166637083254</v>
      </c>
      <c r="H90" s="3">
        <f>IFERROR(VLOOKUP(A90,'GDP Data'!A$2:Q$144,3,FALSE),"Not Found")</f>
        <v>15716489369.9266</v>
      </c>
      <c r="I90">
        <f t="shared" si="8"/>
        <v>1.4852195871250544E-3</v>
      </c>
      <c r="J90">
        <f t="shared" si="9"/>
        <v>-0.59771705773758832</v>
      </c>
    </row>
    <row r="91" spans="1:10" x14ac:dyDescent="0.25">
      <c r="A91" t="s">
        <v>149</v>
      </c>
      <c r="B91">
        <f>('CON Score and Page Rank'!FZ138-'MIN and MAX'!B$38)/('MIN and MAX'!F$38-'MIN and MAX'!B$38)</f>
        <v>6.2873072323402926E-3</v>
      </c>
      <c r="C91">
        <f>('CON Score and Page Rank'!GA138-'MIN and MAX'!C$38)/('MIN and MAX'!G$38-'MIN and MAX'!C$38)</f>
        <v>2.5540062981799571E-2</v>
      </c>
      <c r="D91">
        <f>('CON Score and Page Rank'!GB138-'MIN and MAX'!D$38)/('MIN and MAX'!H$38-'MIN and MAX'!D$38)</f>
        <v>0.74304068522483935</v>
      </c>
      <c r="E91">
        <f t="shared" si="5"/>
        <v>1.9252755749459279E-2</v>
      </c>
      <c r="F91">
        <f t="shared" si="6"/>
        <v>0.59902656089452877</v>
      </c>
      <c r="G91">
        <f t="shared" si="7"/>
        <v>0.73675337799249907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67</v>
      </c>
      <c r="B92">
        <f>('CON Score and Page Rank'!FZ56-'MIN and MAX'!B$38)/('MIN and MAX'!F$38-'MIN and MAX'!B$38)</f>
        <v>2.5222473976448161E-4</v>
      </c>
      <c r="C92">
        <f>('CON Score and Page Rank'!GA56-'MIN and MAX'!C$38)/('MIN and MAX'!G$38-'MIN and MAX'!C$38)</f>
        <v>1.9498080230497615E-2</v>
      </c>
      <c r="D92">
        <f>('CON Score and Page Rank'!GB56-'MIN and MAX'!D$38)/('MIN and MAX'!H$38-'MIN and MAX'!D$38)</f>
        <v>0.59850107066381153</v>
      </c>
      <c r="E92">
        <f t="shared" si="5"/>
        <v>1.9245855490733134E-2</v>
      </c>
      <c r="F92">
        <f t="shared" si="6"/>
        <v>0.59902033059997151</v>
      </c>
      <c r="G92">
        <f t="shared" si="7"/>
        <v>0.59824884592404703</v>
      </c>
      <c r="H92" s="3">
        <f>IFERROR(VLOOKUP(A92,'GDP Data'!A$2:Q$144,3,FALSE),"Not Found")</f>
        <v>3190371050.4552398</v>
      </c>
      <c r="I92">
        <f t="shared" si="8"/>
        <v>3.0149236657136408E-4</v>
      </c>
      <c r="J92">
        <f t="shared" si="9"/>
        <v>-0.59871883823340011</v>
      </c>
    </row>
    <row r="93" spans="1:10" x14ac:dyDescent="0.25">
      <c r="A93" t="s">
        <v>97</v>
      </c>
      <c r="B93">
        <f>('CON Score and Page Rank'!FZ86-'MIN and MAX'!B$38)/('MIN and MAX'!F$38-'MIN and MAX'!B$38)</f>
        <v>1.5541311829634995E-5</v>
      </c>
      <c r="C93">
        <f>('CON Score and Page Rank'!GA86-'MIN and MAX'!C$38)/('MIN and MAX'!G$38-'MIN and MAX'!C$38)</f>
        <v>1.9194902320514302E-2</v>
      </c>
      <c r="D93">
        <f>('CON Score and Page Rank'!GB86-'MIN and MAX'!D$38)/('MIN and MAX'!H$38-'MIN and MAX'!D$38)</f>
        <v>0.58832976445396146</v>
      </c>
      <c r="E93">
        <f t="shared" si="5"/>
        <v>1.9179361008684667E-2</v>
      </c>
      <c r="F93">
        <f t="shared" si="6"/>
        <v>0.59896029224111635</v>
      </c>
      <c r="G93">
        <f t="shared" si="7"/>
        <v>0.58831422314213178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175</v>
      </c>
      <c r="B94">
        <f>('CON Score and Page Rank'!FZ163-'MIN and MAX'!B$38)/('MIN and MAX'!F$38-'MIN and MAX'!B$38)</f>
        <v>1.3894209555298477E-3</v>
      </c>
      <c r="C94">
        <f>('CON Score and Page Rank'!GA163-'MIN and MAX'!C$38)/('MIN and MAX'!G$38-'MIN and MAX'!C$38)</f>
        <v>2.0535758620789057E-2</v>
      </c>
      <c r="D94">
        <f>('CON Score and Page Rank'!GB163-'MIN and MAX'!D$38)/('MIN and MAX'!H$38-'MIN and MAX'!D$38)</f>
        <v>0.59154175588865099</v>
      </c>
      <c r="E94">
        <f t="shared" si="5"/>
        <v>1.9146337665259208E-2</v>
      </c>
      <c r="F94">
        <f t="shared" si="6"/>
        <v>0.59893047522048404</v>
      </c>
      <c r="G94">
        <f t="shared" si="7"/>
        <v>0.59015233493312114</v>
      </c>
      <c r="H94" s="3">
        <f>IFERROR(VLOOKUP(A94,'GDP Data'!A$2:Q$144,3,FALSE),"Not Found")</f>
        <v>3922100793.5402999</v>
      </c>
      <c r="I94">
        <f t="shared" si="8"/>
        <v>3.706413553392667E-4</v>
      </c>
      <c r="J94">
        <f t="shared" si="9"/>
        <v>-0.59855983386514477</v>
      </c>
    </row>
    <row r="95" spans="1:10" x14ac:dyDescent="0.25">
      <c r="A95" t="s">
        <v>145</v>
      </c>
      <c r="B95">
        <f>('CON Score and Page Rank'!FZ135-'MIN and MAX'!B$38)/('MIN and MAX'!F$38-'MIN and MAX'!B$38)</f>
        <v>1.4804850173208268E-4</v>
      </c>
      <c r="C95">
        <f>('CON Score and Page Rank'!GA135-'MIN and MAX'!C$38)/('MIN and MAX'!G$38-'MIN and MAX'!C$38)</f>
        <v>1.9237461515258618E-2</v>
      </c>
      <c r="D95">
        <f>('CON Score and Page Rank'!GB135-'MIN and MAX'!D$38)/('MIN and MAX'!H$38-'MIN and MAX'!D$38)</f>
        <v>0.53104925053533192</v>
      </c>
      <c r="E95">
        <f t="shared" si="5"/>
        <v>1.9089413013526534E-2</v>
      </c>
      <c r="F95">
        <f t="shared" si="6"/>
        <v>0.59887907753208736</v>
      </c>
      <c r="G95">
        <f t="shared" si="7"/>
        <v>0.53090120203359981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51</v>
      </c>
      <c r="B96">
        <f>('CON Score and Page Rank'!FZ39-'MIN and MAX'!B$38)/('MIN and MAX'!F$38-'MIN and MAX'!B$38)</f>
        <v>1.4473544943725249E-2</v>
      </c>
      <c r="C96">
        <f>('CON Score and Page Rank'!GA39-'MIN and MAX'!C$38)/('MIN and MAX'!G$38-'MIN and MAX'!C$38)</f>
        <v>3.3526360030804052E-2</v>
      </c>
      <c r="D96">
        <f>('CON Score and Page Rank'!GB39-'MIN and MAX'!D$38)/('MIN and MAX'!H$38-'MIN and MAX'!D$38)</f>
        <v>0.86241970021413272</v>
      </c>
      <c r="E96">
        <f t="shared" si="5"/>
        <v>1.9052815087078803E-2</v>
      </c>
      <c r="F96">
        <f t="shared" si="6"/>
        <v>0.59884603299404859</v>
      </c>
      <c r="G96">
        <f t="shared" si="7"/>
        <v>0.84794615527040751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119</v>
      </c>
      <c r="B97">
        <f>('CON Score and Page Rank'!FZ108-'MIN and MAX'!B$38)/('MIN and MAX'!F$38-'MIN and MAX'!B$38)</f>
        <v>6.1184414266259415E-5</v>
      </c>
      <c r="C97">
        <f>('CON Score and Page Rank'!GA108-'MIN and MAX'!C$38)/('MIN and MAX'!G$38-'MIN and MAX'!C$38)</f>
        <v>1.9098858034676813E-2</v>
      </c>
      <c r="D97">
        <f>('CON Score and Page Rank'!GB108-'MIN and MAX'!D$38)/('MIN and MAX'!H$38-'MIN and MAX'!D$38)</f>
        <v>0.52462526766595285</v>
      </c>
      <c r="E97">
        <f t="shared" si="5"/>
        <v>1.9037673620410554E-2</v>
      </c>
      <c r="F97">
        <f t="shared" si="6"/>
        <v>0.59883236165198506</v>
      </c>
      <c r="G97">
        <f t="shared" si="7"/>
        <v>0.52456408325168657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30</v>
      </c>
      <c r="B98">
        <f>('CON Score and Page Rank'!FZ17-'MIN and MAX'!B$38)/('MIN and MAX'!F$38-'MIN and MAX'!B$38)</f>
        <v>1.4770177057521468E-3</v>
      </c>
      <c r="C98">
        <f>('CON Score and Page Rank'!GA17-'MIN and MAX'!C$38)/('MIN and MAX'!G$38-'MIN and MAX'!C$38)</f>
        <v>2.0475023554832383E-2</v>
      </c>
      <c r="D98">
        <f>('CON Score and Page Rank'!GB17-'MIN and MAX'!D$38)/('MIN and MAX'!H$38-'MIN and MAX'!D$38)</f>
        <v>0.71466809421841537</v>
      </c>
      <c r="E98">
        <f t="shared" si="5"/>
        <v>1.8998005849080235E-2</v>
      </c>
      <c r="F98">
        <f t="shared" si="6"/>
        <v>0.59879654532833315</v>
      </c>
      <c r="G98">
        <f t="shared" si="7"/>
        <v>0.71319107651266322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81</v>
      </c>
      <c r="B99">
        <f>('CON Score and Page Rank'!FZ70-'MIN and MAX'!B$38)/('MIN and MAX'!F$38-'MIN and MAX'!B$38)</f>
        <v>7.5943316840330745E-6</v>
      </c>
      <c r="C99">
        <f>('CON Score and Page Rank'!GA70-'MIN and MAX'!C$38)/('MIN and MAX'!G$38-'MIN and MAX'!C$38)</f>
        <v>1.8955613052997793E-2</v>
      </c>
      <c r="D99">
        <f>('CON Score and Page Rank'!GB70-'MIN and MAX'!D$38)/('MIN and MAX'!H$38-'MIN and MAX'!D$38)</f>
        <v>0.43201284796573874</v>
      </c>
      <c r="E99">
        <f t="shared" si="5"/>
        <v>1.8948018721313759E-2</v>
      </c>
      <c r="F99">
        <f t="shared" si="6"/>
        <v>0.59875141158155409</v>
      </c>
      <c r="G99">
        <f t="shared" si="7"/>
        <v>0.43200525363405473</v>
      </c>
      <c r="H99" s="3">
        <f>IFERROR(VLOOKUP(A99,'GDP Data'!A$2:Q$144,3,FALSE),"Not Found")</f>
        <v>8231326016.4749403</v>
      </c>
      <c r="I99">
        <f t="shared" si="8"/>
        <v>7.7786624862125455E-4</v>
      </c>
      <c r="J99">
        <f t="shared" si="9"/>
        <v>-0.59797354533293279</v>
      </c>
    </row>
    <row r="100" spans="1:10" x14ac:dyDescent="0.25">
      <c r="A100" t="s">
        <v>135</v>
      </c>
      <c r="B100">
        <f>('CON Score and Page Rank'!FZ124-'MIN and MAX'!B$38)/('MIN and MAX'!F$38-'MIN and MAX'!B$38)</f>
        <v>1.7962990847560408E-5</v>
      </c>
      <c r="C100">
        <f>('CON Score and Page Rank'!GA124-'MIN and MAX'!C$38)/('MIN and MAX'!G$38-'MIN and MAX'!C$38)</f>
        <v>1.895579078033376E-2</v>
      </c>
      <c r="D100">
        <f>('CON Score and Page Rank'!GB124-'MIN and MAX'!D$38)/('MIN and MAX'!H$38-'MIN and MAX'!D$38)</f>
        <v>0.53265524625267668</v>
      </c>
      <c r="E100">
        <f t="shared" si="5"/>
        <v>1.8937827789486199E-2</v>
      </c>
      <c r="F100">
        <f t="shared" si="6"/>
        <v>0.59874221011395434</v>
      </c>
      <c r="G100">
        <f t="shared" si="7"/>
        <v>0.53263728326182913</v>
      </c>
      <c r="H100" s="3">
        <f>IFERROR(VLOOKUP(A100,'GDP Data'!A$2:Q$144,3,FALSE),"Not Found")</f>
        <v>3984000517.0234499</v>
      </c>
      <c r="I100">
        <f t="shared" si="8"/>
        <v>3.7649092387781799E-4</v>
      </c>
      <c r="J100">
        <f t="shared" si="9"/>
        <v>-0.59836571919007653</v>
      </c>
    </row>
    <row r="101" spans="1:10" x14ac:dyDescent="0.25">
      <c r="A101" t="s">
        <v>147</v>
      </c>
      <c r="B101">
        <f>('CON Score and Page Rank'!FZ136-'MIN and MAX'!B$38)/('MIN and MAX'!F$38-'MIN and MAX'!B$38)</f>
        <v>1.94591787827894E-2</v>
      </c>
      <c r="C101">
        <f>('CON Score and Page Rank'!GA136-'MIN and MAX'!C$38)/('MIN and MAX'!G$38-'MIN and MAX'!C$38)</f>
        <v>3.8275481532168289E-2</v>
      </c>
      <c r="D101">
        <f>('CON Score and Page Rank'!GB136-'MIN and MAX'!D$38)/('MIN and MAX'!H$38-'MIN and MAX'!D$38)</f>
        <v>0.91434689507494649</v>
      </c>
      <c r="E101">
        <f t="shared" si="5"/>
        <v>1.8816302749378889E-2</v>
      </c>
      <c r="F101">
        <f t="shared" si="6"/>
        <v>0.59863248425786708</v>
      </c>
      <c r="G101">
        <f t="shared" si="7"/>
        <v>0.89488771629215713</v>
      </c>
      <c r="H101" s="3">
        <f>IFERROR(VLOOKUP(A101,'GDP Data'!A$2:Q$144,3,FALSE),"Not Found")</f>
        <v>92783947368.421097</v>
      </c>
      <c r="I101">
        <f t="shared" si="8"/>
        <v>8.7681499830392935E-3</v>
      </c>
      <c r="J101">
        <f t="shared" si="9"/>
        <v>-0.58986433427482776</v>
      </c>
    </row>
    <row r="102" spans="1:10" x14ac:dyDescent="0.25">
      <c r="A102" t="s">
        <v>214</v>
      </c>
      <c r="B102">
        <f>('CON Score and Page Rank'!FZ200-'MIN and MAX'!B$38)/('MIN and MAX'!F$38-'MIN and MAX'!B$38)</f>
        <v>3.0974613525237344E-4</v>
      </c>
      <c r="C102">
        <f>('CON Score and Page Rank'!GA200-'MIN and MAX'!C$38)/('MIN and MAX'!G$38-'MIN and MAX'!C$38)</f>
        <v>1.8977626317482447E-2</v>
      </c>
      <c r="D102">
        <f>('CON Score and Page Rank'!GB200-'MIN and MAX'!D$38)/('MIN and MAX'!H$38-'MIN and MAX'!D$38)</f>
        <v>0.73554603854389722</v>
      </c>
      <c r="E102">
        <f t="shared" si="5"/>
        <v>1.8667880182230073E-2</v>
      </c>
      <c r="F102">
        <f t="shared" si="6"/>
        <v>0.59849847242599541</v>
      </c>
      <c r="G102">
        <f t="shared" si="7"/>
        <v>0.73523629240864485</v>
      </c>
      <c r="H102" s="3">
        <f>IFERROR(VLOOKUP(A102,'GDP Data'!A$2:Q$144,3,FALSE),"Not Found")</f>
        <v>7651174661.4287205</v>
      </c>
      <c r="I102">
        <f t="shared" si="8"/>
        <v>7.2304152690823938E-4</v>
      </c>
      <c r="J102">
        <f t="shared" si="9"/>
        <v>-0.59777543089908713</v>
      </c>
    </row>
    <row r="103" spans="1:10" x14ac:dyDescent="0.25">
      <c r="A103" t="s">
        <v>159</v>
      </c>
      <c r="B103">
        <f>('CON Score and Page Rank'!FZ148-'MIN and MAX'!B$38)/('MIN and MAX'!F$38-'MIN and MAX'!B$38)</f>
        <v>2.1358510978475215E-5</v>
      </c>
      <c r="C103">
        <f>('CON Score and Page Rank'!GA148-'MIN and MAX'!C$38)/('MIN and MAX'!G$38-'MIN and MAX'!C$38)</f>
        <v>1.8634881317478005E-2</v>
      </c>
      <c r="D103">
        <f>('CON Score and Page Rank'!GB148-'MIN and MAX'!D$38)/('MIN and MAX'!H$38-'MIN and MAX'!D$38)</f>
        <v>0.41916488222698073</v>
      </c>
      <c r="E103">
        <f t="shared" si="5"/>
        <v>1.8613522806499531E-2</v>
      </c>
      <c r="F103">
        <f t="shared" si="6"/>
        <v>0.59844939275005848</v>
      </c>
      <c r="G103">
        <f t="shared" si="7"/>
        <v>0.41914352371600228</v>
      </c>
      <c r="H103" s="3">
        <f>IFERROR(VLOOKUP(A103,'GDP Data'!A$2:Q$144,3,FALSE),"Not Found")</f>
        <v>3081024212.4292402</v>
      </c>
      <c r="I103">
        <f t="shared" si="8"/>
        <v>2.9115901146871853E-4</v>
      </c>
      <c r="J103">
        <f t="shared" si="9"/>
        <v>-0.59815823373858978</v>
      </c>
    </row>
    <row r="104" spans="1:10" x14ac:dyDescent="0.25">
      <c r="A104" t="s">
        <v>197</v>
      </c>
      <c r="B104">
        <f>('CON Score and Page Rank'!FZ183-'MIN and MAX'!B$38)/('MIN and MAX'!F$38-'MIN and MAX'!B$38)</f>
        <v>9.2331489045697369E-3</v>
      </c>
      <c r="C104">
        <f>('CON Score and Page Rank'!GA183-'MIN and MAX'!C$38)/('MIN and MAX'!G$38-'MIN and MAX'!C$38)</f>
        <v>2.778637070181339E-2</v>
      </c>
      <c r="D104">
        <f>('CON Score and Page Rank'!GB183-'MIN and MAX'!D$38)/('MIN and MAX'!H$38-'MIN and MAX'!D$38)</f>
        <v>0.88918629550321204</v>
      </c>
      <c r="E104">
        <f t="shared" si="5"/>
        <v>1.8553221797243655E-2</v>
      </c>
      <c r="F104">
        <f t="shared" si="6"/>
        <v>0.5983949465235221</v>
      </c>
      <c r="G104">
        <f t="shared" si="7"/>
        <v>0.87995314659864232</v>
      </c>
      <c r="H104" s="3">
        <f>IFERROR(VLOOKUP(A104,'GDP Data'!A$2:Q$144,3,FALSE),"Not Found")</f>
        <v>268696750000</v>
      </c>
      <c r="I104">
        <f t="shared" si="8"/>
        <v>2.5392036777657792E-2</v>
      </c>
      <c r="J104">
        <f t="shared" si="9"/>
        <v>-0.57300290974586432</v>
      </c>
    </row>
    <row r="105" spans="1:10" x14ac:dyDescent="0.25">
      <c r="A105" t="s">
        <v>121</v>
      </c>
      <c r="B105">
        <f>('CON Score and Page Rank'!FZ110-'MIN and MAX'!B$38)/('MIN and MAX'!F$38-'MIN and MAX'!B$38)</f>
        <v>8.2685052429849252E-5</v>
      </c>
      <c r="C105">
        <f>('CON Score and Page Rank'!GA110-'MIN and MAX'!C$38)/('MIN and MAX'!G$38-'MIN and MAX'!C$38)</f>
        <v>1.8600040257409002E-2</v>
      </c>
      <c r="D105">
        <f>('CON Score and Page Rank'!GB110-'MIN and MAX'!D$38)/('MIN and MAX'!H$38-'MIN and MAX'!D$38)</f>
        <v>0.52676659528907921</v>
      </c>
      <c r="E105">
        <f t="shared" si="5"/>
        <v>1.8517355204979154E-2</v>
      </c>
      <c r="F105">
        <f t="shared" si="6"/>
        <v>0.59836256231251761</v>
      </c>
      <c r="G105">
        <f t="shared" si="7"/>
        <v>0.5266839102366494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187</v>
      </c>
      <c r="B106">
        <f>('CON Score and Page Rank'!FZ19-'MIN and MAX'!B$38)/('MIN and MAX'!F$38-'MIN and MAX'!B$38)</f>
        <v>3.3026579890120832E-3</v>
      </c>
      <c r="C106">
        <f>('CON Score and Page Rank'!GA19-'MIN and MAX'!C$38)/('MIN and MAX'!G$38-'MIN and MAX'!C$38)</f>
        <v>2.1763576000576185E-2</v>
      </c>
      <c r="D106">
        <f>('CON Score and Page Rank'!GB19-'MIN and MAX'!D$38)/('MIN and MAX'!H$38-'MIN and MAX'!D$38)</f>
        <v>0.83404710920770875</v>
      </c>
      <c r="E106">
        <f t="shared" si="5"/>
        <v>1.84609180115641E-2</v>
      </c>
      <c r="F106">
        <f t="shared" si="6"/>
        <v>0.59831160475383549</v>
      </c>
      <c r="G106">
        <f t="shared" si="7"/>
        <v>0.83074445121869667</v>
      </c>
      <c r="H106" s="3">
        <f>IFERROR(VLOOKUP(A106,'GDP Data'!A$2:Q$144,3,FALSE),"Not Found")</f>
        <v>4088368978.34589</v>
      </c>
      <c r="I106">
        <f t="shared" si="8"/>
        <v>3.863538187893752E-4</v>
      </c>
      <c r="J106">
        <f t="shared" si="9"/>
        <v>-0.59792525093504612</v>
      </c>
    </row>
    <row r="107" spans="1:10" x14ac:dyDescent="0.25">
      <c r="A107" t="s">
        <v>96</v>
      </c>
      <c r="B107">
        <f>('CON Score and Page Rank'!FZ85-'MIN and MAX'!B$38)/('MIN and MAX'!F$38-'MIN and MAX'!B$38)</f>
        <v>3.5420163126793377E-4</v>
      </c>
      <c r="C107">
        <f>('CON Score and Page Rank'!GA85-'MIN and MAX'!C$38)/('MIN and MAX'!G$38-'MIN and MAX'!C$38)</f>
        <v>1.8150360837426067E-2</v>
      </c>
      <c r="D107">
        <f>('CON Score and Page Rank'!GB85-'MIN and MAX'!D$38)/('MIN and MAX'!H$38-'MIN and MAX'!D$38)</f>
        <v>0.46252676659528907</v>
      </c>
      <c r="E107">
        <f t="shared" si="5"/>
        <v>1.7796159206158135E-2</v>
      </c>
      <c r="F107">
        <f t="shared" si="6"/>
        <v>0.59771138911967259</v>
      </c>
      <c r="G107">
        <f t="shared" si="7"/>
        <v>0.46217256496402115</v>
      </c>
      <c r="H107" s="3">
        <f>IFERROR(VLOOKUP(A107,'GDP Data'!A$2:Q$144,3,FALSE),"Not Found")</f>
        <v>5438332738.1037302</v>
      </c>
      <c r="I107">
        <f t="shared" si="8"/>
        <v>5.1392636827602236E-4</v>
      </c>
      <c r="J107">
        <f t="shared" si="9"/>
        <v>-0.59719746275139651</v>
      </c>
    </row>
    <row r="108" spans="1:10" x14ac:dyDescent="0.25">
      <c r="A108" t="s">
        <v>221</v>
      </c>
      <c r="B108">
        <f>('CON Score and Page Rank'!FZ207-'MIN and MAX'!B$38)/('MIN and MAX'!F$38-'MIN and MAX'!B$38)</f>
        <v>1.5294734514159422E-4</v>
      </c>
      <c r="C108">
        <f>('CON Score and Page Rank'!GA207-'MIN and MAX'!C$38)/('MIN and MAX'!G$38-'MIN and MAX'!C$38)</f>
        <v>1.7936927646182849E-2</v>
      </c>
      <c r="D108">
        <f>('CON Score and Page Rank'!GB207-'MIN and MAX'!D$38)/('MIN and MAX'!H$38-'MIN and MAX'!D$38)</f>
        <v>0.51284796573875802</v>
      </c>
      <c r="E108">
        <f t="shared" si="5"/>
        <v>1.7783980301041256E-2</v>
      </c>
      <c r="F108">
        <f t="shared" si="6"/>
        <v>0.59770039269631003</v>
      </c>
      <c r="G108">
        <f t="shared" si="7"/>
        <v>0.51269501839361642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128</v>
      </c>
      <c r="B109">
        <f>('CON Score and Page Rank'!FZ117-'MIN and MAX'!B$38)/('MIN and MAX'!F$38-'MIN and MAX'!B$38)</f>
        <v>1.8062829224575423E-5</v>
      </c>
      <c r="C109">
        <f>('CON Score and Page Rank'!GA117-'MIN and MAX'!C$38)/('MIN and MAX'!G$38-'MIN and MAX'!C$38)</f>
        <v>1.7773699176240301E-2</v>
      </c>
      <c r="D109">
        <f>('CON Score and Page Rank'!GB117-'MIN and MAX'!D$38)/('MIN and MAX'!H$38-'MIN and MAX'!D$38)</f>
        <v>0.51284796573875802</v>
      </c>
      <c r="E109">
        <f t="shared" si="5"/>
        <v>1.7755636347015723E-2</v>
      </c>
      <c r="F109">
        <f t="shared" si="6"/>
        <v>0.59767480073092083</v>
      </c>
      <c r="G109">
        <f t="shared" si="7"/>
        <v>0.51282990290953345</v>
      </c>
      <c r="H109" s="3">
        <f>IFERROR(VLOOKUP(A109,'GDP Data'!A$2:Q$144,3,FALSE),"Not Found")</f>
        <v>0</v>
      </c>
      <c r="I109">
        <f t="shared" si="8"/>
        <v>0</v>
      </c>
      <c r="J109">
        <f t="shared" si="9"/>
        <v>-0.59767480073092083</v>
      </c>
    </row>
    <row r="110" spans="1:10" x14ac:dyDescent="0.25">
      <c r="A110" t="s">
        <v>224</v>
      </c>
      <c r="B110">
        <f>('CON Score and Page Rank'!FZ210-'MIN and MAX'!B$38)/('MIN and MAX'!F$38-'MIN and MAX'!B$38)</f>
        <v>7.5945954350171296E-5</v>
      </c>
      <c r="C110">
        <f>('CON Score and Page Rank'!GA210-'MIN and MAX'!C$38)/('MIN and MAX'!G$38-'MIN and MAX'!C$38)</f>
        <v>1.7810462725906886E-2</v>
      </c>
      <c r="D110">
        <f>('CON Score and Page Rank'!GB210-'MIN and MAX'!D$38)/('MIN and MAX'!H$38-'MIN and MAX'!D$38)</f>
        <v>0.45985010706638113</v>
      </c>
      <c r="E110">
        <f t="shared" si="5"/>
        <v>1.7734516771556713E-2</v>
      </c>
      <c r="F110">
        <f t="shared" si="6"/>
        <v>0.59765573171028619</v>
      </c>
      <c r="G110">
        <f t="shared" si="7"/>
        <v>0.45977416111203095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61</v>
      </c>
      <c r="B111">
        <f>('CON Score and Page Rank'!FZ50-'MIN and MAX'!B$38)/('MIN and MAX'!F$38-'MIN and MAX'!B$38)</f>
        <v>1.9801832601243083E-5</v>
      </c>
      <c r="C111">
        <f>('CON Score and Page Rank'!GA50-'MIN and MAX'!C$38)/('MIN and MAX'!G$38-'MIN and MAX'!C$38)</f>
        <v>1.7447517496985299E-2</v>
      </c>
      <c r="D111">
        <f>('CON Score and Page Rank'!GB50-'MIN and MAX'!D$38)/('MIN and MAX'!H$38-'MIN and MAX'!D$38)</f>
        <v>0.44700214132762311</v>
      </c>
      <c r="E111">
        <f t="shared" si="5"/>
        <v>1.7427715664384055E-2</v>
      </c>
      <c r="F111">
        <f t="shared" si="6"/>
        <v>0.59737871872511616</v>
      </c>
      <c r="G111">
        <f t="shared" si="7"/>
        <v>0.44698233949502186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217</v>
      </c>
      <c r="B112">
        <f>('CON Score and Page Rank'!FZ203-'MIN and MAX'!B$38)/('MIN and MAX'!F$38-'MIN and MAX'!B$38)</f>
        <v>1.1133132056589158E-4</v>
      </c>
      <c r="C112">
        <f>('CON Score and Page Rank'!GA203-'MIN and MAX'!C$38)/('MIN and MAX'!G$38-'MIN and MAX'!C$38)</f>
        <v>1.740279089570481E-2</v>
      </c>
      <c r="D112">
        <f>('CON Score and Page Rank'!GB203-'MIN and MAX'!D$38)/('MIN and MAX'!H$38-'MIN and MAX'!D$38)</f>
        <v>0.60974304068522489</v>
      </c>
      <c r="E112">
        <f t="shared" si="5"/>
        <v>1.7291459575138918E-2</v>
      </c>
      <c r="F112">
        <f t="shared" si="6"/>
        <v>0.59725569209598428</v>
      </c>
      <c r="G112">
        <f t="shared" si="7"/>
        <v>0.60963170936465905</v>
      </c>
      <c r="H112" s="3">
        <f>IFERROR(VLOOKUP(A112,'GDP Data'!A$2:Q$144,3,FALSE),"Not Found")</f>
        <v>5323146565.7031498</v>
      </c>
      <c r="I112">
        <f t="shared" si="8"/>
        <v>5.0304119186107442E-4</v>
      </c>
      <c r="J112">
        <f t="shared" si="9"/>
        <v>-0.59675265090412322</v>
      </c>
    </row>
    <row r="113" spans="1:10" x14ac:dyDescent="0.25">
      <c r="A113" t="s">
        <v>72</v>
      </c>
      <c r="B113">
        <f>('CON Score and Page Rank'!FZ61-'MIN and MAX'!B$38)/('MIN and MAX'!F$38-'MIN and MAX'!B$38)</f>
        <v>2.7451621262088691E-5</v>
      </c>
      <c r="C113">
        <f>('CON Score and Page Rank'!GA61-'MIN and MAX'!C$38)/('MIN and MAX'!G$38-'MIN and MAX'!C$38)</f>
        <v>1.7170313786931495E-2</v>
      </c>
      <c r="D113">
        <f>('CON Score and Page Rank'!GB61-'MIN and MAX'!D$38)/('MIN and MAX'!H$38-'MIN and MAX'!D$38)</f>
        <v>0.44860813704496788</v>
      </c>
      <c r="E113">
        <f t="shared" si="5"/>
        <v>1.7142862165669407E-2</v>
      </c>
      <c r="F113">
        <f t="shared" si="6"/>
        <v>0.59712152239769012</v>
      </c>
      <c r="G113">
        <f t="shared" si="7"/>
        <v>0.44858068542370577</v>
      </c>
      <c r="H113" s="3">
        <f>IFERROR(VLOOKUP(A113,'GDP Data'!A$2:Q$144,3,FALSE),"Not Found")</f>
        <v>1710843360.64955</v>
      </c>
      <c r="I113">
        <f t="shared" si="8"/>
        <v>1.6167593219651902E-4</v>
      </c>
      <c r="J113">
        <f t="shared" si="9"/>
        <v>-0.5969598464654936</v>
      </c>
    </row>
    <row r="114" spans="1:10" x14ac:dyDescent="0.25">
      <c r="A114" t="s">
        <v>220</v>
      </c>
      <c r="B114">
        <f>('CON Score and Page Rank'!FZ206-'MIN and MAX'!B$38)/('MIN and MAX'!F$38-'MIN and MAX'!B$38)</f>
        <v>8.5577488971746865E-5</v>
      </c>
      <c r="C114">
        <f>('CON Score and Page Rank'!GA206-'MIN and MAX'!C$38)/('MIN and MAX'!G$38-'MIN and MAX'!C$38)</f>
        <v>1.7093500899289484E-2</v>
      </c>
      <c r="D114">
        <f>('CON Score and Page Rank'!GB206-'MIN and MAX'!D$38)/('MIN and MAX'!H$38-'MIN and MAX'!D$38)</f>
        <v>0.4411134903640257</v>
      </c>
      <c r="E114">
        <f t="shared" si="5"/>
        <v>1.7007923410317736E-2</v>
      </c>
      <c r="F114">
        <f t="shared" si="6"/>
        <v>0.59699968519905822</v>
      </c>
      <c r="G114">
        <f t="shared" si="7"/>
        <v>0.44102791287505394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66</v>
      </c>
      <c r="B115">
        <f>('CON Score and Page Rank'!FZ55-'MIN and MAX'!B$38)/('MIN and MAX'!F$38-'MIN and MAX'!B$38)</f>
        <v>7.1289251897873923E-4</v>
      </c>
      <c r="C115">
        <f>('CON Score and Page Rank'!GA55-'MIN and MAX'!C$38)/('MIN and MAX'!G$38-'MIN and MAX'!C$38)</f>
        <v>1.7343864530502573E-2</v>
      </c>
      <c r="D115">
        <f>('CON Score and Page Rank'!GB55-'MIN and MAX'!D$38)/('MIN and MAX'!H$38-'MIN and MAX'!D$38)</f>
        <v>0.43576017130620986</v>
      </c>
      <c r="E115">
        <f t="shared" si="5"/>
        <v>1.6630972011523835E-2</v>
      </c>
      <c r="F115">
        <f t="shared" si="6"/>
        <v>0.59665933299757434</v>
      </c>
      <c r="G115">
        <f t="shared" si="7"/>
        <v>0.43504727878723115</v>
      </c>
      <c r="H115" s="3">
        <f>IFERROR(VLOOKUP(A115,'GDP Data'!A$2:Q$144,3,FALSE),"Not Found")</f>
        <v>5489608299.6644497</v>
      </c>
      <c r="I115">
        <f t="shared" si="8"/>
        <v>5.1877194584607053E-4</v>
      </c>
      <c r="J115">
        <f t="shared" si="9"/>
        <v>-0.5961405610517283</v>
      </c>
    </row>
    <row r="116" spans="1:10" x14ac:dyDescent="0.25">
      <c r="A116" t="s">
        <v>85</v>
      </c>
      <c r="B116">
        <f>('CON Score and Page Rank'!FZ74-'MIN and MAX'!B$38)/('MIN and MAX'!F$38-'MIN and MAX'!B$38)</f>
        <v>1.4747674026409293E-4</v>
      </c>
      <c r="C116">
        <f>('CON Score and Page Rank'!GA74-'MIN and MAX'!C$38)/('MIN and MAX'!G$38-'MIN and MAX'!C$38)</f>
        <v>1.6504712993001814E-2</v>
      </c>
      <c r="D116">
        <f>('CON Score and Page Rank'!GB74-'MIN and MAX'!D$38)/('MIN and MAX'!H$38-'MIN and MAX'!D$38)</f>
        <v>0.52944325481798715</v>
      </c>
      <c r="E116">
        <f t="shared" si="5"/>
        <v>1.635723625273772E-2</v>
      </c>
      <c r="F116">
        <f t="shared" si="6"/>
        <v>0.59641217495962628</v>
      </c>
      <c r="G116">
        <f t="shared" si="7"/>
        <v>0.5292957780777231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179</v>
      </c>
      <c r="B117">
        <f>('CON Score and Page Rank'!FZ167-'MIN and MAX'!B$38)/('MIN and MAX'!F$38-'MIN and MAX'!B$38)</f>
        <v>2.2416981619657623E-2</v>
      </c>
      <c r="C117">
        <f>('CON Score and Page Rank'!GA167-'MIN and MAX'!C$38)/('MIN and MAX'!G$38-'MIN and MAX'!C$38)</f>
        <v>3.8299094342676643E-2</v>
      </c>
      <c r="D117">
        <f>('CON Score and Page Rank'!GB167-'MIN and MAX'!D$38)/('MIN and MAX'!H$38-'MIN and MAX'!D$38)</f>
        <v>0.88008565310492504</v>
      </c>
      <c r="E117">
        <f t="shared" si="5"/>
        <v>1.588211272301902E-2</v>
      </c>
      <c r="F117">
        <f t="shared" si="6"/>
        <v>0.5959831824162003</v>
      </c>
      <c r="G117">
        <f t="shared" si="7"/>
        <v>0.85766867148526738</v>
      </c>
      <c r="H117" s="3">
        <f>IFERROR(VLOOKUP(A117,'GDP Data'!A$2:Q$144,3,FALSE),"Not Found")</f>
        <v>23273640257.1968</v>
      </c>
      <c r="I117">
        <f t="shared" si="8"/>
        <v>2.1993757995238798E-3</v>
      </c>
      <c r="J117">
        <f t="shared" si="9"/>
        <v>-0.5937838066166764</v>
      </c>
    </row>
    <row r="118" spans="1:10" x14ac:dyDescent="0.25">
      <c r="A118" t="s">
        <v>129</v>
      </c>
      <c r="B118">
        <f>('CON Score and Page Rank'!FZ118-'MIN and MAX'!B$38)/('MIN and MAX'!F$38-'MIN and MAX'!B$38)</f>
        <v>4.8349185282224378E-5</v>
      </c>
      <c r="C118">
        <f>('CON Score and Page Rank'!GA118-'MIN and MAX'!C$38)/('MIN and MAX'!G$38-'MIN and MAX'!C$38)</f>
        <v>1.5861717165541158E-2</v>
      </c>
      <c r="D118">
        <f>('CON Score and Page Rank'!GB118-'MIN and MAX'!D$38)/('MIN and MAX'!H$38-'MIN and MAX'!D$38)</f>
        <v>0.58244111349036398</v>
      </c>
      <c r="E118">
        <f t="shared" si="5"/>
        <v>1.5813367980258935E-2</v>
      </c>
      <c r="F118">
        <f t="shared" si="6"/>
        <v>0.59592111228033207</v>
      </c>
      <c r="G118">
        <f t="shared" si="7"/>
        <v>0.5823927643050818</v>
      </c>
      <c r="H118" s="3">
        <f>IFERROR(VLOOKUP(A118,'GDP Data'!A$2:Q$144,3,FALSE),"Not Found")</f>
        <v>2118467913.3787301</v>
      </c>
      <c r="I118">
        <f t="shared" si="8"/>
        <v>2.0019674658811718E-4</v>
      </c>
      <c r="J118">
        <f t="shared" si="9"/>
        <v>-0.59572091553374396</v>
      </c>
    </row>
    <row r="119" spans="1:10" x14ac:dyDescent="0.25">
      <c r="A119" t="s">
        <v>208</v>
      </c>
      <c r="B119">
        <f>('CON Score and Page Rank'!FZ194-'MIN and MAX'!B$38)/('MIN and MAX'!F$38-'MIN and MAX'!B$38)</f>
        <v>1.0351056385642509E-3</v>
      </c>
      <c r="C119">
        <f>('CON Score and Page Rank'!GA194-'MIN and MAX'!C$38)/('MIN and MAX'!G$38-'MIN and MAX'!C$38)</f>
        <v>1.6588784525133474E-2</v>
      </c>
      <c r="D119">
        <f>('CON Score and Page Rank'!GB194-'MIN and MAX'!D$38)/('MIN and MAX'!H$38-'MIN and MAX'!D$38)</f>
        <v>0.58511777301927193</v>
      </c>
      <c r="E119">
        <f t="shared" si="5"/>
        <v>1.5553678886569222E-2</v>
      </c>
      <c r="F119">
        <f t="shared" si="6"/>
        <v>0.59568663708002401</v>
      </c>
      <c r="G119">
        <f t="shared" si="7"/>
        <v>0.58408266738070769</v>
      </c>
      <c r="H119" s="3">
        <f>IFERROR(VLOOKUP(A119,'GDP Data'!A$2:Q$144,3,FALSE),"Not Found")</f>
        <v>12282533600</v>
      </c>
      <c r="I119">
        <f t="shared" si="8"/>
        <v>1.160708288782866E-3</v>
      </c>
      <c r="J119">
        <f t="shared" si="9"/>
        <v>-0.59452592879124111</v>
      </c>
    </row>
    <row r="120" spans="1:10" x14ac:dyDescent="0.25">
      <c r="A120" t="s">
        <v>152</v>
      </c>
      <c r="B120">
        <f>('CON Score and Page Rank'!FZ141-'MIN and MAX'!B$38)/('MIN and MAX'!F$38-'MIN and MAX'!B$38)</f>
        <v>3.3382731444147712E-4</v>
      </c>
      <c r="C120">
        <f>('CON Score and Page Rank'!GA141-'MIN and MAX'!C$38)/('MIN and MAX'!G$38-'MIN and MAX'!C$38)</f>
        <v>1.581519378424218E-2</v>
      </c>
      <c r="D120">
        <f>('CON Score and Page Rank'!GB141-'MIN and MAX'!D$38)/('MIN and MAX'!H$38-'MIN and MAX'!D$38)</f>
        <v>0.33083511777301927</v>
      </c>
      <c r="E120">
        <f t="shared" si="5"/>
        <v>1.5481366469800703E-2</v>
      </c>
      <c r="F120">
        <f t="shared" si="6"/>
        <v>0.59562134566494884</v>
      </c>
      <c r="G120">
        <f t="shared" si="7"/>
        <v>0.33050129045857779</v>
      </c>
      <c r="H120" s="3">
        <f>IFERROR(VLOOKUP(A120,'GDP Data'!A$2:Q$144,3,FALSE),"Not Found")</f>
        <v>6220270632.3359203</v>
      </c>
      <c r="I120">
        <f t="shared" si="8"/>
        <v>5.8782006355960156E-4</v>
      </c>
      <c r="J120">
        <f t="shared" si="9"/>
        <v>-0.59503352560138922</v>
      </c>
    </row>
    <row r="121" spans="1:10" x14ac:dyDescent="0.25">
      <c r="A121" t="s">
        <v>115</v>
      </c>
      <c r="B121">
        <f>('CON Score and Page Rank'!FZ104-'MIN and MAX'!B$38)/('MIN and MAX'!F$38-'MIN and MAX'!B$38)</f>
        <v>3.0925164051437214E-2</v>
      </c>
      <c r="C121">
        <f>('CON Score and Page Rank'!GA104-'MIN and MAX'!C$38)/('MIN and MAX'!G$38-'MIN and MAX'!C$38)</f>
        <v>4.631192478249696E-2</v>
      </c>
      <c r="D121">
        <f>('CON Score and Page Rank'!GB104-'MIN and MAX'!D$38)/('MIN and MAX'!H$38-'MIN and MAX'!D$38)</f>
        <v>0.98929336188436834</v>
      </c>
      <c r="E121">
        <f t="shared" si="5"/>
        <v>1.5386760731059747E-2</v>
      </c>
      <c r="F121">
        <f t="shared" si="6"/>
        <v>0.59553592544484479</v>
      </c>
      <c r="G121">
        <f t="shared" si="7"/>
        <v>0.95836819783293115</v>
      </c>
      <c r="H121" s="3">
        <f>IFERROR(VLOOKUP(A121,'GDP Data'!A$2:Q$144,3,FALSE),"Not Found")</f>
        <v>135429607036.658</v>
      </c>
      <c r="I121">
        <f t="shared" si="8"/>
        <v>1.2798195596554712E-2</v>
      </c>
      <c r="J121">
        <f t="shared" si="9"/>
        <v>-0.58273772984829009</v>
      </c>
    </row>
    <row r="122" spans="1:10" x14ac:dyDescent="0.25">
      <c r="A122" t="s">
        <v>287</v>
      </c>
      <c r="B122">
        <f>('CON Score and Page Rank'!FZ126-'MIN and MAX'!B$38)/('MIN and MAX'!F$38-'MIN and MAX'!B$38)</f>
        <v>2.7474487801542415E-2</v>
      </c>
      <c r="C122">
        <f>('CON Score and Page Rank'!GA126-'MIN and MAX'!C$38)/('MIN and MAX'!G$38-'MIN and MAX'!C$38)</f>
        <v>4.2757311957271921E-2</v>
      </c>
      <c r="D122">
        <f>('CON Score and Page Rank'!GB126-'MIN and MAX'!D$38)/('MIN and MAX'!H$38-'MIN and MAX'!D$38)</f>
        <v>0.9411134903640257</v>
      </c>
      <c r="E122">
        <f t="shared" si="5"/>
        <v>1.5282824155729506E-2</v>
      </c>
      <c r="F122">
        <f t="shared" si="6"/>
        <v>0.59544208034348289</v>
      </c>
      <c r="G122">
        <f t="shared" si="7"/>
        <v>0.91363900256248332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192</v>
      </c>
      <c r="B123">
        <f>('CON Score and Page Rank'!FZ180-'MIN and MAX'!B$38)/('MIN and MAX'!F$38-'MIN and MAX'!B$38)</f>
        <v>2.3998984910566887E-2</v>
      </c>
      <c r="C123">
        <f>('CON Score and Page Rank'!GA180-'MIN and MAX'!C$38)/('MIN and MAX'!G$38-'MIN and MAX'!C$38)</f>
        <v>3.9147289383949589E-2</v>
      </c>
      <c r="D123">
        <f>('CON Score and Page Rank'!GB180-'MIN and MAX'!D$38)/('MIN and MAX'!H$38-'MIN and MAX'!D$38)</f>
        <v>0.9411134903640257</v>
      </c>
      <c r="E123">
        <f t="shared" si="5"/>
        <v>1.5148304473382702E-2</v>
      </c>
      <c r="F123">
        <f t="shared" si="6"/>
        <v>0.59532062152896159</v>
      </c>
      <c r="G123">
        <f t="shared" si="7"/>
        <v>0.91711450545345885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151</v>
      </c>
      <c r="B124">
        <f>('CON Score and Page Rank'!FZ140-'MIN and MAX'!B$38)/('MIN and MAX'!F$38-'MIN and MAX'!B$38)</f>
        <v>3.3030214353806061E-5</v>
      </c>
      <c r="C124">
        <f>('CON Score and Page Rank'!GA140-'MIN and MAX'!C$38)/('MIN and MAX'!G$38-'MIN and MAX'!C$38)</f>
        <v>1.5113283512315237E-2</v>
      </c>
      <c r="D124">
        <f>('CON Score and Page Rank'!GB140-'MIN and MAX'!D$38)/('MIN and MAX'!H$38-'MIN and MAX'!D$38)</f>
        <v>0.49839400428265523</v>
      </c>
      <c r="E124">
        <f t="shared" si="5"/>
        <v>1.5080253297961432E-2</v>
      </c>
      <c r="F124">
        <f t="shared" si="6"/>
        <v>0.59525917762016523</v>
      </c>
      <c r="G124">
        <f t="shared" si="7"/>
        <v>0.49836097406830143</v>
      </c>
      <c r="H124" s="3">
        <f>IFERROR(VLOOKUP(A124,'GDP Data'!A$2:Q$144,3,FALSE),"Not Found")</f>
        <v>1267997934.3125</v>
      </c>
      <c r="I124">
        <f t="shared" si="8"/>
        <v>1.1982671983214203E-4</v>
      </c>
      <c r="J124">
        <f t="shared" si="9"/>
        <v>-0.5951393509003331</v>
      </c>
    </row>
    <row r="125" spans="1:10" x14ac:dyDescent="0.25">
      <c r="A125" t="s">
        <v>59</v>
      </c>
      <c r="B125">
        <f>('CON Score and Page Rank'!FZ47-'MIN and MAX'!B$38)/('MIN and MAX'!F$38-'MIN and MAX'!B$38)</f>
        <v>1.5009436282229676E-2</v>
      </c>
      <c r="C125">
        <f>('CON Score and Page Rank'!GA47-'MIN and MAX'!C$38)/('MIN and MAX'!G$38-'MIN and MAX'!C$38)</f>
        <v>2.99691972517892E-2</v>
      </c>
      <c r="D125">
        <f>('CON Score and Page Rank'!GB47-'MIN and MAX'!D$38)/('MIN and MAX'!H$38-'MIN and MAX'!D$38)</f>
        <v>0.85492505353319059</v>
      </c>
      <c r="E125">
        <f t="shared" si="5"/>
        <v>1.4959760969559524E-2</v>
      </c>
      <c r="F125">
        <f t="shared" si="6"/>
        <v>0.59515038420710253</v>
      </c>
      <c r="G125">
        <f t="shared" si="7"/>
        <v>0.83991561725096087</v>
      </c>
      <c r="H125" s="3">
        <f>IFERROR(VLOOKUP(A125,'GDP Data'!A$2:Q$144,3,FALSE),"Not Found")</f>
        <v>12502013400</v>
      </c>
      <c r="I125">
        <f t="shared" si="8"/>
        <v>1.1814492882685427E-3</v>
      </c>
      <c r="J125">
        <f t="shared" si="9"/>
        <v>-0.59396893491883396</v>
      </c>
    </row>
    <row r="126" spans="1:10" x14ac:dyDescent="0.25">
      <c r="A126" t="s">
        <v>278</v>
      </c>
      <c r="B126">
        <f>('CON Score and Page Rank'!FZ175-'MIN and MAX'!B$38)/('MIN and MAX'!F$38-'MIN and MAX'!B$38)</f>
        <v>9.9516921059750142E-4</v>
      </c>
      <c r="C126">
        <f>('CON Score and Page Rank'!GA175-'MIN and MAX'!C$38)/('MIN and MAX'!G$38-'MIN and MAX'!C$38)</f>
        <v>1.5881443816130148E-2</v>
      </c>
      <c r="D126">
        <f>('CON Score and Page Rank'!GB175-'MIN and MAX'!D$38)/('MIN and MAX'!H$38-'MIN and MAX'!D$38)</f>
        <v>0.50535331905781589</v>
      </c>
      <c r="E126">
        <f t="shared" si="5"/>
        <v>1.4886274605532646E-2</v>
      </c>
      <c r="F126">
        <f t="shared" si="6"/>
        <v>0.59508403282637912</v>
      </c>
      <c r="G126">
        <f t="shared" si="7"/>
        <v>0.50435814984721838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148</v>
      </c>
      <c r="B127">
        <f>('CON Score and Page Rank'!FZ137-'MIN and MAX'!B$38)/('MIN and MAX'!F$38-'MIN and MAX'!B$38)</f>
        <v>6.8182792182339575E-5</v>
      </c>
      <c r="C127">
        <f>('CON Score and Page Rank'!GA137-'MIN and MAX'!C$38)/('MIN and MAX'!G$38-'MIN and MAX'!C$38)</f>
        <v>1.4804072626238481E-2</v>
      </c>
      <c r="D127">
        <f>('CON Score and Page Rank'!GB137-'MIN and MAX'!D$38)/('MIN and MAX'!H$38-'MIN and MAX'!D$38)</f>
        <v>0.51713062098501072</v>
      </c>
      <c r="E127">
        <f t="shared" si="5"/>
        <v>1.4735889834056142E-2</v>
      </c>
      <c r="F127">
        <f t="shared" si="6"/>
        <v>0.59494824930573054</v>
      </c>
      <c r="G127">
        <f t="shared" si="7"/>
        <v>0.51706243819282838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284</v>
      </c>
      <c r="B128">
        <f>('CON Score and Page Rank'!FZ173-'MIN and MAX'!B$38)/('MIN and MAX'!F$38-'MIN and MAX'!B$38)</f>
        <v>1.0908327915955124E-4</v>
      </c>
      <c r="C128">
        <f>('CON Score and Page Rank'!GA173-'MIN and MAX'!C$38)/('MIN and MAX'!G$38-'MIN and MAX'!C$38)</f>
        <v>1.4430471343081794E-2</v>
      </c>
      <c r="D128">
        <f>('CON Score and Page Rank'!GB173-'MIN and MAX'!D$38)/('MIN and MAX'!H$38-'MIN and MAX'!D$38)</f>
        <v>0.56959314775160597</v>
      </c>
      <c r="E128">
        <f t="shared" si="5"/>
        <v>1.4321388063922243E-2</v>
      </c>
      <c r="F128">
        <f t="shared" si="6"/>
        <v>0.59457399259668153</v>
      </c>
      <c r="G128">
        <f t="shared" si="7"/>
        <v>0.56948406447244637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68</v>
      </c>
      <c r="B129">
        <f>('CON Score and Page Rank'!FZ57-'MIN and MAX'!B$38)/('MIN and MAX'!F$38-'MIN and MAX'!B$38)</f>
        <v>1.6896279995344027E-5</v>
      </c>
      <c r="C129">
        <f>('CON Score and Page Rank'!GA57-'MIN and MAX'!C$38)/('MIN and MAX'!G$38-'MIN and MAX'!C$38)</f>
        <v>1.410870467094098E-2</v>
      </c>
      <c r="D129">
        <f>('CON Score and Page Rank'!GB57-'MIN and MAX'!D$38)/('MIN and MAX'!H$38-'MIN and MAX'!D$38)</f>
        <v>0.43950749464668093</v>
      </c>
      <c r="E129">
        <f t="shared" si="5"/>
        <v>1.4091808390945636E-2</v>
      </c>
      <c r="F129">
        <f t="shared" si="6"/>
        <v>0.59436670341467135</v>
      </c>
      <c r="G129">
        <f t="shared" si="7"/>
        <v>0.43949059836668558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48</v>
      </c>
      <c r="B130">
        <f>('CON Score and Page Rank'!FZ36-'MIN and MAX'!B$38)/('MIN and MAX'!F$38-'MIN and MAX'!B$38)</f>
        <v>2.0874447149284263E-2</v>
      </c>
      <c r="C130">
        <f>('CON Score and Page Rank'!GA36-'MIN and MAX'!C$38)/('MIN and MAX'!G$38-'MIN and MAX'!C$38)</f>
        <v>3.49114400940429E-2</v>
      </c>
      <c r="D130">
        <f>('CON Score and Page Rank'!GB36-'MIN and MAX'!D$38)/('MIN and MAX'!H$38-'MIN and MAX'!D$38)</f>
        <v>0.90310492505353324</v>
      </c>
      <c r="E130">
        <f t="shared" si="5"/>
        <v>1.4036992944758638E-2</v>
      </c>
      <c r="F130">
        <f t="shared" si="6"/>
        <v>0.59431721014353689</v>
      </c>
      <c r="G130">
        <f t="shared" si="7"/>
        <v>0.88223047790424902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190</v>
      </c>
      <c r="B131">
        <f>('CON Score and Page Rank'!FZ177-'MIN and MAX'!B$38)/('MIN and MAX'!F$38-'MIN and MAX'!B$38)</f>
        <v>2.8927667397719896E-2</v>
      </c>
      <c r="C131">
        <f>('CON Score and Page Rank'!GA177-'MIN and MAX'!C$38)/('MIN and MAX'!G$38-'MIN and MAX'!C$38)</f>
        <v>4.240018296379016E-2</v>
      </c>
      <c r="D131">
        <f>('CON Score and Page Rank'!GB177-'MIN and MAX'!D$38)/('MIN and MAX'!H$38-'MIN and MAX'!D$38)</f>
        <v>0.97537473233404715</v>
      </c>
      <c r="E131">
        <f t="shared" ref="E131:E194" si="10">C131-B131</f>
        <v>1.3472515566070264E-2</v>
      </c>
      <c r="F131">
        <f t="shared" ref="F131:F194" si="11">(E131-MIN(E$3:E$220))/(MAX(E$3:E$220)-MIN(E$3:E$220))</f>
        <v>0.59380753935006281</v>
      </c>
      <c r="G131">
        <f t="shared" ref="G131:G194" si="12">D131-B131</f>
        <v>0.94644706493632724</v>
      </c>
      <c r="H131" s="3">
        <f>IFERROR(VLOOKUP(A131,'GDP Data'!A$2:Q$144,3,FALSE),"Not Found")</f>
        <v>40394824679.123199</v>
      </c>
      <c r="I131">
        <f t="shared" ref="I131:I194" si="13">IFERROR((H131-MIN(H$3:H$220))/(MAX(H$3:H$220)-MIN(H$3:H$220)),"No Value")</f>
        <v>3.8173400827488046E-3</v>
      </c>
      <c r="J131">
        <f t="shared" ref="J131:J194" si="14">IFERROR(I131-F131,"No Value")</f>
        <v>-0.589990199267314</v>
      </c>
    </row>
    <row r="132" spans="1:10" x14ac:dyDescent="0.25">
      <c r="A132" t="s">
        <v>201</v>
      </c>
      <c r="B132">
        <f>('CON Score and Page Rank'!FZ187-'MIN and MAX'!B$38)/('MIN and MAX'!F$38-'MIN and MAX'!B$38)</f>
        <v>2.1854256746413121E-2</v>
      </c>
      <c r="C132">
        <f>('CON Score and Page Rank'!GA187-'MIN and MAX'!C$38)/('MIN and MAX'!G$38-'MIN and MAX'!C$38)</f>
        <v>3.5152993217686446E-2</v>
      </c>
      <c r="D132">
        <f>('CON Score and Page Rank'!GB187-'MIN and MAX'!D$38)/('MIN and MAX'!H$38-'MIN and MAX'!D$38)</f>
        <v>0.88918629550321204</v>
      </c>
      <c r="E132">
        <f t="shared" si="10"/>
        <v>1.3298736471273324E-2</v>
      </c>
      <c r="F132">
        <f t="shared" si="11"/>
        <v>0.59365063292213804</v>
      </c>
      <c r="G132">
        <f t="shared" si="12"/>
        <v>0.86733203875679887</v>
      </c>
      <c r="H132" s="3">
        <f>IFERROR(VLOOKUP(A132,'GDP Data'!A$2:Q$144,3,FALSE),"Not Found")</f>
        <v>71517080040.633804</v>
      </c>
      <c r="I132">
        <f t="shared" si="13"/>
        <v>6.7584156735147321E-3</v>
      </c>
      <c r="J132">
        <f t="shared" si="14"/>
        <v>-0.58689221724862328</v>
      </c>
    </row>
    <row r="133" spans="1:10" x14ac:dyDescent="0.25">
      <c r="A133" t="s">
        <v>83</v>
      </c>
      <c r="B133">
        <f>('CON Score and Page Rank'!FZ72-'MIN and MAX'!B$38)/('MIN and MAX'!F$38-'MIN and MAX'!B$38)</f>
        <v>1.5032314097225515E-5</v>
      </c>
      <c r="C133">
        <f>('CON Score and Page Rank'!GA72-'MIN and MAX'!C$38)/('MIN and MAX'!G$38-'MIN and MAX'!C$38)</f>
        <v>1.3307953075041618E-2</v>
      </c>
      <c r="D133">
        <f>('CON Score and Page Rank'!GB72-'MIN and MAX'!D$38)/('MIN and MAX'!H$38-'MIN and MAX'!D$38)</f>
        <v>0.36777301927194861</v>
      </c>
      <c r="E133">
        <f t="shared" si="10"/>
        <v>1.3292920760944392E-2</v>
      </c>
      <c r="F133">
        <f t="shared" si="11"/>
        <v>0.59364538187433724</v>
      </c>
      <c r="G133">
        <f t="shared" si="12"/>
        <v>0.36775798695785139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70</v>
      </c>
      <c r="B134">
        <f>('CON Score and Page Rank'!FZ59-'MIN and MAX'!B$38)/('MIN and MAX'!F$38-'MIN and MAX'!B$38)</f>
        <v>5.5143356589442089E-4</v>
      </c>
      <c r="C134">
        <f>('CON Score and Page Rank'!GA59-'MIN and MAX'!C$38)/('MIN and MAX'!G$38-'MIN and MAX'!C$38)</f>
        <v>1.3793807593816571E-2</v>
      </c>
      <c r="D134">
        <f>('CON Score and Page Rank'!GB59-'MIN and MAX'!D$38)/('MIN and MAX'!H$38-'MIN and MAX'!D$38)</f>
        <v>0.49250535331905781</v>
      </c>
      <c r="E134">
        <f t="shared" si="10"/>
        <v>1.324237402792215E-2</v>
      </c>
      <c r="F134">
        <f t="shared" si="11"/>
        <v>0.5935997428558405</v>
      </c>
      <c r="G134">
        <f t="shared" si="12"/>
        <v>0.49195391975316338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118</v>
      </c>
      <c r="B135">
        <f>('CON Score and Page Rank'!FZ107-'MIN and MAX'!B$38)/('MIN and MAX'!F$38-'MIN and MAX'!B$38)</f>
        <v>1.1664913334707539E-5</v>
      </c>
      <c r="C135">
        <f>('CON Score and Page Rank'!GA107-'MIN and MAX'!C$38)/('MIN and MAX'!G$38-'MIN and MAX'!C$38)</f>
        <v>1.3247327463115022E-2</v>
      </c>
      <c r="D135">
        <f>('CON Score and Page Rank'!GB107-'MIN and MAX'!D$38)/('MIN and MAX'!H$38-'MIN and MAX'!D$38)</f>
        <v>0.41755888650963596</v>
      </c>
      <c r="E135">
        <f t="shared" si="10"/>
        <v>1.3235662549780314E-2</v>
      </c>
      <c r="F135">
        <f t="shared" si="11"/>
        <v>0.5935936830126668</v>
      </c>
      <c r="G135">
        <f t="shared" si="12"/>
        <v>0.41754722159630125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77</v>
      </c>
      <c r="B136">
        <f>('CON Score and Page Rank'!FZ66-'MIN and MAX'!B$38)/('MIN and MAX'!F$38-'MIN and MAX'!B$38)</f>
        <v>7.764945377380823E-5</v>
      </c>
      <c r="C136">
        <f>('CON Score and Page Rank'!GA66-'MIN and MAX'!C$38)/('MIN and MAX'!G$38-'MIN and MAX'!C$38)</f>
        <v>1.329399280954212E-2</v>
      </c>
      <c r="D136">
        <f>('CON Score and Page Rank'!GB66-'MIN and MAX'!D$38)/('MIN and MAX'!H$38-'MIN and MAX'!D$38)</f>
        <v>0.27837259100642398</v>
      </c>
      <c r="E136">
        <f t="shared" si="10"/>
        <v>1.3216343355768313E-2</v>
      </c>
      <c r="F136">
        <f t="shared" si="11"/>
        <v>0.59357623956973504</v>
      </c>
      <c r="G136">
        <f t="shared" si="12"/>
        <v>0.27829494155265017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124</v>
      </c>
      <c r="B137">
        <f>('CON Score and Page Rank'!FZ113-'MIN and MAX'!B$38)/('MIN and MAX'!F$38-'MIN and MAX'!B$38)</f>
        <v>3.2711515261456083E-2</v>
      </c>
      <c r="C137">
        <f>('CON Score and Page Rank'!GA113-'MIN and MAX'!C$38)/('MIN and MAX'!G$38-'MIN and MAX'!C$38)</f>
        <v>4.5909470983530723E-2</v>
      </c>
      <c r="D137">
        <f>('CON Score and Page Rank'!GB113-'MIN and MAX'!D$38)/('MIN and MAX'!H$38-'MIN and MAX'!D$38)</f>
        <v>0.92451820128479656</v>
      </c>
      <c r="E137">
        <f t="shared" si="10"/>
        <v>1.319795572207464E-2</v>
      </c>
      <c r="F137">
        <f t="shared" si="11"/>
        <v>0.59355963723949368</v>
      </c>
      <c r="G137">
        <f t="shared" si="12"/>
        <v>0.89180668602334046</v>
      </c>
      <c r="H137" s="3">
        <f>IFERROR(VLOOKUP(A137,'GDP Data'!A$2:Q$144,3,FALSE),"Not Found")</f>
        <v>103311640571.81799</v>
      </c>
      <c r="I137">
        <f t="shared" si="13"/>
        <v>9.7630245879779531E-3</v>
      </c>
      <c r="J137">
        <f t="shared" si="14"/>
        <v>-0.58379661265151572</v>
      </c>
    </row>
    <row r="138" spans="1:10" x14ac:dyDescent="0.25">
      <c r="A138" t="s">
        <v>137</v>
      </c>
      <c r="B138">
        <f>('CON Score and Page Rank'!FZ127-'MIN and MAX'!B$38)/('MIN and MAX'!F$38-'MIN and MAX'!B$38)</f>
        <v>5.8578739997864011E-6</v>
      </c>
      <c r="C138">
        <f>('CON Score and Page Rank'!GA127-'MIN and MAX'!C$38)/('MIN and MAX'!G$38-'MIN and MAX'!C$38)</f>
        <v>1.2974432557255132E-2</v>
      </c>
      <c r="D138">
        <f>('CON Score and Page Rank'!GB127-'MIN and MAX'!D$38)/('MIN and MAX'!H$38-'MIN and MAX'!D$38)</f>
        <v>0.35492505353319059</v>
      </c>
      <c r="E138">
        <f t="shared" si="10"/>
        <v>1.2968574683255345E-2</v>
      </c>
      <c r="F138">
        <f t="shared" si="11"/>
        <v>0.59335252740573108</v>
      </c>
      <c r="G138">
        <f t="shared" si="12"/>
        <v>0.35491919565919083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144</v>
      </c>
      <c r="B139">
        <f>('CON Score and Page Rank'!FZ134-'MIN and MAX'!B$38)/('MIN and MAX'!F$38-'MIN and MAX'!B$38)</f>
        <v>1.4074704519474226E-5</v>
      </c>
      <c r="C139">
        <f>('CON Score and Page Rank'!GA134-'MIN and MAX'!C$38)/('MIN and MAX'!G$38-'MIN and MAX'!C$38)</f>
        <v>1.2897888428023604E-2</v>
      </c>
      <c r="D139">
        <f>('CON Score and Page Rank'!GB134-'MIN and MAX'!D$38)/('MIN and MAX'!H$38-'MIN and MAX'!D$38)</f>
        <v>0.38115631691648821</v>
      </c>
      <c r="E139">
        <f t="shared" si="10"/>
        <v>1.2883813723504129E-2</v>
      </c>
      <c r="F139">
        <f t="shared" si="11"/>
        <v>0.59327599610927351</v>
      </c>
      <c r="G139">
        <f t="shared" si="12"/>
        <v>0.38114224221196874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213</v>
      </c>
      <c r="B140">
        <f>('CON Score and Page Rank'!FZ199-'MIN and MAX'!B$38)/('MIN and MAX'!F$38-'MIN and MAX'!B$38)</f>
        <v>5.0261828154696938E-5</v>
      </c>
      <c r="C140">
        <f>('CON Score and Page Rank'!GA199-'MIN and MAX'!C$38)/('MIN and MAX'!G$38-'MIN and MAX'!C$38)</f>
        <v>1.2820120797802407E-2</v>
      </c>
      <c r="D140">
        <f>('CON Score and Page Rank'!GB199-'MIN and MAX'!D$38)/('MIN and MAX'!H$38-'MIN and MAX'!D$38)</f>
        <v>0.35224839400428265</v>
      </c>
      <c r="E140">
        <f t="shared" si="10"/>
        <v>1.276985896964771E-2</v>
      </c>
      <c r="F140">
        <f t="shared" si="11"/>
        <v>0.59317310552054325</v>
      </c>
      <c r="G140">
        <f t="shared" si="12"/>
        <v>0.35219813217612794</v>
      </c>
      <c r="H140" s="3">
        <f>IFERROR(VLOOKUP(A140,'GDP Data'!A$2:Q$144,3,FALSE),"Not Found")</f>
        <v>6331961555.4091396</v>
      </c>
      <c r="I140">
        <f t="shared" si="13"/>
        <v>5.9837493639079784E-4</v>
      </c>
      <c r="J140">
        <f t="shared" si="14"/>
        <v>-0.59257473058415244</v>
      </c>
    </row>
    <row r="141" spans="1:10" x14ac:dyDescent="0.25">
      <c r="A141" t="s">
        <v>188</v>
      </c>
      <c r="B141">
        <f>('CON Score and Page Rank'!FZ174-'MIN and MAX'!B$38)/('MIN and MAX'!F$38-'MIN and MAX'!B$38)</f>
        <v>2.1608274320255948E-4</v>
      </c>
      <c r="C141">
        <f>('CON Score and Page Rank'!GA174-'MIN and MAX'!C$38)/('MIN and MAX'!G$38-'MIN and MAX'!C$38)</f>
        <v>1.2510714845137395E-2</v>
      </c>
      <c r="D141">
        <f>('CON Score and Page Rank'!GB174-'MIN and MAX'!D$38)/('MIN and MAX'!H$38-'MIN and MAX'!D$38)</f>
        <v>0.45824411134903642</v>
      </c>
      <c r="E141">
        <f t="shared" si="10"/>
        <v>1.2294632101934835E-2</v>
      </c>
      <c r="F141">
        <f t="shared" si="11"/>
        <v>0.59274401967247936</v>
      </c>
      <c r="G141">
        <f t="shared" si="12"/>
        <v>0.45802802860583386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99</v>
      </c>
      <c r="B142">
        <f>('CON Score and Page Rank'!FZ88-'MIN and MAX'!B$38)/('MIN and MAX'!F$38-'MIN and MAX'!B$38)</f>
        <v>9.4504795770753575E-5</v>
      </c>
      <c r="C142">
        <f>('CON Score and Page Rank'!GA88-'MIN and MAX'!C$38)/('MIN and MAX'!G$38-'MIN and MAX'!C$38)</f>
        <v>1.2114355793350878E-2</v>
      </c>
      <c r="D142">
        <f>('CON Score and Page Rank'!GB88-'MIN and MAX'!D$38)/('MIN and MAX'!H$38-'MIN and MAX'!D$38)</f>
        <v>0.50428265524625271</v>
      </c>
      <c r="E142">
        <f t="shared" si="10"/>
        <v>1.2019850997580125E-2</v>
      </c>
      <c r="F142">
        <f t="shared" si="11"/>
        <v>0.59249591778429822</v>
      </c>
      <c r="G142">
        <f t="shared" si="12"/>
        <v>0.50418815045048193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154</v>
      </c>
      <c r="B143">
        <f>('CON Score and Page Rank'!FZ143-'MIN and MAX'!B$38)/('MIN and MAX'!F$38-'MIN and MAX'!B$38)</f>
        <v>8.4964295217625785E-5</v>
      </c>
      <c r="C143">
        <f>('CON Score and Page Rank'!GA143-'MIN and MAX'!C$38)/('MIN and MAX'!G$38-'MIN and MAX'!C$38)</f>
        <v>1.2068856511640242E-2</v>
      </c>
      <c r="D143">
        <f>('CON Score and Page Rank'!GB143-'MIN and MAX'!D$38)/('MIN and MAX'!H$38-'MIN and MAX'!D$38)</f>
        <v>0.31852248394004284</v>
      </c>
      <c r="E143">
        <f t="shared" si="10"/>
        <v>1.1983892216422615E-2</v>
      </c>
      <c r="F143">
        <f t="shared" si="11"/>
        <v>0.5924634503352616</v>
      </c>
      <c r="G143">
        <f t="shared" si="12"/>
        <v>0.3184375196448252</v>
      </c>
      <c r="H143" s="3">
        <f>IFERROR(VLOOKUP(A143,'GDP Data'!A$2:Q$144,3,FALSE),"Not Found")</f>
        <v>6007055042.1768703</v>
      </c>
      <c r="I143">
        <f t="shared" si="13"/>
        <v>5.6767103642440695E-4</v>
      </c>
      <c r="J143">
        <f t="shared" si="14"/>
        <v>-0.59189577929883719</v>
      </c>
    </row>
    <row r="144" spans="1:10" x14ac:dyDescent="0.25">
      <c r="A144" t="s">
        <v>205</v>
      </c>
      <c r="B144">
        <f>('CON Score and Page Rank'!FZ191-'MIN and MAX'!B$38)/('MIN and MAX'!F$38-'MIN and MAX'!B$38)</f>
        <v>9.0083686762980687E-6</v>
      </c>
      <c r="C144">
        <f>('CON Score and Page Rank'!GA191-'MIN and MAX'!C$38)/('MIN and MAX'!G$38-'MIN and MAX'!C$38)</f>
        <v>1.1914106936067207E-2</v>
      </c>
      <c r="D144">
        <f>('CON Score and Page Rank'!GB191-'MIN and MAX'!D$38)/('MIN and MAX'!H$38-'MIN and MAX'!D$38)</f>
        <v>0.2906852248394004</v>
      </c>
      <c r="E144">
        <f t="shared" si="10"/>
        <v>1.190509856739091E-2</v>
      </c>
      <c r="F144">
        <f t="shared" si="11"/>
        <v>0.59239230696771683</v>
      </c>
      <c r="G144">
        <f t="shared" si="12"/>
        <v>0.29067621647072411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210</v>
      </c>
      <c r="B145">
        <f>('CON Score and Page Rank'!FZ196-'MIN and MAX'!B$38)/('MIN and MAX'!F$38-'MIN and MAX'!B$38)</f>
        <v>5.0556243252545033E-6</v>
      </c>
      <c r="C145">
        <f>('CON Score and Page Rank'!GA196-'MIN and MAX'!C$38)/('MIN and MAX'!G$38-'MIN and MAX'!C$38)</f>
        <v>1.1791563937918454E-2</v>
      </c>
      <c r="D145">
        <f>('CON Score and Page Rank'!GB196-'MIN and MAX'!D$38)/('MIN and MAX'!H$38-'MIN and MAX'!D$38)</f>
        <v>0.2821199143468951</v>
      </c>
      <c r="E145">
        <f t="shared" si="10"/>
        <v>1.1786508313593199E-2</v>
      </c>
      <c r="F145">
        <f t="shared" si="11"/>
        <v>0.59228523095185981</v>
      </c>
      <c r="G145">
        <f t="shared" si="12"/>
        <v>0.28211485872256986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62</v>
      </c>
      <c r="B146">
        <f>('CON Score and Page Rank'!FZ51-'MIN and MAX'!B$38)/('MIN and MAX'!F$38-'MIN and MAX'!B$38)</f>
        <v>3.382582522161811E-2</v>
      </c>
      <c r="C146">
        <f>('CON Score and Page Rank'!GA51-'MIN and MAX'!C$38)/('MIN and MAX'!G$38-'MIN and MAX'!C$38)</f>
        <v>4.5279683331501515E-2</v>
      </c>
      <c r="D146">
        <f>('CON Score and Page Rank'!GB51-'MIN and MAX'!D$38)/('MIN and MAX'!H$38-'MIN and MAX'!D$38)</f>
        <v>0.92023554603854385</v>
      </c>
      <c r="E146">
        <f t="shared" si="10"/>
        <v>1.1453858109883405E-2</v>
      </c>
      <c r="F146">
        <f t="shared" si="11"/>
        <v>0.59198487862654969</v>
      </c>
      <c r="G146">
        <f t="shared" si="12"/>
        <v>0.88640972081692571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133</v>
      </c>
      <c r="B147">
        <f>('CON Score and Page Rank'!FZ122-'MIN and MAX'!B$38)/('MIN and MAX'!F$38-'MIN and MAX'!B$38)</f>
        <v>1.0897741252860869E-5</v>
      </c>
      <c r="C147">
        <f>('CON Score and Page Rank'!GA122-'MIN and MAX'!C$38)/('MIN and MAX'!G$38-'MIN and MAX'!C$38)</f>
        <v>1.054759396092049E-2</v>
      </c>
      <c r="D147">
        <f>('CON Score and Page Rank'!GB122-'MIN and MAX'!D$38)/('MIN and MAX'!H$38-'MIN and MAX'!D$38)</f>
        <v>0.27248394004282656</v>
      </c>
      <c r="E147">
        <f t="shared" si="10"/>
        <v>1.0536696219667629E-2</v>
      </c>
      <c r="F147">
        <f t="shared" si="11"/>
        <v>0.59115676638329795</v>
      </c>
      <c r="G147">
        <f t="shared" si="12"/>
        <v>0.27247304230157371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79</v>
      </c>
      <c r="B148">
        <f>('CON Score and Page Rank'!FZ68-'MIN and MAX'!B$38)/('MIN and MAX'!F$38-'MIN and MAX'!B$38)</f>
        <v>1.3146272052254958E-4</v>
      </c>
      <c r="C148">
        <f>('CON Score and Page Rank'!GA68-'MIN and MAX'!C$38)/('MIN and MAX'!G$38-'MIN and MAX'!C$38)</f>
        <v>1.0132039273146346E-2</v>
      </c>
      <c r="D148">
        <f>('CON Score and Page Rank'!GB68-'MIN and MAX'!D$38)/('MIN and MAX'!H$38-'MIN and MAX'!D$38)</f>
        <v>0.2751605995717345</v>
      </c>
      <c r="E148">
        <f t="shared" si="10"/>
        <v>1.0000576552623796E-2</v>
      </c>
      <c r="F148">
        <f t="shared" si="11"/>
        <v>0.59067269997706895</v>
      </c>
      <c r="G148">
        <f t="shared" si="12"/>
        <v>0.27502913685121194</v>
      </c>
      <c r="H148" s="3">
        <f>IFERROR(VLOOKUP(A148,'GDP Data'!A$2:Q$144,3,FALSE),"Not Found")</f>
        <v>1461139022.0295401</v>
      </c>
      <c r="I148">
        <f t="shared" si="13"/>
        <v>1.3807869199997775E-4</v>
      </c>
      <c r="J148">
        <f t="shared" si="14"/>
        <v>-0.59053462128506895</v>
      </c>
    </row>
    <row r="149" spans="1:10" x14ac:dyDescent="0.25">
      <c r="A149" t="s">
        <v>194</v>
      </c>
      <c r="B149">
        <f>('CON Score and Page Rank'!FZ181-'MIN and MAX'!B$38)/('MIN and MAX'!F$38-'MIN and MAX'!B$38)</f>
        <v>3.0280086407029567E-2</v>
      </c>
      <c r="C149">
        <f>('CON Score and Page Rank'!GA181-'MIN and MAX'!C$38)/('MIN and MAX'!G$38-'MIN and MAX'!C$38)</f>
        <v>4.0170546934852593E-2</v>
      </c>
      <c r="D149">
        <f>('CON Score and Page Rank'!GB181-'MIN and MAX'!D$38)/('MIN and MAX'!H$38-'MIN and MAX'!D$38)</f>
        <v>0.83832976445396146</v>
      </c>
      <c r="E149">
        <f t="shared" si="10"/>
        <v>9.8904605278230251E-3</v>
      </c>
      <c r="F149">
        <f t="shared" si="11"/>
        <v>0.59057327540514937</v>
      </c>
      <c r="G149">
        <f t="shared" si="12"/>
        <v>0.80804967804693184</v>
      </c>
      <c r="H149" s="3">
        <f>IFERROR(VLOOKUP(A149,'GDP Data'!A$2:Q$144,3,FALSE),"Not Found")</f>
        <v>201751148417.10199</v>
      </c>
      <c r="I149">
        <f t="shared" si="13"/>
        <v>1.9065629117366509E-2</v>
      </c>
      <c r="J149">
        <f t="shared" si="14"/>
        <v>-0.57150764628778283</v>
      </c>
    </row>
    <row r="150" spans="1:10" x14ac:dyDescent="0.25">
      <c r="A150" t="s">
        <v>165</v>
      </c>
      <c r="B150">
        <f>('CON Score and Page Rank'!FZ153-'MIN and MAX'!B$38)/('MIN and MAX'!F$38-'MIN and MAX'!B$38)</f>
        <v>3.9820473007488437E-5</v>
      </c>
      <c r="C150">
        <f>('CON Score and Page Rank'!GA153-'MIN and MAX'!C$38)/('MIN and MAX'!G$38-'MIN and MAX'!C$38)</f>
        <v>9.8755657229077816E-3</v>
      </c>
      <c r="D150">
        <f>('CON Score and Page Rank'!GB153-'MIN and MAX'!D$38)/('MIN and MAX'!H$38-'MIN and MAX'!D$38)</f>
        <v>0.33511777301927193</v>
      </c>
      <c r="E150">
        <f t="shared" si="10"/>
        <v>9.8357452499002931E-3</v>
      </c>
      <c r="F150">
        <f t="shared" si="11"/>
        <v>0.59052387257668026</v>
      </c>
      <c r="G150">
        <f t="shared" si="12"/>
        <v>0.33507795254626443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212</v>
      </c>
      <c r="B151">
        <f>('CON Score and Page Rank'!FZ198-'MIN and MAX'!B$38)/('MIN and MAX'!F$38-'MIN and MAX'!B$38)</f>
        <v>2.248014014707743E-5</v>
      </c>
      <c r="C151">
        <f>('CON Score and Page Rank'!GA198-'MIN and MAX'!C$38)/('MIN and MAX'!G$38-'MIN and MAX'!C$38)</f>
        <v>9.5120808097586881E-3</v>
      </c>
      <c r="D151">
        <f>('CON Score and Page Rank'!GB198-'MIN and MAX'!D$38)/('MIN and MAX'!H$38-'MIN and MAX'!D$38)</f>
        <v>0.2633832976445396</v>
      </c>
      <c r="E151">
        <f t="shared" si="10"/>
        <v>9.48960066961161E-3</v>
      </c>
      <c r="F151">
        <f t="shared" si="11"/>
        <v>0.5902113360791108</v>
      </c>
      <c r="G151">
        <f t="shared" si="12"/>
        <v>0.26336081750439255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108</v>
      </c>
      <c r="B152">
        <f>('CON Score and Page Rank'!FZ97-'MIN and MAX'!B$38)/('MIN and MAX'!F$38-'MIN and MAX'!B$38)</f>
        <v>9.8825593894288375E-6</v>
      </c>
      <c r="C152">
        <f>('CON Score and Page Rank'!GA97-'MIN and MAX'!C$38)/('MIN and MAX'!G$38-'MIN and MAX'!C$38)</f>
        <v>9.3450962242889509E-3</v>
      </c>
      <c r="D152">
        <f>('CON Score and Page Rank'!GB97-'MIN and MAX'!D$38)/('MIN and MAX'!H$38-'MIN and MAX'!D$38)</f>
        <v>0.27890792291220556</v>
      </c>
      <c r="E152">
        <f t="shared" si="10"/>
        <v>9.3352136648995228E-3</v>
      </c>
      <c r="F152">
        <f t="shared" si="11"/>
        <v>0.59007193891252019</v>
      </c>
      <c r="G152">
        <f t="shared" si="12"/>
        <v>0.27889804035281612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183</v>
      </c>
      <c r="B153">
        <f>('CON Score and Page Rank'!FZ170-'MIN and MAX'!B$38)/('MIN and MAX'!F$38-'MIN and MAX'!B$38)</f>
        <v>4.0751960457624019E-2</v>
      </c>
      <c r="C153">
        <f>('CON Score and Page Rank'!GA170-'MIN and MAX'!C$38)/('MIN and MAX'!G$38-'MIN and MAX'!C$38)</f>
        <v>4.9941715187132474E-2</v>
      </c>
      <c r="D153">
        <f>('CON Score and Page Rank'!GB170-'MIN and MAX'!D$38)/('MIN and MAX'!H$38-'MIN and MAX'!D$38)</f>
        <v>0.97537473233404715</v>
      </c>
      <c r="E153">
        <f t="shared" si="10"/>
        <v>9.189754729508455E-3</v>
      </c>
      <c r="F153">
        <f t="shared" si="11"/>
        <v>0.58994060296564677</v>
      </c>
      <c r="G153">
        <f t="shared" si="12"/>
        <v>0.93462277187642318</v>
      </c>
      <c r="H153" s="3">
        <f>IFERROR(VLOOKUP(A153,'GDP Data'!A$2:Q$144,3,FALSE),"Not Found")</f>
        <v>53749989092.019699</v>
      </c>
      <c r="I153">
        <f t="shared" si="13"/>
        <v>5.0794127574050277E-3</v>
      </c>
      <c r="J153">
        <f t="shared" si="14"/>
        <v>-0.58486119020824179</v>
      </c>
    </row>
    <row r="154" spans="1:10" x14ac:dyDescent="0.25">
      <c r="A154" t="s">
        <v>156</v>
      </c>
      <c r="B154">
        <f>('CON Score and Page Rank'!FZ145-'MIN and MAX'!B$38)/('MIN and MAX'!F$38-'MIN and MAX'!B$38)</f>
        <v>4.6410065700335456E-4</v>
      </c>
      <c r="C154">
        <f>('CON Score and Page Rank'!GA145-'MIN and MAX'!C$38)/('MIN and MAX'!G$38-'MIN and MAX'!C$38)</f>
        <v>9.6028398747577143E-3</v>
      </c>
      <c r="D154">
        <f>('CON Score and Page Rank'!GB145-'MIN and MAX'!D$38)/('MIN and MAX'!H$38-'MIN and MAX'!D$38)</f>
        <v>0.19807280513918629</v>
      </c>
      <c r="E154">
        <f t="shared" si="10"/>
        <v>9.1387392177543596E-3</v>
      </c>
      <c r="F154">
        <f t="shared" si="11"/>
        <v>0.58989454068337133</v>
      </c>
      <c r="G154">
        <f t="shared" si="12"/>
        <v>0.19760870448218293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274</v>
      </c>
      <c r="B155">
        <f>('CON Score and Page Rank'!FZ60-'MIN and MAX'!B$38)/('MIN and MAX'!F$38-'MIN and MAX'!B$38)</f>
        <v>6.2311648468549141E-6</v>
      </c>
      <c r="C155">
        <f>('CON Score and Page Rank'!GA60-'MIN and MAX'!C$38)/('MIN and MAX'!G$38-'MIN and MAX'!C$38)</f>
        <v>8.599132330810999E-3</v>
      </c>
      <c r="D155">
        <f>('CON Score and Page Rank'!GB60-'MIN and MAX'!D$38)/('MIN and MAX'!H$38-'MIN and MAX'!D$38)</f>
        <v>0.27890792291220556</v>
      </c>
      <c r="E155">
        <f t="shared" si="10"/>
        <v>8.5929011659641435E-3</v>
      </c>
      <c r="F155">
        <f t="shared" si="11"/>
        <v>0.58940169947579157</v>
      </c>
      <c r="G155">
        <f t="shared" si="12"/>
        <v>0.27890169174735868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222</v>
      </c>
      <c r="B156">
        <f>('CON Score and Page Rank'!FZ208-'MIN and MAX'!B$38)/('MIN and MAX'!F$38-'MIN and MAX'!B$38)</f>
        <v>1.1720451289044298E-5</v>
      </c>
      <c r="C156">
        <f>('CON Score and Page Rank'!GA208-'MIN and MAX'!C$38)/('MIN and MAX'!G$38-'MIN and MAX'!C$38)</f>
        <v>8.1582807576498998E-3</v>
      </c>
      <c r="D156">
        <f>('CON Score and Page Rank'!GB208-'MIN and MAX'!D$38)/('MIN and MAX'!H$38-'MIN and MAX'!D$38)</f>
        <v>0.32869379014989292</v>
      </c>
      <c r="E156">
        <f t="shared" si="10"/>
        <v>8.1465603063608557E-3</v>
      </c>
      <c r="F156">
        <f t="shared" si="11"/>
        <v>0.58899869501775215</v>
      </c>
      <c r="G156">
        <f t="shared" si="12"/>
        <v>0.32868206969860386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155</v>
      </c>
      <c r="B157">
        <f>('CON Score and Page Rank'!FZ144-'MIN and MAX'!B$38)/('MIN and MAX'!F$38-'MIN and MAX'!B$38)</f>
        <v>1.99683659652074E-3</v>
      </c>
      <c r="C157">
        <f>('CON Score and Page Rank'!GA144-'MIN and MAX'!C$38)/('MIN and MAX'!G$38-'MIN and MAX'!C$38)</f>
        <v>1.008413742129036E-2</v>
      </c>
      <c r="D157">
        <f>('CON Score and Page Rank'!GB144-'MIN and MAX'!D$38)/('MIN and MAX'!H$38-'MIN and MAX'!D$38)</f>
        <v>0.30299785867237689</v>
      </c>
      <c r="E157">
        <f t="shared" si="10"/>
        <v>8.0873008247696193E-3</v>
      </c>
      <c r="F157">
        <f t="shared" si="11"/>
        <v>0.58894518919423511</v>
      </c>
      <c r="G157">
        <f t="shared" si="12"/>
        <v>0.30100102207585616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80</v>
      </c>
      <c r="B158">
        <f>('CON Score and Page Rank'!FZ69-'MIN and MAX'!B$38)/('MIN and MAX'!F$38-'MIN and MAX'!B$38)</f>
        <v>3.1520663082254933E-6</v>
      </c>
      <c r="C158">
        <f>('CON Score and Page Rank'!GA69-'MIN and MAX'!C$38)/('MIN and MAX'!G$38-'MIN and MAX'!C$38)</f>
        <v>7.8304778583058402E-3</v>
      </c>
      <c r="D158">
        <f>('CON Score and Page Rank'!GB69-'MIN and MAX'!D$38)/('MIN and MAX'!H$38-'MIN and MAX'!D$38)</f>
        <v>0.19325481798715202</v>
      </c>
      <c r="E158">
        <f t="shared" si="10"/>
        <v>7.8273257919976146E-3</v>
      </c>
      <c r="F158">
        <f t="shared" si="11"/>
        <v>0.5887104558174181</v>
      </c>
      <c r="G158">
        <f t="shared" si="12"/>
        <v>0.19325166592084381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168</v>
      </c>
      <c r="B159">
        <f>('CON Score and Page Rank'!FZ157-'MIN and MAX'!B$38)/('MIN and MAX'!F$38-'MIN and MAX'!B$38)</f>
        <v>7.0711099023108284E-5</v>
      </c>
      <c r="C159">
        <f>('CON Score and Page Rank'!GA157-'MIN and MAX'!C$38)/('MIN and MAX'!G$38-'MIN and MAX'!C$38)</f>
        <v>7.7960442706656412E-3</v>
      </c>
      <c r="D159">
        <f>('CON Score and Page Rank'!GB157-'MIN and MAX'!D$38)/('MIN and MAX'!H$38-'MIN and MAX'!D$38)</f>
        <v>0.20074946466809421</v>
      </c>
      <c r="E159">
        <f t="shared" si="10"/>
        <v>7.7253331716425327E-3</v>
      </c>
      <c r="F159">
        <f t="shared" si="11"/>
        <v>0.58861836592735783</v>
      </c>
      <c r="G159">
        <f t="shared" si="12"/>
        <v>0.20067875356907111</v>
      </c>
      <c r="H159" s="3">
        <f>IFERROR(VLOOKUP(A159,'GDP Data'!A$2:Q$144,3,FALSE),"Not Found")</f>
        <v>3534803921.5686302</v>
      </c>
      <c r="I159">
        <f t="shared" si="13"/>
        <v>3.3404152144854616E-4</v>
      </c>
      <c r="J159">
        <f t="shared" si="14"/>
        <v>-0.58828432440590928</v>
      </c>
    </row>
    <row r="160" spans="1:10" x14ac:dyDescent="0.25">
      <c r="A160" t="s">
        <v>114</v>
      </c>
      <c r="B160">
        <f>('CON Score and Page Rank'!FZ103-'MIN and MAX'!B$38)/('MIN and MAX'!F$38-'MIN and MAX'!B$38)</f>
        <v>3.0057399843032541E-5</v>
      </c>
      <c r="C160">
        <f>('CON Score and Page Rank'!GA103-'MIN and MAX'!C$38)/('MIN and MAX'!G$38-'MIN and MAX'!C$38)</f>
        <v>7.111160060783616E-3</v>
      </c>
      <c r="D160">
        <f>('CON Score and Page Rank'!GB103-'MIN and MAX'!D$38)/('MIN and MAX'!H$38-'MIN and MAX'!D$38)</f>
        <v>9.7965738758029983E-2</v>
      </c>
      <c r="E160">
        <f t="shared" si="10"/>
        <v>7.0811026609405832E-3</v>
      </c>
      <c r="F160">
        <f t="shared" si="11"/>
        <v>0.58803668544206966</v>
      </c>
      <c r="G160">
        <f t="shared" si="12"/>
        <v>9.7935681358186949E-2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140</v>
      </c>
      <c r="B161">
        <f>('CON Score and Page Rank'!FZ130-'MIN and MAX'!B$38)/('MIN and MAX'!F$38-'MIN and MAX'!B$38)</f>
        <v>5.1095669552022972E-2</v>
      </c>
      <c r="C161">
        <f>('CON Score and Page Rank'!GA130-'MIN and MAX'!C$38)/('MIN and MAX'!G$38-'MIN and MAX'!C$38)</f>
        <v>5.7731890120898154E-2</v>
      </c>
      <c r="D161">
        <f>('CON Score and Page Rank'!GB130-'MIN and MAX'!D$38)/('MIN and MAX'!H$38-'MIN and MAX'!D$38)</f>
        <v>0.97537473233404715</v>
      </c>
      <c r="E161">
        <f t="shared" si="10"/>
        <v>6.6362205688751813E-3</v>
      </c>
      <c r="F161">
        <f t="shared" si="11"/>
        <v>0.58763499811601205</v>
      </c>
      <c r="G161">
        <f t="shared" si="12"/>
        <v>0.92427906278202421</v>
      </c>
      <c r="H161" s="3">
        <f>IFERROR(VLOOKUP(A161,'GDP Data'!A$2:Q$144,3,FALSE),"Not Found")</f>
        <v>485441014538.638</v>
      </c>
      <c r="I161">
        <f t="shared" si="13"/>
        <v>4.5874526188160472E-2</v>
      </c>
      <c r="J161">
        <f t="shared" si="14"/>
        <v>-0.54176047192785159</v>
      </c>
    </row>
    <row r="162" spans="1:10" x14ac:dyDescent="0.25">
      <c r="A162" t="s">
        <v>209</v>
      </c>
      <c r="B162">
        <f>('CON Score and Page Rank'!FZ195-'MIN and MAX'!B$38)/('MIN and MAX'!F$38-'MIN and MAX'!B$38)</f>
        <v>1.8724794392834841E-5</v>
      </c>
      <c r="C162">
        <f>('CON Score and Page Rank'!GA195-'MIN and MAX'!C$38)/('MIN and MAX'!G$38-'MIN and MAX'!C$38)</f>
        <v>6.1441727183727647E-3</v>
      </c>
      <c r="D162">
        <f>('CON Score and Page Rank'!GB195-'MIN and MAX'!D$38)/('MIN and MAX'!H$38-'MIN and MAX'!D$38)</f>
        <v>0.16220556745182013</v>
      </c>
      <c r="E162">
        <f t="shared" si="10"/>
        <v>6.1254479239799299E-3</v>
      </c>
      <c r="F162">
        <f t="shared" si="11"/>
        <v>0.5871738177232505</v>
      </c>
      <c r="G162">
        <f t="shared" si="12"/>
        <v>0.1621868426574273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132</v>
      </c>
      <c r="B163">
        <f>('CON Score and Page Rank'!FZ121-'MIN and MAX'!B$38)/('MIN and MAX'!F$38-'MIN and MAX'!B$38)</f>
        <v>6.0781949404053565E-6</v>
      </c>
      <c r="C163">
        <f>('CON Score and Page Rank'!GA121-'MIN and MAX'!C$38)/('MIN and MAX'!G$38-'MIN and MAX'!C$38)</f>
        <v>5.9338194118174507E-3</v>
      </c>
      <c r="D163">
        <f>('CON Score and Page Rank'!GB121-'MIN and MAX'!D$38)/('MIN and MAX'!H$38-'MIN and MAX'!D$38)</f>
        <v>0.16381156316916487</v>
      </c>
      <c r="E163">
        <f t="shared" si="10"/>
        <v>5.9277412168770452E-3</v>
      </c>
      <c r="F163">
        <f t="shared" si="11"/>
        <v>0.58699530687748647</v>
      </c>
      <c r="G163">
        <f t="shared" si="12"/>
        <v>0.16380548497422445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22</v>
      </c>
      <c r="B164">
        <f>('CON Score and Page Rank'!FZ14-'MIN and MAX'!B$38)/('MIN and MAX'!F$38-'MIN and MAX'!B$38)</f>
        <v>4.7953887657324924E-2</v>
      </c>
      <c r="C164">
        <f>('CON Score and Page Rank'!GA14-'MIN and MAX'!C$38)/('MIN and MAX'!G$38-'MIN and MAX'!C$38)</f>
        <v>5.3724674044272877E-2</v>
      </c>
      <c r="D164">
        <f>('CON Score and Page Rank'!GB14-'MIN and MAX'!D$38)/('MIN and MAX'!H$38-'MIN and MAX'!D$38)</f>
        <v>0.98929336188436834</v>
      </c>
      <c r="E164">
        <f t="shared" si="10"/>
        <v>5.7707863869479528E-3</v>
      </c>
      <c r="F164">
        <f t="shared" si="11"/>
        <v>0.58685359120254588</v>
      </c>
      <c r="G164">
        <f t="shared" si="12"/>
        <v>0.94133947422704345</v>
      </c>
      <c r="H164" s="3">
        <f>IFERROR(VLOOKUP(A164,'GDP Data'!A$2:Q$144,3,FALSE),"Not Found")</f>
        <v>129533107311.811</v>
      </c>
      <c r="I164">
        <f t="shared" si="13"/>
        <v>1.2240972117399256E-2</v>
      </c>
      <c r="J164">
        <f t="shared" si="14"/>
        <v>-0.5746126190851466</v>
      </c>
    </row>
    <row r="165" spans="1:10" x14ac:dyDescent="0.25">
      <c r="A165" t="s">
        <v>54</v>
      </c>
      <c r="B165">
        <f>('CON Score and Page Rank'!FZ42-'MIN and MAX'!B$38)/('MIN and MAX'!F$38-'MIN and MAX'!B$38)</f>
        <v>5.1943534697212732E-2</v>
      </c>
      <c r="C165">
        <f>('CON Score and Page Rank'!GA42-'MIN and MAX'!C$38)/('MIN and MAX'!G$38-'MIN and MAX'!C$38)</f>
        <v>5.6846427607938961E-2</v>
      </c>
      <c r="D165">
        <f>('CON Score and Page Rank'!GB42-'MIN and MAX'!D$38)/('MIN and MAX'!H$38-'MIN and MAX'!D$38)</f>
        <v>0.89668094218415417</v>
      </c>
      <c r="E165">
        <f t="shared" si="10"/>
        <v>4.9028929107262295E-3</v>
      </c>
      <c r="F165">
        <f t="shared" si="11"/>
        <v>0.58606996377410103</v>
      </c>
      <c r="G165">
        <f t="shared" si="12"/>
        <v>0.84473740748694148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170</v>
      </c>
      <c r="B166">
        <f>('CON Score and Page Rank'!FZ159-'MIN and MAX'!B$38)/('MIN and MAX'!F$38-'MIN and MAX'!B$38)</f>
        <v>2.2168816961396782E-5</v>
      </c>
      <c r="C166">
        <f>('CON Score and Page Rank'!GA159-'MIN and MAX'!C$38)/('MIN and MAX'!G$38-'MIN and MAX'!C$38)</f>
        <v>4.8155926087188996E-3</v>
      </c>
      <c r="D166">
        <f>('CON Score and Page Rank'!GB159-'MIN and MAX'!D$38)/('MIN and MAX'!H$38-'MIN and MAX'!D$38)</f>
        <v>7.922912205567452E-2</v>
      </c>
      <c r="E166">
        <f t="shared" si="10"/>
        <v>4.7934237917575031E-3</v>
      </c>
      <c r="F166">
        <f t="shared" si="11"/>
        <v>0.58597112329823409</v>
      </c>
      <c r="G166">
        <f t="shared" si="12"/>
        <v>7.9206953238713129E-2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86</v>
      </c>
      <c r="B167">
        <f>('CON Score and Page Rank'!FZ75-'MIN and MAX'!B$38)/('MIN and MAX'!F$38-'MIN and MAX'!B$38)</f>
        <v>7.810004928901364E-6</v>
      </c>
      <c r="C167">
        <f>('CON Score and Page Rank'!GA75-'MIN and MAX'!C$38)/('MIN and MAX'!G$38-'MIN and MAX'!C$38)</f>
        <v>4.5106580157380158E-3</v>
      </c>
      <c r="D167">
        <f>('CON Score and Page Rank'!GB75-'MIN and MAX'!D$38)/('MIN and MAX'!H$38-'MIN and MAX'!D$38)</f>
        <v>0.14453961456102785</v>
      </c>
      <c r="E167">
        <f t="shared" si="10"/>
        <v>4.5028480108091143E-3</v>
      </c>
      <c r="F167">
        <f t="shared" si="11"/>
        <v>0.58570876027992425</v>
      </c>
      <c r="G167">
        <f t="shared" si="12"/>
        <v>0.14453180455609896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39</v>
      </c>
      <c r="B168">
        <f>('CON Score and Page Rank'!FZ28-'MIN and MAX'!B$38)/('MIN and MAX'!F$38-'MIN and MAX'!B$38)</f>
        <v>5.1669336934658162E-5</v>
      </c>
      <c r="C168">
        <f>('CON Score and Page Rank'!GA28-'MIN and MAX'!C$38)/('MIN and MAX'!G$38-'MIN and MAX'!C$38)</f>
        <v>4.433499426753482E-3</v>
      </c>
      <c r="D168">
        <f>('CON Score and Page Rank'!GB28-'MIN and MAX'!D$38)/('MIN and MAX'!H$38-'MIN and MAX'!D$38)</f>
        <v>0.11509635974304068</v>
      </c>
      <c r="E168">
        <f t="shared" si="10"/>
        <v>4.381830089818824E-3</v>
      </c>
      <c r="F168">
        <f t="shared" si="11"/>
        <v>0.58559949230543251</v>
      </c>
      <c r="G168">
        <f t="shared" si="12"/>
        <v>0.11504469040610601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93</v>
      </c>
      <c r="B169">
        <f>('CON Score and Page Rank'!FZ82-'MIN and MAX'!B$38)/('MIN and MAX'!F$38-'MIN and MAX'!B$38)</f>
        <v>1.8943387543322224E-6</v>
      </c>
      <c r="C169">
        <f>('CON Score and Page Rank'!GA82-'MIN and MAX'!C$38)/('MIN and MAX'!G$38-'MIN and MAX'!C$38)</f>
        <v>3.3712523996712392E-3</v>
      </c>
      <c r="D169">
        <f>('CON Score and Page Rank'!GB82-'MIN and MAX'!D$38)/('MIN and MAX'!H$38-'MIN and MAX'!D$38)</f>
        <v>8.3511777301927201E-2</v>
      </c>
      <c r="E169">
        <f t="shared" si="10"/>
        <v>3.3693580609169068E-3</v>
      </c>
      <c r="F169">
        <f t="shared" si="11"/>
        <v>0.58468532383416494</v>
      </c>
      <c r="G169">
        <f t="shared" si="12"/>
        <v>8.3509882963172868E-2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109</v>
      </c>
      <c r="B170">
        <f>('CON Score and Page Rank'!FZ98-'MIN and MAX'!B$38)/('MIN and MAX'!F$38-'MIN and MAX'!B$38)</f>
        <v>1.9049323008688969E-5</v>
      </c>
      <c r="C170">
        <f>('CON Score and Page Rank'!GA98-'MIN and MAX'!C$38)/('MIN and MAX'!G$38-'MIN and MAX'!C$38)</f>
        <v>3.3039988585570217E-3</v>
      </c>
      <c r="D170">
        <f>('CON Score and Page Rank'!GB98-'MIN and MAX'!D$38)/('MIN and MAX'!H$38-'MIN and MAX'!D$38)</f>
        <v>7.0128479657387582E-2</v>
      </c>
      <c r="E170">
        <f t="shared" si="10"/>
        <v>3.2849495355483328E-3</v>
      </c>
      <c r="F170">
        <f t="shared" si="11"/>
        <v>0.5846091107533139</v>
      </c>
      <c r="G170">
        <f t="shared" si="12"/>
        <v>7.01094303343789E-2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257</v>
      </c>
      <c r="B171">
        <f>('CON Score and Page Rank'!FZ155-'MIN and MAX'!B$38)/('MIN and MAX'!F$38-'MIN and MAX'!B$38)</f>
        <v>3.6630846731385019E-5</v>
      </c>
      <c r="C171">
        <f>('CON Score and Page Rank'!GA155-'MIN and MAX'!C$38)/('MIN and MAX'!G$38-'MIN and MAX'!C$38)</f>
        <v>3.1881650673409958E-3</v>
      </c>
      <c r="D171">
        <f>('CON Score and Page Rank'!GB155-'MIN and MAX'!D$38)/('MIN and MAX'!H$38-'MIN and MAX'!D$38)</f>
        <v>6.1563169164882227E-2</v>
      </c>
      <c r="E171">
        <f t="shared" si="10"/>
        <v>3.151534220609611E-3</v>
      </c>
      <c r="F171">
        <f t="shared" si="11"/>
        <v>0.58448864908028031</v>
      </c>
      <c r="G171">
        <f t="shared" si="12"/>
        <v>6.1526538318150845E-2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167</v>
      </c>
      <c r="B172">
        <f>('CON Score and Page Rank'!FZ156-'MIN and MAX'!B$38)/('MIN and MAX'!F$38-'MIN and MAX'!B$38)</f>
        <v>8.3359929429107994E-7</v>
      </c>
      <c r="C172">
        <f>('CON Score and Page Rank'!GA156-'MIN and MAX'!C$38)/('MIN and MAX'!G$38-'MIN and MAX'!C$38)</f>
        <v>3.1341088646255435E-3</v>
      </c>
      <c r="D172">
        <f>('CON Score and Page Rank'!GB156-'MIN and MAX'!D$38)/('MIN and MAX'!H$38-'MIN and MAX'!D$38)</f>
        <v>9.1006423982869372E-3</v>
      </c>
      <c r="E172">
        <f t="shared" si="10"/>
        <v>3.1332752653312522E-3</v>
      </c>
      <c r="F172">
        <f t="shared" si="11"/>
        <v>0.58447216293473037</v>
      </c>
      <c r="G172">
        <f t="shared" si="12"/>
        <v>9.0998087989926455E-3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245</v>
      </c>
      <c r="B173">
        <f>('CON Score and Page Rank'!FZ105-'MIN and MAX'!B$38)/('MIN and MAX'!F$38-'MIN and MAX'!B$38)</f>
        <v>5.6293855963305405E-7</v>
      </c>
      <c r="C173">
        <f>('CON Score and Page Rank'!GA105-'MIN and MAX'!C$38)/('MIN and MAX'!G$38-'MIN and MAX'!C$38)</f>
        <v>3.0135815545554324E-3</v>
      </c>
      <c r="D173">
        <f>('CON Score and Page Rank'!GB105-'MIN and MAX'!D$38)/('MIN and MAX'!H$38-'MIN and MAX'!D$38)</f>
        <v>5.3533190578158461E-4</v>
      </c>
      <c r="E173">
        <f t="shared" si="10"/>
        <v>3.0130186159957992E-3</v>
      </c>
      <c r="F173">
        <f t="shared" si="11"/>
        <v>0.58436358231803709</v>
      </c>
      <c r="G173">
        <f t="shared" si="12"/>
        <v>5.3476896722195154E-4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143</v>
      </c>
      <c r="B174">
        <f>('CON Score and Page Rank'!FZ133-'MIN and MAX'!B$38)/('MIN and MAX'!F$38-'MIN and MAX'!B$38)</f>
        <v>5.6293855963305405E-7</v>
      </c>
      <c r="C174">
        <f>('CON Score and Page Rank'!GA133-'MIN and MAX'!C$38)/('MIN and MAX'!G$38-'MIN and MAX'!C$38)</f>
        <v>3.0135815545554324E-3</v>
      </c>
      <c r="D174">
        <f>('CON Score and Page Rank'!GB133-'MIN and MAX'!D$38)/('MIN and MAX'!H$38-'MIN and MAX'!D$38)</f>
        <v>5.3533190578158461E-4</v>
      </c>
      <c r="E174">
        <f t="shared" si="10"/>
        <v>3.0130186159957992E-3</v>
      </c>
      <c r="F174">
        <f t="shared" si="11"/>
        <v>0.58436358231803709</v>
      </c>
      <c r="G174">
        <f t="shared" si="12"/>
        <v>5.3476896722195154E-4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153</v>
      </c>
      <c r="B175">
        <f>('CON Score and Page Rank'!FZ142-'MIN and MAX'!B$38)/('MIN and MAX'!F$38-'MIN and MAX'!B$38)</f>
        <v>5.6293855963305405E-7</v>
      </c>
      <c r="C175">
        <f>('CON Score and Page Rank'!GA142-'MIN and MAX'!C$38)/('MIN and MAX'!G$38-'MIN and MAX'!C$38)</f>
        <v>3.0135815545554324E-3</v>
      </c>
      <c r="D175">
        <f>('CON Score and Page Rank'!GB142-'MIN and MAX'!D$38)/('MIN and MAX'!H$38-'MIN and MAX'!D$38)</f>
        <v>5.3533190578158461E-4</v>
      </c>
      <c r="E175">
        <f t="shared" si="10"/>
        <v>3.0130186159957992E-3</v>
      </c>
      <c r="F175">
        <f t="shared" si="11"/>
        <v>0.58436358231803709</v>
      </c>
      <c r="G175">
        <f t="shared" si="12"/>
        <v>5.3476896722195154E-4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113</v>
      </c>
      <c r="B176">
        <f>('CON Score and Page Rank'!FZ102-'MIN and MAX'!B$38)/('MIN and MAX'!F$38-'MIN and MAX'!B$38)</f>
        <v>1.3510525431363587E-5</v>
      </c>
      <c r="C176">
        <f>('CON Score and Page Rank'!GA102-'MIN and MAX'!C$38)/('MIN and MAX'!G$38-'MIN and MAX'!C$38)</f>
        <v>3.0215576106085535E-3</v>
      </c>
      <c r="D176">
        <f>('CON Score and Page Rank'!GB102-'MIN and MAX'!D$38)/('MIN and MAX'!H$38-'MIN and MAX'!D$38)</f>
        <v>5.3533190578158461E-4</v>
      </c>
      <c r="E176">
        <f t="shared" si="10"/>
        <v>3.0080470851771898E-3</v>
      </c>
      <c r="F176">
        <f t="shared" si="11"/>
        <v>0.58435909348614989</v>
      </c>
      <c r="G176">
        <f t="shared" si="12"/>
        <v>5.2182138035022105E-4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136</v>
      </c>
      <c r="B177">
        <f>('CON Score and Page Rank'!FZ125-'MIN and MAX'!B$38)/('MIN and MAX'!F$38-'MIN and MAX'!B$38)</f>
        <v>5.7260305616450936E-2</v>
      </c>
      <c r="C177">
        <f>('CON Score and Page Rank'!GA125-'MIN and MAX'!C$38)/('MIN and MAX'!G$38-'MIN and MAX'!C$38)</f>
        <v>5.9994278913707115E-2</v>
      </c>
      <c r="D177">
        <f>('CON Score and Page Rank'!GB125-'MIN and MAX'!D$38)/('MIN and MAX'!H$38-'MIN and MAX'!D$38)</f>
        <v>0.9411134903640257</v>
      </c>
      <c r="E177">
        <f t="shared" si="10"/>
        <v>2.7339732972561787E-3</v>
      </c>
      <c r="F177">
        <f t="shared" si="11"/>
        <v>0.58411163023919976</v>
      </c>
      <c r="G177">
        <f t="shared" si="12"/>
        <v>0.88385318474757479</v>
      </c>
      <c r="H177" s="3">
        <f>IFERROR(VLOOKUP(A177,'GDP Data'!A$2:Q$144,3,FALSE),"Not Found")</f>
        <v>1339395718862.8899</v>
      </c>
      <c r="I177">
        <f t="shared" si="13"/>
        <v>0.12657386199574017</v>
      </c>
      <c r="J177">
        <f t="shared" si="14"/>
        <v>-0.4575377682434596</v>
      </c>
    </row>
    <row r="178" spans="1:10" x14ac:dyDescent="0.25">
      <c r="A178" t="s">
        <v>181</v>
      </c>
      <c r="B178">
        <f>('CON Score and Page Rank'!FZ168-'MIN and MAX'!B$38)/('MIN and MAX'!F$38-'MIN and MAX'!B$38)</f>
        <v>5.4464796440777834E-2</v>
      </c>
      <c r="C178">
        <f>('CON Score and Page Rank'!GA168-'MIN and MAX'!C$38)/('MIN and MAX'!G$38-'MIN and MAX'!C$38)</f>
        <v>5.7072022117256649E-2</v>
      </c>
      <c r="D178">
        <f>('CON Score and Page Rank'!GB168-'MIN and MAX'!D$38)/('MIN and MAX'!H$38-'MIN and MAX'!D$38)</f>
        <v>0.97537473233404715</v>
      </c>
      <c r="E178">
        <f t="shared" si="10"/>
        <v>2.6072256764788151E-3</v>
      </c>
      <c r="F178">
        <f t="shared" si="11"/>
        <v>0.58399718887646057</v>
      </c>
      <c r="G178">
        <f t="shared" si="12"/>
        <v>0.9209099358932693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73</v>
      </c>
      <c r="B179">
        <f>('CON Score and Page Rank'!FZ62-'MIN and MAX'!B$38)/('MIN and MAX'!F$38-'MIN and MAX'!B$38)</f>
        <v>3.6922675557413189E-6</v>
      </c>
      <c r="C179">
        <f>('CON Score and Page Rank'!GA62-'MIN and MAX'!C$38)/('MIN and MAX'!G$38-'MIN and MAX'!C$38)</f>
        <v>2.572207636419114E-3</v>
      </c>
      <c r="D179">
        <f>('CON Score and Page Rank'!GB62-'MIN and MAX'!D$38)/('MIN and MAX'!H$38-'MIN and MAX'!D$38)</f>
        <v>1.1777301927194861E-2</v>
      </c>
      <c r="E179">
        <f t="shared" si="10"/>
        <v>2.5685153688633725E-3</v>
      </c>
      <c r="F179">
        <f t="shared" si="11"/>
        <v>0.58396223705386696</v>
      </c>
      <c r="G179">
        <f t="shared" si="12"/>
        <v>1.177360965963912E-2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173</v>
      </c>
      <c r="B180">
        <f>('CON Score and Page Rank'!FZ162-'MIN and MAX'!B$38)/('MIN and MAX'!F$38-'MIN and MAX'!B$38)</f>
        <v>9.0628385459168677E-6</v>
      </c>
      <c r="C180">
        <f>('CON Score and Page Rank'!GA162-'MIN and MAX'!C$38)/('MIN and MAX'!G$38-'MIN and MAX'!C$38)</f>
        <v>2.5753460410834943E-3</v>
      </c>
      <c r="D180">
        <f>('CON Score and Page Rank'!GB162-'MIN and MAX'!D$38)/('MIN and MAX'!H$38-'MIN and MAX'!D$38)</f>
        <v>1.1777301927194861E-2</v>
      </c>
      <c r="E180">
        <f t="shared" si="10"/>
        <v>2.5662832025375774E-3</v>
      </c>
      <c r="F180">
        <f t="shared" si="11"/>
        <v>0.58396022161440853</v>
      </c>
      <c r="G180">
        <f t="shared" si="12"/>
        <v>1.1768239088648944E-2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191</v>
      </c>
      <c r="B181">
        <f>('CON Score and Page Rank'!FZ178-'MIN and MAX'!B$38)/('MIN and MAX'!F$38-'MIN and MAX'!B$38)</f>
        <v>6.6066489132509634E-2</v>
      </c>
      <c r="C181">
        <f>('CON Score and Page Rank'!GA178-'MIN and MAX'!C$38)/('MIN and MAX'!G$38-'MIN and MAX'!C$38)</f>
        <v>6.6295874703615282E-2</v>
      </c>
      <c r="D181">
        <f>('CON Score and Page Rank'!GB178-'MIN and MAX'!D$38)/('MIN and MAX'!H$38-'MIN and MAX'!D$38)</f>
        <v>0.98929336188436834</v>
      </c>
      <c r="E181">
        <f t="shared" si="10"/>
        <v>2.293855711056475E-4</v>
      </c>
      <c r="F181">
        <f t="shared" si="11"/>
        <v>0.58185021948669347</v>
      </c>
      <c r="G181">
        <f t="shared" si="12"/>
        <v>0.92322687275185866</v>
      </c>
      <c r="H181" s="3">
        <f>IFERROR(VLOOKUP(A181,'GDP Data'!A$2:Q$144,3,FALSE),"Not Found")</f>
        <v>306602070620.5</v>
      </c>
      <c r="I181">
        <f t="shared" si="13"/>
        <v>2.8974116930337891E-2</v>
      </c>
      <c r="J181">
        <f t="shared" si="14"/>
        <v>-0.55287610255635555</v>
      </c>
    </row>
    <row r="182" spans="1:10" x14ac:dyDescent="0.25">
      <c r="A182" t="s">
        <v>106</v>
      </c>
      <c r="B182">
        <f>('CON Score and Page Rank'!FZ95-'MIN and MAX'!B$38)/('MIN and MAX'!F$38-'MIN and MAX'!B$38)</f>
        <v>1.2837041485790642E-6</v>
      </c>
      <c r="C182">
        <f>('CON Score and Page Rank'!GA95-'MIN and MAX'!C$38)/('MIN and MAX'!G$38-'MIN and MAX'!C$38)</f>
        <v>1.6488653594272029E-4</v>
      </c>
      <c r="D182">
        <f>('CON Score and Page Rank'!GB95-'MIN and MAX'!D$38)/('MIN and MAX'!H$38-'MIN and MAX'!D$38)</f>
        <v>6.1027837259100645E-2</v>
      </c>
      <c r="E182">
        <f t="shared" si="10"/>
        <v>1.6360283179414124E-4</v>
      </c>
      <c r="F182">
        <f t="shared" si="11"/>
        <v>0.58179082376561131</v>
      </c>
      <c r="G182">
        <f t="shared" si="12"/>
        <v>6.1026553554952068E-2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150</v>
      </c>
      <c r="B183">
        <f>('CON Score and Page Rank'!FZ139-'MIN and MAX'!B$38)/('MIN and MAX'!F$38-'MIN and MAX'!B$38)</f>
        <v>2.8305034602760742E-7</v>
      </c>
      <c r="C183">
        <f>('CON Score and Page Rank'!GA139-'MIN and MAX'!C$38)/('MIN and MAX'!G$38-'MIN and MAX'!C$38)</f>
        <v>0</v>
      </c>
      <c r="D183">
        <f>('CON Score and Page Rank'!GB139-'MIN and MAX'!D$38)/('MIN and MAX'!H$38-'MIN and MAX'!D$38)</f>
        <v>0</v>
      </c>
      <c r="E183">
        <f t="shared" si="10"/>
        <v>-2.8305034602760742E-7</v>
      </c>
      <c r="F183">
        <f t="shared" si="11"/>
        <v>0.58164284999244842</v>
      </c>
      <c r="G183">
        <f t="shared" si="12"/>
        <v>-2.8305034602760742E-7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Rank'!FZ147-'MIN and MAX'!B$38)/('MIN and MAX'!F$38-'MIN and MAX'!B$38)</f>
        <v>0</v>
      </c>
      <c r="C184">
        <f>('CON Score and Page Rank'!GA147-'MIN and MAX'!C$38)/('MIN and MAX'!G$38-'MIN and MAX'!C$38)</f>
        <v>-1.5102304514506247E-3</v>
      </c>
      <c r="D184">
        <f>('CON Score and Page Rank'!GB147-'MIN and MAX'!D$38)/('MIN and MAX'!H$38-'MIN and MAX'!D$38)</f>
        <v>-8.5653104925053528E-2</v>
      </c>
      <c r="E184">
        <f t="shared" si="10"/>
        <v>-1.5102304514506247E-3</v>
      </c>
      <c r="F184">
        <f t="shared" si="11"/>
        <v>0.58027950733412403</v>
      </c>
      <c r="G184">
        <f t="shared" si="12"/>
        <v>-8.5653104925053528E-2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Rank'!FZ150-'MIN and MAX'!B$38)/('MIN and MAX'!F$38-'MIN and MAX'!B$38)</f>
        <v>0</v>
      </c>
      <c r="C185">
        <f>('CON Score and Page Rank'!GA150-'MIN and MAX'!C$38)/('MIN and MAX'!G$38-'MIN and MAX'!C$38)</f>
        <v>-1.5102304514506247E-3</v>
      </c>
      <c r="D185">
        <f>('CON Score and Page Rank'!GB150-'MIN and MAX'!D$38)/('MIN and MAX'!H$38-'MIN and MAX'!D$38)</f>
        <v>-8.5653104925053528E-2</v>
      </c>
      <c r="E185">
        <f t="shared" si="10"/>
        <v>-1.5102304514506247E-3</v>
      </c>
      <c r="F185">
        <f t="shared" si="11"/>
        <v>0.58027950733412403</v>
      </c>
      <c r="G185">
        <f t="shared" si="12"/>
        <v>-8.5653104925053528E-2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169</v>
      </c>
      <c r="B186">
        <f>('CON Score and Page Rank'!FZ158-'MIN and MAX'!B$38)/('MIN and MAX'!F$38-'MIN and MAX'!B$38)</f>
        <v>0</v>
      </c>
      <c r="C186">
        <f>('CON Score and Page Rank'!GA158-'MIN and MAX'!C$38)/('MIN and MAX'!G$38-'MIN and MAX'!C$38)</f>
        <v>-1.5102304514506247E-3</v>
      </c>
      <c r="D186">
        <f>('CON Score and Page Rank'!GB158-'MIN and MAX'!D$38)/('MIN and MAX'!H$38-'MIN and MAX'!D$38)</f>
        <v>-8.5653104925053528E-2</v>
      </c>
      <c r="E186">
        <f t="shared" si="10"/>
        <v>-1.5102304514506247E-3</v>
      </c>
      <c r="F186">
        <f t="shared" si="11"/>
        <v>0.58027950733412403</v>
      </c>
      <c r="G186">
        <f t="shared" si="12"/>
        <v>-8.5653104925053528E-2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60</v>
      </c>
      <c r="B187">
        <f>('CON Score and Page Rank'!FZ49-'MIN and MAX'!B$38)/('MIN and MAX'!F$38-'MIN and MAX'!B$38)</f>
        <v>6.9946296606719319E-2</v>
      </c>
      <c r="C187">
        <f>('CON Score and Page Rank'!GA49-'MIN and MAX'!C$38)/('MIN and MAX'!G$38-'MIN and MAX'!C$38)</f>
        <v>6.780319107697802E-2</v>
      </c>
      <c r="D187">
        <f>('CON Score and Page Rank'!GB49-'MIN and MAX'!D$38)/('MIN and MAX'!H$38-'MIN and MAX'!D$38)</f>
        <v>0.97537473233404715</v>
      </c>
      <c r="E187">
        <f t="shared" si="10"/>
        <v>-2.1431055297412988E-3</v>
      </c>
      <c r="F187">
        <f t="shared" si="11"/>
        <v>0.57970807975261174</v>
      </c>
      <c r="G187">
        <f t="shared" si="12"/>
        <v>0.90542843572732779</v>
      </c>
      <c r="H187" s="3">
        <f>IFERROR(VLOOKUP(A187,'GDP Data'!A$2:Q$144,3,FALSE),"Not Found")</f>
        <v>89794943349.891205</v>
      </c>
      <c r="I187">
        <f t="shared" si="13"/>
        <v>8.4856869462996316E-3</v>
      </c>
      <c r="J187">
        <f t="shared" si="14"/>
        <v>-0.57122239280631215</v>
      </c>
    </row>
    <row r="188" spans="1:10" x14ac:dyDescent="0.25">
      <c r="A188" t="s">
        <v>200</v>
      </c>
      <c r="B188">
        <f>('CON Score and Page Rank'!FZ186-'MIN and MAX'!B$38)/('MIN and MAX'!F$38-'MIN and MAX'!B$38)</f>
        <v>7.4565272224864254E-2</v>
      </c>
      <c r="C188">
        <f>('CON Score and Page Rank'!GA186-'MIN and MAX'!C$38)/('MIN and MAX'!G$38-'MIN and MAX'!C$38)</f>
        <v>7.0427976744854917E-2</v>
      </c>
      <c r="D188">
        <f>('CON Score and Page Rank'!GB186-'MIN and MAX'!D$38)/('MIN and MAX'!H$38-'MIN and MAX'!D$38)</f>
        <v>0.98929336188436834</v>
      </c>
      <c r="E188">
        <f t="shared" si="10"/>
        <v>-4.137295480009337E-3</v>
      </c>
      <c r="F188">
        <f t="shared" si="11"/>
        <v>0.57790751092086745</v>
      </c>
      <c r="G188">
        <f t="shared" si="12"/>
        <v>0.91472808965950403</v>
      </c>
      <c r="H188" s="3">
        <f>IFERROR(VLOOKUP(A188,'GDP Data'!A$2:Q$144,3,FALSE),"Not Found")</f>
        <v>559983704094.17004</v>
      </c>
      <c r="I188">
        <f t="shared" si="13"/>
        <v>5.2918864144237708E-2</v>
      </c>
      <c r="J188">
        <f t="shared" si="14"/>
        <v>-0.52498864677662971</v>
      </c>
    </row>
    <row r="189" spans="1:10" x14ac:dyDescent="0.25">
      <c r="A189" t="s">
        <v>21</v>
      </c>
      <c r="B189">
        <f>('CON Score and Page Rank'!FZ13-'MIN and MAX'!B$38)/('MIN and MAX'!F$38-'MIN and MAX'!B$38)</f>
        <v>7.659750513082865E-2</v>
      </c>
      <c r="C189">
        <f>('CON Score and Page Rank'!GA13-'MIN and MAX'!C$38)/('MIN and MAX'!G$38-'MIN and MAX'!C$38)</f>
        <v>7.1457338796267061E-2</v>
      </c>
      <c r="D189">
        <f>('CON Score and Page Rank'!GB13-'MIN and MAX'!D$38)/('MIN and MAX'!H$38-'MIN and MAX'!D$38)</f>
        <v>1</v>
      </c>
      <c r="E189">
        <f t="shared" si="10"/>
        <v>-5.1401663345615883E-3</v>
      </c>
      <c r="F189">
        <f t="shared" si="11"/>
        <v>0.57700201142081775</v>
      </c>
      <c r="G189">
        <f t="shared" si="12"/>
        <v>0.92340249486917136</v>
      </c>
      <c r="H189" s="3">
        <f>IFERROR(VLOOKUP(A189,'GDP Data'!A$2:Q$144,3,FALSE),"Not Found")</f>
        <v>164791442543.375</v>
      </c>
      <c r="I189">
        <f t="shared" si="13"/>
        <v>1.5572910240651064E-2</v>
      </c>
      <c r="J189">
        <f t="shared" si="14"/>
        <v>-0.56142910118016665</v>
      </c>
    </row>
    <row r="190" spans="1:10" x14ac:dyDescent="0.25">
      <c r="A190" t="s">
        <v>27</v>
      </c>
      <c r="B190">
        <f>('CON Score and Page Rank'!FZ15-'MIN and MAX'!B$38)/('MIN and MAX'!F$38-'MIN and MAX'!B$38)</f>
        <v>8.1199315324716401E-2</v>
      </c>
      <c r="C190">
        <f>('CON Score and Page Rank'!GA15-'MIN and MAX'!C$38)/('MIN and MAX'!G$38-'MIN and MAX'!C$38)</f>
        <v>7.5121847802502278E-2</v>
      </c>
      <c r="D190">
        <f>('CON Score and Page Rank'!GB15-'MIN and MAX'!D$38)/('MIN and MAX'!H$38-'MIN and MAX'!D$38)</f>
        <v>0.98608137044967881</v>
      </c>
      <c r="E190">
        <f t="shared" si="10"/>
        <v>-6.0774675222141222E-3</v>
      </c>
      <c r="F190">
        <f t="shared" si="11"/>
        <v>0.57615571525719644</v>
      </c>
      <c r="G190">
        <f t="shared" si="12"/>
        <v>0.90488205512496245</v>
      </c>
      <c r="H190" s="3">
        <f>IFERROR(VLOOKUP(A190,'GDP Data'!A$2:Q$144,3,FALSE),"Not Found")</f>
        <v>136309295225.34</v>
      </c>
      <c r="I190">
        <f t="shared" si="13"/>
        <v>1.2881326765204442E-2</v>
      </c>
      <c r="J190">
        <f t="shared" si="14"/>
        <v>-0.56327438849199196</v>
      </c>
    </row>
    <row r="191" spans="1:10" x14ac:dyDescent="0.25">
      <c r="A191" t="s">
        <v>33</v>
      </c>
      <c r="B191">
        <f>('CON Score and Page Rank'!FZ21-'MIN and MAX'!B$38)/('MIN and MAX'!F$38-'MIN and MAX'!B$38)</f>
        <v>8.5878560890051733E-2</v>
      </c>
      <c r="C191">
        <f>('CON Score and Page Rank'!GA21-'MIN and MAX'!C$38)/('MIN and MAX'!G$38-'MIN and MAX'!C$38)</f>
        <v>7.7126943765401995E-2</v>
      </c>
      <c r="D191">
        <f>('CON Score and Page Rank'!GB21-'MIN and MAX'!D$38)/('MIN and MAX'!H$38-'MIN and MAX'!D$38)</f>
        <v>1</v>
      </c>
      <c r="E191">
        <f t="shared" si="10"/>
        <v>-8.7516171246497382E-3</v>
      </c>
      <c r="F191">
        <f t="shared" si="11"/>
        <v>0.57374120583450083</v>
      </c>
      <c r="G191">
        <f t="shared" si="12"/>
        <v>0.91412143910994825</v>
      </c>
      <c r="H191" s="3">
        <f>IFERROR(VLOOKUP(A191,'GDP Data'!A$2:Q$144,3,FALSE),"Not Found")</f>
        <v>173972218824.02701</v>
      </c>
      <c r="I191">
        <f t="shared" si="13"/>
        <v>1.6440500224399524E-2</v>
      </c>
      <c r="J191">
        <f t="shared" si="14"/>
        <v>-0.55730070561010137</v>
      </c>
    </row>
    <row r="192" spans="1:10" x14ac:dyDescent="0.25">
      <c r="A192" t="s">
        <v>162</v>
      </c>
      <c r="B192">
        <f>('CON Score and Page Rank'!FZ151-'MIN and MAX'!B$38)/('MIN and MAX'!F$38-'MIN and MAX'!B$38)</f>
        <v>8.774203759965872E-2</v>
      </c>
      <c r="C192">
        <f>('CON Score and Page Rank'!GA151-'MIN and MAX'!C$38)/('MIN and MAX'!G$38-'MIN and MAX'!C$38)</f>
        <v>7.856970718619459E-2</v>
      </c>
      <c r="D192">
        <f>('CON Score and Page Rank'!GB151-'MIN and MAX'!D$38)/('MIN and MAX'!H$38-'MIN and MAX'!D$38)</f>
        <v>0.9411134903640257</v>
      </c>
      <c r="E192">
        <f t="shared" si="10"/>
        <v>-9.1723304134641304E-3</v>
      </c>
      <c r="F192">
        <f t="shared" si="11"/>
        <v>0.57336134069936773</v>
      </c>
      <c r="G192">
        <f t="shared" si="12"/>
        <v>0.85337145276436699</v>
      </c>
      <c r="H192" s="3">
        <f>IFERROR(VLOOKUP(A192,'GDP Data'!A$2:Q$144,3,FALSE),"Not Found")</f>
        <v>547658231279.87</v>
      </c>
      <c r="I192">
        <f t="shared" si="13"/>
        <v>5.1754098068716781E-2</v>
      </c>
      <c r="J192">
        <f t="shared" si="14"/>
        <v>-0.52160724263065095</v>
      </c>
    </row>
    <row r="193" spans="1:10" x14ac:dyDescent="0.25">
      <c r="A193" t="s">
        <v>189</v>
      </c>
      <c r="B193">
        <f>('CON Score and Page Rank'!FZ176-'MIN and MAX'!B$38)/('MIN and MAX'!F$38-'MIN and MAX'!B$38)</f>
        <v>7.5904062151591983E-2</v>
      </c>
      <c r="C193">
        <f>('CON Score and Page Rank'!GA176-'MIN and MAX'!C$38)/('MIN and MAX'!G$38-'MIN and MAX'!C$38)</f>
        <v>6.5517628373484293E-2</v>
      </c>
      <c r="D193">
        <f>('CON Score and Page Rank'!GB176-'MIN and MAX'!D$38)/('MIN and MAX'!H$38-'MIN and MAX'!D$38)</f>
        <v>0.88918629550321204</v>
      </c>
      <c r="E193">
        <f t="shared" si="10"/>
        <v>-1.038643377810769E-2</v>
      </c>
      <c r="F193">
        <f t="shared" si="11"/>
        <v>0.57226511780615774</v>
      </c>
      <c r="G193">
        <f t="shared" si="12"/>
        <v>0.81328223335162009</v>
      </c>
      <c r="H193" s="3">
        <f>IFERROR(VLOOKUP(A193,'GDP Data'!A$2:Q$144,3,FALSE),"Not Found")</f>
        <v>190905493539.168</v>
      </c>
      <c r="I193">
        <f t="shared" si="13"/>
        <v>1.8040706904729833E-2</v>
      </c>
      <c r="J193">
        <f t="shared" si="14"/>
        <v>-0.55422441090142793</v>
      </c>
    </row>
    <row r="194" spans="1:10" x14ac:dyDescent="0.25">
      <c r="A194" t="s">
        <v>216</v>
      </c>
      <c r="B194">
        <f>('CON Score and Page Rank'!FZ202-'MIN and MAX'!B$38)/('MIN and MAX'!F$38-'MIN and MAX'!B$38)</f>
        <v>9.643718030109244E-2</v>
      </c>
      <c r="C194">
        <f>('CON Score and Page Rank'!GA202-'MIN and MAX'!C$38)/('MIN and MAX'!G$38-'MIN and MAX'!C$38)</f>
        <v>8.2809940055820694E-2</v>
      </c>
      <c r="D194">
        <f>('CON Score and Page Rank'!GB202-'MIN and MAX'!D$38)/('MIN and MAX'!H$38-'MIN and MAX'!D$38)</f>
        <v>0.97537473233404715</v>
      </c>
      <c r="E194">
        <f t="shared" si="10"/>
        <v>-1.3627240245271746E-2</v>
      </c>
      <c r="F194">
        <f t="shared" si="11"/>
        <v>0.56933896971594866</v>
      </c>
      <c r="G194">
        <f t="shared" si="12"/>
        <v>0.87893755203295476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-0.4978296782397349</v>
      </c>
    </row>
    <row r="195" spans="1:10" x14ac:dyDescent="0.25">
      <c r="A195" t="s">
        <v>52</v>
      </c>
      <c r="B195">
        <f>('CON Score and Page Rank'!FZ40-'MIN and MAX'!B$38)/('MIN and MAX'!F$38-'MIN and MAX'!B$38)</f>
        <v>9.9173412019997464E-2</v>
      </c>
      <c r="C195">
        <f>('CON Score and Page Rank'!GA40-'MIN and MAX'!C$38)/('MIN and MAX'!G$38-'MIN and MAX'!C$38)</f>
        <v>8.5324583542045557E-2</v>
      </c>
      <c r="D195">
        <f>('CON Score and Page Rank'!GB40-'MIN and MAX'!D$38)/('MIN and MAX'!H$38-'MIN and MAX'!D$38)</f>
        <v>0.98929336188436834</v>
      </c>
      <c r="E195">
        <f t="shared" ref="E195:E212" si="15">C195-B195</f>
        <v>-1.3848828477951908E-2</v>
      </c>
      <c r="F195">
        <f t="shared" ref="F195:F212" si="16">(E195-MIN(E$3:E$220))/(MAX(E$3:E$220)-MIN(E$3:E$220))</f>
        <v>0.56913889606439327</v>
      </c>
      <c r="G195">
        <f t="shared" ref="G195:G212" si="17">D195-B195</f>
        <v>0.89011994986437082</v>
      </c>
      <c r="H195" s="3">
        <f>IFERROR(VLOOKUP(A195,'GDP Data'!A$2:Q$144,3,FALSE),"Not Found")</f>
        <v>169403241524.33701</v>
      </c>
      <c r="I195">
        <f t="shared" ref="I195:I212" si="18">IFERROR((H195-MIN(H$3:H$220))/(MAX(H$3:H$220)-MIN(H$3:H$220)),"No Value")</f>
        <v>1.6008728572416343E-2</v>
      </c>
      <c r="J195">
        <f t="shared" ref="J195:J212" si="19">IFERROR(I195-F195,"No Value")</f>
        <v>-0.55313016749197697</v>
      </c>
    </row>
    <row r="196" spans="1:10" x14ac:dyDescent="0.25">
      <c r="A196" t="s">
        <v>42</v>
      </c>
      <c r="B196">
        <f>('CON Score and Page Rank'!FZ30-'MIN and MAX'!B$38)/('MIN and MAX'!F$38-'MIN and MAX'!B$38)</f>
        <v>5.8949102095672411E-2</v>
      </c>
      <c r="C196">
        <f>('CON Score and Page Rank'!GA30-'MIN and MAX'!C$38)/('MIN and MAX'!G$38-'MIN and MAX'!C$38)</f>
        <v>4.2320860219379253E-2</v>
      </c>
      <c r="D196">
        <f>('CON Score and Page Rank'!GB30-'MIN and MAX'!D$38)/('MIN and MAX'!H$38-'MIN and MAX'!D$38)</f>
        <v>0.9138115631691649</v>
      </c>
      <c r="E196">
        <f t="shared" si="15"/>
        <v>-1.6628241876293158E-2</v>
      </c>
      <c r="F196">
        <f t="shared" si="16"/>
        <v>0.56662934318307756</v>
      </c>
      <c r="G196">
        <f t="shared" si="17"/>
        <v>0.85486246107349251</v>
      </c>
      <c r="H196" s="3">
        <f>IFERROR(VLOOKUP(A196,'GDP Data'!A$2:Q$144,3,FALSE),"Not Found")</f>
        <v>53872425916.624802</v>
      </c>
      <c r="I196">
        <f t="shared" si="18"/>
        <v>5.0909831256856723E-3</v>
      </c>
      <c r="J196">
        <f t="shared" si="19"/>
        <v>-0.56153836005739188</v>
      </c>
    </row>
    <row r="197" spans="1:10" x14ac:dyDescent="0.25">
      <c r="A197" t="s">
        <v>20</v>
      </c>
      <c r="B197">
        <f>('CON Score and Page Rank'!FZ6-'MIN and MAX'!B$38)/('MIN and MAX'!F$38-'MIN and MAX'!B$38)</f>
        <v>0.11240078881405957</v>
      </c>
      <c r="C197">
        <f>('CON Score and Page Rank'!GA6-'MIN and MAX'!C$38)/('MIN and MAX'!G$38-'MIN and MAX'!C$38)</f>
        <v>9.0022975809727374E-2</v>
      </c>
      <c r="D197">
        <f>('CON Score and Page Rank'!GB6-'MIN and MAX'!D$38)/('MIN and MAX'!H$38-'MIN and MAX'!D$38)</f>
        <v>0.95182012847965736</v>
      </c>
      <c r="E197">
        <f t="shared" si="15"/>
        <v>-2.2377813004332198E-2</v>
      </c>
      <c r="F197">
        <f t="shared" si="16"/>
        <v>0.56143801295515594</v>
      </c>
      <c r="G197">
        <f t="shared" si="17"/>
        <v>0.83941933966559779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-0.49160370029783096</v>
      </c>
    </row>
    <row r="198" spans="1:10" x14ac:dyDescent="0.25">
      <c r="A198" t="s">
        <v>34</v>
      </c>
      <c r="B198">
        <f>('CON Score and Page Rank'!FZ22-'MIN and MAX'!B$38)/('MIN and MAX'!F$38-'MIN and MAX'!B$38)</f>
        <v>9.9854063968231918E-2</v>
      </c>
      <c r="C198">
        <f>('CON Score and Page Rank'!GA22-'MIN and MAX'!C$38)/('MIN and MAX'!G$38-'MIN and MAX'!C$38)</f>
        <v>6.7771637972624393E-2</v>
      </c>
      <c r="D198">
        <f>('CON Score and Page Rank'!GB22-'MIN and MAX'!D$38)/('MIN and MAX'!H$38-'MIN and MAX'!D$38)</f>
        <v>0.93897216274089934</v>
      </c>
      <c r="E198">
        <f t="shared" si="15"/>
        <v>-3.2082425995607525E-2</v>
      </c>
      <c r="F198">
        <f t="shared" si="16"/>
        <v>0.55267564622380083</v>
      </c>
      <c r="G198">
        <f t="shared" si="17"/>
        <v>0.83911809877266741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-0.54118397034216903</v>
      </c>
    </row>
    <row r="199" spans="1:10" x14ac:dyDescent="0.25">
      <c r="A199" t="s">
        <v>31</v>
      </c>
      <c r="B199">
        <f>('CON Score and Page Rank'!FZ18-'MIN and MAX'!B$38)/('MIN and MAX'!F$38-'MIN and MAX'!B$38)</f>
        <v>0.19778237810302199</v>
      </c>
      <c r="C199">
        <f>('CON Score and Page Rank'!GA18-'MIN and MAX'!C$38)/('MIN and MAX'!G$38-'MIN and MAX'!C$38)</f>
        <v>0.14488019237727023</v>
      </c>
      <c r="D199">
        <f>('CON Score and Page Rank'!GB18-'MIN and MAX'!D$38)/('MIN and MAX'!H$38-'MIN and MAX'!D$38)</f>
        <v>0.98608137044967881</v>
      </c>
      <c r="E199">
        <f t="shared" si="15"/>
        <v>-5.2902185725751755E-2</v>
      </c>
      <c r="F199">
        <f t="shared" si="16"/>
        <v>0.53387733142461902</v>
      </c>
      <c r="G199">
        <f t="shared" si="17"/>
        <v>0.78829899234665679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-0.53185619405553708</v>
      </c>
    </row>
    <row r="200" spans="1:10" x14ac:dyDescent="0.25">
      <c r="A200" t="s">
        <v>49</v>
      </c>
      <c r="B200">
        <f>('CON Score and Page Rank'!FZ37-'MIN and MAX'!B$38)/('MIN and MAX'!F$38-'MIN and MAX'!B$38)</f>
        <v>0.22398889228779684</v>
      </c>
      <c r="C200">
        <f>('CON Score and Page Rank'!GA37-'MIN and MAX'!C$38)/('MIN and MAX'!G$38-'MIN and MAX'!C$38)</f>
        <v>0.15376813596383951</v>
      </c>
      <c r="D200">
        <f>('CON Score and Page Rank'!GB37-'MIN and MAX'!D$38)/('MIN and MAX'!H$38-'MIN and MAX'!D$38)</f>
        <v>0.97537473233404715</v>
      </c>
      <c r="E200">
        <f t="shared" si="15"/>
        <v>-7.0220756323957328E-2</v>
      </c>
      <c r="F200">
        <f t="shared" si="16"/>
        <v>0.51824026614640872</v>
      </c>
      <c r="G200">
        <f t="shared" si="17"/>
        <v>0.75138584004625031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Rank'!FZ3-'MIN and MAX'!B$38)/('MIN and MAX'!F$38-'MIN and MAX'!B$38)</f>
        <v>0.20872746192773164</v>
      </c>
      <c r="C201">
        <f>('CON Score and Page Rank'!GA3-'MIN and MAX'!C$38)/('MIN and MAX'!G$38-'MIN and MAX'!C$38)</f>
        <v>0.11663563843592922</v>
      </c>
      <c r="D201">
        <f>('CON Score and Page Rank'!GB3-'MIN and MAX'!D$38)/('MIN and MAX'!H$38-'MIN and MAX'!D$38)</f>
        <v>0.95182012847965736</v>
      </c>
      <c r="E201">
        <f t="shared" si="15"/>
        <v>-9.2091823491802421E-2</v>
      </c>
      <c r="F201">
        <f t="shared" si="16"/>
        <v>0.49849271809858342</v>
      </c>
      <c r="G201">
        <f t="shared" si="17"/>
        <v>0.74309266655192574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-0.4626690129056284</v>
      </c>
    </row>
    <row r="202" spans="1:10" x14ac:dyDescent="0.25">
      <c r="A202" t="s">
        <v>35</v>
      </c>
      <c r="B202">
        <f>('CON Score and Page Rank'!FZ24-'MIN and MAX'!B$38)/('MIN and MAX'!F$38-'MIN and MAX'!B$38)</f>
        <v>0.32428401013218544</v>
      </c>
      <c r="C202">
        <f>('CON Score and Page Rank'!GA24-'MIN and MAX'!C$38)/('MIN and MAX'!G$38-'MIN and MAX'!C$38)</f>
        <v>0.19673042931056683</v>
      </c>
      <c r="D202">
        <f>('CON Score and Page Rank'!GB24-'MIN and MAX'!D$38)/('MIN and MAX'!H$38-'MIN and MAX'!D$38)</f>
        <v>0.90310492505353324</v>
      </c>
      <c r="E202">
        <f t="shared" si="15"/>
        <v>-0.12755358082161861</v>
      </c>
      <c r="F202">
        <f t="shared" si="16"/>
        <v>0.46647403554611877</v>
      </c>
      <c r="G202">
        <f t="shared" si="17"/>
        <v>0.5788209149213478</v>
      </c>
      <c r="H202" s="3">
        <f>IFERROR(VLOOKUP(A202,'GDP Data'!A$2:Q$144,3,FALSE),"Not Found")</f>
        <v>627830029412.20496</v>
      </c>
      <c r="I202">
        <f t="shared" si="18"/>
        <v>5.9330390847498832E-2</v>
      </c>
      <c r="J202">
        <f t="shared" si="19"/>
        <v>-0.40714364469861997</v>
      </c>
    </row>
    <row r="203" spans="1:10" x14ac:dyDescent="0.25">
      <c r="A203" t="s">
        <v>18</v>
      </c>
      <c r="B203">
        <f>('CON Score and Page Rank'!FZ4-'MIN and MAX'!B$38)/('MIN and MAX'!F$38-'MIN and MAX'!B$38)</f>
        <v>0.23034815963379865</v>
      </c>
      <c r="C203">
        <f>('CON Score and Page Rank'!GA4-'MIN and MAX'!C$38)/('MIN and MAX'!G$38-'MIN and MAX'!C$38)</f>
        <v>8.5470025190248988E-2</v>
      </c>
      <c r="D203">
        <f>('CON Score and Page Rank'!GB4-'MIN and MAX'!D$38)/('MIN and MAX'!H$38-'MIN and MAX'!D$38)</f>
        <v>0.93576017130620981</v>
      </c>
      <c r="E203">
        <f t="shared" si="15"/>
        <v>-0.14487813444354966</v>
      </c>
      <c r="F203">
        <f t="shared" si="16"/>
        <v>0.45083156815160635</v>
      </c>
      <c r="G203">
        <f t="shared" si="17"/>
        <v>0.70541201167241119</v>
      </c>
      <c r="H203" s="3">
        <f>IFERROR(VLOOKUP(A203,'GDP Data'!A$2:Q$144,3,FALSE),"Not Found")</f>
        <v>197508773215.323</v>
      </c>
      <c r="I203">
        <f t="shared" si="18"/>
        <v>1.8664721599325463E-2</v>
      </c>
      <c r="J203">
        <f t="shared" si="19"/>
        <v>-0.43216684655228088</v>
      </c>
    </row>
    <row r="204" spans="1:10" x14ac:dyDescent="0.25">
      <c r="A204" t="s">
        <v>19</v>
      </c>
      <c r="B204">
        <f>('CON Score and Page Rank'!FZ5-'MIN and MAX'!B$38)/('MIN and MAX'!F$38-'MIN and MAX'!B$38)</f>
        <v>0.26318121882935447</v>
      </c>
      <c r="C204">
        <f>('CON Score and Page Rank'!GA5-'MIN and MAX'!C$38)/('MIN and MAX'!G$38-'MIN and MAX'!C$38)</f>
        <v>0.10834874702553254</v>
      </c>
      <c r="D204">
        <f>('CON Score and Page Rank'!GB5-'MIN and MAX'!D$38)/('MIN and MAX'!H$38-'MIN and MAX'!D$38)</f>
        <v>0.90042826552462529</v>
      </c>
      <c r="E204">
        <f t="shared" si="15"/>
        <v>-0.15483247180382192</v>
      </c>
      <c r="F204">
        <f t="shared" si="16"/>
        <v>0.44184372344345046</v>
      </c>
      <c r="G204">
        <f t="shared" si="17"/>
        <v>0.63724704669527088</v>
      </c>
      <c r="H204" s="3">
        <f>IFERROR(VLOOKUP(A204,'GDP Data'!A$2:Q$144,3,FALSE),"Not Found")</f>
        <v>236746141604.37</v>
      </c>
      <c r="I204">
        <f t="shared" si="18"/>
        <v>2.2372681227393863E-2</v>
      </c>
      <c r="J204">
        <f t="shared" si="19"/>
        <v>-0.41947104221605658</v>
      </c>
    </row>
    <row r="205" spans="1:10" x14ac:dyDescent="0.25">
      <c r="A205" t="s">
        <v>29</v>
      </c>
      <c r="B205">
        <f>('CON Score and Page Rank'!FZ10-'MIN and MAX'!B$38)/('MIN and MAX'!F$38-'MIN and MAX'!B$38)</f>
        <v>0.39006634543537561</v>
      </c>
      <c r="C205">
        <f>('CON Score and Page Rank'!GA10-'MIN and MAX'!C$38)/('MIN and MAX'!G$38-'MIN and MAX'!C$38)</f>
        <v>0.22823018078489637</v>
      </c>
      <c r="D205">
        <f>('CON Score and Page Rank'!GB10-'MIN and MAX'!D$38)/('MIN and MAX'!H$38-'MIN and MAX'!D$38)</f>
        <v>0.88704496788008569</v>
      </c>
      <c r="E205">
        <f t="shared" si="15"/>
        <v>-0.16183616465047923</v>
      </c>
      <c r="F205">
        <f t="shared" si="16"/>
        <v>0.4355200374550085</v>
      </c>
      <c r="G205">
        <f t="shared" si="17"/>
        <v>0.49697862244471008</v>
      </c>
      <c r="H205" s="3">
        <f>IFERROR(VLOOKUP(A205,'GDP Data'!A$2:Q$144,3,FALSE),"Not Found")</f>
        <v>1168023426056.3799</v>
      </c>
      <c r="I205">
        <f t="shared" si="18"/>
        <v>0.11037905665620985</v>
      </c>
      <c r="J205">
        <f t="shared" si="19"/>
        <v>-0.32514098079879866</v>
      </c>
    </row>
    <row r="206" spans="1:10" x14ac:dyDescent="0.25">
      <c r="A206" t="s">
        <v>36</v>
      </c>
      <c r="B206">
        <f>('CON Score and Page Rank'!FZ25-'MIN and MAX'!B$38)/('MIN and MAX'!F$38-'MIN and MAX'!B$38)</f>
        <v>0.22122436124284639</v>
      </c>
      <c r="C206">
        <f>('CON Score and Page Rank'!GA25-'MIN and MAX'!C$38)/('MIN and MAX'!G$38-'MIN and MAX'!C$38)</f>
        <v>5.2157322677264646E-2</v>
      </c>
      <c r="D206">
        <f>('CON Score and Page Rank'!GB25-'MIN and MAX'!D$38)/('MIN and MAX'!H$38-'MIN and MAX'!D$38)</f>
        <v>0.92826552462526768</v>
      </c>
      <c r="E206">
        <f t="shared" si="15"/>
        <v>-0.16906703856558175</v>
      </c>
      <c r="F206">
        <f t="shared" si="16"/>
        <v>0.42899122800229983</v>
      </c>
      <c r="G206">
        <f t="shared" si="17"/>
        <v>0.70704116338242129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-0.40608464501873287</v>
      </c>
    </row>
    <row r="207" spans="1:10" x14ac:dyDescent="0.25">
      <c r="A207" t="s">
        <v>32</v>
      </c>
      <c r="B207">
        <f>('CON Score and Page Rank'!FZ20-'MIN and MAX'!B$38)/('MIN and MAX'!F$38-'MIN and MAX'!B$38)</f>
        <v>0.45095977706579571</v>
      </c>
      <c r="C207">
        <f>('CON Score and Page Rank'!GA20-'MIN and MAX'!C$38)/('MIN and MAX'!G$38-'MIN and MAX'!C$38)</f>
        <v>0.18296900710521377</v>
      </c>
      <c r="D207">
        <f>('CON Score and Page Rank'!GB20-'MIN and MAX'!D$38)/('MIN and MAX'!H$38-'MIN and MAX'!D$38)</f>
        <v>0.89453961456102782</v>
      </c>
      <c r="E207">
        <f t="shared" si="15"/>
        <v>-0.26799076996058191</v>
      </c>
      <c r="F207">
        <f t="shared" si="16"/>
        <v>0.3396722604457022</v>
      </c>
      <c r="G207">
        <f t="shared" si="17"/>
        <v>0.44357983749523211</v>
      </c>
      <c r="H207" s="3">
        <f>IFERROR(VLOOKUP(A207,'GDP Data'!A$2:Q$144,3,FALSE),"Not Found")</f>
        <v>431586852369.68597</v>
      </c>
      <c r="I207">
        <f t="shared" si="18"/>
        <v>4.0785268999809748E-2</v>
      </c>
      <c r="J207">
        <f t="shared" si="19"/>
        <v>-0.29888699144589248</v>
      </c>
    </row>
    <row r="208" spans="1:10" x14ac:dyDescent="0.25">
      <c r="A208" t="s">
        <v>37</v>
      </c>
      <c r="B208">
        <f>('CON Score and Page Rank'!FZ26-'MIN and MAX'!B$38)/('MIN and MAX'!F$38-'MIN and MAX'!B$38)</f>
        <v>0.34727228767871587</v>
      </c>
      <c r="C208">
        <f>('CON Score and Page Rank'!GA26-'MIN and MAX'!C$38)/('MIN and MAX'!G$38-'MIN and MAX'!C$38)</f>
        <v>7.2896239898612186E-2</v>
      </c>
      <c r="D208">
        <f>('CON Score and Page Rank'!GB26-'MIN and MAX'!D$38)/('MIN and MAX'!H$38-'MIN and MAX'!D$38)</f>
        <v>0.89346895074946464</v>
      </c>
      <c r="E208">
        <f t="shared" si="15"/>
        <v>-0.27437604778010372</v>
      </c>
      <c r="F208">
        <f t="shared" si="16"/>
        <v>0.33390694595180764</v>
      </c>
      <c r="G208">
        <f t="shared" si="17"/>
        <v>0.54619666307074877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-0.30676383148187003</v>
      </c>
    </row>
    <row r="209" spans="1:10" x14ac:dyDescent="0.25">
      <c r="A209" t="s">
        <v>41</v>
      </c>
      <c r="B209">
        <f>('CON Score and Page Rank'!FZ29-'MIN and MAX'!B$38)/('MIN and MAX'!F$38-'MIN and MAX'!B$38)</f>
        <v>0.47725217966838551</v>
      </c>
      <c r="C209">
        <f>('CON Score and Page Rank'!GA29-'MIN and MAX'!C$38)/('MIN and MAX'!G$38-'MIN and MAX'!C$38)</f>
        <v>0.15620771891060686</v>
      </c>
      <c r="D209">
        <f>('CON Score and Page Rank'!GB29-'MIN and MAX'!D$38)/('MIN and MAX'!H$38-'MIN and MAX'!D$38)</f>
        <v>0.84582441113490359</v>
      </c>
      <c r="E209">
        <f t="shared" si="15"/>
        <v>-0.32104446075777865</v>
      </c>
      <c r="F209">
        <f t="shared" si="16"/>
        <v>0.29176969126186242</v>
      </c>
      <c r="G209">
        <f t="shared" si="17"/>
        <v>0.36857223146651807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0.12164372080212793</v>
      </c>
    </row>
    <row r="210" spans="1:10" x14ac:dyDescent="0.25">
      <c r="A210" t="s">
        <v>38</v>
      </c>
      <c r="B210">
        <f>('CON Score and Page Rank'!FZ27-'MIN and MAX'!B$38)/('MIN and MAX'!F$38-'MIN and MAX'!B$38)</f>
        <v>1</v>
      </c>
      <c r="C210">
        <f>('CON Score and Page Rank'!GA27-'MIN and MAX'!C$38)/('MIN and MAX'!G$38-'MIN and MAX'!C$38)</f>
        <v>0.55197894620304078</v>
      </c>
      <c r="D210">
        <f>('CON Score and Page Rank'!GB27-'MIN and MAX'!D$38)/('MIN and MAX'!H$38-'MIN and MAX'!D$38)</f>
        <v>0.9138115631691649</v>
      </c>
      <c r="E210">
        <f t="shared" si="15"/>
        <v>-0.44802105379695922</v>
      </c>
      <c r="F210">
        <f t="shared" si="16"/>
        <v>0.17712158777668505</v>
      </c>
      <c r="G210">
        <f t="shared" si="17"/>
        <v>-8.6188436830835102E-2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-2.1771080174983415E-2</v>
      </c>
    </row>
    <row r="211" spans="1:10" x14ac:dyDescent="0.25">
      <c r="A211" t="s">
        <v>23</v>
      </c>
      <c r="B211">
        <f>('CON Score and Page Rank'!FZ7-'MIN and MAX'!B$38)/('MIN and MAX'!F$38-'MIN and MAX'!B$38)</f>
        <v>0.82813862533468352</v>
      </c>
      <c r="C211">
        <f>('CON Score and Page Rank'!GA7-'MIN and MAX'!C$38)/('MIN and MAX'!G$38-'MIN and MAX'!C$38)</f>
        <v>0.21513557095372671</v>
      </c>
      <c r="D211">
        <f>('CON Score and Page Rank'!GB7-'MIN and MAX'!D$38)/('MIN and MAX'!H$38-'MIN and MAX'!D$38)</f>
        <v>0.88865096359743045</v>
      </c>
      <c r="E211">
        <f t="shared" si="15"/>
        <v>-0.61300305438095681</v>
      </c>
      <c r="F211">
        <f t="shared" si="16"/>
        <v>2.8158121176905682E-2</v>
      </c>
      <c r="G211">
        <f t="shared" si="17"/>
        <v>6.0512338262746934E-2</v>
      </c>
      <c r="H211" s="3">
        <f>IFERROR(VLOOKUP(A211,'GDP Data'!A$2:Q$144,3,FALSE),"Not Found")</f>
        <v>1377657339291.3401</v>
      </c>
      <c r="I211">
        <f t="shared" si="18"/>
        <v>0.13018961273739219</v>
      </c>
      <c r="J211">
        <f t="shared" si="19"/>
        <v>0.10203149156048651</v>
      </c>
    </row>
    <row r="212" spans="1:10" x14ac:dyDescent="0.25">
      <c r="A212" t="s">
        <v>24</v>
      </c>
      <c r="B212">
        <f>('CON Score and Page Rank'!FZ8-'MIN and MAX'!B$38)/('MIN and MAX'!F$38-'MIN and MAX'!B$38)</f>
        <v>0.91793383678120533</v>
      </c>
      <c r="C212">
        <f>('CON Score and Page Rank'!GA8-'MIN and MAX'!C$38)/('MIN and MAX'!G$38-'MIN and MAX'!C$38)</f>
        <v>0.273744725372361</v>
      </c>
      <c r="D212">
        <f>('CON Score and Page Rank'!GB8-'MIN and MAX'!D$38)/('MIN and MAX'!H$38-'MIN and MAX'!D$38)</f>
        <v>0.85706638115631695</v>
      </c>
      <c r="E212">
        <f t="shared" si="15"/>
        <v>-0.64418911140884427</v>
      </c>
      <c r="F212">
        <f t="shared" si="16"/>
        <v>0</v>
      </c>
      <c r="G212">
        <f t="shared" si="17"/>
        <v>-6.0867455624888378E-2</v>
      </c>
      <c r="H212" s="3">
        <f>IFERROR(VLOOKUP(A212,'GDP Data'!A$2:Q$144,3,FALSE),"Not Found")</f>
        <v>1945790973803.1499</v>
      </c>
      <c r="I212">
        <f t="shared" si="18"/>
        <v>0.1838786511874228</v>
      </c>
      <c r="J212">
        <f t="shared" si="19"/>
        <v>0.1838786511874228</v>
      </c>
    </row>
  </sheetData>
  <autoFilter ref="A2:J212" xr:uid="{5D1F6DE5-2E6E-4066-A3EA-A75549DFAC83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CFB9-1CAD-4D2B-AEF9-37A4787E53DE}">
  <sheetPr codeName="Sheet42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289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Rank'!GE31-'MIN and MAX'!B$39)/('MIN and MAX'!F$39-'MIN and MAX'!B$39)</f>
        <v>0.54064938093585746</v>
      </c>
      <c r="C3">
        <f>('CON Score and Page Rank'!GF31-'MIN and MAX'!C$39)/('MIN and MAX'!G$39-'MIN and MAX'!C$39)</f>
        <v>1</v>
      </c>
      <c r="D3">
        <f>('CON Score and Page Rank'!GG31-'MIN and MAX'!D$39)/('MIN and MAX'!H$39-'MIN and MAX'!D$39)</f>
        <v>0.92043596730245236</v>
      </c>
      <c r="E3">
        <f t="shared" ref="E3:E66" si="0">C3-B3</f>
        <v>0.45935061906414254</v>
      </c>
      <c r="F3">
        <f t="shared" ref="F3:F66" si="1">(E3-MIN(E$3:E$220))/(MAX(E$3:E$220)-MIN(E$3:E$220))</f>
        <v>1</v>
      </c>
      <c r="G3">
        <f t="shared" ref="G3:G66" si="2">D3-B3</f>
        <v>0.3797865863665949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139</v>
      </c>
      <c r="B4">
        <f>('CON Score and Page Rank'!GE129-'MIN and MAX'!B$39)/('MIN and MAX'!F$39-'MIN and MAX'!B$39)</f>
        <v>2.6315102694975372E-4</v>
      </c>
      <c r="C4">
        <f>('CON Score and Page Rank'!GF129-'MIN and MAX'!C$39)/('MIN and MAX'!G$39-'MIN and MAX'!C$39)</f>
        <v>2.7386929986994019E-2</v>
      </c>
      <c r="D4">
        <f>('CON Score and Page Rank'!GG129-'MIN and MAX'!D$39)/('MIN and MAX'!H$39-'MIN and MAX'!D$39)</f>
        <v>0.94931880108991828</v>
      </c>
      <c r="E4">
        <f t="shared" si="0"/>
        <v>2.7123778960044264E-2</v>
      </c>
      <c r="F4">
        <f t="shared" si="1"/>
        <v>0.60476378149585464</v>
      </c>
      <c r="G4">
        <f t="shared" si="2"/>
        <v>0.94905565006296855</v>
      </c>
      <c r="H4" s="3">
        <f>IFERROR(VLOOKUP(A4,'GDP Data'!A$2:Q$144,3,FALSE),"Not Found")</f>
        <v>3219488663.7723098</v>
      </c>
      <c r="I4">
        <f t="shared" si="3"/>
        <v>3.0424400204229798E-4</v>
      </c>
      <c r="J4">
        <f t="shared" si="4"/>
        <v>-0.60445953749381232</v>
      </c>
    </row>
    <row r="5" spans="1:10" x14ac:dyDescent="0.25">
      <c r="A5" t="s">
        <v>163</v>
      </c>
      <c r="B5">
        <f>('CON Score and Page Rank'!GE152-'MIN and MAX'!B$39)/('MIN and MAX'!F$39-'MIN and MAX'!B$39)</f>
        <v>1.4540079119353541E-3</v>
      </c>
      <c r="C5">
        <f>('CON Score and Page Rank'!GF152-'MIN and MAX'!C$39)/('MIN and MAX'!G$39-'MIN and MAX'!C$39)</f>
        <v>2.8418141025440349E-2</v>
      </c>
      <c r="D5">
        <f>('CON Score and Page Rank'!GG152-'MIN and MAX'!D$39)/('MIN and MAX'!H$39-'MIN and MAX'!D$39)</f>
        <v>0.91553133514986373</v>
      </c>
      <c r="E5">
        <f t="shared" si="0"/>
        <v>2.6964133113504995E-2</v>
      </c>
      <c r="F5">
        <f t="shared" si="1"/>
        <v>0.60461779838043572</v>
      </c>
      <c r="G5">
        <f t="shared" si="2"/>
        <v>0.91407732723792834</v>
      </c>
      <c r="H5" s="3">
        <f>IFERROR(VLOOKUP(A5,'GDP Data'!A$2:Q$144,3,FALSE),"Not Found")</f>
        <v>15749753804.8344</v>
      </c>
      <c r="I5">
        <f t="shared" si="3"/>
        <v>1.4883631002288297E-3</v>
      </c>
      <c r="J5">
        <f t="shared" si="4"/>
        <v>-0.6031294352802069</v>
      </c>
    </row>
    <row r="6" spans="1:10" x14ac:dyDescent="0.25">
      <c r="A6" t="s">
        <v>90</v>
      </c>
      <c r="B6">
        <f>('CON Score and Page Rank'!GE79-'MIN and MAX'!B$39)/('MIN and MAX'!F$39-'MIN and MAX'!B$39)</f>
        <v>8.0304329576835721E-4</v>
      </c>
      <c r="C6">
        <f>('CON Score and Page Rank'!GF79-'MIN and MAX'!C$39)/('MIN and MAX'!G$39-'MIN and MAX'!C$39)</f>
        <v>2.7717076871735712E-2</v>
      </c>
      <c r="D6">
        <f>('CON Score and Page Rank'!GG79-'MIN and MAX'!D$39)/('MIN and MAX'!H$39-'MIN and MAX'!D$39)</f>
        <v>0.94931880108991828</v>
      </c>
      <c r="E6">
        <f t="shared" si="0"/>
        <v>2.6914033575967354E-2</v>
      </c>
      <c r="F6">
        <f t="shared" si="1"/>
        <v>0.60457198643650278</v>
      </c>
      <c r="G6">
        <f t="shared" si="2"/>
        <v>0.94851575779414998</v>
      </c>
      <c r="H6" s="3">
        <f>IFERROR(VLOOKUP(A6,'GDP Data'!A$2:Q$144,3,FALSE),"Not Found")</f>
        <v>8975689844.8519001</v>
      </c>
      <c r="I6">
        <f t="shared" si="3"/>
        <v>8.4820916756651876E-4</v>
      </c>
      <c r="J6">
        <f t="shared" si="4"/>
        <v>-0.60372377726893622</v>
      </c>
    </row>
    <row r="7" spans="1:10" x14ac:dyDescent="0.25">
      <c r="A7" t="s">
        <v>91</v>
      </c>
      <c r="B7">
        <f>('CON Score and Page Rank'!GE80-'MIN and MAX'!B$39)/('MIN and MAX'!F$39-'MIN and MAX'!B$39)</f>
        <v>1.1777661230933424E-3</v>
      </c>
      <c r="C7">
        <f>('CON Score and Page Rank'!GF80-'MIN and MAX'!C$39)/('MIN and MAX'!G$39-'MIN and MAX'!C$39)</f>
        <v>2.7768890254496071E-2</v>
      </c>
      <c r="D7">
        <f>('CON Score and Page Rank'!GG80-'MIN and MAX'!D$39)/('MIN and MAX'!H$39-'MIN and MAX'!D$39)</f>
        <v>0.88882833787465942</v>
      </c>
      <c r="E7">
        <f t="shared" si="0"/>
        <v>2.659112413140273E-2</v>
      </c>
      <c r="F7">
        <f t="shared" si="1"/>
        <v>0.60427671206678002</v>
      </c>
      <c r="G7">
        <f t="shared" si="2"/>
        <v>0.88765057175156603</v>
      </c>
      <c r="H7" s="3">
        <f>IFERROR(VLOOKUP(A7,'GDP Data'!A$2:Q$144,3,FALSE),"Not Found")</f>
        <v>12986007425.878099</v>
      </c>
      <c r="I7">
        <f t="shared" si="3"/>
        <v>1.2271870729840754E-3</v>
      </c>
      <c r="J7">
        <f t="shared" si="4"/>
        <v>-0.60304952499379594</v>
      </c>
    </row>
    <row r="8" spans="1:10" x14ac:dyDescent="0.25">
      <c r="A8" t="s">
        <v>105</v>
      </c>
      <c r="B8">
        <f>('CON Score and Page Rank'!GE94-'MIN and MAX'!B$39)/('MIN and MAX'!F$39-'MIN and MAX'!B$39)</f>
        <v>3.1095300013146269E-3</v>
      </c>
      <c r="C8">
        <f>('CON Score and Page Rank'!GF94-'MIN and MAX'!C$39)/('MIN and MAX'!G$39-'MIN and MAX'!C$39)</f>
        <v>2.9601484708003563E-2</v>
      </c>
      <c r="D8">
        <f>('CON Score and Page Rank'!GG94-'MIN and MAX'!D$39)/('MIN and MAX'!H$39-'MIN and MAX'!D$39)</f>
        <v>0.97602179836512259</v>
      </c>
      <c r="E8">
        <f t="shared" si="0"/>
        <v>2.6491954706688935E-2</v>
      </c>
      <c r="F8">
        <f t="shared" si="1"/>
        <v>0.60418602971025248</v>
      </c>
      <c r="G8">
        <f t="shared" si="2"/>
        <v>0.97291226836380795</v>
      </c>
      <c r="H8" s="3">
        <f>IFERROR(VLOOKUP(A8,'GDP Data'!A$2:Q$144,3,FALSE),"Not Found")</f>
        <v>19452000520.155998</v>
      </c>
      <c r="I8">
        <f t="shared" si="3"/>
        <v>1.838228086520658E-3</v>
      </c>
      <c r="J8">
        <f t="shared" si="4"/>
        <v>-0.6023478016237318</v>
      </c>
    </row>
    <row r="9" spans="1:10" x14ac:dyDescent="0.25">
      <c r="A9" t="s">
        <v>55</v>
      </c>
      <c r="B9">
        <f>('CON Score and Page Rank'!GE43-'MIN and MAX'!B$39)/('MIN and MAX'!F$39-'MIN and MAX'!B$39)</f>
        <v>1.5524566681868858E-3</v>
      </c>
      <c r="C9">
        <f>('CON Score and Page Rank'!GF43-'MIN and MAX'!C$39)/('MIN and MAX'!G$39-'MIN and MAX'!C$39)</f>
        <v>2.7993037653544623E-2</v>
      </c>
      <c r="D9">
        <f>('CON Score and Page Rank'!GG43-'MIN and MAX'!D$39)/('MIN and MAX'!H$39-'MIN and MAX'!D$39)</f>
        <v>0.88882833787465942</v>
      </c>
      <c r="E9">
        <f t="shared" si="0"/>
        <v>2.6440580985357738E-2</v>
      </c>
      <c r="F9">
        <f t="shared" si="1"/>
        <v>0.60413905262908707</v>
      </c>
      <c r="G9">
        <f t="shared" si="2"/>
        <v>0.88727588120647249</v>
      </c>
      <c r="H9" s="3">
        <f>IFERROR(VLOOKUP(A9,'GDP Data'!A$2:Q$144,3,FALSE),"Not Found")</f>
        <v>17649751243.781101</v>
      </c>
      <c r="I9">
        <f t="shared" si="3"/>
        <v>1.6679142293258146E-3</v>
      </c>
      <c r="J9">
        <f t="shared" si="4"/>
        <v>-0.6024711383997613</v>
      </c>
    </row>
    <row r="10" spans="1:10" x14ac:dyDescent="0.25">
      <c r="A10" t="s">
        <v>207</v>
      </c>
      <c r="B10">
        <f>('CON Score and Page Rank'!GE193-'MIN and MAX'!B$39)/('MIN and MAX'!F$39-'MIN and MAX'!B$39)</f>
        <v>7.4105250178986353E-4</v>
      </c>
      <c r="C10">
        <f>('CON Score and Page Rank'!GF193-'MIN and MAX'!C$39)/('MIN and MAX'!G$39-'MIN and MAX'!C$39)</f>
        <v>2.6821044381705732E-2</v>
      </c>
      <c r="D10">
        <f>('CON Score and Page Rank'!GG193-'MIN and MAX'!D$39)/('MIN and MAX'!H$39-'MIN and MAX'!D$39)</f>
        <v>0.87465940054495916</v>
      </c>
      <c r="E10">
        <f t="shared" si="0"/>
        <v>2.607999187991587E-2</v>
      </c>
      <c r="F10">
        <f t="shared" si="1"/>
        <v>0.60380932328040915</v>
      </c>
      <c r="G10">
        <f t="shared" si="2"/>
        <v>0.87391834804316926</v>
      </c>
      <c r="H10" s="3">
        <f>IFERROR(VLOOKUP(A10,'GDP Data'!A$2:Q$144,3,FALSE),"Not Found")</f>
        <v>24468324000</v>
      </c>
      <c r="I10">
        <f t="shared" si="3"/>
        <v>2.3122742753518485E-3</v>
      </c>
      <c r="J10">
        <f t="shared" si="4"/>
        <v>-0.60149704900505729</v>
      </c>
    </row>
    <row r="11" spans="1:10" x14ac:dyDescent="0.25">
      <c r="A11" t="s">
        <v>63</v>
      </c>
      <c r="B11">
        <f>('CON Score and Page Rank'!GE52-'MIN and MAX'!B$39)/('MIN and MAX'!F$39-'MIN and MAX'!B$39)</f>
        <v>2.4604764887436268E-3</v>
      </c>
      <c r="C11">
        <f>('CON Score and Page Rank'!GF52-'MIN and MAX'!C$39)/('MIN and MAX'!G$39-'MIN and MAX'!C$39)</f>
        <v>2.8521186844668193E-2</v>
      </c>
      <c r="D11">
        <f>('CON Score and Page Rank'!GG52-'MIN and MAX'!D$39)/('MIN and MAX'!H$39-'MIN and MAX'!D$39)</f>
        <v>0.88882833787465942</v>
      </c>
      <c r="E11">
        <f t="shared" si="0"/>
        <v>2.6060710355924568E-2</v>
      </c>
      <c r="F11">
        <f t="shared" si="1"/>
        <v>0.60379169189817594</v>
      </c>
      <c r="G11">
        <f t="shared" si="2"/>
        <v>0.88636786138591583</v>
      </c>
      <c r="H11" s="3">
        <f>IFERROR(VLOOKUP(A11,'GDP Data'!A$2:Q$144,3,FALSE),"Not Found")</f>
        <v>54744712814.867599</v>
      </c>
      <c r="I11">
        <f t="shared" si="3"/>
        <v>5.1734148670478219E-3</v>
      </c>
      <c r="J11">
        <f t="shared" si="4"/>
        <v>-0.59861827703112813</v>
      </c>
    </row>
    <row r="12" spans="1:10" x14ac:dyDescent="0.25">
      <c r="A12" t="s">
        <v>111</v>
      </c>
      <c r="B12">
        <f>('CON Score and Page Rank'!GE100-'MIN and MAX'!B$39)/('MIN and MAX'!F$39-'MIN and MAX'!B$39)</f>
        <v>9.5343460460322097E-4</v>
      </c>
      <c r="C12">
        <f>('CON Score and Page Rank'!GF100-'MIN and MAX'!C$39)/('MIN and MAX'!G$39-'MIN and MAX'!C$39)</f>
        <v>2.6990170018575163E-2</v>
      </c>
      <c r="D12">
        <f>('CON Score and Page Rank'!GG100-'MIN and MAX'!D$39)/('MIN and MAX'!H$39-'MIN and MAX'!D$39)</f>
        <v>0.82452316076294274</v>
      </c>
      <c r="E12">
        <f t="shared" si="0"/>
        <v>2.6036735413971942E-2</v>
      </c>
      <c r="F12">
        <f t="shared" si="1"/>
        <v>0.60376976876773369</v>
      </c>
      <c r="G12">
        <f t="shared" si="2"/>
        <v>0.82356972615833957</v>
      </c>
      <c r="H12" s="3">
        <f>IFERROR(VLOOKUP(A12,'GDP Data'!A$2:Q$144,3,FALSE),"Not Found")</f>
        <v>6507824767.0630302</v>
      </c>
      <c r="I12">
        <f t="shared" si="3"/>
        <v>6.1499413680223783E-4</v>
      </c>
      <c r="J12">
        <f t="shared" si="4"/>
        <v>-0.60315477463093148</v>
      </c>
    </row>
    <row r="13" spans="1:10" x14ac:dyDescent="0.25">
      <c r="A13" t="s">
        <v>104</v>
      </c>
      <c r="B13">
        <f>('CON Score and Page Rank'!GE93-'MIN and MAX'!B$39)/('MIN and MAX'!F$39-'MIN and MAX'!B$39)</f>
        <v>3.3452814112549531E-3</v>
      </c>
      <c r="C13">
        <f>('CON Score and Page Rank'!GF93-'MIN and MAX'!C$39)/('MIN and MAX'!G$39-'MIN and MAX'!C$39)</f>
        <v>2.9300518140728694E-2</v>
      </c>
      <c r="D13">
        <f>('CON Score and Page Rank'!GG93-'MIN and MAX'!D$39)/('MIN and MAX'!H$39-'MIN and MAX'!D$39)</f>
        <v>0.94931880108991828</v>
      </c>
      <c r="E13">
        <f t="shared" si="0"/>
        <v>2.5955236729473741E-2</v>
      </c>
      <c r="F13">
        <f t="shared" si="1"/>
        <v>0.60369524486295645</v>
      </c>
      <c r="G13">
        <f t="shared" si="2"/>
        <v>0.94597351967866328</v>
      </c>
      <c r="H13" s="3">
        <f>IFERROR(VLOOKUP(A13,'GDP Data'!A$2:Q$144,3,FALSE),"Not Found")</f>
        <v>74030364472.050598</v>
      </c>
      <c r="I13">
        <f t="shared" si="3"/>
        <v>6.9959228659733303E-3</v>
      </c>
      <c r="J13">
        <f t="shared" si="4"/>
        <v>-0.59669932199698317</v>
      </c>
    </row>
    <row r="14" spans="1:10" x14ac:dyDescent="0.25">
      <c r="A14" t="s">
        <v>157</v>
      </c>
      <c r="B14">
        <f>('CON Score and Page Rank'!GE146-'MIN and MAX'!B$39)/('MIN and MAX'!F$39-'MIN and MAX'!B$39)</f>
        <v>3.7568271174461135E-3</v>
      </c>
      <c r="C14">
        <f>('CON Score and Page Rank'!GF146-'MIN and MAX'!C$39)/('MIN and MAX'!G$39-'MIN and MAX'!C$39)</f>
        <v>2.9580760107745588E-2</v>
      </c>
      <c r="D14">
        <f>('CON Score and Page Rank'!GG146-'MIN and MAX'!D$39)/('MIN and MAX'!H$39-'MIN and MAX'!D$39)</f>
        <v>0.94931880108991828</v>
      </c>
      <c r="E14">
        <f t="shared" si="0"/>
        <v>2.5823932990299475E-2</v>
      </c>
      <c r="F14">
        <f t="shared" si="1"/>
        <v>0.60357517829482243</v>
      </c>
      <c r="G14">
        <f t="shared" si="2"/>
        <v>0.94556197397247221</v>
      </c>
      <c r="H14" s="3">
        <f>IFERROR(VLOOKUP(A14,'GDP Data'!A$2:Q$144,3,FALSE),"Not Found")</f>
        <v>79484403984.884903</v>
      </c>
      <c r="I14">
        <f t="shared" si="3"/>
        <v>7.5113335357960484E-3</v>
      </c>
      <c r="J14">
        <f t="shared" si="4"/>
        <v>-0.59606384475902641</v>
      </c>
    </row>
    <row r="15" spans="1:10" x14ac:dyDescent="0.25">
      <c r="A15" t="s">
        <v>28</v>
      </c>
      <c r="B15">
        <f>('CON Score and Page Rank'!GE16-'MIN and MAX'!B$39)/('MIN and MAX'!F$39-'MIN and MAX'!B$39)</f>
        <v>7.3647979581963393E-3</v>
      </c>
      <c r="C15">
        <f>('CON Score and Page Rank'!GF16-'MIN and MAX'!C$39)/('MIN and MAX'!G$39-'MIN and MAX'!C$39)</f>
        <v>3.3096519088386352E-2</v>
      </c>
      <c r="D15">
        <f>('CON Score and Page Rank'!GG16-'MIN and MAX'!D$39)/('MIN and MAX'!H$39-'MIN and MAX'!D$39)</f>
        <v>0.98692098092643055</v>
      </c>
      <c r="E15">
        <f t="shared" si="0"/>
        <v>2.5731721130190011E-2</v>
      </c>
      <c r="F15">
        <f t="shared" si="1"/>
        <v>0.60349085806407943</v>
      </c>
      <c r="G15">
        <f t="shared" si="2"/>
        <v>0.97955618296823421</v>
      </c>
      <c r="H15" s="3">
        <f>IFERROR(VLOOKUP(A15,'GDP Data'!A$2:Q$144,3,FALSE),"Not Found")</f>
        <v>8234846804.6058197</v>
      </c>
      <c r="I15">
        <f t="shared" si="3"/>
        <v>7.7819896564036858E-4</v>
      </c>
      <c r="J15">
        <f t="shared" si="4"/>
        <v>-0.60271265909843907</v>
      </c>
    </row>
    <row r="16" spans="1:10" x14ac:dyDescent="0.25">
      <c r="A16" t="s">
        <v>215</v>
      </c>
      <c r="B16">
        <f>('CON Score and Page Rank'!GE201-'MIN and MAX'!B$39)/('MIN and MAX'!F$39-'MIN and MAX'!B$39)</f>
        <v>4.6826528354569668E-4</v>
      </c>
      <c r="C16">
        <f>('CON Score and Page Rank'!GF201-'MIN and MAX'!C$39)/('MIN and MAX'!G$39-'MIN and MAX'!C$39)</f>
        <v>2.6177889155234012E-2</v>
      </c>
      <c r="D16">
        <f>('CON Score and Page Rank'!GG201-'MIN and MAX'!D$39)/('MIN and MAX'!H$39-'MIN and MAX'!D$39)</f>
        <v>0.8844686648501362</v>
      </c>
      <c r="E16">
        <f t="shared" si="0"/>
        <v>2.5709623871688316E-2</v>
      </c>
      <c r="F16">
        <f t="shared" si="1"/>
        <v>0.60347065192212068</v>
      </c>
      <c r="G16">
        <f t="shared" si="2"/>
        <v>0.88400039956659049</v>
      </c>
      <c r="H16" s="3">
        <f>IFERROR(VLOOKUP(A16,'GDP Data'!A$2:Q$144,3,FALSE),"Not Found")</f>
        <v>9194717835.9998493</v>
      </c>
      <c r="I16">
        <f t="shared" si="3"/>
        <v>8.6890747078963268E-4</v>
      </c>
      <c r="J16">
        <f t="shared" si="4"/>
        <v>-0.60260174445133108</v>
      </c>
    </row>
    <row r="17" spans="1:10" x14ac:dyDescent="0.25">
      <c r="A17" t="s">
        <v>95</v>
      </c>
      <c r="B17">
        <f>('CON Score and Page Rank'!GE84-'MIN and MAX'!B$39)/('MIN and MAX'!F$39-'MIN and MAX'!B$39)</f>
        <v>3.4755642832476233E-3</v>
      </c>
      <c r="C17">
        <f>('CON Score and Page Rank'!GF84-'MIN and MAX'!C$39)/('MIN and MAX'!G$39-'MIN and MAX'!C$39)</f>
        <v>2.9157104709979408E-2</v>
      </c>
      <c r="D17">
        <f>('CON Score and Page Rank'!GG84-'MIN and MAX'!D$39)/('MIN and MAX'!H$39-'MIN and MAX'!D$39)</f>
        <v>0.88882833787465942</v>
      </c>
      <c r="E17">
        <f t="shared" si="0"/>
        <v>2.5681540426731785E-2</v>
      </c>
      <c r="F17">
        <f t="shared" si="1"/>
        <v>0.60344497190052715</v>
      </c>
      <c r="G17">
        <f t="shared" si="2"/>
        <v>0.88535277359141185</v>
      </c>
      <c r="H17" s="3">
        <f>IFERROR(VLOOKUP(A17,'GDP Data'!A$2:Q$144,3,FALSE),"Not Found")</f>
        <v>34110064452.1567</v>
      </c>
      <c r="I17">
        <f t="shared" si="3"/>
        <v>3.2234257059582617E-3</v>
      </c>
      <c r="J17">
        <f t="shared" si="4"/>
        <v>-0.60022154619456891</v>
      </c>
    </row>
    <row r="18" spans="1:10" x14ac:dyDescent="0.25">
      <c r="A18" t="s">
        <v>125</v>
      </c>
      <c r="B18">
        <f>('CON Score and Page Rank'!GE114-'MIN and MAX'!B$39)/('MIN and MAX'!F$39-'MIN and MAX'!B$39)</f>
        <v>3.9562576004656104E-4</v>
      </c>
      <c r="C18">
        <f>('CON Score and Page Rank'!GF114-'MIN and MAX'!C$39)/('MIN and MAX'!G$39-'MIN and MAX'!C$39)</f>
        <v>2.5958582557044894E-2</v>
      </c>
      <c r="D18">
        <f>('CON Score and Page Rank'!GG114-'MIN and MAX'!D$39)/('MIN and MAX'!H$39-'MIN and MAX'!D$39)</f>
        <v>0.82397820163487734</v>
      </c>
      <c r="E18">
        <f t="shared" si="0"/>
        <v>2.5562956796998333E-2</v>
      </c>
      <c r="F18">
        <f t="shared" si="1"/>
        <v>0.60333653683577959</v>
      </c>
      <c r="G18">
        <f t="shared" si="2"/>
        <v>0.82358257587483075</v>
      </c>
      <c r="H18" s="3" t="str">
        <f>IFERROR(VLOOKUP(A18,'GDP Data'!A$2:Q$144,3,FALSE),"Not Found")</f>
        <v>Not Found</v>
      </c>
      <c r="I18" t="str">
        <f t="shared" si="3"/>
        <v>No Value</v>
      </c>
      <c r="J18" t="str">
        <f t="shared" si="4"/>
        <v>No Value</v>
      </c>
    </row>
    <row r="19" spans="1:10" x14ac:dyDescent="0.25">
      <c r="A19" t="s">
        <v>87</v>
      </c>
      <c r="B19">
        <f>('CON Score and Page Rank'!GE76-'MIN and MAX'!B$39)/('MIN and MAX'!F$39-'MIN and MAX'!B$39)</f>
        <v>3.8856795345013247E-3</v>
      </c>
      <c r="C19">
        <f>('CON Score and Page Rank'!GF76-'MIN and MAX'!C$39)/('MIN and MAX'!G$39-'MIN and MAX'!C$39)</f>
        <v>2.9447873975910414E-2</v>
      </c>
      <c r="D19">
        <f>('CON Score and Page Rank'!GG76-'MIN and MAX'!D$39)/('MIN and MAX'!H$39-'MIN and MAX'!D$39)</f>
        <v>0.88882833787465942</v>
      </c>
      <c r="E19">
        <f t="shared" si="0"/>
        <v>2.556219444140909E-2</v>
      </c>
      <c r="F19">
        <f t="shared" si="1"/>
        <v>0.60333583972372562</v>
      </c>
      <c r="G19">
        <f t="shared" si="2"/>
        <v>0.88494265834015806</v>
      </c>
      <c r="H19" s="3">
        <f>IFERROR(VLOOKUP(A19,'GDP Data'!A$2:Q$144,3,FALSE),"Not Found")</f>
        <v>126878750295.944</v>
      </c>
      <c r="I19">
        <f t="shared" si="3"/>
        <v>1.1990133463906316E-2</v>
      </c>
      <c r="J19">
        <f t="shared" si="4"/>
        <v>-0.5913457062598193</v>
      </c>
    </row>
    <row r="20" spans="1:10" x14ac:dyDescent="0.25">
      <c r="A20" t="s">
        <v>172</v>
      </c>
      <c r="B20">
        <f>('CON Score and Page Rank'!GE161-'MIN and MAX'!B$39)/('MIN and MAX'!F$39-'MIN and MAX'!B$39)</f>
        <v>3.7005099432394356E-3</v>
      </c>
      <c r="C20">
        <f>('CON Score and Page Rank'!GF161-'MIN and MAX'!C$39)/('MIN and MAX'!G$39-'MIN and MAX'!C$39)</f>
        <v>2.9221461764640175E-2</v>
      </c>
      <c r="D20">
        <f>('CON Score and Page Rank'!GG161-'MIN and MAX'!D$39)/('MIN and MAX'!H$39-'MIN and MAX'!D$39)</f>
        <v>0.88882833787465942</v>
      </c>
      <c r="E20">
        <f t="shared" si="0"/>
        <v>2.5520951821400739E-2</v>
      </c>
      <c r="F20">
        <f t="shared" si="1"/>
        <v>0.6032981267090286</v>
      </c>
      <c r="G20">
        <f t="shared" si="2"/>
        <v>0.88512782793141997</v>
      </c>
      <c r="H20" s="3">
        <f>IFERROR(VLOOKUP(A20,'GDP Data'!A$2:Q$144,3,FALSE),"Not Found")</f>
        <v>32685198735.305302</v>
      </c>
      <c r="I20">
        <f t="shared" si="3"/>
        <v>3.0887748674739315E-3</v>
      </c>
      <c r="J20">
        <f t="shared" si="4"/>
        <v>-0.60020935184155466</v>
      </c>
    </row>
    <row r="21" spans="1:10" x14ac:dyDescent="0.25">
      <c r="A21" t="s">
        <v>76</v>
      </c>
      <c r="B21">
        <f>('CON Score and Page Rank'!GE65-'MIN and MAX'!B$39)/('MIN and MAX'!F$39-'MIN and MAX'!B$39)</f>
        <v>2.1829305879774155E-3</v>
      </c>
      <c r="C21">
        <f>('CON Score and Page Rank'!GF65-'MIN and MAX'!C$39)/('MIN and MAX'!G$39-'MIN and MAX'!C$39)</f>
        <v>2.7537604619032454E-2</v>
      </c>
      <c r="D21">
        <f>('CON Score and Page Rank'!GG65-'MIN and MAX'!D$39)/('MIN and MAX'!H$39-'MIN and MAX'!D$39)</f>
        <v>0.8141689373297003</v>
      </c>
      <c r="E21">
        <f t="shared" si="0"/>
        <v>2.5354674031055038E-2</v>
      </c>
      <c r="F21">
        <f t="shared" si="1"/>
        <v>0.60314607922150654</v>
      </c>
      <c r="G21">
        <f t="shared" si="2"/>
        <v>0.81198600674172294</v>
      </c>
      <c r="H21" s="3">
        <f>IFERROR(VLOOKUP(A21,'GDP Data'!A$2:Q$144,3,FALSE),"Not Found")</f>
        <v>16810536883.717699</v>
      </c>
      <c r="I21">
        <f t="shared" si="3"/>
        <v>1.5886078666881257E-3</v>
      </c>
      <c r="J21">
        <f t="shared" si="4"/>
        <v>-0.60155747135481841</v>
      </c>
    </row>
    <row r="22" spans="1:10" x14ac:dyDescent="0.25">
      <c r="A22" t="s">
        <v>130</v>
      </c>
      <c r="B22">
        <f>('CON Score and Page Rank'!GE119-'MIN and MAX'!B$39)/('MIN and MAX'!F$39-'MIN and MAX'!B$39)</f>
        <v>1.1159109373793602E-3</v>
      </c>
      <c r="C22">
        <f>('CON Score and Page Rank'!GF119-'MIN and MAX'!C$39)/('MIN and MAX'!G$39-'MIN and MAX'!C$39)</f>
        <v>2.6412903888715835E-2</v>
      </c>
      <c r="D22">
        <f>('CON Score and Page Rank'!GG119-'MIN and MAX'!D$39)/('MIN and MAX'!H$39-'MIN and MAX'!D$39)</f>
        <v>0.86594005449591283</v>
      </c>
      <c r="E22">
        <f t="shared" si="0"/>
        <v>2.5296992951336476E-2</v>
      </c>
      <c r="F22">
        <f t="shared" si="1"/>
        <v>0.60309333457514969</v>
      </c>
      <c r="G22">
        <f t="shared" si="2"/>
        <v>0.86482414355853343</v>
      </c>
      <c r="H22" s="3">
        <f>IFERROR(VLOOKUP(A22,'GDP Data'!A$2:Q$144,3,FALSE),"Not Found")</f>
        <v>5707720390.8514996</v>
      </c>
      <c r="I22">
        <f t="shared" si="3"/>
        <v>5.3938369586192824E-4</v>
      </c>
      <c r="J22">
        <f t="shared" si="4"/>
        <v>-0.60255395087928776</v>
      </c>
    </row>
    <row r="23" spans="1:10" x14ac:dyDescent="0.25">
      <c r="A23" t="s">
        <v>82</v>
      </c>
      <c r="B23">
        <f>('CON Score and Page Rank'!GE71-'MIN and MAX'!B$39)/('MIN and MAX'!F$39-'MIN and MAX'!B$39)</f>
        <v>7.4383078576456053E-4</v>
      </c>
      <c r="C23">
        <f>('CON Score and Page Rank'!GF71-'MIN and MAX'!C$39)/('MIN and MAX'!G$39-'MIN and MAX'!C$39)</f>
        <v>2.6025066402129909E-2</v>
      </c>
      <c r="D23">
        <f>('CON Score and Page Rank'!GG71-'MIN and MAX'!D$39)/('MIN and MAX'!H$39-'MIN and MAX'!D$39)</f>
        <v>0.74986376021798362</v>
      </c>
      <c r="E23">
        <f t="shared" si="0"/>
        <v>2.5281235616365347E-2</v>
      </c>
      <c r="F23">
        <f t="shared" si="1"/>
        <v>0.60307892577655164</v>
      </c>
      <c r="G23">
        <f t="shared" si="2"/>
        <v>0.74911992943221906</v>
      </c>
      <c r="H23" s="3">
        <f>IFERROR(VLOOKUP(A23,'GDP Data'!A$2:Q$144,3,FALSE),"Not Found")</f>
        <v>5023265365.2516899</v>
      </c>
      <c r="I23">
        <f t="shared" si="3"/>
        <v>4.7470220201176796E-4</v>
      </c>
      <c r="J23">
        <f t="shared" si="4"/>
        <v>-0.60260422357453991</v>
      </c>
    </row>
    <row r="24" spans="1:10" x14ac:dyDescent="0.25">
      <c r="A24" t="s">
        <v>225</v>
      </c>
      <c r="B24">
        <f>('CON Score and Page Rank'!GE211-'MIN and MAX'!B$39)/('MIN and MAX'!F$39-'MIN and MAX'!B$39)</f>
        <v>1.8697230774767399E-3</v>
      </c>
      <c r="C24">
        <f>('CON Score and Page Rank'!GF211-'MIN and MAX'!C$39)/('MIN and MAX'!G$39-'MIN and MAX'!C$39)</f>
        <v>2.712766984267579E-2</v>
      </c>
      <c r="D24">
        <f>('CON Score and Page Rank'!GG211-'MIN and MAX'!D$39)/('MIN and MAX'!H$39-'MIN and MAX'!D$39)</f>
        <v>0.86430517711171662</v>
      </c>
      <c r="E24">
        <f t="shared" si="0"/>
        <v>2.525794676519905E-2</v>
      </c>
      <c r="F24">
        <f t="shared" si="1"/>
        <v>0.60305763002021684</v>
      </c>
      <c r="G24">
        <f t="shared" si="2"/>
        <v>0.86243545403423982</v>
      </c>
      <c r="H24" s="3">
        <f>IFERROR(VLOOKUP(A24,'GDP Data'!A$2:Q$144,3,FALSE),"Not Found")</f>
        <v>20898788416.6348</v>
      </c>
      <c r="I24">
        <f t="shared" si="3"/>
        <v>1.9749505867997269E-3</v>
      </c>
      <c r="J24">
        <f t="shared" si="4"/>
        <v>-0.60108267943341709</v>
      </c>
    </row>
    <row r="25" spans="1:10" x14ac:dyDescent="0.25">
      <c r="A25" t="s">
        <v>204</v>
      </c>
      <c r="B25">
        <f>('CON Score and Page Rank'!GE190-'MIN and MAX'!B$39)/('MIN and MAX'!F$39-'MIN and MAX'!B$39)</f>
        <v>5.4624403874921378E-4</v>
      </c>
      <c r="C25">
        <f>('CON Score and Page Rank'!GF190-'MIN and MAX'!C$39)/('MIN and MAX'!G$39-'MIN and MAX'!C$39)</f>
        <v>2.5728895464944401E-2</v>
      </c>
      <c r="D25">
        <f>('CON Score and Page Rank'!GG190-'MIN and MAX'!D$39)/('MIN and MAX'!H$39-'MIN and MAX'!D$39)</f>
        <v>0.86975476839237054</v>
      </c>
      <c r="E25">
        <f t="shared" si="0"/>
        <v>2.5182651426195187E-2</v>
      </c>
      <c r="F25">
        <f t="shared" si="1"/>
        <v>0.60298877856931721</v>
      </c>
      <c r="G25">
        <f t="shared" si="2"/>
        <v>0.86920852435362128</v>
      </c>
      <c r="H25" s="3">
        <f>IFERROR(VLOOKUP(A25,'GDP Data'!A$2:Q$144,3,FALSE),"Not Found")</f>
        <v>31682400000</v>
      </c>
      <c r="I25">
        <f t="shared" si="3"/>
        <v>2.9940096633266507E-3</v>
      </c>
      <c r="J25">
        <f t="shared" si="4"/>
        <v>-0.59999476890599057</v>
      </c>
    </row>
    <row r="26" spans="1:10" x14ac:dyDescent="0.25">
      <c r="A26" t="s">
        <v>171</v>
      </c>
      <c r="B26">
        <f>('CON Score and Page Rank'!GE160-'MIN and MAX'!B$39)/('MIN and MAX'!F$39-'MIN and MAX'!B$39)</f>
        <v>1.9394098481984609E-4</v>
      </c>
      <c r="C26">
        <f>('CON Score and Page Rank'!GF160-'MIN and MAX'!C$39)/('MIN and MAX'!G$39-'MIN and MAX'!C$39)</f>
        <v>2.5130144360197542E-2</v>
      </c>
      <c r="D26">
        <f>('CON Score and Page Rank'!GG160-'MIN and MAX'!D$39)/('MIN and MAX'!H$39-'MIN and MAX'!D$39)</f>
        <v>0.72915531335149864</v>
      </c>
      <c r="E26">
        <f t="shared" si="0"/>
        <v>2.4936203375377695E-2</v>
      </c>
      <c r="F26">
        <f t="shared" si="1"/>
        <v>0.60276342191252252</v>
      </c>
      <c r="G26">
        <f t="shared" si="2"/>
        <v>0.72896137236667879</v>
      </c>
      <c r="H26" s="3">
        <f>IFERROR(VLOOKUP(A26,'GDP Data'!A$2:Q$144,3,FALSE),"Not Found")</f>
        <v>11401421329.197399</v>
      </c>
      <c r="I26">
        <f t="shared" si="3"/>
        <v>1.0774425433450622E-3</v>
      </c>
      <c r="J26">
        <f t="shared" si="4"/>
        <v>-0.60168597936917745</v>
      </c>
    </row>
    <row r="27" spans="1:10" x14ac:dyDescent="0.25">
      <c r="A27" t="s">
        <v>58</v>
      </c>
      <c r="B27">
        <f>('CON Score and Page Rank'!GE46-'MIN and MAX'!B$39)/('MIN and MAX'!F$39-'MIN and MAX'!B$39)</f>
        <v>6.0361293013583318E-3</v>
      </c>
      <c r="C27">
        <f>('CON Score and Page Rank'!GF46-'MIN and MAX'!C$39)/('MIN and MAX'!G$39-'MIN and MAX'!C$39)</f>
        <v>3.0686614588993077E-2</v>
      </c>
      <c r="D27">
        <f>('CON Score and Page Rank'!GG46-'MIN and MAX'!D$39)/('MIN and MAX'!H$39-'MIN and MAX'!D$39)</f>
        <v>0.94931880108991828</v>
      </c>
      <c r="E27">
        <f t="shared" si="0"/>
        <v>2.4650485287634746E-2</v>
      </c>
      <c r="F27">
        <f t="shared" si="1"/>
        <v>0.60250215600749313</v>
      </c>
      <c r="G27">
        <f t="shared" si="2"/>
        <v>0.94328267178855996</v>
      </c>
      <c r="H27" s="3" t="str">
        <f>IFERROR(VLOOKUP(A27,'GDP Data'!A$2:Q$144,3,FALSE),"Not Found")</f>
        <v>Not Found</v>
      </c>
      <c r="I27" t="str">
        <f t="shared" si="3"/>
        <v>No Value</v>
      </c>
      <c r="J27" t="str">
        <f t="shared" si="4"/>
        <v>No Value</v>
      </c>
    </row>
    <row r="28" spans="1:10" x14ac:dyDescent="0.25">
      <c r="A28" t="s">
        <v>46</v>
      </c>
      <c r="B28">
        <f>('CON Score and Page Rank'!GE34-'MIN and MAX'!B$39)/('MIN and MAX'!F$39-'MIN and MAX'!B$39)</f>
        <v>9.9206478854681791E-3</v>
      </c>
      <c r="C28">
        <f>('CON Score and Page Rank'!GF34-'MIN and MAX'!C$39)/('MIN and MAX'!G$39-'MIN and MAX'!C$39)</f>
        <v>3.4498555799511874E-2</v>
      </c>
      <c r="D28">
        <f>('CON Score and Page Rank'!GG34-'MIN and MAX'!D$39)/('MIN and MAX'!H$39-'MIN and MAX'!D$39)</f>
        <v>0.98910081743869205</v>
      </c>
      <c r="E28">
        <f t="shared" si="0"/>
        <v>2.4577907914043694E-2</v>
      </c>
      <c r="F28">
        <f t="shared" si="1"/>
        <v>0.60243578991444779</v>
      </c>
      <c r="G28">
        <f t="shared" si="2"/>
        <v>0.97918016955322384</v>
      </c>
      <c r="H28" s="3">
        <f>IFERROR(VLOOKUP(A28,'GDP Data'!A$2:Q$144,3,FALSE),"Not Found")</f>
        <v>8976196808.5106392</v>
      </c>
      <c r="I28">
        <f t="shared" si="3"/>
        <v>8.4825707599811551E-4</v>
      </c>
      <c r="J28">
        <f t="shared" si="4"/>
        <v>-0.60158753283844968</v>
      </c>
    </row>
    <row r="29" spans="1:10" x14ac:dyDescent="0.25">
      <c r="A29" t="s">
        <v>160</v>
      </c>
      <c r="B29">
        <f>('CON Score and Page Rank'!GE149-'MIN and MAX'!B$39)/('MIN and MAX'!F$39-'MIN and MAX'!B$39)</f>
        <v>6.464145507533361E-3</v>
      </c>
      <c r="C29">
        <f>('CON Score and Page Rank'!GF149-'MIN and MAX'!C$39)/('MIN and MAX'!G$39-'MIN and MAX'!C$39)</f>
        <v>3.0868514770587729E-2</v>
      </c>
      <c r="D29">
        <f>('CON Score and Page Rank'!GG149-'MIN and MAX'!D$39)/('MIN and MAX'!H$39-'MIN and MAX'!D$39)</f>
        <v>0.88882833787465942</v>
      </c>
      <c r="E29">
        <f t="shared" si="0"/>
        <v>2.4404369263054369E-2</v>
      </c>
      <c r="F29">
        <f t="shared" si="1"/>
        <v>0.60227710296163195</v>
      </c>
      <c r="G29">
        <f t="shared" si="2"/>
        <v>0.88236419236712604</v>
      </c>
      <c r="H29" s="3">
        <f>IFERROR(VLOOKUP(A29,'GDP Data'!A$2:Q$144,3,FALSE),"Not Found")</f>
        <v>78921234457.548706</v>
      </c>
      <c r="I29">
        <f t="shared" si="3"/>
        <v>7.4581136090564179E-3</v>
      </c>
      <c r="J29">
        <f t="shared" si="4"/>
        <v>-0.59481898935257549</v>
      </c>
    </row>
    <row r="30" spans="1:10" x14ac:dyDescent="0.25">
      <c r="A30" t="s">
        <v>94</v>
      </c>
      <c r="B30">
        <f>('CON Score and Page Rank'!GE83-'MIN and MAX'!B$39)/('MIN and MAX'!F$39-'MIN and MAX'!B$39)</f>
        <v>6.6816766935989137E-3</v>
      </c>
      <c r="C30">
        <f>('CON Score and Page Rank'!GF83-'MIN and MAX'!C$39)/('MIN and MAX'!G$39-'MIN and MAX'!C$39)</f>
        <v>3.0813491753664993E-2</v>
      </c>
      <c r="D30">
        <f>('CON Score and Page Rank'!GG83-'MIN and MAX'!D$39)/('MIN and MAX'!H$39-'MIN and MAX'!D$39)</f>
        <v>0.8850136239782016</v>
      </c>
      <c r="E30">
        <f t="shared" si="0"/>
        <v>2.4131815060066078E-2</v>
      </c>
      <c r="F30">
        <f t="shared" si="1"/>
        <v>0.60202787435634553</v>
      </c>
      <c r="G30">
        <f t="shared" si="2"/>
        <v>0.87833194728460273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223</v>
      </c>
      <c r="B31">
        <f>('CON Score and Page Rank'!GE209-'MIN and MAX'!B$39)/('MIN and MAX'!F$39-'MIN and MAX'!B$39)</f>
        <v>9.2458162513801053E-4</v>
      </c>
      <c r="C31">
        <f>('CON Score and Page Rank'!GF209-'MIN and MAX'!C$39)/('MIN and MAX'!G$39-'MIN and MAX'!C$39)</f>
        <v>2.5029764871147588E-2</v>
      </c>
      <c r="D31">
        <f>('CON Score and Page Rank'!GG209-'MIN and MAX'!D$39)/('MIN and MAX'!H$39-'MIN and MAX'!D$39)</f>
        <v>0.74550408719346051</v>
      </c>
      <c r="E31">
        <f t="shared" si="0"/>
        <v>2.4105183246009576E-2</v>
      </c>
      <c r="F31">
        <f t="shared" si="1"/>
        <v>0.60200352173290106</v>
      </c>
      <c r="G31">
        <f t="shared" si="2"/>
        <v>0.74457950556832253</v>
      </c>
      <c r="H31" s="3">
        <f>IFERROR(VLOOKUP(A31,'GDP Data'!A$2:Q$144,3,FALSE),"Not Found")</f>
        <v>8824873259.3210506</v>
      </c>
      <c r="I31">
        <f t="shared" si="3"/>
        <v>8.3395689139838464E-4</v>
      </c>
      <c r="J31">
        <f t="shared" si="4"/>
        <v>-0.60116956484150263</v>
      </c>
    </row>
    <row r="32" spans="1:10" x14ac:dyDescent="0.25">
      <c r="A32" t="s">
        <v>206</v>
      </c>
      <c r="B32">
        <f>('CON Score and Page Rank'!GE192-'MIN and MAX'!B$39)/('MIN and MAX'!F$39-'MIN and MAX'!B$39)</f>
        <v>9.996553996355676E-4</v>
      </c>
      <c r="C32">
        <f>('CON Score and Page Rank'!GF192-'MIN and MAX'!C$39)/('MIN and MAX'!G$39-'MIN and MAX'!C$39)</f>
        <v>2.4938285278545521E-2</v>
      </c>
      <c r="D32">
        <f>('CON Score and Page Rank'!GG192-'MIN and MAX'!D$39)/('MIN and MAX'!H$39-'MIN and MAX'!D$39)</f>
        <v>0.89427792915531334</v>
      </c>
      <c r="E32">
        <f t="shared" si="0"/>
        <v>2.3938629878909955E-2</v>
      </c>
      <c r="F32">
        <f t="shared" si="1"/>
        <v>0.60185122225289722</v>
      </c>
      <c r="G32">
        <f t="shared" si="2"/>
        <v>0.89327827375567781</v>
      </c>
      <c r="H32" s="3">
        <f>IFERROR(VLOOKUP(A32,'GDP Data'!A$2:Q$144,3,FALSE),"Not Found")</f>
        <v>25601765400.515301</v>
      </c>
      <c r="I32">
        <f t="shared" si="3"/>
        <v>2.4193853056386104E-3</v>
      </c>
      <c r="J32">
        <f t="shared" si="4"/>
        <v>-0.59943183694725866</v>
      </c>
    </row>
    <row r="33" spans="1:10" x14ac:dyDescent="0.25">
      <c r="A33" t="s">
        <v>120</v>
      </c>
      <c r="B33">
        <f>('CON Score and Page Rank'!GE109-'MIN and MAX'!B$39)/('MIN and MAX'!F$39-'MIN and MAX'!B$39)</f>
        <v>6.0358052477682989E-4</v>
      </c>
      <c r="C33">
        <f>('CON Score and Page Rank'!GF109-'MIN and MAX'!C$39)/('MIN and MAX'!G$39-'MIN and MAX'!C$39)</f>
        <v>2.4518027726483684E-2</v>
      </c>
      <c r="D33">
        <f>('CON Score and Page Rank'!GG109-'MIN and MAX'!D$39)/('MIN and MAX'!H$39-'MIN and MAX'!D$39)</f>
        <v>0.83378746594005448</v>
      </c>
      <c r="E33">
        <f t="shared" si="0"/>
        <v>2.3914447201706854E-2</v>
      </c>
      <c r="F33">
        <f t="shared" si="1"/>
        <v>0.60182910916549914</v>
      </c>
      <c r="G33">
        <f t="shared" si="2"/>
        <v>0.83318388541527766</v>
      </c>
      <c r="H33" s="3">
        <f>IFERROR(VLOOKUP(A33,'GDP Data'!A$2:Q$144,3,FALSE),"Not Found")</f>
        <v>13581644245.735201</v>
      </c>
      <c r="I33">
        <f t="shared" si="3"/>
        <v>1.2834751822966691E-3</v>
      </c>
      <c r="J33">
        <f t="shared" si="4"/>
        <v>-0.60054563398320249</v>
      </c>
    </row>
    <row r="34" spans="1:10" x14ac:dyDescent="0.25">
      <c r="A34" t="s">
        <v>107</v>
      </c>
      <c r="B34">
        <f>('CON Score and Page Rank'!GE96-'MIN and MAX'!B$39)/('MIN and MAX'!F$39-'MIN and MAX'!B$39)</f>
        <v>1.1118874401895972E-2</v>
      </c>
      <c r="C34">
        <f>('CON Score and Page Rank'!GF96-'MIN and MAX'!C$39)/('MIN and MAX'!G$39-'MIN and MAX'!C$39)</f>
        <v>3.497810124203745E-2</v>
      </c>
      <c r="D34">
        <f>('CON Score and Page Rank'!GG96-'MIN and MAX'!D$39)/('MIN and MAX'!H$39-'MIN and MAX'!D$39)</f>
        <v>0.92861035422343319</v>
      </c>
      <c r="E34">
        <f t="shared" si="0"/>
        <v>2.3859226840141478E-2</v>
      </c>
      <c r="F34">
        <f t="shared" si="1"/>
        <v>0.60177861464534332</v>
      </c>
      <c r="G34">
        <f t="shared" si="2"/>
        <v>0.91749147982153723</v>
      </c>
      <c r="H34" s="3">
        <f>IFERROR(VLOOKUP(A34,'GDP Data'!A$2:Q$144,3,FALSE),"Not Found")</f>
        <v>17538461538.461498</v>
      </c>
      <c r="I34">
        <f t="shared" si="3"/>
        <v>1.6573972718618704E-3</v>
      </c>
      <c r="J34">
        <f t="shared" si="4"/>
        <v>-0.60012121737348145</v>
      </c>
    </row>
    <row r="35" spans="1:10" x14ac:dyDescent="0.25">
      <c r="A35" t="s">
        <v>226</v>
      </c>
      <c r="B35">
        <f>('CON Score and Page Rank'!GE212-'MIN and MAX'!B$39)/('MIN and MAX'!F$39-'MIN and MAX'!B$39)</f>
        <v>1.0820276243962758E-2</v>
      </c>
      <c r="C35">
        <f>('CON Score and Page Rank'!GF212-'MIN and MAX'!C$39)/('MIN and MAX'!G$39-'MIN and MAX'!C$39)</f>
        <v>3.4552154682433708E-2</v>
      </c>
      <c r="D35">
        <f>('CON Score and Page Rank'!GG212-'MIN and MAX'!D$39)/('MIN and MAX'!H$39-'MIN and MAX'!D$39)</f>
        <v>0.98910081743869205</v>
      </c>
      <c r="E35">
        <f t="shared" si="0"/>
        <v>2.3731878438470952E-2</v>
      </c>
      <c r="F35">
        <f t="shared" si="1"/>
        <v>0.60166216491099378</v>
      </c>
      <c r="G35">
        <f t="shared" si="2"/>
        <v>0.97828054119472929</v>
      </c>
      <c r="H35" s="3">
        <f>IFERROR(VLOOKUP(A35,'GDP Data'!A$2:Q$144,3,FALSE),"Not Found")</f>
        <v>122903960204.505</v>
      </c>
      <c r="I35">
        <f t="shared" si="3"/>
        <v>1.1614512931892852E-2</v>
      </c>
      <c r="J35">
        <f t="shared" si="4"/>
        <v>-0.59004765197910092</v>
      </c>
    </row>
    <row r="36" spans="1:10" x14ac:dyDescent="0.25">
      <c r="A36" t="s">
        <v>84</v>
      </c>
      <c r="B36">
        <f>('CON Score and Page Rank'!GE73-'MIN and MAX'!B$39)/('MIN and MAX'!F$39-'MIN and MAX'!B$39)</f>
        <v>1.2506381876876296E-3</v>
      </c>
      <c r="C36">
        <f>('CON Score and Page Rank'!GF73-'MIN and MAX'!C$39)/('MIN and MAX'!G$39-'MIN and MAX'!C$39)</f>
        <v>2.4935455831697928E-2</v>
      </c>
      <c r="D36">
        <f>('CON Score and Page Rank'!GG73-'MIN and MAX'!D$39)/('MIN and MAX'!H$39-'MIN and MAX'!D$39)</f>
        <v>0.83378746594005448</v>
      </c>
      <c r="E36">
        <f t="shared" si="0"/>
        <v>2.3684817644010297E-2</v>
      </c>
      <c r="F36">
        <f t="shared" si="1"/>
        <v>0.60161913164994518</v>
      </c>
      <c r="G36">
        <f t="shared" si="2"/>
        <v>0.83253682775236681</v>
      </c>
      <c r="H36" s="3">
        <f>IFERROR(VLOOKUP(A36,'GDP Data'!A$2:Q$144,3,FALSE),"Not Found")</f>
        <v>5314909953.9299202</v>
      </c>
      <c r="I36">
        <f t="shared" si="3"/>
        <v>5.0226282610462542E-4</v>
      </c>
      <c r="J36">
        <f t="shared" si="4"/>
        <v>-0.60111686882384052</v>
      </c>
    </row>
    <row r="37" spans="1:10" x14ac:dyDescent="0.25">
      <c r="A37" t="s">
        <v>50</v>
      </c>
      <c r="B37">
        <f>('CON Score and Page Rank'!GE38-'MIN and MAX'!B$39)/('MIN and MAX'!F$39-'MIN and MAX'!B$39)</f>
        <v>2.0121826368458724E-3</v>
      </c>
      <c r="C37">
        <f>('CON Score and Page Rank'!GF38-'MIN and MAX'!C$39)/('MIN and MAX'!G$39-'MIN and MAX'!C$39)</f>
        <v>2.5566041036653362E-2</v>
      </c>
      <c r="D37">
        <f>('CON Score and Page Rank'!GG38-'MIN and MAX'!D$39)/('MIN and MAX'!H$39-'MIN and MAX'!D$39)</f>
        <v>0.89427792915531334</v>
      </c>
      <c r="E37">
        <f t="shared" si="0"/>
        <v>2.355385839980749E-2</v>
      </c>
      <c r="F37">
        <f t="shared" si="1"/>
        <v>0.60149938009438608</v>
      </c>
      <c r="G37">
        <f t="shared" si="2"/>
        <v>0.89226574651846746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100</v>
      </c>
      <c r="B38">
        <f>('CON Score and Page Rank'!GE89-'MIN and MAX'!B$39)/('MIN and MAX'!F$39-'MIN and MAX'!B$39)</f>
        <v>9.3661951388066891E-3</v>
      </c>
      <c r="C38">
        <f>('CON Score and Page Rank'!GF89-'MIN and MAX'!C$39)/('MIN and MAX'!G$39-'MIN and MAX'!C$39)</f>
        <v>3.2898480394439697E-2</v>
      </c>
      <c r="D38">
        <f>('CON Score and Page Rank'!GG89-'MIN and MAX'!D$39)/('MIN and MAX'!H$39-'MIN and MAX'!D$39)</f>
        <v>0.94931880108991828</v>
      </c>
      <c r="E38">
        <f t="shared" si="0"/>
        <v>2.3532285255633008E-2</v>
      </c>
      <c r="F38">
        <f t="shared" si="1"/>
        <v>0.60147965321226393</v>
      </c>
      <c r="G38">
        <f t="shared" si="2"/>
        <v>0.93995260595111163</v>
      </c>
      <c r="H38" s="3">
        <f>IFERROR(VLOOKUP(A38,'GDP Data'!A$2:Q$144,3,FALSE),"Not Found")</f>
        <v>39459581217.3759</v>
      </c>
      <c r="I38">
        <f t="shared" si="3"/>
        <v>3.7289589007034269E-3</v>
      </c>
      <c r="J38">
        <f t="shared" si="4"/>
        <v>-0.59775069431156047</v>
      </c>
    </row>
    <row r="39" spans="1:10" x14ac:dyDescent="0.25">
      <c r="A39" t="s">
        <v>110</v>
      </c>
      <c r="B39">
        <f>('CON Score and Page Rank'!GE99-'MIN and MAX'!B$39)/('MIN and MAX'!F$39-'MIN and MAX'!B$39)</f>
        <v>1.0203279655869578E-2</v>
      </c>
      <c r="C39">
        <f>('CON Score and Page Rank'!GF99-'MIN and MAX'!C$39)/('MIN and MAX'!G$39-'MIN and MAX'!C$39)</f>
        <v>3.3708495190815542E-2</v>
      </c>
      <c r="D39">
        <f>('CON Score and Page Rank'!GG99-'MIN and MAX'!D$39)/('MIN and MAX'!H$39-'MIN and MAX'!D$39)</f>
        <v>0.91553133514986373</v>
      </c>
      <c r="E39">
        <f t="shared" si="0"/>
        <v>2.3505215534945965E-2</v>
      </c>
      <c r="F39">
        <f t="shared" si="1"/>
        <v>0.60145490015889558</v>
      </c>
      <c r="G39">
        <f t="shared" si="2"/>
        <v>0.9053280554939942</v>
      </c>
      <c r="H39" s="3">
        <f>IFERROR(VLOOKUP(A39,'GDP Data'!A$2:Q$144,3,FALSE),"Not Found")</f>
        <v>184137469733.33301</v>
      </c>
      <c r="I39">
        <f t="shared" si="3"/>
        <v>1.7401123770993284E-2</v>
      </c>
      <c r="J39">
        <f t="shared" si="4"/>
        <v>-0.58405377638790235</v>
      </c>
    </row>
    <row r="40" spans="1:10" x14ac:dyDescent="0.25">
      <c r="A40" t="s">
        <v>57</v>
      </c>
      <c r="B40">
        <f>('CON Score and Page Rank'!GE45-'MIN and MAX'!B$39)/('MIN and MAX'!F$39-'MIN and MAX'!B$39)</f>
        <v>3.7719221712930206E-3</v>
      </c>
      <c r="C40">
        <f>('CON Score and Page Rank'!GF45-'MIN and MAX'!C$39)/('MIN and MAX'!G$39-'MIN and MAX'!C$39)</f>
        <v>2.7251893224605951E-2</v>
      </c>
      <c r="D40">
        <f>('CON Score and Page Rank'!GG45-'MIN and MAX'!D$39)/('MIN and MAX'!H$39-'MIN and MAX'!D$39)</f>
        <v>0.92098092643051777</v>
      </c>
      <c r="E40">
        <f t="shared" si="0"/>
        <v>2.3479971053312929E-2</v>
      </c>
      <c r="F40">
        <f t="shared" si="1"/>
        <v>0.60143181613788399</v>
      </c>
      <c r="G40">
        <f t="shared" si="2"/>
        <v>0.91720900425922469</v>
      </c>
      <c r="H40" s="3">
        <f>IFERROR(VLOOKUP(A40,'GDP Data'!A$2:Q$144,3,FALSE),"Not Found")</f>
        <v>4613630622.7750101</v>
      </c>
      <c r="I40">
        <f t="shared" si="3"/>
        <v>4.3599142323839522E-4</v>
      </c>
      <c r="J40">
        <f t="shared" si="4"/>
        <v>-0.60099582471464563</v>
      </c>
    </row>
    <row r="41" spans="1:10" x14ac:dyDescent="0.25">
      <c r="A41" t="s">
        <v>131</v>
      </c>
      <c r="B41">
        <f>('CON Score and Page Rank'!GE120-'MIN and MAX'!B$39)/('MIN and MAX'!F$39-'MIN and MAX'!B$39)</f>
        <v>1.4006294776432173E-3</v>
      </c>
      <c r="C41">
        <f>('CON Score and Page Rank'!GF120-'MIN and MAX'!C$39)/('MIN and MAX'!G$39-'MIN and MAX'!C$39)</f>
        <v>2.485430026954465E-2</v>
      </c>
      <c r="D41">
        <f>('CON Score and Page Rank'!GG120-'MIN and MAX'!D$39)/('MIN and MAX'!H$39-'MIN and MAX'!D$39)</f>
        <v>0.79618528610354222</v>
      </c>
      <c r="E41">
        <f t="shared" si="0"/>
        <v>2.3453670791901433E-2</v>
      </c>
      <c r="F41">
        <f t="shared" si="1"/>
        <v>0.60140776669231166</v>
      </c>
      <c r="G41">
        <f t="shared" si="2"/>
        <v>0.79478465662589903</v>
      </c>
      <c r="H41" s="3">
        <f>IFERROR(VLOOKUP(A41,'GDP Data'!A$2:Q$144,3,FALSE),"Not Found")</f>
        <v>53991289844.329102</v>
      </c>
      <c r="I41">
        <f t="shared" si="3"/>
        <v>5.102215852630842E-3</v>
      </c>
      <c r="J41">
        <f t="shared" si="4"/>
        <v>-0.59630555083968084</v>
      </c>
    </row>
    <row r="42" spans="1:10" x14ac:dyDescent="0.25">
      <c r="A42" t="s">
        <v>178</v>
      </c>
      <c r="B42">
        <f>('CON Score and Page Rank'!GE166-'MIN and MAX'!B$39)/('MIN and MAX'!F$39-'MIN and MAX'!B$39)</f>
        <v>9.1686964093741635E-3</v>
      </c>
      <c r="C42">
        <f>('CON Score and Page Rank'!GF166-'MIN and MAX'!C$39)/('MIN and MAX'!G$39-'MIN and MAX'!C$39)</f>
        <v>3.2508871209872038E-2</v>
      </c>
      <c r="D42">
        <f>('CON Score and Page Rank'!GG166-'MIN and MAX'!D$39)/('MIN and MAX'!H$39-'MIN and MAX'!D$39)</f>
        <v>0.94931880108991828</v>
      </c>
      <c r="E42">
        <f t="shared" si="0"/>
        <v>2.3340174800497875E-2</v>
      </c>
      <c r="F42">
        <f t="shared" si="1"/>
        <v>0.60130398385817097</v>
      </c>
      <c r="G42">
        <f t="shared" si="2"/>
        <v>0.94015010468054416</v>
      </c>
      <c r="H42" s="3">
        <f>IFERROR(VLOOKUP(A42,'GDP Data'!A$2:Q$144,3,FALSE),"Not Found")</f>
        <v>14183497963.1071</v>
      </c>
      <c r="I42">
        <f t="shared" si="3"/>
        <v>1.3403507929107808E-3</v>
      </c>
      <c r="J42">
        <f t="shared" si="4"/>
        <v>-0.59996363306526024</v>
      </c>
    </row>
    <row r="43" spans="1:10" x14ac:dyDescent="0.25">
      <c r="A43" t="s">
        <v>184</v>
      </c>
      <c r="B43">
        <f>('CON Score and Page Rank'!GE171-'MIN and MAX'!B$39)/('MIN and MAX'!F$39-'MIN and MAX'!B$39)</f>
        <v>9.2761619217996191E-3</v>
      </c>
      <c r="C43">
        <f>('CON Score and Page Rank'!GF171-'MIN and MAX'!C$39)/('MIN and MAX'!G$39-'MIN and MAX'!C$39)</f>
        <v>3.2467999191418122E-2</v>
      </c>
      <c r="D43">
        <f>('CON Score and Page Rank'!GG171-'MIN and MAX'!D$39)/('MIN and MAX'!H$39-'MIN and MAX'!D$39)</f>
        <v>0.94931880108991828</v>
      </c>
      <c r="E43">
        <f t="shared" si="0"/>
        <v>2.3191837269618501E-2</v>
      </c>
      <c r="F43">
        <f t="shared" si="1"/>
        <v>0.60116834127578789</v>
      </c>
      <c r="G43">
        <f t="shared" si="2"/>
        <v>0.9400426391681187</v>
      </c>
      <c r="H43" s="3">
        <f>IFERROR(VLOOKUP(A43,'GDP Data'!A$2:Q$144,3,FALSE),"Not Found")</f>
        <v>8362398701.5894299</v>
      </c>
      <c r="I43">
        <f t="shared" si="3"/>
        <v>7.9025271195202985E-4</v>
      </c>
      <c r="J43">
        <f t="shared" si="4"/>
        <v>-0.6003780885638359</v>
      </c>
    </row>
    <row r="44" spans="1:10" x14ac:dyDescent="0.25">
      <c r="A44" t="s">
        <v>122</v>
      </c>
      <c r="B44">
        <f>('CON Score and Page Rank'!GE111-'MIN and MAX'!B$39)/('MIN and MAX'!F$39-'MIN and MAX'!B$39)</f>
        <v>2.6168367251354911E-3</v>
      </c>
      <c r="C44">
        <f>('CON Score and Page Rank'!GF111-'MIN and MAX'!C$39)/('MIN and MAX'!G$39-'MIN and MAX'!C$39)</f>
        <v>2.5739922151816537E-2</v>
      </c>
      <c r="D44">
        <f>('CON Score and Page Rank'!GG111-'MIN and MAX'!D$39)/('MIN and MAX'!H$39-'MIN and MAX'!D$39)</f>
        <v>0.83378746594005448</v>
      </c>
      <c r="E44">
        <f t="shared" si="0"/>
        <v>2.3123085426681046E-2</v>
      </c>
      <c r="F44">
        <f t="shared" si="1"/>
        <v>0.60110547331874187</v>
      </c>
      <c r="G44">
        <f t="shared" si="2"/>
        <v>0.83117062921491902</v>
      </c>
      <c r="H44" s="3">
        <f>IFERROR(VLOOKUP(A44,'GDP Data'!A$2:Q$144,3,FALSE),"Not Found")</f>
        <v>22066031834.2948</v>
      </c>
      <c r="I44">
        <f t="shared" si="3"/>
        <v>2.0852559320995927E-3</v>
      </c>
      <c r="J44">
        <f t="shared" si="4"/>
        <v>-0.59902021738664224</v>
      </c>
    </row>
    <row r="45" spans="1:10" x14ac:dyDescent="0.25">
      <c r="A45" t="s">
        <v>53</v>
      </c>
      <c r="B45">
        <f>('CON Score and Page Rank'!GE41-'MIN and MAX'!B$39)/('MIN and MAX'!F$39-'MIN and MAX'!B$39)</f>
        <v>6.2210584102317225E-3</v>
      </c>
      <c r="C45">
        <f>('CON Score and Page Rank'!GF41-'MIN and MAX'!C$39)/('MIN and MAX'!G$39-'MIN and MAX'!C$39)</f>
        <v>2.9327380946742074E-2</v>
      </c>
      <c r="D45">
        <f>('CON Score and Page Rank'!GG41-'MIN and MAX'!D$39)/('MIN and MAX'!H$39-'MIN and MAX'!D$39)</f>
        <v>0.86975476839237054</v>
      </c>
      <c r="E45">
        <f t="shared" si="0"/>
        <v>2.3106322536510352E-2</v>
      </c>
      <c r="F45">
        <f t="shared" si="1"/>
        <v>0.60109014502186731</v>
      </c>
      <c r="G45">
        <f t="shared" si="2"/>
        <v>0.86353370998213885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112</v>
      </c>
      <c r="B46">
        <f>('CON Score and Page Rank'!GE101-'MIN and MAX'!B$39)/('MIN and MAX'!F$39-'MIN and MAX'!B$39)</f>
        <v>4.287852561766341E-4</v>
      </c>
      <c r="C46">
        <f>('CON Score and Page Rank'!GF101-'MIN and MAX'!C$39)/('MIN and MAX'!G$39-'MIN and MAX'!C$39)</f>
        <v>2.3396633245587647E-2</v>
      </c>
      <c r="D46">
        <f>('CON Score and Page Rank'!GG101-'MIN and MAX'!D$39)/('MIN and MAX'!H$39-'MIN and MAX'!D$39)</f>
        <v>0.80926430517711168</v>
      </c>
      <c r="E46">
        <f t="shared" si="0"/>
        <v>2.2967847989411014E-2</v>
      </c>
      <c r="F46">
        <f t="shared" si="1"/>
        <v>0.60096352133431141</v>
      </c>
      <c r="G46">
        <f t="shared" si="2"/>
        <v>0.80883551992093505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101</v>
      </c>
      <c r="B47">
        <f>('CON Score and Page Rank'!GE90-'MIN and MAX'!B$39)/('MIN and MAX'!F$39-'MIN and MAX'!B$39)</f>
        <v>1.173737640324232E-3</v>
      </c>
      <c r="C47">
        <f>('CON Score and Page Rank'!GF90-'MIN and MAX'!C$39)/('MIN and MAX'!G$39-'MIN and MAX'!C$39)</f>
        <v>2.4117039272088598E-2</v>
      </c>
      <c r="D47">
        <f>('CON Score and Page Rank'!GG90-'MIN and MAX'!D$39)/('MIN and MAX'!H$39-'MIN and MAX'!D$39)</f>
        <v>0.82997275204359677</v>
      </c>
      <c r="E47">
        <f t="shared" si="0"/>
        <v>2.2943301631764366E-2</v>
      </c>
      <c r="F47">
        <f t="shared" si="1"/>
        <v>0.60094107569078781</v>
      </c>
      <c r="G47">
        <f t="shared" si="2"/>
        <v>0.82879901440327253</v>
      </c>
      <c r="H47" s="3">
        <f>IFERROR(VLOOKUP(A47,'GDP Data'!A$2:Q$144,3,FALSE),"Not Found")</f>
        <v>5398568543.6349201</v>
      </c>
      <c r="I47">
        <f t="shared" si="3"/>
        <v>5.1016862320323693E-4</v>
      </c>
      <c r="J47">
        <f t="shared" si="4"/>
        <v>-0.60043090706758462</v>
      </c>
    </row>
    <row r="48" spans="1:10" x14ac:dyDescent="0.25">
      <c r="A48" t="s">
        <v>279</v>
      </c>
      <c r="B48">
        <f>('CON Score and Page Rank'!GE179-'MIN and MAX'!B$39)/('MIN and MAX'!F$39-'MIN and MAX'!B$39)</f>
        <v>5.6343007496263827E-3</v>
      </c>
      <c r="C48">
        <f>('CON Score and Page Rank'!GF179-'MIN and MAX'!C$39)/('MIN and MAX'!G$39-'MIN and MAX'!C$39)</f>
        <v>2.8538764547944451E-2</v>
      </c>
      <c r="D48">
        <f>('CON Score and Page Rank'!GG179-'MIN and MAX'!D$39)/('MIN and MAX'!H$39-'MIN and MAX'!D$39)</f>
        <v>0.86975476839237054</v>
      </c>
      <c r="E48">
        <f t="shared" si="0"/>
        <v>2.2904463798318068E-2</v>
      </c>
      <c r="F48">
        <f t="shared" si="1"/>
        <v>0.60090556165741016</v>
      </c>
      <c r="G48">
        <f t="shared" si="2"/>
        <v>0.86412046764274419</v>
      </c>
      <c r="H48" s="3">
        <f>IFERROR(VLOOKUP(A48,'GDP Data'!A$2:Q$144,3,FALSE),"Not Found")</f>
        <v>12960538723.7591</v>
      </c>
      <c r="I48">
        <f t="shared" si="3"/>
        <v>1.2247802622545642E-3</v>
      </c>
      <c r="J48">
        <f t="shared" si="4"/>
        <v>-0.59968078139515557</v>
      </c>
    </row>
    <row r="49" spans="1:10" x14ac:dyDescent="0.25">
      <c r="A49" t="s">
        <v>75</v>
      </c>
      <c r="B49">
        <f>('CON Score and Page Rank'!GE64-'MIN and MAX'!B$39)/('MIN and MAX'!F$39-'MIN and MAX'!B$39)</f>
        <v>1.7770383769445897E-4</v>
      </c>
      <c r="C49">
        <f>('CON Score and Page Rank'!GF64-'MIN and MAX'!C$39)/('MIN and MAX'!G$39-'MIN and MAX'!C$39)</f>
        <v>2.2975035627346995E-2</v>
      </c>
      <c r="D49">
        <f>('CON Score and Page Rank'!GG64-'MIN and MAX'!D$39)/('MIN and MAX'!H$39-'MIN and MAX'!D$39)</f>
        <v>0.75531335149863765</v>
      </c>
      <c r="E49">
        <f t="shared" si="0"/>
        <v>2.2797331789652535E-2</v>
      </c>
      <c r="F49">
        <f t="shared" si="1"/>
        <v>0.60080759816681439</v>
      </c>
      <c r="G49">
        <f t="shared" si="2"/>
        <v>0.75513564766094321</v>
      </c>
      <c r="H49" s="3" t="str">
        <f>IFERROR(VLOOKUP(A49,'GDP Data'!A$2:Q$144,3,FALSE),"Not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89</v>
      </c>
      <c r="B50">
        <f>('CON Score and Page Rank'!GE78-'MIN and MAX'!B$39)/('MIN and MAX'!F$39-'MIN and MAX'!B$39)</f>
        <v>3.2735819086499307E-3</v>
      </c>
      <c r="C50">
        <f>('CON Score and Page Rank'!GF78-'MIN and MAX'!C$39)/('MIN and MAX'!G$39-'MIN and MAX'!C$39)</f>
        <v>2.5941927090324283E-2</v>
      </c>
      <c r="D50">
        <f>('CON Score and Page Rank'!GG78-'MIN and MAX'!D$39)/('MIN and MAX'!H$39-'MIN and MAX'!D$39)</f>
        <v>0.90245231607629428</v>
      </c>
      <c r="E50">
        <f t="shared" si="0"/>
        <v>2.2668345181674352E-2</v>
      </c>
      <c r="F50">
        <f t="shared" si="1"/>
        <v>0.60068965042631162</v>
      </c>
      <c r="G50">
        <f t="shared" si="2"/>
        <v>0.89917873416764438</v>
      </c>
      <c r="H50" s="3">
        <f>IFERROR(VLOOKUP(A50,'GDP Data'!A$2:Q$144,3,FALSE),"Not Found")</f>
        <v>130816321183.15601</v>
      </c>
      <c r="I50">
        <f t="shared" si="3"/>
        <v>1.2362236754261416E-2</v>
      </c>
      <c r="J50">
        <f t="shared" si="4"/>
        <v>-0.58832741367205021</v>
      </c>
    </row>
    <row r="51" spans="1:10" x14ac:dyDescent="0.25">
      <c r="A51" t="s">
        <v>177</v>
      </c>
      <c r="B51">
        <f>('CON Score and Page Rank'!GE165-'MIN and MAX'!B$39)/('MIN and MAX'!F$39-'MIN and MAX'!B$39)</f>
        <v>3.4358276255192608E-3</v>
      </c>
      <c r="C51">
        <f>('CON Score and Page Rank'!GF165-'MIN and MAX'!C$39)/('MIN and MAX'!G$39-'MIN and MAX'!C$39)</f>
        <v>2.6055053519739968E-2</v>
      </c>
      <c r="D51">
        <f>('CON Score and Page Rank'!GG165-'MIN and MAX'!D$39)/('MIN and MAX'!H$39-'MIN and MAX'!D$39)</f>
        <v>0.83378746594005448</v>
      </c>
      <c r="E51">
        <f t="shared" si="0"/>
        <v>2.2619225894220708E-2</v>
      </c>
      <c r="F51">
        <f t="shared" si="1"/>
        <v>0.60064473484118941</v>
      </c>
      <c r="G51">
        <f t="shared" si="2"/>
        <v>0.83035163831453518</v>
      </c>
      <c r="H51" s="3">
        <f>IFERROR(VLOOKUP(A51,'GDP Data'!A$2:Q$144,3,FALSE),"Not Found")</f>
        <v>5800774707.1742296</v>
      </c>
      <c r="I51">
        <f t="shared" si="3"/>
        <v>5.4817739590625912E-4</v>
      </c>
      <c r="J51">
        <f t="shared" si="4"/>
        <v>-0.60009655744528312</v>
      </c>
    </row>
    <row r="52" spans="1:10" x14ac:dyDescent="0.25">
      <c r="A52" t="s">
        <v>203</v>
      </c>
      <c r="B52">
        <f>('CON Score and Page Rank'!GE189-'MIN and MAX'!B$39)/('MIN and MAX'!F$39-'MIN and MAX'!B$39)</f>
        <v>8.8243116708836445E-4</v>
      </c>
      <c r="C52">
        <f>('CON Score and Page Rank'!GF189-'MIN and MAX'!C$39)/('MIN and MAX'!G$39-'MIN and MAX'!C$39)</f>
        <v>2.3307595384056724E-2</v>
      </c>
      <c r="D52">
        <f>('CON Score and Page Rank'!GG189-'MIN and MAX'!D$39)/('MIN and MAX'!H$39-'MIN and MAX'!D$39)</f>
        <v>0.86267029972752041</v>
      </c>
      <c r="E52">
        <f t="shared" si="0"/>
        <v>2.2425164216968361E-2</v>
      </c>
      <c r="F52">
        <f t="shared" si="1"/>
        <v>0.60046728125349613</v>
      </c>
      <c r="G52">
        <f t="shared" si="2"/>
        <v>0.86178786856043199</v>
      </c>
      <c r="H52" s="3">
        <f>IFERROR(VLOOKUP(A52,'GDP Data'!A$2:Q$144,3,FALSE),"Not Found")</f>
        <v>15976174336.972099</v>
      </c>
      <c r="I52">
        <f t="shared" si="3"/>
        <v>1.5097600039102375E-3</v>
      </c>
      <c r="J52">
        <f t="shared" si="4"/>
        <v>-0.5989575212495859</v>
      </c>
    </row>
    <row r="53" spans="1:10" x14ac:dyDescent="0.25">
      <c r="A53" t="s">
        <v>102</v>
      </c>
      <c r="B53">
        <f>('CON Score and Page Rank'!GE91-'MIN and MAX'!B$39)/('MIN and MAX'!F$39-'MIN and MAX'!B$39)</f>
        <v>1.9588691618334454E-4</v>
      </c>
      <c r="C53">
        <f>('CON Score and Page Rank'!GF91-'MIN and MAX'!C$39)/('MIN and MAX'!G$39-'MIN and MAX'!C$39)</f>
        <v>2.2618757452118374E-2</v>
      </c>
      <c r="D53">
        <f>('CON Score and Page Rank'!GG91-'MIN and MAX'!D$39)/('MIN and MAX'!H$39-'MIN and MAX'!D$39)</f>
        <v>0.7449591280653951</v>
      </c>
      <c r="E53">
        <f t="shared" si="0"/>
        <v>2.242287053593503E-2</v>
      </c>
      <c r="F53">
        <f t="shared" si="1"/>
        <v>0.60046518386912762</v>
      </c>
      <c r="G53">
        <f t="shared" si="2"/>
        <v>0.74476324114921177</v>
      </c>
      <c r="H53" s="3">
        <f>IFERROR(VLOOKUP(A53,'GDP Data'!A$2:Q$144,3,FALSE),"Not Found")</f>
        <v>3557333364.30795</v>
      </c>
      <c r="I53">
        <f t="shared" si="3"/>
        <v>3.3617057004558702E-4</v>
      </c>
      <c r="J53">
        <f t="shared" si="4"/>
        <v>-0.60012901329908208</v>
      </c>
    </row>
    <row r="54" spans="1:10" x14ac:dyDescent="0.25">
      <c r="A54" t="s">
        <v>45</v>
      </c>
      <c r="B54">
        <f>('CON Score and Page Rank'!GE33-'MIN and MAX'!B$39)/('MIN and MAX'!F$39-'MIN and MAX'!B$39)</f>
        <v>9.3386727211822E-3</v>
      </c>
      <c r="C54">
        <f>('CON Score and Page Rank'!GF33-'MIN and MAX'!C$39)/('MIN and MAX'!G$39-'MIN and MAX'!C$39)</f>
        <v>3.1718562161940307E-2</v>
      </c>
      <c r="D54">
        <f>('CON Score and Page Rank'!GG33-'MIN and MAX'!D$39)/('MIN and MAX'!H$39-'MIN and MAX'!D$39)</f>
        <v>0.8844686648501362</v>
      </c>
      <c r="E54">
        <f t="shared" si="0"/>
        <v>2.2379889440758107E-2</v>
      </c>
      <c r="F54">
        <f t="shared" si="1"/>
        <v>0.60042588116057571</v>
      </c>
      <c r="G54">
        <f t="shared" si="2"/>
        <v>0.87512999212895404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193</v>
      </c>
      <c r="B55">
        <f>('CON Score and Page Rank'!GE23-'MIN and MAX'!B$39)/('MIN and MAX'!F$39-'MIN and MAX'!B$39)</f>
        <v>1.1829810241858495E-2</v>
      </c>
      <c r="C55">
        <f>('CON Score and Page Rank'!GF23-'MIN and MAX'!C$39)/('MIN and MAX'!G$39-'MIN and MAX'!C$39)</f>
        <v>3.4179350279076627E-2</v>
      </c>
      <c r="D55">
        <f>('CON Score and Page Rank'!GG23-'MIN and MAX'!D$39)/('MIN and MAX'!H$39-'MIN and MAX'!D$39)</f>
        <v>0.94931880108991828</v>
      </c>
      <c r="E55">
        <f t="shared" si="0"/>
        <v>2.2349540037218132E-2</v>
      </c>
      <c r="F55">
        <f t="shared" si="1"/>
        <v>0.60039812910453472</v>
      </c>
      <c r="G55">
        <f t="shared" si="2"/>
        <v>0.93748899084805981</v>
      </c>
      <c r="H55" s="3">
        <f>IFERROR(VLOOKUP(A55,'GDP Data'!A$2:Q$144,3,FALSE),"Not Found")</f>
        <v>20876309970.384998</v>
      </c>
      <c r="I55">
        <f t="shared" si="3"/>
        <v>1.9728263574077466E-3</v>
      </c>
      <c r="J55">
        <f t="shared" si="4"/>
        <v>-0.59842530274712702</v>
      </c>
    </row>
    <row r="56" spans="1:10" x14ac:dyDescent="0.25">
      <c r="A56" t="s">
        <v>69</v>
      </c>
      <c r="B56">
        <f>('CON Score and Page Rank'!GE58-'MIN and MAX'!B$39)/('MIN and MAX'!F$39-'MIN and MAX'!B$39)</f>
        <v>9.4600891760093244E-4</v>
      </c>
      <c r="C56">
        <f>('CON Score and Page Rank'!GF58-'MIN and MAX'!C$39)/('MIN and MAX'!G$39-'MIN and MAX'!C$39)</f>
        <v>2.3256872373496169E-2</v>
      </c>
      <c r="D56">
        <f>('CON Score and Page Rank'!GG58-'MIN and MAX'!D$39)/('MIN and MAX'!H$39-'MIN and MAX'!D$39)</f>
        <v>0.69482288828337879</v>
      </c>
      <c r="E56">
        <f t="shared" si="0"/>
        <v>2.2310863455895238E-2</v>
      </c>
      <c r="F56">
        <f t="shared" si="1"/>
        <v>0.60036276252308174</v>
      </c>
      <c r="G56">
        <f t="shared" si="2"/>
        <v>0.69387687936577791</v>
      </c>
      <c r="H56" s="3">
        <f>IFERROR(VLOOKUP(A56,'GDP Data'!A$2:Q$144,3,FALSE),"Not Found")</f>
        <v>10953485244.423901</v>
      </c>
      <c r="I56">
        <f t="shared" si="3"/>
        <v>1.0351122600848117E-3</v>
      </c>
      <c r="J56">
        <f t="shared" si="4"/>
        <v>-0.59932765026299695</v>
      </c>
    </row>
    <row r="57" spans="1:10" x14ac:dyDescent="0.25">
      <c r="A57" t="s">
        <v>199</v>
      </c>
      <c r="B57">
        <f>('CON Score and Page Rank'!GE185-'MIN and MAX'!B$39)/('MIN and MAX'!F$39-'MIN and MAX'!B$39)</f>
        <v>1.0272298972465715E-4</v>
      </c>
      <c r="C57">
        <f>('CON Score and Page Rank'!GF185-'MIN and MAX'!C$39)/('MIN and MAX'!G$39-'MIN and MAX'!C$39)</f>
        <v>2.2252555509653549E-2</v>
      </c>
      <c r="D57">
        <f>('CON Score and Page Rank'!GG185-'MIN and MAX'!D$39)/('MIN and MAX'!H$39-'MIN and MAX'!D$39)</f>
        <v>0.70463215258855583</v>
      </c>
      <c r="E57">
        <f t="shared" si="0"/>
        <v>2.2149832519928893E-2</v>
      </c>
      <c r="F57">
        <f t="shared" si="1"/>
        <v>0.6002155128562674</v>
      </c>
      <c r="G57">
        <f t="shared" si="2"/>
        <v>0.70452942959883114</v>
      </c>
      <c r="H57" s="3">
        <f>IFERROR(VLOOKUP(A57,'GDP Data'!A$2:Q$144,3,FALSE),"Not Found")</f>
        <v>8141537877.0679102</v>
      </c>
      <c r="I57">
        <f t="shared" si="3"/>
        <v>7.693812046524653E-4</v>
      </c>
      <c r="J57">
        <f t="shared" si="4"/>
        <v>-0.59944613165161498</v>
      </c>
    </row>
    <row r="58" spans="1:10" x14ac:dyDescent="0.25">
      <c r="A58" t="s">
        <v>78</v>
      </c>
      <c r="B58">
        <f>('CON Score and Page Rank'!GE67-'MIN and MAX'!B$39)/('MIN and MAX'!F$39-'MIN and MAX'!B$39)</f>
        <v>1.2833479450035289E-2</v>
      </c>
      <c r="C58">
        <f>('CON Score and Page Rank'!GF67-'MIN and MAX'!C$39)/('MIN and MAX'!G$39-'MIN and MAX'!C$39)</f>
        <v>3.4934005787241422E-2</v>
      </c>
      <c r="D58">
        <f>('CON Score and Page Rank'!GG67-'MIN and MAX'!D$39)/('MIN and MAX'!H$39-'MIN and MAX'!D$39)</f>
        <v>0.94931880108991828</v>
      </c>
      <c r="E58">
        <f t="shared" si="0"/>
        <v>2.2100526337206133E-2</v>
      </c>
      <c r="F58">
        <f t="shared" si="1"/>
        <v>0.60017042637065376</v>
      </c>
      <c r="G58">
        <f t="shared" si="2"/>
        <v>0.93648532163988296</v>
      </c>
      <c r="H58" s="3">
        <f>IFERROR(VLOOKUP(A58,'GDP Data'!A$2:Q$144,3,FALSE),"Not Found")</f>
        <v>96684636118.598404</v>
      </c>
      <c r="I58">
        <f t="shared" si="3"/>
        <v>9.1367678848289433E-3</v>
      </c>
      <c r="J58">
        <f t="shared" si="4"/>
        <v>-0.59103365848582479</v>
      </c>
    </row>
    <row r="59" spans="1:10" x14ac:dyDescent="0.25">
      <c r="A59" t="s">
        <v>47</v>
      </c>
      <c r="B59">
        <f>('CON Score and Page Rank'!GE35-'MIN and MAX'!B$39)/('MIN and MAX'!F$39-'MIN and MAX'!B$39)</f>
        <v>5.2072307013725934E-4</v>
      </c>
      <c r="C59">
        <f>('CON Score and Page Rank'!GF35-'MIN and MAX'!C$39)/('MIN and MAX'!G$39-'MIN and MAX'!C$39)</f>
        <v>2.2531821286139432E-2</v>
      </c>
      <c r="D59">
        <f>('CON Score and Page Rank'!GG35-'MIN and MAX'!D$39)/('MIN and MAX'!H$39-'MIN and MAX'!D$39)</f>
        <v>0.70463215258855583</v>
      </c>
      <c r="E59">
        <f t="shared" si="0"/>
        <v>2.2011098216002174E-2</v>
      </c>
      <c r="F59">
        <f t="shared" si="1"/>
        <v>0.60008865164226333</v>
      </c>
      <c r="G59">
        <f t="shared" si="2"/>
        <v>0.70411142951841854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141</v>
      </c>
      <c r="B60">
        <f>('CON Score and Page Rank'!GE131-'MIN and MAX'!B$39)/('MIN and MAX'!F$39-'MIN and MAX'!B$39)</f>
        <v>1.5639416627684845E-2</v>
      </c>
      <c r="C60">
        <f>('CON Score and Page Rank'!GF131-'MIN and MAX'!C$39)/('MIN and MAX'!G$39-'MIN and MAX'!C$39)</f>
        <v>3.7612663821129821E-2</v>
      </c>
      <c r="D60">
        <f>('CON Score and Page Rank'!GG131-'MIN and MAX'!D$39)/('MIN and MAX'!H$39-'MIN and MAX'!D$39)</f>
        <v>0.98910081743869205</v>
      </c>
      <c r="E60">
        <f t="shared" si="0"/>
        <v>2.1973247193444977E-2</v>
      </c>
      <c r="F60">
        <f t="shared" si="1"/>
        <v>0.60005403996701789</v>
      </c>
      <c r="G60">
        <f t="shared" si="2"/>
        <v>0.97346140081100718</v>
      </c>
      <c r="H60" s="3">
        <f>IFERROR(VLOOKUP(A60,'GDP Data'!A$2:Q$144,3,FALSE),"Not Found")</f>
        <v>160446947784.909</v>
      </c>
      <c r="I60">
        <f t="shared" si="3"/>
        <v>1.5162352350809412E-2</v>
      </c>
      <c r="J60">
        <f t="shared" si="4"/>
        <v>-0.58489168761620847</v>
      </c>
    </row>
    <row r="61" spans="1:10" x14ac:dyDescent="0.25">
      <c r="A61" t="s">
        <v>211</v>
      </c>
      <c r="B61">
        <f>('CON Score and Page Rank'!GE197-'MIN and MAX'!B$39)/('MIN and MAX'!F$39-'MIN and MAX'!B$39)</f>
        <v>1.2800364046563321E-3</v>
      </c>
      <c r="C61">
        <f>('CON Score and Page Rank'!GF197-'MIN and MAX'!C$39)/('MIN and MAX'!G$39-'MIN and MAX'!C$39)</f>
        <v>2.3248118027307401E-2</v>
      </c>
      <c r="D61">
        <f>('CON Score and Page Rank'!GG197-'MIN and MAX'!D$39)/('MIN and MAX'!H$39-'MIN and MAX'!D$39)</f>
        <v>0.7449591280653951</v>
      </c>
      <c r="E61">
        <f t="shared" si="0"/>
        <v>2.196808162265107E-2</v>
      </c>
      <c r="F61">
        <f t="shared" si="1"/>
        <v>0.60004931647352422</v>
      </c>
      <c r="G61">
        <f t="shared" si="2"/>
        <v>0.74367909166073876</v>
      </c>
      <c r="H61" s="3">
        <f>IFERROR(VLOOKUP(A61,'GDP Data'!A$2:Q$144,3,FALSE),"Not Found")</f>
        <v>18405203853.1036</v>
      </c>
      <c r="I61">
        <f t="shared" si="3"/>
        <v>1.7393050460725538E-3</v>
      </c>
      <c r="J61">
        <f t="shared" si="4"/>
        <v>-0.59831001142745166</v>
      </c>
    </row>
    <row r="62" spans="1:10" x14ac:dyDescent="0.25">
      <c r="A62" t="s">
        <v>142</v>
      </c>
      <c r="B62">
        <f>('CON Score and Page Rank'!GE132-'MIN and MAX'!B$39)/('MIN and MAX'!F$39-'MIN and MAX'!B$39)</f>
        <v>3.862663931129137E-3</v>
      </c>
      <c r="C62">
        <f>('CON Score and Page Rank'!GF132-'MIN and MAX'!C$39)/('MIN and MAX'!G$39-'MIN and MAX'!C$39)</f>
        <v>2.582918461245421E-2</v>
      </c>
      <c r="D62">
        <f>('CON Score and Page Rank'!GG132-'MIN and MAX'!D$39)/('MIN and MAX'!H$39-'MIN and MAX'!D$39)</f>
        <v>0.87574931880108997</v>
      </c>
      <c r="E62">
        <f t="shared" si="0"/>
        <v>2.1966520681325073E-2</v>
      </c>
      <c r="F62">
        <f t="shared" si="1"/>
        <v>0.60004788911989937</v>
      </c>
      <c r="G62">
        <f t="shared" si="2"/>
        <v>0.87188665486996086</v>
      </c>
      <c r="H62" s="3">
        <f>IFERROR(VLOOKUP(A62,'GDP Data'!A$2:Q$144,3,FALSE),"Not Found")</f>
        <v>22152694161.888199</v>
      </c>
      <c r="I62">
        <f t="shared" si="3"/>
        <v>2.0934455845962787E-3</v>
      </c>
      <c r="J62">
        <f t="shared" si="4"/>
        <v>-0.59795444353530314</v>
      </c>
    </row>
    <row r="63" spans="1:10" x14ac:dyDescent="0.25">
      <c r="A63" t="s">
        <v>123</v>
      </c>
      <c r="B63">
        <f>('CON Score and Page Rank'!GE112-'MIN and MAX'!B$39)/('MIN and MAX'!F$39-'MIN and MAX'!B$39)</f>
        <v>3.0696902176455515E-4</v>
      </c>
      <c r="C63">
        <f>('CON Score and Page Rank'!GF112-'MIN and MAX'!C$39)/('MIN and MAX'!G$39-'MIN and MAX'!C$39)</f>
        <v>2.2208102452927776E-2</v>
      </c>
      <c r="D63">
        <f>('CON Score and Page Rank'!GG112-'MIN and MAX'!D$39)/('MIN and MAX'!H$39-'MIN and MAX'!D$39)</f>
        <v>0.68610354223433245</v>
      </c>
      <c r="E63">
        <f t="shared" si="0"/>
        <v>2.1901133431163219E-2</v>
      </c>
      <c r="F63">
        <f t="shared" si="1"/>
        <v>0.59998809780873008</v>
      </c>
      <c r="G63">
        <f t="shared" si="2"/>
        <v>0.68579657321256793</v>
      </c>
      <c r="H63" s="3">
        <f>IFERROR(VLOOKUP(A63,'GDP Data'!A$2:Q$144,3,FALSE),"Not Found")</f>
        <v>5840503868.5724602</v>
      </c>
      <c r="I63">
        <f t="shared" si="3"/>
        <v>5.519318303285935E-4</v>
      </c>
      <c r="J63">
        <f t="shared" si="4"/>
        <v>-0.59943616597840144</v>
      </c>
    </row>
    <row r="64" spans="1:10" x14ac:dyDescent="0.25">
      <c r="A64" t="s">
        <v>166</v>
      </c>
      <c r="B64">
        <f>('CON Score and Page Rank'!GE154-'MIN and MAX'!B$39)/('MIN and MAX'!F$39-'MIN and MAX'!B$39)</f>
        <v>1.3203026710771356E-2</v>
      </c>
      <c r="C64">
        <f>('CON Score and Page Rank'!GF154-'MIN and MAX'!C$39)/('MIN and MAX'!G$39-'MIN and MAX'!C$39)</f>
        <v>3.4864411432739474E-2</v>
      </c>
      <c r="D64">
        <f>('CON Score and Page Rank'!GG154-'MIN and MAX'!D$39)/('MIN and MAX'!H$39-'MIN and MAX'!D$39)</f>
        <v>0.91553133514986373</v>
      </c>
      <c r="E64">
        <f t="shared" si="0"/>
        <v>2.1661384721968116E-2</v>
      </c>
      <c r="F64">
        <f t="shared" si="1"/>
        <v>0.59976886715384836</v>
      </c>
      <c r="G64">
        <f t="shared" si="2"/>
        <v>0.9023283084390924</v>
      </c>
      <c r="H64" s="3">
        <f>IFERROR(VLOOKUP(A64,'GDP Data'!A$2:Q$144,3,FALSE),"Not Found")</f>
        <v>120296476180.40199</v>
      </c>
      <c r="I64">
        <f t="shared" si="3"/>
        <v>1.1368103809947095E-2</v>
      </c>
      <c r="J64">
        <f t="shared" si="4"/>
        <v>-0.58840076334390123</v>
      </c>
    </row>
    <row r="65" spans="1:10" x14ac:dyDescent="0.25">
      <c r="A65" t="s">
        <v>92</v>
      </c>
      <c r="B65">
        <f>('CON Score and Page Rank'!GE81-'MIN and MAX'!B$39)/('MIN and MAX'!F$39-'MIN and MAX'!B$39)</f>
        <v>4.2393861400964799E-3</v>
      </c>
      <c r="C65">
        <f>('CON Score and Page Rank'!GF81-'MIN and MAX'!C$39)/('MIN and MAX'!G$39-'MIN and MAX'!C$39)</f>
        <v>2.584597057251059E-2</v>
      </c>
      <c r="D65">
        <f>('CON Score and Page Rank'!GG81-'MIN and MAX'!D$39)/('MIN and MAX'!H$39-'MIN and MAX'!D$39)</f>
        <v>0.88937329700272483</v>
      </c>
      <c r="E65">
        <f t="shared" si="0"/>
        <v>2.160658443241411E-2</v>
      </c>
      <c r="F65">
        <f t="shared" si="1"/>
        <v>0.59971875675531083</v>
      </c>
      <c r="G65">
        <f t="shared" si="2"/>
        <v>0.88513391086262838</v>
      </c>
      <c r="H65" s="3">
        <f>IFERROR(VLOOKUP(A65,'GDP Data'!A$2:Q$144,3,FALSE),"Not Found")</f>
        <v>34887512226.9319</v>
      </c>
      <c r="I65">
        <f t="shared" si="3"/>
        <v>3.2968950817129001E-3</v>
      </c>
      <c r="J65">
        <f t="shared" si="4"/>
        <v>-0.5964218616735979</v>
      </c>
    </row>
    <row r="66" spans="1:10" x14ac:dyDescent="0.25">
      <c r="A66" t="s">
        <v>154</v>
      </c>
      <c r="B66">
        <f>('CON Score and Page Rank'!GE143-'MIN and MAX'!B$39)/('MIN and MAX'!F$39-'MIN and MAX'!B$39)</f>
        <v>8.2295956355487232E-5</v>
      </c>
      <c r="C66">
        <f>('CON Score and Page Rank'!GF143-'MIN and MAX'!C$39)/('MIN and MAX'!G$39-'MIN and MAX'!C$39)</f>
        <v>2.1609736554470148E-2</v>
      </c>
      <c r="D66">
        <f>('CON Score and Page Rank'!GG143-'MIN and MAX'!D$39)/('MIN and MAX'!H$39-'MIN and MAX'!D$39)</f>
        <v>0.51662125340599452</v>
      </c>
      <c r="E66">
        <f t="shared" si="0"/>
        <v>2.152744059811466E-2</v>
      </c>
      <c r="F66">
        <f t="shared" si="1"/>
        <v>0.59964638616911825</v>
      </c>
      <c r="G66">
        <f t="shared" si="2"/>
        <v>0.51653895744963907</v>
      </c>
      <c r="H66" s="3">
        <f>IFERROR(VLOOKUP(A66,'GDP Data'!A$2:Q$144,3,FALSE),"Not Found")</f>
        <v>6007055042.1768703</v>
      </c>
      <c r="I66">
        <f t="shared" si="3"/>
        <v>5.6767103642440695E-4</v>
      </c>
      <c r="J66">
        <f t="shared" si="4"/>
        <v>-0.59907871513269384</v>
      </c>
    </row>
    <row r="67" spans="1:10" x14ac:dyDescent="0.25">
      <c r="A67" t="s">
        <v>88</v>
      </c>
      <c r="B67">
        <f>('CON Score and Page Rank'!GE77-'MIN and MAX'!B$39)/('MIN and MAX'!F$39-'MIN and MAX'!B$39)</f>
        <v>6.88286412170812E-4</v>
      </c>
      <c r="C67">
        <f>('CON Score and Page Rank'!GF77-'MIN and MAX'!C$39)/('MIN and MAX'!G$39-'MIN and MAX'!C$39)</f>
        <v>2.2190909955940745E-2</v>
      </c>
      <c r="D67">
        <f>('CON Score and Page Rank'!GG77-'MIN and MAX'!D$39)/('MIN and MAX'!H$39-'MIN and MAX'!D$39)</f>
        <v>0.72752043596730243</v>
      </c>
      <c r="E67">
        <f t="shared" ref="E67:E130" si="5">C67-B67</f>
        <v>2.1502623543769934E-2</v>
      </c>
      <c r="F67">
        <f t="shared" ref="F67:F130" si="6">(E67-MIN(E$3:E$220))/(MAX(E$3:E$220)-MIN(E$3:E$220))</f>
        <v>0.59962369299552631</v>
      </c>
      <c r="G67">
        <f t="shared" ref="G67:G130" si="7">D67-B67</f>
        <v>0.72683214955513165</v>
      </c>
      <c r="H67" s="3">
        <f>IFERROR(VLOOKUP(A67,'GDP Data'!A$2:Q$144,3,FALSE),"Not Found")</f>
        <v>36176430128.805702</v>
      </c>
      <c r="I67">
        <f t="shared" ref="I67:I130" si="8">IFERROR((H67-MIN(H$3:H$220))/(MAX(H$3:H$220)-MIN(H$3:H$220)),"No Value")</f>
        <v>3.4186987535762968E-3</v>
      </c>
      <c r="J67">
        <f t="shared" ref="J67:J130" si="9">IFERROR(I67-F67,"No Value")</f>
        <v>-0.59620499424195006</v>
      </c>
    </row>
    <row r="68" spans="1:10" x14ac:dyDescent="0.25">
      <c r="A68" t="s">
        <v>198</v>
      </c>
      <c r="B68">
        <f>('CON Score and Page Rank'!GE184-'MIN and MAX'!B$39)/('MIN and MAX'!F$39-'MIN and MAX'!B$39)</f>
        <v>6.6288348506618087E-4</v>
      </c>
      <c r="C68">
        <f>('CON Score and Page Rank'!GF184-'MIN and MAX'!C$39)/('MIN and MAX'!G$39-'MIN and MAX'!C$39)</f>
        <v>2.2097134182526661E-2</v>
      </c>
      <c r="D68">
        <f>('CON Score and Page Rank'!GG184-'MIN and MAX'!D$39)/('MIN and MAX'!H$39-'MIN and MAX'!D$39)</f>
        <v>0.7444141689373297</v>
      </c>
      <c r="E68">
        <f t="shared" si="5"/>
        <v>2.143425069746048E-2</v>
      </c>
      <c r="F68">
        <f t="shared" si="6"/>
        <v>0.59956117160000821</v>
      </c>
      <c r="G68">
        <f t="shared" si="7"/>
        <v>0.74375128545226354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175</v>
      </c>
      <c r="B69">
        <f>('CON Score and Page Rank'!GE163-'MIN and MAX'!B$39)/('MIN and MAX'!F$39-'MIN and MAX'!B$39)</f>
        <v>1.2557352987877508E-3</v>
      </c>
      <c r="C69">
        <f>('CON Score and Page Rank'!GF163-'MIN and MAX'!C$39)/('MIN and MAX'!G$39-'MIN and MAX'!C$39)</f>
        <v>2.2449999455127587E-2</v>
      </c>
      <c r="D69">
        <f>('CON Score and Page Rank'!GG163-'MIN and MAX'!D$39)/('MIN and MAX'!H$39-'MIN and MAX'!D$39)</f>
        <v>0.6757493188010899</v>
      </c>
      <c r="E69">
        <f t="shared" si="5"/>
        <v>2.1194264156339834E-2</v>
      </c>
      <c r="F69">
        <f t="shared" si="6"/>
        <v>0.59934172346721382</v>
      </c>
      <c r="G69">
        <f t="shared" si="7"/>
        <v>0.67449358350230215</v>
      </c>
      <c r="H69" s="3">
        <f>IFERROR(VLOOKUP(A69,'GDP Data'!A$2:Q$144,3,FALSE),"Not Found")</f>
        <v>3922100793.5402999</v>
      </c>
      <c r="I69">
        <f t="shared" si="8"/>
        <v>3.706413553392667E-4</v>
      </c>
      <c r="J69">
        <f t="shared" si="9"/>
        <v>-0.59897108211187455</v>
      </c>
    </row>
    <row r="70" spans="1:10" x14ac:dyDescent="0.25">
      <c r="A70" t="s">
        <v>119</v>
      </c>
      <c r="B70">
        <f>('CON Score and Page Rank'!GE108-'MIN and MAX'!B$39)/('MIN and MAX'!F$39-'MIN and MAX'!B$39)</f>
        <v>8.0702726576440046E-5</v>
      </c>
      <c r="C70">
        <f>('CON Score and Page Rank'!GF108-'MIN and MAX'!C$39)/('MIN and MAX'!G$39-'MIN and MAX'!C$39)</f>
        <v>2.1174459721359212E-2</v>
      </c>
      <c r="D70">
        <f>('CON Score and Page Rank'!GG108-'MIN and MAX'!D$39)/('MIN and MAX'!H$39-'MIN and MAX'!D$39)</f>
        <v>0.66920980926430518</v>
      </c>
      <c r="E70">
        <f t="shared" si="5"/>
        <v>2.1093756994782772E-2</v>
      </c>
      <c r="F70">
        <f t="shared" si="6"/>
        <v>0.59924981785936948</v>
      </c>
      <c r="G70">
        <f t="shared" si="7"/>
        <v>0.66912910653772872</v>
      </c>
      <c r="H70" s="3" t="str">
        <f>IFERROR(VLOOKUP(A70,'GDP Data'!A$2:Q$144,3,FALSE),"Not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195</v>
      </c>
      <c r="B71">
        <f>('CON Score and Page Rank'!GE182-'MIN and MAX'!B$39)/('MIN and MAX'!F$39-'MIN and MAX'!B$39)</f>
        <v>1.4581437044228183E-2</v>
      </c>
      <c r="C71">
        <f>('CON Score and Page Rank'!GF182-'MIN and MAX'!C$39)/('MIN and MAX'!G$39-'MIN and MAX'!C$39)</f>
        <v>3.5593701044021341E-2</v>
      </c>
      <c r="D71">
        <f>('CON Score and Page Rank'!GG182-'MIN and MAX'!D$39)/('MIN and MAX'!H$39-'MIN and MAX'!D$39)</f>
        <v>0.94931880108991828</v>
      </c>
      <c r="E71">
        <f t="shared" si="5"/>
        <v>2.1012263999793158E-2</v>
      </c>
      <c r="F71">
        <f t="shared" si="6"/>
        <v>0.59917529915718404</v>
      </c>
      <c r="G71">
        <f t="shared" si="7"/>
        <v>0.93473736404569008</v>
      </c>
      <c r="H71" s="3">
        <f>IFERROR(VLOOKUP(A71,'GDP Data'!A$2:Q$144,3,FALSE),"Not Found")</f>
        <v>39309580983.228203</v>
      </c>
      <c r="I71">
        <f t="shared" si="8"/>
        <v>3.7147837703301132E-3</v>
      </c>
      <c r="J71">
        <f t="shared" si="9"/>
        <v>-0.59546051538685396</v>
      </c>
    </row>
    <row r="72" spans="1:10" x14ac:dyDescent="0.25">
      <c r="A72" t="s">
        <v>56</v>
      </c>
      <c r="B72">
        <f>('CON Score and Page Rank'!GE44-'MIN and MAX'!B$39)/('MIN and MAX'!F$39-'MIN and MAX'!B$39)</f>
        <v>2.0345238848188014E-3</v>
      </c>
      <c r="C72">
        <f>('CON Score and Page Rank'!GF44-'MIN and MAX'!C$39)/('MIN and MAX'!G$39-'MIN and MAX'!C$39)</f>
        <v>2.2974337989898098E-2</v>
      </c>
      <c r="D72">
        <f>('CON Score and Page Rank'!GG44-'MIN and MAX'!D$39)/('MIN and MAX'!H$39-'MIN and MAX'!D$39)</f>
        <v>0.71716621253405999</v>
      </c>
      <c r="E72">
        <f t="shared" si="5"/>
        <v>2.0939814105079297E-2</v>
      </c>
      <c r="F72">
        <f t="shared" si="6"/>
        <v>0.59910904963318223</v>
      </c>
      <c r="G72">
        <f t="shared" si="7"/>
        <v>0.71513168864924115</v>
      </c>
      <c r="H72" s="3" t="str">
        <f>IFERROR(VLOOKUP(A72,'GDP Data'!A$2:Q$144,3,FALSE),"Not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188</v>
      </c>
      <c r="B73">
        <f>('CON Score and Page Rank'!GE174-'MIN and MAX'!B$39)/('MIN and MAX'!F$39-'MIN and MAX'!B$39)</f>
        <v>1.7490603792608947E-4</v>
      </c>
      <c r="C73">
        <f>('CON Score and Page Rank'!GF174-'MIN and MAX'!C$39)/('MIN and MAX'!G$39-'MIN and MAX'!C$39)</f>
        <v>2.1070894438275534E-2</v>
      </c>
      <c r="D73">
        <f>('CON Score and Page Rank'!GG174-'MIN and MAX'!D$39)/('MIN and MAX'!H$39-'MIN and MAX'!D$39)</f>
        <v>0.72752043596730243</v>
      </c>
      <c r="E73">
        <f t="shared" si="5"/>
        <v>2.0895988400349445E-2</v>
      </c>
      <c r="F73">
        <f t="shared" si="6"/>
        <v>0.59906897459803043</v>
      </c>
      <c r="G73">
        <f t="shared" si="7"/>
        <v>0.72734552992937629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117</v>
      </c>
      <c r="B74">
        <f>('CON Score and Page Rank'!GE106-'MIN and MAX'!B$39)/('MIN and MAX'!F$39-'MIN and MAX'!B$39)</f>
        <v>2.2824791247389486E-4</v>
      </c>
      <c r="C74">
        <f>('CON Score and Page Rank'!GF106-'MIN and MAX'!C$39)/('MIN and MAX'!G$39-'MIN and MAX'!C$39)</f>
        <v>2.1123987659521282E-2</v>
      </c>
      <c r="D74">
        <f>('CON Score and Page Rank'!GG106-'MIN and MAX'!D$39)/('MIN and MAX'!H$39-'MIN and MAX'!D$39)</f>
        <v>0.61961852861035427</v>
      </c>
      <c r="E74">
        <f t="shared" si="5"/>
        <v>2.0895739747047386E-2</v>
      </c>
      <c r="F74">
        <f t="shared" si="6"/>
        <v>0.59906874722485115</v>
      </c>
      <c r="G74">
        <f t="shared" si="7"/>
        <v>0.61939028069788038</v>
      </c>
      <c r="H74" s="3">
        <f>IFERROR(VLOOKUP(A74,'GDP Data'!A$2:Q$144,3,FALSE),"Not Found")</f>
        <v>15716489369.9266</v>
      </c>
      <c r="I74">
        <f t="shared" si="8"/>
        <v>1.4852195871250544E-3</v>
      </c>
      <c r="J74">
        <f t="shared" si="9"/>
        <v>-0.59758352763772604</v>
      </c>
    </row>
    <row r="75" spans="1:10" x14ac:dyDescent="0.25">
      <c r="A75" t="s">
        <v>180</v>
      </c>
      <c r="B75">
        <f>('CON Score and Page Rank'!GE12-'MIN and MAX'!B$39)/('MIN and MAX'!F$39-'MIN and MAX'!B$39)</f>
        <v>1.0708676661801546E-2</v>
      </c>
      <c r="C75">
        <f>('CON Score and Page Rank'!GF12-'MIN and MAX'!C$39)/('MIN and MAX'!G$39-'MIN and MAX'!C$39)</f>
        <v>3.1523490936638691E-2</v>
      </c>
      <c r="D75">
        <f>('CON Score and Page Rank'!GG12-'MIN and MAX'!D$39)/('MIN and MAX'!H$39-'MIN and MAX'!D$39)</f>
        <v>0.92098092643051777</v>
      </c>
      <c r="E75">
        <f t="shared" si="5"/>
        <v>2.0814814274837147E-2</v>
      </c>
      <c r="F75">
        <f t="shared" si="6"/>
        <v>0.59899474747599391</v>
      </c>
      <c r="G75">
        <f t="shared" si="7"/>
        <v>0.91027224976871624</v>
      </c>
      <c r="H75" s="3">
        <f>IFERROR(VLOOKUP(A75,'GDP Data'!A$2:Q$144,3,FALSE),"Not Found")</f>
        <v>10397897085.610201</v>
      </c>
      <c r="I75">
        <f t="shared" si="8"/>
        <v>9.8260877814158529E-4</v>
      </c>
      <c r="J75">
        <f t="shared" si="9"/>
        <v>-0.5980121386978523</v>
      </c>
    </row>
    <row r="76" spans="1:10" x14ac:dyDescent="0.25">
      <c r="A76" t="s">
        <v>202</v>
      </c>
      <c r="B76">
        <f>('CON Score and Page Rank'!GE188-'MIN and MAX'!B$39)/('MIN and MAX'!F$39-'MIN and MAX'!B$39)</f>
        <v>6.7141220747249028E-3</v>
      </c>
      <c r="C76">
        <f>('CON Score and Page Rank'!GF188-'MIN and MAX'!C$39)/('MIN and MAX'!G$39-'MIN and MAX'!C$39)</f>
        <v>2.7349709272454295E-2</v>
      </c>
      <c r="D76">
        <f>('CON Score and Page Rank'!GG188-'MIN and MAX'!D$39)/('MIN and MAX'!H$39-'MIN and MAX'!D$39)</f>
        <v>0.87574931880108997</v>
      </c>
      <c r="E76">
        <f t="shared" si="5"/>
        <v>2.0635587197729392E-2</v>
      </c>
      <c r="F76">
        <f t="shared" si="6"/>
        <v>0.59883085892110333</v>
      </c>
      <c r="G76">
        <f t="shared" si="7"/>
        <v>0.86903519672636509</v>
      </c>
      <c r="H76" s="3">
        <f>IFERROR(VLOOKUP(A76,'GDP Data'!A$2:Q$144,3,FALSE),"Not Found")</f>
        <v>98211749595.544205</v>
      </c>
      <c r="I76">
        <f t="shared" si="8"/>
        <v>9.281081210428397E-3</v>
      </c>
      <c r="J76">
        <f t="shared" si="9"/>
        <v>-0.58954977771067496</v>
      </c>
    </row>
    <row r="77" spans="1:10" x14ac:dyDescent="0.25">
      <c r="A77" t="s">
        <v>67</v>
      </c>
      <c r="B77">
        <f>('CON Score and Page Rank'!GE56-'MIN and MAX'!B$39)/('MIN and MAX'!F$39-'MIN and MAX'!B$39)</f>
        <v>2.7642785653854147E-4</v>
      </c>
      <c r="C77">
        <f>('CON Score and Page Rank'!GF56-'MIN and MAX'!C$39)/('MIN and MAX'!G$39-'MIN and MAX'!C$39)</f>
        <v>2.0864794016614549E-2</v>
      </c>
      <c r="D77">
        <f>('CON Score and Page Rank'!GG56-'MIN and MAX'!D$39)/('MIN and MAX'!H$39-'MIN and MAX'!D$39)</f>
        <v>0.62125340599455037</v>
      </c>
      <c r="E77">
        <f t="shared" si="5"/>
        <v>2.0588366160076008E-2</v>
      </c>
      <c r="F77">
        <f t="shared" si="6"/>
        <v>0.59878767913071473</v>
      </c>
      <c r="G77">
        <f t="shared" si="7"/>
        <v>0.62097697813801178</v>
      </c>
      <c r="H77" s="3">
        <f>IFERROR(VLOOKUP(A77,'GDP Data'!A$2:Q$144,3,FALSE),"Not Found")</f>
        <v>3190371050.4552398</v>
      </c>
      <c r="I77">
        <f t="shared" si="8"/>
        <v>3.0149236657136408E-4</v>
      </c>
      <c r="J77">
        <f t="shared" si="9"/>
        <v>-0.59848618676414334</v>
      </c>
    </row>
    <row r="78" spans="1:10" x14ac:dyDescent="0.25">
      <c r="A78" t="s">
        <v>127</v>
      </c>
      <c r="B78">
        <f>('CON Score and Page Rank'!GE116-'MIN and MAX'!B$39)/('MIN and MAX'!F$39-'MIN and MAX'!B$39)</f>
        <v>2.476858854330739E-4</v>
      </c>
      <c r="C78">
        <f>('CON Score and Page Rank'!GF116-'MIN and MAX'!C$39)/('MIN and MAX'!G$39-'MIN and MAX'!C$39)</f>
        <v>2.0720602644825128E-2</v>
      </c>
      <c r="D78">
        <f>('CON Score and Page Rank'!GG116-'MIN and MAX'!D$39)/('MIN and MAX'!H$39-'MIN and MAX'!D$39)</f>
        <v>0.68555858310626705</v>
      </c>
      <c r="E78">
        <f t="shared" si="5"/>
        <v>2.0472916759392053E-2</v>
      </c>
      <c r="F78">
        <f t="shared" si="6"/>
        <v>0.59868211006299121</v>
      </c>
      <c r="G78">
        <f t="shared" si="7"/>
        <v>0.68531089722083394</v>
      </c>
      <c r="H78" s="3">
        <f>IFERROR(VLOOKUP(A78,'GDP Data'!A$2:Q$144,3,FALSE),"Not Found")</f>
        <v>6777384700</v>
      </c>
      <c r="I78">
        <f t="shared" si="8"/>
        <v>6.4046774499034777E-4</v>
      </c>
      <c r="J78">
        <f t="shared" si="9"/>
        <v>-0.59804164231800083</v>
      </c>
    </row>
    <row r="79" spans="1:10" x14ac:dyDescent="0.25">
      <c r="A79" t="s">
        <v>126</v>
      </c>
      <c r="B79">
        <f>('CON Score and Page Rank'!GE115-'MIN and MAX'!B$39)/('MIN and MAX'!F$39-'MIN and MAX'!B$39)</f>
        <v>6.2054224471287873E-4</v>
      </c>
      <c r="C79">
        <f>('CON Score and Page Rank'!GF115-'MIN and MAX'!C$39)/('MIN and MAX'!G$39-'MIN and MAX'!C$39)</f>
        <v>2.1081346452572858E-2</v>
      </c>
      <c r="D79">
        <f>('CON Score and Page Rank'!GG115-'MIN and MAX'!D$39)/('MIN and MAX'!H$39-'MIN and MAX'!D$39)</f>
        <v>0.62125340599455037</v>
      </c>
      <c r="E79">
        <f t="shared" si="5"/>
        <v>2.0460804207859978E-2</v>
      </c>
      <c r="F79">
        <f t="shared" si="6"/>
        <v>0.59867103412179612</v>
      </c>
      <c r="G79">
        <f t="shared" si="7"/>
        <v>0.6206328637498375</v>
      </c>
      <c r="H79" s="3">
        <f>IFERROR(VLOOKUP(A79,'GDP Data'!A$2:Q$144,3,FALSE),"Not Found")</f>
        <v>4094480988.1193099</v>
      </c>
      <c r="I79">
        <f t="shared" si="8"/>
        <v>3.8693140812364173E-4</v>
      </c>
      <c r="J79">
        <f t="shared" si="9"/>
        <v>-0.59828410271367249</v>
      </c>
    </row>
    <row r="80" spans="1:10" x14ac:dyDescent="0.25">
      <c r="A80" t="s">
        <v>176</v>
      </c>
      <c r="B80">
        <f>('CON Score and Page Rank'!GE164-'MIN and MAX'!B$39)/('MIN and MAX'!F$39-'MIN and MAX'!B$39)</f>
        <v>1.2442570081964729E-3</v>
      </c>
      <c r="C80">
        <f>('CON Score and Page Rank'!GF164-'MIN and MAX'!C$39)/('MIN and MAX'!G$39-'MIN and MAX'!C$39)</f>
        <v>2.1637654599862166E-2</v>
      </c>
      <c r="D80">
        <f>('CON Score and Page Rank'!GG164-'MIN and MAX'!D$39)/('MIN and MAX'!H$39-'MIN and MAX'!D$39)</f>
        <v>0.78310626702997277</v>
      </c>
      <c r="E80">
        <f t="shared" si="5"/>
        <v>2.0393397591665693E-2</v>
      </c>
      <c r="F80">
        <f t="shared" si="6"/>
        <v>0.59860939626496978</v>
      </c>
      <c r="G80">
        <f t="shared" si="7"/>
        <v>0.78186201002177624</v>
      </c>
      <c r="H80" s="3">
        <f>IFERROR(VLOOKUP(A80,'GDP Data'!A$2:Q$144,3,FALSE),"Not Found")</f>
        <v>12354820143.884899</v>
      </c>
      <c r="I80">
        <f t="shared" si="8"/>
        <v>1.1675394193449407E-3</v>
      </c>
      <c r="J80">
        <f t="shared" si="9"/>
        <v>-0.5974418568456249</v>
      </c>
    </row>
    <row r="81" spans="1:10" x14ac:dyDescent="0.25">
      <c r="A81" t="s">
        <v>64</v>
      </c>
      <c r="B81">
        <f>('CON Score and Page Rank'!GE53-'MIN and MAX'!B$39)/('MIN and MAX'!F$39-'MIN and MAX'!B$39)</f>
        <v>2.8729921168122556E-3</v>
      </c>
      <c r="C81">
        <f>('CON Score and Page Rank'!GF53-'MIN and MAX'!C$39)/('MIN and MAX'!G$39-'MIN and MAX'!C$39)</f>
        <v>2.3196386202881891E-2</v>
      </c>
      <c r="D81">
        <f>('CON Score and Page Rank'!GG53-'MIN and MAX'!D$39)/('MIN and MAX'!H$39-'MIN and MAX'!D$39)</f>
        <v>0.75040871934604902</v>
      </c>
      <c r="E81">
        <f t="shared" si="5"/>
        <v>2.0323394086069636E-2</v>
      </c>
      <c r="F81">
        <f t="shared" si="6"/>
        <v>0.59854538376443389</v>
      </c>
      <c r="G81">
        <f t="shared" si="7"/>
        <v>0.74753572722923678</v>
      </c>
      <c r="H81" s="3">
        <f>IFERROR(VLOOKUP(A81,'GDP Data'!A$2:Q$144,3,FALSE),"Not Found")</f>
        <v>8936063723.20121</v>
      </c>
      <c r="I81">
        <f t="shared" si="8"/>
        <v>8.4446447047468467E-4</v>
      </c>
      <c r="J81">
        <f t="shared" si="9"/>
        <v>-0.59770091929395919</v>
      </c>
    </row>
    <row r="82" spans="1:10" x14ac:dyDescent="0.25">
      <c r="A82" t="s">
        <v>51</v>
      </c>
      <c r="B82">
        <f>('CON Score and Page Rank'!GE39-'MIN and MAX'!B$39)/('MIN and MAX'!F$39-'MIN and MAX'!B$39)</f>
        <v>1.3370010994436469E-2</v>
      </c>
      <c r="C82">
        <f>('CON Score and Page Rank'!GF39-'MIN and MAX'!C$39)/('MIN and MAX'!G$39-'MIN and MAX'!C$39)</f>
        <v>3.3691291401135991E-2</v>
      </c>
      <c r="D82">
        <f>('CON Score and Page Rank'!GG39-'MIN and MAX'!D$39)/('MIN and MAX'!H$39-'MIN and MAX'!D$39)</f>
        <v>0.86975476839237054</v>
      </c>
      <c r="E82">
        <f t="shared" si="5"/>
        <v>2.0321280406699522E-2</v>
      </c>
      <c r="F82">
        <f t="shared" si="6"/>
        <v>0.59854345097691619</v>
      </c>
      <c r="G82">
        <f t="shared" si="7"/>
        <v>0.85638475739793407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26</v>
      </c>
      <c r="B83">
        <f>('CON Score and Page Rank'!GE11-'MIN and MAX'!B$39)/('MIN and MAX'!F$39-'MIN and MAX'!B$39)</f>
        <v>6.6594749541704968E-4</v>
      </c>
      <c r="C83">
        <f>('CON Score and Page Rank'!GF11-'MIN and MAX'!C$39)/('MIN and MAX'!G$39-'MIN and MAX'!C$39)</f>
        <v>2.0934936694075434E-2</v>
      </c>
      <c r="D83">
        <f>('CON Score and Page Rank'!GG11-'MIN and MAX'!D$39)/('MIN and MAX'!H$39-'MIN and MAX'!D$39)</f>
        <v>0.68555858310626705</v>
      </c>
      <c r="E83">
        <f t="shared" si="5"/>
        <v>2.0268989198658383E-2</v>
      </c>
      <c r="F83">
        <f t="shared" si="6"/>
        <v>0.59849563492893032</v>
      </c>
      <c r="G83">
        <f t="shared" si="7"/>
        <v>0.68489263561085001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219</v>
      </c>
      <c r="B84">
        <f>('CON Score and Page Rank'!GE205-'MIN and MAX'!B$39)/('MIN and MAX'!F$39-'MIN and MAX'!B$39)</f>
        <v>6.3373238705565736E-3</v>
      </c>
      <c r="C84">
        <f>('CON Score and Page Rank'!GF205-'MIN and MAX'!C$39)/('MIN and MAX'!G$39-'MIN and MAX'!C$39)</f>
        <v>2.6444863463285728E-2</v>
      </c>
      <c r="D84">
        <f>('CON Score and Page Rank'!GG205-'MIN and MAX'!D$39)/('MIN and MAX'!H$39-'MIN and MAX'!D$39)</f>
        <v>0.86267029972752041</v>
      </c>
      <c r="E84">
        <f t="shared" si="5"/>
        <v>2.0107539592729155E-2</v>
      </c>
      <c r="F84">
        <f t="shared" si="6"/>
        <v>0.59834800242255681</v>
      </c>
      <c r="G84">
        <f t="shared" si="7"/>
        <v>0.85633297585696388</v>
      </c>
      <c r="H84" s="3">
        <f>IFERROR(VLOOKUP(A84,'GDP Data'!A$2:Q$144,3,FALSE),"Not Found")</f>
        <v>52030158775.405502</v>
      </c>
      <c r="I84">
        <f t="shared" si="8"/>
        <v>4.916887551384491E-3</v>
      </c>
      <c r="J84">
        <f t="shared" si="9"/>
        <v>-0.59343111487117228</v>
      </c>
    </row>
    <row r="85" spans="1:10" x14ac:dyDescent="0.25">
      <c r="A85" t="s">
        <v>134</v>
      </c>
      <c r="B85">
        <f>('CON Score and Page Rank'!GE123-'MIN and MAX'!B$39)/('MIN and MAX'!F$39-'MIN and MAX'!B$39)</f>
        <v>6.1097837245921839E-4</v>
      </c>
      <c r="C85">
        <f>('CON Score and Page Rank'!GF123-'MIN and MAX'!C$39)/('MIN and MAX'!G$39-'MIN and MAX'!C$39)</f>
        <v>2.071262373018927E-2</v>
      </c>
      <c r="D85">
        <f>('CON Score and Page Rank'!GG123-'MIN and MAX'!D$39)/('MIN and MAX'!H$39-'MIN and MAX'!D$39)</f>
        <v>0.57329700272479567</v>
      </c>
      <c r="E85">
        <f t="shared" si="5"/>
        <v>2.0101645357730052E-2</v>
      </c>
      <c r="F85">
        <f t="shared" si="6"/>
        <v>0.59834261262503419</v>
      </c>
      <c r="G85">
        <f t="shared" si="7"/>
        <v>0.5726860243523364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185</v>
      </c>
      <c r="B86">
        <f>('CON Score and Page Rank'!GE172-'MIN and MAX'!B$39)/('MIN and MAX'!F$39-'MIN and MAX'!B$39)</f>
        <v>1.0137209598245645E-2</v>
      </c>
      <c r="C86">
        <f>('CON Score and Page Rank'!GF172-'MIN and MAX'!C$39)/('MIN and MAX'!G$39-'MIN and MAX'!C$39)</f>
        <v>2.9994638543278301E-2</v>
      </c>
      <c r="D86">
        <f>('CON Score and Page Rank'!GG172-'MIN and MAX'!D$39)/('MIN and MAX'!H$39-'MIN and MAX'!D$39)</f>
        <v>0.89427792915531334</v>
      </c>
      <c r="E86">
        <f t="shared" si="5"/>
        <v>1.9857428945032656E-2</v>
      </c>
      <c r="F86">
        <f t="shared" si="6"/>
        <v>0.5981192966194202</v>
      </c>
      <c r="G86">
        <f t="shared" si="7"/>
        <v>0.88414071955706774</v>
      </c>
      <c r="H86" s="3">
        <f>IFERROR(VLOOKUP(A86,'GDP Data'!A$2:Q$144,3,FALSE),"Not Found")</f>
        <v>12237388001.7264</v>
      </c>
      <c r="I86">
        <f t="shared" si="8"/>
        <v>1.156441997167085E-3</v>
      </c>
      <c r="J86">
        <f t="shared" si="9"/>
        <v>-0.59696285462225307</v>
      </c>
    </row>
    <row r="87" spans="1:10" x14ac:dyDescent="0.25">
      <c r="A87" t="s">
        <v>103</v>
      </c>
      <c r="B87">
        <f>('CON Score and Page Rank'!GE92-'MIN and MAX'!B$39)/('MIN and MAX'!F$39-'MIN and MAX'!B$39)</f>
        <v>3.3163827886029676E-5</v>
      </c>
      <c r="C87">
        <f>('CON Score and Page Rank'!GF92-'MIN and MAX'!C$39)/('MIN and MAX'!G$39-'MIN and MAX'!C$39)</f>
        <v>1.9882014826891212E-2</v>
      </c>
      <c r="D87">
        <f>('CON Score and Page Rank'!GG92-'MIN and MAX'!D$39)/('MIN and MAX'!H$39-'MIN and MAX'!D$39)</f>
        <v>0.54659400544959125</v>
      </c>
      <c r="E87">
        <f t="shared" si="5"/>
        <v>1.9848850999005182E-2</v>
      </c>
      <c r="F87">
        <f t="shared" si="6"/>
        <v>0.59811145278688627</v>
      </c>
      <c r="G87">
        <f t="shared" si="7"/>
        <v>0.54656084162170526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256</v>
      </c>
      <c r="B88">
        <f>('CON Score and Page Rank'!GE48-'MIN and MAX'!B$39)/('MIN and MAX'!F$39-'MIN and MAX'!B$39)</f>
        <v>1.3864373750731393E-4</v>
      </c>
      <c r="C88">
        <f>('CON Score and Page Rank'!GF48-'MIN and MAX'!C$39)/('MIN and MAX'!G$39-'MIN and MAX'!C$39)</f>
        <v>1.9950604131759045E-2</v>
      </c>
      <c r="D88">
        <f>('CON Score and Page Rank'!GG48-'MIN and MAX'!D$39)/('MIN and MAX'!H$39-'MIN and MAX'!D$39)</f>
        <v>0.54659400544959125</v>
      </c>
      <c r="E88">
        <f t="shared" si="5"/>
        <v>1.9811960394251732E-2</v>
      </c>
      <c r="F88">
        <f t="shared" si="6"/>
        <v>0.59807771933544784</v>
      </c>
      <c r="G88">
        <f t="shared" si="7"/>
        <v>0.54645536171208398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182</v>
      </c>
      <c r="B89">
        <f>('CON Score and Page Rank'!GE169-'MIN and MAX'!B$39)/('MIN and MAX'!F$39-'MIN and MAX'!B$39)</f>
        <v>9.6417808170957894E-3</v>
      </c>
      <c r="C89">
        <f>('CON Score and Page Rank'!GF169-'MIN and MAX'!C$39)/('MIN and MAX'!G$39-'MIN and MAX'!C$39)</f>
        <v>2.9426658770899707E-2</v>
      </c>
      <c r="D89">
        <f>('CON Score and Page Rank'!GG169-'MIN and MAX'!D$39)/('MIN and MAX'!H$39-'MIN and MAX'!D$39)</f>
        <v>0.83378746594005448</v>
      </c>
      <c r="E89">
        <f t="shared" si="5"/>
        <v>1.9784877953803917E-2</v>
      </c>
      <c r="F89">
        <f t="shared" si="6"/>
        <v>0.59805295465089492</v>
      </c>
      <c r="G89">
        <f t="shared" si="7"/>
        <v>0.82414568512295872</v>
      </c>
      <c r="H89" s="3">
        <f>IFERROR(VLOOKUP(A89,'GDP Data'!A$2:Q$144,3,FALSE),"Not Found")</f>
        <v>6254649538.98487</v>
      </c>
      <c r="I89">
        <f t="shared" si="8"/>
        <v>5.9106889504716435E-4</v>
      </c>
      <c r="J89">
        <f t="shared" si="9"/>
        <v>-0.5974618857558478</v>
      </c>
    </row>
    <row r="90" spans="1:10" x14ac:dyDescent="0.25">
      <c r="A90" t="s">
        <v>145</v>
      </c>
      <c r="B90">
        <f>('CON Score and Page Rank'!GE135-'MIN and MAX'!B$39)/('MIN and MAX'!F$39-'MIN and MAX'!B$39)</f>
        <v>1.2950447632063158E-4</v>
      </c>
      <c r="C90">
        <f>('CON Score and Page Rank'!GF135-'MIN and MAX'!C$39)/('MIN and MAX'!G$39-'MIN and MAX'!C$39)</f>
        <v>1.9805643602134777E-2</v>
      </c>
      <c r="D90">
        <f>('CON Score and Page Rank'!GG135-'MIN and MAX'!D$39)/('MIN and MAX'!H$39-'MIN and MAX'!D$39)</f>
        <v>0.53133514986376018</v>
      </c>
      <c r="E90">
        <f t="shared" si="5"/>
        <v>1.9676139125814146E-2</v>
      </c>
      <c r="F90">
        <f t="shared" si="6"/>
        <v>0.59795352185498407</v>
      </c>
      <c r="G90">
        <f t="shared" si="7"/>
        <v>0.53120564538743953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97</v>
      </c>
      <c r="B91">
        <f>('CON Score and Page Rank'!GE86-'MIN and MAX'!B$39)/('MIN and MAX'!F$39-'MIN and MAX'!B$39)</f>
        <v>2.0578752992733926E-5</v>
      </c>
      <c r="C91">
        <f>('CON Score and Page Rank'!GF86-'MIN and MAX'!C$39)/('MIN and MAX'!G$39-'MIN and MAX'!C$39)</f>
        <v>1.9694398033395163E-2</v>
      </c>
      <c r="D91">
        <f>('CON Score and Page Rank'!GG86-'MIN and MAX'!D$39)/('MIN and MAX'!H$39-'MIN and MAX'!D$39)</f>
        <v>0.59673024523160767</v>
      </c>
      <c r="E91">
        <f t="shared" si="5"/>
        <v>1.9673819280402429E-2</v>
      </c>
      <c r="F91">
        <f t="shared" si="6"/>
        <v>0.59795140054542406</v>
      </c>
      <c r="G91">
        <f t="shared" si="7"/>
        <v>0.5967096664786149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44</v>
      </c>
      <c r="B92">
        <f>('CON Score and Page Rank'!GE32-'MIN and MAX'!B$39)/('MIN and MAX'!F$39-'MIN and MAX'!B$39)</f>
        <v>1.4197800415658438E-4</v>
      </c>
      <c r="C92">
        <f>('CON Score and Page Rank'!GF32-'MIN and MAX'!C$39)/('MIN and MAX'!G$39-'MIN and MAX'!C$39)</f>
        <v>1.9746053318460272E-2</v>
      </c>
      <c r="D92">
        <f>('CON Score and Page Rank'!GG32-'MIN and MAX'!D$39)/('MIN and MAX'!H$39-'MIN and MAX'!D$39)</f>
        <v>0.53024523160762937</v>
      </c>
      <c r="E92">
        <f t="shared" si="5"/>
        <v>1.9604075314303686E-2</v>
      </c>
      <c r="F92">
        <f t="shared" si="6"/>
        <v>0.59788762537260565</v>
      </c>
      <c r="G92">
        <f t="shared" si="7"/>
        <v>0.53010325360347277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147</v>
      </c>
      <c r="B93">
        <f>('CON Score and Page Rank'!GE136-'MIN and MAX'!B$39)/('MIN and MAX'!F$39-'MIN and MAX'!B$39)</f>
        <v>1.9808350881734289E-2</v>
      </c>
      <c r="C93">
        <f>('CON Score and Page Rank'!GF136-'MIN and MAX'!C$39)/('MIN and MAX'!G$39-'MIN and MAX'!C$39)</f>
        <v>3.9335923680420493E-2</v>
      </c>
      <c r="D93">
        <f>('CON Score and Page Rank'!GG136-'MIN and MAX'!D$39)/('MIN and MAX'!H$39-'MIN and MAX'!D$39)</f>
        <v>0.91553133514986373</v>
      </c>
      <c r="E93">
        <f t="shared" si="5"/>
        <v>1.9527572798686204E-2</v>
      </c>
      <c r="F93">
        <f t="shared" si="6"/>
        <v>0.59781767005707875</v>
      </c>
      <c r="G93">
        <f t="shared" si="7"/>
        <v>0.89572298426812946</v>
      </c>
      <c r="H93" s="3">
        <f>IFERROR(VLOOKUP(A93,'GDP Data'!A$2:Q$144,3,FALSE),"Not Found")</f>
        <v>92783947368.421097</v>
      </c>
      <c r="I93">
        <f t="shared" si="8"/>
        <v>8.7681499830392935E-3</v>
      </c>
      <c r="J93">
        <f t="shared" si="9"/>
        <v>-0.58904952007403943</v>
      </c>
    </row>
    <row r="94" spans="1:10" x14ac:dyDescent="0.25">
      <c r="A94" t="s">
        <v>221</v>
      </c>
      <c r="B94">
        <f>('CON Score and Page Rank'!GE207-'MIN and MAX'!B$39)/('MIN and MAX'!F$39-'MIN and MAX'!B$39)</f>
        <v>1.5149001822301921E-4</v>
      </c>
      <c r="C94">
        <f>('CON Score and Page Rank'!GF207-'MIN and MAX'!C$39)/('MIN and MAX'!G$39-'MIN and MAX'!C$39)</f>
        <v>1.9601027542168123E-2</v>
      </c>
      <c r="D94">
        <f>('CON Score and Page Rank'!GG207-'MIN and MAX'!D$39)/('MIN and MAX'!H$39-'MIN and MAX'!D$39)</f>
        <v>0.6059945504087193</v>
      </c>
      <c r="E94">
        <f t="shared" si="5"/>
        <v>1.9449537523945105E-2</v>
      </c>
      <c r="F94">
        <f t="shared" si="6"/>
        <v>0.59774631315825411</v>
      </c>
      <c r="G94">
        <f t="shared" si="7"/>
        <v>0.60584306039049629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197</v>
      </c>
      <c r="B95">
        <f>('CON Score and Page Rank'!GE183-'MIN and MAX'!B$39)/('MIN and MAX'!F$39-'MIN and MAX'!B$39)</f>
        <v>9.4081137900460417E-3</v>
      </c>
      <c r="C95">
        <f>('CON Score and Page Rank'!GF183-'MIN and MAX'!C$39)/('MIN and MAX'!G$39-'MIN and MAX'!C$39)</f>
        <v>2.8820749353839978E-2</v>
      </c>
      <c r="D95">
        <f>('CON Score and Page Rank'!GG183-'MIN and MAX'!D$39)/('MIN and MAX'!H$39-'MIN and MAX'!D$39)</f>
        <v>0.88937329700272483</v>
      </c>
      <c r="E95">
        <f t="shared" si="5"/>
        <v>1.9412635563793936E-2</v>
      </c>
      <c r="F95">
        <f t="shared" si="6"/>
        <v>0.5977125693232298</v>
      </c>
      <c r="G95">
        <f t="shared" si="7"/>
        <v>0.8799651832126788</v>
      </c>
      <c r="H95" s="3">
        <f>IFERROR(VLOOKUP(A95,'GDP Data'!A$2:Q$144,3,FALSE),"Not Found")</f>
        <v>268696750000</v>
      </c>
      <c r="I95">
        <f t="shared" si="8"/>
        <v>2.5392036777657792E-2</v>
      </c>
      <c r="J95">
        <f t="shared" si="9"/>
        <v>-0.57232053254557202</v>
      </c>
    </row>
    <row r="96" spans="1:10" x14ac:dyDescent="0.25">
      <c r="A96" t="s">
        <v>30</v>
      </c>
      <c r="B96">
        <f>('CON Score and Page Rank'!GE17-'MIN and MAX'!B$39)/('MIN and MAX'!F$39-'MIN and MAX'!B$39)</f>
        <v>1.620607598833086E-3</v>
      </c>
      <c r="C96">
        <f>('CON Score and Page Rank'!GF17-'MIN and MAX'!C$39)/('MIN and MAX'!G$39-'MIN and MAX'!C$39)</f>
        <v>2.1021275602094526E-2</v>
      </c>
      <c r="D96">
        <f>('CON Score and Page Rank'!GG17-'MIN and MAX'!D$39)/('MIN and MAX'!H$39-'MIN and MAX'!D$39)</f>
        <v>0.72261580381471391</v>
      </c>
      <c r="E96">
        <f t="shared" si="5"/>
        <v>1.9400668003261439E-2</v>
      </c>
      <c r="F96">
        <f t="shared" si="6"/>
        <v>0.59770162596448695</v>
      </c>
      <c r="G96">
        <f t="shared" si="7"/>
        <v>0.72099519621588082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74</v>
      </c>
      <c r="B97">
        <f>('CON Score and Page Rank'!GE63-'MIN and MAX'!B$39)/('MIN and MAX'!F$39-'MIN and MAX'!B$39)</f>
        <v>1.5883081609663127E-4</v>
      </c>
      <c r="C97">
        <f>('CON Score and Page Rank'!GF63-'MIN and MAX'!C$39)/('MIN and MAX'!G$39-'MIN and MAX'!C$39)</f>
        <v>1.945596161408035E-2</v>
      </c>
      <c r="D97">
        <f>('CON Score and Page Rank'!GG63-'MIN and MAX'!D$39)/('MIN and MAX'!H$39-'MIN and MAX'!D$39)</f>
        <v>0.59673024523160767</v>
      </c>
      <c r="E97">
        <f t="shared" si="5"/>
        <v>1.929713079798372E-2</v>
      </c>
      <c r="F97">
        <f t="shared" si="6"/>
        <v>0.59760694962861061</v>
      </c>
      <c r="G97">
        <f t="shared" si="7"/>
        <v>0.59657141441551109</v>
      </c>
      <c r="H97" s="3">
        <f>IFERROR(VLOOKUP(A97,'GDP Data'!A$2:Q$144,3,FALSE),"Not Found")</f>
        <v>2796704603.0444298</v>
      </c>
      <c r="I97">
        <f t="shared" si="8"/>
        <v>2.6429060320509642E-4</v>
      </c>
      <c r="J97">
        <f t="shared" si="9"/>
        <v>-0.59734265902540551</v>
      </c>
    </row>
    <row r="98" spans="1:10" x14ac:dyDescent="0.25">
      <c r="A98" t="s">
        <v>224</v>
      </c>
      <c r="B98">
        <f>('CON Score and Page Rank'!GE210-'MIN and MAX'!B$39)/('MIN and MAX'!F$39-'MIN and MAX'!B$39)</f>
        <v>6.884957479553653E-5</v>
      </c>
      <c r="C98">
        <f>('CON Score and Page Rank'!GF210-'MIN and MAX'!C$39)/('MIN and MAX'!G$39-'MIN and MAX'!C$39)</f>
        <v>1.9210176161423467E-2</v>
      </c>
      <c r="D98">
        <f>('CON Score and Page Rank'!GG210-'MIN and MAX'!D$39)/('MIN and MAX'!H$39-'MIN and MAX'!D$39)</f>
        <v>0.54005449591280652</v>
      </c>
      <c r="E98">
        <f t="shared" si="5"/>
        <v>1.914132658662793E-2</v>
      </c>
      <c r="F98">
        <f t="shared" si="6"/>
        <v>0.5974644793754712</v>
      </c>
      <c r="G98">
        <f t="shared" si="7"/>
        <v>0.53998564633801094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121</v>
      </c>
      <c r="B99">
        <f>('CON Score and Page Rank'!GE110-'MIN and MAX'!B$39)/('MIN and MAX'!F$39-'MIN and MAX'!B$39)</f>
        <v>1.0566570735416103E-4</v>
      </c>
      <c r="C99">
        <f>('CON Score and Page Rank'!GF110-'MIN and MAX'!C$39)/('MIN and MAX'!G$39-'MIN and MAX'!C$39)</f>
        <v>1.873262325175553E-2</v>
      </c>
      <c r="D99">
        <f>('CON Score and Page Rank'!GG110-'MIN and MAX'!D$39)/('MIN and MAX'!H$39-'MIN and MAX'!D$39)</f>
        <v>0.53133514986376018</v>
      </c>
      <c r="E99">
        <f t="shared" si="5"/>
        <v>1.8626957544401367E-2</v>
      </c>
      <c r="F99">
        <f t="shared" si="6"/>
        <v>0.59699413080776942</v>
      </c>
      <c r="G99">
        <f t="shared" si="7"/>
        <v>0.53122948415640603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187</v>
      </c>
      <c r="B100">
        <f>('CON Score and Page Rank'!GE19-'MIN and MAX'!B$39)/('MIN and MAX'!F$39-'MIN and MAX'!B$39)</f>
        <v>3.2274151576741099E-3</v>
      </c>
      <c r="C100">
        <f>('CON Score and Page Rank'!GF19-'MIN and MAX'!C$39)/('MIN and MAX'!G$39-'MIN and MAX'!C$39)</f>
        <v>2.1814139308022572E-2</v>
      </c>
      <c r="D100">
        <f>('CON Score and Page Rank'!GG19-'MIN and MAX'!D$39)/('MIN and MAX'!H$39-'MIN and MAX'!D$39)</f>
        <v>0.80762942779291558</v>
      </c>
      <c r="E100">
        <f t="shared" si="5"/>
        <v>1.8586724150348462E-2</v>
      </c>
      <c r="F100">
        <f t="shared" si="6"/>
        <v>0.59695734064795603</v>
      </c>
      <c r="G100">
        <f t="shared" si="7"/>
        <v>0.80440201263524147</v>
      </c>
      <c r="H100" s="3">
        <f>IFERROR(VLOOKUP(A100,'GDP Data'!A$2:Q$144,3,FALSE),"Not Found")</f>
        <v>4088368978.34589</v>
      </c>
      <c r="I100">
        <f t="shared" si="8"/>
        <v>3.863538187893752E-4</v>
      </c>
      <c r="J100">
        <f t="shared" si="9"/>
        <v>-0.59657098682916665</v>
      </c>
    </row>
    <row r="101" spans="1:10" x14ac:dyDescent="0.25">
      <c r="A101" t="s">
        <v>85</v>
      </c>
      <c r="B101">
        <f>('CON Score and Page Rank'!GE74-'MIN and MAX'!B$39)/('MIN and MAX'!F$39-'MIN and MAX'!B$39)</f>
        <v>1.5931851483599849E-4</v>
      </c>
      <c r="C101">
        <f>('CON Score and Page Rank'!GF74-'MIN and MAX'!C$39)/('MIN and MAX'!G$39-'MIN and MAX'!C$39)</f>
        <v>1.8427469605043663E-2</v>
      </c>
      <c r="D101">
        <f>('CON Score and Page Rank'!GG74-'MIN and MAX'!D$39)/('MIN and MAX'!H$39-'MIN and MAX'!D$39)</f>
        <v>0.4653950953678474</v>
      </c>
      <c r="E101">
        <f t="shared" si="5"/>
        <v>1.8268151090207664E-2</v>
      </c>
      <c r="F101">
        <f t="shared" si="6"/>
        <v>0.59666603154837061</v>
      </c>
      <c r="G101">
        <f t="shared" si="7"/>
        <v>0.46523577685301143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66</v>
      </c>
      <c r="B102">
        <f>('CON Score and Page Rank'!GE55-'MIN and MAX'!B$39)/('MIN and MAX'!F$39-'MIN and MAX'!B$39)</f>
        <v>7.8991654429849721E-4</v>
      </c>
      <c r="C102">
        <f>('CON Score and Page Rank'!GF55-'MIN and MAX'!C$39)/('MIN and MAX'!G$39-'MIN and MAX'!C$39)</f>
        <v>1.9015017104068929E-2</v>
      </c>
      <c r="D102">
        <f>('CON Score and Page Rank'!GG55-'MIN and MAX'!D$39)/('MIN and MAX'!H$39-'MIN and MAX'!D$39)</f>
        <v>0.52752043596730247</v>
      </c>
      <c r="E102">
        <f t="shared" si="5"/>
        <v>1.8225100559770432E-2</v>
      </c>
      <c r="F102">
        <f t="shared" si="6"/>
        <v>0.59662666534693232</v>
      </c>
      <c r="G102">
        <f t="shared" si="7"/>
        <v>0.52673051942300397</v>
      </c>
      <c r="H102" s="3">
        <f>IFERROR(VLOOKUP(A102,'GDP Data'!A$2:Q$144,3,FALSE),"Not Found")</f>
        <v>5489608299.6644497</v>
      </c>
      <c r="I102">
        <f t="shared" si="8"/>
        <v>5.1877194584607053E-4</v>
      </c>
      <c r="J102">
        <f t="shared" si="9"/>
        <v>-0.59610789340108628</v>
      </c>
    </row>
    <row r="103" spans="1:10" x14ac:dyDescent="0.25">
      <c r="A103" t="s">
        <v>149</v>
      </c>
      <c r="B103">
        <f>('CON Score and Page Rank'!GE138-'MIN and MAX'!B$39)/('MIN and MAX'!F$39-'MIN and MAX'!B$39)</f>
        <v>7.1446466066474494E-3</v>
      </c>
      <c r="C103">
        <f>('CON Score and Page Rank'!GF138-'MIN and MAX'!C$39)/('MIN and MAX'!G$39-'MIN and MAX'!C$39)</f>
        <v>2.5222957745260358E-2</v>
      </c>
      <c r="D103">
        <f>('CON Score and Page Rank'!GG138-'MIN and MAX'!D$39)/('MIN and MAX'!H$39-'MIN and MAX'!D$39)</f>
        <v>0.68555858310626705</v>
      </c>
      <c r="E103">
        <f t="shared" si="5"/>
        <v>1.8078311138612909E-2</v>
      </c>
      <c r="F103">
        <f t="shared" si="6"/>
        <v>0.59649243838471788</v>
      </c>
      <c r="G103">
        <f t="shared" si="7"/>
        <v>0.67841393649961956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108</v>
      </c>
      <c r="B104">
        <f>('CON Score and Page Rank'!GE97-'MIN and MAX'!B$39)/('MIN and MAX'!F$39-'MIN and MAX'!B$39)</f>
        <v>7.4279049733319139E-6</v>
      </c>
      <c r="C104">
        <f>('CON Score and Page Rank'!GF97-'MIN and MAX'!C$39)/('MIN and MAX'!G$39-'MIN and MAX'!C$39)</f>
        <v>1.804350174776061E-2</v>
      </c>
      <c r="D104">
        <f>('CON Score and Page Rank'!GG97-'MIN and MAX'!D$39)/('MIN and MAX'!H$39-'MIN and MAX'!D$39)</f>
        <v>0.46702997275204361</v>
      </c>
      <c r="E104">
        <f t="shared" si="5"/>
        <v>1.8036073842787277E-2</v>
      </c>
      <c r="F104">
        <f t="shared" si="6"/>
        <v>0.59645381582005264</v>
      </c>
      <c r="G104">
        <f t="shared" si="7"/>
        <v>0.46702254484707029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98</v>
      </c>
      <c r="B105">
        <f>('CON Score and Page Rank'!GE87-'MIN and MAX'!B$39)/('MIN and MAX'!F$39-'MIN and MAX'!B$39)</f>
        <v>1.2176703073005541E-4</v>
      </c>
      <c r="C105">
        <f>('CON Score and Page Rank'!GF87-'MIN and MAX'!C$39)/('MIN and MAX'!G$39-'MIN and MAX'!C$39)</f>
        <v>1.8113064733672229E-2</v>
      </c>
      <c r="D105">
        <f>('CON Score and Page Rank'!GG87-'MIN and MAX'!D$39)/('MIN and MAX'!H$39-'MIN and MAX'!D$39)</f>
        <v>0.46702997275204361</v>
      </c>
      <c r="E105">
        <f t="shared" si="5"/>
        <v>1.7991297702942173E-2</v>
      </c>
      <c r="F105">
        <f t="shared" si="6"/>
        <v>0.59641287168944912</v>
      </c>
      <c r="G105">
        <f t="shared" si="7"/>
        <v>0.46690820572131353</v>
      </c>
      <c r="H105" s="3">
        <f>IFERROR(VLOOKUP(A105,'GDP Data'!A$2:Q$144,3,FALSE),"Not Found")</f>
        <v>3468337941.0883002</v>
      </c>
      <c r="I105">
        <f t="shared" si="8"/>
        <v>3.2776043832856194E-4</v>
      </c>
      <c r="J105">
        <f t="shared" si="9"/>
        <v>-0.59608511125112051</v>
      </c>
    </row>
    <row r="106" spans="1:10" x14ac:dyDescent="0.25">
      <c r="A106" t="s">
        <v>96</v>
      </c>
      <c r="B106">
        <f>('CON Score and Page Rank'!GE85-'MIN and MAX'!B$39)/('MIN and MAX'!F$39-'MIN and MAX'!B$39)</f>
        <v>3.984478721723393E-4</v>
      </c>
      <c r="C106">
        <f>('CON Score and Page Rank'!GF85-'MIN and MAX'!C$39)/('MIN and MAX'!G$39-'MIN and MAX'!C$39)</f>
        <v>1.8282492763752423E-2</v>
      </c>
      <c r="D106">
        <f>('CON Score and Page Rank'!GG85-'MIN and MAX'!D$39)/('MIN and MAX'!H$39-'MIN and MAX'!D$39)</f>
        <v>0.46702997275204361</v>
      </c>
      <c r="E106">
        <f t="shared" si="5"/>
        <v>1.7884044891580082E-2</v>
      </c>
      <c r="F106">
        <f t="shared" si="6"/>
        <v>0.59631479773463303</v>
      </c>
      <c r="G106">
        <f t="shared" si="7"/>
        <v>0.46663152487987125</v>
      </c>
      <c r="H106" s="3">
        <f>IFERROR(VLOOKUP(A106,'GDP Data'!A$2:Q$144,3,FALSE),"Not Found")</f>
        <v>5438332738.1037302</v>
      </c>
      <c r="I106">
        <f t="shared" si="8"/>
        <v>5.1392636827602236E-4</v>
      </c>
      <c r="J106">
        <f t="shared" si="9"/>
        <v>-0.59580087136635695</v>
      </c>
    </row>
    <row r="107" spans="1:10" x14ac:dyDescent="0.25">
      <c r="A107" t="s">
        <v>214</v>
      </c>
      <c r="B107">
        <f>('CON Score and Page Rank'!GE200-'MIN and MAX'!B$39)/('MIN and MAX'!F$39-'MIN and MAX'!B$39)</f>
        <v>2.9387702613361779E-4</v>
      </c>
      <c r="C107">
        <f>('CON Score and Page Rank'!GF200-'MIN and MAX'!C$39)/('MIN and MAX'!G$39-'MIN and MAX'!C$39)</f>
        <v>1.8111025775300903E-2</v>
      </c>
      <c r="D107">
        <f>('CON Score and Page Rank'!GG200-'MIN and MAX'!D$39)/('MIN and MAX'!H$39-'MIN and MAX'!D$39)</f>
        <v>0.67847411444141692</v>
      </c>
      <c r="E107">
        <f t="shared" si="5"/>
        <v>1.7817148749167285E-2</v>
      </c>
      <c r="F107">
        <f t="shared" si="6"/>
        <v>0.59625362666447601</v>
      </c>
      <c r="G107">
        <f t="shared" si="7"/>
        <v>0.67818023741528333</v>
      </c>
      <c r="H107" s="3">
        <f>IFERROR(VLOOKUP(A107,'GDP Data'!A$2:Q$144,3,FALSE),"Not Found")</f>
        <v>7651174661.4287205</v>
      </c>
      <c r="I107">
        <f t="shared" si="8"/>
        <v>7.2304152690823938E-4</v>
      </c>
      <c r="J107">
        <f t="shared" si="9"/>
        <v>-0.59553058513756774</v>
      </c>
    </row>
    <row r="108" spans="1:10" x14ac:dyDescent="0.25">
      <c r="A108" t="s">
        <v>148</v>
      </c>
      <c r="B108">
        <f>('CON Score and Page Rank'!GE137-'MIN and MAX'!B$39)/('MIN and MAX'!F$39-'MIN and MAX'!B$39)</f>
        <v>7.6118041577215322E-5</v>
      </c>
      <c r="C108">
        <f>('CON Score and Page Rank'!GF137-'MIN and MAX'!C$39)/('MIN and MAX'!G$39-'MIN and MAX'!C$39)</f>
        <v>1.7808534694536086E-2</v>
      </c>
      <c r="D108">
        <f>('CON Score and Page Rank'!GG137-'MIN and MAX'!D$39)/('MIN and MAX'!H$39-'MIN and MAX'!D$39)</f>
        <v>0.61798365122615806</v>
      </c>
      <c r="E108">
        <f t="shared" si="5"/>
        <v>1.7732416652958872E-2</v>
      </c>
      <c r="F108">
        <f t="shared" si="6"/>
        <v>0.59617614606821479</v>
      </c>
      <c r="G108">
        <f t="shared" si="7"/>
        <v>0.6179075331845808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159</v>
      </c>
      <c r="B109">
        <f>('CON Score and Page Rank'!GE148-'MIN and MAX'!B$39)/('MIN and MAX'!F$39-'MIN and MAX'!B$39)</f>
        <v>3.2174342560558845E-5</v>
      </c>
      <c r="C109">
        <f>('CON Score and Page Rank'!GF148-'MIN and MAX'!C$39)/('MIN and MAX'!G$39-'MIN and MAX'!C$39)</f>
        <v>1.7575645496734897E-2</v>
      </c>
      <c r="D109">
        <f>('CON Score and Page Rank'!GG148-'MIN and MAX'!D$39)/('MIN and MAX'!H$39-'MIN and MAX'!D$39)</f>
        <v>0.34332425068119893</v>
      </c>
      <c r="E109">
        <f t="shared" si="5"/>
        <v>1.7543471154174338E-2</v>
      </c>
      <c r="F109">
        <f t="shared" si="6"/>
        <v>0.59600337080875843</v>
      </c>
      <c r="G109">
        <f t="shared" si="7"/>
        <v>0.3432920763386384</v>
      </c>
      <c r="H109" s="3">
        <f>IFERROR(VLOOKUP(A109,'GDP Data'!A$2:Q$144,3,FALSE),"Not Found")</f>
        <v>3081024212.4292402</v>
      </c>
      <c r="I109">
        <f t="shared" si="8"/>
        <v>2.9115901146871853E-4</v>
      </c>
      <c r="J109">
        <f t="shared" si="9"/>
        <v>-0.59571221179728973</v>
      </c>
    </row>
    <row r="110" spans="1:10" x14ac:dyDescent="0.25">
      <c r="A110" t="s">
        <v>208</v>
      </c>
      <c r="B110">
        <f>('CON Score and Page Rank'!GE194-'MIN and MAX'!B$39)/('MIN and MAX'!F$39-'MIN and MAX'!B$39)</f>
        <v>1.0977525606514652E-3</v>
      </c>
      <c r="C110">
        <f>('CON Score and Page Rank'!GF194-'MIN and MAX'!C$39)/('MIN and MAX'!G$39-'MIN and MAX'!C$39)</f>
        <v>1.8576603411925182E-2</v>
      </c>
      <c r="D110">
        <f>('CON Score and Page Rank'!GG194-'MIN and MAX'!D$39)/('MIN and MAX'!H$39-'MIN and MAX'!D$39)</f>
        <v>0.67847411444141692</v>
      </c>
      <c r="E110">
        <f t="shared" si="5"/>
        <v>1.7478850851273715E-2</v>
      </c>
      <c r="F110">
        <f t="shared" si="6"/>
        <v>0.59594428080835293</v>
      </c>
      <c r="G110">
        <f t="shared" si="7"/>
        <v>0.67737636188076544</v>
      </c>
      <c r="H110" s="3">
        <f>IFERROR(VLOOKUP(A110,'GDP Data'!A$2:Q$144,3,FALSE),"Not Found")</f>
        <v>12282533600</v>
      </c>
      <c r="I110">
        <f t="shared" si="8"/>
        <v>1.160708288782866E-3</v>
      </c>
      <c r="J110">
        <f t="shared" si="9"/>
        <v>-0.59478357251957004</v>
      </c>
    </row>
    <row r="111" spans="1:10" x14ac:dyDescent="0.25">
      <c r="A111" t="s">
        <v>72</v>
      </c>
      <c r="B111">
        <f>('CON Score and Page Rank'!GE61-'MIN and MAX'!B$39)/('MIN and MAX'!F$39-'MIN and MAX'!B$39)</f>
        <v>2.8781668249007414E-5</v>
      </c>
      <c r="C111">
        <f>('CON Score and Page Rank'!GF61-'MIN and MAX'!C$39)/('MIN and MAX'!G$39-'MIN and MAX'!C$39)</f>
        <v>1.737153509844433E-2</v>
      </c>
      <c r="D111">
        <f>('CON Score and Page Rank'!GG61-'MIN and MAX'!D$39)/('MIN and MAX'!H$39-'MIN and MAX'!D$39)</f>
        <v>0.4544959128065395</v>
      </c>
      <c r="E111">
        <f t="shared" si="5"/>
        <v>1.7342753430195323E-2</v>
      </c>
      <c r="F111">
        <f t="shared" si="6"/>
        <v>0.59581983080880585</v>
      </c>
      <c r="G111">
        <f t="shared" si="7"/>
        <v>0.45446713113829051</v>
      </c>
      <c r="H111" s="3">
        <f>IFERROR(VLOOKUP(A111,'GDP Data'!A$2:Q$144,3,FALSE),"Not Found")</f>
        <v>1710843360.64955</v>
      </c>
      <c r="I111">
        <f t="shared" si="8"/>
        <v>1.6167593219651902E-4</v>
      </c>
      <c r="J111">
        <f t="shared" si="9"/>
        <v>-0.59565815487660934</v>
      </c>
    </row>
    <row r="112" spans="1:10" x14ac:dyDescent="0.25">
      <c r="A112" t="s">
        <v>287</v>
      </c>
      <c r="B112">
        <f>('CON Score and Page Rank'!GE126-'MIN and MAX'!B$39)/('MIN and MAX'!F$39-'MIN and MAX'!B$39)</f>
        <v>2.5209767921709446E-2</v>
      </c>
      <c r="C112">
        <f>('CON Score and Page Rank'!GF126-'MIN and MAX'!C$39)/('MIN and MAX'!G$39-'MIN and MAX'!C$39)</f>
        <v>4.2435008656758505E-2</v>
      </c>
      <c r="D112">
        <f>('CON Score and Page Rank'!GG126-'MIN and MAX'!D$39)/('MIN and MAX'!H$39-'MIN and MAX'!D$39)</f>
        <v>0.94931880108991828</v>
      </c>
      <c r="E112">
        <f t="shared" si="5"/>
        <v>1.7225240735049059E-2</v>
      </c>
      <c r="F112">
        <f t="shared" si="6"/>
        <v>0.59571237502645635</v>
      </c>
      <c r="G112">
        <f t="shared" si="7"/>
        <v>0.9241090331682088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115</v>
      </c>
      <c r="B113">
        <f>('CON Score and Page Rank'!GE104-'MIN and MAX'!B$39)/('MIN and MAX'!F$39-'MIN and MAX'!B$39)</f>
        <v>2.953545771258189E-2</v>
      </c>
      <c r="C113">
        <f>('CON Score and Page Rank'!GF104-'MIN and MAX'!C$39)/('MIN and MAX'!G$39-'MIN and MAX'!C$39)</f>
        <v>4.6617230981228393E-2</v>
      </c>
      <c r="D113">
        <f>('CON Score and Page Rank'!GG104-'MIN and MAX'!D$39)/('MIN and MAX'!H$39-'MIN and MAX'!D$39)</f>
        <v>0.98910081743869205</v>
      </c>
      <c r="E113">
        <f t="shared" si="5"/>
        <v>1.7081773268646502E-2</v>
      </c>
      <c r="F113">
        <f t="shared" si="6"/>
        <v>0.59558118572112384</v>
      </c>
      <c r="G113">
        <f t="shared" si="7"/>
        <v>0.95956535972611012</v>
      </c>
      <c r="H113" s="3">
        <f>IFERROR(VLOOKUP(A113,'GDP Data'!A$2:Q$144,3,FALSE),"Not Found")</f>
        <v>135429607036.658</v>
      </c>
      <c r="I113">
        <f t="shared" si="8"/>
        <v>1.2798195596554712E-2</v>
      </c>
      <c r="J113">
        <f t="shared" si="9"/>
        <v>-0.58278299012456913</v>
      </c>
    </row>
    <row r="114" spans="1:10" x14ac:dyDescent="0.25">
      <c r="A114" t="s">
        <v>218</v>
      </c>
      <c r="B114">
        <f>('CON Score and Page Rank'!GE204-'MIN and MAX'!B$39)/('MIN and MAX'!F$39-'MIN and MAX'!B$39)</f>
        <v>6.17608895354013E-4</v>
      </c>
      <c r="C114">
        <f>('CON Score and Page Rank'!GF204-'MIN and MAX'!C$39)/('MIN and MAX'!G$39-'MIN and MAX'!C$39)</f>
        <v>1.7483093098343613E-2</v>
      </c>
      <c r="D114">
        <f>('CON Score and Page Rank'!GG204-'MIN and MAX'!D$39)/('MIN and MAX'!H$39-'MIN and MAX'!D$39)</f>
        <v>0.6038147138964578</v>
      </c>
      <c r="E114">
        <f t="shared" si="5"/>
        <v>1.6865484202989601E-2</v>
      </c>
      <c r="F114">
        <f t="shared" si="6"/>
        <v>0.59538340699828141</v>
      </c>
      <c r="G114">
        <f t="shared" si="7"/>
        <v>0.60319710500110379</v>
      </c>
      <c r="H114" s="3">
        <f>IFERROR(VLOOKUP(A114,'GDP Data'!A$2:Q$144,3,FALSE),"Not Found")</f>
        <v>8495806432.1846704</v>
      </c>
      <c r="I114">
        <f t="shared" si="8"/>
        <v>8.0285983876580112E-4</v>
      </c>
      <c r="J114">
        <f t="shared" si="9"/>
        <v>-0.59458054715951558</v>
      </c>
    </row>
    <row r="115" spans="1:10" x14ac:dyDescent="0.25">
      <c r="A115" t="s">
        <v>135</v>
      </c>
      <c r="B115">
        <f>('CON Score and Page Rank'!GE124-'MIN and MAX'!B$39)/('MIN and MAX'!F$39-'MIN and MAX'!B$39)</f>
        <v>2.2811899451420966E-5</v>
      </c>
      <c r="C115">
        <f>('CON Score and Page Rank'!GF124-'MIN and MAX'!C$39)/('MIN and MAX'!G$39-'MIN and MAX'!C$39)</f>
        <v>1.6681219078529715E-2</v>
      </c>
      <c r="D115">
        <f>('CON Score and Page Rank'!GG124-'MIN and MAX'!D$39)/('MIN and MAX'!H$39-'MIN and MAX'!D$39)</f>
        <v>0.44414168937329701</v>
      </c>
      <c r="E115">
        <f t="shared" si="5"/>
        <v>1.6658407179078294E-2</v>
      </c>
      <c r="F115">
        <f t="shared" si="6"/>
        <v>0.59519405193682784</v>
      </c>
      <c r="G115">
        <f t="shared" si="7"/>
        <v>0.4441188774738456</v>
      </c>
      <c r="H115" s="3">
        <f>IFERROR(VLOOKUP(A115,'GDP Data'!A$2:Q$144,3,FALSE),"Not Found")</f>
        <v>3984000517.0234499</v>
      </c>
      <c r="I115">
        <f t="shared" si="8"/>
        <v>3.7649092387781799E-4</v>
      </c>
      <c r="J115">
        <f t="shared" si="9"/>
        <v>-0.59481756101295002</v>
      </c>
    </row>
    <row r="116" spans="1:10" x14ac:dyDescent="0.25">
      <c r="A116" t="s">
        <v>81</v>
      </c>
      <c r="B116">
        <f>('CON Score and Page Rank'!GE70-'MIN and MAX'!B$39)/('MIN and MAX'!F$39-'MIN and MAX'!B$39)</f>
        <v>1.1378916481959608E-5</v>
      </c>
      <c r="C116">
        <f>('CON Score and Page Rank'!GF70-'MIN and MAX'!C$39)/('MIN and MAX'!G$39-'MIN and MAX'!C$39)</f>
        <v>1.6492065224107594E-2</v>
      </c>
      <c r="D116">
        <f>('CON Score and Page Rank'!GG70-'MIN and MAX'!D$39)/('MIN and MAX'!H$39-'MIN and MAX'!D$39)</f>
        <v>0.36784741144414168</v>
      </c>
      <c r="E116">
        <f t="shared" si="5"/>
        <v>1.6480686307625635E-2</v>
      </c>
      <c r="F116">
        <f t="shared" si="6"/>
        <v>0.59503154068425201</v>
      </c>
      <c r="G116">
        <f t="shared" si="7"/>
        <v>0.36783603252765973</v>
      </c>
      <c r="H116" s="3">
        <f>IFERROR(VLOOKUP(A116,'GDP Data'!A$2:Q$144,3,FALSE),"Not Found")</f>
        <v>8231326016.4749403</v>
      </c>
      <c r="I116">
        <f t="shared" si="8"/>
        <v>7.7786624862125455E-4</v>
      </c>
      <c r="J116">
        <f t="shared" si="9"/>
        <v>-0.59425367443563071</v>
      </c>
    </row>
    <row r="117" spans="1:10" x14ac:dyDescent="0.25">
      <c r="A117" t="s">
        <v>152</v>
      </c>
      <c r="B117">
        <f>('CON Score and Page Rank'!GE141-'MIN and MAX'!B$39)/('MIN and MAX'!F$39-'MIN and MAX'!B$39)</f>
        <v>3.6666912534420748E-4</v>
      </c>
      <c r="C117">
        <f>('CON Score and Page Rank'!GF141-'MIN and MAX'!C$39)/('MIN and MAX'!G$39-'MIN and MAX'!C$39)</f>
        <v>1.6798779771874186E-2</v>
      </c>
      <c r="D117">
        <f>('CON Score and Page Rank'!GG141-'MIN and MAX'!D$39)/('MIN and MAX'!H$39-'MIN and MAX'!D$39)</f>
        <v>0.33460490463215259</v>
      </c>
      <c r="E117">
        <f t="shared" si="5"/>
        <v>1.6432110646529979E-2</v>
      </c>
      <c r="F117">
        <f t="shared" si="6"/>
        <v>0.59498712220112815</v>
      </c>
      <c r="G117">
        <f t="shared" si="7"/>
        <v>0.33423823550680837</v>
      </c>
      <c r="H117" s="3">
        <f>IFERROR(VLOOKUP(A117,'GDP Data'!A$2:Q$144,3,FALSE),"Not Found")</f>
        <v>6220270632.3359203</v>
      </c>
      <c r="I117">
        <f t="shared" si="8"/>
        <v>5.8782006355960156E-4</v>
      </c>
      <c r="J117">
        <f t="shared" si="9"/>
        <v>-0.59439930213756853</v>
      </c>
    </row>
    <row r="118" spans="1:10" x14ac:dyDescent="0.25">
      <c r="A118" t="s">
        <v>179</v>
      </c>
      <c r="B118">
        <f>('CON Score and Page Rank'!GE167-'MIN and MAX'!B$39)/('MIN and MAX'!F$39-'MIN and MAX'!B$39)</f>
        <v>2.3881350399282453E-2</v>
      </c>
      <c r="C118">
        <f>('CON Score and Page Rank'!GF167-'MIN and MAX'!C$39)/('MIN and MAX'!G$39-'MIN and MAX'!C$39)</f>
        <v>4.0191658824571368E-2</v>
      </c>
      <c r="D118">
        <f>('CON Score and Page Rank'!GG167-'MIN and MAX'!D$39)/('MIN and MAX'!H$39-'MIN and MAX'!D$39)</f>
        <v>0.88882833787465942</v>
      </c>
      <c r="E118">
        <f t="shared" si="5"/>
        <v>1.6310308425288914E-2</v>
      </c>
      <c r="F118">
        <f t="shared" si="6"/>
        <v>0.59487574399676424</v>
      </c>
      <c r="G118">
        <f t="shared" si="7"/>
        <v>0.86494698747537702</v>
      </c>
      <c r="H118" s="3">
        <f>IFERROR(VLOOKUP(A118,'GDP Data'!A$2:Q$144,3,FALSE),"Not Found")</f>
        <v>23273640257.1968</v>
      </c>
      <c r="I118">
        <f t="shared" si="8"/>
        <v>2.1993757995238798E-3</v>
      </c>
      <c r="J118">
        <f t="shared" si="9"/>
        <v>-0.59267636819724034</v>
      </c>
    </row>
    <row r="119" spans="1:10" x14ac:dyDescent="0.25">
      <c r="A119" t="s">
        <v>138</v>
      </c>
      <c r="B119">
        <f>('CON Score and Page Rank'!GE128-'MIN and MAX'!B$39)/('MIN and MAX'!F$39-'MIN and MAX'!B$39)</f>
        <v>1.3979992951149312E-3</v>
      </c>
      <c r="C119">
        <f>('CON Score and Page Rank'!GF128-'MIN and MAX'!C$39)/('MIN and MAX'!G$39-'MIN and MAX'!C$39)</f>
        <v>1.76992804039105E-2</v>
      </c>
      <c r="D119">
        <f>('CON Score and Page Rank'!GG128-'MIN and MAX'!D$39)/('MIN and MAX'!H$39-'MIN and MAX'!D$39)</f>
        <v>0.5346049046321526</v>
      </c>
      <c r="E119">
        <f t="shared" si="5"/>
        <v>1.6301281108795571E-2</v>
      </c>
      <c r="F119">
        <f t="shared" si="6"/>
        <v>0.5948674892515633</v>
      </c>
      <c r="G119">
        <f t="shared" si="7"/>
        <v>0.53320690533703763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128</v>
      </c>
      <c r="B120">
        <f>('CON Score and Page Rank'!GE117-'MIN and MAX'!B$39)/('MIN and MAX'!F$39-'MIN and MAX'!B$39)</f>
        <v>2.1658784867917628E-5</v>
      </c>
      <c r="C120">
        <f>('CON Score and Page Rank'!GF117-'MIN and MAX'!C$39)/('MIN and MAX'!G$39-'MIN and MAX'!C$39)</f>
        <v>1.6173276278551904E-2</v>
      </c>
      <c r="D120">
        <f>('CON Score and Page Rank'!GG117-'MIN and MAX'!D$39)/('MIN and MAX'!H$39-'MIN and MAX'!D$39)</f>
        <v>0.43923705722070844</v>
      </c>
      <c r="E120">
        <f t="shared" si="5"/>
        <v>1.6151617493683986E-2</v>
      </c>
      <c r="F120">
        <f t="shared" si="6"/>
        <v>0.59473063407322657</v>
      </c>
      <c r="G120">
        <f t="shared" si="7"/>
        <v>0.43921539843584051</v>
      </c>
      <c r="H120" s="3">
        <f>IFERROR(VLOOKUP(A120,'GDP Data'!A$2:Q$144,3,FALSE),"Not Found")</f>
        <v>0</v>
      </c>
      <c r="I120">
        <f t="shared" si="8"/>
        <v>0</v>
      </c>
      <c r="J120">
        <f t="shared" si="9"/>
        <v>-0.59473063407322657</v>
      </c>
    </row>
    <row r="121" spans="1:10" x14ac:dyDescent="0.25">
      <c r="A121" t="s">
        <v>61</v>
      </c>
      <c r="B121">
        <f>('CON Score and Page Rank'!GE50-'MIN and MAX'!B$39)/('MIN and MAX'!F$39-'MIN and MAX'!B$39)</f>
        <v>1.6551323055899599E-5</v>
      </c>
      <c r="C121">
        <f>('CON Score and Page Rank'!GF50-'MIN and MAX'!C$39)/('MIN and MAX'!G$39-'MIN and MAX'!C$39)</f>
        <v>1.6163730189143251E-2</v>
      </c>
      <c r="D121">
        <f>('CON Score and Page Rank'!GG50-'MIN and MAX'!D$39)/('MIN and MAX'!H$39-'MIN and MAX'!D$39)</f>
        <v>0.37166212534059945</v>
      </c>
      <c r="E121">
        <f t="shared" si="5"/>
        <v>1.6147178866087353E-2</v>
      </c>
      <c r="F121">
        <f t="shared" si="6"/>
        <v>0.59472657531004058</v>
      </c>
      <c r="G121">
        <f t="shared" si="7"/>
        <v>0.37164557401754356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137</v>
      </c>
      <c r="B122">
        <f>('CON Score and Page Rank'!GE127-'MIN and MAX'!B$39)/('MIN and MAX'!F$39-'MIN and MAX'!B$39)</f>
        <v>5.9098049002052659E-6</v>
      </c>
      <c r="C122">
        <f>('CON Score and Page Rank'!GF127-'MIN and MAX'!C$39)/('MIN and MAX'!G$39-'MIN and MAX'!C$39)</f>
        <v>1.6078112758701704E-2</v>
      </c>
      <c r="D122">
        <f>('CON Score and Page Rank'!GG127-'MIN and MAX'!D$39)/('MIN and MAX'!H$39-'MIN and MAX'!D$39)</f>
        <v>0.41253405994550407</v>
      </c>
      <c r="E122">
        <f t="shared" si="5"/>
        <v>1.60722029538015E-2</v>
      </c>
      <c r="F122">
        <f t="shared" si="6"/>
        <v>0.59465801594884116</v>
      </c>
      <c r="G122">
        <f t="shared" si="7"/>
        <v>0.41252815014060384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48</v>
      </c>
      <c r="B123">
        <f>('CON Score and Page Rank'!GE36-'MIN and MAX'!B$39)/('MIN and MAX'!F$39-'MIN and MAX'!B$39)</f>
        <v>1.9308626008308381E-2</v>
      </c>
      <c r="C123">
        <f>('CON Score and Page Rank'!GF36-'MIN and MAX'!C$39)/('MIN and MAX'!G$39-'MIN and MAX'!C$39)</f>
        <v>3.5080011518295422E-2</v>
      </c>
      <c r="D123">
        <f>('CON Score and Page Rank'!GG36-'MIN and MAX'!D$39)/('MIN and MAX'!H$39-'MIN and MAX'!D$39)</f>
        <v>0.90245231607629428</v>
      </c>
      <c r="E123">
        <f t="shared" si="5"/>
        <v>1.5771385509987041E-2</v>
      </c>
      <c r="F123">
        <f t="shared" si="6"/>
        <v>0.59438294291329186</v>
      </c>
      <c r="G123">
        <f t="shared" si="7"/>
        <v>0.88314369006798588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65</v>
      </c>
      <c r="B124">
        <f>('CON Score and Page Rank'!GE54-'MIN and MAX'!B$39)/('MIN and MAX'!F$39-'MIN and MAX'!B$39)</f>
        <v>3.2919401244711116E-5</v>
      </c>
      <c r="C124">
        <f>('CON Score and Page Rank'!GF54-'MIN and MAX'!C$39)/('MIN and MAX'!G$39-'MIN and MAX'!C$39)</f>
        <v>1.5451286765611189E-2</v>
      </c>
      <c r="D124">
        <f>('CON Score and Page Rank'!GG54-'MIN and MAX'!D$39)/('MIN and MAX'!H$39-'MIN and MAX'!D$39)</f>
        <v>0.45994550408719348</v>
      </c>
      <c r="E124">
        <f t="shared" si="5"/>
        <v>1.5418367364366478E-2</v>
      </c>
      <c r="F124">
        <f t="shared" si="6"/>
        <v>0.59406013659033241</v>
      </c>
      <c r="G124">
        <f t="shared" si="7"/>
        <v>0.45991258468594876</v>
      </c>
      <c r="H124" s="3">
        <f>IFERROR(VLOOKUP(A124,'GDP Data'!A$2:Q$144,3,FALSE),"Not Found")</f>
        <v>3666222600.09828</v>
      </c>
      <c r="I124">
        <f t="shared" si="8"/>
        <v>3.4646068140673712E-4</v>
      </c>
      <c r="J124">
        <f t="shared" si="9"/>
        <v>-0.59371367590892565</v>
      </c>
    </row>
    <row r="125" spans="1:10" x14ac:dyDescent="0.25">
      <c r="A125" t="s">
        <v>217</v>
      </c>
      <c r="B125">
        <f>('CON Score and Page Rank'!GE203-'MIN and MAX'!B$39)/('MIN and MAX'!F$39-'MIN and MAX'!B$39)</f>
        <v>1.3407088823992188E-4</v>
      </c>
      <c r="C125">
        <f>('CON Score and Page Rank'!GF203-'MIN and MAX'!C$39)/('MIN and MAX'!G$39-'MIN and MAX'!C$39)</f>
        <v>1.5510924729542994E-2</v>
      </c>
      <c r="D125">
        <f>('CON Score and Page Rank'!GG203-'MIN and MAX'!D$39)/('MIN and MAX'!H$39-'MIN and MAX'!D$39)</f>
        <v>0.58637602179836512</v>
      </c>
      <c r="E125">
        <f t="shared" si="5"/>
        <v>1.5376853841303072E-2</v>
      </c>
      <c r="F125">
        <f t="shared" si="6"/>
        <v>0.59402217585687023</v>
      </c>
      <c r="G125">
        <f t="shared" si="7"/>
        <v>0.58624195091012521</v>
      </c>
      <c r="H125" s="3">
        <f>IFERROR(VLOOKUP(A125,'GDP Data'!A$2:Q$144,3,FALSE),"Not Found")</f>
        <v>5323146565.7031498</v>
      </c>
      <c r="I125">
        <f t="shared" si="8"/>
        <v>5.0304119186107442E-4</v>
      </c>
      <c r="J125">
        <f t="shared" si="9"/>
        <v>-0.59351913466500916</v>
      </c>
    </row>
    <row r="126" spans="1:10" x14ac:dyDescent="0.25">
      <c r="A126" t="s">
        <v>151</v>
      </c>
      <c r="B126">
        <f>('CON Score and Page Rank'!GE140-'MIN and MAX'!B$39)/('MIN and MAX'!F$39-'MIN and MAX'!B$39)</f>
        <v>3.4033483384501586E-5</v>
      </c>
      <c r="C126">
        <f>('CON Score and Page Rank'!GF140-'MIN and MAX'!C$39)/('MIN and MAX'!G$39-'MIN and MAX'!C$39)</f>
        <v>1.521831349998792E-2</v>
      </c>
      <c r="D126">
        <f>('CON Score and Page Rank'!GG140-'MIN and MAX'!D$39)/('MIN and MAX'!H$39-'MIN and MAX'!D$39)</f>
        <v>0.50354223433242506</v>
      </c>
      <c r="E126">
        <f t="shared" si="5"/>
        <v>1.5184280016603418E-2</v>
      </c>
      <c r="F126">
        <f t="shared" si="6"/>
        <v>0.59384608278907547</v>
      </c>
      <c r="G126">
        <f t="shared" si="7"/>
        <v>0.50350820084904058</v>
      </c>
      <c r="H126" s="3">
        <f>IFERROR(VLOOKUP(A126,'GDP Data'!A$2:Q$144,3,FALSE),"Not Found")</f>
        <v>1267997934.3125</v>
      </c>
      <c r="I126">
        <f t="shared" si="8"/>
        <v>1.1982671983214203E-4</v>
      </c>
      <c r="J126">
        <f t="shared" si="9"/>
        <v>-0.59372625606924334</v>
      </c>
    </row>
    <row r="127" spans="1:10" x14ac:dyDescent="0.25">
      <c r="A127" t="s">
        <v>278</v>
      </c>
      <c r="B127">
        <f>('CON Score and Page Rank'!GE175-'MIN and MAX'!B$39)/('MIN and MAX'!F$39-'MIN and MAX'!B$39)</f>
        <v>1.0260064373907149E-3</v>
      </c>
      <c r="C127">
        <f>('CON Score and Page Rank'!GF175-'MIN and MAX'!C$39)/('MIN and MAX'!G$39-'MIN and MAX'!C$39)</f>
        <v>1.6158338555837655E-2</v>
      </c>
      <c r="D127">
        <f>('CON Score and Page Rank'!GG175-'MIN and MAX'!D$39)/('MIN and MAX'!H$39-'MIN and MAX'!D$39)</f>
        <v>0.50953678474114439</v>
      </c>
      <c r="E127">
        <f t="shared" si="5"/>
        <v>1.513233211844694E-2</v>
      </c>
      <c r="F127">
        <f t="shared" si="6"/>
        <v>0.59379858066999902</v>
      </c>
      <c r="G127">
        <f t="shared" si="7"/>
        <v>0.50851077830375369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59</v>
      </c>
      <c r="B128">
        <f>('CON Score and Page Rank'!GE47-'MIN and MAX'!B$39)/('MIN and MAX'!F$39-'MIN and MAX'!B$39)</f>
        <v>1.6782620105117205E-2</v>
      </c>
      <c r="C128">
        <f>('CON Score and Page Rank'!GF47-'MIN and MAX'!C$39)/('MIN and MAX'!G$39-'MIN and MAX'!C$39)</f>
        <v>3.1769620189045569E-2</v>
      </c>
      <c r="D128">
        <f>('CON Score and Page Rank'!GG47-'MIN and MAX'!D$39)/('MIN and MAX'!H$39-'MIN and MAX'!D$39)</f>
        <v>0.86267029972752041</v>
      </c>
      <c r="E128">
        <f t="shared" si="5"/>
        <v>1.4987000083928365E-2</v>
      </c>
      <c r="F128">
        <f t="shared" si="6"/>
        <v>0.59366568636908812</v>
      </c>
      <c r="G128">
        <f t="shared" si="7"/>
        <v>0.84588767962240319</v>
      </c>
      <c r="H128" s="3">
        <f>IFERROR(VLOOKUP(A128,'GDP Data'!A$2:Q$144,3,FALSE),"Not Found")</f>
        <v>12502013400</v>
      </c>
      <c r="I128">
        <f t="shared" si="8"/>
        <v>1.1814492882685427E-3</v>
      </c>
      <c r="J128">
        <f t="shared" si="9"/>
        <v>-0.59248423708081954</v>
      </c>
    </row>
    <row r="129" spans="1:10" x14ac:dyDescent="0.25">
      <c r="A129" t="s">
        <v>25</v>
      </c>
      <c r="B129">
        <f>('CON Score and Page Rank'!GE9-'MIN and MAX'!B$39)/('MIN and MAX'!F$39-'MIN and MAX'!B$39)</f>
        <v>0.16415456692409391</v>
      </c>
      <c r="C129">
        <f>('CON Score and Page Rank'!GF9-'MIN and MAX'!C$39)/('MIN and MAX'!G$39-'MIN and MAX'!C$39)</f>
        <v>0.17876565638496081</v>
      </c>
      <c r="D129">
        <f>('CON Score and Page Rank'!GG9-'MIN and MAX'!D$39)/('MIN and MAX'!H$39-'MIN and MAX'!D$39)</f>
        <v>0.94931880108991828</v>
      </c>
      <c r="E129">
        <f t="shared" si="5"/>
        <v>1.4611089460866894E-2</v>
      </c>
      <c r="F129">
        <f t="shared" si="6"/>
        <v>0.59332194674126071</v>
      </c>
      <c r="G129">
        <f t="shared" si="7"/>
        <v>0.78516423416582437</v>
      </c>
      <c r="H129" s="3">
        <f>IFERROR(VLOOKUP(A129,'GDP Data'!A$2:Q$144,3,FALSE),"Not Found")</f>
        <v>109346669229.69501</v>
      </c>
      <c r="I129">
        <f t="shared" si="8"/>
        <v>1.0333339151272939E-2</v>
      </c>
      <c r="J129">
        <f t="shared" si="9"/>
        <v>-0.58298860758998772</v>
      </c>
    </row>
    <row r="130" spans="1:10" x14ac:dyDescent="0.25">
      <c r="A130" t="s">
        <v>62</v>
      </c>
      <c r="B130">
        <f>('CON Score and Page Rank'!GE51-'MIN and MAX'!B$39)/('MIN and MAX'!F$39-'MIN and MAX'!B$39)</f>
        <v>2.8043741103031615E-2</v>
      </c>
      <c r="C130">
        <f>('CON Score and Page Rank'!GF51-'MIN and MAX'!C$39)/('MIN and MAX'!G$39-'MIN and MAX'!C$39)</f>
        <v>4.2413814782389217E-2</v>
      </c>
      <c r="D130">
        <f>('CON Score and Page Rank'!GG51-'MIN and MAX'!D$39)/('MIN and MAX'!H$39-'MIN and MAX'!D$39)</f>
        <v>0.92098092643051777</v>
      </c>
      <c r="E130">
        <f t="shared" si="5"/>
        <v>1.4370073679357602E-2</v>
      </c>
      <c r="F130">
        <f t="shared" si="6"/>
        <v>0.59310155745201487</v>
      </c>
      <c r="G130">
        <f t="shared" si="7"/>
        <v>0.89293718532748612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129</v>
      </c>
      <c r="B131">
        <f>('CON Score and Page Rank'!GE118-'MIN and MAX'!B$39)/('MIN and MAX'!F$39-'MIN and MAX'!B$39)</f>
        <v>5.924572789388024E-5</v>
      </c>
      <c r="C131">
        <f>('CON Score and Page Rank'!GF118-'MIN and MAX'!C$39)/('MIN and MAX'!G$39-'MIN and MAX'!C$39)</f>
        <v>1.442537701893031E-2</v>
      </c>
      <c r="D131">
        <f>('CON Score and Page Rank'!GG118-'MIN and MAX'!D$39)/('MIN and MAX'!H$39-'MIN and MAX'!D$39)</f>
        <v>0.50899182561307899</v>
      </c>
      <c r="E131">
        <f t="shared" ref="E131:E194" si="10">C131-B131</f>
        <v>1.436613129103643E-2</v>
      </c>
      <c r="F131">
        <f t="shared" ref="F131:F194" si="11">(E131-MIN(E$3:E$220))/(MAX(E$3:E$220)-MIN(E$3:E$220))</f>
        <v>0.59309795245920238</v>
      </c>
      <c r="G131">
        <f t="shared" ref="G131:G194" si="12">D131-B131</f>
        <v>0.50893257988518514</v>
      </c>
      <c r="H131" s="3">
        <f>IFERROR(VLOOKUP(A131,'GDP Data'!A$2:Q$144,3,FALSE),"Not Found")</f>
        <v>2118467913.3787301</v>
      </c>
      <c r="I131">
        <f t="shared" ref="I131:I194" si="13">IFERROR((H131-MIN(H$3:H$220))/(MAX(H$3:H$220)-MIN(H$3:H$220)),"No Value")</f>
        <v>2.0019674658811718E-4</v>
      </c>
      <c r="J131">
        <f t="shared" ref="J131:J194" si="14">IFERROR(I131-F131,"No Value")</f>
        <v>-0.59289775571261427</v>
      </c>
    </row>
    <row r="132" spans="1:10" x14ac:dyDescent="0.25">
      <c r="A132" t="s">
        <v>156</v>
      </c>
      <c r="B132">
        <f>('CON Score and Page Rank'!GE145-'MIN and MAX'!B$39)/('MIN and MAX'!F$39-'MIN and MAX'!B$39)</f>
        <v>3.8058846147248935E-4</v>
      </c>
      <c r="C132">
        <f>('CON Score and Page Rank'!GF145-'MIN and MAX'!C$39)/('MIN and MAX'!G$39-'MIN and MAX'!C$39)</f>
        <v>1.4563341098167796E-2</v>
      </c>
      <c r="D132">
        <f>('CON Score and Page Rank'!GG145-'MIN and MAX'!D$39)/('MIN and MAX'!H$39-'MIN and MAX'!D$39)</f>
        <v>0.2899182561307902</v>
      </c>
      <c r="E132">
        <f t="shared" si="10"/>
        <v>1.4182752636695306E-2</v>
      </c>
      <c r="F132">
        <f t="shared" si="11"/>
        <v>0.592930267625288</v>
      </c>
      <c r="G132">
        <f t="shared" si="12"/>
        <v>0.28953766766931771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210</v>
      </c>
      <c r="B133">
        <f>('CON Score and Page Rank'!GE196-'MIN and MAX'!B$39)/('MIN and MAX'!F$39-'MIN and MAX'!B$39)</f>
        <v>3.6592832676955638E-6</v>
      </c>
      <c r="C133">
        <f>('CON Score and Page Rank'!GF196-'MIN and MAX'!C$39)/('MIN and MAX'!G$39-'MIN and MAX'!C$39)</f>
        <v>1.4159672511415077E-2</v>
      </c>
      <c r="D133">
        <f>('CON Score and Page Rank'!GG196-'MIN and MAX'!D$39)/('MIN and MAX'!H$39-'MIN and MAX'!D$39)</f>
        <v>0.36621253405994553</v>
      </c>
      <c r="E133">
        <f t="shared" si="10"/>
        <v>1.4156013228147381E-2</v>
      </c>
      <c r="F133">
        <f t="shared" si="11"/>
        <v>0.59290581661545028</v>
      </c>
      <c r="G133">
        <f t="shared" si="12"/>
        <v>0.36620887477667785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201</v>
      </c>
      <c r="B134">
        <f>('CON Score and Page Rank'!GE187-'MIN and MAX'!B$39)/('MIN and MAX'!F$39-'MIN and MAX'!B$39)</f>
        <v>2.2584537639949491E-2</v>
      </c>
      <c r="C134">
        <f>('CON Score and Page Rank'!GF187-'MIN and MAX'!C$39)/('MIN and MAX'!G$39-'MIN and MAX'!C$39)</f>
        <v>3.6588771702178849E-2</v>
      </c>
      <c r="D134">
        <f>('CON Score and Page Rank'!GG187-'MIN and MAX'!D$39)/('MIN and MAX'!H$39-'MIN and MAX'!D$39)</f>
        <v>0.88937329700272483</v>
      </c>
      <c r="E134">
        <f t="shared" si="10"/>
        <v>1.4004234062229358E-2</v>
      </c>
      <c r="F134">
        <f t="shared" si="11"/>
        <v>0.59276702693831995</v>
      </c>
      <c r="G134">
        <f t="shared" si="12"/>
        <v>0.86678875936277533</v>
      </c>
      <c r="H134" s="3">
        <f>IFERROR(VLOOKUP(A134,'GDP Data'!A$2:Q$144,3,FALSE),"Not Found")</f>
        <v>71517080040.633804</v>
      </c>
      <c r="I134">
        <f t="shared" si="13"/>
        <v>6.7584156735147321E-3</v>
      </c>
      <c r="J134">
        <f t="shared" si="14"/>
        <v>-0.58600861126480519</v>
      </c>
    </row>
    <row r="135" spans="1:10" x14ac:dyDescent="0.25">
      <c r="A135" t="s">
        <v>113</v>
      </c>
      <c r="B135">
        <f>('CON Score and Page Rank'!GE102-'MIN and MAX'!B$39)/('MIN and MAX'!F$39-'MIN and MAX'!B$39)</f>
        <v>2.0497102395481021E-5</v>
      </c>
      <c r="C135">
        <f>('CON Score and Page Rank'!GF102-'MIN and MAX'!C$39)/('MIN and MAX'!G$39-'MIN and MAX'!C$39)</f>
        <v>1.3989605816835803E-2</v>
      </c>
      <c r="D135">
        <f>('CON Score and Page Rank'!GG102-'MIN and MAX'!D$39)/('MIN and MAX'!H$39-'MIN and MAX'!D$39)</f>
        <v>0.27574931880108994</v>
      </c>
      <c r="E135">
        <f t="shared" si="10"/>
        <v>1.3969108714440322E-2</v>
      </c>
      <c r="F135">
        <f t="shared" si="11"/>
        <v>0.59273490767050574</v>
      </c>
      <c r="G135">
        <f t="shared" si="12"/>
        <v>0.27572882169869445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124</v>
      </c>
      <c r="B136">
        <f>('CON Score and Page Rank'!GE113-'MIN and MAX'!B$39)/('MIN and MAX'!F$39-'MIN and MAX'!B$39)</f>
        <v>3.3534516273324197E-2</v>
      </c>
      <c r="C136">
        <f>('CON Score and Page Rank'!GF113-'MIN and MAX'!C$39)/('MIN and MAX'!G$39-'MIN and MAX'!C$39)</f>
        <v>4.7484595089185705E-2</v>
      </c>
      <c r="D136">
        <f>('CON Score and Page Rank'!GG113-'MIN and MAX'!D$39)/('MIN and MAX'!H$39-'MIN and MAX'!D$39)</f>
        <v>0.92425068119891007</v>
      </c>
      <c r="E136">
        <f t="shared" si="10"/>
        <v>1.3950078815861508E-2</v>
      </c>
      <c r="F136">
        <f t="shared" si="11"/>
        <v>0.59271750637920462</v>
      </c>
      <c r="G136">
        <f t="shared" si="12"/>
        <v>0.89071616492558592</v>
      </c>
      <c r="H136" s="3">
        <f>IFERROR(VLOOKUP(A136,'GDP Data'!A$2:Q$144,3,FALSE),"Not Found")</f>
        <v>103311640571.81799</v>
      </c>
      <c r="I136">
        <f t="shared" si="13"/>
        <v>9.7630245879779531E-3</v>
      </c>
      <c r="J136">
        <f t="shared" si="14"/>
        <v>-0.58295448179122666</v>
      </c>
    </row>
    <row r="137" spans="1:10" x14ac:dyDescent="0.25">
      <c r="A137" t="s">
        <v>205</v>
      </c>
      <c r="B137">
        <f>('CON Score and Page Rank'!GE191-'MIN and MAX'!B$39)/('MIN and MAX'!F$39-'MIN and MAX'!B$39)</f>
        <v>1.4740126651958538E-5</v>
      </c>
      <c r="C137">
        <f>('CON Score and Page Rank'!GF191-'MIN and MAX'!C$39)/('MIN and MAX'!G$39-'MIN and MAX'!C$39)</f>
        <v>1.390900610610314E-2</v>
      </c>
      <c r="D137">
        <f>('CON Score and Page Rank'!GG191-'MIN and MAX'!D$39)/('MIN and MAX'!H$39-'MIN and MAX'!D$39)</f>
        <v>0.37874659400544958</v>
      </c>
      <c r="E137">
        <f t="shared" si="10"/>
        <v>1.3894265979451181E-2</v>
      </c>
      <c r="F137">
        <f t="shared" si="11"/>
        <v>0.59266647008909012</v>
      </c>
      <c r="G137">
        <f t="shared" si="12"/>
        <v>0.3787318538787976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83</v>
      </c>
      <c r="B138">
        <f>('CON Score and Page Rank'!GE72-'MIN and MAX'!B$39)/('MIN and MAX'!F$39-'MIN and MAX'!B$39)</f>
        <v>1.869116527644826E-5</v>
      </c>
      <c r="C138">
        <f>('CON Score and Page Rank'!GF72-'MIN and MAX'!C$39)/('MIN and MAX'!G$39-'MIN and MAX'!C$39)</f>
        <v>1.3545213271375516E-2</v>
      </c>
      <c r="D138">
        <f>('CON Score and Page Rank'!GG72-'MIN and MAX'!D$39)/('MIN and MAX'!H$39-'MIN and MAX'!D$39)</f>
        <v>0.37166212534059945</v>
      </c>
      <c r="E138">
        <f t="shared" si="10"/>
        <v>1.3526522106099068E-2</v>
      </c>
      <c r="F138">
        <f t="shared" si="11"/>
        <v>0.5923301982882766</v>
      </c>
      <c r="G138">
        <f t="shared" si="12"/>
        <v>0.37164343417532297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190</v>
      </c>
      <c r="B139">
        <f>('CON Score and Page Rank'!GE177-'MIN and MAX'!B$39)/('MIN and MAX'!F$39-'MIN and MAX'!B$39)</f>
        <v>3.1286082061810369E-2</v>
      </c>
      <c r="C139">
        <f>('CON Score and Page Rank'!GF177-'MIN and MAX'!C$39)/('MIN and MAX'!G$39-'MIN and MAX'!C$39)</f>
        <v>4.4806395036716087E-2</v>
      </c>
      <c r="D139">
        <f>('CON Score and Page Rank'!GG177-'MIN and MAX'!D$39)/('MIN and MAX'!H$39-'MIN and MAX'!D$39)</f>
        <v>0.97602179836512259</v>
      </c>
      <c r="E139">
        <f t="shared" si="10"/>
        <v>1.3520312974905718E-2</v>
      </c>
      <c r="F139">
        <f t="shared" si="11"/>
        <v>0.59232452054384854</v>
      </c>
      <c r="G139">
        <f t="shared" si="12"/>
        <v>0.94473571630331221</v>
      </c>
      <c r="H139" s="3">
        <f>IFERROR(VLOOKUP(A139,'GDP Data'!A$2:Q$144,3,FALSE),"Not Found")</f>
        <v>40394824679.123199</v>
      </c>
      <c r="I139">
        <f t="shared" si="13"/>
        <v>3.8173400827488046E-3</v>
      </c>
      <c r="J139">
        <f t="shared" si="14"/>
        <v>-0.58850718046109973</v>
      </c>
    </row>
    <row r="140" spans="1:10" x14ac:dyDescent="0.25">
      <c r="A140" t="s">
        <v>213</v>
      </c>
      <c r="B140">
        <f>('CON Score and Page Rank'!GE199-'MIN and MAX'!B$39)/('MIN and MAX'!F$39-'MIN and MAX'!B$39)</f>
        <v>6.3522093536522568E-5</v>
      </c>
      <c r="C140">
        <f>('CON Score and Page Rank'!GF199-'MIN and MAX'!C$39)/('MIN and MAX'!G$39-'MIN and MAX'!C$39)</f>
        <v>1.3507795562088531E-2</v>
      </c>
      <c r="D140">
        <f>('CON Score and Page Rank'!GG199-'MIN and MAX'!D$39)/('MIN and MAX'!H$39-'MIN and MAX'!D$39)</f>
        <v>0.35585831062670298</v>
      </c>
      <c r="E140">
        <f t="shared" si="10"/>
        <v>1.3444273468552009E-2</v>
      </c>
      <c r="F140">
        <f t="shared" si="11"/>
        <v>0.59225498861255776</v>
      </c>
      <c r="G140">
        <f t="shared" si="12"/>
        <v>0.35579478853316643</v>
      </c>
      <c r="H140" s="3">
        <f>IFERROR(VLOOKUP(A140,'GDP Data'!A$2:Q$144,3,FALSE),"Not Found")</f>
        <v>6331961555.4091396</v>
      </c>
      <c r="I140">
        <f t="shared" si="13"/>
        <v>5.9837493639079784E-4</v>
      </c>
      <c r="J140">
        <f t="shared" si="14"/>
        <v>-0.59165661367616695</v>
      </c>
    </row>
    <row r="141" spans="1:10" x14ac:dyDescent="0.25">
      <c r="A141" t="s">
        <v>118</v>
      </c>
      <c r="B141">
        <f>('CON Score and Page Rank'!GE107-'MIN and MAX'!B$39)/('MIN and MAX'!F$39-'MIN and MAX'!B$39)</f>
        <v>2.6639119781813683E-5</v>
      </c>
      <c r="C141">
        <f>('CON Score and Page Rank'!GF107-'MIN and MAX'!C$39)/('MIN and MAX'!G$39-'MIN and MAX'!C$39)</f>
        <v>1.2895705277990549E-2</v>
      </c>
      <c r="D141">
        <f>('CON Score and Page Rank'!GG107-'MIN and MAX'!D$39)/('MIN and MAX'!H$39-'MIN and MAX'!D$39)</f>
        <v>0.3356948228882834</v>
      </c>
      <c r="E141">
        <f t="shared" si="10"/>
        <v>1.2869066158208736E-2</v>
      </c>
      <c r="F141">
        <f t="shared" si="11"/>
        <v>0.59172900840702192</v>
      </c>
      <c r="G141">
        <f t="shared" si="12"/>
        <v>0.3356681837685016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99</v>
      </c>
      <c r="B142">
        <f>('CON Score and Page Rank'!GE88-'MIN and MAX'!B$39)/('MIN and MAX'!F$39-'MIN and MAX'!B$39)</f>
        <v>8.9136426783284516E-5</v>
      </c>
      <c r="C142">
        <f>('CON Score and Page Rank'!GF88-'MIN and MAX'!C$39)/('MIN and MAX'!G$39-'MIN and MAX'!C$39)</f>
        <v>1.2653966373485993E-2</v>
      </c>
      <c r="D142">
        <f>('CON Score and Page Rank'!GG88-'MIN and MAX'!D$39)/('MIN and MAX'!H$39-'MIN and MAX'!D$39)</f>
        <v>0.50844686648501358</v>
      </c>
      <c r="E142">
        <f t="shared" si="10"/>
        <v>1.2564829946702709E-2</v>
      </c>
      <c r="F142">
        <f t="shared" si="11"/>
        <v>0.59145080918705051</v>
      </c>
      <c r="G142">
        <f t="shared" si="12"/>
        <v>0.50835773005823026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222</v>
      </c>
      <c r="B143">
        <f>('CON Score and Page Rank'!GE208-'MIN and MAX'!B$39)/('MIN and MAX'!F$39-'MIN and MAX'!B$39)</f>
        <v>1.2177773758358913E-5</v>
      </c>
      <c r="C143">
        <f>('CON Score and Page Rank'!GF208-'MIN and MAX'!C$39)/('MIN and MAX'!G$39-'MIN and MAX'!C$39)</f>
        <v>1.2469694726462536E-2</v>
      </c>
      <c r="D143">
        <f>('CON Score and Page Rank'!GG208-'MIN and MAX'!D$39)/('MIN and MAX'!H$39-'MIN and MAX'!D$39)</f>
        <v>0.39891008174386922</v>
      </c>
      <c r="E143">
        <f t="shared" si="10"/>
        <v>1.2457516952704178E-2</v>
      </c>
      <c r="F143">
        <f t="shared" si="11"/>
        <v>0.59135268020011833</v>
      </c>
      <c r="G143">
        <f t="shared" si="12"/>
        <v>0.39889790397011088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284</v>
      </c>
      <c r="B144">
        <f>('CON Score and Page Rank'!GE173-'MIN and MAX'!B$39)/('MIN and MAX'!F$39-'MIN and MAX'!B$39)</f>
        <v>1.7467736498368502E-4</v>
      </c>
      <c r="C144">
        <f>('CON Score and Page Rank'!GF173-'MIN and MAX'!C$39)/('MIN and MAX'!G$39-'MIN and MAX'!C$39)</f>
        <v>1.2553185366479837E-2</v>
      </c>
      <c r="D144">
        <f>('CON Score and Page Rank'!GG173-'MIN and MAX'!D$39)/('MIN and MAX'!H$39-'MIN and MAX'!D$39)</f>
        <v>0.49209809264305177</v>
      </c>
      <c r="E144">
        <f t="shared" si="10"/>
        <v>1.2378508001496152E-2</v>
      </c>
      <c r="F144">
        <f t="shared" si="11"/>
        <v>0.59128043295351995</v>
      </c>
      <c r="G144">
        <f t="shared" si="12"/>
        <v>0.4919234152780681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70</v>
      </c>
      <c r="B145">
        <f>('CON Score and Page Rank'!GE59-'MIN and MAX'!B$39)/('MIN and MAX'!F$39-'MIN and MAX'!B$39)</f>
        <v>6.8029909186858206E-4</v>
      </c>
      <c r="C145">
        <f>('CON Score and Page Rank'!GF59-'MIN and MAX'!C$39)/('MIN and MAX'!G$39-'MIN and MAX'!C$39)</f>
        <v>1.2980044124690322E-2</v>
      </c>
      <c r="D145">
        <f>('CON Score and Page Rank'!GG59-'MIN and MAX'!D$39)/('MIN and MAX'!H$39-'MIN and MAX'!D$39)</f>
        <v>0.43215258855585831</v>
      </c>
      <c r="E145">
        <f t="shared" si="10"/>
        <v>1.2299745032821739E-2</v>
      </c>
      <c r="F145">
        <f t="shared" si="11"/>
        <v>0.59120841063790075</v>
      </c>
      <c r="G145">
        <f t="shared" si="12"/>
        <v>0.43147228946398974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220</v>
      </c>
      <c r="B146">
        <f>('CON Score and Page Rank'!GE206-'MIN and MAX'!B$39)/('MIN and MAX'!F$39-'MIN and MAX'!B$39)</f>
        <v>1.8196017405062103E-4</v>
      </c>
      <c r="C146">
        <f>('CON Score and Page Rank'!GF206-'MIN and MAX'!C$39)/('MIN and MAX'!G$39-'MIN and MAX'!C$39)</f>
        <v>1.2448205987344167E-2</v>
      </c>
      <c r="D146">
        <f>('CON Score and Page Rank'!GG206-'MIN and MAX'!D$39)/('MIN and MAX'!H$39-'MIN and MAX'!D$39)</f>
        <v>0.28664850136239783</v>
      </c>
      <c r="E146">
        <f t="shared" si="10"/>
        <v>1.2266245813293546E-2</v>
      </c>
      <c r="F146">
        <f t="shared" si="11"/>
        <v>0.59117777833185059</v>
      </c>
      <c r="G146">
        <f t="shared" si="12"/>
        <v>0.28646654118834719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144</v>
      </c>
      <c r="B147">
        <f>('CON Score and Page Rank'!GE134-'MIN and MAX'!B$39)/('MIN and MAX'!F$39-'MIN and MAX'!B$39)</f>
        <v>1.1664202045094829E-5</v>
      </c>
      <c r="C147">
        <f>('CON Score and Page Rank'!GF134-'MIN and MAX'!C$39)/('MIN and MAX'!G$39-'MIN and MAX'!C$39)</f>
        <v>1.2199805648997532E-2</v>
      </c>
      <c r="D147">
        <f>('CON Score and Page Rank'!GG134-'MIN and MAX'!D$39)/('MIN and MAX'!H$39-'MIN and MAX'!D$39)</f>
        <v>0.31171662125340599</v>
      </c>
      <c r="E147">
        <f t="shared" si="10"/>
        <v>1.2188141446952438E-2</v>
      </c>
      <c r="F147">
        <f t="shared" si="11"/>
        <v>0.59110635825438884</v>
      </c>
      <c r="G147">
        <f t="shared" si="12"/>
        <v>0.31170495705136092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77</v>
      </c>
      <c r="B148">
        <f>('CON Score and Page Rank'!GE66-'MIN and MAX'!B$39)/('MIN and MAX'!F$39-'MIN and MAX'!B$39)</f>
        <v>8.4442918748003947E-5</v>
      </c>
      <c r="C148">
        <f>('CON Score and Page Rank'!GF66-'MIN and MAX'!C$39)/('MIN and MAX'!G$39-'MIN and MAX'!C$39)</f>
        <v>1.2205898683982865E-2</v>
      </c>
      <c r="D148">
        <f>('CON Score and Page Rank'!GG66-'MIN and MAX'!D$39)/('MIN and MAX'!H$39-'MIN and MAX'!D$39)</f>
        <v>0.19618528610354224</v>
      </c>
      <c r="E148">
        <f t="shared" si="10"/>
        <v>1.2121455765234861E-2</v>
      </c>
      <c r="F148">
        <f t="shared" si="11"/>
        <v>0.59104537963338488</v>
      </c>
      <c r="G148">
        <f t="shared" si="12"/>
        <v>0.19610084318479423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68</v>
      </c>
      <c r="B149">
        <f>('CON Score and Page Rank'!GE57-'MIN and MAX'!B$39)/('MIN and MAX'!F$39-'MIN and MAX'!B$39)</f>
        <v>1.4834765685497461E-5</v>
      </c>
      <c r="C149">
        <f>('CON Score and Page Rank'!GF57-'MIN and MAX'!C$39)/('MIN and MAX'!G$39-'MIN and MAX'!C$39)</f>
        <v>1.1870112981443791E-2</v>
      </c>
      <c r="D149">
        <f>('CON Score and Page Rank'!GG57-'MIN and MAX'!D$39)/('MIN and MAX'!H$39-'MIN and MAX'!D$39)</f>
        <v>0.35422343324250682</v>
      </c>
      <c r="E149">
        <f t="shared" si="10"/>
        <v>1.1855278215758294E-2</v>
      </c>
      <c r="F149">
        <f t="shared" si="11"/>
        <v>0.59080198195803346</v>
      </c>
      <c r="G149">
        <f t="shared" si="12"/>
        <v>0.35420859847682135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194</v>
      </c>
      <c r="B150">
        <f>('CON Score and Page Rank'!GE181-'MIN and MAX'!B$39)/('MIN and MAX'!F$39-'MIN and MAX'!B$39)</f>
        <v>3.0659280241438984E-2</v>
      </c>
      <c r="C150">
        <f>('CON Score and Page Rank'!GF181-'MIN and MAX'!C$39)/('MIN and MAX'!G$39-'MIN and MAX'!C$39)</f>
        <v>4.1851884128969501E-2</v>
      </c>
      <c r="D150">
        <f>('CON Score and Page Rank'!GG181-'MIN and MAX'!D$39)/('MIN and MAX'!H$39-'MIN and MAX'!D$39)</f>
        <v>0.83760217983651231</v>
      </c>
      <c r="E150">
        <f t="shared" si="10"/>
        <v>1.1192603887530517E-2</v>
      </c>
      <c r="F150">
        <f t="shared" si="11"/>
        <v>0.59019602029326168</v>
      </c>
      <c r="G150">
        <f t="shared" si="12"/>
        <v>0.80694289959507337</v>
      </c>
      <c r="H150" s="3">
        <f>IFERROR(VLOOKUP(A150,'GDP Data'!A$2:Q$144,3,FALSE),"Not Found")</f>
        <v>201751148417.10199</v>
      </c>
      <c r="I150">
        <f t="shared" si="13"/>
        <v>1.9065629117366509E-2</v>
      </c>
      <c r="J150">
        <f t="shared" si="14"/>
        <v>-0.57113039117589515</v>
      </c>
    </row>
    <row r="151" spans="1:10" x14ac:dyDescent="0.25">
      <c r="A151" t="s">
        <v>192</v>
      </c>
      <c r="B151">
        <f>('CON Score and Page Rank'!GE180-'MIN and MAX'!B$39)/('MIN and MAX'!F$39-'MIN and MAX'!B$39)</f>
        <v>2.7269096619281338E-2</v>
      </c>
      <c r="C151">
        <f>('CON Score and Page Rank'!GF180-'MIN and MAX'!C$39)/('MIN and MAX'!G$39-'MIN and MAX'!C$39)</f>
        <v>3.7353295768860866E-2</v>
      </c>
      <c r="D151">
        <f>('CON Score and Page Rank'!GG180-'MIN and MAX'!D$39)/('MIN and MAX'!H$39-'MIN and MAX'!D$39)</f>
        <v>0.86267029972752041</v>
      </c>
      <c r="E151">
        <f t="shared" si="10"/>
        <v>1.0084199149579528E-2</v>
      </c>
      <c r="F151">
        <f t="shared" si="11"/>
        <v>0.58918247449611882</v>
      </c>
      <c r="G151">
        <f t="shared" si="12"/>
        <v>0.83540120310823907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133</v>
      </c>
      <c r="B152">
        <f>('CON Score and Page Rank'!GE122-'MIN and MAX'!B$39)/('MIN and MAX'!F$39-'MIN and MAX'!B$39)</f>
        <v>1.3326392390551581E-5</v>
      </c>
      <c r="C152">
        <f>('CON Score and Page Rank'!GF122-'MIN and MAX'!C$39)/('MIN and MAX'!G$39-'MIN and MAX'!C$39)</f>
        <v>9.3308707651532583E-3</v>
      </c>
      <c r="D152">
        <f>('CON Score and Page Rank'!GG122-'MIN and MAX'!D$39)/('MIN and MAX'!H$39-'MIN and MAX'!D$39)</f>
        <v>0.2446866485013624</v>
      </c>
      <c r="E152">
        <f t="shared" si="10"/>
        <v>9.3175443727627066E-3</v>
      </c>
      <c r="F152">
        <f t="shared" si="11"/>
        <v>0.58848143118558716</v>
      </c>
      <c r="G152">
        <f t="shared" si="12"/>
        <v>0.24467332210897186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155</v>
      </c>
      <c r="B153">
        <f>('CON Score and Page Rank'!GE144-'MIN and MAX'!B$39)/('MIN and MAX'!F$39-'MIN and MAX'!B$39)</f>
        <v>2.2915323472469606E-3</v>
      </c>
      <c r="C153">
        <f>('CON Score and Page Rank'!GF144-'MIN and MAX'!C$39)/('MIN and MAX'!G$39-'MIN and MAX'!C$39)</f>
        <v>1.0978531067009564E-2</v>
      </c>
      <c r="D153">
        <f>('CON Score and Page Rank'!GG144-'MIN and MAX'!D$39)/('MIN and MAX'!H$39-'MIN and MAX'!D$39)</f>
        <v>0.34550408719346049</v>
      </c>
      <c r="E153">
        <f t="shared" si="10"/>
        <v>8.6869987197626033E-3</v>
      </c>
      <c r="F153">
        <f t="shared" si="11"/>
        <v>0.58790484857580305</v>
      </c>
      <c r="G153">
        <f t="shared" si="12"/>
        <v>0.34321255484621355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93</v>
      </c>
      <c r="B154">
        <f>('CON Score and Page Rank'!GE82-'MIN and MAX'!B$39)/('MIN and MAX'!F$39-'MIN and MAX'!B$39)</f>
        <v>6.2581557693582251E-6</v>
      </c>
      <c r="C154">
        <f>('CON Score and Page Rank'!GF82-'MIN and MAX'!C$39)/('MIN and MAX'!G$39-'MIN and MAX'!C$39)</f>
        <v>8.4881498217577091E-3</v>
      </c>
      <c r="D154">
        <f>('CON Score and Page Rank'!GG82-'MIN and MAX'!D$39)/('MIN and MAX'!H$39-'MIN and MAX'!D$39)</f>
        <v>0.17547683923705723</v>
      </c>
      <c r="E154">
        <f t="shared" si="10"/>
        <v>8.4818916659883514E-3</v>
      </c>
      <c r="F154">
        <f t="shared" si="11"/>
        <v>0.58771729489148594</v>
      </c>
      <c r="G154">
        <f t="shared" si="12"/>
        <v>0.17547058108128788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274</v>
      </c>
      <c r="B155">
        <f>('CON Score and Page Rank'!GE60-'MIN and MAX'!B$39)/('MIN and MAX'!F$39-'MIN and MAX'!B$39)</f>
        <v>5.8790042451155429E-6</v>
      </c>
      <c r="C155">
        <f>('CON Score and Page Rank'!GF60-'MIN and MAX'!C$39)/('MIN and MAX'!G$39-'MIN and MAX'!C$39)</f>
        <v>8.0892881577868704E-3</v>
      </c>
      <c r="D155">
        <f>('CON Score and Page Rank'!GG60-'MIN and MAX'!D$39)/('MIN and MAX'!H$39-'MIN and MAX'!D$39)</f>
        <v>0.27629427792915534</v>
      </c>
      <c r="E155">
        <f t="shared" si="10"/>
        <v>8.0834091535417554E-3</v>
      </c>
      <c r="F155">
        <f t="shared" si="11"/>
        <v>0.58735291511043974</v>
      </c>
      <c r="G155">
        <f t="shared" si="12"/>
        <v>0.27628839892491025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165</v>
      </c>
      <c r="B156">
        <f>('CON Score and Page Rank'!GE153-'MIN and MAX'!B$39)/('MIN and MAX'!F$39-'MIN and MAX'!B$39)</f>
        <v>1.7364947062981293E-5</v>
      </c>
      <c r="C156">
        <f>('CON Score and Page Rank'!GF153-'MIN and MAX'!C$39)/('MIN and MAX'!G$39-'MIN and MAX'!C$39)</f>
        <v>7.8365652276930226E-3</v>
      </c>
      <c r="D156">
        <f>('CON Score and Page Rank'!GG153-'MIN and MAX'!D$39)/('MIN and MAX'!H$39-'MIN and MAX'!D$39)</f>
        <v>0.25231607629427794</v>
      </c>
      <c r="E156">
        <f t="shared" si="10"/>
        <v>7.8192002806300419E-3</v>
      </c>
      <c r="F156">
        <f t="shared" si="11"/>
        <v>0.58711131762935842</v>
      </c>
      <c r="G156">
        <f t="shared" si="12"/>
        <v>0.25229871134721493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140</v>
      </c>
      <c r="B157">
        <f>('CON Score and Page Rank'!GE130-'MIN and MAX'!B$39)/('MIN and MAX'!F$39-'MIN and MAX'!B$39)</f>
        <v>5.3281750835809105E-2</v>
      </c>
      <c r="C157">
        <f>('CON Score and Page Rank'!GF130-'MIN and MAX'!C$39)/('MIN and MAX'!G$39-'MIN and MAX'!C$39)</f>
        <v>6.0594645709119072E-2</v>
      </c>
      <c r="D157">
        <f>('CON Score and Page Rank'!GG130-'MIN and MAX'!D$39)/('MIN and MAX'!H$39-'MIN and MAX'!D$39)</f>
        <v>0.97602179836512259</v>
      </c>
      <c r="E157">
        <f t="shared" si="10"/>
        <v>7.3128948733099663E-3</v>
      </c>
      <c r="F157">
        <f t="shared" si="11"/>
        <v>0.58664834259858722</v>
      </c>
      <c r="G157">
        <f t="shared" si="12"/>
        <v>0.92274004752931349</v>
      </c>
      <c r="H157" s="3">
        <f>IFERROR(VLOOKUP(A157,'GDP Data'!A$2:Q$144,3,FALSE),"Not Found")</f>
        <v>485441014538.638</v>
      </c>
      <c r="I157">
        <f t="shared" si="13"/>
        <v>4.5874526188160472E-2</v>
      </c>
      <c r="J157">
        <f t="shared" si="14"/>
        <v>-0.54077381641042677</v>
      </c>
    </row>
    <row r="158" spans="1:10" x14ac:dyDescent="0.25">
      <c r="A158" t="s">
        <v>212</v>
      </c>
      <c r="B158">
        <f>('CON Score and Page Rank'!GE198-'MIN and MAX'!B$39)/('MIN and MAX'!F$39-'MIN and MAX'!B$39)</f>
        <v>3.0008110846196972E-5</v>
      </c>
      <c r="C158">
        <f>('CON Score and Page Rank'!GF198-'MIN and MAX'!C$39)/('MIN and MAX'!G$39-'MIN and MAX'!C$39)</f>
        <v>7.0672242002802182E-3</v>
      </c>
      <c r="D158">
        <f>('CON Score and Page Rank'!GG198-'MIN and MAX'!D$39)/('MIN and MAX'!H$39-'MIN and MAX'!D$39)</f>
        <v>0.17329700272479565</v>
      </c>
      <c r="E158">
        <f t="shared" si="10"/>
        <v>7.0372160894340216E-3</v>
      </c>
      <c r="F158">
        <f t="shared" si="11"/>
        <v>0.58639625681873431</v>
      </c>
      <c r="G158">
        <f t="shared" si="12"/>
        <v>0.17326699461394945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79</v>
      </c>
      <c r="B159">
        <f>('CON Score and Page Rank'!GE68-'MIN and MAX'!B$39)/('MIN and MAX'!F$39-'MIN and MAX'!B$39)</f>
        <v>2.1932860384543662E-4</v>
      </c>
      <c r="C159">
        <f>('CON Score and Page Rank'!GF68-'MIN and MAX'!C$39)/('MIN and MAX'!G$39-'MIN and MAX'!C$39)</f>
        <v>7.0209944265982611E-3</v>
      </c>
      <c r="D159">
        <f>('CON Score and Page Rank'!GG68-'MIN and MAX'!D$39)/('MIN and MAX'!H$39-'MIN and MAX'!D$39)</f>
        <v>0.19128065395095367</v>
      </c>
      <c r="E159">
        <f t="shared" si="10"/>
        <v>6.8016658227528243E-3</v>
      </c>
      <c r="F159">
        <f t="shared" si="11"/>
        <v>0.5861808652973558</v>
      </c>
      <c r="G159">
        <f t="shared" si="12"/>
        <v>0.19106132534710824</v>
      </c>
      <c r="H159" s="3">
        <f>IFERROR(VLOOKUP(A159,'GDP Data'!A$2:Q$144,3,FALSE),"Not Found")</f>
        <v>1461139022.0295401</v>
      </c>
      <c r="I159">
        <f t="shared" si="13"/>
        <v>1.3807869199997775E-4</v>
      </c>
      <c r="J159">
        <f t="shared" si="14"/>
        <v>-0.5860427866053558</v>
      </c>
    </row>
    <row r="160" spans="1:10" x14ac:dyDescent="0.25">
      <c r="A160" t="s">
        <v>22</v>
      </c>
      <c r="B160">
        <f>('CON Score and Page Rank'!GE14-'MIN and MAX'!B$39)/('MIN and MAX'!F$39-'MIN and MAX'!B$39)</f>
        <v>4.9987020676414411E-2</v>
      </c>
      <c r="C160">
        <f>('CON Score and Page Rank'!GF14-'MIN and MAX'!C$39)/('MIN and MAX'!G$39-'MIN and MAX'!C$39)</f>
        <v>5.6620712079171458E-2</v>
      </c>
      <c r="D160">
        <f>('CON Score and Page Rank'!GG14-'MIN and MAX'!D$39)/('MIN and MAX'!H$39-'MIN and MAX'!D$39)</f>
        <v>0.98910081743869205</v>
      </c>
      <c r="E160">
        <f t="shared" si="10"/>
        <v>6.6336914027570471E-3</v>
      </c>
      <c r="F160">
        <f t="shared" si="11"/>
        <v>0.58602726638029501</v>
      </c>
      <c r="G160">
        <f t="shared" si="12"/>
        <v>0.93911379676227769</v>
      </c>
      <c r="H160" s="3">
        <f>IFERROR(VLOOKUP(A160,'GDP Data'!A$2:Q$144,3,FALSE),"Not Found")</f>
        <v>129533107311.811</v>
      </c>
      <c r="I160">
        <f t="shared" si="13"/>
        <v>1.2240972117399256E-2</v>
      </c>
      <c r="J160">
        <f t="shared" si="14"/>
        <v>-0.57378629426289574</v>
      </c>
    </row>
    <row r="161" spans="1:10" x14ac:dyDescent="0.25">
      <c r="A161" t="s">
        <v>209</v>
      </c>
      <c r="B161">
        <f>('CON Score and Page Rank'!GE195-'MIN and MAX'!B$39)/('MIN and MAX'!F$39-'MIN and MAX'!B$39)</f>
        <v>1.895224125136627E-5</v>
      </c>
      <c r="C161">
        <f>('CON Score and Page Rank'!GF195-'MIN and MAX'!C$39)/('MIN and MAX'!G$39-'MIN and MAX'!C$39)</f>
        <v>6.373122618884809E-3</v>
      </c>
      <c r="D161">
        <f>('CON Score and Page Rank'!GG195-'MIN and MAX'!D$39)/('MIN and MAX'!H$39-'MIN and MAX'!D$39)</f>
        <v>0.16294277929155312</v>
      </c>
      <c r="E161">
        <f t="shared" si="10"/>
        <v>6.3541703776334429E-3</v>
      </c>
      <c r="F161">
        <f t="shared" si="11"/>
        <v>0.58577166718396634</v>
      </c>
      <c r="G161">
        <f t="shared" si="12"/>
        <v>0.16292382705030176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54</v>
      </c>
      <c r="B162">
        <f>('CON Score and Page Rank'!GE42-'MIN and MAX'!B$39)/('MIN and MAX'!F$39-'MIN and MAX'!B$39)</f>
        <v>5.1607756391833778E-2</v>
      </c>
      <c r="C162">
        <f>('CON Score and Page Rank'!GF42-'MIN and MAX'!C$39)/('MIN and MAX'!G$39-'MIN and MAX'!C$39)</f>
        <v>5.7854365961646517E-2</v>
      </c>
      <c r="D162">
        <f>('CON Score and Page Rank'!GG42-'MIN and MAX'!D$39)/('MIN and MAX'!H$39-'MIN and MAX'!D$39)</f>
        <v>0.89645776566757496</v>
      </c>
      <c r="E162">
        <f t="shared" si="10"/>
        <v>6.2466095698127388E-3</v>
      </c>
      <c r="F162">
        <f t="shared" si="11"/>
        <v>0.58567331159149072</v>
      </c>
      <c r="G162">
        <f t="shared" si="12"/>
        <v>0.84485000927574117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132</v>
      </c>
      <c r="B163">
        <f>('CON Score and Page Rank'!GE121-'MIN and MAX'!B$39)/('MIN and MAX'!F$39-'MIN and MAX'!B$39)</f>
        <v>5.3324051819021147E-6</v>
      </c>
      <c r="C163">
        <f>('CON Score and Page Rank'!GF121-'MIN and MAX'!C$39)/('MIN and MAX'!G$39-'MIN and MAX'!C$39)</f>
        <v>6.0639337167131338E-3</v>
      </c>
      <c r="D163">
        <f>('CON Score and Page Rank'!GG121-'MIN and MAX'!D$39)/('MIN and MAX'!H$39-'MIN and MAX'!D$39)</f>
        <v>0.16839237057220707</v>
      </c>
      <c r="E163">
        <f t="shared" si="10"/>
        <v>6.0586013115312316E-3</v>
      </c>
      <c r="F163">
        <f t="shared" si="11"/>
        <v>0.58550139336208873</v>
      </c>
      <c r="G163">
        <f t="shared" si="12"/>
        <v>0.16838703816702516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136</v>
      </c>
      <c r="B164">
        <f>('CON Score and Page Rank'!GE125-'MIN and MAX'!B$39)/('MIN and MAX'!F$39-'MIN and MAX'!B$39)</f>
        <v>5.3568730821520437E-2</v>
      </c>
      <c r="C164">
        <f>('CON Score and Page Rank'!GF125-'MIN and MAX'!C$39)/('MIN and MAX'!G$39-'MIN and MAX'!C$39)</f>
        <v>5.9137584726327214E-2</v>
      </c>
      <c r="D164">
        <f>('CON Score and Page Rank'!GG125-'MIN and MAX'!D$39)/('MIN and MAX'!H$39-'MIN and MAX'!D$39)</f>
        <v>0.94931880108991828</v>
      </c>
      <c r="E164">
        <f t="shared" si="10"/>
        <v>5.5688539048067767E-3</v>
      </c>
      <c r="F164">
        <f t="shared" si="11"/>
        <v>0.58505355927337421</v>
      </c>
      <c r="G164">
        <f t="shared" si="12"/>
        <v>0.89575007026839781</v>
      </c>
      <c r="H164" s="3">
        <f>IFERROR(VLOOKUP(A164,'GDP Data'!A$2:Q$144,3,FALSE),"Not Found")</f>
        <v>1339395718862.8899</v>
      </c>
      <c r="I164">
        <f t="shared" si="13"/>
        <v>0.12657386199574017</v>
      </c>
      <c r="J164">
        <f t="shared" si="14"/>
        <v>-0.45847969727763405</v>
      </c>
    </row>
    <row r="165" spans="1:10" x14ac:dyDescent="0.25">
      <c r="A165" t="s">
        <v>181</v>
      </c>
      <c r="B165">
        <f>('CON Score and Page Rank'!GE168-'MIN and MAX'!B$39)/('MIN and MAX'!F$39-'MIN and MAX'!B$39)</f>
        <v>5.2438704596309893E-2</v>
      </c>
      <c r="C165">
        <f>('CON Score and Page Rank'!GF168-'MIN and MAX'!C$39)/('MIN and MAX'!G$39-'MIN and MAX'!C$39)</f>
        <v>5.7506820801965237E-2</v>
      </c>
      <c r="D165">
        <f>('CON Score and Page Rank'!GG168-'MIN and MAX'!D$39)/('MIN and MAX'!H$39-'MIN and MAX'!D$39)</f>
        <v>0.97602179836512259</v>
      </c>
      <c r="E165">
        <f t="shared" si="10"/>
        <v>5.0681162056553444E-3</v>
      </c>
      <c r="F165">
        <f t="shared" si="11"/>
        <v>0.58459567545795132</v>
      </c>
      <c r="G165">
        <f t="shared" si="12"/>
        <v>0.92358309376881276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170</v>
      </c>
      <c r="B166">
        <f>('CON Score and Page Rank'!GE159-'MIN and MAX'!B$39)/('MIN and MAX'!F$39-'MIN and MAX'!B$39)</f>
        <v>2.0129757433232816E-5</v>
      </c>
      <c r="C166">
        <f>('CON Score and Page Rank'!GF159-'MIN and MAX'!C$39)/('MIN and MAX'!G$39-'MIN and MAX'!C$39)</f>
        <v>4.8824069029017219E-3</v>
      </c>
      <c r="D166">
        <f>('CON Score and Page Rank'!GG159-'MIN and MAX'!D$39)/('MIN and MAX'!H$39-'MIN and MAX'!D$39)</f>
        <v>7.9564032697547679E-2</v>
      </c>
      <c r="E166">
        <f t="shared" si="10"/>
        <v>4.8622771454684887E-3</v>
      </c>
      <c r="F166">
        <f t="shared" si="11"/>
        <v>0.58440745241342884</v>
      </c>
      <c r="G166">
        <f t="shared" si="12"/>
        <v>7.9543902940114444E-2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86</v>
      </c>
      <c r="B167">
        <f>('CON Score and Page Rank'!GE75-'MIN and MAX'!B$39)/('MIN and MAX'!F$39-'MIN and MAX'!B$39)</f>
        <v>2.6871434370253796E-6</v>
      </c>
      <c r="C167">
        <f>('CON Score and Page Rank'!GF75-'MIN and MAX'!C$39)/('MIN and MAX'!G$39-'MIN and MAX'!C$39)</f>
        <v>4.7231774289090032E-3</v>
      </c>
      <c r="D167">
        <f>('CON Score and Page Rank'!GG75-'MIN and MAX'!D$39)/('MIN and MAX'!H$39-'MIN and MAX'!D$39)</f>
        <v>0.14386920980926429</v>
      </c>
      <c r="E167">
        <f t="shared" si="10"/>
        <v>4.7204902854719776E-3</v>
      </c>
      <c r="F167">
        <f t="shared" si="11"/>
        <v>0.58427779988568407</v>
      </c>
      <c r="G167">
        <f t="shared" si="12"/>
        <v>0.14386652266582728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183</v>
      </c>
      <c r="B168">
        <f>('CON Score and Page Rank'!GE170-'MIN and MAX'!B$39)/('MIN and MAX'!F$39-'MIN and MAX'!B$39)</f>
        <v>4.4261494321751117E-2</v>
      </c>
      <c r="C168">
        <f>('CON Score and Page Rank'!GF170-'MIN and MAX'!C$39)/('MIN and MAX'!G$39-'MIN and MAX'!C$39)</f>
        <v>4.831311860859875E-2</v>
      </c>
      <c r="D168">
        <f>('CON Score and Page Rank'!GG170-'MIN and MAX'!D$39)/('MIN and MAX'!H$39-'MIN and MAX'!D$39)</f>
        <v>0.86267029972752041</v>
      </c>
      <c r="E168">
        <f t="shared" si="10"/>
        <v>4.0516242868476326E-3</v>
      </c>
      <c r="F168">
        <f t="shared" si="11"/>
        <v>0.58366617644295982</v>
      </c>
      <c r="G168">
        <f t="shared" si="12"/>
        <v>0.81840880540576932</v>
      </c>
      <c r="H168" s="3">
        <f>IFERROR(VLOOKUP(A168,'GDP Data'!A$2:Q$144,3,FALSE),"Not Found")</f>
        <v>53749989092.019699</v>
      </c>
      <c r="I168">
        <f t="shared" si="13"/>
        <v>5.0794127574050277E-3</v>
      </c>
      <c r="J168">
        <f t="shared" si="14"/>
        <v>-0.57858676368555484</v>
      </c>
    </row>
    <row r="169" spans="1:10" x14ac:dyDescent="0.25">
      <c r="A169" t="s">
        <v>168</v>
      </c>
      <c r="B169">
        <f>('CON Score and Page Rank'!GE157-'MIN and MAX'!B$39)/('MIN and MAX'!F$39-'MIN and MAX'!B$39)</f>
        <v>7.2777846738409895E-5</v>
      </c>
      <c r="C169">
        <f>('CON Score and Page Rank'!GF157-'MIN and MAX'!C$39)/('MIN and MAX'!G$39-'MIN and MAX'!C$39)</f>
        <v>4.0076925068587262E-3</v>
      </c>
      <c r="D169">
        <f>('CON Score and Page Rank'!GG157-'MIN and MAX'!D$39)/('MIN and MAX'!H$39-'MIN and MAX'!D$39)</f>
        <v>8.3378746594005446E-2</v>
      </c>
      <c r="E169">
        <f t="shared" si="10"/>
        <v>3.9349146601203163E-3</v>
      </c>
      <c r="F169">
        <f t="shared" si="11"/>
        <v>0.58355945500122886</v>
      </c>
      <c r="G169">
        <f t="shared" si="12"/>
        <v>8.3305968747267034E-2</v>
      </c>
      <c r="H169" s="3">
        <f>IFERROR(VLOOKUP(A169,'GDP Data'!A$2:Q$144,3,FALSE),"Not Found")</f>
        <v>3534803921.5686302</v>
      </c>
      <c r="I169">
        <f t="shared" si="13"/>
        <v>3.3404152144854616E-4</v>
      </c>
      <c r="J169">
        <f t="shared" si="14"/>
        <v>-0.5832254134797803</v>
      </c>
    </row>
    <row r="170" spans="1:10" x14ac:dyDescent="0.25">
      <c r="A170" t="s">
        <v>80</v>
      </c>
      <c r="B170">
        <f>('CON Score and Page Rank'!GE69-'MIN and MAX'!B$39)/('MIN and MAX'!F$39-'MIN and MAX'!B$39)</f>
        <v>1.6389938247590312E-6</v>
      </c>
      <c r="C170">
        <f>('CON Score and Page Rank'!GF69-'MIN and MAX'!C$39)/('MIN and MAX'!G$39-'MIN and MAX'!C$39)</f>
        <v>3.3036797056632469E-3</v>
      </c>
      <c r="D170">
        <f>('CON Score and Page Rank'!GG69-'MIN and MAX'!D$39)/('MIN and MAX'!H$39-'MIN and MAX'!D$39)</f>
        <v>9.9182561307901901E-2</v>
      </c>
      <c r="E170">
        <f t="shared" si="10"/>
        <v>3.3020407118384879E-3</v>
      </c>
      <c r="F170">
        <f t="shared" si="11"/>
        <v>0.58298074335516714</v>
      </c>
      <c r="G170">
        <f t="shared" si="12"/>
        <v>9.9180922314077144E-2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109</v>
      </c>
      <c r="B171">
        <f>('CON Score and Page Rank'!GE98-'MIN and MAX'!B$39)/('MIN and MAX'!F$39-'MIN and MAX'!B$39)</f>
        <v>2.0410995854858611E-5</v>
      </c>
      <c r="C171">
        <f>('CON Score and Page Rank'!GF98-'MIN and MAX'!C$39)/('MIN and MAX'!G$39-'MIN and MAX'!C$39)</f>
        <v>3.3125344313410664E-3</v>
      </c>
      <c r="D171">
        <f>('CON Score and Page Rank'!GG98-'MIN and MAX'!D$39)/('MIN and MAX'!H$39-'MIN and MAX'!D$39)</f>
        <v>6.9209809264305172E-2</v>
      </c>
      <c r="E171">
        <f t="shared" si="10"/>
        <v>3.292123435486208E-3</v>
      </c>
      <c r="F171">
        <f t="shared" si="11"/>
        <v>0.58297167481420753</v>
      </c>
      <c r="G171">
        <f t="shared" si="12"/>
        <v>6.9189398268450317E-2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73</v>
      </c>
      <c r="B172">
        <f>('CON Score and Page Rank'!GE62-'MIN and MAX'!B$39)/('MIN and MAX'!F$39-'MIN and MAX'!B$39)</f>
        <v>4.1748355761012015E-6</v>
      </c>
      <c r="C172">
        <f>('CON Score and Page Rank'!GF62-'MIN and MAX'!C$39)/('MIN and MAX'!G$39-'MIN and MAX'!C$39)</f>
        <v>3.2203459085975868E-3</v>
      </c>
      <c r="D172">
        <f>('CON Score and Page Rank'!GG62-'MIN and MAX'!D$39)/('MIN and MAX'!H$39-'MIN and MAX'!D$39)</f>
        <v>1.4168937329700272E-2</v>
      </c>
      <c r="E172">
        <f t="shared" si="10"/>
        <v>3.2161710730214854E-3</v>
      </c>
      <c r="F172">
        <f t="shared" si="11"/>
        <v>0.58290222256890101</v>
      </c>
      <c r="G172">
        <f t="shared" si="12"/>
        <v>1.4164762494124171E-2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173</v>
      </c>
      <c r="B173">
        <f>('CON Score and Page Rank'!GE162-'MIN and MAX'!B$39)/('MIN and MAX'!F$39-'MIN and MAX'!B$39)</f>
        <v>1.783793382514478E-5</v>
      </c>
      <c r="C173">
        <f>('CON Score and Page Rank'!GF162-'MIN and MAX'!C$39)/('MIN and MAX'!G$39-'MIN and MAX'!C$39)</f>
        <v>3.2286573302909229E-3</v>
      </c>
      <c r="D173">
        <f>('CON Score and Page Rank'!GG162-'MIN and MAX'!D$39)/('MIN and MAX'!H$39-'MIN and MAX'!D$39)</f>
        <v>1.4168937329700272E-2</v>
      </c>
      <c r="E173">
        <f t="shared" si="10"/>
        <v>3.2108193964657779E-3</v>
      </c>
      <c r="F173">
        <f t="shared" si="11"/>
        <v>0.58289732889685586</v>
      </c>
      <c r="G173">
        <f t="shared" si="12"/>
        <v>1.4151099395875126E-2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114</v>
      </c>
      <c r="B174">
        <f>('CON Score and Page Rank'!GE103-'MIN and MAX'!B$39)/('MIN and MAX'!F$39-'MIN and MAX'!B$39)</f>
        <v>3.2639623594936306E-5</v>
      </c>
      <c r="C174">
        <f>('CON Score and Page Rank'!GF103-'MIN and MAX'!C$39)/('MIN and MAX'!G$39-'MIN and MAX'!C$39)</f>
        <v>3.2376613704587043E-3</v>
      </c>
      <c r="D174">
        <f>('CON Score and Page Rank'!GG103-'MIN and MAX'!D$39)/('MIN and MAX'!H$39-'MIN and MAX'!D$39)</f>
        <v>1.4168937329700272E-2</v>
      </c>
      <c r="E174">
        <f t="shared" si="10"/>
        <v>3.2050217468637681E-3</v>
      </c>
      <c r="F174">
        <f t="shared" si="11"/>
        <v>0.58289202741880708</v>
      </c>
      <c r="G174">
        <f t="shared" si="12"/>
        <v>1.4136297706105335E-2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257</v>
      </c>
      <c r="B175">
        <f>('CON Score and Page Rank'!GE155-'MIN and MAX'!B$39)/('MIN and MAX'!F$39-'MIN and MAX'!B$39)</f>
        <v>4.0091866306531759E-5</v>
      </c>
      <c r="C175">
        <f>('CON Score and Page Rank'!GF155-'MIN and MAX'!C$39)/('MIN and MAX'!G$39-'MIN and MAX'!C$39)</f>
        <v>3.2426778354239755E-3</v>
      </c>
      <c r="D175">
        <f>('CON Score and Page Rank'!GG155-'MIN and MAX'!D$39)/('MIN and MAX'!H$39-'MIN and MAX'!D$39)</f>
        <v>6.0490463215258854E-2</v>
      </c>
      <c r="E175">
        <f t="shared" si="10"/>
        <v>3.2025859691174438E-3</v>
      </c>
      <c r="F175">
        <f t="shared" si="11"/>
        <v>0.58288980009857561</v>
      </c>
      <c r="G175">
        <f t="shared" si="12"/>
        <v>6.0450371348952321E-2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167</v>
      </c>
      <c r="B176">
        <f>('CON Score and Page Rank'!GE156-'MIN and MAX'!B$39)/('MIN and MAX'!F$39-'MIN and MAX'!B$39)</f>
        <v>9.2611612974613689E-7</v>
      </c>
      <c r="C176">
        <f>('CON Score and Page Rank'!GF156-'MIN and MAX'!C$39)/('MIN and MAX'!G$39-'MIN and MAX'!C$39)</f>
        <v>3.1228598583194957E-3</v>
      </c>
      <c r="D176">
        <f>('CON Score and Page Rank'!GG156-'MIN and MAX'!D$39)/('MIN and MAX'!H$39-'MIN and MAX'!D$39)</f>
        <v>8.7193460490463219E-3</v>
      </c>
      <c r="E176">
        <f t="shared" si="10"/>
        <v>3.1219337421897497E-3</v>
      </c>
      <c r="F176">
        <f t="shared" si="11"/>
        <v>0.58281605021025962</v>
      </c>
      <c r="G176">
        <f t="shared" si="12"/>
        <v>8.7184199329165754E-3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245</v>
      </c>
      <c r="B177">
        <f>('CON Score and Page Rank'!GE105-'MIN and MAX'!B$39)/('MIN and MAX'!F$39-'MIN and MAX'!B$39)</f>
        <v>3.1609839377028035E-7</v>
      </c>
      <c r="C177">
        <f>('CON Score and Page Rank'!GF105-'MIN and MAX'!C$39)/('MIN and MAX'!G$39-'MIN and MAX'!C$39)</f>
        <v>3.0475275612747298E-3</v>
      </c>
      <c r="D177">
        <f>('CON Score and Page Rank'!GG105-'MIN and MAX'!D$39)/('MIN and MAX'!H$39-'MIN and MAX'!D$39)</f>
        <v>0</v>
      </c>
      <c r="E177">
        <f t="shared" si="10"/>
        <v>3.0472114628809594E-3</v>
      </c>
      <c r="F177">
        <f t="shared" si="11"/>
        <v>0.5827477227757466</v>
      </c>
      <c r="G177">
        <f t="shared" si="12"/>
        <v>-3.1609839377028035E-7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153</v>
      </c>
      <c r="B178">
        <f>('CON Score and Page Rank'!GE142-'MIN and MAX'!B$39)/('MIN and MAX'!F$39-'MIN and MAX'!B$39)</f>
        <v>3.1609839377028035E-7</v>
      </c>
      <c r="C178">
        <f>('CON Score and Page Rank'!GF142-'MIN and MAX'!C$39)/('MIN and MAX'!G$39-'MIN and MAX'!C$39)</f>
        <v>3.0475275612747298E-3</v>
      </c>
      <c r="D178">
        <f>('CON Score and Page Rank'!GG142-'MIN and MAX'!D$39)/('MIN and MAX'!H$39-'MIN and MAX'!D$39)</f>
        <v>0</v>
      </c>
      <c r="E178">
        <f t="shared" si="10"/>
        <v>3.0472114628809594E-3</v>
      </c>
      <c r="F178">
        <f t="shared" si="11"/>
        <v>0.5827477227757466</v>
      </c>
      <c r="G178">
        <f t="shared" si="12"/>
        <v>-3.1609839377028035E-7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191</v>
      </c>
      <c r="B179">
        <f>('CON Score and Page Rank'!GE178-'MIN and MAX'!B$39)/('MIN and MAX'!F$39-'MIN and MAX'!B$39)</f>
        <v>6.3623800293961516E-2</v>
      </c>
      <c r="C179">
        <f>('CON Score and Page Rank'!GF178-'MIN and MAX'!C$39)/('MIN and MAX'!G$39-'MIN and MAX'!C$39)</f>
        <v>6.6437750823640368E-2</v>
      </c>
      <c r="D179">
        <f>('CON Score and Page Rank'!GG178-'MIN and MAX'!D$39)/('MIN and MAX'!H$39-'MIN and MAX'!D$39)</f>
        <v>0.98910081743869205</v>
      </c>
      <c r="E179">
        <f t="shared" si="10"/>
        <v>2.813950529678852E-3</v>
      </c>
      <c r="F179">
        <f t="shared" si="11"/>
        <v>0.58253442466325223</v>
      </c>
      <c r="G179">
        <f t="shared" si="12"/>
        <v>0.92547701714473052</v>
      </c>
      <c r="H179" s="3">
        <f>IFERROR(VLOOKUP(A179,'GDP Data'!A$2:Q$144,3,FALSE),"Not Found")</f>
        <v>306602070620.5</v>
      </c>
      <c r="I179">
        <f t="shared" si="13"/>
        <v>2.8974116930337891E-2</v>
      </c>
      <c r="J179">
        <f t="shared" si="14"/>
        <v>-0.55356030773291431</v>
      </c>
    </row>
    <row r="180" spans="1:10" x14ac:dyDescent="0.25">
      <c r="A180" t="s">
        <v>39</v>
      </c>
      <c r="B180">
        <f>('CON Score and Page Rank'!GE28-'MIN and MAX'!B$39)/('MIN and MAX'!F$39-'MIN and MAX'!B$39)</f>
        <v>3.3372623088328083E-5</v>
      </c>
      <c r="C180">
        <f>('CON Score and Page Rank'!GF28-'MIN and MAX'!C$39)/('MIN and MAX'!G$39-'MIN and MAX'!C$39)</f>
        <v>1.9792990767540032E-3</v>
      </c>
      <c r="D180">
        <f>('CON Score and Page Rank'!GG28-'MIN and MAX'!D$39)/('MIN and MAX'!H$39-'MIN and MAX'!D$39)</f>
        <v>8.0108991825613082E-2</v>
      </c>
      <c r="E180">
        <f t="shared" si="10"/>
        <v>1.9459264536656751E-3</v>
      </c>
      <c r="F180">
        <f t="shared" si="11"/>
        <v>0.58174068739026996</v>
      </c>
      <c r="G180">
        <f t="shared" si="12"/>
        <v>8.0075619202524748E-2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60</v>
      </c>
      <c r="B181">
        <f>('CON Score and Page Rank'!GE49-'MIN and MAX'!B$39)/('MIN and MAX'!F$39-'MIN and MAX'!B$39)</f>
        <v>6.7370018350561986E-2</v>
      </c>
      <c r="C181">
        <f>('CON Score and Page Rank'!GF49-'MIN and MAX'!C$39)/('MIN and MAX'!G$39-'MIN and MAX'!C$39)</f>
        <v>6.7831545123971271E-2</v>
      </c>
      <c r="D181">
        <f>('CON Score and Page Rank'!GG49-'MIN and MAX'!D$39)/('MIN and MAX'!H$39-'MIN and MAX'!D$39)</f>
        <v>0.98910081743869205</v>
      </c>
      <c r="E181">
        <f t="shared" si="10"/>
        <v>4.6152677340928483E-4</v>
      </c>
      <c r="F181">
        <f t="shared" si="11"/>
        <v>0.58038332486222333</v>
      </c>
      <c r="G181">
        <f t="shared" si="12"/>
        <v>0.92173079908813005</v>
      </c>
      <c r="H181" s="3">
        <f>IFERROR(VLOOKUP(A181,'GDP Data'!A$2:Q$144,3,FALSE),"Not Found")</f>
        <v>89794943349.891205</v>
      </c>
      <c r="I181">
        <f t="shared" si="13"/>
        <v>8.4856869462996316E-3</v>
      </c>
      <c r="J181">
        <f t="shared" si="14"/>
        <v>-0.57189763791592374</v>
      </c>
    </row>
    <row r="182" spans="1:10" x14ac:dyDescent="0.25">
      <c r="A182" t="s">
        <v>106</v>
      </c>
      <c r="B182">
        <f>('CON Score and Page Rank'!GE95-'MIN and MAX'!B$39)/('MIN and MAX'!F$39-'MIN and MAX'!B$39)</f>
        <v>1.0799350207850062E-6</v>
      </c>
      <c r="C182">
        <f>('CON Score and Page Rank'!GF95-'MIN and MAX'!C$39)/('MIN and MAX'!G$39-'MIN and MAX'!C$39)</f>
        <v>0</v>
      </c>
      <c r="D182">
        <f>('CON Score and Page Rank'!GG95-'MIN and MAX'!D$39)/('MIN and MAX'!H$39-'MIN and MAX'!D$39)</f>
        <v>5.8855585831062672E-2</v>
      </c>
      <c r="E182">
        <f t="shared" si="10"/>
        <v>-1.0799350207850062E-6</v>
      </c>
      <c r="F182">
        <f t="shared" si="11"/>
        <v>0.57996030873011428</v>
      </c>
      <c r="G182">
        <f t="shared" si="12"/>
        <v>5.8854505896041888E-2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143</v>
      </c>
      <c r="B183">
        <f>('CON Score and Page Rank'!GE133-'MIN and MAX'!B$39)/('MIN and MAX'!F$39-'MIN and MAX'!B$39)</f>
        <v>0</v>
      </c>
      <c r="C183">
        <f>('CON Score and Page Rank'!GF133-'MIN and MAX'!C$39)/('MIN and MAX'!G$39-'MIN and MAX'!C$39)</f>
        <v>-1.3831038847470813E-3</v>
      </c>
      <c r="D183">
        <f>('CON Score and Page Rank'!GG133-'MIN and MAX'!D$39)/('MIN and MAX'!H$39-'MIN and MAX'!D$39)</f>
        <v>-8.6648501362397823E-2</v>
      </c>
      <c r="E183">
        <f t="shared" si="10"/>
        <v>-1.3831038847470813E-3</v>
      </c>
      <c r="F183">
        <f t="shared" si="11"/>
        <v>0.57869656046394824</v>
      </c>
      <c r="G183">
        <f t="shared" si="12"/>
        <v>-8.6648501362397823E-2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150</v>
      </c>
      <c r="B184">
        <f>('CON Score and Page Rank'!GE139-'MIN and MAX'!B$39)/('MIN and MAX'!F$39-'MIN and MAX'!B$39)</f>
        <v>0</v>
      </c>
      <c r="C184">
        <f>('CON Score and Page Rank'!GF139-'MIN and MAX'!C$39)/('MIN and MAX'!G$39-'MIN and MAX'!C$39)</f>
        <v>-1.3831038847470813E-3</v>
      </c>
      <c r="D184">
        <f>('CON Score and Page Rank'!GG139-'MIN and MAX'!D$39)/('MIN and MAX'!H$39-'MIN and MAX'!D$39)</f>
        <v>-8.6648501362397823E-2</v>
      </c>
      <c r="E184">
        <f t="shared" si="10"/>
        <v>-1.3831038847470813E-3</v>
      </c>
      <c r="F184">
        <f t="shared" si="11"/>
        <v>0.57869656046394824</v>
      </c>
      <c r="G184">
        <f t="shared" si="12"/>
        <v>-8.6648501362397823E-2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158</v>
      </c>
      <c r="B185">
        <f>('CON Score and Page Rank'!GE147-'MIN and MAX'!B$39)/('MIN and MAX'!F$39-'MIN and MAX'!B$39)</f>
        <v>0</v>
      </c>
      <c r="C185">
        <f>('CON Score and Page Rank'!GF147-'MIN and MAX'!C$39)/('MIN and MAX'!G$39-'MIN and MAX'!C$39)</f>
        <v>-1.3831038847470813E-3</v>
      </c>
      <c r="D185">
        <f>('CON Score and Page Rank'!GG147-'MIN and MAX'!D$39)/('MIN and MAX'!H$39-'MIN and MAX'!D$39)</f>
        <v>-8.6648501362397823E-2</v>
      </c>
      <c r="E185">
        <f t="shared" si="10"/>
        <v>-1.3831038847470813E-3</v>
      </c>
      <c r="F185">
        <f t="shared" si="11"/>
        <v>0.57869656046394824</v>
      </c>
      <c r="G185">
        <f t="shared" si="12"/>
        <v>-8.6648501362397823E-2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161</v>
      </c>
      <c r="B186">
        <f>('CON Score and Page Rank'!GE150-'MIN and MAX'!B$39)/('MIN and MAX'!F$39-'MIN and MAX'!B$39)</f>
        <v>0</v>
      </c>
      <c r="C186">
        <f>('CON Score and Page Rank'!GF150-'MIN and MAX'!C$39)/('MIN and MAX'!G$39-'MIN and MAX'!C$39)</f>
        <v>-1.3831038847470813E-3</v>
      </c>
      <c r="D186">
        <f>('CON Score and Page Rank'!GG150-'MIN and MAX'!D$39)/('MIN and MAX'!H$39-'MIN and MAX'!D$39)</f>
        <v>-8.6648501362397823E-2</v>
      </c>
      <c r="E186">
        <f t="shared" si="10"/>
        <v>-1.3831038847470813E-3</v>
      </c>
      <c r="F186">
        <f t="shared" si="11"/>
        <v>0.57869656046394824</v>
      </c>
      <c r="G186">
        <f t="shared" si="12"/>
        <v>-8.6648501362397823E-2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Rank'!GE158-'MIN and MAX'!B$39)/('MIN and MAX'!F$39-'MIN and MAX'!B$39)</f>
        <v>0</v>
      </c>
      <c r="C187">
        <f>('CON Score and Page Rank'!GF158-'MIN and MAX'!C$39)/('MIN and MAX'!G$39-'MIN and MAX'!C$39)</f>
        <v>-1.3831038847470813E-3</v>
      </c>
      <c r="D187">
        <f>('CON Score and Page Rank'!GG158-'MIN and MAX'!D$39)/('MIN and MAX'!H$39-'MIN and MAX'!D$39)</f>
        <v>-8.6648501362397823E-2</v>
      </c>
      <c r="E187">
        <f t="shared" si="10"/>
        <v>-1.3831038847470813E-3</v>
      </c>
      <c r="F187">
        <f t="shared" si="11"/>
        <v>0.57869656046394824</v>
      </c>
      <c r="G187">
        <f t="shared" si="12"/>
        <v>-8.6648501362397823E-2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21</v>
      </c>
      <c r="B188">
        <f>('CON Score and Page Rank'!GE13-'MIN and MAX'!B$39)/('MIN and MAX'!F$39-'MIN and MAX'!B$39)</f>
        <v>7.4373952745770522E-2</v>
      </c>
      <c r="C188">
        <f>('CON Score and Page Rank'!GF13-'MIN and MAX'!C$39)/('MIN and MAX'!G$39-'MIN and MAX'!C$39)</f>
        <v>7.1982869386967963E-2</v>
      </c>
      <c r="D188">
        <f>('CON Score and Page Rank'!GG13-'MIN and MAX'!D$39)/('MIN and MAX'!H$39-'MIN and MAX'!D$39)</f>
        <v>0.97329700272479569</v>
      </c>
      <c r="E188">
        <f t="shared" si="10"/>
        <v>-2.3910833588025593E-3</v>
      </c>
      <c r="F188">
        <f t="shared" si="11"/>
        <v>0.57777484538591295</v>
      </c>
      <c r="G188">
        <f t="shared" si="12"/>
        <v>0.89892304997902517</v>
      </c>
      <c r="H188" s="3">
        <f>IFERROR(VLOOKUP(A188,'GDP Data'!A$2:Q$144,3,FALSE),"Not Found")</f>
        <v>164791442543.375</v>
      </c>
      <c r="I188">
        <f t="shared" si="13"/>
        <v>1.5572910240651064E-2</v>
      </c>
      <c r="J188">
        <f t="shared" si="14"/>
        <v>-0.56220193514526184</v>
      </c>
    </row>
    <row r="189" spans="1:10" x14ac:dyDescent="0.25">
      <c r="A189" t="s">
        <v>27</v>
      </c>
      <c r="B189">
        <f>('CON Score and Page Rank'!GE15-'MIN and MAX'!B$39)/('MIN and MAX'!F$39-'MIN and MAX'!B$39)</f>
        <v>8.2079989503836007E-2</v>
      </c>
      <c r="C189">
        <f>('CON Score and Page Rank'!GF15-'MIN and MAX'!C$39)/('MIN and MAX'!G$39-'MIN and MAX'!C$39)</f>
        <v>7.7449683165631306E-2</v>
      </c>
      <c r="D189">
        <f>('CON Score and Page Rank'!GG15-'MIN and MAX'!D$39)/('MIN and MAX'!H$39-'MIN and MAX'!D$39)</f>
        <v>0.98692098092643055</v>
      </c>
      <c r="E189">
        <f t="shared" si="10"/>
        <v>-4.6303063382047011E-3</v>
      </c>
      <c r="F189">
        <f t="shared" si="11"/>
        <v>0.57572725846939166</v>
      </c>
      <c r="G189">
        <f t="shared" si="12"/>
        <v>0.90484099142259455</v>
      </c>
      <c r="H189" s="3">
        <f>IFERROR(VLOOKUP(A189,'GDP Data'!A$2:Q$144,3,FALSE),"Not Found")</f>
        <v>136309295225.34</v>
      </c>
      <c r="I189">
        <f t="shared" si="13"/>
        <v>1.2881326765204442E-2</v>
      </c>
      <c r="J189">
        <f t="shared" si="14"/>
        <v>-0.56284593170418717</v>
      </c>
    </row>
    <row r="190" spans="1:10" x14ac:dyDescent="0.25">
      <c r="A190" t="s">
        <v>162</v>
      </c>
      <c r="B190">
        <f>('CON Score and Page Rank'!GE151-'MIN and MAX'!B$39)/('MIN and MAX'!F$39-'MIN and MAX'!B$39)</f>
        <v>8.1732052736706418E-2</v>
      </c>
      <c r="C190">
        <f>('CON Score and Page Rank'!GF151-'MIN and MAX'!C$39)/('MIN and MAX'!G$39-'MIN and MAX'!C$39)</f>
        <v>7.6400614616082996E-2</v>
      </c>
      <c r="D190">
        <f>('CON Score and Page Rank'!GG151-'MIN and MAX'!D$39)/('MIN and MAX'!H$39-'MIN and MAX'!D$39)</f>
        <v>0.94931880108991828</v>
      </c>
      <c r="E190">
        <f t="shared" si="10"/>
        <v>-5.3314381206234218E-3</v>
      </c>
      <c r="F190">
        <f t="shared" si="11"/>
        <v>0.57508613059707003</v>
      </c>
      <c r="G190">
        <f t="shared" si="12"/>
        <v>0.86758674835321181</v>
      </c>
      <c r="H190" s="3">
        <f>IFERROR(VLOOKUP(A190,'GDP Data'!A$2:Q$144,3,FALSE),"Not Found")</f>
        <v>547658231279.87</v>
      </c>
      <c r="I190">
        <f t="shared" si="13"/>
        <v>5.1754098068716781E-2</v>
      </c>
      <c r="J190">
        <f t="shared" si="14"/>
        <v>-0.52333203252835325</v>
      </c>
    </row>
    <row r="191" spans="1:10" x14ac:dyDescent="0.25">
      <c r="A191" t="s">
        <v>33</v>
      </c>
      <c r="B191">
        <f>('CON Score and Page Rank'!GE21-'MIN and MAX'!B$39)/('MIN and MAX'!F$39-'MIN and MAX'!B$39)</f>
        <v>8.4760190779419847E-2</v>
      </c>
      <c r="C191">
        <f>('CON Score and Page Rank'!GF21-'MIN and MAX'!C$39)/('MIN and MAX'!G$39-'MIN and MAX'!C$39)</f>
        <v>7.8436148792090002E-2</v>
      </c>
      <c r="D191">
        <f>('CON Score and Page Rank'!GG21-'MIN and MAX'!D$39)/('MIN and MAX'!H$39-'MIN and MAX'!D$39)</f>
        <v>1</v>
      </c>
      <c r="E191">
        <f t="shared" si="10"/>
        <v>-6.3240419873298453E-3</v>
      </c>
      <c r="F191">
        <f t="shared" si="11"/>
        <v>0.57417847525883337</v>
      </c>
      <c r="G191">
        <f t="shared" si="12"/>
        <v>0.91523980922058012</v>
      </c>
      <c r="H191" s="3">
        <f>IFERROR(VLOOKUP(A191,'GDP Data'!A$2:Q$144,3,FALSE),"Not Found")</f>
        <v>173972218824.02701</v>
      </c>
      <c r="I191">
        <f t="shared" si="13"/>
        <v>1.6440500224399524E-2</v>
      </c>
      <c r="J191">
        <f t="shared" si="14"/>
        <v>-0.55773797503443379</v>
      </c>
    </row>
    <row r="192" spans="1:10" x14ac:dyDescent="0.25">
      <c r="A192" t="s">
        <v>200</v>
      </c>
      <c r="B192">
        <f>('CON Score and Page Rank'!GE186-'MIN and MAX'!B$39)/('MIN and MAX'!F$39-'MIN and MAX'!B$39)</f>
        <v>8.4772363154302116E-2</v>
      </c>
      <c r="C192">
        <f>('CON Score and Page Rank'!GF186-'MIN and MAX'!C$39)/('MIN and MAX'!G$39-'MIN and MAX'!C$39)</f>
        <v>7.7391406598519744E-2</v>
      </c>
      <c r="D192">
        <f>('CON Score and Page Rank'!GG186-'MIN and MAX'!D$39)/('MIN and MAX'!H$39-'MIN and MAX'!D$39)</f>
        <v>0.98910081743869205</v>
      </c>
      <c r="E192">
        <f t="shared" si="10"/>
        <v>-7.3809565557823725E-3</v>
      </c>
      <c r="F192">
        <f t="shared" si="11"/>
        <v>0.5732120130252143</v>
      </c>
      <c r="G192">
        <f t="shared" si="12"/>
        <v>0.9043284542843899</v>
      </c>
      <c r="H192" s="3">
        <f>IFERROR(VLOOKUP(A192,'GDP Data'!A$2:Q$144,3,FALSE),"Not Found")</f>
        <v>559983704094.17004</v>
      </c>
      <c r="I192">
        <f t="shared" si="13"/>
        <v>5.2918864144237708E-2</v>
      </c>
      <c r="J192">
        <f t="shared" si="14"/>
        <v>-0.52029314888097655</v>
      </c>
    </row>
    <row r="193" spans="1:10" x14ac:dyDescent="0.25">
      <c r="A193" t="s">
        <v>189</v>
      </c>
      <c r="B193">
        <f>('CON Score and Page Rank'!GE176-'MIN and MAX'!B$39)/('MIN and MAX'!F$39-'MIN and MAX'!B$39)</f>
        <v>7.5736902744288945E-2</v>
      </c>
      <c r="C193">
        <f>('CON Score and Page Rank'!GF176-'MIN and MAX'!C$39)/('MIN and MAX'!G$39-'MIN and MAX'!C$39)</f>
        <v>6.7755747317046033E-2</v>
      </c>
      <c r="D193">
        <f>('CON Score and Page Rank'!GG176-'MIN and MAX'!D$39)/('MIN and MAX'!H$39-'MIN and MAX'!D$39)</f>
        <v>0.88937329700272483</v>
      </c>
      <c r="E193">
        <f t="shared" si="10"/>
        <v>-7.9811554272429114E-3</v>
      </c>
      <c r="F193">
        <f t="shared" si="11"/>
        <v>0.57266318007386552</v>
      </c>
      <c r="G193">
        <f t="shared" si="12"/>
        <v>0.81363639425843592</v>
      </c>
      <c r="H193" s="3">
        <f>IFERROR(VLOOKUP(A193,'GDP Data'!A$2:Q$144,3,FALSE),"Not Found")</f>
        <v>190905493539.168</v>
      </c>
      <c r="I193">
        <f t="shared" si="13"/>
        <v>1.8040706904729833E-2</v>
      </c>
      <c r="J193">
        <f t="shared" si="14"/>
        <v>-0.55462247316913571</v>
      </c>
    </row>
    <row r="194" spans="1:10" x14ac:dyDescent="0.25">
      <c r="A194" t="s">
        <v>216</v>
      </c>
      <c r="B194">
        <f>('CON Score and Page Rank'!GE202-'MIN and MAX'!B$39)/('MIN and MAX'!F$39-'MIN and MAX'!B$39)</f>
        <v>9.1171863193074923E-2</v>
      </c>
      <c r="C194">
        <f>('CON Score and Page Rank'!GF202-'MIN and MAX'!C$39)/('MIN and MAX'!G$39-'MIN and MAX'!C$39)</f>
        <v>8.1005754549074535E-2</v>
      </c>
      <c r="D194">
        <f>('CON Score and Page Rank'!GG202-'MIN and MAX'!D$39)/('MIN and MAX'!H$39-'MIN and MAX'!D$39)</f>
        <v>0.97602179836512259</v>
      </c>
      <c r="E194">
        <f t="shared" si="10"/>
        <v>-1.0166108644000388E-2</v>
      </c>
      <c r="F194">
        <f t="shared" si="11"/>
        <v>0.57066521843226148</v>
      </c>
      <c r="G194">
        <f t="shared" si="12"/>
        <v>0.88484993517204769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-0.49915592695604771</v>
      </c>
    </row>
    <row r="195" spans="1:10" x14ac:dyDescent="0.25">
      <c r="A195" t="s">
        <v>52</v>
      </c>
      <c r="B195">
        <f>('CON Score and Page Rank'!GE40-'MIN and MAX'!B$39)/('MIN and MAX'!F$39-'MIN and MAX'!B$39)</f>
        <v>0.10788546204362966</v>
      </c>
      <c r="C195">
        <f>('CON Score and Page Rank'!GF40-'MIN and MAX'!C$39)/('MIN and MAX'!G$39-'MIN and MAX'!C$39)</f>
        <v>9.2168440571951532E-2</v>
      </c>
      <c r="D195">
        <f>('CON Score and Page Rank'!GG40-'MIN and MAX'!D$39)/('MIN and MAX'!H$39-'MIN and MAX'!D$39)</f>
        <v>0.98910081743869205</v>
      </c>
      <c r="E195">
        <f t="shared" ref="E195:E212" si="15">C195-B195</f>
        <v>-1.5717021471678125E-2</v>
      </c>
      <c r="F195">
        <f t="shared" ref="F195:F212" si="16">(E195-MIN(E$3:E$220))/(MAX(E$3:E$220)-MIN(E$3:E$220))</f>
        <v>0.56558936105438762</v>
      </c>
      <c r="G195">
        <f t="shared" ref="G195:G212" si="17">D195-B195</f>
        <v>0.88121535539506235</v>
      </c>
      <c r="H195" s="3">
        <f>IFERROR(VLOOKUP(A195,'GDP Data'!A$2:Q$144,3,FALSE),"Not Found")</f>
        <v>169403241524.33701</v>
      </c>
      <c r="I195">
        <f t="shared" ref="I195:I212" si="18">IFERROR((H195-MIN(H$3:H$220))/(MAX(H$3:H$220)-MIN(H$3:H$220)),"No Value")</f>
        <v>1.6008728572416343E-2</v>
      </c>
      <c r="J195">
        <f t="shared" ref="J195:J212" si="19">IFERROR(I195-F195,"No Value")</f>
        <v>-0.54958063248197131</v>
      </c>
    </row>
    <row r="196" spans="1:10" x14ac:dyDescent="0.25">
      <c r="A196" t="s">
        <v>42</v>
      </c>
      <c r="B196">
        <f>('CON Score and Page Rank'!GE30-'MIN and MAX'!B$39)/('MIN and MAX'!F$39-'MIN and MAX'!B$39)</f>
        <v>5.5737523014097887E-2</v>
      </c>
      <c r="C196">
        <f>('CON Score and Page Rank'!GF30-'MIN and MAX'!C$39)/('MIN and MAX'!G$39-'MIN and MAX'!C$39)</f>
        <v>3.9629218745244721E-2</v>
      </c>
      <c r="D196">
        <f>('CON Score and Page Rank'!GG30-'MIN and MAX'!D$39)/('MIN and MAX'!H$39-'MIN and MAX'!D$39)</f>
        <v>0.91335149863760223</v>
      </c>
      <c r="E196">
        <f t="shared" si="15"/>
        <v>-1.6108304268853166E-2</v>
      </c>
      <c r="F196">
        <f t="shared" si="16"/>
        <v>0.56523156482617576</v>
      </c>
      <c r="G196">
        <f t="shared" si="17"/>
        <v>0.85761397562350439</v>
      </c>
      <c r="H196" s="3">
        <f>IFERROR(VLOOKUP(A196,'GDP Data'!A$2:Q$144,3,FALSE),"Not Found")</f>
        <v>53872425916.624802</v>
      </c>
      <c r="I196">
        <f t="shared" si="18"/>
        <v>5.0909831256856723E-3</v>
      </c>
      <c r="J196">
        <f t="shared" si="19"/>
        <v>-0.56014058170049008</v>
      </c>
    </row>
    <row r="197" spans="1:10" x14ac:dyDescent="0.25">
      <c r="A197" t="s">
        <v>20</v>
      </c>
      <c r="B197">
        <f>('CON Score and Page Rank'!GE6-'MIN and MAX'!B$39)/('MIN and MAX'!F$39-'MIN and MAX'!B$39)</f>
        <v>0.11176206278631808</v>
      </c>
      <c r="C197">
        <f>('CON Score and Page Rank'!GF6-'MIN and MAX'!C$39)/('MIN and MAX'!G$39-'MIN and MAX'!C$39)</f>
        <v>9.1135060081798114E-2</v>
      </c>
      <c r="D197">
        <f>('CON Score and Page Rank'!GG6-'MIN and MAX'!D$39)/('MIN and MAX'!H$39-'MIN and MAX'!D$39)</f>
        <v>0.96021798365122613</v>
      </c>
      <c r="E197">
        <f t="shared" si="15"/>
        <v>-2.0627002704519962E-2</v>
      </c>
      <c r="F197">
        <f t="shared" si="16"/>
        <v>0.56109958338364563</v>
      </c>
      <c r="G197">
        <f t="shared" si="17"/>
        <v>0.84845592086490806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-0.49126527072632065</v>
      </c>
    </row>
    <row r="198" spans="1:10" x14ac:dyDescent="0.25">
      <c r="A198" t="s">
        <v>34</v>
      </c>
      <c r="B198">
        <f>('CON Score and Page Rank'!GE22-'MIN and MAX'!B$39)/('MIN and MAX'!F$39-'MIN and MAX'!B$39)</f>
        <v>0.10437286766331233</v>
      </c>
      <c r="C198">
        <f>('CON Score and Page Rank'!GF22-'MIN and MAX'!C$39)/('MIN and MAX'!G$39-'MIN and MAX'!C$39)</f>
        <v>7.0784373420532662E-2</v>
      </c>
      <c r="D198">
        <f>('CON Score and Page Rank'!GG22-'MIN and MAX'!D$39)/('MIN and MAX'!H$39-'MIN and MAX'!D$39)</f>
        <v>0.92643051771117169</v>
      </c>
      <c r="E198">
        <f t="shared" si="15"/>
        <v>-3.3588494242779668E-2</v>
      </c>
      <c r="F198">
        <f t="shared" si="16"/>
        <v>0.54924735574197159</v>
      </c>
      <c r="G198">
        <f t="shared" si="17"/>
        <v>0.82205765004785936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-0.53775567986033979</v>
      </c>
    </row>
    <row r="199" spans="1:10" x14ac:dyDescent="0.25">
      <c r="A199" t="s">
        <v>31</v>
      </c>
      <c r="B199">
        <f>('CON Score and Page Rank'!GE18-'MIN and MAX'!B$39)/('MIN and MAX'!F$39-'MIN and MAX'!B$39)</f>
        <v>0.20850716484624324</v>
      </c>
      <c r="C199">
        <f>('CON Score and Page Rank'!GF18-'MIN and MAX'!C$39)/('MIN and MAX'!G$39-'MIN and MAX'!C$39)</f>
        <v>0.15523101890834007</v>
      </c>
      <c r="D199">
        <f>('CON Score and Page Rank'!GG18-'MIN and MAX'!D$39)/('MIN and MAX'!H$39-'MIN and MAX'!D$39)</f>
        <v>0.96021798365122613</v>
      </c>
      <c r="E199">
        <f t="shared" si="15"/>
        <v>-5.3276145937903169E-2</v>
      </c>
      <c r="F199">
        <f t="shared" si="16"/>
        <v>0.53124460282331132</v>
      </c>
      <c r="G199">
        <f t="shared" si="17"/>
        <v>0.75171081880498292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-0.52922346545422938</v>
      </c>
    </row>
    <row r="200" spans="1:10" x14ac:dyDescent="0.25">
      <c r="A200" t="s">
        <v>49</v>
      </c>
      <c r="B200">
        <f>('CON Score and Page Rank'!GE37-'MIN and MAX'!B$39)/('MIN and MAX'!F$39-'MIN and MAX'!B$39)</f>
        <v>0.21233265698158763</v>
      </c>
      <c r="C200">
        <f>('CON Score and Page Rank'!GF37-'MIN and MAX'!C$39)/('MIN and MAX'!G$39-'MIN and MAX'!C$39)</f>
        <v>0.14931696180672741</v>
      </c>
      <c r="D200">
        <f>('CON Score and Page Rank'!GG37-'MIN and MAX'!D$39)/('MIN and MAX'!H$39-'MIN and MAX'!D$39)</f>
        <v>0.97602179836512259</v>
      </c>
      <c r="E200">
        <f t="shared" si="15"/>
        <v>-6.301569517486022E-2</v>
      </c>
      <c r="F200">
        <f t="shared" si="16"/>
        <v>0.52233857882576706</v>
      </c>
      <c r="G200">
        <f t="shared" si="17"/>
        <v>0.76368914138353494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Rank'!GE3-'MIN and MAX'!B$39)/('MIN and MAX'!F$39-'MIN and MAX'!B$39)</f>
        <v>0.18685659969246901</v>
      </c>
      <c r="C201">
        <f>('CON Score and Page Rank'!GF3-'MIN and MAX'!C$39)/('MIN and MAX'!G$39-'MIN and MAX'!C$39)</f>
        <v>0.10755413436044303</v>
      </c>
      <c r="D201">
        <f>('CON Score and Page Rank'!GG3-'MIN and MAX'!D$39)/('MIN and MAX'!H$39-'MIN and MAX'!D$39)</f>
        <v>0.96021798365122613</v>
      </c>
      <c r="E201">
        <f t="shared" si="15"/>
        <v>-7.9302465332025979E-2</v>
      </c>
      <c r="F201">
        <f t="shared" si="16"/>
        <v>0.50744565489949245</v>
      </c>
      <c r="G201">
        <f t="shared" si="17"/>
        <v>0.77336138395875709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-0.47162194970653742</v>
      </c>
    </row>
    <row r="202" spans="1:10" x14ac:dyDescent="0.25">
      <c r="A202" t="s">
        <v>19</v>
      </c>
      <c r="B202">
        <f>('CON Score and Page Rank'!GE5-'MIN and MAX'!B$39)/('MIN and MAX'!F$39-'MIN and MAX'!B$39)</f>
        <v>0.24514197636270485</v>
      </c>
      <c r="C202">
        <f>('CON Score and Page Rank'!GF5-'MIN and MAX'!C$39)/('MIN and MAX'!G$39-'MIN and MAX'!C$39)</f>
        <v>0.11858652780653318</v>
      </c>
      <c r="D202">
        <f>('CON Score and Page Rank'!GG5-'MIN and MAX'!D$39)/('MIN and MAX'!H$39-'MIN and MAX'!D$39)</f>
        <v>0.90190735694822888</v>
      </c>
      <c r="E202">
        <f t="shared" si="15"/>
        <v>-0.12655544855617168</v>
      </c>
      <c r="F202">
        <f t="shared" si="16"/>
        <v>0.46423665289014671</v>
      </c>
      <c r="G202">
        <f t="shared" si="17"/>
        <v>0.65676538058552403</v>
      </c>
      <c r="H202" s="3">
        <f>IFERROR(VLOOKUP(A202,'GDP Data'!A$2:Q$144,3,FALSE),"Not Found")</f>
        <v>236746141604.37</v>
      </c>
      <c r="I202">
        <f t="shared" si="18"/>
        <v>2.2372681227393863E-2</v>
      </c>
      <c r="J202">
        <f t="shared" si="19"/>
        <v>-0.44186397166275282</v>
      </c>
    </row>
    <row r="203" spans="1:10" x14ac:dyDescent="0.25">
      <c r="A203" t="s">
        <v>35</v>
      </c>
      <c r="B203">
        <f>('CON Score and Page Rank'!GE24-'MIN and MAX'!B$39)/('MIN and MAX'!F$39-'MIN and MAX'!B$39)</f>
        <v>0.34334252221049827</v>
      </c>
      <c r="C203">
        <f>('CON Score and Page Rank'!GF24-'MIN and MAX'!C$39)/('MIN and MAX'!G$39-'MIN and MAX'!C$39)</f>
        <v>0.20941713062432474</v>
      </c>
      <c r="D203">
        <f>('CON Score and Page Rank'!GG24-'MIN and MAX'!D$39)/('MIN and MAX'!H$39-'MIN and MAX'!D$39)</f>
        <v>0.87683923705722067</v>
      </c>
      <c r="E203">
        <f t="shared" si="15"/>
        <v>-0.13392539158617353</v>
      </c>
      <c r="F203">
        <f t="shared" si="16"/>
        <v>0.4574974406444024</v>
      </c>
      <c r="G203">
        <f t="shared" si="17"/>
        <v>0.53349671484672245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-0.39816704979690354</v>
      </c>
    </row>
    <row r="204" spans="1:10" x14ac:dyDescent="0.25">
      <c r="A204" t="s">
        <v>29</v>
      </c>
      <c r="B204">
        <f>('CON Score and Page Rank'!GE10-'MIN and MAX'!B$39)/('MIN and MAX'!F$39-'MIN and MAX'!B$39)</f>
        <v>0.39374082388445686</v>
      </c>
      <c r="C204">
        <f>('CON Score and Page Rank'!GF10-'MIN and MAX'!C$39)/('MIN and MAX'!G$39-'MIN and MAX'!C$39)</f>
        <v>0.24782525672540537</v>
      </c>
      <c r="D204">
        <f>('CON Score and Page Rank'!GG10-'MIN and MAX'!D$39)/('MIN and MAX'!H$39-'MIN and MAX'!D$39)</f>
        <v>0.89536784741144415</v>
      </c>
      <c r="E204">
        <f t="shared" si="15"/>
        <v>-0.14591556715905149</v>
      </c>
      <c r="F204">
        <f t="shared" si="16"/>
        <v>0.44653340229018146</v>
      </c>
      <c r="G204">
        <f t="shared" si="17"/>
        <v>0.50162702352698729</v>
      </c>
      <c r="H204" s="3">
        <f>IFERROR(VLOOKUP(A204,'GDP Data'!A$2:Q$144,3,FALSE),"Not Found")</f>
        <v>1168023426056.3799</v>
      </c>
      <c r="I204">
        <f t="shared" si="18"/>
        <v>0.11037905665620985</v>
      </c>
      <c r="J204">
        <f t="shared" si="19"/>
        <v>-0.33615434563397162</v>
      </c>
    </row>
    <row r="205" spans="1:10" x14ac:dyDescent="0.25">
      <c r="A205" t="s">
        <v>18</v>
      </c>
      <c r="B205">
        <f>('CON Score and Page Rank'!GE4-'MIN and MAX'!B$39)/('MIN and MAX'!F$39-'MIN and MAX'!B$39)</f>
        <v>0.23971278149756892</v>
      </c>
      <c r="C205">
        <f>('CON Score and Page Rank'!GF4-'MIN and MAX'!C$39)/('MIN and MAX'!G$39-'MIN and MAX'!C$39)</f>
        <v>8.8755376082326934E-2</v>
      </c>
      <c r="D205">
        <f>('CON Score and Page Rank'!GG4-'MIN and MAX'!D$39)/('MIN and MAX'!H$39-'MIN and MAX'!D$39)</f>
        <v>0.93569482288828343</v>
      </c>
      <c r="E205">
        <f t="shared" si="15"/>
        <v>-0.150957405415242</v>
      </c>
      <c r="F205">
        <f t="shared" si="16"/>
        <v>0.44192305211802108</v>
      </c>
      <c r="G205">
        <f t="shared" si="17"/>
        <v>0.69598204139071451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-0.4232583305186956</v>
      </c>
    </row>
    <row r="206" spans="1:10" x14ac:dyDescent="0.25">
      <c r="A206" t="s">
        <v>36</v>
      </c>
      <c r="B206">
        <f>('CON Score and Page Rank'!GE25-'MIN and MAX'!B$39)/('MIN and MAX'!F$39-'MIN and MAX'!B$39)</f>
        <v>0.22433310539148396</v>
      </c>
      <c r="C206">
        <f>('CON Score and Page Rank'!GF25-'MIN and MAX'!C$39)/('MIN and MAX'!G$39-'MIN and MAX'!C$39)</f>
        <v>5.1298437236278381E-2</v>
      </c>
      <c r="D206">
        <f>('CON Score and Page Rank'!GG25-'MIN and MAX'!D$39)/('MIN and MAX'!H$39-'MIN and MAX'!D$39)</f>
        <v>0.92534059945504088</v>
      </c>
      <c r="E206">
        <f t="shared" si="15"/>
        <v>-0.17303466815520557</v>
      </c>
      <c r="F206">
        <f t="shared" si="16"/>
        <v>0.42173519465372261</v>
      </c>
      <c r="G206">
        <f t="shared" si="17"/>
        <v>0.70100749406355689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-0.39882861167015565</v>
      </c>
    </row>
    <row r="207" spans="1:10" x14ac:dyDescent="0.25">
      <c r="A207" t="s">
        <v>37</v>
      </c>
      <c r="B207">
        <f>('CON Score and Page Rank'!GE26-'MIN and MAX'!B$39)/('MIN and MAX'!F$39-'MIN and MAX'!B$39)</f>
        <v>0.34117335214143391</v>
      </c>
      <c r="C207">
        <f>('CON Score and Page Rank'!GF26-'MIN and MAX'!C$39)/('MIN and MAX'!G$39-'MIN and MAX'!C$39)</f>
        <v>7.556554886347111E-2</v>
      </c>
      <c r="D207">
        <f>('CON Score and Page Rank'!GG26-'MIN and MAX'!D$39)/('MIN and MAX'!H$39-'MIN and MAX'!D$39)</f>
        <v>0.89482288828337875</v>
      </c>
      <c r="E207">
        <f t="shared" si="15"/>
        <v>-0.2656078032779628</v>
      </c>
      <c r="F207">
        <f t="shared" si="16"/>
        <v>0.33708460735521084</v>
      </c>
      <c r="G207">
        <f t="shared" si="17"/>
        <v>0.5536495361419449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-0.30994149288527323</v>
      </c>
    </row>
    <row r="208" spans="1:10" x14ac:dyDescent="0.25">
      <c r="A208" t="s">
        <v>32</v>
      </c>
      <c r="B208">
        <f>('CON Score and Page Rank'!GE20-'MIN and MAX'!B$39)/('MIN and MAX'!F$39-'MIN and MAX'!B$39)</f>
        <v>0.46762287562306953</v>
      </c>
      <c r="C208">
        <f>('CON Score and Page Rank'!GF20-'MIN and MAX'!C$39)/('MIN and MAX'!G$39-'MIN and MAX'!C$39)</f>
        <v>0.16998703718099564</v>
      </c>
      <c r="D208">
        <f>('CON Score and Page Rank'!GG20-'MIN and MAX'!D$39)/('MIN and MAX'!H$39-'MIN and MAX'!D$39)</f>
        <v>0.90626702997275199</v>
      </c>
      <c r="E208">
        <f t="shared" si="15"/>
        <v>-0.29763583844207386</v>
      </c>
      <c r="F208">
        <f t="shared" si="16"/>
        <v>0.30779757950351078</v>
      </c>
      <c r="G208">
        <f t="shared" si="17"/>
        <v>0.43864415434968246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-0.267012310503701</v>
      </c>
    </row>
    <row r="209" spans="1:10" x14ac:dyDescent="0.25">
      <c r="A209" t="s">
        <v>41</v>
      </c>
      <c r="B209">
        <f>('CON Score and Page Rank'!GE29-'MIN and MAX'!B$39)/('MIN and MAX'!F$39-'MIN and MAX'!B$39)</f>
        <v>0.50882144798151019</v>
      </c>
      <c r="C209">
        <f>('CON Score and Page Rank'!GF29-'MIN and MAX'!C$39)/('MIN and MAX'!G$39-'MIN and MAX'!C$39)</f>
        <v>0.16494958160982012</v>
      </c>
      <c r="D209">
        <f>('CON Score and Page Rank'!GG29-'MIN and MAX'!D$39)/('MIN and MAX'!H$39-'MIN and MAX'!D$39)</f>
        <v>0.85340599455040866</v>
      </c>
      <c r="E209">
        <f t="shared" si="15"/>
        <v>-0.34387186637169009</v>
      </c>
      <c r="F209">
        <f t="shared" si="16"/>
        <v>0.26551850022848844</v>
      </c>
      <c r="G209">
        <f t="shared" si="17"/>
        <v>0.34458454656889848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0.14789491183550191</v>
      </c>
    </row>
    <row r="210" spans="1:10" x14ac:dyDescent="0.25">
      <c r="A210" t="s">
        <v>38</v>
      </c>
      <c r="B210">
        <f>('CON Score and Page Rank'!GE27-'MIN and MAX'!B$39)/('MIN and MAX'!F$39-'MIN and MAX'!B$39)</f>
        <v>1</v>
      </c>
      <c r="C210">
        <f>('CON Score and Page Rank'!GF27-'MIN and MAX'!C$39)/('MIN and MAX'!G$39-'MIN and MAX'!C$39)</f>
        <v>0.53368070199241302</v>
      </c>
      <c r="D210">
        <f>('CON Score and Page Rank'!GG27-'MIN and MAX'!D$39)/('MIN and MAX'!H$39-'MIN and MAX'!D$39)</f>
        <v>0.91335149863760223</v>
      </c>
      <c r="E210">
        <f t="shared" si="15"/>
        <v>-0.46631929800758698</v>
      </c>
      <c r="F210">
        <f t="shared" si="16"/>
        <v>0.15355030354347685</v>
      </c>
      <c r="G210">
        <f t="shared" si="17"/>
        <v>-8.6648501362397767E-2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1.8002040582247858E-3</v>
      </c>
    </row>
    <row r="211" spans="1:10" x14ac:dyDescent="0.25">
      <c r="A211" t="s">
        <v>24</v>
      </c>
      <c r="B211">
        <f>('CON Score and Page Rank'!GE8-'MIN and MAX'!B$39)/('MIN and MAX'!F$39-'MIN and MAX'!B$39)</f>
        <v>0.90289106785118567</v>
      </c>
      <c r="C211">
        <f>('CON Score and Page Rank'!GF8-'MIN and MAX'!C$39)/('MIN and MAX'!G$39-'MIN and MAX'!C$39)</f>
        <v>0.29051398332394296</v>
      </c>
      <c r="D211">
        <f>('CON Score and Page Rank'!GG8-'MIN and MAX'!D$39)/('MIN and MAX'!H$39-'MIN and MAX'!D$39)</f>
        <v>0.86485013623978202</v>
      </c>
      <c r="E211">
        <f t="shared" si="15"/>
        <v>-0.61237708452724271</v>
      </c>
      <c r="F211">
        <f t="shared" si="16"/>
        <v>1.9992361576681557E-2</v>
      </c>
      <c r="G211">
        <f t="shared" si="17"/>
        <v>-3.804093161140365E-2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0.16388628961074125</v>
      </c>
    </row>
    <row r="212" spans="1:10" x14ac:dyDescent="0.25">
      <c r="A212" t="s">
        <v>23</v>
      </c>
      <c r="B212">
        <f>('CON Score and Page Rank'!GE7-'MIN and MAX'!B$39)/('MIN and MAX'!F$39-'MIN and MAX'!B$39)</f>
        <v>0.85033525014029598</v>
      </c>
      <c r="C212">
        <f>('CON Score and Page Rank'!GF7-'MIN and MAX'!C$39)/('MIN and MAX'!G$39-'MIN and MAX'!C$39)</f>
        <v>0.21609469545029275</v>
      </c>
      <c r="D212">
        <f>('CON Score and Page Rank'!GG7-'MIN and MAX'!D$39)/('MIN and MAX'!H$39-'MIN and MAX'!D$39)</f>
        <v>0.88610354223433241</v>
      </c>
      <c r="E212">
        <f t="shared" si="15"/>
        <v>-0.63424055469000318</v>
      </c>
      <c r="F212">
        <f t="shared" si="16"/>
        <v>0</v>
      </c>
      <c r="G212">
        <f t="shared" si="17"/>
        <v>3.5768292094036425E-2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4EDECFB9-1CAD-4D2B-AEF9-37A4787E53DE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54B8-EB11-4578-A826-7AC22437F379}">
  <sheetPr codeName="Sheet43"/>
  <dimension ref="A1:J212"/>
  <sheetViews>
    <sheetView zoomScaleNormal="80" workbookViewId="0">
      <selection activeCell="E20" sqref="E20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290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Rank'!GJ32-'MIN and MAX'!B$40)/('MIN and MAX'!F$40-'MIN and MAX'!B$40)</f>
        <v>0.82305741523845211</v>
      </c>
      <c r="C3">
        <f>('CON Score and Page Rank'!GK32-'MIN and MAX'!C$40)/('MIN and MAX'!G$40-'MIN and MAX'!C$40)</f>
        <v>1</v>
      </c>
      <c r="D3">
        <f>('CON Score and Page Rank'!GL32-'MIN and MAX'!D$40)/('MIN and MAX'!H$40-'MIN and MAX'!D$40)</f>
        <v>0.92137856758212167</v>
      </c>
      <c r="E3">
        <f t="shared" ref="E3:E66" si="0">C3-B3</f>
        <v>0.17694258476154789</v>
      </c>
      <c r="F3">
        <f t="shared" ref="F3:F66" si="1">(E3-MIN(E$3:E$220))/(MAX(E$3:E$220)-MIN(E$3:E$220))</f>
        <v>1</v>
      </c>
      <c r="G3">
        <f t="shared" ref="G3:G66" si="2">D3-B3</f>
        <v>9.832115234366956E-2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91</v>
      </c>
      <c r="B4">
        <f>('CON Score and Page Rank'!GJ81-'MIN and MAX'!B$40)/('MIN and MAX'!F$40-'MIN and MAX'!B$40)</f>
        <v>1.1647114163395821E-3</v>
      </c>
      <c r="C4">
        <f>('CON Score and Page Rank'!GK81-'MIN and MAX'!C$40)/('MIN and MAX'!G$40-'MIN and MAX'!C$40)</f>
        <v>2.7706805023506382E-2</v>
      </c>
      <c r="D4">
        <f>('CON Score and Page Rank'!GL81-'MIN and MAX'!D$40)/('MIN and MAX'!H$40-'MIN and MAX'!D$40)</f>
        <v>0.91437802907915988</v>
      </c>
      <c r="E4">
        <f t="shared" si="0"/>
        <v>2.6542093607166799E-2</v>
      </c>
      <c r="F4">
        <f t="shared" si="1"/>
        <v>0.80587476777198053</v>
      </c>
      <c r="G4">
        <f t="shared" si="2"/>
        <v>0.91321331766282032</v>
      </c>
      <c r="H4" s="3">
        <f>IFERROR(VLOOKUP(A4,'GDP Data'!A$2:Q$144,3,FALSE),"Not Found")</f>
        <v>12986007425.878099</v>
      </c>
      <c r="I4">
        <f t="shared" si="3"/>
        <v>1.2271870729840754E-3</v>
      </c>
      <c r="J4">
        <f t="shared" si="4"/>
        <v>-0.80464758069899645</v>
      </c>
    </row>
    <row r="5" spans="1:10" x14ac:dyDescent="0.25">
      <c r="A5" t="s">
        <v>215</v>
      </c>
      <c r="B5">
        <f>('CON Score and Page Rank'!GJ201-'MIN and MAX'!B$40)/('MIN and MAX'!F$40-'MIN and MAX'!B$40)</f>
        <v>3.7180588830360803E-4</v>
      </c>
      <c r="C5">
        <f>('CON Score and Page Rank'!GK201-'MIN and MAX'!C$40)/('MIN and MAX'!G$40-'MIN and MAX'!C$40)</f>
        <v>2.6912824509277757E-2</v>
      </c>
      <c r="D5">
        <f>('CON Score and Page Rank'!GL201-'MIN and MAX'!D$40)/('MIN and MAX'!H$40-'MIN and MAX'!D$40)</f>
        <v>0.94238018309100702</v>
      </c>
      <c r="E5">
        <f t="shared" si="0"/>
        <v>2.654101862097415E-2</v>
      </c>
      <c r="F5">
        <f t="shared" si="1"/>
        <v>0.80587338026358424</v>
      </c>
      <c r="G5">
        <f t="shared" si="2"/>
        <v>0.94200837720270336</v>
      </c>
      <c r="H5" s="3">
        <f>IFERROR(VLOOKUP(A5,'GDP Data'!A$2:Q$144,3,FALSE),"Not Found")</f>
        <v>9194717835.9998493</v>
      </c>
      <c r="I5">
        <f t="shared" si="3"/>
        <v>8.6890747078963268E-4</v>
      </c>
      <c r="J5">
        <f t="shared" si="4"/>
        <v>-0.80500447279279463</v>
      </c>
    </row>
    <row r="6" spans="1:10" x14ac:dyDescent="0.25">
      <c r="A6" t="s">
        <v>28</v>
      </c>
      <c r="B6">
        <f>('CON Score and Page Rank'!GJ16-'MIN and MAX'!B$40)/('MIN and MAX'!F$40-'MIN and MAX'!B$40)</f>
        <v>5.6520250176190752E-3</v>
      </c>
      <c r="C6">
        <f>('CON Score and Page Rank'!GK16-'MIN and MAX'!C$40)/('MIN and MAX'!G$40-'MIN and MAX'!C$40)</f>
        <v>3.2174355093907335E-2</v>
      </c>
      <c r="D6">
        <f>('CON Score and Page Rank'!GL16-'MIN and MAX'!D$40)/('MIN and MAX'!H$40-'MIN and MAX'!D$40)</f>
        <v>1</v>
      </c>
      <c r="E6">
        <f t="shared" si="0"/>
        <v>2.6522330076288261E-2</v>
      </c>
      <c r="F6">
        <f t="shared" si="1"/>
        <v>0.8058492585466317</v>
      </c>
      <c r="G6">
        <f t="shared" si="2"/>
        <v>0.99434797498238092</v>
      </c>
      <c r="H6" s="3">
        <f>IFERROR(VLOOKUP(A6,'GDP Data'!A$2:Q$144,3,FALSE),"Not Found")</f>
        <v>8234846804.6058197</v>
      </c>
      <c r="I6">
        <f t="shared" si="3"/>
        <v>7.7819896564036858E-4</v>
      </c>
      <c r="J6">
        <f t="shared" si="4"/>
        <v>-0.80507105958099134</v>
      </c>
    </row>
    <row r="7" spans="1:10" x14ac:dyDescent="0.25">
      <c r="A7" t="s">
        <v>163</v>
      </c>
      <c r="B7">
        <f>('CON Score and Page Rank'!GJ153-'MIN and MAX'!B$40)/('MIN and MAX'!F$40-'MIN and MAX'!B$40)</f>
        <v>1.2521711722009296E-3</v>
      </c>
      <c r="C7">
        <f>('CON Score and Page Rank'!GK153-'MIN and MAX'!C$40)/('MIN and MAX'!G$40-'MIN and MAX'!C$40)</f>
        <v>2.7769345544419514E-2</v>
      </c>
      <c r="D7">
        <f>('CON Score and Page Rank'!GL153-'MIN and MAX'!D$40)/('MIN and MAX'!H$40-'MIN and MAX'!D$40)</f>
        <v>0.91437802907915988</v>
      </c>
      <c r="E7">
        <f t="shared" si="0"/>
        <v>2.6517174372218583E-2</v>
      </c>
      <c r="F7">
        <f t="shared" si="1"/>
        <v>0.80584260396563834</v>
      </c>
      <c r="G7">
        <f t="shared" si="2"/>
        <v>0.91312585790695899</v>
      </c>
      <c r="H7" s="3">
        <f>IFERROR(VLOOKUP(A7,'GDP Data'!A$2:Q$144,3,FALSE),"Not Found")</f>
        <v>15749753804.8344</v>
      </c>
      <c r="I7">
        <f t="shared" si="3"/>
        <v>1.4883631002288297E-3</v>
      </c>
      <c r="J7">
        <f t="shared" si="4"/>
        <v>-0.80435424086540952</v>
      </c>
    </row>
    <row r="8" spans="1:10" x14ac:dyDescent="0.25">
      <c r="A8" t="s">
        <v>89</v>
      </c>
      <c r="B8">
        <f>('CON Score and Page Rank'!GJ79-'MIN and MAX'!B$40)/('MIN and MAX'!F$40-'MIN and MAX'!B$40)</f>
        <v>3.9163638420526949E-3</v>
      </c>
      <c r="C8">
        <f>('CON Score and Page Rank'!GK79-'MIN and MAX'!C$40)/('MIN and MAX'!G$40-'MIN and MAX'!C$40)</f>
        <v>3.0331709291855784E-2</v>
      </c>
      <c r="D8">
        <f>('CON Score and Page Rank'!GL79-'MIN and MAX'!D$40)/('MIN and MAX'!H$40-'MIN and MAX'!D$40)</f>
        <v>0.98922994076467419</v>
      </c>
      <c r="E8">
        <f t="shared" si="0"/>
        <v>2.641534544980309E-2</v>
      </c>
      <c r="F8">
        <f t="shared" si="1"/>
        <v>0.80571117112881907</v>
      </c>
      <c r="G8">
        <f t="shared" si="2"/>
        <v>0.98531357692262145</v>
      </c>
      <c r="H8" s="3">
        <f>IFERROR(VLOOKUP(A8,'GDP Data'!A$2:Q$144,3,FALSE),"Not Found")</f>
        <v>130816321183.15601</v>
      </c>
      <c r="I8">
        <f t="shared" si="3"/>
        <v>1.2362236754261416E-2</v>
      </c>
      <c r="J8">
        <f t="shared" si="4"/>
        <v>-0.79334893437455767</v>
      </c>
    </row>
    <row r="9" spans="1:10" x14ac:dyDescent="0.25">
      <c r="A9" t="s">
        <v>90</v>
      </c>
      <c r="B9">
        <f>('CON Score and Page Rank'!GJ80-'MIN and MAX'!B$40)/('MIN and MAX'!F$40-'MIN and MAX'!B$40)</f>
        <v>7.5819492386916022E-4</v>
      </c>
      <c r="C9">
        <f>('CON Score and Page Rank'!GK80-'MIN and MAX'!C$40)/('MIN and MAX'!G$40-'MIN and MAX'!C$40)</f>
        <v>2.7170532478148636E-2</v>
      </c>
      <c r="D9">
        <f>('CON Score and Page Rank'!GL80-'MIN and MAX'!D$40)/('MIN and MAX'!H$40-'MIN and MAX'!D$40)</f>
        <v>0.94238018309100702</v>
      </c>
      <c r="E9">
        <f t="shared" si="0"/>
        <v>2.6412337554279477E-2</v>
      </c>
      <c r="F9">
        <f t="shared" si="1"/>
        <v>0.80570728877170339</v>
      </c>
      <c r="G9">
        <f t="shared" si="2"/>
        <v>0.94162198816713782</v>
      </c>
      <c r="H9" s="3">
        <f>IFERROR(VLOOKUP(A9,'GDP Data'!A$2:Q$144,3,FALSE),"Not Found")</f>
        <v>8975689844.8519001</v>
      </c>
      <c r="I9">
        <f t="shared" si="3"/>
        <v>8.4820916756651876E-4</v>
      </c>
      <c r="J9">
        <f t="shared" si="4"/>
        <v>-0.80485907960413683</v>
      </c>
    </row>
    <row r="10" spans="1:10" x14ac:dyDescent="0.25">
      <c r="A10" t="s">
        <v>207</v>
      </c>
      <c r="B10">
        <f>('CON Score and Page Rank'!GJ193-'MIN and MAX'!B$40)/('MIN and MAX'!F$40-'MIN and MAX'!B$40)</f>
        <v>6.9299856122350366E-4</v>
      </c>
      <c r="C10">
        <f>('CON Score and Page Rank'!GK193-'MIN and MAX'!C$40)/('MIN and MAX'!G$40-'MIN and MAX'!C$40)</f>
        <v>2.7105180245488605E-2</v>
      </c>
      <c r="D10">
        <f>('CON Score and Page Rank'!GL193-'MIN and MAX'!D$40)/('MIN and MAX'!H$40-'MIN and MAX'!D$40)</f>
        <v>0.94238018309100702</v>
      </c>
      <c r="E10">
        <f t="shared" si="0"/>
        <v>2.6412181684265103E-2</v>
      </c>
      <c r="F10">
        <f t="shared" si="1"/>
        <v>0.80570708758683673</v>
      </c>
      <c r="G10">
        <f t="shared" si="2"/>
        <v>0.94168718452978351</v>
      </c>
      <c r="H10" s="3">
        <f>IFERROR(VLOOKUP(A10,'GDP Data'!A$2:Q$144,3,FALSE),"Not Found")</f>
        <v>24468324000</v>
      </c>
      <c r="I10">
        <f t="shared" si="3"/>
        <v>2.3122742753518485E-3</v>
      </c>
      <c r="J10">
        <f t="shared" si="4"/>
        <v>-0.80339481331148488</v>
      </c>
    </row>
    <row r="11" spans="1:10" x14ac:dyDescent="0.25">
      <c r="A11" t="s">
        <v>105</v>
      </c>
      <c r="B11">
        <f>('CON Score and Page Rank'!GJ95-'MIN and MAX'!B$40)/('MIN and MAX'!F$40-'MIN and MAX'!B$40)</f>
        <v>3.1450354367356177E-3</v>
      </c>
      <c r="C11">
        <f>('CON Score and Page Rank'!GK95-'MIN and MAX'!C$40)/('MIN and MAX'!G$40-'MIN and MAX'!C$40)</f>
        <v>2.9166273245724947E-2</v>
      </c>
      <c r="D11">
        <f>('CON Score and Page Rank'!GL95-'MIN and MAX'!D$40)/('MIN and MAX'!H$40-'MIN and MAX'!D$40)</f>
        <v>0.97522886375875062</v>
      </c>
      <c r="E11">
        <f t="shared" si="0"/>
        <v>2.602123780898933E-2</v>
      </c>
      <c r="F11">
        <f t="shared" si="1"/>
        <v>0.80520248770160019</v>
      </c>
      <c r="G11">
        <f t="shared" si="2"/>
        <v>0.97208382832201501</v>
      </c>
      <c r="H11" s="3">
        <f>IFERROR(VLOOKUP(A11,'GDP Data'!A$2:Q$144,3,FALSE),"Not Found")</f>
        <v>19452000520.155998</v>
      </c>
      <c r="I11">
        <f t="shared" si="3"/>
        <v>1.838228086520658E-3</v>
      </c>
      <c r="J11">
        <f t="shared" si="4"/>
        <v>-0.80336425961507951</v>
      </c>
    </row>
    <row r="12" spans="1:10" x14ac:dyDescent="0.25">
      <c r="A12" t="s">
        <v>104</v>
      </c>
      <c r="B12">
        <f>('CON Score and Page Rank'!GJ94-'MIN and MAX'!B$40)/('MIN and MAX'!F$40-'MIN and MAX'!B$40)</f>
        <v>2.0744206047249147E-3</v>
      </c>
      <c r="C12">
        <f>('CON Score and Page Rank'!GK94-'MIN and MAX'!C$40)/('MIN and MAX'!G$40-'MIN and MAX'!C$40)</f>
        <v>2.8044628304204972E-2</v>
      </c>
      <c r="D12">
        <f>('CON Score and Page Rank'!GL94-'MIN and MAX'!D$40)/('MIN and MAX'!H$40-'MIN and MAX'!D$40)</f>
        <v>0.94238018309100702</v>
      </c>
      <c r="E12">
        <f t="shared" si="0"/>
        <v>2.5970207699480059E-2</v>
      </c>
      <c r="F12">
        <f t="shared" si="1"/>
        <v>0.80513662201337632</v>
      </c>
      <c r="G12">
        <f t="shared" si="2"/>
        <v>0.94030576248628206</v>
      </c>
      <c r="H12" s="3">
        <f>IFERROR(VLOOKUP(A12,'GDP Data'!A$2:Q$144,3,FALSE),"Not Found")</f>
        <v>74030364472.050598</v>
      </c>
      <c r="I12">
        <f t="shared" si="3"/>
        <v>6.9959228659733303E-3</v>
      </c>
      <c r="J12">
        <f t="shared" si="4"/>
        <v>-0.79814069914740304</v>
      </c>
    </row>
    <row r="13" spans="1:10" x14ac:dyDescent="0.25">
      <c r="A13" t="s">
        <v>63</v>
      </c>
      <c r="B13">
        <f>('CON Score and Page Rank'!GJ53-'MIN and MAX'!B$40)/('MIN and MAX'!F$40-'MIN and MAX'!B$40)</f>
        <v>2.4386477557284754E-3</v>
      </c>
      <c r="C13">
        <f>('CON Score and Page Rank'!GK53-'MIN and MAX'!C$40)/('MIN and MAX'!G$40-'MIN and MAX'!C$40)</f>
        <v>2.8037051843054626E-2</v>
      </c>
      <c r="D13">
        <f>('CON Score and Page Rank'!GL53-'MIN and MAX'!D$40)/('MIN and MAX'!H$40-'MIN and MAX'!D$40)</f>
        <v>0.88152934841141628</v>
      </c>
      <c r="E13">
        <f t="shared" si="0"/>
        <v>2.5598404087326151E-2</v>
      </c>
      <c r="F13">
        <f t="shared" si="1"/>
        <v>0.80465672688804379</v>
      </c>
      <c r="G13">
        <f t="shared" si="2"/>
        <v>0.87909070065568784</v>
      </c>
      <c r="H13" s="3">
        <f>IFERROR(VLOOKUP(A13,'GDP Data'!A$2:Q$144,3,FALSE),"Not Found")</f>
        <v>54744712814.867599</v>
      </c>
      <c r="I13">
        <f t="shared" si="3"/>
        <v>5.1734148670478219E-3</v>
      </c>
      <c r="J13">
        <f t="shared" si="4"/>
        <v>-0.79948331202099598</v>
      </c>
    </row>
    <row r="14" spans="1:10" x14ac:dyDescent="0.25">
      <c r="A14" t="s">
        <v>111</v>
      </c>
      <c r="B14">
        <f>('CON Score and Page Rank'!GJ101-'MIN and MAX'!B$40)/('MIN and MAX'!F$40-'MIN and MAX'!B$40)</f>
        <v>8.5826053606475217E-4</v>
      </c>
      <c r="C14">
        <f>('CON Score and Page Rank'!GK101-'MIN and MAX'!C$40)/('MIN and MAX'!G$40-'MIN and MAX'!C$40)</f>
        <v>2.6427449424726707E-2</v>
      </c>
      <c r="D14">
        <f>('CON Score and Page Rank'!GL101-'MIN and MAX'!D$40)/('MIN and MAX'!H$40-'MIN and MAX'!D$40)</f>
        <v>0.81798599892299406</v>
      </c>
      <c r="E14">
        <f t="shared" si="0"/>
        <v>2.5569188888661956E-2</v>
      </c>
      <c r="F14">
        <f t="shared" si="1"/>
        <v>0.80461901818655124</v>
      </c>
      <c r="G14">
        <f t="shared" si="2"/>
        <v>0.81712773838692931</v>
      </c>
      <c r="H14" s="3">
        <f>IFERROR(VLOOKUP(A14,'GDP Data'!A$2:Q$144,3,FALSE),"Not Found")</f>
        <v>6507824767.0630302</v>
      </c>
      <c r="I14">
        <f t="shared" si="3"/>
        <v>6.1499413680223783E-4</v>
      </c>
      <c r="J14">
        <f t="shared" si="4"/>
        <v>-0.80400402404974902</v>
      </c>
    </row>
    <row r="15" spans="1:10" x14ac:dyDescent="0.25">
      <c r="A15" t="s">
        <v>157</v>
      </c>
      <c r="B15">
        <f>('CON Score and Page Rank'!GJ147-'MIN and MAX'!B$40)/('MIN and MAX'!F$40-'MIN and MAX'!B$40)</f>
        <v>3.6577741551671013E-3</v>
      </c>
      <c r="C15">
        <f>('CON Score and Page Rank'!GK147-'MIN and MAX'!C$40)/('MIN and MAX'!G$40-'MIN and MAX'!C$40)</f>
        <v>2.9118349294305325E-2</v>
      </c>
      <c r="D15">
        <f>('CON Score and Page Rank'!GL147-'MIN and MAX'!D$40)/('MIN and MAX'!H$40-'MIN and MAX'!D$40)</f>
        <v>0.94238018309100702</v>
      </c>
      <c r="E15">
        <f t="shared" si="0"/>
        <v>2.5460575139138224E-2</v>
      </c>
      <c r="F15">
        <f t="shared" si="1"/>
        <v>0.80447882802368931</v>
      </c>
      <c r="G15">
        <f t="shared" si="2"/>
        <v>0.93872240893583991</v>
      </c>
      <c r="H15" s="3">
        <f>IFERROR(VLOOKUP(A15,'GDP Data'!A$2:Q$144,3,FALSE),"Not Found")</f>
        <v>79484403984.884903</v>
      </c>
      <c r="I15">
        <f t="shared" si="3"/>
        <v>7.5113335357960484E-3</v>
      </c>
      <c r="J15">
        <f t="shared" si="4"/>
        <v>-0.79696749448789328</v>
      </c>
    </row>
    <row r="16" spans="1:10" x14ac:dyDescent="0.25">
      <c r="A16" t="s">
        <v>172</v>
      </c>
      <c r="B16">
        <f>('CON Score and Page Rank'!GJ162-'MIN and MAX'!B$40)/('MIN and MAX'!F$40-'MIN and MAX'!B$40)</f>
        <v>3.7431866298838065E-3</v>
      </c>
      <c r="C16">
        <f>('CON Score and Page Rank'!GK162-'MIN and MAX'!C$40)/('MIN and MAX'!G$40-'MIN and MAX'!C$40)</f>
        <v>2.9186329783120253E-2</v>
      </c>
      <c r="D16">
        <f>('CON Score and Page Rank'!GL162-'MIN and MAX'!D$40)/('MIN and MAX'!H$40-'MIN and MAX'!D$40)</f>
        <v>0.91437802907915988</v>
      </c>
      <c r="E16">
        <f t="shared" si="0"/>
        <v>2.5443143153236446E-2</v>
      </c>
      <c r="F16">
        <f t="shared" si="1"/>
        <v>0.80445632817488288</v>
      </c>
      <c r="G16">
        <f t="shared" si="2"/>
        <v>0.91063484244927606</v>
      </c>
      <c r="H16" s="3">
        <f>IFERROR(VLOOKUP(A16,'GDP Data'!A$2:Q$144,3,FALSE),"Not Found")</f>
        <v>32685198735.305302</v>
      </c>
      <c r="I16">
        <f t="shared" si="3"/>
        <v>3.0887748674739315E-3</v>
      </c>
      <c r="J16">
        <f t="shared" si="4"/>
        <v>-0.80136755330740894</v>
      </c>
    </row>
    <row r="17" spans="1:10" x14ac:dyDescent="0.25">
      <c r="A17" t="s">
        <v>55</v>
      </c>
      <c r="B17">
        <f>('CON Score and Page Rank'!GJ44-'MIN and MAX'!B$40)/('MIN and MAX'!F$40-'MIN and MAX'!B$40)</f>
        <v>1.3950670766696139E-3</v>
      </c>
      <c r="C17">
        <f>('CON Score and Page Rank'!GK44-'MIN and MAX'!C$40)/('MIN and MAX'!G$40-'MIN and MAX'!C$40)</f>
        <v>2.6789046766553023E-2</v>
      </c>
      <c r="D17">
        <f>('CON Score and Page Rank'!GL44-'MIN and MAX'!D$40)/('MIN and MAX'!H$40-'MIN and MAX'!D$40)</f>
        <v>0.81798599892299406</v>
      </c>
      <c r="E17">
        <f t="shared" si="0"/>
        <v>2.5393979689883408E-2</v>
      </c>
      <c r="F17">
        <f t="shared" si="1"/>
        <v>0.80439287180803676</v>
      </c>
      <c r="G17">
        <f t="shared" si="2"/>
        <v>0.81659093184632447</v>
      </c>
      <c r="H17" s="3">
        <f>IFERROR(VLOOKUP(A17,'GDP Data'!A$2:Q$144,3,FALSE),"Not Found")</f>
        <v>17649751243.781101</v>
      </c>
      <c r="I17">
        <f t="shared" si="3"/>
        <v>1.6679142293258146E-3</v>
      </c>
      <c r="J17">
        <f t="shared" si="4"/>
        <v>-0.80272495757871098</v>
      </c>
    </row>
    <row r="18" spans="1:10" x14ac:dyDescent="0.25">
      <c r="A18" t="s">
        <v>139</v>
      </c>
      <c r="B18">
        <f>('CON Score and Page Rank'!GJ130-'MIN and MAX'!B$40)/('MIN and MAX'!F$40-'MIN and MAX'!B$40)</f>
        <v>2.4434007063625477E-4</v>
      </c>
      <c r="C18">
        <f>('CON Score and Page Rank'!GK130-'MIN and MAX'!C$40)/('MIN and MAX'!G$40-'MIN and MAX'!C$40)</f>
        <v>2.5462903621826415E-2</v>
      </c>
      <c r="D18">
        <f>('CON Score and Page Rank'!GL130-'MIN and MAX'!D$40)/('MIN and MAX'!H$40-'MIN and MAX'!D$40)</f>
        <v>0.81152396338179855</v>
      </c>
      <c r="E18">
        <f t="shared" si="0"/>
        <v>2.5218563551190159E-2</v>
      </c>
      <c r="F18">
        <f t="shared" si="1"/>
        <v>0.80416645832760847</v>
      </c>
      <c r="G18">
        <f t="shared" si="2"/>
        <v>0.81127962331116232</v>
      </c>
      <c r="H18" s="3">
        <f>IFERROR(VLOOKUP(A18,'GDP Data'!A$2:Q$144,3,FALSE),"Not Found")</f>
        <v>3219488663.7723098</v>
      </c>
      <c r="I18">
        <f t="shared" si="3"/>
        <v>3.0424400204229798E-4</v>
      </c>
      <c r="J18">
        <f t="shared" si="4"/>
        <v>-0.80386221432556615</v>
      </c>
    </row>
    <row r="19" spans="1:10" x14ac:dyDescent="0.25">
      <c r="A19" t="s">
        <v>125</v>
      </c>
      <c r="B19">
        <f>('CON Score and Page Rank'!GJ115-'MIN and MAX'!B$40)/('MIN and MAX'!F$40-'MIN and MAX'!B$40)</f>
        <v>4.2385035697387079E-4</v>
      </c>
      <c r="C19">
        <f>('CON Score and Page Rank'!GK115-'MIN and MAX'!C$40)/('MIN and MAX'!G$40-'MIN and MAX'!C$40)</f>
        <v>2.5577378637239936E-2</v>
      </c>
      <c r="D19">
        <f>('CON Score and Page Rank'!GL115-'MIN and MAX'!D$40)/('MIN and MAX'!H$40-'MIN and MAX'!D$40)</f>
        <v>0.81152396338179855</v>
      </c>
      <c r="E19">
        <f t="shared" si="0"/>
        <v>2.5153528280266065E-2</v>
      </c>
      <c r="F19">
        <f t="shared" si="1"/>
        <v>0.80408251586854973</v>
      </c>
      <c r="G19">
        <f t="shared" si="2"/>
        <v>0.81110011302482465</v>
      </c>
      <c r="H19" s="3" t="str">
        <f>IFERROR(VLOOKUP(A19,'GDP Data'!A$2:Q$144,3,FALSE),"Not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225</v>
      </c>
      <c r="B20">
        <f>('CON Score and Page Rank'!GJ211-'MIN and MAX'!B$40)/('MIN and MAX'!F$40-'MIN and MAX'!B$40)</f>
        <v>1.7146685904292813E-3</v>
      </c>
      <c r="C20">
        <f>('CON Score and Page Rank'!GK211-'MIN and MAX'!C$40)/('MIN and MAX'!G$40-'MIN and MAX'!C$40)</f>
        <v>2.6671977892908108E-2</v>
      </c>
      <c r="D20">
        <f>('CON Score and Page Rank'!GL211-'MIN and MAX'!D$40)/('MIN and MAX'!H$40-'MIN and MAX'!D$40)</f>
        <v>0.85945072697899838</v>
      </c>
      <c r="E20">
        <f t="shared" si="0"/>
        <v>2.4957309302478827E-2</v>
      </c>
      <c r="F20">
        <f t="shared" si="1"/>
        <v>0.80382925170472863</v>
      </c>
      <c r="G20">
        <f t="shared" si="2"/>
        <v>0.85773605838856914</v>
      </c>
      <c r="H20" s="3">
        <f>IFERROR(VLOOKUP(A20,'GDP Data'!A$2:Q$144,3,FALSE),"Not Found")</f>
        <v>20898788416.6348</v>
      </c>
      <c r="I20">
        <f t="shared" si="3"/>
        <v>1.9749505867997269E-3</v>
      </c>
      <c r="J20">
        <f t="shared" si="4"/>
        <v>-0.80185430111792888</v>
      </c>
    </row>
    <row r="21" spans="1:10" x14ac:dyDescent="0.25">
      <c r="A21" t="s">
        <v>76</v>
      </c>
      <c r="B21">
        <f>('CON Score and Page Rank'!GJ66-'MIN and MAX'!B$40)/('MIN and MAX'!F$40-'MIN and MAX'!B$40)</f>
        <v>2.2301963921133906E-3</v>
      </c>
      <c r="C21">
        <f>('CON Score and Page Rank'!GK66-'MIN and MAX'!C$40)/('MIN and MAX'!G$40-'MIN and MAX'!C$40)</f>
        <v>2.7084293061940615E-2</v>
      </c>
      <c r="D21">
        <f>('CON Score and Page Rank'!GL66-'MIN and MAX'!D$40)/('MIN and MAX'!H$40-'MIN and MAX'!D$40)</f>
        <v>0.810446957458266</v>
      </c>
      <c r="E21">
        <f t="shared" si="0"/>
        <v>2.4854096669827224E-2</v>
      </c>
      <c r="F21">
        <f t="shared" si="1"/>
        <v>0.80369603288257863</v>
      </c>
      <c r="G21">
        <f t="shared" si="2"/>
        <v>0.80821676106615259</v>
      </c>
      <c r="H21" s="3">
        <f>IFERROR(VLOOKUP(A21,'GDP Data'!A$2:Q$144,3,FALSE),"Not Found")</f>
        <v>16810536883.717699</v>
      </c>
      <c r="I21">
        <f t="shared" si="3"/>
        <v>1.5886078666881257E-3</v>
      </c>
      <c r="J21">
        <f t="shared" si="4"/>
        <v>-0.8021074250158905</v>
      </c>
    </row>
    <row r="22" spans="1:10" x14ac:dyDescent="0.25">
      <c r="A22" t="s">
        <v>82</v>
      </c>
      <c r="B22">
        <f>('CON Score and Page Rank'!GJ72-'MIN and MAX'!B$40)/('MIN and MAX'!F$40-'MIN and MAX'!B$40)</f>
        <v>6.5726174106402863E-4</v>
      </c>
      <c r="C22">
        <f>('CON Score and Page Rank'!GK72-'MIN and MAX'!C$40)/('MIN and MAX'!G$40-'MIN and MAX'!C$40)</f>
        <v>2.5470429123090093E-2</v>
      </c>
      <c r="D22">
        <f>('CON Score and Page Rank'!GL72-'MIN and MAX'!D$40)/('MIN and MAX'!H$40-'MIN and MAX'!D$40)</f>
        <v>0.74690360796984379</v>
      </c>
      <c r="E22">
        <f t="shared" si="0"/>
        <v>2.4813167382026064E-2</v>
      </c>
      <c r="F22">
        <f t="shared" si="1"/>
        <v>0.80364320454778848</v>
      </c>
      <c r="G22">
        <f t="shared" si="2"/>
        <v>0.74624634622877972</v>
      </c>
      <c r="H22" s="3">
        <f>IFERROR(VLOOKUP(A22,'GDP Data'!A$2:Q$144,3,FALSE),"Not Found")</f>
        <v>5023265365.2516899</v>
      </c>
      <c r="I22">
        <f t="shared" si="3"/>
        <v>4.7470220201176796E-4</v>
      </c>
      <c r="J22">
        <f t="shared" si="4"/>
        <v>-0.80316850234577675</v>
      </c>
    </row>
    <row r="23" spans="1:10" x14ac:dyDescent="0.25">
      <c r="A23" t="s">
        <v>130</v>
      </c>
      <c r="B23">
        <f>('CON Score and Page Rank'!GJ120-'MIN and MAX'!B$40)/('MIN and MAX'!F$40-'MIN and MAX'!B$40)</f>
        <v>1.0392205795424713E-3</v>
      </c>
      <c r="C23">
        <f>('CON Score and Page Rank'!GK120-'MIN and MAX'!C$40)/('MIN and MAX'!G$40-'MIN and MAX'!C$40)</f>
        <v>2.5784919145680634E-2</v>
      </c>
      <c r="D23">
        <f>('CON Score and Page Rank'!GL120-'MIN and MAX'!D$40)/('MIN and MAX'!H$40-'MIN and MAX'!D$40)</f>
        <v>0.86052773290253093</v>
      </c>
      <c r="E23">
        <f t="shared" si="0"/>
        <v>2.4745698566138164E-2</v>
      </c>
      <c r="F23">
        <f t="shared" si="1"/>
        <v>0.80355612105855334</v>
      </c>
      <c r="G23">
        <f t="shared" si="2"/>
        <v>0.85948851232298851</v>
      </c>
      <c r="H23" s="3">
        <f>IFERROR(VLOOKUP(A23,'GDP Data'!A$2:Q$144,3,FALSE),"Not Found")</f>
        <v>5707720390.8514996</v>
      </c>
      <c r="I23">
        <f t="shared" si="3"/>
        <v>5.3938369586192824E-4</v>
      </c>
      <c r="J23">
        <f t="shared" si="4"/>
        <v>-0.80301673736269141</v>
      </c>
    </row>
    <row r="24" spans="1:10" x14ac:dyDescent="0.25">
      <c r="A24" t="s">
        <v>46</v>
      </c>
      <c r="B24">
        <f>('CON Score and Page Rank'!GJ35-'MIN and MAX'!B$40)/('MIN and MAX'!F$40-'MIN and MAX'!B$40)</f>
        <v>8.8952824561365808E-3</v>
      </c>
      <c r="C24">
        <f>('CON Score and Page Rank'!GK35-'MIN and MAX'!C$40)/('MIN and MAX'!G$40-'MIN and MAX'!C$40)</f>
        <v>3.3535863125984271E-2</v>
      </c>
      <c r="D24">
        <f>('CON Score and Page Rank'!GL35-'MIN and MAX'!D$40)/('MIN and MAX'!H$40-'MIN and MAX'!D$40)</f>
        <v>0.98922994076467419</v>
      </c>
      <c r="E24">
        <f t="shared" si="0"/>
        <v>2.464058066984769E-2</v>
      </c>
      <c r="F24">
        <f t="shared" si="1"/>
        <v>0.8034204430705888</v>
      </c>
      <c r="G24">
        <f t="shared" si="2"/>
        <v>0.98033465830853761</v>
      </c>
      <c r="H24" s="3">
        <f>IFERROR(VLOOKUP(A24,'GDP Data'!A$2:Q$144,3,FALSE),"Not Found")</f>
        <v>8976196808.5106392</v>
      </c>
      <c r="I24">
        <f t="shared" si="3"/>
        <v>8.4825707599811551E-4</v>
      </c>
      <c r="J24">
        <f t="shared" si="4"/>
        <v>-0.80257218599459068</v>
      </c>
    </row>
    <row r="25" spans="1:10" x14ac:dyDescent="0.25">
      <c r="A25" t="s">
        <v>171</v>
      </c>
      <c r="B25">
        <f>('CON Score and Page Rank'!GJ161-'MIN and MAX'!B$40)/('MIN and MAX'!F$40-'MIN and MAX'!B$40)</f>
        <v>1.9298247545148611E-4</v>
      </c>
      <c r="C25">
        <f>('CON Score and Page Rank'!GK161-'MIN and MAX'!C$40)/('MIN and MAX'!G$40-'MIN and MAX'!C$40)</f>
        <v>2.4717491701583764E-2</v>
      </c>
      <c r="D25">
        <f>('CON Score and Page Rank'!GL161-'MIN and MAX'!D$40)/('MIN and MAX'!H$40-'MIN and MAX'!D$40)</f>
        <v>0.72751750134625737</v>
      </c>
      <c r="E25">
        <f t="shared" si="0"/>
        <v>2.4524509226132279E-2</v>
      </c>
      <c r="F25">
        <f t="shared" si="1"/>
        <v>0.80327062709729402</v>
      </c>
      <c r="G25">
        <f t="shared" si="2"/>
        <v>0.72732451887080585</v>
      </c>
      <c r="H25" s="3">
        <f>IFERROR(VLOOKUP(A25,'GDP Data'!A$2:Q$144,3,FALSE),"Not Found")</f>
        <v>11401421329.197399</v>
      </c>
      <c r="I25">
        <f t="shared" si="3"/>
        <v>1.0774425433450622E-3</v>
      </c>
      <c r="J25">
        <f t="shared" si="4"/>
        <v>-0.80219318455394895</v>
      </c>
    </row>
    <row r="26" spans="1:10" x14ac:dyDescent="0.25">
      <c r="A26" t="s">
        <v>160</v>
      </c>
      <c r="B26">
        <f>('CON Score and Page Rank'!GJ150-'MIN and MAX'!B$40)/('MIN and MAX'!F$40-'MIN and MAX'!B$40)</f>
        <v>6.2212355124241572E-3</v>
      </c>
      <c r="C26">
        <f>('CON Score and Page Rank'!GK150-'MIN and MAX'!C$40)/('MIN and MAX'!G$40-'MIN and MAX'!C$40)</f>
        <v>3.0404448160088322E-2</v>
      </c>
      <c r="D26">
        <f>('CON Score and Page Rank'!GL150-'MIN and MAX'!D$40)/('MIN and MAX'!H$40-'MIN and MAX'!D$40)</f>
        <v>0.88152934841141628</v>
      </c>
      <c r="E26">
        <f t="shared" si="0"/>
        <v>2.4183212647664164E-2</v>
      </c>
      <c r="F26">
        <f t="shared" si="1"/>
        <v>0.80283010807341848</v>
      </c>
      <c r="G26">
        <f t="shared" si="2"/>
        <v>0.87530811289899213</v>
      </c>
      <c r="H26" s="3">
        <f>IFERROR(VLOOKUP(A26,'GDP Data'!A$2:Q$144,3,FALSE),"Not Found")</f>
        <v>78921234457.548706</v>
      </c>
      <c r="I26">
        <f t="shared" si="3"/>
        <v>7.4581136090564179E-3</v>
      </c>
      <c r="J26">
        <f t="shared" si="4"/>
        <v>-0.79537199446436202</v>
      </c>
    </row>
    <row r="27" spans="1:10" x14ac:dyDescent="0.25">
      <c r="A27" t="s">
        <v>223</v>
      </c>
      <c r="B27">
        <f>('CON Score and Page Rank'!GJ209-'MIN and MAX'!B$40)/('MIN and MAX'!F$40-'MIN and MAX'!B$40)</f>
        <v>8.7236566216341693E-4</v>
      </c>
      <c r="C27">
        <f>('CON Score and Page Rank'!GK209-'MIN and MAX'!C$40)/('MIN and MAX'!G$40-'MIN and MAX'!C$40)</f>
        <v>2.4659746506006077E-2</v>
      </c>
      <c r="D27">
        <f>('CON Score and Page Rank'!GL209-'MIN and MAX'!D$40)/('MIN and MAX'!H$40-'MIN and MAX'!D$40)</f>
        <v>0.73774905761981691</v>
      </c>
      <c r="E27">
        <f t="shared" si="0"/>
        <v>2.3787380843842659E-2</v>
      </c>
      <c r="F27">
        <f t="shared" si="1"/>
        <v>0.80231919923096517</v>
      </c>
      <c r="G27">
        <f t="shared" si="2"/>
        <v>0.73687669195765348</v>
      </c>
      <c r="H27" s="3">
        <f>IFERROR(VLOOKUP(A27,'GDP Data'!A$2:Q$144,3,FALSE),"Not Found")</f>
        <v>8824873259.3210506</v>
      </c>
      <c r="I27">
        <f t="shared" si="3"/>
        <v>8.3395689139838464E-4</v>
      </c>
      <c r="J27">
        <f t="shared" si="4"/>
        <v>-0.80148524233956675</v>
      </c>
    </row>
    <row r="28" spans="1:10" x14ac:dyDescent="0.25">
      <c r="A28" t="s">
        <v>178</v>
      </c>
      <c r="B28">
        <f>('CON Score and Page Rank'!GJ167-'MIN and MAX'!B$40)/('MIN and MAX'!F$40-'MIN and MAX'!B$40)</f>
        <v>8.6209093610322002E-3</v>
      </c>
      <c r="C28">
        <f>('CON Score and Page Rank'!GK167-'MIN and MAX'!C$40)/('MIN and MAX'!G$40-'MIN and MAX'!C$40)</f>
        <v>3.239076517062258E-2</v>
      </c>
      <c r="D28">
        <f>('CON Score and Page Rank'!GL167-'MIN and MAX'!D$40)/('MIN and MAX'!H$40-'MIN and MAX'!D$40)</f>
        <v>0.97522886375875062</v>
      </c>
      <c r="E28">
        <f t="shared" si="0"/>
        <v>2.376985580959038E-2</v>
      </c>
      <c r="F28">
        <f t="shared" si="1"/>
        <v>0.80229657928259979</v>
      </c>
      <c r="G28">
        <f t="shared" si="2"/>
        <v>0.96660795439771841</v>
      </c>
      <c r="H28" s="3">
        <f>IFERROR(VLOOKUP(A28,'GDP Data'!A$2:Q$144,3,FALSE),"Not Found")</f>
        <v>14183497963.1071</v>
      </c>
      <c r="I28">
        <f t="shared" si="3"/>
        <v>1.3403507929107808E-3</v>
      </c>
      <c r="J28">
        <f t="shared" si="4"/>
        <v>-0.80095622848968906</v>
      </c>
    </row>
    <row r="29" spans="1:10" x14ac:dyDescent="0.25">
      <c r="A29" t="s">
        <v>94</v>
      </c>
      <c r="B29">
        <f>('CON Score and Page Rank'!GJ84-'MIN and MAX'!B$40)/('MIN and MAX'!F$40-'MIN and MAX'!B$40)</f>
        <v>6.9951125446309909E-3</v>
      </c>
      <c r="C29">
        <f>('CON Score and Page Rank'!GK84-'MIN and MAX'!C$40)/('MIN and MAX'!G$40-'MIN and MAX'!C$40)</f>
        <v>3.0713393747009404E-2</v>
      </c>
      <c r="D29">
        <f>('CON Score and Page Rank'!GL84-'MIN and MAX'!D$40)/('MIN and MAX'!H$40-'MIN and MAX'!D$40)</f>
        <v>0.8788368336025848</v>
      </c>
      <c r="E29">
        <f t="shared" si="0"/>
        <v>2.3718281202378413E-2</v>
      </c>
      <c r="F29">
        <f t="shared" si="1"/>
        <v>0.80223001079917766</v>
      </c>
      <c r="G29">
        <f t="shared" si="2"/>
        <v>0.87184172105795377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58</v>
      </c>
      <c r="B30">
        <f>('CON Score and Page Rank'!GJ47-'MIN and MAX'!B$40)/('MIN and MAX'!F$40-'MIN and MAX'!B$40)</f>
        <v>7.9210587019608418E-3</v>
      </c>
      <c r="C30">
        <f>('CON Score and Page Rank'!GK47-'MIN and MAX'!C$40)/('MIN and MAX'!G$40-'MIN and MAX'!C$40)</f>
        <v>3.1604515271201471E-2</v>
      </c>
      <c r="D30">
        <f>('CON Score and Page Rank'!GL47-'MIN and MAX'!D$40)/('MIN and MAX'!H$40-'MIN and MAX'!D$40)</f>
        <v>0.94238018309100702</v>
      </c>
      <c r="E30">
        <f t="shared" si="0"/>
        <v>2.3683456569240629E-2</v>
      </c>
      <c r="F30">
        <f t="shared" si="1"/>
        <v>0.80218506187684879</v>
      </c>
      <c r="G30">
        <f t="shared" si="2"/>
        <v>0.93445912438904621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206</v>
      </c>
      <c r="B31">
        <f>('CON Score and Page Rank'!GJ192-'MIN and MAX'!B$40)/('MIN and MAX'!F$40-'MIN and MAX'!B$40)</f>
        <v>9.0841352044392608E-4</v>
      </c>
      <c r="C31">
        <f>('CON Score and Page Rank'!GK192-'MIN and MAX'!C$40)/('MIN and MAX'!G$40-'MIN and MAX'!C$40)</f>
        <v>2.4436627560211012E-2</v>
      </c>
      <c r="D31">
        <f>('CON Score and Page Rank'!GL192-'MIN and MAX'!D$40)/('MIN and MAX'!H$40-'MIN and MAX'!D$40)</f>
        <v>0.88799138395261179</v>
      </c>
      <c r="E31">
        <f t="shared" si="0"/>
        <v>2.3528214039767084E-2</v>
      </c>
      <c r="F31">
        <f t="shared" si="1"/>
        <v>0.8019846869189321</v>
      </c>
      <c r="G31">
        <f t="shared" si="2"/>
        <v>0.88708297043216788</v>
      </c>
      <c r="H31" s="3">
        <f>IFERROR(VLOOKUP(A31,'GDP Data'!A$2:Q$144,3,FALSE),"Not Found")</f>
        <v>25601765400.515301</v>
      </c>
      <c r="I31">
        <f t="shared" si="3"/>
        <v>2.4193853056386104E-3</v>
      </c>
      <c r="J31">
        <f t="shared" si="4"/>
        <v>-0.79956530161329353</v>
      </c>
    </row>
    <row r="32" spans="1:10" x14ac:dyDescent="0.25">
      <c r="A32" t="s">
        <v>100</v>
      </c>
      <c r="B32">
        <f>('CON Score and Page Rank'!GJ90-'MIN and MAX'!B$40)/('MIN and MAX'!F$40-'MIN and MAX'!B$40)</f>
        <v>8.8750406290902147E-3</v>
      </c>
      <c r="C32">
        <f>('CON Score and Page Rank'!GK90-'MIN and MAX'!C$40)/('MIN and MAX'!G$40-'MIN and MAX'!C$40)</f>
        <v>3.2310826944401037E-2</v>
      </c>
      <c r="D32">
        <f>('CON Score and Page Rank'!GL90-'MIN and MAX'!D$40)/('MIN and MAX'!H$40-'MIN and MAX'!D$40)</f>
        <v>0.94238018309100702</v>
      </c>
      <c r="E32">
        <f t="shared" si="0"/>
        <v>2.3435786315310823E-2</v>
      </c>
      <c r="F32">
        <f t="shared" si="1"/>
        <v>0.80186538841573796</v>
      </c>
      <c r="G32">
        <f t="shared" si="2"/>
        <v>0.93350514246191685</v>
      </c>
      <c r="H32" s="3">
        <f>IFERROR(VLOOKUP(A32,'GDP Data'!A$2:Q$144,3,FALSE),"Not Found")</f>
        <v>39459581217.3759</v>
      </c>
      <c r="I32">
        <f t="shared" si="3"/>
        <v>3.7289589007034269E-3</v>
      </c>
      <c r="J32">
        <f t="shared" si="4"/>
        <v>-0.7981364295150345</v>
      </c>
    </row>
    <row r="33" spans="1:10" x14ac:dyDescent="0.25">
      <c r="A33" t="s">
        <v>84</v>
      </c>
      <c r="B33">
        <f>('CON Score and Page Rank'!GJ74-'MIN and MAX'!B$40)/('MIN and MAX'!F$40-'MIN and MAX'!B$40)</f>
        <v>1.0875418320386685E-3</v>
      </c>
      <c r="C33">
        <f>('CON Score and Page Rank'!GK74-'MIN and MAX'!C$40)/('MIN and MAX'!G$40-'MIN and MAX'!C$40)</f>
        <v>2.4389411951216071E-2</v>
      </c>
      <c r="D33">
        <f>('CON Score and Page Rank'!GL74-'MIN and MAX'!D$40)/('MIN and MAX'!H$40-'MIN and MAX'!D$40)</f>
        <v>0.82714054927302105</v>
      </c>
      <c r="E33">
        <f t="shared" si="0"/>
        <v>2.3301870119177403E-2</v>
      </c>
      <c r="F33">
        <f t="shared" si="1"/>
        <v>0.80169253982678745</v>
      </c>
      <c r="G33">
        <f t="shared" si="2"/>
        <v>0.82605300744098242</v>
      </c>
      <c r="H33" s="3">
        <f>IFERROR(VLOOKUP(A33,'GDP Data'!A$2:Q$144,3,FALSE),"Not Found")</f>
        <v>5314909953.9299202</v>
      </c>
      <c r="I33">
        <f t="shared" si="3"/>
        <v>5.0226282610462542E-4</v>
      </c>
      <c r="J33">
        <f t="shared" si="4"/>
        <v>-0.80119027700068279</v>
      </c>
    </row>
    <row r="34" spans="1:10" x14ac:dyDescent="0.25">
      <c r="A34" t="s">
        <v>107</v>
      </c>
      <c r="B34">
        <f>('CON Score and Page Rank'!GJ97-'MIN and MAX'!B$40)/('MIN and MAX'!F$40-'MIN and MAX'!B$40)</f>
        <v>1.2693292911074999E-2</v>
      </c>
      <c r="C34">
        <f>('CON Score and Page Rank'!GK97-'MIN and MAX'!C$40)/('MIN and MAX'!G$40-'MIN and MAX'!C$40)</f>
        <v>3.598556093398373E-2</v>
      </c>
      <c r="D34">
        <f>('CON Score and Page Rank'!GL97-'MIN and MAX'!D$40)/('MIN and MAX'!H$40-'MIN and MAX'!D$40)</f>
        <v>0.98922994076467419</v>
      </c>
      <c r="E34">
        <f t="shared" si="0"/>
        <v>2.3292268022908732E-2</v>
      </c>
      <c r="F34">
        <f t="shared" si="1"/>
        <v>0.80168014618928185</v>
      </c>
      <c r="G34">
        <f t="shared" si="2"/>
        <v>0.97653664785359917</v>
      </c>
      <c r="H34" s="3">
        <f>IFERROR(VLOOKUP(A34,'GDP Data'!A$2:Q$144,3,FALSE),"Not Found")</f>
        <v>17538461538.461498</v>
      </c>
      <c r="I34">
        <f t="shared" si="3"/>
        <v>1.6573972718618704E-3</v>
      </c>
      <c r="J34">
        <f t="shared" si="4"/>
        <v>-0.80002274891741998</v>
      </c>
    </row>
    <row r="35" spans="1:10" x14ac:dyDescent="0.25">
      <c r="A35" t="s">
        <v>57</v>
      </c>
      <c r="B35">
        <f>('CON Score and Page Rank'!GJ46-'MIN and MAX'!B$40)/('MIN and MAX'!F$40-'MIN and MAX'!B$40)</f>
        <v>3.357149539550137E-3</v>
      </c>
      <c r="C35">
        <f>('CON Score and Page Rank'!GK46-'MIN and MAX'!C$40)/('MIN and MAX'!G$40-'MIN and MAX'!C$40)</f>
        <v>2.6579791457925946E-2</v>
      </c>
      <c r="D35">
        <f>('CON Score and Page Rank'!GL46-'MIN and MAX'!D$40)/('MIN and MAX'!H$40-'MIN and MAX'!D$40)</f>
        <v>0.92084006462035539</v>
      </c>
      <c r="E35">
        <f t="shared" si="0"/>
        <v>2.3222641918375808E-2</v>
      </c>
      <c r="F35">
        <f t="shared" si="1"/>
        <v>0.8015902782399964</v>
      </c>
      <c r="G35">
        <f t="shared" si="2"/>
        <v>0.91748291508080526</v>
      </c>
      <c r="H35" s="3">
        <f>IFERROR(VLOOKUP(A35,'GDP Data'!A$2:Q$144,3,FALSE),"Not Found")</f>
        <v>4613630622.7750101</v>
      </c>
      <c r="I35">
        <f t="shared" si="3"/>
        <v>4.3599142323839522E-4</v>
      </c>
      <c r="J35">
        <f t="shared" si="4"/>
        <v>-0.80115428681675804</v>
      </c>
    </row>
    <row r="36" spans="1:10" x14ac:dyDescent="0.25">
      <c r="A36" t="s">
        <v>102</v>
      </c>
      <c r="B36">
        <f>('CON Score and Page Rank'!GJ92-'MIN and MAX'!B$40)/('MIN and MAX'!F$40-'MIN and MAX'!B$40)</f>
        <v>1.6891157201674888E-4</v>
      </c>
      <c r="C36">
        <f>('CON Score and Page Rank'!GK92-'MIN and MAX'!C$40)/('MIN and MAX'!G$40-'MIN and MAX'!C$40)</f>
        <v>2.3349342322276843E-2</v>
      </c>
      <c r="D36">
        <f>('CON Score and Page Rank'!GL92-'MIN and MAX'!D$40)/('MIN and MAX'!H$40-'MIN and MAX'!D$40)</f>
        <v>0.82444803446418957</v>
      </c>
      <c r="E36">
        <f t="shared" si="0"/>
        <v>2.3180430750260096E-2</v>
      </c>
      <c r="F36">
        <f t="shared" si="1"/>
        <v>0.80153579535400188</v>
      </c>
      <c r="G36">
        <f t="shared" si="2"/>
        <v>0.82427912289217287</v>
      </c>
      <c r="H36" s="3">
        <f>IFERROR(VLOOKUP(A36,'GDP Data'!A$2:Q$144,3,FALSE),"Not Found")</f>
        <v>3557333364.30795</v>
      </c>
      <c r="I36">
        <f t="shared" si="3"/>
        <v>3.3617057004558702E-4</v>
      </c>
      <c r="J36">
        <f t="shared" si="4"/>
        <v>-0.80119962478395634</v>
      </c>
    </row>
    <row r="37" spans="1:10" x14ac:dyDescent="0.25">
      <c r="A37" t="s">
        <v>110</v>
      </c>
      <c r="B37">
        <f>('CON Score and Page Rank'!GJ100-'MIN and MAX'!B$40)/('MIN and MAX'!F$40-'MIN and MAX'!B$40)</f>
        <v>1.0672666001481781E-2</v>
      </c>
      <c r="C37">
        <f>('CON Score and Page Rank'!GK100-'MIN and MAX'!C$40)/('MIN and MAX'!G$40-'MIN and MAX'!C$40)</f>
        <v>3.3815429064244167E-2</v>
      </c>
      <c r="D37">
        <f>('CON Score and Page Rank'!GL100-'MIN and MAX'!D$40)/('MIN and MAX'!H$40-'MIN and MAX'!D$40)</f>
        <v>0.91437802907915988</v>
      </c>
      <c r="E37">
        <f t="shared" si="0"/>
        <v>2.3142763062762386E-2</v>
      </c>
      <c r="F37">
        <f t="shared" si="1"/>
        <v>0.80148717683868409</v>
      </c>
      <c r="G37">
        <f t="shared" si="2"/>
        <v>0.90370536307767813</v>
      </c>
      <c r="H37" s="3">
        <f>IFERROR(VLOOKUP(A37,'GDP Data'!A$2:Q$144,3,FALSE),"Not Found")</f>
        <v>184137469733.33301</v>
      </c>
      <c r="I37">
        <f t="shared" si="3"/>
        <v>1.7401123770993284E-2</v>
      </c>
      <c r="J37">
        <f t="shared" si="4"/>
        <v>-0.78408605306769086</v>
      </c>
    </row>
    <row r="38" spans="1:10" x14ac:dyDescent="0.25">
      <c r="A38" t="s">
        <v>184</v>
      </c>
      <c r="B38">
        <f>('CON Score and Page Rank'!GJ172-'MIN and MAX'!B$40)/('MIN and MAX'!F$40-'MIN and MAX'!B$40)</f>
        <v>8.3567512625164417E-3</v>
      </c>
      <c r="C38">
        <f>('CON Score and Page Rank'!GK172-'MIN and MAX'!C$40)/('MIN and MAX'!G$40-'MIN and MAX'!C$40)</f>
        <v>3.1475720527634282E-2</v>
      </c>
      <c r="D38">
        <f>('CON Score and Page Rank'!GL172-'MIN and MAX'!D$40)/('MIN and MAX'!H$40-'MIN and MAX'!D$40)</f>
        <v>0.94238018309100702</v>
      </c>
      <c r="E38">
        <f t="shared" si="0"/>
        <v>2.3118969265117841E-2</v>
      </c>
      <c r="F38">
        <f t="shared" si="1"/>
        <v>0.80145646565910023</v>
      </c>
      <c r="G38">
        <f t="shared" si="2"/>
        <v>0.93402343182849057</v>
      </c>
      <c r="H38" s="3">
        <f>IFERROR(VLOOKUP(A38,'GDP Data'!A$2:Q$144,3,FALSE),"Not Found")</f>
        <v>8362398701.5894299</v>
      </c>
      <c r="I38">
        <f t="shared" si="3"/>
        <v>7.9025271195202985E-4</v>
      </c>
      <c r="J38">
        <f t="shared" si="4"/>
        <v>-0.80066621294714824</v>
      </c>
    </row>
    <row r="39" spans="1:10" x14ac:dyDescent="0.25">
      <c r="A39" t="s">
        <v>50</v>
      </c>
      <c r="B39">
        <f>('CON Score and Page Rank'!GJ39-'MIN and MAX'!B$40)/('MIN and MAX'!F$40-'MIN and MAX'!B$40)</f>
        <v>2.2312312594780686E-3</v>
      </c>
      <c r="C39">
        <f>('CON Score and Page Rank'!GK39-'MIN and MAX'!C$40)/('MIN and MAX'!G$40-'MIN and MAX'!C$40)</f>
        <v>2.532792617000925E-2</v>
      </c>
      <c r="D39">
        <f>('CON Score and Page Rank'!GL39-'MIN and MAX'!D$40)/('MIN and MAX'!H$40-'MIN and MAX'!D$40)</f>
        <v>0.88799138395261179</v>
      </c>
      <c r="E39">
        <f t="shared" si="0"/>
        <v>2.3096694910531183E-2</v>
      </c>
      <c r="F39">
        <f t="shared" si="1"/>
        <v>0.80142771565819493</v>
      </c>
      <c r="G39">
        <f t="shared" si="2"/>
        <v>0.88576015269313368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199</v>
      </c>
      <c r="B40">
        <f>('CON Score and Page Rank'!GJ185-'MIN and MAX'!B$40)/('MIN and MAX'!F$40-'MIN and MAX'!B$40)</f>
        <v>9.7214667687651649E-5</v>
      </c>
      <c r="C40">
        <f>('CON Score and Page Rank'!GK185-'MIN and MAX'!C$40)/('MIN and MAX'!G$40-'MIN and MAX'!C$40)</f>
        <v>2.3117835379136243E-2</v>
      </c>
      <c r="D40">
        <f>('CON Score and Page Rank'!GL185-'MIN and MAX'!D$40)/('MIN and MAX'!H$40-'MIN and MAX'!D$40)</f>
        <v>0.76359719978459883</v>
      </c>
      <c r="E40">
        <f t="shared" si="0"/>
        <v>2.3020620711448593E-2</v>
      </c>
      <c r="F40">
        <f t="shared" si="1"/>
        <v>0.8013295250110094</v>
      </c>
      <c r="G40">
        <f t="shared" si="2"/>
        <v>0.7634999851169112</v>
      </c>
      <c r="H40" s="3">
        <f>IFERROR(VLOOKUP(A40,'GDP Data'!A$2:Q$144,3,FALSE),"Not Found")</f>
        <v>8141537877.0679102</v>
      </c>
      <c r="I40">
        <f t="shared" si="3"/>
        <v>7.693812046524653E-4</v>
      </c>
      <c r="J40">
        <f t="shared" si="4"/>
        <v>-0.80056014380635698</v>
      </c>
    </row>
    <row r="41" spans="1:10" x14ac:dyDescent="0.25">
      <c r="A41" t="s">
        <v>226</v>
      </c>
      <c r="B41">
        <f>('CON Score and Page Rank'!GJ212-'MIN and MAX'!B$40)/('MIN and MAX'!F$40-'MIN and MAX'!B$40)</f>
        <v>1.0482024778920837E-2</v>
      </c>
      <c r="C41">
        <f>('CON Score and Page Rank'!GK212-'MIN and MAX'!C$40)/('MIN and MAX'!G$40-'MIN and MAX'!C$40)</f>
        <v>3.3450893884951448E-2</v>
      </c>
      <c r="D41">
        <f>('CON Score and Page Rank'!GL212-'MIN and MAX'!D$40)/('MIN and MAX'!H$40-'MIN and MAX'!D$40)</f>
        <v>0.97522886375875062</v>
      </c>
      <c r="E41">
        <f t="shared" si="0"/>
        <v>2.2968869106030611E-2</v>
      </c>
      <c r="F41">
        <f t="shared" si="1"/>
        <v>0.80126272807209753</v>
      </c>
      <c r="G41">
        <f t="shared" si="2"/>
        <v>0.96474683897982982</v>
      </c>
      <c r="H41" s="3">
        <f>IFERROR(VLOOKUP(A41,'GDP Data'!A$2:Q$144,3,FALSE),"Not Found")</f>
        <v>122903960204.505</v>
      </c>
      <c r="I41">
        <f t="shared" si="3"/>
        <v>1.1614512931892852E-2</v>
      </c>
      <c r="J41">
        <f t="shared" si="4"/>
        <v>-0.78964821514020467</v>
      </c>
    </row>
    <row r="42" spans="1:10" x14ac:dyDescent="0.25">
      <c r="A42" t="s">
        <v>120</v>
      </c>
      <c r="B42">
        <f>('CON Score and Page Rank'!GJ110-'MIN and MAX'!B$40)/('MIN and MAX'!F$40-'MIN and MAX'!B$40)</f>
        <v>5.5730905858862242E-4</v>
      </c>
      <c r="C42">
        <f>('CON Score and Page Rank'!GK110-'MIN and MAX'!C$40)/('MIN and MAX'!G$40-'MIN and MAX'!C$40)</f>
        <v>2.3425848400131302E-2</v>
      </c>
      <c r="D42">
        <f>('CON Score and Page Rank'!GL110-'MIN and MAX'!D$40)/('MIN and MAX'!H$40-'MIN and MAX'!D$40)</f>
        <v>0.76359719978459883</v>
      </c>
      <c r="E42">
        <f t="shared" si="0"/>
        <v>2.286853934154268E-2</v>
      </c>
      <c r="F42">
        <f t="shared" si="1"/>
        <v>0.8011332302314913</v>
      </c>
      <c r="G42">
        <f t="shared" si="2"/>
        <v>0.76303989072601019</v>
      </c>
      <c r="H42" s="3">
        <f>IFERROR(VLOOKUP(A42,'GDP Data'!A$2:Q$144,3,FALSE),"Not Found")</f>
        <v>13581644245.735201</v>
      </c>
      <c r="I42">
        <f t="shared" si="3"/>
        <v>1.2834751822966691E-3</v>
      </c>
      <c r="J42">
        <f t="shared" si="4"/>
        <v>-0.79984975504919464</v>
      </c>
    </row>
    <row r="43" spans="1:10" x14ac:dyDescent="0.25">
      <c r="A43" t="s">
        <v>78</v>
      </c>
      <c r="B43">
        <f>('CON Score and Page Rank'!GJ68-'MIN and MAX'!B$40)/('MIN and MAX'!F$40-'MIN and MAX'!B$40)</f>
        <v>1.2021188198361812E-2</v>
      </c>
      <c r="C43">
        <f>('CON Score and Page Rank'!GK68-'MIN and MAX'!C$40)/('MIN and MAX'!G$40-'MIN and MAX'!C$40)</f>
        <v>3.4861336148201194E-2</v>
      </c>
      <c r="D43">
        <f>('CON Score and Page Rank'!GL68-'MIN and MAX'!D$40)/('MIN and MAX'!H$40-'MIN and MAX'!D$40)</f>
        <v>0.97522886375875062</v>
      </c>
      <c r="E43">
        <f t="shared" si="0"/>
        <v>2.2840147949839382E-2</v>
      </c>
      <c r="F43">
        <f t="shared" si="1"/>
        <v>0.80109658483581891</v>
      </c>
      <c r="G43">
        <f t="shared" si="2"/>
        <v>0.96320767556038878</v>
      </c>
      <c r="H43" s="3">
        <f>IFERROR(VLOOKUP(A43,'GDP Data'!A$2:Q$144,3,FALSE),"Not Found")</f>
        <v>96684636118.598404</v>
      </c>
      <c r="I43">
        <f t="shared" si="3"/>
        <v>9.1367678848289433E-3</v>
      </c>
      <c r="J43">
        <f t="shared" si="4"/>
        <v>-0.79195981695098994</v>
      </c>
    </row>
    <row r="44" spans="1:10" x14ac:dyDescent="0.25">
      <c r="A44" t="s">
        <v>122</v>
      </c>
      <c r="B44">
        <f>('CON Score and Page Rank'!GJ112-'MIN and MAX'!B$40)/('MIN and MAX'!F$40-'MIN and MAX'!B$40)</f>
        <v>2.4994018742774643E-3</v>
      </c>
      <c r="C44">
        <f>('CON Score and Page Rank'!GK112-'MIN and MAX'!C$40)/('MIN and MAX'!G$40-'MIN and MAX'!C$40)</f>
        <v>2.5259859049386987E-2</v>
      </c>
      <c r="D44">
        <f>('CON Score and Page Rank'!GL112-'MIN and MAX'!D$40)/('MIN and MAX'!H$40-'MIN and MAX'!D$40)</f>
        <v>0.82714054927302105</v>
      </c>
      <c r="E44">
        <f t="shared" si="0"/>
        <v>2.2760457175109522E-2</v>
      </c>
      <c r="F44">
        <f t="shared" si="1"/>
        <v>0.80099372619465281</v>
      </c>
      <c r="G44">
        <f t="shared" si="2"/>
        <v>0.82464114739874361</v>
      </c>
      <c r="H44" s="3">
        <f>IFERROR(VLOOKUP(A44,'GDP Data'!A$2:Q$144,3,FALSE),"Not Found")</f>
        <v>22066031834.2948</v>
      </c>
      <c r="I44">
        <f t="shared" si="3"/>
        <v>2.0852559320995927E-3</v>
      </c>
      <c r="J44">
        <f t="shared" si="4"/>
        <v>-0.79890847026255318</v>
      </c>
    </row>
    <row r="45" spans="1:10" x14ac:dyDescent="0.25">
      <c r="A45" t="s">
        <v>47</v>
      </c>
      <c r="B45">
        <f>('CON Score and Page Rank'!GJ36-'MIN and MAX'!B$40)/('MIN and MAX'!F$40-'MIN and MAX'!B$40)</f>
        <v>1.7822982963873978E-3</v>
      </c>
      <c r="C45">
        <f>('CON Score and Page Rank'!GK36-'MIN and MAX'!C$40)/('MIN and MAX'!G$40-'MIN and MAX'!C$40)</f>
        <v>2.4461242459468756E-2</v>
      </c>
      <c r="D45">
        <f>('CON Score and Page Rank'!GL36-'MIN and MAX'!D$40)/('MIN and MAX'!H$40-'MIN and MAX'!D$40)</f>
        <v>0.83844911147011314</v>
      </c>
      <c r="E45">
        <f t="shared" si="0"/>
        <v>2.2678944163081357E-2</v>
      </c>
      <c r="F45">
        <f t="shared" si="1"/>
        <v>0.80088851555160157</v>
      </c>
      <c r="G45">
        <f t="shared" si="2"/>
        <v>0.83666681317372571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112</v>
      </c>
      <c r="B46">
        <f>('CON Score and Page Rank'!GJ102-'MIN and MAX'!B$40)/('MIN and MAX'!F$40-'MIN and MAX'!B$40)</f>
        <v>4.2251704293120451E-4</v>
      </c>
      <c r="C46">
        <f>('CON Score and Page Rank'!GK102-'MIN and MAX'!C$40)/('MIN and MAX'!G$40-'MIN and MAX'!C$40)</f>
        <v>2.3057715452839835E-2</v>
      </c>
      <c r="D46">
        <f>('CON Score and Page Rank'!GL102-'MIN and MAX'!D$40)/('MIN and MAX'!H$40-'MIN and MAX'!D$40)</f>
        <v>0.80506192784060315</v>
      </c>
      <c r="E46">
        <f t="shared" si="0"/>
        <v>2.263519840990863E-2</v>
      </c>
      <c r="F46">
        <f t="shared" si="1"/>
        <v>0.80083205194281637</v>
      </c>
      <c r="G46">
        <f t="shared" si="2"/>
        <v>0.80463941079767198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131</v>
      </c>
      <c r="B47">
        <f>('CON Score and Page Rank'!GJ121-'MIN and MAX'!B$40)/('MIN and MAX'!F$40-'MIN and MAX'!B$40)</f>
        <v>1.2714351324161668E-3</v>
      </c>
      <c r="C47">
        <f>('CON Score and Page Rank'!GK121-'MIN and MAX'!C$40)/('MIN and MAX'!G$40-'MIN and MAX'!C$40)</f>
        <v>2.3901865975492969E-2</v>
      </c>
      <c r="D47">
        <f>('CON Score and Page Rank'!GL121-'MIN and MAX'!D$40)/('MIN and MAX'!H$40-'MIN and MAX'!D$40)</f>
        <v>0.76359719978459883</v>
      </c>
      <c r="E47">
        <f t="shared" si="0"/>
        <v>2.2630430843076803E-2</v>
      </c>
      <c r="F47">
        <f t="shared" si="1"/>
        <v>0.80082589833911944</v>
      </c>
      <c r="G47">
        <f t="shared" si="2"/>
        <v>0.76232576465218271</v>
      </c>
      <c r="H47" s="3">
        <f>IFERROR(VLOOKUP(A47,'GDP Data'!A$2:Q$144,3,FALSE),"Not Found")</f>
        <v>53991289844.329102</v>
      </c>
      <c r="I47">
        <f t="shared" si="3"/>
        <v>5.102215852630842E-3</v>
      </c>
      <c r="J47">
        <f t="shared" si="4"/>
        <v>-0.79572368248648861</v>
      </c>
    </row>
    <row r="48" spans="1:10" x14ac:dyDescent="0.25">
      <c r="A48" t="s">
        <v>101</v>
      </c>
      <c r="B48">
        <f>('CON Score and Page Rank'!GJ91-'MIN and MAX'!B$40)/('MIN and MAX'!F$40-'MIN and MAX'!B$40)</f>
        <v>1.1435735817844532E-3</v>
      </c>
      <c r="C48">
        <f>('CON Score and Page Rank'!GK91-'MIN and MAX'!C$40)/('MIN and MAX'!G$40-'MIN and MAX'!C$40)</f>
        <v>2.3672540115501756E-2</v>
      </c>
      <c r="D48">
        <f>('CON Score and Page Rank'!GL91-'MIN and MAX'!D$40)/('MIN and MAX'!H$40-'MIN and MAX'!D$40)</f>
        <v>0.82444803446418957</v>
      </c>
      <c r="E48">
        <f t="shared" si="0"/>
        <v>2.2528966533717304E-2</v>
      </c>
      <c r="F48">
        <f t="shared" si="1"/>
        <v>0.80069493611641596</v>
      </c>
      <c r="G48">
        <f t="shared" si="2"/>
        <v>0.82330446088240516</v>
      </c>
      <c r="H48" s="3">
        <f>IFERROR(VLOOKUP(A48,'GDP Data'!A$2:Q$144,3,FALSE),"Not Found")</f>
        <v>5398568543.6349201</v>
      </c>
      <c r="I48">
        <f t="shared" si="3"/>
        <v>5.1016862320323693E-4</v>
      </c>
      <c r="J48">
        <f t="shared" si="4"/>
        <v>-0.80018476749321277</v>
      </c>
    </row>
    <row r="49" spans="1:10" x14ac:dyDescent="0.25">
      <c r="A49" t="s">
        <v>87</v>
      </c>
      <c r="B49">
        <f>('CON Score and Page Rank'!GJ77-'MIN and MAX'!B$40)/('MIN and MAX'!F$40-'MIN and MAX'!B$40)</f>
        <v>3.8608010044872145E-3</v>
      </c>
      <c r="C49">
        <f>('CON Score and Page Rank'!GK77-'MIN and MAX'!C$40)/('MIN and MAX'!G$40-'MIN and MAX'!C$40)</f>
        <v>2.6334213216079188E-2</v>
      </c>
      <c r="D49">
        <f>('CON Score and Page Rank'!GL77-'MIN and MAX'!D$40)/('MIN and MAX'!H$40-'MIN and MAX'!D$40)</f>
        <v>0.83575659666128166</v>
      </c>
      <c r="E49">
        <f t="shared" si="0"/>
        <v>2.2473412211591975E-2</v>
      </c>
      <c r="F49">
        <f t="shared" si="1"/>
        <v>0.80062323092715038</v>
      </c>
      <c r="G49">
        <f t="shared" si="2"/>
        <v>0.83189579565679439</v>
      </c>
      <c r="H49" s="3">
        <f>IFERROR(VLOOKUP(A49,'GDP Data'!A$2:Q$144,3,FALSE),"Not Found")</f>
        <v>126878750295.944</v>
      </c>
      <c r="I49">
        <f t="shared" si="3"/>
        <v>1.1990133463906316E-2</v>
      </c>
      <c r="J49">
        <f t="shared" si="4"/>
        <v>-0.78863309746324406</v>
      </c>
    </row>
    <row r="50" spans="1:10" x14ac:dyDescent="0.25">
      <c r="A50" t="s">
        <v>198</v>
      </c>
      <c r="B50">
        <f>('CON Score and Page Rank'!GJ184-'MIN and MAX'!B$40)/('MIN and MAX'!F$40-'MIN and MAX'!B$40)</f>
        <v>6.2155508433783758E-4</v>
      </c>
      <c r="C50">
        <f>('CON Score and Page Rank'!GK184-'MIN and MAX'!C$40)/('MIN and MAX'!G$40-'MIN and MAX'!C$40)</f>
        <v>2.3068052665850412E-2</v>
      </c>
      <c r="D50">
        <f>('CON Score and Page Rank'!GL184-'MIN and MAX'!D$40)/('MIN and MAX'!H$40-'MIN and MAX'!D$40)</f>
        <v>0.80506192784060315</v>
      </c>
      <c r="E50">
        <f t="shared" si="0"/>
        <v>2.2446497581512573E-2</v>
      </c>
      <c r="F50">
        <f t="shared" si="1"/>
        <v>0.80058849162028789</v>
      </c>
      <c r="G50">
        <f t="shared" si="2"/>
        <v>0.80444037275626534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211</v>
      </c>
      <c r="B51">
        <f>('CON Score and Page Rank'!GJ197-'MIN and MAX'!B$40)/('MIN and MAX'!F$40-'MIN and MAX'!B$40)</f>
        <v>1.0447227585830138E-3</v>
      </c>
      <c r="C51">
        <f>('CON Score and Page Rank'!GK197-'MIN and MAX'!C$40)/('MIN and MAX'!G$40-'MIN and MAX'!C$40)</f>
        <v>2.3449009668621845E-2</v>
      </c>
      <c r="D51">
        <f>('CON Score and Page Rank'!GL197-'MIN and MAX'!D$40)/('MIN and MAX'!H$40-'MIN and MAX'!D$40)</f>
        <v>0.80506192784060315</v>
      </c>
      <c r="E51">
        <f t="shared" si="0"/>
        <v>2.2404286910038831E-2</v>
      </c>
      <c r="F51">
        <f t="shared" si="1"/>
        <v>0.80053400937532004</v>
      </c>
      <c r="G51">
        <f t="shared" si="2"/>
        <v>0.80401720508202013</v>
      </c>
      <c r="H51" s="3">
        <f>IFERROR(VLOOKUP(A51,'GDP Data'!A$2:Q$144,3,FALSE),"Not Found")</f>
        <v>18405203853.1036</v>
      </c>
      <c r="I51">
        <f t="shared" si="3"/>
        <v>1.7393050460725538E-3</v>
      </c>
      <c r="J51">
        <f t="shared" si="4"/>
        <v>-0.79879470432924748</v>
      </c>
    </row>
    <row r="52" spans="1:10" x14ac:dyDescent="0.25">
      <c r="A52" t="s">
        <v>193</v>
      </c>
      <c r="B52">
        <f>('CON Score and Page Rank'!GJ24-'MIN and MAX'!B$40)/('MIN and MAX'!F$40-'MIN and MAX'!B$40)</f>
        <v>1.1228815148552165E-2</v>
      </c>
      <c r="C52">
        <f>('CON Score and Page Rank'!GK24-'MIN and MAX'!C$40)/('MIN and MAX'!G$40-'MIN and MAX'!C$40)</f>
        <v>3.3607939515690133E-2</v>
      </c>
      <c r="D52">
        <f>('CON Score and Page Rank'!GL24-'MIN and MAX'!D$40)/('MIN and MAX'!H$40-'MIN and MAX'!D$40)</f>
        <v>0.94238018309100702</v>
      </c>
      <c r="E52">
        <f t="shared" si="0"/>
        <v>2.2379124367137966E-2</v>
      </c>
      <c r="F52">
        <f t="shared" si="1"/>
        <v>0.80050153152603531</v>
      </c>
      <c r="G52">
        <f t="shared" si="2"/>
        <v>0.9311513679424549</v>
      </c>
      <c r="H52" s="3">
        <f>IFERROR(VLOOKUP(A52,'GDP Data'!A$2:Q$144,3,FALSE),"Not Found")</f>
        <v>20876309970.384998</v>
      </c>
      <c r="I52">
        <f t="shared" si="3"/>
        <v>1.9728263574077466E-3</v>
      </c>
      <c r="J52">
        <f t="shared" si="4"/>
        <v>-0.79852870516862762</v>
      </c>
    </row>
    <row r="53" spans="1:10" x14ac:dyDescent="0.25">
      <c r="A53" t="s">
        <v>177</v>
      </c>
      <c r="B53">
        <f>('CON Score and Page Rank'!GJ166-'MIN and MAX'!B$40)/('MIN and MAX'!F$40-'MIN and MAX'!B$40)</f>
        <v>3.2969978525121259E-3</v>
      </c>
      <c r="C53">
        <f>('CON Score and Page Rank'!GK166-'MIN and MAX'!C$40)/('MIN and MAX'!G$40-'MIN and MAX'!C$40)</f>
        <v>2.5600394670053473E-2</v>
      </c>
      <c r="D53">
        <f>('CON Score and Page Rank'!GL166-'MIN and MAX'!D$40)/('MIN and MAX'!H$40-'MIN and MAX'!D$40)</f>
        <v>0.82714054927302105</v>
      </c>
      <c r="E53">
        <f t="shared" si="0"/>
        <v>2.2303396817541347E-2</v>
      </c>
      <c r="F53">
        <f t="shared" si="1"/>
        <v>0.80040378830698944</v>
      </c>
      <c r="G53">
        <f t="shared" si="2"/>
        <v>0.82384355142050891</v>
      </c>
      <c r="H53" s="3">
        <f>IFERROR(VLOOKUP(A53,'GDP Data'!A$2:Q$144,3,FALSE),"Not Found")</f>
        <v>5800774707.1742296</v>
      </c>
      <c r="I53">
        <f t="shared" si="3"/>
        <v>5.4817739590625912E-4</v>
      </c>
      <c r="J53">
        <f t="shared" si="4"/>
        <v>-0.79985561091108315</v>
      </c>
    </row>
    <row r="54" spans="1:10" x14ac:dyDescent="0.25">
      <c r="A54" t="s">
        <v>141</v>
      </c>
      <c r="B54">
        <f>('CON Score and Page Rank'!GJ132-'MIN and MAX'!B$40)/('MIN and MAX'!F$40-'MIN and MAX'!B$40)</f>
        <v>1.4282927243285845E-2</v>
      </c>
      <c r="C54">
        <f>('CON Score and Page Rank'!GK132-'MIN and MAX'!C$40)/('MIN and MAX'!G$40-'MIN and MAX'!C$40)</f>
        <v>3.6443862304745313E-2</v>
      </c>
      <c r="D54">
        <f>('CON Score and Page Rank'!GL132-'MIN and MAX'!D$40)/('MIN and MAX'!H$40-'MIN and MAX'!D$40)</f>
        <v>0.95638126009693059</v>
      </c>
      <c r="E54">
        <f t="shared" si="0"/>
        <v>2.2160935061459469E-2</v>
      </c>
      <c r="F54">
        <f t="shared" si="1"/>
        <v>0.80021990977527224</v>
      </c>
      <c r="G54">
        <f t="shared" si="2"/>
        <v>0.94209833285364475</v>
      </c>
      <c r="H54" s="3">
        <f>IFERROR(VLOOKUP(A54,'GDP Data'!A$2:Q$144,3,FALSE),"Not Found")</f>
        <v>160446947784.909</v>
      </c>
      <c r="I54">
        <f t="shared" si="3"/>
        <v>1.5162352350809412E-2</v>
      </c>
      <c r="J54">
        <f t="shared" si="4"/>
        <v>-0.78505755742446282</v>
      </c>
    </row>
    <row r="55" spans="1:10" x14ac:dyDescent="0.25">
      <c r="A55" t="s">
        <v>166</v>
      </c>
      <c r="B55">
        <f>('CON Score and Page Rank'!GJ155-'MIN and MAX'!B$40)/('MIN and MAX'!F$40-'MIN and MAX'!B$40)</f>
        <v>1.2304972255589193E-2</v>
      </c>
      <c r="C55">
        <f>('CON Score and Page Rank'!GK155-'MIN and MAX'!C$40)/('MIN and MAX'!G$40-'MIN and MAX'!C$40)</f>
        <v>3.4292287477735849E-2</v>
      </c>
      <c r="D55">
        <f>('CON Score and Page Rank'!GL155-'MIN and MAX'!D$40)/('MIN and MAX'!H$40-'MIN and MAX'!D$40)</f>
        <v>0.91437802907915988</v>
      </c>
      <c r="E55">
        <f t="shared" si="0"/>
        <v>2.1987315222146656E-2</v>
      </c>
      <c r="F55">
        <f t="shared" si="1"/>
        <v>0.79999581481808635</v>
      </c>
      <c r="G55">
        <f t="shared" si="2"/>
        <v>0.90207305682357064</v>
      </c>
      <c r="H55" s="3">
        <f>IFERROR(VLOOKUP(A55,'GDP Data'!A$2:Q$144,3,FALSE),"Not Found")</f>
        <v>120296476180.40199</v>
      </c>
      <c r="I55">
        <f t="shared" si="3"/>
        <v>1.1368103809947095E-2</v>
      </c>
      <c r="J55">
        <f t="shared" si="4"/>
        <v>-0.78862771100813922</v>
      </c>
    </row>
    <row r="56" spans="1:10" x14ac:dyDescent="0.25">
      <c r="A56" t="s">
        <v>203</v>
      </c>
      <c r="B56">
        <f>('CON Score and Page Rank'!GJ189-'MIN and MAX'!B$40)/('MIN and MAX'!F$40-'MIN and MAX'!B$40)</f>
        <v>8.2657716516489619E-4</v>
      </c>
      <c r="C56">
        <f>('CON Score and Page Rank'!GK189-'MIN and MAX'!C$40)/('MIN and MAX'!G$40-'MIN and MAX'!C$40)</f>
        <v>2.2789354319661038E-2</v>
      </c>
      <c r="D56">
        <f>('CON Score and Page Rank'!GL189-'MIN and MAX'!D$40)/('MIN and MAX'!H$40-'MIN and MAX'!D$40)</f>
        <v>0.8546042003231018</v>
      </c>
      <c r="E56">
        <f t="shared" si="0"/>
        <v>2.1962777154496141E-2</v>
      </c>
      <c r="F56">
        <f t="shared" si="1"/>
        <v>0.79996414299278495</v>
      </c>
      <c r="G56">
        <f t="shared" si="2"/>
        <v>0.85377762315793693</v>
      </c>
      <c r="H56" s="3">
        <f>IFERROR(VLOOKUP(A56,'GDP Data'!A$2:Q$144,3,FALSE),"Not Found")</f>
        <v>15976174336.972099</v>
      </c>
      <c r="I56">
        <f t="shared" si="3"/>
        <v>1.5097600039102375E-3</v>
      </c>
      <c r="J56">
        <f t="shared" si="4"/>
        <v>-0.79845438298887472</v>
      </c>
    </row>
    <row r="57" spans="1:10" x14ac:dyDescent="0.25">
      <c r="A57" t="s">
        <v>69</v>
      </c>
      <c r="B57">
        <f>('CON Score and Page Rank'!GJ59-'MIN and MAX'!B$40)/('MIN and MAX'!F$40-'MIN and MAX'!B$40)</f>
        <v>8.7554463593195588E-4</v>
      </c>
      <c r="C57">
        <f>('CON Score and Page Rank'!GK59-'MIN and MAX'!C$40)/('MIN and MAX'!G$40-'MIN and MAX'!C$40)</f>
        <v>2.2789147932120033E-2</v>
      </c>
      <c r="D57">
        <f>('CON Score and Page Rank'!GL59-'MIN and MAX'!D$40)/('MIN and MAX'!H$40-'MIN and MAX'!D$40)</f>
        <v>0.69251480883144856</v>
      </c>
      <c r="E57">
        <f t="shared" si="0"/>
        <v>2.1913603296188078E-2</v>
      </c>
      <c r="F57">
        <f t="shared" si="1"/>
        <v>0.79990067320894098</v>
      </c>
      <c r="G57">
        <f t="shared" si="2"/>
        <v>0.69163926419551658</v>
      </c>
      <c r="H57" s="3">
        <f>IFERROR(VLOOKUP(A57,'GDP Data'!A$2:Q$144,3,FALSE),"Not Found")</f>
        <v>10953485244.423901</v>
      </c>
      <c r="I57">
        <f t="shared" si="3"/>
        <v>1.0351122600848117E-3</v>
      </c>
      <c r="J57">
        <f t="shared" si="4"/>
        <v>-0.79886556094885619</v>
      </c>
    </row>
    <row r="58" spans="1:10" x14ac:dyDescent="0.25">
      <c r="A58" t="s">
        <v>56</v>
      </c>
      <c r="B58">
        <f>('CON Score and Page Rank'!GJ45-'MIN and MAX'!B$40)/('MIN and MAX'!F$40-'MIN and MAX'!B$40)</f>
        <v>2.1124005274063486E-3</v>
      </c>
      <c r="C58">
        <f>('CON Score and Page Rank'!GK45-'MIN and MAX'!C$40)/('MIN and MAX'!G$40-'MIN and MAX'!C$40)</f>
        <v>2.3963946583428923E-2</v>
      </c>
      <c r="D58">
        <f>('CON Score and Page Rank'!GL45-'MIN and MAX'!D$40)/('MIN and MAX'!H$40-'MIN and MAX'!D$40)</f>
        <v>0.78621432417878301</v>
      </c>
      <c r="E58">
        <f t="shared" si="0"/>
        <v>2.1851546056022575E-2</v>
      </c>
      <c r="F58">
        <f t="shared" si="1"/>
        <v>0.79982057455988675</v>
      </c>
      <c r="G58">
        <f t="shared" si="2"/>
        <v>0.78410192365137665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45</v>
      </c>
      <c r="B59">
        <f>('CON Score and Page Rank'!GJ34-'MIN and MAX'!B$40)/('MIN and MAX'!F$40-'MIN and MAX'!B$40)</f>
        <v>1.1236074026046287E-2</v>
      </c>
      <c r="C59">
        <f>('CON Score and Page Rank'!GK34-'MIN and MAX'!C$40)/('MIN and MAX'!G$40-'MIN and MAX'!C$40)</f>
        <v>3.294852750018816E-2</v>
      </c>
      <c r="D59">
        <f>('CON Score and Page Rank'!GL34-'MIN and MAX'!D$40)/('MIN and MAX'!H$40-'MIN and MAX'!D$40)</f>
        <v>0.87237479806138929</v>
      </c>
      <c r="E59">
        <f t="shared" si="0"/>
        <v>2.1712453474141871E-2</v>
      </c>
      <c r="F59">
        <f t="shared" si="1"/>
        <v>0.79964104469564534</v>
      </c>
      <c r="G59">
        <f t="shared" si="2"/>
        <v>0.86113872403534297</v>
      </c>
      <c r="H59" s="3" t="str">
        <f>IFERROR(VLOOKUP(A59,'GDP Data'!A$2:Q$144,3,FALSE),"Not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142</v>
      </c>
      <c r="B60">
        <f>('CON Score and Page Rank'!GJ133-'MIN and MAX'!B$40)/('MIN and MAX'!F$40-'MIN and MAX'!B$40)</f>
        <v>3.6541002146412726E-3</v>
      </c>
      <c r="C60">
        <f>('CON Score and Page Rank'!GK133-'MIN and MAX'!C$40)/('MIN and MAX'!G$40-'MIN and MAX'!C$40)</f>
        <v>2.5280144906272298E-2</v>
      </c>
      <c r="D60">
        <f>('CON Score and Page Rank'!GL133-'MIN and MAX'!D$40)/('MIN and MAX'!H$40-'MIN and MAX'!D$40)</f>
        <v>0.86860527732902526</v>
      </c>
      <c r="E60">
        <f t="shared" si="0"/>
        <v>2.1626044691631024E-2</v>
      </c>
      <c r="F60">
        <f t="shared" si="1"/>
        <v>0.79952951497361635</v>
      </c>
      <c r="G60">
        <f t="shared" si="2"/>
        <v>0.86495117711438396</v>
      </c>
      <c r="H60" s="3">
        <f>IFERROR(VLOOKUP(A60,'GDP Data'!A$2:Q$144,3,FALSE),"Not Found")</f>
        <v>22152694161.888199</v>
      </c>
      <c r="I60">
        <f t="shared" si="3"/>
        <v>2.0934455845962787E-3</v>
      </c>
      <c r="J60">
        <f t="shared" si="4"/>
        <v>-0.79743606938902012</v>
      </c>
    </row>
    <row r="61" spans="1:10" x14ac:dyDescent="0.25">
      <c r="A61" t="s">
        <v>279</v>
      </c>
      <c r="B61">
        <f>('CON Score and Page Rank'!GJ180-'MIN and MAX'!B$40)/('MIN and MAX'!F$40-'MIN and MAX'!B$40)</f>
        <v>5.1994510998297754E-3</v>
      </c>
      <c r="C61">
        <f>('CON Score and Page Rank'!GK180-'MIN and MAX'!C$40)/('MIN and MAX'!G$40-'MIN and MAX'!C$40)</f>
        <v>2.6636591347605945E-2</v>
      </c>
      <c r="D61">
        <f>('CON Score and Page Rank'!GL180-'MIN and MAX'!D$40)/('MIN and MAX'!H$40-'MIN and MAX'!D$40)</f>
        <v>0.86375875067312868</v>
      </c>
      <c r="E61">
        <f t="shared" si="0"/>
        <v>2.1437140247776168E-2</v>
      </c>
      <c r="F61">
        <f t="shared" si="1"/>
        <v>0.79928569184012288</v>
      </c>
      <c r="G61">
        <f t="shared" si="2"/>
        <v>0.85855929957329891</v>
      </c>
      <c r="H61" s="3">
        <f>IFERROR(VLOOKUP(A61,'GDP Data'!A$2:Q$144,3,FALSE),"Not Found")</f>
        <v>12960538723.7591</v>
      </c>
      <c r="I61">
        <f t="shared" si="3"/>
        <v>1.2247802622545642E-3</v>
      </c>
      <c r="J61">
        <f t="shared" si="4"/>
        <v>-0.79806091157786829</v>
      </c>
    </row>
    <row r="62" spans="1:10" x14ac:dyDescent="0.25">
      <c r="A62" t="s">
        <v>53</v>
      </c>
      <c r="B62">
        <f>('CON Score and Page Rank'!GJ42-'MIN and MAX'!B$40)/('MIN and MAX'!F$40-'MIN and MAX'!B$40)</f>
        <v>6.5847679426758359E-3</v>
      </c>
      <c r="C62">
        <f>('CON Score and Page Rank'!GK42-'MIN and MAX'!C$40)/('MIN and MAX'!G$40-'MIN and MAX'!C$40)</f>
        <v>2.799935299289491E-2</v>
      </c>
      <c r="D62">
        <f>('CON Score and Page Rank'!GL42-'MIN and MAX'!D$40)/('MIN and MAX'!H$40-'MIN and MAX'!D$40)</f>
        <v>0.86375875067312868</v>
      </c>
      <c r="E62">
        <f t="shared" si="0"/>
        <v>2.1414585050219075E-2</v>
      </c>
      <c r="F62">
        <f t="shared" si="1"/>
        <v>0.7992565793489993</v>
      </c>
      <c r="G62">
        <f t="shared" si="2"/>
        <v>0.85717398273045287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123</v>
      </c>
      <c r="B63">
        <f>('CON Score and Page Rank'!GJ113-'MIN and MAX'!B$40)/('MIN and MAX'!F$40-'MIN and MAX'!B$40)</f>
        <v>2.3759160193285254E-4</v>
      </c>
      <c r="C63">
        <f>('CON Score and Page Rank'!GK113-'MIN and MAX'!C$40)/('MIN and MAX'!G$40-'MIN and MAX'!C$40)</f>
        <v>2.1649934569671313E-2</v>
      </c>
      <c r="D63">
        <f>('CON Score and Page Rank'!GL113-'MIN and MAX'!D$40)/('MIN and MAX'!H$40-'MIN and MAX'!D$40)</f>
        <v>0.68174474959612275</v>
      </c>
      <c r="E63">
        <f t="shared" si="0"/>
        <v>2.141234296773846E-2</v>
      </c>
      <c r="F63">
        <f t="shared" si="1"/>
        <v>0.79925368544367426</v>
      </c>
      <c r="G63">
        <f t="shared" si="2"/>
        <v>0.68150715799418993</v>
      </c>
      <c r="H63" s="3">
        <f>IFERROR(VLOOKUP(A63,'GDP Data'!A$2:Q$144,3,FALSE),"Not Found")</f>
        <v>5840503868.5724602</v>
      </c>
      <c r="I63">
        <f t="shared" si="3"/>
        <v>5.519318303285935E-4</v>
      </c>
      <c r="J63">
        <f t="shared" si="4"/>
        <v>-0.79870175361334561</v>
      </c>
    </row>
    <row r="64" spans="1:10" x14ac:dyDescent="0.25">
      <c r="A64" t="s">
        <v>195</v>
      </c>
      <c r="B64">
        <f>('CON Score and Page Rank'!GJ182-'MIN and MAX'!B$40)/('MIN and MAX'!F$40-'MIN and MAX'!B$40)</f>
        <v>1.332095803068146E-2</v>
      </c>
      <c r="C64">
        <f>('CON Score and Page Rank'!GK182-'MIN and MAX'!C$40)/('MIN and MAX'!G$40-'MIN and MAX'!C$40)</f>
        <v>3.4675861270687676E-2</v>
      </c>
      <c r="D64">
        <f>('CON Score and Page Rank'!GL182-'MIN and MAX'!D$40)/('MIN and MAX'!H$40-'MIN and MAX'!D$40)</f>
        <v>0.94238018309100702</v>
      </c>
      <c r="E64">
        <f t="shared" si="0"/>
        <v>2.1354903240006218E-2</v>
      </c>
      <c r="F64">
        <f t="shared" si="1"/>
        <v>0.79917954671979419</v>
      </c>
      <c r="G64">
        <f t="shared" si="2"/>
        <v>0.92905922506032557</v>
      </c>
      <c r="H64" s="3">
        <f>IFERROR(VLOOKUP(A64,'GDP Data'!A$2:Q$144,3,FALSE),"Not Found")</f>
        <v>39309580983.228203</v>
      </c>
      <c r="I64">
        <f t="shared" si="3"/>
        <v>3.7147837703301132E-3</v>
      </c>
      <c r="J64">
        <f t="shared" si="4"/>
        <v>-0.79546476294946411</v>
      </c>
    </row>
    <row r="65" spans="1:10" x14ac:dyDescent="0.25">
      <c r="A65" t="s">
        <v>92</v>
      </c>
      <c r="B65">
        <f>('CON Score and Page Rank'!GJ82-'MIN and MAX'!B$40)/('MIN and MAX'!F$40-'MIN and MAX'!B$40)</f>
        <v>4.090018912557997E-3</v>
      </c>
      <c r="C65">
        <f>('CON Score and Page Rank'!GK82-'MIN and MAX'!C$40)/('MIN and MAX'!G$40-'MIN and MAX'!C$40)</f>
        <v>2.5338499072495666E-2</v>
      </c>
      <c r="D65">
        <f>('CON Score and Page Rank'!GL82-'MIN and MAX'!D$40)/('MIN and MAX'!H$40-'MIN and MAX'!D$40)</f>
        <v>0.88745288099084541</v>
      </c>
      <c r="E65">
        <f t="shared" si="0"/>
        <v>2.1248480159937667E-2</v>
      </c>
      <c r="F65">
        <f t="shared" si="1"/>
        <v>0.79904218410233085</v>
      </c>
      <c r="G65">
        <f t="shared" si="2"/>
        <v>0.8833628620782874</v>
      </c>
      <c r="H65" s="3">
        <f>IFERROR(VLOOKUP(A65,'GDP Data'!A$2:Q$144,3,FALSE),"Not Found")</f>
        <v>34887512226.9319</v>
      </c>
      <c r="I65">
        <f t="shared" si="3"/>
        <v>3.2968950817129001E-3</v>
      </c>
      <c r="J65">
        <f t="shared" si="4"/>
        <v>-0.79574528902061792</v>
      </c>
    </row>
    <row r="66" spans="1:10" x14ac:dyDescent="0.25">
      <c r="A66" t="s">
        <v>88</v>
      </c>
      <c r="B66">
        <f>('CON Score and Page Rank'!GJ78-'MIN and MAX'!B$40)/('MIN and MAX'!F$40-'MIN and MAX'!B$40)</f>
        <v>5.3525492873427187E-4</v>
      </c>
      <c r="C66">
        <f>('CON Score and Page Rank'!GK78-'MIN and MAX'!C$40)/('MIN and MAX'!G$40-'MIN and MAX'!C$40)</f>
        <v>2.1774048647648057E-2</v>
      </c>
      <c r="D66">
        <f>('CON Score and Page Rank'!GL78-'MIN and MAX'!D$40)/('MIN and MAX'!H$40-'MIN and MAX'!D$40)</f>
        <v>0.78352180936995153</v>
      </c>
      <c r="E66">
        <f t="shared" si="0"/>
        <v>2.1238793718913785E-2</v>
      </c>
      <c r="F66">
        <f t="shared" si="1"/>
        <v>0.79902968159918886</v>
      </c>
      <c r="G66">
        <f t="shared" si="2"/>
        <v>0.78298655444121723</v>
      </c>
      <c r="H66" s="3">
        <f>IFERROR(VLOOKUP(A66,'GDP Data'!A$2:Q$144,3,FALSE),"Not Found")</f>
        <v>36176430128.805702</v>
      </c>
      <c r="I66">
        <f t="shared" si="3"/>
        <v>3.4186987535762968E-3</v>
      </c>
      <c r="J66">
        <f t="shared" si="4"/>
        <v>-0.7956109828456126</v>
      </c>
    </row>
    <row r="67" spans="1:10" x14ac:dyDescent="0.25">
      <c r="A67" t="s">
        <v>75</v>
      </c>
      <c r="B67">
        <f>('CON Score and Page Rank'!GJ65-'MIN and MAX'!B$40)/('MIN and MAX'!F$40-'MIN and MAX'!B$40)</f>
        <v>1.6304096327485253E-4</v>
      </c>
      <c r="C67">
        <f>('CON Score and Page Rank'!GK65-'MIN and MAX'!C$40)/('MIN and MAX'!G$40-'MIN and MAX'!C$40)</f>
        <v>2.1339508598042532E-2</v>
      </c>
      <c r="D67">
        <f>('CON Score and Page Rank'!GL65-'MIN and MAX'!D$40)/('MIN and MAX'!H$40-'MIN and MAX'!D$40)</f>
        <v>0.68336025848142168</v>
      </c>
      <c r="E67">
        <f t="shared" ref="E67:E130" si="5">C67-B67</f>
        <v>2.117646763476768E-2</v>
      </c>
      <c r="F67">
        <f t="shared" ref="F67:F130" si="6">(E67-MIN(E$3:E$220))/(MAX(E$3:E$220)-MIN(E$3:E$220))</f>
        <v>0.79894923594727729</v>
      </c>
      <c r="G67">
        <f t="shared" ref="G67:G130" si="7">D67-B67</f>
        <v>0.68319721751814677</v>
      </c>
      <c r="H67" s="3" t="str">
        <f>IFERROR(VLOOKUP(A67,'GDP Data'!A$2:Q$144,3,FALSE),"Not Found")</f>
        <v>Not Found</v>
      </c>
      <c r="I67" t="str">
        <f t="shared" ref="I67:I130" si="8">IFERROR((H67-MIN(H$3:H$220))/(MAX(H$3:H$220)-MIN(H$3:H$220)),"No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117</v>
      </c>
      <c r="B68">
        <f>('CON Score and Page Rank'!GJ107-'MIN and MAX'!B$40)/('MIN and MAX'!F$40-'MIN and MAX'!B$40)</f>
        <v>1.0856618931669953E-4</v>
      </c>
      <c r="C68">
        <f>('CON Score and Page Rank'!GK107-'MIN and MAX'!C$40)/('MIN and MAX'!G$40-'MIN and MAX'!C$40)</f>
        <v>2.122822112354009E-2</v>
      </c>
      <c r="D68">
        <f>('CON Score and Page Rank'!GL107-'MIN and MAX'!D$40)/('MIN and MAX'!H$40-'MIN and MAX'!D$40)</f>
        <v>0.60958535271943992</v>
      </c>
      <c r="E68">
        <f t="shared" si="5"/>
        <v>2.1119654934223391E-2</v>
      </c>
      <c r="F68">
        <f t="shared" si="6"/>
        <v>0.79887590654122276</v>
      </c>
      <c r="G68">
        <f t="shared" si="7"/>
        <v>0.60947678653012327</v>
      </c>
      <c r="H68" s="3">
        <f>IFERROR(VLOOKUP(A68,'GDP Data'!A$2:Q$144,3,FALSE),"Not Found")</f>
        <v>15716489369.9266</v>
      </c>
      <c r="I68">
        <f t="shared" si="8"/>
        <v>1.4852195871250544E-3</v>
      </c>
      <c r="J68">
        <f t="shared" si="9"/>
        <v>-0.79739068695409765</v>
      </c>
    </row>
    <row r="69" spans="1:10" x14ac:dyDescent="0.25">
      <c r="A69" t="s">
        <v>204</v>
      </c>
      <c r="B69">
        <f>('CON Score and Page Rank'!GJ190-'MIN and MAX'!B$40)/('MIN and MAX'!F$40-'MIN and MAX'!B$40)</f>
        <v>4.9997240092630518E-4</v>
      </c>
      <c r="C69">
        <f>('CON Score and Page Rank'!GK190-'MIN and MAX'!C$40)/('MIN and MAX'!G$40-'MIN and MAX'!C$40)</f>
        <v>2.1618031132622898E-2</v>
      </c>
      <c r="D69">
        <f>('CON Score and Page Rank'!GL190-'MIN and MAX'!D$40)/('MIN and MAX'!H$40-'MIN and MAX'!D$40)</f>
        <v>0.77221324717285944</v>
      </c>
      <c r="E69">
        <f t="shared" si="5"/>
        <v>2.1118058731696594E-2</v>
      </c>
      <c r="F69">
        <f t="shared" si="6"/>
        <v>0.79887384628740432</v>
      </c>
      <c r="G69">
        <f t="shared" si="7"/>
        <v>0.77171327477193319</v>
      </c>
      <c r="H69" s="3">
        <f>IFERROR(VLOOKUP(A69,'GDP Data'!A$2:Q$144,3,FALSE),"Not Found")</f>
        <v>31682400000</v>
      </c>
      <c r="I69">
        <f t="shared" si="8"/>
        <v>2.9940096633266507E-3</v>
      </c>
      <c r="J69">
        <f t="shared" si="9"/>
        <v>-0.79587983662407769</v>
      </c>
    </row>
    <row r="70" spans="1:10" x14ac:dyDescent="0.25">
      <c r="A70" t="s">
        <v>180</v>
      </c>
      <c r="B70">
        <f>('CON Score and Page Rank'!GJ12-'MIN and MAX'!B$40)/('MIN and MAX'!F$40-'MIN and MAX'!B$40)</f>
        <v>9.8052014790118349E-3</v>
      </c>
      <c r="C70">
        <f>('CON Score and Page Rank'!GK12-'MIN and MAX'!C$40)/('MIN and MAX'!G$40-'MIN and MAX'!C$40)</f>
        <v>3.0819487135063224E-2</v>
      </c>
      <c r="D70">
        <f>('CON Score and Page Rank'!GL12-'MIN and MAX'!D$40)/('MIN and MAX'!H$40-'MIN and MAX'!D$40)</f>
        <v>0.92084006462035539</v>
      </c>
      <c r="E70">
        <f t="shared" si="5"/>
        <v>2.1014285656051387E-2</v>
      </c>
      <c r="F70">
        <f t="shared" si="6"/>
        <v>0.79873990408911744</v>
      </c>
      <c r="G70">
        <f t="shared" si="7"/>
        <v>0.91103486314134352</v>
      </c>
      <c r="H70" s="3">
        <f>IFERROR(VLOOKUP(A70,'GDP Data'!A$2:Q$144,3,FALSE),"Not Found")</f>
        <v>10397897085.610201</v>
      </c>
      <c r="I70">
        <f t="shared" si="8"/>
        <v>9.8260877814158529E-4</v>
      </c>
      <c r="J70">
        <f t="shared" si="9"/>
        <v>-0.79775729531097583</v>
      </c>
    </row>
    <row r="71" spans="1:10" x14ac:dyDescent="0.25">
      <c r="A71" t="s">
        <v>138</v>
      </c>
      <c r="B71">
        <f>('CON Score and Page Rank'!GJ129-'MIN and MAX'!B$40)/('MIN and MAX'!F$40-'MIN and MAX'!B$40)</f>
        <v>1.4018674465572452E-3</v>
      </c>
      <c r="C71">
        <f>('CON Score and Page Rank'!GK129-'MIN and MAX'!C$40)/('MIN and MAX'!G$40-'MIN and MAX'!C$40)</f>
        <v>2.1940659449114299E-2</v>
      </c>
      <c r="D71">
        <f>('CON Score and Page Rank'!GL129-'MIN and MAX'!D$40)/('MIN and MAX'!H$40-'MIN and MAX'!D$40)</f>
        <v>0.62250942380183094</v>
      </c>
      <c r="E71">
        <f t="shared" si="5"/>
        <v>2.0538792002557055E-2</v>
      </c>
      <c r="F71">
        <f t="shared" si="6"/>
        <v>0.79812617393970731</v>
      </c>
      <c r="G71">
        <f t="shared" si="7"/>
        <v>0.6211075563552737</v>
      </c>
      <c r="H71" s="3" t="str">
        <f>IFERROR(VLOOKUP(A71,'GDP Data'!A$2:Q$144,3,FALSE),"Not Found")</f>
        <v>Not Found</v>
      </c>
      <c r="I71" t="str">
        <f t="shared" si="8"/>
        <v>No Value</v>
      </c>
      <c r="J71" t="str">
        <f t="shared" si="9"/>
        <v>No Value</v>
      </c>
    </row>
    <row r="72" spans="1:10" x14ac:dyDescent="0.25">
      <c r="A72" t="s">
        <v>202</v>
      </c>
      <c r="B72">
        <f>('CON Score and Page Rank'!GJ188-'MIN and MAX'!B$40)/('MIN and MAX'!F$40-'MIN and MAX'!B$40)</f>
        <v>6.2204829804398346E-3</v>
      </c>
      <c r="C72">
        <f>('CON Score and Page Rank'!GK188-'MIN and MAX'!C$40)/('MIN and MAX'!G$40-'MIN and MAX'!C$40)</f>
        <v>2.674885470393808E-2</v>
      </c>
      <c r="D72">
        <f>('CON Score and Page Rank'!GL188-'MIN and MAX'!D$40)/('MIN and MAX'!H$40-'MIN and MAX'!D$40)</f>
        <v>0.86860527732902526</v>
      </c>
      <c r="E72">
        <f t="shared" si="5"/>
        <v>2.0528371723498244E-2</v>
      </c>
      <c r="F72">
        <f t="shared" si="6"/>
        <v>0.79811272425562285</v>
      </c>
      <c r="G72">
        <f t="shared" si="7"/>
        <v>0.86238479434858539</v>
      </c>
      <c r="H72" s="3">
        <f>IFERROR(VLOOKUP(A72,'GDP Data'!A$2:Q$144,3,FALSE),"Not Found")</f>
        <v>98211749595.544205</v>
      </c>
      <c r="I72">
        <f t="shared" si="8"/>
        <v>9.281081210428397E-3</v>
      </c>
      <c r="J72">
        <f t="shared" si="9"/>
        <v>-0.78883164304519449</v>
      </c>
    </row>
    <row r="73" spans="1:10" x14ac:dyDescent="0.25">
      <c r="A73" t="s">
        <v>147</v>
      </c>
      <c r="B73">
        <f>('CON Score and Page Rank'!GJ137-'MIN and MAX'!B$40)/('MIN and MAX'!F$40-'MIN and MAX'!B$40)</f>
        <v>1.835684765439349E-2</v>
      </c>
      <c r="C73">
        <f>('CON Score and Page Rank'!GK137-'MIN and MAX'!C$40)/('MIN and MAX'!G$40-'MIN and MAX'!C$40)</f>
        <v>3.8706608672515054E-2</v>
      </c>
      <c r="D73">
        <f>('CON Score and Page Rank'!GL137-'MIN and MAX'!D$40)/('MIN and MAX'!H$40-'MIN and MAX'!D$40)</f>
        <v>0.91437802907915988</v>
      </c>
      <c r="E73">
        <f t="shared" si="5"/>
        <v>2.0349761018121564E-2</v>
      </c>
      <c r="F73">
        <f t="shared" si="6"/>
        <v>0.79788218747749451</v>
      </c>
      <c r="G73">
        <f t="shared" si="7"/>
        <v>0.89602118142476639</v>
      </c>
      <c r="H73" s="3">
        <f>IFERROR(VLOOKUP(A73,'GDP Data'!A$2:Q$144,3,FALSE),"Not Found")</f>
        <v>92783947368.421097</v>
      </c>
      <c r="I73">
        <f t="shared" si="8"/>
        <v>8.7681499830392935E-3</v>
      </c>
      <c r="J73">
        <f t="shared" si="9"/>
        <v>-0.78911403749445519</v>
      </c>
    </row>
    <row r="74" spans="1:10" x14ac:dyDescent="0.25">
      <c r="A74" t="s">
        <v>25</v>
      </c>
      <c r="B74">
        <f>('CON Score and Page Rank'!GJ9-'MIN and MAX'!B$40)/('MIN and MAX'!F$40-'MIN and MAX'!B$40)</f>
        <v>0.1474315098840642</v>
      </c>
      <c r="C74">
        <f>('CON Score and Page Rank'!GK9-'MIN and MAX'!C$40)/('MIN and MAX'!G$40-'MIN and MAX'!C$40)</f>
        <v>0.16773410642606948</v>
      </c>
      <c r="D74">
        <f>('CON Score and Page Rank'!GL9-'MIN and MAX'!D$40)/('MIN and MAX'!H$40-'MIN and MAX'!D$40)</f>
        <v>0.95638126009693059</v>
      </c>
      <c r="E74">
        <f t="shared" si="5"/>
        <v>2.030259654200528E-2</v>
      </c>
      <c r="F74">
        <f t="shared" si="6"/>
        <v>0.79782131124757849</v>
      </c>
      <c r="G74">
        <f t="shared" si="7"/>
        <v>0.80894975021286641</v>
      </c>
      <c r="H74" s="3">
        <f>IFERROR(VLOOKUP(A74,'GDP Data'!A$2:Q$144,3,FALSE),"Not Found")</f>
        <v>109346669229.69501</v>
      </c>
      <c r="I74">
        <f t="shared" si="8"/>
        <v>1.0333339151272939E-2</v>
      </c>
      <c r="J74">
        <f t="shared" si="9"/>
        <v>-0.7874879720963055</v>
      </c>
    </row>
    <row r="75" spans="1:10" x14ac:dyDescent="0.25">
      <c r="A75" t="s">
        <v>119</v>
      </c>
      <c r="B75">
        <f>('CON Score and Page Rank'!GJ109-'MIN and MAX'!B$40)/('MIN and MAX'!F$40-'MIN and MAX'!B$40)</f>
        <v>7.5084332384825299E-5</v>
      </c>
      <c r="C75">
        <f>('CON Score and Page Rank'!GK109-'MIN and MAX'!C$40)/('MIN and MAX'!G$40-'MIN and MAX'!C$40)</f>
        <v>2.03717090063785E-2</v>
      </c>
      <c r="D75">
        <f>('CON Score and Page Rank'!GL109-'MIN and MAX'!D$40)/('MIN and MAX'!H$40-'MIN and MAX'!D$40)</f>
        <v>0.57889068389876142</v>
      </c>
      <c r="E75">
        <f t="shared" si="5"/>
        <v>2.0296624673993676E-2</v>
      </c>
      <c r="F75">
        <f t="shared" si="6"/>
        <v>0.79781360322577821</v>
      </c>
      <c r="G75">
        <f t="shared" si="7"/>
        <v>0.57881559956637663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67</v>
      </c>
      <c r="B76">
        <f>('CON Score and Page Rank'!GJ57-'MIN and MAX'!B$40)/('MIN and MAX'!F$40-'MIN and MAX'!B$40)</f>
        <v>2.6958274363768055E-4</v>
      </c>
      <c r="C76">
        <f>('CON Score and Page Rank'!GK57-'MIN and MAX'!C$40)/('MIN and MAX'!G$40-'MIN and MAX'!C$40)</f>
        <v>2.0486027320140512E-2</v>
      </c>
      <c r="D76">
        <f>('CON Score and Page Rank'!GL57-'MIN and MAX'!D$40)/('MIN and MAX'!H$40-'MIN and MAX'!D$40)</f>
        <v>0.61173936456650513</v>
      </c>
      <c r="E76">
        <f t="shared" si="5"/>
        <v>2.0216444576502832E-2</v>
      </c>
      <c r="F76">
        <f t="shared" si="6"/>
        <v>0.79771011300492856</v>
      </c>
      <c r="G76">
        <f t="shared" si="7"/>
        <v>0.61146978182286749</v>
      </c>
      <c r="H76" s="3">
        <f>IFERROR(VLOOKUP(A76,'GDP Data'!A$2:Q$144,3,FALSE),"Not Found")</f>
        <v>3190371050.4552398</v>
      </c>
      <c r="I76">
        <f t="shared" si="8"/>
        <v>3.0149236657136408E-4</v>
      </c>
      <c r="J76">
        <f t="shared" si="9"/>
        <v>-0.79740862063835716</v>
      </c>
    </row>
    <row r="77" spans="1:10" x14ac:dyDescent="0.25">
      <c r="A77" t="s">
        <v>219</v>
      </c>
      <c r="B77">
        <f>('CON Score and Page Rank'!GJ205-'MIN and MAX'!B$40)/('MIN and MAX'!F$40-'MIN and MAX'!B$40)</f>
        <v>6.2039237696123132E-3</v>
      </c>
      <c r="C77">
        <f>('CON Score and Page Rank'!GK205-'MIN and MAX'!C$40)/('MIN and MAX'!G$40-'MIN and MAX'!C$40)</f>
        <v>2.6057866668659536E-2</v>
      </c>
      <c r="D77">
        <f>('CON Score and Page Rank'!GL205-'MIN and MAX'!D$40)/('MIN and MAX'!H$40-'MIN and MAX'!D$40)</f>
        <v>0.8546042003231018</v>
      </c>
      <c r="E77">
        <f t="shared" si="5"/>
        <v>1.9853942899047225E-2</v>
      </c>
      <c r="F77">
        <f t="shared" si="6"/>
        <v>0.79724222409194023</v>
      </c>
      <c r="G77">
        <f t="shared" si="7"/>
        <v>0.84840027655348949</v>
      </c>
      <c r="H77" s="3">
        <f>IFERROR(VLOOKUP(A77,'GDP Data'!A$2:Q$144,3,FALSE),"Not Found")</f>
        <v>52030158775.405502</v>
      </c>
      <c r="I77">
        <f t="shared" si="8"/>
        <v>4.916887551384491E-3</v>
      </c>
      <c r="J77">
        <f t="shared" si="9"/>
        <v>-0.7923253365405557</v>
      </c>
    </row>
    <row r="78" spans="1:10" x14ac:dyDescent="0.25">
      <c r="A78" t="s">
        <v>188</v>
      </c>
      <c r="B78">
        <f>('CON Score and Page Rank'!GJ175-'MIN and MAX'!B$40)/('MIN and MAX'!F$40-'MIN and MAX'!B$40)</f>
        <v>1.6757014119600099E-4</v>
      </c>
      <c r="C78">
        <f>('CON Score and Page Rank'!GK175-'MIN and MAX'!C$40)/('MIN and MAX'!G$40-'MIN and MAX'!C$40)</f>
        <v>2.0017049853122013E-2</v>
      </c>
      <c r="D78">
        <f>('CON Score and Page Rank'!GL175-'MIN and MAX'!D$40)/('MIN and MAX'!H$40-'MIN and MAX'!D$40)</f>
        <v>0.73828756058158318</v>
      </c>
      <c r="E78">
        <f t="shared" si="5"/>
        <v>1.9849479711926011E-2</v>
      </c>
      <c r="F78">
        <f t="shared" si="6"/>
        <v>0.79723646335785137</v>
      </c>
      <c r="G78">
        <f t="shared" si="7"/>
        <v>0.73811999044038723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51</v>
      </c>
      <c r="B79">
        <f>('CON Score and Page Rank'!GJ40-'MIN and MAX'!B$40)/('MIN and MAX'!F$40-'MIN and MAX'!B$40)</f>
        <v>1.1224491117072138E-2</v>
      </c>
      <c r="C79">
        <f>('CON Score and Page Rank'!GK40-'MIN and MAX'!C$40)/('MIN and MAX'!G$40-'MIN and MAX'!C$40)</f>
        <v>3.0999627786439783E-2</v>
      </c>
      <c r="D79">
        <f>('CON Score and Page Rank'!GL40-'MIN and MAX'!D$40)/('MIN and MAX'!H$40-'MIN and MAX'!D$40)</f>
        <v>0.86375875067312868</v>
      </c>
      <c r="E79">
        <f t="shared" si="5"/>
        <v>1.9775136669367643E-2</v>
      </c>
      <c r="F79">
        <f t="shared" si="6"/>
        <v>0.79714050715258644</v>
      </c>
      <c r="G79">
        <f t="shared" si="7"/>
        <v>0.85253425955605655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126</v>
      </c>
      <c r="B80">
        <f>('CON Score and Page Rank'!GJ116-'MIN and MAX'!B$40)/('MIN and MAX'!F$40-'MIN and MAX'!B$40)</f>
        <v>5.2177562987549241E-4</v>
      </c>
      <c r="C80">
        <f>('CON Score and Page Rank'!GK116-'MIN and MAX'!C$40)/('MIN and MAX'!G$40-'MIN and MAX'!C$40)</f>
        <v>2.0285983011028654E-2</v>
      </c>
      <c r="D80">
        <f>('CON Score and Page Rank'!GL116-'MIN and MAX'!D$40)/('MIN and MAX'!H$40-'MIN and MAX'!D$40)</f>
        <v>0.57350565428109856</v>
      </c>
      <c r="E80">
        <f t="shared" si="5"/>
        <v>1.9764207381153164E-2</v>
      </c>
      <c r="F80">
        <f t="shared" si="6"/>
        <v>0.79712640047915428</v>
      </c>
      <c r="G80">
        <f t="shared" si="7"/>
        <v>0.57298387865122302</v>
      </c>
      <c r="H80" s="3">
        <f>IFERROR(VLOOKUP(A80,'GDP Data'!A$2:Q$144,3,FALSE),"Not Found")</f>
        <v>4094480988.1193099</v>
      </c>
      <c r="I80">
        <f t="shared" si="8"/>
        <v>3.8693140812364173E-4</v>
      </c>
      <c r="J80">
        <f t="shared" si="9"/>
        <v>-0.79673946907103066</v>
      </c>
    </row>
    <row r="81" spans="1:10" x14ac:dyDescent="0.25">
      <c r="A81" t="s">
        <v>182</v>
      </c>
      <c r="B81">
        <f>('CON Score and Page Rank'!GJ170-'MIN and MAX'!B$40)/('MIN and MAX'!F$40-'MIN and MAX'!B$40)</f>
        <v>8.7390889501138391E-3</v>
      </c>
      <c r="C81">
        <f>('CON Score and Page Rank'!GK170-'MIN and MAX'!C$40)/('MIN and MAX'!G$40-'MIN and MAX'!C$40)</f>
        <v>2.8497386513294257E-2</v>
      </c>
      <c r="D81">
        <f>('CON Score and Page Rank'!GL170-'MIN and MAX'!D$40)/('MIN and MAX'!H$40-'MIN and MAX'!D$40)</f>
        <v>0.82714054927302105</v>
      </c>
      <c r="E81">
        <f t="shared" si="5"/>
        <v>1.975829756318042E-2</v>
      </c>
      <c r="F81">
        <f t="shared" si="6"/>
        <v>0.79711877254670815</v>
      </c>
      <c r="G81">
        <f t="shared" si="7"/>
        <v>0.81840146032290717</v>
      </c>
      <c r="H81" s="3">
        <f>IFERROR(VLOOKUP(A81,'GDP Data'!A$2:Q$144,3,FALSE),"Not Found")</f>
        <v>6254649538.98487</v>
      </c>
      <c r="I81">
        <f t="shared" si="8"/>
        <v>5.9106889504716435E-4</v>
      </c>
      <c r="J81">
        <f t="shared" si="9"/>
        <v>-0.79652770365166103</v>
      </c>
    </row>
    <row r="82" spans="1:10" x14ac:dyDescent="0.25">
      <c r="A82" t="s">
        <v>134</v>
      </c>
      <c r="B82">
        <f>('CON Score and Page Rank'!GJ124-'MIN and MAX'!B$40)/('MIN and MAX'!F$40-'MIN and MAX'!B$40)</f>
        <v>5.8128139790345954E-4</v>
      </c>
      <c r="C82">
        <f>('CON Score and Page Rank'!GK124-'MIN and MAX'!C$40)/('MIN and MAX'!G$40-'MIN and MAX'!C$40)</f>
        <v>2.0324425875533722E-2</v>
      </c>
      <c r="D82">
        <f>('CON Score and Page Rank'!GL124-'MIN and MAX'!D$40)/('MIN and MAX'!H$40-'MIN and MAX'!D$40)</f>
        <v>0.57350565428109856</v>
      </c>
      <c r="E82">
        <f t="shared" si="5"/>
        <v>1.9743144477630262E-2</v>
      </c>
      <c r="F82">
        <f t="shared" si="6"/>
        <v>0.79709921412486517</v>
      </c>
      <c r="G82">
        <f t="shared" si="7"/>
        <v>0.57292437288319509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185</v>
      </c>
      <c r="B83">
        <f>('CON Score and Page Rank'!GJ173-'MIN and MAX'!B$40)/('MIN and MAX'!F$40-'MIN and MAX'!B$40)</f>
        <v>9.6079205037344403E-3</v>
      </c>
      <c r="C83">
        <f>('CON Score and Page Rank'!GK173-'MIN and MAX'!C$40)/('MIN and MAX'!G$40-'MIN and MAX'!C$40)</f>
        <v>2.9309845082428648E-2</v>
      </c>
      <c r="D83">
        <f>('CON Score and Page Rank'!GL173-'MIN and MAX'!D$40)/('MIN and MAX'!H$40-'MIN and MAX'!D$40)</f>
        <v>0.88799138395261179</v>
      </c>
      <c r="E83">
        <f t="shared" si="5"/>
        <v>1.9701924578694206E-2</v>
      </c>
      <c r="F83">
        <f t="shared" si="6"/>
        <v>0.79704601069187142</v>
      </c>
      <c r="G83">
        <f t="shared" si="7"/>
        <v>0.8783834634488773</v>
      </c>
      <c r="H83" s="3">
        <f>IFERROR(VLOOKUP(A83,'GDP Data'!A$2:Q$144,3,FALSE),"Not Found")</f>
        <v>12237388001.7264</v>
      </c>
      <c r="I83">
        <f t="shared" si="8"/>
        <v>1.156441997167085E-3</v>
      </c>
      <c r="J83">
        <f t="shared" si="9"/>
        <v>-0.79588956869470429</v>
      </c>
    </row>
    <row r="84" spans="1:10" x14ac:dyDescent="0.25">
      <c r="A84" t="s">
        <v>44</v>
      </c>
      <c r="B84">
        <f>('CON Score and Page Rank'!GJ33-'MIN and MAX'!B$40)/('MIN and MAX'!F$40-'MIN and MAX'!B$40)</f>
        <v>1.3193995718516397E-4</v>
      </c>
      <c r="C84">
        <f>('CON Score and Page Rank'!GK33-'MIN and MAX'!C$40)/('MIN and MAX'!G$40-'MIN and MAX'!C$40)</f>
        <v>1.982946014031178E-2</v>
      </c>
      <c r="D84">
        <f>('CON Score and Page Rank'!GL33-'MIN and MAX'!D$40)/('MIN and MAX'!H$40-'MIN and MAX'!D$40)</f>
        <v>0.67743672590199244</v>
      </c>
      <c r="E84">
        <f t="shared" si="5"/>
        <v>1.9697520183126614E-2</v>
      </c>
      <c r="F84">
        <f t="shared" si="6"/>
        <v>0.79704032584133788</v>
      </c>
      <c r="G84">
        <f t="shared" si="7"/>
        <v>0.67730478594480725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118</v>
      </c>
      <c r="B85">
        <f>('CON Score and Page Rank'!GJ108-'MIN and MAX'!B$40)/('MIN and MAX'!F$40-'MIN and MAX'!B$40)</f>
        <v>1.9200616689540355E-5</v>
      </c>
      <c r="C85">
        <f>('CON Score and Page Rank'!GK108-'MIN and MAX'!C$40)/('MIN and MAX'!G$40-'MIN and MAX'!C$40)</f>
        <v>1.9675270811220828E-2</v>
      </c>
      <c r="D85">
        <f>('CON Score and Page Rank'!GL108-'MIN and MAX'!D$40)/('MIN and MAX'!H$40-'MIN and MAX'!D$40)</f>
        <v>0.57942918686052769</v>
      </c>
      <c r="E85">
        <f t="shared" si="5"/>
        <v>1.9656070194531288E-2</v>
      </c>
      <c r="F85">
        <f t="shared" si="6"/>
        <v>0.79698682542654431</v>
      </c>
      <c r="G85">
        <f t="shared" si="7"/>
        <v>0.5794099862438381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95</v>
      </c>
      <c r="B86">
        <f>('CON Score and Page Rank'!GJ85-'MIN and MAX'!B$40)/('MIN and MAX'!F$40-'MIN and MAX'!B$40)</f>
        <v>2.6731177429132444E-3</v>
      </c>
      <c r="C86">
        <f>('CON Score and Page Rank'!GK85-'MIN and MAX'!C$40)/('MIN and MAX'!G$40-'MIN and MAX'!C$40)</f>
        <v>2.2277776935382541E-2</v>
      </c>
      <c r="D86">
        <f>('CON Score and Page Rank'!GL85-'MIN and MAX'!D$40)/('MIN and MAX'!H$40-'MIN and MAX'!D$40)</f>
        <v>0.74851911685514272</v>
      </c>
      <c r="E86">
        <f t="shared" si="5"/>
        <v>1.9604659192469297E-2</v>
      </c>
      <c r="F86">
        <f t="shared" si="6"/>
        <v>0.79692046811189887</v>
      </c>
      <c r="G86">
        <f t="shared" si="7"/>
        <v>0.74584599911222949</v>
      </c>
      <c r="H86" s="3">
        <f>IFERROR(VLOOKUP(A86,'GDP Data'!A$2:Q$144,3,FALSE),"Not Found")</f>
        <v>34110064452.1567</v>
      </c>
      <c r="I86">
        <f t="shared" si="8"/>
        <v>3.2234257059582617E-3</v>
      </c>
      <c r="J86">
        <f t="shared" si="9"/>
        <v>-0.79369704240594063</v>
      </c>
    </row>
    <row r="87" spans="1:10" x14ac:dyDescent="0.25">
      <c r="A87" t="s">
        <v>103</v>
      </c>
      <c r="B87">
        <f>('CON Score and Page Rank'!GJ93-'MIN and MAX'!B$40)/('MIN and MAX'!F$40-'MIN and MAX'!B$40)</f>
        <v>1.4022849391007771E-5</v>
      </c>
      <c r="C87">
        <f>('CON Score and Page Rank'!GK93-'MIN and MAX'!C$40)/('MIN and MAX'!G$40-'MIN and MAX'!C$40)</f>
        <v>1.9496021957860959E-2</v>
      </c>
      <c r="D87">
        <f>('CON Score and Page Rank'!GL93-'MIN and MAX'!D$40)/('MIN and MAX'!H$40-'MIN and MAX'!D$40)</f>
        <v>0.54065697361335485</v>
      </c>
      <c r="E87">
        <f t="shared" si="5"/>
        <v>1.9481999108469952E-2</v>
      </c>
      <c r="F87">
        <f t="shared" si="6"/>
        <v>0.79676214803522405</v>
      </c>
      <c r="G87">
        <f t="shared" si="7"/>
        <v>0.54064295076396385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197</v>
      </c>
      <c r="B88">
        <f>('CON Score and Page Rank'!GJ183-'MIN and MAX'!B$40)/('MIN and MAX'!F$40-'MIN and MAX'!B$40)</f>
        <v>8.7942754383876134E-3</v>
      </c>
      <c r="C88">
        <f>('CON Score and Page Rank'!GK183-'MIN and MAX'!C$40)/('MIN and MAX'!G$40-'MIN and MAX'!C$40)</f>
        <v>2.82433693142153E-2</v>
      </c>
      <c r="D88">
        <f>('CON Score and Page Rank'!GL183-'MIN and MAX'!D$40)/('MIN and MAX'!H$40-'MIN and MAX'!D$40)</f>
        <v>0.88745288099084541</v>
      </c>
      <c r="E88">
        <f t="shared" si="5"/>
        <v>1.9449093875827689E-2</v>
      </c>
      <c r="F88">
        <f t="shared" si="6"/>
        <v>0.79671967652546261</v>
      </c>
      <c r="G88">
        <f t="shared" si="7"/>
        <v>0.87865860555245778</v>
      </c>
      <c r="H88" s="3">
        <f>IFERROR(VLOOKUP(A88,'GDP Data'!A$2:Q$144,3,FALSE),"Not Found")</f>
        <v>268696750000</v>
      </c>
      <c r="I88">
        <f t="shared" si="8"/>
        <v>2.5392036777657792E-2</v>
      </c>
      <c r="J88">
        <f t="shared" si="9"/>
        <v>-0.77132763974780483</v>
      </c>
    </row>
    <row r="89" spans="1:10" x14ac:dyDescent="0.25">
      <c r="A89" t="s">
        <v>98</v>
      </c>
      <c r="B89">
        <f>('CON Score and Page Rank'!GJ88-'MIN and MAX'!B$40)/('MIN and MAX'!F$40-'MIN and MAX'!B$40)</f>
        <v>1.1512550315855419E-4</v>
      </c>
      <c r="C89">
        <f>('CON Score and Page Rank'!GK88-'MIN and MAX'!C$40)/('MIN and MAX'!G$40-'MIN and MAX'!C$40)</f>
        <v>1.9560746109917811E-2</v>
      </c>
      <c r="D89">
        <f>('CON Score and Page Rank'!GL88-'MIN and MAX'!D$40)/('MIN and MAX'!H$40-'MIN and MAX'!D$40)</f>
        <v>0.54065697361335485</v>
      </c>
      <c r="E89">
        <f t="shared" si="5"/>
        <v>1.9445620606759258E-2</v>
      </c>
      <c r="F89">
        <f t="shared" si="6"/>
        <v>0.79671519350044495</v>
      </c>
      <c r="G89">
        <f t="shared" si="7"/>
        <v>0.54054184811019634</v>
      </c>
      <c r="H89" s="3">
        <f>IFERROR(VLOOKUP(A89,'GDP Data'!A$2:Q$144,3,FALSE),"Not Found")</f>
        <v>3468337941.0883002</v>
      </c>
      <c r="I89">
        <f t="shared" si="8"/>
        <v>3.2776043832856194E-4</v>
      </c>
      <c r="J89">
        <f t="shared" si="9"/>
        <v>-0.79638743306211635</v>
      </c>
    </row>
    <row r="90" spans="1:10" x14ac:dyDescent="0.25">
      <c r="A90" t="s">
        <v>256</v>
      </c>
      <c r="B90">
        <f>('CON Score and Page Rank'!GJ49-'MIN and MAX'!B$40)/('MIN and MAX'!F$40-'MIN and MAX'!B$40)</f>
        <v>1.5380278761772639E-4</v>
      </c>
      <c r="C90">
        <f>('CON Score and Page Rank'!GK49-'MIN and MAX'!C$40)/('MIN and MAX'!G$40-'MIN and MAX'!C$40)</f>
        <v>1.9590646823420179E-2</v>
      </c>
      <c r="D90">
        <f>('CON Score and Page Rank'!GL49-'MIN and MAX'!D$40)/('MIN and MAX'!H$40-'MIN and MAX'!D$40)</f>
        <v>0.54065697361335485</v>
      </c>
      <c r="E90">
        <f t="shared" si="5"/>
        <v>1.9436844035802453E-2</v>
      </c>
      <c r="F90">
        <f t="shared" si="6"/>
        <v>0.79670386538667304</v>
      </c>
      <c r="G90">
        <f t="shared" si="7"/>
        <v>0.54050317082573718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97</v>
      </c>
      <c r="B91">
        <f>('CON Score and Page Rank'!GJ87-'MIN and MAX'!B$40)/('MIN and MAX'!F$40-'MIN and MAX'!B$40)</f>
        <v>1.2559181614224388E-5</v>
      </c>
      <c r="C91">
        <f>('CON Score and Page Rank'!GK87-'MIN and MAX'!C$40)/('MIN and MAX'!G$40-'MIN and MAX'!C$40)</f>
        <v>1.9441548387007349E-2</v>
      </c>
      <c r="D91">
        <f>('CON Score and Page Rank'!GL87-'MIN and MAX'!D$40)/('MIN and MAX'!H$40-'MIN and MAX'!D$40)</f>
        <v>0.58966074313408723</v>
      </c>
      <c r="E91">
        <f t="shared" si="5"/>
        <v>1.9428989205393123E-2</v>
      </c>
      <c r="F91">
        <f t="shared" si="6"/>
        <v>0.79669372698376217</v>
      </c>
      <c r="G91">
        <f t="shared" si="7"/>
        <v>0.58964818395247298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187</v>
      </c>
      <c r="B92">
        <f>('CON Score and Page Rank'!GJ19-'MIN and MAX'!B$40)/('MIN and MAX'!F$40-'MIN and MAX'!B$40)</f>
        <v>2.9440576373604911E-3</v>
      </c>
      <c r="C92">
        <f>('CON Score and Page Rank'!GK19-'MIN and MAX'!C$40)/('MIN and MAX'!G$40-'MIN and MAX'!C$40)</f>
        <v>2.2335617680747731E-2</v>
      </c>
      <c r="D92">
        <f>('CON Score and Page Rank'!GL19-'MIN and MAX'!D$40)/('MIN and MAX'!H$40-'MIN and MAX'!D$40)</f>
        <v>0.84706515885837375</v>
      </c>
      <c r="E92">
        <f t="shared" si="5"/>
        <v>1.939156004338724E-2</v>
      </c>
      <c r="F92">
        <f t="shared" si="6"/>
        <v>0.79664541633855934</v>
      </c>
      <c r="G92">
        <f t="shared" si="7"/>
        <v>0.84412110122101325</v>
      </c>
      <c r="H92" s="3">
        <f>IFERROR(VLOOKUP(A92,'GDP Data'!A$2:Q$144,3,FALSE),"Not Found")</f>
        <v>4088368978.34589</v>
      </c>
      <c r="I92">
        <f t="shared" si="8"/>
        <v>3.863538187893752E-4</v>
      </c>
      <c r="J92">
        <f t="shared" si="9"/>
        <v>-0.79625906251976997</v>
      </c>
    </row>
    <row r="93" spans="1:10" x14ac:dyDescent="0.25">
      <c r="A93" t="s">
        <v>145</v>
      </c>
      <c r="B93">
        <f>('CON Score and Page Rank'!GJ136-'MIN and MAX'!B$40)/('MIN and MAX'!F$40-'MIN and MAX'!B$40)</f>
        <v>1.5452238439127316E-4</v>
      </c>
      <c r="C93">
        <f>('CON Score and Page Rank'!GK136-'MIN and MAX'!C$40)/('MIN and MAX'!G$40-'MIN and MAX'!C$40)</f>
        <v>1.9499900005236385E-2</v>
      </c>
      <c r="D93">
        <f>('CON Score and Page Rank'!GL136-'MIN and MAX'!D$40)/('MIN and MAX'!H$40-'MIN and MAX'!D$40)</f>
        <v>0.59881529348411411</v>
      </c>
      <c r="E93">
        <f t="shared" si="5"/>
        <v>1.9345377620845112E-2</v>
      </c>
      <c r="F93">
        <f t="shared" si="6"/>
        <v>0.7965858076668586</v>
      </c>
      <c r="G93">
        <f t="shared" si="7"/>
        <v>0.59866077109972282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159</v>
      </c>
      <c r="B94">
        <f>('CON Score and Page Rank'!GJ149-'MIN and MAX'!B$40)/('MIN and MAX'!F$40-'MIN and MAX'!B$40)</f>
        <v>5.2278334640229464E-5</v>
      </c>
      <c r="C94">
        <f>('CON Score and Page Rank'!GK149-'MIN and MAX'!C$40)/('MIN and MAX'!G$40-'MIN and MAX'!C$40)</f>
        <v>1.9176052473456454E-2</v>
      </c>
      <c r="D94">
        <f>('CON Score and Page Rank'!GL149-'MIN and MAX'!D$40)/('MIN and MAX'!H$40-'MIN and MAX'!D$40)</f>
        <v>0.4184168012924071</v>
      </c>
      <c r="E94">
        <f t="shared" si="5"/>
        <v>1.9123774138816226E-2</v>
      </c>
      <c r="F94">
        <f t="shared" si="6"/>
        <v>0.79629977916335304</v>
      </c>
      <c r="G94">
        <f t="shared" si="7"/>
        <v>0.41836452295776688</v>
      </c>
      <c r="H94" s="3">
        <f>IFERROR(VLOOKUP(A94,'GDP Data'!A$2:Q$144,3,FALSE),"Not Found")</f>
        <v>3081024212.4292402</v>
      </c>
      <c r="I94">
        <f t="shared" si="8"/>
        <v>2.9115901146871853E-4</v>
      </c>
      <c r="J94">
        <f t="shared" si="9"/>
        <v>-0.79600862015188434</v>
      </c>
    </row>
    <row r="95" spans="1:10" x14ac:dyDescent="0.25">
      <c r="A95" t="s">
        <v>74</v>
      </c>
      <c r="B95">
        <f>('CON Score and Page Rank'!GJ64-'MIN and MAX'!B$40)/('MIN and MAX'!F$40-'MIN and MAX'!B$40)</f>
        <v>1.3731909839528333E-4</v>
      </c>
      <c r="C95">
        <f>('CON Score and Page Rank'!GK64-'MIN and MAX'!C$40)/('MIN and MAX'!G$40-'MIN and MAX'!C$40)</f>
        <v>1.9218245985620278E-2</v>
      </c>
      <c r="D95">
        <f>('CON Score and Page Rank'!GL64-'MIN and MAX'!D$40)/('MIN and MAX'!H$40-'MIN and MAX'!D$40)</f>
        <v>0.58966074313408723</v>
      </c>
      <c r="E95">
        <f t="shared" si="5"/>
        <v>1.9080926887224996E-2</v>
      </c>
      <c r="F95">
        <f t="shared" si="6"/>
        <v>0.79624447527038267</v>
      </c>
      <c r="G95">
        <f t="shared" si="7"/>
        <v>0.58952342403569191</v>
      </c>
      <c r="H95" s="3">
        <f>IFERROR(VLOOKUP(A95,'GDP Data'!A$2:Q$144,3,FALSE),"Not Found")</f>
        <v>2796704603.0444298</v>
      </c>
      <c r="I95">
        <f t="shared" si="8"/>
        <v>2.6429060320509642E-4</v>
      </c>
      <c r="J95">
        <f t="shared" si="9"/>
        <v>-0.79598018466717757</v>
      </c>
    </row>
    <row r="96" spans="1:10" x14ac:dyDescent="0.25">
      <c r="A96" t="s">
        <v>66</v>
      </c>
      <c r="B96">
        <f>('CON Score and Page Rank'!GJ56-'MIN and MAX'!B$40)/('MIN and MAX'!F$40-'MIN and MAX'!B$40)</f>
        <v>6.7673355699090251E-4</v>
      </c>
      <c r="C96">
        <f>('CON Score and Page Rank'!GK56-'MIN and MAX'!C$40)/('MIN and MAX'!G$40-'MIN and MAX'!C$40)</f>
        <v>1.9702234961253961E-2</v>
      </c>
      <c r="D96">
        <f>('CON Score and Page Rank'!GL56-'MIN and MAX'!D$40)/('MIN and MAX'!H$40-'MIN and MAX'!D$40)</f>
        <v>0.52880990845449649</v>
      </c>
      <c r="E96">
        <f t="shared" si="5"/>
        <v>1.9025501404263057E-2</v>
      </c>
      <c r="F96">
        <f t="shared" si="6"/>
        <v>0.79617293637666797</v>
      </c>
      <c r="G96">
        <f t="shared" si="7"/>
        <v>0.52813317489750555</v>
      </c>
      <c r="H96" s="3">
        <f>IFERROR(VLOOKUP(A96,'GDP Data'!A$2:Q$144,3,FALSE),"Not Found")</f>
        <v>5489608299.6644497</v>
      </c>
      <c r="I96">
        <f t="shared" si="8"/>
        <v>5.1877194584607053E-4</v>
      </c>
      <c r="J96">
        <f t="shared" si="9"/>
        <v>-0.79565416443082193</v>
      </c>
    </row>
    <row r="97" spans="1:10" x14ac:dyDescent="0.25">
      <c r="A97" t="s">
        <v>64</v>
      </c>
      <c r="B97">
        <f>('CON Score and Page Rank'!GJ54-'MIN and MAX'!B$40)/('MIN and MAX'!F$40-'MIN and MAX'!B$40)</f>
        <v>2.4851095736589026E-3</v>
      </c>
      <c r="C97">
        <f>('CON Score and Page Rank'!GK54-'MIN and MAX'!C$40)/('MIN and MAX'!G$40-'MIN and MAX'!C$40)</f>
        <v>2.1408542682514319E-2</v>
      </c>
      <c r="D97">
        <f>('CON Score and Page Rank'!GL54-'MIN and MAX'!D$40)/('MIN and MAX'!H$40-'MIN and MAX'!D$40)</f>
        <v>0.74582660204631124</v>
      </c>
      <c r="E97">
        <f t="shared" si="5"/>
        <v>1.8923433108855414E-2</v>
      </c>
      <c r="F97">
        <f t="shared" si="6"/>
        <v>0.79604119457584654</v>
      </c>
      <c r="G97">
        <f t="shared" si="7"/>
        <v>0.74334149247265235</v>
      </c>
      <c r="H97" s="3">
        <f>IFERROR(VLOOKUP(A97,'GDP Data'!A$2:Q$144,3,FALSE),"Not Found")</f>
        <v>8936063723.20121</v>
      </c>
      <c r="I97">
        <f t="shared" si="8"/>
        <v>8.4446447047468467E-4</v>
      </c>
      <c r="J97">
        <f t="shared" si="9"/>
        <v>-0.79519673010537184</v>
      </c>
    </row>
    <row r="98" spans="1:10" x14ac:dyDescent="0.25">
      <c r="A98" t="s">
        <v>214</v>
      </c>
      <c r="B98">
        <f>('CON Score and Page Rank'!GJ200-'MIN and MAX'!B$40)/('MIN and MAX'!F$40-'MIN and MAX'!B$40)</f>
        <v>3.0436691655541336E-4</v>
      </c>
      <c r="C98">
        <f>('CON Score and Page Rank'!GK200-'MIN and MAX'!C$40)/('MIN and MAX'!G$40-'MIN and MAX'!C$40)</f>
        <v>1.90302485937167E-2</v>
      </c>
      <c r="D98">
        <f>('CON Score and Page Rank'!GL200-'MIN and MAX'!D$40)/('MIN and MAX'!H$40-'MIN and MAX'!D$40)</f>
        <v>0.73667205169628436</v>
      </c>
      <c r="E98">
        <f t="shared" si="5"/>
        <v>1.8725881677161289E-2</v>
      </c>
      <c r="F98">
        <f t="shared" si="6"/>
        <v>0.79578621058436971</v>
      </c>
      <c r="G98">
        <f t="shared" si="7"/>
        <v>0.73636768477972891</v>
      </c>
      <c r="H98" s="3">
        <f>IFERROR(VLOOKUP(A98,'GDP Data'!A$2:Q$144,3,FALSE),"Not Found")</f>
        <v>7651174661.4287205</v>
      </c>
      <c r="I98">
        <f t="shared" si="8"/>
        <v>7.2304152690823938E-4</v>
      </c>
      <c r="J98">
        <f t="shared" si="9"/>
        <v>-0.79506316905746144</v>
      </c>
    </row>
    <row r="99" spans="1:10" x14ac:dyDescent="0.25">
      <c r="A99" t="s">
        <v>176</v>
      </c>
      <c r="B99">
        <f>('CON Score and Page Rank'!GJ165-'MIN and MAX'!B$40)/('MIN and MAX'!F$40-'MIN and MAX'!B$40)</f>
        <v>1.0602164354273276E-3</v>
      </c>
      <c r="C99">
        <f>('CON Score and Page Rank'!GK165-'MIN and MAX'!C$40)/('MIN and MAX'!G$40-'MIN and MAX'!C$40)</f>
        <v>1.9779690166997613E-2</v>
      </c>
      <c r="D99">
        <f>('CON Score and Page Rank'!GL165-'MIN and MAX'!D$40)/('MIN and MAX'!H$40-'MIN and MAX'!D$40)</f>
        <v>0.77598276790522347</v>
      </c>
      <c r="E99">
        <f t="shared" si="5"/>
        <v>1.8719473731570284E-2</v>
      </c>
      <c r="F99">
        <f t="shared" si="6"/>
        <v>0.79577793970761646</v>
      </c>
      <c r="G99">
        <f t="shared" si="7"/>
        <v>0.77492255146979616</v>
      </c>
      <c r="H99" s="3">
        <f>IFERROR(VLOOKUP(A99,'GDP Data'!A$2:Q$144,3,FALSE),"Not Found")</f>
        <v>12354820143.884899</v>
      </c>
      <c r="I99">
        <f t="shared" si="8"/>
        <v>1.1675394193449407E-3</v>
      </c>
      <c r="J99">
        <f t="shared" si="9"/>
        <v>-0.79461040028827157</v>
      </c>
    </row>
    <row r="100" spans="1:10" x14ac:dyDescent="0.25">
      <c r="A100" t="s">
        <v>26</v>
      </c>
      <c r="B100">
        <f>('CON Score and Page Rank'!GJ11-'MIN and MAX'!B$40)/('MIN and MAX'!F$40-'MIN and MAX'!B$40)</f>
        <v>7.2524095899327698E-4</v>
      </c>
      <c r="C100">
        <f>('CON Score and Page Rank'!GK11-'MIN and MAX'!C$40)/('MIN and MAX'!G$40-'MIN and MAX'!C$40)</f>
        <v>1.9414540921070547E-2</v>
      </c>
      <c r="D100">
        <f>('CON Score and Page Rank'!GL11-'MIN and MAX'!D$40)/('MIN and MAX'!H$40-'MIN and MAX'!D$40)</f>
        <v>0.67582121701669362</v>
      </c>
      <c r="E100">
        <f t="shared" si="5"/>
        <v>1.8689299962077272E-2</v>
      </c>
      <c r="F100">
        <f t="shared" si="6"/>
        <v>0.79573899375760615</v>
      </c>
      <c r="G100">
        <f t="shared" si="7"/>
        <v>0.67509597605770033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127</v>
      </c>
      <c r="B101">
        <f>('CON Score and Page Rank'!GJ117-'MIN and MAX'!B$40)/('MIN and MAX'!F$40-'MIN and MAX'!B$40)</f>
        <v>2.6527635676379765E-4</v>
      </c>
      <c r="C101">
        <f>('CON Score and Page Rank'!GK117-'MIN and MAX'!C$40)/('MIN and MAX'!G$40-'MIN and MAX'!C$40)</f>
        <v>1.8786332918172478E-2</v>
      </c>
      <c r="D101">
        <f>('CON Score and Page Rank'!GL117-'MIN and MAX'!D$40)/('MIN and MAX'!H$40-'MIN and MAX'!D$40)</f>
        <v>0.63758750673128706</v>
      </c>
      <c r="E101">
        <f t="shared" si="5"/>
        <v>1.8521056561408681E-2</v>
      </c>
      <c r="F101">
        <f t="shared" si="6"/>
        <v>0.79552183828839906</v>
      </c>
      <c r="G101">
        <f t="shared" si="7"/>
        <v>0.63732223037452329</v>
      </c>
      <c r="H101" s="3">
        <f>IFERROR(VLOOKUP(A101,'GDP Data'!A$2:Q$144,3,FALSE),"Not Found")</f>
        <v>6777384700</v>
      </c>
      <c r="I101">
        <f t="shared" si="8"/>
        <v>6.4046774499034777E-4</v>
      </c>
      <c r="J101">
        <f t="shared" si="9"/>
        <v>-0.79488137054340868</v>
      </c>
    </row>
    <row r="102" spans="1:10" x14ac:dyDescent="0.25">
      <c r="A102" t="s">
        <v>208</v>
      </c>
      <c r="B102">
        <f>('CON Score and Page Rank'!GJ194-'MIN and MAX'!B$40)/('MIN and MAX'!F$40-'MIN and MAX'!B$40)</f>
        <v>9.6993107502992026E-4</v>
      </c>
      <c r="C102">
        <f>('CON Score and Page Rank'!GK194-'MIN and MAX'!C$40)/('MIN and MAX'!G$40-'MIN and MAX'!C$40)</f>
        <v>1.9458696388871082E-2</v>
      </c>
      <c r="D102">
        <f>('CON Score and Page Rank'!GL194-'MIN and MAX'!D$40)/('MIN and MAX'!H$40-'MIN and MAX'!D$40)</f>
        <v>0.73667205169628436</v>
      </c>
      <c r="E102">
        <f t="shared" si="5"/>
        <v>1.8488765313841162E-2</v>
      </c>
      <c r="F102">
        <f t="shared" si="6"/>
        <v>0.79548015926271987</v>
      </c>
      <c r="G102">
        <f t="shared" si="7"/>
        <v>0.7357021206212544</v>
      </c>
      <c r="H102" s="3">
        <f>IFERROR(VLOOKUP(A102,'GDP Data'!A$2:Q$144,3,FALSE),"Not Found")</f>
        <v>12282533600</v>
      </c>
      <c r="I102">
        <f t="shared" si="8"/>
        <v>1.160708288782866E-3</v>
      </c>
      <c r="J102">
        <f t="shared" si="9"/>
        <v>-0.79431945097393697</v>
      </c>
    </row>
    <row r="103" spans="1:10" x14ac:dyDescent="0.25">
      <c r="A103" t="s">
        <v>154</v>
      </c>
      <c r="B103">
        <f>('CON Score and Page Rank'!GJ144-'MIN and MAX'!B$40)/('MIN and MAX'!F$40-'MIN and MAX'!B$40)</f>
        <v>6.9884096083051072E-5</v>
      </c>
      <c r="C103">
        <f>('CON Score and Page Rank'!GK144-'MIN and MAX'!C$40)/('MIN and MAX'!G$40-'MIN and MAX'!C$40)</f>
        <v>1.817905923671757E-2</v>
      </c>
      <c r="D103">
        <f>('CON Score and Page Rank'!GL144-'MIN and MAX'!D$40)/('MIN and MAX'!H$40-'MIN and MAX'!D$40)</f>
        <v>0.4878836833602585</v>
      </c>
      <c r="E103">
        <f t="shared" si="5"/>
        <v>1.810917514063452E-2</v>
      </c>
      <c r="F103">
        <f t="shared" si="6"/>
        <v>0.79499021385124125</v>
      </c>
      <c r="G103">
        <f t="shared" si="7"/>
        <v>0.48781379926417545</v>
      </c>
      <c r="H103" s="3">
        <f>IFERROR(VLOOKUP(A103,'GDP Data'!A$2:Q$144,3,FALSE),"Not Found")</f>
        <v>6007055042.1768703</v>
      </c>
      <c r="I103">
        <f t="shared" si="8"/>
        <v>5.6767103642440695E-4</v>
      </c>
      <c r="J103">
        <f t="shared" si="9"/>
        <v>-0.79442254281481683</v>
      </c>
    </row>
    <row r="104" spans="1:10" x14ac:dyDescent="0.25">
      <c r="A104" t="s">
        <v>287</v>
      </c>
      <c r="B104">
        <f>('CON Score and Page Rank'!GJ127-'MIN and MAX'!B$40)/('MIN and MAX'!F$40-'MIN and MAX'!B$40)</f>
        <v>2.447967071668776E-2</v>
      </c>
      <c r="C104">
        <f>('CON Score and Page Rank'!GK127-'MIN and MAX'!C$40)/('MIN and MAX'!G$40-'MIN and MAX'!C$40)</f>
        <v>4.2585652313723708E-2</v>
      </c>
      <c r="D104">
        <f>('CON Score and Page Rank'!GL127-'MIN and MAX'!D$40)/('MIN and MAX'!H$40-'MIN and MAX'!D$40)</f>
        <v>0.94238018309100702</v>
      </c>
      <c r="E104">
        <f t="shared" si="5"/>
        <v>1.8105981597035949E-2</v>
      </c>
      <c r="F104">
        <f t="shared" si="6"/>
        <v>0.79498609187405922</v>
      </c>
      <c r="G104">
        <f t="shared" si="7"/>
        <v>0.91790051237431924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135</v>
      </c>
      <c r="B105">
        <f>('CON Score and Page Rank'!GJ125-'MIN and MAX'!B$40)/('MIN and MAX'!F$40-'MIN and MAX'!B$40)</f>
        <v>2.3503529975438784E-5</v>
      </c>
      <c r="C105">
        <f>('CON Score and Page Rank'!GK125-'MIN and MAX'!C$40)/('MIN and MAX'!G$40-'MIN and MAX'!C$40)</f>
        <v>1.8050567704476054E-2</v>
      </c>
      <c r="D105">
        <f>('CON Score and Page Rank'!GL125-'MIN and MAX'!D$40)/('MIN and MAX'!H$40-'MIN and MAX'!D$40)</f>
        <v>0.52019386106623589</v>
      </c>
      <c r="E105">
        <f t="shared" si="5"/>
        <v>1.8027064174500614E-2</v>
      </c>
      <c r="F105">
        <f t="shared" si="6"/>
        <v>0.79488423141563314</v>
      </c>
      <c r="G105">
        <f t="shared" si="7"/>
        <v>0.5201703575362604</v>
      </c>
      <c r="H105" s="3">
        <f>IFERROR(VLOOKUP(A105,'GDP Data'!A$2:Q$144,3,FALSE),"Not Found")</f>
        <v>3984000517.0234499</v>
      </c>
      <c r="I105">
        <f t="shared" si="8"/>
        <v>3.7649092387781799E-4</v>
      </c>
      <c r="J105">
        <f t="shared" si="9"/>
        <v>-0.79450774049175532</v>
      </c>
    </row>
    <row r="106" spans="1:10" x14ac:dyDescent="0.25">
      <c r="A106" t="s">
        <v>30</v>
      </c>
      <c r="B106">
        <f>('CON Score and Page Rank'!GJ17-'MIN and MAX'!B$40)/('MIN and MAX'!F$40-'MIN and MAX'!B$40)</f>
        <v>1.4544800393944269E-3</v>
      </c>
      <c r="C106">
        <f>('CON Score and Page Rank'!GK17-'MIN and MAX'!C$40)/('MIN and MAX'!G$40-'MIN and MAX'!C$40)</f>
        <v>1.9447603695540657E-2</v>
      </c>
      <c r="D106">
        <f>('CON Score and Page Rank'!GL17-'MIN and MAX'!D$40)/('MIN and MAX'!H$40-'MIN and MAX'!D$40)</f>
        <v>0.71782444803446421</v>
      </c>
      <c r="E106">
        <f t="shared" si="5"/>
        <v>1.7993123656146231E-2</v>
      </c>
      <c r="F106">
        <f t="shared" si="6"/>
        <v>0.79484042363976148</v>
      </c>
      <c r="G106">
        <f t="shared" si="7"/>
        <v>0.7163699679950698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221</v>
      </c>
      <c r="B107">
        <f>('CON Score and Page Rank'!GJ207-'MIN and MAX'!B$40)/('MIN and MAX'!F$40-'MIN and MAX'!B$40)</f>
        <v>1.6119355134541993E-4</v>
      </c>
      <c r="C107">
        <f>('CON Score and Page Rank'!GK207-'MIN and MAX'!C$40)/('MIN and MAX'!G$40-'MIN and MAX'!C$40)</f>
        <v>1.8057028144108374E-2</v>
      </c>
      <c r="D107">
        <f>('CON Score and Page Rank'!GL207-'MIN and MAX'!D$40)/('MIN and MAX'!H$40-'MIN and MAX'!D$40)</f>
        <v>0.5837372105546581</v>
      </c>
      <c r="E107">
        <f t="shared" si="5"/>
        <v>1.7895834592762953E-2</v>
      </c>
      <c r="F107">
        <f t="shared" si="6"/>
        <v>0.79471485049915824</v>
      </c>
      <c r="G107">
        <f t="shared" si="7"/>
        <v>0.58357601700331263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128</v>
      </c>
      <c r="B108">
        <f>('CON Score and Page Rank'!GJ118-'MIN and MAX'!B$40)/('MIN and MAX'!F$40-'MIN and MAX'!B$40)</f>
        <v>1.3845138278789648E-4</v>
      </c>
      <c r="C108">
        <f>('CON Score and Page Rank'!GK118-'MIN and MAX'!C$40)/('MIN and MAX'!G$40-'MIN and MAX'!C$40)</f>
        <v>1.7898243507237149E-2</v>
      </c>
      <c r="D108">
        <f>('CON Score and Page Rank'!GL118-'MIN and MAX'!D$40)/('MIN and MAX'!H$40-'MIN and MAX'!D$40)</f>
        <v>0.51265481960150783</v>
      </c>
      <c r="E108">
        <f t="shared" si="5"/>
        <v>1.7759792124449253E-2</v>
      </c>
      <c r="F108">
        <f t="shared" si="6"/>
        <v>0.7945392574837925</v>
      </c>
      <c r="G108">
        <f t="shared" si="7"/>
        <v>0.51251636821871993</v>
      </c>
      <c r="H108" s="3">
        <f>IFERROR(VLOOKUP(A108,'GDP Data'!A$2:Q$144,3,FALSE),"Not Found")</f>
        <v>0</v>
      </c>
      <c r="I108">
        <f t="shared" si="8"/>
        <v>0</v>
      </c>
      <c r="J108">
        <f t="shared" si="9"/>
        <v>-0.7945392574837925</v>
      </c>
    </row>
    <row r="109" spans="1:10" x14ac:dyDescent="0.25">
      <c r="A109" t="s">
        <v>149</v>
      </c>
      <c r="B109">
        <f>('CON Score and Page Rank'!GJ139-'MIN and MAX'!B$40)/('MIN and MAX'!F$40-'MIN and MAX'!B$40)</f>
        <v>7.619309212405753E-3</v>
      </c>
      <c r="C109">
        <f>('CON Score and Page Rank'!GK139-'MIN and MAX'!C$40)/('MIN and MAX'!G$40-'MIN and MAX'!C$40)</f>
        <v>2.5373393854891482E-2</v>
      </c>
      <c r="D109">
        <f>('CON Score and Page Rank'!GL139-'MIN and MAX'!D$40)/('MIN and MAX'!H$40-'MIN and MAX'!D$40)</f>
        <v>0.74582660204631124</v>
      </c>
      <c r="E109">
        <f t="shared" si="5"/>
        <v>1.7754084642485728E-2</v>
      </c>
      <c r="F109">
        <f t="shared" si="6"/>
        <v>0.79453189071089769</v>
      </c>
      <c r="G109">
        <f t="shared" si="7"/>
        <v>0.73820729283390552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217</v>
      </c>
      <c r="B110">
        <f>('CON Score and Page Rank'!GJ203-'MIN and MAX'!B$40)/('MIN and MAX'!F$40-'MIN and MAX'!B$40)</f>
        <v>1.1134047639149967E-4</v>
      </c>
      <c r="C110">
        <f>('CON Score and Page Rank'!GK203-'MIN and MAX'!C$40)/('MIN and MAX'!G$40-'MIN and MAX'!C$40)</f>
        <v>1.7726911272271131E-2</v>
      </c>
      <c r="D110">
        <f>('CON Score and Page Rank'!GL203-'MIN and MAX'!D$40)/('MIN and MAX'!H$40-'MIN and MAX'!D$40)</f>
        <v>0.66666666666666663</v>
      </c>
      <c r="E110">
        <f t="shared" si="5"/>
        <v>1.761557079587963E-2</v>
      </c>
      <c r="F110">
        <f t="shared" si="6"/>
        <v>0.79435310783304391</v>
      </c>
      <c r="G110">
        <f t="shared" si="7"/>
        <v>0.66655532619027513</v>
      </c>
      <c r="H110" s="3">
        <f>IFERROR(VLOOKUP(A110,'GDP Data'!A$2:Q$144,3,FALSE),"Not Found")</f>
        <v>5323146565.7031498</v>
      </c>
      <c r="I110">
        <f t="shared" si="8"/>
        <v>5.0304119186107442E-4</v>
      </c>
      <c r="J110">
        <f t="shared" si="9"/>
        <v>-0.79385006664118285</v>
      </c>
    </row>
    <row r="111" spans="1:10" x14ac:dyDescent="0.25">
      <c r="A111" t="s">
        <v>148</v>
      </c>
      <c r="B111">
        <f>('CON Score and Page Rank'!GJ138-'MIN and MAX'!B$40)/('MIN and MAX'!F$40-'MIN and MAX'!B$40)</f>
        <v>6.6939063357295068E-5</v>
      </c>
      <c r="C111">
        <f>('CON Score and Page Rank'!GK138-'MIN and MAX'!C$40)/('MIN and MAX'!G$40-'MIN and MAX'!C$40)</f>
        <v>1.7516724671715198E-2</v>
      </c>
      <c r="D111">
        <f>('CON Score and Page Rank'!GL138-'MIN and MAX'!D$40)/('MIN and MAX'!H$40-'MIN and MAX'!D$40)</f>
        <v>0.60581583198707589</v>
      </c>
      <c r="E111">
        <f t="shared" si="5"/>
        <v>1.7449785608357905E-2</v>
      </c>
      <c r="F111">
        <f t="shared" si="6"/>
        <v>0.79413912523378105</v>
      </c>
      <c r="G111">
        <f t="shared" si="7"/>
        <v>0.60574889292371858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115</v>
      </c>
      <c r="B112">
        <f>('CON Score and Page Rank'!GJ105-'MIN and MAX'!B$40)/('MIN and MAX'!F$40-'MIN and MAX'!B$40)</f>
        <v>3.0684474804250902E-2</v>
      </c>
      <c r="C112">
        <f>('CON Score and Page Rank'!GK105-'MIN and MAX'!C$40)/('MIN and MAX'!G$40-'MIN and MAX'!C$40)</f>
        <v>4.8089097124348626E-2</v>
      </c>
      <c r="D112">
        <f>('CON Score and Page Rank'!GL105-'MIN and MAX'!D$40)/('MIN and MAX'!H$40-'MIN and MAX'!D$40)</f>
        <v>0.98922994076467419</v>
      </c>
      <c r="E112">
        <f t="shared" si="5"/>
        <v>1.7404622320097724E-2</v>
      </c>
      <c r="F112">
        <f t="shared" si="6"/>
        <v>0.7940808319811834</v>
      </c>
      <c r="G112">
        <f t="shared" si="7"/>
        <v>0.95854546596042334</v>
      </c>
      <c r="H112" s="3">
        <f>IFERROR(VLOOKUP(A112,'GDP Data'!A$2:Q$144,3,FALSE),"Not Found")</f>
        <v>135429607036.658</v>
      </c>
      <c r="I112">
        <f t="shared" si="8"/>
        <v>1.2798195596554712E-2</v>
      </c>
      <c r="J112">
        <f t="shared" si="9"/>
        <v>-0.78128263638462869</v>
      </c>
    </row>
    <row r="113" spans="1:10" x14ac:dyDescent="0.25">
      <c r="A113" t="s">
        <v>175</v>
      </c>
      <c r="B113">
        <f>('CON Score and Page Rank'!GJ164-'MIN and MAX'!B$40)/('MIN and MAX'!F$40-'MIN and MAX'!B$40)</f>
        <v>5.9530985419100919E-4</v>
      </c>
      <c r="C113">
        <f>('CON Score and Page Rank'!GK164-'MIN and MAX'!C$40)/('MIN and MAX'!G$40-'MIN and MAX'!C$40)</f>
        <v>1.7939067472446772E-2</v>
      </c>
      <c r="D113">
        <f>('CON Score and Page Rank'!GL164-'MIN and MAX'!D$40)/('MIN and MAX'!H$40-'MIN and MAX'!D$40)</f>
        <v>0.53204092622509425</v>
      </c>
      <c r="E113">
        <f t="shared" si="5"/>
        <v>1.7343757618255764E-2</v>
      </c>
      <c r="F113">
        <f t="shared" si="6"/>
        <v>0.79400227256765432</v>
      </c>
      <c r="G113">
        <f t="shared" si="7"/>
        <v>0.53144561637090326</v>
      </c>
      <c r="H113" s="3">
        <f>IFERROR(VLOOKUP(A113,'GDP Data'!A$2:Q$144,3,FALSE),"Not Found")</f>
        <v>3922100793.5402999</v>
      </c>
      <c r="I113">
        <f t="shared" si="8"/>
        <v>3.706413553392667E-4</v>
      </c>
      <c r="J113">
        <f t="shared" si="9"/>
        <v>-0.79363163121231506</v>
      </c>
    </row>
    <row r="114" spans="1:10" x14ac:dyDescent="0.25">
      <c r="A114" t="s">
        <v>72</v>
      </c>
      <c r="B114">
        <f>('CON Score and Page Rank'!GJ62-'MIN and MAX'!B$40)/('MIN and MAX'!F$40-'MIN and MAX'!B$40)</f>
        <v>2.6873839142393696E-5</v>
      </c>
      <c r="C114">
        <f>('CON Score and Page Rank'!GK62-'MIN and MAX'!C$40)/('MIN and MAX'!G$40-'MIN and MAX'!C$40)</f>
        <v>1.7224240402185006E-2</v>
      </c>
      <c r="D114">
        <f>('CON Score and Page Rank'!GL62-'MIN and MAX'!D$40)/('MIN and MAX'!H$40-'MIN and MAX'!D$40)</f>
        <v>0.44911147011308561</v>
      </c>
      <c r="E114">
        <f t="shared" si="5"/>
        <v>1.7197366563042611E-2</v>
      </c>
      <c r="F114">
        <f t="shared" si="6"/>
        <v>0.79381332240285607</v>
      </c>
      <c r="G114">
        <f t="shared" si="7"/>
        <v>0.4490845962739432</v>
      </c>
      <c r="H114" s="3">
        <f>IFERROR(VLOOKUP(A114,'GDP Data'!A$2:Q$144,3,FALSE),"Not Found")</f>
        <v>1710843360.64955</v>
      </c>
      <c r="I114">
        <f t="shared" si="8"/>
        <v>1.6167593219651902E-4</v>
      </c>
      <c r="J114">
        <f t="shared" si="9"/>
        <v>-0.79365164647065956</v>
      </c>
    </row>
    <row r="115" spans="1:10" x14ac:dyDescent="0.25">
      <c r="A115" t="s">
        <v>179</v>
      </c>
      <c r="B115">
        <f>('CON Score and Page Rank'!GJ168-'MIN and MAX'!B$40)/('MIN and MAX'!F$40-'MIN and MAX'!B$40)</f>
        <v>2.239053089567241E-2</v>
      </c>
      <c r="C115">
        <f>('CON Score and Page Rank'!GK168-'MIN and MAX'!C$40)/('MIN and MAX'!G$40-'MIN and MAX'!C$40)</f>
        <v>3.9539122505047583E-2</v>
      </c>
      <c r="D115">
        <f>('CON Score and Page Rank'!GL168-'MIN and MAX'!D$40)/('MIN and MAX'!H$40-'MIN and MAX'!D$40)</f>
        <v>0.88152934841141628</v>
      </c>
      <c r="E115">
        <f t="shared" si="5"/>
        <v>1.7148591609375173E-2</v>
      </c>
      <c r="F115">
        <f t="shared" si="6"/>
        <v>0.79375036749403283</v>
      </c>
      <c r="G115">
        <f t="shared" si="7"/>
        <v>0.85913881751574384</v>
      </c>
      <c r="H115" s="3">
        <f>IFERROR(VLOOKUP(A115,'GDP Data'!A$2:Q$144,3,FALSE),"Not Found")</f>
        <v>23273640257.1968</v>
      </c>
      <c r="I115">
        <f t="shared" si="8"/>
        <v>2.1993757995238798E-3</v>
      </c>
      <c r="J115">
        <f t="shared" si="9"/>
        <v>-0.79155099169450893</v>
      </c>
    </row>
    <row r="116" spans="1:10" x14ac:dyDescent="0.25">
      <c r="A116" t="s">
        <v>121</v>
      </c>
      <c r="B116">
        <f>('CON Score and Page Rank'!GJ111-'MIN and MAX'!B$40)/('MIN and MAX'!F$40-'MIN and MAX'!B$40)</f>
        <v>9.1772641815357671E-5</v>
      </c>
      <c r="C116">
        <f>('CON Score and Page Rank'!GK111-'MIN and MAX'!C$40)/('MIN and MAX'!G$40-'MIN and MAX'!C$40)</f>
        <v>1.7063124350498726E-2</v>
      </c>
      <c r="D116">
        <f>('CON Score and Page Rank'!GL111-'MIN and MAX'!D$40)/('MIN and MAX'!H$40-'MIN and MAX'!D$40)</f>
        <v>0.52557889068389874</v>
      </c>
      <c r="E116">
        <f t="shared" si="5"/>
        <v>1.6971351708683368E-2</v>
      </c>
      <c r="F116">
        <f t="shared" si="6"/>
        <v>0.79352160004375527</v>
      </c>
      <c r="G116">
        <f t="shared" si="7"/>
        <v>0.52548711804208337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218</v>
      </c>
      <c r="B117">
        <f>('CON Score and Page Rank'!GJ204-'MIN and MAX'!B$40)/('MIN and MAX'!F$40-'MIN and MAX'!B$40)</f>
        <v>5.5973626243998285E-4</v>
      </c>
      <c r="C117">
        <f>('CON Score and Page Rank'!GK204-'MIN and MAX'!C$40)/('MIN and MAX'!G$40-'MIN and MAX'!C$40)</f>
        <v>1.7188772321064173E-2</v>
      </c>
      <c r="D117">
        <f>('CON Score and Page Rank'!GL204-'MIN and MAX'!D$40)/('MIN and MAX'!H$40-'MIN and MAX'!D$40)</f>
        <v>0.59558427571351646</v>
      </c>
      <c r="E117">
        <f t="shared" si="5"/>
        <v>1.6629036058624189E-2</v>
      </c>
      <c r="F117">
        <f t="shared" si="6"/>
        <v>0.79307976568169325</v>
      </c>
      <c r="G117">
        <f t="shared" si="7"/>
        <v>0.59502453945107647</v>
      </c>
      <c r="H117" s="3">
        <f>IFERROR(VLOOKUP(A117,'GDP Data'!A$2:Q$144,3,FALSE),"Not Found")</f>
        <v>8495806432.1846704</v>
      </c>
      <c r="I117">
        <f t="shared" si="8"/>
        <v>8.0285983876580112E-4</v>
      </c>
      <c r="J117">
        <f t="shared" si="9"/>
        <v>-0.79227690584292743</v>
      </c>
    </row>
    <row r="118" spans="1:10" x14ac:dyDescent="0.25">
      <c r="A118" t="s">
        <v>48</v>
      </c>
      <c r="B118">
        <f>('CON Score and Page Rank'!GJ37-'MIN and MAX'!B$40)/('MIN and MAX'!F$40-'MIN and MAX'!B$40)</f>
        <v>1.8005120817054562E-2</v>
      </c>
      <c r="C118">
        <f>('CON Score and Page Rank'!GK37-'MIN and MAX'!C$40)/('MIN and MAX'!G$40-'MIN and MAX'!C$40)</f>
        <v>3.437502467573262E-2</v>
      </c>
      <c r="D118">
        <f>('CON Score and Page Rank'!GL37-'MIN and MAX'!D$40)/('MIN and MAX'!H$40-'MIN and MAX'!D$40)</f>
        <v>0.90145395799676897</v>
      </c>
      <c r="E118">
        <f t="shared" si="5"/>
        <v>1.6369903858678057E-2</v>
      </c>
      <c r="F118">
        <f t="shared" si="6"/>
        <v>0.79274529803397353</v>
      </c>
      <c r="G118">
        <f t="shared" si="7"/>
        <v>0.88344883717971445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62</v>
      </c>
      <c r="B119">
        <f>('CON Score and Page Rank'!GJ52-'MIN and MAX'!B$40)/('MIN and MAX'!F$40-'MIN and MAX'!B$40)</f>
        <v>2.4252935523254873E-2</v>
      </c>
      <c r="C119">
        <f>('CON Score and Page Rank'!GK52-'MIN and MAX'!C$40)/('MIN and MAX'!G$40-'MIN and MAX'!C$40)</f>
        <v>4.0604440209836404E-2</v>
      </c>
      <c r="D119">
        <f>('CON Score and Page Rank'!GL52-'MIN and MAX'!D$40)/('MIN and MAX'!H$40-'MIN and MAX'!D$40)</f>
        <v>0.92084006462035539</v>
      </c>
      <c r="E119">
        <f t="shared" si="5"/>
        <v>1.6351504686581531E-2</v>
      </c>
      <c r="F119">
        <f t="shared" si="6"/>
        <v>0.79272154981660647</v>
      </c>
      <c r="G119">
        <f t="shared" si="7"/>
        <v>0.89658712909710048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96</v>
      </c>
      <c r="B120">
        <f>('CON Score and Page Rank'!GJ86-'MIN and MAX'!B$40)/('MIN and MAX'!F$40-'MIN and MAX'!B$40)</f>
        <v>3.9900915338275851E-4</v>
      </c>
      <c r="C120">
        <f>('CON Score and Page Rank'!GK86-'MIN and MAX'!C$40)/('MIN and MAX'!G$40-'MIN and MAX'!C$40)</f>
        <v>1.6656948573812533E-2</v>
      </c>
      <c r="D120">
        <f>('CON Score and Page Rank'!GL86-'MIN and MAX'!D$40)/('MIN and MAX'!H$40-'MIN and MAX'!D$40)</f>
        <v>0.46203554119547657</v>
      </c>
      <c r="E120">
        <f t="shared" si="5"/>
        <v>1.6257939420429773E-2</v>
      </c>
      <c r="F120">
        <f t="shared" si="6"/>
        <v>0.79260078306324822</v>
      </c>
      <c r="G120">
        <f t="shared" si="7"/>
        <v>0.46163653204209382</v>
      </c>
      <c r="H120" s="3">
        <f>IFERROR(VLOOKUP(A120,'GDP Data'!A$2:Q$144,3,FALSE),"Not Found")</f>
        <v>5438332738.1037302</v>
      </c>
      <c r="I120">
        <f t="shared" si="8"/>
        <v>5.1392636827602236E-4</v>
      </c>
      <c r="J120">
        <f t="shared" si="9"/>
        <v>-0.79208685669497214</v>
      </c>
    </row>
    <row r="121" spans="1:10" x14ac:dyDescent="0.25">
      <c r="A121" t="s">
        <v>151</v>
      </c>
      <c r="B121">
        <f>('CON Score and Page Rank'!GJ141-'MIN and MAX'!B$40)/('MIN and MAX'!F$40-'MIN and MAX'!B$40)</f>
        <v>5.4497595159900099E-5</v>
      </c>
      <c r="C121">
        <f>('CON Score and Page Rank'!GK141-'MIN and MAX'!C$40)/('MIN and MAX'!G$40-'MIN and MAX'!C$40)</f>
        <v>1.6261260341802586E-2</v>
      </c>
      <c r="D121">
        <f>('CON Score and Page Rank'!GL141-'MIN and MAX'!D$40)/('MIN and MAX'!H$40-'MIN and MAX'!D$40)</f>
        <v>0.50350026925148084</v>
      </c>
      <c r="E121">
        <f t="shared" si="5"/>
        <v>1.6206762746642685E-2</v>
      </c>
      <c r="F121">
        <f t="shared" si="6"/>
        <v>0.79253472820127724</v>
      </c>
      <c r="G121">
        <f t="shared" si="7"/>
        <v>0.50344577165632098</v>
      </c>
      <c r="H121" s="3">
        <f>IFERROR(VLOOKUP(A121,'GDP Data'!A$2:Q$144,3,FALSE),"Not Found")</f>
        <v>1267997934.3125</v>
      </c>
      <c r="I121">
        <f t="shared" si="8"/>
        <v>1.1982671983214203E-4</v>
      </c>
      <c r="J121">
        <f t="shared" si="9"/>
        <v>-0.79241490148144511</v>
      </c>
    </row>
    <row r="122" spans="1:10" x14ac:dyDescent="0.25">
      <c r="A122" t="s">
        <v>129</v>
      </c>
      <c r="B122">
        <f>('CON Score and Page Rank'!GJ119-'MIN and MAX'!B$40)/('MIN and MAX'!F$40-'MIN and MAX'!B$40)</f>
        <v>8.6977194551170263E-5</v>
      </c>
      <c r="C122">
        <f>('CON Score and Page Rank'!GK119-'MIN and MAX'!C$40)/('MIN and MAX'!G$40-'MIN and MAX'!C$40)</f>
        <v>1.603107198572952E-2</v>
      </c>
      <c r="D122">
        <f>('CON Score and Page Rank'!GL119-'MIN and MAX'!D$40)/('MIN and MAX'!H$40-'MIN and MAX'!D$40)</f>
        <v>0.57565966612816366</v>
      </c>
      <c r="E122">
        <f t="shared" si="5"/>
        <v>1.5944094791178351E-2</v>
      </c>
      <c r="F122">
        <f t="shared" si="6"/>
        <v>0.79219569687590052</v>
      </c>
      <c r="G122">
        <f t="shared" si="7"/>
        <v>0.57557268893361246</v>
      </c>
      <c r="H122" s="3">
        <f>IFERROR(VLOOKUP(A122,'GDP Data'!A$2:Q$144,3,FALSE),"Not Found")</f>
        <v>2118467913.3787301</v>
      </c>
      <c r="I122">
        <f t="shared" si="8"/>
        <v>2.0019674658811718E-4</v>
      </c>
      <c r="J122">
        <f t="shared" si="9"/>
        <v>-0.79199550012931241</v>
      </c>
    </row>
    <row r="123" spans="1:10" x14ac:dyDescent="0.25">
      <c r="A123" t="s">
        <v>59</v>
      </c>
      <c r="B123">
        <f>('CON Score and Page Rank'!GJ48-'MIN and MAX'!B$40)/('MIN and MAX'!F$40-'MIN and MAX'!B$40)</f>
        <v>1.6237796797657449E-2</v>
      </c>
      <c r="C123">
        <f>('CON Score and Page Rank'!GK48-'MIN and MAX'!C$40)/('MIN and MAX'!G$40-'MIN and MAX'!C$40)</f>
        <v>3.1500581308345203E-2</v>
      </c>
      <c r="D123">
        <f>('CON Score and Page Rank'!GL48-'MIN and MAX'!D$40)/('MIN and MAX'!H$40-'MIN and MAX'!D$40)</f>
        <v>0.8546042003231018</v>
      </c>
      <c r="E123">
        <f t="shared" si="5"/>
        <v>1.5262784510687754E-2</v>
      </c>
      <c r="F123">
        <f t="shared" si="6"/>
        <v>0.79131631466508179</v>
      </c>
      <c r="G123">
        <f t="shared" si="7"/>
        <v>0.83836640352544434</v>
      </c>
      <c r="H123" s="3">
        <f>IFERROR(VLOOKUP(A123,'GDP Data'!A$2:Q$144,3,FALSE),"Not Found")</f>
        <v>12502013400</v>
      </c>
      <c r="I123">
        <f t="shared" si="8"/>
        <v>1.1814492882685427E-3</v>
      </c>
      <c r="J123">
        <f t="shared" si="9"/>
        <v>-0.79013486537681321</v>
      </c>
    </row>
    <row r="124" spans="1:10" x14ac:dyDescent="0.25">
      <c r="A124" t="s">
        <v>152</v>
      </c>
      <c r="B124">
        <f>('CON Score and Page Rank'!GJ142-'MIN and MAX'!B$40)/('MIN and MAX'!F$40-'MIN and MAX'!B$40)</f>
        <v>3.3813532975864339E-4</v>
      </c>
      <c r="C124">
        <f>('CON Score and Page Rank'!GK142-'MIN and MAX'!C$40)/('MIN and MAX'!G$40-'MIN and MAX'!C$40)</f>
        <v>1.5587541338118616E-2</v>
      </c>
      <c r="D124">
        <f>('CON Score and Page Rank'!GL142-'MIN and MAX'!D$40)/('MIN and MAX'!H$40-'MIN and MAX'!D$40)</f>
        <v>0.33010231556273562</v>
      </c>
      <c r="E124">
        <f t="shared" si="5"/>
        <v>1.5249406008359973E-2</v>
      </c>
      <c r="F124">
        <f t="shared" si="6"/>
        <v>0.79129904673695661</v>
      </c>
      <c r="G124">
        <f t="shared" si="7"/>
        <v>0.32976418023297699</v>
      </c>
      <c r="H124" s="3">
        <f>IFERROR(VLOOKUP(A124,'GDP Data'!A$2:Q$144,3,FALSE),"Not Found")</f>
        <v>6220270632.3359203</v>
      </c>
      <c r="I124">
        <f t="shared" si="8"/>
        <v>5.8782006355960156E-4</v>
      </c>
      <c r="J124">
        <f t="shared" si="9"/>
        <v>-0.79071122667339699</v>
      </c>
    </row>
    <row r="125" spans="1:10" x14ac:dyDescent="0.25">
      <c r="A125" t="s">
        <v>61</v>
      </c>
      <c r="B125">
        <f>('CON Score and Page Rank'!GJ51-'MIN and MAX'!B$40)/('MIN and MAX'!F$40-'MIN and MAX'!B$40)</f>
        <v>7.9858203480172511E-5</v>
      </c>
      <c r="C125">
        <f>('CON Score and Page Rank'!GK51-'MIN and MAX'!C$40)/('MIN and MAX'!G$40-'MIN and MAX'!C$40)</f>
        <v>1.5271345433321867E-2</v>
      </c>
      <c r="D125">
        <f>('CON Score and Page Rank'!GL51-'MIN and MAX'!D$40)/('MIN and MAX'!H$40-'MIN and MAX'!D$40)</f>
        <v>0.40010770059235323</v>
      </c>
      <c r="E125">
        <f t="shared" si="5"/>
        <v>1.5191487229841694E-2</v>
      </c>
      <c r="F125">
        <f t="shared" si="6"/>
        <v>0.79122428969165748</v>
      </c>
      <c r="G125">
        <f t="shared" si="7"/>
        <v>0.40002784238887307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124</v>
      </c>
      <c r="B126">
        <f>('CON Score and Page Rank'!GJ114-'MIN and MAX'!B$40)/('MIN and MAX'!F$40-'MIN and MAX'!B$40)</f>
        <v>3.403469782543133E-2</v>
      </c>
      <c r="C126">
        <f>('CON Score and Page Rank'!GK114-'MIN and MAX'!C$40)/('MIN and MAX'!G$40-'MIN and MAX'!C$40)</f>
        <v>4.8789437572827887E-2</v>
      </c>
      <c r="D126">
        <f>('CON Score and Page Rank'!GL114-'MIN and MAX'!D$40)/('MIN and MAX'!H$40-'MIN and MAX'!D$40)</f>
        <v>0.91922455573505657</v>
      </c>
      <c r="E126">
        <f t="shared" si="5"/>
        <v>1.4754739747396557E-2</v>
      </c>
      <c r="F126">
        <f t="shared" si="6"/>
        <v>0.79066057008007984</v>
      </c>
      <c r="G126">
        <f t="shared" si="7"/>
        <v>0.88518985790962523</v>
      </c>
      <c r="H126" s="3">
        <f>IFERROR(VLOOKUP(A126,'GDP Data'!A$2:Q$144,3,FALSE),"Not Found")</f>
        <v>103311640571.81799</v>
      </c>
      <c r="I126">
        <f t="shared" si="8"/>
        <v>9.7630245879779531E-3</v>
      </c>
      <c r="J126">
        <f t="shared" si="9"/>
        <v>-0.78089754549210189</v>
      </c>
    </row>
    <row r="127" spans="1:10" x14ac:dyDescent="0.25">
      <c r="A127" t="s">
        <v>190</v>
      </c>
      <c r="B127">
        <f>('CON Score and Page Rank'!GJ178-'MIN and MAX'!B$40)/('MIN and MAX'!F$40-'MIN and MAX'!B$40)</f>
        <v>2.9180346711079292E-2</v>
      </c>
      <c r="C127">
        <f>('CON Score and Page Rank'!GK178-'MIN and MAX'!C$40)/('MIN and MAX'!G$40-'MIN and MAX'!C$40)</f>
        <v>4.3838064146424917E-2</v>
      </c>
      <c r="D127">
        <f>('CON Score and Page Rank'!GL178-'MIN and MAX'!D$40)/('MIN and MAX'!H$40-'MIN and MAX'!D$40)</f>
        <v>0.97522886375875062</v>
      </c>
      <c r="E127">
        <f t="shared" si="5"/>
        <v>1.4657717435345625E-2</v>
      </c>
      <c r="F127">
        <f t="shared" si="6"/>
        <v>0.79053534124130653</v>
      </c>
      <c r="G127">
        <f t="shared" si="7"/>
        <v>0.94604851704767134</v>
      </c>
      <c r="H127" s="3">
        <f>IFERROR(VLOOKUP(A127,'GDP Data'!A$2:Q$144,3,FALSE),"Not Found")</f>
        <v>40394824679.123199</v>
      </c>
      <c r="I127">
        <f t="shared" si="8"/>
        <v>3.8173400827488046E-3</v>
      </c>
      <c r="J127">
        <f t="shared" si="9"/>
        <v>-0.78671800115855772</v>
      </c>
    </row>
    <row r="128" spans="1:10" x14ac:dyDescent="0.25">
      <c r="A128" t="s">
        <v>156</v>
      </c>
      <c r="B128">
        <f>('CON Score and Page Rank'!GJ146-'MIN and MAX'!B$40)/('MIN and MAX'!F$40-'MIN and MAX'!B$40)</f>
        <v>3.5866060781804032E-4</v>
      </c>
      <c r="C128">
        <f>('CON Score and Page Rank'!GK146-'MIN and MAX'!C$40)/('MIN and MAX'!G$40-'MIN and MAX'!C$40)</f>
        <v>1.4464586727511277E-2</v>
      </c>
      <c r="D128">
        <f>('CON Score and Page Rank'!GL146-'MIN and MAX'!D$40)/('MIN and MAX'!H$40-'MIN and MAX'!D$40)</f>
        <v>0.35756596661281637</v>
      </c>
      <c r="E128">
        <f t="shared" si="5"/>
        <v>1.4105926119693236E-2</v>
      </c>
      <c r="F128">
        <f t="shared" si="6"/>
        <v>0.78982313201598897</v>
      </c>
      <c r="G128">
        <f t="shared" si="7"/>
        <v>0.35720730600499834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201</v>
      </c>
      <c r="B129">
        <f>('CON Score and Page Rank'!GJ187-'MIN and MAX'!B$40)/('MIN and MAX'!F$40-'MIN and MAX'!B$40)</f>
        <v>2.2861889572276903E-2</v>
      </c>
      <c r="C129">
        <f>('CON Score and Page Rank'!GK187-'MIN and MAX'!C$40)/('MIN and MAX'!G$40-'MIN and MAX'!C$40)</f>
        <v>3.6947636456377796E-2</v>
      </c>
      <c r="D129">
        <f>('CON Score and Page Rank'!GL187-'MIN and MAX'!D$40)/('MIN and MAX'!H$40-'MIN and MAX'!D$40)</f>
        <v>0.88745288099084541</v>
      </c>
      <c r="E129">
        <f t="shared" si="5"/>
        <v>1.4085746884100893E-2</v>
      </c>
      <c r="F129">
        <f t="shared" si="6"/>
        <v>0.78979708623139433</v>
      </c>
      <c r="G129">
        <f t="shared" si="7"/>
        <v>0.86459099141856854</v>
      </c>
      <c r="H129" s="3">
        <f>IFERROR(VLOOKUP(A129,'GDP Data'!A$2:Q$144,3,FALSE),"Not Found")</f>
        <v>71517080040.633804</v>
      </c>
      <c r="I129">
        <f t="shared" si="8"/>
        <v>6.7584156735147321E-3</v>
      </c>
      <c r="J129">
        <f t="shared" si="9"/>
        <v>-0.78303867055787957</v>
      </c>
    </row>
    <row r="130" spans="1:10" x14ac:dyDescent="0.25">
      <c r="A130" t="s">
        <v>81</v>
      </c>
      <c r="B130">
        <f>('CON Score and Page Rank'!GJ71-'MIN and MAX'!B$40)/('MIN and MAX'!F$40-'MIN and MAX'!B$40)</f>
        <v>7.3435662099961599E-6</v>
      </c>
      <c r="C130">
        <f>('CON Score and Page Rank'!GK71-'MIN and MAX'!C$40)/('MIN and MAX'!G$40-'MIN and MAX'!C$40)</f>
        <v>1.3806469093130673E-2</v>
      </c>
      <c r="D130">
        <f>('CON Score and Page Rank'!GL71-'MIN and MAX'!D$40)/('MIN and MAX'!H$40-'MIN and MAX'!D$40)</f>
        <v>0.33387183629509964</v>
      </c>
      <c r="E130">
        <f t="shared" si="5"/>
        <v>1.3799125526920678E-2</v>
      </c>
      <c r="F130">
        <f t="shared" si="6"/>
        <v>0.78942713772193762</v>
      </c>
      <c r="G130">
        <f t="shared" si="7"/>
        <v>0.33386449272888963</v>
      </c>
      <c r="H130" s="3">
        <f>IFERROR(VLOOKUP(A130,'GDP Data'!A$2:Q$144,3,FALSE),"Not Found")</f>
        <v>8231326016.4749403</v>
      </c>
      <c r="I130">
        <f t="shared" si="8"/>
        <v>7.7786624862125455E-4</v>
      </c>
      <c r="J130">
        <f t="shared" si="9"/>
        <v>-0.78864927147331632</v>
      </c>
    </row>
    <row r="131" spans="1:10" x14ac:dyDescent="0.25">
      <c r="A131" t="s">
        <v>192</v>
      </c>
      <c r="B131">
        <f>('CON Score and Page Rank'!GJ23-'MIN and MAX'!B$40)/('MIN and MAX'!F$40-'MIN and MAX'!B$40)</f>
        <v>1.9559619150572541E-2</v>
      </c>
      <c r="C131">
        <f>('CON Score and Page Rank'!GK23-'MIN and MAX'!C$40)/('MIN and MAX'!G$40-'MIN and MAX'!C$40)</f>
        <v>3.3185735580649724E-2</v>
      </c>
      <c r="D131">
        <f>('CON Score and Page Rank'!GL23-'MIN and MAX'!D$40)/('MIN and MAX'!H$40-'MIN and MAX'!D$40)</f>
        <v>0.8546042003231018</v>
      </c>
      <c r="E131">
        <f t="shared" ref="E131:E194" si="10">C131-B131</f>
        <v>1.3626116430077183E-2</v>
      </c>
      <c r="F131">
        <f t="shared" ref="F131:F194" si="11">(E131-MIN(E$3:E$220))/(MAX(E$3:E$220)-MIN(E$3:E$220))</f>
        <v>0.78920383106353165</v>
      </c>
      <c r="G131">
        <f t="shared" ref="G131:G194" si="12">D131-B131</f>
        <v>0.83504458117252922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278</v>
      </c>
      <c r="B132">
        <f>('CON Score and Page Rank'!GJ176-'MIN and MAX'!B$40)/('MIN and MAX'!F$40-'MIN and MAX'!B$40)</f>
        <v>9.727162408700935E-4</v>
      </c>
      <c r="C132">
        <f>('CON Score and Page Rank'!GK176-'MIN and MAX'!C$40)/('MIN and MAX'!G$40-'MIN and MAX'!C$40)</f>
        <v>1.4379971657690793E-2</v>
      </c>
      <c r="D132">
        <f>('CON Score and Page Rank'!GL176-'MIN and MAX'!D$40)/('MIN and MAX'!H$40-'MIN and MAX'!D$40)</f>
        <v>0.50780829294561125</v>
      </c>
      <c r="E132">
        <f t="shared" si="10"/>
        <v>1.3407255416820699E-2</v>
      </c>
      <c r="F132">
        <f t="shared" si="11"/>
        <v>0.7889213423249779</v>
      </c>
      <c r="G132">
        <f t="shared" si="12"/>
        <v>0.50683557670474111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65</v>
      </c>
      <c r="B133">
        <f>('CON Score and Page Rank'!GJ55-'MIN and MAX'!B$40)/('MIN and MAX'!F$40-'MIN and MAX'!B$40)</f>
        <v>2.3375470746067848E-5</v>
      </c>
      <c r="C133">
        <f>('CON Score and Page Rank'!GK55-'MIN and MAX'!C$40)/('MIN and MAX'!G$40-'MIN and MAX'!C$40)</f>
        <v>1.2998247838572716E-2</v>
      </c>
      <c r="D133">
        <f>('CON Score and Page Rank'!GL55-'MIN and MAX'!D$40)/('MIN and MAX'!H$40-'MIN and MAX'!D$40)</f>
        <v>0.35918147549811524</v>
      </c>
      <c r="E133">
        <f t="shared" si="10"/>
        <v>1.2974872367826648E-2</v>
      </c>
      <c r="F133">
        <f t="shared" si="11"/>
        <v>0.78836325598394807</v>
      </c>
      <c r="G133">
        <f t="shared" si="12"/>
        <v>0.3591581000273692</v>
      </c>
      <c r="H133" s="3">
        <f>IFERROR(VLOOKUP(A133,'GDP Data'!A$2:Q$144,3,FALSE),"Not Found")</f>
        <v>3666222600.09828</v>
      </c>
      <c r="I133">
        <f t="shared" si="13"/>
        <v>3.4646068140673712E-4</v>
      </c>
      <c r="J133">
        <f t="shared" si="14"/>
        <v>-0.78801679530254132</v>
      </c>
    </row>
    <row r="134" spans="1:10" x14ac:dyDescent="0.25">
      <c r="A134" t="s">
        <v>68</v>
      </c>
      <c r="B134">
        <f>('CON Score and Page Rank'!GJ58-'MIN and MAX'!B$40)/('MIN and MAX'!F$40-'MIN and MAX'!B$40)</f>
        <v>1.5073926122002578E-5</v>
      </c>
      <c r="C134">
        <f>('CON Score and Page Rank'!GK58-'MIN and MAX'!C$40)/('MIN and MAX'!G$40-'MIN and MAX'!C$40)</f>
        <v>1.2945791005233985E-2</v>
      </c>
      <c r="D134">
        <f>('CON Score and Page Rank'!GL58-'MIN and MAX'!D$40)/('MIN and MAX'!H$40-'MIN and MAX'!D$40)</f>
        <v>0.43887991383952613</v>
      </c>
      <c r="E134">
        <f t="shared" si="10"/>
        <v>1.2930717079111982E-2</v>
      </c>
      <c r="F134">
        <f t="shared" si="11"/>
        <v>0.78830626377860324</v>
      </c>
      <c r="G134">
        <f t="shared" si="12"/>
        <v>0.43886483991340414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133</v>
      </c>
      <c r="B135">
        <f>('CON Score and Page Rank'!GJ123-'MIN and MAX'!B$40)/('MIN and MAX'!F$40-'MIN and MAX'!B$40)</f>
        <v>1.2045164882083275E-5</v>
      </c>
      <c r="C135">
        <f>('CON Score and Page Rank'!GK123-'MIN and MAX'!C$40)/('MIN and MAX'!G$40-'MIN and MAX'!C$40)</f>
        <v>1.2704999170742505E-2</v>
      </c>
      <c r="D135">
        <f>('CON Score and Page Rank'!GL123-'MIN and MAX'!D$40)/('MIN and MAX'!H$40-'MIN and MAX'!D$40)</f>
        <v>0.33656435110393107</v>
      </c>
      <c r="E135">
        <f t="shared" si="10"/>
        <v>1.2692954005860421E-2</v>
      </c>
      <c r="F135">
        <f t="shared" si="11"/>
        <v>0.78799937773417661</v>
      </c>
      <c r="G135">
        <f t="shared" si="12"/>
        <v>0.336552305939049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194</v>
      </c>
      <c r="B136">
        <f>('CON Score and Page Rank'!GJ181-'MIN and MAX'!B$40)/('MIN and MAX'!F$40-'MIN and MAX'!B$40)</f>
        <v>2.860018389921265E-2</v>
      </c>
      <c r="C136">
        <f>('CON Score and Page Rank'!GK181-'MIN and MAX'!C$40)/('MIN and MAX'!G$40-'MIN and MAX'!C$40)</f>
        <v>4.1253908677452301E-2</v>
      </c>
      <c r="D136">
        <f>('CON Score and Page Rank'!GL181-'MIN and MAX'!D$40)/('MIN and MAX'!H$40-'MIN and MAX'!D$40)</f>
        <v>0.83144857296715136</v>
      </c>
      <c r="E136">
        <f t="shared" si="10"/>
        <v>1.2653724778239651E-2</v>
      </c>
      <c r="F136">
        <f t="shared" si="11"/>
        <v>0.78794874370456969</v>
      </c>
      <c r="G136">
        <f t="shared" si="12"/>
        <v>0.80284838906793876</v>
      </c>
      <c r="H136" s="3">
        <f>IFERROR(VLOOKUP(A136,'GDP Data'!A$2:Q$144,3,FALSE),"Not Found")</f>
        <v>201751148417.10199</v>
      </c>
      <c r="I136">
        <f t="shared" si="13"/>
        <v>1.9065629117366509E-2</v>
      </c>
      <c r="J136">
        <f t="shared" si="14"/>
        <v>-0.76888311458720315</v>
      </c>
    </row>
    <row r="137" spans="1:10" x14ac:dyDescent="0.25">
      <c r="A137" t="s">
        <v>222</v>
      </c>
      <c r="B137">
        <f>('CON Score and Page Rank'!GJ208-'MIN and MAX'!B$40)/('MIN and MAX'!F$40-'MIN and MAX'!B$40)</f>
        <v>1.1186555910066928E-5</v>
      </c>
      <c r="C137">
        <f>('CON Score and Page Rank'!GK208-'MIN and MAX'!C$40)/('MIN and MAX'!G$40-'MIN and MAX'!C$40)</f>
        <v>1.2642769505138044E-2</v>
      </c>
      <c r="D137">
        <f>('CON Score and Page Rank'!GL208-'MIN and MAX'!D$40)/('MIN and MAX'!H$40-'MIN and MAX'!D$40)</f>
        <v>0.3963381798599892</v>
      </c>
      <c r="E137">
        <f t="shared" si="10"/>
        <v>1.2631582949227978E-2</v>
      </c>
      <c r="F137">
        <f t="shared" si="11"/>
        <v>0.78792016475734772</v>
      </c>
      <c r="G137">
        <f t="shared" si="12"/>
        <v>0.39632699330407911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85</v>
      </c>
      <c r="B138">
        <f>('CON Score and Page Rank'!GJ75-'MIN and MAX'!B$40)/('MIN and MAX'!F$40-'MIN and MAX'!B$40)</f>
        <v>1.7055723770417351E-4</v>
      </c>
      <c r="C138">
        <f>('CON Score and Page Rank'!GK75-'MIN and MAX'!C$40)/('MIN and MAX'!G$40-'MIN and MAX'!C$40)</f>
        <v>1.2707810882489403E-2</v>
      </c>
      <c r="D138">
        <f>('CON Score and Page Rank'!GL75-'MIN and MAX'!D$40)/('MIN and MAX'!H$40-'MIN and MAX'!D$40)</f>
        <v>0.3667205169628433</v>
      </c>
      <c r="E138">
        <f t="shared" si="10"/>
        <v>1.2537253644785229E-2</v>
      </c>
      <c r="F138">
        <f t="shared" si="11"/>
        <v>0.78779841184291033</v>
      </c>
      <c r="G138">
        <f t="shared" si="12"/>
        <v>0.36654995972513915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224</v>
      </c>
      <c r="B139">
        <f>('CON Score and Page Rank'!GJ210-'MIN and MAX'!B$40)/('MIN and MAX'!F$40-'MIN and MAX'!B$40)</f>
        <v>6.064971428901715E-5</v>
      </c>
      <c r="C139">
        <f>('CON Score and Page Rank'!GK210-'MIN and MAX'!C$40)/('MIN and MAX'!G$40-'MIN and MAX'!C$40)</f>
        <v>1.2576572612356491E-2</v>
      </c>
      <c r="D139">
        <f>('CON Score and Page Rank'!GL210-'MIN and MAX'!D$40)/('MIN and MAX'!H$40-'MIN and MAX'!D$40)</f>
        <v>0.3613354873451804</v>
      </c>
      <c r="E139">
        <f t="shared" si="10"/>
        <v>1.2515922898067473E-2</v>
      </c>
      <c r="F139">
        <f t="shared" si="11"/>
        <v>0.78777087977750027</v>
      </c>
      <c r="G139">
        <f t="shared" si="12"/>
        <v>0.36127483763089135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99</v>
      </c>
      <c r="B140">
        <f>('CON Score and Page Rank'!GJ89-'MIN and MAX'!B$40)/('MIN and MAX'!F$40-'MIN and MAX'!B$40)</f>
        <v>8.1026636397113562E-5</v>
      </c>
      <c r="C140">
        <f>('CON Score and Page Rank'!GK89-'MIN and MAX'!C$40)/('MIN and MAX'!G$40-'MIN and MAX'!C$40)</f>
        <v>1.2585286752976696E-2</v>
      </c>
      <c r="D140">
        <f>('CON Score and Page Rank'!GL89-'MIN and MAX'!D$40)/('MIN and MAX'!H$40-'MIN and MAX'!D$40)</f>
        <v>0.50134625740441574</v>
      </c>
      <c r="E140">
        <f t="shared" si="10"/>
        <v>1.2504260116579582E-2</v>
      </c>
      <c r="F140">
        <f t="shared" si="11"/>
        <v>0.78775582636811714</v>
      </c>
      <c r="G140">
        <f t="shared" si="12"/>
        <v>0.50126523076801865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144</v>
      </c>
      <c r="B141">
        <f>('CON Score and Page Rank'!GJ135-'MIN and MAX'!B$40)/('MIN and MAX'!F$40-'MIN and MAX'!B$40)</f>
        <v>8.540420321768186E-6</v>
      </c>
      <c r="C141">
        <f>('CON Score and Page Rank'!GK135-'MIN and MAX'!C$40)/('MIN and MAX'!G$40-'MIN and MAX'!C$40)</f>
        <v>1.2495230441257251E-2</v>
      </c>
      <c r="D141">
        <f>('CON Score and Page Rank'!GL135-'MIN and MAX'!D$40)/('MIN and MAX'!H$40-'MIN and MAX'!D$40)</f>
        <v>0.37318255250403876</v>
      </c>
      <c r="E141">
        <f t="shared" si="10"/>
        <v>1.2486690020935482E-2</v>
      </c>
      <c r="F141">
        <f t="shared" si="11"/>
        <v>0.78773314825801921</v>
      </c>
      <c r="G141">
        <f t="shared" si="12"/>
        <v>0.37317401208371698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205</v>
      </c>
      <c r="B142">
        <f>('CON Score and Page Rank'!GJ191-'MIN and MAX'!B$40)/('MIN and MAX'!F$40-'MIN and MAX'!B$40)</f>
        <v>2.0995877269554589E-5</v>
      </c>
      <c r="C142">
        <f>('CON Score and Page Rank'!GK191-'MIN and MAX'!C$40)/('MIN and MAX'!G$40-'MIN and MAX'!C$40)</f>
        <v>1.250241960726892E-2</v>
      </c>
      <c r="D142">
        <f>('CON Score and Page Rank'!GL191-'MIN and MAX'!D$40)/('MIN and MAX'!H$40-'MIN and MAX'!D$40)</f>
        <v>0.37318255250403876</v>
      </c>
      <c r="E142">
        <f t="shared" si="10"/>
        <v>1.2481423729999365E-2</v>
      </c>
      <c r="F142">
        <f t="shared" si="11"/>
        <v>0.78772635094011756</v>
      </c>
      <c r="G142">
        <f t="shared" si="12"/>
        <v>0.3731615566267692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108</v>
      </c>
      <c r="B143">
        <f>('CON Score and Page Rank'!GJ98-'MIN and MAX'!B$40)/('MIN and MAX'!F$40-'MIN and MAX'!B$40)</f>
        <v>6.9350889087488448E-6</v>
      </c>
      <c r="C143">
        <f>('CON Score and Page Rank'!GK98-'MIN and MAX'!C$40)/('MIN and MAX'!G$40-'MIN and MAX'!C$40)</f>
        <v>1.2112237591013434E-2</v>
      </c>
      <c r="D143">
        <f>('CON Score and Page Rank'!GL98-'MIN and MAX'!D$40)/('MIN and MAX'!H$40-'MIN and MAX'!D$40)</f>
        <v>0.36779752288637585</v>
      </c>
      <c r="E143">
        <f t="shared" si="10"/>
        <v>1.2105302502104686E-2</v>
      </c>
      <c r="F143">
        <f t="shared" si="11"/>
        <v>0.78724088297288863</v>
      </c>
      <c r="G143">
        <f t="shared" si="12"/>
        <v>0.36779058779746709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83</v>
      </c>
      <c r="B144">
        <f>('CON Score and Page Rank'!GJ73-'MIN and MAX'!B$40)/('MIN and MAX'!F$40-'MIN and MAX'!B$40)</f>
        <v>1.5293502999389184E-5</v>
      </c>
      <c r="C144">
        <f>('CON Score and Page Rank'!GK73-'MIN and MAX'!C$40)/('MIN and MAX'!G$40-'MIN and MAX'!C$40)</f>
        <v>1.2117983318235236E-2</v>
      </c>
      <c r="D144">
        <f>('CON Score and Page Rank'!GL73-'MIN and MAX'!D$40)/('MIN and MAX'!H$40-'MIN and MAX'!D$40)</f>
        <v>0.36779752288637585</v>
      </c>
      <c r="E144">
        <f t="shared" si="10"/>
        <v>1.2102689815235846E-2</v>
      </c>
      <c r="F144">
        <f t="shared" si="11"/>
        <v>0.78723751072030324</v>
      </c>
      <c r="G144">
        <f t="shared" si="12"/>
        <v>0.36778222938337646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213</v>
      </c>
      <c r="B145">
        <f>('CON Score and Page Rank'!GJ199-'MIN and MAX'!B$40)/('MIN and MAX'!F$40-'MIN and MAX'!B$40)</f>
        <v>4.7661044356334527E-5</v>
      </c>
      <c r="C145">
        <f>('CON Score and Page Rank'!GK199-'MIN and MAX'!C$40)/('MIN and MAX'!G$40-'MIN and MAX'!C$40)</f>
        <v>1.1334673804274862E-2</v>
      </c>
      <c r="D145">
        <f>('CON Score and Page Rank'!GL199-'MIN and MAX'!D$40)/('MIN and MAX'!H$40-'MIN and MAX'!D$40)</f>
        <v>0.26009693053311794</v>
      </c>
      <c r="E145">
        <f t="shared" si="10"/>
        <v>1.1287012759918528E-2</v>
      </c>
      <c r="F145">
        <f t="shared" si="11"/>
        <v>0.78618469834867322</v>
      </c>
      <c r="G145">
        <f t="shared" si="12"/>
        <v>0.26004926948876161</v>
      </c>
      <c r="H145" s="3">
        <f>IFERROR(VLOOKUP(A145,'GDP Data'!A$2:Q$144,3,FALSE),"Not Found")</f>
        <v>6331961555.4091396</v>
      </c>
      <c r="I145">
        <f t="shared" si="13"/>
        <v>5.9837493639079784E-4</v>
      </c>
      <c r="J145">
        <f t="shared" si="14"/>
        <v>-0.78558632341228241</v>
      </c>
    </row>
    <row r="146" spans="1:10" x14ac:dyDescent="0.25">
      <c r="A146" t="s">
        <v>70</v>
      </c>
      <c r="B146">
        <f>('CON Score and Page Rank'!GJ60-'MIN and MAX'!B$40)/('MIN and MAX'!F$40-'MIN and MAX'!B$40)</f>
        <v>4.594512277256898E-4</v>
      </c>
      <c r="C146">
        <f>('CON Score and Page Rank'!GK60-'MIN and MAX'!C$40)/('MIN and MAX'!G$40-'MIN and MAX'!C$40)</f>
        <v>1.1610799950184672E-2</v>
      </c>
      <c r="D146">
        <f>('CON Score and Page Rank'!GL60-'MIN and MAX'!D$40)/('MIN and MAX'!H$40-'MIN and MAX'!D$40)</f>
        <v>0.42541733979536889</v>
      </c>
      <c r="E146">
        <f t="shared" si="10"/>
        <v>1.1151348722458982E-2</v>
      </c>
      <c r="F146">
        <f t="shared" si="11"/>
        <v>0.78600959378236035</v>
      </c>
      <c r="G146">
        <f t="shared" si="12"/>
        <v>0.42495788856764322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210</v>
      </c>
      <c r="B147">
        <f>('CON Score and Page Rank'!GJ196-'MIN and MAX'!B$40)/('MIN and MAX'!F$40-'MIN and MAX'!B$40)</f>
        <v>3.8579881415817662E-6</v>
      </c>
      <c r="C147">
        <f>('CON Score and Page Rank'!GK196-'MIN and MAX'!C$40)/('MIN and MAX'!G$40-'MIN and MAX'!C$40)</f>
        <v>1.1043114456687691E-2</v>
      </c>
      <c r="D147">
        <f>('CON Score and Page Rank'!GL196-'MIN and MAX'!D$40)/('MIN and MAX'!H$40-'MIN and MAX'!D$40)</f>
        <v>0.28486806677436727</v>
      </c>
      <c r="E147">
        <f t="shared" si="10"/>
        <v>1.1039256468546109E-2</v>
      </c>
      <c r="F147">
        <f t="shared" si="11"/>
        <v>0.78586491383713697</v>
      </c>
      <c r="G147">
        <f t="shared" si="12"/>
        <v>0.2848642087862257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54</v>
      </c>
      <c r="B148">
        <f>('CON Score and Page Rank'!GJ43-'MIN and MAX'!B$40)/('MIN and MAX'!F$40-'MIN and MAX'!B$40)</f>
        <v>3.7998379469749349E-2</v>
      </c>
      <c r="C148">
        <f>('CON Score and Page Rank'!GK43-'MIN and MAX'!C$40)/('MIN and MAX'!G$40-'MIN and MAX'!C$40)</f>
        <v>4.899566331619256E-2</v>
      </c>
      <c r="D148">
        <f>('CON Score and Page Rank'!GL43-'MIN and MAX'!D$40)/('MIN and MAX'!H$40-'MIN and MAX'!D$40)</f>
        <v>0.8966074313408724</v>
      </c>
      <c r="E148">
        <f t="shared" si="10"/>
        <v>1.0997283846443211E-2</v>
      </c>
      <c r="F148">
        <f t="shared" si="11"/>
        <v>0.78581073884774422</v>
      </c>
      <c r="G148">
        <f t="shared" si="12"/>
        <v>0.85860905187112302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220</v>
      </c>
      <c r="B149">
        <f>('CON Score and Page Rank'!GJ206-'MIN and MAX'!B$40)/('MIN and MAX'!F$40-'MIN and MAX'!B$40)</f>
        <v>1.7368341232270671E-4</v>
      </c>
      <c r="C149">
        <f>('CON Score and Page Rank'!GK206-'MIN and MAX'!C$40)/('MIN and MAX'!G$40-'MIN and MAX'!C$40)</f>
        <v>1.1156225021135677E-2</v>
      </c>
      <c r="D149">
        <f>('CON Score and Page Rank'!GL206-'MIN and MAX'!D$40)/('MIN and MAX'!H$40-'MIN and MAX'!D$40)</f>
        <v>0.28486806677436727</v>
      </c>
      <c r="E149">
        <f t="shared" si="10"/>
        <v>1.0982541608812971E-2</v>
      </c>
      <c r="F149">
        <f t="shared" si="11"/>
        <v>0.78579171071637599</v>
      </c>
      <c r="G149">
        <f t="shared" si="12"/>
        <v>0.28469438336204456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284</v>
      </c>
      <c r="B150">
        <f>('CON Score and Page Rank'!GJ174-'MIN and MAX'!B$40)/('MIN and MAX'!F$40-'MIN and MAX'!B$40)</f>
        <v>1.4761976912420173E-4</v>
      </c>
      <c r="C150">
        <f>('CON Score and Page Rank'!GK174-'MIN and MAX'!C$40)/('MIN and MAX'!G$40-'MIN and MAX'!C$40)</f>
        <v>1.1073375711388233E-2</v>
      </c>
      <c r="D150">
        <f>('CON Score and Page Rank'!GL174-'MIN and MAX'!D$40)/('MIN and MAX'!H$40-'MIN and MAX'!D$40)</f>
        <v>0.49003769520732365</v>
      </c>
      <c r="E150">
        <f t="shared" si="10"/>
        <v>1.0925755942264031E-2</v>
      </c>
      <c r="F150">
        <f t="shared" si="11"/>
        <v>0.78571841620369587</v>
      </c>
      <c r="G150">
        <f t="shared" si="12"/>
        <v>0.48989007543819946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77</v>
      </c>
      <c r="B151">
        <f>('CON Score and Page Rank'!GJ67-'MIN and MAX'!B$40)/('MIN and MAX'!F$40-'MIN and MAX'!B$40)</f>
        <v>9.0688406416185126E-5</v>
      </c>
      <c r="C151">
        <f>('CON Score and Page Rank'!GK67-'MIN and MAX'!C$40)/('MIN and MAX'!G$40-'MIN and MAX'!C$40)</f>
        <v>1.1012904161873815E-2</v>
      </c>
      <c r="D151">
        <f>('CON Score and Page Rank'!GL67-'MIN and MAX'!D$40)/('MIN and MAX'!H$40-'MIN and MAX'!D$40)</f>
        <v>0.1938610662358643</v>
      </c>
      <c r="E151">
        <f t="shared" si="10"/>
        <v>1.0922215755457629E-2</v>
      </c>
      <c r="F151">
        <f t="shared" si="11"/>
        <v>0.78571384680647738</v>
      </c>
      <c r="G151">
        <f t="shared" si="12"/>
        <v>0.19377037782944811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274</v>
      </c>
      <c r="B152">
        <f>('CON Score and Page Rank'!GJ61-'MIN and MAX'!B$40)/('MIN and MAX'!F$40-'MIN and MAX'!B$40)</f>
        <v>6.0464592310049971E-6</v>
      </c>
      <c r="C152">
        <f>('CON Score and Page Rank'!GK61-'MIN and MAX'!C$40)/('MIN and MAX'!G$40-'MIN and MAX'!C$40)</f>
        <v>9.0055267041768972E-3</v>
      </c>
      <c r="D152">
        <f>('CON Score and Page Rank'!GL61-'MIN and MAX'!D$40)/('MIN and MAX'!H$40-'MIN and MAX'!D$40)</f>
        <v>0.26602046311254712</v>
      </c>
      <c r="E152">
        <f t="shared" si="10"/>
        <v>8.9994802449458924E-3</v>
      </c>
      <c r="F152">
        <f t="shared" si="11"/>
        <v>0.78323212966163103</v>
      </c>
      <c r="G152">
        <f t="shared" si="12"/>
        <v>0.2660144166533161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140</v>
      </c>
      <c r="B153">
        <f>('CON Score and Page Rank'!GJ131-'MIN and MAX'!B$40)/('MIN and MAX'!F$40-'MIN and MAX'!B$40)</f>
        <v>5.3298479334403785E-2</v>
      </c>
      <c r="C153">
        <f>('CON Score and Page Rank'!GK131-'MIN and MAX'!C$40)/('MIN and MAX'!G$40-'MIN and MAX'!C$40)</f>
        <v>6.2259638935800506E-2</v>
      </c>
      <c r="D153">
        <f>('CON Score and Page Rank'!GL131-'MIN and MAX'!D$40)/('MIN and MAX'!H$40-'MIN and MAX'!D$40)</f>
        <v>0.97522886375875062</v>
      </c>
      <c r="E153">
        <f t="shared" si="10"/>
        <v>8.9611596013967204E-3</v>
      </c>
      <c r="F153">
        <f t="shared" si="11"/>
        <v>0.7831826683615315</v>
      </c>
      <c r="G153">
        <f t="shared" si="12"/>
        <v>0.92193038442434683</v>
      </c>
      <c r="H153" s="3">
        <f>IFERROR(VLOOKUP(A153,'GDP Data'!A$2:Q$144,3,FALSE),"Not Found")</f>
        <v>485441014538.638</v>
      </c>
      <c r="I153">
        <f t="shared" si="13"/>
        <v>4.5874526188160472E-2</v>
      </c>
      <c r="J153">
        <f t="shared" si="14"/>
        <v>-0.73730814217337104</v>
      </c>
    </row>
    <row r="154" spans="1:10" x14ac:dyDescent="0.25">
      <c r="A154" t="s">
        <v>137</v>
      </c>
      <c r="B154">
        <f>('CON Score and Page Rank'!GJ128-'MIN and MAX'!B$40)/('MIN and MAX'!F$40-'MIN and MAX'!B$40)</f>
        <v>5.9172286437369455E-6</v>
      </c>
      <c r="C154">
        <f>('CON Score and Page Rank'!GK128-'MIN and MAX'!C$40)/('MIN and MAX'!G$40-'MIN and MAX'!C$40)</f>
        <v>8.87788492804557E-3</v>
      </c>
      <c r="D154">
        <f>('CON Score and Page Rank'!GL128-'MIN and MAX'!D$40)/('MIN and MAX'!H$40-'MIN and MAX'!D$40)</f>
        <v>0.32579429186860526</v>
      </c>
      <c r="E154">
        <f t="shared" si="10"/>
        <v>8.871967699401833E-3</v>
      </c>
      <c r="F154">
        <f t="shared" si="11"/>
        <v>0.78306754640578025</v>
      </c>
      <c r="G154">
        <f t="shared" si="12"/>
        <v>0.32578837463996152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165</v>
      </c>
      <c r="B155">
        <f>('CON Score and Page Rank'!GJ154-'MIN and MAX'!B$40)/('MIN and MAX'!F$40-'MIN and MAX'!B$40)</f>
        <v>1.9236411625909471E-5</v>
      </c>
      <c r="C155">
        <f>('CON Score and Page Rank'!GK154-'MIN and MAX'!C$40)/('MIN and MAX'!G$40-'MIN and MAX'!C$40)</f>
        <v>8.8343282389133811E-3</v>
      </c>
      <c r="D155">
        <f>('CON Score and Page Rank'!GL154-'MIN and MAX'!D$40)/('MIN and MAX'!H$40-'MIN and MAX'!D$40)</f>
        <v>0.3446418955304254</v>
      </c>
      <c r="E155">
        <f t="shared" si="10"/>
        <v>8.8150918272874718E-3</v>
      </c>
      <c r="F155">
        <f t="shared" si="11"/>
        <v>0.78299413546278651</v>
      </c>
      <c r="G155">
        <f t="shared" si="12"/>
        <v>0.34462265911879947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86</v>
      </c>
      <c r="B156">
        <f>('CON Score and Page Rank'!GJ76-'MIN and MAX'!B$40)/('MIN and MAX'!F$40-'MIN and MAX'!B$40)</f>
        <v>3.7870815527425147E-6</v>
      </c>
      <c r="C156">
        <f>('CON Score and Page Rank'!GK76-'MIN and MAX'!C$40)/('MIN and MAX'!G$40-'MIN and MAX'!C$40)</f>
        <v>8.4056855221924937E-3</v>
      </c>
      <c r="D156">
        <f>('CON Score and Page Rank'!GL76-'MIN and MAX'!D$40)/('MIN and MAX'!H$40-'MIN and MAX'!D$40)</f>
        <v>0.24232633279483037</v>
      </c>
      <c r="E156">
        <f t="shared" si="10"/>
        <v>8.4018984406397518E-3</v>
      </c>
      <c r="F156">
        <f t="shared" si="11"/>
        <v>0.78246081764232989</v>
      </c>
      <c r="G156">
        <f t="shared" si="12"/>
        <v>0.24232254571327763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155</v>
      </c>
      <c r="B157">
        <f>('CON Score and Page Rank'!GJ145-'MIN and MAX'!B$40)/('MIN and MAX'!F$40-'MIN and MAX'!B$40)</f>
        <v>2.1649551443188113E-3</v>
      </c>
      <c r="C157">
        <f>('CON Score and Page Rank'!GK145-'MIN and MAX'!C$40)/('MIN and MAX'!G$40-'MIN and MAX'!C$40)</f>
        <v>1.0519795914520916E-2</v>
      </c>
      <c r="D157">
        <f>('CON Score and Page Rank'!GL145-'MIN and MAX'!D$40)/('MIN and MAX'!H$40-'MIN and MAX'!D$40)</f>
        <v>0.29779213785675823</v>
      </c>
      <c r="E157">
        <f t="shared" si="10"/>
        <v>8.354840770202104E-3</v>
      </c>
      <c r="F157">
        <f t="shared" si="11"/>
        <v>0.78240007926885979</v>
      </c>
      <c r="G157">
        <f t="shared" si="12"/>
        <v>0.29562718271243943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79</v>
      </c>
      <c r="B158">
        <f>('CON Score and Page Rank'!GJ69-'MIN and MAX'!B$40)/('MIN and MAX'!F$40-'MIN and MAX'!B$40)</f>
        <v>1.7671965329309598E-4</v>
      </c>
      <c r="C158">
        <f>('CON Score and Page Rank'!GK69-'MIN and MAX'!C$40)/('MIN and MAX'!G$40-'MIN and MAX'!C$40)</f>
        <v>8.2219738567576844E-3</v>
      </c>
      <c r="D158">
        <f>('CON Score and Page Rank'!GL69-'MIN and MAX'!D$40)/('MIN and MAX'!H$40-'MIN and MAX'!D$40)</f>
        <v>0.18793753365643512</v>
      </c>
      <c r="E158">
        <f t="shared" si="10"/>
        <v>8.0452542034645889E-3</v>
      </c>
      <c r="F158">
        <f t="shared" si="11"/>
        <v>0.78200048905674469</v>
      </c>
      <c r="G158">
        <f t="shared" si="12"/>
        <v>0.18776081400314201</v>
      </c>
      <c r="H158" s="3">
        <f>IFERROR(VLOOKUP(A158,'GDP Data'!A$2:Q$144,3,FALSE),"Not Found")</f>
        <v>1461139022.0295401</v>
      </c>
      <c r="I158">
        <f t="shared" si="13"/>
        <v>1.3807869199997775E-4</v>
      </c>
      <c r="J158">
        <f t="shared" si="14"/>
        <v>-0.78186241036474469</v>
      </c>
    </row>
    <row r="159" spans="1:10" x14ac:dyDescent="0.25">
      <c r="A159" t="s">
        <v>22</v>
      </c>
      <c r="B159">
        <f>('CON Score and Page Rank'!GJ14-'MIN and MAX'!B$40)/('MIN and MAX'!F$40-'MIN and MAX'!B$40)</f>
        <v>4.7655290302954373E-2</v>
      </c>
      <c r="C159">
        <f>('CON Score and Page Rank'!GK14-'MIN and MAX'!C$40)/('MIN and MAX'!G$40-'MIN and MAX'!C$40)</f>
        <v>5.5352693872487167E-2</v>
      </c>
      <c r="D159">
        <f>('CON Score and Page Rank'!GL14-'MIN and MAX'!D$40)/('MIN and MAX'!H$40-'MIN and MAX'!D$40)</f>
        <v>0.98922994076467419</v>
      </c>
      <c r="E159">
        <f t="shared" si="10"/>
        <v>7.6974035695327944E-3</v>
      </c>
      <c r="F159">
        <f t="shared" si="11"/>
        <v>0.78155151056887939</v>
      </c>
      <c r="G159">
        <f t="shared" si="12"/>
        <v>0.94157465046171984</v>
      </c>
      <c r="H159" s="3">
        <f>IFERROR(VLOOKUP(A159,'GDP Data'!A$2:Q$144,3,FALSE),"Not Found")</f>
        <v>129533107311.811</v>
      </c>
      <c r="I159">
        <f t="shared" si="13"/>
        <v>1.2240972117399256E-2</v>
      </c>
      <c r="J159">
        <f t="shared" si="14"/>
        <v>-0.76931053845148012</v>
      </c>
    </row>
    <row r="160" spans="1:10" x14ac:dyDescent="0.25">
      <c r="A160" t="s">
        <v>93</v>
      </c>
      <c r="B160">
        <f>('CON Score and Page Rank'!GJ83-'MIN and MAX'!B$40)/('MIN and MAX'!F$40-'MIN and MAX'!B$40)</f>
        <v>5.3922142523472406E-6</v>
      </c>
      <c r="C160">
        <f>('CON Score and Page Rank'!GK83-'MIN and MAX'!C$40)/('MIN and MAX'!G$40-'MIN and MAX'!C$40)</f>
        <v>7.4921327298863999E-3</v>
      </c>
      <c r="D160">
        <f>('CON Score and Page Rank'!GL83-'MIN and MAX'!D$40)/('MIN and MAX'!H$40-'MIN and MAX'!D$40)</f>
        <v>0.17070543887991385</v>
      </c>
      <c r="E160">
        <f t="shared" si="10"/>
        <v>7.4867405156340524E-3</v>
      </c>
      <c r="F160">
        <f t="shared" si="11"/>
        <v>0.78127960311734079</v>
      </c>
      <c r="G160">
        <f t="shared" si="12"/>
        <v>0.17070004666566149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212</v>
      </c>
      <c r="B161">
        <f>('CON Score and Page Rank'!GJ198-'MIN and MAX'!B$40)/('MIN and MAX'!F$40-'MIN and MAX'!B$40)</f>
        <v>2.9804914565651053E-5</v>
      </c>
      <c r="C161">
        <f>('CON Score and Page Rank'!GK198-'MIN and MAX'!C$40)/('MIN and MAX'!G$40-'MIN and MAX'!C$40)</f>
        <v>7.5094782013109731E-3</v>
      </c>
      <c r="D161">
        <f>('CON Score and Page Rank'!GL198-'MIN and MAX'!D$40)/('MIN and MAX'!H$40-'MIN and MAX'!D$40)</f>
        <v>0.1723209477652127</v>
      </c>
      <c r="E161">
        <f t="shared" si="10"/>
        <v>7.479673286745322E-3</v>
      </c>
      <c r="F161">
        <f t="shared" si="11"/>
        <v>0.78127048128908949</v>
      </c>
      <c r="G161">
        <f t="shared" si="12"/>
        <v>0.17229114285064706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168</v>
      </c>
      <c r="B162">
        <f>('CON Score and Page Rank'!GJ158-'MIN and MAX'!B$40)/('MIN and MAX'!F$40-'MIN and MAX'!B$40)</f>
        <v>5.9941828748022195E-5</v>
      </c>
      <c r="C162">
        <f>('CON Score and Page Rank'!GK158-'MIN and MAX'!C$40)/('MIN and MAX'!G$40-'MIN and MAX'!C$40)</f>
        <v>7.4672057013228151E-3</v>
      </c>
      <c r="D162">
        <f>('CON Score and Page Rank'!GL158-'MIN and MAX'!D$40)/('MIN and MAX'!H$40-'MIN and MAX'!D$40)</f>
        <v>0.16532040926225094</v>
      </c>
      <c r="E162">
        <f t="shared" si="10"/>
        <v>7.4072638725747927E-3</v>
      </c>
      <c r="F162">
        <f t="shared" si="11"/>
        <v>0.78117702086064633</v>
      </c>
      <c r="G162">
        <f t="shared" si="12"/>
        <v>0.16526046743350292</v>
      </c>
      <c r="H162" s="3">
        <f>IFERROR(VLOOKUP(A162,'GDP Data'!A$2:Q$144,3,FALSE),"Not Found")</f>
        <v>3534803921.5686302</v>
      </c>
      <c r="I162">
        <f t="shared" si="13"/>
        <v>3.3404152144854616E-4</v>
      </c>
      <c r="J162">
        <f t="shared" si="14"/>
        <v>-0.78084297933919777</v>
      </c>
    </row>
    <row r="163" spans="1:10" x14ac:dyDescent="0.25">
      <c r="A163" t="s">
        <v>183</v>
      </c>
      <c r="B163">
        <f>('CON Score and Page Rank'!GJ171-'MIN and MAX'!B$40)/('MIN and MAX'!F$40-'MIN and MAX'!B$40)</f>
        <v>3.8717978656440125E-2</v>
      </c>
      <c r="C163">
        <f>('CON Score and Page Rank'!GK171-'MIN and MAX'!C$40)/('MIN and MAX'!G$40-'MIN and MAX'!C$40)</f>
        <v>4.576261522632339E-2</v>
      </c>
      <c r="D163">
        <f>('CON Score and Page Rank'!GL171-'MIN and MAX'!D$40)/('MIN and MAX'!H$40-'MIN and MAX'!D$40)</f>
        <v>0.8546042003231018</v>
      </c>
      <c r="E163">
        <f t="shared" si="10"/>
        <v>7.0446365698832655E-3</v>
      </c>
      <c r="F163">
        <f t="shared" si="11"/>
        <v>0.78070896980039439</v>
      </c>
      <c r="G163">
        <f t="shared" si="12"/>
        <v>0.81588622166666169</v>
      </c>
      <c r="H163" s="3">
        <f>IFERROR(VLOOKUP(A163,'GDP Data'!A$2:Q$144,3,FALSE),"Not Found")</f>
        <v>53749989092.019699</v>
      </c>
      <c r="I163">
        <f t="shared" si="13"/>
        <v>5.0794127574050277E-3</v>
      </c>
      <c r="J163">
        <f t="shared" si="14"/>
        <v>-0.77562955704298941</v>
      </c>
    </row>
    <row r="164" spans="1:10" x14ac:dyDescent="0.25">
      <c r="A164" t="s">
        <v>181</v>
      </c>
      <c r="B164">
        <f>('CON Score and Page Rank'!GJ169-'MIN and MAX'!B$40)/('MIN and MAX'!F$40-'MIN and MAX'!B$40)</f>
        <v>4.9477180569253904E-2</v>
      </c>
      <c r="C164">
        <f>('CON Score and Page Rank'!GK169-'MIN and MAX'!C$40)/('MIN and MAX'!G$40-'MIN and MAX'!C$40)</f>
        <v>5.6445280212631961E-2</v>
      </c>
      <c r="D164">
        <f>('CON Score and Page Rank'!GL169-'MIN and MAX'!D$40)/('MIN and MAX'!H$40-'MIN and MAX'!D$40)</f>
        <v>0.97522886375875062</v>
      </c>
      <c r="E164">
        <f t="shared" si="10"/>
        <v>6.9680996433780576E-3</v>
      </c>
      <c r="F164">
        <f t="shared" si="11"/>
        <v>0.78061018190071529</v>
      </c>
      <c r="G164">
        <f t="shared" si="12"/>
        <v>0.92575168318949674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209</v>
      </c>
      <c r="B165">
        <f>('CON Score and Page Rank'!GJ195-'MIN and MAX'!B$40)/('MIN and MAX'!F$40-'MIN and MAX'!B$40)</f>
        <v>1.9077443635411058E-5</v>
      </c>
      <c r="C165">
        <f>('CON Score and Page Rank'!GK195-'MIN and MAX'!C$40)/('MIN and MAX'!G$40-'MIN and MAX'!C$40)</f>
        <v>6.9589916695643947E-3</v>
      </c>
      <c r="D165">
        <f>('CON Score and Page Rank'!GL195-'MIN and MAX'!D$40)/('MIN and MAX'!H$40-'MIN and MAX'!D$40)</f>
        <v>0.16047388260635434</v>
      </c>
      <c r="E165">
        <f t="shared" si="10"/>
        <v>6.939914225928984E-3</v>
      </c>
      <c r="F165">
        <f t="shared" si="11"/>
        <v>0.78057380236055718</v>
      </c>
      <c r="G165">
        <f t="shared" si="12"/>
        <v>0.16045480516271893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113</v>
      </c>
      <c r="B166">
        <f>('CON Score and Page Rank'!GJ103-'MIN and MAX'!B$40)/('MIN and MAX'!F$40-'MIN and MAX'!B$40)</f>
        <v>1.8816388171461541E-5</v>
      </c>
      <c r="C166">
        <f>('CON Score and Page Rank'!GK103-'MIN and MAX'!C$40)/('MIN and MAX'!G$40-'MIN and MAX'!C$40)</f>
        <v>6.6724302128621732E-3</v>
      </c>
      <c r="D166">
        <f>('CON Score and Page Rank'!GL103-'MIN and MAX'!D$40)/('MIN and MAX'!H$40-'MIN and MAX'!D$40)</f>
        <v>9.9623047926763603E-2</v>
      </c>
      <c r="E166">
        <f t="shared" si="10"/>
        <v>6.6536138246907116E-3</v>
      </c>
      <c r="F166">
        <f t="shared" si="11"/>
        <v>0.78020426811601606</v>
      </c>
      <c r="G166">
        <f t="shared" si="12"/>
        <v>9.9604231538592145E-2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173</v>
      </c>
      <c r="B167">
        <f>('CON Score and Page Rank'!GJ163-'MIN and MAX'!B$40)/('MIN and MAX'!F$40-'MIN and MAX'!B$40)</f>
        <v>2.2802075730992389E-5</v>
      </c>
      <c r="C167">
        <f>('CON Score and Page Rank'!GK163-'MIN and MAX'!C$40)/('MIN and MAX'!G$40-'MIN and MAX'!C$40)</f>
        <v>6.6745170202212219E-3</v>
      </c>
      <c r="D167">
        <f>('CON Score and Page Rank'!GL163-'MIN and MAX'!D$40)/('MIN and MAX'!H$40-'MIN and MAX'!D$40)</f>
        <v>9.9623047926763603E-2</v>
      </c>
      <c r="E167">
        <f t="shared" si="10"/>
        <v>6.6517149444902295E-3</v>
      </c>
      <c r="F167">
        <f t="shared" si="11"/>
        <v>0.78020181718944615</v>
      </c>
      <c r="G167">
        <f t="shared" si="12"/>
        <v>9.9600245851032609E-2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106</v>
      </c>
      <c r="B168">
        <f>('CON Score and Page Rank'!GJ96-'MIN and MAX'!B$40)/('MIN and MAX'!F$40-'MIN and MAX'!B$40)</f>
        <v>2.7878900490054566E-5</v>
      </c>
      <c r="C168">
        <f>('CON Score and Page Rank'!GK96-'MIN and MAX'!C$40)/('MIN and MAX'!G$40-'MIN and MAX'!C$40)</f>
        <v>6.6148277049671552E-3</v>
      </c>
      <c r="D168">
        <f>('CON Score and Page Rank'!GL96-'MIN and MAX'!D$40)/('MIN and MAX'!H$40-'MIN and MAX'!D$40)</f>
        <v>9.4238018309100696E-2</v>
      </c>
      <c r="E168">
        <f t="shared" si="10"/>
        <v>6.5869488044771008E-3</v>
      </c>
      <c r="F168">
        <f t="shared" si="11"/>
        <v>0.78011822210359194</v>
      </c>
      <c r="G168">
        <f t="shared" si="12"/>
        <v>9.4210139408610644E-2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170</v>
      </c>
      <c r="B169">
        <f>('CON Score and Page Rank'!GJ160-'MIN and MAX'!B$40)/('MIN and MAX'!F$40-'MIN and MAX'!B$40)</f>
        <v>3.2144644411755324E-5</v>
      </c>
      <c r="C169">
        <f>('CON Score and Page Rank'!GK160-'MIN and MAX'!C$40)/('MIN and MAX'!G$40-'MIN and MAX'!C$40)</f>
        <v>5.4095575894252184E-3</v>
      </c>
      <c r="D169">
        <f>('CON Score and Page Rank'!GL160-'MIN and MAX'!D$40)/('MIN and MAX'!H$40-'MIN and MAX'!D$40)</f>
        <v>7.8621432417878293E-2</v>
      </c>
      <c r="E169">
        <f t="shared" si="10"/>
        <v>5.3774129450134631E-3</v>
      </c>
      <c r="F169">
        <f t="shared" si="11"/>
        <v>0.77855704748372012</v>
      </c>
      <c r="G169">
        <f t="shared" si="12"/>
        <v>7.8589287773466535E-2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132</v>
      </c>
      <c r="B170">
        <f>('CON Score and Page Rank'!GJ122-'MIN and MAX'!B$40)/('MIN and MAX'!F$40-'MIN and MAX'!B$40)</f>
        <v>4.2649068597272024E-6</v>
      </c>
      <c r="C170">
        <f>('CON Score and Page Rank'!GK122-'MIN and MAX'!C$40)/('MIN and MAX'!G$40-'MIN and MAX'!C$40)</f>
        <v>5.2339816698969335E-3</v>
      </c>
      <c r="D170">
        <f>('CON Score and Page Rank'!GL122-'MIN and MAX'!D$40)/('MIN and MAX'!H$40-'MIN and MAX'!D$40)</f>
        <v>0.16478190630048464</v>
      </c>
      <c r="E170">
        <f t="shared" si="10"/>
        <v>5.229716763037206E-3</v>
      </c>
      <c r="F170">
        <f t="shared" si="11"/>
        <v>0.77836641276301355</v>
      </c>
      <c r="G170">
        <f t="shared" si="12"/>
        <v>0.16477764139362491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136</v>
      </c>
      <c r="B171">
        <f>('CON Score and Page Rank'!GJ126-'MIN and MAX'!B$40)/('MIN and MAX'!F$40-'MIN and MAX'!B$40)</f>
        <v>5.9131067752831577E-2</v>
      </c>
      <c r="C171">
        <f>('CON Score and Page Rank'!GK126-'MIN and MAX'!C$40)/('MIN and MAX'!G$40-'MIN and MAX'!C$40)</f>
        <v>6.4191144766231986E-2</v>
      </c>
      <c r="D171">
        <f>('CON Score and Page Rank'!GL126-'MIN and MAX'!D$40)/('MIN and MAX'!H$40-'MIN and MAX'!D$40)</f>
        <v>0.94238018309100702</v>
      </c>
      <c r="E171">
        <f t="shared" si="10"/>
        <v>5.0600770134004089E-3</v>
      </c>
      <c r="F171">
        <f t="shared" si="11"/>
        <v>0.7781474549953854</v>
      </c>
      <c r="G171">
        <f t="shared" si="12"/>
        <v>0.88324911533817541</v>
      </c>
      <c r="H171" s="3">
        <f>IFERROR(VLOOKUP(A171,'GDP Data'!A$2:Q$144,3,FALSE),"Not Found")</f>
        <v>1339395718862.8899</v>
      </c>
      <c r="I171">
        <f t="shared" si="13"/>
        <v>0.12657386199574017</v>
      </c>
      <c r="J171">
        <f t="shared" si="14"/>
        <v>-0.65157359299964523</v>
      </c>
    </row>
    <row r="172" spans="1:10" x14ac:dyDescent="0.25">
      <c r="A172" t="s">
        <v>191</v>
      </c>
      <c r="B172">
        <f>('CON Score and Page Rank'!GJ179-'MIN and MAX'!B$40)/('MIN and MAX'!F$40-'MIN and MAX'!B$40)</f>
        <v>6.2677242384595655E-2</v>
      </c>
      <c r="C172">
        <f>('CON Score and Page Rank'!GK179-'MIN and MAX'!C$40)/('MIN and MAX'!G$40-'MIN and MAX'!C$40)</f>
        <v>6.7288256084417464E-2</v>
      </c>
      <c r="D172">
        <f>('CON Score and Page Rank'!GL179-'MIN and MAX'!D$40)/('MIN and MAX'!H$40-'MIN and MAX'!D$40)</f>
        <v>0.98922994076467419</v>
      </c>
      <c r="E172">
        <f t="shared" si="10"/>
        <v>4.6110136998218088E-3</v>
      </c>
      <c r="F172">
        <f t="shared" si="11"/>
        <v>0.77756783906883875</v>
      </c>
      <c r="G172">
        <f t="shared" si="12"/>
        <v>0.92655269838007848</v>
      </c>
      <c r="H172" s="3">
        <f>IFERROR(VLOOKUP(A172,'GDP Data'!A$2:Q$144,3,FALSE),"Not Found")</f>
        <v>306602070620.5</v>
      </c>
      <c r="I172">
        <f t="shared" si="13"/>
        <v>2.8974116930337891E-2</v>
      </c>
      <c r="J172">
        <f t="shared" si="14"/>
        <v>-0.74859372213850084</v>
      </c>
    </row>
    <row r="173" spans="1:10" x14ac:dyDescent="0.25">
      <c r="A173" t="s">
        <v>60</v>
      </c>
      <c r="B173">
        <f>('CON Score and Page Rank'!GJ50-'MIN and MAX'!B$40)/('MIN and MAX'!F$40-'MIN and MAX'!B$40)</f>
        <v>6.4614200513374631E-2</v>
      </c>
      <c r="C173">
        <f>('CON Score and Page Rank'!GK50-'MIN and MAX'!C$40)/('MIN and MAX'!G$40-'MIN and MAX'!C$40)</f>
        <v>6.7841805305352776E-2</v>
      </c>
      <c r="D173">
        <f>('CON Score and Page Rank'!GL50-'MIN and MAX'!D$40)/('MIN and MAX'!H$40-'MIN and MAX'!D$40)</f>
        <v>0.97522886375875062</v>
      </c>
      <c r="E173">
        <f t="shared" si="10"/>
        <v>3.2276047919781448E-3</v>
      </c>
      <c r="F173">
        <f t="shared" si="11"/>
        <v>0.77578224266925111</v>
      </c>
      <c r="G173">
        <f t="shared" si="12"/>
        <v>0.91061466324537599</v>
      </c>
      <c r="H173" s="3">
        <f>IFERROR(VLOOKUP(A173,'GDP Data'!A$2:Q$144,3,FALSE),"Not Found")</f>
        <v>89794943349.891205</v>
      </c>
      <c r="I173">
        <f t="shared" si="13"/>
        <v>8.4856869462996316E-3</v>
      </c>
      <c r="J173">
        <f t="shared" si="14"/>
        <v>-0.76729655572295152</v>
      </c>
    </row>
    <row r="174" spans="1:10" x14ac:dyDescent="0.25">
      <c r="A174" t="s">
        <v>39</v>
      </c>
      <c r="B174">
        <f>('CON Score and Page Rank'!GJ29-'MIN and MAX'!B$40)/('MIN and MAX'!F$40-'MIN and MAX'!B$40)</f>
        <v>6.1089395064890914E-5</v>
      </c>
      <c r="C174">
        <f>('CON Score and Page Rank'!GK29-'MIN and MAX'!C$40)/('MIN and MAX'!G$40-'MIN and MAX'!C$40)</f>
        <v>2.6732078709247021E-3</v>
      </c>
      <c r="D174">
        <f>('CON Score and Page Rank'!GL29-'MIN and MAX'!D$40)/('MIN and MAX'!H$40-'MIN and MAX'!D$40)</f>
        <v>0.17770597738287561</v>
      </c>
      <c r="E174">
        <f t="shared" si="10"/>
        <v>2.6121184758598113E-3</v>
      </c>
      <c r="F174">
        <f t="shared" si="11"/>
        <v>0.77498782090152574</v>
      </c>
      <c r="G174">
        <f t="shared" si="12"/>
        <v>0.17764488798781072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257</v>
      </c>
      <c r="B175">
        <f>('CON Score and Page Rank'!GJ156-'MIN and MAX'!B$40)/('MIN and MAX'!F$40-'MIN and MAX'!B$40)</f>
        <v>3.6957479586061882E-5</v>
      </c>
      <c r="C175">
        <f>('CON Score and Page Rank'!GK156-'MIN and MAX'!C$40)/('MIN and MAX'!G$40-'MIN and MAX'!C$40)</f>
        <v>2.4996283049566305E-3</v>
      </c>
      <c r="D175">
        <f>('CON Score and Page Rank'!GL156-'MIN and MAX'!D$40)/('MIN and MAX'!H$40-'MIN and MAX'!D$40)</f>
        <v>6.0850834679590737E-2</v>
      </c>
      <c r="E175">
        <f t="shared" si="10"/>
        <v>2.4626708253705685E-3</v>
      </c>
      <c r="F175">
        <f t="shared" si="11"/>
        <v>0.77479492552176665</v>
      </c>
      <c r="G175">
        <f t="shared" si="12"/>
        <v>6.0813877200004675E-2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109</v>
      </c>
      <c r="B176">
        <f>('CON Score and Page Rank'!GJ99-'MIN and MAX'!B$40)/('MIN and MAX'!F$40-'MIN and MAX'!B$40)</f>
        <v>2.214416842290521E-5</v>
      </c>
      <c r="C176">
        <f>('CON Score and Page Rank'!GK99-'MIN and MAX'!C$40)/('MIN and MAX'!G$40-'MIN and MAX'!C$40)</f>
        <v>2.3864221907211416E-3</v>
      </c>
      <c r="D176">
        <f>('CON Score and Page Rank'!GL99-'MIN and MAX'!D$40)/('MIN and MAX'!H$40-'MIN and MAX'!D$40)</f>
        <v>6.731287022078622E-2</v>
      </c>
      <c r="E176">
        <f t="shared" si="10"/>
        <v>2.3642780222982362E-3</v>
      </c>
      <c r="F176">
        <f t="shared" si="11"/>
        <v>0.77466792775999493</v>
      </c>
      <c r="G176">
        <f t="shared" si="12"/>
        <v>6.7290726052363317E-2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245</v>
      </c>
      <c r="B177">
        <f>('CON Score and Page Rank'!GJ106-'MIN and MAX'!B$40)/('MIN and MAX'!F$40-'MIN and MAX'!B$40)</f>
        <v>3.0644772420544217E-7</v>
      </c>
      <c r="C177">
        <f>('CON Score and Page Rank'!GK106-'MIN and MAX'!C$40)/('MIN and MAX'!G$40-'MIN and MAX'!C$40)</f>
        <v>2.3027001929145112E-3</v>
      </c>
      <c r="D177">
        <f>('CON Score and Page Rank'!GL106-'MIN and MAX'!D$40)/('MIN and MAX'!H$40-'MIN and MAX'!D$40)</f>
        <v>0</v>
      </c>
      <c r="E177">
        <f t="shared" si="10"/>
        <v>2.3023937451903055E-3</v>
      </c>
      <c r="F177">
        <f t="shared" si="11"/>
        <v>0.77458805235817518</v>
      </c>
      <c r="G177">
        <f t="shared" si="12"/>
        <v>-3.0644772420544217E-7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169</v>
      </c>
      <c r="B178">
        <f>('CON Score and Page Rank'!GJ159-'MIN and MAX'!B$40)/('MIN and MAX'!F$40-'MIN and MAX'!B$40)</f>
        <v>3.0644772420544217E-7</v>
      </c>
      <c r="C178">
        <f>('CON Score and Page Rank'!GK159-'MIN and MAX'!C$40)/('MIN and MAX'!G$40-'MIN and MAX'!C$40)</f>
        <v>2.3027001929145112E-3</v>
      </c>
      <c r="D178">
        <f>('CON Score and Page Rank'!GL159-'MIN and MAX'!D$40)/('MIN and MAX'!H$40-'MIN and MAX'!D$40)</f>
        <v>0</v>
      </c>
      <c r="E178">
        <f t="shared" si="10"/>
        <v>2.3023937451903055E-3</v>
      </c>
      <c r="F178">
        <f t="shared" si="11"/>
        <v>0.77458805235817518</v>
      </c>
      <c r="G178">
        <f t="shared" si="12"/>
        <v>-3.0644772420544217E-7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153</v>
      </c>
      <c r="B179">
        <f>('CON Score and Page Rank'!GJ143-'MIN and MAX'!B$40)/('MIN and MAX'!F$40-'MIN and MAX'!B$40)</f>
        <v>9.1934317261744725E-7</v>
      </c>
      <c r="C179">
        <f>('CON Score and Page Rank'!GK143-'MIN and MAX'!C$40)/('MIN and MAX'!G$40-'MIN and MAX'!C$40)</f>
        <v>2.303112967996521E-3</v>
      </c>
      <c r="D179">
        <f>('CON Score and Page Rank'!GL143-'MIN and MAX'!D$40)/('MIN and MAX'!H$40-'MIN and MAX'!D$40)</f>
        <v>0</v>
      </c>
      <c r="E179">
        <f t="shared" si="10"/>
        <v>2.3021936248239037E-3</v>
      </c>
      <c r="F179">
        <f t="shared" si="11"/>
        <v>0.77458779405840295</v>
      </c>
      <c r="G179">
        <f t="shared" si="12"/>
        <v>-9.1934317261744725E-7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73</v>
      </c>
      <c r="B180">
        <f>('CON Score and Page Rank'!GJ63-'MIN and MAX'!B$40)/('MIN and MAX'!F$40-'MIN and MAX'!B$40)</f>
        <v>4.0455663726895512E-6</v>
      </c>
      <c r="C180">
        <f>('CON Score and Page Rank'!GK63-'MIN and MAX'!C$40)/('MIN and MAX'!G$40-'MIN and MAX'!C$40)</f>
        <v>2.2593855632439953E-3</v>
      </c>
      <c r="D180">
        <f>('CON Score and Page Rank'!GL63-'MIN and MAX'!D$40)/('MIN and MAX'!H$40-'MIN and MAX'!D$40)</f>
        <v>1.1847065158858373E-2</v>
      </c>
      <c r="E180">
        <f t="shared" si="10"/>
        <v>2.2553399968713059E-3</v>
      </c>
      <c r="F180">
        <f t="shared" si="11"/>
        <v>0.77452731904707017</v>
      </c>
      <c r="G180">
        <f t="shared" si="12"/>
        <v>1.1843019592485684E-2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114</v>
      </c>
      <c r="B181">
        <f>('CON Score and Page Rank'!GJ104-'MIN and MAX'!B$40)/('MIN and MAX'!F$40-'MIN and MAX'!B$40)</f>
        <v>3.0157858414601763E-5</v>
      </c>
      <c r="C181">
        <f>('CON Score and Page Rank'!GK104-'MIN and MAX'!C$40)/('MIN and MAX'!G$40-'MIN and MAX'!C$40)</f>
        <v>2.2760290622297189E-3</v>
      </c>
      <c r="D181">
        <f>('CON Score and Page Rank'!GL104-'MIN and MAX'!D$40)/('MIN and MAX'!H$40-'MIN and MAX'!D$40)</f>
        <v>1.1847065158858373E-2</v>
      </c>
      <c r="E181">
        <f t="shared" si="10"/>
        <v>2.2458712038151171E-3</v>
      </c>
      <c r="F181">
        <f t="shared" si="11"/>
        <v>0.77451509746696201</v>
      </c>
      <c r="G181">
        <f t="shared" si="12"/>
        <v>1.1816907300443772E-2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167</v>
      </c>
      <c r="B182">
        <f>('CON Score and Page Rank'!GJ157-'MIN and MAX'!B$40)/('MIN and MAX'!F$40-'MIN and MAX'!B$40)</f>
        <v>8.9581593495877349E-7</v>
      </c>
      <c r="C182">
        <f>('CON Score and Page Rank'!GK157-'MIN and MAX'!C$40)/('MIN and MAX'!G$40-'MIN and MAX'!C$40)</f>
        <v>2.193586157578452E-3</v>
      </c>
      <c r="D182">
        <f>('CON Score and Page Rank'!GL157-'MIN and MAX'!D$40)/('MIN and MAX'!H$40-'MIN and MAX'!D$40)</f>
        <v>6.462035541195477E-3</v>
      </c>
      <c r="E182">
        <f t="shared" si="10"/>
        <v>2.1926903416434932E-3</v>
      </c>
      <c r="F182">
        <f t="shared" si="11"/>
        <v>0.77444645575482451</v>
      </c>
      <c r="G182">
        <f t="shared" si="12"/>
        <v>6.4611397252605186E-3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80</v>
      </c>
      <c r="B183">
        <f>('CON Score and Page Rank'!GJ70-'MIN and MAX'!B$40)/('MIN and MAX'!F$40-'MIN and MAX'!B$40)</f>
        <v>2.9776848481217146E-7</v>
      </c>
      <c r="C183">
        <f>('CON Score and Page Rank'!GK70-'MIN and MAX'!C$40)/('MIN and MAX'!G$40-'MIN and MAX'!C$40)</f>
        <v>0</v>
      </c>
      <c r="D183">
        <f>('CON Score and Page Rank'!GL70-'MIN and MAX'!D$40)/('MIN and MAX'!H$40-'MIN and MAX'!D$40)</f>
        <v>5.9235325794291865E-3</v>
      </c>
      <c r="E183">
        <f t="shared" si="10"/>
        <v>-2.9776848481217146E-7</v>
      </c>
      <c r="F183">
        <f t="shared" si="11"/>
        <v>0.77161591761705373</v>
      </c>
      <c r="G183">
        <f t="shared" si="12"/>
        <v>5.9232348109443745E-3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27</v>
      </c>
      <c r="B184">
        <f>('CON Score and Page Rank'!GJ15-'MIN and MAX'!B$40)/('MIN and MAX'!F$40-'MIN and MAX'!B$40)</f>
        <v>7.7366464421462749E-2</v>
      </c>
      <c r="C184">
        <f>('CON Score and Page Rank'!GK15-'MIN and MAX'!C$40)/('MIN and MAX'!G$40-'MIN and MAX'!C$40)</f>
        <v>7.6917052778474312E-2</v>
      </c>
      <c r="D184">
        <f>('CON Score and Page Rank'!GL15-'MIN and MAX'!D$40)/('MIN and MAX'!H$40-'MIN and MAX'!D$40)</f>
        <v>0.98599892299407643</v>
      </c>
      <c r="E184">
        <f t="shared" si="10"/>
        <v>-4.4941164298843705E-4</v>
      </c>
      <c r="F184">
        <f t="shared" si="11"/>
        <v>0.77103623643040553</v>
      </c>
      <c r="G184">
        <f t="shared" si="12"/>
        <v>0.90863245857261365</v>
      </c>
      <c r="H184" s="3">
        <f>IFERROR(VLOOKUP(A184,'GDP Data'!A$2:Q$144,3,FALSE),"Not Found")</f>
        <v>136309295225.34</v>
      </c>
      <c r="I184">
        <f t="shared" si="13"/>
        <v>1.2881326765204442E-2</v>
      </c>
      <c r="J184">
        <f t="shared" si="14"/>
        <v>-0.75815490966520105</v>
      </c>
    </row>
    <row r="185" spans="1:10" x14ac:dyDescent="0.25">
      <c r="A185" t="s">
        <v>143</v>
      </c>
      <c r="B185">
        <f>('CON Score and Page Rank'!GJ134-'MIN and MAX'!B$40)/('MIN and MAX'!F$40-'MIN and MAX'!B$40)</f>
        <v>0</v>
      </c>
      <c r="C185">
        <f>('CON Score and Page Rank'!GK134-'MIN and MAX'!C$40)/('MIN and MAX'!G$40-'MIN and MAX'!C$40)</f>
        <v>-2.1006162143387712E-3</v>
      </c>
      <c r="D185">
        <f>('CON Score and Page Rank'!GL134-'MIN and MAX'!D$40)/('MIN and MAX'!H$40-'MIN and MAX'!D$40)</f>
        <v>-8.7775982767905228E-2</v>
      </c>
      <c r="E185">
        <f t="shared" si="10"/>
        <v>-2.1006162143387712E-3</v>
      </c>
      <c r="F185">
        <f t="shared" si="11"/>
        <v>0.76890499025953818</v>
      </c>
      <c r="G185">
        <f t="shared" si="12"/>
        <v>-8.7775982767905228E-2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150</v>
      </c>
      <c r="B186">
        <f>('CON Score and Page Rank'!GJ140-'MIN and MAX'!B$40)/('MIN and MAX'!F$40-'MIN and MAX'!B$40)</f>
        <v>0</v>
      </c>
      <c r="C186">
        <f>('CON Score and Page Rank'!GK140-'MIN and MAX'!C$40)/('MIN and MAX'!G$40-'MIN and MAX'!C$40)</f>
        <v>-2.1006162143387712E-3</v>
      </c>
      <c r="D186">
        <f>('CON Score and Page Rank'!GL140-'MIN and MAX'!D$40)/('MIN and MAX'!H$40-'MIN and MAX'!D$40)</f>
        <v>-8.7775982767905228E-2</v>
      </c>
      <c r="E186">
        <f t="shared" si="10"/>
        <v>-2.1006162143387712E-3</v>
      </c>
      <c r="F186">
        <f t="shared" si="11"/>
        <v>0.76890499025953818</v>
      </c>
      <c r="G186">
        <f t="shared" si="12"/>
        <v>-8.7775982767905228E-2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158</v>
      </c>
      <c r="B187">
        <f>('CON Score and Page Rank'!GJ148-'MIN and MAX'!B$40)/('MIN and MAX'!F$40-'MIN and MAX'!B$40)</f>
        <v>0</v>
      </c>
      <c r="C187">
        <f>('CON Score and Page Rank'!GK148-'MIN and MAX'!C$40)/('MIN and MAX'!G$40-'MIN and MAX'!C$40)</f>
        <v>-2.1006162143387712E-3</v>
      </c>
      <c r="D187">
        <f>('CON Score and Page Rank'!GL148-'MIN and MAX'!D$40)/('MIN and MAX'!H$40-'MIN and MAX'!D$40)</f>
        <v>-8.7775982767905228E-2</v>
      </c>
      <c r="E187">
        <f t="shared" si="10"/>
        <v>-2.1006162143387712E-3</v>
      </c>
      <c r="F187">
        <f t="shared" si="11"/>
        <v>0.76890499025953818</v>
      </c>
      <c r="G187">
        <f t="shared" si="12"/>
        <v>-8.7775982767905228E-2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161</v>
      </c>
      <c r="B188">
        <f>('CON Score and Page Rank'!GJ151-'MIN and MAX'!B$40)/('MIN and MAX'!F$40-'MIN and MAX'!B$40)</f>
        <v>0</v>
      </c>
      <c r="C188">
        <f>('CON Score and Page Rank'!GK151-'MIN and MAX'!C$40)/('MIN and MAX'!G$40-'MIN and MAX'!C$40)</f>
        <v>-2.1006162143387712E-3</v>
      </c>
      <c r="D188">
        <f>('CON Score and Page Rank'!GL151-'MIN and MAX'!D$40)/('MIN and MAX'!H$40-'MIN and MAX'!D$40)</f>
        <v>-8.7775982767905228E-2</v>
      </c>
      <c r="E188">
        <f t="shared" si="10"/>
        <v>-2.1006162143387712E-3</v>
      </c>
      <c r="F188">
        <f t="shared" si="11"/>
        <v>0.76890499025953818</v>
      </c>
      <c r="G188">
        <f t="shared" si="12"/>
        <v>-8.7775982767905228E-2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189</v>
      </c>
      <c r="B189">
        <f>('CON Score and Page Rank'!GJ177-'MIN and MAX'!B$40)/('MIN and MAX'!F$40-'MIN and MAX'!B$40)</f>
        <v>6.5764101052953605E-2</v>
      </c>
      <c r="C189">
        <f>('CON Score and Page Rank'!GK177-'MIN and MAX'!C$40)/('MIN and MAX'!G$40-'MIN and MAX'!C$40)</f>
        <v>6.3625477284247042E-2</v>
      </c>
      <c r="D189">
        <f>('CON Score and Page Rank'!GL177-'MIN and MAX'!D$40)/('MIN and MAX'!H$40-'MIN and MAX'!D$40)</f>
        <v>0.88745288099084541</v>
      </c>
      <c r="E189">
        <f t="shared" si="10"/>
        <v>-2.1386237687065629E-3</v>
      </c>
      <c r="F189">
        <f t="shared" si="11"/>
        <v>0.76885593307055267</v>
      </c>
      <c r="G189">
        <f t="shared" si="12"/>
        <v>0.8216887799378918</v>
      </c>
      <c r="H189" s="3">
        <f>IFERROR(VLOOKUP(A189,'GDP Data'!A$2:Q$144,3,FALSE),"Not Found")</f>
        <v>190905493539.168</v>
      </c>
      <c r="I189">
        <f t="shared" si="13"/>
        <v>1.8040706904729833E-2</v>
      </c>
      <c r="J189">
        <f t="shared" si="14"/>
        <v>-0.75081522616582286</v>
      </c>
    </row>
    <row r="190" spans="1:10" x14ac:dyDescent="0.25">
      <c r="A190" t="s">
        <v>162</v>
      </c>
      <c r="B190">
        <f>('CON Score and Page Rank'!GJ152-'MIN and MAX'!B$40)/('MIN and MAX'!F$40-'MIN and MAX'!B$40)</f>
        <v>8.1593115780173017E-2</v>
      </c>
      <c r="C190">
        <f>('CON Score and Page Rank'!GK152-'MIN and MAX'!C$40)/('MIN and MAX'!G$40-'MIN and MAX'!C$40)</f>
        <v>7.9342212127046022E-2</v>
      </c>
      <c r="D190">
        <f>('CON Score and Page Rank'!GL152-'MIN and MAX'!D$40)/('MIN and MAX'!H$40-'MIN and MAX'!D$40)</f>
        <v>0.94238018309100702</v>
      </c>
      <c r="E190">
        <f t="shared" si="10"/>
        <v>-2.2509036531269955E-3</v>
      </c>
      <c r="F190">
        <f t="shared" si="11"/>
        <v>0.76871101094649341</v>
      </c>
      <c r="G190">
        <f t="shared" si="12"/>
        <v>0.86078706731083399</v>
      </c>
      <c r="H190" s="3">
        <f>IFERROR(VLOOKUP(A190,'GDP Data'!A$2:Q$144,3,FALSE),"Not Found")</f>
        <v>547658231279.87</v>
      </c>
      <c r="I190">
        <f t="shared" si="13"/>
        <v>5.1754098068716781E-2</v>
      </c>
      <c r="J190">
        <f t="shared" si="14"/>
        <v>-0.71695691287777663</v>
      </c>
    </row>
    <row r="191" spans="1:10" x14ac:dyDescent="0.25">
      <c r="A191" t="s">
        <v>21</v>
      </c>
      <c r="B191">
        <f>('CON Score and Page Rank'!GJ13-'MIN and MAX'!B$40)/('MIN and MAX'!F$40-'MIN and MAX'!B$40)</f>
        <v>7.9982067743351939E-2</v>
      </c>
      <c r="C191">
        <f>('CON Score and Page Rank'!GK13-'MIN and MAX'!C$40)/('MIN and MAX'!G$40-'MIN and MAX'!C$40)</f>
        <v>7.7118783859834866E-2</v>
      </c>
      <c r="D191">
        <f>('CON Score and Page Rank'!GL13-'MIN and MAX'!D$40)/('MIN and MAX'!H$40-'MIN and MAX'!D$40)</f>
        <v>1</v>
      </c>
      <c r="E191">
        <f t="shared" si="10"/>
        <v>-2.8632838835170732E-3</v>
      </c>
      <c r="F191">
        <f t="shared" si="11"/>
        <v>0.76792059827214709</v>
      </c>
      <c r="G191">
        <f t="shared" si="12"/>
        <v>0.92001793225664807</v>
      </c>
      <c r="H191" s="3">
        <f>IFERROR(VLOOKUP(A191,'GDP Data'!A$2:Q$144,3,FALSE),"Not Found")</f>
        <v>164791442543.375</v>
      </c>
      <c r="I191">
        <f t="shared" si="13"/>
        <v>1.5572910240651064E-2</v>
      </c>
      <c r="J191">
        <f t="shared" si="14"/>
        <v>-0.75234768803149599</v>
      </c>
    </row>
    <row r="192" spans="1:10" x14ac:dyDescent="0.25">
      <c r="A192" t="s">
        <v>33</v>
      </c>
      <c r="B192">
        <f>('CON Score and Page Rank'!GJ21-'MIN and MAX'!B$40)/('MIN and MAX'!F$40-'MIN and MAX'!B$40)</f>
        <v>7.8767282601505506E-2</v>
      </c>
      <c r="C192">
        <f>('CON Score and Page Rank'!GK21-'MIN and MAX'!C$40)/('MIN and MAX'!G$40-'MIN and MAX'!C$40)</f>
        <v>7.5770401820566408E-2</v>
      </c>
      <c r="D192">
        <f>('CON Score and Page Rank'!GL21-'MIN and MAX'!D$40)/('MIN and MAX'!H$40-'MIN and MAX'!D$40)</f>
        <v>1</v>
      </c>
      <c r="E192">
        <f t="shared" si="10"/>
        <v>-2.9968807809390985E-3</v>
      </c>
      <c r="F192">
        <f t="shared" si="11"/>
        <v>0.76774816180908823</v>
      </c>
      <c r="G192">
        <f t="shared" si="12"/>
        <v>0.92123271739849444</v>
      </c>
      <c r="H192" s="3">
        <f>IFERROR(VLOOKUP(A192,'GDP Data'!A$2:Q$144,3,FALSE),"Not Found")</f>
        <v>173972218824.02701</v>
      </c>
      <c r="I192">
        <f t="shared" si="13"/>
        <v>1.6440500224399524E-2</v>
      </c>
      <c r="J192">
        <f t="shared" si="14"/>
        <v>-0.75130766158468876</v>
      </c>
    </row>
    <row r="193" spans="1:10" x14ac:dyDescent="0.25">
      <c r="A193" t="s">
        <v>200</v>
      </c>
      <c r="B193">
        <f>('CON Score and Page Rank'!GJ186-'MIN and MAX'!B$40)/('MIN and MAX'!F$40-'MIN and MAX'!B$40)</f>
        <v>8.4580889093959027E-2</v>
      </c>
      <c r="C193">
        <f>('CON Score and Page Rank'!GK186-'MIN and MAX'!C$40)/('MIN and MAX'!G$40-'MIN and MAX'!C$40)</f>
        <v>7.980918050053265E-2</v>
      </c>
      <c r="D193">
        <f>('CON Score and Page Rank'!GL186-'MIN and MAX'!D$40)/('MIN and MAX'!H$40-'MIN and MAX'!D$40)</f>
        <v>0.98922994076467419</v>
      </c>
      <c r="E193">
        <f t="shared" si="10"/>
        <v>-4.771708593426377E-3</v>
      </c>
      <c r="F193">
        <f t="shared" si="11"/>
        <v>0.76545735239337842</v>
      </c>
      <c r="G193">
        <f t="shared" si="12"/>
        <v>0.90464905167071519</v>
      </c>
      <c r="H193" s="3">
        <f>IFERROR(VLOOKUP(A193,'GDP Data'!A$2:Q$144,3,FALSE),"Not Found")</f>
        <v>559983704094.17004</v>
      </c>
      <c r="I193">
        <f t="shared" si="13"/>
        <v>5.2918864144237708E-2</v>
      </c>
      <c r="J193">
        <f t="shared" si="14"/>
        <v>-0.71253848824914068</v>
      </c>
    </row>
    <row r="194" spans="1:10" x14ac:dyDescent="0.25">
      <c r="A194" t="s">
        <v>216</v>
      </c>
      <c r="B194">
        <f>('CON Score and Page Rank'!GJ202-'MIN and MAX'!B$40)/('MIN and MAX'!F$40-'MIN and MAX'!B$40)</f>
        <v>8.8292141434116053E-2</v>
      </c>
      <c r="C194">
        <f>('CON Score and Page Rank'!GK202-'MIN and MAX'!C$40)/('MIN and MAX'!G$40-'MIN and MAX'!C$40)</f>
        <v>8.2367826724236495E-2</v>
      </c>
      <c r="D194">
        <f>('CON Score and Page Rank'!GL202-'MIN and MAX'!D$40)/('MIN and MAX'!H$40-'MIN and MAX'!D$40)</f>
        <v>0.97522886375875062</v>
      </c>
      <c r="E194">
        <f t="shared" si="10"/>
        <v>-5.9243147098795579E-3</v>
      </c>
      <c r="F194">
        <f t="shared" si="11"/>
        <v>0.76396965824885432</v>
      </c>
      <c r="G194">
        <f t="shared" si="12"/>
        <v>0.88693672232463461</v>
      </c>
      <c r="H194" s="3">
        <f>IFERROR(VLOOKUP(A194,'GDP Data'!A$2:Q$144,3,FALSE),"Not Found")</f>
        <v>756706300589.79102</v>
      </c>
      <c r="I194">
        <f t="shared" si="13"/>
        <v>7.1509291476213779E-2</v>
      </c>
      <c r="J194">
        <f t="shared" si="14"/>
        <v>-0.69246036677264056</v>
      </c>
    </row>
    <row r="195" spans="1:10" x14ac:dyDescent="0.25">
      <c r="A195" t="s">
        <v>52</v>
      </c>
      <c r="B195">
        <f>('CON Score and Page Rank'!GJ41-'MIN and MAX'!B$40)/('MIN and MAX'!F$40-'MIN and MAX'!B$40)</f>
        <v>0.10375719490044966</v>
      </c>
      <c r="C195">
        <f>('CON Score and Page Rank'!GK41-'MIN and MAX'!C$40)/('MIN and MAX'!G$40-'MIN and MAX'!C$40)</f>
        <v>9.3854006819569236E-2</v>
      </c>
      <c r="D195">
        <f>('CON Score and Page Rank'!GL41-'MIN and MAX'!D$40)/('MIN and MAX'!H$40-'MIN and MAX'!D$40)</f>
        <v>0.98922994076467419</v>
      </c>
      <c r="E195">
        <f t="shared" ref="E195:E212" si="15">C195-B195</f>
        <v>-9.9031880808804207E-3</v>
      </c>
      <c r="F195">
        <f t="shared" ref="F195:F212" si="16">(E195-MIN(E$3:E$220))/(MAX(E$3:E$220)-MIN(E$3:E$220))</f>
        <v>0.75883403860278165</v>
      </c>
      <c r="G195">
        <f t="shared" ref="G195:G212" si="17">D195-B195</f>
        <v>0.88547274586422453</v>
      </c>
      <c r="H195" s="3">
        <f>IFERROR(VLOOKUP(A195,'GDP Data'!A$2:Q$144,3,FALSE),"Not Found")</f>
        <v>169403241524.33701</v>
      </c>
      <c r="I195">
        <f t="shared" ref="I195:I212" si="18">IFERROR((H195-MIN(H$3:H$220))/(MAX(H$3:H$220)-MIN(H$3:H$220)),"No Value")</f>
        <v>1.6008728572416343E-2</v>
      </c>
      <c r="J195">
        <f t="shared" ref="J195:J212" si="19">IFERROR(I195-F195,"No Value")</f>
        <v>-0.74282531003036534</v>
      </c>
    </row>
    <row r="196" spans="1:10" x14ac:dyDescent="0.25">
      <c r="A196" t="s">
        <v>42</v>
      </c>
      <c r="B196">
        <f>('CON Score and Page Rank'!GJ31-'MIN and MAX'!B$40)/('MIN and MAX'!F$40-'MIN and MAX'!B$40)</f>
        <v>5.3333963063102729E-2</v>
      </c>
      <c r="C196">
        <f>('CON Score and Page Rank'!GK31-'MIN and MAX'!C$40)/('MIN and MAX'!G$40-'MIN and MAX'!C$40)</f>
        <v>4.1557136565089248E-2</v>
      </c>
      <c r="D196">
        <f>('CON Score and Page Rank'!GL31-'MIN and MAX'!D$40)/('MIN and MAX'!H$40-'MIN and MAX'!D$40)</f>
        <v>0.91222401723209479</v>
      </c>
      <c r="E196">
        <f t="shared" si="15"/>
        <v>-1.1776826498013482E-2</v>
      </c>
      <c r="F196">
        <f t="shared" si="16"/>
        <v>0.75641569215959115</v>
      </c>
      <c r="G196">
        <f t="shared" si="17"/>
        <v>0.85889005416899211</v>
      </c>
      <c r="H196" s="3">
        <f>IFERROR(VLOOKUP(A196,'GDP Data'!A$2:Q$144,3,FALSE),"Not Found")</f>
        <v>53872425916.624802</v>
      </c>
      <c r="I196">
        <f t="shared" si="18"/>
        <v>5.0909831256856723E-3</v>
      </c>
      <c r="J196">
        <f t="shared" si="19"/>
        <v>-0.75132470903390547</v>
      </c>
    </row>
    <row r="197" spans="1:10" x14ac:dyDescent="0.25">
      <c r="A197" t="s">
        <v>20</v>
      </c>
      <c r="B197">
        <f>('CON Score and Page Rank'!GJ6-'MIN and MAX'!B$40)/('MIN and MAX'!F$40-'MIN and MAX'!B$40)</f>
        <v>0.11972520350958536</v>
      </c>
      <c r="C197">
        <f>('CON Score and Page Rank'!GK6-'MIN and MAX'!C$40)/('MIN and MAX'!G$40-'MIN and MAX'!C$40)</f>
        <v>9.7370249191629052E-2</v>
      </c>
      <c r="D197">
        <f>('CON Score and Page Rank'!GL6-'MIN and MAX'!D$40)/('MIN and MAX'!H$40-'MIN and MAX'!D$40)</f>
        <v>0.95315024232633283</v>
      </c>
      <c r="E197">
        <f t="shared" si="15"/>
        <v>-2.235495431795631E-2</v>
      </c>
      <c r="F197">
        <f t="shared" si="16"/>
        <v>0.74276226919652222</v>
      </c>
      <c r="G197">
        <f t="shared" si="17"/>
        <v>0.83342503881674745</v>
      </c>
      <c r="H197" s="3">
        <f>IFERROR(VLOOKUP(A197,'GDP Data'!A$2:Q$144,3,FALSE),"Not Found")</f>
        <v>738981792355.37195</v>
      </c>
      <c r="I197">
        <f t="shared" si="18"/>
        <v>6.9834312657324954E-2</v>
      </c>
      <c r="J197">
        <f t="shared" si="19"/>
        <v>-0.67292795653919724</v>
      </c>
    </row>
    <row r="198" spans="1:10" x14ac:dyDescent="0.25">
      <c r="A198" t="s">
        <v>34</v>
      </c>
      <c r="B198">
        <f>('CON Score and Page Rank'!GJ22-'MIN and MAX'!B$40)/('MIN and MAX'!F$40-'MIN and MAX'!B$40)</f>
        <v>0.10177108706148368</v>
      </c>
      <c r="C198">
        <f>('CON Score and Page Rank'!GK22-'MIN and MAX'!C$40)/('MIN and MAX'!G$40-'MIN and MAX'!C$40)</f>
        <v>7.1095191485991083E-2</v>
      </c>
      <c r="D198">
        <f>('CON Score and Page Rank'!GL22-'MIN and MAX'!D$40)/('MIN and MAX'!H$40-'MIN and MAX'!D$40)</f>
        <v>0.93914916532040926</v>
      </c>
      <c r="E198">
        <f t="shared" si="15"/>
        <v>-3.0675895575492593E-2</v>
      </c>
      <c r="F198">
        <f t="shared" si="16"/>
        <v>0.73202224672999405</v>
      </c>
      <c r="G198">
        <f t="shared" si="17"/>
        <v>0.83737807825892563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-0.72053057084836225</v>
      </c>
    </row>
    <row r="199" spans="1:10" x14ac:dyDescent="0.25">
      <c r="A199" t="s">
        <v>31</v>
      </c>
      <c r="B199">
        <f>('CON Score and Page Rank'!GJ18-'MIN and MAX'!B$40)/('MIN and MAX'!F$40-'MIN and MAX'!B$40)</f>
        <v>0.16734157041713424</v>
      </c>
      <c r="C199">
        <f>('CON Score and Page Rank'!GK18-'MIN and MAX'!C$40)/('MIN and MAX'!G$40-'MIN and MAX'!C$40)</f>
        <v>0.13576361763277409</v>
      </c>
      <c r="D199">
        <f>('CON Score and Page Rank'!GL18-'MIN and MAX'!D$40)/('MIN and MAX'!H$40-'MIN and MAX'!D$40)</f>
        <v>0.98599892299407643</v>
      </c>
      <c r="E199">
        <f t="shared" si="15"/>
        <v>-3.1577952784360153E-2</v>
      </c>
      <c r="F199">
        <f t="shared" si="16"/>
        <v>0.73085794158836626</v>
      </c>
      <c r="G199">
        <f t="shared" si="17"/>
        <v>0.81865735257694217</v>
      </c>
      <c r="H199" s="3">
        <f>IFERROR(VLOOKUP(A199,'GDP Data'!A$2:Q$144,3,FALSE),"Not Found")</f>
        <v>21387533703.2327</v>
      </c>
      <c r="I199">
        <f t="shared" si="18"/>
        <v>2.0211373690819864E-3</v>
      </c>
      <c r="J199">
        <f t="shared" si="19"/>
        <v>-0.72883680421928432</v>
      </c>
    </row>
    <row r="200" spans="1:10" x14ac:dyDescent="0.25">
      <c r="A200" t="s">
        <v>49</v>
      </c>
      <c r="B200">
        <f>('CON Score and Page Rank'!GJ38-'MIN and MAX'!B$40)/('MIN and MAX'!F$40-'MIN and MAX'!B$40)</f>
        <v>0.22370431044364819</v>
      </c>
      <c r="C200">
        <f>('CON Score and Page Rank'!GK38-'MIN and MAX'!C$40)/('MIN and MAX'!G$40-'MIN and MAX'!C$40)</f>
        <v>0.16410692055874224</v>
      </c>
      <c r="D200">
        <f>('CON Score and Page Rank'!GL38-'MIN and MAX'!D$40)/('MIN and MAX'!H$40-'MIN and MAX'!D$40)</f>
        <v>0.97522886375875062</v>
      </c>
      <c r="E200">
        <f t="shared" si="15"/>
        <v>-5.9597389884905955E-2</v>
      </c>
      <c r="F200">
        <f t="shared" si="16"/>
        <v>0.69469263592816999</v>
      </c>
      <c r="G200">
        <f t="shared" si="17"/>
        <v>0.75152455331510248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Rank'!GJ3-'MIN and MAX'!B$40)/('MIN and MAX'!F$40-'MIN and MAX'!B$40)</f>
        <v>0.18477531766981856</v>
      </c>
      <c r="C201">
        <f>('CON Score and Page Rank'!GK3-'MIN and MAX'!C$40)/('MIN and MAX'!G$40-'MIN and MAX'!C$40)</f>
        <v>0.10899608485637508</v>
      </c>
      <c r="D201">
        <f>('CON Score and Page Rank'!GL3-'MIN and MAX'!D$40)/('MIN and MAX'!H$40-'MIN and MAX'!D$40)</f>
        <v>0.95315024232633283</v>
      </c>
      <c r="E201">
        <f t="shared" si="15"/>
        <v>-7.5779232813443481E-2</v>
      </c>
      <c r="F201">
        <f t="shared" si="16"/>
        <v>0.67380637423933532</v>
      </c>
      <c r="G201">
        <f t="shared" si="17"/>
        <v>0.76837492465651425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-0.63798266904638035</v>
      </c>
    </row>
    <row r="202" spans="1:10" x14ac:dyDescent="0.25">
      <c r="A202" t="s">
        <v>19</v>
      </c>
      <c r="B202">
        <f>('CON Score and Page Rank'!GJ5-'MIN and MAX'!B$40)/('MIN and MAX'!F$40-'MIN and MAX'!B$40)</f>
        <v>0.22044130282690247</v>
      </c>
      <c r="C202">
        <f>('CON Score and Page Rank'!GK5-'MIN and MAX'!C$40)/('MIN and MAX'!G$40-'MIN and MAX'!C$40)</f>
        <v>0.11981494268779784</v>
      </c>
      <c r="D202">
        <f>('CON Score and Page Rank'!GL5-'MIN and MAX'!D$40)/('MIN and MAX'!H$40-'MIN and MAX'!D$40)</f>
        <v>0.91707054388799136</v>
      </c>
      <c r="E202">
        <f t="shared" si="15"/>
        <v>-0.10062636013910463</v>
      </c>
      <c r="F202">
        <f t="shared" si="16"/>
        <v>0.64173563879644346</v>
      </c>
      <c r="G202">
        <f t="shared" si="17"/>
        <v>0.69662924106108892</v>
      </c>
      <c r="H202" s="3">
        <f>IFERROR(VLOOKUP(A202,'GDP Data'!A$2:Q$144,3,FALSE),"Not Found")</f>
        <v>236746141604.37</v>
      </c>
      <c r="I202">
        <f t="shared" si="18"/>
        <v>2.2372681227393863E-2</v>
      </c>
      <c r="J202">
        <f t="shared" si="19"/>
        <v>-0.61936295756904958</v>
      </c>
    </row>
    <row r="203" spans="1:10" x14ac:dyDescent="0.25">
      <c r="A203" t="s">
        <v>29</v>
      </c>
      <c r="B203">
        <f>('CON Score and Page Rank'!GJ10-'MIN and MAX'!B$40)/('MIN and MAX'!F$40-'MIN and MAX'!B$40)</f>
        <v>0.35219392017824186</v>
      </c>
      <c r="C203">
        <f>('CON Score and Page Rank'!GK10-'MIN and MAX'!C$40)/('MIN and MAX'!G$40-'MIN and MAX'!C$40)</f>
        <v>0.24517291837417854</v>
      </c>
      <c r="D203">
        <f>('CON Score and Page Rank'!GL10-'MIN and MAX'!D$40)/('MIN and MAX'!H$40-'MIN and MAX'!D$40)</f>
        <v>0.8831448572967151</v>
      </c>
      <c r="E203">
        <f t="shared" si="15"/>
        <v>-0.10702100180406332</v>
      </c>
      <c r="F203">
        <f t="shared" si="16"/>
        <v>0.63348193371411865</v>
      </c>
      <c r="G203">
        <f t="shared" si="17"/>
        <v>0.5309509371184733</v>
      </c>
      <c r="H203" s="3">
        <f>IFERROR(VLOOKUP(A203,'GDP Data'!A$2:Q$144,3,FALSE),"Not Found")</f>
        <v>1168023426056.3799</v>
      </c>
      <c r="I203">
        <f t="shared" si="18"/>
        <v>0.11037905665620985</v>
      </c>
      <c r="J203">
        <f t="shared" si="19"/>
        <v>-0.52310287705790881</v>
      </c>
    </row>
    <row r="204" spans="1:10" x14ac:dyDescent="0.25">
      <c r="A204" t="s">
        <v>35</v>
      </c>
      <c r="B204">
        <f>('CON Score and Page Rank'!GJ25-'MIN and MAX'!B$40)/('MIN and MAX'!F$40-'MIN and MAX'!B$40)</f>
        <v>0.32511732908236501</v>
      </c>
      <c r="C204">
        <f>('CON Score and Page Rank'!GK25-'MIN and MAX'!C$40)/('MIN and MAX'!G$40-'MIN and MAX'!C$40)</f>
        <v>0.20398983502121437</v>
      </c>
      <c r="D204">
        <f>('CON Score and Page Rank'!GL25-'MIN and MAX'!D$40)/('MIN and MAX'!H$40-'MIN and MAX'!D$40)</f>
        <v>0.90414647280560045</v>
      </c>
      <c r="E204">
        <f t="shared" si="15"/>
        <v>-0.12112749406115064</v>
      </c>
      <c r="F204">
        <f t="shared" si="16"/>
        <v>0.61527437292551101</v>
      </c>
      <c r="G204">
        <f t="shared" si="17"/>
        <v>0.57902914372323544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-0.55594398207801221</v>
      </c>
    </row>
    <row r="205" spans="1:10" x14ac:dyDescent="0.25">
      <c r="A205" t="s">
        <v>18</v>
      </c>
      <c r="B205">
        <f>('CON Score and Page Rank'!GJ4-'MIN and MAX'!B$40)/('MIN and MAX'!F$40-'MIN and MAX'!B$40)</f>
        <v>0.21355406063505056</v>
      </c>
      <c r="C205">
        <f>('CON Score and Page Rank'!GK4-'MIN and MAX'!C$40)/('MIN and MAX'!G$40-'MIN and MAX'!C$40)</f>
        <v>8.5458466136815153E-2</v>
      </c>
      <c r="D205">
        <f>('CON Score and Page Rank'!GL4-'MIN and MAX'!D$40)/('MIN and MAX'!H$40-'MIN and MAX'!D$40)</f>
        <v>0.92245557350565432</v>
      </c>
      <c r="E205">
        <f t="shared" si="15"/>
        <v>-0.1280955944982354</v>
      </c>
      <c r="F205">
        <f t="shared" si="16"/>
        <v>0.60628049195374778</v>
      </c>
      <c r="G205">
        <f t="shared" si="17"/>
        <v>0.70890151287060377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-0.58761577035442236</v>
      </c>
    </row>
    <row r="206" spans="1:10" x14ac:dyDescent="0.25">
      <c r="A206" t="s">
        <v>36</v>
      </c>
      <c r="B206">
        <f>('CON Score and Page Rank'!GJ26-'MIN and MAX'!B$40)/('MIN and MAX'!F$40-'MIN and MAX'!B$40)</f>
        <v>0.21463712628390264</v>
      </c>
      <c r="C206">
        <f>('CON Score and Page Rank'!GK26-'MIN and MAX'!C$40)/('MIN and MAX'!G$40-'MIN and MAX'!C$40)</f>
        <v>5.2551707907734301E-2</v>
      </c>
      <c r="D206">
        <f>('CON Score and Page Rank'!GL26-'MIN and MAX'!D$40)/('MIN and MAX'!H$40-'MIN and MAX'!D$40)</f>
        <v>0.92891760904684972</v>
      </c>
      <c r="E206">
        <f t="shared" si="15"/>
        <v>-0.16208541837616833</v>
      </c>
      <c r="F206">
        <f t="shared" si="16"/>
        <v>0.56240907635497628</v>
      </c>
      <c r="G206">
        <f t="shared" si="17"/>
        <v>0.71428048276294709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-0.53950249337140932</v>
      </c>
    </row>
    <row r="207" spans="1:10" x14ac:dyDescent="0.25">
      <c r="A207" t="s">
        <v>37</v>
      </c>
      <c r="B207">
        <f>('CON Score and Page Rank'!GJ27-'MIN and MAX'!B$40)/('MIN and MAX'!F$40-'MIN and MAX'!B$40)</f>
        <v>0.29762816843935047</v>
      </c>
      <c r="C207">
        <f>('CON Score and Page Rank'!GK27-'MIN and MAX'!C$40)/('MIN and MAX'!G$40-'MIN and MAX'!C$40)</f>
        <v>7.7972852450430744E-2</v>
      </c>
      <c r="D207">
        <f>('CON Score and Page Rank'!GL27-'MIN and MAX'!D$40)/('MIN and MAX'!H$40-'MIN and MAX'!D$40)</f>
        <v>0.89445341949380719</v>
      </c>
      <c r="E207">
        <f t="shared" si="15"/>
        <v>-0.21965531598891974</v>
      </c>
      <c r="F207">
        <f t="shared" si="16"/>
        <v>0.48810233933809299</v>
      </c>
      <c r="G207">
        <f t="shared" si="17"/>
        <v>0.59682525105445672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-0.46095922486815538</v>
      </c>
    </row>
    <row r="208" spans="1:10" x14ac:dyDescent="0.25">
      <c r="A208" t="s">
        <v>32</v>
      </c>
      <c r="B208">
        <f>('CON Score and Page Rank'!GJ20-'MIN and MAX'!B$40)/('MIN and MAX'!F$40-'MIN and MAX'!B$40)</f>
        <v>0.43500737572527454</v>
      </c>
      <c r="C208">
        <f>('CON Score and Page Rank'!GK20-'MIN and MAX'!C$40)/('MIN and MAX'!G$40-'MIN and MAX'!C$40)</f>
        <v>0.16440554804261023</v>
      </c>
      <c r="D208">
        <f>('CON Score and Page Rank'!GL20-'MIN and MAX'!D$40)/('MIN and MAX'!H$40-'MIN and MAX'!D$40)</f>
        <v>0.89229940764674209</v>
      </c>
      <c r="E208">
        <f t="shared" si="15"/>
        <v>-0.27060182768266428</v>
      </c>
      <c r="F208">
        <f t="shared" si="16"/>
        <v>0.42234455265903287</v>
      </c>
      <c r="G208">
        <f t="shared" si="17"/>
        <v>0.45729203192146756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-0.38155928365922309</v>
      </c>
    </row>
    <row r="209" spans="1:10" x14ac:dyDescent="0.25">
      <c r="A209" t="s">
        <v>41</v>
      </c>
      <c r="B209">
        <f>('CON Score and Page Rank'!GJ30-'MIN and MAX'!B$40)/('MIN and MAX'!F$40-'MIN and MAX'!B$40)</f>
        <v>0.49847858946794127</v>
      </c>
      <c r="C209">
        <f>('CON Score and Page Rank'!GK30-'MIN and MAX'!C$40)/('MIN and MAX'!G$40-'MIN and MAX'!C$40)</f>
        <v>0.17393007443855882</v>
      </c>
      <c r="D209">
        <f>('CON Score and Page Rank'!GL30-'MIN and MAX'!D$40)/('MIN and MAX'!H$40-'MIN and MAX'!D$40)</f>
        <v>0.87560581583198704</v>
      </c>
      <c r="E209">
        <f t="shared" si="15"/>
        <v>-0.32454851502938242</v>
      </c>
      <c r="F209">
        <f t="shared" si="16"/>
        <v>0.35271437307162423</v>
      </c>
      <c r="G209">
        <f t="shared" si="17"/>
        <v>0.37712722636404578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6.0699038992366117E-2</v>
      </c>
    </row>
    <row r="210" spans="1:10" x14ac:dyDescent="0.25">
      <c r="A210" t="s">
        <v>38</v>
      </c>
      <c r="B210">
        <f>('CON Score and Page Rank'!GJ28-'MIN and MAX'!B$40)/('MIN and MAX'!F$40-'MIN and MAX'!B$40)</f>
        <v>1</v>
      </c>
      <c r="C210">
        <f>('CON Score and Page Rank'!GK28-'MIN and MAX'!C$40)/('MIN and MAX'!G$40-'MIN and MAX'!C$40)</f>
        <v>0.54319009007748553</v>
      </c>
      <c r="D210">
        <f>('CON Score and Page Rank'!GL28-'MIN and MAX'!D$40)/('MIN and MAX'!H$40-'MIN and MAX'!D$40)</f>
        <v>0.91222401723209479</v>
      </c>
      <c r="E210">
        <f t="shared" si="15"/>
        <v>-0.45680990992251447</v>
      </c>
      <c r="F210">
        <f t="shared" si="16"/>
        <v>0.18200167259196806</v>
      </c>
      <c r="G210">
        <f t="shared" si="17"/>
        <v>-8.7775982767905214E-2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-2.6651164990266429E-2</v>
      </c>
    </row>
    <row r="211" spans="1:10" x14ac:dyDescent="0.25">
      <c r="A211" t="s">
        <v>24</v>
      </c>
      <c r="B211">
        <f>('CON Score and Page Rank'!GJ8-'MIN and MAX'!B$40)/('MIN and MAX'!F$40-'MIN and MAX'!B$40)</f>
        <v>0.86036025346995404</v>
      </c>
      <c r="C211">
        <f>('CON Score and Page Rank'!GK8-'MIN and MAX'!C$40)/('MIN and MAX'!G$40-'MIN and MAX'!C$40)</f>
        <v>0.30897685463354208</v>
      </c>
      <c r="D211">
        <f>('CON Score and Page Rank'!GL8-'MIN and MAX'!D$40)/('MIN and MAX'!H$40-'MIN and MAX'!D$40)</f>
        <v>0.85891222401723211</v>
      </c>
      <c r="E211">
        <f t="shared" si="15"/>
        <v>-0.55138339883641196</v>
      </c>
      <c r="F211">
        <f t="shared" si="16"/>
        <v>5.9933583870240635E-2</v>
      </c>
      <c r="G211">
        <f t="shared" si="17"/>
        <v>-1.4480294527219328E-3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0.12394506731718216</v>
      </c>
    </row>
    <row r="212" spans="1:10" x14ac:dyDescent="0.25">
      <c r="A212" t="s">
        <v>23</v>
      </c>
      <c r="B212">
        <f>('CON Score and Page Rank'!GJ7-'MIN and MAX'!B$40)/('MIN and MAX'!F$40-'MIN and MAX'!B$40)</f>
        <v>0.81349584948761122</v>
      </c>
      <c r="C212">
        <f>('CON Score and Page Rank'!GK7-'MIN and MAX'!C$40)/('MIN and MAX'!G$40-'MIN and MAX'!C$40)</f>
        <v>0.21567829911267805</v>
      </c>
      <c r="D212">
        <f>('CON Score and Page Rank'!GL7-'MIN and MAX'!D$40)/('MIN and MAX'!H$40-'MIN and MAX'!D$40)</f>
        <v>0.88637587506731286</v>
      </c>
      <c r="E212">
        <f t="shared" si="15"/>
        <v>-0.59781755037493323</v>
      </c>
      <c r="F212">
        <f t="shared" si="16"/>
        <v>0</v>
      </c>
      <c r="G212">
        <f t="shared" si="17"/>
        <v>7.2880025579701635E-2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15FC54B8-EB11-4578-A826-7AC22437F379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22BD-D6DE-4AD3-9284-4D30FE65495C}">
  <sheetPr codeName="Sheet44"/>
  <dimension ref="A1:J212"/>
  <sheetViews>
    <sheetView topLeftCell="A174"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Rank'!GO32-'MIN and MAX'!B$41)/('MIN and MAX'!F$41-'MIN and MAX'!B$41)</f>
        <v>0.80154329367882149</v>
      </c>
      <c r="C3">
        <f>('CON Score and Page Rank'!GP32-'MIN and MAX'!C$41)/('MIN and MAX'!G$41-'MIN and MAX'!C$41)</f>
        <v>1</v>
      </c>
      <c r="D3">
        <f>('CON Score and Page Rank'!GQ32-'MIN and MAX'!D$41)/('MIN and MAX'!H$41-'MIN and MAX'!D$41)</f>
        <v>0.92069327731092432</v>
      </c>
      <c r="E3">
        <f t="shared" ref="E3:E66" si="0">C3-B3</f>
        <v>0.19845670632117851</v>
      </c>
      <c r="F3">
        <f t="shared" ref="F3:F66" si="1">(E3-MIN(E$3:E$220))/(MAX(E$3:E$220)-MIN(E$3:E$220))</f>
        <v>1</v>
      </c>
      <c r="G3">
        <f t="shared" ref="G3:G66" si="2">D3-B3</f>
        <v>0.11914998363210283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t="s">
        <v>25</v>
      </c>
      <c r="B4">
        <f>('CON Score and Page Rank'!GO9-'MIN and MAX'!B$41)/('MIN and MAX'!F$41-'MIN and MAX'!B$41)</f>
        <v>0.14150820674276354</v>
      </c>
      <c r="C4">
        <f>('CON Score and Page Rank'!GP9-'MIN and MAX'!C$41)/('MIN and MAX'!G$41-'MIN and MAX'!C$41)</f>
        <v>0.17932087806471492</v>
      </c>
      <c r="D4">
        <f>('CON Score and Page Rank'!GQ9-'MIN and MAX'!D$41)/('MIN and MAX'!H$41-'MIN and MAX'!D$41)</f>
        <v>0.94747899159663862</v>
      </c>
      <c r="E4">
        <f t="shared" si="0"/>
        <v>3.7812671321951374E-2</v>
      </c>
      <c r="F4">
        <f t="shared" si="1"/>
        <v>0.78820064019597869</v>
      </c>
      <c r="G4">
        <f t="shared" si="2"/>
        <v>0.80597078485387508</v>
      </c>
      <c r="H4" s="3">
        <f>IFERROR(VLOOKUP(A4,'GDP Data'!A$2:Q$144,3,FALSE),"Not Found")</f>
        <v>109346669229.69501</v>
      </c>
      <c r="I4">
        <f t="shared" si="3"/>
        <v>1.0333339151272939E-2</v>
      </c>
      <c r="J4">
        <f t="shared" si="4"/>
        <v>-0.77786730104470569</v>
      </c>
    </row>
    <row r="5" spans="1:10" x14ac:dyDescent="0.25">
      <c r="A5" t="s">
        <v>89</v>
      </c>
      <c r="B5">
        <f>('CON Score and Page Rank'!GO79-'MIN and MAX'!B$41)/('MIN and MAX'!F$41-'MIN and MAX'!B$41)</f>
        <v>3.7454853643577916E-3</v>
      </c>
      <c r="C5">
        <f>('CON Score and Page Rank'!GP79-'MIN and MAX'!C$41)/('MIN and MAX'!G$41-'MIN and MAX'!C$41)</f>
        <v>3.4371661545760539E-2</v>
      </c>
      <c r="D5">
        <f>('CON Score and Page Rank'!GQ79-'MIN and MAX'!D$41)/('MIN and MAX'!H$41-'MIN and MAX'!D$41)</f>
        <v>0.98949579831932777</v>
      </c>
      <c r="E5">
        <f t="shared" si="0"/>
        <v>3.0626176181402748E-2</v>
      </c>
      <c r="F5">
        <f t="shared" si="1"/>
        <v>0.77872568477662418</v>
      </c>
      <c r="G5">
        <f t="shared" si="2"/>
        <v>0.98575031295496995</v>
      </c>
      <c r="H5" s="3">
        <f>IFERROR(VLOOKUP(A5,'GDP Data'!A$2:Q$144,3,FALSE),"Not Found")</f>
        <v>130816321183.15601</v>
      </c>
      <c r="I5">
        <f t="shared" si="3"/>
        <v>1.2362236754261416E-2</v>
      </c>
      <c r="J5">
        <f t="shared" si="4"/>
        <v>-0.76636344802236278</v>
      </c>
    </row>
    <row r="6" spans="1:10" x14ac:dyDescent="0.25">
      <c r="A6" t="s">
        <v>91</v>
      </c>
      <c r="B6">
        <f>('CON Score and Page Rank'!GO81-'MIN and MAX'!B$41)/('MIN and MAX'!F$41-'MIN and MAX'!B$41)</f>
        <v>1.0551616944508813E-3</v>
      </c>
      <c r="C6">
        <f>('CON Score and Page Rank'!GP81-'MIN and MAX'!C$41)/('MIN and MAX'!G$41-'MIN and MAX'!C$41)</f>
        <v>3.1584908915197746E-2</v>
      </c>
      <c r="D6">
        <f>('CON Score and Page Rank'!GQ81-'MIN and MAX'!D$41)/('MIN and MAX'!H$41-'MIN and MAX'!D$41)</f>
        <v>0.91911764705882348</v>
      </c>
      <c r="E6">
        <f t="shared" si="0"/>
        <v>3.0529747220746865E-2</v>
      </c>
      <c r="F6">
        <f t="shared" si="1"/>
        <v>0.77859854907480008</v>
      </c>
      <c r="G6">
        <f t="shared" si="2"/>
        <v>0.91806248536437263</v>
      </c>
      <c r="H6" s="3">
        <f>IFERROR(VLOOKUP(A6,'GDP Data'!A$2:Q$144,3,FALSE),"Not Found")</f>
        <v>12986007425.878099</v>
      </c>
      <c r="I6">
        <f t="shared" si="3"/>
        <v>1.2271870729840754E-3</v>
      </c>
      <c r="J6">
        <f t="shared" si="4"/>
        <v>-0.777371362001816</v>
      </c>
    </row>
    <row r="7" spans="1:10" x14ac:dyDescent="0.25">
      <c r="A7" t="s">
        <v>225</v>
      </c>
      <c r="B7">
        <f>('CON Score and Page Rank'!GO211-'MIN and MAX'!B$41)/('MIN and MAX'!F$41-'MIN and MAX'!B$41)</f>
        <v>1.6653190981554163E-3</v>
      </c>
      <c r="C7">
        <f>('CON Score and Page Rank'!GP211-'MIN and MAX'!C$41)/('MIN and MAX'!G$41-'MIN and MAX'!C$41)</f>
        <v>3.2162645859665807E-2</v>
      </c>
      <c r="D7">
        <f>('CON Score and Page Rank'!GQ211-'MIN and MAX'!D$41)/('MIN and MAX'!H$41-'MIN and MAX'!D$41)</f>
        <v>0.9779411764705882</v>
      </c>
      <c r="E7">
        <f t="shared" si="0"/>
        <v>3.0497326761510391E-2</v>
      </c>
      <c r="F7">
        <f t="shared" si="1"/>
        <v>0.77855580467715801</v>
      </c>
      <c r="G7">
        <f t="shared" si="2"/>
        <v>0.97627585737243283</v>
      </c>
      <c r="H7" s="3">
        <f>IFERROR(VLOOKUP(A7,'GDP Data'!A$2:Q$144,3,FALSE),"Not Found")</f>
        <v>20898788416.6348</v>
      </c>
      <c r="I7">
        <f t="shared" si="3"/>
        <v>1.9749505867997269E-3</v>
      </c>
      <c r="J7">
        <f t="shared" si="4"/>
        <v>-0.77658085409035826</v>
      </c>
    </row>
    <row r="8" spans="1:10" x14ac:dyDescent="0.25">
      <c r="A8" t="s">
        <v>163</v>
      </c>
      <c r="B8">
        <f>('CON Score and Page Rank'!GO153-'MIN and MAX'!B$41)/('MIN and MAX'!F$41-'MIN and MAX'!B$41)</f>
        <v>1.2009825597329537E-3</v>
      </c>
      <c r="C8">
        <f>('CON Score and Page Rank'!GP153-'MIN and MAX'!C$41)/('MIN and MAX'!G$41-'MIN and MAX'!C$41)</f>
        <v>3.1695239681169787E-2</v>
      </c>
      <c r="D8">
        <f>('CON Score and Page Rank'!GQ153-'MIN and MAX'!D$41)/('MIN and MAX'!H$41-'MIN and MAX'!D$41)</f>
        <v>0.91911764705882348</v>
      </c>
      <c r="E8">
        <f t="shared" si="0"/>
        <v>3.0494257121436833E-2</v>
      </c>
      <c r="F8">
        <f t="shared" si="1"/>
        <v>0.77855175754398931</v>
      </c>
      <c r="G8">
        <f t="shared" si="2"/>
        <v>0.91791666449909048</v>
      </c>
      <c r="H8" s="3">
        <f>IFERROR(VLOOKUP(A8,'GDP Data'!A$2:Q$144,3,FALSE),"Not Found")</f>
        <v>15749753804.8344</v>
      </c>
      <c r="I8">
        <f t="shared" si="3"/>
        <v>1.4883631002288297E-3</v>
      </c>
      <c r="J8">
        <f t="shared" si="4"/>
        <v>-0.77706339444376049</v>
      </c>
    </row>
    <row r="9" spans="1:10" x14ac:dyDescent="0.25">
      <c r="A9" t="s">
        <v>215</v>
      </c>
      <c r="B9">
        <f>('CON Score and Page Rank'!GO201-'MIN and MAX'!B$41)/('MIN and MAX'!F$41-'MIN and MAX'!B$41)</f>
        <v>3.3315880556730005E-4</v>
      </c>
      <c r="C9">
        <f>('CON Score and Page Rank'!GP201-'MIN and MAX'!C$41)/('MIN and MAX'!G$41-'MIN and MAX'!C$41)</f>
        <v>3.0712550445808815E-2</v>
      </c>
      <c r="D9">
        <f>('CON Score and Page Rank'!GQ201-'MIN and MAX'!D$41)/('MIN and MAX'!H$41-'MIN and MAX'!D$41)</f>
        <v>0.94747899159663862</v>
      </c>
      <c r="E9">
        <f t="shared" si="0"/>
        <v>3.0379391640241515E-2</v>
      </c>
      <c r="F9">
        <f t="shared" si="1"/>
        <v>0.77840031441458291</v>
      </c>
      <c r="G9">
        <f t="shared" si="2"/>
        <v>0.94714583279107134</v>
      </c>
      <c r="H9" s="3">
        <f>IFERROR(VLOOKUP(A9,'GDP Data'!A$2:Q$144,3,FALSE),"Not Found")</f>
        <v>9194717835.9998493</v>
      </c>
      <c r="I9">
        <f t="shared" si="3"/>
        <v>8.6890747078963268E-4</v>
      </c>
      <c r="J9">
        <f t="shared" si="4"/>
        <v>-0.7775314069437933</v>
      </c>
    </row>
    <row r="10" spans="1:10" x14ac:dyDescent="0.25">
      <c r="A10" t="s">
        <v>28</v>
      </c>
      <c r="B10">
        <f>('CON Score and Page Rank'!GO16-'MIN and MAX'!B$41)/('MIN and MAX'!F$41-'MIN and MAX'!B$41)</f>
        <v>5.1685660801543886E-3</v>
      </c>
      <c r="C10">
        <f>('CON Score and Page Rank'!GP16-'MIN and MAX'!C$41)/('MIN and MAX'!G$41-'MIN and MAX'!C$41)</f>
        <v>3.5484959427130792E-2</v>
      </c>
      <c r="D10">
        <f>('CON Score and Page Rank'!GQ16-'MIN and MAX'!D$41)/('MIN and MAX'!H$41-'MIN and MAX'!D$41)</f>
        <v>0.98844537815126055</v>
      </c>
      <c r="E10">
        <f t="shared" si="0"/>
        <v>3.0316393346976403E-2</v>
      </c>
      <c r="F10">
        <f t="shared" si="1"/>
        <v>0.77831725500822302</v>
      </c>
      <c r="G10">
        <f t="shared" si="2"/>
        <v>0.98327681207110618</v>
      </c>
      <c r="H10" s="3">
        <f>IFERROR(VLOOKUP(A10,'GDP Data'!A$2:Q$144,3,FALSE),"Not Found")</f>
        <v>8234846804.6058197</v>
      </c>
      <c r="I10">
        <f t="shared" si="3"/>
        <v>7.7819896564036858E-4</v>
      </c>
      <c r="J10">
        <f t="shared" si="4"/>
        <v>-0.77753905604258267</v>
      </c>
    </row>
    <row r="11" spans="1:10" x14ac:dyDescent="0.25">
      <c r="A11" t="s">
        <v>90</v>
      </c>
      <c r="B11">
        <f>('CON Score and Page Rank'!GO80-'MIN and MAX'!B$41)/('MIN and MAX'!F$41-'MIN and MAX'!B$41)</f>
        <v>7.4460015176856234E-4</v>
      </c>
      <c r="C11">
        <f>('CON Score and Page Rank'!GP80-'MIN and MAX'!C$41)/('MIN and MAX'!G$41-'MIN and MAX'!C$41)</f>
        <v>3.1011994881338129E-2</v>
      </c>
      <c r="D11">
        <f>('CON Score and Page Rank'!GQ80-'MIN and MAX'!D$41)/('MIN and MAX'!H$41-'MIN and MAX'!D$41)</f>
        <v>0.94747899159663862</v>
      </c>
      <c r="E11">
        <f t="shared" si="0"/>
        <v>3.0267394729569568E-2</v>
      </c>
      <c r="F11">
        <f t="shared" si="1"/>
        <v>0.77825265332040994</v>
      </c>
      <c r="G11">
        <f t="shared" si="2"/>
        <v>0.94673439144487004</v>
      </c>
      <c r="H11" s="3">
        <f>IFERROR(VLOOKUP(A11,'GDP Data'!A$2:Q$144,3,FALSE),"Not Found")</f>
        <v>8975689844.8519001</v>
      </c>
      <c r="I11">
        <f t="shared" si="3"/>
        <v>8.4820916756651876E-4</v>
      </c>
      <c r="J11">
        <f t="shared" si="4"/>
        <v>-0.77740444415284338</v>
      </c>
    </row>
    <row r="12" spans="1:10" x14ac:dyDescent="0.25">
      <c r="A12" t="s">
        <v>207</v>
      </c>
      <c r="B12">
        <f>('CON Score and Page Rank'!GO193-'MIN and MAX'!B$41)/('MIN and MAX'!F$41-'MIN and MAX'!B$41)</f>
        <v>6.8031790272773094E-4</v>
      </c>
      <c r="C12">
        <f>('CON Score and Page Rank'!GP193-'MIN and MAX'!C$41)/('MIN and MAX'!G$41-'MIN and MAX'!C$41)</f>
        <v>3.094589478460583E-2</v>
      </c>
      <c r="D12">
        <f>('CON Score and Page Rank'!GQ193-'MIN and MAX'!D$41)/('MIN and MAX'!H$41-'MIN and MAX'!D$41)</f>
        <v>0.94747899159663862</v>
      </c>
      <c r="E12">
        <f t="shared" si="0"/>
        <v>3.0265576881878097E-2</v>
      </c>
      <c r="F12">
        <f t="shared" si="1"/>
        <v>0.7782502565991295</v>
      </c>
      <c r="G12">
        <f t="shared" si="2"/>
        <v>0.94679867369391091</v>
      </c>
      <c r="H12" s="3">
        <f>IFERROR(VLOOKUP(A12,'GDP Data'!A$2:Q$144,3,FALSE),"Not Found")</f>
        <v>24468324000</v>
      </c>
      <c r="I12">
        <f t="shared" si="3"/>
        <v>2.3122742753518485E-3</v>
      </c>
      <c r="J12">
        <f t="shared" si="4"/>
        <v>-0.77593798232377764</v>
      </c>
    </row>
    <row r="13" spans="1:10" x14ac:dyDescent="0.25">
      <c r="A13" t="s">
        <v>139</v>
      </c>
      <c r="B13">
        <f>('CON Score and Page Rank'!GO130-'MIN and MAX'!B$41)/('MIN and MAX'!F$41-'MIN and MAX'!B$41)</f>
        <v>2.7235807436694744E-4</v>
      </c>
      <c r="C13">
        <f>('CON Score and Page Rank'!GP130-'MIN and MAX'!C$41)/('MIN and MAX'!G$41-'MIN and MAX'!C$41)</f>
        <v>3.0463492837258289E-2</v>
      </c>
      <c r="D13">
        <f>('CON Score and Page Rank'!GQ130-'MIN and MAX'!D$41)/('MIN and MAX'!H$41-'MIN and MAX'!D$41)</f>
        <v>0.8886554621848739</v>
      </c>
      <c r="E13">
        <f t="shared" si="0"/>
        <v>3.0191134762891342E-2</v>
      </c>
      <c r="F13">
        <f t="shared" si="1"/>
        <v>0.77815210920670419</v>
      </c>
      <c r="G13">
        <f t="shared" si="2"/>
        <v>0.88838310411050692</v>
      </c>
      <c r="H13" s="3">
        <f>IFERROR(VLOOKUP(A13,'GDP Data'!A$2:Q$144,3,FALSE),"Not Found")</f>
        <v>3219488663.7723098</v>
      </c>
      <c r="I13">
        <f t="shared" si="3"/>
        <v>3.0424400204229798E-4</v>
      </c>
      <c r="J13">
        <f t="shared" si="4"/>
        <v>-0.77784786520466187</v>
      </c>
    </row>
    <row r="14" spans="1:10" x14ac:dyDescent="0.25">
      <c r="A14" t="s">
        <v>105</v>
      </c>
      <c r="B14">
        <f>('CON Score and Page Rank'!GO95-'MIN and MAX'!B$41)/('MIN and MAX'!F$41-'MIN and MAX'!B$41)</f>
        <v>2.7631923389282238E-3</v>
      </c>
      <c r="C14">
        <f>('CON Score and Page Rank'!GP95-'MIN and MAX'!C$41)/('MIN and MAX'!G$41-'MIN and MAX'!C$41)</f>
        <v>3.2779468339632821E-2</v>
      </c>
      <c r="D14">
        <f>('CON Score and Page Rank'!GQ95-'MIN and MAX'!D$41)/('MIN and MAX'!H$41-'MIN and MAX'!D$41)</f>
        <v>0.91911764705882348</v>
      </c>
      <c r="E14">
        <f t="shared" si="0"/>
        <v>3.0016276000704598E-2</v>
      </c>
      <c r="F14">
        <f t="shared" si="1"/>
        <v>0.77792156859629513</v>
      </c>
      <c r="G14">
        <f t="shared" si="2"/>
        <v>0.91635445471989529</v>
      </c>
      <c r="H14" s="3">
        <f>IFERROR(VLOOKUP(A14,'GDP Data'!A$2:Q$144,3,FALSE),"Not Found")</f>
        <v>19452000520.155998</v>
      </c>
      <c r="I14">
        <f t="shared" si="3"/>
        <v>1.838228086520658E-3</v>
      </c>
      <c r="J14">
        <f t="shared" si="4"/>
        <v>-0.77608334050977446</v>
      </c>
    </row>
    <row r="15" spans="1:10" x14ac:dyDescent="0.25">
      <c r="A15" t="s">
        <v>104</v>
      </c>
      <c r="B15">
        <f>('CON Score and Page Rank'!GO94-'MIN and MAX'!B$41)/('MIN and MAX'!F$41-'MIN and MAX'!B$41)</f>
        <v>2.0300160405320308E-3</v>
      </c>
      <c r="C15">
        <f>('CON Score and Page Rank'!GP94-'MIN and MAX'!C$41)/('MIN and MAX'!G$41-'MIN and MAX'!C$41)</f>
        <v>3.1964046828184267E-2</v>
      </c>
      <c r="D15">
        <f>('CON Score and Page Rank'!GQ94-'MIN and MAX'!D$41)/('MIN and MAX'!H$41-'MIN and MAX'!D$41)</f>
        <v>0.94747899159663862</v>
      </c>
      <c r="E15">
        <f t="shared" si="0"/>
        <v>2.9934030787652235E-2</v>
      </c>
      <c r="F15">
        <f t="shared" si="1"/>
        <v>0.77781313330038448</v>
      </c>
      <c r="G15">
        <f t="shared" si="2"/>
        <v>0.94544897555610663</v>
      </c>
      <c r="H15" s="3">
        <f>IFERROR(VLOOKUP(A15,'GDP Data'!A$2:Q$144,3,FALSE),"Not Found")</f>
        <v>74030364472.050598</v>
      </c>
      <c r="I15">
        <f t="shared" si="3"/>
        <v>6.9959228659733303E-3</v>
      </c>
      <c r="J15">
        <f t="shared" si="4"/>
        <v>-0.7708172104344112</v>
      </c>
    </row>
    <row r="16" spans="1:10" x14ac:dyDescent="0.25">
      <c r="A16" t="s">
        <v>87</v>
      </c>
      <c r="B16">
        <f>('CON Score and Page Rank'!GO77-'MIN and MAX'!B$41)/('MIN and MAX'!F$41-'MIN and MAX'!B$41)</f>
        <v>3.4865283379434875E-3</v>
      </c>
      <c r="C16">
        <f>('CON Score and Page Rank'!GP77-'MIN and MAX'!C$41)/('MIN and MAX'!G$41-'MIN and MAX'!C$41)</f>
        <v>3.3301094104471331E-2</v>
      </c>
      <c r="D16">
        <f>('CON Score and Page Rank'!GQ77-'MIN and MAX'!D$41)/('MIN and MAX'!H$41-'MIN and MAX'!D$41)</f>
        <v>0.91911764705882348</v>
      </c>
      <c r="E16">
        <f t="shared" si="0"/>
        <v>2.9814565766527842E-2</v>
      </c>
      <c r="F16">
        <f t="shared" si="1"/>
        <v>0.77765562595818383</v>
      </c>
      <c r="G16">
        <f t="shared" si="2"/>
        <v>0.91563111872087999</v>
      </c>
      <c r="H16" s="3">
        <f>IFERROR(VLOOKUP(A16,'GDP Data'!A$2:Q$144,3,FALSE),"Not Found")</f>
        <v>126878750295.944</v>
      </c>
      <c r="I16">
        <f t="shared" si="3"/>
        <v>1.1990133463906316E-2</v>
      </c>
      <c r="J16">
        <f t="shared" si="4"/>
        <v>-0.76566549249427751</v>
      </c>
    </row>
    <row r="17" spans="1:10" x14ac:dyDescent="0.25">
      <c r="A17" t="s">
        <v>46</v>
      </c>
      <c r="B17">
        <f>('CON Score and Page Rank'!GO35-'MIN and MAX'!B$41)/('MIN and MAX'!F$41-'MIN and MAX'!B$41)</f>
        <v>7.1097422823051572E-3</v>
      </c>
      <c r="C17">
        <f>('CON Score and Page Rank'!GP35-'MIN and MAX'!C$41)/('MIN and MAX'!G$41-'MIN and MAX'!C$41)</f>
        <v>3.6767870608089413E-2</v>
      </c>
      <c r="D17">
        <f>('CON Score and Page Rank'!GQ35-'MIN and MAX'!D$41)/('MIN and MAX'!H$41-'MIN and MAX'!D$41)</f>
        <v>0.98949579831932777</v>
      </c>
      <c r="E17">
        <f t="shared" si="0"/>
        <v>2.9658128325784256E-2</v>
      </c>
      <c r="F17">
        <f t="shared" si="1"/>
        <v>0.77744937273627601</v>
      </c>
      <c r="G17">
        <f t="shared" si="2"/>
        <v>0.98238605603702256</v>
      </c>
      <c r="H17" s="3">
        <f>IFERROR(VLOOKUP(A17,'GDP Data'!A$2:Q$144,3,FALSE),"Not Found")</f>
        <v>8976196808.5106392</v>
      </c>
      <c r="I17">
        <f t="shared" si="3"/>
        <v>8.4825707599811551E-4</v>
      </c>
      <c r="J17">
        <f t="shared" si="4"/>
        <v>-0.7766011156602779</v>
      </c>
    </row>
    <row r="18" spans="1:10" x14ac:dyDescent="0.25">
      <c r="A18" t="s">
        <v>172</v>
      </c>
      <c r="B18">
        <f>('CON Score and Page Rank'!GO162-'MIN and MAX'!B$41)/('MIN and MAX'!F$41-'MIN and MAX'!B$41)</f>
        <v>3.633900693543485E-3</v>
      </c>
      <c r="C18">
        <f>('CON Score and Page Rank'!GP162-'MIN and MAX'!C$41)/('MIN and MAX'!G$41-'MIN and MAX'!C$41)</f>
        <v>3.3223767075443583E-2</v>
      </c>
      <c r="D18">
        <f>('CON Score and Page Rank'!GQ162-'MIN and MAX'!D$41)/('MIN and MAX'!H$41-'MIN and MAX'!D$41)</f>
        <v>0.91911764705882348</v>
      </c>
      <c r="E18">
        <f t="shared" si="0"/>
        <v>2.9589866381900098E-2</v>
      </c>
      <c r="F18">
        <f t="shared" si="1"/>
        <v>0.77735937352769213</v>
      </c>
      <c r="G18">
        <f t="shared" si="2"/>
        <v>0.91548374636527996</v>
      </c>
      <c r="H18" s="3">
        <f>IFERROR(VLOOKUP(A18,'GDP Data'!A$2:Q$144,3,FALSE),"Not Found")</f>
        <v>32685198735.305302</v>
      </c>
      <c r="I18">
        <f t="shared" si="3"/>
        <v>3.0887748674739315E-3</v>
      </c>
      <c r="J18">
        <f t="shared" si="4"/>
        <v>-0.77427059866021819</v>
      </c>
    </row>
    <row r="19" spans="1:10" x14ac:dyDescent="0.25">
      <c r="A19" t="s">
        <v>63</v>
      </c>
      <c r="B19">
        <f>('CON Score and Page Rank'!GO53-'MIN and MAX'!B$41)/('MIN and MAX'!F$41-'MIN and MAX'!B$41)</f>
        <v>2.4441069081483288E-3</v>
      </c>
      <c r="C19">
        <f>('CON Score and Page Rank'!GP53-'MIN and MAX'!C$41)/('MIN and MAX'!G$41-'MIN and MAX'!C$41)</f>
        <v>3.2006340244988649E-2</v>
      </c>
      <c r="D19">
        <f>('CON Score and Page Rank'!GQ53-'MIN and MAX'!D$41)/('MIN and MAX'!H$41-'MIN and MAX'!D$41)</f>
        <v>0.8886554621848739</v>
      </c>
      <c r="E19">
        <f t="shared" si="0"/>
        <v>2.956223333684032E-2</v>
      </c>
      <c r="F19">
        <f t="shared" si="1"/>
        <v>0.77732294104357813</v>
      </c>
      <c r="G19">
        <f t="shared" si="2"/>
        <v>0.88621135527672557</v>
      </c>
      <c r="H19" s="3">
        <f>IFERROR(VLOOKUP(A19,'GDP Data'!A$2:Q$144,3,FALSE),"Not Found")</f>
        <v>54744712814.867599</v>
      </c>
      <c r="I19">
        <f t="shared" si="3"/>
        <v>5.1734148670478219E-3</v>
      </c>
      <c r="J19">
        <f t="shared" si="4"/>
        <v>-0.77214952617653032</v>
      </c>
    </row>
    <row r="20" spans="1:10" x14ac:dyDescent="0.25">
      <c r="A20" t="s">
        <v>157</v>
      </c>
      <c r="B20">
        <f>('CON Score and Page Rank'!GO147-'MIN and MAX'!B$41)/('MIN and MAX'!F$41-'MIN and MAX'!B$41)</f>
        <v>3.5953347564637722E-3</v>
      </c>
      <c r="C20">
        <f>('CON Score and Page Rank'!GP147-'MIN and MAX'!C$41)/('MIN and MAX'!G$41-'MIN and MAX'!C$41)</f>
        <v>3.3122925585037093E-2</v>
      </c>
      <c r="D20">
        <f>('CON Score and Page Rank'!GQ147-'MIN and MAX'!D$41)/('MIN and MAX'!H$41-'MIN and MAX'!D$41)</f>
        <v>0.94747899159663862</v>
      </c>
      <c r="E20">
        <f t="shared" si="0"/>
        <v>2.952759082857332E-2</v>
      </c>
      <c r="F20">
        <f t="shared" si="1"/>
        <v>0.777277267009849</v>
      </c>
      <c r="G20">
        <f t="shared" si="2"/>
        <v>0.94388365684017483</v>
      </c>
      <c r="H20" s="3">
        <f>IFERROR(VLOOKUP(A20,'GDP Data'!A$2:Q$144,3,FALSE),"Not Found")</f>
        <v>79484403984.884903</v>
      </c>
      <c r="I20">
        <f t="shared" si="3"/>
        <v>7.5113335357960484E-3</v>
      </c>
      <c r="J20">
        <f t="shared" si="4"/>
        <v>-0.76976593347405298</v>
      </c>
    </row>
    <row r="21" spans="1:10" x14ac:dyDescent="0.25">
      <c r="A21" t="s">
        <v>120</v>
      </c>
      <c r="B21">
        <f>('CON Score and Page Rank'!GO110-'MIN and MAX'!B$41)/('MIN and MAX'!F$41-'MIN and MAX'!B$41)</f>
        <v>5.4493641494868402E-4</v>
      </c>
      <c r="C21">
        <f>('CON Score and Page Rank'!GP110-'MIN and MAX'!C$41)/('MIN and MAX'!G$41-'MIN and MAX'!C$41)</f>
        <v>3.0025913823531401E-2</v>
      </c>
      <c r="D21">
        <f>('CON Score and Page Rank'!GQ110-'MIN and MAX'!D$41)/('MIN and MAX'!H$41-'MIN and MAX'!D$41)</f>
        <v>0.82668067226890751</v>
      </c>
      <c r="E21">
        <f t="shared" si="0"/>
        <v>2.9480977408582718E-2</v>
      </c>
      <c r="F21">
        <f t="shared" si="1"/>
        <v>0.7772158100593165</v>
      </c>
      <c r="G21">
        <f t="shared" si="2"/>
        <v>0.82613573585395883</v>
      </c>
      <c r="H21" s="3">
        <f>IFERROR(VLOOKUP(A21,'GDP Data'!A$2:Q$144,3,FALSE),"Not Found")</f>
        <v>13581644245.735201</v>
      </c>
      <c r="I21">
        <f t="shared" si="3"/>
        <v>1.2834751822966691E-3</v>
      </c>
      <c r="J21">
        <f t="shared" si="4"/>
        <v>-0.77593233487701985</v>
      </c>
    </row>
    <row r="22" spans="1:10" x14ac:dyDescent="0.25">
      <c r="A22" t="s">
        <v>111</v>
      </c>
      <c r="B22">
        <f>('CON Score and Page Rank'!GO101-'MIN and MAX'!B$41)/('MIN and MAX'!F$41-'MIN and MAX'!B$41)</f>
        <v>8.5616569031681813E-4</v>
      </c>
      <c r="C22">
        <f>('CON Score and Page Rank'!GP101-'MIN and MAX'!C$41)/('MIN and MAX'!G$41-'MIN and MAX'!C$41)</f>
        <v>3.0231366945447556E-2</v>
      </c>
      <c r="D22">
        <f>('CON Score and Page Rank'!GQ101-'MIN and MAX'!D$41)/('MIN and MAX'!H$41-'MIN and MAX'!D$41)</f>
        <v>0.82668067226890751</v>
      </c>
      <c r="E22">
        <f t="shared" si="0"/>
        <v>2.937520125513074E-2</v>
      </c>
      <c r="F22">
        <f t="shared" si="1"/>
        <v>0.77707635065403091</v>
      </c>
      <c r="G22">
        <f t="shared" si="2"/>
        <v>0.82582450657859074</v>
      </c>
      <c r="H22" s="3">
        <f>IFERROR(VLOOKUP(A22,'GDP Data'!A$2:Q$144,3,FALSE),"Not Found")</f>
        <v>6507824767.0630302</v>
      </c>
      <c r="I22">
        <f t="shared" si="3"/>
        <v>6.1499413680223783E-4</v>
      </c>
      <c r="J22">
        <f t="shared" si="4"/>
        <v>-0.7764613565172287</v>
      </c>
    </row>
    <row r="23" spans="1:10" x14ac:dyDescent="0.25">
      <c r="A23" t="s">
        <v>55</v>
      </c>
      <c r="B23">
        <f>('CON Score and Page Rank'!GO44-'MIN and MAX'!B$41)/('MIN and MAX'!F$41-'MIN and MAX'!B$41)</f>
        <v>1.4751397326760265E-3</v>
      </c>
      <c r="C23">
        <f>('CON Score and Page Rank'!GP44-'MIN and MAX'!C$41)/('MIN and MAX'!G$41-'MIN and MAX'!C$41)</f>
        <v>3.0697642081612627E-2</v>
      </c>
      <c r="D23">
        <f>('CON Score and Page Rank'!GQ44-'MIN and MAX'!D$41)/('MIN and MAX'!H$41-'MIN and MAX'!D$41)</f>
        <v>0.82668067226890751</v>
      </c>
      <c r="E23">
        <f t="shared" si="0"/>
        <v>2.9222502348936599E-2</v>
      </c>
      <c r="F23">
        <f t="shared" si="1"/>
        <v>0.77687502646185136</v>
      </c>
      <c r="G23">
        <f t="shared" si="2"/>
        <v>0.82520553253623152</v>
      </c>
      <c r="H23" s="3">
        <f>IFERROR(VLOOKUP(A23,'GDP Data'!A$2:Q$144,3,FALSE),"Not Found")</f>
        <v>17649751243.781101</v>
      </c>
      <c r="I23">
        <f t="shared" si="3"/>
        <v>1.6679142293258146E-3</v>
      </c>
      <c r="J23">
        <f t="shared" si="4"/>
        <v>-0.77520711223252559</v>
      </c>
    </row>
    <row r="24" spans="1:10" x14ac:dyDescent="0.25">
      <c r="A24" t="s">
        <v>160</v>
      </c>
      <c r="B24">
        <f>('CON Score and Page Rank'!GO150-'MIN and MAX'!B$41)/('MIN and MAX'!F$41-'MIN and MAX'!B$41)</f>
        <v>5.83715210638369E-3</v>
      </c>
      <c r="C24">
        <f>('CON Score and Page Rank'!GP150-'MIN and MAX'!C$41)/('MIN and MAX'!G$41-'MIN and MAX'!C$41)</f>
        <v>3.5023800724670429E-2</v>
      </c>
      <c r="D24">
        <f>('CON Score and Page Rank'!GQ150-'MIN and MAX'!D$41)/('MIN and MAX'!H$41-'MIN and MAX'!D$41)</f>
        <v>0.90021008403361347</v>
      </c>
      <c r="E24">
        <f t="shared" si="0"/>
        <v>2.9186648618286737E-2</v>
      </c>
      <c r="F24">
        <f t="shared" si="1"/>
        <v>0.77682775550530292</v>
      </c>
      <c r="G24">
        <f t="shared" si="2"/>
        <v>0.89437293192722978</v>
      </c>
      <c r="H24" s="3">
        <f>IFERROR(VLOOKUP(A24,'GDP Data'!A$2:Q$144,3,FALSE),"Not Found")</f>
        <v>78921234457.548706</v>
      </c>
      <c r="I24">
        <f t="shared" si="3"/>
        <v>7.4581136090564179E-3</v>
      </c>
      <c r="J24">
        <f t="shared" si="4"/>
        <v>-0.76936964189624646</v>
      </c>
    </row>
    <row r="25" spans="1:10" x14ac:dyDescent="0.25">
      <c r="A25" t="s">
        <v>125</v>
      </c>
      <c r="B25">
        <f>('CON Score and Page Rank'!GO115-'MIN and MAX'!B$41)/('MIN and MAX'!F$41-'MIN and MAX'!B$41)</f>
        <v>4.1063413573268318E-4</v>
      </c>
      <c r="C25">
        <f>('CON Score and Page Rank'!GP115-'MIN and MAX'!C$41)/('MIN and MAX'!G$41-'MIN and MAX'!C$41)</f>
        <v>2.9282712039235548E-2</v>
      </c>
      <c r="D25">
        <f>('CON Score and Page Rank'!GQ115-'MIN and MAX'!D$41)/('MIN and MAX'!H$41-'MIN and MAX'!D$41)</f>
        <v>0.81985294117647056</v>
      </c>
      <c r="E25">
        <f t="shared" si="0"/>
        <v>2.8872077903502866E-2</v>
      </c>
      <c r="F25">
        <f t="shared" si="1"/>
        <v>0.77641301320874245</v>
      </c>
      <c r="G25">
        <f t="shared" si="2"/>
        <v>0.81944230704073784</v>
      </c>
      <c r="H25" s="3" t="str">
        <f>IFERROR(VLOOKUP(A25,'GDP Data'!A$2:Q$144,3,FALSE),"Not Found")</f>
        <v>Not Found</v>
      </c>
      <c r="I25" t="str">
        <f t="shared" si="3"/>
        <v>No Value</v>
      </c>
      <c r="J25" t="str">
        <f t="shared" si="4"/>
        <v>No Value</v>
      </c>
    </row>
    <row r="26" spans="1:10" x14ac:dyDescent="0.25">
      <c r="A26" t="s">
        <v>76</v>
      </c>
      <c r="B26">
        <f>('CON Score and Page Rank'!GO66-'MIN and MAX'!B$41)/('MIN and MAX'!F$41-'MIN and MAX'!B$41)</f>
        <v>2.0356008252783216E-3</v>
      </c>
      <c r="C26">
        <f>('CON Score and Page Rank'!GP66-'MIN and MAX'!C$41)/('MIN and MAX'!G$41-'MIN and MAX'!C$41)</f>
        <v>3.080227197678161E-2</v>
      </c>
      <c r="D26">
        <f>('CON Score and Page Rank'!GQ66-'MIN and MAX'!D$41)/('MIN and MAX'!H$41-'MIN and MAX'!D$41)</f>
        <v>0.81880252100840334</v>
      </c>
      <c r="E26">
        <f t="shared" si="0"/>
        <v>2.876667115150329E-2</v>
      </c>
      <c r="F26">
        <f t="shared" si="1"/>
        <v>0.77627404083673601</v>
      </c>
      <c r="G26">
        <f t="shared" si="2"/>
        <v>0.81676692018312502</v>
      </c>
      <c r="H26" s="3">
        <f>IFERROR(VLOOKUP(A26,'GDP Data'!A$2:Q$144,3,FALSE),"Not Found")</f>
        <v>16810536883.717699</v>
      </c>
      <c r="I26">
        <f t="shared" si="3"/>
        <v>1.5886078666881257E-3</v>
      </c>
      <c r="J26">
        <f t="shared" si="4"/>
        <v>-0.77468543297004788</v>
      </c>
    </row>
    <row r="27" spans="1:10" x14ac:dyDescent="0.25">
      <c r="A27" t="s">
        <v>82</v>
      </c>
      <c r="B27">
        <f>('CON Score and Page Rank'!GO72-'MIN and MAX'!B$41)/('MIN and MAX'!F$41-'MIN and MAX'!B$41)</f>
        <v>6.427250256766788E-4</v>
      </c>
      <c r="C27">
        <f>('CON Score and Page Rank'!GP72-'MIN and MAX'!C$41)/('MIN and MAX'!G$41-'MIN and MAX'!C$41)</f>
        <v>2.9170668402928399E-2</v>
      </c>
      <c r="D27">
        <f>('CON Score and Page Rank'!GQ72-'MIN and MAX'!D$41)/('MIN and MAX'!H$41-'MIN and MAX'!D$41)</f>
        <v>0.75682773109243695</v>
      </c>
      <c r="E27">
        <f t="shared" si="0"/>
        <v>2.8527943377251719E-2</v>
      </c>
      <c r="F27">
        <f t="shared" si="1"/>
        <v>0.77595929283034926</v>
      </c>
      <c r="G27">
        <f t="shared" si="2"/>
        <v>0.75618500606676031</v>
      </c>
      <c r="H27" s="3">
        <f>IFERROR(VLOOKUP(A27,'GDP Data'!A$2:Q$144,3,FALSE),"Not Found")</f>
        <v>5023265365.2516899</v>
      </c>
      <c r="I27">
        <f t="shared" si="3"/>
        <v>4.7470220201176796E-4</v>
      </c>
      <c r="J27">
        <f t="shared" si="4"/>
        <v>-0.77548459062833752</v>
      </c>
    </row>
    <row r="28" spans="1:10" x14ac:dyDescent="0.25">
      <c r="A28" t="s">
        <v>58</v>
      </c>
      <c r="B28">
        <f>('CON Score and Page Rank'!GO47-'MIN and MAX'!B$41)/('MIN and MAX'!F$41-'MIN and MAX'!B$41)</f>
        <v>6.5016533023444616E-3</v>
      </c>
      <c r="C28">
        <f>('CON Score and Page Rank'!GP47-'MIN and MAX'!C$41)/('MIN and MAX'!G$41-'MIN and MAX'!C$41)</f>
        <v>3.4968530977916849E-2</v>
      </c>
      <c r="D28">
        <f>('CON Score and Page Rank'!GQ47-'MIN and MAX'!D$41)/('MIN and MAX'!H$41-'MIN and MAX'!D$41)</f>
        <v>0.94747899159663862</v>
      </c>
      <c r="E28">
        <f t="shared" si="0"/>
        <v>2.8466877675572388E-2</v>
      </c>
      <c r="F28">
        <f t="shared" si="1"/>
        <v>0.77587878142809441</v>
      </c>
      <c r="G28">
        <f t="shared" si="2"/>
        <v>0.9409773382942942</v>
      </c>
      <c r="H28" s="3" t="str">
        <f>IFERROR(VLOOKUP(A28,'GDP Data'!A$2:Q$144,3,FALSE),"Not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107</v>
      </c>
      <c r="B29">
        <f>('CON Score and Page Rank'!GO97-'MIN and MAX'!B$41)/('MIN and MAX'!F$41-'MIN and MAX'!B$41)</f>
        <v>1.1781774326626512E-2</v>
      </c>
      <c r="C29">
        <f>('CON Score and Page Rank'!GP97-'MIN and MAX'!C$41)/('MIN and MAX'!G$41-'MIN and MAX'!C$41)</f>
        <v>4.0060081751348314E-2</v>
      </c>
      <c r="D29">
        <f>('CON Score and Page Rank'!GQ97-'MIN and MAX'!D$41)/('MIN and MAX'!H$41-'MIN and MAX'!D$41)</f>
        <v>0.98949579831932777</v>
      </c>
      <c r="E29">
        <f t="shared" si="0"/>
        <v>2.8278307424721802E-2</v>
      </c>
      <c r="F29">
        <f t="shared" si="1"/>
        <v>0.77563016305637311</v>
      </c>
      <c r="G29">
        <f t="shared" si="2"/>
        <v>0.97771402399270124</v>
      </c>
      <c r="H29" s="3">
        <f>IFERROR(VLOOKUP(A29,'GDP Data'!A$2:Q$144,3,FALSE),"Not Found")</f>
        <v>17538461538.461498</v>
      </c>
      <c r="I29">
        <f t="shared" si="3"/>
        <v>1.6573972718618704E-3</v>
      </c>
      <c r="J29">
        <f t="shared" si="4"/>
        <v>-0.77397276578451124</v>
      </c>
    </row>
    <row r="30" spans="1:10" x14ac:dyDescent="0.25">
      <c r="A30" t="s">
        <v>171</v>
      </c>
      <c r="B30">
        <f>('CON Score and Page Rank'!GO161-'MIN and MAX'!B$41)/('MIN and MAX'!F$41-'MIN and MAX'!B$41)</f>
        <v>1.593932286805906E-4</v>
      </c>
      <c r="C30">
        <f>('CON Score and Page Rank'!GP161-'MIN and MAX'!C$41)/('MIN and MAX'!G$41-'MIN and MAX'!C$41)</f>
        <v>2.8357112393825015E-2</v>
      </c>
      <c r="D30">
        <f>('CON Score and Page Rank'!GQ161-'MIN and MAX'!D$41)/('MIN and MAX'!H$41-'MIN and MAX'!D$41)</f>
        <v>0.73686974789915971</v>
      </c>
      <c r="E30">
        <f t="shared" si="0"/>
        <v>2.8197719165144425E-2</v>
      </c>
      <c r="F30">
        <f t="shared" si="1"/>
        <v>0.77552391235253415</v>
      </c>
      <c r="G30">
        <f t="shared" si="2"/>
        <v>0.73671035467047907</v>
      </c>
      <c r="H30" s="3">
        <f>IFERROR(VLOOKUP(A30,'GDP Data'!A$2:Q$144,3,FALSE),"Not Found")</f>
        <v>11401421329.197399</v>
      </c>
      <c r="I30">
        <f t="shared" si="3"/>
        <v>1.0774425433450622E-3</v>
      </c>
      <c r="J30">
        <f t="shared" si="4"/>
        <v>-0.77444646980918908</v>
      </c>
    </row>
    <row r="31" spans="1:10" x14ac:dyDescent="0.25">
      <c r="A31" t="s">
        <v>178</v>
      </c>
      <c r="B31">
        <f>('CON Score and Page Rank'!GO167-'MIN and MAX'!B$41)/('MIN and MAX'!F$41-'MIN and MAX'!B$41)</f>
        <v>8.8773159641539531E-3</v>
      </c>
      <c r="C31">
        <f>('CON Score and Page Rank'!GP167-'MIN and MAX'!C$41)/('MIN and MAX'!G$41-'MIN and MAX'!C$41)</f>
        <v>3.7043975391550646E-2</v>
      </c>
      <c r="D31">
        <f>('CON Score and Page Rank'!GQ167-'MIN and MAX'!D$41)/('MIN and MAX'!H$41-'MIN and MAX'!D$41)</f>
        <v>0.9779411764705882</v>
      </c>
      <c r="E31">
        <f t="shared" si="0"/>
        <v>2.8166659427396691E-2</v>
      </c>
      <c r="F31">
        <f t="shared" si="1"/>
        <v>0.77548296198316202</v>
      </c>
      <c r="G31">
        <f t="shared" si="2"/>
        <v>0.96906386050643423</v>
      </c>
      <c r="H31" s="3">
        <f>IFERROR(VLOOKUP(A31,'GDP Data'!A$2:Q$144,3,FALSE),"Not Found")</f>
        <v>14183497963.1071</v>
      </c>
      <c r="I31">
        <f t="shared" si="3"/>
        <v>1.3403507929107808E-3</v>
      </c>
      <c r="J31">
        <f t="shared" si="4"/>
        <v>-0.7741426111902513</v>
      </c>
    </row>
    <row r="32" spans="1:10" x14ac:dyDescent="0.25">
      <c r="A32" t="s">
        <v>94</v>
      </c>
      <c r="B32">
        <f>('CON Score and Page Rank'!GO84-'MIN and MAX'!B$41)/('MIN and MAX'!F$41-'MIN and MAX'!B$41)</f>
        <v>6.6087269522499678E-3</v>
      </c>
      <c r="C32">
        <f>('CON Score and Page Rank'!GP84-'MIN and MAX'!C$41)/('MIN and MAX'!G$41-'MIN and MAX'!C$41)</f>
        <v>3.4660844413844351E-2</v>
      </c>
      <c r="D32">
        <f>('CON Score and Page Rank'!GQ84-'MIN and MAX'!D$41)/('MIN and MAX'!H$41-'MIN and MAX'!D$41)</f>
        <v>0.88550420168067223</v>
      </c>
      <c r="E32">
        <f t="shared" si="0"/>
        <v>2.8052117461594382E-2</v>
      </c>
      <c r="F32">
        <f t="shared" si="1"/>
        <v>0.7753319453890648</v>
      </c>
      <c r="G32">
        <f t="shared" si="2"/>
        <v>0.87889547472842222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110</v>
      </c>
      <c r="B33">
        <f>('CON Score and Page Rank'!GO100-'MIN and MAX'!B$41)/('MIN and MAX'!F$41-'MIN and MAX'!B$41)</f>
        <v>1.0558947981202623E-2</v>
      </c>
      <c r="C33">
        <f>('CON Score and Page Rank'!GP100-'MIN and MAX'!C$41)/('MIN and MAX'!G$41-'MIN and MAX'!C$41)</f>
        <v>3.8544455023292241E-2</v>
      </c>
      <c r="D33">
        <f>('CON Score and Page Rank'!GQ100-'MIN and MAX'!D$41)/('MIN and MAX'!H$41-'MIN and MAX'!D$41)</f>
        <v>0.9779411764705882</v>
      </c>
      <c r="E33">
        <f t="shared" si="0"/>
        <v>2.7985507042089616E-2</v>
      </c>
      <c r="F33">
        <f t="shared" si="1"/>
        <v>0.77524412361462125</v>
      </c>
      <c r="G33">
        <f t="shared" si="2"/>
        <v>0.9673822284893856</v>
      </c>
      <c r="H33" s="3">
        <f>IFERROR(VLOOKUP(A33,'GDP Data'!A$2:Q$144,3,FALSE),"Not Found")</f>
        <v>184137469733.33301</v>
      </c>
      <c r="I33">
        <f t="shared" si="3"/>
        <v>1.7401123770993284E-2</v>
      </c>
      <c r="J33">
        <f t="shared" si="4"/>
        <v>-0.75784299984362802</v>
      </c>
    </row>
    <row r="34" spans="1:10" x14ac:dyDescent="0.25">
      <c r="A34" t="s">
        <v>100</v>
      </c>
      <c r="B34">
        <f>('CON Score and Page Rank'!GO90-'MIN and MAX'!B$41)/('MIN and MAX'!F$41-'MIN and MAX'!B$41)</f>
        <v>8.9644560447460567E-3</v>
      </c>
      <c r="C34">
        <f>('CON Score and Page Rank'!GP90-'MIN and MAX'!C$41)/('MIN and MAX'!G$41-'MIN and MAX'!C$41)</f>
        <v>3.6791068064524188E-2</v>
      </c>
      <c r="D34">
        <f>('CON Score and Page Rank'!GQ90-'MIN and MAX'!D$41)/('MIN and MAX'!H$41-'MIN and MAX'!D$41)</f>
        <v>0.94747899159663862</v>
      </c>
      <c r="E34">
        <f t="shared" si="0"/>
        <v>2.7826612019778131E-2</v>
      </c>
      <c r="F34">
        <f t="shared" si="1"/>
        <v>0.77503463022134467</v>
      </c>
      <c r="G34">
        <f t="shared" si="2"/>
        <v>0.93851453555189257</v>
      </c>
      <c r="H34" s="3">
        <f>IFERROR(VLOOKUP(A34,'GDP Data'!A$2:Q$144,3,FALSE),"Not Found")</f>
        <v>39459581217.3759</v>
      </c>
      <c r="I34">
        <f t="shared" si="3"/>
        <v>3.7289589007034269E-3</v>
      </c>
      <c r="J34">
        <f t="shared" si="4"/>
        <v>-0.77130567132064121</v>
      </c>
    </row>
    <row r="35" spans="1:10" x14ac:dyDescent="0.25">
      <c r="A35" t="s">
        <v>226</v>
      </c>
      <c r="B35">
        <f>('CON Score and Page Rank'!GO212-'MIN and MAX'!B$41)/('MIN and MAX'!F$41-'MIN and MAX'!B$41)</f>
        <v>1.0181694762686174E-2</v>
      </c>
      <c r="C35">
        <f>('CON Score and Page Rank'!GP212-'MIN and MAX'!C$41)/('MIN and MAX'!G$41-'MIN and MAX'!C$41)</f>
        <v>3.7892159298731007E-2</v>
      </c>
      <c r="D35">
        <f>('CON Score and Page Rank'!GQ212-'MIN and MAX'!D$41)/('MIN and MAX'!H$41-'MIN and MAX'!D$41)</f>
        <v>0.9779411764705882</v>
      </c>
      <c r="E35">
        <f t="shared" si="0"/>
        <v>2.7710464536044831E-2</v>
      </c>
      <c r="F35">
        <f t="shared" si="1"/>
        <v>0.77488149684980268</v>
      </c>
      <c r="G35">
        <f t="shared" si="2"/>
        <v>0.96775948170790205</v>
      </c>
      <c r="H35" s="3">
        <f>IFERROR(VLOOKUP(A35,'GDP Data'!A$2:Q$144,3,FALSE),"Not Found")</f>
        <v>122903960204.505</v>
      </c>
      <c r="I35">
        <f t="shared" si="3"/>
        <v>1.1614512931892852E-2</v>
      </c>
      <c r="J35">
        <f t="shared" si="4"/>
        <v>-0.76326698391790981</v>
      </c>
    </row>
    <row r="36" spans="1:10" x14ac:dyDescent="0.25">
      <c r="A36" t="s">
        <v>78</v>
      </c>
      <c r="B36">
        <f>('CON Score and Page Rank'!GO68-'MIN and MAX'!B$41)/('MIN and MAX'!F$41-'MIN and MAX'!B$41)</f>
        <v>1.1596435730082068E-2</v>
      </c>
      <c r="C36">
        <f>('CON Score and Page Rank'!GP68-'MIN and MAX'!C$41)/('MIN and MAX'!G$41-'MIN and MAX'!C$41)</f>
        <v>3.9280947521880973E-2</v>
      </c>
      <c r="D36">
        <f>('CON Score and Page Rank'!GQ68-'MIN and MAX'!D$41)/('MIN and MAX'!H$41-'MIN and MAX'!D$41)</f>
        <v>0.9779411764705882</v>
      </c>
      <c r="E36">
        <f t="shared" si="0"/>
        <v>2.7684511791798906E-2</v>
      </c>
      <c r="F36">
        <f t="shared" si="1"/>
        <v>0.77484727973980239</v>
      </c>
      <c r="G36">
        <f t="shared" si="2"/>
        <v>0.96634474074050614</v>
      </c>
      <c r="H36" s="3">
        <f>IFERROR(VLOOKUP(A36,'GDP Data'!A$2:Q$144,3,FALSE),"Not Found")</f>
        <v>96684636118.598404</v>
      </c>
      <c r="I36">
        <f t="shared" si="3"/>
        <v>9.1367678848289433E-3</v>
      </c>
      <c r="J36">
        <f t="shared" si="4"/>
        <v>-0.76571051185497341</v>
      </c>
    </row>
    <row r="37" spans="1:10" x14ac:dyDescent="0.25">
      <c r="A37" t="s">
        <v>130</v>
      </c>
      <c r="B37">
        <f>('CON Score and Page Rank'!GO120-'MIN and MAX'!B$41)/('MIN and MAX'!F$41-'MIN and MAX'!B$41)</f>
        <v>9.464142724120632E-4</v>
      </c>
      <c r="C37">
        <f>('CON Score and Page Rank'!GP120-'MIN and MAX'!C$41)/('MIN and MAX'!G$41-'MIN and MAX'!C$41)</f>
        <v>2.8501345729689476E-2</v>
      </c>
      <c r="D37">
        <f>('CON Score and Page Rank'!GQ120-'MIN and MAX'!D$41)/('MIN and MAX'!H$41-'MIN and MAX'!D$41)</f>
        <v>0.79674369747899154</v>
      </c>
      <c r="E37">
        <f t="shared" si="0"/>
        <v>2.7554931457277412E-2</v>
      </c>
      <c r="F37">
        <f t="shared" si="1"/>
        <v>0.77467643597398828</v>
      </c>
      <c r="G37">
        <f t="shared" si="2"/>
        <v>0.7957972832065795</v>
      </c>
      <c r="H37" s="3">
        <f>IFERROR(VLOOKUP(A37,'GDP Data'!A$2:Q$144,3,FALSE),"Not Found")</f>
        <v>5707720390.8514996</v>
      </c>
      <c r="I37">
        <f t="shared" si="3"/>
        <v>5.3938369586192824E-4</v>
      </c>
      <c r="J37">
        <f t="shared" si="4"/>
        <v>-0.77413705227812635</v>
      </c>
    </row>
    <row r="38" spans="1:10" x14ac:dyDescent="0.25">
      <c r="A38" t="s">
        <v>184</v>
      </c>
      <c r="B38">
        <f>('CON Score and Page Rank'!GO172-'MIN and MAX'!B$41)/('MIN and MAX'!F$41-'MIN and MAX'!B$41)</f>
        <v>8.2118023965509056E-3</v>
      </c>
      <c r="C38">
        <f>('CON Score and Page Rank'!GP172-'MIN and MAX'!C$41)/('MIN and MAX'!G$41-'MIN and MAX'!C$41)</f>
        <v>3.5723748945500337E-2</v>
      </c>
      <c r="D38">
        <f>('CON Score and Page Rank'!GQ172-'MIN and MAX'!D$41)/('MIN and MAX'!H$41-'MIN and MAX'!D$41)</f>
        <v>0.94747899159663862</v>
      </c>
      <c r="E38">
        <f t="shared" si="0"/>
        <v>2.751194654894943E-2</v>
      </c>
      <c r="F38">
        <f t="shared" si="1"/>
        <v>0.77461976299471991</v>
      </c>
      <c r="G38">
        <f t="shared" si="2"/>
        <v>0.93926718920008767</v>
      </c>
      <c r="H38" s="3">
        <f>IFERROR(VLOOKUP(A38,'GDP Data'!A$2:Q$144,3,FALSE),"Not Found")</f>
        <v>8362398701.5894299</v>
      </c>
      <c r="I38">
        <f t="shared" si="3"/>
        <v>7.9025271195202985E-4</v>
      </c>
      <c r="J38">
        <f t="shared" si="4"/>
        <v>-0.77382951028276792</v>
      </c>
    </row>
    <row r="39" spans="1:10" x14ac:dyDescent="0.25">
      <c r="A39" t="s">
        <v>223</v>
      </c>
      <c r="B39">
        <f>('CON Score and Page Rank'!GO209-'MIN and MAX'!B$41)/('MIN and MAX'!F$41-'MIN and MAX'!B$41)</f>
        <v>7.8959215297546702E-4</v>
      </c>
      <c r="C39">
        <f>('CON Score and Page Rank'!GP209-'MIN and MAX'!C$41)/('MIN and MAX'!G$41-'MIN and MAX'!C$41)</f>
        <v>2.8248712357552868E-2</v>
      </c>
      <c r="D39">
        <f>('CON Score and Page Rank'!GQ209-'MIN and MAX'!D$41)/('MIN and MAX'!H$41-'MIN and MAX'!D$41)</f>
        <v>0.74684873949579833</v>
      </c>
      <c r="E39">
        <f t="shared" si="0"/>
        <v>2.74591202045774E-2</v>
      </c>
      <c r="F39">
        <f t="shared" si="1"/>
        <v>0.77455011468241985</v>
      </c>
      <c r="G39">
        <f t="shared" si="2"/>
        <v>0.74605914734282286</v>
      </c>
      <c r="H39" s="3">
        <f>IFERROR(VLOOKUP(A39,'GDP Data'!A$2:Q$144,3,FALSE),"Not Found")</f>
        <v>8824873259.3210506</v>
      </c>
      <c r="I39">
        <f t="shared" si="3"/>
        <v>8.3395689139838464E-4</v>
      </c>
      <c r="J39">
        <f t="shared" si="4"/>
        <v>-0.77371615779102143</v>
      </c>
    </row>
    <row r="40" spans="1:10" x14ac:dyDescent="0.25">
      <c r="A40" t="s">
        <v>206</v>
      </c>
      <c r="B40">
        <f>('CON Score and Page Rank'!GO192-'MIN and MAX'!B$41)/('MIN and MAX'!F$41-'MIN and MAX'!B$41)</f>
        <v>8.3763827568235133E-4</v>
      </c>
      <c r="C40">
        <f>('CON Score and Page Rank'!GP192-'MIN and MAX'!C$41)/('MIN and MAX'!G$41-'MIN and MAX'!C$41)</f>
        <v>2.7967806840783795E-2</v>
      </c>
      <c r="D40">
        <f>('CON Score and Page Rank'!GQ192-'MIN and MAX'!D$41)/('MIN and MAX'!H$41-'MIN and MAX'!D$41)</f>
        <v>0.89548319327731096</v>
      </c>
      <c r="E40">
        <f t="shared" si="0"/>
        <v>2.7130168565101444E-2</v>
      </c>
      <c r="F40">
        <f t="shared" si="1"/>
        <v>0.77411641201398373</v>
      </c>
      <c r="G40">
        <f t="shared" si="2"/>
        <v>0.89464555500162857</v>
      </c>
      <c r="H40" s="3">
        <f>IFERROR(VLOOKUP(A40,'GDP Data'!A$2:Q$144,3,FALSE),"Not Found")</f>
        <v>25601765400.515301</v>
      </c>
      <c r="I40">
        <f t="shared" si="3"/>
        <v>2.4193853056386104E-3</v>
      </c>
      <c r="J40">
        <f t="shared" si="4"/>
        <v>-0.77169702670834517</v>
      </c>
    </row>
    <row r="41" spans="1:10" x14ac:dyDescent="0.25">
      <c r="A41" t="s">
        <v>211</v>
      </c>
      <c r="B41">
        <f>('CON Score and Page Rank'!GO197-'MIN and MAX'!B$41)/('MIN and MAX'!F$41-'MIN and MAX'!B$41)</f>
        <v>9.1253754305436433E-4</v>
      </c>
      <c r="C41">
        <f>('CON Score and Page Rank'!GP197-'MIN and MAX'!C$41)/('MIN and MAX'!G$41-'MIN and MAX'!C$41)</f>
        <v>2.8026365350762663E-2</v>
      </c>
      <c r="D41">
        <f>('CON Score and Page Rank'!GQ197-'MIN and MAX'!D$41)/('MIN and MAX'!H$41-'MIN and MAX'!D$41)</f>
        <v>0.89548319327731096</v>
      </c>
      <c r="E41">
        <f t="shared" si="0"/>
        <v>2.71138278077083E-2</v>
      </c>
      <c r="F41">
        <f t="shared" si="1"/>
        <v>0.77409486772225466</v>
      </c>
      <c r="G41">
        <f t="shared" si="2"/>
        <v>0.89457065573425665</v>
      </c>
      <c r="H41" s="3">
        <f>IFERROR(VLOOKUP(A41,'GDP Data'!A$2:Q$144,3,FALSE),"Not Found")</f>
        <v>18405203853.1036</v>
      </c>
      <c r="I41">
        <f t="shared" si="3"/>
        <v>1.7393050460725538E-3</v>
      </c>
      <c r="J41">
        <f t="shared" si="4"/>
        <v>-0.77235556267618211</v>
      </c>
    </row>
    <row r="42" spans="1:10" x14ac:dyDescent="0.25">
      <c r="A42" t="s">
        <v>193</v>
      </c>
      <c r="B42">
        <f>('CON Score and Page Rank'!GO24-'MIN and MAX'!B$41)/('MIN and MAX'!F$41-'MIN and MAX'!B$41)</f>
        <v>1.0480442462689551E-2</v>
      </c>
      <c r="C42">
        <f>('CON Score and Page Rank'!GP24-'MIN and MAX'!C$41)/('MIN and MAX'!G$41-'MIN and MAX'!C$41)</f>
        <v>3.7571778186881719E-2</v>
      </c>
      <c r="D42">
        <f>('CON Score and Page Rank'!GQ24-'MIN and MAX'!D$41)/('MIN and MAX'!H$41-'MIN and MAX'!D$41)</f>
        <v>0.94747899159663862</v>
      </c>
      <c r="E42">
        <f t="shared" si="0"/>
        <v>2.7091335724192166E-2</v>
      </c>
      <c r="F42">
        <f t="shared" si="1"/>
        <v>0.7740652132823036</v>
      </c>
      <c r="G42">
        <f t="shared" si="2"/>
        <v>0.93699854913394909</v>
      </c>
      <c r="H42" s="3">
        <f>IFERROR(VLOOKUP(A42,'GDP Data'!A$2:Q$144,3,FALSE),"Not Found")</f>
        <v>20876309970.384998</v>
      </c>
      <c r="I42">
        <f t="shared" si="3"/>
        <v>1.9728263574077466E-3</v>
      </c>
      <c r="J42">
        <f t="shared" si="4"/>
        <v>-0.7720923869248959</v>
      </c>
    </row>
    <row r="43" spans="1:10" x14ac:dyDescent="0.25">
      <c r="A43" t="s">
        <v>57</v>
      </c>
      <c r="B43">
        <f>('CON Score and Page Rank'!GO46-'MIN and MAX'!B$41)/('MIN and MAX'!F$41-'MIN and MAX'!B$41)</f>
        <v>3.5941392665138502E-3</v>
      </c>
      <c r="C43">
        <f>('CON Score and Page Rank'!GP46-'MIN and MAX'!C$41)/('MIN and MAX'!G$41-'MIN and MAX'!C$41)</f>
        <v>3.0601628720002955E-2</v>
      </c>
      <c r="D43">
        <f>('CON Score and Page Rank'!GQ46-'MIN and MAX'!D$41)/('MIN and MAX'!H$41-'MIN and MAX'!D$41)</f>
        <v>0.92594537815126055</v>
      </c>
      <c r="E43">
        <f t="shared" si="0"/>
        <v>2.7007489453489106E-2</v>
      </c>
      <c r="F43">
        <f t="shared" si="1"/>
        <v>0.7739546670895554</v>
      </c>
      <c r="G43">
        <f t="shared" si="2"/>
        <v>0.92235123888474668</v>
      </c>
      <c r="H43" s="3">
        <f>IFERROR(VLOOKUP(A43,'GDP Data'!A$2:Q$144,3,FALSE),"Not Found")</f>
        <v>4613630622.7750101</v>
      </c>
      <c r="I43">
        <f t="shared" si="3"/>
        <v>4.3599142323839522E-4</v>
      </c>
      <c r="J43">
        <f t="shared" si="4"/>
        <v>-0.77351867566631705</v>
      </c>
    </row>
    <row r="44" spans="1:10" x14ac:dyDescent="0.25">
      <c r="A44" t="s">
        <v>141</v>
      </c>
      <c r="B44">
        <f>('CON Score and Page Rank'!GO132-'MIN and MAX'!B$41)/('MIN and MAX'!F$41-'MIN and MAX'!B$41)</f>
        <v>1.4300689535903143E-2</v>
      </c>
      <c r="C44">
        <f>('CON Score and Page Rank'!GP132-'MIN and MAX'!C$41)/('MIN and MAX'!G$41-'MIN and MAX'!C$41)</f>
        <v>4.1236660603179605E-2</v>
      </c>
      <c r="D44">
        <f>('CON Score and Page Rank'!GQ132-'MIN and MAX'!D$41)/('MIN and MAX'!H$41-'MIN and MAX'!D$41)</f>
        <v>0.95903361344537819</v>
      </c>
      <c r="E44">
        <f t="shared" si="0"/>
        <v>2.6935971067276462E-2</v>
      </c>
      <c r="F44">
        <f t="shared" si="1"/>
        <v>0.77386037446042577</v>
      </c>
      <c r="G44">
        <f t="shared" si="2"/>
        <v>0.94473292390947505</v>
      </c>
      <c r="H44" s="3">
        <f>IFERROR(VLOOKUP(A44,'GDP Data'!A$2:Q$144,3,FALSE),"Not Found")</f>
        <v>160446947784.909</v>
      </c>
      <c r="I44">
        <f t="shared" si="3"/>
        <v>1.5162352350809412E-2</v>
      </c>
      <c r="J44">
        <f t="shared" si="4"/>
        <v>-0.75869802210961634</v>
      </c>
    </row>
    <row r="45" spans="1:10" x14ac:dyDescent="0.25">
      <c r="A45" t="s">
        <v>84</v>
      </c>
      <c r="B45">
        <f>('CON Score and Page Rank'!GO74-'MIN and MAX'!B$41)/('MIN and MAX'!F$41-'MIN and MAX'!B$41)</f>
        <v>9.8518344199723085E-4</v>
      </c>
      <c r="C45">
        <f>('CON Score and Page Rank'!GP74-'MIN and MAX'!C$41)/('MIN and MAX'!G$41-'MIN and MAX'!C$41)</f>
        <v>2.7882489460802105E-2</v>
      </c>
      <c r="D45">
        <f>('CON Score and Page Rank'!GQ74-'MIN and MAX'!D$41)/('MIN and MAX'!H$41-'MIN and MAX'!D$41)</f>
        <v>0.83665966386554624</v>
      </c>
      <c r="E45">
        <f t="shared" si="0"/>
        <v>2.6897306018804874E-2</v>
      </c>
      <c r="F45">
        <f t="shared" si="1"/>
        <v>0.77380939695283835</v>
      </c>
      <c r="G45">
        <f t="shared" si="2"/>
        <v>0.83567448042354897</v>
      </c>
      <c r="H45" s="3">
        <f>IFERROR(VLOOKUP(A45,'GDP Data'!A$2:Q$144,3,FALSE),"Not Found")</f>
        <v>5314909953.9299202</v>
      </c>
      <c r="I45">
        <f t="shared" si="3"/>
        <v>5.0226282610462542E-4</v>
      </c>
      <c r="J45">
        <f t="shared" si="4"/>
        <v>-0.77330713412673369</v>
      </c>
    </row>
    <row r="46" spans="1:10" x14ac:dyDescent="0.25">
      <c r="A46" t="s">
        <v>50</v>
      </c>
      <c r="B46">
        <f>('CON Score and Page Rank'!GO39-'MIN and MAX'!B$41)/('MIN and MAX'!F$41-'MIN and MAX'!B$41)</f>
        <v>1.8435115818595524E-3</v>
      </c>
      <c r="C46">
        <f>('CON Score and Page Rank'!GP39-'MIN and MAX'!C$41)/('MIN and MAX'!G$41-'MIN and MAX'!C$41)</f>
        <v>2.8675540598673804E-2</v>
      </c>
      <c r="D46">
        <f>('CON Score and Page Rank'!GQ39-'MIN and MAX'!D$41)/('MIN and MAX'!H$41-'MIN and MAX'!D$41)</f>
        <v>0.89548319327731096</v>
      </c>
      <c r="E46">
        <f t="shared" si="0"/>
        <v>2.6832029016814252E-2</v>
      </c>
      <c r="F46">
        <f t="shared" si="1"/>
        <v>0.77372333320803999</v>
      </c>
      <c r="G46">
        <f t="shared" si="2"/>
        <v>0.89363968169545138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166</v>
      </c>
      <c r="B47">
        <f>('CON Score and Page Rank'!GO155-'MIN and MAX'!B$41)/('MIN and MAX'!F$41-'MIN and MAX'!B$41)</f>
        <v>1.2241729580125925E-2</v>
      </c>
      <c r="C47">
        <f>('CON Score and Page Rank'!GP155-'MIN and MAX'!C$41)/('MIN and MAX'!G$41-'MIN and MAX'!C$41)</f>
        <v>3.8971390237274924E-2</v>
      </c>
      <c r="D47">
        <f>('CON Score and Page Rank'!GQ155-'MIN and MAX'!D$41)/('MIN and MAX'!H$41-'MIN and MAX'!D$41)</f>
        <v>0.91911764705882348</v>
      </c>
      <c r="E47">
        <f t="shared" si="0"/>
        <v>2.6729660657148997E-2</v>
      </c>
      <c r="F47">
        <f t="shared" si="1"/>
        <v>0.77358836677096443</v>
      </c>
      <c r="G47">
        <f t="shared" si="2"/>
        <v>0.90687591747869756</v>
      </c>
      <c r="H47" s="3">
        <f>IFERROR(VLOOKUP(A47,'GDP Data'!A$2:Q$144,3,FALSE),"Not Found")</f>
        <v>120296476180.40199</v>
      </c>
      <c r="I47">
        <f t="shared" si="3"/>
        <v>1.1368103809947095E-2</v>
      </c>
      <c r="J47">
        <f t="shared" si="4"/>
        <v>-0.7622202629610173</v>
      </c>
    </row>
    <row r="48" spans="1:10" x14ac:dyDescent="0.25">
      <c r="A48" t="s">
        <v>102</v>
      </c>
      <c r="B48">
        <f>('CON Score and Page Rank'!GO92-'MIN and MAX'!B$41)/('MIN and MAX'!F$41-'MIN and MAX'!B$41)</f>
        <v>1.575524913853293E-4</v>
      </c>
      <c r="C48">
        <f>('CON Score and Page Rank'!GP92-'MIN and MAX'!C$41)/('MIN and MAX'!G$41-'MIN and MAX'!C$41)</f>
        <v>2.6830466156461515E-2</v>
      </c>
      <c r="D48">
        <f>('CON Score and Page Rank'!GQ92-'MIN and MAX'!D$41)/('MIN and MAX'!H$41-'MIN and MAX'!D$41)</f>
        <v>0.83350840336134457</v>
      </c>
      <c r="E48">
        <f t="shared" si="0"/>
        <v>2.6672913665076185E-2</v>
      </c>
      <c r="F48">
        <f t="shared" si="1"/>
        <v>0.77351354932385608</v>
      </c>
      <c r="G48">
        <f t="shared" si="2"/>
        <v>0.83335085086995919</v>
      </c>
      <c r="H48" s="3">
        <f>IFERROR(VLOOKUP(A48,'GDP Data'!A$2:Q$144,3,FALSE),"Not Found")</f>
        <v>3557333364.30795</v>
      </c>
      <c r="I48">
        <f t="shared" si="3"/>
        <v>3.3617057004558702E-4</v>
      </c>
      <c r="J48">
        <f t="shared" si="4"/>
        <v>-0.77317737875381054</v>
      </c>
    </row>
    <row r="49" spans="1:10" x14ac:dyDescent="0.25">
      <c r="A49" t="s">
        <v>195</v>
      </c>
      <c r="B49">
        <f>('CON Score and Page Rank'!GO182-'MIN and MAX'!B$41)/('MIN and MAX'!F$41-'MIN and MAX'!B$41)</f>
        <v>1.1621627131285756E-2</v>
      </c>
      <c r="C49">
        <f>('CON Score and Page Rank'!GP182-'MIN and MAX'!C$41)/('MIN and MAX'!G$41-'MIN and MAX'!C$41)</f>
        <v>3.8226749537533813E-2</v>
      </c>
      <c r="D49">
        <f>('CON Score and Page Rank'!GQ182-'MIN and MAX'!D$41)/('MIN and MAX'!H$41-'MIN and MAX'!D$41)</f>
        <v>0.94747899159663862</v>
      </c>
      <c r="E49">
        <f t="shared" si="0"/>
        <v>2.6605122406248058E-2</v>
      </c>
      <c r="F49">
        <f t="shared" si="1"/>
        <v>0.77342417068480374</v>
      </c>
      <c r="G49">
        <f t="shared" si="2"/>
        <v>0.93585736446535284</v>
      </c>
      <c r="H49" s="3">
        <f>IFERROR(VLOOKUP(A49,'GDP Data'!A$2:Q$144,3,FALSE),"Not Found")</f>
        <v>39309580983.228203</v>
      </c>
      <c r="I49">
        <f t="shared" si="3"/>
        <v>3.7147837703301132E-3</v>
      </c>
      <c r="J49">
        <f t="shared" si="4"/>
        <v>-0.76970938691447366</v>
      </c>
    </row>
    <row r="50" spans="1:10" x14ac:dyDescent="0.25">
      <c r="A50" t="s">
        <v>47</v>
      </c>
      <c r="B50">
        <f>('CON Score and Page Rank'!GO36-'MIN and MAX'!B$41)/('MIN and MAX'!F$41-'MIN and MAX'!B$41)</f>
        <v>5.5472363352891056E-4</v>
      </c>
      <c r="C50">
        <f>('CON Score and Page Rank'!GP36-'MIN and MAX'!C$41)/('MIN and MAX'!G$41-'MIN and MAX'!C$41)</f>
        <v>2.7136643359545656E-2</v>
      </c>
      <c r="D50">
        <f>('CON Score and Page Rank'!GQ36-'MIN and MAX'!D$41)/('MIN and MAX'!H$41-'MIN and MAX'!D$41)</f>
        <v>0.83350840336134457</v>
      </c>
      <c r="E50">
        <f t="shared" si="0"/>
        <v>2.6581919726016746E-2</v>
      </c>
      <c r="F50">
        <f t="shared" si="1"/>
        <v>0.77339357936643482</v>
      </c>
      <c r="G50">
        <f t="shared" si="2"/>
        <v>0.83295367972781564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199</v>
      </c>
      <c r="B51">
        <f>('CON Score and Page Rank'!GO185-'MIN and MAX'!B$41)/('MIN and MAX'!F$41-'MIN and MAX'!B$41)</f>
        <v>1.0081306117737568E-4</v>
      </c>
      <c r="C51">
        <f>('CON Score and Page Rank'!GP185-'MIN and MAX'!C$41)/('MIN and MAX'!G$41-'MIN and MAX'!C$41)</f>
        <v>2.6588181756425744E-2</v>
      </c>
      <c r="D51">
        <f>('CON Score and Page Rank'!GQ185-'MIN and MAX'!D$41)/('MIN and MAX'!H$41-'MIN and MAX'!D$41)</f>
        <v>0.77468487394957986</v>
      </c>
      <c r="E51">
        <f t="shared" si="0"/>
        <v>2.6487368695248367E-2</v>
      </c>
      <c r="F51">
        <f t="shared" si="1"/>
        <v>0.77326891960060129</v>
      </c>
      <c r="G51">
        <f t="shared" si="2"/>
        <v>0.77458406088840248</v>
      </c>
      <c r="H51" s="3">
        <f>IFERROR(VLOOKUP(A51,'GDP Data'!A$2:Q$144,3,FALSE),"Not Found")</f>
        <v>8141537877.0679102</v>
      </c>
      <c r="I51">
        <f t="shared" si="3"/>
        <v>7.693812046524653E-4</v>
      </c>
      <c r="J51">
        <f t="shared" si="4"/>
        <v>-0.77249953839594887</v>
      </c>
    </row>
    <row r="52" spans="1:10" x14ac:dyDescent="0.25">
      <c r="A52" t="s">
        <v>122</v>
      </c>
      <c r="B52">
        <f>('CON Score and Page Rank'!GO112-'MIN and MAX'!B$41)/('MIN and MAX'!F$41-'MIN and MAX'!B$41)</f>
        <v>2.4365139845065479E-3</v>
      </c>
      <c r="C52">
        <f>('CON Score and Page Rank'!GP112-'MIN and MAX'!C$41)/('MIN and MAX'!G$41-'MIN and MAX'!C$41)</f>
        <v>2.8883591073855148E-2</v>
      </c>
      <c r="D52">
        <f>('CON Score and Page Rank'!GQ112-'MIN and MAX'!D$41)/('MIN and MAX'!H$41-'MIN and MAX'!D$41)</f>
        <v>0.83665966386554624</v>
      </c>
      <c r="E52">
        <f t="shared" si="0"/>
        <v>2.6447077089348601E-2</v>
      </c>
      <c r="F52">
        <f t="shared" si="1"/>
        <v>0.77321579757627534</v>
      </c>
      <c r="G52">
        <f t="shared" si="2"/>
        <v>0.83422314988103974</v>
      </c>
      <c r="H52" s="3">
        <f>IFERROR(VLOOKUP(A52,'GDP Data'!A$2:Q$144,3,FALSE),"Not Found")</f>
        <v>22066031834.2948</v>
      </c>
      <c r="I52">
        <f t="shared" si="3"/>
        <v>2.0852559320995927E-3</v>
      </c>
      <c r="J52">
        <f t="shared" si="4"/>
        <v>-0.77113054164417572</v>
      </c>
    </row>
    <row r="53" spans="1:10" x14ac:dyDescent="0.25">
      <c r="A53" t="s">
        <v>45</v>
      </c>
      <c r="B53">
        <f>('CON Score and Page Rank'!GO34-'MIN and MAX'!B$41)/('MIN and MAX'!F$41-'MIN and MAX'!B$41)</f>
        <v>1.0861700916288934E-2</v>
      </c>
      <c r="C53">
        <f>('CON Score and Page Rank'!GP34-'MIN and MAX'!C$41)/('MIN and MAX'!G$41-'MIN and MAX'!C$41)</f>
        <v>3.7211805375260802E-2</v>
      </c>
      <c r="D53">
        <f>('CON Score and Page Rank'!GQ34-'MIN and MAX'!D$41)/('MIN and MAX'!H$41-'MIN and MAX'!D$41)</f>
        <v>0.87867647058823528</v>
      </c>
      <c r="E53">
        <f t="shared" si="0"/>
        <v>2.6350104458971867E-2</v>
      </c>
      <c r="F53">
        <f t="shared" si="1"/>
        <v>0.77308794507909184</v>
      </c>
      <c r="G53">
        <f t="shared" si="2"/>
        <v>0.86781476967194637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95</v>
      </c>
      <c r="B54">
        <f>('CON Score and Page Rank'!GO85-'MIN and MAX'!B$41)/('MIN and MAX'!F$41-'MIN and MAX'!B$41)</f>
        <v>2.7647270181331133E-3</v>
      </c>
      <c r="C54">
        <f>('CON Score and Page Rank'!GP85-'MIN and MAX'!C$41)/('MIN and MAX'!G$41-'MIN and MAX'!C$41)</f>
        <v>2.9110811868590481E-2</v>
      </c>
      <c r="D54">
        <f>('CON Score and Page Rank'!GQ85-'MIN and MAX'!D$41)/('MIN and MAX'!H$41-'MIN and MAX'!D$41)</f>
        <v>0.83665966386554624</v>
      </c>
      <c r="E54">
        <f t="shared" si="0"/>
        <v>2.6346084850457367E-2</v>
      </c>
      <c r="F54">
        <f t="shared" si="1"/>
        <v>0.77308264547048799</v>
      </c>
      <c r="G54">
        <f t="shared" si="2"/>
        <v>0.83389493684741312</v>
      </c>
      <c r="H54" s="3">
        <f>IFERROR(VLOOKUP(A54,'GDP Data'!A$2:Q$144,3,FALSE),"Not Found")</f>
        <v>34110064452.1567</v>
      </c>
      <c r="I54">
        <f t="shared" si="3"/>
        <v>3.2234257059582617E-3</v>
      </c>
      <c r="J54">
        <f t="shared" si="4"/>
        <v>-0.76985921976452976</v>
      </c>
    </row>
    <row r="55" spans="1:10" x14ac:dyDescent="0.25">
      <c r="A55" t="s">
        <v>131</v>
      </c>
      <c r="B55">
        <f>('CON Score and Page Rank'!GO121-'MIN and MAX'!B$41)/('MIN and MAX'!F$41-'MIN and MAX'!B$41)</f>
        <v>1.2301691006686194E-3</v>
      </c>
      <c r="C55">
        <f>('CON Score and Page Rank'!GP121-'MIN and MAX'!C$41)/('MIN and MAX'!G$41-'MIN and MAX'!C$41)</f>
        <v>2.7426286732753831E-2</v>
      </c>
      <c r="D55">
        <f>('CON Score and Page Rank'!GQ121-'MIN and MAX'!D$41)/('MIN and MAX'!H$41-'MIN and MAX'!D$41)</f>
        <v>0.77468487394957986</v>
      </c>
      <c r="E55">
        <f t="shared" si="0"/>
        <v>2.6196117632085212E-2</v>
      </c>
      <c r="F55">
        <f t="shared" si="1"/>
        <v>0.77288492284205068</v>
      </c>
      <c r="G55">
        <f t="shared" si="2"/>
        <v>0.77345470484891121</v>
      </c>
      <c r="H55" s="3">
        <f>IFERROR(VLOOKUP(A55,'GDP Data'!A$2:Q$144,3,FALSE),"Not Found")</f>
        <v>53991289844.329102</v>
      </c>
      <c r="I55">
        <f t="shared" si="3"/>
        <v>5.102215852630842E-3</v>
      </c>
      <c r="J55">
        <f t="shared" si="4"/>
        <v>-0.76778270698941986</v>
      </c>
    </row>
    <row r="56" spans="1:10" x14ac:dyDescent="0.25">
      <c r="A56" t="s">
        <v>112</v>
      </c>
      <c r="B56">
        <f>('CON Score and Page Rank'!GO102-'MIN and MAX'!B$41)/('MIN and MAX'!F$41-'MIN and MAX'!B$41)</f>
        <v>4.5529061395318079E-4</v>
      </c>
      <c r="C56">
        <f>('CON Score and Page Rank'!GP102-'MIN and MAX'!C$41)/('MIN and MAX'!G$41-'MIN and MAX'!C$41)</f>
        <v>2.6574874071514532E-2</v>
      </c>
      <c r="D56">
        <f>('CON Score and Page Rank'!GQ102-'MIN and MAX'!D$41)/('MIN and MAX'!H$41-'MIN and MAX'!D$41)</f>
        <v>0.81355042016806722</v>
      </c>
      <c r="E56">
        <f t="shared" si="0"/>
        <v>2.6119583457561352E-2</v>
      </c>
      <c r="F56">
        <f t="shared" si="1"/>
        <v>0.77278401720202894</v>
      </c>
      <c r="G56">
        <f t="shared" si="2"/>
        <v>0.813095129554114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101</v>
      </c>
      <c r="B57">
        <f>('CON Score and Page Rank'!GO91-'MIN and MAX'!B$41)/('MIN and MAX'!F$41-'MIN and MAX'!B$41)</f>
        <v>1.1219038965476797E-3</v>
      </c>
      <c r="C57">
        <f>('CON Score and Page Rank'!GP91-'MIN and MAX'!C$41)/('MIN and MAX'!G$41-'MIN and MAX'!C$41)</f>
        <v>2.7192189670283275E-2</v>
      </c>
      <c r="D57">
        <f>('CON Score and Page Rank'!GQ91-'MIN and MAX'!D$41)/('MIN and MAX'!H$41-'MIN and MAX'!D$41)</f>
        <v>0.83350840336134457</v>
      </c>
      <c r="E57">
        <f t="shared" si="0"/>
        <v>2.6070285773735595E-2</v>
      </c>
      <c r="F57">
        <f t="shared" si="1"/>
        <v>0.77271902121338754</v>
      </c>
      <c r="G57">
        <f t="shared" si="2"/>
        <v>0.83238649946479693</v>
      </c>
      <c r="H57" s="3">
        <f>IFERROR(VLOOKUP(A57,'GDP Data'!A$2:Q$144,3,FALSE),"Not Found")</f>
        <v>5398568543.6349201</v>
      </c>
      <c r="I57">
        <f t="shared" si="3"/>
        <v>5.1016862320323693E-4</v>
      </c>
      <c r="J57">
        <f t="shared" si="4"/>
        <v>-0.77220885259018435</v>
      </c>
    </row>
    <row r="58" spans="1:10" x14ac:dyDescent="0.25">
      <c r="A58" t="s">
        <v>177</v>
      </c>
      <c r="B58">
        <f>('CON Score and Page Rank'!GO166-'MIN and MAX'!B$41)/('MIN and MAX'!F$41-'MIN and MAX'!B$41)</f>
        <v>3.1739929596553626E-3</v>
      </c>
      <c r="C58">
        <f>('CON Score and Page Rank'!GP166-'MIN and MAX'!C$41)/('MIN and MAX'!G$41-'MIN and MAX'!C$41)</f>
        <v>2.9219159722978852E-2</v>
      </c>
      <c r="D58">
        <f>('CON Score and Page Rank'!GQ166-'MIN and MAX'!D$41)/('MIN and MAX'!H$41-'MIN and MAX'!D$41)</f>
        <v>0.83665966386554624</v>
      </c>
      <c r="E58">
        <f t="shared" si="0"/>
        <v>2.6045166763323489E-2</v>
      </c>
      <c r="F58">
        <f t="shared" si="1"/>
        <v>0.77268590333058396</v>
      </c>
      <c r="G58">
        <f t="shared" si="2"/>
        <v>0.83348567090589087</v>
      </c>
      <c r="H58" s="3">
        <f>IFERROR(VLOOKUP(A58,'GDP Data'!A$2:Q$144,3,FALSE),"Not Found")</f>
        <v>5800774707.1742296</v>
      </c>
      <c r="I58">
        <f t="shared" si="3"/>
        <v>5.4817739590625912E-4</v>
      </c>
      <c r="J58">
        <f t="shared" si="4"/>
        <v>-0.77213772593467767</v>
      </c>
    </row>
    <row r="59" spans="1:10" x14ac:dyDescent="0.25">
      <c r="A59" t="s">
        <v>69</v>
      </c>
      <c r="B59">
        <f>('CON Score and Page Rank'!GO59-'MIN and MAX'!B$41)/('MIN and MAX'!F$41-'MIN and MAX'!B$41)</f>
        <v>9.2084963913320074E-4</v>
      </c>
      <c r="C59">
        <f>('CON Score and Page Rank'!GP59-'MIN and MAX'!C$41)/('MIN and MAX'!G$41-'MIN and MAX'!C$41)</f>
        <v>2.6903695603065374E-2</v>
      </c>
      <c r="D59">
        <f>('CON Score and Page Rank'!GQ59-'MIN and MAX'!D$41)/('MIN and MAX'!H$41-'MIN and MAX'!D$41)</f>
        <v>0.76680672268907568</v>
      </c>
      <c r="E59">
        <f t="shared" si="0"/>
        <v>2.5982845963932175E-2</v>
      </c>
      <c r="F59">
        <f t="shared" si="1"/>
        <v>0.77260373715856512</v>
      </c>
      <c r="G59">
        <f t="shared" si="2"/>
        <v>0.76588587304994249</v>
      </c>
      <c r="H59" s="3">
        <f>IFERROR(VLOOKUP(A59,'GDP Data'!A$2:Q$144,3,FALSE),"Not Found")</f>
        <v>10953485244.423901</v>
      </c>
      <c r="I59">
        <f t="shared" si="3"/>
        <v>1.0351122600848117E-3</v>
      </c>
      <c r="J59">
        <f t="shared" si="4"/>
        <v>-0.77156862489848033</v>
      </c>
    </row>
    <row r="60" spans="1:10" x14ac:dyDescent="0.25">
      <c r="A60" t="s">
        <v>198</v>
      </c>
      <c r="B60">
        <f>('CON Score and Page Rank'!GO184-'MIN and MAX'!B$41)/('MIN and MAX'!F$41-'MIN and MAX'!B$41)</f>
        <v>6.1265074360027029E-4</v>
      </c>
      <c r="C60">
        <f>('CON Score and Page Rank'!GP184-'MIN and MAX'!C$41)/('MIN and MAX'!G$41-'MIN and MAX'!C$41)</f>
        <v>2.6561503768342785E-2</v>
      </c>
      <c r="D60">
        <f>('CON Score and Page Rank'!GQ184-'MIN and MAX'!D$41)/('MIN and MAX'!H$41-'MIN and MAX'!D$41)</f>
        <v>0.81355042016806722</v>
      </c>
      <c r="E60">
        <f t="shared" si="0"/>
        <v>2.5948853024742514E-2</v>
      </c>
      <c r="F60">
        <f t="shared" si="1"/>
        <v>0.77255891954203626</v>
      </c>
      <c r="G60">
        <f t="shared" si="2"/>
        <v>0.81293776942446694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147</v>
      </c>
      <c r="B61">
        <f>('CON Score and Page Rank'!GO137-'MIN and MAX'!B$41)/('MIN and MAX'!F$41-'MIN and MAX'!B$41)</f>
        <v>1.7356671746110178E-2</v>
      </c>
      <c r="C61">
        <f>('CON Score and Page Rank'!GP137-'MIN and MAX'!C$41)/('MIN and MAX'!G$41-'MIN and MAX'!C$41)</f>
        <v>4.3213202083389364E-2</v>
      </c>
      <c r="D61">
        <f>('CON Score and Page Rank'!GQ137-'MIN and MAX'!D$41)/('MIN and MAX'!H$41-'MIN and MAX'!D$41)</f>
        <v>0.91911764705882348</v>
      </c>
      <c r="E61">
        <f t="shared" si="0"/>
        <v>2.5856530337279186E-2</v>
      </c>
      <c r="F61">
        <f t="shared" si="1"/>
        <v>0.77243719771090691</v>
      </c>
      <c r="G61">
        <f t="shared" si="2"/>
        <v>0.90176097531271326</v>
      </c>
      <c r="H61" s="3">
        <f>IFERROR(VLOOKUP(A61,'GDP Data'!A$2:Q$144,3,FALSE),"Not Found")</f>
        <v>92783947368.421097</v>
      </c>
      <c r="I61">
        <f t="shared" si="3"/>
        <v>8.7681499830392935E-3</v>
      </c>
      <c r="J61">
        <f t="shared" si="4"/>
        <v>-0.76366904772786759</v>
      </c>
    </row>
    <row r="62" spans="1:10" x14ac:dyDescent="0.25">
      <c r="A62" t="s">
        <v>64</v>
      </c>
      <c r="B62">
        <f>('CON Score and Page Rank'!GO54-'MIN and MAX'!B$41)/('MIN and MAX'!F$41-'MIN and MAX'!B$41)</f>
        <v>2.2649612366996514E-3</v>
      </c>
      <c r="C62">
        <f>('CON Score and Page Rank'!GP54-'MIN and MAX'!C$41)/('MIN and MAX'!G$41-'MIN and MAX'!C$41)</f>
        <v>2.7955467129816718E-2</v>
      </c>
      <c r="D62">
        <f>('CON Score and Page Rank'!GQ54-'MIN and MAX'!D$41)/('MIN and MAX'!H$41-'MIN and MAX'!D$41)</f>
        <v>0.83350840336134457</v>
      </c>
      <c r="E62">
        <f t="shared" si="0"/>
        <v>2.5690505893117065E-2</v>
      </c>
      <c r="F62">
        <f t="shared" si="1"/>
        <v>0.77221830460986196</v>
      </c>
      <c r="G62">
        <f t="shared" si="2"/>
        <v>0.83124344212464496</v>
      </c>
      <c r="H62" s="3">
        <f>IFERROR(VLOOKUP(A62,'GDP Data'!A$2:Q$144,3,FALSE),"Not Found")</f>
        <v>8936063723.20121</v>
      </c>
      <c r="I62">
        <f t="shared" si="3"/>
        <v>8.4446447047468467E-4</v>
      </c>
      <c r="J62">
        <f t="shared" si="4"/>
        <v>-0.77137384013938726</v>
      </c>
    </row>
    <row r="63" spans="1:10" x14ac:dyDescent="0.25">
      <c r="A63" t="s">
        <v>142</v>
      </c>
      <c r="B63">
        <f>('CON Score and Page Rank'!GO133-'MIN and MAX'!B$41)/('MIN and MAX'!F$41-'MIN and MAX'!B$41)</f>
        <v>2.9739694559672587E-3</v>
      </c>
      <c r="C63">
        <f>('CON Score and Page Rank'!GP133-'MIN and MAX'!C$41)/('MIN and MAX'!G$41-'MIN and MAX'!C$41)</f>
        <v>2.855352630892323E-2</v>
      </c>
      <c r="D63">
        <f>('CON Score and Page Rank'!GQ133-'MIN and MAX'!D$41)/('MIN and MAX'!H$41-'MIN and MAX'!D$41)</f>
        <v>0.875</v>
      </c>
      <c r="E63">
        <f t="shared" si="0"/>
        <v>2.5579556852955973E-2</v>
      </c>
      <c r="F63">
        <f t="shared" si="1"/>
        <v>0.77207202506903061</v>
      </c>
      <c r="G63">
        <f t="shared" si="2"/>
        <v>0.87202603054403272</v>
      </c>
      <c r="H63" s="3">
        <f>IFERROR(VLOOKUP(A63,'GDP Data'!A$2:Q$144,3,FALSE),"Not Found")</f>
        <v>22152694161.888199</v>
      </c>
      <c r="I63">
        <f t="shared" si="3"/>
        <v>2.0934455845962787E-3</v>
      </c>
      <c r="J63">
        <f t="shared" si="4"/>
        <v>-0.76997857948443438</v>
      </c>
    </row>
    <row r="64" spans="1:10" x14ac:dyDescent="0.25">
      <c r="A64" t="s">
        <v>203</v>
      </c>
      <c r="B64">
        <f>('CON Score and Page Rank'!GO189-'MIN and MAX'!B$41)/('MIN and MAX'!F$41-'MIN and MAX'!B$41)</f>
        <v>7.5631619725298623E-4</v>
      </c>
      <c r="C64">
        <f>('CON Score and Page Rank'!GP189-'MIN and MAX'!C$41)/('MIN and MAX'!G$41-'MIN and MAX'!C$41)</f>
        <v>2.6314233389311752E-2</v>
      </c>
      <c r="D64">
        <f>('CON Score and Page Rank'!GQ189-'MIN and MAX'!D$41)/('MIN and MAX'!H$41-'MIN and MAX'!D$41)</f>
        <v>0.86344537815126055</v>
      </c>
      <c r="E64">
        <f t="shared" si="0"/>
        <v>2.5557917192058768E-2</v>
      </c>
      <c r="F64">
        <f t="shared" si="1"/>
        <v>0.77204349449629928</v>
      </c>
      <c r="G64">
        <f t="shared" si="2"/>
        <v>0.86268906195400752</v>
      </c>
      <c r="H64" s="3">
        <f>IFERROR(VLOOKUP(A64,'GDP Data'!A$2:Q$144,3,FALSE),"Not Found")</f>
        <v>15976174336.972099</v>
      </c>
      <c r="I64">
        <f t="shared" si="3"/>
        <v>1.5097600039102375E-3</v>
      </c>
      <c r="J64">
        <f t="shared" si="4"/>
        <v>-0.77053373449238904</v>
      </c>
    </row>
    <row r="65" spans="1:10" x14ac:dyDescent="0.25">
      <c r="A65" t="s">
        <v>56</v>
      </c>
      <c r="B65">
        <f>('CON Score and Page Rank'!GO45-'MIN and MAX'!B$41)/('MIN and MAX'!F$41-'MIN and MAX'!B$41)</f>
        <v>1.9262232004487365E-3</v>
      </c>
      <c r="C65">
        <f>('CON Score and Page Rank'!GP45-'MIN and MAX'!C$41)/('MIN and MAX'!G$41-'MIN and MAX'!C$41)</f>
        <v>2.7439923163532862E-2</v>
      </c>
      <c r="D65">
        <f>('CON Score and Page Rank'!GQ45-'MIN and MAX'!D$41)/('MIN and MAX'!H$41-'MIN and MAX'!D$41)</f>
        <v>0.79411764705882348</v>
      </c>
      <c r="E65">
        <f t="shared" si="0"/>
        <v>2.5513699963084127E-2</v>
      </c>
      <c r="F65">
        <f t="shared" si="1"/>
        <v>0.77198519677743793</v>
      </c>
      <c r="G65">
        <f t="shared" si="2"/>
        <v>0.79219142385837471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180</v>
      </c>
      <c r="B66">
        <f>('CON Score and Page Rank'!GO12-'MIN and MAX'!B$41)/('MIN and MAX'!F$41-'MIN and MAX'!B$41)</f>
        <v>9.0316013986549669E-3</v>
      </c>
      <c r="C66">
        <f>('CON Score and Page Rank'!GP12-'MIN and MAX'!C$41)/('MIN and MAX'!G$41-'MIN and MAX'!C$41)</f>
        <v>3.4515605272170014E-2</v>
      </c>
      <c r="D66">
        <f>('CON Score and Page Rank'!GQ12-'MIN and MAX'!D$41)/('MIN and MAX'!H$41-'MIN and MAX'!D$41)</f>
        <v>0.92594537815126055</v>
      </c>
      <c r="E66">
        <f t="shared" si="0"/>
        <v>2.5484003873515047E-2</v>
      </c>
      <c r="F66">
        <f t="shared" si="1"/>
        <v>0.77194604429499769</v>
      </c>
      <c r="G66">
        <f t="shared" si="2"/>
        <v>0.91691377675260555</v>
      </c>
      <c r="H66" s="3">
        <f>IFERROR(VLOOKUP(A66,'GDP Data'!A$2:Q$144,3,FALSE),"Not Found")</f>
        <v>10397897085.610201</v>
      </c>
      <c r="I66">
        <f t="shared" si="3"/>
        <v>9.8260877814158529E-4</v>
      </c>
      <c r="J66">
        <f t="shared" si="4"/>
        <v>-0.77096343551685609</v>
      </c>
    </row>
    <row r="67" spans="1:10" x14ac:dyDescent="0.25">
      <c r="A67" t="s">
        <v>279</v>
      </c>
      <c r="B67">
        <f>('CON Score and Page Rank'!GO180-'MIN and MAX'!B$41)/('MIN and MAX'!F$41-'MIN and MAX'!B$41)</f>
        <v>5.0784824806825671E-3</v>
      </c>
      <c r="C67">
        <f>('CON Score and Page Rank'!GP180-'MIN and MAX'!C$41)/('MIN and MAX'!G$41-'MIN and MAX'!C$41)</f>
        <v>3.0409805506130361E-2</v>
      </c>
      <c r="D67">
        <f>('CON Score and Page Rank'!GQ180-'MIN and MAX'!D$41)/('MIN and MAX'!H$41-'MIN and MAX'!D$41)</f>
        <v>0.86817226890756305</v>
      </c>
      <c r="E67">
        <f t="shared" ref="E67:E130" si="5">C67-B67</f>
        <v>2.5331323025447793E-2</v>
      </c>
      <c r="F67">
        <f t="shared" ref="F67:F130" si="6">(E67-MIN(E$3:E$220))/(MAX(E$3:E$220)-MIN(E$3:E$220))</f>
        <v>0.77174474391135683</v>
      </c>
      <c r="G67">
        <f t="shared" ref="G67:G130" si="7">D67-B67</f>
        <v>0.8630937864268805</v>
      </c>
      <c r="H67" s="3">
        <f>IFERROR(VLOOKUP(A67,'GDP Data'!A$2:Q$144,3,FALSE),"Not Found")</f>
        <v>12960538723.7591</v>
      </c>
      <c r="I67">
        <f t="shared" ref="I67:I130" si="8">IFERROR((H67-MIN(H$3:H$220))/(MAX(H$3:H$220)-MIN(H$3:H$220)),"No Value")</f>
        <v>1.2247802622545642E-3</v>
      </c>
      <c r="J67">
        <f t="shared" ref="J67:J130" si="9">IFERROR(I67-F67,"No Value")</f>
        <v>-0.77051996364910225</v>
      </c>
    </row>
    <row r="68" spans="1:10" x14ac:dyDescent="0.25">
      <c r="A68" t="s">
        <v>176</v>
      </c>
      <c r="B68">
        <f>('CON Score and Page Rank'!GO165-'MIN and MAX'!B$41)/('MIN and MAX'!F$41-'MIN and MAX'!B$41)</f>
        <v>9.1170248739364326E-4</v>
      </c>
      <c r="C68">
        <f>('CON Score and Page Rank'!GP165-'MIN and MAX'!C$41)/('MIN and MAX'!G$41-'MIN and MAX'!C$41)</f>
        <v>2.6140545989147192E-2</v>
      </c>
      <c r="D68">
        <f>('CON Score and Page Rank'!GQ165-'MIN and MAX'!D$41)/('MIN and MAX'!H$41-'MIN and MAX'!D$41)</f>
        <v>0.80462184873949583</v>
      </c>
      <c r="E68">
        <f t="shared" si="5"/>
        <v>2.5228843501753549E-2</v>
      </c>
      <c r="F68">
        <f t="shared" si="6"/>
        <v>0.77160963091129076</v>
      </c>
      <c r="G68">
        <f t="shared" si="7"/>
        <v>0.80371014625210213</v>
      </c>
      <c r="H68" s="3">
        <f>IFERROR(VLOOKUP(A68,'GDP Data'!A$2:Q$144,3,FALSE),"Not Found")</f>
        <v>12354820143.884899</v>
      </c>
      <c r="I68">
        <f t="shared" si="8"/>
        <v>1.1675394193449407E-3</v>
      </c>
      <c r="J68">
        <f t="shared" si="9"/>
        <v>-0.77044209149194587</v>
      </c>
    </row>
    <row r="69" spans="1:10" x14ac:dyDescent="0.25">
      <c r="A69" t="s">
        <v>53</v>
      </c>
      <c r="B69">
        <f>('CON Score and Page Rank'!GO42-'MIN and MAX'!B$41)/('MIN and MAX'!F$41-'MIN and MAX'!B$41)</f>
        <v>8.235285715238733E-3</v>
      </c>
      <c r="C69">
        <f>('CON Score and Page Rank'!GP42-'MIN and MAX'!C$41)/('MIN and MAX'!G$41-'MIN and MAX'!C$41)</f>
        <v>3.3181297544781448E-2</v>
      </c>
      <c r="D69">
        <f>('CON Score and Page Rank'!GQ42-'MIN and MAX'!D$41)/('MIN and MAX'!H$41-'MIN and MAX'!D$41)</f>
        <v>0.86817226890756305</v>
      </c>
      <c r="E69">
        <f t="shared" si="5"/>
        <v>2.4946011829542716E-2</v>
      </c>
      <c r="F69">
        <f t="shared" si="6"/>
        <v>0.77123673460607256</v>
      </c>
      <c r="G69">
        <f t="shared" si="7"/>
        <v>0.85993698319232437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123</v>
      </c>
      <c r="B70">
        <f>('CON Score and Page Rank'!GO113-'MIN and MAX'!B$41)/('MIN and MAX'!F$41-'MIN and MAX'!B$41)</f>
        <v>2.3173606502603633E-4</v>
      </c>
      <c r="C70">
        <f>('CON Score and Page Rank'!GP113-'MIN and MAX'!C$41)/('MIN and MAX'!G$41-'MIN and MAX'!C$41)</f>
        <v>2.4942770856124126E-2</v>
      </c>
      <c r="D70">
        <f>('CON Score and Page Rank'!GQ113-'MIN and MAX'!D$41)/('MIN and MAX'!H$41-'MIN and MAX'!D$41)</f>
        <v>0.69380252100840334</v>
      </c>
      <c r="E70">
        <f t="shared" si="5"/>
        <v>2.471103479109809E-2</v>
      </c>
      <c r="F70">
        <f t="shared" si="6"/>
        <v>0.77092693171602766</v>
      </c>
      <c r="G70">
        <f t="shared" si="7"/>
        <v>0.69357078494337732</v>
      </c>
      <c r="H70" s="3">
        <f>IFERROR(VLOOKUP(A70,'GDP Data'!A$2:Q$144,3,FALSE),"Not Found")</f>
        <v>5840503868.5724602</v>
      </c>
      <c r="I70">
        <f t="shared" si="8"/>
        <v>5.519318303285935E-4</v>
      </c>
      <c r="J70">
        <f t="shared" si="9"/>
        <v>-0.77037499988569902</v>
      </c>
    </row>
    <row r="71" spans="1:10" x14ac:dyDescent="0.25">
      <c r="A71" t="s">
        <v>88</v>
      </c>
      <c r="B71">
        <f>('CON Score and Page Rank'!GO78-'MIN and MAX'!B$41)/('MIN and MAX'!F$41-'MIN and MAX'!B$41)</f>
        <v>4.8936586223226775E-4</v>
      </c>
      <c r="C71">
        <f>('CON Score and Page Rank'!GP78-'MIN and MAX'!C$41)/('MIN and MAX'!G$41-'MIN and MAX'!C$41)</f>
        <v>2.5198878237173442E-2</v>
      </c>
      <c r="D71">
        <f>('CON Score and Page Rank'!GQ78-'MIN and MAX'!D$41)/('MIN and MAX'!H$41-'MIN and MAX'!D$41)</f>
        <v>0.79359243697478987</v>
      </c>
      <c r="E71">
        <f t="shared" si="5"/>
        <v>2.4709512374941175E-2</v>
      </c>
      <c r="F71">
        <f t="shared" si="6"/>
        <v>0.77092492450320216</v>
      </c>
      <c r="G71">
        <f t="shared" si="7"/>
        <v>0.79310307111255762</v>
      </c>
      <c r="H71" s="3">
        <f>IFERROR(VLOOKUP(A71,'GDP Data'!A$2:Q$144,3,FALSE),"Not Found")</f>
        <v>36176430128.805702</v>
      </c>
      <c r="I71">
        <f t="shared" si="8"/>
        <v>3.4186987535762968E-3</v>
      </c>
      <c r="J71">
        <f t="shared" si="9"/>
        <v>-0.7675062257496259</v>
      </c>
    </row>
    <row r="72" spans="1:10" x14ac:dyDescent="0.25">
      <c r="A72" t="s">
        <v>92</v>
      </c>
      <c r="B72">
        <f>('CON Score and Page Rank'!GO82-'MIN and MAX'!B$41)/('MIN and MAX'!F$41-'MIN and MAX'!B$41)</f>
        <v>3.8044090104977892E-3</v>
      </c>
      <c r="C72">
        <f>('CON Score and Page Rank'!GP82-'MIN and MAX'!C$41)/('MIN and MAX'!G$41-'MIN and MAX'!C$41)</f>
        <v>2.8457377274415729E-2</v>
      </c>
      <c r="D72">
        <f>('CON Score and Page Rank'!GQ82-'MIN and MAX'!D$41)/('MIN and MAX'!H$41-'MIN and MAX'!D$41)</f>
        <v>0.86344537815126055</v>
      </c>
      <c r="E72">
        <f t="shared" si="5"/>
        <v>2.465296826391794E-2</v>
      </c>
      <c r="F72">
        <f t="shared" si="6"/>
        <v>0.7708503745423807</v>
      </c>
      <c r="G72">
        <f t="shared" si="7"/>
        <v>0.85964096914076271</v>
      </c>
      <c r="H72" s="3">
        <f>IFERROR(VLOOKUP(A72,'GDP Data'!A$2:Q$144,3,FALSE),"Not Found")</f>
        <v>34887512226.9319</v>
      </c>
      <c r="I72">
        <f t="shared" si="8"/>
        <v>3.2968950817129001E-3</v>
      </c>
      <c r="J72">
        <f t="shared" si="9"/>
        <v>-0.76755347946066776</v>
      </c>
    </row>
    <row r="73" spans="1:10" x14ac:dyDescent="0.25">
      <c r="A73" t="s">
        <v>204</v>
      </c>
      <c r="B73">
        <f>('CON Score and Page Rank'!GO190-'MIN and MAX'!B$41)/('MIN and MAX'!F$41-'MIN and MAX'!B$41)</f>
        <v>4.3001710284366592E-4</v>
      </c>
      <c r="C73">
        <f>('CON Score and Page Rank'!GP190-'MIN and MAX'!C$41)/('MIN and MAX'!G$41-'MIN and MAX'!C$41)</f>
        <v>2.5051256992504514E-2</v>
      </c>
      <c r="D73">
        <f>('CON Score and Page Rank'!GQ190-'MIN and MAX'!D$41)/('MIN and MAX'!H$41-'MIN and MAX'!D$41)</f>
        <v>0.77941176470588236</v>
      </c>
      <c r="E73">
        <f t="shared" si="5"/>
        <v>2.4621239889660848E-2</v>
      </c>
      <c r="F73">
        <f t="shared" si="6"/>
        <v>0.77080854261656218</v>
      </c>
      <c r="G73">
        <f t="shared" si="7"/>
        <v>0.77898174760303873</v>
      </c>
      <c r="H73" s="3">
        <f>IFERROR(VLOOKUP(A73,'GDP Data'!A$2:Q$144,3,FALSE),"Not Found")</f>
        <v>31682400000</v>
      </c>
      <c r="I73">
        <f t="shared" si="8"/>
        <v>2.9940096633266507E-3</v>
      </c>
      <c r="J73">
        <f t="shared" si="9"/>
        <v>-0.76781453295323554</v>
      </c>
    </row>
    <row r="74" spans="1:10" x14ac:dyDescent="0.25">
      <c r="A74" t="s">
        <v>75</v>
      </c>
      <c r="B74">
        <f>('CON Score and Page Rank'!GO65-'MIN and MAX'!B$41)/('MIN and MAX'!F$41-'MIN and MAX'!B$41)</f>
        <v>1.4673082572877201E-4</v>
      </c>
      <c r="C74">
        <f>('CON Score and Page Rank'!GP65-'MIN and MAX'!C$41)/('MIN and MAX'!G$41-'MIN and MAX'!C$41)</f>
        <v>2.4641357859029177E-2</v>
      </c>
      <c r="D74">
        <f>('CON Score and Page Rank'!GQ65-'MIN and MAX'!D$41)/('MIN and MAX'!H$41-'MIN and MAX'!D$41)</f>
        <v>0.69485294117647056</v>
      </c>
      <c r="E74">
        <f t="shared" si="5"/>
        <v>2.4494627033300406E-2</v>
      </c>
      <c r="F74">
        <f t="shared" si="6"/>
        <v>0.77064161128966768</v>
      </c>
      <c r="G74">
        <f t="shared" si="7"/>
        <v>0.69470621035074176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74</v>
      </c>
      <c r="B75">
        <f>('CON Score and Page Rank'!GO64-'MIN and MAX'!B$41)/('MIN and MAX'!F$41-'MIN and MAX'!B$41)</f>
        <v>1.5292139241525075E-4</v>
      </c>
      <c r="C75">
        <f>('CON Score and Page Rank'!GP64-'MIN and MAX'!C$41)/('MIN and MAX'!G$41-'MIN and MAX'!C$41)</f>
        <v>2.4641540495622411E-2</v>
      </c>
      <c r="D75">
        <f>('CON Score and Page Rank'!GQ64-'MIN and MAX'!D$41)/('MIN and MAX'!H$41-'MIN and MAX'!D$41)</f>
        <v>0.69485294117647056</v>
      </c>
      <c r="E75">
        <f t="shared" si="5"/>
        <v>2.4488619103207161E-2</v>
      </c>
      <c r="F75">
        <f t="shared" si="6"/>
        <v>0.7706336902003631</v>
      </c>
      <c r="G75">
        <f t="shared" si="7"/>
        <v>0.69470001978405527</v>
      </c>
      <c r="H75" s="3">
        <f>IFERROR(VLOOKUP(A75,'GDP Data'!A$2:Q$144,3,FALSE),"Not Found")</f>
        <v>2796704603.0444298</v>
      </c>
      <c r="I75">
        <f t="shared" si="8"/>
        <v>2.6429060320509642E-4</v>
      </c>
      <c r="J75">
        <f t="shared" si="9"/>
        <v>-0.770369399597158</v>
      </c>
    </row>
    <row r="76" spans="1:10" x14ac:dyDescent="0.25">
      <c r="A76" t="s">
        <v>117</v>
      </c>
      <c r="B76">
        <f>('CON Score and Page Rank'!GO107-'MIN and MAX'!B$41)/('MIN and MAX'!F$41-'MIN and MAX'!B$41)</f>
        <v>1.0386698101781457E-4</v>
      </c>
      <c r="C76">
        <f>('CON Score and Page Rank'!GP107-'MIN and MAX'!C$41)/('MIN and MAX'!G$41-'MIN and MAX'!C$41)</f>
        <v>2.4564940099326311E-2</v>
      </c>
      <c r="D76">
        <f>('CON Score and Page Rank'!GQ107-'MIN and MAX'!D$41)/('MIN and MAX'!H$41-'MIN and MAX'!D$41)</f>
        <v>0.62289915966386555</v>
      </c>
      <c r="E76">
        <f t="shared" si="5"/>
        <v>2.4461073118308498E-2</v>
      </c>
      <c r="F76">
        <f t="shared" si="6"/>
        <v>0.77059737249976035</v>
      </c>
      <c r="G76">
        <f t="shared" si="7"/>
        <v>0.62279529268284772</v>
      </c>
      <c r="H76" s="3">
        <f>IFERROR(VLOOKUP(A76,'GDP Data'!A$2:Q$144,3,FALSE),"Not Found")</f>
        <v>15716489369.9266</v>
      </c>
      <c r="I76">
        <f t="shared" si="8"/>
        <v>1.4852195871250544E-3</v>
      </c>
      <c r="J76">
        <f t="shared" si="9"/>
        <v>-0.76911215291263524</v>
      </c>
    </row>
    <row r="77" spans="1:10" x14ac:dyDescent="0.25">
      <c r="A77" t="s">
        <v>97</v>
      </c>
      <c r="B77">
        <f>('CON Score and Page Rank'!GO87-'MIN and MAX'!B$41)/('MIN and MAX'!F$41-'MIN and MAX'!B$41)</f>
        <v>9.1903094439223092E-6</v>
      </c>
      <c r="C77">
        <f>('CON Score and Page Rank'!GP87-'MIN and MAX'!C$41)/('MIN and MAX'!G$41-'MIN and MAX'!C$41)</f>
        <v>2.433347300379831E-2</v>
      </c>
      <c r="D77">
        <f>('CON Score and Page Rank'!GQ87-'MIN and MAX'!D$41)/('MIN and MAX'!H$41-'MIN and MAX'!D$41)</f>
        <v>0.6827731092436975</v>
      </c>
      <c r="E77">
        <f t="shared" si="5"/>
        <v>2.4324282694354389E-2</v>
      </c>
      <c r="F77">
        <f t="shared" si="6"/>
        <v>0.77041702267089218</v>
      </c>
      <c r="G77">
        <f t="shared" si="7"/>
        <v>0.68276391893425359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145</v>
      </c>
      <c r="B78">
        <f>('CON Score and Page Rank'!GO136-'MIN and MAX'!B$41)/('MIN and MAX'!F$41-'MIN and MAX'!B$41)</f>
        <v>1.2299143923230732E-4</v>
      </c>
      <c r="C78">
        <f>('CON Score and Page Rank'!GP136-'MIN and MAX'!C$41)/('MIN and MAX'!G$41-'MIN and MAX'!C$41)</f>
        <v>2.4335459829023267E-2</v>
      </c>
      <c r="D78">
        <f>('CON Score and Page Rank'!GQ136-'MIN and MAX'!D$41)/('MIN and MAX'!H$41-'MIN and MAX'!D$41)</f>
        <v>0.58823529411764708</v>
      </c>
      <c r="E78">
        <f t="shared" si="5"/>
        <v>2.4212468389790961E-2</v>
      </c>
      <c r="F78">
        <f t="shared" si="6"/>
        <v>0.77026960233173314</v>
      </c>
      <c r="G78">
        <f t="shared" si="7"/>
        <v>0.58811230267841474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51</v>
      </c>
      <c r="B79">
        <f>('CON Score and Page Rank'!GO40-'MIN and MAX'!B$41)/('MIN and MAX'!F$41-'MIN and MAX'!B$41)</f>
        <v>1.1194962352283877E-2</v>
      </c>
      <c r="C79">
        <f>('CON Score and Page Rank'!GP40-'MIN and MAX'!C$41)/('MIN and MAX'!G$41-'MIN and MAX'!C$41)</f>
        <v>3.5251508115472022E-2</v>
      </c>
      <c r="D79">
        <f>('CON Score and Page Rank'!GQ40-'MIN and MAX'!D$41)/('MIN and MAX'!H$41-'MIN and MAX'!D$41)</f>
        <v>0.86817226890756305</v>
      </c>
      <c r="E79">
        <f t="shared" si="5"/>
        <v>2.4056545763188143E-2</v>
      </c>
      <c r="F79">
        <f t="shared" si="6"/>
        <v>0.77006402786086281</v>
      </c>
      <c r="G79">
        <f t="shared" si="7"/>
        <v>0.85697730655527915</v>
      </c>
      <c r="H79" s="3" t="str">
        <f>IFERROR(VLOOKUP(A79,'GDP Data'!A$2:Q$144,3,FALSE),"Not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219</v>
      </c>
      <c r="B80">
        <f>('CON Score and Page Rank'!GO205-'MIN and MAX'!B$41)/('MIN and MAX'!F$41-'MIN and MAX'!B$41)</f>
        <v>5.4134646274710853E-3</v>
      </c>
      <c r="C80">
        <f>('CON Score and Page Rank'!GP205-'MIN and MAX'!C$41)/('MIN and MAX'!G$41-'MIN and MAX'!C$41)</f>
        <v>2.946377795776672E-2</v>
      </c>
      <c r="D80">
        <f>('CON Score and Page Rank'!GQ205-'MIN and MAX'!D$41)/('MIN and MAX'!H$41-'MIN and MAX'!D$41)</f>
        <v>0.86344537815126055</v>
      </c>
      <c r="E80">
        <f t="shared" si="5"/>
        <v>2.4050313330295635E-2</v>
      </c>
      <c r="F80">
        <f t="shared" si="6"/>
        <v>0.77005581077831342</v>
      </c>
      <c r="G80">
        <f t="shared" si="7"/>
        <v>0.85803191352378949</v>
      </c>
      <c r="H80" s="3">
        <f>IFERROR(VLOOKUP(A80,'GDP Data'!A$2:Q$144,3,FALSE),"Not Found")</f>
        <v>52030158775.405502</v>
      </c>
      <c r="I80">
        <f t="shared" si="8"/>
        <v>4.916887551384491E-3</v>
      </c>
      <c r="J80">
        <f t="shared" si="9"/>
        <v>-0.76513892322692889</v>
      </c>
    </row>
    <row r="81" spans="1:10" x14ac:dyDescent="0.25">
      <c r="A81" t="s">
        <v>185</v>
      </c>
      <c r="B81">
        <f>('CON Score and Page Rank'!GO173-'MIN and MAX'!B$41)/('MIN and MAX'!F$41-'MIN and MAX'!B$41)</f>
        <v>9.2716463135573222E-3</v>
      </c>
      <c r="C81">
        <f>('CON Score and Page Rank'!GP173-'MIN and MAX'!C$41)/('MIN and MAX'!G$41-'MIN and MAX'!C$41)</f>
        <v>3.3222435132860079E-2</v>
      </c>
      <c r="D81">
        <f>('CON Score and Page Rank'!GQ173-'MIN and MAX'!D$41)/('MIN and MAX'!H$41-'MIN and MAX'!D$41)</f>
        <v>0.89548319327731096</v>
      </c>
      <c r="E81">
        <f t="shared" si="5"/>
        <v>2.3950788819302758E-2</v>
      </c>
      <c r="F81">
        <f t="shared" si="6"/>
        <v>0.769924593782219</v>
      </c>
      <c r="G81">
        <f t="shared" si="7"/>
        <v>0.88621154696375359</v>
      </c>
      <c r="H81" s="3">
        <f>IFERROR(VLOOKUP(A81,'GDP Data'!A$2:Q$144,3,FALSE),"Not Found")</f>
        <v>12237388001.7264</v>
      </c>
      <c r="I81">
        <f t="shared" si="8"/>
        <v>1.156441997167085E-3</v>
      </c>
      <c r="J81">
        <f t="shared" si="9"/>
        <v>-0.76876815178505187</v>
      </c>
    </row>
    <row r="82" spans="1:10" x14ac:dyDescent="0.25">
      <c r="A82" t="s">
        <v>138</v>
      </c>
      <c r="B82">
        <f>('CON Score and Page Rank'!GO129-'MIN and MAX'!B$41)/('MIN and MAX'!F$41-'MIN and MAX'!B$41)</f>
        <v>1.378977079221286E-3</v>
      </c>
      <c r="C82">
        <f>('CON Score and Page Rank'!GP129-'MIN and MAX'!C$41)/('MIN and MAX'!G$41-'MIN and MAX'!C$41)</f>
        <v>2.5307363069006737E-2</v>
      </c>
      <c r="D82">
        <f>('CON Score and Page Rank'!GQ129-'MIN and MAX'!D$41)/('MIN and MAX'!H$41-'MIN and MAX'!D$41)</f>
        <v>0.63602941176470584</v>
      </c>
      <c r="E82">
        <f t="shared" si="5"/>
        <v>2.3928385989785451E-2</v>
      </c>
      <c r="F82">
        <f t="shared" si="6"/>
        <v>0.76989505701822025</v>
      </c>
      <c r="G82">
        <f t="shared" si="7"/>
        <v>0.63465043468548454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287</v>
      </c>
      <c r="B83">
        <f>('CON Score and Page Rank'!GO127-'MIN and MAX'!B$41)/('MIN and MAX'!F$41-'MIN and MAX'!B$41)</f>
        <v>2.387887015522086E-2</v>
      </c>
      <c r="C83">
        <f>('CON Score and Page Rank'!GP127-'MIN and MAX'!C$41)/('MIN and MAX'!G$41-'MIN and MAX'!C$41)</f>
        <v>4.7777571025906754E-2</v>
      </c>
      <c r="D83">
        <f>('CON Score and Page Rank'!GQ127-'MIN and MAX'!D$41)/('MIN and MAX'!H$41-'MIN and MAX'!D$41)</f>
        <v>0.94747899159663862</v>
      </c>
      <c r="E83">
        <f t="shared" si="5"/>
        <v>2.3898700870685893E-2</v>
      </c>
      <c r="F83">
        <f t="shared" si="6"/>
        <v>0.76985591899967498</v>
      </c>
      <c r="G83">
        <f t="shared" si="7"/>
        <v>0.92360012144141779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182</v>
      </c>
      <c r="B84">
        <f>('CON Score and Page Rank'!GO170-'MIN and MAX'!B$41)/('MIN and MAX'!F$41-'MIN and MAX'!B$41)</f>
        <v>8.5233654452063438E-3</v>
      </c>
      <c r="C84">
        <f>('CON Score and Page Rank'!GP170-'MIN and MAX'!C$41)/('MIN and MAX'!G$41-'MIN and MAX'!C$41)</f>
        <v>3.2409637065618613E-2</v>
      </c>
      <c r="D84">
        <f>('CON Score and Page Rank'!GQ170-'MIN and MAX'!D$41)/('MIN and MAX'!H$41-'MIN and MAX'!D$41)</f>
        <v>0.83665966386554624</v>
      </c>
      <c r="E84">
        <f t="shared" si="5"/>
        <v>2.3886271620412271E-2</v>
      </c>
      <c r="F84">
        <f t="shared" si="6"/>
        <v>0.76983953179145515</v>
      </c>
      <c r="G84">
        <f t="shared" si="7"/>
        <v>0.82813629842033987</v>
      </c>
      <c r="H84" s="3">
        <f>IFERROR(VLOOKUP(A84,'GDP Data'!A$2:Q$144,3,FALSE),"Not Found")</f>
        <v>6254649538.98487</v>
      </c>
      <c r="I84">
        <f t="shared" si="8"/>
        <v>5.9106889504716435E-4</v>
      </c>
      <c r="J84">
        <f t="shared" si="9"/>
        <v>-0.76924846289640803</v>
      </c>
    </row>
    <row r="85" spans="1:10" x14ac:dyDescent="0.25">
      <c r="A85" t="s">
        <v>197</v>
      </c>
      <c r="B85">
        <f>('CON Score and Page Rank'!GO183-'MIN and MAX'!B$41)/('MIN and MAX'!F$41-'MIN and MAX'!B$41)</f>
        <v>8.1791326569374285E-3</v>
      </c>
      <c r="C85">
        <f>('CON Score and Page Rank'!GP183-'MIN and MAX'!C$41)/('MIN and MAX'!G$41-'MIN and MAX'!C$41)</f>
        <v>3.204758741502322E-2</v>
      </c>
      <c r="D85">
        <f>('CON Score and Page Rank'!GQ183-'MIN and MAX'!D$41)/('MIN and MAX'!H$41-'MIN and MAX'!D$41)</f>
        <v>0.89390756302521013</v>
      </c>
      <c r="E85">
        <f t="shared" si="5"/>
        <v>2.3868454758085793E-2</v>
      </c>
      <c r="F85">
        <f t="shared" si="6"/>
        <v>0.76981604134542347</v>
      </c>
      <c r="G85">
        <f t="shared" si="7"/>
        <v>0.88572843036827265</v>
      </c>
      <c r="H85" s="3">
        <f>IFERROR(VLOOKUP(A85,'GDP Data'!A$2:Q$144,3,FALSE),"Not Found")</f>
        <v>268696750000</v>
      </c>
      <c r="I85">
        <f t="shared" si="8"/>
        <v>2.5392036777657792E-2</v>
      </c>
      <c r="J85">
        <f t="shared" si="9"/>
        <v>-0.7444240045677657</v>
      </c>
    </row>
    <row r="86" spans="1:10" x14ac:dyDescent="0.25">
      <c r="A86" t="s">
        <v>98</v>
      </c>
      <c r="B86">
        <f>('CON Score and Page Rank'!GO88-'MIN and MAX'!B$41)/('MIN and MAX'!F$41-'MIN and MAX'!B$41)</f>
        <v>1.095892265659355E-4</v>
      </c>
      <c r="C86">
        <f>('CON Score and Page Rank'!GP88-'MIN and MAX'!C$41)/('MIN and MAX'!G$41-'MIN and MAX'!C$41)</f>
        <v>2.3943962636863249E-2</v>
      </c>
      <c r="D86">
        <f>('CON Score and Page Rank'!GQ88-'MIN and MAX'!D$41)/('MIN and MAX'!H$41-'MIN and MAX'!D$41)</f>
        <v>0.62394957983193278</v>
      </c>
      <c r="E86">
        <f t="shared" si="5"/>
        <v>2.3834373410297312E-2</v>
      </c>
      <c r="F86">
        <f t="shared" si="6"/>
        <v>0.76977110716755059</v>
      </c>
      <c r="G86">
        <f t="shared" si="7"/>
        <v>0.62383999060536688</v>
      </c>
      <c r="H86" s="3">
        <f>IFERROR(VLOOKUP(A86,'GDP Data'!A$2:Q$144,3,FALSE),"Not Found")</f>
        <v>3468337941.0883002</v>
      </c>
      <c r="I86">
        <f t="shared" si="8"/>
        <v>3.2776043832856194E-4</v>
      </c>
      <c r="J86">
        <f t="shared" si="9"/>
        <v>-0.76944334672922199</v>
      </c>
    </row>
    <row r="87" spans="1:10" x14ac:dyDescent="0.25">
      <c r="A87" t="s">
        <v>202</v>
      </c>
      <c r="B87">
        <f>('CON Score and Page Rank'!GO188-'MIN and MAX'!B$41)/('MIN and MAX'!F$41-'MIN and MAX'!B$41)</f>
        <v>6.4697743058809544E-3</v>
      </c>
      <c r="C87">
        <f>('CON Score and Page Rank'!GP188-'MIN and MAX'!C$41)/('MIN and MAX'!G$41-'MIN and MAX'!C$41)</f>
        <v>3.0221739387889988E-2</v>
      </c>
      <c r="D87">
        <f>('CON Score and Page Rank'!GQ188-'MIN and MAX'!D$41)/('MIN and MAX'!H$41-'MIN and MAX'!D$41)</f>
        <v>0.86344537815126055</v>
      </c>
      <c r="E87">
        <f t="shared" si="5"/>
        <v>2.3751965082009035E-2</v>
      </c>
      <c r="F87">
        <f t="shared" si="6"/>
        <v>0.76966245681415257</v>
      </c>
      <c r="G87">
        <f t="shared" si="7"/>
        <v>0.85697560384537963</v>
      </c>
      <c r="H87" s="3">
        <f>IFERROR(VLOOKUP(A87,'GDP Data'!A$2:Q$144,3,FALSE),"Not Found")</f>
        <v>98211749595.544205</v>
      </c>
      <c r="I87">
        <f t="shared" si="8"/>
        <v>9.281081210428397E-3</v>
      </c>
      <c r="J87">
        <f t="shared" si="9"/>
        <v>-0.76038137560372421</v>
      </c>
    </row>
    <row r="88" spans="1:10" x14ac:dyDescent="0.25">
      <c r="A88" t="s">
        <v>175</v>
      </c>
      <c r="B88">
        <f>('CON Score and Page Rank'!GO164-'MIN and MAX'!B$41)/('MIN and MAX'!F$41-'MIN and MAX'!B$41)</f>
        <v>5.8503505257382097E-4</v>
      </c>
      <c r="C88">
        <f>('CON Score and Page Rank'!GP164-'MIN and MAX'!C$41)/('MIN and MAX'!G$41-'MIN and MAX'!C$41)</f>
        <v>2.4257527490143659E-2</v>
      </c>
      <c r="D88">
        <f>('CON Score and Page Rank'!GQ164-'MIN and MAX'!D$41)/('MIN and MAX'!H$41-'MIN and MAX'!D$41)</f>
        <v>0.62394957983193278</v>
      </c>
      <c r="E88">
        <f t="shared" si="5"/>
        <v>2.3672492437569838E-2</v>
      </c>
      <c r="F88">
        <f t="shared" si="6"/>
        <v>0.76955767698081334</v>
      </c>
      <c r="G88">
        <f t="shared" si="7"/>
        <v>0.62336454477935899</v>
      </c>
      <c r="H88" s="3">
        <f>IFERROR(VLOOKUP(A88,'GDP Data'!A$2:Q$144,3,FALSE),"Not Found")</f>
        <v>3922100793.5402999</v>
      </c>
      <c r="I88">
        <f t="shared" si="8"/>
        <v>3.706413553392667E-4</v>
      </c>
      <c r="J88">
        <f t="shared" si="9"/>
        <v>-0.76918703562547408</v>
      </c>
    </row>
    <row r="89" spans="1:10" x14ac:dyDescent="0.25">
      <c r="A89" t="s">
        <v>115</v>
      </c>
      <c r="B89">
        <f>('CON Score and Page Rank'!GO105-'MIN and MAX'!B$41)/('MIN and MAX'!F$41-'MIN and MAX'!B$41)</f>
        <v>3.1323034693767113E-2</v>
      </c>
      <c r="C89">
        <f>('CON Score and Page Rank'!GP105-'MIN and MAX'!C$41)/('MIN and MAX'!G$41-'MIN and MAX'!C$41)</f>
        <v>5.4517554030710756E-2</v>
      </c>
      <c r="D89">
        <f>('CON Score and Page Rank'!GQ105-'MIN and MAX'!D$41)/('MIN and MAX'!H$41-'MIN and MAX'!D$41)</f>
        <v>0.98949579831932777</v>
      </c>
      <c r="E89">
        <f t="shared" si="5"/>
        <v>2.3194519336943643E-2</v>
      </c>
      <c r="F89">
        <f t="shared" si="6"/>
        <v>0.76892749860713971</v>
      </c>
      <c r="G89">
        <f t="shared" si="7"/>
        <v>0.9581727636255607</v>
      </c>
      <c r="H89" s="3">
        <f>IFERROR(VLOOKUP(A89,'GDP Data'!A$2:Q$144,3,FALSE),"Not Found")</f>
        <v>135429607036.658</v>
      </c>
      <c r="I89">
        <f t="shared" si="8"/>
        <v>1.2798195596554712E-2</v>
      </c>
      <c r="J89">
        <f t="shared" si="9"/>
        <v>-0.75612930301058501</v>
      </c>
    </row>
    <row r="90" spans="1:10" x14ac:dyDescent="0.25">
      <c r="A90" t="s">
        <v>26</v>
      </c>
      <c r="B90">
        <f>('CON Score and Page Rank'!GO11-'MIN and MAX'!B$41)/('MIN and MAX'!F$41-'MIN and MAX'!B$41)</f>
        <v>7.4588115162713652E-4</v>
      </c>
      <c r="C90">
        <f>('CON Score and Page Rank'!GP11-'MIN and MAX'!C$41)/('MIN and MAX'!G$41-'MIN and MAX'!C$41)</f>
        <v>2.3867539658972006E-2</v>
      </c>
      <c r="D90">
        <f>('CON Score and Page Rank'!GQ11-'MIN and MAX'!D$41)/('MIN and MAX'!H$41-'MIN and MAX'!D$41)</f>
        <v>0.75420168067226889</v>
      </c>
      <c r="E90">
        <f t="shared" si="5"/>
        <v>2.3121658507344871E-2</v>
      </c>
      <c r="F90">
        <f t="shared" si="6"/>
        <v>0.7688314360483034</v>
      </c>
      <c r="G90">
        <f t="shared" si="7"/>
        <v>0.75345579952064179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126</v>
      </c>
      <c r="B91">
        <f>('CON Score and Page Rank'!GO116-'MIN and MAX'!B$41)/('MIN and MAX'!F$41-'MIN and MAX'!B$41)</f>
        <v>5.3300899483816136E-4</v>
      </c>
      <c r="C91">
        <f>('CON Score and Page Rank'!GP116-'MIN and MAX'!C$41)/('MIN and MAX'!G$41-'MIN and MAX'!C$41)</f>
        <v>2.3530953463114575E-2</v>
      </c>
      <c r="D91">
        <f>('CON Score and Page Rank'!GQ116-'MIN and MAX'!D$41)/('MIN and MAX'!H$41-'MIN and MAX'!D$41)</f>
        <v>0.58560924369747902</v>
      </c>
      <c r="E91">
        <f t="shared" si="5"/>
        <v>2.2997944468276414E-2</v>
      </c>
      <c r="F91">
        <f t="shared" si="6"/>
        <v>0.7686683266351616</v>
      </c>
      <c r="G91">
        <f t="shared" si="7"/>
        <v>0.58507623470264081</v>
      </c>
      <c r="H91" s="3">
        <f>IFERROR(VLOOKUP(A91,'GDP Data'!A$2:Q$144,3,FALSE),"Not Found")</f>
        <v>4094480988.1193099</v>
      </c>
      <c r="I91">
        <f t="shared" si="8"/>
        <v>3.8693140812364173E-4</v>
      </c>
      <c r="J91">
        <f t="shared" si="9"/>
        <v>-0.76828139522703798</v>
      </c>
    </row>
    <row r="92" spans="1:10" x14ac:dyDescent="0.25">
      <c r="A92" t="s">
        <v>134</v>
      </c>
      <c r="B92">
        <f>('CON Score and Page Rank'!GO124-'MIN and MAX'!B$41)/('MIN and MAX'!F$41-'MIN and MAX'!B$41)</f>
        <v>5.4394250567732668E-4</v>
      </c>
      <c r="C92">
        <f>('CON Score and Page Rank'!GP124-'MIN and MAX'!C$41)/('MIN and MAX'!G$41-'MIN and MAX'!C$41)</f>
        <v>2.3537215289168276E-2</v>
      </c>
      <c r="D92">
        <f>('CON Score and Page Rank'!GQ124-'MIN and MAX'!D$41)/('MIN and MAX'!H$41-'MIN and MAX'!D$41)</f>
        <v>0.58560924369747902</v>
      </c>
      <c r="E92">
        <f t="shared" si="5"/>
        <v>2.2993272783490951E-2</v>
      </c>
      <c r="F92">
        <f t="shared" si="6"/>
        <v>0.76866216730377546</v>
      </c>
      <c r="G92">
        <f t="shared" si="7"/>
        <v>0.58506530119180167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118</v>
      </c>
      <c r="B93">
        <f>('CON Score and Page Rank'!GO108-'MIN and MAX'!B$41)/('MIN and MAX'!F$41-'MIN and MAX'!B$41)</f>
        <v>1.5266146482214304E-5</v>
      </c>
      <c r="C93">
        <f>('CON Score and Page Rank'!GP108-'MIN and MAX'!C$41)/('MIN and MAX'!G$41-'MIN and MAX'!C$41)</f>
        <v>2.3008473219929149E-2</v>
      </c>
      <c r="D93">
        <f>('CON Score and Page Rank'!GQ108-'MIN and MAX'!D$41)/('MIN and MAX'!H$41-'MIN and MAX'!D$41)</f>
        <v>0.59348739495798319</v>
      </c>
      <c r="E93">
        <f t="shared" si="5"/>
        <v>2.2993207073446934E-2</v>
      </c>
      <c r="F93">
        <f t="shared" si="6"/>
        <v>0.76866208066909125</v>
      </c>
      <c r="G93">
        <f t="shared" si="7"/>
        <v>0.59347212881150102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135</v>
      </c>
      <c r="B94">
        <f>('CON Score and Page Rank'!GO125-'MIN and MAX'!B$41)/('MIN and MAX'!F$41-'MIN and MAX'!B$41)</f>
        <v>3.0173976166924146E-5</v>
      </c>
      <c r="C94">
        <f>('CON Score and Page Rank'!GP125-'MIN and MAX'!C$41)/('MIN and MAX'!G$41-'MIN and MAX'!C$41)</f>
        <v>2.2901489921801649E-2</v>
      </c>
      <c r="D94">
        <f>('CON Score and Page Rank'!GQ125-'MIN and MAX'!D$41)/('MIN and MAX'!H$41-'MIN and MAX'!D$41)</f>
        <v>0.61712184873949583</v>
      </c>
      <c r="E94">
        <f t="shared" si="5"/>
        <v>2.2871315945634726E-2</v>
      </c>
      <c r="F94">
        <f t="shared" si="6"/>
        <v>0.7685013746532311</v>
      </c>
      <c r="G94">
        <f t="shared" si="7"/>
        <v>0.61709167476332893</v>
      </c>
      <c r="H94" s="3">
        <f>IFERROR(VLOOKUP(A94,'GDP Data'!A$2:Q$144,3,FALSE),"Not Found")</f>
        <v>3984000517.0234499</v>
      </c>
      <c r="I94">
        <f t="shared" si="8"/>
        <v>3.7649092387781799E-4</v>
      </c>
      <c r="J94">
        <f t="shared" si="9"/>
        <v>-0.76812488372935328</v>
      </c>
    </row>
    <row r="95" spans="1:10" x14ac:dyDescent="0.25">
      <c r="A95" t="s">
        <v>103</v>
      </c>
      <c r="B95">
        <f>('CON Score and Page Rank'!GO93-'MIN and MAX'!B$41)/('MIN and MAX'!F$41-'MIN and MAX'!B$41)</f>
        <v>2.1239644376597441E-5</v>
      </c>
      <c r="C95">
        <f>('CON Score and Page Rank'!GP93-'MIN and MAX'!C$41)/('MIN and MAX'!G$41-'MIN and MAX'!C$41)</f>
        <v>2.2605533845203085E-2</v>
      </c>
      <c r="D95">
        <f>('CON Score and Page Rank'!GQ93-'MIN and MAX'!D$41)/('MIN and MAX'!H$41-'MIN and MAX'!D$41)</f>
        <v>0.55514705882352944</v>
      </c>
      <c r="E95">
        <f t="shared" si="5"/>
        <v>2.2584294200826489E-2</v>
      </c>
      <c r="F95">
        <f t="shared" si="6"/>
        <v>0.76812295399291519</v>
      </c>
      <c r="G95">
        <f t="shared" si="7"/>
        <v>0.55512581917915282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187</v>
      </c>
      <c r="B96">
        <f>('CON Score and Page Rank'!GO19-'MIN and MAX'!B$41)/('MIN and MAX'!F$41-'MIN and MAX'!B$41)</f>
        <v>2.6337688077096564E-3</v>
      </c>
      <c r="C96">
        <f>('CON Score and Page Rank'!GP19-'MIN and MAX'!C$41)/('MIN and MAX'!G$41-'MIN and MAX'!C$41)</f>
        <v>2.5086654573367253E-2</v>
      </c>
      <c r="D96">
        <f>('CON Score and Page Rank'!GQ19-'MIN and MAX'!D$41)/('MIN and MAX'!H$41-'MIN and MAX'!D$41)</f>
        <v>0.82300420168067223</v>
      </c>
      <c r="E96">
        <f t="shared" si="5"/>
        <v>2.2452885765657595E-2</v>
      </c>
      <c r="F96">
        <f t="shared" si="6"/>
        <v>0.76794969998792362</v>
      </c>
      <c r="G96">
        <f t="shared" si="7"/>
        <v>0.82037043287296263</v>
      </c>
      <c r="H96" s="3">
        <f>IFERROR(VLOOKUP(A96,'GDP Data'!A$2:Q$144,3,FALSE),"Not Found")</f>
        <v>4088368978.34589</v>
      </c>
      <c r="I96">
        <f t="shared" si="8"/>
        <v>3.863538187893752E-4</v>
      </c>
      <c r="J96">
        <f t="shared" si="9"/>
        <v>-0.76756334616913424</v>
      </c>
    </row>
    <row r="97" spans="1:10" x14ac:dyDescent="0.25">
      <c r="A97" t="s">
        <v>159</v>
      </c>
      <c r="B97">
        <f>('CON Score and Page Rank'!GO149-'MIN and MAX'!B$41)/('MIN and MAX'!F$41-'MIN and MAX'!B$41)</f>
        <v>4.406591308839376E-5</v>
      </c>
      <c r="C97">
        <f>('CON Score and Page Rank'!GP149-'MIN and MAX'!C$41)/('MIN and MAX'!G$41-'MIN and MAX'!C$41)</f>
        <v>2.2480573888113083E-2</v>
      </c>
      <c r="D97">
        <f>('CON Score and Page Rank'!GQ149-'MIN and MAX'!D$41)/('MIN and MAX'!H$41-'MIN and MAX'!D$41)</f>
        <v>0.43382352941176472</v>
      </c>
      <c r="E97">
        <f t="shared" si="5"/>
        <v>2.2436507975024691E-2</v>
      </c>
      <c r="F97">
        <f t="shared" si="6"/>
        <v>0.76792810687012714</v>
      </c>
      <c r="G97">
        <f t="shared" si="7"/>
        <v>0.4337794634986763</v>
      </c>
      <c r="H97" s="3">
        <f>IFERROR(VLOOKUP(A97,'GDP Data'!A$2:Q$144,3,FALSE),"Not Found")</f>
        <v>3081024212.4292402</v>
      </c>
      <c r="I97">
        <f t="shared" si="8"/>
        <v>2.9115901146871853E-4</v>
      </c>
      <c r="J97">
        <f t="shared" si="9"/>
        <v>-0.76763694785865844</v>
      </c>
    </row>
    <row r="98" spans="1:10" x14ac:dyDescent="0.25">
      <c r="A98" t="s">
        <v>179</v>
      </c>
      <c r="B98">
        <f>('CON Score and Page Rank'!GO168-'MIN and MAX'!B$41)/('MIN and MAX'!F$41-'MIN and MAX'!B$41)</f>
        <v>2.2765303697479575E-2</v>
      </c>
      <c r="C98">
        <f>('CON Score and Page Rank'!GP168-'MIN and MAX'!C$41)/('MIN and MAX'!G$41-'MIN and MAX'!C$41)</f>
        <v>4.5147703228931087E-2</v>
      </c>
      <c r="D98">
        <f>('CON Score and Page Rank'!GQ168-'MIN and MAX'!D$41)/('MIN and MAX'!H$41-'MIN and MAX'!D$41)</f>
        <v>0.94747899159663862</v>
      </c>
      <c r="E98">
        <f t="shared" si="5"/>
        <v>2.2382399531451512E-2</v>
      </c>
      <c r="F98">
        <f t="shared" si="6"/>
        <v>0.76785676818824666</v>
      </c>
      <c r="G98">
        <f t="shared" si="7"/>
        <v>0.92471368789915909</v>
      </c>
      <c r="H98" s="3">
        <f>IFERROR(VLOOKUP(A98,'GDP Data'!A$2:Q$144,3,FALSE),"Not Found")</f>
        <v>23273640257.1968</v>
      </c>
      <c r="I98">
        <f t="shared" si="8"/>
        <v>2.1993757995238798E-3</v>
      </c>
      <c r="J98">
        <f t="shared" si="9"/>
        <v>-0.76565739238872277</v>
      </c>
    </row>
    <row r="99" spans="1:10" x14ac:dyDescent="0.25">
      <c r="A99" t="s">
        <v>66</v>
      </c>
      <c r="B99">
        <f>('CON Score and Page Rank'!GO56-'MIN and MAX'!B$41)/('MIN and MAX'!F$41-'MIN and MAX'!B$41)</f>
        <v>6.7494043700810056E-4</v>
      </c>
      <c r="C99">
        <f>('CON Score and Page Rank'!GP56-'MIN and MAX'!C$41)/('MIN and MAX'!G$41-'MIN and MAX'!C$41)</f>
        <v>2.2884352086620926E-2</v>
      </c>
      <c r="D99">
        <f>('CON Score and Page Rank'!GQ56-'MIN and MAX'!D$41)/('MIN and MAX'!H$41-'MIN and MAX'!D$41)</f>
        <v>0.54306722689075626</v>
      </c>
      <c r="E99">
        <f t="shared" si="5"/>
        <v>2.2209411649612824E-2</v>
      </c>
      <c r="F99">
        <f t="shared" si="6"/>
        <v>0.76762869421944069</v>
      </c>
      <c r="G99">
        <f t="shared" si="7"/>
        <v>0.54239228645374815</v>
      </c>
      <c r="H99" s="3">
        <f>IFERROR(VLOOKUP(A99,'GDP Data'!A$2:Q$144,3,FALSE),"Not Found")</f>
        <v>5489608299.6644497</v>
      </c>
      <c r="I99">
        <f t="shared" si="8"/>
        <v>5.1877194584607053E-4</v>
      </c>
      <c r="J99">
        <f t="shared" si="9"/>
        <v>-0.76710992227359465</v>
      </c>
    </row>
    <row r="100" spans="1:10" x14ac:dyDescent="0.25">
      <c r="A100" t="s">
        <v>124</v>
      </c>
      <c r="B100">
        <f>('CON Score and Page Rank'!GO114-'MIN and MAX'!B$41)/('MIN and MAX'!F$41-'MIN and MAX'!B$41)</f>
        <v>3.0071680105699768E-2</v>
      </c>
      <c r="C100">
        <f>('CON Score and Page Rank'!GP114-'MIN and MAX'!C$41)/('MIN and MAX'!G$41-'MIN and MAX'!C$41)</f>
        <v>5.2021938479779359E-2</v>
      </c>
      <c r="D100">
        <f>('CON Score and Page Rank'!GQ114-'MIN and MAX'!D$41)/('MIN and MAX'!H$41-'MIN and MAX'!D$41)</f>
        <v>0.92069327731092432</v>
      </c>
      <c r="E100">
        <f t="shared" si="5"/>
        <v>2.195025837407959E-2</v>
      </c>
      <c r="F100">
        <f t="shared" si="6"/>
        <v>0.76728701643570396</v>
      </c>
      <c r="G100">
        <f t="shared" si="7"/>
        <v>0.8906215972052246</v>
      </c>
      <c r="H100" s="3">
        <f>IFERROR(VLOOKUP(A100,'GDP Data'!A$2:Q$144,3,FALSE),"Not Found")</f>
        <v>103311640571.81799</v>
      </c>
      <c r="I100">
        <f t="shared" si="8"/>
        <v>9.7630245879779531E-3</v>
      </c>
      <c r="J100">
        <f t="shared" si="9"/>
        <v>-0.75752399184772601</v>
      </c>
    </row>
    <row r="101" spans="1:10" x14ac:dyDescent="0.25">
      <c r="A101" t="s">
        <v>214</v>
      </c>
      <c r="B101">
        <f>('CON Score and Page Rank'!GO200-'MIN and MAX'!B$41)/('MIN and MAX'!F$41-'MIN and MAX'!B$41)</f>
        <v>2.9281542642891739E-4</v>
      </c>
      <c r="C101">
        <f>('CON Score and Page Rank'!GP200-'MIN and MAX'!C$41)/('MIN and MAX'!G$41-'MIN and MAX'!C$41)</f>
        <v>2.223600913975609E-2</v>
      </c>
      <c r="D101">
        <f>('CON Score and Page Rank'!GQ200-'MIN and MAX'!D$41)/('MIN and MAX'!H$41-'MIN and MAX'!D$41)</f>
        <v>0.74947478991596639</v>
      </c>
      <c r="E101">
        <f t="shared" si="5"/>
        <v>2.1943193713327171E-2</v>
      </c>
      <c r="F101">
        <f t="shared" si="6"/>
        <v>0.76727770211149271</v>
      </c>
      <c r="G101">
        <f t="shared" si="7"/>
        <v>0.74918197448953749</v>
      </c>
      <c r="H101" s="3">
        <f>IFERROR(VLOOKUP(A101,'GDP Data'!A$2:Q$144,3,FALSE),"Not Found")</f>
        <v>7651174661.4287205</v>
      </c>
      <c r="I101">
        <f t="shared" si="8"/>
        <v>7.2304152690823938E-4</v>
      </c>
      <c r="J101">
        <f t="shared" si="9"/>
        <v>-0.76655466058458444</v>
      </c>
    </row>
    <row r="102" spans="1:10" x14ac:dyDescent="0.25">
      <c r="A102" t="s">
        <v>208</v>
      </c>
      <c r="B102">
        <f>('CON Score and Page Rank'!GO194-'MIN and MAX'!B$41)/('MIN and MAX'!F$41-'MIN and MAX'!B$41)</f>
        <v>8.2785585166737557E-4</v>
      </c>
      <c r="C102">
        <f>('CON Score and Page Rank'!GP194-'MIN and MAX'!C$41)/('MIN and MAX'!G$41-'MIN and MAX'!C$41)</f>
        <v>2.263047026291486E-2</v>
      </c>
      <c r="D102">
        <f>('CON Score and Page Rank'!GQ194-'MIN and MAX'!D$41)/('MIN and MAX'!H$41-'MIN and MAX'!D$41)</f>
        <v>0.74947478991596639</v>
      </c>
      <c r="E102">
        <f t="shared" si="5"/>
        <v>2.1802614411247485E-2</v>
      </c>
      <c r="F102">
        <f t="shared" si="6"/>
        <v>0.76709235687796251</v>
      </c>
      <c r="G102">
        <f t="shared" si="7"/>
        <v>0.74864693406429905</v>
      </c>
      <c r="H102" s="3">
        <f>IFERROR(VLOOKUP(A102,'GDP Data'!A$2:Q$144,3,FALSE),"Not Found")</f>
        <v>12282533600</v>
      </c>
      <c r="I102">
        <f t="shared" si="8"/>
        <v>1.160708288782866E-3</v>
      </c>
      <c r="J102">
        <f t="shared" si="9"/>
        <v>-0.76593164858917961</v>
      </c>
    </row>
    <row r="103" spans="1:10" x14ac:dyDescent="0.25">
      <c r="A103" t="s">
        <v>62</v>
      </c>
      <c r="B103">
        <f>('CON Score and Page Rank'!GO52-'MIN and MAX'!B$41)/('MIN and MAX'!F$41-'MIN and MAX'!B$41)</f>
        <v>2.3503078971192325E-2</v>
      </c>
      <c r="C103">
        <f>('CON Score and Page Rank'!GP52-'MIN and MAX'!C$41)/('MIN and MAX'!G$41-'MIN and MAX'!C$41)</f>
        <v>4.5303250901746327E-2</v>
      </c>
      <c r="D103">
        <f>('CON Score and Page Rank'!GQ52-'MIN and MAX'!D$41)/('MIN and MAX'!H$41-'MIN and MAX'!D$41)</f>
        <v>0.92594537815126055</v>
      </c>
      <c r="E103">
        <f t="shared" si="5"/>
        <v>2.1800171930554002E-2</v>
      </c>
      <c r="F103">
        <f t="shared" si="6"/>
        <v>0.7670891366161755</v>
      </c>
      <c r="G103">
        <f t="shared" si="7"/>
        <v>0.90244229918006824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127</v>
      </c>
      <c r="B104">
        <f>('CON Score and Page Rank'!GO117-'MIN and MAX'!B$41)/('MIN and MAX'!F$41-'MIN and MAX'!B$41)</f>
        <v>2.261175387943065E-4</v>
      </c>
      <c r="C104">
        <f>('CON Score and Page Rank'!GP117-'MIN and MAX'!C$41)/('MIN and MAX'!G$41-'MIN and MAX'!C$41)</f>
        <v>2.1901212782512343E-2</v>
      </c>
      <c r="D104">
        <f>('CON Score and Page Rank'!GQ117-'MIN and MAX'!D$41)/('MIN and MAX'!H$41-'MIN and MAX'!D$41)</f>
        <v>0.64600840336134457</v>
      </c>
      <c r="E104">
        <f t="shared" si="5"/>
        <v>2.1675095243718037E-2</v>
      </c>
      <c r="F104">
        <f t="shared" si="6"/>
        <v>0.76692423063508253</v>
      </c>
      <c r="G104">
        <f t="shared" si="7"/>
        <v>0.64578228582255026</v>
      </c>
      <c r="H104" s="3">
        <f>IFERROR(VLOOKUP(A104,'GDP Data'!A$2:Q$144,3,FALSE),"Not Found")</f>
        <v>6777384700</v>
      </c>
      <c r="I104">
        <f t="shared" si="8"/>
        <v>6.4046774499034777E-4</v>
      </c>
      <c r="J104">
        <f t="shared" si="9"/>
        <v>-0.76628376289009215</v>
      </c>
    </row>
    <row r="105" spans="1:10" x14ac:dyDescent="0.25">
      <c r="A105" t="s">
        <v>149</v>
      </c>
      <c r="B105">
        <f>('CON Score and Page Rank'!GO139-'MIN and MAX'!B$41)/('MIN and MAX'!F$41-'MIN and MAX'!B$41)</f>
        <v>7.2590530675489635E-3</v>
      </c>
      <c r="C105">
        <f>('CON Score and Page Rank'!GP139-'MIN and MAX'!C$41)/('MIN and MAX'!G$41-'MIN and MAX'!C$41)</f>
        <v>2.8829196678201989E-2</v>
      </c>
      <c r="D105">
        <f>('CON Score and Page Rank'!GQ139-'MIN and MAX'!D$41)/('MIN and MAX'!H$41-'MIN and MAX'!D$41)</f>
        <v>0.75420168067226889</v>
      </c>
      <c r="E105">
        <f t="shared" si="5"/>
        <v>2.1570143610653025E-2</v>
      </c>
      <c r="F105">
        <f t="shared" si="6"/>
        <v>0.76678585830962609</v>
      </c>
      <c r="G105">
        <f t="shared" si="7"/>
        <v>0.74694262760471997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256</v>
      </c>
      <c r="B106">
        <f>('CON Score and Page Rank'!GO49-'MIN and MAX'!B$41)/('MIN and MAX'!F$41-'MIN and MAX'!B$41)</f>
        <v>1.6092358987925917E-4</v>
      </c>
      <c r="C106">
        <f>('CON Score and Page Rank'!GP49-'MIN and MAX'!C$41)/('MIN and MAX'!G$41-'MIN and MAX'!C$41)</f>
        <v>2.1595396938973388E-2</v>
      </c>
      <c r="D106">
        <f>('CON Score and Page Rank'!GQ49-'MIN and MAX'!D$41)/('MIN and MAX'!H$41-'MIN and MAX'!D$41)</f>
        <v>0.4732142857142857</v>
      </c>
      <c r="E106">
        <f t="shared" si="5"/>
        <v>2.1434473349094128E-2</v>
      </c>
      <c r="F106">
        <f t="shared" si="6"/>
        <v>0.76660698534653871</v>
      </c>
      <c r="G106">
        <f t="shared" si="7"/>
        <v>0.47305336212440646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119</v>
      </c>
      <c r="B107">
        <f>('CON Score and Page Rank'!GO109-'MIN and MAX'!B$41)/('MIN and MAX'!F$41-'MIN and MAX'!B$41)</f>
        <v>7.8521255948428158E-5</v>
      </c>
      <c r="C107">
        <f>('CON Score and Page Rank'!GP109-'MIN and MAX'!C$41)/('MIN and MAX'!G$41-'MIN and MAX'!C$41)</f>
        <v>2.1468477552147414E-2</v>
      </c>
      <c r="D107">
        <f>('CON Score and Page Rank'!GQ109-'MIN and MAX'!D$41)/('MIN and MAX'!H$41-'MIN and MAX'!D$41)</f>
        <v>0.60661764705882348</v>
      </c>
      <c r="E107">
        <f t="shared" si="5"/>
        <v>2.1389956296198987E-2</v>
      </c>
      <c r="F107">
        <f t="shared" si="6"/>
        <v>0.76654829232812949</v>
      </c>
      <c r="G107">
        <f t="shared" si="7"/>
        <v>0.60653912580287506</v>
      </c>
      <c r="H107" s="3" t="str">
        <f>IFERROR(VLOOKUP(A107,'GDP Data'!A$2:Q$144,3,FALSE),"Not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30</v>
      </c>
      <c r="B108">
        <f>('CON Score and Page Rank'!GO17-'MIN and MAX'!B$41)/('MIN and MAX'!F$41-'MIN and MAX'!B$41)</f>
        <v>1.2892110100772905E-3</v>
      </c>
      <c r="C108">
        <f>('CON Score and Page Rank'!GP17-'MIN and MAX'!C$41)/('MIN and MAX'!G$41-'MIN and MAX'!C$41)</f>
        <v>2.2587090158380743E-2</v>
      </c>
      <c r="D108">
        <f>('CON Score and Page Rank'!GQ17-'MIN and MAX'!D$41)/('MIN and MAX'!H$41-'MIN and MAX'!D$41)</f>
        <v>0.72741596638655459</v>
      </c>
      <c r="E108">
        <f t="shared" si="5"/>
        <v>2.1297879148303452E-2</v>
      </c>
      <c r="F108">
        <f t="shared" si="6"/>
        <v>0.76642689422594068</v>
      </c>
      <c r="G108">
        <f t="shared" si="7"/>
        <v>0.72612675537647731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48</v>
      </c>
      <c r="B109">
        <f>('CON Score and Page Rank'!GO37-'MIN and MAX'!B$41)/('MIN and MAX'!F$41-'MIN and MAX'!B$41)</f>
        <v>1.7784182193157323E-2</v>
      </c>
      <c r="C109">
        <f>('CON Score and Page Rank'!GP37-'MIN and MAX'!C$41)/('MIN and MAX'!G$41-'MIN and MAX'!C$41)</f>
        <v>3.907312142879988E-2</v>
      </c>
      <c r="D109">
        <f>('CON Score and Page Rank'!GQ37-'MIN and MAX'!D$41)/('MIN and MAX'!H$41-'MIN and MAX'!D$41)</f>
        <v>0.90546218487394958</v>
      </c>
      <c r="E109">
        <f t="shared" si="5"/>
        <v>2.1288939235642557E-2</v>
      </c>
      <c r="F109">
        <f t="shared" si="6"/>
        <v>0.76641510749649078</v>
      </c>
      <c r="G109">
        <f t="shared" si="7"/>
        <v>0.88767800268079222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218</v>
      </c>
      <c r="B110">
        <f>('CON Score and Page Rank'!GO204-'MIN and MAX'!B$41)/('MIN and MAX'!F$41-'MIN and MAX'!B$41)</f>
        <v>4.0360114390153903E-4</v>
      </c>
      <c r="C110">
        <f>('CON Score and Page Rank'!GP204-'MIN and MAX'!C$41)/('MIN and MAX'!G$41-'MIN and MAX'!C$41)</f>
        <v>2.1390919618283936E-2</v>
      </c>
      <c r="D110">
        <f>('CON Score and Page Rank'!GQ204-'MIN and MAX'!D$41)/('MIN and MAX'!H$41-'MIN and MAX'!D$41)</f>
        <v>0.67962184873949583</v>
      </c>
      <c r="E110">
        <f t="shared" si="5"/>
        <v>2.0987318474382396E-2</v>
      </c>
      <c r="F110">
        <f t="shared" si="6"/>
        <v>0.76601743892361895</v>
      </c>
      <c r="G110">
        <f t="shared" si="7"/>
        <v>0.67921824759559424</v>
      </c>
      <c r="H110" s="3">
        <f>IFERROR(VLOOKUP(A110,'GDP Data'!A$2:Q$144,3,FALSE),"Not Found")</f>
        <v>8495806432.1846704</v>
      </c>
      <c r="I110">
        <f t="shared" si="8"/>
        <v>8.0285983876580112E-4</v>
      </c>
      <c r="J110">
        <f t="shared" si="9"/>
        <v>-0.76521457908485313</v>
      </c>
    </row>
    <row r="111" spans="1:10" x14ac:dyDescent="0.25">
      <c r="A111" t="s">
        <v>221</v>
      </c>
      <c r="B111">
        <f>('CON Score and Page Rank'!GO207-'MIN and MAX'!B$41)/('MIN and MAX'!F$41-'MIN and MAX'!B$41)</f>
        <v>1.4377649771706111E-4</v>
      </c>
      <c r="C111">
        <f>('CON Score and Page Rank'!GP207-'MIN and MAX'!C$41)/('MIN and MAX'!G$41-'MIN and MAX'!C$41)</f>
        <v>2.1053869003660859E-2</v>
      </c>
      <c r="D111">
        <f>('CON Score and Page Rank'!GQ207-'MIN and MAX'!D$41)/('MIN and MAX'!H$41-'MIN and MAX'!D$41)</f>
        <v>0.59453781512605042</v>
      </c>
      <c r="E111">
        <f t="shared" si="5"/>
        <v>2.0910092505943799E-2</v>
      </c>
      <c r="F111">
        <f t="shared" si="6"/>
        <v>0.76591562119552448</v>
      </c>
      <c r="G111">
        <f t="shared" si="7"/>
        <v>0.5943940386283334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128</v>
      </c>
      <c r="B112">
        <f>('CON Score and Page Rank'!GO118-'MIN and MAX'!B$41)/('MIN and MAX'!F$41-'MIN and MAX'!B$41)</f>
        <v>9.9666686043396385E-5</v>
      </c>
      <c r="C112">
        <f>('CON Score and Page Rank'!GP118-'MIN and MAX'!C$41)/('MIN and MAX'!G$41-'MIN and MAX'!C$41)</f>
        <v>2.0941029593626054E-2</v>
      </c>
      <c r="D112">
        <f>('CON Score and Page Rank'!GQ118-'MIN and MAX'!D$41)/('MIN and MAX'!H$41-'MIN and MAX'!D$41)</f>
        <v>0.52836134453781514</v>
      </c>
      <c r="E112">
        <f t="shared" si="5"/>
        <v>2.0841362907582657E-2</v>
      </c>
      <c r="F112">
        <f t="shared" si="6"/>
        <v>0.76582500541304277</v>
      </c>
      <c r="G112">
        <f t="shared" si="7"/>
        <v>0.52826167785177169</v>
      </c>
      <c r="H112" s="3">
        <f>IFERROR(VLOOKUP(A112,'GDP Data'!A$2:Q$144,3,FALSE),"Not Found")</f>
        <v>0</v>
      </c>
      <c r="I112">
        <f t="shared" si="8"/>
        <v>0</v>
      </c>
      <c r="J112">
        <f t="shared" si="9"/>
        <v>-0.76582500541304277</v>
      </c>
    </row>
    <row r="113" spans="1:10" x14ac:dyDescent="0.25">
      <c r="A113" t="s">
        <v>217</v>
      </c>
      <c r="B113">
        <f>('CON Score and Page Rank'!GO203-'MIN and MAX'!B$41)/('MIN and MAX'!F$41-'MIN and MAX'!B$41)</f>
        <v>1.0675330805454979E-4</v>
      </c>
      <c r="C113">
        <f>('CON Score and Page Rank'!GP203-'MIN and MAX'!C$41)/('MIN and MAX'!G$41-'MIN and MAX'!C$41)</f>
        <v>2.0824040419283575E-2</v>
      </c>
      <c r="D113">
        <f>('CON Score and Page Rank'!GQ203-'MIN and MAX'!D$41)/('MIN and MAX'!H$41-'MIN and MAX'!D$41)</f>
        <v>0.68067226890756305</v>
      </c>
      <c r="E113">
        <f t="shared" si="5"/>
        <v>2.0717287111229027E-2</v>
      </c>
      <c r="F113">
        <f t="shared" si="6"/>
        <v>0.76566141904498997</v>
      </c>
      <c r="G113">
        <f t="shared" si="7"/>
        <v>0.68056551559950851</v>
      </c>
      <c r="H113" s="3">
        <f>IFERROR(VLOOKUP(A113,'GDP Data'!A$2:Q$144,3,FALSE),"Not Found")</f>
        <v>5323146565.7031498</v>
      </c>
      <c r="I113">
        <f t="shared" si="8"/>
        <v>5.0304119186107442E-4</v>
      </c>
      <c r="J113">
        <f t="shared" si="9"/>
        <v>-0.7651583778531289</v>
      </c>
    </row>
    <row r="114" spans="1:10" x14ac:dyDescent="0.25">
      <c r="A114" t="s">
        <v>190</v>
      </c>
      <c r="B114">
        <f>('CON Score and Page Rank'!GO178-'MIN and MAX'!B$41)/('MIN and MAX'!F$41-'MIN and MAX'!B$41)</f>
        <v>2.8093729096715484E-2</v>
      </c>
      <c r="C114">
        <f>('CON Score and Page Rank'!GP178-'MIN and MAX'!C$41)/('MIN and MAX'!G$41-'MIN and MAX'!C$41)</f>
        <v>4.8801898795430655E-2</v>
      </c>
      <c r="D114">
        <f>('CON Score and Page Rank'!GQ178-'MIN and MAX'!D$41)/('MIN and MAX'!H$41-'MIN and MAX'!D$41)</f>
        <v>0.9779411764705882</v>
      </c>
      <c r="E114">
        <f t="shared" si="5"/>
        <v>2.0708169698715171E-2</v>
      </c>
      <c r="F114">
        <f t="shared" si="6"/>
        <v>0.76564939829281253</v>
      </c>
      <c r="G114">
        <f t="shared" si="7"/>
        <v>0.94984744737387272</v>
      </c>
      <c r="H114" s="3">
        <f>IFERROR(VLOOKUP(A114,'GDP Data'!A$2:Q$144,3,FALSE),"Not Found")</f>
        <v>40394824679.123199</v>
      </c>
      <c r="I114">
        <f t="shared" si="8"/>
        <v>3.8173400827488046E-3</v>
      </c>
      <c r="J114">
        <f t="shared" si="9"/>
        <v>-0.76183205821006372</v>
      </c>
    </row>
    <row r="115" spans="1:10" x14ac:dyDescent="0.25">
      <c r="A115" t="s">
        <v>148</v>
      </c>
      <c r="B115">
        <f>('CON Score and Page Rank'!GO138-'MIN and MAX'!B$41)/('MIN and MAX'!F$41-'MIN and MAX'!B$41)</f>
        <v>6.1535197505795558E-5</v>
      </c>
      <c r="C115">
        <f>('CON Score and Page Rank'!GP138-'MIN and MAX'!C$41)/('MIN and MAX'!G$41-'MIN and MAX'!C$41)</f>
        <v>2.0590195134402262E-2</v>
      </c>
      <c r="D115">
        <f>('CON Score and Page Rank'!GQ138-'MIN and MAX'!D$41)/('MIN and MAX'!H$41-'MIN and MAX'!D$41)</f>
        <v>0.62184873949579833</v>
      </c>
      <c r="E115">
        <f t="shared" si="5"/>
        <v>2.0528659936896468E-2</v>
      </c>
      <c r="F115">
        <f t="shared" si="6"/>
        <v>0.76541272562313045</v>
      </c>
      <c r="G115">
        <f t="shared" si="7"/>
        <v>0.62178720429829248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59</v>
      </c>
      <c r="B116">
        <f>('CON Score and Page Rank'!GO48-'MIN and MAX'!B$41)/('MIN and MAX'!F$41-'MIN and MAX'!B$41)</f>
        <v>1.5641665682499618E-2</v>
      </c>
      <c r="C116">
        <f>('CON Score and Page Rank'!GP48-'MIN and MAX'!C$41)/('MIN and MAX'!G$41-'MIN and MAX'!C$41)</f>
        <v>3.6109405680318188E-2</v>
      </c>
      <c r="D116">
        <f>('CON Score and Page Rank'!GQ48-'MIN and MAX'!D$41)/('MIN and MAX'!H$41-'MIN and MAX'!D$41)</f>
        <v>0.89390756302521013</v>
      </c>
      <c r="E116">
        <f t="shared" si="5"/>
        <v>2.046773999781857E-2</v>
      </c>
      <c r="F116">
        <f t="shared" si="6"/>
        <v>0.76533240639997313</v>
      </c>
      <c r="G116">
        <f t="shared" si="7"/>
        <v>0.87826589734271054</v>
      </c>
      <c r="H116" s="3">
        <f>IFERROR(VLOOKUP(A116,'GDP Data'!A$2:Q$144,3,FALSE),"Not Found")</f>
        <v>12502013400</v>
      </c>
      <c r="I116">
        <f t="shared" si="8"/>
        <v>1.1814492882685427E-3</v>
      </c>
      <c r="J116">
        <f t="shared" si="9"/>
        <v>-0.76415095711170455</v>
      </c>
    </row>
    <row r="117" spans="1:10" x14ac:dyDescent="0.25">
      <c r="A117" t="s">
        <v>65</v>
      </c>
      <c r="B117">
        <f>('CON Score and Page Rank'!GO55-'MIN and MAX'!B$41)/('MIN and MAX'!F$41-'MIN and MAX'!B$41)</f>
        <v>5.0976209832270226E-5</v>
      </c>
      <c r="C117">
        <f>('CON Score and Page Rank'!GP55-'MIN and MAX'!C$41)/('MIN and MAX'!G$41-'MIN and MAX'!C$41)</f>
        <v>2.0493238585243254E-2</v>
      </c>
      <c r="D117">
        <f>('CON Score and Page Rank'!GQ55-'MIN and MAX'!D$41)/('MIN and MAX'!H$41-'MIN and MAX'!D$41)</f>
        <v>0.46376050420168069</v>
      </c>
      <c r="E117">
        <f t="shared" si="5"/>
        <v>2.0442262375410983E-2</v>
      </c>
      <c r="F117">
        <f t="shared" si="6"/>
        <v>0.76529881570913127</v>
      </c>
      <c r="G117">
        <f t="shared" si="7"/>
        <v>0.46370952799184845</v>
      </c>
      <c r="H117" s="3">
        <f>IFERROR(VLOOKUP(A117,'GDP Data'!A$2:Q$144,3,FALSE),"Not Found")</f>
        <v>3666222600.09828</v>
      </c>
      <c r="I117">
        <f t="shared" si="8"/>
        <v>3.4646068140673712E-4</v>
      </c>
      <c r="J117">
        <f t="shared" si="9"/>
        <v>-0.76495235502772452</v>
      </c>
    </row>
    <row r="118" spans="1:10" x14ac:dyDescent="0.25">
      <c r="A118" t="s">
        <v>72</v>
      </c>
      <c r="B118">
        <f>('CON Score and Page Rank'!GO62-'MIN and MAX'!B$41)/('MIN and MAX'!F$41-'MIN and MAX'!B$41)</f>
        <v>2.2054331518704774E-5</v>
      </c>
      <c r="C118">
        <f>('CON Score and Page Rank'!GP62-'MIN and MAX'!C$41)/('MIN and MAX'!G$41-'MIN and MAX'!C$41)</f>
        <v>2.0245721646811359E-2</v>
      </c>
      <c r="D118">
        <f>('CON Score and Page Rank'!GQ62-'MIN and MAX'!D$41)/('MIN and MAX'!H$41-'MIN and MAX'!D$41)</f>
        <v>0.46638655462184875</v>
      </c>
      <c r="E118">
        <f t="shared" si="5"/>
        <v>2.0223667315292654E-2</v>
      </c>
      <c r="F118">
        <f t="shared" si="6"/>
        <v>0.76501061145810134</v>
      </c>
      <c r="G118">
        <f t="shared" si="7"/>
        <v>0.46636450029033005</v>
      </c>
      <c r="H118" s="3">
        <f>IFERROR(VLOOKUP(A118,'GDP Data'!A$2:Q$144,3,FALSE),"Not Found")</f>
        <v>1710843360.64955</v>
      </c>
      <c r="I118">
        <f t="shared" si="8"/>
        <v>1.6167593219651902E-4</v>
      </c>
      <c r="J118">
        <f t="shared" si="9"/>
        <v>-0.76484893552590483</v>
      </c>
    </row>
    <row r="119" spans="1:10" x14ac:dyDescent="0.25">
      <c r="A119" t="s">
        <v>67</v>
      </c>
      <c r="B119">
        <f>('CON Score and Page Rank'!GO57-'MIN and MAX'!B$41)/('MIN and MAX'!F$41-'MIN and MAX'!B$41)</f>
        <v>2.6187314237419032E-4</v>
      </c>
      <c r="C119">
        <f>('CON Score and Page Rank'!GP57-'MIN and MAX'!C$41)/('MIN and MAX'!G$41-'MIN and MAX'!C$41)</f>
        <v>2.0465340845626918E-2</v>
      </c>
      <c r="D119">
        <f>('CON Score and Page Rank'!GQ57-'MIN and MAX'!D$41)/('MIN and MAX'!H$41-'MIN and MAX'!D$41)</f>
        <v>0.6029411764705882</v>
      </c>
      <c r="E119">
        <f t="shared" si="5"/>
        <v>2.0203467703252726E-2</v>
      </c>
      <c r="F119">
        <f t="shared" si="6"/>
        <v>0.76498397950193586</v>
      </c>
      <c r="G119">
        <f t="shared" si="7"/>
        <v>0.60267930332821407</v>
      </c>
      <c r="H119" s="3">
        <f>IFERROR(VLOOKUP(A119,'GDP Data'!A$2:Q$144,3,FALSE),"Not Found")</f>
        <v>3190371050.4552398</v>
      </c>
      <c r="I119">
        <f t="shared" si="8"/>
        <v>3.0149236657136408E-4</v>
      </c>
      <c r="J119">
        <f t="shared" si="9"/>
        <v>-0.76468248713536446</v>
      </c>
    </row>
    <row r="120" spans="1:10" x14ac:dyDescent="0.25">
      <c r="A120" t="s">
        <v>154</v>
      </c>
      <c r="B120">
        <f>('CON Score and Page Rank'!GO144-'MIN and MAX'!B$41)/('MIN and MAX'!F$41-'MIN and MAX'!B$41)</f>
        <v>7.2634051162645609E-5</v>
      </c>
      <c r="C120">
        <f>('CON Score and Page Rank'!GP144-'MIN and MAX'!C$41)/('MIN and MAX'!G$41-'MIN and MAX'!C$41)</f>
        <v>2.0145195856801738E-2</v>
      </c>
      <c r="D120">
        <f>('CON Score and Page Rank'!GQ144-'MIN and MAX'!D$41)/('MIN and MAX'!H$41-'MIN and MAX'!D$41)</f>
        <v>0.43434873949579833</v>
      </c>
      <c r="E120">
        <f t="shared" si="5"/>
        <v>2.0072561805639093E-2</v>
      </c>
      <c r="F120">
        <f t="shared" si="6"/>
        <v>0.76481138806205273</v>
      </c>
      <c r="G120">
        <f t="shared" si="7"/>
        <v>0.43427610544463568</v>
      </c>
      <c r="H120" s="3">
        <f>IFERROR(VLOOKUP(A120,'GDP Data'!A$2:Q$144,3,FALSE),"Not Found")</f>
        <v>6007055042.1768703</v>
      </c>
      <c r="I120">
        <f t="shared" si="8"/>
        <v>5.6767103642440695E-4</v>
      </c>
      <c r="J120">
        <f t="shared" si="9"/>
        <v>-0.76424371702562832</v>
      </c>
    </row>
    <row r="121" spans="1:10" x14ac:dyDescent="0.25">
      <c r="A121" t="s">
        <v>201</v>
      </c>
      <c r="B121">
        <f>('CON Score and Page Rank'!GO187-'MIN and MAX'!B$41)/('MIN and MAX'!F$41-'MIN and MAX'!B$41)</f>
        <v>2.1848929216048647E-2</v>
      </c>
      <c r="C121">
        <f>('CON Score and Page Rank'!GP187-'MIN and MAX'!C$41)/('MIN and MAX'!G$41-'MIN and MAX'!C$41)</f>
        <v>4.1384320984261369E-2</v>
      </c>
      <c r="D121">
        <f>('CON Score and Page Rank'!GQ187-'MIN and MAX'!D$41)/('MIN and MAX'!H$41-'MIN and MAX'!D$41)</f>
        <v>0.89390756302521013</v>
      </c>
      <c r="E121">
        <f t="shared" si="5"/>
        <v>1.9535391768212722E-2</v>
      </c>
      <c r="F121">
        <f t="shared" si="6"/>
        <v>0.76410316213861051</v>
      </c>
      <c r="G121">
        <f t="shared" si="7"/>
        <v>0.87205863380916149</v>
      </c>
      <c r="H121" s="3">
        <f>IFERROR(VLOOKUP(A121,'GDP Data'!A$2:Q$144,3,FALSE),"Not Found")</f>
        <v>71517080040.633804</v>
      </c>
      <c r="I121">
        <f t="shared" si="8"/>
        <v>6.7584156735147321E-3</v>
      </c>
      <c r="J121">
        <f t="shared" si="9"/>
        <v>-0.75734474646509575</v>
      </c>
    </row>
    <row r="122" spans="1:10" x14ac:dyDescent="0.25">
      <c r="A122" t="s">
        <v>83</v>
      </c>
      <c r="B122">
        <f>('CON Score and Page Rank'!GO73-'MIN and MAX'!B$41)/('MIN and MAX'!F$41-'MIN and MAX'!B$41)</f>
        <v>1.6842556664263827E-5</v>
      </c>
      <c r="C122">
        <f>('CON Score and Page Rank'!GP73-'MIN and MAX'!C$41)/('MIN and MAX'!G$41-'MIN and MAX'!C$41)</f>
        <v>1.9249094630292521E-2</v>
      </c>
      <c r="D122">
        <f>('CON Score and Page Rank'!GQ73-'MIN and MAX'!D$41)/('MIN and MAX'!H$41-'MIN and MAX'!D$41)</f>
        <v>0.47584033613445376</v>
      </c>
      <c r="E122">
        <f t="shared" si="5"/>
        <v>1.9232252073628258E-2</v>
      </c>
      <c r="F122">
        <f t="shared" si="6"/>
        <v>0.7637034909448156</v>
      </c>
      <c r="G122">
        <f t="shared" si="7"/>
        <v>0.47582349357778947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194</v>
      </c>
      <c r="B123">
        <f>('CON Score and Page Rank'!GO181-'MIN and MAX'!B$41)/('MIN and MAX'!F$41-'MIN and MAX'!B$41)</f>
        <v>2.7235617653477172E-2</v>
      </c>
      <c r="C123">
        <f>('CON Score and Page Rank'!GP181-'MIN and MAX'!C$41)/('MIN and MAX'!G$41-'MIN and MAX'!C$41)</f>
        <v>4.5754955551412693E-2</v>
      </c>
      <c r="D123">
        <f>('CON Score and Page Rank'!GQ181-'MIN and MAX'!D$41)/('MIN and MAX'!H$41-'MIN and MAX'!D$41)</f>
        <v>0.83665966386554624</v>
      </c>
      <c r="E123">
        <f t="shared" si="5"/>
        <v>1.8519337897935521E-2</v>
      </c>
      <c r="F123">
        <f t="shared" si="6"/>
        <v>0.76276355709661725</v>
      </c>
      <c r="G123">
        <f t="shared" si="7"/>
        <v>0.80942404621206909</v>
      </c>
      <c r="H123" s="3">
        <f>IFERROR(VLOOKUP(A123,'GDP Data'!A$2:Q$144,3,FALSE),"Not Found")</f>
        <v>201751148417.10199</v>
      </c>
      <c r="I123">
        <f t="shared" si="8"/>
        <v>1.9065629117366509E-2</v>
      </c>
      <c r="J123">
        <f t="shared" si="9"/>
        <v>-0.74369792797925072</v>
      </c>
    </row>
    <row r="124" spans="1:10" x14ac:dyDescent="0.25">
      <c r="A124" t="s">
        <v>44</v>
      </c>
      <c r="B124">
        <f>('CON Score and Page Rank'!GO33-'MIN and MAX'!B$41)/('MIN and MAX'!F$41-'MIN and MAX'!B$41)</f>
        <v>1.2442211759040769E-4</v>
      </c>
      <c r="C124">
        <f>('CON Score and Page Rank'!GP33-'MIN and MAX'!C$41)/('MIN and MAX'!G$41-'MIN and MAX'!C$41)</f>
        <v>1.8485950234562721E-2</v>
      </c>
      <c r="D124">
        <f>('CON Score and Page Rank'!GQ33-'MIN and MAX'!D$41)/('MIN and MAX'!H$41-'MIN and MAX'!D$41)</f>
        <v>0.59663865546218486</v>
      </c>
      <c r="E124">
        <f t="shared" si="5"/>
        <v>1.8361528116972312E-2</v>
      </c>
      <c r="F124">
        <f t="shared" si="6"/>
        <v>0.76255549452785165</v>
      </c>
      <c r="G124">
        <f t="shared" si="7"/>
        <v>0.59651423334459441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188</v>
      </c>
      <c r="B125">
        <f>('CON Score and Page Rank'!GO175-'MIN and MAX'!B$41)/('MIN and MAX'!F$41-'MIN and MAX'!B$41)</f>
        <v>1.7968592850675148E-4</v>
      </c>
      <c r="C125">
        <f>('CON Score and Page Rank'!GP175-'MIN and MAX'!C$41)/('MIN and MAX'!G$41-'MIN and MAX'!C$41)</f>
        <v>1.8504097789194606E-2</v>
      </c>
      <c r="D125">
        <f>('CON Score and Page Rank'!GQ175-'MIN and MAX'!D$41)/('MIN and MAX'!H$41-'MIN and MAX'!D$41)</f>
        <v>0.66228991596638653</v>
      </c>
      <c r="E125">
        <f t="shared" si="5"/>
        <v>1.8324411860687853E-2</v>
      </c>
      <c r="F125">
        <f t="shared" si="6"/>
        <v>0.76250655900827624</v>
      </c>
      <c r="G125">
        <f t="shared" si="7"/>
        <v>0.66211023003787983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192</v>
      </c>
      <c r="B126">
        <f>('CON Score and Page Rank'!GO23-'MIN and MAX'!B$41)/('MIN and MAX'!F$41-'MIN and MAX'!B$41)</f>
        <v>1.9723897059184304E-2</v>
      </c>
      <c r="C126">
        <f>('CON Score and Page Rank'!GP23-'MIN and MAX'!C$41)/('MIN and MAX'!G$41-'MIN and MAX'!C$41)</f>
        <v>3.8027044250116125E-2</v>
      </c>
      <c r="D126">
        <f>('CON Score and Page Rank'!GQ23-'MIN and MAX'!D$41)/('MIN and MAX'!H$41-'MIN and MAX'!D$41)</f>
        <v>0.86344537815126055</v>
      </c>
      <c r="E126">
        <f t="shared" si="5"/>
        <v>1.8303147190931821E-2</v>
      </c>
      <c r="F126">
        <f t="shared" si="6"/>
        <v>0.7624785228384876</v>
      </c>
      <c r="G126">
        <f t="shared" si="7"/>
        <v>0.84372148109207623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61</v>
      </c>
      <c r="B127">
        <f>('CON Score and Page Rank'!GO51-'MIN and MAX'!B$41)/('MIN and MAX'!F$41-'MIN and MAX'!B$41)</f>
        <v>8.1826621294009863E-5</v>
      </c>
      <c r="C127">
        <f>('CON Score and Page Rank'!GP51-'MIN and MAX'!C$41)/('MIN and MAX'!G$41-'MIN and MAX'!C$41)</f>
        <v>1.830583663541055E-2</v>
      </c>
      <c r="D127">
        <f>('CON Score and Page Rank'!GQ51-'MIN and MAX'!D$41)/('MIN and MAX'!H$41-'MIN and MAX'!D$41)</f>
        <v>0.41386554621848737</v>
      </c>
      <c r="E127">
        <f t="shared" si="5"/>
        <v>1.822401001411654E-2</v>
      </c>
      <c r="F127">
        <f t="shared" si="6"/>
        <v>0.76237418529874479</v>
      </c>
      <c r="G127">
        <f t="shared" si="7"/>
        <v>0.41378371959719334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81</v>
      </c>
      <c r="B128">
        <f>('CON Score and Page Rank'!GO71-'MIN and MAX'!B$41)/('MIN and MAX'!F$41-'MIN and MAX'!B$41)</f>
        <v>9.0792510130885841E-6</v>
      </c>
      <c r="C128">
        <f>('CON Score and Page Rank'!GP71-'MIN and MAX'!C$41)/('MIN and MAX'!G$41-'MIN and MAX'!C$41)</f>
        <v>1.8128733930952531E-2</v>
      </c>
      <c r="D128">
        <f>('CON Score and Page Rank'!GQ71-'MIN and MAX'!D$41)/('MIN and MAX'!H$41-'MIN and MAX'!D$41)</f>
        <v>0.39390756302521007</v>
      </c>
      <c r="E128">
        <f t="shared" si="5"/>
        <v>1.8119654679939444E-2</v>
      </c>
      <c r="F128">
        <f t="shared" si="6"/>
        <v>0.76223659915699393</v>
      </c>
      <c r="G128">
        <f t="shared" si="7"/>
        <v>0.39389848377419701</v>
      </c>
      <c r="H128" s="3">
        <f>IFERROR(VLOOKUP(A128,'GDP Data'!A$2:Q$144,3,FALSE),"Not Found")</f>
        <v>8231326016.4749403</v>
      </c>
      <c r="I128">
        <f t="shared" si="8"/>
        <v>7.7786624862125455E-4</v>
      </c>
      <c r="J128">
        <f t="shared" si="9"/>
        <v>-0.76145873290837263</v>
      </c>
    </row>
    <row r="129" spans="1:10" x14ac:dyDescent="0.25">
      <c r="A129" t="s">
        <v>140</v>
      </c>
      <c r="B129">
        <f>('CON Score and Page Rank'!GO131-'MIN and MAX'!B$41)/('MIN and MAX'!F$41-'MIN and MAX'!B$41)</f>
        <v>4.9714208835642003E-2</v>
      </c>
      <c r="C129">
        <f>('CON Score and Page Rank'!GP131-'MIN and MAX'!C$41)/('MIN and MAX'!G$41-'MIN and MAX'!C$41)</f>
        <v>6.735689348951801E-2</v>
      </c>
      <c r="D129">
        <f>('CON Score and Page Rank'!GQ131-'MIN and MAX'!D$41)/('MIN and MAX'!H$41-'MIN and MAX'!D$41)</f>
        <v>0.9779411764705882</v>
      </c>
      <c r="E129">
        <f t="shared" si="5"/>
        <v>1.7642684653876008E-2</v>
      </c>
      <c r="F129">
        <f t="shared" si="6"/>
        <v>0.76160774327593717</v>
      </c>
      <c r="G129">
        <f t="shared" si="7"/>
        <v>0.92822696763494617</v>
      </c>
      <c r="H129" s="3">
        <f>IFERROR(VLOOKUP(A129,'GDP Data'!A$2:Q$144,3,FALSE),"Not Found")</f>
        <v>485441014538.638</v>
      </c>
      <c r="I129">
        <f t="shared" si="8"/>
        <v>4.5874526188160472E-2</v>
      </c>
      <c r="J129">
        <f t="shared" si="9"/>
        <v>-0.71573321708777671</v>
      </c>
    </row>
    <row r="130" spans="1:10" x14ac:dyDescent="0.25">
      <c r="A130" t="s">
        <v>54</v>
      </c>
      <c r="B130">
        <f>('CON Score and Page Rank'!GO43-'MIN and MAX'!B$41)/('MIN and MAX'!F$41-'MIN and MAX'!B$41)</f>
        <v>3.7321949883026159E-2</v>
      </c>
      <c r="C130">
        <f>('CON Score and Page Rank'!GP43-'MIN and MAX'!C$41)/('MIN and MAX'!G$41-'MIN and MAX'!C$41)</f>
        <v>5.4685788424020214E-2</v>
      </c>
      <c r="D130">
        <f>('CON Score and Page Rank'!GQ43-'MIN and MAX'!D$41)/('MIN and MAX'!H$41-'MIN and MAX'!D$41)</f>
        <v>0.89863445378151263</v>
      </c>
      <c r="E130">
        <f t="shared" si="5"/>
        <v>1.7363838540994055E-2</v>
      </c>
      <c r="F130">
        <f t="shared" si="6"/>
        <v>0.76124010168754885</v>
      </c>
      <c r="G130">
        <f t="shared" si="7"/>
        <v>0.86131250389848646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121</v>
      </c>
      <c r="B131">
        <f>('CON Score and Page Rank'!GO111-'MIN and MAX'!B$41)/('MIN and MAX'!F$41-'MIN and MAX'!B$41)</f>
        <v>8.2120768083203098E-5</v>
      </c>
      <c r="C131">
        <f>('CON Score and Page Rank'!GP111-'MIN and MAX'!C$41)/('MIN and MAX'!G$41-'MIN and MAX'!C$41)</f>
        <v>1.7162048879347146E-2</v>
      </c>
      <c r="D131">
        <f>('CON Score and Page Rank'!GQ111-'MIN and MAX'!D$41)/('MIN and MAX'!H$41-'MIN and MAX'!D$41)</f>
        <v>0.38445378151260506</v>
      </c>
      <c r="E131">
        <f t="shared" ref="E131:E194" si="10">C131-B131</f>
        <v>1.7079928111263944E-2</v>
      </c>
      <c r="F131">
        <f t="shared" ref="F131:F194" si="11">(E131-MIN(E$3:E$220))/(MAX(E$3:E$220)-MIN(E$3:E$220))</f>
        <v>0.76086578310635267</v>
      </c>
      <c r="G131">
        <f t="shared" ref="G131:G194" si="12">D131-B131</f>
        <v>0.38437166074452184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284</v>
      </c>
      <c r="B132">
        <f>('CON Score and Page Rank'!GO174-'MIN and MAX'!B$41)/('MIN and MAX'!F$41-'MIN and MAX'!B$41)</f>
        <v>1.5404650504054784E-4</v>
      </c>
      <c r="C132">
        <f>('CON Score and Page Rank'!GP174-'MIN and MAX'!C$41)/('MIN and MAX'!G$41-'MIN and MAX'!C$41)</f>
        <v>1.7006895179754452E-2</v>
      </c>
      <c r="D132">
        <f>('CON Score and Page Rank'!GQ174-'MIN and MAX'!D$41)/('MIN and MAX'!H$41-'MIN and MAX'!D$41)</f>
        <v>0.58508403361344541</v>
      </c>
      <c r="E132">
        <f t="shared" si="10"/>
        <v>1.6852848674713903E-2</v>
      </c>
      <c r="F132">
        <f t="shared" si="11"/>
        <v>0.76056639272260029</v>
      </c>
      <c r="G132">
        <f t="shared" si="12"/>
        <v>0.58492998710840483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151</v>
      </c>
      <c r="B133">
        <f>('CON Score and Page Rank'!GO141-'MIN and MAX'!B$41)/('MIN and MAX'!F$41-'MIN and MAX'!B$41)</f>
        <v>2.2426138973211348E-5</v>
      </c>
      <c r="C133">
        <f>('CON Score and Page Rank'!GP141-'MIN and MAX'!C$41)/('MIN and MAX'!G$41-'MIN and MAX'!C$41)</f>
        <v>1.6780931968418233E-2</v>
      </c>
      <c r="D133">
        <f>('CON Score and Page Rank'!GQ141-'MIN and MAX'!D$41)/('MIN and MAX'!H$41-'MIN and MAX'!D$41)</f>
        <v>0.5089285714285714</v>
      </c>
      <c r="E133">
        <f t="shared" si="10"/>
        <v>1.6758505829445023E-2</v>
      </c>
      <c r="F133">
        <f t="shared" si="11"/>
        <v>0.76044200743664725</v>
      </c>
      <c r="G133">
        <f t="shared" si="12"/>
        <v>0.50890614528959821</v>
      </c>
      <c r="H133" s="3">
        <f>IFERROR(VLOOKUP(A133,'GDP Data'!A$2:Q$144,3,FALSE),"Not Found")</f>
        <v>1267997934.3125</v>
      </c>
      <c r="I133">
        <f t="shared" si="13"/>
        <v>1.1982671983214203E-4</v>
      </c>
      <c r="J133">
        <f t="shared" si="14"/>
        <v>-0.76032218071681512</v>
      </c>
    </row>
    <row r="134" spans="1:10" x14ac:dyDescent="0.25">
      <c r="A134" t="s">
        <v>224</v>
      </c>
      <c r="B134">
        <f>('CON Score and Page Rank'!GO210-'MIN and MAX'!B$41)/('MIN and MAX'!F$41-'MIN and MAX'!B$41)</f>
        <v>5.2484604364118688E-5</v>
      </c>
      <c r="C134">
        <f>('CON Score and Page Rank'!GP210-'MIN and MAX'!C$41)/('MIN and MAX'!G$41-'MIN and MAX'!C$41)</f>
        <v>1.6802260008866563E-2</v>
      </c>
      <c r="D134">
        <f>('CON Score and Page Rank'!GQ210-'MIN and MAX'!D$41)/('MIN and MAX'!H$41-'MIN and MAX'!D$41)</f>
        <v>0.5089285714285714</v>
      </c>
      <c r="E134">
        <f t="shared" si="10"/>
        <v>1.6749775404502443E-2</v>
      </c>
      <c r="F134">
        <f t="shared" si="11"/>
        <v>0.76043049690397369</v>
      </c>
      <c r="G134">
        <f t="shared" si="12"/>
        <v>0.50887608682420726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278</v>
      </c>
      <c r="B135">
        <f>('CON Score and Page Rank'!GO176-'MIN and MAX'!B$41)/('MIN and MAX'!F$41-'MIN and MAX'!B$41)</f>
        <v>9.7712760407631018E-4</v>
      </c>
      <c r="C135">
        <f>('CON Score and Page Rank'!GP176-'MIN and MAX'!C$41)/('MIN and MAX'!G$41-'MIN and MAX'!C$41)</f>
        <v>1.7127120935438434E-2</v>
      </c>
      <c r="D135">
        <f>('CON Score and Page Rank'!GQ176-'MIN and MAX'!D$41)/('MIN and MAX'!H$41-'MIN and MAX'!D$41)</f>
        <v>0.52258403361344541</v>
      </c>
      <c r="E135">
        <f t="shared" si="10"/>
        <v>1.6149993331362123E-2</v>
      </c>
      <c r="F135">
        <f t="shared" si="11"/>
        <v>0.75963972083118858</v>
      </c>
      <c r="G135">
        <f t="shared" si="12"/>
        <v>0.5216069060093691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156</v>
      </c>
      <c r="B136">
        <f>('CON Score and Page Rank'!GO146-'MIN and MAX'!B$41)/('MIN and MAX'!F$41-'MIN and MAX'!B$41)</f>
        <v>3.5117216026120694E-4</v>
      </c>
      <c r="C136">
        <f>('CON Score and Page Rank'!GP146-'MIN and MAX'!C$41)/('MIN and MAX'!G$41-'MIN and MAX'!C$41)</f>
        <v>1.6010946527724765E-2</v>
      </c>
      <c r="D136">
        <f>('CON Score and Page Rank'!GQ146-'MIN and MAX'!D$41)/('MIN and MAX'!H$41-'MIN and MAX'!D$41)</f>
        <v>0.30514705882352944</v>
      </c>
      <c r="E136">
        <f t="shared" si="10"/>
        <v>1.5659774367463557E-2</v>
      </c>
      <c r="F136">
        <f t="shared" si="11"/>
        <v>0.75899339703386859</v>
      </c>
      <c r="G136">
        <f t="shared" si="12"/>
        <v>0.30479588666326823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133</v>
      </c>
      <c r="B137">
        <f>('CON Score and Page Rank'!GO123-'MIN and MAX'!B$41)/('MIN and MAX'!F$41-'MIN and MAX'!B$41)</f>
        <v>1.2319535264551515E-5</v>
      </c>
      <c r="C137">
        <f>('CON Score and Page Rank'!GP123-'MIN and MAX'!C$41)/('MIN and MAX'!G$41-'MIN and MAX'!C$41)</f>
        <v>1.557951062626598E-2</v>
      </c>
      <c r="D137">
        <f>('CON Score and Page Rank'!GQ123-'MIN and MAX'!D$41)/('MIN and MAX'!H$41-'MIN and MAX'!D$41)</f>
        <v>0.35346638655462187</v>
      </c>
      <c r="E137">
        <f t="shared" si="10"/>
        <v>1.5567191091001428E-2</v>
      </c>
      <c r="F137">
        <f t="shared" si="11"/>
        <v>0.75887133163204201</v>
      </c>
      <c r="G137">
        <f t="shared" si="12"/>
        <v>0.35345406701935733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85</v>
      </c>
      <c r="B138">
        <f>('CON Score and Page Rank'!GO75-'MIN and MAX'!B$41)/('MIN and MAX'!F$41-'MIN and MAX'!B$41)</f>
        <v>1.3221058789869152E-4</v>
      </c>
      <c r="C138">
        <f>('CON Score and Page Rank'!GP75-'MIN and MAX'!C$41)/('MIN and MAX'!G$41-'MIN and MAX'!C$41)</f>
        <v>1.5462178356037642E-2</v>
      </c>
      <c r="D138">
        <f>('CON Score and Page Rank'!GQ75-'MIN and MAX'!D$41)/('MIN and MAX'!H$41-'MIN and MAX'!D$41)</f>
        <v>0.38392857142857145</v>
      </c>
      <c r="E138">
        <f t="shared" si="10"/>
        <v>1.532996776813895E-2</v>
      </c>
      <c r="F138">
        <f t="shared" si="11"/>
        <v>0.75855856715303038</v>
      </c>
      <c r="G138">
        <f t="shared" si="12"/>
        <v>0.38379636084067276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99</v>
      </c>
      <c r="B139">
        <f>('CON Score and Page Rank'!GO89-'MIN and MAX'!B$41)/('MIN and MAX'!F$41-'MIN and MAX'!B$41)</f>
        <v>6.9634840208126684E-5</v>
      </c>
      <c r="C139">
        <f>('CON Score and Page Rank'!GP89-'MIN and MAX'!C$41)/('MIN and MAX'!G$41-'MIN and MAX'!C$41)</f>
        <v>1.5391741944763157E-2</v>
      </c>
      <c r="D139">
        <f>('CON Score and Page Rank'!GQ89-'MIN and MAX'!D$41)/('MIN and MAX'!H$41-'MIN and MAX'!D$41)</f>
        <v>0.51995798319327735</v>
      </c>
      <c r="E139">
        <f t="shared" si="10"/>
        <v>1.5322107104555031E-2</v>
      </c>
      <c r="F139">
        <f t="shared" si="11"/>
        <v>0.75854820334764717</v>
      </c>
      <c r="G139">
        <f t="shared" si="12"/>
        <v>0.51988834835306919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152</v>
      </c>
      <c r="B140">
        <f>('CON Score and Page Rank'!GO142-'MIN and MAX'!B$41)/('MIN and MAX'!F$41-'MIN and MAX'!B$41)</f>
        <v>2.7616375274659098E-4</v>
      </c>
      <c r="C140">
        <f>('CON Score and Page Rank'!GP142-'MIN and MAX'!C$41)/('MIN and MAX'!G$41-'MIN and MAX'!C$41)</f>
        <v>1.5592434774331402E-2</v>
      </c>
      <c r="D140">
        <f>('CON Score and Page Rank'!GQ142-'MIN and MAX'!D$41)/('MIN and MAX'!H$41-'MIN and MAX'!D$41)</f>
        <v>0.29464285714285715</v>
      </c>
      <c r="E140">
        <f t="shared" si="10"/>
        <v>1.5316271021584811E-2</v>
      </c>
      <c r="F140">
        <f t="shared" si="11"/>
        <v>0.75854050882829027</v>
      </c>
      <c r="G140">
        <f t="shared" si="12"/>
        <v>0.29436669339011057</v>
      </c>
      <c r="H140" s="3">
        <f>IFERROR(VLOOKUP(A140,'GDP Data'!A$2:Q$144,3,FALSE),"Not Found")</f>
        <v>6220270632.3359203</v>
      </c>
      <c r="I140">
        <f t="shared" si="13"/>
        <v>5.8782006355960156E-4</v>
      </c>
      <c r="J140">
        <f t="shared" si="14"/>
        <v>-0.75795268876473065</v>
      </c>
    </row>
    <row r="141" spans="1:10" x14ac:dyDescent="0.25">
      <c r="A141" t="s">
        <v>144</v>
      </c>
      <c r="B141">
        <f>('CON Score and Page Rank'!GO135-'MIN and MAX'!B$41)/('MIN and MAX'!F$41-'MIN and MAX'!B$41)</f>
        <v>1.5745674744447879E-5</v>
      </c>
      <c r="C141">
        <f>('CON Score and Page Rank'!GP135-'MIN and MAX'!C$41)/('MIN and MAX'!G$41-'MIN and MAX'!C$41)</f>
        <v>1.5177513134542159E-2</v>
      </c>
      <c r="D141">
        <f>('CON Score and Page Rank'!GQ135-'MIN and MAX'!D$41)/('MIN and MAX'!H$41-'MIN and MAX'!D$41)</f>
        <v>0.3907563025210084</v>
      </c>
      <c r="E141">
        <f t="shared" si="10"/>
        <v>1.5161767459797712E-2</v>
      </c>
      <c r="F141">
        <f t="shared" si="11"/>
        <v>0.75833680530780723</v>
      </c>
      <c r="G141">
        <f t="shared" si="12"/>
        <v>0.39074055684626396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205</v>
      </c>
      <c r="B142">
        <f>('CON Score and Page Rank'!GO191-'MIN and MAX'!B$41)/('MIN and MAX'!F$41-'MIN and MAX'!B$41)</f>
        <v>1.6705753530216933E-5</v>
      </c>
      <c r="C142">
        <f>('CON Score and Page Rank'!GP191-'MIN and MAX'!C$41)/('MIN and MAX'!G$41-'MIN and MAX'!C$41)</f>
        <v>1.5177892757746666E-2</v>
      </c>
      <c r="D142">
        <f>('CON Score and Page Rank'!GQ191-'MIN and MAX'!D$41)/('MIN and MAX'!H$41-'MIN and MAX'!D$41)</f>
        <v>0.3907563025210084</v>
      </c>
      <c r="E142">
        <f t="shared" si="10"/>
        <v>1.516118700421645E-2</v>
      </c>
      <c r="F142">
        <f t="shared" si="11"/>
        <v>0.75833604001253485</v>
      </c>
      <c r="G142">
        <f t="shared" si="12"/>
        <v>0.39073959676747816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136</v>
      </c>
      <c r="B143">
        <f>('CON Score and Page Rank'!GO126-'MIN and MAX'!B$41)/('MIN and MAX'!F$41-'MIN and MAX'!B$41)</f>
        <v>5.3534791737407272E-2</v>
      </c>
      <c r="C143">
        <f>('CON Score and Page Rank'!GP126-'MIN and MAX'!C$41)/('MIN and MAX'!G$41-'MIN and MAX'!C$41)</f>
        <v>6.8345484495934597E-2</v>
      </c>
      <c r="D143">
        <f>('CON Score and Page Rank'!GQ126-'MIN and MAX'!D$41)/('MIN and MAX'!H$41-'MIN and MAX'!D$41)</f>
        <v>0.94747899159663862</v>
      </c>
      <c r="E143">
        <f t="shared" si="10"/>
        <v>1.4810692758527325E-2</v>
      </c>
      <c r="F143">
        <f t="shared" si="11"/>
        <v>0.75787393473204745</v>
      </c>
      <c r="G143">
        <f t="shared" si="12"/>
        <v>0.89394419985923135</v>
      </c>
      <c r="H143" s="3">
        <f>IFERROR(VLOOKUP(A143,'GDP Data'!A$2:Q$144,3,FALSE),"Not Found")</f>
        <v>1339395718862.8899</v>
      </c>
      <c r="I143">
        <f t="shared" si="13"/>
        <v>0.12657386199574017</v>
      </c>
      <c r="J143">
        <f t="shared" si="14"/>
        <v>-0.63130007273630728</v>
      </c>
    </row>
    <row r="144" spans="1:10" x14ac:dyDescent="0.25">
      <c r="A144" t="s">
        <v>129</v>
      </c>
      <c r="B144">
        <f>('CON Score and Page Rank'!GO119-'MIN and MAX'!B$41)/('MIN and MAX'!F$41-'MIN and MAX'!B$41)</f>
        <v>5.6140074736492658E-5</v>
      </c>
      <c r="C144">
        <f>('CON Score and Page Rank'!GP119-'MIN and MAX'!C$41)/('MIN and MAX'!G$41-'MIN and MAX'!C$41)</f>
        <v>1.4827577508266495E-2</v>
      </c>
      <c r="D144">
        <f>('CON Score and Page Rank'!GQ119-'MIN and MAX'!D$41)/('MIN and MAX'!H$41-'MIN and MAX'!D$41)</f>
        <v>0.44327731092436973</v>
      </c>
      <c r="E144">
        <f t="shared" si="10"/>
        <v>1.4771437433530002E-2</v>
      </c>
      <c r="F144">
        <f t="shared" si="11"/>
        <v>0.75782217898087156</v>
      </c>
      <c r="G144">
        <f t="shared" si="12"/>
        <v>0.44322117084963325</v>
      </c>
      <c r="H144" s="3">
        <f>IFERROR(VLOOKUP(A144,'GDP Data'!A$2:Q$144,3,FALSE),"Not Found")</f>
        <v>2118467913.3787301</v>
      </c>
      <c r="I144">
        <f t="shared" si="13"/>
        <v>2.0019674658811718E-4</v>
      </c>
      <c r="J144">
        <f t="shared" si="14"/>
        <v>-0.75762198223428345</v>
      </c>
    </row>
    <row r="145" spans="1:10" x14ac:dyDescent="0.25">
      <c r="A145" t="s">
        <v>96</v>
      </c>
      <c r="B145">
        <f>('CON Score and Page Rank'!GO86-'MIN and MAX'!B$41)/('MIN and MAX'!F$41-'MIN and MAX'!B$41)</f>
        <v>3.5630055997865176E-4</v>
      </c>
      <c r="C145">
        <f>('CON Score and Page Rank'!GP86-'MIN and MAX'!C$41)/('MIN and MAX'!G$41-'MIN and MAX'!C$41)</f>
        <v>1.4996276320341605E-2</v>
      </c>
      <c r="D145">
        <f>('CON Score and Page Rank'!GQ86-'MIN and MAX'!D$41)/('MIN and MAX'!H$41-'MIN and MAX'!D$41)</f>
        <v>0.38497899159663868</v>
      </c>
      <c r="E145">
        <f t="shared" si="10"/>
        <v>1.4639975760362953E-2</v>
      </c>
      <c r="F145">
        <f t="shared" si="11"/>
        <v>0.75764885478482713</v>
      </c>
      <c r="G145">
        <f t="shared" si="12"/>
        <v>0.38462269103666002</v>
      </c>
      <c r="H145" s="3">
        <f>IFERROR(VLOOKUP(A145,'GDP Data'!A$2:Q$144,3,FALSE),"Not Found")</f>
        <v>5438332738.1037302</v>
      </c>
      <c r="I145">
        <f t="shared" si="13"/>
        <v>5.1392636827602236E-4</v>
      </c>
      <c r="J145">
        <f t="shared" si="14"/>
        <v>-0.75713492841655106</v>
      </c>
    </row>
    <row r="146" spans="1:10" x14ac:dyDescent="0.25">
      <c r="A146" t="s">
        <v>113</v>
      </c>
      <c r="B146">
        <f>('CON Score and Page Rank'!GO103-'MIN and MAX'!B$41)/('MIN and MAX'!F$41-'MIN and MAX'!B$41)</f>
        <v>5.3590380651769687E-5</v>
      </c>
      <c r="C146">
        <f>('CON Score and Page Rank'!GP103-'MIN and MAX'!C$41)/('MIN and MAX'!G$41-'MIN and MAX'!C$41)</f>
        <v>1.4629067185987384E-2</v>
      </c>
      <c r="D146">
        <f>('CON Score and Page Rank'!GQ103-'MIN and MAX'!D$41)/('MIN and MAX'!H$41-'MIN and MAX'!D$41)</f>
        <v>0.37815126050420167</v>
      </c>
      <c r="E146">
        <f t="shared" si="10"/>
        <v>1.4575476805335615E-2</v>
      </c>
      <c r="F146">
        <f t="shared" si="11"/>
        <v>0.75756381684748408</v>
      </c>
      <c r="G146">
        <f t="shared" si="12"/>
        <v>0.37809767012354989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108</v>
      </c>
      <c r="B147">
        <f>('CON Score and Page Rank'!GO98-'MIN and MAX'!B$41)/('MIN and MAX'!F$41-'MIN and MAX'!B$41)</f>
        <v>6.0134576843721824E-6</v>
      </c>
      <c r="C147">
        <f>('CON Score and Page Rank'!GP98-'MIN and MAX'!C$41)/('MIN and MAX'!G$41-'MIN and MAX'!C$41)</f>
        <v>1.454508435768339E-2</v>
      </c>
      <c r="D147">
        <f>('CON Score and Page Rank'!GQ98-'MIN and MAX'!D$41)/('MIN and MAX'!H$41-'MIN and MAX'!D$41)</f>
        <v>0.39180672268907563</v>
      </c>
      <c r="E147">
        <f t="shared" si="10"/>
        <v>1.4539070899999017E-2</v>
      </c>
      <c r="F147">
        <f t="shared" si="11"/>
        <v>0.75751581788229738</v>
      </c>
      <c r="G147">
        <f t="shared" si="12"/>
        <v>0.39180070923139126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213</v>
      </c>
      <c r="B148">
        <f>('CON Score and Page Rank'!GO199-'MIN and MAX'!B$41)/('MIN and MAX'!F$41-'MIN and MAX'!B$41)</f>
        <v>4.2138530281170261E-5</v>
      </c>
      <c r="C148">
        <f>('CON Score and Page Rank'!GP199-'MIN and MAX'!C$41)/('MIN and MAX'!G$41-'MIN and MAX'!C$41)</f>
        <v>1.4259361148494248E-2</v>
      </c>
      <c r="D148">
        <f>('CON Score and Page Rank'!GQ199-'MIN and MAX'!D$41)/('MIN and MAX'!H$41-'MIN and MAX'!D$41)</f>
        <v>0.28308823529411764</v>
      </c>
      <c r="E148">
        <f t="shared" si="10"/>
        <v>1.4217222618213078E-2</v>
      </c>
      <c r="F148">
        <f t="shared" si="11"/>
        <v>0.75709148055762421</v>
      </c>
      <c r="G148">
        <f t="shared" si="12"/>
        <v>0.28304609676383646</v>
      </c>
      <c r="H148" s="3">
        <f>IFERROR(VLOOKUP(A148,'GDP Data'!A$2:Q$144,3,FALSE),"Not Found")</f>
        <v>6331961555.4091396</v>
      </c>
      <c r="I148">
        <f t="shared" si="13"/>
        <v>5.9837493639079784E-4</v>
      </c>
      <c r="J148">
        <f t="shared" si="14"/>
        <v>-0.7564931056212334</v>
      </c>
    </row>
    <row r="149" spans="1:10" x14ac:dyDescent="0.25">
      <c r="A149" t="s">
        <v>22</v>
      </c>
      <c r="B149">
        <f>('CON Score and Page Rank'!GO14-'MIN and MAX'!B$41)/('MIN and MAX'!F$41-'MIN and MAX'!B$41)</f>
        <v>4.741998344229801E-2</v>
      </c>
      <c r="C149">
        <f>('CON Score and Page Rank'!GP14-'MIN and MAX'!C$41)/('MIN and MAX'!G$41-'MIN and MAX'!C$41)</f>
        <v>6.1626485131145971E-2</v>
      </c>
      <c r="D149">
        <f>('CON Score and Page Rank'!GQ14-'MIN and MAX'!D$41)/('MIN and MAX'!H$41-'MIN and MAX'!D$41)</f>
        <v>0.9779411764705882</v>
      </c>
      <c r="E149">
        <f t="shared" si="10"/>
        <v>1.4206501688847961E-2</v>
      </c>
      <c r="F149">
        <f t="shared" si="11"/>
        <v>0.75707734566630336</v>
      </c>
      <c r="G149">
        <f t="shared" si="12"/>
        <v>0.93052119302829017</v>
      </c>
      <c r="H149" s="3">
        <f>IFERROR(VLOOKUP(A149,'GDP Data'!A$2:Q$144,3,FALSE),"Not Found")</f>
        <v>129533107311.811</v>
      </c>
      <c r="I149">
        <f t="shared" si="13"/>
        <v>1.2240972117399256E-2</v>
      </c>
      <c r="J149">
        <f t="shared" si="14"/>
        <v>-0.74483637354890408</v>
      </c>
    </row>
    <row r="150" spans="1:10" x14ac:dyDescent="0.25">
      <c r="A150" t="s">
        <v>191</v>
      </c>
      <c r="B150">
        <f>('CON Score and Page Rank'!GO179-'MIN and MAX'!B$41)/('MIN and MAX'!F$41-'MIN and MAX'!B$41)</f>
        <v>5.900276194386328E-2</v>
      </c>
      <c r="C150">
        <f>('CON Score and Page Rank'!GP179-'MIN and MAX'!C$41)/('MIN and MAX'!G$41-'MIN and MAX'!C$41)</f>
        <v>7.2981867047163737E-2</v>
      </c>
      <c r="D150">
        <f>('CON Score and Page Rank'!GQ179-'MIN and MAX'!D$41)/('MIN and MAX'!H$41-'MIN and MAX'!D$41)</f>
        <v>0.98949579831932777</v>
      </c>
      <c r="E150">
        <f t="shared" si="10"/>
        <v>1.3979105103300457E-2</v>
      </c>
      <c r="F150">
        <f t="shared" si="11"/>
        <v>0.75677753714094598</v>
      </c>
      <c r="G150">
        <f t="shared" si="12"/>
        <v>0.93049303637546443</v>
      </c>
      <c r="H150" s="3">
        <f>IFERROR(VLOOKUP(A150,'GDP Data'!A$2:Q$144,3,FALSE),"Not Found")</f>
        <v>306602070620.5</v>
      </c>
      <c r="I150">
        <f t="shared" si="13"/>
        <v>2.8974116930337891E-2</v>
      </c>
      <c r="J150">
        <f t="shared" si="14"/>
        <v>-0.72780342021060807</v>
      </c>
    </row>
    <row r="151" spans="1:10" x14ac:dyDescent="0.25">
      <c r="A151" t="s">
        <v>70</v>
      </c>
      <c r="B151">
        <f>('CON Score and Page Rank'!GO60-'MIN and MAX'!B$41)/('MIN and MAX'!F$41-'MIN and MAX'!B$41)</f>
        <v>4.2131906587238895E-4</v>
      </c>
      <c r="C151">
        <f>('CON Score and Page Rank'!GP60-'MIN and MAX'!C$41)/('MIN and MAX'!G$41-'MIN and MAX'!C$41)</f>
        <v>1.4274600867652447E-2</v>
      </c>
      <c r="D151">
        <f>('CON Score and Page Rank'!GQ60-'MIN and MAX'!D$41)/('MIN and MAX'!H$41-'MIN and MAX'!D$41)</f>
        <v>0.44275210084033612</v>
      </c>
      <c r="E151">
        <f t="shared" si="10"/>
        <v>1.3853281801780058E-2</v>
      </c>
      <c r="F151">
        <f t="shared" si="11"/>
        <v>0.75661164679394011</v>
      </c>
      <c r="G151">
        <f t="shared" si="12"/>
        <v>0.44233078177446372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210</v>
      </c>
      <c r="B152">
        <f>('CON Score and Page Rank'!GO196-'MIN and MAX'!B$41)/('MIN and MAX'!F$41-'MIN and MAX'!B$41)</f>
        <v>7.3053759606351608E-6</v>
      </c>
      <c r="C152">
        <f>('CON Score and Page Rank'!GP196-'MIN and MAX'!C$41)/('MIN and MAX'!G$41-'MIN and MAX'!C$41)</f>
        <v>1.3633774721146243E-2</v>
      </c>
      <c r="D152">
        <f>('CON Score and Page Rank'!GQ196-'MIN and MAX'!D$41)/('MIN and MAX'!H$41-'MIN and MAX'!D$41)</f>
        <v>0.30304621848739494</v>
      </c>
      <c r="E152">
        <f t="shared" si="10"/>
        <v>1.3626469345185608E-2</v>
      </c>
      <c r="F152">
        <f t="shared" si="11"/>
        <v>0.75631260840697156</v>
      </c>
      <c r="G152">
        <f t="shared" si="12"/>
        <v>0.30303891311143433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181</v>
      </c>
      <c r="B153">
        <f>('CON Score and Page Rank'!GO169-'MIN and MAX'!B$41)/('MIN and MAX'!F$41-'MIN and MAX'!B$41)</f>
        <v>5.1053428589380244E-2</v>
      </c>
      <c r="C153">
        <f>('CON Score and Page Rank'!GP169-'MIN and MAX'!C$41)/('MIN and MAX'!G$41-'MIN and MAX'!C$41)</f>
        <v>6.4659841517174493E-2</v>
      </c>
      <c r="D153">
        <f>('CON Score and Page Rank'!GQ169-'MIN and MAX'!D$41)/('MIN and MAX'!H$41-'MIN and MAX'!D$41)</f>
        <v>0.9779411764705882</v>
      </c>
      <c r="E153">
        <f t="shared" si="10"/>
        <v>1.3606412927794249E-2</v>
      </c>
      <c r="F153">
        <f t="shared" si="11"/>
        <v>0.75628616524421444</v>
      </c>
      <c r="G153">
        <f t="shared" si="12"/>
        <v>0.92688774788120798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77</v>
      </c>
      <c r="B154">
        <f>('CON Score and Page Rank'!GO67-'MIN and MAX'!B$41)/('MIN and MAX'!F$41-'MIN and MAX'!B$41)</f>
        <v>8.4823642913375299E-5</v>
      </c>
      <c r="C154">
        <f>('CON Score and Page Rank'!GP67-'MIN and MAX'!C$41)/('MIN and MAX'!G$41-'MIN and MAX'!C$41)</f>
        <v>1.3689666736863912E-2</v>
      </c>
      <c r="D154">
        <f>('CON Score and Page Rank'!GQ67-'MIN and MAX'!D$41)/('MIN and MAX'!H$41-'MIN and MAX'!D$41)</f>
        <v>0.21376050420168066</v>
      </c>
      <c r="E154">
        <f t="shared" si="10"/>
        <v>1.3604843093950537E-2</v>
      </c>
      <c r="F154">
        <f t="shared" si="11"/>
        <v>0.75628409551406162</v>
      </c>
      <c r="G154">
        <f t="shared" si="12"/>
        <v>0.21367568055876729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220</v>
      </c>
      <c r="B155">
        <f>('CON Score and Page Rank'!GO206-'MIN and MAX'!B$41)/('MIN and MAX'!F$41-'MIN and MAX'!B$41)</f>
        <v>1.1684480289832804E-4</v>
      </c>
      <c r="C155">
        <f>('CON Score and Page Rank'!GP206-'MIN and MAX'!C$41)/('MIN and MAX'!G$41-'MIN and MAX'!C$41)</f>
        <v>1.3714223531371179E-2</v>
      </c>
      <c r="D155">
        <f>('CON Score and Page Rank'!GQ206-'MIN and MAX'!D$41)/('MIN and MAX'!H$41-'MIN and MAX'!D$41)</f>
        <v>0.30304621848739494</v>
      </c>
      <c r="E155">
        <f t="shared" si="10"/>
        <v>1.3597378728472852E-2</v>
      </c>
      <c r="F155">
        <f t="shared" si="11"/>
        <v>0.75627425420355476</v>
      </c>
      <c r="G155">
        <f t="shared" si="12"/>
        <v>0.30292937368449663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137</v>
      </c>
      <c r="B156">
        <f>('CON Score and Page Rank'!GO128-'MIN and MAX'!B$41)/('MIN and MAX'!F$41-'MIN and MAX'!B$41)</f>
        <v>1.6988202866170525E-6</v>
      </c>
      <c r="C156">
        <f>('CON Score and Page Rank'!GP128-'MIN and MAX'!C$41)/('MIN and MAX'!G$41-'MIN and MAX'!C$41)</f>
        <v>1.3401835379570024E-2</v>
      </c>
      <c r="D156">
        <f>('CON Score and Page Rank'!GQ128-'MIN and MAX'!D$41)/('MIN and MAX'!H$41-'MIN and MAX'!D$41)</f>
        <v>0.29096638655462187</v>
      </c>
      <c r="E156">
        <f t="shared" si="10"/>
        <v>1.3400136559283406E-2</v>
      </c>
      <c r="F156">
        <f t="shared" si="11"/>
        <v>0.75601420243654771</v>
      </c>
      <c r="G156">
        <f t="shared" si="12"/>
        <v>0.29096468773433526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183</v>
      </c>
      <c r="B157">
        <f>('CON Score and Page Rank'!GO171-'MIN and MAX'!B$41)/('MIN and MAX'!F$41-'MIN and MAX'!B$41)</f>
        <v>3.9528454817392762E-2</v>
      </c>
      <c r="C157">
        <f>('CON Score and Page Rank'!GP171-'MIN and MAX'!C$41)/('MIN and MAX'!G$41-'MIN and MAX'!C$41)</f>
        <v>5.2345763595958182E-2</v>
      </c>
      <c r="D157">
        <f>('CON Score and Page Rank'!GQ171-'MIN and MAX'!D$41)/('MIN and MAX'!H$41-'MIN and MAX'!D$41)</f>
        <v>0.86344537815126055</v>
      </c>
      <c r="E157">
        <f t="shared" si="10"/>
        <v>1.281730877856542E-2</v>
      </c>
      <c r="F157">
        <f t="shared" si="11"/>
        <v>0.75524577956399819</v>
      </c>
      <c r="G157">
        <f t="shared" si="12"/>
        <v>0.82391692333386779</v>
      </c>
      <c r="H157" s="3">
        <f>IFERROR(VLOOKUP(A157,'GDP Data'!A$2:Q$144,3,FALSE),"Not Found")</f>
        <v>53749989092.019699</v>
      </c>
      <c r="I157">
        <f t="shared" si="13"/>
        <v>5.0794127574050277E-3</v>
      </c>
      <c r="J157">
        <f t="shared" si="14"/>
        <v>-0.75016636680659321</v>
      </c>
    </row>
    <row r="158" spans="1:10" x14ac:dyDescent="0.25">
      <c r="A158" t="s">
        <v>212</v>
      </c>
      <c r="B158">
        <f>('CON Score and Page Rank'!GO198-'MIN and MAX'!B$41)/('MIN and MAX'!F$41-'MIN and MAX'!B$41)</f>
        <v>2.6928020829109715E-5</v>
      </c>
      <c r="C158">
        <f>('CON Score and Page Rank'!GP198-'MIN and MAX'!C$41)/('MIN and MAX'!G$41-'MIN and MAX'!C$41)</f>
        <v>1.2356299587930492E-2</v>
      </c>
      <c r="D158">
        <f>('CON Score and Page Rank'!GQ198-'MIN and MAX'!D$41)/('MIN and MAX'!H$41-'MIN and MAX'!D$41)</f>
        <v>0.28466386554621848</v>
      </c>
      <c r="E158">
        <f t="shared" si="10"/>
        <v>1.2329371567101382E-2</v>
      </c>
      <c r="F158">
        <f t="shared" si="11"/>
        <v>0.75460246411806109</v>
      </c>
      <c r="G158">
        <f t="shared" si="12"/>
        <v>0.28463693752538938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165</v>
      </c>
      <c r="B159">
        <f>('CON Score and Page Rank'!GO154-'MIN and MAX'!B$41)/('MIN and MAX'!F$41-'MIN and MAX'!B$41)</f>
        <v>1.4213612212654747E-5</v>
      </c>
      <c r="C159">
        <f>('CON Score and Page Rank'!GP154-'MIN and MAX'!C$41)/('MIN and MAX'!G$41-'MIN and MAX'!C$41)</f>
        <v>1.2173254671456931E-2</v>
      </c>
      <c r="D159">
        <f>('CON Score and Page Rank'!GQ154-'MIN and MAX'!D$41)/('MIN and MAX'!H$41-'MIN and MAX'!D$41)</f>
        <v>0.35346638655462187</v>
      </c>
      <c r="E159">
        <f t="shared" si="10"/>
        <v>1.2159041059244277E-2</v>
      </c>
      <c r="F159">
        <f t="shared" si="11"/>
        <v>0.75437789373473252</v>
      </c>
      <c r="G159">
        <f t="shared" si="12"/>
        <v>0.35345217294240922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60</v>
      </c>
      <c r="B160">
        <f>('CON Score and Page Rank'!GO50-'MIN and MAX'!B$41)/('MIN and MAX'!F$41-'MIN and MAX'!B$41)</f>
        <v>6.2125981468996345E-2</v>
      </c>
      <c r="C160">
        <f>('CON Score and Page Rank'!GP50-'MIN and MAX'!C$41)/('MIN and MAX'!G$41-'MIN and MAX'!C$41)</f>
        <v>7.4007372822713996E-2</v>
      </c>
      <c r="D160">
        <f>('CON Score and Page Rank'!GQ50-'MIN and MAX'!D$41)/('MIN and MAX'!H$41-'MIN and MAX'!D$41)</f>
        <v>0.9779411764705882</v>
      </c>
      <c r="E160">
        <f t="shared" si="10"/>
        <v>1.188139135371765E-2</v>
      </c>
      <c r="F160">
        <f t="shared" si="11"/>
        <v>0.75401182953645352</v>
      </c>
      <c r="G160">
        <f t="shared" si="12"/>
        <v>0.91581519500159181</v>
      </c>
      <c r="H160" s="3">
        <f>IFERROR(VLOOKUP(A160,'GDP Data'!A$2:Q$144,3,FALSE),"Not Found")</f>
        <v>89794943349.891205</v>
      </c>
      <c r="I160">
        <f t="shared" si="13"/>
        <v>8.4856869462996316E-3</v>
      </c>
      <c r="J160">
        <f t="shared" si="14"/>
        <v>-0.74552614259015393</v>
      </c>
    </row>
    <row r="161" spans="1:10" x14ac:dyDescent="0.25">
      <c r="A161" t="s">
        <v>274</v>
      </c>
      <c r="B161">
        <f>('CON Score and Page Rank'!GO61-'MIN and MAX'!B$41)/('MIN and MAX'!F$41-'MIN and MAX'!B$41)</f>
        <v>1.0189895069930183E-5</v>
      </c>
      <c r="C161">
        <f>('CON Score and Page Rank'!GP61-'MIN and MAX'!C$41)/('MIN and MAX'!G$41-'MIN and MAX'!C$41)</f>
        <v>1.1673590956954683E-2</v>
      </c>
      <c r="D161">
        <f>('CON Score and Page Rank'!GQ61-'MIN and MAX'!D$41)/('MIN and MAX'!H$41-'MIN and MAX'!D$41)</f>
        <v>0.29044117647058826</v>
      </c>
      <c r="E161">
        <f t="shared" si="10"/>
        <v>1.1663401061884753E-2</v>
      </c>
      <c r="F161">
        <f t="shared" si="11"/>
        <v>0.75372442263551298</v>
      </c>
      <c r="G161">
        <f t="shared" si="12"/>
        <v>0.2904309865755183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155</v>
      </c>
      <c r="B162">
        <f>('CON Score and Page Rank'!GO145-'MIN and MAX'!B$41)/('MIN and MAX'!F$41-'MIN and MAX'!B$41)</f>
        <v>2.1568788321803026E-3</v>
      </c>
      <c r="C162">
        <f>('CON Score and Page Rank'!GP145-'MIN and MAX'!C$41)/('MIN and MAX'!G$41-'MIN and MAX'!C$41)</f>
        <v>1.3337281171144735E-2</v>
      </c>
      <c r="D162">
        <f>('CON Score and Page Rank'!GQ145-'MIN and MAX'!D$41)/('MIN and MAX'!H$41-'MIN and MAX'!D$41)</f>
        <v>0.31932773109243695</v>
      </c>
      <c r="E162">
        <f t="shared" si="10"/>
        <v>1.1180402338964432E-2</v>
      </c>
      <c r="F162">
        <f t="shared" si="11"/>
        <v>0.75308761828544057</v>
      </c>
      <c r="G162">
        <f t="shared" si="12"/>
        <v>0.31717085226025665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86</v>
      </c>
      <c r="B163">
        <f>('CON Score and Page Rank'!GO76-'MIN and MAX'!B$41)/('MIN and MAX'!F$41-'MIN and MAX'!B$41)</f>
        <v>6.2570500703261036E-6</v>
      </c>
      <c r="C163">
        <f>('CON Score and Page Rank'!GP76-'MIN and MAX'!C$41)/('MIN and MAX'!G$41-'MIN and MAX'!C$41)</f>
        <v>1.1080132915450545E-2</v>
      </c>
      <c r="D163">
        <f>('CON Score and Page Rank'!GQ76-'MIN and MAX'!D$41)/('MIN and MAX'!H$41-'MIN and MAX'!D$41)</f>
        <v>0.26260504201680673</v>
      </c>
      <c r="E163">
        <f t="shared" si="10"/>
        <v>1.1073875865380219E-2</v>
      </c>
      <c r="F163">
        <f t="shared" si="11"/>
        <v>0.75294716962883523</v>
      </c>
      <c r="G163">
        <f t="shared" si="12"/>
        <v>0.26259878496673639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209</v>
      </c>
      <c r="B164">
        <f>('CON Score and Page Rank'!GO195-'MIN and MAX'!B$41)/('MIN and MAX'!F$41-'MIN and MAX'!B$41)</f>
        <v>1.7853308885831463E-5</v>
      </c>
      <c r="C164">
        <f>('CON Score and Page Rank'!GP195-'MIN and MAX'!C$41)/('MIN and MAX'!G$41-'MIN and MAX'!C$41)</f>
        <v>1.0887549150621845E-2</v>
      </c>
      <c r="D164">
        <f>('CON Score and Page Rank'!GQ195-'MIN and MAX'!D$41)/('MIN and MAX'!H$41-'MIN and MAX'!D$41)</f>
        <v>0.20378151260504201</v>
      </c>
      <c r="E164">
        <f t="shared" si="10"/>
        <v>1.0869695841736013E-2</v>
      </c>
      <c r="F164">
        <f t="shared" si="11"/>
        <v>0.75267797072398435</v>
      </c>
      <c r="G164">
        <f t="shared" si="12"/>
        <v>0.2037636592961562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222</v>
      </c>
      <c r="B165">
        <f>('CON Score and Page Rank'!GO208-'MIN and MAX'!B$41)/('MIN and MAX'!F$41-'MIN and MAX'!B$41)</f>
        <v>1.0596319599469405E-5</v>
      </c>
      <c r="C165">
        <f>('CON Score and Page Rank'!GP208-'MIN and MAX'!C$41)/('MIN and MAX'!G$41-'MIN and MAX'!C$41)</f>
        <v>1.0135968260337882E-2</v>
      </c>
      <c r="D165">
        <f>('CON Score and Page Rank'!GQ208-'MIN and MAX'!D$41)/('MIN and MAX'!H$41-'MIN and MAX'!D$41)</f>
        <v>0.26838235294117646</v>
      </c>
      <c r="E165">
        <f t="shared" si="10"/>
        <v>1.0125371940738412E-2</v>
      </c>
      <c r="F165">
        <f t="shared" si="11"/>
        <v>0.75169662506917123</v>
      </c>
      <c r="G165">
        <f t="shared" si="12"/>
        <v>0.26837175662157697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93</v>
      </c>
      <c r="B166">
        <f>('CON Score and Page Rank'!GO83-'MIN and MAX'!B$41)/('MIN and MAX'!F$41-'MIN and MAX'!B$41)</f>
        <v>4.943533575349671E-6</v>
      </c>
      <c r="C166">
        <f>('CON Score and Page Rank'!GP83-'MIN and MAX'!C$41)/('MIN and MAX'!G$41-'MIN and MAX'!C$41)</f>
        <v>1.0047285148852326E-2</v>
      </c>
      <c r="D166">
        <f>('CON Score and Page Rank'!GQ83-'MIN and MAX'!D$41)/('MIN and MAX'!H$41-'MIN and MAX'!D$41)</f>
        <v>0.19275210084033614</v>
      </c>
      <c r="E166">
        <f t="shared" si="10"/>
        <v>1.0042341615276977E-2</v>
      </c>
      <c r="F166">
        <f t="shared" si="11"/>
        <v>0.75158715465044623</v>
      </c>
      <c r="G166">
        <f t="shared" si="12"/>
        <v>0.19274715730676079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168</v>
      </c>
      <c r="B167">
        <f>('CON Score and Page Rank'!GO158-'MIN and MAX'!B$41)/('MIN and MAX'!F$41-'MIN and MAX'!B$41)</f>
        <v>5.9128582061412198E-5</v>
      </c>
      <c r="C167">
        <f>('CON Score and Page Rank'!GP158-'MIN and MAX'!C$41)/('MIN and MAX'!G$41-'MIN and MAX'!C$41)</f>
        <v>9.9366712961607741E-3</v>
      </c>
      <c r="D167">
        <f>('CON Score and Page Rank'!GQ158-'MIN and MAX'!D$41)/('MIN and MAX'!H$41-'MIN and MAX'!D$41)</f>
        <v>0.18592436974789917</v>
      </c>
      <c r="E167">
        <f t="shared" si="10"/>
        <v>9.8775427140993625E-3</v>
      </c>
      <c r="F167">
        <f t="shared" si="11"/>
        <v>0.75136987735306016</v>
      </c>
      <c r="G167">
        <f t="shared" si="12"/>
        <v>0.18586524116583775</v>
      </c>
      <c r="H167" s="3">
        <f>IFERROR(VLOOKUP(A167,'GDP Data'!A$2:Q$144,3,FALSE),"Not Found")</f>
        <v>3534803921.5686302</v>
      </c>
      <c r="I167">
        <f t="shared" si="13"/>
        <v>3.3404152144854616E-4</v>
      </c>
      <c r="J167">
        <f t="shared" si="14"/>
        <v>-0.7510358358316116</v>
      </c>
    </row>
    <row r="168" spans="1:10" x14ac:dyDescent="0.25">
      <c r="A168" t="s">
        <v>173</v>
      </c>
      <c r="B168">
        <f>('CON Score and Page Rank'!GO163-'MIN and MAX'!B$41)/('MIN and MAX'!F$41-'MIN and MAX'!B$41)</f>
        <v>1.8680588643880263E-5</v>
      </c>
      <c r="C168">
        <f>('CON Score and Page Rank'!GP163-'MIN and MAX'!C$41)/('MIN and MAX'!G$41-'MIN and MAX'!C$41)</f>
        <v>9.1479356000777508E-3</v>
      </c>
      <c r="D168">
        <f>('CON Score and Page Rank'!GQ163-'MIN and MAX'!D$41)/('MIN and MAX'!H$41-'MIN and MAX'!D$41)</f>
        <v>0.12289915966386554</v>
      </c>
      <c r="E168">
        <f t="shared" si="10"/>
        <v>9.1292550114338705E-3</v>
      </c>
      <c r="F168">
        <f t="shared" si="11"/>
        <v>0.75038330566756606</v>
      </c>
      <c r="G168">
        <f t="shared" si="12"/>
        <v>0.12288047907522166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68</v>
      </c>
      <c r="B169">
        <f>('CON Score and Page Rank'!GO58-'MIN and MAX'!B$41)/('MIN and MAX'!F$41-'MIN and MAX'!B$41)</f>
        <v>1.1648602275611849E-5</v>
      </c>
      <c r="C169">
        <f>('CON Score and Page Rank'!GP58-'MIN and MAX'!C$41)/('MIN and MAX'!G$41-'MIN and MAX'!C$41)</f>
        <v>8.8307741104577432E-3</v>
      </c>
      <c r="D169">
        <f>('CON Score and Page Rank'!GQ58-'MIN and MAX'!D$41)/('MIN and MAX'!H$41-'MIN and MAX'!D$41)</f>
        <v>0.27941176470588236</v>
      </c>
      <c r="E169">
        <f t="shared" si="10"/>
        <v>8.8191255081821306E-3</v>
      </c>
      <c r="F169">
        <f t="shared" si="11"/>
        <v>0.74997441883746752</v>
      </c>
      <c r="G169">
        <f t="shared" si="12"/>
        <v>0.27940011610360677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162</v>
      </c>
      <c r="B170">
        <f>('CON Score and Page Rank'!GO152-'MIN and MAX'!B$41)/('MIN and MAX'!F$41-'MIN and MAX'!B$41)</f>
        <v>7.7639891457429375E-2</v>
      </c>
      <c r="C170">
        <f>('CON Score and Page Rank'!GP152-'MIN and MAX'!C$41)/('MIN and MAX'!G$41-'MIN and MAX'!C$41)</f>
        <v>8.6299689593846596E-2</v>
      </c>
      <c r="D170">
        <f>('CON Score and Page Rank'!GQ152-'MIN and MAX'!D$41)/('MIN and MAX'!H$41-'MIN and MAX'!D$41)</f>
        <v>0.94747899159663862</v>
      </c>
      <c r="E170">
        <f t="shared" si="10"/>
        <v>8.6597981364172211E-3</v>
      </c>
      <c r="F170">
        <f t="shared" si="11"/>
        <v>0.74976435541781294</v>
      </c>
      <c r="G170">
        <f t="shared" si="12"/>
        <v>0.86983910013920929</v>
      </c>
      <c r="H170" s="3">
        <f>IFERROR(VLOOKUP(A170,'GDP Data'!A$2:Q$144,3,FALSE),"Not Found")</f>
        <v>547658231279.87</v>
      </c>
      <c r="I170">
        <f t="shared" si="13"/>
        <v>5.1754098068716781E-2</v>
      </c>
      <c r="J170">
        <f t="shared" si="14"/>
        <v>-0.69801025734909616</v>
      </c>
    </row>
    <row r="171" spans="1:10" x14ac:dyDescent="0.25">
      <c r="A171" t="s">
        <v>27</v>
      </c>
      <c r="B171">
        <f>('CON Score and Page Rank'!GO15-'MIN and MAX'!B$41)/('MIN and MAX'!F$41-'MIN and MAX'!B$41)</f>
        <v>7.668709122803688E-2</v>
      </c>
      <c r="C171">
        <f>('CON Score and Page Rank'!GP15-'MIN and MAX'!C$41)/('MIN and MAX'!G$41-'MIN and MAX'!C$41)</f>
        <v>8.5021753955506485E-2</v>
      </c>
      <c r="D171">
        <f>('CON Score and Page Rank'!GQ15-'MIN and MAX'!D$41)/('MIN and MAX'!H$41-'MIN and MAX'!D$41)</f>
        <v>0.98844537815126055</v>
      </c>
      <c r="E171">
        <f t="shared" si="10"/>
        <v>8.334662727469605E-3</v>
      </c>
      <c r="F171">
        <f t="shared" si="11"/>
        <v>0.74933568421651331</v>
      </c>
      <c r="G171">
        <f t="shared" si="12"/>
        <v>0.91175828692322369</v>
      </c>
      <c r="H171" s="3">
        <f>IFERROR(VLOOKUP(A171,'GDP Data'!A$2:Q$144,3,FALSE),"Not Found")</f>
        <v>136309295225.34</v>
      </c>
      <c r="I171">
        <f t="shared" si="13"/>
        <v>1.2881326765204442E-2</v>
      </c>
      <c r="J171">
        <f t="shared" si="14"/>
        <v>-0.73645435745130883</v>
      </c>
    </row>
    <row r="172" spans="1:10" x14ac:dyDescent="0.25">
      <c r="A172" t="s">
        <v>33</v>
      </c>
      <c r="B172">
        <f>('CON Score and Page Rank'!GO21-'MIN and MAX'!B$41)/('MIN and MAX'!F$41-'MIN and MAX'!B$41)</f>
        <v>7.2889175170185339E-2</v>
      </c>
      <c r="C172">
        <f>('CON Score and Page Rank'!GP21-'MIN and MAX'!C$41)/('MIN and MAX'!G$41-'MIN and MAX'!C$41)</f>
        <v>8.0748102028456059E-2</v>
      </c>
      <c r="D172">
        <f>('CON Score and Page Rank'!GQ21-'MIN and MAX'!D$41)/('MIN and MAX'!H$41-'MIN and MAX'!D$41)</f>
        <v>1</v>
      </c>
      <c r="E172">
        <f t="shared" si="10"/>
        <v>7.8589268582707206E-3</v>
      </c>
      <c r="F172">
        <f t="shared" si="11"/>
        <v>0.74870845549599085</v>
      </c>
      <c r="G172">
        <f t="shared" si="12"/>
        <v>0.92711082482981466</v>
      </c>
      <c r="H172" s="3">
        <f>IFERROR(VLOOKUP(A172,'GDP Data'!A$2:Q$144,3,FALSE),"Not Found")</f>
        <v>173972218824.02701</v>
      </c>
      <c r="I172">
        <f t="shared" si="13"/>
        <v>1.6440500224399524E-2</v>
      </c>
      <c r="J172">
        <f t="shared" si="14"/>
        <v>-0.73226795527159139</v>
      </c>
    </row>
    <row r="173" spans="1:10" x14ac:dyDescent="0.25">
      <c r="A173" t="s">
        <v>170</v>
      </c>
      <c r="B173">
        <f>('CON Score and Page Rank'!GO160-'MIN and MAX'!B$41)/('MIN and MAX'!F$41-'MIN and MAX'!B$41)</f>
        <v>3.0599439723819141E-5</v>
      </c>
      <c r="C173">
        <f>('CON Score and Page Rank'!GP160-'MIN and MAX'!C$41)/('MIN and MAX'!G$41-'MIN and MAX'!C$41)</f>
        <v>7.8644960775458485E-3</v>
      </c>
      <c r="D173">
        <f>('CON Score and Page Rank'!GQ160-'MIN and MAX'!D$41)/('MIN and MAX'!H$41-'MIN and MAX'!D$41)</f>
        <v>0.10451680672268908</v>
      </c>
      <c r="E173">
        <f t="shared" si="10"/>
        <v>7.8338966378220295E-3</v>
      </c>
      <c r="F173">
        <f t="shared" si="11"/>
        <v>0.74867545467733732</v>
      </c>
      <c r="G173">
        <f t="shared" si="12"/>
        <v>0.10448620728296526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169</v>
      </c>
      <c r="B174">
        <f>('CON Score and Page Rank'!GO159-'MIN and MAX'!B$41)/('MIN and MAX'!F$41-'MIN and MAX'!B$41)</f>
        <v>1.4013130067236022E-6</v>
      </c>
      <c r="C174">
        <f>('CON Score and Page Rank'!GP159-'MIN and MAX'!C$41)/('MIN and MAX'!G$41-'MIN and MAX'!C$41)</f>
        <v>6.6224550525114841E-3</v>
      </c>
      <c r="D174">
        <f>('CON Score and Page Rank'!GQ159-'MIN and MAX'!D$41)/('MIN and MAX'!H$41-'MIN and MAX'!D$41)</f>
        <v>0.11659663865546219</v>
      </c>
      <c r="E174">
        <f t="shared" si="10"/>
        <v>6.6210537395047604E-3</v>
      </c>
      <c r="F174">
        <f t="shared" si="11"/>
        <v>0.74707639530729786</v>
      </c>
      <c r="G174">
        <f t="shared" si="12"/>
        <v>0.11659523734245546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79</v>
      </c>
      <c r="B175">
        <f>('CON Score and Page Rank'!GO69-'MIN and MAX'!B$41)/('MIN and MAX'!F$41-'MIN and MAX'!B$41)</f>
        <v>2.246559064879641E-4</v>
      </c>
      <c r="C175">
        <f>('CON Score and Page Rank'!GP69-'MIN and MAX'!C$41)/('MIN and MAX'!G$41-'MIN and MAX'!C$41)</f>
        <v>6.3378289674288369E-3</v>
      </c>
      <c r="D175">
        <f>('CON Score and Page Rank'!GQ69-'MIN and MAX'!D$41)/('MIN and MAX'!H$41-'MIN and MAX'!D$41)</f>
        <v>0.11974789915966387</v>
      </c>
      <c r="E175">
        <f t="shared" si="10"/>
        <v>6.1131730609408725E-3</v>
      </c>
      <c r="F175">
        <f t="shared" si="11"/>
        <v>0.74640678561667229</v>
      </c>
      <c r="G175">
        <f t="shared" si="12"/>
        <v>0.11952324325317591</v>
      </c>
      <c r="H175" s="3">
        <f>IFERROR(VLOOKUP(A175,'GDP Data'!A$2:Q$144,3,FALSE),"Not Found")</f>
        <v>1461139022.0295401</v>
      </c>
      <c r="I175">
        <f t="shared" si="13"/>
        <v>1.3807869199997775E-4</v>
      </c>
      <c r="J175">
        <f t="shared" si="14"/>
        <v>-0.74626870692467229</v>
      </c>
    </row>
    <row r="176" spans="1:10" x14ac:dyDescent="0.25">
      <c r="A176" t="s">
        <v>21</v>
      </c>
      <c r="B176">
        <f>('CON Score and Page Rank'!GO13-'MIN and MAX'!B$41)/('MIN and MAX'!F$41-'MIN and MAX'!B$41)</f>
        <v>7.972442717316057E-2</v>
      </c>
      <c r="C176">
        <f>('CON Score and Page Rank'!GP13-'MIN and MAX'!C$41)/('MIN and MAX'!G$41-'MIN and MAX'!C$41)</f>
        <v>8.5714581958294497E-2</v>
      </c>
      <c r="D176">
        <f>('CON Score and Page Rank'!GQ13-'MIN and MAX'!D$41)/('MIN and MAX'!H$41-'MIN and MAX'!D$41)</f>
        <v>1</v>
      </c>
      <c r="E176">
        <f t="shared" si="10"/>
        <v>5.9901547851339276E-3</v>
      </c>
      <c r="F176">
        <f t="shared" si="11"/>
        <v>0.74624459352494477</v>
      </c>
      <c r="G176">
        <f t="shared" si="12"/>
        <v>0.92027557282683947</v>
      </c>
      <c r="H176" s="3">
        <f>IFERROR(VLOOKUP(A176,'GDP Data'!A$2:Q$144,3,FALSE),"Not Found")</f>
        <v>164791442543.375</v>
      </c>
      <c r="I176">
        <f t="shared" si="13"/>
        <v>1.5572910240651064E-2</v>
      </c>
      <c r="J176">
        <f t="shared" si="14"/>
        <v>-0.73067168328429366</v>
      </c>
    </row>
    <row r="177" spans="1:10" x14ac:dyDescent="0.25">
      <c r="A177" t="s">
        <v>216</v>
      </c>
      <c r="B177">
        <f>('CON Score and Page Rank'!GO202-'MIN and MAX'!B$41)/('MIN and MAX'!F$41-'MIN and MAX'!B$41)</f>
        <v>8.5019167734037809E-2</v>
      </c>
      <c r="C177">
        <f>('CON Score and Page Rank'!GP202-'MIN and MAX'!C$41)/('MIN and MAX'!G$41-'MIN and MAX'!C$41)</f>
        <v>9.0676229845694817E-2</v>
      </c>
      <c r="D177">
        <f>('CON Score and Page Rank'!GQ202-'MIN and MAX'!D$41)/('MIN and MAX'!H$41-'MIN and MAX'!D$41)</f>
        <v>0.9779411764705882</v>
      </c>
      <c r="E177">
        <f t="shared" si="10"/>
        <v>5.6570621116570075E-3</v>
      </c>
      <c r="F177">
        <f t="shared" si="11"/>
        <v>0.74580543115580866</v>
      </c>
      <c r="G177">
        <f t="shared" si="12"/>
        <v>0.89292200873655037</v>
      </c>
      <c r="H177" s="3">
        <f>IFERROR(VLOOKUP(A177,'GDP Data'!A$2:Q$144,3,FALSE),"Not Found")</f>
        <v>756706300589.79102</v>
      </c>
      <c r="I177">
        <f t="shared" si="13"/>
        <v>7.1509291476213779E-2</v>
      </c>
      <c r="J177">
        <f t="shared" si="14"/>
        <v>-0.6742961396795949</v>
      </c>
    </row>
    <row r="178" spans="1:10" x14ac:dyDescent="0.25">
      <c r="A178" t="s">
        <v>132</v>
      </c>
      <c r="B178">
        <f>('CON Score and Page Rank'!GO122-'MIN and MAX'!B$41)/('MIN and MAX'!F$41-'MIN and MAX'!B$41)</f>
        <v>3.9490032928877484E-6</v>
      </c>
      <c r="C178">
        <f>('CON Score and Page Rank'!GP122-'MIN and MAX'!C$41)/('MIN and MAX'!G$41-'MIN and MAX'!C$41)</f>
        <v>5.3996182652555668E-3</v>
      </c>
      <c r="D178">
        <f>('CON Score and Page Rank'!GQ122-'MIN and MAX'!D$41)/('MIN and MAX'!H$41-'MIN and MAX'!D$41)</f>
        <v>9.5063025210084029E-2</v>
      </c>
      <c r="E178">
        <f t="shared" si="10"/>
        <v>5.3956692619626786E-3</v>
      </c>
      <c r="F178">
        <f t="shared" si="11"/>
        <v>0.7454608006301694</v>
      </c>
      <c r="G178">
        <f t="shared" si="12"/>
        <v>9.5059076206791146E-2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189</v>
      </c>
      <c r="B179">
        <f>('CON Score and Page Rank'!GO177-'MIN and MAX'!B$41)/('MIN and MAX'!F$41-'MIN and MAX'!B$41)</f>
        <v>6.7739162044486337E-2</v>
      </c>
      <c r="C179">
        <f>('CON Score and Page Rank'!GP177-'MIN and MAX'!C$41)/('MIN and MAX'!G$41-'MIN and MAX'!C$41)</f>
        <v>7.2943780794739191E-2</v>
      </c>
      <c r="D179">
        <f>('CON Score and Page Rank'!GQ177-'MIN and MAX'!D$41)/('MIN and MAX'!H$41-'MIN and MAX'!D$41)</f>
        <v>0.89390756302521013</v>
      </c>
      <c r="E179">
        <f t="shared" si="10"/>
        <v>5.204618750252854E-3</v>
      </c>
      <c r="F179">
        <f t="shared" si="11"/>
        <v>0.74520891218581742</v>
      </c>
      <c r="G179">
        <f t="shared" si="12"/>
        <v>0.82616840098072375</v>
      </c>
      <c r="H179" s="3">
        <f>IFERROR(VLOOKUP(A179,'GDP Data'!A$2:Q$144,3,FALSE),"Not Found")</f>
        <v>190905493539.168</v>
      </c>
      <c r="I179">
        <f t="shared" si="13"/>
        <v>1.8040706904729833E-2</v>
      </c>
      <c r="J179">
        <f t="shared" si="14"/>
        <v>-0.72716820528108761</v>
      </c>
    </row>
    <row r="180" spans="1:10" x14ac:dyDescent="0.25">
      <c r="A180" t="s">
        <v>257</v>
      </c>
      <c r="B180">
        <f>('CON Score and Page Rank'!GO156-'MIN and MAX'!B$41)/('MIN and MAX'!F$41-'MIN and MAX'!B$41)</f>
        <v>3.4470301334371721E-5</v>
      </c>
      <c r="C180">
        <f>('CON Score and Page Rank'!GP156-'MIN and MAX'!C$41)/('MIN and MAX'!G$41-'MIN and MAX'!C$41)</f>
        <v>4.7025426571277954E-3</v>
      </c>
      <c r="D180">
        <f>('CON Score and Page Rank'!GQ156-'MIN and MAX'!D$41)/('MIN and MAX'!H$41-'MIN and MAX'!D$41)</f>
        <v>8.4033613445378158E-2</v>
      </c>
      <c r="E180">
        <f t="shared" si="10"/>
        <v>4.6680723557934239E-3</v>
      </c>
      <c r="F180">
        <f t="shared" si="11"/>
        <v>0.7445015084975809</v>
      </c>
      <c r="G180">
        <f t="shared" si="12"/>
        <v>8.3999143144043789E-2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245</v>
      </c>
      <c r="B181">
        <f>('CON Score and Page Rank'!GO106-'MIN and MAX'!B$41)/('MIN and MAX'!F$41-'MIN and MAX'!B$41)</f>
        <v>5.5958195497131087E-7</v>
      </c>
      <c r="C181">
        <f>('CON Score and Page Rank'!GP106-'MIN and MAX'!C$41)/('MIN and MAX'!G$41-'MIN and MAX'!C$41)</f>
        <v>4.4885173562535441E-3</v>
      </c>
      <c r="D181">
        <f>('CON Score and Page Rank'!GQ106-'MIN and MAX'!D$41)/('MIN and MAX'!H$41-'MIN and MAX'!D$41)</f>
        <v>2.5210084033613446E-2</v>
      </c>
      <c r="E181">
        <f t="shared" si="10"/>
        <v>4.4879577742985731E-3</v>
      </c>
      <c r="F181">
        <f t="shared" si="11"/>
        <v>0.74426403841005373</v>
      </c>
      <c r="G181">
        <f t="shared" si="12"/>
        <v>2.5209524451658475E-2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143</v>
      </c>
      <c r="B182">
        <f>('CON Score and Page Rank'!GO134-'MIN and MAX'!B$41)/('MIN and MAX'!F$41-'MIN and MAX'!B$41)</f>
        <v>5.5958195497131087E-7</v>
      </c>
      <c r="C182">
        <f>('CON Score and Page Rank'!GP134-'MIN and MAX'!C$41)/('MIN and MAX'!G$41-'MIN and MAX'!C$41)</f>
        <v>4.4885173562535441E-3</v>
      </c>
      <c r="D182">
        <f>('CON Score and Page Rank'!GQ134-'MIN and MAX'!D$41)/('MIN and MAX'!H$41-'MIN and MAX'!D$41)</f>
        <v>2.5210084033613446E-2</v>
      </c>
      <c r="E182">
        <f t="shared" si="10"/>
        <v>4.4879577742985731E-3</v>
      </c>
      <c r="F182">
        <f t="shared" si="11"/>
        <v>0.74426403841005373</v>
      </c>
      <c r="G182">
        <f t="shared" si="12"/>
        <v>2.5209524451658475E-2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106</v>
      </c>
      <c r="B183">
        <f>('CON Score and Page Rank'!GO96-'MIN and MAX'!B$41)/('MIN and MAX'!F$41-'MIN and MAX'!B$41)</f>
        <v>1.6227876694092243E-5</v>
      </c>
      <c r="C183">
        <f>('CON Score and Page Rank'!GP96-'MIN and MAX'!C$41)/('MIN and MAX'!G$41-'MIN and MAX'!C$41)</f>
        <v>4.5001330435831613E-3</v>
      </c>
      <c r="D183">
        <f>('CON Score and Page Rank'!GQ96-'MIN and MAX'!D$41)/('MIN and MAX'!H$41-'MIN and MAX'!D$41)</f>
        <v>2.5210084033613446E-2</v>
      </c>
      <c r="E183">
        <f t="shared" si="10"/>
        <v>4.4839051668890692E-3</v>
      </c>
      <c r="F183">
        <f t="shared" si="11"/>
        <v>0.74425869529442001</v>
      </c>
      <c r="G183">
        <f t="shared" si="12"/>
        <v>2.5193856156919353E-2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73</v>
      </c>
      <c r="B184">
        <f>('CON Score and Page Rank'!GO63-'MIN and MAX'!B$41)/('MIN and MAX'!F$41-'MIN and MAX'!B$41)</f>
        <v>4.0951963595508147E-6</v>
      </c>
      <c r="C184">
        <f>('CON Score and Page Rank'!GP63-'MIN and MAX'!C$41)/('MIN and MAX'!G$41-'MIN and MAX'!C$41)</f>
        <v>4.4416528064299627E-3</v>
      </c>
      <c r="D184">
        <f>('CON Score and Page Rank'!GQ63-'MIN and MAX'!D$41)/('MIN and MAX'!H$41-'MIN and MAX'!D$41)</f>
        <v>3.8865546218487396E-2</v>
      </c>
      <c r="E184">
        <f t="shared" si="10"/>
        <v>4.4375576100704117E-3</v>
      </c>
      <c r="F184">
        <f t="shared" si="11"/>
        <v>0.74419758886826026</v>
      </c>
      <c r="G184">
        <f t="shared" si="12"/>
        <v>3.8861451022127846E-2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114</v>
      </c>
      <c r="B185">
        <f>('CON Score and Page Rank'!GO104-'MIN and MAX'!B$41)/('MIN and MAX'!F$41-'MIN and MAX'!B$41)</f>
        <v>3.0031439970018074E-5</v>
      </c>
      <c r="C185">
        <f>('CON Score and Page Rank'!GP104-'MIN and MAX'!C$41)/('MIN and MAX'!G$41-'MIN and MAX'!C$41)</f>
        <v>4.4599947385789316E-3</v>
      </c>
      <c r="D185">
        <f>('CON Score and Page Rank'!GQ104-'MIN and MAX'!D$41)/('MIN and MAX'!H$41-'MIN and MAX'!D$41)</f>
        <v>3.8865546218487396E-2</v>
      </c>
      <c r="E185">
        <f t="shared" si="10"/>
        <v>4.4299632986089139E-3</v>
      </c>
      <c r="F185">
        <f t="shared" si="11"/>
        <v>0.74418757623190124</v>
      </c>
      <c r="G185">
        <f t="shared" si="12"/>
        <v>3.8835514778517377E-2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167</v>
      </c>
      <c r="B186">
        <f>('CON Score and Page Rank'!GO157-'MIN and MAX'!B$41)/('MIN and MAX'!F$41-'MIN and MAX'!B$41)</f>
        <v>8.2972690444484863E-7</v>
      </c>
      <c r="C186">
        <f>('CON Score and Page Rank'!GP157-'MIN and MAX'!C$41)/('MIN and MAX'!G$41-'MIN and MAX'!C$41)</f>
        <v>4.2865278068733451E-3</v>
      </c>
      <c r="D186">
        <f>('CON Score and Page Rank'!GQ157-'MIN and MAX'!D$41)/('MIN and MAX'!H$41-'MIN and MAX'!D$41)</f>
        <v>3.2037815126050417E-2</v>
      </c>
      <c r="E186">
        <f t="shared" si="10"/>
        <v>4.2856980799689005E-3</v>
      </c>
      <c r="F186">
        <f t="shared" si="11"/>
        <v>0.74399737134225141</v>
      </c>
      <c r="G186">
        <f t="shared" si="12"/>
        <v>3.203698539914597E-2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200</v>
      </c>
      <c r="B187">
        <f>('CON Score and Page Rank'!GO186-'MIN and MAX'!B$41)/('MIN and MAX'!F$41-'MIN and MAX'!B$41)</f>
        <v>9.1198571395852815E-2</v>
      </c>
      <c r="C187">
        <f>('CON Score and Page Rank'!GP186-'MIN and MAX'!C$41)/('MIN and MAX'!G$41-'MIN and MAX'!C$41)</f>
        <v>9.385185361511636E-2</v>
      </c>
      <c r="D187">
        <f>('CON Score and Page Rank'!GQ186-'MIN and MAX'!D$41)/('MIN and MAX'!H$41-'MIN and MAX'!D$41)</f>
        <v>0.9779411764705882</v>
      </c>
      <c r="E187">
        <f t="shared" si="10"/>
        <v>2.6532822192635447E-3</v>
      </c>
      <c r="F187">
        <f t="shared" si="11"/>
        <v>0.74184513061801294</v>
      </c>
      <c r="G187">
        <f t="shared" si="12"/>
        <v>0.88674260507473535</v>
      </c>
      <c r="H187" s="3">
        <f>IFERROR(VLOOKUP(A187,'GDP Data'!A$2:Q$144,3,FALSE),"Not Found")</f>
        <v>559983704094.17004</v>
      </c>
      <c r="I187">
        <f t="shared" si="13"/>
        <v>5.2918864144237708E-2</v>
      </c>
      <c r="J187">
        <f t="shared" si="14"/>
        <v>-0.6889262664737752</v>
      </c>
    </row>
    <row r="188" spans="1:10" x14ac:dyDescent="0.25">
      <c r="A188" t="s">
        <v>80</v>
      </c>
      <c r="B188">
        <f>('CON Score and Page Rank'!GO70-'MIN and MAX'!B$41)/('MIN and MAX'!F$41-'MIN and MAX'!B$41)</f>
        <v>2.8057701725076381E-7</v>
      </c>
      <c r="C188">
        <f>('CON Score and Page Rank'!GP70-'MIN and MAX'!C$41)/('MIN and MAX'!G$41-'MIN and MAX'!C$41)</f>
        <v>1.9256876253711339E-3</v>
      </c>
      <c r="D188">
        <f>('CON Score and Page Rank'!GQ70-'MIN and MAX'!D$41)/('MIN and MAX'!H$41-'MIN and MAX'!D$41)</f>
        <v>3.2563025210084036E-2</v>
      </c>
      <c r="E188">
        <f t="shared" si="10"/>
        <v>1.9254070483538833E-3</v>
      </c>
      <c r="F188">
        <f t="shared" si="11"/>
        <v>0.74088547161034013</v>
      </c>
      <c r="G188">
        <f t="shared" si="12"/>
        <v>3.2562744633066784E-2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52</v>
      </c>
      <c r="B189">
        <f>('CON Score and Page Rank'!GO41-'MIN and MAX'!B$41)/('MIN and MAX'!F$41-'MIN and MAX'!B$41)</f>
        <v>0.1042870142739059</v>
      </c>
      <c r="C189">
        <f>('CON Score and Page Rank'!GP41-'MIN and MAX'!C$41)/('MIN and MAX'!G$41-'MIN and MAX'!C$41)</f>
        <v>0.10518802085697893</v>
      </c>
      <c r="D189">
        <f>('CON Score and Page Rank'!GQ41-'MIN and MAX'!D$41)/('MIN and MAX'!H$41-'MIN and MAX'!D$41)</f>
        <v>0.98949579831932777</v>
      </c>
      <c r="E189">
        <f t="shared" si="10"/>
        <v>9.0100658307303017E-4</v>
      </c>
      <c r="F189">
        <f t="shared" si="11"/>
        <v>0.73953486209203168</v>
      </c>
      <c r="G189">
        <f t="shared" si="12"/>
        <v>0.88520878404542191</v>
      </c>
      <c r="H189" s="3">
        <f>IFERROR(VLOOKUP(A189,'GDP Data'!A$2:Q$144,3,FALSE),"Not Found")</f>
        <v>169403241524.33701</v>
      </c>
      <c r="I189">
        <f t="shared" si="13"/>
        <v>1.6008728572416343E-2</v>
      </c>
      <c r="J189">
        <f t="shared" si="14"/>
        <v>-0.72352613351961537</v>
      </c>
    </row>
    <row r="190" spans="1:10" x14ac:dyDescent="0.25">
      <c r="A190" t="s">
        <v>39</v>
      </c>
      <c r="B190">
        <f>('CON Score and Page Rank'!GO29-'MIN and MAX'!B$41)/('MIN and MAX'!F$41-'MIN and MAX'!B$41)</f>
        <v>1.0902638636956469E-4</v>
      </c>
      <c r="C190">
        <f>('CON Score and Page Rank'!GP29-'MIN and MAX'!C$41)/('MIN and MAX'!G$41-'MIN and MAX'!C$41)</f>
        <v>7.6770509237224672E-4</v>
      </c>
      <c r="D190">
        <f>('CON Score and Page Rank'!GQ29-'MIN and MAX'!D$41)/('MIN and MAX'!H$41-'MIN and MAX'!D$41)</f>
        <v>1.1029411764705883E-2</v>
      </c>
      <c r="E190">
        <f t="shared" si="10"/>
        <v>6.5867870600268199E-4</v>
      </c>
      <c r="F190">
        <f t="shared" si="11"/>
        <v>0.7392153675697084</v>
      </c>
      <c r="G190">
        <f t="shared" si="12"/>
        <v>1.0920385378336318E-2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109</v>
      </c>
      <c r="B191">
        <f>('CON Score and Page Rank'!GO99-'MIN and MAX'!B$41)/('MIN and MAX'!F$41-'MIN and MAX'!B$41)</f>
        <v>1.6128268973136158E-5</v>
      </c>
      <c r="C191">
        <f>('CON Score and Page Rank'!GP99-'MIN and MAX'!C$41)/('MIN and MAX'!G$41-'MIN and MAX'!C$41)</f>
        <v>0</v>
      </c>
      <c r="D191">
        <f>('CON Score and Page Rank'!GQ99-'MIN and MAX'!D$41)/('MIN and MAX'!H$41-'MIN and MAX'!D$41)</f>
        <v>0</v>
      </c>
      <c r="E191">
        <f t="shared" si="10"/>
        <v>-1.6128268973136158E-5</v>
      </c>
      <c r="F191">
        <f t="shared" si="11"/>
        <v>0.73832567574086549</v>
      </c>
      <c r="G191">
        <f t="shared" si="12"/>
        <v>-1.6128268973136158E-5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150</v>
      </c>
      <c r="B192">
        <f>('CON Score and Page Rank'!GO140-'MIN and MAX'!B$41)/('MIN and MAX'!F$41-'MIN and MAX'!B$41)</f>
        <v>0</v>
      </c>
      <c r="C192">
        <f>('CON Score and Page Rank'!GP140-'MIN and MAX'!C$41)/('MIN and MAX'!G$41-'MIN and MAX'!C$41)</f>
        <v>-2.0779869759210179E-4</v>
      </c>
      <c r="D192">
        <f>('CON Score and Page Rank'!GQ140-'MIN and MAX'!D$41)/('MIN and MAX'!H$41-'MIN and MAX'!D$41)</f>
        <v>-5.8823529411764705E-2</v>
      </c>
      <c r="E192">
        <f t="shared" si="10"/>
        <v>-2.0779869759210179E-4</v>
      </c>
      <c r="F192">
        <f t="shared" si="11"/>
        <v>0.73807296997388783</v>
      </c>
      <c r="G192">
        <f t="shared" si="12"/>
        <v>-5.8823529411764705E-2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153</v>
      </c>
      <c r="B193">
        <f>('CON Score and Page Rank'!GO143-'MIN and MAX'!B$41)/('MIN and MAX'!F$41-'MIN and MAX'!B$41)</f>
        <v>0</v>
      </c>
      <c r="C193">
        <f>('CON Score and Page Rank'!GP143-'MIN and MAX'!C$41)/('MIN and MAX'!G$41-'MIN and MAX'!C$41)</f>
        <v>-2.0779869759210179E-4</v>
      </c>
      <c r="D193">
        <f>('CON Score and Page Rank'!GQ143-'MIN and MAX'!D$41)/('MIN and MAX'!H$41-'MIN and MAX'!D$41)</f>
        <v>-5.8823529411764705E-2</v>
      </c>
      <c r="E193">
        <f t="shared" si="10"/>
        <v>-2.0779869759210179E-4</v>
      </c>
      <c r="F193">
        <f t="shared" si="11"/>
        <v>0.73807296997388783</v>
      </c>
      <c r="G193">
        <f t="shared" si="12"/>
        <v>-5.8823529411764705E-2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158</v>
      </c>
      <c r="B194">
        <f>('CON Score and Page Rank'!GO148-'MIN and MAX'!B$41)/('MIN and MAX'!F$41-'MIN and MAX'!B$41)</f>
        <v>0</v>
      </c>
      <c r="C194">
        <f>('CON Score and Page Rank'!GP148-'MIN and MAX'!C$41)/('MIN and MAX'!G$41-'MIN and MAX'!C$41)</f>
        <v>-2.0779869759210179E-4</v>
      </c>
      <c r="D194">
        <f>('CON Score and Page Rank'!GQ148-'MIN and MAX'!D$41)/('MIN and MAX'!H$41-'MIN and MAX'!D$41)</f>
        <v>-5.8823529411764705E-2</v>
      </c>
      <c r="E194">
        <f t="shared" si="10"/>
        <v>-2.0779869759210179E-4</v>
      </c>
      <c r="F194">
        <f t="shared" si="11"/>
        <v>0.73807296997388783</v>
      </c>
      <c r="G194">
        <f t="shared" si="12"/>
        <v>-5.8823529411764705E-2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161</v>
      </c>
      <c r="B195">
        <f>('CON Score and Page Rank'!GO151-'MIN and MAX'!B$41)/('MIN and MAX'!F$41-'MIN and MAX'!B$41)</f>
        <v>0</v>
      </c>
      <c r="C195">
        <f>('CON Score and Page Rank'!GP151-'MIN and MAX'!C$41)/('MIN and MAX'!G$41-'MIN and MAX'!C$41)</f>
        <v>-2.0779869759210179E-4</v>
      </c>
      <c r="D195">
        <f>('CON Score and Page Rank'!GQ151-'MIN and MAX'!D$41)/('MIN and MAX'!H$41-'MIN and MAX'!D$41)</f>
        <v>-5.8823529411764705E-2</v>
      </c>
      <c r="E195">
        <f t="shared" ref="E195:E212" si="15">C195-B195</f>
        <v>-2.0779869759210179E-4</v>
      </c>
      <c r="F195">
        <f t="shared" ref="F195:F212" si="16">(E195-MIN(E$3:E$220))/(MAX(E$3:E$220)-MIN(E$3:E$220))</f>
        <v>0.73807296997388783</v>
      </c>
      <c r="G195">
        <f t="shared" ref="G195:G212" si="17">D195-B195</f>
        <v>-5.8823529411764705E-2</v>
      </c>
      <c r="H195" s="3" t="str">
        <f>IFERROR(VLOOKUP(A195,'GDP Data'!A$2:Q$144,3,FALSE),"Not Found")</f>
        <v>Not Found</v>
      </c>
      <c r="I195" t="str">
        <f t="shared" ref="I195:I212" si="18">IFERROR((H195-MIN(H$3:H$220))/(MAX(H$3:H$220)-MIN(H$3:H$220)),"No Value")</f>
        <v>No Value</v>
      </c>
      <c r="J195" t="str">
        <f t="shared" ref="J195:J212" si="19">IFERROR(I195-F195,"No Value")</f>
        <v>No Value</v>
      </c>
    </row>
    <row r="196" spans="1:10" x14ac:dyDescent="0.25">
      <c r="A196" t="s">
        <v>20</v>
      </c>
      <c r="B196">
        <f>('CON Score and Page Rank'!GO6-'MIN and MAX'!B$41)/('MIN and MAX'!F$41-'MIN and MAX'!B$41)</f>
        <v>0.11111858676138595</v>
      </c>
      <c r="C196">
        <f>('CON Score and Page Rank'!GP6-'MIN and MAX'!C$41)/('MIN and MAX'!G$41-'MIN and MAX'!C$41)</f>
        <v>0.10744071669343952</v>
      </c>
      <c r="D196">
        <f>('CON Score and Page Rank'!GQ6-'MIN and MAX'!D$41)/('MIN and MAX'!H$41-'MIN and MAX'!D$41)</f>
        <v>0.95798319327731096</v>
      </c>
      <c r="E196">
        <f t="shared" si="15"/>
        <v>-3.677870067946426E-3</v>
      </c>
      <c r="F196">
        <f t="shared" si="16"/>
        <v>0.73349789256924702</v>
      </c>
      <c r="G196">
        <f t="shared" si="17"/>
        <v>0.84686460651592499</v>
      </c>
      <c r="H196" s="3">
        <f>IFERROR(VLOOKUP(A196,'GDP Data'!A$2:Q$144,3,FALSE),"Not Found")</f>
        <v>738981792355.37195</v>
      </c>
      <c r="I196">
        <f t="shared" si="18"/>
        <v>6.9834312657324954E-2</v>
      </c>
      <c r="J196">
        <f t="shared" si="19"/>
        <v>-0.66366357991192204</v>
      </c>
    </row>
    <row r="197" spans="1:10" x14ac:dyDescent="0.25">
      <c r="A197" t="s">
        <v>42</v>
      </c>
      <c r="B197">
        <f>('CON Score and Page Rank'!GO31-'MIN and MAX'!B$41)/('MIN and MAX'!F$41-'MIN and MAX'!B$41)</f>
        <v>5.6428909005989271E-2</v>
      </c>
      <c r="C197">
        <f>('CON Score and Page Rank'!GP31-'MIN and MAX'!C$41)/('MIN and MAX'!G$41-'MIN and MAX'!C$41)</f>
        <v>4.7439403718970763E-2</v>
      </c>
      <c r="D197">
        <f>('CON Score and Page Rank'!GQ31-'MIN and MAX'!D$41)/('MIN and MAX'!H$41-'MIN and MAX'!D$41)</f>
        <v>0.91596638655462181</v>
      </c>
      <c r="E197">
        <f t="shared" si="15"/>
        <v>-8.989505287018508E-3</v>
      </c>
      <c r="F197">
        <f t="shared" si="16"/>
        <v>0.72649482557757583</v>
      </c>
      <c r="G197">
        <f t="shared" si="17"/>
        <v>0.85953747754863252</v>
      </c>
      <c r="H197" s="3">
        <f>IFERROR(VLOOKUP(A197,'GDP Data'!A$2:Q$144,3,FALSE),"Not Found")</f>
        <v>53872425916.624802</v>
      </c>
      <c r="I197">
        <f t="shared" si="18"/>
        <v>5.0909831256856723E-3</v>
      </c>
      <c r="J197">
        <f t="shared" si="19"/>
        <v>-0.72140384245189015</v>
      </c>
    </row>
    <row r="198" spans="1:10" x14ac:dyDescent="0.25">
      <c r="A198" t="s">
        <v>31</v>
      </c>
      <c r="B198">
        <f>('CON Score and Page Rank'!GO18-'MIN and MAX'!B$41)/('MIN and MAX'!F$41-'MIN and MAX'!B$41)</f>
        <v>0.16876342554594986</v>
      </c>
      <c r="C198">
        <f>('CON Score and Page Rank'!GP18-'MIN and MAX'!C$41)/('MIN and MAX'!G$41-'MIN and MAX'!C$41)</f>
        <v>0.15072233705374816</v>
      </c>
      <c r="D198">
        <f>('CON Score and Page Rank'!GQ18-'MIN and MAX'!D$41)/('MIN and MAX'!H$41-'MIN and MAX'!D$41)</f>
        <v>0.98844537815126055</v>
      </c>
      <c r="E198">
        <f t="shared" si="15"/>
        <v>-1.8041088492201707E-2</v>
      </c>
      <c r="F198">
        <f t="shared" si="16"/>
        <v>0.71456086532763641</v>
      </c>
      <c r="G198">
        <f t="shared" si="17"/>
        <v>0.81968195260531074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-0.71253972795855447</v>
      </c>
    </row>
    <row r="199" spans="1:10" x14ac:dyDescent="0.25">
      <c r="A199" t="s">
        <v>34</v>
      </c>
      <c r="B199">
        <f>('CON Score and Page Rank'!GO22-'MIN and MAX'!B$41)/('MIN and MAX'!F$41-'MIN and MAX'!B$41)</f>
        <v>0.10172479977010625</v>
      </c>
      <c r="C199">
        <f>('CON Score and Page Rank'!GP22-'MIN and MAX'!C$41)/('MIN and MAX'!G$41-'MIN and MAX'!C$41)</f>
        <v>8.0108988752284963E-2</v>
      </c>
      <c r="D199">
        <f>('CON Score and Page Rank'!GQ22-'MIN and MAX'!D$41)/('MIN and MAX'!H$41-'MIN and MAX'!D$41)</f>
        <v>0.94117647058823528</v>
      </c>
      <c r="E199">
        <f t="shared" si="15"/>
        <v>-2.1615811017821285E-2</v>
      </c>
      <c r="F199">
        <f t="shared" si="16"/>
        <v>0.70984781175918699</v>
      </c>
      <c r="G199">
        <f t="shared" si="17"/>
        <v>0.83945167081812899</v>
      </c>
      <c r="H199" s="3">
        <f>IFERROR(VLOOKUP(A199,'GDP Data'!A$2:Q$144,3,FALSE),"Not Found")</f>
        <v>121604107164.99699</v>
      </c>
      <c r="I199">
        <f t="shared" si="18"/>
        <v>1.1491675881631776E-2</v>
      </c>
      <c r="J199">
        <f t="shared" si="19"/>
        <v>-0.69835613587755518</v>
      </c>
    </row>
    <row r="200" spans="1:10" x14ac:dyDescent="0.25">
      <c r="A200" t="s">
        <v>49</v>
      </c>
      <c r="B200">
        <f>('CON Score and Page Rank'!GO38-'MIN and MAX'!B$41)/('MIN and MAX'!F$41-'MIN and MAX'!B$41)</f>
        <v>0.19788828661121266</v>
      </c>
      <c r="C200">
        <f>('CON Score and Page Rank'!GP38-'MIN and MAX'!C$41)/('MIN and MAX'!G$41-'MIN and MAX'!C$41)</f>
        <v>0.16481479314242226</v>
      </c>
      <c r="D200">
        <f>('CON Score and Page Rank'!GQ38-'MIN and MAX'!D$41)/('MIN and MAX'!H$41-'MIN and MAX'!D$41)</f>
        <v>0.9779411764705882</v>
      </c>
      <c r="E200">
        <f t="shared" si="15"/>
        <v>-3.3073493468790405E-2</v>
      </c>
      <c r="F200">
        <f t="shared" si="16"/>
        <v>0.69474155644155433</v>
      </c>
      <c r="G200">
        <f t="shared" si="17"/>
        <v>0.78005288985937549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40</v>
      </c>
      <c r="B201">
        <f>('CON Score and Page Rank'!GO3-'MIN and MAX'!B$41)/('MIN and MAX'!F$41-'MIN and MAX'!B$41)</f>
        <v>0.19495453436273602</v>
      </c>
      <c r="C201">
        <f>('CON Score and Page Rank'!GP3-'MIN and MAX'!C$41)/('MIN and MAX'!G$41-'MIN and MAX'!C$41)</f>
        <v>0.12677608102309273</v>
      </c>
      <c r="D201">
        <f>('CON Score and Page Rank'!GQ3-'MIN and MAX'!D$41)/('MIN and MAX'!H$41-'MIN and MAX'!D$41)</f>
        <v>0.95798319327731096</v>
      </c>
      <c r="E201">
        <f t="shared" si="15"/>
        <v>-6.8178453339643286E-2</v>
      </c>
      <c r="F201">
        <f t="shared" si="16"/>
        <v>0.64845780848522183</v>
      </c>
      <c r="G201">
        <f t="shared" si="17"/>
        <v>0.76302865891457494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-0.61263410329226686</v>
      </c>
    </row>
    <row r="202" spans="1:10" x14ac:dyDescent="0.25">
      <c r="A202" t="s">
        <v>29</v>
      </c>
      <c r="B202">
        <f>('CON Score and Page Rank'!GO10-'MIN and MAX'!B$41)/('MIN and MAX'!F$41-'MIN and MAX'!B$41)</f>
        <v>0.34716887025277943</v>
      </c>
      <c r="C202">
        <f>('CON Score and Page Rank'!GP10-'MIN and MAX'!C$41)/('MIN and MAX'!G$41-'MIN and MAX'!C$41)</f>
        <v>0.2686386738890551</v>
      </c>
      <c r="D202">
        <f>('CON Score and Page Rank'!GQ10-'MIN and MAX'!D$41)/('MIN and MAX'!H$41-'MIN and MAX'!D$41)</f>
        <v>0.88918067226890751</v>
      </c>
      <c r="E202">
        <f t="shared" si="15"/>
        <v>-7.8530196363724325E-2</v>
      </c>
      <c r="F202">
        <f t="shared" si="16"/>
        <v>0.63480966683236395</v>
      </c>
      <c r="G202">
        <f t="shared" si="17"/>
        <v>0.54201180201612809</v>
      </c>
      <c r="H202" s="3">
        <f>IFERROR(VLOOKUP(A202,'GDP Data'!A$2:Q$144,3,FALSE),"Not Found")</f>
        <v>1168023426056.3799</v>
      </c>
      <c r="I202">
        <f t="shared" si="18"/>
        <v>0.11037905665620985</v>
      </c>
      <c r="J202">
        <f t="shared" si="19"/>
        <v>-0.52443061017615411</v>
      </c>
    </row>
    <row r="203" spans="1:10" x14ac:dyDescent="0.25">
      <c r="A203" t="s">
        <v>19</v>
      </c>
      <c r="B203">
        <f>('CON Score and Page Rank'!GO5-'MIN and MAX'!B$41)/('MIN and MAX'!F$41-'MIN and MAX'!B$41)</f>
        <v>0.21543303958667931</v>
      </c>
      <c r="C203">
        <f>('CON Score and Page Rank'!GP5-'MIN and MAX'!C$41)/('MIN and MAX'!G$41-'MIN and MAX'!C$41)</f>
        <v>0.12830971311014738</v>
      </c>
      <c r="D203">
        <f>('CON Score and Page Rank'!GQ5-'MIN and MAX'!D$41)/('MIN and MAX'!H$41-'MIN and MAX'!D$41)</f>
        <v>0.91806722689075626</v>
      </c>
      <c r="E203">
        <f t="shared" si="15"/>
        <v>-8.7123326476531926E-2</v>
      </c>
      <c r="F203">
        <f t="shared" si="16"/>
        <v>0.62348014901606863</v>
      </c>
      <c r="G203">
        <f t="shared" si="17"/>
        <v>0.7026341873040769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-0.60110746778867474</v>
      </c>
    </row>
    <row r="204" spans="1:10" x14ac:dyDescent="0.25">
      <c r="A204" t="s">
        <v>35</v>
      </c>
      <c r="B204">
        <f>('CON Score and Page Rank'!GO25-'MIN and MAX'!B$41)/('MIN and MAX'!F$41-'MIN and MAX'!B$41)</f>
        <v>0.32784271712426949</v>
      </c>
      <c r="C204">
        <f>('CON Score and Page Rank'!GP25-'MIN and MAX'!C$41)/('MIN and MAX'!G$41-'MIN and MAX'!C$41)</f>
        <v>0.22087865684885222</v>
      </c>
      <c r="D204">
        <f>('CON Score and Page Rank'!GQ25-'MIN and MAX'!D$41)/('MIN and MAX'!H$41-'MIN and MAX'!D$41)</f>
        <v>0.90756302521008403</v>
      </c>
      <c r="E204">
        <f t="shared" si="15"/>
        <v>-0.10696406027541727</v>
      </c>
      <c r="F204">
        <f t="shared" si="16"/>
        <v>0.59732135191746405</v>
      </c>
      <c r="G204">
        <f t="shared" si="17"/>
        <v>0.57972030808581454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-0.53799096106996525</v>
      </c>
    </row>
    <row r="205" spans="1:10" x14ac:dyDescent="0.25">
      <c r="A205" t="s">
        <v>18</v>
      </c>
      <c r="B205">
        <f>('CON Score and Page Rank'!GO4-'MIN and MAX'!B$41)/('MIN and MAX'!F$41-'MIN and MAX'!B$41)</f>
        <v>0.20524395388042646</v>
      </c>
      <c r="C205">
        <f>('CON Score and Page Rank'!GP4-'MIN and MAX'!C$41)/('MIN and MAX'!G$41-'MIN and MAX'!C$41)</f>
        <v>9.3023980201650605E-2</v>
      </c>
      <c r="D205">
        <f>('CON Score and Page Rank'!GQ4-'MIN and MAX'!D$41)/('MIN and MAX'!H$41-'MIN and MAX'!D$41)</f>
        <v>0.93802521008403361</v>
      </c>
      <c r="E205">
        <f t="shared" si="15"/>
        <v>-0.11221997367877586</v>
      </c>
      <c r="F205">
        <f t="shared" si="16"/>
        <v>0.59039175074041395</v>
      </c>
      <c r="G205">
        <f t="shared" si="17"/>
        <v>0.73278125620360712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-0.57172702914108853</v>
      </c>
    </row>
    <row r="206" spans="1:10" x14ac:dyDescent="0.25">
      <c r="A206" t="s">
        <v>36</v>
      </c>
      <c r="B206">
        <f>('CON Score and Page Rank'!GO26-'MIN and MAX'!B$41)/('MIN and MAX'!F$41-'MIN and MAX'!B$41)</f>
        <v>0.21622309544390683</v>
      </c>
      <c r="C206">
        <f>('CON Score and Page Rank'!GP26-'MIN and MAX'!C$41)/('MIN and MAX'!G$41-'MIN and MAX'!C$41)</f>
        <v>5.8327649497741087E-2</v>
      </c>
      <c r="D206">
        <f>('CON Score and Page Rank'!GQ26-'MIN and MAX'!D$41)/('MIN and MAX'!H$41-'MIN and MAX'!D$41)</f>
        <v>0.93014705882352944</v>
      </c>
      <c r="E206">
        <f t="shared" si="15"/>
        <v>-0.15789544594616575</v>
      </c>
      <c r="F206">
        <f t="shared" si="16"/>
        <v>0.53017142706001052</v>
      </c>
      <c r="G206">
        <f t="shared" si="17"/>
        <v>0.71392396337962261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-0.50726484407644357</v>
      </c>
    </row>
    <row r="207" spans="1:10" x14ac:dyDescent="0.25">
      <c r="A207" t="s">
        <v>37</v>
      </c>
      <c r="B207">
        <f>('CON Score and Page Rank'!GO27-'MIN and MAX'!B$41)/('MIN and MAX'!F$41-'MIN and MAX'!B$41)</f>
        <v>0.28701874770391633</v>
      </c>
      <c r="C207">
        <f>('CON Score and Page Rank'!GP27-'MIN and MAX'!C$41)/('MIN and MAX'!G$41-'MIN and MAX'!C$41)</f>
        <v>8.4246726440292685E-2</v>
      </c>
      <c r="D207">
        <f>('CON Score and Page Rank'!GQ27-'MIN and MAX'!D$41)/('MIN and MAX'!H$41-'MIN and MAX'!D$41)</f>
        <v>0.89968487394957986</v>
      </c>
      <c r="E207">
        <f t="shared" si="15"/>
        <v>-0.20277202126362365</v>
      </c>
      <c r="F207">
        <f t="shared" si="16"/>
        <v>0.47100440027012541</v>
      </c>
      <c r="G207">
        <f t="shared" si="17"/>
        <v>0.61266612624566352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-0.4438612858001878</v>
      </c>
    </row>
    <row r="208" spans="1:10" x14ac:dyDescent="0.25">
      <c r="A208" t="s">
        <v>32</v>
      </c>
      <c r="B208">
        <f>('CON Score and Page Rank'!GO20-'MIN and MAX'!B$41)/('MIN and MAX'!F$41-'MIN and MAX'!B$41)</f>
        <v>0.422609984552198</v>
      </c>
      <c r="C208">
        <f>('CON Score and Page Rank'!GP20-'MIN and MAX'!C$41)/('MIN and MAX'!G$41-'MIN and MAX'!C$41)</f>
        <v>0.1792922615196495</v>
      </c>
      <c r="D208">
        <f>('CON Score and Page Rank'!GQ20-'MIN and MAX'!D$41)/('MIN and MAX'!H$41-'MIN and MAX'!D$41)</f>
        <v>0.8970588235294118</v>
      </c>
      <c r="E208">
        <f t="shared" si="15"/>
        <v>-0.24331772303254851</v>
      </c>
      <c r="F208">
        <f t="shared" si="16"/>
        <v>0.41754736604221671</v>
      </c>
      <c r="G208">
        <f t="shared" si="17"/>
        <v>0.47444883897721379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-0.37676209704240693</v>
      </c>
    </row>
    <row r="209" spans="1:10" x14ac:dyDescent="0.25">
      <c r="A209" t="s">
        <v>41</v>
      </c>
      <c r="B209">
        <f>('CON Score and Page Rank'!GO30-'MIN and MAX'!B$41)/('MIN and MAX'!F$41-'MIN and MAX'!B$41)</f>
        <v>0.50490111985691466</v>
      </c>
      <c r="C209">
        <f>('CON Score and Page Rank'!GP30-'MIN and MAX'!C$41)/('MIN and MAX'!G$41-'MIN and MAX'!C$41)</f>
        <v>0.19397485296837799</v>
      </c>
      <c r="D209">
        <f>('CON Score and Page Rank'!GQ30-'MIN and MAX'!D$41)/('MIN and MAX'!H$41-'MIN and MAX'!D$41)</f>
        <v>0.87920168067226889</v>
      </c>
      <c r="E209">
        <f t="shared" si="15"/>
        <v>-0.31092626688853664</v>
      </c>
      <c r="F209">
        <f t="shared" si="16"/>
        <v>0.32840962553383574</v>
      </c>
      <c r="G209">
        <f t="shared" si="17"/>
        <v>0.37430056081535423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8.5003786530154612E-2</v>
      </c>
    </row>
    <row r="210" spans="1:10" x14ac:dyDescent="0.25">
      <c r="A210" t="s">
        <v>38</v>
      </c>
      <c r="B210">
        <f>('CON Score and Page Rank'!GO28-'MIN and MAX'!B$41)/('MIN and MAX'!F$41-'MIN and MAX'!B$41)</f>
        <v>1</v>
      </c>
      <c r="C210">
        <f>('CON Score and Page Rank'!GP28-'MIN and MAX'!C$41)/('MIN and MAX'!G$41-'MIN and MAX'!C$41)</f>
        <v>0.60198362986730258</v>
      </c>
      <c r="D210">
        <f>('CON Score and Page Rank'!GQ28-'MIN and MAX'!D$41)/('MIN and MAX'!H$41-'MIN and MAX'!D$41)</f>
        <v>0.91596638655462181</v>
      </c>
      <c r="E210">
        <f t="shared" si="15"/>
        <v>-0.39801637013269742</v>
      </c>
      <c r="F210">
        <f t="shared" si="16"/>
        <v>0.21358663747537401</v>
      </c>
      <c r="G210">
        <f t="shared" si="17"/>
        <v>-8.4033613445378186E-2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-5.8236129873672382E-2</v>
      </c>
    </row>
    <row r="211" spans="1:10" x14ac:dyDescent="0.25">
      <c r="A211" t="s">
        <v>24</v>
      </c>
      <c r="B211">
        <f>('CON Score and Page Rank'!GO8-'MIN and MAX'!B$41)/('MIN and MAX'!F$41-'MIN and MAX'!B$41)</f>
        <v>0.83044353545916905</v>
      </c>
      <c r="C211">
        <f>('CON Score and Page Rank'!GP8-'MIN and MAX'!C$41)/('MIN and MAX'!G$41-'MIN and MAX'!C$41)</f>
        <v>0.3338365236734811</v>
      </c>
      <c r="D211">
        <f>('CON Score and Page Rank'!GQ8-'MIN and MAX'!D$41)/('MIN and MAX'!H$41-'MIN and MAX'!D$41)</f>
        <v>0.86712184873949583</v>
      </c>
      <c r="E211">
        <f t="shared" si="15"/>
        <v>-0.49660701178568795</v>
      </c>
      <c r="F211">
        <f t="shared" si="16"/>
        <v>8.3600891133335714E-2</v>
      </c>
      <c r="G211">
        <f t="shared" si="17"/>
        <v>3.667831328032678E-2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0.10027776005408709</v>
      </c>
    </row>
    <row r="212" spans="1:10" x14ac:dyDescent="0.25">
      <c r="A212" t="s">
        <v>23</v>
      </c>
      <c r="B212">
        <f>('CON Score and Page Rank'!GO7-'MIN and MAX'!B$41)/('MIN and MAX'!F$41-'MIN and MAX'!B$41)</f>
        <v>0.79033578936152515</v>
      </c>
      <c r="C212">
        <f>('CON Score and Page Rank'!GP7-'MIN and MAX'!C$41)/('MIN and MAX'!G$41-'MIN and MAX'!C$41)</f>
        <v>0.23031978288568816</v>
      </c>
      <c r="D212">
        <f>('CON Score and Page Rank'!GQ7-'MIN and MAX'!D$41)/('MIN and MAX'!H$41-'MIN and MAX'!D$41)</f>
        <v>0.86029411764705888</v>
      </c>
      <c r="E212">
        <f t="shared" si="15"/>
        <v>-0.56001600647583705</v>
      </c>
      <c r="F212">
        <f t="shared" si="16"/>
        <v>0</v>
      </c>
      <c r="G212">
        <f t="shared" si="17"/>
        <v>6.9958328285533722E-2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C7E322BD-D6DE-4AD3-9284-4D30FE65495C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B4BDD-C90F-4838-9449-A38DF445B991}">
  <sheetPr codeName="Sheet45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Rank'!GT35-'MIN and MAX'!B$42)/('MIN and MAX'!F$42-'MIN and MAX'!B$42)</f>
        <v>0.7911962772954505</v>
      </c>
      <c r="C3">
        <f>('CON Score and Page Rank'!GU35-'MIN and MAX'!C$42)/('MIN and MAX'!G$42-'MIN and MAX'!C$42)</f>
        <v>1</v>
      </c>
      <c r="D3">
        <f>('CON Score and Page Rank'!GV35-'MIN and MAX'!D$42)/('MIN and MAX'!H$42-'MIN and MAX'!D$42)</f>
        <v>0.95818254925613189</v>
      </c>
      <c r="E3">
        <f t="shared" ref="E3:E66" si="0">C3-B3</f>
        <v>0.2088037227045495</v>
      </c>
      <c r="F3">
        <f t="shared" ref="F3:F66" si="1">(E3-MIN(E$3:E$220))/(MAX(E$3:E$220)-MIN(E$3:E$220))</f>
        <v>1</v>
      </c>
      <c r="G3">
        <f t="shared" ref="G3:G66" si="2">D3-B3</f>
        <v>0.16698627196068139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s="6" t="s">
        <v>216</v>
      </c>
      <c r="B4">
        <f>('CON Score and Page Rank'!GT202-'MIN and MAX'!B$42)/('MIN and MAX'!F$42-'MIN and MAX'!B$42)</f>
        <v>1.3866567349519614E-2</v>
      </c>
      <c r="C4">
        <f>('CON Score and Page Rank'!GU202-'MIN and MAX'!C$42)/('MIN and MAX'!G$42-'MIN and MAX'!C$42)</f>
        <v>8.9972682011103658E-2</v>
      </c>
      <c r="D4">
        <f>('CON Score and Page Rank'!GV202-'MIN and MAX'!D$42)/('MIN and MAX'!H$42-'MIN and MAX'!D$42)</f>
        <v>0.93325291515882591</v>
      </c>
      <c r="E4">
        <f t="shared" si="0"/>
        <v>7.610611466158404E-2</v>
      </c>
      <c r="F4">
        <f t="shared" si="1"/>
        <v>0.82111371023926571</v>
      </c>
      <c r="G4">
        <f t="shared" si="2"/>
        <v>0.91938634780930628</v>
      </c>
      <c r="H4" s="3">
        <f>IFERROR(VLOOKUP(A4,'GDP Data'!A$2:Q$144,3,FALSE),"Not Found")</f>
        <v>756706300589.79102</v>
      </c>
      <c r="I4">
        <f t="shared" si="3"/>
        <v>7.1509291476213779E-2</v>
      </c>
      <c r="J4">
        <f t="shared" si="4"/>
        <v>-0.74960441876305195</v>
      </c>
    </row>
    <row r="5" spans="1:10" x14ac:dyDescent="0.25">
      <c r="A5" t="s">
        <v>25</v>
      </c>
      <c r="B5">
        <f>('CON Score and Page Rank'!GT18-'MIN and MAX'!B$42)/('MIN and MAX'!F$42-'MIN and MAX'!B$42)</f>
        <v>0.14915765825559257</v>
      </c>
      <c r="C5">
        <f>('CON Score and Page Rank'!GU18-'MIN and MAX'!C$42)/('MIN and MAX'!G$42-'MIN and MAX'!C$42)</f>
        <v>0.19726522776039343</v>
      </c>
      <c r="D5">
        <f>('CON Score and Page Rank'!GV18-'MIN and MAX'!D$42)/('MIN and MAX'!H$42-'MIN and MAX'!D$42)</f>
        <v>0.96059509449135505</v>
      </c>
      <c r="E5">
        <f t="shared" si="0"/>
        <v>4.8107569504800857E-2</v>
      </c>
      <c r="F5">
        <f t="shared" si="1"/>
        <v>0.78336957953742514</v>
      </c>
      <c r="G5">
        <f t="shared" si="2"/>
        <v>0.81143743623576248</v>
      </c>
      <c r="H5" s="3">
        <f>IFERROR(VLOOKUP(A5,'GDP Data'!A$2:Q$144,3,FALSE),"Not Found")</f>
        <v>109346669229.69501</v>
      </c>
      <c r="I5">
        <f t="shared" si="3"/>
        <v>1.0333339151272939E-2</v>
      </c>
      <c r="J5">
        <f t="shared" si="4"/>
        <v>-0.77303624038615215</v>
      </c>
    </row>
    <row r="6" spans="1:10" x14ac:dyDescent="0.25">
      <c r="A6" t="s">
        <v>194</v>
      </c>
      <c r="B6">
        <f>('CON Score and Page Rank'!GT183-'MIN and MAX'!B$42)/('MIN and MAX'!F$42-'MIN and MAX'!B$42)</f>
        <v>9.4048472429922939E-3</v>
      </c>
      <c r="C6">
        <f>('CON Score and Page Rank'!GU183-'MIN and MAX'!C$42)/('MIN and MAX'!G$42-'MIN and MAX'!C$42)</f>
        <v>5.009690157311706E-2</v>
      </c>
      <c r="D6">
        <f>('CON Score and Page Rank'!GV183-'MIN and MAX'!D$42)/('MIN and MAX'!H$42-'MIN and MAX'!D$42)</f>
        <v>0.83514274225975071</v>
      </c>
      <c r="E6">
        <f t="shared" si="0"/>
        <v>4.0692054330124766E-2</v>
      </c>
      <c r="F6">
        <f t="shared" si="1"/>
        <v>0.77337291105314687</v>
      </c>
      <c r="G6">
        <f t="shared" si="2"/>
        <v>0.82573789501675843</v>
      </c>
      <c r="H6" s="3">
        <f>IFERROR(VLOOKUP(A6,'GDP Data'!A$2:Q$144,3,FALSE),"Not Found")</f>
        <v>201751148417.10199</v>
      </c>
      <c r="I6">
        <f t="shared" si="3"/>
        <v>1.9065629117366509E-2</v>
      </c>
      <c r="J6">
        <f t="shared" si="4"/>
        <v>-0.75430728193578034</v>
      </c>
    </row>
    <row r="7" spans="1:10" x14ac:dyDescent="0.25">
      <c r="A7" t="s">
        <v>28</v>
      </c>
      <c r="B7">
        <f>('CON Score and Page Rank'!GT17-'MIN and MAX'!B$42)/('MIN and MAX'!F$42-'MIN and MAX'!B$42)</f>
        <v>5.2275269929971087E-3</v>
      </c>
      <c r="C7">
        <f>('CON Score and Page Rank'!GU17-'MIN and MAX'!C$42)/('MIN and MAX'!G$42-'MIN and MAX'!C$42)</f>
        <v>3.8266950894712749E-2</v>
      </c>
      <c r="D7">
        <f>('CON Score and Page Rank'!GV17-'MIN and MAX'!D$42)/('MIN and MAX'!H$42-'MIN and MAX'!D$42)</f>
        <v>0.94732609569762771</v>
      </c>
      <c r="E7">
        <f t="shared" si="0"/>
        <v>3.3039423901715638E-2</v>
      </c>
      <c r="F7">
        <f t="shared" si="1"/>
        <v>0.76305659349145449</v>
      </c>
      <c r="G7">
        <f t="shared" si="2"/>
        <v>0.9420985687046306</v>
      </c>
      <c r="H7" s="3">
        <f>IFERROR(VLOOKUP(A7,'GDP Data'!A$2:Q$144,3,FALSE),"Not Found")</f>
        <v>8234846804.6058197</v>
      </c>
      <c r="I7">
        <f t="shared" si="3"/>
        <v>7.7819896564036858E-4</v>
      </c>
      <c r="J7">
        <f t="shared" si="4"/>
        <v>-0.76227839452581414</v>
      </c>
    </row>
    <row r="8" spans="1:10" x14ac:dyDescent="0.25">
      <c r="A8" t="s">
        <v>89</v>
      </c>
      <c r="B8">
        <f>('CON Score and Page Rank'!GT82-'MIN and MAX'!B$42)/('MIN and MAX'!F$42-'MIN and MAX'!B$42)</f>
        <v>4.0103188694812358E-3</v>
      </c>
      <c r="C8">
        <f>('CON Score and Page Rank'!GU82-'MIN and MAX'!C$42)/('MIN and MAX'!G$42-'MIN and MAX'!C$42)</f>
        <v>3.6688271257205224E-2</v>
      </c>
      <c r="D8">
        <f>('CON Score and Page Rank'!GV82-'MIN and MAX'!D$42)/('MIN and MAX'!H$42-'MIN and MAX'!D$42)</f>
        <v>0.96180136710896658</v>
      </c>
      <c r="E8">
        <f t="shared" si="0"/>
        <v>3.2677952387723988E-2</v>
      </c>
      <c r="F8">
        <f t="shared" si="1"/>
        <v>0.76256930288429281</v>
      </c>
      <c r="G8">
        <f t="shared" si="2"/>
        <v>0.95779104823948535</v>
      </c>
      <c r="H8" s="3">
        <f>IFERROR(VLOOKUP(A8,'GDP Data'!A$2:Q$144,3,FALSE),"Not Found")</f>
        <v>130816321183.15601</v>
      </c>
      <c r="I8">
        <f t="shared" si="3"/>
        <v>1.2362236754261416E-2</v>
      </c>
      <c r="J8">
        <f t="shared" si="4"/>
        <v>-0.75020706613003141</v>
      </c>
    </row>
    <row r="9" spans="1:10" x14ac:dyDescent="0.25">
      <c r="A9" t="s">
        <v>91</v>
      </c>
      <c r="B9">
        <f>('CON Score and Page Rank'!GT84-'MIN and MAX'!B$42)/('MIN and MAX'!F$42-'MIN and MAX'!B$42)</f>
        <v>1.1277028023307229E-3</v>
      </c>
      <c r="C9">
        <f>('CON Score and Page Rank'!GU84-'MIN and MAX'!C$42)/('MIN and MAX'!G$42-'MIN and MAX'!C$42)</f>
        <v>3.3530369073047878E-2</v>
      </c>
      <c r="D9">
        <f>('CON Score and Page Rank'!GV84-'MIN and MAX'!D$42)/('MIN and MAX'!H$42-'MIN and MAX'!D$42)</f>
        <v>0.85243264977885003</v>
      </c>
      <c r="E9">
        <f t="shared" si="0"/>
        <v>3.2402666270717154E-2</v>
      </c>
      <c r="F9">
        <f t="shared" si="1"/>
        <v>0.7621981966313599</v>
      </c>
      <c r="G9">
        <f t="shared" si="2"/>
        <v>0.85130494697651926</v>
      </c>
      <c r="H9" s="3">
        <f>IFERROR(VLOOKUP(A9,'GDP Data'!A$2:Q$144,3,FALSE),"Not Found")</f>
        <v>12986007425.878099</v>
      </c>
      <c r="I9">
        <f t="shared" si="3"/>
        <v>1.2271870729840754E-3</v>
      </c>
      <c r="J9">
        <f t="shared" si="4"/>
        <v>-0.76097100955837582</v>
      </c>
    </row>
    <row r="10" spans="1:10" x14ac:dyDescent="0.25">
      <c r="A10" t="s">
        <v>163</v>
      </c>
      <c r="B10">
        <f>('CON Score and Page Rank'!GT155-'MIN and MAX'!B$42)/('MIN and MAX'!F$42-'MIN and MAX'!B$42)</f>
        <v>1.1391882290466718E-3</v>
      </c>
      <c r="C10">
        <f>('CON Score and Page Rank'!GU155-'MIN and MAX'!C$42)/('MIN and MAX'!G$42-'MIN and MAX'!C$42)</f>
        <v>3.3460187524481065E-2</v>
      </c>
      <c r="D10">
        <f>('CON Score and Page Rank'!GV155-'MIN and MAX'!D$42)/('MIN and MAX'!H$42-'MIN and MAX'!D$42)</f>
        <v>0.82870928829915558</v>
      </c>
      <c r="E10">
        <f t="shared" si="0"/>
        <v>3.2320999295434395E-2</v>
      </c>
      <c r="F10">
        <f t="shared" si="1"/>
        <v>0.76208810344716627</v>
      </c>
      <c r="G10">
        <f t="shared" si="2"/>
        <v>0.82757010007010889</v>
      </c>
      <c r="H10" s="3">
        <f>IFERROR(VLOOKUP(A10,'GDP Data'!A$2:Q$144,3,FALSE),"Not Found")</f>
        <v>15749753804.8344</v>
      </c>
      <c r="I10">
        <f t="shared" si="3"/>
        <v>1.4883631002288297E-3</v>
      </c>
      <c r="J10">
        <f t="shared" si="4"/>
        <v>-0.76059974034693745</v>
      </c>
    </row>
    <row r="11" spans="1:10" x14ac:dyDescent="0.25">
      <c r="A11" t="s">
        <v>207</v>
      </c>
      <c r="B11">
        <f>('CON Score and Page Rank'!GT193-'MIN and MAX'!B$42)/('MIN and MAX'!F$42-'MIN and MAX'!B$42)</f>
        <v>7.4796759146487327E-4</v>
      </c>
      <c r="C11">
        <f>('CON Score and Page Rank'!GU193-'MIN and MAX'!C$42)/('MIN and MAX'!G$42-'MIN and MAX'!C$42)</f>
        <v>3.2960501592807792E-2</v>
      </c>
      <c r="D11">
        <f>('CON Score and Page Rank'!GV193-'MIN and MAX'!D$42)/('MIN and MAX'!H$42-'MIN and MAX'!D$42)</f>
        <v>0.9404905508644954</v>
      </c>
      <c r="E11">
        <f t="shared" si="0"/>
        <v>3.221253400134292E-2</v>
      </c>
      <c r="F11">
        <f t="shared" si="1"/>
        <v>0.76194188412705954</v>
      </c>
      <c r="G11">
        <f t="shared" si="2"/>
        <v>0.93974258327303051</v>
      </c>
      <c r="H11" s="3">
        <f>IFERROR(VLOOKUP(A11,'GDP Data'!A$2:Q$144,3,FALSE),"Not Found")</f>
        <v>24468324000</v>
      </c>
      <c r="I11">
        <f t="shared" si="3"/>
        <v>2.3122742753518485E-3</v>
      </c>
      <c r="J11">
        <f t="shared" si="4"/>
        <v>-0.75962960985170769</v>
      </c>
    </row>
    <row r="12" spans="1:10" x14ac:dyDescent="0.25">
      <c r="A12" t="s">
        <v>90</v>
      </c>
      <c r="B12">
        <f>('CON Score and Page Rank'!GT83-'MIN and MAX'!B$42)/('MIN and MAX'!F$42-'MIN and MAX'!B$42)</f>
        <v>9.719226673230285E-4</v>
      </c>
      <c r="C12">
        <f>('CON Score and Page Rank'!GU83-'MIN and MAX'!C$42)/('MIN and MAX'!G$42-'MIN and MAX'!C$42)</f>
        <v>3.3161584860737156E-2</v>
      </c>
      <c r="D12">
        <f>('CON Score and Page Rank'!GV83-'MIN and MAX'!D$42)/('MIN and MAX'!H$42-'MIN and MAX'!D$42)</f>
        <v>0.90430237233614796</v>
      </c>
      <c r="E12">
        <f t="shared" si="0"/>
        <v>3.2189662193414126E-2</v>
      </c>
      <c r="F12">
        <f t="shared" si="1"/>
        <v>0.76191105122117042</v>
      </c>
      <c r="G12">
        <f t="shared" si="2"/>
        <v>0.90333044966882492</v>
      </c>
      <c r="H12" s="3">
        <f>IFERROR(VLOOKUP(A12,'GDP Data'!A$2:Q$144,3,FALSE),"Not Found")</f>
        <v>8975689844.8519001</v>
      </c>
      <c r="I12">
        <f t="shared" si="3"/>
        <v>8.4820916756651876E-4</v>
      </c>
      <c r="J12">
        <f t="shared" si="4"/>
        <v>-0.76106284205360386</v>
      </c>
    </row>
    <row r="13" spans="1:10" x14ac:dyDescent="0.25">
      <c r="A13" t="s">
        <v>225</v>
      </c>
      <c r="B13">
        <f>('CON Score and Page Rank'!GT211-'MIN and MAX'!B$42)/('MIN and MAX'!F$42-'MIN and MAX'!B$42)</f>
        <v>2.1305863614497034E-3</v>
      </c>
      <c r="C13">
        <f>('CON Score and Page Rank'!GU211-'MIN and MAX'!C$42)/('MIN and MAX'!G$42-'MIN and MAX'!C$42)</f>
        <v>3.4249859413875261E-2</v>
      </c>
      <c r="D13">
        <f>('CON Score and Page Rank'!GV211-'MIN and MAX'!D$42)/('MIN and MAX'!H$42-'MIN and MAX'!D$42)</f>
        <v>0.93325291515882591</v>
      </c>
      <c r="E13">
        <f t="shared" si="0"/>
        <v>3.2119273052425561E-2</v>
      </c>
      <c r="F13">
        <f t="shared" si="1"/>
        <v>0.76181616140019637</v>
      </c>
      <c r="G13">
        <f t="shared" si="2"/>
        <v>0.93112232879737622</v>
      </c>
      <c r="H13" s="3">
        <f>IFERROR(VLOOKUP(A13,'GDP Data'!A$2:Q$144,3,FALSE),"Not Found")</f>
        <v>20898788416.6348</v>
      </c>
      <c r="I13">
        <f t="shared" si="3"/>
        <v>1.9749505867997269E-3</v>
      </c>
      <c r="J13">
        <f t="shared" si="4"/>
        <v>-0.75984121081339662</v>
      </c>
    </row>
    <row r="14" spans="1:10" x14ac:dyDescent="0.25">
      <c r="A14" t="s">
        <v>215</v>
      </c>
      <c r="B14">
        <f>('CON Score and Page Rank'!GT201-'MIN and MAX'!B$42)/('MIN and MAX'!F$42-'MIN and MAX'!B$42)</f>
        <v>3.7828594944889278E-4</v>
      </c>
      <c r="C14">
        <f>('CON Score and Page Rank'!GU201-'MIN and MAX'!C$42)/('MIN and MAX'!G$42-'MIN and MAX'!C$42)</f>
        <v>3.226635931086682E-2</v>
      </c>
      <c r="D14">
        <f>('CON Score and Page Rank'!GV201-'MIN and MAX'!D$42)/('MIN and MAX'!H$42-'MIN and MAX'!D$42)</f>
        <v>0.82468837957378371</v>
      </c>
      <c r="E14">
        <f t="shared" si="0"/>
        <v>3.1888073361417926E-2</v>
      </c>
      <c r="F14">
        <f t="shared" si="1"/>
        <v>0.76150448694330042</v>
      </c>
      <c r="G14">
        <f t="shared" si="2"/>
        <v>0.82431009362433483</v>
      </c>
      <c r="H14" s="3">
        <f>IFERROR(VLOOKUP(A14,'GDP Data'!A$2:Q$144,3,FALSE),"Not Found")</f>
        <v>9194717835.9998493</v>
      </c>
      <c r="I14">
        <f t="shared" si="3"/>
        <v>8.6890747078963268E-4</v>
      </c>
      <c r="J14">
        <f t="shared" si="4"/>
        <v>-0.76063557947251081</v>
      </c>
    </row>
    <row r="15" spans="1:10" x14ac:dyDescent="0.25">
      <c r="A15" t="s">
        <v>105</v>
      </c>
      <c r="B15">
        <f>('CON Score and Page Rank'!GT98-'MIN and MAX'!B$42)/('MIN and MAX'!F$42-'MIN and MAX'!B$42)</f>
        <v>2.7150635072797184E-3</v>
      </c>
      <c r="C15">
        <f>('CON Score and Page Rank'!GU98-'MIN and MAX'!C$42)/('MIN and MAX'!G$42-'MIN and MAX'!C$42)</f>
        <v>3.4592345476300565E-2</v>
      </c>
      <c r="D15">
        <f>('CON Score and Page Rank'!GV98-'MIN and MAX'!D$42)/('MIN and MAX'!H$42-'MIN and MAX'!D$42)</f>
        <v>0.82870928829915558</v>
      </c>
      <c r="E15">
        <f t="shared" si="0"/>
        <v>3.1877281969020843E-2</v>
      </c>
      <c r="F15">
        <f t="shared" si="1"/>
        <v>0.76148993934010134</v>
      </c>
      <c r="G15">
        <f t="shared" si="2"/>
        <v>0.8259942247918759</v>
      </c>
      <c r="H15" s="3">
        <f>IFERROR(VLOOKUP(A15,'GDP Data'!A$2:Q$144,3,FALSE),"Not Found")</f>
        <v>19452000520.155998</v>
      </c>
      <c r="I15">
        <f t="shared" si="3"/>
        <v>1.838228086520658E-3</v>
      </c>
      <c r="J15">
        <f t="shared" si="4"/>
        <v>-0.75965171125358066</v>
      </c>
    </row>
    <row r="16" spans="1:10" x14ac:dyDescent="0.25">
      <c r="A16" t="s">
        <v>46</v>
      </c>
      <c r="B16">
        <f>('CON Score and Page Rank'!GT38-'MIN and MAX'!B$42)/('MIN and MAX'!F$42-'MIN and MAX'!B$42)</f>
        <v>6.7085180951321939E-3</v>
      </c>
      <c r="C16">
        <f>('CON Score and Page Rank'!GU38-'MIN and MAX'!C$42)/('MIN and MAX'!G$42-'MIN and MAX'!C$42)</f>
        <v>3.8581677432886589E-2</v>
      </c>
      <c r="D16">
        <f>('CON Score and Page Rank'!GV38-'MIN and MAX'!D$42)/('MIN and MAX'!H$42-'MIN and MAX'!D$42)</f>
        <v>0.96300763972657821</v>
      </c>
      <c r="E16">
        <f t="shared" si="0"/>
        <v>3.1873159337754392E-2</v>
      </c>
      <c r="F16">
        <f t="shared" si="1"/>
        <v>0.76148438172514366</v>
      </c>
      <c r="G16">
        <f t="shared" si="2"/>
        <v>0.95629912163144604</v>
      </c>
      <c r="H16" s="3">
        <f>IFERROR(VLOOKUP(A16,'GDP Data'!A$2:Q$144,3,FALSE),"Not Found")</f>
        <v>8976196808.5106392</v>
      </c>
      <c r="I16">
        <f t="shared" si="3"/>
        <v>8.4825707599811551E-4</v>
      </c>
      <c r="J16">
        <f t="shared" si="4"/>
        <v>-0.76063612464914554</v>
      </c>
    </row>
    <row r="17" spans="1:10" x14ac:dyDescent="0.25">
      <c r="A17" t="s">
        <v>139</v>
      </c>
      <c r="B17">
        <f>('CON Score and Page Rank'!GT132-'MIN and MAX'!B$42)/('MIN and MAX'!F$42-'MIN and MAX'!B$42)</f>
        <v>2.7617694709785847E-4</v>
      </c>
      <c r="C17">
        <f>('CON Score and Page Rank'!GU132-'MIN and MAX'!C$42)/('MIN and MAX'!G$42-'MIN and MAX'!C$42)</f>
        <v>3.2125293857973865E-2</v>
      </c>
      <c r="D17">
        <f>('CON Score and Page Rank'!GV132-'MIN and MAX'!D$42)/('MIN and MAX'!H$42-'MIN and MAX'!D$42)</f>
        <v>0.80699638118214712</v>
      </c>
      <c r="E17">
        <f t="shared" si="0"/>
        <v>3.1849116910876003E-2</v>
      </c>
      <c r="F17">
        <f t="shared" si="1"/>
        <v>0.76145197073745108</v>
      </c>
      <c r="G17">
        <f t="shared" si="2"/>
        <v>0.80672020423504931</v>
      </c>
      <c r="H17" s="3">
        <f>IFERROR(VLOOKUP(A17,'GDP Data'!A$2:Q$144,3,FALSE),"Not Found")</f>
        <v>3219488663.7723098</v>
      </c>
      <c r="I17">
        <f t="shared" si="3"/>
        <v>3.0424400204229798E-4</v>
      </c>
      <c r="J17">
        <f t="shared" si="4"/>
        <v>-0.76114772673540876</v>
      </c>
    </row>
    <row r="18" spans="1:10" x14ac:dyDescent="0.25">
      <c r="A18" t="s">
        <v>104</v>
      </c>
      <c r="B18">
        <f>('CON Score and Page Rank'!GT97-'MIN and MAX'!B$42)/('MIN and MAX'!F$42-'MIN and MAX'!B$42)</f>
        <v>2.0212167027137667E-3</v>
      </c>
      <c r="C18">
        <f>('CON Score and Page Rank'!GU97-'MIN and MAX'!C$42)/('MIN and MAX'!G$42-'MIN and MAX'!C$42)</f>
        <v>3.3780256183195842E-2</v>
      </c>
      <c r="D18">
        <f>('CON Score and Page Rank'!GV97-'MIN and MAX'!D$42)/('MIN and MAX'!H$42-'MIN and MAX'!D$42)</f>
        <v>0.8476075593084037</v>
      </c>
      <c r="E18">
        <f t="shared" si="0"/>
        <v>3.1759039480482074E-2</v>
      </c>
      <c r="F18">
        <f t="shared" si="1"/>
        <v>0.76133053963140485</v>
      </c>
      <c r="G18">
        <f t="shared" si="2"/>
        <v>0.84558634260568999</v>
      </c>
      <c r="H18" s="3">
        <f>IFERROR(VLOOKUP(A18,'GDP Data'!A$2:Q$144,3,FALSE),"Not Found")</f>
        <v>74030364472.050598</v>
      </c>
      <c r="I18">
        <f t="shared" si="3"/>
        <v>6.9959228659733303E-3</v>
      </c>
      <c r="J18">
        <f t="shared" si="4"/>
        <v>-0.75433461676543156</v>
      </c>
    </row>
    <row r="19" spans="1:10" x14ac:dyDescent="0.25">
      <c r="A19" t="s">
        <v>157</v>
      </c>
      <c r="B19">
        <f>('CON Score and Page Rank'!GT149-'MIN and MAX'!B$42)/('MIN and MAX'!F$42-'MIN and MAX'!B$42)</f>
        <v>3.5706770703248991E-3</v>
      </c>
      <c r="C19">
        <f>('CON Score and Page Rank'!GU149-'MIN and MAX'!C$42)/('MIN and MAX'!G$42-'MIN and MAX'!C$42)</f>
        <v>3.5087145225693173E-2</v>
      </c>
      <c r="D19">
        <f>('CON Score and Page Rank'!GV149-'MIN and MAX'!D$42)/('MIN and MAX'!H$42-'MIN and MAX'!D$42)</f>
        <v>0.89585846401286695</v>
      </c>
      <c r="E19">
        <f t="shared" si="0"/>
        <v>3.1516468155368273E-2</v>
      </c>
      <c r="F19">
        <f t="shared" si="1"/>
        <v>0.76100353536213483</v>
      </c>
      <c r="G19">
        <f t="shared" si="2"/>
        <v>0.89228778694254207</v>
      </c>
      <c r="H19" s="3">
        <f>IFERROR(VLOOKUP(A19,'GDP Data'!A$2:Q$144,3,FALSE),"Not Found")</f>
        <v>79484403984.884903</v>
      </c>
      <c r="I19">
        <f t="shared" si="3"/>
        <v>7.5113335357960484E-3</v>
      </c>
      <c r="J19">
        <f t="shared" si="4"/>
        <v>-0.7534922018263388</v>
      </c>
    </row>
    <row r="20" spans="1:10" x14ac:dyDescent="0.25">
      <c r="A20" t="s">
        <v>226</v>
      </c>
      <c r="B20">
        <f>('CON Score and Page Rank'!GT212-'MIN and MAX'!B$42)/('MIN and MAX'!F$42-'MIN and MAX'!B$42)</f>
        <v>7.0678176503782275E-3</v>
      </c>
      <c r="C20">
        <f>('CON Score and Page Rank'!GU212-'MIN and MAX'!C$42)/('MIN and MAX'!G$42-'MIN and MAX'!C$42)</f>
        <v>3.8341992270747492E-2</v>
      </c>
      <c r="D20">
        <f>('CON Score and Page Rank'!GV212-'MIN and MAX'!D$42)/('MIN and MAX'!H$42-'MIN and MAX'!D$42)</f>
        <v>0.94330518697225574</v>
      </c>
      <c r="E20">
        <f t="shared" si="0"/>
        <v>3.1274174620369265E-2</v>
      </c>
      <c r="F20">
        <f t="shared" si="1"/>
        <v>0.76067690557469414</v>
      </c>
      <c r="G20">
        <f t="shared" si="2"/>
        <v>0.93623736932187751</v>
      </c>
      <c r="H20" s="3">
        <f>IFERROR(VLOOKUP(A20,'GDP Data'!A$2:Q$144,3,FALSE),"Not Found")</f>
        <v>122903960204.505</v>
      </c>
      <c r="I20">
        <f t="shared" si="3"/>
        <v>1.1614512931892852E-2</v>
      </c>
      <c r="J20">
        <f t="shared" si="4"/>
        <v>-0.74906239264280128</v>
      </c>
    </row>
    <row r="21" spans="1:10" x14ac:dyDescent="0.25">
      <c r="A21" t="s">
        <v>58</v>
      </c>
      <c r="B21">
        <f>('CON Score and Page Rank'!GT50-'MIN and MAX'!B$42)/('MIN and MAX'!F$42-'MIN and MAX'!B$42)</f>
        <v>4.369644947968012E-3</v>
      </c>
      <c r="C21">
        <f>('CON Score and Page Rank'!GU50-'MIN and MAX'!C$42)/('MIN and MAX'!G$42-'MIN and MAX'!C$42)</f>
        <v>3.5477034372040327E-2</v>
      </c>
      <c r="D21">
        <f>('CON Score and Page Rank'!GV50-'MIN and MAX'!D$42)/('MIN and MAX'!H$42-'MIN and MAX'!D$42)</f>
        <v>0.95054282267792523</v>
      </c>
      <c r="E21">
        <f t="shared" si="0"/>
        <v>3.1107389424072315E-2</v>
      </c>
      <c r="F21">
        <f t="shared" si="1"/>
        <v>0.76045206666921117</v>
      </c>
      <c r="G21">
        <f t="shared" si="2"/>
        <v>0.94617317772995724</v>
      </c>
      <c r="H21" s="3" t="str">
        <f>IFERROR(VLOOKUP(A21,'GDP Data'!A$2:Q$144,3,FALSE),"Not Found")</f>
        <v>Not Found</v>
      </c>
      <c r="I21" t="str">
        <f t="shared" si="3"/>
        <v>No Value</v>
      </c>
      <c r="J21" t="str">
        <f t="shared" si="4"/>
        <v>No Value</v>
      </c>
    </row>
    <row r="22" spans="1:10" x14ac:dyDescent="0.25">
      <c r="A22" t="s">
        <v>63</v>
      </c>
      <c r="B22">
        <f>('CON Score and Page Rank'!GT56-'MIN and MAX'!B$42)/('MIN and MAX'!F$42-'MIN and MAX'!B$42)</f>
        <v>2.2400790941091552E-3</v>
      </c>
      <c r="C22">
        <f>('CON Score and Page Rank'!GU56-'MIN and MAX'!C$42)/('MIN and MAX'!G$42-'MIN and MAX'!C$42)</f>
        <v>3.3338823611846521E-2</v>
      </c>
      <c r="D22">
        <f>('CON Score and Page Rank'!GV56-'MIN and MAX'!D$42)/('MIN and MAX'!H$42-'MIN and MAX'!D$42)</f>
        <v>0.77844792923200645</v>
      </c>
      <c r="E22">
        <f t="shared" si="0"/>
        <v>3.1098744517737364E-2</v>
      </c>
      <c r="F22">
        <f t="shared" si="1"/>
        <v>0.7604404126895925</v>
      </c>
      <c r="G22">
        <f t="shared" si="2"/>
        <v>0.77620785013789728</v>
      </c>
      <c r="H22" s="3">
        <f>IFERROR(VLOOKUP(A22,'GDP Data'!A$2:Q$144,3,FALSE),"Not Found")</f>
        <v>54744712814.867599</v>
      </c>
      <c r="I22">
        <f t="shared" si="3"/>
        <v>5.1734148670478219E-3</v>
      </c>
      <c r="J22">
        <f t="shared" si="4"/>
        <v>-0.75526699782254469</v>
      </c>
    </row>
    <row r="23" spans="1:10" x14ac:dyDescent="0.25">
      <c r="A23" t="s">
        <v>55</v>
      </c>
      <c r="B23">
        <f>('CON Score and Page Rank'!GT47-'MIN and MAX'!B$42)/('MIN and MAX'!F$42-'MIN and MAX'!B$42)</f>
        <v>1.5609309402125412E-3</v>
      </c>
      <c r="C23">
        <f>('CON Score and Page Rank'!GU47-'MIN and MAX'!C$42)/('MIN and MAX'!G$42-'MIN and MAX'!C$42)</f>
        <v>3.2642753475354142E-2</v>
      </c>
      <c r="D23">
        <f>('CON Score and Page Rank'!GV47-'MIN and MAX'!D$42)/('MIN and MAX'!H$42-'MIN and MAX'!D$42)</f>
        <v>0.78890229191797345</v>
      </c>
      <c r="E23">
        <f t="shared" si="0"/>
        <v>3.10818225351416E-2</v>
      </c>
      <c r="F23">
        <f t="shared" si="1"/>
        <v>0.76041760059277619</v>
      </c>
      <c r="G23">
        <f t="shared" si="2"/>
        <v>0.78734136097776086</v>
      </c>
      <c r="H23" s="3">
        <f>IFERROR(VLOOKUP(A23,'GDP Data'!A$2:Q$144,3,FALSE),"Not Found")</f>
        <v>17649751243.781101</v>
      </c>
      <c r="I23">
        <f t="shared" si="3"/>
        <v>1.6679142293258146E-3</v>
      </c>
      <c r="J23">
        <f t="shared" si="4"/>
        <v>-0.75874968636345042</v>
      </c>
    </row>
    <row r="24" spans="1:10" x14ac:dyDescent="0.25">
      <c r="A24" t="s">
        <v>120</v>
      </c>
      <c r="B24">
        <f>('CON Score and Page Rank'!GT113-'MIN and MAX'!B$42)/('MIN and MAX'!F$42-'MIN and MAX'!B$42)</f>
        <v>5.7963797149485693E-4</v>
      </c>
      <c r="C24">
        <f>('CON Score and Page Rank'!GU113-'MIN and MAX'!C$42)/('MIN and MAX'!G$42-'MIN and MAX'!C$42)</f>
        <v>3.1650376179306876E-2</v>
      </c>
      <c r="D24">
        <f>('CON Score and Page Rank'!GV113-'MIN and MAX'!D$42)/('MIN and MAX'!H$42-'MIN and MAX'!D$42)</f>
        <v>0.7354242058705267</v>
      </c>
      <c r="E24">
        <f t="shared" si="0"/>
        <v>3.1070738207812018E-2</v>
      </c>
      <c r="F24">
        <f t="shared" si="1"/>
        <v>0.76040265809140251</v>
      </c>
      <c r="G24">
        <f t="shared" si="2"/>
        <v>0.73484456789903185</v>
      </c>
      <c r="H24" s="3">
        <f>IFERROR(VLOOKUP(A24,'GDP Data'!A$2:Q$144,3,FALSE),"Not Found")</f>
        <v>13581644245.735201</v>
      </c>
      <c r="I24">
        <f t="shared" si="3"/>
        <v>1.2834751822966691E-3</v>
      </c>
      <c r="J24">
        <f t="shared" si="4"/>
        <v>-0.75911918290910585</v>
      </c>
    </row>
    <row r="25" spans="1:10" x14ac:dyDescent="0.25">
      <c r="A25" t="s">
        <v>172</v>
      </c>
      <c r="B25">
        <f>('CON Score and Page Rank'!GT164-'MIN and MAX'!B$42)/('MIN and MAX'!F$42-'MIN and MAX'!B$42)</f>
        <v>4.5035175149747307E-3</v>
      </c>
      <c r="C25">
        <f>('CON Score and Page Rank'!GU164-'MIN and MAX'!C$42)/('MIN and MAX'!G$42-'MIN and MAX'!C$42)</f>
        <v>3.5501647131651486E-2</v>
      </c>
      <c r="D25">
        <f>('CON Score and Page Rank'!GV164-'MIN and MAX'!D$42)/('MIN and MAX'!H$42-'MIN and MAX'!D$42)</f>
        <v>0.82870928829915558</v>
      </c>
      <c r="E25">
        <f t="shared" si="0"/>
        <v>3.0998129616676754E-2</v>
      </c>
      <c r="F25">
        <f t="shared" si="1"/>
        <v>0.76030477628581083</v>
      </c>
      <c r="G25">
        <f t="shared" si="2"/>
        <v>0.82420577078418089</v>
      </c>
      <c r="H25" s="3">
        <f>IFERROR(VLOOKUP(A25,'GDP Data'!A$2:Q$144,3,FALSE),"Not Found")</f>
        <v>32685198735.305302</v>
      </c>
      <c r="I25">
        <f t="shared" si="3"/>
        <v>3.0887748674739315E-3</v>
      </c>
      <c r="J25">
        <f t="shared" si="4"/>
        <v>-0.75721600141833689</v>
      </c>
    </row>
    <row r="26" spans="1:10" x14ac:dyDescent="0.25">
      <c r="A26" t="s">
        <v>160</v>
      </c>
      <c r="B26">
        <f>('CON Score and Page Rank'!GT152-'MIN and MAX'!B$42)/('MIN and MAX'!F$42-'MIN and MAX'!B$42)</f>
        <v>6.069808193993575E-3</v>
      </c>
      <c r="C26">
        <f>('CON Score and Page Rank'!GU152-'MIN and MAX'!C$42)/('MIN and MAX'!G$42-'MIN and MAX'!C$42)</f>
        <v>3.7001093660159121E-2</v>
      </c>
      <c r="D26">
        <f>('CON Score and Page Rank'!GV152-'MIN and MAX'!D$42)/('MIN and MAX'!H$42-'MIN and MAX'!D$42)</f>
        <v>0.81383192601527943</v>
      </c>
      <c r="E26">
        <f t="shared" si="0"/>
        <v>3.0931285466165546E-2</v>
      </c>
      <c r="F26">
        <f t="shared" si="1"/>
        <v>0.76021466537685389</v>
      </c>
      <c r="G26">
        <f t="shared" si="2"/>
        <v>0.80776211782128582</v>
      </c>
      <c r="H26" s="3">
        <f>IFERROR(VLOOKUP(A26,'GDP Data'!A$2:Q$144,3,FALSE),"Not Found")</f>
        <v>78921234457.548706</v>
      </c>
      <c r="I26">
        <f t="shared" si="3"/>
        <v>7.4581136090564179E-3</v>
      </c>
      <c r="J26">
        <f t="shared" si="4"/>
        <v>-0.75275655176779743</v>
      </c>
    </row>
    <row r="27" spans="1:10" x14ac:dyDescent="0.25">
      <c r="A27" t="s">
        <v>199</v>
      </c>
      <c r="B27">
        <f>('CON Score and Page Rank'!GT187-'MIN and MAX'!B$42)/('MIN and MAX'!F$42-'MIN and MAX'!B$42)</f>
        <v>1.0058988948722959E-4</v>
      </c>
      <c r="C27">
        <f>('CON Score and Page Rank'!GU187-'MIN and MAX'!C$42)/('MIN and MAX'!G$42-'MIN and MAX'!C$42)</f>
        <v>3.0854462152516918E-2</v>
      </c>
      <c r="D27">
        <f>('CON Score and Page Rank'!GV187-'MIN and MAX'!D$42)/('MIN and MAX'!H$42-'MIN and MAX'!D$42)</f>
        <v>0.67712102935263374</v>
      </c>
      <c r="E27">
        <f t="shared" si="0"/>
        <v>3.075387226302969E-2</v>
      </c>
      <c r="F27">
        <f t="shared" si="1"/>
        <v>0.75997549912411133</v>
      </c>
      <c r="G27">
        <f t="shared" si="2"/>
        <v>0.6770204394631465</v>
      </c>
      <c r="H27" s="3">
        <f>IFERROR(VLOOKUP(A27,'GDP Data'!A$2:Q$144,3,FALSE),"Not Found")</f>
        <v>8141537877.0679102</v>
      </c>
      <c r="I27">
        <f t="shared" si="3"/>
        <v>7.693812046524653E-4</v>
      </c>
      <c r="J27">
        <f t="shared" si="4"/>
        <v>-0.75920611791945891</v>
      </c>
    </row>
    <row r="28" spans="1:10" x14ac:dyDescent="0.25">
      <c r="A28" t="s">
        <v>111</v>
      </c>
      <c r="B28">
        <f>('CON Score and Page Rank'!GT104-'MIN and MAX'!B$42)/('MIN and MAX'!F$42-'MIN and MAX'!B$42)</f>
        <v>9.0798835720496676E-4</v>
      </c>
      <c r="C28">
        <f>('CON Score and Page Rank'!GU104-'MIN and MAX'!C$42)/('MIN and MAX'!G$42-'MIN and MAX'!C$42)</f>
        <v>3.1605227749614315E-2</v>
      </c>
      <c r="D28">
        <f>('CON Score and Page Rank'!GV104-'MIN and MAX'!D$42)/('MIN and MAX'!H$42-'MIN and MAX'!D$42)</f>
        <v>0.69722557297949339</v>
      </c>
      <c r="E28">
        <f t="shared" si="0"/>
        <v>3.0697239392409349E-2</v>
      </c>
      <c r="F28">
        <f t="shared" si="1"/>
        <v>0.75989915378335349</v>
      </c>
      <c r="G28">
        <f t="shared" si="2"/>
        <v>0.69631758462228843</v>
      </c>
      <c r="H28" s="3">
        <f>IFERROR(VLOOKUP(A28,'GDP Data'!A$2:Q$144,3,FALSE),"Not Found")</f>
        <v>6507824767.0630302</v>
      </c>
      <c r="I28">
        <f t="shared" si="3"/>
        <v>6.1499413680223783E-4</v>
      </c>
      <c r="J28">
        <f t="shared" si="4"/>
        <v>-0.75928415964655127</v>
      </c>
    </row>
    <row r="29" spans="1:10" x14ac:dyDescent="0.25">
      <c r="A29" t="s">
        <v>107</v>
      </c>
      <c r="B29">
        <f>('CON Score and Page Rank'!GT100-'MIN and MAX'!B$42)/('MIN and MAX'!F$42-'MIN and MAX'!B$42)</f>
        <v>1.163481348632907E-2</v>
      </c>
      <c r="C29">
        <f>('CON Score and Page Rank'!GU100-'MIN and MAX'!C$42)/('MIN and MAX'!G$42-'MIN and MAX'!C$42)</f>
        <v>4.219787795080162E-2</v>
      </c>
      <c r="D29">
        <f>('CON Score and Page Rank'!GV100-'MIN and MAX'!D$42)/('MIN and MAX'!H$42-'MIN and MAX'!D$42)</f>
        <v>0.93928427824688376</v>
      </c>
      <c r="E29">
        <f t="shared" si="0"/>
        <v>3.0563064464472552E-2</v>
      </c>
      <c r="F29">
        <f t="shared" si="1"/>
        <v>0.75971827595600228</v>
      </c>
      <c r="G29">
        <f t="shared" si="2"/>
        <v>0.92764946476055465</v>
      </c>
      <c r="H29" s="3">
        <f>IFERROR(VLOOKUP(A29,'GDP Data'!A$2:Q$144,3,FALSE),"Not Found")</f>
        <v>17538461538.461498</v>
      </c>
      <c r="I29">
        <f t="shared" si="3"/>
        <v>1.6573972718618704E-3</v>
      </c>
      <c r="J29">
        <f t="shared" si="4"/>
        <v>-0.7580608786841404</v>
      </c>
    </row>
    <row r="30" spans="1:10" x14ac:dyDescent="0.25">
      <c r="A30" t="s">
        <v>100</v>
      </c>
      <c r="B30">
        <f>('CON Score and Page Rank'!GT93-'MIN and MAX'!B$42)/('MIN and MAX'!F$42-'MIN and MAX'!B$42)</f>
        <v>8.8888509723720945E-3</v>
      </c>
      <c r="C30">
        <f>('CON Score and Page Rank'!GU93-'MIN and MAX'!C$42)/('MIN and MAX'!G$42-'MIN and MAX'!C$42)</f>
        <v>3.883004518808051E-2</v>
      </c>
      <c r="D30">
        <f>('CON Score and Page Rank'!GV93-'MIN and MAX'!D$42)/('MIN and MAX'!H$42-'MIN and MAX'!D$42)</f>
        <v>0.87977482911137916</v>
      </c>
      <c r="E30">
        <f t="shared" si="0"/>
        <v>2.9941194215708414E-2</v>
      </c>
      <c r="F30">
        <f t="shared" si="1"/>
        <v>0.7588799483994273</v>
      </c>
      <c r="G30">
        <f t="shared" si="2"/>
        <v>0.87088597813900703</v>
      </c>
      <c r="H30" s="3">
        <f>IFERROR(VLOOKUP(A30,'GDP Data'!A$2:Q$144,3,FALSE),"Not Found")</f>
        <v>39459581217.3759</v>
      </c>
      <c r="I30">
        <f t="shared" si="3"/>
        <v>3.7289589007034269E-3</v>
      </c>
      <c r="J30">
        <f t="shared" si="4"/>
        <v>-0.75515098949872383</v>
      </c>
    </row>
    <row r="31" spans="1:10" x14ac:dyDescent="0.25">
      <c r="A31" t="s">
        <v>76</v>
      </c>
      <c r="B31">
        <f>('CON Score and Page Rank'!GT69-'MIN and MAX'!B$42)/('MIN and MAX'!F$42-'MIN and MAX'!B$42)</f>
        <v>1.9956203847489766E-3</v>
      </c>
      <c r="C31">
        <f>('CON Score and Page Rank'!GU69-'MIN and MAX'!C$42)/('MIN and MAX'!G$42-'MIN and MAX'!C$42)</f>
        <v>3.1883068091887325E-2</v>
      </c>
      <c r="D31">
        <f>('CON Score and Page Rank'!GV69-'MIN and MAX'!D$42)/('MIN and MAX'!H$42-'MIN and MAX'!D$42)</f>
        <v>0.70285484519501407</v>
      </c>
      <c r="E31">
        <f t="shared" si="0"/>
        <v>2.9887447707138349E-2</v>
      </c>
      <c r="F31">
        <f t="shared" si="1"/>
        <v>0.75880749409035964</v>
      </c>
      <c r="G31">
        <f t="shared" si="2"/>
        <v>0.70085922481026508</v>
      </c>
      <c r="H31" s="3">
        <f>IFERROR(VLOOKUP(A31,'GDP Data'!A$2:Q$144,3,FALSE),"Not Found")</f>
        <v>16810536883.717699</v>
      </c>
      <c r="I31">
        <f t="shared" si="3"/>
        <v>1.5886078666881257E-3</v>
      </c>
      <c r="J31">
        <f t="shared" si="4"/>
        <v>-0.75721888622367151</v>
      </c>
    </row>
    <row r="32" spans="1:10" x14ac:dyDescent="0.25">
      <c r="A32" t="s">
        <v>184</v>
      </c>
      <c r="B32">
        <f>('CON Score and Page Rank'!GT174-'MIN and MAX'!B$42)/('MIN and MAX'!F$42-'MIN and MAX'!B$42)</f>
        <v>7.4897899246382646E-3</v>
      </c>
      <c r="C32">
        <f>('CON Score and Page Rank'!GU174-'MIN and MAX'!C$42)/('MIN and MAX'!G$42-'MIN and MAX'!C$42)</f>
        <v>3.7374425395406891E-2</v>
      </c>
      <c r="D32">
        <f>('CON Score and Page Rank'!GV174-'MIN and MAX'!D$42)/('MIN and MAX'!H$42-'MIN and MAX'!D$42)</f>
        <v>0.87977482911137916</v>
      </c>
      <c r="E32">
        <f t="shared" si="0"/>
        <v>2.9884635470768625E-2</v>
      </c>
      <c r="F32">
        <f t="shared" si="1"/>
        <v>0.75880370298562505</v>
      </c>
      <c r="G32">
        <f t="shared" si="2"/>
        <v>0.87228503918674094</v>
      </c>
      <c r="H32" s="3">
        <f>IFERROR(VLOOKUP(A32,'GDP Data'!A$2:Q$144,3,FALSE),"Not Found")</f>
        <v>8362398701.5894299</v>
      </c>
      <c r="I32">
        <f t="shared" si="3"/>
        <v>7.9025271195202985E-4</v>
      </c>
      <c r="J32">
        <f t="shared" si="4"/>
        <v>-0.75801345027367306</v>
      </c>
    </row>
    <row r="33" spans="1:10" x14ac:dyDescent="0.25">
      <c r="A33" t="s">
        <v>78</v>
      </c>
      <c r="B33">
        <f>('CON Score and Page Rank'!GT71-'MIN and MAX'!B$42)/('MIN and MAX'!F$42-'MIN and MAX'!B$42)</f>
        <v>1.1476111525052464E-2</v>
      </c>
      <c r="C33">
        <f>('CON Score and Page Rank'!GU71-'MIN and MAX'!C$42)/('MIN and MAX'!G$42-'MIN and MAX'!C$42)</f>
        <v>4.1268616478027507E-2</v>
      </c>
      <c r="D33">
        <f>('CON Score and Page Rank'!GV71-'MIN and MAX'!D$42)/('MIN and MAX'!H$42-'MIN and MAX'!D$42)</f>
        <v>0.91917973462002411</v>
      </c>
      <c r="E33">
        <f t="shared" si="0"/>
        <v>2.9792504952975044E-2</v>
      </c>
      <c r="F33">
        <f t="shared" si="1"/>
        <v>0.75867950416437357</v>
      </c>
      <c r="G33">
        <f t="shared" si="2"/>
        <v>0.90770362309497166</v>
      </c>
      <c r="H33" s="3">
        <f>IFERROR(VLOOKUP(A33,'GDP Data'!A$2:Q$144,3,FALSE),"Not Found")</f>
        <v>96684636118.598404</v>
      </c>
      <c r="I33">
        <f t="shared" si="3"/>
        <v>9.1367678848289433E-3</v>
      </c>
      <c r="J33">
        <f t="shared" si="4"/>
        <v>-0.7495427362795446</v>
      </c>
    </row>
    <row r="34" spans="1:10" x14ac:dyDescent="0.25">
      <c r="A34" t="s">
        <v>82</v>
      </c>
      <c r="B34">
        <f>('CON Score and Page Rank'!GT75-'MIN and MAX'!B$42)/('MIN and MAX'!F$42-'MIN and MAX'!B$42)</f>
        <v>5.1974902462270417E-4</v>
      </c>
      <c r="C34">
        <f>('CON Score and Page Rank'!GU75-'MIN and MAX'!C$42)/('MIN and MAX'!G$42-'MIN and MAX'!C$42)</f>
        <v>3.0170064562583896E-2</v>
      </c>
      <c r="D34">
        <f>('CON Score and Page Rank'!GV75-'MIN and MAX'!D$42)/('MIN and MAX'!H$42-'MIN and MAX'!D$42)</f>
        <v>0.59951749095295537</v>
      </c>
      <c r="E34">
        <f t="shared" si="0"/>
        <v>2.9650315537961193E-2</v>
      </c>
      <c r="F34">
        <f t="shared" si="1"/>
        <v>0.75848782220966304</v>
      </c>
      <c r="G34">
        <f t="shared" si="2"/>
        <v>0.59899774192833266</v>
      </c>
      <c r="H34" s="3">
        <f>IFERROR(VLOOKUP(A34,'GDP Data'!A$2:Q$144,3,FALSE),"Not Found")</f>
        <v>5023265365.2516899</v>
      </c>
      <c r="I34">
        <f t="shared" si="3"/>
        <v>4.7470220201176796E-4</v>
      </c>
      <c r="J34">
        <f t="shared" si="4"/>
        <v>-0.75801312000765131</v>
      </c>
    </row>
    <row r="35" spans="1:10" x14ac:dyDescent="0.25">
      <c r="A35" t="s">
        <v>125</v>
      </c>
      <c r="B35">
        <f>('CON Score and Page Rank'!GT118-'MIN and MAX'!B$42)/('MIN and MAX'!F$42-'MIN and MAX'!B$42)</f>
        <v>4.3701673535894006E-4</v>
      </c>
      <c r="C35">
        <f>('CON Score and Page Rank'!GU118-'MIN and MAX'!C$42)/('MIN and MAX'!G$42-'MIN and MAX'!C$42)</f>
        <v>2.9921533407551035E-2</v>
      </c>
      <c r="D35">
        <f>('CON Score and Page Rank'!GV118-'MIN and MAX'!D$42)/('MIN and MAX'!H$42-'MIN and MAX'!D$42)</f>
        <v>0.68757539203860074</v>
      </c>
      <c r="E35">
        <f t="shared" si="0"/>
        <v>2.9484516672192096E-2</v>
      </c>
      <c r="F35">
        <f t="shared" si="1"/>
        <v>0.7582643129514226</v>
      </c>
      <c r="G35">
        <f t="shared" si="2"/>
        <v>0.68713837530324184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110</v>
      </c>
      <c r="B36">
        <f>('CON Score and Page Rank'!GT103-'MIN and MAX'!B$42)/('MIN and MAX'!F$42-'MIN and MAX'!B$42)</f>
        <v>1.2028653394738374E-2</v>
      </c>
      <c r="C36">
        <f>('CON Score and Page Rank'!GU103-'MIN and MAX'!C$42)/('MIN and MAX'!G$42-'MIN and MAX'!C$42)</f>
        <v>4.1511030681025081E-2</v>
      </c>
      <c r="D36">
        <f>('CON Score and Page Rank'!GV103-'MIN and MAX'!D$42)/('MIN and MAX'!H$42-'MIN and MAX'!D$42)</f>
        <v>0.88540410132689984</v>
      </c>
      <c r="E36">
        <f t="shared" si="0"/>
        <v>2.9482377286286707E-2</v>
      </c>
      <c r="F36">
        <f t="shared" si="1"/>
        <v>0.75826142889938408</v>
      </c>
      <c r="G36">
        <f t="shared" si="2"/>
        <v>0.87337544793216149</v>
      </c>
      <c r="H36" s="3">
        <f>IFERROR(VLOOKUP(A36,'GDP Data'!A$2:Q$144,3,FALSE),"Not Found")</f>
        <v>184137469733.33301</v>
      </c>
      <c r="I36">
        <f t="shared" si="3"/>
        <v>1.7401123770993284E-2</v>
      </c>
      <c r="J36">
        <f t="shared" si="4"/>
        <v>-0.74086030512839085</v>
      </c>
    </row>
    <row r="37" spans="1:10" x14ac:dyDescent="0.25">
      <c r="A37" t="s">
        <v>193</v>
      </c>
      <c r="B37">
        <f>('CON Score and Page Rank'!GT27-'MIN and MAX'!B$42)/('MIN and MAX'!F$42-'MIN and MAX'!B$42)</f>
        <v>1.0901691918986871E-2</v>
      </c>
      <c r="C37">
        <f>('CON Score and Page Rank'!GU27-'MIN and MAX'!C$42)/('MIN and MAX'!G$42-'MIN and MAX'!C$42)</f>
        <v>4.0027709344688016E-2</v>
      </c>
      <c r="D37">
        <f>('CON Score and Page Rank'!GV27-'MIN and MAX'!D$42)/('MIN and MAX'!H$42-'MIN and MAX'!D$42)</f>
        <v>0.87977482911137916</v>
      </c>
      <c r="E37">
        <f t="shared" si="0"/>
        <v>2.9126017425701145E-2</v>
      </c>
      <c r="F37">
        <f t="shared" si="1"/>
        <v>0.75778102918291634</v>
      </c>
      <c r="G37">
        <f t="shared" si="2"/>
        <v>0.86887313719239234</v>
      </c>
      <c r="H37" s="3">
        <f>IFERROR(VLOOKUP(A37,'GDP Data'!A$2:Q$144,3,FALSE),"Not Found")</f>
        <v>20876309970.384998</v>
      </c>
      <c r="I37">
        <f t="shared" si="3"/>
        <v>1.9728263574077466E-3</v>
      </c>
      <c r="J37">
        <f t="shared" si="4"/>
        <v>-0.75580820282550865</v>
      </c>
    </row>
    <row r="38" spans="1:10" x14ac:dyDescent="0.25">
      <c r="A38" t="s">
        <v>94</v>
      </c>
      <c r="B38">
        <f>('CON Score and Page Rank'!GT87-'MIN and MAX'!B$42)/('MIN and MAX'!F$42-'MIN and MAX'!B$42)</f>
        <v>8.3253721011155787E-3</v>
      </c>
      <c r="C38">
        <f>('CON Score and Page Rank'!GU87-'MIN and MAX'!C$42)/('MIN and MAX'!G$42-'MIN and MAX'!C$42)</f>
        <v>3.7397920710958182E-2</v>
      </c>
      <c r="D38">
        <f>('CON Score and Page Rank'!GV87-'MIN and MAX'!D$42)/('MIN and MAX'!H$42-'MIN and MAX'!D$42)</f>
        <v>0.85725774024929635</v>
      </c>
      <c r="E38">
        <f t="shared" si="0"/>
        <v>2.9072548609842604E-2</v>
      </c>
      <c r="F38">
        <f t="shared" si="1"/>
        <v>0.75770894922437071</v>
      </c>
      <c r="G38">
        <f t="shared" si="2"/>
        <v>0.84893236814818074</v>
      </c>
      <c r="H38" s="3" t="str">
        <f>IFERROR(VLOOKUP(A38,'GDP Data'!A$2:Q$144,3,FALSE),"Not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195</v>
      </c>
      <c r="B39">
        <f>('CON Score and Page Rank'!GT184-'MIN and MAX'!B$42)/('MIN and MAX'!F$42-'MIN and MAX'!B$42)</f>
        <v>1.1006410436527454E-2</v>
      </c>
      <c r="C39">
        <f>('CON Score and Page Rank'!GU184-'MIN and MAX'!C$42)/('MIN and MAX'!G$42-'MIN and MAX'!C$42)</f>
        <v>3.9943550521188365E-2</v>
      </c>
      <c r="D39">
        <f>('CON Score and Page Rank'!GV184-'MIN and MAX'!D$42)/('MIN and MAX'!H$42-'MIN and MAX'!D$42)</f>
        <v>0.90430237233614796</v>
      </c>
      <c r="E39">
        <f t="shared" si="0"/>
        <v>2.893714008466091E-2</v>
      </c>
      <c r="F39">
        <f t="shared" si="1"/>
        <v>0.75752640841576857</v>
      </c>
      <c r="G39">
        <f t="shared" si="2"/>
        <v>0.89329596189962046</v>
      </c>
      <c r="H39" s="3">
        <f>IFERROR(VLOOKUP(A39,'GDP Data'!A$2:Q$144,3,FALSE),"Not Found")</f>
        <v>39309580983.228203</v>
      </c>
      <c r="I39">
        <f t="shared" si="3"/>
        <v>3.7147837703301132E-3</v>
      </c>
      <c r="J39">
        <f t="shared" si="4"/>
        <v>-0.75381162464543849</v>
      </c>
    </row>
    <row r="40" spans="1:10" x14ac:dyDescent="0.25">
      <c r="A40" t="s">
        <v>130</v>
      </c>
      <c r="B40">
        <f>('CON Score and Page Rank'!GT123-'MIN and MAX'!B$42)/('MIN and MAX'!F$42-'MIN and MAX'!B$42)</f>
        <v>8.8632458181671001E-4</v>
      </c>
      <c r="C40">
        <f>('CON Score and Page Rank'!GU123-'MIN and MAX'!C$42)/('MIN and MAX'!G$42-'MIN and MAX'!C$42)</f>
        <v>2.9793634819099385E-2</v>
      </c>
      <c r="D40">
        <f>('CON Score and Page Rank'!GV123-'MIN and MAX'!D$42)/('MIN and MAX'!H$42-'MIN and MAX'!D$42)</f>
        <v>0.69481302774427023</v>
      </c>
      <c r="E40">
        <f t="shared" si="0"/>
        <v>2.8907310237282675E-2</v>
      </c>
      <c r="F40">
        <f t="shared" si="1"/>
        <v>0.75748619555285179</v>
      </c>
      <c r="G40">
        <f t="shared" si="2"/>
        <v>0.69392670316245353</v>
      </c>
      <c r="H40" s="3">
        <f>IFERROR(VLOOKUP(A40,'GDP Data'!A$2:Q$144,3,FALSE),"Not Found")</f>
        <v>5707720390.8514996</v>
      </c>
      <c r="I40">
        <f t="shared" si="3"/>
        <v>5.3938369586192824E-4</v>
      </c>
      <c r="J40">
        <f t="shared" si="4"/>
        <v>-0.75694681185698987</v>
      </c>
    </row>
    <row r="41" spans="1:10" x14ac:dyDescent="0.25">
      <c r="A41" t="s">
        <v>223</v>
      </c>
      <c r="B41">
        <f>('CON Score and Page Rank'!GT209-'MIN and MAX'!B$42)/('MIN and MAX'!F$42-'MIN and MAX'!B$42)</f>
        <v>7.7462561499551537E-4</v>
      </c>
      <c r="C41">
        <f>('CON Score and Page Rank'!GU209-'MIN and MAX'!C$42)/('MIN and MAX'!G$42-'MIN and MAX'!C$42)</f>
        <v>2.9602109124007573E-2</v>
      </c>
      <c r="D41">
        <f>('CON Score and Page Rank'!GV209-'MIN and MAX'!D$42)/('MIN and MAX'!H$42-'MIN and MAX'!D$42)</f>
        <v>0.66586248492159228</v>
      </c>
      <c r="E41">
        <f t="shared" si="0"/>
        <v>2.8827483509012059E-2</v>
      </c>
      <c r="F41">
        <f t="shared" si="1"/>
        <v>0.75737858315911943</v>
      </c>
      <c r="G41">
        <f t="shared" si="2"/>
        <v>0.66508785930659675</v>
      </c>
      <c r="H41" s="3">
        <f>IFERROR(VLOOKUP(A41,'GDP Data'!A$2:Q$144,3,FALSE),"Not Found")</f>
        <v>8824873259.3210506</v>
      </c>
      <c r="I41">
        <f t="shared" si="3"/>
        <v>8.3395689139838464E-4</v>
      </c>
      <c r="J41">
        <f t="shared" si="4"/>
        <v>-0.75654462626772101</v>
      </c>
    </row>
    <row r="42" spans="1:10" x14ac:dyDescent="0.25">
      <c r="A42" t="s">
        <v>141</v>
      </c>
      <c r="B42">
        <f>('CON Score and Page Rank'!GT134-'MIN and MAX'!B$42)/('MIN and MAX'!F$42-'MIN and MAX'!B$42)</f>
        <v>1.4838496497640017E-2</v>
      </c>
      <c r="C42">
        <f>('CON Score and Page Rank'!GU134-'MIN and MAX'!C$42)/('MIN and MAX'!G$42-'MIN and MAX'!C$42)</f>
        <v>4.3614272557944374E-2</v>
      </c>
      <c r="D42">
        <f>('CON Score and Page Rank'!GV134-'MIN and MAX'!D$42)/('MIN and MAX'!H$42-'MIN and MAX'!D$42)</f>
        <v>0.88017691998391634</v>
      </c>
      <c r="E42">
        <f t="shared" si="0"/>
        <v>2.8775776060304355E-2</v>
      </c>
      <c r="F42">
        <f t="shared" si="1"/>
        <v>0.75730887765508859</v>
      </c>
      <c r="G42">
        <f t="shared" si="2"/>
        <v>0.86533842348627632</v>
      </c>
      <c r="H42" s="3">
        <f>IFERROR(VLOOKUP(A42,'GDP Data'!A$2:Q$144,3,FALSE),"Not Found")</f>
        <v>160446947784.909</v>
      </c>
      <c r="I42">
        <f t="shared" si="3"/>
        <v>1.5162352350809412E-2</v>
      </c>
      <c r="J42">
        <f t="shared" si="4"/>
        <v>-0.74214652530427916</v>
      </c>
    </row>
    <row r="43" spans="1:10" x14ac:dyDescent="0.25">
      <c r="A43" t="s">
        <v>57</v>
      </c>
      <c r="B43">
        <f>('CON Score and Page Rank'!GT49-'MIN and MAX'!B$42)/('MIN and MAX'!F$42-'MIN and MAX'!B$42)</f>
        <v>3.6155451282086338E-3</v>
      </c>
      <c r="C43">
        <f>('CON Score and Page Rank'!GU49-'MIN and MAX'!C$42)/('MIN and MAX'!G$42-'MIN and MAX'!C$42)</f>
        <v>3.2385823041503337E-2</v>
      </c>
      <c r="D43">
        <f>('CON Score and Page Rank'!GV49-'MIN and MAX'!D$42)/('MIN and MAX'!H$42-'MIN and MAX'!D$42)</f>
        <v>0.83232810615199038</v>
      </c>
      <c r="E43">
        <f t="shared" si="0"/>
        <v>2.8770277913294704E-2</v>
      </c>
      <c r="F43">
        <f t="shared" si="1"/>
        <v>0.7573014657421413</v>
      </c>
      <c r="G43">
        <f t="shared" si="2"/>
        <v>0.82871256102378177</v>
      </c>
      <c r="H43" s="3">
        <f>IFERROR(VLOOKUP(A43,'GDP Data'!A$2:Q$144,3,FALSE),"Not Found")</f>
        <v>4613630622.7750101</v>
      </c>
      <c r="I43">
        <f t="shared" si="3"/>
        <v>4.3599142323839522E-4</v>
      </c>
      <c r="J43">
        <f t="shared" si="4"/>
        <v>-0.75686547431890294</v>
      </c>
    </row>
    <row r="44" spans="1:10" x14ac:dyDescent="0.25">
      <c r="A44" t="s">
        <v>206</v>
      </c>
      <c r="B44">
        <f>('CON Score and Page Rank'!GT192-'MIN and MAX'!B$42)/('MIN and MAX'!F$42-'MIN and MAX'!B$42)</f>
        <v>9.4860145002039072E-4</v>
      </c>
      <c r="C44">
        <f>('CON Score and Page Rank'!GU192-'MIN and MAX'!C$42)/('MIN and MAX'!G$42-'MIN and MAX'!C$42)</f>
        <v>2.9673433153706352E-2</v>
      </c>
      <c r="D44">
        <f>('CON Score and Page Rank'!GV192-'MIN and MAX'!D$42)/('MIN and MAX'!H$42-'MIN and MAX'!D$42)</f>
        <v>0.83795737836751105</v>
      </c>
      <c r="E44">
        <f t="shared" si="0"/>
        <v>2.8724831703685963E-2</v>
      </c>
      <c r="F44">
        <f t="shared" si="1"/>
        <v>0.75724020085620647</v>
      </c>
      <c r="G44">
        <f t="shared" si="2"/>
        <v>0.83700877691749065</v>
      </c>
      <c r="H44" s="3">
        <f>IFERROR(VLOOKUP(A44,'GDP Data'!A$2:Q$144,3,FALSE),"Not Found")</f>
        <v>25601765400.515301</v>
      </c>
      <c r="I44">
        <f t="shared" si="3"/>
        <v>2.4193853056386104E-3</v>
      </c>
      <c r="J44">
        <f t="shared" si="4"/>
        <v>-0.7548208155505679</v>
      </c>
    </row>
    <row r="45" spans="1:10" x14ac:dyDescent="0.25">
      <c r="A45" t="s">
        <v>50</v>
      </c>
      <c r="B45">
        <f>('CON Score and Page Rank'!GT42-'MIN and MAX'!B$42)/('MIN and MAX'!F$42-'MIN and MAX'!B$42)</f>
        <v>2.1486731279637618E-3</v>
      </c>
      <c r="C45">
        <f>('CON Score and Page Rank'!GU42-'MIN and MAX'!C$42)/('MIN and MAX'!G$42-'MIN and MAX'!C$42)</f>
        <v>3.071995509477252E-2</v>
      </c>
      <c r="D45">
        <f>('CON Score and Page Rank'!GV42-'MIN and MAX'!D$42)/('MIN and MAX'!H$42-'MIN and MAX'!D$42)</f>
        <v>0.8632891033373542</v>
      </c>
      <c r="E45">
        <f t="shared" si="0"/>
        <v>2.8571281966808759E-2</v>
      </c>
      <c r="F45">
        <f t="shared" si="1"/>
        <v>0.75703320433887056</v>
      </c>
      <c r="G45">
        <f t="shared" si="2"/>
        <v>0.86114043020939046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45</v>
      </c>
      <c r="B46">
        <f>('CON Score and Page Rank'!GT37-'MIN and MAX'!B$42)/('MIN and MAX'!F$42-'MIN and MAX'!B$42)</f>
        <v>1.1320349066939895E-2</v>
      </c>
      <c r="C46">
        <f>('CON Score and Page Rank'!GU37-'MIN and MAX'!C$42)/('MIN and MAX'!G$42-'MIN and MAX'!C$42)</f>
        <v>3.9832416229116048E-2</v>
      </c>
      <c r="D46">
        <f>('CON Score and Page Rank'!GV37-'MIN and MAX'!D$42)/('MIN and MAX'!H$42-'MIN and MAX'!D$42)</f>
        <v>0.91998391636509846</v>
      </c>
      <c r="E46">
        <f t="shared" si="0"/>
        <v>2.8512067162176153E-2</v>
      </c>
      <c r="F46">
        <f t="shared" si="1"/>
        <v>0.75695337835816245</v>
      </c>
      <c r="G46">
        <f t="shared" si="2"/>
        <v>0.90866356729815856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166</v>
      </c>
      <c r="B47">
        <f>('CON Score and Page Rank'!GT157-'MIN and MAX'!B$42)/('MIN and MAX'!F$42-'MIN and MAX'!B$42)</f>
        <v>1.342118093966708E-2</v>
      </c>
      <c r="C47">
        <f>('CON Score and Page Rank'!GU157-'MIN and MAX'!C$42)/('MIN and MAX'!G$42-'MIN and MAX'!C$42)</f>
        <v>4.1774232242565656E-2</v>
      </c>
      <c r="D47">
        <f>('CON Score and Page Rank'!GV157-'MIN and MAX'!D$42)/('MIN and MAX'!H$42-'MIN and MAX'!D$42)</f>
        <v>0.85122637716123839</v>
      </c>
      <c r="E47">
        <f t="shared" si="0"/>
        <v>2.8353051302898578E-2</v>
      </c>
      <c r="F47">
        <f t="shared" si="1"/>
        <v>0.75673901309944525</v>
      </c>
      <c r="G47">
        <f t="shared" si="2"/>
        <v>0.83780519622157135</v>
      </c>
      <c r="H47" s="3">
        <f>IFERROR(VLOOKUP(A47,'GDP Data'!A$2:Q$144,3,FALSE),"Not Found")</f>
        <v>120296476180.40199</v>
      </c>
      <c r="I47">
        <f t="shared" si="3"/>
        <v>1.1368103809947095E-2</v>
      </c>
      <c r="J47">
        <f t="shared" si="4"/>
        <v>-0.74537090928949812</v>
      </c>
    </row>
    <row r="48" spans="1:10" x14ac:dyDescent="0.25">
      <c r="A48" t="s">
        <v>87</v>
      </c>
      <c r="B48">
        <f>('CON Score and Page Rank'!GT80-'MIN and MAX'!B$42)/('MIN and MAX'!F$42-'MIN and MAX'!B$42)</f>
        <v>3.3069155241992826E-3</v>
      </c>
      <c r="C48">
        <f>('CON Score and Page Rank'!GU80-'MIN and MAX'!C$42)/('MIN and MAX'!G$42-'MIN and MAX'!C$42)</f>
        <v>3.1652629515795533E-2</v>
      </c>
      <c r="D48">
        <f>('CON Score and Page Rank'!GV80-'MIN and MAX'!D$42)/('MIN and MAX'!H$42-'MIN and MAX'!D$42)</f>
        <v>0.82750301568154405</v>
      </c>
      <c r="E48">
        <f t="shared" si="0"/>
        <v>2.8345713991596251E-2</v>
      </c>
      <c r="F48">
        <f t="shared" si="1"/>
        <v>0.7567291218556238</v>
      </c>
      <c r="G48">
        <f t="shared" si="2"/>
        <v>0.82419610015734479</v>
      </c>
      <c r="H48" s="3">
        <f>IFERROR(VLOOKUP(A48,'GDP Data'!A$2:Q$144,3,FALSE),"Not Found")</f>
        <v>126878750295.944</v>
      </c>
      <c r="I48">
        <f t="shared" si="3"/>
        <v>1.1990133463906316E-2</v>
      </c>
      <c r="J48">
        <f t="shared" si="4"/>
        <v>-0.74473898839171748</v>
      </c>
    </row>
    <row r="49" spans="1:10" x14ac:dyDescent="0.25">
      <c r="A49" t="s">
        <v>84</v>
      </c>
      <c r="B49">
        <f>('CON Score and Page Rank'!GT77-'MIN and MAX'!B$42)/('MIN and MAX'!F$42-'MIN and MAX'!B$42)</f>
        <v>9.3644622337641541E-4</v>
      </c>
      <c r="C49">
        <f>('CON Score and Page Rank'!GU77-'MIN and MAX'!C$42)/('MIN and MAX'!G$42-'MIN and MAX'!C$42)</f>
        <v>2.9260430836592535E-2</v>
      </c>
      <c r="D49">
        <f>('CON Score and Page Rank'!GV77-'MIN and MAX'!D$42)/('MIN and MAX'!H$42-'MIN and MAX'!D$42)</f>
        <v>0.71009248090068355</v>
      </c>
      <c r="E49">
        <f t="shared" si="0"/>
        <v>2.832398461321612E-2</v>
      </c>
      <c r="F49">
        <f t="shared" si="1"/>
        <v>0.75669982903011956</v>
      </c>
      <c r="G49">
        <f t="shared" si="2"/>
        <v>0.70915603467730715</v>
      </c>
      <c r="H49" s="3">
        <f>IFERROR(VLOOKUP(A49,'GDP Data'!A$2:Q$144,3,FALSE),"Not Found")</f>
        <v>5314909953.9299202</v>
      </c>
      <c r="I49">
        <f t="shared" si="3"/>
        <v>5.0226282610462542E-4</v>
      </c>
      <c r="J49">
        <f t="shared" si="4"/>
        <v>-0.7561975662040149</v>
      </c>
    </row>
    <row r="50" spans="1:10" x14ac:dyDescent="0.25">
      <c r="A50" t="s">
        <v>122</v>
      </c>
      <c r="B50">
        <f>('CON Score and Page Rank'!GT115-'MIN and MAX'!B$42)/('MIN and MAX'!F$42-'MIN and MAX'!B$42)</f>
        <v>2.4197464301794159E-3</v>
      </c>
      <c r="C50">
        <f>('CON Score and Page Rank'!GU115-'MIN and MAX'!C$42)/('MIN and MAX'!G$42-'MIN and MAX'!C$42)</f>
        <v>3.0712246312048174E-2</v>
      </c>
      <c r="D50">
        <f>('CON Score and Page Rank'!GV115-'MIN and MAX'!D$42)/('MIN and MAX'!H$42-'MIN and MAX'!D$42)</f>
        <v>0.79573783675110576</v>
      </c>
      <c r="E50">
        <f t="shared" si="0"/>
        <v>2.8292499881868757E-2</v>
      </c>
      <c r="F50">
        <f t="shared" si="1"/>
        <v>0.7566573852599725</v>
      </c>
      <c r="G50">
        <f t="shared" si="2"/>
        <v>0.79331809032092637</v>
      </c>
      <c r="H50" s="3">
        <f>IFERROR(VLOOKUP(A50,'GDP Data'!A$2:Q$144,3,FALSE),"Not Found")</f>
        <v>22066031834.2948</v>
      </c>
      <c r="I50">
        <f t="shared" si="3"/>
        <v>2.0852559320995927E-3</v>
      </c>
      <c r="J50">
        <f t="shared" si="4"/>
        <v>-0.75457212932787288</v>
      </c>
    </row>
    <row r="51" spans="1:10" x14ac:dyDescent="0.25">
      <c r="A51" t="s">
        <v>95</v>
      </c>
      <c r="B51">
        <f>('CON Score and Page Rank'!GT88-'MIN and MAX'!B$42)/('MIN and MAX'!F$42-'MIN and MAX'!B$42)</f>
        <v>2.842766435718483E-3</v>
      </c>
      <c r="C51">
        <f>('CON Score and Page Rank'!GU88-'MIN and MAX'!C$42)/('MIN and MAX'!G$42-'MIN and MAX'!C$42)</f>
        <v>3.0893686020307145E-2</v>
      </c>
      <c r="D51">
        <f>('CON Score and Page Rank'!GV88-'MIN and MAX'!D$42)/('MIN and MAX'!H$42-'MIN and MAX'!D$42)</f>
        <v>0.7635705669481303</v>
      </c>
      <c r="E51">
        <f t="shared" si="0"/>
        <v>2.8050919584588663E-2</v>
      </c>
      <c r="F51">
        <f t="shared" si="1"/>
        <v>0.75633171697026425</v>
      </c>
      <c r="G51">
        <f t="shared" si="2"/>
        <v>0.76072780051241184</v>
      </c>
      <c r="H51" s="3">
        <f>IFERROR(VLOOKUP(A51,'GDP Data'!A$2:Q$144,3,FALSE),"Not Found")</f>
        <v>34110064452.1567</v>
      </c>
      <c r="I51">
        <f t="shared" si="3"/>
        <v>3.2234257059582617E-3</v>
      </c>
      <c r="J51">
        <f t="shared" si="4"/>
        <v>-0.75310829126430601</v>
      </c>
    </row>
    <row r="52" spans="1:10" x14ac:dyDescent="0.25">
      <c r="A52" t="s">
        <v>147</v>
      </c>
      <c r="B52">
        <f>('CON Score and Page Rank'!GT139-'MIN and MAX'!B$42)/('MIN and MAX'!F$42-'MIN and MAX'!B$42)</f>
        <v>1.7912729017279319E-2</v>
      </c>
      <c r="C52">
        <f>('CON Score and Page Rank'!GU139-'MIN and MAX'!C$42)/('MIN and MAX'!G$42-'MIN and MAX'!C$42)</f>
        <v>4.5782808483409175E-2</v>
      </c>
      <c r="D52">
        <f>('CON Score and Page Rank'!GV139-'MIN and MAX'!D$42)/('MIN and MAX'!H$42-'MIN and MAX'!D$42)</f>
        <v>0.86087655810213104</v>
      </c>
      <c r="E52">
        <f t="shared" si="0"/>
        <v>2.7870079466129856E-2</v>
      </c>
      <c r="F52">
        <f t="shared" si="1"/>
        <v>0.75608793097963412</v>
      </c>
      <c r="G52">
        <f t="shared" si="2"/>
        <v>0.84296382908485168</v>
      </c>
      <c r="H52" s="3">
        <f>IFERROR(VLOOKUP(A52,'GDP Data'!A$2:Q$144,3,FALSE),"Not Found")</f>
        <v>92783947368.421097</v>
      </c>
      <c r="I52">
        <f t="shared" si="3"/>
        <v>8.7681499830392935E-3</v>
      </c>
      <c r="J52">
        <f t="shared" si="4"/>
        <v>-0.7473197809965948</v>
      </c>
    </row>
    <row r="53" spans="1:10" x14ac:dyDescent="0.25">
      <c r="A53" t="s">
        <v>131</v>
      </c>
      <c r="B53">
        <f>('CON Score and Page Rank'!GT124-'MIN and MAX'!B$42)/('MIN and MAX'!F$42-'MIN and MAX'!B$42)</f>
        <v>1.2283404054692069E-3</v>
      </c>
      <c r="C53">
        <f>('CON Score and Page Rank'!GU124-'MIN and MAX'!C$42)/('MIN and MAX'!G$42-'MIN and MAX'!C$42)</f>
        <v>2.9059459576617288E-2</v>
      </c>
      <c r="D53">
        <f>('CON Score and Page Rank'!GV124-'MIN and MAX'!D$42)/('MIN and MAX'!H$42-'MIN and MAX'!D$42)</f>
        <v>0.71652593486127869</v>
      </c>
      <c r="E53">
        <f t="shared" si="0"/>
        <v>2.783111917114808E-2</v>
      </c>
      <c r="F53">
        <f t="shared" si="1"/>
        <v>0.75603540959119275</v>
      </c>
      <c r="G53">
        <f t="shared" si="2"/>
        <v>0.71529759445580954</v>
      </c>
      <c r="H53" s="3">
        <f>IFERROR(VLOOKUP(A53,'GDP Data'!A$2:Q$144,3,FALSE),"Not Found")</f>
        <v>53991289844.329102</v>
      </c>
      <c r="I53">
        <f t="shared" si="3"/>
        <v>5.102215852630842E-3</v>
      </c>
      <c r="J53">
        <f t="shared" si="4"/>
        <v>-0.75093319373856193</v>
      </c>
    </row>
    <row r="54" spans="1:10" x14ac:dyDescent="0.25">
      <c r="A54" t="s">
        <v>198</v>
      </c>
      <c r="B54">
        <f>('CON Score and Page Rank'!GT186-'MIN and MAX'!B$42)/('MIN and MAX'!F$42-'MIN and MAX'!B$42)</f>
        <v>7.1987363952256858E-4</v>
      </c>
      <c r="C54">
        <f>('CON Score and Page Rank'!GU186-'MIN and MAX'!C$42)/('MIN and MAX'!G$42-'MIN and MAX'!C$42)</f>
        <v>2.8511835558323685E-2</v>
      </c>
      <c r="D54">
        <f>('CON Score and Page Rank'!GV186-'MIN and MAX'!D$42)/('MIN and MAX'!H$42-'MIN and MAX'!D$42)</f>
        <v>0.83112183353437874</v>
      </c>
      <c r="E54">
        <f t="shared" si="0"/>
        <v>2.7791961918801115E-2</v>
      </c>
      <c r="F54">
        <f t="shared" si="1"/>
        <v>0.75598262268950789</v>
      </c>
      <c r="G54">
        <f t="shared" si="2"/>
        <v>0.83040195989485621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102</v>
      </c>
      <c r="B55">
        <f>('CON Score and Page Rank'!GT95-'MIN and MAX'!B$42)/('MIN and MAX'!F$42-'MIN and MAX'!B$42)</f>
        <v>1.3091820850716156E-4</v>
      </c>
      <c r="C55">
        <f>('CON Score and Page Rank'!GU95-'MIN and MAX'!C$42)/('MIN and MAX'!G$42-'MIN and MAX'!C$42)</f>
        <v>2.7821618825739261E-2</v>
      </c>
      <c r="D55">
        <f>('CON Score and Page Rank'!GV95-'MIN and MAX'!D$42)/('MIN and MAX'!H$42-'MIN and MAX'!D$42)</f>
        <v>0.65701648572577398</v>
      </c>
      <c r="E55">
        <f t="shared" si="0"/>
        <v>2.7690700617232101E-2</v>
      </c>
      <c r="F55">
        <f t="shared" si="1"/>
        <v>0.755846114889547</v>
      </c>
      <c r="G55">
        <f t="shared" si="2"/>
        <v>0.65688556751726679</v>
      </c>
      <c r="H55" s="3">
        <f>IFERROR(VLOOKUP(A55,'GDP Data'!A$2:Q$144,3,FALSE),"Not Found")</f>
        <v>3557333364.30795</v>
      </c>
      <c r="I55">
        <f t="shared" si="3"/>
        <v>3.3617057004558702E-4</v>
      </c>
      <c r="J55">
        <f t="shared" si="4"/>
        <v>-0.75550994431950147</v>
      </c>
    </row>
    <row r="56" spans="1:10" x14ac:dyDescent="0.25">
      <c r="A56" t="s">
        <v>47</v>
      </c>
      <c r="B56">
        <f>('CON Score and Page Rank'!GT39-'MIN and MAX'!B$42)/('MIN and MAX'!F$42-'MIN and MAX'!B$42)</f>
        <v>5.7960075520170108E-4</v>
      </c>
      <c r="C56">
        <f>('CON Score and Page Rank'!GU39-'MIN and MAX'!C$42)/('MIN and MAX'!G$42-'MIN and MAX'!C$42)</f>
        <v>2.8204376359760915E-2</v>
      </c>
      <c r="D56">
        <f>('CON Score and Page Rank'!GV39-'MIN and MAX'!D$42)/('MIN and MAX'!H$42-'MIN and MAX'!D$42)</f>
        <v>0.75392038600723765</v>
      </c>
      <c r="E56">
        <f t="shared" si="0"/>
        <v>2.7624775604559212E-2</v>
      </c>
      <c r="F56">
        <f t="shared" si="1"/>
        <v>0.75575724304706693</v>
      </c>
      <c r="G56">
        <f t="shared" si="2"/>
        <v>0.75334078525203596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112</v>
      </c>
      <c r="B57">
        <f>('CON Score and Page Rank'!GT105-'MIN and MAX'!B$42)/('MIN and MAX'!F$42-'MIN and MAX'!B$42)</f>
        <v>4.71192869048146E-4</v>
      </c>
      <c r="C57">
        <f>('CON Score and Page Rank'!GU105-'MIN and MAX'!C$42)/('MIN and MAX'!G$42-'MIN and MAX'!C$42)</f>
        <v>2.8026631596247083E-2</v>
      </c>
      <c r="D57">
        <f>('CON Score and Page Rank'!GV105-'MIN and MAX'!D$42)/('MIN and MAX'!H$42-'MIN and MAX'!D$42)</f>
        <v>0.70084439083232808</v>
      </c>
      <c r="E57">
        <f t="shared" si="0"/>
        <v>2.7555438727198938E-2</v>
      </c>
      <c r="F57">
        <f t="shared" si="1"/>
        <v>0.75566377175608046</v>
      </c>
      <c r="G57">
        <f t="shared" si="2"/>
        <v>0.7003731979632799</v>
      </c>
      <c r="H57" s="3" t="str">
        <f>IFERROR(VLOOKUP(A57,'GDP Data'!A$2:Q$144,3,FALSE),"Not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101</v>
      </c>
      <c r="B58">
        <f>('CON Score and Page Rank'!GT94-'MIN and MAX'!B$42)/('MIN and MAX'!F$42-'MIN and MAX'!B$42)</f>
        <v>1.175847727907187E-3</v>
      </c>
      <c r="C58">
        <f>('CON Score and Page Rank'!GU94-'MIN and MAX'!C$42)/('MIN and MAX'!G$42-'MIN and MAX'!C$42)</f>
        <v>2.8605006410037319E-2</v>
      </c>
      <c r="D58">
        <f>('CON Score and Page Rank'!GV94-'MIN and MAX'!D$42)/('MIN and MAX'!H$42-'MIN and MAX'!D$42)</f>
        <v>0.70687575392038604</v>
      </c>
      <c r="E58">
        <f t="shared" si="0"/>
        <v>2.7429158682130132E-2</v>
      </c>
      <c r="F58">
        <f t="shared" si="1"/>
        <v>0.75549353682067866</v>
      </c>
      <c r="G58">
        <f t="shared" si="2"/>
        <v>0.7056999061924788</v>
      </c>
      <c r="H58" s="3">
        <f>IFERROR(VLOOKUP(A58,'GDP Data'!A$2:Q$144,3,FALSE),"Not Found")</f>
        <v>5398568543.6349201</v>
      </c>
      <c r="I58">
        <f t="shared" si="3"/>
        <v>5.1016862320323693E-4</v>
      </c>
      <c r="J58">
        <f t="shared" si="4"/>
        <v>-0.75498336819747547</v>
      </c>
    </row>
    <row r="59" spans="1:10" x14ac:dyDescent="0.25">
      <c r="A59" t="s">
        <v>211</v>
      </c>
      <c r="B59">
        <f>('CON Score and Page Rank'!GT197-'MIN and MAX'!B$42)/('MIN and MAX'!F$42-'MIN and MAX'!B$42)</f>
        <v>1.2261170772737873E-3</v>
      </c>
      <c r="C59">
        <f>('CON Score and Page Rank'!GU197-'MIN and MAX'!C$42)/('MIN and MAX'!G$42-'MIN and MAX'!C$42)</f>
        <v>2.8429836511727483E-2</v>
      </c>
      <c r="D59">
        <f>('CON Score and Page Rank'!GV197-'MIN and MAX'!D$42)/('MIN and MAX'!H$42-'MIN and MAX'!D$42)</f>
        <v>0.73421793325291518</v>
      </c>
      <c r="E59">
        <f t="shared" si="0"/>
        <v>2.7203719434453696E-2</v>
      </c>
      <c r="F59">
        <f t="shared" si="1"/>
        <v>0.75518962787176802</v>
      </c>
      <c r="G59">
        <f t="shared" si="2"/>
        <v>0.73299181617564135</v>
      </c>
      <c r="H59" s="3">
        <f>IFERROR(VLOOKUP(A59,'GDP Data'!A$2:Q$144,3,FALSE),"Not Found")</f>
        <v>18405203853.1036</v>
      </c>
      <c r="I59">
        <f t="shared" si="3"/>
        <v>1.7393050460725538E-3</v>
      </c>
      <c r="J59">
        <f t="shared" si="4"/>
        <v>-0.75345032282569546</v>
      </c>
    </row>
    <row r="60" spans="1:10" x14ac:dyDescent="0.25">
      <c r="A60" t="s">
        <v>126</v>
      </c>
      <c r="B60">
        <f>('CON Score and Page Rank'!GT119-'MIN and MAX'!B$42)/('MIN and MAX'!F$42-'MIN and MAX'!B$42)</f>
        <v>5.3866137648185964E-4</v>
      </c>
      <c r="C60">
        <f>('CON Score and Page Rank'!GU119-'MIN and MAX'!C$42)/('MIN and MAX'!G$42-'MIN and MAX'!C$42)</f>
        <v>2.7719256733085059E-2</v>
      </c>
      <c r="D60">
        <f>('CON Score and Page Rank'!GV119-'MIN and MAX'!D$42)/('MIN and MAX'!H$42-'MIN and MAX'!D$42)</f>
        <v>0.50904704463208683</v>
      </c>
      <c r="E60">
        <f t="shared" si="0"/>
        <v>2.71805953566032E-2</v>
      </c>
      <c r="F60">
        <f t="shared" si="1"/>
        <v>0.75515845488717692</v>
      </c>
      <c r="G60">
        <f t="shared" si="2"/>
        <v>0.50850838325560499</v>
      </c>
      <c r="H60" s="3">
        <f>IFERROR(VLOOKUP(A60,'GDP Data'!A$2:Q$144,3,FALSE),"Not Found")</f>
        <v>4094480988.1193099</v>
      </c>
      <c r="I60">
        <f t="shared" si="3"/>
        <v>3.8693140812364173E-4</v>
      </c>
      <c r="J60">
        <f t="shared" si="4"/>
        <v>-0.7547715234790533</v>
      </c>
    </row>
    <row r="61" spans="1:10" x14ac:dyDescent="0.25">
      <c r="A61" t="s">
        <v>178</v>
      </c>
      <c r="B61">
        <f>('CON Score and Page Rank'!GT169-'MIN and MAX'!B$42)/('MIN and MAX'!F$42-'MIN and MAX'!B$42)</f>
        <v>1.222215489040665E-2</v>
      </c>
      <c r="C61">
        <f>('CON Score and Page Rank'!GU169-'MIN and MAX'!C$42)/('MIN and MAX'!G$42-'MIN and MAX'!C$42)</f>
        <v>3.9365630327917768E-2</v>
      </c>
      <c r="D61">
        <f>('CON Score and Page Rank'!GV169-'MIN and MAX'!D$42)/('MIN and MAX'!H$42-'MIN and MAX'!D$42)</f>
        <v>0.86047446722959386</v>
      </c>
      <c r="E61">
        <f t="shared" si="0"/>
        <v>2.7143475437511118E-2</v>
      </c>
      <c r="F61">
        <f t="shared" si="1"/>
        <v>0.7551084144629332</v>
      </c>
      <c r="G61">
        <f t="shared" si="2"/>
        <v>0.84825231233918719</v>
      </c>
      <c r="H61" s="3">
        <f>IFERROR(VLOOKUP(A61,'GDP Data'!A$2:Q$144,3,FALSE),"Not Found")</f>
        <v>14183497963.1071</v>
      </c>
      <c r="I61">
        <f t="shared" si="3"/>
        <v>1.3403507929107808E-3</v>
      </c>
      <c r="J61">
        <f t="shared" si="4"/>
        <v>-0.75376806367002247</v>
      </c>
    </row>
    <row r="62" spans="1:10" x14ac:dyDescent="0.25">
      <c r="A62" t="s">
        <v>64</v>
      </c>
      <c r="B62">
        <f>('CON Score and Page Rank'!GT57-'MIN and MAX'!B$42)/('MIN and MAX'!F$42-'MIN and MAX'!B$42)</f>
        <v>2.4135399833324815E-3</v>
      </c>
      <c r="C62">
        <f>('CON Score and Page Rank'!GU57-'MIN and MAX'!C$42)/('MIN and MAX'!G$42-'MIN and MAX'!C$42)</f>
        <v>2.9512264249660816E-2</v>
      </c>
      <c r="D62">
        <f>('CON Score and Page Rank'!GV57-'MIN and MAX'!D$42)/('MIN and MAX'!H$42-'MIN and MAX'!D$42)</f>
        <v>0.73059911540008038</v>
      </c>
      <c r="E62">
        <f t="shared" si="0"/>
        <v>2.7098724266328336E-2</v>
      </c>
      <c r="F62">
        <f t="shared" si="1"/>
        <v>0.75504808654072408</v>
      </c>
      <c r="G62">
        <f t="shared" si="2"/>
        <v>0.72818557541674789</v>
      </c>
      <c r="H62" s="3">
        <f>IFERROR(VLOOKUP(A62,'GDP Data'!A$2:Q$144,3,FALSE),"Not Found")</f>
        <v>8936063723.20121</v>
      </c>
      <c r="I62">
        <f t="shared" si="3"/>
        <v>8.4446447047468467E-4</v>
      </c>
      <c r="J62">
        <f t="shared" si="4"/>
        <v>-0.75420362207024938</v>
      </c>
    </row>
    <row r="63" spans="1:10" x14ac:dyDescent="0.25">
      <c r="A63" t="s">
        <v>74</v>
      </c>
      <c r="B63">
        <f>('CON Score and Page Rank'!GT67-'MIN and MAX'!B$42)/('MIN and MAX'!F$42-'MIN and MAX'!B$42)</f>
        <v>8.1123674302118485E-5</v>
      </c>
      <c r="C63">
        <f>('CON Score and Page Rank'!GU67-'MIN and MAX'!C$42)/('MIN and MAX'!G$42-'MIN and MAX'!C$42)</f>
        <v>2.7004755358307996E-2</v>
      </c>
      <c r="D63">
        <f>('CON Score and Page Rank'!GV67-'MIN and MAX'!D$42)/('MIN and MAX'!H$42-'MIN and MAX'!D$42)</f>
        <v>0.63530357860876563</v>
      </c>
      <c r="E63">
        <f t="shared" si="0"/>
        <v>2.6923631684005876E-2</v>
      </c>
      <c r="F63">
        <f t="shared" si="1"/>
        <v>0.75481204865821649</v>
      </c>
      <c r="G63">
        <f t="shared" si="2"/>
        <v>0.6352224549344635</v>
      </c>
      <c r="H63" s="3">
        <f>IFERROR(VLOOKUP(A63,'GDP Data'!A$2:Q$144,3,FALSE),"Not Found")</f>
        <v>2796704603.0444298</v>
      </c>
      <c r="I63">
        <f t="shared" si="3"/>
        <v>2.6429060320509642E-4</v>
      </c>
      <c r="J63">
        <f t="shared" si="4"/>
        <v>-0.7545477580550114</v>
      </c>
    </row>
    <row r="64" spans="1:10" x14ac:dyDescent="0.25">
      <c r="A64" t="s">
        <v>53</v>
      </c>
      <c r="B64">
        <f>('CON Score and Page Rank'!GT45-'MIN and MAX'!B$42)/('MIN and MAX'!F$42-'MIN and MAX'!B$42)</f>
        <v>8.1527541390313939E-3</v>
      </c>
      <c r="C64">
        <f>('CON Score and Page Rank'!GU45-'MIN and MAX'!C$42)/('MIN and MAX'!G$42-'MIN and MAX'!C$42)</f>
        <v>3.5026956104374E-2</v>
      </c>
      <c r="D64">
        <f>('CON Score and Page Rank'!GV45-'MIN and MAX'!D$42)/('MIN and MAX'!H$42-'MIN and MAX'!D$42)</f>
        <v>0.82187374346602338</v>
      </c>
      <c r="E64">
        <f t="shared" si="0"/>
        <v>2.6874201965342605E-2</v>
      </c>
      <c r="F64">
        <f t="shared" si="1"/>
        <v>0.75474541370445969</v>
      </c>
      <c r="G64">
        <f t="shared" si="2"/>
        <v>0.81372098932699199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142</v>
      </c>
      <c r="B65">
        <f>('CON Score and Page Rank'!GT135-'MIN and MAX'!B$42)/('MIN and MAX'!F$42-'MIN and MAX'!B$42)</f>
        <v>3.2148292952821652E-3</v>
      </c>
      <c r="C65">
        <f>('CON Score and Page Rank'!GU135-'MIN and MAX'!C$42)/('MIN and MAX'!G$42-'MIN and MAX'!C$42)</f>
        <v>2.995294570884726E-2</v>
      </c>
      <c r="D65">
        <f>('CON Score and Page Rank'!GV135-'MIN and MAX'!D$42)/('MIN and MAX'!H$42-'MIN and MAX'!D$42)</f>
        <v>0.86248492159227985</v>
      </c>
      <c r="E65">
        <f t="shared" si="0"/>
        <v>2.6738116413565095E-2</v>
      </c>
      <c r="F65">
        <f t="shared" si="1"/>
        <v>0.75456196021342425</v>
      </c>
      <c r="G65">
        <f t="shared" si="2"/>
        <v>0.85927009229699769</v>
      </c>
      <c r="H65" s="3">
        <f>IFERROR(VLOOKUP(A65,'GDP Data'!A$2:Q$144,3,FALSE),"Not Found")</f>
        <v>22152694161.888199</v>
      </c>
      <c r="I65">
        <f t="shared" si="3"/>
        <v>2.0934455845962787E-3</v>
      </c>
      <c r="J65">
        <f t="shared" si="4"/>
        <v>-0.75246851462882802</v>
      </c>
    </row>
    <row r="66" spans="1:10" x14ac:dyDescent="0.25">
      <c r="A66" t="s">
        <v>56</v>
      </c>
      <c r="B66">
        <f>('CON Score and Page Rank'!GT48-'MIN and MAX'!B$42)/('MIN and MAX'!F$42-'MIN and MAX'!B$42)</f>
        <v>2.2661243430058095E-3</v>
      </c>
      <c r="C66">
        <f>('CON Score and Page Rank'!GU48-'MIN and MAX'!C$42)/('MIN and MAX'!G$42-'MIN and MAX'!C$42)</f>
        <v>2.8914817775636491E-2</v>
      </c>
      <c r="D66">
        <f>('CON Score and Page Rank'!GV48-'MIN and MAX'!D$42)/('MIN and MAX'!H$42-'MIN and MAX'!D$42)</f>
        <v>0.68154402895054278</v>
      </c>
      <c r="E66">
        <f t="shared" si="0"/>
        <v>2.6648693432630682E-2</v>
      </c>
      <c r="F66">
        <f t="shared" si="1"/>
        <v>0.75444141135414466</v>
      </c>
      <c r="G66">
        <f t="shared" si="2"/>
        <v>0.67927790460753701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69</v>
      </c>
      <c r="B67">
        <f>('CON Score and Page Rank'!GT62-'MIN and MAX'!B$42)/('MIN and MAX'!F$42-'MIN and MAX'!B$42)</f>
        <v>9.5786351737320243E-4</v>
      </c>
      <c r="C67">
        <f>('CON Score and Page Rank'!GU62-'MIN and MAX'!C$42)/('MIN and MAX'!G$42-'MIN and MAX'!C$42)</f>
        <v>2.7556828068990895E-2</v>
      </c>
      <c r="D67">
        <f>('CON Score and Page Rank'!GV62-'MIN and MAX'!D$42)/('MIN and MAX'!H$42-'MIN and MAX'!D$42)</f>
        <v>0.61278648974668271</v>
      </c>
      <c r="E67">
        <f t="shared" ref="E67:E130" si="5">C67-B67</f>
        <v>2.6598964551617692E-2</v>
      </c>
      <c r="F67">
        <f t="shared" ref="F67:F130" si="6">(E67-MIN(E$3:E$220))/(MAX(E$3:E$220)-MIN(E$3:E$220))</f>
        <v>0.75437437310718947</v>
      </c>
      <c r="G67">
        <f t="shared" ref="G67:G130" si="7">D67-B67</f>
        <v>0.61182862622930956</v>
      </c>
      <c r="H67" s="3">
        <f>IFERROR(VLOOKUP(A67,'GDP Data'!A$2:Q$144,3,FALSE),"Not Found")</f>
        <v>10953485244.423901</v>
      </c>
      <c r="I67">
        <f t="shared" ref="I67:I130" si="8">IFERROR((H67-MIN(H$3:H$220))/(MAX(H$3:H$220)-MIN(H$3:H$220)),"No Value")</f>
        <v>1.0351122600848117E-3</v>
      </c>
      <c r="J67">
        <f t="shared" ref="J67:J130" si="9">IFERROR(I67-F67,"No Value")</f>
        <v>-0.75333926084710467</v>
      </c>
    </row>
    <row r="68" spans="1:10" x14ac:dyDescent="0.25">
      <c r="A68" t="s">
        <v>203</v>
      </c>
      <c r="B68">
        <f>('CON Score and Page Rank'!GT189-'MIN and MAX'!B$42)/('MIN and MAX'!F$42-'MIN and MAX'!B$42)</f>
        <v>1.285086384790631E-3</v>
      </c>
      <c r="C68">
        <f>('CON Score and Page Rank'!GU189-'MIN and MAX'!C$42)/('MIN and MAX'!G$42-'MIN and MAX'!C$42)</f>
        <v>2.7882045140373027E-2</v>
      </c>
      <c r="D68">
        <f>('CON Score and Page Rank'!GV189-'MIN and MAX'!D$42)/('MIN and MAX'!H$42-'MIN and MAX'!D$42)</f>
        <v>0.77603538399678329</v>
      </c>
      <c r="E68">
        <f t="shared" si="5"/>
        <v>2.6596958755582396E-2</v>
      </c>
      <c r="F68">
        <f t="shared" si="6"/>
        <v>0.75437166914427667</v>
      </c>
      <c r="G68">
        <f t="shared" si="7"/>
        <v>0.77475029761199266</v>
      </c>
      <c r="H68" s="3">
        <f>IFERROR(VLOOKUP(A68,'GDP Data'!A$2:Q$144,3,FALSE),"Not Found")</f>
        <v>15976174336.972099</v>
      </c>
      <c r="I68">
        <f t="shared" si="8"/>
        <v>1.5097600039102375E-3</v>
      </c>
      <c r="J68">
        <f t="shared" si="9"/>
        <v>-0.75286190914036644</v>
      </c>
    </row>
    <row r="69" spans="1:10" x14ac:dyDescent="0.25">
      <c r="A69" t="s">
        <v>92</v>
      </c>
      <c r="B69">
        <f>('CON Score and Page Rank'!GT85-'MIN and MAX'!B$42)/('MIN and MAX'!F$42-'MIN and MAX'!B$42)</f>
        <v>4.0144972746614061E-3</v>
      </c>
      <c r="C69">
        <f>('CON Score and Page Rank'!GU85-'MIN and MAX'!C$42)/('MIN and MAX'!G$42-'MIN and MAX'!C$42)</f>
        <v>3.0481604803898339E-2</v>
      </c>
      <c r="D69">
        <f>('CON Score and Page Rank'!GV85-'MIN and MAX'!D$42)/('MIN and MAX'!H$42-'MIN and MAX'!D$42)</f>
        <v>0.83996783273019704</v>
      </c>
      <c r="E69">
        <f t="shared" si="5"/>
        <v>2.6467107529236932E-2</v>
      </c>
      <c r="F69">
        <f t="shared" si="6"/>
        <v>0.75419661998970333</v>
      </c>
      <c r="G69">
        <f t="shared" si="7"/>
        <v>0.83595333545553563</v>
      </c>
      <c r="H69" s="3">
        <f>IFERROR(VLOOKUP(A69,'GDP Data'!A$2:Q$144,3,FALSE),"Not Found")</f>
        <v>34887512226.9319</v>
      </c>
      <c r="I69">
        <f t="shared" si="8"/>
        <v>3.2968950817129001E-3</v>
      </c>
      <c r="J69">
        <f t="shared" si="9"/>
        <v>-0.7508997249079904</v>
      </c>
    </row>
    <row r="70" spans="1:10" x14ac:dyDescent="0.25">
      <c r="A70" t="s">
        <v>135</v>
      </c>
      <c r="B70">
        <f>('CON Score and Page Rank'!GT128-'MIN and MAX'!B$42)/('MIN and MAX'!F$42-'MIN and MAX'!B$42)</f>
        <v>5.4550848357565361E-5</v>
      </c>
      <c r="C70">
        <f>('CON Score and Page Rank'!GU128-'MIN and MAX'!C$42)/('MIN and MAX'!G$42-'MIN and MAX'!C$42)</f>
        <v>2.6519079645083481E-2</v>
      </c>
      <c r="D70">
        <f>('CON Score and Page Rank'!GV128-'MIN and MAX'!D$42)/('MIN and MAX'!H$42-'MIN and MAX'!D$42)</f>
        <v>0.61318858061921999</v>
      </c>
      <c r="E70">
        <f t="shared" si="5"/>
        <v>2.6464528796725915E-2</v>
      </c>
      <c r="F70">
        <f t="shared" si="6"/>
        <v>0.75419314366561585</v>
      </c>
      <c r="G70">
        <f t="shared" si="7"/>
        <v>0.6131340297708624</v>
      </c>
      <c r="H70" s="3">
        <f>IFERROR(VLOOKUP(A70,'GDP Data'!A$2:Q$144,3,FALSE),"Not Found")</f>
        <v>3984000517.0234499</v>
      </c>
      <c r="I70">
        <f t="shared" si="8"/>
        <v>3.7649092387781799E-4</v>
      </c>
      <c r="J70">
        <f t="shared" si="9"/>
        <v>-0.75381665274173804</v>
      </c>
    </row>
    <row r="71" spans="1:10" x14ac:dyDescent="0.25">
      <c r="A71" t="s">
        <v>185</v>
      </c>
      <c r="B71">
        <f>('CON Score and Page Rank'!GT175-'MIN and MAX'!B$42)/('MIN and MAX'!F$42-'MIN and MAX'!B$42)</f>
        <v>8.2124568339827994E-3</v>
      </c>
      <c r="C71">
        <f>('CON Score and Page Rank'!GU175-'MIN and MAX'!C$42)/('MIN and MAX'!G$42-'MIN and MAX'!C$42)</f>
        <v>3.4498556604228341E-2</v>
      </c>
      <c r="D71">
        <f>('CON Score and Page Rank'!GV175-'MIN and MAX'!D$42)/('MIN and MAX'!H$42-'MIN and MAX'!D$42)</f>
        <v>0.82991556091676721</v>
      </c>
      <c r="E71">
        <f t="shared" si="5"/>
        <v>2.6286099770245541E-2</v>
      </c>
      <c r="F71">
        <f t="shared" si="6"/>
        <v>0.7539526080071105</v>
      </c>
      <c r="G71">
        <f t="shared" si="7"/>
        <v>0.82170310408278446</v>
      </c>
      <c r="H71" s="3">
        <f>IFERROR(VLOOKUP(A71,'GDP Data'!A$2:Q$144,3,FALSE),"Not Found")</f>
        <v>12237388001.7264</v>
      </c>
      <c r="I71">
        <f t="shared" si="8"/>
        <v>1.156441997167085E-3</v>
      </c>
      <c r="J71">
        <f t="shared" si="9"/>
        <v>-0.75279616600994337</v>
      </c>
    </row>
    <row r="72" spans="1:10" x14ac:dyDescent="0.25">
      <c r="A72" t="s">
        <v>88</v>
      </c>
      <c r="B72">
        <f>('CON Score and Page Rank'!GT81-'MIN and MAX'!B$42)/('MIN and MAX'!F$42-'MIN and MAX'!B$42)</f>
        <v>5.3791123848392409E-4</v>
      </c>
      <c r="C72">
        <f>('CON Score and Page Rank'!GU81-'MIN and MAX'!C$42)/('MIN and MAX'!G$42-'MIN and MAX'!C$42)</f>
        <v>2.6711817661561003E-2</v>
      </c>
      <c r="D72">
        <f>('CON Score and Page Rank'!GV81-'MIN and MAX'!D$42)/('MIN and MAX'!H$42-'MIN and MAX'!D$42)</f>
        <v>0.7004422999597909</v>
      </c>
      <c r="E72">
        <f t="shared" si="5"/>
        <v>2.6173906423077077E-2</v>
      </c>
      <c r="F72">
        <f t="shared" si="6"/>
        <v>0.75380136299292522</v>
      </c>
      <c r="G72">
        <f t="shared" si="7"/>
        <v>0.699904388721307</v>
      </c>
      <c r="H72" s="3">
        <f>IFERROR(VLOOKUP(A72,'GDP Data'!A$2:Q$144,3,FALSE),"Not Found")</f>
        <v>36176430128.805702</v>
      </c>
      <c r="I72">
        <f t="shared" si="8"/>
        <v>3.4186987535762968E-3</v>
      </c>
      <c r="J72">
        <f t="shared" si="9"/>
        <v>-0.75038266423934896</v>
      </c>
    </row>
    <row r="73" spans="1:10" x14ac:dyDescent="0.25">
      <c r="A73" t="s">
        <v>171</v>
      </c>
      <c r="B73">
        <f>('CON Score and Page Rank'!GT163-'MIN and MAX'!B$42)/('MIN and MAX'!F$42-'MIN and MAX'!B$42)</f>
        <v>1.5515058058515773E-4</v>
      </c>
      <c r="C73">
        <f>('CON Score and Page Rank'!GU163-'MIN and MAX'!C$42)/('MIN and MAX'!G$42-'MIN and MAX'!C$42)</f>
        <v>2.6276519172875233E-2</v>
      </c>
      <c r="D73">
        <f>('CON Score and Page Rank'!GV163-'MIN and MAX'!D$42)/('MIN and MAX'!H$42-'MIN and MAX'!D$42)</f>
        <v>0.60032167269802972</v>
      </c>
      <c r="E73">
        <f t="shared" si="5"/>
        <v>2.6121368592290077E-2</v>
      </c>
      <c r="F73">
        <f t="shared" si="6"/>
        <v>0.75373053807181201</v>
      </c>
      <c r="G73">
        <f t="shared" si="7"/>
        <v>0.60016652211744459</v>
      </c>
      <c r="H73" s="3">
        <f>IFERROR(VLOOKUP(A73,'GDP Data'!A$2:Q$144,3,FALSE),"Not Found")</f>
        <v>11401421329.197399</v>
      </c>
      <c r="I73">
        <f t="shared" si="8"/>
        <v>1.0774425433450622E-3</v>
      </c>
      <c r="J73">
        <f t="shared" si="9"/>
        <v>-0.75265309552846693</v>
      </c>
    </row>
    <row r="74" spans="1:10" x14ac:dyDescent="0.25">
      <c r="A74" t="s">
        <v>182</v>
      </c>
      <c r="B74">
        <f>('CON Score and Page Rank'!GT172-'MIN and MAX'!B$42)/('MIN and MAX'!F$42-'MIN and MAX'!B$42)</f>
        <v>7.8642278752915681E-3</v>
      </c>
      <c r="C74">
        <f>('CON Score and Page Rank'!GU172-'MIN and MAX'!C$42)/('MIN and MAX'!G$42-'MIN and MAX'!C$42)</f>
        <v>3.3962628851825556E-2</v>
      </c>
      <c r="D74">
        <f>('CON Score and Page Rank'!GV172-'MIN and MAX'!D$42)/('MIN and MAX'!H$42-'MIN and MAX'!D$42)</f>
        <v>0.78729392842782464</v>
      </c>
      <c r="E74">
        <f t="shared" si="5"/>
        <v>2.6098400976533986E-2</v>
      </c>
      <c r="F74">
        <f t="shared" si="6"/>
        <v>0.75369957600981374</v>
      </c>
      <c r="G74">
        <f t="shared" si="7"/>
        <v>0.77942970055253302</v>
      </c>
      <c r="H74" s="3">
        <f>IFERROR(VLOOKUP(A74,'GDP Data'!A$2:Q$144,3,FALSE),"Not Found")</f>
        <v>6254649538.98487</v>
      </c>
      <c r="I74">
        <f t="shared" si="8"/>
        <v>5.9106889504716435E-4</v>
      </c>
      <c r="J74">
        <f t="shared" si="9"/>
        <v>-0.75310850711476662</v>
      </c>
    </row>
    <row r="75" spans="1:10" x14ac:dyDescent="0.25">
      <c r="A75" t="s">
        <v>219</v>
      </c>
      <c r="B75">
        <f>('CON Score and Page Rank'!GT205-'MIN and MAX'!B$42)/('MIN and MAX'!F$42-'MIN and MAX'!B$42)</f>
        <v>5.7926843871459665E-3</v>
      </c>
      <c r="C75">
        <f>('CON Score and Page Rank'!GU205-'MIN and MAX'!C$42)/('MIN and MAX'!G$42-'MIN and MAX'!C$42)</f>
        <v>3.1858703067515849E-2</v>
      </c>
      <c r="D75">
        <f>('CON Score and Page Rank'!GV205-'MIN and MAX'!D$42)/('MIN and MAX'!H$42-'MIN and MAX'!D$42)</f>
        <v>0.86891837555287499</v>
      </c>
      <c r="E75">
        <f t="shared" si="5"/>
        <v>2.6066018680369882E-2</v>
      </c>
      <c r="F75">
        <f t="shared" si="6"/>
        <v>0.75365592225523459</v>
      </c>
      <c r="G75">
        <f t="shared" si="7"/>
        <v>0.86312569116572901</v>
      </c>
      <c r="H75" s="3">
        <f>IFERROR(VLOOKUP(A75,'GDP Data'!A$2:Q$144,3,FALSE),"Not Found")</f>
        <v>52030158775.405502</v>
      </c>
      <c r="I75">
        <f t="shared" si="8"/>
        <v>4.916887551384491E-3</v>
      </c>
      <c r="J75">
        <f t="shared" si="9"/>
        <v>-0.74873903470385006</v>
      </c>
    </row>
    <row r="76" spans="1:10" x14ac:dyDescent="0.25">
      <c r="A76" t="s">
        <v>51</v>
      </c>
      <c r="B76">
        <f>('CON Score and Page Rank'!GT43-'MIN and MAX'!B$42)/('MIN and MAX'!F$42-'MIN and MAX'!B$42)</f>
        <v>1.1008264420309385E-2</v>
      </c>
      <c r="C76">
        <f>('CON Score and Page Rank'!GU43-'MIN and MAX'!C$42)/('MIN and MAX'!G$42-'MIN and MAX'!C$42)</f>
        <v>3.7048086926742975E-2</v>
      </c>
      <c r="D76">
        <f>('CON Score and Page Rank'!GV43-'MIN and MAX'!D$42)/('MIN and MAX'!H$42-'MIN and MAX'!D$42)</f>
        <v>0.82187374346602338</v>
      </c>
      <c r="E76">
        <f t="shared" si="5"/>
        <v>2.603982250643359E-2</v>
      </c>
      <c r="F76">
        <f t="shared" si="6"/>
        <v>0.75362060785559692</v>
      </c>
      <c r="G76">
        <f t="shared" si="7"/>
        <v>0.81086547904571404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123</v>
      </c>
      <c r="B77">
        <f>('CON Score and Page Rank'!GT116-'MIN and MAX'!B$42)/('MIN and MAX'!F$42-'MIN and MAX'!B$42)</f>
        <v>2.2611042226490033E-4</v>
      </c>
      <c r="C77">
        <f>('CON Score and Page Rank'!GU116-'MIN and MAX'!C$42)/('MIN and MAX'!G$42-'MIN and MAX'!C$42)</f>
        <v>2.6257199777401454E-2</v>
      </c>
      <c r="D77">
        <f>('CON Score and Page Rank'!GV116-'MIN and MAX'!D$42)/('MIN and MAX'!H$42-'MIN and MAX'!D$42)</f>
        <v>0.60112585444310418</v>
      </c>
      <c r="E77">
        <f t="shared" si="5"/>
        <v>2.6031089355136552E-2</v>
      </c>
      <c r="F77">
        <f t="shared" si="6"/>
        <v>0.75360883491517638</v>
      </c>
      <c r="G77">
        <f t="shared" si="7"/>
        <v>0.60089974402083923</v>
      </c>
      <c r="H77" s="3">
        <f>IFERROR(VLOOKUP(A77,'GDP Data'!A$2:Q$144,3,FALSE),"Not Found")</f>
        <v>5840503868.5724602</v>
      </c>
      <c r="I77">
        <f t="shared" si="8"/>
        <v>5.519318303285935E-4</v>
      </c>
      <c r="J77">
        <f t="shared" si="9"/>
        <v>-0.75305690308484774</v>
      </c>
    </row>
    <row r="78" spans="1:10" x14ac:dyDescent="0.25">
      <c r="A78" t="s">
        <v>279</v>
      </c>
      <c r="B78">
        <f>('CON Score and Page Rank'!GT182-'MIN and MAX'!B$42)/('MIN and MAX'!F$42-'MIN and MAX'!B$42)</f>
        <v>6.7149755753476339E-3</v>
      </c>
      <c r="C78">
        <f>('CON Score and Page Rank'!GU182-'MIN and MAX'!C$42)/('MIN and MAX'!G$42-'MIN and MAX'!C$42)</f>
        <v>3.2497404047651467E-2</v>
      </c>
      <c r="D78">
        <f>('CON Score and Page Rank'!GV182-'MIN and MAX'!D$42)/('MIN and MAX'!H$42-'MIN and MAX'!D$42)</f>
        <v>0.76839565741857663</v>
      </c>
      <c r="E78">
        <f t="shared" si="5"/>
        <v>2.5782428472303831E-2</v>
      </c>
      <c r="F78">
        <f t="shared" si="6"/>
        <v>0.75327362146713772</v>
      </c>
      <c r="G78">
        <f t="shared" si="7"/>
        <v>0.76168068184322901</v>
      </c>
      <c r="H78" s="3">
        <f>IFERROR(VLOOKUP(A78,'GDP Data'!A$2:Q$144,3,FALSE),"Not Found")</f>
        <v>12960538723.7591</v>
      </c>
      <c r="I78">
        <f t="shared" si="8"/>
        <v>1.2247802622545642E-3</v>
      </c>
      <c r="J78">
        <f t="shared" si="9"/>
        <v>-0.75204884120488313</v>
      </c>
    </row>
    <row r="79" spans="1:10" x14ac:dyDescent="0.25">
      <c r="A79" t="s">
        <v>115</v>
      </c>
      <c r="B79">
        <f>('CON Score and Page Rank'!GT108-'MIN and MAX'!B$42)/('MIN and MAX'!F$42-'MIN and MAX'!B$42)</f>
        <v>3.1453921650303258E-2</v>
      </c>
      <c r="C79">
        <f>('CON Score and Page Rank'!GU108-'MIN and MAX'!C$42)/('MIN and MAX'!G$42-'MIN and MAX'!C$42)</f>
        <v>5.7196280644900212E-2</v>
      </c>
      <c r="D79">
        <f>('CON Score and Page Rank'!GV108-'MIN and MAX'!D$42)/('MIN and MAX'!H$42-'MIN and MAX'!D$42)</f>
        <v>0.93727382388419778</v>
      </c>
      <c r="E79">
        <f t="shared" si="5"/>
        <v>2.5742358994596953E-2</v>
      </c>
      <c r="F79">
        <f t="shared" si="6"/>
        <v>0.75321960481751349</v>
      </c>
      <c r="G79">
        <f t="shared" si="7"/>
        <v>0.90581990223389452</v>
      </c>
      <c r="H79" s="3">
        <f>IFERROR(VLOOKUP(A79,'GDP Data'!A$2:Q$144,3,FALSE),"Not Found")</f>
        <v>135429607036.658</v>
      </c>
      <c r="I79">
        <f t="shared" si="8"/>
        <v>1.2798195596554712E-2</v>
      </c>
      <c r="J79">
        <f t="shared" si="9"/>
        <v>-0.74042140922095878</v>
      </c>
    </row>
    <row r="80" spans="1:10" x14ac:dyDescent="0.25">
      <c r="A80" t="s">
        <v>204</v>
      </c>
      <c r="B80">
        <f>('CON Score and Page Rank'!GT190-'MIN and MAX'!B$42)/('MIN and MAX'!F$42-'MIN and MAX'!B$42)</f>
        <v>4.4244441172058239E-4</v>
      </c>
      <c r="C80">
        <f>('CON Score and Page Rank'!GU190-'MIN and MAX'!C$42)/('MIN and MAX'!G$42-'MIN and MAX'!C$42)</f>
        <v>2.6015986036123855E-2</v>
      </c>
      <c r="D80">
        <f>('CON Score and Page Rank'!GV190-'MIN and MAX'!D$42)/('MIN and MAX'!H$42-'MIN and MAX'!D$42)</f>
        <v>0.68797748291113792</v>
      </c>
      <c r="E80">
        <f t="shared" si="5"/>
        <v>2.5573541624403274E-2</v>
      </c>
      <c r="F80">
        <f t="shared" si="6"/>
        <v>0.75299202638978979</v>
      </c>
      <c r="G80">
        <f t="shared" si="7"/>
        <v>0.68753503849941733</v>
      </c>
      <c r="H80" s="3">
        <f>IFERROR(VLOOKUP(A80,'GDP Data'!A$2:Q$144,3,FALSE),"Not Found")</f>
        <v>31682400000</v>
      </c>
      <c r="I80">
        <f t="shared" si="8"/>
        <v>2.9940096633266507E-3</v>
      </c>
      <c r="J80">
        <f t="shared" si="9"/>
        <v>-0.74999801672646316</v>
      </c>
    </row>
    <row r="81" spans="1:10" x14ac:dyDescent="0.25">
      <c r="A81" t="s">
        <v>138</v>
      </c>
      <c r="B81">
        <f>('CON Score and Page Rank'!GT131-'MIN and MAX'!B$42)/('MIN and MAX'!F$42-'MIN and MAX'!B$42)</f>
        <v>1.4257190392838485E-3</v>
      </c>
      <c r="C81">
        <f>('CON Score and Page Rank'!GU131-'MIN and MAX'!C$42)/('MIN and MAX'!G$42-'MIN and MAX'!C$42)</f>
        <v>2.6913289662978172E-2</v>
      </c>
      <c r="D81">
        <f>('CON Score and Page Rank'!GV131-'MIN and MAX'!D$42)/('MIN and MAX'!H$42-'MIN and MAX'!D$42)</f>
        <v>0.53075995174909529</v>
      </c>
      <c r="E81">
        <f t="shared" si="5"/>
        <v>2.5487570623694323E-2</v>
      </c>
      <c r="F81">
        <f t="shared" si="6"/>
        <v>0.75287613105775886</v>
      </c>
      <c r="G81">
        <f t="shared" si="7"/>
        <v>0.52933423270981139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145</v>
      </c>
      <c r="B82">
        <f>('CON Score and Page Rank'!GT138-'MIN and MAX'!B$42)/('MIN and MAX'!F$42-'MIN and MAX'!B$42)</f>
        <v>1.0416846690772567E-4</v>
      </c>
      <c r="C82">
        <f>('CON Score and Page Rank'!GU138-'MIN and MAX'!C$42)/('MIN and MAX'!G$42-'MIN and MAX'!C$42)</f>
        <v>2.5584638133866733E-2</v>
      </c>
      <c r="D82">
        <f>('CON Score and Page Rank'!GV138-'MIN and MAX'!D$42)/('MIN and MAX'!H$42-'MIN and MAX'!D$42)</f>
        <v>0.52352231604342581</v>
      </c>
      <c r="E82">
        <f t="shared" si="5"/>
        <v>2.5480469666959008E-2</v>
      </c>
      <c r="F82">
        <f t="shared" si="6"/>
        <v>0.75286655843755224</v>
      </c>
      <c r="G82">
        <f t="shared" si="7"/>
        <v>0.52341814757651806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202</v>
      </c>
      <c r="B83">
        <f>('CON Score and Page Rank'!GT188-'MIN and MAX'!B$42)/('MIN and MAX'!F$42-'MIN and MAX'!B$42)</f>
        <v>7.3728682285254567E-3</v>
      </c>
      <c r="C83">
        <f>('CON Score and Page Rank'!GU188-'MIN and MAX'!C$42)/('MIN and MAX'!G$42-'MIN and MAX'!C$42)</f>
        <v>3.273884707579984E-2</v>
      </c>
      <c r="D83">
        <f>('CON Score and Page Rank'!GV188-'MIN and MAX'!D$42)/('MIN and MAX'!H$42-'MIN and MAX'!D$42)</f>
        <v>0.86891837555287499</v>
      </c>
      <c r="E83">
        <f t="shared" si="5"/>
        <v>2.5365978847274383E-2</v>
      </c>
      <c r="F83">
        <f t="shared" si="6"/>
        <v>0.75271221625876616</v>
      </c>
      <c r="G83">
        <f t="shared" si="7"/>
        <v>0.86154550732434954</v>
      </c>
      <c r="H83" s="3">
        <f>IFERROR(VLOOKUP(A83,'GDP Data'!A$2:Q$144,3,FALSE),"Not Found")</f>
        <v>98211749595.544205</v>
      </c>
      <c r="I83">
        <f t="shared" si="8"/>
        <v>9.281081210428397E-3</v>
      </c>
      <c r="J83">
        <f t="shared" si="9"/>
        <v>-0.7434311350483378</v>
      </c>
    </row>
    <row r="84" spans="1:10" x14ac:dyDescent="0.25">
      <c r="A84" t="s">
        <v>180</v>
      </c>
      <c r="B84">
        <f>('CON Score and Page Rank'!GT11-'MIN and MAX'!B$42)/('MIN and MAX'!F$42-'MIN and MAX'!B$42)</f>
        <v>1.2416868110100827E-2</v>
      </c>
      <c r="C84">
        <f>('CON Score and Page Rank'!GU11-'MIN and MAX'!C$42)/('MIN and MAX'!G$42-'MIN and MAX'!C$42)</f>
        <v>3.7653800905521582E-2</v>
      </c>
      <c r="D84">
        <f>('CON Score and Page Rank'!GV11-'MIN and MAX'!D$42)/('MIN and MAX'!H$42-'MIN and MAX'!D$42)</f>
        <v>0.86449537595496584</v>
      </c>
      <c r="E84">
        <f t="shared" si="5"/>
        <v>2.5236932795420754E-2</v>
      </c>
      <c r="F84">
        <f t="shared" si="6"/>
        <v>0.75253825253956408</v>
      </c>
      <c r="G84">
        <f t="shared" si="7"/>
        <v>0.85207850784486505</v>
      </c>
      <c r="H84" s="3">
        <f>IFERROR(VLOOKUP(A84,'GDP Data'!A$2:Q$144,3,FALSE),"Not Found")</f>
        <v>10397897085.610201</v>
      </c>
      <c r="I84">
        <f t="shared" si="8"/>
        <v>9.8260877814158529E-4</v>
      </c>
      <c r="J84">
        <f t="shared" si="9"/>
        <v>-0.75155564376142248</v>
      </c>
    </row>
    <row r="85" spans="1:10" x14ac:dyDescent="0.25">
      <c r="A85" t="s">
        <v>197</v>
      </c>
      <c r="B85">
        <f>('CON Score and Page Rank'!GT185-'MIN and MAX'!B$42)/('MIN and MAX'!F$42-'MIN and MAX'!B$42)</f>
        <v>8.6979051888087071E-3</v>
      </c>
      <c r="C85">
        <f>('CON Score and Page Rank'!GU185-'MIN and MAX'!C$42)/('MIN and MAX'!G$42-'MIN and MAX'!C$42)</f>
        <v>3.3871354228888047E-2</v>
      </c>
      <c r="D85">
        <f>('CON Score and Page Rank'!GV185-'MIN and MAX'!D$42)/('MIN and MAX'!H$42-'MIN and MAX'!D$42)</f>
        <v>0.87696019300361883</v>
      </c>
      <c r="E85">
        <f t="shared" si="5"/>
        <v>2.517344904007934E-2</v>
      </c>
      <c r="F85">
        <f t="shared" si="6"/>
        <v>0.75245267169435837</v>
      </c>
      <c r="G85">
        <f t="shared" si="7"/>
        <v>0.86826228781481007</v>
      </c>
      <c r="H85" s="3">
        <f>IFERROR(VLOOKUP(A85,'GDP Data'!A$2:Q$144,3,FALSE),"Not Found")</f>
        <v>268696750000</v>
      </c>
      <c r="I85">
        <f t="shared" si="8"/>
        <v>2.5392036777657792E-2</v>
      </c>
      <c r="J85">
        <f t="shared" si="9"/>
        <v>-0.72706063491670059</v>
      </c>
    </row>
    <row r="86" spans="1:10" x14ac:dyDescent="0.25">
      <c r="A86" t="s">
        <v>179</v>
      </c>
      <c r="B86">
        <f>('CON Score and Page Rank'!GT170-'MIN and MAX'!B$42)/('MIN and MAX'!F$42-'MIN and MAX'!B$42)</f>
        <v>2.3063551928242419E-2</v>
      </c>
      <c r="C86">
        <f>('CON Score and Page Rank'!GU170-'MIN and MAX'!C$42)/('MIN and MAX'!G$42-'MIN and MAX'!C$42)</f>
        <v>4.7870132053437854E-2</v>
      </c>
      <c r="D86">
        <f>('CON Score and Page Rank'!GV170-'MIN and MAX'!D$42)/('MIN and MAX'!H$42-'MIN and MAX'!D$42)</f>
        <v>0.90430237233614796</v>
      </c>
      <c r="E86">
        <f t="shared" si="5"/>
        <v>2.4806580125195436E-2</v>
      </c>
      <c r="F86">
        <f t="shared" si="6"/>
        <v>0.75195810498754267</v>
      </c>
      <c r="G86">
        <f t="shared" si="7"/>
        <v>0.88123882040790558</v>
      </c>
      <c r="H86" s="3">
        <f>IFERROR(VLOOKUP(A86,'GDP Data'!A$2:Q$144,3,FALSE),"Not Found")</f>
        <v>23273640257.1968</v>
      </c>
      <c r="I86">
        <f t="shared" si="8"/>
        <v>2.1993757995238798E-3</v>
      </c>
      <c r="J86">
        <f t="shared" si="9"/>
        <v>-0.74975872918801878</v>
      </c>
    </row>
    <row r="87" spans="1:10" x14ac:dyDescent="0.25">
      <c r="A87" t="s">
        <v>103</v>
      </c>
      <c r="B87">
        <f>('CON Score and Page Rank'!GT96-'MIN and MAX'!B$42)/('MIN and MAX'!F$42-'MIN and MAX'!B$42)</f>
        <v>2.0208862149822393E-5</v>
      </c>
      <c r="C87">
        <f>('CON Score and Page Rank'!GU96-'MIN and MAX'!C$42)/('MIN and MAX'!G$42-'MIN and MAX'!C$42)</f>
        <v>2.4821408028087358E-2</v>
      </c>
      <c r="D87">
        <f>('CON Score and Page Rank'!GV96-'MIN and MAX'!D$42)/('MIN and MAX'!H$42-'MIN and MAX'!D$42)</f>
        <v>0.49738640932850825</v>
      </c>
      <c r="E87">
        <f t="shared" si="5"/>
        <v>2.4801199165937537E-2</v>
      </c>
      <c r="F87">
        <f t="shared" si="6"/>
        <v>0.75195085105244008</v>
      </c>
      <c r="G87">
        <f t="shared" si="7"/>
        <v>0.49736620046635843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59</v>
      </c>
      <c r="B88">
        <f>('CON Score and Page Rank'!GT51-'MIN and MAX'!B$42)/('MIN and MAX'!F$42-'MIN and MAX'!B$42)</f>
        <v>1.3583495782453943E-2</v>
      </c>
      <c r="C88">
        <f>('CON Score and Page Rank'!GU51-'MIN and MAX'!C$42)/('MIN and MAX'!G$42-'MIN and MAX'!C$42)</f>
        <v>3.8149981647101393E-2</v>
      </c>
      <c r="D88">
        <f>('CON Score and Page Rank'!GV51-'MIN and MAX'!D$42)/('MIN and MAX'!H$42-'MIN and MAX'!D$42)</f>
        <v>0.87173301166063533</v>
      </c>
      <c r="E88">
        <f t="shared" si="5"/>
        <v>2.456648586464745E-2</v>
      </c>
      <c r="F88">
        <f t="shared" si="6"/>
        <v>0.75163443998637425</v>
      </c>
      <c r="G88">
        <f t="shared" si="7"/>
        <v>0.85814951587818133</v>
      </c>
      <c r="H88" s="3">
        <f>IFERROR(VLOOKUP(A88,'GDP Data'!A$2:Q$144,3,FALSE),"Not Found")</f>
        <v>12502013400</v>
      </c>
      <c r="I88">
        <f t="shared" si="8"/>
        <v>1.1814492882685427E-3</v>
      </c>
      <c r="J88">
        <f t="shared" si="9"/>
        <v>-0.75045299069810567</v>
      </c>
    </row>
    <row r="89" spans="1:10" x14ac:dyDescent="0.25">
      <c r="A89" t="s">
        <v>26</v>
      </c>
      <c r="B89">
        <f>('CON Score and Page Rank'!GT10-'MIN and MAX'!B$42)/('MIN and MAX'!F$42-'MIN and MAX'!B$42)</f>
        <v>6.6372834098299513E-4</v>
      </c>
      <c r="C89">
        <f>('CON Score and Page Rank'!GU10-'MIN and MAX'!C$42)/('MIN and MAX'!G$42-'MIN and MAX'!C$42)</f>
        <v>2.4973404139561242E-2</v>
      </c>
      <c r="D89">
        <f>('CON Score and Page Rank'!GV10-'MIN and MAX'!D$42)/('MIN and MAX'!H$42-'MIN and MAX'!D$42)</f>
        <v>0.64897466827503014</v>
      </c>
      <c r="E89">
        <f t="shared" si="5"/>
        <v>2.4309675798578248E-2</v>
      </c>
      <c r="F89">
        <f t="shared" si="6"/>
        <v>0.75128824083048995</v>
      </c>
      <c r="G89">
        <f t="shared" si="7"/>
        <v>0.64831093993404709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177</v>
      </c>
      <c r="B90">
        <f>('CON Score and Page Rank'!GT168-'MIN and MAX'!B$42)/('MIN and MAX'!F$42-'MIN and MAX'!B$42)</f>
        <v>3.175829418782466E-3</v>
      </c>
      <c r="C90">
        <f>('CON Score and Page Rank'!GU168-'MIN and MAX'!C$42)/('MIN and MAX'!G$42-'MIN and MAX'!C$42)</f>
        <v>2.7416251497874133E-2</v>
      </c>
      <c r="D90">
        <f>('CON Score and Page Rank'!GV168-'MIN and MAX'!D$42)/('MIN and MAX'!H$42-'MIN and MAX'!D$42)</f>
        <v>0.7301970245275432</v>
      </c>
      <c r="E90">
        <f t="shared" si="5"/>
        <v>2.4240422079091668E-2</v>
      </c>
      <c r="F90">
        <f t="shared" si="6"/>
        <v>0.75119488164253034</v>
      </c>
      <c r="G90">
        <f t="shared" si="7"/>
        <v>0.72702119510876073</v>
      </c>
      <c r="H90" s="3">
        <f>IFERROR(VLOOKUP(A90,'GDP Data'!A$2:Q$144,3,FALSE),"Not Found")</f>
        <v>5800774707.1742296</v>
      </c>
      <c r="I90">
        <f t="shared" si="8"/>
        <v>5.4817739590625912E-4</v>
      </c>
      <c r="J90">
        <f t="shared" si="9"/>
        <v>-0.75064670424662405</v>
      </c>
    </row>
    <row r="91" spans="1:10" x14ac:dyDescent="0.25">
      <c r="A91" t="s">
        <v>124</v>
      </c>
      <c r="B91">
        <f>('CON Score and Page Rank'!GT117-'MIN and MAX'!B$42)/('MIN and MAX'!F$42-'MIN and MAX'!B$42)</f>
        <v>3.0746181351932134E-2</v>
      </c>
      <c r="C91">
        <f>('CON Score and Page Rank'!GU117-'MIN and MAX'!C$42)/('MIN and MAX'!G$42-'MIN and MAX'!C$42)</f>
        <v>5.4979927864953648E-2</v>
      </c>
      <c r="D91">
        <f>('CON Score and Page Rank'!GV117-'MIN and MAX'!D$42)/('MIN and MAX'!H$42-'MIN and MAX'!D$42)</f>
        <v>0.93204664254121428</v>
      </c>
      <c r="E91">
        <f t="shared" si="5"/>
        <v>2.4233746513021515E-2</v>
      </c>
      <c r="F91">
        <f t="shared" si="6"/>
        <v>0.75118588248072204</v>
      </c>
      <c r="G91">
        <f t="shared" si="7"/>
        <v>0.90130046118928209</v>
      </c>
      <c r="H91" s="3">
        <f>IFERROR(VLOOKUP(A91,'GDP Data'!A$2:Q$144,3,FALSE),"Not Found")</f>
        <v>103311640571.81799</v>
      </c>
      <c r="I91">
        <f t="shared" si="8"/>
        <v>9.7630245879779531E-3</v>
      </c>
      <c r="J91">
        <f t="shared" si="9"/>
        <v>-0.74142285789274409</v>
      </c>
    </row>
    <row r="92" spans="1:10" x14ac:dyDescent="0.25">
      <c r="A92" t="s">
        <v>134</v>
      </c>
      <c r="B92">
        <f>('CON Score and Page Rank'!GT127-'MIN and MAX'!B$42)/('MIN and MAX'!F$42-'MIN and MAX'!B$42)</f>
        <v>5.9562333371829528E-4</v>
      </c>
      <c r="C92">
        <f>('CON Score and Page Rank'!GU127-'MIN and MAX'!C$42)/('MIN and MAX'!G$42-'MIN and MAX'!C$42)</f>
        <v>2.4809151722425968E-2</v>
      </c>
      <c r="D92">
        <f>('CON Score and Page Rank'!GV127-'MIN and MAX'!D$42)/('MIN and MAX'!H$42-'MIN and MAX'!D$42)</f>
        <v>0.52231604342581428</v>
      </c>
      <c r="E92">
        <f t="shared" si="5"/>
        <v>2.4213528388707672E-2</v>
      </c>
      <c r="F92">
        <f t="shared" si="6"/>
        <v>0.75115862693860824</v>
      </c>
      <c r="G92">
        <f t="shared" si="7"/>
        <v>0.52172042009209596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119</v>
      </c>
      <c r="B93">
        <f>('CON Score and Page Rank'!GT112-'MIN and MAX'!B$42)/('MIN and MAX'!F$42-'MIN and MAX'!B$42)</f>
        <v>8.074584238079202E-5</v>
      </c>
      <c r="C93">
        <f>('CON Score and Page Rank'!GU112-'MIN and MAX'!C$42)/('MIN and MAX'!G$42-'MIN and MAX'!C$42)</f>
        <v>2.415741828739398E-2</v>
      </c>
      <c r="D93">
        <f>('CON Score and Page Rank'!GV112-'MIN and MAX'!D$42)/('MIN and MAX'!H$42-'MIN and MAX'!D$42)</f>
        <v>0.68435866505830323</v>
      </c>
      <c r="E93">
        <f t="shared" si="5"/>
        <v>2.4076672445013186E-2</v>
      </c>
      <c r="F93">
        <f t="shared" si="6"/>
        <v>0.75097413490171117</v>
      </c>
      <c r="G93">
        <f t="shared" si="7"/>
        <v>0.6842779192159224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97</v>
      </c>
      <c r="B94">
        <f>('CON Score and Page Rank'!GT90-'MIN and MAX'!B$42)/('MIN and MAX'!F$42-'MIN and MAX'!B$42)</f>
        <v>1.1530038705215704E-5</v>
      </c>
      <c r="C94">
        <f>('CON Score and Page Rank'!GU90-'MIN and MAX'!C$42)/('MIN and MAX'!G$42-'MIN and MAX'!C$42)</f>
        <v>2.3534228432292255E-2</v>
      </c>
      <c r="D94">
        <f>('CON Score and Page Rank'!GV90-'MIN and MAX'!D$42)/('MIN and MAX'!H$42-'MIN and MAX'!D$42)</f>
        <v>0.47889022919179736</v>
      </c>
      <c r="E94">
        <f t="shared" si="5"/>
        <v>2.352269839358704E-2</v>
      </c>
      <c r="F94">
        <f t="shared" si="6"/>
        <v>0.75022733649181617</v>
      </c>
      <c r="G94">
        <f t="shared" si="7"/>
        <v>0.47887869915309211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284</v>
      </c>
      <c r="B95">
        <f>('CON Score and Page Rank'!GT176-'MIN and MAX'!B$42)/('MIN and MAX'!F$42-'MIN and MAX'!B$42)</f>
        <v>7.6637278443767928E-4</v>
      </c>
      <c r="C95">
        <f>('CON Score and Page Rank'!GU176-'MIN and MAX'!C$42)/('MIN and MAX'!G$42-'MIN and MAX'!C$42)</f>
        <v>2.4246049522614391E-2</v>
      </c>
      <c r="D95">
        <f>('CON Score and Page Rank'!GV176-'MIN and MAX'!D$42)/('MIN and MAX'!H$42-'MIN and MAX'!D$42)</f>
        <v>0.70245275432247689</v>
      </c>
      <c r="E95">
        <f t="shared" si="5"/>
        <v>2.3479676738176712E-2</v>
      </c>
      <c r="F95">
        <f t="shared" si="6"/>
        <v>0.75016934008608438</v>
      </c>
      <c r="G95">
        <f t="shared" si="7"/>
        <v>0.70168638153803919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159</v>
      </c>
      <c r="B96">
        <f>('CON Score and Page Rank'!GT151-'MIN and MAX'!B$42)/('MIN and MAX'!F$42-'MIN and MAX'!B$42)</f>
        <v>4.5962914997700307E-5</v>
      </c>
      <c r="C96">
        <f>('CON Score and Page Rank'!GU151-'MIN and MAX'!C$42)/('MIN and MAX'!G$42-'MIN and MAX'!C$42)</f>
        <v>2.3419241066598404E-2</v>
      </c>
      <c r="D96">
        <f>('CON Score and Page Rank'!GV151-'MIN and MAX'!D$42)/('MIN and MAX'!H$42-'MIN and MAX'!D$42)</f>
        <v>0.35102533172496986</v>
      </c>
      <c r="E96">
        <f t="shared" si="5"/>
        <v>2.3373278151600705E-2</v>
      </c>
      <c r="F96">
        <f t="shared" si="6"/>
        <v>0.75002590684211656</v>
      </c>
      <c r="G96">
        <f t="shared" si="7"/>
        <v>0.35097936880997216</v>
      </c>
      <c r="H96" s="3">
        <f>IFERROR(VLOOKUP(A96,'GDP Data'!A$2:Q$144,3,FALSE),"Not Found")</f>
        <v>3081024212.4292402</v>
      </c>
      <c r="I96">
        <f t="shared" si="8"/>
        <v>2.9115901146871853E-4</v>
      </c>
      <c r="J96">
        <f t="shared" si="9"/>
        <v>-0.74973474783064786</v>
      </c>
    </row>
    <row r="97" spans="1:10" x14ac:dyDescent="0.25">
      <c r="A97" t="s">
        <v>48</v>
      </c>
      <c r="B97">
        <f>('CON Score and Page Rank'!GT40-'MIN and MAX'!B$42)/('MIN and MAX'!F$42-'MIN and MAX'!B$42)</f>
        <v>1.7611617193462589E-2</v>
      </c>
      <c r="C97">
        <f>('CON Score and Page Rank'!GU40-'MIN and MAX'!C$42)/('MIN and MAX'!G$42-'MIN and MAX'!C$42)</f>
        <v>4.0931419826517677E-2</v>
      </c>
      <c r="D97">
        <f>('CON Score and Page Rank'!GV40-'MIN and MAX'!D$42)/('MIN and MAX'!H$42-'MIN and MAX'!D$42)</f>
        <v>0.84197828709288303</v>
      </c>
      <c r="E97">
        <f t="shared" si="5"/>
        <v>2.3319802633055088E-2</v>
      </c>
      <c r="F97">
        <f t="shared" si="6"/>
        <v>0.74995381784784798</v>
      </c>
      <c r="G97">
        <f t="shared" si="7"/>
        <v>0.82436666989942042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208</v>
      </c>
      <c r="B98">
        <f>('CON Score and Page Rank'!GT194-'MIN and MAX'!B$42)/('MIN and MAX'!F$42-'MIN and MAX'!B$42)</f>
        <v>1.0776484677613336E-3</v>
      </c>
      <c r="C98">
        <f>('CON Score and Page Rank'!GU194-'MIN and MAX'!C$42)/('MIN and MAX'!G$42-'MIN and MAX'!C$42)</f>
        <v>2.4270116737601984E-2</v>
      </c>
      <c r="D98">
        <f>('CON Score and Page Rank'!GV194-'MIN and MAX'!D$42)/('MIN and MAX'!H$42-'MIN and MAX'!D$42)</f>
        <v>0.74225975070365902</v>
      </c>
      <c r="E98">
        <f t="shared" si="5"/>
        <v>2.3192468269840651E-2</v>
      </c>
      <c r="F98">
        <f t="shared" si="6"/>
        <v>0.74978216161281552</v>
      </c>
      <c r="G98">
        <f t="shared" si="7"/>
        <v>0.74118210223589764</v>
      </c>
      <c r="H98" s="3">
        <f>IFERROR(VLOOKUP(A98,'GDP Data'!A$2:Q$144,3,FALSE),"Not Found")</f>
        <v>12282533600</v>
      </c>
      <c r="I98">
        <f t="shared" si="8"/>
        <v>1.160708288782866E-3</v>
      </c>
      <c r="J98">
        <f t="shared" si="9"/>
        <v>-0.74862145332403263</v>
      </c>
    </row>
    <row r="99" spans="1:10" x14ac:dyDescent="0.25">
      <c r="A99" t="s">
        <v>217</v>
      </c>
      <c r="B99">
        <f>('CON Score and Page Rank'!GT203-'MIN and MAX'!B$42)/('MIN and MAX'!F$42-'MIN and MAX'!B$42)</f>
        <v>1.3974020451274014E-4</v>
      </c>
      <c r="C99">
        <f>('CON Score and Page Rank'!GU203-'MIN and MAX'!C$42)/('MIN and MAX'!G$42-'MIN and MAX'!C$42)</f>
        <v>2.3179123685530489E-2</v>
      </c>
      <c r="D99">
        <f>('CON Score and Page Rank'!GV203-'MIN and MAX'!D$42)/('MIN and MAX'!H$42-'MIN and MAX'!D$42)</f>
        <v>0.62123039806996383</v>
      </c>
      <c r="E99">
        <f t="shared" si="5"/>
        <v>2.303938348101775E-2</v>
      </c>
      <c r="F99">
        <f t="shared" si="6"/>
        <v>0.74957579188019408</v>
      </c>
      <c r="G99">
        <f t="shared" si="7"/>
        <v>0.62109065786545103</v>
      </c>
      <c r="H99" s="3">
        <f>IFERROR(VLOOKUP(A99,'GDP Data'!A$2:Q$144,3,FALSE),"Not Found")</f>
        <v>5323146565.7031498</v>
      </c>
      <c r="I99">
        <f t="shared" si="8"/>
        <v>5.0304119186107442E-4</v>
      </c>
      <c r="J99">
        <f t="shared" si="9"/>
        <v>-0.74907275068833301</v>
      </c>
    </row>
    <row r="100" spans="1:10" x14ac:dyDescent="0.25">
      <c r="A100" t="s">
        <v>127</v>
      </c>
      <c r="B100">
        <f>('CON Score and Page Rank'!GT120-'MIN and MAX'!B$42)/('MIN and MAX'!F$42-'MIN and MAX'!B$42)</f>
        <v>7.2485114453796031E-5</v>
      </c>
      <c r="C100">
        <f>('CON Score and Page Rank'!GU120-'MIN and MAX'!C$42)/('MIN and MAX'!G$42-'MIN and MAX'!C$42)</f>
        <v>2.294995804689369E-2</v>
      </c>
      <c r="D100">
        <f>('CON Score and Page Rank'!GV120-'MIN and MAX'!D$42)/('MIN and MAX'!H$42-'MIN and MAX'!D$42)</f>
        <v>0.56654603940490555</v>
      </c>
      <c r="E100">
        <f t="shared" si="5"/>
        <v>2.2877472932439892E-2</v>
      </c>
      <c r="F100">
        <f t="shared" si="6"/>
        <v>0.74935752436403169</v>
      </c>
      <c r="G100">
        <f t="shared" si="7"/>
        <v>0.56647355429045176</v>
      </c>
      <c r="H100" s="3">
        <f>IFERROR(VLOOKUP(A100,'GDP Data'!A$2:Q$144,3,FALSE),"Not Found")</f>
        <v>6777384700</v>
      </c>
      <c r="I100">
        <f t="shared" si="8"/>
        <v>6.4046774499034777E-4</v>
      </c>
      <c r="J100">
        <f t="shared" si="9"/>
        <v>-0.74871705661904131</v>
      </c>
    </row>
    <row r="101" spans="1:10" x14ac:dyDescent="0.25">
      <c r="A101" t="s">
        <v>187</v>
      </c>
      <c r="B101">
        <f>('CON Score and Page Rank'!GT22-'MIN and MAX'!B$42)/('MIN and MAX'!F$42-'MIN and MAX'!B$42)</f>
        <v>3.3691338416232111E-3</v>
      </c>
      <c r="C101">
        <f>('CON Score and Page Rank'!GU22-'MIN and MAX'!C$42)/('MIN and MAX'!G$42-'MIN and MAX'!C$42)</f>
        <v>2.6240297118255273E-2</v>
      </c>
      <c r="D101">
        <f>('CON Score and Page Rank'!GV22-'MIN and MAX'!D$42)/('MIN and MAX'!H$42-'MIN and MAX'!D$42)</f>
        <v>0.74628065942903099</v>
      </c>
      <c r="E101">
        <f t="shared" si="5"/>
        <v>2.2871163276632061E-2</v>
      </c>
      <c r="F101">
        <f t="shared" si="6"/>
        <v>0.74934901847659507</v>
      </c>
      <c r="G101">
        <f t="shared" si="7"/>
        <v>0.74291152558740781</v>
      </c>
      <c r="H101" s="3">
        <f>IFERROR(VLOOKUP(A101,'GDP Data'!A$2:Q$144,3,FALSE),"Not Found")</f>
        <v>4088368978.34589</v>
      </c>
      <c r="I101">
        <f t="shared" si="8"/>
        <v>3.863538187893752E-4</v>
      </c>
      <c r="J101">
        <f t="shared" si="9"/>
        <v>-0.7489626646578057</v>
      </c>
    </row>
    <row r="102" spans="1:10" x14ac:dyDescent="0.25">
      <c r="A102" t="s">
        <v>218</v>
      </c>
      <c r="B102">
        <f>('CON Score and Page Rank'!GT204-'MIN and MAX'!B$42)/('MIN and MAX'!F$42-'MIN and MAX'!B$42)</f>
        <v>5.202055694646222E-4</v>
      </c>
      <c r="C102">
        <f>('CON Score and Page Rank'!GU204-'MIN and MAX'!C$42)/('MIN and MAX'!G$42-'MIN and MAX'!C$42)</f>
        <v>2.3055949197261196E-2</v>
      </c>
      <c r="D102">
        <f>('CON Score and Page Rank'!GV204-'MIN and MAX'!D$42)/('MIN and MAX'!H$42-'MIN and MAX'!D$42)</f>
        <v>0.70285484519501407</v>
      </c>
      <c r="E102">
        <f t="shared" si="5"/>
        <v>2.2535743627796576E-2</v>
      </c>
      <c r="F102">
        <f t="shared" si="6"/>
        <v>0.74889684773005372</v>
      </c>
      <c r="G102">
        <f t="shared" si="7"/>
        <v>0.70233463962554943</v>
      </c>
      <c r="H102" s="3">
        <f>IFERROR(VLOOKUP(A102,'GDP Data'!A$2:Q$144,3,FALSE),"Not Found")</f>
        <v>8495806432.1846704</v>
      </c>
      <c r="I102">
        <f t="shared" si="8"/>
        <v>8.0285983876580112E-4</v>
      </c>
      <c r="J102">
        <f t="shared" si="9"/>
        <v>-0.74809398789128789</v>
      </c>
    </row>
    <row r="103" spans="1:10" x14ac:dyDescent="0.25">
      <c r="A103" t="s">
        <v>30</v>
      </c>
      <c r="B103">
        <f>('CON Score and Page Rank'!GT20-'MIN and MAX'!B$42)/('MIN and MAX'!F$42-'MIN and MAX'!B$42)</f>
        <v>1.5352667306511632E-3</v>
      </c>
      <c r="C103">
        <f>('CON Score and Page Rank'!GU20-'MIN and MAX'!C$42)/('MIN and MAX'!G$42-'MIN and MAX'!C$42)</f>
        <v>2.4019143809169429E-2</v>
      </c>
      <c r="D103">
        <f>('CON Score and Page Rank'!GV20-'MIN and MAX'!D$42)/('MIN and MAX'!H$42-'MIN and MAX'!D$42)</f>
        <v>0.6602332127060716</v>
      </c>
      <c r="E103">
        <f t="shared" si="5"/>
        <v>2.2483877078518268E-2</v>
      </c>
      <c r="F103">
        <f t="shared" si="6"/>
        <v>0.74882692774656712</v>
      </c>
      <c r="G103">
        <f t="shared" si="7"/>
        <v>0.65869794597542042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62</v>
      </c>
      <c r="B104">
        <f>('CON Score and Page Rank'!GT55-'MIN and MAX'!B$42)/('MIN and MAX'!F$42-'MIN and MAX'!B$42)</f>
        <v>2.8297015499941125E-2</v>
      </c>
      <c r="C104">
        <f>('CON Score and Page Rank'!GU55-'MIN and MAX'!C$42)/('MIN and MAX'!G$42-'MIN and MAX'!C$42)</f>
        <v>5.0769315629700475E-2</v>
      </c>
      <c r="D104">
        <f>('CON Score and Page Rank'!GV55-'MIN and MAX'!D$42)/('MIN and MAX'!H$42-'MIN and MAX'!D$42)</f>
        <v>0.94531564133494173</v>
      </c>
      <c r="E104">
        <f t="shared" si="5"/>
        <v>2.247230012975935E-2</v>
      </c>
      <c r="F104">
        <f t="shared" si="6"/>
        <v>0.74881132115470173</v>
      </c>
      <c r="G104">
        <f t="shared" si="7"/>
        <v>0.9170186258350006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256</v>
      </c>
      <c r="B105">
        <f>('CON Score and Page Rank'!GT52-'MIN and MAX'!B$42)/('MIN and MAX'!F$42-'MIN and MAX'!B$42)</f>
        <v>5.5469917595293383E-4</v>
      </c>
      <c r="C105">
        <f>('CON Score and Page Rank'!GU52-'MIN and MAX'!C$42)/('MIN and MAX'!G$42-'MIN and MAX'!C$42)</f>
        <v>2.294213857395587E-2</v>
      </c>
      <c r="D105">
        <f>('CON Score and Page Rank'!GV52-'MIN and MAX'!D$42)/('MIN and MAX'!H$42-'MIN and MAX'!D$42)</f>
        <v>0.43466023321270608</v>
      </c>
      <c r="E105">
        <f t="shared" si="5"/>
        <v>2.2387439398002935E-2</v>
      </c>
      <c r="F105">
        <f t="shared" si="6"/>
        <v>0.74869692254816944</v>
      </c>
      <c r="G105">
        <f t="shared" si="7"/>
        <v>0.43410553403675317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149</v>
      </c>
      <c r="B106">
        <f>('CON Score and Page Rank'!GT141-'MIN and MAX'!B$42)/('MIN and MAX'!F$42-'MIN and MAX'!B$42)</f>
        <v>8.2557806311429165E-3</v>
      </c>
      <c r="C106">
        <f>('CON Score and Page Rank'!GU141-'MIN and MAX'!C$42)/('MIN and MAX'!G$42-'MIN and MAX'!C$42)</f>
        <v>3.057171454411306E-2</v>
      </c>
      <c r="D106">
        <f>('CON Score and Page Rank'!GV141-'MIN and MAX'!D$42)/('MIN and MAX'!H$42-'MIN and MAX'!D$42)</f>
        <v>0.7092882991556092</v>
      </c>
      <c r="E106">
        <f t="shared" si="5"/>
        <v>2.2315933912970144E-2</v>
      </c>
      <c r="F106">
        <f t="shared" si="6"/>
        <v>0.74860052781201925</v>
      </c>
      <c r="G106">
        <f t="shared" si="7"/>
        <v>0.70103251852446624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117</v>
      </c>
      <c r="B107">
        <f>('CON Score and Page Rank'!GT110-'MIN and MAX'!B$42)/('MIN and MAX'!F$42-'MIN and MAX'!B$42)</f>
        <v>1.2354732158854339E-4</v>
      </c>
      <c r="C107">
        <f>('CON Score and Page Rank'!GU110-'MIN and MAX'!C$42)/('MIN and MAX'!G$42-'MIN and MAX'!C$42)</f>
        <v>2.2249109782852855E-2</v>
      </c>
      <c r="D107">
        <f>('CON Score and Page Rank'!GV110-'MIN and MAX'!D$42)/('MIN and MAX'!H$42-'MIN and MAX'!D$42)</f>
        <v>0.55689585846401291</v>
      </c>
      <c r="E107">
        <f t="shared" si="5"/>
        <v>2.2125562461264313E-2</v>
      </c>
      <c r="F107">
        <f t="shared" si="6"/>
        <v>0.74834389287206615</v>
      </c>
      <c r="G107">
        <f t="shared" si="7"/>
        <v>0.55677231114242431</v>
      </c>
      <c r="H107" s="3">
        <f>IFERROR(VLOOKUP(A107,'GDP Data'!A$2:Q$144,3,FALSE),"Not Found")</f>
        <v>15716489369.9266</v>
      </c>
      <c r="I107">
        <f t="shared" si="8"/>
        <v>1.4852195871250544E-3</v>
      </c>
      <c r="J107">
        <f t="shared" si="9"/>
        <v>-0.74685867328494104</v>
      </c>
    </row>
    <row r="108" spans="1:10" x14ac:dyDescent="0.25">
      <c r="A108" t="s">
        <v>128</v>
      </c>
      <c r="B108">
        <f>('CON Score and Page Rank'!GT121-'MIN and MAX'!B$42)/('MIN and MAX'!F$42-'MIN and MAX'!B$42)</f>
        <v>1.1062196624442477E-4</v>
      </c>
      <c r="C108">
        <f>('CON Score and Page Rank'!GU121-'MIN and MAX'!C$42)/('MIN and MAX'!G$42-'MIN and MAX'!C$42)</f>
        <v>2.2137614429846103E-2</v>
      </c>
      <c r="D108">
        <f>('CON Score and Page Rank'!GV121-'MIN and MAX'!D$42)/('MIN and MAX'!H$42-'MIN and MAX'!D$42)</f>
        <v>0.47647768395657419</v>
      </c>
      <c r="E108">
        <f t="shared" si="5"/>
        <v>2.2026992463601677E-2</v>
      </c>
      <c r="F108">
        <f t="shared" si="6"/>
        <v>0.74821101315084404</v>
      </c>
      <c r="G108">
        <f t="shared" si="7"/>
        <v>0.47636706199032974</v>
      </c>
      <c r="H108" s="3">
        <f>IFERROR(VLOOKUP(A108,'GDP Data'!A$2:Q$144,3,FALSE),"Not Found")</f>
        <v>0</v>
      </c>
      <c r="I108">
        <f t="shared" si="8"/>
        <v>0</v>
      </c>
      <c r="J108">
        <f t="shared" si="9"/>
        <v>-0.74821101315084404</v>
      </c>
    </row>
    <row r="109" spans="1:10" x14ac:dyDescent="0.25">
      <c r="A109" t="s">
        <v>221</v>
      </c>
      <c r="B109">
        <f>('CON Score and Page Rank'!GT207-'MIN and MAX'!B$42)/('MIN and MAX'!F$42-'MIN and MAX'!B$42)</f>
        <v>1.8793150613346547E-4</v>
      </c>
      <c r="C109">
        <f>('CON Score and Page Rank'!GU207-'MIN and MAX'!C$42)/('MIN and MAX'!G$42-'MIN and MAX'!C$42)</f>
        <v>2.2134363563695511E-2</v>
      </c>
      <c r="D109">
        <f>('CON Score and Page Rank'!GV207-'MIN and MAX'!D$42)/('MIN and MAX'!H$42-'MIN and MAX'!D$42)</f>
        <v>0.55568958584640127</v>
      </c>
      <c r="E109">
        <f t="shared" si="5"/>
        <v>2.1946432057562047E-2</v>
      </c>
      <c r="F109">
        <f t="shared" si="6"/>
        <v>0.74810241170466441</v>
      </c>
      <c r="G109">
        <f t="shared" si="7"/>
        <v>0.55550165434026777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214</v>
      </c>
      <c r="B110">
        <f>('CON Score and Page Rank'!GT200-'MIN and MAX'!B$42)/('MIN and MAX'!F$42-'MIN and MAX'!B$42)</f>
        <v>3.7818734319558679E-4</v>
      </c>
      <c r="C110">
        <f>('CON Score and Page Rank'!GU200-'MIN and MAX'!C$42)/('MIN and MAX'!G$42-'MIN and MAX'!C$42)</f>
        <v>2.224757461501117E-2</v>
      </c>
      <c r="D110">
        <f>('CON Score and Page Rank'!GV200-'MIN and MAX'!D$42)/('MIN and MAX'!H$42-'MIN and MAX'!D$42)</f>
        <v>0.64696421391234415</v>
      </c>
      <c r="E110">
        <f t="shared" si="5"/>
        <v>2.1869387271815584E-2</v>
      </c>
      <c r="F110">
        <f t="shared" si="6"/>
        <v>0.74799854957729928</v>
      </c>
      <c r="G110">
        <f t="shared" si="7"/>
        <v>0.64658602656914854</v>
      </c>
      <c r="H110" s="3">
        <f>IFERROR(VLOOKUP(A110,'GDP Data'!A$2:Q$144,3,FALSE),"Not Found")</f>
        <v>7651174661.4287205</v>
      </c>
      <c r="I110">
        <f t="shared" si="8"/>
        <v>7.2304152690823938E-4</v>
      </c>
      <c r="J110">
        <f t="shared" si="9"/>
        <v>-0.747275508050391</v>
      </c>
    </row>
    <row r="111" spans="1:10" x14ac:dyDescent="0.25">
      <c r="A111" t="s">
        <v>224</v>
      </c>
      <c r="B111">
        <f>('CON Score and Page Rank'!GT210-'MIN and MAX'!B$42)/('MIN and MAX'!F$42-'MIN and MAX'!B$42)</f>
        <v>8.7600564288709064E-5</v>
      </c>
      <c r="C111">
        <f>('CON Score and Page Rank'!GU210-'MIN and MAX'!C$42)/('MIN and MAX'!G$42-'MIN and MAX'!C$42)</f>
        <v>2.1932492286865436E-2</v>
      </c>
      <c r="D111">
        <f>('CON Score and Page Rank'!GV210-'MIN and MAX'!D$42)/('MIN and MAX'!H$42-'MIN and MAX'!D$42)</f>
        <v>0.51145958986730999</v>
      </c>
      <c r="E111">
        <f t="shared" si="5"/>
        <v>2.1844891722576726E-2</v>
      </c>
      <c r="F111">
        <f t="shared" si="6"/>
        <v>0.74796552774681113</v>
      </c>
      <c r="G111">
        <f t="shared" si="7"/>
        <v>0.5113719893030213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148</v>
      </c>
      <c r="B112">
        <f>('CON Score and Page Rank'!GT140-'MIN and MAX'!B$42)/('MIN and MAX'!F$42-'MIN and MAX'!B$42)</f>
        <v>6.1249338711267254E-5</v>
      </c>
      <c r="C112">
        <f>('CON Score and Page Rank'!GU140-'MIN and MAX'!C$42)/('MIN and MAX'!G$42-'MIN and MAX'!C$42)</f>
        <v>2.1850248140510821E-2</v>
      </c>
      <c r="D112">
        <f>('CON Score and Page Rank'!GV140-'MIN and MAX'!D$42)/('MIN and MAX'!H$42-'MIN and MAX'!D$42)</f>
        <v>0.54523522316043427</v>
      </c>
      <c r="E112">
        <f t="shared" si="5"/>
        <v>2.1788998801799554E-2</v>
      </c>
      <c r="F112">
        <f t="shared" si="6"/>
        <v>0.74789017991372519</v>
      </c>
      <c r="G112">
        <f t="shared" si="7"/>
        <v>0.54517397382172295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98</v>
      </c>
      <c r="B113">
        <f>('CON Score and Page Rank'!GT91-'MIN and MAX'!B$42)/('MIN and MAX'!F$42-'MIN and MAX'!B$42)</f>
        <v>1.1673027671992887E-4</v>
      </c>
      <c r="C113">
        <f>('CON Score and Page Rank'!GU91-'MIN and MAX'!C$42)/('MIN and MAX'!G$42-'MIN and MAX'!C$42)</f>
        <v>2.1324150733257372E-2</v>
      </c>
      <c r="D113">
        <f>('CON Score and Page Rank'!GV91-'MIN and MAX'!D$42)/('MIN and MAX'!H$42-'MIN and MAX'!D$42)</f>
        <v>0.43948532368315241</v>
      </c>
      <c r="E113">
        <f t="shared" si="5"/>
        <v>2.1207420456537444E-2</v>
      </c>
      <c r="F113">
        <f t="shared" si="6"/>
        <v>0.74710616885336434</v>
      </c>
      <c r="G113">
        <f t="shared" si="7"/>
        <v>0.43936859340643247</v>
      </c>
      <c r="H113" s="3">
        <f>IFERROR(VLOOKUP(A113,'GDP Data'!A$2:Q$144,3,FALSE),"Not Found")</f>
        <v>3468337941.0883002</v>
      </c>
      <c r="I113">
        <f t="shared" si="8"/>
        <v>3.2776043832856194E-4</v>
      </c>
      <c r="J113">
        <f t="shared" si="9"/>
        <v>-0.74677840841503573</v>
      </c>
    </row>
    <row r="114" spans="1:10" x14ac:dyDescent="0.25">
      <c r="A114" t="s">
        <v>151</v>
      </c>
      <c r="B114">
        <f>('CON Score and Page Rank'!GT143-'MIN and MAX'!B$42)/('MIN and MAX'!F$42-'MIN and MAX'!B$42)</f>
        <v>2.3487380124538194E-5</v>
      </c>
      <c r="C114">
        <f>('CON Score and Page Rank'!GU143-'MIN and MAX'!C$42)/('MIN and MAX'!G$42-'MIN and MAX'!C$42)</f>
        <v>2.119235822122445E-2</v>
      </c>
      <c r="D114">
        <f>('CON Score and Page Rank'!GV143-'MIN and MAX'!D$42)/('MIN and MAX'!H$42-'MIN and MAX'!D$42)</f>
        <v>0.52231604342581428</v>
      </c>
      <c r="E114">
        <f t="shared" si="5"/>
        <v>2.1168870841099911E-2</v>
      </c>
      <c r="F114">
        <f t="shared" si="6"/>
        <v>0.74705420109163112</v>
      </c>
      <c r="G114">
        <f t="shared" si="7"/>
        <v>0.52229255604568969</v>
      </c>
      <c r="H114" s="3">
        <f>IFERROR(VLOOKUP(A114,'GDP Data'!A$2:Q$144,3,FALSE),"Not Found")</f>
        <v>1267997934.3125</v>
      </c>
      <c r="I114">
        <f t="shared" si="8"/>
        <v>1.1982671983214203E-4</v>
      </c>
      <c r="J114">
        <f t="shared" si="9"/>
        <v>-0.74693437437179899</v>
      </c>
    </row>
    <row r="115" spans="1:10" x14ac:dyDescent="0.25">
      <c r="A115" t="s">
        <v>72</v>
      </c>
      <c r="B115">
        <f>('CON Score and Page Rank'!GT65-'MIN and MAX'!B$42)/('MIN and MAX'!F$42-'MIN and MAX'!B$42)</f>
        <v>2.2615510965660692E-5</v>
      </c>
      <c r="C115">
        <f>('CON Score and Page Rank'!GU65-'MIN and MAX'!C$42)/('MIN and MAX'!G$42-'MIN and MAX'!C$42)</f>
        <v>2.1120318658359977E-2</v>
      </c>
      <c r="D115">
        <f>('CON Score and Page Rank'!GV65-'MIN and MAX'!D$42)/('MIN and MAX'!H$42-'MIN and MAX'!D$42)</f>
        <v>0.37595496582227583</v>
      </c>
      <c r="E115">
        <f t="shared" si="5"/>
        <v>2.1097703147394314E-2</v>
      </c>
      <c r="F115">
        <f t="shared" si="6"/>
        <v>0.74695826172342727</v>
      </c>
      <c r="G115">
        <f t="shared" si="7"/>
        <v>0.37593235031131017</v>
      </c>
      <c r="H115" s="3">
        <f>IFERROR(VLOOKUP(A115,'GDP Data'!A$2:Q$144,3,FALSE),"Not Found")</f>
        <v>1710843360.64955</v>
      </c>
      <c r="I115">
        <f t="shared" si="8"/>
        <v>1.6167593219651902E-4</v>
      </c>
      <c r="J115">
        <f t="shared" si="9"/>
        <v>-0.74679658579123076</v>
      </c>
    </row>
    <row r="116" spans="1:10" x14ac:dyDescent="0.25">
      <c r="A116" t="s">
        <v>201</v>
      </c>
      <c r="B116">
        <f>('CON Score and Page Rank'!GT8-'MIN and MAX'!B$42)/('MIN and MAX'!F$42-'MIN and MAX'!B$42)</f>
        <v>2.2802507177069418E-2</v>
      </c>
      <c r="C116">
        <f>('CON Score and Page Rank'!GU8-'MIN and MAX'!C$42)/('MIN and MAX'!G$42-'MIN and MAX'!C$42)</f>
        <v>4.3857725140563623E-2</v>
      </c>
      <c r="D116">
        <f>('CON Score and Page Rank'!GV8-'MIN and MAX'!D$42)/('MIN and MAX'!H$42-'MIN and MAX'!D$42)</f>
        <v>0.86248492159227985</v>
      </c>
      <c r="E116">
        <f t="shared" si="5"/>
        <v>2.1055217963494206E-2</v>
      </c>
      <c r="F116">
        <f t="shared" si="6"/>
        <v>0.74690098852137199</v>
      </c>
      <c r="G116">
        <f t="shared" si="7"/>
        <v>0.83968241441521041</v>
      </c>
      <c r="H116" s="3">
        <f>IFERROR(VLOOKUP(A116,'GDP Data'!A$2:Q$144,3,FALSE),"Not Found")</f>
        <v>71517080040.633804</v>
      </c>
      <c r="I116">
        <f t="shared" si="8"/>
        <v>6.7584156735147321E-3</v>
      </c>
      <c r="J116">
        <f t="shared" si="9"/>
        <v>-0.74014257284785723</v>
      </c>
    </row>
    <row r="117" spans="1:10" x14ac:dyDescent="0.25">
      <c r="A117" t="s">
        <v>175</v>
      </c>
      <c r="B117">
        <f>('CON Score and Page Rank'!GT166-'MIN and MAX'!B$42)/('MIN and MAX'!F$42-'MIN and MAX'!B$42)</f>
        <v>1.3091396087068895E-3</v>
      </c>
      <c r="C117">
        <f>('CON Score and Page Rank'!GU166-'MIN and MAX'!C$42)/('MIN and MAX'!G$42-'MIN and MAX'!C$42)</f>
        <v>2.2327462641107472E-2</v>
      </c>
      <c r="D117">
        <f>('CON Score and Page Rank'!GV166-'MIN and MAX'!D$42)/('MIN and MAX'!H$42-'MIN and MAX'!D$42)</f>
        <v>0.54965822275834342</v>
      </c>
      <c r="E117">
        <f t="shared" si="5"/>
        <v>2.1018323032400581E-2</v>
      </c>
      <c r="F117">
        <f t="shared" si="6"/>
        <v>0.74685125139775954</v>
      </c>
      <c r="G117">
        <f t="shared" si="7"/>
        <v>0.54834908314963648</v>
      </c>
      <c r="H117" s="3">
        <f>IFERROR(VLOOKUP(A117,'GDP Data'!A$2:Q$144,3,FALSE),"Not Found")</f>
        <v>3922100793.5402999</v>
      </c>
      <c r="I117">
        <f t="shared" si="8"/>
        <v>3.706413553392667E-4</v>
      </c>
      <c r="J117">
        <f t="shared" si="9"/>
        <v>-0.74648061004242028</v>
      </c>
    </row>
    <row r="118" spans="1:10" x14ac:dyDescent="0.25">
      <c r="A118" t="s">
        <v>154</v>
      </c>
      <c r="B118">
        <f>('CON Score and Page Rank'!GT146-'MIN and MAX'!B$42)/('MIN and MAX'!F$42-'MIN and MAX'!B$42)</f>
        <v>7.3011791050712181E-5</v>
      </c>
      <c r="C118">
        <f>('CON Score and Page Rank'!GU146-'MIN and MAX'!C$42)/('MIN and MAX'!G$42-'MIN and MAX'!C$42)</f>
        <v>2.1056783793564376E-2</v>
      </c>
      <c r="D118">
        <f>('CON Score and Page Rank'!GV146-'MIN and MAX'!D$42)/('MIN and MAX'!H$42-'MIN and MAX'!D$42)</f>
        <v>0.35343787696019302</v>
      </c>
      <c r="E118">
        <f t="shared" si="5"/>
        <v>2.0983772002513664E-2</v>
      </c>
      <c r="F118">
        <f t="shared" si="6"/>
        <v>0.74680467402809148</v>
      </c>
      <c r="G118">
        <f t="shared" si="7"/>
        <v>0.35336486516914228</v>
      </c>
      <c r="H118" s="3">
        <f>IFERROR(VLOOKUP(A118,'GDP Data'!A$2:Q$144,3,FALSE),"Not Found")</f>
        <v>6007055042.1768703</v>
      </c>
      <c r="I118">
        <f t="shared" si="8"/>
        <v>5.6767103642440695E-4</v>
      </c>
      <c r="J118">
        <f t="shared" si="9"/>
        <v>-0.74623700299166706</v>
      </c>
    </row>
    <row r="119" spans="1:10" x14ac:dyDescent="0.25">
      <c r="A119" t="s">
        <v>75</v>
      </c>
      <c r="B119">
        <f>('CON Score and Page Rank'!GT68-'MIN and MAX'!B$42)/('MIN and MAX'!F$42-'MIN and MAX'!B$42)</f>
        <v>1.2078432551451693E-4</v>
      </c>
      <c r="C119">
        <f>('CON Score and Page Rank'!GU68-'MIN and MAX'!C$42)/('MIN and MAX'!G$42-'MIN and MAX'!C$42)</f>
        <v>2.1024666501027547E-2</v>
      </c>
      <c r="D119">
        <f>('CON Score and Page Rank'!GV68-'MIN and MAX'!D$42)/('MIN and MAX'!H$42-'MIN and MAX'!D$42)</f>
        <v>0.48170486529955769</v>
      </c>
      <c r="E119">
        <f t="shared" si="5"/>
        <v>2.090388217551303E-2</v>
      </c>
      <c r="F119">
        <f t="shared" si="6"/>
        <v>0.74669697657255663</v>
      </c>
      <c r="G119">
        <f t="shared" si="7"/>
        <v>0.48158408097404315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121</v>
      </c>
      <c r="B120">
        <f>('CON Score and Page Rank'!GT114-'MIN and MAX'!B$42)/('MIN and MAX'!F$42-'MIN and MAX'!B$42)</f>
        <v>9.9226318508801353E-5</v>
      </c>
      <c r="C120">
        <f>('CON Score and Page Rank'!GU114-'MIN and MAX'!C$42)/('MIN and MAX'!G$42-'MIN and MAX'!C$42)</f>
        <v>2.0706455856610431E-2</v>
      </c>
      <c r="D120">
        <f>('CON Score and Page Rank'!GV114-'MIN and MAX'!D$42)/('MIN and MAX'!H$42-'MIN and MAX'!D$42)</f>
        <v>0.43305186972255733</v>
      </c>
      <c r="E120">
        <f t="shared" si="5"/>
        <v>2.060722953810163E-2</v>
      </c>
      <c r="F120">
        <f t="shared" si="6"/>
        <v>0.74629706665378059</v>
      </c>
      <c r="G120">
        <f t="shared" si="7"/>
        <v>0.43295264340404854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176</v>
      </c>
      <c r="B121">
        <f>('CON Score and Page Rank'!GT167-'MIN and MAX'!B$42)/('MIN and MAX'!F$42-'MIN and MAX'!B$42)</f>
        <v>9.2384377879257127E-4</v>
      </c>
      <c r="C121">
        <f>('CON Score and Page Rank'!GU167-'MIN and MAX'!C$42)/('MIN and MAX'!G$42-'MIN and MAX'!C$42)</f>
        <v>2.1204182307957023E-2</v>
      </c>
      <c r="D121">
        <f>('CON Score and Page Rank'!GV167-'MIN and MAX'!D$42)/('MIN and MAX'!H$42-'MIN and MAX'!D$42)</f>
        <v>0.67350221149979894</v>
      </c>
      <c r="E121">
        <f t="shared" si="5"/>
        <v>2.028033852916445E-2</v>
      </c>
      <c r="F121">
        <f t="shared" si="6"/>
        <v>0.74585639315101482</v>
      </c>
      <c r="G121">
        <f t="shared" si="7"/>
        <v>0.67257836772100632</v>
      </c>
      <c r="H121" s="3">
        <f>IFERROR(VLOOKUP(A121,'GDP Data'!A$2:Q$144,3,FALSE),"Not Found")</f>
        <v>12354820143.884899</v>
      </c>
      <c r="I121">
        <f t="shared" si="8"/>
        <v>1.1675394193449407E-3</v>
      </c>
      <c r="J121">
        <f t="shared" si="9"/>
        <v>-0.74468885373166993</v>
      </c>
    </row>
    <row r="122" spans="1:10" x14ac:dyDescent="0.25">
      <c r="A122" t="s">
        <v>192</v>
      </c>
      <c r="B122">
        <f>('CON Score and Page Rank'!GT26-'MIN and MAX'!B$42)/('MIN and MAX'!F$42-'MIN and MAX'!B$42)</f>
        <v>1.9606871426687388E-2</v>
      </c>
      <c r="C122">
        <f>('CON Score and Page Rank'!GU26-'MIN and MAX'!C$42)/('MIN and MAX'!G$42-'MIN and MAX'!C$42)</f>
        <v>3.9847966886369039E-2</v>
      </c>
      <c r="D122">
        <f>('CON Score and Page Rank'!GV26-'MIN and MAX'!D$42)/('MIN and MAX'!H$42-'MIN and MAX'!D$42)</f>
        <v>0.75351829513470048</v>
      </c>
      <c r="E122">
        <f t="shared" si="5"/>
        <v>2.0241095459681651E-2</v>
      </c>
      <c r="F122">
        <f t="shared" si="6"/>
        <v>0.74580349056141937</v>
      </c>
      <c r="G122">
        <f t="shared" si="7"/>
        <v>0.7339114237080131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108</v>
      </c>
      <c r="B123">
        <f>('CON Score and Page Rank'!GT101-'MIN and MAX'!B$42)/('MIN and MAX'!F$42-'MIN and MAX'!B$42)</f>
        <v>1.5812604248401728E-5</v>
      </c>
      <c r="C123">
        <f>('CON Score and Page Rank'!GU101-'MIN and MAX'!C$42)/('MIN and MAX'!G$42-'MIN and MAX'!C$42)</f>
        <v>2.023211271286102E-2</v>
      </c>
      <c r="D123">
        <f>('CON Score and Page Rank'!GV101-'MIN and MAX'!D$42)/('MIN and MAX'!H$42-'MIN and MAX'!D$42)</f>
        <v>0.43948532368315241</v>
      </c>
      <c r="E123">
        <f t="shared" si="5"/>
        <v>2.0216300108612618E-2</v>
      </c>
      <c r="F123">
        <f t="shared" si="6"/>
        <v>0.74577006457566519</v>
      </c>
      <c r="G123">
        <f t="shared" si="7"/>
        <v>0.43946951107890403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118</v>
      </c>
      <c r="B124">
        <f>('CON Score and Page Rank'!GT111-'MIN and MAX'!B$42)/('MIN and MAX'!F$42-'MIN and MAX'!B$42)</f>
        <v>1.8276670807660415E-5</v>
      </c>
      <c r="C124">
        <f>('CON Score and Page Rank'!GU111-'MIN and MAX'!C$42)/('MIN and MAX'!G$42-'MIN and MAX'!C$42)</f>
        <v>1.9952730614043141E-2</v>
      </c>
      <c r="D124">
        <f>('CON Score and Page Rank'!GV111-'MIN and MAX'!D$42)/('MIN and MAX'!H$42-'MIN and MAX'!D$42)</f>
        <v>0.42179332529151586</v>
      </c>
      <c r="E124">
        <f t="shared" si="5"/>
        <v>1.9934453943235481E-2</v>
      </c>
      <c r="F124">
        <f t="shared" si="6"/>
        <v>0.74539011488741391</v>
      </c>
      <c r="G124">
        <f t="shared" si="7"/>
        <v>0.42177504862070819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85</v>
      </c>
      <c r="B125">
        <f>('CON Score and Page Rank'!GT78-'MIN and MAX'!B$42)/('MIN and MAX'!F$42-'MIN and MAX'!B$42)</f>
        <v>1.3842020751162517E-4</v>
      </c>
      <c r="C125">
        <f>('CON Score and Page Rank'!GU78-'MIN and MAX'!C$42)/('MIN and MAX'!G$42-'MIN and MAX'!C$42)</f>
        <v>1.9933788092391439E-2</v>
      </c>
      <c r="D125">
        <f>('CON Score and Page Rank'!GV78-'MIN and MAX'!D$42)/('MIN and MAX'!H$42-'MIN and MAX'!D$42)</f>
        <v>0.42862887012464818</v>
      </c>
      <c r="E125">
        <f t="shared" si="5"/>
        <v>1.9795367884879813E-2</v>
      </c>
      <c r="F125">
        <f t="shared" si="6"/>
        <v>0.74520261648933706</v>
      </c>
      <c r="G125">
        <f t="shared" si="7"/>
        <v>0.42849044991713653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67</v>
      </c>
      <c r="B126">
        <f>('CON Score and Page Rank'!GT60-'MIN and MAX'!B$42)/('MIN and MAX'!F$42-'MIN and MAX'!B$42)</f>
        <v>2.4723732696959488E-4</v>
      </c>
      <c r="C126">
        <f>('CON Score and Page Rank'!GU60-'MIN and MAX'!C$42)/('MIN and MAX'!G$42-'MIN and MAX'!C$42)</f>
        <v>2.0033563460175915E-2</v>
      </c>
      <c r="D126">
        <f>('CON Score and Page Rank'!GV60-'MIN and MAX'!D$42)/('MIN and MAX'!H$42-'MIN and MAX'!D$42)</f>
        <v>0.42983514274225976</v>
      </c>
      <c r="E126">
        <f t="shared" si="5"/>
        <v>1.9786326133206321E-2</v>
      </c>
      <c r="F126">
        <f t="shared" si="6"/>
        <v>0.74519042753255282</v>
      </c>
      <c r="G126">
        <f t="shared" si="7"/>
        <v>0.42958790541529018</v>
      </c>
      <c r="H126" s="3">
        <f>IFERROR(VLOOKUP(A126,'GDP Data'!A$2:Q$144,3,FALSE),"Not Found")</f>
        <v>3190371050.4552398</v>
      </c>
      <c r="I126">
        <f t="shared" si="8"/>
        <v>3.0149236657136408E-4</v>
      </c>
      <c r="J126">
        <f t="shared" si="9"/>
        <v>-0.74488893516598143</v>
      </c>
    </row>
    <row r="127" spans="1:10" x14ac:dyDescent="0.25">
      <c r="A127" t="s">
        <v>54</v>
      </c>
      <c r="B127">
        <f>('CON Score and Page Rank'!GT46-'MIN and MAX'!B$42)/('MIN and MAX'!F$42-'MIN and MAX'!B$42)</f>
        <v>3.8257579890671981E-2</v>
      </c>
      <c r="C127">
        <f>('CON Score and Page Rank'!GU46-'MIN and MAX'!C$42)/('MIN and MAX'!G$42-'MIN and MAX'!C$42)</f>
        <v>5.7931979195558266E-2</v>
      </c>
      <c r="D127">
        <f>('CON Score and Page Rank'!GV46-'MIN and MAX'!D$42)/('MIN and MAX'!H$42-'MIN and MAX'!D$42)</f>
        <v>0.84680337756332935</v>
      </c>
      <c r="E127">
        <f t="shared" si="5"/>
        <v>1.9674399304886285E-2</v>
      </c>
      <c r="F127">
        <f t="shared" si="6"/>
        <v>0.74503954180568743</v>
      </c>
      <c r="G127">
        <f t="shared" si="7"/>
        <v>0.80854579767265733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140</v>
      </c>
      <c r="B128">
        <f>('CON Score and Page Rank'!GT133-'MIN and MAX'!B$42)/('MIN and MAX'!F$42-'MIN and MAX'!B$42)</f>
        <v>5.1533453501239425E-2</v>
      </c>
      <c r="C128">
        <f>('CON Score and Page Rank'!GU133-'MIN and MAX'!C$42)/('MIN and MAX'!G$42-'MIN and MAX'!C$42)</f>
        <v>7.0946933178533247E-2</v>
      </c>
      <c r="D128">
        <f>('CON Score and Page Rank'!GV133-'MIN and MAX'!D$42)/('MIN and MAX'!H$42-'MIN and MAX'!D$42)</f>
        <v>0.96743063932448736</v>
      </c>
      <c r="E128">
        <f t="shared" si="5"/>
        <v>1.9413479677293823E-2</v>
      </c>
      <c r="F128">
        <f t="shared" si="6"/>
        <v>0.74468780265383583</v>
      </c>
      <c r="G128">
        <f t="shared" si="7"/>
        <v>0.91589718582324797</v>
      </c>
      <c r="H128" s="3">
        <f>IFERROR(VLOOKUP(A128,'GDP Data'!A$2:Q$144,3,FALSE),"Not Found")</f>
        <v>485441014538.638</v>
      </c>
      <c r="I128">
        <f t="shared" si="8"/>
        <v>4.5874526188160472E-2</v>
      </c>
      <c r="J128">
        <f t="shared" si="9"/>
        <v>-0.69881327646567537</v>
      </c>
    </row>
    <row r="129" spans="1:10" x14ac:dyDescent="0.25">
      <c r="A129" t="s">
        <v>61</v>
      </c>
      <c r="B129">
        <f>('CON Score and Page Rank'!GT54-'MIN and MAX'!B$42)/('MIN and MAX'!F$42-'MIN and MAX'!B$42)</f>
        <v>9.03873816407309E-5</v>
      </c>
      <c r="C129">
        <f>('CON Score and Page Rank'!GU54-'MIN and MAX'!C$42)/('MIN and MAX'!G$42-'MIN and MAX'!C$42)</f>
        <v>1.9271649777292541E-2</v>
      </c>
      <c r="D129">
        <f>('CON Score and Page Rank'!GV54-'MIN and MAX'!D$42)/('MIN and MAX'!H$42-'MIN and MAX'!D$42)</f>
        <v>0.39324487334137515</v>
      </c>
      <c r="E129">
        <f t="shared" si="5"/>
        <v>1.9181262395651811E-2</v>
      </c>
      <c r="F129">
        <f t="shared" si="6"/>
        <v>0.7443747564087384</v>
      </c>
      <c r="G129">
        <f t="shared" si="7"/>
        <v>0.3931544859597344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190</v>
      </c>
      <c r="B130">
        <f>('CON Score and Page Rank'!GT180-'MIN and MAX'!B$42)/('MIN and MAX'!F$42-'MIN and MAX'!B$42)</f>
        <v>3.3638659565426249E-2</v>
      </c>
      <c r="C130">
        <f>('CON Score and Page Rank'!GU180-'MIN and MAX'!C$42)/('MIN and MAX'!G$42-'MIN and MAX'!C$42)</f>
        <v>5.2755859713579559E-2</v>
      </c>
      <c r="D130">
        <f>('CON Score and Page Rank'!GV180-'MIN and MAX'!D$42)/('MIN and MAX'!H$42-'MIN and MAX'!D$42)</f>
        <v>0.92923200643345394</v>
      </c>
      <c r="E130">
        <f t="shared" si="5"/>
        <v>1.911720014815331E-2</v>
      </c>
      <c r="F130">
        <f t="shared" si="6"/>
        <v>0.74428839571288452</v>
      </c>
      <c r="G130">
        <f t="shared" si="7"/>
        <v>0.89559334686802772</v>
      </c>
      <c r="H130" s="3">
        <f>IFERROR(VLOOKUP(A130,'GDP Data'!A$2:Q$144,3,FALSE),"Not Found")</f>
        <v>40394824679.123199</v>
      </c>
      <c r="I130">
        <f t="shared" si="8"/>
        <v>3.8173400827488046E-3</v>
      </c>
      <c r="J130">
        <f t="shared" si="9"/>
        <v>-0.74047105563013571</v>
      </c>
    </row>
    <row r="131" spans="1:10" x14ac:dyDescent="0.25">
      <c r="A131" t="s">
        <v>188</v>
      </c>
      <c r="B131">
        <f>('CON Score and Page Rank'!GT177-'MIN and MAX'!B$42)/('MIN and MAX'!F$42-'MIN and MAX'!B$42)</f>
        <v>1.6602889400603332E-4</v>
      </c>
      <c r="C131">
        <f>('CON Score and Page Rank'!GU177-'MIN and MAX'!C$42)/('MIN and MAX'!G$42-'MIN and MAX'!C$42)</f>
        <v>1.9255668218851371E-2</v>
      </c>
      <c r="D131">
        <f>('CON Score and Page Rank'!GV177-'MIN and MAX'!D$42)/('MIN and MAX'!H$42-'MIN and MAX'!D$42)</f>
        <v>0.52794531564133496</v>
      </c>
      <c r="E131">
        <f t="shared" ref="E131:E194" si="10">C131-B131</f>
        <v>1.9089639324845337E-2</v>
      </c>
      <c r="F131">
        <f t="shared" ref="F131:F194" si="11">(E131-MIN(E$3:E$220))/(MAX(E$3:E$220)-MIN(E$3:E$220))</f>
        <v>0.74425124166393797</v>
      </c>
      <c r="G131">
        <f t="shared" ref="G131:G194" si="12">D131-B131</f>
        <v>0.52777928674732888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220</v>
      </c>
      <c r="B132">
        <f>('CON Score and Page Rank'!GT206-'MIN and MAX'!B$42)/('MIN and MAX'!F$42-'MIN and MAX'!B$42)</f>
        <v>6.1819402345961898E-5</v>
      </c>
      <c r="C132">
        <f>('CON Score and Page Rank'!GU206-'MIN and MAX'!C$42)/('MIN and MAX'!G$42-'MIN and MAX'!C$42)</f>
        <v>1.8855018402465416E-2</v>
      </c>
      <c r="D132">
        <f>('CON Score and Page Rank'!GV206-'MIN and MAX'!D$42)/('MIN and MAX'!H$42-'MIN and MAX'!D$42)</f>
        <v>0.32328106151990349</v>
      </c>
      <c r="E132">
        <f t="shared" si="10"/>
        <v>1.8793199000119453E-2</v>
      </c>
      <c r="F132">
        <f t="shared" si="11"/>
        <v>0.74385161795852417</v>
      </c>
      <c r="G132">
        <f t="shared" si="12"/>
        <v>0.32321924211755754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81</v>
      </c>
      <c r="B133">
        <f>('CON Score and Page Rank'!GT74-'MIN and MAX'!B$42)/('MIN and MAX'!F$42-'MIN and MAX'!B$42)</f>
        <v>6.7458793033061369E-5</v>
      </c>
      <c r="C133">
        <f>('CON Score and Page Rank'!GU74-'MIN and MAX'!C$42)/('MIN and MAX'!G$42-'MIN and MAX'!C$42)</f>
        <v>1.8855931596726608E-2</v>
      </c>
      <c r="D133">
        <f>('CON Score and Page Rank'!GV74-'MIN and MAX'!D$42)/('MIN and MAX'!H$42-'MIN and MAX'!D$42)</f>
        <v>0.32328106151990349</v>
      </c>
      <c r="E133">
        <f t="shared" si="10"/>
        <v>1.8788472803693546E-2</v>
      </c>
      <c r="F133">
        <f t="shared" si="11"/>
        <v>0.74384524669263796</v>
      </c>
      <c r="G133">
        <f t="shared" si="12"/>
        <v>0.32321360272687044</v>
      </c>
      <c r="H133" s="3">
        <f>IFERROR(VLOOKUP(A133,'GDP Data'!A$2:Q$144,3,FALSE),"Not Found")</f>
        <v>8231326016.4749403</v>
      </c>
      <c r="I133">
        <f t="shared" si="13"/>
        <v>7.7786624862125455E-4</v>
      </c>
      <c r="J133">
        <f t="shared" si="14"/>
        <v>-0.74306738044401666</v>
      </c>
    </row>
    <row r="134" spans="1:10" x14ac:dyDescent="0.25">
      <c r="A134" t="s">
        <v>191</v>
      </c>
      <c r="B134">
        <f>('CON Score and Page Rank'!GT181-'MIN and MAX'!B$42)/('MIN and MAX'!F$42-'MIN and MAX'!B$42)</f>
        <v>5.4089181813427548E-2</v>
      </c>
      <c r="C134">
        <f>('CON Score and Page Rank'!GU181-'MIN and MAX'!C$42)/('MIN and MAX'!G$42-'MIN and MAX'!C$42)</f>
        <v>7.2549419118382308E-2</v>
      </c>
      <c r="D134">
        <f>('CON Score and Page Rank'!GV181-'MIN and MAX'!D$42)/('MIN and MAX'!H$42-'MIN and MAX'!D$42)</f>
        <v>0.98552472858866103</v>
      </c>
      <c r="E134">
        <f t="shared" si="10"/>
        <v>1.846023730495476E-2</v>
      </c>
      <c r="F134">
        <f t="shared" si="11"/>
        <v>0.74340276071717004</v>
      </c>
      <c r="G134">
        <f t="shared" si="12"/>
        <v>0.93143554677523344</v>
      </c>
      <c r="H134" s="3">
        <f>IFERROR(VLOOKUP(A134,'GDP Data'!A$2:Q$144,3,FALSE),"Not Found")</f>
        <v>306602070620.5</v>
      </c>
      <c r="I134">
        <f t="shared" si="13"/>
        <v>2.8974116930337891E-2</v>
      </c>
      <c r="J134">
        <f t="shared" si="14"/>
        <v>-0.71442864378683213</v>
      </c>
    </row>
    <row r="135" spans="1:10" x14ac:dyDescent="0.25">
      <c r="A135" t="s">
        <v>44</v>
      </c>
      <c r="B135">
        <f>('CON Score and Page Rank'!GT36-'MIN and MAX'!B$42)/('MIN and MAX'!F$42-'MIN and MAX'!B$42)</f>
        <v>1.7847785808857992E-4</v>
      </c>
      <c r="C135">
        <f>('CON Score and Page Rank'!GU36-'MIN and MAX'!C$42)/('MIN and MAX'!G$42-'MIN and MAX'!C$42)</f>
        <v>1.8604177248096525E-2</v>
      </c>
      <c r="D135">
        <f>('CON Score and Page Rank'!GV36-'MIN and MAX'!D$42)/('MIN and MAX'!H$42-'MIN and MAX'!D$42)</f>
        <v>0.47969441093687171</v>
      </c>
      <c r="E135">
        <f t="shared" si="10"/>
        <v>1.8425699390007946E-2</v>
      </c>
      <c r="F135">
        <f t="shared" si="11"/>
        <v>0.74335620102742117</v>
      </c>
      <c r="G135">
        <f t="shared" si="12"/>
        <v>0.47951593307878315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210</v>
      </c>
      <c r="B136">
        <f>('CON Score and Page Rank'!GT196-'MIN and MAX'!B$42)/('MIN and MAX'!F$42-'MIN and MAX'!B$42)</f>
        <v>7.1306337360889947E-6</v>
      </c>
      <c r="C136">
        <f>('CON Score and Page Rank'!GU196-'MIN and MAX'!C$42)/('MIN and MAX'!G$42-'MIN and MAX'!C$42)</f>
        <v>1.7794355786627466E-2</v>
      </c>
      <c r="D136">
        <f>('CON Score and Page Rank'!GV196-'MIN and MAX'!D$42)/('MIN and MAX'!H$42-'MIN and MAX'!D$42)</f>
        <v>0.31322878970647366</v>
      </c>
      <c r="E136">
        <f t="shared" si="10"/>
        <v>1.7787225152891377E-2</v>
      </c>
      <c r="F136">
        <f t="shared" si="11"/>
        <v>0.74249549005402793</v>
      </c>
      <c r="G136">
        <f t="shared" si="12"/>
        <v>0.31322165907273758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133</v>
      </c>
      <c r="B137">
        <f>('CON Score and Page Rank'!GT126-'MIN and MAX'!B$42)/('MIN and MAX'!F$42-'MIN and MAX'!B$42)</f>
        <v>5.1141139293994217E-5</v>
      </c>
      <c r="C137">
        <f>('CON Score and Page Rank'!GU126-'MIN and MAX'!C$42)/('MIN and MAX'!G$42-'MIN and MAX'!C$42)</f>
        <v>1.7180235940327734E-2</v>
      </c>
      <c r="D137">
        <f>('CON Score and Page Rank'!GV126-'MIN and MAX'!D$42)/('MIN and MAX'!H$42-'MIN and MAX'!D$42)</f>
        <v>0.39123441897868916</v>
      </c>
      <c r="E137">
        <f t="shared" si="10"/>
        <v>1.712909480103374E-2</v>
      </c>
      <c r="F137">
        <f t="shared" si="11"/>
        <v>0.74160828116941413</v>
      </c>
      <c r="G137">
        <f t="shared" si="12"/>
        <v>0.39118327783939516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278</v>
      </c>
      <c r="B138">
        <f>('CON Score and Page Rank'!GT178-'MIN and MAX'!B$42)/('MIN and MAX'!F$42-'MIN and MAX'!B$42)</f>
        <v>9.9474910589625321E-4</v>
      </c>
      <c r="C138">
        <f>('CON Score and Page Rank'!GU178-'MIN and MAX'!C$42)/('MIN and MAX'!G$42-'MIN and MAX'!C$42)</f>
        <v>1.7998794022217716E-2</v>
      </c>
      <c r="D138">
        <f>('CON Score and Page Rank'!GV178-'MIN and MAX'!D$42)/('MIN and MAX'!H$42-'MIN and MAX'!D$42)</f>
        <v>0.45436268596702856</v>
      </c>
      <c r="E138">
        <f t="shared" si="10"/>
        <v>1.7004044916321463E-2</v>
      </c>
      <c r="F138">
        <f t="shared" si="11"/>
        <v>0.74143970458208064</v>
      </c>
      <c r="G138">
        <f t="shared" si="12"/>
        <v>0.4533679368611323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65</v>
      </c>
      <c r="B139">
        <f>('CON Score and Page Rank'!GT58-'MIN and MAX'!B$42)/('MIN and MAX'!F$42-'MIN and MAX'!B$42)</f>
        <v>2.6224584904759492E-5</v>
      </c>
      <c r="C139">
        <f>('CON Score and Page Rank'!GU58-'MIN and MAX'!C$42)/('MIN and MAX'!G$42-'MIN and MAX'!C$42)</f>
        <v>1.656684216911879E-2</v>
      </c>
      <c r="D139">
        <f>('CON Score and Page Rank'!GV58-'MIN and MAX'!D$42)/('MIN and MAX'!H$42-'MIN and MAX'!D$42)</f>
        <v>0.30920788098110175</v>
      </c>
      <c r="E139">
        <f t="shared" si="10"/>
        <v>1.6540617584214032E-2</v>
      </c>
      <c r="F139">
        <f t="shared" si="11"/>
        <v>0.74081496991476414</v>
      </c>
      <c r="G139">
        <f t="shared" si="12"/>
        <v>0.30918165639619699</v>
      </c>
      <c r="H139" s="3">
        <f>IFERROR(VLOOKUP(A139,'GDP Data'!A$2:Q$144,3,FALSE),"Not Found")</f>
        <v>3666222600.09828</v>
      </c>
      <c r="I139">
        <f t="shared" si="13"/>
        <v>3.4646068140673712E-4</v>
      </c>
      <c r="J139">
        <f t="shared" si="14"/>
        <v>-0.74046850923335739</v>
      </c>
    </row>
    <row r="140" spans="1:10" x14ac:dyDescent="0.25">
      <c r="A140" t="s">
        <v>27</v>
      </c>
      <c r="B140">
        <f>('CON Score and Page Rank'!GT16-'MIN and MAX'!B$42)/('MIN and MAX'!F$42-'MIN and MAX'!B$42)</f>
        <v>7.5012000301501583E-2</v>
      </c>
      <c r="C140">
        <f>('CON Score and Page Rank'!GU16-'MIN and MAX'!C$42)/('MIN and MAX'!G$42-'MIN and MAX'!C$42)</f>
        <v>9.1493622207135528E-2</v>
      </c>
      <c r="D140">
        <f>('CON Score and Page Rank'!GV16-'MIN and MAX'!D$42)/('MIN and MAX'!H$42-'MIN and MAX'!D$42)</f>
        <v>0.91958182549256129</v>
      </c>
      <c r="E140">
        <f t="shared" si="10"/>
        <v>1.6481621905633945E-2</v>
      </c>
      <c r="F140">
        <f t="shared" si="11"/>
        <v>0.74073543933234642</v>
      </c>
      <c r="G140">
        <f t="shared" si="12"/>
        <v>0.84456982519105972</v>
      </c>
      <c r="H140" s="3">
        <f>IFERROR(VLOOKUP(A140,'GDP Data'!A$2:Q$144,3,FALSE),"Not Found")</f>
        <v>136309295225.34</v>
      </c>
      <c r="I140">
        <f t="shared" si="13"/>
        <v>1.2881326765204442E-2</v>
      </c>
      <c r="J140">
        <f t="shared" si="14"/>
        <v>-0.72785411256714194</v>
      </c>
    </row>
    <row r="141" spans="1:10" x14ac:dyDescent="0.25">
      <c r="A141" t="s">
        <v>113</v>
      </c>
      <c r="B141">
        <f>('CON Score and Page Rank'!GT106-'MIN and MAX'!B$42)/('MIN and MAX'!F$42-'MIN and MAX'!B$42)</f>
        <v>2.0231461750665657E-5</v>
      </c>
      <c r="C141">
        <f>('CON Score and Page Rank'!GU106-'MIN and MAX'!C$42)/('MIN and MAX'!G$42-'MIN and MAX'!C$42)</f>
        <v>1.6407350748903697E-2</v>
      </c>
      <c r="D141">
        <f>('CON Score and Page Rank'!GV106-'MIN and MAX'!D$42)/('MIN and MAX'!H$42-'MIN and MAX'!D$42)</f>
        <v>0.25532770406111782</v>
      </c>
      <c r="E141">
        <f t="shared" si="10"/>
        <v>1.6387119287153033E-2</v>
      </c>
      <c r="F141">
        <f t="shared" si="11"/>
        <v>0.74060804274214376</v>
      </c>
      <c r="G141">
        <f t="shared" si="12"/>
        <v>0.25530747259936715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136</v>
      </c>
      <c r="B142">
        <f>('CON Score and Page Rank'!GT129-'MIN and MAX'!B$42)/('MIN and MAX'!F$42-'MIN and MAX'!B$42)</f>
        <v>5.6825425794687134E-2</v>
      </c>
      <c r="C142">
        <f>('CON Score and Page Rank'!GU129-'MIN and MAX'!C$42)/('MIN and MAX'!G$42-'MIN and MAX'!C$42)</f>
        <v>7.3151981061558069E-2</v>
      </c>
      <c r="D142">
        <f>('CON Score and Page Rank'!GV129-'MIN and MAX'!D$42)/('MIN and MAX'!H$42-'MIN and MAX'!D$42)</f>
        <v>0.97305991154000804</v>
      </c>
      <c r="E142">
        <f t="shared" si="10"/>
        <v>1.6326555266870935E-2</v>
      </c>
      <c r="F142">
        <f t="shared" si="11"/>
        <v>0.7405263979179374</v>
      </c>
      <c r="G142">
        <f t="shared" si="12"/>
        <v>0.91623448574532085</v>
      </c>
      <c r="H142" s="3">
        <f>IFERROR(VLOOKUP(A142,'GDP Data'!A$2:Q$144,3,FALSE),"Not Found")</f>
        <v>1339395718862.8899</v>
      </c>
      <c r="I142">
        <f t="shared" si="13"/>
        <v>0.12657386199574017</v>
      </c>
      <c r="J142">
        <f t="shared" si="14"/>
        <v>-0.61395253592219723</v>
      </c>
    </row>
    <row r="143" spans="1:10" x14ac:dyDescent="0.25">
      <c r="A143" t="s">
        <v>79</v>
      </c>
      <c r="B143">
        <f>('CON Score and Page Rank'!GT72-'MIN and MAX'!B$42)/('MIN and MAX'!F$42-'MIN and MAX'!B$42)</f>
        <v>3.3721041667152883E-4</v>
      </c>
      <c r="C143">
        <f>('CON Score and Page Rank'!GU72-'MIN and MAX'!C$42)/('MIN and MAX'!G$42-'MIN and MAX'!C$42)</f>
        <v>1.6527848905939974E-2</v>
      </c>
      <c r="D143">
        <f>('CON Score and Page Rank'!GV72-'MIN and MAX'!D$42)/('MIN and MAX'!H$42-'MIN and MAX'!D$42)</f>
        <v>0.41897868918375553</v>
      </c>
      <c r="E143">
        <f t="shared" si="10"/>
        <v>1.6190638489268445E-2</v>
      </c>
      <c r="F143">
        <f t="shared" si="11"/>
        <v>0.74034317194709964</v>
      </c>
      <c r="G143">
        <f t="shared" si="12"/>
        <v>0.41864147876708402</v>
      </c>
      <c r="H143" s="3">
        <f>IFERROR(VLOOKUP(A143,'GDP Data'!A$2:Q$144,3,FALSE),"Not Found")</f>
        <v>1461139022.0295401</v>
      </c>
      <c r="I143">
        <f t="shared" si="13"/>
        <v>1.3807869199997775E-4</v>
      </c>
      <c r="J143">
        <f t="shared" si="14"/>
        <v>-0.74020509325509964</v>
      </c>
    </row>
    <row r="144" spans="1:10" x14ac:dyDescent="0.25">
      <c r="A144" t="s">
        <v>129</v>
      </c>
      <c r="B144">
        <f>('CON Score and Page Rank'!GT122-'MIN and MAX'!B$42)/('MIN and MAX'!F$42-'MIN and MAX'!B$42)</f>
        <v>5.8579329371089548E-5</v>
      </c>
      <c r="C144">
        <f>('CON Score and Page Rank'!GU122-'MIN and MAX'!C$42)/('MIN and MAX'!G$42-'MIN and MAX'!C$42)</f>
        <v>1.6249125677440412E-2</v>
      </c>
      <c r="D144">
        <f>('CON Score and Page Rank'!GV122-'MIN and MAX'!D$42)/('MIN and MAX'!H$42-'MIN and MAX'!D$42)</f>
        <v>0.49577804583835949</v>
      </c>
      <c r="E144">
        <f t="shared" si="10"/>
        <v>1.6190546348069323E-2</v>
      </c>
      <c r="F144">
        <f t="shared" si="11"/>
        <v>0.74034304773387893</v>
      </c>
      <c r="G144">
        <f t="shared" si="12"/>
        <v>0.4957194665089884</v>
      </c>
      <c r="H144" s="3">
        <f>IFERROR(VLOOKUP(A144,'GDP Data'!A$2:Q$144,3,FALSE),"Not Found")</f>
        <v>2118467913.3787301</v>
      </c>
      <c r="I144">
        <f t="shared" si="13"/>
        <v>2.0019674658811718E-4</v>
      </c>
      <c r="J144">
        <f t="shared" si="14"/>
        <v>-0.74014285098729082</v>
      </c>
    </row>
    <row r="145" spans="1:10" x14ac:dyDescent="0.25">
      <c r="A145" t="s">
        <v>183</v>
      </c>
      <c r="B145">
        <f>('CON Score and Page Rank'!GT173-'MIN and MAX'!B$42)/('MIN and MAX'!F$42-'MIN and MAX'!B$42)</f>
        <v>3.9928976541691939E-2</v>
      </c>
      <c r="C145">
        <f>('CON Score and Page Rank'!GU173-'MIN and MAX'!C$42)/('MIN and MAX'!G$42-'MIN and MAX'!C$42)</f>
        <v>5.5962108483954588E-2</v>
      </c>
      <c r="D145">
        <f>('CON Score and Page Rank'!GV173-'MIN and MAX'!D$42)/('MIN and MAX'!H$42-'MIN and MAX'!D$42)</f>
        <v>0.88862082830719746</v>
      </c>
      <c r="E145">
        <f t="shared" si="10"/>
        <v>1.6033131942262649E-2</v>
      </c>
      <c r="F145">
        <f t="shared" si="11"/>
        <v>0.74013084135408858</v>
      </c>
      <c r="G145">
        <f t="shared" si="12"/>
        <v>0.84869185176550554</v>
      </c>
      <c r="H145" s="3">
        <f>IFERROR(VLOOKUP(A145,'GDP Data'!A$2:Q$144,3,FALSE),"Not Found")</f>
        <v>53749989092.019699</v>
      </c>
      <c r="I145">
        <f t="shared" si="13"/>
        <v>5.0794127574050277E-3</v>
      </c>
      <c r="J145">
        <f t="shared" si="14"/>
        <v>-0.7350514285966836</v>
      </c>
    </row>
    <row r="146" spans="1:10" x14ac:dyDescent="0.25">
      <c r="A146" t="s">
        <v>66</v>
      </c>
      <c r="B146">
        <f>('CON Score and Page Rank'!GT59-'MIN and MAX'!B$42)/('MIN and MAX'!F$42-'MIN and MAX'!B$42)</f>
        <v>6.937955618378257E-4</v>
      </c>
      <c r="C146">
        <f>('CON Score and Page Rank'!GU59-'MIN and MAX'!C$42)/('MIN and MAX'!G$42-'MIN and MAX'!C$42)</f>
        <v>1.6562002107760411E-2</v>
      </c>
      <c r="D146">
        <f>('CON Score and Page Rank'!GV59-'MIN and MAX'!D$42)/('MIN and MAX'!H$42-'MIN and MAX'!D$42)</f>
        <v>0.29191797346200243</v>
      </c>
      <c r="E146">
        <f t="shared" si="10"/>
        <v>1.5868206545922584E-2</v>
      </c>
      <c r="F146">
        <f t="shared" si="11"/>
        <v>0.73990850959789722</v>
      </c>
      <c r="G146">
        <f t="shared" si="12"/>
        <v>0.29122417790016458</v>
      </c>
      <c r="H146" s="3">
        <f>IFERROR(VLOOKUP(A146,'GDP Data'!A$2:Q$144,3,FALSE),"Not Found")</f>
        <v>5489608299.6644497</v>
      </c>
      <c r="I146">
        <f t="shared" si="13"/>
        <v>5.1877194584607053E-4</v>
      </c>
      <c r="J146">
        <f t="shared" si="14"/>
        <v>-0.73938973765205118</v>
      </c>
    </row>
    <row r="147" spans="1:10" x14ac:dyDescent="0.25">
      <c r="A147" t="s">
        <v>181</v>
      </c>
      <c r="B147">
        <f>('CON Score and Page Rank'!GT171-'MIN and MAX'!B$42)/('MIN and MAX'!F$42-'MIN and MAX'!B$42)</f>
        <v>5.3518702165063249E-2</v>
      </c>
      <c r="C147">
        <f>('CON Score and Page Rank'!GU171-'MIN and MAX'!C$42)/('MIN and MAX'!G$42-'MIN and MAX'!C$42)</f>
        <v>6.9336636989930811E-2</v>
      </c>
      <c r="D147">
        <f>('CON Score and Page Rank'!GV171-'MIN and MAX'!D$42)/('MIN and MAX'!H$42-'MIN and MAX'!D$42)</f>
        <v>0.92842782468837959</v>
      </c>
      <c r="E147">
        <f t="shared" si="10"/>
        <v>1.5817934824867562E-2</v>
      </c>
      <c r="F147">
        <f t="shared" si="11"/>
        <v>0.73984073956200858</v>
      </c>
      <c r="G147">
        <f t="shared" si="12"/>
        <v>0.87490912252331632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83</v>
      </c>
      <c r="B148">
        <f>('CON Score and Page Rank'!GT76-'MIN and MAX'!B$42)/('MIN and MAX'!F$42-'MIN and MAX'!B$42)</f>
        <v>2.0074443295294089E-5</v>
      </c>
      <c r="C148">
        <f>('CON Score and Page Rank'!GU76-'MIN and MAX'!C$42)/('MIN and MAX'!G$42-'MIN and MAX'!C$42)</f>
        <v>1.5649971411551E-2</v>
      </c>
      <c r="D148">
        <f>('CON Score and Page Rank'!GV76-'MIN and MAX'!D$42)/('MIN and MAX'!H$42-'MIN and MAX'!D$42)</f>
        <v>0.37153196622436668</v>
      </c>
      <c r="E148">
        <f t="shared" si="10"/>
        <v>1.5629896968255706E-2</v>
      </c>
      <c r="F148">
        <f t="shared" si="11"/>
        <v>0.73958725048258989</v>
      </c>
      <c r="G148">
        <f t="shared" si="12"/>
        <v>0.37151189178107141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96</v>
      </c>
      <c r="B149">
        <f>('CON Score and Page Rank'!GT89-'MIN and MAX'!B$42)/('MIN and MAX'!F$42-'MIN and MAX'!B$42)</f>
        <v>3.656082700697217E-4</v>
      </c>
      <c r="C149">
        <f>('CON Score and Page Rank'!GU89-'MIN and MAX'!C$42)/('MIN and MAX'!G$42-'MIN and MAX'!C$42)</f>
        <v>1.5632993641188531E-2</v>
      </c>
      <c r="D149">
        <f>('CON Score and Page Rank'!GV89-'MIN and MAX'!D$42)/('MIN and MAX'!H$42-'MIN and MAX'!D$42)</f>
        <v>0.31805388017691999</v>
      </c>
      <c r="E149">
        <f t="shared" si="10"/>
        <v>1.5267385371118809E-2</v>
      </c>
      <c r="F149">
        <f t="shared" si="11"/>
        <v>0.7390985577656416</v>
      </c>
      <c r="G149">
        <f t="shared" si="12"/>
        <v>0.31768827190685028</v>
      </c>
      <c r="H149" s="3">
        <f>IFERROR(VLOOKUP(A149,'GDP Data'!A$2:Q$144,3,FALSE),"Not Found")</f>
        <v>5438332738.1037302</v>
      </c>
      <c r="I149">
        <f t="shared" si="13"/>
        <v>5.1392636827602236E-4</v>
      </c>
      <c r="J149">
        <f t="shared" si="14"/>
        <v>-0.73858463139736552</v>
      </c>
    </row>
    <row r="150" spans="1:10" x14ac:dyDescent="0.25">
      <c r="A150" t="s">
        <v>213</v>
      </c>
      <c r="B150">
        <f>('CON Score and Page Rank'!GT199-'MIN and MAX'!B$42)/('MIN and MAX'!F$42-'MIN and MAX'!B$42)</f>
        <v>7.1670227869645255E-5</v>
      </c>
      <c r="C150">
        <f>('CON Score and Page Rank'!GU199-'MIN and MAX'!C$42)/('MIN and MAX'!G$42-'MIN and MAX'!C$42)</f>
        <v>1.526653392336084E-2</v>
      </c>
      <c r="D150">
        <f>('CON Score and Page Rank'!GV199-'MIN and MAX'!D$42)/('MIN and MAX'!H$42-'MIN and MAX'!D$42)</f>
        <v>0.29030960997185362</v>
      </c>
      <c r="E150">
        <f t="shared" si="10"/>
        <v>1.5194863695491195E-2</v>
      </c>
      <c r="F150">
        <f t="shared" si="11"/>
        <v>0.73900079312864786</v>
      </c>
      <c r="G150">
        <f t="shared" si="12"/>
        <v>0.29023793974398399</v>
      </c>
      <c r="H150" s="3">
        <f>IFERROR(VLOOKUP(A150,'GDP Data'!A$2:Q$144,3,FALSE),"Not Found")</f>
        <v>6331961555.4091396</v>
      </c>
      <c r="I150">
        <f t="shared" si="13"/>
        <v>5.9837493639079784E-4</v>
      </c>
      <c r="J150">
        <f t="shared" si="14"/>
        <v>-0.73840241819225705</v>
      </c>
    </row>
    <row r="151" spans="1:10" x14ac:dyDescent="0.25">
      <c r="A151" t="s">
        <v>70</v>
      </c>
      <c r="B151">
        <f>('CON Score and Page Rank'!GT63-'MIN and MAX'!B$42)/('MIN and MAX'!F$42-'MIN and MAX'!B$42)</f>
        <v>3.3313969718492826E-4</v>
      </c>
      <c r="C151">
        <f>('CON Score and Page Rank'!GU63-'MIN and MAX'!C$42)/('MIN and MAX'!G$42-'MIN and MAX'!C$42)</f>
        <v>1.4890983112880968E-2</v>
      </c>
      <c r="D151">
        <f>('CON Score and Page Rank'!GV63-'MIN and MAX'!D$42)/('MIN and MAX'!H$42-'MIN and MAX'!D$42)</f>
        <v>0.35946924004825093</v>
      </c>
      <c r="E151">
        <f t="shared" si="10"/>
        <v>1.4557843415696041E-2</v>
      </c>
      <c r="F151">
        <f t="shared" si="11"/>
        <v>0.73814204219835222</v>
      </c>
      <c r="G151">
        <f t="shared" si="12"/>
        <v>0.35913610035106602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77</v>
      </c>
      <c r="B152">
        <f>('CON Score and Page Rank'!GT70-'MIN and MAX'!B$42)/('MIN and MAX'!F$42-'MIN and MAX'!B$42)</f>
        <v>1.2135840849120442E-4</v>
      </c>
      <c r="C152">
        <f>('CON Score and Page Rank'!GU70-'MIN and MAX'!C$42)/('MIN and MAX'!G$42-'MIN and MAX'!C$42)</f>
        <v>1.4543334142641315E-2</v>
      </c>
      <c r="D152">
        <f>('CON Score and Page Rank'!GV70-'MIN and MAX'!D$42)/('MIN and MAX'!H$42-'MIN and MAX'!D$42)</f>
        <v>0.23843988741455568</v>
      </c>
      <c r="E152">
        <f t="shared" si="10"/>
        <v>1.4421975734150111E-2</v>
      </c>
      <c r="F152">
        <f t="shared" si="11"/>
        <v>0.73795888241266672</v>
      </c>
      <c r="G152">
        <f t="shared" si="12"/>
        <v>0.23831852900606448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137</v>
      </c>
      <c r="B153">
        <f>('CON Score and Page Rank'!GT130-'MIN and MAX'!B$42)/('MIN and MAX'!F$42-'MIN and MAX'!B$42)</f>
        <v>1.9182001252552424E-6</v>
      </c>
      <c r="C153">
        <f>('CON Score and Page Rank'!GU130-'MIN and MAX'!C$42)/('MIN and MAX'!G$42-'MIN and MAX'!C$42)</f>
        <v>1.4134549913305382E-2</v>
      </c>
      <c r="D153">
        <f>('CON Score and Page Rank'!GV130-'MIN and MAX'!D$42)/('MIN and MAX'!H$42-'MIN and MAX'!D$42)</f>
        <v>0.24125452352231605</v>
      </c>
      <c r="E153">
        <f t="shared" si="10"/>
        <v>1.4132631713180127E-2</v>
      </c>
      <c r="F153">
        <f t="shared" si="11"/>
        <v>0.73756882505489563</v>
      </c>
      <c r="G153">
        <f t="shared" si="12"/>
        <v>0.24125260532219078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93</v>
      </c>
      <c r="B154">
        <f>('CON Score and Page Rank'!GT86-'MIN and MAX'!B$42)/('MIN and MAX'!F$42-'MIN and MAX'!B$42)</f>
        <v>4.5519398011975444E-6</v>
      </c>
      <c r="C154">
        <f>('CON Score and Page Rank'!GU86-'MIN and MAX'!C$42)/('MIN and MAX'!G$42-'MIN and MAX'!C$42)</f>
        <v>1.4101381063740516E-2</v>
      </c>
      <c r="D154">
        <f>('CON Score and Page Rank'!GV86-'MIN and MAX'!D$42)/('MIN and MAX'!H$42-'MIN and MAX'!D$42)</f>
        <v>0.22878970647366303</v>
      </c>
      <c r="E154">
        <f t="shared" si="10"/>
        <v>1.4096829123939319E-2</v>
      </c>
      <c r="F154">
        <f t="shared" si="11"/>
        <v>0.73752056048971182</v>
      </c>
      <c r="G154">
        <f t="shared" si="12"/>
        <v>0.22878515453386183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22</v>
      </c>
      <c r="B155">
        <f>('CON Score and Page Rank'!GT13-'MIN and MAX'!B$42)/('MIN and MAX'!F$42-'MIN and MAX'!B$42)</f>
        <v>5.672296099813947E-2</v>
      </c>
      <c r="C155">
        <f>('CON Score and Page Rank'!GU13-'MIN and MAX'!C$42)/('MIN and MAX'!G$42-'MIN and MAX'!C$42)</f>
        <v>7.0583327686924519E-2</v>
      </c>
      <c r="D155">
        <f>('CON Score and Page Rank'!GV13-'MIN and MAX'!D$42)/('MIN and MAX'!H$42-'MIN and MAX'!D$42)</f>
        <v>0.96743063932448736</v>
      </c>
      <c r="E155">
        <f t="shared" si="10"/>
        <v>1.3860366688785049E-2</v>
      </c>
      <c r="F155">
        <f t="shared" si="11"/>
        <v>0.73720179146051557</v>
      </c>
      <c r="G155">
        <f t="shared" si="12"/>
        <v>0.91070767832634791</v>
      </c>
      <c r="H155" s="3">
        <f>IFERROR(VLOOKUP(A155,'GDP Data'!A$2:Q$144,3,FALSE),"Not Found")</f>
        <v>129533107311.811</v>
      </c>
      <c r="I155">
        <f t="shared" si="13"/>
        <v>1.2240972117399256E-2</v>
      </c>
      <c r="J155">
        <f t="shared" si="14"/>
        <v>-0.72496081934311629</v>
      </c>
    </row>
    <row r="156" spans="1:10" x14ac:dyDescent="0.25">
      <c r="A156" t="s">
        <v>144</v>
      </c>
      <c r="B156">
        <f>('CON Score and Page Rank'!GT137-'MIN and MAX'!B$42)/('MIN and MAX'!F$42-'MIN and MAX'!B$42)</f>
        <v>1.1399881460986516E-5</v>
      </c>
      <c r="C156">
        <f>('CON Score and Page Rank'!GU137-'MIN and MAX'!C$42)/('MIN and MAX'!G$42-'MIN and MAX'!C$42)</f>
        <v>1.3618157665840786E-2</v>
      </c>
      <c r="D156">
        <f>('CON Score and Page Rank'!GV137-'MIN and MAX'!D$42)/('MIN and MAX'!H$42-'MIN and MAX'!D$42)</f>
        <v>0.2505026135906715</v>
      </c>
      <c r="E156">
        <f t="shared" si="10"/>
        <v>1.36067577843798E-2</v>
      </c>
      <c r="F156">
        <f t="shared" si="11"/>
        <v>0.73685990770971987</v>
      </c>
      <c r="G156">
        <f t="shared" si="12"/>
        <v>0.25049121370921051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156</v>
      </c>
      <c r="B157">
        <f>('CON Score and Page Rank'!GT148-'MIN and MAX'!B$42)/('MIN and MAX'!F$42-'MIN and MAX'!B$42)</f>
        <v>3.5970508563078332E-4</v>
      </c>
      <c r="C157">
        <f>('CON Score and Page Rank'!GU148-'MIN and MAX'!C$42)/('MIN and MAX'!G$42-'MIN and MAX'!C$42)</f>
        <v>1.3441774128404603E-2</v>
      </c>
      <c r="D157">
        <f>('CON Score and Page Rank'!GV148-'MIN and MAX'!D$42)/('MIN and MAX'!H$42-'MIN and MAX'!D$42)</f>
        <v>0.29794933655006034</v>
      </c>
      <c r="E157">
        <f t="shared" si="10"/>
        <v>1.3082069042773819E-2</v>
      </c>
      <c r="F157">
        <f t="shared" si="11"/>
        <v>0.73615258808543005</v>
      </c>
      <c r="G157">
        <f t="shared" si="12"/>
        <v>0.29758963146442957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212</v>
      </c>
      <c r="B158">
        <f>('CON Score and Page Rank'!GT198-'MIN and MAX'!B$42)/('MIN and MAX'!F$42-'MIN and MAX'!B$42)</f>
        <v>5.1737490806785542E-4</v>
      </c>
      <c r="C158">
        <f>('CON Score and Page Rank'!GU198-'MIN and MAX'!C$42)/('MIN and MAX'!G$42-'MIN and MAX'!C$42)</f>
        <v>1.3251234103308997E-2</v>
      </c>
      <c r="D158">
        <f>('CON Score and Page Rank'!GV198-'MIN and MAX'!D$42)/('MIN and MAX'!H$42-'MIN and MAX'!D$42)</f>
        <v>0.2995577000402091</v>
      </c>
      <c r="E158">
        <f t="shared" si="10"/>
        <v>1.2733859195241143E-2</v>
      </c>
      <c r="F158">
        <f t="shared" si="11"/>
        <v>0.73568317519546211</v>
      </c>
      <c r="G158">
        <f t="shared" si="12"/>
        <v>0.29904032513214124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60</v>
      </c>
      <c r="B159">
        <f>('CON Score and Page Rank'!GT53-'MIN and MAX'!B$42)/('MIN and MAX'!F$42-'MIN and MAX'!B$42)</f>
        <v>6.8787843454629793E-2</v>
      </c>
      <c r="C159">
        <f>('CON Score and Page Rank'!GU53-'MIN and MAX'!C$42)/('MIN and MAX'!G$42-'MIN and MAX'!C$42)</f>
        <v>8.1073816092034387E-2</v>
      </c>
      <c r="D159">
        <f>('CON Score and Page Rank'!GV53-'MIN and MAX'!D$42)/('MIN and MAX'!H$42-'MIN and MAX'!D$42)</f>
        <v>0.96099718536389223</v>
      </c>
      <c r="E159">
        <f t="shared" si="10"/>
        <v>1.2285972637404594E-2</v>
      </c>
      <c r="F159">
        <f t="shared" si="11"/>
        <v>0.73507939065294692</v>
      </c>
      <c r="G159">
        <f t="shared" si="12"/>
        <v>0.89220934190926249</v>
      </c>
      <c r="H159" s="3">
        <f>IFERROR(VLOOKUP(A159,'GDP Data'!A$2:Q$144,3,FALSE),"Not Found")</f>
        <v>89794943349.891205</v>
      </c>
      <c r="I159">
        <f t="shared" si="13"/>
        <v>8.4856869462996316E-3</v>
      </c>
      <c r="J159">
        <f t="shared" si="14"/>
        <v>-0.72659370370664733</v>
      </c>
    </row>
    <row r="160" spans="1:10" x14ac:dyDescent="0.25">
      <c r="A160" t="s">
        <v>222</v>
      </c>
      <c r="B160">
        <f>('CON Score and Page Rank'!GT208-'MIN and MAX'!B$42)/('MIN and MAX'!F$42-'MIN and MAX'!B$42)</f>
        <v>1.1658961475695238E-5</v>
      </c>
      <c r="C160">
        <f>('CON Score and Page Rank'!GU208-'MIN and MAX'!C$42)/('MIN and MAX'!G$42-'MIN and MAX'!C$42)</f>
        <v>1.2112306917839084E-2</v>
      </c>
      <c r="D160">
        <f>('CON Score and Page Rank'!GV208-'MIN and MAX'!D$42)/('MIN and MAX'!H$42-'MIN and MAX'!D$42)</f>
        <v>0.25492561318858065</v>
      </c>
      <c r="E160">
        <f t="shared" si="10"/>
        <v>1.2100647956363389E-2</v>
      </c>
      <c r="F160">
        <f t="shared" si="11"/>
        <v>0.73482955913690462</v>
      </c>
      <c r="G160">
        <f t="shared" si="12"/>
        <v>0.25491395422710494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155</v>
      </c>
      <c r="B161">
        <f>('CON Score and Page Rank'!GT147-'MIN and MAX'!B$42)/('MIN and MAX'!F$42-'MIN and MAX'!B$42)</f>
        <v>2.1800078158358727E-3</v>
      </c>
      <c r="C161">
        <f>('CON Score and Page Rank'!GU147-'MIN and MAX'!C$42)/('MIN and MAX'!G$42-'MIN and MAX'!C$42)</f>
        <v>1.4131432138959092E-2</v>
      </c>
      <c r="D161">
        <f>('CON Score and Page Rank'!GV147-'MIN and MAX'!D$42)/('MIN and MAX'!H$42-'MIN and MAX'!D$42)</f>
        <v>0.26618415761962205</v>
      </c>
      <c r="E161">
        <f t="shared" si="10"/>
        <v>1.195142432312322E-2</v>
      </c>
      <c r="F161">
        <f t="shared" si="11"/>
        <v>0.73462839453048379</v>
      </c>
      <c r="G161">
        <f t="shared" si="12"/>
        <v>0.26400414980378617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205</v>
      </c>
      <c r="B162">
        <f>('CON Score and Page Rank'!GT191-'MIN and MAX'!B$42)/('MIN and MAX'!F$42-'MIN and MAX'!B$42)</f>
        <v>1.8485089130710028E-5</v>
      </c>
      <c r="C162">
        <f>('CON Score and Page Rank'!GU191-'MIN and MAX'!C$42)/('MIN and MAX'!G$42-'MIN and MAX'!C$42)</f>
        <v>1.1866778893717124E-2</v>
      </c>
      <c r="D162">
        <f>('CON Score and Page Rank'!GV191-'MIN and MAX'!D$42)/('MIN and MAX'!H$42-'MIN and MAX'!D$42)</f>
        <v>0.35625251306795336</v>
      </c>
      <c r="E162">
        <f t="shared" si="10"/>
        <v>1.1848293804586414E-2</v>
      </c>
      <c r="F162">
        <f t="shared" si="11"/>
        <v>0.7344893668863971</v>
      </c>
      <c r="G162">
        <f t="shared" si="12"/>
        <v>0.35623402797882264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68</v>
      </c>
      <c r="B163">
        <f>('CON Score and Page Rank'!GT61-'MIN and MAX'!B$42)/('MIN and MAX'!F$42-'MIN and MAX'!B$42)</f>
        <v>1.7047501706025924E-5</v>
      </c>
      <c r="C163">
        <f>('CON Score and Page Rank'!GU61-'MIN and MAX'!C$42)/('MIN and MAX'!G$42-'MIN and MAX'!C$42)</f>
        <v>1.1797734555319732E-2</v>
      </c>
      <c r="D163">
        <f>('CON Score and Page Rank'!GV61-'MIN and MAX'!D$42)/('MIN and MAX'!H$42-'MIN and MAX'!D$42)</f>
        <v>0.36107760353839968</v>
      </c>
      <c r="E163">
        <f t="shared" si="10"/>
        <v>1.1780687053613705E-2</v>
      </c>
      <c r="F163">
        <f t="shared" si="11"/>
        <v>0.73439822793504261</v>
      </c>
      <c r="G163">
        <f t="shared" si="12"/>
        <v>0.36106055603669368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86</v>
      </c>
      <c r="B164">
        <f>('CON Score and Page Rank'!GT79-'MIN and MAX'!B$42)/('MIN and MAX'!F$42-'MIN and MAX'!B$42)</f>
        <v>2.6203404099951304E-6</v>
      </c>
      <c r="C164">
        <f>('CON Score and Page Rank'!GU79-'MIN and MAX'!C$42)/('MIN and MAX'!G$42-'MIN and MAX'!C$42)</f>
        <v>1.1612270467156464E-2</v>
      </c>
      <c r="D164">
        <f>('CON Score and Page Rank'!GV79-'MIN and MAX'!D$42)/('MIN and MAX'!H$42-'MIN and MAX'!D$42)</f>
        <v>0.22275834338560516</v>
      </c>
      <c r="E164">
        <f t="shared" si="10"/>
        <v>1.1609650126746468E-2</v>
      </c>
      <c r="F164">
        <f t="shared" si="11"/>
        <v>0.73416765737909517</v>
      </c>
      <c r="G164">
        <f t="shared" si="12"/>
        <v>0.22275572304519517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152</v>
      </c>
      <c r="B165">
        <f>('CON Score and Page Rank'!GT144-'MIN and MAX'!B$42)/('MIN and MAX'!F$42-'MIN and MAX'!B$42)</f>
        <v>4.9633263217624669E-5</v>
      </c>
      <c r="C165">
        <f>('CON Score and Page Rank'!GU144-'MIN and MAX'!C$42)/('MIN and MAX'!G$42-'MIN and MAX'!C$42)</f>
        <v>1.1597398446331343E-2</v>
      </c>
      <c r="D165">
        <f>('CON Score and Page Rank'!GV144-'MIN and MAX'!D$42)/('MIN and MAX'!H$42-'MIN and MAX'!D$42)</f>
        <v>0.23240852432649778</v>
      </c>
      <c r="E165">
        <f t="shared" si="10"/>
        <v>1.1547765183113718E-2</v>
      </c>
      <c r="F165">
        <f t="shared" si="11"/>
        <v>0.73408423185152338</v>
      </c>
      <c r="G165">
        <f t="shared" si="12"/>
        <v>0.23235889106328014</v>
      </c>
      <c r="H165" s="3">
        <f>IFERROR(VLOOKUP(A165,'GDP Data'!A$2:Q$144,3,FALSE),"Not Found")</f>
        <v>6220270632.3359203</v>
      </c>
      <c r="I165">
        <f t="shared" si="13"/>
        <v>5.8782006355960156E-4</v>
      </c>
      <c r="J165">
        <f t="shared" si="14"/>
        <v>-0.73349641178796376</v>
      </c>
    </row>
    <row r="166" spans="1:10" x14ac:dyDescent="0.25">
      <c r="A166" t="s">
        <v>168</v>
      </c>
      <c r="B166">
        <f>('CON Score and Page Rank'!GT160-'MIN and MAX'!B$42)/('MIN and MAX'!F$42-'MIN and MAX'!B$42)</f>
        <v>5.2961747707303682E-5</v>
      </c>
      <c r="C166">
        <f>('CON Score and Page Rank'!GU160-'MIN and MAX'!C$42)/('MIN and MAX'!G$42-'MIN and MAX'!C$42)</f>
        <v>1.1026874731254209E-2</v>
      </c>
      <c r="D166">
        <f>('CON Score and Page Rank'!GV160-'MIN and MAX'!D$42)/('MIN and MAX'!H$42-'MIN and MAX'!D$42)</f>
        <v>0.23522316043425814</v>
      </c>
      <c r="E166">
        <f t="shared" si="10"/>
        <v>1.0973912983546906E-2</v>
      </c>
      <c r="F166">
        <f t="shared" si="11"/>
        <v>0.73331063621279624</v>
      </c>
      <c r="G166">
        <f t="shared" si="12"/>
        <v>0.23517019868655084</v>
      </c>
      <c r="H166" s="3">
        <f>IFERROR(VLOOKUP(A166,'GDP Data'!A$2:Q$144,3,FALSE),"Not Found")</f>
        <v>3534803921.5686302</v>
      </c>
      <c r="I166">
        <f t="shared" si="13"/>
        <v>3.3404152144854616E-4</v>
      </c>
      <c r="J166">
        <f t="shared" si="14"/>
        <v>-0.73297659469134768</v>
      </c>
    </row>
    <row r="167" spans="1:10" x14ac:dyDescent="0.25">
      <c r="A167" t="s">
        <v>165</v>
      </c>
      <c r="B167">
        <f>('CON Score and Page Rank'!GT156-'MIN and MAX'!B$42)/('MIN and MAX'!F$42-'MIN and MAX'!B$42)</f>
        <v>1.1878798974386662E-5</v>
      </c>
      <c r="C167">
        <f>('CON Score and Page Rank'!GU156-'MIN and MAX'!C$42)/('MIN and MAX'!G$42-'MIN and MAX'!C$42)</f>
        <v>1.0984315661912646E-2</v>
      </c>
      <c r="D167">
        <f>('CON Score and Page Rank'!GV156-'MIN and MAX'!D$42)/('MIN and MAX'!H$42-'MIN and MAX'!D$42)</f>
        <v>0.29392842782468837</v>
      </c>
      <c r="E167">
        <f t="shared" si="10"/>
        <v>1.0972436862938259E-2</v>
      </c>
      <c r="F167">
        <f t="shared" si="11"/>
        <v>0.73330864629193171</v>
      </c>
      <c r="G167">
        <f t="shared" si="12"/>
        <v>0.29391654902571396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99</v>
      </c>
      <c r="B168">
        <f>('CON Score and Page Rank'!GT92-'MIN and MAX'!B$42)/('MIN and MAX'!F$42-'MIN and MAX'!B$42)</f>
        <v>6.1977955403854669E-5</v>
      </c>
      <c r="C168">
        <f>('CON Score and Page Rank'!GU92-'MIN and MAX'!C$42)/('MIN and MAX'!G$42-'MIN and MAX'!C$42)</f>
        <v>1.071104656190814E-2</v>
      </c>
      <c r="D168">
        <f>('CON Score and Page Rank'!GV92-'MIN and MAX'!D$42)/('MIN and MAX'!H$42-'MIN and MAX'!D$42)</f>
        <v>0.34258142340168879</v>
      </c>
      <c r="E168">
        <f t="shared" si="10"/>
        <v>1.0649068606504285E-2</v>
      </c>
      <c r="F168">
        <f t="shared" si="11"/>
        <v>0.73287272172273277</v>
      </c>
      <c r="G168">
        <f t="shared" si="12"/>
        <v>0.34251944544628493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162</v>
      </c>
      <c r="B169">
        <f>('CON Score and Page Rank'!GT154-'MIN and MAX'!B$42)/('MIN and MAX'!F$42-'MIN and MAX'!B$42)</f>
        <v>8.1008599410934093E-2</v>
      </c>
      <c r="C169">
        <f>('CON Score and Page Rank'!GU154-'MIN and MAX'!C$42)/('MIN and MAX'!G$42-'MIN and MAX'!C$42)</f>
        <v>9.1461473288823425E-2</v>
      </c>
      <c r="D169">
        <f>('CON Score and Page Rank'!GV154-'MIN and MAX'!D$42)/('MIN and MAX'!H$42-'MIN and MAX'!D$42)</f>
        <v>0.9404905508644954</v>
      </c>
      <c r="E169">
        <f t="shared" si="10"/>
        <v>1.0452873877889332E-2</v>
      </c>
      <c r="F169">
        <f t="shared" si="11"/>
        <v>0.73260823657043683</v>
      </c>
      <c r="G169">
        <f t="shared" si="12"/>
        <v>0.85948195145356132</v>
      </c>
      <c r="H169" s="3">
        <f>IFERROR(VLOOKUP(A169,'GDP Data'!A$2:Q$144,3,FALSE),"Not Found")</f>
        <v>547658231279.87</v>
      </c>
      <c r="I169">
        <f t="shared" si="13"/>
        <v>5.1754098068716781E-2</v>
      </c>
      <c r="J169">
        <f t="shared" si="14"/>
        <v>-0.68085413850172005</v>
      </c>
    </row>
    <row r="170" spans="1:10" x14ac:dyDescent="0.25">
      <c r="A170" t="s">
        <v>173</v>
      </c>
      <c r="B170">
        <f>('CON Score and Page Rank'!GT165-'MIN and MAX'!B$42)/('MIN and MAX'!F$42-'MIN and MAX'!B$42)</f>
        <v>1.7440762741932059E-5</v>
      </c>
      <c r="C170">
        <f>('CON Score and Page Rank'!GU165-'MIN and MAX'!C$42)/('MIN and MAX'!G$42-'MIN and MAX'!C$42)</f>
        <v>9.6206715301952288E-3</v>
      </c>
      <c r="D170">
        <f>('CON Score and Page Rank'!GV165-'MIN and MAX'!D$42)/('MIN and MAX'!H$42-'MIN and MAX'!D$42)</f>
        <v>0.11700844390832328</v>
      </c>
      <c r="E170">
        <f t="shared" si="10"/>
        <v>9.6032307674532962E-3</v>
      </c>
      <c r="F170">
        <f t="shared" si="11"/>
        <v>0.73146285417893619</v>
      </c>
      <c r="G170">
        <f t="shared" si="12"/>
        <v>0.11699100314558135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274</v>
      </c>
      <c r="B171">
        <f>('CON Score and Page Rank'!GT64-'MIN and MAX'!B$42)/('MIN and MAX'!F$42-'MIN and MAX'!B$42)</f>
        <v>3.3255738185371041E-6</v>
      </c>
      <c r="C171">
        <f>('CON Score and Page Rank'!GU64-'MIN and MAX'!C$42)/('MIN and MAX'!G$42-'MIN and MAX'!C$42)</f>
        <v>9.0395320965493218E-3</v>
      </c>
      <c r="D171">
        <f>('CON Score and Page Rank'!GV64-'MIN and MAX'!D$42)/('MIN and MAX'!H$42-'MIN and MAX'!D$42)</f>
        <v>0.22878970647366303</v>
      </c>
      <c r="E171">
        <f t="shared" si="10"/>
        <v>9.0362065227307855E-3</v>
      </c>
      <c r="F171">
        <f t="shared" si="11"/>
        <v>0.7306984631334702</v>
      </c>
      <c r="G171">
        <f t="shared" si="12"/>
        <v>0.22878638089984449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170</v>
      </c>
      <c r="B172">
        <f>('CON Score and Page Rank'!GT162-'MIN and MAX'!B$42)/('MIN and MAX'!F$42-'MIN and MAX'!B$42)</f>
        <v>2.6942790003220204E-5</v>
      </c>
      <c r="C172">
        <f>('CON Score and Page Rank'!GU162-'MIN and MAX'!C$42)/('MIN and MAX'!G$42-'MIN and MAX'!C$42)</f>
        <v>8.3460868994051311E-3</v>
      </c>
      <c r="D172">
        <f>('CON Score and Page Rank'!GV162-'MIN and MAX'!D$42)/('MIN and MAX'!H$42-'MIN and MAX'!D$42)</f>
        <v>9.9718536389223969E-2</v>
      </c>
      <c r="E172">
        <f t="shared" si="10"/>
        <v>8.3191441094019117E-3</v>
      </c>
      <c r="F172">
        <f t="shared" si="11"/>
        <v>0.72973180942705418</v>
      </c>
      <c r="G172">
        <f t="shared" si="12"/>
        <v>9.9691593599220751E-2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189</v>
      </c>
      <c r="B173">
        <f>('CON Score and Page Rank'!GT179-'MIN and MAX'!B$42)/('MIN and MAX'!F$42-'MIN and MAX'!B$42)</f>
        <v>7.0682345434343236E-2</v>
      </c>
      <c r="C173">
        <f>('CON Score and Page Rank'!GU179-'MIN and MAX'!C$42)/('MIN and MAX'!G$42-'MIN and MAX'!C$42)</f>
        <v>7.8667496504169154E-2</v>
      </c>
      <c r="D173">
        <f>('CON Score and Page Rank'!GV179-'MIN and MAX'!D$42)/('MIN and MAX'!H$42-'MIN and MAX'!D$42)</f>
        <v>0.86489746682750301</v>
      </c>
      <c r="E173">
        <f t="shared" si="10"/>
        <v>7.9851510698259187E-3</v>
      </c>
      <c r="F173">
        <f t="shared" si="11"/>
        <v>0.7292815618563796</v>
      </c>
      <c r="G173">
        <f t="shared" si="12"/>
        <v>0.79421512139315975</v>
      </c>
      <c r="H173" s="3">
        <f>IFERROR(VLOOKUP(A173,'GDP Data'!A$2:Q$144,3,FALSE),"Not Found")</f>
        <v>190905493539.168</v>
      </c>
      <c r="I173">
        <f t="shared" si="13"/>
        <v>1.8040706904729833E-2</v>
      </c>
      <c r="J173">
        <f t="shared" si="14"/>
        <v>-0.71124085495164979</v>
      </c>
    </row>
    <row r="174" spans="1:10" x14ac:dyDescent="0.25">
      <c r="A174" t="s">
        <v>33</v>
      </c>
      <c r="B174">
        <f>('CON Score and Page Rank'!GT24-'MIN and MAX'!B$42)/('MIN and MAX'!F$42-'MIN and MAX'!B$42)</f>
        <v>8.3492897324557447E-2</v>
      </c>
      <c r="C174">
        <f>('CON Score and Page Rank'!GU24-'MIN and MAX'!C$42)/('MIN and MAX'!G$42-'MIN and MAX'!C$42)</f>
        <v>9.0739869292014871E-2</v>
      </c>
      <c r="D174">
        <f>('CON Score and Page Rank'!GV24-'MIN and MAX'!D$42)/('MIN and MAX'!H$42-'MIN and MAX'!D$42)</f>
        <v>0.99356654603940486</v>
      </c>
      <c r="E174">
        <f t="shared" si="10"/>
        <v>7.2469719674574246E-3</v>
      </c>
      <c r="F174">
        <f t="shared" si="11"/>
        <v>0.7282864412754656</v>
      </c>
      <c r="G174">
        <f t="shared" si="12"/>
        <v>0.91007364871484742</v>
      </c>
      <c r="H174" s="3">
        <f>IFERROR(VLOOKUP(A174,'GDP Data'!A$2:Q$144,3,FALSE),"Not Found")</f>
        <v>173972218824.02701</v>
      </c>
      <c r="I174">
        <f t="shared" si="13"/>
        <v>1.6440500224399524E-2</v>
      </c>
      <c r="J174">
        <f t="shared" si="14"/>
        <v>-0.71184594105106602</v>
      </c>
    </row>
    <row r="175" spans="1:10" x14ac:dyDescent="0.25">
      <c r="A175" t="s">
        <v>153</v>
      </c>
      <c r="B175">
        <f>('CON Score and Page Rank'!GT145-'MIN and MAX'!B$42)/('MIN and MAX'!F$42-'MIN and MAX'!B$42)</f>
        <v>2.7222994295453394E-6</v>
      </c>
      <c r="C175">
        <f>('CON Score and Page Rank'!GU145-'MIN and MAX'!C$42)/('MIN and MAX'!G$42-'MIN and MAX'!C$42)</f>
        <v>6.9584967848386912E-3</v>
      </c>
      <c r="D175">
        <f>('CON Score and Page Rank'!GV145-'MIN and MAX'!D$42)/('MIN and MAX'!H$42-'MIN and MAX'!D$42)</f>
        <v>0.11218335343787696</v>
      </c>
      <c r="E175">
        <f t="shared" si="10"/>
        <v>6.9557744854091457E-3</v>
      </c>
      <c r="F175">
        <f t="shared" si="11"/>
        <v>0.72789388531368526</v>
      </c>
      <c r="G175">
        <f t="shared" si="12"/>
        <v>0.11218063113844741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209</v>
      </c>
      <c r="B176">
        <f>('CON Score and Page Rank'!GT195-'MIN and MAX'!B$42)/('MIN and MAX'!F$42-'MIN and MAX'!B$42)</f>
        <v>1.0527071441771977E-5</v>
      </c>
      <c r="C176">
        <f>('CON Score and Page Rank'!GU195-'MIN and MAX'!C$42)/('MIN and MAX'!G$42-'MIN and MAX'!C$42)</f>
        <v>6.5385091246100441E-3</v>
      </c>
      <c r="D176">
        <f>('CON Score and Page Rank'!GV195-'MIN and MAX'!D$42)/('MIN and MAX'!H$42-'MIN and MAX'!D$42)</f>
        <v>0.1037394451145959</v>
      </c>
      <c r="E176">
        <f t="shared" si="10"/>
        <v>6.5279820531682718E-3</v>
      </c>
      <c r="F176">
        <f t="shared" si="11"/>
        <v>0.72731718915374755</v>
      </c>
      <c r="G176">
        <f t="shared" si="12"/>
        <v>0.10372891804315414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132</v>
      </c>
      <c r="B177">
        <f>('CON Score and Page Rank'!GT125-'MIN and MAX'!B$42)/('MIN and MAX'!F$42-'MIN and MAX'!B$42)</f>
        <v>4.3900518150203321E-6</v>
      </c>
      <c r="C177">
        <f>('CON Score and Page Rank'!GU125-'MIN and MAX'!C$42)/('MIN and MAX'!G$42-'MIN and MAX'!C$42)</f>
        <v>5.6827933922480849E-3</v>
      </c>
      <c r="D177">
        <f>('CON Score and Page Rank'!GV125-'MIN and MAX'!D$42)/('MIN and MAX'!H$42-'MIN and MAX'!D$42)</f>
        <v>9.5697627663852036E-2</v>
      </c>
      <c r="E177">
        <f t="shared" si="10"/>
        <v>5.6784033404330648E-3</v>
      </c>
      <c r="F177">
        <f t="shared" si="11"/>
        <v>0.72617189357515877</v>
      </c>
      <c r="G177">
        <f t="shared" si="12"/>
        <v>9.5693237612037019E-2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106</v>
      </c>
      <c r="B178">
        <f>('CON Score and Page Rank'!GT99-'MIN and MAX'!B$42)/('MIN and MAX'!F$42-'MIN and MAX'!B$42)</f>
        <v>2.4463246247841351E-5</v>
      </c>
      <c r="C178">
        <f>('CON Score and Page Rank'!GU99-'MIN and MAX'!C$42)/('MIN and MAX'!G$42-'MIN and MAX'!C$42)</f>
        <v>5.0470691882106376E-3</v>
      </c>
      <c r="D178">
        <f>('CON Score and Page Rank'!GV99-'MIN and MAX'!D$42)/('MIN and MAX'!H$42-'MIN and MAX'!D$42)</f>
        <v>9.5295536791314833E-2</v>
      </c>
      <c r="E178">
        <f t="shared" si="10"/>
        <v>5.0226059419627963E-3</v>
      </c>
      <c r="F178">
        <f t="shared" si="11"/>
        <v>0.72528782968601091</v>
      </c>
      <c r="G178">
        <f t="shared" si="12"/>
        <v>9.5271073545066989E-2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257</v>
      </c>
      <c r="B179">
        <f>('CON Score and Page Rank'!GT158-'MIN and MAX'!B$42)/('MIN and MAX'!F$42-'MIN and MAX'!B$42)</f>
        <v>3.2862285384251873E-5</v>
      </c>
      <c r="C179">
        <f>('CON Score and Page Rank'!GU158-'MIN and MAX'!C$42)/('MIN and MAX'!G$42-'MIN and MAX'!C$42)</f>
        <v>4.9990546726333841E-3</v>
      </c>
      <c r="D179">
        <f>('CON Score and Page Rank'!GV158-'MIN and MAX'!D$42)/('MIN and MAX'!H$42-'MIN and MAX'!D$42)</f>
        <v>8.5645355850422197E-2</v>
      </c>
      <c r="E179">
        <f t="shared" si="10"/>
        <v>4.9661923872491324E-3</v>
      </c>
      <c r="F179">
        <f t="shared" si="11"/>
        <v>0.72521177999948105</v>
      </c>
      <c r="G179">
        <f t="shared" si="12"/>
        <v>8.5612493565037945E-2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245</v>
      </c>
      <c r="B180">
        <f>('CON Score and Page Rank'!GT109-'MIN and MAX'!B$42)/('MIN and MAX'!F$42-'MIN and MAX'!B$42)</f>
        <v>8.832674203460001E-7</v>
      </c>
      <c r="C180">
        <f>('CON Score and Page Rank'!GU109-'MIN and MAX'!C$42)/('MIN and MAX'!G$42-'MIN and MAX'!C$42)</f>
        <v>4.8947884447592396E-3</v>
      </c>
      <c r="D180">
        <f>('CON Score and Page Rank'!GV109-'MIN and MAX'!D$42)/('MIN and MAX'!H$42-'MIN and MAX'!D$42)</f>
        <v>7.3984720546843588E-2</v>
      </c>
      <c r="E180">
        <f t="shared" si="10"/>
        <v>4.8939051773388932E-3</v>
      </c>
      <c r="F180">
        <f t="shared" si="11"/>
        <v>0.72511433143979176</v>
      </c>
      <c r="G180">
        <f t="shared" si="12"/>
        <v>7.3983837279423245E-2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73</v>
      </c>
      <c r="B181">
        <f>('CON Score and Page Rank'!GT66-'MIN and MAX'!B$42)/('MIN and MAX'!F$42-'MIN and MAX'!B$42)</f>
        <v>3.6978169488260855E-6</v>
      </c>
      <c r="C181">
        <f>('CON Score and Page Rank'!GU66-'MIN and MAX'!C$42)/('MIN and MAX'!G$42-'MIN and MAX'!C$42)</f>
        <v>4.8387133097076585E-3</v>
      </c>
      <c r="D181">
        <f>('CON Score and Page Rank'!GV66-'MIN and MAX'!D$42)/('MIN and MAX'!H$42-'MIN and MAX'!D$42)</f>
        <v>5.2673904302372336E-2</v>
      </c>
      <c r="E181">
        <f t="shared" si="10"/>
        <v>4.8350154927588327E-3</v>
      </c>
      <c r="F181">
        <f t="shared" si="11"/>
        <v>0.72503494374520505</v>
      </c>
      <c r="G181">
        <f t="shared" si="12"/>
        <v>5.2670206485423511E-2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114</v>
      </c>
      <c r="B182">
        <f>('CON Score and Page Rank'!GT107-'MIN and MAX'!B$42)/('MIN and MAX'!F$42-'MIN and MAX'!B$42)</f>
        <v>3.0254865944948694E-5</v>
      </c>
      <c r="C182">
        <f>('CON Score and Page Rank'!GU107-'MIN and MAX'!C$42)/('MIN and MAX'!G$42-'MIN and MAX'!C$42)</f>
        <v>4.8580761906224469E-3</v>
      </c>
      <c r="D182">
        <f>('CON Score and Page Rank'!GV107-'MIN and MAX'!D$42)/('MIN and MAX'!H$42-'MIN and MAX'!D$42)</f>
        <v>5.2673904302372336E-2</v>
      </c>
      <c r="E182">
        <f t="shared" si="10"/>
        <v>4.8278213246774979E-3</v>
      </c>
      <c r="F182">
        <f t="shared" si="11"/>
        <v>0.72502524546913982</v>
      </c>
      <c r="G182">
        <f t="shared" si="12"/>
        <v>5.2643649436427388E-2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143</v>
      </c>
      <c r="B183">
        <f>('CON Score and Page Rank'!GT136-'MIN and MAX'!B$42)/('MIN and MAX'!F$42-'MIN and MAX'!B$42)</f>
        <v>5.4699980504949345E-7</v>
      </c>
      <c r="C183">
        <f>('CON Score and Page Rank'!GU136-'MIN and MAX'!C$42)/('MIN and MAX'!G$42-'MIN and MAX'!C$42)</f>
        <v>4.7582151696965898E-3</v>
      </c>
      <c r="D183">
        <f>('CON Score and Page Rank'!GV136-'MIN and MAX'!D$42)/('MIN and MAX'!H$42-'MIN and MAX'!D$42)</f>
        <v>4.1817450743868112E-2</v>
      </c>
      <c r="E183">
        <f t="shared" si="10"/>
        <v>4.7576681698915406E-3</v>
      </c>
      <c r="F183">
        <f t="shared" si="11"/>
        <v>0.72493067377519782</v>
      </c>
      <c r="G183">
        <f t="shared" si="12"/>
        <v>4.1816903744063064E-2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80</v>
      </c>
      <c r="B184">
        <f>('CON Score and Page Rank'!GT73-'MIN and MAX'!B$42)/('MIN and MAX'!F$42-'MIN and MAX'!B$42)</f>
        <v>2.9204807090277662E-6</v>
      </c>
      <c r="C184">
        <f>('CON Score and Page Rank'!GU73-'MIN and MAX'!C$42)/('MIN and MAX'!G$42-'MIN and MAX'!C$42)</f>
        <v>3.0335232809461632E-3</v>
      </c>
      <c r="D184">
        <f>('CON Score and Page Rank'!GV73-'MIN and MAX'!D$42)/('MIN and MAX'!H$42-'MIN and MAX'!D$42)</f>
        <v>0.14877362283876155</v>
      </c>
      <c r="E184">
        <f t="shared" si="10"/>
        <v>3.0306028002371355E-3</v>
      </c>
      <c r="F184">
        <f t="shared" si="11"/>
        <v>0.72260246062419897</v>
      </c>
      <c r="G184">
        <f t="shared" si="12"/>
        <v>0.14877070235805254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52</v>
      </c>
      <c r="B185">
        <f>('CON Score and Page Rank'!GT44-'MIN and MAX'!B$42)/('MIN and MAX'!F$42-'MIN and MAX'!B$42)</f>
        <v>0.10772098218078316</v>
      </c>
      <c r="C185">
        <f>('CON Score and Page Rank'!GU44-'MIN and MAX'!C$42)/('MIN and MAX'!G$42-'MIN and MAX'!C$42)</f>
        <v>0.11061338524542702</v>
      </c>
      <c r="D185">
        <f>('CON Score and Page Rank'!GV44-'MIN and MAX'!D$42)/('MIN and MAX'!H$42-'MIN and MAX'!D$42)</f>
        <v>1</v>
      </c>
      <c r="E185">
        <f t="shared" si="10"/>
        <v>2.8924030646438614E-3</v>
      </c>
      <c r="F185">
        <f t="shared" si="11"/>
        <v>0.72241615705542483</v>
      </c>
      <c r="G185">
        <f t="shared" si="12"/>
        <v>0.89227901781921681</v>
      </c>
      <c r="H185" s="3">
        <f>IFERROR(VLOOKUP(A185,'GDP Data'!A$2:Q$144,3,FALSE),"Not Found")</f>
        <v>169403241524.33701</v>
      </c>
      <c r="I185">
        <f t="shared" si="13"/>
        <v>1.6008728572416343E-2</v>
      </c>
      <c r="J185">
        <f t="shared" si="14"/>
        <v>-0.70640742848300853</v>
      </c>
    </row>
    <row r="186" spans="1:10" x14ac:dyDescent="0.25">
      <c r="A186" t="s">
        <v>169</v>
      </c>
      <c r="B186">
        <f>('CON Score and Page Rank'!GT161-'MIN and MAX'!B$42)/('MIN and MAX'!F$42-'MIN and MAX'!B$42)</f>
        <v>8.1573735919267509E-7</v>
      </c>
      <c r="C186">
        <f>('CON Score and Page Rank'!GU161-'MIN and MAX'!C$42)/('MIN and MAX'!G$42-'MIN and MAX'!C$42)</f>
        <v>2.1850538043450881E-3</v>
      </c>
      <c r="D186">
        <f>('CON Score and Page Rank'!GV161-'MIN and MAX'!D$42)/('MIN and MAX'!H$42-'MIN and MAX'!D$42)</f>
        <v>4.7848813831926018E-2</v>
      </c>
      <c r="E186">
        <f t="shared" si="10"/>
        <v>2.1842380669858954E-3</v>
      </c>
      <c r="F186">
        <f t="shared" si="11"/>
        <v>0.72146149773007784</v>
      </c>
      <c r="G186">
        <f t="shared" si="12"/>
        <v>4.7847998094566822E-2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39</v>
      </c>
      <c r="B187">
        <f>('CON Score and Page Rank'!GT32-'MIN and MAX'!B$42)/('MIN and MAX'!F$42-'MIN and MAX'!B$42)</f>
        <v>1.1175443905626841E-4</v>
      </c>
      <c r="C187">
        <f>('CON Score and Page Rank'!GU32-'MIN and MAX'!C$42)/('MIN and MAX'!G$42-'MIN and MAX'!C$42)</f>
        <v>9.7933957018834605E-4</v>
      </c>
      <c r="D187">
        <f>('CON Score and Page Rank'!GV32-'MIN and MAX'!D$42)/('MIN and MAX'!H$42-'MIN and MAX'!D$42)</f>
        <v>3.1363088057901084E-2</v>
      </c>
      <c r="E187">
        <f t="shared" si="10"/>
        <v>8.6758513113207767E-4</v>
      </c>
      <c r="F187">
        <f t="shared" si="11"/>
        <v>0.7196865512026227</v>
      </c>
      <c r="G187">
        <f t="shared" si="12"/>
        <v>3.1251333618844815E-2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158</v>
      </c>
      <c r="B188">
        <f>('CON Score and Page Rank'!GT150-'MIN and MAX'!B$42)/('MIN and MAX'!F$42-'MIN and MAX'!B$42)</f>
        <v>1.581019303905485E-6</v>
      </c>
      <c r="C188">
        <f>('CON Score and Page Rank'!GU150-'MIN and MAX'!C$42)/('MIN and MAX'!G$42-'MIN and MAX'!C$42)</f>
        <v>2.5727568189760534E-4</v>
      </c>
      <c r="D188">
        <f>('CON Score and Page Rank'!GV150-'MIN and MAX'!D$42)/('MIN and MAX'!H$42-'MIN and MAX'!D$42)</f>
        <v>3.0960997185363891E-2</v>
      </c>
      <c r="E188">
        <f t="shared" si="10"/>
        <v>2.5569466259369985E-4</v>
      </c>
      <c r="F188">
        <f t="shared" si="11"/>
        <v>0.7188616771354025</v>
      </c>
      <c r="G188">
        <f t="shared" si="12"/>
        <v>3.0959416166059985E-2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109</v>
      </c>
      <c r="B189">
        <f>('CON Score and Page Rank'!GT102-'MIN and MAX'!B$42)/('MIN and MAX'!F$42-'MIN and MAX'!B$42)</f>
        <v>1.6945820486660108E-5</v>
      </c>
      <c r="C189">
        <f>('CON Score and Page Rank'!GU102-'MIN and MAX'!C$42)/('MIN and MAX'!G$42-'MIN and MAX'!C$42)</f>
        <v>2.2120780293213025E-4</v>
      </c>
      <c r="D189">
        <f>('CON Score and Page Rank'!GV102-'MIN and MAX'!D$42)/('MIN and MAX'!H$42-'MIN and MAX'!D$42)</f>
        <v>2.1310816244471252E-2</v>
      </c>
      <c r="E189">
        <f t="shared" si="10"/>
        <v>2.0426198244547015E-4</v>
      </c>
      <c r="F189">
        <f t="shared" si="11"/>
        <v>0.71879234203991849</v>
      </c>
      <c r="G189">
        <f t="shared" si="12"/>
        <v>2.1293870423984593E-2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161</v>
      </c>
      <c r="B190">
        <f>('CON Score and Page Rank'!GT153-'MIN and MAX'!B$42)/('MIN and MAX'!F$42-'MIN and MAX'!B$42)</f>
        <v>5.5999717224888061E-6</v>
      </c>
      <c r="C190">
        <f>('CON Score and Page Rank'!GU153-'MIN and MAX'!C$42)/('MIN and MAX'!G$42-'MIN and MAX'!C$42)</f>
        <v>0</v>
      </c>
      <c r="D190">
        <f>('CON Score and Page Rank'!GV153-'MIN and MAX'!D$42)/('MIN and MAX'!H$42-'MIN and MAX'!D$42)</f>
        <v>0</v>
      </c>
      <c r="E190">
        <f t="shared" si="10"/>
        <v>-5.5999717224888061E-6</v>
      </c>
      <c r="F190">
        <f t="shared" si="11"/>
        <v>0.71850943244646992</v>
      </c>
      <c r="G190">
        <f t="shared" si="12"/>
        <v>-5.5999717224888061E-6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150</v>
      </c>
      <c r="B191">
        <f>('CON Score and Page Rank'!GT142-'MIN and MAX'!B$42)/('MIN and MAX'!F$42-'MIN and MAX'!B$42)</f>
        <v>0</v>
      </c>
      <c r="C191">
        <f>('CON Score and Page Rank'!GU142-'MIN and MAX'!C$42)/('MIN and MAX'!G$42-'MIN and MAX'!C$42)</f>
        <v>-1.4081376443135683E-5</v>
      </c>
      <c r="D191">
        <f>('CON Score and Page Rank'!GV142-'MIN and MAX'!D$42)/('MIN and MAX'!H$42-'MIN and MAX'!D$42)</f>
        <v>-2.251708886208283E-2</v>
      </c>
      <c r="E191">
        <f t="shared" si="10"/>
        <v>-1.4081376443135683E-5</v>
      </c>
      <c r="F191">
        <f t="shared" si="11"/>
        <v>0.71849799887924282</v>
      </c>
      <c r="G191">
        <f t="shared" si="12"/>
        <v>-2.251708886208283E-2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167</v>
      </c>
      <c r="B192">
        <f>('CON Score and Page Rank'!GT159-'MIN and MAX'!B$42)/('MIN and MAX'!F$42-'MIN and MAX'!B$42)</f>
        <v>0</v>
      </c>
      <c r="C192">
        <f>('CON Score and Page Rank'!GU159-'MIN and MAX'!C$42)/('MIN and MAX'!G$42-'MIN and MAX'!C$42)</f>
        <v>-1.4081376443135683E-5</v>
      </c>
      <c r="D192">
        <f>('CON Score and Page Rank'!GV159-'MIN and MAX'!D$42)/('MIN and MAX'!H$42-'MIN and MAX'!D$42)</f>
        <v>-2.251708886208283E-2</v>
      </c>
      <c r="E192">
        <f t="shared" si="10"/>
        <v>-1.4081376443135683E-5</v>
      </c>
      <c r="F192">
        <f t="shared" si="11"/>
        <v>0.71849799887924282</v>
      </c>
      <c r="G192">
        <f t="shared" si="12"/>
        <v>-2.251708886208283E-2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20</v>
      </c>
      <c r="B193">
        <f>('CON Score and Page Rank'!GT7-'MIN and MAX'!B$42)/('MIN and MAX'!F$42-'MIN and MAX'!B$42)</f>
        <v>0.1165283504249388</v>
      </c>
      <c r="C193">
        <f>('CON Score and Page Rank'!GU7-'MIN and MAX'!C$42)/('MIN and MAX'!G$42-'MIN and MAX'!C$42)</f>
        <v>0.11421830326801115</v>
      </c>
      <c r="D193">
        <f>('CON Score and Page Rank'!GV7-'MIN and MAX'!D$42)/('MIN and MAX'!H$42-'MIN and MAX'!D$42)</f>
        <v>0.98110172899075188</v>
      </c>
      <c r="E193">
        <f t="shared" si="10"/>
        <v>-2.3100471569276471E-3</v>
      </c>
      <c r="F193">
        <f t="shared" si="11"/>
        <v>0.71540286547069254</v>
      </c>
      <c r="G193">
        <f t="shared" si="12"/>
        <v>0.86457337856581307</v>
      </c>
      <c r="H193" s="3">
        <f>IFERROR(VLOOKUP(A193,'GDP Data'!A$2:Q$144,3,FALSE),"Not Found")</f>
        <v>738981792355.37195</v>
      </c>
      <c r="I193">
        <f t="shared" si="13"/>
        <v>6.9834312657324954E-2</v>
      </c>
      <c r="J193">
        <f t="shared" si="14"/>
        <v>-0.64556855281336756</v>
      </c>
    </row>
    <row r="194" spans="1:10" x14ac:dyDescent="0.25">
      <c r="A194" t="s">
        <v>42</v>
      </c>
      <c r="B194">
        <f>('CON Score and Page Rank'!GT34-'MIN and MAX'!B$42)/('MIN and MAX'!F$42-'MIN and MAX'!B$42)</f>
        <v>6.0332943591297539E-2</v>
      </c>
      <c r="C194">
        <f>('CON Score and Page Rank'!GU34-'MIN and MAX'!C$42)/('MIN and MAX'!G$42-'MIN and MAX'!C$42)</f>
        <v>5.2837169581822795E-2</v>
      </c>
      <c r="D194">
        <f>('CON Score and Page Rank'!GV34-'MIN and MAX'!D$42)/('MIN and MAX'!H$42-'MIN and MAX'!D$42)</f>
        <v>0.8809811017289908</v>
      </c>
      <c r="E194">
        <f t="shared" si="10"/>
        <v>-7.4957740094747441E-3</v>
      </c>
      <c r="F194">
        <f t="shared" si="11"/>
        <v>0.70841211823684336</v>
      </c>
      <c r="G194">
        <f t="shared" si="12"/>
        <v>0.82064815813769321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-0.70332113511115768</v>
      </c>
    </row>
    <row r="195" spans="1:10" x14ac:dyDescent="0.25">
      <c r="A195" t="s">
        <v>200</v>
      </c>
      <c r="B195">
        <f>('CON Score and Page Rank'!GT6-'MIN and MAX'!B$42)/('MIN and MAX'!F$42-'MIN and MAX'!B$42)</f>
        <v>0.11377203847068978</v>
      </c>
      <c r="C195">
        <f>('CON Score and Page Rank'!GU6-'MIN and MAX'!C$42)/('MIN and MAX'!G$42-'MIN and MAX'!C$42)</f>
        <v>0.10362271318746349</v>
      </c>
      <c r="D195">
        <f>('CON Score and Page Rank'!GV6-'MIN and MAX'!D$42)/('MIN and MAX'!H$42-'MIN and MAX'!D$42)</f>
        <v>0.93405709690390026</v>
      </c>
      <c r="E195">
        <f t="shared" ref="E195:E212" si="15">C195-B195</f>
        <v>-1.014932528322629E-2</v>
      </c>
      <c r="F195">
        <f t="shared" ref="F195:F212" si="16">(E195-MIN(E$3:E$220))/(MAX(E$3:E$220)-MIN(E$3:E$220))</f>
        <v>0.70483493286740106</v>
      </c>
      <c r="G195">
        <f t="shared" ref="G195:G212" si="17">D195-B195</f>
        <v>0.82028505843321042</v>
      </c>
      <c r="H195" s="3">
        <f>IFERROR(VLOOKUP(A195,'GDP Data'!A$2:Q$144,3,FALSE),"Not Found")</f>
        <v>559983704094.17004</v>
      </c>
      <c r="I195">
        <f t="shared" ref="I195:I212" si="18">IFERROR((H195-MIN(H$3:H$220))/(MAX(H$3:H$220)-MIN(H$3:H$220)),"No Value")</f>
        <v>5.2918864144237708E-2</v>
      </c>
      <c r="J195">
        <f t="shared" ref="J195:J212" si="19">IFERROR(I195-F195,"No Value")</f>
        <v>-0.65191606872316332</v>
      </c>
    </row>
    <row r="196" spans="1:10" x14ac:dyDescent="0.25">
      <c r="A196" t="s">
        <v>31</v>
      </c>
      <c r="B196">
        <f>('CON Score and Page Rank'!GT21-'MIN and MAX'!B$42)/('MIN and MAX'!F$42-'MIN and MAX'!B$42)</f>
        <v>0.18579867929452923</v>
      </c>
      <c r="C196">
        <f>('CON Score and Page Rank'!GU21-'MIN and MAX'!C$42)/('MIN and MAX'!G$42-'MIN and MAX'!C$42)</f>
        <v>0.16570595358000068</v>
      </c>
      <c r="D196">
        <f>('CON Score and Page Rank'!GV21-'MIN and MAX'!D$42)/('MIN and MAX'!H$42-'MIN and MAX'!D$42)</f>
        <v>0.98351427422597504</v>
      </c>
      <c r="E196">
        <f t="shared" si="15"/>
        <v>-2.0092725714528553E-2</v>
      </c>
      <c r="F196">
        <f t="shared" si="16"/>
        <v>0.6914304861935392</v>
      </c>
      <c r="G196">
        <f t="shared" si="17"/>
        <v>0.79771559493144584</v>
      </c>
      <c r="H196" s="3">
        <f>IFERROR(VLOOKUP(A196,'GDP Data'!A$2:Q$144,3,FALSE),"Not Found")</f>
        <v>21387533703.2327</v>
      </c>
      <c r="I196">
        <f t="shared" si="18"/>
        <v>2.0211373690819864E-3</v>
      </c>
      <c r="J196">
        <f t="shared" si="19"/>
        <v>-0.68940934882445726</v>
      </c>
    </row>
    <row r="197" spans="1:10" x14ac:dyDescent="0.25">
      <c r="A197" t="s">
        <v>21</v>
      </c>
      <c r="B197">
        <f>('CON Score and Page Rank'!GT12-'MIN and MAX'!B$42)/('MIN and MAX'!F$42-'MIN and MAX'!B$42)</f>
        <v>0.11190453713542133</v>
      </c>
      <c r="C197">
        <f>('CON Score and Page Rank'!GU12-'MIN and MAX'!C$42)/('MIN and MAX'!G$42-'MIN and MAX'!C$42)</f>
        <v>9.1133921181033167E-2</v>
      </c>
      <c r="D197">
        <f>('CON Score and Page Rank'!GV12-'MIN and MAX'!D$42)/('MIN and MAX'!H$42-'MIN and MAX'!D$42)</f>
        <v>0.93566546039404908</v>
      </c>
      <c r="E197">
        <f t="shared" si="15"/>
        <v>-2.0770615954388158E-2</v>
      </c>
      <c r="F197">
        <f t="shared" si="16"/>
        <v>0.69051663950359565</v>
      </c>
      <c r="G197">
        <f t="shared" si="17"/>
        <v>0.82376092325862771</v>
      </c>
      <c r="H197" s="3">
        <f>IFERROR(VLOOKUP(A197,'GDP Data'!A$2:Q$144,3,FALSE),"Not Found")</f>
        <v>164791442543.375</v>
      </c>
      <c r="I197">
        <f t="shared" si="18"/>
        <v>1.5572910240651064E-2</v>
      </c>
      <c r="J197">
        <f t="shared" si="19"/>
        <v>-0.67494372926294455</v>
      </c>
    </row>
    <row r="198" spans="1:10" x14ac:dyDescent="0.25">
      <c r="A198" t="s">
        <v>34</v>
      </c>
      <c r="B198">
        <f>('CON Score and Page Rank'!GT25-'MIN and MAX'!B$42)/('MIN and MAX'!F$42-'MIN and MAX'!B$42)</f>
        <v>0.10634875567272005</v>
      </c>
      <c r="C198">
        <f>('CON Score and Page Rank'!GU25-'MIN and MAX'!C$42)/('MIN and MAX'!G$42-'MIN and MAX'!C$42)</f>
        <v>8.5386662599100008E-2</v>
      </c>
      <c r="D198">
        <f>('CON Score and Page Rank'!GV25-'MIN and MAX'!D$42)/('MIN and MAX'!H$42-'MIN and MAX'!D$42)</f>
        <v>0.94169682348210693</v>
      </c>
      <c r="E198">
        <f t="shared" si="15"/>
        <v>-2.0962093073620042E-2</v>
      </c>
      <c r="F198">
        <f t="shared" si="16"/>
        <v>0.69025851404121064</v>
      </c>
      <c r="G198">
        <f t="shared" si="17"/>
        <v>0.83534806780938686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-0.67876683815957883</v>
      </c>
    </row>
    <row r="199" spans="1:10" x14ac:dyDescent="0.25">
      <c r="A199" t="s">
        <v>49</v>
      </c>
      <c r="B199">
        <f>('CON Score and Page Rank'!GT41-'MIN and MAX'!B$42)/('MIN and MAX'!F$42-'MIN and MAX'!B$42)</f>
        <v>0.19924291975440603</v>
      </c>
      <c r="C199">
        <f>('CON Score and Page Rank'!GU41-'MIN and MAX'!C$42)/('MIN and MAX'!G$42-'MIN and MAX'!C$42)</f>
        <v>0.16892274559320947</v>
      </c>
      <c r="D199">
        <f>('CON Score and Page Rank'!GV41-'MIN and MAX'!D$42)/('MIN and MAX'!H$42-'MIN and MAX'!D$42)</f>
        <v>0.99798954563731401</v>
      </c>
      <c r="E199">
        <f t="shared" si="15"/>
        <v>-3.0320174161196561E-2</v>
      </c>
      <c r="F199">
        <f t="shared" si="16"/>
        <v>0.67764312157313666</v>
      </c>
      <c r="G199">
        <f t="shared" si="17"/>
        <v>0.79874662588290801</v>
      </c>
      <c r="H199" s="3" t="str">
        <f>IFERROR(VLOOKUP(A199,'GDP Data'!A$2:Q$144,3,FALSE),"Not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287</v>
      </c>
      <c r="B200">
        <f>('CON Score and Page Rank'!GT9-'MIN and MAX'!B$42)/('MIN and MAX'!F$42-'MIN and MAX'!B$42)</f>
        <v>8.6914251381465996E-2</v>
      </c>
      <c r="C200">
        <f>('CON Score and Page Rank'!GU9-'MIN and MAX'!C$42)/('MIN and MAX'!G$42-'MIN and MAX'!C$42)</f>
        <v>5.1110512941783141E-2</v>
      </c>
      <c r="D200">
        <f>('CON Score and Page Rank'!GV9-'MIN and MAX'!D$42)/('MIN and MAX'!H$42-'MIN and MAX'!D$42)</f>
        <v>0.83232810615199038</v>
      </c>
      <c r="E200">
        <f t="shared" si="15"/>
        <v>-3.5803738439682854E-2</v>
      </c>
      <c r="F200">
        <f t="shared" si="16"/>
        <v>0.67025086723705785</v>
      </c>
      <c r="G200">
        <f t="shared" si="17"/>
        <v>0.74541385477052435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29</v>
      </c>
      <c r="B201">
        <f>('CON Score and Page Rank'!GT19-'MIN and MAX'!B$42)/('MIN and MAX'!F$42-'MIN and MAX'!B$42)</f>
        <v>0.34303855322697724</v>
      </c>
      <c r="C201">
        <f>('CON Score and Page Rank'!GU19-'MIN and MAX'!C$42)/('MIN and MAX'!G$42-'MIN and MAX'!C$42)</f>
        <v>0.28315334601684172</v>
      </c>
      <c r="D201">
        <f>('CON Score and Page Rank'!GV19-'MIN and MAX'!D$42)/('MIN and MAX'!H$42-'MIN and MAX'!D$42)</f>
        <v>0.91958182549256129</v>
      </c>
      <c r="E201">
        <f t="shared" si="15"/>
        <v>-5.9885207210135516E-2</v>
      </c>
      <c r="F201">
        <f t="shared" si="16"/>
        <v>0.63778724815704813</v>
      </c>
      <c r="G201">
        <f t="shared" si="17"/>
        <v>0.57654327226558411</v>
      </c>
      <c r="H201" s="3">
        <f>IFERROR(VLOOKUP(A201,'GDP Data'!A$2:Q$144,3,FALSE),"Not Found")</f>
        <v>1168023426056.3799</v>
      </c>
      <c r="I201">
        <f t="shared" si="18"/>
        <v>0.11037905665620985</v>
      </c>
      <c r="J201">
        <f t="shared" si="19"/>
        <v>-0.52740819150083829</v>
      </c>
    </row>
    <row r="202" spans="1:10" x14ac:dyDescent="0.25">
      <c r="A202" t="s">
        <v>19</v>
      </c>
      <c r="B202">
        <f>('CON Score and Page Rank'!GT5-'MIN and MAX'!B$42)/('MIN and MAX'!F$42-'MIN and MAX'!B$42)</f>
        <v>0.20036691636182977</v>
      </c>
      <c r="C202">
        <f>('CON Score and Page Rank'!GU5-'MIN and MAX'!C$42)/('MIN and MAX'!G$42-'MIN and MAX'!C$42)</f>
        <v>0.13295033298363704</v>
      </c>
      <c r="D202">
        <f>('CON Score and Page Rank'!GV5-'MIN and MAX'!D$42)/('MIN and MAX'!H$42-'MIN and MAX'!D$42)</f>
        <v>0.95335745878568556</v>
      </c>
      <c r="E202">
        <f t="shared" si="15"/>
        <v>-6.7416583378192729E-2</v>
      </c>
      <c r="F202">
        <f t="shared" si="16"/>
        <v>0.62763439039747226</v>
      </c>
      <c r="G202">
        <f t="shared" si="17"/>
        <v>0.75299054242385577</v>
      </c>
      <c r="H202" s="3">
        <f>IFERROR(VLOOKUP(A202,'GDP Data'!A$2:Q$144,3,FALSE),"Not Found")</f>
        <v>236746141604.37</v>
      </c>
      <c r="I202">
        <f t="shared" si="18"/>
        <v>2.2372681227393863E-2</v>
      </c>
      <c r="J202">
        <f t="shared" si="19"/>
        <v>-0.60526170917007838</v>
      </c>
    </row>
    <row r="203" spans="1:10" x14ac:dyDescent="0.25">
      <c r="A203" t="s">
        <v>35</v>
      </c>
      <c r="B203">
        <f>('CON Score and Page Rank'!GT28-'MIN and MAX'!B$42)/('MIN and MAX'!F$42-'MIN and MAX'!B$42)</f>
        <v>0.29538635151347598</v>
      </c>
      <c r="C203">
        <f>('CON Score and Page Rank'!GU28-'MIN and MAX'!C$42)/('MIN and MAX'!G$42-'MIN and MAX'!C$42)</f>
        <v>0.22723079874228033</v>
      </c>
      <c r="D203">
        <f>('CON Score and Page Rank'!GV28-'MIN and MAX'!D$42)/('MIN and MAX'!H$42-'MIN and MAX'!D$42)</f>
        <v>0.94410936871733009</v>
      </c>
      <c r="E203">
        <f t="shared" si="15"/>
        <v>-6.8155552771195643E-2</v>
      </c>
      <c r="F203">
        <f t="shared" si="16"/>
        <v>0.62663820444573881</v>
      </c>
      <c r="G203">
        <f t="shared" si="17"/>
        <v>0.64872301720385406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-0.56730781359824001</v>
      </c>
    </row>
    <row r="204" spans="1:10" x14ac:dyDescent="0.25">
      <c r="A204" t="s">
        <v>40</v>
      </c>
      <c r="B204">
        <f>('CON Score and Page Rank'!GT3-'MIN and MAX'!B$42)/('MIN and MAX'!F$42-'MIN and MAX'!B$42)</f>
        <v>0.20533268143679495</v>
      </c>
      <c r="C204">
        <f>('CON Score and Page Rank'!GU3-'MIN and MAX'!C$42)/('MIN and MAX'!G$42-'MIN and MAX'!C$42)</f>
        <v>0.13595220413449111</v>
      </c>
      <c r="D204">
        <f>('CON Score and Page Rank'!GV3-'MIN and MAX'!D$42)/('MIN and MAX'!H$42-'MIN and MAX'!D$42)</f>
        <v>0.97305991154000804</v>
      </c>
      <c r="E204">
        <f t="shared" si="15"/>
        <v>-6.9380477302303845E-2</v>
      </c>
      <c r="F204">
        <f t="shared" si="16"/>
        <v>0.62498691466110379</v>
      </c>
      <c r="G204">
        <f t="shared" si="17"/>
        <v>0.76772723010321309</v>
      </c>
      <c r="H204" s="3">
        <f>IFERROR(VLOOKUP(A204,'GDP Data'!A$2:Q$144,3,FALSE),"Not Found")</f>
        <v>379083932596.32898</v>
      </c>
      <c r="I204">
        <f t="shared" si="18"/>
        <v>3.5823705192955003E-2</v>
      </c>
      <c r="J204">
        <f t="shared" si="19"/>
        <v>-0.58916320946814882</v>
      </c>
    </row>
    <row r="205" spans="1:10" x14ac:dyDescent="0.25">
      <c r="A205" t="s">
        <v>18</v>
      </c>
      <c r="B205">
        <f>('CON Score and Page Rank'!GT4-'MIN and MAX'!B$42)/('MIN and MAX'!F$42-'MIN and MAX'!B$42)</f>
        <v>0.20227255344654579</v>
      </c>
      <c r="C205">
        <f>('CON Score and Page Rank'!GU4-'MIN and MAX'!C$42)/('MIN and MAX'!G$42-'MIN and MAX'!C$42)</f>
        <v>9.7097608120609358E-2</v>
      </c>
      <c r="D205">
        <f>('CON Score and Page Rank'!GV4-'MIN and MAX'!D$42)/('MIN and MAX'!H$42-'MIN and MAX'!D$42)</f>
        <v>0.96099718536389223</v>
      </c>
      <c r="E205">
        <f t="shared" si="15"/>
        <v>-0.10517494532593644</v>
      </c>
      <c r="F205">
        <f t="shared" si="16"/>
        <v>0.57673329748487234</v>
      </c>
      <c r="G205">
        <f t="shared" si="17"/>
        <v>0.7587246319173464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-0.55806857588554692</v>
      </c>
    </row>
    <row r="206" spans="1:10" x14ac:dyDescent="0.25">
      <c r="A206" t="s">
        <v>36</v>
      </c>
      <c r="B206">
        <f>('CON Score and Page Rank'!GT29-'MIN and MAX'!B$42)/('MIN and MAX'!F$42-'MIN and MAX'!B$42)</f>
        <v>0.21246365318794533</v>
      </c>
      <c r="C206">
        <f>('CON Score and Page Rank'!GU29-'MIN and MAX'!C$42)/('MIN and MAX'!G$42-'MIN and MAX'!C$42)</f>
        <v>7.4037243174474771E-2</v>
      </c>
      <c r="D206">
        <f>('CON Score and Page Rank'!GV29-'MIN and MAX'!D$42)/('MIN and MAX'!H$42-'MIN and MAX'!D$42)</f>
        <v>0.95416164053075991</v>
      </c>
      <c r="E206">
        <f t="shared" si="15"/>
        <v>-0.13842641001347056</v>
      </c>
      <c r="F206">
        <f t="shared" si="16"/>
        <v>0.53190783879885661</v>
      </c>
      <c r="G206">
        <f t="shared" si="17"/>
        <v>0.74169798734281456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-0.50900125581528965</v>
      </c>
    </row>
    <row r="207" spans="1:10" x14ac:dyDescent="0.25">
      <c r="A207" t="s">
        <v>37</v>
      </c>
      <c r="B207">
        <f>('CON Score and Page Rank'!GT30-'MIN and MAX'!B$42)/('MIN and MAX'!F$42-'MIN and MAX'!B$42)</f>
        <v>0.29544722151393182</v>
      </c>
      <c r="C207">
        <f>('CON Score and Page Rank'!GU30-'MIN and MAX'!C$42)/('MIN and MAX'!G$42-'MIN and MAX'!C$42)</f>
        <v>8.7724870808938593E-2</v>
      </c>
      <c r="D207">
        <f>('CON Score and Page Rank'!GV30-'MIN and MAX'!D$42)/('MIN and MAX'!H$42-'MIN and MAX'!D$42)</f>
        <v>0.9300361881785284</v>
      </c>
      <c r="E207">
        <f t="shared" si="15"/>
        <v>-0.20772235070499323</v>
      </c>
      <c r="F207">
        <f t="shared" si="16"/>
        <v>0.43849173350046489</v>
      </c>
      <c r="G207">
        <f t="shared" si="17"/>
        <v>0.63458896666459652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-0.41134861903052727</v>
      </c>
    </row>
    <row r="208" spans="1:10" x14ac:dyDescent="0.25">
      <c r="A208" t="s">
        <v>32</v>
      </c>
      <c r="B208">
        <f>('CON Score and Page Rank'!GT23-'MIN and MAX'!B$42)/('MIN and MAX'!F$42-'MIN and MAX'!B$42)</f>
        <v>0.41498678199773437</v>
      </c>
      <c r="C208">
        <f>('CON Score and Page Rank'!GU23-'MIN and MAX'!C$42)/('MIN and MAX'!G$42-'MIN and MAX'!C$42)</f>
        <v>0.18928898453677087</v>
      </c>
      <c r="D208">
        <f>('CON Score and Page Rank'!GV23-'MIN and MAX'!D$42)/('MIN and MAX'!H$42-'MIN and MAX'!D$42)</f>
        <v>0.93566546039404908</v>
      </c>
      <c r="E208">
        <f t="shared" si="15"/>
        <v>-0.2256977974609635</v>
      </c>
      <c r="F208">
        <f t="shared" si="16"/>
        <v>0.41425948828979009</v>
      </c>
      <c r="G208">
        <f t="shared" si="17"/>
        <v>0.52067867839631465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-0.37347421928998037</v>
      </c>
    </row>
    <row r="209" spans="1:10" x14ac:dyDescent="0.25">
      <c r="A209" t="s">
        <v>41</v>
      </c>
      <c r="B209">
        <f>('CON Score and Page Rank'!GT33-'MIN and MAX'!B$42)/('MIN and MAX'!F$42-'MIN and MAX'!B$42)</f>
        <v>0.49488024153702476</v>
      </c>
      <c r="C209">
        <f>('CON Score and Page Rank'!GU33-'MIN and MAX'!C$42)/('MIN and MAX'!G$42-'MIN and MAX'!C$42)</f>
        <v>0.2029692868510356</v>
      </c>
      <c r="D209">
        <f>('CON Score and Page Rank'!GV33-'MIN and MAX'!D$42)/('MIN and MAX'!H$42-'MIN and MAX'!D$42)</f>
        <v>0.92239646160032163</v>
      </c>
      <c r="E209">
        <f t="shared" si="15"/>
        <v>-0.29191095468598915</v>
      </c>
      <c r="F209">
        <f t="shared" si="16"/>
        <v>0.32499920542550609</v>
      </c>
      <c r="G209">
        <f t="shared" si="17"/>
        <v>0.42751622006329687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8.8414206638484261E-2</v>
      </c>
    </row>
    <row r="210" spans="1:10" x14ac:dyDescent="0.25">
      <c r="A210" t="s">
        <v>38</v>
      </c>
      <c r="B210">
        <f>('CON Score and Page Rank'!GT31-'MIN and MAX'!B$42)/('MIN and MAX'!F$42-'MIN and MAX'!B$42)</f>
        <v>1</v>
      </c>
      <c r="C210">
        <f>('CON Score and Page Rank'!GU31-'MIN and MAX'!C$42)/('MIN and MAX'!G$42-'MIN and MAX'!C$42)</f>
        <v>0.62060475368846701</v>
      </c>
      <c r="D210">
        <f>('CON Score and Page Rank'!GV31-'MIN and MAX'!D$42)/('MIN and MAX'!H$42-'MIN and MAX'!D$42)</f>
        <v>0.95174909529553675</v>
      </c>
      <c r="E210">
        <f t="shared" si="15"/>
        <v>-0.37939524631153299</v>
      </c>
      <c r="F210">
        <f t="shared" si="16"/>
        <v>0.20706384417790574</v>
      </c>
      <c r="G210">
        <f t="shared" si="17"/>
        <v>-4.8250904704463249E-2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-5.1713336576204111E-2</v>
      </c>
    </row>
    <row r="211" spans="1:10" x14ac:dyDescent="0.25">
      <c r="A211" t="s">
        <v>24</v>
      </c>
      <c r="B211">
        <f>('CON Score and Page Rank'!GT15-'MIN and MAX'!B$42)/('MIN and MAX'!F$42-'MIN and MAX'!B$42)</f>
        <v>0.79043024386739802</v>
      </c>
      <c r="C211">
        <f>('CON Score and Page Rank'!GU15-'MIN and MAX'!C$42)/('MIN and MAX'!G$42-'MIN and MAX'!C$42)</f>
        <v>0.35576618140336236</v>
      </c>
      <c r="D211">
        <f>('CON Score and Page Rank'!GV15-'MIN and MAX'!D$42)/('MIN and MAX'!H$42-'MIN and MAX'!D$42)</f>
        <v>0.91314837153196626</v>
      </c>
      <c r="E211">
        <f t="shared" si="15"/>
        <v>-0.43466406246403566</v>
      </c>
      <c r="F211">
        <f t="shared" si="16"/>
        <v>0.1325573507542403</v>
      </c>
      <c r="G211">
        <f t="shared" si="17"/>
        <v>0.12271812766456824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5.1321300433182504E-2</v>
      </c>
    </row>
    <row r="212" spans="1:10" x14ac:dyDescent="0.25">
      <c r="A212" t="s">
        <v>23</v>
      </c>
      <c r="B212">
        <f>('CON Score and Page Rank'!GT14-'MIN and MAX'!B$42)/('MIN and MAX'!F$42-'MIN and MAX'!B$42)</f>
        <v>0.78556350671862152</v>
      </c>
      <c r="C212">
        <f>('CON Score and Page Rank'!GU14-'MIN and MAX'!C$42)/('MIN and MAX'!G$42-'MIN and MAX'!C$42)</f>
        <v>0.25256858056946341</v>
      </c>
      <c r="D212">
        <f>('CON Score and Page Rank'!GV14-'MIN and MAX'!D$42)/('MIN and MAX'!H$42-'MIN and MAX'!D$42)</f>
        <v>0.92279855247285891</v>
      </c>
      <c r="E212">
        <f t="shared" si="15"/>
        <v>-0.53299492614915811</v>
      </c>
      <c r="F212">
        <f t="shared" si="16"/>
        <v>0</v>
      </c>
      <c r="G212">
        <f t="shared" si="17"/>
        <v>0.13723504575423739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441B4BDD-C90F-4838-9449-A38DF445B991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83AB-B78F-4D8D-BF94-B2C17408F409}">
  <sheetPr codeName="Sheet46"/>
  <dimension ref="A1:J212"/>
  <sheetViews>
    <sheetView topLeftCell="A140" zoomScaleNormal="80" workbookViewId="0">
      <selection activeCell="A163" sqref="A16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Rank'!GY35-'MIN and MAX'!B$43)/('MIN and MAX'!F$43-'MIN and MAX'!B$43)</f>
        <v>0.75643174166220595</v>
      </c>
      <c r="C3">
        <f>('CON Score and Page Rank'!GZ35-'MIN and MAX'!C$43)/('MIN and MAX'!G$43-'MIN and MAX'!C$43)</f>
        <v>1</v>
      </c>
      <c r="D3">
        <f>('CON Score and Page Rank'!HA35-'MIN and MAX'!D$43)/('MIN and MAX'!H$43-'MIN and MAX'!D$43)</f>
        <v>0.95659163987138263</v>
      </c>
      <c r="E3">
        <f t="shared" ref="E3:E66" si="0">C3-B3</f>
        <v>0.24356825833779405</v>
      </c>
      <c r="F3">
        <f t="shared" ref="F3:F66" si="1">(E3-MIN(E$3:E$220))/(MAX(E$3:E$220)-MIN(E$3:E$220))</f>
        <v>1</v>
      </c>
      <c r="G3">
        <f t="shared" ref="G3:G66" si="2">D3-B3</f>
        <v>0.20015989820917668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s="6" t="s">
        <v>216</v>
      </c>
      <c r="B4">
        <f>('CON Score and Page Rank'!GY202-'MIN and MAX'!B$43)/('MIN and MAX'!F$43-'MIN and MAX'!B$43)</f>
        <v>1.0740767580772156E-2</v>
      </c>
      <c r="C4">
        <f>('CON Score and Page Rank'!GZ202-'MIN and MAX'!C$43)/('MIN and MAX'!G$43-'MIN and MAX'!C$43)</f>
        <v>9.6632014205755484E-2</v>
      </c>
      <c r="D4">
        <f>('CON Score and Page Rank'!HA202-'MIN and MAX'!D$43)/('MIN and MAX'!H$43-'MIN and MAX'!D$43)</f>
        <v>0.9312700964630225</v>
      </c>
      <c r="E4">
        <f t="shared" si="0"/>
        <v>8.5891246624983333E-2</v>
      </c>
      <c r="F4">
        <f t="shared" si="1"/>
        <v>0.81407832542423164</v>
      </c>
      <c r="G4">
        <f t="shared" si="2"/>
        <v>0.92052932888225036</v>
      </c>
      <c r="H4" s="3">
        <f>IFERROR(VLOOKUP(A4,'GDP Data'!A$2:Q$144,3,FALSE),"Not Found")</f>
        <v>756706300589.79102</v>
      </c>
      <c r="I4">
        <f t="shared" si="3"/>
        <v>7.1509291476213779E-2</v>
      </c>
      <c r="J4">
        <f t="shared" si="4"/>
        <v>-0.74256903394801788</v>
      </c>
    </row>
    <row r="5" spans="1:10" x14ac:dyDescent="0.25">
      <c r="A5" t="s">
        <v>25</v>
      </c>
      <c r="B5">
        <f>('CON Score and Page Rank'!GY18-'MIN and MAX'!B$43)/('MIN and MAX'!F$43-'MIN and MAX'!B$43)</f>
        <v>0.14432657979999658</v>
      </c>
      <c r="C5">
        <f>('CON Score and Page Rank'!GZ18-'MIN and MAX'!C$43)/('MIN and MAX'!G$43-'MIN and MAX'!C$43)</f>
        <v>0.19120432874521795</v>
      </c>
      <c r="D5">
        <f>('CON Score and Page Rank'!HA18-'MIN and MAX'!D$43)/('MIN and MAX'!H$43-'MIN and MAX'!D$43)</f>
        <v>0.952572347266881</v>
      </c>
      <c r="E5">
        <f t="shared" si="0"/>
        <v>4.687774894522137E-2</v>
      </c>
      <c r="F5">
        <f t="shared" si="1"/>
        <v>0.76807634491428578</v>
      </c>
      <c r="G5">
        <f t="shared" si="2"/>
        <v>0.80824576746688437</v>
      </c>
      <c r="H5" s="3">
        <f>IFERROR(VLOOKUP(A5,'GDP Data'!A$2:Q$144,3,FALSE),"Not Found")</f>
        <v>109346669229.69501</v>
      </c>
      <c r="I5">
        <f t="shared" si="3"/>
        <v>1.0333339151272939E-2</v>
      </c>
      <c r="J5">
        <f t="shared" si="4"/>
        <v>-0.75774300576301279</v>
      </c>
    </row>
    <row r="6" spans="1:10" x14ac:dyDescent="0.25">
      <c r="A6" t="s">
        <v>194</v>
      </c>
      <c r="B6">
        <f>('CON Score and Page Rank'!GY183-'MIN and MAX'!B$43)/('MIN and MAX'!F$43-'MIN and MAX'!B$43)</f>
        <v>1.0584128081779037E-2</v>
      </c>
      <c r="C6">
        <f>('CON Score and Page Rank'!GZ183-'MIN and MAX'!C$43)/('MIN and MAX'!G$43-'MIN and MAX'!C$43)</f>
        <v>5.2002520800693404E-2</v>
      </c>
      <c r="D6">
        <f>('CON Score and Page Rank'!HA183-'MIN and MAX'!D$43)/('MIN and MAX'!H$43-'MIN and MAX'!D$43)</f>
        <v>0.83601286173633438</v>
      </c>
      <c r="E6">
        <f t="shared" si="0"/>
        <v>4.1418392718914371E-2</v>
      </c>
      <c r="F6">
        <f t="shared" si="1"/>
        <v>0.761639054908122</v>
      </c>
      <c r="G6">
        <f t="shared" si="2"/>
        <v>0.82542873365455538</v>
      </c>
      <c r="H6" s="3">
        <f>IFERROR(VLOOKUP(A6,'GDP Data'!A$2:Q$144,3,FALSE),"Not Found")</f>
        <v>201751148417.10199</v>
      </c>
      <c r="I6">
        <f t="shared" si="3"/>
        <v>1.9065629117366509E-2</v>
      </c>
      <c r="J6">
        <f t="shared" si="4"/>
        <v>-0.74257342579075547</v>
      </c>
    </row>
    <row r="7" spans="1:10" x14ac:dyDescent="0.25">
      <c r="A7" t="s">
        <v>89</v>
      </c>
      <c r="B7">
        <f>('CON Score and Page Rank'!GY82-'MIN and MAX'!B$43)/('MIN and MAX'!F$43-'MIN and MAX'!B$43)</f>
        <v>4.2793564426186152E-3</v>
      </c>
      <c r="C7">
        <f>('CON Score and Page Rank'!GZ82-'MIN and MAX'!C$43)/('MIN and MAX'!G$43-'MIN and MAX'!C$43)</f>
        <v>3.7934896212407448E-2</v>
      </c>
      <c r="D7">
        <f>('CON Score and Page Rank'!HA82-'MIN and MAX'!D$43)/('MIN and MAX'!H$43-'MIN and MAX'!D$43)</f>
        <v>1</v>
      </c>
      <c r="E7">
        <f t="shared" si="0"/>
        <v>3.3655539769788835E-2</v>
      </c>
      <c r="F7">
        <f t="shared" si="1"/>
        <v>0.75248564310694199</v>
      </c>
      <c r="G7">
        <f t="shared" si="2"/>
        <v>0.99572064355738144</v>
      </c>
      <c r="H7" s="3">
        <f>IFERROR(VLOOKUP(A7,'GDP Data'!A$2:Q$144,3,FALSE),"Not Found")</f>
        <v>130816321183.15601</v>
      </c>
      <c r="I7">
        <f t="shared" si="3"/>
        <v>1.2362236754261416E-2</v>
      </c>
      <c r="J7">
        <f t="shared" si="4"/>
        <v>-0.74012340635268059</v>
      </c>
    </row>
    <row r="8" spans="1:10" x14ac:dyDescent="0.25">
      <c r="A8" t="s">
        <v>90</v>
      </c>
      <c r="B8">
        <f>('CON Score and Page Rank'!GY83-'MIN and MAX'!B$43)/('MIN and MAX'!F$43-'MIN and MAX'!B$43)</f>
        <v>1.0145358916555348E-3</v>
      </c>
      <c r="C8">
        <f>('CON Score and Page Rank'!GZ83-'MIN and MAX'!C$43)/('MIN and MAX'!G$43-'MIN and MAX'!C$43)</f>
        <v>3.4539945799623252E-2</v>
      </c>
      <c r="D8">
        <f>('CON Score and Page Rank'!HA83-'MIN and MAX'!D$43)/('MIN and MAX'!H$43-'MIN and MAX'!D$43)</f>
        <v>0.90273311897106112</v>
      </c>
      <c r="E8">
        <f t="shared" si="0"/>
        <v>3.3525409907967714E-2</v>
      </c>
      <c r="F8">
        <f t="shared" si="1"/>
        <v>0.75233220309968096</v>
      </c>
      <c r="G8">
        <f t="shared" si="2"/>
        <v>0.90171858307940556</v>
      </c>
      <c r="H8" s="3">
        <f>IFERROR(VLOOKUP(A8,'GDP Data'!A$2:Q$144,3,FALSE),"Not Found")</f>
        <v>8975689844.8519001</v>
      </c>
      <c r="I8">
        <f t="shared" si="3"/>
        <v>8.4820916756651876E-4</v>
      </c>
      <c r="J8">
        <f t="shared" si="4"/>
        <v>-0.7514839939321144</v>
      </c>
    </row>
    <row r="9" spans="1:10" x14ac:dyDescent="0.25">
      <c r="A9" t="s">
        <v>91</v>
      </c>
      <c r="B9">
        <f>('CON Score and Page Rank'!GY84-'MIN and MAX'!B$43)/('MIN and MAX'!F$43-'MIN and MAX'!B$43)</f>
        <v>1.1239215704552568E-3</v>
      </c>
      <c r="C9">
        <f>('CON Score and Page Rank'!GZ84-'MIN and MAX'!C$43)/('MIN and MAX'!G$43-'MIN and MAX'!C$43)</f>
        <v>3.4232247546641177E-2</v>
      </c>
      <c r="D9">
        <f>('CON Score and Page Rank'!HA84-'MIN and MAX'!D$43)/('MIN and MAX'!H$43-'MIN and MAX'!D$43)</f>
        <v>0.84967845659163987</v>
      </c>
      <c r="E9">
        <f t="shared" si="0"/>
        <v>3.3108325976185918E-2</v>
      </c>
      <c r="F9">
        <f t="shared" si="1"/>
        <v>0.75184040697675125</v>
      </c>
      <c r="G9">
        <f t="shared" si="2"/>
        <v>0.84855453502118461</v>
      </c>
      <c r="H9" s="3">
        <f>IFERROR(VLOOKUP(A9,'GDP Data'!A$2:Q$144,3,FALSE),"Not Found")</f>
        <v>12986007425.878099</v>
      </c>
      <c r="I9">
        <f t="shared" si="3"/>
        <v>1.2271870729840754E-3</v>
      </c>
      <c r="J9">
        <f t="shared" si="4"/>
        <v>-0.75061321990376717</v>
      </c>
    </row>
    <row r="10" spans="1:10" x14ac:dyDescent="0.25">
      <c r="A10" t="s">
        <v>163</v>
      </c>
      <c r="B10">
        <f>('CON Score and Page Rank'!GY155-'MIN and MAX'!B$43)/('MIN and MAX'!F$43-'MIN and MAX'!B$43)</f>
        <v>1.1794293146187242E-3</v>
      </c>
      <c r="C10">
        <f>('CON Score and Page Rank'!GZ155-'MIN and MAX'!C$43)/('MIN and MAX'!G$43-'MIN and MAX'!C$43)</f>
        <v>3.4191704931603666E-2</v>
      </c>
      <c r="D10">
        <f>('CON Score and Page Rank'!HA155-'MIN and MAX'!D$43)/('MIN and MAX'!H$43-'MIN and MAX'!D$43)</f>
        <v>0.82194533762057875</v>
      </c>
      <c r="E10">
        <f t="shared" si="0"/>
        <v>3.3012275616984943E-2</v>
      </c>
      <c r="F10">
        <f t="shared" si="1"/>
        <v>0.7517271511290391</v>
      </c>
      <c r="G10">
        <f t="shared" si="2"/>
        <v>0.82076590830596008</v>
      </c>
      <c r="H10" s="3">
        <f>IFERROR(VLOOKUP(A10,'GDP Data'!A$2:Q$144,3,FALSE),"Not Found")</f>
        <v>15749753804.8344</v>
      </c>
      <c r="I10">
        <f t="shared" si="3"/>
        <v>1.4883631002288297E-3</v>
      </c>
      <c r="J10">
        <f t="shared" si="4"/>
        <v>-0.75023878802881028</v>
      </c>
    </row>
    <row r="11" spans="1:10" x14ac:dyDescent="0.25">
      <c r="A11" t="s">
        <v>207</v>
      </c>
      <c r="B11">
        <f>('CON Score and Page Rank'!GY193-'MIN and MAX'!B$43)/('MIN and MAX'!F$43-'MIN and MAX'!B$43)</f>
        <v>7.2237882512177871E-4</v>
      </c>
      <c r="C11">
        <f>('CON Score and Page Rank'!GZ193-'MIN and MAX'!C$43)/('MIN and MAX'!G$43-'MIN and MAX'!C$43)</f>
        <v>3.3696596508532552E-2</v>
      </c>
      <c r="D11">
        <f>('CON Score and Page Rank'!HA193-'MIN and MAX'!D$43)/('MIN and MAX'!H$43-'MIN and MAX'!D$43)</f>
        <v>0.93930868167202575</v>
      </c>
      <c r="E11">
        <f t="shared" si="0"/>
        <v>3.2974217683410773E-2</v>
      </c>
      <c r="F11">
        <f t="shared" si="1"/>
        <v>0.7516822758827103</v>
      </c>
      <c r="G11">
        <f t="shared" si="2"/>
        <v>0.93858630284690392</v>
      </c>
      <c r="H11" s="3">
        <f>IFERROR(VLOOKUP(A11,'GDP Data'!A$2:Q$144,3,FALSE),"Not Found")</f>
        <v>24468324000</v>
      </c>
      <c r="I11">
        <f t="shared" si="3"/>
        <v>2.3122742753518485E-3</v>
      </c>
      <c r="J11">
        <f t="shared" si="4"/>
        <v>-0.74937000160735845</v>
      </c>
    </row>
    <row r="12" spans="1:10" x14ac:dyDescent="0.25">
      <c r="A12" t="s">
        <v>28</v>
      </c>
      <c r="B12">
        <f>('CON Score and Page Rank'!GY17-'MIN and MAX'!B$43)/('MIN and MAX'!F$43-'MIN and MAX'!B$43)</f>
        <v>4.8404231040985856E-3</v>
      </c>
      <c r="C12">
        <f>('CON Score and Page Rank'!GZ17-'MIN and MAX'!C$43)/('MIN and MAX'!G$43-'MIN and MAX'!C$43)</f>
        <v>3.7635466407733596E-2</v>
      </c>
      <c r="D12">
        <f>('CON Score and Page Rank'!HA17-'MIN and MAX'!D$43)/('MIN and MAX'!H$43-'MIN and MAX'!D$43)</f>
        <v>0.9111736334405145</v>
      </c>
      <c r="E12">
        <f t="shared" si="0"/>
        <v>3.2795043303635009E-2</v>
      </c>
      <c r="F12">
        <f t="shared" si="1"/>
        <v>0.75147100601929062</v>
      </c>
      <c r="G12">
        <f t="shared" si="2"/>
        <v>0.9063332103364159</v>
      </c>
      <c r="H12" s="3">
        <f>IFERROR(VLOOKUP(A12,'GDP Data'!A$2:Q$144,3,FALSE),"Not Found")</f>
        <v>8234846804.6058197</v>
      </c>
      <c r="I12">
        <f t="shared" si="3"/>
        <v>7.7819896564036858E-4</v>
      </c>
      <c r="J12">
        <f t="shared" si="4"/>
        <v>-0.75069280705365027</v>
      </c>
    </row>
    <row r="13" spans="1:10" x14ac:dyDescent="0.25">
      <c r="A13" t="s">
        <v>46</v>
      </c>
      <c r="B13">
        <f>('CON Score and Page Rank'!GY38-'MIN and MAX'!B$43)/('MIN and MAX'!F$43-'MIN and MAX'!B$43)</f>
        <v>7.417014105859346E-3</v>
      </c>
      <c r="C13">
        <f>('CON Score and Page Rank'!GZ38-'MIN and MAX'!C$43)/('MIN and MAX'!G$43-'MIN and MAX'!C$43)</f>
        <v>4.0197457032870157E-2</v>
      </c>
      <c r="D13">
        <f>('CON Score and Page Rank'!HA38-'MIN and MAX'!D$43)/('MIN and MAX'!H$43-'MIN and MAX'!D$43)</f>
        <v>0.96543408360128613</v>
      </c>
      <c r="E13">
        <f t="shared" si="0"/>
        <v>3.2780442927010808E-2</v>
      </c>
      <c r="F13">
        <f t="shared" si="1"/>
        <v>0.75145379027907633</v>
      </c>
      <c r="G13">
        <f t="shared" si="2"/>
        <v>0.95801706949542675</v>
      </c>
      <c r="H13" s="3">
        <f>IFERROR(VLOOKUP(A13,'GDP Data'!A$2:Q$144,3,FALSE),"Not Found")</f>
        <v>8976196808.5106392</v>
      </c>
      <c r="I13">
        <f t="shared" si="3"/>
        <v>8.4825707599811551E-4</v>
      </c>
      <c r="J13">
        <f t="shared" si="4"/>
        <v>-0.75060553320307821</v>
      </c>
    </row>
    <row r="14" spans="1:10" x14ac:dyDescent="0.25">
      <c r="A14" t="s">
        <v>105</v>
      </c>
      <c r="B14">
        <f>('CON Score and Page Rank'!GY98-'MIN and MAX'!B$43)/('MIN and MAX'!F$43-'MIN and MAX'!B$43)</f>
        <v>2.7124147696410647E-3</v>
      </c>
      <c r="C14">
        <f>('CON Score and Page Rank'!GZ98-'MIN and MAX'!C$43)/('MIN and MAX'!G$43-'MIN and MAX'!C$43)</f>
        <v>3.5347734980856894E-2</v>
      </c>
      <c r="D14">
        <f>('CON Score and Page Rank'!HA98-'MIN and MAX'!D$43)/('MIN and MAX'!H$43-'MIN and MAX'!D$43)</f>
        <v>0.82194533762057875</v>
      </c>
      <c r="E14">
        <f t="shared" si="0"/>
        <v>3.2635320211215832E-2</v>
      </c>
      <c r="F14">
        <f t="shared" si="1"/>
        <v>0.75128267174983421</v>
      </c>
      <c r="G14">
        <f t="shared" si="2"/>
        <v>0.81923292285093774</v>
      </c>
      <c r="H14" s="3">
        <f>IFERROR(VLOOKUP(A14,'GDP Data'!A$2:Q$144,3,FALSE),"Not Found")</f>
        <v>19452000520.155998</v>
      </c>
      <c r="I14">
        <f t="shared" si="3"/>
        <v>1.838228086520658E-3</v>
      </c>
      <c r="J14">
        <f t="shared" si="4"/>
        <v>-0.74944444366331353</v>
      </c>
    </row>
    <row r="15" spans="1:10" x14ac:dyDescent="0.25">
      <c r="A15" t="s">
        <v>104</v>
      </c>
      <c r="B15">
        <f>('CON Score and Page Rank'!GY97-'MIN and MAX'!B$43)/('MIN and MAX'!F$43-'MIN and MAX'!B$43)</f>
        <v>1.9658952413937831E-3</v>
      </c>
      <c r="C15">
        <f>('CON Score and Page Rank'!GZ97-'MIN and MAX'!C$43)/('MIN and MAX'!G$43-'MIN and MAX'!C$43)</f>
        <v>3.4492150135012278E-2</v>
      </c>
      <c r="D15">
        <f>('CON Score and Page Rank'!HA97-'MIN and MAX'!D$43)/('MIN and MAX'!H$43-'MIN and MAX'!D$43)</f>
        <v>0.87098070739549838</v>
      </c>
      <c r="E15">
        <f t="shared" si="0"/>
        <v>3.2526254893618496E-2</v>
      </c>
      <c r="F15">
        <f t="shared" si="1"/>
        <v>0.75115406957589925</v>
      </c>
      <c r="G15">
        <f t="shared" si="2"/>
        <v>0.86901481215410459</v>
      </c>
      <c r="H15" s="3">
        <f>IFERROR(VLOOKUP(A15,'GDP Data'!A$2:Q$144,3,FALSE),"Not Found")</f>
        <v>74030364472.050598</v>
      </c>
      <c r="I15">
        <f t="shared" si="3"/>
        <v>6.9959228659733303E-3</v>
      </c>
      <c r="J15">
        <f t="shared" si="4"/>
        <v>-0.74415814670992597</v>
      </c>
    </row>
    <row r="16" spans="1:10" x14ac:dyDescent="0.25">
      <c r="A16" t="s">
        <v>225</v>
      </c>
      <c r="B16">
        <f>('CON Score and Page Rank'!GY211-'MIN and MAX'!B$43)/('MIN and MAX'!F$43-'MIN and MAX'!B$43)</f>
        <v>2.1912691788798502E-3</v>
      </c>
      <c r="C16">
        <f>('CON Score and Page Rank'!GZ211-'MIN and MAX'!C$43)/('MIN and MAX'!G$43-'MIN and MAX'!C$43)</f>
        <v>3.4472514861978776E-2</v>
      </c>
      <c r="D16">
        <f>('CON Score and Page Rank'!HA211-'MIN and MAX'!D$43)/('MIN and MAX'!H$43-'MIN and MAX'!D$43)</f>
        <v>0.87700964630225076</v>
      </c>
      <c r="E16">
        <f t="shared" si="0"/>
        <v>3.2281245683098925E-2</v>
      </c>
      <c r="F16">
        <f t="shared" si="1"/>
        <v>0.75086517189695767</v>
      </c>
      <c r="G16">
        <f t="shared" si="2"/>
        <v>0.87481837712337096</v>
      </c>
      <c r="H16" s="3">
        <f>IFERROR(VLOOKUP(A16,'GDP Data'!A$2:Q$144,3,FALSE),"Not Found")</f>
        <v>20898788416.6348</v>
      </c>
      <c r="I16">
        <f t="shared" si="3"/>
        <v>1.9749505867997269E-3</v>
      </c>
      <c r="J16">
        <f t="shared" si="4"/>
        <v>-0.74889022131015792</v>
      </c>
    </row>
    <row r="17" spans="1:10" x14ac:dyDescent="0.25">
      <c r="A17" t="s">
        <v>157</v>
      </c>
      <c r="B17">
        <f>('CON Score and Page Rank'!GY149-'MIN and MAX'!B$43)/('MIN and MAX'!F$43-'MIN and MAX'!B$43)</f>
        <v>3.6820477784415208E-3</v>
      </c>
      <c r="C17">
        <f>('CON Score and Page Rank'!GZ149-'MIN and MAX'!C$43)/('MIN and MAX'!G$43-'MIN and MAX'!C$43)</f>
        <v>3.5909478945896918E-2</v>
      </c>
      <c r="D17">
        <f>('CON Score and Page Rank'!HA149-'MIN and MAX'!D$43)/('MIN and MAX'!H$43-'MIN and MAX'!D$43)</f>
        <v>0.89710610932475887</v>
      </c>
      <c r="E17">
        <f t="shared" si="0"/>
        <v>3.2227431167455398E-2</v>
      </c>
      <c r="F17">
        <f t="shared" si="1"/>
        <v>0.75080171759403647</v>
      </c>
      <c r="G17">
        <f t="shared" si="2"/>
        <v>0.89342406154631737</v>
      </c>
      <c r="H17" s="3">
        <f>IFERROR(VLOOKUP(A17,'GDP Data'!A$2:Q$144,3,FALSE),"Not Found")</f>
        <v>79484403984.884903</v>
      </c>
      <c r="I17">
        <f t="shared" si="3"/>
        <v>7.5113335357960484E-3</v>
      </c>
      <c r="J17">
        <f t="shared" si="4"/>
        <v>-0.74329038405824044</v>
      </c>
    </row>
    <row r="18" spans="1:10" x14ac:dyDescent="0.25">
      <c r="A18" t="s">
        <v>95</v>
      </c>
      <c r="B18">
        <f>('CON Score and Page Rank'!GY88-'MIN and MAX'!B$43)/('MIN and MAX'!F$43-'MIN and MAX'!B$43)</f>
        <v>2.891380346002136E-3</v>
      </c>
      <c r="C18">
        <f>('CON Score and Page Rank'!GZ88-'MIN and MAX'!C$43)/('MIN and MAX'!G$43-'MIN and MAX'!C$43)</f>
        <v>3.5114174938272819E-2</v>
      </c>
      <c r="D18">
        <f>('CON Score and Page Rank'!HA88-'MIN and MAX'!D$43)/('MIN and MAX'!H$43-'MIN and MAX'!D$43)</f>
        <v>0.84324758842443726</v>
      </c>
      <c r="E18">
        <f t="shared" si="0"/>
        <v>3.2222794592270683E-2</v>
      </c>
      <c r="F18">
        <f t="shared" si="1"/>
        <v>0.75079625046973431</v>
      </c>
      <c r="G18">
        <f t="shared" si="2"/>
        <v>0.84035620807843514</v>
      </c>
      <c r="H18" s="3">
        <f>IFERROR(VLOOKUP(A18,'GDP Data'!A$2:Q$144,3,FALSE),"Not Found")</f>
        <v>34110064452.1567</v>
      </c>
      <c r="I18">
        <f t="shared" si="3"/>
        <v>3.2234257059582617E-3</v>
      </c>
      <c r="J18">
        <f t="shared" si="4"/>
        <v>-0.74757282476377607</v>
      </c>
    </row>
    <row r="19" spans="1:10" x14ac:dyDescent="0.25">
      <c r="A19" t="s">
        <v>58</v>
      </c>
      <c r="B19">
        <f>('CON Score and Page Rank'!GY50-'MIN and MAX'!B$43)/('MIN and MAX'!F$43-'MIN and MAX'!B$43)</f>
        <v>4.2158574857605585E-3</v>
      </c>
      <c r="C19">
        <f>('CON Score and Page Rank'!GZ50-'MIN and MAX'!C$43)/('MIN and MAX'!G$43-'MIN and MAX'!C$43)</f>
        <v>3.6213002781858294E-2</v>
      </c>
      <c r="D19">
        <f>('CON Score and Page Rank'!HA50-'MIN and MAX'!D$43)/('MIN and MAX'!H$43-'MIN and MAX'!D$43)</f>
        <v>0.93086816720257237</v>
      </c>
      <c r="E19">
        <f t="shared" si="0"/>
        <v>3.1997145296097734E-2</v>
      </c>
      <c r="F19">
        <f t="shared" si="1"/>
        <v>0.75053018064411037</v>
      </c>
      <c r="G19">
        <f t="shared" si="2"/>
        <v>0.92665230971681178</v>
      </c>
      <c r="H19" s="3" t="str">
        <f>IFERROR(VLOOKUP(A19,'GDP Data'!A$2:Q$144,3,FALSE),"Not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226</v>
      </c>
      <c r="B20">
        <f>('CON Score and Page Rank'!GY212-'MIN and MAX'!B$43)/('MIN and MAX'!F$43-'MIN and MAX'!B$43)</f>
        <v>7.4091918051380976E-3</v>
      </c>
      <c r="C20">
        <f>('CON Score and Page Rank'!GZ212-'MIN and MAX'!C$43)/('MIN and MAX'!G$43-'MIN and MAX'!C$43)</f>
        <v>3.9250695021747786E-2</v>
      </c>
      <c r="D20">
        <f>('CON Score and Page Rank'!HA212-'MIN and MAX'!D$43)/('MIN and MAX'!H$43-'MIN and MAX'!D$43)</f>
        <v>0.887459807073955</v>
      </c>
      <c r="E20">
        <f t="shared" si="0"/>
        <v>3.1841503216609689E-2</v>
      </c>
      <c r="F20">
        <f t="shared" si="1"/>
        <v>0.75034665841890757</v>
      </c>
      <c r="G20">
        <f t="shared" si="2"/>
        <v>0.88005061526881689</v>
      </c>
      <c r="H20" s="3">
        <f>IFERROR(VLOOKUP(A20,'GDP Data'!A$2:Q$144,3,FALSE),"Not Found")</f>
        <v>122903960204.505</v>
      </c>
      <c r="I20">
        <f t="shared" si="3"/>
        <v>1.1614512931892852E-2</v>
      </c>
      <c r="J20">
        <f t="shared" si="4"/>
        <v>-0.73873214548701471</v>
      </c>
    </row>
    <row r="21" spans="1:10" x14ac:dyDescent="0.25">
      <c r="A21" t="s">
        <v>63</v>
      </c>
      <c r="B21">
        <f>('CON Score and Page Rank'!GY56-'MIN and MAX'!B$43)/('MIN and MAX'!F$43-'MIN and MAX'!B$43)</f>
        <v>2.3139918973617236E-3</v>
      </c>
      <c r="C21">
        <f>('CON Score and Page Rank'!GZ56-'MIN and MAX'!C$43)/('MIN and MAX'!G$43-'MIN and MAX'!C$43)</f>
        <v>3.4152710799636672E-2</v>
      </c>
      <c r="D21">
        <f>('CON Score and Page Rank'!HA56-'MIN and MAX'!D$43)/('MIN and MAX'!H$43-'MIN and MAX'!D$43)</f>
        <v>0.74356913183279738</v>
      </c>
      <c r="E21">
        <f t="shared" si="0"/>
        <v>3.1838718902274951E-2</v>
      </c>
      <c r="F21">
        <f t="shared" si="1"/>
        <v>0.7503433753507035</v>
      </c>
      <c r="G21">
        <f t="shared" si="2"/>
        <v>0.74125513993543568</v>
      </c>
      <c r="H21" s="3">
        <f>IFERROR(VLOOKUP(A21,'GDP Data'!A$2:Q$144,3,FALSE),"Not Found")</f>
        <v>54744712814.867599</v>
      </c>
      <c r="I21">
        <f t="shared" si="3"/>
        <v>5.1734148670478219E-3</v>
      </c>
      <c r="J21">
        <f t="shared" si="4"/>
        <v>-0.74516996048365569</v>
      </c>
    </row>
    <row r="22" spans="1:10" x14ac:dyDescent="0.25">
      <c r="A22" t="s">
        <v>55</v>
      </c>
      <c r="B22">
        <f>('CON Score and Page Rank'!GY47-'MIN and MAX'!B$43)/('MIN and MAX'!F$43-'MIN and MAX'!B$43)</f>
        <v>1.5460270112432608E-3</v>
      </c>
      <c r="C22">
        <f>('CON Score and Page Rank'!GZ47-'MIN and MAX'!C$43)/('MIN and MAX'!G$43-'MIN and MAX'!C$43)</f>
        <v>3.3364613302477357E-2</v>
      </c>
      <c r="D22">
        <f>('CON Score and Page Rank'!HA47-'MIN and MAX'!D$43)/('MIN and MAX'!H$43-'MIN and MAX'!D$43)</f>
        <v>0.80787781350482313</v>
      </c>
      <c r="E22">
        <f t="shared" si="0"/>
        <v>3.1818586291234095E-2</v>
      </c>
      <c r="F22">
        <f t="shared" si="1"/>
        <v>0.75031963638763188</v>
      </c>
      <c r="G22">
        <f t="shared" si="2"/>
        <v>0.80633178649357984</v>
      </c>
      <c r="H22" s="3">
        <f>IFERROR(VLOOKUP(A22,'GDP Data'!A$2:Q$144,3,FALSE),"Not Found")</f>
        <v>17649751243.781101</v>
      </c>
      <c r="I22">
        <f t="shared" si="3"/>
        <v>1.6679142293258146E-3</v>
      </c>
      <c r="J22">
        <f t="shared" si="4"/>
        <v>-0.74865172215830611</v>
      </c>
    </row>
    <row r="23" spans="1:10" x14ac:dyDescent="0.25">
      <c r="A23" t="s">
        <v>107</v>
      </c>
      <c r="B23">
        <f>('CON Score and Page Rank'!GY100-'MIN and MAX'!B$43)/('MIN and MAX'!F$43-'MIN and MAX'!B$43)</f>
        <v>1.1754487532749195E-2</v>
      </c>
      <c r="C23">
        <f>('CON Score and Page Rank'!GZ100-'MIN and MAX'!C$43)/('MIN and MAX'!G$43-'MIN and MAX'!C$43)</f>
        <v>4.3523845466641432E-2</v>
      </c>
      <c r="D23">
        <f>('CON Score and Page Rank'!HA100-'MIN and MAX'!D$43)/('MIN and MAX'!H$43-'MIN and MAX'!D$43)</f>
        <v>0.96543408360128613</v>
      </c>
      <c r="E23">
        <f t="shared" si="0"/>
        <v>3.1769357933892239E-2</v>
      </c>
      <c r="F23">
        <f t="shared" si="1"/>
        <v>0.75026158976096013</v>
      </c>
      <c r="G23">
        <f t="shared" si="2"/>
        <v>0.95367959606853692</v>
      </c>
      <c r="H23" s="3">
        <f>IFERROR(VLOOKUP(A23,'GDP Data'!A$2:Q$144,3,FALSE),"Not Found")</f>
        <v>17538461538.461498</v>
      </c>
      <c r="I23">
        <f t="shared" si="3"/>
        <v>1.6573972718618704E-3</v>
      </c>
      <c r="J23">
        <f t="shared" si="4"/>
        <v>-0.74860419248909826</v>
      </c>
    </row>
    <row r="24" spans="1:10" x14ac:dyDescent="0.25">
      <c r="A24" t="s">
        <v>172</v>
      </c>
      <c r="B24">
        <f>('CON Score and Page Rank'!GY164-'MIN and MAX'!B$43)/('MIN and MAX'!F$43-'MIN and MAX'!B$43)</f>
        <v>4.8717992816488219E-3</v>
      </c>
      <c r="C24">
        <f>('CON Score and Page Rank'!GZ164-'MIN and MAX'!C$43)/('MIN and MAX'!G$43-'MIN and MAX'!C$43)</f>
        <v>3.6488091222418216E-2</v>
      </c>
      <c r="D24">
        <f>('CON Score and Page Rank'!HA164-'MIN and MAX'!D$43)/('MIN and MAX'!H$43-'MIN and MAX'!D$43)</f>
        <v>0.82194533762057875</v>
      </c>
      <c r="E24">
        <f t="shared" si="0"/>
        <v>3.1616291940769398E-2</v>
      </c>
      <c r="F24">
        <f t="shared" si="1"/>
        <v>0.75008110507614234</v>
      </c>
      <c r="G24">
        <f t="shared" si="2"/>
        <v>0.81707353833892993</v>
      </c>
      <c r="H24" s="3">
        <f>IFERROR(VLOOKUP(A24,'GDP Data'!A$2:Q$144,3,FALSE),"Not Found")</f>
        <v>32685198735.305302</v>
      </c>
      <c r="I24">
        <f t="shared" si="3"/>
        <v>3.0887748674739315E-3</v>
      </c>
      <c r="J24">
        <f t="shared" si="4"/>
        <v>-0.7469923302086684</v>
      </c>
    </row>
    <row r="25" spans="1:10" x14ac:dyDescent="0.25">
      <c r="A25" t="s">
        <v>160</v>
      </c>
      <c r="B25">
        <f>('CON Score and Page Rank'!GY152-'MIN and MAX'!B$43)/('MIN and MAX'!F$43-'MIN and MAX'!B$43)</f>
        <v>6.9565856683533964E-3</v>
      </c>
      <c r="C25">
        <f>('CON Score and Page Rank'!GZ152-'MIN and MAX'!C$43)/('MIN and MAX'!G$43-'MIN and MAX'!C$43)</f>
        <v>3.8464265881120736E-2</v>
      </c>
      <c r="D25">
        <f>('CON Score and Page Rank'!HA152-'MIN and MAX'!D$43)/('MIN and MAX'!H$43-'MIN and MAX'!D$43)</f>
        <v>0.805064308681672</v>
      </c>
      <c r="E25">
        <f t="shared" si="0"/>
        <v>3.1507680212767342E-2</v>
      </c>
      <c r="F25">
        <f t="shared" si="1"/>
        <v>0.74995303774324862</v>
      </c>
      <c r="G25">
        <f t="shared" si="2"/>
        <v>0.79810772301331856</v>
      </c>
      <c r="H25" s="3">
        <f>IFERROR(VLOOKUP(A25,'GDP Data'!A$2:Q$144,3,FALSE),"Not Found")</f>
        <v>78921234457.548706</v>
      </c>
      <c r="I25">
        <f t="shared" si="3"/>
        <v>7.4581136090564179E-3</v>
      </c>
      <c r="J25">
        <f t="shared" si="4"/>
        <v>-0.74249492413419216</v>
      </c>
    </row>
    <row r="26" spans="1:10" x14ac:dyDescent="0.25">
      <c r="A26" t="s">
        <v>199</v>
      </c>
      <c r="B26">
        <f>('CON Score and Page Rank'!GY187-'MIN and MAX'!B$43)/('MIN and MAX'!F$43-'MIN and MAX'!B$43)</f>
        <v>2.0627557368696137E-4</v>
      </c>
      <c r="C26">
        <f>('CON Score and Page Rank'!GZ187-'MIN and MAX'!C$43)/('MIN and MAX'!G$43-'MIN and MAX'!C$43)</f>
        <v>3.147519882455637E-2</v>
      </c>
      <c r="D26">
        <f>('CON Score and Page Rank'!HA187-'MIN and MAX'!D$43)/('MIN and MAX'!H$43-'MIN and MAX'!D$43)</f>
        <v>0.67323151125401925</v>
      </c>
      <c r="E26">
        <f t="shared" si="0"/>
        <v>3.1268923250869406E-2</v>
      </c>
      <c r="F26">
        <f t="shared" si="1"/>
        <v>0.74967151227742135</v>
      </c>
      <c r="G26">
        <f t="shared" si="2"/>
        <v>0.67302523568033235</v>
      </c>
      <c r="H26" s="3">
        <f>IFERROR(VLOOKUP(A26,'GDP Data'!A$2:Q$144,3,FALSE),"Not Found")</f>
        <v>8141537877.0679102</v>
      </c>
      <c r="I26">
        <f t="shared" si="3"/>
        <v>7.693812046524653E-4</v>
      </c>
      <c r="J26">
        <f t="shared" si="4"/>
        <v>-0.74890213107276893</v>
      </c>
    </row>
    <row r="27" spans="1:10" x14ac:dyDescent="0.25">
      <c r="A27" t="s">
        <v>215</v>
      </c>
      <c r="B27">
        <f>('CON Score and Page Rank'!GY201-'MIN and MAX'!B$43)/('MIN and MAX'!F$43-'MIN and MAX'!B$43)</f>
        <v>4.2521856641231581E-4</v>
      </c>
      <c r="C27">
        <f>('CON Score and Page Rank'!GZ201-'MIN and MAX'!C$43)/('MIN and MAX'!G$43-'MIN and MAX'!C$43)</f>
        <v>3.1603325221571395E-2</v>
      </c>
      <c r="D27">
        <f>('CON Score and Page Rank'!HA201-'MIN and MAX'!D$43)/('MIN and MAX'!H$43-'MIN and MAX'!D$43)</f>
        <v>0.68930868167202575</v>
      </c>
      <c r="E27">
        <f t="shared" si="0"/>
        <v>3.117810665515908E-2</v>
      </c>
      <c r="F27">
        <f t="shared" si="1"/>
        <v>0.74956442771658194</v>
      </c>
      <c r="G27">
        <f t="shared" si="2"/>
        <v>0.68888346310561344</v>
      </c>
      <c r="H27" s="3">
        <f>IFERROR(VLOOKUP(A27,'GDP Data'!A$2:Q$144,3,FALSE),"Not Found")</f>
        <v>9194717835.9998493</v>
      </c>
      <c r="I27">
        <f t="shared" si="3"/>
        <v>8.6890747078963268E-4</v>
      </c>
      <c r="J27">
        <f t="shared" si="4"/>
        <v>-0.74869552024579233</v>
      </c>
    </row>
    <row r="28" spans="1:10" x14ac:dyDescent="0.25">
      <c r="A28" t="s">
        <v>100</v>
      </c>
      <c r="B28">
        <f>('CON Score and Page Rank'!GY93-'MIN and MAX'!B$43)/('MIN and MAX'!F$43-'MIN and MAX'!B$43)</f>
        <v>9.5141547290243621E-3</v>
      </c>
      <c r="C28">
        <f>('CON Score and Page Rank'!GZ93-'MIN and MAX'!C$43)/('MIN and MAX'!G$43-'MIN and MAX'!C$43)</f>
        <v>4.0448158980483484E-2</v>
      </c>
      <c r="D28">
        <f>('CON Score and Page Rank'!HA93-'MIN and MAX'!D$43)/('MIN and MAX'!H$43-'MIN and MAX'!D$43)</f>
        <v>0.90313504823151125</v>
      </c>
      <c r="E28">
        <f t="shared" si="0"/>
        <v>3.0934004251459122E-2</v>
      </c>
      <c r="F28">
        <f t="shared" si="1"/>
        <v>0.74927659928064905</v>
      </c>
      <c r="G28">
        <f t="shared" si="2"/>
        <v>0.89362089350248686</v>
      </c>
      <c r="H28" s="3">
        <f>IFERROR(VLOOKUP(A28,'GDP Data'!A$2:Q$144,3,FALSE),"Not Found")</f>
        <v>39459581217.3759</v>
      </c>
      <c r="I28">
        <f t="shared" si="3"/>
        <v>3.7289589007034269E-3</v>
      </c>
      <c r="J28">
        <f t="shared" si="4"/>
        <v>-0.74554764037994559</v>
      </c>
    </row>
    <row r="29" spans="1:10" x14ac:dyDescent="0.25">
      <c r="A29" t="s">
        <v>78</v>
      </c>
      <c r="B29">
        <f>('CON Score and Page Rank'!GY71-'MIN and MAX'!B$43)/('MIN and MAX'!F$43-'MIN and MAX'!B$43)</f>
        <v>1.1877972529564651E-2</v>
      </c>
      <c r="C29">
        <f>('CON Score and Page Rank'!GZ71-'MIN and MAX'!C$43)/('MIN and MAX'!G$43-'MIN and MAX'!C$43)</f>
        <v>4.2696426653478364E-2</v>
      </c>
      <c r="D29">
        <f>('CON Score and Page Rank'!HA71-'MIN and MAX'!D$43)/('MIN and MAX'!H$43-'MIN and MAX'!D$43)</f>
        <v>0.9288585209003215</v>
      </c>
      <c r="E29">
        <f t="shared" si="0"/>
        <v>3.0818454123913715E-2</v>
      </c>
      <c r="F29">
        <f t="shared" si="1"/>
        <v>0.74914035067359275</v>
      </c>
      <c r="G29">
        <f t="shared" si="2"/>
        <v>0.91698054837075682</v>
      </c>
      <c r="H29" s="3">
        <f>IFERROR(VLOOKUP(A29,'GDP Data'!A$2:Q$144,3,FALSE),"Not Found")</f>
        <v>96684636118.598404</v>
      </c>
      <c r="I29">
        <f t="shared" si="3"/>
        <v>9.1367678848289433E-3</v>
      </c>
      <c r="J29">
        <f t="shared" si="4"/>
        <v>-0.74000358278876377</v>
      </c>
    </row>
    <row r="30" spans="1:10" x14ac:dyDescent="0.25">
      <c r="A30" t="s">
        <v>184</v>
      </c>
      <c r="B30">
        <f>('CON Score and Page Rank'!GY174-'MIN and MAX'!B$43)/('MIN and MAX'!F$43-'MIN and MAX'!B$43)</f>
        <v>7.2801991081681327E-3</v>
      </c>
      <c r="C30">
        <f>('CON Score and Page Rank'!GZ174-'MIN and MAX'!C$43)/('MIN and MAX'!G$43-'MIN and MAX'!C$43)</f>
        <v>3.8060350136363608E-2</v>
      </c>
      <c r="D30">
        <f>('CON Score and Page Rank'!HA174-'MIN and MAX'!D$43)/('MIN and MAX'!H$43-'MIN and MAX'!D$43)</f>
        <v>0.87700964630225076</v>
      </c>
      <c r="E30">
        <f t="shared" si="0"/>
        <v>3.0780151028195476E-2</v>
      </c>
      <c r="F30">
        <f t="shared" si="1"/>
        <v>0.74909518634925643</v>
      </c>
      <c r="G30">
        <f t="shared" si="2"/>
        <v>0.86972944719408263</v>
      </c>
      <c r="H30" s="3">
        <f>IFERROR(VLOOKUP(A30,'GDP Data'!A$2:Q$144,3,FALSE),"Not Found")</f>
        <v>8362398701.5894299</v>
      </c>
      <c r="I30">
        <f t="shared" si="3"/>
        <v>7.9025271195202985E-4</v>
      </c>
      <c r="J30">
        <f t="shared" si="4"/>
        <v>-0.74830493363730444</v>
      </c>
    </row>
    <row r="31" spans="1:10" x14ac:dyDescent="0.25">
      <c r="A31" t="s">
        <v>76</v>
      </c>
      <c r="B31">
        <f>('CON Score and Page Rank'!GY69-'MIN and MAX'!B$43)/('MIN and MAX'!F$43-'MIN and MAX'!B$43)</f>
        <v>1.2840755148971509E-3</v>
      </c>
      <c r="C31">
        <f>('CON Score and Page Rank'!GZ69-'MIN and MAX'!C$43)/('MIN and MAX'!G$43-'MIN and MAX'!C$43)</f>
        <v>3.1952014557365502E-2</v>
      </c>
      <c r="D31">
        <f>('CON Score and Page Rank'!HA69-'MIN and MAX'!D$43)/('MIN and MAX'!H$43-'MIN and MAX'!D$43)</f>
        <v>0.72307073954983925</v>
      </c>
      <c r="E31">
        <f t="shared" si="0"/>
        <v>3.066793904246835E-2</v>
      </c>
      <c r="F31">
        <f t="shared" si="1"/>
        <v>0.74896287384493365</v>
      </c>
      <c r="G31">
        <f t="shared" si="2"/>
        <v>0.72178666403494207</v>
      </c>
      <c r="H31" s="3">
        <f>IFERROR(VLOOKUP(A31,'GDP Data'!A$2:Q$144,3,FALSE),"Not Found")</f>
        <v>16810536883.717699</v>
      </c>
      <c r="I31">
        <f t="shared" si="3"/>
        <v>1.5886078666881257E-3</v>
      </c>
      <c r="J31">
        <f t="shared" si="4"/>
        <v>-0.74737426597824552</v>
      </c>
    </row>
    <row r="32" spans="1:10" x14ac:dyDescent="0.25">
      <c r="A32" t="s">
        <v>139</v>
      </c>
      <c r="B32">
        <f>('CON Score and Page Rank'!GY132-'MIN and MAX'!B$43)/('MIN and MAX'!F$43-'MIN and MAX'!B$43)</f>
        <v>2.8060705248521978E-4</v>
      </c>
      <c r="C32">
        <f>('CON Score and Page Rank'!GZ132-'MIN and MAX'!C$43)/('MIN and MAX'!G$43-'MIN and MAX'!C$43)</f>
        <v>3.0932719229956461E-2</v>
      </c>
      <c r="D32">
        <f>('CON Score and Page Rank'!HA132-'MIN and MAX'!D$43)/('MIN and MAX'!H$43-'MIN and MAX'!D$43)</f>
        <v>0.6961414790996785</v>
      </c>
      <c r="E32">
        <f t="shared" si="0"/>
        <v>3.0652112177471241E-2</v>
      </c>
      <c r="F32">
        <f t="shared" si="1"/>
        <v>0.74894421191564164</v>
      </c>
      <c r="G32">
        <f t="shared" si="2"/>
        <v>0.69586087204719327</v>
      </c>
      <c r="H32" s="3">
        <f>IFERROR(VLOOKUP(A32,'GDP Data'!A$2:Q$144,3,FALSE),"Not Found")</f>
        <v>3219488663.7723098</v>
      </c>
      <c r="I32">
        <f t="shared" si="3"/>
        <v>3.0424400204229798E-4</v>
      </c>
      <c r="J32">
        <f t="shared" si="4"/>
        <v>-0.74863996791359932</v>
      </c>
    </row>
    <row r="33" spans="1:10" x14ac:dyDescent="0.25">
      <c r="A33" t="s">
        <v>110</v>
      </c>
      <c r="B33">
        <f>('CON Score and Page Rank'!GY103-'MIN and MAX'!B$43)/('MIN and MAX'!F$43-'MIN and MAX'!B$43)</f>
        <v>1.2972438295349846E-2</v>
      </c>
      <c r="C33">
        <f>('CON Score and Page Rank'!GZ103-'MIN and MAX'!C$43)/('MIN and MAX'!G$43-'MIN and MAX'!C$43)</f>
        <v>4.3613761845156855E-2</v>
      </c>
      <c r="D33">
        <f>('CON Score and Page Rank'!HA103-'MIN and MAX'!D$43)/('MIN and MAX'!H$43-'MIN and MAX'!D$43)</f>
        <v>0.9288585209003215</v>
      </c>
      <c r="E33">
        <f t="shared" si="0"/>
        <v>3.0641323549807011E-2</v>
      </c>
      <c r="F33">
        <f t="shared" si="1"/>
        <v>0.74893149072248921</v>
      </c>
      <c r="G33">
        <f t="shared" si="2"/>
        <v>0.91588608260497162</v>
      </c>
      <c r="H33" s="3">
        <f>IFERROR(VLOOKUP(A33,'GDP Data'!A$2:Q$144,3,FALSE),"Not Found")</f>
        <v>184137469733.33301</v>
      </c>
      <c r="I33">
        <f t="shared" si="3"/>
        <v>1.7401123770993284E-2</v>
      </c>
      <c r="J33">
        <f t="shared" si="4"/>
        <v>-0.73153036695149598</v>
      </c>
    </row>
    <row r="34" spans="1:10" x14ac:dyDescent="0.25">
      <c r="A34" t="s">
        <v>185</v>
      </c>
      <c r="B34">
        <f>('CON Score and Page Rank'!GY175-'MIN and MAX'!B$43)/('MIN and MAX'!F$43-'MIN and MAX'!B$43)</f>
        <v>7.8908170131667399E-3</v>
      </c>
      <c r="C34">
        <f>('CON Score and Page Rank'!GZ175-'MIN and MAX'!C$43)/('MIN and MAX'!G$43-'MIN and MAX'!C$43)</f>
        <v>3.8519146772458726E-2</v>
      </c>
      <c r="D34">
        <f>('CON Score and Page Rank'!HA175-'MIN and MAX'!D$43)/('MIN and MAX'!H$43-'MIN and MAX'!D$43)</f>
        <v>0.90313504823151125</v>
      </c>
      <c r="E34">
        <f t="shared" si="0"/>
        <v>3.0628329759291986E-2</v>
      </c>
      <c r="F34">
        <f t="shared" si="1"/>
        <v>0.74891616935594763</v>
      </c>
      <c r="G34">
        <f t="shared" si="2"/>
        <v>0.89524423121834451</v>
      </c>
      <c r="H34" s="3">
        <f>IFERROR(VLOOKUP(A34,'GDP Data'!A$2:Q$144,3,FALSE),"Not Found")</f>
        <v>12237388001.7264</v>
      </c>
      <c r="I34">
        <f t="shared" si="3"/>
        <v>1.156441997167085E-3</v>
      </c>
      <c r="J34">
        <f t="shared" si="4"/>
        <v>-0.74775972735878049</v>
      </c>
    </row>
    <row r="35" spans="1:10" x14ac:dyDescent="0.25">
      <c r="A35" t="s">
        <v>125</v>
      </c>
      <c r="B35">
        <f>('CON Score and Page Rank'!GY118-'MIN and MAX'!B$43)/('MIN and MAX'!F$43-'MIN and MAX'!B$43)</f>
        <v>3.995514557342001E-4</v>
      </c>
      <c r="C35">
        <f>('CON Score and Page Rank'!GZ118-'MIN and MAX'!C$43)/('MIN and MAX'!G$43-'MIN and MAX'!C$43)</f>
        <v>3.1017911183803194E-2</v>
      </c>
      <c r="D35">
        <f>('CON Score and Page Rank'!HA118-'MIN and MAX'!D$43)/('MIN and MAX'!H$43-'MIN and MAX'!D$43)</f>
        <v>0.68890675241157562</v>
      </c>
      <c r="E35">
        <f t="shared" si="0"/>
        <v>3.0618359728068992E-2</v>
      </c>
      <c r="F35">
        <f t="shared" si="1"/>
        <v>0.7489044133943118</v>
      </c>
      <c r="G35">
        <f t="shared" si="2"/>
        <v>0.68850720095584139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120</v>
      </c>
      <c r="B36">
        <f>('CON Score and Page Rank'!GY113-'MIN and MAX'!B$43)/('MIN and MAX'!F$43-'MIN and MAX'!B$43)</f>
        <v>5.2848681621913947E-4</v>
      </c>
      <c r="C36">
        <f>('CON Score and Page Rank'!GZ113-'MIN and MAX'!C$43)/('MIN and MAX'!G$43-'MIN and MAX'!C$43)</f>
        <v>3.0946679552283453E-2</v>
      </c>
      <c r="D36">
        <f>('CON Score and Page Rank'!HA113-'MIN and MAX'!D$43)/('MIN and MAX'!H$43-'MIN and MAX'!D$43)</f>
        <v>0.67604501607717038</v>
      </c>
      <c r="E36">
        <f t="shared" si="0"/>
        <v>3.0418192736064314E-2</v>
      </c>
      <c r="F36">
        <f t="shared" si="1"/>
        <v>0.74866839051472989</v>
      </c>
      <c r="G36">
        <f t="shared" si="2"/>
        <v>0.67551652926095129</v>
      </c>
      <c r="H36" s="3">
        <f>IFERROR(VLOOKUP(A36,'GDP Data'!A$2:Q$144,3,FALSE),"Not Found")</f>
        <v>13581644245.735201</v>
      </c>
      <c r="I36">
        <f t="shared" si="3"/>
        <v>1.2834751822966691E-3</v>
      </c>
      <c r="J36">
        <f t="shared" si="4"/>
        <v>-0.74738491533243323</v>
      </c>
    </row>
    <row r="37" spans="1:10" x14ac:dyDescent="0.25">
      <c r="A37" t="s">
        <v>94</v>
      </c>
      <c r="B37">
        <f>('CON Score and Page Rank'!GY87-'MIN and MAX'!B$43)/('MIN and MAX'!F$43-'MIN and MAX'!B$43)</f>
        <v>9.1459077858996318E-3</v>
      </c>
      <c r="C37">
        <f>('CON Score and Page Rank'!GZ87-'MIN and MAX'!C$43)/('MIN and MAX'!G$43-'MIN and MAX'!C$43)</f>
        <v>3.9367212026562001E-2</v>
      </c>
      <c r="D37">
        <f>('CON Score and Page Rank'!HA87-'MIN and MAX'!D$43)/('MIN and MAX'!H$43-'MIN and MAX'!D$43)</f>
        <v>0.90313504823151125</v>
      </c>
      <c r="E37">
        <f t="shared" si="0"/>
        <v>3.0221304240662369E-2</v>
      </c>
      <c r="F37">
        <f t="shared" si="1"/>
        <v>0.74843623340842647</v>
      </c>
      <c r="G37">
        <f t="shared" si="2"/>
        <v>0.89398914044561162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82</v>
      </c>
      <c r="B38">
        <f>('CON Score and Page Rank'!GY75-'MIN and MAX'!B$43)/('MIN and MAX'!F$43-'MIN and MAX'!B$43)</f>
        <v>2.5636274866123245E-4</v>
      </c>
      <c r="C38">
        <f>('CON Score and Page Rank'!GZ75-'MIN and MAX'!C$43)/('MIN and MAX'!G$43-'MIN and MAX'!C$43)</f>
        <v>3.0454596171276323E-2</v>
      </c>
      <c r="D38">
        <f>('CON Score and Page Rank'!HA75-'MIN and MAX'!D$43)/('MIN and MAX'!H$43-'MIN and MAX'!D$43)</f>
        <v>0.59284565916398713</v>
      </c>
      <c r="E38">
        <f t="shared" si="0"/>
        <v>3.019823342261509E-2</v>
      </c>
      <c r="F38">
        <f t="shared" si="1"/>
        <v>0.74840902991770453</v>
      </c>
      <c r="G38">
        <f t="shared" si="2"/>
        <v>0.59258929641532587</v>
      </c>
      <c r="H38" s="3">
        <f>IFERROR(VLOOKUP(A38,'GDP Data'!A$2:Q$144,3,FALSE),"Not Found")</f>
        <v>5023265365.2516899</v>
      </c>
      <c r="I38">
        <f t="shared" si="3"/>
        <v>4.7470220201176796E-4</v>
      </c>
      <c r="J38">
        <f t="shared" si="4"/>
        <v>-0.74793432771569279</v>
      </c>
    </row>
    <row r="39" spans="1:10" x14ac:dyDescent="0.25">
      <c r="A39" t="s">
        <v>111</v>
      </c>
      <c r="B39">
        <f>('CON Score and Page Rank'!GY104-'MIN and MAX'!B$43)/('MIN and MAX'!F$43-'MIN and MAX'!B$43)</f>
        <v>8.567102197205768E-4</v>
      </c>
      <c r="C39">
        <f>('CON Score and Page Rank'!GZ104-'MIN and MAX'!C$43)/('MIN and MAX'!G$43-'MIN and MAX'!C$43)</f>
        <v>3.1054120020629686E-2</v>
      </c>
      <c r="D39">
        <f>('CON Score and Page Rank'!HA104-'MIN and MAX'!D$43)/('MIN and MAX'!H$43-'MIN and MAX'!D$43)</f>
        <v>0.6611736334405145</v>
      </c>
      <c r="E39">
        <f t="shared" si="0"/>
        <v>3.0197409800909111E-2</v>
      </c>
      <c r="F39">
        <f t="shared" si="1"/>
        <v>0.74840805876074812</v>
      </c>
      <c r="G39">
        <f t="shared" si="2"/>
        <v>0.66031692322079394</v>
      </c>
      <c r="H39" s="3">
        <f>IFERROR(VLOOKUP(A39,'GDP Data'!A$2:Q$144,3,FALSE),"Not Found")</f>
        <v>6507824767.0630302</v>
      </c>
      <c r="I39">
        <f t="shared" si="3"/>
        <v>6.1499413680223783E-4</v>
      </c>
      <c r="J39">
        <f t="shared" si="4"/>
        <v>-0.7477930646239459</v>
      </c>
    </row>
    <row r="40" spans="1:10" x14ac:dyDescent="0.25">
      <c r="A40" t="s">
        <v>130</v>
      </c>
      <c r="B40">
        <f>('CON Score and Page Rank'!GY123-'MIN and MAX'!B$43)/('MIN and MAX'!F$43-'MIN and MAX'!B$43)</f>
        <v>8.9283861480611679E-4</v>
      </c>
      <c r="C40">
        <f>('CON Score and Page Rank'!GZ123-'MIN and MAX'!C$43)/('MIN and MAX'!G$43-'MIN and MAX'!C$43)</f>
        <v>3.1060446518857678E-2</v>
      </c>
      <c r="D40">
        <f>('CON Score and Page Rank'!HA123-'MIN and MAX'!D$43)/('MIN and MAX'!H$43-'MIN and MAX'!D$43)</f>
        <v>0.71141479099678462</v>
      </c>
      <c r="E40">
        <f t="shared" si="0"/>
        <v>3.0167607904051562E-2</v>
      </c>
      <c r="F40">
        <f t="shared" si="1"/>
        <v>0.74837291845393306</v>
      </c>
      <c r="G40">
        <f t="shared" si="2"/>
        <v>0.71052195238197846</v>
      </c>
      <c r="H40" s="3">
        <f>IFERROR(VLOOKUP(A40,'GDP Data'!A$2:Q$144,3,FALSE),"Not Found")</f>
        <v>5707720390.8514996</v>
      </c>
      <c r="I40">
        <f t="shared" si="3"/>
        <v>5.3938369586192824E-4</v>
      </c>
      <c r="J40">
        <f t="shared" si="4"/>
        <v>-0.74783353475807113</v>
      </c>
    </row>
    <row r="41" spans="1:10" x14ac:dyDescent="0.25">
      <c r="A41" t="s">
        <v>195</v>
      </c>
      <c r="B41">
        <f>('CON Score and Page Rank'!GY184-'MIN and MAX'!B$43)/('MIN and MAX'!F$43-'MIN and MAX'!B$43)</f>
        <v>1.0724267999040285E-2</v>
      </c>
      <c r="C41">
        <f>('CON Score and Page Rank'!GZ184-'MIN and MAX'!C$43)/('MIN and MAX'!G$43-'MIN and MAX'!C$43)</f>
        <v>4.0628246997474048E-2</v>
      </c>
      <c r="D41">
        <f>('CON Score and Page Rank'!HA184-'MIN and MAX'!D$43)/('MIN and MAX'!H$43-'MIN and MAX'!D$43)</f>
        <v>0.93086816720257237</v>
      </c>
      <c r="E41">
        <f t="shared" si="0"/>
        <v>2.9903978998433764E-2</v>
      </c>
      <c r="F41">
        <f t="shared" si="1"/>
        <v>0.74806206573630085</v>
      </c>
      <c r="G41">
        <f t="shared" si="2"/>
        <v>0.92014389920353212</v>
      </c>
      <c r="H41" s="3">
        <f>IFERROR(VLOOKUP(A41,'GDP Data'!A$2:Q$144,3,FALSE),"Not Found")</f>
        <v>39309580983.228203</v>
      </c>
      <c r="I41">
        <f t="shared" si="3"/>
        <v>3.7147837703301132E-3</v>
      </c>
      <c r="J41">
        <f t="shared" si="4"/>
        <v>-0.74434728196597078</v>
      </c>
    </row>
    <row r="42" spans="1:10" x14ac:dyDescent="0.25">
      <c r="A42" t="s">
        <v>141</v>
      </c>
      <c r="B42">
        <f>('CON Score and Page Rank'!GY134-'MIN and MAX'!B$43)/('MIN and MAX'!F$43-'MIN and MAX'!B$43)</f>
        <v>1.5599677775381258E-2</v>
      </c>
      <c r="C42">
        <f>('CON Score and Page Rank'!GZ134-'MIN and MAX'!C$43)/('MIN and MAX'!G$43-'MIN and MAX'!C$43)</f>
        <v>4.5321150586835106E-2</v>
      </c>
      <c r="D42">
        <f>('CON Score and Page Rank'!HA134-'MIN and MAX'!D$43)/('MIN and MAX'!H$43-'MIN and MAX'!D$43)</f>
        <v>0.90152733118971062</v>
      </c>
      <c r="E42">
        <f t="shared" si="0"/>
        <v>2.9721472811453847E-2</v>
      </c>
      <c r="F42">
        <f t="shared" si="1"/>
        <v>0.74784686723948035</v>
      </c>
      <c r="G42">
        <f t="shared" si="2"/>
        <v>0.88592765341432933</v>
      </c>
      <c r="H42" s="3">
        <f>IFERROR(VLOOKUP(A42,'GDP Data'!A$2:Q$144,3,FALSE),"Not Found")</f>
        <v>160446947784.909</v>
      </c>
      <c r="I42">
        <f t="shared" si="3"/>
        <v>1.5162352350809412E-2</v>
      </c>
      <c r="J42">
        <f t="shared" si="4"/>
        <v>-0.73268451488867092</v>
      </c>
    </row>
    <row r="43" spans="1:10" x14ac:dyDescent="0.25">
      <c r="A43" t="s">
        <v>45</v>
      </c>
      <c r="B43">
        <f>('CON Score and Page Rank'!GY37-'MIN and MAX'!B$43)/('MIN and MAX'!F$43-'MIN and MAX'!B$43)</f>
        <v>1.195580931626776E-2</v>
      </c>
      <c r="C43">
        <f>('CON Score and Page Rank'!GZ37-'MIN and MAX'!C$43)/('MIN and MAX'!G$43-'MIN and MAX'!C$43)</f>
        <v>4.148959000031039E-2</v>
      </c>
      <c r="D43">
        <f>('CON Score and Page Rank'!HA37-'MIN and MAX'!D$43)/('MIN and MAX'!H$43-'MIN and MAX'!D$43)</f>
        <v>0.920016077170418</v>
      </c>
      <c r="E43">
        <f t="shared" si="0"/>
        <v>2.9533780684042631E-2</v>
      </c>
      <c r="F43">
        <f t="shared" si="1"/>
        <v>0.74762555384538498</v>
      </c>
      <c r="G43">
        <f t="shared" si="2"/>
        <v>0.90806026785415028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193</v>
      </c>
      <c r="B44">
        <f>('CON Score and Page Rank'!GY27-'MIN and MAX'!B$43)/('MIN and MAX'!F$43-'MIN and MAX'!B$43)</f>
        <v>1.0820592187291101E-2</v>
      </c>
      <c r="C44">
        <f>('CON Score and Page Rank'!GZ27-'MIN and MAX'!C$43)/('MIN and MAX'!G$43-'MIN and MAX'!C$43)</f>
        <v>4.0333492257808176E-2</v>
      </c>
      <c r="D44">
        <f>('CON Score and Page Rank'!HA27-'MIN and MAX'!D$43)/('MIN and MAX'!H$43-'MIN and MAX'!D$43)</f>
        <v>0.87700964630225076</v>
      </c>
      <c r="E44">
        <f t="shared" si="0"/>
        <v>2.9512900070517073E-2</v>
      </c>
      <c r="F44">
        <f t="shared" si="1"/>
        <v>0.74760093289023954</v>
      </c>
      <c r="G44">
        <f t="shared" si="2"/>
        <v>0.86618905411495961</v>
      </c>
      <c r="H44" s="3">
        <f>IFERROR(VLOOKUP(A44,'GDP Data'!A$2:Q$144,3,FALSE),"Not Found")</f>
        <v>20876309970.384998</v>
      </c>
      <c r="I44">
        <f t="shared" si="3"/>
        <v>1.9728263574077466E-3</v>
      </c>
      <c r="J44">
        <f t="shared" si="4"/>
        <v>-0.74562810653283185</v>
      </c>
    </row>
    <row r="45" spans="1:10" x14ac:dyDescent="0.25">
      <c r="A45" t="s">
        <v>47</v>
      </c>
      <c r="B45">
        <f>('CON Score and Page Rank'!GY39-'MIN and MAX'!B$43)/('MIN and MAX'!F$43-'MIN and MAX'!B$43)</f>
        <v>6.0414268414585911E-4</v>
      </c>
      <c r="C45">
        <f>('CON Score and Page Rank'!GZ39-'MIN and MAX'!C$43)/('MIN and MAX'!G$43-'MIN and MAX'!C$43)</f>
        <v>3.0010721665754178E-2</v>
      </c>
      <c r="D45">
        <f>('CON Score and Page Rank'!HA39-'MIN and MAX'!D$43)/('MIN and MAX'!H$43-'MIN and MAX'!D$43)</f>
        <v>0.829983922829582</v>
      </c>
      <c r="E45">
        <f t="shared" si="0"/>
        <v>2.9406578981608318E-2</v>
      </c>
      <c r="F45">
        <f t="shared" si="1"/>
        <v>0.74747556651832592</v>
      </c>
      <c r="G45">
        <f t="shared" si="2"/>
        <v>0.82937978014543612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57</v>
      </c>
      <c r="B46">
        <f>('CON Score and Page Rank'!GY49-'MIN and MAX'!B$43)/('MIN and MAX'!F$43-'MIN and MAX'!B$43)</f>
        <v>3.1921314120800753E-3</v>
      </c>
      <c r="C46">
        <f>('CON Score and Page Rank'!GZ49-'MIN and MAX'!C$43)/('MIN and MAX'!G$43-'MIN and MAX'!C$43)</f>
        <v>3.2565208212185628E-2</v>
      </c>
      <c r="D46">
        <f>('CON Score and Page Rank'!HA49-'MIN and MAX'!D$43)/('MIN and MAX'!H$43-'MIN and MAX'!D$43)</f>
        <v>0.82797427652733124</v>
      </c>
      <c r="E46">
        <f t="shared" si="0"/>
        <v>2.9373076800105553E-2</v>
      </c>
      <c r="F46">
        <f t="shared" si="1"/>
        <v>0.74743606309535204</v>
      </c>
      <c r="G46">
        <f t="shared" si="2"/>
        <v>0.82478214511525116</v>
      </c>
      <c r="H46" s="3">
        <f>IFERROR(VLOOKUP(A46,'GDP Data'!A$2:Q$144,3,FALSE),"Not Found")</f>
        <v>4613630622.7750101</v>
      </c>
      <c r="I46">
        <f t="shared" si="3"/>
        <v>4.3599142323839522E-4</v>
      </c>
      <c r="J46">
        <f t="shared" si="4"/>
        <v>-0.74700007167211369</v>
      </c>
    </row>
    <row r="47" spans="1:10" x14ac:dyDescent="0.25">
      <c r="A47" t="s">
        <v>87</v>
      </c>
      <c r="B47">
        <f>('CON Score and Page Rank'!GY80-'MIN and MAX'!B$43)/('MIN and MAX'!F$43-'MIN and MAX'!B$43)</f>
        <v>3.2424831766678045E-3</v>
      </c>
      <c r="C47">
        <f>('CON Score and Page Rank'!GZ80-'MIN and MAX'!C$43)/('MIN and MAX'!G$43-'MIN and MAX'!C$43)</f>
        <v>3.2555922954866617E-2</v>
      </c>
      <c r="D47">
        <f>('CON Score and Page Rank'!HA80-'MIN and MAX'!D$43)/('MIN and MAX'!H$43-'MIN and MAX'!D$43)</f>
        <v>0.82234726688102899</v>
      </c>
      <c r="E47">
        <f t="shared" si="0"/>
        <v>2.9313439778198815E-2</v>
      </c>
      <c r="F47">
        <f t="shared" si="1"/>
        <v>0.74736574330136829</v>
      </c>
      <c r="G47">
        <f t="shared" si="2"/>
        <v>0.81910478370436124</v>
      </c>
      <c r="H47" s="3">
        <f>IFERROR(VLOOKUP(A47,'GDP Data'!A$2:Q$144,3,FALSE),"Not Found")</f>
        <v>126878750295.944</v>
      </c>
      <c r="I47">
        <f t="shared" si="3"/>
        <v>1.1990133463906316E-2</v>
      </c>
      <c r="J47">
        <f t="shared" si="4"/>
        <v>-0.73537560983746197</v>
      </c>
    </row>
    <row r="48" spans="1:10" x14ac:dyDescent="0.25">
      <c r="A48" t="s">
        <v>84</v>
      </c>
      <c r="B48">
        <f>('CON Score and Page Rank'!GY77-'MIN and MAX'!B$43)/('MIN and MAX'!F$43-'MIN and MAX'!B$43)</f>
        <v>1.2552348551195162E-3</v>
      </c>
      <c r="C48">
        <f>('CON Score and Page Rank'!GZ77-'MIN and MAX'!C$43)/('MIN and MAX'!G$43-'MIN and MAX'!C$43)</f>
        <v>3.0430366218968011E-2</v>
      </c>
      <c r="D48">
        <f>('CON Score and Page Rank'!HA77-'MIN and MAX'!D$43)/('MIN and MAX'!H$43-'MIN and MAX'!D$43)</f>
        <v>0.80225080385852088</v>
      </c>
      <c r="E48">
        <f t="shared" si="0"/>
        <v>2.9175131363848493E-2</v>
      </c>
      <c r="F48">
        <f t="shared" si="1"/>
        <v>0.74720265971851374</v>
      </c>
      <c r="G48">
        <f t="shared" si="2"/>
        <v>0.80099556900340141</v>
      </c>
      <c r="H48" s="3">
        <f>IFERROR(VLOOKUP(A48,'GDP Data'!A$2:Q$144,3,FALSE),"Not Found")</f>
        <v>5314909953.9299202</v>
      </c>
      <c r="I48">
        <f t="shared" si="3"/>
        <v>5.0226282610462542E-4</v>
      </c>
      <c r="J48">
        <f t="shared" si="4"/>
        <v>-0.74670039689240908</v>
      </c>
    </row>
    <row r="49" spans="1:10" x14ac:dyDescent="0.25">
      <c r="A49" t="s">
        <v>206</v>
      </c>
      <c r="B49">
        <f>('CON Score and Page Rank'!GY192-'MIN and MAX'!B$43)/('MIN and MAX'!F$43-'MIN and MAX'!B$43)</f>
        <v>9.7843665594297795E-4</v>
      </c>
      <c r="C49">
        <f>('CON Score and Page Rank'!GZ192-'MIN and MAX'!C$43)/('MIN and MAX'!G$43-'MIN and MAX'!C$43)</f>
        <v>3.0137660610359929E-2</v>
      </c>
      <c r="D49">
        <f>('CON Score and Page Rank'!HA192-'MIN and MAX'!D$43)/('MIN and MAX'!H$43-'MIN and MAX'!D$43)</f>
        <v>0.83199356913183276</v>
      </c>
      <c r="E49">
        <f t="shared" si="0"/>
        <v>2.9159223954416953E-2</v>
      </c>
      <c r="F49">
        <f t="shared" si="1"/>
        <v>0.74718390281687319</v>
      </c>
      <c r="G49">
        <f t="shared" si="2"/>
        <v>0.83101513247588976</v>
      </c>
      <c r="H49" s="3">
        <f>IFERROR(VLOOKUP(A49,'GDP Data'!A$2:Q$144,3,FALSE),"Not Found")</f>
        <v>25601765400.515301</v>
      </c>
      <c r="I49">
        <f t="shared" si="3"/>
        <v>2.4193853056386104E-3</v>
      </c>
      <c r="J49">
        <f t="shared" si="4"/>
        <v>-0.74476451751123462</v>
      </c>
    </row>
    <row r="50" spans="1:10" x14ac:dyDescent="0.25">
      <c r="A50" t="s">
        <v>122</v>
      </c>
      <c r="B50">
        <f>('CON Score and Page Rank'!GY115-'MIN and MAX'!B$43)/('MIN and MAX'!F$43-'MIN and MAX'!B$43)</f>
        <v>2.4827438309932832E-3</v>
      </c>
      <c r="C50">
        <f>('CON Score and Page Rank'!GZ115-'MIN and MAX'!C$43)/('MIN and MAX'!G$43-'MIN and MAX'!C$43)</f>
        <v>3.1629958284218648E-2</v>
      </c>
      <c r="D50">
        <f>('CON Score and Page Rank'!HA115-'MIN and MAX'!D$43)/('MIN and MAX'!H$43-'MIN and MAX'!D$43)</f>
        <v>0.86213826366559487</v>
      </c>
      <c r="E50">
        <f t="shared" si="0"/>
        <v>2.9147214453225365E-2</v>
      </c>
      <c r="F50">
        <f t="shared" si="1"/>
        <v>0.74716974205527509</v>
      </c>
      <c r="G50">
        <f t="shared" si="2"/>
        <v>0.85965551983460164</v>
      </c>
      <c r="H50" s="3">
        <f>IFERROR(VLOOKUP(A50,'GDP Data'!A$2:Q$144,3,FALSE),"Not Found")</f>
        <v>22066031834.2948</v>
      </c>
      <c r="I50">
        <f t="shared" si="3"/>
        <v>2.0852559320995927E-3</v>
      </c>
      <c r="J50">
        <f t="shared" si="4"/>
        <v>-0.74508448612317546</v>
      </c>
    </row>
    <row r="51" spans="1:10" x14ac:dyDescent="0.25">
      <c r="A51" t="s">
        <v>50</v>
      </c>
      <c r="B51">
        <f>('CON Score and Page Rank'!GY42-'MIN and MAX'!B$43)/('MIN and MAX'!F$43-'MIN and MAX'!B$43)</f>
        <v>2.2833633901160342E-3</v>
      </c>
      <c r="C51">
        <f>('CON Score and Page Rank'!GZ42-'MIN and MAX'!C$43)/('MIN and MAX'!G$43-'MIN and MAX'!C$43)</f>
        <v>3.1383176903942329E-2</v>
      </c>
      <c r="D51">
        <f>('CON Score and Page Rank'!HA42-'MIN and MAX'!D$43)/('MIN and MAX'!H$43-'MIN and MAX'!D$43)</f>
        <v>0.8637459807073955</v>
      </c>
      <c r="E51">
        <f t="shared" si="0"/>
        <v>2.9099813513826296E-2</v>
      </c>
      <c r="F51">
        <f t="shared" si="1"/>
        <v>0.74711385019168763</v>
      </c>
      <c r="G51">
        <f t="shared" si="2"/>
        <v>0.86146261731727947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147</v>
      </c>
      <c r="B52">
        <f>('CON Score and Page Rank'!GY139-'MIN and MAX'!B$43)/('MIN and MAX'!F$43-'MIN and MAX'!B$43)</f>
        <v>1.8427463879702344E-2</v>
      </c>
      <c r="C52">
        <f>('CON Score and Page Rank'!GZ139-'MIN and MAX'!C$43)/('MIN and MAX'!G$43-'MIN and MAX'!C$43)</f>
        <v>4.7376396601455359E-2</v>
      </c>
      <c r="D52">
        <f>('CON Score and Page Rank'!HA139-'MIN and MAX'!D$43)/('MIN and MAX'!H$43-'MIN and MAX'!D$43)</f>
        <v>0.85570739549839225</v>
      </c>
      <c r="E52">
        <f t="shared" si="0"/>
        <v>2.8948932721753015E-2</v>
      </c>
      <c r="F52">
        <f t="shared" si="1"/>
        <v>0.74693594214270276</v>
      </c>
      <c r="G52">
        <f t="shared" si="2"/>
        <v>0.83727993161868985</v>
      </c>
      <c r="H52" s="3">
        <f>IFERROR(VLOOKUP(A52,'GDP Data'!A$2:Q$144,3,FALSE),"Not Found")</f>
        <v>92783947368.421097</v>
      </c>
      <c r="I52">
        <f t="shared" si="3"/>
        <v>8.7681499830392935E-3</v>
      </c>
      <c r="J52">
        <f t="shared" si="4"/>
        <v>-0.73816779215966344</v>
      </c>
    </row>
    <row r="53" spans="1:10" x14ac:dyDescent="0.25">
      <c r="A53" t="s">
        <v>166</v>
      </c>
      <c r="B53">
        <f>('CON Score and Page Rank'!GY157-'MIN and MAX'!B$43)/('MIN and MAX'!F$43-'MIN and MAX'!B$43)</f>
        <v>1.4774951429018756E-2</v>
      </c>
      <c r="C53">
        <f>('CON Score and Page Rank'!GZ157-'MIN and MAX'!C$43)/('MIN and MAX'!G$43-'MIN and MAX'!C$43)</f>
        <v>4.3684488597861261E-2</v>
      </c>
      <c r="D53">
        <f>('CON Score and Page Rank'!HA157-'MIN and MAX'!D$43)/('MIN and MAX'!H$43-'MIN and MAX'!D$43)</f>
        <v>0.8436495176848875</v>
      </c>
      <c r="E53">
        <f t="shared" si="0"/>
        <v>2.8909537168842505E-2</v>
      </c>
      <c r="F53">
        <f t="shared" si="1"/>
        <v>0.74688948966945756</v>
      </c>
      <c r="G53">
        <f t="shared" si="2"/>
        <v>0.82887456625586875</v>
      </c>
      <c r="H53" s="3">
        <f>IFERROR(VLOOKUP(A53,'GDP Data'!A$2:Q$144,3,FALSE),"Not Found")</f>
        <v>120296476180.40199</v>
      </c>
      <c r="I53">
        <f t="shared" si="3"/>
        <v>1.1368103809947095E-2</v>
      </c>
      <c r="J53">
        <f t="shared" si="4"/>
        <v>-0.73552138585951043</v>
      </c>
    </row>
    <row r="54" spans="1:10" x14ac:dyDescent="0.25">
      <c r="A54" t="s">
        <v>198</v>
      </c>
      <c r="B54">
        <f>('CON Score and Page Rank'!GY186-'MIN and MAX'!B$43)/('MIN and MAX'!F$43-'MIN and MAX'!B$43)</f>
        <v>8.2679777173927111E-4</v>
      </c>
      <c r="C54">
        <f>('CON Score and Page Rank'!GZ186-'MIN and MAX'!C$43)/('MIN and MAX'!G$43-'MIN and MAX'!C$43)</f>
        <v>2.9662917983300948E-2</v>
      </c>
      <c r="D54">
        <f>('CON Score and Page Rank'!HA186-'MIN and MAX'!D$43)/('MIN and MAX'!H$43-'MIN and MAX'!D$43)</f>
        <v>0.83922829581993574</v>
      </c>
      <c r="E54">
        <f t="shared" si="0"/>
        <v>2.8836120211561678E-2</v>
      </c>
      <c r="F54">
        <f t="shared" si="1"/>
        <v>0.74680292154204553</v>
      </c>
      <c r="G54">
        <f t="shared" si="2"/>
        <v>0.83840149804819653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112</v>
      </c>
      <c r="B55">
        <f>('CON Score and Page Rank'!GY105-'MIN and MAX'!B$43)/('MIN and MAX'!F$43-'MIN and MAX'!B$43)</f>
        <v>4.9710378727867057E-4</v>
      </c>
      <c r="C55">
        <f>('CON Score and Page Rank'!GZ105-'MIN and MAX'!C$43)/('MIN and MAX'!G$43-'MIN and MAX'!C$43)</f>
        <v>2.9295105304668775E-2</v>
      </c>
      <c r="D55">
        <f>('CON Score and Page Rank'!HA105-'MIN and MAX'!D$43)/('MIN and MAX'!H$43-'MIN and MAX'!D$43)</f>
        <v>0.762459807073955</v>
      </c>
      <c r="E55">
        <f t="shared" si="0"/>
        <v>2.8798001517390103E-2</v>
      </c>
      <c r="F55">
        <f t="shared" si="1"/>
        <v>0.74675797465108129</v>
      </c>
      <c r="G55">
        <f t="shared" si="2"/>
        <v>0.76196270328667637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223</v>
      </c>
      <c r="B56">
        <f>('CON Score and Page Rank'!GY209-'MIN and MAX'!B$43)/('MIN and MAX'!F$43-'MIN and MAX'!B$43)</f>
        <v>8.6634738127675339E-4</v>
      </c>
      <c r="C56">
        <f>('CON Score and Page Rank'!GZ209-'MIN and MAX'!C$43)/('MIN and MAX'!G$43-'MIN and MAX'!C$43)</f>
        <v>2.9474923958939424E-2</v>
      </c>
      <c r="D56">
        <f>('CON Score and Page Rank'!HA209-'MIN and MAX'!D$43)/('MIN and MAX'!H$43-'MIN and MAX'!D$43)</f>
        <v>0.60691318327974275</v>
      </c>
      <c r="E56">
        <f t="shared" si="0"/>
        <v>2.8608576577662671E-2</v>
      </c>
      <c r="F56">
        <f t="shared" si="1"/>
        <v>0.74653461804622201</v>
      </c>
      <c r="G56">
        <f t="shared" si="2"/>
        <v>0.60604683589846597</v>
      </c>
      <c r="H56" s="3">
        <f>IFERROR(VLOOKUP(A56,'GDP Data'!A$2:Q$144,3,FALSE),"Not Found")</f>
        <v>8824873259.3210506</v>
      </c>
      <c r="I56">
        <f t="shared" si="3"/>
        <v>8.3395689139838464E-4</v>
      </c>
      <c r="J56">
        <f t="shared" si="4"/>
        <v>-0.74570066115482359</v>
      </c>
    </row>
    <row r="57" spans="1:10" x14ac:dyDescent="0.25">
      <c r="A57" t="s">
        <v>131</v>
      </c>
      <c r="B57">
        <f>('CON Score and Page Rank'!GY124-'MIN and MAX'!B$43)/('MIN and MAX'!F$43-'MIN and MAX'!B$43)</f>
        <v>1.4038343346923199E-3</v>
      </c>
      <c r="C57">
        <f>('CON Score and Page Rank'!GZ124-'MIN and MAX'!C$43)/('MIN and MAX'!G$43-'MIN and MAX'!C$43)</f>
        <v>2.9545628147227498E-2</v>
      </c>
      <c r="D57">
        <f>('CON Score and Page Rank'!HA124-'MIN and MAX'!D$43)/('MIN and MAX'!H$43-'MIN and MAX'!D$43)</f>
        <v>0.70699356913183276</v>
      </c>
      <c r="E57">
        <f t="shared" si="0"/>
        <v>2.814179381253518E-2</v>
      </c>
      <c r="F57">
        <f t="shared" si="1"/>
        <v>0.74598422054431057</v>
      </c>
      <c r="G57">
        <f t="shared" si="2"/>
        <v>0.70558973479714049</v>
      </c>
      <c r="H57" s="3">
        <f>IFERROR(VLOOKUP(A57,'GDP Data'!A$2:Q$144,3,FALSE),"Not Found")</f>
        <v>53991289844.329102</v>
      </c>
      <c r="I57">
        <f t="shared" si="3"/>
        <v>5.102215852630842E-3</v>
      </c>
      <c r="J57">
        <f t="shared" si="4"/>
        <v>-0.74088200469167975</v>
      </c>
    </row>
    <row r="58" spans="1:10" x14ac:dyDescent="0.25">
      <c r="A58" t="s">
        <v>102</v>
      </c>
      <c r="B58">
        <f>('CON Score and Page Rank'!GY95-'MIN and MAX'!B$43)/('MIN and MAX'!F$43-'MIN and MAX'!B$43)</f>
        <v>1.7251428926706849E-4</v>
      </c>
      <c r="C58">
        <f>('CON Score and Page Rank'!GZ95-'MIN and MAX'!C$43)/('MIN and MAX'!G$43-'MIN and MAX'!C$43)</f>
        <v>2.8199687508500878E-2</v>
      </c>
      <c r="D58">
        <f>('CON Score and Page Rank'!HA95-'MIN and MAX'!D$43)/('MIN and MAX'!H$43-'MIN and MAX'!D$43)</f>
        <v>0.65152733118971062</v>
      </c>
      <c r="E58">
        <f t="shared" si="0"/>
        <v>2.8027173219233811E-2</v>
      </c>
      <c r="F58">
        <f t="shared" si="1"/>
        <v>0.74584906797884787</v>
      </c>
      <c r="G58">
        <f t="shared" si="2"/>
        <v>0.6513548169004435</v>
      </c>
      <c r="H58" s="3">
        <f>IFERROR(VLOOKUP(A58,'GDP Data'!A$2:Q$144,3,FALSE),"Not Found")</f>
        <v>3557333364.30795</v>
      </c>
      <c r="I58">
        <f t="shared" si="3"/>
        <v>3.3617057004558702E-4</v>
      </c>
      <c r="J58">
        <f t="shared" si="4"/>
        <v>-0.74551289740880233</v>
      </c>
    </row>
    <row r="59" spans="1:10" x14ac:dyDescent="0.25">
      <c r="A59" t="s">
        <v>177</v>
      </c>
      <c r="B59">
        <f>('CON Score and Page Rank'!GY168-'MIN and MAX'!B$43)/('MIN and MAX'!F$43-'MIN and MAX'!B$43)</f>
        <v>3.3151797092447919E-3</v>
      </c>
      <c r="C59">
        <f>('CON Score and Page Rank'!GZ168-'MIN and MAX'!C$43)/('MIN and MAX'!G$43-'MIN and MAX'!C$43)</f>
        <v>3.1319163065095537E-2</v>
      </c>
      <c r="D59">
        <f>('CON Score and Page Rank'!HA168-'MIN and MAX'!D$43)/('MIN and MAX'!H$43-'MIN and MAX'!D$43)</f>
        <v>0.80345659163987138</v>
      </c>
      <c r="E59">
        <f t="shared" si="0"/>
        <v>2.8003983355850744E-2</v>
      </c>
      <c r="F59">
        <f t="shared" si="1"/>
        <v>0.74582172411821446</v>
      </c>
      <c r="G59">
        <f t="shared" si="2"/>
        <v>0.8001414119306266</v>
      </c>
      <c r="H59" s="3">
        <f>IFERROR(VLOOKUP(A59,'GDP Data'!A$2:Q$144,3,FALSE),"Not Found")</f>
        <v>5800774707.1742296</v>
      </c>
      <c r="I59">
        <f t="shared" si="3"/>
        <v>5.4817739590625912E-4</v>
      </c>
      <c r="J59">
        <f t="shared" si="4"/>
        <v>-0.74527354672230817</v>
      </c>
    </row>
    <row r="60" spans="1:10" x14ac:dyDescent="0.25">
      <c r="A60" t="s">
        <v>211</v>
      </c>
      <c r="B60">
        <f>('CON Score and Page Rank'!GY197-'MIN and MAX'!B$43)/('MIN and MAX'!F$43-'MIN and MAX'!B$43)</f>
        <v>1.1870528996610883E-3</v>
      </c>
      <c r="C60">
        <f>('CON Score and Page Rank'!GZ197-'MIN and MAX'!C$43)/('MIN and MAX'!G$43-'MIN and MAX'!C$43)</f>
        <v>2.9124923066446245E-2</v>
      </c>
      <c r="D60">
        <f>('CON Score and Page Rank'!HA197-'MIN and MAX'!D$43)/('MIN and MAX'!H$43-'MIN and MAX'!D$43)</f>
        <v>0.7713022508038585</v>
      </c>
      <c r="E60">
        <f t="shared" si="0"/>
        <v>2.7937870166785155E-2</v>
      </c>
      <c r="F60">
        <f t="shared" si="1"/>
        <v>0.74574376808208032</v>
      </c>
      <c r="G60">
        <f t="shared" si="2"/>
        <v>0.77011519790419747</v>
      </c>
      <c r="H60" s="3">
        <f>IFERROR(VLOOKUP(A60,'GDP Data'!A$2:Q$144,3,FALSE),"Not Found")</f>
        <v>18405203853.1036</v>
      </c>
      <c r="I60">
        <f t="shared" si="3"/>
        <v>1.7393050460725538E-3</v>
      </c>
      <c r="J60">
        <f t="shared" si="4"/>
        <v>-0.74400446303600776</v>
      </c>
    </row>
    <row r="61" spans="1:10" x14ac:dyDescent="0.25">
      <c r="A61" t="s">
        <v>53</v>
      </c>
      <c r="B61">
        <f>('CON Score and Page Rank'!GY45-'MIN and MAX'!B$43)/('MIN and MAX'!F$43-'MIN and MAX'!B$43)</f>
        <v>8.3400404753387891E-3</v>
      </c>
      <c r="C61">
        <f>('CON Score and Page Rank'!GZ45-'MIN and MAX'!C$43)/('MIN and MAX'!G$43-'MIN and MAX'!C$43)</f>
        <v>3.6132405507286372E-2</v>
      </c>
      <c r="D61">
        <f>('CON Score and Page Rank'!HA45-'MIN and MAX'!D$43)/('MIN and MAX'!H$43-'MIN and MAX'!D$43)</f>
        <v>0.817524115755627</v>
      </c>
      <c r="E61">
        <f t="shared" si="0"/>
        <v>2.7792365031947583E-2</v>
      </c>
      <c r="F61">
        <f t="shared" si="1"/>
        <v>0.74557219863112156</v>
      </c>
      <c r="G61">
        <f t="shared" si="2"/>
        <v>0.80918407528028824</v>
      </c>
      <c r="H61" s="3" t="str">
        <f>IFERROR(VLOOKUP(A61,'GDP Data'!A$2:Q$144,3,FALSE),"Not Found")</f>
        <v>Not Found</v>
      </c>
      <c r="I61" t="str">
        <f t="shared" si="3"/>
        <v>No Value</v>
      </c>
      <c r="J61" t="str">
        <f t="shared" si="4"/>
        <v>No Value</v>
      </c>
    </row>
    <row r="62" spans="1:10" x14ac:dyDescent="0.25">
      <c r="A62" t="s">
        <v>284</v>
      </c>
      <c r="B62">
        <f>('CON Score and Page Rank'!GY176-'MIN and MAX'!B$43)/('MIN and MAX'!F$43-'MIN and MAX'!B$43)</f>
        <v>8.2826822472466439E-4</v>
      </c>
      <c r="C62">
        <f>('CON Score and Page Rank'!GZ176-'MIN and MAX'!C$43)/('MIN and MAX'!G$43-'MIN and MAX'!C$43)</f>
        <v>2.8556877988146601E-2</v>
      </c>
      <c r="D62">
        <f>('CON Score and Page Rank'!HA176-'MIN and MAX'!D$43)/('MIN and MAX'!H$43-'MIN and MAX'!D$43)</f>
        <v>0.70980707395498388</v>
      </c>
      <c r="E62">
        <f t="shared" si="0"/>
        <v>2.7728609763421935E-2</v>
      </c>
      <c r="F62">
        <f t="shared" si="1"/>
        <v>0.7454970228895309</v>
      </c>
      <c r="G62">
        <f t="shared" si="2"/>
        <v>0.70897880573025918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101</v>
      </c>
      <c r="B63">
        <f>('CON Score and Page Rank'!GY94-'MIN and MAX'!B$43)/('MIN and MAX'!F$43-'MIN and MAX'!B$43)</f>
        <v>1.3413105101021769E-3</v>
      </c>
      <c r="C63">
        <f>('CON Score and Page Rank'!GZ94-'MIN and MAX'!C$43)/('MIN and MAX'!G$43-'MIN and MAX'!C$43)</f>
        <v>2.9050133308526765E-2</v>
      </c>
      <c r="D63">
        <f>('CON Score and Page Rank'!HA94-'MIN and MAX'!D$43)/('MIN and MAX'!H$43-'MIN and MAX'!D$43)</f>
        <v>0.70136655948553051</v>
      </c>
      <c r="E63">
        <f t="shared" si="0"/>
        <v>2.7708822798424588E-2</v>
      </c>
      <c r="F63">
        <f t="shared" si="1"/>
        <v>0.74547369148803411</v>
      </c>
      <c r="G63">
        <f t="shared" si="2"/>
        <v>0.70002524897542828</v>
      </c>
      <c r="H63" s="3">
        <f>IFERROR(VLOOKUP(A63,'GDP Data'!A$2:Q$144,3,FALSE),"Not Found")</f>
        <v>5398568543.6349201</v>
      </c>
      <c r="I63">
        <f t="shared" si="3"/>
        <v>5.1016862320323693E-4</v>
      </c>
      <c r="J63">
        <f t="shared" si="4"/>
        <v>-0.74496352286483092</v>
      </c>
    </row>
    <row r="64" spans="1:10" x14ac:dyDescent="0.25">
      <c r="A64" t="s">
        <v>171</v>
      </c>
      <c r="B64">
        <f>('CON Score and Page Rank'!GY163-'MIN and MAX'!B$43)/('MIN and MAX'!F$43-'MIN and MAX'!B$43)</f>
        <v>1.5028157608342502E-4</v>
      </c>
      <c r="C64">
        <f>('CON Score and Page Rank'!GZ163-'MIN and MAX'!C$43)/('MIN and MAX'!G$43-'MIN and MAX'!C$43)</f>
        <v>2.7671431957843794E-2</v>
      </c>
      <c r="D64">
        <f>('CON Score and Page Rank'!HA163-'MIN and MAX'!D$43)/('MIN and MAX'!H$43-'MIN and MAX'!D$43)</f>
        <v>0.63705787781350487</v>
      </c>
      <c r="E64">
        <f t="shared" si="0"/>
        <v>2.7521150381760368E-2</v>
      </c>
      <c r="F64">
        <f t="shared" si="1"/>
        <v>0.74525240133546933</v>
      </c>
      <c r="G64">
        <f t="shared" si="2"/>
        <v>0.63690759623742144</v>
      </c>
      <c r="H64" s="3">
        <f>IFERROR(VLOOKUP(A64,'GDP Data'!A$2:Q$144,3,FALSE),"Not Found")</f>
        <v>11401421329.197399</v>
      </c>
      <c r="I64">
        <f t="shared" si="3"/>
        <v>1.0774425433450622E-3</v>
      </c>
      <c r="J64">
        <f t="shared" si="4"/>
        <v>-0.74417495879212425</v>
      </c>
    </row>
    <row r="65" spans="1:10" x14ac:dyDescent="0.25">
      <c r="A65" t="s">
        <v>126</v>
      </c>
      <c r="B65">
        <f>('CON Score and Page Rank'!GY119-'MIN and MAX'!B$43)/('MIN and MAX'!F$43-'MIN and MAX'!B$43)</f>
        <v>5.478006150675096E-4</v>
      </c>
      <c r="C65">
        <f>('CON Score and Page Rank'!GZ119-'MIN and MAX'!C$43)/('MIN and MAX'!G$43-'MIN and MAX'!C$43)</f>
        <v>2.8064403960681793E-2</v>
      </c>
      <c r="D65">
        <f>('CON Score and Page Rank'!HA119-'MIN and MAX'!D$43)/('MIN and MAX'!H$43-'MIN and MAX'!D$43)</f>
        <v>0.50442122186495175</v>
      </c>
      <c r="E65">
        <f t="shared" si="0"/>
        <v>2.7516603345614284E-2</v>
      </c>
      <c r="F65">
        <f t="shared" si="1"/>
        <v>0.74524703978932216</v>
      </c>
      <c r="G65">
        <f t="shared" si="2"/>
        <v>0.50387342124988421</v>
      </c>
      <c r="H65" s="3">
        <f>IFERROR(VLOOKUP(A65,'GDP Data'!A$2:Q$144,3,FALSE),"Not Found")</f>
        <v>4094480988.1193099</v>
      </c>
      <c r="I65">
        <f t="shared" si="3"/>
        <v>3.8693140812364173E-4</v>
      </c>
      <c r="J65">
        <f t="shared" si="4"/>
        <v>-0.74486010838119854</v>
      </c>
    </row>
    <row r="66" spans="1:10" x14ac:dyDescent="0.25">
      <c r="A66" t="s">
        <v>92</v>
      </c>
      <c r="B66">
        <f>('CON Score and Page Rank'!GY85-'MIN and MAX'!B$43)/('MIN and MAX'!F$43-'MIN and MAX'!B$43)</f>
        <v>4.9335010455898044E-3</v>
      </c>
      <c r="C66">
        <f>('CON Score and Page Rank'!GZ85-'MIN and MAX'!C$43)/('MIN and MAX'!G$43-'MIN and MAX'!C$43)</f>
        <v>3.2415049072902241E-2</v>
      </c>
      <c r="D66">
        <f>('CON Score and Page Rank'!HA85-'MIN and MAX'!D$43)/('MIN and MAX'!H$43-'MIN and MAX'!D$43)</f>
        <v>0.86575562700964626</v>
      </c>
      <c r="E66">
        <f t="shared" si="0"/>
        <v>2.7481548027312439E-2</v>
      </c>
      <c r="F66">
        <f t="shared" si="1"/>
        <v>0.74520570501635386</v>
      </c>
      <c r="G66">
        <f t="shared" si="2"/>
        <v>0.86082212596405649</v>
      </c>
      <c r="H66" s="3">
        <f>IFERROR(VLOOKUP(A66,'GDP Data'!A$2:Q$144,3,FALSE),"Not Found")</f>
        <v>34887512226.9319</v>
      </c>
      <c r="I66">
        <f t="shared" si="3"/>
        <v>3.2968950817129001E-3</v>
      </c>
      <c r="J66">
        <f t="shared" si="4"/>
        <v>-0.74190880993464092</v>
      </c>
    </row>
    <row r="67" spans="1:10" x14ac:dyDescent="0.25">
      <c r="A67" t="s">
        <v>64</v>
      </c>
      <c r="B67">
        <f>('CON Score and Page Rank'!GY57-'MIN and MAX'!B$43)/('MIN and MAX'!F$43-'MIN and MAX'!B$43)</f>
        <v>2.5843415188061196E-3</v>
      </c>
      <c r="C67">
        <f>('CON Score and Page Rank'!GZ57-'MIN and MAX'!C$43)/('MIN and MAX'!G$43-'MIN and MAX'!C$43)</f>
        <v>3.003185183136942E-2</v>
      </c>
      <c r="D67">
        <f>('CON Score and Page Rank'!HA57-'MIN and MAX'!D$43)/('MIN and MAX'!H$43-'MIN and MAX'!D$43)</f>
        <v>0.72909967845659163</v>
      </c>
      <c r="E67">
        <f t="shared" ref="E67:E130" si="5">C67-B67</f>
        <v>2.74475103125633E-2</v>
      </c>
      <c r="F67">
        <f t="shared" ref="F67:F130" si="6">(E67-MIN(E$3:E$220))/(MAX(E$3:E$220)-MIN(E$3:E$220))</f>
        <v>0.74516557013013207</v>
      </c>
      <c r="G67">
        <f t="shared" ref="G67:G130" si="7">D67-B67</f>
        <v>0.72651533693778547</v>
      </c>
      <c r="H67" s="3">
        <f>IFERROR(VLOOKUP(A67,'GDP Data'!A$2:Q$144,3,FALSE),"Not Found")</f>
        <v>8936063723.20121</v>
      </c>
      <c r="I67">
        <f t="shared" ref="I67:I130" si="8">IFERROR((H67-MIN(H$3:H$220))/(MAX(H$3:H$220)-MIN(H$3:H$220)),"No Value")</f>
        <v>8.4446447047468467E-4</v>
      </c>
      <c r="J67">
        <f t="shared" ref="J67:J130" si="9">IFERROR(I67-F67,"No Value")</f>
        <v>-0.74432110565965737</v>
      </c>
    </row>
    <row r="68" spans="1:10" x14ac:dyDescent="0.25">
      <c r="A68" t="s">
        <v>51</v>
      </c>
      <c r="B68">
        <f>('CON Score and Page Rank'!GY43-'MIN and MAX'!B$43)/('MIN and MAX'!F$43-'MIN and MAX'!B$43)</f>
        <v>1.0719620687551456E-2</v>
      </c>
      <c r="C68">
        <f>('CON Score and Page Rank'!GZ43-'MIN and MAX'!C$43)/('MIN and MAX'!G$43-'MIN and MAX'!C$43)</f>
        <v>3.7933115033793548E-2</v>
      </c>
      <c r="D68">
        <f>('CON Score and Page Rank'!HA43-'MIN and MAX'!D$43)/('MIN and MAX'!H$43-'MIN and MAX'!D$43)</f>
        <v>0.817524115755627</v>
      </c>
      <c r="E68">
        <f t="shared" si="5"/>
        <v>2.7213494346242092E-2</v>
      </c>
      <c r="F68">
        <f t="shared" si="6"/>
        <v>0.74488963491381055</v>
      </c>
      <c r="G68">
        <f t="shared" si="7"/>
        <v>0.8068044950680755</v>
      </c>
      <c r="H68" s="3" t="str">
        <f>IFERROR(VLOOKUP(A68,'GDP Data'!A$2:Q$144,3,FALSE),"Not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56</v>
      </c>
      <c r="B69">
        <f>('CON Score and Page Rank'!GY48-'MIN and MAX'!B$43)/('MIN and MAX'!F$43-'MIN and MAX'!B$43)</f>
        <v>2.2033518955676488E-3</v>
      </c>
      <c r="C69">
        <f>('CON Score and Page Rank'!GZ48-'MIN and MAX'!C$43)/('MIN and MAX'!G$43-'MIN and MAX'!C$43)</f>
        <v>2.9233106750255287E-2</v>
      </c>
      <c r="D69">
        <f>('CON Score and Page Rank'!HA48-'MIN and MAX'!D$43)/('MIN and MAX'!H$43-'MIN and MAX'!D$43)</f>
        <v>0.67725080385852088</v>
      </c>
      <c r="E69">
        <f t="shared" si="5"/>
        <v>2.7029754854687636E-2</v>
      </c>
      <c r="F69">
        <f t="shared" si="6"/>
        <v>0.74467298219072542</v>
      </c>
      <c r="G69">
        <f t="shared" si="7"/>
        <v>0.67504745196295324</v>
      </c>
      <c r="H69" s="3" t="str">
        <f>IFERROR(VLOOKUP(A69,'GDP Data'!A$2:Q$144,3,FALSE),"Not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115</v>
      </c>
      <c r="B70">
        <f>('CON Score and Page Rank'!GY108-'MIN and MAX'!B$43)/('MIN and MAX'!F$43-'MIN and MAX'!B$43)</f>
        <v>3.2729296967378377E-2</v>
      </c>
      <c r="C70">
        <f>('CON Score and Page Rank'!GZ108-'MIN and MAX'!C$43)/('MIN and MAX'!G$43-'MIN and MAX'!C$43)</f>
        <v>5.9708001024294757E-2</v>
      </c>
      <c r="D70">
        <f>('CON Score and Page Rank'!HA108-'MIN and MAX'!D$43)/('MIN and MAX'!H$43-'MIN and MAX'!D$43)</f>
        <v>0.93930868167202575</v>
      </c>
      <c r="E70">
        <f t="shared" si="5"/>
        <v>2.6978704056916381E-2</v>
      </c>
      <c r="F70">
        <f t="shared" si="6"/>
        <v>0.74461278667010422</v>
      </c>
      <c r="G70">
        <f t="shared" si="7"/>
        <v>0.90657938470464738</v>
      </c>
      <c r="H70" s="3">
        <f>IFERROR(VLOOKUP(A70,'GDP Data'!A$2:Q$144,3,FALSE),"Not Found")</f>
        <v>135429607036.658</v>
      </c>
      <c r="I70">
        <f t="shared" si="8"/>
        <v>1.2798195596554712E-2</v>
      </c>
      <c r="J70">
        <f t="shared" si="9"/>
        <v>-0.73181459107354951</v>
      </c>
    </row>
    <row r="71" spans="1:10" x14ac:dyDescent="0.25">
      <c r="A71" t="s">
        <v>69</v>
      </c>
      <c r="B71">
        <f>('CON Score and Page Rank'!GY62-'MIN and MAX'!B$43)/('MIN and MAX'!F$43-'MIN and MAX'!B$43)</f>
        <v>9.1929554228951959E-4</v>
      </c>
      <c r="C71">
        <f>('CON Score and Page Rank'!GZ62-'MIN and MAX'!C$43)/('MIN and MAX'!G$43-'MIN and MAX'!C$43)</f>
        <v>2.7807715391361419E-2</v>
      </c>
      <c r="D71">
        <f>('CON Score and Page Rank'!HA62-'MIN and MAX'!D$43)/('MIN and MAX'!H$43-'MIN and MAX'!D$43)</f>
        <v>0.60450160771704176</v>
      </c>
      <c r="E71">
        <f t="shared" si="5"/>
        <v>2.68884198490719E-2</v>
      </c>
      <c r="F71">
        <f t="shared" si="6"/>
        <v>0.74450632986370069</v>
      </c>
      <c r="G71">
        <f t="shared" si="7"/>
        <v>0.60358231217475222</v>
      </c>
      <c r="H71" s="3">
        <f>IFERROR(VLOOKUP(A71,'GDP Data'!A$2:Q$144,3,FALSE),"Not Found")</f>
        <v>10953485244.423901</v>
      </c>
      <c r="I71">
        <f t="shared" si="8"/>
        <v>1.0351122600848117E-3</v>
      </c>
      <c r="J71">
        <f t="shared" si="9"/>
        <v>-0.7434712176036159</v>
      </c>
    </row>
    <row r="72" spans="1:10" x14ac:dyDescent="0.25">
      <c r="A72" t="s">
        <v>142</v>
      </c>
      <c r="B72">
        <f>('CON Score and Page Rank'!GY135-'MIN and MAX'!B$43)/('MIN and MAX'!F$43-'MIN and MAX'!B$43)</f>
        <v>5.0109964353892639E-3</v>
      </c>
      <c r="C72">
        <f>('CON Score and Page Rank'!GZ135-'MIN and MAX'!C$43)/('MIN and MAX'!G$43-'MIN and MAX'!C$43)</f>
        <v>3.1864313722478291E-2</v>
      </c>
      <c r="D72">
        <f>('CON Score and Page Rank'!HA135-'MIN and MAX'!D$43)/('MIN and MAX'!H$43-'MIN and MAX'!D$43)</f>
        <v>0.88946945337620575</v>
      </c>
      <c r="E72">
        <f t="shared" si="5"/>
        <v>2.6853317287089028E-2</v>
      </c>
      <c r="F72">
        <f t="shared" si="6"/>
        <v>0.74446493938429692</v>
      </c>
      <c r="G72">
        <f t="shared" si="7"/>
        <v>0.88445845694081648</v>
      </c>
      <c r="H72" s="3">
        <f>IFERROR(VLOOKUP(A72,'GDP Data'!A$2:Q$144,3,FALSE),"Not Found")</f>
        <v>22152694161.888199</v>
      </c>
      <c r="I72">
        <f t="shared" si="8"/>
        <v>2.0934455845962787E-3</v>
      </c>
      <c r="J72">
        <f t="shared" si="9"/>
        <v>-0.74237149379970069</v>
      </c>
    </row>
    <row r="73" spans="1:10" x14ac:dyDescent="0.25">
      <c r="A73" t="s">
        <v>219</v>
      </c>
      <c r="B73">
        <f>('CON Score and Page Rank'!GY205-'MIN and MAX'!B$43)/('MIN and MAX'!F$43-'MIN and MAX'!B$43)</f>
        <v>5.9515820963458484E-3</v>
      </c>
      <c r="C73">
        <f>('CON Score and Page Rank'!GZ205-'MIN and MAX'!C$43)/('MIN and MAX'!G$43-'MIN and MAX'!C$43)</f>
        <v>3.2803998968529757E-2</v>
      </c>
      <c r="D73">
        <f>('CON Score and Page Rank'!HA205-'MIN and MAX'!D$43)/('MIN and MAX'!H$43-'MIN and MAX'!D$43)</f>
        <v>0.90192926045016075</v>
      </c>
      <c r="E73">
        <f t="shared" si="5"/>
        <v>2.6852416872183909E-2</v>
      </c>
      <c r="F73">
        <f t="shared" si="6"/>
        <v>0.74446387767818534</v>
      </c>
      <c r="G73">
        <f t="shared" si="7"/>
        <v>0.89597767835381492</v>
      </c>
      <c r="H73" s="3">
        <f>IFERROR(VLOOKUP(A73,'GDP Data'!A$2:Q$144,3,FALSE),"Not Found")</f>
        <v>52030158775.405502</v>
      </c>
      <c r="I73">
        <f t="shared" si="8"/>
        <v>4.916887551384491E-3</v>
      </c>
      <c r="J73">
        <f t="shared" si="9"/>
        <v>-0.73954699012680081</v>
      </c>
    </row>
    <row r="74" spans="1:10" x14ac:dyDescent="0.25">
      <c r="A74" t="s">
        <v>178</v>
      </c>
      <c r="B74">
        <f>('CON Score and Page Rank'!GY169-'MIN and MAX'!B$43)/('MIN and MAX'!F$43-'MIN and MAX'!B$43)</f>
        <v>1.3231008405183105E-2</v>
      </c>
      <c r="C74">
        <f>('CON Score and Page Rank'!GZ169-'MIN and MAX'!C$43)/('MIN and MAX'!G$43-'MIN and MAX'!C$43)</f>
        <v>3.9935629417731058E-2</v>
      </c>
      <c r="D74">
        <f>('CON Score and Page Rank'!HA169-'MIN and MAX'!D$43)/('MIN and MAX'!H$43-'MIN and MAX'!D$43)</f>
        <v>0.90313504823151125</v>
      </c>
      <c r="E74">
        <f t="shared" si="5"/>
        <v>2.6704621012547954E-2</v>
      </c>
      <c r="F74">
        <f t="shared" si="6"/>
        <v>0.74428960716518933</v>
      </c>
      <c r="G74">
        <f t="shared" si="7"/>
        <v>0.88990403982632815</v>
      </c>
      <c r="H74" s="3">
        <f>IFERROR(VLOOKUP(A74,'GDP Data'!A$2:Q$144,3,FALSE),"Not Found")</f>
        <v>14183497963.1071</v>
      </c>
      <c r="I74">
        <f t="shared" si="8"/>
        <v>1.3403507929107808E-3</v>
      </c>
      <c r="J74">
        <f t="shared" si="9"/>
        <v>-0.7429492563722786</v>
      </c>
    </row>
    <row r="75" spans="1:10" x14ac:dyDescent="0.25">
      <c r="A75" t="s">
        <v>182</v>
      </c>
      <c r="B75">
        <f>('CON Score and Page Rank'!GY172-'MIN and MAX'!B$43)/('MIN and MAX'!F$43-'MIN and MAX'!B$43)</f>
        <v>7.7481458073693152E-3</v>
      </c>
      <c r="C75">
        <f>('CON Score and Page Rank'!GZ172-'MIN and MAX'!C$43)/('MIN and MAX'!G$43-'MIN and MAX'!C$43)</f>
        <v>3.4321558916743801E-2</v>
      </c>
      <c r="D75">
        <f>('CON Score and Page Rank'!HA172-'MIN and MAX'!D$43)/('MIN and MAX'!H$43-'MIN and MAX'!D$43)</f>
        <v>0.75522508038585212</v>
      </c>
      <c r="E75">
        <f t="shared" si="5"/>
        <v>2.6573413109374486E-2</v>
      </c>
      <c r="F75">
        <f t="shared" si="6"/>
        <v>0.74413489600716698</v>
      </c>
      <c r="G75">
        <f t="shared" si="7"/>
        <v>0.74747693457848285</v>
      </c>
      <c r="H75" s="3">
        <f>IFERROR(VLOOKUP(A75,'GDP Data'!A$2:Q$144,3,FALSE),"Not Found")</f>
        <v>6254649538.98487</v>
      </c>
      <c r="I75">
        <f t="shared" si="8"/>
        <v>5.9106889504716435E-4</v>
      </c>
      <c r="J75">
        <f t="shared" si="9"/>
        <v>-0.74354382711211986</v>
      </c>
    </row>
    <row r="76" spans="1:10" x14ac:dyDescent="0.25">
      <c r="A76" t="s">
        <v>203</v>
      </c>
      <c r="B76">
        <f>('CON Score and Page Rank'!GY189-'MIN and MAX'!B$43)/('MIN and MAX'!F$43-'MIN and MAX'!B$43)</f>
        <v>1.2662620025328472E-3</v>
      </c>
      <c r="C76">
        <f>('CON Score and Page Rank'!GZ189-'MIN and MAX'!C$43)/('MIN and MAX'!G$43-'MIN and MAX'!C$43)</f>
        <v>2.7724871547088831E-2</v>
      </c>
      <c r="D76">
        <f>('CON Score and Page Rank'!HA189-'MIN and MAX'!D$43)/('MIN and MAX'!H$43-'MIN and MAX'!D$43)</f>
        <v>0.72266881028938912</v>
      </c>
      <c r="E76">
        <f t="shared" si="5"/>
        <v>2.6458609544555985E-2</v>
      </c>
      <c r="F76">
        <f t="shared" si="6"/>
        <v>0.74399952769452293</v>
      </c>
      <c r="G76">
        <f t="shared" si="7"/>
        <v>0.72140254828685624</v>
      </c>
      <c r="H76" s="3">
        <f>IFERROR(VLOOKUP(A76,'GDP Data'!A$2:Q$144,3,FALSE),"Not Found")</f>
        <v>15976174336.972099</v>
      </c>
      <c r="I76">
        <f t="shared" si="8"/>
        <v>1.5097600039102375E-3</v>
      </c>
      <c r="J76">
        <f t="shared" si="9"/>
        <v>-0.7424897676906127</v>
      </c>
    </row>
    <row r="77" spans="1:10" x14ac:dyDescent="0.25">
      <c r="A77" t="s">
        <v>204</v>
      </c>
      <c r="B77">
        <f>('CON Score and Page Rank'!GY190-'MIN and MAX'!B$43)/('MIN and MAX'!F$43-'MIN and MAX'!B$43)</f>
        <v>5.597141235523707E-4</v>
      </c>
      <c r="C77">
        <f>('CON Score and Page Rank'!GZ190-'MIN and MAX'!C$43)/('MIN and MAX'!G$43-'MIN and MAX'!C$43)</f>
        <v>2.6912645637494678E-2</v>
      </c>
      <c r="D77">
        <f>('CON Score and Page Rank'!HA190-'MIN and MAX'!D$43)/('MIN and MAX'!H$43-'MIN and MAX'!D$43)</f>
        <v>0.65956591639871387</v>
      </c>
      <c r="E77">
        <f t="shared" si="5"/>
        <v>2.6352931513942308E-2</v>
      </c>
      <c r="F77">
        <f t="shared" si="6"/>
        <v>0.74387491957185414</v>
      </c>
      <c r="G77">
        <f t="shared" si="7"/>
        <v>0.65900620227516149</v>
      </c>
      <c r="H77" s="3">
        <f>IFERROR(VLOOKUP(A77,'GDP Data'!A$2:Q$144,3,FALSE),"Not Found")</f>
        <v>31682400000</v>
      </c>
      <c r="I77">
        <f t="shared" si="8"/>
        <v>2.9940096633266507E-3</v>
      </c>
      <c r="J77">
        <f t="shared" si="9"/>
        <v>-0.74088090990852751</v>
      </c>
    </row>
    <row r="78" spans="1:10" x14ac:dyDescent="0.25">
      <c r="A78" t="s">
        <v>123</v>
      </c>
      <c r="B78">
        <f>('CON Score and Page Rank'!GY116-'MIN and MAX'!B$43)/('MIN and MAX'!F$43-'MIN and MAX'!B$43)</f>
        <v>2.4439410951588409E-4</v>
      </c>
      <c r="C78">
        <f>('CON Score and Page Rank'!GZ116-'MIN and MAX'!C$43)/('MIN and MAX'!G$43-'MIN and MAX'!C$43)</f>
        <v>2.6449406631934961E-2</v>
      </c>
      <c r="D78">
        <f>('CON Score and Page Rank'!HA116-'MIN and MAX'!D$43)/('MIN and MAX'!H$43-'MIN and MAX'!D$43)</f>
        <v>0.59324758842443726</v>
      </c>
      <c r="E78">
        <f t="shared" si="5"/>
        <v>2.6205012522419076E-2</v>
      </c>
      <c r="F78">
        <f t="shared" si="6"/>
        <v>0.74370050387037145</v>
      </c>
      <c r="G78">
        <f t="shared" si="7"/>
        <v>0.59300319431492132</v>
      </c>
      <c r="H78" s="3">
        <f>IFERROR(VLOOKUP(A78,'GDP Data'!A$2:Q$144,3,FALSE),"Not Found")</f>
        <v>5840503868.5724602</v>
      </c>
      <c r="I78">
        <f t="shared" si="8"/>
        <v>5.519318303285935E-4</v>
      </c>
      <c r="J78">
        <f t="shared" si="9"/>
        <v>-0.74314857204004281</v>
      </c>
    </row>
    <row r="79" spans="1:10" x14ac:dyDescent="0.25">
      <c r="A79" t="s">
        <v>202</v>
      </c>
      <c r="B79">
        <f>('CON Score and Page Rank'!GY188-'MIN and MAX'!B$43)/('MIN and MAX'!F$43-'MIN and MAX'!B$43)</f>
        <v>7.2656604172921793E-3</v>
      </c>
      <c r="C79">
        <f>('CON Score and Page Rank'!GZ188-'MIN and MAX'!C$43)/('MIN and MAX'!G$43-'MIN and MAX'!C$43)</f>
        <v>3.3350416053778927E-2</v>
      </c>
      <c r="D79">
        <f>('CON Score and Page Rank'!HA188-'MIN and MAX'!D$43)/('MIN and MAX'!H$43-'MIN and MAX'!D$43)</f>
        <v>0.86816720257234725</v>
      </c>
      <c r="E79">
        <f t="shared" si="5"/>
        <v>2.6084755636486746E-2</v>
      </c>
      <c r="F79">
        <f t="shared" si="6"/>
        <v>0.74355870538390267</v>
      </c>
      <c r="G79">
        <f t="shared" si="7"/>
        <v>0.8609015421550551</v>
      </c>
      <c r="H79" s="3">
        <f>IFERROR(VLOOKUP(A79,'GDP Data'!A$2:Q$144,3,FALSE),"Not Found")</f>
        <v>98211749595.544205</v>
      </c>
      <c r="I79">
        <f t="shared" si="8"/>
        <v>9.281081210428397E-3</v>
      </c>
      <c r="J79">
        <f t="shared" si="9"/>
        <v>-0.73427762417347431</v>
      </c>
    </row>
    <row r="80" spans="1:10" x14ac:dyDescent="0.25">
      <c r="A80" t="s">
        <v>145</v>
      </c>
      <c r="B80">
        <f>('CON Score and Page Rank'!GY138-'MIN and MAX'!B$43)/('MIN and MAX'!F$43-'MIN and MAX'!B$43)</f>
        <v>1.0929752937172248E-4</v>
      </c>
      <c r="C80">
        <f>('CON Score and Page Rank'!GZ138-'MIN and MAX'!C$43)/('MIN and MAX'!G$43-'MIN and MAX'!C$43)</f>
        <v>2.6037824626730363E-2</v>
      </c>
      <c r="D80">
        <f>('CON Score and Page Rank'!HA138-'MIN and MAX'!D$43)/('MIN and MAX'!H$43-'MIN and MAX'!D$43)</f>
        <v>0.51527331189710612</v>
      </c>
      <c r="E80">
        <f t="shared" si="5"/>
        <v>2.5928527097358642E-2</v>
      </c>
      <c r="F80">
        <f t="shared" si="6"/>
        <v>0.74337449164661973</v>
      </c>
      <c r="G80">
        <f t="shared" si="7"/>
        <v>0.5151640143677344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197</v>
      </c>
      <c r="B81">
        <f>('CON Score and Page Rank'!GY185-'MIN and MAX'!B$43)/('MIN and MAX'!F$43-'MIN and MAX'!B$43)</f>
        <v>9.0161204481508574E-3</v>
      </c>
      <c r="C81">
        <f>('CON Score and Page Rank'!GZ185-'MIN and MAX'!C$43)/('MIN and MAX'!G$43-'MIN and MAX'!C$43)</f>
        <v>3.4884723029736477E-2</v>
      </c>
      <c r="D81">
        <f>('CON Score and Page Rank'!HA185-'MIN and MAX'!D$43)/('MIN and MAX'!H$43-'MIN and MAX'!D$43)</f>
        <v>0.8762057877813505</v>
      </c>
      <c r="E81">
        <f t="shared" si="5"/>
        <v>2.5868602581585617E-2</v>
      </c>
      <c r="F81">
        <f t="shared" si="6"/>
        <v>0.74330383286003043</v>
      </c>
      <c r="G81">
        <f t="shared" si="7"/>
        <v>0.86718966733319969</v>
      </c>
      <c r="H81" s="3">
        <f>IFERROR(VLOOKUP(A81,'GDP Data'!A$2:Q$144,3,FALSE),"Not Found")</f>
        <v>268696750000</v>
      </c>
      <c r="I81">
        <f t="shared" si="8"/>
        <v>2.5392036777657792E-2</v>
      </c>
      <c r="J81">
        <f t="shared" si="9"/>
        <v>-0.71791179608237266</v>
      </c>
    </row>
    <row r="82" spans="1:10" x14ac:dyDescent="0.25">
      <c r="A82" t="s">
        <v>279</v>
      </c>
      <c r="B82">
        <f>('CON Score and Page Rank'!GY182-'MIN and MAX'!B$43)/('MIN and MAX'!F$43-'MIN and MAX'!B$43)</f>
        <v>7.6999869138521969E-3</v>
      </c>
      <c r="C82">
        <f>('CON Score and Page Rank'!GZ182-'MIN and MAX'!C$43)/('MIN and MAX'!G$43-'MIN and MAX'!C$43)</f>
        <v>3.3494873447111405E-2</v>
      </c>
      <c r="D82">
        <f>('CON Score and Page Rank'!HA182-'MIN and MAX'!D$43)/('MIN and MAX'!H$43-'MIN and MAX'!D$43)</f>
        <v>0.76487138263665599</v>
      </c>
      <c r="E82">
        <f t="shared" si="5"/>
        <v>2.5794886533259207E-2</v>
      </c>
      <c r="F82">
        <f t="shared" si="6"/>
        <v>0.74321691206543217</v>
      </c>
      <c r="G82">
        <f t="shared" si="7"/>
        <v>0.75717139572280379</v>
      </c>
      <c r="H82" s="3">
        <f>IFERROR(VLOOKUP(A82,'GDP Data'!A$2:Q$144,3,FALSE),"Not Found")</f>
        <v>12960538723.7591</v>
      </c>
      <c r="I82">
        <f t="shared" si="8"/>
        <v>1.2247802622545642E-3</v>
      </c>
      <c r="J82">
        <f t="shared" si="9"/>
        <v>-0.74199213180317758</v>
      </c>
    </row>
    <row r="83" spans="1:10" x14ac:dyDescent="0.25">
      <c r="A83" t="s">
        <v>180</v>
      </c>
      <c r="B83">
        <f>('CON Score and Page Rank'!GY11-'MIN and MAX'!B$43)/('MIN and MAX'!F$43-'MIN and MAX'!B$43)</f>
        <v>1.3588315723772015E-2</v>
      </c>
      <c r="C83">
        <f>('CON Score and Page Rank'!GZ11-'MIN and MAX'!C$43)/('MIN and MAX'!G$43-'MIN and MAX'!C$43)</f>
        <v>3.922553428726594E-2</v>
      </c>
      <c r="D83">
        <f>('CON Score and Page Rank'!HA11-'MIN and MAX'!D$43)/('MIN and MAX'!H$43-'MIN and MAX'!D$43)</f>
        <v>0.86173633440514474</v>
      </c>
      <c r="E83">
        <f t="shared" si="5"/>
        <v>2.5637218563493925E-2</v>
      </c>
      <c r="F83">
        <f t="shared" si="6"/>
        <v>0.74303100105248676</v>
      </c>
      <c r="G83">
        <f t="shared" si="7"/>
        <v>0.84814801868137268</v>
      </c>
      <c r="H83" s="3">
        <f>IFERROR(VLOOKUP(A83,'GDP Data'!A$2:Q$144,3,FALSE),"Not Found")</f>
        <v>10397897085.610201</v>
      </c>
      <c r="I83">
        <f t="shared" si="8"/>
        <v>9.8260877814158529E-4</v>
      </c>
      <c r="J83">
        <f t="shared" si="9"/>
        <v>-0.74204839227434516</v>
      </c>
    </row>
    <row r="84" spans="1:10" x14ac:dyDescent="0.25">
      <c r="A84" t="s">
        <v>124</v>
      </c>
      <c r="B84">
        <f>('CON Score and Page Rank'!GY117-'MIN and MAX'!B$43)/('MIN and MAX'!F$43-'MIN and MAX'!B$43)</f>
        <v>3.1483725886572007E-2</v>
      </c>
      <c r="C84">
        <f>('CON Score and Page Rank'!GZ117-'MIN and MAX'!C$43)/('MIN and MAX'!G$43-'MIN and MAX'!C$43)</f>
        <v>5.7104662516512972E-2</v>
      </c>
      <c r="D84">
        <f>('CON Score and Page Rank'!HA117-'MIN and MAX'!D$43)/('MIN and MAX'!H$43-'MIN and MAX'!D$43)</f>
        <v>0.93408360128617363</v>
      </c>
      <c r="E84">
        <f t="shared" si="5"/>
        <v>2.5620936629940964E-2</v>
      </c>
      <c r="F84">
        <f t="shared" si="6"/>
        <v>0.74301180253826704</v>
      </c>
      <c r="G84">
        <f t="shared" si="7"/>
        <v>0.90259987539960163</v>
      </c>
      <c r="H84" s="3">
        <f>IFERROR(VLOOKUP(A84,'GDP Data'!A$2:Q$144,3,FALSE),"Not Found")</f>
        <v>103311640571.81799</v>
      </c>
      <c r="I84">
        <f t="shared" si="8"/>
        <v>9.7630245879779531E-3</v>
      </c>
      <c r="J84">
        <f t="shared" si="9"/>
        <v>-0.73324877795028909</v>
      </c>
    </row>
    <row r="85" spans="1:10" x14ac:dyDescent="0.25">
      <c r="A85" t="s">
        <v>88</v>
      </c>
      <c r="B85">
        <f>('CON Score and Page Rank'!GY81-'MIN and MAX'!B$43)/('MIN and MAX'!F$43-'MIN and MAX'!B$43)</f>
        <v>3.1766513463266826E-4</v>
      </c>
      <c r="C85">
        <f>('CON Score and Page Rank'!GZ81-'MIN and MAX'!C$43)/('MIN and MAX'!G$43-'MIN and MAX'!C$43)</f>
        <v>2.5703717544988288E-2</v>
      </c>
      <c r="D85">
        <f>('CON Score and Page Rank'!HA81-'MIN and MAX'!D$43)/('MIN and MAX'!H$43-'MIN and MAX'!D$43)</f>
        <v>0.54983922829581988</v>
      </c>
      <c r="E85">
        <f t="shared" si="5"/>
        <v>2.538605241035562E-2</v>
      </c>
      <c r="F85">
        <f t="shared" si="6"/>
        <v>0.74273484353858577</v>
      </c>
      <c r="G85">
        <f t="shared" si="7"/>
        <v>0.54952156316118717</v>
      </c>
      <c r="H85" s="3">
        <f>IFERROR(VLOOKUP(A85,'GDP Data'!A$2:Q$144,3,FALSE),"Not Found")</f>
        <v>36176430128.805702</v>
      </c>
      <c r="I85">
        <f t="shared" si="8"/>
        <v>3.4186987535762968E-3</v>
      </c>
      <c r="J85">
        <f t="shared" si="9"/>
        <v>-0.73931614478500951</v>
      </c>
    </row>
    <row r="86" spans="1:10" x14ac:dyDescent="0.25">
      <c r="A86" t="s">
        <v>117</v>
      </c>
      <c r="B86">
        <f>('CON Score and Page Rank'!GY110-'MIN and MAX'!B$43)/('MIN and MAX'!F$43-'MIN and MAX'!B$43)</f>
        <v>1.4866196926767525E-4</v>
      </c>
      <c r="C86">
        <f>('CON Score and Page Rank'!GZ110-'MIN and MAX'!C$43)/('MIN and MAX'!G$43-'MIN and MAX'!C$43)</f>
        <v>2.5445603186611182E-2</v>
      </c>
      <c r="D86">
        <f>('CON Score and Page Rank'!HA110-'MIN and MAX'!D$43)/('MIN and MAX'!H$43-'MIN and MAX'!D$43)</f>
        <v>0.557475884244373</v>
      </c>
      <c r="E86">
        <f t="shared" si="5"/>
        <v>2.5296941217343508E-2</v>
      </c>
      <c r="F86">
        <f t="shared" si="6"/>
        <v>0.74262976986901086</v>
      </c>
      <c r="G86">
        <f t="shared" si="7"/>
        <v>0.55732722227510534</v>
      </c>
      <c r="H86" s="3">
        <f>IFERROR(VLOOKUP(A86,'GDP Data'!A$2:Q$144,3,FALSE),"Not Found")</f>
        <v>15716489369.9266</v>
      </c>
      <c r="I86">
        <f t="shared" si="8"/>
        <v>1.4852195871250544E-3</v>
      </c>
      <c r="J86">
        <f t="shared" si="9"/>
        <v>-0.74114455028188575</v>
      </c>
    </row>
    <row r="87" spans="1:10" x14ac:dyDescent="0.25">
      <c r="A87" t="s">
        <v>179</v>
      </c>
      <c r="B87">
        <f>('CON Score and Page Rank'!GY170-'MIN and MAX'!B$43)/('MIN and MAX'!F$43-'MIN and MAX'!B$43)</f>
        <v>2.3757460659511974E-2</v>
      </c>
      <c r="C87">
        <f>('CON Score and Page Rank'!GZ170-'MIN and MAX'!C$43)/('MIN and MAX'!G$43-'MIN and MAX'!C$43)</f>
        <v>4.9028062517011368E-2</v>
      </c>
      <c r="D87">
        <f>('CON Score and Page Rank'!HA170-'MIN and MAX'!D$43)/('MIN and MAX'!H$43-'MIN and MAX'!D$43)</f>
        <v>0.90273311897106112</v>
      </c>
      <c r="E87">
        <f t="shared" si="5"/>
        <v>2.5270601857499395E-2</v>
      </c>
      <c r="F87">
        <f t="shared" si="6"/>
        <v>0.74259871234301977</v>
      </c>
      <c r="G87">
        <f t="shared" si="7"/>
        <v>0.87897565831154911</v>
      </c>
      <c r="H87" s="3">
        <f>IFERROR(VLOOKUP(A87,'GDP Data'!A$2:Q$144,3,FALSE),"Not Found")</f>
        <v>23273640257.1968</v>
      </c>
      <c r="I87">
        <f t="shared" si="8"/>
        <v>2.1993757995238798E-3</v>
      </c>
      <c r="J87">
        <f t="shared" si="9"/>
        <v>-0.74039933654349588</v>
      </c>
    </row>
    <row r="88" spans="1:10" x14ac:dyDescent="0.25">
      <c r="A88" t="s">
        <v>138</v>
      </c>
      <c r="B88">
        <f>('CON Score and Page Rank'!GY131-'MIN and MAX'!B$43)/('MIN and MAX'!F$43-'MIN and MAX'!B$43)</f>
        <v>1.5409835838918055E-3</v>
      </c>
      <c r="C88">
        <f>('CON Score and Page Rank'!GZ131-'MIN and MAX'!C$43)/('MIN and MAX'!G$43-'MIN and MAX'!C$43)</f>
        <v>2.6743945599369698E-2</v>
      </c>
      <c r="D88">
        <f>('CON Score and Page Rank'!HA131-'MIN and MAX'!D$43)/('MIN and MAX'!H$43-'MIN and MAX'!D$43)</f>
        <v>0.47025723472668812</v>
      </c>
      <c r="E88">
        <f t="shared" si="5"/>
        <v>2.5202962015477892E-2</v>
      </c>
      <c r="F88">
        <f t="shared" si="6"/>
        <v>0.7425189561847817</v>
      </c>
      <c r="G88">
        <f t="shared" si="7"/>
        <v>0.4687162511427963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26</v>
      </c>
      <c r="B89">
        <f>('CON Score and Page Rank'!GY10-'MIN and MAX'!B$43)/('MIN and MAX'!F$43-'MIN and MAX'!B$43)</f>
        <v>6.301555504708052E-4</v>
      </c>
      <c r="C89">
        <f>('CON Score and Page Rank'!GZ10-'MIN and MAX'!C$43)/('MIN and MAX'!G$43-'MIN and MAX'!C$43)</f>
        <v>2.5802734434664042E-2</v>
      </c>
      <c r="D89">
        <f>('CON Score and Page Rank'!HA10-'MIN and MAX'!D$43)/('MIN and MAX'!H$43-'MIN and MAX'!D$43)</f>
        <v>0.69654340836012862</v>
      </c>
      <c r="E89">
        <f t="shared" si="5"/>
        <v>2.5172578884193237E-2</v>
      </c>
      <c r="F89">
        <f t="shared" si="6"/>
        <v>0.74248313052709103</v>
      </c>
      <c r="G89">
        <f t="shared" si="7"/>
        <v>0.69591325280965777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103</v>
      </c>
      <c r="B90">
        <f>('CON Score and Page Rank'!GY96-'MIN and MAX'!B$43)/('MIN and MAX'!F$43-'MIN and MAX'!B$43)</f>
        <v>1.1241838514298712E-5</v>
      </c>
      <c r="C90">
        <f>('CON Score and Page Rank'!GZ96-'MIN and MAX'!C$43)/('MIN and MAX'!G$43-'MIN and MAX'!C$43)</f>
        <v>2.4902618713195931E-2</v>
      </c>
      <c r="D90">
        <f>('CON Score and Page Rank'!HA96-'MIN and MAX'!D$43)/('MIN and MAX'!H$43-'MIN and MAX'!D$43)</f>
        <v>0.49075562700964631</v>
      </c>
      <c r="E90">
        <f t="shared" si="5"/>
        <v>2.4891376874681632E-2</v>
      </c>
      <c r="F90">
        <f t="shared" si="6"/>
        <v>0.74215155683772105</v>
      </c>
      <c r="G90">
        <f t="shared" si="7"/>
        <v>0.490744385171132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59</v>
      </c>
      <c r="B91">
        <f>('CON Score and Page Rank'!GY51-'MIN and MAX'!B$43)/('MIN and MAX'!F$43-'MIN and MAX'!B$43)</f>
        <v>1.4744409389269691E-2</v>
      </c>
      <c r="C91">
        <f>('CON Score and Page Rank'!GZ51-'MIN and MAX'!C$43)/('MIN and MAX'!G$43-'MIN and MAX'!C$43)</f>
        <v>3.963344534398916E-2</v>
      </c>
      <c r="D91">
        <f>('CON Score and Page Rank'!HA51-'MIN and MAX'!D$43)/('MIN and MAX'!H$43-'MIN and MAX'!D$43)</f>
        <v>0.86776527331189712</v>
      </c>
      <c r="E91">
        <f t="shared" si="5"/>
        <v>2.4889035954719467E-2</v>
      </c>
      <c r="F91">
        <f t="shared" si="6"/>
        <v>0.74214879658906652</v>
      </c>
      <c r="G91">
        <f t="shared" si="7"/>
        <v>0.85302086392262744</v>
      </c>
      <c r="H91" s="3">
        <f>IFERROR(VLOOKUP(A91,'GDP Data'!A$2:Q$144,3,FALSE),"Not Found")</f>
        <v>12502013400</v>
      </c>
      <c r="I91">
        <f t="shared" si="8"/>
        <v>1.1814492882685427E-3</v>
      </c>
      <c r="J91">
        <f t="shared" si="9"/>
        <v>-0.74096734730079794</v>
      </c>
    </row>
    <row r="92" spans="1:10" x14ac:dyDescent="0.25">
      <c r="A92" t="s">
        <v>66</v>
      </c>
      <c r="B92">
        <f>('CON Score and Page Rank'!GY59-'MIN and MAX'!B$43)/('MIN and MAX'!F$43-'MIN and MAX'!B$43)</f>
        <v>7.4385356307659582E-4</v>
      </c>
      <c r="C92">
        <f>('CON Score and Page Rank'!GZ59-'MIN and MAX'!C$43)/('MIN and MAX'!G$43-'MIN and MAX'!C$43)</f>
        <v>2.5146345435611832E-2</v>
      </c>
      <c r="D92">
        <f>('CON Score and Page Rank'!HA59-'MIN and MAX'!D$43)/('MIN and MAX'!H$43-'MIN and MAX'!D$43)</f>
        <v>0.49035369774919613</v>
      </c>
      <c r="E92">
        <f t="shared" si="5"/>
        <v>2.4402491872535237E-2</v>
      </c>
      <c r="F92">
        <f t="shared" si="6"/>
        <v>0.7415750979279111</v>
      </c>
      <c r="G92">
        <f t="shared" si="7"/>
        <v>0.48960984418611952</v>
      </c>
      <c r="H92" s="3">
        <f>IFERROR(VLOOKUP(A92,'GDP Data'!A$2:Q$144,3,FALSE),"Not Found")</f>
        <v>5489608299.6644497</v>
      </c>
      <c r="I92">
        <f t="shared" si="8"/>
        <v>5.1877194584607053E-4</v>
      </c>
      <c r="J92">
        <f t="shared" si="9"/>
        <v>-0.74105632598206506</v>
      </c>
    </row>
    <row r="93" spans="1:10" x14ac:dyDescent="0.25">
      <c r="A93" t="s">
        <v>127</v>
      </c>
      <c r="B93">
        <f>('CON Score and Page Rank'!GY120-'MIN and MAX'!B$43)/('MIN and MAX'!F$43-'MIN and MAX'!B$43)</f>
        <v>8.7281687613183386E-5</v>
      </c>
      <c r="C93">
        <f>('CON Score and Page Rank'!GZ120-'MIN and MAX'!C$43)/('MIN and MAX'!G$43-'MIN and MAX'!C$43)</f>
        <v>2.4336284299709156E-2</v>
      </c>
      <c r="D93">
        <f>('CON Score and Page Rank'!HA120-'MIN and MAX'!D$43)/('MIN and MAX'!H$43-'MIN and MAX'!D$43)</f>
        <v>0.61454983922829587</v>
      </c>
      <c r="E93">
        <f t="shared" si="5"/>
        <v>2.4249002612095973E-2</v>
      </c>
      <c r="F93">
        <f t="shared" si="6"/>
        <v>0.74139411415595691</v>
      </c>
      <c r="G93">
        <f t="shared" si="7"/>
        <v>0.61446255754068269</v>
      </c>
      <c r="H93" s="3">
        <f>IFERROR(VLOOKUP(A93,'GDP Data'!A$2:Q$144,3,FALSE),"Not Found")</f>
        <v>6777384700</v>
      </c>
      <c r="I93">
        <f t="shared" si="8"/>
        <v>6.4046774499034777E-4</v>
      </c>
      <c r="J93">
        <f t="shared" si="9"/>
        <v>-0.74075364641096653</v>
      </c>
    </row>
    <row r="94" spans="1:10" x14ac:dyDescent="0.25">
      <c r="A94" t="s">
        <v>175</v>
      </c>
      <c r="B94">
        <f>('CON Score and Page Rank'!GY166-'MIN and MAX'!B$43)/('MIN and MAX'!F$43-'MIN and MAX'!B$43)</f>
        <v>1.3576131328364585E-3</v>
      </c>
      <c r="C94">
        <f>('CON Score and Page Rank'!GZ166-'MIN and MAX'!C$43)/('MIN and MAX'!G$43-'MIN and MAX'!C$43)</f>
        <v>2.551674173991357E-2</v>
      </c>
      <c r="D94">
        <f>('CON Score and Page Rank'!HA166-'MIN and MAX'!D$43)/('MIN and MAX'!H$43-'MIN and MAX'!D$43)</f>
        <v>0.54903536977491962</v>
      </c>
      <c r="E94">
        <f t="shared" si="5"/>
        <v>2.4159128607077113E-2</v>
      </c>
      <c r="F94">
        <f t="shared" si="6"/>
        <v>0.7412881410319585</v>
      </c>
      <c r="G94">
        <f t="shared" si="7"/>
        <v>0.54767775664208318</v>
      </c>
      <c r="H94" s="3">
        <f>IFERROR(VLOOKUP(A94,'GDP Data'!A$2:Q$144,3,FALSE),"Not Found")</f>
        <v>3922100793.5402999</v>
      </c>
      <c r="I94">
        <f t="shared" si="8"/>
        <v>3.706413553392667E-4</v>
      </c>
      <c r="J94">
        <f t="shared" si="9"/>
        <v>-0.74091749967661924</v>
      </c>
    </row>
    <row r="95" spans="1:10" x14ac:dyDescent="0.25">
      <c r="A95" t="s">
        <v>159</v>
      </c>
      <c r="B95">
        <f>('CON Score and Page Rank'!GY151-'MIN and MAX'!B$43)/('MIN and MAX'!F$43-'MIN and MAX'!B$43)</f>
        <v>3.3424625955489635E-5</v>
      </c>
      <c r="C95">
        <f>('CON Score and Page Rank'!GZ151-'MIN and MAX'!C$43)/('MIN and MAX'!G$43-'MIN and MAX'!C$43)</f>
        <v>2.417076161345838E-2</v>
      </c>
      <c r="D95">
        <f>('CON Score and Page Rank'!HA151-'MIN and MAX'!D$43)/('MIN and MAX'!H$43-'MIN and MAX'!D$43)</f>
        <v>0.35409967845659163</v>
      </c>
      <c r="E95">
        <f t="shared" si="5"/>
        <v>2.4137336987502891E-2</v>
      </c>
      <c r="F95">
        <f t="shared" si="6"/>
        <v>0.74126244588236789</v>
      </c>
      <c r="G95">
        <f t="shared" si="7"/>
        <v>0.35406625383063611</v>
      </c>
      <c r="H95" s="3">
        <f>IFERROR(VLOOKUP(A95,'GDP Data'!A$2:Q$144,3,FALSE),"Not Found")</f>
        <v>3081024212.4292402</v>
      </c>
      <c r="I95">
        <f t="shared" si="8"/>
        <v>2.9115901146871853E-4</v>
      </c>
      <c r="J95">
        <f t="shared" si="9"/>
        <v>-0.74097128687089919</v>
      </c>
    </row>
    <row r="96" spans="1:10" x14ac:dyDescent="0.25">
      <c r="A96" t="s">
        <v>176</v>
      </c>
      <c r="B96">
        <f>('CON Score and Page Rank'!GY167-'MIN and MAX'!B$43)/('MIN and MAX'!F$43-'MIN and MAX'!B$43)</f>
        <v>1.0469699872303834E-3</v>
      </c>
      <c r="C96">
        <f>('CON Score and Page Rank'!GZ167-'MIN and MAX'!C$43)/('MIN and MAX'!G$43-'MIN and MAX'!C$43)</f>
        <v>2.5150415492207014E-2</v>
      </c>
      <c r="D96">
        <f>('CON Score and Page Rank'!HA167-'MIN and MAX'!D$43)/('MIN and MAX'!H$43-'MIN and MAX'!D$43)</f>
        <v>0.72588424437299037</v>
      </c>
      <c r="E96">
        <f t="shared" si="5"/>
        <v>2.4103445504976631E-2</v>
      </c>
      <c r="F96">
        <f t="shared" si="6"/>
        <v>0.74122248342292829</v>
      </c>
      <c r="G96">
        <f t="shared" si="7"/>
        <v>0.72483727438575996</v>
      </c>
      <c r="H96" s="3">
        <f>IFERROR(VLOOKUP(A96,'GDP Data'!A$2:Q$144,3,FALSE),"Not Found")</f>
        <v>12354820143.884899</v>
      </c>
      <c r="I96">
        <f t="shared" si="8"/>
        <v>1.1675394193449407E-3</v>
      </c>
      <c r="J96">
        <f t="shared" si="9"/>
        <v>-0.7400549440035834</v>
      </c>
    </row>
    <row r="97" spans="1:10" x14ac:dyDescent="0.25">
      <c r="A97" t="s">
        <v>48</v>
      </c>
      <c r="B97">
        <f>('CON Score and Page Rank'!GY40-'MIN and MAX'!B$43)/('MIN and MAX'!F$43-'MIN and MAX'!B$43)</f>
        <v>1.7272011214257692E-2</v>
      </c>
      <c r="C97">
        <f>('CON Score and Page Rank'!GZ40-'MIN and MAX'!C$43)/('MIN and MAX'!G$43-'MIN and MAX'!C$43)</f>
        <v>4.1228447779317258E-2</v>
      </c>
      <c r="D97">
        <f>('CON Score and Page Rank'!HA40-'MIN and MAX'!D$43)/('MIN and MAX'!H$43-'MIN and MAX'!D$43)</f>
        <v>0.86736334405144699</v>
      </c>
      <c r="E97">
        <f t="shared" si="5"/>
        <v>2.3956436565059566E-2</v>
      </c>
      <c r="F97">
        <f t="shared" si="6"/>
        <v>0.74104914079047923</v>
      </c>
      <c r="G97">
        <f t="shared" si="7"/>
        <v>0.8500913328371893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119</v>
      </c>
      <c r="B98">
        <f>('CON Score and Page Rank'!GY112-'MIN and MAX'!B$43)/('MIN and MAX'!F$43-'MIN and MAX'!B$43)</f>
        <v>1.2121687558088586E-4</v>
      </c>
      <c r="C98">
        <f>('CON Score and Page Rank'!GZ112-'MIN and MAX'!C$43)/('MIN and MAX'!G$43-'MIN and MAX'!C$43)</f>
        <v>2.3854402855434373E-2</v>
      </c>
      <c r="D98">
        <f>('CON Score and Page Rank'!HA112-'MIN and MAX'!D$43)/('MIN and MAX'!H$43-'MIN and MAX'!D$43)</f>
        <v>0.56953376205787787</v>
      </c>
      <c r="E98">
        <f t="shared" si="5"/>
        <v>2.3733185979853487E-2</v>
      </c>
      <c r="F98">
        <f t="shared" si="6"/>
        <v>0.74078589935660988</v>
      </c>
      <c r="G98">
        <f t="shared" si="7"/>
        <v>0.569412545182297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134</v>
      </c>
      <c r="B99">
        <f>('CON Score and Page Rank'!GY127-'MIN and MAX'!B$43)/('MIN and MAX'!F$43-'MIN and MAX'!B$43)</f>
        <v>6.2119617987560689E-4</v>
      </c>
      <c r="C99">
        <f>('CON Score and Page Rank'!GZ127-'MIN and MAX'!C$43)/('MIN and MAX'!G$43-'MIN and MAX'!C$43)</f>
        <v>2.433252591411451E-2</v>
      </c>
      <c r="D99">
        <f>('CON Score and Page Rank'!HA127-'MIN and MAX'!D$43)/('MIN and MAX'!H$43-'MIN and MAX'!D$43)</f>
        <v>0.46181672025723475</v>
      </c>
      <c r="E99">
        <f t="shared" si="5"/>
        <v>2.3711329734238902E-2</v>
      </c>
      <c r="F99">
        <f t="shared" si="6"/>
        <v>0.74076012800452462</v>
      </c>
      <c r="G99">
        <f t="shared" si="7"/>
        <v>0.46119552407735914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149</v>
      </c>
      <c r="B100">
        <f>('CON Score and Page Rank'!GY141-'MIN and MAX'!B$43)/('MIN and MAX'!F$43-'MIN and MAX'!B$43)</f>
        <v>8.4677642985312371E-3</v>
      </c>
      <c r="C100">
        <f>('CON Score and Page Rank'!GZ141-'MIN and MAX'!C$43)/('MIN and MAX'!G$43-'MIN and MAX'!C$43)</f>
        <v>3.2119859968222052E-2</v>
      </c>
      <c r="D100">
        <f>('CON Score and Page Rank'!HA141-'MIN and MAX'!D$43)/('MIN and MAX'!H$43-'MIN and MAX'!D$43)</f>
        <v>0.75281350482315113</v>
      </c>
      <c r="E100">
        <f t="shared" si="5"/>
        <v>2.3652095669690815E-2</v>
      </c>
      <c r="F100">
        <f t="shared" si="6"/>
        <v>0.74069028334959941</v>
      </c>
      <c r="G100">
        <f t="shared" si="7"/>
        <v>0.74434574052461988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135</v>
      </c>
      <c r="B101">
        <f>('CON Score and Page Rank'!GY128-'MIN and MAX'!B$43)/('MIN and MAX'!F$43-'MIN and MAX'!B$43)</f>
        <v>5.4762824073693028E-5</v>
      </c>
      <c r="C101">
        <f>('CON Score and Page Rank'!GZ128-'MIN and MAX'!C$43)/('MIN and MAX'!G$43-'MIN and MAX'!C$43)</f>
        <v>2.3505356719807077E-2</v>
      </c>
      <c r="D101">
        <f>('CON Score and Page Rank'!HA128-'MIN and MAX'!D$43)/('MIN and MAX'!H$43-'MIN and MAX'!D$43)</f>
        <v>0.48271704180064307</v>
      </c>
      <c r="E101">
        <f t="shared" si="5"/>
        <v>2.3450593895733382E-2</v>
      </c>
      <c r="F101">
        <f t="shared" si="6"/>
        <v>0.74045268658874497</v>
      </c>
      <c r="G101">
        <f t="shared" si="7"/>
        <v>0.48266227897656938</v>
      </c>
      <c r="H101" s="3">
        <f>IFERROR(VLOOKUP(A101,'GDP Data'!A$2:Q$144,3,FALSE),"Not Found")</f>
        <v>3984000517.0234499</v>
      </c>
      <c r="I101">
        <f t="shared" si="8"/>
        <v>3.7649092387781799E-4</v>
      </c>
      <c r="J101">
        <f t="shared" si="9"/>
        <v>-0.74007619566486715</v>
      </c>
    </row>
    <row r="102" spans="1:10" x14ac:dyDescent="0.25">
      <c r="A102" t="s">
        <v>62</v>
      </c>
      <c r="B102">
        <f>('CON Score and Page Rank'!GY55-'MIN and MAX'!B$43)/('MIN and MAX'!F$43-'MIN and MAX'!B$43)</f>
        <v>2.9315984842353097E-2</v>
      </c>
      <c r="C102">
        <f>('CON Score and Page Rank'!GZ55-'MIN and MAX'!C$43)/('MIN and MAX'!G$43-'MIN and MAX'!C$43)</f>
        <v>5.2738797705479221E-2</v>
      </c>
      <c r="D102">
        <f>('CON Score and Page Rank'!HA55-'MIN and MAX'!D$43)/('MIN and MAX'!H$43-'MIN and MAX'!D$43)</f>
        <v>0.9461414790996785</v>
      </c>
      <c r="E102">
        <f t="shared" si="5"/>
        <v>2.3422812863126124E-2</v>
      </c>
      <c r="F102">
        <f t="shared" si="6"/>
        <v>0.74041992914333377</v>
      </c>
      <c r="G102">
        <f t="shared" si="7"/>
        <v>0.9168254942573254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208</v>
      </c>
      <c r="B103">
        <f>('CON Score and Page Rank'!GY194-'MIN and MAX'!B$43)/('MIN and MAX'!F$43-'MIN and MAX'!B$43)</f>
        <v>1.0495462146498085E-3</v>
      </c>
      <c r="C103">
        <f>('CON Score and Page Rank'!GZ194-'MIN and MAX'!C$43)/('MIN and MAX'!G$43-'MIN and MAX'!C$43)</f>
        <v>2.4433872579776139E-2</v>
      </c>
      <c r="D103">
        <f>('CON Score and Page Rank'!HA194-'MIN and MAX'!D$43)/('MIN and MAX'!H$43-'MIN and MAX'!D$43)</f>
        <v>0.74035369774919613</v>
      </c>
      <c r="E103">
        <f t="shared" si="5"/>
        <v>2.3384326365126329E-2</v>
      </c>
      <c r="F103">
        <f t="shared" si="6"/>
        <v>0.74037454856388885</v>
      </c>
      <c r="G103">
        <f t="shared" si="7"/>
        <v>0.73930415153454632</v>
      </c>
      <c r="H103" s="3">
        <f>IFERROR(VLOOKUP(A103,'GDP Data'!A$2:Q$144,3,FALSE),"Not Found")</f>
        <v>12282533600</v>
      </c>
      <c r="I103">
        <f t="shared" si="8"/>
        <v>1.160708288782866E-3</v>
      </c>
      <c r="J103">
        <f t="shared" si="9"/>
        <v>-0.73921384027510595</v>
      </c>
    </row>
    <row r="104" spans="1:10" x14ac:dyDescent="0.25">
      <c r="A104" t="s">
        <v>97</v>
      </c>
      <c r="B104">
        <f>('CON Score and Page Rank'!GY90-'MIN and MAX'!B$43)/('MIN and MAX'!F$43-'MIN and MAX'!B$43)</f>
        <v>1.214427809983844E-5</v>
      </c>
      <c r="C104">
        <f>('CON Score and Page Rank'!GZ90-'MIN and MAX'!C$43)/('MIN and MAX'!G$43-'MIN and MAX'!C$43)</f>
        <v>2.3209792481705429E-2</v>
      </c>
      <c r="D104">
        <f>('CON Score and Page Rank'!HA90-'MIN and MAX'!D$43)/('MIN and MAX'!H$43-'MIN and MAX'!D$43)</f>
        <v>0.43046623794212219</v>
      </c>
      <c r="E104">
        <f t="shared" si="5"/>
        <v>2.3197648203605592E-2</v>
      </c>
      <c r="F104">
        <f t="shared" si="6"/>
        <v>0.74015443076726373</v>
      </c>
      <c r="G104">
        <f t="shared" si="7"/>
        <v>0.43045409366402237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30</v>
      </c>
      <c r="B105">
        <f>('CON Score and Page Rank'!GY20-'MIN and MAX'!B$43)/('MIN and MAX'!F$43-'MIN and MAX'!B$43)</f>
        <v>1.8540342186746579E-3</v>
      </c>
      <c r="C105">
        <f>('CON Score and Page Rank'!GZ20-'MIN and MAX'!C$43)/('MIN and MAX'!G$43-'MIN and MAX'!C$43)</f>
        <v>2.5006389643336808E-2</v>
      </c>
      <c r="D105">
        <f>('CON Score and Page Rank'!HA20-'MIN and MAX'!D$43)/('MIN and MAX'!H$43-'MIN and MAX'!D$43)</f>
        <v>0.65514469453376201</v>
      </c>
      <c r="E105">
        <f t="shared" si="5"/>
        <v>2.3152355424662149E-2</v>
      </c>
      <c r="F105">
        <f t="shared" si="6"/>
        <v>0.74010102469864347</v>
      </c>
      <c r="G105">
        <f t="shared" si="7"/>
        <v>0.65329066031508731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217</v>
      </c>
      <c r="B106">
        <f>('CON Score and Page Rank'!GY203-'MIN and MAX'!B$43)/('MIN and MAX'!F$43-'MIN and MAX'!B$43)</f>
        <v>1.532582143728646E-4</v>
      </c>
      <c r="C106">
        <f>('CON Score and Page Rank'!GZ203-'MIN and MAX'!C$43)/('MIN and MAX'!G$43-'MIN and MAX'!C$43)</f>
        <v>2.3297322673194162E-2</v>
      </c>
      <c r="D106">
        <f>('CON Score and Page Rank'!HA203-'MIN and MAX'!D$43)/('MIN and MAX'!H$43-'MIN and MAX'!D$43)</f>
        <v>0.61294212218649513</v>
      </c>
      <c r="E106">
        <f t="shared" si="5"/>
        <v>2.3144064458821299E-2</v>
      </c>
      <c r="F106">
        <f t="shared" si="6"/>
        <v>0.74009124857315622</v>
      </c>
      <c r="G106">
        <f t="shared" si="7"/>
        <v>0.61278886397212229</v>
      </c>
      <c r="H106" s="3">
        <f>IFERROR(VLOOKUP(A106,'GDP Data'!A$2:Q$144,3,FALSE),"Not Found")</f>
        <v>5323146565.7031498</v>
      </c>
      <c r="I106">
        <f t="shared" si="8"/>
        <v>5.0304119186107442E-4</v>
      </c>
      <c r="J106">
        <f t="shared" si="9"/>
        <v>-0.73958820738129516</v>
      </c>
    </row>
    <row r="107" spans="1:10" x14ac:dyDescent="0.25">
      <c r="A107" t="s">
        <v>187</v>
      </c>
      <c r="B107">
        <f>('CON Score and Page Rank'!GY22-'MIN and MAX'!B$43)/('MIN and MAX'!F$43-'MIN and MAX'!B$43)</f>
        <v>3.484079482255412E-3</v>
      </c>
      <c r="C107">
        <f>('CON Score and Page Rank'!GZ22-'MIN and MAX'!C$43)/('MIN and MAX'!G$43-'MIN and MAX'!C$43)</f>
        <v>2.6603415824754329E-2</v>
      </c>
      <c r="D107">
        <f>('CON Score and Page Rank'!HA22-'MIN and MAX'!D$43)/('MIN and MAX'!H$43-'MIN and MAX'!D$43)</f>
        <v>0.74638263665594851</v>
      </c>
      <c r="E107">
        <f t="shared" si="5"/>
        <v>2.3119336342498915E-2</v>
      </c>
      <c r="F107">
        <f t="shared" si="6"/>
        <v>0.74006209091253206</v>
      </c>
      <c r="G107">
        <f t="shared" si="7"/>
        <v>0.74289855717369313</v>
      </c>
      <c r="H107" s="3">
        <f>IFERROR(VLOOKUP(A107,'GDP Data'!A$2:Q$144,3,FALSE),"Not Found")</f>
        <v>4088368978.34589</v>
      </c>
      <c r="I107">
        <f t="shared" si="8"/>
        <v>3.863538187893752E-4</v>
      </c>
      <c r="J107">
        <f t="shared" si="9"/>
        <v>-0.73967573709374268</v>
      </c>
    </row>
    <row r="108" spans="1:10" x14ac:dyDescent="0.25">
      <c r="A108" t="s">
        <v>118</v>
      </c>
      <c r="B108">
        <f>('CON Score and Page Rank'!GY111-'MIN and MAX'!B$43)/('MIN and MAX'!F$43-'MIN and MAX'!B$43)</f>
        <v>1.5748336713632879E-5</v>
      </c>
      <c r="C108">
        <f>('CON Score and Page Rank'!GZ111-'MIN and MAX'!C$43)/('MIN and MAX'!G$43-'MIN and MAX'!C$43)</f>
        <v>2.3008468528398083E-2</v>
      </c>
      <c r="D108">
        <f>('CON Score and Page Rank'!HA111-'MIN and MAX'!D$43)/('MIN and MAX'!H$43-'MIN and MAX'!D$43)</f>
        <v>0.49075562700964631</v>
      </c>
      <c r="E108">
        <f t="shared" si="5"/>
        <v>2.2992720191684451E-2</v>
      </c>
      <c r="F108">
        <f t="shared" si="6"/>
        <v>0.73991279402687915</v>
      </c>
      <c r="G108">
        <f t="shared" si="7"/>
        <v>0.49073987867293267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256</v>
      </c>
      <c r="B109">
        <f>('CON Score and Page Rank'!GY52-'MIN and MAX'!B$43)/('MIN and MAX'!F$43-'MIN and MAX'!B$43)</f>
        <v>5.9650007349823259E-4</v>
      </c>
      <c r="C109">
        <f>('CON Score and Page Rank'!GZ52-'MIN and MAX'!C$43)/('MIN and MAX'!G$43-'MIN and MAX'!C$43)</f>
        <v>2.352524161169621E-2</v>
      </c>
      <c r="D109">
        <f>('CON Score and Page Rank'!HA52-'MIN and MAX'!D$43)/('MIN and MAX'!H$43-'MIN and MAX'!D$43)</f>
        <v>0.43609324758842444</v>
      </c>
      <c r="E109">
        <f t="shared" si="5"/>
        <v>2.2928741538197978E-2</v>
      </c>
      <c r="F109">
        <f t="shared" si="6"/>
        <v>0.73983735488540836</v>
      </c>
      <c r="G109">
        <f t="shared" si="7"/>
        <v>0.43549674751492623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221</v>
      </c>
      <c r="B110">
        <f>('CON Score and Page Rank'!GY207-'MIN and MAX'!B$43)/('MIN and MAX'!F$43-'MIN and MAX'!B$43)</f>
        <v>1.9851519752393882E-4</v>
      </c>
      <c r="C110">
        <f>('CON Score and Page Rank'!GZ207-'MIN and MAX'!C$43)/('MIN and MAX'!G$43-'MIN and MAX'!C$43)</f>
        <v>2.2985902701793966E-2</v>
      </c>
      <c r="D110">
        <f>('CON Score and Page Rank'!HA207-'MIN and MAX'!D$43)/('MIN and MAX'!H$43-'MIN and MAX'!D$43)</f>
        <v>0.55667202572347263</v>
      </c>
      <c r="E110">
        <f t="shared" si="5"/>
        <v>2.2787387504270028E-2</v>
      </c>
      <c r="F110">
        <f t="shared" si="6"/>
        <v>0.73967068012153214</v>
      </c>
      <c r="G110">
        <f t="shared" si="7"/>
        <v>0.55647351052594873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224</v>
      </c>
      <c r="B111">
        <f>('CON Score and Page Rank'!GY210-'MIN and MAX'!B$43)/('MIN and MAX'!F$43-'MIN and MAX'!B$43)</f>
        <v>1.1767997818115632E-4</v>
      </c>
      <c r="C111">
        <f>('CON Score and Page Rank'!GZ210-'MIN and MAX'!C$43)/('MIN and MAX'!G$43-'MIN and MAX'!C$43)</f>
        <v>2.2882281260911262E-2</v>
      </c>
      <c r="D111">
        <f>('CON Score and Page Rank'!HA210-'MIN and MAX'!D$43)/('MIN and MAX'!H$43-'MIN and MAX'!D$43)</f>
        <v>0.50924437299035374</v>
      </c>
      <c r="E111">
        <f t="shared" si="5"/>
        <v>2.2764601282730106E-2</v>
      </c>
      <c r="F111">
        <f t="shared" si="6"/>
        <v>0.73964381220705344</v>
      </c>
      <c r="G111">
        <f t="shared" si="7"/>
        <v>0.50912669301217262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74</v>
      </c>
      <c r="B112">
        <f>('CON Score and Page Rank'!GY67-'MIN and MAX'!B$43)/('MIN and MAX'!F$43-'MIN and MAX'!B$43)</f>
        <v>8.0113443238441186E-5</v>
      </c>
      <c r="C112">
        <f>('CON Score and Page Rank'!GZ67-'MIN and MAX'!C$43)/('MIN and MAX'!G$43-'MIN and MAX'!C$43)</f>
        <v>2.274032992806722E-2</v>
      </c>
      <c r="D112">
        <f>('CON Score and Page Rank'!HA67-'MIN and MAX'!D$43)/('MIN and MAX'!H$43-'MIN and MAX'!D$43)</f>
        <v>0.56430868167202575</v>
      </c>
      <c r="E112">
        <f t="shared" si="5"/>
        <v>2.2660216484828778E-2</v>
      </c>
      <c r="F112">
        <f t="shared" si="6"/>
        <v>0.73952072897370669</v>
      </c>
      <c r="G112">
        <f t="shared" si="7"/>
        <v>0.56422856822878731</v>
      </c>
      <c r="H112" s="3">
        <f>IFERROR(VLOOKUP(A112,'GDP Data'!A$2:Q$144,3,FALSE),"Not Found")</f>
        <v>2796704603.0444298</v>
      </c>
      <c r="I112">
        <f t="shared" si="8"/>
        <v>2.6429060320509642E-4</v>
      </c>
      <c r="J112">
        <f t="shared" si="9"/>
        <v>-0.73925643837050159</v>
      </c>
    </row>
    <row r="113" spans="1:10" x14ac:dyDescent="0.25">
      <c r="A113" t="s">
        <v>218</v>
      </c>
      <c r="B113">
        <f>('CON Score and Page Rank'!GY204-'MIN and MAX'!B$43)/('MIN and MAX'!F$43-'MIN and MAX'!B$43)</f>
        <v>5.6601527484491853E-4</v>
      </c>
      <c r="C113">
        <f>('CON Score and Page Rank'!GZ204-'MIN and MAX'!C$43)/('MIN and MAX'!G$43-'MIN and MAX'!C$43)</f>
        <v>2.2533666669746238E-2</v>
      </c>
      <c r="D113">
        <f>('CON Score and Page Rank'!HA204-'MIN and MAX'!D$43)/('MIN and MAX'!H$43-'MIN and MAX'!D$43)</f>
        <v>0.63344051446945338</v>
      </c>
      <c r="E113">
        <f t="shared" si="5"/>
        <v>2.1967651394901321E-2</v>
      </c>
      <c r="F113">
        <f t="shared" si="6"/>
        <v>0.73870410478814341</v>
      </c>
      <c r="G113">
        <f t="shared" si="7"/>
        <v>0.63287449919460848</v>
      </c>
      <c r="H113" s="3">
        <f>IFERROR(VLOOKUP(A113,'GDP Data'!A$2:Q$144,3,FALSE),"Not Found")</f>
        <v>8495806432.1846704</v>
      </c>
      <c r="I113">
        <f t="shared" si="8"/>
        <v>8.0285983876580112E-4</v>
      </c>
      <c r="J113">
        <f t="shared" si="9"/>
        <v>-0.73790124494937759</v>
      </c>
    </row>
    <row r="114" spans="1:10" x14ac:dyDescent="0.25">
      <c r="A114" t="s">
        <v>214</v>
      </c>
      <c r="B114">
        <f>('CON Score and Page Rank'!GY200-'MIN and MAX'!B$43)/('MIN and MAX'!F$43-'MIN and MAX'!B$43)</f>
        <v>3.7732217170081863E-4</v>
      </c>
      <c r="C114">
        <f>('CON Score and Page Rank'!GZ200-'MIN and MAX'!C$43)/('MIN and MAX'!G$43-'MIN and MAX'!C$43)</f>
        <v>2.2324714533443975E-2</v>
      </c>
      <c r="D114">
        <f>('CON Score and Page Rank'!HA200-'MIN and MAX'!D$43)/('MIN and MAX'!H$43-'MIN and MAX'!D$43)</f>
        <v>0.64549839228295824</v>
      </c>
      <c r="E114">
        <f t="shared" si="5"/>
        <v>2.1947392361743156E-2</v>
      </c>
      <c r="F114">
        <f t="shared" si="6"/>
        <v>0.73868021675697682</v>
      </c>
      <c r="G114">
        <f t="shared" si="7"/>
        <v>0.64512107011125741</v>
      </c>
      <c r="H114" s="3">
        <f>IFERROR(VLOOKUP(A114,'GDP Data'!A$2:Q$144,3,FALSE),"Not Found")</f>
        <v>7651174661.4287205</v>
      </c>
      <c r="I114">
        <f t="shared" si="8"/>
        <v>7.2304152690823938E-4</v>
      </c>
      <c r="J114">
        <f t="shared" si="9"/>
        <v>-0.73795717523006854</v>
      </c>
    </row>
    <row r="115" spans="1:10" x14ac:dyDescent="0.25">
      <c r="A115" t="s">
        <v>54</v>
      </c>
      <c r="B115">
        <f>('CON Score and Page Rank'!GY46-'MIN and MAX'!B$43)/('MIN and MAX'!F$43-'MIN and MAX'!B$43)</f>
        <v>3.7172408602933631E-2</v>
      </c>
      <c r="C115">
        <f>('CON Score and Page Rank'!GZ46-'MIN and MAX'!C$43)/('MIN and MAX'!G$43-'MIN and MAX'!C$43)</f>
        <v>5.8830143689258291E-2</v>
      </c>
      <c r="D115">
        <f>('CON Score and Page Rank'!HA46-'MIN and MAX'!D$43)/('MIN and MAX'!H$43-'MIN and MAX'!D$43)</f>
        <v>0.84324758842443726</v>
      </c>
      <c r="E115">
        <f t="shared" si="5"/>
        <v>2.165773508632466E-2</v>
      </c>
      <c r="F115">
        <f t="shared" si="6"/>
        <v>0.73833867321100355</v>
      </c>
      <c r="G115">
        <f t="shared" si="7"/>
        <v>0.80607517982150367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85</v>
      </c>
      <c r="B116">
        <f>('CON Score and Page Rank'!GY78-'MIN and MAX'!B$43)/('MIN and MAX'!F$43-'MIN and MAX'!B$43)</f>
        <v>1.4748099330920574E-4</v>
      </c>
      <c r="C116">
        <f>('CON Score and Page Rank'!GZ78-'MIN and MAX'!C$43)/('MIN and MAX'!G$43-'MIN and MAX'!C$43)</f>
        <v>2.1784869334450369E-2</v>
      </c>
      <c r="D116">
        <f>('CON Score and Page Rank'!HA78-'MIN and MAX'!D$43)/('MIN and MAX'!H$43-'MIN and MAX'!D$43)</f>
        <v>0.43770096463022506</v>
      </c>
      <c r="E116">
        <f t="shared" si="5"/>
        <v>2.1637388341141164E-2</v>
      </c>
      <c r="F116">
        <f t="shared" si="6"/>
        <v>0.73831468175596771</v>
      </c>
      <c r="G116">
        <f t="shared" si="7"/>
        <v>0.43755348363691587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191</v>
      </c>
      <c r="B117">
        <f>('CON Score and Page Rank'!GY181-'MIN and MAX'!B$43)/('MIN and MAX'!F$43-'MIN and MAX'!B$43)</f>
        <v>5.1189549756751614E-2</v>
      </c>
      <c r="C117">
        <f>('CON Score and Page Rank'!GZ181-'MIN and MAX'!C$43)/('MIN and MAX'!G$43-'MIN and MAX'!C$43)</f>
        <v>7.2574559808888647E-2</v>
      </c>
      <c r="D117">
        <f>('CON Score and Page Rank'!HA181-'MIN and MAX'!D$43)/('MIN and MAX'!H$43-'MIN and MAX'!D$43)</f>
        <v>0.98713826366559487</v>
      </c>
      <c r="E117">
        <f t="shared" si="5"/>
        <v>2.1385010052137034E-2</v>
      </c>
      <c r="F117">
        <f t="shared" si="6"/>
        <v>0.73801709497645873</v>
      </c>
      <c r="G117">
        <f t="shared" si="7"/>
        <v>0.93594871390884327</v>
      </c>
      <c r="H117" s="3">
        <f>IFERROR(VLOOKUP(A117,'GDP Data'!A$2:Q$144,3,FALSE),"Not Found")</f>
        <v>306602070620.5</v>
      </c>
      <c r="I117">
        <f t="shared" si="8"/>
        <v>2.8974116930337891E-2</v>
      </c>
      <c r="J117">
        <f t="shared" si="9"/>
        <v>-0.70904297804612082</v>
      </c>
    </row>
    <row r="118" spans="1:10" x14ac:dyDescent="0.25">
      <c r="A118" t="s">
        <v>98</v>
      </c>
      <c r="B118">
        <f>('CON Score and Page Rank'!GY91-'MIN and MAX'!B$43)/('MIN and MAX'!F$43-'MIN and MAX'!B$43)</f>
        <v>1.1558781873796999E-4</v>
      </c>
      <c r="C118">
        <f>('CON Score and Page Rank'!GZ91-'MIN and MAX'!C$43)/('MIN and MAX'!G$43-'MIN and MAX'!C$43)</f>
        <v>2.1491678590891235E-2</v>
      </c>
      <c r="D118">
        <f>('CON Score and Page Rank'!HA91-'MIN and MAX'!D$43)/('MIN and MAX'!H$43-'MIN and MAX'!D$43)</f>
        <v>0.4312700964630225</v>
      </c>
      <c r="E118">
        <f t="shared" si="5"/>
        <v>2.1376090772153265E-2</v>
      </c>
      <c r="F118">
        <f t="shared" si="6"/>
        <v>0.73800657798699676</v>
      </c>
      <c r="G118">
        <f t="shared" si="7"/>
        <v>0.43115450864428451</v>
      </c>
      <c r="H118" s="3">
        <f>IFERROR(VLOOKUP(A118,'GDP Data'!A$2:Q$144,3,FALSE),"Not Found")</f>
        <v>3468337941.0883002</v>
      </c>
      <c r="I118">
        <f t="shared" si="8"/>
        <v>3.2776043832856194E-4</v>
      </c>
      <c r="J118">
        <f t="shared" si="9"/>
        <v>-0.73767881754866815</v>
      </c>
    </row>
    <row r="119" spans="1:10" x14ac:dyDescent="0.25">
      <c r="A119" t="s">
        <v>72</v>
      </c>
      <c r="B119">
        <f>('CON Score and Page Rank'!GY65-'MIN and MAX'!B$43)/('MIN and MAX'!F$43-'MIN and MAX'!B$43)</f>
        <v>1.9526577959884117E-5</v>
      </c>
      <c r="C119">
        <f>('CON Score and Page Rank'!GZ65-'MIN and MAX'!C$43)/('MIN and MAX'!G$43-'MIN and MAX'!C$43)</f>
        <v>2.1286150604766761E-2</v>
      </c>
      <c r="D119">
        <f>('CON Score and Page Rank'!HA65-'MIN and MAX'!D$43)/('MIN and MAX'!H$43-'MIN and MAX'!D$43)</f>
        <v>0.36897106109324757</v>
      </c>
      <c r="E119">
        <f t="shared" si="5"/>
        <v>2.1266624026806877E-2</v>
      </c>
      <c r="F119">
        <f t="shared" si="6"/>
        <v>0.73787750247761164</v>
      </c>
      <c r="G119">
        <f t="shared" si="7"/>
        <v>0.36895153451528767</v>
      </c>
      <c r="H119" s="3">
        <f>IFERROR(VLOOKUP(A119,'GDP Data'!A$2:Q$144,3,FALSE),"Not Found")</f>
        <v>1710843360.64955</v>
      </c>
      <c r="I119">
        <f t="shared" si="8"/>
        <v>1.6167593219651902E-4</v>
      </c>
      <c r="J119">
        <f t="shared" si="9"/>
        <v>-0.73771582654541512</v>
      </c>
    </row>
    <row r="120" spans="1:10" x14ac:dyDescent="0.25">
      <c r="A120" t="s">
        <v>201</v>
      </c>
      <c r="B120">
        <f>('CON Score and Page Rank'!GY8-'MIN and MAX'!B$43)/('MIN and MAX'!F$43-'MIN and MAX'!B$43)</f>
        <v>2.5443179770819828E-2</v>
      </c>
      <c r="C120">
        <f>('CON Score and Page Rank'!GZ8-'MIN and MAX'!C$43)/('MIN and MAX'!G$43-'MIN and MAX'!C$43)</f>
        <v>4.6634989112506943E-2</v>
      </c>
      <c r="D120">
        <f>('CON Score and Page Rank'!HA8-'MIN and MAX'!D$43)/('MIN and MAX'!H$43-'MIN and MAX'!D$43)</f>
        <v>0.86334405144694537</v>
      </c>
      <c r="E120">
        <f t="shared" si="5"/>
        <v>2.1191809341687115E-2</v>
      </c>
      <c r="F120">
        <f t="shared" si="6"/>
        <v>0.73778928624755225</v>
      </c>
      <c r="G120">
        <f t="shared" si="7"/>
        <v>0.83790087167612559</v>
      </c>
      <c r="H120" s="3">
        <f>IFERROR(VLOOKUP(A120,'GDP Data'!A$2:Q$144,3,FALSE),"Not Found")</f>
        <v>71517080040.633804</v>
      </c>
      <c r="I120">
        <f t="shared" si="8"/>
        <v>6.7584156735147321E-3</v>
      </c>
      <c r="J120">
        <f t="shared" si="9"/>
        <v>-0.73103087057403748</v>
      </c>
    </row>
    <row r="121" spans="1:10" x14ac:dyDescent="0.25">
      <c r="A121" t="s">
        <v>140</v>
      </c>
      <c r="B121">
        <f>('CON Score and Page Rank'!GY133-'MIN and MAX'!B$43)/('MIN and MAX'!F$43-'MIN and MAX'!B$43)</f>
        <v>5.3401716088454447E-2</v>
      </c>
      <c r="C121">
        <f>('CON Score and Page Rank'!GZ133-'MIN and MAX'!C$43)/('MIN and MAX'!G$43-'MIN and MAX'!C$43)</f>
        <v>7.4536362344666193E-2</v>
      </c>
      <c r="D121">
        <f>('CON Score and Page Rank'!HA133-'MIN and MAX'!D$43)/('MIN and MAX'!H$43-'MIN and MAX'!D$43)</f>
        <v>0.9911575562700965</v>
      </c>
      <c r="E121">
        <f t="shared" si="5"/>
        <v>2.1134646256211746E-2</v>
      </c>
      <c r="F121">
        <f t="shared" si="6"/>
        <v>0.73772188354591517</v>
      </c>
      <c r="G121">
        <f t="shared" si="7"/>
        <v>0.93775584018164204</v>
      </c>
      <c r="H121" s="3">
        <f>IFERROR(VLOOKUP(A121,'GDP Data'!A$2:Q$144,3,FALSE),"Not Found")</f>
        <v>485441014538.638</v>
      </c>
      <c r="I121">
        <f t="shared" si="8"/>
        <v>4.5874526188160472E-2</v>
      </c>
      <c r="J121">
        <f t="shared" si="9"/>
        <v>-0.69184735735775471</v>
      </c>
    </row>
    <row r="122" spans="1:10" x14ac:dyDescent="0.25">
      <c r="A122" t="s">
        <v>75</v>
      </c>
      <c r="B122">
        <f>('CON Score and Page Rank'!GY68-'MIN and MAX'!B$43)/('MIN and MAX'!F$43-'MIN and MAX'!B$43)</f>
        <v>1.2597540963698981E-4</v>
      </c>
      <c r="C122">
        <f>('CON Score and Page Rank'!GZ68-'MIN and MAX'!C$43)/('MIN and MAX'!G$43-'MIN and MAX'!C$43)</f>
        <v>2.1214433838295965E-2</v>
      </c>
      <c r="D122">
        <f>('CON Score and Page Rank'!HA68-'MIN and MAX'!D$43)/('MIN and MAX'!H$43-'MIN and MAX'!D$43)</f>
        <v>0.477491961414791</v>
      </c>
      <c r="E122">
        <f t="shared" si="5"/>
        <v>2.1088458428658974E-2</v>
      </c>
      <c r="F122">
        <f t="shared" si="6"/>
        <v>0.73766742209874336</v>
      </c>
      <c r="G122">
        <f t="shared" si="7"/>
        <v>0.47736598600515401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213</v>
      </c>
      <c r="B123">
        <f>('CON Score and Page Rank'!GY199-'MIN and MAX'!B$43)/('MIN and MAX'!F$43-'MIN and MAX'!B$43)</f>
        <v>7.0802341473592164E-5</v>
      </c>
      <c r="C123">
        <f>('CON Score and Page Rank'!GZ199-'MIN and MAX'!C$43)/('MIN and MAX'!G$43-'MIN and MAX'!C$43)</f>
        <v>2.0578780127573259E-2</v>
      </c>
      <c r="D123">
        <f>('CON Score and Page Rank'!HA199-'MIN and MAX'!D$43)/('MIN and MAX'!H$43-'MIN and MAX'!D$43)</f>
        <v>0.42885852090032156</v>
      </c>
      <c r="E123">
        <f t="shared" si="5"/>
        <v>2.0507977786099668E-2</v>
      </c>
      <c r="F123">
        <f t="shared" si="6"/>
        <v>0.73698296003321395</v>
      </c>
      <c r="G123">
        <f t="shared" si="7"/>
        <v>0.42878771855884795</v>
      </c>
      <c r="H123" s="3">
        <f>IFERROR(VLOOKUP(A123,'GDP Data'!A$2:Q$144,3,FALSE),"Not Found")</f>
        <v>6331961555.4091396</v>
      </c>
      <c r="I123">
        <f t="shared" si="8"/>
        <v>5.9837493639079784E-4</v>
      </c>
      <c r="J123">
        <f t="shared" si="9"/>
        <v>-0.73638458509682314</v>
      </c>
    </row>
    <row r="124" spans="1:10" x14ac:dyDescent="0.25">
      <c r="A124" t="s">
        <v>192</v>
      </c>
      <c r="B124">
        <f>('CON Score and Page Rank'!GY26-'MIN and MAX'!B$43)/('MIN and MAX'!F$43-'MIN and MAX'!B$43)</f>
        <v>2.0280481484644456E-2</v>
      </c>
      <c r="C124">
        <f>('CON Score and Page Rank'!GZ26-'MIN and MAX'!C$43)/('MIN and MAX'!G$43-'MIN and MAX'!C$43)</f>
        <v>4.0788427558159153E-2</v>
      </c>
      <c r="D124">
        <f>('CON Score and Page Rank'!HA26-'MIN and MAX'!D$43)/('MIN and MAX'!H$43-'MIN and MAX'!D$43)</f>
        <v>0.727491961414791</v>
      </c>
      <c r="E124">
        <f t="shared" si="5"/>
        <v>2.0507946073514697E-2</v>
      </c>
      <c r="F124">
        <f t="shared" si="6"/>
        <v>0.73698292263995768</v>
      </c>
      <c r="G124">
        <f t="shared" si="7"/>
        <v>0.70721147993014655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121</v>
      </c>
      <c r="B125">
        <f>('CON Score and Page Rank'!GY114-'MIN and MAX'!B$43)/('MIN and MAX'!F$43-'MIN and MAX'!B$43)</f>
        <v>1.2076834864659722E-4</v>
      </c>
      <c r="C125">
        <f>('CON Score and Page Rank'!GZ114-'MIN and MAX'!C$43)/('MIN and MAX'!G$43-'MIN and MAX'!C$43)</f>
        <v>2.0313793494148226E-2</v>
      </c>
      <c r="D125">
        <f>('CON Score and Page Rank'!HA114-'MIN and MAX'!D$43)/('MIN and MAX'!H$43-'MIN and MAX'!D$43)</f>
        <v>0.37218649517684887</v>
      </c>
      <c r="E125">
        <f t="shared" si="5"/>
        <v>2.0193025145501628E-2</v>
      </c>
      <c r="F125">
        <f t="shared" si="6"/>
        <v>0.7366115899665443</v>
      </c>
      <c r="G125">
        <f t="shared" si="7"/>
        <v>0.37206572682820227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67</v>
      </c>
      <c r="B126">
        <f>('CON Score and Page Rank'!GY60-'MIN and MAX'!B$43)/('MIN and MAX'!F$43-'MIN and MAX'!B$43)</f>
        <v>2.4863786111148757E-4</v>
      </c>
      <c r="C126">
        <f>('CON Score and Page Rank'!GZ60-'MIN and MAX'!C$43)/('MIN and MAX'!G$43-'MIN and MAX'!C$43)</f>
        <v>2.0382392140337685E-2</v>
      </c>
      <c r="D126">
        <f>('CON Score and Page Rank'!HA60-'MIN and MAX'!D$43)/('MIN and MAX'!H$43-'MIN and MAX'!D$43)</f>
        <v>0.47467845659163987</v>
      </c>
      <c r="E126">
        <f t="shared" si="5"/>
        <v>2.0133754279226198E-2</v>
      </c>
      <c r="F126">
        <f t="shared" si="6"/>
        <v>0.73654170191760304</v>
      </c>
      <c r="G126">
        <f t="shared" si="7"/>
        <v>0.47442981873052836</v>
      </c>
      <c r="H126" s="3">
        <f>IFERROR(VLOOKUP(A126,'GDP Data'!A$2:Q$144,3,FALSE),"Not Found")</f>
        <v>3190371050.4552398</v>
      </c>
      <c r="I126">
        <f t="shared" si="8"/>
        <v>3.0149236657136408E-4</v>
      </c>
      <c r="J126">
        <f t="shared" si="9"/>
        <v>-0.73624020955103164</v>
      </c>
    </row>
    <row r="127" spans="1:10" x14ac:dyDescent="0.25">
      <c r="A127" t="s">
        <v>61</v>
      </c>
      <c r="B127">
        <f>('CON Score and Page Rank'!GY54-'MIN and MAX'!B$43)/('MIN and MAX'!F$43-'MIN and MAX'!B$43)</f>
        <v>1.0504933254549252E-4</v>
      </c>
      <c r="C127">
        <f>('CON Score and Page Rank'!GZ54-'MIN and MAX'!C$43)/('MIN and MAX'!G$43-'MIN and MAX'!C$43)</f>
        <v>2.0125690878533126E-2</v>
      </c>
      <c r="D127">
        <f>('CON Score and Page Rank'!HA54-'MIN and MAX'!D$43)/('MIN and MAX'!H$43-'MIN and MAX'!D$43)</f>
        <v>0.39308681672025725</v>
      </c>
      <c r="E127">
        <f t="shared" si="5"/>
        <v>2.0020641545987632E-2</v>
      </c>
      <c r="F127">
        <f t="shared" si="6"/>
        <v>0.73640832731498274</v>
      </c>
      <c r="G127">
        <f t="shared" si="7"/>
        <v>0.39298176738771173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129</v>
      </c>
      <c r="B128">
        <f>('CON Score and Page Rank'!GY122-'MIN and MAX'!B$43)/('MIN and MAX'!F$43-'MIN and MAX'!B$43)</f>
        <v>7.0441023019839885E-5</v>
      </c>
      <c r="C128">
        <f>('CON Score and Page Rank'!GZ122-'MIN and MAX'!C$43)/('MIN and MAX'!G$43-'MIN and MAX'!C$43)</f>
        <v>1.9927218503339242E-2</v>
      </c>
      <c r="D128">
        <f>('CON Score and Page Rank'!HA122-'MIN and MAX'!D$43)/('MIN and MAX'!H$43-'MIN and MAX'!D$43)</f>
        <v>0.54983922829581988</v>
      </c>
      <c r="E128">
        <f t="shared" si="5"/>
        <v>1.9856777480319401E-2</v>
      </c>
      <c r="F128">
        <f t="shared" si="6"/>
        <v>0.73621511030027109</v>
      </c>
      <c r="G128">
        <f t="shared" si="7"/>
        <v>0.5497687872728001</v>
      </c>
      <c r="H128" s="3">
        <f>IFERROR(VLOOKUP(A128,'GDP Data'!A$2:Q$144,3,FALSE),"Not Found")</f>
        <v>2118467913.3787301</v>
      </c>
      <c r="I128">
        <f t="shared" si="8"/>
        <v>2.0019674658811718E-4</v>
      </c>
      <c r="J128">
        <f t="shared" si="9"/>
        <v>-0.73601491355368298</v>
      </c>
    </row>
    <row r="129" spans="1:10" x14ac:dyDescent="0.25">
      <c r="A129" t="s">
        <v>81</v>
      </c>
      <c r="B129">
        <f>('CON Score and Page Rank'!GY74-'MIN and MAX'!B$43)/('MIN and MAX'!F$43-'MIN and MAX'!B$43)</f>
        <v>8.016730408139569E-5</v>
      </c>
      <c r="C129">
        <f>('CON Score and Page Rank'!GZ74-'MIN and MAX'!C$43)/('MIN and MAX'!G$43-'MIN and MAX'!C$43)</f>
        <v>1.953250621989194E-2</v>
      </c>
      <c r="D129">
        <f>('CON Score and Page Rank'!HA74-'MIN and MAX'!D$43)/('MIN and MAX'!H$43-'MIN and MAX'!D$43)</f>
        <v>0.32395498392282956</v>
      </c>
      <c r="E129">
        <f t="shared" si="5"/>
        <v>1.9452338915810545E-2</v>
      </c>
      <c r="F129">
        <f t="shared" si="6"/>
        <v>0.73573822470763017</v>
      </c>
      <c r="G129">
        <f t="shared" si="7"/>
        <v>0.32387481661874817</v>
      </c>
      <c r="H129" s="3">
        <f>IFERROR(VLOOKUP(A129,'GDP Data'!A$2:Q$144,3,FALSE),"Not Found")</f>
        <v>8231326016.4749403</v>
      </c>
      <c r="I129">
        <f t="shared" si="8"/>
        <v>7.7786624862125455E-4</v>
      </c>
      <c r="J129">
        <f t="shared" si="9"/>
        <v>-0.73496035845900887</v>
      </c>
    </row>
    <row r="130" spans="1:10" x14ac:dyDescent="0.25">
      <c r="A130" t="s">
        <v>128</v>
      </c>
      <c r="B130">
        <f>('CON Score and Page Rank'!GY121-'MIN and MAX'!B$43)/('MIN and MAX'!F$43-'MIN and MAX'!B$43)</f>
        <v>1.0589541563265603E-4</v>
      </c>
      <c r="C130">
        <f>('CON Score and Page Rank'!GZ121-'MIN and MAX'!C$43)/('MIN and MAX'!G$43-'MIN and MAX'!C$43)</f>
        <v>1.9515635087858623E-2</v>
      </c>
      <c r="D130">
        <f>('CON Score and Page Rank'!HA121-'MIN and MAX'!D$43)/('MIN and MAX'!H$43-'MIN and MAX'!D$43)</f>
        <v>0.34525723472668812</v>
      </c>
      <c r="E130">
        <f t="shared" si="5"/>
        <v>1.9409739672225968E-2</v>
      </c>
      <c r="F130">
        <f t="shared" si="6"/>
        <v>0.73568799466701174</v>
      </c>
      <c r="G130">
        <f t="shared" si="7"/>
        <v>0.34515133931105546</v>
      </c>
      <c r="H130" s="3">
        <f>IFERROR(VLOOKUP(A130,'GDP Data'!A$2:Q$144,3,FALSE),"Not Found")</f>
        <v>0</v>
      </c>
      <c r="I130">
        <f t="shared" si="8"/>
        <v>0</v>
      </c>
      <c r="J130">
        <f t="shared" si="9"/>
        <v>-0.73568799466701174</v>
      </c>
    </row>
    <row r="131" spans="1:10" x14ac:dyDescent="0.25">
      <c r="A131" t="s">
        <v>148</v>
      </c>
      <c r="B131">
        <f>('CON Score and Page Rank'!GY140-'MIN and MAX'!B$43)/('MIN and MAX'!F$43-'MIN and MAX'!B$43)</f>
        <v>6.0602396120972985E-5</v>
      </c>
      <c r="C131">
        <f>('CON Score and Page Rank'!GZ140-'MIN and MAX'!C$43)/('MIN and MAX'!G$43-'MIN and MAX'!C$43)</f>
        <v>1.9370402042714865E-2</v>
      </c>
      <c r="D131">
        <f>('CON Score and Page Rank'!HA140-'MIN and MAX'!D$43)/('MIN and MAX'!H$43-'MIN and MAX'!D$43)</f>
        <v>0.42282958199356913</v>
      </c>
      <c r="E131">
        <f t="shared" ref="E131:E194" si="10">C131-B131</f>
        <v>1.9309799646593892E-2</v>
      </c>
      <c r="F131">
        <f t="shared" ref="F131:F194" si="11">(E131-MIN(E$3:E$220))/(MAX(E$3:E$220)-MIN(E$3:E$220))</f>
        <v>0.73557015239742018</v>
      </c>
      <c r="G131">
        <f t="shared" ref="G131:G194" si="12">D131-B131</f>
        <v>0.42276897959744814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188</v>
      </c>
      <c r="B132">
        <f>('CON Score and Page Rank'!GY177-'MIN and MAX'!B$43)/('MIN and MAX'!F$43-'MIN and MAX'!B$43)</f>
        <v>2.2575098312963918E-4</v>
      </c>
      <c r="C132">
        <f>('CON Score and Page Rank'!GZ177-'MIN and MAX'!C$43)/('MIN and MAX'!G$43-'MIN and MAX'!C$43)</f>
        <v>1.9473761172257756E-2</v>
      </c>
      <c r="D132">
        <f>('CON Score and Page Rank'!HA177-'MIN and MAX'!D$43)/('MIN and MAX'!H$43-'MIN and MAX'!D$43)</f>
        <v>0.52451768488745976</v>
      </c>
      <c r="E132">
        <f t="shared" si="10"/>
        <v>1.9248010189128115E-2</v>
      </c>
      <c r="F132">
        <f t="shared" si="11"/>
        <v>0.73549729460237212</v>
      </c>
      <c r="G132">
        <f t="shared" si="12"/>
        <v>0.52429193390433015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144</v>
      </c>
      <c r="B133">
        <f>('CON Score and Page Rank'!GY137-'MIN and MAX'!B$43)/('MIN and MAX'!F$43-'MIN and MAX'!B$43)</f>
        <v>5.9155628186071647E-5</v>
      </c>
      <c r="C133">
        <f>('CON Score and Page Rank'!GZ137-'MIN and MAX'!C$43)/('MIN and MAX'!G$43-'MIN and MAX'!C$43)</f>
        <v>1.9065617419991153E-2</v>
      </c>
      <c r="D133">
        <f>('CON Score and Page Rank'!HA137-'MIN and MAX'!D$43)/('MIN and MAX'!H$43-'MIN and MAX'!D$43)</f>
        <v>0.39027331189710612</v>
      </c>
      <c r="E133">
        <f t="shared" si="10"/>
        <v>1.9006461791805082E-2</v>
      </c>
      <c r="F133">
        <f t="shared" si="11"/>
        <v>0.73521247767165054</v>
      </c>
      <c r="G133">
        <f t="shared" si="12"/>
        <v>0.39021415626892003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190</v>
      </c>
      <c r="B134">
        <f>('CON Score and Page Rank'!GY180-'MIN and MAX'!B$43)/('MIN and MAX'!F$43-'MIN and MAX'!B$43)</f>
        <v>3.5197163207425337E-2</v>
      </c>
      <c r="C134">
        <f>('CON Score and Page Rank'!GZ180-'MIN and MAX'!C$43)/('MIN and MAX'!G$43-'MIN and MAX'!C$43)</f>
        <v>5.4146597281293299E-2</v>
      </c>
      <c r="D134">
        <f>('CON Score and Page Rank'!HA180-'MIN and MAX'!D$43)/('MIN and MAX'!H$43-'MIN and MAX'!D$43)</f>
        <v>0.9288585209003215</v>
      </c>
      <c r="E134">
        <f t="shared" si="10"/>
        <v>1.8949434073867961E-2</v>
      </c>
      <c r="F134">
        <f t="shared" si="11"/>
        <v>0.73514523458592151</v>
      </c>
      <c r="G134">
        <f t="shared" si="12"/>
        <v>0.89366135769289612</v>
      </c>
      <c r="H134" s="3">
        <f>IFERROR(VLOOKUP(A134,'GDP Data'!A$2:Q$144,3,FALSE),"Not Found")</f>
        <v>40394824679.123199</v>
      </c>
      <c r="I134">
        <f t="shared" si="13"/>
        <v>3.8173400827488046E-3</v>
      </c>
      <c r="J134">
        <f t="shared" si="14"/>
        <v>-0.7313278945031727</v>
      </c>
    </row>
    <row r="135" spans="1:10" x14ac:dyDescent="0.25">
      <c r="A135" t="s">
        <v>44</v>
      </c>
      <c r="B135">
        <f>('CON Score and Page Rank'!GY36-'MIN and MAX'!B$43)/('MIN and MAX'!F$43-'MIN and MAX'!B$43)</f>
        <v>2.1847664393932111E-4</v>
      </c>
      <c r="C135">
        <f>('CON Score and Page Rank'!GZ36-'MIN and MAX'!C$43)/('MIN and MAX'!G$43-'MIN and MAX'!C$43)</f>
        <v>1.8556335722913955E-2</v>
      </c>
      <c r="D135">
        <f>('CON Score and Page Rank'!HA36-'MIN and MAX'!D$43)/('MIN and MAX'!H$43-'MIN and MAX'!D$43)</f>
        <v>0.4662379421221865</v>
      </c>
      <c r="E135">
        <f t="shared" si="10"/>
        <v>1.8337859078974634E-2</v>
      </c>
      <c r="F135">
        <f t="shared" si="11"/>
        <v>0.73442410824071702</v>
      </c>
      <c r="G135">
        <f t="shared" si="12"/>
        <v>0.46601946547824719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210</v>
      </c>
      <c r="B136">
        <f>('CON Score and Page Rank'!GY196-'MIN and MAX'!B$43)/('MIN and MAX'!F$43-'MIN and MAX'!B$43)</f>
        <v>5.2524502429676062E-6</v>
      </c>
      <c r="C136">
        <f>('CON Score and Page Rank'!GZ196-'MIN and MAX'!C$43)/('MIN and MAX'!G$43-'MIN and MAX'!C$43)</f>
        <v>1.8335702270333838E-2</v>
      </c>
      <c r="D136">
        <f>('CON Score and Page Rank'!HA196-'MIN and MAX'!D$43)/('MIN and MAX'!H$43-'MIN and MAX'!D$43)</f>
        <v>0.31511254019292606</v>
      </c>
      <c r="E136">
        <f t="shared" si="10"/>
        <v>1.8330449820090869E-2</v>
      </c>
      <c r="F136">
        <f t="shared" si="11"/>
        <v>0.7344153717622407</v>
      </c>
      <c r="G136">
        <f t="shared" si="12"/>
        <v>0.3151072877426831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133</v>
      </c>
      <c r="B137">
        <f>('CON Score and Page Rank'!GY126-'MIN and MAX'!B$43)/('MIN and MAX'!F$43-'MIN and MAX'!B$43)</f>
        <v>5.4155862410070534E-5</v>
      </c>
      <c r="C137">
        <f>('CON Score and Page Rank'!GZ126-'MIN and MAX'!C$43)/('MIN and MAX'!G$43-'MIN and MAX'!C$43)</f>
        <v>1.8158938273923605E-2</v>
      </c>
      <c r="D137">
        <f>('CON Score and Page Rank'!HA126-'MIN and MAX'!D$43)/('MIN and MAX'!H$43-'MIN and MAX'!D$43)</f>
        <v>0.39389067524115756</v>
      </c>
      <c r="E137">
        <f t="shared" si="10"/>
        <v>1.8104782411513535E-2</v>
      </c>
      <c r="F137">
        <f t="shared" si="11"/>
        <v>0.73414928057973983</v>
      </c>
      <c r="G137">
        <f t="shared" si="12"/>
        <v>0.39383651937874747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151</v>
      </c>
      <c r="B138">
        <f>('CON Score and Page Rank'!GY143-'MIN and MAX'!B$43)/('MIN and MAX'!F$43-'MIN and MAX'!B$43)</f>
        <v>2.238041800043081E-5</v>
      </c>
      <c r="C138">
        <f>('CON Score and Page Rank'!GZ143-'MIN and MAX'!C$43)/('MIN and MAX'!G$43-'MIN and MAX'!C$43)</f>
        <v>1.8126844622524948E-2</v>
      </c>
      <c r="D138">
        <f>('CON Score and Page Rank'!HA143-'MIN and MAX'!D$43)/('MIN and MAX'!H$43-'MIN and MAX'!D$43)</f>
        <v>0.46342443729903537</v>
      </c>
      <c r="E138">
        <f t="shared" si="10"/>
        <v>1.8104464204524516E-2</v>
      </c>
      <c r="F138">
        <f t="shared" si="11"/>
        <v>0.73414890537237365</v>
      </c>
      <c r="G138">
        <f t="shared" si="12"/>
        <v>0.46340205688103492</v>
      </c>
      <c r="H138" s="3">
        <f>IFERROR(VLOOKUP(A138,'GDP Data'!A$2:Q$144,3,FALSE),"Not Found")</f>
        <v>1267997934.3125</v>
      </c>
      <c r="I138">
        <f t="shared" si="13"/>
        <v>1.1982671983214203E-4</v>
      </c>
      <c r="J138">
        <f t="shared" si="14"/>
        <v>-0.73402907865254152</v>
      </c>
    </row>
    <row r="139" spans="1:10" x14ac:dyDescent="0.25">
      <c r="A139" t="s">
        <v>154</v>
      </c>
      <c r="B139">
        <f>('CON Score and Page Rank'!GY146-'MIN and MAX'!B$43)/('MIN and MAX'!F$43-'MIN and MAX'!B$43)</f>
        <v>7.559236489167157E-5</v>
      </c>
      <c r="C139">
        <f>('CON Score and Page Rank'!GZ146-'MIN and MAX'!C$43)/('MIN and MAX'!G$43-'MIN and MAX'!C$43)</f>
        <v>1.7830425757154877E-2</v>
      </c>
      <c r="D139">
        <f>('CON Score and Page Rank'!HA146-'MIN and MAX'!D$43)/('MIN and MAX'!H$43-'MIN and MAX'!D$43)</f>
        <v>0.33400321543408362</v>
      </c>
      <c r="E139">
        <f t="shared" si="10"/>
        <v>1.7754833392263206E-2</v>
      </c>
      <c r="F139">
        <f t="shared" si="11"/>
        <v>0.7337366452376034</v>
      </c>
      <c r="G139">
        <f t="shared" si="12"/>
        <v>0.33392762306919194</v>
      </c>
      <c r="H139" s="3">
        <f>IFERROR(VLOOKUP(A139,'GDP Data'!A$2:Q$144,3,FALSE),"Not Found")</f>
        <v>6007055042.1768703</v>
      </c>
      <c r="I139">
        <f t="shared" si="13"/>
        <v>5.6767103642440695E-4</v>
      </c>
      <c r="J139">
        <f t="shared" si="14"/>
        <v>-0.73316897420117899</v>
      </c>
    </row>
    <row r="140" spans="1:10" x14ac:dyDescent="0.25">
      <c r="A140" t="s">
        <v>205</v>
      </c>
      <c r="B140">
        <f>('CON Score and Page Rank'!GY191-'MIN and MAX'!B$43)/('MIN and MAX'!F$43-'MIN and MAX'!B$43)</f>
        <v>2.0145186386506714E-5</v>
      </c>
      <c r="C140">
        <f>('CON Score and Page Rank'!GZ191-'MIN and MAX'!C$43)/('MIN and MAX'!G$43-'MIN and MAX'!C$43)</f>
        <v>1.7422115592317853E-2</v>
      </c>
      <c r="D140">
        <f>('CON Score and Page Rank'!HA191-'MIN and MAX'!D$43)/('MIN and MAX'!H$43-'MIN and MAX'!D$43)</f>
        <v>0.41921221864951769</v>
      </c>
      <c r="E140">
        <f t="shared" si="10"/>
        <v>1.7401970405931347E-2</v>
      </c>
      <c r="F140">
        <f t="shared" si="11"/>
        <v>0.73332057394983619</v>
      </c>
      <c r="G140">
        <f t="shared" si="12"/>
        <v>0.4191920734631312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113</v>
      </c>
      <c r="B141">
        <f>('CON Score and Page Rank'!GY106-'MIN and MAX'!B$43)/('MIN and MAX'!F$43-'MIN and MAX'!B$43)</f>
        <v>3.6838835246512032E-5</v>
      </c>
      <c r="C141">
        <f>('CON Score and Page Rank'!GZ106-'MIN and MAX'!C$43)/('MIN and MAX'!G$43-'MIN and MAX'!C$43)</f>
        <v>1.7203197035378672E-2</v>
      </c>
      <c r="D141">
        <f>('CON Score and Page Rank'!HA106-'MIN and MAX'!D$43)/('MIN and MAX'!H$43-'MIN and MAX'!D$43)</f>
        <v>0.25522508038585207</v>
      </c>
      <c r="E141">
        <f t="shared" si="10"/>
        <v>1.716635820013216E-2</v>
      </c>
      <c r="F141">
        <f t="shared" si="11"/>
        <v>0.73304275655986384</v>
      </c>
      <c r="G141">
        <f t="shared" si="12"/>
        <v>0.25518824155060554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136</v>
      </c>
      <c r="B142">
        <f>('CON Score and Page Rank'!GY129-'MIN and MAX'!B$43)/('MIN and MAX'!F$43-'MIN and MAX'!B$43)</f>
        <v>6.3792375613859448E-2</v>
      </c>
      <c r="C142">
        <f>('CON Score and Page Rank'!GZ129-'MIN and MAX'!C$43)/('MIN and MAX'!G$43-'MIN and MAX'!C$43)</f>
        <v>8.0853707881283404E-2</v>
      </c>
      <c r="D142">
        <f>('CON Score and Page Rank'!HA129-'MIN and MAX'!D$43)/('MIN and MAX'!H$43-'MIN and MAX'!D$43)</f>
        <v>0.97427652733118975</v>
      </c>
      <c r="E142">
        <f t="shared" si="10"/>
        <v>1.7061332267423956E-2</v>
      </c>
      <c r="F142">
        <f t="shared" si="11"/>
        <v>0.73291891734531467</v>
      </c>
      <c r="G142">
        <f t="shared" si="12"/>
        <v>0.91048415171733033</v>
      </c>
      <c r="H142" s="3">
        <f>IFERROR(VLOOKUP(A142,'GDP Data'!A$2:Q$144,3,FALSE),"Not Found")</f>
        <v>1339395718862.8899</v>
      </c>
      <c r="I142">
        <f t="shared" si="13"/>
        <v>0.12657386199574017</v>
      </c>
      <c r="J142">
        <f t="shared" si="14"/>
        <v>-0.6063450553495745</v>
      </c>
    </row>
    <row r="143" spans="1:10" x14ac:dyDescent="0.25">
      <c r="A143" t="s">
        <v>181</v>
      </c>
      <c r="B143">
        <f>('CON Score and Page Rank'!GY171-'MIN and MAX'!B$43)/('MIN and MAX'!F$43-'MIN and MAX'!B$43)</f>
        <v>5.2807555334574E-2</v>
      </c>
      <c r="C143">
        <f>('CON Score and Page Rank'!GZ171-'MIN and MAX'!C$43)/('MIN and MAX'!G$43-'MIN and MAX'!C$43)</f>
        <v>6.9798705056070401E-2</v>
      </c>
      <c r="D143">
        <f>('CON Score and Page Rank'!HA171-'MIN and MAX'!D$43)/('MIN and MAX'!H$43-'MIN and MAX'!D$43)</f>
        <v>0.9288585209003215</v>
      </c>
      <c r="E143">
        <f t="shared" si="10"/>
        <v>1.6991149721496401E-2</v>
      </c>
      <c r="F143">
        <f t="shared" si="11"/>
        <v>0.73283616300894627</v>
      </c>
      <c r="G143">
        <f t="shared" si="12"/>
        <v>0.87605096556574746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278</v>
      </c>
      <c r="B144">
        <f>('CON Score and Page Rank'!GY178-'MIN and MAX'!B$43)/('MIN and MAX'!F$43-'MIN and MAX'!B$43)</f>
        <v>1.1806877175473743E-3</v>
      </c>
      <c r="C144">
        <f>('CON Score and Page Rank'!GZ178-'MIN and MAX'!C$43)/('MIN and MAX'!G$43-'MIN and MAX'!C$43)</f>
        <v>1.8158210571497024E-2</v>
      </c>
      <c r="D144">
        <f>('CON Score and Page Rank'!HA178-'MIN and MAX'!D$43)/('MIN and MAX'!H$43-'MIN and MAX'!D$43)</f>
        <v>0.45016077170418006</v>
      </c>
      <c r="E144">
        <f t="shared" si="10"/>
        <v>1.6977522853949649E-2</v>
      </c>
      <c r="F144">
        <f t="shared" si="11"/>
        <v>0.73282009516236546</v>
      </c>
      <c r="G144">
        <f t="shared" si="12"/>
        <v>0.44898008398663269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183</v>
      </c>
      <c r="B145">
        <f>('CON Score and Page Rank'!GY173-'MIN and MAX'!B$43)/('MIN and MAX'!F$43-'MIN and MAX'!B$43)</f>
        <v>3.8720817157610173E-2</v>
      </c>
      <c r="C145">
        <f>('CON Score and Page Rank'!GZ173-'MIN and MAX'!C$43)/('MIN and MAX'!G$43-'MIN and MAX'!C$43)</f>
        <v>5.5456726781031203E-2</v>
      </c>
      <c r="D145">
        <f>('CON Score and Page Rank'!HA173-'MIN and MAX'!D$43)/('MIN and MAX'!H$43-'MIN and MAX'!D$43)</f>
        <v>0.88946945337620575</v>
      </c>
      <c r="E145">
        <f t="shared" si="10"/>
        <v>1.673590962342103E-2</v>
      </c>
      <c r="F145">
        <f t="shared" si="11"/>
        <v>0.73253520178487452</v>
      </c>
      <c r="G145">
        <f t="shared" si="12"/>
        <v>0.85074863621859553</v>
      </c>
      <c r="H145" s="3">
        <f>IFERROR(VLOOKUP(A145,'GDP Data'!A$2:Q$144,3,FALSE),"Not Found")</f>
        <v>53749989092.019699</v>
      </c>
      <c r="I145">
        <f t="shared" si="13"/>
        <v>5.0794127574050277E-3</v>
      </c>
      <c r="J145">
        <f t="shared" si="14"/>
        <v>-0.72745578902746955</v>
      </c>
    </row>
    <row r="146" spans="1:10" x14ac:dyDescent="0.25">
      <c r="A146" t="s">
        <v>99</v>
      </c>
      <c r="B146">
        <f>('CON Score and Page Rank'!GY92-'MIN and MAX'!B$43)/('MIN and MAX'!F$43-'MIN and MAX'!B$43)</f>
        <v>6.6715470313533047E-5</v>
      </c>
      <c r="C146">
        <f>('CON Score and Page Rank'!GZ92-'MIN and MAX'!C$43)/('MIN and MAX'!G$43-'MIN and MAX'!C$43)</f>
        <v>1.6415717239116341E-2</v>
      </c>
      <c r="D146">
        <f>('CON Score and Page Rank'!HA92-'MIN and MAX'!D$43)/('MIN and MAX'!H$43-'MIN and MAX'!D$43)</f>
        <v>0.46704180064308681</v>
      </c>
      <c r="E146">
        <f t="shared" si="10"/>
        <v>1.6349001768802808E-2</v>
      </c>
      <c r="F146">
        <f t="shared" si="11"/>
        <v>0.73207898717593622</v>
      </c>
      <c r="G146">
        <f t="shared" si="12"/>
        <v>0.46697508517277331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137</v>
      </c>
      <c r="B147">
        <f>('CON Score and Page Rank'!GY130-'MIN and MAX'!B$43)/('MIN and MAX'!F$43-'MIN and MAX'!B$43)</f>
        <v>5.8583214006071659E-6</v>
      </c>
      <c r="C147">
        <f>('CON Score and Page Rank'!GZ130-'MIN and MAX'!C$43)/('MIN and MAX'!G$43-'MIN and MAX'!C$43)</f>
        <v>1.6256787593261431E-2</v>
      </c>
      <c r="D147">
        <f>('CON Score and Page Rank'!HA130-'MIN and MAX'!D$43)/('MIN and MAX'!H$43-'MIN and MAX'!D$43)</f>
        <v>0.33922829581993569</v>
      </c>
      <c r="E147">
        <f t="shared" si="10"/>
        <v>1.6250929271860823E-2</v>
      </c>
      <c r="F147">
        <f t="shared" si="11"/>
        <v>0.73196334696520904</v>
      </c>
      <c r="G147">
        <f t="shared" si="12"/>
        <v>0.33922243749853509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60</v>
      </c>
      <c r="B148">
        <f>('CON Score and Page Rank'!GY53-'MIN and MAX'!B$43)/('MIN and MAX'!F$43-'MIN and MAX'!B$43)</f>
        <v>6.7013115955489158E-2</v>
      </c>
      <c r="C148">
        <f>('CON Score and Page Rank'!GZ53-'MIN and MAX'!C$43)/('MIN and MAX'!G$43-'MIN and MAX'!C$43)</f>
        <v>8.2947175196611406E-2</v>
      </c>
      <c r="D148">
        <f>('CON Score and Page Rank'!HA53-'MIN and MAX'!D$43)/('MIN and MAX'!H$43-'MIN and MAX'!D$43)</f>
        <v>0.95217041800643087</v>
      </c>
      <c r="E148">
        <f t="shared" si="10"/>
        <v>1.5934059241122248E-2</v>
      </c>
      <c r="F148">
        <f t="shared" si="11"/>
        <v>0.73158971604654932</v>
      </c>
      <c r="G148">
        <f t="shared" si="12"/>
        <v>0.88515730205094167</v>
      </c>
      <c r="H148" s="3">
        <f>IFERROR(VLOOKUP(A148,'GDP Data'!A$2:Q$144,3,FALSE),"Not Found")</f>
        <v>89794943349.891205</v>
      </c>
      <c r="I148">
        <f t="shared" si="13"/>
        <v>8.4856869462996316E-3</v>
      </c>
      <c r="J148">
        <f t="shared" si="14"/>
        <v>-0.72310402910024973</v>
      </c>
    </row>
    <row r="149" spans="1:10" x14ac:dyDescent="0.25">
      <c r="A149" t="s">
        <v>65</v>
      </c>
      <c r="B149">
        <f>('CON Score and Page Rank'!GY58-'MIN and MAX'!B$43)/('MIN and MAX'!F$43-'MIN and MAX'!B$43)</f>
        <v>2.5695740618270573E-5</v>
      </c>
      <c r="C149">
        <f>('CON Score and Page Rank'!GZ58-'MIN and MAX'!C$43)/('MIN and MAX'!G$43-'MIN and MAX'!C$43)</f>
        <v>1.5734339559256787E-2</v>
      </c>
      <c r="D149">
        <f>('CON Score and Page Rank'!HA58-'MIN and MAX'!D$43)/('MIN and MAX'!H$43-'MIN and MAX'!D$43)</f>
        <v>0.25</v>
      </c>
      <c r="E149">
        <f t="shared" si="10"/>
        <v>1.5708643818638516E-2</v>
      </c>
      <c r="F149">
        <f t="shared" si="11"/>
        <v>0.73132392198837859</v>
      </c>
      <c r="G149">
        <f t="shared" si="12"/>
        <v>0.24997430425938172</v>
      </c>
      <c r="H149" s="3">
        <f>IFERROR(VLOOKUP(A149,'GDP Data'!A$2:Q$144,3,FALSE),"Not Found")</f>
        <v>3666222600.09828</v>
      </c>
      <c r="I149">
        <f t="shared" si="13"/>
        <v>3.4646068140673712E-4</v>
      </c>
      <c r="J149">
        <f t="shared" si="14"/>
        <v>-0.73097746130697183</v>
      </c>
    </row>
    <row r="150" spans="1:10" x14ac:dyDescent="0.25">
      <c r="A150" t="s">
        <v>108</v>
      </c>
      <c r="B150">
        <f>('CON Score and Page Rank'!GY101-'MIN and MAX'!B$43)/('MIN and MAX'!F$43-'MIN and MAX'!B$43)</f>
        <v>1.3872183332275449E-5</v>
      </c>
      <c r="C150">
        <f>('CON Score and Page Rank'!GZ101-'MIN and MAX'!C$43)/('MIN and MAX'!G$43-'MIN and MAX'!C$43)</f>
        <v>1.5473432854359079E-2</v>
      </c>
      <c r="D150">
        <f>('CON Score and Page Rank'!HA101-'MIN and MAX'!D$43)/('MIN and MAX'!H$43-'MIN and MAX'!D$43)</f>
        <v>0.31350482315112538</v>
      </c>
      <c r="E150">
        <f t="shared" si="10"/>
        <v>1.5459560671026802E-2</v>
      </c>
      <c r="F150">
        <f t="shared" si="11"/>
        <v>0.73103022060851663</v>
      </c>
      <c r="G150">
        <f t="shared" si="12"/>
        <v>0.31349095096779311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96</v>
      </c>
      <c r="B151">
        <f>('CON Score and Page Rank'!GY89-'MIN and MAX'!B$43)/('MIN and MAX'!F$43-'MIN and MAX'!B$43)</f>
        <v>3.9444500540552319E-4</v>
      </c>
      <c r="C151">
        <f>('CON Score and Page Rank'!GZ89-'MIN and MAX'!C$43)/('MIN and MAX'!G$43-'MIN and MAX'!C$43)</f>
        <v>1.5751499797874303E-2</v>
      </c>
      <c r="D151">
        <f>('CON Score and Page Rank'!HA89-'MIN and MAX'!D$43)/('MIN and MAX'!H$43-'MIN and MAX'!D$43)</f>
        <v>0.30988745980707394</v>
      </c>
      <c r="E151">
        <f t="shared" si="10"/>
        <v>1.535705479246878E-2</v>
      </c>
      <c r="F151">
        <f t="shared" si="11"/>
        <v>0.73090935286509373</v>
      </c>
      <c r="G151">
        <f t="shared" si="12"/>
        <v>0.30949301480166841</v>
      </c>
      <c r="H151" s="3">
        <f>IFERROR(VLOOKUP(A151,'GDP Data'!A$2:Q$144,3,FALSE),"Not Found")</f>
        <v>5438332738.1037302</v>
      </c>
      <c r="I151">
        <f t="shared" si="13"/>
        <v>5.1392636827602236E-4</v>
      </c>
      <c r="J151">
        <f t="shared" si="14"/>
        <v>-0.73039542649681766</v>
      </c>
    </row>
    <row r="152" spans="1:10" x14ac:dyDescent="0.25">
      <c r="A152" t="s">
        <v>22</v>
      </c>
      <c r="B152">
        <f>('CON Score and Page Rank'!GY13-'MIN and MAX'!B$43)/('MIN and MAX'!F$43-'MIN and MAX'!B$43)</f>
        <v>5.8934754994309432E-2</v>
      </c>
      <c r="C152">
        <f>('CON Score and Page Rank'!GZ13-'MIN and MAX'!C$43)/('MIN and MAX'!G$43-'MIN and MAX'!C$43)</f>
        <v>7.4236458687249443E-2</v>
      </c>
      <c r="D152">
        <f>('CON Score and Page Rank'!HA13-'MIN and MAX'!D$43)/('MIN and MAX'!H$43-'MIN and MAX'!D$43)</f>
        <v>0.96945337620578775</v>
      </c>
      <c r="E152">
        <f t="shared" si="10"/>
        <v>1.5301703692940011E-2</v>
      </c>
      <c r="F152">
        <f t="shared" si="11"/>
        <v>0.73084408673021339</v>
      </c>
      <c r="G152">
        <f t="shared" si="12"/>
        <v>0.91051862121147831</v>
      </c>
      <c r="H152" s="3">
        <f>IFERROR(VLOOKUP(A152,'GDP Data'!A$2:Q$144,3,FALSE),"Not Found")</f>
        <v>129533107311.811</v>
      </c>
      <c r="I152">
        <f t="shared" si="13"/>
        <v>1.2240972117399256E-2</v>
      </c>
      <c r="J152">
        <f t="shared" si="14"/>
        <v>-0.71860311461281412</v>
      </c>
    </row>
    <row r="153" spans="1:10" x14ac:dyDescent="0.25">
      <c r="A153" t="s">
        <v>77</v>
      </c>
      <c r="B153">
        <f>('CON Score and Page Rank'!GY70-'MIN and MAX'!B$43)/('MIN and MAX'!F$43-'MIN and MAX'!B$43)</f>
        <v>1.1806304960109812E-4</v>
      </c>
      <c r="C153">
        <f>('CON Score and Page Rank'!GZ70-'MIN and MAX'!C$43)/('MIN and MAX'!G$43-'MIN and MAX'!C$43)</f>
        <v>1.5270612598193976E-2</v>
      </c>
      <c r="D153">
        <f>('CON Score and Page Rank'!HA70-'MIN and MAX'!D$43)/('MIN and MAX'!H$43-'MIN and MAX'!D$43)</f>
        <v>0.23754019292604503</v>
      </c>
      <c r="E153">
        <f t="shared" si="10"/>
        <v>1.5152549548592879E-2</v>
      </c>
      <c r="F153">
        <f t="shared" si="11"/>
        <v>0.73066821462314024</v>
      </c>
      <c r="G153">
        <f t="shared" si="12"/>
        <v>0.23742212987644393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83</v>
      </c>
      <c r="B154">
        <f>('CON Score and Page Rank'!GY76-'MIN and MAX'!B$43)/('MIN and MAX'!F$43-'MIN and MAX'!B$43)</f>
        <v>2.3146396947915562E-5</v>
      </c>
      <c r="C154">
        <f>('CON Score and Page Rank'!GZ76-'MIN and MAX'!C$43)/('MIN and MAX'!G$43-'MIN and MAX'!C$43)</f>
        <v>1.5116992641556269E-2</v>
      </c>
      <c r="D154">
        <f>('CON Score and Page Rank'!HA76-'MIN and MAX'!D$43)/('MIN and MAX'!H$43-'MIN and MAX'!D$43)</f>
        <v>0.30827974276527331</v>
      </c>
      <c r="E154">
        <f t="shared" si="10"/>
        <v>1.5093846244608354E-2</v>
      </c>
      <c r="F154">
        <f t="shared" si="11"/>
        <v>0.73059899580385013</v>
      </c>
      <c r="G154">
        <f t="shared" si="12"/>
        <v>0.30825659636832542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220</v>
      </c>
      <c r="B155">
        <f>('CON Score and Page Rank'!GY206-'MIN and MAX'!B$43)/('MIN and MAX'!F$43-'MIN and MAX'!B$43)</f>
        <v>4.0574569403172339E-5</v>
      </c>
      <c r="C155">
        <f>('CON Score and Page Rank'!GZ206-'MIN and MAX'!C$43)/('MIN and MAX'!G$43-'MIN and MAX'!C$43)</f>
        <v>1.4871635640060662E-2</v>
      </c>
      <c r="D155">
        <f>('CON Score and Page Rank'!HA206-'MIN and MAX'!D$43)/('MIN and MAX'!H$43-'MIN and MAX'!D$43)</f>
        <v>0.25562700964630225</v>
      </c>
      <c r="E155">
        <f t="shared" si="10"/>
        <v>1.483106107065749E-2</v>
      </c>
      <c r="F155">
        <f t="shared" si="11"/>
        <v>0.73028913795543016</v>
      </c>
      <c r="G155">
        <f t="shared" si="12"/>
        <v>0.2555864350768991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79</v>
      </c>
      <c r="B156">
        <f>('CON Score and Page Rank'!GY72-'MIN and MAX'!B$43)/('MIN and MAX'!F$43-'MIN and MAX'!B$43)</f>
        <v>3.4348722929943563E-4</v>
      </c>
      <c r="C156">
        <f>('CON Score and Page Rank'!GZ72-'MIN and MAX'!C$43)/('MIN and MAX'!G$43-'MIN and MAX'!C$43)</f>
        <v>1.4635035042376376E-2</v>
      </c>
      <c r="D156">
        <f>('CON Score and Page Rank'!HA72-'MIN and MAX'!D$43)/('MIN and MAX'!H$43-'MIN and MAX'!D$43)</f>
        <v>0.30586816720257237</v>
      </c>
      <c r="E156">
        <f t="shared" si="10"/>
        <v>1.4291547813076941E-2</v>
      </c>
      <c r="F156">
        <f t="shared" si="11"/>
        <v>0.72965298175729076</v>
      </c>
      <c r="G156">
        <f t="shared" si="12"/>
        <v>0.30552467997327293</v>
      </c>
      <c r="H156" s="3">
        <f>IFERROR(VLOOKUP(A156,'GDP Data'!A$2:Q$144,3,FALSE),"Not Found")</f>
        <v>1461139022.0295401</v>
      </c>
      <c r="I156">
        <f t="shared" si="13"/>
        <v>1.3807869199997775E-4</v>
      </c>
      <c r="J156">
        <f t="shared" si="14"/>
        <v>-0.72951490306529077</v>
      </c>
    </row>
    <row r="157" spans="1:10" x14ac:dyDescent="0.25">
      <c r="A157" t="s">
        <v>68</v>
      </c>
      <c r="B157">
        <f>('CON Score and Page Rank'!GY61-'MIN and MAX'!B$43)/('MIN and MAX'!F$43-'MIN and MAX'!B$43)</f>
        <v>6.1043339107559199E-6</v>
      </c>
      <c r="C157">
        <f>('CON Score and Page Rank'!GZ61-'MIN and MAX'!C$43)/('MIN and MAX'!G$43-'MIN and MAX'!C$43)</f>
        <v>1.4190015392725578E-2</v>
      </c>
      <c r="D157">
        <f>('CON Score and Page Rank'!HA61-'MIN and MAX'!D$43)/('MIN and MAX'!H$43-'MIN and MAX'!D$43)</f>
        <v>0.35892282958199356</v>
      </c>
      <c r="E157">
        <f t="shared" si="10"/>
        <v>1.4183911058814822E-2</v>
      </c>
      <c r="F157">
        <f t="shared" si="11"/>
        <v>0.72952606404505782</v>
      </c>
      <c r="G157">
        <f t="shared" si="12"/>
        <v>0.35891672524808282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70</v>
      </c>
      <c r="B158">
        <f>('CON Score and Page Rank'!GY63-'MIN and MAX'!B$43)/('MIN and MAX'!F$43-'MIN and MAX'!B$43)</f>
        <v>3.6408198447933555E-4</v>
      </c>
      <c r="C158">
        <f>('CON Score and Page Rank'!GZ63-'MIN and MAX'!C$43)/('MIN and MAX'!G$43-'MIN and MAX'!C$43)</f>
        <v>1.4493237429618571E-2</v>
      </c>
      <c r="D158">
        <f>('CON Score and Page Rank'!HA63-'MIN and MAX'!D$43)/('MIN and MAX'!H$43-'MIN and MAX'!D$43)</f>
        <v>0.30024115755627012</v>
      </c>
      <c r="E158">
        <f t="shared" si="10"/>
        <v>1.4129155445139235E-2</v>
      </c>
      <c r="F158">
        <f t="shared" si="11"/>
        <v>0.72946150006533506</v>
      </c>
      <c r="G158">
        <f t="shared" si="12"/>
        <v>0.29987707557179077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156</v>
      </c>
      <c r="B159">
        <f>('CON Score and Page Rank'!GY148-'MIN and MAX'!B$43)/('MIN and MAX'!F$43-'MIN and MAX'!B$43)</f>
        <v>1.6979499756738388E-5</v>
      </c>
      <c r="C159">
        <f>('CON Score and Page Rank'!GZ148-'MIN and MAX'!C$43)/('MIN and MAX'!G$43-'MIN and MAX'!C$43)</f>
        <v>1.3507061024275097E-2</v>
      </c>
      <c r="D159">
        <f>('CON Score and Page Rank'!HA148-'MIN and MAX'!D$43)/('MIN and MAX'!H$43-'MIN and MAX'!D$43)</f>
        <v>0.24517684887459806</v>
      </c>
      <c r="E159">
        <f t="shared" si="10"/>
        <v>1.3490081524518359E-2</v>
      </c>
      <c r="F159">
        <f t="shared" si="11"/>
        <v>0.72870794891536805</v>
      </c>
      <c r="G159">
        <f t="shared" si="12"/>
        <v>0.24515986937484133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155</v>
      </c>
      <c r="B160">
        <f>('CON Score and Page Rank'!GY147-'MIN and MAX'!B$43)/('MIN and MAX'!F$43-'MIN and MAX'!B$43)</f>
        <v>2.204797563709992E-3</v>
      </c>
      <c r="C160">
        <f>('CON Score and Page Rank'!GZ147-'MIN and MAX'!C$43)/('MIN and MAX'!G$43-'MIN and MAX'!C$43)</f>
        <v>1.567538579077157E-2</v>
      </c>
      <c r="D160">
        <f>('CON Score and Page Rank'!HA147-'MIN and MAX'!D$43)/('MIN and MAX'!H$43-'MIN and MAX'!D$43)</f>
        <v>0.27773311897106107</v>
      </c>
      <c r="E160">
        <f t="shared" si="10"/>
        <v>1.3470588227061578E-2</v>
      </c>
      <c r="F160">
        <f t="shared" si="11"/>
        <v>0.72868496378604075</v>
      </c>
      <c r="G160">
        <f t="shared" si="12"/>
        <v>0.27552832140735106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93</v>
      </c>
      <c r="B161">
        <f>('CON Score and Page Rank'!GY86-'MIN and MAX'!B$43)/('MIN and MAX'!F$43-'MIN and MAX'!B$43)</f>
        <v>5.149307524762852E-6</v>
      </c>
      <c r="C161">
        <f>('CON Score and Page Rank'!GZ86-'MIN and MAX'!C$43)/('MIN and MAX'!G$43-'MIN and MAX'!C$43)</f>
        <v>1.2863427971828366E-2</v>
      </c>
      <c r="D161">
        <f>('CON Score and Page Rank'!HA86-'MIN and MAX'!D$43)/('MIN and MAX'!H$43-'MIN and MAX'!D$43)</f>
        <v>0.23794212218649519</v>
      </c>
      <c r="E161">
        <f t="shared" si="10"/>
        <v>1.2858278664303604E-2</v>
      </c>
      <c r="F161">
        <f t="shared" si="11"/>
        <v>0.72796297128992415</v>
      </c>
      <c r="G161">
        <f t="shared" si="12"/>
        <v>0.23793697287897042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86</v>
      </c>
      <c r="B162">
        <f>('CON Score and Page Rank'!GY79-'MIN and MAX'!B$43)/('MIN and MAX'!F$43-'MIN and MAX'!B$43)</f>
        <v>3.5394666638841661E-6</v>
      </c>
      <c r="C162">
        <f>('CON Score and Page Rank'!GZ79-'MIN and MAX'!C$43)/('MIN and MAX'!G$43-'MIN and MAX'!C$43)</f>
        <v>1.2486713630954761E-2</v>
      </c>
      <c r="D162">
        <f>('CON Score and Page Rank'!HA79-'MIN and MAX'!D$43)/('MIN and MAX'!H$43-'MIN and MAX'!D$43)</f>
        <v>0.22467845659163987</v>
      </c>
      <c r="E162">
        <f t="shared" si="10"/>
        <v>1.2483174164290876E-2</v>
      </c>
      <c r="F162">
        <f t="shared" si="11"/>
        <v>0.72752067436898626</v>
      </c>
      <c r="G162">
        <f t="shared" si="12"/>
        <v>0.224674917124976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162</v>
      </c>
      <c r="B163">
        <f>('CON Score and Page Rank'!GY154-'MIN and MAX'!B$43)/('MIN and MAX'!F$43-'MIN and MAX'!B$43)</f>
        <v>8.5831436815423795E-2</v>
      </c>
      <c r="C163">
        <f>('CON Score and Page Rank'!GZ154-'MIN and MAX'!C$43)/('MIN and MAX'!G$43-'MIN and MAX'!C$43)</f>
        <v>9.8112574152295531E-2</v>
      </c>
      <c r="D163">
        <f>('CON Score and Page Rank'!HA154-'MIN and MAX'!D$43)/('MIN and MAX'!H$43-'MIN and MAX'!D$43)</f>
        <v>0.96543408360128613</v>
      </c>
      <c r="E163">
        <f t="shared" si="10"/>
        <v>1.2281137336871736E-2</v>
      </c>
      <c r="F163">
        <f t="shared" si="11"/>
        <v>0.72728244671061237</v>
      </c>
      <c r="G163">
        <f t="shared" si="12"/>
        <v>0.87960264678586231</v>
      </c>
      <c r="H163" s="3">
        <f>IFERROR(VLOOKUP(A163,'GDP Data'!A$2:Q$144,3,FALSE),"Not Found")</f>
        <v>547658231279.87</v>
      </c>
      <c r="I163">
        <f t="shared" si="13"/>
        <v>5.1754098068716781E-2</v>
      </c>
      <c r="J163">
        <f t="shared" si="14"/>
        <v>-0.67552834864189559</v>
      </c>
    </row>
    <row r="164" spans="1:10" x14ac:dyDescent="0.25">
      <c r="A164" t="s">
        <v>165</v>
      </c>
      <c r="B164">
        <f>('CON Score and Page Rank'!GY156-'MIN and MAX'!B$43)/('MIN and MAX'!F$43-'MIN and MAX'!B$43)</f>
        <v>1.537889159920398E-5</v>
      </c>
      <c r="C164">
        <f>('CON Score and Page Rank'!GZ156-'MIN and MAX'!C$43)/('MIN and MAX'!G$43-'MIN and MAX'!C$43)</f>
        <v>1.2288802545617039E-2</v>
      </c>
      <c r="D164">
        <f>('CON Score and Page Rank'!HA156-'MIN and MAX'!D$43)/('MIN and MAX'!H$43-'MIN and MAX'!D$43)</f>
        <v>0.2837620578778135</v>
      </c>
      <c r="E164">
        <f t="shared" si="10"/>
        <v>1.2273423654017835E-2</v>
      </c>
      <c r="F164">
        <f t="shared" si="11"/>
        <v>0.7272733512767392</v>
      </c>
      <c r="G164">
        <f t="shared" si="12"/>
        <v>0.28374667898621431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152</v>
      </c>
      <c r="B165">
        <f>('CON Score and Page Rank'!GY144-'MIN and MAX'!B$43)/('MIN and MAX'!F$43-'MIN and MAX'!B$43)</f>
        <v>5.0773754556201717E-5</v>
      </c>
      <c r="C165">
        <f>('CON Score and Page Rank'!GZ144-'MIN and MAX'!C$43)/('MIN and MAX'!G$43-'MIN and MAX'!C$43)</f>
        <v>1.2279576519890888E-2</v>
      </c>
      <c r="D165">
        <f>('CON Score and Page Rank'!HA144-'MIN and MAX'!D$43)/('MIN and MAX'!H$43-'MIN and MAX'!D$43)</f>
        <v>0.23271704180064309</v>
      </c>
      <c r="E165">
        <f t="shared" si="10"/>
        <v>1.2228802765334687E-2</v>
      </c>
      <c r="F165">
        <f t="shared" si="11"/>
        <v>0.7272207374539954</v>
      </c>
      <c r="G165">
        <f t="shared" si="12"/>
        <v>0.23266626804608689</v>
      </c>
      <c r="H165" s="3">
        <f>IFERROR(VLOOKUP(A165,'GDP Data'!A$2:Q$144,3,FALSE),"Not Found")</f>
        <v>6220270632.3359203</v>
      </c>
      <c r="I165">
        <f t="shared" si="13"/>
        <v>5.8782006355960156E-4</v>
      </c>
      <c r="J165">
        <f t="shared" si="14"/>
        <v>-0.72663291739043578</v>
      </c>
    </row>
    <row r="166" spans="1:10" x14ac:dyDescent="0.25">
      <c r="A166" t="s">
        <v>173</v>
      </c>
      <c r="B166">
        <f>('CON Score and Page Rank'!GY165-'MIN and MAX'!B$43)/('MIN and MAX'!F$43-'MIN and MAX'!B$43)</f>
        <v>1.726492608879573E-5</v>
      </c>
      <c r="C166">
        <f>('CON Score and Page Rank'!GZ165-'MIN and MAX'!C$43)/('MIN and MAX'!G$43-'MIN and MAX'!C$43)</f>
        <v>1.0318005269380709E-2</v>
      </c>
      <c r="D166">
        <f>('CON Score and Page Rank'!HA165-'MIN and MAX'!D$43)/('MIN and MAX'!H$43-'MIN and MAX'!D$43)</f>
        <v>0.11655948553054662</v>
      </c>
      <c r="E166">
        <f t="shared" si="10"/>
        <v>1.0300740343291913E-2</v>
      </c>
      <c r="F166">
        <f t="shared" si="11"/>
        <v>0.72494730145784836</v>
      </c>
      <c r="G166">
        <f t="shared" si="12"/>
        <v>0.11654222060445783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33</v>
      </c>
      <c r="B167">
        <f>('CON Score and Page Rank'!GY24-'MIN and MAX'!B$43)/('MIN and MAX'!F$43-'MIN and MAX'!B$43)</f>
        <v>8.0851467083649833E-2</v>
      </c>
      <c r="C167">
        <f>('CON Score and Page Rank'!GZ24-'MIN and MAX'!C$43)/('MIN and MAX'!G$43-'MIN and MAX'!C$43)</f>
        <v>9.0981607943099882E-2</v>
      </c>
      <c r="D167">
        <f>('CON Score and Page Rank'!HA24-'MIN and MAX'!D$43)/('MIN and MAX'!H$43-'MIN and MAX'!D$43)</f>
        <v>0.99517684887459812</v>
      </c>
      <c r="E167">
        <f t="shared" si="10"/>
        <v>1.0130140859450049E-2</v>
      </c>
      <c r="F167">
        <f t="shared" si="11"/>
        <v>0.72474614251037028</v>
      </c>
      <c r="G167">
        <f t="shared" si="12"/>
        <v>0.91432538179094824</v>
      </c>
      <c r="H167" s="3">
        <f>IFERROR(VLOOKUP(A167,'GDP Data'!A$2:Q$144,3,FALSE),"Not Found")</f>
        <v>173972218824.02701</v>
      </c>
      <c r="I167">
        <f t="shared" si="13"/>
        <v>1.6440500224399524E-2</v>
      </c>
      <c r="J167">
        <f t="shared" si="14"/>
        <v>-0.70830564228597082</v>
      </c>
    </row>
    <row r="168" spans="1:10" x14ac:dyDescent="0.25">
      <c r="A168" t="s">
        <v>274</v>
      </c>
      <c r="B168">
        <f>('CON Score and Page Rank'!GY64-'MIN and MAX'!B$43)/('MIN and MAX'!F$43-'MIN and MAX'!B$43)</f>
        <v>4.0523043391102124E-6</v>
      </c>
      <c r="C168">
        <f>('CON Score and Page Rank'!GZ64-'MIN and MAX'!C$43)/('MIN and MAX'!G$43-'MIN and MAX'!C$43)</f>
        <v>9.7180597474972145E-3</v>
      </c>
      <c r="D168">
        <f>('CON Score and Page Rank'!HA64-'MIN and MAX'!D$43)/('MIN and MAX'!H$43-'MIN and MAX'!D$43)</f>
        <v>0.23191318327974275</v>
      </c>
      <c r="E168">
        <f t="shared" si="10"/>
        <v>9.7140074431581042E-3</v>
      </c>
      <c r="F168">
        <f t="shared" si="11"/>
        <v>0.72425546716864797</v>
      </c>
      <c r="G168">
        <f t="shared" si="12"/>
        <v>0.23190913097540364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170</v>
      </c>
      <c r="B169">
        <f>('CON Score and Page Rank'!GY162-'MIN and MAX'!B$43)/('MIN and MAX'!F$43-'MIN and MAX'!B$43)</f>
        <v>2.7919793533820469E-5</v>
      </c>
      <c r="C169">
        <f>('CON Score and Page Rank'!GZ162-'MIN and MAX'!C$43)/('MIN and MAX'!G$43-'MIN and MAX'!C$43)</f>
        <v>8.506112254030921E-3</v>
      </c>
      <c r="D169">
        <f>('CON Score and Page Rank'!HA162-'MIN and MAX'!D$43)/('MIN and MAX'!H$43-'MIN and MAX'!D$43)</f>
        <v>0.10088424437299036</v>
      </c>
      <c r="E169">
        <f t="shared" si="10"/>
        <v>8.4781924604971012E-3</v>
      </c>
      <c r="F169">
        <f t="shared" si="11"/>
        <v>0.72279828080681707</v>
      </c>
      <c r="G169">
        <f t="shared" si="12"/>
        <v>0.10085632457945654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222</v>
      </c>
      <c r="B170">
        <f>('CON Score and Page Rank'!GY208-'MIN and MAX'!B$43)/('MIN and MAX'!F$43-'MIN and MAX'!B$43)</f>
        <v>1.1922575796814219E-5</v>
      </c>
      <c r="C170">
        <f>('CON Score and Page Rank'!GZ208-'MIN and MAX'!C$43)/('MIN and MAX'!G$43-'MIN and MAX'!C$43)</f>
        <v>7.8595782638100093E-3</v>
      </c>
      <c r="D170">
        <f>('CON Score and Page Rank'!HA208-'MIN and MAX'!D$43)/('MIN and MAX'!H$43-'MIN and MAX'!D$43)</f>
        <v>0.19855305466237941</v>
      </c>
      <c r="E170">
        <f t="shared" si="10"/>
        <v>7.8476556880131953E-3</v>
      </c>
      <c r="F170">
        <f t="shared" si="11"/>
        <v>0.72205479606323675</v>
      </c>
      <c r="G170">
        <f t="shared" si="12"/>
        <v>0.19854113208658258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189</v>
      </c>
      <c r="B171">
        <f>('CON Score and Page Rank'!GY179-'MIN and MAX'!B$43)/('MIN and MAX'!F$43-'MIN and MAX'!B$43)</f>
        <v>7.5659298145913254E-2</v>
      </c>
      <c r="C171">
        <f>('CON Score and Page Rank'!GZ179-'MIN and MAX'!C$43)/('MIN and MAX'!G$43-'MIN and MAX'!C$43)</f>
        <v>8.2986612155248843E-2</v>
      </c>
      <c r="D171">
        <f>('CON Score and Page Rank'!HA179-'MIN and MAX'!D$43)/('MIN and MAX'!H$43-'MIN and MAX'!D$43)</f>
        <v>0.83963022508038587</v>
      </c>
      <c r="E171">
        <f t="shared" si="10"/>
        <v>7.3273140093355893E-3</v>
      </c>
      <c r="F171">
        <f t="shared" si="11"/>
        <v>0.72144124564646772</v>
      </c>
      <c r="G171">
        <f t="shared" si="12"/>
        <v>0.76397092693447266</v>
      </c>
      <c r="H171" s="3">
        <f>IFERROR(VLOOKUP(A171,'GDP Data'!A$2:Q$144,3,FALSE),"Not Found")</f>
        <v>190905493539.168</v>
      </c>
      <c r="I171">
        <f t="shared" si="13"/>
        <v>1.8040706904729833E-2</v>
      </c>
      <c r="J171">
        <f t="shared" si="14"/>
        <v>-0.70340053874173791</v>
      </c>
    </row>
    <row r="172" spans="1:10" x14ac:dyDescent="0.25">
      <c r="A172" t="s">
        <v>27</v>
      </c>
      <c r="B172">
        <f>('CON Score and Page Rank'!GY16-'MIN and MAX'!B$43)/('MIN and MAX'!F$43-'MIN and MAX'!B$43)</f>
        <v>7.4297534208518409E-2</v>
      </c>
      <c r="C172">
        <f>('CON Score and Page Rank'!GZ16-'MIN and MAX'!C$43)/('MIN and MAX'!G$43-'MIN and MAX'!C$43)</f>
        <v>8.1420861665138081E-2</v>
      </c>
      <c r="D172">
        <f>('CON Score and Page Rank'!HA16-'MIN and MAX'!D$43)/('MIN and MAX'!H$43-'MIN and MAX'!D$43)</f>
        <v>0.93086816720257237</v>
      </c>
      <c r="E172">
        <f t="shared" si="10"/>
        <v>7.1233274566196714E-3</v>
      </c>
      <c r="F172">
        <f t="shared" si="11"/>
        <v>0.72120071900875493</v>
      </c>
      <c r="G172">
        <f t="shared" si="12"/>
        <v>0.856570632994054</v>
      </c>
      <c r="H172" s="3">
        <f>IFERROR(VLOOKUP(A172,'GDP Data'!A$2:Q$144,3,FALSE),"Not Found")</f>
        <v>136309295225.34</v>
      </c>
      <c r="I172">
        <f t="shared" si="13"/>
        <v>1.2881326765204442E-2</v>
      </c>
      <c r="J172">
        <f t="shared" si="14"/>
        <v>-0.70831939224355045</v>
      </c>
    </row>
    <row r="173" spans="1:10" x14ac:dyDescent="0.25">
      <c r="A173" t="s">
        <v>209</v>
      </c>
      <c r="B173">
        <f>('CON Score and Page Rank'!GY195-'MIN and MAX'!B$43)/('MIN and MAX'!F$43-'MIN and MAX'!B$43)</f>
        <v>1.6295350491334976E-5</v>
      </c>
      <c r="C173">
        <f>('CON Score and Page Rank'!GZ195-'MIN and MAX'!C$43)/('MIN and MAX'!G$43-'MIN and MAX'!C$43)</f>
        <v>6.9461988963690387E-3</v>
      </c>
      <c r="D173">
        <f>('CON Score and Page Rank'!HA195-'MIN and MAX'!D$43)/('MIN and MAX'!H$43-'MIN and MAX'!D$43)</f>
        <v>0.102491961414791</v>
      </c>
      <c r="E173">
        <f t="shared" si="10"/>
        <v>6.9299035458777036E-3</v>
      </c>
      <c r="F173">
        <f t="shared" si="11"/>
        <v>0.72097264709771669</v>
      </c>
      <c r="G173">
        <f t="shared" si="12"/>
        <v>0.10247566606429967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212</v>
      </c>
      <c r="B174">
        <f>('CON Score and Page Rank'!GY198-'MIN and MAX'!B$43)/('MIN and MAX'!F$43-'MIN and MAX'!B$43)</f>
        <v>1.0912424045208572E-3</v>
      </c>
      <c r="C174">
        <f>('CON Score and Page Rank'!GZ198-'MIN and MAX'!C$43)/('MIN and MAX'!G$43-'MIN and MAX'!C$43)</f>
        <v>7.8209141364318138E-3</v>
      </c>
      <c r="D174">
        <f>('CON Score and Page Rank'!HA198-'MIN and MAX'!D$43)/('MIN and MAX'!H$43-'MIN and MAX'!D$43)</f>
        <v>0.21784565916398713</v>
      </c>
      <c r="E174">
        <f t="shared" si="10"/>
        <v>6.7296717319109568E-3</v>
      </c>
      <c r="F174">
        <f t="shared" si="11"/>
        <v>0.72073654778462304</v>
      </c>
      <c r="G174">
        <f t="shared" si="12"/>
        <v>0.21675441675946627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132</v>
      </c>
      <c r="B175">
        <f>('CON Score and Page Rank'!GY125-'MIN and MAX'!B$43)/('MIN and MAX'!F$43-'MIN and MAX'!B$43)</f>
        <v>5.5853099788289641E-6</v>
      </c>
      <c r="C175">
        <f>('CON Score and Page Rank'!GZ125-'MIN and MAX'!C$43)/('MIN and MAX'!G$43-'MIN and MAX'!C$43)</f>
        <v>6.6010253786940509E-3</v>
      </c>
      <c r="D175">
        <f>('CON Score and Page Rank'!HA125-'MIN and MAX'!D$43)/('MIN and MAX'!H$43-'MIN and MAX'!D$43)</f>
        <v>0.14831189710610931</v>
      </c>
      <c r="E175">
        <f t="shared" si="10"/>
        <v>6.595440068715222E-3</v>
      </c>
      <c r="F175">
        <f t="shared" si="11"/>
        <v>0.72057827122083395</v>
      </c>
      <c r="G175">
        <f t="shared" si="12"/>
        <v>0.14830631179613049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168</v>
      </c>
      <c r="B176">
        <f>('CON Score and Page Rank'!GY160-'MIN and MAX'!B$43)/('MIN and MAX'!F$43-'MIN and MAX'!B$43)</f>
        <v>5.1971069435646205E-5</v>
      </c>
      <c r="C176">
        <f>('CON Score and Page Rank'!GZ160-'MIN and MAX'!C$43)/('MIN and MAX'!G$43-'MIN and MAX'!C$43)</f>
        <v>5.6994189954722649E-3</v>
      </c>
      <c r="D176">
        <f>('CON Score and Page Rank'!HA160-'MIN and MAX'!D$43)/('MIN and MAX'!H$43-'MIN and MAX'!D$43)</f>
        <v>0.12540192926045016</v>
      </c>
      <c r="E176">
        <f t="shared" si="10"/>
        <v>5.6474479260366188E-3</v>
      </c>
      <c r="F176">
        <f t="shared" si="11"/>
        <v>0.71946046536735608</v>
      </c>
      <c r="G176">
        <f t="shared" si="12"/>
        <v>0.12534995819101452</v>
      </c>
      <c r="H176" s="3">
        <f>IFERROR(VLOOKUP(A176,'GDP Data'!A$2:Q$144,3,FALSE),"Not Found")</f>
        <v>3534803921.5686302</v>
      </c>
      <c r="I176">
        <f t="shared" si="13"/>
        <v>3.3404152144854616E-4</v>
      </c>
      <c r="J176">
        <f t="shared" si="14"/>
        <v>-0.71912642384590753</v>
      </c>
    </row>
    <row r="177" spans="1:10" x14ac:dyDescent="0.25">
      <c r="A177" t="s">
        <v>73</v>
      </c>
      <c r="B177">
        <f>('CON Score and Page Rank'!GY66-'MIN and MAX'!B$43)/('MIN and MAX'!F$43-'MIN and MAX'!B$43)</f>
        <v>3.3861733911669951E-6</v>
      </c>
      <c r="C177">
        <f>('CON Score and Page Rank'!GZ66-'MIN and MAX'!C$43)/('MIN and MAX'!G$43-'MIN and MAX'!C$43)</f>
        <v>5.298521241399021E-3</v>
      </c>
      <c r="D177">
        <f>('CON Score and Page Rank'!HA66-'MIN and MAX'!D$43)/('MIN and MAX'!H$43-'MIN and MAX'!D$43)</f>
        <v>5.3456591639871383E-2</v>
      </c>
      <c r="E177">
        <f t="shared" si="10"/>
        <v>5.295135068007854E-3</v>
      </c>
      <c r="F177">
        <f t="shared" si="11"/>
        <v>0.7190450427523043</v>
      </c>
      <c r="G177">
        <f t="shared" si="12"/>
        <v>5.3453205466480219E-2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106</v>
      </c>
      <c r="B178">
        <f>('CON Score and Page Rank'!GY99-'MIN and MAX'!B$43)/('MIN and MAX'!F$43-'MIN and MAX'!B$43)</f>
        <v>9.142668156148339E-6</v>
      </c>
      <c r="C178">
        <f>('CON Score and Page Rank'!GZ99-'MIN and MAX'!C$43)/('MIN and MAX'!G$43-'MIN and MAX'!C$43)</f>
        <v>5.3029805341758612E-3</v>
      </c>
      <c r="D178">
        <f>('CON Score and Page Rank'!HA99-'MIN and MAX'!D$43)/('MIN and MAX'!H$43-'MIN and MAX'!D$43)</f>
        <v>5.3456591639871383E-2</v>
      </c>
      <c r="E178">
        <f t="shared" si="10"/>
        <v>5.2938378660197126E-3</v>
      </c>
      <c r="F178">
        <f t="shared" si="11"/>
        <v>0.71904351318269055</v>
      </c>
      <c r="G178">
        <f t="shared" si="12"/>
        <v>5.3447448971715238E-2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114</v>
      </c>
      <c r="B179">
        <f>('CON Score and Page Rank'!GY107-'MIN and MAX'!B$43)/('MIN and MAX'!F$43-'MIN and MAX'!B$43)</f>
        <v>3.1830029876955793E-5</v>
      </c>
      <c r="C179">
        <f>('CON Score and Page Rank'!GZ107-'MIN and MAX'!C$43)/('MIN and MAX'!G$43-'MIN and MAX'!C$43)</f>
        <v>5.3205553939434077E-3</v>
      </c>
      <c r="D179">
        <f>('CON Score and Page Rank'!HA107-'MIN and MAX'!D$43)/('MIN and MAX'!H$43-'MIN and MAX'!D$43)</f>
        <v>5.3456591639871383E-2</v>
      </c>
      <c r="E179">
        <f t="shared" si="10"/>
        <v>5.2887253640664517E-3</v>
      </c>
      <c r="F179">
        <f t="shared" si="11"/>
        <v>0.71903748487891883</v>
      </c>
      <c r="G179">
        <f t="shared" si="12"/>
        <v>5.3424761609994424E-2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245</v>
      </c>
      <c r="B180">
        <f>('CON Score and Page Rank'!GY109-'MIN and MAX'!B$43)/('MIN and MAX'!F$43-'MIN and MAX'!B$43)</f>
        <v>9.2622745548313752E-7</v>
      </c>
      <c r="C180">
        <f>('CON Score and Page Rank'!GZ109-'MIN and MAX'!C$43)/('MIN and MAX'!G$43-'MIN and MAX'!C$43)</f>
        <v>5.2281935968084238E-3</v>
      </c>
      <c r="D180">
        <f>('CON Score and Page Rank'!HA109-'MIN and MAX'!D$43)/('MIN and MAX'!H$43-'MIN and MAX'!D$43)</f>
        <v>7.5160771704180063E-2</v>
      </c>
      <c r="E180">
        <f t="shared" si="10"/>
        <v>5.2272673693529404E-3</v>
      </c>
      <c r="F180">
        <f t="shared" si="11"/>
        <v>0.71896501792150336</v>
      </c>
      <c r="G180">
        <f t="shared" si="12"/>
        <v>7.5159845476724579E-2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257</v>
      </c>
      <c r="B181">
        <f>('CON Score and Page Rank'!GY158-'MIN and MAX'!B$43)/('MIN and MAX'!F$43-'MIN and MAX'!B$43)</f>
        <v>3.4126379819629719E-5</v>
      </c>
      <c r="C181">
        <f>('CON Score and Page Rank'!GZ158-'MIN and MAX'!C$43)/('MIN and MAX'!G$43-'MIN and MAX'!C$43)</f>
        <v>5.2442242043335158E-3</v>
      </c>
      <c r="D181">
        <f>('CON Score and Page Rank'!HA158-'MIN and MAX'!D$43)/('MIN and MAX'!H$43-'MIN and MAX'!D$43)</f>
        <v>8.8424437299035374E-2</v>
      </c>
      <c r="E181">
        <f t="shared" si="10"/>
        <v>5.2100978245138863E-3</v>
      </c>
      <c r="F181">
        <f t="shared" si="11"/>
        <v>0.71894477279830171</v>
      </c>
      <c r="G181">
        <f t="shared" si="12"/>
        <v>8.8390310919215745E-2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153</v>
      </c>
      <c r="B182">
        <f>('CON Score and Page Rank'!GY145-'MIN and MAX'!B$43)/('MIN and MAX'!F$43-'MIN and MAX'!B$43)</f>
        <v>5.6284282981080934E-7</v>
      </c>
      <c r="C182">
        <f>('CON Score and Page Rank'!GZ145-'MIN and MAX'!C$43)/('MIN and MAX'!G$43-'MIN and MAX'!C$43)</f>
        <v>4.9929116072033111E-3</v>
      </c>
      <c r="D182">
        <f>('CON Score and Page Rank'!HA145-'MIN and MAX'!D$43)/('MIN and MAX'!H$43-'MIN and MAX'!D$43)</f>
        <v>4.1398713826366562E-2</v>
      </c>
      <c r="E182">
        <f t="shared" si="10"/>
        <v>4.9923487643735E-3</v>
      </c>
      <c r="F182">
        <f t="shared" si="11"/>
        <v>0.7186880183769766</v>
      </c>
      <c r="G182">
        <f t="shared" si="12"/>
        <v>4.1398150983536754E-2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52</v>
      </c>
      <c r="B183">
        <f>('CON Score and Page Rank'!GY44-'MIN and MAX'!B$43)/('MIN and MAX'!F$43-'MIN and MAX'!B$43)</f>
        <v>0.11525457916154991</v>
      </c>
      <c r="C183">
        <f>('CON Score and Page Rank'!GZ44-'MIN and MAX'!C$43)/('MIN and MAX'!G$43-'MIN and MAX'!C$43)</f>
        <v>0.11899496837349548</v>
      </c>
      <c r="D183">
        <f>('CON Score and Page Rank'!HA44-'MIN and MAX'!D$43)/('MIN and MAX'!H$43-'MIN and MAX'!D$43)</f>
        <v>1</v>
      </c>
      <c r="E183">
        <f t="shared" si="10"/>
        <v>3.7403892119455689E-3</v>
      </c>
      <c r="F183">
        <f t="shared" si="11"/>
        <v>0.71721179547066927</v>
      </c>
      <c r="G183">
        <f t="shared" si="12"/>
        <v>0.88474542083845009</v>
      </c>
      <c r="H183" s="3">
        <f>IFERROR(VLOOKUP(A183,'GDP Data'!A$2:Q$144,3,FALSE),"Not Found")</f>
        <v>169403241524.33701</v>
      </c>
      <c r="I183">
        <f t="shared" si="13"/>
        <v>1.6008728572416343E-2</v>
      </c>
      <c r="J183">
        <f t="shared" si="14"/>
        <v>-0.70120306689825296</v>
      </c>
    </row>
    <row r="184" spans="1:10" x14ac:dyDescent="0.25">
      <c r="A184" t="s">
        <v>80</v>
      </c>
      <c r="B184">
        <f>('CON Score and Page Rank'!GY73-'MIN and MAX'!B$43)/('MIN and MAX'!F$43-'MIN and MAX'!B$43)</f>
        <v>3.2443264526146802E-6</v>
      </c>
      <c r="C184">
        <f>('CON Score and Page Rank'!GZ73-'MIN and MAX'!C$43)/('MIN and MAX'!G$43-'MIN and MAX'!C$43)</f>
        <v>2.9073136320697242E-3</v>
      </c>
      <c r="D184">
        <f>('CON Score and Page Rank'!HA73-'MIN and MAX'!D$43)/('MIN and MAX'!H$43-'MIN and MAX'!D$43)</f>
        <v>0.14951768488745981</v>
      </c>
      <c r="E184">
        <f t="shared" si="10"/>
        <v>2.9040693056171093E-3</v>
      </c>
      <c r="F184">
        <f t="shared" si="11"/>
        <v>0.71622566568690071</v>
      </c>
      <c r="G184">
        <f t="shared" si="12"/>
        <v>0.14951444056100718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39</v>
      </c>
      <c r="B185">
        <f>('CON Score and Page Rank'!GY32-'MIN and MAX'!B$43)/('MIN and MAX'!F$43-'MIN and MAX'!B$43)</f>
        <v>1.5492541334815747E-4</v>
      </c>
      <c r="C185">
        <f>('CON Score and Page Rank'!GZ32-'MIN and MAX'!C$43)/('MIN and MAX'!G$43-'MIN and MAX'!C$43)</f>
        <v>1.0853173993090315E-3</v>
      </c>
      <c r="D185">
        <f>('CON Score and Page Rank'!HA32-'MIN and MAX'!D$43)/('MIN and MAX'!H$43-'MIN and MAX'!D$43)</f>
        <v>3.0948553054662379E-2</v>
      </c>
      <c r="E185">
        <f t="shared" si="10"/>
        <v>9.3039198596087406E-4</v>
      </c>
      <c r="F185">
        <f t="shared" si="11"/>
        <v>0.71389844380238754</v>
      </c>
      <c r="G185">
        <f t="shared" si="12"/>
        <v>3.0793627641314221E-2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158</v>
      </c>
      <c r="B186">
        <f>('CON Score and Page Rank'!GY150-'MIN and MAX'!B$43)/('MIN and MAX'!F$43-'MIN and MAX'!B$43)</f>
        <v>1.7841360462696147E-6</v>
      </c>
      <c r="C186">
        <f>('CON Score and Page Rank'!GZ150-'MIN and MAX'!C$43)/('MIN and MAX'!G$43-'MIN and MAX'!C$43)</f>
        <v>2.4368723468732838E-4</v>
      </c>
      <c r="D186">
        <f>('CON Score and Page Rank'!HA150-'MIN and MAX'!D$43)/('MIN and MAX'!H$43-'MIN and MAX'!D$43)</f>
        <v>3.0948553054662379E-2</v>
      </c>
      <c r="E186">
        <f t="shared" si="10"/>
        <v>2.4190309864105877E-4</v>
      </c>
      <c r="F186">
        <f t="shared" si="11"/>
        <v>0.71308662598908157</v>
      </c>
      <c r="G186">
        <f t="shared" si="12"/>
        <v>3.094676891861611E-2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Rank'!GY161-'MIN and MAX'!B$43)/('MIN and MAX'!F$43-'MIN and MAX'!B$43)</f>
        <v>4.4603401156684981E-6</v>
      </c>
      <c r="C187">
        <f>('CON Score and Page Rank'!GZ161-'MIN and MAX'!C$43)/('MIN and MAX'!G$43-'MIN and MAX'!C$43)</f>
        <v>2.4478724998332316E-4</v>
      </c>
      <c r="D187">
        <f>('CON Score and Page Rank'!HA161-'MIN and MAX'!D$43)/('MIN and MAX'!H$43-'MIN and MAX'!D$43)</f>
        <v>3.0948553054662379E-2</v>
      </c>
      <c r="E187">
        <f t="shared" si="10"/>
        <v>2.4032690986765465E-4</v>
      </c>
      <c r="F187">
        <f t="shared" si="11"/>
        <v>0.71308476745781557</v>
      </c>
      <c r="G187">
        <f t="shared" si="12"/>
        <v>3.0944092714546709E-2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109</v>
      </c>
      <c r="B188">
        <f>('CON Score and Page Rank'!GY102-'MIN and MAX'!B$43)/('MIN and MAX'!F$43-'MIN and MAX'!B$43)</f>
        <v>1.762085691965418E-5</v>
      </c>
      <c r="C188">
        <f>('CON Score and Page Rank'!GZ102-'MIN and MAX'!C$43)/('MIN and MAX'!G$43-'MIN and MAX'!C$43)</f>
        <v>2.2884690012354286E-4</v>
      </c>
      <c r="D188">
        <f>('CON Score and Page Rank'!HA102-'MIN and MAX'!D$43)/('MIN and MAX'!H$43-'MIN and MAX'!D$43)</f>
        <v>2.5321543408360129E-2</v>
      </c>
      <c r="E188">
        <f t="shared" si="10"/>
        <v>2.112260432038887E-4</v>
      </c>
      <c r="F188">
        <f t="shared" si="11"/>
        <v>0.71305045375664278</v>
      </c>
      <c r="G188">
        <f t="shared" si="12"/>
        <v>2.5303922551440476E-2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161</v>
      </c>
      <c r="B189">
        <f>('CON Score and Page Rank'!GY153-'MIN and MAX'!B$43)/('MIN and MAX'!F$43-'MIN and MAX'!B$43)</f>
        <v>5.2197715637248E-6</v>
      </c>
      <c r="C189">
        <f>('CON Score and Page Rank'!GZ153-'MIN and MAX'!C$43)/('MIN and MAX'!G$43-'MIN and MAX'!C$43)</f>
        <v>0</v>
      </c>
      <c r="D189">
        <f>('CON Score and Page Rank'!HA153-'MIN and MAX'!D$43)/('MIN and MAX'!H$43-'MIN and MAX'!D$43)</f>
        <v>0</v>
      </c>
      <c r="E189">
        <f t="shared" si="10"/>
        <v>-5.2197715637248E-6</v>
      </c>
      <c r="F189">
        <f t="shared" si="11"/>
        <v>0.71279523603086659</v>
      </c>
      <c r="G189">
        <f t="shared" si="12"/>
        <v>-5.2197715637248E-6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143</v>
      </c>
      <c r="B190">
        <f>('CON Score and Page Rank'!GY136-'MIN and MAX'!B$43)/('MIN and MAX'!F$43-'MIN and MAX'!B$43)</f>
        <v>0</v>
      </c>
      <c r="C190">
        <f>('CON Score and Page Rank'!GZ136-'MIN and MAX'!C$43)/('MIN and MAX'!G$43-'MIN and MAX'!C$43)</f>
        <v>-1.6249200308271106E-5</v>
      </c>
      <c r="D190">
        <f>('CON Score and Page Rank'!HA136-'MIN and MAX'!D$43)/('MIN and MAX'!H$43-'MIN and MAX'!D$43)</f>
        <v>-2.1704180064308683E-2</v>
      </c>
      <c r="E190">
        <f t="shared" si="10"/>
        <v>-1.6249200308271106E-5</v>
      </c>
      <c r="F190">
        <f t="shared" si="11"/>
        <v>0.71278223090196724</v>
      </c>
      <c r="G190">
        <f t="shared" si="12"/>
        <v>-2.1704180064308683E-2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150</v>
      </c>
      <c r="B191">
        <f>('CON Score and Page Rank'!GY142-'MIN and MAX'!B$43)/('MIN and MAX'!F$43-'MIN and MAX'!B$43)</f>
        <v>0</v>
      </c>
      <c r="C191">
        <f>('CON Score and Page Rank'!GZ142-'MIN and MAX'!C$43)/('MIN and MAX'!G$43-'MIN and MAX'!C$43)</f>
        <v>-1.6249200308271106E-5</v>
      </c>
      <c r="D191">
        <f>('CON Score and Page Rank'!HA142-'MIN and MAX'!D$43)/('MIN and MAX'!H$43-'MIN and MAX'!D$43)</f>
        <v>-2.1704180064308683E-2</v>
      </c>
      <c r="E191">
        <f t="shared" si="10"/>
        <v>-1.6249200308271106E-5</v>
      </c>
      <c r="F191">
        <f t="shared" si="11"/>
        <v>0.71278223090196724</v>
      </c>
      <c r="G191">
        <f t="shared" si="12"/>
        <v>-2.1704180064308683E-2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167</v>
      </c>
      <c r="B192">
        <f>('CON Score and Page Rank'!GY159-'MIN and MAX'!B$43)/('MIN and MAX'!F$43-'MIN and MAX'!B$43)</f>
        <v>0</v>
      </c>
      <c r="C192">
        <f>('CON Score and Page Rank'!GZ159-'MIN and MAX'!C$43)/('MIN and MAX'!G$43-'MIN and MAX'!C$43)</f>
        <v>-1.6249200308271106E-5</v>
      </c>
      <c r="D192">
        <f>('CON Score and Page Rank'!HA159-'MIN and MAX'!D$43)/('MIN and MAX'!H$43-'MIN and MAX'!D$43)</f>
        <v>-2.1704180064308683E-2</v>
      </c>
      <c r="E192">
        <f t="shared" si="10"/>
        <v>-1.6249200308271106E-5</v>
      </c>
      <c r="F192">
        <f t="shared" si="11"/>
        <v>0.71278223090196724</v>
      </c>
      <c r="G192">
        <f t="shared" si="12"/>
        <v>-2.1704180064308683E-2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20</v>
      </c>
      <c r="B193">
        <f>('CON Score and Page Rank'!GY7-'MIN and MAX'!B$43)/('MIN and MAX'!F$43-'MIN and MAX'!B$43)</f>
        <v>0.11735759451494711</v>
      </c>
      <c r="C193">
        <f>('CON Score and Page Rank'!GZ7-'MIN and MAX'!C$43)/('MIN and MAX'!G$43-'MIN and MAX'!C$43)</f>
        <v>0.11698810751886277</v>
      </c>
      <c r="D193">
        <f>('CON Score and Page Rank'!HA7-'MIN and MAX'!D$43)/('MIN and MAX'!H$43-'MIN and MAX'!D$43)</f>
        <v>0.98151125401929262</v>
      </c>
      <c r="E193">
        <f t="shared" si="10"/>
        <v>-3.6948699608434221E-4</v>
      </c>
      <c r="F193">
        <f t="shared" si="11"/>
        <v>0.7123657176651883</v>
      </c>
      <c r="G193">
        <f t="shared" si="12"/>
        <v>0.86415365950434553</v>
      </c>
      <c r="H193" s="3">
        <f>IFERROR(VLOOKUP(A193,'GDP Data'!A$2:Q$144,3,FALSE),"Not Found")</f>
        <v>738981792355.37195</v>
      </c>
      <c r="I193">
        <f t="shared" si="13"/>
        <v>6.9834312657324954E-2</v>
      </c>
      <c r="J193">
        <f t="shared" si="14"/>
        <v>-0.64253140500786332</v>
      </c>
    </row>
    <row r="194" spans="1:10" x14ac:dyDescent="0.25">
      <c r="A194" t="s">
        <v>42</v>
      </c>
      <c r="B194">
        <f>('CON Score and Page Rank'!GY34-'MIN and MAX'!B$43)/('MIN and MAX'!F$43-'MIN and MAX'!B$43)</f>
        <v>6.4015828071757513E-2</v>
      </c>
      <c r="C194">
        <f>('CON Score and Page Rank'!GZ34-'MIN and MAX'!C$43)/('MIN and MAX'!G$43-'MIN and MAX'!C$43)</f>
        <v>5.7051025488625069E-2</v>
      </c>
      <c r="D194">
        <f>('CON Score and Page Rank'!HA34-'MIN and MAX'!D$43)/('MIN and MAX'!H$43-'MIN and MAX'!D$43)</f>
        <v>0.87821543408360125</v>
      </c>
      <c r="E194">
        <f t="shared" si="10"/>
        <v>-6.9648025831324442E-3</v>
      </c>
      <c r="F194">
        <f t="shared" si="11"/>
        <v>0.70458898404384684</v>
      </c>
      <c r="G194">
        <f t="shared" si="12"/>
        <v>0.81419960601184371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-0.69949800091816117</v>
      </c>
    </row>
    <row r="195" spans="1:10" x14ac:dyDescent="0.25">
      <c r="A195" t="s">
        <v>200</v>
      </c>
      <c r="B195">
        <f>('CON Score and Page Rank'!GY6-'MIN and MAX'!B$43)/('MIN and MAX'!F$43-'MIN and MAX'!B$43)</f>
        <v>0.11951976595159636</v>
      </c>
      <c r="C195">
        <f>('CON Score and Page Rank'!GZ6-'MIN and MAX'!C$43)/('MIN and MAX'!G$43-'MIN and MAX'!C$43)</f>
        <v>0.11088379545735116</v>
      </c>
      <c r="D195">
        <f>('CON Score and Page Rank'!HA6-'MIN and MAX'!D$43)/('MIN and MAX'!H$43-'MIN and MAX'!D$43)</f>
        <v>0.92966237942122187</v>
      </c>
      <c r="E195">
        <f t="shared" ref="E195:E212" si="15">C195-B195</f>
        <v>-8.6359704942451931E-3</v>
      </c>
      <c r="F195">
        <f t="shared" ref="F195:F212" si="16">(E195-MIN(E$3:E$220))/(MAX(E$3:E$220)-MIN(E$3:E$220))</f>
        <v>0.70261846003938855</v>
      </c>
      <c r="G195">
        <f t="shared" ref="G195:G212" si="17">D195-B195</f>
        <v>0.81014261346962546</v>
      </c>
      <c r="H195" s="3">
        <f>IFERROR(VLOOKUP(A195,'GDP Data'!A$2:Q$144,3,FALSE),"Not Found")</f>
        <v>559983704094.17004</v>
      </c>
      <c r="I195">
        <f t="shared" ref="I195:I212" si="18">IFERROR((H195-MIN(H$3:H$220))/(MAX(H$3:H$220)-MIN(H$3:H$220)),"No Value")</f>
        <v>5.2918864144237708E-2</v>
      </c>
      <c r="J195">
        <f t="shared" ref="J195:J212" si="19">IFERROR(I195-F195,"No Value")</f>
        <v>-0.64969959589515081</v>
      </c>
    </row>
    <row r="196" spans="1:10" x14ac:dyDescent="0.25">
      <c r="A196" t="s">
        <v>31</v>
      </c>
      <c r="B196">
        <f>('CON Score and Page Rank'!GY21-'MIN and MAX'!B$43)/('MIN and MAX'!F$43-'MIN and MAX'!B$43)</f>
        <v>0.18062943219344474</v>
      </c>
      <c r="C196">
        <f>('CON Score and Page Rank'!GZ21-'MIN and MAX'!C$43)/('MIN and MAX'!G$43-'MIN and MAX'!C$43)</f>
        <v>0.16389165690423071</v>
      </c>
      <c r="D196">
        <f>('CON Score and Page Rank'!HA21-'MIN and MAX'!D$43)/('MIN and MAX'!H$43-'MIN and MAX'!D$43)</f>
        <v>0.9863344051446945</v>
      </c>
      <c r="E196">
        <f t="shared" si="15"/>
        <v>-1.6737775289214024E-2</v>
      </c>
      <c r="F196">
        <f t="shared" si="16"/>
        <v>0.69306537999173923</v>
      </c>
      <c r="G196">
        <f t="shared" si="17"/>
        <v>0.80570497295124976</v>
      </c>
      <c r="H196" s="3">
        <f>IFERROR(VLOOKUP(A196,'GDP Data'!A$2:Q$144,3,FALSE),"Not Found")</f>
        <v>21387533703.2327</v>
      </c>
      <c r="I196">
        <f t="shared" si="18"/>
        <v>2.0211373690819864E-3</v>
      </c>
      <c r="J196">
        <f t="shared" si="19"/>
        <v>-0.69104424262265729</v>
      </c>
    </row>
    <row r="197" spans="1:10" x14ac:dyDescent="0.25">
      <c r="A197" t="s">
        <v>21</v>
      </c>
      <c r="B197">
        <f>('CON Score and Page Rank'!GY12-'MIN and MAX'!B$43)/('MIN and MAX'!F$43-'MIN and MAX'!B$43)</f>
        <v>0.11464982166840154</v>
      </c>
      <c r="C197">
        <f>('CON Score and Page Rank'!GZ12-'MIN and MAX'!C$43)/('MIN and MAX'!G$43-'MIN and MAX'!C$43)</f>
        <v>9.5174850738395628E-2</v>
      </c>
      <c r="D197">
        <f>('CON Score and Page Rank'!HA12-'MIN and MAX'!D$43)/('MIN and MAX'!H$43-'MIN and MAX'!D$43)</f>
        <v>0.95819935691318325</v>
      </c>
      <c r="E197">
        <f t="shared" si="15"/>
        <v>-1.9474970930005914E-2</v>
      </c>
      <c r="F197">
        <f t="shared" si="16"/>
        <v>0.68983787084725834</v>
      </c>
      <c r="G197">
        <f t="shared" si="17"/>
        <v>0.84354953524478171</v>
      </c>
      <c r="H197" s="3">
        <f>IFERROR(VLOOKUP(A197,'GDP Data'!A$2:Q$144,3,FALSE),"Not Found")</f>
        <v>164791442543.375</v>
      </c>
      <c r="I197">
        <f t="shared" si="18"/>
        <v>1.5572910240651064E-2</v>
      </c>
      <c r="J197">
        <f t="shared" si="19"/>
        <v>-0.67426496060660723</v>
      </c>
    </row>
    <row r="198" spans="1:10" x14ac:dyDescent="0.25">
      <c r="A198" t="s">
        <v>34</v>
      </c>
      <c r="B198">
        <f>('CON Score and Page Rank'!GY25-'MIN and MAX'!B$43)/('MIN and MAX'!F$43-'MIN and MAX'!B$43)</f>
        <v>0.1110166130788145</v>
      </c>
      <c r="C198">
        <f>('CON Score and Page Rank'!GZ25-'MIN and MAX'!C$43)/('MIN and MAX'!G$43-'MIN and MAX'!C$43)</f>
        <v>9.0251024322608855E-2</v>
      </c>
      <c r="D198">
        <f>('CON Score and Page Rank'!HA25-'MIN and MAX'!D$43)/('MIN and MAX'!H$43-'MIN and MAX'!D$43)</f>
        <v>0.93930868167202575</v>
      </c>
      <c r="E198">
        <f t="shared" si="15"/>
        <v>-2.0765588756205641E-2</v>
      </c>
      <c r="F198">
        <f t="shared" si="16"/>
        <v>0.68831606481556218</v>
      </c>
      <c r="G198">
        <f t="shared" si="17"/>
        <v>0.82829206859321125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-0.67682438893393038</v>
      </c>
    </row>
    <row r="199" spans="1:10" x14ac:dyDescent="0.25">
      <c r="A199" t="s">
        <v>49</v>
      </c>
      <c r="B199">
        <f>('CON Score and Page Rank'!GY41-'MIN and MAX'!B$43)/('MIN and MAX'!F$43-'MIN and MAX'!B$43)</f>
        <v>0.19757134506954585</v>
      </c>
      <c r="C199">
        <f>('CON Score and Page Rank'!GZ41-'MIN and MAX'!C$43)/('MIN and MAX'!G$43-'MIN and MAX'!C$43)</f>
        <v>0.17363863295125237</v>
      </c>
      <c r="D199">
        <f>('CON Score and Page Rank'!HA41-'MIN and MAX'!D$43)/('MIN and MAX'!H$43-'MIN and MAX'!D$43)</f>
        <v>0.99919614147909963</v>
      </c>
      <c r="E199">
        <f t="shared" si="15"/>
        <v>-2.3932712118293481E-2</v>
      </c>
      <c r="F199">
        <f t="shared" si="16"/>
        <v>0.68458161505227066</v>
      </c>
      <c r="G199">
        <f t="shared" si="17"/>
        <v>0.80162479640955375</v>
      </c>
      <c r="H199" s="3" t="str">
        <f>IFERROR(VLOOKUP(A199,'GDP Data'!A$2:Q$144,3,FALSE),"Not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287</v>
      </c>
      <c r="B200">
        <f>('CON Score and Page Rank'!GY9-'MIN and MAX'!B$43)/('MIN and MAX'!F$43-'MIN and MAX'!B$43)</f>
        <v>9.6457330189600232E-2</v>
      </c>
      <c r="C200">
        <f>('CON Score and Page Rank'!GZ9-'MIN and MAX'!C$43)/('MIN and MAX'!G$43-'MIN and MAX'!C$43)</f>
        <v>5.419296151574346E-2</v>
      </c>
      <c r="D200">
        <f>('CON Score and Page Rank'!HA9-'MIN and MAX'!D$43)/('MIN and MAX'!H$43-'MIN and MAX'!D$43)</f>
        <v>0.8311897106109325</v>
      </c>
      <c r="E200">
        <f t="shared" si="15"/>
        <v>-4.2264368673856773E-2</v>
      </c>
      <c r="F200">
        <f t="shared" si="16"/>
        <v>0.6629662112116278</v>
      </c>
      <c r="G200">
        <f t="shared" si="17"/>
        <v>0.73473238042133227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19</v>
      </c>
      <c r="B201">
        <f>('CON Score and Page Rank'!GY5-'MIN and MAX'!B$43)/('MIN and MAX'!F$43-'MIN and MAX'!B$43)</f>
        <v>0.23085751510977218</v>
      </c>
      <c r="C201">
        <f>('CON Score and Page Rank'!GZ5-'MIN and MAX'!C$43)/('MIN and MAX'!G$43-'MIN and MAX'!C$43)</f>
        <v>0.18085499419404169</v>
      </c>
      <c r="D201">
        <f>('CON Score and Page Rank'!HA5-'MIN and MAX'!D$43)/('MIN and MAX'!H$43-'MIN and MAX'!D$43)</f>
        <v>0.96181672025723475</v>
      </c>
      <c r="E201">
        <f t="shared" si="15"/>
        <v>-5.0002520915730486E-2</v>
      </c>
      <c r="F201">
        <f t="shared" si="16"/>
        <v>0.65384192475221803</v>
      </c>
      <c r="G201">
        <f t="shared" si="17"/>
        <v>0.7309592051474626</v>
      </c>
      <c r="H201" s="3">
        <f>IFERROR(VLOOKUP(A201,'GDP Data'!A$2:Q$144,3,FALSE),"Not Found")</f>
        <v>236746141604.37</v>
      </c>
      <c r="I201">
        <f t="shared" si="18"/>
        <v>2.2372681227393863E-2</v>
      </c>
      <c r="J201">
        <f t="shared" si="19"/>
        <v>-0.63146924352482414</v>
      </c>
    </row>
    <row r="202" spans="1:10" x14ac:dyDescent="0.25">
      <c r="A202" t="s">
        <v>29</v>
      </c>
      <c r="B202">
        <f>('CON Score and Page Rank'!GY19-'MIN and MAX'!B$43)/('MIN and MAX'!F$43-'MIN and MAX'!B$43)</f>
        <v>0.34414378265087098</v>
      </c>
      <c r="C202">
        <f>('CON Score and Page Rank'!GZ19-'MIN and MAX'!C$43)/('MIN and MAX'!G$43-'MIN and MAX'!C$43)</f>
        <v>0.29060266987899713</v>
      </c>
      <c r="D202">
        <f>('CON Score and Page Rank'!HA19-'MIN and MAX'!D$43)/('MIN and MAX'!H$43-'MIN and MAX'!D$43)</f>
        <v>0.92041800643086813</v>
      </c>
      <c r="E202">
        <f t="shared" si="15"/>
        <v>-5.3541112771873844E-2</v>
      </c>
      <c r="F202">
        <f t="shared" si="16"/>
        <v>0.64966946539122594</v>
      </c>
      <c r="G202">
        <f t="shared" si="17"/>
        <v>0.57627422377999715</v>
      </c>
      <c r="H202" s="3">
        <f>IFERROR(VLOOKUP(A202,'GDP Data'!A$2:Q$144,3,FALSE),"Not Found")</f>
        <v>1168023426056.3799</v>
      </c>
      <c r="I202">
        <f t="shared" si="18"/>
        <v>0.11037905665620985</v>
      </c>
      <c r="J202">
        <f t="shared" si="19"/>
        <v>-0.5392904087350161</v>
      </c>
    </row>
    <row r="203" spans="1:10" x14ac:dyDescent="0.25">
      <c r="A203" t="s">
        <v>35</v>
      </c>
      <c r="B203">
        <f>('CON Score and Page Rank'!GY28-'MIN and MAX'!B$43)/('MIN and MAX'!F$43-'MIN and MAX'!B$43)</f>
        <v>0.30229392276433403</v>
      </c>
      <c r="C203">
        <f>('CON Score and Page Rank'!GZ28-'MIN and MAX'!C$43)/('MIN and MAX'!G$43-'MIN and MAX'!C$43)</f>
        <v>0.24038678969123034</v>
      </c>
      <c r="D203">
        <f>('CON Score and Page Rank'!HA28-'MIN and MAX'!D$43)/('MIN and MAX'!H$43-'MIN and MAX'!D$43)</f>
        <v>0.9461414790996785</v>
      </c>
      <c r="E203">
        <f t="shared" si="15"/>
        <v>-6.1907133073103693E-2</v>
      </c>
      <c r="F203">
        <f t="shared" si="16"/>
        <v>0.63980484094760359</v>
      </c>
      <c r="G203">
        <f t="shared" si="17"/>
        <v>0.64384755633534452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-0.58047445010010479</v>
      </c>
    </row>
    <row r="204" spans="1:10" x14ac:dyDescent="0.25">
      <c r="A204" t="s">
        <v>40</v>
      </c>
      <c r="B204">
        <f>('CON Score and Page Rank'!GY3-'MIN and MAX'!B$43)/('MIN and MAX'!F$43-'MIN and MAX'!B$43)</f>
        <v>0.2088908374596542</v>
      </c>
      <c r="C204">
        <f>('CON Score and Page Rank'!GZ3-'MIN and MAX'!C$43)/('MIN and MAX'!G$43-'MIN and MAX'!C$43)</f>
        <v>0.1403153435567279</v>
      </c>
      <c r="D204">
        <f>('CON Score and Page Rank'!HA3-'MIN and MAX'!D$43)/('MIN and MAX'!H$43-'MIN and MAX'!D$43)</f>
        <v>0.96061093247588425</v>
      </c>
      <c r="E204">
        <f t="shared" si="15"/>
        <v>-6.8575493902926304E-2</v>
      </c>
      <c r="F204">
        <f t="shared" si="16"/>
        <v>0.63194197749852832</v>
      </c>
      <c r="G204">
        <f t="shared" si="17"/>
        <v>0.75172009501623005</v>
      </c>
      <c r="H204" s="3">
        <f>IFERROR(VLOOKUP(A204,'GDP Data'!A$2:Q$144,3,FALSE),"Not Found")</f>
        <v>379083932596.32898</v>
      </c>
      <c r="I204">
        <f t="shared" si="18"/>
        <v>3.5823705192955003E-2</v>
      </c>
      <c r="J204">
        <f t="shared" si="19"/>
        <v>-0.59611827230557335</v>
      </c>
    </row>
    <row r="205" spans="1:10" x14ac:dyDescent="0.25">
      <c r="A205" t="s">
        <v>18</v>
      </c>
      <c r="B205">
        <f>('CON Score and Page Rank'!GY4-'MIN and MAX'!B$43)/('MIN and MAX'!F$43-'MIN and MAX'!B$43)</f>
        <v>0.21400429186217468</v>
      </c>
      <c r="C205">
        <f>('CON Score and Page Rank'!GZ4-'MIN and MAX'!C$43)/('MIN and MAX'!G$43-'MIN and MAX'!C$43)</f>
        <v>9.8931690670525874E-2</v>
      </c>
      <c r="D205">
        <f>('CON Score and Page Rank'!HA4-'MIN and MAX'!D$43)/('MIN and MAX'!H$43-'MIN and MAX'!D$43)</f>
        <v>0.92524115755627012</v>
      </c>
      <c r="E205">
        <f t="shared" si="15"/>
        <v>-0.1150726011916488</v>
      </c>
      <c r="F205">
        <f t="shared" si="16"/>
        <v>0.57711584935123739</v>
      </c>
      <c r="G205">
        <f t="shared" si="17"/>
        <v>0.7112368656940955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-0.55845112775191197</v>
      </c>
    </row>
    <row r="206" spans="1:10" x14ac:dyDescent="0.25">
      <c r="A206" t="s">
        <v>36</v>
      </c>
      <c r="B206">
        <f>('CON Score and Page Rank'!GY29-'MIN and MAX'!B$43)/('MIN and MAX'!F$43-'MIN and MAX'!B$43)</f>
        <v>0.22099884049954674</v>
      </c>
      <c r="C206">
        <f>('CON Score and Page Rank'!GZ29-'MIN and MAX'!C$43)/('MIN and MAX'!G$43-'MIN and MAX'!C$43)</f>
        <v>7.4718492441334453E-2</v>
      </c>
      <c r="D206">
        <f>('CON Score and Page Rank'!HA29-'MIN and MAX'!D$43)/('MIN and MAX'!H$43-'MIN and MAX'!D$43)</f>
        <v>0.95538585209003213</v>
      </c>
      <c r="E206">
        <f t="shared" si="15"/>
        <v>-0.14628034805821227</v>
      </c>
      <c r="F206">
        <f t="shared" si="16"/>
        <v>0.54031786279542826</v>
      </c>
      <c r="G206">
        <f t="shared" si="17"/>
        <v>0.73438701159048536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-0.5174112798118613</v>
      </c>
    </row>
    <row r="207" spans="1:10" x14ac:dyDescent="0.25">
      <c r="A207" t="s">
        <v>37</v>
      </c>
      <c r="B207">
        <f>('CON Score and Page Rank'!GY30-'MIN and MAX'!B$43)/('MIN and MAX'!F$43-'MIN and MAX'!B$43)</f>
        <v>0.25444582731890258</v>
      </c>
      <c r="C207">
        <f>('CON Score and Page Rank'!GZ30-'MIN and MAX'!C$43)/('MIN and MAX'!G$43-'MIN and MAX'!C$43)</f>
        <v>9.2543832743159374E-2</v>
      </c>
      <c r="D207">
        <f>('CON Score and Page Rank'!HA30-'MIN and MAX'!D$43)/('MIN and MAX'!H$43-'MIN and MAX'!D$43)</f>
        <v>0.93850482315112538</v>
      </c>
      <c r="E207">
        <f t="shared" si="15"/>
        <v>-0.16190199457574322</v>
      </c>
      <c r="F207">
        <f t="shared" si="16"/>
        <v>0.52189791274297492</v>
      </c>
      <c r="G207">
        <f t="shared" si="17"/>
        <v>0.68405899583222274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-0.49475479827303731</v>
      </c>
    </row>
    <row r="208" spans="1:10" x14ac:dyDescent="0.25">
      <c r="A208" t="s">
        <v>32</v>
      </c>
      <c r="B208">
        <f>('CON Score and Page Rank'!GY23-'MIN and MAX'!B$43)/('MIN and MAX'!F$43-'MIN and MAX'!B$43)</f>
        <v>0.39719077069119624</v>
      </c>
      <c r="C208">
        <f>('CON Score and Page Rank'!GZ23-'MIN and MAX'!C$43)/('MIN and MAX'!G$43-'MIN and MAX'!C$43)</f>
        <v>0.18922462839646417</v>
      </c>
      <c r="D208">
        <f>('CON Score and Page Rank'!HA23-'MIN and MAX'!D$43)/('MIN and MAX'!H$43-'MIN and MAX'!D$43)</f>
        <v>0.93689710610932475</v>
      </c>
      <c r="E208">
        <f t="shared" si="15"/>
        <v>-0.20796614229473206</v>
      </c>
      <c r="F208">
        <f t="shared" si="16"/>
        <v>0.46758230015755353</v>
      </c>
      <c r="G208">
        <f t="shared" si="17"/>
        <v>0.53970633541812851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-0.42679703115774381</v>
      </c>
    </row>
    <row r="209" spans="1:10" x14ac:dyDescent="0.25">
      <c r="A209" t="s">
        <v>41</v>
      </c>
      <c r="B209">
        <f>('CON Score and Page Rank'!GY33-'MIN and MAX'!B$43)/('MIN and MAX'!F$43-'MIN and MAX'!B$43)</f>
        <v>0.50058253480685933</v>
      </c>
      <c r="C209">
        <f>('CON Score and Page Rank'!GZ33-'MIN and MAX'!C$43)/('MIN and MAX'!G$43-'MIN and MAX'!C$43)</f>
        <v>0.19116661091304951</v>
      </c>
      <c r="D209">
        <f>('CON Score and Page Rank'!HA33-'MIN and MAX'!D$43)/('MIN and MAX'!H$43-'MIN and MAX'!D$43)</f>
        <v>0.92202572347266876</v>
      </c>
      <c r="E209">
        <f t="shared" si="15"/>
        <v>-0.30941592389380979</v>
      </c>
      <c r="F209">
        <f t="shared" si="16"/>
        <v>0.34795983220641807</v>
      </c>
      <c r="G209">
        <f t="shared" si="17"/>
        <v>0.42144318866580943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6.5453579857572275E-2</v>
      </c>
    </row>
    <row r="210" spans="1:10" x14ac:dyDescent="0.25">
      <c r="A210" t="s">
        <v>38</v>
      </c>
      <c r="B210">
        <f>('CON Score and Page Rank'!GY31-'MIN and MAX'!B$43)/('MIN and MAX'!F$43-'MIN and MAX'!B$43)</f>
        <v>1</v>
      </c>
      <c r="C210">
        <f>('CON Score and Page Rank'!GZ31-'MIN and MAX'!C$43)/('MIN and MAX'!G$43-'MIN and MAX'!C$43)</f>
        <v>0.61415070338454358</v>
      </c>
      <c r="D210">
        <f>('CON Score and Page Rank'!HA31-'MIN and MAX'!D$43)/('MIN and MAX'!H$43-'MIN and MAX'!D$43)</f>
        <v>0.95297427652733124</v>
      </c>
      <c r="E210">
        <f t="shared" si="15"/>
        <v>-0.38584929661545642</v>
      </c>
      <c r="F210">
        <f t="shared" si="16"/>
        <v>0.25783495924291155</v>
      </c>
      <c r="G210">
        <f t="shared" si="17"/>
        <v>-4.7025723472668757E-2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-0.10248445164120992</v>
      </c>
    </row>
    <row r="211" spans="1:10" x14ac:dyDescent="0.25">
      <c r="A211" t="s">
        <v>24</v>
      </c>
      <c r="B211">
        <f>('CON Score and Page Rank'!GY15-'MIN and MAX'!B$43)/('MIN and MAX'!F$43-'MIN and MAX'!B$43)</f>
        <v>0.7600815239860389</v>
      </c>
      <c r="C211">
        <f>('CON Score and Page Rank'!GZ15-'MIN and MAX'!C$43)/('MIN and MAX'!G$43-'MIN and MAX'!C$43)</f>
        <v>0.35564611740173585</v>
      </c>
      <c r="D211">
        <f>('CON Score and Page Rank'!HA15-'MIN and MAX'!D$43)/('MIN and MAX'!H$43-'MIN and MAX'!D$43)</f>
        <v>0.91318327974276525</v>
      </c>
      <c r="E211">
        <f t="shared" si="15"/>
        <v>-0.40443540658430305</v>
      </c>
      <c r="F211">
        <f t="shared" si="16"/>
        <v>0.2359195217817347</v>
      </c>
      <c r="G211">
        <f t="shared" si="17"/>
        <v>0.15310175575672635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-5.2040870594311894E-2</v>
      </c>
    </row>
    <row r="212" spans="1:10" x14ac:dyDescent="0.25">
      <c r="A212" t="s">
        <v>23</v>
      </c>
      <c r="B212">
        <f>('CON Score and Page Rank'!GY14-'MIN and MAX'!B$43)/('MIN and MAX'!F$43-'MIN and MAX'!B$43)</f>
        <v>0.84571608797257769</v>
      </c>
      <c r="C212">
        <f>('CON Score and Page Rank'!GZ14-'MIN and MAX'!C$43)/('MIN and MAX'!G$43-'MIN and MAX'!C$43)</f>
        <v>0.24120134537681037</v>
      </c>
      <c r="D212">
        <f>('CON Score and Page Rank'!HA14-'MIN and MAX'!D$43)/('MIN and MAX'!H$43-'MIN and MAX'!D$43)</f>
        <v>0.93207395498392287</v>
      </c>
      <c r="E212">
        <f t="shared" si="15"/>
        <v>-0.60451474259576732</v>
      </c>
      <c r="F212">
        <f t="shared" si="16"/>
        <v>0</v>
      </c>
      <c r="G212">
        <f t="shared" si="17"/>
        <v>8.635786701134518E-2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9DDB83AB-B78F-4D8D-BF94-B2C17408F409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7E6A-6EDB-4845-80FE-5D6A90064609}">
  <sheetPr codeName="Sheet47"/>
  <dimension ref="A1:J212"/>
  <sheetViews>
    <sheetView topLeftCell="A174"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294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Rank'!HD35-'MIN and MAX'!B$44)/('MIN and MAX'!F$44-'MIN and MAX'!B$44)</f>
        <v>0.78472583860668155</v>
      </c>
      <c r="C3">
        <f>('CON Score and Page Rank'!HE35-'MIN and MAX'!C$44)/('MIN and MAX'!G$44-'MIN and MAX'!C$44)</f>
        <v>1</v>
      </c>
      <c r="D3">
        <f>('CON Score and Page Rank'!HF35-'MIN and MAX'!D$44)/('MIN and MAX'!H$44-'MIN and MAX'!D$44)</f>
        <v>0.95465787304204452</v>
      </c>
      <c r="E3">
        <f t="shared" ref="E3:E66" si="0">C3-B3</f>
        <v>0.21527416139331845</v>
      </c>
      <c r="F3">
        <f t="shared" ref="F3:F66" si="1">(E3-MIN(E$3:E$220))/(MAX(E$3:E$220)-MIN(E$3:E$220))</f>
        <v>1</v>
      </c>
      <c r="G3">
        <f t="shared" ref="G3:G66" si="2">D3-B3</f>
        <v>0.16993203443536298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s="6" t="s">
        <v>216</v>
      </c>
      <c r="B4">
        <f>('CON Score and Page Rank'!HD202-'MIN and MAX'!B$44)/('MIN and MAX'!F$44-'MIN and MAX'!B$44)</f>
        <v>1.0290001483309068E-2</v>
      </c>
      <c r="C4">
        <f>('CON Score and Page Rank'!HE202-'MIN and MAX'!C$44)/('MIN and MAX'!G$44-'MIN and MAX'!C$44)</f>
        <v>0.10282071631333851</v>
      </c>
      <c r="D4">
        <f>('CON Score and Page Rank'!HF202-'MIN and MAX'!D$44)/('MIN and MAX'!H$44-'MIN and MAX'!D$44)</f>
        <v>0.92910140148392417</v>
      </c>
      <c r="E4">
        <f t="shared" si="0"/>
        <v>9.2530714830029448E-2</v>
      </c>
      <c r="F4">
        <f t="shared" si="1"/>
        <v>0.82772769387426071</v>
      </c>
      <c r="G4">
        <f t="shared" si="2"/>
        <v>0.91881140000061512</v>
      </c>
      <c r="H4" s="3">
        <f>IFERROR(VLOOKUP(A4,'GDP Data'!A$2:Q$144,3,FALSE),"Not Found")</f>
        <v>756706300589.79102</v>
      </c>
      <c r="I4">
        <f t="shared" si="3"/>
        <v>7.1509291476213779E-2</v>
      </c>
      <c r="J4">
        <f t="shared" si="4"/>
        <v>-0.75621840239804694</v>
      </c>
    </row>
    <row r="5" spans="1:10" x14ac:dyDescent="0.25">
      <c r="A5" s="6" t="s">
        <v>25</v>
      </c>
      <c r="B5">
        <f>('CON Score and Page Rank'!HD18-'MIN and MAX'!B$44)/('MIN and MAX'!F$44-'MIN and MAX'!B$44)</f>
        <v>0.13538990172528317</v>
      </c>
      <c r="C5">
        <f>('CON Score and Page Rank'!HE18-'MIN and MAX'!C$44)/('MIN and MAX'!G$44-'MIN and MAX'!C$44)</f>
        <v>0.18712989213187359</v>
      </c>
      <c r="D5">
        <f>('CON Score and Page Rank'!HF18-'MIN and MAX'!D$44)/('MIN and MAX'!H$44-'MIN and MAX'!D$44)</f>
        <v>0.95300906842539157</v>
      </c>
      <c r="E5">
        <f t="shared" si="0"/>
        <v>5.1739990406590414E-2</v>
      </c>
      <c r="F5">
        <f t="shared" si="1"/>
        <v>0.77047728774897695</v>
      </c>
      <c r="G5">
        <f t="shared" si="2"/>
        <v>0.81761916670010837</v>
      </c>
      <c r="H5" s="3">
        <f>IFERROR(VLOOKUP(A5,'GDP Data'!A$2:Q$144,3,FALSE),"Not Found")</f>
        <v>109346669229.69501</v>
      </c>
      <c r="I5">
        <f t="shared" si="3"/>
        <v>1.0333339151272939E-2</v>
      </c>
      <c r="J5">
        <f t="shared" si="4"/>
        <v>-0.76014394859770396</v>
      </c>
    </row>
    <row r="6" spans="1:10" x14ac:dyDescent="0.25">
      <c r="A6" t="s">
        <v>194</v>
      </c>
      <c r="B6">
        <f>('CON Score and Page Rank'!HD183-'MIN and MAX'!B$44)/('MIN and MAX'!F$44-'MIN and MAX'!B$44)</f>
        <v>9.7173559799176423E-3</v>
      </c>
      <c r="C6">
        <f>('CON Score and Page Rank'!HE183-'MIN and MAX'!C$44)/('MIN and MAX'!G$44-'MIN and MAX'!C$44)</f>
        <v>5.1428690002730565E-2</v>
      </c>
      <c r="D6">
        <f>('CON Score and Page Rank'!HF183-'MIN and MAX'!D$44)/('MIN and MAX'!H$44-'MIN and MAX'!D$44)</f>
        <v>0.8285243198680956</v>
      </c>
      <c r="E6">
        <f t="shared" si="0"/>
        <v>4.1711334022812921E-2</v>
      </c>
      <c r="F6">
        <f t="shared" si="1"/>
        <v>0.75640191500241527</v>
      </c>
      <c r="G6">
        <f t="shared" si="2"/>
        <v>0.81880696388817797</v>
      </c>
      <c r="H6" s="3">
        <f>IFERROR(VLOOKUP(A6,'GDP Data'!A$2:Q$144,3,FALSE),"Not Found")</f>
        <v>201751148417.10199</v>
      </c>
      <c r="I6">
        <f t="shared" si="3"/>
        <v>1.9065629117366509E-2</v>
      </c>
      <c r="J6">
        <f t="shared" si="4"/>
        <v>-0.73733628588504874</v>
      </c>
    </row>
    <row r="7" spans="1:10" x14ac:dyDescent="0.25">
      <c r="A7" t="s">
        <v>89</v>
      </c>
      <c r="B7">
        <f>('CON Score and Page Rank'!HD82-'MIN and MAX'!B$44)/('MIN and MAX'!F$44-'MIN and MAX'!B$44)</f>
        <v>4.5952960051819786E-3</v>
      </c>
      <c r="C7">
        <f>('CON Score and Page Rank'!HE82-'MIN and MAX'!C$44)/('MIN and MAX'!G$44-'MIN and MAX'!C$44)</f>
        <v>3.8629548626282012E-2</v>
      </c>
      <c r="D7">
        <f>('CON Score and Page Rank'!HF82-'MIN and MAX'!D$44)/('MIN and MAX'!H$44-'MIN and MAX'!D$44)</f>
        <v>0.97691673536685908</v>
      </c>
      <c r="E7">
        <f t="shared" si="0"/>
        <v>3.4034252621100033E-2</v>
      </c>
      <c r="F7">
        <f t="shared" si="1"/>
        <v>0.74562701373951001</v>
      </c>
      <c r="G7">
        <f t="shared" si="2"/>
        <v>0.97232143936167714</v>
      </c>
      <c r="H7" s="3">
        <f>IFERROR(VLOOKUP(A7,'GDP Data'!A$2:Q$144,3,FALSE),"Not Found")</f>
        <v>130816321183.15601</v>
      </c>
      <c r="I7">
        <f t="shared" si="3"/>
        <v>1.2362236754261416E-2</v>
      </c>
      <c r="J7">
        <f t="shared" si="4"/>
        <v>-0.73326477698524861</v>
      </c>
    </row>
    <row r="8" spans="1:10" x14ac:dyDescent="0.25">
      <c r="A8" t="s">
        <v>90</v>
      </c>
      <c r="B8">
        <f>('CON Score and Page Rank'!HD83-'MIN and MAX'!B$44)/('MIN and MAX'!F$44-'MIN and MAX'!B$44)</f>
        <v>8.7569060284824348E-4</v>
      </c>
      <c r="C8">
        <f>('CON Score and Page Rank'!HE83-'MIN and MAX'!C$44)/('MIN and MAX'!G$44-'MIN and MAX'!C$44)</f>
        <v>3.4884964868108007E-2</v>
      </c>
      <c r="D8">
        <f>('CON Score and Page Rank'!HF83-'MIN and MAX'!D$44)/('MIN and MAX'!H$44-'MIN and MAX'!D$44)</f>
        <v>0.93198680956306679</v>
      </c>
      <c r="E8">
        <f t="shared" si="0"/>
        <v>3.4009274265259765E-2</v>
      </c>
      <c r="F8">
        <f t="shared" si="1"/>
        <v>0.7455919562347364</v>
      </c>
      <c r="G8">
        <f t="shared" si="2"/>
        <v>0.93111111896021859</v>
      </c>
      <c r="H8" s="3">
        <f>IFERROR(VLOOKUP(A8,'GDP Data'!A$2:Q$144,3,FALSE),"Not Found")</f>
        <v>8975689844.8519001</v>
      </c>
      <c r="I8">
        <f t="shared" si="3"/>
        <v>8.4820916756651876E-4</v>
      </c>
      <c r="J8">
        <f t="shared" si="4"/>
        <v>-0.74474374706716984</v>
      </c>
    </row>
    <row r="9" spans="1:10" x14ac:dyDescent="0.25">
      <c r="A9" t="s">
        <v>91</v>
      </c>
      <c r="B9">
        <f>('CON Score and Page Rank'!HD84-'MIN and MAX'!B$44)/('MIN and MAX'!F$44-'MIN and MAX'!B$44)</f>
        <v>1.0507005900885651E-3</v>
      </c>
      <c r="C9">
        <f>('CON Score and Page Rank'!HE84-'MIN and MAX'!C$44)/('MIN and MAX'!G$44-'MIN and MAX'!C$44)</f>
        <v>3.4534513462170111E-2</v>
      </c>
      <c r="D9">
        <f>('CON Score and Page Rank'!HF84-'MIN and MAX'!D$44)/('MIN and MAX'!H$44-'MIN and MAX'!D$44)</f>
        <v>0.82357790601813685</v>
      </c>
      <c r="E9">
        <f t="shared" si="0"/>
        <v>3.3483812872081548E-2</v>
      </c>
      <c r="F9">
        <f t="shared" si="1"/>
        <v>0.74485446312600101</v>
      </c>
      <c r="G9">
        <f t="shared" si="2"/>
        <v>0.82252720542804825</v>
      </c>
      <c r="H9" s="3">
        <f>IFERROR(VLOOKUP(A9,'GDP Data'!A$2:Q$144,3,FALSE),"Not Found")</f>
        <v>12986007425.878099</v>
      </c>
      <c r="I9">
        <f t="shared" si="3"/>
        <v>1.2271870729840754E-3</v>
      </c>
      <c r="J9">
        <f t="shared" si="4"/>
        <v>-0.74362727605301693</v>
      </c>
    </row>
    <row r="10" spans="1:10" x14ac:dyDescent="0.25">
      <c r="A10" t="s">
        <v>207</v>
      </c>
      <c r="B10">
        <f>('CON Score and Page Rank'!HD193-'MIN and MAX'!B$44)/('MIN and MAX'!F$44-'MIN and MAX'!B$44)</f>
        <v>6.542947123620368E-4</v>
      </c>
      <c r="C10">
        <f>('CON Score and Page Rank'!HE193-'MIN and MAX'!C$44)/('MIN and MAX'!G$44-'MIN and MAX'!C$44)</f>
        <v>3.4108054431632721E-2</v>
      </c>
      <c r="D10">
        <f>('CON Score and Page Rank'!HF193-'MIN and MAX'!D$44)/('MIN and MAX'!H$44-'MIN and MAX'!D$44)</f>
        <v>0.9381698268755152</v>
      </c>
      <c r="E10">
        <f t="shared" si="0"/>
        <v>3.3453759719270684E-2</v>
      </c>
      <c r="F10">
        <f t="shared" si="1"/>
        <v>0.74481228306599756</v>
      </c>
      <c r="G10">
        <f t="shared" si="2"/>
        <v>0.9375155321631532</v>
      </c>
      <c r="H10" s="3">
        <f>IFERROR(VLOOKUP(A10,'GDP Data'!A$2:Q$144,3,FALSE),"Not Found")</f>
        <v>24468324000</v>
      </c>
      <c r="I10">
        <f t="shared" si="3"/>
        <v>2.3122742753518485E-3</v>
      </c>
      <c r="J10">
        <f t="shared" si="4"/>
        <v>-0.7425000087906457</v>
      </c>
    </row>
    <row r="11" spans="1:10" x14ac:dyDescent="0.25">
      <c r="A11" t="s">
        <v>28</v>
      </c>
      <c r="B11">
        <f>('CON Score and Page Rank'!HD17-'MIN and MAX'!B$44)/('MIN and MAX'!F$44-'MIN and MAX'!B$44)</f>
        <v>4.3854672747141981E-3</v>
      </c>
      <c r="C11">
        <f>('CON Score and Page Rank'!HE17-'MIN and MAX'!C$44)/('MIN and MAX'!G$44-'MIN and MAX'!C$44)</f>
        <v>3.7823516237829875E-2</v>
      </c>
      <c r="D11">
        <f>('CON Score and Page Rank'!HF17-'MIN and MAX'!D$44)/('MIN and MAX'!H$44-'MIN and MAX'!D$44)</f>
        <v>0.9146743610882111</v>
      </c>
      <c r="E11">
        <f t="shared" si="0"/>
        <v>3.3438048963115675E-2</v>
      </c>
      <c r="F11">
        <f t="shared" si="1"/>
        <v>0.74479023277924428</v>
      </c>
      <c r="G11">
        <f t="shared" si="2"/>
        <v>0.91028889381349687</v>
      </c>
      <c r="H11" s="3">
        <f>IFERROR(VLOOKUP(A11,'GDP Data'!A$2:Q$144,3,FALSE),"Not Found")</f>
        <v>8234846804.6058197</v>
      </c>
      <c r="I11">
        <f t="shared" si="3"/>
        <v>7.7819896564036858E-4</v>
      </c>
      <c r="J11">
        <f t="shared" si="4"/>
        <v>-0.74401203381360392</v>
      </c>
    </row>
    <row r="12" spans="1:10" x14ac:dyDescent="0.25">
      <c r="A12" t="s">
        <v>87</v>
      </c>
      <c r="B12">
        <f>('CON Score and Page Rank'!HD80-'MIN and MAX'!B$44)/('MIN and MAX'!F$44-'MIN and MAX'!B$44)</f>
        <v>2.8208591183535156E-3</v>
      </c>
      <c r="C12">
        <f>('CON Score and Page Rank'!HE80-'MIN and MAX'!C$44)/('MIN and MAX'!G$44-'MIN and MAX'!C$44)</f>
        <v>3.6087645741455204E-2</v>
      </c>
      <c r="D12">
        <f>('CON Score and Page Rank'!HF80-'MIN and MAX'!D$44)/('MIN and MAX'!H$44-'MIN and MAX'!D$44)</f>
        <v>0.88540807914262165</v>
      </c>
      <c r="E12">
        <f t="shared" si="0"/>
        <v>3.3266786623101688E-2</v>
      </c>
      <c r="F12">
        <f t="shared" si="1"/>
        <v>0.74454986346346597</v>
      </c>
      <c r="G12">
        <f t="shared" si="2"/>
        <v>0.88258722002426815</v>
      </c>
      <c r="H12" s="3">
        <f>IFERROR(VLOOKUP(A12,'GDP Data'!A$2:Q$144,3,FALSE),"Not Found")</f>
        <v>126878750295.944</v>
      </c>
      <c r="I12">
        <f t="shared" si="3"/>
        <v>1.1990133463906316E-2</v>
      </c>
      <c r="J12">
        <f t="shared" si="4"/>
        <v>-0.73255972999955965</v>
      </c>
    </row>
    <row r="13" spans="1:10" x14ac:dyDescent="0.25">
      <c r="A13" t="s">
        <v>157</v>
      </c>
      <c r="B13">
        <f>('CON Score and Page Rank'!HD149-'MIN and MAX'!B$44)/('MIN and MAX'!F$44-'MIN and MAX'!B$44)</f>
        <v>3.4874345454827382E-3</v>
      </c>
      <c r="C13">
        <f>('CON Score and Page Rank'!HE149-'MIN and MAX'!C$44)/('MIN and MAX'!G$44-'MIN and MAX'!C$44)</f>
        <v>3.6714538278059337E-2</v>
      </c>
      <c r="D13">
        <f>('CON Score and Page Rank'!HF149-'MIN and MAX'!D$44)/('MIN and MAX'!H$44-'MIN and MAX'!D$44)</f>
        <v>0.87386644682605108</v>
      </c>
      <c r="E13">
        <f t="shared" si="0"/>
        <v>3.3227103732576597E-2</v>
      </c>
      <c r="F13">
        <f t="shared" si="1"/>
        <v>0.74449416791917489</v>
      </c>
      <c r="G13">
        <f t="shared" si="2"/>
        <v>0.87037901228056835</v>
      </c>
      <c r="H13" s="3">
        <f>IFERROR(VLOOKUP(A13,'GDP Data'!A$2:Q$144,3,FALSE),"Not Found")</f>
        <v>79484403984.884903</v>
      </c>
      <c r="I13">
        <f t="shared" si="3"/>
        <v>7.5113335357960484E-3</v>
      </c>
      <c r="J13">
        <f t="shared" si="4"/>
        <v>-0.73698283438337886</v>
      </c>
    </row>
    <row r="14" spans="1:10" x14ac:dyDescent="0.25">
      <c r="A14" t="s">
        <v>226</v>
      </c>
      <c r="B14">
        <f>('CON Score and Page Rank'!HD212-'MIN and MAX'!B$44)/('MIN and MAX'!F$44-'MIN and MAX'!B$44)</f>
        <v>4.7683226514182294E-3</v>
      </c>
      <c r="C14">
        <f>('CON Score and Page Rank'!HE212-'MIN and MAX'!C$44)/('MIN and MAX'!G$44-'MIN and MAX'!C$44)</f>
        <v>3.7962076110186566E-2</v>
      </c>
      <c r="D14">
        <f>('CON Score and Page Rank'!HF212-'MIN and MAX'!D$44)/('MIN and MAX'!H$44-'MIN and MAX'!D$44)</f>
        <v>0.88664468260511131</v>
      </c>
      <c r="E14">
        <f t="shared" si="0"/>
        <v>3.3193753458768335E-2</v>
      </c>
      <c r="F14">
        <f t="shared" si="1"/>
        <v>0.74444736029938152</v>
      </c>
      <c r="G14">
        <f t="shared" si="2"/>
        <v>0.88187635995369307</v>
      </c>
      <c r="H14" s="3">
        <f>IFERROR(VLOOKUP(A14,'GDP Data'!A$2:Q$144,3,FALSE),"Not Found")</f>
        <v>122903960204.505</v>
      </c>
      <c r="I14">
        <f t="shared" si="3"/>
        <v>1.1614512931892852E-2</v>
      </c>
      <c r="J14">
        <f t="shared" si="4"/>
        <v>-0.73283284736748866</v>
      </c>
    </row>
    <row r="15" spans="1:10" x14ac:dyDescent="0.25">
      <c r="A15" t="s">
        <v>105</v>
      </c>
      <c r="B15">
        <f>('CON Score and Page Rank'!HD98-'MIN and MAX'!B$44)/('MIN and MAX'!F$44-'MIN and MAX'!B$44)</f>
        <v>2.5551780709291171E-3</v>
      </c>
      <c r="C15">
        <f>('CON Score and Page Rank'!HE98-'MIN and MAX'!C$44)/('MIN and MAX'!G$44-'MIN and MAX'!C$44)</f>
        <v>3.5690359986646131E-2</v>
      </c>
      <c r="D15">
        <f>('CON Score and Page Rank'!HF98-'MIN and MAX'!D$44)/('MIN and MAX'!H$44-'MIN and MAX'!D$44)</f>
        <v>0.82357790601813685</v>
      </c>
      <c r="E15">
        <f t="shared" si="0"/>
        <v>3.3135181915717016E-2</v>
      </c>
      <c r="F15">
        <f t="shared" si="1"/>
        <v>0.74436515424213512</v>
      </c>
      <c r="G15">
        <f t="shared" si="2"/>
        <v>0.82102272794720776</v>
      </c>
      <c r="H15" s="3">
        <f>IFERROR(VLOOKUP(A15,'GDP Data'!A$2:Q$144,3,FALSE),"Not Found")</f>
        <v>19452000520.155998</v>
      </c>
      <c r="I15">
        <f t="shared" si="3"/>
        <v>1.838228086520658E-3</v>
      </c>
      <c r="J15">
        <f t="shared" si="4"/>
        <v>-0.74252692615561444</v>
      </c>
    </row>
    <row r="16" spans="1:10" x14ac:dyDescent="0.25">
      <c r="A16" t="s">
        <v>225</v>
      </c>
      <c r="B16">
        <f>('CON Score and Page Rank'!HD211-'MIN and MAX'!B$44)/('MIN and MAX'!F$44-'MIN and MAX'!B$44)</f>
        <v>1.9819587834665536E-3</v>
      </c>
      <c r="C16">
        <f>('CON Score and Page Rank'!HE211-'MIN and MAX'!C$44)/('MIN and MAX'!G$44-'MIN and MAX'!C$44)</f>
        <v>3.4764154459799482E-2</v>
      </c>
      <c r="D16">
        <f>('CON Score and Page Rank'!HF211-'MIN and MAX'!D$44)/('MIN and MAX'!H$44-'MIN and MAX'!D$44)</f>
        <v>0.87551525144270403</v>
      </c>
      <c r="E16">
        <f t="shared" si="0"/>
        <v>3.2782195676332927E-2</v>
      </c>
      <c r="F16">
        <f t="shared" si="1"/>
        <v>0.7438697326518835</v>
      </c>
      <c r="G16">
        <f t="shared" si="2"/>
        <v>0.87353329265923751</v>
      </c>
      <c r="H16" s="3">
        <f>IFERROR(VLOOKUP(A16,'GDP Data'!A$2:Q$144,3,FALSE),"Not Found")</f>
        <v>20898788416.6348</v>
      </c>
      <c r="I16">
        <f t="shared" si="3"/>
        <v>1.9749505867997269E-3</v>
      </c>
      <c r="J16">
        <f t="shared" si="4"/>
        <v>-0.74189478206508375</v>
      </c>
    </row>
    <row r="17" spans="1:10" x14ac:dyDescent="0.25">
      <c r="A17" t="s">
        <v>58</v>
      </c>
      <c r="B17">
        <f>('CON Score and Page Rank'!HD50-'MIN and MAX'!B$44)/('MIN and MAX'!F$44-'MIN and MAX'!B$44)</f>
        <v>3.5287762247484819E-3</v>
      </c>
      <c r="C17">
        <f>('CON Score and Page Rank'!HE50-'MIN and MAX'!C$44)/('MIN and MAX'!G$44-'MIN and MAX'!C$44)</f>
        <v>3.6259547518686944E-2</v>
      </c>
      <c r="D17">
        <f>('CON Score and Page Rank'!HF50-'MIN and MAX'!D$44)/('MIN and MAX'!H$44-'MIN and MAX'!D$44)</f>
        <v>0.92951360263808736</v>
      </c>
      <c r="E17">
        <f t="shared" si="0"/>
        <v>3.2730771293938463E-2</v>
      </c>
      <c r="F17">
        <f t="shared" si="1"/>
        <v>0.74379755774402301</v>
      </c>
      <c r="G17">
        <f t="shared" si="2"/>
        <v>0.9259848264133389</v>
      </c>
      <c r="H17" s="3" t="str">
        <f>IFERROR(VLOOKUP(A17,'GDP Data'!A$2:Q$144,3,FALSE),"Not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163</v>
      </c>
      <c r="B18">
        <f>('CON Score and Page Rank'!HD155-'MIN and MAX'!B$44)/('MIN and MAX'!F$44-'MIN and MAX'!B$44)</f>
        <v>1.1394848254127384E-3</v>
      </c>
      <c r="C18">
        <f>('CON Score and Page Rank'!HE155-'MIN and MAX'!C$44)/('MIN and MAX'!G$44-'MIN and MAX'!C$44)</f>
        <v>3.3862112440274303E-2</v>
      </c>
      <c r="D18">
        <f>('CON Score and Page Rank'!HF155-'MIN and MAX'!D$44)/('MIN and MAX'!H$44-'MIN and MAX'!D$44)</f>
        <v>0.77452596867271228</v>
      </c>
      <c r="E18">
        <f t="shared" si="0"/>
        <v>3.2722627614861562E-2</v>
      </c>
      <c r="F18">
        <f t="shared" si="1"/>
        <v>0.7437861279657807</v>
      </c>
      <c r="G18">
        <f t="shared" si="2"/>
        <v>0.77338648384729958</v>
      </c>
      <c r="H18" s="3">
        <f>IFERROR(VLOOKUP(A18,'GDP Data'!A$2:Q$144,3,FALSE),"Not Found")</f>
        <v>15749753804.8344</v>
      </c>
      <c r="I18">
        <f t="shared" si="3"/>
        <v>1.4883631002288297E-3</v>
      </c>
      <c r="J18">
        <f t="shared" si="4"/>
        <v>-0.74229776486555188</v>
      </c>
    </row>
    <row r="19" spans="1:10" x14ac:dyDescent="0.25">
      <c r="A19" t="s">
        <v>46</v>
      </c>
      <c r="B19">
        <f>('CON Score and Page Rank'!HD38-'MIN and MAX'!B$44)/('MIN and MAX'!F$44-'MIN and MAX'!B$44)</f>
        <v>7.0899252477014847E-3</v>
      </c>
      <c r="C19">
        <f>('CON Score and Page Rank'!HE38-'MIN and MAX'!C$44)/('MIN and MAX'!G$44-'MIN and MAX'!C$44)</f>
        <v>3.97573410179436E-2</v>
      </c>
      <c r="D19">
        <f>('CON Score and Page Rank'!HF38-'MIN and MAX'!D$44)/('MIN and MAX'!H$44-'MIN and MAX'!D$44)</f>
        <v>0.93198680956306679</v>
      </c>
      <c r="E19">
        <f t="shared" si="0"/>
        <v>3.2667415770242111E-2</v>
      </c>
      <c r="F19">
        <f t="shared" si="1"/>
        <v>0.74370863729671133</v>
      </c>
      <c r="G19">
        <f t="shared" si="2"/>
        <v>0.92489688431536532</v>
      </c>
      <c r="H19" s="3">
        <f>IFERROR(VLOOKUP(A19,'GDP Data'!A$2:Q$144,3,FALSE),"Not Found")</f>
        <v>8976196808.5106392</v>
      </c>
      <c r="I19">
        <f t="shared" si="3"/>
        <v>8.4825707599811551E-4</v>
      </c>
      <c r="J19">
        <f t="shared" si="4"/>
        <v>-0.74286038022071321</v>
      </c>
    </row>
    <row r="20" spans="1:10" x14ac:dyDescent="0.25">
      <c r="A20" t="s">
        <v>104</v>
      </c>
      <c r="B20">
        <f>('CON Score and Page Rank'!HD97-'MIN and MAX'!B$44)/('MIN and MAX'!F$44-'MIN and MAX'!B$44)</f>
        <v>2.1022671693075087E-3</v>
      </c>
      <c r="C20">
        <f>('CON Score and Page Rank'!HE97-'MIN and MAX'!C$44)/('MIN and MAX'!G$44-'MIN and MAX'!C$44)</f>
        <v>3.4665510209484593E-2</v>
      </c>
      <c r="D20">
        <f>('CON Score and Page Rank'!HF97-'MIN and MAX'!D$44)/('MIN and MAX'!H$44-'MIN and MAX'!D$44)</f>
        <v>0.79431162407254741</v>
      </c>
      <c r="E20">
        <f t="shared" si="0"/>
        <v>3.2563243040177083E-2</v>
      </c>
      <c r="F20">
        <f t="shared" si="1"/>
        <v>0.74356242927545901</v>
      </c>
      <c r="G20">
        <f t="shared" si="2"/>
        <v>0.7922093569032399</v>
      </c>
      <c r="H20" s="3">
        <f>IFERROR(VLOOKUP(A20,'GDP Data'!A$2:Q$144,3,FALSE),"Not Found")</f>
        <v>74030364472.050598</v>
      </c>
      <c r="I20">
        <f t="shared" si="3"/>
        <v>6.9959228659733303E-3</v>
      </c>
      <c r="J20">
        <f t="shared" si="4"/>
        <v>-0.73656650640948573</v>
      </c>
    </row>
    <row r="21" spans="1:10" x14ac:dyDescent="0.25">
      <c r="A21" t="s">
        <v>63</v>
      </c>
      <c r="B21">
        <f>('CON Score and Page Rank'!HD56-'MIN and MAX'!B$44)/('MIN and MAX'!F$44-'MIN and MAX'!B$44)</f>
        <v>2.2286004594955985E-3</v>
      </c>
      <c r="C21">
        <f>('CON Score and Page Rank'!HE56-'MIN and MAX'!C$44)/('MIN and MAX'!G$44-'MIN and MAX'!C$44)</f>
        <v>3.4675591049668088E-2</v>
      </c>
      <c r="D21">
        <f>('CON Score and Page Rank'!HF56-'MIN and MAX'!D$44)/('MIN and MAX'!H$44-'MIN and MAX'!D$44)</f>
        <v>0.79307502061005775</v>
      </c>
      <c r="E21">
        <f t="shared" si="0"/>
        <v>3.2446990590172489E-2</v>
      </c>
      <c r="F21">
        <f t="shared" si="1"/>
        <v>0.74339926718236315</v>
      </c>
      <c r="G21">
        <f t="shared" si="2"/>
        <v>0.79084642015056217</v>
      </c>
      <c r="H21" s="3">
        <f>IFERROR(VLOOKUP(A21,'GDP Data'!A$2:Q$144,3,FALSE),"Not Found")</f>
        <v>54744712814.867599</v>
      </c>
      <c r="I21">
        <f t="shared" si="3"/>
        <v>5.1734148670478219E-3</v>
      </c>
      <c r="J21">
        <f t="shared" si="4"/>
        <v>-0.73822585231531535</v>
      </c>
    </row>
    <row r="22" spans="1:10" x14ac:dyDescent="0.25">
      <c r="A22" t="s">
        <v>160</v>
      </c>
      <c r="B22">
        <f>('CON Score and Page Rank'!HD152-'MIN and MAX'!B$44)/('MIN and MAX'!F$44-'MIN and MAX'!B$44)</f>
        <v>6.3988677790104437E-3</v>
      </c>
      <c r="C22">
        <f>('CON Score and Page Rank'!HE152-'MIN and MAX'!C$44)/('MIN and MAX'!G$44-'MIN and MAX'!C$44)</f>
        <v>3.8713909191432361E-2</v>
      </c>
      <c r="D22">
        <f>('CON Score and Page Rank'!HF152-'MIN and MAX'!D$44)/('MIN and MAX'!H$44-'MIN and MAX'!D$44)</f>
        <v>0.80708985985160764</v>
      </c>
      <c r="E22">
        <f t="shared" si="0"/>
        <v>3.2315041412421919E-2</v>
      </c>
      <c r="F22">
        <f t="shared" si="1"/>
        <v>0.74321407449160104</v>
      </c>
      <c r="G22">
        <f t="shared" si="2"/>
        <v>0.8006909920725972</v>
      </c>
      <c r="H22" s="3">
        <f>IFERROR(VLOOKUP(A22,'GDP Data'!A$2:Q$144,3,FALSE),"Not Found")</f>
        <v>78921234457.548706</v>
      </c>
      <c r="I22">
        <f t="shared" si="3"/>
        <v>7.4581136090564179E-3</v>
      </c>
      <c r="J22">
        <f t="shared" si="4"/>
        <v>-0.73575596088254458</v>
      </c>
    </row>
    <row r="23" spans="1:10" x14ac:dyDescent="0.25">
      <c r="A23" t="s">
        <v>55</v>
      </c>
      <c r="B23">
        <f>('CON Score and Page Rank'!HD47-'MIN and MAX'!B$44)/('MIN and MAX'!F$44-'MIN and MAX'!B$44)</f>
        <v>1.4586677172958654E-3</v>
      </c>
      <c r="C23">
        <f>('CON Score and Page Rank'!HE47-'MIN and MAX'!C$44)/('MIN and MAX'!G$44-'MIN and MAX'!C$44)</f>
        <v>3.3734550107328655E-2</v>
      </c>
      <c r="D23">
        <f>('CON Score and Page Rank'!HF47-'MIN and MAX'!D$44)/('MIN and MAX'!H$44-'MIN and MAX'!D$44)</f>
        <v>0.81079967023907662</v>
      </c>
      <c r="E23">
        <f t="shared" si="0"/>
        <v>3.227588239003279E-2</v>
      </c>
      <c r="F23">
        <f t="shared" si="1"/>
        <v>0.74315911420425784</v>
      </c>
      <c r="G23">
        <f t="shared" si="2"/>
        <v>0.80934100252178076</v>
      </c>
      <c r="H23" s="3">
        <f>IFERROR(VLOOKUP(A23,'GDP Data'!A$2:Q$144,3,FALSE),"Not Found")</f>
        <v>17649751243.781101</v>
      </c>
      <c r="I23">
        <f t="shared" si="3"/>
        <v>1.6679142293258146E-3</v>
      </c>
      <c r="J23">
        <f t="shared" si="4"/>
        <v>-0.74149119997493207</v>
      </c>
    </row>
    <row r="24" spans="1:10" x14ac:dyDescent="0.25">
      <c r="A24" t="s">
        <v>172</v>
      </c>
      <c r="B24">
        <f>('CON Score and Page Rank'!HD164-'MIN and MAX'!B$44)/('MIN and MAX'!F$44-'MIN and MAX'!B$44)</f>
        <v>4.5079589097745563E-3</v>
      </c>
      <c r="C24">
        <f>('CON Score and Page Rank'!HE164-'MIN and MAX'!C$44)/('MIN and MAX'!G$44-'MIN and MAX'!C$44)</f>
        <v>3.6698094718354002E-2</v>
      </c>
      <c r="D24">
        <f>('CON Score and Page Rank'!HF164-'MIN and MAX'!D$44)/('MIN and MAX'!H$44-'MIN and MAX'!D$44)</f>
        <v>0.82357790601813685</v>
      </c>
      <c r="E24">
        <f t="shared" si="0"/>
        <v>3.2190135808579448E-2</v>
      </c>
      <c r="F24">
        <f t="shared" si="1"/>
        <v>0.74303876756463716</v>
      </c>
      <c r="G24">
        <f t="shared" si="2"/>
        <v>0.81906994710836234</v>
      </c>
      <c r="H24" s="3">
        <f>IFERROR(VLOOKUP(A24,'GDP Data'!A$2:Q$144,3,FALSE),"Not Found")</f>
        <v>32685198735.305302</v>
      </c>
      <c r="I24">
        <f t="shared" si="3"/>
        <v>3.0887748674739315E-3</v>
      </c>
      <c r="J24">
        <f t="shared" si="4"/>
        <v>-0.73994999269716322</v>
      </c>
    </row>
    <row r="25" spans="1:10" x14ac:dyDescent="0.25">
      <c r="A25" t="s">
        <v>110</v>
      </c>
      <c r="B25">
        <f>('CON Score and Page Rank'!HD103-'MIN and MAX'!B$44)/('MIN and MAX'!F$44-'MIN and MAX'!B$44)</f>
        <v>1.2991467434389857E-2</v>
      </c>
      <c r="C25">
        <f>('CON Score and Page Rank'!HE103-'MIN and MAX'!C$44)/('MIN and MAX'!G$44-'MIN and MAX'!C$44)</f>
        <v>4.4966619103330434E-2</v>
      </c>
      <c r="D25">
        <f>('CON Score and Page Rank'!HF103-'MIN and MAX'!D$44)/('MIN and MAX'!H$44-'MIN and MAX'!D$44)</f>
        <v>0.94105523495465793</v>
      </c>
      <c r="E25">
        <f t="shared" si="0"/>
        <v>3.1975151668940577E-2</v>
      </c>
      <c r="F25">
        <f t="shared" si="1"/>
        <v>0.74273703403382119</v>
      </c>
      <c r="G25">
        <f t="shared" si="2"/>
        <v>0.92806376752026809</v>
      </c>
      <c r="H25" s="3">
        <f>IFERROR(VLOOKUP(A25,'GDP Data'!A$2:Q$144,3,FALSE),"Not Found")</f>
        <v>184137469733.33301</v>
      </c>
      <c r="I25">
        <f t="shared" si="3"/>
        <v>1.7401123770993284E-2</v>
      </c>
      <c r="J25">
        <f t="shared" si="4"/>
        <v>-0.72533591026282795</v>
      </c>
    </row>
    <row r="26" spans="1:10" x14ac:dyDescent="0.25">
      <c r="A26" t="s">
        <v>76</v>
      </c>
      <c r="B26">
        <f>('CON Score and Page Rank'!HD69-'MIN and MAX'!B$44)/('MIN and MAX'!F$44-'MIN and MAX'!B$44)</f>
        <v>1.1874086625646865E-3</v>
      </c>
      <c r="C26">
        <f>('CON Score and Page Rank'!HE69-'MIN and MAX'!C$44)/('MIN and MAX'!G$44-'MIN and MAX'!C$44)</f>
        <v>3.2940627272902631E-2</v>
      </c>
      <c r="D26">
        <f>('CON Score and Page Rank'!HF69-'MIN and MAX'!D$44)/('MIN and MAX'!H$44-'MIN and MAX'!D$44)</f>
        <v>0.74443528441879636</v>
      </c>
      <c r="E26">
        <f t="shared" si="0"/>
        <v>3.1753218610337947E-2</v>
      </c>
      <c r="F26">
        <f t="shared" si="1"/>
        <v>0.74242554758887036</v>
      </c>
      <c r="G26">
        <f t="shared" si="2"/>
        <v>0.74324787575623164</v>
      </c>
      <c r="H26" s="3">
        <f>IFERROR(VLOOKUP(A26,'GDP Data'!A$2:Q$144,3,FALSE),"Not Found")</f>
        <v>16810536883.717699</v>
      </c>
      <c r="I26">
        <f t="shared" si="3"/>
        <v>1.5886078666881257E-3</v>
      </c>
      <c r="J26">
        <f t="shared" si="4"/>
        <v>-0.74083693972218223</v>
      </c>
    </row>
    <row r="27" spans="1:10" x14ac:dyDescent="0.25">
      <c r="A27" t="s">
        <v>184</v>
      </c>
      <c r="B27">
        <f>('CON Score and Page Rank'!HD174-'MIN and MAX'!B$44)/('MIN and MAX'!F$44-'MIN and MAX'!B$44)</f>
        <v>6.3346557610142462E-3</v>
      </c>
      <c r="C27">
        <f>('CON Score and Page Rank'!HE174-'MIN and MAX'!C$44)/('MIN and MAX'!G$44-'MIN and MAX'!C$44)</f>
        <v>3.8036457056996577E-2</v>
      </c>
      <c r="D27">
        <f>('CON Score and Page Rank'!HF174-'MIN and MAX'!D$44)/('MIN and MAX'!H$44-'MIN and MAX'!D$44)</f>
        <v>0.87922506183017313</v>
      </c>
      <c r="E27">
        <f t="shared" si="0"/>
        <v>3.1701801295982331E-2</v>
      </c>
      <c r="F27">
        <f t="shared" si="1"/>
        <v>0.74235338260111061</v>
      </c>
      <c r="G27">
        <f t="shared" si="2"/>
        <v>0.87289040606915891</v>
      </c>
      <c r="H27" s="3">
        <f>IFERROR(VLOOKUP(A27,'GDP Data'!A$2:Q$144,3,FALSE),"Not Found")</f>
        <v>8362398701.5894299</v>
      </c>
      <c r="I27">
        <f t="shared" si="3"/>
        <v>7.9025271195202985E-4</v>
      </c>
      <c r="J27">
        <f t="shared" si="4"/>
        <v>-0.74156312988915862</v>
      </c>
    </row>
    <row r="28" spans="1:10" x14ac:dyDescent="0.25">
      <c r="A28" t="s">
        <v>107</v>
      </c>
      <c r="B28">
        <f>('CON Score and Page Rank'!HD100-'MIN and MAX'!B$44)/('MIN and MAX'!F$44-'MIN and MAX'!B$44)</f>
        <v>1.1621233122529488E-2</v>
      </c>
      <c r="C28">
        <f>('CON Score and Page Rank'!HE100-'MIN and MAX'!C$44)/('MIN and MAX'!G$44-'MIN and MAX'!C$44)</f>
        <v>4.32635031400085E-2</v>
      </c>
      <c r="D28">
        <f>('CON Score and Page Rank'!HF100-'MIN and MAX'!D$44)/('MIN and MAX'!H$44-'MIN and MAX'!D$44)</f>
        <v>0.93198680956306679</v>
      </c>
      <c r="E28">
        <f t="shared" si="0"/>
        <v>3.1642270017479011E-2</v>
      </c>
      <c r="F28">
        <f t="shared" si="1"/>
        <v>0.74226982954046639</v>
      </c>
      <c r="G28">
        <f t="shared" si="2"/>
        <v>0.92036557644053729</v>
      </c>
      <c r="H28" s="3">
        <f>IFERROR(VLOOKUP(A28,'GDP Data'!A$2:Q$144,3,FALSE),"Not Found")</f>
        <v>17538461538.461498</v>
      </c>
      <c r="I28">
        <f t="shared" si="3"/>
        <v>1.6573972718618704E-3</v>
      </c>
      <c r="J28">
        <f t="shared" si="4"/>
        <v>-0.74061243226860451</v>
      </c>
    </row>
    <row r="29" spans="1:10" x14ac:dyDescent="0.25">
      <c r="A29" t="s">
        <v>185</v>
      </c>
      <c r="B29">
        <f>('CON Score and Page Rank'!HD175-'MIN and MAX'!B$44)/('MIN and MAX'!F$44-'MIN and MAX'!B$44)</f>
        <v>6.8035183567833855E-3</v>
      </c>
      <c r="C29">
        <f>('CON Score and Page Rank'!HE175-'MIN and MAX'!C$44)/('MIN and MAX'!G$44-'MIN and MAX'!C$44)</f>
        <v>3.8146619212535975E-2</v>
      </c>
      <c r="D29">
        <f>('CON Score and Page Rank'!HF175-'MIN and MAX'!D$44)/('MIN and MAX'!H$44-'MIN and MAX'!D$44)</f>
        <v>0.85490519373454243</v>
      </c>
      <c r="E29">
        <f t="shared" si="0"/>
        <v>3.1343100855752593E-2</v>
      </c>
      <c r="F29">
        <f t="shared" si="1"/>
        <v>0.7418499410425029</v>
      </c>
      <c r="G29">
        <f t="shared" si="2"/>
        <v>0.84810167537775905</v>
      </c>
      <c r="H29" s="3">
        <f>IFERROR(VLOOKUP(A29,'GDP Data'!A$2:Q$144,3,FALSE),"Not Found")</f>
        <v>12237388001.7264</v>
      </c>
      <c r="I29">
        <f t="shared" si="3"/>
        <v>1.156441997167085E-3</v>
      </c>
      <c r="J29">
        <f t="shared" si="4"/>
        <v>-0.74069349904533577</v>
      </c>
    </row>
    <row r="30" spans="1:10" x14ac:dyDescent="0.25">
      <c r="A30" t="s">
        <v>78</v>
      </c>
      <c r="B30">
        <f>('CON Score and Page Rank'!HD71-'MIN and MAX'!B$44)/('MIN and MAX'!F$44-'MIN and MAX'!B$44)</f>
        <v>1.1595813535620782E-2</v>
      </c>
      <c r="C30">
        <f>('CON Score and Page Rank'!HE71-'MIN and MAX'!C$44)/('MIN and MAX'!G$44-'MIN and MAX'!C$44)</f>
        <v>4.2910829130500233E-2</v>
      </c>
      <c r="D30">
        <f>('CON Score and Page Rank'!HF71-'MIN and MAX'!D$44)/('MIN and MAX'!H$44-'MIN and MAX'!D$44)</f>
        <v>0.93198680956306679</v>
      </c>
      <c r="E30">
        <f t="shared" si="0"/>
        <v>3.1315015594879453E-2</v>
      </c>
      <c r="F30">
        <f t="shared" si="1"/>
        <v>0.74181052294895722</v>
      </c>
      <c r="G30">
        <f t="shared" si="2"/>
        <v>0.92039099602744601</v>
      </c>
      <c r="H30" s="3">
        <f>IFERROR(VLOOKUP(A30,'GDP Data'!A$2:Q$144,3,FALSE),"Not Found")</f>
        <v>96684636118.598404</v>
      </c>
      <c r="I30">
        <f t="shared" si="3"/>
        <v>9.1367678848289433E-3</v>
      </c>
      <c r="J30">
        <f t="shared" si="4"/>
        <v>-0.73267375506412824</v>
      </c>
    </row>
    <row r="31" spans="1:10" x14ac:dyDescent="0.25">
      <c r="A31" t="s">
        <v>111</v>
      </c>
      <c r="B31">
        <f>('CON Score and Page Rank'!HD104-'MIN and MAX'!B$44)/('MIN and MAX'!F$44-'MIN and MAX'!B$44)</f>
        <v>7.0967778489543231E-4</v>
      </c>
      <c r="C31">
        <f>('CON Score and Page Rank'!HE104-'MIN and MAX'!C$44)/('MIN and MAX'!G$44-'MIN and MAX'!C$44)</f>
        <v>3.200869487078839E-2</v>
      </c>
      <c r="D31">
        <f>('CON Score and Page Rank'!HF104-'MIN and MAX'!D$44)/('MIN and MAX'!H$44-'MIN and MAX'!D$44)</f>
        <v>0.6710634789777411</v>
      </c>
      <c r="E31">
        <f t="shared" si="0"/>
        <v>3.1299017085892958E-2</v>
      </c>
      <c r="F31">
        <f t="shared" si="1"/>
        <v>0.74178806879670023</v>
      </c>
      <c r="G31">
        <f t="shared" si="2"/>
        <v>0.67035380119284571</v>
      </c>
      <c r="H31" s="3">
        <f>IFERROR(VLOOKUP(A31,'GDP Data'!A$2:Q$144,3,FALSE),"Not Found")</f>
        <v>6507824767.0630302</v>
      </c>
      <c r="I31">
        <f t="shared" si="3"/>
        <v>6.1499413680223783E-4</v>
      </c>
      <c r="J31">
        <f t="shared" si="4"/>
        <v>-0.74117307465989801</v>
      </c>
    </row>
    <row r="32" spans="1:10" x14ac:dyDescent="0.25">
      <c r="A32" t="s">
        <v>100</v>
      </c>
      <c r="B32">
        <f>('CON Score and Page Rank'!HD93-'MIN and MAX'!B$44)/('MIN and MAX'!F$44-'MIN and MAX'!B$44)</f>
        <v>8.3012479517014688E-3</v>
      </c>
      <c r="C32">
        <f>('CON Score and Page Rank'!HE93-'MIN and MAX'!C$44)/('MIN and MAX'!G$44-'MIN and MAX'!C$44)</f>
        <v>3.957179282546134E-2</v>
      </c>
      <c r="D32">
        <f>('CON Score and Page Rank'!HF93-'MIN and MAX'!D$44)/('MIN and MAX'!H$44-'MIN and MAX'!D$44)</f>
        <v>0.90643033800494643</v>
      </c>
      <c r="E32">
        <f t="shared" si="0"/>
        <v>3.1270544873759867E-2</v>
      </c>
      <c r="F32">
        <f t="shared" si="1"/>
        <v>0.74174810761113796</v>
      </c>
      <c r="G32">
        <f t="shared" si="2"/>
        <v>0.89812909005324493</v>
      </c>
      <c r="H32" s="3">
        <f>IFERROR(VLOOKUP(A32,'GDP Data'!A$2:Q$144,3,FALSE),"Not Found")</f>
        <v>39459581217.3759</v>
      </c>
      <c r="I32">
        <f t="shared" si="3"/>
        <v>3.7289589007034269E-3</v>
      </c>
      <c r="J32">
        <f t="shared" si="4"/>
        <v>-0.7380191487104345</v>
      </c>
    </row>
    <row r="33" spans="1:10" x14ac:dyDescent="0.25">
      <c r="A33" t="s">
        <v>94</v>
      </c>
      <c r="B33">
        <f>('CON Score and Page Rank'!HD87-'MIN and MAX'!B$44)/('MIN and MAX'!F$44-'MIN and MAX'!B$44)</f>
        <v>8.8067544536006345E-3</v>
      </c>
      <c r="C33">
        <f>('CON Score and Page Rank'!HE87-'MIN and MAX'!C$44)/('MIN and MAX'!G$44-'MIN and MAX'!C$44)</f>
        <v>3.9777378665911217E-2</v>
      </c>
      <c r="D33">
        <f>('CON Score and Page Rank'!HF87-'MIN and MAX'!D$44)/('MIN and MAX'!H$44-'MIN and MAX'!D$44)</f>
        <v>0.90643033800494643</v>
      </c>
      <c r="E33">
        <f t="shared" si="0"/>
        <v>3.0970624212310581E-2</v>
      </c>
      <c r="F33">
        <f t="shared" si="1"/>
        <v>0.74132716437181012</v>
      </c>
      <c r="G33">
        <f t="shared" si="2"/>
        <v>0.89762358355134575</v>
      </c>
      <c r="H33" s="3" t="str">
        <f>IFERROR(VLOOKUP(A33,'GDP Data'!A$2:Q$144,3,FALSE),"Not Found")</f>
        <v>Not Found</v>
      </c>
      <c r="I33" t="str">
        <f t="shared" si="3"/>
        <v>No Value</v>
      </c>
      <c r="J33" t="str">
        <f t="shared" si="4"/>
        <v>No Value</v>
      </c>
    </row>
    <row r="34" spans="1:10" x14ac:dyDescent="0.25">
      <c r="A34" t="s">
        <v>120</v>
      </c>
      <c r="B34">
        <f>('CON Score and Page Rank'!HD113-'MIN and MAX'!B$44)/('MIN and MAX'!F$44-'MIN and MAX'!B$44)</f>
        <v>5.1510046878359863E-4</v>
      </c>
      <c r="C34">
        <f>('CON Score and Page Rank'!HE113-'MIN and MAX'!C$44)/('MIN and MAX'!G$44-'MIN and MAX'!C$44)</f>
        <v>3.1386424323135591E-2</v>
      </c>
      <c r="D34">
        <f>('CON Score and Page Rank'!HF113-'MIN and MAX'!D$44)/('MIN and MAX'!H$44-'MIN and MAX'!D$44)</f>
        <v>0.67683429513602633</v>
      </c>
      <c r="E34">
        <f t="shared" si="0"/>
        <v>3.0871323854351991E-2</v>
      </c>
      <c r="F34">
        <f t="shared" si="1"/>
        <v>0.74118779479939212</v>
      </c>
      <c r="G34">
        <f t="shared" si="2"/>
        <v>0.67631919466724277</v>
      </c>
      <c r="H34" s="3">
        <f>IFERROR(VLOOKUP(A34,'GDP Data'!A$2:Q$144,3,FALSE),"Not Found")</f>
        <v>13581644245.735201</v>
      </c>
      <c r="I34">
        <f t="shared" si="3"/>
        <v>1.2834751822966691E-3</v>
      </c>
      <c r="J34">
        <f t="shared" si="4"/>
        <v>-0.73990431961709546</v>
      </c>
    </row>
    <row r="35" spans="1:10" x14ac:dyDescent="0.25">
      <c r="A35" t="s">
        <v>125</v>
      </c>
      <c r="B35">
        <f>('CON Score and Page Rank'!HD118-'MIN and MAX'!B$44)/('MIN and MAX'!F$44-'MIN and MAX'!B$44)</f>
        <v>3.605261589060442E-4</v>
      </c>
      <c r="C35">
        <f>('CON Score and Page Rank'!HE118-'MIN and MAX'!C$44)/('MIN and MAX'!G$44-'MIN and MAX'!C$44)</f>
        <v>3.1169103877177244E-2</v>
      </c>
      <c r="D35">
        <f>('CON Score and Page Rank'!HF118-'MIN and MAX'!D$44)/('MIN and MAX'!H$44-'MIN and MAX'!D$44)</f>
        <v>0.63767518549051938</v>
      </c>
      <c r="E35">
        <f t="shared" si="0"/>
        <v>3.08085777182712E-2</v>
      </c>
      <c r="F35">
        <f t="shared" si="1"/>
        <v>0.74109972963692705</v>
      </c>
      <c r="G35">
        <f t="shared" si="2"/>
        <v>0.63731465933161335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141</v>
      </c>
      <c r="B36">
        <f>('CON Score and Page Rank'!HD134-'MIN and MAX'!B$44)/('MIN and MAX'!F$44-'MIN and MAX'!B$44)</f>
        <v>1.687500632389979E-2</v>
      </c>
      <c r="C36">
        <f>('CON Score and Page Rank'!HE134-'MIN and MAX'!C$44)/('MIN and MAX'!G$44-'MIN and MAX'!C$44)</f>
        <v>4.7597866659838707E-2</v>
      </c>
      <c r="D36">
        <f>('CON Score and Page Rank'!HF134-'MIN and MAX'!D$44)/('MIN and MAX'!H$44-'MIN and MAX'!D$44)</f>
        <v>0.90024732069249791</v>
      </c>
      <c r="E36">
        <f t="shared" si="0"/>
        <v>3.0722860335938917E-2</v>
      </c>
      <c r="F36">
        <f t="shared" si="1"/>
        <v>0.74097942397871952</v>
      </c>
      <c r="G36">
        <f t="shared" si="2"/>
        <v>0.88337231436859809</v>
      </c>
      <c r="H36" s="3">
        <f>IFERROR(VLOOKUP(A36,'GDP Data'!A$2:Q$144,3,FALSE),"Not Found")</f>
        <v>160446947784.909</v>
      </c>
      <c r="I36">
        <f t="shared" si="3"/>
        <v>1.5162352350809412E-2</v>
      </c>
      <c r="J36">
        <f t="shared" si="4"/>
        <v>-0.72581707162791009</v>
      </c>
    </row>
    <row r="37" spans="1:10" x14ac:dyDescent="0.25">
      <c r="A37" t="s">
        <v>45</v>
      </c>
      <c r="B37">
        <f>('CON Score and Page Rank'!HD37-'MIN and MAX'!B$44)/('MIN and MAX'!F$44-'MIN and MAX'!B$44)</f>
        <v>1.0349027778226957E-2</v>
      </c>
      <c r="C37">
        <f>('CON Score and Page Rank'!HE37-'MIN and MAX'!C$44)/('MIN and MAX'!G$44-'MIN and MAX'!C$44)</f>
        <v>4.091582216166146E-2</v>
      </c>
      <c r="D37">
        <f>('CON Score and Page Rank'!HF37-'MIN and MAX'!D$44)/('MIN and MAX'!H$44-'MIN and MAX'!D$44)</f>
        <v>0.91673536685902723</v>
      </c>
      <c r="E37">
        <f t="shared" si="0"/>
        <v>3.0566794383434501E-2</v>
      </c>
      <c r="F37">
        <f t="shared" si="1"/>
        <v>0.74076038302542691</v>
      </c>
      <c r="G37">
        <f t="shared" si="2"/>
        <v>0.90638633908080024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193</v>
      </c>
      <c r="B38">
        <f>('CON Score and Page Rank'!HD27-'MIN and MAX'!B$44)/('MIN and MAX'!F$44-'MIN and MAX'!B$44)</f>
        <v>9.7728361194419928E-3</v>
      </c>
      <c r="C38">
        <f>('CON Score and Page Rank'!HE27-'MIN and MAX'!C$44)/('MIN and MAX'!G$44-'MIN and MAX'!C$44)</f>
        <v>4.0235242129705868E-2</v>
      </c>
      <c r="D38">
        <f>('CON Score and Page Rank'!HF27-'MIN and MAX'!D$44)/('MIN and MAX'!H$44-'MIN and MAX'!D$44)</f>
        <v>0.87922506183017313</v>
      </c>
      <c r="E38">
        <f t="shared" si="0"/>
        <v>3.0462406010263877E-2</v>
      </c>
      <c r="F38">
        <f t="shared" si="1"/>
        <v>0.74061387234577492</v>
      </c>
      <c r="G38">
        <f t="shared" si="2"/>
        <v>0.86945222571073111</v>
      </c>
      <c r="H38" s="3">
        <f>IFERROR(VLOOKUP(A38,'GDP Data'!A$2:Q$144,3,FALSE),"Not Found")</f>
        <v>20876309970.384998</v>
      </c>
      <c r="I38">
        <f t="shared" si="3"/>
        <v>1.9728263574077466E-3</v>
      </c>
      <c r="J38">
        <f t="shared" si="4"/>
        <v>-0.73864104598836722</v>
      </c>
    </row>
    <row r="39" spans="1:10" x14ac:dyDescent="0.25">
      <c r="A39" t="s">
        <v>195</v>
      </c>
      <c r="B39">
        <f>('CON Score and Page Rank'!HD184-'MIN and MAX'!B$44)/('MIN and MAX'!F$44-'MIN and MAX'!B$44)</f>
        <v>1.1468962944310959E-2</v>
      </c>
      <c r="C39">
        <f>('CON Score and Page Rank'!HE184-'MIN and MAX'!C$44)/('MIN and MAX'!G$44-'MIN and MAX'!C$44)</f>
        <v>4.1621346962488599E-2</v>
      </c>
      <c r="D39">
        <f>('CON Score and Page Rank'!HF184-'MIN and MAX'!D$44)/('MIN and MAX'!H$44-'MIN and MAX'!D$44)</f>
        <v>0.92951360263808736</v>
      </c>
      <c r="E39">
        <f t="shared" si="0"/>
        <v>3.0152384018177641E-2</v>
      </c>
      <c r="F39">
        <f t="shared" si="1"/>
        <v>0.74017875173427361</v>
      </c>
      <c r="G39">
        <f t="shared" si="2"/>
        <v>0.91804463969377637</v>
      </c>
      <c r="H39" s="3">
        <f>IFERROR(VLOOKUP(A39,'GDP Data'!A$2:Q$144,3,FALSE),"Not Found")</f>
        <v>39309580983.228203</v>
      </c>
      <c r="I39">
        <f t="shared" si="3"/>
        <v>3.7147837703301132E-3</v>
      </c>
      <c r="J39">
        <f t="shared" si="4"/>
        <v>-0.73646396796394353</v>
      </c>
    </row>
    <row r="40" spans="1:10" x14ac:dyDescent="0.25">
      <c r="A40" t="s">
        <v>147</v>
      </c>
      <c r="B40">
        <f>('CON Score and Page Rank'!HD139-'MIN and MAX'!B$44)/('MIN and MAX'!F$44-'MIN and MAX'!B$44)</f>
        <v>1.9446672043433942E-2</v>
      </c>
      <c r="C40">
        <f>('CON Score and Page Rank'!HE139-'MIN and MAX'!C$44)/('MIN and MAX'!G$44-'MIN and MAX'!C$44)</f>
        <v>4.9591244099568478E-2</v>
      </c>
      <c r="D40">
        <f>('CON Score and Page Rank'!HF139-'MIN and MAX'!D$44)/('MIN and MAX'!H$44-'MIN and MAX'!D$44)</f>
        <v>0.85820280296784834</v>
      </c>
      <c r="E40">
        <f t="shared" si="0"/>
        <v>3.0144572056134536E-2</v>
      </c>
      <c r="F40">
        <f t="shared" si="1"/>
        <v>0.7401677875259659</v>
      </c>
      <c r="G40">
        <f t="shared" si="2"/>
        <v>0.83875613092441437</v>
      </c>
      <c r="H40" s="3">
        <f>IFERROR(VLOOKUP(A40,'GDP Data'!A$2:Q$144,3,FALSE),"Not Found")</f>
        <v>92783947368.421097</v>
      </c>
      <c r="I40">
        <f t="shared" si="3"/>
        <v>8.7681499830392935E-3</v>
      </c>
      <c r="J40">
        <f t="shared" si="4"/>
        <v>-0.73139963754292658</v>
      </c>
    </row>
    <row r="41" spans="1:10" x14ac:dyDescent="0.25">
      <c r="A41" t="s">
        <v>82</v>
      </c>
      <c r="B41">
        <f>('CON Score and Page Rank'!HD75-'MIN and MAX'!B$44)/('MIN and MAX'!F$44-'MIN and MAX'!B$44)</f>
        <v>2.4544647844446983E-4</v>
      </c>
      <c r="C41">
        <f>('CON Score and Page Rank'!HE75-'MIN and MAX'!C$44)/('MIN and MAX'!G$44-'MIN and MAX'!C$44)</f>
        <v>3.0308118007504187E-2</v>
      </c>
      <c r="D41">
        <f>('CON Score and Page Rank'!HF75-'MIN and MAX'!D$44)/('MIN and MAX'!H$44-'MIN and MAX'!D$44)</f>
        <v>0.53998351195383343</v>
      </c>
      <c r="E41">
        <f t="shared" si="0"/>
        <v>3.0062671529059715E-2</v>
      </c>
      <c r="F41">
        <f t="shared" si="1"/>
        <v>0.74005283888253814</v>
      </c>
      <c r="G41">
        <f t="shared" si="2"/>
        <v>0.53973806547538894</v>
      </c>
      <c r="H41" s="3">
        <f>IFERROR(VLOOKUP(A41,'GDP Data'!A$2:Q$144,3,FALSE),"Not Found")</f>
        <v>5023265365.2516899</v>
      </c>
      <c r="I41">
        <f t="shared" si="3"/>
        <v>4.7470220201176796E-4</v>
      </c>
      <c r="J41">
        <f t="shared" si="4"/>
        <v>-0.73957813668052641</v>
      </c>
    </row>
    <row r="42" spans="1:10" x14ac:dyDescent="0.25">
      <c r="A42" t="s">
        <v>166</v>
      </c>
      <c r="B42">
        <f>('CON Score and Page Rank'!HD157-'MIN and MAX'!B$44)/('MIN and MAX'!F$44-'MIN and MAX'!B$44)</f>
        <v>1.5030829966729249E-2</v>
      </c>
      <c r="C42">
        <f>('CON Score and Page Rank'!HE157-'MIN and MAX'!C$44)/('MIN and MAX'!G$44-'MIN and MAX'!C$44)</f>
        <v>4.5033623686527184E-2</v>
      </c>
      <c r="D42">
        <f>('CON Score and Page Rank'!HF157-'MIN and MAX'!D$44)/('MIN and MAX'!H$44-'MIN and MAX'!D$44)</f>
        <v>0.87015663643858199</v>
      </c>
      <c r="E42">
        <f t="shared" si="0"/>
        <v>3.0002793719797936E-2</v>
      </c>
      <c r="F42">
        <f t="shared" si="1"/>
        <v>0.73996879946066996</v>
      </c>
      <c r="G42">
        <f t="shared" si="2"/>
        <v>0.85512580647185277</v>
      </c>
      <c r="H42" s="3">
        <f>IFERROR(VLOOKUP(A42,'GDP Data'!A$2:Q$144,3,FALSE),"Not Found")</f>
        <v>120296476180.40199</v>
      </c>
      <c r="I42">
        <f t="shared" si="3"/>
        <v>1.1368103809947095E-2</v>
      </c>
      <c r="J42">
        <f t="shared" si="4"/>
        <v>-0.72860069565072283</v>
      </c>
    </row>
    <row r="43" spans="1:10" x14ac:dyDescent="0.25">
      <c r="A43" t="s">
        <v>223</v>
      </c>
      <c r="B43">
        <f>('CON Score and Page Rank'!HD209-'MIN and MAX'!B$44)/('MIN and MAX'!F$44-'MIN and MAX'!B$44)</f>
        <v>8.783904102985209E-4</v>
      </c>
      <c r="C43">
        <f>('CON Score and Page Rank'!HE209-'MIN and MAX'!C$44)/('MIN and MAX'!G$44-'MIN and MAX'!C$44)</f>
        <v>3.0772877387572006E-2</v>
      </c>
      <c r="D43">
        <f>('CON Score and Page Rank'!HF209-'MIN and MAX'!D$44)/('MIN and MAX'!H$44-'MIN and MAX'!D$44)</f>
        <v>0.65539983511953837</v>
      </c>
      <c r="E43">
        <f t="shared" si="0"/>
        <v>2.9894486977273486E-2</v>
      </c>
      <c r="F43">
        <f t="shared" si="1"/>
        <v>0.73981678928965022</v>
      </c>
      <c r="G43">
        <f t="shared" si="2"/>
        <v>0.6545214447092399</v>
      </c>
      <c r="H43" s="3">
        <f>IFERROR(VLOOKUP(A43,'GDP Data'!A$2:Q$144,3,FALSE),"Not Found")</f>
        <v>8824873259.3210506</v>
      </c>
      <c r="I43">
        <f t="shared" si="3"/>
        <v>8.3395689139838464E-4</v>
      </c>
      <c r="J43">
        <f t="shared" si="4"/>
        <v>-0.7389828323982518</v>
      </c>
    </row>
    <row r="44" spans="1:10" x14ac:dyDescent="0.25">
      <c r="A44" t="s">
        <v>57</v>
      </c>
      <c r="B44">
        <f>('CON Score and Page Rank'!HD49-'MIN and MAX'!B$44)/('MIN and MAX'!F$44-'MIN and MAX'!B$44)</f>
        <v>3.8386414785479559E-3</v>
      </c>
      <c r="C44">
        <f>('CON Score and Page Rank'!HE49-'MIN and MAX'!C$44)/('MIN and MAX'!G$44-'MIN and MAX'!C$44)</f>
        <v>3.3650289338361714E-2</v>
      </c>
      <c r="D44">
        <f>('CON Score and Page Rank'!HF49-'MIN and MAX'!D$44)/('MIN and MAX'!H$44-'MIN and MAX'!D$44)</f>
        <v>0.82769991755976913</v>
      </c>
      <c r="E44">
        <f t="shared" si="0"/>
        <v>2.9811647859813759E-2</v>
      </c>
      <c r="F44">
        <f t="shared" si="1"/>
        <v>0.73970052332024994</v>
      </c>
      <c r="G44">
        <f t="shared" si="2"/>
        <v>0.82386127608122117</v>
      </c>
      <c r="H44" s="3">
        <f>IFERROR(VLOOKUP(A44,'GDP Data'!A$2:Q$144,3,FALSE),"Not Found")</f>
        <v>4613630622.7750101</v>
      </c>
      <c r="I44">
        <f t="shared" si="3"/>
        <v>4.3599142323839522E-4</v>
      </c>
      <c r="J44">
        <f t="shared" si="4"/>
        <v>-0.73926453189701158</v>
      </c>
    </row>
    <row r="45" spans="1:10" x14ac:dyDescent="0.25">
      <c r="A45" t="s">
        <v>130</v>
      </c>
      <c r="B45">
        <f>('CON Score and Page Rank'!HD123-'MIN and MAX'!B$44)/('MIN and MAX'!F$44-'MIN and MAX'!B$44)</f>
        <v>1.0177961415686497E-3</v>
      </c>
      <c r="C45">
        <f>('CON Score and Page Rank'!HE123-'MIN and MAX'!C$44)/('MIN and MAX'!G$44-'MIN and MAX'!C$44)</f>
        <v>3.0701393381400214E-2</v>
      </c>
      <c r="D45">
        <f>('CON Score and Page Rank'!HF123-'MIN and MAX'!D$44)/('MIN and MAX'!H$44-'MIN and MAX'!D$44)</f>
        <v>0.65910964550700746</v>
      </c>
      <c r="E45">
        <f t="shared" si="0"/>
        <v>2.9683597239831563E-2</v>
      </c>
      <c r="F45">
        <f t="shared" si="1"/>
        <v>0.73952080231499207</v>
      </c>
      <c r="G45">
        <f t="shared" si="2"/>
        <v>0.65809184936543885</v>
      </c>
      <c r="H45" s="3">
        <f>IFERROR(VLOOKUP(A45,'GDP Data'!A$2:Q$144,3,FALSE),"Not Found")</f>
        <v>5707720390.8514996</v>
      </c>
      <c r="I45">
        <f t="shared" si="3"/>
        <v>5.3938369586192824E-4</v>
      </c>
      <c r="J45">
        <f t="shared" si="4"/>
        <v>-0.73898141861913014</v>
      </c>
    </row>
    <row r="46" spans="1:10" x14ac:dyDescent="0.25">
      <c r="A46" t="s">
        <v>50</v>
      </c>
      <c r="B46">
        <f>('CON Score and Page Rank'!HD42-'MIN and MAX'!B$44)/('MIN and MAX'!F$44-'MIN and MAX'!B$44)</f>
        <v>2.0707333054552934E-3</v>
      </c>
      <c r="C46">
        <f>('CON Score and Page Rank'!HE42-'MIN and MAX'!C$44)/('MIN and MAX'!G$44-'MIN and MAX'!C$44)</f>
        <v>3.1653754062257108E-2</v>
      </c>
      <c r="D46">
        <f>('CON Score and Page Rank'!HF42-'MIN and MAX'!D$44)/('MIN and MAX'!H$44-'MIN and MAX'!D$44)</f>
        <v>0.85985160758450119</v>
      </c>
      <c r="E46">
        <f t="shared" si="0"/>
        <v>2.9583020756801814E-2</v>
      </c>
      <c r="F46">
        <f t="shared" si="1"/>
        <v>0.73937964168150261</v>
      </c>
      <c r="G46">
        <f t="shared" si="2"/>
        <v>0.85778087427904592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84</v>
      </c>
      <c r="B47">
        <f>('CON Score and Page Rank'!HD77-'MIN and MAX'!B$44)/('MIN and MAX'!F$44-'MIN and MAX'!B$44)</f>
        <v>1.3415077213904745E-3</v>
      </c>
      <c r="C47">
        <f>('CON Score and Page Rank'!HE77-'MIN and MAX'!C$44)/('MIN and MAX'!G$44-'MIN and MAX'!C$44)</f>
        <v>3.0893367022433883E-2</v>
      </c>
      <c r="D47">
        <f>('CON Score and Page Rank'!HF77-'MIN and MAX'!D$44)/('MIN and MAX'!H$44-'MIN and MAX'!D$44)</f>
        <v>0.80214344600164877</v>
      </c>
      <c r="E47">
        <f t="shared" si="0"/>
        <v>2.9551859301043409E-2</v>
      </c>
      <c r="F47">
        <f t="shared" si="1"/>
        <v>0.73933590610134703</v>
      </c>
      <c r="G47">
        <f t="shared" si="2"/>
        <v>0.80080193828025825</v>
      </c>
      <c r="H47" s="3">
        <f>IFERROR(VLOOKUP(A47,'GDP Data'!A$2:Q$144,3,FALSE),"Not Found")</f>
        <v>5314909953.9299202</v>
      </c>
      <c r="I47">
        <f t="shared" si="3"/>
        <v>5.0226282610462542E-4</v>
      </c>
      <c r="J47">
        <f t="shared" si="4"/>
        <v>-0.73883364327524237</v>
      </c>
    </row>
    <row r="48" spans="1:10" x14ac:dyDescent="0.25">
      <c r="A48" t="s">
        <v>206</v>
      </c>
      <c r="B48">
        <f>('CON Score and Page Rank'!HD192-'MIN and MAX'!B$44)/('MIN and MAX'!F$44-'MIN and MAX'!B$44)</f>
        <v>9.3672017254885936E-4</v>
      </c>
      <c r="C48">
        <f>('CON Score and Page Rank'!HE192-'MIN and MAX'!C$44)/('MIN and MAX'!G$44-'MIN and MAX'!C$44)</f>
        <v>3.0468960941955076E-2</v>
      </c>
      <c r="D48">
        <f>('CON Score and Page Rank'!HF192-'MIN and MAX'!D$44)/('MIN and MAX'!H$44-'MIN and MAX'!D$44)</f>
        <v>0.83388293487221765</v>
      </c>
      <c r="E48">
        <f t="shared" si="0"/>
        <v>2.9532240769406217E-2</v>
      </c>
      <c r="F48">
        <f t="shared" si="1"/>
        <v>0.73930837119188708</v>
      </c>
      <c r="G48">
        <f t="shared" si="2"/>
        <v>0.83294621469966879</v>
      </c>
      <c r="H48" s="3">
        <f>IFERROR(VLOOKUP(A48,'GDP Data'!A$2:Q$144,3,FALSE),"Not Found")</f>
        <v>25601765400.515301</v>
      </c>
      <c r="I48">
        <f t="shared" si="3"/>
        <v>2.4193853056386104E-3</v>
      </c>
      <c r="J48">
        <f t="shared" si="4"/>
        <v>-0.73688898588624852</v>
      </c>
    </row>
    <row r="49" spans="1:10" x14ac:dyDescent="0.25">
      <c r="A49" t="s">
        <v>95</v>
      </c>
      <c r="B49">
        <f>('CON Score and Page Rank'!HD88-'MIN and MAX'!B$44)/('MIN and MAX'!F$44-'MIN and MAX'!B$44)</f>
        <v>8.1753406070281351E-5</v>
      </c>
      <c r="C49">
        <f>('CON Score and Page Rank'!HE88-'MIN and MAX'!C$44)/('MIN and MAX'!G$44-'MIN and MAX'!C$44)</f>
        <v>2.961271681665344E-2</v>
      </c>
      <c r="D49">
        <f>('CON Score and Page Rank'!HF88-'MIN and MAX'!D$44)/('MIN and MAX'!H$44-'MIN and MAX'!D$44)</f>
        <v>0.75061830173124489</v>
      </c>
      <c r="E49">
        <f t="shared" si="0"/>
        <v>2.9530963410583158E-2</v>
      </c>
      <c r="F49">
        <f t="shared" si="1"/>
        <v>0.73930657839922598</v>
      </c>
      <c r="G49">
        <f t="shared" si="2"/>
        <v>0.75053654832517458</v>
      </c>
      <c r="H49" s="3">
        <f>IFERROR(VLOOKUP(A49,'GDP Data'!A$2:Q$144,3,FALSE),"Not Found")</f>
        <v>34110064452.1567</v>
      </c>
      <c r="I49">
        <f t="shared" si="3"/>
        <v>3.2234257059582617E-3</v>
      </c>
      <c r="J49">
        <f t="shared" si="4"/>
        <v>-0.73608315269326774</v>
      </c>
    </row>
    <row r="50" spans="1:10" x14ac:dyDescent="0.25">
      <c r="A50" t="s">
        <v>122</v>
      </c>
      <c r="B50">
        <f>('CON Score and Page Rank'!HD115-'MIN and MAX'!B$44)/('MIN and MAX'!F$44-'MIN and MAX'!B$44)</f>
        <v>2.0559775458696503E-3</v>
      </c>
      <c r="C50">
        <f>('CON Score and Page Rank'!HE115-'MIN and MAX'!C$44)/('MIN and MAX'!G$44-'MIN and MAX'!C$44)</f>
        <v>3.1565692484362258E-2</v>
      </c>
      <c r="D50">
        <f>('CON Score and Page Rank'!HF115-'MIN and MAX'!D$44)/('MIN and MAX'!H$44-'MIN and MAX'!D$44)</f>
        <v>0.86397361912613357</v>
      </c>
      <c r="E50">
        <f t="shared" si="0"/>
        <v>2.9509714938492609E-2</v>
      </c>
      <c r="F50">
        <f t="shared" si="1"/>
        <v>0.73927675584338948</v>
      </c>
      <c r="G50">
        <f t="shared" si="2"/>
        <v>0.86191764158026396</v>
      </c>
      <c r="H50" s="3">
        <f>IFERROR(VLOOKUP(A50,'GDP Data'!A$2:Q$144,3,FALSE),"Not Found")</f>
        <v>22066031834.2948</v>
      </c>
      <c r="I50">
        <f t="shared" si="3"/>
        <v>2.0852559320995927E-3</v>
      </c>
      <c r="J50">
        <f t="shared" si="4"/>
        <v>-0.73719149991128985</v>
      </c>
    </row>
    <row r="51" spans="1:10" x14ac:dyDescent="0.25">
      <c r="A51" t="s">
        <v>112</v>
      </c>
      <c r="B51">
        <f>('CON Score and Page Rank'!HD105-'MIN and MAX'!B$44)/('MIN and MAX'!F$44-'MIN and MAX'!B$44)</f>
        <v>4.7463939950408602E-4</v>
      </c>
      <c r="C51">
        <f>('CON Score and Page Rank'!HE105-'MIN and MAX'!C$44)/('MIN and MAX'!G$44-'MIN and MAX'!C$44)</f>
        <v>2.9576968398098608E-2</v>
      </c>
      <c r="D51">
        <f>('CON Score and Page Rank'!HF105-'MIN and MAX'!D$44)/('MIN and MAX'!H$44-'MIN and MAX'!D$44)</f>
        <v>0.73660346248969499</v>
      </c>
      <c r="E51">
        <f t="shared" si="0"/>
        <v>2.9102328998594523E-2</v>
      </c>
      <c r="F51">
        <f t="shared" si="1"/>
        <v>0.73870498344075242</v>
      </c>
      <c r="G51">
        <f t="shared" si="2"/>
        <v>0.7361288230901909</v>
      </c>
      <c r="H51" s="3" t="str">
        <f>IFERROR(VLOOKUP(A51,'GDP Data'!A$2:Q$144,3,FALSE),"Not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115</v>
      </c>
      <c r="B52">
        <f>('CON Score and Page Rank'!HD108-'MIN and MAX'!B$44)/('MIN and MAX'!F$44-'MIN and MAX'!B$44)</f>
        <v>3.3040929494016991E-2</v>
      </c>
      <c r="C52">
        <f>('CON Score and Page Rank'!HE108-'MIN and MAX'!C$44)/('MIN and MAX'!G$44-'MIN and MAX'!C$44)</f>
        <v>6.2090410979644531E-2</v>
      </c>
      <c r="D52">
        <f>('CON Score and Page Rank'!HF108-'MIN and MAX'!D$44)/('MIN and MAX'!H$44-'MIN and MAX'!D$44)</f>
        <v>0.91384995877988462</v>
      </c>
      <c r="E52">
        <f t="shared" si="0"/>
        <v>2.904948148562754E-2</v>
      </c>
      <c r="F52">
        <f t="shared" si="1"/>
        <v>0.73863081114734908</v>
      </c>
      <c r="G52">
        <f t="shared" si="2"/>
        <v>0.88080902928586768</v>
      </c>
      <c r="H52" s="3">
        <f>IFERROR(VLOOKUP(A52,'GDP Data'!A$2:Q$144,3,FALSE),"Not Found")</f>
        <v>135429607036.658</v>
      </c>
      <c r="I52">
        <f t="shared" si="3"/>
        <v>1.2798195596554712E-2</v>
      </c>
      <c r="J52">
        <f t="shared" si="4"/>
        <v>-0.72583261555079437</v>
      </c>
    </row>
    <row r="53" spans="1:10" x14ac:dyDescent="0.25">
      <c r="A53" t="s">
        <v>131</v>
      </c>
      <c r="B53">
        <f>('CON Score and Page Rank'!HD124-'MIN and MAX'!B$44)/('MIN and MAX'!F$44-'MIN and MAX'!B$44)</f>
        <v>1.3516295622147687E-3</v>
      </c>
      <c r="C53">
        <f>('CON Score and Page Rank'!HE124-'MIN and MAX'!C$44)/('MIN and MAX'!G$44-'MIN and MAX'!C$44)</f>
        <v>2.9944569065324486E-2</v>
      </c>
      <c r="D53">
        <f>('CON Score and Page Rank'!HF124-'MIN and MAX'!D$44)/('MIN and MAX'!H$44-'MIN and MAX'!D$44)</f>
        <v>0.70651277823577907</v>
      </c>
      <c r="E53">
        <f t="shared" si="0"/>
        <v>2.8592939503109718E-2</v>
      </c>
      <c r="F53">
        <f t="shared" si="1"/>
        <v>0.73799004748644759</v>
      </c>
      <c r="G53">
        <f t="shared" si="2"/>
        <v>0.70516114867356428</v>
      </c>
      <c r="H53" s="3">
        <f>IFERROR(VLOOKUP(A53,'GDP Data'!A$2:Q$144,3,FALSE),"Not Found")</f>
        <v>53991289844.329102</v>
      </c>
      <c r="I53">
        <f t="shared" si="3"/>
        <v>5.102215852630842E-3</v>
      </c>
      <c r="J53">
        <f t="shared" si="4"/>
        <v>-0.73288783163381677</v>
      </c>
    </row>
    <row r="54" spans="1:10" x14ac:dyDescent="0.25">
      <c r="A54" t="s">
        <v>117</v>
      </c>
      <c r="B54">
        <f>('CON Score and Page Rank'!HD110-'MIN and MAX'!B$44)/('MIN and MAX'!F$44-'MIN and MAX'!B$44)</f>
        <v>1.9528233779099975E-4</v>
      </c>
      <c r="C54">
        <f>('CON Score and Page Rank'!HE110-'MIN and MAX'!C$44)/('MIN and MAX'!G$44-'MIN and MAX'!C$44)</f>
        <v>2.8733609385734105E-2</v>
      </c>
      <c r="D54">
        <f>('CON Score and Page Rank'!HF110-'MIN and MAX'!D$44)/('MIN and MAX'!H$44-'MIN and MAX'!D$44)</f>
        <v>0.68219291014014838</v>
      </c>
      <c r="E54">
        <f t="shared" si="0"/>
        <v>2.8538327047943107E-2</v>
      </c>
      <c r="F54">
        <f t="shared" si="1"/>
        <v>0.73791339806965039</v>
      </c>
      <c r="G54">
        <f t="shared" si="2"/>
        <v>0.6819976278023574</v>
      </c>
      <c r="H54" s="3">
        <f>IFERROR(VLOOKUP(A54,'GDP Data'!A$2:Q$144,3,FALSE),"Not Found")</f>
        <v>15716489369.9266</v>
      </c>
      <c r="I54">
        <f t="shared" si="3"/>
        <v>1.4852195871250544E-3</v>
      </c>
      <c r="J54">
        <f t="shared" si="4"/>
        <v>-0.73642817848252529</v>
      </c>
    </row>
    <row r="55" spans="1:10" x14ac:dyDescent="0.25">
      <c r="A55" t="s">
        <v>102</v>
      </c>
      <c r="B55">
        <f>('CON Score and Page Rank'!HD95-'MIN and MAX'!B$44)/('MIN and MAX'!F$44-'MIN and MAX'!B$44)</f>
        <v>1.5563951020845779E-4</v>
      </c>
      <c r="C55">
        <f>('CON Score and Page Rank'!HE95-'MIN and MAX'!C$44)/('MIN and MAX'!G$44-'MIN and MAX'!C$44)</f>
        <v>2.8564566056326991E-2</v>
      </c>
      <c r="D55">
        <f>('CON Score and Page Rank'!HF95-'MIN and MAX'!D$44)/('MIN and MAX'!H$44-'MIN and MAX'!D$44)</f>
        <v>0.65127782357790598</v>
      </c>
      <c r="E55">
        <f t="shared" si="0"/>
        <v>2.8408926546118533E-2</v>
      </c>
      <c r="F55">
        <f t="shared" si="1"/>
        <v>0.73773178248456373</v>
      </c>
      <c r="G55">
        <f t="shared" si="2"/>
        <v>0.65112218406769751</v>
      </c>
      <c r="H55" s="3">
        <f>IFERROR(VLOOKUP(A55,'GDP Data'!A$2:Q$144,3,FALSE),"Not Found")</f>
        <v>3557333364.30795</v>
      </c>
      <c r="I55">
        <f t="shared" si="3"/>
        <v>3.3617057004558702E-4</v>
      </c>
      <c r="J55">
        <f t="shared" si="4"/>
        <v>-0.73739561191451819</v>
      </c>
    </row>
    <row r="56" spans="1:10" x14ac:dyDescent="0.25">
      <c r="A56" t="s">
        <v>53</v>
      </c>
      <c r="B56">
        <f>('CON Score and Page Rank'!HD45-'MIN and MAX'!B$44)/('MIN and MAX'!F$44-'MIN and MAX'!B$44)</f>
        <v>7.9106068180884188E-3</v>
      </c>
      <c r="C56">
        <f>('CON Score and Page Rank'!HE45-'MIN and MAX'!C$44)/('MIN and MAX'!G$44-'MIN and MAX'!C$44)</f>
        <v>3.6186854553036205E-2</v>
      </c>
      <c r="D56">
        <f>('CON Score and Page Rank'!HF45-'MIN and MAX'!D$44)/('MIN and MAX'!H$44-'MIN and MAX'!D$44)</f>
        <v>0.81739488870568833</v>
      </c>
      <c r="E56">
        <f t="shared" si="0"/>
        <v>2.8276247734947788E-2</v>
      </c>
      <c r="F56">
        <f t="shared" si="1"/>
        <v>0.7375455657421276</v>
      </c>
      <c r="G56">
        <f t="shared" si="2"/>
        <v>0.80948428188759991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177</v>
      </c>
      <c r="B57">
        <f>('CON Score and Page Rank'!HD168-'MIN and MAX'!B$44)/('MIN and MAX'!F$44-'MIN and MAX'!B$44)</f>
        <v>3.0326835284796697E-3</v>
      </c>
      <c r="C57">
        <f>('CON Score and Page Rank'!HE168-'MIN and MAX'!C$44)/('MIN and MAX'!G$44-'MIN and MAX'!C$44)</f>
        <v>3.1247154472216977E-2</v>
      </c>
      <c r="D57">
        <f>('CON Score and Page Rank'!HF168-'MIN and MAX'!D$44)/('MIN and MAX'!H$44-'MIN and MAX'!D$44)</f>
        <v>0.73124484748557295</v>
      </c>
      <c r="E57">
        <f t="shared" si="0"/>
        <v>2.8214470943737305E-2</v>
      </c>
      <c r="F57">
        <f t="shared" si="1"/>
        <v>0.73745886107002612</v>
      </c>
      <c r="G57">
        <f t="shared" si="2"/>
        <v>0.72821216395709332</v>
      </c>
      <c r="H57" s="3">
        <f>IFERROR(VLOOKUP(A57,'GDP Data'!A$2:Q$144,3,FALSE),"Not Found")</f>
        <v>5800774707.1742296</v>
      </c>
      <c r="I57">
        <f t="shared" si="3"/>
        <v>5.4817739590625912E-4</v>
      </c>
      <c r="J57">
        <f t="shared" si="4"/>
        <v>-0.73691068367411983</v>
      </c>
    </row>
    <row r="58" spans="1:10" x14ac:dyDescent="0.25">
      <c r="A58" t="s">
        <v>101</v>
      </c>
      <c r="B58">
        <f>('CON Score and Page Rank'!HD94-'MIN and MAX'!B$44)/('MIN and MAX'!F$44-'MIN and MAX'!B$44)</f>
        <v>1.1659929916917118E-3</v>
      </c>
      <c r="C58">
        <f>('CON Score and Page Rank'!HE94-'MIN and MAX'!C$44)/('MIN and MAX'!G$44-'MIN and MAX'!C$44)</f>
        <v>2.9347354488004733E-2</v>
      </c>
      <c r="D58">
        <f>('CON Score and Page Rank'!HF94-'MIN and MAX'!D$44)/('MIN and MAX'!H$44-'MIN and MAX'!D$44)</f>
        <v>0.70156636438582032</v>
      </c>
      <c r="E58">
        <f t="shared" si="0"/>
        <v>2.818136149631302E-2</v>
      </c>
      <c r="F58">
        <f t="shared" si="1"/>
        <v>0.73741239145374904</v>
      </c>
      <c r="G58">
        <f t="shared" si="2"/>
        <v>0.70040037139412858</v>
      </c>
      <c r="H58" s="3">
        <f>IFERROR(VLOOKUP(A58,'GDP Data'!A$2:Q$144,3,FALSE),"Not Found")</f>
        <v>5398568543.6349201</v>
      </c>
      <c r="I58">
        <f t="shared" si="3"/>
        <v>5.1016862320323693E-4</v>
      </c>
      <c r="J58">
        <f t="shared" si="4"/>
        <v>-0.73690222283054585</v>
      </c>
    </row>
    <row r="59" spans="1:10" x14ac:dyDescent="0.25">
      <c r="A59" t="s">
        <v>211</v>
      </c>
      <c r="B59">
        <f>('CON Score and Page Rank'!HD197-'MIN and MAX'!B$44)/('MIN and MAX'!F$44-'MIN and MAX'!B$44)</f>
        <v>1.0048668236243546E-3</v>
      </c>
      <c r="C59">
        <f>('CON Score and Page Rank'!HE197-'MIN and MAX'!C$44)/('MIN and MAX'!G$44-'MIN and MAX'!C$44)</f>
        <v>2.9066672019543858E-2</v>
      </c>
      <c r="D59">
        <f>('CON Score and Page Rank'!HF197-'MIN and MAX'!D$44)/('MIN and MAX'!H$44-'MIN and MAX'!D$44)</f>
        <v>0.72176422093981862</v>
      </c>
      <c r="E59">
        <f t="shared" si="0"/>
        <v>2.8061805195919505E-2</v>
      </c>
      <c r="F59">
        <f t="shared" si="1"/>
        <v>0.73724459235605921</v>
      </c>
      <c r="G59">
        <f t="shared" si="2"/>
        <v>0.7207593541161943</v>
      </c>
      <c r="H59" s="3">
        <f>IFERROR(VLOOKUP(A59,'GDP Data'!A$2:Q$144,3,FALSE),"Not Found")</f>
        <v>18405203853.1036</v>
      </c>
      <c r="I59">
        <f t="shared" si="3"/>
        <v>1.7393050460725538E-3</v>
      </c>
      <c r="J59">
        <f t="shared" si="4"/>
        <v>-0.73550528730998666</v>
      </c>
    </row>
    <row r="60" spans="1:10" x14ac:dyDescent="0.25">
      <c r="A60" t="s">
        <v>126</v>
      </c>
      <c r="B60">
        <f>('CON Score and Page Rank'!HD119-'MIN and MAX'!B$44)/('MIN and MAX'!F$44-'MIN and MAX'!B$44)</f>
        <v>5.9904949531985896E-4</v>
      </c>
      <c r="C60">
        <f>('CON Score and Page Rank'!HE119-'MIN and MAX'!C$44)/('MIN and MAX'!G$44-'MIN and MAX'!C$44)</f>
        <v>2.8654940054357269E-2</v>
      </c>
      <c r="D60">
        <f>('CON Score and Page Rank'!HF119-'MIN and MAX'!D$44)/('MIN and MAX'!H$44-'MIN and MAX'!D$44)</f>
        <v>0.50164880461665295</v>
      </c>
      <c r="E60">
        <f t="shared" si="0"/>
        <v>2.805589055903741E-2</v>
      </c>
      <c r="F60">
        <f t="shared" si="1"/>
        <v>0.73723629107265787</v>
      </c>
      <c r="G60">
        <f t="shared" si="2"/>
        <v>0.5010497551213331</v>
      </c>
      <c r="H60" s="3">
        <f>IFERROR(VLOOKUP(A60,'GDP Data'!A$2:Q$144,3,FALSE),"Not Found")</f>
        <v>4094480988.1193099</v>
      </c>
      <c r="I60">
        <f t="shared" si="3"/>
        <v>3.8693140812364173E-4</v>
      </c>
      <c r="J60">
        <f t="shared" si="4"/>
        <v>-0.73684935966453424</v>
      </c>
    </row>
    <row r="61" spans="1:10" x14ac:dyDescent="0.25">
      <c r="A61" t="s">
        <v>64</v>
      </c>
      <c r="B61">
        <f>('CON Score and Page Rank'!HD57-'MIN and MAX'!B$44)/('MIN and MAX'!F$44-'MIN and MAX'!B$44)</f>
        <v>2.4098320608163626E-3</v>
      </c>
      <c r="C61">
        <f>('CON Score and Page Rank'!HE57-'MIN and MAX'!C$44)/('MIN and MAX'!G$44-'MIN and MAX'!C$44)</f>
        <v>3.0329816549095594E-2</v>
      </c>
      <c r="D61">
        <f>('CON Score and Page Rank'!HF57-'MIN and MAX'!D$44)/('MIN and MAX'!H$44-'MIN and MAX'!D$44)</f>
        <v>0.72464962901896124</v>
      </c>
      <c r="E61">
        <f t="shared" si="0"/>
        <v>2.7919984488279231E-2</v>
      </c>
      <c r="F61">
        <f t="shared" si="1"/>
        <v>0.73704554482198992</v>
      </c>
      <c r="G61">
        <f t="shared" si="2"/>
        <v>0.72223979695814489</v>
      </c>
      <c r="H61" s="3">
        <f>IFERROR(VLOOKUP(A61,'GDP Data'!A$2:Q$144,3,FALSE),"Not Found")</f>
        <v>8936063723.20121</v>
      </c>
      <c r="I61">
        <f t="shared" si="3"/>
        <v>8.4446447047468467E-4</v>
      </c>
      <c r="J61">
        <f t="shared" si="4"/>
        <v>-0.73620108035151521</v>
      </c>
    </row>
    <row r="62" spans="1:10" x14ac:dyDescent="0.25">
      <c r="A62" t="s">
        <v>51</v>
      </c>
      <c r="B62">
        <f>('CON Score and Page Rank'!HD43-'MIN and MAX'!B$44)/('MIN and MAX'!F$44-'MIN and MAX'!B$44)</f>
        <v>9.0848110391612818E-3</v>
      </c>
      <c r="C62">
        <f>('CON Score and Page Rank'!HE43-'MIN and MAX'!C$44)/('MIN and MAX'!G$44-'MIN and MAX'!C$44)</f>
        <v>3.7001438048746241E-2</v>
      </c>
      <c r="D62">
        <f>('CON Score and Page Rank'!HF43-'MIN and MAX'!D$44)/('MIN and MAX'!H$44-'MIN and MAX'!D$44)</f>
        <v>0.81739488870568833</v>
      </c>
      <c r="E62">
        <f t="shared" si="0"/>
        <v>2.7916627009584957E-2</v>
      </c>
      <c r="F62">
        <f t="shared" si="1"/>
        <v>0.73704083254924846</v>
      </c>
      <c r="G62">
        <f t="shared" si="2"/>
        <v>0.80831007766652707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178</v>
      </c>
      <c r="B63">
        <f>('CON Score and Page Rank'!HD169-'MIN and MAX'!B$44)/('MIN and MAX'!F$44-'MIN and MAX'!B$44)</f>
        <v>1.1936456481525713E-2</v>
      </c>
      <c r="C63">
        <f>('CON Score and Page Rank'!HE169-'MIN and MAX'!C$44)/('MIN and MAX'!G$44-'MIN and MAX'!C$44)</f>
        <v>3.9610669141535979E-2</v>
      </c>
      <c r="D63">
        <f>('CON Score and Page Rank'!HF169-'MIN and MAX'!D$44)/('MIN and MAX'!H$44-'MIN and MAX'!D$44)</f>
        <v>0.85985160758450119</v>
      </c>
      <c r="E63">
        <f t="shared" si="0"/>
        <v>2.7674212660010265E-2</v>
      </c>
      <c r="F63">
        <f t="shared" si="1"/>
        <v>0.73670060029890461</v>
      </c>
      <c r="G63">
        <f t="shared" si="2"/>
        <v>0.84791515110297544</v>
      </c>
      <c r="H63" s="3">
        <f>IFERROR(VLOOKUP(A63,'GDP Data'!A$2:Q$144,3,FALSE),"Not Found")</f>
        <v>14183497963.1071</v>
      </c>
      <c r="I63">
        <f t="shared" si="3"/>
        <v>1.3403507929107808E-3</v>
      </c>
      <c r="J63">
        <f t="shared" si="4"/>
        <v>-0.73536024950599388</v>
      </c>
    </row>
    <row r="64" spans="1:10" x14ac:dyDescent="0.25">
      <c r="A64" t="s">
        <v>176</v>
      </c>
      <c r="B64">
        <f>('CON Score and Page Rank'!HD167-'MIN and MAX'!B$44)/('MIN and MAX'!F$44-'MIN and MAX'!B$44)</f>
        <v>9.1668995148196737E-4</v>
      </c>
      <c r="C64">
        <f>('CON Score and Page Rank'!HE167-'MIN and MAX'!C$44)/('MIN and MAX'!G$44-'MIN and MAX'!C$44)</f>
        <v>2.8585654415539875E-2</v>
      </c>
      <c r="D64">
        <f>('CON Score and Page Rank'!HF167-'MIN and MAX'!D$44)/('MIN and MAX'!H$44-'MIN and MAX'!D$44)</f>
        <v>0.7671063478977741</v>
      </c>
      <c r="E64">
        <f t="shared" si="0"/>
        <v>2.7668964464057907E-2</v>
      </c>
      <c r="F64">
        <f t="shared" si="1"/>
        <v>0.73669323437554957</v>
      </c>
      <c r="G64">
        <f t="shared" si="2"/>
        <v>0.76618965794629212</v>
      </c>
      <c r="H64" s="3">
        <f>IFERROR(VLOOKUP(A64,'GDP Data'!A$2:Q$144,3,FALSE),"Not Found")</f>
        <v>12354820143.884899</v>
      </c>
      <c r="I64">
        <f t="shared" si="3"/>
        <v>1.1675394193449407E-3</v>
      </c>
      <c r="J64">
        <f t="shared" si="4"/>
        <v>-0.73552569495620468</v>
      </c>
    </row>
    <row r="65" spans="1:10" x14ac:dyDescent="0.25">
      <c r="A65" t="s">
        <v>56</v>
      </c>
      <c r="B65">
        <f>('CON Score and Page Rank'!HD48-'MIN and MAX'!B$44)/('MIN and MAX'!F$44-'MIN and MAX'!B$44)</f>
        <v>1.9472811062912975E-3</v>
      </c>
      <c r="C65">
        <f>('CON Score and Page Rank'!HE48-'MIN and MAX'!C$44)/('MIN and MAX'!G$44-'MIN and MAX'!C$44)</f>
        <v>2.9522180293410187E-2</v>
      </c>
      <c r="D65">
        <f>('CON Score and Page Rank'!HF48-'MIN and MAX'!D$44)/('MIN and MAX'!H$44-'MIN and MAX'!D$44)</f>
        <v>0.67477328936521019</v>
      </c>
      <c r="E65">
        <f t="shared" si="0"/>
        <v>2.757489918711889E-2</v>
      </c>
      <c r="F65">
        <f t="shared" si="1"/>
        <v>0.73656121231947769</v>
      </c>
      <c r="G65">
        <f t="shared" si="2"/>
        <v>0.67282600825891892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75</v>
      </c>
      <c r="B66">
        <f>('CON Score and Page Rank'!HD68-'MIN and MAX'!B$44)/('MIN and MAX'!F$44-'MIN and MAX'!B$44)</f>
        <v>1.217370690565891E-4</v>
      </c>
      <c r="C66">
        <f>('CON Score and Page Rank'!HE68-'MIN and MAX'!C$44)/('MIN and MAX'!G$44-'MIN and MAX'!C$44)</f>
        <v>2.7551830110170851E-2</v>
      </c>
      <c r="D66">
        <f>('CON Score and Page Rank'!HF68-'MIN and MAX'!D$44)/('MIN and MAX'!H$44-'MIN and MAX'!D$44)</f>
        <v>0.59769167353668595</v>
      </c>
      <c r="E66">
        <f t="shared" si="0"/>
        <v>2.743009304111426E-2</v>
      </c>
      <c r="F66">
        <f t="shared" si="1"/>
        <v>0.73635797467696507</v>
      </c>
      <c r="G66">
        <f t="shared" si="2"/>
        <v>0.59756993646762935</v>
      </c>
      <c r="H66" s="3" t="str">
        <f>IFERROR(VLOOKUP(A66,'GDP Data'!A$2:Q$144,3,FALSE),"Not Found")</f>
        <v>Not Found</v>
      </c>
      <c r="I66" t="str">
        <f t="shared" si="3"/>
        <v>No Value</v>
      </c>
      <c r="J66" t="str">
        <f t="shared" si="4"/>
        <v>No Value</v>
      </c>
    </row>
    <row r="67" spans="1:10" x14ac:dyDescent="0.25">
      <c r="A67" t="s">
        <v>124</v>
      </c>
      <c r="B67">
        <f>('CON Score and Page Rank'!HD117-'MIN and MAX'!B$44)/('MIN and MAX'!F$44-'MIN and MAX'!B$44)</f>
        <v>3.0889107558505675E-2</v>
      </c>
      <c r="C67">
        <f>('CON Score and Page Rank'!HE117-'MIN and MAX'!C$44)/('MIN and MAX'!G$44-'MIN and MAX'!C$44)</f>
        <v>5.8243563221017626E-2</v>
      </c>
      <c r="D67">
        <f>('CON Score and Page Rank'!HF117-'MIN and MAX'!D$44)/('MIN and MAX'!H$44-'MIN and MAX'!D$44)</f>
        <v>0.90931574608408905</v>
      </c>
      <c r="E67">
        <f t="shared" ref="E67:E130" si="5">C67-B67</f>
        <v>2.7354455662511951E-2</v>
      </c>
      <c r="F67">
        <f t="shared" ref="F67:F130" si="6">(E67-MIN(E$3:E$220))/(MAX(E$3:E$220)-MIN(E$3:E$220))</f>
        <v>0.73625181645829063</v>
      </c>
      <c r="G67">
        <f t="shared" ref="G67:G130" si="7">D67-B67</f>
        <v>0.87842663852558334</v>
      </c>
      <c r="H67" s="3">
        <f>IFERROR(VLOOKUP(A67,'GDP Data'!A$2:Q$144,3,FALSE),"Not Found")</f>
        <v>103311640571.81799</v>
      </c>
      <c r="I67">
        <f t="shared" ref="I67:I130" si="8">IFERROR((H67-MIN(H$3:H$220))/(MAX(H$3:H$220)-MIN(H$3:H$220)),"No Value")</f>
        <v>9.7630245879779531E-3</v>
      </c>
      <c r="J67">
        <f t="shared" ref="J67:J130" si="9">IFERROR(I67-F67,"No Value")</f>
        <v>-0.72648879187031268</v>
      </c>
    </row>
    <row r="68" spans="1:10" x14ac:dyDescent="0.25">
      <c r="A68" t="s">
        <v>69</v>
      </c>
      <c r="B68">
        <f>('CON Score and Page Rank'!HD62-'MIN and MAX'!B$44)/('MIN and MAX'!F$44-'MIN and MAX'!B$44)</f>
        <v>7.9715697730863542E-4</v>
      </c>
      <c r="C68">
        <f>('CON Score and Page Rank'!HE62-'MIN and MAX'!C$44)/('MIN and MAX'!G$44-'MIN and MAX'!C$44)</f>
        <v>2.8079409762031295E-2</v>
      </c>
      <c r="D68">
        <f>('CON Score and Page Rank'!HF62-'MIN and MAX'!D$44)/('MIN and MAX'!H$44-'MIN and MAX'!D$44)</f>
        <v>0.60263808738664471</v>
      </c>
      <c r="E68">
        <f t="shared" si="5"/>
        <v>2.7282252784722658E-2</v>
      </c>
      <c r="F68">
        <f t="shared" si="6"/>
        <v>0.73615047861408023</v>
      </c>
      <c r="G68">
        <f t="shared" si="7"/>
        <v>0.60184093040933606</v>
      </c>
      <c r="H68" s="3">
        <f>IFERROR(VLOOKUP(A68,'GDP Data'!A$2:Q$144,3,FALSE),"Not Found")</f>
        <v>10953485244.423901</v>
      </c>
      <c r="I68">
        <f t="shared" si="8"/>
        <v>1.0351122600848117E-3</v>
      </c>
      <c r="J68">
        <f t="shared" si="9"/>
        <v>-0.73511536635399544</v>
      </c>
    </row>
    <row r="69" spans="1:10" x14ac:dyDescent="0.25">
      <c r="A69" t="s">
        <v>92</v>
      </c>
      <c r="B69">
        <f>('CON Score and Page Rank'!HD85-'MIN and MAX'!B$44)/('MIN and MAX'!F$44-'MIN and MAX'!B$44)</f>
        <v>4.5019396167750737E-3</v>
      </c>
      <c r="C69">
        <f>('CON Score and Page Rank'!HE85-'MIN and MAX'!C$44)/('MIN and MAX'!G$44-'MIN and MAX'!C$44)</f>
        <v>3.1726769227014263E-2</v>
      </c>
      <c r="D69">
        <f>('CON Score and Page Rank'!HF85-'MIN and MAX'!D$44)/('MIN and MAX'!H$44-'MIN and MAX'!D$44)</f>
        <v>0.81286067600989287</v>
      </c>
      <c r="E69">
        <f t="shared" si="5"/>
        <v>2.7224829610239192E-2</v>
      </c>
      <c r="F69">
        <f t="shared" si="6"/>
        <v>0.73606988430969722</v>
      </c>
      <c r="G69">
        <f t="shared" si="7"/>
        <v>0.80835873639311784</v>
      </c>
      <c r="H69" s="3">
        <f>IFERROR(VLOOKUP(A69,'GDP Data'!A$2:Q$144,3,FALSE),"Not Found")</f>
        <v>34887512226.9319</v>
      </c>
      <c r="I69">
        <f t="shared" si="8"/>
        <v>3.2968950817129001E-3</v>
      </c>
      <c r="J69">
        <f t="shared" si="9"/>
        <v>-0.73277298922798428</v>
      </c>
    </row>
    <row r="70" spans="1:10" x14ac:dyDescent="0.25">
      <c r="A70" t="s">
        <v>182</v>
      </c>
      <c r="B70">
        <f>('CON Score and Page Rank'!HD172-'MIN and MAX'!B$44)/('MIN and MAX'!F$44-'MIN and MAX'!B$44)</f>
        <v>6.9171066271728095E-3</v>
      </c>
      <c r="C70">
        <f>('CON Score and Page Rank'!HE172-'MIN and MAX'!C$44)/('MIN and MAX'!G$44-'MIN and MAX'!C$44)</f>
        <v>3.4069657137238411E-2</v>
      </c>
      <c r="D70">
        <f>('CON Score and Page Rank'!HF172-'MIN and MAX'!D$44)/('MIN and MAX'!H$44-'MIN and MAX'!D$44)</f>
        <v>0.70403957131079964</v>
      </c>
      <c r="E70">
        <f t="shared" si="5"/>
        <v>2.7152550510065602E-2</v>
      </c>
      <c r="F70">
        <f t="shared" si="6"/>
        <v>0.73596843948620383</v>
      </c>
      <c r="G70">
        <f t="shared" si="7"/>
        <v>0.69712246468362682</v>
      </c>
      <c r="H70" s="3">
        <f>IFERROR(VLOOKUP(A70,'GDP Data'!A$2:Q$144,3,FALSE),"Not Found")</f>
        <v>6254649538.98487</v>
      </c>
      <c r="I70">
        <f t="shared" si="8"/>
        <v>5.9106889504716435E-4</v>
      </c>
      <c r="J70">
        <f t="shared" si="9"/>
        <v>-0.73537737059115671</v>
      </c>
    </row>
    <row r="71" spans="1:10" x14ac:dyDescent="0.25">
      <c r="A71" t="s">
        <v>127</v>
      </c>
      <c r="B71">
        <f>('CON Score and Page Rank'!HD120-'MIN and MAX'!B$44)/('MIN and MAX'!F$44-'MIN and MAX'!B$44)</f>
        <v>7.1458807914569832E-5</v>
      </c>
      <c r="C71">
        <f>('CON Score and Page Rank'!HE120-'MIN and MAX'!C$44)/('MIN and MAX'!G$44-'MIN and MAX'!C$44)</f>
        <v>2.7177592996748656E-2</v>
      </c>
      <c r="D71">
        <f>('CON Score and Page Rank'!HF120-'MIN and MAX'!D$44)/('MIN and MAX'!H$44-'MIN and MAX'!D$44)</f>
        <v>0.61830173124484744</v>
      </c>
      <c r="E71">
        <f t="shared" si="5"/>
        <v>2.7106134188834088E-2</v>
      </c>
      <c r="F71">
        <f t="shared" si="6"/>
        <v>0.73590329346884542</v>
      </c>
      <c r="G71">
        <f t="shared" si="7"/>
        <v>0.61823027243693285</v>
      </c>
      <c r="H71" s="3">
        <f>IFERROR(VLOOKUP(A71,'GDP Data'!A$2:Q$144,3,FALSE),"Not Found")</f>
        <v>6777384700</v>
      </c>
      <c r="I71">
        <f t="shared" si="8"/>
        <v>6.4046774499034777E-4</v>
      </c>
      <c r="J71">
        <f t="shared" si="9"/>
        <v>-0.73526282572385504</v>
      </c>
    </row>
    <row r="72" spans="1:10" x14ac:dyDescent="0.25">
      <c r="A72" t="s">
        <v>215</v>
      </c>
      <c r="B72">
        <f>('CON Score and Page Rank'!HD201-'MIN and MAX'!B$44)/('MIN and MAX'!F$44-'MIN and MAX'!B$44)</f>
        <v>5.3896385503430914E-4</v>
      </c>
      <c r="C72">
        <f>('CON Score and Page Rank'!HE201-'MIN and MAX'!C$44)/('MIN and MAX'!G$44-'MIN and MAX'!C$44)</f>
        <v>2.7634295973496301E-2</v>
      </c>
      <c r="D72">
        <f>('CON Score and Page Rank'!HF201-'MIN and MAX'!D$44)/('MIN and MAX'!H$44-'MIN and MAX'!D$44)</f>
        <v>0.68425391591096452</v>
      </c>
      <c r="E72">
        <f t="shared" si="5"/>
        <v>2.709533211846199E-2</v>
      </c>
      <c r="F72">
        <f t="shared" si="6"/>
        <v>0.73588813259772745</v>
      </c>
      <c r="G72">
        <f t="shared" si="7"/>
        <v>0.68371495205593025</v>
      </c>
      <c r="H72" s="3">
        <f>IFERROR(VLOOKUP(A72,'GDP Data'!A$2:Q$144,3,FALSE),"Not Found")</f>
        <v>9194717835.9998493</v>
      </c>
      <c r="I72">
        <f t="shared" si="8"/>
        <v>8.6890747078963268E-4</v>
      </c>
      <c r="J72">
        <f t="shared" si="9"/>
        <v>-0.73501922512693785</v>
      </c>
    </row>
    <row r="73" spans="1:10" x14ac:dyDescent="0.25">
      <c r="A73" t="s">
        <v>142</v>
      </c>
      <c r="B73">
        <f>('CON Score and Page Rank'!HD135-'MIN and MAX'!B$44)/('MIN and MAX'!F$44-'MIN and MAX'!B$44)</f>
        <v>4.8515757848894957E-3</v>
      </c>
      <c r="C73">
        <f>('CON Score and Page Rank'!HE135-'MIN and MAX'!C$44)/('MIN and MAX'!G$44-'MIN and MAX'!C$44)</f>
        <v>3.1927248354193423E-2</v>
      </c>
      <c r="D73">
        <f>('CON Score and Page Rank'!HF135-'MIN and MAX'!D$44)/('MIN and MAX'!H$44-'MIN and MAX'!D$44)</f>
        <v>0.86438582028029676</v>
      </c>
      <c r="E73">
        <f t="shared" si="5"/>
        <v>2.7075672569303925E-2</v>
      </c>
      <c r="F73">
        <f t="shared" si="6"/>
        <v>0.73586054011954893</v>
      </c>
      <c r="G73">
        <f t="shared" si="7"/>
        <v>0.85953424449540727</v>
      </c>
      <c r="H73" s="3">
        <f>IFERROR(VLOOKUP(A73,'GDP Data'!A$2:Q$144,3,FALSE),"Not Found")</f>
        <v>22152694161.888199</v>
      </c>
      <c r="I73">
        <f t="shared" si="8"/>
        <v>2.0934455845962787E-3</v>
      </c>
      <c r="J73">
        <f t="shared" si="9"/>
        <v>-0.7337670945349527</v>
      </c>
    </row>
    <row r="74" spans="1:10" x14ac:dyDescent="0.25">
      <c r="A74" t="s">
        <v>199</v>
      </c>
      <c r="B74">
        <f>('CON Score and Page Rank'!HD187-'MIN and MAX'!B$44)/('MIN and MAX'!F$44-'MIN and MAX'!B$44)</f>
        <v>1.5819778881476037E-4</v>
      </c>
      <c r="C74">
        <f>('CON Score and Page Rank'!HE187-'MIN and MAX'!C$44)/('MIN and MAX'!G$44-'MIN and MAX'!C$44)</f>
        <v>2.7040063876400545E-2</v>
      </c>
      <c r="D74">
        <f>('CON Score and Page Rank'!HF187-'MIN and MAX'!D$44)/('MIN and MAX'!H$44-'MIN and MAX'!D$44)</f>
        <v>0.65952184666117064</v>
      </c>
      <c r="E74">
        <f t="shared" si="5"/>
        <v>2.6881866087585787E-2</v>
      </c>
      <c r="F74">
        <f t="shared" si="6"/>
        <v>0.73558852975579814</v>
      </c>
      <c r="G74">
        <f t="shared" si="7"/>
        <v>0.65936364887235588</v>
      </c>
      <c r="H74" s="3">
        <f>IFERROR(VLOOKUP(A74,'GDP Data'!A$2:Q$144,3,FALSE),"Not Found")</f>
        <v>8141537877.0679102</v>
      </c>
      <c r="I74">
        <f t="shared" si="8"/>
        <v>7.693812046524653E-4</v>
      </c>
      <c r="J74">
        <f t="shared" si="9"/>
        <v>-0.73481914855114572</v>
      </c>
    </row>
    <row r="75" spans="1:10" x14ac:dyDescent="0.25">
      <c r="A75" t="s">
        <v>203</v>
      </c>
      <c r="B75">
        <f>('CON Score and Page Rank'!HD189-'MIN and MAX'!B$44)/('MIN and MAX'!F$44-'MIN and MAX'!B$44)</f>
        <v>1.1737226135768973E-3</v>
      </c>
      <c r="C75">
        <f>('CON Score and Page Rank'!HE189-'MIN and MAX'!C$44)/('MIN and MAX'!G$44-'MIN and MAX'!C$44)</f>
        <v>2.8001648575923431E-2</v>
      </c>
      <c r="D75">
        <f>('CON Score and Page Rank'!HF189-'MIN and MAX'!D$44)/('MIN and MAX'!H$44-'MIN and MAX'!D$44)</f>
        <v>0.74896949711459193</v>
      </c>
      <c r="E75">
        <f t="shared" si="5"/>
        <v>2.6827925962346535E-2</v>
      </c>
      <c r="F75">
        <f t="shared" si="6"/>
        <v>0.7355128239643457</v>
      </c>
      <c r="G75">
        <f t="shared" si="7"/>
        <v>0.74779577450101509</v>
      </c>
      <c r="H75" s="3">
        <f>IFERROR(VLOOKUP(A75,'GDP Data'!A$2:Q$144,3,FALSE),"Not Found")</f>
        <v>15976174336.972099</v>
      </c>
      <c r="I75">
        <f t="shared" si="8"/>
        <v>1.5097600039102375E-3</v>
      </c>
      <c r="J75">
        <f t="shared" si="9"/>
        <v>-0.73400306396043546</v>
      </c>
    </row>
    <row r="76" spans="1:10" x14ac:dyDescent="0.25">
      <c r="A76" t="s">
        <v>123</v>
      </c>
      <c r="B76">
        <f>('CON Score and Page Rank'!HD116-'MIN and MAX'!B$44)/('MIN and MAX'!F$44-'MIN and MAX'!B$44)</f>
        <v>2.2174862549844605E-4</v>
      </c>
      <c r="C76">
        <f>('CON Score and Page Rank'!HE116-'MIN and MAX'!C$44)/('MIN and MAX'!G$44-'MIN and MAX'!C$44)</f>
        <v>2.6892452490209176E-2</v>
      </c>
      <c r="D76">
        <f>('CON Score and Page Rank'!HF116-'MIN and MAX'!D$44)/('MIN and MAX'!H$44-'MIN and MAX'!D$44)</f>
        <v>0.59274525968672709</v>
      </c>
      <c r="E76">
        <f t="shared" si="5"/>
        <v>2.6670703864710731E-2</v>
      </c>
      <c r="F76">
        <f t="shared" si="6"/>
        <v>0.73529216034366374</v>
      </c>
      <c r="G76">
        <f t="shared" si="7"/>
        <v>0.59252351106122869</v>
      </c>
      <c r="H76" s="3">
        <f>IFERROR(VLOOKUP(A76,'GDP Data'!A$2:Q$144,3,FALSE),"Not Found")</f>
        <v>5840503868.5724602</v>
      </c>
      <c r="I76">
        <f t="shared" si="8"/>
        <v>5.519318303285935E-4</v>
      </c>
      <c r="J76">
        <f t="shared" si="9"/>
        <v>-0.73474022851333509</v>
      </c>
    </row>
    <row r="77" spans="1:10" x14ac:dyDescent="0.25">
      <c r="A77" t="s">
        <v>180</v>
      </c>
      <c r="B77">
        <f>('CON Score and Page Rank'!HD11-'MIN and MAX'!B$44)/('MIN and MAX'!F$44-'MIN and MAX'!B$44)</f>
        <v>1.2708111820563252E-2</v>
      </c>
      <c r="C77">
        <f>('CON Score and Page Rank'!HE11-'MIN and MAX'!C$44)/('MIN and MAX'!G$44-'MIN and MAX'!C$44)</f>
        <v>3.9274820768549511E-2</v>
      </c>
      <c r="D77">
        <f>('CON Score and Page Rank'!HF11-'MIN and MAX'!D$44)/('MIN and MAX'!H$44-'MIN and MAX'!D$44)</f>
        <v>0.86232481450948062</v>
      </c>
      <c r="E77">
        <f t="shared" si="5"/>
        <v>2.656670894798626E-2</v>
      </c>
      <c r="F77">
        <f t="shared" si="6"/>
        <v>0.73514620188615654</v>
      </c>
      <c r="G77">
        <f t="shared" si="7"/>
        <v>0.84961670268891731</v>
      </c>
      <c r="H77" s="3">
        <f>IFERROR(VLOOKUP(A77,'GDP Data'!A$2:Q$144,3,FALSE),"Not Found")</f>
        <v>10397897085.610201</v>
      </c>
      <c r="I77">
        <f t="shared" si="8"/>
        <v>9.8260877814158529E-4</v>
      </c>
      <c r="J77">
        <f t="shared" si="9"/>
        <v>-0.73416359310801493</v>
      </c>
    </row>
    <row r="78" spans="1:10" x14ac:dyDescent="0.25">
      <c r="A78" t="s">
        <v>145</v>
      </c>
      <c r="B78">
        <f>('CON Score and Page Rank'!HD138-'MIN and MAX'!B$44)/('MIN and MAX'!F$44-'MIN and MAX'!B$44)</f>
        <v>1.2741819140408103E-4</v>
      </c>
      <c r="C78">
        <f>('CON Score and Page Rank'!HE138-'MIN and MAX'!C$44)/('MIN and MAX'!G$44-'MIN and MAX'!C$44)</f>
        <v>2.65648558359304E-2</v>
      </c>
      <c r="D78">
        <f>('CON Score and Page Rank'!HF138-'MIN and MAX'!D$44)/('MIN and MAX'!H$44-'MIN and MAX'!D$44)</f>
        <v>0.5103050288540808</v>
      </c>
      <c r="E78">
        <f t="shared" si="5"/>
        <v>2.6437437644526319E-2</v>
      </c>
      <c r="F78">
        <f t="shared" si="6"/>
        <v>0.73496476763295226</v>
      </c>
      <c r="G78">
        <f t="shared" si="7"/>
        <v>0.51017761066267675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171</v>
      </c>
      <c r="B79">
        <f>('CON Score and Page Rank'!HD163-'MIN and MAX'!B$44)/('MIN and MAX'!F$44-'MIN and MAX'!B$44)</f>
        <v>9.480551282918729E-5</v>
      </c>
      <c r="C79">
        <f>('CON Score and Page Rank'!HE163-'MIN and MAX'!C$44)/('MIN and MAX'!G$44-'MIN and MAX'!C$44)</f>
        <v>2.6442752354216916E-2</v>
      </c>
      <c r="D79">
        <f>('CON Score and Page Rank'!HF163-'MIN and MAX'!D$44)/('MIN and MAX'!H$44-'MIN and MAX'!D$44)</f>
        <v>0.63891178895300904</v>
      </c>
      <c r="E79">
        <f t="shared" si="5"/>
        <v>2.6347946841387727E-2</v>
      </c>
      <c r="F79">
        <f t="shared" si="6"/>
        <v>0.73483916592088228</v>
      </c>
      <c r="G79">
        <f t="shared" si="7"/>
        <v>0.6388169834401799</v>
      </c>
      <c r="H79" s="3">
        <f>IFERROR(VLOOKUP(A79,'GDP Data'!A$2:Q$144,3,FALSE),"Not Found")</f>
        <v>11401421329.197399</v>
      </c>
      <c r="I79">
        <f t="shared" si="8"/>
        <v>1.0774425433450622E-3</v>
      </c>
      <c r="J79">
        <f t="shared" si="9"/>
        <v>-0.7337617233775372</v>
      </c>
    </row>
    <row r="80" spans="1:10" x14ac:dyDescent="0.25">
      <c r="A80" t="s">
        <v>219</v>
      </c>
      <c r="B80">
        <f>('CON Score and Page Rank'!HD205-'MIN and MAX'!B$44)/('MIN and MAX'!F$44-'MIN and MAX'!B$44)</f>
        <v>6.4284269406930297E-3</v>
      </c>
      <c r="C80">
        <f>('CON Score and Page Rank'!HE205-'MIN and MAX'!C$44)/('MIN and MAX'!G$44-'MIN and MAX'!C$44)</f>
        <v>3.2764469901278619E-2</v>
      </c>
      <c r="D80">
        <f>('CON Score and Page Rank'!HF205-'MIN and MAX'!D$44)/('MIN and MAX'!H$44-'MIN and MAX'!D$44)</f>
        <v>0.87262984336356142</v>
      </c>
      <c r="E80">
        <f t="shared" si="5"/>
        <v>2.6336042960585587E-2</v>
      </c>
      <c r="F80">
        <f t="shared" si="6"/>
        <v>0.73482245864195994</v>
      </c>
      <c r="G80">
        <f t="shared" si="7"/>
        <v>0.86620141642286841</v>
      </c>
      <c r="H80" s="3">
        <f>IFERROR(VLOOKUP(A80,'GDP Data'!A$2:Q$144,3,FALSE),"Not Found")</f>
        <v>52030158775.405502</v>
      </c>
      <c r="I80">
        <f t="shared" si="8"/>
        <v>4.916887551384491E-3</v>
      </c>
      <c r="J80">
        <f t="shared" si="9"/>
        <v>-0.72990557109057541</v>
      </c>
    </row>
    <row r="81" spans="1:10" x14ac:dyDescent="0.25">
      <c r="A81" t="s">
        <v>204</v>
      </c>
      <c r="B81">
        <f>('CON Score and Page Rank'!HD190-'MIN and MAX'!B$44)/('MIN and MAX'!F$44-'MIN and MAX'!B$44)</f>
        <v>4.4841400306968568E-4</v>
      </c>
      <c r="C81">
        <f>('CON Score and Page Rank'!HE190-'MIN and MAX'!C$44)/('MIN and MAX'!G$44-'MIN and MAX'!C$44)</f>
        <v>2.6754485692313854E-2</v>
      </c>
      <c r="D81">
        <f>('CON Score and Page Rank'!HF190-'MIN and MAX'!D$44)/('MIN and MAX'!H$44-'MIN and MAX'!D$44)</f>
        <v>0.63066776586974449</v>
      </c>
      <c r="E81">
        <f t="shared" si="5"/>
        <v>2.6306071689244169E-2</v>
      </c>
      <c r="F81">
        <f t="shared" si="6"/>
        <v>0.73478039350385216</v>
      </c>
      <c r="G81">
        <f t="shared" si="7"/>
        <v>0.63021935186667477</v>
      </c>
      <c r="H81" s="3">
        <f>IFERROR(VLOOKUP(A81,'GDP Data'!A$2:Q$144,3,FALSE),"Not Found")</f>
        <v>31682400000</v>
      </c>
      <c r="I81">
        <f t="shared" si="8"/>
        <v>2.9940096633266507E-3</v>
      </c>
      <c r="J81">
        <f t="shared" si="9"/>
        <v>-0.73178638384052552</v>
      </c>
    </row>
    <row r="82" spans="1:10" x14ac:dyDescent="0.25">
      <c r="A82" t="s">
        <v>279</v>
      </c>
      <c r="B82">
        <f>('CON Score and Page Rank'!HD182-'MIN and MAX'!B$44)/('MIN and MAX'!F$44-'MIN and MAX'!B$44)</f>
        <v>6.8483309741754952E-3</v>
      </c>
      <c r="C82">
        <f>('CON Score and Page Rank'!HE182-'MIN and MAX'!C$44)/('MIN and MAX'!G$44-'MIN and MAX'!C$44)</f>
        <v>3.3076385723825208E-2</v>
      </c>
      <c r="D82">
        <f>('CON Score and Page Rank'!HF182-'MIN and MAX'!D$44)/('MIN and MAX'!H$44-'MIN and MAX'!D$44)</f>
        <v>0.76586974443528444</v>
      </c>
      <c r="E82">
        <f t="shared" si="5"/>
        <v>2.6228054749649711E-2</v>
      </c>
      <c r="F82">
        <f t="shared" si="6"/>
        <v>0.73467089553490039</v>
      </c>
      <c r="G82">
        <f t="shared" si="7"/>
        <v>0.75902141346110896</v>
      </c>
      <c r="H82" s="3">
        <f>IFERROR(VLOOKUP(A82,'GDP Data'!A$2:Q$144,3,FALSE),"Not Found")</f>
        <v>12960538723.7591</v>
      </c>
      <c r="I82">
        <f t="shared" si="8"/>
        <v>1.2247802622545642E-3</v>
      </c>
      <c r="J82">
        <f t="shared" si="9"/>
        <v>-0.7334461152726458</v>
      </c>
    </row>
    <row r="83" spans="1:10" x14ac:dyDescent="0.25">
      <c r="A83" t="s">
        <v>179</v>
      </c>
      <c r="B83">
        <f>('CON Score and Page Rank'!HD170-'MIN and MAX'!B$44)/('MIN and MAX'!F$44-'MIN and MAX'!B$44)</f>
        <v>2.1562612195365875E-2</v>
      </c>
      <c r="C83">
        <f>('CON Score and Page Rank'!HE170-'MIN and MAX'!C$44)/('MIN and MAX'!G$44-'MIN and MAX'!C$44)</f>
        <v>4.7669956571409738E-2</v>
      </c>
      <c r="D83">
        <f>('CON Score and Page Rank'!HF170-'MIN and MAX'!D$44)/('MIN and MAX'!H$44-'MIN and MAX'!D$44)</f>
        <v>0.87922506183017313</v>
      </c>
      <c r="E83">
        <f t="shared" si="5"/>
        <v>2.6107344376043864E-2</v>
      </c>
      <c r="F83">
        <f t="shared" si="6"/>
        <v>0.73450147667779131</v>
      </c>
      <c r="G83">
        <f t="shared" si="7"/>
        <v>0.8576624496348072</v>
      </c>
      <c r="H83" s="3">
        <f>IFERROR(VLOOKUP(A83,'GDP Data'!A$2:Q$144,3,FALSE),"Not Found")</f>
        <v>23273640257.1968</v>
      </c>
      <c r="I83">
        <f t="shared" si="8"/>
        <v>2.1993757995238798E-3</v>
      </c>
      <c r="J83">
        <f t="shared" si="9"/>
        <v>-0.73230210087826741</v>
      </c>
    </row>
    <row r="84" spans="1:10" x14ac:dyDescent="0.25">
      <c r="A84" t="s">
        <v>139</v>
      </c>
      <c r="B84">
        <f>('CON Score and Page Rank'!HD132-'MIN and MAX'!B$44)/('MIN and MAX'!F$44-'MIN and MAX'!B$44)</f>
        <v>4.4515961966103476E-4</v>
      </c>
      <c r="C84">
        <f>('CON Score and Page Rank'!HE132-'MIN and MAX'!C$44)/('MIN and MAX'!G$44-'MIN and MAX'!C$44)</f>
        <v>2.6437554398721367E-2</v>
      </c>
      <c r="D84">
        <f>('CON Score and Page Rank'!HF132-'MIN and MAX'!D$44)/('MIN and MAX'!H$44-'MIN and MAX'!D$44)</f>
        <v>0.63726298433635609</v>
      </c>
      <c r="E84">
        <f t="shared" si="5"/>
        <v>2.5992394779060332E-2</v>
      </c>
      <c r="F84">
        <f t="shared" si="6"/>
        <v>0.73434014315885376</v>
      </c>
      <c r="G84">
        <f t="shared" si="7"/>
        <v>0.63681782471669501</v>
      </c>
      <c r="H84" s="3">
        <f>IFERROR(VLOOKUP(A84,'GDP Data'!A$2:Q$144,3,FALSE),"Not Found")</f>
        <v>3219488663.7723098</v>
      </c>
      <c r="I84">
        <f t="shared" si="8"/>
        <v>3.0424400204229798E-4</v>
      </c>
      <c r="J84">
        <f t="shared" si="9"/>
        <v>-0.73403589915681144</v>
      </c>
    </row>
    <row r="85" spans="1:10" x14ac:dyDescent="0.25">
      <c r="A85" t="s">
        <v>197</v>
      </c>
      <c r="B85">
        <f>('CON Score and Page Rank'!HD185-'MIN and MAX'!B$44)/('MIN and MAX'!F$44-'MIN and MAX'!B$44)</f>
        <v>8.9282479665115638E-3</v>
      </c>
      <c r="C85">
        <f>('CON Score and Page Rank'!HE185-'MIN and MAX'!C$44)/('MIN and MAX'!G$44-'MIN and MAX'!C$44)</f>
        <v>3.484885860895269E-2</v>
      </c>
      <c r="D85">
        <f>('CON Score and Page Rank'!HF185-'MIN and MAX'!D$44)/('MIN and MAX'!H$44-'MIN and MAX'!D$44)</f>
        <v>0.87180544105523494</v>
      </c>
      <c r="E85">
        <f t="shared" si="5"/>
        <v>2.5920610642441125E-2</v>
      </c>
      <c r="F85">
        <f t="shared" si="6"/>
        <v>0.73423939302428554</v>
      </c>
      <c r="G85">
        <f t="shared" si="7"/>
        <v>0.86287719308872335</v>
      </c>
      <c r="H85" s="3">
        <f>IFERROR(VLOOKUP(A85,'GDP Data'!A$2:Q$144,3,FALSE),"Not Found")</f>
        <v>268696750000</v>
      </c>
      <c r="I85">
        <f t="shared" si="8"/>
        <v>2.5392036777657792E-2</v>
      </c>
      <c r="J85">
        <f t="shared" si="9"/>
        <v>-0.70884735624662776</v>
      </c>
    </row>
    <row r="86" spans="1:10" x14ac:dyDescent="0.25">
      <c r="A86" t="s">
        <v>59</v>
      </c>
      <c r="B86">
        <f>('CON Score and Page Rank'!HD51-'MIN and MAX'!B$44)/('MIN and MAX'!F$44-'MIN and MAX'!B$44)</f>
        <v>1.4407389301252819E-2</v>
      </c>
      <c r="C86">
        <f>('CON Score and Page Rank'!HE51-'MIN and MAX'!C$44)/('MIN and MAX'!G$44-'MIN and MAX'!C$44)</f>
        <v>4.0128615610378476E-2</v>
      </c>
      <c r="D86">
        <f>('CON Score and Page Rank'!HF51-'MIN and MAX'!D$44)/('MIN and MAX'!H$44-'MIN and MAX'!D$44)</f>
        <v>0.86397361912613357</v>
      </c>
      <c r="E86">
        <f t="shared" si="5"/>
        <v>2.5721226309125655E-2</v>
      </c>
      <c r="F86">
        <f t="shared" si="6"/>
        <v>0.733959554060436</v>
      </c>
      <c r="G86">
        <f t="shared" si="7"/>
        <v>0.84956622982488073</v>
      </c>
      <c r="H86" s="3">
        <f>IFERROR(VLOOKUP(A86,'GDP Data'!A$2:Q$144,3,FALSE),"Not Found")</f>
        <v>12502013400</v>
      </c>
      <c r="I86">
        <f t="shared" si="8"/>
        <v>1.1814492882685427E-3</v>
      </c>
      <c r="J86">
        <f t="shared" si="9"/>
        <v>-0.73277810477216743</v>
      </c>
    </row>
    <row r="87" spans="1:10" x14ac:dyDescent="0.25">
      <c r="A87" t="s">
        <v>88</v>
      </c>
      <c r="B87">
        <f>('CON Score and Page Rank'!HD81-'MIN and MAX'!B$44)/('MIN and MAX'!F$44-'MIN and MAX'!B$44)</f>
        <v>2.8488574201230573E-4</v>
      </c>
      <c r="C87">
        <f>('CON Score and Page Rank'!HE81-'MIN and MAX'!C$44)/('MIN and MAX'!G$44-'MIN and MAX'!C$44)</f>
        <v>2.581123070036263E-2</v>
      </c>
      <c r="D87">
        <f>('CON Score and Page Rank'!HF81-'MIN and MAX'!D$44)/('MIN and MAX'!H$44-'MIN and MAX'!D$44)</f>
        <v>0.55070074196207752</v>
      </c>
      <c r="E87">
        <f t="shared" si="5"/>
        <v>2.5526344958350326E-2</v>
      </c>
      <c r="F87">
        <f t="shared" si="6"/>
        <v>0.73368603510150998</v>
      </c>
      <c r="G87">
        <f t="shared" si="7"/>
        <v>0.55041585622006517</v>
      </c>
      <c r="H87" s="3">
        <f>IFERROR(VLOOKUP(A87,'GDP Data'!A$2:Q$144,3,FALSE),"Not Found")</f>
        <v>36176430128.805702</v>
      </c>
      <c r="I87">
        <f t="shared" si="8"/>
        <v>3.4186987535762968E-3</v>
      </c>
      <c r="J87">
        <f t="shared" si="9"/>
        <v>-0.73026733634793373</v>
      </c>
    </row>
    <row r="88" spans="1:10" x14ac:dyDescent="0.25">
      <c r="A88" t="s">
        <v>48</v>
      </c>
      <c r="B88">
        <f>('CON Score and Page Rank'!HD40-'MIN and MAX'!B$44)/('MIN and MAX'!F$44-'MIN and MAX'!B$44)</f>
        <v>1.6768986906040992E-2</v>
      </c>
      <c r="C88">
        <f>('CON Score and Page Rank'!HE40-'MIN and MAX'!C$44)/('MIN and MAX'!G$44-'MIN and MAX'!C$44)</f>
        <v>4.2092343604019124E-2</v>
      </c>
      <c r="D88">
        <f>('CON Score and Page Rank'!HF40-'MIN and MAX'!D$44)/('MIN and MAX'!H$44-'MIN and MAX'!D$44)</f>
        <v>0.87139323990107176</v>
      </c>
      <c r="E88">
        <f t="shared" si="5"/>
        <v>2.5323356697978132E-2</v>
      </c>
      <c r="F88">
        <f t="shared" si="6"/>
        <v>0.7334011379708697</v>
      </c>
      <c r="G88">
        <f t="shared" si="7"/>
        <v>0.85462425299503075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67</v>
      </c>
      <c r="B89">
        <f>('CON Score and Page Rank'!HD60-'MIN and MAX'!B$44)/('MIN and MAX'!F$44-'MIN and MAX'!B$44)</f>
        <v>2.2066644122620697E-4</v>
      </c>
      <c r="C89">
        <f>('CON Score and Page Rank'!HE60-'MIN and MAX'!C$44)/('MIN and MAX'!G$44-'MIN and MAX'!C$44)</f>
        <v>2.5465759123976556E-2</v>
      </c>
      <c r="D89">
        <f>('CON Score and Page Rank'!HF60-'MIN and MAX'!D$44)/('MIN and MAX'!H$44-'MIN and MAX'!D$44)</f>
        <v>0.53874690849134377</v>
      </c>
      <c r="E89">
        <f t="shared" si="5"/>
        <v>2.524509268275035E-2</v>
      </c>
      <c r="F89">
        <f t="shared" si="6"/>
        <v>0.73329129322748476</v>
      </c>
      <c r="G89">
        <f t="shared" si="7"/>
        <v>0.53852624205011757</v>
      </c>
      <c r="H89" s="3">
        <f>IFERROR(VLOOKUP(A89,'GDP Data'!A$2:Q$144,3,FALSE),"Not Found")</f>
        <v>3190371050.4552398</v>
      </c>
      <c r="I89">
        <f t="shared" si="8"/>
        <v>3.0149236657136408E-4</v>
      </c>
      <c r="J89">
        <f t="shared" si="9"/>
        <v>-0.73298980086091337</v>
      </c>
    </row>
    <row r="90" spans="1:10" x14ac:dyDescent="0.25">
      <c r="A90" t="s">
        <v>175</v>
      </c>
      <c r="B90">
        <f>('CON Score and Page Rank'!HD166-'MIN and MAX'!B$44)/('MIN and MAX'!F$44-'MIN and MAX'!B$44)</f>
        <v>1.8986801271325764E-3</v>
      </c>
      <c r="C90">
        <f>('CON Score and Page Rank'!HE166-'MIN and MAX'!C$44)/('MIN and MAX'!G$44-'MIN and MAX'!C$44)</f>
        <v>2.70938283573792E-2</v>
      </c>
      <c r="D90">
        <f>('CON Score and Page Rank'!HF166-'MIN and MAX'!D$44)/('MIN and MAX'!H$44-'MIN and MAX'!D$44)</f>
        <v>0.62118713932399006</v>
      </c>
      <c r="E90">
        <f t="shared" si="5"/>
        <v>2.5195148230246624E-2</v>
      </c>
      <c r="F90">
        <f t="shared" si="6"/>
        <v>0.73322119542387965</v>
      </c>
      <c r="G90">
        <f t="shared" si="7"/>
        <v>0.61928845919685749</v>
      </c>
      <c r="H90" s="3">
        <f>IFERROR(VLOOKUP(A90,'GDP Data'!A$2:Q$144,3,FALSE),"Not Found")</f>
        <v>3922100793.5402999</v>
      </c>
      <c r="I90">
        <f t="shared" si="8"/>
        <v>3.706413553392667E-4</v>
      </c>
      <c r="J90">
        <f t="shared" si="9"/>
        <v>-0.73285055406854038</v>
      </c>
    </row>
    <row r="91" spans="1:10" x14ac:dyDescent="0.25">
      <c r="A91" t="s">
        <v>26</v>
      </c>
      <c r="B91">
        <f>('CON Score and Page Rank'!HD10-'MIN and MAX'!B$44)/('MIN and MAX'!F$44-'MIN and MAX'!B$44)</f>
        <v>6.1846407137569777E-4</v>
      </c>
      <c r="C91">
        <f>('CON Score and Page Rank'!HE10-'MIN and MAX'!C$44)/('MIN and MAX'!G$44-'MIN and MAX'!C$44)</f>
        <v>2.5485888014169004E-2</v>
      </c>
      <c r="D91">
        <f>('CON Score and Page Rank'!HF10-'MIN and MAX'!D$44)/('MIN and MAX'!H$44-'MIN and MAX'!D$44)</f>
        <v>0.64344600164880461</v>
      </c>
      <c r="E91">
        <f t="shared" si="5"/>
        <v>2.4867423942793308E-2</v>
      </c>
      <c r="F91">
        <f t="shared" si="6"/>
        <v>0.73276122936985588</v>
      </c>
      <c r="G91">
        <f t="shared" si="7"/>
        <v>0.64282753757742894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62</v>
      </c>
      <c r="B92">
        <f>('CON Score and Page Rank'!HD55-'MIN and MAX'!B$44)/('MIN and MAX'!F$44-'MIN and MAX'!B$44)</f>
        <v>3.036675243272844E-2</v>
      </c>
      <c r="C92">
        <f>('CON Score and Page Rank'!HE55-'MIN and MAX'!C$44)/('MIN and MAX'!G$44-'MIN and MAX'!C$44)</f>
        <v>5.5079289992354612E-2</v>
      </c>
      <c r="D92">
        <f>('CON Score and Page Rank'!HF55-'MIN and MAX'!D$44)/('MIN and MAX'!H$44-'MIN and MAX'!D$44)</f>
        <v>0.9451772464962902</v>
      </c>
      <c r="E92">
        <f t="shared" si="5"/>
        <v>2.4712537559626171E-2</v>
      </c>
      <c r="F92">
        <f t="shared" si="6"/>
        <v>0.73254384396018413</v>
      </c>
      <c r="G92">
        <f t="shared" si="7"/>
        <v>0.91481049406356174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47</v>
      </c>
      <c r="B93">
        <f>('CON Score and Page Rank'!HD39-'MIN and MAX'!B$44)/('MIN and MAX'!F$44-'MIN and MAX'!B$44)</f>
        <v>1.4145381338845776E-3</v>
      </c>
      <c r="C93">
        <f>('CON Score and Page Rank'!HE39-'MIN and MAX'!C$44)/('MIN and MAX'!G$44-'MIN and MAX'!C$44)</f>
        <v>2.6036078629869116E-2</v>
      </c>
      <c r="D93">
        <f>('CON Score and Page Rank'!HF39-'MIN and MAX'!D$44)/('MIN and MAX'!H$44-'MIN and MAX'!D$44)</f>
        <v>0.74896949711459193</v>
      </c>
      <c r="E93">
        <f t="shared" si="5"/>
        <v>2.4621540495984539E-2</v>
      </c>
      <c r="F93">
        <f t="shared" si="6"/>
        <v>0.73241612818844126</v>
      </c>
      <c r="G93">
        <f t="shared" si="7"/>
        <v>0.74755495898070734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134</v>
      </c>
      <c r="B94">
        <f>('CON Score and Page Rank'!HD127-'MIN and MAX'!B$44)/('MIN and MAX'!F$44-'MIN and MAX'!B$44)</f>
        <v>5.9015353508329446E-4</v>
      </c>
      <c r="C94">
        <f>('CON Score and Page Rank'!HE127-'MIN and MAX'!C$44)/('MIN and MAX'!G$44-'MIN and MAX'!C$44)</f>
        <v>2.4824203676710947E-2</v>
      </c>
      <c r="D94">
        <f>('CON Score and Page Rank'!HF127-'MIN and MAX'!D$44)/('MIN and MAX'!H$44-'MIN and MAX'!D$44)</f>
        <v>0.4571310799670239</v>
      </c>
      <c r="E94">
        <f t="shared" si="5"/>
        <v>2.4234050141627654E-2</v>
      </c>
      <c r="F94">
        <f t="shared" si="6"/>
        <v>0.7318722795446595</v>
      </c>
      <c r="G94">
        <f t="shared" si="7"/>
        <v>0.45654092643194061</v>
      </c>
      <c r="H94" s="3" t="str">
        <f>IFERROR(VLOOKUP(A94,'GDP Data'!A$2:Q$144,3,FALSE),"Not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198</v>
      </c>
      <c r="B95">
        <f>('CON Score and Page Rank'!HD186-'MIN and MAX'!B$44)/('MIN and MAX'!F$44-'MIN and MAX'!B$44)</f>
        <v>7.1175911526833965E-4</v>
      </c>
      <c r="C95">
        <f>('CON Score and Page Rank'!HE186-'MIN and MAX'!C$44)/('MIN and MAX'!G$44-'MIN and MAX'!C$44)</f>
        <v>2.4876308689725582E-2</v>
      </c>
      <c r="D95">
        <f>('CON Score and Page Rank'!HF186-'MIN and MAX'!D$44)/('MIN and MAX'!H$44-'MIN and MAX'!D$44)</f>
        <v>0.77576257213520194</v>
      </c>
      <c r="E95">
        <f t="shared" si="5"/>
        <v>2.4164549574457243E-2</v>
      </c>
      <c r="F95">
        <f t="shared" si="6"/>
        <v>0.73177473443476793</v>
      </c>
      <c r="G95">
        <f t="shared" si="7"/>
        <v>0.77505081301993362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54</v>
      </c>
      <c r="B96">
        <f>('CON Score and Page Rank'!HD46-'MIN and MAX'!B$44)/('MIN and MAX'!F$44-'MIN and MAX'!B$44)</f>
        <v>3.1808343059399793E-2</v>
      </c>
      <c r="C96">
        <f>('CON Score and Page Rank'!HE46-'MIN and MAX'!C$44)/('MIN and MAX'!G$44-'MIN and MAX'!C$44)</f>
        <v>5.5870401425728196E-2</v>
      </c>
      <c r="D96">
        <f>('CON Score and Page Rank'!HF46-'MIN and MAX'!D$44)/('MIN and MAX'!H$44-'MIN and MAX'!D$44)</f>
        <v>0.84295136026380879</v>
      </c>
      <c r="E96">
        <f t="shared" si="5"/>
        <v>2.4062058366328402E-2</v>
      </c>
      <c r="F96">
        <f t="shared" si="6"/>
        <v>0.73163088645529251</v>
      </c>
      <c r="G96">
        <f t="shared" si="7"/>
        <v>0.81114301720440896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187</v>
      </c>
      <c r="B97">
        <f>('CON Score and Page Rank'!HD22-'MIN and MAX'!B$44)/('MIN and MAX'!F$44-'MIN and MAX'!B$44)</f>
        <v>3.1274874111086393E-3</v>
      </c>
      <c r="C97">
        <f>('CON Score and Page Rank'!HE22-'MIN and MAX'!C$44)/('MIN and MAX'!G$44-'MIN and MAX'!C$44)</f>
        <v>2.7086777044191875E-2</v>
      </c>
      <c r="D97">
        <f>('CON Score and Page Rank'!HF22-'MIN and MAX'!D$44)/('MIN and MAX'!H$44-'MIN and MAX'!D$44)</f>
        <v>0.77246496290189615</v>
      </c>
      <c r="E97">
        <f t="shared" si="5"/>
        <v>2.3959289633083237E-2</v>
      </c>
      <c r="F97">
        <f t="shared" si="6"/>
        <v>0.73148664896506821</v>
      </c>
      <c r="G97">
        <f t="shared" si="7"/>
        <v>0.76933747549078746</v>
      </c>
      <c r="H97" s="3">
        <f>IFERROR(VLOOKUP(A97,'GDP Data'!A$2:Q$144,3,FALSE),"Not Found")</f>
        <v>4088368978.34589</v>
      </c>
      <c r="I97">
        <f t="shared" si="8"/>
        <v>3.863538187893752E-4</v>
      </c>
      <c r="J97">
        <f t="shared" si="9"/>
        <v>-0.73110029514627883</v>
      </c>
    </row>
    <row r="98" spans="1:10" x14ac:dyDescent="0.25">
      <c r="A98" t="s">
        <v>149</v>
      </c>
      <c r="B98">
        <f>('CON Score and Page Rank'!HD141-'MIN and MAX'!B$44)/('MIN and MAX'!F$44-'MIN and MAX'!B$44)</f>
        <v>8.165150145038871E-3</v>
      </c>
      <c r="C98">
        <f>('CON Score and Page Rank'!HE141-'MIN and MAX'!C$44)/('MIN and MAX'!G$44-'MIN and MAX'!C$44)</f>
        <v>3.2099555018797826E-2</v>
      </c>
      <c r="D98">
        <f>('CON Score and Page Rank'!HF141-'MIN and MAX'!D$44)/('MIN and MAX'!H$44-'MIN and MAX'!D$44)</f>
        <v>0.75185490519373455</v>
      </c>
      <c r="E98">
        <f t="shared" si="5"/>
        <v>2.3934404873758953E-2</v>
      </c>
      <c r="F98">
        <f t="shared" si="6"/>
        <v>0.73145172282443738</v>
      </c>
      <c r="G98">
        <f t="shared" si="7"/>
        <v>0.74368975504869572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140</v>
      </c>
      <c r="B99">
        <f>('CON Score and Page Rank'!HD133-'MIN and MAX'!B$44)/('MIN and MAX'!F$44-'MIN and MAX'!B$44)</f>
        <v>5.596010991272192E-2</v>
      </c>
      <c r="C99">
        <f>('CON Score and Page Rank'!HE133-'MIN and MAX'!C$44)/('MIN and MAX'!G$44-'MIN and MAX'!C$44)</f>
        <v>7.9700257315904952E-2</v>
      </c>
      <c r="D99">
        <f>('CON Score and Page Rank'!HF133-'MIN and MAX'!D$44)/('MIN and MAX'!H$44-'MIN and MAX'!D$44)</f>
        <v>0.99093157460840886</v>
      </c>
      <c r="E99">
        <f t="shared" si="5"/>
        <v>2.3740147403183032E-2</v>
      </c>
      <c r="F99">
        <f t="shared" si="6"/>
        <v>0.73117907949092131</v>
      </c>
      <c r="G99">
        <f t="shared" si="7"/>
        <v>0.93497146469568693</v>
      </c>
      <c r="H99" s="3">
        <f>IFERROR(VLOOKUP(A99,'GDP Data'!A$2:Q$144,3,FALSE),"Not Found")</f>
        <v>485441014538.638</v>
      </c>
      <c r="I99">
        <f t="shared" si="8"/>
        <v>4.5874526188160472E-2</v>
      </c>
      <c r="J99">
        <f t="shared" si="9"/>
        <v>-0.68530455330276085</v>
      </c>
    </row>
    <row r="100" spans="1:10" x14ac:dyDescent="0.25">
      <c r="A100" t="s">
        <v>119</v>
      </c>
      <c r="B100">
        <f>('CON Score and Page Rank'!HD112-'MIN and MAX'!B$44)/('MIN and MAX'!F$44-'MIN and MAX'!B$44)</f>
        <v>1.1861014135725555E-4</v>
      </c>
      <c r="C100">
        <f>('CON Score and Page Rank'!HE112-'MIN and MAX'!C$44)/('MIN and MAX'!G$44-'MIN and MAX'!C$44)</f>
        <v>2.3802188111158064E-2</v>
      </c>
      <c r="D100">
        <f>('CON Score and Page Rank'!HF112-'MIN and MAX'!D$44)/('MIN and MAX'!H$44-'MIN and MAX'!D$44)</f>
        <v>0.56801319043693321</v>
      </c>
      <c r="E100">
        <f t="shared" si="5"/>
        <v>2.368357796980081E-2</v>
      </c>
      <c r="F100">
        <f t="shared" si="6"/>
        <v>0.73109968342524267</v>
      </c>
      <c r="G100">
        <f t="shared" si="7"/>
        <v>0.56789458029557593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191</v>
      </c>
      <c r="B101">
        <f>('CON Score and Page Rank'!HD181-'MIN and MAX'!B$44)/('MIN and MAX'!F$44-'MIN and MAX'!B$44)</f>
        <v>4.8309034996830168E-2</v>
      </c>
      <c r="C101">
        <f>('CON Score and Page Rank'!HE181-'MIN and MAX'!C$44)/('MIN and MAX'!G$44-'MIN and MAX'!C$44)</f>
        <v>7.1906911032543638E-2</v>
      </c>
      <c r="D101">
        <f>('CON Score and Page Rank'!HF181-'MIN and MAX'!D$44)/('MIN and MAX'!H$44-'MIN and MAX'!D$44)</f>
        <v>0.98763396537510306</v>
      </c>
      <c r="E101">
        <f t="shared" si="5"/>
        <v>2.3597876035713471E-2</v>
      </c>
      <c r="F101">
        <f t="shared" si="6"/>
        <v>0.73097939944888335</v>
      </c>
      <c r="G101">
        <f t="shared" si="7"/>
        <v>0.93932493037827292</v>
      </c>
      <c r="H101" s="3">
        <f>IFERROR(VLOOKUP(A101,'GDP Data'!A$2:Q$144,3,FALSE),"Not Found")</f>
        <v>306602070620.5</v>
      </c>
      <c r="I101">
        <f t="shared" si="8"/>
        <v>2.8974116930337891E-2</v>
      </c>
      <c r="J101">
        <f t="shared" si="9"/>
        <v>-0.70200528251854544</v>
      </c>
    </row>
    <row r="102" spans="1:10" x14ac:dyDescent="0.25">
      <c r="A102" t="s">
        <v>30</v>
      </c>
      <c r="B102">
        <f>('CON Score and Page Rank'!HD20-'MIN and MAX'!B$44)/('MIN and MAX'!F$44-'MIN and MAX'!B$44)</f>
        <v>1.6517268322171134E-3</v>
      </c>
      <c r="C102">
        <f>('CON Score and Page Rank'!HE20-'MIN and MAX'!C$44)/('MIN and MAX'!G$44-'MIN and MAX'!C$44)</f>
        <v>2.4796523066754395E-2</v>
      </c>
      <c r="D102">
        <f>('CON Score and Page Rank'!HF20-'MIN and MAX'!D$44)/('MIN and MAX'!H$44-'MIN and MAX'!D$44)</f>
        <v>0.65251442704039575</v>
      </c>
      <c r="E102">
        <f t="shared" si="5"/>
        <v>2.3144796234537281E-2</v>
      </c>
      <c r="F102">
        <f t="shared" si="6"/>
        <v>0.73034349501249163</v>
      </c>
      <c r="G102">
        <f t="shared" si="7"/>
        <v>0.6508627002081786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154</v>
      </c>
      <c r="B103">
        <f>('CON Score and Page Rank'!HD146-'MIN and MAX'!B$44)/('MIN and MAX'!F$44-'MIN and MAX'!B$44)</f>
        <v>6.666222876043565E-5</v>
      </c>
      <c r="C103">
        <f>('CON Score and Page Rank'!HE146-'MIN and MAX'!C$44)/('MIN and MAX'!G$44-'MIN and MAX'!C$44)</f>
        <v>2.3204083922146259E-2</v>
      </c>
      <c r="D103">
        <f>('CON Score and Page Rank'!HF146-'MIN and MAX'!D$44)/('MIN and MAX'!H$44-'MIN and MAX'!D$44)</f>
        <v>0.41549876339653752</v>
      </c>
      <c r="E103">
        <f t="shared" si="5"/>
        <v>2.3137421693385823E-2</v>
      </c>
      <c r="F103">
        <f t="shared" si="6"/>
        <v>0.73033314473110089</v>
      </c>
      <c r="G103">
        <f t="shared" si="7"/>
        <v>0.41543210116777707</v>
      </c>
      <c r="H103" s="3">
        <f>IFERROR(VLOOKUP(A103,'GDP Data'!A$2:Q$144,3,FALSE),"Not Found")</f>
        <v>6007055042.1768703</v>
      </c>
      <c r="I103">
        <f t="shared" si="8"/>
        <v>5.6767103642440695E-4</v>
      </c>
      <c r="J103">
        <f t="shared" si="9"/>
        <v>-0.72976547369467648</v>
      </c>
    </row>
    <row r="104" spans="1:10" x14ac:dyDescent="0.25">
      <c r="A104" t="s">
        <v>284</v>
      </c>
      <c r="B104">
        <f>('CON Score and Page Rank'!HD176-'MIN and MAX'!B$44)/('MIN and MAX'!F$44-'MIN and MAX'!B$44)</f>
        <v>7.8054468036370611E-4</v>
      </c>
      <c r="C104">
        <f>('CON Score and Page Rank'!HE176-'MIN and MAX'!C$44)/('MIN and MAX'!G$44-'MIN and MAX'!C$44)</f>
        <v>2.3793572849210833E-2</v>
      </c>
      <c r="D104">
        <f>('CON Score and Page Rank'!HF176-'MIN and MAX'!D$44)/('MIN and MAX'!H$44-'MIN and MAX'!D$44)</f>
        <v>0.65004122011541632</v>
      </c>
      <c r="E104">
        <f t="shared" si="5"/>
        <v>2.3013028168847125E-2</v>
      </c>
      <c r="F104">
        <f t="shared" si="6"/>
        <v>0.7301585565152785</v>
      </c>
      <c r="G104">
        <f t="shared" si="7"/>
        <v>0.64926067543505261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221</v>
      </c>
      <c r="B105">
        <f>('CON Score and Page Rank'!HD207-'MIN and MAX'!B$44)/('MIN and MAX'!F$44-'MIN and MAX'!B$44)</f>
        <v>1.7999369128630628E-4</v>
      </c>
      <c r="C105">
        <f>('CON Score and Page Rank'!HE207-'MIN and MAX'!C$44)/('MIN and MAX'!G$44-'MIN and MAX'!C$44)</f>
        <v>2.3023595396162548E-2</v>
      </c>
      <c r="D105">
        <f>('CON Score and Page Rank'!HF207-'MIN and MAX'!D$44)/('MIN and MAX'!H$44-'MIN and MAX'!D$44)</f>
        <v>0.5548227535037098</v>
      </c>
      <c r="E105">
        <f t="shared" si="5"/>
        <v>2.2843601704876242E-2</v>
      </c>
      <c r="F105">
        <f t="shared" si="6"/>
        <v>0.72992076387962901</v>
      </c>
      <c r="G105">
        <f t="shared" si="7"/>
        <v>0.5546427598124235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201</v>
      </c>
      <c r="B106">
        <f>('CON Score and Page Rank'!HD8-'MIN and MAX'!B$44)/('MIN and MAX'!F$44-'MIN and MAX'!B$44)</f>
        <v>2.3743446429692974E-2</v>
      </c>
      <c r="C106">
        <f>('CON Score and Page Rank'!HE8-'MIN and MAX'!C$44)/('MIN and MAX'!G$44-'MIN and MAX'!C$44)</f>
        <v>4.6152953361836169E-2</v>
      </c>
      <c r="D106">
        <f>('CON Score and Page Rank'!HF8-'MIN and MAX'!D$44)/('MIN and MAX'!H$44-'MIN and MAX'!D$44)</f>
        <v>0.859439406430338</v>
      </c>
      <c r="E106">
        <f t="shared" si="5"/>
        <v>2.2409506932143195E-2</v>
      </c>
      <c r="F106">
        <f t="shared" si="6"/>
        <v>0.7293115052212672</v>
      </c>
      <c r="G106">
        <f t="shared" si="7"/>
        <v>0.83569596000064506</v>
      </c>
      <c r="H106" s="3">
        <f>IFERROR(VLOOKUP(A106,'GDP Data'!A$2:Q$144,3,FALSE),"Not Found")</f>
        <v>71517080040.633804</v>
      </c>
      <c r="I106">
        <f t="shared" si="8"/>
        <v>6.7584156735147321E-3</v>
      </c>
      <c r="J106">
        <f t="shared" si="9"/>
        <v>-0.72255308954775244</v>
      </c>
    </row>
    <row r="107" spans="1:10" x14ac:dyDescent="0.25">
      <c r="A107" t="s">
        <v>135</v>
      </c>
      <c r="B107">
        <f>('CON Score and Page Rank'!HD128-'MIN and MAX'!B$44)/('MIN and MAX'!F$44-'MIN and MAX'!B$44)</f>
        <v>4.997008044432069E-5</v>
      </c>
      <c r="C107">
        <f>('CON Score and Page Rank'!HE128-'MIN and MAX'!C$44)/('MIN and MAX'!G$44-'MIN and MAX'!C$44)</f>
        <v>2.203061624300074E-2</v>
      </c>
      <c r="D107">
        <f>('CON Score and Page Rank'!HF128-'MIN and MAX'!D$44)/('MIN and MAX'!H$44-'MIN and MAX'!D$44)</f>
        <v>0.4142621599340478</v>
      </c>
      <c r="E107">
        <f t="shared" si="5"/>
        <v>2.1980646162556419E-2</v>
      </c>
      <c r="F107">
        <f t="shared" si="6"/>
        <v>0.72870959256643975</v>
      </c>
      <c r="G107">
        <f t="shared" si="7"/>
        <v>0.41421218985360347</v>
      </c>
      <c r="H107" s="3">
        <f>IFERROR(VLOOKUP(A107,'GDP Data'!A$2:Q$144,3,FALSE),"Not Found")</f>
        <v>3984000517.0234499</v>
      </c>
      <c r="I107">
        <f t="shared" si="8"/>
        <v>3.7649092387781799E-4</v>
      </c>
      <c r="J107">
        <f t="shared" si="9"/>
        <v>-0.72833310164256193</v>
      </c>
    </row>
    <row r="108" spans="1:10" x14ac:dyDescent="0.25">
      <c r="A108" t="s">
        <v>72</v>
      </c>
      <c r="B108">
        <f>('CON Score and Page Rank'!HD65-'MIN and MAX'!B$44)/('MIN and MAX'!F$44-'MIN and MAX'!B$44)</f>
        <v>1.7133095235037013E-5</v>
      </c>
      <c r="C108">
        <f>('CON Score and Page Rank'!HE65-'MIN and MAX'!C$44)/('MIN and MAX'!G$44-'MIN and MAX'!C$44)</f>
        <v>2.175022175781197E-2</v>
      </c>
      <c r="D108">
        <f>('CON Score and Page Rank'!HF65-'MIN and MAX'!D$44)/('MIN and MAX'!H$44-'MIN and MAX'!D$44)</f>
        <v>0.36273701566364386</v>
      </c>
      <c r="E108">
        <f t="shared" si="5"/>
        <v>2.1733088662576932E-2</v>
      </c>
      <c r="F108">
        <f t="shared" si="6"/>
        <v>0.72836214182577474</v>
      </c>
      <c r="G108">
        <f t="shared" si="7"/>
        <v>0.36271988256840881</v>
      </c>
      <c r="H108" s="3">
        <f>IFERROR(VLOOKUP(A108,'GDP Data'!A$2:Q$144,3,FALSE),"Not Found")</f>
        <v>1710843360.64955</v>
      </c>
      <c r="I108">
        <f t="shared" si="8"/>
        <v>1.6167593219651902E-4</v>
      </c>
      <c r="J108">
        <f t="shared" si="9"/>
        <v>-0.72820046589357823</v>
      </c>
    </row>
    <row r="109" spans="1:10" x14ac:dyDescent="0.25">
      <c r="A109" t="s">
        <v>192</v>
      </c>
      <c r="B109">
        <f>('CON Score and Page Rank'!HD26-'MIN and MAX'!B$44)/('MIN and MAX'!F$44-'MIN and MAX'!B$44)</f>
        <v>1.8454701103604424E-2</v>
      </c>
      <c r="C109">
        <f>('CON Score and Page Rank'!HE26-'MIN and MAX'!C$44)/('MIN and MAX'!G$44-'MIN and MAX'!C$44)</f>
        <v>3.9975485495244906E-2</v>
      </c>
      <c r="D109">
        <f>('CON Score and Page Rank'!HF26-'MIN and MAX'!D$44)/('MIN and MAX'!H$44-'MIN and MAX'!D$44)</f>
        <v>0.72753503709810385</v>
      </c>
      <c r="E109">
        <f t="shared" si="5"/>
        <v>2.1520784391640482E-2</v>
      </c>
      <c r="F109">
        <f t="shared" si="6"/>
        <v>0.72806416953170439</v>
      </c>
      <c r="G109">
        <f t="shared" si="7"/>
        <v>0.70908033599449938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202</v>
      </c>
      <c r="B110">
        <f>('CON Score and Page Rank'!HD188-'MIN and MAX'!B$44)/('MIN and MAX'!F$44-'MIN and MAX'!B$44)</f>
        <v>7.1208097940671164E-3</v>
      </c>
      <c r="C110">
        <f>('CON Score and Page Rank'!HE188-'MIN and MAX'!C$44)/('MIN and MAX'!G$44-'MIN and MAX'!C$44)</f>
        <v>2.8422000080036539E-2</v>
      </c>
      <c r="D110">
        <f>('CON Score and Page Rank'!HF188-'MIN and MAX'!D$44)/('MIN and MAX'!H$44-'MIN and MAX'!D$44)</f>
        <v>0.8013190436933223</v>
      </c>
      <c r="E110">
        <f t="shared" si="5"/>
        <v>2.1301190285969423E-2</v>
      </c>
      <c r="F110">
        <f t="shared" si="6"/>
        <v>0.72775596584299607</v>
      </c>
      <c r="G110">
        <f t="shared" si="7"/>
        <v>0.79419823389925515</v>
      </c>
      <c r="H110" s="3">
        <f>IFERROR(VLOOKUP(A110,'GDP Data'!A$2:Q$144,3,FALSE),"Not Found")</f>
        <v>98211749595.544205</v>
      </c>
      <c r="I110">
        <f t="shared" si="8"/>
        <v>9.281081210428397E-3</v>
      </c>
      <c r="J110">
        <f t="shared" si="9"/>
        <v>-0.7184748846325677</v>
      </c>
    </row>
    <row r="111" spans="1:10" x14ac:dyDescent="0.25">
      <c r="A111" t="s">
        <v>74</v>
      </c>
      <c r="B111">
        <f>('CON Score and Page Rank'!HD67-'MIN and MAX'!B$44)/('MIN and MAX'!F$44-'MIN and MAX'!B$44)</f>
        <v>6.0125044846551939E-5</v>
      </c>
      <c r="C111">
        <f>('CON Score and Page Rank'!HE67-'MIN and MAX'!C$44)/('MIN and MAX'!G$44-'MIN and MAX'!C$44)</f>
        <v>2.1312331787295611E-2</v>
      </c>
      <c r="D111">
        <f>('CON Score and Page Rank'!HF67-'MIN and MAX'!D$44)/('MIN and MAX'!H$44-'MIN and MAX'!D$44)</f>
        <v>0.53957131079967025</v>
      </c>
      <c r="E111">
        <f t="shared" si="5"/>
        <v>2.125220674244906E-2</v>
      </c>
      <c r="F111">
        <f t="shared" si="6"/>
        <v>0.72768721668985814</v>
      </c>
      <c r="G111">
        <f t="shared" si="7"/>
        <v>0.53951118575482371</v>
      </c>
      <c r="H111" s="3">
        <f>IFERROR(VLOOKUP(A111,'GDP Data'!A$2:Q$144,3,FALSE),"Not Found")</f>
        <v>2796704603.0444298</v>
      </c>
      <c r="I111">
        <f t="shared" si="8"/>
        <v>2.6429060320509642E-4</v>
      </c>
      <c r="J111">
        <f t="shared" si="9"/>
        <v>-0.72742292608665304</v>
      </c>
    </row>
    <row r="112" spans="1:10" x14ac:dyDescent="0.25">
      <c r="A112" t="s">
        <v>65</v>
      </c>
      <c r="B112">
        <f>('CON Score and Page Rank'!HD58-'MIN and MAX'!B$44)/('MIN and MAX'!F$44-'MIN and MAX'!B$44)</f>
        <v>2.5183645330063685E-5</v>
      </c>
      <c r="C112">
        <f>('CON Score and Page Rank'!HE58-'MIN and MAX'!C$44)/('MIN and MAX'!G$44-'MIN and MAX'!C$44)</f>
        <v>2.1248718848674814E-2</v>
      </c>
      <c r="D112">
        <f>('CON Score and Page Rank'!HF58-'MIN and MAX'!D$44)/('MIN and MAX'!H$44-'MIN and MAX'!D$44)</f>
        <v>0.30873866446826054</v>
      </c>
      <c r="E112">
        <f t="shared" si="5"/>
        <v>2.1223535203344749E-2</v>
      </c>
      <c r="F112">
        <f t="shared" si="6"/>
        <v>0.7276469757458407</v>
      </c>
      <c r="G112">
        <f t="shared" si="7"/>
        <v>0.30871348082293049</v>
      </c>
      <c r="H112" s="3">
        <f>IFERROR(VLOOKUP(A112,'GDP Data'!A$2:Q$144,3,FALSE),"Not Found")</f>
        <v>3666222600.09828</v>
      </c>
      <c r="I112">
        <f t="shared" si="8"/>
        <v>3.4646068140673712E-4</v>
      </c>
      <c r="J112">
        <f t="shared" si="9"/>
        <v>-0.72730051506443394</v>
      </c>
    </row>
    <row r="113" spans="1:10" x14ac:dyDescent="0.25">
      <c r="A113" t="s">
        <v>138</v>
      </c>
      <c r="B113">
        <f>('CON Score and Page Rank'!HD131-'MIN and MAX'!B$44)/('MIN and MAX'!F$44-'MIN and MAX'!B$44)</f>
        <v>1.1217058777314888E-3</v>
      </c>
      <c r="C113">
        <f>('CON Score and Page Rank'!HE131-'MIN and MAX'!C$44)/('MIN and MAX'!G$44-'MIN and MAX'!C$44)</f>
        <v>2.2192680967868438E-2</v>
      </c>
      <c r="D113">
        <f>('CON Score and Page Rank'!HF131-'MIN and MAX'!D$44)/('MIN and MAX'!H$44-'MIN and MAX'!D$44)</f>
        <v>0.38046166529266284</v>
      </c>
      <c r="E113">
        <f t="shared" si="5"/>
        <v>2.1070975090136949E-2</v>
      </c>
      <c r="F113">
        <f t="shared" si="6"/>
        <v>0.72743285529166579</v>
      </c>
      <c r="G113">
        <f t="shared" si="7"/>
        <v>0.37933995941493137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190</v>
      </c>
      <c r="B114">
        <f>('CON Score and Page Rank'!HD180-'MIN and MAX'!B$44)/('MIN and MAX'!F$44-'MIN and MAX'!B$44)</f>
        <v>3.238195149679246E-2</v>
      </c>
      <c r="C114">
        <f>('CON Score and Page Rank'!HE180-'MIN and MAX'!C$44)/('MIN and MAX'!G$44-'MIN and MAX'!C$44)</f>
        <v>5.3159636270284159E-2</v>
      </c>
      <c r="D114">
        <f>('CON Score and Page Rank'!HF180-'MIN and MAX'!D$44)/('MIN and MAX'!H$44-'MIN and MAX'!D$44)</f>
        <v>0.93198680956306679</v>
      </c>
      <c r="E114">
        <f t="shared" si="5"/>
        <v>2.0777684773491699E-2</v>
      </c>
      <c r="F114">
        <f t="shared" si="6"/>
        <v>0.72702121784276319</v>
      </c>
      <c r="G114">
        <f t="shared" si="7"/>
        <v>0.89960485806627433</v>
      </c>
      <c r="H114" s="3">
        <f>IFERROR(VLOOKUP(A114,'GDP Data'!A$2:Q$144,3,FALSE),"Not Found")</f>
        <v>40394824679.123199</v>
      </c>
      <c r="I114">
        <f t="shared" si="8"/>
        <v>3.8173400827488046E-3</v>
      </c>
      <c r="J114">
        <f t="shared" si="9"/>
        <v>-0.72320387776001438</v>
      </c>
    </row>
    <row r="115" spans="1:10" x14ac:dyDescent="0.25">
      <c r="A115" t="s">
        <v>85</v>
      </c>
      <c r="B115">
        <f>('CON Score and Page Rank'!HD78-'MIN and MAX'!B$44)/('MIN and MAX'!F$44-'MIN and MAX'!B$44)</f>
        <v>1.3254610598034035E-4</v>
      </c>
      <c r="C115">
        <f>('CON Score and Page Rank'!HE78-'MIN and MAX'!C$44)/('MIN and MAX'!G$44-'MIN and MAX'!C$44)</f>
        <v>2.0893237715093386E-2</v>
      </c>
      <c r="D115">
        <f>('CON Score and Page Rank'!HF78-'MIN and MAX'!D$44)/('MIN and MAX'!H$44-'MIN and MAX'!D$44)</f>
        <v>0.37056883759274528</v>
      </c>
      <c r="E115">
        <f t="shared" si="5"/>
        <v>2.0760691609113046E-2</v>
      </c>
      <c r="F115">
        <f t="shared" si="6"/>
        <v>0.72699736767643786</v>
      </c>
      <c r="G115">
        <f t="shared" si="7"/>
        <v>0.37043629148676493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128</v>
      </c>
      <c r="B116">
        <f>('CON Score and Page Rank'!HD121-'MIN and MAX'!B$44)/('MIN and MAX'!F$44-'MIN and MAX'!B$44)</f>
        <v>1.1480247638091878E-4</v>
      </c>
      <c r="C116">
        <f>('CON Score and Page Rank'!HE121-'MIN and MAX'!C$44)/('MIN and MAX'!G$44-'MIN and MAX'!C$44)</f>
        <v>2.057540397887098E-2</v>
      </c>
      <c r="D116">
        <f>('CON Score and Page Rank'!HF121-'MIN and MAX'!D$44)/('MIN and MAX'!H$44-'MIN and MAX'!D$44)</f>
        <v>0.34460016488046169</v>
      </c>
      <c r="E116">
        <f t="shared" si="5"/>
        <v>2.0460601502490062E-2</v>
      </c>
      <c r="F116">
        <f t="shared" si="6"/>
        <v>0.72657618661821477</v>
      </c>
      <c r="G116">
        <f t="shared" si="7"/>
        <v>0.34448536240408079</v>
      </c>
      <c r="H116" s="3">
        <f>IFERROR(VLOOKUP(A116,'GDP Data'!A$2:Q$144,3,FALSE),"Not Found")</f>
        <v>0</v>
      </c>
      <c r="I116">
        <f t="shared" si="8"/>
        <v>0</v>
      </c>
      <c r="J116">
        <f t="shared" si="9"/>
        <v>-0.72657618661821477</v>
      </c>
    </row>
    <row r="117" spans="1:10" x14ac:dyDescent="0.25">
      <c r="A117" t="s">
        <v>22</v>
      </c>
      <c r="B117">
        <f>('CON Score and Page Rank'!HD13-'MIN and MAX'!B$44)/('MIN and MAX'!F$44-'MIN and MAX'!B$44)</f>
        <v>5.2782101528769935E-2</v>
      </c>
      <c r="C117">
        <f>('CON Score and Page Rank'!HE13-'MIN and MAX'!C$44)/('MIN and MAX'!G$44-'MIN and MAX'!C$44)</f>
        <v>7.295132371297175E-2</v>
      </c>
      <c r="D117">
        <f>('CON Score and Page Rank'!HF13-'MIN and MAX'!D$44)/('MIN and MAX'!H$44-'MIN and MAX'!D$44)</f>
        <v>0.97650453421269579</v>
      </c>
      <c r="E117">
        <f t="shared" si="5"/>
        <v>2.0169222184201814E-2</v>
      </c>
      <c r="F117">
        <f t="shared" si="6"/>
        <v>0.72616723128475869</v>
      </c>
      <c r="G117">
        <f t="shared" si="7"/>
        <v>0.92372243268392584</v>
      </c>
      <c r="H117" s="3">
        <f>IFERROR(VLOOKUP(A117,'GDP Data'!A$2:Q$144,3,FALSE),"Not Found")</f>
        <v>129533107311.811</v>
      </c>
      <c r="I117">
        <f t="shared" si="8"/>
        <v>1.2240972117399256E-2</v>
      </c>
      <c r="J117">
        <f t="shared" si="9"/>
        <v>-0.71392625916735941</v>
      </c>
    </row>
    <row r="118" spans="1:10" x14ac:dyDescent="0.25">
      <c r="A118" t="s">
        <v>98</v>
      </c>
      <c r="B118">
        <f>('CON Score and Page Rank'!HD91-'MIN and MAX'!B$44)/('MIN and MAX'!F$44-'MIN and MAX'!B$44)</f>
        <v>1.0910715923033024E-4</v>
      </c>
      <c r="C118">
        <f>('CON Score and Page Rank'!HE91-'MIN and MAX'!C$44)/('MIN and MAX'!G$44-'MIN and MAX'!C$44)</f>
        <v>2.0210182737789392E-2</v>
      </c>
      <c r="D118">
        <f>('CON Score and Page Rank'!HF91-'MIN and MAX'!D$44)/('MIN and MAX'!H$44-'MIN and MAX'!D$44)</f>
        <v>0.37180544105523494</v>
      </c>
      <c r="E118">
        <f t="shared" si="5"/>
        <v>2.0101075578559061E-2</v>
      </c>
      <c r="F118">
        <f t="shared" si="6"/>
        <v>0.72607158648059655</v>
      </c>
      <c r="G118">
        <f t="shared" si="7"/>
        <v>0.37169633389600459</v>
      </c>
      <c r="H118" s="3">
        <f>IFERROR(VLOOKUP(A118,'GDP Data'!A$2:Q$144,3,FALSE),"Not Found")</f>
        <v>3468337941.0883002</v>
      </c>
      <c r="I118">
        <f t="shared" si="8"/>
        <v>3.2776043832856194E-4</v>
      </c>
      <c r="J118">
        <f t="shared" si="9"/>
        <v>-0.72574382604226795</v>
      </c>
    </row>
    <row r="119" spans="1:10" x14ac:dyDescent="0.25">
      <c r="A119" t="s">
        <v>61</v>
      </c>
      <c r="B119">
        <f>('CON Score and Page Rank'!HD54-'MIN and MAX'!B$44)/('MIN and MAX'!F$44-'MIN and MAX'!B$44)</f>
        <v>8.922329088648933E-5</v>
      </c>
      <c r="C119">
        <f>('CON Score and Page Rank'!HE54-'MIN and MAX'!C$44)/('MIN and MAX'!G$44-'MIN and MAX'!C$44)</f>
        <v>2.0072332843994629E-2</v>
      </c>
      <c r="D119">
        <f>('CON Score and Page Rank'!HF54-'MIN and MAX'!D$44)/('MIN and MAX'!H$44-'MIN and MAX'!D$44)</f>
        <v>0.38623248145094807</v>
      </c>
      <c r="E119">
        <f t="shared" si="5"/>
        <v>1.9983109553108142E-2</v>
      </c>
      <c r="F119">
        <f t="shared" si="6"/>
        <v>0.72590601935813159</v>
      </c>
      <c r="G119">
        <f t="shared" si="7"/>
        <v>0.38614325816006156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129</v>
      </c>
      <c r="B120">
        <f>('CON Score and Page Rank'!HD122-'MIN and MAX'!B$44)/('MIN and MAX'!F$44-'MIN and MAX'!B$44)</f>
        <v>7.6170054941624706E-5</v>
      </c>
      <c r="C120">
        <f>('CON Score and Page Rank'!HE122-'MIN and MAX'!C$44)/('MIN and MAX'!G$44-'MIN and MAX'!C$44)</f>
        <v>1.9965493901362565E-2</v>
      </c>
      <c r="D120">
        <f>('CON Score and Page Rank'!HF122-'MIN and MAX'!D$44)/('MIN and MAX'!H$44-'MIN and MAX'!D$44)</f>
        <v>0.544517724649629</v>
      </c>
      <c r="E120">
        <f t="shared" si="5"/>
        <v>1.9889323846420941E-2</v>
      </c>
      <c r="F120">
        <f t="shared" si="6"/>
        <v>0.72577438968318753</v>
      </c>
      <c r="G120">
        <f t="shared" si="7"/>
        <v>0.54444155459468735</v>
      </c>
      <c r="H120" s="3">
        <f>IFERROR(VLOOKUP(A120,'GDP Data'!A$2:Q$144,3,FALSE),"Not Found")</f>
        <v>2118467913.3787301</v>
      </c>
      <c r="I120">
        <f t="shared" si="8"/>
        <v>2.0019674658811718E-4</v>
      </c>
      <c r="J120">
        <f t="shared" si="9"/>
        <v>-0.72557419293659942</v>
      </c>
    </row>
    <row r="121" spans="1:10" x14ac:dyDescent="0.25">
      <c r="A121" t="s">
        <v>81</v>
      </c>
      <c r="B121">
        <f>('CON Score and Page Rank'!HD74-'MIN and MAX'!B$44)/('MIN and MAX'!F$44-'MIN and MAX'!B$44)</f>
        <v>6.9199906199618301E-5</v>
      </c>
      <c r="C121">
        <f>('CON Score and Page Rank'!HE74-'MIN and MAX'!C$44)/('MIN and MAX'!G$44-'MIN and MAX'!C$44)</f>
        <v>1.9595633563412485E-2</v>
      </c>
      <c r="D121">
        <f>('CON Score and Page Rank'!HF74-'MIN and MAX'!D$44)/('MIN and MAX'!H$44-'MIN and MAX'!D$44)</f>
        <v>0.31821929101401486</v>
      </c>
      <c r="E121">
        <f t="shared" si="5"/>
        <v>1.9526433657212867E-2</v>
      </c>
      <c r="F121">
        <f t="shared" si="6"/>
        <v>0.72526506774775501</v>
      </c>
      <c r="G121">
        <f t="shared" si="7"/>
        <v>0.31815009110781522</v>
      </c>
      <c r="H121" s="3">
        <f>IFERROR(VLOOKUP(A121,'GDP Data'!A$2:Q$144,3,FALSE),"Not Found")</f>
        <v>8231326016.4749403</v>
      </c>
      <c r="I121">
        <f t="shared" si="8"/>
        <v>7.7786624862125455E-4</v>
      </c>
      <c r="J121">
        <f t="shared" si="9"/>
        <v>-0.7244872014991337</v>
      </c>
    </row>
    <row r="122" spans="1:10" x14ac:dyDescent="0.25">
      <c r="A122" t="s">
        <v>148</v>
      </c>
      <c r="B122">
        <f>('CON Score and Page Rank'!HD140-'MIN and MAX'!B$44)/('MIN and MAX'!F$44-'MIN and MAX'!B$44)</f>
        <v>5.1957461743306538E-5</v>
      </c>
      <c r="C122">
        <f>('CON Score and Page Rank'!HE140-'MIN and MAX'!C$44)/('MIN and MAX'!G$44-'MIN and MAX'!C$44)</f>
        <v>1.9508967706425517E-2</v>
      </c>
      <c r="D122">
        <f>('CON Score and Page Rank'!HF140-'MIN and MAX'!D$44)/('MIN and MAX'!H$44-'MIN and MAX'!D$44)</f>
        <v>0.41838417147568013</v>
      </c>
      <c r="E122">
        <f t="shared" si="5"/>
        <v>1.9457010244682212E-2</v>
      </c>
      <c r="F122">
        <f t="shared" si="6"/>
        <v>0.72516763092558123</v>
      </c>
      <c r="G122">
        <f t="shared" si="7"/>
        <v>0.41833221401393683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136</v>
      </c>
      <c r="B123">
        <f>('CON Score and Page Rank'!HD129-'MIN and MAX'!B$44)/('MIN and MAX'!F$44-'MIN and MAX'!B$44)</f>
        <v>6.7328628885156186E-2</v>
      </c>
      <c r="C123">
        <f>('CON Score and Page Rank'!HE129-'MIN and MAX'!C$44)/('MIN and MAX'!G$44-'MIN and MAX'!C$44)</f>
        <v>8.6759116520355714E-2</v>
      </c>
      <c r="D123">
        <f>('CON Score and Page Rank'!HF129-'MIN and MAX'!D$44)/('MIN and MAX'!H$44-'MIN and MAX'!D$44)</f>
        <v>0.96537510305028851</v>
      </c>
      <c r="E123">
        <f t="shared" si="5"/>
        <v>1.9430487635199528E-2</v>
      </c>
      <c r="F123">
        <f t="shared" si="6"/>
        <v>0.72513040603718204</v>
      </c>
      <c r="G123">
        <f t="shared" si="7"/>
        <v>0.89804647416513228</v>
      </c>
      <c r="H123" s="3">
        <f>IFERROR(VLOOKUP(A123,'GDP Data'!A$2:Q$144,3,FALSE),"Not Found")</f>
        <v>1339395718862.8899</v>
      </c>
      <c r="I123">
        <f t="shared" si="8"/>
        <v>0.12657386199574017</v>
      </c>
      <c r="J123">
        <f t="shared" si="9"/>
        <v>-0.59855654404144187</v>
      </c>
    </row>
    <row r="124" spans="1:10" x14ac:dyDescent="0.25">
      <c r="A124" t="s">
        <v>60</v>
      </c>
      <c r="B124">
        <f>('CON Score and Page Rank'!HD53-'MIN and MAX'!B$44)/('MIN and MAX'!F$44-'MIN and MAX'!B$44)</f>
        <v>6.5440822051752806E-2</v>
      </c>
      <c r="C124">
        <f>('CON Score and Page Rank'!HE53-'MIN and MAX'!C$44)/('MIN and MAX'!G$44-'MIN and MAX'!C$44)</f>
        <v>8.4838022881924741E-2</v>
      </c>
      <c r="D124">
        <f>('CON Score and Page Rank'!HF53-'MIN and MAX'!D$44)/('MIN and MAX'!H$44-'MIN and MAX'!D$44)</f>
        <v>0.95136026380873862</v>
      </c>
      <c r="E124">
        <f t="shared" si="5"/>
        <v>1.9397200830171935E-2</v>
      </c>
      <c r="F124">
        <f t="shared" si="6"/>
        <v>0.72508368749679364</v>
      </c>
      <c r="G124">
        <f t="shared" si="7"/>
        <v>0.88591944175698578</v>
      </c>
      <c r="H124" s="3">
        <f>IFERROR(VLOOKUP(A124,'GDP Data'!A$2:Q$144,3,FALSE),"Not Found")</f>
        <v>89794943349.891205</v>
      </c>
      <c r="I124">
        <f t="shared" si="8"/>
        <v>8.4856869462996316E-3</v>
      </c>
      <c r="J124">
        <f t="shared" si="9"/>
        <v>-0.71659800055049405</v>
      </c>
    </row>
    <row r="125" spans="1:10" x14ac:dyDescent="0.25">
      <c r="A125" t="s">
        <v>181</v>
      </c>
      <c r="B125">
        <f>('CON Score and Page Rank'!HD171-'MIN and MAX'!B$44)/('MIN and MAX'!F$44-'MIN and MAX'!B$44)</f>
        <v>4.8442296713645909E-2</v>
      </c>
      <c r="C125">
        <f>('CON Score and Page Rank'!HE171-'MIN and MAX'!C$44)/('MIN and MAX'!G$44-'MIN and MAX'!C$44)</f>
        <v>6.7414496020078304E-2</v>
      </c>
      <c r="D125">
        <f>('CON Score and Page Rank'!HF171-'MIN and MAX'!D$44)/('MIN and MAX'!H$44-'MIN and MAX'!D$44)</f>
        <v>0.90478153338829348</v>
      </c>
      <c r="E125">
        <f t="shared" si="5"/>
        <v>1.8972199306432395E-2</v>
      </c>
      <c r="F125">
        <f t="shared" si="6"/>
        <v>0.72448719135258777</v>
      </c>
      <c r="G125">
        <f t="shared" si="7"/>
        <v>0.85633923667464762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97</v>
      </c>
      <c r="B126">
        <f>('CON Score and Page Rank'!HD90-'MIN and MAX'!B$44)/('MIN and MAX'!F$44-'MIN and MAX'!B$44)</f>
        <v>4.7729603883443288E-6</v>
      </c>
      <c r="C126">
        <f>('CON Score and Page Rank'!HE90-'MIN and MAX'!C$44)/('MIN and MAX'!G$44-'MIN and MAX'!C$44)</f>
        <v>1.8594907375099053E-2</v>
      </c>
      <c r="D126">
        <f>('CON Score and Page Rank'!HF90-'MIN and MAX'!D$44)/('MIN and MAX'!H$44-'MIN and MAX'!D$44)</f>
        <v>0.36438582028029676</v>
      </c>
      <c r="E126">
        <f t="shared" si="5"/>
        <v>1.8590134414710708E-2</v>
      </c>
      <c r="F126">
        <f t="shared" si="6"/>
        <v>0.72395095742866389</v>
      </c>
      <c r="G126">
        <f t="shared" si="7"/>
        <v>0.36438104731990839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188</v>
      </c>
      <c r="B127">
        <f>('CON Score and Page Rank'!HD177-'MIN and MAX'!B$44)/('MIN and MAX'!F$44-'MIN and MAX'!B$44)</f>
        <v>1.9587461319485125E-4</v>
      </c>
      <c r="C127">
        <f>('CON Score and Page Rank'!HE177-'MIN and MAX'!C$44)/('MIN and MAX'!G$44-'MIN and MAX'!C$44)</f>
        <v>1.8709695796569073E-2</v>
      </c>
      <c r="D127">
        <f>('CON Score and Page Rank'!HF177-'MIN and MAX'!D$44)/('MIN and MAX'!H$44-'MIN and MAX'!D$44)</f>
        <v>0.4690849134377576</v>
      </c>
      <c r="E127">
        <f t="shared" si="5"/>
        <v>1.8513821183374222E-2</v>
      </c>
      <c r="F127">
        <f t="shared" si="6"/>
        <v>0.72384385064033141</v>
      </c>
      <c r="G127">
        <f t="shared" si="7"/>
        <v>0.46888903882456273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183</v>
      </c>
      <c r="B128">
        <f>('CON Score and Page Rank'!HD173-'MIN and MAX'!B$44)/('MIN and MAX'!F$44-'MIN and MAX'!B$44)</f>
        <v>3.6336343281149597E-2</v>
      </c>
      <c r="C128">
        <f>('CON Score and Page Rank'!HE173-'MIN and MAX'!C$44)/('MIN and MAX'!G$44-'MIN and MAX'!C$44)</f>
        <v>5.4822390380058511E-2</v>
      </c>
      <c r="D128">
        <f>('CON Score and Page Rank'!HF173-'MIN and MAX'!D$44)/('MIN and MAX'!H$44-'MIN and MAX'!D$44)</f>
        <v>0.88746908491343779</v>
      </c>
      <c r="E128">
        <f t="shared" si="5"/>
        <v>1.8486047098908914E-2</v>
      </c>
      <c r="F128">
        <f t="shared" si="6"/>
        <v>0.72380486928763743</v>
      </c>
      <c r="G128">
        <f t="shared" si="7"/>
        <v>0.85113274163228825</v>
      </c>
      <c r="H128" s="3">
        <f>IFERROR(VLOOKUP(A128,'GDP Data'!A$2:Q$144,3,FALSE),"Not Found")</f>
        <v>53749989092.019699</v>
      </c>
      <c r="I128">
        <f t="shared" si="8"/>
        <v>5.0794127574050277E-3</v>
      </c>
      <c r="J128">
        <f t="shared" si="9"/>
        <v>-0.71872545653023245</v>
      </c>
    </row>
    <row r="129" spans="1:10" x14ac:dyDescent="0.25">
      <c r="A129" t="s">
        <v>208</v>
      </c>
      <c r="B129">
        <f>('CON Score and Page Rank'!HD194-'MIN and MAX'!B$44)/('MIN and MAX'!F$44-'MIN and MAX'!B$44)</f>
        <v>8.4464008580964012E-4</v>
      </c>
      <c r="C129">
        <f>('CON Score and Page Rank'!HE194-'MIN and MAX'!C$44)/('MIN and MAX'!G$44-'MIN and MAX'!C$44)</f>
        <v>1.9274607774980933E-2</v>
      </c>
      <c r="D129">
        <f>('CON Score and Page Rank'!HF194-'MIN and MAX'!D$44)/('MIN and MAX'!H$44-'MIN and MAX'!D$44)</f>
        <v>0.67188788128606758</v>
      </c>
      <c r="E129">
        <f t="shared" si="5"/>
        <v>1.8429967689171291E-2</v>
      </c>
      <c r="F129">
        <f t="shared" si="6"/>
        <v>0.72372616097764475</v>
      </c>
      <c r="G129">
        <f t="shared" si="7"/>
        <v>0.67104324120025793</v>
      </c>
      <c r="H129" s="3">
        <f>IFERROR(VLOOKUP(A129,'GDP Data'!A$2:Q$144,3,FALSE),"Not Found")</f>
        <v>12282533600</v>
      </c>
      <c r="I129">
        <f t="shared" si="8"/>
        <v>1.160708288782866E-3</v>
      </c>
      <c r="J129">
        <f t="shared" si="9"/>
        <v>-0.72256545268886185</v>
      </c>
    </row>
    <row r="130" spans="1:10" x14ac:dyDescent="0.25">
      <c r="A130" t="s">
        <v>256</v>
      </c>
      <c r="B130">
        <f>('CON Score and Page Rank'!HD52-'MIN and MAX'!B$44)/('MIN and MAX'!F$44-'MIN and MAX'!B$44)</f>
        <v>6.9260667787126554E-4</v>
      </c>
      <c r="C130">
        <f>('CON Score and Page Rank'!HE52-'MIN and MAX'!C$44)/('MIN and MAX'!G$44-'MIN and MAX'!C$44)</f>
        <v>1.8974872789448601E-2</v>
      </c>
      <c r="D130">
        <f>('CON Score and Page Rank'!HF52-'MIN and MAX'!D$44)/('MIN and MAX'!H$44-'MIN and MAX'!D$44)</f>
        <v>0.36933223413025557</v>
      </c>
      <c r="E130">
        <f t="shared" si="5"/>
        <v>1.8282266111577336E-2</v>
      </c>
      <c r="F130">
        <f t="shared" si="6"/>
        <v>0.72351885955257511</v>
      </c>
      <c r="G130">
        <f t="shared" si="7"/>
        <v>0.36863962745238432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152</v>
      </c>
      <c r="B131">
        <f>('CON Score and Page Rank'!HD144-'MIN and MAX'!B$44)/('MIN and MAX'!F$44-'MIN and MAX'!B$44)</f>
        <v>4.6196734132499945E-5</v>
      </c>
      <c r="C131">
        <f>('CON Score and Page Rank'!HE144-'MIN and MAX'!C$44)/('MIN and MAX'!G$44-'MIN and MAX'!C$44)</f>
        <v>1.7681826472029705E-2</v>
      </c>
      <c r="D131">
        <f>('CON Score and Page Rank'!HF144-'MIN and MAX'!D$44)/('MIN and MAX'!H$44-'MIN and MAX'!D$44)</f>
        <v>0.33635614179719703</v>
      </c>
      <c r="E131">
        <f t="shared" ref="E131:E194" si="10">C131-B131</f>
        <v>1.7635629737897205E-2</v>
      </c>
      <c r="F131">
        <f t="shared" ref="F131:F194" si="11">(E131-MIN(E$3:E$220))/(MAX(E$3:E$220)-MIN(E$3:E$220))</f>
        <v>0.72261129550384007</v>
      </c>
      <c r="G131">
        <f t="shared" ref="G131:G194" si="12">D131-B131</f>
        <v>0.33630994506306455</v>
      </c>
      <c r="H131" s="3">
        <f>IFERROR(VLOOKUP(A131,'GDP Data'!A$2:Q$144,3,FALSE),"Not Found")</f>
        <v>6220270632.3359203</v>
      </c>
      <c r="I131">
        <f t="shared" ref="I131:I194" si="13">IFERROR((H131-MIN(H$3:H$220))/(MAX(H$3:H$220)-MIN(H$3:H$220)),"No Value")</f>
        <v>5.8782006355960156E-4</v>
      </c>
      <c r="J131">
        <f t="shared" ref="J131:J194" si="14">IFERROR(I131-F131,"No Value")</f>
        <v>-0.72202347544028045</v>
      </c>
    </row>
    <row r="132" spans="1:10" x14ac:dyDescent="0.25">
      <c r="A132" t="s">
        <v>151</v>
      </c>
      <c r="B132">
        <f>('CON Score and Page Rank'!HD143-'MIN and MAX'!B$44)/('MIN and MAX'!F$44-'MIN and MAX'!B$44)</f>
        <v>1.9119537620951719E-5</v>
      </c>
      <c r="C132">
        <f>('CON Score and Page Rank'!HE143-'MIN and MAX'!C$44)/('MIN and MAX'!G$44-'MIN and MAX'!C$44)</f>
        <v>1.7544391445225946E-2</v>
      </c>
      <c r="D132">
        <f>('CON Score and Page Rank'!HF143-'MIN and MAX'!D$44)/('MIN and MAX'!H$44-'MIN and MAX'!D$44)</f>
        <v>0.42333058532563889</v>
      </c>
      <c r="E132">
        <f t="shared" si="10"/>
        <v>1.7525271907604993E-2</v>
      </c>
      <c r="F132">
        <f t="shared" si="11"/>
        <v>0.72245640659974153</v>
      </c>
      <c r="G132">
        <f t="shared" si="12"/>
        <v>0.42331146578801793</v>
      </c>
      <c r="H132" s="3">
        <f>IFERROR(VLOOKUP(A132,'GDP Data'!A$2:Q$144,3,FALSE),"Not Found")</f>
        <v>1267997934.3125</v>
      </c>
      <c r="I132">
        <f t="shared" si="13"/>
        <v>1.1982671983214203E-4</v>
      </c>
      <c r="J132">
        <f t="shared" si="14"/>
        <v>-0.7223365798799094</v>
      </c>
    </row>
    <row r="133" spans="1:10" x14ac:dyDescent="0.25">
      <c r="A133" t="s">
        <v>224</v>
      </c>
      <c r="B133">
        <f>('CON Score and Page Rank'!HD210-'MIN and MAX'!B$44)/('MIN and MAX'!F$44-'MIN and MAX'!B$44)</f>
        <v>5.9158288898704139E-5</v>
      </c>
      <c r="C133">
        <f>('CON Score and Page Rank'!HE210-'MIN and MAX'!C$44)/('MIN and MAX'!G$44-'MIN and MAX'!C$44)</f>
        <v>1.7325618251969196E-2</v>
      </c>
      <c r="D133">
        <f>('CON Score and Page Rank'!HF210-'MIN and MAX'!D$44)/('MIN and MAX'!H$44-'MIN and MAX'!D$44)</f>
        <v>0.39530090684253916</v>
      </c>
      <c r="E133">
        <f t="shared" si="10"/>
        <v>1.7266459963070493E-2</v>
      </c>
      <c r="F133">
        <f t="shared" si="11"/>
        <v>0.72209316007386815</v>
      </c>
      <c r="G133">
        <f t="shared" si="12"/>
        <v>0.39524174855364047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214</v>
      </c>
      <c r="B134">
        <f>('CON Score and Page Rank'!HD200-'MIN and MAX'!B$44)/('MIN and MAX'!F$44-'MIN and MAX'!B$44)</f>
        <v>3.4824335980964088E-4</v>
      </c>
      <c r="C134">
        <f>('CON Score and Page Rank'!HE200-'MIN and MAX'!C$44)/('MIN and MAX'!G$44-'MIN and MAX'!C$44)</f>
        <v>1.7267454184962217E-2</v>
      </c>
      <c r="D134">
        <f>('CON Score and Page Rank'!HF200-'MIN and MAX'!D$44)/('MIN and MAX'!H$44-'MIN and MAX'!D$44)</f>
        <v>0.57460840890354492</v>
      </c>
      <c r="E134">
        <f t="shared" si="10"/>
        <v>1.6919210825152575E-2</v>
      </c>
      <c r="F134">
        <f t="shared" si="11"/>
        <v>0.72160579059334395</v>
      </c>
      <c r="G134">
        <f t="shared" si="12"/>
        <v>0.57426016554373527</v>
      </c>
      <c r="H134" s="3">
        <f>IFERROR(VLOOKUP(A134,'GDP Data'!A$2:Q$144,3,FALSE),"Not Found")</f>
        <v>7651174661.4287205</v>
      </c>
      <c r="I134">
        <f t="shared" si="13"/>
        <v>7.2304152690823938E-4</v>
      </c>
      <c r="J134">
        <f t="shared" si="14"/>
        <v>-0.72088274906643568</v>
      </c>
    </row>
    <row r="135" spans="1:10" x14ac:dyDescent="0.25">
      <c r="A135" t="s">
        <v>103</v>
      </c>
      <c r="B135">
        <f>('CON Score and Page Rank'!HD96-'MIN and MAX'!B$44)/('MIN and MAX'!F$44-'MIN and MAX'!B$44)</f>
        <v>1.0158179063312758E-5</v>
      </c>
      <c r="C135">
        <f>('CON Score and Page Rank'!HE96-'MIN and MAX'!C$44)/('MIN and MAX'!G$44-'MIN and MAX'!C$44)</f>
        <v>1.6923130264685282E-2</v>
      </c>
      <c r="D135">
        <f>('CON Score and Page Rank'!HF96-'MIN and MAX'!D$44)/('MIN and MAX'!H$44-'MIN and MAX'!D$44)</f>
        <v>0.35531739488870567</v>
      </c>
      <c r="E135">
        <f t="shared" si="10"/>
        <v>1.691297208562197E-2</v>
      </c>
      <c r="F135">
        <f t="shared" si="11"/>
        <v>0.72159703442691436</v>
      </c>
      <c r="G135">
        <f t="shared" si="12"/>
        <v>0.35530723670964237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66</v>
      </c>
      <c r="B136">
        <f>('CON Score and Page Rank'!HD59-'MIN and MAX'!B$44)/('MIN and MAX'!F$44-'MIN and MAX'!B$44)</f>
        <v>7.1820730361140327E-4</v>
      </c>
      <c r="C136">
        <f>('CON Score and Page Rank'!HE59-'MIN and MAX'!C$44)/('MIN and MAX'!G$44-'MIN and MAX'!C$44)</f>
        <v>1.7621037765399219E-2</v>
      </c>
      <c r="D136">
        <f>('CON Score and Page Rank'!HF59-'MIN and MAX'!D$44)/('MIN and MAX'!H$44-'MIN and MAX'!D$44)</f>
        <v>0.30049464138499588</v>
      </c>
      <c r="E136">
        <f t="shared" si="10"/>
        <v>1.6902830461787817E-2</v>
      </c>
      <c r="F136">
        <f t="shared" si="11"/>
        <v>0.72158280050262191</v>
      </c>
      <c r="G136">
        <f t="shared" si="12"/>
        <v>0.29977643408138449</v>
      </c>
      <c r="H136" s="3">
        <f>IFERROR(VLOOKUP(A136,'GDP Data'!A$2:Q$144,3,FALSE),"Not Found")</f>
        <v>5489608299.6644497</v>
      </c>
      <c r="I136">
        <f t="shared" si="13"/>
        <v>5.1877194584607053E-4</v>
      </c>
      <c r="J136">
        <f t="shared" si="14"/>
        <v>-0.72106402855677587</v>
      </c>
    </row>
    <row r="137" spans="1:10" x14ac:dyDescent="0.25">
      <c r="A137" t="s">
        <v>162</v>
      </c>
      <c r="B137">
        <f>('CON Score and Page Rank'!HD154-'MIN and MAX'!B$44)/('MIN and MAX'!F$44-'MIN and MAX'!B$44)</f>
        <v>8.5370988230490136E-2</v>
      </c>
      <c r="C137">
        <f>('CON Score and Page Rank'!HE154-'MIN and MAX'!C$44)/('MIN and MAX'!G$44-'MIN and MAX'!C$44)</f>
        <v>0.10218042257496308</v>
      </c>
      <c r="D137">
        <f>('CON Score and Page Rank'!HF154-'MIN and MAX'!D$44)/('MIN and MAX'!H$44-'MIN and MAX'!D$44)</f>
        <v>0.96537510305028851</v>
      </c>
      <c r="E137">
        <f t="shared" si="10"/>
        <v>1.6809434344472948E-2</v>
      </c>
      <c r="F137">
        <f t="shared" si="11"/>
        <v>0.72145171762232563</v>
      </c>
      <c r="G137">
        <f t="shared" si="12"/>
        <v>0.88000411481979834</v>
      </c>
      <c r="H137" s="3">
        <f>IFERROR(VLOOKUP(A137,'GDP Data'!A$2:Q$144,3,FALSE),"Not Found")</f>
        <v>547658231279.87</v>
      </c>
      <c r="I137">
        <f t="shared" si="13"/>
        <v>5.1754098068716781E-2</v>
      </c>
      <c r="J137">
        <f t="shared" si="14"/>
        <v>-0.66969761955360885</v>
      </c>
    </row>
    <row r="138" spans="1:10" x14ac:dyDescent="0.25">
      <c r="A138" t="s">
        <v>217</v>
      </c>
      <c r="B138">
        <f>('CON Score and Page Rank'!HD203-'MIN and MAX'!B$44)/('MIN and MAX'!F$44-'MIN and MAX'!B$44)</f>
        <v>1.4781689472504503E-4</v>
      </c>
      <c r="C138">
        <f>('CON Score and Page Rank'!HE203-'MIN and MAX'!C$44)/('MIN and MAX'!G$44-'MIN and MAX'!C$44)</f>
        <v>1.6886986938376126E-2</v>
      </c>
      <c r="D138">
        <f>('CON Score and Page Rank'!HF203-'MIN and MAX'!D$44)/('MIN and MAX'!H$44-'MIN and MAX'!D$44)</f>
        <v>0.49546578730420443</v>
      </c>
      <c r="E138">
        <f t="shared" si="10"/>
        <v>1.673917004365108E-2</v>
      </c>
      <c r="F138">
        <f t="shared" si="11"/>
        <v>0.72135310060056335</v>
      </c>
      <c r="G138">
        <f t="shared" si="12"/>
        <v>0.49531797040947939</v>
      </c>
      <c r="H138" s="3">
        <f>IFERROR(VLOOKUP(A138,'GDP Data'!A$2:Q$144,3,FALSE),"Not Found")</f>
        <v>5323146565.7031498</v>
      </c>
      <c r="I138">
        <f t="shared" si="13"/>
        <v>5.0304119186107442E-4</v>
      </c>
      <c r="J138">
        <f t="shared" si="14"/>
        <v>-0.72085005940870228</v>
      </c>
    </row>
    <row r="139" spans="1:10" x14ac:dyDescent="0.25">
      <c r="A139" t="s">
        <v>218</v>
      </c>
      <c r="B139">
        <f>('CON Score and Page Rank'!HD204-'MIN and MAX'!B$44)/('MIN and MAX'!F$44-'MIN and MAX'!B$44)</f>
        <v>8.8518175313534822E-4</v>
      </c>
      <c r="C139">
        <f>('CON Score and Page Rank'!HE204-'MIN and MAX'!C$44)/('MIN and MAX'!G$44-'MIN and MAX'!C$44)</f>
        <v>1.7585717044773259E-2</v>
      </c>
      <c r="D139">
        <f>('CON Score and Page Rank'!HF204-'MIN and MAX'!D$44)/('MIN and MAX'!H$44-'MIN and MAX'!D$44)</f>
        <v>0.56471558120362741</v>
      </c>
      <c r="E139">
        <f t="shared" si="10"/>
        <v>1.6700535291637911E-2</v>
      </c>
      <c r="F139">
        <f t="shared" si="11"/>
        <v>0.7212988761347181</v>
      </c>
      <c r="G139">
        <f t="shared" si="12"/>
        <v>0.56383039945049207</v>
      </c>
      <c r="H139" s="3">
        <f>IFERROR(VLOOKUP(A139,'GDP Data'!A$2:Q$144,3,FALSE),"Not Found")</f>
        <v>8495806432.1846704</v>
      </c>
      <c r="I139">
        <f t="shared" si="13"/>
        <v>8.0285983876580112E-4</v>
      </c>
      <c r="J139">
        <f t="shared" si="14"/>
        <v>-0.72049601629595228</v>
      </c>
    </row>
    <row r="140" spans="1:10" x14ac:dyDescent="0.25">
      <c r="A140" t="s">
        <v>118</v>
      </c>
      <c r="B140">
        <f>('CON Score and Page Rank'!HD111-'MIN and MAX'!B$44)/('MIN and MAX'!F$44-'MIN and MAX'!B$44)</f>
        <v>1.105249236613022E-5</v>
      </c>
      <c r="C140">
        <f>('CON Score and Page Rank'!HE111-'MIN and MAX'!C$44)/('MIN and MAX'!G$44-'MIN and MAX'!C$44)</f>
        <v>1.6602975554368869E-2</v>
      </c>
      <c r="D140">
        <f>('CON Score and Page Rank'!HF111-'MIN and MAX'!D$44)/('MIN and MAX'!H$44-'MIN and MAX'!D$44)</f>
        <v>0.40725474031327286</v>
      </c>
      <c r="E140">
        <f t="shared" si="10"/>
        <v>1.6591923062002738E-2</v>
      </c>
      <c r="F140">
        <f t="shared" si="11"/>
        <v>0.72114643720786209</v>
      </c>
      <c r="G140">
        <f t="shared" si="12"/>
        <v>0.40724368782090675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44</v>
      </c>
      <c r="B141">
        <f>('CON Score and Page Rank'!HD36-'MIN and MAX'!B$44)/('MIN and MAX'!F$44-'MIN and MAX'!B$44)</f>
        <v>1.4843377465583103E-4</v>
      </c>
      <c r="C141">
        <f>('CON Score and Page Rank'!HE36-'MIN and MAX'!C$44)/('MIN and MAX'!G$44-'MIN and MAX'!C$44)</f>
        <v>1.6700723064692891E-2</v>
      </c>
      <c r="D141">
        <f>('CON Score and Page Rank'!HF36-'MIN and MAX'!D$44)/('MIN and MAX'!H$44-'MIN and MAX'!D$44)</f>
        <v>0.38788128606760097</v>
      </c>
      <c r="E141">
        <f t="shared" si="10"/>
        <v>1.6552289290037058E-2</v>
      </c>
      <c r="F141">
        <f t="shared" si="11"/>
        <v>0.72109081060222124</v>
      </c>
      <c r="G141">
        <f t="shared" si="12"/>
        <v>0.38773285229294513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137</v>
      </c>
      <c r="B142">
        <f>('CON Score and Page Rank'!HD130-'MIN and MAX'!B$44)/('MIN and MAX'!F$44-'MIN and MAX'!B$44)</f>
        <v>1.9196352417596243E-6</v>
      </c>
      <c r="C142">
        <f>('CON Score and Page Rank'!HE130-'MIN and MAX'!C$44)/('MIN and MAX'!G$44-'MIN and MAX'!C$44)</f>
        <v>1.6111800124554192E-2</v>
      </c>
      <c r="D142">
        <f>('CON Score and Page Rank'!HF130-'MIN and MAX'!D$44)/('MIN and MAX'!H$44-'MIN and MAX'!D$44)</f>
        <v>0.24649629018961253</v>
      </c>
      <c r="E142">
        <f t="shared" si="10"/>
        <v>1.6109880489312434E-2</v>
      </c>
      <c r="F142">
        <f t="shared" si="11"/>
        <v>0.72046988307830762</v>
      </c>
      <c r="G142">
        <f t="shared" si="12"/>
        <v>0.24649437055437076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213</v>
      </c>
      <c r="B143">
        <f>('CON Score and Page Rank'!HD199-'MIN and MAX'!B$44)/('MIN and MAX'!F$44-'MIN and MAX'!B$44)</f>
        <v>4.6541285620343376E-5</v>
      </c>
      <c r="C143">
        <f>('CON Score and Page Rank'!HE199-'MIN and MAX'!C$44)/('MIN and MAX'!G$44-'MIN and MAX'!C$44)</f>
        <v>1.5973005018336622E-2</v>
      </c>
      <c r="D143">
        <f>('CON Score and Page Rank'!HF199-'MIN and MAX'!D$44)/('MIN and MAX'!H$44-'MIN and MAX'!D$44)</f>
        <v>0.35985160758450124</v>
      </c>
      <c r="E143">
        <f t="shared" si="10"/>
        <v>1.5926463732716278E-2</v>
      </c>
      <c r="F143">
        <f t="shared" si="11"/>
        <v>0.7202124548528045</v>
      </c>
      <c r="G143">
        <f t="shared" si="12"/>
        <v>0.35980506629888093</v>
      </c>
      <c r="H143" s="3">
        <f>IFERROR(VLOOKUP(A143,'GDP Data'!A$2:Q$144,3,FALSE),"Not Found")</f>
        <v>6331961555.4091396</v>
      </c>
      <c r="I143">
        <f t="shared" si="13"/>
        <v>5.9837493639079784E-4</v>
      </c>
      <c r="J143">
        <f t="shared" si="14"/>
        <v>-0.71961407991641368</v>
      </c>
    </row>
    <row r="144" spans="1:10" x14ac:dyDescent="0.25">
      <c r="A144" t="s">
        <v>77</v>
      </c>
      <c r="B144">
        <f>('CON Score and Page Rank'!HD70-'MIN and MAX'!B$44)/('MIN and MAX'!F$44-'MIN and MAX'!B$44)</f>
        <v>1.1047387201996359E-4</v>
      </c>
      <c r="C144">
        <f>('CON Score and Page Rank'!HE70-'MIN and MAX'!C$44)/('MIN and MAX'!G$44-'MIN and MAX'!C$44)</f>
        <v>1.5311742676168385E-2</v>
      </c>
      <c r="D144">
        <f>('CON Score and Page Rank'!HF70-'MIN and MAX'!D$44)/('MIN and MAX'!H$44-'MIN and MAX'!D$44)</f>
        <v>0.22753503709810388</v>
      </c>
      <c r="E144">
        <f t="shared" si="10"/>
        <v>1.5201268804148422E-2</v>
      </c>
      <c r="F144">
        <f t="shared" si="11"/>
        <v>0.71919463266976313</v>
      </c>
      <c r="G144">
        <f t="shared" si="12"/>
        <v>0.22742456322608393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68</v>
      </c>
      <c r="B145">
        <f>('CON Score and Page Rank'!HD61-'MIN and MAX'!B$44)/('MIN and MAX'!F$44-'MIN and MAX'!B$44)</f>
        <v>6.8768063414239679E-6</v>
      </c>
      <c r="C145">
        <f>('CON Score and Page Rank'!HE61-'MIN and MAX'!C$44)/('MIN and MAX'!G$44-'MIN and MAX'!C$44)</f>
        <v>1.5047964255516267E-2</v>
      </c>
      <c r="D145">
        <f>('CON Score and Page Rank'!HF61-'MIN and MAX'!D$44)/('MIN and MAX'!H$44-'MIN and MAX'!D$44)</f>
        <v>0.35779060181368511</v>
      </c>
      <c r="E145">
        <f t="shared" si="10"/>
        <v>1.5041087449174843E-2</v>
      </c>
      <c r="F145">
        <f t="shared" si="11"/>
        <v>0.71896981568610918</v>
      </c>
      <c r="G145">
        <f t="shared" si="12"/>
        <v>0.35778372500734368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83</v>
      </c>
      <c r="B146">
        <f>('CON Score and Page Rank'!HD76-'MIN and MAX'!B$44)/('MIN and MAX'!F$44-'MIN and MAX'!B$44)</f>
        <v>1.7349022271652942E-5</v>
      </c>
      <c r="C146">
        <f>('CON Score and Page Rank'!HE76-'MIN and MAX'!C$44)/('MIN and MAX'!G$44-'MIN and MAX'!C$44)</f>
        <v>1.5033134542662533E-2</v>
      </c>
      <c r="D146">
        <f>('CON Score and Page Rank'!HF76-'MIN and MAX'!D$44)/('MIN and MAX'!H$44-'MIN and MAX'!D$44)</f>
        <v>0.24649629018961253</v>
      </c>
      <c r="E146">
        <f t="shared" si="10"/>
        <v>1.501578552039088E-2</v>
      </c>
      <c r="F146">
        <f t="shared" si="11"/>
        <v>0.71893430404175607</v>
      </c>
      <c r="G146">
        <f t="shared" si="12"/>
        <v>0.24647894116734087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33</v>
      </c>
      <c r="B147">
        <f>('CON Score and Page Rank'!HD24-'MIN and MAX'!B$44)/('MIN and MAX'!F$44-'MIN and MAX'!B$44)</f>
        <v>7.4022338895185016E-2</v>
      </c>
      <c r="C147">
        <f>('CON Score and Page Rank'!HE24-'MIN and MAX'!C$44)/('MIN and MAX'!G$44-'MIN and MAX'!C$44)</f>
        <v>8.8971053304377809E-2</v>
      </c>
      <c r="D147">
        <f>('CON Score and Page Rank'!HF24-'MIN and MAX'!D$44)/('MIN and MAX'!H$44-'MIN and MAX'!D$44)</f>
        <v>0.99587798845836772</v>
      </c>
      <c r="E147">
        <f t="shared" si="10"/>
        <v>1.4948714409192793E-2</v>
      </c>
      <c r="F147">
        <f t="shared" si="11"/>
        <v>0.71884016871051004</v>
      </c>
      <c r="G147">
        <f t="shared" si="12"/>
        <v>0.92185564956318267</v>
      </c>
      <c r="H147" s="3">
        <f>IFERROR(VLOOKUP(A147,'GDP Data'!A$2:Q$144,3,FALSE),"Not Found")</f>
        <v>173972218824.02701</v>
      </c>
      <c r="I147">
        <f t="shared" si="13"/>
        <v>1.6440500224399524E-2</v>
      </c>
      <c r="J147">
        <f t="shared" si="14"/>
        <v>-0.70239966848611046</v>
      </c>
    </row>
    <row r="148" spans="1:10" x14ac:dyDescent="0.25">
      <c r="A148" t="s">
        <v>96</v>
      </c>
      <c r="B148">
        <f>('CON Score and Page Rank'!HD89-'MIN and MAX'!B$44)/('MIN and MAX'!F$44-'MIN and MAX'!B$44)</f>
        <v>3.1820126443231269E-4</v>
      </c>
      <c r="C148">
        <f>('CON Score and Page Rank'!HE89-'MIN and MAX'!C$44)/('MIN and MAX'!G$44-'MIN and MAX'!C$44)</f>
        <v>1.5247860287852397E-2</v>
      </c>
      <c r="D148">
        <f>('CON Score and Page Rank'!HF89-'MIN and MAX'!D$44)/('MIN and MAX'!H$44-'MIN and MAX'!D$44)</f>
        <v>0.24649629018961253</v>
      </c>
      <c r="E148">
        <f t="shared" si="10"/>
        <v>1.4929659023420083E-2</v>
      </c>
      <c r="F148">
        <f t="shared" si="11"/>
        <v>0.71881342418489091</v>
      </c>
      <c r="G148">
        <f t="shared" si="12"/>
        <v>0.24617808892518023</v>
      </c>
      <c r="H148" s="3">
        <f>IFERROR(VLOOKUP(A148,'GDP Data'!A$2:Q$144,3,FALSE),"Not Found")</f>
        <v>5438332738.1037302</v>
      </c>
      <c r="I148">
        <f t="shared" si="13"/>
        <v>5.1392636827602236E-4</v>
      </c>
      <c r="J148">
        <f t="shared" si="14"/>
        <v>-0.71829949781661484</v>
      </c>
    </row>
    <row r="149" spans="1:10" x14ac:dyDescent="0.25">
      <c r="A149" t="s">
        <v>159</v>
      </c>
      <c r="B149">
        <f>('CON Score and Page Rank'!HD151-'MIN and MAX'!B$44)/('MIN and MAX'!F$44-'MIN and MAX'!B$44)</f>
        <v>6.4719918968043238E-5</v>
      </c>
      <c r="C149">
        <f>('CON Score and Page Rank'!HE151-'MIN and MAX'!C$44)/('MIN and MAX'!G$44-'MIN and MAX'!C$44)</f>
        <v>1.4882795869344727E-2</v>
      </c>
      <c r="D149">
        <f>('CON Score and Page Rank'!HF151-'MIN and MAX'!D$44)/('MIN and MAX'!H$44-'MIN and MAX'!D$44)</f>
        <v>0.21393239901071723</v>
      </c>
      <c r="E149">
        <f t="shared" si="10"/>
        <v>1.4818075950376684E-2</v>
      </c>
      <c r="F149">
        <f t="shared" si="11"/>
        <v>0.71865681563383588</v>
      </c>
      <c r="G149">
        <f t="shared" si="12"/>
        <v>0.2138676790917492</v>
      </c>
      <c r="H149" s="3">
        <f>IFERROR(VLOOKUP(A149,'GDP Data'!A$2:Q$144,3,FALSE),"Not Found")</f>
        <v>3081024212.4292402</v>
      </c>
      <c r="I149">
        <f t="shared" si="13"/>
        <v>2.9115901146871853E-4</v>
      </c>
      <c r="J149">
        <f t="shared" si="14"/>
        <v>-0.71836565662236718</v>
      </c>
    </row>
    <row r="150" spans="1:10" x14ac:dyDescent="0.25">
      <c r="A150" t="s">
        <v>212</v>
      </c>
      <c r="B150">
        <f>('CON Score and Page Rank'!HD198-'MIN and MAX'!B$44)/('MIN and MAX'!F$44-'MIN and MAX'!B$44)</f>
        <v>1.0506491745513661E-3</v>
      </c>
      <c r="C150">
        <f>('CON Score and Page Rank'!HE198-'MIN and MAX'!C$44)/('MIN and MAX'!G$44-'MIN and MAX'!C$44)</f>
        <v>1.5415908506745003E-2</v>
      </c>
      <c r="D150">
        <f>('CON Score and Page Rank'!HF198-'MIN and MAX'!D$44)/('MIN and MAX'!H$44-'MIN and MAX'!D$44)</f>
        <v>0.35614179719703215</v>
      </c>
      <c r="E150">
        <f t="shared" si="10"/>
        <v>1.4365259332193637E-2</v>
      </c>
      <c r="F150">
        <f t="shared" si="11"/>
        <v>0.71802128057880354</v>
      </c>
      <c r="G150">
        <f t="shared" si="12"/>
        <v>0.35509114802248076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99</v>
      </c>
      <c r="B151">
        <f>('CON Score and Page Rank'!HD92-'MIN and MAX'!B$44)/('MIN and MAX'!F$44-'MIN and MAX'!B$44)</f>
        <v>8.3743802364682224E-5</v>
      </c>
      <c r="C151">
        <f>('CON Score and Page Rank'!HE92-'MIN and MAX'!C$44)/('MIN and MAX'!G$44-'MIN and MAX'!C$44)</f>
        <v>1.4349634759512512E-2</v>
      </c>
      <c r="D151">
        <f>('CON Score and Page Rank'!HF92-'MIN and MAX'!D$44)/('MIN and MAX'!H$44-'MIN and MAX'!D$44)</f>
        <v>0.3854080791426216</v>
      </c>
      <c r="E151">
        <f t="shared" si="10"/>
        <v>1.426589095714783E-2</v>
      </c>
      <c r="F151">
        <f t="shared" si="11"/>
        <v>0.71788181554336261</v>
      </c>
      <c r="G151">
        <f t="shared" si="12"/>
        <v>0.3853243353402569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121</v>
      </c>
      <c r="B152">
        <f>('CON Score and Page Rank'!HD114-'MIN and MAX'!B$44)/('MIN and MAX'!F$44-'MIN and MAX'!B$44)</f>
        <v>1.0240509311960475E-4</v>
      </c>
      <c r="C152">
        <f>('CON Score and Page Rank'!HE114-'MIN and MAX'!C$44)/('MIN and MAX'!G$44-'MIN and MAX'!C$44)</f>
        <v>1.4270566243402064E-2</v>
      </c>
      <c r="D152">
        <f>('CON Score and Page Rank'!HF114-'MIN and MAX'!D$44)/('MIN and MAX'!H$44-'MIN and MAX'!D$44)</f>
        <v>0.25267930750206102</v>
      </c>
      <c r="E152">
        <f t="shared" si="10"/>
        <v>1.416816115028246E-2</v>
      </c>
      <c r="F152">
        <f t="shared" si="11"/>
        <v>0.71774465026344481</v>
      </c>
      <c r="G152">
        <f t="shared" si="12"/>
        <v>0.25257690240894143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144</v>
      </c>
      <c r="B153">
        <f>('CON Score and Page Rank'!HD137-'MIN and MAX'!B$44)/('MIN and MAX'!F$44-'MIN and MAX'!B$44)</f>
        <v>3.9892015534624257E-5</v>
      </c>
      <c r="C153">
        <f>('CON Score and Page Rank'!HE137-'MIN and MAX'!C$44)/('MIN and MAX'!G$44-'MIN and MAX'!C$44)</f>
        <v>1.3990459741485401E-2</v>
      </c>
      <c r="D153">
        <f>('CON Score and Page Rank'!HF137-'MIN and MAX'!D$44)/('MIN and MAX'!H$44-'MIN and MAX'!D$44)</f>
        <v>0.32563891178895299</v>
      </c>
      <c r="E153">
        <f t="shared" si="10"/>
        <v>1.3950567725950777E-2</v>
      </c>
      <c r="F153">
        <f t="shared" si="11"/>
        <v>0.71743925456162139</v>
      </c>
      <c r="G153">
        <f t="shared" si="12"/>
        <v>0.32559901977341837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210</v>
      </c>
      <c r="B154">
        <f>('CON Score and Page Rank'!HD196-'MIN and MAX'!B$44)/('MIN and MAX'!F$44-'MIN and MAX'!B$44)</f>
        <v>7.0687968777763044E-6</v>
      </c>
      <c r="C154">
        <f>('CON Score and Page Rank'!HE196-'MIN and MAX'!C$44)/('MIN and MAX'!G$44-'MIN and MAX'!C$44)</f>
        <v>1.3849527571283238E-2</v>
      </c>
      <c r="D154">
        <f>('CON Score and Page Rank'!HF196-'MIN and MAX'!D$44)/('MIN and MAX'!H$44-'MIN and MAX'!D$44)</f>
        <v>0.26957955482275353</v>
      </c>
      <c r="E154">
        <f t="shared" si="10"/>
        <v>1.3842458774405462E-2</v>
      </c>
      <c r="F154">
        <f t="shared" si="11"/>
        <v>0.7172875219932684</v>
      </c>
      <c r="G154">
        <f t="shared" si="12"/>
        <v>0.26957248602587575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155</v>
      </c>
      <c r="B155">
        <f>('CON Score and Page Rank'!HD147-'MIN and MAX'!B$44)/('MIN and MAX'!F$44-'MIN and MAX'!B$44)</f>
        <v>1.9396592532542013E-3</v>
      </c>
      <c r="C155">
        <f>('CON Score and Page Rank'!HE147-'MIN and MAX'!C$44)/('MIN and MAX'!G$44-'MIN and MAX'!C$44)</f>
        <v>1.5585874238018715E-2</v>
      </c>
      <c r="D155">
        <f>('CON Score and Page Rank'!HF147-'MIN and MAX'!D$44)/('MIN and MAX'!H$44-'MIN and MAX'!D$44)</f>
        <v>0.26834295136026382</v>
      </c>
      <c r="E155">
        <f t="shared" si="10"/>
        <v>1.3646214984764513E-2</v>
      </c>
      <c r="F155">
        <f t="shared" si="11"/>
        <v>0.71701209083053941</v>
      </c>
      <c r="G155">
        <f t="shared" si="12"/>
        <v>0.26640329210700964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133</v>
      </c>
      <c r="B156">
        <f>('CON Score and Page Rank'!HD126-'MIN and MAX'!B$44)/('MIN and MAX'!F$44-'MIN and MAX'!B$44)</f>
        <v>3.5750300904537088E-5</v>
      </c>
      <c r="C156">
        <f>('CON Score and Page Rank'!HE126-'MIN and MAX'!C$44)/('MIN and MAX'!G$44-'MIN and MAX'!C$44)</f>
        <v>1.2980721957810651E-2</v>
      </c>
      <c r="D156">
        <f>('CON Score and Page Rank'!HF126-'MIN and MAX'!D$44)/('MIN and MAX'!H$44-'MIN and MAX'!D$44)</f>
        <v>0.32316570486397361</v>
      </c>
      <c r="E156">
        <f t="shared" si="10"/>
        <v>1.2944971656906114E-2</v>
      </c>
      <c r="F156">
        <f t="shared" si="11"/>
        <v>0.71602788508572868</v>
      </c>
      <c r="G156">
        <f t="shared" si="12"/>
        <v>0.32312995456306909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70</v>
      </c>
      <c r="B157">
        <f>('CON Score and Page Rank'!HD63-'MIN and MAX'!B$44)/('MIN and MAX'!F$44-'MIN and MAX'!B$44)</f>
        <v>5.9360847118539455E-4</v>
      </c>
      <c r="C157">
        <f>('CON Score and Page Rank'!HE63-'MIN and MAX'!C$44)/('MIN and MAX'!G$44-'MIN and MAX'!C$44)</f>
        <v>1.3010485456680808E-2</v>
      </c>
      <c r="D157">
        <f>('CON Score and Page Rank'!HF63-'MIN and MAX'!D$44)/('MIN and MAX'!H$44-'MIN and MAX'!D$44)</f>
        <v>0.29018961253091508</v>
      </c>
      <c r="E157">
        <f t="shared" si="10"/>
        <v>1.2416876985495413E-2</v>
      </c>
      <c r="F157">
        <f t="shared" si="11"/>
        <v>0.71528669613068541</v>
      </c>
      <c r="G157">
        <f t="shared" si="12"/>
        <v>0.28959600405972968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106</v>
      </c>
      <c r="B158">
        <f>('CON Score and Page Rank'!HD99-'MIN and MAX'!B$44)/('MIN and MAX'!F$44-'MIN and MAX'!B$44)</f>
        <v>2.0157288428211101E-5</v>
      </c>
      <c r="C158">
        <f>('CON Score and Page Rank'!HE99-'MIN and MAX'!C$44)/('MIN and MAX'!G$44-'MIN and MAX'!C$44)</f>
        <v>1.2198191570549992E-2</v>
      </c>
      <c r="D158">
        <f>('CON Score and Page Rank'!HF99-'MIN and MAX'!D$44)/('MIN and MAX'!H$44-'MIN and MAX'!D$44)</f>
        <v>0.18466611706512778</v>
      </c>
      <c r="E158">
        <f t="shared" si="10"/>
        <v>1.217803428212178E-2</v>
      </c>
      <c r="F158">
        <f t="shared" si="11"/>
        <v>0.71495147674045711</v>
      </c>
      <c r="G158">
        <f t="shared" si="12"/>
        <v>0.18464595977669956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113</v>
      </c>
      <c r="B159">
        <f>('CON Score and Page Rank'!HD106-'MIN and MAX'!B$44)/('MIN and MAX'!F$44-'MIN and MAX'!B$44)</f>
        <v>1.3433447615728815E-5</v>
      </c>
      <c r="C159">
        <f>('CON Score and Page Rank'!HE106-'MIN and MAX'!C$44)/('MIN and MAX'!G$44-'MIN and MAX'!C$44)</f>
        <v>1.2114844649491068E-2</v>
      </c>
      <c r="D159">
        <f>('CON Score and Page Rank'!HF106-'MIN and MAX'!D$44)/('MIN and MAX'!H$44-'MIN and MAX'!D$44)</f>
        <v>0.18507831821929102</v>
      </c>
      <c r="E159">
        <f t="shared" si="10"/>
        <v>1.2101411201875339E-2</v>
      </c>
      <c r="F159">
        <f t="shared" si="11"/>
        <v>0.71484393507443655</v>
      </c>
      <c r="G159">
        <f t="shared" si="12"/>
        <v>0.18506488477167529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278</v>
      </c>
      <c r="B160">
        <f>('CON Score and Page Rank'!HD178-'MIN and MAX'!B$44)/('MIN and MAX'!F$44-'MIN and MAX'!B$44)</f>
        <v>1.0761040181333646E-3</v>
      </c>
      <c r="C160">
        <f>('CON Score and Page Rank'!HE178-'MIN and MAX'!C$44)/('MIN and MAX'!G$44-'MIN and MAX'!C$44)</f>
        <v>1.2683901020833693E-2</v>
      </c>
      <c r="D160">
        <f>('CON Score and Page Rank'!HF178-'MIN and MAX'!D$44)/('MIN and MAX'!H$44-'MIN and MAX'!D$44)</f>
        <v>0.38293487221764222</v>
      </c>
      <c r="E160">
        <f t="shared" si="10"/>
        <v>1.1607797002700329E-2</v>
      </c>
      <c r="F160">
        <f t="shared" si="11"/>
        <v>0.71415113998998025</v>
      </c>
      <c r="G160">
        <f t="shared" si="12"/>
        <v>0.38185876819950887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156</v>
      </c>
      <c r="B161">
        <f>('CON Score and Page Rank'!HD148-'MIN and MAX'!B$44)/('MIN and MAX'!F$44-'MIN and MAX'!B$44)</f>
        <v>9.9919001994139632E-6</v>
      </c>
      <c r="C161">
        <f>('CON Score and Page Rank'!HE148-'MIN and MAX'!C$44)/('MIN and MAX'!G$44-'MIN and MAX'!C$44)</f>
        <v>1.0948020544840686E-2</v>
      </c>
      <c r="D161">
        <f>('CON Score and Page Rank'!HF148-'MIN and MAX'!D$44)/('MIN and MAX'!H$44-'MIN and MAX'!D$44)</f>
        <v>0.16570486397361914</v>
      </c>
      <c r="E161">
        <f t="shared" si="10"/>
        <v>1.0938028644641272E-2</v>
      </c>
      <c r="F161">
        <f t="shared" si="11"/>
        <v>0.71321110984708047</v>
      </c>
      <c r="G161">
        <f t="shared" si="12"/>
        <v>0.16569487207341974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168</v>
      </c>
      <c r="B162">
        <f>('CON Score and Page Rank'!HD160-'MIN and MAX'!B$44)/('MIN and MAX'!F$44-'MIN and MAX'!B$44)</f>
        <v>4.2058580626471629E-5</v>
      </c>
      <c r="C162">
        <f>('CON Score and Page Rank'!HE160-'MIN and MAX'!C$44)/('MIN and MAX'!G$44-'MIN and MAX'!C$44)</f>
        <v>1.0925345426311689E-2</v>
      </c>
      <c r="D162">
        <f>('CON Score and Page Rank'!HF160-'MIN and MAX'!D$44)/('MIN and MAX'!H$44-'MIN and MAX'!D$44)</f>
        <v>0.19455894476504534</v>
      </c>
      <c r="E162">
        <f t="shared" si="10"/>
        <v>1.0883286845685217E-2</v>
      </c>
      <c r="F162">
        <f t="shared" si="11"/>
        <v>0.71313427889429504</v>
      </c>
      <c r="G162">
        <f t="shared" si="12"/>
        <v>0.19451688618441887</v>
      </c>
      <c r="H162" s="3">
        <f>IFERROR(VLOOKUP(A162,'GDP Data'!A$2:Q$144,3,FALSE),"Not Found")</f>
        <v>3534803921.5686302</v>
      </c>
      <c r="I162">
        <f t="shared" si="13"/>
        <v>3.3404152144854616E-4</v>
      </c>
      <c r="J162">
        <f t="shared" si="14"/>
        <v>-0.71280023737284648</v>
      </c>
    </row>
    <row r="163" spans="1:10" x14ac:dyDescent="0.25">
      <c r="A163" t="s">
        <v>39</v>
      </c>
      <c r="B163">
        <f>('CON Score and Page Rank'!HD32-'MIN and MAX'!B$44)/('MIN and MAX'!F$44-'MIN and MAX'!B$44)</f>
        <v>1.2756072019530981E-4</v>
      </c>
      <c r="C163">
        <f>('CON Score and Page Rank'!HE32-'MIN and MAX'!C$44)/('MIN and MAX'!G$44-'MIN and MAX'!C$44)</f>
        <v>1.0936840520979988E-2</v>
      </c>
      <c r="D163">
        <f>('CON Score and Page Rank'!HF32-'MIN and MAX'!D$44)/('MIN and MAX'!H$44-'MIN and MAX'!D$44)</f>
        <v>0.16735366859027206</v>
      </c>
      <c r="E163">
        <f t="shared" si="10"/>
        <v>1.0809279800784678E-2</v>
      </c>
      <c r="F163">
        <f t="shared" si="11"/>
        <v>0.71303040887392699</v>
      </c>
      <c r="G163">
        <f t="shared" si="12"/>
        <v>0.16722610787007675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220</v>
      </c>
      <c r="B164">
        <f>('CON Score and Page Rank'!HD206-'MIN and MAX'!B$44)/('MIN and MAX'!F$44-'MIN and MAX'!B$44)</f>
        <v>2.0714449569866355E-5</v>
      </c>
      <c r="C164">
        <f>('CON Score and Page Rank'!HE206-'MIN and MAX'!C$44)/('MIN and MAX'!G$44-'MIN and MAX'!C$44)</f>
        <v>1.0663671279469617E-2</v>
      </c>
      <c r="D164">
        <f>('CON Score and Page Rank'!HF206-'MIN and MAX'!D$44)/('MIN and MAX'!H$44-'MIN and MAX'!D$44)</f>
        <v>0.23330585325638911</v>
      </c>
      <c r="E164">
        <f t="shared" si="10"/>
        <v>1.0642956829899752E-2</v>
      </c>
      <c r="F164">
        <f t="shared" si="11"/>
        <v>0.71279697203832981</v>
      </c>
      <c r="G164">
        <f t="shared" si="12"/>
        <v>0.23328513880681925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189</v>
      </c>
      <c r="B165">
        <f>('CON Score and Page Rank'!HD179-'MIN and MAX'!B$44)/('MIN and MAX'!F$44-'MIN and MAX'!B$44)</f>
        <v>7.2297595596207034E-2</v>
      </c>
      <c r="C165">
        <f>('CON Score and Page Rank'!HE179-'MIN and MAX'!C$44)/('MIN and MAX'!G$44-'MIN and MAX'!C$44)</f>
        <v>8.2647381177781157E-2</v>
      </c>
      <c r="D165">
        <f>('CON Score and Page Rank'!HF179-'MIN and MAX'!D$44)/('MIN and MAX'!H$44-'MIN and MAX'!D$44)</f>
        <v>0.8392415498763397</v>
      </c>
      <c r="E165">
        <f t="shared" si="10"/>
        <v>1.0349785581574122E-2</v>
      </c>
      <c r="F165">
        <f t="shared" si="11"/>
        <v>0.71238550170363646</v>
      </c>
      <c r="G165">
        <f t="shared" si="12"/>
        <v>0.76694395428013262</v>
      </c>
      <c r="H165" s="3">
        <f>IFERROR(VLOOKUP(A165,'GDP Data'!A$2:Q$144,3,FALSE),"Not Found")</f>
        <v>190905493539.168</v>
      </c>
      <c r="I165">
        <f t="shared" si="13"/>
        <v>1.8040706904729833E-2</v>
      </c>
      <c r="J165">
        <f t="shared" si="14"/>
        <v>-0.69434479479890665</v>
      </c>
    </row>
    <row r="166" spans="1:10" x14ac:dyDescent="0.25">
      <c r="A166" t="s">
        <v>79</v>
      </c>
      <c r="B166">
        <f>('CON Score and Page Rank'!HD72-'MIN and MAX'!B$44)/('MIN and MAX'!F$44-'MIN and MAX'!B$44)</f>
        <v>7.3178741387935062E-6</v>
      </c>
      <c r="C166">
        <f>('CON Score and Page Rank'!HE72-'MIN and MAX'!C$44)/('MIN and MAX'!G$44-'MIN and MAX'!C$44)</f>
        <v>1.0184646747814175E-2</v>
      </c>
      <c r="D166">
        <f>('CON Score and Page Rank'!HF72-'MIN and MAX'!D$44)/('MIN and MAX'!H$44-'MIN and MAX'!D$44)</f>
        <v>0.28854080791426218</v>
      </c>
      <c r="E166">
        <f t="shared" si="10"/>
        <v>1.0177328873675381E-2</v>
      </c>
      <c r="F166">
        <f t="shared" si="11"/>
        <v>0.71214345607424911</v>
      </c>
      <c r="G166">
        <f t="shared" si="12"/>
        <v>0.28853349004012341</v>
      </c>
      <c r="H166" s="3">
        <f>IFERROR(VLOOKUP(A166,'GDP Data'!A$2:Q$144,3,FALSE),"Not Found")</f>
        <v>1461139022.0295401</v>
      </c>
      <c r="I166">
        <f t="shared" si="13"/>
        <v>1.3807869199997775E-4</v>
      </c>
      <c r="J166">
        <f t="shared" si="14"/>
        <v>-0.71200537738224912</v>
      </c>
    </row>
    <row r="167" spans="1:10" x14ac:dyDescent="0.25">
      <c r="A167" t="s">
        <v>108</v>
      </c>
      <c r="B167">
        <f>('CON Score and Page Rank'!HD101-'MIN and MAX'!B$44)/('MIN and MAX'!F$44-'MIN and MAX'!B$44)</f>
        <v>2.8370182749589876E-5</v>
      </c>
      <c r="C167">
        <f>('CON Score and Page Rank'!HE101-'MIN and MAX'!C$44)/('MIN and MAX'!G$44-'MIN and MAX'!C$44)</f>
        <v>1.0089640781214219E-2</v>
      </c>
      <c r="D167">
        <f>('CON Score and Page Rank'!HF101-'MIN and MAX'!D$44)/('MIN and MAX'!H$44-'MIN and MAX'!D$44)</f>
        <v>0.24402308326463315</v>
      </c>
      <c r="E167">
        <f t="shared" si="10"/>
        <v>1.0061270598464629E-2</v>
      </c>
      <c r="F167">
        <f t="shared" si="11"/>
        <v>0.71198056650844888</v>
      </c>
      <c r="G167">
        <f t="shared" si="12"/>
        <v>0.24399471308188356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52</v>
      </c>
      <c r="B168">
        <f>('CON Score and Page Rank'!HD44-'MIN and MAX'!B$44)/('MIN and MAX'!F$44-'MIN and MAX'!B$44)</f>
        <v>0.11101739991991841</v>
      </c>
      <c r="C168">
        <f>('CON Score and Page Rank'!HE44-'MIN and MAX'!C$44)/('MIN and MAX'!G$44-'MIN and MAX'!C$44)</f>
        <v>0.12096558994806079</v>
      </c>
      <c r="D168">
        <f>('CON Score and Page Rank'!HF44-'MIN and MAX'!D$44)/('MIN and MAX'!H$44-'MIN and MAX'!D$44)</f>
        <v>1</v>
      </c>
      <c r="E168">
        <f t="shared" si="10"/>
        <v>9.9481900281423868E-3</v>
      </c>
      <c r="F168">
        <f t="shared" si="11"/>
        <v>0.71182185619704019</v>
      </c>
      <c r="G168">
        <f t="shared" si="12"/>
        <v>0.88898260008008156</v>
      </c>
      <c r="H168" s="3">
        <f>IFERROR(VLOOKUP(A168,'GDP Data'!A$2:Q$144,3,FALSE),"Not Found")</f>
        <v>169403241524.33701</v>
      </c>
      <c r="I168">
        <f t="shared" si="13"/>
        <v>1.6008728572416343E-2</v>
      </c>
      <c r="J168">
        <f t="shared" si="14"/>
        <v>-0.69581312762462388</v>
      </c>
    </row>
    <row r="169" spans="1:10" x14ac:dyDescent="0.25">
      <c r="A169" t="s">
        <v>274</v>
      </c>
      <c r="B169">
        <f>('CON Score and Page Rank'!HD64-'MIN and MAX'!B$44)/('MIN and MAX'!F$44-'MIN and MAX'!B$44)</f>
        <v>4.5926261354978185E-6</v>
      </c>
      <c r="C169">
        <f>('CON Score and Page Rank'!HE64-'MIN and MAX'!C$44)/('MIN and MAX'!G$44-'MIN and MAX'!C$44)</f>
        <v>9.4387387085430076E-3</v>
      </c>
      <c r="D169">
        <f>('CON Score and Page Rank'!HF64-'MIN and MAX'!D$44)/('MIN and MAX'!H$44-'MIN and MAX'!D$44)</f>
        <v>0.21887881286067601</v>
      </c>
      <c r="E169">
        <f t="shared" si="10"/>
        <v>9.4341460824075105E-3</v>
      </c>
      <c r="F169">
        <f t="shared" si="11"/>
        <v>0.71110038765056216</v>
      </c>
      <c r="G169">
        <f t="shared" si="12"/>
        <v>0.21887422023454051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170</v>
      </c>
      <c r="B170">
        <f>('CON Score and Page Rank'!HD162-'MIN and MAX'!B$44)/('MIN and MAX'!F$44-'MIN and MAX'!B$44)</f>
        <v>2.5715039416596482E-5</v>
      </c>
      <c r="C170">
        <f>('CON Score and Page Rank'!HE162-'MIN and MAX'!C$44)/('MIN and MAX'!G$44-'MIN and MAX'!C$44)</f>
        <v>9.2836982093271424E-3</v>
      </c>
      <c r="D170">
        <f>('CON Score and Page Rank'!HF162-'MIN and MAX'!D$44)/('MIN and MAX'!H$44-'MIN and MAX'!D$44)</f>
        <v>0.10387469084913438</v>
      </c>
      <c r="E170">
        <f t="shared" si="10"/>
        <v>9.2579831699105466E-3</v>
      </c>
      <c r="F170">
        <f t="shared" si="11"/>
        <v>0.71085314030628921</v>
      </c>
      <c r="G170">
        <f t="shared" si="12"/>
        <v>0.10384897580971779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27</v>
      </c>
      <c r="B171">
        <f>('CON Score and Page Rank'!HD16-'MIN and MAX'!B$44)/('MIN and MAX'!F$44-'MIN and MAX'!B$44)</f>
        <v>6.6318120486189874E-2</v>
      </c>
      <c r="C171">
        <f>('CON Score and Page Rank'!HE16-'MIN and MAX'!C$44)/('MIN and MAX'!G$44-'MIN and MAX'!C$44)</f>
        <v>7.5423761325851033E-2</v>
      </c>
      <c r="D171">
        <f>('CON Score and Page Rank'!HF16-'MIN and MAX'!D$44)/('MIN and MAX'!H$44-'MIN and MAX'!D$44)</f>
        <v>0.92868920032976088</v>
      </c>
      <c r="E171">
        <f t="shared" si="10"/>
        <v>9.1056408396611582E-3</v>
      </c>
      <c r="F171">
        <f t="shared" si="11"/>
        <v>0.71063932551383036</v>
      </c>
      <c r="G171">
        <f t="shared" si="12"/>
        <v>0.86237107984357098</v>
      </c>
      <c r="H171" s="3">
        <f>IFERROR(VLOOKUP(A171,'GDP Data'!A$2:Q$144,3,FALSE),"Not Found")</f>
        <v>136309295225.34</v>
      </c>
      <c r="I171">
        <f t="shared" si="13"/>
        <v>1.2881326765204442E-2</v>
      </c>
      <c r="J171">
        <f t="shared" si="14"/>
        <v>-0.69775799874862587</v>
      </c>
    </row>
    <row r="172" spans="1:10" x14ac:dyDescent="0.25">
      <c r="A172" t="s">
        <v>165</v>
      </c>
      <c r="B172">
        <f>('CON Score and Page Rank'!HD156-'MIN and MAX'!B$44)/('MIN and MAX'!F$44-'MIN and MAX'!B$44)</f>
        <v>1.273975701940182E-5</v>
      </c>
      <c r="C172">
        <f>('CON Score and Page Rank'!HE156-'MIN and MAX'!C$44)/('MIN and MAX'!G$44-'MIN and MAX'!C$44)</f>
        <v>8.6605850967544674E-3</v>
      </c>
      <c r="D172">
        <f>('CON Score and Page Rank'!HF156-'MIN and MAX'!D$44)/('MIN and MAX'!H$44-'MIN and MAX'!D$44)</f>
        <v>0.22835943940643033</v>
      </c>
      <c r="E172">
        <f t="shared" si="10"/>
        <v>8.647845339735066E-3</v>
      </c>
      <c r="F172">
        <f t="shared" si="11"/>
        <v>0.70999680252205832</v>
      </c>
      <c r="G172">
        <f t="shared" si="12"/>
        <v>0.22834669964941093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245</v>
      </c>
      <c r="B173">
        <f>('CON Score and Page Rank'!HD109-'MIN and MAX'!B$44)/('MIN and MAX'!F$44-'MIN and MAX'!B$44)</f>
        <v>1.1551522007934628E-6</v>
      </c>
      <c r="C173">
        <f>('CON Score and Page Rank'!HE109-'MIN and MAX'!C$44)/('MIN and MAX'!G$44-'MIN and MAX'!C$44)</f>
        <v>7.8040729474174054E-3</v>
      </c>
      <c r="D173">
        <f>('CON Score and Page Rank'!HF109-'MIN and MAX'!D$44)/('MIN and MAX'!H$44-'MIN and MAX'!D$44)</f>
        <v>0.14798021434460015</v>
      </c>
      <c r="E173">
        <f t="shared" si="10"/>
        <v>7.8029177952166117E-3</v>
      </c>
      <c r="F173">
        <f t="shared" si="11"/>
        <v>0.7088109337797438</v>
      </c>
      <c r="G173">
        <f t="shared" si="12"/>
        <v>0.14797905919239937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86</v>
      </c>
      <c r="B174">
        <f>('CON Score and Page Rank'!HD79-'MIN and MAX'!B$44)/('MIN and MAX'!F$44-'MIN and MAX'!B$44)</f>
        <v>3.5446169112932491E-6</v>
      </c>
      <c r="C174">
        <f>('CON Score and Page Rank'!HE79-'MIN and MAX'!C$44)/('MIN and MAX'!G$44-'MIN and MAX'!C$44)</f>
        <v>7.4238323807336165E-3</v>
      </c>
      <c r="D174">
        <f>('CON Score and Page Rank'!HF79-'MIN and MAX'!D$44)/('MIN and MAX'!H$44-'MIN and MAX'!D$44)</f>
        <v>0.1508656224237428</v>
      </c>
      <c r="E174">
        <f t="shared" si="10"/>
        <v>7.4202877638223233E-3</v>
      </c>
      <c r="F174">
        <f t="shared" si="11"/>
        <v>0.70827390667363865</v>
      </c>
      <c r="G174">
        <f t="shared" si="12"/>
        <v>0.1508620778068315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209</v>
      </c>
      <c r="B175">
        <f>('CON Score and Page Rank'!HD195-'MIN and MAX'!B$44)/('MIN and MAX'!F$44-'MIN and MAX'!B$44)</f>
        <v>1.4842517947723711E-5</v>
      </c>
      <c r="C175">
        <f>('CON Score and Page Rank'!HE195-'MIN and MAX'!C$44)/('MIN and MAX'!G$44-'MIN and MAX'!C$44)</f>
        <v>7.1960832336096211E-3</v>
      </c>
      <c r="D175">
        <f>('CON Score and Page Rank'!HF195-'MIN and MAX'!D$44)/('MIN and MAX'!H$44-'MIN and MAX'!D$44)</f>
        <v>0.1042868920032976</v>
      </c>
      <c r="E175">
        <f t="shared" si="10"/>
        <v>7.1812407156618971E-3</v>
      </c>
      <c r="F175">
        <f t="shared" si="11"/>
        <v>0.70793840048237389</v>
      </c>
      <c r="G175">
        <f t="shared" si="12"/>
        <v>0.10427204948534988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205</v>
      </c>
      <c r="B176">
        <f>('CON Score and Page Rank'!HD191-'MIN and MAX'!B$44)/('MIN and MAX'!F$44-'MIN and MAX'!B$44)</f>
        <v>1.9547629089820643E-5</v>
      </c>
      <c r="C176">
        <f>('CON Score and Page Rank'!HE191-'MIN and MAX'!C$44)/('MIN and MAX'!G$44-'MIN and MAX'!C$44)</f>
        <v>6.6782294326517113E-3</v>
      </c>
      <c r="D176">
        <f>('CON Score and Page Rank'!HF191-'MIN and MAX'!D$44)/('MIN and MAX'!H$44-'MIN and MAX'!D$44)</f>
        <v>0.23248145094806266</v>
      </c>
      <c r="E176">
        <f t="shared" si="10"/>
        <v>6.6586818035618903E-3</v>
      </c>
      <c r="F176">
        <f t="shared" si="11"/>
        <v>0.70720498105026108</v>
      </c>
      <c r="G176">
        <f t="shared" si="12"/>
        <v>0.23246190331897285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132</v>
      </c>
      <c r="B177">
        <f>('CON Score and Page Rank'!HD125-'MIN and MAX'!B$44)/('MIN and MAX'!F$44-'MIN and MAX'!B$44)</f>
        <v>3.7807222994737478E-6</v>
      </c>
      <c r="C177">
        <f>('CON Score and Page Rank'!HE125-'MIN and MAX'!C$44)/('MIN and MAX'!G$44-'MIN and MAX'!C$44)</f>
        <v>6.3244776243626894E-3</v>
      </c>
      <c r="D177">
        <f>('CON Score and Page Rank'!HF125-'MIN and MAX'!D$44)/('MIN and MAX'!H$44-'MIN and MAX'!D$44)</f>
        <v>9.5630667765869745E-2</v>
      </c>
      <c r="E177">
        <f t="shared" si="10"/>
        <v>6.3206969020632156E-3</v>
      </c>
      <c r="F177">
        <f t="shared" si="11"/>
        <v>0.70673061406736204</v>
      </c>
      <c r="G177">
        <f t="shared" si="12"/>
        <v>9.5626887043570266E-2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93</v>
      </c>
      <c r="B178">
        <f>('CON Score and Page Rank'!HD86-'MIN and MAX'!B$44)/('MIN and MAX'!F$44-'MIN and MAX'!B$44)</f>
        <v>2.8351051017321867E-6</v>
      </c>
      <c r="C178">
        <f>('CON Score and Page Rank'!HE86-'MIN and MAX'!C$44)/('MIN and MAX'!G$44-'MIN and MAX'!C$44)</f>
        <v>5.5985359500710001E-3</v>
      </c>
      <c r="D178">
        <f>('CON Score and Page Rank'!HF86-'MIN and MAX'!D$44)/('MIN and MAX'!H$44-'MIN and MAX'!D$44)</f>
        <v>9.356966199505358E-2</v>
      </c>
      <c r="E178">
        <f t="shared" si="10"/>
        <v>5.5957008449692676E-3</v>
      </c>
      <c r="F178">
        <f t="shared" si="11"/>
        <v>0.70571307100347835</v>
      </c>
      <c r="G178">
        <f t="shared" si="12"/>
        <v>9.3566826889951854E-2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257</v>
      </c>
      <c r="B179">
        <f>('CON Score and Page Rank'!HD158-'MIN and MAX'!B$44)/('MIN and MAX'!F$44-'MIN and MAX'!B$44)</f>
        <v>3.2576464887970643E-5</v>
      </c>
      <c r="C179">
        <f>('CON Score and Page Rank'!HE158-'MIN and MAX'!C$44)/('MIN and MAX'!G$44-'MIN and MAX'!C$44)</f>
        <v>5.5837832228444644E-3</v>
      </c>
      <c r="D179">
        <f>('CON Score and Page Rank'!HF158-'MIN and MAX'!D$44)/('MIN and MAX'!H$44-'MIN and MAX'!D$44)</f>
        <v>8.8623248145094813E-2</v>
      </c>
      <c r="E179">
        <f t="shared" si="10"/>
        <v>5.5512067579564939E-3</v>
      </c>
      <c r="F179">
        <f t="shared" si="11"/>
        <v>0.70565062287127034</v>
      </c>
      <c r="G179">
        <f t="shared" si="12"/>
        <v>8.8590671680206845E-2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153</v>
      </c>
      <c r="B180">
        <f>('CON Score and Page Rank'!HD145-'MIN and MAX'!B$44)/('MIN and MAX'!F$44-'MIN and MAX'!B$44)</f>
        <v>8.0700210258536146E-7</v>
      </c>
      <c r="C180">
        <f>('CON Score and Page Rank'!HE145-'MIN and MAX'!C$44)/('MIN and MAX'!G$44-'MIN and MAX'!C$44)</f>
        <v>5.3339049848806644E-3</v>
      </c>
      <c r="D180">
        <f>('CON Score and Page Rank'!HF145-'MIN and MAX'!D$44)/('MIN and MAX'!H$44-'MIN and MAX'!D$44)</f>
        <v>4.2044517724649628E-2</v>
      </c>
      <c r="E180">
        <f t="shared" si="10"/>
        <v>5.3330979827780787E-3</v>
      </c>
      <c r="F180">
        <f t="shared" si="11"/>
        <v>0.70534450386664493</v>
      </c>
      <c r="G180">
        <f t="shared" si="12"/>
        <v>4.2043710722547041E-2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173</v>
      </c>
      <c r="B181">
        <f>('CON Score and Page Rank'!HD165-'MIN and MAX'!B$44)/('MIN and MAX'!F$44-'MIN and MAX'!B$44)</f>
        <v>1.6140042051707229E-6</v>
      </c>
      <c r="C181">
        <f>('CON Score and Page Rank'!HE165-'MIN and MAX'!C$44)/('MIN and MAX'!G$44-'MIN and MAX'!C$44)</f>
        <v>5.3345807476082811E-3</v>
      </c>
      <c r="D181">
        <f>('CON Score and Page Rank'!HF165-'MIN and MAX'!D$44)/('MIN and MAX'!H$44-'MIN and MAX'!D$44)</f>
        <v>4.2044517724649628E-2</v>
      </c>
      <c r="E181">
        <f t="shared" si="10"/>
        <v>5.3329667434031105E-3</v>
      </c>
      <c r="F181">
        <f t="shared" si="11"/>
        <v>0.70534431967017319</v>
      </c>
      <c r="G181">
        <f t="shared" si="12"/>
        <v>4.2042903720444461E-2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73</v>
      </c>
      <c r="B182">
        <f>('CON Score and Page Rank'!HD66-'MIN and MAX'!B$44)/('MIN and MAX'!F$44-'MIN and MAX'!B$44)</f>
        <v>3.0207076428754447E-6</v>
      </c>
      <c r="C182">
        <f>('CON Score and Page Rank'!HE66-'MIN and MAX'!C$44)/('MIN and MAX'!G$44-'MIN and MAX'!C$44)</f>
        <v>5.1048499334138478E-3</v>
      </c>
      <c r="D182">
        <f>('CON Score and Page Rank'!HF66-'MIN and MAX'!D$44)/('MIN and MAX'!H$44-'MIN and MAX'!D$44)</f>
        <v>3.8746908491343775E-2</v>
      </c>
      <c r="E182">
        <f t="shared" si="10"/>
        <v>5.1018292257709727E-3</v>
      </c>
      <c r="F182">
        <f t="shared" si="11"/>
        <v>0.70501991462607894</v>
      </c>
      <c r="G182">
        <f t="shared" si="12"/>
        <v>3.87438877837009E-2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80</v>
      </c>
      <c r="B183">
        <f>('CON Score and Page Rank'!HD73-'MIN and MAX'!B$44)/('MIN and MAX'!F$44-'MIN and MAX'!B$44)</f>
        <v>3.0321452259913083E-6</v>
      </c>
      <c r="C183">
        <f>('CON Score and Page Rank'!HE73-'MIN and MAX'!C$44)/('MIN and MAX'!G$44-'MIN and MAX'!C$44)</f>
        <v>2.9236304146433049E-3</v>
      </c>
      <c r="D183">
        <f>('CON Score and Page Rank'!HF73-'MIN and MAX'!D$44)/('MIN and MAX'!H$44-'MIN and MAX'!D$44)</f>
        <v>0.14921681780708987</v>
      </c>
      <c r="E183">
        <f t="shared" si="10"/>
        <v>2.9205982694173135E-3</v>
      </c>
      <c r="F183">
        <f t="shared" si="11"/>
        <v>0.70195852359001942</v>
      </c>
      <c r="G183">
        <f t="shared" si="12"/>
        <v>0.14921378566186388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222</v>
      </c>
      <c r="B184">
        <f>('CON Score and Page Rank'!HD208-'MIN and MAX'!B$44)/('MIN and MAX'!F$44-'MIN and MAX'!B$44)</f>
        <v>8.634234337045222E-6</v>
      </c>
      <c r="C184">
        <f>('CON Score and Page Rank'!HE208-'MIN and MAX'!C$44)/('MIN and MAX'!G$44-'MIN and MAX'!C$44)</f>
        <v>2.5621657870369689E-3</v>
      </c>
      <c r="D184">
        <f>('CON Score and Page Rank'!HF208-'MIN and MAX'!D$44)/('MIN and MAX'!H$44-'MIN and MAX'!D$44)</f>
        <v>0.11747732893652102</v>
      </c>
      <c r="E184">
        <f t="shared" si="10"/>
        <v>2.5535315526999235E-3</v>
      </c>
      <c r="F184">
        <f t="shared" si="11"/>
        <v>0.70144333983429596</v>
      </c>
      <c r="G184">
        <f t="shared" si="12"/>
        <v>0.11746869470218398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20</v>
      </c>
      <c r="B185">
        <f>('CON Score and Page Rank'!HD7-'MIN and MAX'!B$44)/('MIN and MAX'!F$44-'MIN and MAX'!B$44)</f>
        <v>0.12071002595269921</v>
      </c>
      <c r="C185">
        <f>('CON Score and Page Rank'!HE7-'MIN and MAX'!C$44)/('MIN and MAX'!G$44-'MIN and MAX'!C$44)</f>
        <v>0.12185809287811238</v>
      </c>
      <c r="D185">
        <f>('CON Score and Page Rank'!HF7-'MIN and MAX'!D$44)/('MIN and MAX'!H$44-'MIN and MAX'!D$44)</f>
        <v>0.98186314921681783</v>
      </c>
      <c r="E185">
        <f t="shared" si="10"/>
        <v>1.1480669254131659E-3</v>
      </c>
      <c r="F185">
        <f t="shared" si="11"/>
        <v>0.69947074871599135</v>
      </c>
      <c r="G185">
        <f t="shared" si="12"/>
        <v>0.86115312326411864</v>
      </c>
      <c r="H185" s="3">
        <f>IFERROR(VLOOKUP(A185,'GDP Data'!A$2:Q$144,3,FALSE),"Not Found")</f>
        <v>738981792355.37195</v>
      </c>
      <c r="I185">
        <f t="shared" si="13"/>
        <v>6.9834312657324954E-2</v>
      </c>
      <c r="J185">
        <f t="shared" si="14"/>
        <v>-0.62963643605866637</v>
      </c>
    </row>
    <row r="186" spans="1:10" x14ac:dyDescent="0.25">
      <c r="A186" t="s">
        <v>158</v>
      </c>
      <c r="B186">
        <f>('CON Score and Page Rank'!HD150-'MIN and MAX'!B$44)/('MIN and MAX'!F$44-'MIN and MAX'!B$44)</f>
        <v>8.2819758795113986E-7</v>
      </c>
      <c r="C186">
        <f>('CON Score and Page Rank'!HE150-'MIN and MAX'!C$44)/('MIN and MAX'!G$44-'MIN and MAX'!C$44)</f>
        <v>2.4663343634342906E-4</v>
      </c>
      <c r="D186">
        <f>('CON Score and Page Rank'!HF150-'MIN and MAX'!D$44)/('MIN and MAX'!H$44-'MIN and MAX'!D$44)</f>
        <v>2.8029678483099753E-2</v>
      </c>
      <c r="E186">
        <f t="shared" si="10"/>
        <v>2.4580523875547794E-4</v>
      </c>
      <c r="F186">
        <f t="shared" si="11"/>
        <v>0.69820441062755201</v>
      </c>
      <c r="G186">
        <f t="shared" si="12"/>
        <v>2.8028850285511803E-2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Rank'!HD161-'MIN and MAX'!B$44)/('MIN and MAX'!F$44-'MIN and MAX'!B$44)</f>
        <v>4.1409879397248266E-6</v>
      </c>
      <c r="C187">
        <f>('CON Score and Page Rank'!HE161-'MIN and MAX'!C$44)/('MIN and MAX'!G$44-'MIN and MAX'!C$44)</f>
        <v>2.4804769082823033E-4</v>
      </c>
      <c r="D187">
        <f>('CON Score and Page Rank'!HF161-'MIN and MAX'!D$44)/('MIN and MAX'!H$44-'MIN and MAX'!D$44)</f>
        <v>2.8029678483099753E-2</v>
      </c>
      <c r="E187">
        <f t="shared" si="10"/>
        <v>2.4390670288850552E-4</v>
      </c>
      <c r="F187">
        <f t="shared" si="11"/>
        <v>0.69820174600340112</v>
      </c>
      <c r="G187">
        <f t="shared" si="12"/>
        <v>2.8025537495160027E-2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109</v>
      </c>
      <c r="B188">
        <f>('CON Score and Page Rank'!HD102-'MIN and MAX'!B$44)/('MIN and MAX'!F$44-'MIN and MAX'!B$44)</f>
        <v>1.9623558885329182E-5</v>
      </c>
      <c r="C188">
        <f>('CON Score and Page Rank'!HE102-'MIN and MAX'!C$44)/('MIN and MAX'!G$44-'MIN and MAX'!C$44)</f>
        <v>2.2833081630726094E-4</v>
      </c>
      <c r="D188">
        <f>('CON Score and Page Rank'!HF102-'MIN and MAX'!D$44)/('MIN and MAX'!H$44-'MIN and MAX'!D$44)</f>
        <v>2.3083264633140973E-2</v>
      </c>
      <c r="E188">
        <f t="shared" si="10"/>
        <v>2.0870725742193176E-4</v>
      </c>
      <c r="F188">
        <f t="shared" si="11"/>
        <v>0.69815234304287943</v>
      </c>
      <c r="G188">
        <f t="shared" si="12"/>
        <v>2.3063641074255643E-2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161</v>
      </c>
      <c r="B189">
        <f>('CON Score and Page Rank'!HD153-'MIN and MAX'!B$44)/('MIN and MAX'!F$44-'MIN and MAX'!B$44)</f>
        <v>5.1371289273435904E-6</v>
      </c>
      <c r="C189">
        <f>('CON Score and Page Rank'!HE153-'MIN and MAX'!C$44)/('MIN and MAX'!G$44-'MIN and MAX'!C$44)</f>
        <v>0</v>
      </c>
      <c r="D189">
        <f>('CON Score and Page Rank'!HF153-'MIN and MAX'!D$44)/('MIN and MAX'!H$44-'MIN and MAX'!D$44)</f>
        <v>0</v>
      </c>
      <c r="E189">
        <f t="shared" si="10"/>
        <v>-5.1371289273435904E-6</v>
      </c>
      <c r="F189">
        <f t="shared" si="11"/>
        <v>0.69785220917325208</v>
      </c>
      <c r="G189">
        <f t="shared" si="12"/>
        <v>-5.1371289273435904E-6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114</v>
      </c>
      <c r="B190">
        <f>('CON Score and Page Rank'!HD107-'MIN and MAX'!B$44)/('MIN and MAX'!F$44-'MIN and MAX'!B$44)</f>
        <v>0</v>
      </c>
      <c r="C190">
        <f>('CON Score and Page Rank'!HE107-'MIN and MAX'!C$44)/('MIN and MAX'!G$44-'MIN and MAX'!C$44)</f>
        <v>-1.682278520227325E-5</v>
      </c>
      <c r="D190">
        <f>('CON Score and Page Rank'!HF107-'MIN and MAX'!D$44)/('MIN and MAX'!H$44-'MIN and MAX'!D$44)</f>
        <v>-2.3495465787304205E-2</v>
      </c>
      <c r="E190">
        <f t="shared" si="10"/>
        <v>-1.682278520227325E-5</v>
      </c>
      <c r="F190">
        <f t="shared" si="11"/>
        <v>0.69783580817579405</v>
      </c>
      <c r="G190">
        <f t="shared" si="12"/>
        <v>-2.3495465787304205E-2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143</v>
      </c>
      <c r="B191">
        <f>('CON Score and Page Rank'!HD136-'MIN and MAX'!B$44)/('MIN and MAX'!F$44-'MIN and MAX'!B$44)</f>
        <v>0</v>
      </c>
      <c r="C191">
        <f>('CON Score and Page Rank'!HE136-'MIN and MAX'!C$44)/('MIN and MAX'!G$44-'MIN and MAX'!C$44)</f>
        <v>-1.682278520227325E-5</v>
      </c>
      <c r="D191">
        <f>('CON Score and Page Rank'!HF136-'MIN and MAX'!D$44)/('MIN and MAX'!H$44-'MIN and MAX'!D$44)</f>
        <v>-2.3495465787304205E-2</v>
      </c>
      <c r="E191">
        <f t="shared" si="10"/>
        <v>-1.682278520227325E-5</v>
      </c>
      <c r="F191">
        <f t="shared" si="11"/>
        <v>0.69783580817579405</v>
      </c>
      <c r="G191">
        <f t="shared" si="12"/>
        <v>-2.3495465787304205E-2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150</v>
      </c>
      <c r="B192">
        <f>('CON Score and Page Rank'!HD142-'MIN and MAX'!B$44)/('MIN and MAX'!F$44-'MIN and MAX'!B$44)</f>
        <v>0</v>
      </c>
      <c r="C192">
        <f>('CON Score and Page Rank'!HE142-'MIN and MAX'!C$44)/('MIN and MAX'!G$44-'MIN and MAX'!C$44)</f>
        <v>-1.682278520227325E-5</v>
      </c>
      <c r="D192">
        <f>('CON Score and Page Rank'!HF142-'MIN and MAX'!D$44)/('MIN and MAX'!H$44-'MIN and MAX'!D$44)</f>
        <v>-2.3495465787304205E-2</v>
      </c>
      <c r="E192">
        <f t="shared" si="10"/>
        <v>-1.682278520227325E-5</v>
      </c>
      <c r="F192">
        <f t="shared" si="11"/>
        <v>0.69783580817579405</v>
      </c>
      <c r="G192">
        <f t="shared" si="12"/>
        <v>-2.3495465787304205E-2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167</v>
      </c>
      <c r="B193">
        <f>('CON Score and Page Rank'!HD159-'MIN and MAX'!B$44)/('MIN and MAX'!F$44-'MIN and MAX'!B$44)</f>
        <v>0</v>
      </c>
      <c r="C193">
        <f>('CON Score and Page Rank'!HE159-'MIN and MAX'!C$44)/('MIN and MAX'!G$44-'MIN and MAX'!C$44)</f>
        <v>-1.682278520227325E-5</v>
      </c>
      <c r="D193">
        <f>('CON Score and Page Rank'!HF159-'MIN and MAX'!D$44)/('MIN and MAX'!H$44-'MIN and MAX'!D$44)</f>
        <v>-2.3495465787304205E-2</v>
      </c>
      <c r="E193">
        <f t="shared" si="10"/>
        <v>-1.682278520227325E-5</v>
      </c>
      <c r="F193">
        <f t="shared" si="11"/>
        <v>0.69783580817579405</v>
      </c>
      <c r="G193">
        <f t="shared" si="12"/>
        <v>-2.3495465787304205E-2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42</v>
      </c>
      <c r="B194">
        <f>('CON Score and Page Rank'!HD34-'MIN and MAX'!B$44)/('MIN and MAX'!F$44-'MIN and MAX'!B$44)</f>
        <v>5.8584585081995738E-2</v>
      </c>
      <c r="C194">
        <f>('CON Score and Page Rank'!HE34-'MIN and MAX'!C$44)/('MIN and MAX'!G$44-'MIN and MAX'!C$44)</f>
        <v>5.5629042930507515E-2</v>
      </c>
      <c r="D194">
        <f>('CON Score and Page Rank'!HF34-'MIN and MAX'!D$44)/('MIN and MAX'!H$44-'MIN and MAX'!D$44)</f>
        <v>0.90725474031327291</v>
      </c>
      <c r="E194">
        <f t="shared" si="10"/>
        <v>-2.9555421514882232E-3</v>
      </c>
      <c r="F194">
        <f t="shared" si="11"/>
        <v>0.69371127056127124</v>
      </c>
      <c r="G194">
        <f t="shared" si="12"/>
        <v>0.8486701552312772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-0.68862028743558557</v>
      </c>
    </row>
    <row r="195" spans="1:10" x14ac:dyDescent="0.25">
      <c r="A195" t="s">
        <v>200</v>
      </c>
      <c r="B195">
        <f>('CON Score and Page Rank'!HD6-'MIN and MAX'!B$44)/('MIN and MAX'!F$44-'MIN and MAX'!B$44)</f>
        <v>0.12212457593889027</v>
      </c>
      <c r="C195">
        <f>('CON Score and Page Rank'!HE6-'MIN and MAX'!C$44)/('MIN and MAX'!G$44-'MIN and MAX'!C$44)</f>
        <v>0.11321758677345865</v>
      </c>
      <c r="D195">
        <f>('CON Score and Page Rank'!HF6-'MIN and MAX'!D$44)/('MIN and MAX'!H$44-'MIN and MAX'!D$44)</f>
        <v>0.90766694146743609</v>
      </c>
      <c r="E195">
        <f t="shared" ref="E195:E212" si="15">C195-B195</f>
        <v>-8.9069891654316169E-3</v>
      </c>
      <c r="F195">
        <f t="shared" ref="F195:F212" si="16">(E195-MIN(E$3:E$220))/(MAX(E$3:E$220)-MIN(E$3:E$220))</f>
        <v>0.68535832357645177</v>
      </c>
      <c r="G195">
        <f t="shared" ref="G195:G212" si="17">D195-B195</f>
        <v>0.78554236552854584</v>
      </c>
      <c r="H195" s="3">
        <f>IFERROR(VLOOKUP(A195,'GDP Data'!A$2:Q$144,3,FALSE),"Not Found")</f>
        <v>559983704094.17004</v>
      </c>
      <c r="I195">
        <f t="shared" ref="I195:I212" si="18">IFERROR((H195-MIN(H$3:H$220))/(MAX(H$3:H$220)-MIN(H$3:H$220)),"No Value")</f>
        <v>5.2918864144237708E-2</v>
      </c>
      <c r="J195">
        <f t="shared" ref="J195:J212" si="19">IFERROR(I195-F195,"No Value")</f>
        <v>-0.63243945943221402</v>
      </c>
    </row>
    <row r="196" spans="1:10" x14ac:dyDescent="0.25">
      <c r="A196" t="s">
        <v>31</v>
      </c>
      <c r="B196">
        <f>('CON Score and Page Rank'!HD21-'MIN and MAX'!B$44)/('MIN and MAX'!F$44-'MIN and MAX'!B$44)</f>
        <v>0.172981820334556</v>
      </c>
      <c r="C196">
        <f>('CON Score and Page Rank'!HE21-'MIN and MAX'!C$44)/('MIN and MAX'!G$44-'MIN and MAX'!C$44)</f>
        <v>0.16302117719207271</v>
      </c>
      <c r="D196">
        <f>('CON Score and Page Rank'!HF21-'MIN and MAX'!D$44)/('MIN and MAX'!H$44-'MIN and MAX'!D$44)</f>
        <v>0.98680956306677658</v>
      </c>
      <c r="E196">
        <f t="shared" si="15"/>
        <v>-9.9606431424832942E-3</v>
      </c>
      <c r="F196">
        <f t="shared" si="16"/>
        <v>0.68387950409103304</v>
      </c>
      <c r="G196">
        <f t="shared" si="17"/>
        <v>0.81382774273222058</v>
      </c>
      <c r="H196" s="3">
        <f>IFERROR(VLOOKUP(A196,'GDP Data'!A$2:Q$144,3,FALSE),"Not Found")</f>
        <v>21387533703.2327</v>
      </c>
      <c r="I196">
        <f t="shared" si="18"/>
        <v>2.0211373690819864E-3</v>
      </c>
      <c r="J196">
        <f t="shared" si="19"/>
        <v>-0.6818583667219511</v>
      </c>
    </row>
    <row r="197" spans="1:10" x14ac:dyDescent="0.25">
      <c r="A197" t="s">
        <v>21</v>
      </c>
      <c r="B197">
        <f>('CON Score and Page Rank'!HD12-'MIN and MAX'!B$44)/('MIN and MAX'!F$44-'MIN and MAX'!B$44)</f>
        <v>0.10982450365495271</v>
      </c>
      <c r="C197">
        <f>('CON Score and Page Rank'!HE12-'MIN and MAX'!C$44)/('MIN and MAX'!G$44-'MIN and MAX'!C$44)</f>
        <v>9.6603080482927414E-2</v>
      </c>
      <c r="D197">
        <f>('CON Score and Page Rank'!HF12-'MIN and MAX'!D$44)/('MIN and MAX'!H$44-'MIN and MAX'!D$44)</f>
        <v>0.94558944765045339</v>
      </c>
      <c r="E197">
        <f t="shared" si="15"/>
        <v>-1.3221423172025293E-2</v>
      </c>
      <c r="F197">
        <f t="shared" si="16"/>
        <v>0.67930294940574221</v>
      </c>
      <c r="G197">
        <f t="shared" si="17"/>
        <v>0.83576494399550072</v>
      </c>
      <c r="H197" s="3">
        <f>IFERROR(VLOOKUP(A197,'GDP Data'!A$2:Q$144,3,FALSE),"Not Found")</f>
        <v>164791442543.375</v>
      </c>
      <c r="I197">
        <f t="shared" si="18"/>
        <v>1.5572910240651064E-2</v>
      </c>
      <c r="J197">
        <f t="shared" si="19"/>
        <v>-0.6637300391650911</v>
      </c>
    </row>
    <row r="198" spans="1:10" x14ac:dyDescent="0.25">
      <c r="A198" t="s">
        <v>49</v>
      </c>
      <c r="B198">
        <f>('CON Score and Page Rank'!HD41-'MIN and MAX'!B$44)/('MIN and MAX'!F$44-'MIN and MAX'!B$44)</f>
        <v>0.20408412902723896</v>
      </c>
      <c r="C198">
        <f>('CON Score and Page Rank'!HE41-'MIN and MAX'!C$44)/('MIN and MAX'!G$44-'MIN and MAX'!C$44)</f>
        <v>0.18674242061887233</v>
      </c>
      <c r="D198">
        <f>('CON Score and Page Rank'!HF41-'MIN and MAX'!D$44)/('MIN and MAX'!H$44-'MIN and MAX'!D$44)</f>
        <v>0.99917559769167352</v>
      </c>
      <c r="E198">
        <f t="shared" si="15"/>
        <v>-1.734170840836663E-2</v>
      </c>
      <c r="F198">
        <f t="shared" si="16"/>
        <v>0.67352006600598069</v>
      </c>
      <c r="G198">
        <f t="shared" si="17"/>
        <v>0.79509146866443459</v>
      </c>
      <c r="H198" s="3" t="str">
        <f>IFERROR(VLOOKUP(A198,'GDP Data'!A$2:Q$144,3,FALSE),"Not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34</v>
      </c>
      <c r="B199">
        <f>('CON Score and Page Rank'!HD25-'MIN and MAX'!B$44)/('MIN and MAX'!F$44-'MIN and MAX'!B$44)</f>
        <v>0.10465832989128429</v>
      </c>
      <c r="C199">
        <f>('CON Score and Page Rank'!HE25-'MIN and MAX'!C$44)/('MIN and MAX'!G$44-'MIN and MAX'!C$44)</f>
        <v>8.6882406150991937E-2</v>
      </c>
      <c r="D199">
        <f>('CON Score and Page Rank'!HF25-'MIN and MAX'!D$44)/('MIN and MAX'!H$44-'MIN and MAX'!D$44)</f>
        <v>0.96166529266281942</v>
      </c>
      <c r="E199">
        <f t="shared" si="15"/>
        <v>-1.7775923740292354E-2</v>
      </c>
      <c r="F199">
        <f t="shared" si="16"/>
        <v>0.67291063814094654</v>
      </c>
      <c r="G199">
        <f t="shared" si="17"/>
        <v>0.8570069627715351</v>
      </c>
      <c r="H199" s="3">
        <f>IFERROR(VLOOKUP(A199,'GDP Data'!A$2:Q$144,3,FALSE),"Not Found")</f>
        <v>121604107164.99699</v>
      </c>
      <c r="I199">
        <f t="shared" si="18"/>
        <v>1.1491675881631776E-2</v>
      </c>
      <c r="J199">
        <f t="shared" si="19"/>
        <v>-0.66141896225931474</v>
      </c>
    </row>
    <row r="200" spans="1:10" x14ac:dyDescent="0.25">
      <c r="A200" t="s">
        <v>287</v>
      </c>
      <c r="B200">
        <f>('CON Score and Page Rank'!HD9-'MIN and MAX'!B$44)/('MIN and MAX'!F$44-'MIN and MAX'!B$44)</f>
        <v>9.5178560665340223E-2</v>
      </c>
      <c r="C200">
        <f>('CON Score and Page Rank'!HE9-'MIN and MAX'!C$44)/('MIN and MAX'!G$44-'MIN and MAX'!C$44)</f>
        <v>5.6843806270345326E-2</v>
      </c>
      <c r="D200">
        <f>('CON Score and Page Rank'!HF9-'MIN and MAX'!D$44)/('MIN and MAX'!H$44-'MIN and MAX'!D$44)</f>
        <v>0.81615828524319867</v>
      </c>
      <c r="E200">
        <f t="shared" si="15"/>
        <v>-3.8334754394994897E-2</v>
      </c>
      <c r="F200">
        <f t="shared" si="16"/>
        <v>0.64405600461631296</v>
      </c>
      <c r="G200">
        <f t="shared" si="17"/>
        <v>0.72097972457785842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19</v>
      </c>
      <c r="B201">
        <f>('CON Score and Page Rank'!HD5-'MIN and MAX'!B$44)/('MIN and MAX'!F$44-'MIN and MAX'!B$44)</f>
        <v>0.19625275232126022</v>
      </c>
      <c r="C201">
        <f>('CON Score and Page Rank'!HE5-'MIN and MAX'!C$44)/('MIN and MAX'!G$44-'MIN and MAX'!C$44)</f>
        <v>0.15762991791493039</v>
      </c>
      <c r="D201">
        <f>('CON Score and Page Rank'!HF5-'MIN and MAX'!D$44)/('MIN and MAX'!H$44-'MIN and MAX'!D$44)</f>
        <v>0.96290189612530919</v>
      </c>
      <c r="E201">
        <f t="shared" si="15"/>
        <v>-3.8622834406329826E-2</v>
      </c>
      <c r="F201">
        <f t="shared" si="16"/>
        <v>0.64365167991066929</v>
      </c>
      <c r="G201">
        <f t="shared" si="17"/>
        <v>0.76664914380404903</v>
      </c>
      <c r="H201" s="3">
        <f>IFERROR(VLOOKUP(A201,'GDP Data'!A$2:Q$144,3,FALSE),"Not Found")</f>
        <v>236746141604.37</v>
      </c>
      <c r="I201">
        <f t="shared" si="18"/>
        <v>2.2372681227393863E-2</v>
      </c>
      <c r="J201">
        <f t="shared" si="19"/>
        <v>-0.62127899868327541</v>
      </c>
    </row>
    <row r="202" spans="1:10" x14ac:dyDescent="0.25">
      <c r="A202" t="s">
        <v>40</v>
      </c>
      <c r="B202">
        <f>('CON Score and Page Rank'!HD3-'MIN and MAX'!B$44)/('MIN and MAX'!F$44-'MIN and MAX'!B$44)</f>
        <v>0.20000783873522171</v>
      </c>
      <c r="C202">
        <f>('CON Score and Page Rank'!HE3-'MIN and MAX'!C$44)/('MIN and MAX'!G$44-'MIN and MAX'!C$44)</f>
        <v>0.14249355420015547</v>
      </c>
      <c r="D202">
        <f>('CON Score and Page Rank'!HF3-'MIN and MAX'!D$44)/('MIN and MAX'!H$44-'MIN and MAX'!D$44)</f>
        <v>0.96125309150865623</v>
      </c>
      <c r="E202">
        <f t="shared" si="15"/>
        <v>-5.751428453506624E-2</v>
      </c>
      <c r="F202">
        <f t="shared" si="16"/>
        <v>0.61713724047736929</v>
      </c>
      <c r="G202">
        <f t="shared" si="17"/>
        <v>0.76124525277343458</v>
      </c>
      <c r="H202" s="3">
        <f>IFERROR(VLOOKUP(A202,'GDP Data'!A$2:Q$144,3,FALSE),"Not Found")</f>
        <v>379083932596.32898</v>
      </c>
      <c r="I202">
        <f t="shared" si="18"/>
        <v>3.5823705192955003E-2</v>
      </c>
      <c r="J202">
        <f t="shared" si="19"/>
        <v>-0.58131353528441432</v>
      </c>
    </row>
    <row r="203" spans="1:10" x14ac:dyDescent="0.25">
      <c r="A203" t="s">
        <v>35</v>
      </c>
      <c r="B203">
        <f>('CON Score and Page Rank'!HD28-'MIN and MAX'!B$44)/('MIN and MAX'!F$44-'MIN and MAX'!B$44)</f>
        <v>0.27585378485802642</v>
      </c>
      <c r="C203">
        <f>('CON Score and Page Rank'!HE28-'MIN and MAX'!C$44)/('MIN and MAX'!G$44-'MIN and MAX'!C$44)</f>
        <v>0.21484023564844273</v>
      </c>
      <c r="D203">
        <f>('CON Score and Page Rank'!HF28-'MIN and MAX'!D$44)/('MIN and MAX'!H$44-'MIN and MAX'!D$44)</f>
        <v>0.9451772464962902</v>
      </c>
      <c r="E203">
        <f t="shared" si="15"/>
        <v>-6.1013549209583684E-2</v>
      </c>
      <c r="F203">
        <f t="shared" si="16"/>
        <v>0.61222596894229286</v>
      </c>
      <c r="G203">
        <f t="shared" si="17"/>
        <v>0.66932346163826373</v>
      </c>
      <c r="H203" s="3">
        <f>IFERROR(VLOOKUP(A203,'GDP Data'!A$2:Q$144,3,FALSE),"Not Found")</f>
        <v>627830029412.20496</v>
      </c>
      <c r="I203">
        <f t="shared" si="18"/>
        <v>5.9330390847498832E-2</v>
      </c>
      <c r="J203">
        <f t="shared" si="19"/>
        <v>-0.55289557809479406</v>
      </c>
    </row>
    <row r="204" spans="1:10" x14ac:dyDescent="0.25">
      <c r="A204" t="s">
        <v>29</v>
      </c>
      <c r="B204">
        <f>('CON Score and Page Rank'!HD19-'MIN and MAX'!B$44)/('MIN and MAX'!F$44-'MIN and MAX'!B$44)</f>
        <v>0.31923102872588766</v>
      </c>
      <c r="C204">
        <f>('CON Score and Page Rank'!HE19-'MIN and MAX'!C$44)/('MIN and MAX'!G$44-'MIN and MAX'!C$44)</f>
        <v>0.25021594254579749</v>
      </c>
      <c r="D204">
        <f>('CON Score and Page Rank'!HF19-'MIN and MAX'!D$44)/('MIN and MAX'!H$44-'MIN and MAX'!D$44)</f>
        <v>0.91838417147568008</v>
      </c>
      <c r="E204">
        <f t="shared" si="15"/>
        <v>-6.9015086180090168E-2</v>
      </c>
      <c r="F204">
        <f t="shared" si="16"/>
        <v>0.60099568932203828</v>
      </c>
      <c r="G204">
        <f t="shared" si="17"/>
        <v>0.59915314274979248</v>
      </c>
      <c r="H204" s="3">
        <f>IFERROR(VLOOKUP(A204,'GDP Data'!A$2:Q$144,3,FALSE),"Not Found")</f>
        <v>1168023426056.3799</v>
      </c>
      <c r="I204">
        <f t="shared" si="18"/>
        <v>0.11037905665620985</v>
      </c>
      <c r="J204">
        <f t="shared" si="19"/>
        <v>-0.49061663266582844</v>
      </c>
    </row>
    <row r="205" spans="1:10" x14ac:dyDescent="0.25">
      <c r="A205" t="s">
        <v>18</v>
      </c>
      <c r="B205">
        <f>('CON Score and Page Rank'!HD4-'MIN and MAX'!B$44)/('MIN and MAX'!F$44-'MIN and MAX'!B$44)</f>
        <v>0.20480462931008137</v>
      </c>
      <c r="C205">
        <f>('CON Score and Page Rank'!HE4-'MIN and MAX'!C$44)/('MIN and MAX'!G$44-'MIN and MAX'!C$44)</f>
        <v>9.7258156887384414E-2</v>
      </c>
      <c r="D205">
        <f>('CON Score and Page Rank'!HF4-'MIN and MAX'!D$44)/('MIN and MAX'!H$44-'MIN and MAX'!D$44)</f>
        <v>0.94682605111294316</v>
      </c>
      <c r="E205">
        <f t="shared" si="15"/>
        <v>-0.10754647242269695</v>
      </c>
      <c r="F205">
        <f t="shared" si="16"/>
        <v>0.54691629891798255</v>
      </c>
      <c r="G205">
        <f t="shared" si="17"/>
        <v>0.74202142180286179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-0.52825157731865713</v>
      </c>
    </row>
    <row r="206" spans="1:10" x14ac:dyDescent="0.25">
      <c r="A206" t="s">
        <v>36</v>
      </c>
      <c r="B206">
        <f>('CON Score and Page Rank'!HD29-'MIN and MAX'!B$44)/('MIN and MAX'!F$44-'MIN and MAX'!B$44)</f>
        <v>0.20723659136774022</v>
      </c>
      <c r="C206">
        <f>('CON Score and Page Rank'!HE29-'MIN and MAX'!C$44)/('MIN and MAX'!G$44-'MIN and MAX'!C$44)</f>
        <v>7.5880132123873928E-2</v>
      </c>
      <c r="D206">
        <f>('CON Score and Page Rank'!HF29-'MIN and MAX'!D$44)/('MIN and MAX'!H$44-'MIN and MAX'!D$44)</f>
        <v>0.95465787304204452</v>
      </c>
      <c r="E206">
        <f t="shared" si="15"/>
        <v>-0.1313564592438663</v>
      </c>
      <c r="F206">
        <f t="shared" si="16"/>
        <v>0.51349861794719975</v>
      </c>
      <c r="G206">
        <f t="shared" si="17"/>
        <v>0.74742128167430433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-0.49059203496363279</v>
      </c>
    </row>
    <row r="207" spans="1:10" x14ac:dyDescent="0.25">
      <c r="A207" t="s">
        <v>37</v>
      </c>
      <c r="B207">
        <f>('CON Score and Page Rank'!HD30-'MIN and MAX'!B$44)/('MIN and MAX'!F$44-'MIN and MAX'!B$44)</f>
        <v>0.25247396406593203</v>
      </c>
      <c r="C207">
        <f>('CON Score and Page Rank'!HE30-'MIN and MAX'!C$44)/('MIN and MAX'!G$44-'MIN and MAX'!C$44)</f>
        <v>8.8097966434637215E-2</v>
      </c>
      <c r="D207">
        <f>('CON Score and Page Rank'!HF30-'MIN and MAX'!D$44)/('MIN and MAX'!H$44-'MIN and MAX'!D$44)</f>
        <v>0.93652102225886236</v>
      </c>
      <c r="E207">
        <f t="shared" si="15"/>
        <v>-0.16437599763129482</v>
      </c>
      <c r="F207">
        <f t="shared" si="16"/>
        <v>0.46715519037954834</v>
      </c>
      <c r="G207">
        <f t="shared" si="17"/>
        <v>0.68404705819293032</v>
      </c>
      <c r="H207" s="3">
        <f>IFERROR(VLOOKUP(A207,'GDP Data'!A$2:Q$144,3,FALSE),"Not Found")</f>
        <v>287226531168.52301</v>
      </c>
      <c r="I207">
        <f t="shared" si="18"/>
        <v>2.7143114469937609E-2</v>
      </c>
      <c r="J207">
        <f t="shared" si="19"/>
        <v>-0.44001207590961072</v>
      </c>
    </row>
    <row r="208" spans="1:10" x14ac:dyDescent="0.25">
      <c r="A208" t="s">
        <v>32</v>
      </c>
      <c r="B208">
        <f>('CON Score and Page Rank'!HD23-'MIN and MAX'!B$44)/('MIN and MAX'!F$44-'MIN and MAX'!B$44)</f>
        <v>0.3978298734205899</v>
      </c>
      <c r="C208">
        <f>('CON Score and Page Rank'!HE23-'MIN and MAX'!C$44)/('MIN and MAX'!G$44-'MIN and MAX'!C$44)</f>
        <v>0.18734438264320258</v>
      </c>
      <c r="D208">
        <f>('CON Score and Page Rank'!HF23-'MIN and MAX'!D$44)/('MIN and MAX'!H$44-'MIN and MAX'!D$44)</f>
        <v>0.93610882110469906</v>
      </c>
      <c r="E208">
        <f t="shared" si="15"/>
        <v>-0.21048549077738732</v>
      </c>
      <c r="F208">
        <f t="shared" si="16"/>
        <v>0.40243981093588438</v>
      </c>
      <c r="G208">
        <f t="shared" si="17"/>
        <v>0.53827894768410922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-0.3616545419360746</v>
      </c>
    </row>
    <row r="209" spans="1:10" x14ac:dyDescent="0.25">
      <c r="A209" t="s">
        <v>41</v>
      </c>
      <c r="B209">
        <f>('CON Score and Page Rank'!HD33-'MIN and MAX'!B$44)/('MIN and MAX'!F$44-'MIN and MAX'!B$44)</f>
        <v>0.4767030151835594</v>
      </c>
      <c r="C209">
        <f>('CON Score and Page Rank'!HE33-'MIN and MAX'!C$44)/('MIN and MAX'!G$44-'MIN and MAX'!C$44)</f>
        <v>0.18136369289104595</v>
      </c>
      <c r="D209">
        <f>('CON Score and Page Rank'!HF33-'MIN and MAX'!D$44)/('MIN and MAX'!H$44-'MIN and MAX'!D$44)</f>
        <v>0.90972794723825223</v>
      </c>
      <c r="E209">
        <f t="shared" si="15"/>
        <v>-0.29533932229251347</v>
      </c>
      <c r="F209">
        <f t="shared" si="16"/>
        <v>0.28334615951899667</v>
      </c>
      <c r="G209">
        <f t="shared" si="17"/>
        <v>0.43302493205469283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0.13006725254499368</v>
      </c>
    </row>
    <row r="210" spans="1:10" x14ac:dyDescent="0.25">
      <c r="A210" t="s">
        <v>24</v>
      </c>
      <c r="B210">
        <f>('CON Score and Page Rank'!HD15-'MIN and MAX'!B$44)/('MIN and MAX'!F$44-'MIN and MAX'!B$44)</f>
        <v>0.71102897899665152</v>
      </c>
      <c r="C210">
        <f>('CON Score and Page Rank'!HE15-'MIN and MAX'!C$44)/('MIN and MAX'!G$44-'MIN and MAX'!C$44)</f>
        <v>0.33724919490498284</v>
      </c>
      <c r="D210">
        <f>('CON Score and Page Rank'!HF15-'MIN and MAX'!D$44)/('MIN and MAX'!H$44-'MIN and MAX'!D$44)</f>
        <v>0.91014014839241553</v>
      </c>
      <c r="E210">
        <f t="shared" si="15"/>
        <v>-0.37377978409166868</v>
      </c>
      <c r="F210">
        <f t="shared" si="16"/>
        <v>0.17325377067002623</v>
      </c>
      <c r="G210">
        <f t="shared" si="17"/>
        <v>0.19911116939576401</v>
      </c>
      <c r="H210" s="3">
        <f>IFERROR(VLOOKUP(A210,'GDP Data'!A$2:Q$144,3,FALSE),"Not Found")</f>
        <v>1945790973803.1499</v>
      </c>
      <c r="I210">
        <f t="shared" si="18"/>
        <v>0.1838786511874228</v>
      </c>
      <c r="J210">
        <f t="shared" si="19"/>
        <v>1.0624880517396573E-2</v>
      </c>
    </row>
    <row r="211" spans="1:10" x14ac:dyDescent="0.25">
      <c r="A211" t="s">
        <v>38</v>
      </c>
      <c r="B211">
        <f>('CON Score and Page Rank'!HD31-'MIN and MAX'!B$44)/('MIN and MAX'!F$44-'MIN and MAX'!B$44)</f>
        <v>1</v>
      </c>
      <c r="C211">
        <f>('CON Score and Page Rank'!HE31-'MIN and MAX'!C$44)/('MIN and MAX'!G$44-'MIN and MAX'!C$44)</f>
        <v>0.60497421815499863</v>
      </c>
      <c r="D211">
        <f>('CON Score and Page Rank'!HF31-'MIN and MAX'!D$44)/('MIN and MAX'!H$44-'MIN and MAX'!D$44)</f>
        <v>0.95094806265457543</v>
      </c>
      <c r="E211">
        <f t="shared" si="15"/>
        <v>-0.39502578184500137</v>
      </c>
      <c r="F211">
        <f t="shared" si="16"/>
        <v>0.14343468760377323</v>
      </c>
      <c r="G211">
        <f t="shared" si="17"/>
        <v>-4.9051937345424568E-2</v>
      </c>
      <c r="H211" s="3">
        <f>IFERROR(VLOOKUP(A211,'GDP Data'!A$2:Q$144,3,FALSE),"Not Found")</f>
        <v>1643908161796.46</v>
      </c>
      <c r="I211">
        <f t="shared" si="18"/>
        <v>0.15535050760170163</v>
      </c>
      <c r="J211">
        <f t="shared" si="19"/>
        <v>1.1915819997928401E-2</v>
      </c>
    </row>
    <row r="212" spans="1:10" x14ac:dyDescent="0.25">
      <c r="A212" t="s">
        <v>23</v>
      </c>
      <c r="B212">
        <f>('CON Score and Page Rank'!HD14-'MIN and MAX'!B$44)/('MIN and MAX'!F$44-'MIN and MAX'!B$44)</f>
        <v>0.75843817127187962</v>
      </c>
      <c r="C212">
        <f>('CON Score and Page Rank'!HE14-'MIN and MAX'!C$44)/('MIN and MAX'!G$44-'MIN and MAX'!C$44)</f>
        <v>0.26121565038534228</v>
      </c>
      <c r="D212">
        <f>('CON Score and Page Rank'!HF14-'MIN and MAX'!D$44)/('MIN and MAX'!H$44-'MIN and MAX'!D$44)</f>
        <v>0.9451772464962902</v>
      </c>
      <c r="E212">
        <f t="shared" si="15"/>
        <v>-0.49722252088653734</v>
      </c>
      <c r="F212">
        <f t="shared" si="16"/>
        <v>0</v>
      </c>
      <c r="G212">
        <f t="shared" si="17"/>
        <v>0.18673907522441058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16F97E6A-6EDB-4845-80FE-5D6A90064609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2976-1A83-419F-8B30-739645F51765}">
  <sheetPr codeName="Sheet48"/>
  <dimension ref="A1:J212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Rank'!HI35-'MIN and MAX'!B$45)/('MIN and MAX'!F$45-'MIN and MAX'!B$45)</f>
        <v>0.85033812907707107</v>
      </c>
      <c r="C3">
        <f>('CON Score and Page Rank'!HJ35-'MIN and MAX'!C$45)/('MIN and MAX'!G$45-'MIN and MAX'!C$45)</f>
        <v>1</v>
      </c>
      <c r="D3">
        <f>('CON Score and Page Rank'!HK35-'MIN and MAX'!D$45)/('MIN and MAX'!H$45-'MIN and MAX'!D$45)</f>
        <v>0.95668953687821612</v>
      </c>
      <c r="E3">
        <f t="shared" ref="E3:E66" si="0">C3-B3</f>
        <v>0.14966187092292893</v>
      </c>
      <c r="F3">
        <f t="shared" ref="F3:F66" si="1">(E3-MIN(E$3:E$220))/(MAX(E$3:E$220)-MIN(E$3:E$220))</f>
        <v>1</v>
      </c>
      <c r="G3">
        <f t="shared" ref="G3:G66" si="2">D3-B3</f>
        <v>0.10635140780114505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s="6" t="s">
        <v>216</v>
      </c>
      <c r="B4">
        <f>('CON Score and Page Rank'!HI202-'MIN and MAX'!B$45)/('MIN and MAX'!F$45-'MIN and MAX'!B$45)</f>
        <v>1.2614518650418573E-2</v>
      </c>
      <c r="C4">
        <f>('CON Score and Page Rank'!HJ202-'MIN and MAX'!C$45)/('MIN and MAX'!G$45-'MIN and MAX'!C$45)</f>
        <v>0.10327452908097345</v>
      </c>
      <c r="D4">
        <f>('CON Score and Page Rank'!HK202-'MIN and MAX'!D$45)/('MIN and MAX'!H$45-'MIN and MAX'!D$45)</f>
        <v>0.91552315608919388</v>
      </c>
      <c r="E4">
        <f t="shared" si="0"/>
        <v>9.0660010430554883E-2</v>
      </c>
      <c r="F4">
        <f t="shared" si="1"/>
        <v>0.90912426640892052</v>
      </c>
      <c r="G4">
        <f t="shared" si="2"/>
        <v>0.90290863743877525</v>
      </c>
      <c r="H4" s="3">
        <f>IFERROR(VLOOKUP(A4,'GDP Data'!A$2:Q$144,3,FALSE),"Not Found")</f>
        <v>756706300589.79102</v>
      </c>
      <c r="I4">
        <f t="shared" si="3"/>
        <v>7.1509291476213779E-2</v>
      </c>
      <c r="J4">
        <f t="shared" si="4"/>
        <v>-0.83761497493270676</v>
      </c>
    </row>
    <row r="5" spans="1:10" x14ac:dyDescent="0.25">
      <c r="A5" s="6" t="s">
        <v>194</v>
      </c>
      <c r="B5">
        <f>('CON Score and Page Rank'!HI183-'MIN and MAX'!B$45)/('MIN and MAX'!F$45-'MIN and MAX'!B$45)</f>
        <v>1.0387230806349006E-2</v>
      </c>
      <c r="C5">
        <f>('CON Score and Page Rank'!HJ183-'MIN and MAX'!C$45)/('MIN and MAX'!G$45-'MIN and MAX'!C$45)</f>
        <v>6.2262016671480555E-2</v>
      </c>
      <c r="D5">
        <f>('CON Score and Page Rank'!HK183-'MIN and MAX'!D$45)/('MIN and MAX'!H$45-'MIN and MAX'!D$45)</f>
        <v>0.88893653516295024</v>
      </c>
      <c r="E5">
        <f t="shared" si="0"/>
        <v>5.1874785865131549E-2</v>
      </c>
      <c r="F5">
        <f t="shared" si="1"/>
        <v>0.84938656143717373</v>
      </c>
      <c r="G5">
        <f t="shared" si="2"/>
        <v>0.87854930435660128</v>
      </c>
      <c r="H5" s="3">
        <f>IFERROR(VLOOKUP(A5,'GDP Data'!A$2:Q$144,3,FALSE),"Not Found")</f>
        <v>201751148417.10199</v>
      </c>
      <c r="I5">
        <f t="shared" si="3"/>
        <v>1.9065629117366509E-2</v>
      </c>
      <c r="J5">
        <f t="shared" si="4"/>
        <v>-0.83032093231980719</v>
      </c>
    </row>
    <row r="6" spans="1:10" x14ac:dyDescent="0.25">
      <c r="A6" t="s">
        <v>25</v>
      </c>
      <c r="B6">
        <f>('CON Score and Page Rank'!HI18-'MIN and MAX'!B$45)/('MIN and MAX'!F$45-'MIN and MAX'!B$45)</f>
        <v>0.12756352329478615</v>
      </c>
      <c r="C6">
        <f>('CON Score and Page Rank'!HJ18-'MIN and MAX'!C$45)/('MIN and MAX'!G$45-'MIN and MAX'!C$45)</f>
        <v>0.16841026989115057</v>
      </c>
      <c r="D6">
        <f>('CON Score and Page Rank'!HK18-'MIN and MAX'!D$45)/('MIN and MAX'!H$45-'MIN and MAX'!D$45)</f>
        <v>0.97984562607204118</v>
      </c>
      <c r="E6">
        <f t="shared" si="0"/>
        <v>4.0846746596364419E-2</v>
      </c>
      <c r="F6">
        <f t="shared" si="1"/>
        <v>0.83240097572416105</v>
      </c>
      <c r="G6">
        <f t="shared" si="2"/>
        <v>0.85228210277725502</v>
      </c>
      <c r="H6" s="3">
        <f>IFERROR(VLOOKUP(A6,'GDP Data'!A$2:Q$144,3,FALSE),"Not Found")</f>
        <v>109346669229.69501</v>
      </c>
      <c r="I6">
        <f t="shared" si="3"/>
        <v>1.0333339151272939E-2</v>
      </c>
      <c r="J6">
        <f t="shared" si="4"/>
        <v>-0.82206763657288806</v>
      </c>
    </row>
    <row r="7" spans="1:10" x14ac:dyDescent="0.25">
      <c r="A7" t="s">
        <v>28</v>
      </c>
      <c r="B7">
        <f>('CON Score and Page Rank'!HI17-'MIN and MAX'!B$45)/('MIN and MAX'!F$45-'MIN and MAX'!B$45)</f>
        <v>3.8989538082314311E-3</v>
      </c>
      <c r="C7">
        <f>('CON Score and Page Rank'!HJ17-'MIN and MAX'!C$45)/('MIN and MAX'!G$45-'MIN and MAX'!C$45)</f>
        <v>3.8529201082467338E-2</v>
      </c>
      <c r="D7">
        <f>('CON Score and Page Rank'!HK17-'MIN and MAX'!D$45)/('MIN and MAX'!H$45-'MIN and MAX'!D$45)</f>
        <v>0.93053173241852483</v>
      </c>
      <c r="E7">
        <f t="shared" si="0"/>
        <v>3.4630247274235908E-2</v>
      </c>
      <c r="F7">
        <f t="shared" si="1"/>
        <v>0.82282621093619479</v>
      </c>
      <c r="G7">
        <f t="shared" si="2"/>
        <v>0.92663277861029336</v>
      </c>
      <c r="H7" s="3">
        <f>IFERROR(VLOOKUP(A7,'GDP Data'!A$2:Q$144,3,FALSE),"Not Found")</f>
        <v>8234846804.6058197</v>
      </c>
      <c r="I7">
        <f t="shared" si="3"/>
        <v>7.7819896564036858E-4</v>
      </c>
      <c r="J7">
        <f t="shared" si="4"/>
        <v>-0.82204801197055444</v>
      </c>
    </row>
    <row r="8" spans="1:10" x14ac:dyDescent="0.25">
      <c r="A8" t="s">
        <v>89</v>
      </c>
      <c r="B8">
        <f>('CON Score and Page Rank'!HI82-'MIN and MAX'!B$45)/('MIN and MAX'!F$45-'MIN and MAX'!B$45)</f>
        <v>5.3650354509226939E-3</v>
      </c>
      <c r="C8">
        <f>('CON Score and Page Rank'!HJ82-'MIN and MAX'!C$45)/('MIN and MAX'!G$45-'MIN and MAX'!C$45)</f>
        <v>3.9886948474807594E-2</v>
      </c>
      <c r="D8">
        <f>('CON Score and Page Rank'!HK82-'MIN and MAX'!D$45)/('MIN and MAX'!H$45-'MIN and MAX'!D$45)</f>
        <v>0.99271012006861059</v>
      </c>
      <c r="E8">
        <f t="shared" si="0"/>
        <v>3.4521913023884902E-2</v>
      </c>
      <c r="F8">
        <f t="shared" si="1"/>
        <v>0.82265935256272094</v>
      </c>
      <c r="G8">
        <f t="shared" si="2"/>
        <v>0.98734508461768788</v>
      </c>
      <c r="H8" s="3">
        <f>IFERROR(VLOOKUP(A8,'GDP Data'!A$2:Q$144,3,FALSE),"Not Found")</f>
        <v>130816321183.15601</v>
      </c>
      <c r="I8">
        <f t="shared" si="3"/>
        <v>1.2362236754261416E-2</v>
      </c>
      <c r="J8">
        <f t="shared" si="4"/>
        <v>-0.81029711580845953</v>
      </c>
    </row>
    <row r="9" spans="1:10" x14ac:dyDescent="0.25">
      <c r="A9" t="s">
        <v>63</v>
      </c>
      <c r="B9">
        <f>('CON Score and Page Rank'!HI56-'MIN and MAX'!B$45)/('MIN and MAX'!F$45-'MIN and MAX'!B$45)</f>
        <v>2.2779673137050863E-3</v>
      </c>
      <c r="C9">
        <f>('CON Score and Page Rank'!HJ56-'MIN and MAX'!C$45)/('MIN and MAX'!G$45-'MIN and MAX'!C$45)</f>
        <v>3.6115264552740299E-2</v>
      </c>
      <c r="D9">
        <f>('CON Score and Page Rank'!HK56-'MIN and MAX'!D$45)/('MIN and MAX'!H$45-'MIN and MAX'!D$45)</f>
        <v>0.8550600343053173</v>
      </c>
      <c r="E9">
        <f t="shared" si="0"/>
        <v>3.3837297239035211E-2</v>
      </c>
      <c r="F9">
        <f t="shared" si="1"/>
        <v>0.82160489493787547</v>
      </c>
      <c r="G9">
        <f t="shared" si="2"/>
        <v>0.85278206699161219</v>
      </c>
      <c r="H9" s="3">
        <f>IFERROR(VLOOKUP(A9,'GDP Data'!A$2:Q$144,3,FALSE),"Not Found")</f>
        <v>54744712814.867599</v>
      </c>
      <c r="I9">
        <f t="shared" si="3"/>
        <v>5.1734148670478219E-3</v>
      </c>
      <c r="J9">
        <f t="shared" si="4"/>
        <v>-0.81643148007082766</v>
      </c>
    </row>
    <row r="10" spans="1:10" x14ac:dyDescent="0.25">
      <c r="A10" t="s">
        <v>226</v>
      </c>
      <c r="B10">
        <f>('CON Score and Page Rank'!HI212-'MIN and MAX'!B$45)/('MIN and MAX'!F$45-'MIN and MAX'!B$45)</f>
        <v>5.5906287889634651E-3</v>
      </c>
      <c r="C10">
        <f>('CON Score and Page Rank'!HJ212-'MIN and MAX'!C$45)/('MIN and MAX'!G$45-'MIN and MAX'!C$45)</f>
        <v>3.9424934343656425E-2</v>
      </c>
      <c r="D10">
        <f>('CON Score and Page Rank'!HK212-'MIN and MAX'!D$45)/('MIN and MAX'!H$45-'MIN and MAX'!D$45)</f>
        <v>0.92581475128644941</v>
      </c>
      <c r="E10">
        <f t="shared" si="0"/>
        <v>3.383430555469296E-2</v>
      </c>
      <c r="F10">
        <f t="shared" si="1"/>
        <v>0.82160028709149568</v>
      </c>
      <c r="G10">
        <f t="shared" si="2"/>
        <v>0.92022412249748597</v>
      </c>
      <c r="H10" s="3">
        <f>IFERROR(VLOOKUP(A10,'GDP Data'!A$2:Q$144,3,FALSE),"Not Found")</f>
        <v>122903960204.505</v>
      </c>
      <c r="I10">
        <f t="shared" si="3"/>
        <v>1.1614512931892852E-2</v>
      </c>
      <c r="J10">
        <f t="shared" si="4"/>
        <v>-0.80998577415960282</v>
      </c>
    </row>
    <row r="11" spans="1:10" x14ac:dyDescent="0.25">
      <c r="A11" t="s">
        <v>87</v>
      </c>
      <c r="B11">
        <f>('CON Score and Page Rank'!HI80-'MIN and MAX'!B$45)/('MIN and MAX'!F$45-'MIN and MAX'!B$45)</f>
        <v>2.7213597228618307E-3</v>
      </c>
      <c r="C11">
        <f>('CON Score and Page Rank'!HJ80-'MIN and MAX'!C$45)/('MIN and MAX'!G$45-'MIN and MAX'!C$45)</f>
        <v>3.6514703555994128E-2</v>
      </c>
      <c r="D11">
        <f>('CON Score and Page Rank'!HK80-'MIN and MAX'!D$45)/('MIN and MAX'!H$45-'MIN and MAX'!D$45)</f>
        <v>0.87435677530017153</v>
      </c>
      <c r="E11">
        <f t="shared" si="0"/>
        <v>3.3793343833132296E-2</v>
      </c>
      <c r="F11">
        <f t="shared" si="1"/>
        <v>0.82153719710645257</v>
      </c>
      <c r="G11">
        <f t="shared" si="2"/>
        <v>0.87163541557730972</v>
      </c>
      <c r="H11" s="3">
        <f>IFERROR(VLOOKUP(A11,'GDP Data'!A$2:Q$144,3,FALSE),"Not Found")</f>
        <v>126878750295.944</v>
      </c>
      <c r="I11">
        <f t="shared" si="3"/>
        <v>1.1990133463906316E-2</v>
      </c>
      <c r="J11">
        <f t="shared" si="4"/>
        <v>-0.80954706364254625</v>
      </c>
    </row>
    <row r="12" spans="1:10" x14ac:dyDescent="0.25">
      <c r="A12" t="s">
        <v>157</v>
      </c>
      <c r="B12">
        <f>('CON Score and Page Rank'!HI149-'MIN and MAX'!B$45)/('MIN and MAX'!F$45-'MIN and MAX'!B$45)</f>
        <v>3.6559419588936622E-3</v>
      </c>
      <c r="C12">
        <f>('CON Score and Page Rank'!HJ149-'MIN and MAX'!C$45)/('MIN and MAX'!G$45-'MIN and MAX'!C$45)</f>
        <v>3.7308332451770669E-2</v>
      </c>
      <c r="D12">
        <f>('CON Score and Page Rank'!HK149-'MIN and MAX'!D$45)/('MIN and MAX'!H$45-'MIN and MAX'!D$45)</f>
        <v>0.88464837049742706</v>
      </c>
      <c r="E12">
        <f t="shared" si="0"/>
        <v>3.3652390492877007E-2</v>
      </c>
      <c r="F12">
        <f t="shared" si="1"/>
        <v>0.82132009822023255</v>
      </c>
      <c r="G12">
        <f t="shared" si="2"/>
        <v>0.88099242853853343</v>
      </c>
      <c r="H12" s="3">
        <f>IFERROR(VLOOKUP(A12,'GDP Data'!A$2:Q$144,3,FALSE),"Not Found")</f>
        <v>79484403984.884903</v>
      </c>
      <c r="I12">
        <f t="shared" si="3"/>
        <v>7.5113335357960484E-3</v>
      </c>
      <c r="J12">
        <f t="shared" si="4"/>
        <v>-0.81380876468443653</v>
      </c>
    </row>
    <row r="13" spans="1:10" x14ac:dyDescent="0.25">
      <c r="A13" t="s">
        <v>225</v>
      </c>
      <c r="B13">
        <f>('CON Score and Page Rank'!HI211-'MIN and MAX'!B$45)/('MIN and MAX'!F$45-'MIN and MAX'!B$45)</f>
        <v>1.9282269397810417E-3</v>
      </c>
      <c r="C13">
        <f>('CON Score and Page Rank'!HJ211-'MIN and MAX'!C$45)/('MIN and MAX'!G$45-'MIN and MAX'!C$45)</f>
        <v>3.5252230064061064E-2</v>
      </c>
      <c r="D13">
        <f>('CON Score and Page Rank'!HK211-'MIN and MAX'!D$45)/('MIN and MAX'!H$45-'MIN and MAX'!D$45)</f>
        <v>0.83919382504288165</v>
      </c>
      <c r="E13">
        <f t="shared" si="0"/>
        <v>3.3324003124280022E-2</v>
      </c>
      <c r="F13">
        <f t="shared" si="1"/>
        <v>0.8208143100506009</v>
      </c>
      <c r="G13">
        <f t="shared" si="2"/>
        <v>0.83726559810310064</v>
      </c>
      <c r="H13" s="3">
        <f>IFERROR(VLOOKUP(A13,'GDP Data'!A$2:Q$144,3,FALSE),"Not Found")</f>
        <v>20898788416.6348</v>
      </c>
      <c r="I13">
        <f t="shared" si="3"/>
        <v>1.9749505867997269E-3</v>
      </c>
      <c r="J13">
        <f t="shared" si="4"/>
        <v>-0.81883935946380115</v>
      </c>
    </row>
    <row r="14" spans="1:10" x14ac:dyDescent="0.25">
      <c r="A14" t="s">
        <v>142</v>
      </c>
      <c r="B14">
        <f>('CON Score and Page Rank'!HI135-'MIN and MAX'!B$45)/('MIN and MAX'!F$45-'MIN and MAX'!B$45)</f>
        <v>5.2729868255812738E-3</v>
      </c>
      <c r="C14">
        <f>('CON Score and Page Rank'!HJ135-'MIN and MAX'!C$45)/('MIN and MAX'!G$45-'MIN and MAX'!C$45)</f>
        <v>3.853880007228775E-2</v>
      </c>
      <c r="D14">
        <f>('CON Score and Page Rank'!HK135-'MIN and MAX'!D$45)/('MIN and MAX'!H$45-'MIN and MAX'!D$45)</f>
        <v>0.942967409948542</v>
      </c>
      <c r="E14">
        <f t="shared" si="0"/>
        <v>3.326581324670648E-2</v>
      </c>
      <c r="F14">
        <f t="shared" si="1"/>
        <v>0.82072468494780004</v>
      </c>
      <c r="G14">
        <f t="shared" si="2"/>
        <v>0.9376944231229607</v>
      </c>
      <c r="H14" s="3">
        <f>IFERROR(VLOOKUP(A14,'GDP Data'!A$2:Q$144,3,FALSE),"Not Found")</f>
        <v>22152694161.888199</v>
      </c>
      <c r="I14">
        <f t="shared" si="3"/>
        <v>2.0934455845962787E-3</v>
      </c>
      <c r="J14">
        <f t="shared" si="4"/>
        <v>-0.81863123936320381</v>
      </c>
    </row>
    <row r="15" spans="1:10" x14ac:dyDescent="0.25">
      <c r="A15" t="s">
        <v>160</v>
      </c>
      <c r="B15">
        <f>('CON Score and Page Rank'!HI152-'MIN and MAX'!B$45)/('MIN and MAX'!F$45-'MIN and MAX'!B$45)</f>
        <v>6.9105364554020634E-3</v>
      </c>
      <c r="C15">
        <f>('CON Score and Page Rank'!HJ152-'MIN and MAX'!C$45)/('MIN and MAX'!G$45-'MIN and MAX'!C$45)</f>
        <v>4.0154853293521885E-2</v>
      </c>
      <c r="D15">
        <f>('CON Score and Page Rank'!HK152-'MIN and MAX'!D$45)/('MIN and MAX'!H$45-'MIN and MAX'!D$45)</f>
        <v>0.81775300171526588</v>
      </c>
      <c r="E15">
        <f t="shared" si="0"/>
        <v>3.324431683811982E-2</v>
      </c>
      <c r="F15">
        <f t="shared" si="1"/>
        <v>0.8206915757901635</v>
      </c>
      <c r="G15">
        <f t="shared" si="2"/>
        <v>0.81084246525986381</v>
      </c>
      <c r="H15" s="3">
        <f>IFERROR(VLOOKUP(A15,'GDP Data'!A$2:Q$144,3,FALSE),"Not Found")</f>
        <v>78921234457.548706</v>
      </c>
      <c r="I15">
        <f t="shared" si="3"/>
        <v>7.4581136090564179E-3</v>
      </c>
      <c r="J15">
        <f t="shared" si="4"/>
        <v>-0.81323346218110704</v>
      </c>
    </row>
    <row r="16" spans="1:10" x14ac:dyDescent="0.25">
      <c r="A16" t="s">
        <v>199</v>
      </c>
      <c r="B16">
        <f>('CON Score and Page Rank'!HI187-'MIN and MAX'!B$45)/('MIN and MAX'!F$45-'MIN and MAX'!B$45)</f>
        <v>1.5630646778585648E-4</v>
      </c>
      <c r="C16">
        <f>('CON Score and Page Rank'!HJ187-'MIN and MAX'!C$45)/('MIN and MAX'!G$45-'MIN and MAX'!C$45)</f>
        <v>3.3394151110078596E-2</v>
      </c>
      <c r="D16">
        <f>('CON Score and Page Rank'!HK187-'MIN and MAX'!D$45)/('MIN and MAX'!H$45-'MIN and MAX'!D$45)</f>
        <v>0.72984562607204118</v>
      </c>
      <c r="E16">
        <f t="shared" si="0"/>
        <v>3.3237844642292742E-2</v>
      </c>
      <c r="F16">
        <f t="shared" si="1"/>
        <v>0.82068160719699002</v>
      </c>
      <c r="G16">
        <f t="shared" si="2"/>
        <v>0.72968931960425532</v>
      </c>
      <c r="H16" s="3">
        <f>IFERROR(VLOOKUP(A16,'GDP Data'!A$2:Q$144,3,FALSE),"Not Found")</f>
        <v>8141537877.0679102</v>
      </c>
      <c r="I16">
        <f t="shared" si="3"/>
        <v>7.693812046524653E-4</v>
      </c>
      <c r="J16">
        <f t="shared" si="4"/>
        <v>-0.8199122259923376</v>
      </c>
    </row>
    <row r="17" spans="1:10" x14ac:dyDescent="0.25">
      <c r="A17" t="s">
        <v>111</v>
      </c>
      <c r="B17">
        <f>('CON Score and Page Rank'!HI104-'MIN and MAX'!B$45)/('MIN and MAX'!F$45-'MIN and MAX'!B$45)</f>
        <v>6.5011244052737608E-4</v>
      </c>
      <c r="C17">
        <f>('CON Score and Page Rank'!HJ104-'MIN and MAX'!C$45)/('MIN and MAX'!G$45-'MIN and MAX'!C$45)</f>
        <v>3.3739317480319865E-2</v>
      </c>
      <c r="D17">
        <f>('CON Score and Page Rank'!HK104-'MIN and MAX'!D$45)/('MIN and MAX'!H$45-'MIN and MAX'!D$45)</f>
        <v>0.73327615780445965</v>
      </c>
      <c r="E17">
        <f t="shared" si="0"/>
        <v>3.3089205039792492E-2</v>
      </c>
      <c r="F17">
        <f t="shared" si="1"/>
        <v>0.82045266979052223</v>
      </c>
      <c r="G17">
        <f t="shared" si="2"/>
        <v>0.73262604536393228</v>
      </c>
      <c r="H17" s="3">
        <f>IFERROR(VLOOKUP(A17,'GDP Data'!A$2:Q$144,3,FALSE),"Not Found")</f>
        <v>6507824767.0630302</v>
      </c>
      <c r="I17">
        <f t="shared" si="3"/>
        <v>6.1499413680223783E-4</v>
      </c>
      <c r="J17">
        <f t="shared" si="4"/>
        <v>-0.81983767565372001</v>
      </c>
    </row>
    <row r="18" spans="1:10" x14ac:dyDescent="0.25">
      <c r="A18" t="s">
        <v>184</v>
      </c>
      <c r="B18">
        <f>('CON Score and Page Rank'!HI174-'MIN and MAX'!B$45)/('MIN and MAX'!F$45-'MIN and MAX'!B$45)</f>
        <v>5.8916760910748102E-3</v>
      </c>
      <c r="C18">
        <f>('CON Score and Page Rank'!HJ174-'MIN and MAX'!C$45)/('MIN and MAX'!G$45-'MIN and MAX'!C$45)</f>
        <v>3.891044296321592E-2</v>
      </c>
      <c r="D18">
        <f>('CON Score and Page Rank'!HK174-'MIN and MAX'!D$45)/('MIN and MAX'!H$45-'MIN and MAX'!D$45)</f>
        <v>0.89236706689536882</v>
      </c>
      <c r="E18">
        <f t="shared" si="0"/>
        <v>3.3018766872141107E-2</v>
      </c>
      <c r="F18">
        <f t="shared" si="1"/>
        <v>0.82034417964962303</v>
      </c>
      <c r="G18">
        <f t="shared" si="2"/>
        <v>0.88647539080429405</v>
      </c>
      <c r="H18" s="3">
        <f>IFERROR(VLOOKUP(A18,'GDP Data'!A$2:Q$144,3,FALSE),"Not Found")</f>
        <v>8362398701.5894299</v>
      </c>
      <c r="I18">
        <f t="shared" si="3"/>
        <v>7.9025271195202985E-4</v>
      </c>
      <c r="J18">
        <f t="shared" si="4"/>
        <v>-0.81955392693767104</v>
      </c>
    </row>
    <row r="19" spans="1:10" x14ac:dyDescent="0.25">
      <c r="A19" t="s">
        <v>92</v>
      </c>
      <c r="B19">
        <f>('CON Score and Page Rank'!HI85-'MIN and MAX'!B$45)/('MIN and MAX'!F$45-'MIN and MAX'!B$45)</f>
        <v>5.4561603058948206E-3</v>
      </c>
      <c r="C19">
        <f>('CON Score and Page Rank'!HJ85-'MIN and MAX'!C$45)/('MIN and MAX'!G$45-'MIN and MAX'!C$45)</f>
        <v>3.8287012133016891E-2</v>
      </c>
      <c r="D19">
        <f>('CON Score and Page Rank'!HK85-'MIN and MAX'!D$45)/('MIN and MAX'!H$45-'MIN and MAX'!D$45)</f>
        <v>0.86663807890222988</v>
      </c>
      <c r="E19">
        <f t="shared" si="0"/>
        <v>3.2830851827122073E-2</v>
      </c>
      <c r="F19">
        <f t="shared" si="1"/>
        <v>0.82005474949561785</v>
      </c>
      <c r="G19">
        <f t="shared" si="2"/>
        <v>0.86118191859633508</v>
      </c>
      <c r="H19" s="3">
        <f>IFERROR(VLOOKUP(A19,'GDP Data'!A$2:Q$144,3,FALSE),"Not Found")</f>
        <v>34887512226.9319</v>
      </c>
      <c r="I19">
        <f t="shared" si="3"/>
        <v>3.2968950817129001E-3</v>
      </c>
      <c r="J19">
        <f t="shared" si="4"/>
        <v>-0.81675785441390492</v>
      </c>
    </row>
    <row r="20" spans="1:10" x14ac:dyDescent="0.25">
      <c r="A20" t="s">
        <v>185</v>
      </c>
      <c r="B20">
        <f>('CON Score and Page Rank'!HI175-'MIN and MAX'!B$45)/('MIN and MAX'!F$45-'MIN and MAX'!B$45)</f>
        <v>6.2784848974633241E-3</v>
      </c>
      <c r="C20">
        <f>('CON Score and Page Rank'!HJ175-'MIN and MAX'!C$45)/('MIN and MAX'!G$45-'MIN and MAX'!C$45)</f>
        <v>3.8961546728559178E-2</v>
      </c>
      <c r="D20">
        <f>('CON Score and Page Rank'!HK175-'MIN and MAX'!D$45)/('MIN and MAX'!H$45-'MIN and MAX'!D$45)</f>
        <v>0.86878216123499141</v>
      </c>
      <c r="E20">
        <f t="shared" si="0"/>
        <v>3.2683061831095851E-2</v>
      </c>
      <c r="F20">
        <f t="shared" si="1"/>
        <v>0.81982712066842101</v>
      </c>
      <c r="G20">
        <f t="shared" si="2"/>
        <v>0.86250367633752811</v>
      </c>
      <c r="H20" s="3">
        <f>IFERROR(VLOOKUP(A20,'GDP Data'!A$2:Q$144,3,FALSE),"Not Found")</f>
        <v>12237388001.7264</v>
      </c>
      <c r="I20">
        <f t="shared" si="3"/>
        <v>1.156441997167085E-3</v>
      </c>
      <c r="J20">
        <f t="shared" si="4"/>
        <v>-0.81867067867125387</v>
      </c>
    </row>
    <row r="21" spans="1:10" x14ac:dyDescent="0.25">
      <c r="A21" t="s">
        <v>219</v>
      </c>
      <c r="B21">
        <f>('CON Score and Page Rank'!HI205-'MIN and MAX'!B$45)/('MIN and MAX'!F$45-'MIN and MAX'!B$45)</f>
        <v>6.9479928499759985E-3</v>
      </c>
      <c r="C21">
        <f>('CON Score and Page Rank'!HJ205-'MIN and MAX'!C$45)/('MIN and MAX'!G$45-'MIN and MAX'!C$45)</f>
        <v>3.9542715211372738E-2</v>
      </c>
      <c r="D21">
        <f>('CON Score and Page Rank'!HK205-'MIN and MAX'!D$45)/('MIN and MAX'!H$45-'MIN and MAX'!D$45)</f>
        <v>0.95283018867924529</v>
      </c>
      <c r="E21">
        <f t="shared" si="0"/>
        <v>3.2594722361396739E-2</v>
      </c>
      <c r="F21">
        <f t="shared" si="1"/>
        <v>0.8196910586180558</v>
      </c>
      <c r="G21">
        <f t="shared" si="2"/>
        <v>0.94588219582926925</v>
      </c>
      <c r="H21" s="3">
        <f>IFERROR(VLOOKUP(A21,'GDP Data'!A$2:Q$144,3,FALSE),"Not Found")</f>
        <v>52030158775.405502</v>
      </c>
      <c r="I21">
        <f t="shared" si="3"/>
        <v>4.916887551384491E-3</v>
      </c>
      <c r="J21">
        <f t="shared" si="4"/>
        <v>-0.81477417106667127</v>
      </c>
    </row>
    <row r="22" spans="1:10" x14ac:dyDescent="0.25">
      <c r="A22" t="s">
        <v>58</v>
      </c>
      <c r="B22">
        <f>('CON Score and Page Rank'!HI50-'MIN and MAX'!B$45)/('MIN and MAX'!F$45-'MIN and MAX'!B$45)</f>
        <v>4.4643019839183421E-3</v>
      </c>
      <c r="C22">
        <f>('CON Score and Page Rank'!HJ50-'MIN and MAX'!C$45)/('MIN and MAX'!G$45-'MIN and MAX'!C$45)</f>
        <v>3.7023470033619055E-2</v>
      </c>
      <c r="D22">
        <f>('CON Score and Page Rank'!HK50-'MIN and MAX'!D$45)/('MIN and MAX'!H$45-'MIN and MAX'!D$45)</f>
        <v>0.89365351629502576</v>
      </c>
      <c r="E22">
        <f t="shared" si="0"/>
        <v>3.2559168049700715E-2</v>
      </c>
      <c r="F22">
        <f t="shared" si="1"/>
        <v>0.81963629722357201</v>
      </c>
      <c r="G22">
        <f t="shared" si="2"/>
        <v>0.88918921431110742</v>
      </c>
      <c r="H22" s="3" t="str">
        <f>IFERROR(VLOOKUP(A22,'GDP Data'!A$2:Q$144,3,FALSE),"Not Found")</f>
        <v>Not Found</v>
      </c>
      <c r="I22" t="str">
        <f t="shared" si="3"/>
        <v>No Value</v>
      </c>
      <c r="J22" t="str">
        <f t="shared" si="4"/>
        <v>No Value</v>
      </c>
    </row>
    <row r="23" spans="1:10" x14ac:dyDescent="0.25">
      <c r="A23" t="s">
        <v>100</v>
      </c>
      <c r="B23">
        <f>('CON Score and Page Rank'!HI93-'MIN and MAX'!B$45)/('MIN and MAX'!F$45-'MIN and MAX'!B$45)</f>
        <v>7.5100174525645378E-3</v>
      </c>
      <c r="C23">
        <f>('CON Score and Page Rank'!HJ93-'MIN and MAX'!C$45)/('MIN and MAX'!G$45-'MIN and MAX'!C$45)</f>
        <v>3.9901410090526772E-2</v>
      </c>
      <c r="D23">
        <f>('CON Score and Page Rank'!HK93-'MIN and MAX'!D$45)/('MIN and MAX'!H$45-'MIN and MAX'!D$45)</f>
        <v>0.92195540308747859</v>
      </c>
      <c r="E23">
        <f t="shared" si="0"/>
        <v>3.2391392637962237E-2</v>
      </c>
      <c r="F23">
        <f t="shared" si="1"/>
        <v>0.81937788649731613</v>
      </c>
      <c r="G23">
        <f t="shared" si="2"/>
        <v>0.91444538563491407</v>
      </c>
      <c r="H23" s="3">
        <f>IFERROR(VLOOKUP(A23,'GDP Data'!A$2:Q$144,3,FALSE),"Not Found")</f>
        <v>39459581217.3759</v>
      </c>
      <c r="I23">
        <f t="shared" si="3"/>
        <v>3.7289589007034269E-3</v>
      </c>
      <c r="J23">
        <f t="shared" si="4"/>
        <v>-0.81564892759661267</v>
      </c>
    </row>
    <row r="24" spans="1:10" x14ac:dyDescent="0.25">
      <c r="A24" t="s">
        <v>110</v>
      </c>
      <c r="B24">
        <f>('CON Score and Page Rank'!HI103-'MIN and MAX'!B$45)/('MIN and MAX'!F$45-'MIN and MAX'!B$45)</f>
        <v>1.201562518906572E-2</v>
      </c>
      <c r="C24">
        <f>('CON Score and Page Rank'!HJ103-'MIN and MAX'!C$45)/('MIN and MAX'!G$45-'MIN and MAX'!C$45)</f>
        <v>4.4352558984364299E-2</v>
      </c>
      <c r="D24">
        <f>('CON Score and Page Rank'!HK103-'MIN and MAX'!D$45)/('MIN and MAX'!H$45-'MIN and MAX'!D$45)</f>
        <v>0.88464837049742706</v>
      </c>
      <c r="E24">
        <f t="shared" si="0"/>
        <v>3.2336933795298575E-2</v>
      </c>
      <c r="F24">
        <f t="shared" si="1"/>
        <v>0.81929400800202323</v>
      </c>
      <c r="G24">
        <f t="shared" si="2"/>
        <v>0.87263274530836132</v>
      </c>
      <c r="H24" s="3">
        <f>IFERROR(VLOOKUP(A24,'GDP Data'!A$2:Q$144,3,FALSE),"Not Found")</f>
        <v>184137469733.33301</v>
      </c>
      <c r="I24">
        <f t="shared" si="3"/>
        <v>1.7401123770993284E-2</v>
      </c>
      <c r="J24">
        <f t="shared" si="4"/>
        <v>-0.80189288423103</v>
      </c>
    </row>
    <row r="25" spans="1:10" x14ac:dyDescent="0.25">
      <c r="A25" t="s">
        <v>202</v>
      </c>
      <c r="B25">
        <f>('CON Score and Page Rank'!HI188-'MIN and MAX'!B$45)/('MIN and MAX'!F$45-'MIN and MAX'!B$45)</f>
        <v>8.4410225241250032E-3</v>
      </c>
      <c r="C25">
        <f>('CON Score and Page Rank'!HJ188-'MIN and MAX'!C$45)/('MIN and MAX'!G$45-'MIN and MAX'!C$45)</f>
        <v>4.0519698054829079E-2</v>
      </c>
      <c r="D25">
        <f>('CON Score and Page Rank'!HK188-'MIN and MAX'!D$45)/('MIN and MAX'!H$45-'MIN and MAX'!D$45)</f>
        <v>0.95283018867924529</v>
      </c>
      <c r="E25">
        <f t="shared" si="0"/>
        <v>3.2078675530704079E-2</v>
      </c>
      <c r="F25">
        <f t="shared" si="1"/>
        <v>0.81889623394786415</v>
      </c>
      <c r="G25">
        <f t="shared" si="2"/>
        <v>0.94438916615512025</v>
      </c>
      <c r="H25" s="3">
        <f>IFERROR(VLOOKUP(A25,'GDP Data'!A$2:Q$144,3,FALSE),"Not Found")</f>
        <v>98211749595.544205</v>
      </c>
      <c r="I25">
        <f t="shared" si="3"/>
        <v>9.281081210428397E-3</v>
      </c>
      <c r="J25">
        <f t="shared" si="4"/>
        <v>-0.80961515273743578</v>
      </c>
    </row>
    <row r="26" spans="1:10" x14ac:dyDescent="0.25">
      <c r="A26" t="s">
        <v>78</v>
      </c>
      <c r="B26">
        <f>('CON Score and Page Rank'!HI71-'MIN and MAX'!B$45)/('MIN and MAX'!F$45-'MIN and MAX'!B$45)</f>
        <v>1.2079479054905119E-2</v>
      </c>
      <c r="C26">
        <f>('CON Score and Page Rank'!HJ71-'MIN and MAX'!C$45)/('MIN and MAX'!G$45-'MIN and MAX'!C$45)</f>
        <v>4.3648419034751237E-2</v>
      </c>
      <c r="D26">
        <f>('CON Score and Page Rank'!HK71-'MIN and MAX'!D$45)/('MIN and MAX'!H$45-'MIN and MAX'!D$45)</f>
        <v>0.93353344768439106</v>
      </c>
      <c r="E26">
        <f t="shared" si="0"/>
        <v>3.1568939979846118E-2</v>
      </c>
      <c r="F26">
        <f t="shared" si="1"/>
        <v>0.81811113002512159</v>
      </c>
      <c r="G26">
        <f t="shared" si="2"/>
        <v>0.92145396862948592</v>
      </c>
      <c r="H26" s="3">
        <f>IFERROR(VLOOKUP(A26,'GDP Data'!A$2:Q$144,3,FALSE),"Not Found")</f>
        <v>96684636118.598404</v>
      </c>
      <c r="I26">
        <f t="shared" si="3"/>
        <v>9.1367678848289433E-3</v>
      </c>
      <c r="J26">
        <f t="shared" si="4"/>
        <v>-0.80897436214029261</v>
      </c>
    </row>
    <row r="27" spans="1:10" x14ac:dyDescent="0.25">
      <c r="A27" t="s">
        <v>107</v>
      </c>
      <c r="B27">
        <f>('CON Score and Page Rank'!HI100-'MIN and MAX'!B$45)/('MIN and MAX'!F$45-'MIN and MAX'!B$45)</f>
        <v>1.1800100849128954E-2</v>
      </c>
      <c r="C27">
        <f>('CON Score and Page Rank'!HJ100-'MIN and MAX'!C$45)/('MIN and MAX'!G$45-'MIN and MAX'!C$45)</f>
        <v>4.3316186818262215E-2</v>
      </c>
      <c r="D27">
        <f>('CON Score and Page Rank'!HK100-'MIN and MAX'!D$45)/('MIN and MAX'!H$45-'MIN and MAX'!D$45)</f>
        <v>0.92195540308747859</v>
      </c>
      <c r="E27">
        <f t="shared" si="0"/>
        <v>3.1516085969133259E-2</v>
      </c>
      <c r="F27">
        <f t="shared" si="1"/>
        <v>0.81802972332105028</v>
      </c>
      <c r="G27">
        <f t="shared" si="2"/>
        <v>0.91015530223834962</v>
      </c>
      <c r="H27" s="3">
        <f>IFERROR(VLOOKUP(A27,'GDP Data'!A$2:Q$144,3,FALSE),"Not Found")</f>
        <v>17538461538.461498</v>
      </c>
      <c r="I27">
        <f t="shared" si="3"/>
        <v>1.6573972718618704E-3</v>
      </c>
      <c r="J27">
        <f t="shared" si="4"/>
        <v>-0.81637232604918841</v>
      </c>
    </row>
    <row r="28" spans="1:10" x14ac:dyDescent="0.25">
      <c r="A28" t="s">
        <v>193</v>
      </c>
      <c r="B28">
        <f>('CON Score and Page Rank'!HI27-'MIN and MAX'!B$45)/('MIN and MAX'!F$45-'MIN and MAX'!B$45)</f>
        <v>9.6773239541226436E-3</v>
      </c>
      <c r="C28">
        <f>('CON Score and Page Rank'!HJ27-'MIN and MAX'!C$45)/('MIN and MAX'!G$45-'MIN and MAX'!C$45)</f>
        <v>4.1153801101653918E-2</v>
      </c>
      <c r="D28">
        <f>('CON Score and Page Rank'!HK27-'MIN and MAX'!D$45)/('MIN and MAX'!H$45-'MIN and MAX'!D$45)</f>
        <v>0.89236706689536882</v>
      </c>
      <c r="E28">
        <f t="shared" si="0"/>
        <v>3.1476477147531275E-2</v>
      </c>
      <c r="F28">
        <f t="shared" si="1"/>
        <v>0.81796871709701402</v>
      </c>
      <c r="G28">
        <f t="shared" si="2"/>
        <v>0.88268974294124614</v>
      </c>
      <c r="H28" s="3">
        <f>IFERROR(VLOOKUP(A28,'GDP Data'!A$2:Q$144,3,FALSE),"Not Found")</f>
        <v>20876309970.384998</v>
      </c>
      <c r="I28">
        <f t="shared" si="3"/>
        <v>1.9728263574077466E-3</v>
      </c>
      <c r="J28">
        <f t="shared" si="4"/>
        <v>-0.81599589073960632</v>
      </c>
    </row>
    <row r="29" spans="1:10" x14ac:dyDescent="0.25">
      <c r="A29" t="s">
        <v>141</v>
      </c>
      <c r="B29">
        <f>('CON Score and Page Rank'!HI134-'MIN and MAX'!B$45)/('MIN and MAX'!F$45-'MIN and MAX'!B$45)</f>
        <v>1.6922972247827576E-2</v>
      </c>
      <c r="C29">
        <f>('CON Score and Page Rank'!HJ134-'MIN and MAX'!C$45)/('MIN and MAX'!G$45-'MIN and MAX'!C$45)</f>
        <v>4.8208154768679519E-2</v>
      </c>
      <c r="D29">
        <f>('CON Score and Page Rank'!HK134-'MIN and MAX'!D$45)/('MIN and MAX'!H$45-'MIN and MAX'!D$45)</f>
        <v>0.89193825042881647</v>
      </c>
      <c r="E29">
        <f t="shared" si="0"/>
        <v>3.128518252085194E-2</v>
      </c>
      <c r="F29">
        <f t="shared" si="1"/>
        <v>0.81767408165015787</v>
      </c>
      <c r="G29">
        <f t="shared" si="2"/>
        <v>0.8750152781809889</v>
      </c>
      <c r="H29" s="3">
        <f>IFERROR(VLOOKUP(A29,'GDP Data'!A$2:Q$144,3,FALSE),"Not Found")</f>
        <v>160446947784.909</v>
      </c>
      <c r="I29">
        <f t="shared" si="3"/>
        <v>1.5162352350809412E-2</v>
      </c>
      <c r="J29">
        <f t="shared" si="4"/>
        <v>-0.80251172929934844</v>
      </c>
    </row>
    <row r="30" spans="1:10" x14ac:dyDescent="0.25">
      <c r="A30" t="s">
        <v>82</v>
      </c>
      <c r="B30">
        <f>('CON Score and Page Rank'!HI75-'MIN and MAX'!B$45)/('MIN and MAX'!F$45-'MIN and MAX'!B$45)</f>
        <v>1.9784692229414441E-4</v>
      </c>
      <c r="C30">
        <f>('CON Score and Page Rank'!HJ75-'MIN and MAX'!C$45)/('MIN and MAX'!G$45-'MIN and MAX'!C$45)</f>
        <v>3.1436590036378831E-2</v>
      </c>
      <c r="D30">
        <f>('CON Score and Page Rank'!HK75-'MIN and MAX'!D$45)/('MIN and MAX'!H$45-'MIN and MAX'!D$45)</f>
        <v>0.5398799313893653</v>
      </c>
      <c r="E30">
        <f t="shared" si="0"/>
        <v>3.1238743114084686E-2</v>
      </c>
      <c r="F30">
        <f t="shared" si="1"/>
        <v>0.81760255483520161</v>
      </c>
      <c r="G30">
        <f t="shared" si="2"/>
        <v>0.53968208446707111</v>
      </c>
      <c r="H30" s="3">
        <f>IFERROR(VLOOKUP(A30,'GDP Data'!A$2:Q$144,3,FALSE),"Not Found")</f>
        <v>5023265365.2516899</v>
      </c>
      <c r="I30">
        <f t="shared" si="3"/>
        <v>4.7470220201176796E-4</v>
      </c>
      <c r="J30">
        <f t="shared" si="4"/>
        <v>-0.81712785263318988</v>
      </c>
    </row>
    <row r="31" spans="1:10" x14ac:dyDescent="0.25">
      <c r="A31" t="s">
        <v>197</v>
      </c>
      <c r="B31">
        <f>('CON Score and Page Rank'!HI185-'MIN and MAX'!B$45)/('MIN and MAX'!F$45-'MIN and MAX'!B$45)</f>
        <v>1.0858705054023397E-2</v>
      </c>
      <c r="C31">
        <f>('CON Score and Page Rank'!HJ185-'MIN and MAX'!C$45)/('MIN and MAX'!G$45-'MIN and MAX'!C$45)</f>
        <v>4.2023703010063515E-2</v>
      </c>
      <c r="D31">
        <f>('CON Score and Page Rank'!HK185-'MIN and MAX'!D$45)/('MIN and MAX'!H$45-'MIN and MAX'!D$45)</f>
        <v>0.91552315608919388</v>
      </c>
      <c r="E31">
        <f t="shared" si="0"/>
        <v>3.1164997956040118E-2</v>
      </c>
      <c r="F31">
        <f t="shared" si="1"/>
        <v>0.81748897120783515</v>
      </c>
      <c r="G31">
        <f t="shared" si="2"/>
        <v>0.90466445103517046</v>
      </c>
      <c r="H31" s="3">
        <f>IFERROR(VLOOKUP(A31,'GDP Data'!A$2:Q$144,3,FALSE),"Not Found")</f>
        <v>268696750000</v>
      </c>
      <c r="I31">
        <f t="shared" si="3"/>
        <v>2.5392036777657792E-2</v>
      </c>
      <c r="J31">
        <f t="shared" si="4"/>
        <v>-0.79209693443017737</v>
      </c>
    </row>
    <row r="32" spans="1:10" x14ac:dyDescent="0.25">
      <c r="A32" t="s">
        <v>94</v>
      </c>
      <c r="B32">
        <f>('CON Score and Page Rank'!HI87-'MIN and MAX'!B$45)/('MIN and MAX'!F$45-'MIN and MAX'!B$45)</f>
        <v>1.0515213719750796E-2</v>
      </c>
      <c r="C32">
        <f>('CON Score and Page Rank'!HJ87-'MIN and MAX'!C$45)/('MIN and MAX'!G$45-'MIN and MAX'!C$45)</f>
        <v>4.163883802648409E-2</v>
      </c>
      <c r="D32">
        <f>('CON Score and Page Rank'!HK87-'MIN and MAX'!D$45)/('MIN and MAX'!H$45-'MIN and MAX'!D$45)</f>
        <v>0.92195540308747859</v>
      </c>
      <c r="E32">
        <f t="shared" si="0"/>
        <v>3.1123624306733294E-2</v>
      </c>
      <c r="F32">
        <f t="shared" si="1"/>
        <v>0.81742524676422068</v>
      </c>
      <c r="G32">
        <f t="shared" si="2"/>
        <v>0.91144018936772775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130</v>
      </c>
      <c r="B33">
        <f>('CON Score and Page Rank'!HI123-'MIN and MAX'!B$45)/('MIN and MAX'!F$45-'MIN and MAX'!B$45)</f>
        <v>1.1338239846011907E-3</v>
      </c>
      <c r="C33">
        <f>('CON Score and Page Rank'!HJ123-'MIN and MAX'!C$45)/('MIN and MAX'!G$45-'MIN and MAX'!C$45)</f>
        <v>3.2123404379084716E-2</v>
      </c>
      <c r="D33">
        <f>('CON Score and Page Rank'!HK123-'MIN and MAX'!D$45)/('MIN and MAX'!H$45-'MIN and MAX'!D$45)</f>
        <v>0.717409948542024</v>
      </c>
      <c r="E33">
        <f t="shared" si="0"/>
        <v>3.0989580394483525E-2</v>
      </c>
      <c r="F33">
        <f t="shared" si="1"/>
        <v>0.81721878990409014</v>
      </c>
      <c r="G33">
        <f t="shared" si="2"/>
        <v>0.71627612455742284</v>
      </c>
      <c r="H33" s="3">
        <f>IFERROR(VLOOKUP(A33,'GDP Data'!A$2:Q$144,3,FALSE),"Not Found")</f>
        <v>5707720390.8514996</v>
      </c>
      <c r="I33">
        <f t="shared" si="3"/>
        <v>5.3938369586192824E-4</v>
      </c>
      <c r="J33">
        <f t="shared" si="4"/>
        <v>-0.81667940620822821</v>
      </c>
    </row>
    <row r="34" spans="1:10" x14ac:dyDescent="0.25">
      <c r="A34" t="s">
        <v>195</v>
      </c>
      <c r="B34">
        <f>('CON Score and Page Rank'!HI184-'MIN and MAX'!B$45)/('MIN and MAX'!F$45-'MIN and MAX'!B$45)</f>
        <v>1.2395787575194916E-2</v>
      </c>
      <c r="C34">
        <f>('CON Score and Page Rank'!HJ184-'MIN and MAX'!C$45)/('MIN and MAX'!G$45-'MIN and MAX'!C$45)</f>
        <v>4.3125465022284259E-2</v>
      </c>
      <c r="D34">
        <f>('CON Score and Page Rank'!HK184-'MIN and MAX'!D$45)/('MIN and MAX'!H$45-'MIN and MAX'!D$45)</f>
        <v>0.94854202401372212</v>
      </c>
      <c r="E34">
        <f t="shared" si="0"/>
        <v>3.0729677447089342E-2</v>
      </c>
      <c r="F34">
        <f t="shared" si="1"/>
        <v>0.81681848267971058</v>
      </c>
      <c r="G34">
        <f t="shared" si="2"/>
        <v>0.93614623643852724</v>
      </c>
      <c r="H34" s="3">
        <f>IFERROR(VLOOKUP(A34,'GDP Data'!A$2:Q$144,3,FALSE),"Not Found")</f>
        <v>39309580983.228203</v>
      </c>
      <c r="I34">
        <f t="shared" si="3"/>
        <v>3.7147837703301132E-3</v>
      </c>
      <c r="J34">
        <f t="shared" si="4"/>
        <v>-0.8131036989093805</v>
      </c>
    </row>
    <row r="35" spans="1:10" x14ac:dyDescent="0.25">
      <c r="A35" t="s">
        <v>45</v>
      </c>
      <c r="B35">
        <f>('CON Score and Page Rank'!HI37-'MIN and MAX'!B$45)/('MIN and MAX'!F$45-'MIN and MAX'!B$45)</f>
        <v>1.2437365124334944E-2</v>
      </c>
      <c r="C35">
        <f>('CON Score and Page Rank'!HJ37-'MIN and MAX'!C$45)/('MIN and MAX'!G$45-'MIN and MAX'!C$45)</f>
        <v>4.3058954216173735E-2</v>
      </c>
      <c r="D35">
        <f>('CON Score and Page Rank'!HK37-'MIN and MAX'!D$45)/('MIN and MAX'!H$45-'MIN and MAX'!D$45)</f>
        <v>0.90651801029159518</v>
      </c>
      <c r="E35">
        <f t="shared" si="0"/>
        <v>3.0621589091838791E-2</v>
      </c>
      <c r="F35">
        <f t="shared" si="1"/>
        <v>0.81665200303832164</v>
      </c>
      <c r="G35">
        <f t="shared" si="2"/>
        <v>0.89408064516726027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122</v>
      </c>
      <c r="B36">
        <f>('CON Score and Page Rank'!HI115-'MIN and MAX'!B$45)/('MIN and MAX'!F$45-'MIN and MAX'!B$45)</f>
        <v>1.7716204329491852E-3</v>
      </c>
      <c r="C36">
        <f>('CON Score and Page Rank'!HJ115-'MIN and MAX'!C$45)/('MIN and MAX'!G$45-'MIN and MAX'!C$45)</f>
        <v>3.2180400883286296E-2</v>
      </c>
      <c r="D36">
        <f>('CON Score and Page Rank'!HK115-'MIN and MAX'!D$45)/('MIN and MAX'!H$45-'MIN and MAX'!D$45)</f>
        <v>0.8786449399656947</v>
      </c>
      <c r="E36">
        <f t="shared" si="0"/>
        <v>3.0408780450337111E-2</v>
      </c>
      <c r="F36">
        <f t="shared" si="1"/>
        <v>0.81632423131638621</v>
      </c>
      <c r="G36">
        <f t="shared" si="2"/>
        <v>0.8768733195327455</v>
      </c>
      <c r="H36" s="3">
        <f>IFERROR(VLOOKUP(A36,'GDP Data'!A$2:Q$144,3,FALSE),"Not Found")</f>
        <v>22066031834.2948</v>
      </c>
      <c r="I36">
        <f t="shared" si="3"/>
        <v>2.0852559320995927E-3</v>
      </c>
      <c r="J36">
        <f t="shared" si="4"/>
        <v>-0.81423897538428658</v>
      </c>
    </row>
    <row r="37" spans="1:10" x14ac:dyDescent="0.25">
      <c r="A37" t="s">
        <v>206</v>
      </c>
      <c r="B37">
        <f>('CON Score and Page Rank'!HI192-'MIN and MAX'!B$45)/('MIN and MAX'!F$45-'MIN and MAX'!B$45)</f>
        <v>1.0336482533079639E-3</v>
      </c>
      <c r="C37">
        <f>('CON Score and Page Rank'!HJ192-'MIN and MAX'!C$45)/('MIN and MAX'!G$45-'MIN and MAX'!C$45)</f>
        <v>3.1402451569373935E-2</v>
      </c>
      <c r="D37">
        <f>('CON Score and Page Rank'!HK192-'MIN and MAX'!D$45)/('MIN and MAX'!H$45-'MIN and MAX'!D$45)</f>
        <v>0.839622641509434</v>
      </c>
      <c r="E37">
        <f t="shared" si="0"/>
        <v>3.0368803316065972E-2</v>
      </c>
      <c r="F37">
        <f t="shared" si="1"/>
        <v>0.81626265781050955</v>
      </c>
      <c r="G37">
        <f t="shared" si="2"/>
        <v>0.83858899325612601</v>
      </c>
      <c r="H37" s="3">
        <f>IFERROR(VLOOKUP(A37,'GDP Data'!A$2:Q$144,3,FALSE),"Not Found")</f>
        <v>25601765400.515301</v>
      </c>
      <c r="I37">
        <f t="shared" si="3"/>
        <v>2.4193853056386104E-3</v>
      </c>
      <c r="J37">
        <f t="shared" si="4"/>
        <v>-0.81384327250487098</v>
      </c>
    </row>
    <row r="38" spans="1:10" x14ac:dyDescent="0.25">
      <c r="A38" t="s">
        <v>57</v>
      </c>
      <c r="B38">
        <f>('CON Score and Page Rank'!HI49-'MIN and MAX'!B$45)/('MIN and MAX'!F$45-'MIN and MAX'!B$45)</f>
        <v>3.8634850110225152E-3</v>
      </c>
      <c r="C38">
        <f>('CON Score and Page Rank'!HJ49-'MIN and MAX'!C$45)/('MIN and MAX'!G$45-'MIN and MAX'!C$45)</f>
        <v>3.4178444318450386E-2</v>
      </c>
      <c r="D38">
        <f>('CON Score and Page Rank'!HK49-'MIN and MAX'!D$45)/('MIN and MAX'!H$45-'MIN and MAX'!D$45)</f>
        <v>0.823327615780446</v>
      </c>
      <c r="E38">
        <f t="shared" si="0"/>
        <v>3.031495930742787E-2</v>
      </c>
      <c r="F38">
        <f t="shared" si="1"/>
        <v>0.81617972629371272</v>
      </c>
      <c r="G38">
        <f t="shared" si="2"/>
        <v>0.81946413076942348</v>
      </c>
      <c r="H38" s="3">
        <f>IFERROR(VLOOKUP(A38,'GDP Data'!A$2:Q$144,3,FALSE),"Not Found")</f>
        <v>4613630622.7750101</v>
      </c>
      <c r="I38">
        <f t="shared" si="3"/>
        <v>4.3599142323839522E-4</v>
      </c>
      <c r="J38">
        <f t="shared" si="4"/>
        <v>-0.81574373487047436</v>
      </c>
    </row>
    <row r="39" spans="1:10" x14ac:dyDescent="0.25">
      <c r="A39" t="s">
        <v>50</v>
      </c>
      <c r="B39">
        <f>('CON Score and Page Rank'!HI42-'MIN and MAX'!B$45)/('MIN and MAX'!F$45-'MIN and MAX'!B$45)</f>
        <v>2.3566322452926235E-3</v>
      </c>
      <c r="C39">
        <f>('CON Score and Page Rank'!HJ42-'MIN and MAX'!C$45)/('MIN and MAX'!G$45-'MIN and MAX'!C$45)</f>
        <v>3.2590858553712874E-2</v>
      </c>
      <c r="D39">
        <f>('CON Score and Page Rank'!HK42-'MIN and MAX'!D$45)/('MIN and MAX'!H$45-'MIN and MAX'!D$45)</f>
        <v>0.87564322469982847</v>
      </c>
      <c r="E39">
        <f t="shared" si="0"/>
        <v>3.0234226308420251E-2</v>
      </c>
      <c r="F39">
        <f t="shared" si="1"/>
        <v>0.81605537986719989</v>
      </c>
      <c r="G39">
        <f t="shared" si="2"/>
        <v>0.87328659245453588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166</v>
      </c>
      <c r="B40">
        <f>('CON Score and Page Rank'!HI157-'MIN and MAX'!B$45)/('MIN and MAX'!F$45-'MIN and MAX'!B$45)</f>
        <v>1.5941941313438998E-2</v>
      </c>
      <c r="C40">
        <f>('CON Score and Page Rank'!HJ157-'MIN and MAX'!C$45)/('MIN and MAX'!G$45-'MIN and MAX'!C$45)</f>
        <v>4.6144395053992537E-2</v>
      </c>
      <c r="D40">
        <f>('CON Score and Page Rank'!HK157-'MIN and MAX'!D$45)/('MIN and MAX'!H$45-'MIN and MAX'!D$45)</f>
        <v>0.86663807890222988</v>
      </c>
      <c r="E40">
        <f t="shared" si="0"/>
        <v>3.0202453740553539E-2</v>
      </c>
      <c r="F40">
        <f t="shared" si="1"/>
        <v>0.81600644318301974</v>
      </c>
      <c r="G40">
        <f t="shared" si="2"/>
        <v>0.85069613758879092</v>
      </c>
      <c r="H40" s="3">
        <f>IFERROR(VLOOKUP(A40,'GDP Data'!A$2:Q$144,3,FALSE),"Not Found")</f>
        <v>120296476180.40199</v>
      </c>
      <c r="I40">
        <f t="shared" si="3"/>
        <v>1.1368103809947095E-2</v>
      </c>
      <c r="J40">
        <f t="shared" si="4"/>
        <v>-0.80463833937307261</v>
      </c>
    </row>
    <row r="41" spans="1:10" x14ac:dyDescent="0.25">
      <c r="A41" t="s">
        <v>112</v>
      </c>
      <c r="B41">
        <f>('CON Score and Page Rank'!HI105-'MIN and MAX'!B$45)/('MIN and MAX'!F$45-'MIN and MAX'!B$45)</f>
        <v>5.4090477106389788E-4</v>
      </c>
      <c r="C41">
        <f>('CON Score and Page Rank'!HJ105-'MIN and MAX'!C$45)/('MIN and MAX'!G$45-'MIN and MAX'!C$45)</f>
        <v>3.0704455342793192E-2</v>
      </c>
      <c r="D41">
        <f>('CON Score and Page Rank'!HK105-'MIN and MAX'!D$45)/('MIN and MAX'!H$45-'MIN and MAX'!D$45)</f>
        <v>0.79373927958833623</v>
      </c>
      <c r="E41">
        <f t="shared" si="0"/>
        <v>3.0163550571729293E-2</v>
      </c>
      <c r="F41">
        <f t="shared" si="1"/>
        <v>0.81594652381816546</v>
      </c>
      <c r="G41">
        <f t="shared" si="2"/>
        <v>0.79319837481727229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95</v>
      </c>
      <c r="B42">
        <f>('CON Score and Page Rank'!HI88-'MIN and MAX'!B$45)/('MIN and MAX'!F$45-'MIN and MAX'!B$45)</f>
        <v>2.802679469166987E-4</v>
      </c>
      <c r="C42">
        <f>('CON Score and Page Rank'!HJ88-'MIN and MAX'!C$45)/('MIN and MAX'!G$45-'MIN and MAX'!C$45)</f>
        <v>3.0392012381545114E-2</v>
      </c>
      <c r="D42">
        <f>('CON Score and Page Rank'!HK88-'MIN and MAX'!D$45)/('MIN and MAX'!H$45-'MIN and MAX'!D$45)</f>
        <v>0.71097770154373929</v>
      </c>
      <c r="E42">
        <f t="shared" si="0"/>
        <v>3.0111744434628416E-2</v>
      </c>
      <c r="F42">
        <f t="shared" si="1"/>
        <v>0.81586673106800012</v>
      </c>
      <c r="G42">
        <f t="shared" si="2"/>
        <v>0.71069743359682258</v>
      </c>
      <c r="H42" s="3">
        <f>IFERROR(VLOOKUP(A42,'GDP Data'!A$2:Q$144,3,FALSE),"Not Found")</f>
        <v>34110064452.1567</v>
      </c>
      <c r="I42">
        <f t="shared" si="3"/>
        <v>3.2234257059582617E-3</v>
      </c>
      <c r="J42">
        <f t="shared" si="4"/>
        <v>-0.81264330536204188</v>
      </c>
    </row>
    <row r="43" spans="1:10" x14ac:dyDescent="0.25">
      <c r="A43" t="s">
        <v>223</v>
      </c>
      <c r="B43">
        <f>('CON Score and Page Rank'!HI209-'MIN and MAX'!B$45)/('MIN and MAX'!F$45-'MIN and MAX'!B$45)</f>
        <v>9.0123523734951332E-4</v>
      </c>
      <c r="C43">
        <f>('CON Score and Page Rank'!HJ209-'MIN and MAX'!C$45)/('MIN and MAX'!G$45-'MIN and MAX'!C$45)</f>
        <v>3.0929441867753146E-2</v>
      </c>
      <c r="D43">
        <f>('CON Score and Page Rank'!HK209-'MIN and MAX'!D$45)/('MIN and MAX'!H$45-'MIN and MAX'!D$45)</f>
        <v>0.55531732418524871</v>
      </c>
      <c r="E43">
        <f t="shared" si="0"/>
        <v>3.0028206630403634E-2</v>
      </c>
      <c r="F43">
        <f t="shared" si="1"/>
        <v>0.81573806462971898</v>
      </c>
      <c r="G43">
        <f t="shared" si="2"/>
        <v>0.55441608894789918</v>
      </c>
      <c r="H43" s="3">
        <f>IFERROR(VLOOKUP(A43,'GDP Data'!A$2:Q$144,3,FALSE),"Not Found")</f>
        <v>8824873259.3210506</v>
      </c>
      <c r="I43">
        <f t="shared" si="3"/>
        <v>8.3395689139838464E-4</v>
      </c>
      <c r="J43">
        <f t="shared" si="4"/>
        <v>-0.81490410773832056</v>
      </c>
    </row>
    <row r="44" spans="1:10" x14ac:dyDescent="0.25">
      <c r="A44" t="s">
        <v>125</v>
      </c>
      <c r="B44">
        <f>('CON Score and Page Rank'!HI118-'MIN and MAX'!B$45)/('MIN and MAX'!F$45-'MIN and MAX'!B$45)</f>
        <v>4.273313555943589E-4</v>
      </c>
      <c r="C44">
        <f>('CON Score and Page Rank'!HJ118-'MIN and MAX'!C$45)/('MIN and MAX'!G$45-'MIN and MAX'!C$45)</f>
        <v>3.0417561954546431E-2</v>
      </c>
      <c r="D44">
        <f>('CON Score and Page Rank'!HK118-'MIN and MAX'!D$45)/('MIN and MAX'!H$45-'MIN and MAX'!D$45)</f>
        <v>0.58104631217838765</v>
      </c>
      <c r="E44">
        <f t="shared" si="0"/>
        <v>2.9990230598952072E-2</v>
      </c>
      <c r="F44">
        <f t="shared" si="1"/>
        <v>0.81567957325862939</v>
      </c>
      <c r="G44">
        <f t="shared" si="2"/>
        <v>0.58061898082279328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147</v>
      </c>
      <c r="B45">
        <f>('CON Score and Page Rank'!HI139-'MIN and MAX'!B$45)/('MIN and MAX'!F$45-'MIN and MAX'!B$45)</f>
        <v>1.8927221724336845E-2</v>
      </c>
      <c r="C45">
        <f>('CON Score and Page Rank'!HJ139-'MIN and MAX'!C$45)/('MIN and MAX'!G$45-'MIN and MAX'!C$45)</f>
        <v>4.8867645711583779E-2</v>
      </c>
      <c r="D45">
        <f>('CON Score and Page Rank'!HK139-'MIN and MAX'!D$45)/('MIN and MAX'!H$45-'MIN and MAX'!D$45)</f>
        <v>0.89236706689536882</v>
      </c>
      <c r="E45">
        <f t="shared" si="0"/>
        <v>2.9940423987246934E-2</v>
      </c>
      <c r="F45">
        <f t="shared" si="1"/>
        <v>0.81560286021367423</v>
      </c>
      <c r="G45">
        <f t="shared" si="2"/>
        <v>0.87343984517103201</v>
      </c>
      <c r="H45" s="3">
        <f>IFERROR(VLOOKUP(A45,'GDP Data'!A$2:Q$144,3,FALSE),"Not Found")</f>
        <v>92783947368.421097</v>
      </c>
      <c r="I45">
        <f t="shared" si="3"/>
        <v>8.7681499830392935E-3</v>
      </c>
      <c r="J45">
        <f t="shared" si="4"/>
        <v>-0.80683471023063491</v>
      </c>
    </row>
    <row r="46" spans="1:10" x14ac:dyDescent="0.25">
      <c r="A46" t="s">
        <v>48</v>
      </c>
      <c r="B46">
        <f>('CON Score and Page Rank'!HI40-'MIN and MAX'!B$45)/('MIN and MAX'!F$45-'MIN and MAX'!B$45)</f>
        <v>2.0753832064261041E-2</v>
      </c>
      <c r="C46">
        <f>('CON Score and Page Rank'!HJ40-'MIN and MAX'!C$45)/('MIN and MAX'!G$45-'MIN and MAX'!C$45)</f>
        <v>5.0011767077343137E-2</v>
      </c>
      <c r="D46">
        <f>('CON Score and Page Rank'!HK40-'MIN and MAX'!D$45)/('MIN and MAX'!H$45-'MIN and MAX'!D$45)</f>
        <v>0.92581475128644941</v>
      </c>
      <c r="E46">
        <f t="shared" si="0"/>
        <v>2.9257935013082097E-2</v>
      </c>
      <c r="F46">
        <f t="shared" si="1"/>
        <v>0.81455167834114539</v>
      </c>
      <c r="G46">
        <f t="shared" si="2"/>
        <v>0.90506091922218834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53</v>
      </c>
      <c r="B47">
        <f>('CON Score and Page Rank'!HI45-'MIN and MAX'!B$45)/('MIN and MAX'!F$45-'MIN and MAX'!B$45)</f>
        <v>6.0334062229912408E-3</v>
      </c>
      <c r="C47">
        <f>('CON Score and Page Rank'!HJ45-'MIN and MAX'!C$45)/('MIN and MAX'!G$45-'MIN and MAX'!C$45)</f>
        <v>3.5113525123090066E-2</v>
      </c>
      <c r="D47">
        <f>('CON Score and Page Rank'!HK45-'MIN and MAX'!D$45)/('MIN and MAX'!H$45-'MIN and MAX'!D$45)</f>
        <v>0.82933104631217835</v>
      </c>
      <c r="E47">
        <f t="shared" si="0"/>
        <v>2.9080118900098824E-2</v>
      </c>
      <c r="F47">
        <f t="shared" si="1"/>
        <v>0.81427780274507411</v>
      </c>
      <c r="G47">
        <f t="shared" si="2"/>
        <v>0.82329764008918715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177</v>
      </c>
      <c r="B48">
        <f>('CON Score and Page Rank'!HI168-'MIN and MAX'!B$45)/('MIN and MAX'!F$45-'MIN and MAX'!B$45)</f>
        <v>2.9202855571605103E-3</v>
      </c>
      <c r="C48">
        <f>('CON Score and Page Rank'!HJ168-'MIN and MAX'!C$45)/('MIN and MAX'!G$45-'MIN and MAX'!C$45)</f>
        <v>3.19875957646861E-2</v>
      </c>
      <c r="D48">
        <f>('CON Score and Page Rank'!HK168-'MIN and MAX'!D$45)/('MIN and MAX'!H$45-'MIN and MAX'!D$45)</f>
        <v>0.74056603773584906</v>
      </c>
      <c r="E48">
        <f t="shared" si="0"/>
        <v>2.9067310207525589E-2</v>
      </c>
      <c r="F48">
        <f t="shared" si="1"/>
        <v>0.81425807456490795</v>
      </c>
      <c r="G48">
        <f t="shared" si="2"/>
        <v>0.73764575217868855</v>
      </c>
      <c r="H48" s="3">
        <f>IFERROR(VLOOKUP(A48,'GDP Data'!A$2:Q$144,3,FALSE),"Not Found")</f>
        <v>5800774707.1742296</v>
      </c>
      <c r="I48">
        <f t="shared" si="3"/>
        <v>5.4817739590625912E-4</v>
      </c>
      <c r="J48">
        <f t="shared" si="4"/>
        <v>-0.81370989716900166</v>
      </c>
    </row>
    <row r="49" spans="1:10" x14ac:dyDescent="0.25">
      <c r="A49" t="s">
        <v>46</v>
      </c>
      <c r="B49">
        <f>('CON Score and Page Rank'!HI38-'MIN and MAX'!B$45)/('MIN and MAX'!F$45-'MIN and MAX'!B$45)</f>
        <v>5.1069977874505972E-3</v>
      </c>
      <c r="C49">
        <f>('CON Score and Page Rank'!HJ38-'MIN and MAX'!C$45)/('MIN and MAX'!G$45-'MIN and MAX'!C$45)</f>
        <v>3.4123230879730369E-2</v>
      </c>
      <c r="D49">
        <f>('CON Score and Page Rank'!HK38-'MIN and MAX'!D$45)/('MIN and MAX'!H$45-'MIN and MAX'!D$45)</f>
        <v>0.91595197255574612</v>
      </c>
      <c r="E49">
        <f t="shared" si="0"/>
        <v>2.9016233092279773E-2</v>
      </c>
      <c r="F49">
        <f t="shared" si="1"/>
        <v>0.81417940466740046</v>
      </c>
      <c r="G49">
        <f t="shared" si="2"/>
        <v>0.91084497476829551</v>
      </c>
      <c r="H49" s="3">
        <f>IFERROR(VLOOKUP(A49,'GDP Data'!A$2:Q$144,3,FALSE),"Not Found")</f>
        <v>8976196808.5106392</v>
      </c>
      <c r="I49">
        <f t="shared" si="3"/>
        <v>8.4825707599811551E-4</v>
      </c>
      <c r="J49">
        <f t="shared" si="4"/>
        <v>-0.81333114759140235</v>
      </c>
    </row>
    <row r="50" spans="1:10" x14ac:dyDescent="0.25">
      <c r="A50" t="s">
        <v>47</v>
      </c>
      <c r="B50">
        <f>('CON Score and Page Rank'!HI39-'MIN and MAX'!B$45)/('MIN and MAX'!F$45-'MIN and MAX'!B$45)</f>
        <v>1.8740604660357845E-3</v>
      </c>
      <c r="C50">
        <f>('CON Score and Page Rank'!HJ39-'MIN and MAX'!C$45)/('MIN and MAX'!G$45-'MIN and MAX'!C$45)</f>
        <v>3.0833618265811484E-2</v>
      </c>
      <c r="D50">
        <f>('CON Score and Page Rank'!HK39-'MIN and MAX'!D$45)/('MIN and MAX'!H$45-'MIN and MAX'!D$45)</f>
        <v>0.74228130360205835</v>
      </c>
      <c r="E50">
        <f t="shared" si="0"/>
        <v>2.8959557799775701E-2</v>
      </c>
      <c r="F50">
        <f t="shared" si="1"/>
        <v>0.81409211235594081</v>
      </c>
      <c r="G50">
        <f t="shared" si="2"/>
        <v>0.74040724313602257</v>
      </c>
      <c r="H50" s="3" t="str">
        <f>IFERROR(VLOOKUP(A50,'GDP Data'!A$2:Q$144,3,FALSE),"Not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207</v>
      </c>
      <c r="B51">
        <f>('CON Score and Page Rank'!HI193-'MIN and MAX'!B$45)/('MIN and MAX'!F$45-'MIN and MAX'!B$45)</f>
        <v>7.1058509281230972E-4</v>
      </c>
      <c r="C51">
        <f>('CON Score and Page Rank'!HJ193-'MIN and MAX'!C$45)/('MIN and MAX'!G$45-'MIN and MAX'!C$45)</f>
        <v>2.9661114131466979E-2</v>
      </c>
      <c r="D51">
        <f>('CON Score and Page Rank'!HK193-'MIN and MAX'!D$45)/('MIN and MAX'!H$45-'MIN and MAX'!D$45)</f>
        <v>0.84348198970840482</v>
      </c>
      <c r="E51">
        <f t="shared" si="0"/>
        <v>2.8950529038654669E-2</v>
      </c>
      <c r="F51">
        <f t="shared" si="1"/>
        <v>0.81407820609462234</v>
      </c>
      <c r="G51">
        <f t="shared" si="2"/>
        <v>0.84277140461559252</v>
      </c>
      <c r="H51" s="3">
        <f>IFERROR(VLOOKUP(A51,'GDP Data'!A$2:Q$144,3,FALSE),"Not Found")</f>
        <v>24468324000</v>
      </c>
      <c r="I51">
        <f t="shared" si="3"/>
        <v>2.3122742753518485E-3</v>
      </c>
      <c r="J51">
        <f t="shared" si="4"/>
        <v>-0.81176593181927048</v>
      </c>
    </row>
    <row r="52" spans="1:10" x14ac:dyDescent="0.25">
      <c r="A52" t="s">
        <v>90</v>
      </c>
      <c r="B52">
        <f>('CON Score and Page Rank'!HI83-'MIN and MAX'!B$45)/('MIN and MAX'!F$45-'MIN and MAX'!B$45)</f>
        <v>3.6178959943123469E-4</v>
      </c>
      <c r="C52">
        <f>('CON Score and Page Rank'!HJ83-'MIN and MAX'!C$45)/('MIN and MAX'!G$45-'MIN and MAX'!C$45)</f>
        <v>2.9201072458763026E-2</v>
      </c>
      <c r="D52">
        <f>('CON Score and Page Rank'!HK83-'MIN and MAX'!D$45)/('MIN and MAX'!H$45-'MIN and MAX'!D$45)</f>
        <v>0.86749571183533447</v>
      </c>
      <c r="E52">
        <f t="shared" si="0"/>
        <v>2.8839282859331791E-2</v>
      </c>
      <c r="F52">
        <f t="shared" si="1"/>
        <v>0.81390686271543378</v>
      </c>
      <c r="G52">
        <f t="shared" si="2"/>
        <v>0.86713392223590324</v>
      </c>
      <c r="H52" s="3">
        <f>IFERROR(VLOOKUP(A52,'GDP Data'!A$2:Q$144,3,FALSE),"Not Found")</f>
        <v>8975689844.8519001</v>
      </c>
      <c r="I52">
        <f t="shared" si="3"/>
        <v>8.4820916756651876E-4</v>
      </c>
      <c r="J52">
        <f t="shared" si="4"/>
        <v>-0.81305865354786722</v>
      </c>
    </row>
    <row r="53" spans="1:10" x14ac:dyDescent="0.25">
      <c r="A53" t="s">
        <v>91</v>
      </c>
      <c r="B53">
        <f>('CON Score and Page Rank'!HI84-'MIN and MAX'!B$45)/('MIN and MAX'!F$45-'MIN and MAX'!B$45)</f>
        <v>4.5217296400681007E-4</v>
      </c>
      <c r="C53">
        <f>('CON Score and Page Rank'!HJ84-'MIN and MAX'!C$45)/('MIN and MAX'!G$45-'MIN and MAX'!C$45)</f>
        <v>2.925169889224162E-2</v>
      </c>
      <c r="D53">
        <f>('CON Score and Page Rank'!HK84-'MIN and MAX'!D$45)/('MIN and MAX'!H$45-'MIN and MAX'!D$45)</f>
        <v>0.76457975986277871</v>
      </c>
      <c r="E53">
        <f t="shared" si="0"/>
        <v>2.8799525928234811E-2</v>
      </c>
      <c r="F53">
        <f t="shared" si="1"/>
        <v>0.81384562837047203</v>
      </c>
      <c r="G53">
        <f t="shared" si="2"/>
        <v>0.76412758689877192</v>
      </c>
      <c r="H53" s="3">
        <f>IFERROR(VLOOKUP(A53,'GDP Data'!A$2:Q$144,3,FALSE),"Not Found")</f>
        <v>12986007425.878099</v>
      </c>
      <c r="I53">
        <f t="shared" si="3"/>
        <v>1.2271870729840754E-3</v>
      </c>
      <c r="J53">
        <f t="shared" si="4"/>
        <v>-0.81261844129748795</v>
      </c>
    </row>
    <row r="54" spans="1:10" x14ac:dyDescent="0.25">
      <c r="A54" t="s">
        <v>105</v>
      </c>
      <c r="B54">
        <f>('CON Score and Page Rank'!HI98-'MIN and MAX'!B$45)/('MIN and MAX'!F$45-'MIN and MAX'!B$45)</f>
        <v>1.6352708614182612E-3</v>
      </c>
      <c r="C54">
        <f>('CON Score and Page Rank'!HJ98-'MIN and MAX'!C$45)/('MIN and MAX'!G$45-'MIN and MAX'!C$45)</f>
        <v>3.0368333641497245E-2</v>
      </c>
      <c r="D54">
        <f>('CON Score and Page Rank'!HK98-'MIN and MAX'!D$45)/('MIN and MAX'!H$45-'MIN and MAX'!D$45)</f>
        <v>0.84176672384219553</v>
      </c>
      <c r="E54">
        <f t="shared" si="0"/>
        <v>2.8733062780078984E-2</v>
      </c>
      <c r="F54">
        <f t="shared" si="1"/>
        <v>0.81374326062655644</v>
      </c>
      <c r="G54">
        <f t="shared" si="2"/>
        <v>0.84013145298077729</v>
      </c>
      <c r="H54" s="3">
        <f>IFERROR(VLOOKUP(A54,'GDP Data'!A$2:Q$144,3,FALSE),"Not Found")</f>
        <v>19452000520.155998</v>
      </c>
      <c r="I54">
        <f t="shared" si="3"/>
        <v>1.838228086520658E-3</v>
      </c>
      <c r="J54">
        <f t="shared" si="4"/>
        <v>-0.81190503254003576</v>
      </c>
    </row>
    <row r="55" spans="1:10" x14ac:dyDescent="0.25">
      <c r="A55" t="s">
        <v>104</v>
      </c>
      <c r="B55">
        <f>('CON Score and Page Rank'!HI97-'MIN and MAX'!B$45)/('MIN and MAX'!F$45-'MIN and MAX'!B$45)</f>
        <v>1.202699541469756E-3</v>
      </c>
      <c r="C55">
        <f>('CON Score and Page Rank'!HJ97-'MIN and MAX'!C$45)/('MIN and MAX'!G$45-'MIN and MAX'!C$45)</f>
        <v>2.9700965183045783E-2</v>
      </c>
      <c r="D55">
        <f>('CON Score and Page Rank'!HK97-'MIN and MAX'!D$45)/('MIN and MAX'!H$45-'MIN and MAX'!D$45)</f>
        <v>0.82718696397941682</v>
      </c>
      <c r="E55">
        <f t="shared" si="0"/>
        <v>2.8498265641576027E-2</v>
      </c>
      <c r="F55">
        <f t="shared" si="1"/>
        <v>0.81338162182350027</v>
      </c>
      <c r="G55">
        <f t="shared" si="2"/>
        <v>0.82598426443794704</v>
      </c>
      <c r="H55" s="3">
        <f>IFERROR(VLOOKUP(A55,'GDP Data'!A$2:Q$144,3,FALSE),"Not Found")</f>
        <v>74030364472.050598</v>
      </c>
      <c r="I55">
        <f t="shared" si="3"/>
        <v>6.9959228659733303E-3</v>
      </c>
      <c r="J55">
        <f t="shared" si="4"/>
        <v>-0.80638569895752699</v>
      </c>
    </row>
    <row r="56" spans="1:10" x14ac:dyDescent="0.25">
      <c r="A56" t="s">
        <v>163</v>
      </c>
      <c r="B56">
        <f>('CON Score and Page Rank'!HI155-'MIN and MAX'!B$45)/('MIN and MAX'!F$45-'MIN and MAX'!B$45)</f>
        <v>4.4300949610250219E-4</v>
      </c>
      <c r="C56">
        <f>('CON Score and Page Rank'!HJ155-'MIN and MAX'!C$45)/('MIN and MAX'!G$45-'MIN and MAX'!C$45)</f>
        <v>2.8787218033196272E-2</v>
      </c>
      <c r="D56">
        <f>('CON Score and Page Rank'!HK155-'MIN and MAX'!D$45)/('MIN and MAX'!H$45-'MIN and MAX'!D$45)</f>
        <v>0.75300171526586623</v>
      </c>
      <c r="E56">
        <f t="shared" si="0"/>
        <v>2.8344208537093771E-2</v>
      </c>
      <c r="F56">
        <f t="shared" si="1"/>
        <v>0.81314434028241145</v>
      </c>
      <c r="G56">
        <f t="shared" si="2"/>
        <v>0.75255870576976369</v>
      </c>
      <c r="H56" s="3">
        <f>IFERROR(VLOOKUP(A56,'GDP Data'!A$2:Q$144,3,FALSE),"Not Found")</f>
        <v>15749753804.8344</v>
      </c>
      <c r="I56">
        <f t="shared" si="3"/>
        <v>1.4883631002288297E-3</v>
      </c>
      <c r="J56">
        <f t="shared" si="4"/>
        <v>-0.81165597718218263</v>
      </c>
    </row>
    <row r="57" spans="1:10" x14ac:dyDescent="0.25">
      <c r="A57" t="s">
        <v>182</v>
      </c>
      <c r="B57">
        <f>('CON Score and Page Rank'!HI172-'MIN and MAX'!B$45)/('MIN and MAX'!F$45-'MIN and MAX'!B$45)</f>
        <v>6.6894753230348136E-3</v>
      </c>
      <c r="C57">
        <f>('CON Score and Page Rank'!HJ172-'MIN and MAX'!C$45)/('MIN and MAX'!G$45-'MIN and MAX'!C$45)</f>
        <v>3.4804760696760334E-2</v>
      </c>
      <c r="D57">
        <f>('CON Score and Page Rank'!HK172-'MIN and MAX'!D$45)/('MIN and MAX'!H$45-'MIN and MAX'!D$45)</f>
        <v>0.71097770154373929</v>
      </c>
      <c r="E57">
        <f t="shared" si="0"/>
        <v>2.811528537372552E-2</v>
      </c>
      <c r="F57">
        <f t="shared" si="1"/>
        <v>0.81279174868218951</v>
      </c>
      <c r="G57">
        <f t="shared" si="2"/>
        <v>0.70428822622070453</v>
      </c>
      <c r="H57" s="3">
        <f>IFERROR(VLOOKUP(A57,'GDP Data'!A$2:Q$144,3,FALSE),"Not Found")</f>
        <v>6254649538.98487</v>
      </c>
      <c r="I57">
        <f t="shared" si="3"/>
        <v>5.9106889504716435E-4</v>
      </c>
      <c r="J57">
        <f t="shared" si="4"/>
        <v>-0.81220067978714239</v>
      </c>
    </row>
    <row r="58" spans="1:10" x14ac:dyDescent="0.25">
      <c r="A58" t="s">
        <v>51</v>
      </c>
      <c r="B58">
        <f>('CON Score and Page Rank'!HI43-'MIN and MAX'!B$45)/('MIN and MAX'!F$45-'MIN and MAX'!B$45)</f>
        <v>9.3060447816901599E-3</v>
      </c>
      <c r="C58">
        <f>('CON Score and Page Rank'!HJ43-'MIN and MAX'!C$45)/('MIN and MAX'!G$45-'MIN and MAX'!C$45)</f>
        <v>3.7401119607140973E-2</v>
      </c>
      <c r="D58">
        <f>('CON Score and Page Rank'!HK43-'MIN and MAX'!D$45)/('MIN and MAX'!H$45-'MIN and MAX'!D$45)</f>
        <v>0.80831903945111494</v>
      </c>
      <c r="E58">
        <f t="shared" si="0"/>
        <v>2.8095074825450813E-2</v>
      </c>
      <c r="F58">
        <f t="shared" si="1"/>
        <v>0.81276062002988236</v>
      </c>
      <c r="G58">
        <f t="shared" si="2"/>
        <v>0.79901299466942477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115</v>
      </c>
      <c r="B59">
        <f>('CON Score and Page Rank'!HI108-'MIN and MAX'!B$45)/('MIN and MAX'!F$45-'MIN and MAX'!B$45)</f>
        <v>3.1265235760342562E-2</v>
      </c>
      <c r="C59">
        <f>('CON Score and Page Rank'!HJ108-'MIN and MAX'!C$45)/('MIN and MAX'!G$45-'MIN and MAX'!C$45)</f>
        <v>5.9229850689099146E-2</v>
      </c>
      <c r="D59">
        <f>('CON Score and Page Rank'!HK108-'MIN and MAX'!D$45)/('MIN and MAX'!H$45-'MIN and MAX'!D$45)</f>
        <v>0.9438250428816467</v>
      </c>
      <c r="E59">
        <f t="shared" si="0"/>
        <v>2.7964614928756584E-2</v>
      </c>
      <c r="F59">
        <f t="shared" si="1"/>
        <v>0.81255968333538886</v>
      </c>
      <c r="G59">
        <f t="shared" si="2"/>
        <v>0.91255980712130413</v>
      </c>
      <c r="H59" s="3">
        <f>IFERROR(VLOOKUP(A59,'GDP Data'!A$2:Q$144,3,FALSE),"Not Found")</f>
        <v>135429607036.658</v>
      </c>
      <c r="I59">
        <f t="shared" si="3"/>
        <v>1.2798195596554712E-2</v>
      </c>
      <c r="J59">
        <f t="shared" si="4"/>
        <v>-0.79976148773883415</v>
      </c>
    </row>
    <row r="60" spans="1:10" x14ac:dyDescent="0.25">
      <c r="A60" t="s">
        <v>178</v>
      </c>
      <c r="B60">
        <f>('CON Score and Page Rank'!HI169-'MIN and MAX'!B$45)/('MIN and MAX'!F$45-'MIN and MAX'!B$45)</f>
        <v>1.2666831431896463E-2</v>
      </c>
      <c r="C60">
        <f>('CON Score and Page Rank'!HJ169-'MIN and MAX'!C$45)/('MIN and MAX'!G$45-'MIN and MAX'!C$45)</f>
        <v>4.0538261645023971E-2</v>
      </c>
      <c r="D60">
        <f>('CON Score and Page Rank'!HK169-'MIN and MAX'!D$45)/('MIN and MAX'!H$45-'MIN and MAX'!D$45)</f>
        <v>0.87435677530017153</v>
      </c>
      <c r="E60">
        <f t="shared" si="0"/>
        <v>2.7871430213127508E-2</v>
      </c>
      <c r="F60">
        <f t="shared" si="1"/>
        <v>0.81241615854953297</v>
      </c>
      <c r="G60">
        <f t="shared" si="2"/>
        <v>0.86168994386827502</v>
      </c>
      <c r="H60" s="3">
        <f>IFERROR(VLOOKUP(A60,'GDP Data'!A$2:Q$144,3,FALSE),"Not Found")</f>
        <v>14183497963.1071</v>
      </c>
      <c r="I60">
        <f t="shared" si="3"/>
        <v>1.3403507929107808E-3</v>
      </c>
      <c r="J60">
        <f t="shared" si="4"/>
        <v>-0.81107580775662225</v>
      </c>
    </row>
    <row r="61" spans="1:10" x14ac:dyDescent="0.25">
      <c r="A61" t="s">
        <v>55</v>
      </c>
      <c r="B61">
        <f>('CON Score and Page Rank'!HI47-'MIN and MAX'!B$45)/('MIN and MAX'!F$45-'MIN and MAX'!B$45)</f>
        <v>9.1054755509436083E-4</v>
      </c>
      <c r="C61">
        <f>('CON Score and Page Rank'!HJ47-'MIN and MAX'!C$45)/('MIN and MAX'!G$45-'MIN and MAX'!C$45)</f>
        <v>2.866850097911313E-2</v>
      </c>
      <c r="D61">
        <f>('CON Score and Page Rank'!HK47-'MIN and MAX'!D$45)/('MIN and MAX'!H$45-'MIN and MAX'!D$45)</f>
        <v>0.76929674099485423</v>
      </c>
      <c r="E61">
        <f t="shared" si="0"/>
        <v>2.775795342401877E-2</v>
      </c>
      <c r="F61">
        <f t="shared" si="1"/>
        <v>0.81224137954477338</v>
      </c>
      <c r="G61">
        <f t="shared" si="2"/>
        <v>0.76838619343975989</v>
      </c>
      <c r="H61" s="3">
        <f>IFERROR(VLOOKUP(A61,'GDP Data'!A$2:Q$144,3,FALSE),"Not Found")</f>
        <v>17649751243.781101</v>
      </c>
      <c r="I61">
        <f t="shared" si="3"/>
        <v>1.6679142293258146E-3</v>
      </c>
      <c r="J61">
        <f t="shared" si="4"/>
        <v>-0.81057346531544761</v>
      </c>
    </row>
    <row r="62" spans="1:10" x14ac:dyDescent="0.25">
      <c r="A62" t="s">
        <v>215</v>
      </c>
      <c r="B62">
        <f>('CON Score and Page Rank'!HI201-'MIN and MAX'!B$45)/('MIN and MAX'!F$45-'MIN and MAX'!B$45)</f>
        <v>3.5072295122078707E-4</v>
      </c>
      <c r="C62">
        <f>('CON Score and Page Rank'!HJ201-'MIN and MAX'!C$45)/('MIN and MAX'!G$45-'MIN and MAX'!C$45)</f>
        <v>2.8061584291651346E-2</v>
      </c>
      <c r="D62">
        <f>('CON Score and Page Rank'!HK201-'MIN and MAX'!D$45)/('MIN and MAX'!H$45-'MIN and MAX'!D$45)</f>
        <v>0.65351629502572894</v>
      </c>
      <c r="E62">
        <f t="shared" si="0"/>
        <v>2.7710861340430559E-2</v>
      </c>
      <c r="F62">
        <f t="shared" si="1"/>
        <v>0.81216884746516271</v>
      </c>
      <c r="G62">
        <f t="shared" si="2"/>
        <v>0.6531655720745082</v>
      </c>
      <c r="H62" s="3">
        <f>IFERROR(VLOOKUP(A62,'GDP Data'!A$2:Q$144,3,FALSE),"Not Found")</f>
        <v>9194717835.9998493</v>
      </c>
      <c r="I62">
        <f t="shared" si="3"/>
        <v>8.6890747078963268E-4</v>
      </c>
      <c r="J62">
        <f t="shared" si="4"/>
        <v>-0.81129993999437311</v>
      </c>
    </row>
    <row r="63" spans="1:10" x14ac:dyDescent="0.25">
      <c r="A63" t="s">
        <v>64</v>
      </c>
      <c r="B63">
        <f>('CON Score and Page Rank'!HI57-'MIN and MAX'!B$45)/('MIN and MAX'!F$45-'MIN and MAX'!B$45)</f>
        <v>2.6276920240396622E-3</v>
      </c>
      <c r="C63">
        <f>('CON Score and Page Rank'!HJ57-'MIN and MAX'!C$45)/('MIN and MAX'!G$45-'MIN and MAX'!C$45)</f>
        <v>3.0241423416924137E-2</v>
      </c>
      <c r="D63">
        <f>('CON Score and Page Rank'!HK57-'MIN and MAX'!D$45)/('MIN and MAX'!H$45-'MIN and MAX'!D$45)</f>
        <v>0.73456260720411659</v>
      </c>
      <c r="E63">
        <f t="shared" si="0"/>
        <v>2.7613731392884474E-2</v>
      </c>
      <c r="F63">
        <f t="shared" si="1"/>
        <v>0.81201924616169108</v>
      </c>
      <c r="G63">
        <f t="shared" si="2"/>
        <v>0.73193491518007692</v>
      </c>
      <c r="H63" s="3">
        <f>IFERROR(VLOOKUP(A63,'GDP Data'!A$2:Q$144,3,FALSE),"Not Found")</f>
        <v>8936063723.20121</v>
      </c>
      <c r="I63">
        <f t="shared" si="3"/>
        <v>8.4446447047468467E-4</v>
      </c>
      <c r="J63">
        <f t="shared" si="4"/>
        <v>-0.81117478169121637</v>
      </c>
    </row>
    <row r="64" spans="1:10" x14ac:dyDescent="0.25">
      <c r="A64" t="s">
        <v>171</v>
      </c>
      <c r="B64">
        <f>('CON Score and Page Rank'!HI163-'MIN and MAX'!B$45)/('MIN and MAX'!F$45-'MIN and MAX'!B$45)</f>
        <v>8.6306188044910545E-5</v>
      </c>
      <c r="C64">
        <f>('CON Score and Page Rank'!HJ163-'MIN and MAX'!C$45)/('MIN and MAX'!G$45-'MIN and MAX'!C$45)</f>
        <v>2.7628136162930143E-2</v>
      </c>
      <c r="D64">
        <f>('CON Score and Page Rank'!HK163-'MIN and MAX'!D$45)/('MIN and MAX'!H$45-'MIN and MAX'!D$45)</f>
        <v>0.65008576329331047</v>
      </c>
      <c r="E64">
        <f t="shared" si="0"/>
        <v>2.7541829974885232E-2</v>
      </c>
      <c r="F64">
        <f t="shared" si="1"/>
        <v>0.81190850229611811</v>
      </c>
      <c r="G64">
        <f t="shared" si="2"/>
        <v>0.64999945710526552</v>
      </c>
      <c r="H64" s="3">
        <f>IFERROR(VLOOKUP(A64,'GDP Data'!A$2:Q$144,3,FALSE),"Not Found")</f>
        <v>11401421329.197399</v>
      </c>
      <c r="I64">
        <f t="shared" si="3"/>
        <v>1.0774425433450622E-3</v>
      </c>
      <c r="J64">
        <f t="shared" si="4"/>
        <v>-0.81083105975277303</v>
      </c>
    </row>
    <row r="65" spans="1:10" x14ac:dyDescent="0.25">
      <c r="A65" t="s">
        <v>192</v>
      </c>
      <c r="B65">
        <f>('CON Score and Page Rank'!HI26-'MIN and MAX'!B$45)/('MIN and MAX'!F$45-'MIN and MAX'!B$45)</f>
        <v>1.9643210903510285E-2</v>
      </c>
      <c r="C65">
        <f>('CON Score and Page Rank'!HJ26-'MIN and MAX'!C$45)/('MIN and MAX'!G$45-'MIN and MAX'!C$45)</f>
        <v>4.7023788167607952E-2</v>
      </c>
      <c r="D65">
        <f>('CON Score and Page Rank'!HK26-'MIN and MAX'!D$45)/('MIN and MAX'!H$45-'MIN and MAX'!D$45)</f>
        <v>0.80188679245283023</v>
      </c>
      <c r="E65">
        <f t="shared" si="0"/>
        <v>2.7380577264097667E-2</v>
      </c>
      <c r="F65">
        <f t="shared" si="1"/>
        <v>0.81166013795194192</v>
      </c>
      <c r="G65">
        <f t="shared" si="2"/>
        <v>0.78224358154931994</v>
      </c>
      <c r="H65" s="3" t="str">
        <f>IFERROR(VLOOKUP(A65,'GDP Data'!A$2:Q$144,3,FALSE),"Not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203</v>
      </c>
      <c r="B66">
        <f>('CON Score and Page Rank'!HI189-'MIN and MAX'!B$45)/('MIN and MAX'!F$45-'MIN and MAX'!B$45)</f>
        <v>1.1959920188931166E-3</v>
      </c>
      <c r="C66">
        <f>('CON Score and Page Rank'!HJ189-'MIN and MAX'!C$45)/('MIN and MAX'!G$45-'MIN and MAX'!C$45)</f>
        <v>2.8507516958303888E-2</v>
      </c>
      <c r="D66">
        <f>('CON Score and Page Rank'!HK189-'MIN and MAX'!D$45)/('MIN and MAX'!H$45-'MIN and MAX'!D$45)</f>
        <v>0.71312178387650083</v>
      </c>
      <c r="E66">
        <f t="shared" si="0"/>
        <v>2.7311524939410772E-2</v>
      </c>
      <c r="F66">
        <f t="shared" si="1"/>
        <v>0.81155378231146336</v>
      </c>
      <c r="G66">
        <f t="shared" si="2"/>
        <v>0.71192579185760774</v>
      </c>
      <c r="H66" s="3">
        <f>IFERROR(VLOOKUP(A66,'GDP Data'!A$2:Q$144,3,FALSE),"Not Found")</f>
        <v>15976174336.972099</v>
      </c>
      <c r="I66">
        <f t="shared" si="3"/>
        <v>1.5097600039102375E-3</v>
      </c>
      <c r="J66">
        <f t="shared" si="4"/>
        <v>-0.81004402230755312</v>
      </c>
    </row>
    <row r="67" spans="1:10" x14ac:dyDescent="0.25">
      <c r="A67" t="s">
        <v>201</v>
      </c>
      <c r="B67">
        <f>('CON Score and Page Rank'!HI8-'MIN and MAX'!B$45)/('MIN and MAX'!F$45-'MIN and MAX'!B$45)</f>
        <v>2.6918928399610399E-2</v>
      </c>
      <c r="C67">
        <f>('CON Score and Page Rank'!HJ8-'MIN and MAX'!C$45)/('MIN and MAX'!G$45-'MIN and MAX'!C$45)</f>
        <v>5.4145973772163056E-2</v>
      </c>
      <c r="D67">
        <f>('CON Score and Page Rank'!HK8-'MIN and MAX'!D$45)/('MIN and MAX'!H$45-'MIN and MAX'!D$45)</f>
        <v>0.90265866209262435</v>
      </c>
      <c r="E67">
        <f t="shared" ref="E67:E130" si="5">C67-B67</f>
        <v>2.7227045372552657E-2</v>
      </c>
      <c r="F67">
        <f t="shared" ref="F67:F130" si="6">(E67-MIN(E$3:E$220))/(MAX(E$3:E$220)-MIN(E$3:E$220))</f>
        <v>0.81142366535332633</v>
      </c>
      <c r="G67">
        <f t="shared" ref="G67:G130" si="7">D67-B67</f>
        <v>0.87573973369301394</v>
      </c>
      <c r="H67" s="3">
        <f>IFERROR(VLOOKUP(A67,'GDP Data'!A$2:Q$144,3,FALSE),"Not Found")</f>
        <v>71517080040.633804</v>
      </c>
      <c r="I67">
        <f t="shared" ref="I67:I130" si="8">IFERROR((H67-MIN(H$3:H$220))/(MAX(H$3:H$220)-MIN(H$3:H$220)),"No Value")</f>
        <v>6.7584156735147321E-3</v>
      </c>
      <c r="J67">
        <f t="shared" ref="J67:J130" si="9">IFERROR(I67-F67,"No Value")</f>
        <v>-0.80466524967981157</v>
      </c>
    </row>
    <row r="68" spans="1:10" x14ac:dyDescent="0.25">
      <c r="A68" t="s">
        <v>139</v>
      </c>
      <c r="B68">
        <f>('CON Score and Page Rank'!HI132-'MIN and MAX'!B$45)/('MIN and MAX'!F$45-'MIN and MAX'!B$45)</f>
        <v>2.7646334930773455E-4</v>
      </c>
      <c r="C68">
        <f>('CON Score and Page Rank'!HJ132-'MIN and MAX'!C$45)/('MIN and MAX'!G$45-'MIN and MAX'!C$45)</f>
        <v>2.7479827612798106E-2</v>
      </c>
      <c r="D68">
        <f>('CON Score and Page Rank'!HK132-'MIN and MAX'!D$45)/('MIN and MAX'!H$45-'MIN and MAX'!D$45)</f>
        <v>0.65180102915951976</v>
      </c>
      <c r="E68">
        <f t="shared" si="5"/>
        <v>2.7203364263490373E-2</v>
      </c>
      <c r="F68">
        <f t="shared" si="6"/>
        <v>0.81138719128046954</v>
      </c>
      <c r="G68">
        <f t="shared" si="7"/>
        <v>0.65152456581021201</v>
      </c>
      <c r="H68" s="3">
        <f>IFERROR(VLOOKUP(A68,'GDP Data'!A$2:Q$144,3,FALSE),"Not Found")</f>
        <v>3219488663.7723098</v>
      </c>
      <c r="I68">
        <f t="shared" si="8"/>
        <v>3.0424400204229798E-4</v>
      </c>
      <c r="J68">
        <f t="shared" si="9"/>
        <v>-0.81108294727842722</v>
      </c>
    </row>
    <row r="69" spans="1:10" x14ac:dyDescent="0.25">
      <c r="A69" t="s">
        <v>59</v>
      </c>
      <c r="B69">
        <f>('CON Score and Page Rank'!HI51-'MIN and MAX'!B$45)/('MIN and MAX'!F$45-'MIN and MAX'!B$45)</f>
        <v>1.4649527174001782E-2</v>
      </c>
      <c r="C69">
        <f>('CON Score and Page Rank'!HJ51-'MIN and MAX'!C$45)/('MIN and MAX'!G$45-'MIN and MAX'!C$45)</f>
        <v>4.1748459598875028E-2</v>
      </c>
      <c r="D69">
        <f>('CON Score and Page Rank'!HK51-'MIN and MAX'!D$45)/('MIN and MAX'!H$45-'MIN and MAX'!D$45)</f>
        <v>0.894082332761578</v>
      </c>
      <c r="E69">
        <f t="shared" si="5"/>
        <v>2.7098932424873247E-2</v>
      </c>
      <c r="F69">
        <f t="shared" si="6"/>
        <v>0.81122634347219036</v>
      </c>
      <c r="G69">
        <f t="shared" si="7"/>
        <v>0.87943280558757619</v>
      </c>
      <c r="H69" s="3">
        <f>IFERROR(VLOOKUP(A69,'GDP Data'!A$2:Q$144,3,FALSE),"Not Found")</f>
        <v>12502013400</v>
      </c>
      <c r="I69">
        <f t="shared" si="8"/>
        <v>1.1814492882685427E-3</v>
      </c>
      <c r="J69">
        <f t="shared" si="9"/>
        <v>-0.81004489418392178</v>
      </c>
    </row>
    <row r="70" spans="1:10" x14ac:dyDescent="0.25">
      <c r="A70" t="s">
        <v>172</v>
      </c>
      <c r="B70">
        <f>('CON Score and Page Rank'!HI164-'MIN and MAX'!B$45)/('MIN and MAX'!F$45-'MIN and MAX'!B$45)</f>
        <v>3.6846526939955503E-3</v>
      </c>
      <c r="C70">
        <f>('CON Score and Page Rank'!HJ164-'MIN and MAX'!C$45)/('MIN and MAX'!G$45-'MIN and MAX'!C$45)</f>
        <v>3.0724196864847664E-2</v>
      </c>
      <c r="D70">
        <f>('CON Score and Page Rank'!HK164-'MIN and MAX'!D$45)/('MIN and MAX'!H$45-'MIN and MAX'!D$45)</f>
        <v>0.75300171526586623</v>
      </c>
      <c r="E70">
        <f t="shared" si="5"/>
        <v>2.7039544170852116E-2</v>
      </c>
      <c r="F70">
        <f t="shared" si="6"/>
        <v>0.81113487260829165</v>
      </c>
      <c r="G70">
        <f t="shared" si="7"/>
        <v>0.7493170625718707</v>
      </c>
      <c r="H70" s="3">
        <f>IFERROR(VLOOKUP(A70,'GDP Data'!A$2:Q$144,3,FALSE),"Not Found")</f>
        <v>32685198735.305302</v>
      </c>
      <c r="I70">
        <f t="shared" si="8"/>
        <v>3.0887748674739315E-3</v>
      </c>
      <c r="J70">
        <f t="shared" si="9"/>
        <v>-0.8080460977408177</v>
      </c>
    </row>
    <row r="71" spans="1:10" x14ac:dyDescent="0.25">
      <c r="A71" t="s">
        <v>120</v>
      </c>
      <c r="B71">
        <f>('CON Score and Page Rank'!HI113-'MIN and MAX'!B$45)/('MIN and MAX'!F$45-'MIN and MAX'!B$45)</f>
        <v>4.7477569501464727E-4</v>
      </c>
      <c r="C71">
        <f>('CON Score and Page Rank'!HJ113-'MIN and MAX'!C$45)/('MIN and MAX'!G$45-'MIN and MAX'!C$45)</f>
        <v>2.7456065724618974E-2</v>
      </c>
      <c r="D71">
        <f>('CON Score and Page Rank'!HK113-'MIN and MAX'!D$45)/('MIN and MAX'!H$45-'MIN and MAX'!D$45)</f>
        <v>0.62692967409948541</v>
      </c>
      <c r="E71">
        <f t="shared" si="5"/>
        <v>2.6981290029604327E-2</v>
      </c>
      <c r="F71">
        <f t="shared" si="6"/>
        <v>0.81104514852541654</v>
      </c>
      <c r="G71">
        <f t="shared" si="7"/>
        <v>0.62645489840447077</v>
      </c>
      <c r="H71" s="3">
        <f>IFERROR(VLOOKUP(A71,'GDP Data'!A$2:Q$144,3,FALSE),"Not Found")</f>
        <v>13581644245.735201</v>
      </c>
      <c r="I71">
        <f t="shared" si="8"/>
        <v>1.2834751822966691E-3</v>
      </c>
      <c r="J71">
        <f t="shared" si="9"/>
        <v>-0.80976167334311988</v>
      </c>
    </row>
    <row r="72" spans="1:10" x14ac:dyDescent="0.25">
      <c r="A72" t="s">
        <v>179</v>
      </c>
      <c r="B72">
        <f>('CON Score and Page Rank'!HI170-'MIN and MAX'!B$45)/('MIN and MAX'!F$45-'MIN and MAX'!B$45)</f>
        <v>2.1411324121321684E-2</v>
      </c>
      <c r="C72">
        <f>('CON Score and Page Rank'!HJ170-'MIN and MAX'!C$45)/('MIN and MAX'!G$45-'MIN and MAX'!C$45)</f>
        <v>4.8004238596094061E-2</v>
      </c>
      <c r="D72">
        <f>('CON Score and Page Rank'!HK170-'MIN and MAX'!D$45)/('MIN and MAX'!H$45-'MIN and MAX'!D$45)</f>
        <v>0.83919382504288165</v>
      </c>
      <c r="E72">
        <f t="shared" si="5"/>
        <v>2.6592914474772376E-2</v>
      </c>
      <c r="F72">
        <f t="shared" si="6"/>
        <v>0.81044696546543049</v>
      </c>
      <c r="G72">
        <f t="shared" si="7"/>
        <v>0.81778250092156002</v>
      </c>
      <c r="H72" s="3">
        <f>IFERROR(VLOOKUP(A72,'GDP Data'!A$2:Q$144,3,FALSE),"Not Found")</f>
        <v>23273640257.1968</v>
      </c>
      <c r="I72">
        <f t="shared" si="8"/>
        <v>2.1993757995238798E-3</v>
      </c>
      <c r="J72">
        <f t="shared" si="9"/>
        <v>-0.8082475896659066</v>
      </c>
    </row>
    <row r="73" spans="1:10" x14ac:dyDescent="0.25">
      <c r="A73" t="s">
        <v>279</v>
      </c>
      <c r="B73">
        <f>('CON Score and Page Rank'!HI182-'MIN and MAX'!B$45)/('MIN and MAX'!F$45-'MIN and MAX'!B$45)</f>
        <v>7.7663884044569705E-3</v>
      </c>
      <c r="C73">
        <f>('CON Score and Page Rank'!HJ182-'MIN and MAX'!C$45)/('MIN and MAX'!G$45-'MIN and MAX'!C$45)</f>
        <v>3.4184221573793062E-2</v>
      </c>
      <c r="D73">
        <f>('CON Score and Page Rank'!HK182-'MIN and MAX'!D$45)/('MIN and MAX'!H$45-'MIN and MAX'!D$45)</f>
        <v>0.77615780445969129</v>
      </c>
      <c r="E73">
        <f t="shared" si="5"/>
        <v>2.6417833169336092E-2</v>
      </c>
      <c r="F73">
        <f t="shared" si="6"/>
        <v>0.81017730206944882</v>
      </c>
      <c r="G73">
        <f t="shared" si="7"/>
        <v>0.76839141605523431</v>
      </c>
      <c r="H73" s="3">
        <f>IFERROR(VLOOKUP(A73,'GDP Data'!A$2:Q$144,3,FALSE),"Not Found")</f>
        <v>12960538723.7591</v>
      </c>
      <c r="I73">
        <f t="shared" si="8"/>
        <v>1.2247802622545642E-3</v>
      </c>
      <c r="J73">
        <f t="shared" si="9"/>
        <v>-0.80895252180719424</v>
      </c>
    </row>
    <row r="74" spans="1:10" x14ac:dyDescent="0.25">
      <c r="A74" t="s">
        <v>97</v>
      </c>
      <c r="B74">
        <f>('CON Score and Page Rank'!HI90-'MIN and MAX'!B$45)/('MIN and MAX'!F$45-'MIN and MAX'!B$45)</f>
        <v>3.9134955876746904E-5</v>
      </c>
      <c r="C74">
        <f>('CON Score and Page Rank'!HJ90-'MIN and MAX'!C$45)/('MIN and MAX'!G$45-'MIN and MAX'!C$45)</f>
        <v>2.6414858648661881E-2</v>
      </c>
      <c r="D74">
        <f>('CON Score and Page Rank'!HK90-'MIN and MAX'!D$45)/('MIN and MAX'!H$45-'MIN and MAX'!D$45)</f>
        <v>0.49099485420240135</v>
      </c>
      <c r="E74">
        <f t="shared" si="5"/>
        <v>2.6375723692785135E-2</v>
      </c>
      <c r="F74">
        <f t="shared" si="6"/>
        <v>0.81011244429139295</v>
      </c>
      <c r="G74">
        <f t="shared" si="7"/>
        <v>0.49095571924652459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88</v>
      </c>
      <c r="B75">
        <f>('CON Score and Page Rank'!HI81-'MIN and MAX'!B$45)/('MIN and MAX'!F$45-'MIN and MAX'!B$45)</f>
        <v>2.9931553835860528E-4</v>
      </c>
      <c r="C75">
        <f>('CON Score and Page Rank'!HJ81-'MIN and MAX'!C$45)/('MIN and MAX'!G$45-'MIN and MAX'!C$45)</f>
        <v>2.6494884105663297E-2</v>
      </c>
      <c r="D75">
        <f>('CON Score and Page Rank'!HK81-'MIN and MAX'!D$45)/('MIN and MAX'!H$45-'MIN and MAX'!D$45)</f>
        <v>0.56560891938250424</v>
      </c>
      <c r="E75">
        <f t="shared" si="5"/>
        <v>2.6195568567304692E-2</v>
      </c>
      <c r="F75">
        <f t="shared" si="6"/>
        <v>0.80983496610593209</v>
      </c>
      <c r="G75">
        <f t="shared" si="7"/>
        <v>0.56530960384414564</v>
      </c>
      <c r="H75" s="3">
        <f>IFERROR(VLOOKUP(A75,'GDP Data'!A$2:Q$144,3,FALSE),"Not Found")</f>
        <v>36176430128.805702</v>
      </c>
      <c r="I75">
        <f t="shared" si="8"/>
        <v>3.4186987535762968E-3</v>
      </c>
      <c r="J75">
        <f t="shared" si="9"/>
        <v>-0.80641626735235583</v>
      </c>
    </row>
    <row r="76" spans="1:10" x14ac:dyDescent="0.25">
      <c r="A76" t="s">
        <v>124</v>
      </c>
      <c r="B76">
        <f>('CON Score and Page Rank'!HI117-'MIN and MAX'!B$45)/('MIN and MAX'!F$45-'MIN and MAX'!B$45)</f>
        <v>3.2799251350500033E-2</v>
      </c>
      <c r="C76">
        <f>('CON Score and Page Rank'!HJ117-'MIN and MAX'!C$45)/('MIN and MAX'!G$45-'MIN and MAX'!C$45)</f>
        <v>5.8963830561360182E-2</v>
      </c>
      <c r="D76">
        <f>('CON Score and Page Rank'!HK117-'MIN and MAX'!D$45)/('MIN and MAX'!H$45-'MIN and MAX'!D$45)</f>
        <v>0.93825042881646659</v>
      </c>
      <c r="E76">
        <f t="shared" si="5"/>
        <v>2.6164579210860149E-2</v>
      </c>
      <c r="F76">
        <f t="shared" si="6"/>
        <v>0.80978723573816214</v>
      </c>
      <c r="G76">
        <f t="shared" si="7"/>
        <v>0.90545117746596659</v>
      </c>
      <c r="H76" s="3">
        <f>IFERROR(VLOOKUP(A76,'GDP Data'!A$2:Q$144,3,FALSE),"Not Found")</f>
        <v>103311640571.81799</v>
      </c>
      <c r="I76">
        <f t="shared" si="8"/>
        <v>9.7630245879779531E-3</v>
      </c>
      <c r="J76">
        <f t="shared" si="9"/>
        <v>-0.80002421115018418</v>
      </c>
    </row>
    <row r="77" spans="1:10" x14ac:dyDescent="0.25">
      <c r="A77" t="s">
        <v>180</v>
      </c>
      <c r="B77">
        <f>('CON Score and Page Rank'!HI11-'MIN and MAX'!B$45)/('MIN and MAX'!F$45-'MIN and MAX'!B$45)</f>
        <v>1.3154984970078696E-2</v>
      </c>
      <c r="C77">
        <f>('CON Score and Page Rank'!HJ11-'MIN and MAX'!C$45)/('MIN and MAX'!G$45-'MIN and MAX'!C$45)</f>
        <v>3.9272685495970572E-2</v>
      </c>
      <c r="D77">
        <f>('CON Score and Page Rank'!HK11-'MIN and MAX'!D$45)/('MIN and MAX'!H$45-'MIN and MAX'!D$45)</f>
        <v>0.84905660377358494</v>
      </c>
      <c r="E77">
        <f t="shared" si="5"/>
        <v>2.6117700525891876E-2</v>
      </c>
      <c r="F77">
        <f t="shared" si="6"/>
        <v>0.80971503233896902</v>
      </c>
      <c r="G77">
        <f t="shared" si="7"/>
        <v>0.83590161880350622</v>
      </c>
      <c r="H77" s="3">
        <f>IFERROR(VLOOKUP(A77,'GDP Data'!A$2:Q$144,3,FALSE),"Not Found")</f>
        <v>10397897085.610201</v>
      </c>
      <c r="I77">
        <f t="shared" si="8"/>
        <v>9.8260877814158529E-4</v>
      </c>
      <c r="J77">
        <f t="shared" si="9"/>
        <v>-0.80873242356082742</v>
      </c>
    </row>
    <row r="78" spans="1:10" x14ac:dyDescent="0.25">
      <c r="A78" t="s">
        <v>67</v>
      </c>
      <c r="B78">
        <f>('CON Score and Page Rank'!HI60-'MIN and MAX'!B$45)/('MIN and MAX'!F$45-'MIN and MAX'!B$45)</f>
        <v>1.7909491298298352E-4</v>
      </c>
      <c r="C78">
        <f>('CON Score and Page Rank'!HJ60-'MIN and MAX'!C$45)/('MIN and MAX'!G$45-'MIN and MAX'!C$45)</f>
        <v>2.6225076118611173E-2</v>
      </c>
      <c r="D78">
        <f>('CON Score and Page Rank'!HK60-'MIN and MAX'!D$45)/('MIN and MAX'!H$45-'MIN and MAX'!D$45)</f>
        <v>0.54202401372212694</v>
      </c>
      <c r="E78">
        <f t="shared" si="5"/>
        <v>2.6045981205628191E-2</v>
      </c>
      <c r="F78">
        <f t="shared" si="6"/>
        <v>0.80960456894362465</v>
      </c>
      <c r="G78">
        <f t="shared" si="7"/>
        <v>0.54184491880914398</v>
      </c>
      <c r="H78" s="3">
        <f>IFERROR(VLOOKUP(A78,'GDP Data'!A$2:Q$144,3,FALSE),"Not Found")</f>
        <v>3190371050.4552398</v>
      </c>
      <c r="I78">
        <f t="shared" si="8"/>
        <v>3.0149236657136408E-4</v>
      </c>
      <c r="J78">
        <f t="shared" si="9"/>
        <v>-0.80930307657705325</v>
      </c>
    </row>
    <row r="79" spans="1:10" x14ac:dyDescent="0.25">
      <c r="A79" t="s">
        <v>76</v>
      </c>
      <c r="B79">
        <f>('CON Score and Page Rank'!HI69-'MIN and MAX'!B$45)/('MIN and MAX'!F$45-'MIN and MAX'!B$45)</f>
        <v>9.0467032585770236E-4</v>
      </c>
      <c r="C79">
        <f>('CON Score and Page Rank'!HJ69-'MIN and MAX'!C$45)/('MIN and MAX'!G$45-'MIN and MAX'!C$45)</f>
        <v>2.6704987115126914E-2</v>
      </c>
      <c r="D79">
        <f>('CON Score and Page Rank'!HK69-'MIN and MAX'!D$45)/('MIN and MAX'!H$45-'MIN and MAX'!D$45)</f>
        <v>0.6449399656946827</v>
      </c>
      <c r="E79">
        <f t="shared" si="5"/>
        <v>2.5800316789269213E-2</v>
      </c>
      <c r="F79">
        <f t="shared" si="6"/>
        <v>0.80922619216249358</v>
      </c>
      <c r="G79">
        <f t="shared" si="7"/>
        <v>0.64403529536882498</v>
      </c>
      <c r="H79" s="3">
        <f>IFERROR(VLOOKUP(A79,'GDP Data'!A$2:Q$144,3,FALSE),"Not Found")</f>
        <v>16810536883.717699</v>
      </c>
      <c r="I79">
        <f t="shared" si="8"/>
        <v>1.5886078666881257E-3</v>
      </c>
      <c r="J79">
        <f t="shared" si="9"/>
        <v>-0.80763758429580546</v>
      </c>
    </row>
    <row r="80" spans="1:10" x14ac:dyDescent="0.25">
      <c r="A80" t="s">
        <v>175</v>
      </c>
      <c r="B80">
        <f>('CON Score and Page Rank'!HI166-'MIN and MAX'!B$45)/('MIN and MAX'!F$45-'MIN and MAX'!B$45)</f>
        <v>2.0277438969221618E-3</v>
      </c>
      <c r="C80">
        <f>('CON Score and Page Rank'!HJ166-'MIN and MAX'!C$45)/('MIN and MAX'!G$45-'MIN and MAX'!C$45)</f>
        <v>2.7798138676421162E-2</v>
      </c>
      <c r="D80">
        <f>('CON Score and Page Rank'!HK166-'MIN and MAX'!D$45)/('MIN and MAX'!H$45-'MIN and MAX'!D$45)</f>
        <v>0.60248713550600341</v>
      </c>
      <c r="E80">
        <f t="shared" si="5"/>
        <v>2.5770394779499002E-2</v>
      </c>
      <c r="F80">
        <f t="shared" si="6"/>
        <v>0.80918010574139276</v>
      </c>
      <c r="G80">
        <f t="shared" si="7"/>
        <v>0.60045939160908124</v>
      </c>
      <c r="H80" s="3">
        <f>IFERROR(VLOOKUP(A80,'GDP Data'!A$2:Q$144,3,FALSE),"Not Found")</f>
        <v>3922100793.5402999</v>
      </c>
      <c r="I80">
        <f t="shared" si="8"/>
        <v>3.706413553392667E-4</v>
      </c>
      <c r="J80">
        <f t="shared" si="9"/>
        <v>-0.8088094643860535</v>
      </c>
    </row>
    <row r="81" spans="1:10" x14ac:dyDescent="0.25">
      <c r="A81" t="s">
        <v>198</v>
      </c>
      <c r="B81">
        <f>('CON Score and Page Rank'!HI186-'MIN and MAX'!B$45)/('MIN and MAX'!F$45-'MIN and MAX'!B$45)</f>
        <v>7.6768504085888371E-4</v>
      </c>
      <c r="C81">
        <f>('CON Score and Page Rank'!HJ186-'MIN and MAX'!C$45)/('MIN and MAX'!G$45-'MIN and MAX'!C$45)</f>
        <v>2.5809401672837851E-2</v>
      </c>
      <c r="D81">
        <f>('CON Score and Page Rank'!HK186-'MIN and MAX'!D$45)/('MIN and MAX'!H$45-'MIN and MAX'!D$45)</f>
        <v>0.78044596912521436</v>
      </c>
      <c r="E81">
        <f t="shared" si="5"/>
        <v>2.5041716631978968E-2</v>
      </c>
      <c r="F81">
        <f t="shared" si="6"/>
        <v>0.8080577824679388</v>
      </c>
      <c r="G81">
        <f t="shared" si="7"/>
        <v>0.77967828408435547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117</v>
      </c>
      <c r="B82">
        <f>('CON Score and Page Rank'!HI110-'MIN and MAX'!B$45)/('MIN and MAX'!F$45-'MIN and MAX'!B$45)</f>
        <v>1.6457068536821209E-4</v>
      </c>
      <c r="C82">
        <f>('CON Score and Page Rank'!HJ110-'MIN and MAX'!C$45)/('MIN and MAX'!G$45-'MIN and MAX'!C$45)</f>
        <v>2.5138574868037871E-2</v>
      </c>
      <c r="D82">
        <f>('CON Score and Page Rank'!HK110-'MIN and MAX'!D$45)/('MIN and MAX'!H$45-'MIN and MAX'!D$45)</f>
        <v>0.49699828473413377</v>
      </c>
      <c r="E82">
        <f t="shared" si="5"/>
        <v>2.4974004182669658E-2</v>
      </c>
      <c r="F82">
        <f t="shared" si="6"/>
        <v>0.80795349052777155</v>
      </c>
      <c r="G82">
        <f t="shared" si="7"/>
        <v>0.49683371404876553</v>
      </c>
      <c r="H82" s="3">
        <f>IFERROR(VLOOKUP(A82,'GDP Data'!A$2:Q$144,3,FALSE),"Not Found")</f>
        <v>15716489369.9266</v>
      </c>
      <c r="I82">
        <f t="shared" si="8"/>
        <v>1.4852195871250544E-3</v>
      </c>
      <c r="J82">
        <f t="shared" si="9"/>
        <v>-0.80646827094064644</v>
      </c>
    </row>
    <row r="83" spans="1:10" x14ac:dyDescent="0.25">
      <c r="A83" t="s">
        <v>119</v>
      </c>
      <c r="B83">
        <f>('CON Score and Page Rank'!HI112-'MIN and MAX'!B$45)/('MIN and MAX'!F$45-'MIN and MAX'!B$45)</f>
        <v>7.0728046413507767E-5</v>
      </c>
      <c r="C83">
        <f>('CON Score and Page Rank'!HJ112-'MIN and MAX'!C$45)/('MIN and MAX'!G$45-'MIN and MAX'!C$45)</f>
        <v>2.4914818627464589E-2</v>
      </c>
      <c r="D83">
        <f>('CON Score and Page Rank'!HK112-'MIN and MAX'!D$45)/('MIN and MAX'!H$45-'MIN and MAX'!D$45)</f>
        <v>0.66166380789022294</v>
      </c>
      <c r="E83">
        <f t="shared" si="5"/>
        <v>2.4844090581051081E-2</v>
      </c>
      <c r="F83">
        <f t="shared" si="6"/>
        <v>0.80775339524684264</v>
      </c>
      <c r="G83">
        <f t="shared" si="7"/>
        <v>0.66159307984380944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26</v>
      </c>
      <c r="B84">
        <f>('CON Score and Page Rank'!HI10-'MIN and MAX'!B$45)/('MIN and MAX'!F$45-'MIN and MAX'!B$45)</f>
        <v>5.3291356018991083E-4</v>
      </c>
      <c r="C84">
        <f>('CON Score and Page Rank'!HJ10-'MIN and MAX'!C$45)/('MIN and MAX'!G$45-'MIN and MAX'!C$45)</f>
        <v>2.5239604466864813E-2</v>
      </c>
      <c r="D84">
        <f>('CON Score and Page Rank'!HK10-'MIN and MAX'!D$45)/('MIN and MAX'!H$45-'MIN and MAX'!D$45)</f>
        <v>0.67195540308747859</v>
      </c>
      <c r="E84">
        <f t="shared" si="5"/>
        <v>2.4706690906674902E-2</v>
      </c>
      <c r="F84">
        <f t="shared" si="6"/>
        <v>0.80754176978113845</v>
      </c>
      <c r="G84">
        <f t="shared" si="7"/>
        <v>0.67142248952728867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84</v>
      </c>
      <c r="B85">
        <f>('CON Score and Page Rank'!HI77-'MIN and MAX'!B$45)/('MIN and MAX'!F$45-'MIN and MAX'!B$45)</f>
        <v>6.7483575159177974E-4</v>
      </c>
      <c r="C85">
        <f>('CON Score and Page Rank'!HJ77-'MIN and MAX'!C$45)/('MIN and MAX'!G$45-'MIN and MAX'!C$45)</f>
        <v>2.536955883691033E-2</v>
      </c>
      <c r="D85">
        <f>('CON Score and Page Rank'!HK77-'MIN and MAX'!D$45)/('MIN and MAX'!H$45-'MIN and MAX'!D$45)</f>
        <v>0.75728987993138941</v>
      </c>
      <c r="E85">
        <f t="shared" si="5"/>
        <v>2.4694723085318549E-2</v>
      </c>
      <c r="F85">
        <f t="shared" si="6"/>
        <v>0.80752333672604204</v>
      </c>
      <c r="G85">
        <f t="shared" si="7"/>
        <v>0.75661504417979764</v>
      </c>
      <c r="H85" s="3">
        <f>IFERROR(VLOOKUP(A85,'GDP Data'!A$2:Q$144,3,FALSE),"Not Found")</f>
        <v>5314909953.9299202</v>
      </c>
      <c r="I85">
        <f t="shared" si="8"/>
        <v>5.0226282610462542E-4</v>
      </c>
      <c r="J85">
        <f t="shared" si="9"/>
        <v>-0.80702107389993738</v>
      </c>
    </row>
    <row r="86" spans="1:10" x14ac:dyDescent="0.25">
      <c r="A86" t="s">
        <v>101</v>
      </c>
      <c r="B86">
        <f>('CON Score and Page Rank'!HI94-'MIN and MAX'!B$45)/('MIN and MAX'!F$45-'MIN and MAX'!B$45)</f>
        <v>1.2815098729861858E-3</v>
      </c>
      <c r="C86">
        <f>('CON Score and Page Rank'!HJ94-'MIN and MAX'!C$45)/('MIN and MAX'!G$45-'MIN and MAX'!C$45)</f>
        <v>2.5975810339321996E-2</v>
      </c>
      <c r="D86">
        <f>('CON Score and Page Rank'!HK94-'MIN and MAX'!D$45)/('MIN and MAX'!H$45-'MIN and MAX'!D$45)</f>
        <v>0.6449399656946827</v>
      </c>
      <c r="E86">
        <f t="shared" si="5"/>
        <v>2.4694300466335809E-2</v>
      </c>
      <c r="F86">
        <f t="shared" si="6"/>
        <v>0.80752268580063458</v>
      </c>
      <c r="G86">
        <f t="shared" si="7"/>
        <v>0.64365845582169656</v>
      </c>
      <c r="H86" s="3">
        <f>IFERROR(VLOOKUP(A86,'GDP Data'!A$2:Q$144,3,FALSE),"Not Found")</f>
        <v>5398568543.6349201</v>
      </c>
      <c r="I86">
        <f t="shared" si="8"/>
        <v>5.1016862320323693E-4</v>
      </c>
      <c r="J86">
        <f t="shared" si="9"/>
        <v>-0.80701251717743139</v>
      </c>
    </row>
    <row r="87" spans="1:10" x14ac:dyDescent="0.25">
      <c r="A87" t="s">
        <v>211</v>
      </c>
      <c r="B87">
        <f>('CON Score and Page Rank'!HI197-'MIN and MAX'!B$45)/('MIN and MAX'!F$45-'MIN and MAX'!B$45)</f>
        <v>1.0566290809156489E-3</v>
      </c>
      <c r="C87">
        <f>('CON Score and Page Rank'!HJ197-'MIN and MAX'!C$45)/('MIN and MAX'!G$45-'MIN and MAX'!C$45)</f>
        <v>2.5254723568733067E-2</v>
      </c>
      <c r="D87">
        <f>('CON Score and Page Rank'!HK197-'MIN and MAX'!D$45)/('MIN and MAX'!H$45-'MIN and MAX'!D$45)</f>
        <v>0.71698113207547165</v>
      </c>
      <c r="E87">
        <f t="shared" si="5"/>
        <v>2.4198094487817418E-2</v>
      </c>
      <c r="F87">
        <f t="shared" si="6"/>
        <v>0.8067584203701238</v>
      </c>
      <c r="G87">
        <f t="shared" si="7"/>
        <v>0.71592450299455601</v>
      </c>
      <c r="H87" s="3">
        <f>IFERROR(VLOOKUP(A87,'GDP Data'!A$2:Q$144,3,FALSE),"Not Found")</f>
        <v>18405203853.1036</v>
      </c>
      <c r="I87">
        <f t="shared" si="8"/>
        <v>1.7393050460725538E-3</v>
      </c>
      <c r="J87">
        <f t="shared" si="9"/>
        <v>-0.80501911532405124</v>
      </c>
    </row>
    <row r="88" spans="1:10" x14ac:dyDescent="0.25">
      <c r="A88" t="s">
        <v>131</v>
      </c>
      <c r="B88">
        <f>('CON Score and Page Rank'!HI124-'MIN and MAX'!B$45)/('MIN and MAX'!F$45-'MIN and MAX'!B$45)</f>
        <v>3.9979883585047638E-4</v>
      </c>
      <c r="C88">
        <f>('CON Score and Page Rank'!HJ124-'MIN and MAX'!C$45)/('MIN and MAX'!G$45-'MIN and MAX'!C$45)</f>
        <v>2.4206539748650807E-2</v>
      </c>
      <c r="D88">
        <f>('CON Score and Page Rank'!HK124-'MIN and MAX'!D$45)/('MIN and MAX'!H$45-'MIN and MAX'!D$45)</f>
        <v>0.65909090909090906</v>
      </c>
      <c r="E88">
        <f t="shared" si="5"/>
        <v>2.3806740912800332E-2</v>
      </c>
      <c r="F88">
        <f t="shared" si="6"/>
        <v>0.80615565050954008</v>
      </c>
      <c r="G88">
        <f t="shared" si="7"/>
        <v>0.65869111025505855</v>
      </c>
      <c r="H88" s="3">
        <f>IFERROR(VLOOKUP(A88,'GDP Data'!A$2:Q$144,3,FALSE),"Not Found")</f>
        <v>53991289844.329102</v>
      </c>
      <c r="I88">
        <f t="shared" si="8"/>
        <v>5.102215852630842E-3</v>
      </c>
      <c r="J88">
        <f t="shared" si="9"/>
        <v>-0.80105343465690926</v>
      </c>
    </row>
    <row r="89" spans="1:10" x14ac:dyDescent="0.25">
      <c r="A89" t="s">
        <v>149</v>
      </c>
      <c r="B89">
        <f>('CON Score and Page Rank'!HI141-'MIN and MAX'!B$45)/('MIN and MAX'!F$45-'MIN and MAX'!B$45)</f>
        <v>9.0564382411015588E-3</v>
      </c>
      <c r="C89">
        <f>('CON Score and Page Rank'!HJ141-'MIN and MAX'!C$45)/('MIN and MAX'!G$45-'MIN and MAX'!C$45)</f>
        <v>3.2856552248047614E-2</v>
      </c>
      <c r="D89">
        <f>('CON Score and Page Rank'!HK141-'MIN and MAX'!D$45)/('MIN and MAX'!H$45-'MIN and MAX'!D$45)</f>
        <v>0.76200686106346482</v>
      </c>
      <c r="E89">
        <f t="shared" si="5"/>
        <v>2.3800114006946056E-2</v>
      </c>
      <c r="F89">
        <f t="shared" si="6"/>
        <v>0.80614544362918206</v>
      </c>
      <c r="G89">
        <f t="shared" si="7"/>
        <v>0.75295042282236324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214</v>
      </c>
      <c r="B90">
        <f>('CON Score and Page Rank'!HI200-'MIN and MAX'!B$45)/('MIN and MAX'!F$45-'MIN and MAX'!B$45)</f>
        <v>3.59094070768505E-4</v>
      </c>
      <c r="C90">
        <f>('CON Score and Page Rank'!HJ200-'MIN and MAX'!C$45)/('MIN and MAX'!G$45-'MIN and MAX'!C$45)</f>
        <v>2.413495536675294E-2</v>
      </c>
      <c r="D90">
        <f>('CON Score and Page Rank'!HK200-'MIN and MAX'!D$45)/('MIN and MAX'!H$45-'MIN and MAX'!D$45)</f>
        <v>0.70754716981132071</v>
      </c>
      <c r="E90">
        <f t="shared" si="5"/>
        <v>2.3775861295984434E-2</v>
      </c>
      <c r="F90">
        <f t="shared" si="6"/>
        <v>0.80610808916473264</v>
      </c>
      <c r="G90">
        <f t="shared" si="7"/>
        <v>0.7071880757405522</v>
      </c>
      <c r="H90" s="3">
        <f>IFERROR(VLOOKUP(A90,'GDP Data'!A$2:Q$144,3,FALSE),"Not Found")</f>
        <v>7651174661.4287205</v>
      </c>
      <c r="I90">
        <f t="shared" si="8"/>
        <v>7.2304152690823938E-4</v>
      </c>
      <c r="J90">
        <f t="shared" si="9"/>
        <v>-0.80538504763782437</v>
      </c>
    </row>
    <row r="91" spans="1:10" x14ac:dyDescent="0.25">
      <c r="A91" t="s">
        <v>187</v>
      </c>
      <c r="B91">
        <f>('CON Score and Page Rank'!HI22-'MIN and MAX'!B$45)/('MIN and MAX'!F$45-'MIN and MAX'!B$45)</f>
        <v>3.2117682922458905E-3</v>
      </c>
      <c r="C91">
        <f>('CON Score and Page Rank'!HJ22-'MIN and MAX'!C$45)/('MIN and MAX'!G$45-'MIN and MAX'!C$45)</f>
        <v>2.682075087076996E-2</v>
      </c>
      <c r="D91">
        <f>('CON Score and Page Rank'!HK22-'MIN and MAX'!D$45)/('MIN and MAX'!H$45-'MIN and MAX'!D$45)</f>
        <v>0.77101200686106341</v>
      </c>
      <c r="E91">
        <f t="shared" si="5"/>
        <v>2.360898257852407E-2</v>
      </c>
      <c r="F91">
        <f t="shared" si="6"/>
        <v>0.8058510595432361</v>
      </c>
      <c r="G91">
        <f t="shared" si="7"/>
        <v>0.76780023856881752</v>
      </c>
      <c r="H91" s="3">
        <f>IFERROR(VLOOKUP(A91,'GDP Data'!A$2:Q$144,3,FALSE),"Not Found")</f>
        <v>4088368978.34589</v>
      </c>
      <c r="I91">
        <f t="shared" si="8"/>
        <v>3.863538187893752E-4</v>
      </c>
      <c r="J91">
        <f t="shared" si="9"/>
        <v>-0.80546470572444673</v>
      </c>
    </row>
    <row r="92" spans="1:10" x14ac:dyDescent="0.25">
      <c r="A92" t="s">
        <v>30</v>
      </c>
      <c r="B92">
        <f>('CON Score and Page Rank'!HI20-'MIN and MAX'!B$45)/('MIN and MAX'!F$45-'MIN and MAX'!B$45)</f>
        <v>1.7142184433844797E-3</v>
      </c>
      <c r="C92">
        <f>('CON Score and Page Rank'!HJ20-'MIN and MAX'!C$45)/('MIN and MAX'!G$45-'MIN and MAX'!C$45)</f>
        <v>2.5176401108642367E-2</v>
      </c>
      <c r="D92">
        <f>('CON Score and Page Rank'!HK20-'MIN and MAX'!D$45)/('MIN and MAX'!H$45-'MIN and MAX'!D$45)</f>
        <v>0.65951972555746141</v>
      </c>
      <c r="E92">
        <f t="shared" si="5"/>
        <v>2.3462182665257889E-2</v>
      </c>
      <c r="F92">
        <f t="shared" si="6"/>
        <v>0.80562495565942904</v>
      </c>
      <c r="G92">
        <f t="shared" si="7"/>
        <v>0.65780550711407693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191</v>
      </c>
      <c r="B93">
        <f>('CON Score and Page Rank'!HI181-'MIN and MAX'!B$45)/('MIN and MAX'!F$45-'MIN and MAX'!B$45)</f>
        <v>4.8839442861602841E-2</v>
      </c>
      <c r="C93">
        <f>('CON Score and Page Rank'!HJ181-'MIN and MAX'!C$45)/('MIN and MAX'!G$45-'MIN and MAX'!C$45)</f>
        <v>7.1998725973537167E-2</v>
      </c>
      <c r="D93">
        <f>('CON Score and Page Rank'!HK181-'MIN and MAX'!D$45)/('MIN and MAX'!H$45-'MIN and MAX'!D$45)</f>
        <v>0.99142367066895365</v>
      </c>
      <c r="E93">
        <f t="shared" si="5"/>
        <v>2.3159283111934326E-2</v>
      </c>
      <c r="F93">
        <f t="shared" si="6"/>
        <v>0.80515842428426576</v>
      </c>
      <c r="G93">
        <f t="shared" si="7"/>
        <v>0.94258422780735085</v>
      </c>
      <c r="H93" s="3">
        <f>IFERROR(VLOOKUP(A93,'GDP Data'!A$2:Q$144,3,FALSE),"Not Found")</f>
        <v>306602070620.5</v>
      </c>
      <c r="I93">
        <f t="shared" si="8"/>
        <v>2.8974116930337891E-2</v>
      </c>
      <c r="J93">
        <f t="shared" si="9"/>
        <v>-0.77618430735392785</v>
      </c>
    </row>
    <row r="94" spans="1:10" x14ac:dyDescent="0.25">
      <c r="A94" t="s">
        <v>126</v>
      </c>
      <c r="B94">
        <f>('CON Score and Page Rank'!HI119-'MIN and MAX'!B$45)/('MIN and MAX'!F$45-'MIN and MAX'!B$45)</f>
        <v>1.4721444878455713E-4</v>
      </c>
      <c r="C94">
        <f>('CON Score and Page Rank'!HJ119-'MIN and MAX'!C$45)/('MIN and MAX'!G$45-'MIN and MAX'!C$45)</f>
        <v>2.3117245336779103E-2</v>
      </c>
      <c r="D94">
        <f>('CON Score and Page Rank'!HK119-'MIN and MAX'!D$45)/('MIN and MAX'!H$45-'MIN and MAX'!D$45)</f>
        <v>0.46012006861063465</v>
      </c>
      <c r="E94">
        <f t="shared" si="5"/>
        <v>2.2970030887994545E-2</v>
      </c>
      <c r="F94">
        <f t="shared" si="6"/>
        <v>0.80486693458308101</v>
      </c>
      <c r="G94">
        <f t="shared" si="7"/>
        <v>0.45997285416185008</v>
      </c>
      <c r="H94" s="3">
        <f>IFERROR(VLOOKUP(A94,'GDP Data'!A$2:Q$144,3,FALSE),"Not Found")</f>
        <v>4094480988.1193099</v>
      </c>
      <c r="I94">
        <f t="shared" si="8"/>
        <v>3.8693140812364173E-4</v>
      </c>
      <c r="J94">
        <f t="shared" si="9"/>
        <v>-0.80448000317495738</v>
      </c>
    </row>
    <row r="95" spans="1:10" x14ac:dyDescent="0.25">
      <c r="A95" t="s">
        <v>54</v>
      </c>
      <c r="B95">
        <f>('CON Score and Page Rank'!HI46-'MIN and MAX'!B$45)/('MIN and MAX'!F$45-'MIN and MAX'!B$45)</f>
        <v>3.0784120736390329E-2</v>
      </c>
      <c r="C95">
        <f>('CON Score and Page Rank'!HJ46-'MIN and MAX'!C$45)/('MIN and MAX'!G$45-'MIN and MAX'!C$45)</f>
        <v>5.361154223802117E-2</v>
      </c>
      <c r="D95">
        <f>('CON Score and Page Rank'!HK46-'MIN and MAX'!D$45)/('MIN and MAX'!H$45-'MIN and MAX'!D$45)</f>
        <v>0.82933104631217835</v>
      </c>
      <c r="E95">
        <f t="shared" si="5"/>
        <v>2.2827421501630842E-2</v>
      </c>
      <c r="F95">
        <f t="shared" si="6"/>
        <v>0.80464728502466676</v>
      </c>
      <c r="G95">
        <f t="shared" si="7"/>
        <v>0.79854692557578799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62</v>
      </c>
      <c r="B96">
        <f>('CON Score and Page Rank'!HI55-'MIN and MAX'!B$45)/('MIN and MAX'!F$45-'MIN and MAX'!B$45)</f>
        <v>3.3926713757794845E-2</v>
      </c>
      <c r="C96">
        <f>('CON Score and Page Rank'!HJ55-'MIN and MAX'!C$45)/('MIN and MAX'!G$45-'MIN and MAX'!C$45)</f>
        <v>5.6655912518335953E-2</v>
      </c>
      <c r="D96">
        <f>('CON Score and Page Rank'!HK55-'MIN and MAX'!D$45)/('MIN and MAX'!H$45-'MIN and MAX'!D$45)</f>
        <v>0.93653516295025729</v>
      </c>
      <c r="E96">
        <f t="shared" si="5"/>
        <v>2.2729198760541108E-2</v>
      </c>
      <c r="F96">
        <f t="shared" si="6"/>
        <v>0.80449600058079718</v>
      </c>
      <c r="G96">
        <f t="shared" si="7"/>
        <v>0.90260844919246241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129</v>
      </c>
      <c r="B97">
        <f>('CON Score and Page Rank'!HI122-'MIN and MAX'!B$45)/('MIN and MAX'!F$45-'MIN and MAX'!B$45)</f>
        <v>7.4764418124055091E-5</v>
      </c>
      <c r="C97">
        <f>('CON Score and Page Rank'!HJ122-'MIN and MAX'!C$45)/('MIN and MAX'!G$45-'MIN and MAX'!C$45)</f>
        <v>2.2547537438058166E-2</v>
      </c>
      <c r="D97">
        <f>('CON Score and Page Rank'!HK122-'MIN and MAX'!D$45)/('MIN and MAX'!H$45-'MIN and MAX'!D$45)</f>
        <v>0.63893653516295024</v>
      </c>
      <c r="E97">
        <f t="shared" si="5"/>
        <v>2.2472773019934111E-2</v>
      </c>
      <c r="F97">
        <f t="shared" si="6"/>
        <v>0.80410104901325619</v>
      </c>
      <c r="G97">
        <f t="shared" si="7"/>
        <v>0.6388617707448262</v>
      </c>
      <c r="H97" s="3">
        <f>IFERROR(VLOOKUP(A97,'GDP Data'!A$2:Q$144,3,FALSE),"Not Found")</f>
        <v>2118467913.3787301</v>
      </c>
      <c r="I97">
        <f t="shared" si="8"/>
        <v>2.0019674658811718E-4</v>
      </c>
      <c r="J97">
        <f t="shared" si="9"/>
        <v>-0.80390085226666808</v>
      </c>
    </row>
    <row r="98" spans="1:10" x14ac:dyDescent="0.25">
      <c r="A98" t="s">
        <v>56</v>
      </c>
      <c r="B98">
        <f>('CON Score and Page Rank'!HI48-'MIN and MAX'!B$45)/('MIN and MAX'!F$45-'MIN and MAX'!B$45)</f>
        <v>1.5886274925746365E-3</v>
      </c>
      <c r="C98">
        <f>('CON Score and Page Rank'!HJ48-'MIN and MAX'!C$45)/('MIN and MAX'!G$45-'MIN and MAX'!C$45)</f>
        <v>2.4031365113439094E-2</v>
      </c>
      <c r="D98">
        <f>('CON Score and Page Rank'!HK48-'MIN and MAX'!D$45)/('MIN and MAX'!H$45-'MIN and MAX'!D$45)</f>
        <v>0.60977701543739282</v>
      </c>
      <c r="E98">
        <f t="shared" si="5"/>
        <v>2.2442737620864458E-2</v>
      </c>
      <c r="F98">
        <f t="shared" si="6"/>
        <v>0.80405478794790375</v>
      </c>
      <c r="G98">
        <f t="shared" si="7"/>
        <v>0.60818838794481822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221</v>
      </c>
      <c r="B99">
        <f>('CON Score and Page Rank'!HI207-'MIN and MAX'!B$45)/('MIN and MAX'!F$45-'MIN and MAX'!B$45)</f>
        <v>1.9977712578960396E-4</v>
      </c>
      <c r="C99">
        <f>('CON Score and Page Rank'!HJ207-'MIN and MAX'!C$45)/('MIN and MAX'!G$45-'MIN and MAX'!C$45)</f>
        <v>2.2450060112172463E-2</v>
      </c>
      <c r="D99">
        <f>('CON Score and Page Rank'!HK207-'MIN and MAX'!D$45)/('MIN and MAX'!H$45-'MIN and MAX'!D$45)</f>
        <v>0.50214408233276153</v>
      </c>
      <c r="E99">
        <f t="shared" si="5"/>
        <v>2.2250282986382861E-2</v>
      </c>
      <c r="F99">
        <f t="shared" si="6"/>
        <v>0.80375836583603189</v>
      </c>
      <c r="G99">
        <f t="shared" si="7"/>
        <v>0.50194430520697197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69</v>
      </c>
      <c r="B100">
        <f>('CON Score and Page Rank'!HI62-'MIN and MAX'!B$45)/('MIN and MAX'!F$45-'MIN and MAX'!B$45)</f>
        <v>4.7484638861698778E-4</v>
      </c>
      <c r="C100">
        <f>('CON Score and Page Rank'!HJ62-'MIN and MAX'!C$45)/('MIN and MAX'!G$45-'MIN and MAX'!C$45)</f>
        <v>2.2578559389920851E-2</v>
      </c>
      <c r="D100">
        <f>('CON Score and Page Rank'!HK62-'MIN and MAX'!D$45)/('MIN and MAX'!H$45-'MIN and MAX'!D$45)</f>
        <v>0.49742710120068612</v>
      </c>
      <c r="E100">
        <f t="shared" si="5"/>
        <v>2.2103713001303864E-2</v>
      </c>
      <c r="F100">
        <f t="shared" si="6"/>
        <v>0.80353261609178084</v>
      </c>
      <c r="G100">
        <f t="shared" si="7"/>
        <v>0.49695225481206912</v>
      </c>
      <c r="H100" s="3">
        <f>IFERROR(VLOOKUP(A100,'GDP Data'!A$2:Q$144,3,FALSE),"Not Found")</f>
        <v>10953485244.423901</v>
      </c>
      <c r="I100">
        <f t="shared" si="8"/>
        <v>1.0351122600848117E-3</v>
      </c>
      <c r="J100">
        <f t="shared" si="9"/>
        <v>-0.80249750383169605</v>
      </c>
    </row>
    <row r="101" spans="1:10" x14ac:dyDescent="0.25">
      <c r="A101" t="s">
        <v>123</v>
      </c>
      <c r="B101">
        <f>('CON Score and Page Rank'!HI116-'MIN and MAX'!B$45)/('MIN and MAX'!F$45-'MIN and MAX'!B$45)</f>
        <v>1.2132319129926165E-4</v>
      </c>
      <c r="C101">
        <f>('CON Score and Page Rank'!HJ116-'MIN and MAX'!C$45)/('MIN and MAX'!G$45-'MIN and MAX'!C$45)</f>
        <v>2.1995172083826699E-2</v>
      </c>
      <c r="D101">
        <f>('CON Score and Page Rank'!HK116-'MIN and MAX'!D$45)/('MIN and MAX'!H$45-'MIN and MAX'!D$45)</f>
        <v>0.5887650085763293</v>
      </c>
      <c r="E101">
        <f t="shared" si="5"/>
        <v>2.1873848892527439E-2</v>
      </c>
      <c r="F101">
        <f t="shared" si="6"/>
        <v>0.80317857523040803</v>
      </c>
      <c r="G101">
        <f t="shared" si="7"/>
        <v>0.58864368538502998</v>
      </c>
      <c r="H101" s="3">
        <f>IFERROR(VLOOKUP(A101,'GDP Data'!A$2:Q$144,3,FALSE),"Not Found")</f>
        <v>5840503868.5724602</v>
      </c>
      <c r="I101">
        <f t="shared" si="8"/>
        <v>5.519318303285935E-4</v>
      </c>
      <c r="J101">
        <f t="shared" si="9"/>
        <v>-0.80262664340007939</v>
      </c>
    </row>
    <row r="102" spans="1:10" x14ac:dyDescent="0.25">
      <c r="A102" t="s">
        <v>145</v>
      </c>
      <c r="B102">
        <f>('CON Score and Page Rank'!HI138-'MIN and MAX'!B$45)/('MIN and MAX'!F$45-'MIN and MAX'!B$45)</f>
        <v>1.0366589926488649E-4</v>
      </c>
      <c r="C102">
        <f>('CON Score and Page Rank'!HJ138-'MIN and MAX'!C$45)/('MIN and MAX'!G$45-'MIN and MAX'!C$45)</f>
        <v>2.1674643736703258E-2</v>
      </c>
      <c r="D102">
        <f>('CON Score and Page Rank'!HK138-'MIN and MAX'!D$45)/('MIN and MAX'!H$45-'MIN and MAX'!D$45)</f>
        <v>0.45754716981132076</v>
      </c>
      <c r="E102">
        <f t="shared" si="5"/>
        <v>2.157097783743837E-2</v>
      </c>
      <c r="F102">
        <f t="shared" si="6"/>
        <v>0.80271208774874159</v>
      </c>
      <c r="G102">
        <f t="shared" si="7"/>
        <v>0.4574435039120559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204</v>
      </c>
      <c r="B103">
        <f>('CON Score and Page Rank'!HI190-'MIN and MAX'!B$45)/('MIN and MAX'!F$45-'MIN and MAX'!B$45)</f>
        <v>3.8967258944623187E-4</v>
      </c>
      <c r="C103">
        <f>('CON Score and Page Rank'!HJ190-'MIN and MAX'!C$45)/('MIN and MAX'!G$45-'MIN and MAX'!C$45)</f>
        <v>2.158931373688321E-2</v>
      </c>
      <c r="D103">
        <f>('CON Score and Page Rank'!HK190-'MIN and MAX'!D$45)/('MIN and MAX'!H$45-'MIN and MAX'!D$45)</f>
        <v>0.57032590051457976</v>
      </c>
      <c r="E103">
        <f t="shared" si="5"/>
        <v>2.1199641147436978E-2</v>
      </c>
      <c r="F103">
        <f t="shared" si="6"/>
        <v>0.80214014825680779</v>
      </c>
      <c r="G103">
        <f t="shared" si="7"/>
        <v>0.56993622792513354</v>
      </c>
      <c r="H103" s="3">
        <f>IFERROR(VLOOKUP(A103,'GDP Data'!A$2:Q$144,3,FALSE),"Not Found")</f>
        <v>31682400000</v>
      </c>
      <c r="I103">
        <f t="shared" si="8"/>
        <v>2.9940096633266507E-3</v>
      </c>
      <c r="J103">
        <f t="shared" si="9"/>
        <v>-0.79914613859348116</v>
      </c>
    </row>
    <row r="104" spans="1:10" x14ac:dyDescent="0.25">
      <c r="A104" t="s">
        <v>75</v>
      </c>
      <c r="B104">
        <f>('CON Score and Page Rank'!HI68-'MIN and MAX'!B$45)/('MIN and MAX'!F$45-'MIN and MAX'!B$45)</f>
        <v>9.8766772170911531E-5</v>
      </c>
      <c r="C104">
        <f>('CON Score and Page Rank'!HJ68-'MIN and MAX'!C$45)/('MIN and MAX'!G$45-'MIN and MAX'!C$45)</f>
        <v>2.1230243151358276E-2</v>
      </c>
      <c r="D104">
        <f>('CON Score and Page Rank'!HK68-'MIN and MAX'!D$45)/('MIN and MAX'!H$45-'MIN and MAX'!D$45)</f>
        <v>0.491852487135506</v>
      </c>
      <c r="E104">
        <f t="shared" si="5"/>
        <v>2.1131476379187365E-2</v>
      </c>
      <c r="F104">
        <f t="shared" si="6"/>
        <v>0.80203515964682059</v>
      </c>
      <c r="G104">
        <f t="shared" si="7"/>
        <v>0.49175372036333509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159</v>
      </c>
      <c r="B105">
        <f>('CON Score and Page Rank'!HI151-'MIN and MAX'!B$45)/('MIN and MAX'!F$45-'MIN and MAX'!B$45)</f>
        <v>2.1272557946084769E-4</v>
      </c>
      <c r="C105">
        <f>('CON Score and Page Rank'!HJ151-'MIN and MAX'!C$45)/('MIN and MAX'!G$45-'MIN and MAX'!C$45)</f>
        <v>2.130734918508418E-2</v>
      </c>
      <c r="D105">
        <f>('CON Score and Page Rank'!HK151-'MIN and MAX'!D$45)/('MIN and MAX'!H$45-'MIN and MAX'!D$45)</f>
        <v>0.31475128644939965</v>
      </c>
      <c r="E105">
        <f t="shared" si="5"/>
        <v>2.1094623605623333E-2</v>
      </c>
      <c r="F105">
        <f t="shared" si="6"/>
        <v>0.80197839833786266</v>
      </c>
      <c r="G105">
        <f t="shared" si="7"/>
        <v>0.31453856086993881</v>
      </c>
      <c r="H105" s="3">
        <f>IFERROR(VLOOKUP(A105,'GDP Data'!A$2:Q$144,3,FALSE),"Not Found")</f>
        <v>3081024212.4292402</v>
      </c>
      <c r="I105">
        <f t="shared" si="8"/>
        <v>2.9115901146871853E-4</v>
      </c>
      <c r="J105">
        <f t="shared" si="9"/>
        <v>-0.80168723932639396</v>
      </c>
    </row>
    <row r="106" spans="1:10" x14ac:dyDescent="0.25">
      <c r="A106" t="s">
        <v>118</v>
      </c>
      <c r="B106">
        <f>('CON Score and Page Rank'!HI111-'MIN and MAX'!B$45)/('MIN and MAX'!F$45-'MIN and MAX'!B$45)</f>
        <v>1.6040697450591125E-5</v>
      </c>
      <c r="C106">
        <f>('CON Score and Page Rank'!HJ111-'MIN and MAX'!C$45)/('MIN and MAX'!G$45-'MIN and MAX'!C$45)</f>
        <v>2.079877671976554E-2</v>
      </c>
      <c r="D106">
        <f>('CON Score and Page Rank'!HK111-'MIN and MAX'!D$45)/('MIN and MAX'!H$45-'MIN and MAX'!D$45)</f>
        <v>0.41595197255574612</v>
      </c>
      <c r="E106">
        <f t="shared" si="5"/>
        <v>2.0782736022314948E-2</v>
      </c>
      <c r="F106">
        <f t="shared" si="6"/>
        <v>0.80149802343621435</v>
      </c>
      <c r="G106">
        <f t="shared" si="7"/>
        <v>0.41593593185829553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140</v>
      </c>
      <c r="B107">
        <f>('CON Score and Page Rank'!HI133-'MIN and MAX'!B$45)/('MIN and MAX'!F$45-'MIN and MAX'!B$45)</f>
        <v>5.8577298874243067E-2</v>
      </c>
      <c r="C107">
        <f>('CON Score and Page Rank'!HJ133-'MIN and MAX'!C$45)/('MIN and MAX'!G$45-'MIN and MAX'!C$45)</f>
        <v>7.9314247920864431E-2</v>
      </c>
      <c r="D107">
        <f>('CON Score and Page Rank'!HK133-'MIN and MAX'!D$45)/('MIN and MAX'!H$45-'MIN and MAX'!D$45)</f>
        <v>0.96140651801029164</v>
      </c>
      <c r="E107">
        <f t="shared" si="5"/>
        <v>2.0736949046621364E-2</v>
      </c>
      <c r="F107">
        <f t="shared" si="6"/>
        <v>0.80142750150740827</v>
      </c>
      <c r="G107">
        <f t="shared" si="7"/>
        <v>0.90282921913604852</v>
      </c>
      <c r="H107" s="3">
        <f>IFERROR(VLOOKUP(A107,'GDP Data'!A$2:Q$144,3,FALSE),"Not Found")</f>
        <v>485441014538.638</v>
      </c>
      <c r="I107">
        <f t="shared" si="8"/>
        <v>4.5874526188160472E-2</v>
      </c>
      <c r="J107">
        <f t="shared" si="9"/>
        <v>-0.75555297531924781</v>
      </c>
    </row>
    <row r="108" spans="1:10" x14ac:dyDescent="0.25">
      <c r="A108" t="s">
        <v>138</v>
      </c>
      <c r="B108">
        <f>('CON Score and Page Rank'!HI131-'MIN and MAX'!B$45)/('MIN and MAX'!F$45-'MIN and MAX'!B$45)</f>
        <v>1.3237891103060921E-3</v>
      </c>
      <c r="C108">
        <f>('CON Score and Page Rank'!HJ131-'MIN and MAX'!C$45)/('MIN and MAX'!G$45-'MIN and MAX'!C$45)</f>
        <v>2.1690823747135237E-2</v>
      </c>
      <c r="D108">
        <f>('CON Score and Page Rank'!HK131-'MIN and MAX'!D$45)/('MIN and MAX'!H$45-'MIN and MAX'!D$45)</f>
        <v>0.40051457975986277</v>
      </c>
      <c r="E108">
        <f t="shared" si="5"/>
        <v>2.0367034636829144E-2</v>
      </c>
      <c r="F108">
        <f t="shared" si="6"/>
        <v>0.80085775263719883</v>
      </c>
      <c r="G108">
        <f t="shared" si="7"/>
        <v>0.39919079064955665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22</v>
      </c>
      <c r="B109">
        <f>('CON Score and Page Rank'!HI13-'MIN and MAX'!B$45)/('MIN and MAX'!F$45-'MIN and MAX'!B$45)</f>
        <v>5.3882279475323362E-2</v>
      </c>
      <c r="C109">
        <f>('CON Score and Page Rank'!HJ13-'MIN and MAX'!C$45)/('MIN and MAX'!G$45-'MIN and MAX'!C$45)</f>
        <v>7.4239706691333077E-2</v>
      </c>
      <c r="D109">
        <f>('CON Score and Page Rank'!HK13-'MIN and MAX'!D$45)/('MIN and MAX'!H$45-'MIN and MAX'!D$45)</f>
        <v>0.97169811320754718</v>
      </c>
      <c r="E109">
        <f t="shared" si="5"/>
        <v>2.0357427216009714E-2</v>
      </c>
      <c r="F109">
        <f t="shared" si="6"/>
        <v>0.80084295511373782</v>
      </c>
      <c r="G109">
        <f t="shared" si="7"/>
        <v>0.91781583373222386</v>
      </c>
      <c r="H109" s="3">
        <f>IFERROR(VLOOKUP(A109,'GDP Data'!A$2:Q$144,3,FALSE),"Not Found")</f>
        <v>129533107311.811</v>
      </c>
      <c r="I109">
        <f t="shared" si="8"/>
        <v>1.2240972117399256E-2</v>
      </c>
      <c r="J109">
        <f t="shared" si="9"/>
        <v>-0.78860198299633855</v>
      </c>
    </row>
    <row r="110" spans="1:10" x14ac:dyDescent="0.25">
      <c r="A110" t="s">
        <v>256</v>
      </c>
      <c r="B110">
        <f>('CON Score and Page Rank'!HI52-'MIN and MAX'!B$45)/('MIN and MAX'!F$45-'MIN and MAX'!B$45)</f>
        <v>8.6352040252174554E-4</v>
      </c>
      <c r="C110">
        <f>('CON Score and Page Rank'!HJ52-'MIN and MAX'!C$45)/('MIN and MAX'!G$45-'MIN and MAX'!C$45)</f>
        <v>2.1143752157260942E-2</v>
      </c>
      <c r="D110">
        <f>('CON Score and Page Rank'!HK52-'MIN and MAX'!D$45)/('MIN and MAX'!H$45-'MIN and MAX'!D$45)</f>
        <v>0.42409948542024012</v>
      </c>
      <c r="E110">
        <f t="shared" si="5"/>
        <v>2.0280231754739197E-2</v>
      </c>
      <c r="F110">
        <f t="shared" si="6"/>
        <v>0.80072405726688489</v>
      </c>
      <c r="G110">
        <f t="shared" si="7"/>
        <v>0.42323596501771837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190</v>
      </c>
      <c r="B111">
        <f>('CON Score and Page Rank'!HI180-'MIN and MAX'!B$45)/('MIN and MAX'!F$45-'MIN and MAX'!B$45)</f>
        <v>3.2876968516783414E-2</v>
      </c>
      <c r="C111">
        <f>('CON Score and Page Rank'!HJ180-'MIN and MAX'!C$45)/('MIN and MAX'!G$45-'MIN and MAX'!C$45)</f>
        <v>5.2900103730219333E-2</v>
      </c>
      <c r="D111">
        <f>('CON Score and Page Rank'!HK180-'MIN and MAX'!D$45)/('MIN and MAX'!H$45-'MIN and MAX'!D$45)</f>
        <v>0.92195540308747859</v>
      </c>
      <c r="E111">
        <f t="shared" si="5"/>
        <v>2.0023135213435919E-2</v>
      </c>
      <c r="F111">
        <f t="shared" si="6"/>
        <v>0.80032807251996851</v>
      </c>
      <c r="G111">
        <f t="shared" si="7"/>
        <v>0.88907843457069513</v>
      </c>
      <c r="H111" s="3">
        <f>IFERROR(VLOOKUP(A111,'GDP Data'!A$2:Q$144,3,FALSE),"Not Found")</f>
        <v>40394824679.123199</v>
      </c>
      <c r="I111">
        <f t="shared" si="8"/>
        <v>3.8173400827488046E-3</v>
      </c>
      <c r="J111">
        <f t="shared" si="9"/>
        <v>-0.7965107324372197</v>
      </c>
    </row>
    <row r="112" spans="1:10" x14ac:dyDescent="0.25">
      <c r="A112" t="s">
        <v>135</v>
      </c>
      <c r="B112">
        <f>('CON Score and Page Rank'!HI128-'MIN and MAX'!B$45)/('MIN and MAX'!F$45-'MIN and MAX'!B$45)</f>
        <v>4.7625047619503561E-5</v>
      </c>
      <c r="C112">
        <f>('CON Score and Page Rank'!HJ128-'MIN and MAX'!C$45)/('MIN and MAX'!G$45-'MIN and MAX'!C$45)</f>
        <v>2.0031119296767475E-2</v>
      </c>
      <c r="D112">
        <f>('CON Score and Page Rank'!HK128-'MIN and MAX'!D$45)/('MIN and MAX'!H$45-'MIN and MAX'!D$45)</f>
        <v>0.42624356775300171</v>
      </c>
      <c r="E112">
        <f t="shared" si="5"/>
        <v>1.9983494249147971E-2</v>
      </c>
      <c r="F112">
        <f t="shared" si="6"/>
        <v>0.80026701678918533</v>
      </c>
      <c r="G112">
        <f t="shared" si="7"/>
        <v>0.42619594270538219</v>
      </c>
      <c r="H112" s="3">
        <f>IFERROR(VLOOKUP(A112,'GDP Data'!A$2:Q$144,3,FALSE),"Not Found")</f>
        <v>3984000517.0234499</v>
      </c>
      <c r="I112">
        <f t="shared" si="8"/>
        <v>3.7649092387781799E-4</v>
      </c>
      <c r="J112">
        <f t="shared" si="9"/>
        <v>-0.79989052586530751</v>
      </c>
    </row>
    <row r="113" spans="1:10" x14ac:dyDescent="0.25">
      <c r="A113" t="s">
        <v>148</v>
      </c>
      <c r="B113">
        <f>('CON Score and Page Rank'!HI140-'MIN and MAX'!B$45)/('MIN and MAX'!F$45-'MIN and MAX'!B$45)</f>
        <v>4.8515169223070993E-5</v>
      </c>
      <c r="C113">
        <f>('CON Score and Page Rank'!HJ140-'MIN and MAX'!C$45)/('MIN and MAX'!G$45-'MIN and MAX'!C$45)</f>
        <v>1.9794678346835737E-2</v>
      </c>
      <c r="D113">
        <f>('CON Score and Page Rank'!HK140-'MIN and MAX'!D$45)/('MIN and MAX'!H$45-'MIN and MAX'!D$45)</f>
        <v>0.43267581475128647</v>
      </c>
      <c r="E113">
        <f t="shared" si="5"/>
        <v>1.9746163177612665E-2</v>
      </c>
      <c r="F113">
        <f t="shared" si="6"/>
        <v>0.79990147517660337</v>
      </c>
      <c r="G113">
        <f t="shared" si="7"/>
        <v>0.43262729958206342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176</v>
      </c>
      <c r="B114">
        <f>('CON Score and Page Rank'!HI167-'MIN and MAX'!B$45)/('MIN and MAX'!F$45-'MIN and MAX'!B$45)</f>
        <v>9.5708268260358428E-4</v>
      </c>
      <c r="C114">
        <f>('CON Score and Page Rank'!HJ167-'MIN and MAX'!C$45)/('MIN and MAX'!G$45-'MIN and MAX'!C$45)</f>
        <v>2.0462404034295591E-2</v>
      </c>
      <c r="D114">
        <f>('CON Score and Page Rank'!HK167-'MIN and MAX'!D$45)/('MIN and MAX'!H$45-'MIN and MAX'!D$45)</f>
        <v>0.68610634648370494</v>
      </c>
      <c r="E114">
        <f t="shared" si="5"/>
        <v>1.9505321351692008E-2</v>
      </c>
      <c r="F114">
        <f t="shared" si="6"/>
        <v>0.79953052623656473</v>
      </c>
      <c r="G114">
        <f t="shared" si="7"/>
        <v>0.6851492638011013</v>
      </c>
      <c r="H114" s="3">
        <f>IFERROR(VLOOKUP(A114,'GDP Data'!A$2:Q$144,3,FALSE),"Not Found")</f>
        <v>12354820143.884899</v>
      </c>
      <c r="I114">
        <f t="shared" si="8"/>
        <v>1.1675394193449407E-3</v>
      </c>
      <c r="J114">
        <f t="shared" si="9"/>
        <v>-0.79836298681721984</v>
      </c>
    </row>
    <row r="115" spans="1:10" x14ac:dyDescent="0.25">
      <c r="A115" t="s">
        <v>181</v>
      </c>
      <c r="B115">
        <f>('CON Score and Page Rank'!HI171-'MIN and MAX'!B$45)/('MIN and MAX'!F$45-'MIN and MAX'!B$45)</f>
        <v>4.7085789471094139E-2</v>
      </c>
      <c r="C115">
        <f>('CON Score and Page Rank'!HJ171-'MIN and MAX'!C$45)/('MIN and MAX'!G$45-'MIN and MAX'!C$45)</f>
        <v>6.6278525646715422E-2</v>
      </c>
      <c r="D115">
        <f>('CON Score and Page Rank'!HK171-'MIN and MAX'!D$45)/('MIN and MAX'!H$45-'MIN and MAX'!D$45)</f>
        <v>0.89236706689536882</v>
      </c>
      <c r="E115">
        <f t="shared" si="5"/>
        <v>1.9192736175621283E-2</v>
      </c>
      <c r="F115">
        <f t="shared" si="6"/>
        <v>0.79904907688991567</v>
      </c>
      <c r="G115">
        <f t="shared" si="7"/>
        <v>0.84528127742427472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81</v>
      </c>
      <c r="B116">
        <f>('CON Score and Page Rank'!HI74-'MIN and MAX'!B$45)/('MIN and MAX'!F$45-'MIN and MAX'!B$45)</f>
        <v>1.8195411893673301E-5</v>
      </c>
      <c r="C116">
        <f>('CON Score and Page Rank'!HJ74-'MIN and MAX'!C$45)/('MIN and MAX'!G$45-'MIN and MAX'!C$45)</f>
        <v>1.9156310108833067E-2</v>
      </c>
      <c r="D116">
        <f>('CON Score and Page Rank'!HK74-'MIN and MAX'!D$45)/('MIN and MAX'!H$45-'MIN and MAX'!D$45)</f>
        <v>0.31775300171526588</v>
      </c>
      <c r="E116">
        <f t="shared" si="5"/>
        <v>1.9138114696939393E-2</v>
      </c>
      <c r="F116">
        <f t="shared" si="6"/>
        <v>0.79896494789968353</v>
      </c>
      <c r="G116">
        <f t="shared" si="7"/>
        <v>0.3177348063033722</v>
      </c>
      <c r="H116" s="3">
        <f>IFERROR(VLOOKUP(A116,'GDP Data'!A$2:Q$144,3,FALSE),"Not Found")</f>
        <v>8231326016.4749403</v>
      </c>
      <c r="I116">
        <f t="shared" si="8"/>
        <v>7.7786624862125455E-4</v>
      </c>
      <c r="J116">
        <f t="shared" si="9"/>
        <v>-0.79818708165106222</v>
      </c>
    </row>
    <row r="117" spans="1:10" x14ac:dyDescent="0.25">
      <c r="A117" t="s">
        <v>188</v>
      </c>
      <c r="B117">
        <f>('CON Score and Page Rank'!HI177-'MIN and MAX'!B$45)/('MIN and MAX'!F$45-'MIN and MAX'!B$45)</f>
        <v>1.9303377424622766E-4</v>
      </c>
      <c r="C117">
        <f>('CON Score and Page Rank'!HJ177-'MIN and MAX'!C$45)/('MIN and MAX'!G$45-'MIN and MAX'!C$45)</f>
        <v>1.9252817373187348E-2</v>
      </c>
      <c r="D117">
        <f>('CON Score and Page Rank'!HK177-'MIN and MAX'!D$45)/('MIN and MAX'!H$45-'MIN and MAX'!D$45)</f>
        <v>0.47084048027444253</v>
      </c>
      <c r="E117">
        <f t="shared" si="5"/>
        <v>1.9059783598941119E-2</v>
      </c>
      <c r="F117">
        <f t="shared" si="6"/>
        <v>0.79884430092458503</v>
      </c>
      <c r="G117">
        <f t="shared" si="7"/>
        <v>0.4706474465001963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183</v>
      </c>
      <c r="B118">
        <f>('CON Score and Page Rank'!HI173-'MIN and MAX'!B$45)/('MIN and MAX'!F$45-'MIN and MAX'!B$45)</f>
        <v>3.4686910820368656E-2</v>
      </c>
      <c r="C118">
        <f>('CON Score and Page Rank'!HJ173-'MIN and MAX'!C$45)/('MIN and MAX'!G$45-'MIN and MAX'!C$45)</f>
        <v>5.3696647429930758E-2</v>
      </c>
      <c r="D118">
        <f>('CON Score and Page Rank'!HK173-'MIN and MAX'!D$45)/('MIN and MAX'!H$45-'MIN and MAX'!D$45)</f>
        <v>0.91509433962264153</v>
      </c>
      <c r="E118">
        <f t="shared" si="5"/>
        <v>1.9009736609562101E-2</v>
      </c>
      <c r="F118">
        <f t="shared" si="6"/>
        <v>0.79876721764558511</v>
      </c>
      <c r="G118">
        <f t="shared" si="7"/>
        <v>0.88040742880227285</v>
      </c>
      <c r="H118" s="3">
        <f>IFERROR(VLOOKUP(A118,'GDP Data'!A$2:Q$144,3,FALSE),"Not Found")</f>
        <v>53749989092.019699</v>
      </c>
      <c r="I118">
        <f t="shared" si="8"/>
        <v>5.0794127574050277E-3</v>
      </c>
      <c r="J118">
        <f t="shared" si="9"/>
        <v>-0.79368780488818014</v>
      </c>
    </row>
    <row r="119" spans="1:10" x14ac:dyDescent="0.25">
      <c r="A119" t="s">
        <v>284</v>
      </c>
      <c r="B119">
        <f>('CON Score and Page Rank'!HI176-'MIN and MAX'!B$45)/('MIN and MAX'!F$45-'MIN and MAX'!B$45)</f>
        <v>8.7730801306100219E-4</v>
      </c>
      <c r="C119">
        <f>('CON Score and Page Rank'!HJ176-'MIN and MAX'!C$45)/('MIN and MAX'!G$45-'MIN and MAX'!C$45)</f>
        <v>1.9885374480682755E-2</v>
      </c>
      <c r="D119">
        <f>('CON Score and Page Rank'!HK176-'MIN and MAX'!D$45)/('MIN and MAX'!H$45-'MIN and MAX'!D$45)</f>
        <v>0.66252144082332765</v>
      </c>
      <c r="E119">
        <f t="shared" si="5"/>
        <v>1.9008066467621751E-2</v>
      </c>
      <c r="F119">
        <f t="shared" si="6"/>
        <v>0.7987646452627355</v>
      </c>
      <c r="G119">
        <f t="shared" si="7"/>
        <v>0.66164413281026668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74</v>
      </c>
      <c r="B120">
        <f>('CON Score and Page Rank'!HI67-'MIN and MAX'!B$45)/('MIN and MAX'!F$45-'MIN and MAX'!B$45)</f>
        <v>5.7134764610077129E-5</v>
      </c>
      <c r="C120">
        <f>('CON Score and Page Rank'!HJ67-'MIN and MAX'!C$45)/('MIN and MAX'!G$45-'MIN and MAX'!C$45)</f>
        <v>1.9030332991066368E-2</v>
      </c>
      <c r="D120">
        <f>('CON Score and Page Rank'!HK67-'MIN and MAX'!D$45)/('MIN and MAX'!H$45-'MIN and MAX'!D$45)</f>
        <v>0.40694682675814753</v>
      </c>
      <c r="E120">
        <f t="shared" si="5"/>
        <v>1.8973198226456291E-2</v>
      </c>
      <c r="F120">
        <f t="shared" si="6"/>
        <v>0.79871094056650216</v>
      </c>
      <c r="G120">
        <f t="shared" si="7"/>
        <v>0.40688969199353747</v>
      </c>
      <c r="H120" s="3">
        <f>IFERROR(VLOOKUP(A120,'GDP Data'!A$2:Q$144,3,FALSE),"Not Found")</f>
        <v>2796704603.0444298</v>
      </c>
      <c r="I120">
        <f t="shared" si="8"/>
        <v>2.6429060320509642E-4</v>
      </c>
      <c r="J120">
        <f t="shared" si="9"/>
        <v>-0.79844664996329706</v>
      </c>
    </row>
    <row r="121" spans="1:10" x14ac:dyDescent="0.25">
      <c r="A121" t="s">
        <v>208</v>
      </c>
      <c r="B121">
        <f>('CON Score and Page Rank'!HI194-'MIN and MAX'!B$45)/('MIN and MAX'!F$45-'MIN and MAX'!B$45)</f>
        <v>7.9987105821409496E-4</v>
      </c>
      <c r="C121">
        <f>('CON Score and Page Rank'!HJ194-'MIN and MAX'!C$45)/('MIN and MAX'!G$45-'MIN and MAX'!C$45)</f>
        <v>1.9746001275101229E-2</v>
      </c>
      <c r="D121">
        <f>('CON Score and Page Rank'!HK194-'MIN and MAX'!D$45)/('MIN and MAX'!H$45-'MIN and MAX'!D$45)</f>
        <v>0.69339622641509435</v>
      </c>
      <c r="E121">
        <f t="shared" si="5"/>
        <v>1.8946130216887135E-2</v>
      </c>
      <c r="F121">
        <f t="shared" si="6"/>
        <v>0.79866924992817456</v>
      </c>
      <c r="G121">
        <f t="shared" si="7"/>
        <v>0.69259635535688024</v>
      </c>
      <c r="H121" s="3">
        <f>IFERROR(VLOOKUP(A121,'GDP Data'!A$2:Q$144,3,FALSE),"Not Found")</f>
        <v>12282533600</v>
      </c>
      <c r="I121">
        <f t="shared" si="8"/>
        <v>1.160708288782866E-3</v>
      </c>
      <c r="J121">
        <f t="shared" si="9"/>
        <v>-0.79750854163939167</v>
      </c>
    </row>
    <row r="122" spans="1:10" x14ac:dyDescent="0.25">
      <c r="A122" t="s">
        <v>154</v>
      </c>
      <c r="B122">
        <f>('CON Score and Page Rank'!HI146-'MIN and MAX'!B$45)/('MIN and MAX'!F$45-'MIN and MAX'!B$45)</f>
        <v>4.3395314472592208E-6</v>
      </c>
      <c r="C122">
        <f>('CON Score and Page Rank'!HJ146-'MIN and MAX'!C$45)/('MIN and MAX'!G$45-'MIN and MAX'!C$45)</f>
        <v>1.8454091804920338E-2</v>
      </c>
      <c r="D122">
        <f>('CON Score and Page Rank'!HK146-'MIN and MAX'!D$45)/('MIN and MAX'!H$45-'MIN and MAX'!D$45)</f>
        <v>0.35977701543739282</v>
      </c>
      <c r="E122">
        <f t="shared" si="5"/>
        <v>1.8449752273473077E-2</v>
      </c>
      <c r="F122">
        <f t="shared" si="6"/>
        <v>0.79790471963421861</v>
      </c>
      <c r="G122">
        <f t="shared" si="7"/>
        <v>0.35977267590594558</v>
      </c>
      <c r="H122" s="3">
        <f>IFERROR(VLOOKUP(A122,'GDP Data'!A$2:Q$144,3,FALSE),"Not Found")</f>
        <v>6007055042.1768703</v>
      </c>
      <c r="I122">
        <f t="shared" si="8"/>
        <v>5.6767103642440695E-4</v>
      </c>
      <c r="J122">
        <f t="shared" si="9"/>
        <v>-0.7973370485977942</v>
      </c>
    </row>
    <row r="123" spans="1:10" x14ac:dyDescent="0.25">
      <c r="A123" t="s">
        <v>60</v>
      </c>
      <c r="B123">
        <f>('CON Score and Page Rank'!HI53-'MIN and MAX'!B$45)/('MIN and MAX'!F$45-'MIN and MAX'!B$45)</f>
        <v>6.5558572195323642E-2</v>
      </c>
      <c r="C123">
        <f>('CON Score and Page Rank'!HJ53-'MIN and MAX'!C$45)/('MIN and MAX'!G$45-'MIN and MAX'!C$45)</f>
        <v>8.3997648022686083E-2</v>
      </c>
      <c r="D123">
        <f>('CON Score and Page Rank'!HK53-'MIN and MAX'!D$45)/('MIN and MAX'!H$45-'MIN and MAX'!D$45)</f>
        <v>0.95025728987993141</v>
      </c>
      <c r="E123">
        <f t="shared" si="5"/>
        <v>1.8439075827362442E-2</v>
      </c>
      <c r="F123">
        <f t="shared" si="6"/>
        <v>0.79788827557865238</v>
      </c>
      <c r="G123">
        <f t="shared" si="7"/>
        <v>0.88469871768460773</v>
      </c>
      <c r="H123" s="3">
        <f>IFERROR(VLOOKUP(A123,'GDP Data'!A$2:Q$144,3,FALSE),"Not Found")</f>
        <v>89794943349.891205</v>
      </c>
      <c r="I123">
        <f t="shared" si="8"/>
        <v>8.4856869462996316E-3</v>
      </c>
      <c r="J123">
        <f t="shared" si="9"/>
        <v>-0.7894025886323528</v>
      </c>
    </row>
    <row r="124" spans="1:10" x14ac:dyDescent="0.25">
      <c r="A124" t="s">
        <v>224</v>
      </c>
      <c r="B124">
        <f>('CON Score and Page Rank'!HI210-'MIN and MAX'!B$45)/('MIN and MAX'!F$45-'MIN and MAX'!B$45)</f>
        <v>1.1888895984496825E-4</v>
      </c>
      <c r="C124">
        <f>('CON Score and Page Rank'!HJ210-'MIN and MAX'!C$45)/('MIN and MAX'!G$45-'MIN and MAX'!C$45)</f>
        <v>1.8300929867570787E-2</v>
      </c>
      <c r="D124">
        <f>('CON Score and Page Rank'!HK210-'MIN and MAX'!D$45)/('MIN and MAX'!H$45-'MIN and MAX'!D$45)</f>
        <v>0.44897084048027447</v>
      </c>
      <c r="E124">
        <f t="shared" si="5"/>
        <v>1.8182040907725818E-2</v>
      </c>
      <c r="F124">
        <f t="shared" si="6"/>
        <v>0.79749238574254244</v>
      </c>
      <c r="G124">
        <f t="shared" si="7"/>
        <v>0.4488519515204295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102</v>
      </c>
      <c r="B125">
        <f>('CON Score and Page Rank'!HI95-'MIN and MAX'!B$45)/('MIN and MAX'!F$45-'MIN and MAX'!B$45)</f>
        <v>1.0351655577141864E-4</v>
      </c>
      <c r="C125">
        <f>('CON Score and Page Rank'!HJ95-'MIN and MAX'!C$45)/('MIN and MAX'!G$45-'MIN and MAX'!C$45)</f>
        <v>1.7942870917642902E-2</v>
      </c>
      <c r="D125">
        <f>('CON Score and Page Rank'!HK95-'MIN and MAX'!D$45)/('MIN and MAX'!H$45-'MIN and MAX'!D$45)</f>
        <v>0.483704974271012</v>
      </c>
      <c r="E125">
        <f t="shared" si="5"/>
        <v>1.7839354361871482E-2</v>
      </c>
      <c r="F125">
        <f t="shared" si="6"/>
        <v>0.79696457372125318</v>
      </c>
      <c r="G125">
        <f t="shared" si="7"/>
        <v>0.4836014577152406</v>
      </c>
      <c r="H125" s="3">
        <f>IFERROR(VLOOKUP(A125,'GDP Data'!A$2:Q$144,3,FALSE),"Not Found")</f>
        <v>3557333364.30795</v>
      </c>
      <c r="I125">
        <f t="shared" si="8"/>
        <v>3.3617057004558702E-4</v>
      </c>
      <c r="J125">
        <f t="shared" si="9"/>
        <v>-0.79662840315120764</v>
      </c>
    </row>
    <row r="126" spans="1:10" x14ac:dyDescent="0.25">
      <c r="A126" t="s">
        <v>127</v>
      </c>
      <c r="B126">
        <f>('CON Score and Page Rank'!HI120-'MIN and MAX'!B$45)/('MIN and MAX'!F$45-'MIN and MAX'!B$45)</f>
        <v>2.4217597946092941E-5</v>
      </c>
      <c r="C126">
        <f>('CON Score and Page Rank'!HJ120-'MIN and MAX'!C$45)/('MIN and MAX'!G$45-'MIN and MAX'!C$45)</f>
        <v>1.7826739154530001E-2</v>
      </c>
      <c r="D126">
        <f>('CON Score and Page Rank'!HK120-'MIN and MAX'!D$45)/('MIN and MAX'!H$45-'MIN and MAX'!D$45)</f>
        <v>0.43996569468267582</v>
      </c>
      <c r="E126">
        <f t="shared" si="5"/>
        <v>1.7802521556583909E-2</v>
      </c>
      <c r="F126">
        <f t="shared" si="6"/>
        <v>0.79690784316779617</v>
      </c>
      <c r="G126">
        <f t="shared" si="7"/>
        <v>0.43994147708472975</v>
      </c>
      <c r="H126" s="3">
        <f>IFERROR(VLOOKUP(A126,'GDP Data'!A$2:Q$144,3,FALSE),"Not Found")</f>
        <v>6777384700</v>
      </c>
      <c r="I126">
        <f t="shared" si="8"/>
        <v>6.4046774499034777E-4</v>
      </c>
      <c r="J126">
        <f t="shared" si="9"/>
        <v>-0.79626737542280579</v>
      </c>
    </row>
    <row r="127" spans="1:10" x14ac:dyDescent="0.25">
      <c r="A127" t="s">
        <v>61</v>
      </c>
      <c r="B127">
        <f>('CON Score and Page Rank'!HI54-'MIN and MAX'!B$45)/('MIN and MAX'!F$45-'MIN and MAX'!B$45)</f>
        <v>2.1859819199373926E-5</v>
      </c>
      <c r="C127">
        <f>('CON Score and Page Rank'!HJ54-'MIN and MAX'!C$45)/('MIN and MAX'!G$45-'MIN and MAX'!C$45)</f>
        <v>1.7790840718746675E-2</v>
      </c>
      <c r="D127">
        <f>('CON Score and Page Rank'!HK54-'MIN and MAX'!D$45)/('MIN and MAX'!H$45-'MIN and MAX'!D$45)</f>
        <v>0.28730703259005147</v>
      </c>
      <c r="E127">
        <f t="shared" si="5"/>
        <v>1.7768980899547301E-2</v>
      </c>
      <c r="F127">
        <f t="shared" si="6"/>
        <v>0.7968561832406702</v>
      </c>
      <c r="G127">
        <f t="shared" si="7"/>
        <v>0.28728517277085208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72</v>
      </c>
      <c r="B128">
        <f>('CON Score and Page Rank'!HI65-'MIN and MAX'!B$45)/('MIN and MAX'!F$45-'MIN and MAX'!B$45)</f>
        <v>1.3344536304088754E-5</v>
      </c>
      <c r="C128">
        <f>('CON Score and Page Rank'!HJ65-'MIN and MAX'!C$45)/('MIN and MAX'!G$45-'MIN and MAX'!C$45)</f>
        <v>1.7626586204774364E-2</v>
      </c>
      <c r="D128">
        <f>('CON Score and Page Rank'!HK65-'MIN and MAX'!D$45)/('MIN and MAX'!H$45-'MIN and MAX'!D$45)</f>
        <v>0.28559176672384218</v>
      </c>
      <c r="E128">
        <f t="shared" si="5"/>
        <v>1.7613241668470274E-2</v>
      </c>
      <c r="F128">
        <f t="shared" si="6"/>
        <v>0.79661631085774998</v>
      </c>
      <c r="G128">
        <f t="shared" si="7"/>
        <v>0.28557842218753809</v>
      </c>
      <c r="H128" s="3">
        <f>IFERROR(VLOOKUP(A128,'GDP Data'!A$2:Q$144,3,FALSE),"Not Found")</f>
        <v>1710843360.64955</v>
      </c>
      <c r="I128">
        <f t="shared" si="8"/>
        <v>1.6167593219651902E-4</v>
      </c>
      <c r="J128">
        <f t="shared" si="9"/>
        <v>-0.79645463492555346</v>
      </c>
    </row>
    <row r="129" spans="1:10" x14ac:dyDescent="0.25">
      <c r="A129" t="s">
        <v>85</v>
      </c>
      <c r="B129">
        <f>('CON Score and Page Rank'!HI78-'MIN and MAX'!B$45)/('MIN and MAX'!F$45-'MIN and MAX'!B$45)</f>
        <v>1.4467931156319372E-5</v>
      </c>
      <c r="C129">
        <f>('CON Score and Page Rank'!HJ78-'MIN and MAX'!C$45)/('MIN and MAX'!G$45-'MIN and MAX'!C$45)</f>
        <v>1.7288559795360377E-2</v>
      </c>
      <c r="D129">
        <f>('CON Score and Page Rank'!HK78-'MIN and MAX'!D$45)/('MIN and MAX'!H$45-'MIN and MAX'!D$45)</f>
        <v>0.41595197255574612</v>
      </c>
      <c r="E129">
        <f t="shared" si="5"/>
        <v>1.7274091864204057E-2</v>
      </c>
      <c r="F129">
        <f t="shared" si="6"/>
        <v>0.79609394618987739</v>
      </c>
      <c r="G129">
        <f t="shared" si="7"/>
        <v>0.41593750462458978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217</v>
      </c>
      <c r="B130">
        <f>('CON Score and Page Rank'!HI203-'MIN and MAX'!B$45)/('MIN and MAX'!F$45-'MIN and MAX'!B$45)</f>
        <v>1.211132334797145E-4</v>
      </c>
      <c r="C130">
        <f>('CON Score and Page Rank'!HJ203-'MIN and MAX'!C$45)/('MIN and MAX'!G$45-'MIN and MAX'!C$45)</f>
        <v>1.7342453642441625E-2</v>
      </c>
      <c r="D130">
        <f>('CON Score and Page Rank'!HK203-'MIN and MAX'!D$45)/('MIN and MAX'!H$45-'MIN and MAX'!D$45)</f>
        <v>0.51286449399656941</v>
      </c>
      <c r="E130">
        <f t="shared" si="5"/>
        <v>1.7221340408961911E-2</v>
      </c>
      <c r="F130">
        <f t="shared" si="6"/>
        <v>0.79601269744359859</v>
      </c>
      <c r="G130">
        <f t="shared" si="7"/>
        <v>0.51274338076308967</v>
      </c>
      <c r="H130" s="3">
        <f>IFERROR(VLOOKUP(A130,'GDP Data'!A$2:Q$144,3,FALSE),"Not Found")</f>
        <v>5323146565.7031498</v>
      </c>
      <c r="I130">
        <f t="shared" si="8"/>
        <v>5.0304119186107442E-4</v>
      </c>
      <c r="J130">
        <f t="shared" si="9"/>
        <v>-0.79550965625173753</v>
      </c>
    </row>
    <row r="131" spans="1:10" x14ac:dyDescent="0.25">
      <c r="A131" t="s">
        <v>121</v>
      </c>
      <c r="B131">
        <f>('CON Score and Page Rank'!HI114-'MIN and MAX'!B$45)/('MIN and MAX'!F$45-'MIN and MAX'!B$45)</f>
        <v>5.7812525769607716E-5</v>
      </c>
      <c r="C131">
        <f>('CON Score and Page Rank'!HJ114-'MIN and MAX'!C$45)/('MIN and MAX'!G$45-'MIN and MAX'!C$45)</f>
        <v>1.6513556080987073E-2</v>
      </c>
      <c r="D131">
        <f>('CON Score and Page Rank'!HK114-'MIN and MAX'!D$45)/('MIN and MAX'!H$45-'MIN and MAX'!D$45)</f>
        <v>0.25128644939965694</v>
      </c>
      <c r="E131">
        <f t="shared" ref="E131:E194" si="10">C131-B131</f>
        <v>1.6455743555217464E-2</v>
      </c>
      <c r="F131">
        <f t="shared" ref="F131:F194" si="11">(E131-MIN(E$3:E$220))/(MAX(E$3:E$220)-MIN(E$3:E$220))</f>
        <v>0.79483351131050972</v>
      </c>
      <c r="G131">
        <f t="shared" ref="G131:G194" si="12">D131-B131</f>
        <v>0.25122863687388736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220</v>
      </c>
      <c r="B132">
        <f>('CON Score and Page Rank'!HI206-'MIN and MAX'!B$45)/('MIN and MAX'!F$45-'MIN and MAX'!B$45)</f>
        <v>2.9709232473912011E-5</v>
      </c>
      <c r="C132">
        <f>('CON Score and Page Rank'!HJ206-'MIN and MAX'!C$45)/('MIN and MAX'!G$45-'MIN and MAX'!C$45)</f>
        <v>1.6096745277419805E-2</v>
      </c>
      <c r="D132">
        <f>('CON Score and Page Rank'!HK206-'MIN and MAX'!D$45)/('MIN and MAX'!H$45-'MIN and MAX'!D$45)</f>
        <v>0.31689536878216124</v>
      </c>
      <c r="E132">
        <f t="shared" si="10"/>
        <v>1.6067036044945894E-2</v>
      </c>
      <c r="F132">
        <f t="shared" si="11"/>
        <v>0.79423481696674647</v>
      </c>
      <c r="G132">
        <f t="shared" si="12"/>
        <v>0.31686565954968732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33</v>
      </c>
      <c r="B133">
        <f>('CON Score and Page Rank'!HI24-'MIN and MAX'!B$45)/('MIN and MAX'!F$45-'MIN and MAX'!B$45)</f>
        <v>7.3503897957976377E-2</v>
      </c>
      <c r="C133">
        <f>('CON Score and Page Rank'!HJ24-'MIN and MAX'!C$45)/('MIN and MAX'!G$45-'MIN and MAX'!C$45)</f>
        <v>8.9556445508481838E-2</v>
      </c>
      <c r="D133">
        <f>('CON Score and Page Rank'!HK24-'MIN and MAX'!D$45)/('MIN and MAX'!H$45-'MIN and MAX'!D$45)</f>
        <v>1</v>
      </c>
      <c r="E133">
        <f t="shared" si="10"/>
        <v>1.6052547550505461E-2</v>
      </c>
      <c r="F133">
        <f t="shared" si="11"/>
        <v>0.7942125015253364</v>
      </c>
      <c r="G133">
        <f t="shared" si="12"/>
        <v>0.92649610204202359</v>
      </c>
      <c r="H133" s="3">
        <f>IFERROR(VLOOKUP(A133,'GDP Data'!A$2:Q$144,3,FALSE),"Not Found")</f>
        <v>173972218824.02701</v>
      </c>
      <c r="I133">
        <f t="shared" si="13"/>
        <v>1.6440500224399524E-2</v>
      </c>
      <c r="J133">
        <f t="shared" si="14"/>
        <v>-0.77777200130093682</v>
      </c>
    </row>
    <row r="134" spans="1:10" x14ac:dyDescent="0.25">
      <c r="A134" t="s">
        <v>103</v>
      </c>
      <c r="B134">
        <f>('CON Score and Page Rank'!HI96-'MIN and MAX'!B$45)/('MIN and MAX'!F$45-'MIN and MAX'!B$45)</f>
        <v>9.8773145290681861E-6</v>
      </c>
      <c r="C134">
        <f>('CON Score and Page Rank'!HJ96-'MIN and MAX'!C$45)/('MIN and MAX'!G$45-'MIN and MAX'!C$45)</f>
        <v>1.5857009197841661E-2</v>
      </c>
      <c r="D134">
        <f>('CON Score and Page Rank'!HK96-'MIN and MAX'!D$45)/('MIN and MAX'!H$45-'MIN and MAX'!D$45)</f>
        <v>0.29588336192109777</v>
      </c>
      <c r="E134">
        <f t="shared" si="10"/>
        <v>1.5847131883312594E-2</v>
      </c>
      <c r="F134">
        <f t="shared" si="11"/>
        <v>0.79389611659625992</v>
      </c>
      <c r="G134">
        <f t="shared" si="12"/>
        <v>0.2958734846065687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218</v>
      </c>
      <c r="B135">
        <f>('CON Score and Page Rank'!HI204-'MIN and MAX'!B$45)/('MIN and MAX'!F$45-'MIN and MAX'!B$45)</f>
        <v>9.6914264094035937E-4</v>
      </c>
      <c r="C135">
        <f>('CON Score and Page Rank'!HJ204-'MIN and MAX'!C$45)/('MIN and MAX'!G$45-'MIN and MAX'!C$45)</f>
        <v>1.6748708234884214E-2</v>
      </c>
      <c r="D135">
        <f>('CON Score and Page Rank'!HK204-'MIN and MAX'!D$45)/('MIN and MAX'!H$45-'MIN and MAX'!D$45)</f>
        <v>0.53001715265866212</v>
      </c>
      <c r="E135">
        <f t="shared" si="10"/>
        <v>1.5779565593943855E-2</v>
      </c>
      <c r="F135">
        <f t="shared" si="11"/>
        <v>0.79379204977427897</v>
      </c>
      <c r="G135">
        <f t="shared" si="12"/>
        <v>0.52904801001772173</v>
      </c>
      <c r="H135" s="3">
        <f>IFERROR(VLOOKUP(A135,'GDP Data'!A$2:Q$144,3,FALSE),"Not Found")</f>
        <v>8495806432.1846704</v>
      </c>
      <c r="I135">
        <f t="shared" si="13"/>
        <v>8.0285983876580112E-4</v>
      </c>
      <c r="J135">
        <f t="shared" si="14"/>
        <v>-0.79298918993551315</v>
      </c>
    </row>
    <row r="136" spans="1:10" x14ac:dyDescent="0.25">
      <c r="A136" t="s">
        <v>136</v>
      </c>
      <c r="B136">
        <f>('CON Score and Page Rank'!HI129-'MIN and MAX'!B$45)/('MIN and MAX'!F$45-'MIN and MAX'!B$45)</f>
        <v>7.5018592767459646E-2</v>
      </c>
      <c r="C136">
        <f>('CON Score and Page Rank'!HJ129-'MIN and MAX'!C$45)/('MIN and MAX'!G$45-'MIN and MAX'!C$45)</f>
        <v>9.0622195141183831E-2</v>
      </c>
      <c r="D136">
        <f>('CON Score and Page Rank'!HK129-'MIN and MAX'!D$45)/('MIN and MAX'!H$45-'MIN and MAX'!D$45)</f>
        <v>0.96826758147512859</v>
      </c>
      <c r="E136">
        <f t="shared" si="10"/>
        <v>1.5603602373724185E-2</v>
      </c>
      <c r="F136">
        <f t="shared" si="11"/>
        <v>0.79352102803718338</v>
      </c>
      <c r="G136">
        <f t="shared" si="12"/>
        <v>0.89324898870766889</v>
      </c>
      <c r="H136" s="3">
        <f>IFERROR(VLOOKUP(A136,'GDP Data'!A$2:Q$144,3,FALSE),"Not Found")</f>
        <v>1339395718862.8899</v>
      </c>
      <c r="I136">
        <f t="shared" si="13"/>
        <v>0.12657386199574017</v>
      </c>
      <c r="J136">
        <f t="shared" si="14"/>
        <v>-0.66694716604144322</v>
      </c>
    </row>
    <row r="137" spans="1:10" x14ac:dyDescent="0.25">
      <c r="A137" t="s">
        <v>156</v>
      </c>
      <c r="B137">
        <f>('CON Score and Page Rank'!HI148-'MIN and MAX'!B$45)/('MIN and MAX'!F$45-'MIN and MAX'!B$45)</f>
        <v>9.1419020498725106E-6</v>
      </c>
      <c r="C137">
        <f>('CON Score and Page Rank'!HJ148-'MIN and MAX'!C$45)/('MIN and MAX'!G$45-'MIN and MAX'!C$45)</f>
        <v>1.5555235373658979E-2</v>
      </c>
      <c r="D137">
        <f>('CON Score and Page Rank'!HK148-'MIN and MAX'!D$45)/('MIN and MAX'!H$45-'MIN and MAX'!D$45)</f>
        <v>0.16938250428816468</v>
      </c>
      <c r="E137">
        <f t="shared" si="10"/>
        <v>1.5546093471609106E-2</v>
      </c>
      <c r="F137">
        <f t="shared" si="11"/>
        <v>0.79343245178511079</v>
      </c>
      <c r="G137">
        <f t="shared" si="12"/>
        <v>0.16937336238611481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68</v>
      </c>
      <c r="B138">
        <f>('CON Score and Page Rank'!HI61-'MIN and MAX'!B$45)/('MIN and MAX'!F$45-'MIN and MAX'!B$45)</f>
        <v>1.0742777562630455E-5</v>
      </c>
      <c r="C138">
        <f>('CON Score and Page Rank'!HJ61-'MIN and MAX'!C$45)/('MIN and MAX'!G$45-'MIN and MAX'!C$45)</f>
        <v>1.4992575048952808E-2</v>
      </c>
      <c r="D138">
        <f>('CON Score and Page Rank'!HK61-'MIN and MAX'!D$45)/('MIN and MAX'!H$45-'MIN and MAX'!D$45)</f>
        <v>0.36963979416809606</v>
      </c>
      <c r="E138">
        <f t="shared" si="10"/>
        <v>1.4981832271390178E-2</v>
      </c>
      <c r="F138">
        <f t="shared" si="11"/>
        <v>0.79256336647019088</v>
      </c>
      <c r="G138">
        <f t="shared" si="12"/>
        <v>0.36962905139053343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189</v>
      </c>
      <c r="B139">
        <f>('CON Score and Page Rank'!HI179-'MIN and MAX'!B$45)/('MIN and MAX'!F$45-'MIN and MAX'!B$45)</f>
        <v>7.092984311436247E-2</v>
      </c>
      <c r="C139">
        <f>('CON Score and Page Rank'!HJ179-'MIN and MAX'!C$45)/('MIN and MAX'!G$45-'MIN and MAX'!C$45)</f>
        <v>8.5807246996800743E-2</v>
      </c>
      <c r="D139">
        <f>('CON Score and Page Rank'!HK179-'MIN and MAX'!D$45)/('MIN and MAX'!H$45-'MIN and MAX'!D$45)</f>
        <v>0.92195540308747859</v>
      </c>
      <c r="E139">
        <f t="shared" si="10"/>
        <v>1.4877403882438273E-2</v>
      </c>
      <c r="F139">
        <f t="shared" si="11"/>
        <v>0.79240252397514854</v>
      </c>
      <c r="G139">
        <f t="shared" si="12"/>
        <v>0.85102555997311613</v>
      </c>
      <c r="H139" s="3">
        <f>IFERROR(VLOOKUP(A139,'GDP Data'!A$2:Q$144,3,FALSE),"Not Found")</f>
        <v>190905493539.168</v>
      </c>
      <c r="I139">
        <f t="shared" si="13"/>
        <v>1.8040706904729833E-2</v>
      </c>
      <c r="J139">
        <f t="shared" si="14"/>
        <v>-0.77436181707041873</v>
      </c>
    </row>
    <row r="140" spans="1:10" x14ac:dyDescent="0.25">
      <c r="A140" t="s">
        <v>98</v>
      </c>
      <c r="B140">
        <f>('CON Score and Page Rank'!HI91-'MIN and MAX'!B$45)/('MIN and MAX'!F$45-'MIN and MAX'!B$45)</f>
        <v>5.7684389876741919E-5</v>
      </c>
      <c r="C140">
        <f>('CON Score and Page Rank'!HJ91-'MIN and MAX'!C$45)/('MIN and MAX'!G$45-'MIN and MAX'!C$45)</f>
        <v>1.4750903465652452E-2</v>
      </c>
      <c r="D140">
        <f>('CON Score and Page Rank'!HK91-'MIN and MAX'!D$45)/('MIN and MAX'!H$45-'MIN and MAX'!D$45)</f>
        <v>0.31646655231560894</v>
      </c>
      <c r="E140">
        <f t="shared" si="10"/>
        <v>1.4693219075775709E-2</v>
      </c>
      <c r="F140">
        <f t="shared" si="11"/>
        <v>0.79211883920178516</v>
      </c>
      <c r="G140">
        <f t="shared" si="12"/>
        <v>0.3164088679257322</v>
      </c>
      <c r="H140" s="3">
        <f>IFERROR(VLOOKUP(A140,'GDP Data'!A$2:Q$144,3,FALSE),"Not Found")</f>
        <v>3468337941.0883002</v>
      </c>
      <c r="I140">
        <f t="shared" si="13"/>
        <v>3.2776043832856194E-4</v>
      </c>
      <c r="J140">
        <f t="shared" si="14"/>
        <v>-0.79179107876345656</v>
      </c>
    </row>
    <row r="141" spans="1:10" x14ac:dyDescent="0.25">
      <c r="A141" t="s">
        <v>99</v>
      </c>
      <c r="B141">
        <f>('CON Score and Page Rank'!HI92-'MIN and MAX'!B$45)/('MIN and MAX'!F$45-'MIN and MAX'!B$45)</f>
        <v>7.0431861545439716E-5</v>
      </c>
      <c r="C141">
        <f>('CON Score and Page Rank'!HJ92-'MIN and MAX'!C$45)/('MIN and MAX'!G$45-'MIN and MAX'!C$45)</f>
        <v>1.4654273018881482E-2</v>
      </c>
      <c r="D141">
        <f>('CON Score and Page Rank'!HK92-'MIN and MAX'!D$45)/('MIN and MAX'!H$45-'MIN and MAX'!D$45)</f>
        <v>0.34948542024013723</v>
      </c>
      <c r="E141">
        <f t="shared" si="10"/>
        <v>1.4583841157336042E-2</v>
      </c>
      <c r="F141">
        <f t="shared" si="11"/>
        <v>0.7919503733518285</v>
      </c>
      <c r="G141">
        <f t="shared" si="12"/>
        <v>0.34941498837859181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212</v>
      </c>
      <c r="B142">
        <f>('CON Score and Page Rank'!HI198-'MIN and MAX'!B$45)/('MIN and MAX'!F$45-'MIN and MAX'!B$45)</f>
        <v>5.8277436864620838E-4</v>
      </c>
      <c r="C142">
        <f>('CON Score and Page Rank'!HJ198-'MIN and MAX'!C$45)/('MIN and MAX'!G$45-'MIN and MAX'!C$45)</f>
        <v>1.4719542762143873E-2</v>
      </c>
      <c r="D142">
        <f>('CON Score and Page Rank'!HK198-'MIN and MAX'!D$45)/('MIN and MAX'!H$45-'MIN and MAX'!D$45)</f>
        <v>0.29716981132075471</v>
      </c>
      <c r="E142">
        <f t="shared" si="10"/>
        <v>1.4136768393497664E-2</v>
      </c>
      <c r="F142">
        <f t="shared" si="11"/>
        <v>0.79126178378798495</v>
      </c>
      <c r="G142">
        <f t="shared" si="12"/>
        <v>0.29658703695210847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162</v>
      </c>
      <c r="B143">
        <f>('CON Score and Page Rank'!HI154-'MIN and MAX'!B$45)/('MIN and MAX'!F$45-'MIN and MAX'!B$45)</f>
        <v>8.4965102381536511E-2</v>
      </c>
      <c r="C143">
        <f>('CON Score and Page Rank'!HJ154-'MIN and MAX'!C$45)/('MIN and MAX'!G$45-'MIN and MAX'!C$45)</f>
        <v>9.901584347452981E-2</v>
      </c>
      <c r="D143">
        <f>('CON Score and Page Rank'!HK154-'MIN and MAX'!D$45)/('MIN and MAX'!H$45-'MIN and MAX'!D$45)</f>
        <v>0.98241852487135506</v>
      </c>
      <c r="E143">
        <f t="shared" si="10"/>
        <v>1.4050741092993299E-2</v>
      </c>
      <c r="F143">
        <f t="shared" si="11"/>
        <v>0.79112928298246876</v>
      </c>
      <c r="G143">
        <f t="shared" si="12"/>
        <v>0.89745342248981852</v>
      </c>
      <c r="H143" s="3">
        <f>IFERROR(VLOOKUP(A143,'GDP Data'!A$2:Q$144,3,FALSE),"Not Found")</f>
        <v>547658231279.87</v>
      </c>
      <c r="I143">
        <f t="shared" si="13"/>
        <v>5.1754098068716781E-2</v>
      </c>
      <c r="J143">
        <f t="shared" si="14"/>
        <v>-0.73937518491375198</v>
      </c>
    </row>
    <row r="144" spans="1:10" x14ac:dyDescent="0.25">
      <c r="A144" t="s">
        <v>134</v>
      </c>
      <c r="B144">
        <f>('CON Score and Page Rank'!HI127-'MIN and MAX'!B$45)/('MIN and MAX'!F$45-'MIN and MAX'!B$45)</f>
        <v>1.3927038236135657E-4</v>
      </c>
      <c r="C144">
        <f>('CON Score and Page Rank'!HJ127-'MIN and MAX'!C$45)/('MIN and MAX'!G$45-'MIN and MAX'!C$45)</f>
        <v>1.4139238096027342E-2</v>
      </c>
      <c r="D144">
        <f>('CON Score and Page Rank'!HK127-'MIN and MAX'!D$45)/('MIN and MAX'!H$45-'MIN and MAX'!D$45)</f>
        <v>0.32804459691252141</v>
      </c>
      <c r="E144">
        <f t="shared" si="10"/>
        <v>1.3999967713665986E-2</v>
      </c>
      <c r="F144">
        <f t="shared" si="11"/>
        <v>0.79105108090452125</v>
      </c>
      <c r="G144">
        <f t="shared" si="12"/>
        <v>0.32790532653016008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155</v>
      </c>
      <c r="B145">
        <f>('CON Score and Page Rank'!HI147-'MIN and MAX'!B$45)/('MIN and MAX'!F$45-'MIN and MAX'!B$45)</f>
        <v>1.4609915570561664E-3</v>
      </c>
      <c r="C145">
        <f>('CON Score and Page Rank'!HJ147-'MIN and MAX'!C$45)/('MIN and MAX'!G$45-'MIN and MAX'!C$45)</f>
        <v>1.4683898390094968E-2</v>
      </c>
      <c r="D145">
        <f>('CON Score and Page Rank'!HK147-'MIN and MAX'!D$45)/('MIN and MAX'!H$45-'MIN and MAX'!D$45)</f>
        <v>0.24914236706689538</v>
      </c>
      <c r="E145">
        <f t="shared" si="10"/>
        <v>1.3222906833038801E-2</v>
      </c>
      <c r="F145">
        <f t="shared" si="11"/>
        <v>0.7898542376697042</v>
      </c>
      <c r="G145">
        <f t="shared" si="12"/>
        <v>0.24768137550983921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133</v>
      </c>
      <c r="B146">
        <f>('CON Score and Page Rank'!HI126-'MIN and MAX'!B$45)/('MIN and MAX'!F$45-'MIN and MAX'!B$45)</f>
        <v>6.9304918004010285E-6</v>
      </c>
      <c r="C146">
        <f>('CON Score and Page Rank'!HJ126-'MIN and MAX'!C$45)/('MIN and MAX'!G$45-'MIN and MAX'!C$45)</f>
        <v>1.2904386721256371E-2</v>
      </c>
      <c r="D146">
        <f>('CON Score and Page Rank'!HK126-'MIN and MAX'!D$45)/('MIN and MAX'!H$45-'MIN and MAX'!D$45)</f>
        <v>0.258147512864494</v>
      </c>
      <c r="E146">
        <f t="shared" si="10"/>
        <v>1.289745622945597E-2</v>
      </c>
      <c r="F146">
        <f t="shared" si="11"/>
        <v>0.78935297275870908</v>
      </c>
      <c r="G146">
        <f t="shared" si="12"/>
        <v>0.25814058237269361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151</v>
      </c>
      <c r="B147">
        <f>('CON Score and Page Rank'!HI143-'MIN and MAX'!B$45)/('MIN and MAX'!F$45-'MIN and MAX'!B$45)</f>
        <v>2.0939169593894511E-5</v>
      </c>
      <c r="C147">
        <f>('CON Score and Page Rank'!HJ143-'MIN and MAX'!C$45)/('MIN and MAX'!G$45-'MIN and MAX'!C$45)</f>
        <v>1.2347038638269874E-2</v>
      </c>
      <c r="D147">
        <f>('CON Score and Page Rank'!HK143-'MIN and MAX'!D$45)/('MIN and MAX'!H$45-'MIN and MAX'!D$45)</f>
        <v>0.37307032590051459</v>
      </c>
      <c r="E147">
        <f t="shared" si="10"/>
        <v>1.232609946867598E-2</v>
      </c>
      <c r="F147">
        <f t="shared" si="11"/>
        <v>0.78847295873296819</v>
      </c>
      <c r="G147">
        <f t="shared" si="12"/>
        <v>0.3730493867309207</v>
      </c>
      <c r="H147" s="3">
        <f>IFERROR(VLOOKUP(A147,'GDP Data'!A$2:Q$144,3,FALSE),"Not Found")</f>
        <v>1267997934.3125</v>
      </c>
      <c r="I147">
        <f t="shared" si="13"/>
        <v>1.1982671983214203E-4</v>
      </c>
      <c r="J147">
        <f t="shared" si="14"/>
        <v>-0.78835313201313606</v>
      </c>
    </row>
    <row r="148" spans="1:10" x14ac:dyDescent="0.25">
      <c r="A148" t="s">
        <v>65</v>
      </c>
      <c r="B148">
        <f>('CON Score and Page Rank'!HI58-'MIN and MAX'!B$45)/('MIN and MAX'!F$45-'MIN and MAX'!B$45)</f>
        <v>1.107359078588264E-5</v>
      </c>
      <c r="C148">
        <f>('CON Score and Page Rank'!HJ58-'MIN and MAX'!C$45)/('MIN and MAX'!G$45-'MIN and MAX'!C$45)</f>
        <v>1.2222701386425337E-2</v>
      </c>
      <c r="D148">
        <f>('CON Score and Page Rank'!HK58-'MIN and MAX'!D$45)/('MIN and MAX'!H$45-'MIN and MAX'!D$45)</f>
        <v>0.18825042881646656</v>
      </c>
      <c r="E148">
        <f t="shared" si="10"/>
        <v>1.2211627795639455E-2</v>
      </c>
      <c r="F148">
        <f t="shared" si="11"/>
        <v>0.7882966473899734</v>
      </c>
      <c r="G148">
        <f t="shared" si="12"/>
        <v>0.18823935522568067</v>
      </c>
      <c r="H148" s="3">
        <f>IFERROR(VLOOKUP(A148,'GDP Data'!A$2:Q$144,3,FALSE),"Not Found")</f>
        <v>3666222600.09828</v>
      </c>
      <c r="I148">
        <f t="shared" si="13"/>
        <v>3.4646068140673712E-4</v>
      </c>
      <c r="J148">
        <f t="shared" si="14"/>
        <v>-0.78795018670856665</v>
      </c>
    </row>
    <row r="149" spans="1:10" x14ac:dyDescent="0.25">
      <c r="A149" t="s">
        <v>66</v>
      </c>
      <c r="B149">
        <f>('CON Score and Page Rank'!HI59-'MIN and MAX'!B$45)/('MIN and MAX'!F$45-'MIN and MAX'!B$45)</f>
        <v>9.130318877274642E-5</v>
      </c>
      <c r="C149">
        <f>('CON Score and Page Rank'!HJ59-'MIN and MAX'!C$45)/('MIN and MAX'!G$45-'MIN and MAX'!C$45)</f>
        <v>1.194144975286289E-2</v>
      </c>
      <c r="D149">
        <f>('CON Score and Page Rank'!HK59-'MIN and MAX'!D$45)/('MIN and MAX'!H$45-'MIN and MAX'!D$45)</f>
        <v>0.24485420240137221</v>
      </c>
      <c r="E149">
        <f t="shared" si="10"/>
        <v>1.1850146564090143E-2</v>
      </c>
      <c r="F149">
        <f t="shared" si="11"/>
        <v>0.7877398874535525</v>
      </c>
      <c r="G149">
        <f t="shared" si="12"/>
        <v>0.24476289921259947</v>
      </c>
      <c r="H149" s="3">
        <f>IFERROR(VLOOKUP(A149,'GDP Data'!A$2:Q$144,3,FALSE),"Not Found")</f>
        <v>5489608299.6644497</v>
      </c>
      <c r="I149">
        <f t="shared" si="13"/>
        <v>5.1877194584607053E-4</v>
      </c>
      <c r="J149">
        <f t="shared" si="14"/>
        <v>-0.78722111550770646</v>
      </c>
    </row>
    <row r="150" spans="1:10" x14ac:dyDescent="0.25">
      <c r="A150" t="s">
        <v>278</v>
      </c>
      <c r="B150">
        <f>('CON Score and Page Rank'!HI178-'MIN and MAX'!B$45)/('MIN and MAX'!F$45-'MIN and MAX'!B$45)</f>
        <v>3.9225169428847034E-4</v>
      </c>
      <c r="C150">
        <f>('CON Score and Page Rank'!HJ178-'MIN and MAX'!C$45)/('MIN and MAX'!G$45-'MIN and MAX'!C$45)</f>
        <v>1.2181324412659809E-2</v>
      </c>
      <c r="D150">
        <f>('CON Score and Page Rank'!HK178-'MIN and MAX'!D$45)/('MIN and MAX'!H$45-'MIN and MAX'!D$45)</f>
        <v>0.39665523156089194</v>
      </c>
      <c r="E150">
        <f t="shared" si="10"/>
        <v>1.1789072718371339E-2</v>
      </c>
      <c r="F150">
        <f t="shared" si="11"/>
        <v>0.78764582041080833</v>
      </c>
      <c r="G150">
        <f t="shared" si="12"/>
        <v>0.39626297986660347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96</v>
      </c>
      <c r="B151">
        <f>('CON Score and Page Rank'!HI89-'MIN and MAX'!B$45)/('MIN and MAX'!F$45-'MIN and MAX'!B$45)</f>
        <v>3.2466378053680749E-4</v>
      </c>
      <c r="C151">
        <f>('CON Score and Page Rank'!HJ89-'MIN and MAX'!C$45)/('MIN and MAX'!G$45-'MIN and MAX'!C$45)</f>
        <v>1.161562456182186E-2</v>
      </c>
      <c r="D151">
        <f>('CON Score and Page Rank'!HK89-'MIN and MAX'!D$45)/('MIN and MAX'!H$45-'MIN and MAX'!D$45)</f>
        <v>0.25085763293310465</v>
      </c>
      <c r="E151">
        <f t="shared" si="10"/>
        <v>1.1290960781285051E-2</v>
      </c>
      <c r="F151">
        <f t="shared" si="11"/>
        <v>0.78687861938840931</v>
      </c>
      <c r="G151">
        <f t="shared" si="12"/>
        <v>0.25053296915256784</v>
      </c>
      <c r="H151" s="3">
        <f>IFERROR(VLOOKUP(A151,'GDP Data'!A$2:Q$144,3,FALSE),"Not Found")</f>
        <v>5438332738.1037302</v>
      </c>
      <c r="I151">
        <f t="shared" si="13"/>
        <v>5.1392636827602236E-4</v>
      </c>
      <c r="J151">
        <f t="shared" si="14"/>
        <v>-0.78636469302013323</v>
      </c>
    </row>
    <row r="152" spans="1:10" x14ac:dyDescent="0.25">
      <c r="A152" t="s">
        <v>44</v>
      </c>
      <c r="B152">
        <f>('CON Score and Page Rank'!HI36-'MIN and MAX'!B$45)/('MIN and MAX'!F$45-'MIN and MAX'!B$45)</f>
        <v>1.6688672016992908E-4</v>
      </c>
      <c r="C152">
        <f>('CON Score and Page Rank'!HJ36-'MIN and MAX'!C$45)/('MIN and MAX'!G$45-'MIN and MAX'!C$45)</f>
        <v>1.121605005790967E-2</v>
      </c>
      <c r="D152">
        <f>('CON Score and Page Rank'!HK36-'MIN and MAX'!D$45)/('MIN and MAX'!H$45-'MIN and MAX'!D$45)</f>
        <v>0.29159519725557459</v>
      </c>
      <c r="E152">
        <f t="shared" si="10"/>
        <v>1.1049163337739741E-2</v>
      </c>
      <c r="F152">
        <f t="shared" si="11"/>
        <v>0.78650619858880655</v>
      </c>
      <c r="G152">
        <f t="shared" si="12"/>
        <v>0.29142831053540463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213</v>
      </c>
      <c r="B153">
        <f>('CON Score and Page Rank'!HI199-'MIN and MAX'!B$45)/('MIN and MAX'!F$45-'MIN and MAX'!B$45)</f>
        <v>5.0614194379083522E-5</v>
      </c>
      <c r="C153">
        <f>('CON Score and Page Rank'!HJ199-'MIN and MAX'!C$45)/('MIN and MAX'!G$45-'MIN and MAX'!C$45)</f>
        <v>1.0895230692326802E-2</v>
      </c>
      <c r="D153">
        <f>('CON Score and Page Rank'!HK199-'MIN and MAX'!D$45)/('MIN and MAX'!H$45-'MIN and MAX'!D$45)</f>
        <v>0.30617495711835335</v>
      </c>
      <c r="E153">
        <f t="shared" si="10"/>
        <v>1.0844616497947719E-2</v>
      </c>
      <c r="F153">
        <f t="shared" si="11"/>
        <v>0.78619115184342059</v>
      </c>
      <c r="G153">
        <f t="shared" si="12"/>
        <v>0.30612434292397428</v>
      </c>
      <c r="H153" s="3">
        <f>IFERROR(VLOOKUP(A153,'GDP Data'!A$2:Q$144,3,FALSE),"Not Found")</f>
        <v>6331961555.4091396</v>
      </c>
      <c r="I153">
        <f t="shared" si="13"/>
        <v>5.9837493639079784E-4</v>
      </c>
      <c r="J153">
        <f t="shared" si="14"/>
        <v>-0.78559277690702978</v>
      </c>
    </row>
    <row r="154" spans="1:10" x14ac:dyDescent="0.25">
      <c r="A154" t="s">
        <v>144</v>
      </c>
      <c r="B154">
        <f>('CON Score and Page Rank'!HI137-'MIN and MAX'!B$45)/('MIN and MAX'!F$45-'MIN and MAX'!B$45)</f>
        <v>5.1022870439399832E-5</v>
      </c>
      <c r="C154">
        <f>('CON Score and Page Rank'!HJ137-'MIN and MAX'!C$45)/('MIN and MAX'!G$45-'MIN and MAX'!C$45)</f>
        <v>1.0506704111411327E-2</v>
      </c>
      <c r="D154">
        <f>('CON Score and Page Rank'!HK137-'MIN and MAX'!D$45)/('MIN and MAX'!H$45-'MIN and MAX'!D$45)</f>
        <v>0.27487135506003429</v>
      </c>
      <c r="E154">
        <f t="shared" si="10"/>
        <v>1.0455681240971926E-2</v>
      </c>
      <c r="F154">
        <f t="shared" si="11"/>
        <v>0.78559210672006086</v>
      </c>
      <c r="G154">
        <f t="shared" si="12"/>
        <v>0.2748203321895949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210</v>
      </c>
      <c r="B155">
        <f>('CON Score and Page Rank'!HI196-'MIN and MAX'!B$45)/('MIN and MAX'!F$45-'MIN and MAX'!B$45)</f>
        <v>6.560140097295131E-6</v>
      </c>
      <c r="C155">
        <f>('CON Score and Page Rank'!HJ196-'MIN and MAX'!C$45)/('MIN and MAX'!G$45-'MIN and MAX'!C$45)</f>
        <v>1.0205872632716308E-2</v>
      </c>
      <c r="D155">
        <f>('CON Score and Page Rank'!HK196-'MIN and MAX'!D$45)/('MIN and MAX'!H$45-'MIN and MAX'!D$45)</f>
        <v>0.17967409948542024</v>
      </c>
      <c r="E155">
        <f t="shared" si="10"/>
        <v>1.0199312492619012E-2</v>
      </c>
      <c r="F155">
        <f t="shared" si="11"/>
        <v>0.78519724293302118</v>
      </c>
      <c r="G155">
        <f t="shared" si="12"/>
        <v>0.17966753934532295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108</v>
      </c>
      <c r="B156">
        <f>('CON Score and Page Rank'!HI101-'MIN and MAX'!B$45)/('MIN and MAX'!F$45-'MIN and MAX'!B$45)</f>
        <v>8.6267615932233076E-6</v>
      </c>
      <c r="C156">
        <f>('CON Score and Page Rank'!HJ101-'MIN and MAX'!C$45)/('MIN and MAX'!G$45-'MIN and MAX'!C$45)</f>
        <v>1.0107850224636764E-2</v>
      </c>
      <c r="D156">
        <f>('CON Score and Page Rank'!HK101-'MIN and MAX'!D$45)/('MIN and MAX'!H$45-'MIN and MAX'!D$45)</f>
        <v>0.25514579759862777</v>
      </c>
      <c r="E156">
        <f t="shared" si="10"/>
        <v>1.009922346304354E-2</v>
      </c>
      <c r="F156">
        <f t="shared" si="11"/>
        <v>0.78504308399784217</v>
      </c>
      <c r="G156">
        <f t="shared" si="12"/>
        <v>0.25513717083703452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170</v>
      </c>
      <c r="B157">
        <f>('CON Score and Page Rank'!HI162-'MIN and MAX'!B$45)/('MIN and MAX'!F$45-'MIN and MAX'!B$45)</f>
        <v>5.4459641653214775E-5</v>
      </c>
      <c r="C157">
        <f>('CON Score and Page Rank'!HJ162-'MIN and MAX'!C$45)/('MIN and MAX'!G$45-'MIN and MAX'!C$45)</f>
        <v>1.0102470232587911E-2</v>
      </c>
      <c r="D157">
        <f>('CON Score and Page Rank'!HK162-'MIN and MAX'!D$45)/('MIN and MAX'!H$45-'MIN and MAX'!D$45)</f>
        <v>9.6483704974271015E-2</v>
      </c>
      <c r="E157">
        <f t="shared" si="10"/>
        <v>1.0048010590934697E-2</v>
      </c>
      <c r="F157">
        <f t="shared" si="11"/>
        <v>0.78496420500515685</v>
      </c>
      <c r="G157">
        <f t="shared" si="12"/>
        <v>9.6429245332617805E-2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77</v>
      </c>
      <c r="B158">
        <f>('CON Score and Page Rank'!HI70-'MIN and MAX'!B$45)/('MIN and MAX'!F$45-'MIN and MAX'!B$45)</f>
        <v>9.8244762526657989E-5</v>
      </c>
      <c r="C158">
        <f>('CON Score and Page Rank'!HJ70-'MIN and MAX'!C$45)/('MIN and MAX'!G$45-'MIN and MAX'!C$45)</f>
        <v>1.0056041239957963E-2</v>
      </c>
      <c r="D158">
        <f>('CON Score and Page Rank'!HK70-'MIN and MAX'!D$45)/('MIN and MAX'!H$45-'MIN and MAX'!D$45)</f>
        <v>0.16809605488850771</v>
      </c>
      <c r="E158">
        <f t="shared" si="10"/>
        <v>9.957796477431306E-3</v>
      </c>
      <c r="F158">
        <f t="shared" si="11"/>
        <v>0.78482525559446925</v>
      </c>
      <c r="G158">
        <f t="shared" si="12"/>
        <v>0.16799781012598106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128</v>
      </c>
      <c r="B159">
        <f>('CON Score and Page Rank'!HI121-'MIN and MAX'!B$45)/('MIN and MAX'!F$45-'MIN and MAX'!B$45)</f>
        <v>3.1749119622803976E-5</v>
      </c>
      <c r="C159">
        <f>('CON Score and Page Rank'!HJ121-'MIN and MAX'!C$45)/('MIN and MAX'!G$45-'MIN and MAX'!C$45)</f>
        <v>9.221889948431667E-3</v>
      </c>
      <c r="D159">
        <f>('CON Score and Page Rank'!HK121-'MIN and MAX'!D$45)/('MIN and MAX'!H$45-'MIN and MAX'!D$45)</f>
        <v>0.17024013722126929</v>
      </c>
      <c r="E159">
        <f t="shared" si="10"/>
        <v>9.190140828808863E-3</v>
      </c>
      <c r="F159">
        <f t="shared" si="11"/>
        <v>0.78364289846824065</v>
      </c>
      <c r="G159">
        <f t="shared" si="12"/>
        <v>0.17020838810164649</v>
      </c>
      <c r="H159" s="3">
        <f>IFERROR(VLOOKUP(A159,'GDP Data'!A$2:Q$144,3,FALSE),"Not Found")</f>
        <v>0</v>
      </c>
      <c r="I159">
        <f t="shared" si="13"/>
        <v>0</v>
      </c>
      <c r="J159">
        <f t="shared" si="14"/>
        <v>-0.78364289846824065</v>
      </c>
    </row>
    <row r="160" spans="1:10" x14ac:dyDescent="0.25">
      <c r="A160" t="s">
        <v>83</v>
      </c>
      <c r="B160">
        <f>('CON Score and Page Rank'!HI76-'MIN and MAX'!B$45)/('MIN and MAX'!F$45-'MIN and MAX'!B$45)</f>
        <v>7.7516755216089086E-6</v>
      </c>
      <c r="C160">
        <f>('CON Score and Page Rank'!HJ76-'MIN and MAX'!C$45)/('MIN and MAX'!G$45-'MIN and MAX'!C$45)</f>
        <v>9.068005854164285E-3</v>
      </c>
      <c r="D160">
        <f>('CON Score and Page Rank'!HK76-'MIN and MAX'!D$45)/('MIN and MAX'!H$45-'MIN and MAX'!D$45)</f>
        <v>0.20025728987993138</v>
      </c>
      <c r="E160">
        <f t="shared" si="10"/>
        <v>9.0602541786426755E-3</v>
      </c>
      <c r="F160">
        <f t="shared" si="11"/>
        <v>0.78344284469842662</v>
      </c>
      <c r="G160">
        <f t="shared" si="12"/>
        <v>0.20024953820440977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70</v>
      </c>
      <c r="B161">
        <f>('CON Score and Page Rank'!HI63-'MIN and MAX'!B$45)/('MIN and MAX'!F$45-'MIN and MAX'!B$45)</f>
        <v>6.3065805684451052E-4</v>
      </c>
      <c r="C161">
        <f>('CON Score and Page Rank'!HJ63-'MIN and MAX'!C$45)/('MIN and MAX'!G$45-'MIN and MAX'!C$45)</f>
        <v>9.5873182864379177E-3</v>
      </c>
      <c r="D161">
        <f>('CON Score and Page Rank'!HK63-'MIN and MAX'!D$45)/('MIN and MAX'!H$45-'MIN and MAX'!D$45)</f>
        <v>0.23970840480274441</v>
      </c>
      <c r="E161">
        <f t="shared" si="10"/>
        <v>8.9566602295934068E-3</v>
      </c>
      <c r="F161">
        <f t="shared" si="11"/>
        <v>0.78328328742282738</v>
      </c>
      <c r="G161">
        <f t="shared" si="12"/>
        <v>0.23907774674589991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274</v>
      </c>
      <c r="B162">
        <f>('CON Score and Page Rank'!HI64-'MIN and MAX'!B$45)/('MIN and MAX'!F$45-'MIN and MAX'!B$45)</f>
        <v>2.8648577050366669E-6</v>
      </c>
      <c r="C162">
        <f>('CON Score and Page Rank'!HJ64-'MIN and MAX'!C$45)/('MIN and MAX'!G$45-'MIN and MAX'!C$45)</f>
        <v>8.9038237098617769E-3</v>
      </c>
      <c r="D162">
        <f>('CON Score and Page Rank'!HK64-'MIN and MAX'!D$45)/('MIN and MAX'!H$45-'MIN and MAX'!D$45)</f>
        <v>0.17753001715265868</v>
      </c>
      <c r="E162">
        <f t="shared" si="10"/>
        <v>8.9009588521567398E-3</v>
      </c>
      <c r="F162">
        <f t="shared" si="11"/>
        <v>0.78319749515298454</v>
      </c>
      <c r="G162">
        <f t="shared" si="12"/>
        <v>0.17752715229495364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165</v>
      </c>
      <c r="B163">
        <f>('CON Score and Page Rank'!HI156-'MIN and MAX'!B$45)/('MIN and MAX'!F$45-'MIN and MAX'!B$45)</f>
        <v>1.320494732353365E-5</v>
      </c>
      <c r="C163">
        <f>('CON Score and Page Rank'!HJ156-'MIN and MAX'!C$45)/('MIN and MAX'!G$45-'MIN and MAX'!C$45)</f>
        <v>8.4943961523947509E-3</v>
      </c>
      <c r="D163">
        <f>('CON Score and Page Rank'!HK156-'MIN and MAX'!D$45)/('MIN and MAX'!H$45-'MIN and MAX'!D$45)</f>
        <v>0.23542024013722126</v>
      </c>
      <c r="E163">
        <f t="shared" si="10"/>
        <v>8.4811912050712177E-3</v>
      </c>
      <c r="F163">
        <f t="shared" si="11"/>
        <v>0.78255096142424507</v>
      </c>
      <c r="G163">
        <f t="shared" si="12"/>
        <v>0.23540703518989772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137</v>
      </c>
      <c r="B164">
        <f>('CON Score and Page Rank'!HI130-'MIN and MAX'!B$45)/('MIN and MAX'!F$45-'MIN and MAX'!B$45)</f>
        <v>2.091028442807704E-6</v>
      </c>
      <c r="C164">
        <f>('CON Score and Page Rank'!HJ130-'MIN and MAX'!C$45)/('MIN and MAX'!G$45-'MIN and MAX'!C$45)</f>
        <v>7.4315998181328641E-3</v>
      </c>
      <c r="D164">
        <f>('CON Score and Page Rank'!HK130-'MIN and MAX'!D$45)/('MIN and MAX'!H$45-'MIN and MAX'!D$45)</f>
        <v>0.18053173241852488</v>
      </c>
      <c r="E164">
        <f t="shared" si="10"/>
        <v>7.429508789690056E-3</v>
      </c>
      <c r="F164">
        <f t="shared" si="11"/>
        <v>0.78093114113035877</v>
      </c>
      <c r="G164">
        <f t="shared" si="12"/>
        <v>0.18052964139008207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152</v>
      </c>
      <c r="B165">
        <f>('CON Score and Page Rank'!HI144-'MIN and MAX'!B$45)/('MIN and MAX'!F$45-'MIN and MAX'!B$45)</f>
        <v>4.5264179963875994E-5</v>
      </c>
      <c r="C165">
        <f>('CON Score and Page Rank'!HJ144-'MIN and MAX'!C$45)/('MIN and MAX'!G$45-'MIN and MAX'!C$45)</f>
        <v>7.0020765891633851E-3</v>
      </c>
      <c r="D165">
        <f>('CON Score and Page Rank'!HK144-'MIN and MAX'!D$45)/('MIN and MAX'!H$45-'MIN and MAX'!D$45)</f>
        <v>0.17238421955403088</v>
      </c>
      <c r="E165">
        <f t="shared" si="10"/>
        <v>6.9568124091995091E-3</v>
      </c>
      <c r="F165">
        <f t="shared" si="11"/>
        <v>0.78020308560830487</v>
      </c>
      <c r="G165">
        <f t="shared" si="12"/>
        <v>0.17233895537406702</v>
      </c>
      <c r="H165" s="3">
        <f>IFERROR(VLOOKUP(A165,'GDP Data'!A$2:Q$144,3,FALSE),"Not Found")</f>
        <v>6220270632.3359203</v>
      </c>
      <c r="I165">
        <f t="shared" si="13"/>
        <v>5.8782006355960156E-4</v>
      </c>
      <c r="J165">
        <f t="shared" si="14"/>
        <v>-0.77961526554474525</v>
      </c>
    </row>
    <row r="166" spans="1:10" x14ac:dyDescent="0.25">
      <c r="A166" t="s">
        <v>222</v>
      </c>
      <c r="B166">
        <f>('CON Score and Page Rank'!HI208-'MIN and MAX'!B$45)/('MIN and MAX'!F$45-'MIN and MAX'!B$45)</f>
        <v>1.2272790136059485E-5</v>
      </c>
      <c r="C166">
        <f>('CON Score and Page Rank'!HJ208-'MIN and MAX'!C$45)/('MIN and MAX'!G$45-'MIN and MAX'!C$45)</f>
        <v>6.9081422975376767E-3</v>
      </c>
      <c r="D166">
        <f>('CON Score and Page Rank'!HK208-'MIN and MAX'!D$45)/('MIN and MAX'!H$45-'MIN and MAX'!D$45)</f>
        <v>0.20111492281303603</v>
      </c>
      <c r="E166">
        <f t="shared" si="10"/>
        <v>6.895869507401617E-3</v>
      </c>
      <c r="F166">
        <f t="shared" si="11"/>
        <v>0.78010922024775797</v>
      </c>
      <c r="G166">
        <f t="shared" si="12"/>
        <v>0.20110265002289998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132</v>
      </c>
      <c r="B167">
        <f>('CON Score and Page Rank'!HI125-'MIN and MAX'!B$45)/('MIN and MAX'!F$45-'MIN and MAX'!B$45)</f>
        <v>3.1145091671314454E-6</v>
      </c>
      <c r="C167">
        <f>('CON Score and Page Rank'!HJ125-'MIN and MAX'!C$45)/('MIN and MAX'!G$45-'MIN and MAX'!C$45)</f>
        <v>6.8463493779863062E-3</v>
      </c>
      <c r="D167">
        <f>('CON Score and Page Rank'!HK125-'MIN and MAX'!D$45)/('MIN and MAX'!H$45-'MIN and MAX'!D$45)</f>
        <v>8.8336192109777015E-2</v>
      </c>
      <c r="E167">
        <f t="shared" si="10"/>
        <v>6.8432348688191747E-3</v>
      </c>
      <c r="F167">
        <f t="shared" si="11"/>
        <v>0.78002815142461313</v>
      </c>
      <c r="G167">
        <f t="shared" si="12"/>
        <v>8.8333077600609877E-2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205</v>
      </c>
      <c r="B168">
        <f>('CON Score and Page Rank'!HI191-'MIN and MAX'!B$45)/('MIN and MAX'!F$45-'MIN and MAX'!B$45)</f>
        <v>1.8846271067498104E-5</v>
      </c>
      <c r="C168">
        <f>('CON Score and Page Rank'!HJ191-'MIN and MAX'!C$45)/('MIN and MAX'!G$45-'MIN and MAX'!C$45)</f>
        <v>6.6210625958856746E-3</v>
      </c>
      <c r="D168">
        <f>('CON Score and Page Rank'!HK191-'MIN and MAX'!D$45)/('MIN and MAX'!H$45-'MIN and MAX'!D$45)</f>
        <v>0.24313893653516294</v>
      </c>
      <c r="E168">
        <f t="shared" si="10"/>
        <v>6.6022163248181769E-3</v>
      </c>
      <c r="F168">
        <f t="shared" si="11"/>
        <v>0.77965693030018801</v>
      </c>
      <c r="G168">
        <f t="shared" si="12"/>
        <v>0.24312009026409545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113</v>
      </c>
      <c r="B169">
        <f>('CON Score and Page Rank'!HI106-'MIN and MAX'!B$45)/('MIN and MAX'!F$45-'MIN and MAX'!B$45)</f>
        <v>1.1498549495136231E-6</v>
      </c>
      <c r="C169">
        <f>('CON Score and Page Rank'!HJ106-'MIN and MAX'!C$45)/('MIN and MAX'!G$45-'MIN and MAX'!C$45)</f>
        <v>6.5724363368980521E-3</v>
      </c>
      <c r="D169">
        <f>('CON Score and Page Rank'!HK106-'MIN and MAX'!D$45)/('MIN and MAX'!H$45-'MIN and MAX'!D$45)</f>
        <v>0.12692967409948541</v>
      </c>
      <c r="E169">
        <f t="shared" si="10"/>
        <v>6.5712864819485383E-3</v>
      </c>
      <c r="F169">
        <f t="shared" si="11"/>
        <v>0.77960929159630343</v>
      </c>
      <c r="G169">
        <f t="shared" si="12"/>
        <v>0.12692852424453591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143</v>
      </c>
      <c r="B170">
        <f>('CON Score and Page Rank'!HI136-'MIN and MAX'!B$45)/('MIN and MAX'!F$45-'MIN and MAX'!B$45)</f>
        <v>2.6587120359117469E-7</v>
      </c>
      <c r="C170">
        <f>('CON Score and Page Rank'!HJ136-'MIN and MAX'!C$45)/('MIN and MAX'!G$45-'MIN and MAX'!C$45)</f>
        <v>5.8052762629073633E-3</v>
      </c>
      <c r="D170">
        <f>('CON Score and Page Rank'!HK136-'MIN and MAX'!D$45)/('MIN and MAX'!H$45-'MIN and MAX'!D$45)</f>
        <v>3.3447684391080618E-2</v>
      </c>
      <c r="E170">
        <f t="shared" si="10"/>
        <v>5.8050103917037721E-3</v>
      </c>
      <c r="F170">
        <f t="shared" si="11"/>
        <v>0.77842905929086126</v>
      </c>
      <c r="G170">
        <f t="shared" si="12"/>
        <v>3.344741851987703E-2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39</v>
      </c>
      <c r="B171">
        <f>('CON Score and Page Rank'!HI32-'MIN and MAX'!B$45)/('MIN and MAX'!F$45-'MIN and MAX'!B$45)</f>
        <v>7.9761361076364946E-7</v>
      </c>
      <c r="C171">
        <f>('CON Score and Page Rank'!HJ32-'MIN and MAX'!C$45)/('MIN and MAX'!G$45-'MIN and MAX'!C$45)</f>
        <v>5.8056642875199309E-3</v>
      </c>
      <c r="D171">
        <f>('CON Score and Page Rank'!HK32-'MIN and MAX'!D$45)/('MIN and MAX'!H$45-'MIN and MAX'!D$45)</f>
        <v>3.3447684391080618E-2</v>
      </c>
      <c r="E171">
        <f t="shared" si="10"/>
        <v>5.8048666739091669E-3</v>
      </c>
      <c r="F171">
        <f t="shared" si="11"/>
        <v>0.77842883793411222</v>
      </c>
      <c r="G171">
        <f t="shared" si="12"/>
        <v>3.3446886777469854E-2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168</v>
      </c>
      <c r="B172">
        <f>('CON Score and Page Rank'!HI160-'MIN and MAX'!B$45)/('MIN and MAX'!F$45-'MIN and MAX'!B$45)</f>
        <v>4.0571861905632953E-5</v>
      </c>
      <c r="C172">
        <f>('CON Score and Page Rank'!HJ160-'MIN and MAX'!C$45)/('MIN and MAX'!G$45-'MIN and MAX'!C$45)</f>
        <v>5.779926861333164E-3</v>
      </c>
      <c r="D172">
        <f>('CON Score and Page Rank'!HK160-'MIN and MAX'!D$45)/('MIN and MAX'!H$45-'MIN and MAX'!D$45)</f>
        <v>0.13850771869639794</v>
      </c>
      <c r="E172">
        <f t="shared" si="10"/>
        <v>5.7393549994275306E-3</v>
      </c>
      <c r="F172">
        <f t="shared" si="11"/>
        <v>0.7783279356671734</v>
      </c>
      <c r="G172">
        <f t="shared" si="12"/>
        <v>0.13846714683449232</v>
      </c>
      <c r="H172" s="3">
        <f>IFERROR(VLOOKUP(A172,'GDP Data'!A$2:Q$144,3,FALSE),"Not Found")</f>
        <v>3534803921.5686302</v>
      </c>
      <c r="I172">
        <f t="shared" si="13"/>
        <v>3.3404152144854616E-4</v>
      </c>
      <c r="J172">
        <f t="shared" si="14"/>
        <v>-0.77799389414572484</v>
      </c>
    </row>
    <row r="173" spans="1:10" x14ac:dyDescent="0.25">
      <c r="A173" t="s">
        <v>79</v>
      </c>
      <c r="B173">
        <f>('CON Score and Page Rank'!HI72-'MIN and MAX'!B$45)/('MIN and MAX'!F$45-'MIN and MAX'!B$45)</f>
        <v>5.1033586562366162E-6</v>
      </c>
      <c r="C173">
        <f>('CON Score and Page Rank'!HJ72-'MIN and MAX'!C$45)/('MIN and MAX'!G$45-'MIN and MAX'!C$45)</f>
        <v>4.120645850522766E-3</v>
      </c>
      <c r="D173">
        <f>('CON Score and Page Rank'!HK72-'MIN and MAX'!D$45)/('MIN and MAX'!H$45-'MIN and MAX'!D$45)</f>
        <v>0.16981132075471697</v>
      </c>
      <c r="E173">
        <f t="shared" si="10"/>
        <v>4.1155424918665291E-3</v>
      </c>
      <c r="F173">
        <f t="shared" si="11"/>
        <v>0.7758269102485249</v>
      </c>
      <c r="G173">
        <f t="shared" si="12"/>
        <v>0.16980621739606072</v>
      </c>
      <c r="H173" s="3">
        <f>IFERROR(VLOOKUP(A173,'GDP Data'!A$2:Q$144,3,FALSE),"Not Found")</f>
        <v>1461139022.0295401</v>
      </c>
      <c r="I173">
        <f t="shared" si="13"/>
        <v>1.3807869199997775E-4</v>
      </c>
      <c r="J173">
        <f t="shared" si="14"/>
        <v>-0.7756888315565249</v>
      </c>
    </row>
    <row r="174" spans="1:10" x14ac:dyDescent="0.25">
      <c r="A174" t="s">
        <v>106</v>
      </c>
      <c r="B174">
        <f>('CON Score and Page Rank'!HI99-'MIN and MAX'!B$45)/('MIN and MAX'!F$45-'MIN and MAX'!B$45)</f>
        <v>3.3013051005435019E-7</v>
      </c>
      <c r="C174">
        <f>('CON Score and Page Rank'!HJ99-'MIN and MAX'!C$45)/('MIN and MAX'!G$45-'MIN and MAX'!C$45)</f>
        <v>2.4717244809558357E-3</v>
      </c>
      <c r="D174">
        <f>('CON Score and Page Rank'!HK99-'MIN and MAX'!D$45)/('MIN and MAX'!H$45-'MIN and MAX'!D$45)</f>
        <v>5.2315608919382507E-2</v>
      </c>
      <c r="E174">
        <f t="shared" si="10"/>
        <v>2.4713943504457814E-3</v>
      </c>
      <c r="F174">
        <f t="shared" si="11"/>
        <v>0.77329456351848691</v>
      </c>
      <c r="G174">
        <f t="shared" si="12"/>
        <v>5.2315278788872453E-2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86</v>
      </c>
      <c r="B175">
        <f>('CON Score and Page Rank'!HI79-'MIN and MAX'!B$45)/('MIN and MAX'!F$45-'MIN and MAX'!B$45)</f>
        <v>2.760165444820156E-6</v>
      </c>
      <c r="C175">
        <f>('CON Score and Page Rank'!HJ79-'MIN and MAX'!C$45)/('MIN and MAX'!G$45-'MIN and MAX'!C$45)</f>
        <v>2.1697735820491648E-3</v>
      </c>
      <c r="D175">
        <f>('CON Score and Page Rank'!HK79-'MIN and MAX'!D$45)/('MIN and MAX'!H$45-'MIN and MAX'!D$45)</f>
        <v>9.1337907375643221E-2</v>
      </c>
      <c r="E175">
        <f t="shared" si="10"/>
        <v>2.1670134166043445E-3</v>
      </c>
      <c r="F175">
        <f t="shared" si="11"/>
        <v>0.77282575049423397</v>
      </c>
      <c r="G175">
        <f t="shared" si="12"/>
        <v>9.1335147210198406E-2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209</v>
      </c>
      <c r="B176">
        <f>('CON Score and Page Rank'!HI195-'MIN and MAX'!B$45)/('MIN and MAX'!F$45-'MIN and MAX'!B$45)</f>
        <v>7.3284543292588635E-6</v>
      </c>
      <c r="C176">
        <f>('CON Score and Page Rank'!HJ195-'MIN and MAX'!C$45)/('MIN and MAX'!G$45-'MIN and MAX'!C$45)</f>
        <v>1.9417968039241065E-3</v>
      </c>
      <c r="D176">
        <f>('CON Score and Page Rank'!HK195-'MIN and MAX'!D$45)/('MIN and MAX'!H$45-'MIN and MAX'!D$45)</f>
        <v>4.3739279588336191E-2</v>
      </c>
      <c r="E176">
        <f t="shared" si="10"/>
        <v>1.9344683495948476E-3</v>
      </c>
      <c r="F176">
        <f t="shared" si="11"/>
        <v>0.77246758037245955</v>
      </c>
      <c r="G176">
        <f t="shared" si="12"/>
        <v>4.3731951134006936E-2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52</v>
      </c>
      <c r="B177">
        <f>('CON Score and Page Rank'!HI44-'MIN and MAX'!B$45)/('MIN and MAX'!F$45-'MIN and MAX'!B$45)</f>
        <v>0.11671259365485796</v>
      </c>
      <c r="C177">
        <f>('CON Score and Page Rank'!HJ44-'MIN and MAX'!C$45)/('MIN and MAX'!G$45-'MIN and MAX'!C$45)</f>
        <v>0.11768007370385856</v>
      </c>
      <c r="D177">
        <f>('CON Score and Page Rank'!HK44-'MIN and MAX'!D$45)/('MIN and MAX'!H$45-'MIN and MAX'!D$45)</f>
        <v>0.97469982847341341</v>
      </c>
      <c r="E177">
        <f t="shared" si="10"/>
        <v>9.6748004900060192E-4</v>
      </c>
      <c r="F177">
        <f t="shared" si="11"/>
        <v>0.77097820748731383</v>
      </c>
      <c r="G177">
        <f t="shared" si="12"/>
        <v>0.85798723481855543</v>
      </c>
      <c r="H177" s="3">
        <f>IFERROR(VLOOKUP(A177,'GDP Data'!A$2:Q$144,3,FALSE),"Not Found")</f>
        <v>169403241524.33701</v>
      </c>
      <c r="I177">
        <f t="shared" si="13"/>
        <v>1.6008728572416343E-2</v>
      </c>
      <c r="J177">
        <f t="shared" si="14"/>
        <v>-0.75496947891489752</v>
      </c>
    </row>
    <row r="178" spans="1:10" x14ac:dyDescent="0.25">
      <c r="A178" t="s">
        <v>80</v>
      </c>
      <c r="B178">
        <f>('CON Score and Page Rank'!HI73-'MIN and MAX'!B$45)/('MIN and MAX'!F$45-'MIN and MAX'!B$45)</f>
        <v>2.6952971371419627E-6</v>
      </c>
      <c r="C178">
        <f>('CON Score and Page Rank'!HJ73-'MIN and MAX'!C$45)/('MIN and MAX'!G$45-'MIN and MAX'!C$45)</f>
        <v>5.9661863742665935E-4</v>
      </c>
      <c r="D178">
        <f>('CON Score and Page Rank'!HK73-'MIN and MAX'!D$45)/('MIN and MAX'!H$45-'MIN and MAX'!D$45)</f>
        <v>8.5763293310463118E-2</v>
      </c>
      <c r="E178">
        <f t="shared" si="10"/>
        <v>5.9392334028951737E-4</v>
      </c>
      <c r="F178">
        <f t="shared" si="11"/>
        <v>0.77040284868237618</v>
      </c>
      <c r="G178">
        <f t="shared" si="12"/>
        <v>8.5760598013325973E-2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93</v>
      </c>
      <c r="B179">
        <f>('CON Score and Page Rank'!HI86-'MIN and MAX'!B$45)/('MIN and MAX'!F$45-'MIN and MAX'!B$45)</f>
        <v>4.8424364929112734E-7</v>
      </c>
      <c r="C179">
        <f>('CON Score and Page Rank'!HJ86-'MIN and MAX'!C$45)/('MIN and MAX'!G$45-'MIN and MAX'!C$45)</f>
        <v>2.5648426890709859E-4</v>
      </c>
      <c r="D179">
        <f>('CON Score and Page Rank'!HK86-'MIN and MAX'!D$45)/('MIN and MAX'!H$45-'MIN and MAX'!D$45)</f>
        <v>3.2161234991423669E-2</v>
      </c>
      <c r="E179">
        <f t="shared" si="10"/>
        <v>2.5600002525780744E-4</v>
      </c>
      <c r="F179">
        <f t="shared" si="11"/>
        <v>0.76988237307542473</v>
      </c>
      <c r="G179">
        <f t="shared" si="12"/>
        <v>3.2160750747774379E-2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158</v>
      </c>
      <c r="B180">
        <f>('CON Score and Page Rank'!HI150-'MIN and MAX'!B$45)/('MIN and MAX'!F$45-'MIN and MAX'!B$45)</f>
        <v>9.6848729858225469E-7</v>
      </c>
      <c r="C180">
        <f>('CON Score and Page Rank'!HJ150-'MIN and MAX'!C$45)/('MIN and MAX'!G$45-'MIN and MAX'!C$45)</f>
        <v>2.5667366187275654E-4</v>
      </c>
      <c r="D180">
        <f>('CON Score and Page Rank'!HK150-'MIN and MAX'!D$45)/('MIN and MAX'!H$45-'MIN and MAX'!D$45)</f>
        <v>3.2161234991423669E-2</v>
      </c>
      <c r="E180">
        <f t="shared" si="10"/>
        <v>2.557051745741743E-4</v>
      </c>
      <c r="F180">
        <f t="shared" si="11"/>
        <v>0.76988191894106439</v>
      </c>
      <c r="G180">
        <f t="shared" si="12"/>
        <v>3.2160266504125089E-2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169</v>
      </c>
      <c r="B181">
        <f>('CON Score and Page Rank'!HI161-'MIN and MAX'!B$45)/('MIN and MAX'!F$45-'MIN and MAX'!B$45)</f>
        <v>4.8424364929441879E-6</v>
      </c>
      <c r="C181">
        <f>('CON Score and Page Rank'!HJ161-'MIN and MAX'!C$45)/('MIN and MAX'!G$45-'MIN and MAX'!C$45)</f>
        <v>2.5818880559802E-4</v>
      </c>
      <c r="D181">
        <f>('CON Score and Page Rank'!HK161-'MIN and MAX'!D$45)/('MIN and MAX'!H$45-'MIN and MAX'!D$45)</f>
        <v>3.2161234991423669E-2</v>
      </c>
      <c r="E181">
        <f t="shared" si="10"/>
        <v>2.5334636910507582E-4</v>
      </c>
      <c r="F181">
        <f t="shared" si="11"/>
        <v>0.76987828586618134</v>
      </c>
      <c r="G181">
        <f t="shared" si="12"/>
        <v>3.2156392554930725E-2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245</v>
      </c>
      <c r="B182">
        <f>('CON Score and Page Rank'!HI109-'MIN and MAX'!B$45)/('MIN and MAX'!F$45-'MIN and MAX'!B$45)</f>
        <v>4.4927962900378469E-7</v>
      </c>
      <c r="C182">
        <f>('CON Score and Page Rank'!HJ109-'MIN and MAX'!C$45)/('MIN and MAX'!G$45-'MIN and MAX'!C$45)</f>
        <v>2.067432090484494E-4</v>
      </c>
      <c r="D182">
        <f>('CON Score and Page Rank'!HK109-'MIN and MAX'!D$45)/('MIN and MAX'!H$45-'MIN and MAX'!D$45)</f>
        <v>1.6295025728987993E-2</v>
      </c>
      <c r="E182">
        <f t="shared" si="10"/>
        <v>2.0629392941944562E-4</v>
      </c>
      <c r="F182">
        <f t="shared" si="11"/>
        <v>0.76980581484682709</v>
      </c>
      <c r="G182">
        <f t="shared" si="12"/>
        <v>1.6294576449358989E-2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109</v>
      </c>
      <c r="B183">
        <f>('CON Score and Page Rank'!HI102-'MIN and MAX'!B$45)/('MIN and MAX'!F$45-'MIN and MAX'!B$45)</f>
        <v>1.980934609007477E-5</v>
      </c>
      <c r="C183">
        <f>('CON Score and Page Rank'!HJ102-'MIN and MAX'!C$45)/('MIN and MAX'!G$45-'MIN and MAX'!C$45)</f>
        <v>2.2092920411029114E-4</v>
      </c>
      <c r="D183">
        <f>('CON Score and Page Rank'!HK102-'MIN and MAX'!D$45)/('MIN and MAX'!H$45-'MIN and MAX'!D$45)</f>
        <v>2.6586620926243566E-2</v>
      </c>
      <c r="E183">
        <f t="shared" si="10"/>
        <v>2.0111985802021638E-4</v>
      </c>
      <c r="F183">
        <f t="shared" si="11"/>
        <v>0.76979784564839615</v>
      </c>
      <c r="G183">
        <f t="shared" si="12"/>
        <v>2.656681158015349E-2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257</v>
      </c>
      <c r="B184">
        <f>('CON Score and Page Rank'!HI158-'MIN and MAX'!B$45)/('MIN and MAX'!F$45-'MIN and MAX'!B$45)</f>
        <v>3.6097030653035669E-5</v>
      </c>
      <c r="C184">
        <f>('CON Score and Page Rank'!HJ158-'MIN and MAX'!C$45)/('MIN and MAX'!G$45-'MIN and MAX'!C$45)</f>
        <v>2.2719610955929752E-4</v>
      </c>
      <c r="D184">
        <f>('CON Score and Page Rank'!HK158-'MIN and MAX'!D$45)/('MIN and MAX'!H$45-'MIN and MAX'!D$45)</f>
        <v>2.6586620926243566E-2</v>
      </c>
      <c r="E184">
        <f t="shared" si="10"/>
        <v>1.9109907890626186E-4</v>
      </c>
      <c r="F184">
        <f t="shared" si="11"/>
        <v>0.76978241146300708</v>
      </c>
      <c r="G184">
        <f t="shared" si="12"/>
        <v>2.6550523895590532E-2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Rank'!HI153-'MIN and MAX'!B$45)/('MIN and MAX'!F$45-'MIN and MAX'!B$45)</f>
        <v>5.1018267180527851E-6</v>
      </c>
      <c r="C185">
        <f>('CON Score and Page Rank'!HJ153-'MIN and MAX'!C$45)/('MIN and MAX'!G$45-'MIN and MAX'!C$45)</f>
        <v>0</v>
      </c>
      <c r="D185">
        <f>('CON Score and Page Rank'!HK153-'MIN and MAX'!D$45)/('MIN and MAX'!H$45-'MIN and MAX'!D$45)</f>
        <v>0</v>
      </c>
      <c r="E185">
        <f t="shared" si="10"/>
        <v>-5.1018267180527851E-6</v>
      </c>
      <c r="F185">
        <f t="shared" si="11"/>
        <v>0.76948021927650578</v>
      </c>
      <c r="G185">
        <f t="shared" si="12"/>
        <v>-5.1018267180527851E-6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73</v>
      </c>
      <c r="B186">
        <f>('CON Score and Page Rank'!HI66-'MIN and MAX'!B$45)/('MIN and MAX'!F$45-'MIN and MAX'!B$45)</f>
        <v>0</v>
      </c>
      <c r="C186">
        <f>('CON Score and Page Rank'!HJ66-'MIN and MAX'!C$45)/('MIN and MAX'!G$45-'MIN and MAX'!C$45)</f>
        <v>-1.8380356350071057E-5</v>
      </c>
      <c r="D186">
        <f>('CON Score and Page Rank'!HK66-'MIN and MAX'!D$45)/('MIN and MAX'!H$45-'MIN and MAX'!D$45)</f>
        <v>-2.1012006861063463E-2</v>
      </c>
      <c r="E186">
        <f t="shared" si="10"/>
        <v>-1.8380356350071057E-5</v>
      </c>
      <c r="F186">
        <f t="shared" si="11"/>
        <v>0.76945976744479649</v>
      </c>
      <c r="G186">
        <f t="shared" si="12"/>
        <v>-2.1012006861063463E-2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114</v>
      </c>
      <c r="B187">
        <f>('CON Score and Page Rank'!HI107-'MIN and MAX'!B$45)/('MIN and MAX'!F$45-'MIN and MAX'!B$45)</f>
        <v>0</v>
      </c>
      <c r="C187">
        <f>('CON Score and Page Rank'!HJ107-'MIN and MAX'!C$45)/('MIN and MAX'!G$45-'MIN and MAX'!C$45)</f>
        <v>-1.8380356350071057E-5</v>
      </c>
      <c r="D187">
        <f>('CON Score and Page Rank'!HK107-'MIN and MAX'!D$45)/('MIN and MAX'!H$45-'MIN and MAX'!D$45)</f>
        <v>-2.1012006861063463E-2</v>
      </c>
      <c r="E187">
        <f t="shared" si="10"/>
        <v>-1.8380356350071057E-5</v>
      </c>
      <c r="F187">
        <f t="shared" si="11"/>
        <v>0.76945976744479649</v>
      </c>
      <c r="G187">
        <f t="shared" si="12"/>
        <v>-2.1012006861063463E-2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150</v>
      </c>
      <c r="B188">
        <f>('CON Score and Page Rank'!HI142-'MIN and MAX'!B$45)/('MIN and MAX'!F$45-'MIN and MAX'!B$45)</f>
        <v>0</v>
      </c>
      <c r="C188">
        <f>('CON Score and Page Rank'!HJ142-'MIN and MAX'!C$45)/('MIN and MAX'!G$45-'MIN and MAX'!C$45)</f>
        <v>-1.8380356350071057E-5</v>
      </c>
      <c r="D188">
        <f>('CON Score and Page Rank'!HK142-'MIN and MAX'!D$45)/('MIN and MAX'!H$45-'MIN and MAX'!D$45)</f>
        <v>-2.1012006861063463E-2</v>
      </c>
      <c r="E188">
        <f t="shared" si="10"/>
        <v>-1.8380356350071057E-5</v>
      </c>
      <c r="F188">
        <f t="shared" si="11"/>
        <v>0.76945976744479649</v>
      </c>
      <c r="G188">
        <f t="shared" si="12"/>
        <v>-2.1012006861063463E-2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153</v>
      </c>
      <c r="B189">
        <f>('CON Score and Page Rank'!HI145-'MIN and MAX'!B$45)/('MIN and MAX'!F$45-'MIN and MAX'!B$45)</f>
        <v>0</v>
      </c>
      <c r="C189">
        <f>('CON Score and Page Rank'!HJ145-'MIN and MAX'!C$45)/('MIN and MAX'!G$45-'MIN and MAX'!C$45)</f>
        <v>-1.8380356350071057E-5</v>
      </c>
      <c r="D189">
        <f>('CON Score and Page Rank'!HK145-'MIN and MAX'!D$45)/('MIN and MAX'!H$45-'MIN and MAX'!D$45)</f>
        <v>-2.1012006861063463E-2</v>
      </c>
      <c r="E189">
        <f t="shared" si="10"/>
        <v>-1.8380356350071057E-5</v>
      </c>
      <c r="F189">
        <f t="shared" si="11"/>
        <v>0.76945976744479649</v>
      </c>
      <c r="G189">
        <f t="shared" si="12"/>
        <v>-2.1012006861063463E-2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167</v>
      </c>
      <c r="B190">
        <f>('CON Score and Page Rank'!HI159-'MIN and MAX'!B$45)/('MIN and MAX'!F$45-'MIN and MAX'!B$45)</f>
        <v>0</v>
      </c>
      <c r="C190">
        <f>('CON Score and Page Rank'!HJ159-'MIN and MAX'!C$45)/('MIN and MAX'!G$45-'MIN and MAX'!C$45)</f>
        <v>-1.8380356350071057E-5</v>
      </c>
      <c r="D190">
        <f>('CON Score and Page Rank'!HK159-'MIN and MAX'!D$45)/('MIN and MAX'!H$45-'MIN and MAX'!D$45)</f>
        <v>-2.1012006861063463E-2</v>
      </c>
      <c r="E190">
        <f t="shared" si="10"/>
        <v>-1.8380356350071057E-5</v>
      </c>
      <c r="F190">
        <f t="shared" si="11"/>
        <v>0.76945976744479649</v>
      </c>
      <c r="G190">
        <f t="shared" si="12"/>
        <v>-2.1012006861063463E-2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173</v>
      </c>
      <c r="B191">
        <f>('CON Score and Page Rank'!HI165-'MIN and MAX'!B$45)/('MIN and MAX'!F$45-'MIN and MAX'!B$45)</f>
        <v>0</v>
      </c>
      <c r="C191">
        <f>('CON Score and Page Rank'!HJ165-'MIN and MAX'!C$45)/('MIN and MAX'!G$45-'MIN and MAX'!C$45)</f>
        <v>-1.8380356350071057E-5</v>
      </c>
      <c r="D191">
        <f>('CON Score and Page Rank'!HK165-'MIN and MAX'!D$45)/('MIN and MAX'!H$45-'MIN and MAX'!D$45)</f>
        <v>-2.1012006861063463E-2</v>
      </c>
      <c r="E191">
        <f t="shared" si="10"/>
        <v>-1.8380356350071057E-5</v>
      </c>
      <c r="F191">
        <f t="shared" si="11"/>
        <v>0.76945976744479649</v>
      </c>
      <c r="G191">
        <f t="shared" si="12"/>
        <v>-2.1012006861063463E-2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27</v>
      </c>
      <c r="B192">
        <f>('CON Score and Page Rank'!HI16-'MIN and MAX'!B$45)/('MIN and MAX'!F$45-'MIN and MAX'!B$45)</f>
        <v>6.8486489890691088E-2</v>
      </c>
      <c r="C192">
        <f>('CON Score and Page Rank'!HJ16-'MIN and MAX'!C$45)/('MIN and MAX'!G$45-'MIN and MAX'!C$45)</f>
        <v>6.7689557133174316E-2</v>
      </c>
      <c r="D192">
        <f>('CON Score and Page Rank'!HK16-'MIN and MAX'!D$45)/('MIN and MAX'!H$45-'MIN and MAX'!D$45)</f>
        <v>0.90480274442538589</v>
      </c>
      <c r="E192">
        <f t="shared" si="10"/>
        <v>-7.9693275751677173E-4</v>
      </c>
      <c r="F192">
        <f t="shared" si="11"/>
        <v>0.76826062694304453</v>
      </c>
      <c r="G192">
        <f t="shared" si="12"/>
        <v>0.83631625453469483</v>
      </c>
      <c r="H192" s="3">
        <f>IFERROR(VLOOKUP(A192,'GDP Data'!A$2:Q$144,3,FALSE),"Not Found")</f>
        <v>136309295225.34</v>
      </c>
      <c r="I192">
        <f t="shared" si="13"/>
        <v>1.2881326765204442E-2</v>
      </c>
      <c r="J192">
        <f t="shared" si="14"/>
        <v>-0.75537930017784005</v>
      </c>
    </row>
    <row r="193" spans="1:10" x14ac:dyDescent="0.25">
      <c r="A193" t="s">
        <v>20</v>
      </c>
      <c r="B193">
        <f>('CON Score and Page Rank'!HI7-'MIN and MAX'!B$45)/('MIN and MAX'!F$45-'MIN and MAX'!B$45)</f>
        <v>0.11976277926032246</v>
      </c>
      <c r="C193">
        <f>('CON Score and Page Rank'!HJ7-'MIN and MAX'!C$45)/('MIN and MAX'!G$45-'MIN and MAX'!C$45)</f>
        <v>0.117794009740394</v>
      </c>
      <c r="D193">
        <f>('CON Score and Page Rank'!HK7-'MIN and MAX'!D$45)/('MIN and MAX'!H$45-'MIN and MAX'!D$45)</f>
        <v>0.99785591766723847</v>
      </c>
      <c r="E193">
        <f t="shared" si="10"/>
        <v>-1.9687695199284566E-3</v>
      </c>
      <c r="F193">
        <f t="shared" si="11"/>
        <v>0.76645574274880934</v>
      </c>
      <c r="G193">
        <f t="shared" si="12"/>
        <v>0.87809313840691605</v>
      </c>
      <c r="H193" s="3">
        <f>IFERROR(VLOOKUP(A193,'GDP Data'!A$2:Q$144,3,FALSE),"Not Found")</f>
        <v>738981792355.37195</v>
      </c>
      <c r="I193">
        <f t="shared" si="13"/>
        <v>6.9834312657324954E-2</v>
      </c>
      <c r="J193">
        <f t="shared" si="14"/>
        <v>-0.69662143009148436</v>
      </c>
    </row>
    <row r="194" spans="1:10" x14ac:dyDescent="0.25">
      <c r="A194" t="s">
        <v>42</v>
      </c>
      <c r="B194">
        <f>('CON Score and Page Rank'!HI34-'MIN and MAX'!B$45)/('MIN and MAX'!F$45-'MIN and MAX'!B$45)</f>
        <v>6.188758728487926E-2</v>
      </c>
      <c r="C194">
        <f>('CON Score and Page Rank'!HJ34-'MIN and MAX'!C$45)/('MIN and MAX'!G$45-'MIN and MAX'!C$45)</f>
        <v>5.3261979795284339E-2</v>
      </c>
      <c r="D194">
        <f>('CON Score and Page Rank'!HK34-'MIN and MAX'!D$45)/('MIN and MAX'!H$45-'MIN and MAX'!D$45)</f>
        <v>0.97898799313893659</v>
      </c>
      <c r="E194">
        <f t="shared" si="10"/>
        <v>-8.6256074895949206E-3</v>
      </c>
      <c r="F194">
        <f t="shared" si="11"/>
        <v>0.75620276040482759</v>
      </c>
      <c r="G194">
        <f t="shared" si="12"/>
        <v>0.91710040585405728</v>
      </c>
      <c r="H194" s="3">
        <f>IFERROR(VLOOKUP(A194,'GDP Data'!A$2:Q$144,3,FALSE),"Not Found")</f>
        <v>53872425916.624802</v>
      </c>
      <c r="I194">
        <f t="shared" si="13"/>
        <v>5.0909831256856723E-3</v>
      </c>
      <c r="J194">
        <f t="shared" si="14"/>
        <v>-0.75111177727914191</v>
      </c>
    </row>
    <row r="195" spans="1:10" x14ac:dyDescent="0.25">
      <c r="A195" t="s">
        <v>21</v>
      </c>
      <c r="B195">
        <f>('CON Score and Page Rank'!HI12-'MIN and MAX'!B$45)/('MIN and MAX'!F$45-'MIN and MAX'!B$45)</f>
        <v>0.10441766224232128</v>
      </c>
      <c r="C195">
        <f>('CON Score and Page Rank'!HJ12-'MIN and MAX'!C$45)/('MIN and MAX'!G$45-'MIN and MAX'!C$45)</f>
        <v>9.3290745106864512E-2</v>
      </c>
      <c r="D195">
        <f>('CON Score and Page Rank'!HK12-'MIN and MAX'!D$45)/('MIN and MAX'!H$45-'MIN and MAX'!D$45)</f>
        <v>0.94639794168096059</v>
      </c>
      <c r="E195">
        <f t="shared" ref="E195:E212" si="15">C195-B195</f>
        <v>-1.1126917135456771E-2</v>
      </c>
      <c r="F195">
        <f t="shared" ref="F195:F212" si="16">(E195-MIN(E$3:E$220))/(MAX(E$3:E$220)-MIN(E$3:E$220))</f>
        <v>0.75235019800918035</v>
      </c>
      <c r="G195">
        <f t="shared" ref="G195:G212" si="17">D195-B195</f>
        <v>0.84198027943863929</v>
      </c>
      <c r="H195" s="3">
        <f>IFERROR(VLOOKUP(A195,'GDP Data'!A$2:Q$144,3,FALSE),"Not Found")</f>
        <v>164791442543.375</v>
      </c>
      <c r="I195">
        <f t="shared" ref="I195:I212" si="18">IFERROR((H195-MIN(H$3:H$220))/(MAX(H$3:H$220)-MIN(H$3:H$220)),"No Value")</f>
        <v>1.5572910240651064E-2</v>
      </c>
      <c r="J195">
        <f t="shared" ref="J195:J212" si="19">IFERROR(I195-F195,"No Value")</f>
        <v>-0.73677728776852924</v>
      </c>
    </row>
    <row r="196" spans="1:10" x14ac:dyDescent="0.25">
      <c r="A196" t="s">
        <v>200</v>
      </c>
      <c r="B196">
        <f>('CON Score and Page Rank'!HI6-'MIN and MAX'!B$45)/('MIN and MAX'!F$45-'MIN and MAX'!B$45)</f>
        <v>0.13766799940942165</v>
      </c>
      <c r="C196">
        <f>('CON Score and Page Rank'!HJ6-'MIN and MAX'!C$45)/('MIN and MAX'!G$45-'MIN and MAX'!C$45)</f>
        <v>0.12064428918563441</v>
      </c>
      <c r="D196">
        <f>('CON Score and Page Rank'!HK6-'MIN and MAX'!D$45)/('MIN and MAX'!H$45-'MIN and MAX'!D$45)</f>
        <v>0.91852487135506</v>
      </c>
      <c r="E196">
        <f t="shared" si="15"/>
        <v>-1.7023710223787236E-2</v>
      </c>
      <c r="F196">
        <f t="shared" si="16"/>
        <v>0.7432678505498812</v>
      </c>
      <c r="G196">
        <f t="shared" si="17"/>
        <v>0.78085687194563835</v>
      </c>
      <c r="H196" s="3">
        <f>IFERROR(VLOOKUP(A196,'GDP Data'!A$2:Q$144,3,FALSE),"Not Found")</f>
        <v>559983704094.17004</v>
      </c>
      <c r="I196">
        <f t="shared" si="18"/>
        <v>5.2918864144237708E-2</v>
      </c>
      <c r="J196">
        <f t="shared" si="19"/>
        <v>-0.69034898640564346</v>
      </c>
    </row>
    <row r="197" spans="1:10" x14ac:dyDescent="0.25">
      <c r="A197" t="s">
        <v>31</v>
      </c>
      <c r="B197">
        <f>('CON Score and Page Rank'!HI21-'MIN and MAX'!B$45)/('MIN and MAX'!F$45-'MIN and MAX'!B$45)</f>
        <v>0.18676337684098465</v>
      </c>
      <c r="C197">
        <f>('CON Score and Page Rank'!HJ21-'MIN and MAX'!C$45)/('MIN and MAX'!G$45-'MIN and MAX'!C$45)</f>
        <v>0.16952711251073438</v>
      </c>
      <c r="D197">
        <f>('CON Score and Page Rank'!HK21-'MIN and MAX'!D$45)/('MIN and MAX'!H$45-'MIN and MAX'!D$45)</f>
        <v>0.98970840480274447</v>
      </c>
      <c r="E197">
        <f t="shared" si="15"/>
        <v>-1.7236264330250273E-2</v>
      </c>
      <c r="F197">
        <f t="shared" si="16"/>
        <v>0.74294047086741988</v>
      </c>
      <c r="G197">
        <f t="shared" si="17"/>
        <v>0.80294502796175982</v>
      </c>
      <c r="H197" s="3">
        <f>IFERROR(VLOOKUP(A197,'GDP Data'!A$2:Q$144,3,FALSE),"Not Found")</f>
        <v>21387533703.2327</v>
      </c>
      <c r="I197">
        <f t="shared" si="18"/>
        <v>2.0211373690819864E-3</v>
      </c>
      <c r="J197">
        <f t="shared" si="19"/>
        <v>-0.74091933349833794</v>
      </c>
    </row>
    <row r="198" spans="1:10" x14ac:dyDescent="0.25">
      <c r="A198" t="s">
        <v>34</v>
      </c>
      <c r="B198">
        <f>('CON Score and Page Rank'!HI25-'MIN and MAX'!B$45)/('MIN and MAX'!F$45-'MIN and MAX'!B$45)</f>
        <v>0.10485286256214305</v>
      </c>
      <c r="C198">
        <f>('CON Score and Page Rank'!HJ25-'MIN and MAX'!C$45)/('MIN and MAX'!G$45-'MIN and MAX'!C$45)</f>
        <v>8.2083376329770932E-2</v>
      </c>
      <c r="D198">
        <f>('CON Score and Page Rank'!HK25-'MIN and MAX'!D$45)/('MIN and MAX'!H$45-'MIN and MAX'!D$45)</f>
        <v>0.91380789022298459</v>
      </c>
      <c r="E198">
        <f t="shared" si="15"/>
        <v>-2.2769486232372113E-2</v>
      </c>
      <c r="F198">
        <f t="shared" si="16"/>
        <v>0.7344181023305405</v>
      </c>
      <c r="G198">
        <f t="shared" si="17"/>
        <v>0.80895502766084149</v>
      </c>
      <c r="H198" s="3">
        <f>IFERROR(VLOOKUP(A198,'GDP Data'!A$2:Q$144,3,FALSE),"Not Found")</f>
        <v>121604107164.99699</v>
      </c>
      <c r="I198">
        <f t="shared" si="18"/>
        <v>1.1491675881631776E-2</v>
      </c>
      <c r="J198">
        <f t="shared" si="19"/>
        <v>-0.7229264264489087</v>
      </c>
    </row>
    <row r="199" spans="1:10" x14ac:dyDescent="0.25">
      <c r="A199" t="s">
        <v>49</v>
      </c>
      <c r="B199">
        <f>('CON Score and Page Rank'!HI41-'MIN and MAX'!B$45)/('MIN and MAX'!F$45-'MIN and MAX'!B$45)</f>
        <v>0.2181244547633075</v>
      </c>
      <c r="C199">
        <f>('CON Score and Page Rank'!HJ41-'MIN and MAX'!C$45)/('MIN and MAX'!G$45-'MIN and MAX'!C$45)</f>
        <v>0.19197861539696229</v>
      </c>
      <c r="D199">
        <f>('CON Score and Page Rank'!HK41-'MIN and MAX'!D$45)/('MIN and MAX'!H$45-'MIN and MAX'!D$45)</f>
        <v>0.98927958833619212</v>
      </c>
      <c r="E199">
        <f t="shared" si="15"/>
        <v>-2.6145839366345208E-2</v>
      </c>
      <c r="F199">
        <f t="shared" si="16"/>
        <v>0.72921778211433308</v>
      </c>
      <c r="G199">
        <f t="shared" si="17"/>
        <v>0.77115513357288457</v>
      </c>
      <c r="H199" s="3" t="str">
        <f>IFERROR(VLOOKUP(A199,'GDP Data'!A$2:Q$144,3,FALSE),"Not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19</v>
      </c>
      <c r="B200">
        <f>('CON Score and Page Rank'!HI5-'MIN and MAX'!B$45)/('MIN and MAX'!F$45-'MIN and MAX'!B$45)</f>
        <v>0.19739495653713571</v>
      </c>
      <c r="C200">
        <f>('CON Score and Page Rank'!HJ5-'MIN and MAX'!C$45)/('MIN and MAX'!G$45-'MIN and MAX'!C$45)</f>
        <v>0.15466389593688634</v>
      </c>
      <c r="D200">
        <f>('CON Score and Page Rank'!HK5-'MIN and MAX'!D$45)/('MIN and MAX'!H$45-'MIN and MAX'!D$45)</f>
        <v>0.96440823327615777</v>
      </c>
      <c r="E200">
        <f t="shared" si="15"/>
        <v>-4.2731060600249365E-2</v>
      </c>
      <c r="F200">
        <f t="shared" si="16"/>
        <v>0.70367292414165628</v>
      </c>
      <c r="G200">
        <f t="shared" si="17"/>
        <v>0.76701327673902209</v>
      </c>
      <c r="H200" s="3">
        <f>IFERROR(VLOOKUP(A200,'GDP Data'!A$2:Q$144,3,FALSE),"Not Found")</f>
        <v>236746141604.37</v>
      </c>
      <c r="I200">
        <f t="shared" si="18"/>
        <v>2.2372681227393863E-2</v>
      </c>
      <c r="J200">
        <f t="shared" si="19"/>
        <v>-0.68130024291426239</v>
      </c>
    </row>
    <row r="201" spans="1:10" x14ac:dyDescent="0.25">
      <c r="A201" t="s">
        <v>40</v>
      </c>
      <c r="B201">
        <f>('CON Score and Page Rank'!HI3-'MIN and MAX'!B$45)/('MIN and MAX'!F$45-'MIN and MAX'!B$45)</f>
        <v>0.18839276718572748</v>
      </c>
      <c r="C201">
        <f>('CON Score and Page Rank'!HJ3-'MIN and MAX'!C$45)/('MIN and MAX'!G$45-'MIN and MAX'!C$45)</f>
        <v>0.13545832363983951</v>
      </c>
      <c r="D201">
        <f>('CON Score and Page Rank'!HK3-'MIN and MAX'!D$45)/('MIN and MAX'!H$45-'MIN and MAX'!D$45)</f>
        <v>0.97813036020583188</v>
      </c>
      <c r="E201">
        <f t="shared" si="15"/>
        <v>-5.2934443545887971E-2</v>
      </c>
      <c r="F201">
        <f t="shared" si="16"/>
        <v>0.68795748902558118</v>
      </c>
      <c r="G201">
        <f t="shared" si="17"/>
        <v>0.78973759302010438</v>
      </c>
      <c r="H201" s="3">
        <f>IFERROR(VLOOKUP(A201,'GDP Data'!A$2:Q$144,3,FALSE),"Not Found")</f>
        <v>379083932596.32898</v>
      </c>
      <c r="I201">
        <f t="shared" si="18"/>
        <v>3.5823705192955003E-2</v>
      </c>
      <c r="J201">
        <f t="shared" si="19"/>
        <v>-0.65213378383262621</v>
      </c>
    </row>
    <row r="202" spans="1:10" x14ac:dyDescent="0.25">
      <c r="A202" t="s">
        <v>287</v>
      </c>
      <c r="B202">
        <f>('CON Score and Page Rank'!HI9-'MIN and MAX'!B$45)/('MIN and MAX'!F$45-'MIN and MAX'!B$45)</f>
        <v>0.11651331952192781</v>
      </c>
      <c r="C202">
        <f>('CON Score and Page Rank'!HJ9-'MIN and MAX'!C$45)/('MIN and MAX'!G$45-'MIN and MAX'!C$45)</f>
        <v>5.8211196773857436E-2</v>
      </c>
      <c r="D202">
        <f>('CON Score and Page Rank'!HK9-'MIN and MAX'!D$45)/('MIN and MAX'!H$45-'MIN and MAX'!D$45)</f>
        <v>0.82847341337907376</v>
      </c>
      <c r="E202">
        <f t="shared" si="15"/>
        <v>-5.8302122748070374E-2</v>
      </c>
      <c r="F202">
        <f t="shared" si="16"/>
        <v>0.67969009235182787</v>
      </c>
      <c r="G202">
        <f t="shared" si="17"/>
        <v>0.71196009385714598</v>
      </c>
      <c r="H202" s="3" t="str">
        <f>IFERROR(VLOOKUP(A202,'GDP Data'!A$2:Q$144,3,FALSE),"Not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29</v>
      </c>
      <c r="B203">
        <f>('CON Score and Page Rank'!HI19-'MIN and MAX'!B$45)/('MIN and MAX'!F$45-'MIN and MAX'!B$45)</f>
        <v>0.3091706296645283</v>
      </c>
      <c r="C203">
        <f>('CON Score and Page Rank'!HJ19-'MIN and MAX'!C$45)/('MIN and MAX'!G$45-'MIN and MAX'!C$45)</f>
        <v>0.22595869445047922</v>
      </c>
      <c r="D203">
        <f>('CON Score and Page Rank'!HK19-'MIN and MAX'!D$45)/('MIN and MAX'!H$45-'MIN and MAX'!D$45)</f>
        <v>0.94939965694682671</v>
      </c>
      <c r="E203">
        <f t="shared" si="15"/>
        <v>-8.3211935214049071E-2</v>
      </c>
      <c r="F203">
        <f t="shared" si="16"/>
        <v>0.64132354827048299</v>
      </c>
      <c r="G203">
        <f t="shared" si="17"/>
        <v>0.64022902728229836</v>
      </c>
      <c r="H203" s="3">
        <f>IFERROR(VLOOKUP(A203,'GDP Data'!A$2:Q$144,3,FALSE),"Not Found")</f>
        <v>1168023426056.3799</v>
      </c>
      <c r="I203">
        <f t="shared" si="18"/>
        <v>0.11037905665620985</v>
      </c>
      <c r="J203">
        <f t="shared" si="19"/>
        <v>-0.53094449161427315</v>
      </c>
    </row>
    <row r="204" spans="1:10" x14ac:dyDescent="0.25">
      <c r="A204" t="s">
        <v>35</v>
      </c>
      <c r="B204">
        <f>('CON Score and Page Rank'!HI28-'MIN and MAX'!B$45)/('MIN and MAX'!F$45-'MIN and MAX'!B$45)</f>
        <v>0.28748075257860517</v>
      </c>
      <c r="C204">
        <f>('CON Score and Page Rank'!HJ28-'MIN and MAX'!C$45)/('MIN and MAX'!G$45-'MIN and MAX'!C$45)</f>
        <v>0.19074871595534218</v>
      </c>
      <c r="D204">
        <f>('CON Score and Page Rank'!HK28-'MIN and MAX'!D$45)/('MIN and MAX'!H$45-'MIN and MAX'!D$45)</f>
        <v>0.93310463121783882</v>
      </c>
      <c r="E204">
        <f t="shared" si="15"/>
        <v>-9.673203662326299E-2</v>
      </c>
      <c r="F204">
        <f t="shared" si="16"/>
        <v>0.62049964333706309</v>
      </c>
      <c r="G204">
        <f t="shared" si="17"/>
        <v>0.64562387863923365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-0.56116925248956429</v>
      </c>
    </row>
    <row r="205" spans="1:10" x14ac:dyDescent="0.25">
      <c r="A205" t="s">
        <v>18</v>
      </c>
      <c r="B205">
        <f>('CON Score and Page Rank'!HI4-'MIN and MAX'!B$45)/('MIN and MAX'!F$45-'MIN and MAX'!B$45)</f>
        <v>0.20649167320309603</v>
      </c>
      <c r="C205">
        <f>('CON Score and Page Rank'!HJ4-'MIN and MAX'!C$45)/('MIN and MAX'!G$45-'MIN and MAX'!C$45)</f>
        <v>9.807311920093463E-2</v>
      </c>
      <c r="D205">
        <f>('CON Score and Page Rank'!HK4-'MIN and MAX'!D$45)/('MIN and MAX'!H$45-'MIN and MAX'!D$45)</f>
        <v>0.92838765008576329</v>
      </c>
      <c r="E205">
        <f t="shared" si="15"/>
        <v>-0.1084185540021614</v>
      </c>
      <c r="F205">
        <f t="shared" si="16"/>
        <v>0.60249985771895442</v>
      </c>
      <c r="G205">
        <f t="shared" si="17"/>
        <v>0.72189597688266727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-0.58383513611962901</v>
      </c>
    </row>
    <row r="206" spans="1:10" x14ac:dyDescent="0.25">
      <c r="A206" t="s">
        <v>36</v>
      </c>
      <c r="B206">
        <f>('CON Score and Page Rank'!HI29-'MIN and MAX'!B$45)/('MIN and MAX'!F$45-'MIN and MAX'!B$45)</f>
        <v>0.21190182954517456</v>
      </c>
      <c r="C206">
        <f>('CON Score and Page Rank'!HJ29-'MIN and MAX'!C$45)/('MIN and MAX'!G$45-'MIN and MAX'!C$45)</f>
        <v>7.5798207547710328E-2</v>
      </c>
      <c r="D206">
        <f>('CON Score and Page Rank'!HK29-'MIN and MAX'!D$45)/('MIN and MAX'!H$45-'MIN and MAX'!D$45)</f>
        <v>0.95797598627787306</v>
      </c>
      <c r="E206">
        <f t="shared" si="15"/>
        <v>-0.13610362199746423</v>
      </c>
      <c r="F206">
        <f t="shared" si="16"/>
        <v>0.5598588148332434</v>
      </c>
      <c r="G206">
        <f t="shared" si="17"/>
        <v>0.7460741567326985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-0.53695223184967644</v>
      </c>
    </row>
    <row r="207" spans="1:10" x14ac:dyDescent="0.25">
      <c r="A207" t="s">
        <v>32</v>
      </c>
      <c r="B207">
        <f>('CON Score and Page Rank'!HI23-'MIN and MAX'!B$45)/('MIN and MAX'!F$45-'MIN and MAX'!B$45)</f>
        <v>0.38012028031704176</v>
      </c>
      <c r="C207">
        <f>('CON Score and Page Rank'!HJ23-'MIN and MAX'!C$45)/('MIN and MAX'!G$45-'MIN and MAX'!C$45)</f>
        <v>0.19617916968119062</v>
      </c>
      <c r="D207">
        <f>('CON Score and Page Rank'!HK23-'MIN and MAX'!D$45)/('MIN and MAX'!H$45-'MIN and MAX'!D$45)</f>
        <v>0.92967409948542024</v>
      </c>
      <c r="E207">
        <f t="shared" si="15"/>
        <v>-0.18394111063585114</v>
      </c>
      <c r="F207">
        <f t="shared" si="16"/>
        <v>0.48617864887084594</v>
      </c>
      <c r="G207">
        <f t="shared" si="17"/>
        <v>0.54955381916837842</v>
      </c>
      <c r="H207" s="3">
        <f>IFERROR(VLOOKUP(A207,'GDP Data'!A$2:Q$144,3,FALSE),"Not Found")</f>
        <v>431586852369.68597</v>
      </c>
      <c r="I207">
        <f t="shared" si="18"/>
        <v>4.0785268999809748E-2</v>
      </c>
      <c r="J207">
        <f t="shared" si="19"/>
        <v>-0.44539337987103622</v>
      </c>
    </row>
    <row r="208" spans="1:10" x14ac:dyDescent="0.25">
      <c r="A208" t="s">
        <v>37</v>
      </c>
      <c r="B208">
        <f>('CON Score and Page Rank'!HI30-'MIN and MAX'!B$45)/('MIN and MAX'!F$45-'MIN and MAX'!B$45)</f>
        <v>0.29696556099022986</v>
      </c>
      <c r="C208">
        <f>('CON Score and Page Rank'!HJ30-'MIN and MAX'!C$45)/('MIN and MAX'!G$45-'MIN and MAX'!C$45)</f>
        <v>9.2736819955281741E-2</v>
      </c>
      <c r="D208">
        <f>('CON Score and Page Rank'!HK30-'MIN and MAX'!D$45)/('MIN and MAX'!H$45-'MIN and MAX'!D$45)</f>
        <v>0.93610634648370494</v>
      </c>
      <c r="E208">
        <f t="shared" si="15"/>
        <v>-0.20422874103494812</v>
      </c>
      <c r="F208">
        <f t="shared" si="16"/>
        <v>0.4549312732803607</v>
      </c>
      <c r="G208">
        <f t="shared" si="17"/>
        <v>0.63914078549347508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-0.42778815881042309</v>
      </c>
    </row>
    <row r="209" spans="1:10" x14ac:dyDescent="0.25">
      <c r="A209" t="s">
        <v>41</v>
      </c>
      <c r="B209">
        <f>('CON Score and Page Rank'!HI33-'MIN and MAX'!B$45)/('MIN and MAX'!F$45-'MIN and MAX'!B$45)</f>
        <v>0.51565654590575405</v>
      </c>
      <c r="C209">
        <f>('CON Score and Page Rank'!HJ33-'MIN and MAX'!C$45)/('MIN and MAX'!G$45-'MIN and MAX'!C$45)</f>
        <v>0.19417345660080748</v>
      </c>
      <c r="D209">
        <f>('CON Score and Page Rank'!HK33-'MIN and MAX'!D$45)/('MIN and MAX'!H$45-'MIN and MAX'!D$45)</f>
        <v>0.91166380789022294</v>
      </c>
      <c r="E209">
        <f t="shared" si="15"/>
        <v>-0.32148308930494657</v>
      </c>
      <c r="F209">
        <f t="shared" si="16"/>
        <v>0.27433400351871906</v>
      </c>
      <c r="G209">
        <f t="shared" si="17"/>
        <v>0.39600726198446889</v>
      </c>
      <c r="H209" s="3">
        <f>IFERROR(VLOOKUP(A209,'GDP Data'!A$2:Q$144,3,FALSE),"Not Found")</f>
        <v>4374711694090.8701</v>
      </c>
      <c r="I209">
        <f t="shared" si="18"/>
        <v>0.41341341206399035</v>
      </c>
      <c r="J209">
        <f t="shared" si="19"/>
        <v>0.13907940854527129</v>
      </c>
    </row>
    <row r="210" spans="1:10" x14ac:dyDescent="0.25">
      <c r="A210" t="s">
        <v>38</v>
      </c>
      <c r="B210">
        <f>('CON Score and Page Rank'!HI31-'MIN and MAX'!B$45)/('MIN and MAX'!F$45-'MIN and MAX'!B$45)</f>
        <v>1</v>
      </c>
      <c r="C210">
        <f>('CON Score and Page Rank'!HJ31-'MIN and MAX'!C$45)/('MIN and MAX'!G$45-'MIN and MAX'!C$45)</f>
        <v>0.61376489227492104</v>
      </c>
      <c r="D210">
        <f>('CON Score and Page Rank'!HK31-'MIN and MAX'!D$45)/('MIN and MAX'!H$45-'MIN and MAX'!D$45)</f>
        <v>0.95368782161234988</v>
      </c>
      <c r="E210">
        <f t="shared" si="15"/>
        <v>-0.38623510772507896</v>
      </c>
      <c r="F210">
        <f t="shared" si="16"/>
        <v>0.17460177259706577</v>
      </c>
      <c r="G210">
        <f t="shared" si="17"/>
        <v>-4.6312178387650116E-2</v>
      </c>
      <c r="H210" s="3">
        <f>IFERROR(VLOOKUP(A210,'GDP Data'!A$2:Q$144,3,FALSE),"Not Found")</f>
        <v>1643908161796.46</v>
      </c>
      <c r="I210">
        <f t="shared" si="18"/>
        <v>0.15535050760170163</v>
      </c>
      <c r="J210">
        <f t="shared" si="19"/>
        <v>-1.9251264995364142E-2</v>
      </c>
    </row>
    <row r="211" spans="1:10" x14ac:dyDescent="0.25">
      <c r="A211" t="s">
        <v>24</v>
      </c>
      <c r="B211">
        <f>('CON Score and Page Rank'!HI15-'MIN and MAX'!B$45)/('MIN and MAX'!F$45-'MIN and MAX'!B$45)</f>
        <v>0.75343715943025402</v>
      </c>
      <c r="C211">
        <f>('CON Score and Page Rank'!HJ15-'MIN and MAX'!C$45)/('MIN and MAX'!G$45-'MIN and MAX'!C$45)</f>
        <v>0.32943837614754562</v>
      </c>
      <c r="D211">
        <f>('CON Score and Page Rank'!HK15-'MIN and MAX'!D$45)/('MIN and MAX'!H$45-'MIN and MAX'!D$45)</f>
        <v>0.92281303602058318</v>
      </c>
      <c r="E211">
        <f t="shared" si="15"/>
        <v>-0.4239987832827084</v>
      </c>
      <c r="F211">
        <f t="shared" si="16"/>
        <v>0.11643747589935995</v>
      </c>
      <c r="G211">
        <f t="shared" si="17"/>
        <v>0.16937587659032916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6.7441175288062857E-2</v>
      </c>
    </row>
    <row r="212" spans="1:10" x14ac:dyDescent="0.25">
      <c r="A212" t="s">
        <v>23</v>
      </c>
      <c r="B212">
        <f>('CON Score and Page Rank'!HI14-'MIN and MAX'!B$45)/('MIN and MAX'!F$45-'MIN and MAX'!B$45)</f>
        <v>0.74594749470899435</v>
      </c>
      <c r="C212">
        <f>('CON Score and Page Rank'!HJ14-'MIN and MAX'!C$45)/('MIN and MAX'!G$45-'MIN and MAX'!C$45)</f>
        <v>0.2463506673982532</v>
      </c>
      <c r="D212">
        <f>('CON Score and Page Rank'!HK14-'MIN and MAX'!D$45)/('MIN and MAX'!H$45-'MIN and MAX'!D$45)</f>
        <v>0.94854202401372212</v>
      </c>
      <c r="E212">
        <f t="shared" si="15"/>
        <v>-0.49959682731074118</v>
      </c>
      <c r="F212">
        <f t="shared" si="16"/>
        <v>0</v>
      </c>
      <c r="G212">
        <f t="shared" si="17"/>
        <v>0.20259452930472777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C63A2976-1A83-419F-8B30-739645F51765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98813-CD65-4692-A33C-7CC33781FB04}">
  <sheetPr codeName="Sheet49"/>
  <dimension ref="A1:J212"/>
  <sheetViews>
    <sheetView zoomScaleNormal="80" workbookViewId="0">
      <selection activeCell="I3" sqref="I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Rank'!HN35-'MIN and MAX'!B$46)/('MIN and MAX'!F$46-'MIN and MAX'!B$46)</f>
        <v>0.83668572135433705</v>
      </c>
      <c r="C3">
        <f>('CON Score and Page Rank'!HO35-'MIN and MAX'!C$46)/('MIN and MAX'!G$46-'MIN and MAX'!C$46)</f>
        <v>1</v>
      </c>
      <c r="D3">
        <f>('CON Score and Page Rank'!HP35-'MIN and MAX'!D$46)/('MIN and MAX'!H$46-'MIN and MAX'!D$46)</f>
        <v>0.94444444444444442</v>
      </c>
      <c r="E3">
        <f t="shared" ref="E3:E66" si="0">C3-B3</f>
        <v>0.16331427864566295</v>
      </c>
      <c r="F3">
        <f t="shared" ref="F3:F66" si="1">(E3-MIN(E$3:E$220))/(MAX(E$3:E$220)-MIN(E$3:E$220))</f>
        <v>1</v>
      </c>
      <c r="G3">
        <f t="shared" ref="G3:G66" si="2">D3-B3</f>
        <v>0.10775872309010737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s="6" t="s">
        <v>216</v>
      </c>
      <c r="B4">
        <f>('CON Score and Page Rank'!HN202-'MIN and MAX'!B$46)/('MIN and MAX'!F$46-'MIN and MAX'!B$46)</f>
        <v>1.2013544081755916E-2</v>
      </c>
      <c r="C4">
        <f>('CON Score and Page Rank'!HO202-'MIN and MAX'!C$46)/('MIN and MAX'!G$46-'MIN and MAX'!C$46)</f>
        <v>0.10764205728601993</v>
      </c>
      <c r="D4">
        <f>('CON Score and Page Rank'!HP202-'MIN and MAX'!D$46)/('MIN and MAX'!H$46-'MIN and MAX'!D$46)</f>
        <v>0.90614478114478114</v>
      </c>
      <c r="E4">
        <f t="shared" si="0"/>
        <v>9.5628513204264021E-2</v>
      </c>
      <c r="F4">
        <f t="shared" si="1"/>
        <v>0.90281367237197263</v>
      </c>
      <c r="G4">
        <f t="shared" si="2"/>
        <v>0.89413123706302522</v>
      </c>
      <c r="H4" s="3">
        <f>IFERROR(VLOOKUP(A4,'GDP Data'!A$2:Q$144,3,FALSE),"Not Found")</f>
        <v>756706300589.79102</v>
      </c>
      <c r="I4">
        <f t="shared" si="3"/>
        <v>7.1509291476213779E-2</v>
      </c>
      <c r="J4">
        <f t="shared" si="4"/>
        <v>-0.83130438089575887</v>
      </c>
    </row>
    <row r="5" spans="1:10" x14ac:dyDescent="0.25">
      <c r="A5" s="6" t="s">
        <v>194</v>
      </c>
      <c r="B5">
        <f>('CON Score and Page Rank'!HN183-'MIN and MAX'!B$46)/('MIN and MAX'!F$46-'MIN and MAX'!B$46)</f>
        <v>1.0525023698714865E-2</v>
      </c>
      <c r="C5">
        <f>('CON Score and Page Rank'!HO183-'MIN and MAX'!C$46)/('MIN and MAX'!G$46-'MIN and MAX'!C$46)</f>
        <v>6.6171295379919753E-2</v>
      </c>
      <c r="D5">
        <f>('CON Score and Page Rank'!HP183-'MIN and MAX'!D$46)/('MIN and MAX'!H$46-'MIN and MAX'!D$46)</f>
        <v>0.87878787878787878</v>
      </c>
      <c r="E5">
        <f t="shared" si="0"/>
        <v>5.5646271681204888E-2</v>
      </c>
      <c r="F5">
        <f t="shared" si="1"/>
        <v>0.84540533549902785</v>
      </c>
      <c r="G5">
        <f t="shared" si="2"/>
        <v>0.8682628550891639</v>
      </c>
      <c r="H5" s="3">
        <f>IFERROR(VLOOKUP(A5,'GDP Data'!A$2:Q$144,3,FALSE),"Not Found")</f>
        <v>201751148417.10199</v>
      </c>
      <c r="I5">
        <f t="shared" si="3"/>
        <v>1.9065629117366509E-2</v>
      </c>
      <c r="J5">
        <f t="shared" si="4"/>
        <v>-0.82633970638166132</v>
      </c>
    </row>
    <row r="6" spans="1:10" x14ac:dyDescent="0.25">
      <c r="A6" t="s">
        <v>25</v>
      </c>
      <c r="B6">
        <f>('CON Score and Page Rank'!HN18-'MIN and MAX'!B$46)/('MIN and MAX'!F$46-'MIN and MAX'!B$46)</f>
        <v>0.1364677979147364</v>
      </c>
      <c r="C6">
        <f>('CON Score and Page Rank'!HO18-'MIN and MAX'!C$46)/('MIN and MAX'!G$46-'MIN and MAX'!C$46)</f>
        <v>0.17960476251275267</v>
      </c>
      <c r="D6">
        <f>('CON Score and Page Rank'!HP18-'MIN and MAX'!D$46)/('MIN and MAX'!H$46-'MIN and MAX'!D$46)</f>
        <v>0.95622895622895621</v>
      </c>
      <c r="E6">
        <f t="shared" si="0"/>
        <v>4.3136964598016275E-2</v>
      </c>
      <c r="F6">
        <f t="shared" si="1"/>
        <v>0.82744389842790655</v>
      </c>
      <c r="G6">
        <f t="shared" si="2"/>
        <v>0.81976115831421981</v>
      </c>
      <c r="H6" s="3">
        <f>IFERROR(VLOOKUP(A6,'GDP Data'!A$2:Q$144,3,FALSE),"Not Found")</f>
        <v>109346669229.69501</v>
      </c>
      <c r="I6">
        <f t="shared" si="3"/>
        <v>1.0333339151272939E-2</v>
      </c>
      <c r="J6">
        <f t="shared" si="4"/>
        <v>-0.81711055927663356</v>
      </c>
    </row>
    <row r="7" spans="1:10" x14ac:dyDescent="0.25">
      <c r="A7" t="s">
        <v>42</v>
      </c>
      <c r="B7">
        <f>('CON Score and Page Rank'!HN34-'MIN and MAX'!B$46)/('MIN and MAX'!F$46-'MIN and MAX'!B$46)</f>
        <v>9.0883259811838698E-3</v>
      </c>
      <c r="C7">
        <f>('CON Score and Page Rank'!HO34-'MIN and MAX'!C$46)/('MIN and MAX'!G$46-'MIN and MAX'!C$46)</f>
        <v>4.5694122557369724E-2</v>
      </c>
      <c r="D7">
        <f>('CON Score and Page Rank'!HP34-'MIN and MAX'!D$46)/('MIN and MAX'!H$46-'MIN and MAX'!D$46)</f>
        <v>0.95370370370370372</v>
      </c>
      <c r="E7">
        <f t="shared" si="0"/>
        <v>3.6605796576185852E-2</v>
      </c>
      <c r="F7">
        <f t="shared" si="1"/>
        <v>0.81806614771438535</v>
      </c>
      <c r="G7">
        <f t="shared" si="2"/>
        <v>0.9446153777225198</v>
      </c>
      <c r="H7" s="3">
        <f>IFERROR(VLOOKUP(A7,'GDP Data'!A$2:Q$144,3,FALSE),"Not Found")</f>
        <v>53872425916.624802</v>
      </c>
      <c r="I7">
        <f t="shared" si="3"/>
        <v>5.0909831256856723E-3</v>
      </c>
      <c r="J7">
        <f t="shared" si="4"/>
        <v>-0.81297516458869967</v>
      </c>
    </row>
    <row r="8" spans="1:10" x14ac:dyDescent="0.25">
      <c r="A8" t="s">
        <v>28</v>
      </c>
      <c r="B8">
        <f>('CON Score and Page Rank'!HN17-'MIN and MAX'!B$46)/('MIN and MAX'!F$46-'MIN and MAX'!B$46)</f>
        <v>3.7277582855055474E-3</v>
      </c>
      <c r="C8">
        <f>('CON Score and Page Rank'!HO17-'MIN and MAX'!C$46)/('MIN and MAX'!G$46-'MIN and MAX'!C$46)</f>
        <v>4.0324428858730166E-2</v>
      </c>
      <c r="D8">
        <f>('CON Score and Page Rank'!HP17-'MIN and MAX'!D$46)/('MIN and MAX'!H$46-'MIN and MAX'!D$46)</f>
        <v>0.92003367003366998</v>
      </c>
      <c r="E8">
        <f t="shared" si="0"/>
        <v>3.6596670573224618E-2</v>
      </c>
      <c r="F8">
        <f t="shared" si="1"/>
        <v>0.81805304418060765</v>
      </c>
      <c r="G8">
        <f t="shared" si="2"/>
        <v>0.91630591174816445</v>
      </c>
      <c r="H8" s="3">
        <f>IFERROR(VLOOKUP(A8,'GDP Data'!A$2:Q$144,3,FALSE),"Not Found")</f>
        <v>8234846804.6058197</v>
      </c>
      <c r="I8">
        <f t="shared" si="3"/>
        <v>7.7819896564036858E-4</v>
      </c>
      <c r="J8">
        <f t="shared" si="4"/>
        <v>-0.81727484521496729</v>
      </c>
    </row>
    <row r="9" spans="1:10" x14ac:dyDescent="0.25">
      <c r="A9" t="s">
        <v>89</v>
      </c>
      <c r="B9">
        <f>('CON Score and Page Rank'!HN82-'MIN and MAX'!B$46)/('MIN and MAX'!F$46-'MIN and MAX'!B$46)</f>
        <v>5.6728115452044309E-3</v>
      </c>
      <c r="C9">
        <f>('CON Score and Page Rank'!HO82-'MIN and MAX'!C$46)/('MIN and MAX'!G$46-'MIN and MAX'!C$46)</f>
        <v>4.1950902274438054E-2</v>
      </c>
      <c r="D9">
        <f>('CON Score and Page Rank'!HP82-'MIN and MAX'!D$46)/('MIN and MAX'!H$46-'MIN and MAX'!D$46)</f>
        <v>0.94191919191919193</v>
      </c>
      <c r="E9">
        <f t="shared" si="0"/>
        <v>3.6278090729233624E-2</v>
      </c>
      <c r="F9">
        <f t="shared" si="1"/>
        <v>0.8175956126232945</v>
      </c>
      <c r="G9">
        <f t="shared" si="2"/>
        <v>0.93624638037398755</v>
      </c>
      <c r="H9" s="3">
        <f>IFERROR(VLOOKUP(A9,'GDP Data'!A$2:Q$144,3,FALSE),"Not Found")</f>
        <v>130816321183.15601</v>
      </c>
      <c r="I9">
        <f t="shared" si="3"/>
        <v>1.2362236754261416E-2</v>
      </c>
      <c r="J9">
        <f t="shared" si="4"/>
        <v>-0.8052333758690331</v>
      </c>
    </row>
    <row r="10" spans="1:10" x14ac:dyDescent="0.25">
      <c r="A10" t="s">
        <v>226</v>
      </c>
      <c r="B10">
        <f>('CON Score and Page Rank'!HN212-'MIN and MAX'!B$46)/('MIN and MAX'!F$46-'MIN and MAX'!B$46)</f>
        <v>5.5629176560464746E-3</v>
      </c>
      <c r="C10">
        <f>('CON Score and Page Rank'!HO212-'MIN and MAX'!C$46)/('MIN and MAX'!G$46-'MIN and MAX'!C$46)</f>
        <v>4.1402711862599993E-2</v>
      </c>
      <c r="D10">
        <f>('CON Score and Page Rank'!HP212-'MIN and MAX'!D$46)/('MIN and MAX'!H$46-'MIN and MAX'!D$46)</f>
        <v>0.91582491582491588</v>
      </c>
      <c r="E10">
        <f t="shared" si="0"/>
        <v>3.5839794206553519E-2</v>
      </c>
      <c r="F10">
        <f t="shared" si="1"/>
        <v>0.81696628636579216</v>
      </c>
      <c r="G10">
        <f t="shared" si="2"/>
        <v>0.91026199816886944</v>
      </c>
      <c r="H10" s="3">
        <f>IFERROR(VLOOKUP(A10,'GDP Data'!A$2:Q$144,3,FALSE),"Not Found")</f>
        <v>122903960204.505</v>
      </c>
      <c r="I10">
        <f t="shared" si="3"/>
        <v>1.1614512931892852E-2</v>
      </c>
      <c r="J10">
        <f t="shared" si="4"/>
        <v>-0.8053517734338993</v>
      </c>
    </row>
    <row r="11" spans="1:10" x14ac:dyDescent="0.25">
      <c r="A11" t="s">
        <v>207</v>
      </c>
      <c r="B11">
        <f>('CON Score and Page Rank'!HN193-'MIN and MAX'!B$46)/('MIN and MAX'!F$46-'MIN and MAX'!B$46)</f>
        <v>6.2855292700660645E-4</v>
      </c>
      <c r="C11">
        <f>('CON Score and Page Rank'!HO193-'MIN and MAX'!C$46)/('MIN and MAX'!G$46-'MIN and MAX'!C$46)</f>
        <v>3.6463934642885436E-2</v>
      </c>
      <c r="D11">
        <f>('CON Score and Page Rank'!HP193-'MIN and MAX'!D$46)/('MIN and MAX'!H$46-'MIN and MAX'!D$46)</f>
        <v>0.88720538720538722</v>
      </c>
      <c r="E11">
        <f t="shared" si="0"/>
        <v>3.5835381715878828E-2</v>
      </c>
      <c r="F11">
        <f t="shared" si="1"/>
        <v>0.81695995070922445</v>
      </c>
      <c r="G11">
        <f t="shared" si="2"/>
        <v>0.88657683427838063</v>
      </c>
      <c r="H11" s="3">
        <f>IFERROR(VLOOKUP(A11,'GDP Data'!A$2:Q$144,3,FALSE),"Not Found")</f>
        <v>24468324000</v>
      </c>
      <c r="I11">
        <f t="shared" si="3"/>
        <v>2.3122742753518485E-3</v>
      </c>
      <c r="J11">
        <f t="shared" si="4"/>
        <v>-0.81464767643387259</v>
      </c>
    </row>
    <row r="12" spans="1:10" x14ac:dyDescent="0.25">
      <c r="A12" t="s">
        <v>95</v>
      </c>
      <c r="B12">
        <f>('CON Score and Page Rank'!HN88-'MIN and MAX'!B$46)/('MIN and MAX'!F$46-'MIN and MAX'!B$46)</f>
        <v>2.5435211851968761E-4</v>
      </c>
      <c r="C12">
        <f>('CON Score and Page Rank'!HO88-'MIN and MAX'!C$46)/('MIN and MAX'!G$46-'MIN and MAX'!C$46)</f>
        <v>3.5894504428635836E-2</v>
      </c>
      <c r="D12">
        <f>('CON Score and Page Rank'!HP88-'MIN and MAX'!D$46)/('MIN and MAX'!H$46-'MIN and MAX'!D$46)</f>
        <v>0.74831649831649827</v>
      </c>
      <c r="E12">
        <f t="shared" si="0"/>
        <v>3.5640152310116149E-2</v>
      </c>
      <c r="F12">
        <f t="shared" si="1"/>
        <v>0.8166796313707736</v>
      </c>
      <c r="G12">
        <f t="shared" si="2"/>
        <v>0.74806214619797862</v>
      </c>
      <c r="H12" s="3">
        <f>IFERROR(VLOOKUP(A12,'GDP Data'!A$2:Q$144,3,FALSE),"Not Found")</f>
        <v>34110064452.1567</v>
      </c>
      <c r="I12">
        <f t="shared" si="3"/>
        <v>3.2234257059582617E-3</v>
      </c>
      <c r="J12">
        <f t="shared" si="4"/>
        <v>-0.81345620566481536</v>
      </c>
    </row>
    <row r="13" spans="1:10" x14ac:dyDescent="0.25">
      <c r="A13" t="s">
        <v>87</v>
      </c>
      <c r="B13">
        <f>('CON Score and Page Rank'!HN80-'MIN and MAX'!B$46)/('MIN and MAX'!F$46-'MIN and MAX'!B$46)</f>
        <v>2.6994855649345923E-3</v>
      </c>
      <c r="C13">
        <f>('CON Score and Page Rank'!HO80-'MIN and MAX'!C$46)/('MIN and MAX'!G$46-'MIN and MAX'!C$46)</f>
        <v>3.8309136988382265E-2</v>
      </c>
      <c r="D13">
        <f>('CON Score and Page Rank'!HP80-'MIN and MAX'!D$46)/('MIN and MAX'!H$46-'MIN and MAX'!D$46)</f>
        <v>0.86489898989898994</v>
      </c>
      <c r="E13">
        <f t="shared" si="0"/>
        <v>3.5609651423447672E-2</v>
      </c>
      <c r="F13">
        <f t="shared" si="1"/>
        <v>0.81663583679823104</v>
      </c>
      <c r="G13">
        <f t="shared" si="2"/>
        <v>0.86219950433405534</v>
      </c>
      <c r="H13" s="3">
        <f>IFERROR(VLOOKUP(A13,'GDP Data'!A$2:Q$144,3,FALSE),"Not Found")</f>
        <v>126878750295.944</v>
      </c>
      <c r="I13">
        <f t="shared" si="3"/>
        <v>1.1990133463906316E-2</v>
      </c>
      <c r="J13">
        <f t="shared" si="4"/>
        <v>-0.80464570333432472</v>
      </c>
    </row>
    <row r="14" spans="1:10" x14ac:dyDescent="0.25">
      <c r="A14" t="s">
        <v>58</v>
      </c>
      <c r="B14">
        <f>('CON Score and Page Rank'!HN50-'MIN and MAX'!B$46)/('MIN and MAX'!F$46-'MIN and MAX'!B$46)</f>
        <v>4.1287282331052321E-3</v>
      </c>
      <c r="C14">
        <f>('CON Score and Page Rank'!HO50-'MIN and MAX'!C$46)/('MIN and MAX'!G$46-'MIN and MAX'!C$46)</f>
        <v>3.9731808541541035E-2</v>
      </c>
      <c r="D14">
        <f>('CON Score and Page Rank'!HP50-'MIN and MAX'!D$46)/('MIN and MAX'!H$46-'MIN and MAX'!D$46)</f>
        <v>0.93560606060606055</v>
      </c>
      <c r="E14">
        <f t="shared" si="0"/>
        <v>3.56030803084358E-2</v>
      </c>
      <c r="F14">
        <f t="shared" si="1"/>
        <v>0.8166264016897965</v>
      </c>
      <c r="G14">
        <f t="shared" si="2"/>
        <v>0.93147733237295527</v>
      </c>
      <c r="H14" s="3" t="str">
        <f>IFERROR(VLOOKUP(A14,'GDP Data'!A$2:Q$144,3,FALSE),"Not Found")</f>
        <v>Not Found</v>
      </c>
      <c r="I14" t="str">
        <f t="shared" si="3"/>
        <v>No Value</v>
      </c>
      <c r="J14" t="str">
        <f t="shared" si="4"/>
        <v>No Value</v>
      </c>
    </row>
    <row r="15" spans="1:10" x14ac:dyDescent="0.25">
      <c r="A15" t="s">
        <v>63</v>
      </c>
      <c r="B15">
        <f>('CON Score and Page Rank'!HN56-'MIN and MAX'!B$46)/('MIN and MAX'!F$46-'MIN and MAX'!B$46)</f>
        <v>2.3319013633860161E-3</v>
      </c>
      <c r="C15">
        <f>('CON Score and Page Rank'!HO56-'MIN and MAX'!C$46)/('MIN and MAX'!G$46-'MIN and MAX'!C$46)</f>
        <v>3.766106787070065E-2</v>
      </c>
      <c r="D15">
        <f>('CON Score and Page Rank'!HP56-'MIN and MAX'!D$46)/('MIN and MAX'!H$46-'MIN and MAX'!D$46)</f>
        <v>0.79503367003366998</v>
      </c>
      <c r="E15">
        <f t="shared" si="0"/>
        <v>3.5329166507314637E-2</v>
      </c>
      <c r="F15">
        <f t="shared" si="1"/>
        <v>0.81623310368623547</v>
      </c>
      <c r="G15">
        <f t="shared" si="2"/>
        <v>0.79270176867028397</v>
      </c>
      <c r="H15" s="3">
        <f>IFERROR(VLOOKUP(A15,'GDP Data'!A$2:Q$144,3,FALSE),"Not Found")</f>
        <v>54744712814.867599</v>
      </c>
      <c r="I15">
        <f t="shared" si="3"/>
        <v>5.1734148670478219E-3</v>
      </c>
      <c r="J15">
        <f t="shared" si="4"/>
        <v>-0.81105968881918766</v>
      </c>
    </row>
    <row r="16" spans="1:10" x14ac:dyDescent="0.25">
      <c r="A16" t="s">
        <v>160</v>
      </c>
      <c r="B16">
        <f>('CON Score and Page Rank'!HN152-'MIN and MAX'!B$46)/('MIN and MAX'!F$46-'MIN and MAX'!B$46)</f>
        <v>7.0356379647677414E-3</v>
      </c>
      <c r="C16">
        <f>('CON Score and Page Rank'!HO152-'MIN and MAX'!C$46)/('MIN and MAX'!G$46-'MIN and MAX'!C$46)</f>
        <v>4.219935814519394E-2</v>
      </c>
      <c r="D16">
        <f>('CON Score and Page Rank'!HP152-'MIN and MAX'!D$46)/('MIN and MAX'!H$46-'MIN and MAX'!D$46)</f>
        <v>0.8337542087542088</v>
      </c>
      <c r="E16">
        <f t="shared" si="0"/>
        <v>3.5163720180426197E-2</v>
      </c>
      <c r="F16">
        <f t="shared" si="1"/>
        <v>0.81599554825896103</v>
      </c>
      <c r="G16">
        <f t="shared" si="2"/>
        <v>0.82671857078944111</v>
      </c>
      <c r="H16" s="3">
        <f>IFERROR(VLOOKUP(A16,'GDP Data'!A$2:Q$144,3,FALSE),"Not Found")</f>
        <v>78921234457.548706</v>
      </c>
      <c r="I16">
        <f t="shared" si="3"/>
        <v>7.4581136090564179E-3</v>
      </c>
      <c r="J16">
        <f t="shared" si="4"/>
        <v>-0.80853743464990457</v>
      </c>
    </row>
    <row r="17" spans="1:10" x14ac:dyDescent="0.25">
      <c r="A17" t="s">
        <v>142</v>
      </c>
      <c r="B17">
        <f>('CON Score and Page Rank'!HN135-'MIN and MAX'!B$46)/('MIN and MAX'!F$46-'MIN and MAX'!B$46)</f>
        <v>5.2259856880808118E-3</v>
      </c>
      <c r="C17">
        <f>('CON Score and Page Rank'!HO135-'MIN and MAX'!C$46)/('MIN and MAX'!G$46-'MIN and MAX'!C$46)</f>
        <v>4.0383573842133223E-2</v>
      </c>
      <c r="D17">
        <f>('CON Score and Page Rank'!HP135-'MIN and MAX'!D$46)/('MIN and MAX'!H$46-'MIN and MAX'!D$46)</f>
        <v>0.91161616161616166</v>
      </c>
      <c r="E17">
        <f t="shared" si="0"/>
        <v>3.5157588154052413E-2</v>
      </c>
      <c r="F17">
        <f t="shared" si="1"/>
        <v>0.81598674361413948</v>
      </c>
      <c r="G17">
        <f t="shared" si="2"/>
        <v>0.9063901759280808</v>
      </c>
      <c r="H17" s="3">
        <f>IFERROR(VLOOKUP(A17,'GDP Data'!A$2:Q$144,3,FALSE),"Not Found")</f>
        <v>22152694161.888199</v>
      </c>
      <c r="I17">
        <f t="shared" si="3"/>
        <v>2.0934455845962787E-3</v>
      </c>
      <c r="J17">
        <f t="shared" si="4"/>
        <v>-0.81389329802954324</v>
      </c>
    </row>
    <row r="18" spans="1:10" x14ac:dyDescent="0.25">
      <c r="A18" t="s">
        <v>157</v>
      </c>
      <c r="B18">
        <f>('CON Score and Page Rank'!HN149-'MIN and MAX'!B$46)/('MIN and MAX'!F$46-'MIN and MAX'!B$46)</f>
        <v>3.3307261672786922E-3</v>
      </c>
      <c r="C18">
        <f>('CON Score and Page Rank'!HO149-'MIN and MAX'!C$46)/('MIN and MAX'!G$46-'MIN and MAX'!C$46)</f>
        <v>3.8329354700066792E-2</v>
      </c>
      <c r="D18">
        <f>('CON Score and Page Rank'!HP149-'MIN and MAX'!D$46)/('MIN and MAX'!H$46-'MIN and MAX'!D$46)</f>
        <v>0.81565656565656564</v>
      </c>
      <c r="E18">
        <f t="shared" si="0"/>
        <v>3.4998628532788102E-2</v>
      </c>
      <c r="F18">
        <f t="shared" si="1"/>
        <v>0.81575850209642775</v>
      </c>
      <c r="G18">
        <f t="shared" si="2"/>
        <v>0.81232583948928694</v>
      </c>
      <c r="H18" s="3">
        <f>IFERROR(VLOOKUP(A18,'GDP Data'!A$2:Q$144,3,FALSE),"Not Found")</f>
        <v>79484403984.884903</v>
      </c>
      <c r="I18">
        <f t="shared" si="3"/>
        <v>7.5113335357960484E-3</v>
      </c>
      <c r="J18">
        <f t="shared" si="4"/>
        <v>-0.80824716856063172</v>
      </c>
    </row>
    <row r="19" spans="1:10" x14ac:dyDescent="0.25">
      <c r="A19" t="s">
        <v>225</v>
      </c>
      <c r="B19">
        <f>('CON Score and Page Rank'!HN211-'MIN and MAX'!B$46)/('MIN and MAX'!F$46-'MIN and MAX'!B$46)</f>
        <v>1.8926599824305934E-3</v>
      </c>
      <c r="C19">
        <f>('CON Score and Page Rank'!HO211-'MIN and MAX'!C$46)/('MIN and MAX'!G$46-'MIN and MAX'!C$46)</f>
        <v>3.6728018659409452E-2</v>
      </c>
      <c r="D19">
        <f>('CON Score and Page Rank'!HP211-'MIN and MAX'!D$46)/('MIN and MAX'!H$46-'MIN and MAX'!D$46)</f>
        <v>0.77861952861952866</v>
      </c>
      <c r="E19">
        <f t="shared" si="0"/>
        <v>3.4835358676978859E-2</v>
      </c>
      <c r="F19">
        <f t="shared" si="1"/>
        <v>0.81552407174619113</v>
      </c>
      <c r="G19">
        <f t="shared" si="2"/>
        <v>0.77672686863709806</v>
      </c>
      <c r="H19" s="3">
        <f>IFERROR(VLOOKUP(A19,'GDP Data'!A$2:Q$144,3,FALSE),"Not Found")</f>
        <v>20898788416.6348</v>
      </c>
      <c r="I19">
        <f t="shared" si="3"/>
        <v>1.9749505867997269E-3</v>
      </c>
      <c r="J19">
        <f t="shared" si="4"/>
        <v>-0.81354912115939138</v>
      </c>
    </row>
    <row r="20" spans="1:10" x14ac:dyDescent="0.25">
      <c r="A20" t="s">
        <v>111</v>
      </c>
      <c r="B20">
        <f>('CON Score and Page Rank'!HN104-'MIN and MAX'!B$46)/('MIN and MAX'!F$46-'MIN and MAX'!B$46)</f>
        <v>7.9275432951540293E-4</v>
      </c>
      <c r="C20">
        <f>('CON Score and Page Rank'!HO104-'MIN and MAX'!C$46)/('MIN and MAX'!G$46-'MIN and MAX'!C$46)</f>
        <v>3.5528836707514763E-2</v>
      </c>
      <c r="D20">
        <f>('CON Score and Page Rank'!HP104-'MIN and MAX'!D$46)/('MIN and MAX'!H$46-'MIN and MAX'!D$46)</f>
        <v>0.72727272727272729</v>
      </c>
      <c r="E20">
        <f t="shared" si="0"/>
        <v>3.4736082377999362E-2</v>
      </c>
      <c r="F20">
        <f t="shared" si="1"/>
        <v>0.81538152628104943</v>
      </c>
      <c r="G20">
        <f t="shared" si="2"/>
        <v>0.72647997294321187</v>
      </c>
      <c r="H20" s="3">
        <f>IFERROR(VLOOKUP(A20,'GDP Data'!A$2:Q$144,3,FALSE),"Not Found")</f>
        <v>6507824767.0630302</v>
      </c>
      <c r="I20">
        <f t="shared" si="3"/>
        <v>6.1499413680223783E-4</v>
      </c>
      <c r="J20">
        <f t="shared" si="4"/>
        <v>-0.81476653214424721</v>
      </c>
    </row>
    <row r="21" spans="1:10" x14ac:dyDescent="0.25">
      <c r="A21" t="s">
        <v>185</v>
      </c>
      <c r="B21">
        <f>('CON Score and Page Rank'!HN175-'MIN and MAX'!B$46)/('MIN and MAX'!F$46-'MIN and MAX'!B$46)</f>
        <v>6.4329112880284712E-3</v>
      </c>
      <c r="C21">
        <f>('CON Score and Page Rank'!HO175-'MIN and MAX'!C$46)/('MIN and MAX'!G$46-'MIN and MAX'!C$46)</f>
        <v>4.1035266460718159E-2</v>
      </c>
      <c r="D21">
        <f>('CON Score and Page Rank'!HP175-'MIN and MAX'!D$46)/('MIN and MAX'!H$46-'MIN and MAX'!D$46)</f>
        <v>0.83122895622895621</v>
      </c>
      <c r="E21">
        <f t="shared" si="0"/>
        <v>3.460235517268969E-2</v>
      </c>
      <c r="F21">
        <f t="shared" si="1"/>
        <v>0.81518951462389744</v>
      </c>
      <c r="G21">
        <f t="shared" si="2"/>
        <v>0.82479604494092773</v>
      </c>
      <c r="H21" s="3">
        <f>IFERROR(VLOOKUP(A21,'GDP Data'!A$2:Q$144,3,FALSE),"Not Found")</f>
        <v>12237388001.7264</v>
      </c>
      <c r="I21">
        <f t="shared" si="3"/>
        <v>1.156441997167085E-3</v>
      </c>
      <c r="J21">
        <f t="shared" si="4"/>
        <v>-0.8140330726267303</v>
      </c>
    </row>
    <row r="22" spans="1:10" x14ac:dyDescent="0.25">
      <c r="A22" t="s">
        <v>184</v>
      </c>
      <c r="B22">
        <f>('CON Score and Page Rank'!HN174-'MIN and MAX'!B$46)/('MIN and MAX'!F$46-'MIN and MAX'!B$46)</f>
        <v>6.2352613217762096E-3</v>
      </c>
      <c r="C22">
        <f>('CON Score and Page Rank'!HO174-'MIN and MAX'!C$46)/('MIN and MAX'!G$46-'MIN and MAX'!C$46)</f>
        <v>4.0548569569642569E-2</v>
      </c>
      <c r="D22">
        <f>('CON Score and Page Rank'!HP174-'MIN and MAX'!D$46)/('MIN and MAX'!H$46-'MIN and MAX'!D$46)</f>
        <v>0.82786195286195285</v>
      </c>
      <c r="E22">
        <f t="shared" si="0"/>
        <v>3.431330824786636E-2</v>
      </c>
      <c r="F22">
        <f t="shared" si="1"/>
        <v>0.81477448778697592</v>
      </c>
      <c r="G22">
        <f t="shared" si="2"/>
        <v>0.82162669154017665</v>
      </c>
      <c r="H22" s="3">
        <f>IFERROR(VLOOKUP(A22,'GDP Data'!A$2:Q$144,3,FALSE),"Not Found")</f>
        <v>8362398701.5894299</v>
      </c>
      <c r="I22">
        <f t="shared" si="3"/>
        <v>7.9025271195202985E-4</v>
      </c>
      <c r="J22">
        <f t="shared" si="4"/>
        <v>-0.81398423507502393</v>
      </c>
    </row>
    <row r="23" spans="1:10" x14ac:dyDescent="0.25">
      <c r="A23" t="s">
        <v>45</v>
      </c>
      <c r="B23">
        <f>('CON Score and Page Rank'!HN37-'MIN and MAX'!B$46)/('MIN and MAX'!F$46-'MIN and MAX'!B$46)</f>
        <v>1.249651454151194E-2</v>
      </c>
      <c r="C23">
        <f>('CON Score and Page Rank'!HO37-'MIN and MAX'!C$46)/('MIN and MAX'!G$46-'MIN and MAX'!C$46)</f>
        <v>4.6798899667092178E-2</v>
      </c>
      <c r="D23">
        <f>('CON Score and Page Rank'!HP37-'MIN and MAX'!D$46)/('MIN and MAX'!H$46-'MIN and MAX'!D$46)</f>
        <v>0.94907407407407407</v>
      </c>
      <c r="E23">
        <f t="shared" si="0"/>
        <v>3.4302385125580238E-2</v>
      </c>
      <c r="F23">
        <f t="shared" si="1"/>
        <v>0.81475880386681487</v>
      </c>
      <c r="G23">
        <f t="shared" si="2"/>
        <v>0.93657755953256216</v>
      </c>
      <c r="H23" s="3" t="str">
        <f>IFERROR(VLOOKUP(A23,'GDP Data'!A$2:Q$144,3,FALSE),"Not Found")</f>
        <v>Not Found</v>
      </c>
      <c r="I23" t="str">
        <f t="shared" si="3"/>
        <v>No Value</v>
      </c>
      <c r="J23" t="str">
        <f t="shared" si="4"/>
        <v>No Value</v>
      </c>
    </row>
    <row r="24" spans="1:10" x14ac:dyDescent="0.25">
      <c r="A24" t="s">
        <v>110</v>
      </c>
      <c r="B24">
        <f>('CON Score and Page Rank'!HN103-'MIN and MAX'!B$46)/('MIN and MAX'!F$46-'MIN and MAX'!B$46)</f>
        <v>1.3620240237354074E-2</v>
      </c>
      <c r="C24">
        <f>('CON Score and Page Rank'!HO103-'MIN and MAX'!C$46)/('MIN and MAX'!G$46-'MIN and MAX'!C$46)</f>
        <v>4.7773463932401859E-2</v>
      </c>
      <c r="D24">
        <f>('CON Score and Page Rank'!HP103-'MIN and MAX'!D$46)/('MIN and MAX'!H$46-'MIN and MAX'!D$46)</f>
        <v>0.9322390572390572</v>
      </c>
      <c r="E24">
        <f t="shared" si="0"/>
        <v>3.4153223695047787E-2</v>
      </c>
      <c r="F24">
        <f t="shared" si="1"/>
        <v>0.81454463104092378</v>
      </c>
      <c r="G24">
        <f t="shared" si="2"/>
        <v>0.91861881700170311</v>
      </c>
      <c r="H24" s="3">
        <f>IFERROR(VLOOKUP(A24,'GDP Data'!A$2:Q$144,3,FALSE),"Not Found")</f>
        <v>184137469733.33301</v>
      </c>
      <c r="I24">
        <f t="shared" si="3"/>
        <v>1.7401123770993284E-2</v>
      </c>
      <c r="J24">
        <f t="shared" si="4"/>
        <v>-0.79714350726993055</v>
      </c>
    </row>
    <row r="25" spans="1:10" x14ac:dyDescent="0.25">
      <c r="A25" t="s">
        <v>100</v>
      </c>
      <c r="B25">
        <f>('CON Score and Page Rank'!HN93-'MIN and MAX'!B$46)/('MIN and MAX'!F$46-'MIN and MAX'!B$46)</f>
        <v>8.4331138089006521E-3</v>
      </c>
      <c r="C25">
        <f>('CON Score and Page Rank'!HO93-'MIN and MAX'!C$46)/('MIN and MAX'!G$46-'MIN and MAX'!C$46)</f>
        <v>4.252284304635489E-2</v>
      </c>
      <c r="D25">
        <f>('CON Score and Page Rank'!HP93-'MIN and MAX'!D$46)/('MIN and MAX'!H$46-'MIN and MAX'!D$46)</f>
        <v>0.91161616161616166</v>
      </c>
      <c r="E25">
        <f t="shared" si="0"/>
        <v>3.4089729237454236E-2</v>
      </c>
      <c r="F25">
        <f t="shared" si="1"/>
        <v>0.8144534627854122</v>
      </c>
      <c r="G25">
        <f t="shared" si="2"/>
        <v>0.903183047807261</v>
      </c>
      <c r="H25" s="3">
        <f>IFERROR(VLOOKUP(A25,'GDP Data'!A$2:Q$144,3,FALSE),"Not Found")</f>
        <v>39459581217.3759</v>
      </c>
      <c r="I25">
        <f t="shared" si="3"/>
        <v>3.7289589007034269E-3</v>
      </c>
      <c r="J25">
        <f t="shared" si="4"/>
        <v>-0.81072450388470874</v>
      </c>
    </row>
    <row r="26" spans="1:10" x14ac:dyDescent="0.25">
      <c r="A26" t="s">
        <v>94</v>
      </c>
      <c r="B26">
        <f>('CON Score and Page Rank'!HN87-'MIN and MAX'!B$46)/('MIN and MAX'!F$46-'MIN and MAX'!B$46)</f>
        <v>9.4287280678508629E-3</v>
      </c>
      <c r="C26">
        <f>('CON Score and Page Rank'!HO87-'MIN and MAX'!C$46)/('MIN and MAX'!G$46-'MIN and MAX'!C$46)</f>
        <v>4.3082568698427574E-2</v>
      </c>
      <c r="D26">
        <f>('CON Score and Page Rank'!HP87-'MIN and MAX'!D$46)/('MIN and MAX'!H$46-'MIN and MAX'!D$46)</f>
        <v>0.91161616161616166</v>
      </c>
      <c r="E26">
        <f t="shared" si="0"/>
        <v>3.3653840630576713E-2</v>
      </c>
      <c r="F26">
        <f t="shared" si="1"/>
        <v>0.81382759392390103</v>
      </c>
      <c r="G26">
        <f t="shared" si="2"/>
        <v>0.90218743354831077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197</v>
      </c>
      <c r="B27">
        <f>('CON Score and Page Rank'!HN185-'MIN and MAX'!B$46)/('MIN and MAX'!F$46-'MIN and MAX'!B$46)</f>
        <v>1.0683149085686639E-2</v>
      </c>
      <c r="C27">
        <f>('CON Score and Page Rank'!HO185-'MIN and MAX'!C$46)/('MIN and MAX'!G$46-'MIN and MAX'!C$46)</f>
        <v>4.4149772238816602E-2</v>
      </c>
      <c r="D27">
        <f>('CON Score and Page Rank'!HP185-'MIN and MAX'!D$46)/('MIN and MAX'!H$46-'MIN and MAX'!D$46)</f>
        <v>0.90614478114478114</v>
      </c>
      <c r="E27">
        <f t="shared" si="0"/>
        <v>3.3466623153129961E-2</v>
      </c>
      <c r="F27">
        <f t="shared" si="1"/>
        <v>0.81355877847973523</v>
      </c>
      <c r="G27">
        <f t="shared" si="2"/>
        <v>0.89546163205909446</v>
      </c>
      <c r="H27" s="3">
        <f>IFERROR(VLOOKUP(A27,'GDP Data'!A$2:Q$144,3,FALSE),"Not Found")</f>
        <v>268696750000</v>
      </c>
      <c r="I27">
        <f t="shared" si="3"/>
        <v>2.5392036777657792E-2</v>
      </c>
      <c r="J27">
        <f t="shared" si="4"/>
        <v>-0.78816674170207746</v>
      </c>
    </row>
    <row r="28" spans="1:10" x14ac:dyDescent="0.25">
      <c r="A28" t="s">
        <v>107</v>
      </c>
      <c r="B28">
        <f>('CON Score and Page Rank'!HN100-'MIN and MAX'!B$46)/('MIN and MAX'!F$46-'MIN and MAX'!B$46)</f>
        <v>1.2785078656774241E-2</v>
      </c>
      <c r="C28">
        <f>('CON Score and Page Rank'!HO100-'MIN and MAX'!C$46)/('MIN and MAX'!G$46-'MIN and MAX'!C$46)</f>
        <v>4.6152656684842822E-2</v>
      </c>
      <c r="D28">
        <f>('CON Score and Page Rank'!HP100-'MIN and MAX'!D$46)/('MIN and MAX'!H$46-'MIN and MAX'!D$46)</f>
        <v>0.92255892255892258</v>
      </c>
      <c r="E28">
        <f t="shared" si="0"/>
        <v>3.3367578028068584E-2</v>
      </c>
      <c r="F28">
        <f t="shared" si="1"/>
        <v>0.81341656494471193</v>
      </c>
      <c r="G28">
        <f t="shared" si="2"/>
        <v>0.90977384390214833</v>
      </c>
      <c r="H28" s="3">
        <f>IFERROR(VLOOKUP(A28,'GDP Data'!A$2:Q$144,3,FALSE),"Not Found")</f>
        <v>17538461538.461498</v>
      </c>
      <c r="I28">
        <f t="shared" si="3"/>
        <v>1.6573972718618704E-3</v>
      </c>
      <c r="J28">
        <f t="shared" si="4"/>
        <v>-0.81175916767285006</v>
      </c>
    </row>
    <row r="29" spans="1:10" x14ac:dyDescent="0.25">
      <c r="A29" t="s">
        <v>193</v>
      </c>
      <c r="B29">
        <f>('CON Score and Page Rank'!HN27-'MIN and MAX'!B$46)/('MIN and MAX'!F$46-'MIN and MAX'!B$46)</f>
        <v>1.0174729270286842E-2</v>
      </c>
      <c r="C29">
        <f>('CON Score and Page Rank'!HO27-'MIN and MAX'!C$46)/('MIN and MAX'!G$46-'MIN and MAX'!C$46)</f>
        <v>4.3500234338905056E-2</v>
      </c>
      <c r="D29">
        <f>('CON Score and Page Rank'!HP27-'MIN and MAX'!D$46)/('MIN and MAX'!H$46-'MIN and MAX'!D$46)</f>
        <v>0.882996632996633</v>
      </c>
      <c r="E29">
        <f t="shared" si="0"/>
        <v>3.3325505068618214E-2</v>
      </c>
      <c r="F29">
        <f t="shared" si="1"/>
        <v>0.81335615465911115</v>
      </c>
      <c r="G29">
        <f t="shared" si="2"/>
        <v>0.87282190372634616</v>
      </c>
      <c r="H29" s="3">
        <f>IFERROR(VLOOKUP(A29,'GDP Data'!A$2:Q$144,3,FALSE),"Not Found")</f>
        <v>20876309970.384998</v>
      </c>
      <c r="I29">
        <f t="shared" si="3"/>
        <v>1.9728263574077466E-3</v>
      </c>
      <c r="J29">
        <f t="shared" si="4"/>
        <v>-0.81138332830170345</v>
      </c>
    </row>
    <row r="30" spans="1:10" x14ac:dyDescent="0.25">
      <c r="A30" t="s">
        <v>78</v>
      </c>
      <c r="B30">
        <f>('CON Score and Page Rank'!HN71-'MIN and MAX'!B$46)/('MIN and MAX'!F$46-'MIN and MAX'!B$46)</f>
        <v>1.3159459552972217E-2</v>
      </c>
      <c r="C30">
        <f>('CON Score and Page Rank'!HO71-'MIN and MAX'!C$46)/('MIN and MAX'!G$46-'MIN and MAX'!C$46)</f>
        <v>4.6225049478276437E-2</v>
      </c>
      <c r="D30">
        <f>('CON Score and Page Rank'!HP71-'MIN and MAX'!D$46)/('MIN and MAX'!H$46-'MIN and MAX'!D$46)</f>
        <v>0.92255892255892258</v>
      </c>
      <c r="E30">
        <f t="shared" si="0"/>
        <v>3.3065589925304222E-2</v>
      </c>
      <c r="F30">
        <f t="shared" si="1"/>
        <v>0.81298295657072617</v>
      </c>
      <c r="G30">
        <f t="shared" si="2"/>
        <v>0.90939946300595031</v>
      </c>
      <c r="H30" s="3">
        <f>IFERROR(VLOOKUP(A30,'GDP Data'!A$2:Q$144,3,FALSE),"Not Found")</f>
        <v>96684636118.598404</v>
      </c>
      <c r="I30">
        <f t="shared" si="3"/>
        <v>9.1367678848289433E-3</v>
      </c>
      <c r="J30">
        <f t="shared" si="4"/>
        <v>-0.80384618868589719</v>
      </c>
    </row>
    <row r="31" spans="1:10" x14ac:dyDescent="0.25">
      <c r="A31" t="s">
        <v>195</v>
      </c>
      <c r="B31">
        <f>('CON Score and Page Rank'!HN184-'MIN and MAX'!B$46)/('MIN and MAX'!F$46-'MIN and MAX'!B$46)</f>
        <v>1.151917925678758E-2</v>
      </c>
      <c r="C31">
        <f>('CON Score and Page Rank'!HO184-'MIN and MAX'!C$46)/('MIN and MAX'!G$46-'MIN and MAX'!C$46)</f>
        <v>4.4548743461344922E-2</v>
      </c>
      <c r="D31">
        <f>('CON Score and Page Rank'!HP184-'MIN and MAX'!D$46)/('MIN and MAX'!H$46-'MIN and MAX'!D$46)</f>
        <v>0.91161616161616166</v>
      </c>
      <c r="E31">
        <f t="shared" si="0"/>
        <v>3.3029564204557341E-2</v>
      </c>
      <c r="F31">
        <f t="shared" si="1"/>
        <v>0.81293122918791971</v>
      </c>
      <c r="G31">
        <f t="shared" si="2"/>
        <v>0.90009698235937408</v>
      </c>
      <c r="H31" s="3">
        <f>IFERROR(VLOOKUP(A31,'GDP Data'!A$2:Q$144,3,FALSE),"Not Found")</f>
        <v>39309580983.228203</v>
      </c>
      <c r="I31">
        <f t="shared" si="3"/>
        <v>3.7147837703301132E-3</v>
      </c>
      <c r="J31">
        <f t="shared" si="4"/>
        <v>-0.80921644541758964</v>
      </c>
    </row>
    <row r="32" spans="1:10" x14ac:dyDescent="0.25">
      <c r="A32" t="s">
        <v>141</v>
      </c>
      <c r="B32">
        <f>('CON Score and Page Rank'!HN134-'MIN and MAX'!B$46)/('MIN and MAX'!F$46-'MIN and MAX'!B$46)</f>
        <v>1.9447544042388423E-2</v>
      </c>
      <c r="C32">
        <f>('CON Score and Page Rank'!HO134-'MIN and MAX'!C$46)/('MIN and MAX'!G$46-'MIN and MAX'!C$46)</f>
        <v>5.2436703662615936E-2</v>
      </c>
      <c r="D32">
        <f>('CON Score and Page Rank'!HP134-'MIN and MAX'!D$46)/('MIN and MAX'!H$46-'MIN and MAX'!D$46)</f>
        <v>0.88047138047138052</v>
      </c>
      <c r="E32">
        <f t="shared" si="0"/>
        <v>3.2989159620227512E-2</v>
      </c>
      <c r="F32">
        <f t="shared" si="1"/>
        <v>0.81287321443186655</v>
      </c>
      <c r="G32">
        <f t="shared" si="2"/>
        <v>0.86102383642899205</v>
      </c>
      <c r="H32" s="3">
        <f>IFERROR(VLOOKUP(A32,'GDP Data'!A$2:Q$144,3,FALSE),"Not Found")</f>
        <v>160446947784.909</v>
      </c>
      <c r="I32">
        <f t="shared" si="3"/>
        <v>1.5162352350809412E-2</v>
      </c>
      <c r="J32">
        <f t="shared" si="4"/>
        <v>-0.79771086208105713</v>
      </c>
    </row>
    <row r="33" spans="1:10" x14ac:dyDescent="0.25">
      <c r="A33" t="s">
        <v>82</v>
      </c>
      <c r="B33">
        <f>('CON Score and Page Rank'!HN75-'MIN and MAX'!B$46)/('MIN and MAX'!F$46-'MIN and MAX'!B$46)</f>
        <v>2.6878640260064799E-4</v>
      </c>
      <c r="C33">
        <f>('CON Score and Page Rank'!HO75-'MIN and MAX'!C$46)/('MIN and MAX'!G$46-'MIN and MAX'!C$46)</f>
        <v>3.3054756322668383E-2</v>
      </c>
      <c r="D33">
        <f>('CON Score and Page Rank'!HP75-'MIN and MAX'!D$46)/('MIN and MAX'!H$46-'MIN and MAX'!D$46)</f>
        <v>0.53577441077441079</v>
      </c>
      <c r="E33">
        <f t="shared" si="0"/>
        <v>3.2785969920067735E-2</v>
      </c>
      <c r="F33">
        <f t="shared" si="1"/>
        <v>0.81258146533748032</v>
      </c>
      <c r="G33">
        <f t="shared" si="2"/>
        <v>0.53550562437181015</v>
      </c>
      <c r="H33" s="3">
        <f>IFERROR(VLOOKUP(A33,'GDP Data'!A$2:Q$144,3,FALSE),"Not Found")</f>
        <v>5023265365.2516899</v>
      </c>
      <c r="I33">
        <f t="shared" si="3"/>
        <v>4.7470220201176796E-4</v>
      </c>
      <c r="J33">
        <f t="shared" si="4"/>
        <v>-0.81210676313546859</v>
      </c>
    </row>
    <row r="34" spans="1:10" x14ac:dyDescent="0.25">
      <c r="A34" t="s">
        <v>125</v>
      </c>
      <c r="B34">
        <f>('CON Score and Page Rank'!HN118-'MIN and MAX'!B$46)/('MIN and MAX'!F$46-'MIN and MAX'!B$46)</f>
        <v>3.724764224838855E-4</v>
      </c>
      <c r="C34">
        <f>('CON Score and Page Rank'!HO118-'MIN and MAX'!C$46)/('MIN and MAX'!G$46-'MIN and MAX'!C$46)</f>
        <v>3.2462366165168892E-2</v>
      </c>
      <c r="D34">
        <f>('CON Score and Page Rank'!HP118-'MIN and MAX'!D$46)/('MIN and MAX'!H$46-'MIN and MAX'!D$46)</f>
        <v>0.63131313131313127</v>
      </c>
      <c r="E34">
        <f t="shared" si="0"/>
        <v>3.2089889742685007E-2</v>
      </c>
      <c r="F34">
        <f t="shared" si="1"/>
        <v>0.81158200148073978</v>
      </c>
      <c r="G34">
        <f t="shared" si="2"/>
        <v>0.63094065489064743</v>
      </c>
      <c r="H34" s="3" t="str">
        <f>IFERROR(VLOOKUP(A34,'GDP Data'!A$2:Q$144,3,FALSE),"Not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130</v>
      </c>
      <c r="B35">
        <f>('CON Score and Page Rank'!HN123-'MIN and MAX'!B$46)/('MIN and MAX'!F$46-'MIN and MAX'!B$46)</f>
        <v>1.5190810079841013E-3</v>
      </c>
      <c r="C35">
        <f>('CON Score and Page Rank'!HO123-'MIN and MAX'!C$46)/('MIN and MAX'!G$46-'MIN and MAX'!C$46)</f>
        <v>3.3531524548711361E-2</v>
      </c>
      <c r="D35">
        <f>('CON Score and Page Rank'!HP123-'MIN and MAX'!D$46)/('MIN and MAX'!H$46-'MIN and MAX'!D$46)</f>
        <v>0.65656565656565657</v>
      </c>
      <c r="E35">
        <f t="shared" si="0"/>
        <v>3.2012443540727263E-2</v>
      </c>
      <c r="F35">
        <f t="shared" si="1"/>
        <v>0.81147080067052624</v>
      </c>
      <c r="G35">
        <f t="shared" si="2"/>
        <v>0.65504657555767243</v>
      </c>
      <c r="H35" s="3">
        <f>IFERROR(VLOOKUP(A35,'GDP Data'!A$2:Q$144,3,FALSE),"Not Found")</f>
        <v>5707720390.8514996</v>
      </c>
      <c r="I35">
        <f t="shared" si="3"/>
        <v>5.3938369586192824E-4</v>
      </c>
      <c r="J35">
        <f t="shared" si="4"/>
        <v>-0.81093141697466431</v>
      </c>
    </row>
    <row r="36" spans="1:10" x14ac:dyDescent="0.25">
      <c r="A36" t="s">
        <v>206</v>
      </c>
      <c r="B36">
        <f>('CON Score and Page Rank'!HN192-'MIN and MAX'!B$46)/('MIN and MAX'!F$46-'MIN and MAX'!B$46)</f>
        <v>8.429558198766485E-4</v>
      </c>
      <c r="C36">
        <f>('CON Score and Page Rank'!HO192-'MIN and MAX'!C$46)/('MIN and MAX'!G$46-'MIN and MAX'!C$46)</f>
        <v>3.2772250445722406E-2</v>
      </c>
      <c r="D36">
        <f>('CON Score and Page Rank'!HP192-'MIN and MAX'!D$46)/('MIN and MAX'!H$46-'MIN and MAX'!D$46)</f>
        <v>0.83038720538720534</v>
      </c>
      <c r="E36">
        <f t="shared" si="0"/>
        <v>3.1929294625845761E-2</v>
      </c>
      <c r="F36">
        <f t="shared" si="1"/>
        <v>0.81135141164344071</v>
      </c>
      <c r="G36">
        <f t="shared" si="2"/>
        <v>0.82954424956732864</v>
      </c>
      <c r="H36" s="3">
        <f>IFERROR(VLOOKUP(A36,'GDP Data'!A$2:Q$144,3,FALSE),"Not Found")</f>
        <v>25601765400.515301</v>
      </c>
      <c r="I36">
        <f t="shared" si="3"/>
        <v>2.4193853056386104E-3</v>
      </c>
      <c r="J36">
        <f t="shared" si="4"/>
        <v>-0.80893202633780215</v>
      </c>
    </row>
    <row r="37" spans="1:10" x14ac:dyDescent="0.25">
      <c r="A37" t="s">
        <v>50</v>
      </c>
      <c r="B37">
        <f>('CON Score and Page Rank'!HN42-'MIN and MAX'!B$46)/('MIN and MAX'!F$46-'MIN and MAX'!B$46)</f>
        <v>2.2723166266519707E-3</v>
      </c>
      <c r="C37">
        <f>('CON Score and Page Rank'!HO42-'MIN and MAX'!C$46)/('MIN and MAX'!G$46-'MIN and MAX'!C$46)</f>
        <v>3.4119281228248394E-2</v>
      </c>
      <c r="D37">
        <f>('CON Score and Page Rank'!HP42-'MIN and MAX'!D$46)/('MIN and MAX'!H$46-'MIN and MAX'!D$46)</f>
        <v>0.86321548821548821</v>
      </c>
      <c r="E37">
        <f t="shared" si="0"/>
        <v>3.1846964601596424E-2</v>
      </c>
      <c r="F37">
        <f t="shared" si="1"/>
        <v>0.81123319841709773</v>
      </c>
      <c r="G37">
        <f t="shared" si="2"/>
        <v>0.86094317158883626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122</v>
      </c>
      <c r="B38">
        <f>('CON Score and Page Rank'!HN115-'MIN and MAX'!B$46)/('MIN and MAX'!F$46-'MIN and MAX'!B$46)</f>
        <v>2.1853726399753536E-3</v>
      </c>
      <c r="C38">
        <f>('CON Score and Page Rank'!HO115-'MIN and MAX'!C$46)/('MIN and MAX'!G$46-'MIN and MAX'!C$46)</f>
        <v>3.3984260771897451E-2</v>
      </c>
      <c r="D38">
        <f>('CON Score and Page Rank'!HP115-'MIN and MAX'!D$46)/('MIN and MAX'!H$46-'MIN and MAX'!D$46)</f>
        <v>0.86784511784511786</v>
      </c>
      <c r="E38">
        <f t="shared" si="0"/>
        <v>3.1798888131922096E-2</v>
      </c>
      <c r="F38">
        <f t="shared" si="1"/>
        <v>0.81116416801605995</v>
      </c>
      <c r="G38">
        <f t="shared" si="2"/>
        <v>0.86565974520514255</v>
      </c>
      <c r="H38" s="3">
        <f>IFERROR(VLOOKUP(A38,'GDP Data'!A$2:Q$144,3,FALSE),"Not Found")</f>
        <v>22066031834.2948</v>
      </c>
      <c r="I38">
        <f t="shared" si="3"/>
        <v>2.0852559320995927E-3</v>
      </c>
      <c r="J38">
        <f t="shared" si="4"/>
        <v>-0.80907891208396032</v>
      </c>
    </row>
    <row r="39" spans="1:10" x14ac:dyDescent="0.25">
      <c r="A39" t="s">
        <v>147</v>
      </c>
      <c r="B39">
        <f>('CON Score and Page Rank'!HN139-'MIN and MAX'!B$46)/('MIN and MAX'!F$46-'MIN and MAX'!B$46)</f>
        <v>2.0432639696472268E-2</v>
      </c>
      <c r="C39">
        <f>('CON Score and Page Rank'!HO139-'MIN and MAX'!C$46)/('MIN and MAX'!G$46-'MIN and MAX'!C$46)</f>
        <v>5.2203130947053825E-2</v>
      </c>
      <c r="D39">
        <f>('CON Score and Page Rank'!HP139-'MIN and MAX'!D$46)/('MIN and MAX'!H$46-'MIN and MAX'!D$46)</f>
        <v>0.91161616161616166</v>
      </c>
      <c r="E39">
        <f t="shared" si="0"/>
        <v>3.1770491250581553E-2</v>
      </c>
      <c r="F39">
        <f t="shared" si="1"/>
        <v>0.81112339447090487</v>
      </c>
      <c r="G39">
        <f t="shared" si="2"/>
        <v>0.89118352191968941</v>
      </c>
      <c r="H39" s="3">
        <f>IFERROR(VLOOKUP(A39,'GDP Data'!A$2:Q$144,3,FALSE),"Not Found")</f>
        <v>92783947368.421097</v>
      </c>
      <c r="I39">
        <f t="shared" si="3"/>
        <v>8.7681499830392935E-3</v>
      </c>
      <c r="J39">
        <f t="shared" si="4"/>
        <v>-0.80235524448786555</v>
      </c>
    </row>
    <row r="40" spans="1:10" x14ac:dyDescent="0.25">
      <c r="A40" t="s">
        <v>166</v>
      </c>
      <c r="B40">
        <f>('CON Score and Page Rank'!HN157-'MIN and MAX'!B$46)/('MIN and MAX'!F$46-'MIN and MAX'!B$46)</f>
        <v>1.8087377063151253E-2</v>
      </c>
      <c r="C40">
        <f>('CON Score and Page Rank'!HO157-'MIN and MAX'!C$46)/('MIN and MAX'!G$46-'MIN and MAX'!C$46)</f>
        <v>4.9853139947509055E-2</v>
      </c>
      <c r="D40">
        <f>('CON Score and Page Rank'!HP157-'MIN and MAX'!D$46)/('MIN and MAX'!H$46-'MIN and MAX'!D$46)</f>
        <v>0.83501683501683499</v>
      </c>
      <c r="E40">
        <f t="shared" si="0"/>
        <v>3.1765762884357798E-2</v>
      </c>
      <c r="F40">
        <f t="shared" si="1"/>
        <v>0.81111660526573059</v>
      </c>
      <c r="G40">
        <f t="shared" si="2"/>
        <v>0.81692945795368377</v>
      </c>
      <c r="H40" s="3">
        <f>IFERROR(VLOOKUP(A40,'GDP Data'!A$2:Q$144,3,FALSE),"Not Found")</f>
        <v>120296476180.40199</v>
      </c>
      <c r="I40">
        <f t="shared" si="3"/>
        <v>1.1368103809947095E-2</v>
      </c>
      <c r="J40">
        <f t="shared" si="4"/>
        <v>-0.79974850145578347</v>
      </c>
    </row>
    <row r="41" spans="1:10" x14ac:dyDescent="0.25">
      <c r="A41" t="s">
        <v>223</v>
      </c>
      <c r="B41">
        <f>('CON Score and Page Rank'!HN209-'MIN and MAX'!B$46)/('MIN and MAX'!F$46-'MIN and MAX'!B$46)</f>
        <v>8.8482801428364864E-4</v>
      </c>
      <c r="C41">
        <f>('CON Score and Page Rank'!HO209-'MIN and MAX'!C$46)/('MIN and MAX'!G$46-'MIN and MAX'!C$46)</f>
        <v>3.2468251893547996E-2</v>
      </c>
      <c r="D41">
        <f>('CON Score and Page Rank'!HP209-'MIN and MAX'!D$46)/('MIN and MAX'!H$46-'MIN and MAX'!D$46)</f>
        <v>0.5505050505050505</v>
      </c>
      <c r="E41">
        <f t="shared" si="0"/>
        <v>3.1583423879264348E-2</v>
      </c>
      <c r="F41">
        <f t="shared" si="1"/>
        <v>0.81085479455600729</v>
      </c>
      <c r="G41">
        <f t="shared" si="2"/>
        <v>0.54962022249076681</v>
      </c>
      <c r="H41" s="3">
        <f>IFERROR(VLOOKUP(A41,'GDP Data'!A$2:Q$144,3,FALSE),"Not Found")</f>
        <v>8824873259.3210506</v>
      </c>
      <c r="I41">
        <f t="shared" si="3"/>
        <v>8.3395689139838464E-4</v>
      </c>
      <c r="J41">
        <f t="shared" si="4"/>
        <v>-0.81002083766460886</v>
      </c>
    </row>
    <row r="42" spans="1:10" x14ac:dyDescent="0.25">
      <c r="A42" t="s">
        <v>57</v>
      </c>
      <c r="B42">
        <f>('CON Score and Page Rank'!HN49-'MIN and MAX'!B$46)/('MIN and MAX'!F$46-'MIN and MAX'!B$46)</f>
        <v>4.2865995222840523E-3</v>
      </c>
      <c r="C42">
        <f>('CON Score and Page Rank'!HO49-'MIN and MAX'!C$46)/('MIN and MAX'!G$46-'MIN and MAX'!C$46)</f>
        <v>3.5830812277153935E-2</v>
      </c>
      <c r="D42">
        <f>('CON Score and Page Rank'!HP49-'MIN and MAX'!D$46)/('MIN and MAX'!H$46-'MIN and MAX'!D$46)</f>
        <v>0.81397306397306401</v>
      </c>
      <c r="E42">
        <f t="shared" si="0"/>
        <v>3.1544212754869884E-2</v>
      </c>
      <c r="F42">
        <f t="shared" si="1"/>
        <v>0.8107984934244884</v>
      </c>
      <c r="G42">
        <f t="shared" si="2"/>
        <v>0.80968646445077996</v>
      </c>
      <c r="H42" s="3">
        <f>IFERROR(VLOOKUP(A42,'GDP Data'!A$2:Q$144,3,FALSE),"Not Found")</f>
        <v>4613630622.7750101</v>
      </c>
      <c r="I42">
        <f t="shared" si="3"/>
        <v>4.3599142323839522E-4</v>
      </c>
      <c r="J42">
        <f t="shared" si="4"/>
        <v>-0.81036250200125004</v>
      </c>
    </row>
    <row r="43" spans="1:10" x14ac:dyDescent="0.25">
      <c r="A43" t="s">
        <v>112</v>
      </c>
      <c r="B43">
        <f>('CON Score and Page Rank'!HN105-'MIN and MAX'!B$46)/('MIN and MAX'!F$46-'MIN and MAX'!B$46)</f>
        <v>5.7249370380500428E-4</v>
      </c>
      <c r="C43">
        <f>('CON Score and Page Rank'!HO105-'MIN and MAX'!C$46)/('MIN and MAX'!G$46-'MIN and MAX'!C$46)</f>
        <v>3.1943916322174144E-2</v>
      </c>
      <c r="D43">
        <f>('CON Score and Page Rank'!HP105-'MIN and MAX'!D$46)/('MIN and MAX'!H$46-'MIN and MAX'!D$46)</f>
        <v>0.73737373737373735</v>
      </c>
      <c r="E43">
        <f t="shared" si="0"/>
        <v>3.1371422618369137E-2</v>
      </c>
      <c r="F43">
        <f t="shared" si="1"/>
        <v>0.81055039341841861</v>
      </c>
      <c r="G43">
        <f t="shared" si="2"/>
        <v>0.73680124366993238</v>
      </c>
      <c r="H43" s="3" t="str">
        <f>IFERROR(VLOOKUP(A43,'GDP Data'!A$2:Q$144,3,FALSE),"Not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53</v>
      </c>
      <c r="B44">
        <f>('CON Score and Page Rank'!HN45-'MIN and MAX'!B$46)/('MIN and MAX'!F$46-'MIN and MAX'!B$46)</f>
        <v>6.0657012821781209E-3</v>
      </c>
      <c r="C44">
        <f>('CON Score and Page Rank'!HO45-'MIN and MAX'!C$46)/('MIN and MAX'!G$46-'MIN and MAX'!C$46)</f>
        <v>3.691509003241375E-2</v>
      </c>
      <c r="D44">
        <f>('CON Score and Page Rank'!HP45-'MIN and MAX'!D$46)/('MIN and MAX'!H$46-'MIN and MAX'!D$46)</f>
        <v>0.82070707070707072</v>
      </c>
      <c r="E44">
        <f t="shared" si="0"/>
        <v>3.0849388750235629E-2</v>
      </c>
      <c r="F44">
        <f t="shared" si="1"/>
        <v>0.80980083323821694</v>
      </c>
      <c r="G44">
        <f t="shared" si="2"/>
        <v>0.81464136942489263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176</v>
      </c>
      <c r="B45">
        <f>('CON Score and Page Rank'!HN167-'MIN and MAX'!B$46)/('MIN and MAX'!F$46-'MIN and MAX'!B$46)</f>
        <v>9.9094011710890661E-4</v>
      </c>
      <c r="C45">
        <f>('CON Score and Page Rank'!HO167-'MIN and MAX'!C$46)/('MIN and MAX'!G$46-'MIN and MAX'!C$46)</f>
        <v>3.1566147046845253E-2</v>
      </c>
      <c r="D45">
        <f>('CON Score and Page Rank'!HP167-'MIN and MAX'!D$46)/('MIN and MAX'!H$46-'MIN and MAX'!D$46)</f>
        <v>0.80345117845117842</v>
      </c>
      <c r="E45">
        <f t="shared" si="0"/>
        <v>3.0575206929736348E-2</v>
      </c>
      <c r="F45">
        <f t="shared" si="1"/>
        <v>0.80940715040013533</v>
      </c>
      <c r="G45">
        <f t="shared" si="2"/>
        <v>0.80246023833406954</v>
      </c>
      <c r="H45" s="3">
        <f>IFERROR(VLOOKUP(A45,'GDP Data'!A$2:Q$144,3,FALSE),"Not Found")</f>
        <v>12354820143.884899</v>
      </c>
      <c r="I45">
        <f t="shared" si="3"/>
        <v>1.1675394193449407E-3</v>
      </c>
      <c r="J45">
        <f t="shared" si="4"/>
        <v>-0.80823961098079045</v>
      </c>
    </row>
    <row r="46" spans="1:10" x14ac:dyDescent="0.25">
      <c r="A46" t="s">
        <v>46</v>
      </c>
      <c r="B46">
        <f>('CON Score and Page Rank'!HN38-'MIN and MAX'!B$46)/('MIN and MAX'!F$46-'MIN and MAX'!B$46)</f>
        <v>4.9617144152786161E-3</v>
      </c>
      <c r="C46">
        <f>('CON Score and Page Rank'!HO38-'MIN and MAX'!C$46)/('MIN and MAX'!G$46-'MIN and MAX'!C$46)</f>
        <v>3.5474285832653552E-2</v>
      </c>
      <c r="D46">
        <f>('CON Score and Page Rank'!HP38-'MIN and MAX'!D$46)/('MIN and MAX'!H$46-'MIN and MAX'!D$46)</f>
        <v>0.8817340067340067</v>
      </c>
      <c r="E46">
        <f t="shared" si="0"/>
        <v>3.0512571417374935E-2</v>
      </c>
      <c r="F46">
        <f t="shared" si="1"/>
        <v>0.80931721545759894</v>
      </c>
      <c r="G46">
        <f t="shared" si="2"/>
        <v>0.87677229231872811</v>
      </c>
      <c r="H46" s="3">
        <f>IFERROR(VLOOKUP(A46,'GDP Data'!A$2:Q$144,3,FALSE),"Not Found")</f>
        <v>8976196808.5106392</v>
      </c>
      <c r="I46">
        <f t="shared" si="3"/>
        <v>8.4825707599811551E-4</v>
      </c>
      <c r="J46">
        <f t="shared" si="4"/>
        <v>-0.80846895838160082</v>
      </c>
    </row>
    <row r="47" spans="1:10" x14ac:dyDescent="0.25">
      <c r="A47" t="s">
        <v>90</v>
      </c>
      <c r="B47">
        <f>('CON Score and Page Rank'!HN83-'MIN and MAX'!B$46)/('MIN and MAX'!F$46-'MIN and MAX'!B$46)</f>
        <v>3.9255309590537069E-4</v>
      </c>
      <c r="C47">
        <f>('CON Score and Page Rank'!HO83-'MIN and MAX'!C$46)/('MIN and MAX'!G$46-'MIN and MAX'!C$46)</f>
        <v>3.0821942346693658E-2</v>
      </c>
      <c r="D47">
        <f>('CON Score and Page Rank'!HP83-'MIN and MAX'!D$46)/('MIN and MAX'!H$46-'MIN and MAX'!D$46)</f>
        <v>0.86111111111111116</v>
      </c>
      <c r="E47">
        <f t="shared" si="0"/>
        <v>3.0429389250788287E-2</v>
      </c>
      <c r="F47">
        <f t="shared" si="1"/>
        <v>0.80919777868618947</v>
      </c>
      <c r="G47">
        <f t="shared" si="2"/>
        <v>0.8607185580152058</v>
      </c>
      <c r="H47" s="3">
        <f>IFERROR(VLOOKUP(A47,'GDP Data'!A$2:Q$144,3,FALSE),"Not Found")</f>
        <v>8975689844.8519001</v>
      </c>
      <c r="I47">
        <f t="shared" si="3"/>
        <v>8.4820916756651876E-4</v>
      </c>
      <c r="J47">
        <f t="shared" si="4"/>
        <v>-0.80834956951862291</v>
      </c>
    </row>
    <row r="48" spans="1:10" x14ac:dyDescent="0.25">
      <c r="A48" t="s">
        <v>178</v>
      </c>
      <c r="B48">
        <f>('CON Score and Page Rank'!HN169-'MIN and MAX'!B$46)/('MIN and MAX'!F$46-'MIN and MAX'!B$46)</f>
        <v>1.2540767615294915E-2</v>
      </c>
      <c r="C48">
        <f>('CON Score and Page Rank'!HO169-'MIN and MAX'!C$46)/('MIN and MAX'!G$46-'MIN and MAX'!C$46)</f>
        <v>4.2655430169671299E-2</v>
      </c>
      <c r="D48">
        <f>('CON Score and Page Rank'!HP169-'MIN and MAX'!D$46)/('MIN and MAX'!H$46-'MIN and MAX'!D$46)</f>
        <v>0.86489898989898994</v>
      </c>
      <c r="E48">
        <f t="shared" si="0"/>
        <v>3.0114662554376385E-2</v>
      </c>
      <c r="F48">
        <f t="shared" si="1"/>
        <v>0.80874587965496314</v>
      </c>
      <c r="G48">
        <f t="shared" si="2"/>
        <v>0.85235822228369507</v>
      </c>
      <c r="H48" s="3">
        <f>IFERROR(VLOOKUP(A48,'GDP Data'!A$2:Q$144,3,FALSE),"Not Found")</f>
        <v>14183497963.1071</v>
      </c>
      <c r="I48">
        <f t="shared" si="3"/>
        <v>1.3403507929107808E-3</v>
      </c>
      <c r="J48">
        <f t="shared" si="4"/>
        <v>-0.80740552886205241</v>
      </c>
    </row>
    <row r="49" spans="1:10" x14ac:dyDescent="0.25">
      <c r="A49" t="s">
        <v>102</v>
      </c>
      <c r="B49">
        <f>('CON Score and Page Rank'!HN95-'MIN and MAX'!B$46)/('MIN and MAX'!F$46-'MIN and MAX'!B$46)</f>
        <v>1.3990188485464258E-4</v>
      </c>
      <c r="C49">
        <f>('CON Score and Page Rank'!HO95-'MIN and MAX'!C$46)/('MIN and MAX'!G$46-'MIN and MAX'!C$46)</f>
        <v>3.0209596435577454E-2</v>
      </c>
      <c r="D49">
        <f>('CON Score and Page Rank'!HP95-'MIN and MAX'!D$46)/('MIN and MAX'!H$46-'MIN and MAX'!D$46)</f>
        <v>0.59385521885521886</v>
      </c>
      <c r="E49">
        <f t="shared" si="0"/>
        <v>3.0069694550722812E-2</v>
      </c>
      <c r="F49">
        <f t="shared" si="1"/>
        <v>0.80868131253206288</v>
      </c>
      <c r="G49">
        <f t="shared" si="2"/>
        <v>0.59371531697036417</v>
      </c>
      <c r="H49" s="3">
        <f>IFERROR(VLOOKUP(A49,'GDP Data'!A$2:Q$144,3,FALSE),"Not Found")</f>
        <v>3557333364.30795</v>
      </c>
      <c r="I49">
        <f t="shared" si="3"/>
        <v>3.3617057004558702E-4</v>
      </c>
      <c r="J49">
        <f t="shared" si="4"/>
        <v>-0.80834514196201734</v>
      </c>
    </row>
    <row r="50" spans="1:10" x14ac:dyDescent="0.25">
      <c r="A50" t="s">
        <v>104</v>
      </c>
      <c r="B50">
        <f>('CON Score and Page Rank'!HN97-'MIN and MAX'!B$46)/('MIN and MAX'!F$46-'MIN and MAX'!B$46)</f>
        <v>1.0809965420856842E-3</v>
      </c>
      <c r="C50">
        <f>('CON Score and Page Rank'!HO97-'MIN and MAX'!C$46)/('MIN and MAX'!G$46-'MIN and MAX'!C$46)</f>
        <v>3.1118892258372905E-2</v>
      </c>
      <c r="D50">
        <f>('CON Score and Page Rank'!HP97-'MIN and MAX'!D$46)/('MIN and MAX'!H$46-'MIN and MAX'!D$46)</f>
        <v>0.79629629629629628</v>
      </c>
      <c r="E50">
        <f t="shared" si="0"/>
        <v>3.0037895716287222E-2</v>
      </c>
      <c r="F50">
        <f t="shared" si="1"/>
        <v>0.80863565430656315</v>
      </c>
      <c r="G50">
        <f t="shared" si="2"/>
        <v>0.79521529975421057</v>
      </c>
      <c r="H50" s="3">
        <f>IFERROR(VLOOKUP(A50,'GDP Data'!A$2:Q$144,3,FALSE),"Not Found")</f>
        <v>74030364472.050598</v>
      </c>
      <c r="I50">
        <f t="shared" si="3"/>
        <v>6.9959228659733303E-3</v>
      </c>
      <c r="J50">
        <f t="shared" si="4"/>
        <v>-0.80163973144058986</v>
      </c>
    </row>
    <row r="51" spans="1:10" x14ac:dyDescent="0.25">
      <c r="A51" t="s">
        <v>105</v>
      </c>
      <c r="B51">
        <f>('CON Score and Page Rank'!HN98-'MIN and MAX'!B$46)/('MIN and MAX'!F$46-'MIN and MAX'!B$46)</f>
        <v>1.5892576423289387E-3</v>
      </c>
      <c r="C51">
        <f>('CON Score and Page Rank'!HO98-'MIN and MAX'!C$46)/('MIN and MAX'!G$46-'MIN and MAX'!C$46)</f>
        <v>3.1598339119224897E-2</v>
      </c>
      <c r="D51">
        <f>('CON Score and Page Rank'!HP98-'MIN and MAX'!D$46)/('MIN and MAX'!H$46-'MIN and MAX'!D$46)</f>
        <v>0.8072390572390572</v>
      </c>
      <c r="E51">
        <f t="shared" si="0"/>
        <v>3.0009081476895957E-2</v>
      </c>
      <c r="F51">
        <f t="shared" si="1"/>
        <v>0.80859428149956936</v>
      </c>
      <c r="G51">
        <f t="shared" si="2"/>
        <v>0.80564979959672822</v>
      </c>
      <c r="H51" s="3">
        <f>IFERROR(VLOOKUP(A51,'GDP Data'!A$2:Q$144,3,FALSE),"Not Found")</f>
        <v>19452000520.155998</v>
      </c>
      <c r="I51">
        <f t="shared" si="3"/>
        <v>1.838228086520658E-3</v>
      </c>
      <c r="J51">
        <f t="shared" si="4"/>
        <v>-0.80675605341304868</v>
      </c>
    </row>
    <row r="52" spans="1:10" x14ac:dyDescent="0.25">
      <c r="A52" t="s">
        <v>203</v>
      </c>
      <c r="B52">
        <f>('CON Score and Page Rank'!HN189-'MIN and MAX'!B$46)/('MIN and MAX'!F$46-'MIN and MAX'!B$46)</f>
        <v>9.3010116959363039E-4</v>
      </c>
      <c r="C52">
        <f>('CON Score and Page Rank'!HO189-'MIN and MAX'!C$46)/('MIN and MAX'!G$46-'MIN and MAX'!C$46)</f>
        <v>3.0934834160252681E-2</v>
      </c>
      <c r="D52">
        <f>('CON Score and Page Rank'!HP189-'MIN and MAX'!D$46)/('MIN and MAX'!H$46-'MIN and MAX'!D$46)</f>
        <v>0.83164983164983164</v>
      </c>
      <c r="E52">
        <f t="shared" si="0"/>
        <v>3.0004732990659051E-2</v>
      </c>
      <c r="F52">
        <f t="shared" si="1"/>
        <v>0.80858803774351007</v>
      </c>
      <c r="G52">
        <f t="shared" si="2"/>
        <v>0.83071973048023806</v>
      </c>
      <c r="H52" s="3">
        <f>IFERROR(VLOOKUP(A52,'GDP Data'!A$2:Q$144,3,FALSE),"Not Found")</f>
        <v>15976174336.972099</v>
      </c>
      <c r="I52">
        <f t="shared" si="3"/>
        <v>1.5097600039102375E-3</v>
      </c>
      <c r="J52">
        <f t="shared" si="4"/>
        <v>-0.80707827773959984</v>
      </c>
    </row>
    <row r="53" spans="1:10" x14ac:dyDescent="0.25">
      <c r="A53" t="s">
        <v>51</v>
      </c>
      <c r="B53">
        <f>('CON Score and Page Rank'!HN43-'MIN and MAX'!B$46)/('MIN and MAX'!F$46-'MIN and MAX'!B$46)</f>
        <v>9.1105016172377661E-3</v>
      </c>
      <c r="C53">
        <f>('CON Score and Page Rank'!HO43-'MIN and MAX'!C$46)/('MIN and MAX'!G$46-'MIN and MAX'!C$46)</f>
        <v>3.9090739609683088E-2</v>
      </c>
      <c r="D53">
        <f>('CON Score and Page Rank'!HP43-'MIN and MAX'!D$46)/('MIN and MAX'!H$46-'MIN and MAX'!D$46)</f>
        <v>0.77398989898989901</v>
      </c>
      <c r="E53">
        <f t="shared" si="0"/>
        <v>2.998023799244532E-2</v>
      </c>
      <c r="F53">
        <f t="shared" si="1"/>
        <v>0.80855286670117754</v>
      </c>
      <c r="G53">
        <f t="shared" si="2"/>
        <v>0.7648793973726612</v>
      </c>
      <c r="H53" s="3" t="str">
        <f>IFERROR(VLOOKUP(A53,'GDP Data'!A$2:Q$144,3,FALSE),"Not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163</v>
      </c>
      <c r="B54">
        <f>('CON Score and Page Rank'!HN155-'MIN and MAX'!B$46)/('MIN and MAX'!F$46-'MIN and MAX'!B$46)</f>
        <v>5.3463921134215672E-4</v>
      </c>
      <c r="C54">
        <f>('CON Score and Page Rank'!HO155-'MIN and MAX'!C$46)/('MIN and MAX'!G$46-'MIN and MAX'!C$46)</f>
        <v>3.042809671988524E-2</v>
      </c>
      <c r="D54">
        <f>('CON Score and Page Rank'!HP155-'MIN and MAX'!D$46)/('MIN and MAX'!H$46-'MIN and MAX'!D$46)</f>
        <v>0.74957912457912457</v>
      </c>
      <c r="E54">
        <f t="shared" si="0"/>
        <v>2.9893457508543084E-2</v>
      </c>
      <c r="F54">
        <f t="shared" si="1"/>
        <v>0.80842826330066575</v>
      </c>
      <c r="G54">
        <f t="shared" si="2"/>
        <v>0.74904448536778245</v>
      </c>
      <c r="H54" s="3">
        <f>IFERROR(VLOOKUP(A54,'GDP Data'!A$2:Q$144,3,FALSE),"Not Found")</f>
        <v>15749753804.8344</v>
      </c>
      <c r="I54">
        <f t="shared" si="3"/>
        <v>1.4883631002288297E-3</v>
      </c>
      <c r="J54">
        <f t="shared" si="4"/>
        <v>-0.80693990020043693</v>
      </c>
    </row>
    <row r="55" spans="1:10" x14ac:dyDescent="0.25">
      <c r="A55" t="s">
        <v>91</v>
      </c>
      <c r="B55">
        <f>('CON Score and Page Rank'!HN84-'MIN and MAX'!B$46)/('MIN and MAX'!F$46-'MIN and MAX'!B$46)</f>
        <v>5.4642951586980019E-4</v>
      </c>
      <c r="C55">
        <f>('CON Score and Page Rank'!HO84-'MIN and MAX'!C$46)/('MIN and MAX'!G$46-'MIN and MAX'!C$46)</f>
        <v>3.0432416756691408E-2</v>
      </c>
      <c r="D55">
        <f>('CON Score and Page Rank'!HP84-'MIN and MAX'!D$46)/('MIN and MAX'!H$46-'MIN and MAX'!D$46)</f>
        <v>0.74957912457912457</v>
      </c>
      <c r="E55">
        <f t="shared" si="0"/>
        <v>2.9885987240821608E-2</v>
      </c>
      <c r="F55">
        <f t="shared" si="1"/>
        <v>0.80841753714751496</v>
      </c>
      <c r="G55">
        <f t="shared" si="2"/>
        <v>0.74903269506325476</v>
      </c>
      <c r="H55" s="3">
        <f>IFERROR(VLOOKUP(A55,'GDP Data'!A$2:Q$144,3,FALSE),"Not Found")</f>
        <v>12986007425.878099</v>
      </c>
      <c r="I55">
        <f t="shared" si="3"/>
        <v>1.2271870729840754E-3</v>
      </c>
      <c r="J55">
        <f t="shared" si="4"/>
        <v>-0.80719035007453088</v>
      </c>
    </row>
    <row r="56" spans="1:10" x14ac:dyDescent="0.25">
      <c r="A56" t="s">
        <v>182</v>
      </c>
      <c r="B56">
        <f>('CON Score and Page Rank'!HN172-'MIN and MAX'!B$46)/('MIN and MAX'!F$46-'MIN and MAX'!B$46)</f>
        <v>6.7163442180342052E-3</v>
      </c>
      <c r="C56">
        <f>('CON Score and Page Rank'!HO172-'MIN and MAX'!C$46)/('MIN and MAX'!G$46-'MIN and MAX'!C$46)</f>
        <v>3.6525073838862533E-2</v>
      </c>
      <c r="D56">
        <f>('CON Score and Page Rank'!HP172-'MIN and MAX'!D$46)/('MIN and MAX'!H$46-'MIN and MAX'!D$46)</f>
        <v>0.70454545454545459</v>
      </c>
      <c r="E56">
        <f t="shared" si="0"/>
        <v>2.9808729620828329E-2</v>
      </c>
      <c r="F56">
        <f t="shared" si="1"/>
        <v>0.80830660711193869</v>
      </c>
      <c r="G56">
        <f t="shared" si="2"/>
        <v>0.69782911032742034</v>
      </c>
      <c r="H56" s="3">
        <f>IFERROR(VLOOKUP(A56,'GDP Data'!A$2:Q$144,3,FALSE),"Not Found")</f>
        <v>6254649538.98487</v>
      </c>
      <c r="I56">
        <f t="shared" si="3"/>
        <v>5.9106889504716435E-4</v>
      </c>
      <c r="J56">
        <f t="shared" si="4"/>
        <v>-0.80771553821689157</v>
      </c>
    </row>
    <row r="57" spans="1:10" x14ac:dyDescent="0.25">
      <c r="A57" t="s">
        <v>201</v>
      </c>
      <c r="B57">
        <f>('CON Score and Page Rank'!HN8-'MIN and MAX'!B$46)/('MIN and MAX'!F$46-'MIN and MAX'!B$46)</f>
        <v>2.8391675017484089E-2</v>
      </c>
      <c r="C57">
        <f>('CON Score and Page Rank'!HO8-'MIN and MAX'!C$46)/('MIN and MAX'!G$46-'MIN and MAX'!C$46)</f>
        <v>5.8099157458058243E-2</v>
      </c>
      <c r="D57">
        <f>('CON Score and Page Rank'!HP8-'MIN and MAX'!D$46)/('MIN and MAX'!H$46-'MIN and MAX'!D$46)</f>
        <v>0.89814814814814814</v>
      </c>
      <c r="E57">
        <f t="shared" si="0"/>
        <v>2.9707482440574154E-2</v>
      </c>
      <c r="F57">
        <f t="shared" si="1"/>
        <v>0.80816123176503341</v>
      </c>
      <c r="G57">
        <f t="shared" si="2"/>
        <v>0.86975647313066407</v>
      </c>
      <c r="H57" s="3">
        <f>IFERROR(VLOOKUP(A57,'GDP Data'!A$2:Q$144,3,FALSE),"Not Found")</f>
        <v>71517080040.633804</v>
      </c>
      <c r="I57">
        <f t="shared" si="3"/>
        <v>6.7584156735147321E-3</v>
      </c>
      <c r="J57">
        <f t="shared" si="4"/>
        <v>-0.80140281609151864</v>
      </c>
    </row>
    <row r="58" spans="1:10" x14ac:dyDescent="0.25">
      <c r="A58" t="s">
        <v>192</v>
      </c>
      <c r="B58">
        <f>('CON Score and Page Rank'!HN26-'MIN and MAX'!B$46)/('MIN and MAX'!F$46-'MIN and MAX'!B$46)</f>
        <v>1.9788217447602809E-2</v>
      </c>
      <c r="C58">
        <f>('CON Score and Page Rank'!HO26-'MIN and MAX'!C$46)/('MIN and MAX'!G$46-'MIN and MAX'!C$46)</f>
        <v>4.9361689956000737E-2</v>
      </c>
      <c r="D58">
        <f>('CON Score and Page Rank'!HP26-'MIN and MAX'!D$46)/('MIN and MAX'!H$46-'MIN and MAX'!D$46)</f>
        <v>0.79503367003366998</v>
      </c>
      <c r="E58">
        <f t="shared" si="0"/>
        <v>2.9573472508397928E-2</v>
      </c>
      <c r="F58">
        <f t="shared" si="1"/>
        <v>0.80796881415567401</v>
      </c>
      <c r="G58">
        <f t="shared" si="2"/>
        <v>0.77524545258606714</v>
      </c>
      <c r="H58" s="3" t="str">
        <f>IFERROR(VLOOKUP(A58,'GDP Data'!A$2:Q$144,3,FALSE),"Not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115</v>
      </c>
      <c r="B59">
        <f>('CON Score and Page Rank'!HN108-'MIN and MAX'!B$46)/('MIN and MAX'!F$46-'MIN and MAX'!B$46)</f>
        <v>3.2156049112075834E-2</v>
      </c>
      <c r="C59">
        <f>('CON Score and Page Rank'!HO108-'MIN and MAX'!C$46)/('MIN and MAX'!G$46-'MIN and MAX'!C$46)</f>
        <v>6.1598768851592788E-2</v>
      </c>
      <c r="D59">
        <f>('CON Score and Page Rank'!HP108-'MIN and MAX'!D$46)/('MIN and MAX'!H$46-'MIN and MAX'!D$46)</f>
        <v>0.92760942760942766</v>
      </c>
      <c r="E59">
        <f t="shared" si="0"/>
        <v>2.9442719739516954E-2</v>
      </c>
      <c r="F59">
        <f t="shared" si="1"/>
        <v>0.80778107333082161</v>
      </c>
      <c r="G59">
        <f t="shared" si="2"/>
        <v>0.89545337849735185</v>
      </c>
      <c r="H59" s="3">
        <f>IFERROR(VLOOKUP(A59,'GDP Data'!A$2:Q$144,3,FALSE),"Not Found")</f>
        <v>135429607036.658</v>
      </c>
      <c r="I59">
        <f t="shared" si="3"/>
        <v>1.2798195596554712E-2</v>
      </c>
      <c r="J59">
        <f t="shared" si="4"/>
        <v>-0.7949828777342669</v>
      </c>
    </row>
    <row r="60" spans="1:10" x14ac:dyDescent="0.25">
      <c r="A60" t="s">
        <v>55</v>
      </c>
      <c r="B60">
        <f>('CON Score and Page Rank'!HN47-'MIN and MAX'!B$46)/('MIN and MAX'!F$46-'MIN and MAX'!B$46)</f>
        <v>1.0679175751019288E-3</v>
      </c>
      <c r="C60">
        <f>('CON Score and Page Rank'!HO47-'MIN and MAX'!C$46)/('MIN and MAX'!G$46-'MIN and MAX'!C$46)</f>
        <v>3.0352884470253555E-2</v>
      </c>
      <c r="D60">
        <f>('CON Score and Page Rank'!HP47-'MIN and MAX'!D$46)/('MIN and MAX'!H$46-'MIN and MAX'!D$46)</f>
        <v>0.76473063973063971</v>
      </c>
      <c r="E60">
        <f t="shared" si="0"/>
        <v>2.9284966895151626E-2</v>
      </c>
      <c r="F60">
        <f t="shared" si="1"/>
        <v>0.80755456455875163</v>
      </c>
      <c r="G60">
        <f t="shared" si="2"/>
        <v>0.76366272215553777</v>
      </c>
      <c r="H60" s="3">
        <f>IFERROR(VLOOKUP(A60,'GDP Data'!A$2:Q$144,3,FALSE),"Not Found")</f>
        <v>17649751243.781101</v>
      </c>
      <c r="I60">
        <f t="shared" si="3"/>
        <v>1.6679142293258146E-3</v>
      </c>
      <c r="J60">
        <f t="shared" si="4"/>
        <v>-0.80588665032942586</v>
      </c>
    </row>
    <row r="61" spans="1:10" x14ac:dyDescent="0.25">
      <c r="A61" t="s">
        <v>199</v>
      </c>
      <c r="B61">
        <f>('CON Score and Page Rank'!HN187-'MIN and MAX'!B$46)/('MIN and MAX'!F$46-'MIN and MAX'!B$46)</f>
        <v>1.3641937147675255E-4</v>
      </c>
      <c r="C61">
        <f>('CON Score and Page Rank'!HO187-'MIN and MAX'!C$46)/('MIN and MAX'!G$46-'MIN and MAX'!C$46)</f>
        <v>2.9350202867595914E-2</v>
      </c>
      <c r="D61">
        <f>('CON Score and Page Rank'!HP187-'MIN and MAX'!D$46)/('MIN and MAX'!H$46-'MIN and MAX'!D$46)</f>
        <v>0.62331649831649827</v>
      </c>
      <c r="E61">
        <f t="shared" si="0"/>
        <v>2.9213783496119163E-2</v>
      </c>
      <c r="F61">
        <f t="shared" si="1"/>
        <v>0.80745235616833255</v>
      </c>
      <c r="G61">
        <f t="shared" si="2"/>
        <v>0.62318007894502148</v>
      </c>
      <c r="H61" s="3">
        <f>IFERROR(VLOOKUP(A61,'GDP Data'!A$2:Q$144,3,FALSE),"Not Found")</f>
        <v>8141537877.0679102</v>
      </c>
      <c r="I61">
        <f t="shared" si="3"/>
        <v>7.693812046524653E-4</v>
      </c>
      <c r="J61">
        <f t="shared" si="4"/>
        <v>-0.80668297496368013</v>
      </c>
    </row>
    <row r="62" spans="1:10" x14ac:dyDescent="0.25">
      <c r="A62" t="s">
        <v>92</v>
      </c>
      <c r="B62">
        <f>('CON Score and Page Rank'!HN85-'MIN and MAX'!B$46)/('MIN and MAX'!F$46-'MIN and MAX'!B$46)</f>
        <v>3.3298579845221551E-3</v>
      </c>
      <c r="C62">
        <f>('CON Score and Page Rank'!HO85-'MIN and MAX'!C$46)/('MIN and MAX'!G$46-'MIN and MAX'!C$46)</f>
        <v>3.2495515217310721E-2</v>
      </c>
      <c r="D62">
        <f>('CON Score and Page Rank'!HP85-'MIN and MAX'!D$46)/('MIN and MAX'!H$46-'MIN and MAX'!D$46)</f>
        <v>0.80597643097643101</v>
      </c>
      <c r="E62">
        <f t="shared" si="0"/>
        <v>2.9165657232788564E-2</v>
      </c>
      <c r="F62">
        <f t="shared" si="1"/>
        <v>0.80738325427127844</v>
      </c>
      <c r="G62">
        <f t="shared" si="2"/>
        <v>0.80264657299190889</v>
      </c>
      <c r="H62" s="3">
        <f>IFERROR(VLOOKUP(A62,'GDP Data'!A$2:Q$144,3,FALSE),"Not Found")</f>
        <v>34887512226.9319</v>
      </c>
      <c r="I62">
        <f t="shared" si="3"/>
        <v>3.2968950817129001E-3</v>
      </c>
      <c r="J62">
        <f t="shared" si="4"/>
        <v>-0.8040863591895655</v>
      </c>
    </row>
    <row r="63" spans="1:10" x14ac:dyDescent="0.25">
      <c r="A63" t="s">
        <v>219</v>
      </c>
      <c r="B63">
        <f>('CON Score and Page Rank'!HN205-'MIN and MAX'!B$46)/('MIN and MAX'!F$46-'MIN and MAX'!B$46)</f>
        <v>6.5606445165049543E-3</v>
      </c>
      <c r="C63">
        <f>('CON Score and Page Rank'!HO205-'MIN and MAX'!C$46)/('MIN and MAX'!G$46-'MIN and MAX'!C$46)</f>
        <v>3.543433344179104E-2</v>
      </c>
      <c r="D63">
        <f>('CON Score and Page Rank'!HP205-'MIN and MAX'!D$46)/('MIN and MAX'!H$46-'MIN and MAX'!D$46)</f>
        <v>0.89183501683501687</v>
      </c>
      <c r="E63">
        <f t="shared" si="0"/>
        <v>2.8873688925286085E-2</v>
      </c>
      <c r="F63">
        <f t="shared" si="1"/>
        <v>0.80696403277906525</v>
      </c>
      <c r="G63">
        <f t="shared" si="2"/>
        <v>0.88527437231851192</v>
      </c>
      <c r="H63" s="3">
        <f>IFERROR(VLOOKUP(A63,'GDP Data'!A$2:Q$144,3,FALSE),"Not Found")</f>
        <v>52030158775.405502</v>
      </c>
      <c r="I63">
        <f t="shared" si="3"/>
        <v>4.916887551384491E-3</v>
      </c>
      <c r="J63">
        <f t="shared" si="4"/>
        <v>-0.80204714522768072</v>
      </c>
    </row>
    <row r="64" spans="1:10" x14ac:dyDescent="0.25">
      <c r="A64" t="s">
        <v>88</v>
      </c>
      <c r="B64">
        <f>('CON Score and Page Rank'!HN81-'MIN and MAX'!B$46)/('MIN and MAX'!F$46-'MIN and MAX'!B$46)</f>
        <v>3.1004972861568868E-4</v>
      </c>
      <c r="C64">
        <f>('CON Score and Page Rank'!HO81-'MIN and MAX'!C$46)/('MIN and MAX'!G$46-'MIN and MAX'!C$46)</f>
        <v>2.9063522317858283E-2</v>
      </c>
      <c r="D64">
        <f>('CON Score and Page Rank'!HP81-'MIN and MAX'!D$46)/('MIN and MAX'!H$46-'MIN and MAX'!D$46)</f>
        <v>0.61868686868686873</v>
      </c>
      <c r="E64">
        <f t="shared" si="0"/>
        <v>2.8753472589242594E-2</v>
      </c>
      <c r="F64">
        <f t="shared" si="1"/>
        <v>0.80679142064792109</v>
      </c>
      <c r="G64">
        <f t="shared" si="2"/>
        <v>0.61837681895825303</v>
      </c>
      <c r="H64" s="3">
        <f>IFERROR(VLOOKUP(A64,'GDP Data'!A$2:Q$144,3,FALSE),"Not Found")</f>
        <v>36176430128.805702</v>
      </c>
      <c r="I64">
        <f t="shared" si="3"/>
        <v>3.4186987535762968E-3</v>
      </c>
      <c r="J64">
        <f t="shared" si="4"/>
        <v>-0.80337272189434483</v>
      </c>
    </row>
    <row r="65" spans="1:10" x14ac:dyDescent="0.25">
      <c r="A65" t="s">
        <v>139</v>
      </c>
      <c r="B65">
        <f>('CON Score and Page Rank'!HN132-'MIN and MAX'!B$46)/('MIN and MAX'!F$46-'MIN and MAX'!B$46)</f>
        <v>2.8937805759068344E-4</v>
      </c>
      <c r="C65">
        <f>('CON Score and Page Rank'!HO132-'MIN and MAX'!C$46)/('MIN and MAX'!G$46-'MIN and MAX'!C$46)</f>
        <v>2.9017145140396199E-2</v>
      </c>
      <c r="D65">
        <f>('CON Score and Page Rank'!HP132-'MIN and MAX'!D$46)/('MIN and MAX'!H$46-'MIN and MAX'!D$46)</f>
        <v>0.64646464646464652</v>
      </c>
      <c r="E65">
        <f t="shared" si="0"/>
        <v>2.8727767082805517E-2</v>
      </c>
      <c r="F65">
        <f t="shared" si="1"/>
        <v>0.80675451150234023</v>
      </c>
      <c r="G65">
        <f t="shared" si="2"/>
        <v>0.64617526840705586</v>
      </c>
      <c r="H65" s="3">
        <f>IFERROR(VLOOKUP(A65,'GDP Data'!A$2:Q$144,3,FALSE),"Not Found")</f>
        <v>3219488663.7723098</v>
      </c>
      <c r="I65">
        <f t="shared" si="3"/>
        <v>3.0424400204229798E-4</v>
      </c>
      <c r="J65">
        <f t="shared" si="4"/>
        <v>-0.80645026750029791</v>
      </c>
    </row>
    <row r="66" spans="1:10" x14ac:dyDescent="0.25">
      <c r="A66" t="s">
        <v>64</v>
      </c>
      <c r="B66">
        <f>('CON Score and Page Rank'!HN57-'MIN and MAX'!B$46)/('MIN and MAX'!F$46-'MIN and MAX'!B$46)</f>
        <v>2.44000313614204E-3</v>
      </c>
      <c r="C66">
        <f>('CON Score and Page Rank'!HO57-'MIN and MAX'!C$46)/('MIN and MAX'!G$46-'MIN and MAX'!C$46)</f>
        <v>3.1129181305024824E-2</v>
      </c>
      <c r="D66">
        <f>('CON Score and Page Rank'!HP57-'MIN and MAX'!D$46)/('MIN and MAX'!H$46-'MIN and MAX'!D$46)</f>
        <v>0.67213804713804715</v>
      </c>
      <c r="E66">
        <f t="shared" si="0"/>
        <v>2.8689178168882785E-2</v>
      </c>
      <c r="F66">
        <f t="shared" si="1"/>
        <v>0.80669910376916554</v>
      </c>
      <c r="G66">
        <f t="shared" si="2"/>
        <v>0.66969804400190514</v>
      </c>
      <c r="H66" s="3">
        <f>IFERROR(VLOOKUP(A66,'GDP Data'!A$2:Q$144,3,FALSE),"Not Found")</f>
        <v>8936063723.20121</v>
      </c>
      <c r="I66">
        <f t="shared" si="3"/>
        <v>8.4446447047468467E-4</v>
      </c>
      <c r="J66">
        <f t="shared" si="4"/>
        <v>-0.80585463929869083</v>
      </c>
    </row>
    <row r="67" spans="1:10" x14ac:dyDescent="0.25">
      <c r="A67" t="s">
        <v>172</v>
      </c>
      <c r="B67">
        <f>('CON Score and Page Rank'!HN164-'MIN and MAX'!B$46)/('MIN and MAX'!F$46-'MIN and MAX'!B$46)</f>
        <v>3.9606840493472918E-3</v>
      </c>
      <c r="C67">
        <f>('CON Score and Page Rank'!HO164-'MIN and MAX'!C$46)/('MIN and MAX'!G$46-'MIN and MAX'!C$46)</f>
        <v>3.2644748034496816E-2</v>
      </c>
      <c r="D67">
        <f>('CON Score and Page Rank'!HP164-'MIN and MAX'!D$46)/('MIN and MAX'!H$46-'MIN and MAX'!D$46)</f>
        <v>0.74957912457912457</v>
      </c>
      <c r="E67">
        <f t="shared" ref="E67:E130" si="5">C67-B67</f>
        <v>2.8684063985149524E-2</v>
      </c>
      <c r="F67">
        <f t="shared" ref="F67:F130" si="6">(E67-MIN(E$3:E$220))/(MAX(E$3:E$220)-MIN(E$3:E$220))</f>
        <v>0.80669176058950853</v>
      </c>
      <c r="G67">
        <f t="shared" ref="G67:G130" si="7">D67-B67</f>
        <v>0.74561844052977733</v>
      </c>
      <c r="H67" s="3">
        <f>IFERROR(VLOOKUP(A67,'GDP Data'!A$2:Q$144,3,FALSE),"Not Found")</f>
        <v>32685198735.305302</v>
      </c>
      <c r="I67">
        <f t="shared" ref="I67:I130" si="8">IFERROR((H67-MIN(H$3:H$220))/(MAX(H$3:H$220)-MIN(H$3:H$220)),"No Value")</f>
        <v>3.0887748674739315E-3</v>
      </c>
      <c r="J67">
        <f t="shared" ref="J67:J130" si="9">IFERROR(I67-F67,"No Value")</f>
        <v>-0.80360298572203459</v>
      </c>
    </row>
    <row r="68" spans="1:10" x14ac:dyDescent="0.25">
      <c r="A68" t="s">
        <v>179</v>
      </c>
      <c r="B68">
        <f>('CON Score and Page Rank'!HN170-'MIN and MAX'!B$46)/('MIN and MAX'!F$46-'MIN and MAX'!B$46)</f>
        <v>2.2094796525385662E-2</v>
      </c>
      <c r="C68">
        <f>('CON Score and Page Rank'!HO170-'MIN and MAX'!C$46)/('MIN and MAX'!G$46-'MIN and MAX'!C$46)</f>
        <v>5.0736638200354733E-2</v>
      </c>
      <c r="D68">
        <f>('CON Score and Page Rank'!HP170-'MIN and MAX'!D$46)/('MIN and MAX'!H$46-'MIN and MAX'!D$46)</f>
        <v>0.83122895622895621</v>
      </c>
      <c r="E68">
        <f t="shared" si="5"/>
        <v>2.8641841674969071E-2</v>
      </c>
      <c r="F68">
        <f t="shared" si="6"/>
        <v>0.80663113585927682</v>
      </c>
      <c r="G68">
        <f t="shared" si="7"/>
        <v>0.8091341597035705</v>
      </c>
      <c r="H68" s="3">
        <f>IFERROR(VLOOKUP(A68,'GDP Data'!A$2:Q$144,3,FALSE),"Not Found")</f>
        <v>23273640257.1968</v>
      </c>
      <c r="I68">
        <f t="shared" si="8"/>
        <v>2.1993757995238798E-3</v>
      </c>
      <c r="J68">
        <f t="shared" si="9"/>
        <v>-0.80443176005975292</v>
      </c>
    </row>
    <row r="69" spans="1:10" x14ac:dyDescent="0.25">
      <c r="A69" t="s">
        <v>171</v>
      </c>
      <c r="B69">
        <f>('CON Score and Page Rank'!HN163-'MIN and MAX'!B$46)/('MIN and MAX'!F$46-'MIN and MAX'!B$46)</f>
        <v>8.0086565636116117E-5</v>
      </c>
      <c r="C69">
        <f>('CON Score and Page Rank'!HO163-'MIN and MAX'!C$46)/('MIN and MAX'!G$46-'MIN and MAX'!C$46)</f>
        <v>2.8645343360704571E-2</v>
      </c>
      <c r="D69">
        <f>('CON Score and Page Rank'!HP163-'MIN and MAX'!D$46)/('MIN and MAX'!H$46-'MIN and MAX'!D$46)</f>
        <v>0.60521885521885521</v>
      </c>
      <c r="E69">
        <f t="shared" si="5"/>
        <v>2.8565256795068453E-2</v>
      </c>
      <c r="F69">
        <f t="shared" si="6"/>
        <v>0.80652117177479277</v>
      </c>
      <c r="G69">
        <f t="shared" si="7"/>
        <v>0.60513876865321914</v>
      </c>
      <c r="H69" s="3">
        <f>IFERROR(VLOOKUP(A69,'GDP Data'!A$2:Q$144,3,FALSE),"Not Found")</f>
        <v>11401421329.197399</v>
      </c>
      <c r="I69">
        <f t="shared" si="8"/>
        <v>1.0774425433450622E-3</v>
      </c>
      <c r="J69">
        <f t="shared" si="9"/>
        <v>-0.80544372923144769</v>
      </c>
    </row>
    <row r="70" spans="1:10" x14ac:dyDescent="0.25">
      <c r="A70" t="s">
        <v>120</v>
      </c>
      <c r="B70">
        <f>('CON Score and Page Rank'!HN113-'MIN and MAX'!B$46)/('MIN and MAX'!F$46-'MIN and MAX'!B$46)</f>
        <v>4.7895467497082882E-4</v>
      </c>
      <c r="C70">
        <f>('CON Score and Page Rank'!HO113-'MIN and MAX'!C$46)/('MIN and MAX'!G$46-'MIN and MAX'!C$46)</f>
        <v>2.900980425766353E-2</v>
      </c>
      <c r="D70">
        <f>('CON Score and Page Rank'!HP113-'MIN and MAX'!D$46)/('MIN and MAX'!H$46-'MIN and MAX'!D$46)</f>
        <v>0.67255892255892258</v>
      </c>
      <c r="E70">
        <f t="shared" si="5"/>
        <v>2.85308495826927E-2</v>
      </c>
      <c r="F70">
        <f t="shared" si="6"/>
        <v>0.80647176832056688</v>
      </c>
      <c r="G70">
        <f t="shared" si="7"/>
        <v>0.67207996788395175</v>
      </c>
      <c r="H70" s="3">
        <f>IFERROR(VLOOKUP(A70,'GDP Data'!A$2:Q$144,3,FALSE),"Not Found")</f>
        <v>13581644245.735201</v>
      </c>
      <c r="I70">
        <f t="shared" si="8"/>
        <v>1.2834751822966691E-3</v>
      </c>
      <c r="J70">
        <f t="shared" si="9"/>
        <v>-0.80518829313827023</v>
      </c>
    </row>
    <row r="71" spans="1:10" x14ac:dyDescent="0.25">
      <c r="A71" t="s">
        <v>202</v>
      </c>
      <c r="B71">
        <f>('CON Score and Page Rank'!HN188-'MIN and MAX'!B$46)/('MIN and MAX'!F$46-'MIN and MAX'!B$46)</f>
        <v>8.1773878334848466E-3</v>
      </c>
      <c r="C71">
        <f>('CON Score and Page Rank'!HO188-'MIN and MAX'!C$46)/('MIN and MAX'!G$46-'MIN and MAX'!C$46)</f>
        <v>3.6673667660068188E-2</v>
      </c>
      <c r="D71">
        <f>('CON Score and Page Rank'!HP188-'MIN and MAX'!D$46)/('MIN and MAX'!H$46-'MIN and MAX'!D$46)</f>
        <v>0.89183501683501687</v>
      </c>
      <c r="E71">
        <f t="shared" si="5"/>
        <v>2.8496279826583343E-2</v>
      </c>
      <c r="F71">
        <f t="shared" si="6"/>
        <v>0.80642213147859054</v>
      </c>
      <c r="G71">
        <f t="shared" si="7"/>
        <v>0.883657629001532</v>
      </c>
      <c r="H71" s="3">
        <f>IFERROR(VLOOKUP(A71,'GDP Data'!A$2:Q$144,3,FALSE),"Not Found")</f>
        <v>98211749595.544205</v>
      </c>
      <c r="I71">
        <f t="shared" si="8"/>
        <v>9.281081210428397E-3</v>
      </c>
      <c r="J71">
        <f t="shared" si="9"/>
        <v>-0.79714105026816218</v>
      </c>
    </row>
    <row r="72" spans="1:10" x14ac:dyDescent="0.25">
      <c r="A72" t="s">
        <v>215</v>
      </c>
      <c r="B72">
        <f>('CON Score and Page Rank'!HN201-'MIN and MAX'!B$46)/('MIN and MAX'!F$46-'MIN and MAX'!B$46)</f>
        <v>3.2531494737279382E-4</v>
      </c>
      <c r="C72">
        <f>('CON Score and Page Rank'!HO201-'MIN and MAX'!C$46)/('MIN and MAX'!G$46-'MIN and MAX'!C$46)</f>
        <v>2.8705424124951029E-2</v>
      </c>
      <c r="D72">
        <f>('CON Score and Page Rank'!HP201-'MIN and MAX'!D$46)/('MIN and MAX'!H$46-'MIN and MAX'!D$46)</f>
        <v>0.59132996632996637</v>
      </c>
      <c r="E72">
        <f t="shared" si="5"/>
        <v>2.8380109177578234E-2</v>
      </c>
      <c r="F72">
        <f t="shared" si="6"/>
        <v>0.80625532833052327</v>
      </c>
      <c r="G72">
        <f t="shared" si="7"/>
        <v>0.59100465138259362</v>
      </c>
      <c r="H72" s="3">
        <f>IFERROR(VLOOKUP(A72,'GDP Data'!A$2:Q$144,3,FALSE),"Not Found")</f>
        <v>9194717835.9998493</v>
      </c>
      <c r="I72">
        <f t="shared" si="8"/>
        <v>8.6890747078963268E-4</v>
      </c>
      <c r="J72">
        <f t="shared" si="9"/>
        <v>-0.80538642085973366</v>
      </c>
    </row>
    <row r="73" spans="1:10" x14ac:dyDescent="0.25">
      <c r="A73" t="s">
        <v>124</v>
      </c>
      <c r="B73">
        <f>('CON Score and Page Rank'!HN117-'MIN and MAX'!B$46)/('MIN and MAX'!F$46-'MIN and MAX'!B$46)</f>
        <v>3.1605034714337787E-2</v>
      </c>
      <c r="C73">
        <f>('CON Score and Page Rank'!HO117-'MIN and MAX'!C$46)/('MIN and MAX'!G$46-'MIN and MAX'!C$46)</f>
        <v>5.9928580236938499E-2</v>
      </c>
      <c r="D73">
        <f>('CON Score and Page Rank'!HP117-'MIN and MAX'!D$46)/('MIN and MAX'!H$46-'MIN and MAX'!D$46)</f>
        <v>0.9002525252525253</v>
      </c>
      <c r="E73">
        <f t="shared" si="5"/>
        <v>2.8323545522600711E-2</v>
      </c>
      <c r="F73">
        <f t="shared" si="6"/>
        <v>0.80617411163941199</v>
      </c>
      <c r="G73">
        <f t="shared" si="7"/>
        <v>0.86864749053818757</v>
      </c>
      <c r="H73" s="3">
        <f>IFERROR(VLOOKUP(A73,'GDP Data'!A$2:Q$144,3,FALSE),"Not Found")</f>
        <v>103311640571.81799</v>
      </c>
      <c r="I73">
        <f t="shared" si="8"/>
        <v>9.7630245879779531E-3</v>
      </c>
      <c r="J73">
        <f t="shared" si="9"/>
        <v>-0.79641108705143404</v>
      </c>
    </row>
    <row r="74" spans="1:10" x14ac:dyDescent="0.25">
      <c r="A74" t="s">
        <v>279</v>
      </c>
      <c r="B74">
        <f>('CON Score and Page Rank'!HN182-'MIN and MAX'!B$46)/('MIN and MAX'!F$46-'MIN and MAX'!B$46)</f>
        <v>7.9226803525409856E-3</v>
      </c>
      <c r="C74">
        <f>('CON Score and Page Rank'!HO182-'MIN and MAX'!C$46)/('MIN and MAX'!G$46-'MIN and MAX'!C$46)</f>
        <v>3.6151106741038129E-2</v>
      </c>
      <c r="D74">
        <f>('CON Score and Page Rank'!HP182-'MIN and MAX'!D$46)/('MIN and MAX'!H$46-'MIN and MAX'!D$46)</f>
        <v>0.76893939393939392</v>
      </c>
      <c r="E74">
        <f t="shared" si="5"/>
        <v>2.8228426388497145E-2</v>
      </c>
      <c r="F74">
        <f t="shared" si="6"/>
        <v>0.80603753522234112</v>
      </c>
      <c r="G74">
        <f t="shared" si="7"/>
        <v>0.76101671358685297</v>
      </c>
      <c r="H74" s="3">
        <f>IFERROR(VLOOKUP(A74,'GDP Data'!A$2:Q$144,3,FALSE),"Not Found")</f>
        <v>12960538723.7591</v>
      </c>
      <c r="I74">
        <f t="shared" si="8"/>
        <v>1.2247802622545642E-3</v>
      </c>
      <c r="J74">
        <f t="shared" si="9"/>
        <v>-0.80481275496008653</v>
      </c>
    </row>
    <row r="75" spans="1:10" x14ac:dyDescent="0.25">
      <c r="A75" t="s">
        <v>180</v>
      </c>
      <c r="B75">
        <f>('CON Score and Page Rank'!HN11-'MIN and MAX'!B$46)/('MIN and MAX'!F$46-'MIN and MAX'!B$46)</f>
        <v>1.3268966120992263E-2</v>
      </c>
      <c r="C75">
        <f>('CON Score and Page Rank'!HO11-'MIN and MAX'!C$46)/('MIN and MAX'!G$46-'MIN and MAX'!C$46)</f>
        <v>4.126536103939147E-2</v>
      </c>
      <c r="D75">
        <f>('CON Score and Page Rank'!HP11-'MIN and MAX'!D$46)/('MIN and MAX'!H$46-'MIN and MAX'!D$46)</f>
        <v>0.85016835016835013</v>
      </c>
      <c r="E75">
        <f t="shared" si="5"/>
        <v>2.7996394918399205E-2</v>
      </c>
      <c r="F75">
        <f t="shared" si="6"/>
        <v>0.80570437379133875</v>
      </c>
      <c r="G75">
        <f t="shared" si="7"/>
        <v>0.83689938404735786</v>
      </c>
      <c r="H75" s="3">
        <f>IFERROR(VLOOKUP(A75,'GDP Data'!A$2:Q$144,3,FALSE),"Not Found")</f>
        <v>10397897085.610201</v>
      </c>
      <c r="I75">
        <f t="shared" si="8"/>
        <v>9.8260877814158529E-4</v>
      </c>
      <c r="J75">
        <f t="shared" si="9"/>
        <v>-0.80472176501319714</v>
      </c>
    </row>
    <row r="76" spans="1:10" x14ac:dyDescent="0.25">
      <c r="A76" t="s">
        <v>48</v>
      </c>
      <c r="B76">
        <f>('CON Score and Page Rank'!HN40-'MIN and MAX'!B$46)/('MIN and MAX'!F$46-'MIN and MAX'!B$46)</f>
        <v>1.5757727616483332E-2</v>
      </c>
      <c r="C76">
        <f>('CON Score and Page Rank'!HO40-'MIN and MAX'!C$46)/('MIN and MAX'!G$46-'MIN and MAX'!C$46)</f>
        <v>4.3645695262756357E-2</v>
      </c>
      <c r="D76">
        <f>('CON Score and Page Rank'!HP40-'MIN and MAX'!D$46)/('MIN and MAX'!H$46-'MIN and MAX'!D$46)</f>
        <v>0.86616161616161613</v>
      </c>
      <c r="E76">
        <f t="shared" si="5"/>
        <v>2.7887967646273024E-2</v>
      </c>
      <c r="F76">
        <f t="shared" si="6"/>
        <v>0.80554868893908138</v>
      </c>
      <c r="G76">
        <f t="shared" si="7"/>
        <v>0.85040388854513282</v>
      </c>
      <c r="H76" s="3" t="str">
        <f>IFERROR(VLOOKUP(A76,'GDP Data'!A$2:Q$144,3,FALSE),"Not Found")</f>
        <v>Not Found</v>
      </c>
      <c r="I76" t="str">
        <f t="shared" si="8"/>
        <v>No Value</v>
      </c>
      <c r="J76" t="str">
        <f t="shared" si="9"/>
        <v>No Value</v>
      </c>
    </row>
    <row r="77" spans="1:10" x14ac:dyDescent="0.25">
      <c r="A77" t="s">
        <v>67</v>
      </c>
      <c r="B77">
        <f>('CON Score and Page Rank'!HN60-'MIN and MAX'!B$46)/('MIN and MAX'!F$46-'MIN and MAX'!B$46)</f>
        <v>2.285662286780828E-4</v>
      </c>
      <c r="C77">
        <f>('CON Score and Page Rank'!HO60-'MIN and MAX'!C$46)/('MIN and MAX'!G$46-'MIN and MAX'!C$46)</f>
        <v>2.7780232141485704E-2</v>
      </c>
      <c r="D77">
        <f>('CON Score and Page Rank'!HP60-'MIN and MAX'!D$46)/('MIN and MAX'!H$46-'MIN and MAX'!D$46)</f>
        <v>0.58964646464646464</v>
      </c>
      <c r="E77">
        <f t="shared" si="5"/>
        <v>2.7551665912807621E-2</v>
      </c>
      <c r="F77">
        <f t="shared" si="6"/>
        <v>0.80506581147973233</v>
      </c>
      <c r="G77">
        <f t="shared" si="7"/>
        <v>0.58941789841778658</v>
      </c>
      <c r="H77" s="3">
        <f>IFERROR(VLOOKUP(A77,'GDP Data'!A$2:Q$144,3,FALSE),"Not Found")</f>
        <v>3190371050.4552398</v>
      </c>
      <c r="I77">
        <f t="shared" si="8"/>
        <v>3.0149236657136408E-4</v>
      </c>
      <c r="J77">
        <f t="shared" si="9"/>
        <v>-0.80476431911316093</v>
      </c>
    </row>
    <row r="78" spans="1:10" x14ac:dyDescent="0.25">
      <c r="A78" t="s">
        <v>76</v>
      </c>
      <c r="B78">
        <f>('CON Score and Page Rank'!HN69-'MIN and MAX'!B$46)/('MIN and MAX'!F$46-'MIN and MAX'!B$46)</f>
        <v>1.0803855116752854E-3</v>
      </c>
      <c r="C78">
        <f>('CON Score and Page Rank'!HO69-'MIN and MAX'!C$46)/('MIN and MAX'!G$46-'MIN and MAX'!C$46)</f>
        <v>2.8262428804945477E-2</v>
      </c>
      <c r="D78">
        <f>('CON Score and Page Rank'!HP69-'MIN and MAX'!D$46)/('MIN and MAX'!H$46-'MIN and MAX'!D$46)</f>
        <v>0.64183501683501687</v>
      </c>
      <c r="E78">
        <f t="shared" si="5"/>
        <v>2.7182043293270192E-2</v>
      </c>
      <c r="F78">
        <f t="shared" si="6"/>
        <v>0.80453509036330806</v>
      </c>
      <c r="G78">
        <f t="shared" si="7"/>
        <v>0.64075463132334154</v>
      </c>
      <c r="H78" s="3">
        <f>IFERROR(VLOOKUP(A78,'GDP Data'!A$2:Q$144,3,FALSE),"Not Found")</f>
        <v>16810536883.717699</v>
      </c>
      <c r="I78">
        <f t="shared" si="8"/>
        <v>1.5886078666881257E-3</v>
      </c>
      <c r="J78">
        <f t="shared" si="9"/>
        <v>-0.80294648249661993</v>
      </c>
    </row>
    <row r="79" spans="1:10" x14ac:dyDescent="0.25">
      <c r="A79" t="s">
        <v>175</v>
      </c>
      <c r="B79">
        <f>('CON Score and Page Rank'!HN166-'MIN and MAX'!B$46)/('MIN and MAX'!F$46-'MIN and MAX'!B$46)</f>
        <v>2.1224251957296593E-3</v>
      </c>
      <c r="C79">
        <f>('CON Score and Page Rank'!HO166-'MIN and MAX'!C$46)/('MIN and MAX'!G$46-'MIN and MAX'!C$46)</f>
        <v>2.9110639943269269E-2</v>
      </c>
      <c r="D79">
        <f>('CON Score and Page Rank'!HP166-'MIN and MAX'!D$46)/('MIN and MAX'!H$46-'MIN and MAX'!D$46)</f>
        <v>0.61447811447811451</v>
      </c>
      <c r="E79">
        <f t="shared" si="5"/>
        <v>2.698821474753961E-2</v>
      </c>
      <c r="F79">
        <f t="shared" si="6"/>
        <v>0.80425678244396648</v>
      </c>
      <c r="G79">
        <f t="shared" si="7"/>
        <v>0.61235568928238482</v>
      </c>
      <c r="H79" s="3">
        <f>IFERROR(VLOOKUP(A79,'GDP Data'!A$2:Q$144,3,FALSE),"Not Found")</f>
        <v>3922100793.5402999</v>
      </c>
      <c r="I79">
        <f t="shared" si="8"/>
        <v>3.706413553392667E-4</v>
      </c>
      <c r="J79">
        <f t="shared" si="9"/>
        <v>-0.80388614108862722</v>
      </c>
    </row>
    <row r="80" spans="1:10" x14ac:dyDescent="0.25">
      <c r="A80" t="s">
        <v>119</v>
      </c>
      <c r="B80">
        <f>('CON Score and Page Rank'!HN112-'MIN and MAX'!B$46)/('MIN and MAX'!F$46-'MIN and MAX'!B$46)</f>
        <v>7.609604368978257E-5</v>
      </c>
      <c r="C80">
        <f>('CON Score and Page Rank'!HO112-'MIN and MAX'!C$46)/('MIN and MAX'!G$46-'MIN and MAX'!C$46)</f>
        <v>2.6493504711853393E-2</v>
      </c>
      <c r="D80">
        <f>('CON Score and Page Rank'!HP112-'MIN and MAX'!D$46)/('MIN and MAX'!H$46-'MIN and MAX'!D$46)</f>
        <v>0.70622895622895621</v>
      </c>
      <c r="E80">
        <f t="shared" si="5"/>
        <v>2.6417408668163611E-2</v>
      </c>
      <c r="F80">
        <f t="shared" si="6"/>
        <v>0.80343719288506088</v>
      </c>
      <c r="G80">
        <f t="shared" si="7"/>
        <v>0.70615286018526646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47</v>
      </c>
      <c r="B81">
        <f>('CON Score and Page Rank'!HN39-'MIN and MAX'!B$46)/('MIN and MAX'!F$46-'MIN and MAX'!B$46)</f>
        <v>1.6661219916958279E-3</v>
      </c>
      <c r="C81">
        <f>('CON Score and Page Rank'!HO39-'MIN and MAX'!C$46)/('MIN and MAX'!G$46-'MIN and MAX'!C$46)</f>
        <v>2.7942067715887971E-2</v>
      </c>
      <c r="D81">
        <f>('CON Score and Page Rank'!HP39-'MIN and MAX'!D$46)/('MIN and MAX'!H$46-'MIN and MAX'!D$46)</f>
        <v>0.72011784511784516</v>
      </c>
      <c r="E81">
        <f t="shared" si="5"/>
        <v>2.6275945724192142E-2</v>
      </c>
      <c r="F81">
        <f t="shared" si="6"/>
        <v>0.80323407389940138</v>
      </c>
      <c r="G81">
        <f t="shared" si="7"/>
        <v>0.71845172312614936</v>
      </c>
      <c r="H81" s="3" t="str">
        <f>IFERROR(VLOOKUP(A81,'GDP Data'!A$2:Q$144,3,FALSE),"Not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198</v>
      </c>
      <c r="B82">
        <f>('CON Score and Page Rank'!HN186-'MIN and MAX'!B$46)/('MIN and MAX'!F$46-'MIN and MAX'!B$46)</f>
        <v>8.0319451348035906E-4</v>
      </c>
      <c r="C82">
        <f>('CON Score and Page Rank'!HO186-'MIN and MAX'!C$46)/('MIN and MAX'!G$46-'MIN and MAX'!C$46)</f>
        <v>2.6954725045177923E-2</v>
      </c>
      <c r="D82">
        <f>('CON Score and Page Rank'!HP186-'MIN and MAX'!D$46)/('MIN and MAX'!H$46-'MIN and MAX'!D$46)</f>
        <v>0.7672558922558923</v>
      </c>
      <c r="E82">
        <f t="shared" si="5"/>
        <v>2.6151530531697564E-2</v>
      </c>
      <c r="F82">
        <f t="shared" si="6"/>
        <v>0.8030554328575098</v>
      </c>
      <c r="G82">
        <f t="shared" si="7"/>
        <v>0.76645269774241198</v>
      </c>
      <c r="H82" s="3" t="str">
        <f>IFERROR(VLOOKUP(A82,'GDP Data'!A$2:Q$144,3,FALSE),"Not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135</v>
      </c>
      <c r="B83">
        <f>('CON Score and Page Rank'!HN128-'MIN and MAX'!B$46)/('MIN and MAX'!F$46-'MIN and MAX'!B$46)</f>
        <v>7.3463890535073294E-5</v>
      </c>
      <c r="C83">
        <f>('CON Score and Page Rank'!HO128-'MIN and MAX'!C$46)/('MIN and MAX'!G$46-'MIN and MAX'!C$46)</f>
        <v>2.6191901637501395E-2</v>
      </c>
      <c r="D83">
        <f>('CON Score and Page Rank'!HP128-'MIN and MAX'!D$46)/('MIN and MAX'!H$46-'MIN and MAX'!D$46)</f>
        <v>0.48190235690235689</v>
      </c>
      <c r="E83">
        <f t="shared" si="5"/>
        <v>2.6118437746966323E-2</v>
      </c>
      <c r="F83">
        <f t="shared" si="6"/>
        <v>0.80300791671880556</v>
      </c>
      <c r="G83">
        <f t="shared" si="7"/>
        <v>0.4818288930118218</v>
      </c>
      <c r="H83" s="3">
        <f>IFERROR(VLOOKUP(A83,'GDP Data'!A$2:Q$144,3,FALSE),"Not Found")</f>
        <v>3984000517.0234499</v>
      </c>
      <c r="I83">
        <f t="shared" si="8"/>
        <v>3.7649092387781799E-4</v>
      </c>
      <c r="J83">
        <f t="shared" si="9"/>
        <v>-0.80263142579492774</v>
      </c>
    </row>
    <row r="84" spans="1:10" x14ac:dyDescent="0.25">
      <c r="A84" t="s">
        <v>26</v>
      </c>
      <c r="B84">
        <f>('CON Score and Page Rank'!HN10-'MIN and MAX'!B$46)/('MIN and MAX'!F$46-'MIN and MAX'!B$46)</f>
        <v>5.4183882640371174E-4</v>
      </c>
      <c r="C84">
        <f>('CON Score and Page Rank'!HO10-'MIN and MAX'!C$46)/('MIN and MAX'!G$46-'MIN and MAX'!C$46)</f>
        <v>2.6556420074382765E-2</v>
      </c>
      <c r="D84">
        <f>('CON Score and Page Rank'!HP10-'MIN and MAX'!D$46)/('MIN and MAX'!H$46-'MIN and MAX'!D$46)</f>
        <v>0.67171717171717171</v>
      </c>
      <c r="E84">
        <f t="shared" si="5"/>
        <v>2.6014581247979052E-2</v>
      </c>
      <c r="F84">
        <f t="shared" si="6"/>
        <v>0.80285879479234057</v>
      </c>
      <c r="G84">
        <f t="shared" si="7"/>
        <v>0.67117533289076803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117</v>
      </c>
      <c r="B85">
        <f>('CON Score and Page Rank'!HN110-'MIN and MAX'!B$46)/('MIN and MAX'!F$46-'MIN and MAX'!B$46)</f>
        <v>1.7612360642532286E-4</v>
      </c>
      <c r="C85">
        <f>('CON Score and Page Rank'!HO110-'MIN and MAX'!C$46)/('MIN and MAX'!G$46-'MIN and MAX'!C$46)</f>
        <v>2.6186250611437385E-2</v>
      </c>
      <c r="D85">
        <f>('CON Score and Page Rank'!HP110-'MIN and MAX'!D$46)/('MIN and MAX'!H$46-'MIN and MAX'!D$46)</f>
        <v>0.49031986531986532</v>
      </c>
      <c r="E85">
        <f t="shared" si="5"/>
        <v>2.6010127005012061E-2</v>
      </c>
      <c r="F85">
        <f t="shared" si="6"/>
        <v>0.80285239918591578</v>
      </c>
      <c r="G85">
        <f t="shared" si="7"/>
        <v>0.49014374171344</v>
      </c>
      <c r="H85" s="3">
        <f>IFERROR(VLOOKUP(A85,'GDP Data'!A$2:Q$144,3,FALSE),"Not Found")</f>
        <v>15716489369.9266</v>
      </c>
      <c r="I85">
        <f t="shared" si="8"/>
        <v>1.4852195871250544E-3</v>
      </c>
      <c r="J85">
        <f t="shared" si="9"/>
        <v>-0.80136717959879067</v>
      </c>
    </row>
    <row r="86" spans="1:10" x14ac:dyDescent="0.25">
      <c r="A86" t="s">
        <v>101</v>
      </c>
      <c r="B86">
        <f>('CON Score and Page Rank'!HN94-'MIN and MAX'!B$46)/('MIN and MAX'!F$46-'MIN and MAX'!B$46)</f>
        <v>1.6644142732079659E-3</v>
      </c>
      <c r="C86">
        <f>('CON Score and Page Rank'!HO94-'MIN and MAX'!C$46)/('MIN and MAX'!G$46-'MIN and MAX'!C$46)</f>
        <v>2.7475605192790235E-2</v>
      </c>
      <c r="D86">
        <f>('CON Score and Page Rank'!HP94-'MIN and MAX'!D$46)/('MIN and MAX'!H$46-'MIN and MAX'!D$46)</f>
        <v>0.63930976430976427</v>
      </c>
      <c r="E86">
        <f t="shared" si="5"/>
        <v>2.5811190919582269E-2</v>
      </c>
      <c r="F86">
        <f t="shared" si="6"/>
        <v>0.80256675762672636</v>
      </c>
      <c r="G86">
        <f t="shared" si="7"/>
        <v>0.63764535003655631</v>
      </c>
      <c r="H86" s="3">
        <f>IFERROR(VLOOKUP(A86,'GDP Data'!A$2:Q$144,3,FALSE),"Not Found")</f>
        <v>5398568543.6349201</v>
      </c>
      <c r="I86">
        <f t="shared" si="8"/>
        <v>5.1016862320323693E-4</v>
      </c>
      <c r="J86">
        <f t="shared" si="9"/>
        <v>-0.80205658900352317</v>
      </c>
    </row>
    <row r="87" spans="1:10" x14ac:dyDescent="0.25">
      <c r="A87" t="s">
        <v>191</v>
      </c>
      <c r="B87">
        <f>('CON Score and Page Rank'!HN181-'MIN and MAX'!B$46)/('MIN and MAX'!F$46-'MIN and MAX'!B$46)</f>
        <v>5.0855244528283716E-2</v>
      </c>
      <c r="C87">
        <f>('CON Score and Page Rank'!HO181-'MIN and MAX'!C$46)/('MIN and MAX'!G$46-'MIN and MAX'!C$46)</f>
        <v>7.6610035168400578E-2</v>
      </c>
      <c r="D87">
        <f>('CON Score and Page Rank'!HP181-'MIN and MAX'!D$46)/('MIN and MAX'!H$46-'MIN and MAX'!D$46)</f>
        <v>0.96590909090909094</v>
      </c>
      <c r="E87">
        <f t="shared" si="5"/>
        <v>2.5754790640116862E-2</v>
      </c>
      <c r="F87">
        <f t="shared" si="6"/>
        <v>0.80248577551767142</v>
      </c>
      <c r="G87">
        <f t="shared" si="7"/>
        <v>0.91505384638080722</v>
      </c>
      <c r="H87" s="3">
        <f>IFERROR(VLOOKUP(A87,'GDP Data'!A$2:Q$144,3,FALSE),"Not Found")</f>
        <v>306602070620.5</v>
      </c>
      <c r="I87">
        <f t="shared" si="8"/>
        <v>2.8974116930337891E-2</v>
      </c>
      <c r="J87">
        <f t="shared" si="9"/>
        <v>-0.77351165858733351</v>
      </c>
    </row>
    <row r="88" spans="1:10" x14ac:dyDescent="0.25">
      <c r="A88" t="s">
        <v>62</v>
      </c>
      <c r="B88">
        <f>('CON Score and Page Rank'!HN55-'MIN and MAX'!B$46)/('MIN and MAX'!F$46-'MIN and MAX'!B$46)</f>
        <v>3.2294441502414249E-2</v>
      </c>
      <c r="C88">
        <f>('CON Score and Page Rank'!HO55-'MIN and MAX'!C$46)/('MIN and MAX'!G$46-'MIN and MAX'!C$46)</f>
        <v>5.8044579327444314E-2</v>
      </c>
      <c r="D88">
        <f>('CON Score and Page Rank'!HP55-'MIN and MAX'!D$46)/('MIN and MAX'!H$46-'MIN and MAX'!D$46)</f>
        <v>0.92213804713804715</v>
      </c>
      <c r="E88">
        <f t="shared" si="5"/>
        <v>2.5750137825030064E-2</v>
      </c>
      <c r="F88">
        <f t="shared" si="6"/>
        <v>0.80247909479228607</v>
      </c>
      <c r="G88">
        <f t="shared" si="7"/>
        <v>0.88984360563563292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84</v>
      </c>
      <c r="B89">
        <f>('CON Score and Page Rank'!HN77-'MIN and MAX'!B$46)/('MIN and MAX'!F$46-'MIN and MAX'!B$46)</f>
        <v>7.2941632972079427E-4</v>
      </c>
      <c r="C89">
        <f>('CON Score and Page Rank'!HO77-'MIN and MAX'!C$46)/('MIN and MAX'!G$46-'MIN and MAX'!C$46)</f>
        <v>2.6455089242602606E-2</v>
      </c>
      <c r="D89">
        <f>('CON Score and Page Rank'!HP77-'MIN and MAX'!D$46)/('MIN and MAX'!H$46-'MIN and MAX'!D$46)</f>
        <v>0.70580808080808077</v>
      </c>
      <c r="E89">
        <f t="shared" si="5"/>
        <v>2.572567291288181E-2</v>
      </c>
      <c r="F89">
        <f t="shared" si="6"/>
        <v>0.80244396694890674</v>
      </c>
      <c r="G89">
        <f t="shared" si="7"/>
        <v>0.70507866447835998</v>
      </c>
      <c r="H89" s="3">
        <f>IFERROR(VLOOKUP(A89,'GDP Data'!A$2:Q$144,3,FALSE),"Not Found")</f>
        <v>5314909953.9299202</v>
      </c>
      <c r="I89">
        <f t="shared" si="8"/>
        <v>5.0226282610462542E-4</v>
      </c>
      <c r="J89">
        <f t="shared" si="9"/>
        <v>-0.80194170412280208</v>
      </c>
    </row>
    <row r="90" spans="1:10" x14ac:dyDescent="0.25">
      <c r="A90" t="s">
        <v>149</v>
      </c>
      <c r="B90">
        <f>('CON Score and Page Rank'!HN141-'MIN and MAX'!B$46)/('MIN and MAX'!F$46-'MIN and MAX'!B$46)</f>
        <v>8.6068848240404196E-3</v>
      </c>
      <c r="C90">
        <f>('CON Score and Page Rank'!HO141-'MIN and MAX'!C$46)/('MIN and MAX'!G$46-'MIN and MAX'!C$46)</f>
        <v>3.4208301545049884E-2</v>
      </c>
      <c r="D90">
        <f>('CON Score and Page Rank'!HP141-'MIN and MAX'!D$46)/('MIN and MAX'!H$46-'MIN and MAX'!D$46)</f>
        <v>0.75294612794612792</v>
      </c>
      <c r="E90">
        <f t="shared" si="5"/>
        <v>2.5601416721009462E-2</v>
      </c>
      <c r="F90">
        <f t="shared" si="6"/>
        <v>0.80226555420740386</v>
      </c>
      <c r="G90">
        <f t="shared" si="7"/>
        <v>0.74433924312208755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211</v>
      </c>
      <c r="B91">
        <f>('CON Score and Page Rank'!HN197-'MIN and MAX'!B$46)/('MIN and MAX'!F$46-'MIN and MAX'!B$46)</f>
        <v>8.1274805007962433E-4</v>
      </c>
      <c r="C91">
        <f>('CON Score and Page Rank'!HO197-'MIN and MAX'!C$46)/('MIN and MAX'!G$46-'MIN and MAX'!C$46)</f>
        <v>2.6213665356048559E-2</v>
      </c>
      <c r="D91">
        <f>('CON Score and Page Rank'!HP197-'MIN and MAX'!D$46)/('MIN and MAX'!H$46-'MIN and MAX'!D$46)</f>
        <v>0.70707070707070707</v>
      </c>
      <c r="E91">
        <f t="shared" si="5"/>
        <v>2.5400917305968936E-2</v>
      </c>
      <c r="F91">
        <f t="shared" si="6"/>
        <v>0.80197766794782943</v>
      </c>
      <c r="G91">
        <f t="shared" si="7"/>
        <v>0.70625795902062749</v>
      </c>
      <c r="H91" s="3">
        <f>IFERROR(VLOOKUP(A91,'GDP Data'!A$2:Q$144,3,FALSE),"Not Found")</f>
        <v>18405203853.1036</v>
      </c>
      <c r="I91">
        <f t="shared" si="8"/>
        <v>1.7393050460725538E-3</v>
      </c>
      <c r="J91">
        <f t="shared" si="9"/>
        <v>-0.80023836290175687</v>
      </c>
    </row>
    <row r="92" spans="1:10" x14ac:dyDescent="0.25">
      <c r="A92" t="s">
        <v>54</v>
      </c>
      <c r="B92">
        <f>('CON Score and Page Rank'!HN46-'MIN and MAX'!B$46)/('MIN and MAX'!F$46-'MIN and MAX'!B$46)</f>
        <v>3.0337144623798017E-2</v>
      </c>
      <c r="C92">
        <f>('CON Score and Page Rank'!HO46-'MIN and MAX'!C$46)/('MIN and MAX'!G$46-'MIN and MAX'!C$46)</f>
        <v>5.5431777760710968E-2</v>
      </c>
      <c r="D92">
        <f>('CON Score and Page Rank'!HP46-'MIN and MAX'!D$46)/('MIN and MAX'!H$46-'MIN and MAX'!D$46)</f>
        <v>0.82070707070707072</v>
      </c>
      <c r="E92">
        <f t="shared" si="5"/>
        <v>2.5094633136912951E-2</v>
      </c>
      <c r="F92">
        <f t="shared" si="6"/>
        <v>0.80153789108474705</v>
      </c>
      <c r="G92">
        <f t="shared" si="7"/>
        <v>0.79036992608327272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131</v>
      </c>
      <c r="B93">
        <f>('CON Score and Page Rank'!HN124-'MIN and MAX'!B$46)/('MIN and MAX'!F$46-'MIN and MAX'!B$46)</f>
        <v>3.8684109393952621E-4</v>
      </c>
      <c r="C93">
        <f>('CON Score and Page Rank'!HO124-'MIN and MAX'!C$46)/('MIN and MAX'!G$46-'MIN and MAX'!C$46)</f>
        <v>2.5444942592116569E-2</v>
      </c>
      <c r="D93">
        <f>('CON Score and Page Rank'!HP124-'MIN and MAX'!D$46)/('MIN and MAX'!H$46-'MIN and MAX'!D$46)</f>
        <v>0.65614478114478114</v>
      </c>
      <c r="E93">
        <f t="shared" si="5"/>
        <v>2.5058101498177044E-2</v>
      </c>
      <c r="F93">
        <f t="shared" si="6"/>
        <v>0.80148543728167887</v>
      </c>
      <c r="G93">
        <f t="shared" si="7"/>
        <v>0.65575794005084165</v>
      </c>
      <c r="H93" s="3">
        <f>IFERROR(VLOOKUP(A93,'GDP Data'!A$2:Q$144,3,FALSE),"Not Found")</f>
        <v>53991289844.329102</v>
      </c>
      <c r="I93">
        <f t="shared" si="8"/>
        <v>5.102215852630842E-3</v>
      </c>
      <c r="J93">
        <f t="shared" si="9"/>
        <v>-0.79638322142904805</v>
      </c>
    </row>
    <row r="94" spans="1:10" x14ac:dyDescent="0.25">
      <c r="A94" t="s">
        <v>187</v>
      </c>
      <c r="B94">
        <f>('CON Score and Page Rank'!HN22-'MIN and MAX'!B$46)/('MIN and MAX'!F$46-'MIN and MAX'!B$46)</f>
        <v>3.0969925548272525E-3</v>
      </c>
      <c r="C94">
        <f>('CON Score and Page Rank'!HO22-'MIN and MAX'!C$46)/('MIN and MAX'!G$46-'MIN and MAX'!C$46)</f>
        <v>2.8134538756347863E-2</v>
      </c>
      <c r="D94">
        <f>('CON Score and Page Rank'!HP22-'MIN and MAX'!D$46)/('MIN and MAX'!H$46-'MIN and MAX'!D$46)</f>
        <v>0.76557239057239057</v>
      </c>
      <c r="E94">
        <f t="shared" si="5"/>
        <v>2.503754620152061E-2</v>
      </c>
      <c r="F94">
        <f t="shared" si="6"/>
        <v>0.80145592304360669</v>
      </c>
      <c r="G94">
        <f t="shared" si="7"/>
        <v>0.76247539801756337</v>
      </c>
      <c r="H94" s="3">
        <f>IFERROR(VLOOKUP(A94,'GDP Data'!A$2:Q$144,3,FALSE),"Not Found")</f>
        <v>4088368978.34589</v>
      </c>
      <c r="I94">
        <f t="shared" si="8"/>
        <v>3.863538187893752E-4</v>
      </c>
      <c r="J94">
        <f t="shared" si="9"/>
        <v>-0.80106956922481731</v>
      </c>
    </row>
    <row r="95" spans="1:10" x14ac:dyDescent="0.25">
      <c r="A95" t="s">
        <v>30</v>
      </c>
      <c r="B95">
        <f>('CON Score and Page Rank'!HN20-'MIN and MAX'!B$46)/('MIN and MAX'!F$46-'MIN and MAX'!B$46)</f>
        <v>1.7446923076937556E-3</v>
      </c>
      <c r="C95">
        <f>('CON Score and Page Rank'!HO20-'MIN and MAX'!C$46)/('MIN and MAX'!G$46-'MIN and MAX'!C$46)</f>
        <v>2.6495182454854178E-2</v>
      </c>
      <c r="D95">
        <f>('CON Score and Page Rank'!HP20-'MIN and MAX'!D$46)/('MIN and MAX'!H$46-'MIN and MAX'!D$46)</f>
        <v>0.65193602693602692</v>
      </c>
      <c r="E95">
        <f t="shared" si="5"/>
        <v>2.4750490147160423E-2</v>
      </c>
      <c r="F95">
        <f t="shared" si="6"/>
        <v>0.80104375478984269</v>
      </c>
      <c r="G95">
        <f t="shared" si="7"/>
        <v>0.65019133462833312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177</v>
      </c>
      <c r="B96">
        <f>('CON Score and Page Rank'!HN168-'MIN and MAX'!B$46)/('MIN and MAX'!F$46-'MIN and MAX'!B$46)</f>
        <v>3.0752697521733434E-3</v>
      </c>
      <c r="C96">
        <f>('CON Score and Page Rank'!HO168-'MIN and MAX'!C$46)/('MIN and MAX'!G$46-'MIN and MAX'!C$46)</f>
        <v>2.7580701861071252E-2</v>
      </c>
      <c r="D96">
        <f>('CON Score and Page Rank'!HP168-'MIN and MAX'!D$46)/('MIN and MAX'!H$46-'MIN and MAX'!D$46)</f>
        <v>0.68265993265993263</v>
      </c>
      <c r="E96">
        <f t="shared" si="5"/>
        <v>2.4505432108897909E-2</v>
      </c>
      <c r="F96">
        <f t="shared" si="6"/>
        <v>0.80069188921457501</v>
      </c>
      <c r="G96">
        <f t="shared" si="7"/>
        <v>0.67958466290775932</v>
      </c>
      <c r="H96" s="3">
        <f>IFERROR(VLOOKUP(A96,'GDP Data'!A$2:Q$144,3,FALSE),"Not Found")</f>
        <v>5800774707.1742296</v>
      </c>
      <c r="I96">
        <f t="shared" si="8"/>
        <v>5.4817739590625912E-4</v>
      </c>
      <c r="J96">
        <f t="shared" si="9"/>
        <v>-0.80014371181866872</v>
      </c>
    </row>
    <row r="97" spans="1:10" x14ac:dyDescent="0.25">
      <c r="A97" t="s">
        <v>126</v>
      </c>
      <c r="B97">
        <f>('CON Score and Page Rank'!HN119-'MIN and MAX'!B$46)/('MIN and MAX'!F$46-'MIN and MAX'!B$46)</f>
        <v>1.3642677635393476E-4</v>
      </c>
      <c r="C97">
        <f>('CON Score and Page Rank'!HO119-'MIN and MAX'!C$46)/('MIN and MAX'!G$46-'MIN and MAX'!C$46)</f>
        <v>2.4328327400462597E-2</v>
      </c>
      <c r="D97">
        <f>('CON Score and Page Rank'!HP119-'MIN and MAX'!D$46)/('MIN and MAX'!H$46-'MIN and MAX'!D$46)</f>
        <v>0.45959595959595961</v>
      </c>
      <c r="E97">
        <f t="shared" si="5"/>
        <v>2.4191900624108663E-2</v>
      </c>
      <c r="F97">
        <f t="shared" si="6"/>
        <v>0.80024170632303626</v>
      </c>
      <c r="G97">
        <f t="shared" si="7"/>
        <v>0.45945953281960566</v>
      </c>
      <c r="H97" s="3">
        <f>IFERROR(VLOOKUP(A97,'GDP Data'!A$2:Q$144,3,FALSE),"Not Found")</f>
        <v>4094480988.1193099</v>
      </c>
      <c r="I97">
        <f t="shared" si="8"/>
        <v>3.8693140812364173E-4</v>
      </c>
      <c r="J97">
        <f t="shared" si="9"/>
        <v>-0.79985477491491264</v>
      </c>
    </row>
    <row r="98" spans="1:10" x14ac:dyDescent="0.25">
      <c r="A98" t="s">
        <v>278</v>
      </c>
      <c r="B98">
        <f>('CON Score and Page Rank'!HN178-'MIN and MAX'!B$46)/('MIN and MAX'!F$46-'MIN and MAX'!B$46)</f>
        <v>4.2594970248355669E-4</v>
      </c>
      <c r="C98">
        <f>('CON Score and Page Rank'!HO178-'MIN and MAX'!C$46)/('MIN and MAX'!G$46-'MIN and MAX'!C$46)</f>
        <v>2.4192084977864695E-2</v>
      </c>
      <c r="D98">
        <f>('CON Score and Page Rank'!HP178-'MIN and MAX'!D$46)/('MIN and MAX'!H$46-'MIN and MAX'!D$46)</f>
        <v>0.50631313131313127</v>
      </c>
      <c r="E98">
        <f t="shared" si="5"/>
        <v>2.3766135275381139E-2</v>
      </c>
      <c r="F98">
        <f t="shared" si="6"/>
        <v>0.79963037290005956</v>
      </c>
      <c r="G98">
        <f t="shared" si="7"/>
        <v>0.50588718161064772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140</v>
      </c>
      <c r="B99">
        <f>('CON Score and Page Rank'!HN133-'MIN and MAX'!B$46)/('MIN and MAX'!F$46-'MIN and MAX'!B$46)</f>
        <v>6.1487048359246205E-2</v>
      </c>
      <c r="C99">
        <f>('CON Score and Page Rank'!HO133-'MIN and MAX'!C$46)/('MIN and MAX'!G$46-'MIN and MAX'!C$46)</f>
        <v>8.5207476240857519E-2</v>
      </c>
      <c r="D99">
        <f>('CON Score and Page Rank'!HP133-'MIN and MAX'!D$46)/('MIN and MAX'!H$46-'MIN and MAX'!D$46)</f>
        <v>0.97095959595959591</v>
      </c>
      <c r="E99">
        <f t="shared" si="5"/>
        <v>2.3720427881611314E-2</v>
      </c>
      <c r="F99">
        <f t="shared" si="6"/>
        <v>0.79956474412690504</v>
      </c>
      <c r="G99">
        <f t="shared" si="7"/>
        <v>0.90947254760034968</v>
      </c>
      <c r="H99" s="3">
        <f>IFERROR(VLOOKUP(A99,'GDP Data'!A$2:Q$144,3,FALSE),"Not Found")</f>
        <v>485441014538.638</v>
      </c>
      <c r="I99">
        <f t="shared" si="8"/>
        <v>4.5874526188160472E-2</v>
      </c>
      <c r="J99">
        <f t="shared" si="9"/>
        <v>-0.75369021793874458</v>
      </c>
    </row>
    <row r="100" spans="1:10" x14ac:dyDescent="0.25">
      <c r="A100" t="s">
        <v>22</v>
      </c>
      <c r="B100">
        <f>('CON Score and Page Rank'!HN13-'MIN and MAX'!B$46)/('MIN and MAX'!F$46-'MIN and MAX'!B$46)</f>
        <v>5.5810020335022192E-2</v>
      </c>
      <c r="C100">
        <f>('CON Score and Page Rank'!HO13-'MIN and MAX'!C$46)/('MIN and MAX'!G$46-'MIN and MAX'!C$46)</f>
        <v>7.9495797041793853E-2</v>
      </c>
      <c r="D100">
        <f>('CON Score and Page Rank'!HP13-'MIN and MAX'!D$46)/('MIN and MAX'!H$46-'MIN and MAX'!D$46)</f>
        <v>0.97095959595959591</v>
      </c>
      <c r="E100">
        <f t="shared" si="5"/>
        <v>2.3685776706771661E-2</v>
      </c>
      <c r="F100">
        <f t="shared" si="6"/>
        <v>0.79951499038017992</v>
      </c>
      <c r="G100">
        <f t="shared" si="7"/>
        <v>0.91514957562457377</v>
      </c>
      <c r="H100" s="3">
        <f>IFERROR(VLOOKUP(A100,'GDP Data'!A$2:Q$144,3,FALSE),"Not Found")</f>
        <v>129533107311.811</v>
      </c>
      <c r="I100">
        <f t="shared" si="8"/>
        <v>1.2240972117399256E-2</v>
      </c>
      <c r="J100">
        <f t="shared" si="9"/>
        <v>-0.78727401826278065</v>
      </c>
    </row>
    <row r="101" spans="1:10" x14ac:dyDescent="0.25">
      <c r="A101" t="s">
        <v>103</v>
      </c>
      <c r="B101">
        <f>('CON Score and Page Rank'!HN96-'MIN and MAX'!B$46)/('MIN and MAX'!F$46-'MIN and MAX'!B$46)</f>
        <v>2.1829988147008446E-5</v>
      </c>
      <c r="C101">
        <f>('CON Score and Page Rank'!HO96-'MIN and MAX'!C$46)/('MIN and MAX'!G$46-'MIN and MAX'!C$46)</f>
        <v>2.3552268296423391E-2</v>
      </c>
      <c r="D101">
        <f>('CON Score and Page Rank'!HP96-'MIN and MAX'!D$46)/('MIN and MAX'!H$46-'MIN and MAX'!D$46)</f>
        <v>0.4633838383838384</v>
      </c>
      <c r="E101">
        <f t="shared" si="5"/>
        <v>2.3530438308276381E-2</v>
      </c>
      <c r="F101">
        <f t="shared" si="6"/>
        <v>0.79929194838027162</v>
      </c>
      <c r="G101">
        <f t="shared" si="7"/>
        <v>0.46336200839569142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69</v>
      </c>
      <c r="B102">
        <f>('CON Score and Page Rank'!HN62-'MIN and MAX'!B$46)/('MIN and MAX'!F$46-'MIN and MAX'!B$46)</f>
        <v>8.6242574618366694E-4</v>
      </c>
      <c r="C102">
        <f>('CON Score and Page Rank'!HO62-'MIN and MAX'!C$46)/('MIN and MAX'!G$46-'MIN and MAX'!C$46)</f>
        <v>2.4228743965273507E-2</v>
      </c>
      <c r="D102">
        <f>('CON Score and Page Rank'!HP62-'MIN and MAX'!D$46)/('MIN and MAX'!H$46-'MIN and MAX'!D$46)</f>
        <v>0.53282828282828287</v>
      </c>
      <c r="E102">
        <f t="shared" si="5"/>
        <v>2.3366318219089841E-2</v>
      </c>
      <c r="F102">
        <f t="shared" si="6"/>
        <v>0.79905629722594096</v>
      </c>
      <c r="G102">
        <f t="shared" si="7"/>
        <v>0.5319658570820992</v>
      </c>
      <c r="H102" s="3">
        <f>IFERROR(VLOOKUP(A102,'GDP Data'!A$2:Q$144,3,FALSE),"Not Found")</f>
        <v>10953485244.423901</v>
      </c>
      <c r="I102">
        <f t="shared" si="8"/>
        <v>1.0351122600848117E-3</v>
      </c>
      <c r="J102">
        <f t="shared" si="9"/>
        <v>-0.79802118496585617</v>
      </c>
    </row>
    <row r="103" spans="1:10" x14ac:dyDescent="0.25">
      <c r="A103" t="s">
        <v>221</v>
      </c>
      <c r="B103">
        <f>('CON Score and Page Rank'!HN207-'MIN and MAX'!B$46)/('MIN and MAX'!F$46-'MIN and MAX'!B$46)</f>
        <v>1.8282638352921468E-4</v>
      </c>
      <c r="C103">
        <f>('CON Score and Page Rank'!HO207-'MIN and MAX'!C$46)/('MIN and MAX'!G$46-'MIN and MAX'!C$46)</f>
        <v>2.3532226232923059E-2</v>
      </c>
      <c r="D103">
        <f>('CON Score and Page Rank'!HP207-'MIN and MAX'!D$46)/('MIN and MAX'!H$46-'MIN and MAX'!D$46)</f>
        <v>0.49537037037037035</v>
      </c>
      <c r="E103">
        <f t="shared" si="5"/>
        <v>2.3349399849393843E-2</v>
      </c>
      <c r="F103">
        <f t="shared" si="6"/>
        <v>0.79903200505447058</v>
      </c>
      <c r="G103">
        <f t="shared" si="7"/>
        <v>0.49518754398684112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127</v>
      </c>
      <c r="B104">
        <f>('CON Score and Page Rank'!HN120-'MIN and MAX'!B$46)/('MIN and MAX'!F$46-'MIN and MAX'!B$46)</f>
        <v>2.7824119812581168E-5</v>
      </c>
      <c r="C104">
        <f>('CON Score and Page Rank'!HO120-'MIN and MAX'!C$46)/('MIN and MAX'!G$46-'MIN and MAX'!C$46)</f>
        <v>2.3115685649349533E-2</v>
      </c>
      <c r="D104">
        <f>('CON Score and Page Rank'!HP120-'MIN and MAX'!D$46)/('MIN and MAX'!H$46-'MIN and MAX'!D$46)</f>
        <v>0.54335016835016836</v>
      </c>
      <c r="E104">
        <f t="shared" si="5"/>
        <v>2.308786152953695E-2</v>
      </c>
      <c r="F104">
        <f t="shared" si="6"/>
        <v>0.79865647633472947</v>
      </c>
      <c r="G104">
        <f t="shared" si="7"/>
        <v>0.54332234423035575</v>
      </c>
      <c r="H104" s="3">
        <f>IFERROR(VLOOKUP(A104,'GDP Data'!A$2:Q$144,3,FALSE),"Not Found")</f>
        <v>6777384700</v>
      </c>
      <c r="I104">
        <f t="shared" si="8"/>
        <v>6.4046774499034777E-4</v>
      </c>
      <c r="J104">
        <f t="shared" si="9"/>
        <v>-0.79801600858973909</v>
      </c>
    </row>
    <row r="105" spans="1:10" x14ac:dyDescent="0.25">
      <c r="A105" t="s">
        <v>123</v>
      </c>
      <c r="B105">
        <f>('CON Score and Page Rank'!HN116-'MIN and MAX'!B$46)/('MIN and MAX'!F$46-'MIN and MAX'!B$46)</f>
        <v>1.4450717445635883E-4</v>
      </c>
      <c r="C105">
        <f>('CON Score and Page Rank'!HO116-'MIN and MAX'!C$46)/('MIN and MAX'!G$46-'MIN and MAX'!C$46)</f>
        <v>2.3092783246022052E-2</v>
      </c>
      <c r="D105">
        <f>('CON Score and Page Rank'!HP116-'MIN and MAX'!D$46)/('MIN and MAX'!H$46-'MIN and MAX'!D$46)</f>
        <v>0.58670033670033672</v>
      </c>
      <c r="E105">
        <f t="shared" si="5"/>
        <v>2.2948276071565694E-2</v>
      </c>
      <c r="F105">
        <f t="shared" si="6"/>
        <v>0.79845605312961343</v>
      </c>
      <c r="G105">
        <f t="shared" si="7"/>
        <v>0.58655582952588037</v>
      </c>
      <c r="H105" s="3">
        <f>IFERROR(VLOOKUP(A105,'GDP Data'!A$2:Q$144,3,FALSE),"Not Found")</f>
        <v>5840503868.5724602</v>
      </c>
      <c r="I105">
        <f t="shared" si="8"/>
        <v>5.519318303285935E-4</v>
      </c>
      <c r="J105">
        <f t="shared" si="9"/>
        <v>-0.79790412129928479</v>
      </c>
    </row>
    <row r="106" spans="1:10" x14ac:dyDescent="0.25">
      <c r="A106" t="s">
        <v>145</v>
      </c>
      <c r="B106">
        <f>('CON Score and Page Rank'!HN138-'MIN and MAX'!B$46)/('MIN and MAX'!F$46-'MIN and MAX'!B$46)</f>
        <v>1.0226564915049711E-4</v>
      </c>
      <c r="C106">
        <f>('CON Score and Page Rank'!HO138-'MIN and MAX'!C$46)/('MIN and MAX'!G$46-'MIN and MAX'!C$46)</f>
        <v>2.2836230902499751E-2</v>
      </c>
      <c r="D106">
        <f>('CON Score and Page Rank'!HP138-'MIN and MAX'!D$46)/('MIN and MAX'!H$46-'MIN and MAX'!D$46)</f>
        <v>0.45707070707070707</v>
      </c>
      <c r="E106">
        <f t="shared" si="5"/>
        <v>2.2733965253349253E-2</v>
      </c>
      <c r="F106">
        <f t="shared" si="6"/>
        <v>0.7981483358236543</v>
      </c>
      <c r="G106">
        <f t="shared" si="7"/>
        <v>0.45696844142155657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74</v>
      </c>
      <c r="B107">
        <f>('CON Score and Page Rank'!HN67-'MIN and MAX'!B$46)/('MIN and MAX'!F$46-'MIN and MAX'!B$46)</f>
        <v>7.9578867445565644E-5</v>
      </c>
      <c r="C107">
        <f>('CON Score and Page Rank'!HO67-'MIN and MAX'!C$46)/('MIN and MAX'!G$46-'MIN and MAX'!C$46)</f>
        <v>2.2637061003704603E-2</v>
      </c>
      <c r="D107">
        <f>('CON Score and Page Rank'!HP67-'MIN and MAX'!D$46)/('MIN and MAX'!H$46-'MIN and MAX'!D$46)</f>
        <v>0.53282828282828287</v>
      </c>
      <c r="E107">
        <f t="shared" si="5"/>
        <v>2.2557482136259036E-2</v>
      </c>
      <c r="F107">
        <f t="shared" si="6"/>
        <v>0.7978949332666101</v>
      </c>
      <c r="G107">
        <f t="shared" si="7"/>
        <v>0.53274870396083729</v>
      </c>
      <c r="H107" s="3">
        <f>IFERROR(VLOOKUP(A107,'GDP Data'!A$2:Q$144,3,FALSE),"Not Found")</f>
        <v>2796704603.0444298</v>
      </c>
      <c r="I107">
        <f t="shared" si="8"/>
        <v>2.6429060320509642E-4</v>
      </c>
      <c r="J107">
        <f t="shared" si="9"/>
        <v>-0.797630642663405</v>
      </c>
    </row>
    <row r="108" spans="1:10" x14ac:dyDescent="0.25">
      <c r="A108" t="s">
        <v>204</v>
      </c>
      <c r="B108">
        <f>('CON Score and Page Rank'!HN190-'MIN and MAX'!B$46)/('MIN and MAX'!F$46-'MIN and MAX'!B$46)</f>
        <v>3.6798049135933734E-4</v>
      </c>
      <c r="C108">
        <f>('CON Score and Page Rank'!HO190-'MIN and MAX'!C$46)/('MIN and MAX'!G$46-'MIN and MAX'!C$46)</f>
        <v>2.2913013386329822E-2</v>
      </c>
      <c r="D108">
        <f>('CON Score and Page Rank'!HP190-'MIN and MAX'!D$46)/('MIN and MAX'!H$46-'MIN and MAX'!D$46)</f>
        <v>0.57112794612794615</v>
      </c>
      <c r="E108">
        <f t="shared" si="5"/>
        <v>2.2545032894970483E-2</v>
      </c>
      <c r="F108">
        <f t="shared" si="6"/>
        <v>0.79787705807476283</v>
      </c>
      <c r="G108">
        <f t="shared" si="7"/>
        <v>0.57075996563658682</v>
      </c>
      <c r="H108" s="3">
        <f>IFERROR(VLOOKUP(A108,'GDP Data'!A$2:Q$144,3,FALSE),"Not Found")</f>
        <v>31682400000</v>
      </c>
      <c r="I108">
        <f t="shared" si="8"/>
        <v>2.9940096633266507E-3</v>
      </c>
      <c r="J108">
        <f t="shared" si="9"/>
        <v>-0.7948830484114362</v>
      </c>
    </row>
    <row r="109" spans="1:10" x14ac:dyDescent="0.25">
      <c r="A109" t="s">
        <v>190</v>
      </c>
      <c r="B109">
        <f>('CON Score and Page Rank'!HN180-'MIN and MAX'!B$46)/('MIN and MAX'!F$46-'MIN and MAX'!B$46)</f>
        <v>3.347836700603854E-2</v>
      </c>
      <c r="C109">
        <f>('CON Score and Page Rank'!HO180-'MIN and MAX'!C$46)/('MIN and MAX'!G$46-'MIN and MAX'!C$46)</f>
        <v>5.5914495311889398E-2</v>
      </c>
      <c r="D109">
        <f>('CON Score and Page Rank'!HP180-'MIN and MAX'!D$46)/('MIN and MAX'!H$46-'MIN and MAX'!D$46)</f>
        <v>0.91161616161616166</v>
      </c>
      <c r="E109">
        <f t="shared" si="5"/>
        <v>2.2436128305850858E-2</v>
      </c>
      <c r="F109">
        <f t="shared" si="6"/>
        <v>0.79772068786886574</v>
      </c>
      <c r="G109">
        <f t="shared" si="7"/>
        <v>0.87813779461012309</v>
      </c>
      <c r="H109" s="3">
        <f>IFERROR(VLOOKUP(A109,'GDP Data'!A$2:Q$144,3,FALSE),"Not Found")</f>
        <v>40394824679.123199</v>
      </c>
      <c r="I109">
        <f t="shared" si="8"/>
        <v>3.8173400827488046E-3</v>
      </c>
      <c r="J109">
        <f t="shared" si="9"/>
        <v>-0.79390334778611693</v>
      </c>
    </row>
    <row r="110" spans="1:10" x14ac:dyDescent="0.25">
      <c r="A110" t="s">
        <v>118</v>
      </c>
      <c r="B110">
        <f>('CON Score and Page Rank'!HN111-'MIN and MAX'!B$46)/('MIN and MAX'!F$46-'MIN and MAX'!B$46)</f>
        <v>1.1258712558244493E-5</v>
      </c>
      <c r="C110">
        <f>('CON Score and Page Rank'!HO111-'MIN and MAX'!C$46)/('MIN and MAX'!G$46-'MIN and MAX'!C$46)</f>
        <v>2.2230159871343157E-2</v>
      </c>
      <c r="D110">
        <f>('CON Score and Page Rank'!HP111-'MIN and MAX'!D$46)/('MIN and MAX'!H$46-'MIN and MAX'!D$46)</f>
        <v>0.42971380471380471</v>
      </c>
      <c r="E110">
        <f t="shared" si="5"/>
        <v>2.2218901158784912E-2</v>
      </c>
      <c r="F110">
        <f t="shared" si="6"/>
        <v>0.79740878316413522</v>
      </c>
      <c r="G110">
        <f t="shared" si="7"/>
        <v>0.42970254600124647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97</v>
      </c>
      <c r="B111">
        <f>('CON Score and Page Rank'!HN90-'MIN and MAX'!B$46)/('MIN and MAX'!F$46-'MIN and MAX'!B$46)</f>
        <v>6.1358403572499835E-6</v>
      </c>
      <c r="C111">
        <f>('CON Score and Page Rank'!HO90-'MIN and MAX'!C$46)/('MIN and MAX'!G$46-'MIN and MAX'!C$46)</f>
        <v>2.2181048033358134E-2</v>
      </c>
      <c r="D111">
        <f>('CON Score and Page Rank'!HP90-'MIN and MAX'!D$46)/('MIN and MAX'!H$46-'MIN and MAX'!D$46)</f>
        <v>0.42466329966329969</v>
      </c>
      <c r="E111">
        <f t="shared" si="5"/>
        <v>2.2174912193000884E-2</v>
      </c>
      <c r="F111">
        <f t="shared" si="6"/>
        <v>0.79734562178872892</v>
      </c>
      <c r="G111">
        <f t="shared" si="7"/>
        <v>0.42465716382294244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56</v>
      </c>
      <c r="B112">
        <f>('CON Score and Page Rank'!HN48-'MIN and MAX'!B$46)/('MIN and MAX'!F$46-'MIN and MAX'!B$46)</f>
        <v>1.419116189772304E-3</v>
      </c>
      <c r="C112">
        <f>('CON Score and Page Rank'!HO48-'MIN and MAX'!C$46)/('MIN and MAX'!G$46-'MIN and MAX'!C$46)</f>
        <v>2.2767382871128259E-2</v>
      </c>
      <c r="D112">
        <f>('CON Score and Page Rank'!HP48-'MIN and MAX'!D$46)/('MIN and MAX'!H$46-'MIN and MAX'!D$46)</f>
        <v>0.49831649831649832</v>
      </c>
      <c r="E112">
        <f t="shared" si="5"/>
        <v>2.1348266681355955E-2</v>
      </c>
      <c r="F112">
        <f t="shared" si="6"/>
        <v>0.7961586862343617</v>
      </c>
      <c r="G112">
        <f t="shared" si="7"/>
        <v>0.49689738212672602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183</v>
      </c>
      <c r="B113">
        <f>('CON Score and Page Rank'!HN173-'MIN and MAX'!B$46)/('MIN and MAX'!F$46-'MIN and MAX'!B$46)</f>
        <v>3.6109411051509124E-2</v>
      </c>
      <c r="C113">
        <f>('CON Score and Page Rank'!HO173-'MIN and MAX'!C$46)/('MIN and MAX'!G$46-'MIN and MAX'!C$46)</f>
        <v>5.739373617981916E-2</v>
      </c>
      <c r="D113">
        <f>('CON Score and Page Rank'!HP173-'MIN and MAX'!D$46)/('MIN and MAX'!H$46-'MIN and MAX'!D$46)</f>
        <v>0.86111111111111116</v>
      </c>
      <c r="E113">
        <f t="shared" si="5"/>
        <v>2.1284325128310036E-2</v>
      </c>
      <c r="F113">
        <f t="shared" si="6"/>
        <v>0.79606687601868575</v>
      </c>
      <c r="G113">
        <f t="shared" si="7"/>
        <v>0.82500170005960205</v>
      </c>
      <c r="H113" s="3">
        <f>IFERROR(VLOOKUP(A113,'GDP Data'!A$2:Q$144,3,FALSE),"Not Found")</f>
        <v>53749989092.019699</v>
      </c>
      <c r="I113">
        <f t="shared" si="8"/>
        <v>5.0794127574050277E-3</v>
      </c>
      <c r="J113">
        <f t="shared" si="9"/>
        <v>-0.79098746326128078</v>
      </c>
    </row>
    <row r="114" spans="1:10" x14ac:dyDescent="0.25">
      <c r="A114" t="s">
        <v>138</v>
      </c>
      <c r="B114">
        <f>('CON Score and Page Rank'!HN131-'MIN and MAX'!B$46)/('MIN and MAX'!F$46-'MIN and MAX'!B$46)</f>
        <v>1.6378697264623091E-3</v>
      </c>
      <c r="C114">
        <f>('CON Score and Page Rank'!HO131-'MIN and MAX'!C$46)/('MIN and MAX'!G$46-'MIN and MAX'!C$46)</f>
        <v>2.2529827787252012E-2</v>
      </c>
      <c r="D114">
        <f>('CON Score and Page Rank'!HP131-'MIN and MAX'!D$46)/('MIN and MAX'!H$46-'MIN and MAX'!D$46)</f>
        <v>0.3888888888888889</v>
      </c>
      <c r="E114">
        <f t="shared" si="5"/>
        <v>2.0891958060789702E-2</v>
      </c>
      <c r="F114">
        <f t="shared" si="6"/>
        <v>0.79550349738027037</v>
      </c>
      <c r="G114">
        <f t="shared" si="7"/>
        <v>0.3872510191624266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59</v>
      </c>
      <c r="B115">
        <f>('CON Score and Page Rank'!HN51-'MIN and MAX'!B$46)/('MIN and MAX'!F$46-'MIN and MAX'!B$46)</f>
        <v>2.3057418215848596E-2</v>
      </c>
      <c r="C115">
        <f>('CON Score and Page Rank'!HO51-'MIN and MAX'!C$46)/('MIN and MAX'!G$46-'MIN and MAX'!C$46)</f>
        <v>4.3900253393704625E-2</v>
      </c>
      <c r="D115">
        <f>('CON Score and Page Rank'!HP51-'MIN and MAX'!D$46)/('MIN and MAX'!H$46-'MIN and MAX'!D$46)</f>
        <v>0.90656565656565657</v>
      </c>
      <c r="E115">
        <f t="shared" si="5"/>
        <v>2.0842835177856029E-2</v>
      </c>
      <c r="F115">
        <f t="shared" si="6"/>
        <v>0.79543296449106249</v>
      </c>
      <c r="G115">
        <f t="shared" si="7"/>
        <v>0.88350823834980796</v>
      </c>
      <c r="H115" s="3">
        <f>IFERROR(VLOOKUP(A115,'GDP Data'!A$2:Q$144,3,FALSE),"Not Found")</f>
        <v>12502013400</v>
      </c>
      <c r="I115">
        <f t="shared" si="8"/>
        <v>1.1814492882685427E-3</v>
      </c>
      <c r="J115">
        <f t="shared" si="9"/>
        <v>-0.79425151520279391</v>
      </c>
    </row>
    <row r="116" spans="1:10" x14ac:dyDescent="0.25">
      <c r="A116" t="s">
        <v>181</v>
      </c>
      <c r="B116">
        <f>('CON Score and Page Rank'!HN171-'MIN and MAX'!B$46)/('MIN and MAX'!F$46-'MIN and MAX'!B$46)</f>
        <v>5.2516141327357865E-2</v>
      </c>
      <c r="C116">
        <f>('CON Score and Page Rank'!HO171-'MIN and MAX'!C$46)/('MIN and MAX'!G$46-'MIN and MAX'!C$46)</f>
        <v>7.3263461797973578E-2</v>
      </c>
      <c r="D116">
        <f>('CON Score and Page Rank'!HP171-'MIN and MAX'!D$46)/('MIN and MAX'!H$46-'MIN and MAX'!D$46)</f>
        <v>0.91161616161616166</v>
      </c>
      <c r="E116">
        <f t="shared" si="5"/>
        <v>2.0747320470615713E-2</v>
      </c>
      <c r="F116">
        <f t="shared" si="6"/>
        <v>0.79529582009193189</v>
      </c>
      <c r="G116">
        <f t="shared" si="7"/>
        <v>0.85910002028880383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60</v>
      </c>
      <c r="B117">
        <f>('CON Score and Page Rank'!HN53-'MIN and MAX'!B$46)/('MIN and MAX'!F$46-'MIN and MAX'!B$46)</f>
        <v>7.0577760294906922E-2</v>
      </c>
      <c r="C117">
        <f>('CON Score and Page Rank'!HO53-'MIN and MAX'!C$46)/('MIN and MAX'!G$46-'MIN and MAX'!C$46)</f>
        <v>9.1181752503713451E-2</v>
      </c>
      <c r="D117">
        <f>('CON Score and Page Rank'!HP53-'MIN and MAX'!D$46)/('MIN and MAX'!H$46-'MIN and MAX'!D$46)</f>
        <v>0.93728956228956228</v>
      </c>
      <c r="E117">
        <f t="shared" si="5"/>
        <v>2.0603992208806529E-2</v>
      </c>
      <c r="F117">
        <f t="shared" si="6"/>
        <v>0.79509002279733532</v>
      </c>
      <c r="G117">
        <f t="shared" si="7"/>
        <v>0.86671180199465536</v>
      </c>
      <c r="H117" s="3">
        <f>IFERROR(VLOOKUP(A117,'GDP Data'!A$2:Q$144,3,FALSE),"Not Found")</f>
        <v>89794943349.891205</v>
      </c>
      <c r="I117">
        <f t="shared" si="8"/>
        <v>8.4856869462996316E-3</v>
      </c>
      <c r="J117">
        <f t="shared" si="9"/>
        <v>-0.78660433585103573</v>
      </c>
    </row>
    <row r="118" spans="1:10" x14ac:dyDescent="0.25">
      <c r="A118" t="s">
        <v>188</v>
      </c>
      <c r="B118">
        <f>('CON Score and Page Rank'!HN177-'MIN and MAX'!B$46)/('MIN and MAX'!F$46-'MIN and MAX'!B$46)</f>
        <v>1.5135857083651411E-4</v>
      </c>
      <c r="C118">
        <f>('CON Score and Page Rank'!HO177-'MIN and MAX'!C$46)/('MIN and MAX'!G$46-'MIN and MAX'!C$46)</f>
        <v>2.0690199243186484E-2</v>
      </c>
      <c r="D118">
        <f>('CON Score and Page Rank'!HP177-'MIN and MAX'!D$46)/('MIN and MAX'!H$46-'MIN and MAX'!D$46)</f>
        <v>0.51978114478114479</v>
      </c>
      <c r="E118">
        <f t="shared" si="5"/>
        <v>2.053884067234997E-2</v>
      </c>
      <c r="F118">
        <f t="shared" si="6"/>
        <v>0.79499647523196115</v>
      </c>
      <c r="G118">
        <f t="shared" si="7"/>
        <v>0.51962978621030831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284</v>
      </c>
      <c r="B119">
        <f>('CON Score and Page Rank'!HN176-'MIN and MAX'!B$46)/('MIN and MAX'!F$46-'MIN and MAX'!B$46)</f>
        <v>9.1626180201116335E-4</v>
      </c>
      <c r="C119">
        <f>('CON Score and Page Rank'!HO176-'MIN and MAX'!C$46)/('MIN and MAX'!G$46-'MIN and MAX'!C$46)</f>
        <v>2.0825602794283995E-2</v>
      </c>
      <c r="D119">
        <f>('CON Score and Page Rank'!HP176-'MIN and MAX'!D$46)/('MIN and MAX'!H$46-'MIN and MAX'!D$46)</f>
        <v>0.65740740740740744</v>
      </c>
      <c r="E119">
        <f t="shared" si="5"/>
        <v>1.9909340992272831E-2</v>
      </c>
      <c r="F119">
        <f t="shared" si="6"/>
        <v>0.79409261070814652</v>
      </c>
      <c r="G119">
        <f t="shared" si="7"/>
        <v>0.65649114560539623</v>
      </c>
      <c r="H119" s="3" t="str">
        <f>IFERROR(VLOOKUP(A119,'GDP Data'!A$2:Q$144,3,FALSE),"Not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33</v>
      </c>
      <c r="B120">
        <f>('CON Score and Page Rank'!HN24-'MIN and MAX'!B$46)/('MIN and MAX'!F$46-'MIN and MAX'!B$46)</f>
        <v>7.585478199515254E-2</v>
      </c>
      <c r="C120">
        <f>('CON Score and Page Rank'!HO24-'MIN and MAX'!C$46)/('MIN and MAX'!G$46-'MIN and MAX'!C$46)</f>
        <v>9.571302442188126E-2</v>
      </c>
      <c r="D120">
        <f>('CON Score and Page Rank'!HP24-'MIN and MAX'!D$46)/('MIN and MAX'!H$46-'MIN and MAX'!D$46)</f>
        <v>1</v>
      </c>
      <c r="E120">
        <f t="shared" si="5"/>
        <v>1.985824242672872E-2</v>
      </c>
      <c r="F120">
        <f t="shared" si="6"/>
        <v>0.79401924104319688</v>
      </c>
      <c r="G120">
        <f t="shared" si="7"/>
        <v>0.9241452180048475</v>
      </c>
      <c r="H120" s="3">
        <f>IFERROR(VLOOKUP(A120,'GDP Data'!A$2:Q$144,3,FALSE),"Not Found")</f>
        <v>173972218824.02701</v>
      </c>
      <c r="I120">
        <f t="shared" si="8"/>
        <v>1.6440500224399524E-2</v>
      </c>
      <c r="J120">
        <f t="shared" si="9"/>
        <v>-0.7775787408187973</v>
      </c>
    </row>
    <row r="121" spans="1:10" x14ac:dyDescent="0.25">
      <c r="A121" t="s">
        <v>256</v>
      </c>
      <c r="B121">
        <f>('CON Score and Page Rank'!HN52-'MIN and MAX'!B$46)/('MIN and MAX'!F$46-'MIN and MAX'!B$46)</f>
        <v>8.7553128052208465E-4</v>
      </c>
      <c r="C121">
        <f>('CON Score and Page Rank'!HO52-'MIN and MAX'!C$46)/('MIN and MAX'!G$46-'MIN and MAX'!C$46)</f>
        <v>2.0587558621067266E-2</v>
      </c>
      <c r="D121">
        <f>('CON Score and Page Rank'!HP52-'MIN and MAX'!D$46)/('MIN and MAX'!H$46-'MIN and MAX'!D$46)</f>
        <v>0.36531986531986532</v>
      </c>
      <c r="E121">
        <f t="shared" si="5"/>
        <v>1.9712027340545182E-2</v>
      </c>
      <c r="F121">
        <f t="shared" si="6"/>
        <v>0.79380929871370831</v>
      </c>
      <c r="G121">
        <f t="shared" si="7"/>
        <v>0.36444433403934323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214</v>
      </c>
      <c r="B122">
        <f>('CON Score and Page Rank'!HN200-'MIN and MAX'!B$46)/('MIN and MAX'!F$46-'MIN and MAX'!B$46)</f>
        <v>3.0339236421284872E-4</v>
      </c>
      <c r="C122">
        <f>('CON Score and Page Rank'!HO200-'MIN and MAX'!C$46)/('MIN and MAX'!G$46-'MIN and MAX'!C$46)</f>
        <v>1.9935655527502993E-2</v>
      </c>
      <c r="D122">
        <f>('CON Score and Page Rank'!HP200-'MIN and MAX'!D$46)/('MIN and MAX'!H$46-'MIN and MAX'!D$46)</f>
        <v>0.64015151515151514</v>
      </c>
      <c r="E122">
        <f t="shared" si="5"/>
        <v>1.9632263163290142E-2</v>
      </c>
      <c r="F122">
        <f t="shared" si="6"/>
        <v>0.79369476964820773</v>
      </c>
      <c r="G122">
        <f t="shared" si="7"/>
        <v>0.6398481227873023</v>
      </c>
      <c r="H122" s="3">
        <f>IFERROR(VLOOKUP(A122,'GDP Data'!A$2:Q$144,3,FALSE),"Not Found")</f>
        <v>7651174661.4287205</v>
      </c>
      <c r="I122">
        <f t="shared" si="8"/>
        <v>7.2304152690823938E-4</v>
      </c>
      <c r="J122">
        <f t="shared" si="9"/>
        <v>-0.79297172812129946</v>
      </c>
    </row>
    <row r="123" spans="1:10" x14ac:dyDescent="0.25">
      <c r="A123" t="s">
        <v>129</v>
      </c>
      <c r="B123">
        <f>('CON Score and Page Rank'!HN122-'MIN and MAX'!B$46)/('MIN and MAX'!F$46-'MIN and MAX'!B$46)</f>
        <v>7.3573380787397824E-5</v>
      </c>
      <c r="C123">
        <f>('CON Score and Page Rank'!HO122-'MIN and MAX'!C$46)/('MIN and MAX'!G$46-'MIN and MAX'!C$46)</f>
        <v>1.9349238922474706E-2</v>
      </c>
      <c r="D123">
        <f>('CON Score and Page Rank'!HP122-'MIN and MAX'!D$46)/('MIN and MAX'!H$46-'MIN and MAX'!D$46)</f>
        <v>0.57196969696969702</v>
      </c>
      <c r="E123">
        <f t="shared" si="5"/>
        <v>1.9275665541687307E-2</v>
      </c>
      <c r="F123">
        <f t="shared" si="6"/>
        <v>0.79318275042144037</v>
      </c>
      <c r="G123">
        <f t="shared" si="7"/>
        <v>0.57189612358890962</v>
      </c>
      <c r="H123" s="3">
        <f>IFERROR(VLOOKUP(A123,'GDP Data'!A$2:Q$144,3,FALSE),"Not Found")</f>
        <v>2118467913.3787301</v>
      </c>
      <c r="I123">
        <f t="shared" si="8"/>
        <v>2.0019674658811718E-4</v>
      </c>
      <c r="J123">
        <f t="shared" si="9"/>
        <v>-0.79298255367485226</v>
      </c>
    </row>
    <row r="124" spans="1:10" x14ac:dyDescent="0.25">
      <c r="A124" t="s">
        <v>121</v>
      </c>
      <c r="B124">
        <f>('CON Score and Page Rank'!HN114-'MIN and MAX'!B$46)/('MIN and MAX'!F$46-'MIN and MAX'!B$46)</f>
        <v>1.0488819407898913E-4</v>
      </c>
      <c r="C124">
        <f>('CON Score and Page Rank'!HO114-'MIN and MAX'!C$46)/('MIN and MAX'!G$46-'MIN and MAX'!C$46)</f>
        <v>1.934343950397922E-2</v>
      </c>
      <c r="D124">
        <f>('CON Score and Page Rank'!HP114-'MIN and MAX'!D$46)/('MIN and MAX'!H$46-'MIN and MAX'!D$46)</f>
        <v>0.3244949494949495</v>
      </c>
      <c r="E124">
        <f t="shared" si="5"/>
        <v>1.923855130990023E-2</v>
      </c>
      <c r="F124">
        <f t="shared" si="6"/>
        <v>0.79312946010453833</v>
      </c>
      <c r="G124">
        <f t="shared" si="7"/>
        <v>0.3243900613008705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224</v>
      </c>
      <c r="B125">
        <f>('CON Score and Page Rank'!HN210-'MIN and MAX'!B$46)/('MIN and MAX'!F$46-'MIN and MAX'!B$46)</f>
        <v>8.8499677485219584E-5</v>
      </c>
      <c r="C125">
        <f>('CON Score and Page Rank'!HO210-'MIN and MAX'!C$46)/('MIN and MAX'!G$46-'MIN and MAX'!C$46)</f>
        <v>1.9149801008777806E-2</v>
      </c>
      <c r="D125">
        <f>('CON Score and Page Rank'!HP210-'MIN and MAX'!D$46)/('MIN and MAX'!H$46-'MIN and MAX'!D$46)</f>
        <v>0.44402356902356904</v>
      </c>
      <c r="E125">
        <f t="shared" si="5"/>
        <v>1.9061301331292586E-2</v>
      </c>
      <c r="F125">
        <f t="shared" si="6"/>
        <v>0.79287495645254169</v>
      </c>
      <c r="G125">
        <f t="shared" si="7"/>
        <v>0.44393506934608384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136</v>
      </c>
      <c r="B126">
        <f>('CON Score and Page Rank'!HN129-'MIN and MAX'!B$46)/('MIN and MAX'!F$46-'MIN and MAX'!B$46)</f>
        <v>7.6695956880316413E-2</v>
      </c>
      <c r="C126">
        <f>('CON Score and Page Rank'!HO129-'MIN and MAX'!C$46)/('MIN and MAX'!G$46-'MIN and MAX'!C$46)</f>
        <v>9.5637943908387715E-2</v>
      </c>
      <c r="D126">
        <f>('CON Score and Page Rank'!HP129-'MIN and MAX'!D$46)/('MIN and MAX'!H$46-'MIN and MAX'!D$46)</f>
        <v>0.95033670033670037</v>
      </c>
      <c r="E126">
        <f t="shared" si="5"/>
        <v>1.8941987028071303E-2</v>
      </c>
      <c r="F126">
        <f t="shared" si="6"/>
        <v>0.79270363950151135</v>
      </c>
      <c r="G126">
        <f t="shared" si="7"/>
        <v>0.87364074345638398</v>
      </c>
      <c r="H126" s="3">
        <f>IFERROR(VLOOKUP(A126,'GDP Data'!A$2:Q$144,3,FALSE),"Not Found")</f>
        <v>1339395718862.8899</v>
      </c>
      <c r="I126">
        <f t="shared" si="8"/>
        <v>0.12657386199574017</v>
      </c>
      <c r="J126">
        <f t="shared" si="9"/>
        <v>-0.66612977750577118</v>
      </c>
    </row>
    <row r="127" spans="1:10" x14ac:dyDescent="0.25">
      <c r="A127" t="s">
        <v>85</v>
      </c>
      <c r="B127">
        <f>('CON Score and Page Rank'!HN78-'MIN and MAX'!B$46)/('MIN and MAX'!F$46-'MIN and MAX'!B$46)</f>
        <v>1.4808544422212323E-4</v>
      </c>
      <c r="C127">
        <f>('CON Score and Page Rank'!HO78-'MIN and MAX'!C$46)/('MIN and MAX'!G$46-'MIN and MAX'!C$46)</f>
        <v>1.8905978615984372E-2</v>
      </c>
      <c r="D127">
        <f>('CON Score and Page Rank'!HP78-'MIN and MAX'!D$46)/('MIN and MAX'!H$46-'MIN and MAX'!D$46)</f>
        <v>0.35774410774410775</v>
      </c>
      <c r="E127">
        <f t="shared" si="5"/>
        <v>1.8757893171762248E-2</v>
      </c>
      <c r="F127">
        <f t="shared" si="6"/>
        <v>0.79243930909589533</v>
      </c>
      <c r="G127">
        <f t="shared" si="7"/>
        <v>0.35759602229988563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137</v>
      </c>
      <c r="B128">
        <f>('CON Score and Page Rank'!HN130-'MIN and MAX'!B$46)/('MIN and MAX'!F$46-'MIN and MAX'!B$46)</f>
        <v>1.0417145443913231E-5</v>
      </c>
      <c r="C128">
        <f>('CON Score and Page Rank'!HO130-'MIN and MAX'!C$46)/('MIN and MAX'!G$46-'MIN and MAX'!C$46)</f>
        <v>1.8643101423622476E-2</v>
      </c>
      <c r="D128">
        <f>('CON Score and Page Rank'!HP130-'MIN and MAX'!D$46)/('MIN and MAX'!H$46-'MIN and MAX'!D$46)</f>
        <v>0.34680134680134678</v>
      </c>
      <c r="E128">
        <f t="shared" si="5"/>
        <v>1.8632684278178564E-2</v>
      </c>
      <c r="F128">
        <f t="shared" si="6"/>
        <v>0.79225952842156278</v>
      </c>
      <c r="G128">
        <f t="shared" si="7"/>
        <v>0.34679092965590286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61</v>
      </c>
      <c r="B129">
        <f>('CON Score and Page Rank'!HN54-'MIN and MAX'!B$46)/('MIN and MAX'!F$46-'MIN and MAX'!B$46)</f>
        <v>1.9636221401658139E-5</v>
      </c>
      <c r="C129">
        <f>('CON Score and Page Rank'!HO54-'MIN and MAX'!C$46)/('MIN and MAX'!G$46-'MIN and MAX'!C$46)</f>
        <v>1.8621121173262034E-2</v>
      </c>
      <c r="D129">
        <f>('CON Score and Page Rank'!HP54-'MIN and MAX'!D$46)/('MIN and MAX'!H$46-'MIN and MAX'!D$46)</f>
        <v>0.28198653198653201</v>
      </c>
      <c r="E129">
        <f t="shared" si="5"/>
        <v>1.8601484951860377E-2</v>
      </c>
      <c r="F129">
        <f t="shared" si="6"/>
        <v>0.7922147309973252</v>
      </c>
      <c r="G129">
        <f t="shared" si="7"/>
        <v>0.28196689576513034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208</v>
      </c>
      <c r="B130">
        <f>('CON Score and Page Rank'!HN194-'MIN and MAX'!B$46)/('MIN and MAX'!F$46-'MIN and MAX'!B$46)</f>
        <v>6.7599331394787828E-4</v>
      </c>
      <c r="C130">
        <f>('CON Score and Page Rank'!HO194-'MIN and MAX'!C$46)/('MIN and MAX'!G$46-'MIN and MAX'!C$46)</f>
        <v>1.9233680587774547E-2</v>
      </c>
      <c r="D130">
        <f>('CON Score and Page Rank'!HP194-'MIN and MAX'!D$46)/('MIN and MAX'!H$46-'MIN and MAX'!D$46)</f>
        <v>0.64814814814814814</v>
      </c>
      <c r="E130">
        <f t="shared" si="5"/>
        <v>1.8557687273826669E-2</v>
      </c>
      <c r="F130">
        <f t="shared" si="6"/>
        <v>0.79215184428164753</v>
      </c>
      <c r="G130">
        <f t="shared" si="7"/>
        <v>0.64747215483420029</v>
      </c>
      <c r="H130" s="3">
        <f>IFERROR(VLOOKUP(A130,'GDP Data'!A$2:Q$144,3,FALSE),"Not Found")</f>
        <v>12282533600</v>
      </c>
      <c r="I130">
        <f t="shared" si="8"/>
        <v>1.160708288782866E-3</v>
      </c>
      <c r="J130">
        <f t="shared" si="9"/>
        <v>-0.79099113599286464</v>
      </c>
    </row>
    <row r="131" spans="1:10" x14ac:dyDescent="0.25">
      <c r="A131" t="s">
        <v>72</v>
      </c>
      <c r="B131">
        <f>('CON Score and Page Rank'!HN65-'MIN and MAX'!B$46)/('MIN and MAX'!F$46-'MIN and MAX'!B$46)</f>
        <v>1.8096704767108443E-5</v>
      </c>
      <c r="C131">
        <f>('CON Score and Page Rank'!HO65-'MIN and MAX'!C$46)/('MIN and MAX'!G$46-'MIN and MAX'!C$46)</f>
        <v>1.8430545921824686E-2</v>
      </c>
      <c r="D131">
        <f>('CON Score and Page Rank'!HP65-'MIN and MAX'!D$46)/('MIN and MAX'!H$46-'MIN and MAX'!D$46)</f>
        <v>0.28240740740740738</v>
      </c>
      <c r="E131">
        <f t="shared" ref="E131:E194" si="10">C131-B131</f>
        <v>1.8412449217057578E-2</v>
      </c>
      <c r="F131">
        <f t="shared" ref="F131:F194" si="11">(E131-MIN(E$3:E$220))/(MAX(E$3:E$220)-MIN(E$3:E$220))</f>
        <v>0.79194330481582076</v>
      </c>
      <c r="G131">
        <f t="shared" ref="G131:G194" si="12">D131-B131</f>
        <v>0.28238931070264028</v>
      </c>
      <c r="H131" s="3">
        <f>IFERROR(VLOOKUP(A131,'GDP Data'!A$2:Q$144,3,FALSE),"Not Found")</f>
        <v>1710843360.64955</v>
      </c>
      <c r="I131">
        <f t="shared" ref="I131:I194" si="13">IFERROR((H131-MIN(H$3:H$220))/(MAX(H$3:H$220)-MIN(H$3:H$220)),"No Value")</f>
        <v>1.6167593219651902E-4</v>
      </c>
      <c r="J131">
        <f t="shared" ref="J131:J194" si="14">IFERROR(I131-F131,"No Value")</f>
        <v>-0.79178162888362424</v>
      </c>
    </row>
    <row r="132" spans="1:10" x14ac:dyDescent="0.25">
      <c r="A132" t="s">
        <v>96</v>
      </c>
      <c r="B132">
        <f>('CON Score and Page Rank'!HN89-'MIN and MAX'!B$46)/('MIN and MAX'!F$46-'MIN and MAX'!B$46)</f>
        <v>3.2389012981051132E-4</v>
      </c>
      <c r="C132">
        <f>('CON Score and Page Rank'!HO89-'MIN and MAX'!C$46)/('MIN and MAX'!G$46-'MIN and MAX'!C$46)</f>
        <v>1.8430809394100984E-2</v>
      </c>
      <c r="D132">
        <f>('CON Score and Page Rank'!HP89-'MIN and MAX'!D$46)/('MIN and MAX'!H$46-'MIN and MAX'!D$46)</f>
        <v>0.30260942760942761</v>
      </c>
      <c r="E132">
        <f t="shared" si="10"/>
        <v>1.8106919264290474E-2</v>
      </c>
      <c r="F132">
        <f t="shared" si="11"/>
        <v>0.79150461089109136</v>
      </c>
      <c r="G132">
        <f t="shared" si="12"/>
        <v>0.30228553747961712</v>
      </c>
      <c r="H132" s="3">
        <f>IFERROR(VLOOKUP(A132,'GDP Data'!A$2:Q$144,3,FALSE),"Not Found")</f>
        <v>5438332738.1037302</v>
      </c>
      <c r="I132">
        <f t="shared" si="13"/>
        <v>5.1392636827602236E-4</v>
      </c>
      <c r="J132">
        <f t="shared" si="14"/>
        <v>-0.79099068452281529</v>
      </c>
    </row>
    <row r="133" spans="1:10" x14ac:dyDescent="0.25">
      <c r="A133" t="s">
        <v>217</v>
      </c>
      <c r="B133">
        <f>('CON Score and Page Rank'!HN203-'MIN and MAX'!B$46)/('MIN and MAX'!F$46-'MIN and MAX'!B$46)</f>
        <v>9.3343355449081427E-5</v>
      </c>
      <c r="C133">
        <f>('CON Score and Page Rank'!HO203-'MIN and MAX'!C$46)/('MIN and MAX'!G$46-'MIN and MAX'!C$46)</f>
        <v>1.8119529013324791E-2</v>
      </c>
      <c r="D133">
        <f>('CON Score and Page Rank'!HP203-'MIN and MAX'!D$46)/('MIN and MAX'!H$46-'MIN and MAX'!D$46)</f>
        <v>0.51094276094276092</v>
      </c>
      <c r="E133">
        <f t="shared" si="10"/>
        <v>1.8026185657875709E-2</v>
      </c>
      <c r="F133">
        <f t="shared" si="11"/>
        <v>0.79138868987472344</v>
      </c>
      <c r="G133">
        <f t="shared" si="12"/>
        <v>0.51084941758731184</v>
      </c>
      <c r="H133" s="3">
        <f>IFERROR(VLOOKUP(A133,'GDP Data'!A$2:Q$144,3,FALSE),"Not Found")</f>
        <v>5323146565.7031498</v>
      </c>
      <c r="I133">
        <f t="shared" si="13"/>
        <v>5.0304119186107442E-4</v>
      </c>
      <c r="J133">
        <f t="shared" si="14"/>
        <v>-0.79088564868286237</v>
      </c>
    </row>
    <row r="134" spans="1:10" x14ac:dyDescent="0.25">
      <c r="A134" t="s">
        <v>154</v>
      </c>
      <c r="B134">
        <f>('CON Score and Page Rank'!HN146-'MIN and MAX'!B$46)/('MIN and MAX'!F$46-'MIN and MAX'!B$46)</f>
        <v>2.6860240581533947E-6</v>
      </c>
      <c r="C134">
        <f>('CON Score and Page Rank'!HO146-'MIN and MAX'!C$46)/('MIN and MAX'!G$46-'MIN and MAX'!C$46)</f>
        <v>1.7944271494916259E-2</v>
      </c>
      <c r="D134">
        <f>('CON Score and Page Rank'!HP146-'MIN and MAX'!D$46)/('MIN and MAX'!H$46-'MIN and MAX'!D$46)</f>
        <v>0.30681818181818182</v>
      </c>
      <c r="E134">
        <f t="shared" si="10"/>
        <v>1.7941585470858105E-2</v>
      </c>
      <c r="F134">
        <f t="shared" si="11"/>
        <v>0.79126721704451652</v>
      </c>
      <c r="G134">
        <f t="shared" si="12"/>
        <v>0.30681549579412365</v>
      </c>
      <c r="H134" s="3">
        <f>IFERROR(VLOOKUP(A134,'GDP Data'!A$2:Q$144,3,FALSE),"Not Found")</f>
        <v>6007055042.1768703</v>
      </c>
      <c r="I134">
        <f t="shared" si="13"/>
        <v>5.6767103642440695E-4</v>
      </c>
      <c r="J134">
        <f t="shared" si="14"/>
        <v>-0.79069954600809211</v>
      </c>
    </row>
    <row r="135" spans="1:10" x14ac:dyDescent="0.25">
      <c r="A135" t="s">
        <v>218</v>
      </c>
      <c r="B135">
        <f>('CON Score and Page Rank'!HN204-'MIN and MAX'!B$46)/('MIN and MAX'!F$46-'MIN and MAX'!B$46)</f>
        <v>9.6767997195642012E-4</v>
      </c>
      <c r="C135">
        <f>('CON Score and Page Rank'!HO204-'MIN and MAX'!C$46)/('MIN and MAX'!G$46-'MIN and MAX'!C$46)</f>
        <v>1.8904381126033265E-2</v>
      </c>
      <c r="D135">
        <f>('CON Score and Page Rank'!HP204-'MIN and MAX'!D$46)/('MIN and MAX'!H$46-'MIN and MAX'!D$46)</f>
        <v>0.5757575757575758</v>
      </c>
      <c r="E135">
        <f t="shared" si="10"/>
        <v>1.7936701154076844E-2</v>
      </c>
      <c r="F135">
        <f t="shared" si="11"/>
        <v>0.79126020391837626</v>
      </c>
      <c r="G135">
        <f t="shared" si="12"/>
        <v>0.57478989578561934</v>
      </c>
      <c r="H135" s="3">
        <f>IFERROR(VLOOKUP(A135,'GDP Data'!A$2:Q$144,3,FALSE),"Not Found")</f>
        <v>8495806432.1846704</v>
      </c>
      <c r="I135">
        <f t="shared" si="13"/>
        <v>8.0285983876580112E-4</v>
      </c>
      <c r="J135">
        <f t="shared" si="14"/>
        <v>-0.79045734407961044</v>
      </c>
    </row>
    <row r="136" spans="1:10" x14ac:dyDescent="0.25">
      <c r="A136" t="s">
        <v>162</v>
      </c>
      <c r="B136">
        <f>('CON Score and Page Rank'!HN154-'MIN and MAX'!B$46)/('MIN and MAX'!F$46-'MIN and MAX'!B$46)</f>
        <v>8.5045434952572121E-2</v>
      </c>
      <c r="C136">
        <f>('CON Score and Page Rank'!HO154-'MIN and MAX'!C$46)/('MIN and MAX'!G$46-'MIN and MAX'!C$46)</f>
        <v>0.10259573643711346</v>
      </c>
      <c r="D136">
        <f>('CON Score and Page Rank'!HP154-'MIN and MAX'!D$46)/('MIN and MAX'!H$46-'MIN and MAX'!D$46)</f>
        <v>0.94234006734006737</v>
      </c>
      <c r="E136">
        <f t="shared" si="10"/>
        <v>1.7550301484541342E-2</v>
      </c>
      <c r="F136">
        <f t="shared" si="11"/>
        <v>0.79070539354378788</v>
      </c>
      <c r="G136">
        <f t="shared" si="12"/>
        <v>0.85729463238749526</v>
      </c>
      <c r="H136" s="3">
        <f>IFERROR(VLOOKUP(A136,'GDP Data'!A$2:Q$144,3,FALSE),"Not Found")</f>
        <v>547658231279.87</v>
      </c>
      <c r="I136">
        <f t="shared" si="13"/>
        <v>5.1754098068716781E-2</v>
      </c>
      <c r="J136">
        <f t="shared" si="14"/>
        <v>-0.7389512954750711</v>
      </c>
    </row>
    <row r="137" spans="1:10" x14ac:dyDescent="0.25">
      <c r="A137" t="s">
        <v>75</v>
      </c>
      <c r="B137">
        <f>('CON Score and Page Rank'!HN68-'MIN and MAX'!B$46)/('MIN and MAX'!F$46-'MIN and MAX'!B$46)</f>
        <v>1.4375233013545486E-4</v>
      </c>
      <c r="C137">
        <f>('CON Score and Page Rank'!HO68-'MIN and MAX'!C$46)/('MIN and MAX'!G$46-'MIN and MAX'!C$46)</f>
        <v>1.7510973166045194E-2</v>
      </c>
      <c r="D137">
        <f>('CON Score and Page Rank'!HP68-'MIN and MAX'!D$46)/('MIN and MAX'!H$46-'MIN and MAX'!D$46)</f>
        <v>0.41624579124579125</v>
      </c>
      <c r="E137">
        <f t="shared" si="10"/>
        <v>1.736722083590974E-2</v>
      </c>
      <c r="F137">
        <f t="shared" si="11"/>
        <v>0.79044251794824383</v>
      </c>
      <c r="G137">
        <f t="shared" si="12"/>
        <v>0.41610203891565578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189</v>
      </c>
      <c r="B138">
        <f>('CON Score and Page Rank'!HN179-'MIN and MAX'!B$46)/('MIN and MAX'!F$46-'MIN and MAX'!B$46)</f>
        <v>7.9387801983112349E-2</v>
      </c>
      <c r="C138">
        <f>('CON Score and Page Rank'!HO179-'MIN and MAX'!C$46)/('MIN and MAX'!G$46-'MIN and MAX'!C$46)</f>
        <v>9.6583707928322937E-2</v>
      </c>
      <c r="D138">
        <f>('CON Score and Page Rank'!HP179-'MIN and MAX'!D$46)/('MIN and MAX'!H$46-'MIN and MAX'!D$46)</f>
        <v>0.90698653198653201</v>
      </c>
      <c r="E138">
        <f t="shared" si="10"/>
        <v>1.7195905945210588E-2</v>
      </c>
      <c r="F138">
        <f t="shared" si="11"/>
        <v>0.79019653616778429</v>
      </c>
      <c r="G138">
        <f t="shared" si="12"/>
        <v>0.82759873000341966</v>
      </c>
      <c r="H138" s="3">
        <f>IFERROR(VLOOKUP(A138,'GDP Data'!A$2:Q$144,3,FALSE),"Not Found")</f>
        <v>190905493539.168</v>
      </c>
      <c r="I138">
        <f t="shared" si="13"/>
        <v>1.8040706904729833E-2</v>
      </c>
      <c r="J138">
        <f t="shared" si="14"/>
        <v>-0.77215582926305448</v>
      </c>
    </row>
    <row r="139" spans="1:10" x14ac:dyDescent="0.25">
      <c r="A139" t="s">
        <v>65</v>
      </c>
      <c r="B139">
        <f>('CON Score and Page Rank'!HN58-'MIN and MAX'!B$46)/('MIN and MAX'!F$46-'MIN and MAX'!B$46)</f>
        <v>2.0349393769115423E-5</v>
      </c>
      <c r="C139">
        <f>('CON Score and Page Rank'!HO58-'MIN and MAX'!C$46)/('MIN and MAX'!G$46-'MIN and MAX'!C$46)</f>
        <v>1.7196883928530329E-2</v>
      </c>
      <c r="D139">
        <f>('CON Score and Page Rank'!HP58-'MIN and MAX'!D$46)/('MIN and MAX'!H$46-'MIN and MAX'!D$46)</f>
        <v>0.25084175084175087</v>
      </c>
      <c r="E139">
        <f t="shared" si="10"/>
        <v>1.7176534534761215E-2</v>
      </c>
      <c r="F139">
        <f t="shared" si="11"/>
        <v>0.79016872180784803</v>
      </c>
      <c r="G139">
        <f t="shared" si="12"/>
        <v>0.25082140144798176</v>
      </c>
      <c r="H139" s="3">
        <f>IFERROR(VLOOKUP(A139,'GDP Data'!A$2:Q$144,3,FALSE),"Not Found")</f>
        <v>3666222600.09828</v>
      </c>
      <c r="I139">
        <f t="shared" si="13"/>
        <v>3.4646068140673712E-4</v>
      </c>
      <c r="J139">
        <f t="shared" si="14"/>
        <v>-0.78982226112644127</v>
      </c>
    </row>
    <row r="140" spans="1:10" x14ac:dyDescent="0.25">
      <c r="A140" t="s">
        <v>148</v>
      </c>
      <c r="B140">
        <f>('CON Score and Page Rank'!HN140-'MIN and MAX'!B$46)/('MIN and MAX'!F$46-'MIN and MAX'!B$46)</f>
        <v>5.3028935794028694E-5</v>
      </c>
      <c r="C140">
        <f>('CON Score and Page Rank'!HO140-'MIN and MAX'!C$46)/('MIN and MAX'!G$46-'MIN and MAX'!C$46)</f>
        <v>1.6448110861381118E-2</v>
      </c>
      <c r="D140">
        <f>('CON Score and Page Rank'!HP140-'MIN and MAX'!D$46)/('MIN and MAX'!H$46-'MIN and MAX'!D$46)</f>
        <v>0.36994949494949497</v>
      </c>
      <c r="E140">
        <f t="shared" si="10"/>
        <v>1.6395081925587088E-2</v>
      </c>
      <c r="F140">
        <f t="shared" si="11"/>
        <v>0.78904667629642178</v>
      </c>
      <c r="G140">
        <f t="shared" si="12"/>
        <v>0.36989646601370096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220</v>
      </c>
      <c r="B141">
        <f>('CON Score and Page Rank'!HN206-'MIN and MAX'!B$46)/('MIN and MAX'!F$46-'MIN and MAX'!B$46)</f>
        <v>2.7680421332988314E-5</v>
      </c>
      <c r="C141">
        <f>('CON Score and Page Rank'!HO206-'MIN and MAX'!C$46)/('MIN and MAX'!G$46-'MIN and MAX'!C$46)</f>
        <v>1.6410157225718092E-2</v>
      </c>
      <c r="D141">
        <f>('CON Score and Page Rank'!HP206-'MIN and MAX'!D$46)/('MIN and MAX'!H$46-'MIN and MAX'!D$46)</f>
        <v>0.31186868686868685</v>
      </c>
      <c r="E141">
        <f t="shared" si="10"/>
        <v>1.6382476804385104E-2</v>
      </c>
      <c r="F141">
        <f t="shared" si="11"/>
        <v>0.78902857728504261</v>
      </c>
      <c r="G141">
        <f t="shared" si="12"/>
        <v>0.31184100644735385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128</v>
      </c>
      <c r="B142">
        <f>('CON Score and Page Rank'!HN121-'MIN and MAX'!B$46)/('MIN and MAX'!F$46-'MIN and MAX'!B$46)</f>
        <v>1.7953116655702312E-5</v>
      </c>
      <c r="C142">
        <f>('CON Score and Page Rank'!HO121-'MIN and MAX'!C$46)/('MIN and MAX'!G$46-'MIN and MAX'!C$46)</f>
        <v>1.6255860895359957E-2</v>
      </c>
      <c r="D142">
        <f>('CON Score and Page Rank'!HP121-'MIN and MAX'!D$46)/('MIN and MAX'!H$46-'MIN and MAX'!D$46)</f>
        <v>0.28198653198653201</v>
      </c>
      <c r="E142">
        <f t="shared" si="10"/>
        <v>1.6237907778704253E-2</v>
      </c>
      <c r="F142">
        <f t="shared" si="11"/>
        <v>0.7888209984447494</v>
      </c>
      <c r="G142">
        <f t="shared" si="12"/>
        <v>0.28196857886987631</v>
      </c>
      <c r="H142" s="3">
        <f>IFERROR(VLOOKUP(A142,'GDP Data'!A$2:Q$144,3,FALSE),"Not Found")</f>
        <v>0</v>
      </c>
      <c r="I142">
        <f t="shared" si="13"/>
        <v>0</v>
      </c>
      <c r="J142">
        <f t="shared" si="14"/>
        <v>-0.7888209984447494</v>
      </c>
    </row>
    <row r="143" spans="1:10" x14ac:dyDescent="0.25">
      <c r="A143" t="s">
        <v>159</v>
      </c>
      <c r="B143">
        <f>('CON Score and Page Rank'!HN151-'MIN and MAX'!B$46)/('MIN and MAX'!F$46-'MIN and MAX'!B$46)</f>
        <v>3.3877866913737134E-5</v>
      </c>
      <c r="C143">
        <f>('CON Score and Page Rank'!HO151-'MIN and MAX'!C$46)/('MIN and MAX'!G$46-'MIN and MAX'!C$46)</f>
        <v>1.5884493693503369E-2</v>
      </c>
      <c r="D143">
        <f>('CON Score and Page Rank'!HP151-'MIN and MAX'!D$46)/('MIN and MAX'!H$46-'MIN and MAX'!D$46)</f>
        <v>0.23316498316498316</v>
      </c>
      <c r="E143">
        <f t="shared" si="10"/>
        <v>1.5850615826589632E-2</v>
      </c>
      <c r="F143">
        <f t="shared" si="11"/>
        <v>0.7882649068898937</v>
      </c>
      <c r="G143">
        <f t="shared" si="12"/>
        <v>0.23313110529806941</v>
      </c>
      <c r="H143" s="3">
        <f>IFERROR(VLOOKUP(A143,'GDP Data'!A$2:Q$144,3,FALSE),"Not Found")</f>
        <v>3081024212.4292402</v>
      </c>
      <c r="I143">
        <f t="shared" si="13"/>
        <v>2.9115901146871853E-4</v>
      </c>
      <c r="J143">
        <f t="shared" si="14"/>
        <v>-0.787973747878425</v>
      </c>
    </row>
    <row r="144" spans="1:10" x14ac:dyDescent="0.25">
      <c r="A144" t="s">
        <v>68</v>
      </c>
      <c r="B144">
        <f>('CON Score and Page Rank'!HN61-'MIN and MAX'!B$46)/('MIN and MAX'!F$46-'MIN and MAX'!B$46)</f>
        <v>1.4547489123980996E-5</v>
      </c>
      <c r="C144">
        <f>('CON Score and Page Rank'!HO61-'MIN and MAX'!C$46)/('MIN and MAX'!G$46-'MIN and MAX'!C$46)</f>
        <v>1.5832008199014966E-2</v>
      </c>
      <c r="D144">
        <f>('CON Score and Page Rank'!HP61-'MIN and MAX'!D$46)/('MIN and MAX'!H$46-'MIN and MAX'!D$46)</f>
        <v>0.36910774410774411</v>
      </c>
      <c r="E144">
        <f t="shared" si="10"/>
        <v>1.5817460709890985E-2</v>
      </c>
      <c r="F144">
        <f t="shared" si="11"/>
        <v>0.78821730125209066</v>
      </c>
      <c r="G144">
        <f t="shared" si="12"/>
        <v>0.36909319661862011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98</v>
      </c>
      <c r="B145">
        <f>('CON Score and Page Rank'!HN91-'MIN and MAX'!B$46)/('MIN and MAX'!F$46-'MIN and MAX'!B$46)</f>
        <v>1.0566335031264721E-4</v>
      </c>
      <c r="C145">
        <f>('CON Score and Page Rank'!HO91-'MIN and MAX'!C$46)/('MIN and MAX'!G$46-'MIN and MAX'!C$46)</f>
        <v>1.5608635191804183E-2</v>
      </c>
      <c r="D145">
        <f>('CON Score and Page Rank'!HP91-'MIN and MAX'!D$46)/('MIN and MAX'!H$46-'MIN and MAX'!D$46)</f>
        <v>0.31734006734006737</v>
      </c>
      <c r="E145">
        <f t="shared" si="10"/>
        <v>1.5502971841491535E-2</v>
      </c>
      <c r="F145">
        <f t="shared" si="11"/>
        <v>0.78776574370523689</v>
      </c>
      <c r="G145">
        <f t="shared" si="12"/>
        <v>0.31723440398975472</v>
      </c>
      <c r="H145" s="3">
        <f>IFERROR(VLOOKUP(A145,'GDP Data'!A$2:Q$144,3,FALSE),"Not Found")</f>
        <v>3468337941.0883002</v>
      </c>
      <c r="I145">
        <f t="shared" si="13"/>
        <v>3.2776043832856194E-4</v>
      </c>
      <c r="J145">
        <f t="shared" si="14"/>
        <v>-0.78743798326690828</v>
      </c>
    </row>
    <row r="146" spans="1:10" x14ac:dyDescent="0.25">
      <c r="A146" t="s">
        <v>144</v>
      </c>
      <c r="B146">
        <f>('CON Score and Page Rank'!HN137-'MIN and MAX'!B$46)/('MIN and MAX'!F$46-'MIN and MAX'!B$46)</f>
        <v>4.2295373539996116E-5</v>
      </c>
      <c r="C146">
        <f>('CON Score and Page Rank'!HO137-'MIN and MAX'!C$46)/('MIN and MAX'!G$46-'MIN and MAX'!C$46)</f>
        <v>1.5322614836965778E-2</v>
      </c>
      <c r="D146">
        <f>('CON Score and Page Rank'!HP137-'MIN and MAX'!D$46)/('MIN and MAX'!H$46-'MIN and MAX'!D$46)</f>
        <v>0.33501683501683499</v>
      </c>
      <c r="E146">
        <f t="shared" si="10"/>
        <v>1.5280319463425783E-2</v>
      </c>
      <c r="F146">
        <f t="shared" si="11"/>
        <v>0.78744604920491257</v>
      </c>
      <c r="G146">
        <f t="shared" si="12"/>
        <v>0.33497453964329499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81</v>
      </c>
      <c r="B147">
        <f>('CON Score and Page Rank'!HN74-'MIN and MAX'!B$46)/('MIN and MAX'!F$46-'MIN and MAX'!B$46)</f>
        <v>6.3312532587289584E-5</v>
      </c>
      <c r="C147">
        <f>('CON Score and Page Rank'!HO74-'MIN and MAX'!C$46)/('MIN and MAX'!G$46-'MIN and MAX'!C$46)</f>
        <v>1.5264160332631629E-2</v>
      </c>
      <c r="D147">
        <f>('CON Score and Page Rank'!HP74-'MIN and MAX'!D$46)/('MIN and MAX'!H$46-'MIN and MAX'!D$46)</f>
        <v>0.31397306397306396</v>
      </c>
      <c r="E147">
        <f t="shared" si="10"/>
        <v>1.520084780004434E-2</v>
      </c>
      <c r="F147">
        <f t="shared" si="11"/>
        <v>0.78733194014425323</v>
      </c>
      <c r="G147">
        <f t="shared" si="12"/>
        <v>0.31390975144047667</v>
      </c>
      <c r="H147" s="3">
        <f>IFERROR(VLOOKUP(A147,'GDP Data'!A$2:Q$144,3,FALSE),"Not Found")</f>
        <v>8231326016.4749403</v>
      </c>
      <c r="I147">
        <f t="shared" si="13"/>
        <v>7.7786624862125455E-4</v>
      </c>
      <c r="J147">
        <f t="shared" si="14"/>
        <v>-0.78655407389563192</v>
      </c>
    </row>
    <row r="148" spans="1:10" x14ac:dyDescent="0.25">
      <c r="A148" t="s">
        <v>155</v>
      </c>
      <c r="B148">
        <f>('CON Score and Page Rank'!HN147-'MIN and MAX'!B$46)/('MIN and MAX'!F$46-'MIN and MAX'!B$46)</f>
        <v>2.0813104441141702E-3</v>
      </c>
      <c r="C148">
        <f>('CON Score and Page Rank'!HO147-'MIN and MAX'!C$46)/('MIN and MAX'!G$46-'MIN and MAX'!C$46)</f>
        <v>1.687778720355735E-2</v>
      </c>
      <c r="D148">
        <f>('CON Score and Page Rank'!HP147-'MIN and MAX'!D$46)/('MIN and MAX'!H$46-'MIN and MAX'!D$46)</f>
        <v>0.35774410774410775</v>
      </c>
      <c r="E148">
        <f t="shared" si="10"/>
        <v>1.479647675944318E-2</v>
      </c>
      <c r="F148">
        <f t="shared" si="11"/>
        <v>0.78675132565051331</v>
      </c>
      <c r="G148">
        <f t="shared" si="12"/>
        <v>0.35566279729999356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134</v>
      </c>
      <c r="B149">
        <f>('CON Score and Page Rank'!HN127-'MIN and MAX'!B$46)/('MIN and MAX'!F$46-'MIN and MAX'!B$46)</f>
        <v>1.1864018813419731E-4</v>
      </c>
      <c r="C149">
        <f>('CON Score and Page Rank'!HO127-'MIN and MAX'!C$46)/('MIN and MAX'!G$46-'MIN and MAX'!C$46)</f>
        <v>1.43470860208515E-2</v>
      </c>
      <c r="D149">
        <f>('CON Score and Page Rank'!HP127-'MIN and MAX'!D$46)/('MIN and MAX'!H$46-'MIN and MAX'!D$46)</f>
        <v>0.32575757575757575</v>
      </c>
      <c r="E149">
        <f t="shared" si="10"/>
        <v>1.4228445832717302E-2</v>
      </c>
      <c r="F149">
        <f t="shared" si="11"/>
        <v>0.78593572078311436</v>
      </c>
      <c r="G149">
        <f t="shared" si="12"/>
        <v>0.32563893556944157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222</v>
      </c>
      <c r="B150">
        <f>('CON Score and Page Rank'!HN208-'MIN and MAX'!B$46)/('MIN and MAX'!F$46-'MIN and MAX'!B$46)</f>
        <v>2.284945911062665E-5</v>
      </c>
      <c r="C150">
        <f>('CON Score and Page Rank'!HO208-'MIN and MAX'!C$46)/('MIN and MAX'!G$46-'MIN and MAX'!C$46)</f>
        <v>1.4213967410357041E-2</v>
      </c>
      <c r="D150">
        <f>('CON Score and Page Rank'!HP208-'MIN and MAX'!D$46)/('MIN and MAX'!H$46-'MIN and MAX'!D$46)</f>
        <v>0.33375420875420875</v>
      </c>
      <c r="E150">
        <f t="shared" si="10"/>
        <v>1.4191117951246415E-2</v>
      </c>
      <c r="F150">
        <f t="shared" si="11"/>
        <v>0.78588212369819355</v>
      </c>
      <c r="G150">
        <f t="shared" si="12"/>
        <v>0.33373135929509812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133</v>
      </c>
      <c r="B151">
        <f>('CON Score and Page Rank'!HN126-'MIN and MAX'!B$46)/('MIN and MAX'!F$46-'MIN and MAX'!B$46)</f>
        <v>2.4615213021312071E-6</v>
      </c>
      <c r="C151">
        <f>('CON Score and Page Rank'!HO126-'MIN and MAX'!C$46)/('MIN and MAX'!G$46-'MIN and MAX'!C$46)</f>
        <v>1.3429854231388984E-2</v>
      </c>
      <c r="D151">
        <f>('CON Score and Page Rank'!HP126-'MIN and MAX'!D$46)/('MIN and MAX'!H$46-'MIN and MAX'!D$46)</f>
        <v>0.26725589225589225</v>
      </c>
      <c r="E151">
        <f t="shared" si="10"/>
        <v>1.3427392710086854E-2</v>
      </c>
      <c r="F151">
        <f t="shared" si="11"/>
        <v>0.78478553195514256</v>
      </c>
      <c r="G151">
        <f t="shared" si="12"/>
        <v>0.26725343073459012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151</v>
      </c>
      <c r="B152">
        <f>('CON Score and Page Rank'!HN143-'MIN and MAX'!B$46)/('MIN and MAX'!F$46-'MIN and MAX'!B$46)</f>
        <v>3.2354193311870135E-5</v>
      </c>
      <c r="C152">
        <f>('CON Score and Page Rank'!HO143-'MIN and MAX'!C$46)/('MIN and MAX'!G$46-'MIN and MAX'!C$46)</f>
        <v>1.3044662306069262E-2</v>
      </c>
      <c r="D152">
        <f>('CON Score and Page Rank'!HP143-'MIN and MAX'!D$46)/('MIN and MAX'!H$46-'MIN and MAX'!D$46)</f>
        <v>0.37205387205387208</v>
      </c>
      <c r="E152">
        <f t="shared" si="10"/>
        <v>1.3012308112757392E-2</v>
      </c>
      <c r="F152">
        <f t="shared" si="11"/>
        <v>0.7841895344450851</v>
      </c>
      <c r="G152">
        <f t="shared" si="12"/>
        <v>0.3720215178605602</v>
      </c>
      <c r="H152" s="3">
        <f>IFERROR(VLOOKUP(A152,'GDP Data'!A$2:Q$144,3,FALSE),"Not Found")</f>
        <v>1267997934.3125</v>
      </c>
      <c r="I152">
        <f t="shared" si="13"/>
        <v>1.1982671983214203E-4</v>
      </c>
      <c r="J152">
        <f t="shared" si="14"/>
        <v>-0.78406970772525297</v>
      </c>
    </row>
    <row r="153" spans="1:10" x14ac:dyDescent="0.25">
      <c r="A153" t="s">
        <v>99</v>
      </c>
      <c r="B153">
        <f>('CON Score and Page Rank'!HN92-'MIN and MAX'!B$46)/('MIN and MAX'!F$46-'MIN and MAX'!B$46)</f>
        <v>7.5475954797416455E-5</v>
      </c>
      <c r="C153">
        <f>('CON Score and Page Rank'!HO92-'MIN and MAX'!C$46)/('MIN and MAX'!G$46-'MIN and MAX'!C$46)</f>
        <v>1.287070549274888E-2</v>
      </c>
      <c r="D153">
        <f>('CON Score and Page Rank'!HP92-'MIN and MAX'!D$46)/('MIN and MAX'!H$46-'MIN and MAX'!D$46)</f>
        <v>0.30723905723905726</v>
      </c>
      <c r="E153">
        <f t="shared" si="10"/>
        <v>1.2795229537951463E-2</v>
      </c>
      <c r="F153">
        <f t="shared" si="11"/>
        <v>0.78387784306722241</v>
      </c>
      <c r="G153">
        <f t="shared" si="12"/>
        <v>0.30716358128425986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108</v>
      </c>
      <c r="B154">
        <f>('CON Score and Page Rank'!HN101-'MIN and MAX'!B$46)/('MIN and MAX'!F$46-'MIN and MAX'!B$46)</f>
        <v>1.1058867720137965E-5</v>
      </c>
      <c r="C154">
        <f>('CON Score and Page Rank'!HO101-'MIN and MAX'!C$46)/('MIN and MAX'!G$46-'MIN and MAX'!C$46)</f>
        <v>1.2734817394936341E-2</v>
      </c>
      <c r="D154">
        <f>('CON Score and Page Rank'!HP101-'MIN and MAX'!D$46)/('MIN and MAX'!H$46-'MIN and MAX'!D$46)</f>
        <v>0.32028619528619529</v>
      </c>
      <c r="E154">
        <f t="shared" si="10"/>
        <v>1.2723758527216203E-2</v>
      </c>
      <c r="F154">
        <f t="shared" si="11"/>
        <v>0.78377522171072411</v>
      </c>
      <c r="G154">
        <f t="shared" si="12"/>
        <v>0.32027513641847516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66</v>
      </c>
      <c r="B155">
        <f>('CON Score and Page Rank'!HN59-'MIN and MAX'!B$46)/('MIN and MAX'!F$46-'MIN and MAX'!B$46)</f>
        <v>6.8423401298165669E-5</v>
      </c>
      <c r="C155">
        <f>('CON Score and Page Rank'!HO59-'MIN and MAX'!C$46)/('MIN and MAX'!G$46-'MIN and MAX'!C$46)</f>
        <v>1.2757236765757277E-2</v>
      </c>
      <c r="D155">
        <f>('CON Score and Page Rank'!HP59-'MIN and MAX'!D$46)/('MIN and MAX'!H$46-'MIN and MAX'!D$46)</f>
        <v>0.29755892255892258</v>
      </c>
      <c r="E155">
        <f t="shared" si="10"/>
        <v>1.2688813364459111E-2</v>
      </c>
      <c r="F155">
        <f t="shared" si="11"/>
        <v>0.78372504584265834</v>
      </c>
      <c r="G155">
        <f t="shared" si="12"/>
        <v>0.29749049915762443</v>
      </c>
      <c r="H155" s="3">
        <f>IFERROR(VLOOKUP(A155,'GDP Data'!A$2:Q$144,3,FALSE),"Not Found")</f>
        <v>5489608299.6644497</v>
      </c>
      <c r="I155">
        <f t="shared" si="13"/>
        <v>5.1877194584607053E-4</v>
      </c>
      <c r="J155">
        <f t="shared" si="14"/>
        <v>-0.7832062738968123</v>
      </c>
    </row>
    <row r="156" spans="1:10" x14ac:dyDescent="0.25">
      <c r="A156" t="s">
        <v>156</v>
      </c>
      <c r="B156">
        <f>('CON Score and Page Rank'!HN148-'MIN and MAX'!B$46)/('MIN and MAX'!F$46-'MIN and MAX'!B$46)</f>
        <v>6.9492462149762542E-5</v>
      </c>
      <c r="C156">
        <f>('CON Score and Page Rank'!HO148-'MIN and MAX'!C$46)/('MIN and MAX'!G$46-'MIN and MAX'!C$46)</f>
        <v>1.2378985972130326E-2</v>
      </c>
      <c r="D156">
        <f>('CON Score and Page Rank'!HP148-'MIN and MAX'!D$46)/('MIN and MAX'!H$46-'MIN and MAX'!D$46)</f>
        <v>0.18897306397306396</v>
      </c>
      <c r="E156">
        <f t="shared" si="10"/>
        <v>1.2309493509980564E-2</v>
      </c>
      <c r="F156">
        <f t="shared" si="11"/>
        <v>0.78318040099136987</v>
      </c>
      <c r="G156">
        <f t="shared" si="12"/>
        <v>0.18890357151091419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44</v>
      </c>
      <c r="B157">
        <f>('CON Score and Page Rank'!HN36-'MIN and MAX'!B$46)/('MIN and MAX'!F$46-'MIN and MAX'!B$46)</f>
        <v>1.3806487869659698E-4</v>
      </c>
      <c r="C157">
        <f>('CON Score and Page Rank'!HO36-'MIN and MAX'!C$46)/('MIN and MAX'!G$46-'MIN and MAX'!C$46)</f>
        <v>1.2057284808564073E-2</v>
      </c>
      <c r="D157">
        <f>('CON Score and Page Rank'!HP36-'MIN and MAX'!D$46)/('MIN and MAX'!H$46-'MIN and MAX'!D$46)</f>
        <v>0.33585858585858586</v>
      </c>
      <c r="E157">
        <f t="shared" si="10"/>
        <v>1.1919219929867476E-2</v>
      </c>
      <c r="F157">
        <f t="shared" si="11"/>
        <v>0.78262002827822863</v>
      </c>
      <c r="G157">
        <f t="shared" si="12"/>
        <v>0.33572052097988925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213</v>
      </c>
      <c r="B158">
        <f>('CON Score and Page Rank'!HN199-'MIN and MAX'!B$46)/('MIN and MAX'!F$46-'MIN and MAX'!B$46)</f>
        <v>5.2936588887016729E-5</v>
      </c>
      <c r="C158">
        <f>('CON Score and Page Rank'!HO199-'MIN and MAX'!C$46)/('MIN and MAX'!G$46-'MIN and MAX'!C$46)</f>
        <v>1.1452587164502884E-2</v>
      </c>
      <c r="D158">
        <f>('CON Score and Page Rank'!HP199-'MIN and MAX'!D$46)/('MIN and MAX'!H$46-'MIN and MAX'!D$46)</f>
        <v>0.30471380471380471</v>
      </c>
      <c r="E158">
        <f t="shared" si="10"/>
        <v>1.1399650575615866E-2</v>
      </c>
      <c r="F158">
        <f t="shared" si="11"/>
        <v>0.78187400676013719</v>
      </c>
      <c r="G158">
        <f t="shared" si="12"/>
        <v>0.30466086812491772</v>
      </c>
      <c r="H158" s="3">
        <f>IFERROR(VLOOKUP(A158,'GDP Data'!A$2:Q$144,3,FALSE),"Not Found")</f>
        <v>6331961555.4091396</v>
      </c>
      <c r="I158">
        <f t="shared" si="13"/>
        <v>5.9837493639079784E-4</v>
      </c>
      <c r="J158">
        <f t="shared" si="14"/>
        <v>-0.78127563182374637</v>
      </c>
    </row>
    <row r="159" spans="1:10" x14ac:dyDescent="0.25">
      <c r="A159" t="s">
        <v>152</v>
      </c>
      <c r="B159">
        <f>('CON Score and Page Rank'!HN144-'MIN and MAX'!B$46)/('MIN and MAX'!F$46-'MIN and MAX'!B$46)</f>
        <v>4.8714640476885565E-5</v>
      </c>
      <c r="C159">
        <f>('CON Score and Page Rank'!HO144-'MIN and MAX'!C$46)/('MIN and MAX'!G$46-'MIN and MAX'!C$46)</f>
        <v>1.1415719216323216E-2</v>
      </c>
      <c r="D159">
        <f>('CON Score and Page Rank'!HP144-'MIN and MAX'!D$46)/('MIN and MAX'!H$46-'MIN and MAX'!D$46)</f>
        <v>0.21464646464646464</v>
      </c>
      <c r="E159">
        <f t="shared" si="10"/>
        <v>1.1367004575846331E-2</v>
      </c>
      <c r="F159">
        <f t="shared" si="11"/>
        <v>0.78182713213578081</v>
      </c>
      <c r="G159">
        <f t="shared" si="12"/>
        <v>0.21459775000598774</v>
      </c>
      <c r="H159" s="3">
        <f>IFERROR(VLOOKUP(A159,'GDP Data'!A$2:Q$144,3,FALSE),"Not Found")</f>
        <v>6220270632.3359203</v>
      </c>
      <c r="I159">
        <f t="shared" si="13"/>
        <v>5.8782006355960156E-4</v>
      </c>
      <c r="J159">
        <f t="shared" si="14"/>
        <v>-0.78123931207222119</v>
      </c>
    </row>
    <row r="160" spans="1:10" x14ac:dyDescent="0.25">
      <c r="A160" t="s">
        <v>79</v>
      </c>
      <c r="B160">
        <f>('CON Score and Page Rank'!HN72-'MIN and MAX'!B$46)/('MIN and MAX'!F$46-'MIN and MAX'!B$46)</f>
        <v>7.0077051279743813E-6</v>
      </c>
      <c r="C160">
        <f>('CON Score and Page Rank'!HO72-'MIN and MAX'!C$46)/('MIN and MAX'!G$46-'MIN and MAX'!C$46)</f>
        <v>1.0675059278233749E-2</v>
      </c>
      <c r="D160">
        <f>('CON Score and Page Rank'!HP72-'MIN and MAX'!D$46)/('MIN and MAX'!H$46-'MIN and MAX'!D$46)</f>
        <v>0.29629629629629628</v>
      </c>
      <c r="E160">
        <f t="shared" si="10"/>
        <v>1.0668051573105774E-2</v>
      </c>
      <c r="F160">
        <f t="shared" si="11"/>
        <v>0.78082354334457837</v>
      </c>
      <c r="G160">
        <f t="shared" si="12"/>
        <v>0.29628928859116832</v>
      </c>
      <c r="H160" s="3">
        <f>IFERROR(VLOOKUP(A160,'GDP Data'!A$2:Q$144,3,FALSE),"Not Found")</f>
        <v>1461139022.0295401</v>
      </c>
      <c r="I160">
        <f t="shared" si="13"/>
        <v>1.3807869199997775E-4</v>
      </c>
      <c r="J160">
        <f t="shared" si="14"/>
        <v>-0.78068546465257838</v>
      </c>
    </row>
    <row r="161" spans="1:10" x14ac:dyDescent="0.25">
      <c r="A161" t="s">
        <v>210</v>
      </c>
      <c r="B161">
        <f>('CON Score and Page Rank'!HN196-'MIN and MAX'!B$46)/('MIN and MAX'!F$46-'MIN and MAX'!B$46)</f>
        <v>3.987329903192609E-6</v>
      </c>
      <c r="C161">
        <f>('CON Score and Page Rank'!HO196-'MIN and MAX'!C$46)/('MIN and MAX'!G$46-'MIN and MAX'!C$46)</f>
        <v>1.0670254694712554E-2</v>
      </c>
      <c r="D161">
        <f>('CON Score and Page Rank'!HP196-'MIN and MAX'!D$46)/('MIN and MAX'!H$46-'MIN and MAX'!D$46)</f>
        <v>0.17676767676767677</v>
      </c>
      <c r="E161">
        <f t="shared" si="10"/>
        <v>1.0666267364809362E-2</v>
      </c>
      <c r="F161">
        <f t="shared" si="11"/>
        <v>0.78082098149644208</v>
      </c>
      <c r="G161">
        <f t="shared" si="12"/>
        <v>0.17676368943777357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77</v>
      </c>
      <c r="B162">
        <f>('CON Score and Page Rank'!HN70-'MIN and MAX'!B$46)/('MIN and MAX'!F$46-'MIN and MAX'!B$46)</f>
        <v>9.5127136882456595E-5</v>
      </c>
      <c r="C162">
        <f>('CON Score and Page Rank'!HO70-'MIN and MAX'!C$46)/('MIN and MAX'!G$46-'MIN and MAX'!C$46)</f>
        <v>1.0577214154384821E-2</v>
      </c>
      <c r="D162">
        <f>('CON Score and Page Rank'!HP70-'MIN and MAX'!D$46)/('MIN and MAX'!H$46-'MIN and MAX'!D$46)</f>
        <v>0.16708754208754209</v>
      </c>
      <c r="E162">
        <f t="shared" si="10"/>
        <v>1.0482087017502363E-2</v>
      </c>
      <c r="F162">
        <f t="shared" si="11"/>
        <v>0.78055652690308275</v>
      </c>
      <c r="G162">
        <f t="shared" si="12"/>
        <v>0.16699241495065964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170</v>
      </c>
      <c r="B163">
        <f>('CON Score and Page Rank'!HN162-'MIN and MAX'!B$46)/('MIN and MAX'!F$46-'MIN and MAX'!B$46)</f>
        <v>5.0773209610125342E-5</v>
      </c>
      <c r="C163">
        <f>('CON Score and Page Rank'!HO162-'MIN and MAX'!C$46)/('MIN and MAX'!G$46-'MIN and MAX'!C$46)</f>
        <v>1.0341532146403851E-2</v>
      </c>
      <c r="D163">
        <f>('CON Score and Page Rank'!HP162-'MIN and MAX'!D$46)/('MIN and MAX'!H$46-'MIN and MAX'!D$46)</f>
        <v>9.2171717171717168E-2</v>
      </c>
      <c r="E163">
        <f t="shared" si="10"/>
        <v>1.0290758936793726E-2</v>
      </c>
      <c r="F163">
        <f t="shared" si="11"/>
        <v>0.78028180926614787</v>
      </c>
      <c r="G163">
        <f t="shared" si="12"/>
        <v>9.2120943962107044E-2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274</v>
      </c>
      <c r="B164">
        <f>('CON Score and Page Rank'!HN64-'MIN and MAX'!B$46)/('MIN and MAX'!F$46-'MIN and MAX'!B$46)</f>
        <v>3.6976241705530373E-6</v>
      </c>
      <c r="C164">
        <f>('CON Score and Page Rank'!HO64-'MIN and MAX'!C$46)/('MIN and MAX'!G$46-'MIN and MAX'!C$46)</f>
        <v>9.5995048780529169E-3</v>
      </c>
      <c r="D164">
        <f>('CON Score and Page Rank'!HP64-'MIN and MAX'!D$46)/('MIN and MAX'!H$46-'MIN and MAX'!D$46)</f>
        <v>0.17887205387205388</v>
      </c>
      <c r="E164">
        <f t="shared" si="10"/>
        <v>9.5958072538823644E-3</v>
      </c>
      <c r="F164">
        <f t="shared" si="11"/>
        <v>0.77928396575354764</v>
      </c>
      <c r="G164">
        <f t="shared" si="12"/>
        <v>0.17886835624788333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83</v>
      </c>
      <c r="B165">
        <f>('CON Score and Page Rank'!HN76-'MIN and MAX'!B$46)/('MIN and MAX'!F$46-'MIN and MAX'!B$46)</f>
        <v>7.896663345551845E-6</v>
      </c>
      <c r="C165">
        <f>('CON Score and Page Rank'!HO76-'MIN and MAX'!C$46)/('MIN and MAX'!G$46-'MIN and MAX'!C$46)</f>
        <v>9.51128557753971E-3</v>
      </c>
      <c r="D165">
        <f>('CON Score and Page Rank'!HP76-'MIN and MAX'!D$46)/('MIN and MAX'!H$46-'MIN and MAX'!D$46)</f>
        <v>0.20075757575757575</v>
      </c>
      <c r="E165">
        <f t="shared" si="10"/>
        <v>9.5033889141941576E-3</v>
      </c>
      <c r="F165">
        <f t="shared" si="11"/>
        <v>0.77915126726101813</v>
      </c>
      <c r="G165">
        <f t="shared" si="12"/>
        <v>0.20074967909423019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70</v>
      </c>
      <c r="B166">
        <f>('CON Score and Page Rank'!HN63-'MIN and MAX'!B$46)/('MIN and MAX'!F$46-'MIN and MAX'!B$46)</f>
        <v>5.6123456257848583E-4</v>
      </c>
      <c r="C166">
        <f>('CON Score and Page Rank'!HO63-'MIN and MAX'!C$46)/('MIN and MAX'!G$46-'MIN and MAX'!C$46)</f>
        <v>9.9997056378706203E-3</v>
      </c>
      <c r="D166">
        <f>('CON Score and Page Rank'!HP63-'MIN and MAX'!D$46)/('MIN and MAX'!H$46-'MIN and MAX'!D$46)</f>
        <v>0.23821548821548821</v>
      </c>
      <c r="E166">
        <f t="shared" si="10"/>
        <v>9.438471075292134E-3</v>
      </c>
      <c r="F166">
        <f t="shared" si="11"/>
        <v>0.77905805524931548</v>
      </c>
      <c r="G166">
        <f t="shared" si="12"/>
        <v>0.23765425365290974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212</v>
      </c>
      <c r="B167">
        <f>('CON Score and Page Rank'!HN198-'MIN and MAX'!B$46)/('MIN and MAX'!F$46-'MIN and MAX'!B$46)</f>
        <v>5.7875110708994581E-4</v>
      </c>
      <c r="C167">
        <f>('CON Score and Page Rank'!HO198-'MIN and MAX'!C$46)/('MIN and MAX'!G$46-'MIN and MAX'!C$46)</f>
        <v>9.2932440984027156E-3</v>
      </c>
      <c r="D167">
        <f>('CON Score and Page Rank'!HP198-'MIN and MAX'!D$46)/('MIN and MAX'!H$46-'MIN and MAX'!D$46)</f>
        <v>0.242003367003367</v>
      </c>
      <c r="E167">
        <f t="shared" si="10"/>
        <v>8.7144929913127705E-3</v>
      </c>
      <c r="F167">
        <f t="shared" si="11"/>
        <v>0.77801853429825152</v>
      </c>
      <c r="G167">
        <f t="shared" si="12"/>
        <v>0.24142461589627706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165</v>
      </c>
      <c r="B168">
        <f>('CON Score and Page Rank'!HN156-'MIN and MAX'!B$46)/('MIN and MAX'!F$46-'MIN and MAX'!B$46)</f>
        <v>1.2311280417575448E-5</v>
      </c>
      <c r="C168">
        <f>('CON Score and Page Rank'!HO156-'MIN and MAX'!C$46)/('MIN and MAX'!G$46-'MIN and MAX'!C$46)</f>
        <v>8.2842633884497151E-3</v>
      </c>
      <c r="D168">
        <f>('CON Score and Page Rank'!HP156-'MIN and MAX'!D$46)/('MIN and MAX'!H$46-'MIN and MAX'!D$46)</f>
        <v>0.18013468013468015</v>
      </c>
      <c r="E168">
        <f t="shared" si="10"/>
        <v>8.2719521080321396E-3</v>
      </c>
      <c r="F168">
        <f t="shared" si="11"/>
        <v>0.77738311379305614</v>
      </c>
      <c r="G168">
        <f t="shared" si="12"/>
        <v>0.18012236885426258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168</v>
      </c>
      <c r="B169">
        <f>('CON Score and Page Rank'!HN160-'MIN and MAX'!B$46)/('MIN and MAX'!F$46-'MIN and MAX'!B$46)</f>
        <v>3.611456014946874E-5</v>
      </c>
      <c r="C169">
        <f>('CON Score and Page Rank'!HO160-'MIN and MAX'!C$46)/('MIN and MAX'!G$46-'MIN and MAX'!C$46)</f>
        <v>8.1007458627584423E-3</v>
      </c>
      <c r="D169">
        <f>('CON Score and Page Rank'!HP160-'MIN and MAX'!D$46)/('MIN and MAX'!H$46-'MIN and MAX'!D$46)</f>
        <v>0.20202020202020202</v>
      </c>
      <c r="E169">
        <f t="shared" si="10"/>
        <v>8.0646313026089735E-3</v>
      </c>
      <c r="F169">
        <f t="shared" si="11"/>
        <v>0.77708543306818634</v>
      </c>
      <c r="G169">
        <f t="shared" si="12"/>
        <v>0.20198408746005256</v>
      </c>
      <c r="H169" s="3">
        <f>IFERROR(VLOOKUP(A169,'GDP Data'!A$2:Q$144,3,FALSE),"Not Found")</f>
        <v>3534803921.5686302</v>
      </c>
      <c r="I169">
        <f t="shared" si="13"/>
        <v>3.3404152144854616E-4</v>
      </c>
      <c r="J169">
        <f t="shared" si="14"/>
        <v>-0.77675139154673778</v>
      </c>
    </row>
    <row r="170" spans="1:10" x14ac:dyDescent="0.25">
      <c r="A170" t="s">
        <v>80</v>
      </c>
      <c r="B170">
        <f>('CON Score and Page Rank'!HN73-'MIN and MAX'!B$46)/('MIN and MAX'!F$46-'MIN and MAX'!B$46)</f>
        <v>3.4310601098260542E-6</v>
      </c>
      <c r="C170">
        <f>('CON Score and Page Rank'!HO73-'MIN and MAX'!C$46)/('MIN and MAX'!G$46-'MIN and MAX'!C$46)</f>
        <v>7.7113444378519172E-3</v>
      </c>
      <c r="D170">
        <f>('CON Score and Page Rank'!HP73-'MIN and MAX'!D$46)/('MIN and MAX'!H$46-'MIN and MAX'!D$46)</f>
        <v>0.17887205387205388</v>
      </c>
      <c r="E170">
        <f t="shared" si="10"/>
        <v>7.7079133777420913E-3</v>
      </c>
      <c r="F170">
        <f t="shared" si="11"/>
        <v>0.77657324110447268</v>
      </c>
      <c r="G170">
        <f t="shared" si="12"/>
        <v>0.17886862281194404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132</v>
      </c>
      <c r="B171">
        <f>('CON Score and Page Rank'!HN125-'MIN and MAX'!B$46)/('MIN and MAX'!F$46-'MIN and MAX'!B$46)</f>
        <v>3.7305703686676907E-6</v>
      </c>
      <c r="C171">
        <f>('CON Score and Page Rank'!HO125-'MIN and MAX'!C$46)/('MIN and MAX'!G$46-'MIN and MAX'!C$46)</f>
        <v>7.0847377112290555E-3</v>
      </c>
      <c r="D171">
        <f>('CON Score and Page Rank'!HP125-'MIN and MAX'!D$46)/('MIN and MAX'!H$46-'MIN and MAX'!D$46)</f>
        <v>8.5016835016835018E-2</v>
      </c>
      <c r="E171">
        <f t="shared" si="10"/>
        <v>7.0810071408603879E-3</v>
      </c>
      <c r="F171">
        <f t="shared" si="11"/>
        <v>0.77567310036539217</v>
      </c>
      <c r="G171">
        <f t="shared" si="12"/>
        <v>8.5013104446466356E-2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205</v>
      </c>
      <c r="B172">
        <f>('CON Score and Page Rank'!HN191-'MIN and MAX'!B$46)/('MIN and MAX'!F$46-'MIN and MAX'!B$46)</f>
        <v>1.8526533337670802E-5</v>
      </c>
      <c r="C172">
        <f>('CON Score and Page Rank'!HO191-'MIN and MAX'!C$46)/('MIN and MAX'!G$46-'MIN and MAX'!C$46)</f>
        <v>7.0927175899421673E-3</v>
      </c>
      <c r="D172">
        <f>('CON Score and Page Rank'!HP191-'MIN and MAX'!D$46)/('MIN and MAX'!H$46-'MIN and MAX'!D$46)</f>
        <v>0.24242424242424243</v>
      </c>
      <c r="E172">
        <f t="shared" si="10"/>
        <v>7.0741910566044968E-3</v>
      </c>
      <c r="F172">
        <f t="shared" si="11"/>
        <v>0.77566331351887707</v>
      </c>
      <c r="G172">
        <f t="shared" si="12"/>
        <v>0.24240571589090476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113</v>
      </c>
      <c r="B173">
        <f>('CON Score and Page Rank'!HN106-'MIN and MAX'!B$46)/('MIN and MAX'!F$46-'MIN and MAX'!B$46)</f>
        <v>2.1842434967719918E-6</v>
      </c>
      <c r="C173">
        <f>('CON Score and Page Rank'!HO106-'MIN and MAX'!C$46)/('MIN and MAX'!G$46-'MIN and MAX'!C$46)</f>
        <v>6.8898999629079492E-3</v>
      </c>
      <c r="D173">
        <f>('CON Score and Page Rank'!HP106-'MIN and MAX'!D$46)/('MIN and MAX'!H$46-'MIN and MAX'!D$46)</f>
        <v>0.12752525252525251</v>
      </c>
      <c r="E173">
        <f t="shared" si="10"/>
        <v>6.8877157194111773E-3</v>
      </c>
      <c r="F173">
        <f t="shared" si="11"/>
        <v>0.77539556367373863</v>
      </c>
      <c r="G173">
        <f t="shared" si="12"/>
        <v>0.12752306828175575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Rank'!HN66-'MIN and MAX'!B$46)/('MIN and MAX'!F$46-'MIN and MAX'!B$46)</f>
        <v>3.4211618254940716E-6</v>
      </c>
      <c r="C174">
        <f>('CON Score and Page Rank'!HO66-'MIN and MAX'!C$46)/('MIN and MAX'!G$46-'MIN and MAX'!C$46)</f>
        <v>5.4094522708160661E-3</v>
      </c>
      <c r="D174">
        <f>('CON Score and Page Rank'!HP66-'MIN and MAX'!D$46)/('MIN and MAX'!H$46-'MIN and MAX'!D$46)</f>
        <v>4.0824915824915826E-2</v>
      </c>
      <c r="E174">
        <f t="shared" si="10"/>
        <v>5.4060311089905722E-3</v>
      </c>
      <c r="F174">
        <f t="shared" si="11"/>
        <v>0.77326809292637122</v>
      </c>
      <c r="G174">
        <f t="shared" si="12"/>
        <v>4.0821494663090332E-2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27</v>
      </c>
      <c r="B175">
        <f>('CON Score and Page Rank'!HN16-'MIN and MAX'!B$46)/('MIN and MAX'!F$46-'MIN and MAX'!B$46)</f>
        <v>6.6332027822394987E-2</v>
      </c>
      <c r="C175">
        <f>('CON Score and Page Rank'!HO16-'MIN and MAX'!C$46)/('MIN and MAX'!G$46-'MIN and MAX'!C$46)</f>
        <v>7.1643823519364547E-2</v>
      </c>
      <c r="D175">
        <f>('CON Score and Page Rank'!HP16-'MIN and MAX'!D$46)/('MIN and MAX'!H$46-'MIN and MAX'!D$46)</f>
        <v>0.89478114478114479</v>
      </c>
      <c r="E175">
        <f t="shared" si="10"/>
        <v>5.3117956969695596E-3</v>
      </c>
      <c r="F175">
        <f t="shared" si="11"/>
        <v>0.77313278539801422</v>
      </c>
      <c r="G175">
        <f t="shared" si="12"/>
        <v>0.82844911695874979</v>
      </c>
      <c r="H175" s="3">
        <f>IFERROR(VLOOKUP(A175,'GDP Data'!A$2:Q$144,3,FALSE),"Not Found")</f>
        <v>136309295225.34</v>
      </c>
      <c r="I175">
        <f t="shared" si="13"/>
        <v>1.2881326765204442E-2</v>
      </c>
      <c r="J175">
        <f t="shared" si="14"/>
        <v>-0.76025145863280974</v>
      </c>
    </row>
    <row r="176" spans="1:10" x14ac:dyDescent="0.25">
      <c r="A176" t="s">
        <v>109</v>
      </c>
      <c r="B176">
        <f>('CON Score and Page Rank'!HN102-'MIN and MAX'!B$46)/('MIN and MAX'!F$46-'MIN and MAX'!B$46)</f>
        <v>2.1640324505089625E-5</v>
      </c>
      <c r="C176">
        <f>('CON Score and Page Rank'!HO102-'MIN and MAX'!C$46)/('MIN and MAX'!G$46-'MIN and MAX'!C$46)</f>
        <v>5.0572155789521626E-3</v>
      </c>
      <c r="D176">
        <f>('CON Score and Page Rank'!HP102-'MIN and MAX'!D$46)/('MIN and MAX'!H$46-'MIN and MAX'!D$46)</f>
        <v>0.10058922558922559</v>
      </c>
      <c r="E176">
        <f t="shared" si="10"/>
        <v>5.0355752544470733E-3</v>
      </c>
      <c r="F176">
        <f t="shared" si="11"/>
        <v>0.77273617541289419</v>
      </c>
      <c r="G176">
        <f t="shared" si="12"/>
        <v>0.1005675852647205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20</v>
      </c>
      <c r="B177">
        <f>('CON Score and Page Rank'!HN7-'MIN and MAX'!B$46)/('MIN and MAX'!F$46-'MIN and MAX'!B$46)</f>
        <v>0.11695431889877479</v>
      </c>
      <c r="C177">
        <f>('CON Score and Page Rank'!HO7-'MIN and MAX'!C$46)/('MIN and MAX'!G$46-'MIN and MAX'!C$46)</f>
        <v>0.11975731205220312</v>
      </c>
      <c r="D177">
        <f>('CON Score and Page Rank'!HP7-'MIN and MAX'!D$46)/('MIN and MAX'!H$46-'MIN and MAX'!D$46)</f>
        <v>0.98611111111111116</v>
      </c>
      <c r="E177">
        <f t="shared" si="10"/>
        <v>2.8029931534283292E-3</v>
      </c>
      <c r="F177">
        <f t="shared" si="11"/>
        <v>0.76953053159530405</v>
      </c>
      <c r="G177">
        <f t="shared" si="12"/>
        <v>0.86915679221233633</v>
      </c>
      <c r="H177" s="3">
        <f>IFERROR(VLOOKUP(A177,'GDP Data'!A$2:Q$144,3,FALSE),"Not Found")</f>
        <v>738981792355.37195</v>
      </c>
      <c r="I177">
        <f t="shared" si="13"/>
        <v>6.9834312657324954E-2</v>
      </c>
      <c r="J177">
        <f t="shared" si="14"/>
        <v>-0.69969621893797906</v>
      </c>
    </row>
    <row r="178" spans="1:10" x14ac:dyDescent="0.25">
      <c r="A178" t="s">
        <v>39</v>
      </c>
      <c r="B178">
        <f>('CON Score and Page Rank'!HN32-'MIN and MAX'!B$46)/('MIN and MAX'!F$46-'MIN and MAX'!B$46)</f>
        <v>3.0734541628913772E-7</v>
      </c>
      <c r="C178">
        <f>('CON Score and Page Rank'!HO32-'MIN and MAX'!C$46)/('MIN and MAX'!G$46-'MIN and MAX'!C$46)</f>
        <v>2.5983363330812884E-3</v>
      </c>
      <c r="D178">
        <f>('CON Score and Page Rank'!HP32-'MIN and MAX'!D$46)/('MIN and MAX'!H$46-'MIN and MAX'!D$46)</f>
        <v>5.2609427609427613E-2</v>
      </c>
      <c r="E178">
        <f t="shared" si="10"/>
        <v>2.5980289876649993E-3</v>
      </c>
      <c r="F178">
        <f t="shared" si="11"/>
        <v>0.76923623464178692</v>
      </c>
      <c r="G178">
        <f t="shared" si="12"/>
        <v>5.2609120264011322E-2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106</v>
      </c>
      <c r="B179">
        <f>('CON Score and Page Rank'!HN99-'MIN and MAX'!B$46)/('MIN and MAX'!F$46-'MIN and MAX'!B$46)</f>
        <v>6.1469083257827544E-7</v>
      </c>
      <c r="C179">
        <f>('CON Score and Page Rank'!HO99-'MIN and MAX'!C$46)/('MIN and MAX'!G$46-'MIN and MAX'!C$46)</f>
        <v>2.5985982911491002E-3</v>
      </c>
      <c r="D179">
        <f>('CON Score and Page Rank'!HP99-'MIN and MAX'!D$46)/('MIN and MAX'!H$46-'MIN and MAX'!D$46)</f>
        <v>5.2609427609427613E-2</v>
      </c>
      <c r="E179">
        <f t="shared" si="10"/>
        <v>2.5979836003165221E-3</v>
      </c>
      <c r="F179">
        <f t="shared" si="11"/>
        <v>0.76923616947254936</v>
      </c>
      <c r="G179">
        <f t="shared" si="12"/>
        <v>5.2608812918595031E-2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86</v>
      </c>
      <c r="B180">
        <f>('CON Score and Page Rank'!HN79-'MIN and MAX'!B$46)/('MIN and MAX'!F$46-'MIN and MAX'!B$46)</f>
        <v>2.0707459868788722E-6</v>
      </c>
      <c r="C180">
        <f>('CON Score and Page Rank'!HO79-'MIN and MAX'!C$46)/('MIN and MAX'!G$46-'MIN and MAX'!C$46)</f>
        <v>2.3334800702302008E-3</v>
      </c>
      <c r="D180">
        <f>('CON Score and Page Rank'!HP79-'MIN and MAX'!D$46)/('MIN and MAX'!H$46-'MIN and MAX'!D$46)</f>
        <v>9.0488215488215493E-2</v>
      </c>
      <c r="E180">
        <f t="shared" si="10"/>
        <v>2.3314093242433219E-3</v>
      </c>
      <c r="F180">
        <f t="shared" si="11"/>
        <v>0.76885340989580975</v>
      </c>
      <c r="G180">
        <f t="shared" si="12"/>
        <v>9.0486144742228616E-2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209</v>
      </c>
      <c r="B181">
        <f>('CON Score and Page Rank'!HN195-'MIN and MAX'!B$46)/('MIN and MAX'!F$46-'MIN and MAX'!B$46)</f>
        <v>7.8056156071702839E-6</v>
      </c>
      <c r="C181">
        <f>('CON Score and Page Rank'!HO195-'MIN and MAX'!C$46)/('MIN and MAX'!G$46-'MIN and MAX'!C$46)</f>
        <v>2.0930449618165076E-3</v>
      </c>
      <c r="D181">
        <f>('CON Score and Page Rank'!HP195-'MIN and MAX'!D$46)/('MIN and MAX'!H$46-'MIN and MAX'!D$46)</f>
        <v>4.3771043771043773E-2</v>
      </c>
      <c r="E181">
        <f t="shared" si="10"/>
        <v>2.0852393462093373E-3</v>
      </c>
      <c r="F181">
        <f t="shared" si="11"/>
        <v>0.7684999477463994</v>
      </c>
      <c r="G181">
        <f t="shared" si="12"/>
        <v>4.3763238155436604E-2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40</v>
      </c>
      <c r="B182">
        <f>('CON Score and Page Rank'!HN3-'MIN and MAX'!B$46)/('MIN and MAX'!F$46-'MIN and MAX'!B$46)</f>
        <v>0.14367194251192317</v>
      </c>
      <c r="C182">
        <f>('CON Score and Page Rank'!HO3-'MIN and MAX'!C$46)/('MIN and MAX'!G$46-'MIN and MAX'!C$46)</f>
        <v>0.14567218470484686</v>
      </c>
      <c r="D182">
        <f>('CON Score and Page Rank'!HP3-'MIN and MAX'!D$46)/('MIN and MAX'!H$46-'MIN and MAX'!D$46)</f>
        <v>0.97937710437710435</v>
      </c>
      <c r="E182">
        <f t="shared" si="10"/>
        <v>2.0002421929236902E-3</v>
      </c>
      <c r="F182">
        <f t="shared" si="11"/>
        <v>0.76837790493381108</v>
      </c>
      <c r="G182">
        <f t="shared" si="12"/>
        <v>0.83570516186518118</v>
      </c>
      <c r="H182" s="3">
        <f>IFERROR(VLOOKUP(A182,'GDP Data'!A$2:Q$144,3,FALSE),"Not Found")</f>
        <v>379083932596.32898</v>
      </c>
      <c r="I182">
        <f t="shared" si="13"/>
        <v>3.5823705192955003E-2</v>
      </c>
      <c r="J182">
        <f t="shared" si="14"/>
        <v>-0.73255419974085612</v>
      </c>
    </row>
    <row r="183" spans="1:10" x14ac:dyDescent="0.25">
      <c r="A183" t="s">
        <v>52</v>
      </c>
      <c r="B183">
        <f>('CON Score and Page Rank'!HN44-'MIN and MAX'!B$46)/('MIN and MAX'!F$46-'MIN and MAX'!B$46)</f>
        <v>0.12393402803972403</v>
      </c>
      <c r="C183">
        <f>('CON Score and Page Rank'!HO44-'MIN and MAX'!C$46)/('MIN and MAX'!G$46-'MIN and MAX'!C$46)</f>
        <v>0.12575365638951161</v>
      </c>
      <c r="D183">
        <f>('CON Score and Page Rank'!HP44-'MIN and MAX'!D$46)/('MIN and MAX'!H$46-'MIN and MAX'!D$46)</f>
        <v>0.97095959595959591</v>
      </c>
      <c r="E183">
        <f t="shared" si="10"/>
        <v>1.8196283497875776E-3</v>
      </c>
      <c r="F183">
        <f t="shared" si="11"/>
        <v>0.76811857129078109</v>
      </c>
      <c r="G183">
        <f t="shared" si="12"/>
        <v>0.84702556791987194</v>
      </c>
      <c r="H183" s="3">
        <f>IFERROR(VLOOKUP(A183,'GDP Data'!A$2:Q$144,3,FALSE),"Not Found")</f>
        <v>169403241524.33701</v>
      </c>
      <c r="I183">
        <f t="shared" si="13"/>
        <v>1.6008728572416343E-2</v>
      </c>
      <c r="J183">
        <f t="shared" si="14"/>
        <v>-0.75210984271836478</v>
      </c>
    </row>
    <row r="184" spans="1:10" x14ac:dyDescent="0.25">
      <c r="A184" t="s">
        <v>158</v>
      </c>
      <c r="B184">
        <f>('CON Score and Page Rank'!HN150-'MIN and MAX'!B$46)/('MIN and MAX'!F$46-'MIN and MAX'!B$46)</f>
        <v>8.1469283471099115E-7</v>
      </c>
      <c r="C184">
        <f>('CON Score and Page Rank'!HO150-'MIN and MAX'!C$46)/('MIN and MAX'!G$46-'MIN and MAX'!C$46)</f>
        <v>2.7233342434735796E-4</v>
      </c>
      <c r="D184">
        <f>('CON Score and Page Rank'!HP150-'MIN and MAX'!D$46)/('MIN and MAX'!H$46-'MIN and MAX'!D$46)</f>
        <v>3.1144781144781145E-2</v>
      </c>
      <c r="E184">
        <f t="shared" si="10"/>
        <v>2.7151873151264695E-4</v>
      </c>
      <c r="F184">
        <f t="shared" si="11"/>
        <v>0.76589572446937626</v>
      </c>
      <c r="G184">
        <f t="shared" si="12"/>
        <v>3.1143966451946434E-2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169</v>
      </c>
      <c r="B185">
        <f>('CON Score and Page Rank'!HN161-'MIN and MAX'!B$46)/('MIN and MAX'!F$46-'MIN and MAX'!B$46)</f>
        <v>4.0734641735327596E-6</v>
      </c>
      <c r="C185">
        <f>('CON Score and Page Rank'!HO161-'MIN and MAX'!C$46)/('MIN and MAX'!G$46-'MIN and MAX'!C$46)</f>
        <v>2.7381129182819231E-4</v>
      </c>
      <c r="D185">
        <f>('CON Score and Page Rank'!HP161-'MIN and MAX'!D$46)/('MIN and MAX'!H$46-'MIN and MAX'!D$46)</f>
        <v>3.1144781144781145E-2</v>
      </c>
      <c r="E185">
        <f t="shared" si="10"/>
        <v>2.6973782765465953E-4</v>
      </c>
      <c r="F185">
        <f t="shared" si="11"/>
        <v>0.7658931673659044</v>
      </c>
      <c r="G185">
        <f t="shared" si="12"/>
        <v>3.1140707680607612E-2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245</v>
      </c>
      <c r="B186">
        <f>('CON Score and Page Rank'!HN109-'MIN and MAX'!B$46)/('MIN and MAX'!F$46-'MIN and MAX'!B$46)</f>
        <v>4.0293686739172632E-7</v>
      </c>
      <c r="C186">
        <f>('CON Score and Page Rank'!HO109-'MIN and MAX'!C$46)/('MIN and MAX'!G$46-'MIN and MAX'!C$46)</f>
        <v>2.256200926017227E-4</v>
      </c>
      <c r="D186">
        <f>('CON Score and Page Rank'!HP109-'MIN and MAX'!D$46)/('MIN and MAX'!H$46-'MIN and MAX'!D$46)</f>
        <v>1.5572390572390573E-2</v>
      </c>
      <c r="E186">
        <f t="shared" si="10"/>
        <v>2.2521715573433097E-4</v>
      </c>
      <c r="F186">
        <f t="shared" si="11"/>
        <v>0.76582924254243134</v>
      </c>
      <c r="G186">
        <f t="shared" si="12"/>
        <v>1.5571987635523182E-2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257</v>
      </c>
      <c r="B187">
        <f>('CON Score and Page Rank'!HN158-'MIN and MAX'!B$46)/('MIN and MAX'!F$46-'MIN and MAX'!B$46)</f>
        <v>3.7804984527650295E-5</v>
      </c>
      <c r="C187">
        <f>('CON Score and Page Rank'!HO158-'MIN and MAX'!C$46)/('MIN and MAX'!G$46-'MIN and MAX'!C$46)</f>
        <v>2.4219310446415312E-4</v>
      </c>
      <c r="D187">
        <f>('CON Score and Page Rank'!HP158-'MIN and MAX'!D$46)/('MIN and MAX'!H$46-'MIN and MAX'!D$46)</f>
        <v>2.6094276094276093E-2</v>
      </c>
      <c r="E187">
        <f t="shared" si="10"/>
        <v>2.0438811993650282E-4</v>
      </c>
      <c r="F187">
        <f t="shared" si="11"/>
        <v>0.76579933525713995</v>
      </c>
      <c r="G187">
        <f t="shared" si="12"/>
        <v>2.6056471109748444E-2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161</v>
      </c>
      <c r="B188">
        <f>('CON Score and Page Rank'!HN153-'MIN and MAX'!B$46)/('MIN and MAX'!F$46-'MIN and MAX'!B$46)</f>
        <v>1.482844555717914E-6</v>
      </c>
      <c r="C188">
        <f>('CON Score and Page Rank'!HO153-'MIN and MAX'!C$46)/('MIN and MAX'!G$46-'MIN and MAX'!C$46)</f>
        <v>0</v>
      </c>
      <c r="D188">
        <f>('CON Score and Page Rank'!HP153-'MIN and MAX'!D$46)/('MIN and MAX'!H$46-'MIN and MAX'!D$46)</f>
        <v>0</v>
      </c>
      <c r="E188">
        <f t="shared" si="10"/>
        <v>-1.482844555717914E-6</v>
      </c>
      <c r="F188">
        <f t="shared" si="11"/>
        <v>0.76550373628040147</v>
      </c>
      <c r="G188">
        <f t="shared" si="12"/>
        <v>-1.482844555717914E-6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93</v>
      </c>
      <c r="B189">
        <f>('CON Score and Page Rank'!HN86-'MIN and MAX'!B$46)/('MIN and MAX'!F$46-'MIN and MAX'!B$46)</f>
        <v>0</v>
      </c>
      <c r="C189">
        <f>('CON Score and Page Rank'!HO86-'MIN and MAX'!C$46)/('MIN and MAX'!G$46-'MIN and MAX'!C$46)</f>
        <v>-1.8066021428109378E-5</v>
      </c>
      <c r="D189">
        <f>('CON Score and Page Rank'!HP86-'MIN and MAX'!D$46)/('MIN and MAX'!H$46-'MIN and MAX'!D$46)</f>
        <v>-2.0622895622895623E-2</v>
      </c>
      <c r="E189">
        <f t="shared" si="10"/>
        <v>-1.8066021428109378E-5</v>
      </c>
      <c r="F189">
        <f t="shared" si="11"/>
        <v>0.76547992539416687</v>
      </c>
      <c r="G189">
        <f t="shared" si="12"/>
        <v>-2.0622895622895623E-2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114</v>
      </c>
      <c r="B190">
        <f>('CON Score and Page Rank'!HN107-'MIN and MAX'!B$46)/('MIN and MAX'!F$46-'MIN and MAX'!B$46)</f>
        <v>0</v>
      </c>
      <c r="C190">
        <f>('CON Score and Page Rank'!HO107-'MIN and MAX'!C$46)/('MIN and MAX'!G$46-'MIN and MAX'!C$46)</f>
        <v>-1.8066021428109378E-5</v>
      </c>
      <c r="D190">
        <f>('CON Score and Page Rank'!HP107-'MIN and MAX'!D$46)/('MIN and MAX'!H$46-'MIN and MAX'!D$46)</f>
        <v>-2.0622895622895623E-2</v>
      </c>
      <c r="E190">
        <f t="shared" si="10"/>
        <v>-1.8066021428109378E-5</v>
      </c>
      <c r="F190">
        <f t="shared" si="11"/>
        <v>0.76547992539416687</v>
      </c>
      <c r="G190">
        <f t="shared" si="12"/>
        <v>-2.0622895622895623E-2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143</v>
      </c>
      <c r="B191">
        <f>('CON Score and Page Rank'!HN136-'MIN and MAX'!B$46)/('MIN and MAX'!F$46-'MIN and MAX'!B$46)</f>
        <v>0</v>
      </c>
      <c r="C191">
        <f>('CON Score and Page Rank'!HO136-'MIN and MAX'!C$46)/('MIN and MAX'!G$46-'MIN and MAX'!C$46)</f>
        <v>-1.8066021428109378E-5</v>
      </c>
      <c r="D191">
        <f>('CON Score and Page Rank'!HP136-'MIN and MAX'!D$46)/('MIN and MAX'!H$46-'MIN and MAX'!D$46)</f>
        <v>-2.0622895622895623E-2</v>
      </c>
      <c r="E191">
        <f t="shared" si="10"/>
        <v>-1.8066021428109378E-5</v>
      </c>
      <c r="F191">
        <f t="shared" si="11"/>
        <v>0.76547992539416687</v>
      </c>
      <c r="G191">
        <f t="shared" si="12"/>
        <v>-2.0622895622895623E-2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150</v>
      </c>
      <c r="B192">
        <f>('CON Score and Page Rank'!HN142-'MIN and MAX'!B$46)/('MIN and MAX'!F$46-'MIN and MAX'!B$46)</f>
        <v>0</v>
      </c>
      <c r="C192">
        <f>('CON Score and Page Rank'!HO142-'MIN and MAX'!C$46)/('MIN and MAX'!G$46-'MIN and MAX'!C$46)</f>
        <v>-1.8066021428109378E-5</v>
      </c>
      <c r="D192">
        <f>('CON Score and Page Rank'!HP142-'MIN and MAX'!D$46)/('MIN and MAX'!H$46-'MIN and MAX'!D$46)</f>
        <v>-2.0622895622895623E-2</v>
      </c>
      <c r="E192">
        <f t="shared" si="10"/>
        <v>-1.8066021428109378E-5</v>
      </c>
      <c r="F192">
        <f t="shared" si="11"/>
        <v>0.76547992539416687</v>
      </c>
      <c r="G192">
        <f t="shared" si="12"/>
        <v>-2.0622895622895623E-2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153</v>
      </c>
      <c r="B193">
        <f>('CON Score and Page Rank'!HN145-'MIN and MAX'!B$46)/('MIN and MAX'!F$46-'MIN and MAX'!B$46)</f>
        <v>0</v>
      </c>
      <c r="C193">
        <f>('CON Score and Page Rank'!HO145-'MIN and MAX'!C$46)/('MIN and MAX'!G$46-'MIN and MAX'!C$46)</f>
        <v>-1.8066021428109378E-5</v>
      </c>
      <c r="D193">
        <f>('CON Score and Page Rank'!HP145-'MIN and MAX'!D$46)/('MIN and MAX'!H$46-'MIN and MAX'!D$46)</f>
        <v>-2.0622895622895623E-2</v>
      </c>
      <c r="E193">
        <f t="shared" si="10"/>
        <v>-1.8066021428109378E-5</v>
      </c>
      <c r="F193">
        <f t="shared" si="11"/>
        <v>0.76547992539416687</v>
      </c>
      <c r="G193">
        <f t="shared" si="12"/>
        <v>-2.0622895622895623E-2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167</v>
      </c>
      <c r="B194">
        <f>('CON Score and Page Rank'!HN159-'MIN and MAX'!B$46)/('MIN and MAX'!F$46-'MIN and MAX'!B$46)</f>
        <v>0</v>
      </c>
      <c r="C194">
        <f>('CON Score and Page Rank'!HO159-'MIN and MAX'!C$46)/('MIN and MAX'!G$46-'MIN and MAX'!C$46)</f>
        <v>-1.8066021428109378E-5</v>
      </c>
      <c r="D194">
        <f>('CON Score and Page Rank'!HP159-'MIN and MAX'!D$46)/('MIN and MAX'!H$46-'MIN and MAX'!D$46)</f>
        <v>-2.0622895622895623E-2</v>
      </c>
      <c r="E194">
        <f t="shared" si="10"/>
        <v>-1.8066021428109378E-5</v>
      </c>
      <c r="F194">
        <f t="shared" si="11"/>
        <v>0.76547992539416687</v>
      </c>
      <c r="G194">
        <f t="shared" si="12"/>
        <v>-2.0622895622895623E-2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173</v>
      </c>
      <c r="B195">
        <f>('CON Score and Page Rank'!HN165-'MIN and MAX'!B$46)/('MIN and MAX'!F$46-'MIN and MAX'!B$46)</f>
        <v>0</v>
      </c>
      <c r="C195">
        <f>('CON Score and Page Rank'!HO165-'MIN and MAX'!C$46)/('MIN and MAX'!G$46-'MIN and MAX'!C$46)</f>
        <v>-1.8066021428109378E-5</v>
      </c>
      <c r="D195">
        <f>('CON Score and Page Rank'!HP165-'MIN and MAX'!D$46)/('MIN and MAX'!H$46-'MIN and MAX'!D$46)</f>
        <v>-2.0622895622895623E-2</v>
      </c>
      <c r="E195">
        <f t="shared" ref="E195:E212" si="15">C195-B195</f>
        <v>-1.8066021428109378E-5</v>
      </c>
      <c r="F195">
        <f t="shared" ref="F195:F212" si="16">(E195-MIN(E$3:E$220))/(MAX(E$3:E$220)-MIN(E$3:E$220))</f>
        <v>0.76547992539416687</v>
      </c>
      <c r="G195">
        <f t="shared" ref="G195:G212" si="17">D195-B195</f>
        <v>-2.0622895622895623E-2</v>
      </c>
      <c r="H195" s="3" t="str">
        <f>IFERROR(VLOOKUP(A195,'GDP Data'!A$2:Q$144,3,FALSE),"Not Found")</f>
        <v>Not Found</v>
      </c>
      <c r="I195" t="str">
        <f t="shared" ref="I195:I212" si="18">IFERROR((H195-MIN(H$3:H$220))/(MAX(H$3:H$220)-MIN(H$3:H$220)),"No Value")</f>
        <v>No Value</v>
      </c>
      <c r="J195" t="str">
        <f t="shared" ref="J195:J212" si="19">IFERROR(I195-F195,"No Value")</f>
        <v>No Value</v>
      </c>
    </row>
    <row r="196" spans="1:10" x14ac:dyDescent="0.25">
      <c r="A196" t="s">
        <v>21</v>
      </c>
      <c r="B196">
        <f>('CON Score and Page Rank'!HN12-'MIN and MAX'!B$46)/('MIN and MAX'!F$46-'MIN and MAX'!B$46)</f>
        <v>0.10950447199946282</v>
      </c>
      <c r="C196">
        <f>('CON Score and Page Rank'!HO12-'MIN and MAX'!C$46)/('MIN and MAX'!G$46-'MIN and MAX'!C$46)</f>
        <v>0.10204690551508648</v>
      </c>
      <c r="D196">
        <f>('CON Score and Page Rank'!HP12-'MIN and MAX'!D$46)/('MIN and MAX'!H$46-'MIN and MAX'!D$46)</f>
        <v>0.93265993265993263</v>
      </c>
      <c r="E196">
        <f t="shared" si="15"/>
        <v>-7.4575664843763434E-3</v>
      </c>
      <c r="F196">
        <f t="shared" si="16"/>
        <v>0.75479794928492228</v>
      </c>
      <c r="G196">
        <f t="shared" si="17"/>
        <v>0.82315546066046985</v>
      </c>
      <c r="H196" s="3">
        <f>IFERROR(VLOOKUP(A196,'GDP Data'!A$2:Q$144,3,FALSE),"Not Found")</f>
        <v>164791442543.375</v>
      </c>
      <c r="I196">
        <f t="shared" si="18"/>
        <v>1.5572910240651064E-2</v>
      </c>
      <c r="J196">
        <f t="shared" si="19"/>
        <v>-0.73922503904427117</v>
      </c>
    </row>
    <row r="197" spans="1:10" x14ac:dyDescent="0.25">
      <c r="A197" t="s">
        <v>31</v>
      </c>
      <c r="B197">
        <f>('CON Score and Page Rank'!HN21-'MIN and MAX'!B$46)/('MIN and MAX'!F$46-'MIN and MAX'!B$46)</f>
        <v>0.18495849941730727</v>
      </c>
      <c r="C197">
        <f>('CON Score and Page Rank'!HO21-'MIN and MAX'!C$46)/('MIN and MAX'!G$46-'MIN and MAX'!C$46)</f>
        <v>0.17543996538882814</v>
      </c>
      <c r="D197">
        <f>('CON Score and Page Rank'!HP21-'MIN and MAX'!D$46)/('MIN and MAX'!H$46-'MIN and MAX'!D$46)</f>
        <v>0.97558922558922556</v>
      </c>
      <c r="E197">
        <f t="shared" si="15"/>
        <v>-9.5185340284791309E-3</v>
      </c>
      <c r="F197">
        <f t="shared" si="16"/>
        <v>0.75183871752229536</v>
      </c>
      <c r="G197">
        <f t="shared" si="17"/>
        <v>0.79063072617191832</v>
      </c>
      <c r="H197" s="3">
        <f>IFERROR(VLOOKUP(A197,'GDP Data'!A$2:Q$144,3,FALSE),"Not Found")</f>
        <v>21387533703.2327</v>
      </c>
      <c r="I197">
        <f t="shared" si="18"/>
        <v>2.0211373690819864E-3</v>
      </c>
      <c r="J197">
        <f t="shared" si="19"/>
        <v>-0.74981758015321343</v>
      </c>
    </row>
    <row r="198" spans="1:10" x14ac:dyDescent="0.25">
      <c r="A198" t="s">
        <v>200</v>
      </c>
      <c r="B198">
        <f>('CON Score and Page Rank'!HN6-'MIN and MAX'!B$46)/('MIN and MAX'!F$46-'MIN and MAX'!B$46)</f>
        <v>0.14204907175032827</v>
      </c>
      <c r="C198">
        <f>('CON Score and Page Rank'!HO6-'MIN and MAX'!C$46)/('MIN and MAX'!G$46-'MIN and MAX'!C$46)</f>
        <v>0.13121182983252369</v>
      </c>
      <c r="D198">
        <f>('CON Score and Page Rank'!HP6-'MIN and MAX'!D$46)/('MIN and MAX'!H$46-'MIN and MAX'!D$46)</f>
        <v>0.91077441077441079</v>
      </c>
      <c r="E198">
        <f t="shared" si="15"/>
        <v>-1.083724191780458E-2</v>
      </c>
      <c r="F198">
        <f t="shared" si="16"/>
        <v>0.74994525622889241</v>
      </c>
      <c r="G198">
        <f t="shared" si="17"/>
        <v>0.76872533902408247</v>
      </c>
      <c r="H198" s="3">
        <f>IFERROR(VLOOKUP(A198,'GDP Data'!A$2:Q$144,3,FALSE),"Not Found")</f>
        <v>559983704094.17004</v>
      </c>
      <c r="I198">
        <f t="shared" si="18"/>
        <v>5.2918864144237708E-2</v>
      </c>
      <c r="J198">
        <f t="shared" si="19"/>
        <v>-0.69702639208465467</v>
      </c>
    </row>
    <row r="199" spans="1:10" x14ac:dyDescent="0.25">
      <c r="A199" t="s">
        <v>49</v>
      </c>
      <c r="B199">
        <f>('CON Score and Page Rank'!HN41-'MIN and MAX'!B$46)/('MIN and MAX'!F$46-'MIN and MAX'!B$46)</f>
        <v>0.21734631094707785</v>
      </c>
      <c r="C199">
        <f>('CON Score and Page Rank'!HO41-'MIN and MAX'!C$46)/('MIN and MAX'!G$46-'MIN and MAX'!C$46)</f>
        <v>0.20033988529325616</v>
      </c>
      <c r="D199">
        <f>('CON Score and Page Rank'!HP41-'MIN and MAX'!D$46)/('MIN and MAX'!H$46-'MIN and MAX'!D$46)</f>
        <v>0.98863636363636365</v>
      </c>
      <c r="E199">
        <f t="shared" si="15"/>
        <v>-1.7006425653821683E-2</v>
      </c>
      <c r="F199">
        <f t="shared" si="16"/>
        <v>0.74108725916176676</v>
      </c>
      <c r="G199">
        <f t="shared" si="17"/>
        <v>0.77129005268928585</v>
      </c>
      <c r="H199" s="3" t="str">
        <f>IFERROR(VLOOKUP(A199,'GDP Data'!A$2:Q$144,3,FALSE),"Not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34</v>
      </c>
      <c r="B200">
        <f>('CON Score and Page Rank'!HN25-'MIN and MAX'!B$46)/('MIN and MAX'!F$46-'MIN and MAX'!B$46)</f>
        <v>0.1077162610390643</v>
      </c>
      <c r="C200">
        <f>('CON Score and Page Rank'!HO25-'MIN and MAX'!C$46)/('MIN and MAX'!G$46-'MIN and MAX'!C$46)</f>
        <v>8.6446130579525146E-2</v>
      </c>
      <c r="D200">
        <f>('CON Score and Page Rank'!HP25-'MIN and MAX'!D$46)/('MIN and MAX'!H$46-'MIN and MAX'!D$46)</f>
        <v>0.93265993265993263</v>
      </c>
      <c r="E200">
        <f t="shared" si="15"/>
        <v>-2.1270130459539155E-2</v>
      </c>
      <c r="F200">
        <f t="shared" si="16"/>
        <v>0.73496523617132858</v>
      </c>
      <c r="G200">
        <f t="shared" si="17"/>
        <v>0.82494367162086835</v>
      </c>
      <c r="H200" s="3">
        <f>IFERROR(VLOOKUP(A200,'GDP Data'!A$2:Q$144,3,FALSE),"Not Found")</f>
        <v>121604107164.99699</v>
      </c>
      <c r="I200">
        <f t="shared" si="18"/>
        <v>1.1491675881631776E-2</v>
      </c>
      <c r="J200">
        <f t="shared" si="19"/>
        <v>-0.72347356028969678</v>
      </c>
    </row>
    <row r="201" spans="1:10" x14ac:dyDescent="0.25">
      <c r="A201" t="s">
        <v>19</v>
      </c>
      <c r="B201">
        <f>('CON Score and Page Rank'!HN5-'MIN and MAX'!B$46)/('MIN and MAX'!F$46-'MIN and MAX'!B$46)</f>
        <v>0.20826476046867995</v>
      </c>
      <c r="C201">
        <f>('CON Score and Page Rank'!HO5-'MIN and MAX'!C$46)/('MIN and MAX'!G$46-'MIN and MAX'!C$46)</f>
        <v>0.16840113999305645</v>
      </c>
      <c r="D201">
        <f>('CON Score and Page Rank'!HP5-'MIN and MAX'!D$46)/('MIN and MAX'!H$46-'MIN and MAX'!D$46)</f>
        <v>0.95159932659932656</v>
      </c>
      <c r="E201">
        <f t="shared" si="15"/>
        <v>-3.9863620475623501E-2</v>
      </c>
      <c r="F201">
        <f t="shared" si="16"/>
        <v>0.70826785008627169</v>
      </c>
      <c r="G201">
        <f t="shared" si="17"/>
        <v>0.74333456613064663</v>
      </c>
      <c r="H201" s="3">
        <f>IFERROR(VLOOKUP(A201,'GDP Data'!A$2:Q$144,3,FALSE),"Not Found")</f>
        <v>236746141604.37</v>
      </c>
      <c r="I201">
        <f t="shared" si="18"/>
        <v>2.2372681227393863E-2</v>
      </c>
      <c r="J201">
        <f t="shared" si="19"/>
        <v>-0.6858951688588778</v>
      </c>
    </row>
    <row r="202" spans="1:10" x14ac:dyDescent="0.25">
      <c r="A202" t="s">
        <v>287</v>
      </c>
      <c r="B202">
        <f>('CON Score and Page Rank'!HN9-'MIN and MAX'!B$46)/('MIN and MAX'!F$46-'MIN and MAX'!B$46)</f>
        <v>0.11027618567951904</v>
      </c>
      <c r="C202">
        <f>('CON Score and Page Rank'!HO9-'MIN and MAX'!C$46)/('MIN and MAX'!G$46-'MIN and MAX'!C$46)</f>
        <v>6.3716964816336208E-2</v>
      </c>
      <c r="D202">
        <f>('CON Score and Page Rank'!HP9-'MIN and MAX'!D$46)/('MIN and MAX'!H$46-'MIN and MAX'!D$46)</f>
        <v>0.83964646464646464</v>
      </c>
      <c r="E202">
        <f t="shared" si="15"/>
        <v>-4.6559220863182829E-2</v>
      </c>
      <c r="F202">
        <f t="shared" si="16"/>
        <v>0.69865399983743215</v>
      </c>
      <c r="G202">
        <f t="shared" si="17"/>
        <v>0.72937027896694562</v>
      </c>
      <c r="H202" s="3" t="str">
        <f>IFERROR(VLOOKUP(A202,'GDP Data'!A$2:Q$144,3,FALSE),"Not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29</v>
      </c>
      <c r="B203">
        <f>('CON Score and Page Rank'!HN19-'MIN and MAX'!B$46)/('MIN and MAX'!F$46-'MIN and MAX'!B$46)</f>
        <v>0.31716185390638707</v>
      </c>
      <c r="C203">
        <f>('CON Score and Page Rank'!HO19-'MIN and MAX'!C$46)/('MIN and MAX'!G$46-'MIN and MAX'!C$46)</f>
        <v>0.24684703786902168</v>
      </c>
      <c r="D203">
        <f>('CON Score and Page Rank'!HP19-'MIN and MAX'!D$46)/('MIN and MAX'!H$46-'MIN and MAX'!D$46)</f>
        <v>0.93771043771043772</v>
      </c>
      <c r="E203">
        <f t="shared" si="15"/>
        <v>-7.0314816037365391E-2</v>
      </c>
      <c r="F203">
        <f t="shared" si="16"/>
        <v>0.66454462631493372</v>
      </c>
      <c r="G203">
        <f t="shared" si="17"/>
        <v>0.62054858380405065</v>
      </c>
      <c r="H203" s="3">
        <f>IFERROR(VLOOKUP(A203,'GDP Data'!A$2:Q$144,3,FALSE),"Not Found")</f>
        <v>1168023426056.3799</v>
      </c>
      <c r="I203">
        <f t="shared" si="18"/>
        <v>0.11037905665620985</v>
      </c>
      <c r="J203">
        <f t="shared" si="19"/>
        <v>-0.55416556965872388</v>
      </c>
    </row>
    <row r="204" spans="1:10" x14ac:dyDescent="0.25">
      <c r="A204" t="s">
        <v>35</v>
      </c>
      <c r="B204">
        <f>('CON Score and Page Rank'!HN28-'MIN and MAX'!B$46)/('MIN and MAX'!F$46-'MIN and MAX'!B$46)</f>
        <v>0.29229493416353947</v>
      </c>
      <c r="C204">
        <f>('CON Score and Page Rank'!HO28-'MIN and MAX'!C$46)/('MIN and MAX'!G$46-'MIN and MAX'!C$46)</f>
        <v>0.20715202762207005</v>
      </c>
      <c r="D204">
        <f>('CON Score and Page Rank'!HP28-'MIN and MAX'!D$46)/('MIN and MAX'!H$46-'MIN and MAX'!D$46)</f>
        <v>0.92171717171717171</v>
      </c>
      <c r="E204">
        <f t="shared" si="15"/>
        <v>-8.5142906541469415E-2</v>
      </c>
      <c r="F204">
        <f t="shared" si="16"/>
        <v>0.64325377361596314</v>
      </c>
      <c r="G204">
        <f t="shared" si="17"/>
        <v>0.62942223755363225</v>
      </c>
      <c r="H204" s="3">
        <f>IFERROR(VLOOKUP(A204,'GDP Data'!A$2:Q$144,3,FALSE),"Not Found")</f>
        <v>627830029412.20496</v>
      </c>
      <c r="I204">
        <f t="shared" si="18"/>
        <v>5.9330390847498832E-2</v>
      </c>
      <c r="J204">
        <f t="shared" si="19"/>
        <v>-0.58392338276846434</v>
      </c>
    </row>
    <row r="205" spans="1:10" x14ac:dyDescent="0.25">
      <c r="A205" t="s">
        <v>18</v>
      </c>
      <c r="B205">
        <f>('CON Score and Page Rank'!HN4-'MIN and MAX'!B$46)/('MIN and MAX'!F$46-'MIN and MAX'!B$46)</f>
        <v>0.20999072856161105</v>
      </c>
      <c r="C205">
        <f>('CON Score and Page Rank'!HO4-'MIN and MAX'!C$46)/('MIN and MAX'!G$46-'MIN and MAX'!C$46)</f>
        <v>9.3076754137847245E-2</v>
      </c>
      <c r="D205">
        <f>('CON Score and Page Rank'!HP4-'MIN and MAX'!D$46)/('MIN and MAX'!H$46-'MIN and MAX'!D$46)</f>
        <v>0.87415824915824913</v>
      </c>
      <c r="E205">
        <f t="shared" si="15"/>
        <v>-0.11691397442376381</v>
      </c>
      <c r="F205">
        <f t="shared" si="16"/>
        <v>0.59763541660743902</v>
      </c>
      <c r="G205">
        <f t="shared" si="17"/>
        <v>0.66416752059663808</v>
      </c>
      <c r="H205" s="3">
        <f>IFERROR(VLOOKUP(A205,'GDP Data'!A$2:Q$144,3,FALSE),"Not Found")</f>
        <v>197508773215.323</v>
      </c>
      <c r="I205">
        <f t="shared" si="18"/>
        <v>1.8664721599325463E-2</v>
      </c>
      <c r="J205">
        <f t="shared" si="19"/>
        <v>-0.5789706950081136</v>
      </c>
    </row>
    <row r="206" spans="1:10" x14ac:dyDescent="0.25">
      <c r="A206" t="s">
        <v>36</v>
      </c>
      <c r="B206">
        <f>('CON Score and Page Rank'!HN29-'MIN and MAX'!B$46)/('MIN and MAX'!F$46-'MIN and MAX'!B$46)</f>
        <v>0.22056116919381411</v>
      </c>
      <c r="C206">
        <f>('CON Score and Page Rank'!HO29-'MIN and MAX'!C$46)/('MIN and MAX'!G$46-'MIN and MAX'!C$46)</f>
        <v>7.7828748895536329E-2</v>
      </c>
      <c r="D206">
        <f>('CON Score and Page Rank'!HP29-'MIN and MAX'!D$46)/('MIN and MAX'!H$46-'MIN and MAX'!D$46)</f>
        <v>0.94486531986531985</v>
      </c>
      <c r="E206">
        <f t="shared" si="15"/>
        <v>-0.14273242029827776</v>
      </c>
      <c r="F206">
        <f t="shared" si="16"/>
        <v>0.56056410740019624</v>
      </c>
      <c r="G206">
        <f t="shared" si="17"/>
        <v>0.72430415067150578</v>
      </c>
      <c r="H206" s="3">
        <f>IFERROR(VLOOKUP(A206,'GDP Data'!A$2:Q$144,3,FALSE),"Not Found")</f>
        <v>242395852494.409</v>
      </c>
      <c r="I206">
        <f t="shared" si="18"/>
        <v>2.2906582983566962E-2</v>
      </c>
      <c r="J206">
        <f t="shared" si="19"/>
        <v>-0.53765752441662928</v>
      </c>
    </row>
    <row r="207" spans="1:10" x14ac:dyDescent="0.25">
      <c r="A207" t="s">
        <v>32</v>
      </c>
      <c r="B207">
        <f>('CON Score and Page Rank'!HN23-'MIN and MAX'!B$46)/('MIN and MAX'!F$46-'MIN and MAX'!B$46)</f>
        <v>0.38693031474020045</v>
      </c>
      <c r="C207">
        <f>('CON Score and Page Rank'!HO23-'MIN and MAX'!C$46)/('MIN and MAX'!G$46-'MIN and MAX'!C$46)</f>
        <v>0.20129365190503176</v>
      </c>
      <c r="D207">
        <f>('CON Score and Page Rank'!HP23-'MIN and MAX'!D$46)/('MIN and MAX'!H$46-'MIN and MAX'!D$46)</f>
        <v>0.91666666666666663</v>
      </c>
      <c r="E207">
        <f t="shared" si="15"/>
        <v>-0.18563666283516869</v>
      </c>
      <c r="F207">
        <f t="shared" si="16"/>
        <v>0.49896022740222712</v>
      </c>
      <c r="G207">
        <f t="shared" si="17"/>
        <v>0.52973635192646618</v>
      </c>
      <c r="H207" s="3">
        <f>IFERROR(VLOOKUP(A207,'GDP Data'!A$2:Q$144,3,FALSE),"Not Found")</f>
        <v>431586852369.68597</v>
      </c>
      <c r="I207">
        <f t="shared" si="18"/>
        <v>4.0785268999809748E-2</v>
      </c>
      <c r="J207">
        <f t="shared" si="19"/>
        <v>-0.4581749584024174</v>
      </c>
    </row>
    <row r="208" spans="1:10" x14ac:dyDescent="0.25">
      <c r="A208" t="s">
        <v>37</v>
      </c>
      <c r="B208">
        <f>('CON Score and Page Rank'!HN30-'MIN and MAX'!B$46)/('MIN and MAX'!F$46-'MIN and MAX'!B$46)</f>
        <v>0.29197768491351811</v>
      </c>
      <c r="C208">
        <f>('CON Score and Page Rank'!HO30-'MIN and MAX'!C$46)/('MIN and MAX'!G$46-'MIN and MAX'!C$46)</f>
        <v>9.8770299176100987E-2</v>
      </c>
      <c r="D208">
        <f>('CON Score and Page Rank'!HP30-'MIN and MAX'!D$46)/('MIN and MAX'!H$46-'MIN and MAX'!D$46)</f>
        <v>0.92382154882154888</v>
      </c>
      <c r="E208">
        <f t="shared" si="15"/>
        <v>-0.19320738573741714</v>
      </c>
      <c r="F208">
        <f t="shared" si="16"/>
        <v>0.48808983609379242</v>
      </c>
      <c r="G208">
        <f t="shared" si="17"/>
        <v>0.63184386390803082</v>
      </c>
      <c r="H208" s="3">
        <f>IFERROR(VLOOKUP(A208,'GDP Data'!A$2:Q$144,3,FALSE),"Not Found")</f>
        <v>287226531168.52301</v>
      </c>
      <c r="I208">
        <f t="shared" si="18"/>
        <v>2.7143114469937609E-2</v>
      </c>
      <c r="J208">
        <f t="shared" si="19"/>
        <v>-0.4609467216238548</v>
      </c>
    </row>
    <row r="209" spans="1:10" x14ac:dyDescent="0.25">
      <c r="A209" t="s">
        <v>38</v>
      </c>
      <c r="B209">
        <f>('CON Score and Page Rank'!HN31-'MIN and MAX'!B$46)/('MIN and MAX'!F$46-'MIN and MAX'!B$46)</f>
        <v>1</v>
      </c>
      <c r="C209">
        <f>('CON Score and Page Rank'!HO31-'MIN and MAX'!C$46)/('MIN and MAX'!G$46-'MIN and MAX'!C$46)</f>
        <v>0.64909538762404695</v>
      </c>
      <c r="D209">
        <f>('CON Score and Page Rank'!HP31-'MIN and MAX'!D$46)/('MIN and MAX'!H$46-'MIN and MAX'!D$46)</f>
        <v>0.94528619528619529</v>
      </c>
      <c r="E209">
        <f t="shared" si="15"/>
        <v>-0.35090461237595305</v>
      </c>
      <c r="F209">
        <f t="shared" si="16"/>
        <v>0.26166092250792161</v>
      </c>
      <c r="G209">
        <f t="shared" si="17"/>
        <v>-5.4713804713804715E-2</v>
      </c>
      <c r="H209" s="3">
        <f>IFERROR(VLOOKUP(A209,'GDP Data'!A$2:Q$144,3,FALSE),"Not Found")</f>
        <v>1643908161796.46</v>
      </c>
      <c r="I209">
        <f t="shared" si="18"/>
        <v>0.15535050760170163</v>
      </c>
      <c r="J209">
        <f t="shared" si="19"/>
        <v>-0.10631041490621998</v>
      </c>
    </row>
    <row r="210" spans="1:10" x14ac:dyDescent="0.25">
      <c r="A210" t="s">
        <v>41</v>
      </c>
      <c r="B210">
        <f>('CON Score and Page Rank'!HN33-'MIN and MAX'!B$46)/('MIN and MAX'!F$46-'MIN and MAX'!B$46)</f>
        <v>0.56079024686272816</v>
      </c>
      <c r="C210">
        <f>('CON Score and Page Rank'!HO33-'MIN and MAX'!C$46)/('MIN and MAX'!G$46-'MIN and MAX'!C$46)</f>
        <v>0.20955407710931059</v>
      </c>
      <c r="D210">
        <f>('CON Score and Page Rank'!HP33-'MIN and MAX'!D$46)/('MIN and MAX'!H$46-'MIN and MAX'!D$46)</f>
        <v>0.86910774410774416</v>
      </c>
      <c r="E210">
        <f t="shared" si="15"/>
        <v>-0.35123616975341754</v>
      </c>
      <c r="F210">
        <f t="shared" si="16"/>
        <v>0.26118485721260259</v>
      </c>
      <c r="G210">
        <f t="shared" si="17"/>
        <v>0.308317497245016</v>
      </c>
      <c r="H210" s="3">
        <f>IFERROR(VLOOKUP(A210,'GDP Data'!A$2:Q$144,3,FALSE),"Not Found")</f>
        <v>4374711694090.8701</v>
      </c>
      <c r="I210">
        <f t="shared" si="18"/>
        <v>0.41341341206399035</v>
      </c>
      <c r="J210">
        <f t="shared" si="19"/>
        <v>0.15222855485138775</v>
      </c>
    </row>
    <row r="211" spans="1:10" x14ac:dyDescent="0.25">
      <c r="A211" t="s">
        <v>24</v>
      </c>
      <c r="B211">
        <f>('CON Score and Page Rank'!HN15-'MIN and MAX'!B$46)/('MIN and MAX'!F$46-'MIN and MAX'!B$46)</f>
        <v>0.7664915332767972</v>
      </c>
      <c r="C211">
        <f>('CON Score and Page Rank'!HO15-'MIN and MAX'!C$46)/('MIN and MAX'!G$46-'MIN and MAX'!C$46)</f>
        <v>0.35802993238877412</v>
      </c>
      <c r="D211">
        <f>('CON Score and Page Rank'!HP15-'MIN and MAX'!D$46)/('MIN and MAX'!H$46-'MIN and MAX'!D$46)</f>
        <v>0.91161616161616166</v>
      </c>
      <c r="E211">
        <f t="shared" si="15"/>
        <v>-0.40846160088802308</v>
      </c>
      <c r="F211">
        <f t="shared" si="16"/>
        <v>0.1790179575308968</v>
      </c>
      <c r="G211">
        <f t="shared" si="17"/>
        <v>0.14512462833936446</v>
      </c>
      <c r="H211" s="3">
        <f>IFERROR(VLOOKUP(A211,'GDP Data'!A$2:Q$144,3,FALSE),"Not Found")</f>
        <v>1945790973803.1499</v>
      </c>
      <c r="I211">
        <f t="shared" si="18"/>
        <v>0.1838786511874228</v>
      </c>
      <c r="J211">
        <f t="shared" si="19"/>
        <v>4.8606936565259995E-3</v>
      </c>
    </row>
    <row r="212" spans="1:10" x14ac:dyDescent="0.25">
      <c r="A212" t="s">
        <v>23</v>
      </c>
      <c r="B212">
        <f>('CON Score and Page Rank'!HN14-'MIN and MAX'!B$46)/('MIN and MAX'!F$46-'MIN and MAX'!B$46)</f>
        <v>0.79556485913844455</v>
      </c>
      <c r="C212">
        <f>('CON Score and Page Rank'!HO14-'MIN and MAX'!C$46)/('MIN and MAX'!G$46-'MIN and MAX'!C$46)</f>
        <v>0.26242556151090385</v>
      </c>
      <c r="D212">
        <f>('CON Score and Page Rank'!HP14-'MIN and MAX'!D$46)/('MIN and MAX'!H$46-'MIN and MAX'!D$46)</f>
        <v>0.93560606060606055</v>
      </c>
      <c r="E212">
        <f t="shared" si="15"/>
        <v>-0.53313929762754064</v>
      </c>
      <c r="F212">
        <f t="shared" si="16"/>
        <v>0</v>
      </c>
      <c r="G212">
        <f t="shared" si="17"/>
        <v>0.14004120146761601</v>
      </c>
      <c r="H212" s="3">
        <f>IFERROR(VLOOKUP(A212,'GDP Data'!A$2:Q$144,3,FALSE),"Not Found")</f>
        <v>1377657339291.3401</v>
      </c>
      <c r="I212">
        <f t="shared" si="18"/>
        <v>0.13018961273739219</v>
      </c>
      <c r="J212">
        <f t="shared" si="19"/>
        <v>0.13018961273739219</v>
      </c>
    </row>
  </sheetData>
  <autoFilter ref="A2:J212" xr:uid="{5CC98813-CD65-4692-A33C-7CC33781FB04}">
    <sortState xmlns:xlrd2="http://schemas.microsoft.com/office/spreadsheetml/2017/richdata2" ref="A3:J212">
      <sortCondition descending="1" ref="E2:E212"/>
    </sortState>
  </autoFilter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F4194-C4DA-4F62-81DC-D25C11C9E5D1}">
  <sheetPr codeName="Sheet50"/>
  <dimension ref="A1:J215"/>
  <sheetViews>
    <sheetView topLeftCell="A177" zoomScaleNormal="80" workbookViewId="0">
      <selection activeCell="D15" sqref="D15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297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43</v>
      </c>
      <c r="B3">
        <f>('CON Score and Page Rank'!HS35-'MIN and MAX'!B$47)/('MIN and MAX'!F$47-'MIN and MAX'!B$47)</f>
        <v>0.88984564088285645</v>
      </c>
      <c r="C3">
        <f>('CON Score and Page Rank'!HT35-'MIN and MAX'!C$47)/('MIN and MAX'!G$47-'MIN and MAX'!C$47)</f>
        <v>1</v>
      </c>
      <c r="D3">
        <f>('CON Score and Page Rank'!HU35-'MIN and MAX'!D$47)/('MIN and MAX'!H$47-'MIN and MAX'!D$47)</f>
        <v>0.9565030146425495</v>
      </c>
      <c r="E3">
        <f t="shared" ref="E3:E66" si="0">C3-B3</f>
        <v>0.11015435911714355</v>
      </c>
      <c r="F3">
        <f t="shared" ref="F3:F66" si="1">(E3-MIN(E$3:E$220))/(MAX(E$3:E$220)-MIN(E$3:E$220))</f>
        <v>1</v>
      </c>
      <c r="G3">
        <f t="shared" ref="G3:G66" si="2">D3-B3</f>
        <v>6.665737375969305E-2</v>
      </c>
      <c r="H3" s="3">
        <f>IFERROR(VLOOKUP(A3,'GDP Data'!A$2:Q$144,3,FALSE),"Not Found")</f>
        <v>10581929774000</v>
      </c>
      <c r="I3">
        <f t="shared" ref="I3:I66" si="3">IFERROR((H3-MIN(H$3:H$220))/(MAX(H$3:H$220)-MIN(H$3:H$220)),"No Value")</f>
        <v>1</v>
      </c>
      <c r="J3">
        <f t="shared" ref="J3:J66" si="4">IFERROR(I3-F3,"No Value")</f>
        <v>0</v>
      </c>
    </row>
    <row r="4" spans="1:10" x14ac:dyDescent="0.25">
      <c r="A4" s="6" t="s">
        <v>216</v>
      </c>
      <c r="B4">
        <f>('CON Score and Page Rank'!HS205-'MIN and MAX'!B$47)/('MIN and MAX'!F$47-'MIN and MAX'!B$47)</f>
        <v>1.2361100893353242E-2</v>
      </c>
      <c r="C4">
        <f>('CON Score and Page Rank'!HT205-'MIN and MAX'!C$47)/('MIN and MAX'!G$47-'MIN and MAX'!C$47)</f>
        <v>0.11247555890950006</v>
      </c>
      <c r="D4">
        <f>('CON Score and Page Rank'!HU205-'MIN and MAX'!D$47)/('MIN and MAX'!H$47-'MIN and MAX'!D$47)</f>
        <v>0.91602067183462532</v>
      </c>
      <c r="E4">
        <f t="shared" si="0"/>
        <v>0.10011445801614682</v>
      </c>
      <c r="F4">
        <f t="shared" si="1"/>
        <v>0.98438211475546566</v>
      </c>
      <c r="G4">
        <f t="shared" si="2"/>
        <v>0.90365957094127203</v>
      </c>
      <c r="H4" s="3">
        <f>IFERROR(VLOOKUP(A4,'GDP Data'!A$2:Q$144,3,FALSE),"Not Found")</f>
        <v>756706300589.79102</v>
      </c>
      <c r="I4">
        <f t="shared" si="3"/>
        <v>7.1509291476213779E-2</v>
      </c>
      <c r="J4">
        <f t="shared" si="4"/>
        <v>-0.9128728232792519</v>
      </c>
    </row>
    <row r="5" spans="1:10" x14ac:dyDescent="0.25">
      <c r="A5" s="6" t="s">
        <v>194</v>
      </c>
      <c r="B5">
        <f>('CON Score and Page Rank'!HS185-'MIN and MAX'!B$47)/('MIN and MAX'!F$47-'MIN and MAX'!B$47)</f>
        <v>9.8166736142969793E-3</v>
      </c>
      <c r="C5">
        <f>('CON Score and Page Rank'!HT185-'MIN and MAX'!C$47)/('MIN and MAX'!G$47-'MIN and MAX'!C$47)</f>
        <v>7.0700663549428333E-2</v>
      </c>
      <c r="D5">
        <f>('CON Score and Page Rank'!HU185-'MIN and MAX'!D$47)/('MIN and MAX'!H$47-'MIN and MAX'!D$47)</f>
        <v>0.93755383290267014</v>
      </c>
      <c r="E5">
        <f t="shared" si="0"/>
        <v>6.0883989935131354E-2</v>
      </c>
      <c r="F5">
        <f t="shared" si="1"/>
        <v>0.92335592112913212</v>
      </c>
      <c r="G5">
        <f t="shared" si="2"/>
        <v>0.92773715928837319</v>
      </c>
      <c r="H5" s="3">
        <f>IFERROR(VLOOKUP(A5,'GDP Data'!A$2:Q$144,3,FALSE),"Not Found")</f>
        <v>201751148417.10199</v>
      </c>
      <c r="I5">
        <f t="shared" si="3"/>
        <v>1.9065629117366509E-2</v>
      </c>
      <c r="J5">
        <f t="shared" si="4"/>
        <v>-0.90429029201176558</v>
      </c>
    </row>
    <row r="6" spans="1:10" x14ac:dyDescent="0.25">
      <c r="A6" t="s">
        <v>89</v>
      </c>
      <c r="B6">
        <f>('CON Score and Page Rank'!HS84-'MIN and MAX'!B$47)/('MIN and MAX'!F$47-'MIN and MAX'!B$47)</f>
        <v>6.0276491675143604E-3</v>
      </c>
      <c r="C6">
        <f>('CON Score and Page Rank'!HT84-'MIN and MAX'!C$47)/('MIN and MAX'!G$47-'MIN and MAX'!C$47)</f>
        <v>4.271414585451392E-2</v>
      </c>
      <c r="D6">
        <f>('CON Score and Page Rank'!HU84-'MIN and MAX'!D$47)/('MIN and MAX'!H$47-'MIN and MAX'!D$47)</f>
        <v>0.97760551248923344</v>
      </c>
      <c r="E6">
        <f t="shared" si="0"/>
        <v>3.668649668699956E-2</v>
      </c>
      <c r="F6">
        <f t="shared" si="1"/>
        <v>0.88571474628556723</v>
      </c>
      <c r="G6">
        <f t="shared" si="2"/>
        <v>0.97157786332171903</v>
      </c>
      <c r="H6" s="3">
        <f>IFERROR(VLOOKUP(A6,'GDP Data'!A$2:Q$144,3,FALSE),"Not Found")</f>
        <v>130816321183.15601</v>
      </c>
      <c r="I6">
        <f t="shared" si="3"/>
        <v>1.2362236754261416E-2</v>
      </c>
      <c r="J6">
        <f t="shared" si="4"/>
        <v>-0.87335250953130583</v>
      </c>
    </row>
    <row r="7" spans="1:10" x14ac:dyDescent="0.25">
      <c r="A7" t="s">
        <v>28</v>
      </c>
      <c r="B7">
        <f>('CON Score and Page Rank'!HS17-'MIN and MAX'!B$47)/('MIN and MAX'!F$47-'MIN and MAX'!B$47)</f>
        <v>3.1583277312713311E-3</v>
      </c>
      <c r="C7">
        <f>('CON Score and Page Rank'!HT17-'MIN and MAX'!C$47)/('MIN and MAX'!G$47-'MIN and MAX'!C$47)</f>
        <v>3.9769237221223747E-2</v>
      </c>
      <c r="D7">
        <f>('CON Score and Page Rank'!HU17-'MIN and MAX'!D$47)/('MIN and MAX'!H$47-'MIN and MAX'!D$47)</f>
        <v>0.95219638242894056</v>
      </c>
      <c r="E7">
        <f t="shared" si="0"/>
        <v>3.6610909489952416E-2</v>
      </c>
      <c r="F7">
        <f t="shared" si="1"/>
        <v>0.88559716423395507</v>
      </c>
      <c r="G7">
        <f t="shared" si="2"/>
        <v>0.94903805469766922</v>
      </c>
      <c r="H7" s="3">
        <f>IFERROR(VLOOKUP(A7,'GDP Data'!A$2:Q$144,3,FALSE),"Not Found")</f>
        <v>8234846804.6058197</v>
      </c>
      <c r="I7">
        <f t="shared" si="3"/>
        <v>7.7819896564036858E-4</v>
      </c>
      <c r="J7">
        <f t="shared" si="4"/>
        <v>-0.88481896526831472</v>
      </c>
    </row>
    <row r="8" spans="1:10" x14ac:dyDescent="0.25">
      <c r="A8" t="s">
        <v>142</v>
      </c>
      <c r="B8">
        <f>('CON Score and Page Rank'!HS137-'MIN and MAX'!B$47)/('MIN and MAX'!F$47-'MIN and MAX'!B$47)</f>
        <v>5.4692789111819365E-3</v>
      </c>
      <c r="C8">
        <f>('CON Score and Page Rank'!HT137-'MIN and MAX'!C$47)/('MIN and MAX'!G$47-'MIN and MAX'!C$47)</f>
        <v>4.0591722535987078E-2</v>
      </c>
      <c r="D8">
        <f>('CON Score and Page Rank'!HU137-'MIN and MAX'!D$47)/('MIN and MAX'!H$47-'MIN and MAX'!D$47)</f>
        <v>0.94358311800172268</v>
      </c>
      <c r="E8">
        <f t="shared" si="0"/>
        <v>3.5122443624805141E-2</v>
      </c>
      <c r="F8">
        <f t="shared" si="1"/>
        <v>0.88328173414769973</v>
      </c>
      <c r="G8">
        <f t="shared" si="2"/>
        <v>0.93811383909054069</v>
      </c>
      <c r="H8" s="3">
        <f>IFERROR(VLOOKUP(A8,'GDP Data'!A$2:Q$144,3,FALSE),"Not Found")</f>
        <v>22152694161.888199</v>
      </c>
      <c r="I8">
        <f t="shared" si="3"/>
        <v>2.0934455845962787E-3</v>
      </c>
      <c r="J8">
        <f t="shared" si="4"/>
        <v>-0.88118828856310349</v>
      </c>
    </row>
    <row r="9" spans="1:10" x14ac:dyDescent="0.25">
      <c r="A9" t="s">
        <v>95</v>
      </c>
      <c r="B9">
        <f>('CON Score and Page Rank'!HS90-'MIN and MAX'!B$47)/('MIN and MAX'!F$47-'MIN and MAX'!B$47)</f>
        <v>3.9339306229497914E-4</v>
      </c>
      <c r="C9">
        <f>('CON Score and Page Rank'!HT90-'MIN and MAX'!C$47)/('MIN and MAX'!G$47-'MIN and MAX'!C$47)</f>
        <v>3.5439146192067922E-2</v>
      </c>
      <c r="D9">
        <f>('CON Score and Page Rank'!HU90-'MIN and MAX'!D$47)/('MIN and MAX'!H$47-'MIN and MAX'!D$47)</f>
        <v>0.7540913006029285</v>
      </c>
      <c r="E9">
        <f t="shared" si="0"/>
        <v>3.5045753129772941E-2</v>
      </c>
      <c r="F9">
        <f t="shared" si="1"/>
        <v>0.88316243582606191</v>
      </c>
      <c r="G9">
        <f t="shared" si="2"/>
        <v>0.75369790754063348</v>
      </c>
      <c r="H9" s="3">
        <f>IFERROR(VLOOKUP(A9,'GDP Data'!A$2:Q$144,3,FALSE),"Not Found")</f>
        <v>34110064452.1567</v>
      </c>
      <c r="I9">
        <f t="shared" si="3"/>
        <v>3.2234257059582617E-3</v>
      </c>
      <c r="J9">
        <f t="shared" si="4"/>
        <v>-0.87993901012010367</v>
      </c>
    </row>
    <row r="10" spans="1:10" x14ac:dyDescent="0.25">
      <c r="A10" t="s">
        <v>225</v>
      </c>
      <c r="B10">
        <f>('CON Score and Page Rank'!HS214-'MIN and MAX'!B$47)/('MIN and MAX'!F$47-'MIN and MAX'!B$47)</f>
        <v>2.1254391711469085E-3</v>
      </c>
      <c r="C10">
        <f>('CON Score and Page Rank'!HT214-'MIN and MAX'!C$47)/('MIN and MAX'!G$47-'MIN and MAX'!C$47)</f>
        <v>3.7132372791504352E-2</v>
      </c>
      <c r="D10">
        <f>('CON Score and Page Rank'!HU214-'MIN and MAX'!D$47)/('MIN and MAX'!H$47-'MIN and MAX'!D$47)</f>
        <v>0.85917312661498713</v>
      </c>
      <c r="E10">
        <f t="shared" si="0"/>
        <v>3.5006933620357443E-2</v>
      </c>
      <c r="F10">
        <f t="shared" si="1"/>
        <v>0.88310204891216681</v>
      </c>
      <c r="G10">
        <f t="shared" si="2"/>
        <v>0.85704768744384019</v>
      </c>
      <c r="H10" s="3">
        <f>IFERROR(VLOOKUP(A10,'GDP Data'!A$2:Q$144,3,FALSE),"Not Found")</f>
        <v>20898788416.6348</v>
      </c>
      <c r="I10">
        <f t="shared" si="3"/>
        <v>1.9749505867997269E-3</v>
      </c>
      <c r="J10">
        <f t="shared" si="4"/>
        <v>-0.88112709832536706</v>
      </c>
    </row>
    <row r="11" spans="1:10" x14ac:dyDescent="0.25">
      <c r="A11" t="s">
        <v>184</v>
      </c>
      <c r="B11">
        <f>('CON Score and Page Rank'!HS176-'MIN and MAX'!B$47)/('MIN and MAX'!F$47-'MIN and MAX'!B$47)</f>
        <v>5.8876021000910236E-3</v>
      </c>
      <c r="C11">
        <f>('CON Score and Page Rank'!HT176-'MIN and MAX'!C$47)/('MIN and MAX'!G$47-'MIN and MAX'!C$47)</f>
        <v>4.0731778705287242E-2</v>
      </c>
      <c r="D11">
        <f>('CON Score and Page Rank'!HU176-'MIN and MAX'!D$47)/('MIN and MAX'!H$47-'MIN and MAX'!D$47)</f>
        <v>0.88716623600344535</v>
      </c>
      <c r="E11">
        <f t="shared" si="0"/>
        <v>3.4844176605196217E-2</v>
      </c>
      <c r="F11">
        <f t="shared" si="1"/>
        <v>0.88284886709693178</v>
      </c>
      <c r="G11">
        <f t="shared" si="2"/>
        <v>0.88127863390335437</v>
      </c>
      <c r="H11" s="3">
        <f>IFERROR(VLOOKUP(A11,'GDP Data'!A$2:Q$144,3,FALSE),"Not Found")</f>
        <v>8362398701.5894299</v>
      </c>
      <c r="I11">
        <f t="shared" si="3"/>
        <v>7.9025271195202985E-4</v>
      </c>
      <c r="J11">
        <f t="shared" si="4"/>
        <v>-0.88205861438497979</v>
      </c>
    </row>
    <row r="12" spans="1:10" x14ac:dyDescent="0.25">
      <c r="A12" t="s">
        <v>226</v>
      </c>
      <c r="B12">
        <f>('CON Score and Page Rank'!HS215-'MIN and MAX'!B$47)/('MIN and MAX'!F$47-'MIN and MAX'!B$47)</f>
        <v>6.5746060834889911E-3</v>
      </c>
      <c r="C12">
        <f>('CON Score and Page Rank'!HT215-'MIN and MAX'!C$47)/('MIN and MAX'!G$47-'MIN and MAX'!C$47)</f>
        <v>4.1397278970532088E-2</v>
      </c>
      <c r="D12">
        <f>('CON Score and Page Rank'!HU215-'MIN and MAX'!D$47)/('MIN and MAX'!H$47-'MIN and MAX'!D$47)</f>
        <v>0.86907838070628773</v>
      </c>
      <c r="E12">
        <f t="shared" si="0"/>
        <v>3.4822672887043098E-2</v>
      </c>
      <c r="F12">
        <f t="shared" si="1"/>
        <v>0.88281541630901383</v>
      </c>
      <c r="G12">
        <f t="shared" si="2"/>
        <v>0.8625037746227987</v>
      </c>
      <c r="H12" s="3">
        <f>IFERROR(VLOOKUP(A12,'GDP Data'!A$2:Q$144,3,FALSE),"Not Found")</f>
        <v>122903960204.505</v>
      </c>
      <c r="I12">
        <f t="shared" si="3"/>
        <v>1.1614512931892852E-2</v>
      </c>
      <c r="J12">
        <f t="shared" si="4"/>
        <v>-0.87120090337712097</v>
      </c>
    </row>
    <row r="13" spans="1:10" x14ac:dyDescent="0.25">
      <c r="A13" t="s">
        <v>160</v>
      </c>
      <c r="B13">
        <f>('CON Score and Page Rank'!HS154-'MIN and MAX'!B$47)/('MIN and MAX'!F$47-'MIN and MAX'!B$47)</f>
        <v>8.6428310373433716E-3</v>
      </c>
      <c r="C13">
        <f>('CON Score and Page Rank'!HT154-'MIN and MAX'!C$47)/('MIN and MAX'!G$47-'MIN and MAX'!C$47)</f>
        <v>4.3395732492915062E-2</v>
      </c>
      <c r="D13">
        <f>('CON Score and Page Rank'!HU154-'MIN and MAX'!D$47)/('MIN and MAX'!H$47-'MIN and MAX'!D$47)</f>
        <v>0.83979328165374678</v>
      </c>
      <c r="E13">
        <f t="shared" si="0"/>
        <v>3.4752901455571694E-2</v>
      </c>
      <c r="F13">
        <f t="shared" si="1"/>
        <v>0.88270688115522034</v>
      </c>
      <c r="G13">
        <f t="shared" si="2"/>
        <v>0.83115045061640336</v>
      </c>
      <c r="H13" s="3">
        <f>IFERROR(VLOOKUP(A13,'GDP Data'!A$2:Q$144,3,FALSE),"Not Found")</f>
        <v>78921234457.548706</v>
      </c>
      <c r="I13">
        <f t="shared" si="3"/>
        <v>7.4581136090564179E-3</v>
      </c>
      <c r="J13">
        <f t="shared" si="4"/>
        <v>-0.87524876754616387</v>
      </c>
    </row>
    <row r="14" spans="1:10" x14ac:dyDescent="0.25">
      <c r="A14" t="s">
        <v>111</v>
      </c>
      <c r="B14">
        <f>('CON Score and Page Rank'!HS106-'MIN and MAX'!B$47)/('MIN and MAX'!F$47-'MIN and MAX'!B$47)</f>
        <v>8.800942772642942E-4</v>
      </c>
      <c r="C14">
        <f>('CON Score and Page Rank'!HT106-'MIN and MAX'!C$47)/('MIN and MAX'!G$47-'MIN and MAX'!C$47)</f>
        <v>3.553856832450545E-2</v>
      </c>
      <c r="D14">
        <f>('CON Score and Page Rank'!HU106-'MIN and MAX'!D$47)/('MIN and MAX'!H$47-'MIN and MAX'!D$47)</f>
        <v>0.73557278208441002</v>
      </c>
      <c r="E14">
        <f t="shared" si="0"/>
        <v>3.4658474047241157E-2</v>
      </c>
      <c r="F14">
        <f t="shared" si="1"/>
        <v>0.88255999161792231</v>
      </c>
      <c r="G14">
        <f t="shared" si="2"/>
        <v>0.73469268780714569</v>
      </c>
      <c r="H14" s="3">
        <f>IFERROR(VLOOKUP(A14,'GDP Data'!A$2:Q$144,3,FALSE),"Not Found")</f>
        <v>6507824767.0630302</v>
      </c>
      <c r="I14">
        <f t="shared" si="3"/>
        <v>6.1499413680223783E-4</v>
      </c>
      <c r="J14">
        <f t="shared" si="4"/>
        <v>-0.8819449974811201</v>
      </c>
    </row>
    <row r="15" spans="1:10" x14ac:dyDescent="0.25">
      <c r="A15" t="s">
        <v>45</v>
      </c>
      <c r="B15">
        <f>('CON Score and Page Rank'!HS37-'MIN and MAX'!B$47)/('MIN and MAX'!F$47-'MIN and MAX'!B$47)</f>
        <v>1.2536576027184183E-2</v>
      </c>
      <c r="C15">
        <f>('CON Score and Page Rank'!HT37-'MIN and MAX'!C$47)/('MIN and MAX'!G$47-'MIN and MAX'!C$47)</f>
        <v>4.7172737320593912E-2</v>
      </c>
      <c r="D15">
        <f>('CON Score and Page Rank'!HU37-'MIN and MAX'!D$47)/('MIN and MAX'!H$47-'MIN and MAX'!D$47)</f>
        <v>0.9732988802756245</v>
      </c>
      <c r="E15">
        <f t="shared" si="0"/>
        <v>3.4636161293409726E-2</v>
      </c>
      <c r="F15">
        <f t="shared" si="1"/>
        <v>0.88252528230900351</v>
      </c>
      <c r="G15">
        <f t="shared" si="2"/>
        <v>0.96076230424844034</v>
      </c>
      <c r="H15" s="3" t="str">
        <f>IFERROR(VLOOKUP(A15,'GDP Data'!A$2:Q$144,3,FALSE),"Not Found")</f>
        <v>Not Found</v>
      </c>
      <c r="I15" t="str">
        <f t="shared" si="3"/>
        <v>No Value</v>
      </c>
      <c r="J15" t="str">
        <f t="shared" si="4"/>
        <v>No Value</v>
      </c>
    </row>
    <row r="16" spans="1:10" x14ac:dyDescent="0.25">
      <c r="A16" t="s">
        <v>199</v>
      </c>
      <c r="B16">
        <f>('CON Score and Page Rank'!HS189-'MIN and MAX'!B$47)/('MIN and MAX'!F$47-'MIN and MAX'!B$47)</f>
        <v>1.034672642492282E-4</v>
      </c>
      <c r="C16">
        <f>('CON Score and Page Rank'!HT189-'MIN and MAX'!C$47)/('MIN and MAX'!G$47-'MIN and MAX'!C$47)</f>
        <v>3.4704525702586558E-2</v>
      </c>
      <c r="D16">
        <f>('CON Score and Page Rank'!HU189-'MIN and MAX'!D$47)/('MIN and MAX'!H$47-'MIN and MAX'!D$47)</f>
        <v>0.68044788975021531</v>
      </c>
      <c r="E16">
        <f t="shared" si="0"/>
        <v>3.4601058438337329E-2</v>
      </c>
      <c r="F16">
        <f t="shared" si="1"/>
        <v>0.88247067695415382</v>
      </c>
      <c r="G16">
        <f t="shared" si="2"/>
        <v>0.68034442248596605</v>
      </c>
      <c r="H16" s="3">
        <f>IFERROR(VLOOKUP(A16,'GDP Data'!A$2:Q$144,3,FALSE),"Not Found")</f>
        <v>8141537877.0679102</v>
      </c>
      <c r="I16">
        <f t="shared" si="3"/>
        <v>7.693812046524653E-4</v>
      </c>
      <c r="J16">
        <f t="shared" si="4"/>
        <v>-0.8817012957495014</v>
      </c>
    </row>
    <row r="17" spans="1:10" x14ac:dyDescent="0.25">
      <c r="A17" t="s">
        <v>185</v>
      </c>
      <c r="B17">
        <f>('CON Score and Page Rank'!HS177-'MIN and MAX'!B$47)/('MIN and MAX'!F$47-'MIN and MAX'!B$47)</f>
        <v>6.2125069595343465E-3</v>
      </c>
      <c r="C17">
        <f>('CON Score and Page Rank'!HT177-'MIN and MAX'!C$47)/('MIN and MAX'!G$47-'MIN and MAX'!C$47)</f>
        <v>4.0629184966825549E-2</v>
      </c>
      <c r="D17">
        <f>('CON Score and Page Rank'!HU177-'MIN and MAX'!D$47)/('MIN and MAX'!H$47-'MIN and MAX'!D$47)</f>
        <v>0.83376399655469424</v>
      </c>
      <c r="E17">
        <f t="shared" si="0"/>
        <v>3.4416678007291202E-2</v>
      </c>
      <c r="F17">
        <f t="shared" si="1"/>
        <v>0.88218385815141365</v>
      </c>
      <c r="G17">
        <f t="shared" si="2"/>
        <v>0.82755148959515989</v>
      </c>
      <c r="H17" s="3">
        <f>IFERROR(VLOOKUP(A17,'GDP Data'!A$2:Q$144,3,FALSE),"Not Found")</f>
        <v>12237388001.7264</v>
      </c>
      <c r="I17">
        <f t="shared" si="3"/>
        <v>1.156441997167085E-3</v>
      </c>
      <c r="J17">
        <f t="shared" si="4"/>
        <v>-0.88102741615424651</v>
      </c>
    </row>
    <row r="18" spans="1:10" x14ac:dyDescent="0.25">
      <c r="A18" t="s">
        <v>157</v>
      </c>
      <c r="B18">
        <f>('CON Score and Page Rank'!HS151-'MIN and MAX'!B$47)/('MIN and MAX'!F$47-'MIN and MAX'!B$47)</f>
        <v>3.6628739574824766E-3</v>
      </c>
      <c r="C18">
        <f>('CON Score and Page Rank'!HT151-'MIN and MAX'!C$47)/('MIN and MAX'!G$47-'MIN and MAX'!C$47)</f>
        <v>3.7776202515290187E-2</v>
      </c>
      <c r="D18">
        <f>('CON Score and Page Rank'!HU151-'MIN and MAX'!D$47)/('MIN and MAX'!H$47-'MIN and MAX'!D$47)</f>
        <v>0.77777777777777779</v>
      </c>
      <c r="E18">
        <f t="shared" si="0"/>
        <v>3.4113328557807708E-2</v>
      </c>
      <c r="F18">
        <f t="shared" si="1"/>
        <v>0.88171197333468421</v>
      </c>
      <c r="G18">
        <f t="shared" si="2"/>
        <v>0.77411490382029535</v>
      </c>
      <c r="H18" s="3">
        <f>IFERROR(VLOOKUP(A18,'GDP Data'!A$2:Q$144,3,FALSE),"Not Found")</f>
        <v>79484403984.884903</v>
      </c>
      <c r="I18">
        <f t="shared" si="3"/>
        <v>7.5113335357960484E-3</v>
      </c>
      <c r="J18">
        <f t="shared" si="4"/>
        <v>-0.87420063979888818</v>
      </c>
    </row>
    <row r="19" spans="1:10" x14ac:dyDescent="0.25">
      <c r="A19" t="s">
        <v>100</v>
      </c>
      <c r="B19">
        <f>('CON Score and Page Rank'!HS95-'MIN and MAX'!B$47)/('MIN and MAX'!F$47-'MIN and MAX'!B$47)</f>
        <v>8.9625015967386996E-3</v>
      </c>
      <c r="C19">
        <f>('CON Score and Page Rank'!HT95-'MIN and MAX'!C$47)/('MIN and MAX'!G$47-'MIN and MAX'!C$47)</f>
        <v>4.263920367026186E-2</v>
      </c>
      <c r="D19">
        <f>('CON Score and Page Rank'!HU95-'MIN and MAX'!D$47)/('MIN and MAX'!H$47-'MIN and MAX'!D$47)</f>
        <v>0.91645133505598619</v>
      </c>
      <c r="E19">
        <f t="shared" si="0"/>
        <v>3.3676702073523163E-2</v>
      </c>
      <c r="F19">
        <f t="shared" si="1"/>
        <v>0.8810327652172254</v>
      </c>
      <c r="G19">
        <f t="shared" si="2"/>
        <v>0.90748883345924747</v>
      </c>
      <c r="H19" s="3">
        <f>IFERROR(VLOOKUP(A19,'GDP Data'!A$2:Q$144,3,FALSE),"Not Found")</f>
        <v>39459581217.3759</v>
      </c>
      <c r="I19">
        <f t="shared" si="3"/>
        <v>3.7289589007034269E-3</v>
      </c>
      <c r="J19">
        <f t="shared" si="4"/>
        <v>-0.87730380631652194</v>
      </c>
    </row>
    <row r="20" spans="1:10" x14ac:dyDescent="0.25">
      <c r="A20" t="s">
        <v>110</v>
      </c>
      <c r="B20">
        <f>('CON Score and Page Rank'!HS105-'MIN and MAX'!B$47)/('MIN and MAX'!F$47-'MIN and MAX'!B$47)</f>
        <v>1.7378477279147108E-2</v>
      </c>
      <c r="C20">
        <f>('CON Score and Page Rank'!HT105-'MIN and MAX'!C$47)/('MIN and MAX'!G$47-'MIN and MAX'!C$47)</f>
        <v>5.0689923993800193E-2</v>
      </c>
      <c r="D20">
        <f>('CON Score and Page Rank'!HU105-'MIN and MAX'!D$47)/('MIN and MAX'!H$47-'MIN and MAX'!D$47)</f>
        <v>0.93927648578811374</v>
      </c>
      <c r="E20">
        <f t="shared" si="0"/>
        <v>3.3311446714653081E-2</v>
      </c>
      <c r="F20">
        <f t="shared" si="1"/>
        <v>0.88046458070799583</v>
      </c>
      <c r="G20">
        <f t="shared" si="2"/>
        <v>0.92189800850896664</v>
      </c>
      <c r="H20" s="3">
        <f>IFERROR(VLOOKUP(A20,'GDP Data'!A$2:Q$144,3,FALSE),"Not Found")</f>
        <v>184137469733.33301</v>
      </c>
      <c r="I20">
        <f t="shared" si="3"/>
        <v>1.7401123770993284E-2</v>
      </c>
      <c r="J20">
        <f t="shared" si="4"/>
        <v>-0.86306345693700259</v>
      </c>
    </row>
    <row r="21" spans="1:10" x14ac:dyDescent="0.25">
      <c r="A21" t="s">
        <v>107</v>
      </c>
      <c r="B21">
        <f>('CON Score and Page Rank'!HS102-'MIN and MAX'!B$47)/('MIN and MAX'!F$47-'MIN and MAX'!B$47)</f>
        <v>1.4668969146361264E-2</v>
      </c>
      <c r="C21">
        <f>('CON Score and Page Rank'!HT102-'MIN and MAX'!C$47)/('MIN and MAX'!G$47-'MIN and MAX'!C$47)</f>
        <v>4.7653676571529288E-2</v>
      </c>
      <c r="D21">
        <f>('CON Score and Page Rank'!HU102-'MIN and MAX'!D$47)/('MIN and MAX'!H$47-'MIN and MAX'!D$47)</f>
        <v>0.95434969853574503</v>
      </c>
      <c r="E21">
        <f t="shared" si="0"/>
        <v>3.2984707425168028E-2</v>
      </c>
      <c r="F21">
        <f t="shared" si="1"/>
        <v>0.87995631108693828</v>
      </c>
      <c r="G21">
        <f t="shared" si="2"/>
        <v>0.93968072938938374</v>
      </c>
      <c r="H21" s="3">
        <f>IFERROR(VLOOKUP(A21,'GDP Data'!A$2:Q$144,3,FALSE),"Not Found")</f>
        <v>17538461538.461498</v>
      </c>
      <c r="I21">
        <f t="shared" si="3"/>
        <v>1.6573972718618704E-3</v>
      </c>
      <c r="J21">
        <f t="shared" si="4"/>
        <v>-0.87829891381507641</v>
      </c>
    </row>
    <row r="22" spans="1:10" x14ac:dyDescent="0.25">
      <c r="A22" t="s">
        <v>197</v>
      </c>
      <c r="B22">
        <f>('CON Score and Page Rank'!HS187-'MIN and MAX'!B$47)/('MIN and MAX'!F$47-'MIN and MAX'!B$47)</f>
        <v>1.1887587402117848E-2</v>
      </c>
      <c r="C22">
        <f>('CON Score and Page Rank'!HT187-'MIN and MAX'!C$47)/('MIN and MAX'!G$47-'MIN and MAX'!C$47)</f>
        <v>4.4755518418894115E-2</v>
      </c>
      <c r="D22">
        <f>('CON Score and Page Rank'!HU187-'MIN and MAX'!D$47)/('MIN and MAX'!H$47-'MIN and MAX'!D$47)</f>
        <v>0.89104220499569342</v>
      </c>
      <c r="E22">
        <f t="shared" si="0"/>
        <v>3.2867931016776264E-2</v>
      </c>
      <c r="F22">
        <f t="shared" si="1"/>
        <v>0.87977465585675385</v>
      </c>
      <c r="G22">
        <f t="shared" si="2"/>
        <v>0.8791546175935756</v>
      </c>
      <c r="H22" s="3">
        <f>IFERROR(VLOOKUP(A22,'GDP Data'!A$2:Q$144,3,FALSE),"Not Found")</f>
        <v>268696750000</v>
      </c>
      <c r="I22">
        <f t="shared" si="3"/>
        <v>2.5392036777657792E-2</v>
      </c>
      <c r="J22">
        <f t="shared" si="4"/>
        <v>-0.85438261907909607</v>
      </c>
    </row>
    <row r="23" spans="1:10" x14ac:dyDescent="0.25">
      <c r="A23" t="s">
        <v>193</v>
      </c>
      <c r="B23">
        <f>('CON Score and Page Rank'!HS27-'MIN and MAX'!B$47)/('MIN and MAX'!F$47-'MIN and MAX'!B$47)</f>
        <v>1.0537781186625053E-2</v>
      </c>
      <c r="C23">
        <f>('CON Score and Page Rank'!HT27-'MIN and MAX'!C$47)/('MIN and MAX'!G$47-'MIN and MAX'!C$47)</f>
        <v>4.3269283993751309E-2</v>
      </c>
      <c r="D23">
        <f>('CON Score and Page Rank'!HU27-'MIN and MAX'!D$47)/('MIN and MAX'!H$47-'MIN and MAX'!D$47)</f>
        <v>0.88716623600344535</v>
      </c>
      <c r="E23">
        <f t="shared" si="0"/>
        <v>3.2731502807126257E-2</v>
      </c>
      <c r="F23">
        <f t="shared" si="1"/>
        <v>0.87956243064646555</v>
      </c>
      <c r="G23">
        <f t="shared" si="2"/>
        <v>0.87662845481682028</v>
      </c>
      <c r="H23" s="3">
        <f>IFERROR(VLOOKUP(A23,'GDP Data'!A$2:Q$144,3,FALSE),"Not Found")</f>
        <v>20876309970.384998</v>
      </c>
      <c r="I23">
        <f t="shared" si="3"/>
        <v>1.9728263574077466E-3</v>
      </c>
      <c r="J23">
        <f t="shared" si="4"/>
        <v>-0.87758960428905786</v>
      </c>
    </row>
    <row r="24" spans="1:10" x14ac:dyDescent="0.25">
      <c r="A24" t="s">
        <v>82</v>
      </c>
      <c r="B24">
        <f>('CON Score and Page Rank'!HS77-'MIN and MAX'!B$47)/('MIN and MAX'!F$47-'MIN and MAX'!B$47)</f>
        <v>3.0008180833608627E-4</v>
      </c>
      <c r="C24">
        <f>('CON Score and Page Rank'!HT77-'MIN and MAX'!C$47)/('MIN and MAX'!G$47-'MIN and MAX'!C$47)</f>
        <v>3.2976046088027587E-2</v>
      </c>
      <c r="D24">
        <f>('CON Score and Page Rank'!HU77-'MIN and MAX'!D$47)/('MIN and MAX'!H$47-'MIN and MAX'!D$47)</f>
        <v>0.54048234280792418</v>
      </c>
      <c r="E24">
        <f t="shared" si="0"/>
        <v>3.2675964279691501E-2</v>
      </c>
      <c r="F24">
        <f t="shared" si="1"/>
        <v>0.87947603593605961</v>
      </c>
      <c r="G24">
        <f t="shared" si="2"/>
        <v>0.5401822609995881</v>
      </c>
      <c r="H24" s="3">
        <f>IFERROR(VLOOKUP(A24,'GDP Data'!A$2:Q$144,3,FALSE),"Not Found")</f>
        <v>5023265365.2516899</v>
      </c>
      <c r="I24">
        <f t="shared" si="3"/>
        <v>4.7470220201176796E-4</v>
      </c>
      <c r="J24">
        <f t="shared" si="4"/>
        <v>-0.87900133373404787</v>
      </c>
    </row>
    <row r="25" spans="1:10" x14ac:dyDescent="0.25">
      <c r="A25" t="s">
        <v>195</v>
      </c>
      <c r="B25">
        <f>('CON Score and Page Rank'!HS186-'MIN and MAX'!B$47)/('MIN and MAX'!F$47-'MIN and MAX'!B$47)</f>
        <v>1.2339207776020482E-2</v>
      </c>
      <c r="C25">
        <f>('CON Score and Page Rank'!HT186-'MIN and MAX'!C$47)/('MIN and MAX'!G$47-'MIN and MAX'!C$47)</f>
        <v>4.4831575547071255E-2</v>
      </c>
      <c r="D25">
        <f>('CON Score and Page Rank'!HU186-'MIN and MAX'!D$47)/('MIN and MAX'!H$47-'MIN and MAX'!D$47)</f>
        <v>0.91645133505598619</v>
      </c>
      <c r="E25">
        <f t="shared" si="0"/>
        <v>3.2492367771050773E-2</v>
      </c>
      <c r="F25">
        <f t="shared" si="1"/>
        <v>0.87919043658857565</v>
      </c>
      <c r="G25">
        <f t="shared" si="2"/>
        <v>0.9041121272799657</v>
      </c>
      <c r="H25" s="3">
        <f>IFERROR(VLOOKUP(A25,'GDP Data'!A$2:Q$144,3,FALSE),"Not Found")</f>
        <v>39309580983.228203</v>
      </c>
      <c r="I25">
        <f t="shared" si="3"/>
        <v>3.7147837703301132E-3</v>
      </c>
      <c r="J25">
        <f t="shared" si="4"/>
        <v>-0.87547565281824558</v>
      </c>
    </row>
    <row r="26" spans="1:10" x14ac:dyDescent="0.25">
      <c r="A26" t="s">
        <v>94</v>
      </c>
      <c r="B26">
        <f>('CON Score and Page Rank'!HS89-'MIN and MAX'!B$47)/('MIN and MAX'!F$47-'MIN and MAX'!B$47)</f>
        <v>1.01115205481644E-2</v>
      </c>
      <c r="C26">
        <f>('CON Score and Page Rank'!HT89-'MIN and MAX'!C$47)/('MIN and MAX'!G$47-'MIN and MAX'!C$47)</f>
        <v>4.2495616845198952E-2</v>
      </c>
      <c r="D26">
        <f>('CON Score and Page Rank'!HU89-'MIN and MAX'!D$47)/('MIN and MAX'!H$47-'MIN and MAX'!D$47)</f>
        <v>0.87338501291989667</v>
      </c>
      <c r="E26">
        <f t="shared" si="0"/>
        <v>3.2384096297034551E-2</v>
      </c>
      <c r="F26">
        <f t="shared" si="1"/>
        <v>0.87902201147766745</v>
      </c>
      <c r="G26">
        <f t="shared" si="2"/>
        <v>0.86327349237173223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141</v>
      </c>
      <c r="B27">
        <f>('CON Score and Page Rank'!HS136-'MIN and MAX'!B$47)/('MIN and MAX'!F$47-'MIN and MAX'!B$47)</f>
        <v>2.0870780776114425E-2</v>
      </c>
      <c r="C27">
        <f>('CON Score and Page Rank'!HT136-'MIN and MAX'!C$47)/('MIN and MAX'!G$47-'MIN and MAX'!C$47)</f>
        <v>5.3157578360314144E-2</v>
      </c>
      <c r="D27">
        <f>('CON Score and Page Rank'!HU136-'MIN and MAX'!D$47)/('MIN and MAX'!H$47-'MIN and MAX'!D$47)</f>
        <v>0.88759689922480622</v>
      </c>
      <c r="E27">
        <f t="shared" si="0"/>
        <v>3.2286797584199722E-2</v>
      </c>
      <c r="F27">
        <f t="shared" si="1"/>
        <v>0.87887065539196407</v>
      </c>
      <c r="G27">
        <f t="shared" si="2"/>
        <v>0.86672611844869185</v>
      </c>
      <c r="H27" s="3">
        <f>IFERROR(VLOOKUP(A27,'GDP Data'!A$2:Q$144,3,FALSE),"Not Found")</f>
        <v>160446947784.909</v>
      </c>
      <c r="I27">
        <f t="shared" si="3"/>
        <v>1.5162352350809412E-2</v>
      </c>
      <c r="J27">
        <f t="shared" si="4"/>
        <v>-0.86370830304115465</v>
      </c>
    </row>
    <row r="28" spans="1:10" x14ac:dyDescent="0.25">
      <c r="A28" t="s">
        <v>130</v>
      </c>
      <c r="B28">
        <f>('CON Score and Page Rank'!HS125-'MIN and MAX'!B$47)/('MIN and MAX'!F$47-'MIN and MAX'!B$47)</f>
        <v>1.4068271905504598E-3</v>
      </c>
      <c r="C28">
        <f>('CON Score and Page Rank'!HT125-'MIN and MAX'!C$47)/('MIN and MAX'!G$47-'MIN and MAX'!C$47)</f>
        <v>3.3183622505536192E-2</v>
      </c>
      <c r="D28">
        <f>('CON Score and Page Rank'!HU125-'MIN and MAX'!D$47)/('MIN and MAX'!H$47-'MIN and MAX'!D$47)</f>
        <v>0.65848406546080962</v>
      </c>
      <c r="E28">
        <f t="shared" si="0"/>
        <v>3.1776795314985735E-2</v>
      </c>
      <c r="F28">
        <f t="shared" si="1"/>
        <v>0.87807730525485528</v>
      </c>
      <c r="G28">
        <f t="shared" si="2"/>
        <v>0.65707723827025921</v>
      </c>
      <c r="H28" s="3">
        <f>IFERROR(VLOOKUP(A28,'GDP Data'!A$2:Q$144,3,FALSE),"Not Found")</f>
        <v>5707720390.8514996</v>
      </c>
      <c r="I28">
        <f t="shared" si="3"/>
        <v>5.3938369586192824E-4</v>
      </c>
      <c r="J28">
        <f t="shared" si="4"/>
        <v>-0.87753792155899335</v>
      </c>
    </row>
    <row r="29" spans="1:10" x14ac:dyDescent="0.25">
      <c r="A29" t="s">
        <v>50</v>
      </c>
      <c r="B29">
        <f>('CON Score and Page Rank'!HS43-'MIN and MAX'!B$47)/('MIN and MAX'!F$47-'MIN and MAX'!B$47)</f>
        <v>2.3038195272440257E-3</v>
      </c>
      <c r="C29">
        <f>('CON Score and Page Rank'!HT43-'MIN and MAX'!C$47)/('MIN and MAX'!G$47-'MIN and MAX'!C$47)</f>
        <v>3.3966237551521158E-2</v>
      </c>
      <c r="D29">
        <f>('CON Score and Page Rank'!HU43-'MIN and MAX'!D$47)/('MIN and MAX'!H$47-'MIN and MAX'!D$47)</f>
        <v>0.89491817398794138</v>
      </c>
      <c r="E29">
        <f t="shared" si="0"/>
        <v>3.1662418024277134E-2</v>
      </c>
      <c r="F29">
        <f t="shared" si="1"/>
        <v>0.87789938204795326</v>
      </c>
      <c r="G29">
        <f t="shared" si="2"/>
        <v>0.89261435446069737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57</v>
      </c>
      <c r="B30">
        <f>('CON Score and Page Rank'!HS50-'MIN and MAX'!B$47)/('MIN and MAX'!F$47-'MIN and MAX'!B$47)</f>
        <v>4.449969688284372E-3</v>
      </c>
      <c r="C30">
        <f>('CON Score and Page Rank'!HT50-'MIN and MAX'!C$47)/('MIN and MAX'!G$47-'MIN and MAX'!C$47)</f>
        <v>3.6109306230016576E-2</v>
      </c>
      <c r="D30">
        <f>('CON Score and Page Rank'!HU50-'MIN and MAX'!D$47)/('MIN and MAX'!H$47-'MIN and MAX'!D$47)</f>
        <v>0.81912144702842382</v>
      </c>
      <c r="E30">
        <f t="shared" si="0"/>
        <v>3.1659336541732204E-2</v>
      </c>
      <c r="F30">
        <f t="shared" si="1"/>
        <v>0.8778945885504591</v>
      </c>
      <c r="G30">
        <f t="shared" si="2"/>
        <v>0.81467147734013945</v>
      </c>
      <c r="H30" s="3">
        <f>IFERROR(VLOOKUP(A30,'GDP Data'!A$2:Q$144,3,FALSE),"Not Found")</f>
        <v>4613630622.7750101</v>
      </c>
      <c r="I30">
        <f t="shared" si="3"/>
        <v>4.3599142323839522E-4</v>
      </c>
      <c r="J30">
        <f t="shared" si="4"/>
        <v>-0.87745859712722074</v>
      </c>
    </row>
    <row r="31" spans="1:10" x14ac:dyDescent="0.25">
      <c r="A31" t="s">
        <v>166</v>
      </c>
      <c r="B31">
        <f>('CON Score and Page Rank'!HS159-'MIN and MAX'!B$47)/('MIN and MAX'!F$47-'MIN and MAX'!B$47)</f>
        <v>1.8440540907373515E-2</v>
      </c>
      <c r="C31">
        <f>('CON Score and Page Rank'!HT159-'MIN and MAX'!C$47)/('MIN and MAX'!G$47-'MIN and MAX'!C$47)</f>
        <v>5.0091858938667806E-2</v>
      </c>
      <c r="D31">
        <f>('CON Score and Page Rank'!HU159-'MIN and MAX'!D$47)/('MIN and MAX'!H$47-'MIN and MAX'!D$47)</f>
        <v>0.842807924203273</v>
      </c>
      <c r="E31">
        <f t="shared" si="0"/>
        <v>3.1651318031294291E-2</v>
      </c>
      <c r="F31">
        <f t="shared" si="1"/>
        <v>0.87788211510330139</v>
      </c>
      <c r="G31">
        <f t="shared" si="2"/>
        <v>0.82436738329589954</v>
      </c>
      <c r="H31" s="3">
        <f>IFERROR(VLOOKUP(A31,'GDP Data'!A$2:Q$144,3,FALSE),"Not Found")</f>
        <v>120296476180.40199</v>
      </c>
      <c r="I31">
        <f t="shared" si="3"/>
        <v>1.1368103809947095E-2</v>
      </c>
      <c r="J31">
        <f t="shared" si="4"/>
        <v>-0.86651401129335426</v>
      </c>
    </row>
    <row r="32" spans="1:10" x14ac:dyDescent="0.25">
      <c r="A32" t="s">
        <v>119</v>
      </c>
      <c r="B32">
        <f>('CON Score and Page Rank'!HS114-'MIN and MAX'!B$47)/('MIN and MAX'!F$47-'MIN and MAX'!B$47)</f>
        <v>7.0128913205134372E-5</v>
      </c>
      <c r="C32">
        <f>('CON Score and Page Rank'!HT114-'MIN and MAX'!C$47)/('MIN and MAX'!G$47-'MIN and MAX'!C$47)</f>
        <v>3.1704676160174819E-2</v>
      </c>
      <c r="D32">
        <f>('CON Score and Page Rank'!HU114-'MIN and MAX'!D$47)/('MIN and MAX'!H$47-'MIN and MAX'!D$47)</f>
        <v>0.7708871662360034</v>
      </c>
      <c r="E32">
        <f t="shared" si="0"/>
        <v>3.1634547246969687E-2</v>
      </c>
      <c r="F32">
        <f t="shared" si="1"/>
        <v>0.87785602678007901</v>
      </c>
      <c r="G32">
        <f t="shared" si="2"/>
        <v>0.77081703732279827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206</v>
      </c>
      <c r="B33">
        <f>('CON Score and Page Rank'!HS195-'MIN and MAX'!B$47)/('MIN and MAX'!F$47-'MIN and MAX'!B$47)</f>
        <v>1.1563686340584696E-3</v>
      </c>
      <c r="C33">
        <f>('CON Score and Page Rank'!HT195-'MIN and MAX'!C$47)/('MIN and MAX'!G$47-'MIN and MAX'!C$47)</f>
        <v>3.2689664552018036E-2</v>
      </c>
      <c r="D33">
        <f>('CON Score and Page Rank'!HU195-'MIN and MAX'!D$47)/('MIN and MAX'!H$47-'MIN and MAX'!D$47)</f>
        <v>0.83893195521102493</v>
      </c>
      <c r="E33">
        <f t="shared" si="0"/>
        <v>3.1533295917959565E-2</v>
      </c>
      <c r="F33">
        <f t="shared" si="1"/>
        <v>0.87769852207745014</v>
      </c>
      <c r="G33">
        <f t="shared" si="2"/>
        <v>0.83777558657696649</v>
      </c>
      <c r="H33" s="3">
        <f>IFERROR(VLOOKUP(A33,'GDP Data'!A$2:Q$144,3,FALSE),"Not Found")</f>
        <v>25601765400.515301</v>
      </c>
      <c r="I33">
        <f t="shared" si="3"/>
        <v>2.4193853056386104E-3</v>
      </c>
      <c r="J33">
        <f t="shared" si="4"/>
        <v>-0.87527913677181157</v>
      </c>
    </row>
    <row r="34" spans="1:10" x14ac:dyDescent="0.25">
      <c r="A34" t="s">
        <v>78</v>
      </c>
      <c r="B34">
        <f>('CON Score and Page Rank'!HS73-'MIN and MAX'!B$47)/('MIN and MAX'!F$47-'MIN and MAX'!B$47)</f>
        <v>1.4022948324972861E-2</v>
      </c>
      <c r="C34">
        <f>('CON Score and Page Rank'!HT73-'MIN and MAX'!C$47)/('MIN and MAX'!G$47-'MIN and MAX'!C$47)</f>
        <v>4.5499883644263009E-2</v>
      </c>
      <c r="D34">
        <f>('CON Score and Page Rank'!HU73-'MIN and MAX'!D$47)/('MIN and MAX'!H$47-'MIN and MAX'!D$47)</f>
        <v>0.87338501291989667</v>
      </c>
      <c r="E34">
        <f t="shared" si="0"/>
        <v>3.1476935319290147E-2</v>
      </c>
      <c r="F34">
        <f t="shared" si="1"/>
        <v>0.87761084856817184</v>
      </c>
      <c r="G34">
        <f t="shared" si="2"/>
        <v>0.85936206459492381</v>
      </c>
      <c r="H34" s="3">
        <f>IFERROR(VLOOKUP(A34,'GDP Data'!A$2:Q$144,3,FALSE),"Not Found")</f>
        <v>96684636118.598404</v>
      </c>
      <c r="I34">
        <f t="shared" si="3"/>
        <v>9.1367678848289433E-3</v>
      </c>
      <c r="J34">
        <f t="shared" si="4"/>
        <v>-0.86847408068334286</v>
      </c>
    </row>
    <row r="35" spans="1:10" x14ac:dyDescent="0.25">
      <c r="A35" t="s">
        <v>122</v>
      </c>
      <c r="B35">
        <f>('CON Score and Page Rank'!HS117-'MIN and MAX'!B$47)/('MIN and MAX'!F$47-'MIN and MAX'!B$47)</f>
        <v>2.4542445944442355E-3</v>
      </c>
      <c r="C35">
        <f>('CON Score and Page Rank'!HT117-'MIN and MAX'!C$47)/('MIN and MAX'!G$47-'MIN and MAX'!C$47)</f>
        <v>3.3927890094572664E-2</v>
      </c>
      <c r="D35">
        <f>('CON Score and Page Rank'!HU117-'MIN and MAX'!D$47)/('MIN and MAX'!H$47-'MIN and MAX'!D$47)</f>
        <v>0.87209302325581395</v>
      </c>
      <c r="E35">
        <f t="shared" si="0"/>
        <v>3.1473645500128426E-2</v>
      </c>
      <c r="F35">
        <f t="shared" si="1"/>
        <v>0.87760573098607342</v>
      </c>
      <c r="G35">
        <f t="shared" si="2"/>
        <v>0.86963877866136974</v>
      </c>
      <c r="H35" s="3">
        <f>IFERROR(VLOOKUP(A35,'GDP Data'!A$2:Q$144,3,FALSE),"Not Found")</f>
        <v>22066031834.2948</v>
      </c>
      <c r="I35">
        <f t="shared" si="3"/>
        <v>2.0852559320995927E-3</v>
      </c>
      <c r="J35">
        <f t="shared" si="4"/>
        <v>-0.87552047505397379</v>
      </c>
    </row>
    <row r="36" spans="1:10" x14ac:dyDescent="0.25">
      <c r="A36" t="s">
        <v>207</v>
      </c>
      <c r="B36">
        <f>('CON Score and Page Rank'!HS196-'MIN and MAX'!B$47)/('MIN and MAX'!F$47-'MIN and MAX'!B$47)</f>
        <v>7.2709519790637161E-4</v>
      </c>
      <c r="C36">
        <f>('CON Score and Page Rank'!HT196-'MIN and MAX'!C$47)/('MIN and MAX'!G$47-'MIN and MAX'!C$47)</f>
        <v>3.2135590963759952E-2</v>
      </c>
      <c r="D36">
        <f>('CON Score and Page Rank'!HU196-'MIN and MAX'!D$47)/('MIN and MAX'!H$47-'MIN and MAX'!D$47)</f>
        <v>0.88888888888888884</v>
      </c>
      <c r="E36">
        <f t="shared" si="0"/>
        <v>3.1408495765853583E-2</v>
      </c>
      <c r="F36">
        <f t="shared" si="1"/>
        <v>0.87750438525931973</v>
      </c>
      <c r="G36">
        <f t="shared" si="2"/>
        <v>0.88816179369098247</v>
      </c>
      <c r="H36" s="3">
        <f>IFERROR(VLOOKUP(A36,'GDP Data'!A$2:Q$144,3,FALSE),"Not Found")</f>
        <v>24468324000</v>
      </c>
      <c r="I36">
        <f t="shared" si="3"/>
        <v>2.3122742753518485E-3</v>
      </c>
      <c r="J36">
        <f t="shared" si="4"/>
        <v>-0.87519211098396787</v>
      </c>
    </row>
    <row r="37" spans="1:10" x14ac:dyDescent="0.25">
      <c r="A37" t="s">
        <v>223</v>
      </c>
      <c r="B37">
        <f>('CON Score and Page Rank'!HS212-'MIN and MAX'!B$47)/('MIN and MAX'!F$47-'MIN and MAX'!B$47)</f>
        <v>9.9268953534969919E-4</v>
      </c>
      <c r="C37">
        <f>('CON Score and Page Rank'!HT212-'MIN and MAX'!C$47)/('MIN and MAX'!G$47-'MIN and MAX'!C$47)</f>
        <v>3.2378655038544826E-2</v>
      </c>
      <c r="D37">
        <f>('CON Score and Page Rank'!HU212-'MIN and MAX'!D$47)/('MIN and MAX'!H$47-'MIN and MAX'!D$47)</f>
        <v>0.55813953488372092</v>
      </c>
      <c r="E37">
        <f t="shared" si="0"/>
        <v>3.1385965503195126E-2</v>
      </c>
      <c r="F37">
        <f t="shared" si="1"/>
        <v>0.87746933759767554</v>
      </c>
      <c r="G37">
        <f t="shared" si="2"/>
        <v>0.55714684534837122</v>
      </c>
      <c r="H37" s="3">
        <f>IFERROR(VLOOKUP(A37,'GDP Data'!A$2:Q$144,3,FALSE),"Not Found")</f>
        <v>8824873259.3210506</v>
      </c>
      <c r="I37">
        <f t="shared" si="3"/>
        <v>8.3395689139838464E-4</v>
      </c>
      <c r="J37">
        <f t="shared" si="4"/>
        <v>-0.87663538070627711</v>
      </c>
    </row>
    <row r="38" spans="1:10" x14ac:dyDescent="0.25">
      <c r="A38" t="s">
        <v>125</v>
      </c>
      <c r="B38">
        <f>('CON Score and Page Rank'!HS120-'MIN and MAX'!B$47)/('MIN and MAX'!F$47-'MIN and MAX'!B$47)</f>
        <v>4.9033078767136973E-4</v>
      </c>
      <c r="C38">
        <f>('CON Score and Page Rank'!HT120-'MIN and MAX'!C$47)/('MIN and MAX'!G$47-'MIN and MAX'!C$47)</f>
        <v>3.1764113064926457E-2</v>
      </c>
      <c r="D38">
        <f>('CON Score and Page Rank'!HU120-'MIN and MAX'!D$47)/('MIN and MAX'!H$47-'MIN and MAX'!D$47)</f>
        <v>0.57278208440999134</v>
      </c>
      <c r="E38">
        <f t="shared" si="0"/>
        <v>3.1273782277255087E-2</v>
      </c>
      <c r="F38">
        <f t="shared" si="1"/>
        <v>0.87729482743751874</v>
      </c>
      <c r="G38">
        <f t="shared" si="2"/>
        <v>0.57229175362231999</v>
      </c>
      <c r="H38" s="3" t="str">
        <f>IFERROR(VLOOKUP(A38,'GDP Data'!A$2:Q$144,3,FALSE),"Not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112</v>
      </c>
      <c r="B39">
        <f>('CON Score and Page Rank'!HS107-'MIN and MAX'!B$47)/('MIN and MAX'!F$47-'MIN and MAX'!B$47)</f>
        <v>5.5405754591565616E-4</v>
      </c>
      <c r="C39">
        <f>('CON Score and Page Rank'!HT107-'MIN and MAX'!C$47)/('MIN and MAX'!G$47-'MIN and MAX'!C$47)</f>
        <v>3.1735911912652071E-2</v>
      </c>
      <c r="D39">
        <f>('CON Score and Page Rank'!HU107-'MIN and MAX'!D$47)/('MIN and MAX'!H$47-'MIN and MAX'!D$47)</f>
        <v>0.73815676141257536</v>
      </c>
      <c r="E39">
        <f t="shared" si="0"/>
        <v>3.1181854366736414E-2</v>
      </c>
      <c r="F39">
        <f t="shared" si="1"/>
        <v>0.87715182607298248</v>
      </c>
      <c r="G39">
        <f t="shared" si="2"/>
        <v>0.73760270386665971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46</v>
      </c>
      <c r="B40">
        <f>('CON Score and Page Rank'!HS38-'MIN and MAX'!B$47)/('MIN and MAX'!F$47-'MIN and MAX'!B$47)</f>
        <v>5.1700466960344516E-3</v>
      </c>
      <c r="C40">
        <f>('CON Score and Page Rank'!HT38-'MIN and MAX'!C$47)/('MIN and MAX'!G$47-'MIN and MAX'!C$47)</f>
        <v>3.6091901766372593E-2</v>
      </c>
      <c r="D40">
        <f>('CON Score and Page Rank'!HU38-'MIN and MAX'!D$47)/('MIN and MAX'!H$47-'MIN and MAX'!D$47)</f>
        <v>0.94186046511627908</v>
      </c>
      <c r="E40">
        <f t="shared" si="0"/>
        <v>3.0921855070338143E-2</v>
      </c>
      <c r="F40">
        <f t="shared" si="1"/>
        <v>0.87674737595599839</v>
      </c>
      <c r="G40">
        <f t="shared" si="2"/>
        <v>0.93669041842024459</v>
      </c>
      <c r="H40" s="3">
        <f>IFERROR(VLOOKUP(A40,'GDP Data'!A$2:Q$144,3,FALSE),"Not Found")</f>
        <v>8976196808.5106392</v>
      </c>
      <c r="I40">
        <f t="shared" si="3"/>
        <v>8.4825707599811551E-4</v>
      </c>
      <c r="J40">
        <f t="shared" si="4"/>
        <v>-0.87589911888000027</v>
      </c>
    </row>
    <row r="41" spans="1:10" x14ac:dyDescent="0.25">
      <c r="A41" t="s">
        <v>47</v>
      </c>
      <c r="B41">
        <f>('CON Score and Page Rank'!HS39-'MIN and MAX'!B$47)/('MIN and MAX'!F$47-'MIN and MAX'!B$47)</f>
        <v>7.0907247885828716E-4</v>
      </c>
      <c r="C41">
        <f>('CON Score and Page Rank'!HT39-'MIN and MAX'!C$47)/('MIN and MAX'!G$47-'MIN and MAX'!C$47)</f>
        <v>3.1474454412662549E-2</v>
      </c>
      <c r="D41">
        <f>('CON Score and Page Rank'!HU39-'MIN and MAX'!D$47)/('MIN and MAX'!H$47-'MIN and MAX'!D$47)</f>
        <v>0.73471145564168816</v>
      </c>
      <c r="E41">
        <f t="shared" si="0"/>
        <v>3.0765381933804261E-2</v>
      </c>
      <c r="F41">
        <f t="shared" si="1"/>
        <v>0.87650396922662377</v>
      </c>
      <c r="G41">
        <f t="shared" si="2"/>
        <v>0.73400238316282984</v>
      </c>
      <c r="H41" s="3" t="str">
        <f>IFERROR(VLOOKUP(A41,'GDP Data'!A$2:Q$144,3,FALSE),"Not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176</v>
      </c>
      <c r="B42">
        <f>('CON Score and Page Rank'!HS169-'MIN and MAX'!B$47)/('MIN and MAX'!F$47-'MIN and MAX'!B$47)</f>
        <v>5.7686020570989845E-4</v>
      </c>
      <c r="C42">
        <f>('CON Score and Page Rank'!HT169-'MIN and MAX'!C$47)/('MIN and MAX'!G$47-'MIN and MAX'!C$47)</f>
        <v>3.1310176559023961E-2</v>
      </c>
      <c r="D42">
        <f>('CON Score and Page Rank'!HU169-'MIN and MAX'!D$47)/('MIN and MAX'!H$47-'MIN and MAX'!D$47)</f>
        <v>0.80964685615848409</v>
      </c>
      <c r="E42">
        <f t="shared" si="0"/>
        <v>3.0733316353314062E-2</v>
      </c>
      <c r="F42">
        <f t="shared" si="1"/>
        <v>0.8764540886001756</v>
      </c>
      <c r="G42">
        <f t="shared" si="2"/>
        <v>0.80906999595277418</v>
      </c>
      <c r="H42" s="3">
        <f>IFERROR(VLOOKUP(A42,'GDP Data'!A$2:Q$144,3,FALSE),"Not Found")</f>
        <v>12354820143.884899</v>
      </c>
      <c r="I42">
        <f t="shared" si="3"/>
        <v>1.1675394193449407E-3</v>
      </c>
      <c r="J42">
        <f t="shared" si="4"/>
        <v>-0.87528654918083071</v>
      </c>
    </row>
    <row r="43" spans="1:10" x14ac:dyDescent="0.25">
      <c r="A43" t="s">
        <v>25</v>
      </c>
      <c r="B43">
        <f>('CON Score and Page Rank'!HS18-'MIN and MAX'!B$47)/('MIN and MAX'!F$47-'MIN and MAX'!B$47)</f>
        <v>0.12839847327122389</v>
      </c>
      <c r="C43">
        <f>('CON Score and Page Rank'!HT18-'MIN and MAX'!C$47)/('MIN and MAX'!G$47-'MIN and MAX'!C$47)</f>
        <v>0.15912186002302953</v>
      </c>
      <c r="D43">
        <f>('CON Score and Page Rank'!HU18-'MIN and MAX'!D$47)/('MIN and MAX'!H$47-'MIN and MAX'!D$47)</f>
        <v>0.97846683893195519</v>
      </c>
      <c r="E43">
        <f t="shared" si="0"/>
        <v>3.0723386751805637E-2</v>
      </c>
      <c r="F43">
        <f t="shared" si="1"/>
        <v>0.87643864229494584</v>
      </c>
      <c r="G43">
        <f t="shared" si="2"/>
        <v>0.8500683656607313</v>
      </c>
      <c r="H43" s="3">
        <f>IFERROR(VLOOKUP(A43,'GDP Data'!A$2:Q$144,3,FALSE),"Not Found")</f>
        <v>109346669229.69501</v>
      </c>
      <c r="I43">
        <f t="shared" si="3"/>
        <v>1.0333339151272939E-2</v>
      </c>
      <c r="J43">
        <f t="shared" si="4"/>
        <v>-0.86610530314367284</v>
      </c>
    </row>
    <row r="44" spans="1:10" x14ac:dyDescent="0.25">
      <c r="A44" t="s">
        <v>147</v>
      </c>
      <c r="B44">
        <f>('CON Score and Page Rank'!HS141-'MIN and MAX'!B$47)/('MIN and MAX'!F$47-'MIN and MAX'!B$47)</f>
        <v>2.1839513532423381E-2</v>
      </c>
      <c r="C44">
        <f>('CON Score and Page Rank'!HT141-'MIN and MAX'!C$47)/('MIN and MAX'!G$47-'MIN and MAX'!C$47)</f>
        <v>5.2280164734665693E-2</v>
      </c>
      <c r="D44">
        <f>('CON Score and Page Rank'!HU141-'MIN and MAX'!D$47)/('MIN and MAX'!H$47-'MIN and MAX'!D$47)</f>
        <v>0.83936261843238591</v>
      </c>
      <c r="E44">
        <f t="shared" si="0"/>
        <v>3.0440651202242312E-2</v>
      </c>
      <c r="F44">
        <f t="shared" si="1"/>
        <v>0.87599882408127905</v>
      </c>
      <c r="G44">
        <f t="shared" si="2"/>
        <v>0.81752310489996249</v>
      </c>
      <c r="H44" s="3">
        <f>IFERROR(VLOOKUP(A44,'GDP Data'!A$2:Q$144,3,FALSE),"Not Found")</f>
        <v>92783947368.421097</v>
      </c>
      <c r="I44">
        <f t="shared" si="3"/>
        <v>8.7681499830392935E-3</v>
      </c>
      <c r="J44">
        <f t="shared" si="4"/>
        <v>-0.86723067409823973</v>
      </c>
    </row>
    <row r="45" spans="1:10" x14ac:dyDescent="0.25">
      <c r="A45" t="s">
        <v>53</v>
      </c>
      <c r="B45">
        <f>('CON Score and Page Rank'!HS46-'MIN and MAX'!B$47)/('MIN and MAX'!F$47-'MIN and MAX'!B$47)</f>
        <v>6.3745203958888216E-3</v>
      </c>
      <c r="C45">
        <f>('CON Score and Page Rank'!HT46-'MIN and MAX'!C$47)/('MIN and MAX'!G$47-'MIN and MAX'!C$47)</f>
        <v>3.6757153216447715E-2</v>
      </c>
      <c r="D45">
        <f>('CON Score and Page Rank'!HU46-'MIN and MAX'!D$47)/('MIN and MAX'!H$47-'MIN and MAX'!D$47)</f>
        <v>0.82256675279931091</v>
      </c>
      <c r="E45">
        <f t="shared" si="0"/>
        <v>3.0382632820558891E-2</v>
      </c>
      <c r="F45">
        <f t="shared" si="1"/>
        <v>0.87590857175527603</v>
      </c>
      <c r="G45">
        <f t="shared" si="2"/>
        <v>0.81619223240342209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105</v>
      </c>
      <c r="B46">
        <f>('CON Score and Page Rank'!HS100-'MIN and MAX'!B$47)/('MIN and MAX'!F$47-'MIN and MAX'!B$47)</f>
        <v>1.8018135498293092E-3</v>
      </c>
      <c r="C46">
        <f>('CON Score and Page Rank'!HT100-'MIN and MAX'!C$47)/('MIN and MAX'!G$47-'MIN and MAX'!C$47)</f>
        <v>3.2145834904766482E-2</v>
      </c>
      <c r="D46">
        <f>('CON Score and Page Rank'!HU100-'MIN and MAX'!D$47)/('MIN and MAX'!H$47-'MIN and MAX'!D$47)</f>
        <v>0.84323858742463398</v>
      </c>
      <c r="E46">
        <f t="shared" si="0"/>
        <v>3.0344021354937172E-2</v>
      </c>
      <c r="F46">
        <f t="shared" si="1"/>
        <v>0.87584850847047513</v>
      </c>
      <c r="G46">
        <f t="shared" si="2"/>
        <v>0.84143677387480464</v>
      </c>
      <c r="H46" s="3">
        <f>IFERROR(VLOOKUP(A46,'GDP Data'!A$2:Q$144,3,FALSE),"Not Found")</f>
        <v>19452000520.155998</v>
      </c>
      <c r="I46">
        <f t="shared" si="3"/>
        <v>1.838228086520658E-3</v>
      </c>
      <c r="J46">
        <f t="shared" si="4"/>
        <v>-0.87401028038395445</v>
      </c>
    </row>
    <row r="47" spans="1:10" x14ac:dyDescent="0.25">
      <c r="A47" t="s">
        <v>90</v>
      </c>
      <c r="B47">
        <f>('CON Score and Page Rank'!HS85-'MIN and MAX'!B$47)/('MIN and MAX'!F$47-'MIN and MAX'!B$47)</f>
        <v>4.7181368543489197E-4</v>
      </c>
      <c r="C47">
        <f>('CON Score and Page Rank'!HT85-'MIN and MAX'!C$47)/('MIN and MAX'!G$47-'MIN and MAX'!C$47)</f>
        <v>3.0790174901222031E-2</v>
      </c>
      <c r="D47">
        <f>('CON Score and Page Rank'!HU85-'MIN and MAX'!D$47)/('MIN and MAX'!H$47-'MIN and MAX'!D$47)</f>
        <v>0.86692506459948315</v>
      </c>
      <c r="E47">
        <f t="shared" si="0"/>
        <v>3.031836121578714E-2</v>
      </c>
      <c r="F47">
        <f t="shared" si="1"/>
        <v>0.87580859203060457</v>
      </c>
      <c r="G47">
        <f t="shared" si="2"/>
        <v>0.86645325091404823</v>
      </c>
      <c r="H47" s="3">
        <f>IFERROR(VLOOKUP(A47,'GDP Data'!A$2:Q$144,3,FALSE),"Not Found")</f>
        <v>8975689844.8519001</v>
      </c>
      <c r="I47">
        <f t="shared" si="3"/>
        <v>8.4820916756651876E-4</v>
      </c>
      <c r="J47">
        <f t="shared" si="4"/>
        <v>-0.87496038286303801</v>
      </c>
    </row>
    <row r="48" spans="1:10" x14ac:dyDescent="0.25">
      <c r="A48" t="s">
        <v>87</v>
      </c>
      <c r="B48">
        <f>('CON Score and Page Rank'!HS82-'MIN and MAX'!B$47)/('MIN and MAX'!F$47-'MIN and MAX'!B$47)</f>
        <v>2.7059095390292672E-3</v>
      </c>
      <c r="C48">
        <f>('CON Score and Page Rank'!HT82-'MIN and MAX'!C$47)/('MIN and MAX'!G$47-'MIN and MAX'!C$47)</f>
        <v>3.3009376297313237E-2</v>
      </c>
      <c r="D48">
        <f>('CON Score and Page Rank'!HU82-'MIN and MAX'!D$47)/('MIN and MAX'!H$47-'MIN and MAX'!D$47)</f>
        <v>0.76098191214470279</v>
      </c>
      <c r="E48">
        <f t="shared" si="0"/>
        <v>3.0303466758283968E-2</v>
      </c>
      <c r="F48">
        <f t="shared" si="1"/>
        <v>0.87578542248682878</v>
      </c>
      <c r="G48">
        <f t="shared" si="2"/>
        <v>0.75827600260567352</v>
      </c>
      <c r="H48" s="3">
        <f>IFERROR(VLOOKUP(A48,'GDP Data'!A$2:Q$144,3,FALSE),"Not Found")</f>
        <v>126878750295.944</v>
      </c>
      <c r="I48">
        <f t="shared" si="3"/>
        <v>1.1990133463906316E-2</v>
      </c>
      <c r="J48">
        <f t="shared" si="4"/>
        <v>-0.86379528902292246</v>
      </c>
    </row>
    <row r="49" spans="1:10" x14ac:dyDescent="0.25">
      <c r="A49" t="s">
        <v>182</v>
      </c>
      <c r="B49">
        <f>('CON Score and Page Rank'!HS174-'MIN and MAX'!B$47)/('MIN and MAX'!F$47-'MIN and MAX'!B$47)</f>
        <v>5.8112877125068912E-3</v>
      </c>
      <c r="C49">
        <f>('CON Score and Page Rank'!HT174-'MIN and MAX'!C$47)/('MIN and MAX'!G$47-'MIN and MAX'!C$47)</f>
        <v>3.5816039757791726E-2</v>
      </c>
      <c r="D49">
        <f>('CON Score and Page Rank'!HU174-'MIN and MAX'!D$47)/('MIN and MAX'!H$47-'MIN and MAX'!D$47)</f>
        <v>0.74160206718346255</v>
      </c>
      <c r="E49">
        <f t="shared" si="0"/>
        <v>3.0004752045284834E-2</v>
      </c>
      <c r="F49">
        <f t="shared" si="1"/>
        <v>0.87532074738081489</v>
      </c>
      <c r="G49">
        <f t="shared" si="2"/>
        <v>0.73579077947095561</v>
      </c>
      <c r="H49" s="3">
        <f>IFERROR(VLOOKUP(A49,'GDP Data'!A$2:Q$144,3,FALSE),"Not Found")</f>
        <v>6254649538.98487</v>
      </c>
      <c r="I49">
        <f t="shared" si="3"/>
        <v>5.9106889504716435E-4</v>
      </c>
      <c r="J49">
        <f t="shared" si="4"/>
        <v>-0.87472967848576777</v>
      </c>
    </row>
    <row r="50" spans="1:10" x14ac:dyDescent="0.25">
      <c r="A50" t="s">
        <v>104</v>
      </c>
      <c r="B50">
        <f>('CON Score and Page Rank'!HS99-'MIN and MAX'!B$47)/('MIN and MAX'!F$47-'MIN and MAX'!B$47)</f>
        <v>1.1443646374708538E-3</v>
      </c>
      <c r="C50">
        <f>('CON Score and Page Rank'!HT99-'MIN and MAX'!C$47)/('MIN and MAX'!G$47-'MIN and MAX'!C$47)</f>
        <v>3.1071658872814937E-2</v>
      </c>
      <c r="D50">
        <f>('CON Score and Page Rank'!HU99-'MIN and MAX'!D$47)/('MIN and MAX'!H$47-'MIN and MAX'!D$47)</f>
        <v>0.8010335917312662</v>
      </c>
      <c r="E50">
        <f t="shared" si="0"/>
        <v>2.9927294235344085E-2</v>
      </c>
      <c r="F50">
        <f t="shared" si="1"/>
        <v>0.87520025543823721</v>
      </c>
      <c r="G50">
        <f t="shared" si="2"/>
        <v>0.7998892270937954</v>
      </c>
      <c r="H50" s="3">
        <f>IFERROR(VLOOKUP(A50,'GDP Data'!A$2:Q$144,3,FALSE),"Not Found")</f>
        <v>74030364472.050598</v>
      </c>
      <c r="I50">
        <f t="shared" si="3"/>
        <v>6.9959228659733303E-3</v>
      </c>
      <c r="J50">
        <f t="shared" si="4"/>
        <v>-0.86820433257226393</v>
      </c>
    </row>
    <row r="51" spans="1:10" x14ac:dyDescent="0.25">
      <c r="A51" t="s">
        <v>91</v>
      </c>
      <c r="B51">
        <f>('CON Score and Page Rank'!HS86-'MIN and MAX'!B$47)/('MIN and MAX'!F$47-'MIN and MAX'!B$47)</f>
        <v>5.8586628099776411E-4</v>
      </c>
      <c r="C51">
        <f>('CON Score and Page Rank'!HT86-'MIN and MAX'!C$47)/('MIN and MAX'!G$47-'MIN and MAX'!C$47)</f>
        <v>3.0375144899010127E-2</v>
      </c>
      <c r="D51">
        <f>('CON Score and Page Rank'!HU86-'MIN and MAX'!D$47)/('MIN and MAX'!H$47-'MIN and MAX'!D$47)</f>
        <v>0.75322997416020676</v>
      </c>
      <c r="E51">
        <f t="shared" si="0"/>
        <v>2.9789278618012362E-2</v>
      </c>
      <c r="F51">
        <f t="shared" si="1"/>
        <v>0.87498556088579515</v>
      </c>
      <c r="G51">
        <f t="shared" si="2"/>
        <v>0.75264410787920899</v>
      </c>
      <c r="H51" s="3">
        <f>IFERROR(VLOOKUP(A51,'GDP Data'!A$2:Q$144,3,FALSE),"Not Found")</f>
        <v>12986007425.878099</v>
      </c>
      <c r="I51">
        <f t="shared" si="3"/>
        <v>1.2271870729840754E-3</v>
      </c>
      <c r="J51">
        <f t="shared" si="4"/>
        <v>-0.87375837381281107</v>
      </c>
    </row>
    <row r="52" spans="1:10" x14ac:dyDescent="0.25">
      <c r="A52" t="s">
        <v>51</v>
      </c>
      <c r="B52">
        <f>('CON Score and Page Rank'!HS44-'MIN and MAX'!B$47)/('MIN and MAX'!F$47-'MIN and MAX'!B$47)</f>
        <v>9.6755990901969003E-3</v>
      </c>
      <c r="C52">
        <f>('CON Score and Page Rank'!HT44-'MIN and MAX'!C$47)/('MIN and MAX'!G$47-'MIN and MAX'!C$47)</f>
        <v>3.9408089876272312E-2</v>
      </c>
      <c r="D52">
        <f>('CON Score and Page Rank'!HU44-'MIN and MAX'!D$47)/('MIN and MAX'!H$47-'MIN and MAX'!D$47)</f>
        <v>0.82256675279931091</v>
      </c>
      <c r="E52">
        <f t="shared" si="0"/>
        <v>2.9732490786075413E-2</v>
      </c>
      <c r="F52">
        <f t="shared" si="1"/>
        <v>0.87489722278031434</v>
      </c>
      <c r="G52">
        <f t="shared" si="2"/>
        <v>0.81289115370911402</v>
      </c>
      <c r="H52" s="3" t="str">
        <f>IFERROR(VLOOKUP(A52,'GDP Data'!A$2:Q$144,3,FALSE),"Not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92</v>
      </c>
      <c r="B53">
        <f>('CON Score and Page Rank'!HS87-'MIN and MAX'!B$47)/('MIN and MAX'!F$47-'MIN and MAX'!B$47)</f>
        <v>3.859699767400619E-3</v>
      </c>
      <c r="C53">
        <f>('CON Score and Page Rank'!HT87-'MIN and MAX'!C$47)/('MIN and MAX'!G$47-'MIN and MAX'!C$47)</f>
        <v>3.3421853581866175E-2</v>
      </c>
      <c r="D53">
        <f>('CON Score and Page Rank'!HU87-'MIN and MAX'!D$47)/('MIN and MAX'!H$47-'MIN and MAX'!D$47)</f>
        <v>0.86692506459948315</v>
      </c>
      <c r="E53">
        <f t="shared" si="0"/>
        <v>2.9562153814465555E-2</v>
      </c>
      <c r="F53">
        <f t="shared" si="1"/>
        <v>0.87463224972443032</v>
      </c>
      <c r="G53">
        <f t="shared" si="2"/>
        <v>0.86306536483208252</v>
      </c>
      <c r="H53" s="3">
        <f>IFERROR(VLOOKUP(A53,'GDP Data'!A$2:Q$144,3,FALSE),"Not Found")</f>
        <v>34887512226.9319</v>
      </c>
      <c r="I53">
        <f t="shared" si="3"/>
        <v>3.2968950817129001E-3</v>
      </c>
      <c r="J53">
        <f t="shared" si="4"/>
        <v>-0.87133535464271739</v>
      </c>
    </row>
    <row r="54" spans="1:10" x14ac:dyDescent="0.25">
      <c r="A54" t="s">
        <v>203</v>
      </c>
      <c r="B54">
        <f>('CON Score and Page Rank'!HS192-'MIN and MAX'!B$47)/('MIN and MAX'!F$47-'MIN and MAX'!B$47)</f>
        <v>1.2359650012339057E-3</v>
      </c>
      <c r="C54">
        <f>('CON Score and Page Rank'!HT192-'MIN and MAX'!C$47)/('MIN and MAX'!G$47-'MIN and MAX'!C$47)</f>
        <v>3.0527089079172443E-2</v>
      </c>
      <c r="D54">
        <f>('CON Score and Page Rank'!HU192-'MIN and MAX'!D$47)/('MIN and MAX'!H$47-'MIN and MAX'!D$47)</f>
        <v>0.78639104220499567</v>
      </c>
      <c r="E54">
        <f t="shared" si="0"/>
        <v>2.9291124077938539E-2</v>
      </c>
      <c r="F54">
        <f t="shared" si="1"/>
        <v>0.8742106408579331</v>
      </c>
      <c r="G54">
        <f t="shared" si="2"/>
        <v>0.78515507720376176</v>
      </c>
      <c r="H54" s="3">
        <f>IFERROR(VLOOKUP(A54,'GDP Data'!A$2:Q$144,3,FALSE),"Not Found")</f>
        <v>15976174336.972099</v>
      </c>
      <c r="I54">
        <f t="shared" si="3"/>
        <v>1.5097600039102375E-3</v>
      </c>
      <c r="J54">
        <f t="shared" si="4"/>
        <v>-0.87270088085402286</v>
      </c>
    </row>
    <row r="55" spans="1:10" x14ac:dyDescent="0.25">
      <c r="A55" t="s">
        <v>59</v>
      </c>
      <c r="B55">
        <f>('CON Score and Page Rank'!HS52-'MIN and MAX'!B$47)/('MIN and MAX'!F$47-'MIN and MAX'!B$47)</f>
        <v>1.5550831102722833E-2</v>
      </c>
      <c r="C55">
        <f>('CON Score and Page Rank'!HT52-'MIN and MAX'!C$47)/('MIN and MAX'!G$47-'MIN and MAX'!C$47)</f>
        <v>4.4812108122209961E-2</v>
      </c>
      <c r="D55">
        <f>('CON Score and Page Rank'!HU52-'MIN and MAX'!D$47)/('MIN and MAX'!H$47-'MIN and MAX'!D$47)</f>
        <v>0.91515934539190358</v>
      </c>
      <c r="E55">
        <f t="shared" si="0"/>
        <v>2.9261277019487129E-2</v>
      </c>
      <c r="F55">
        <f t="shared" si="1"/>
        <v>0.87416421132350919</v>
      </c>
      <c r="G55">
        <f t="shared" si="2"/>
        <v>0.89960851428918076</v>
      </c>
      <c r="H55" s="3">
        <f>IFERROR(VLOOKUP(A55,'GDP Data'!A$2:Q$144,3,FALSE),"Not Found")</f>
        <v>12502013400</v>
      </c>
      <c r="I55">
        <f t="shared" si="3"/>
        <v>1.1814492882685427E-3</v>
      </c>
      <c r="J55">
        <f t="shared" si="4"/>
        <v>-0.87298276203524061</v>
      </c>
    </row>
    <row r="56" spans="1:10" x14ac:dyDescent="0.25">
      <c r="A56" t="s">
        <v>55</v>
      </c>
      <c r="B56">
        <f>('CON Score and Page Rank'!HS48-'MIN and MAX'!B$47)/('MIN and MAX'!F$47-'MIN and MAX'!B$47)</f>
        <v>1.3020299179713668E-3</v>
      </c>
      <c r="C56">
        <f>('CON Score and Page Rank'!HT48-'MIN and MAX'!C$47)/('MIN and MAX'!G$47-'MIN and MAX'!C$47)</f>
        <v>3.0499654844541431E-2</v>
      </c>
      <c r="D56">
        <f>('CON Score and Page Rank'!HU48-'MIN and MAX'!D$47)/('MIN and MAX'!H$47-'MIN and MAX'!D$47)</f>
        <v>0.77605512489233419</v>
      </c>
      <c r="E56">
        <f t="shared" si="0"/>
        <v>2.9197624926570066E-2</v>
      </c>
      <c r="F56">
        <f t="shared" si="1"/>
        <v>0.8740651953000691</v>
      </c>
      <c r="G56">
        <f t="shared" si="2"/>
        <v>0.77475309497436284</v>
      </c>
      <c r="H56" s="3">
        <f>IFERROR(VLOOKUP(A56,'GDP Data'!A$2:Q$144,3,FALSE),"Not Found")</f>
        <v>17649751243.781101</v>
      </c>
      <c r="I56">
        <f t="shared" si="3"/>
        <v>1.6679142293258146E-3</v>
      </c>
      <c r="J56">
        <f t="shared" si="4"/>
        <v>-0.87239728107074332</v>
      </c>
    </row>
    <row r="57" spans="1:10" x14ac:dyDescent="0.25">
      <c r="A57" t="s">
        <v>63</v>
      </c>
      <c r="B57">
        <f>('CON Score and Page Rank'!HS58-'MIN and MAX'!B$47)/('MIN and MAX'!F$47-'MIN and MAX'!B$47)</f>
        <v>2.6520874876029459E-3</v>
      </c>
      <c r="C57">
        <f>('CON Score and Page Rank'!HT58-'MIN and MAX'!C$47)/('MIN and MAX'!G$47-'MIN and MAX'!C$47)</f>
        <v>3.1760056432792283E-2</v>
      </c>
      <c r="D57">
        <f>('CON Score and Page Rank'!HU58-'MIN and MAX'!D$47)/('MIN and MAX'!H$47-'MIN and MAX'!D$47)</f>
        <v>0.74763135228251509</v>
      </c>
      <c r="E57">
        <f t="shared" si="0"/>
        <v>2.9107968945189338E-2</v>
      </c>
      <c r="F57">
        <f t="shared" si="1"/>
        <v>0.87392572810665703</v>
      </c>
      <c r="G57">
        <f t="shared" si="2"/>
        <v>0.74497926479491217</v>
      </c>
      <c r="H57" s="3">
        <f>IFERROR(VLOOKUP(A57,'GDP Data'!A$2:Q$144,3,FALSE),"Not Found")</f>
        <v>54744712814.867599</v>
      </c>
      <c r="I57">
        <f t="shared" si="3"/>
        <v>5.1734148670478219E-3</v>
      </c>
      <c r="J57">
        <f t="shared" si="4"/>
        <v>-0.86875231323960922</v>
      </c>
    </row>
    <row r="58" spans="1:10" x14ac:dyDescent="0.25">
      <c r="A58" t="s">
        <v>139</v>
      </c>
      <c r="B58">
        <f>('CON Score and Page Rank'!HS134-'MIN and MAX'!B$47)/('MIN and MAX'!F$47-'MIN and MAX'!B$47)</f>
        <v>3.3010780422941039E-4</v>
      </c>
      <c r="C58">
        <f>('CON Score and Page Rank'!HT134-'MIN and MAX'!C$47)/('MIN and MAX'!G$47-'MIN and MAX'!C$47)</f>
        <v>2.9417293108461993E-2</v>
      </c>
      <c r="D58">
        <f>('CON Score and Page Rank'!HU134-'MIN and MAX'!D$47)/('MIN and MAX'!H$47-'MIN and MAX'!D$47)</f>
        <v>0.64341085271317833</v>
      </c>
      <c r="E58">
        <f t="shared" si="0"/>
        <v>2.9087185304232582E-2</v>
      </c>
      <c r="F58">
        <f t="shared" si="1"/>
        <v>0.87389339745756389</v>
      </c>
      <c r="G58">
        <f t="shared" si="2"/>
        <v>0.64308074490894895</v>
      </c>
      <c r="H58" s="3">
        <f>IFERROR(VLOOKUP(A58,'GDP Data'!A$2:Q$144,3,FALSE),"Not Found")</f>
        <v>3219488663.7723098</v>
      </c>
      <c r="I58">
        <f t="shared" si="3"/>
        <v>3.0424400204229798E-4</v>
      </c>
      <c r="J58">
        <f t="shared" si="4"/>
        <v>-0.87358915345552157</v>
      </c>
    </row>
    <row r="59" spans="1:10" x14ac:dyDescent="0.25">
      <c r="A59" t="s">
        <v>178</v>
      </c>
      <c r="B59">
        <f>('CON Score and Page Rank'!HS171-'MIN and MAX'!B$47)/('MIN and MAX'!F$47-'MIN and MAX'!B$47)</f>
        <v>1.3661277464239712E-2</v>
      </c>
      <c r="C59">
        <f>('CON Score and Page Rank'!HT171-'MIN and MAX'!C$47)/('MIN and MAX'!G$47-'MIN and MAX'!C$47)</f>
        <v>4.2747461890783579E-2</v>
      </c>
      <c r="D59">
        <f>('CON Score and Page Rank'!HU171-'MIN and MAX'!D$47)/('MIN and MAX'!H$47-'MIN and MAX'!D$47)</f>
        <v>0.86864771748492675</v>
      </c>
      <c r="E59">
        <f t="shared" si="0"/>
        <v>2.9086184426543867E-2</v>
      </c>
      <c r="F59">
        <f t="shared" si="1"/>
        <v>0.87389184051066482</v>
      </c>
      <c r="G59">
        <f t="shared" si="2"/>
        <v>0.85498644002068702</v>
      </c>
      <c r="H59" s="3">
        <f>IFERROR(VLOOKUP(A59,'GDP Data'!A$2:Q$144,3,FALSE),"Not Found")</f>
        <v>14183497963.1071</v>
      </c>
      <c r="I59">
        <f t="shared" si="3"/>
        <v>1.3403507929107808E-3</v>
      </c>
      <c r="J59">
        <f t="shared" si="4"/>
        <v>-0.87255148971775409</v>
      </c>
    </row>
    <row r="60" spans="1:10" x14ac:dyDescent="0.25">
      <c r="A60" t="s">
        <v>192</v>
      </c>
      <c r="B60">
        <f>('CON Score and Page Rank'!HS26-'MIN and MAX'!B$47)/('MIN and MAX'!F$47-'MIN and MAX'!B$47)</f>
        <v>1.9765091135173895E-2</v>
      </c>
      <c r="C60">
        <f>('CON Score and Page Rank'!HT26-'MIN and MAX'!C$47)/('MIN and MAX'!G$47-'MIN and MAX'!C$47)</f>
        <v>4.8772332252017249E-2</v>
      </c>
      <c r="D60">
        <f>('CON Score and Page Rank'!HU26-'MIN and MAX'!D$47)/('MIN and MAX'!H$47-'MIN and MAX'!D$47)</f>
        <v>0.85055986218776913</v>
      </c>
      <c r="E60">
        <f t="shared" si="0"/>
        <v>2.9007241116843354E-2</v>
      </c>
      <c r="F60">
        <f t="shared" si="1"/>
        <v>0.87376903775201975</v>
      </c>
      <c r="G60">
        <f t="shared" si="2"/>
        <v>0.83079477105259525</v>
      </c>
      <c r="H60" s="3" t="str">
        <f>IFERROR(VLOOKUP(A60,'GDP Data'!A$2:Q$144,3,FALSE),"Not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120</v>
      </c>
      <c r="B61">
        <f>('CON Score and Page Rank'!HS115-'MIN and MAX'!B$47)/('MIN and MAX'!F$47-'MIN and MAX'!B$47)</f>
        <v>5.2602317526506052E-4</v>
      </c>
      <c r="C61">
        <f>('CON Score and Page Rank'!HT115-'MIN and MAX'!C$47)/('MIN and MAX'!G$47-'MIN and MAX'!C$47)</f>
        <v>2.9207990732560897E-2</v>
      </c>
      <c r="D61">
        <f>('CON Score and Page Rank'!HU115-'MIN and MAX'!D$47)/('MIN and MAX'!H$47-'MIN and MAX'!D$47)</f>
        <v>0.62403100775193798</v>
      </c>
      <c r="E61">
        <f t="shared" si="0"/>
        <v>2.8681967557295837E-2</v>
      </c>
      <c r="F61">
        <f t="shared" si="1"/>
        <v>0.87326304819345812</v>
      </c>
      <c r="G61">
        <f t="shared" si="2"/>
        <v>0.62350498457667292</v>
      </c>
      <c r="H61" s="3">
        <f>IFERROR(VLOOKUP(A61,'GDP Data'!A$2:Q$144,3,FALSE),"Not Found")</f>
        <v>13581644245.735201</v>
      </c>
      <c r="I61">
        <f t="shared" si="3"/>
        <v>1.2834751822966691E-3</v>
      </c>
      <c r="J61">
        <f t="shared" si="4"/>
        <v>-0.87197957301116147</v>
      </c>
    </row>
    <row r="62" spans="1:10" x14ac:dyDescent="0.25">
      <c r="A62" t="s">
        <v>215</v>
      </c>
      <c r="B62">
        <f>('CON Score and Page Rank'!HS204-'MIN and MAX'!B$47)/('MIN and MAX'!F$47-'MIN and MAX'!B$47)</f>
        <v>4.4872353671615925E-4</v>
      </c>
      <c r="C62">
        <f>('CON Score and Page Rank'!HT204-'MIN and MAX'!C$47)/('MIN and MAX'!G$47-'MIN and MAX'!C$47)</f>
        <v>2.9089435028527778E-2</v>
      </c>
      <c r="D62">
        <f>('CON Score and Page Rank'!HU204-'MIN and MAX'!D$47)/('MIN and MAX'!H$47-'MIN and MAX'!D$47)</f>
        <v>0.59259259259259256</v>
      </c>
      <c r="E62">
        <f t="shared" si="0"/>
        <v>2.8640711491811618E-2</v>
      </c>
      <c r="F62">
        <f t="shared" si="1"/>
        <v>0.87319887101781746</v>
      </c>
      <c r="G62">
        <f t="shared" si="2"/>
        <v>0.59214386905587635</v>
      </c>
      <c r="H62" s="3">
        <f>IFERROR(VLOOKUP(A62,'GDP Data'!A$2:Q$144,3,FALSE),"Not Found")</f>
        <v>9194717835.9998493</v>
      </c>
      <c r="I62">
        <f t="shared" si="3"/>
        <v>8.6890747078963268E-4</v>
      </c>
      <c r="J62">
        <f t="shared" si="4"/>
        <v>-0.87232996354702785</v>
      </c>
    </row>
    <row r="63" spans="1:10" x14ac:dyDescent="0.25">
      <c r="A63" t="s">
        <v>172</v>
      </c>
      <c r="B63">
        <f>('CON Score and Page Rank'!HS166-'MIN and MAX'!B$47)/('MIN and MAX'!F$47-'MIN and MAX'!B$47)</f>
        <v>4.7549263960093178E-3</v>
      </c>
      <c r="C63">
        <f>('CON Score and Page Rank'!HT166-'MIN and MAX'!C$47)/('MIN and MAX'!G$47-'MIN and MAX'!C$47)</f>
        <v>3.3018024986630361E-2</v>
      </c>
      <c r="D63">
        <f>('CON Score and Page Rank'!HU166-'MIN and MAX'!D$47)/('MIN and MAX'!H$47-'MIN and MAX'!D$47)</f>
        <v>0.75322997416020676</v>
      </c>
      <c r="E63">
        <f t="shared" si="0"/>
        <v>2.8263098590621042E-2</v>
      </c>
      <c r="F63">
        <f t="shared" si="1"/>
        <v>0.87261146334334705</v>
      </c>
      <c r="G63">
        <f t="shared" si="2"/>
        <v>0.74847504776419749</v>
      </c>
      <c r="H63" s="3">
        <f>IFERROR(VLOOKUP(A63,'GDP Data'!A$2:Q$144,3,FALSE),"Not Found")</f>
        <v>32685198735.305302</v>
      </c>
      <c r="I63">
        <f t="shared" si="3"/>
        <v>3.0887748674739315E-3</v>
      </c>
      <c r="J63">
        <f t="shared" si="4"/>
        <v>-0.86952268847587311</v>
      </c>
    </row>
    <row r="64" spans="1:10" x14ac:dyDescent="0.25">
      <c r="A64" t="s">
        <v>202</v>
      </c>
      <c r="B64">
        <f>('CON Score and Page Rank'!HS191-'MIN and MAX'!B$47)/('MIN and MAX'!F$47-'MIN and MAX'!B$47)</f>
        <v>1.0259551995791242E-2</v>
      </c>
      <c r="C64">
        <f>('CON Score and Page Rank'!HT191-'MIN and MAX'!C$47)/('MIN and MAX'!G$47-'MIN and MAX'!C$47)</f>
        <v>3.8475176294760209E-2</v>
      </c>
      <c r="D64">
        <f>('CON Score and Page Rank'!HU191-'MIN and MAX'!D$47)/('MIN and MAX'!H$47-'MIN and MAX'!D$47)</f>
        <v>0.91300602928509911</v>
      </c>
      <c r="E64">
        <f t="shared" si="0"/>
        <v>2.8215624298968969E-2</v>
      </c>
      <c r="F64">
        <f t="shared" si="1"/>
        <v>0.87253761320960288</v>
      </c>
      <c r="G64">
        <f t="shared" si="2"/>
        <v>0.9027464772893079</v>
      </c>
      <c r="H64" s="3">
        <f>IFERROR(VLOOKUP(A64,'GDP Data'!A$2:Q$144,3,FALSE),"Not Found")</f>
        <v>98211749595.544205</v>
      </c>
      <c r="I64">
        <f t="shared" si="3"/>
        <v>9.281081210428397E-3</v>
      </c>
      <c r="J64">
        <f t="shared" si="4"/>
        <v>-0.86325653199917451</v>
      </c>
    </row>
    <row r="65" spans="1:10" x14ac:dyDescent="0.25">
      <c r="A65" t="s">
        <v>64</v>
      </c>
      <c r="B65">
        <f>('CON Score and Page Rank'!HS59-'MIN and MAX'!B$47)/('MIN and MAX'!F$47-'MIN and MAX'!B$47)</f>
        <v>2.4156929021546848E-3</v>
      </c>
      <c r="C65">
        <f>('CON Score and Page Rank'!HT59-'MIN and MAX'!C$47)/('MIN and MAX'!G$47-'MIN and MAX'!C$47)</f>
        <v>3.0602878494825198E-2</v>
      </c>
      <c r="D65">
        <f>('CON Score and Page Rank'!HU59-'MIN and MAX'!D$47)/('MIN and MAX'!H$47-'MIN and MAX'!D$47)</f>
        <v>0.6287683031869078</v>
      </c>
      <c r="E65">
        <f t="shared" si="0"/>
        <v>2.8187185592670513E-2</v>
      </c>
      <c r="F65">
        <f t="shared" si="1"/>
        <v>0.87249337448185005</v>
      </c>
      <c r="G65">
        <f t="shared" si="2"/>
        <v>0.62635261028475309</v>
      </c>
      <c r="H65" s="3">
        <f>IFERROR(VLOOKUP(A65,'GDP Data'!A$2:Q$144,3,FALSE),"Not Found")</f>
        <v>8936063723.20121</v>
      </c>
      <c r="I65">
        <f t="shared" si="3"/>
        <v>8.4446447047468467E-4</v>
      </c>
      <c r="J65">
        <f t="shared" si="4"/>
        <v>-0.87164891001137534</v>
      </c>
    </row>
    <row r="66" spans="1:10" x14ac:dyDescent="0.25">
      <c r="A66" t="s">
        <v>219</v>
      </c>
      <c r="B66">
        <f>('CON Score and Page Rank'!HS208-'MIN and MAX'!B$47)/('MIN and MAX'!F$47-'MIN and MAX'!B$47)</f>
        <v>8.069580284154226E-3</v>
      </c>
      <c r="C66">
        <f>('CON Score and Page Rank'!HT208-'MIN and MAX'!C$47)/('MIN and MAX'!G$47-'MIN and MAX'!C$47)</f>
        <v>3.5898019631875944E-2</v>
      </c>
      <c r="D66">
        <f>('CON Score and Page Rank'!HU208-'MIN and MAX'!D$47)/('MIN and MAX'!H$47-'MIN and MAX'!D$47)</f>
        <v>0.86649440137812228</v>
      </c>
      <c r="E66">
        <f t="shared" si="0"/>
        <v>2.7828439347721716E-2</v>
      </c>
      <c r="F66">
        <f t="shared" si="1"/>
        <v>0.87193531543035585</v>
      </c>
      <c r="G66">
        <f t="shared" si="2"/>
        <v>0.858424821093968</v>
      </c>
      <c r="H66" s="3">
        <f>IFERROR(VLOOKUP(A66,'GDP Data'!A$2:Q$144,3,FALSE),"Not Found")</f>
        <v>52030158775.405502</v>
      </c>
      <c r="I66">
        <f t="shared" si="3"/>
        <v>4.916887551384491E-3</v>
      </c>
      <c r="J66">
        <f t="shared" si="4"/>
        <v>-0.86701842787897132</v>
      </c>
    </row>
    <row r="67" spans="1:10" x14ac:dyDescent="0.25">
      <c r="A67" t="s">
        <v>115</v>
      </c>
      <c r="B67">
        <f>('CON Score and Page Rank'!HS110-'MIN and MAX'!B$47)/('MIN and MAX'!F$47-'MIN and MAX'!B$47)</f>
        <v>3.5774561773110683E-2</v>
      </c>
      <c r="C67">
        <f>('CON Score and Page Rank'!HT110-'MIN and MAX'!C$47)/('MIN and MAX'!G$47-'MIN and MAX'!C$47)</f>
        <v>6.3454376842612153E-2</v>
      </c>
      <c r="D67">
        <f>('CON Score and Page Rank'!HU110-'MIN and MAX'!D$47)/('MIN and MAX'!H$47-'MIN and MAX'!D$47)</f>
        <v>0.93496985357450468</v>
      </c>
      <c r="E67">
        <f t="shared" ref="E67:E130" si="5">C67-B67</f>
        <v>2.7679815069501471E-2</v>
      </c>
      <c r="F67">
        <f t="shared" ref="F67:F130" si="6">(E67-MIN(E$3:E$220))/(MAX(E$3:E$220)-MIN(E$3:E$220))</f>
        <v>0.87170411824041882</v>
      </c>
      <c r="G67">
        <f t="shared" ref="G67:G130" si="7">D67-B67</f>
        <v>0.89919529180139401</v>
      </c>
      <c r="H67" s="3">
        <f>IFERROR(VLOOKUP(A67,'GDP Data'!A$2:Q$144,3,FALSE),"Not Found")</f>
        <v>135429607036.658</v>
      </c>
      <c r="I67">
        <f t="shared" ref="I67:I130" si="8">IFERROR((H67-MIN(H$3:H$220))/(MAX(H$3:H$220)-MIN(H$3:H$220)),"No Value")</f>
        <v>1.2798195596554712E-2</v>
      </c>
      <c r="J67">
        <f t="shared" ref="J67:J130" si="9">IFERROR(I67-F67,"No Value")</f>
        <v>-0.85890592264386412</v>
      </c>
    </row>
    <row r="68" spans="1:10" x14ac:dyDescent="0.25">
      <c r="A68" t="s">
        <v>124</v>
      </c>
      <c r="B68">
        <f>('CON Score and Page Rank'!HS119-'MIN and MAX'!B$47)/('MIN and MAX'!F$47-'MIN and MAX'!B$47)</f>
        <v>3.3153035564116008E-2</v>
      </c>
      <c r="C68">
        <f>('CON Score and Page Rank'!HT119-'MIN and MAX'!C$47)/('MIN and MAX'!G$47-'MIN and MAX'!C$47)</f>
        <v>6.0793430883934754E-2</v>
      </c>
      <c r="D68">
        <f>('CON Score and Page Rank'!HU119-'MIN and MAX'!D$47)/('MIN and MAX'!H$47-'MIN and MAX'!D$47)</f>
        <v>0.90913006029285104</v>
      </c>
      <c r="E68">
        <f t="shared" si="5"/>
        <v>2.7640395319818746E-2</v>
      </c>
      <c r="F68">
        <f t="shared" si="6"/>
        <v>0.87164279760381902</v>
      </c>
      <c r="G68">
        <f t="shared" si="7"/>
        <v>0.87597702472873507</v>
      </c>
      <c r="H68" s="3">
        <f>IFERROR(VLOOKUP(A68,'GDP Data'!A$2:Q$144,3,FALSE),"Not Found")</f>
        <v>103311640571.81799</v>
      </c>
      <c r="I68">
        <f t="shared" si="8"/>
        <v>9.7630245879779531E-3</v>
      </c>
      <c r="J68">
        <f t="shared" si="9"/>
        <v>-0.86187977301584107</v>
      </c>
    </row>
    <row r="69" spans="1:10" x14ac:dyDescent="0.25">
      <c r="A69" t="s">
        <v>163</v>
      </c>
      <c r="B69">
        <f>('CON Score and Page Rank'!HS157-'MIN and MAX'!B$47)/('MIN and MAX'!F$47-'MIN and MAX'!B$47)</f>
        <v>5.7298576318533972E-4</v>
      </c>
      <c r="C69">
        <f>('CON Score and Page Rank'!HT157-'MIN and MAX'!C$47)/('MIN and MAX'!G$47-'MIN and MAX'!C$47)</f>
        <v>2.8181527371572576E-2</v>
      </c>
      <c r="D69">
        <f>('CON Score and Page Rank'!HU157-'MIN and MAX'!D$47)/('MIN and MAX'!H$47-'MIN and MAX'!D$47)</f>
        <v>0.68863049095607232</v>
      </c>
      <c r="E69">
        <f t="shared" si="5"/>
        <v>2.7608541608387237E-2</v>
      </c>
      <c r="F69">
        <f t="shared" si="6"/>
        <v>0.87159324655697634</v>
      </c>
      <c r="G69">
        <f t="shared" si="7"/>
        <v>0.688057505192887</v>
      </c>
      <c r="H69" s="3">
        <f>IFERROR(VLOOKUP(A69,'GDP Data'!A$2:Q$144,3,FALSE),"Not Found")</f>
        <v>15749753804.8344</v>
      </c>
      <c r="I69">
        <f t="shared" si="8"/>
        <v>1.4883631002288297E-3</v>
      </c>
      <c r="J69">
        <f t="shared" si="9"/>
        <v>-0.87010488345674752</v>
      </c>
    </row>
    <row r="70" spans="1:10" x14ac:dyDescent="0.25">
      <c r="A70" t="s">
        <v>179</v>
      </c>
      <c r="B70">
        <f>('CON Score and Page Rank'!HS172-'MIN and MAX'!B$47)/('MIN and MAX'!F$47-'MIN and MAX'!B$47)</f>
        <v>2.2658459505854787E-2</v>
      </c>
      <c r="C70">
        <f>('CON Score and Page Rank'!HT172-'MIN and MAX'!C$47)/('MIN and MAX'!G$47-'MIN and MAX'!C$47)</f>
        <v>5.0252130553117981E-2</v>
      </c>
      <c r="D70">
        <f>('CON Score and Page Rank'!HU172-'MIN and MAX'!D$47)/('MIN and MAX'!H$47-'MIN and MAX'!D$47)</f>
        <v>0.83376399655469424</v>
      </c>
      <c r="E70">
        <f t="shared" si="5"/>
        <v>2.7593671047263194E-2</v>
      </c>
      <c r="F70">
        <f t="shared" si="6"/>
        <v>0.87157011418596786</v>
      </c>
      <c r="G70">
        <f t="shared" si="7"/>
        <v>0.81110553704883948</v>
      </c>
      <c r="H70" s="3">
        <f>IFERROR(VLOOKUP(A70,'GDP Data'!A$2:Q$144,3,FALSE),"Not Found")</f>
        <v>23273640257.1968</v>
      </c>
      <c r="I70">
        <f t="shared" si="8"/>
        <v>2.1993757995238798E-3</v>
      </c>
      <c r="J70">
        <f t="shared" si="9"/>
        <v>-0.86937073838644396</v>
      </c>
    </row>
    <row r="71" spans="1:10" x14ac:dyDescent="0.25">
      <c r="A71" t="s">
        <v>180</v>
      </c>
      <c r="B71">
        <f>('CON Score and Page Rank'!HS11-'MIN and MAX'!B$47)/('MIN and MAX'!F$47-'MIN and MAX'!B$47)</f>
        <v>1.3202943838858427E-2</v>
      </c>
      <c r="C71">
        <f>('CON Score and Page Rank'!HT11-'MIN and MAX'!C$47)/('MIN and MAX'!G$47-'MIN and MAX'!C$47)</f>
        <v>4.0150933864590885E-2</v>
      </c>
      <c r="D71">
        <f>('CON Score and Page Rank'!HU11-'MIN and MAX'!D$47)/('MIN and MAX'!H$47-'MIN and MAX'!D$47)</f>
        <v>0.842807924203273</v>
      </c>
      <c r="E71">
        <f t="shared" si="5"/>
        <v>2.6947990025732456E-2</v>
      </c>
      <c r="F71">
        <f t="shared" si="6"/>
        <v>0.87056570468059546</v>
      </c>
      <c r="G71">
        <f t="shared" si="7"/>
        <v>0.82960498036441455</v>
      </c>
      <c r="H71" s="3">
        <f>IFERROR(VLOOKUP(A71,'GDP Data'!A$2:Q$144,3,FALSE),"Not Found")</f>
        <v>10397897085.610201</v>
      </c>
      <c r="I71">
        <f t="shared" si="8"/>
        <v>9.8260877814158529E-4</v>
      </c>
      <c r="J71">
        <f t="shared" si="9"/>
        <v>-0.86958309590245386</v>
      </c>
    </row>
    <row r="72" spans="1:10" x14ac:dyDescent="0.25">
      <c r="A72" t="s">
        <v>279</v>
      </c>
      <c r="B72">
        <f>('CON Score and Page Rank'!HS184-'MIN and MAX'!B$47)/('MIN and MAX'!F$47-'MIN and MAX'!B$47)</f>
        <v>9.0145664527278863E-3</v>
      </c>
      <c r="C72">
        <f>('CON Score and Page Rank'!HT184-'MIN and MAX'!C$47)/('MIN and MAX'!G$47-'MIN and MAX'!C$47)</f>
        <v>3.5949212565656141E-2</v>
      </c>
      <c r="D72">
        <f>('CON Score and Page Rank'!HU184-'MIN and MAX'!D$47)/('MIN and MAX'!H$47-'MIN and MAX'!D$47)</f>
        <v>0.72136089577950047</v>
      </c>
      <c r="E72">
        <f t="shared" si="5"/>
        <v>2.6934646112928257E-2</v>
      </c>
      <c r="F72">
        <f t="shared" si="6"/>
        <v>0.87054494713559649</v>
      </c>
      <c r="G72">
        <f t="shared" si="7"/>
        <v>0.71234632932677255</v>
      </c>
      <c r="H72" s="3">
        <f>IFERROR(VLOOKUP(A72,'GDP Data'!A$2:Q$144,3,FALSE),"Not Found")</f>
        <v>12960538723.7591</v>
      </c>
      <c r="I72">
        <f t="shared" si="8"/>
        <v>1.2247802622545642E-3</v>
      </c>
      <c r="J72">
        <f t="shared" si="9"/>
        <v>-0.8693201668733419</v>
      </c>
    </row>
    <row r="73" spans="1:10" x14ac:dyDescent="0.25">
      <c r="A73" t="s">
        <v>48</v>
      </c>
      <c r="B73">
        <f>('CON Score and Page Rank'!HS40-'MIN and MAX'!B$47)/('MIN and MAX'!F$47-'MIN and MAX'!B$47)</f>
        <v>1.7702366613585856E-2</v>
      </c>
      <c r="C73">
        <f>('CON Score and Page Rank'!HT40-'MIN and MAX'!C$47)/('MIN and MAX'!G$47-'MIN and MAX'!C$47)</f>
        <v>4.4537981520698919E-2</v>
      </c>
      <c r="D73">
        <f>('CON Score and Page Rank'!HU40-'MIN and MAX'!D$47)/('MIN and MAX'!H$47-'MIN and MAX'!D$47)</f>
        <v>0.90267011197243752</v>
      </c>
      <c r="E73">
        <f t="shared" si="5"/>
        <v>2.6835614907113062E-2</v>
      </c>
      <c r="F73">
        <f t="shared" si="6"/>
        <v>0.87039089601572073</v>
      </c>
      <c r="G73">
        <f t="shared" si="7"/>
        <v>0.8849677453588517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76</v>
      </c>
      <c r="B74">
        <f>('CON Score and Page Rank'!HS71-'MIN and MAX'!B$47)/('MIN and MAX'!F$47-'MIN and MAX'!B$47)</f>
        <v>1.1414601413403192E-3</v>
      </c>
      <c r="C74">
        <f>('CON Score and Page Rank'!HT71-'MIN and MAX'!C$47)/('MIN and MAX'!G$47-'MIN and MAX'!C$47)</f>
        <v>2.7454867392742718E-2</v>
      </c>
      <c r="D74">
        <f>('CON Score and Page Rank'!HU71-'MIN and MAX'!D$47)/('MIN and MAX'!H$47-'MIN and MAX'!D$47)</f>
        <v>0.59905254091300608</v>
      </c>
      <c r="E74">
        <f t="shared" si="5"/>
        <v>2.6313407251402399E-2</v>
      </c>
      <c r="F74">
        <f t="shared" si="6"/>
        <v>0.86957855940416828</v>
      </c>
      <c r="G74">
        <f t="shared" si="7"/>
        <v>0.59791108077166577</v>
      </c>
      <c r="H74" s="3">
        <f>IFERROR(VLOOKUP(A74,'GDP Data'!A$2:Q$144,3,FALSE),"Not Found")</f>
        <v>16810536883.717699</v>
      </c>
      <c r="I74">
        <f t="shared" si="8"/>
        <v>1.5886078666881257E-3</v>
      </c>
      <c r="J74">
        <f t="shared" si="9"/>
        <v>-0.86798995153748015</v>
      </c>
    </row>
    <row r="75" spans="1:10" x14ac:dyDescent="0.25">
      <c r="A75" t="s">
        <v>298</v>
      </c>
      <c r="B75">
        <f>('CON Score and Page Rank'!HS42-'MIN and MAX'!B$47)/('MIN and MAX'!F$47-'MIN and MAX'!B$47)</f>
        <v>2.8643734638197317E-3</v>
      </c>
      <c r="C75">
        <f>('CON Score and Page Rank'!HT42-'MIN and MAX'!C$47)/('MIN and MAX'!G$47-'MIN and MAX'!C$47)</f>
        <v>2.9149654598718343E-2</v>
      </c>
      <c r="D75">
        <f>('CON Score and Page Rank'!HU42-'MIN and MAX'!D$47)/('MIN and MAX'!H$47-'MIN and MAX'!D$47)</f>
        <v>0.68647717484926785</v>
      </c>
      <c r="E75">
        <f t="shared" si="5"/>
        <v>2.628528113489861E-2</v>
      </c>
      <c r="F75">
        <f t="shared" si="6"/>
        <v>0.86953480693534291</v>
      </c>
      <c r="G75">
        <f t="shared" si="7"/>
        <v>0.68361280138544811</v>
      </c>
      <c r="H75" s="3" t="str">
        <f>IFERROR(VLOOKUP(A75,'GDP Data'!A$2:Q$144,3,FALSE),"Not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175</v>
      </c>
      <c r="B76">
        <f>('CON Score and Page Rank'!HS168-'MIN and MAX'!B$47)/('MIN and MAX'!F$47-'MIN and MAX'!B$47)</f>
        <v>1.4362131537288859E-3</v>
      </c>
      <c r="C76">
        <f>('CON Score and Page Rank'!HT168-'MIN and MAX'!C$47)/('MIN and MAX'!G$47-'MIN and MAX'!C$47)</f>
        <v>2.7599301449206318E-2</v>
      </c>
      <c r="D76">
        <f>('CON Score and Page Rank'!HU168-'MIN and MAX'!D$47)/('MIN and MAX'!H$47-'MIN and MAX'!D$47)</f>
        <v>0.55081826012058566</v>
      </c>
      <c r="E76">
        <f t="shared" si="5"/>
        <v>2.6163088295477432E-2</v>
      </c>
      <c r="F76">
        <f t="shared" si="6"/>
        <v>0.86934472600480517</v>
      </c>
      <c r="G76">
        <f t="shared" si="7"/>
        <v>0.54938204696685677</v>
      </c>
      <c r="H76" s="3">
        <f>IFERROR(VLOOKUP(A76,'GDP Data'!A$2:Q$144,3,FALSE),"Not Found")</f>
        <v>3922100793.5402999</v>
      </c>
      <c r="I76">
        <f t="shared" si="8"/>
        <v>3.706413553392667E-4</v>
      </c>
      <c r="J76">
        <f t="shared" si="9"/>
        <v>-0.86897408464946591</v>
      </c>
    </row>
    <row r="77" spans="1:10" x14ac:dyDescent="0.25">
      <c r="A77" t="s">
        <v>171</v>
      </c>
      <c r="B77">
        <f>('CON Score and Page Rank'!HS165-'MIN and MAX'!B$47)/('MIN and MAX'!F$47-'MIN and MAX'!B$47)</f>
        <v>7.4163333367143923E-5</v>
      </c>
      <c r="C77">
        <f>('CON Score and Page Rank'!HT165-'MIN and MAX'!C$47)/('MIN and MAX'!G$47-'MIN and MAX'!C$47)</f>
        <v>2.6213388355627063E-2</v>
      </c>
      <c r="D77">
        <f>('CON Score and Page Rank'!HU165-'MIN and MAX'!D$47)/('MIN and MAX'!H$47-'MIN and MAX'!D$47)</f>
        <v>0.48621877691645132</v>
      </c>
      <c r="E77">
        <f t="shared" si="5"/>
        <v>2.6139225022259918E-2</v>
      </c>
      <c r="F77">
        <f t="shared" si="6"/>
        <v>0.86930760473648594</v>
      </c>
      <c r="G77">
        <f t="shared" si="7"/>
        <v>0.4861446135830842</v>
      </c>
      <c r="H77" s="3">
        <f>IFERROR(VLOOKUP(A77,'GDP Data'!A$2:Q$144,3,FALSE),"Not Found")</f>
        <v>11401421329.197399</v>
      </c>
      <c r="I77">
        <f t="shared" si="8"/>
        <v>1.0774425433450622E-3</v>
      </c>
      <c r="J77">
        <f t="shared" si="9"/>
        <v>-0.86823016219314086</v>
      </c>
    </row>
    <row r="78" spans="1:10" x14ac:dyDescent="0.25">
      <c r="A78" t="s">
        <v>198</v>
      </c>
      <c r="B78">
        <f>('CON Score and Page Rank'!HS188-'MIN and MAX'!B$47)/('MIN and MAX'!F$47-'MIN and MAX'!B$47)</f>
        <v>7.3977816511324682E-4</v>
      </c>
      <c r="C78">
        <f>('CON Score and Page Rank'!HT188-'MIN and MAX'!C$47)/('MIN and MAX'!G$47-'MIN and MAX'!C$47)</f>
        <v>2.6875186314137649E-2</v>
      </c>
      <c r="D78">
        <f>('CON Score and Page Rank'!HU188-'MIN and MAX'!D$47)/('MIN and MAX'!H$47-'MIN and MAX'!D$47)</f>
        <v>0.6856158484065461</v>
      </c>
      <c r="E78">
        <f t="shared" si="5"/>
        <v>2.6135408149024403E-2</v>
      </c>
      <c r="F78">
        <f t="shared" si="6"/>
        <v>0.86930166727877722</v>
      </c>
      <c r="G78">
        <f t="shared" si="7"/>
        <v>0.68487607024143282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211</v>
      </c>
      <c r="B79">
        <f>('CON Score and Page Rank'!HS200-'MIN and MAX'!B$47)/('MIN and MAX'!F$47-'MIN and MAX'!B$47)</f>
        <v>1.1617865581116985E-3</v>
      </c>
      <c r="C79">
        <f>('CON Score and Page Rank'!HT200-'MIN and MAX'!C$47)/('MIN and MAX'!G$47-'MIN and MAX'!C$47)</f>
        <v>2.7029698959754482E-2</v>
      </c>
      <c r="D79">
        <f>('CON Score and Page Rank'!HU200-'MIN and MAX'!D$47)/('MIN and MAX'!H$47-'MIN and MAX'!D$47)</f>
        <v>0.72437553832902668</v>
      </c>
      <c r="E79">
        <f t="shared" si="5"/>
        <v>2.5867912401642785E-2</v>
      </c>
      <c r="F79">
        <f t="shared" si="6"/>
        <v>0.86888555582070803</v>
      </c>
      <c r="G79">
        <f t="shared" si="7"/>
        <v>0.72321375177091496</v>
      </c>
      <c r="H79" s="3">
        <f>IFERROR(VLOOKUP(A79,'GDP Data'!A$2:Q$144,3,FALSE),"Not Found")</f>
        <v>18405203853.1036</v>
      </c>
      <c r="I79">
        <f t="shared" si="8"/>
        <v>1.7393050460725538E-3</v>
      </c>
      <c r="J79">
        <f t="shared" si="9"/>
        <v>-0.86714625077463547</v>
      </c>
    </row>
    <row r="80" spans="1:10" x14ac:dyDescent="0.25">
      <c r="A80" t="s">
        <v>117</v>
      </c>
      <c r="B80">
        <f>('CON Score and Page Rank'!HS112-'MIN and MAX'!B$47)/('MIN and MAX'!F$47-'MIN and MAX'!B$47)</f>
        <v>2.100029497744202E-4</v>
      </c>
      <c r="C80">
        <f>('CON Score and Page Rank'!HT112-'MIN and MAX'!C$47)/('MIN and MAX'!G$47-'MIN and MAX'!C$47)</f>
        <v>2.5936658643511284E-2</v>
      </c>
      <c r="D80">
        <f>('CON Score and Page Rank'!HU112-'MIN and MAX'!D$47)/('MIN and MAX'!H$47-'MIN and MAX'!D$47)</f>
        <v>0.49698535745047373</v>
      </c>
      <c r="E80">
        <f t="shared" si="5"/>
        <v>2.5726655693736864E-2</v>
      </c>
      <c r="F80">
        <f t="shared" si="6"/>
        <v>0.86866581948746113</v>
      </c>
      <c r="G80">
        <f t="shared" si="7"/>
        <v>0.49677535450069932</v>
      </c>
      <c r="H80" s="3">
        <f>IFERROR(VLOOKUP(A80,'GDP Data'!A$2:Q$144,3,FALSE),"Not Found")</f>
        <v>15716489369.9266</v>
      </c>
      <c r="I80">
        <f t="shared" si="8"/>
        <v>1.4852195871250544E-3</v>
      </c>
      <c r="J80">
        <f t="shared" si="9"/>
        <v>-0.86718059990033602</v>
      </c>
    </row>
    <row r="81" spans="1:10" x14ac:dyDescent="0.25">
      <c r="A81" t="s">
        <v>101</v>
      </c>
      <c r="B81">
        <f>('CON Score and Page Rank'!HS96-'MIN and MAX'!B$47)/('MIN and MAX'!F$47-'MIN and MAX'!B$47)</f>
        <v>1.559195355211822E-3</v>
      </c>
      <c r="C81">
        <f>('CON Score and Page Rank'!HT96-'MIN and MAX'!C$47)/('MIN and MAX'!G$47-'MIN and MAX'!C$47)</f>
        <v>2.711589451870795E-2</v>
      </c>
      <c r="D81">
        <f>('CON Score and Page Rank'!HU96-'MIN and MAX'!D$47)/('MIN and MAX'!H$47-'MIN and MAX'!D$47)</f>
        <v>0.64513350559862193</v>
      </c>
      <c r="E81">
        <f t="shared" si="5"/>
        <v>2.5556699163496129E-2</v>
      </c>
      <c r="F81">
        <f t="shared" si="6"/>
        <v>0.86840143823916416</v>
      </c>
      <c r="G81">
        <f t="shared" si="7"/>
        <v>0.64357431024341005</v>
      </c>
      <c r="H81" s="3">
        <f>IFERROR(VLOOKUP(A81,'GDP Data'!A$2:Q$144,3,FALSE),"Not Found")</f>
        <v>5398568543.6349201</v>
      </c>
      <c r="I81">
        <f t="shared" si="8"/>
        <v>5.1016862320323693E-4</v>
      </c>
      <c r="J81">
        <f t="shared" si="9"/>
        <v>-0.86789126961596097</v>
      </c>
    </row>
    <row r="82" spans="1:10" x14ac:dyDescent="0.25">
      <c r="A82" t="s">
        <v>84</v>
      </c>
      <c r="B82">
        <f>('CON Score and Page Rank'!HS79-'MIN and MAX'!B$47)/('MIN and MAX'!F$47-'MIN and MAX'!B$47)</f>
        <v>1.0314721416978534E-3</v>
      </c>
      <c r="C82">
        <f>('CON Score and Page Rank'!HT79-'MIN and MAX'!C$47)/('MIN and MAX'!G$47-'MIN and MAX'!C$47)</f>
        <v>2.6458417755296813E-2</v>
      </c>
      <c r="D82">
        <f>('CON Score and Page Rank'!HU79-'MIN and MAX'!D$47)/('MIN and MAX'!H$47-'MIN and MAX'!D$47)</f>
        <v>0.7088716623600344</v>
      </c>
      <c r="E82">
        <f t="shared" si="5"/>
        <v>2.5426945613598959E-2</v>
      </c>
      <c r="F82">
        <f t="shared" si="6"/>
        <v>0.86819959600665808</v>
      </c>
      <c r="G82">
        <f t="shared" si="7"/>
        <v>0.70784019021833655</v>
      </c>
      <c r="H82" s="3">
        <f>IFERROR(VLOOKUP(A82,'GDP Data'!A$2:Q$144,3,FALSE),"Not Found")</f>
        <v>5314909953.9299202</v>
      </c>
      <c r="I82">
        <f t="shared" si="8"/>
        <v>5.0226282610462542E-4</v>
      </c>
      <c r="J82">
        <f t="shared" si="9"/>
        <v>-0.86769733318055342</v>
      </c>
    </row>
    <row r="83" spans="1:10" x14ac:dyDescent="0.25">
      <c r="A83" t="s">
        <v>61</v>
      </c>
      <c r="B83">
        <f>('CON Score and Page Rank'!HS56-'MIN and MAX'!B$47)/('MIN and MAX'!F$47-'MIN and MAX'!B$47)</f>
        <v>2.6618035059757321E-5</v>
      </c>
      <c r="C83">
        <f>('CON Score and Page Rank'!HT56-'MIN and MAX'!C$47)/('MIN and MAX'!G$47-'MIN and MAX'!C$47)</f>
        <v>2.5358396441285444E-2</v>
      </c>
      <c r="D83">
        <f>('CON Score and Page Rank'!HU56-'MIN and MAX'!D$47)/('MIN and MAX'!H$47-'MIN and MAX'!D$47)</f>
        <v>0.42161929371231699</v>
      </c>
      <c r="E83">
        <f t="shared" si="5"/>
        <v>2.5331778406225688E-2</v>
      </c>
      <c r="F83">
        <f t="shared" si="6"/>
        <v>0.8680515556515942</v>
      </c>
      <c r="G83">
        <f t="shared" si="7"/>
        <v>0.42159267567725722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26</v>
      </c>
      <c r="B84">
        <f>('CON Score and Page Rank'!HS10-'MIN and MAX'!B$47)/('MIN and MAX'!F$47-'MIN and MAX'!B$47)</f>
        <v>1.1235770777322592E-3</v>
      </c>
      <c r="C84">
        <f>('CON Score and Page Rank'!HT10-'MIN and MAX'!C$47)/('MIN and MAX'!G$47-'MIN and MAX'!C$47)</f>
        <v>2.6293865890015627E-2</v>
      </c>
      <c r="D84">
        <f>('CON Score and Page Rank'!HU10-'MIN and MAX'!D$47)/('MIN and MAX'!H$47-'MIN and MAX'!D$47)</f>
        <v>0.69509043927648584</v>
      </c>
      <c r="E84">
        <f t="shared" si="5"/>
        <v>2.5170288812283368E-2</v>
      </c>
      <c r="F84">
        <f t="shared" si="6"/>
        <v>0.86780034541346462</v>
      </c>
      <c r="G84">
        <f t="shared" si="7"/>
        <v>0.69396686219875359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97</v>
      </c>
      <c r="B85">
        <f>('CON Score and Page Rank'!HS92-'MIN and MAX'!B$47)/('MIN and MAX'!F$47-'MIN and MAX'!B$47)</f>
        <v>4.1351770217620719E-5</v>
      </c>
      <c r="C85">
        <f>('CON Score and Page Rank'!HT92-'MIN and MAX'!C$47)/('MIN and MAX'!G$47-'MIN and MAX'!C$47)</f>
        <v>2.5198112228598829E-2</v>
      </c>
      <c r="D85">
        <f>('CON Score and Page Rank'!HU92-'MIN and MAX'!D$47)/('MIN and MAX'!H$47-'MIN and MAX'!D$47)</f>
        <v>0.42420327304048233</v>
      </c>
      <c r="E85">
        <f t="shared" si="5"/>
        <v>2.5156760458381208E-2</v>
      </c>
      <c r="F85">
        <f t="shared" si="6"/>
        <v>0.86777930095529066</v>
      </c>
      <c r="G85">
        <f t="shared" si="7"/>
        <v>0.4241619212702647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131</v>
      </c>
      <c r="B86">
        <f>('CON Score and Page Rank'!HS126-'MIN and MAX'!B$47)/('MIN and MAX'!F$47-'MIN and MAX'!B$47)</f>
        <v>4.9050499034281492E-4</v>
      </c>
      <c r="C86">
        <f>('CON Score and Page Rank'!HT126-'MIN and MAX'!C$47)/('MIN and MAX'!G$47-'MIN and MAX'!C$47)</f>
        <v>2.5601803818013347E-2</v>
      </c>
      <c r="D86">
        <f>('CON Score and Page Rank'!HU126-'MIN and MAX'!D$47)/('MIN and MAX'!H$47-'MIN and MAX'!D$47)</f>
        <v>0.71360895779500433</v>
      </c>
      <c r="E86">
        <f t="shared" si="5"/>
        <v>2.5111298827670533E-2</v>
      </c>
      <c r="F86">
        <f t="shared" si="6"/>
        <v>0.867708581679839</v>
      </c>
      <c r="G86">
        <f t="shared" si="7"/>
        <v>0.71311845280466146</v>
      </c>
      <c r="H86" s="3">
        <f>IFERROR(VLOOKUP(A86,'GDP Data'!A$2:Q$144,3,FALSE),"Not Found")</f>
        <v>53991289844.329102</v>
      </c>
      <c r="I86">
        <f t="shared" si="8"/>
        <v>5.102215852630842E-3</v>
      </c>
      <c r="J86">
        <f t="shared" si="9"/>
        <v>-0.86260636582720818</v>
      </c>
    </row>
    <row r="87" spans="1:10" x14ac:dyDescent="0.25">
      <c r="A87" t="s">
        <v>191</v>
      </c>
      <c r="B87">
        <f>('CON Score and Page Rank'!HS183-'MIN and MAX'!B$47)/('MIN and MAX'!F$47-'MIN and MAX'!B$47)</f>
        <v>5.2028496793129028E-2</v>
      </c>
      <c r="C87">
        <f>('CON Score and Page Rank'!HT183-'MIN and MAX'!C$47)/('MIN and MAX'!G$47-'MIN and MAX'!C$47)</f>
        <v>7.6986322129340576E-2</v>
      </c>
      <c r="D87">
        <f>('CON Score and Page Rank'!HU183-'MIN and MAX'!D$47)/('MIN and MAX'!H$47-'MIN and MAX'!D$47)</f>
        <v>0.94832041343669249</v>
      </c>
      <c r="E87">
        <f t="shared" si="5"/>
        <v>2.4957825336211548E-2</v>
      </c>
      <c r="F87">
        <f t="shared" si="6"/>
        <v>0.86746984114309733</v>
      </c>
      <c r="G87">
        <f t="shared" si="7"/>
        <v>0.89629191664356345</v>
      </c>
      <c r="H87" s="3">
        <f>IFERROR(VLOOKUP(A87,'GDP Data'!A$2:Q$144,3,FALSE),"Not Found")</f>
        <v>306602070620.5</v>
      </c>
      <c r="I87">
        <f t="shared" si="8"/>
        <v>2.8974116930337891E-2</v>
      </c>
      <c r="J87">
        <f t="shared" si="9"/>
        <v>-0.83849572421275942</v>
      </c>
    </row>
    <row r="88" spans="1:10" x14ac:dyDescent="0.25">
      <c r="A88" t="s">
        <v>214</v>
      </c>
      <c r="B88">
        <f>('CON Score and Page Rank'!HS203-'MIN and MAX'!B$47)/('MIN and MAX'!F$47-'MIN and MAX'!B$47)</f>
        <v>4.3883029158992958E-4</v>
      </c>
      <c r="C88">
        <f>('CON Score and Page Rank'!HT203-'MIN and MAX'!C$47)/('MIN and MAX'!G$47-'MIN and MAX'!C$47)</f>
        <v>2.5223858299546674E-2</v>
      </c>
      <c r="D88">
        <f>('CON Score and Page Rank'!HU203-'MIN and MAX'!D$47)/('MIN and MAX'!H$47-'MIN and MAX'!D$47)</f>
        <v>0.72049956933677861</v>
      </c>
      <c r="E88">
        <f t="shared" si="5"/>
        <v>2.4785028007956744E-2</v>
      </c>
      <c r="F88">
        <f t="shared" si="6"/>
        <v>0.86720104080172977</v>
      </c>
      <c r="G88">
        <f t="shared" si="7"/>
        <v>0.72006073904518864</v>
      </c>
      <c r="H88" s="3">
        <f>IFERROR(VLOOKUP(A88,'GDP Data'!A$2:Q$144,3,FALSE),"Not Found")</f>
        <v>7651174661.4287205</v>
      </c>
      <c r="I88">
        <f t="shared" si="8"/>
        <v>7.2304152690823938E-4</v>
      </c>
      <c r="J88">
        <f t="shared" si="9"/>
        <v>-0.8664779992748215</v>
      </c>
    </row>
    <row r="89" spans="1:10" x14ac:dyDescent="0.25">
      <c r="A89" t="s">
        <v>149</v>
      </c>
      <c r="B89">
        <f>('CON Score and Page Rank'!HS143-'MIN and MAX'!B$47)/('MIN and MAX'!F$47-'MIN and MAX'!B$47)</f>
        <v>9.7631273782653859E-3</v>
      </c>
      <c r="C89">
        <f>('CON Score and Page Rank'!HT143-'MIN and MAX'!C$47)/('MIN and MAX'!G$47-'MIN and MAX'!C$47)</f>
        <v>3.4337939069051492E-2</v>
      </c>
      <c r="D89">
        <f>('CON Score and Page Rank'!HU143-'MIN and MAX'!D$47)/('MIN and MAX'!H$47-'MIN and MAX'!D$47)</f>
        <v>0.75452196382428938</v>
      </c>
      <c r="E89">
        <f t="shared" si="5"/>
        <v>2.4574811690786104E-2</v>
      </c>
      <c r="F89">
        <f t="shared" si="6"/>
        <v>0.86687403217036252</v>
      </c>
      <c r="G89">
        <f t="shared" si="7"/>
        <v>0.74475883644602403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187</v>
      </c>
      <c r="B90">
        <f>('CON Score and Page Rank'!HS22-'MIN and MAX'!B$47)/('MIN and MAX'!F$47-'MIN and MAX'!B$47)</f>
        <v>3.5518011997765246E-3</v>
      </c>
      <c r="C90">
        <f>('CON Score and Page Rank'!HT22-'MIN and MAX'!C$47)/('MIN and MAX'!G$47-'MIN and MAX'!C$47)</f>
        <v>2.8051089955795527E-2</v>
      </c>
      <c r="D90">
        <f>('CON Score and Page Rank'!HU22-'MIN and MAX'!D$47)/('MIN and MAX'!H$47-'MIN and MAX'!D$47)</f>
        <v>0.76916451335055991</v>
      </c>
      <c r="E90">
        <f t="shared" si="5"/>
        <v>2.4499288756019002E-2</v>
      </c>
      <c r="F90">
        <f t="shared" si="6"/>
        <v>0.86675655008396968</v>
      </c>
      <c r="G90">
        <f t="shared" si="7"/>
        <v>0.76561271215078341</v>
      </c>
      <c r="H90" s="3">
        <f>IFERROR(VLOOKUP(A90,'GDP Data'!A$2:Q$144,3,FALSE),"Not Found")</f>
        <v>4088368978.34589</v>
      </c>
      <c r="I90">
        <f t="shared" si="8"/>
        <v>3.863538187893752E-4</v>
      </c>
      <c r="J90">
        <f t="shared" si="9"/>
        <v>-0.8663701962651803</v>
      </c>
    </row>
    <row r="91" spans="1:10" x14ac:dyDescent="0.25">
      <c r="A91" t="s">
        <v>177</v>
      </c>
      <c r="B91">
        <f>('CON Score and Page Rank'!HS170-'MIN and MAX'!B$47)/('MIN and MAX'!F$47-'MIN and MAX'!B$47)</f>
        <v>3.1069552458683715E-3</v>
      </c>
      <c r="C91">
        <f>('CON Score and Page Rank'!HT170-'MIN and MAX'!C$47)/('MIN and MAX'!G$47-'MIN and MAX'!C$47)</f>
        <v>2.752556082175487E-2</v>
      </c>
      <c r="D91">
        <f>('CON Score and Page Rank'!HU170-'MIN and MAX'!D$47)/('MIN and MAX'!H$47-'MIN and MAX'!D$47)</f>
        <v>0.73815676141257536</v>
      </c>
      <c r="E91">
        <f t="shared" si="5"/>
        <v>2.4418605575886498E-2</v>
      </c>
      <c r="F91">
        <f t="shared" si="6"/>
        <v>0.86663104081492426</v>
      </c>
      <c r="G91">
        <f t="shared" si="7"/>
        <v>0.73504980616670701</v>
      </c>
      <c r="H91" s="3">
        <f>IFERROR(VLOOKUP(A91,'GDP Data'!A$2:Q$144,3,FALSE),"Not Found")</f>
        <v>5800774707.1742296</v>
      </c>
      <c r="I91">
        <f t="shared" si="8"/>
        <v>5.4817739590625912E-4</v>
      </c>
      <c r="J91">
        <f t="shared" si="9"/>
        <v>-0.86608286341901797</v>
      </c>
    </row>
    <row r="92" spans="1:10" x14ac:dyDescent="0.25">
      <c r="A92" t="s">
        <v>62</v>
      </c>
      <c r="B92">
        <f>('CON Score and Page Rank'!HS57-'MIN and MAX'!B$47)/('MIN and MAX'!F$47-'MIN and MAX'!B$47)</f>
        <v>3.5681827475839256E-2</v>
      </c>
      <c r="C92">
        <f>('CON Score and Page Rank'!HT57-'MIN and MAX'!C$47)/('MIN and MAX'!G$47-'MIN and MAX'!C$47)</f>
        <v>5.9933229598824564E-2</v>
      </c>
      <c r="D92">
        <f>('CON Score and Page Rank'!HU57-'MIN and MAX'!D$47)/('MIN and MAX'!H$47-'MIN and MAX'!D$47)</f>
        <v>0.93410852713178294</v>
      </c>
      <c r="E92">
        <f t="shared" si="5"/>
        <v>2.4251402122985308E-2</v>
      </c>
      <c r="F92">
        <f t="shared" si="6"/>
        <v>0.86637094220303235</v>
      </c>
      <c r="G92">
        <f t="shared" si="7"/>
        <v>0.89842669965594368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30</v>
      </c>
      <c r="B93">
        <f>('CON Score and Page Rank'!HS20-'MIN and MAX'!B$47)/('MIN and MAX'!F$47-'MIN and MAX'!B$47)</f>
        <v>1.7320174069846979E-3</v>
      </c>
      <c r="C93">
        <f>('CON Score and Page Rank'!HT20-'MIN and MAX'!C$47)/('MIN and MAX'!G$47-'MIN and MAX'!C$47)</f>
        <v>2.5938685384798817E-2</v>
      </c>
      <c r="D93">
        <f>('CON Score and Page Rank'!HU20-'MIN and MAX'!D$47)/('MIN and MAX'!H$47-'MIN and MAX'!D$47)</f>
        <v>0.64944013781223087</v>
      </c>
      <c r="E93">
        <f t="shared" si="5"/>
        <v>2.4206667977814119E-2</v>
      </c>
      <c r="F93">
        <f t="shared" si="6"/>
        <v>0.86630135459068769</v>
      </c>
      <c r="G93">
        <f t="shared" si="7"/>
        <v>0.64770812040524617</v>
      </c>
      <c r="H93" s="3" t="str">
        <f>IFERROR(VLOOKUP(A93,'GDP Data'!A$2:Q$144,3,FALSE),"Not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126</v>
      </c>
      <c r="B94">
        <f>('CON Score and Page Rank'!HS121-'MIN and MAX'!B$47)/('MIN and MAX'!F$47-'MIN and MAX'!B$47)</f>
        <v>2.185155579592748E-4</v>
      </c>
      <c r="C94">
        <f>('CON Score and Page Rank'!HT121-'MIN and MAX'!C$47)/('MIN and MAX'!G$47-'MIN and MAX'!C$47)</f>
        <v>2.4186957299666537E-2</v>
      </c>
      <c r="D94">
        <f>('CON Score and Page Rank'!HU121-'MIN and MAX'!D$47)/('MIN and MAX'!H$47-'MIN and MAX'!D$47)</f>
        <v>0.46468561584840656</v>
      </c>
      <c r="E94">
        <f t="shared" si="5"/>
        <v>2.3968441741707262E-2</v>
      </c>
      <c r="F94">
        <f t="shared" si="6"/>
        <v>0.86593077424529119</v>
      </c>
      <c r="G94">
        <f t="shared" si="7"/>
        <v>0.4644671002904473</v>
      </c>
      <c r="H94" s="3">
        <f>IFERROR(VLOOKUP(A94,'GDP Data'!A$2:Q$144,3,FALSE),"Not Found")</f>
        <v>4094480988.1193099</v>
      </c>
      <c r="I94">
        <f t="shared" si="8"/>
        <v>3.8693140812364173E-4</v>
      </c>
      <c r="J94">
        <f t="shared" si="9"/>
        <v>-0.86554384283716757</v>
      </c>
    </row>
    <row r="95" spans="1:10" x14ac:dyDescent="0.25">
      <c r="A95" t="s">
        <v>145</v>
      </c>
      <c r="B95">
        <f>('CON Score and Page Rank'!HS140-'MIN and MAX'!B$47)/('MIN and MAX'!F$47-'MIN and MAX'!B$47)</f>
        <v>1.2822055351797163E-4</v>
      </c>
      <c r="C95">
        <f>('CON Score and Page Rank'!HT140-'MIN and MAX'!C$47)/('MIN and MAX'!G$47-'MIN and MAX'!C$47)</f>
        <v>2.3972451852115086E-2</v>
      </c>
      <c r="D95">
        <f>('CON Score and Page Rank'!HU140-'MIN and MAX'!D$47)/('MIN and MAX'!H$47-'MIN and MAX'!D$47)</f>
        <v>0.51722652885443587</v>
      </c>
      <c r="E95">
        <f t="shared" si="5"/>
        <v>2.3844231298597113E-2</v>
      </c>
      <c r="F95">
        <f t="shared" si="6"/>
        <v>0.86573755476761383</v>
      </c>
      <c r="G95">
        <f t="shared" si="7"/>
        <v>0.51709830830091785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54</v>
      </c>
      <c r="B96">
        <f>('CON Score and Page Rank'!HS47-'MIN and MAX'!B$47)/('MIN and MAX'!F$47-'MIN and MAX'!B$47)</f>
        <v>3.1757442575417648E-2</v>
      </c>
      <c r="C96">
        <f>('CON Score and Page Rank'!HT47-'MIN and MAX'!C$47)/('MIN and MAX'!G$47-'MIN and MAX'!C$47)</f>
        <v>5.5559208519197087E-2</v>
      </c>
      <c r="D96">
        <f>('CON Score and Page Rank'!HU47-'MIN and MAX'!D$47)/('MIN and MAX'!H$47-'MIN and MAX'!D$47)</f>
        <v>0.82256675279931091</v>
      </c>
      <c r="E96">
        <f t="shared" si="5"/>
        <v>2.3801765943779439E-2</v>
      </c>
      <c r="F96">
        <f t="shared" si="6"/>
        <v>0.86567149644375796</v>
      </c>
      <c r="G96">
        <f t="shared" si="7"/>
        <v>0.79080931022389322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151</v>
      </c>
      <c r="B97">
        <f>('CON Score and Page Rank'!HS145-'MIN and MAX'!B$47)/('MIN and MAX'!F$47-'MIN and MAX'!B$47)</f>
        <v>8.9452450648381428E-5</v>
      </c>
      <c r="C97">
        <f>('CON Score and Page Rank'!HT145-'MIN and MAX'!C$47)/('MIN and MAX'!G$47-'MIN and MAX'!C$47)</f>
        <v>2.3741688380435826E-2</v>
      </c>
      <c r="D97">
        <f>('CON Score and Page Rank'!HU145-'MIN and MAX'!D$47)/('MIN and MAX'!H$47-'MIN and MAX'!D$47)</f>
        <v>0.48664944013781225</v>
      </c>
      <c r="E97">
        <f t="shared" si="5"/>
        <v>2.3652235929787446E-2</v>
      </c>
      <c r="F97">
        <f t="shared" si="6"/>
        <v>0.86543889030793564</v>
      </c>
      <c r="G97">
        <f t="shared" si="7"/>
        <v>0.48655998768716385</v>
      </c>
      <c r="H97" s="3">
        <f>IFERROR(VLOOKUP(A97,'GDP Data'!A$2:Q$144,3,FALSE),"Not Found")</f>
        <v>1267997934.3125</v>
      </c>
      <c r="I97">
        <f t="shared" si="8"/>
        <v>1.1982671983214203E-4</v>
      </c>
      <c r="J97">
        <f t="shared" si="9"/>
        <v>-0.86531906358810351</v>
      </c>
    </row>
    <row r="98" spans="1:10" x14ac:dyDescent="0.25">
      <c r="A98" t="s">
        <v>103</v>
      </c>
      <c r="B98">
        <f>('CON Score and Page Rank'!HS98-'MIN and MAX'!B$47)/('MIN and MAX'!F$47-'MIN and MAX'!B$47)</f>
        <v>2.5683611425578917E-5</v>
      </c>
      <c r="C98">
        <f>('CON Score and Page Rank'!HT98-'MIN and MAX'!C$47)/('MIN and MAX'!G$47-'MIN and MAX'!C$47)</f>
        <v>2.3432159159744496E-2</v>
      </c>
      <c r="D98">
        <f>('CON Score and Page Rank'!HU98-'MIN and MAX'!D$47)/('MIN and MAX'!H$47-'MIN and MAX'!D$47)</f>
        <v>0.49397071490094746</v>
      </c>
      <c r="E98">
        <f t="shared" si="5"/>
        <v>2.3406475548318918E-2</v>
      </c>
      <c r="F98">
        <f t="shared" si="6"/>
        <v>0.86505658998477319</v>
      </c>
      <c r="G98">
        <f t="shared" si="7"/>
        <v>0.49394503128952189</v>
      </c>
      <c r="H98" s="3" t="str">
        <f>IFERROR(VLOOKUP(A98,'GDP Data'!A$2:Q$144,3,FALSE),"Not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88</v>
      </c>
      <c r="B99">
        <f>('CON Score and Page Rank'!HS83-'MIN and MAX'!B$47)/('MIN and MAX'!F$47-'MIN and MAX'!B$47)</f>
        <v>3.1533617443174785E-4</v>
      </c>
      <c r="C99">
        <f>('CON Score and Page Rank'!HT83-'MIN and MAX'!C$47)/('MIN and MAX'!G$47-'MIN and MAX'!C$47)</f>
        <v>2.3718876123799304E-2</v>
      </c>
      <c r="D99">
        <f>('CON Score and Page Rank'!HU83-'MIN and MAX'!D$47)/('MIN and MAX'!H$47-'MIN and MAX'!D$47)</f>
        <v>0.51162790697674421</v>
      </c>
      <c r="E99">
        <f t="shared" si="5"/>
        <v>2.3403539949367558E-2</v>
      </c>
      <c r="F99">
        <f t="shared" si="6"/>
        <v>0.86505202342111043</v>
      </c>
      <c r="G99">
        <f t="shared" si="7"/>
        <v>0.5113125708023124</v>
      </c>
      <c r="H99" s="3">
        <f>IFERROR(VLOOKUP(A99,'GDP Data'!A$2:Q$144,3,FALSE),"Not Found")</f>
        <v>36176430128.805702</v>
      </c>
      <c r="I99">
        <f t="shared" si="8"/>
        <v>3.4186987535762968E-3</v>
      </c>
      <c r="J99">
        <f t="shared" si="9"/>
        <v>-0.86163332466753417</v>
      </c>
    </row>
    <row r="100" spans="1:10" x14ac:dyDescent="0.25">
      <c r="A100" t="s">
        <v>69</v>
      </c>
      <c r="B100">
        <f>('CON Score and Page Rank'!HS64-'MIN and MAX'!B$47)/('MIN and MAX'!F$47-'MIN and MAX'!B$47)</f>
        <v>8.4499472237233085E-4</v>
      </c>
      <c r="C100">
        <f>('CON Score and Page Rank'!HT64-'MIN and MAX'!C$47)/('MIN and MAX'!G$47-'MIN and MAX'!C$47)</f>
        <v>2.3940636580761527E-2</v>
      </c>
      <c r="D100">
        <f>('CON Score and Page Rank'!HU64-'MIN and MAX'!D$47)/('MIN and MAX'!H$47-'MIN and MAX'!D$47)</f>
        <v>0.5400516795865633</v>
      </c>
      <c r="E100">
        <f t="shared" si="5"/>
        <v>2.3095641858389197E-2</v>
      </c>
      <c r="F100">
        <f t="shared" si="6"/>
        <v>0.86457306282144541</v>
      </c>
      <c r="G100">
        <f t="shared" si="7"/>
        <v>0.53920668486419099</v>
      </c>
      <c r="H100" s="3">
        <f>IFERROR(VLOOKUP(A100,'GDP Data'!A$2:Q$144,3,FALSE),"Not Found")</f>
        <v>10953485244.423901</v>
      </c>
      <c r="I100">
        <f t="shared" si="8"/>
        <v>1.0351122600848117E-3</v>
      </c>
      <c r="J100">
        <f t="shared" si="9"/>
        <v>-0.86353795056136062</v>
      </c>
    </row>
    <row r="101" spans="1:10" x14ac:dyDescent="0.25">
      <c r="A101" t="s">
        <v>221</v>
      </c>
      <c r="B101">
        <f>('CON Score and Page Rank'!HS210-'MIN and MAX'!B$47)/('MIN and MAX'!F$47-'MIN and MAX'!B$47)</f>
        <v>1.9455363956815362E-4</v>
      </c>
      <c r="C101">
        <f>('CON Score and Page Rank'!HT210-'MIN and MAX'!C$47)/('MIN and MAX'!G$47-'MIN and MAX'!C$47)</f>
        <v>2.304452087311561E-2</v>
      </c>
      <c r="D101">
        <f>('CON Score and Page Rank'!HU210-'MIN and MAX'!D$47)/('MIN and MAX'!H$47-'MIN and MAX'!D$47)</f>
        <v>0.49267872523686479</v>
      </c>
      <c r="E101">
        <f t="shared" si="5"/>
        <v>2.2849967233547458E-2</v>
      </c>
      <c r="F101">
        <f t="shared" si="6"/>
        <v>0.86419089589971243</v>
      </c>
      <c r="G101">
        <f t="shared" si="7"/>
        <v>0.49248417159729663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56</v>
      </c>
      <c r="B102">
        <f>('CON Score and Page Rank'!HS49-'MIN and MAX'!B$47)/('MIN and MAX'!F$47-'MIN and MAX'!B$47)</f>
        <v>1.7496254778095962E-3</v>
      </c>
      <c r="C102">
        <f>('CON Score and Page Rank'!HT49-'MIN and MAX'!C$47)/('MIN and MAX'!G$47-'MIN and MAX'!C$47)</f>
        <v>2.4597140130407556E-2</v>
      </c>
      <c r="D102">
        <f>('CON Score and Page Rank'!HU49-'MIN and MAX'!D$47)/('MIN and MAX'!H$47-'MIN and MAX'!D$47)</f>
        <v>0.58570198105081828</v>
      </c>
      <c r="E102">
        <f t="shared" si="5"/>
        <v>2.2847514652597961E-2</v>
      </c>
      <c r="F102">
        <f t="shared" si="6"/>
        <v>0.86418708070995731</v>
      </c>
      <c r="G102">
        <f t="shared" si="7"/>
        <v>0.58395235557300873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123</v>
      </c>
      <c r="B103">
        <f>('CON Score and Page Rank'!HS118-'MIN and MAX'!B$47)/('MIN and MAX'!F$47-'MIN and MAX'!B$47)</f>
        <v>1.5976696830204303E-4</v>
      </c>
      <c r="C103">
        <f>('CON Score and Page Rank'!HT118-'MIN and MAX'!C$47)/('MIN and MAX'!G$47-'MIN and MAX'!C$47)</f>
        <v>2.2906856793959783E-2</v>
      </c>
      <c r="D103">
        <f>('CON Score and Page Rank'!HU118-'MIN and MAX'!D$47)/('MIN and MAX'!H$47-'MIN and MAX'!D$47)</f>
        <v>0.60120585701981055</v>
      </c>
      <c r="E103">
        <f t="shared" si="5"/>
        <v>2.2747089825657742E-2</v>
      </c>
      <c r="F103">
        <f t="shared" si="6"/>
        <v>0.86403086169872634</v>
      </c>
      <c r="G103">
        <f t="shared" si="7"/>
        <v>0.60104609005150855</v>
      </c>
      <c r="H103" s="3">
        <f>IFERROR(VLOOKUP(A103,'GDP Data'!A$2:Q$144,3,FALSE),"Not Found")</f>
        <v>5840503868.5724602</v>
      </c>
      <c r="I103">
        <f t="shared" si="8"/>
        <v>5.519318303285935E-4</v>
      </c>
      <c r="J103">
        <f t="shared" si="9"/>
        <v>-0.86347892986839769</v>
      </c>
    </row>
    <row r="104" spans="1:10" x14ac:dyDescent="0.25">
      <c r="A104" t="s">
        <v>127</v>
      </c>
      <c r="B104">
        <f>('CON Score and Page Rank'!HS122-'MIN and MAX'!B$47)/('MIN and MAX'!F$47-'MIN and MAX'!B$47)</f>
        <v>2.9491699406546472E-5</v>
      </c>
      <c r="C104">
        <f>('CON Score and Page Rank'!HT122-'MIN and MAX'!C$47)/('MIN and MAX'!G$47-'MIN and MAX'!C$47)</f>
        <v>2.2523816863632064E-2</v>
      </c>
      <c r="D104">
        <f>('CON Score and Page Rank'!HU122-'MIN and MAX'!D$47)/('MIN and MAX'!H$47-'MIN and MAX'!D$47)</f>
        <v>0.49526270456503013</v>
      </c>
      <c r="E104">
        <f t="shared" si="5"/>
        <v>2.2494325164225518E-2</v>
      </c>
      <c r="F104">
        <f t="shared" si="6"/>
        <v>0.86363766564665267</v>
      </c>
      <c r="G104">
        <f t="shared" si="7"/>
        <v>0.49523321286562361</v>
      </c>
      <c r="H104" s="3">
        <f>IFERROR(VLOOKUP(A104,'GDP Data'!A$2:Q$144,3,FALSE),"Not Found")</f>
        <v>6777384700</v>
      </c>
      <c r="I104">
        <f t="shared" si="8"/>
        <v>6.4046774499034777E-4</v>
      </c>
      <c r="J104">
        <f t="shared" si="9"/>
        <v>-0.86299719790166229</v>
      </c>
    </row>
    <row r="105" spans="1:10" x14ac:dyDescent="0.25">
      <c r="A105" t="s">
        <v>201</v>
      </c>
      <c r="B105">
        <f>('CON Score and Page Rank'!HS8-'MIN and MAX'!B$47)/('MIN and MAX'!F$47-'MIN and MAX'!B$47)</f>
        <v>2.9941694550678209E-2</v>
      </c>
      <c r="C105">
        <f>('CON Score and Page Rank'!HT8-'MIN and MAX'!C$47)/('MIN and MAX'!G$47-'MIN and MAX'!C$47)</f>
        <v>5.2297681007658102E-2</v>
      </c>
      <c r="D105">
        <f>('CON Score and Page Rank'!HU8-'MIN and MAX'!D$47)/('MIN and MAX'!H$47-'MIN and MAX'!D$47)</f>
        <v>0.85314384151593459</v>
      </c>
      <c r="E105">
        <f t="shared" si="5"/>
        <v>2.2355986456979893E-2</v>
      </c>
      <c r="F105">
        <f t="shared" si="6"/>
        <v>0.86342246850149107</v>
      </c>
      <c r="G105">
        <f t="shared" si="7"/>
        <v>0.8232021469652564</v>
      </c>
      <c r="H105" s="3">
        <f>IFERROR(VLOOKUP(A105,'GDP Data'!A$2:Q$144,3,FALSE),"Not Found")</f>
        <v>71517080040.633804</v>
      </c>
      <c r="I105">
        <f t="shared" si="8"/>
        <v>6.7584156735147321E-3</v>
      </c>
      <c r="J105">
        <f t="shared" si="9"/>
        <v>-0.85666405282797631</v>
      </c>
    </row>
    <row r="106" spans="1:10" x14ac:dyDescent="0.25">
      <c r="A106" t="s">
        <v>67</v>
      </c>
      <c r="B106">
        <f>('CON Score and Page Rank'!HS62-'MIN and MAX'!B$47)/('MIN and MAX'!F$47-'MIN and MAX'!B$47)</f>
        <v>2.5109076304173915E-4</v>
      </c>
      <c r="C106">
        <f>('CON Score and Page Rank'!HT62-'MIN and MAX'!C$47)/('MIN and MAX'!G$47-'MIN and MAX'!C$47)</f>
        <v>2.2494987374315149E-2</v>
      </c>
      <c r="D106">
        <f>('CON Score and Page Rank'!HU62-'MIN and MAX'!D$47)/('MIN and MAX'!H$47-'MIN and MAX'!D$47)</f>
        <v>0.46726959517657191</v>
      </c>
      <c r="E106">
        <f t="shared" si="5"/>
        <v>2.2243896611273409E-2</v>
      </c>
      <c r="F106">
        <f t="shared" si="6"/>
        <v>0.86324810360190585</v>
      </c>
      <c r="G106">
        <f t="shared" si="7"/>
        <v>0.46701850441353016</v>
      </c>
      <c r="H106" s="3">
        <f>IFERROR(VLOOKUP(A106,'GDP Data'!A$2:Q$144,3,FALSE),"Not Found")</f>
        <v>3190371050.4552398</v>
      </c>
      <c r="I106">
        <f t="shared" si="8"/>
        <v>3.0149236657136408E-4</v>
      </c>
      <c r="J106">
        <f t="shared" si="9"/>
        <v>-0.86294661123533445</v>
      </c>
    </row>
    <row r="107" spans="1:10" x14ac:dyDescent="0.25">
      <c r="A107" t="s">
        <v>159</v>
      </c>
      <c r="B107">
        <f>('CON Score and Page Rank'!HS153-'MIN and MAX'!B$47)/('MIN and MAX'!F$47-'MIN and MAX'!B$47)</f>
        <v>7.3454834902597909E-5</v>
      </c>
      <c r="C107">
        <f>('CON Score and Page Rank'!HT153-'MIN and MAX'!C$47)/('MIN and MAX'!G$47-'MIN and MAX'!C$47)</f>
        <v>2.2201653186569421E-2</v>
      </c>
      <c r="D107">
        <f>('CON Score and Page Rank'!HU153-'MIN and MAX'!D$47)/('MIN and MAX'!H$47-'MIN and MAX'!D$47)</f>
        <v>0.2842377260981912</v>
      </c>
      <c r="E107">
        <f t="shared" si="5"/>
        <v>2.2128198351666822E-2</v>
      </c>
      <c r="F107">
        <f t="shared" si="6"/>
        <v>0.8630681255201148</v>
      </c>
      <c r="G107">
        <f t="shared" si="7"/>
        <v>0.28416427126328858</v>
      </c>
      <c r="H107" s="3">
        <f>IFERROR(VLOOKUP(A107,'GDP Data'!A$2:Q$144,3,FALSE),"Not Found")</f>
        <v>3081024212.4292402</v>
      </c>
      <c r="I107">
        <f t="shared" si="8"/>
        <v>2.9115901146871853E-4</v>
      </c>
      <c r="J107">
        <f t="shared" si="9"/>
        <v>-0.8627769665086461</v>
      </c>
    </row>
    <row r="108" spans="1:10" x14ac:dyDescent="0.25">
      <c r="A108" t="s">
        <v>204</v>
      </c>
      <c r="B108">
        <f>('CON Score and Page Rank'!HS193-'MIN and MAX'!B$47)/('MIN and MAX'!F$47-'MIN and MAX'!B$47)</f>
        <v>4.2849251932224974E-4</v>
      </c>
      <c r="C108">
        <f>('CON Score and Page Rank'!HT193-'MIN and MAX'!C$47)/('MIN and MAX'!G$47-'MIN and MAX'!C$47)</f>
        <v>2.252363733876277E-2</v>
      </c>
      <c r="D108">
        <f>('CON Score and Page Rank'!HU193-'MIN and MAX'!D$47)/('MIN and MAX'!H$47-'MIN and MAX'!D$47)</f>
        <v>0.55469422911283373</v>
      </c>
      <c r="E108">
        <f t="shared" si="5"/>
        <v>2.209514481944052E-2</v>
      </c>
      <c r="F108">
        <f t="shared" si="6"/>
        <v>0.86301670805414143</v>
      </c>
      <c r="G108">
        <f t="shared" si="7"/>
        <v>0.55426573659351153</v>
      </c>
      <c r="H108" s="3">
        <f>IFERROR(VLOOKUP(A108,'GDP Data'!A$2:Q$144,3,FALSE),"Not Found")</f>
        <v>31682400000</v>
      </c>
      <c r="I108">
        <f t="shared" si="8"/>
        <v>2.9940096633266507E-3</v>
      </c>
      <c r="J108">
        <f t="shared" si="9"/>
        <v>-0.8600226983908148</v>
      </c>
    </row>
    <row r="109" spans="1:10" x14ac:dyDescent="0.25">
      <c r="A109" t="s">
        <v>22</v>
      </c>
      <c r="B109">
        <f>('CON Score and Page Rank'!HS13-'MIN and MAX'!B$47)/('MIN and MAX'!F$47-'MIN and MAX'!B$47)</f>
        <v>6.1518852648737216E-2</v>
      </c>
      <c r="C109">
        <f>('CON Score and Page Rank'!HT13-'MIN and MAX'!C$47)/('MIN and MAX'!G$47-'MIN and MAX'!C$47)</f>
        <v>8.3431105884186799E-2</v>
      </c>
      <c r="D109">
        <f>('CON Score and Page Rank'!HU13-'MIN and MAX'!D$47)/('MIN and MAX'!H$47-'MIN and MAX'!D$47)</f>
        <v>0.97975882859603791</v>
      </c>
      <c r="E109">
        <f t="shared" si="5"/>
        <v>2.1912253235449583E-2</v>
      </c>
      <c r="F109">
        <f t="shared" si="6"/>
        <v>0.86273220527445982</v>
      </c>
      <c r="G109">
        <f t="shared" si="7"/>
        <v>0.91823997594730067</v>
      </c>
      <c r="H109" s="3">
        <f>IFERROR(VLOOKUP(A109,'GDP Data'!A$2:Q$144,3,FALSE),"Not Found")</f>
        <v>129533107311.811</v>
      </c>
      <c r="I109">
        <f t="shared" si="8"/>
        <v>1.2240972117399256E-2</v>
      </c>
      <c r="J109">
        <f t="shared" si="9"/>
        <v>-0.85049123315706054</v>
      </c>
    </row>
    <row r="110" spans="1:10" x14ac:dyDescent="0.25">
      <c r="A110" t="s">
        <v>135</v>
      </c>
      <c r="B110">
        <f>('CON Score and Page Rank'!HS130-'MIN and MAX'!B$47)/('MIN and MAX'!F$47-'MIN and MAX'!B$47)</f>
        <v>6.1090672996655623E-5</v>
      </c>
      <c r="C110">
        <f>('CON Score and Page Rank'!HT130-'MIN and MAX'!C$47)/('MIN and MAX'!G$47-'MIN and MAX'!C$47)</f>
        <v>2.1565776099537304E-2</v>
      </c>
      <c r="D110">
        <f>('CON Score and Page Rank'!HU130-'MIN and MAX'!D$47)/('MIN and MAX'!H$47-'MIN and MAX'!D$47)</f>
        <v>0.43583118001722654</v>
      </c>
      <c r="E110">
        <f t="shared" si="5"/>
        <v>2.1504685426540649E-2</v>
      </c>
      <c r="F110">
        <f t="shared" si="6"/>
        <v>0.86209820029723205</v>
      </c>
      <c r="G110">
        <f t="shared" si="7"/>
        <v>0.43577008934422989</v>
      </c>
      <c r="H110" s="3">
        <f>IFERROR(VLOOKUP(A110,'GDP Data'!A$2:Q$144,3,FALSE),"Not Found")</f>
        <v>3984000517.0234499</v>
      </c>
      <c r="I110">
        <f t="shared" si="8"/>
        <v>3.7649092387781799E-4</v>
      </c>
      <c r="J110">
        <f t="shared" si="9"/>
        <v>-0.86172170937335424</v>
      </c>
    </row>
    <row r="111" spans="1:10" x14ac:dyDescent="0.25">
      <c r="A111" t="s">
        <v>140</v>
      </c>
      <c r="B111">
        <f>('CON Score and Page Rank'!HS135-'MIN and MAX'!B$47)/('MIN and MAX'!F$47-'MIN and MAX'!B$47)</f>
        <v>6.6906461228106159E-2</v>
      </c>
      <c r="C111">
        <f>('CON Score and Page Rank'!HT135-'MIN and MAX'!C$47)/('MIN and MAX'!G$47-'MIN and MAX'!C$47)</f>
        <v>8.7700852935567203E-2</v>
      </c>
      <c r="D111">
        <f>('CON Score and Page Rank'!HU135-'MIN and MAX'!D$47)/('MIN and MAX'!H$47-'MIN and MAX'!D$47)</f>
        <v>0.98191214470284238</v>
      </c>
      <c r="E111">
        <f t="shared" si="5"/>
        <v>2.0794391707461043E-2</v>
      </c>
      <c r="F111">
        <f t="shared" si="6"/>
        <v>0.86099328046954604</v>
      </c>
      <c r="G111">
        <f t="shared" si="7"/>
        <v>0.91500568347473621</v>
      </c>
      <c r="H111" s="3">
        <f>IFERROR(VLOOKUP(A111,'GDP Data'!A$2:Q$144,3,FALSE),"Not Found")</f>
        <v>485441014538.638</v>
      </c>
      <c r="I111">
        <f t="shared" si="8"/>
        <v>4.5874526188160472E-2</v>
      </c>
      <c r="J111">
        <f t="shared" si="9"/>
        <v>-0.81511875428138558</v>
      </c>
    </row>
    <row r="112" spans="1:10" x14ac:dyDescent="0.25">
      <c r="A112" t="s">
        <v>138</v>
      </c>
      <c r="B112">
        <f>('CON Score and Page Rank'!HS133-'MIN and MAX'!B$47)/('MIN and MAX'!F$47-'MIN and MAX'!B$47)</f>
        <v>1.6768404556879299E-3</v>
      </c>
      <c r="C112">
        <f>('CON Score and Page Rank'!HT133-'MIN and MAX'!C$47)/('MIN and MAX'!G$47-'MIN and MAX'!C$47)</f>
        <v>2.2254094920536892E-2</v>
      </c>
      <c r="D112">
        <f>('CON Score and Page Rank'!HU133-'MIN and MAX'!D$47)/('MIN and MAX'!H$47-'MIN and MAX'!D$47)</f>
        <v>0.39147286821705424</v>
      </c>
      <c r="E112">
        <f t="shared" si="5"/>
        <v>2.0577254464848961E-2</v>
      </c>
      <c r="F112">
        <f t="shared" si="6"/>
        <v>0.86065550577402694</v>
      </c>
      <c r="G112">
        <f t="shared" si="7"/>
        <v>0.38979602776136629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183</v>
      </c>
      <c r="B113">
        <f>('CON Score and Page Rank'!HS175-'MIN and MAX'!B$47)/('MIN and MAX'!F$47-'MIN and MAX'!B$47)</f>
        <v>3.4824686295390025E-2</v>
      </c>
      <c r="C113">
        <f>('CON Score and Page Rank'!HT175-'MIN and MAX'!C$47)/('MIN and MAX'!G$47-'MIN and MAX'!C$47)</f>
        <v>5.5299141549554801E-2</v>
      </c>
      <c r="D113">
        <f>('CON Score and Page Rank'!HU175-'MIN and MAX'!D$47)/('MIN and MAX'!H$47-'MIN and MAX'!D$47)</f>
        <v>0.86692506459948315</v>
      </c>
      <c r="E113">
        <f t="shared" si="5"/>
        <v>2.0474455254164775E-2</v>
      </c>
      <c r="F113">
        <f t="shared" si="6"/>
        <v>0.86049559321517377</v>
      </c>
      <c r="G113">
        <f t="shared" si="7"/>
        <v>0.83210037830409311</v>
      </c>
      <c r="H113" s="3">
        <f>IFERROR(VLOOKUP(A113,'GDP Data'!A$2:Q$144,3,FALSE),"Not Found")</f>
        <v>53749989092.019699</v>
      </c>
      <c r="I113">
        <f t="shared" si="8"/>
        <v>5.0794127574050277E-3</v>
      </c>
      <c r="J113">
        <f t="shared" si="9"/>
        <v>-0.85541618045776879</v>
      </c>
    </row>
    <row r="114" spans="1:10" x14ac:dyDescent="0.25">
      <c r="A114" t="s">
        <v>66</v>
      </c>
      <c r="B114">
        <f>('CON Score and Page Rank'!HS61-'MIN and MAX'!B$47)/('MIN and MAX'!F$47-'MIN and MAX'!B$47)</f>
        <v>9.8326883671586216E-5</v>
      </c>
      <c r="C114">
        <f>('CON Score and Page Rank'!HT61-'MIN and MAX'!C$47)/('MIN and MAX'!G$47-'MIN and MAX'!C$47)</f>
        <v>2.0541663884424889E-2</v>
      </c>
      <c r="D114">
        <f>('CON Score and Page Rank'!HU61-'MIN and MAX'!D$47)/('MIN and MAX'!H$47-'MIN and MAX'!D$47)</f>
        <v>0.43583118001722654</v>
      </c>
      <c r="E114">
        <f t="shared" si="5"/>
        <v>2.0443337000753303E-2</v>
      </c>
      <c r="F114">
        <f t="shared" si="6"/>
        <v>0.86044718623328198</v>
      </c>
      <c r="G114">
        <f t="shared" si="7"/>
        <v>0.43573285313355498</v>
      </c>
      <c r="H114" s="3">
        <f>IFERROR(VLOOKUP(A114,'GDP Data'!A$2:Q$144,3,FALSE),"Not Found")</f>
        <v>5489608299.6644497</v>
      </c>
      <c r="I114">
        <f t="shared" si="8"/>
        <v>5.1877194584607053E-4</v>
      </c>
      <c r="J114">
        <f t="shared" si="9"/>
        <v>-0.85992841428743594</v>
      </c>
    </row>
    <row r="115" spans="1:10" x14ac:dyDescent="0.25">
      <c r="A115" t="s">
        <v>74</v>
      </c>
      <c r="B115">
        <f>('CON Score and Page Rank'!HS69-'MIN and MAX'!B$47)/('MIN and MAX'!F$47-'MIN and MAX'!B$47)</f>
        <v>8.4050167884164724E-5</v>
      </c>
      <c r="C115">
        <f>('CON Score and Page Rank'!HT69-'MIN and MAX'!C$47)/('MIN and MAX'!G$47-'MIN and MAX'!C$47)</f>
        <v>2.0309993339721836E-2</v>
      </c>
      <c r="D115">
        <f>('CON Score and Page Rank'!HU69-'MIN and MAX'!D$47)/('MIN and MAX'!H$47-'MIN and MAX'!D$47)</f>
        <v>0.46511627906976744</v>
      </c>
      <c r="E115">
        <f t="shared" si="5"/>
        <v>2.0225943171837672E-2</v>
      </c>
      <c r="F115">
        <f t="shared" si="6"/>
        <v>0.8601090123968349</v>
      </c>
      <c r="G115">
        <f t="shared" si="7"/>
        <v>0.46503222890188328</v>
      </c>
      <c r="H115" s="3">
        <f>IFERROR(VLOOKUP(A115,'GDP Data'!A$2:Q$144,3,FALSE),"Not Found")</f>
        <v>2796704603.0444298</v>
      </c>
      <c r="I115">
        <f t="shared" si="8"/>
        <v>2.6429060320509642E-4</v>
      </c>
      <c r="J115">
        <f t="shared" si="9"/>
        <v>-0.85984472179362981</v>
      </c>
    </row>
    <row r="116" spans="1:10" x14ac:dyDescent="0.25">
      <c r="A116" t="s">
        <v>284</v>
      </c>
      <c r="B116">
        <f>('CON Score and Page Rank'!HS178-'MIN and MAX'!B$47)/('MIN and MAX'!F$47-'MIN and MAX'!B$47)</f>
        <v>1.0533766949054836E-3</v>
      </c>
      <c r="C116">
        <f>('CON Score and Page Rank'!HT178-'MIN and MAX'!C$47)/('MIN and MAX'!G$47-'MIN and MAX'!C$47)</f>
        <v>2.1088427345987763E-2</v>
      </c>
      <c r="D116">
        <f>('CON Score and Page Rank'!HU178-'MIN and MAX'!D$47)/('MIN and MAX'!H$47-'MIN and MAX'!D$47)</f>
        <v>0.65762273901808788</v>
      </c>
      <c r="E116">
        <f t="shared" si="5"/>
        <v>2.0035050651082281E-2</v>
      </c>
      <c r="F116">
        <f t="shared" si="6"/>
        <v>0.85981206350727835</v>
      </c>
      <c r="G116">
        <f t="shared" si="7"/>
        <v>0.65656936232318241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188</v>
      </c>
      <c r="B117">
        <f>('CON Score and Page Rank'!HS179-'MIN and MAX'!B$47)/('MIN and MAX'!F$47-'MIN and MAX'!B$47)</f>
        <v>1.2868272771667099E-4</v>
      </c>
      <c r="C117">
        <f>('CON Score and Page Rank'!HT179-'MIN and MAX'!C$47)/('MIN and MAX'!G$47-'MIN and MAX'!C$47)</f>
        <v>2.0043088677250905E-2</v>
      </c>
      <c r="D117">
        <f>('CON Score and Page Rank'!HU179-'MIN and MAX'!D$47)/('MIN and MAX'!H$47-'MIN and MAX'!D$47)</f>
        <v>0.47243755383290265</v>
      </c>
      <c r="E117">
        <f t="shared" si="5"/>
        <v>1.9914405949534236E-2</v>
      </c>
      <c r="F117">
        <f t="shared" si="6"/>
        <v>0.85962439083150355</v>
      </c>
      <c r="G117">
        <f t="shared" si="7"/>
        <v>0.47230887110518599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68</v>
      </c>
      <c r="B118">
        <f>('CON Score and Page Rank'!HS63-'MIN and MAX'!B$47)/('MIN and MAX'!F$47-'MIN and MAX'!B$47)</f>
        <v>1.5675289107492562E-5</v>
      </c>
      <c r="C118">
        <f>('CON Score and Page Rank'!HT63-'MIN and MAX'!C$47)/('MIN and MAX'!G$47-'MIN and MAX'!C$47)</f>
        <v>1.98567717837374E-2</v>
      </c>
      <c r="D118">
        <f>('CON Score and Page Rank'!HU63-'MIN and MAX'!D$47)/('MIN and MAX'!H$47-'MIN and MAX'!D$47)</f>
        <v>0.43712316968130921</v>
      </c>
      <c r="E118">
        <f t="shared" si="5"/>
        <v>1.9841096494629909E-2</v>
      </c>
      <c r="F118">
        <f t="shared" si="6"/>
        <v>0.85951035199361892</v>
      </c>
      <c r="G118">
        <f t="shared" si="7"/>
        <v>0.4371074943922017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217</v>
      </c>
      <c r="B119">
        <f>('CON Score and Page Rank'!HS206-'MIN and MAX'!B$47)/('MIN and MAX'!F$47-'MIN and MAX'!B$47)</f>
        <v>1.3127980348185864E-4</v>
      </c>
      <c r="C119">
        <f>('CON Score and Page Rank'!HT206-'MIN and MAX'!C$47)/('MIN and MAX'!G$47-'MIN and MAX'!C$47)</f>
        <v>1.9962489884836593E-2</v>
      </c>
      <c r="D119">
        <f>('CON Score and Page Rank'!HU206-'MIN and MAX'!D$47)/('MIN and MAX'!H$47-'MIN and MAX'!D$47)</f>
        <v>0.60077519379844957</v>
      </c>
      <c r="E119">
        <f t="shared" si="5"/>
        <v>1.9831210081354734E-2</v>
      </c>
      <c r="F119">
        <f t="shared" si="6"/>
        <v>0.85949497287120924</v>
      </c>
      <c r="G119">
        <f t="shared" si="7"/>
        <v>0.60064391399496775</v>
      </c>
      <c r="H119" s="3">
        <f>IFERROR(VLOOKUP(A119,'GDP Data'!A$2:Q$144,3,FALSE),"Not Found")</f>
        <v>5323146565.7031498</v>
      </c>
      <c r="I119">
        <f t="shared" si="8"/>
        <v>5.0304119186107442E-4</v>
      </c>
      <c r="J119">
        <f t="shared" si="9"/>
        <v>-0.85899193167934818</v>
      </c>
    </row>
    <row r="120" spans="1:10" x14ac:dyDescent="0.25">
      <c r="A120" t="s">
        <v>256</v>
      </c>
      <c r="B120">
        <f>('CON Score and Page Rank'!HS53-'MIN and MAX'!B$47)/('MIN and MAX'!F$47-'MIN and MAX'!B$47)</f>
        <v>1.1574280401481121E-3</v>
      </c>
      <c r="C120">
        <f>('CON Score and Page Rank'!HT53-'MIN and MAX'!C$47)/('MIN and MAX'!G$47-'MIN and MAX'!C$47)</f>
        <v>2.0932763536516085E-2</v>
      </c>
      <c r="D120">
        <f>('CON Score and Page Rank'!HU53-'MIN and MAX'!D$47)/('MIN and MAX'!H$47-'MIN and MAX'!D$47)</f>
        <v>0.36606373815676141</v>
      </c>
      <c r="E120">
        <f t="shared" si="5"/>
        <v>1.9775335496367973E-2</v>
      </c>
      <c r="F120">
        <f t="shared" si="6"/>
        <v>0.85940805539586473</v>
      </c>
      <c r="G120">
        <f t="shared" si="7"/>
        <v>0.36490631011661329</v>
      </c>
      <c r="H120" s="3" t="str">
        <f>IFERROR(VLOOKUP(A120,'GDP Data'!A$2:Q$144,3,FALSE),"Not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99</v>
      </c>
      <c r="B121">
        <f>('CON Score and Page Rank'!HS94-'MIN and MAX'!B$47)/('MIN and MAX'!F$47-'MIN and MAX'!B$47)</f>
        <v>9.2033897170868919E-5</v>
      </c>
      <c r="C121">
        <f>('CON Score and Page Rank'!HT94-'MIN and MAX'!C$47)/('MIN and MAX'!G$47-'MIN and MAX'!C$47)</f>
        <v>1.9680160256622548E-2</v>
      </c>
      <c r="D121">
        <f>('CON Score and Page Rank'!HU94-'MIN and MAX'!D$47)/('MIN and MAX'!H$47-'MIN and MAX'!D$47)</f>
        <v>0.37553832902670115</v>
      </c>
      <c r="E121">
        <f t="shared" si="5"/>
        <v>1.9588126359451678E-2</v>
      </c>
      <c r="F121">
        <f t="shared" si="6"/>
        <v>0.85911683631037028</v>
      </c>
      <c r="G121">
        <f t="shared" si="7"/>
        <v>0.37544629512953026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98</v>
      </c>
      <c r="B122">
        <f>('CON Score and Page Rank'!HS93-'MIN and MAX'!B$47)/('MIN and MAX'!F$47-'MIN and MAX'!B$47)</f>
        <v>9.7169548712094226E-5</v>
      </c>
      <c r="C122">
        <f>('CON Score and Page Rank'!HT93-'MIN and MAX'!C$47)/('MIN and MAX'!G$47-'MIN and MAX'!C$47)</f>
        <v>1.9592514325698748E-2</v>
      </c>
      <c r="D122">
        <f>('CON Score and Page Rank'!HU93-'MIN and MAX'!D$47)/('MIN and MAX'!H$47-'MIN and MAX'!D$47)</f>
        <v>0.38372093023255816</v>
      </c>
      <c r="E122">
        <f t="shared" si="5"/>
        <v>1.9495344776986653E-2</v>
      </c>
      <c r="F122">
        <f t="shared" si="6"/>
        <v>0.85897250698947669</v>
      </c>
      <c r="G122">
        <f t="shared" si="7"/>
        <v>0.38362376068384607</v>
      </c>
      <c r="H122" s="3">
        <f>IFERROR(VLOOKUP(A122,'GDP Data'!A$2:Q$144,3,FALSE),"Not Found")</f>
        <v>3468337941.0883002</v>
      </c>
      <c r="I122">
        <f t="shared" si="8"/>
        <v>3.2776043832856194E-4</v>
      </c>
      <c r="J122">
        <f t="shared" si="9"/>
        <v>-0.85864474655114809</v>
      </c>
    </row>
    <row r="123" spans="1:10" x14ac:dyDescent="0.25">
      <c r="A123" t="s">
        <v>222</v>
      </c>
      <c r="B123">
        <f>('CON Score and Page Rank'!HS211-'MIN and MAX'!B$47)/('MIN and MAX'!F$47-'MIN and MAX'!B$47)</f>
        <v>2.6685793833080636E-5</v>
      </c>
      <c r="C123">
        <f>('CON Score and Page Rank'!HT211-'MIN and MAX'!C$47)/('MIN and MAX'!G$47-'MIN and MAX'!C$47)</f>
        <v>1.9305778464289276E-2</v>
      </c>
      <c r="D123">
        <f>('CON Score and Page Rank'!HU211-'MIN and MAX'!D$47)/('MIN and MAX'!H$47-'MIN and MAX'!D$47)</f>
        <v>0.40180878552971577</v>
      </c>
      <c r="E123">
        <f t="shared" si="5"/>
        <v>1.9279092670456195E-2</v>
      </c>
      <c r="F123">
        <f t="shared" si="6"/>
        <v>0.8586361091953445</v>
      </c>
      <c r="G123">
        <f t="shared" si="7"/>
        <v>0.40178209973588269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190</v>
      </c>
      <c r="B124">
        <f>('CON Score and Page Rank'!HS182-'MIN and MAX'!B$47)/('MIN and MAX'!F$47-'MIN and MAX'!B$47)</f>
        <v>3.7372931063345251E-2</v>
      </c>
      <c r="C124">
        <f>('CON Score and Page Rank'!HT182-'MIN and MAX'!C$47)/('MIN and MAX'!G$47-'MIN and MAX'!C$47)</f>
        <v>5.6524984600466947E-2</v>
      </c>
      <c r="D124">
        <f>('CON Score and Page Rank'!HU182-'MIN and MAX'!D$47)/('MIN and MAX'!H$47-'MIN and MAX'!D$47)</f>
        <v>0.91645133505598619</v>
      </c>
      <c r="E124">
        <f t="shared" si="5"/>
        <v>1.9152053537121697E-2</v>
      </c>
      <c r="F124">
        <f t="shared" si="6"/>
        <v>0.85843848945925094</v>
      </c>
      <c r="G124">
        <f t="shared" si="7"/>
        <v>0.87907840399264092</v>
      </c>
      <c r="H124" s="3">
        <f>IFERROR(VLOOKUP(A124,'GDP Data'!A$2:Q$144,3,FALSE),"Not Found")</f>
        <v>40394824679.123199</v>
      </c>
      <c r="I124">
        <f t="shared" si="8"/>
        <v>3.8173400827488046E-3</v>
      </c>
      <c r="J124">
        <f t="shared" si="9"/>
        <v>-0.85462114937650213</v>
      </c>
    </row>
    <row r="125" spans="1:10" x14ac:dyDescent="0.25">
      <c r="A125" t="s">
        <v>102</v>
      </c>
      <c r="B125">
        <f>('CON Score and Page Rank'!HS97-'MIN and MAX'!B$47)/('MIN and MAX'!F$47-'MIN and MAX'!B$47)</f>
        <v>8.7485675608042093E-5</v>
      </c>
      <c r="C125">
        <f>('CON Score and Page Rank'!HT97-'MIN and MAX'!C$47)/('MIN and MAX'!G$47-'MIN and MAX'!C$47)</f>
        <v>1.9157448403206129E-2</v>
      </c>
      <c r="D125">
        <f>('CON Score and Page Rank'!HU97-'MIN and MAX'!D$47)/('MIN and MAX'!H$47-'MIN and MAX'!D$47)</f>
        <v>0.51378122308354868</v>
      </c>
      <c r="E125">
        <f t="shared" si="5"/>
        <v>1.9069962727598085E-2</v>
      </c>
      <c r="F125">
        <f t="shared" si="6"/>
        <v>0.85831079050784964</v>
      </c>
      <c r="G125">
        <f t="shared" si="7"/>
        <v>0.51369373740794066</v>
      </c>
      <c r="H125" s="3">
        <f>IFERROR(VLOOKUP(A125,'GDP Data'!A$2:Q$144,3,FALSE),"Not Found")</f>
        <v>3557333364.30795</v>
      </c>
      <c r="I125">
        <f t="shared" si="8"/>
        <v>3.3617057004558702E-4</v>
      </c>
      <c r="J125">
        <f t="shared" si="9"/>
        <v>-0.85797461993780411</v>
      </c>
    </row>
    <row r="126" spans="1:10" x14ac:dyDescent="0.25">
      <c r="A126" t="s">
        <v>121</v>
      </c>
      <c r="B126">
        <f>('CON Score and Page Rank'!HS116-'MIN and MAX'!B$47)/('MIN and MAX'!F$47-'MIN and MAX'!B$47)</f>
        <v>1.2076856763992655E-4</v>
      </c>
      <c r="C126">
        <f>('CON Score and Page Rank'!HT116-'MIN and MAX'!C$47)/('MIN and MAX'!G$47-'MIN and MAX'!C$47)</f>
        <v>1.9007998673859241E-2</v>
      </c>
      <c r="D126">
        <f>('CON Score and Page Rank'!HU116-'MIN and MAX'!D$47)/('MIN and MAX'!H$47-'MIN and MAX'!D$47)</f>
        <v>0.3268733850129199</v>
      </c>
      <c r="E126">
        <f t="shared" si="5"/>
        <v>1.8887230106219316E-2</v>
      </c>
      <c r="F126">
        <f t="shared" si="6"/>
        <v>0.85802653500747983</v>
      </c>
      <c r="G126">
        <f t="shared" si="7"/>
        <v>0.32675261644527998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129</v>
      </c>
      <c r="B127">
        <f>('CON Score and Page Rank'!HS124-'MIN and MAX'!B$47)/('MIN and MAX'!F$47-'MIN and MAX'!B$47)</f>
        <v>6.9189767976027611E-5</v>
      </c>
      <c r="C127">
        <f>('CON Score and Page Rank'!HT124-'MIN and MAX'!C$47)/('MIN and MAX'!G$47-'MIN and MAX'!C$47)</f>
        <v>1.8946212198011257E-2</v>
      </c>
      <c r="D127">
        <f>('CON Score and Page Rank'!HU124-'MIN and MAX'!D$47)/('MIN and MAX'!H$47-'MIN and MAX'!D$47)</f>
        <v>0.56976744186046513</v>
      </c>
      <c r="E127">
        <f t="shared" si="5"/>
        <v>1.887702243003523E-2</v>
      </c>
      <c r="F127">
        <f t="shared" si="6"/>
        <v>0.85801065613440597</v>
      </c>
      <c r="G127">
        <f t="shared" si="7"/>
        <v>0.56969825209248914</v>
      </c>
      <c r="H127" s="3">
        <f>IFERROR(VLOOKUP(A127,'GDP Data'!A$2:Q$144,3,FALSE),"Not Found")</f>
        <v>2118467913.3787301</v>
      </c>
      <c r="I127">
        <f t="shared" si="8"/>
        <v>2.0019674658811718E-4</v>
      </c>
      <c r="J127">
        <f t="shared" si="9"/>
        <v>-0.85781045938781786</v>
      </c>
    </row>
    <row r="128" spans="1:10" x14ac:dyDescent="0.25">
      <c r="A128" t="s">
        <v>137</v>
      </c>
      <c r="B128">
        <f>('CON Score and Page Rank'!HS132-'MIN and MAX'!B$47)/('MIN and MAX'!F$47-'MIN and MAX'!B$47)</f>
        <v>1.2349585288628437E-5</v>
      </c>
      <c r="C128">
        <f>('CON Score and Page Rank'!HT132-'MIN and MAX'!C$47)/('MIN and MAX'!G$47-'MIN and MAX'!C$47)</f>
        <v>1.8844555453384908E-2</v>
      </c>
      <c r="D128">
        <f>('CON Score and Page Rank'!HU132-'MIN and MAX'!D$47)/('MIN and MAX'!H$47-'MIN and MAX'!D$47)</f>
        <v>0.35012919896640826</v>
      </c>
      <c r="E128">
        <f t="shared" si="5"/>
        <v>1.883220586809628E-2</v>
      </c>
      <c r="F128">
        <f t="shared" si="6"/>
        <v>0.85794094031605528</v>
      </c>
      <c r="G128">
        <f t="shared" si="7"/>
        <v>0.35011684938111964</v>
      </c>
      <c r="H128" s="3" t="str">
        <f>IFERROR(VLOOKUP(A128,'GDP Data'!A$2:Q$144,3,FALSE),"Not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208</v>
      </c>
      <c r="B129">
        <f>('CON Score and Page Rank'!HS197-'MIN and MAX'!B$47)/('MIN and MAX'!F$47-'MIN and MAX'!B$47)</f>
        <v>8.7062031945206388E-4</v>
      </c>
      <c r="C129">
        <f>('CON Score and Page Rank'!HT197-'MIN and MAX'!C$47)/('MIN and MAX'!G$47-'MIN and MAX'!C$47)</f>
        <v>1.9621890263521312E-2</v>
      </c>
      <c r="D129">
        <f>('CON Score and Page Rank'!HU197-'MIN and MAX'!D$47)/('MIN and MAX'!H$47-'MIN and MAX'!D$47)</f>
        <v>0.66020671834625322</v>
      </c>
      <c r="E129">
        <f t="shared" si="5"/>
        <v>1.8751269944069247E-2</v>
      </c>
      <c r="F129">
        <f t="shared" si="6"/>
        <v>0.85781503788326252</v>
      </c>
      <c r="G129">
        <f t="shared" si="7"/>
        <v>0.65933609802680115</v>
      </c>
      <c r="H129" s="3">
        <f>IFERROR(VLOOKUP(A129,'GDP Data'!A$2:Q$144,3,FALSE),"Not Found")</f>
        <v>12282533600</v>
      </c>
      <c r="I129">
        <f t="shared" si="8"/>
        <v>1.160708288782866E-3</v>
      </c>
      <c r="J129">
        <f t="shared" si="9"/>
        <v>-0.85665432959447962</v>
      </c>
    </row>
    <row r="130" spans="1:10" x14ac:dyDescent="0.25">
      <c r="A130" t="s">
        <v>75</v>
      </c>
      <c r="B130">
        <f>('CON Score and Page Rank'!HS70-'MIN and MAX'!B$47)/('MIN and MAX'!F$47-'MIN and MAX'!B$47)</f>
        <v>1.4103669022477762E-4</v>
      </c>
      <c r="C130">
        <f>('CON Score and Page Rank'!HT70-'MIN and MAX'!C$47)/('MIN and MAX'!G$47-'MIN and MAX'!C$47)</f>
        <v>1.8769446342499996E-2</v>
      </c>
      <c r="D130">
        <f>('CON Score and Page Rank'!HU70-'MIN and MAX'!D$47)/('MIN and MAX'!H$47-'MIN and MAX'!D$47)</f>
        <v>0.47588285960378984</v>
      </c>
      <c r="E130">
        <f t="shared" si="5"/>
        <v>1.8628409652275218E-2</v>
      </c>
      <c r="F130">
        <f t="shared" si="6"/>
        <v>0.85762391867610621</v>
      </c>
      <c r="G130">
        <f t="shared" si="7"/>
        <v>0.47574182291356504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154</v>
      </c>
      <c r="B131">
        <f>('CON Score and Page Rank'!HS148-'MIN and MAX'!B$47)/('MIN and MAX'!F$47-'MIN and MAX'!B$47)</f>
        <v>3.3478885267597558E-6</v>
      </c>
      <c r="C131">
        <f>('CON Score and Page Rank'!HT148-'MIN and MAX'!C$47)/('MIN and MAX'!G$47-'MIN and MAX'!C$47)</f>
        <v>1.855596450165942E-2</v>
      </c>
      <c r="D131">
        <f>('CON Score and Page Rank'!HU148-'MIN and MAX'!D$47)/('MIN and MAX'!H$47-'MIN and MAX'!D$47)</f>
        <v>0.36089577950043067</v>
      </c>
      <c r="E131">
        <f t="shared" ref="E131:E194" si="10">C131-B131</f>
        <v>1.855261661313266E-2</v>
      </c>
      <c r="F131">
        <f t="shared" ref="F131:F194" si="11">(E131-MIN(E$3:E$220))/(MAX(E$3:E$220)-MIN(E$3:E$220))</f>
        <v>0.85750601642032154</v>
      </c>
      <c r="G131">
        <f t="shared" ref="G131:G194" si="12">D131-B131</f>
        <v>0.36089243161190393</v>
      </c>
      <c r="H131" s="3">
        <f>IFERROR(VLOOKUP(A131,'GDP Data'!A$2:Q$144,3,FALSE),"Not Found")</f>
        <v>6007055042.1768703</v>
      </c>
      <c r="I131">
        <f t="shared" ref="I131:I194" si="13">IFERROR((H131-MIN(H$3:H$220))/(MAX(H$3:H$220)-MIN(H$3:H$220)),"No Value")</f>
        <v>5.6767103642440695E-4</v>
      </c>
      <c r="J131">
        <f t="shared" ref="J131:J194" si="14">IFERROR(I131-F131,"No Value")</f>
        <v>-0.85693834538389713</v>
      </c>
    </row>
    <row r="132" spans="1:10" x14ac:dyDescent="0.25">
      <c r="A132" t="s">
        <v>218</v>
      </c>
      <c r="B132">
        <f>('CON Score and Page Rank'!HS207-'MIN and MAX'!B$47)/('MIN and MAX'!F$47-'MIN and MAX'!B$47)</f>
        <v>1.1157708653338173E-3</v>
      </c>
      <c r="C132">
        <f>('CON Score and Page Rank'!HT207-'MIN and MAX'!C$47)/('MIN and MAX'!G$47-'MIN and MAX'!C$47)</f>
        <v>1.9303526529525352E-2</v>
      </c>
      <c r="D132">
        <f>('CON Score and Page Rank'!HU207-'MIN and MAX'!D$47)/('MIN and MAX'!H$47-'MIN and MAX'!D$47)</f>
        <v>0.58914728682170547</v>
      </c>
      <c r="E132">
        <f t="shared" si="10"/>
        <v>1.8187755664191535E-2</v>
      </c>
      <c r="F132">
        <f t="shared" si="11"/>
        <v>0.85693844544791331</v>
      </c>
      <c r="G132">
        <f t="shared" si="12"/>
        <v>0.58803151595637171</v>
      </c>
      <c r="H132" s="3">
        <f>IFERROR(VLOOKUP(A132,'GDP Data'!A$2:Q$144,3,FALSE),"Not Found")</f>
        <v>8495806432.1846704</v>
      </c>
      <c r="I132">
        <f t="shared" si="13"/>
        <v>8.0285983876580112E-4</v>
      </c>
      <c r="J132">
        <f t="shared" si="14"/>
        <v>-0.85613558560914749</v>
      </c>
    </row>
    <row r="133" spans="1:10" x14ac:dyDescent="0.25">
      <c r="A133" t="s">
        <v>224</v>
      </c>
      <c r="B133">
        <f>('CON Score and Page Rank'!HS213-'MIN and MAX'!B$47)/('MIN and MAX'!F$47-'MIN and MAX'!B$47)</f>
        <v>1.0433850131843234E-4</v>
      </c>
      <c r="C133">
        <f>('CON Score and Page Rank'!HT213-'MIN and MAX'!C$47)/('MIN and MAX'!G$47-'MIN and MAX'!C$47)</f>
        <v>1.8178115044745612E-2</v>
      </c>
      <c r="D133">
        <f>('CON Score and Page Rank'!HU213-'MIN and MAX'!D$47)/('MIN and MAX'!H$47-'MIN and MAX'!D$47)</f>
        <v>0.39061154177433249</v>
      </c>
      <c r="E133">
        <f t="shared" si="10"/>
        <v>1.8073776543427178E-2</v>
      </c>
      <c r="F133">
        <f t="shared" si="11"/>
        <v>0.85676114162684336</v>
      </c>
      <c r="G133">
        <f t="shared" si="12"/>
        <v>0.39050720327301408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44</v>
      </c>
      <c r="B134">
        <f>('CON Score and Page Rank'!HS36-'MIN and MAX'!B$47)/('MIN and MAX'!F$47-'MIN and MAX'!B$47)</f>
        <v>1.6338500885828403E-4</v>
      </c>
      <c r="C134">
        <f>('CON Score and Page Rank'!HT36-'MIN and MAX'!C$47)/('MIN and MAX'!G$47-'MIN and MAX'!C$47)</f>
        <v>1.7934073031856967E-2</v>
      </c>
      <c r="D134">
        <f>('CON Score and Page Rank'!HU36-'MIN and MAX'!D$47)/('MIN and MAX'!H$47-'MIN and MAX'!D$47)</f>
        <v>0.33979328165374678</v>
      </c>
      <c r="E134">
        <f t="shared" si="10"/>
        <v>1.7770688022998683E-2</v>
      </c>
      <c r="F134">
        <f t="shared" si="11"/>
        <v>0.85628966270654627</v>
      </c>
      <c r="G134">
        <f t="shared" si="12"/>
        <v>0.33962989664488852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181</v>
      </c>
      <c r="B135">
        <f>('CON Score and Page Rank'!HS173-'MIN and MAX'!B$47)/('MIN and MAX'!F$47-'MIN and MAX'!B$47)</f>
        <v>5.5423465975897569E-2</v>
      </c>
      <c r="C135">
        <f>('CON Score and Page Rank'!HT173-'MIN and MAX'!C$47)/('MIN and MAX'!G$47-'MIN and MAX'!C$47)</f>
        <v>7.2929398660946679E-2</v>
      </c>
      <c r="D135">
        <f>('CON Score and Page Rank'!HU173-'MIN and MAX'!D$47)/('MIN and MAX'!H$47-'MIN and MAX'!D$47)</f>
        <v>0.88716623600344535</v>
      </c>
      <c r="E135">
        <f t="shared" si="10"/>
        <v>1.750593268504911E-2</v>
      </c>
      <c r="F135">
        <f t="shared" si="11"/>
        <v>0.85587781417891851</v>
      </c>
      <c r="G135">
        <f t="shared" si="12"/>
        <v>0.83174277002754782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33</v>
      </c>
      <c r="B136">
        <f>('CON Score and Page Rank'!HS24-'MIN and MAX'!B$47)/('MIN and MAX'!F$47-'MIN and MAX'!B$47)</f>
        <v>8.148657837913556E-2</v>
      </c>
      <c r="C136">
        <f>('CON Score and Page Rank'!HT24-'MIN and MAX'!C$47)/('MIN and MAX'!G$47-'MIN and MAX'!C$47)</f>
        <v>9.8820955617997239E-2</v>
      </c>
      <c r="D136">
        <f>('CON Score and Page Rank'!HU24-'MIN and MAX'!D$47)/('MIN and MAX'!H$47-'MIN and MAX'!D$47)</f>
        <v>1</v>
      </c>
      <c r="E136">
        <f t="shared" si="10"/>
        <v>1.7334377238861678E-2</v>
      </c>
      <c r="F136">
        <f t="shared" si="11"/>
        <v>0.85561094568642271</v>
      </c>
      <c r="G136">
        <f t="shared" si="12"/>
        <v>0.91851342162086447</v>
      </c>
      <c r="H136" s="3">
        <f>IFERROR(VLOOKUP(A136,'GDP Data'!A$2:Q$144,3,FALSE),"Not Found")</f>
        <v>173972218824.02701</v>
      </c>
      <c r="I136">
        <f t="shared" si="13"/>
        <v>1.6440500224399524E-2</v>
      </c>
      <c r="J136">
        <f t="shared" si="14"/>
        <v>-0.83917044546202324</v>
      </c>
    </row>
    <row r="137" spans="1:10" x14ac:dyDescent="0.25">
      <c r="A137" t="s">
        <v>85</v>
      </c>
      <c r="B137">
        <f>('CON Score and Page Rank'!HS80-'MIN and MAX'!B$47)/('MIN and MAX'!F$47-'MIN and MAX'!B$47)</f>
        <v>1.3051249953312538E-5</v>
      </c>
      <c r="C137">
        <f>('CON Score and Page Rank'!HT80-'MIN and MAX'!C$47)/('MIN and MAX'!G$47-'MIN and MAX'!C$47)</f>
        <v>1.6799551447350441E-2</v>
      </c>
      <c r="D137">
        <f>('CON Score and Page Rank'!HU80-'MIN and MAX'!D$47)/('MIN and MAX'!H$47-'MIN and MAX'!D$47)</f>
        <v>0.38458225667527995</v>
      </c>
      <c r="E137">
        <f t="shared" si="10"/>
        <v>1.6786500197397129E-2</v>
      </c>
      <c r="F137">
        <f t="shared" si="11"/>
        <v>0.85475867825115293</v>
      </c>
      <c r="G137">
        <f t="shared" si="12"/>
        <v>0.38456920542532663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162</v>
      </c>
      <c r="B138">
        <f>('CON Score and Page Rank'!HS156-'MIN and MAX'!B$47)/('MIN and MAX'!F$47-'MIN and MAX'!B$47)</f>
        <v>8.3215959276341941E-2</v>
      </c>
      <c r="C138">
        <f>('CON Score and Page Rank'!HT156-'MIN and MAX'!C$47)/('MIN and MAX'!G$47-'MIN and MAX'!C$47)</f>
        <v>9.9473189940269144E-2</v>
      </c>
      <c r="D138">
        <f>('CON Score and Page Rank'!HU156-'MIN and MAX'!D$47)/('MIN and MAX'!H$47-'MIN and MAX'!D$47)</f>
        <v>0.98191214470284238</v>
      </c>
      <c r="E138">
        <f t="shared" si="10"/>
        <v>1.6257230663927202E-2</v>
      </c>
      <c r="F138">
        <f t="shared" si="11"/>
        <v>0.85393535631261908</v>
      </c>
      <c r="G138">
        <f t="shared" si="12"/>
        <v>0.89869618542650043</v>
      </c>
      <c r="H138" s="3">
        <f>IFERROR(VLOOKUP(A138,'GDP Data'!A$2:Q$144,3,FALSE),"Not Found")</f>
        <v>547658231279.87</v>
      </c>
      <c r="I138">
        <f t="shared" si="13"/>
        <v>5.1754098068716781E-2</v>
      </c>
      <c r="J138">
        <f t="shared" si="14"/>
        <v>-0.8021812582439023</v>
      </c>
    </row>
    <row r="139" spans="1:10" x14ac:dyDescent="0.25">
      <c r="A139" t="s">
        <v>220</v>
      </c>
      <c r="B139">
        <f>('CON Score and Page Rank'!HS209-'MIN and MAX'!B$47)/('MIN and MAX'!F$47-'MIN and MAX'!B$47)</f>
        <v>2.3123860410773291E-5</v>
      </c>
      <c r="C139">
        <f>('CON Score and Page Rank'!HT209-'MIN and MAX'!C$47)/('MIN and MAX'!G$47-'MIN and MAX'!C$47)</f>
        <v>1.613547163326438E-2</v>
      </c>
      <c r="D139">
        <f>('CON Score and Page Rank'!HU209-'MIN and MAX'!D$47)/('MIN and MAX'!H$47-'MIN and MAX'!D$47)</f>
        <v>0.26098191214470284</v>
      </c>
      <c r="E139">
        <f t="shared" si="10"/>
        <v>1.6112347772853607E-2</v>
      </c>
      <c r="F139">
        <f t="shared" si="11"/>
        <v>0.85370997915562108</v>
      </c>
      <c r="G139">
        <f t="shared" si="12"/>
        <v>0.26095878828429209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118</v>
      </c>
      <c r="B140">
        <f>('CON Score and Page Rank'!HS113-'MIN and MAX'!B$47)/('MIN and MAX'!F$47-'MIN and MAX'!B$47)</f>
        <v>1.3016895502025054E-5</v>
      </c>
      <c r="C140">
        <f>('CON Score and Page Rank'!HT113-'MIN and MAX'!C$47)/('MIN and MAX'!G$47-'MIN and MAX'!C$47)</f>
        <v>1.6060108982871083E-2</v>
      </c>
      <c r="D140">
        <f>('CON Score and Page Rank'!HU113-'MIN and MAX'!D$47)/('MIN and MAX'!H$47-'MIN and MAX'!D$47)</f>
        <v>0.32041343669250644</v>
      </c>
      <c r="E140">
        <f t="shared" si="10"/>
        <v>1.6047092087369059E-2</v>
      </c>
      <c r="F140">
        <f t="shared" si="11"/>
        <v>0.85360846861311679</v>
      </c>
      <c r="G140">
        <f t="shared" si="12"/>
        <v>0.3204004197970044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210</v>
      </c>
      <c r="B141">
        <f>('CON Score and Page Rank'!HS199-'MIN and MAX'!B$47)/('MIN and MAX'!F$47-'MIN and MAX'!B$47)</f>
        <v>7.9435273283011493E-6</v>
      </c>
      <c r="C141">
        <f>('CON Score and Page Rank'!HT199-'MIN and MAX'!C$47)/('MIN and MAX'!G$47-'MIN and MAX'!C$47)</f>
        <v>1.6004125569683985E-2</v>
      </c>
      <c r="D141">
        <f>('CON Score and Page Rank'!HU199-'MIN and MAX'!D$47)/('MIN and MAX'!H$47-'MIN and MAX'!D$47)</f>
        <v>0.2842377260981912</v>
      </c>
      <c r="E141">
        <f t="shared" si="10"/>
        <v>1.5996182042355683E-2</v>
      </c>
      <c r="F141">
        <f t="shared" si="11"/>
        <v>0.853529273884721</v>
      </c>
      <c r="G141">
        <f t="shared" si="12"/>
        <v>0.2842297825708629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148</v>
      </c>
      <c r="B142">
        <f>('CON Score and Page Rank'!HS142-'MIN and MAX'!B$47)/('MIN and MAX'!F$47-'MIN and MAX'!B$47)</f>
        <v>5.8450577232166428E-5</v>
      </c>
      <c r="C142">
        <f>('CON Score and Page Rank'!HT142-'MIN and MAX'!C$47)/('MIN and MAX'!G$47-'MIN and MAX'!C$47)</f>
        <v>1.6022200889418484E-2</v>
      </c>
      <c r="D142">
        <f>('CON Score and Page Rank'!HU142-'MIN and MAX'!D$47)/('MIN and MAX'!H$47-'MIN and MAX'!D$47)</f>
        <v>0.37123169681309215</v>
      </c>
      <c r="E142">
        <f t="shared" si="10"/>
        <v>1.5963750312186317E-2</v>
      </c>
      <c r="F142">
        <f t="shared" si="11"/>
        <v>0.85347882368257555</v>
      </c>
      <c r="G142">
        <f t="shared" si="12"/>
        <v>0.37117324623585995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278</v>
      </c>
      <c r="B143">
        <f>('CON Score and Page Rank'!HS180-'MIN and MAX'!B$47)/('MIN and MAX'!F$47-'MIN and MAX'!B$47)</f>
        <v>4.580881578229298E-4</v>
      </c>
      <c r="C143">
        <f>('CON Score and Page Rank'!HT180-'MIN and MAX'!C$47)/('MIN and MAX'!G$47-'MIN and MAX'!C$47)</f>
        <v>1.5658658304763606E-2</v>
      </c>
      <c r="D143">
        <f>('CON Score and Page Rank'!HU180-'MIN and MAX'!D$47)/('MIN and MAX'!H$47-'MIN and MAX'!D$47)</f>
        <v>0.36477174849267874</v>
      </c>
      <c r="E143">
        <f t="shared" si="10"/>
        <v>1.5200570146940675E-2</v>
      </c>
      <c r="F143">
        <f t="shared" si="11"/>
        <v>0.85229163467326063</v>
      </c>
      <c r="G143">
        <f t="shared" si="12"/>
        <v>0.36431366033485579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134</v>
      </c>
      <c r="B144">
        <f>('CON Score and Page Rank'!HS129-'MIN and MAX'!B$47)/('MIN and MAX'!F$47-'MIN and MAX'!B$47)</f>
        <v>1.242783814595361E-4</v>
      </c>
      <c r="C144">
        <f>('CON Score and Page Rank'!HT129-'MIN and MAX'!C$47)/('MIN and MAX'!G$47-'MIN and MAX'!C$47)</f>
        <v>1.4991069881828573E-2</v>
      </c>
      <c r="D144">
        <f>('CON Score and Page Rank'!HU129-'MIN and MAX'!D$47)/('MIN and MAX'!H$47-'MIN and MAX'!D$47)</f>
        <v>0.32945736434108525</v>
      </c>
      <c r="E144">
        <f t="shared" si="10"/>
        <v>1.4866791500369037E-2</v>
      </c>
      <c r="F144">
        <f t="shared" si="11"/>
        <v>0.8517724147579655</v>
      </c>
      <c r="G144">
        <f t="shared" si="12"/>
        <v>0.32933308595962568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189</v>
      </c>
      <c r="B145">
        <f>('CON Score and Page Rank'!HS181-'MIN and MAX'!B$47)/('MIN and MAX'!F$47-'MIN and MAX'!B$47)</f>
        <v>8.2179385209694214E-2</v>
      </c>
      <c r="C145">
        <f>('CON Score and Page Rank'!HT181-'MIN and MAX'!C$47)/('MIN and MAX'!G$47-'MIN and MAX'!C$47)</f>
        <v>9.6838558547959017E-2</v>
      </c>
      <c r="D145">
        <f>('CON Score and Page Rank'!HU181-'MIN and MAX'!D$47)/('MIN and MAX'!H$47-'MIN and MAX'!D$47)</f>
        <v>0.93927648578811374</v>
      </c>
      <c r="E145">
        <f t="shared" si="10"/>
        <v>1.4659173338264803E-2</v>
      </c>
      <c r="F145">
        <f t="shared" si="11"/>
        <v>0.85144944776876852</v>
      </c>
      <c r="G145">
        <f t="shared" si="12"/>
        <v>0.85709710057841948</v>
      </c>
      <c r="H145" s="3">
        <f>IFERROR(VLOOKUP(A145,'GDP Data'!A$2:Q$144,3,FALSE),"Not Found")</f>
        <v>190905493539.168</v>
      </c>
      <c r="I145">
        <f t="shared" si="13"/>
        <v>1.8040706904729833E-2</v>
      </c>
      <c r="J145">
        <f t="shared" si="14"/>
        <v>-0.83340874086403871</v>
      </c>
    </row>
    <row r="146" spans="1:10" x14ac:dyDescent="0.25">
      <c r="A146" t="s">
        <v>60</v>
      </c>
      <c r="B146">
        <f>('CON Score and Page Rank'!HS54-'MIN and MAX'!B$47)/('MIN and MAX'!F$47-'MIN and MAX'!B$47)</f>
        <v>8.1348977407668804E-2</v>
      </c>
      <c r="C146">
        <f>('CON Score and Page Rank'!HT54-'MIN and MAX'!C$47)/('MIN and MAX'!G$47-'MIN and MAX'!C$47)</f>
        <v>9.5611872989984845E-2</v>
      </c>
      <c r="D146">
        <f>('CON Score and Page Rank'!HU54-'MIN and MAX'!D$47)/('MIN and MAX'!H$47-'MIN and MAX'!D$47)</f>
        <v>0.95176571920757969</v>
      </c>
      <c r="E146">
        <f t="shared" si="10"/>
        <v>1.426289558231604E-2</v>
      </c>
      <c r="F146">
        <f t="shared" si="11"/>
        <v>0.85083300538999296</v>
      </c>
      <c r="G146">
        <f t="shared" si="12"/>
        <v>0.87041674179991091</v>
      </c>
      <c r="H146" s="3">
        <f>IFERROR(VLOOKUP(A146,'GDP Data'!A$2:Q$144,3,FALSE),"Not Found")</f>
        <v>89794943349.891205</v>
      </c>
      <c r="I146">
        <f t="shared" si="13"/>
        <v>8.4856869462996316E-3</v>
      </c>
      <c r="J146">
        <f t="shared" si="14"/>
        <v>-0.84234731844369337</v>
      </c>
    </row>
    <row r="147" spans="1:10" x14ac:dyDescent="0.25">
      <c r="A147" t="s">
        <v>81</v>
      </c>
      <c r="B147">
        <f>('CON Score and Page Rank'!HS76-'MIN and MAX'!B$47)/('MIN and MAX'!F$47-'MIN and MAX'!B$47)</f>
        <v>3.1964027720799022E-6</v>
      </c>
      <c r="C147">
        <f>('CON Score and Page Rank'!HT76-'MIN and MAX'!C$47)/('MIN and MAX'!G$47-'MIN and MAX'!C$47)</f>
        <v>1.3998215466107173E-2</v>
      </c>
      <c r="D147">
        <f>('CON Score and Page Rank'!HU76-'MIN and MAX'!D$47)/('MIN and MAX'!H$47-'MIN and MAX'!D$47)</f>
        <v>0.26313522825150731</v>
      </c>
      <c r="E147">
        <f t="shared" si="10"/>
        <v>1.3995019063335093E-2</v>
      </c>
      <c r="F147">
        <f t="shared" si="11"/>
        <v>0.85041630161063653</v>
      </c>
      <c r="G147">
        <f t="shared" si="12"/>
        <v>0.26313203184873524</v>
      </c>
      <c r="H147" s="3">
        <f>IFERROR(VLOOKUP(A147,'GDP Data'!A$2:Q$144,3,FALSE),"Not Found")</f>
        <v>8231326016.4749403</v>
      </c>
      <c r="I147">
        <f t="shared" si="13"/>
        <v>7.7786624862125455E-4</v>
      </c>
      <c r="J147">
        <f t="shared" si="14"/>
        <v>-0.84963843536201522</v>
      </c>
    </row>
    <row r="148" spans="1:10" x14ac:dyDescent="0.25">
      <c r="A148" t="s">
        <v>155</v>
      </c>
      <c r="B148">
        <f>('CON Score and Page Rank'!HS149-'MIN and MAX'!B$47)/('MIN and MAX'!F$47-'MIN and MAX'!B$47)</f>
        <v>2.095116175550066E-3</v>
      </c>
      <c r="C148">
        <f>('CON Score and Page Rank'!HT149-'MIN and MAX'!C$47)/('MIN and MAX'!G$47-'MIN and MAX'!C$47)</f>
        <v>1.5668138477685865E-2</v>
      </c>
      <c r="D148">
        <f>('CON Score and Page Rank'!HU149-'MIN and MAX'!D$47)/('MIN and MAX'!H$47-'MIN and MAX'!D$47)</f>
        <v>0.25150732127476316</v>
      </c>
      <c r="E148">
        <f t="shared" si="10"/>
        <v>1.35730223021358E-2</v>
      </c>
      <c r="F148">
        <f t="shared" si="11"/>
        <v>0.84975985122096864</v>
      </c>
      <c r="G148">
        <f t="shared" si="12"/>
        <v>0.24941220509921311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133</v>
      </c>
      <c r="B149">
        <f>('CON Score and Page Rank'!HS128-'MIN and MAX'!B$47)/('MIN and MAX'!F$47-'MIN and MAX'!B$47)</f>
        <v>3.5466835312157028E-6</v>
      </c>
      <c r="C149">
        <f>('CON Score and Page Rank'!HT128-'MIN and MAX'!C$47)/('MIN and MAX'!G$47-'MIN and MAX'!C$47)</f>
        <v>1.3094591209542098E-2</v>
      </c>
      <c r="D149">
        <f>('CON Score and Page Rank'!HU128-'MIN and MAX'!D$47)/('MIN and MAX'!H$47-'MIN and MAX'!D$47)</f>
        <v>0.22609819121447028</v>
      </c>
      <c r="E149">
        <f t="shared" si="10"/>
        <v>1.3091044526010882E-2</v>
      </c>
      <c r="F149">
        <f t="shared" si="11"/>
        <v>0.84901009546917272</v>
      </c>
      <c r="G149">
        <f t="shared" si="12"/>
        <v>0.22609464453093905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136</v>
      </c>
      <c r="B150">
        <f>('CON Score and Page Rank'!HS131-'MIN and MAX'!B$47)/('MIN and MAX'!F$47-'MIN and MAX'!B$47)</f>
        <v>8.9056111772576219E-2</v>
      </c>
      <c r="C150">
        <f>('CON Score and Page Rank'!HT131-'MIN and MAX'!C$47)/('MIN and MAX'!G$47-'MIN and MAX'!C$47)</f>
        <v>0.10195419686263157</v>
      </c>
      <c r="D150">
        <f>('CON Score and Page Rank'!HU131-'MIN and MAX'!D$47)/('MIN and MAX'!H$47-'MIN and MAX'!D$47)</f>
        <v>0.92161929371231699</v>
      </c>
      <c r="E150">
        <f t="shared" si="10"/>
        <v>1.2898085090055356E-2</v>
      </c>
      <c r="F150">
        <f t="shared" si="11"/>
        <v>0.84870993132439798</v>
      </c>
      <c r="G150">
        <f t="shared" si="12"/>
        <v>0.83256318193974077</v>
      </c>
      <c r="H150" s="3">
        <f>IFERROR(VLOOKUP(A150,'GDP Data'!A$2:Q$144,3,FALSE),"Not Found")</f>
        <v>1339395718862.8899</v>
      </c>
      <c r="I150">
        <f t="shared" si="13"/>
        <v>0.12657386199574017</v>
      </c>
      <c r="J150">
        <f t="shared" si="14"/>
        <v>-0.72213606932865781</v>
      </c>
    </row>
    <row r="151" spans="1:10" x14ac:dyDescent="0.25">
      <c r="A151" t="s">
        <v>108</v>
      </c>
      <c r="B151">
        <f>('CON Score and Page Rank'!HS103-'MIN and MAX'!B$47)/('MIN and MAX'!F$47-'MIN and MAX'!B$47)</f>
        <v>1.2520035297196918E-5</v>
      </c>
      <c r="C151">
        <f>('CON Score and Page Rank'!HT103-'MIN and MAX'!C$47)/('MIN and MAX'!G$47-'MIN and MAX'!C$47)</f>
        <v>1.2857352244331885E-2</v>
      </c>
      <c r="D151">
        <f>('CON Score and Page Rank'!HU103-'MIN and MAX'!D$47)/('MIN and MAX'!H$47-'MIN and MAX'!D$47)</f>
        <v>0.31912144702842377</v>
      </c>
      <c r="E151">
        <f t="shared" si="10"/>
        <v>1.2844832209034688E-2</v>
      </c>
      <c r="F151">
        <f t="shared" si="11"/>
        <v>0.8486270921234581</v>
      </c>
      <c r="G151">
        <f t="shared" si="12"/>
        <v>0.3191089269931266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65</v>
      </c>
      <c r="B152">
        <f>('CON Score and Page Rank'!HS60-'MIN and MAX'!B$47)/('MIN and MAX'!F$47-'MIN and MAX'!B$47)</f>
        <v>1.9193553041584991E-5</v>
      </c>
      <c r="C152">
        <f>('CON Score and Page Rank'!HT60-'MIN and MAX'!C$47)/('MIN and MAX'!G$47-'MIN and MAX'!C$47)</f>
        <v>1.2347739407255557E-2</v>
      </c>
      <c r="D152">
        <f>('CON Score and Page Rank'!HU60-'MIN and MAX'!D$47)/('MIN and MAX'!H$47-'MIN and MAX'!D$47)</f>
        <v>0.18949181739879414</v>
      </c>
      <c r="E152">
        <f t="shared" si="10"/>
        <v>1.2328545854213972E-2</v>
      </c>
      <c r="F152">
        <f t="shared" si="11"/>
        <v>0.84782396657851544</v>
      </c>
      <c r="G152">
        <f t="shared" si="12"/>
        <v>0.18947262384575256</v>
      </c>
      <c r="H152" s="3">
        <f>IFERROR(VLOOKUP(A152,'GDP Data'!A$2:Q$144,3,FALSE),"Not Found")</f>
        <v>3666222600.09828</v>
      </c>
      <c r="I152">
        <f t="shared" si="13"/>
        <v>3.4646068140673712E-4</v>
      </c>
      <c r="J152">
        <f t="shared" si="14"/>
        <v>-0.84747750589710868</v>
      </c>
    </row>
    <row r="153" spans="1:10" x14ac:dyDescent="0.25">
      <c r="A153" t="s">
        <v>96</v>
      </c>
      <c r="B153">
        <f>('CON Score and Page Rank'!HS91-'MIN and MAX'!B$47)/('MIN and MAX'!F$47-'MIN and MAX'!B$47)</f>
        <v>3.8310785951208237E-4</v>
      </c>
      <c r="C153">
        <f>('CON Score and Page Rank'!HT91-'MIN and MAX'!C$47)/('MIN and MAX'!G$47-'MIN and MAX'!C$47)</f>
        <v>1.2201295932079531E-2</v>
      </c>
      <c r="D153">
        <f>('CON Score and Page Rank'!HU91-'MIN and MAX'!D$47)/('MIN and MAX'!H$47-'MIN and MAX'!D$47)</f>
        <v>0.25150732127476316</v>
      </c>
      <c r="E153">
        <f t="shared" si="10"/>
        <v>1.1818188072567449E-2</v>
      </c>
      <c r="F153">
        <f t="shared" si="11"/>
        <v>0.84703006341281395</v>
      </c>
      <c r="G153">
        <f t="shared" si="12"/>
        <v>0.2511242134152511</v>
      </c>
      <c r="H153" s="3">
        <f>IFERROR(VLOOKUP(A153,'GDP Data'!A$2:Q$144,3,FALSE),"Not Found")</f>
        <v>5438332738.1037302</v>
      </c>
      <c r="I153">
        <f t="shared" si="13"/>
        <v>5.1392636827602236E-4</v>
      </c>
      <c r="J153">
        <f t="shared" si="14"/>
        <v>-0.84651613704453788</v>
      </c>
    </row>
    <row r="154" spans="1:10" x14ac:dyDescent="0.25">
      <c r="A154" t="s">
        <v>213</v>
      </c>
      <c r="B154">
        <f>('CON Score and Page Rank'!HS202-'MIN and MAX'!B$47)/('MIN and MAX'!F$47-'MIN and MAX'!B$47)</f>
        <v>6.2869997709068083E-5</v>
      </c>
      <c r="C154">
        <f>('CON Score and Page Rank'!HT202-'MIN and MAX'!C$47)/('MIN and MAX'!G$47-'MIN and MAX'!C$47)</f>
        <v>1.1863812799503977E-2</v>
      </c>
      <c r="D154">
        <f>('CON Score and Page Rank'!HU202-'MIN and MAX'!D$47)/('MIN and MAX'!H$47-'MIN and MAX'!D$47)</f>
        <v>0.30577088716623602</v>
      </c>
      <c r="E154">
        <f t="shared" si="10"/>
        <v>1.1800942801794908E-2</v>
      </c>
      <c r="F154">
        <f t="shared" si="11"/>
        <v>0.84700323698721214</v>
      </c>
      <c r="G154">
        <f t="shared" si="12"/>
        <v>0.30570801716852697</v>
      </c>
      <c r="H154" s="3">
        <f>IFERROR(VLOOKUP(A154,'GDP Data'!A$2:Q$144,3,FALSE),"Not Found")</f>
        <v>6331961555.4091396</v>
      </c>
      <c r="I154">
        <f t="shared" si="13"/>
        <v>5.9837493639079784E-4</v>
      </c>
      <c r="J154">
        <f t="shared" si="14"/>
        <v>-0.84640486205082133</v>
      </c>
    </row>
    <row r="155" spans="1:10" x14ac:dyDescent="0.25">
      <c r="A155" t="s">
        <v>144</v>
      </c>
      <c r="B155">
        <f>('CON Score and Page Rank'!HS139-'MIN and MAX'!B$47)/('MIN and MAX'!F$47-'MIN and MAX'!B$47)</f>
        <v>4.7203359660699947E-5</v>
      </c>
      <c r="C155">
        <f>('CON Score and Page Rank'!HT139-'MIN and MAX'!C$47)/('MIN and MAX'!G$47-'MIN and MAX'!C$47)</f>
        <v>1.1059941379083022E-2</v>
      </c>
      <c r="D155">
        <f>('CON Score and Page Rank'!HU139-'MIN and MAX'!D$47)/('MIN and MAX'!H$47-'MIN and MAX'!D$47)</f>
        <v>0.27476313522825152</v>
      </c>
      <c r="E155">
        <f t="shared" si="10"/>
        <v>1.1012738019422322E-2</v>
      </c>
      <c r="F155">
        <f t="shared" si="11"/>
        <v>0.84577712014438133</v>
      </c>
      <c r="G155">
        <f t="shared" si="12"/>
        <v>0.27471593186859083</v>
      </c>
      <c r="H155" s="3" t="str">
        <f>IFERROR(VLOOKUP(A155,'GDP Data'!A$2:Q$144,3,FALSE),"Not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170</v>
      </c>
      <c r="B156">
        <f>('CON Score and Page Rank'!HS164-'MIN and MAX'!B$47)/('MIN and MAX'!F$47-'MIN and MAX'!B$47)</f>
        <v>2.678206254616632E-4</v>
      </c>
      <c r="C156">
        <f>('CON Score and Page Rank'!HT164-'MIN and MAX'!C$47)/('MIN and MAX'!G$47-'MIN and MAX'!C$47)</f>
        <v>1.1277243635124497E-2</v>
      </c>
      <c r="D156">
        <f>('CON Score and Page Rank'!HU164-'MIN and MAX'!D$47)/('MIN and MAX'!H$47-'MIN and MAX'!D$47)</f>
        <v>0.14599483204134367</v>
      </c>
      <c r="E156">
        <f t="shared" si="10"/>
        <v>1.1009423009662834E-2</v>
      </c>
      <c r="F156">
        <f t="shared" si="11"/>
        <v>0.84577196337625293</v>
      </c>
      <c r="G156">
        <f t="shared" si="12"/>
        <v>0.14572701141588201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156</v>
      </c>
      <c r="B157">
        <f>('CON Score and Page Rank'!HS150-'MIN and MAX'!B$47)/('MIN and MAX'!F$47-'MIN and MAX'!B$47)</f>
        <v>1.3512306968640108E-5</v>
      </c>
      <c r="C157">
        <f>('CON Score and Page Rank'!HT150-'MIN and MAX'!C$47)/('MIN and MAX'!G$47-'MIN and MAX'!C$47)</f>
        <v>1.0309171525263163E-2</v>
      </c>
      <c r="D157">
        <f>('CON Score and Page Rank'!HU150-'MIN and MAX'!D$47)/('MIN and MAX'!H$47-'MIN and MAX'!D$47)</f>
        <v>0.15719207579672695</v>
      </c>
      <c r="E157">
        <f t="shared" si="10"/>
        <v>1.0295659218294523E-2</v>
      </c>
      <c r="F157">
        <f t="shared" si="11"/>
        <v>0.84466164556802414</v>
      </c>
      <c r="G157">
        <f t="shared" si="12"/>
        <v>0.15717856348975831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77</v>
      </c>
      <c r="B158">
        <f>('CON Score and Page Rank'!HS72-'MIN and MAX'!B$47)/('MIN and MAX'!F$47-'MIN and MAX'!B$47)</f>
        <v>7.2153643517038754E-5</v>
      </c>
      <c r="C158">
        <f>('CON Score and Page Rank'!HT72-'MIN and MAX'!C$47)/('MIN and MAX'!G$47-'MIN and MAX'!C$47)</f>
        <v>9.9467312862969171E-3</v>
      </c>
      <c r="D158">
        <f>('CON Score and Page Rank'!HU72-'MIN and MAX'!D$47)/('MIN and MAX'!H$47-'MIN and MAX'!D$47)</f>
        <v>0.16752799310938846</v>
      </c>
      <c r="E158">
        <f t="shared" si="10"/>
        <v>9.8745776427798786E-3</v>
      </c>
      <c r="F158">
        <f t="shared" si="11"/>
        <v>0.84400661882435202</v>
      </c>
      <c r="G158">
        <f t="shared" si="12"/>
        <v>0.16745583946587142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128</v>
      </c>
      <c r="B159">
        <f>('CON Score and Page Rank'!HS123-'MIN and MAX'!B$47)/('MIN and MAX'!F$47-'MIN and MAX'!B$47)</f>
        <v>2.99613636516804E-6</v>
      </c>
      <c r="C159">
        <f>('CON Score and Page Rank'!HT123-'MIN and MAX'!C$47)/('MIN and MAX'!G$47-'MIN and MAX'!C$47)</f>
        <v>9.8666883910655864E-3</v>
      </c>
      <c r="D159">
        <f>('CON Score and Page Rank'!HU123-'MIN and MAX'!D$47)/('MIN and MAX'!H$47-'MIN and MAX'!D$47)</f>
        <v>0.22136089577950044</v>
      </c>
      <c r="E159">
        <f t="shared" si="10"/>
        <v>9.863692254700419E-3</v>
      </c>
      <c r="F159">
        <f t="shared" si="11"/>
        <v>0.84398968571513544</v>
      </c>
      <c r="G159">
        <f t="shared" si="12"/>
        <v>0.22135789964313526</v>
      </c>
      <c r="H159" s="3">
        <f>IFERROR(VLOOKUP(A159,'GDP Data'!A$2:Q$144,3,FALSE),"Not Found")</f>
        <v>0</v>
      </c>
      <c r="I159">
        <f t="shared" si="13"/>
        <v>0</v>
      </c>
      <c r="J159">
        <f t="shared" si="14"/>
        <v>-0.84398968571513544</v>
      </c>
    </row>
    <row r="160" spans="1:10" x14ac:dyDescent="0.25">
      <c r="A160" t="s">
        <v>70</v>
      </c>
      <c r="B160">
        <f>('CON Score and Page Rank'!HS65-'MIN and MAX'!B$47)/('MIN and MAX'!F$47-'MIN and MAX'!B$47)</f>
        <v>5.6486487453909012E-4</v>
      </c>
      <c r="C160">
        <f>('CON Score and Page Rank'!HT65-'MIN and MAX'!C$47)/('MIN and MAX'!G$47-'MIN and MAX'!C$47)</f>
        <v>1.0192930747176176E-2</v>
      </c>
      <c r="D160">
        <f>('CON Score and Page Rank'!HU65-'MIN and MAX'!D$47)/('MIN and MAX'!H$47-'MIN and MAX'!D$47)</f>
        <v>0.26528854435831178</v>
      </c>
      <c r="E160">
        <f t="shared" si="10"/>
        <v>9.6280658726370857E-3</v>
      </c>
      <c r="F160">
        <f t="shared" si="11"/>
        <v>0.84362314965480667</v>
      </c>
      <c r="G160">
        <f t="shared" si="12"/>
        <v>0.26472367948377268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83</v>
      </c>
      <c r="B161">
        <f>('CON Score and Page Rank'!HS78-'MIN and MAX'!B$47)/('MIN and MAX'!F$47-'MIN and MAX'!B$47)</f>
        <v>6.4471090770628417E-6</v>
      </c>
      <c r="C161">
        <f>('CON Score and Page Rank'!HT78-'MIN and MAX'!C$47)/('MIN and MAX'!G$47-'MIN and MAX'!C$47)</f>
        <v>9.5132117973274963E-3</v>
      </c>
      <c r="D161">
        <f>('CON Score and Page Rank'!HU78-'MIN and MAX'!D$47)/('MIN and MAX'!H$47-'MIN and MAX'!D$47)</f>
        <v>0.19853574504737295</v>
      </c>
      <c r="E161">
        <f t="shared" si="10"/>
        <v>9.5067646882504332E-3</v>
      </c>
      <c r="F161">
        <f t="shared" si="11"/>
        <v>0.84343445576641873</v>
      </c>
      <c r="G161">
        <f t="shared" si="12"/>
        <v>0.19852929793829588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274</v>
      </c>
      <c r="B162">
        <f>('CON Score and Page Rank'!HS66-'MIN and MAX'!B$47)/('MIN and MAX'!F$47-'MIN and MAX'!B$47)</f>
        <v>3.3322367387739523E-6</v>
      </c>
      <c r="C162">
        <f>('CON Score and Page Rank'!HT66-'MIN and MAX'!C$47)/('MIN and MAX'!G$47-'MIN and MAX'!C$47)</f>
        <v>9.1909504839324339E-3</v>
      </c>
      <c r="D162">
        <f>('CON Score and Page Rank'!HU66-'MIN and MAX'!D$47)/('MIN and MAX'!H$47-'MIN and MAX'!D$47)</f>
        <v>0.17614125753660637</v>
      </c>
      <c r="E162">
        <f t="shared" si="10"/>
        <v>9.1876182471936595E-3</v>
      </c>
      <c r="F162">
        <f t="shared" si="11"/>
        <v>0.84293799744053621</v>
      </c>
      <c r="G162">
        <f t="shared" si="12"/>
        <v>0.1761379252998676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212</v>
      </c>
      <c r="B163">
        <f>('CON Score and Page Rank'!HS201-'MIN and MAX'!B$47)/('MIN and MAX'!F$47-'MIN and MAX'!B$47)</f>
        <v>6.5568014259486448E-4</v>
      </c>
      <c r="C163">
        <f>('CON Score and Page Rank'!HT201-'MIN and MAX'!C$47)/('MIN and MAX'!G$47-'MIN and MAX'!C$47)</f>
        <v>9.5814139250833333E-3</v>
      </c>
      <c r="D163">
        <f>('CON Score and Page Rank'!HU201-'MIN and MAX'!D$47)/('MIN and MAX'!H$47-'MIN and MAX'!D$47)</f>
        <v>0.24332472006890613</v>
      </c>
      <c r="E163">
        <f t="shared" si="10"/>
        <v>8.925733782488468E-3</v>
      </c>
      <c r="F163">
        <f t="shared" si="11"/>
        <v>0.84253061479045366</v>
      </c>
      <c r="G163">
        <f t="shared" si="12"/>
        <v>0.24266903992631125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79</v>
      </c>
      <c r="B164">
        <f>('CON Score and Page Rank'!HS74-'MIN and MAX'!B$47)/('MIN and MAX'!F$47-'MIN and MAX'!B$47)</f>
        <v>7.4147925049435147E-6</v>
      </c>
      <c r="C164">
        <f>('CON Score and Page Rank'!HT74-'MIN and MAX'!C$47)/('MIN and MAX'!G$47-'MIN and MAX'!C$47)</f>
        <v>8.5698369552302481E-3</v>
      </c>
      <c r="D164">
        <f>('CON Score and Page Rank'!HU74-'MIN and MAX'!D$47)/('MIN and MAX'!H$47-'MIN and MAX'!D$47)</f>
        <v>0.22351421188630491</v>
      </c>
      <c r="E164">
        <f t="shared" si="10"/>
        <v>8.5624221627253038E-3</v>
      </c>
      <c r="F164">
        <f t="shared" si="11"/>
        <v>0.84196545392598021</v>
      </c>
      <c r="G164">
        <f t="shared" si="12"/>
        <v>0.22350679709379997</v>
      </c>
      <c r="H164" s="3">
        <f>IFERROR(VLOOKUP(A164,'GDP Data'!A$2:Q$144,3,FALSE),"Not Found")</f>
        <v>1461139022.0295401</v>
      </c>
      <c r="I164">
        <f t="shared" si="13"/>
        <v>1.3807869199997775E-4</v>
      </c>
      <c r="J164">
        <f t="shared" si="14"/>
        <v>-0.84182737523398021</v>
      </c>
    </row>
    <row r="165" spans="1:10" x14ac:dyDescent="0.25">
      <c r="A165" t="s">
        <v>165</v>
      </c>
      <c r="B165">
        <f>('CON Score and Page Rank'!HS158-'MIN and MAX'!B$47)/('MIN and MAX'!F$47-'MIN and MAX'!B$47)</f>
        <v>1.210762747936534E-5</v>
      </c>
      <c r="C165">
        <f>('CON Score and Page Rank'!HT158-'MIN and MAX'!C$47)/('MIN and MAX'!G$47-'MIN and MAX'!C$47)</f>
        <v>8.1631233638493166E-3</v>
      </c>
      <c r="D165">
        <f>('CON Score and Page Rank'!HU158-'MIN and MAX'!D$47)/('MIN and MAX'!H$47-'MIN and MAX'!D$47)</f>
        <v>0.17829457364341086</v>
      </c>
      <c r="E165">
        <f t="shared" si="10"/>
        <v>8.1510157363699504E-3</v>
      </c>
      <c r="F165">
        <f t="shared" si="11"/>
        <v>0.84132547766614996</v>
      </c>
      <c r="G165">
        <f t="shared" si="12"/>
        <v>0.17828246601593151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168</v>
      </c>
      <c r="B166">
        <f>('CON Score and Page Rank'!HS162-'MIN and MAX'!B$47)/('MIN and MAX'!F$47-'MIN and MAX'!B$47)</f>
        <v>3.7710817594077411E-5</v>
      </c>
      <c r="C166">
        <f>('CON Score and Page Rank'!HT162-'MIN and MAX'!C$47)/('MIN and MAX'!G$47-'MIN and MAX'!C$47)</f>
        <v>8.0724554309591027E-3</v>
      </c>
      <c r="D166">
        <f>('CON Score and Page Rank'!HU162-'MIN and MAX'!D$47)/('MIN and MAX'!H$47-'MIN and MAX'!D$47)</f>
        <v>0.20025839793281655</v>
      </c>
      <c r="E166">
        <f t="shared" si="10"/>
        <v>8.0347446133650254E-3</v>
      </c>
      <c r="F166">
        <f t="shared" si="11"/>
        <v>0.84114460844860717</v>
      </c>
      <c r="G166">
        <f t="shared" si="12"/>
        <v>0.20022068711522248</v>
      </c>
      <c r="H166" s="3">
        <f>IFERROR(VLOOKUP(A166,'GDP Data'!A$2:Q$144,3,FALSE),"Not Found")</f>
        <v>3534803921.5686302</v>
      </c>
      <c r="I166">
        <f t="shared" si="13"/>
        <v>3.3404152144854616E-4</v>
      </c>
      <c r="J166">
        <f t="shared" si="14"/>
        <v>-0.84081056692715861</v>
      </c>
    </row>
    <row r="167" spans="1:10" x14ac:dyDescent="0.25">
      <c r="A167" t="s">
        <v>72</v>
      </c>
      <c r="B167">
        <f>('CON Score and Page Rank'!HS67-'MIN and MAX'!B$47)/('MIN and MAX'!F$47-'MIN and MAX'!B$47)</f>
        <v>2.1431759843300742E-5</v>
      </c>
      <c r="C167">
        <f>('CON Score and Page Rank'!HT67-'MIN and MAX'!C$47)/('MIN and MAX'!G$47-'MIN and MAX'!C$47)</f>
        <v>7.6221172963402244E-3</v>
      </c>
      <c r="D167">
        <f>('CON Score and Page Rank'!HU67-'MIN and MAX'!D$47)/('MIN and MAX'!H$47-'MIN and MAX'!D$47)</f>
        <v>0.16838931955211026</v>
      </c>
      <c r="E167">
        <f t="shared" si="10"/>
        <v>7.6006855364969235E-3</v>
      </c>
      <c r="F167">
        <f t="shared" si="11"/>
        <v>0.84046939414284061</v>
      </c>
      <c r="G167">
        <f t="shared" si="12"/>
        <v>0.16836788779226697</v>
      </c>
      <c r="H167" s="3">
        <f>IFERROR(VLOOKUP(A167,'GDP Data'!A$2:Q$144,3,FALSE),"Not Found")</f>
        <v>1710843360.64955</v>
      </c>
      <c r="I167">
        <f t="shared" si="13"/>
        <v>1.6167593219651902E-4</v>
      </c>
      <c r="J167">
        <f t="shared" si="14"/>
        <v>-0.84030771821064409</v>
      </c>
    </row>
    <row r="168" spans="1:10" x14ac:dyDescent="0.25">
      <c r="A168" t="s">
        <v>205</v>
      </c>
      <c r="B168">
        <f>('CON Score and Page Rank'!HS194-'MIN and MAX'!B$47)/('MIN and MAX'!F$47-'MIN and MAX'!B$47)</f>
        <v>1.9865955528665524E-5</v>
      </c>
      <c r="C168">
        <f>('CON Score and Page Rank'!HT194-'MIN and MAX'!C$47)/('MIN and MAX'!G$47-'MIN and MAX'!C$47)</f>
        <v>7.3470914957031652E-3</v>
      </c>
      <c r="D168">
        <f>('CON Score and Page Rank'!HU194-'MIN and MAX'!D$47)/('MIN and MAX'!H$47-'MIN and MAX'!D$47)</f>
        <v>0.24117140396210163</v>
      </c>
      <c r="E168">
        <f t="shared" si="10"/>
        <v>7.3272255401744995E-3</v>
      </c>
      <c r="F168">
        <f t="shared" si="11"/>
        <v>0.84004400480896457</v>
      </c>
      <c r="G168">
        <f t="shared" si="12"/>
        <v>0.24115153800657296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152</v>
      </c>
      <c r="B169">
        <f>('CON Score and Page Rank'!HS146-'MIN and MAX'!B$47)/('MIN and MAX'!F$47-'MIN and MAX'!B$47)</f>
        <v>5.0702715447388375E-5</v>
      </c>
      <c r="C169">
        <f>('CON Score and Page Rank'!HT146-'MIN and MAX'!C$47)/('MIN and MAX'!G$47-'MIN and MAX'!C$47)</f>
        <v>7.2913474490084573E-3</v>
      </c>
      <c r="D169">
        <f>('CON Score and Page Rank'!HU146-'MIN and MAX'!D$47)/('MIN and MAX'!H$47-'MIN and MAX'!D$47)</f>
        <v>0.16795865633074936</v>
      </c>
      <c r="E169">
        <f t="shared" si="10"/>
        <v>7.2406447335610687E-3</v>
      </c>
      <c r="F169">
        <f t="shared" si="11"/>
        <v>0.83990932130078411</v>
      </c>
      <c r="G169">
        <f t="shared" si="12"/>
        <v>0.16790795361530197</v>
      </c>
      <c r="H169" s="3">
        <f>IFERROR(VLOOKUP(A169,'GDP Data'!A$2:Q$144,3,FALSE),"Not Found")</f>
        <v>6220270632.3359203</v>
      </c>
      <c r="I169">
        <f t="shared" si="13"/>
        <v>5.8782006355960156E-4</v>
      </c>
      <c r="J169">
        <f t="shared" si="14"/>
        <v>-0.83932150123722449</v>
      </c>
    </row>
    <row r="170" spans="1:10" x14ac:dyDescent="0.25">
      <c r="A170" t="s">
        <v>132</v>
      </c>
      <c r="B170">
        <f>('CON Score and Page Rank'!HS127-'MIN and MAX'!B$47)/('MIN and MAX'!F$47-'MIN and MAX'!B$47)</f>
        <v>3.6406369964297916E-6</v>
      </c>
      <c r="C170">
        <f>('CON Score and Page Rank'!HT127-'MIN and MAX'!C$47)/('MIN and MAX'!G$47-'MIN and MAX'!C$47)</f>
        <v>7.1455102639611792E-3</v>
      </c>
      <c r="D170">
        <f>('CON Score and Page Rank'!HU127-'MIN and MAX'!D$47)/('MIN and MAX'!H$47-'MIN and MAX'!D$47)</f>
        <v>8.0534022394487509E-2</v>
      </c>
      <c r="E170">
        <f t="shared" si="10"/>
        <v>7.1418696269647496E-3</v>
      </c>
      <c r="F170">
        <f t="shared" si="11"/>
        <v>0.83975566856413653</v>
      </c>
      <c r="G170">
        <f t="shared" si="12"/>
        <v>8.0530381757491082E-2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113</v>
      </c>
      <c r="B171">
        <f>('CON Score and Page Rank'!HS108-'MIN and MAX'!B$47)/('MIN and MAX'!F$47-'MIN and MAX'!B$47)</f>
        <v>2.1592171149943199E-5</v>
      </c>
      <c r="C171">
        <f>('CON Score and Page Rank'!HT108-'MIN and MAX'!C$47)/('MIN and MAX'!G$47-'MIN and MAX'!C$47)</f>
        <v>7.0161578712976576E-3</v>
      </c>
      <c r="D171">
        <f>('CON Score and Page Rank'!HU108-'MIN and MAX'!D$47)/('MIN and MAX'!H$47-'MIN and MAX'!D$47)</f>
        <v>0.111541774332472</v>
      </c>
      <c r="E171">
        <f t="shared" si="10"/>
        <v>6.9945657001477144E-3</v>
      </c>
      <c r="F171">
        <f t="shared" si="11"/>
        <v>0.83952652528852501</v>
      </c>
      <c r="G171">
        <f t="shared" si="12"/>
        <v>0.11152018216132206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20</v>
      </c>
      <c r="B172">
        <f>('CON Score and Page Rank'!HS7-'MIN and MAX'!B$47)/('MIN and MAX'!F$47-'MIN and MAX'!B$47)</f>
        <v>0.11537614717948703</v>
      </c>
      <c r="C172">
        <f>('CON Score and Page Rank'!HT7-'MIN and MAX'!C$47)/('MIN and MAX'!G$47-'MIN and MAX'!C$47)</f>
        <v>0.12178836111107463</v>
      </c>
      <c r="D172">
        <f>('CON Score and Page Rank'!HU7-'MIN and MAX'!D$47)/('MIN and MAX'!H$47-'MIN and MAX'!D$47)</f>
        <v>0.9982773471145564</v>
      </c>
      <c r="E172">
        <f t="shared" si="10"/>
        <v>6.4122139315875987E-3</v>
      </c>
      <c r="F172">
        <f t="shared" si="11"/>
        <v>0.83862062960271799</v>
      </c>
      <c r="G172">
        <f t="shared" si="12"/>
        <v>0.88290119993506933</v>
      </c>
      <c r="H172" s="3">
        <f>IFERROR(VLOOKUP(A172,'GDP Data'!A$2:Q$144,3,FALSE),"Not Found")</f>
        <v>738981792355.37195</v>
      </c>
      <c r="I172">
        <f t="shared" si="13"/>
        <v>6.9834312657324954E-2</v>
      </c>
      <c r="J172">
        <f t="shared" si="14"/>
        <v>-0.76878631694539301</v>
      </c>
    </row>
    <row r="173" spans="1:10" x14ac:dyDescent="0.25">
      <c r="A173" t="s">
        <v>73</v>
      </c>
      <c r="B173">
        <f>('CON Score and Page Rank'!HS68-'MIN and MAX'!B$47)/('MIN and MAX'!F$47-'MIN and MAX'!B$47)</f>
        <v>4.4055736370623304E-6</v>
      </c>
      <c r="C173">
        <f>('CON Score and Page Rank'!HT68-'MIN and MAX'!C$47)/('MIN and MAX'!G$47-'MIN and MAX'!C$47)</f>
        <v>4.9076115102111685E-3</v>
      </c>
      <c r="D173">
        <f>('CON Score and Page Rank'!HU68-'MIN and MAX'!D$47)/('MIN and MAX'!H$47-'MIN and MAX'!D$47)</f>
        <v>3.875968992248062E-2</v>
      </c>
      <c r="E173">
        <f t="shared" si="10"/>
        <v>4.9032059365741064E-3</v>
      </c>
      <c r="F173">
        <f t="shared" si="11"/>
        <v>0.83627324455757379</v>
      </c>
      <c r="G173">
        <f t="shared" si="12"/>
        <v>3.8755284348843559E-2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114</v>
      </c>
      <c r="B174">
        <f>('CON Score and Page Rank'!HS109-'MIN and MAX'!B$47)/('MIN and MAX'!F$47-'MIN and MAX'!B$47)</f>
        <v>2.9822344620092994E-5</v>
      </c>
      <c r="C174">
        <f>('CON Score and Page Rank'!HT109-'MIN and MAX'!C$47)/('MIN and MAX'!G$47-'MIN and MAX'!C$47)</f>
        <v>4.9249734548071668E-3</v>
      </c>
      <c r="D174">
        <f>('CON Score and Page Rank'!HU109-'MIN and MAX'!D$47)/('MIN and MAX'!H$47-'MIN and MAX'!D$47)</f>
        <v>3.875968992248062E-2</v>
      </c>
      <c r="E174">
        <f t="shared" si="10"/>
        <v>4.8951511101870734E-3</v>
      </c>
      <c r="F174">
        <f t="shared" si="11"/>
        <v>0.83626071461799467</v>
      </c>
      <c r="G174">
        <f t="shared" si="12"/>
        <v>3.8729867577860524E-2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80</v>
      </c>
      <c r="B175">
        <f>('CON Score and Page Rank'!HS75-'MIN and MAX'!B$47)/('MIN and MAX'!F$47-'MIN and MAX'!B$47)</f>
        <v>4.2803292849495047E-6</v>
      </c>
      <c r="C175">
        <f>('CON Score and Page Rank'!HT75-'MIN and MAX'!C$47)/('MIN and MAX'!G$47-'MIN and MAX'!C$47)</f>
        <v>3.049722810924688E-3</v>
      </c>
      <c r="D175">
        <f>('CON Score and Page Rank'!HU75-'MIN and MAX'!D$47)/('MIN and MAX'!H$47-'MIN and MAX'!D$47)</f>
        <v>0.10378983634797588</v>
      </c>
      <c r="E175">
        <f t="shared" si="10"/>
        <v>3.0454424816397387E-3</v>
      </c>
      <c r="F175">
        <f t="shared" si="11"/>
        <v>0.83338334194212138</v>
      </c>
      <c r="G175">
        <f t="shared" si="12"/>
        <v>0.10378555601869092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106</v>
      </c>
      <c r="B176">
        <f>('CON Score and Page Rank'!HS101-'MIN and MAX'!B$47)/('MIN and MAX'!F$47-'MIN and MAX'!B$47)</f>
        <v>6.4149196334747831E-7</v>
      </c>
      <c r="C176">
        <f>('CON Score and Page Rank'!HT101-'MIN and MAX'!C$47)/('MIN and MAX'!G$47-'MIN and MAX'!C$47)</f>
        <v>2.7278945619073039E-3</v>
      </c>
      <c r="D176">
        <f>('CON Score and Page Rank'!HU101-'MIN and MAX'!D$47)/('MIN and MAX'!H$47-'MIN and MAX'!D$47)</f>
        <v>5.0387596899224806E-2</v>
      </c>
      <c r="E176">
        <f t="shared" si="10"/>
        <v>2.7272530699439562E-3</v>
      </c>
      <c r="F176">
        <f t="shared" si="11"/>
        <v>0.83288837235348689</v>
      </c>
      <c r="G176">
        <f t="shared" si="12"/>
        <v>5.0386955407261458E-2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86</v>
      </c>
      <c r="B177">
        <f>('CON Score and Page Rank'!HS81-'MIN and MAX'!B$47)/('MIN and MAX'!F$47-'MIN and MAX'!B$47)</f>
        <v>2.1795320246296798E-6</v>
      </c>
      <c r="C177">
        <f>('CON Score and Page Rank'!HT81-'MIN and MAX'!C$47)/('MIN and MAX'!G$47-'MIN and MAX'!C$47)</f>
        <v>2.4098788541930412E-3</v>
      </c>
      <c r="D177">
        <f>('CON Score and Page Rank'!HU81-'MIN and MAX'!D$47)/('MIN and MAX'!H$47-'MIN and MAX'!D$47)</f>
        <v>8.7424633936261847E-2</v>
      </c>
      <c r="E177">
        <f t="shared" si="10"/>
        <v>2.4076993221684114E-3</v>
      </c>
      <c r="F177">
        <f t="shared" si="11"/>
        <v>0.83239128042877431</v>
      </c>
      <c r="G177">
        <f t="shared" si="12"/>
        <v>8.7422454404237224E-2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209</v>
      </c>
      <c r="B178">
        <f>('CON Score and Page Rank'!HS198-'MIN and MAX'!B$47)/('MIN and MAX'!F$47-'MIN and MAX'!B$47)</f>
        <v>7.2738071692306875E-6</v>
      </c>
      <c r="C178">
        <f>('CON Score and Page Rank'!HT198-'MIN and MAX'!C$47)/('MIN and MAX'!G$47-'MIN and MAX'!C$47)</f>
        <v>2.1733595632395519E-3</v>
      </c>
      <c r="D178">
        <f>('CON Score and Page Rank'!HU198-'MIN and MAX'!D$47)/('MIN and MAX'!H$47-'MIN and MAX'!D$47)</f>
        <v>3.9621016365202412E-2</v>
      </c>
      <c r="E178">
        <f t="shared" si="10"/>
        <v>2.1660857560703213E-3</v>
      </c>
      <c r="F178">
        <f t="shared" si="11"/>
        <v>0.832015430815229</v>
      </c>
      <c r="G178">
        <f t="shared" si="12"/>
        <v>3.9613742558033183E-2</v>
      </c>
      <c r="H178" s="3" t="str">
        <f>IFERROR(VLOOKUP(A178,'GDP Data'!A$2:Q$144,3,FALSE),"Not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158</v>
      </c>
      <c r="B179">
        <f>('CON Score and Page Rank'!HS152-'MIN and MAX'!B$47)/('MIN and MAX'!F$47-'MIN and MAX'!B$47)</f>
        <v>4.3995370036743987E-7</v>
      </c>
      <c r="C179">
        <f>('CON Score and Page Rank'!HT152-'MIN and MAX'!C$47)/('MIN and MAX'!G$47-'MIN and MAX'!C$47)</f>
        <v>3.0142697987986365E-4</v>
      </c>
      <c r="D179">
        <f>('CON Score and Page Rank'!HU152-'MIN and MAX'!D$47)/('MIN and MAX'!H$47-'MIN and MAX'!D$47)</f>
        <v>2.8423772609819122E-2</v>
      </c>
      <c r="E179">
        <f t="shared" si="10"/>
        <v>3.0098702617949619E-4</v>
      </c>
      <c r="F179">
        <f t="shared" si="11"/>
        <v>0.8291141175811505</v>
      </c>
      <c r="G179">
        <f t="shared" si="12"/>
        <v>2.8423332656118756E-2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300</v>
      </c>
      <c r="B180">
        <f>('CON Score and Page Rank'!HS190-'MIN and MAX'!B$47)/('MIN and MAX'!F$47-'MIN and MAX'!B$47)</f>
        <v>3.5196296029141025E-6</v>
      </c>
      <c r="C180">
        <f>('CON Score and Page Rank'!HT190-'MIN and MAX'!C$47)/('MIN and MAX'!G$47-'MIN and MAX'!C$47)</f>
        <v>3.027828650768845E-4</v>
      </c>
      <c r="D180">
        <f>('CON Score and Page Rank'!HU190-'MIN and MAX'!D$47)/('MIN and MAX'!H$47-'MIN and MAX'!D$47)</f>
        <v>2.8423772609819122E-2</v>
      </c>
      <c r="E180">
        <f t="shared" si="10"/>
        <v>2.9926323547397043E-4</v>
      </c>
      <c r="F180">
        <f t="shared" si="11"/>
        <v>0.82911143608407656</v>
      </c>
      <c r="G180">
        <f t="shared" si="12"/>
        <v>2.8420252980216207E-2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169</v>
      </c>
      <c r="B181">
        <f>('CON Score and Page Rank'!HS163-'MIN and MAX'!B$47)/('MIN and MAX'!F$47-'MIN and MAX'!B$47)</f>
        <v>3.9595833032699895E-6</v>
      </c>
      <c r="C181">
        <f>('CON Score and Page Rank'!HT163-'MIN and MAX'!C$47)/('MIN and MAX'!G$47-'MIN and MAX'!C$47)</f>
        <v>3.0297656296217318E-4</v>
      </c>
      <c r="D181">
        <f>('CON Score and Page Rank'!HU163-'MIN and MAX'!D$47)/('MIN and MAX'!H$47-'MIN and MAX'!D$47)</f>
        <v>2.8423772609819122E-2</v>
      </c>
      <c r="E181">
        <f t="shared" si="10"/>
        <v>2.9901697965890319E-4</v>
      </c>
      <c r="F181">
        <f t="shared" si="11"/>
        <v>0.82911105301306598</v>
      </c>
      <c r="G181">
        <f t="shared" si="12"/>
        <v>2.8419813026515851E-2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245</v>
      </c>
      <c r="B182">
        <f>('CON Score and Page Rank'!HS111-'MIN and MAX'!B$47)/('MIN and MAX'!F$47-'MIN and MAX'!B$47)</f>
        <v>4.5986046767161384E-7</v>
      </c>
      <c r="C182">
        <f>('CON Score and Page Rank'!HT111-'MIN and MAX'!C$47)/('MIN and MAX'!G$47-'MIN and MAX'!C$47)</f>
        <v>2.2468009825755145E-4</v>
      </c>
      <c r="D182">
        <f>('CON Score and Page Rank'!HU111-'MIN and MAX'!D$47)/('MIN and MAX'!H$47-'MIN and MAX'!D$47)</f>
        <v>1.1627906976744186E-2</v>
      </c>
      <c r="E182">
        <f t="shared" si="10"/>
        <v>2.2422023778987985E-4</v>
      </c>
      <c r="F182">
        <f t="shared" si="11"/>
        <v>0.82899470057897084</v>
      </c>
      <c r="G182">
        <f t="shared" si="12"/>
        <v>1.1627447116276514E-2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109</v>
      </c>
      <c r="B183">
        <f>('CON Score and Page Rank'!HS104-'MIN and MAX'!B$47)/('MIN and MAX'!F$47-'MIN and MAX'!B$47)</f>
        <v>2.3139584015988737E-5</v>
      </c>
      <c r="C183">
        <f>('CON Score and Page Rank'!HT104-'MIN and MAX'!C$47)/('MIN and MAX'!G$47-'MIN and MAX'!C$47)</f>
        <v>2.306248910784036E-4</v>
      </c>
      <c r="D183">
        <f>('CON Score and Page Rank'!HU104-'MIN and MAX'!D$47)/('MIN and MAX'!H$47-'MIN and MAX'!D$47)</f>
        <v>2.2825150732127476E-2</v>
      </c>
      <c r="E183">
        <f t="shared" si="10"/>
        <v>2.0748530706241487E-4</v>
      </c>
      <c r="F183">
        <f t="shared" si="11"/>
        <v>0.82896866802894387</v>
      </c>
      <c r="G183">
        <f t="shared" si="12"/>
        <v>2.2802011148111485E-2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257</v>
      </c>
      <c r="B184">
        <f>('CON Score and Page Rank'!HS160-'MIN and MAX'!B$47)/('MIN and MAX'!F$47-'MIN and MAX'!B$47)</f>
        <v>3.6423419284425003E-5</v>
      </c>
      <c r="C184">
        <f>('CON Score and Page Rank'!HT160-'MIN and MAX'!C$47)/('MIN and MAX'!G$47-'MIN and MAX'!C$47)</f>
        <v>2.359948893616104E-4</v>
      </c>
      <c r="D184">
        <f>('CON Score and Page Rank'!HU160-'MIN and MAX'!D$47)/('MIN and MAX'!H$47-'MIN and MAX'!D$47)</f>
        <v>2.2825150732127476E-2</v>
      </c>
      <c r="E184">
        <f t="shared" si="10"/>
        <v>1.9957147007718541E-4</v>
      </c>
      <c r="F184">
        <f t="shared" si="11"/>
        <v>0.82895635740988149</v>
      </c>
      <c r="G184">
        <f t="shared" si="12"/>
        <v>2.2788727312843052E-2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Rank'!HS155-'MIN and MAX'!B$47)/('MIN and MAX'!F$47-'MIN and MAX'!B$47)</f>
        <v>4.5391088932500071E-6</v>
      </c>
      <c r="C185">
        <f>('CON Score and Page Rank'!HT155-'MIN and MAX'!C$47)/('MIN and MAX'!G$47-'MIN and MAX'!C$47)</f>
        <v>0</v>
      </c>
      <c r="D185">
        <f>('CON Score and Page Rank'!HU155-'MIN and MAX'!D$47)/('MIN and MAX'!H$47-'MIN and MAX'!D$47)</f>
        <v>0</v>
      </c>
      <c r="E185">
        <f t="shared" si="10"/>
        <v>-4.5391088932500071E-6</v>
      </c>
      <c r="F185">
        <f t="shared" si="11"/>
        <v>0.82863884675240707</v>
      </c>
      <c r="G185">
        <f t="shared" si="12"/>
        <v>-4.5391088932500071E-6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39</v>
      </c>
      <c r="B186">
        <f>('CON Score and Page Rank'!HS32-'MIN and MAX'!B$47)/('MIN and MAX'!F$47-'MIN and MAX'!B$47)</f>
        <v>0</v>
      </c>
      <c r="C186">
        <f>('CON Score and Page Rank'!HT32-'MIN and MAX'!C$47)/('MIN and MAX'!G$47-'MIN and MAX'!C$47)</f>
        <v>-1.9125697697814335E-5</v>
      </c>
      <c r="D186">
        <f>('CON Score and Page Rank'!HU32-'MIN and MAX'!D$47)/('MIN and MAX'!H$47-'MIN and MAX'!D$47)</f>
        <v>-2.4978466838931956E-2</v>
      </c>
      <c r="E186">
        <f t="shared" si="10"/>
        <v>-1.9125697697814335E-5</v>
      </c>
      <c r="F186">
        <f t="shared" si="11"/>
        <v>0.8286161561235087</v>
      </c>
      <c r="G186">
        <f t="shared" si="12"/>
        <v>-2.4978466838931956E-2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58</v>
      </c>
      <c r="B187">
        <f>('CON Score and Page Rank'!HS51-'MIN and MAX'!B$47)/('MIN and MAX'!F$47-'MIN and MAX'!B$47)</f>
        <v>0</v>
      </c>
      <c r="C187">
        <f>('CON Score and Page Rank'!HT51-'MIN and MAX'!C$47)/('MIN and MAX'!G$47-'MIN and MAX'!C$47)</f>
        <v>-1.9125697697814335E-5</v>
      </c>
      <c r="D187">
        <f>('CON Score and Page Rank'!HU51-'MIN and MAX'!D$47)/('MIN and MAX'!H$47-'MIN and MAX'!D$47)</f>
        <v>-2.4978466838931956E-2</v>
      </c>
      <c r="E187">
        <f t="shared" si="10"/>
        <v>-1.9125697697814335E-5</v>
      </c>
      <c r="F187">
        <f t="shared" si="11"/>
        <v>0.8286161561235087</v>
      </c>
      <c r="G187">
        <f t="shared" si="12"/>
        <v>-2.4978466838931956E-2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299</v>
      </c>
      <c r="B188">
        <f>('CON Score and Page Rank'!HS55-'MIN and MAX'!B$47)/('MIN and MAX'!F$47-'MIN and MAX'!B$47)</f>
        <v>0</v>
      </c>
      <c r="C188">
        <f>('CON Score and Page Rank'!HT55-'MIN and MAX'!C$47)/('MIN and MAX'!G$47-'MIN and MAX'!C$47)</f>
        <v>-1.9125697697814335E-5</v>
      </c>
      <c r="D188">
        <f>('CON Score and Page Rank'!HU55-'MIN and MAX'!D$47)/('MIN and MAX'!H$47-'MIN and MAX'!D$47)</f>
        <v>-2.4978466838931956E-2</v>
      </c>
      <c r="E188">
        <f t="shared" si="10"/>
        <v>-1.9125697697814335E-5</v>
      </c>
      <c r="F188">
        <f t="shared" si="11"/>
        <v>0.8286161561235087</v>
      </c>
      <c r="G188">
        <f t="shared" si="12"/>
        <v>-2.4978466838931956E-2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93</v>
      </c>
      <c r="B189">
        <f>('CON Score and Page Rank'!HS88-'MIN and MAX'!B$47)/('MIN and MAX'!F$47-'MIN and MAX'!B$47)</f>
        <v>0</v>
      </c>
      <c r="C189">
        <f>('CON Score and Page Rank'!HT88-'MIN and MAX'!C$47)/('MIN and MAX'!G$47-'MIN and MAX'!C$47)</f>
        <v>-1.9125697697814335E-5</v>
      </c>
      <c r="D189">
        <f>('CON Score and Page Rank'!HU88-'MIN and MAX'!D$47)/('MIN and MAX'!H$47-'MIN and MAX'!D$47)</f>
        <v>-2.4978466838931956E-2</v>
      </c>
      <c r="E189">
        <f t="shared" si="10"/>
        <v>-1.9125697697814335E-5</v>
      </c>
      <c r="F189">
        <f t="shared" si="11"/>
        <v>0.8286161561235087</v>
      </c>
      <c r="G189">
        <f t="shared" si="12"/>
        <v>-2.4978466838931956E-2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143</v>
      </c>
      <c r="B190">
        <f>('CON Score and Page Rank'!HS138-'MIN and MAX'!B$47)/('MIN and MAX'!F$47-'MIN and MAX'!B$47)</f>
        <v>0</v>
      </c>
      <c r="C190">
        <f>('CON Score and Page Rank'!HT138-'MIN and MAX'!C$47)/('MIN and MAX'!G$47-'MIN and MAX'!C$47)</f>
        <v>-1.9125697697814335E-5</v>
      </c>
      <c r="D190">
        <f>('CON Score and Page Rank'!HU138-'MIN and MAX'!D$47)/('MIN and MAX'!H$47-'MIN and MAX'!D$47)</f>
        <v>-2.4978466838931956E-2</v>
      </c>
      <c r="E190">
        <f t="shared" si="10"/>
        <v>-1.9125697697814335E-5</v>
      </c>
      <c r="F190">
        <f t="shared" si="11"/>
        <v>0.8286161561235087</v>
      </c>
      <c r="G190">
        <f t="shared" si="12"/>
        <v>-2.4978466838931956E-2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150</v>
      </c>
      <c r="B191">
        <f>('CON Score and Page Rank'!HS144-'MIN and MAX'!B$47)/('MIN and MAX'!F$47-'MIN and MAX'!B$47)</f>
        <v>0</v>
      </c>
      <c r="C191">
        <f>('CON Score and Page Rank'!HT144-'MIN and MAX'!C$47)/('MIN and MAX'!G$47-'MIN and MAX'!C$47)</f>
        <v>-1.9125697697814335E-5</v>
      </c>
      <c r="D191">
        <f>('CON Score and Page Rank'!HU144-'MIN and MAX'!D$47)/('MIN and MAX'!H$47-'MIN and MAX'!D$47)</f>
        <v>-2.4978466838931956E-2</v>
      </c>
      <c r="E191">
        <f t="shared" si="10"/>
        <v>-1.9125697697814335E-5</v>
      </c>
      <c r="F191">
        <f t="shared" si="11"/>
        <v>0.8286161561235087</v>
      </c>
      <c r="G191">
        <f t="shared" si="12"/>
        <v>-2.4978466838931956E-2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153</v>
      </c>
      <c r="B192">
        <f>('CON Score and Page Rank'!HS147-'MIN and MAX'!B$47)/('MIN and MAX'!F$47-'MIN and MAX'!B$47)</f>
        <v>0</v>
      </c>
      <c r="C192">
        <f>('CON Score and Page Rank'!HT147-'MIN and MAX'!C$47)/('MIN and MAX'!G$47-'MIN and MAX'!C$47)</f>
        <v>-1.9125697697814335E-5</v>
      </c>
      <c r="D192">
        <f>('CON Score and Page Rank'!HU147-'MIN and MAX'!D$47)/('MIN and MAX'!H$47-'MIN and MAX'!D$47)</f>
        <v>-2.4978466838931956E-2</v>
      </c>
      <c r="E192">
        <f t="shared" si="10"/>
        <v>-1.9125697697814335E-5</v>
      </c>
      <c r="F192">
        <f t="shared" si="11"/>
        <v>0.8286161561235087</v>
      </c>
      <c r="G192">
        <f t="shared" si="12"/>
        <v>-2.4978466838931956E-2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167</v>
      </c>
      <c r="B193">
        <f>('CON Score and Page Rank'!HS161-'MIN and MAX'!B$47)/('MIN and MAX'!F$47-'MIN and MAX'!B$47)</f>
        <v>0</v>
      </c>
      <c r="C193">
        <f>('CON Score and Page Rank'!HT161-'MIN and MAX'!C$47)/('MIN and MAX'!G$47-'MIN and MAX'!C$47)</f>
        <v>-1.9125697697814335E-5</v>
      </c>
      <c r="D193">
        <f>('CON Score and Page Rank'!HU161-'MIN and MAX'!D$47)/('MIN and MAX'!H$47-'MIN and MAX'!D$47)</f>
        <v>-2.4978466838931956E-2</v>
      </c>
      <c r="E193">
        <f t="shared" si="10"/>
        <v>-1.9125697697814335E-5</v>
      </c>
      <c r="F193">
        <f t="shared" si="11"/>
        <v>0.8286161561235087</v>
      </c>
      <c r="G193">
        <f t="shared" si="12"/>
        <v>-2.4978466838931956E-2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173</v>
      </c>
      <c r="B194">
        <f>('CON Score and Page Rank'!HS167-'MIN and MAX'!B$47)/('MIN and MAX'!F$47-'MIN and MAX'!B$47)</f>
        <v>0</v>
      </c>
      <c r="C194">
        <f>('CON Score and Page Rank'!HT167-'MIN and MAX'!C$47)/('MIN and MAX'!G$47-'MIN and MAX'!C$47)</f>
        <v>-1.9125697697814335E-5</v>
      </c>
      <c r="D194">
        <f>('CON Score and Page Rank'!HU167-'MIN and MAX'!D$47)/('MIN and MAX'!H$47-'MIN and MAX'!D$47)</f>
        <v>-2.4978466838931956E-2</v>
      </c>
      <c r="E194">
        <f t="shared" si="10"/>
        <v>-1.9125697697814335E-5</v>
      </c>
      <c r="F194">
        <f t="shared" si="11"/>
        <v>0.8286161561235087</v>
      </c>
      <c r="G194">
        <f t="shared" si="12"/>
        <v>-2.4978466838931956E-2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27</v>
      </c>
      <c r="B195">
        <f>('CON Score and Page Rank'!HS16-'MIN and MAX'!B$47)/('MIN and MAX'!F$47-'MIN and MAX'!B$47)</f>
        <v>6.8792944369984455E-2</v>
      </c>
      <c r="C195">
        <f>('CON Score and Page Rank'!HT16-'MIN and MAX'!C$47)/('MIN and MAX'!G$47-'MIN and MAX'!C$47)</f>
        <v>6.8583092126711029E-2</v>
      </c>
      <c r="D195">
        <f>('CON Score and Page Rank'!HU16-'MIN and MAX'!D$47)/('MIN and MAX'!H$47-'MIN and MAX'!D$47)</f>
        <v>0.91559000861326445</v>
      </c>
      <c r="E195">
        <f t="shared" ref="E195:E215" si="15">C195-B195</f>
        <v>-2.0985224327342566E-4</v>
      </c>
      <c r="F195">
        <f t="shared" ref="F195:F215" si="16">(E195-MIN(E$3:E$220))/(MAX(E$3:E$220)-MIN(E$3:E$220))</f>
        <v>0.82831946542188506</v>
      </c>
      <c r="G195">
        <f t="shared" ref="G195:G215" si="17">D195-B195</f>
        <v>0.84679706424328005</v>
      </c>
      <c r="H195" s="3">
        <f>IFERROR(VLOOKUP(A195,'GDP Data'!A$2:Q$144,3,FALSE),"Not Found")</f>
        <v>136309295225.34</v>
      </c>
      <c r="I195">
        <f t="shared" ref="I195:I215" si="18">IFERROR((H195-MIN(H$3:H$220))/(MAX(H$3:H$220)-MIN(H$3:H$220)),"No Value")</f>
        <v>1.2881326765204442E-2</v>
      </c>
      <c r="J195">
        <f t="shared" ref="J195:J215" si="19">IFERROR(I195-F195,"No Value")</f>
        <v>-0.81543813865668058</v>
      </c>
    </row>
    <row r="196" spans="1:10" x14ac:dyDescent="0.25">
      <c r="A196" t="s">
        <v>52</v>
      </c>
      <c r="B196">
        <f>('CON Score and Page Rank'!HS45-'MIN and MAX'!B$47)/('MIN and MAX'!F$47-'MIN and MAX'!B$47)</f>
        <v>0.13712192418308936</v>
      </c>
      <c r="C196">
        <f>('CON Score and Page Rank'!HT45-'MIN and MAX'!C$47)/('MIN and MAX'!G$47-'MIN and MAX'!C$47)</f>
        <v>0.13209894048926013</v>
      </c>
      <c r="D196">
        <f>('CON Score and Page Rank'!HU45-'MIN and MAX'!D$47)/('MIN and MAX'!H$47-'MIN and MAX'!D$47)</f>
        <v>0.96210163652024117</v>
      </c>
      <c r="E196">
        <f t="shared" si="15"/>
        <v>-5.0229836938292249E-3</v>
      </c>
      <c r="F196">
        <f t="shared" si="16"/>
        <v>0.82083224678243283</v>
      </c>
      <c r="G196">
        <f t="shared" si="17"/>
        <v>0.82497971233715184</v>
      </c>
      <c r="H196" s="3">
        <f>IFERROR(VLOOKUP(A196,'GDP Data'!A$2:Q$144,3,FALSE),"Not Found")</f>
        <v>169403241524.33701</v>
      </c>
      <c r="I196">
        <f t="shared" si="18"/>
        <v>1.6008728572416343E-2</v>
      </c>
      <c r="J196">
        <f t="shared" si="19"/>
        <v>-0.80482351821001652</v>
      </c>
    </row>
    <row r="197" spans="1:10" x14ac:dyDescent="0.25">
      <c r="A197" t="s">
        <v>21</v>
      </c>
      <c r="B197">
        <f>('CON Score and Page Rank'!HS12-'MIN and MAX'!B$47)/('MIN and MAX'!F$47-'MIN and MAX'!B$47)</f>
        <v>0.11193715909310767</v>
      </c>
      <c r="C197">
        <f>('CON Score and Page Rank'!HT12-'MIN and MAX'!C$47)/('MIN and MAX'!G$47-'MIN and MAX'!C$47)</f>
        <v>0.10078610727712656</v>
      </c>
      <c r="D197">
        <f>('CON Score and Page Rank'!HU12-'MIN and MAX'!D$47)/('MIN and MAX'!H$47-'MIN and MAX'!D$47)</f>
        <v>0.94702842377260987</v>
      </c>
      <c r="E197">
        <f t="shared" si="15"/>
        <v>-1.1151051815981111E-2</v>
      </c>
      <c r="F197">
        <f t="shared" si="16"/>
        <v>0.81129953687426903</v>
      </c>
      <c r="G197">
        <f t="shared" si="17"/>
        <v>0.83509126467950223</v>
      </c>
      <c r="H197" s="3">
        <f>IFERROR(VLOOKUP(A197,'GDP Data'!A$2:Q$144,3,FALSE),"Not Found")</f>
        <v>164791442543.375</v>
      </c>
      <c r="I197">
        <f t="shared" si="18"/>
        <v>1.5572910240651064E-2</v>
      </c>
      <c r="J197">
        <f t="shared" si="19"/>
        <v>-0.79572662663361793</v>
      </c>
    </row>
    <row r="198" spans="1:10" x14ac:dyDescent="0.25">
      <c r="A198" t="s">
        <v>31</v>
      </c>
      <c r="B198">
        <f>('CON Score and Page Rank'!HS21-'MIN and MAX'!B$47)/('MIN and MAX'!F$47-'MIN and MAX'!B$47)</f>
        <v>0.19045083042617825</v>
      </c>
      <c r="C198">
        <f>('CON Score and Page Rank'!HT21-'MIN and MAX'!C$47)/('MIN and MAX'!G$47-'MIN and MAX'!C$47)</f>
        <v>0.17740018458999024</v>
      </c>
      <c r="D198">
        <f>('CON Score and Page Rank'!HU21-'MIN and MAX'!D$47)/('MIN and MAX'!H$47-'MIN and MAX'!D$47)</f>
        <v>0.99009474590869939</v>
      </c>
      <c r="E198">
        <f t="shared" si="15"/>
        <v>-1.3050645836188007E-2</v>
      </c>
      <c r="F198">
        <f t="shared" si="16"/>
        <v>0.80834456340188598</v>
      </c>
      <c r="G198">
        <f t="shared" si="17"/>
        <v>0.79964391548252112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-0.80632342603280405</v>
      </c>
    </row>
    <row r="199" spans="1:10" x14ac:dyDescent="0.25">
      <c r="A199" t="s">
        <v>42</v>
      </c>
      <c r="B199">
        <f>('CON Score and Page Rank'!HS34-'MIN and MAX'!B$47)/('MIN and MAX'!F$47-'MIN and MAX'!B$47)</f>
        <v>6.6913834184304424E-2</v>
      </c>
      <c r="C199">
        <f>('CON Score and Page Rank'!HT34-'MIN and MAX'!C$47)/('MIN and MAX'!G$47-'MIN and MAX'!C$47)</f>
        <v>5.0633813023469122E-2</v>
      </c>
      <c r="D199">
        <f>('CON Score and Page Rank'!HU34-'MIN and MAX'!D$47)/('MIN and MAX'!H$47-'MIN and MAX'!D$47)</f>
        <v>0.92549526270456506</v>
      </c>
      <c r="E199">
        <f t="shared" si="15"/>
        <v>-1.6280021160835302E-2</v>
      </c>
      <c r="F199">
        <f t="shared" si="16"/>
        <v>0.80332100662333705</v>
      </c>
      <c r="G199">
        <f t="shared" si="17"/>
        <v>0.85858142852026065</v>
      </c>
      <c r="H199" s="3">
        <f>IFERROR(VLOOKUP(A199,'GDP Data'!A$2:Q$144,3,FALSE),"Not Found")</f>
        <v>53872425916.624802</v>
      </c>
      <c r="I199">
        <f t="shared" si="18"/>
        <v>5.0909831256856723E-3</v>
      </c>
      <c r="J199">
        <f t="shared" si="19"/>
        <v>-0.79823002349765138</v>
      </c>
    </row>
    <row r="200" spans="1:10" x14ac:dyDescent="0.25">
      <c r="A200" t="s">
        <v>49</v>
      </c>
      <c r="B200">
        <f>('CON Score and Page Rank'!HS41-'MIN and MAX'!B$47)/('MIN and MAX'!F$47-'MIN and MAX'!B$47)</f>
        <v>0.22753459378266708</v>
      </c>
      <c r="C200">
        <f>('CON Score and Page Rank'!HT41-'MIN and MAX'!C$47)/('MIN and MAX'!G$47-'MIN and MAX'!C$47)</f>
        <v>0.20581469744719447</v>
      </c>
      <c r="D200">
        <f>('CON Score and Page Rank'!HU41-'MIN and MAX'!D$47)/('MIN and MAX'!H$47-'MIN and MAX'!D$47)</f>
        <v>0.98923341946597765</v>
      </c>
      <c r="E200">
        <f t="shared" si="15"/>
        <v>-2.171989633547261E-2</v>
      </c>
      <c r="F200">
        <f t="shared" si="16"/>
        <v>0.79485883698964999</v>
      </c>
      <c r="G200">
        <f t="shared" si="17"/>
        <v>0.7616988256833106</v>
      </c>
      <c r="H200" s="3" t="str">
        <f>IFERROR(VLOOKUP(A200,'GDP Data'!A$2:Q$144,3,FALSE),"Not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200</v>
      </c>
      <c r="B201">
        <f>('CON Score and Page Rank'!HS6-'MIN and MAX'!B$47)/('MIN and MAX'!F$47-'MIN and MAX'!B$47)</f>
        <v>0.16278343507088686</v>
      </c>
      <c r="C201">
        <f>('CON Score and Page Rank'!HT6-'MIN and MAX'!C$47)/('MIN and MAX'!G$47-'MIN and MAX'!C$47)</f>
        <v>0.13974075827783583</v>
      </c>
      <c r="D201">
        <f>('CON Score and Page Rank'!HU6-'MIN and MAX'!D$47)/('MIN and MAX'!H$47-'MIN and MAX'!D$47)</f>
        <v>0.91817398794142979</v>
      </c>
      <c r="E201">
        <f t="shared" si="15"/>
        <v>-2.3042676793051026E-2</v>
      </c>
      <c r="F201">
        <f t="shared" si="16"/>
        <v>0.7928011440719257</v>
      </c>
      <c r="G201">
        <f t="shared" si="17"/>
        <v>0.75539055287054291</v>
      </c>
      <c r="H201" s="3">
        <f>IFERROR(VLOOKUP(A201,'GDP Data'!A$2:Q$144,3,FALSE),"Not Found")</f>
        <v>559983704094.17004</v>
      </c>
      <c r="I201">
        <f t="shared" si="18"/>
        <v>5.2918864144237708E-2</v>
      </c>
      <c r="J201">
        <f t="shared" si="19"/>
        <v>-0.73988227992768796</v>
      </c>
    </row>
    <row r="202" spans="1:10" x14ac:dyDescent="0.25">
      <c r="A202" t="s">
        <v>34</v>
      </c>
      <c r="B202">
        <f>('CON Score and Page Rank'!HS25-'MIN and MAX'!B$47)/('MIN and MAX'!F$47-'MIN and MAX'!B$47)</f>
        <v>0.10859383601086833</v>
      </c>
      <c r="C202">
        <f>('CON Score and Page Rank'!HT25-'MIN and MAX'!C$47)/('MIN and MAX'!G$47-'MIN and MAX'!C$47)</f>
        <v>8.43355584747979E-2</v>
      </c>
      <c r="D202">
        <f>('CON Score and Page Rank'!HU25-'MIN and MAX'!D$47)/('MIN and MAX'!H$47-'MIN and MAX'!D$47)</f>
        <v>0.94702842377260987</v>
      </c>
      <c r="E202">
        <f t="shared" si="15"/>
        <v>-2.4258277536070433E-2</v>
      </c>
      <c r="F202">
        <f t="shared" si="16"/>
        <v>0.79091017794420526</v>
      </c>
      <c r="G202">
        <f t="shared" si="17"/>
        <v>0.83843458776174151</v>
      </c>
      <c r="H202" s="3">
        <f>IFERROR(VLOOKUP(A202,'GDP Data'!A$2:Q$144,3,FALSE),"Not Found")</f>
        <v>121604107164.99699</v>
      </c>
      <c r="I202">
        <f t="shared" si="18"/>
        <v>1.1491675881631776E-2</v>
      </c>
      <c r="J202">
        <f t="shared" si="19"/>
        <v>-0.77941850206257346</v>
      </c>
    </row>
    <row r="203" spans="1:10" x14ac:dyDescent="0.25">
      <c r="A203" t="s">
        <v>19</v>
      </c>
      <c r="B203">
        <f>('CON Score and Page Rank'!HS5-'MIN and MAX'!B$47)/('MIN and MAX'!F$47-'MIN and MAX'!B$47)</f>
        <v>0.19283561056740861</v>
      </c>
      <c r="C203">
        <f>('CON Score and Page Rank'!HT5-'MIN and MAX'!C$47)/('MIN and MAX'!G$47-'MIN and MAX'!C$47)</f>
        <v>0.14967052761354377</v>
      </c>
      <c r="D203">
        <f>('CON Score and Page Rank'!HU5-'MIN and MAX'!D$47)/('MIN and MAX'!H$47-'MIN and MAX'!D$47)</f>
        <v>0.96425495262704564</v>
      </c>
      <c r="E203">
        <f t="shared" si="15"/>
        <v>-4.3165082953864842E-2</v>
      </c>
      <c r="F203">
        <f t="shared" si="16"/>
        <v>0.76149909964916729</v>
      </c>
      <c r="G203">
        <f t="shared" si="17"/>
        <v>0.77141934205963703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-0.7391264184217734</v>
      </c>
    </row>
    <row r="204" spans="1:10" x14ac:dyDescent="0.25">
      <c r="A204" t="s">
        <v>287</v>
      </c>
      <c r="B204">
        <f>('CON Score and Page Rank'!HS9-'MIN and MAX'!B$47)/('MIN and MAX'!F$47-'MIN and MAX'!B$47)</f>
        <v>0.1286061845789763</v>
      </c>
      <c r="C204">
        <f>('CON Score and Page Rank'!HT9-'MIN and MAX'!C$47)/('MIN and MAX'!G$47-'MIN and MAX'!C$47)</f>
        <v>6.6350457861014026E-2</v>
      </c>
      <c r="D204">
        <f>('CON Score and Page Rank'!HU9-'MIN and MAX'!D$47)/('MIN and MAX'!H$47-'MIN and MAX'!D$47)</f>
        <v>0.80620155038759689</v>
      </c>
      <c r="E204">
        <f t="shared" si="15"/>
        <v>-6.225572671796227E-2</v>
      </c>
      <c r="F204">
        <f t="shared" si="16"/>
        <v>0.73180204580843189</v>
      </c>
      <c r="G204">
        <f t="shared" si="17"/>
        <v>0.67759536580862056</v>
      </c>
      <c r="H204" s="3" t="str">
        <f>IFERROR(VLOOKUP(A204,'GDP Data'!A$2:Q$144,3,FALSE),"Not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40</v>
      </c>
      <c r="B205">
        <f>('CON Score and Page Rank'!HS3-'MIN and MAX'!B$47)/('MIN and MAX'!F$47-'MIN and MAX'!B$47)</f>
        <v>0.21464810940676404</v>
      </c>
      <c r="C205">
        <f>('CON Score and Page Rank'!HT3-'MIN and MAX'!C$47)/('MIN and MAX'!G$47-'MIN and MAX'!C$47)</f>
        <v>0.14902969784481057</v>
      </c>
      <c r="D205">
        <f>('CON Score and Page Rank'!HU3-'MIN and MAX'!D$47)/('MIN and MAX'!H$47-'MIN and MAX'!D$47)</f>
        <v>0.99052540913006026</v>
      </c>
      <c r="E205">
        <f t="shared" si="15"/>
        <v>-6.5618411561953471E-2</v>
      </c>
      <c r="F205">
        <f t="shared" si="16"/>
        <v>0.72657111519679718</v>
      </c>
      <c r="G205">
        <f t="shared" si="17"/>
        <v>0.77587729972329622</v>
      </c>
      <c r="H205" s="3">
        <f>IFERROR(VLOOKUP(A205,'GDP Data'!A$2:Q$144,3,FALSE),"Not Found")</f>
        <v>379083932596.32898</v>
      </c>
      <c r="I205">
        <f t="shared" si="18"/>
        <v>3.5823705192955003E-2</v>
      </c>
      <c r="J205">
        <f t="shared" si="19"/>
        <v>-0.69074741000384221</v>
      </c>
    </row>
    <row r="206" spans="1:10" x14ac:dyDescent="0.25">
      <c r="A206" t="s">
        <v>29</v>
      </c>
      <c r="B206">
        <f>('CON Score and Page Rank'!HS19-'MIN and MAX'!B$47)/('MIN and MAX'!F$47-'MIN and MAX'!B$47)</f>
        <v>0.31791427582532511</v>
      </c>
      <c r="C206">
        <f>('CON Score and Page Rank'!HT19-'MIN and MAX'!C$47)/('MIN and MAX'!G$47-'MIN and MAX'!C$47)</f>
        <v>0.23066159289071692</v>
      </c>
      <c r="D206">
        <f>('CON Score and Page Rank'!HU19-'MIN and MAX'!D$47)/('MIN and MAX'!H$47-'MIN and MAX'!D$47)</f>
        <v>0.95607235142118863</v>
      </c>
      <c r="E206">
        <f t="shared" si="15"/>
        <v>-8.7252682934608194E-2</v>
      </c>
      <c r="F206">
        <f t="shared" si="16"/>
        <v>0.69291724109502029</v>
      </c>
      <c r="G206">
        <f t="shared" si="17"/>
        <v>0.63815807559586357</v>
      </c>
      <c r="H206" s="3">
        <f>IFERROR(VLOOKUP(A206,'GDP Data'!A$2:Q$144,3,FALSE),"Not Found")</f>
        <v>1168023426056.3799</v>
      </c>
      <c r="I206">
        <f t="shared" si="18"/>
        <v>0.11037905665620985</v>
      </c>
      <c r="J206">
        <f t="shared" si="19"/>
        <v>-0.58253818443881045</v>
      </c>
    </row>
    <row r="207" spans="1:10" x14ac:dyDescent="0.25">
      <c r="A207" t="s">
        <v>18</v>
      </c>
      <c r="B207">
        <f>('CON Score and Page Rank'!HS4-'MIN and MAX'!B$47)/('MIN and MAX'!F$47-'MIN and MAX'!B$47)</f>
        <v>0.19083475210670908</v>
      </c>
      <c r="C207">
        <f>('CON Score and Page Rank'!HT4-'MIN and MAX'!C$47)/('MIN and MAX'!G$47-'MIN and MAX'!C$47)</f>
        <v>9.036849958125194E-2</v>
      </c>
      <c r="D207">
        <f>('CON Score and Page Rank'!HU4-'MIN and MAX'!D$47)/('MIN and MAX'!H$47-'MIN and MAX'!D$47)</f>
        <v>0.89448751076658051</v>
      </c>
      <c r="E207">
        <f t="shared" si="15"/>
        <v>-0.10046625252545714</v>
      </c>
      <c r="F207">
        <f t="shared" si="16"/>
        <v>0.67236245559817309</v>
      </c>
      <c r="G207">
        <f t="shared" si="17"/>
        <v>0.70365275865987142</v>
      </c>
      <c r="H207" s="3">
        <f>IFERROR(VLOOKUP(A207,'GDP Data'!A$2:Q$144,3,FALSE),"Not Found")</f>
        <v>197508773215.323</v>
      </c>
      <c r="I207">
        <f t="shared" si="18"/>
        <v>1.8664721599325463E-2</v>
      </c>
      <c r="J207">
        <f t="shared" si="19"/>
        <v>-0.65369773399884767</v>
      </c>
    </row>
    <row r="208" spans="1:10" x14ac:dyDescent="0.25">
      <c r="A208" t="s">
        <v>35</v>
      </c>
      <c r="B208">
        <f>('CON Score and Page Rank'!HS28-'MIN and MAX'!B$47)/('MIN and MAX'!F$47-'MIN and MAX'!B$47)</f>
        <v>0.30474969978316596</v>
      </c>
      <c r="C208">
        <f>('CON Score and Page Rank'!HT28-'MIN and MAX'!C$47)/('MIN and MAX'!G$47-'MIN and MAX'!C$47)</f>
        <v>0.19293292667107978</v>
      </c>
      <c r="D208">
        <f>('CON Score and Page Rank'!HU28-'MIN and MAX'!D$47)/('MIN and MAX'!H$47-'MIN and MAX'!D$47)</f>
        <v>0.93367786391042207</v>
      </c>
      <c r="E208">
        <f t="shared" si="15"/>
        <v>-0.11181677311208618</v>
      </c>
      <c r="F208">
        <f t="shared" si="16"/>
        <v>0.65470579481990132</v>
      </c>
      <c r="G208">
        <f t="shared" si="17"/>
        <v>0.62892816412725616</v>
      </c>
      <c r="H208" s="3">
        <f>IFERROR(VLOOKUP(A208,'GDP Data'!A$2:Q$144,3,FALSE),"Not Found")</f>
        <v>627830029412.20496</v>
      </c>
      <c r="I208">
        <f t="shared" si="18"/>
        <v>5.9330390847498832E-2</v>
      </c>
      <c r="J208">
        <f t="shared" si="19"/>
        <v>-0.59537540397240252</v>
      </c>
    </row>
    <row r="209" spans="1:10" x14ac:dyDescent="0.25">
      <c r="A209" t="s">
        <v>36</v>
      </c>
      <c r="B209">
        <f>('CON Score and Page Rank'!HS29-'MIN and MAX'!B$47)/('MIN and MAX'!F$47-'MIN and MAX'!B$47)</f>
        <v>0.23115156608734097</v>
      </c>
      <c r="C209">
        <f>('CON Score and Page Rank'!HT29-'MIN and MAX'!C$47)/('MIN and MAX'!G$47-'MIN and MAX'!C$47)</f>
        <v>7.8443842024073993E-2</v>
      </c>
      <c r="D209">
        <f>('CON Score and Page Rank'!HU29-'MIN and MAX'!D$47)/('MIN and MAX'!H$47-'MIN and MAX'!D$47)</f>
        <v>0.95736434108527135</v>
      </c>
      <c r="E209">
        <f t="shared" si="15"/>
        <v>-0.15270772406326699</v>
      </c>
      <c r="F209">
        <f t="shared" si="16"/>
        <v>0.59109658462240022</v>
      </c>
      <c r="G209">
        <f t="shared" si="17"/>
        <v>0.72621277499793035</v>
      </c>
      <c r="H209" s="3">
        <f>IFERROR(VLOOKUP(A209,'GDP Data'!A$2:Q$144,3,FALSE),"Not Found")</f>
        <v>242395852494.409</v>
      </c>
      <c r="I209">
        <f t="shared" si="18"/>
        <v>2.2906582983566962E-2</v>
      </c>
      <c r="J209">
        <f t="shared" si="19"/>
        <v>-0.56819000163883326</v>
      </c>
    </row>
    <row r="210" spans="1:10" x14ac:dyDescent="0.25">
      <c r="A210" t="s">
        <v>32</v>
      </c>
      <c r="B210">
        <f>('CON Score and Page Rank'!HS23-'MIN and MAX'!B$47)/('MIN and MAX'!F$47-'MIN and MAX'!B$47)</f>
        <v>0.39314584850750334</v>
      </c>
      <c r="C210">
        <f>('CON Score and Page Rank'!HT23-'MIN and MAX'!C$47)/('MIN and MAX'!G$47-'MIN and MAX'!C$47)</f>
        <v>0.19640191249166072</v>
      </c>
      <c r="D210">
        <f>('CON Score and Page Rank'!HU23-'MIN and MAX'!D$47)/('MIN and MAX'!H$47-'MIN and MAX'!D$47)</f>
        <v>0.93066322136089574</v>
      </c>
      <c r="E210">
        <f t="shared" si="15"/>
        <v>-0.19674393601584261</v>
      </c>
      <c r="F210">
        <f t="shared" si="16"/>
        <v>0.5225946643384406</v>
      </c>
      <c r="G210">
        <f t="shared" si="17"/>
        <v>0.53751737285339241</v>
      </c>
      <c r="H210" s="3">
        <f>IFERROR(VLOOKUP(A210,'GDP Data'!A$2:Q$144,3,FALSE),"Not Found")</f>
        <v>431586852369.68597</v>
      </c>
      <c r="I210">
        <f t="shared" si="18"/>
        <v>4.0785268999809748E-2</v>
      </c>
      <c r="J210">
        <f t="shared" si="19"/>
        <v>-0.48180939533863087</v>
      </c>
    </row>
    <row r="211" spans="1:10" x14ac:dyDescent="0.25">
      <c r="A211" t="s">
        <v>37</v>
      </c>
      <c r="B211">
        <f>('CON Score and Page Rank'!HS30-'MIN and MAX'!B$47)/('MIN and MAX'!F$47-'MIN and MAX'!B$47)</f>
        <v>0.30772638466197427</v>
      </c>
      <c r="C211">
        <f>('CON Score and Page Rank'!HT30-'MIN and MAX'!C$47)/('MIN and MAX'!G$47-'MIN and MAX'!C$47)</f>
        <v>0.10093539480417926</v>
      </c>
      <c r="D211">
        <f>('CON Score and Page Rank'!HU30-'MIN and MAX'!D$47)/('MIN and MAX'!H$47-'MIN and MAX'!D$47)</f>
        <v>0.93583118001722654</v>
      </c>
      <c r="E211">
        <f t="shared" si="15"/>
        <v>-0.20679098985779501</v>
      </c>
      <c r="F211">
        <f t="shared" si="16"/>
        <v>0.50696565242181002</v>
      </c>
      <c r="G211">
        <f t="shared" si="17"/>
        <v>0.62810479535525232</v>
      </c>
      <c r="H211" s="3">
        <f>IFERROR(VLOOKUP(A211,'GDP Data'!A$2:Q$144,3,FALSE),"Not Found")</f>
        <v>287226531168.52301</v>
      </c>
      <c r="I211">
        <f t="shared" si="18"/>
        <v>2.7143114469937609E-2</v>
      </c>
      <c r="J211">
        <f t="shared" si="19"/>
        <v>-0.47982253795187241</v>
      </c>
    </row>
    <row r="212" spans="1:10" x14ac:dyDescent="0.25">
      <c r="A212" t="s">
        <v>41</v>
      </c>
      <c r="B212">
        <f>('CON Score and Page Rank'!HS33-'MIN and MAX'!B$47)/('MIN and MAX'!F$47-'MIN and MAX'!B$47)</f>
        <v>0.56234362983101382</v>
      </c>
      <c r="C212">
        <f>('CON Score and Page Rank'!HT33-'MIN and MAX'!C$47)/('MIN and MAX'!G$47-'MIN and MAX'!C$47)</f>
        <v>0.21024988138996606</v>
      </c>
      <c r="D212">
        <f>('CON Score and Page Rank'!HU33-'MIN and MAX'!D$47)/('MIN and MAX'!H$47-'MIN and MAX'!D$47)</f>
        <v>0.89879414298018945</v>
      </c>
      <c r="E212">
        <f t="shared" si="15"/>
        <v>-0.35209374844104779</v>
      </c>
      <c r="F212">
        <f t="shared" si="16"/>
        <v>0.28093535725862112</v>
      </c>
      <c r="G212">
        <f t="shared" si="17"/>
        <v>0.33645051314917562</v>
      </c>
      <c r="H212" s="3">
        <f>IFERROR(VLOOKUP(A212,'GDP Data'!A$2:Q$144,3,FALSE),"Not Found")</f>
        <v>4374711694090.8701</v>
      </c>
      <c r="I212">
        <f t="shared" si="18"/>
        <v>0.41341341206399035</v>
      </c>
      <c r="J212">
        <f t="shared" si="19"/>
        <v>0.13247805480536923</v>
      </c>
    </row>
    <row r="213" spans="1:10" x14ac:dyDescent="0.25">
      <c r="A213" t="s">
        <v>38</v>
      </c>
      <c r="B213">
        <f>('CON Score and Page Rank'!HS31-'MIN and MAX'!B$47)/('MIN and MAX'!F$47-'MIN and MAX'!B$47)</f>
        <v>1</v>
      </c>
      <c r="C213">
        <f>('CON Score and Page Rank'!HT31-'MIN and MAX'!C$47)/('MIN and MAX'!G$47-'MIN and MAX'!C$47)</f>
        <v>0.62097121114944431</v>
      </c>
      <c r="D213">
        <f>('CON Score and Page Rank'!HU31-'MIN and MAX'!D$47)/('MIN and MAX'!H$47-'MIN and MAX'!D$47)</f>
        <v>0.95865633074935397</v>
      </c>
      <c r="E213">
        <f t="shared" si="15"/>
        <v>-0.37902878885055569</v>
      </c>
      <c r="F213">
        <f t="shared" si="16"/>
        <v>0.23903570446913036</v>
      </c>
      <c r="G213">
        <f t="shared" si="17"/>
        <v>-4.1343669250646031E-2</v>
      </c>
      <c r="H213" s="3">
        <f>IFERROR(VLOOKUP(A213,'GDP Data'!A$2:Q$144,3,FALSE),"Not Found")</f>
        <v>1643908161796.46</v>
      </c>
      <c r="I213">
        <f t="shared" si="18"/>
        <v>0.15535050760170163</v>
      </c>
      <c r="J213">
        <f t="shared" si="19"/>
        <v>-8.3685196867428729E-2</v>
      </c>
    </row>
    <row r="214" spans="1:10" x14ac:dyDescent="0.25">
      <c r="A214" t="s">
        <v>24</v>
      </c>
      <c r="B214">
        <f>('CON Score and Page Rank'!HS15-'MIN and MAX'!B$47)/('MIN and MAX'!F$47-'MIN and MAX'!B$47)</f>
        <v>0.77277521962350482</v>
      </c>
      <c r="C214">
        <f>('CON Score and Page Rank'!HT15-'MIN and MAX'!C$47)/('MIN and MAX'!G$47-'MIN and MAX'!C$47)</f>
        <v>0.34048896942983442</v>
      </c>
      <c r="D214">
        <f>('CON Score and Page Rank'!HU15-'MIN and MAX'!D$47)/('MIN and MAX'!H$47-'MIN and MAX'!D$47)</f>
        <v>0.9229112833763996</v>
      </c>
      <c r="E214">
        <f t="shared" si="15"/>
        <v>-0.4322862501936704</v>
      </c>
      <c r="F214">
        <f t="shared" si="16"/>
        <v>0.15618937846404524</v>
      </c>
      <c r="G214">
        <f t="shared" si="17"/>
        <v>0.15013606375289479</v>
      </c>
      <c r="H214" s="3">
        <f>IFERROR(VLOOKUP(A214,'GDP Data'!A$2:Q$144,3,FALSE),"Not Found")</f>
        <v>1945790973803.1499</v>
      </c>
      <c r="I214">
        <f t="shared" si="18"/>
        <v>0.1838786511874228</v>
      </c>
      <c r="J214">
        <f t="shared" si="19"/>
        <v>2.7689272723377567E-2</v>
      </c>
    </row>
    <row r="215" spans="1:10" x14ac:dyDescent="0.25">
      <c r="A215" t="s">
        <v>23</v>
      </c>
      <c r="B215">
        <f>('CON Score and Page Rank'!HS14-'MIN and MAX'!B$47)/('MIN and MAX'!F$47-'MIN and MAX'!B$47)</f>
        <v>0.79130976090474081</v>
      </c>
      <c r="C215">
        <f>('CON Score and Page Rank'!HT14-'MIN and MAX'!C$47)/('MIN and MAX'!G$47-'MIN and MAX'!C$47)</f>
        <v>0.25861773308801167</v>
      </c>
      <c r="D215">
        <f>('CON Score and Page Rank'!HU14-'MIN and MAX'!D$47)/('MIN and MAX'!H$47-'MIN and MAX'!D$47)</f>
        <v>0.94745908699397074</v>
      </c>
      <c r="E215">
        <f t="shared" si="15"/>
        <v>-0.53269202781672909</v>
      </c>
      <c r="F215">
        <f t="shared" si="16"/>
        <v>0</v>
      </c>
      <c r="G215">
        <f t="shared" si="17"/>
        <v>0.15614932608922993</v>
      </c>
      <c r="H215" s="3">
        <f>IFERROR(VLOOKUP(A215,'GDP Data'!A$2:Q$144,3,FALSE),"Not Found")</f>
        <v>1377657339291.3401</v>
      </c>
      <c r="I215">
        <f t="shared" si="18"/>
        <v>0.13018961273739219</v>
      </c>
      <c r="J215">
        <f t="shared" si="19"/>
        <v>0.13018961273739219</v>
      </c>
    </row>
  </sheetData>
  <autoFilter ref="A2:J215" xr:uid="{986F4194-C4DA-4F62-81DC-D25C11C9E5D1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C1A0-E72F-4D7C-BF62-3A73839A334B}">
  <sheetPr codeName="Sheet51"/>
  <dimension ref="A1:J215"/>
  <sheetViews>
    <sheetView zoomScaleNormal="80" workbookViewId="0">
      <selection activeCell="B19" sqref="B19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Rank'!HX205-'MIN and MAX'!B$48)/('MIN and MAX'!F$48-'MIN and MAX'!B$48)</f>
        <v>1.2372601013485997E-2</v>
      </c>
      <c r="C3">
        <f>('CON Score and Page Rank'!HY205-'MIN and MAX'!C$48)/('MIN and MAX'!G$48-'MIN and MAX'!C$48)</f>
        <v>0.11159814729869899</v>
      </c>
      <c r="D3">
        <f>('CON Score and Page Rank'!HZ205-'MIN and MAX'!D$48)/('MIN and MAX'!H$48-'MIN and MAX'!D$48)</f>
        <v>0.90575221238938053</v>
      </c>
      <c r="E3">
        <f t="shared" ref="E3:E66" si="0">C3-B3</f>
        <v>9.922554628521299E-2</v>
      </c>
      <c r="F3">
        <f t="shared" ref="F3:F66" si="1">(E3-MIN(E$3:E$220))/(MAX(E$3:E$220)-MIN(E$3:E$220))</f>
        <v>1</v>
      </c>
      <c r="G3">
        <f t="shared" ref="G3:G66" si="2">D3-B3</f>
        <v>0.8933796113758945</v>
      </c>
      <c r="H3" s="3">
        <f>IFERROR(VLOOKUP(A3,'GDP Data'!A$2:Q$144,3,FALSE),"Not Found")</f>
        <v>756706300589.79102</v>
      </c>
      <c r="I3">
        <f t="shared" ref="I3:I66" si="3">IFERROR((H3-MIN(H$3:H$220))/(MAX(H$3:H$220)-MIN(H$3:H$220)),"No Value")</f>
        <v>7.1509291476213779E-2</v>
      </c>
      <c r="J3">
        <f t="shared" ref="J3:J66" si="4">IFERROR(I3-F3,"No Value")</f>
        <v>-0.92849070852378623</v>
      </c>
    </row>
    <row r="4" spans="1:10" x14ac:dyDescent="0.25">
      <c r="A4" s="6" t="s">
        <v>43</v>
      </c>
      <c r="B4">
        <f>('CON Score and Page Rank'!HX36-'MIN and MAX'!B$48)/('MIN and MAX'!F$48-'MIN and MAX'!B$48)</f>
        <v>0.9018474908906573</v>
      </c>
      <c r="C4">
        <f>('CON Score and Page Rank'!HY36-'MIN and MAX'!C$48)/('MIN and MAX'!G$48-'MIN and MAX'!C$48)</f>
        <v>1</v>
      </c>
      <c r="D4">
        <f>('CON Score and Page Rank'!HZ36-'MIN and MAX'!D$48)/('MIN and MAX'!H$48-'MIN and MAX'!D$48)</f>
        <v>0.94955752212389377</v>
      </c>
      <c r="E4">
        <f t="shared" si="0"/>
        <v>9.81525091093427E-2</v>
      </c>
      <c r="F4">
        <f t="shared" si="1"/>
        <v>0.99830944454669135</v>
      </c>
      <c r="G4">
        <f t="shared" si="2"/>
        <v>4.7710031233236472E-2</v>
      </c>
      <c r="H4" s="3">
        <f>IFERROR(VLOOKUP(A4,'GDP Data'!A$2:Q$144,3,FALSE),"Not Found")</f>
        <v>10581929774000</v>
      </c>
      <c r="I4">
        <f t="shared" si="3"/>
        <v>1</v>
      </c>
      <c r="J4">
        <f t="shared" si="4"/>
        <v>1.6905554533086509E-3</v>
      </c>
    </row>
    <row r="5" spans="1:10" x14ac:dyDescent="0.25">
      <c r="A5" s="6" t="s">
        <v>194</v>
      </c>
      <c r="B5">
        <f>('CON Score and Page Rank'!HX185-'MIN and MAX'!B$48)/('MIN and MAX'!F$48-'MIN and MAX'!B$48)</f>
        <v>9.5399321363950507E-3</v>
      </c>
      <c r="C5">
        <f>('CON Score and Page Rank'!HY185-'MIN and MAX'!C$48)/('MIN and MAX'!G$48-'MIN and MAX'!C$48)</f>
        <v>7.5970629374171067E-2</v>
      </c>
      <c r="D5">
        <f>('CON Score and Page Rank'!HZ185-'MIN and MAX'!D$48)/('MIN and MAX'!H$48-'MIN and MAX'!D$48)</f>
        <v>0.95486725663716809</v>
      </c>
      <c r="E5">
        <f t="shared" si="0"/>
        <v>6.6430697237776018E-2</v>
      </c>
      <c r="F5">
        <f t="shared" si="1"/>
        <v>0.94833216206827808</v>
      </c>
      <c r="G5">
        <f t="shared" si="2"/>
        <v>0.94532732450077306</v>
      </c>
      <c r="H5" s="3">
        <f>IFERROR(VLOOKUP(A5,'GDP Data'!A$2:Q$144,3,FALSE),"Not Found")</f>
        <v>201751148417.10199</v>
      </c>
      <c r="I5">
        <f t="shared" si="3"/>
        <v>1.9065629117366509E-2</v>
      </c>
      <c r="J5">
        <f t="shared" si="4"/>
        <v>-0.92926653295091155</v>
      </c>
    </row>
    <row r="6" spans="1:10" x14ac:dyDescent="0.25">
      <c r="A6" t="s">
        <v>89</v>
      </c>
      <c r="B6">
        <f>('CON Score and Page Rank'!HX85-'MIN and MAX'!B$48)/('MIN and MAX'!F$48-'MIN and MAX'!B$48)</f>
        <v>6.5012522203257124E-3</v>
      </c>
      <c r="C6">
        <f>('CON Score and Page Rank'!HY85-'MIN and MAX'!C$48)/('MIN and MAX'!G$48-'MIN and MAX'!C$48)</f>
        <v>4.2488876801823831E-2</v>
      </c>
      <c r="D6">
        <f>('CON Score and Page Rank'!HZ85-'MIN and MAX'!D$48)/('MIN and MAX'!H$48-'MIN and MAX'!D$48)</f>
        <v>0.97300884955752209</v>
      </c>
      <c r="E6">
        <f t="shared" si="0"/>
        <v>3.5987624581498116E-2</v>
      </c>
      <c r="F6">
        <f t="shared" si="1"/>
        <v>0.90036951580413438</v>
      </c>
      <c r="G6">
        <f t="shared" si="2"/>
        <v>0.96650759733719638</v>
      </c>
      <c r="H6" s="3">
        <f>IFERROR(VLOOKUP(A6,'GDP Data'!A$2:Q$144,3,FALSE),"Not Found")</f>
        <v>130816321183.15601</v>
      </c>
      <c r="I6">
        <f t="shared" si="3"/>
        <v>1.2362236754261416E-2</v>
      </c>
      <c r="J6">
        <f t="shared" si="4"/>
        <v>-0.88800727904987298</v>
      </c>
    </row>
    <row r="7" spans="1:10" x14ac:dyDescent="0.25">
      <c r="A7" t="s">
        <v>28</v>
      </c>
      <c r="B7">
        <f>('CON Score and Page Rank'!HX18-'MIN and MAX'!B$48)/('MIN and MAX'!F$48-'MIN and MAX'!B$48)</f>
        <v>2.8646371454571014E-3</v>
      </c>
      <c r="C7">
        <f>('CON Score and Page Rank'!HY18-'MIN and MAX'!C$48)/('MIN and MAX'!G$48-'MIN and MAX'!C$48)</f>
        <v>3.8824784813500518E-2</v>
      </c>
      <c r="D7">
        <f>('CON Score and Page Rank'!HZ18-'MIN and MAX'!D$48)/('MIN and MAX'!H$48-'MIN and MAX'!D$48)</f>
        <v>0.9668141592920354</v>
      </c>
      <c r="E7">
        <f t="shared" si="0"/>
        <v>3.5960147668043417E-2</v>
      </c>
      <c r="F7">
        <f t="shared" si="1"/>
        <v>0.90032622630128645</v>
      </c>
      <c r="G7">
        <f t="shared" si="2"/>
        <v>0.96394952214657825</v>
      </c>
      <c r="H7" s="3">
        <f>IFERROR(VLOOKUP(A7,'GDP Data'!A$2:Q$144,3,FALSE),"Not Found")</f>
        <v>8234846804.6058197</v>
      </c>
      <c r="I7">
        <f t="shared" si="3"/>
        <v>7.7819896564036858E-4</v>
      </c>
      <c r="J7">
        <f t="shared" si="4"/>
        <v>-0.89954802733564609</v>
      </c>
    </row>
    <row r="8" spans="1:10" x14ac:dyDescent="0.25">
      <c r="A8" t="s">
        <v>111</v>
      </c>
      <c r="B8">
        <f>('CON Score and Page Rank'!HX107-'MIN and MAX'!B$48)/('MIN and MAX'!F$48-'MIN and MAX'!B$48)</f>
        <v>8.8647352983055121E-4</v>
      </c>
      <c r="C8">
        <f>('CON Score and Page Rank'!HY107-'MIN and MAX'!C$48)/('MIN and MAX'!G$48-'MIN and MAX'!C$48)</f>
        <v>3.5982367542351366E-2</v>
      </c>
      <c r="D8">
        <f>('CON Score and Page Rank'!HZ107-'MIN and MAX'!D$48)/('MIN and MAX'!H$48-'MIN and MAX'!D$48)</f>
        <v>0.8376106194690266</v>
      </c>
      <c r="E8">
        <f t="shared" si="0"/>
        <v>3.5095894012520813E-2</v>
      </c>
      <c r="F8">
        <f t="shared" si="1"/>
        <v>0.89896460644016574</v>
      </c>
      <c r="G8">
        <f t="shared" si="2"/>
        <v>0.83672414593919608</v>
      </c>
      <c r="H8" s="3">
        <f>IFERROR(VLOOKUP(A8,'GDP Data'!A$2:Q$144,3,FALSE),"Not Found")</f>
        <v>6507824767.0630302</v>
      </c>
      <c r="I8">
        <f t="shared" si="3"/>
        <v>6.1499413680223783E-4</v>
      </c>
      <c r="J8">
        <f t="shared" si="4"/>
        <v>-0.89834961230336352</v>
      </c>
    </row>
    <row r="9" spans="1:10" x14ac:dyDescent="0.25">
      <c r="A9" t="s">
        <v>63</v>
      </c>
      <c r="B9">
        <f>('CON Score and Page Rank'!HX59-'MIN and MAX'!B$48)/('MIN and MAX'!F$48-'MIN and MAX'!B$48)</f>
        <v>2.6620367539675525E-3</v>
      </c>
      <c r="C9">
        <f>('CON Score and Page Rank'!HY59-'MIN and MAX'!C$48)/('MIN and MAX'!G$48-'MIN and MAX'!C$48)</f>
        <v>3.7542604008844731E-2</v>
      </c>
      <c r="D9">
        <f>('CON Score and Page Rank'!HZ59-'MIN and MAX'!D$48)/('MIN and MAX'!H$48-'MIN and MAX'!D$48)</f>
        <v>0.86460176991150439</v>
      </c>
      <c r="E9">
        <f t="shared" si="0"/>
        <v>3.4880567254877176E-2</v>
      </c>
      <c r="F9">
        <f t="shared" si="1"/>
        <v>0.89862536206675214</v>
      </c>
      <c r="G9">
        <f t="shared" si="2"/>
        <v>0.8619397331575368</v>
      </c>
      <c r="H9" s="3">
        <f>IFERROR(VLOOKUP(A9,'GDP Data'!A$2:Q$144,3,FALSE),"Not Found")</f>
        <v>54744712814.867599</v>
      </c>
      <c r="I9">
        <f t="shared" si="3"/>
        <v>5.1734148670478219E-3</v>
      </c>
      <c r="J9">
        <f t="shared" si="4"/>
        <v>-0.89345194719970433</v>
      </c>
    </row>
    <row r="10" spans="1:10" x14ac:dyDescent="0.25">
      <c r="A10" t="s">
        <v>82</v>
      </c>
      <c r="B10">
        <f>('CON Score and Page Rank'!HX78-'MIN and MAX'!B$48)/('MIN and MAX'!F$48-'MIN and MAX'!B$48)</f>
        <v>2.7104835782275317E-4</v>
      </c>
      <c r="C10">
        <f>('CON Score and Page Rank'!HY78-'MIN and MAX'!C$48)/('MIN and MAX'!G$48-'MIN and MAX'!C$48)</f>
        <v>3.4868553363819672E-2</v>
      </c>
      <c r="D10">
        <f>('CON Score and Page Rank'!HZ78-'MIN and MAX'!D$48)/('MIN and MAX'!H$48-'MIN and MAX'!D$48)</f>
        <v>0.66194690265486722</v>
      </c>
      <c r="E10">
        <f t="shared" si="0"/>
        <v>3.4597505005996919E-2</v>
      </c>
      <c r="F10">
        <f t="shared" si="1"/>
        <v>0.89817940134961083</v>
      </c>
      <c r="G10">
        <f t="shared" si="2"/>
        <v>0.66167585429704445</v>
      </c>
      <c r="H10" s="3">
        <f>IFERROR(VLOOKUP(A10,'GDP Data'!A$2:Q$144,3,FALSE),"Not Found")</f>
        <v>5023265365.2516899</v>
      </c>
      <c r="I10">
        <f t="shared" si="3"/>
        <v>4.7470220201176796E-4</v>
      </c>
      <c r="J10">
        <f t="shared" si="4"/>
        <v>-0.89770469914759909</v>
      </c>
    </row>
    <row r="11" spans="1:10" x14ac:dyDescent="0.25">
      <c r="A11" t="s">
        <v>199</v>
      </c>
      <c r="B11">
        <f>('CON Score and Page Rank'!HX189-'MIN and MAX'!B$48)/('MIN and MAX'!F$48-'MIN and MAX'!B$48)</f>
        <v>1.3370664602755514E-4</v>
      </c>
      <c r="C11">
        <f>('CON Score and Page Rank'!HY189-'MIN and MAX'!C$48)/('MIN and MAX'!G$48-'MIN and MAX'!C$48)</f>
        <v>3.470495985896295E-2</v>
      </c>
      <c r="D11">
        <f>('CON Score and Page Rank'!HZ189-'MIN and MAX'!D$48)/('MIN and MAX'!H$48-'MIN and MAX'!D$48)</f>
        <v>0.79026548672566377</v>
      </c>
      <c r="E11">
        <f t="shared" si="0"/>
        <v>3.4571253212935395E-2</v>
      </c>
      <c r="F11">
        <f t="shared" si="1"/>
        <v>0.89813804200725333</v>
      </c>
      <c r="G11">
        <f t="shared" si="2"/>
        <v>0.79013178007963625</v>
      </c>
      <c r="H11" s="3">
        <f>IFERROR(VLOOKUP(A11,'GDP Data'!A$2:Q$144,3,FALSE),"Not Found")</f>
        <v>8141537877.0679102</v>
      </c>
      <c r="I11">
        <f t="shared" si="3"/>
        <v>7.693812046524653E-4</v>
      </c>
      <c r="J11">
        <f t="shared" si="4"/>
        <v>-0.89736866080260091</v>
      </c>
    </row>
    <row r="12" spans="1:10" x14ac:dyDescent="0.25">
      <c r="A12" t="s">
        <v>226</v>
      </c>
      <c r="B12">
        <f>('CON Score and Page Rank'!HX215-'MIN and MAX'!B$48)/('MIN and MAX'!F$48-'MIN and MAX'!B$48)</f>
        <v>6.2267496856002061E-3</v>
      </c>
      <c r="C12">
        <f>('CON Score and Page Rank'!HY215-'MIN and MAX'!C$48)/('MIN and MAX'!G$48-'MIN and MAX'!C$48)</f>
        <v>4.0613512744587132E-2</v>
      </c>
      <c r="D12">
        <f>('CON Score and Page Rank'!HZ215-'MIN and MAX'!D$48)/('MIN and MAX'!H$48-'MIN and MAX'!D$48)</f>
        <v>0.85973451327433625</v>
      </c>
      <c r="E12">
        <f t="shared" si="0"/>
        <v>3.4386763058986927E-2</v>
      </c>
      <c r="F12">
        <f t="shared" si="1"/>
        <v>0.89784738028289468</v>
      </c>
      <c r="G12">
        <f t="shared" si="2"/>
        <v>0.85350776358873603</v>
      </c>
      <c r="H12" s="3">
        <f>IFERROR(VLOOKUP(A12,'GDP Data'!A$2:Q$144,3,FALSE),"Not Found")</f>
        <v>122903960204.505</v>
      </c>
      <c r="I12">
        <f t="shared" si="3"/>
        <v>1.1614512931892852E-2</v>
      </c>
      <c r="J12">
        <f t="shared" si="4"/>
        <v>-0.88623286735100182</v>
      </c>
    </row>
    <row r="13" spans="1:10" x14ac:dyDescent="0.25">
      <c r="A13" t="s">
        <v>225</v>
      </c>
      <c r="B13">
        <f>('CON Score and Page Rank'!HX214-'MIN and MAX'!B$48)/('MIN and MAX'!F$48-'MIN and MAX'!B$48)</f>
        <v>2.4232341232282156E-3</v>
      </c>
      <c r="C13">
        <f>('CON Score and Page Rank'!HY214-'MIN and MAX'!C$48)/('MIN and MAX'!G$48-'MIN and MAX'!C$48)</f>
        <v>3.6776210339587702E-2</v>
      </c>
      <c r="D13">
        <f>('CON Score and Page Rank'!HZ214-'MIN and MAX'!D$48)/('MIN and MAX'!H$48-'MIN and MAX'!D$48)</f>
        <v>0.84823008849557524</v>
      </c>
      <c r="E13">
        <f t="shared" si="0"/>
        <v>3.4352976216359486E-2</v>
      </c>
      <c r="F13">
        <f t="shared" si="1"/>
        <v>0.89779414957259085</v>
      </c>
      <c r="G13">
        <f t="shared" si="2"/>
        <v>0.84580685437234704</v>
      </c>
      <c r="H13" s="3">
        <f>IFERROR(VLOOKUP(A13,'GDP Data'!A$2:Q$144,3,FALSE),"Not Found")</f>
        <v>20898788416.6348</v>
      </c>
      <c r="I13">
        <f t="shared" si="3"/>
        <v>1.9749505867997269E-3</v>
      </c>
      <c r="J13">
        <f t="shared" si="4"/>
        <v>-0.8958191989857911</v>
      </c>
    </row>
    <row r="14" spans="1:10" x14ac:dyDescent="0.25">
      <c r="A14" t="s">
        <v>142</v>
      </c>
      <c r="B14">
        <f>('CON Score and Page Rank'!HX138-'MIN and MAX'!B$48)/('MIN and MAX'!F$48-'MIN and MAX'!B$48)</f>
        <v>5.7947365445290512E-3</v>
      </c>
      <c r="C14">
        <f>('CON Score and Page Rank'!HY138-'MIN and MAX'!C$48)/('MIN and MAX'!G$48-'MIN and MAX'!C$48)</f>
        <v>4.0078868688401041E-2</v>
      </c>
      <c r="D14">
        <f>('CON Score and Page Rank'!HZ138-'MIN and MAX'!D$48)/('MIN and MAX'!H$48-'MIN and MAX'!D$48)</f>
        <v>0.93097345132743359</v>
      </c>
      <c r="E14">
        <f t="shared" si="0"/>
        <v>3.4284132143871993E-2</v>
      </c>
      <c r="F14">
        <f t="shared" si="1"/>
        <v>0.89768568667420412</v>
      </c>
      <c r="G14">
        <f t="shared" si="2"/>
        <v>0.92517871478290459</v>
      </c>
      <c r="H14" s="3">
        <f>IFERROR(VLOOKUP(A14,'GDP Data'!A$2:Q$144,3,FALSE),"Not Found")</f>
        <v>22152694161.888199</v>
      </c>
      <c r="I14">
        <f t="shared" si="3"/>
        <v>2.0934455845962787E-3</v>
      </c>
      <c r="J14">
        <f t="shared" si="4"/>
        <v>-0.89559224108960789</v>
      </c>
    </row>
    <row r="15" spans="1:10" x14ac:dyDescent="0.25">
      <c r="A15" t="s">
        <v>185</v>
      </c>
      <c r="B15">
        <f>('CON Score and Page Rank'!HX177-'MIN and MAX'!B$48)/('MIN and MAX'!F$48-'MIN and MAX'!B$48)</f>
        <v>6.4734031271810495E-3</v>
      </c>
      <c r="C15">
        <f>('CON Score and Page Rank'!HY177-'MIN and MAX'!C$48)/('MIN and MAX'!G$48-'MIN and MAX'!C$48)</f>
        <v>4.0681676214185176E-2</v>
      </c>
      <c r="D15">
        <f>('CON Score and Page Rank'!HZ177-'MIN and MAX'!D$48)/('MIN and MAX'!H$48-'MIN and MAX'!D$48)</f>
        <v>0.86283185840707965</v>
      </c>
      <c r="E15">
        <f t="shared" si="0"/>
        <v>3.4208273087004124E-2</v>
      </c>
      <c r="F15">
        <f t="shared" si="1"/>
        <v>0.89756617176348652</v>
      </c>
      <c r="G15">
        <f t="shared" si="2"/>
        <v>0.85635845527989862</v>
      </c>
      <c r="H15" s="3">
        <f>IFERROR(VLOOKUP(A15,'GDP Data'!A$2:Q$144,3,FALSE),"Not Found")</f>
        <v>12237388001.7264</v>
      </c>
      <c r="I15">
        <f t="shared" si="3"/>
        <v>1.156441997167085E-3</v>
      </c>
      <c r="J15">
        <f t="shared" si="4"/>
        <v>-0.89640972976631939</v>
      </c>
    </row>
    <row r="16" spans="1:10" x14ac:dyDescent="0.25">
      <c r="A16" t="s">
        <v>160</v>
      </c>
      <c r="B16">
        <f>('CON Score and Page Rank'!HX155-'MIN and MAX'!B$48)/('MIN and MAX'!F$48-'MIN and MAX'!B$48)</f>
        <v>8.6747024662841964E-3</v>
      </c>
      <c r="C16">
        <f>('CON Score and Page Rank'!HY155-'MIN and MAX'!C$48)/('MIN and MAX'!G$48-'MIN and MAX'!C$48)</f>
        <v>4.2859987716500507E-2</v>
      </c>
      <c r="D16">
        <f>('CON Score and Page Rank'!HZ155-'MIN and MAX'!D$48)/('MIN and MAX'!H$48-'MIN and MAX'!D$48)</f>
        <v>0.85353982300884956</v>
      </c>
      <c r="E16">
        <f t="shared" si="0"/>
        <v>3.4185285250216309E-2</v>
      </c>
      <c r="F16">
        <f t="shared" si="1"/>
        <v>0.89752995473977537</v>
      </c>
      <c r="G16">
        <f t="shared" si="2"/>
        <v>0.84486512054256535</v>
      </c>
      <c r="H16" s="3">
        <f>IFERROR(VLOOKUP(A16,'GDP Data'!A$2:Q$144,3,FALSE),"Not Found")</f>
        <v>78921234457.548706</v>
      </c>
      <c r="I16">
        <f t="shared" si="3"/>
        <v>7.4581136090564179E-3</v>
      </c>
      <c r="J16">
        <f t="shared" si="4"/>
        <v>-0.89007184113071891</v>
      </c>
    </row>
    <row r="17" spans="1:10" x14ac:dyDescent="0.25">
      <c r="A17" t="s">
        <v>184</v>
      </c>
      <c r="B17">
        <f>('CON Score and Page Rank'!HX176-'MIN and MAX'!B$48)/('MIN and MAX'!F$48-'MIN and MAX'!B$48)</f>
        <v>5.8664865783943218E-3</v>
      </c>
      <c r="C17">
        <f>('CON Score and Page Rank'!HY176-'MIN and MAX'!C$48)/('MIN and MAX'!G$48-'MIN and MAX'!C$48)</f>
        <v>3.998470039432872E-2</v>
      </c>
      <c r="D17">
        <f>('CON Score and Page Rank'!HZ176-'MIN and MAX'!D$48)/('MIN and MAX'!H$48-'MIN and MAX'!D$48)</f>
        <v>0.90221238938053094</v>
      </c>
      <c r="E17">
        <f t="shared" si="0"/>
        <v>3.4118213815934398E-2</v>
      </c>
      <c r="F17">
        <f t="shared" si="1"/>
        <v>0.89742428460873391</v>
      </c>
      <c r="G17">
        <f t="shared" si="2"/>
        <v>0.89634590280213666</v>
      </c>
      <c r="H17" s="3">
        <f>IFERROR(VLOOKUP(A17,'GDP Data'!A$2:Q$144,3,FALSE),"Not Found")</f>
        <v>8362398701.5894299</v>
      </c>
      <c r="I17">
        <f t="shared" si="3"/>
        <v>7.9025271195202985E-4</v>
      </c>
      <c r="J17">
        <f t="shared" si="4"/>
        <v>-0.89663403189678192</v>
      </c>
    </row>
    <row r="18" spans="1:10" x14ac:dyDescent="0.25">
      <c r="A18" t="s">
        <v>45</v>
      </c>
      <c r="B18">
        <f>('CON Score and Page Rank'!HX38-'MIN and MAX'!B$48)/('MIN and MAX'!F$48-'MIN and MAX'!B$48)</f>
        <v>1.1079298506174159E-2</v>
      </c>
      <c r="C18">
        <f>('CON Score and Page Rank'!HY38-'MIN and MAX'!C$48)/('MIN and MAX'!G$48-'MIN and MAX'!C$48)</f>
        <v>4.5197467059721379E-2</v>
      </c>
      <c r="D18">
        <f>('CON Score and Page Rank'!HZ38-'MIN and MAX'!D$48)/('MIN and MAX'!H$48-'MIN and MAX'!D$48)</f>
        <v>0.9668141592920354</v>
      </c>
      <c r="E18">
        <f t="shared" si="0"/>
        <v>3.4118168553547219E-2</v>
      </c>
      <c r="F18">
        <f t="shared" si="1"/>
        <v>0.89742421329845945</v>
      </c>
      <c r="G18">
        <f t="shared" si="2"/>
        <v>0.95573486078586123</v>
      </c>
      <c r="H18" s="3" t="str">
        <f>IFERROR(VLOOKUP(A18,'GDP Data'!A$2:Q$144,3,FALSE),"Not Found")</f>
        <v>Not Found</v>
      </c>
      <c r="I18" t="str">
        <f t="shared" si="3"/>
        <v>No Value</v>
      </c>
      <c r="J18" t="str">
        <f t="shared" si="4"/>
        <v>No Value</v>
      </c>
    </row>
    <row r="19" spans="1:10" x14ac:dyDescent="0.25">
      <c r="A19" t="s">
        <v>157</v>
      </c>
      <c r="B19">
        <f>('CON Score and Page Rank'!HX152-'MIN and MAX'!B$48)/('MIN and MAX'!F$48-'MIN and MAX'!B$48)</f>
        <v>3.7349879932684301E-3</v>
      </c>
      <c r="C19">
        <f>('CON Score and Page Rank'!HY152-'MIN and MAX'!C$48)/('MIN and MAX'!G$48-'MIN and MAX'!C$48)</f>
        <v>3.7174577513987658E-2</v>
      </c>
      <c r="D19">
        <f>('CON Score and Page Rank'!HZ152-'MIN and MAX'!D$48)/('MIN and MAX'!H$48-'MIN and MAX'!D$48)</f>
        <v>0.7889380530973451</v>
      </c>
      <c r="E19">
        <f t="shared" si="0"/>
        <v>3.343958952071923E-2</v>
      </c>
      <c r="F19">
        <f t="shared" si="1"/>
        <v>0.89635512127607186</v>
      </c>
      <c r="G19">
        <f t="shared" si="2"/>
        <v>0.78520306510407667</v>
      </c>
      <c r="H19" s="3">
        <f>IFERROR(VLOOKUP(A19,'GDP Data'!A$2:Q$144,3,FALSE),"Not Found")</f>
        <v>79484403984.884903</v>
      </c>
      <c r="I19">
        <f t="shared" si="3"/>
        <v>7.5113335357960484E-3</v>
      </c>
      <c r="J19">
        <f t="shared" si="4"/>
        <v>-0.88884378774027584</v>
      </c>
    </row>
    <row r="20" spans="1:10" x14ac:dyDescent="0.25">
      <c r="A20" t="s">
        <v>100</v>
      </c>
      <c r="B20">
        <f>('CON Score and Page Rank'!HX96-'MIN and MAX'!B$48)/('MIN and MAX'!F$48-'MIN and MAX'!B$48)</f>
        <v>8.8634746558992304E-3</v>
      </c>
      <c r="C20">
        <f>('CON Score and Page Rank'!HY96-'MIN and MAX'!C$48)/('MIN and MAX'!G$48-'MIN and MAX'!C$48)</f>
        <v>4.1940736384546443E-2</v>
      </c>
      <c r="D20">
        <f>('CON Score and Page Rank'!HZ96-'MIN and MAX'!D$48)/('MIN and MAX'!H$48-'MIN and MAX'!D$48)</f>
        <v>0.90221238938053094</v>
      </c>
      <c r="E20">
        <f t="shared" si="0"/>
        <v>3.3077261728647209E-2</v>
      </c>
      <c r="F20">
        <f t="shared" si="1"/>
        <v>0.895784278775414</v>
      </c>
      <c r="G20">
        <f t="shared" si="2"/>
        <v>0.89334891472463174</v>
      </c>
      <c r="H20" s="3">
        <f>IFERROR(VLOOKUP(A20,'GDP Data'!A$2:Q$144,3,FALSE),"Not Found")</f>
        <v>39459581217.3759</v>
      </c>
      <c r="I20">
        <f t="shared" si="3"/>
        <v>3.7289589007034269E-3</v>
      </c>
      <c r="J20">
        <f t="shared" si="4"/>
        <v>-0.89205531987471054</v>
      </c>
    </row>
    <row r="21" spans="1:10" x14ac:dyDescent="0.25">
      <c r="A21" t="s">
        <v>110</v>
      </c>
      <c r="B21">
        <f>('CON Score and Page Rank'!HX106-'MIN and MAX'!B$48)/('MIN and MAX'!F$48-'MIN and MAX'!B$48)</f>
        <v>1.6591588988539477E-2</v>
      </c>
      <c r="C21">
        <f>('CON Score and Page Rank'!HY106-'MIN and MAX'!C$48)/('MIN and MAX'!G$48-'MIN and MAX'!C$48)</f>
        <v>4.9491019200079055E-2</v>
      </c>
      <c r="D21">
        <f>('CON Score and Page Rank'!HZ106-'MIN and MAX'!D$48)/('MIN and MAX'!H$48-'MIN and MAX'!D$48)</f>
        <v>0.98584070796460177</v>
      </c>
      <c r="E21">
        <f t="shared" si="0"/>
        <v>3.2899430211539578E-2</v>
      </c>
      <c r="F21">
        <f t="shared" si="1"/>
        <v>0.89550410764269206</v>
      </c>
      <c r="G21">
        <f t="shared" si="2"/>
        <v>0.96924911897606225</v>
      </c>
      <c r="H21" s="3">
        <f>IFERROR(VLOOKUP(A21,'GDP Data'!A$2:Q$144,3,FALSE),"Not Found")</f>
        <v>184137469733.33301</v>
      </c>
      <c r="I21">
        <f t="shared" si="3"/>
        <v>1.7401123770993284E-2</v>
      </c>
      <c r="J21">
        <f t="shared" si="4"/>
        <v>-0.87810298387169883</v>
      </c>
    </row>
    <row r="22" spans="1:10" x14ac:dyDescent="0.25">
      <c r="A22" t="s">
        <v>195</v>
      </c>
      <c r="B22">
        <f>('CON Score and Page Rank'!HX186-'MIN and MAX'!B$48)/('MIN and MAX'!F$48-'MIN and MAX'!B$48)</f>
        <v>1.1294812964542017E-2</v>
      </c>
      <c r="C22">
        <f>('CON Score and Page Rank'!HY186-'MIN and MAX'!C$48)/('MIN and MAX'!G$48-'MIN and MAX'!C$48)</f>
        <v>4.3883707390764574E-2</v>
      </c>
      <c r="D22">
        <f>('CON Score and Page Rank'!HZ186-'MIN and MAX'!D$48)/('MIN and MAX'!H$48-'MIN and MAX'!D$48)</f>
        <v>0.94734513274336285</v>
      </c>
      <c r="E22">
        <f t="shared" si="0"/>
        <v>3.2588894426222557E-2</v>
      </c>
      <c r="F22">
        <f t="shared" si="1"/>
        <v>0.89501486274314845</v>
      </c>
      <c r="G22">
        <f t="shared" si="2"/>
        <v>0.93605031977882081</v>
      </c>
      <c r="H22" s="3">
        <f>IFERROR(VLOOKUP(A22,'GDP Data'!A$2:Q$144,3,FALSE),"Not Found")</f>
        <v>39309580983.228203</v>
      </c>
      <c r="I22">
        <f t="shared" si="3"/>
        <v>3.7147837703301132E-3</v>
      </c>
      <c r="J22">
        <f t="shared" si="4"/>
        <v>-0.89130007897281838</v>
      </c>
    </row>
    <row r="23" spans="1:10" x14ac:dyDescent="0.25">
      <c r="A23" t="s">
        <v>223</v>
      </c>
      <c r="B23">
        <f>('CON Score and Page Rank'!HX212-'MIN and MAX'!B$48)/('MIN and MAX'!F$48-'MIN and MAX'!B$48)</f>
        <v>8.8798924006247928E-4</v>
      </c>
      <c r="C23">
        <f>('CON Score and Page Rank'!HY212-'MIN and MAX'!C$48)/('MIN and MAX'!G$48-'MIN and MAX'!C$48)</f>
        <v>3.3128298672895615E-2</v>
      </c>
      <c r="D23">
        <f>('CON Score and Page Rank'!HZ212-'MIN and MAX'!D$48)/('MIN and MAX'!H$48-'MIN and MAX'!D$48)</f>
        <v>0.59115044247787607</v>
      </c>
      <c r="E23">
        <f t="shared" si="0"/>
        <v>3.2240309432833132E-2</v>
      </c>
      <c r="F23">
        <f t="shared" si="1"/>
        <v>0.89446567183460601</v>
      </c>
      <c r="G23">
        <f t="shared" si="2"/>
        <v>0.59026245323781357</v>
      </c>
      <c r="H23" s="3">
        <f>IFERROR(VLOOKUP(A23,'GDP Data'!A$2:Q$144,3,FALSE),"Not Found")</f>
        <v>8824873259.3210506</v>
      </c>
      <c r="I23">
        <f t="shared" si="3"/>
        <v>8.3395689139838464E-4</v>
      </c>
      <c r="J23">
        <f t="shared" si="4"/>
        <v>-0.89363171494320759</v>
      </c>
    </row>
    <row r="24" spans="1:10" x14ac:dyDescent="0.25">
      <c r="A24" t="s">
        <v>119</v>
      </c>
      <c r="B24">
        <f>('CON Score and Page Rank'!HX115-'MIN and MAX'!B$48)/('MIN and MAX'!F$48-'MIN and MAX'!B$48)</f>
        <v>7.5407607373755299E-5</v>
      </c>
      <c r="C24">
        <f>('CON Score and Page Rank'!HY115-'MIN and MAX'!C$48)/('MIN and MAX'!G$48-'MIN and MAX'!C$48)</f>
        <v>3.2280108251210228E-2</v>
      </c>
      <c r="D24">
        <f>('CON Score and Page Rank'!HZ115-'MIN and MAX'!D$48)/('MIN and MAX'!H$48-'MIN and MAX'!D$48)</f>
        <v>0.65309734513274331</v>
      </c>
      <c r="E24">
        <f t="shared" si="0"/>
        <v>3.2204700643836473E-2</v>
      </c>
      <c r="F24">
        <f t="shared" si="1"/>
        <v>0.89440957067261673</v>
      </c>
      <c r="G24">
        <f t="shared" si="2"/>
        <v>0.65302193752536952</v>
      </c>
      <c r="H24" s="3" t="str">
        <f>IFERROR(VLOOKUP(A24,'GDP Data'!A$2:Q$144,3,FALSE),"Not Found")</f>
        <v>Not Found</v>
      </c>
      <c r="I24" t="str">
        <f t="shared" si="3"/>
        <v>No Value</v>
      </c>
      <c r="J24" t="str">
        <f t="shared" si="4"/>
        <v>No Value</v>
      </c>
    </row>
    <row r="25" spans="1:10" x14ac:dyDescent="0.25">
      <c r="A25" t="s">
        <v>193</v>
      </c>
      <c r="B25">
        <f>('CON Score and Page Rank'!HX28-'MIN and MAX'!B$48)/('MIN and MAX'!F$48-'MIN and MAX'!B$48)</f>
        <v>1.0594893540649542E-2</v>
      </c>
      <c r="C25">
        <f>('CON Score and Page Rank'!HY28-'MIN and MAX'!C$48)/('MIN and MAX'!G$48-'MIN and MAX'!C$48)</f>
        <v>4.2585069476446018E-2</v>
      </c>
      <c r="D25">
        <f>('CON Score and Page Rank'!HZ28-'MIN and MAX'!D$48)/('MIN and MAX'!H$48-'MIN and MAX'!D$48)</f>
        <v>0.90221238938053094</v>
      </c>
      <c r="E25">
        <f t="shared" si="0"/>
        <v>3.1990175935796478E-2</v>
      </c>
      <c r="F25">
        <f t="shared" si="1"/>
        <v>0.89407158991742763</v>
      </c>
      <c r="G25">
        <f t="shared" si="2"/>
        <v>0.89161749583988137</v>
      </c>
      <c r="H25" s="3">
        <f>IFERROR(VLOOKUP(A25,'GDP Data'!A$2:Q$144,3,FALSE),"Not Found")</f>
        <v>20876309970.384998</v>
      </c>
      <c r="I25">
        <f t="shared" si="3"/>
        <v>1.9728263574077466E-3</v>
      </c>
      <c r="J25">
        <f t="shared" si="4"/>
        <v>-0.89209876356001994</v>
      </c>
    </row>
    <row r="26" spans="1:10" x14ac:dyDescent="0.25">
      <c r="A26" t="s">
        <v>94</v>
      </c>
      <c r="B26">
        <f>('CON Score and Page Rank'!HX90-'MIN and MAX'!B$48)/('MIN and MAX'!F$48-'MIN and MAX'!B$48)</f>
        <v>9.870842495570329E-3</v>
      </c>
      <c r="C26">
        <f>('CON Score and Page Rank'!HY90-'MIN and MAX'!C$48)/('MIN and MAX'!G$48-'MIN and MAX'!C$48)</f>
        <v>4.1546631451376909E-2</v>
      </c>
      <c r="D26">
        <f>('CON Score and Page Rank'!HZ90-'MIN and MAX'!D$48)/('MIN and MAX'!H$48-'MIN and MAX'!D$48)</f>
        <v>0.88584070796460179</v>
      </c>
      <c r="E26">
        <f t="shared" si="0"/>
        <v>3.1675788955806583E-2</v>
      </c>
      <c r="F26">
        <f t="shared" si="1"/>
        <v>0.89357627751313928</v>
      </c>
      <c r="G26">
        <f t="shared" si="2"/>
        <v>0.87596986546903144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130</v>
      </c>
      <c r="B27">
        <f>('CON Score and Page Rank'!HX126-'MIN and MAX'!B$48)/('MIN and MAX'!F$48-'MIN and MAX'!B$48)</f>
        <v>1.5021256174009537E-3</v>
      </c>
      <c r="C27">
        <f>('CON Score and Page Rank'!HY126-'MIN and MAX'!C$48)/('MIN and MAX'!G$48-'MIN and MAX'!C$48)</f>
        <v>3.3007230410076784E-2</v>
      </c>
      <c r="D27">
        <f>('CON Score and Page Rank'!HZ126-'MIN and MAX'!D$48)/('MIN and MAX'!H$48-'MIN and MAX'!D$48)</f>
        <v>0.71902654867256632</v>
      </c>
      <c r="E27">
        <f t="shared" si="0"/>
        <v>3.1505104792675827E-2</v>
      </c>
      <c r="F27">
        <f t="shared" si="1"/>
        <v>0.89330736693924417</v>
      </c>
      <c r="G27">
        <f t="shared" si="2"/>
        <v>0.71752442305516539</v>
      </c>
      <c r="H27" s="3">
        <f>IFERROR(VLOOKUP(A27,'GDP Data'!A$2:Q$144,3,FALSE),"Not Found")</f>
        <v>5707720390.8514996</v>
      </c>
      <c r="I27">
        <f t="shared" si="3"/>
        <v>5.3938369586192824E-4</v>
      </c>
      <c r="J27">
        <f t="shared" si="4"/>
        <v>-0.89276798324338225</v>
      </c>
    </row>
    <row r="28" spans="1:10" x14ac:dyDescent="0.25">
      <c r="A28" t="s">
        <v>78</v>
      </c>
      <c r="B28">
        <f>('CON Score and Page Rank'!HX74-'MIN and MAX'!B$48)/('MIN and MAX'!F$48-'MIN and MAX'!B$48)</f>
        <v>1.1558156314188319E-2</v>
      </c>
      <c r="C28">
        <f>('CON Score and Page Rank'!HY74-'MIN and MAX'!C$48)/('MIN and MAX'!G$48-'MIN and MAX'!C$48)</f>
        <v>4.2985960133218669E-2</v>
      </c>
      <c r="D28">
        <f>('CON Score and Page Rank'!HZ74-'MIN and MAX'!D$48)/('MIN and MAX'!H$48-'MIN and MAX'!D$48)</f>
        <v>0.88584070796460179</v>
      </c>
      <c r="E28">
        <f t="shared" si="0"/>
        <v>3.1427803819030348E-2</v>
      </c>
      <c r="F28">
        <f t="shared" si="1"/>
        <v>0.89318558030828565</v>
      </c>
      <c r="G28">
        <f t="shared" si="2"/>
        <v>0.87428255165041346</v>
      </c>
      <c r="H28" s="3">
        <f>IFERROR(VLOOKUP(A28,'GDP Data'!A$2:Q$144,3,FALSE),"Not Found")</f>
        <v>96684636118.598404</v>
      </c>
      <c r="I28">
        <f t="shared" si="3"/>
        <v>9.1367678848289433E-3</v>
      </c>
      <c r="J28">
        <f t="shared" si="4"/>
        <v>-0.88404881242345668</v>
      </c>
    </row>
    <row r="29" spans="1:10" x14ac:dyDescent="0.25">
      <c r="A29" t="s">
        <v>122</v>
      </c>
      <c r="B29">
        <f>('CON Score and Page Rank'!HX118-'MIN and MAX'!B$48)/('MIN and MAX'!F$48-'MIN and MAX'!B$48)</f>
        <v>2.3780393219503364E-3</v>
      </c>
      <c r="C29">
        <f>('CON Score and Page Rank'!HY118-'MIN and MAX'!C$48)/('MIN and MAX'!G$48-'MIN and MAX'!C$48)</f>
        <v>3.3667334530667316E-2</v>
      </c>
      <c r="D29">
        <f>('CON Score and Page Rank'!HZ118-'MIN and MAX'!D$48)/('MIN and MAX'!H$48-'MIN and MAX'!D$48)</f>
        <v>0.83495575221238938</v>
      </c>
      <c r="E29">
        <f t="shared" si="0"/>
        <v>3.1289295208716983E-2</v>
      </c>
      <c r="F29">
        <f t="shared" si="1"/>
        <v>0.89296736187954795</v>
      </c>
      <c r="G29">
        <f t="shared" si="2"/>
        <v>0.83257771289043903</v>
      </c>
      <c r="H29" s="3">
        <f>IFERROR(VLOOKUP(A29,'GDP Data'!A$2:Q$144,3,FALSE),"Not Found")</f>
        <v>22066031834.2948</v>
      </c>
      <c r="I29">
        <f t="shared" si="3"/>
        <v>2.0852559320995927E-3</v>
      </c>
      <c r="J29">
        <f t="shared" si="4"/>
        <v>-0.89088210594744832</v>
      </c>
    </row>
    <row r="30" spans="1:10" x14ac:dyDescent="0.25">
      <c r="A30" t="s">
        <v>50</v>
      </c>
      <c r="B30">
        <f>('CON Score and Page Rank'!HX44-'MIN and MAX'!B$48)/('MIN and MAX'!F$48-'MIN and MAX'!B$48)</f>
        <v>2.1951856768313576E-3</v>
      </c>
      <c r="C30">
        <f>('CON Score and Page Rank'!HY44-'MIN and MAX'!C$48)/('MIN and MAX'!G$48-'MIN and MAX'!C$48)</f>
        <v>3.3368082500265156E-2</v>
      </c>
      <c r="D30">
        <f>('CON Score and Page Rank'!HZ44-'MIN and MAX'!D$48)/('MIN and MAX'!H$48-'MIN and MAX'!D$48)</f>
        <v>0.88318584070796458</v>
      </c>
      <c r="E30">
        <f t="shared" si="0"/>
        <v>3.1172896823433799E-2</v>
      </c>
      <c r="F30">
        <f t="shared" si="1"/>
        <v>0.89278397780915253</v>
      </c>
      <c r="G30">
        <f t="shared" si="2"/>
        <v>0.88099065503113316</v>
      </c>
      <c r="H30" s="3" t="str">
        <f>IFERROR(VLOOKUP(A30,'GDP Data'!A$2:Q$144,3,FALSE),"Not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141</v>
      </c>
      <c r="B31">
        <f>('CON Score and Page Rank'!HX137-'MIN and MAX'!B$48)/('MIN and MAX'!F$48-'MIN and MAX'!B$48)</f>
        <v>2.1952837698508362E-2</v>
      </c>
      <c r="C31">
        <f>('CON Score and Page Rank'!HY137-'MIN and MAX'!C$48)/('MIN and MAX'!G$48-'MIN and MAX'!C$48)</f>
        <v>5.3113392754030903E-2</v>
      </c>
      <c r="D31">
        <f>('CON Score and Page Rank'!HZ137-'MIN and MAX'!D$48)/('MIN and MAX'!H$48-'MIN and MAX'!D$48)</f>
        <v>0.90309734513274331</v>
      </c>
      <c r="E31">
        <f t="shared" si="0"/>
        <v>3.1160555055522541E-2</v>
      </c>
      <c r="F31">
        <f t="shared" si="1"/>
        <v>0.89276453352193197</v>
      </c>
      <c r="G31">
        <f t="shared" si="2"/>
        <v>0.881144507434235</v>
      </c>
      <c r="H31" s="3">
        <f>IFERROR(VLOOKUP(A31,'GDP Data'!A$2:Q$144,3,FALSE),"Not Found")</f>
        <v>160446947784.909</v>
      </c>
      <c r="I31">
        <f t="shared" si="3"/>
        <v>1.5162352350809412E-2</v>
      </c>
      <c r="J31">
        <f t="shared" si="4"/>
        <v>-0.87760218117112254</v>
      </c>
    </row>
    <row r="32" spans="1:10" x14ac:dyDescent="0.25">
      <c r="A32" t="s">
        <v>57</v>
      </c>
      <c r="B32">
        <f>('CON Score and Page Rank'!HX51-'MIN and MAX'!B$48)/('MIN and MAX'!F$48-'MIN and MAX'!B$48)</f>
        <v>3.9007389558910867E-3</v>
      </c>
      <c r="C32">
        <f>('CON Score and Page Rank'!HY51-'MIN and MAX'!C$48)/('MIN and MAX'!G$48-'MIN and MAX'!C$48)</f>
        <v>3.4986669711727619E-2</v>
      </c>
      <c r="D32">
        <f>('CON Score and Page Rank'!HZ51-'MIN and MAX'!D$48)/('MIN and MAX'!H$48-'MIN and MAX'!D$48)</f>
        <v>0.83495575221238938</v>
      </c>
      <c r="E32">
        <f t="shared" si="0"/>
        <v>3.1085930755836533E-2</v>
      </c>
      <c r="F32">
        <f t="shared" si="1"/>
        <v>0.89264696395433418</v>
      </c>
      <c r="G32">
        <f t="shared" si="2"/>
        <v>0.83105501325649833</v>
      </c>
      <c r="H32" s="3">
        <f>IFERROR(VLOOKUP(A32,'GDP Data'!A$2:Q$144,3,FALSE),"Not Found")</f>
        <v>4613630622.7750101</v>
      </c>
      <c r="I32">
        <f t="shared" si="3"/>
        <v>4.3599142323839522E-4</v>
      </c>
      <c r="J32">
        <f t="shared" si="4"/>
        <v>-0.89221097253109583</v>
      </c>
    </row>
    <row r="33" spans="1:10" x14ac:dyDescent="0.25">
      <c r="A33" t="s">
        <v>207</v>
      </c>
      <c r="B33">
        <f>('CON Score and Page Rank'!HX196-'MIN and MAX'!B$48)/('MIN and MAX'!F$48-'MIN and MAX'!B$48)</f>
        <v>5.3861530701240995E-4</v>
      </c>
      <c r="C33">
        <f>('CON Score and Page Rank'!HY196-'MIN and MAX'!C$48)/('MIN and MAX'!G$48-'MIN and MAX'!C$48)</f>
        <v>3.1518184414207284E-2</v>
      </c>
      <c r="D33">
        <f>('CON Score and Page Rank'!HZ196-'MIN and MAX'!D$48)/('MIN and MAX'!H$48-'MIN and MAX'!D$48)</f>
        <v>0.87787610619469025</v>
      </c>
      <c r="E33">
        <f t="shared" si="0"/>
        <v>3.0979569107194873E-2</v>
      </c>
      <c r="F33">
        <f t="shared" si="1"/>
        <v>0.89247939262579357</v>
      </c>
      <c r="G33">
        <f t="shared" si="2"/>
        <v>0.87733749088767787</v>
      </c>
      <c r="H33" s="3">
        <f>IFERROR(VLOOKUP(A33,'GDP Data'!A$2:Q$144,3,FALSE),"Not Found")</f>
        <v>24468324000</v>
      </c>
      <c r="I33">
        <f t="shared" si="3"/>
        <v>2.3122742753518485E-3</v>
      </c>
      <c r="J33">
        <f t="shared" si="4"/>
        <v>-0.89016711835044171</v>
      </c>
    </row>
    <row r="34" spans="1:10" x14ac:dyDescent="0.25">
      <c r="A34" t="s">
        <v>206</v>
      </c>
      <c r="B34">
        <f>('CON Score and Page Rank'!HX195-'MIN and MAX'!B$48)/('MIN and MAX'!F$48-'MIN and MAX'!B$48)</f>
        <v>9.4780097135034581E-4</v>
      </c>
      <c r="C34">
        <f>('CON Score and Page Rank'!HY195-'MIN and MAX'!C$48)/('MIN and MAX'!G$48-'MIN and MAX'!C$48)</f>
        <v>3.1911526708013303E-2</v>
      </c>
      <c r="D34">
        <f>('CON Score and Page Rank'!HZ195-'MIN and MAX'!D$48)/('MIN and MAX'!H$48-'MIN and MAX'!D$48)</f>
        <v>0.76991150442477874</v>
      </c>
      <c r="E34">
        <f t="shared" si="0"/>
        <v>3.0963725736662957E-2</v>
      </c>
      <c r="F34">
        <f t="shared" si="1"/>
        <v>0.8924544316113443</v>
      </c>
      <c r="G34">
        <f t="shared" si="2"/>
        <v>0.76896370345342835</v>
      </c>
      <c r="H34" s="3">
        <f>IFERROR(VLOOKUP(A34,'GDP Data'!A$2:Q$144,3,FALSE),"Not Found")</f>
        <v>25601765400.515301</v>
      </c>
      <c r="I34">
        <f t="shared" si="3"/>
        <v>2.4193853056386104E-3</v>
      </c>
      <c r="J34">
        <f t="shared" si="4"/>
        <v>-0.89003504630570573</v>
      </c>
    </row>
    <row r="35" spans="1:10" x14ac:dyDescent="0.25">
      <c r="A35" t="s">
        <v>125</v>
      </c>
      <c r="B35">
        <f>('CON Score and Page Rank'!HX121-'MIN and MAX'!B$48)/('MIN and MAX'!F$48-'MIN and MAX'!B$48)</f>
        <v>4.570685517592979E-4</v>
      </c>
      <c r="C35">
        <f>('CON Score and Page Rank'!HY121-'MIN and MAX'!C$48)/('MIN and MAX'!G$48-'MIN and MAX'!C$48)</f>
        <v>3.1259810148144614E-2</v>
      </c>
      <c r="D35">
        <f>('CON Score and Page Rank'!HZ121-'MIN and MAX'!D$48)/('MIN and MAX'!H$48-'MIN and MAX'!D$48)</f>
        <v>0.57964601769911506</v>
      </c>
      <c r="E35">
        <f t="shared" si="0"/>
        <v>3.0802741596385314E-2</v>
      </c>
      <c r="F35">
        <f t="shared" si="1"/>
        <v>0.89220080329131712</v>
      </c>
      <c r="G35">
        <f t="shared" si="2"/>
        <v>0.57918894914735575</v>
      </c>
      <c r="H35" s="3" t="str">
        <f>IFERROR(VLOOKUP(A35,'GDP Data'!A$2:Q$144,3,FALSE),"Not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112</v>
      </c>
      <c r="B36">
        <f>('CON Score and Page Rank'!HX108-'MIN and MAX'!B$48)/('MIN and MAX'!F$48-'MIN and MAX'!B$48)</f>
        <v>6.7244844966156913E-4</v>
      </c>
      <c r="C36">
        <f>('CON Score and Page Rank'!HY108-'MIN and MAX'!C$48)/('MIN and MAX'!G$48-'MIN and MAX'!C$48)</f>
        <v>3.139933928930138E-2</v>
      </c>
      <c r="D36">
        <f>('CON Score and Page Rank'!HZ108-'MIN and MAX'!D$48)/('MIN and MAX'!H$48-'MIN and MAX'!D$48)</f>
        <v>0.74911504424778763</v>
      </c>
      <c r="E36">
        <f t="shared" si="0"/>
        <v>3.0726890839639812E-2</v>
      </c>
      <c r="F36">
        <f t="shared" si="1"/>
        <v>0.89208130145732933</v>
      </c>
      <c r="G36">
        <f t="shared" si="2"/>
        <v>0.74844259579812611</v>
      </c>
      <c r="H36" s="3" t="str">
        <f>IFERROR(VLOOKUP(A36,'GDP Data'!A$2:Q$144,3,FALSE),"Not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166</v>
      </c>
      <c r="B37">
        <f>('CON Score and Page Rank'!HX160-'MIN and MAX'!B$48)/('MIN and MAX'!F$48-'MIN and MAX'!B$48)</f>
        <v>1.8741557133137732E-2</v>
      </c>
      <c r="C37">
        <f>('CON Score and Page Rank'!HY160-'MIN and MAX'!C$48)/('MIN and MAX'!G$48-'MIN and MAX'!C$48)</f>
        <v>4.930185666467006E-2</v>
      </c>
      <c r="D37">
        <f>('CON Score and Page Rank'!HZ160-'MIN and MAX'!D$48)/('MIN and MAX'!H$48-'MIN and MAX'!D$48)</f>
        <v>0.8584070796460177</v>
      </c>
      <c r="E37">
        <f t="shared" si="0"/>
        <v>3.0560299531532328E-2</v>
      </c>
      <c r="F37">
        <f t="shared" si="1"/>
        <v>0.89181883912076898</v>
      </c>
      <c r="G37">
        <f t="shared" si="2"/>
        <v>0.83966552251287996</v>
      </c>
      <c r="H37" s="3">
        <f>IFERROR(VLOOKUP(A37,'GDP Data'!A$2:Q$144,3,FALSE),"Not Found")</f>
        <v>120296476180.40199</v>
      </c>
      <c r="I37">
        <f t="shared" si="3"/>
        <v>1.1368103809947095E-2</v>
      </c>
      <c r="J37">
        <f t="shared" si="4"/>
        <v>-0.88045073531082185</v>
      </c>
    </row>
    <row r="38" spans="1:10" x14ac:dyDescent="0.25">
      <c r="A38" t="s">
        <v>95</v>
      </c>
      <c r="B38">
        <f>('CON Score and Page Rank'!HX91-'MIN and MAX'!B$48)/('MIN and MAX'!F$48-'MIN and MAX'!B$48)</f>
        <v>8.8391790207548201E-5</v>
      </c>
      <c r="C38">
        <f>('CON Score and Page Rank'!HY91-'MIN and MAX'!C$48)/('MIN and MAX'!G$48-'MIN and MAX'!C$48)</f>
        <v>3.049857975349729E-2</v>
      </c>
      <c r="D38">
        <f>('CON Score and Page Rank'!HZ91-'MIN and MAX'!D$48)/('MIN and MAX'!H$48-'MIN and MAX'!D$48)</f>
        <v>0.71769911504424777</v>
      </c>
      <c r="E38">
        <f t="shared" si="0"/>
        <v>3.0410187963289741E-2</v>
      </c>
      <c r="F38">
        <f t="shared" si="1"/>
        <v>0.89158234038987338</v>
      </c>
      <c r="G38">
        <f t="shared" si="2"/>
        <v>0.71761072325404018</v>
      </c>
      <c r="H38" s="3">
        <f>IFERROR(VLOOKUP(A38,'GDP Data'!A$2:Q$144,3,FALSE),"Not Found")</f>
        <v>34110064452.1567</v>
      </c>
      <c r="I38">
        <f t="shared" si="3"/>
        <v>3.2234257059582617E-3</v>
      </c>
      <c r="J38">
        <f t="shared" si="4"/>
        <v>-0.88835891468391515</v>
      </c>
    </row>
    <row r="39" spans="1:10" x14ac:dyDescent="0.25">
      <c r="A39" t="s">
        <v>176</v>
      </c>
      <c r="B39">
        <f>('CON Score and Page Rank'!HX170-'MIN and MAX'!B$48)/('MIN and MAX'!F$48-'MIN and MAX'!B$48)</f>
        <v>6.9913731276658516E-4</v>
      </c>
      <c r="C39">
        <f>('CON Score and Page Rank'!HY170-'MIN and MAX'!C$48)/('MIN and MAX'!G$48-'MIN and MAX'!C$48)</f>
        <v>3.0905614221204164E-2</v>
      </c>
      <c r="D39">
        <f>('CON Score and Page Rank'!HZ170-'MIN and MAX'!D$48)/('MIN and MAX'!H$48-'MIN and MAX'!D$48)</f>
        <v>0.74955752212389382</v>
      </c>
      <c r="E39">
        <f t="shared" si="0"/>
        <v>3.0206476908437578E-2</v>
      </c>
      <c r="F39">
        <f t="shared" si="1"/>
        <v>0.89126139639797464</v>
      </c>
      <c r="G39">
        <f t="shared" si="2"/>
        <v>0.74885838481112721</v>
      </c>
      <c r="H39" s="3">
        <f>IFERROR(VLOOKUP(A39,'GDP Data'!A$2:Q$144,3,FALSE),"Not Found")</f>
        <v>12354820143.884899</v>
      </c>
      <c r="I39">
        <f t="shared" si="3"/>
        <v>1.1675394193449407E-3</v>
      </c>
      <c r="J39">
        <f t="shared" si="4"/>
        <v>-0.89009385697862975</v>
      </c>
    </row>
    <row r="40" spans="1:10" x14ac:dyDescent="0.25">
      <c r="A40" t="s">
        <v>139</v>
      </c>
      <c r="B40">
        <f>('CON Score and Page Rank'!HX135-'MIN and MAX'!B$48)/('MIN and MAX'!F$48-'MIN and MAX'!B$48)</f>
        <v>2.2648852676647837E-4</v>
      </c>
      <c r="C40">
        <f>('CON Score and Page Rank'!HY135-'MIN and MAX'!C$48)/('MIN and MAX'!G$48-'MIN and MAX'!C$48)</f>
        <v>3.0264607002513412E-2</v>
      </c>
      <c r="D40">
        <f>('CON Score and Page Rank'!HZ135-'MIN and MAX'!D$48)/('MIN and MAX'!H$48-'MIN and MAX'!D$48)</f>
        <v>0.70398230088495573</v>
      </c>
      <c r="E40">
        <f t="shared" si="0"/>
        <v>3.0038118475746934E-2</v>
      </c>
      <c r="F40">
        <f t="shared" si="1"/>
        <v>0.89099614998070586</v>
      </c>
      <c r="G40">
        <f t="shared" si="2"/>
        <v>0.70375581235818929</v>
      </c>
      <c r="H40" s="3">
        <f>IFERROR(VLOOKUP(A40,'GDP Data'!A$2:Q$144,3,FALSE),"Not Found")</f>
        <v>3219488663.7723098</v>
      </c>
      <c r="I40">
        <f t="shared" si="3"/>
        <v>3.0424400204229798E-4</v>
      </c>
      <c r="J40">
        <f t="shared" si="4"/>
        <v>-0.89069190597866355</v>
      </c>
    </row>
    <row r="41" spans="1:10" x14ac:dyDescent="0.25">
      <c r="A41" t="s">
        <v>104</v>
      </c>
      <c r="B41">
        <f>('CON Score and Page Rank'!HX100-'MIN and MAX'!B$48)/('MIN and MAX'!F$48-'MIN and MAX'!B$48)</f>
        <v>1.1552232040107468E-3</v>
      </c>
      <c r="C41">
        <f>('CON Score and Page Rank'!HY100-'MIN and MAX'!C$48)/('MIN and MAX'!G$48-'MIN and MAX'!C$48)</f>
        <v>3.1155371251369881E-2</v>
      </c>
      <c r="D41">
        <f>('CON Score and Page Rank'!HZ100-'MIN and MAX'!D$48)/('MIN and MAX'!H$48-'MIN and MAX'!D$48)</f>
        <v>0.83141592920353979</v>
      </c>
      <c r="E41">
        <f t="shared" si="0"/>
        <v>3.0000148047359135E-2</v>
      </c>
      <c r="F41">
        <f t="shared" si="1"/>
        <v>0.89093632808802703</v>
      </c>
      <c r="G41">
        <f t="shared" si="2"/>
        <v>0.83026070599952906</v>
      </c>
      <c r="H41" s="3">
        <f>IFERROR(VLOOKUP(A41,'GDP Data'!A$2:Q$144,3,FALSE),"Not Found")</f>
        <v>74030364472.050598</v>
      </c>
      <c r="I41">
        <f t="shared" si="3"/>
        <v>6.9959228659733303E-3</v>
      </c>
      <c r="J41">
        <f t="shared" si="4"/>
        <v>-0.88394040522205375</v>
      </c>
    </row>
    <row r="42" spans="1:10" x14ac:dyDescent="0.25">
      <c r="A42" t="s">
        <v>47</v>
      </c>
      <c r="B42">
        <f>('CON Score and Page Rank'!HX40-'MIN and MAX'!B$48)/('MIN and MAX'!F$48-'MIN and MAX'!B$48)</f>
        <v>7.0814081153081109E-4</v>
      </c>
      <c r="C42">
        <f>('CON Score and Page Rank'!HY40-'MIN and MAX'!C$48)/('MIN and MAX'!G$48-'MIN and MAX'!C$48)</f>
        <v>3.0642016317184478E-2</v>
      </c>
      <c r="D42">
        <f>('CON Score and Page Rank'!HZ40-'MIN and MAX'!D$48)/('MIN and MAX'!H$48-'MIN and MAX'!D$48)</f>
        <v>0.76238938053097349</v>
      </c>
      <c r="E42">
        <f t="shared" si="0"/>
        <v>2.9933875505653667E-2</v>
      </c>
      <c r="F42">
        <f t="shared" si="1"/>
        <v>0.89083191660135685</v>
      </c>
      <c r="G42">
        <f t="shared" si="2"/>
        <v>0.76168123971944268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90</v>
      </c>
      <c r="B43">
        <f>('CON Score and Page Rank'!HX86-'MIN and MAX'!B$48)/('MIN and MAX'!F$48-'MIN and MAX'!B$48)</f>
        <v>4.636121611327054E-4</v>
      </c>
      <c r="C43">
        <f>('CON Score and Page Rank'!HY86-'MIN and MAX'!C$48)/('MIN and MAX'!G$48-'MIN and MAX'!C$48)</f>
        <v>3.0287126947888411E-2</v>
      </c>
      <c r="D43">
        <f>('CON Score and Page Rank'!HZ86-'MIN and MAX'!D$48)/('MIN and MAX'!H$48-'MIN and MAX'!D$48)</f>
        <v>0.85265486725663719</v>
      </c>
      <c r="E43">
        <f t="shared" si="0"/>
        <v>2.9823514786755705E-2</v>
      </c>
      <c r="F43">
        <f t="shared" si="1"/>
        <v>0.8906580447921042</v>
      </c>
      <c r="G43">
        <f t="shared" si="2"/>
        <v>0.85219125509550453</v>
      </c>
      <c r="H43" s="3">
        <f>IFERROR(VLOOKUP(A43,'GDP Data'!A$2:Q$144,3,FALSE),"Not Found")</f>
        <v>8975689844.8519001</v>
      </c>
      <c r="I43">
        <f t="shared" si="3"/>
        <v>8.4820916756651876E-4</v>
      </c>
      <c r="J43">
        <f t="shared" si="4"/>
        <v>-0.88980983562453764</v>
      </c>
    </row>
    <row r="44" spans="1:10" x14ac:dyDescent="0.25">
      <c r="A44" t="s">
        <v>182</v>
      </c>
      <c r="B44">
        <f>('CON Score and Page Rank'!HX13-'MIN and MAX'!B$48)/('MIN and MAX'!F$48-'MIN and MAX'!B$48)</f>
        <v>5.6343202204160031E-3</v>
      </c>
      <c r="C44">
        <f>('CON Score and Page Rank'!HY13-'MIN and MAX'!C$48)/('MIN and MAX'!G$48-'MIN and MAX'!C$48)</f>
        <v>3.5440341490472926E-2</v>
      </c>
      <c r="D44">
        <f>('CON Score and Page Rank'!HZ13-'MIN and MAX'!D$48)/('MIN and MAX'!H$48-'MIN and MAX'!D$48)</f>
        <v>0.80663716814159292</v>
      </c>
      <c r="E44">
        <f t="shared" si="0"/>
        <v>2.9806021270056923E-2</v>
      </c>
      <c r="F44">
        <f t="shared" si="1"/>
        <v>0.8906304839948479</v>
      </c>
      <c r="G44">
        <f t="shared" si="2"/>
        <v>0.80100284792117693</v>
      </c>
      <c r="H44" s="3">
        <f>IFERROR(VLOOKUP(A44,'GDP Data'!A$2:Q$144,3,FALSE),"Not Found")</f>
        <v>6254649538.98487</v>
      </c>
      <c r="I44">
        <f t="shared" si="3"/>
        <v>5.9106889504716435E-4</v>
      </c>
      <c r="J44">
        <f t="shared" si="4"/>
        <v>-0.89003941509980078</v>
      </c>
    </row>
    <row r="45" spans="1:10" x14ac:dyDescent="0.25">
      <c r="A45" t="s">
        <v>105</v>
      </c>
      <c r="B45">
        <f>('CON Score and Page Rank'!HX101-'MIN and MAX'!B$48)/('MIN and MAX'!F$48-'MIN and MAX'!B$48)</f>
        <v>1.7838057660638802E-3</v>
      </c>
      <c r="C45">
        <f>('CON Score and Page Rank'!HY101-'MIN and MAX'!C$48)/('MIN and MAX'!G$48-'MIN and MAX'!C$48)</f>
        <v>3.1559235907204872E-2</v>
      </c>
      <c r="D45">
        <f>('CON Score and Page Rank'!HZ101-'MIN and MAX'!D$48)/('MIN and MAX'!H$48-'MIN and MAX'!D$48)</f>
        <v>0.83141592920353979</v>
      </c>
      <c r="E45">
        <f t="shared" si="0"/>
        <v>2.9775430141140993E-2</v>
      </c>
      <c r="F45">
        <f t="shared" si="1"/>
        <v>0.89058228808796358</v>
      </c>
      <c r="G45">
        <f t="shared" si="2"/>
        <v>0.82963212343747594</v>
      </c>
      <c r="H45" s="3">
        <f>IFERROR(VLOOKUP(A45,'GDP Data'!A$2:Q$144,3,FALSE),"Not Found")</f>
        <v>19452000520.155998</v>
      </c>
      <c r="I45">
        <f t="shared" si="3"/>
        <v>1.838228086520658E-3</v>
      </c>
      <c r="J45">
        <f t="shared" si="4"/>
        <v>-0.8887440600014429</v>
      </c>
    </row>
    <row r="46" spans="1:10" x14ac:dyDescent="0.25">
      <c r="A46" t="s">
        <v>87</v>
      </c>
      <c r="B46">
        <f>('CON Score and Page Rank'!HX83-'MIN and MAX'!B$48)/('MIN and MAX'!F$48-'MIN and MAX'!B$48)</f>
        <v>2.5832367980532485E-3</v>
      </c>
      <c r="C46">
        <f>('CON Score and Page Rank'!HY83-'MIN and MAX'!C$48)/('MIN and MAX'!G$48-'MIN and MAX'!C$48)</f>
        <v>3.2267368640375375E-2</v>
      </c>
      <c r="D46">
        <f>('CON Score and Page Rank'!HZ83-'MIN and MAX'!D$48)/('MIN and MAX'!H$48-'MIN and MAX'!D$48)</f>
        <v>0.76991150442477874</v>
      </c>
      <c r="E46">
        <f t="shared" si="0"/>
        <v>2.9684131842322128E-2</v>
      </c>
      <c r="F46">
        <f t="shared" si="1"/>
        <v>0.89043844886187062</v>
      </c>
      <c r="G46">
        <f t="shared" si="2"/>
        <v>0.76732826762672546</v>
      </c>
      <c r="H46" s="3">
        <f>IFERROR(VLOOKUP(A46,'GDP Data'!A$2:Q$144,3,FALSE),"Not Found")</f>
        <v>126878750295.944</v>
      </c>
      <c r="I46">
        <f t="shared" si="3"/>
        <v>1.1990133463906316E-2</v>
      </c>
      <c r="J46">
        <f t="shared" si="4"/>
        <v>-0.87844831539796431</v>
      </c>
    </row>
    <row r="47" spans="1:10" x14ac:dyDescent="0.25">
      <c r="A47" t="s">
        <v>53</v>
      </c>
      <c r="B47">
        <f>('CON Score and Page Rank'!HX47-'MIN and MAX'!B$48)/('MIN and MAX'!F$48-'MIN and MAX'!B$48)</f>
        <v>6.3929885469115391E-3</v>
      </c>
      <c r="C47">
        <f>('CON Score and Page Rank'!HY47-'MIN and MAX'!C$48)/('MIN and MAX'!G$48-'MIN and MAX'!C$48)</f>
        <v>3.5983944350765108E-2</v>
      </c>
      <c r="D47">
        <f>('CON Score and Page Rank'!HZ47-'MIN and MAX'!D$48)/('MIN and MAX'!H$48-'MIN and MAX'!D$48)</f>
        <v>0.83584070796460175</v>
      </c>
      <c r="E47">
        <f t="shared" si="0"/>
        <v>2.9590955803853569E-2</v>
      </c>
      <c r="F47">
        <f t="shared" si="1"/>
        <v>0.89029165128253906</v>
      </c>
      <c r="G47">
        <f t="shared" si="2"/>
        <v>0.82944771941769024</v>
      </c>
      <c r="H47" s="3" t="str">
        <f>IFERROR(VLOOKUP(A47,'GDP Data'!A$2:Q$144,3,FALSE),"Not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46</v>
      </c>
      <c r="B48">
        <f>('CON Score and Page Rank'!HX39-'MIN and MAX'!B$48)/('MIN and MAX'!F$48-'MIN and MAX'!B$48)</f>
        <v>4.5651164570676625E-3</v>
      </c>
      <c r="C48">
        <f>('CON Score and Page Rank'!HY39-'MIN and MAX'!C$48)/('MIN and MAX'!G$48-'MIN and MAX'!C$48)</f>
        <v>3.4038867988775125E-2</v>
      </c>
      <c r="D48">
        <f>('CON Score and Page Rank'!HZ39-'MIN and MAX'!D$48)/('MIN and MAX'!H$48-'MIN and MAX'!D$48)</f>
        <v>0.9247787610619469</v>
      </c>
      <c r="E48">
        <f t="shared" si="0"/>
        <v>2.9473751531707462E-2</v>
      </c>
      <c r="F48">
        <f t="shared" si="1"/>
        <v>0.89010699754836908</v>
      </c>
      <c r="G48">
        <f t="shared" si="2"/>
        <v>0.9202136446048792</v>
      </c>
      <c r="H48" s="3">
        <f>IFERROR(VLOOKUP(A48,'GDP Data'!A$2:Q$144,3,FALSE),"Not Found")</f>
        <v>8976196808.5106392</v>
      </c>
      <c r="I48">
        <f t="shared" si="3"/>
        <v>8.4825707599811551E-4</v>
      </c>
      <c r="J48">
        <f t="shared" si="4"/>
        <v>-0.88925874047237097</v>
      </c>
    </row>
    <row r="49" spans="1:10" x14ac:dyDescent="0.25">
      <c r="A49" t="s">
        <v>101</v>
      </c>
      <c r="B49">
        <f>('CON Score and Page Rank'!HX97-'MIN and MAX'!B$48)/('MIN and MAX'!F$48-'MIN and MAX'!B$48)</f>
        <v>1.7154934761798757E-3</v>
      </c>
      <c r="C49">
        <f>('CON Score and Page Rank'!HY97-'MIN and MAX'!C$48)/('MIN and MAX'!G$48-'MIN and MAX'!C$48)</f>
        <v>3.1169503636023031E-2</v>
      </c>
      <c r="D49">
        <f>('CON Score and Page Rank'!HZ97-'MIN and MAX'!D$48)/('MIN and MAX'!H$48-'MIN and MAX'!D$48)</f>
        <v>0.71769911504424777</v>
      </c>
      <c r="E49">
        <f t="shared" si="0"/>
        <v>2.9454010159843155E-2</v>
      </c>
      <c r="F49">
        <f t="shared" si="1"/>
        <v>0.89007589528592046</v>
      </c>
      <c r="G49">
        <f t="shared" si="2"/>
        <v>0.71598362156806794</v>
      </c>
      <c r="H49" s="3">
        <f>IFERROR(VLOOKUP(A49,'GDP Data'!A$2:Q$144,3,FALSE),"Not Found")</f>
        <v>5398568543.6349201</v>
      </c>
      <c r="I49">
        <f t="shared" si="3"/>
        <v>5.1016862320323693E-4</v>
      </c>
      <c r="J49">
        <f t="shared" si="4"/>
        <v>-0.88956572666271727</v>
      </c>
    </row>
    <row r="50" spans="1:10" x14ac:dyDescent="0.25">
      <c r="A50" t="s">
        <v>25</v>
      </c>
      <c r="B50">
        <f>('CON Score and Page Rank'!HX19-'MIN and MAX'!B$48)/('MIN and MAX'!F$48-'MIN and MAX'!B$48)</f>
        <v>0.12210292355445709</v>
      </c>
      <c r="C50">
        <f>('CON Score and Page Rank'!HY19-'MIN and MAX'!C$48)/('MIN and MAX'!G$48-'MIN and MAX'!C$48)</f>
        <v>0.15154296518778035</v>
      </c>
      <c r="D50">
        <f>('CON Score and Page Rank'!HZ19-'MIN and MAX'!D$48)/('MIN and MAX'!H$48-'MIN and MAX'!D$48)</f>
        <v>0.96946902654867262</v>
      </c>
      <c r="E50">
        <f t="shared" si="0"/>
        <v>2.9440041633323255E-2</v>
      </c>
      <c r="F50">
        <f t="shared" si="1"/>
        <v>0.89005388806267227</v>
      </c>
      <c r="G50">
        <f t="shared" si="2"/>
        <v>0.84736610299421555</v>
      </c>
      <c r="H50" s="3">
        <f>IFERROR(VLOOKUP(A50,'GDP Data'!A$2:Q$144,3,FALSE),"Not Found")</f>
        <v>109346669229.69501</v>
      </c>
      <c r="I50">
        <f t="shared" si="3"/>
        <v>1.0333339151272939E-2</v>
      </c>
      <c r="J50">
        <f t="shared" si="4"/>
        <v>-0.87972054891139928</v>
      </c>
    </row>
    <row r="51" spans="1:10" x14ac:dyDescent="0.25">
      <c r="A51" t="s">
        <v>91</v>
      </c>
      <c r="B51">
        <f>('CON Score and Page Rank'!HX87-'MIN and MAX'!B$48)/('MIN and MAX'!F$48-'MIN and MAX'!B$48)</f>
        <v>6.2381921367794173E-4</v>
      </c>
      <c r="C51">
        <f>('CON Score and Page Rank'!HY87-'MIN and MAX'!C$48)/('MIN and MAX'!G$48-'MIN and MAX'!C$48)</f>
        <v>2.996990577958733E-2</v>
      </c>
      <c r="D51">
        <f>('CON Score and Page Rank'!HZ87-'MIN and MAX'!D$48)/('MIN and MAX'!H$48-'MIN and MAX'!D$48)</f>
        <v>0.76548672566371678</v>
      </c>
      <c r="E51">
        <f t="shared" si="0"/>
        <v>2.9346086565909389E-2</v>
      </c>
      <c r="F51">
        <f t="shared" si="1"/>
        <v>0.88990586313384945</v>
      </c>
      <c r="G51">
        <f t="shared" si="2"/>
        <v>0.76486290645003885</v>
      </c>
      <c r="H51" s="3">
        <f>IFERROR(VLOOKUP(A51,'GDP Data'!A$2:Q$144,3,FALSE),"Not Found")</f>
        <v>12986007425.878099</v>
      </c>
      <c r="I51">
        <f t="shared" si="3"/>
        <v>1.2271870729840754E-3</v>
      </c>
      <c r="J51">
        <f t="shared" si="4"/>
        <v>-0.88867867606086537</v>
      </c>
    </row>
    <row r="52" spans="1:10" x14ac:dyDescent="0.25">
      <c r="A52" t="s">
        <v>203</v>
      </c>
      <c r="B52">
        <f>('CON Score and Page Rank'!HX192-'MIN and MAX'!B$48)/('MIN and MAX'!F$48-'MIN and MAX'!B$48)</f>
        <v>8.0938277099673042E-4</v>
      </c>
      <c r="C52">
        <f>('CON Score and Page Rank'!HY192-'MIN and MAX'!C$48)/('MIN and MAX'!G$48-'MIN and MAX'!C$48)</f>
        <v>3.0069927846071463E-2</v>
      </c>
      <c r="D52">
        <f>('CON Score and Page Rank'!HZ192-'MIN and MAX'!D$48)/('MIN and MAX'!H$48-'MIN and MAX'!D$48)</f>
        <v>0.75929203539823009</v>
      </c>
      <c r="E52">
        <f t="shared" si="0"/>
        <v>2.9260545075074734E-2</v>
      </c>
      <c r="F52">
        <f t="shared" si="1"/>
        <v>0.88977109368031448</v>
      </c>
      <c r="G52">
        <f t="shared" si="2"/>
        <v>0.75848265262723336</v>
      </c>
      <c r="H52" s="3">
        <f>IFERROR(VLOOKUP(A52,'GDP Data'!A$2:Q$144,3,FALSE),"Not Found")</f>
        <v>15976174336.972099</v>
      </c>
      <c r="I52">
        <f t="shared" si="3"/>
        <v>1.5097600039102375E-3</v>
      </c>
      <c r="J52">
        <f t="shared" si="4"/>
        <v>-0.88826133367640425</v>
      </c>
    </row>
    <row r="53" spans="1:10" x14ac:dyDescent="0.25">
      <c r="A53" t="s">
        <v>147</v>
      </c>
      <c r="B53">
        <f>('CON Score and Page Rank'!HX142-'MIN and MAX'!B$48)/('MIN and MAX'!F$48-'MIN and MAX'!B$48)</f>
        <v>2.3410664724895863E-2</v>
      </c>
      <c r="C53">
        <f>('CON Score and Page Rank'!HY142-'MIN and MAX'!C$48)/('MIN and MAX'!G$48-'MIN and MAX'!C$48)</f>
        <v>5.2576790569749315E-2</v>
      </c>
      <c r="D53">
        <f>('CON Score and Page Rank'!HZ142-'MIN and MAX'!D$48)/('MIN and MAX'!H$48-'MIN and MAX'!D$48)</f>
        <v>0.88141592920353984</v>
      </c>
      <c r="E53">
        <f t="shared" si="0"/>
        <v>2.9166125844853452E-2</v>
      </c>
      <c r="F53">
        <f t="shared" si="1"/>
        <v>0.88962233746931152</v>
      </c>
      <c r="G53">
        <f t="shared" si="2"/>
        <v>0.858005264478644</v>
      </c>
      <c r="H53" s="3">
        <f>IFERROR(VLOOKUP(A53,'GDP Data'!A$2:Q$144,3,FALSE),"Not Found")</f>
        <v>92783947368.421097</v>
      </c>
      <c r="I53">
        <f t="shared" si="3"/>
        <v>8.7681499830392935E-3</v>
      </c>
      <c r="J53">
        <f t="shared" si="4"/>
        <v>-0.8808541874862722</v>
      </c>
    </row>
    <row r="54" spans="1:10" x14ac:dyDescent="0.25">
      <c r="A54" t="s">
        <v>55</v>
      </c>
      <c r="B54">
        <f>('CON Score and Page Rank'!HX49-'MIN and MAX'!B$48)/('MIN and MAX'!F$48-'MIN and MAX'!B$48)</f>
        <v>1.253852509837661E-3</v>
      </c>
      <c r="C54">
        <f>('CON Score and Page Rank'!HY49-'MIN and MAX'!C$48)/('MIN and MAX'!G$48-'MIN and MAX'!C$48)</f>
        <v>2.9950738208402897E-2</v>
      </c>
      <c r="D54">
        <f>('CON Score and Page Rank'!HZ49-'MIN and MAX'!D$48)/('MIN and MAX'!H$48-'MIN and MAX'!D$48)</f>
        <v>0.78672566371681418</v>
      </c>
      <c r="E54">
        <f t="shared" si="0"/>
        <v>2.8696885698565235E-2</v>
      </c>
      <c r="F54">
        <f t="shared" si="1"/>
        <v>0.88888305601098228</v>
      </c>
      <c r="G54">
        <f t="shared" si="2"/>
        <v>0.78547181120697651</v>
      </c>
      <c r="H54" s="3">
        <f>IFERROR(VLOOKUP(A54,'GDP Data'!A$2:Q$144,3,FALSE),"Not Found")</f>
        <v>17649751243.781101</v>
      </c>
      <c r="I54">
        <f t="shared" si="3"/>
        <v>1.6679142293258146E-3</v>
      </c>
      <c r="J54">
        <f t="shared" si="4"/>
        <v>-0.8872151417816565</v>
      </c>
    </row>
    <row r="55" spans="1:10" x14ac:dyDescent="0.25">
      <c r="A55" t="s">
        <v>215</v>
      </c>
      <c r="B55">
        <f>('CON Score and Page Rank'!HX204-'MIN and MAX'!B$48)/('MIN and MAX'!F$48-'MIN and MAX'!B$48)</f>
        <v>2.9605133219786706E-4</v>
      </c>
      <c r="C55">
        <f>('CON Score and Page Rank'!HY204-'MIN and MAX'!C$48)/('MIN and MAX'!G$48-'MIN and MAX'!C$48)</f>
        <v>2.8912752172300195E-2</v>
      </c>
      <c r="D55">
        <f>('CON Score and Page Rank'!HZ204-'MIN and MAX'!D$48)/('MIN and MAX'!H$48-'MIN and MAX'!D$48)</f>
        <v>0.62699115044247788</v>
      </c>
      <c r="E55">
        <f t="shared" si="0"/>
        <v>2.8616700840102326E-2</v>
      </c>
      <c r="F55">
        <f t="shared" si="1"/>
        <v>0.8887567258587793</v>
      </c>
      <c r="G55">
        <f t="shared" si="2"/>
        <v>0.62669509911027999</v>
      </c>
      <c r="H55" s="3">
        <f>IFERROR(VLOOKUP(A55,'GDP Data'!A$2:Q$144,3,FALSE),"Not Found")</f>
        <v>9194717835.9998493</v>
      </c>
      <c r="I55">
        <f t="shared" si="3"/>
        <v>8.6890747078963268E-4</v>
      </c>
      <c r="J55">
        <f t="shared" si="4"/>
        <v>-0.88788781838798969</v>
      </c>
    </row>
    <row r="56" spans="1:10" x14ac:dyDescent="0.25">
      <c r="A56" t="s">
        <v>51</v>
      </c>
      <c r="B56">
        <f>('CON Score and Page Rank'!HX45-'MIN and MAX'!B$48)/('MIN and MAX'!F$48-'MIN and MAX'!B$48)</f>
        <v>1.0156073483660905E-2</v>
      </c>
      <c r="C56">
        <f>('CON Score and Page Rank'!HY45-'MIN and MAX'!C$48)/('MIN and MAX'!G$48-'MIN and MAX'!C$48)</f>
        <v>3.8731280516248544E-2</v>
      </c>
      <c r="D56">
        <f>('CON Score and Page Rank'!HZ45-'MIN and MAX'!D$48)/('MIN and MAX'!H$48-'MIN and MAX'!D$48)</f>
        <v>0.786283185840708</v>
      </c>
      <c r="E56">
        <f t="shared" si="0"/>
        <v>2.8575207032587639E-2</v>
      </c>
      <c r="F56">
        <f t="shared" si="1"/>
        <v>0.88869135293028245</v>
      </c>
      <c r="G56">
        <f t="shared" si="2"/>
        <v>0.77612711235704712</v>
      </c>
      <c r="H56" s="3" t="str">
        <f>IFERROR(VLOOKUP(A56,'GDP Data'!A$2:Q$144,3,FALSE),"Not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92</v>
      </c>
      <c r="B57">
        <f>('CON Score and Page Rank'!HX88-'MIN and MAX'!B$48)/('MIN and MAX'!F$48-'MIN and MAX'!B$48)</f>
        <v>4.4444855216472425E-3</v>
      </c>
      <c r="C57">
        <f>('CON Score and Page Rank'!HY88-'MIN and MAX'!C$48)/('MIN and MAX'!G$48-'MIN and MAX'!C$48)</f>
        <v>3.2806432471405585E-2</v>
      </c>
      <c r="D57">
        <f>('CON Score and Page Rank'!HZ88-'MIN and MAX'!D$48)/('MIN and MAX'!H$48-'MIN and MAX'!D$48)</f>
        <v>0.82389380530973455</v>
      </c>
      <c r="E57">
        <f t="shared" si="0"/>
        <v>2.836194694975834E-2</v>
      </c>
      <c r="F57">
        <f t="shared" si="1"/>
        <v>0.88835536457488584</v>
      </c>
      <c r="G57">
        <f t="shared" si="2"/>
        <v>0.81944931978808733</v>
      </c>
      <c r="H57" s="3">
        <f>IFERROR(VLOOKUP(A57,'GDP Data'!A$2:Q$144,3,FALSE),"Not Found")</f>
        <v>34887512226.9319</v>
      </c>
      <c r="I57">
        <f t="shared" si="3"/>
        <v>3.2968950817129001E-3</v>
      </c>
      <c r="J57">
        <f t="shared" si="4"/>
        <v>-0.88505846949317291</v>
      </c>
    </row>
    <row r="58" spans="1:10" x14ac:dyDescent="0.25">
      <c r="A58" t="s">
        <v>178</v>
      </c>
      <c r="B58">
        <f>('CON Score and Page Rank'!HX172-'MIN and MAX'!B$48)/('MIN and MAX'!F$48-'MIN and MAX'!B$48)</f>
        <v>1.3805006126487154E-2</v>
      </c>
      <c r="C58">
        <f>('CON Score and Page Rank'!HY172-'MIN and MAX'!C$48)/('MIN and MAX'!G$48-'MIN and MAX'!C$48)</f>
        <v>4.2093673550188705E-2</v>
      </c>
      <c r="D58">
        <f>('CON Score and Page Rank'!HZ172-'MIN and MAX'!D$48)/('MIN and MAX'!H$48-'MIN and MAX'!D$48)</f>
        <v>0.88141592920353984</v>
      </c>
      <c r="E58">
        <f t="shared" si="0"/>
        <v>2.828866742370155E-2</v>
      </c>
      <c r="F58">
        <f t="shared" si="1"/>
        <v>0.88823991367982169</v>
      </c>
      <c r="G58">
        <f t="shared" si="2"/>
        <v>0.86761092307705268</v>
      </c>
      <c r="H58" s="3">
        <f>IFERROR(VLOOKUP(A58,'GDP Data'!A$2:Q$144,3,FALSE),"Not Found")</f>
        <v>14183497963.1071</v>
      </c>
      <c r="I58">
        <f t="shared" si="3"/>
        <v>1.3403507929107808E-3</v>
      </c>
      <c r="J58">
        <f t="shared" si="4"/>
        <v>-0.88689956288691096</v>
      </c>
    </row>
    <row r="59" spans="1:10" x14ac:dyDescent="0.25">
      <c r="A59" t="s">
        <v>120</v>
      </c>
      <c r="B59">
        <f>('CON Score and Page Rank'!HX116-'MIN and MAX'!B$48)/('MIN and MAX'!F$48-'MIN and MAX'!B$48)</f>
        <v>4.5435092087509499E-4</v>
      </c>
      <c r="C59">
        <f>('CON Score and Page Rank'!HY116-'MIN and MAX'!C$48)/('MIN and MAX'!G$48-'MIN and MAX'!C$48)</f>
        <v>2.8655371693052909E-2</v>
      </c>
      <c r="D59">
        <f>('CON Score and Page Rank'!HZ116-'MIN and MAX'!D$48)/('MIN and MAX'!H$48-'MIN and MAX'!D$48)</f>
        <v>0.63008849557522129</v>
      </c>
      <c r="E59">
        <f t="shared" si="0"/>
        <v>2.8201020772177815E-2</v>
      </c>
      <c r="F59">
        <f t="shared" si="1"/>
        <v>0.88810182757429845</v>
      </c>
      <c r="G59">
        <f t="shared" si="2"/>
        <v>0.6296341446543462</v>
      </c>
      <c r="H59" s="3">
        <f>IFERROR(VLOOKUP(A59,'GDP Data'!A$2:Q$144,3,FALSE),"Not Found")</f>
        <v>13581644245.735201</v>
      </c>
      <c r="I59">
        <f t="shared" si="3"/>
        <v>1.2834751822966691E-3</v>
      </c>
      <c r="J59">
        <f t="shared" si="4"/>
        <v>-0.8868183523920018</v>
      </c>
    </row>
    <row r="60" spans="1:10" x14ac:dyDescent="0.25">
      <c r="A60" t="s">
        <v>151</v>
      </c>
      <c r="B60">
        <f>('CON Score and Page Rank'!HX146-'MIN and MAX'!B$48)/('MIN and MAX'!F$48-'MIN and MAX'!B$48)</f>
        <v>6.5498441423497908E-5</v>
      </c>
      <c r="C60">
        <f>('CON Score and Page Rank'!HY146-'MIN and MAX'!C$48)/('MIN and MAX'!G$48-'MIN and MAX'!C$48)</f>
        <v>2.8206417089057963E-2</v>
      </c>
      <c r="D60">
        <f>('CON Score and Page Rank'!HZ146-'MIN and MAX'!D$48)/('MIN and MAX'!H$48-'MIN and MAX'!D$48)</f>
        <v>0.5539823008849557</v>
      </c>
      <c r="E60">
        <f t="shared" si="0"/>
        <v>2.8140918647634464E-2</v>
      </c>
      <c r="F60">
        <f t="shared" si="1"/>
        <v>0.88800713749581184</v>
      </c>
      <c r="G60">
        <f t="shared" si="2"/>
        <v>0.55391680244353225</v>
      </c>
      <c r="H60" s="3">
        <f>IFERROR(VLOOKUP(A60,'GDP Data'!A$2:Q$144,3,FALSE),"Not Found")</f>
        <v>1267997934.3125</v>
      </c>
      <c r="I60">
        <f t="shared" si="3"/>
        <v>1.1982671983214203E-4</v>
      </c>
      <c r="J60">
        <f t="shared" si="4"/>
        <v>-0.88788731077597971</v>
      </c>
    </row>
    <row r="61" spans="1:10" x14ac:dyDescent="0.25">
      <c r="A61" t="s">
        <v>107</v>
      </c>
      <c r="B61">
        <f>('CON Score and Page Rank'!HX103-'MIN and MAX'!B$48)/('MIN and MAX'!F$48-'MIN and MAX'!B$48)</f>
        <v>8.8892649056535149E-3</v>
      </c>
      <c r="C61">
        <f>('CON Score and Page Rank'!HY103-'MIN and MAX'!C$48)/('MIN and MAX'!G$48-'MIN and MAX'!C$48)</f>
        <v>3.6956525963924625E-2</v>
      </c>
      <c r="D61">
        <f>('CON Score and Page Rank'!HZ103-'MIN and MAX'!D$48)/('MIN and MAX'!H$48-'MIN and MAX'!D$48)</f>
        <v>0.89778761061946899</v>
      </c>
      <c r="E61">
        <f t="shared" si="0"/>
        <v>2.806726105827111E-2</v>
      </c>
      <c r="F61">
        <f t="shared" si="1"/>
        <v>0.88789109096715835</v>
      </c>
      <c r="G61">
        <f t="shared" si="2"/>
        <v>0.88889834571381543</v>
      </c>
      <c r="H61" s="3">
        <f>IFERROR(VLOOKUP(A61,'GDP Data'!A$2:Q$144,3,FALSE),"Not Found")</f>
        <v>17538461538.461498</v>
      </c>
      <c r="I61">
        <f t="shared" si="3"/>
        <v>1.6573972718618704E-3</v>
      </c>
      <c r="J61">
        <f t="shared" si="4"/>
        <v>-0.88623369369529648</v>
      </c>
    </row>
    <row r="62" spans="1:10" x14ac:dyDescent="0.25">
      <c r="A62" t="s">
        <v>172</v>
      </c>
      <c r="B62">
        <f>('CON Score and Page Rank'!HX167-'MIN and MAX'!B$48)/('MIN and MAX'!F$48-'MIN and MAX'!B$48)</f>
        <v>4.7838687383875804E-3</v>
      </c>
      <c r="C62">
        <f>('CON Score and Page Rank'!HY167-'MIN and MAX'!C$48)/('MIN and MAX'!G$48-'MIN and MAX'!C$48)</f>
        <v>3.2617557029965487E-2</v>
      </c>
      <c r="D62">
        <f>('CON Score and Page Rank'!HZ167-'MIN and MAX'!D$48)/('MIN and MAX'!H$48-'MIN and MAX'!D$48)</f>
        <v>0.76548672566371678</v>
      </c>
      <c r="E62">
        <f t="shared" si="0"/>
        <v>2.7833688291577906E-2</v>
      </c>
      <c r="F62">
        <f t="shared" si="1"/>
        <v>0.88752310025504055</v>
      </c>
      <c r="G62">
        <f t="shared" si="2"/>
        <v>0.76070285692532924</v>
      </c>
      <c r="H62" s="3">
        <f>IFERROR(VLOOKUP(A62,'GDP Data'!A$2:Q$144,3,FALSE),"Not Found")</f>
        <v>32685198735.305302</v>
      </c>
      <c r="I62">
        <f t="shared" si="3"/>
        <v>3.0887748674739315E-3</v>
      </c>
      <c r="J62">
        <f t="shared" si="4"/>
        <v>-0.88443432538756661</v>
      </c>
    </row>
    <row r="63" spans="1:10" x14ac:dyDescent="0.25">
      <c r="A63" t="s">
        <v>219</v>
      </c>
      <c r="B63">
        <f>('CON Score and Page Rank'!HX208-'MIN and MAX'!B$48)/('MIN and MAX'!F$48-'MIN and MAX'!B$48)</f>
        <v>7.8714581292811912E-3</v>
      </c>
      <c r="C63">
        <f>('CON Score and Page Rank'!HY208-'MIN and MAX'!C$48)/('MIN and MAX'!G$48-'MIN and MAX'!C$48)</f>
        <v>3.5705003850592644E-2</v>
      </c>
      <c r="D63">
        <f>('CON Score and Page Rank'!HZ208-'MIN and MAX'!D$48)/('MIN and MAX'!H$48-'MIN and MAX'!D$48)</f>
        <v>0.89380530973451322</v>
      </c>
      <c r="E63">
        <f t="shared" si="0"/>
        <v>2.7833545721311453E-2</v>
      </c>
      <c r="F63">
        <f t="shared" si="1"/>
        <v>0.88752287563752785</v>
      </c>
      <c r="G63">
        <f t="shared" si="2"/>
        <v>0.88593385160523208</v>
      </c>
      <c r="H63" s="3">
        <f>IFERROR(VLOOKUP(A63,'GDP Data'!A$2:Q$144,3,FALSE),"Not Found")</f>
        <v>52030158775.405502</v>
      </c>
      <c r="I63">
        <f t="shared" si="3"/>
        <v>4.916887551384491E-3</v>
      </c>
      <c r="J63">
        <f t="shared" si="4"/>
        <v>-0.88260598808614332</v>
      </c>
    </row>
    <row r="64" spans="1:10" x14ac:dyDescent="0.25">
      <c r="A64" t="s">
        <v>192</v>
      </c>
      <c r="B64">
        <f>('CON Score and Page Rank'!HX27-'MIN and MAX'!B$48)/('MIN and MAX'!F$48-'MIN and MAX'!B$48)</f>
        <v>2.1142089449884632E-2</v>
      </c>
      <c r="C64">
        <f>('CON Score and Page Rank'!HY27-'MIN and MAX'!C$48)/('MIN and MAX'!G$48-'MIN and MAX'!C$48)</f>
        <v>4.8840807307062695E-2</v>
      </c>
      <c r="D64">
        <f>('CON Score and Page Rank'!HZ27-'MIN and MAX'!D$48)/('MIN and MAX'!H$48-'MIN and MAX'!D$48)</f>
        <v>0.86460176991150439</v>
      </c>
      <c r="E64">
        <f t="shared" si="0"/>
        <v>2.7698717857178062E-2</v>
      </c>
      <c r="F64">
        <f t="shared" si="1"/>
        <v>0.8873104561742563</v>
      </c>
      <c r="G64">
        <f t="shared" si="2"/>
        <v>0.84345968046161979</v>
      </c>
      <c r="H64" s="3" t="str">
        <f>IFERROR(VLOOKUP(A64,'GDP Data'!A$2:Q$144,3,FALSE),"Not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202</v>
      </c>
      <c r="B65">
        <f>('CON Score and Page Rank'!HX191-'MIN and MAX'!B$48)/('MIN and MAX'!F$48-'MIN and MAX'!B$48)</f>
        <v>9.2524612781703149E-3</v>
      </c>
      <c r="C65">
        <f>('CON Score and Page Rank'!HY191-'MIN and MAX'!C$48)/('MIN and MAX'!G$48-'MIN and MAX'!C$48)</f>
        <v>3.6906440580706003E-2</v>
      </c>
      <c r="D65">
        <f>('CON Score and Page Rank'!HZ191-'MIN and MAX'!D$48)/('MIN and MAX'!H$48-'MIN and MAX'!D$48)</f>
        <v>0.89380530973451322</v>
      </c>
      <c r="E65">
        <f t="shared" si="0"/>
        <v>2.7653979302535686E-2</v>
      </c>
      <c r="F65">
        <f t="shared" si="1"/>
        <v>0.88723997119086095</v>
      </c>
      <c r="G65">
        <f t="shared" si="2"/>
        <v>0.88455284845634286</v>
      </c>
      <c r="H65" s="3">
        <f>IFERROR(VLOOKUP(A65,'GDP Data'!A$2:Q$144,3,FALSE),"Not Found")</f>
        <v>98211749595.544205</v>
      </c>
      <c r="I65">
        <f t="shared" si="3"/>
        <v>9.281081210428397E-3</v>
      </c>
      <c r="J65">
        <f t="shared" si="4"/>
        <v>-0.87795888998043259</v>
      </c>
    </row>
    <row r="66" spans="1:10" x14ac:dyDescent="0.25">
      <c r="A66" t="s">
        <v>88</v>
      </c>
      <c r="B66">
        <f>('CON Score and Page Rank'!HX84-'MIN and MAX'!B$48)/('MIN and MAX'!F$48-'MIN and MAX'!B$48)</f>
        <v>3.2816529808153217E-4</v>
      </c>
      <c r="C66">
        <f>('CON Score and Page Rank'!HY84-'MIN and MAX'!C$48)/('MIN and MAX'!G$48-'MIN and MAX'!C$48)</f>
        <v>2.7759374972578844E-2</v>
      </c>
      <c r="D66">
        <f>('CON Score and Page Rank'!HZ84-'MIN and MAX'!D$48)/('MIN and MAX'!H$48-'MIN and MAX'!D$48)</f>
        <v>0.57964601769911506</v>
      </c>
      <c r="E66">
        <f t="shared" si="0"/>
        <v>2.743120967449731E-2</v>
      </c>
      <c r="F66">
        <f t="shared" si="1"/>
        <v>0.88688900067652965</v>
      </c>
      <c r="G66">
        <f t="shared" si="2"/>
        <v>0.57931785240103351</v>
      </c>
      <c r="H66" s="3">
        <f>IFERROR(VLOOKUP(A66,'GDP Data'!A$2:Q$144,3,FALSE),"Not Found")</f>
        <v>36176430128.805702</v>
      </c>
      <c r="I66">
        <f t="shared" si="3"/>
        <v>3.4186987535762968E-3</v>
      </c>
      <c r="J66">
        <f t="shared" si="4"/>
        <v>-0.88347030192295339</v>
      </c>
    </row>
    <row r="67" spans="1:10" x14ac:dyDescent="0.25">
      <c r="A67" t="s">
        <v>48</v>
      </c>
      <c r="B67">
        <f>('CON Score and Page Rank'!HX41-'MIN and MAX'!B$48)/('MIN and MAX'!F$48-'MIN and MAX'!B$48)</f>
        <v>1.6625709814578657E-2</v>
      </c>
      <c r="C67">
        <f>('CON Score and Page Rank'!HY41-'MIN and MAX'!C$48)/('MIN and MAX'!G$48-'MIN and MAX'!C$48)</f>
        <v>4.3889577358220778E-2</v>
      </c>
      <c r="D67">
        <f>('CON Score and Page Rank'!HZ41-'MIN and MAX'!D$48)/('MIN and MAX'!H$48-'MIN and MAX'!D$48)</f>
        <v>0.90752212389380527</v>
      </c>
      <c r="E67">
        <f t="shared" ref="E67:E130" si="5">C67-B67</f>
        <v>2.7263867543642122E-2</v>
      </c>
      <c r="F67">
        <f t="shared" ref="F67:F130" si="6">(E67-MIN(E$3:E$220))/(MAX(E$3:E$220)-MIN(E$3:E$220))</f>
        <v>0.88662535542895837</v>
      </c>
      <c r="G67">
        <f t="shared" ref="G67:G130" si="7">D67-B67</f>
        <v>0.8908964140792266</v>
      </c>
      <c r="H67" s="3" t="str">
        <f>IFERROR(VLOOKUP(A67,'GDP Data'!A$2:Q$144,3,FALSE),"Not Found")</f>
        <v>Not Found</v>
      </c>
      <c r="I67" t="str">
        <f t="shared" ref="I67:I130" si="8">IFERROR((H67-MIN(H$3:H$220))/(MAX(H$3:H$220)-MIN(H$3:H$220)),"No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163</v>
      </c>
      <c r="B68">
        <f>('CON Score and Page Rank'!HX158-'MIN and MAX'!B$48)/('MIN and MAX'!F$48-'MIN and MAX'!B$48)</f>
        <v>6.0270918085525763E-4</v>
      </c>
      <c r="C68">
        <f>('CON Score and Page Rank'!HY158-'MIN and MAX'!C$48)/('MIN and MAX'!G$48-'MIN and MAX'!C$48)</f>
        <v>2.7733390759979253E-2</v>
      </c>
      <c r="D68">
        <f>('CON Score and Page Rank'!HZ158-'MIN and MAX'!D$48)/('MIN and MAX'!H$48-'MIN and MAX'!D$48)</f>
        <v>0.69955752212389377</v>
      </c>
      <c r="E68">
        <f t="shared" si="5"/>
        <v>2.7130681579123996E-2</v>
      </c>
      <c r="F68">
        <f t="shared" si="6"/>
        <v>0.88641552275616431</v>
      </c>
      <c r="G68">
        <f t="shared" si="7"/>
        <v>0.69895481294303852</v>
      </c>
      <c r="H68" s="3">
        <f>IFERROR(VLOOKUP(A68,'GDP Data'!A$2:Q$144,3,FALSE),"Not Found")</f>
        <v>15749753804.8344</v>
      </c>
      <c r="I68">
        <f t="shared" si="8"/>
        <v>1.4883631002288297E-3</v>
      </c>
      <c r="J68">
        <f t="shared" si="9"/>
        <v>-0.88492715965593549</v>
      </c>
    </row>
    <row r="69" spans="1:10" x14ac:dyDescent="0.25">
      <c r="A69" t="s">
        <v>115</v>
      </c>
      <c r="B69">
        <f>('CON Score and Page Rank'!HX111-'MIN and MAX'!B$48)/('MIN and MAX'!F$48-'MIN and MAX'!B$48)</f>
        <v>3.3951780833287634E-2</v>
      </c>
      <c r="C69">
        <f>('CON Score and Page Rank'!HY111-'MIN and MAX'!C$48)/('MIN and MAX'!G$48-'MIN and MAX'!C$48)</f>
        <v>6.0880876143657225E-2</v>
      </c>
      <c r="D69">
        <f>('CON Score and Page Rank'!HZ111-'MIN and MAX'!D$48)/('MIN and MAX'!H$48-'MIN and MAX'!D$48)</f>
        <v>0.93008849557522122</v>
      </c>
      <c r="E69">
        <f t="shared" si="5"/>
        <v>2.6929095310369591E-2</v>
      </c>
      <c r="F69">
        <f t="shared" si="6"/>
        <v>0.88609792633581796</v>
      </c>
      <c r="G69">
        <f t="shared" si="7"/>
        <v>0.89613671474193357</v>
      </c>
      <c r="H69" s="3">
        <f>IFERROR(VLOOKUP(A69,'GDP Data'!A$2:Q$144,3,FALSE),"Not Found")</f>
        <v>135429607036.658</v>
      </c>
      <c r="I69">
        <f t="shared" si="8"/>
        <v>1.2798195596554712E-2</v>
      </c>
      <c r="J69">
        <f t="shared" si="9"/>
        <v>-0.87329973073926326</v>
      </c>
    </row>
    <row r="70" spans="1:10" x14ac:dyDescent="0.25">
      <c r="A70" t="s">
        <v>197</v>
      </c>
      <c r="B70">
        <f>('CON Score and Page Rank'!HX187-'MIN and MAX'!B$48)/('MIN and MAX'!F$48-'MIN and MAX'!B$48)</f>
        <v>1.0544457101298354E-2</v>
      </c>
      <c r="C70">
        <f>('CON Score and Page Rank'!HY187-'MIN and MAX'!C$48)/('MIN and MAX'!G$48-'MIN and MAX'!C$48)</f>
        <v>3.7217884534986978E-2</v>
      </c>
      <c r="D70">
        <f>('CON Score and Page Rank'!HZ187-'MIN and MAX'!D$48)/('MIN and MAX'!H$48-'MIN and MAX'!D$48)</f>
        <v>0.85619469026548678</v>
      </c>
      <c r="E70">
        <f t="shared" si="5"/>
        <v>2.6673427433688626E-2</v>
      </c>
      <c r="F70">
        <f t="shared" si="6"/>
        <v>0.88569512507890136</v>
      </c>
      <c r="G70">
        <f t="shared" si="7"/>
        <v>0.84565023316418841</v>
      </c>
      <c r="H70" s="3">
        <f>IFERROR(VLOOKUP(A70,'GDP Data'!A$2:Q$144,3,FALSE),"Not Found")</f>
        <v>268696750000</v>
      </c>
      <c r="I70">
        <f t="shared" si="8"/>
        <v>2.5392036777657792E-2</v>
      </c>
      <c r="J70">
        <f t="shared" si="9"/>
        <v>-0.86030308830124358</v>
      </c>
    </row>
    <row r="71" spans="1:10" x14ac:dyDescent="0.25">
      <c r="A71" t="s">
        <v>124</v>
      </c>
      <c r="B71">
        <f>('CON Score and Page Rank'!HX120-'MIN and MAX'!B$48)/('MIN and MAX'!F$48-'MIN and MAX'!B$48)</f>
        <v>3.2769638235087863E-2</v>
      </c>
      <c r="C71">
        <f>('CON Score and Page Rank'!HY120-'MIN and MAX'!C$48)/('MIN and MAX'!G$48-'MIN and MAX'!C$48)</f>
        <v>5.9301606083164912E-2</v>
      </c>
      <c r="D71">
        <f>('CON Score and Page Rank'!HZ120-'MIN and MAX'!D$48)/('MIN and MAX'!H$48-'MIN and MAX'!D$48)</f>
        <v>0.90265486725663713</v>
      </c>
      <c r="E71">
        <f t="shared" si="5"/>
        <v>2.653196784807705E-2</v>
      </c>
      <c r="F71">
        <f t="shared" si="6"/>
        <v>0.88547225742878066</v>
      </c>
      <c r="G71">
        <f t="shared" si="7"/>
        <v>0.8698852290215493</v>
      </c>
      <c r="H71" s="3">
        <f>IFERROR(VLOOKUP(A71,'GDP Data'!A$2:Q$144,3,FALSE),"Not Found")</f>
        <v>103311640571.81799</v>
      </c>
      <c r="I71">
        <f t="shared" si="8"/>
        <v>9.7630245879779531E-3</v>
      </c>
      <c r="J71">
        <f t="shared" si="9"/>
        <v>-0.87570923284080271</v>
      </c>
    </row>
    <row r="72" spans="1:10" x14ac:dyDescent="0.25">
      <c r="A72" t="s">
        <v>67</v>
      </c>
      <c r="B72">
        <f>('CON Score and Page Rank'!HX63-'MIN and MAX'!B$48)/('MIN and MAX'!F$48-'MIN and MAX'!B$48)</f>
        <v>2.6224417581284011E-4</v>
      </c>
      <c r="C72">
        <f>('CON Score and Page Rank'!HY63-'MIN and MAX'!C$48)/('MIN and MAX'!G$48-'MIN and MAX'!C$48)</f>
        <v>2.6691199901439904E-2</v>
      </c>
      <c r="D72">
        <f>('CON Score and Page Rank'!HZ63-'MIN and MAX'!D$48)/('MIN and MAX'!H$48-'MIN and MAX'!D$48)</f>
        <v>0.54557522123893809</v>
      </c>
      <c r="E72">
        <f t="shared" si="5"/>
        <v>2.6428955725627062E-2</v>
      </c>
      <c r="F72">
        <f t="shared" si="6"/>
        <v>0.88530996323312661</v>
      </c>
      <c r="G72">
        <f t="shared" si="7"/>
        <v>0.5453129770631252</v>
      </c>
      <c r="H72" s="3">
        <f>IFERROR(VLOOKUP(A72,'GDP Data'!A$2:Q$144,3,FALSE),"Not Found")</f>
        <v>3190371050.4552398</v>
      </c>
      <c r="I72">
        <f t="shared" si="8"/>
        <v>3.0149236657136408E-4</v>
      </c>
      <c r="J72">
        <f t="shared" si="9"/>
        <v>-0.88500847086655521</v>
      </c>
    </row>
    <row r="73" spans="1:10" x14ac:dyDescent="0.25">
      <c r="A73" t="s">
        <v>76</v>
      </c>
      <c r="B73">
        <f>('CON Score and Page Rank'!HX72-'MIN and MAX'!B$48)/('MIN and MAX'!F$48-'MIN and MAX'!B$48)</f>
        <v>8.1697193404858793E-4</v>
      </c>
      <c r="C73">
        <f>('CON Score and Page Rank'!HY72-'MIN and MAX'!C$48)/('MIN and MAX'!G$48-'MIN and MAX'!C$48)</f>
        <v>2.7245204397066448E-2</v>
      </c>
      <c r="D73">
        <f>('CON Score and Page Rank'!HZ72-'MIN and MAX'!D$48)/('MIN and MAX'!H$48-'MIN and MAX'!D$48)</f>
        <v>0.62168141592920356</v>
      </c>
      <c r="E73">
        <f t="shared" si="5"/>
        <v>2.642823246301786E-2</v>
      </c>
      <c r="F73">
        <f t="shared" si="6"/>
        <v>0.88530882374273834</v>
      </c>
      <c r="G73">
        <f t="shared" si="7"/>
        <v>0.62086444399515495</v>
      </c>
      <c r="H73" s="3">
        <f>IFERROR(VLOOKUP(A73,'GDP Data'!A$2:Q$144,3,FALSE),"Not Found")</f>
        <v>16810536883.717699</v>
      </c>
      <c r="I73">
        <f t="shared" si="8"/>
        <v>1.5886078666881257E-3</v>
      </c>
      <c r="J73">
        <f t="shared" si="9"/>
        <v>-0.88372021587605021</v>
      </c>
    </row>
    <row r="74" spans="1:10" x14ac:dyDescent="0.25">
      <c r="A74" t="s">
        <v>179</v>
      </c>
      <c r="B74">
        <f>('CON Score and Page Rank'!HX173-'MIN and MAX'!B$48)/('MIN and MAX'!F$48-'MIN and MAX'!B$48)</f>
        <v>2.3450391883541612E-2</v>
      </c>
      <c r="C74">
        <f>('CON Score and Page Rank'!HY173-'MIN and MAX'!C$48)/('MIN and MAX'!G$48-'MIN and MAX'!C$48)</f>
        <v>4.9709583102455795E-2</v>
      </c>
      <c r="D74">
        <f>('CON Score and Page Rank'!HZ173-'MIN and MAX'!D$48)/('MIN and MAX'!H$48-'MIN and MAX'!D$48)</f>
        <v>0.79690265486725664</v>
      </c>
      <c r="E74">
        <f t="shared" si="5"/>
        <v>2.6259191218914183E-2</v>
      </c>
      <c r="F74">
        <f t="shared" si="6"/>
        <v>0.88504250156538988</v>
      </c>
      <c r="G74">
        <f t="shared" si="7"/>
        <v>0.77345226298371506</v>
      </c>
      <c r="H74" s="3">
        <f>IFERROR(VLOOKUP(A74,'GDP Data'!A$2:Q$144,3,FALSE),"Not Found")</f>
        <v>23273640257.1968</v>
      </c>
      <c r="I74">
        <f t="shared" si="8"/>
        <v>2.1993757995238798E-3</v>
      </c>
      <c r="J74">
        <f t="shared" si="9"/>
        <v>-0.88284312576586599</v>
      </c>
    </row>
    <row r="75" spans="1:10" x14ac:dyDescent="0.25">
      <c r="A75" t="s">
        <v>180</v>
      </c>
      <c r="B75">
        <f>('CON Score and Page Rank'!HX11-'MIN and MAX'!B$48)/('MIN and MAX'!F$48-'MIN and MAX'!B$48)</f>
        <v>1.3030141030394873E-2</v>
      </c>
      <c r="C75">
        <f>('CON Score and Page Rank'!HY11-'MIN and MAX'!C$48)/('MIN and MAX'!G$48-'MIN and MAX'!C$48)</f>
        <v>3.9270738917451385E-2</v>
      </c>
      <c r="D75">
        <f>('CON Score and Page Rank'!HZ11-'MIN and MAX'!D$48)/('MIN and MAX'!H$48-'MIN and MAX'!D$48)</f>
        <v>0.85619469026548678</v>
      </c>
      <c r="E75">
        <f t="shared" si="5"/>
        <v>2.6240597887056512E-2</v>
      </c>
      <c r="F75">
        <f t="shared" si="6"/>
        <v>0.8850132080243327</v>
      </c>
      <c r="G75">
        <f t="shared" si="7"/>
        <v>0.84316454923509188</v>
      </c>
      <c r="H75" s="3">
        <f>IFERROR(VLOOKUP(A75,'GDP Data'!A$2:Q$144,3,FALSE),"Not Found")</f>
        <v>10397897085.610201</v>
      </c>
      <c r="I75">
        <f t="shared" si="8"/>
        <v>9.8260877814158529E-4</v>
      </c>
      <c r="J75">
        <f t="shared" si="9"/>
        <v>-0.8840305992461911</v>
      </c>
    </row>
    <row r="76" spans="1:10" x14ac:dyDescent="0.25">
      <c r="A76" t="s">
        <v>279</v>
      </c>
      <c r="B76">
        <f>('CON Score and Page Rank'!HX184-'MIN and MAX'!B$48)/('MIN and MAX'!F$48-'MIN and MAX'!B$48)</f>
        <v>9.2142227848850174E-3</v>
      </c>
      <c r="C76">
        <f>('CON Score and Page Rank'!HY184-'MIN and MAX'!C$48)/('MIN and MAX'!G$48-'MIN and MAX'!C$48)</f>
        <v>3.5403447707055558E-2</v>
      </c>
      <c r="D76">
        <f>('CON Score and Page Rank'!HZ184-'MIN and MAX'!D$48)/('MIN and MAX'!H$48-'MIN and MAX'!D$48)</f>
        <v>0.73053097345132745</v>
      </c>
      <c r="E76">
        <f t="shared" si="5"/>
        <v>2.6189224922170538E-2</v>
      </c>
      <c r="F76">
        <f t="shared" si="6"/>
        <v>0.88493227061797486</v>
      </c>
      <c r="G76">
        <f t="shared" si="7"/>
        <v>0.72131675066644241</v>
      </c>
      <c r="H76" s="3">
        <f>IFERROR(VLOOKUP(A76,'GDP Data'!A$2:Q$144,3,FALSE),"Not Found")</f>
        <v>12960538723.7591</v>
      </c>
      <c r="I76">
        <f t="shared" si="8"/>
        <v>1.2247802622545642E-3</v>
      </c>
      <c r="J76">
        <f t="shared" si="9"/>
        <v>-0.88370749035572027</v>
      </c>
    </row>
    <row r="77" spans="1:10" x14ac:dyDescent="0.25">
      <c r="A77" t="s">
        <v>198</v>
      </c>
      <c r="B77">
        <f>('CON Score and Page Rank'!HX188-'MIN and MAX'!B$48)/('MIN and MAX'!F$48-'MIN and MAX'!B$48)</f>
        <v>7.7661801408774103E-4</v>
      </c>
      <c r="C77">
        <f>('CON Score and Page Rank'!HY188-'MIN and MAX'!C$48)/('MIN and MAX'!G$48-'MIN and MAX'!C$48)</f>
        <v>2.6870997284356064E-2</v>
      </c>
      <c r="D77">
        <f>('CON Score and Page Rank'!HZ188-'MIN and MAX'!D$48)/('MIN and MAX'!H$48-'MIN and MAX'!D$48)</f>
        <v>0.76017699115044246</v>
      </c>
      <c r="E77">
        <f t="shared" si="5"/>
        <v>2.6094379270268322E-2</v>
      </c>
      <c r="F77">
        <f t="shared" si="6"/>
        <v>0.8847828425854225</v>
      </c>
      <c r="G77">
        <f t="shared" si="7"/>
        <v>0.75940037313635467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211</v>
      </c>
      <c r="B78">
        <f>('CON Score and Page Rank'!HX200-'MIN and MAX'!B$48)/('MIN and MAX'!F$48-'MIN and MAX'!B$48)</f>
        <v>7.3145613886751873E-4</v>
      </c>
      <c r="C78">
        <f>('CON Score and Page Rank'!HY200-'MIN and MAX'!C$48)/('MIN and MAX'!G$48-'MIN and MAX'!C$48)</f>
        <v>2.6442290902689985E-2</v>
      </c>
      <c r="D78">
        <f>('CON Score and Page Rank'!HZ200-'MIN and MAX'!D$48)/('MIN and MAX'!H$48-'MIN and MAX'!D$48)</f>
        <v>0.70796460176991149</v>
      </c>
      <c r="E78">
        <f t="shared" si="5"/>
        <v>2.5710834763822465E-2</v>
      </c>
      <c r="F78">
        <f t="shared" si="6"/>
        <v>0.88417857344028972</v>
      </c>
      <c r="G78">
        <f t="shared" si="7"/>
        <v>0.707233145631044</v>
      </c>
      <c r="H78" s="3">
        <f>IFERROR(VLOOKUP(A78,'GDP Data'!A$2:Q$144,3,FALSE),"Not Found")</f>
        <v>18405203853.1036</v>
      </c>
      <c r="I78">
        <f t="shared" si="8"/>
        <v>1.7393050460725538E-3</v>
      </c>
      <c r="J78">
        <f t="shared" si="9"/>
        <v>-0.88243926839421716</v>
      </c>
    </row>
    <row r="79" spans="1:10" x14ac:dyDescent="0.25">
      <c r="A79" t="s">
        <v>175</v>
      </c>
      <c r="B79">
        <f>('CON Score and Page Rank'!HX169-'MIN and MAX'!B$48)/('MIN and MAX'!F$48-'MIN and MAX'!B$48)</f>
        <v>1.6858649155961814E-3</v>
      </c>
      <c r="C79">
        <f>('CON Score and Page Rank'!HY169-'MIN and MAX'!C$48)/('MIN and MAX'!G$48-'MIN and MAX'!C$48)</f>
        <v>2.7106041852823795E-2</v>
      </c>
      <c r="D79">
        <f>('CON Score and Page Rank'!HZ169-'MIN and MAX'!D$48)/('MIN and MAX'!H$48-'MIN and MAX'!D$48)</f>
        <v>0.55176991150442478</v>
      </c>
      <c r="E79">
        <f t="shared" si="5"/>
        <v>2.5420176937227614E-2</v>
      </c>
      <c r="F79">
        <f t="shared" si="6"/>
        <v>0.88372064599392885</v>
      </c>
      <c r="G79">
        <f t="shared" si="7"/>
        <v>0.55008404658882859</v>
      </c>
      <c r="H79" s="3">
        <f>IFERROR(VLOOKUP(A79,'GDP Data'!A$2:Q$144,3,FALSE),"Not Found")</f>
        <v>3922100793.5402999</v>
      </c>
      <c r="I79">
        <f t="shared" si="8"/>
        <v>3.706413553392667E-4</v>
      </c>
      <c r="J79">
        <f t="shared" si="9"/>
        <v>-0.88335000463858959</v>
      </c>
    </row>
    <row r="80" spans="1:10" x14ac:dyDescent="0.25">
      <c r="A80" t="s">
        <v>26</v>
      </c>
      <c r="B80">
        <f>('CON Score and Page Rank'!HX10-'MIN and MAX'!B$48)/('MIN and MAX'!F$48-'MIN and MAX'!B$48)</f>
        <v>8.6140034816462486E-4</v>
      </c>
      <c r="C80">
        <f>('CON Score and Page Rank'!HY10-'MIN and MAX'!C$48)/('MIN and MAX'!G$48-'MIN and MAX'!C$48)</f>
        <v>2.6207238972838436E-2</v>
      </c>
      <c r="D80">
        <f>('CON Score and Page Rank'!HZ10-'MIN and MAX'!D$48)/('MIN and MAX'!H$48-'MIN and MAX'!D$48)</f>
        <v>0.70309734513274336</v>
      </c>
      <c r="E80">
        <f t="shared" si="5"/>
        <v>2.5345838624673812E-2</v>
      </c>
      <c r="F80">
        <f t="shared" si="6"/>
        <v>0.88360352699516176</v>
      </c>
      <c r="G80">
        <f t="shared" si="7"/>
        <v>0.70223594478457874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117</v>
      </c>
      <c r="B81">
        <f>('CON Score and Page Rank'!HX113-'MIN and MAX'!B$48)/('MIN and MAX'!F$48-'MIN and MAX'!B$48)</f>
        <v>2.4223959038141096E-4</v>
      </c>
      <c r="C81">
        <f>('CON Score and Page Rank'!HY113-'MIN and MAX'!C$48)/('MIN and MAX'!G$48-'MIN and MAX'!C$48)</f>
        <v>2.5468557969101385E-2</v>
      </c>
      <c r="D81">
        <f>('CON Score and Page Rank'!HZ113-'MIN and MAX'!D$48)/('MIN and MAX'!H$48-'MIN and MAX'!D$48)</f>
        <v>0.49734513274336284</v>
      </c>
      <c r="E81">
        <f t="shared" si="5"/>
        <v>2.5226318378719973E-2</v>
      </c>
      <c r="F81">
        <f t="shared" si="6"/>
        <v>0.88341522447580689</v>
      </c>
      <c r="G81">
        <f t="shared" si="7"/>
        <v>0.49710289315298145</v>
      </c>
      <c r="H81" s="3">
        <f>IFERROR(VLOOKUP(A81,'GDP Data'!A$2:Q$144,3,FALSE),"Not Found")</f>
        <v>15716489369.9266</v>
      </c>
      <c r="I81">
        <f t="shared" si="8"/>
        <v>1.4852195871250544E-3</v>
      </c>
      <c r="J81">
        <f t="shared" si="9"/>
        <v>-0.88193000488868178</v>
      </c>
    </row>
    <row r="82" spans="1:10" x14ac:dyDescent="0.25">
      <c r="A82" t="s">
        <v>84</v>
      </c>
      <c r="B82">
        <f>('CON Score and Page Rank'!HX80-'MIN and MAX'!B$48)/('MIN and MAX'!F$48-'MIN and MAX'!B$48)</f>
        <v>9.6005515856411412E-4</v>
      </c>
      <c r="C82">
        <f>('CON Score and Page Rank'!HY80-'MIN and MAX'!C$48)/('MIN and MAX'!G$48-'MIN and MAX'!C$48)</f>
        <v>2.605280155717413E-2</v>
      </c>
      <c r="D82">
        <f>('CON Score and Page Rank'!HZ80-'MIN and MAX'!D$48)/('MIN and MAX'!H$48-'MIN and MAX'!D$48)</f>
        <v>0.71946902654867262</v>
      </c>
      <c r="E82">
        <f t="shared" si="5"/>
        <v>2.5092746398610016E-2</v>
      </c>
      <c r="F82">
        <f t="shared" si="6"/>
        <v>0.8832047836407062</v>
      </c>
      <c r="G82">
        <f t="shared" si="7"/>
        <v>0.7185089713901085</v>
      </c>
      <c r="H82" s="3">
        <f>IFERROR(VLOOKUP(A82,'GDP Data'!A$2:Q$144,3,FALSE),"Not Found")</f>
        <v>5314909953.9299202</v>
      </c>
      <c r="I82">
        <f t="shared" si="8"/>
        <v>5.0226282610462542E-4</v>
      </c>
      <c r="J82">
        <f t="shared" si="9"/>
        <v>-0.88270252081460154</v>
      </c>
    </row>
    <row r="83" spans="1:10" x14ac:dyDescent="0.25">
      <c r="A83" t="s">
        <v>61</v>
      </c>
      <c r="B83">
        <f>('CON Score and Page Rank'!HX57-'MIN and MAX'!B$48)/('MIN and MAX'!F$48-'MIN and MAX'!B$48)</f>
        <v>2.9714591736989016E-5</v>
      </c>
      <c r="C83">
        <f>('CON Score and Page Rank'!HY57-'MIN and MAX'!C$48)/('MIN and MAX'!G$48-'MIN and MAX'!C$48)</f>
        <v>2.483645508027648E-2</v>
      </c>
      <c r="D83">
        <f>('CON Score and Page Rank'!HZ57-'MIN and MAX'!D$48)/('MIN and MAX'!H$48-'MIN and MAX'!D$48)</f>
        <v>0.41902654867256639</v>
      </c>
      <c r="E83">
        <f t="shared" si="5"/>
        <v>2.4806740488539491E-2</v>
      </c>
      <c r="F83">
        <f t="shared" si="6"/>
        <v>0.88275418522545923</v>
      </c>
      <c r="G83">
        <f t="shared" si="7"/>
        <v>0.41899683408082938</v>
      </c>
      <c r="H83" s="3" t="str">
        <f>IFERROR(VLOOKUP(A83,'GDP Data'!A$2:Q$144,3,FALSE),"Not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97</v>
      </c>
      <c r="B84">
        <f>('CON Score and Page Rank'!HX93-'MIN and MAX'!B$48)/('MIN and MAX'!F$48-'MIN and MAX'!B$48)</f>
        <v>3.2515596176283399E-5</v>
      </c>
      <c r="C84">
        <f>('CON Score and Page Rank'!HY93-'MIN and MAX'!C$48)/('MIN and MAX'!G$48-'MIN and MAX'!C$48)</f>
        <v>2.468010370481958E-2</v>
      </c>
      <c r="D84">
        <f>('CON Score and Page Rank'!HZ93-'MIN and MAX'!D$48)/('MIN and MAX'!H$48-'MIN and MAX'!D$48)</f>
        <v>0.4230088495575221</v>
      </c>
      <c r="E84">
        <f t="shared" si="5"/>
        <v>2.4647588108643297E-2</v>
      </c>
      <c r="F84">
        <f t="shared" si="6"/>
        <v>0.88250344281896032</v>
      </c>
      <c r="G84">
        <f t="shared" si="7"/>
        <v>0.42297633396134582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131</v>
      </c>
      <c r="B85">
        <f>('CON Score and Page Rank'!HX127-'MIN and MAX'!B$48)/('MIN and MAX'!F$48-'MIN and MAX'!B$48)</f>
        <v>5.2679489527285403E-4</v>
      </c>
      <c r="C85">
        <f>('CON Score and Page Rank'!HY127-'MIN and MAX'!C$48)/('MIN and MAX'!G$48-'MIN and MAX'!C$48)</f>
        <v>2.4995767204304842E-2</v>
      </c>
      <c r="D85">
        <f>('CON Score and Page Rank'!HZ127-'MIN and MAX'!D$48)/('MIN and MAX'!H$48-'MIN and MAX'!D$48)</f>
        <v>0.67433628318584071</v>
      </c>
      <c r="E85">
        <f t="shared" si="5"/>
        <v>2.446897230903199E-2</v>
      </c>
      <c r="F85">
        <f t="shared" si="6"/>
        <v>0.8822220360598374</v>
      </c>
      <c r="G85">
        <f t="shared" si="7"/>
        <v>0.67380948829056786</v>
      </c>
      <c r="H85" s="3">
        <f>IFERROR(VLOOKUP(A85,'GDP Data'!A$2:Q$144,3,FALSE),"Not Found")</f>
        <v>53991289844.329102</v>
      </c>
      <c r="I85">
        <f t="shared" si="8"/>
        <v>5.102215852630842E-3</v>
      </c>
      <c r="J85">
        <f t="shared" si="9"/>
        <v>-0.87711982020720658</v>
      </c>
    </row>
    <row r="86" spans="1:10" x14ac:dyDescent="0.25">
      <c r="A86" t="s">
        <v>298</v>
      </c>
      <c r="B86">
        <f>('CON Score and Page Rank'!HX43-'MIN and MAX'!B$48)/('MIN and MAX'!F$48-'MIN and MAX'!B$48)</f>
        <v>2.0293005518729041E-3</v>
      </c>
      <c r="C86">
        <f>('CON Score and Page Rank'!HY43-'MIN and MAX'!C$48)/('MIN and MAX'!G$48-'MIN and MAX'!C$48)</f>
        <v>2.6417876137120318E-2</v>
      </c>
      <c r="D86">
        <f>('CON Score and Page Rank'!HZ43-'MIN and MAX'!D$48)/('MIN and MAX'!H$48-'MIN and MAX'!D$48)</f>
        <v>0.6805309734513274</v>
      </c>
      <c r="E86">
        <f t="shared" si="5"/>
        <v>2.4388575585247416E-2</v>
      </c>
      <c r="F86">
        <f t="shared" si="6"/>
        <v>0.88209537211670619</v>
      </c>
      <c r="G86">
        <f t="shared" si="7"/>
        <v>0.67850167289945451</v>
      </c>
      <c r="H86" s="3" t="str">
        <f>IFERROR(VLOOKUP(A86,'GDP Data'!A$2:Q$144,3,FALSE),"Not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187</v>
      </c>
      <c r="B87">
        <f>('CON Score and Page Rank'!HX23-'MIN and MAX'!B$48)/('MIN and MAX'!F$48-'MIN and MAX'!B$48)</f>
        <v>3.4242128797940946E-3</v>
      </c>
      <c r="C87">
        <f>('CON Score and Page Rank'!HY23-'MIN and MAX'!C$48)/('MIN and MAX'!G$48-'MIN and MAX'!C$48)</f>
        <v>2.7522275105749224E-2</v>
      </c>
      <c r="D87">
        <f>('CON Score and Page Rank'!HZ23-'MIN and MAX'!D$48)/('MIN and MAX'!H$48-'MIN and MAX'!D$48)</f>
        <v>0.77964601769911501</v>
      </c>
      <c r="E87">
        <f t="shared" si="5"/>
        <v>2.409806222595513E-2</v>
      </c>
      <c r="F87">
        <f t="shared" si="6"/>
        <v>0.88163767227661227</v>
      </c>
      <c r="G87">
        <f t="shared" si="7"/>
        <v>0.7762218048193209</v>
      </c>
      <c r="H87" s="3">
        <f>IFERROR(VLOOKUP(A87,'GDP Data'!A$2:Q$144,3,FALSE),"Not Found")</f>
        <v>4088368978.34589</v>
      </c>
      <c r="I87">
        <f t="shared" si="8"/>
        <v>3.863538187893752E-4</v>
      </c>
      <c r="J87">
        <f t="shared" si="9"/>
        <v>-0.8812513184578229</v>
      </c>
    </row>
    <row r="88" spans="1:10" x14ac:dyDescent="0.25">
      <c r="A88" t="s">
        <v>149</v>
      </c>
      <c r="B88">
        <f>('CON Score and Page Rank'!HX144-'MIN and MAX'!B$48)/('MIN and MAX'!F$48-'MIN and MAX'!B$48)</f>
        <v>9.7326007329769874E-3</v>
      </c>
      <c r="C88">
        <f>('CON Score and Page Rank'!HY144-'MIN and MAX'!C$48)/('MIN and MAX'!G$48-'MIN and MAX'!C$48)</f>
        <v>3.3668943729169863E-2</v>
      </c>
      <c r="D88">
        <f>('CON Score and Page Rank'!HZ144-'MIN and MAX'!D$48)/('MIN and MAX'!H$48-'MIN and MAX'!D$48)</f>
        <v>0.76238938053097349</v>
      </c>
      <c r="E88">
        <f t="shared" si="5"/>
        <v>2.3936342996192878E-2</v>
      </c>
      <c r="F88">
        <f t="shared" si="6"/>
        <v>0.88138288583311586</v>
      </c>
      <c r="G88">
        <f t="shared" si="7"/>
        <v>0.7526567797979965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30</v>
      </c>
      <c r="B89">
        <f>('CON Score and Page Rank'!HX21-'MIN and MAX'!B$48)/('MIN and MAX'!F$48-'MIN and MAX'!B$48)</f>
        <v>1.7768398652121954E-3</v>
      </c>
      <c r="C89">
        <f>('CON Score and Page Rank'!HY21-'MIN and MAX'!C$48)/('MIN and MAX'!G$48-'MIN and MAX'!C$48)</f>
        <v>2.5579788478586295E-2</v>
      </c>
      <c r="D89">
        <f>('CON Score and Page Rank'!HZ21-'MIN and MAX'!D$48)/('MIN and MAX'!H$48-'MIN and MAX'!D$48)</f>
        <v>0.65486725663716816</v>
      </c>
      <c r="E89">
        <f t="shared" si="5"/>
        <v>2.3802948613374099E-2</v>
      </c>
      <c r="F89">
        <f t="shared" si="6"/>
        <v>0.8811727248001282</v>
      </c>
      <c r="G89">
        <f t="shared" si="7"/>
        <v>0.65309041677195601</v>
      </c>
      <c r="H89" s="3" t="str">
        <f>IFERROR(VLOOKUP(A89,'GDP Data'!A$2:Q$144,3,FALSE),"Not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177</v>
      </c>
      <c r="B90">
        <f>('CON Score and Page Rank'!HX171-'MIN and MAX'!B$48)/('MIN and MAX'!F$48-'MIN and MAX'!B$48)</f>
        <v>3.1262256277877153E-3</v>
      </c>
      <c r="C90">
        <f>('CON Score and Page Rank'!HY171-'MIN and MAX'!C$48)/('MIN and MAX'!G$48-'MIN and MAX'!C$48)</f>
        <v>2.6867596325032304E-2</v>
      </c>
      <c r="D90">
        <f>('CON Score and Page Rank'!HZ171-'MIN and MAX'!D$48)/('MIN and MAX'!H$48-'MIN and MAX'!D$48)</f>
        <v>0.69247787610619471</v>
      </c>
      <c r="E90">
        <f t="shared" si="5"/>
        <v>2.374137069724459E-2</v>
      </c>
      <c r="F90">
        <f t="shared" si="6"/>
        <v>0.88107570963210136</v>
      </c>
      <c r="G90">
        <f t="shared" si="7"/>
        <v>0.68935165047840696</v>
      </c>
      <c r="H90" s="3">
        <f>IFERROR(VLOOKUP(A90,'GDP Data'!A$2:Q$144,3,FALSE),"Not Found")</f>
        <v>5800774707.1742296</v>
      </c>
      <c r="I90">
        <f t="shared" si="8"/>
        <v>5.4817739590625912E-4</v>
      </c>
      <c r="J90">
        <f t="shared" si="9"/>
        <v>-0.88052753223619507</v>
      </c>
    </row>
    <row r="91" spans="1:10" x14ac:dyDescent="0.25">
      <c r="A91" t="s">
        <v>59</v>
      </c>
      <c r="B91">
        <f>('CON Score and Page Rank'!HX53-'MIN and MAX'!B$48)/('MIN and MAX'!F$48-'MIN and MAX'!B$48)</f>
        <v>2.0396436010559536E-2</v>
      </c>
      <c r="C91">
        <f>('CON Score and Page Rank'!HY53-'MIN and MAX'!C$48)/('MIN and MAX'!G$48-'MIN and MAX'!C$48)</f>
        <v>4.3943894064857797E-2</v>
      </c>
      <c r="D91">
        <f>('CON Score and Page Rank'!HZ53-'MIN and MAX'!D$48)/('MIN and MAX'!H$48-'MIN and MAX'!D$48)</f>
        <v>0.92256637168141598</v>
      </c>
      <c r="E91">
        <f t="shared" si="5"/>
        <v>2.3547458054298261E-2</v>
      </c>
      <c r="F91">
        <f t="shared" si="6"/>
        <v>0.880770202904683</v>
      </c>
      <c r="G91">
        <f t="shared" si="7"/>
        <v>0.90216993567085646</v>
      </c>
      <c r="H91" s="3">
        <f>IFERROR(VLOOKUP(A91,'GDP Data'!A$2:Q$144,3,FALSE),"Not Found")</f>
        <v>12502013400</v>
      </c>
      <c r="I91">
        <f t="shared" si="8"/>
        <v>1.1814492882685427E-3</v>
      </c>
      <c r="J91">
        <f t="shared" si="9"/>
        <v>-0.87958875361641442</v>
      </c>
    </row>
    <row r="92" spans="1:10" x14ac:dyDescent="0.25">
      <c r="A92" t="s">
        <v>191</v>
      </c>
      <c r="B92">
        <f>('CON Score and Page Rank'!HX183-'MIN and MAX'!B$48)/('MIN and MAX'!F$48-'MIN and MAX'!B$48)</f>
        <v>5.154576714461543E-2</v>
      </c>
      <c r="C92">
        <f>('CON Score and Page Rank'!HY183-'MIN and MAX'!C$48)/('MIN and MAX'!G$48-'MIN and MAX'!C$48)</f>
        <v>7.5006217424772398E-2</v>
      </c>
      <c r="D92">
        <f>('CON Score and Page Rank'!HZ183-'MIN and MAX'!D$48)/('MIN and MAX'!H$48-'MIN and MAX'!D$48)</f>
        <v>0.91371681415929207</v>
      </c>
      <c r="E92">
        <f t="shared" si="5"/>
        <v>2.3460450280156968E-2</v>
      </c>
      <c r="F92">
        <f t="shared" si="6"/>
        <v>0.88063312334177268</v>
      </c>
      <c r="G92">
        <f t="shared" si="7"/>
        <v>0.86217104701467662</v>
      </c>
      <c r="H92" s="3">
        <f>IFERROR(VLOOKUP(A92,'GDP Data'!A$2:Q$144,3,FALSE),"Not Found")</f>
        <v>306602070620.5</v>
      </c>
      <c r="I92">
        <f t="shared" si="8"/>
        <v>2.8974116930337891E-2</v>
      </c>
      <c r="J92">
        <f t="shared" si="9"/>
        <v>-0.85165900641143477</v>
      </c>
    </row>
    <row r="93" spans="1:10" x14ac:dyDescent="0.25">
      <c r="A93" t="s">
        <v>126</v>
      </c>
      <c r="B93">
        <f>('CON Score and Page Rank'!HX122-'MIN and MAX'!B$48)/('MIN and MAX'!F$48-'MIN and MAX'!B$48)</f>
        <v>1.4393960918361243E-4</v>
      </c>
      <c r="C93">
        <f>('CON Score and Page Rank'!HY122-'MIN and MAX'!C$48)/('MIN and MAX'!G$48-'MIN and MAX'!C$48)</f>
        <v>2.3588931670634257E-2</v>
      </c>
      <c r="D93">
        <f>('CON Score and Page Rank'!HZ122-'MIN and MAX'!D$48)/('MIN and MAX'!H$48-'MIN and MAX'!D$48)</f>
        <v>0.46504424778761061</v>
      </c>
      <c r="E93">
        <f t="shared" si="5"/>
        <v>2.3444992061450644E-2</v>
      </c>
      <c r="F93">
        <f t="shared" si="6"/>
        <v>0.88060876912877795</v>
      </c>
      <c r="G93">
        <f t="shared" si="7"/>
        <v>0.46490030817842698</v>
      </c>
      <c r="H93" s="3">
        <f>IFERROR(VLOOKUP(A93,'GDP Data'!A$2:Q$144,3,FALSE),"Not Found")</f>
        <v>4094480988.1193099</v>
      </c>
      <c r="I93">
        <f t="shared" si="8"/>
        <v>3.8693140812364173E-4</v>
      </c>
      <c r="J93">
        <f t="shared" si="9"/>
        <v>-0.88022183772065432</v>
      </c>
    </row>
    <row r="94" spans="1:10" x14ac:dyDescent="0.25">
      <c r="A94" t="s">
        <v>214</v>
      </c>
      <c r="B94">
        <f>('CON Score and Page Rank'!HX203-'MIN and MAX'!B$48)/('MIN and MAX'!F$48-'MIN and MAX'!B$48)</f>
        <v>3.3802849756034203E-4</v>
      </c>
      <c r="C94">
        <f>('CON Score and Page Rank'!HY203-'MIN and MAX'!C$48)/('MIN and MAX'!G$48-'MIN and MAX'!C$48)</f>
        <v>2.3422757264611065E-2</v>
      </c>
      <c r="D94">
        <f>('CON Score and Page Rank'!HZ203-'MIN and MAX'!D$48)/('MIN and MAX'!H$48-'MIN and MAX'!D$48)</f>
        <v>0.64557522123893807</v>
      </c>
      <c r="E94">
        <f t="shared" si="5"/>
        <v>2.3084728767050724E-2</v>
      </c>
      <c r="F94">
        <f t="shared" si="6"/>
        <v>0.88004117921607916</v>
      </c>
      <c r="G94">
        <f t="shared" si="7"/>
        <v>0.6452371927413777</v>
      </c>
      <c r="H94" s="3">
        <f>IFERROR(VLOOKUP(A94,'GDP Data'!A$2:Q$144,3,FALSE),"Not Found")</f>
        <v>7651174661.4287205</v>
      </c>
      <c r="I94">
        <f t="shared" si="8"/>
        <v>7.2304152690823938E-4</v>
      </c>
      <c r="J94">
        <f t="shared" si="9"/>
        <v>-0.87931813768917089</v>
      </c>
    </row>
    <row r="95" spans="1:10" x14ac:dyDescent="0.25">
      <c r="A95" t="s">
        <v>56</v>
      </c>
      <c r="B95">
        <f>('CON Score and Page Rank'!HX50-'MIN and MAX'!B$48)/('MIN and MAX'!F$48-'MIN and MAX'!B$48)</f>
        <v>1.5808560394025594E-3</v>
      </c>
      <c r="C95">
        <f>('CON Score and Page Rank'!HY50-'MIN and MAX'!C$48)/('MIN and MAX'!G$48-'MIN and MAX'!C$48)</f>
        <v>2.4603268525084328E-2</v>
      </c>
      <c r="D95">
        <f>('CON Score and Page Rank'!HZ50-'MIN and MAX'!D$48)/('MIN and MAX'!H$48-'MIN and MAX'!D$48)</f>
        <v>0.62522123893805315</v>
      </c>
      <c r="E95">
        <f t="shared" si="5"/>
        <v>2.3022412485681768E-2</v>
      </c>
      <c r="F95">
        <f t="shared" si="6"/>
        <v>0.87994300076367593</v>
      </c>
      <c r="G95">
        <f t="shared" si="7"/>
        <v>0.62364038289865054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64</v>
      </c>
      <c r="B96">
        <f>('CON Score and Page Rank'!HX60-'MIN and MAX'!B$48)/('MIN and MAX'!F$48-'MIN and MAX'!B$48)</f>
        <v>2.4264003246698461E-3</v>
      </c>
      <c r="C96">
        <f>('CON Score and Page Rank'!HY60-'MIN and MAX'!C$48)/('MIN and MAX'!G$48-'MIN and MAX'!C$48)</f>
        <v>2.5448278828960485E-2</v>
      </c>
      <c r="D96">
        <f>('CON Score and Page Rank'!HZ60-'MIN and MAX'!D$48)/('MIN and MAX'!H$48-'MIN and MAX'!D$48)</f>
        <v>0.5389380530973451</v>
      </c>
      <c r="E96">
        <f t="shared" si="5"/>
        <v>2.302187850429064E-2</v>
      </c>
      <c r="F96">
        <f t="shared" si="6"/>
        <v>0.87994215948326815</v>
      </c>
      <c r="G96">
        <f t="shared" si="7"/>
        <v>0.53651165277267521</v>
      </c>
      <c r="H96" s="3">
        <f>IFERROR(VLOOKUP(A96,'GDP Data'!A$2:Q$144,3,FALSE),"Not Found")</f>
        <v>8936063723.20121</v>
      </c>
      <c r="I96">
        <f t="shared" si="8"/>
        <v>8.4446447047468467E-4</v>
      </c>
      <c r="J96">
        <f t="shared" si="9"/>
        <v>-0.87909769501279345</v>
      </c>
    </row>
    <row r="97" spans="1:10" x14ac:dyDescent="0.25">
      <c r="A97" t="s">
        <v>69</v>
      </c>
      <c r="B97">
        <f>('CON Score and Page Rank'!HX65-'MIN and MAX'!B$48)/('MIN and MAX'!F$48-'MIN and MAX'!B$48)</f>
        <v>1.0112706901013071E-3</v>
      </c>
      <c r="C97">
        <f>('CON Score and Page Rank'!HY65-'MIN and MAX'!C$48)/('MIN and MAX'!G$48-'MIN and MAX'!C$48)</f>
        <v>2.3920966887730006E-2</v>
      </c>
      <c r="D97">
        <f>('CON Score and Page Rank'!HZ65-'MIN and MAX'!D$48)/('MIN and MAX'!H$48-'MIN and MAX'!D$48)</f>
        <v>0.59690265486725669</v>
      </c>
      <c r="E97">
        <f t="shared" si="5"/>
        <v>2.2909696197628698E-2</v>
      </c>
      <c r="F97">
        <f t="shared" si="6"/>
        <v>0.87976541778730766</v>
      </c>
      <c r="G97">
        <f t="shared" si="7"/>
        <v>0.59589138417715537</v>
      </c>
      <c r="H97" s="3">
        <f>IFERROR(VLOOKUP(A97,'GDP Data'!A$2:Q$144,3,FALSE),"Not Found")</f>
        <v>10953485244.423901</v>
      </c>
      <c r="I97">
        <f t="shared" si="8"/>
        <v>1.0351122600848117E-3</v>
      </c>
      <c r="J97">
        <f t="shared" si="9"/>
        <v>-0.87873030552722287</v>
      </c>
    </row>
    <row r="98" spans="1:10" x14ac:dyDescent="0.25">
      <c r="A98" t="s">
        <v>127</v>
      </c>
      <c r="B98">
        <f>('CON Score and Page Rank'!HX123-'MIN and MAX'!B$48)/('MIN and MAX'!F$48-'MIN and MAX'!B$48)</f>
        <v>3.4090329202268141E-5</v>
      </c>
      <c r="C98">
        <f>('CON Score and Page Rank'!HY123-'MIN and MAX'!C$48)/('MIN and MAX'!G$48-'MIN and MAX'!C$48)</f>
        <v>2.2876162737935385E-2</v>
      </c>
      <c r="D98">
        <f>('CON Score and Page Rank'!HZ123-'MIN and MAX'!D$48)/('MIN and MAX'!H$48-'MIN and MAX'!D$48)</f>
        <v>0.61017699115044244</v>
      </c>
      <c r="E98">
        <f t="shared" si="5"/>
        <v>2.2842072408733118E-2</v>
      </c>
      <c r="F98">
        <f t="shared" si="6"/>
        <v>0.87965887742909676</v>
      </c>
      <c r="G98">
        <f t="shared" si="7"/>
        <v>0.61014290082124012</v>
      </c>
      <c r="H98" s="3">
        <f>IFERROR(VLOOKUP(A98,'GDP Data'!A$2:Q$144,3,FALSE),"Not Found")</f>
        <v>6777384700</v>
      </c>
      <c r="I98">
        <f t="shared" si="8"/>
        <v>6.4046774499034777E-4</v>
      </c>
      <c r="J98">
        <f t="shared" si="9"/>
        <v>-0.87901840968410638</v>
      </c>
    </row>
    <row r="99" spans="1:10" x14ac:dyDescent="0.25">
      <c r="A99" t="s">
        <v>54</v>
      </c>
      <c r="B99">
        <f>('CON Score and Page Rank'!HX48-'MIN and MAX'!B$48)/('MIN and MAX'!F$48-'MIN and MAX'!B$48)</f>
        <v>3.0084705379807154E-2</v>
      </c>
      <c r="C99">
        <f>('CON Score and Page Rank'!HY48-'MIN and MAX'!C$48)/('MIN and MAX'!G$48-'MIN and MAX'!C$48)</f>
        <v>5.2920788035548769E-2</v>
      </c>
      <c r="D99">
        <f>('CON Score and Page Rank'!HZ48-'MIN and MAX'!D$48)/('MIN and MAX'!H$48-'MIN and MAX'!D$48)</f>
        <v>0.83584070796460175</v>
      </c>
      <c r="E99">
        <f t="shared" si="5"/>
        <v>2.2836082655741614E-2</v>
      </c>
      <c r="F99">
        <f t="shared" si="6"/>
        <v>0.87964944065485307</v>
      </c>
      <c r="G99">
        <f t="shared" si="7"/>
        <v>0.80575600258479463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62</v>
      </c>
      <c r="B100">
        <f>('CON Score and Page Rank'!HX58-'MIN and MAX'!B$48)/('MIN and MAX'!F$48-'MIN and MAX'!B$48)</f>
        <v>3.7563469568006658E-2</v>
      </c>
      <c r="C100">
        <f>('CON Score and Page Rank'!HY58-'MIN and MAX'!C$48)/('MIN and MAX'!G$48-'MIN and MAX'!C$48)</f>
        <v>6.0354069016683429E-2</v>
      </c>
      <c r="D100">
        <f>('CON Score and Page Rank'!HZ58-'MIN and MAX'!D$48)/('MIN and MAX'!H$48-'MIN and MAX'!D$48)</f>
        <v>0.92345132743362834</v>
      </c>
      <c r="E100">
        <f t="shared" si="5"/>
        <v>2.2790599448676771E-2</v>
      </c>
      <c r="F100">
        <f t="shared" si="6"/>
        <v>0.87957778248171004</v>
      </c>
      <c r="G100">
        <f t="shared" si="7"/>
        <v>0.88588785786562174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221</v>
      </c>
      <c r="B101">
        <f>('CON Score and Page Rank'!HX210-'MIN and MAX'!B$48)/('MIN and MAX'!F$48-'MIN and MAX'!B$48)</f>
        <v>1.8587128838891729E-4</v>
      </c>
      <c r="C101">
        <f>('CON Score and Page Rank'!HY210-'MIN and MAX'!C$48)/('MIN and MAX'!G$48-'MIN and MAX'!C$48)</f>
        <v>2.2523773294583795E-2</v>
      </c>
      <c r="D101">
        <f>('CON Score and Page Rank'!HZ210-'MIN and MAX'!D$48)/('MIN and MAX'!H$48-'MIN and MAX'!D$48)</f>
        <v>0.49292035398230089</v>
      </c>
      <c r="E101">
        <f t="shared" si="5"/>
        <v>2.2337902006194878E-2</v>
      </c>
      <c r="F101">
        <f t="shared" si="6"/>
        <v>0.87886456382787737</v>
      </c>
      <c r="G101">
        <f t="shared" si="7"/>
        <v>0.49273448269391196</v>
      </c>
      <c r="H101" s="3" t="str">
        <f>IFERROR(VLOOKUP(A101,'GDP Data'!A$2:Q$144,3,FALSE),"Not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123</v>
      </c>
      <c r="B102">
        <f>('CON Score and Page Rank'!HX119-'MIN and MAX'!B$48)/('MIN and MAX'!F$48-'MIN and MAX'!B$48)</f>
        <v>1.4085161462260902E-4</v>
      </c>
      <c r="C102">
        <f>('CON Score and Page Rank'!HY119-'MIN and MAX'!C$48)/('MIN and MAX'!G$48-'MIN and MAX'!C$48)</f>
        <v>2.2471211541848907E-2</v>
      </c>
      <c r="D102">
        <f>('CON Score and Page Rank'!HZ119-'MIN and MAX'!D$48)/('MIN and MAX'!H$48-'MIN and MAX'!D$48)</f>
        <v>0.6084070796460177</v>
      </c>
      <c r="E102">
        <f t="shared" si="5"/>
        <v>2.2330359927226297E-2</v>
      </c>
      <c r="F102">
        <f t="shared" si="6"/>
        <v>0.87885268138520312</v>
      </c>
      <c r="G102">
        <f t="shared" si="7"/>
        <v>0.60826622803139507</v>
      </c>
      <c r="H102" s="3">
        <f>IFERROR(VLOOKUP(A102,'GDP Data'!A$2:Q$144,3,FALSE),"Not Found")</f>
        <v>5840503868.5724602</v>
      </c>
      <c r="I102">
        <f t="shared" si="8"/>
        <v>5.519318303285935E-4</v>
      </c>
      <c r="J102">
        <f t="shared" si="9"/>
        <v>-0.87830074955487447</v>
      </c>
    </row>
    <row r="103" spans="1:10" x14ac:dyDescent="0.25">
      <c r="A103" t="s">
        <v>201</v>
      </c>
      <c r="B103">
        <f>('CON Score and Page Rank'!HX8-'MIN and MAX'!B$48)/('MIN and MAX'!F$48-'MIN and MAX'!B$48)</f>
        <v>2.9431587320217077E-2</v>
      </c>
      <c r="C103">
        <f>('CON Score and Page Rank'!HY8-'MIN and MAX'!C$48)/('MIN and MAX'!G$48-'MIN and MAX'!C$48)</f>
        <v>5.1106095031460491E-2</v>
      </c>
      <c r="D103">
        <f>('CON Score and Page Rank'!HZ8-'MIN and MAX'!D$48)/('MIN and MAX'!H$48-'MIN and MAX'!D$48)</f>
        <v>0.84203539823008855</v>
      </c>
      <c r="E103">
        <f t="shared" si="5"/>
        <v>2.1674507711243414E-2</v>
      </c>
      <c r="F103">
        <f t="shared" si="6"/>
        <v>0.87781939515316254</v>
      </c>
      <c r="G103">
        <f t="shared" si="7"/>
        <v>0.81260381090987144</v>
      </c>
      <c r="H103" s="3">
        <f>IFERROR(VLOOKUP(A103,'GDP Data'!A$2:Q$144,3,FALSE),"Not Found")</f>
        <v>71517080040.633804</v>
      </c>
      <c r="I103">
        <f t="shared" si="8"/>
        <v>6.7584156735147321E-3</v>
      </c>
      <c r="J103">
        <f t="shared" si="9"/>
        <v>-0.87106097947964778</v>
      </c>
    </row>
    <row r="104" spans="1:10" x14ac:dyDescent="0.25">
      <c r="A104" t="s">
        <v>145</v>
      </c>
      <c r="B104">
        <f>('CON Score and Page Rank'!HX141-'MIN and MAX'!B$48)/('MIN and MAX'!F$48-'MIN and MAX'!B$48)</f>
        <v>1.2240702214303837E-4</v>
      </c>
      <c r="C104">
        <f>('CON Score and Page Rank'!HY141-'MIN and MAX'!C$48)/('MIN and MAX'!G$48-'MIN and MAX'!C$48)</f>
        <v>2.1691861837072789E-2</v>
      </c>
      <c r="D104">
        <f>('CON Score and Page Rank'!HZ141-'MIN and MAX'!D$48)/('MIN and MAX'!H$48-'MIN and MAX'!D$48)</f>
        <v>0.53185840707964605</v>
      </c>
      <c r="E104">
        <f t="shared" si="5"/>
        <v>2.156945481492975E-2</v>
      </c>
      <c r="F104">
        <f t="shared" si="6"/>
        <v>0.87765388574608638</v>
      </c>
      <c r="G104">
        <f t="shared" si="7"/>
        <v>0.53173600005750299</v>
      </c>
      <c r="H104" s="3" t="str">
        <f>IFERROR(VLOOKUP(A104,'GDP Data'!A$2:Q$144,3,FALSE),"Not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99</v>
      </c>
      <c r="B105">
        <f>('CON Score and Page Rank'!HX95-'MIN and MAX'!B$48)/('MIN and MAX'!F$48-'MIN and MAX'!B$48)</f>
        <v>1.2041656706266315E-4</v>
      </c>
      <c r="C105">
        <f>('CON Score and Page Rank'!HY95-'MIN and MAX'!C$48)/('MIN and MAX'!G$48-'MIN and MAX'!C$48)</f>
        <v>2.1392767340284325E-2</v>
      </c>
      <c r="D105">
        <f>('CON Score and Page Rank'!HZ95-'MIN and MAX'!D$48)/('MIN and MAX'!H$48-'MIN and MAX'!D$48)</f>
        <v>0.44734513274336285</v>
      </c>
      <c r="E105">
        <f t="shared" si="5"/>
        <v>2.1272350773221663E-2</v>
      </c>
      <c r="F105">
        <f t="shared" si="6"/>
        <v>0.87718580237562693</v>
      </c>
      <c r="G105">
        <f t="shared" si="7"/>
        <v>0.44722471617630016</v>
      </c>
      <c r="H105" s="3" t="str">
        <f>IFERROR(VLOOKUP(A105,'GDP Data'!A$2:Q$144,3,FALSE),"Not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204</v>
      </c>
      <c r="B106">
        <f>('CON Score and Page Rank'!HX193-'MIN and MAX'!B$48)/('MIN and MAX'!F$48-'MIN and MAX'!B$48)</f>
        <v>4.1022638373792661E-4</v>
      </c>
      <c r="C106">
        <f>('CON Score and Page Rank'!HY193-'MIN and MAX'!C$48)/('MIN and MAX'!G$48-'MIN and MAX'!C$48)</f>
        <v>2.1570335696180495E-2</v>
      </c>
      <c r="D106">
        <f>('CON Score and Page Rank'!HZ193-'MIN and MAX'!D$48)/('MIN and MAX'!H$48-'MIN and MAX'!D$48)</f>
        <v>0.51415929203539823</v>
      </c>
      <c r="E106">
        <f t="shared" si="5"/>
        <v>2.1160109312442568E-2</v>
      </c>
      <c r="F106">
        <f t="shared" si="6"/>
        <v>0.8770089674831606</v>
      </c>
      <c r="G106">
        <f t="shared" si="7"/>
        <v>0.51374906565166034</v>
      </c>
      <c r="H106" s="3">
        <f>IFERROR(VLOOKUP(A106,'GDP Data'!A$2:Q$144,3,FALSE),"Not Found")</f>
        <v>31682400000</v>
      </c>
      <c r="I106">
        <f t="shared" si="8"/>
        <v>2.9940096633266507E-3</v>
      </c>
      <c r="J106">
        <f t="shared" si="9"/>
        <v>-0.87401495781983396</v>
      </c>
    </row>
    <row r="107" spans="1:10" x14ac:dyDescent="0.25">
      <c r="A107" t="s">
        <v>135</v>
      </c>
      <c r="B107">
        <f>('CON Score and Page Rank'!HX131-'MIN and MAX'!B$48)/('MIN and MAX'!F$48-'MIN and MAX'!B$48)</f>
        <v>4.5285262370205488E-5</v>
      </c>
      <c r="C107">
        <f>('CON Score and Page Rank'!HY131-'MIN and MAX'!C$48)/('MIN and MAX'!G$48-'MIN and MAX'!C$48)</f>
        <v>2.0985860960655876E-2</v>
      </c>
      <c r="D107">
        <f>('CON Score and Page Rank'!HZ131-'MIN and MAX'!D$48)/('MIN and MAX'!H$48-'MIN and MAX'!D$48)</f>
        <v>0.43761061946902657</v>
      </c>
      <c r="E107">
        <f t="shared" si="5"/>
        <v>2.0940575698285672E-2</v>
      </c>
      <c r="F107">
        <f t="shared" si="6"/>
        <v>0.8766630952646175</v>
      </c>
      <c r="G107">
        <f t="shared" si="7"/>
        <v>0.43756533420665639</v>
      </c>
      <c r="H107" s="3">
        <f>IFERROR(VLOOKUP(A107,'GDP Data'!A$2:Q$144,3,FALSE),"Not Found")</f>
        <v>3984000517.0234499</v>
      </c>
      <c r="I107">
        <f t="shared" si="8"/>
        <v>3.7649092387781799E-4</v>
      </c>
      <c r="J107">
        <f t="shared" si="9"/>
        <v>-0.87628660434073968</v>
      </c>
    </row>
    <row r="108" spans="1:10" x14ac:dyDescent="0.25">
      <c r="A108" t="s">
        <v>148</v>
      </c>
      <c r="B108">
        <f>('CON Score and Page Rank'!HX143-'MIN and MAX'!B$48)/('MIN and MAX'!F$48-'MIN and MAX'!B$48)</f>
        <v>5.2522520325450853E-5</v>
      </c>
      <c r="C108">
        <f>('CON Score and Page Rank'!HY143-'MIN and MAX'!C$48)/('MIN and MAX'!G$48-'MIN and MAX'!C$48)</f>
        <v>2.0150588295293727E-2</v>
      </c>
      <c r="D108">
        <f>('CON Score and Page Rank'!HZ143-'MIN and MAX'!D$48)/('MIN and MAX'!H$48-'MIN and MAX'!D$48)</f>
        <v>0.43893805309734513</v>
      </c>
      <c r="E108">
        <f t="shared" si="5"/>
        <v>2.0098065774968275E-2</v>
      </c>
      <c r="F108">
        <f t="shared" si="6"/>
        <v>0.87533573235738582</v>
      </c>
      <c r="G108">
        <f t="shared" si="7"/>
        <v>0.43888553057701968</v>
      </c>
      <c r="H108" s="3" t="str">
        <f>IFERROR(VLOOKUP(A108,'GDP Data'!A$2:Q$144,3,FALSE),"Not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171</v>
      </c>
      <c r="B109">
        <f>('CON Score and Page Rank'!HX166-'MIN and MAX'!B$48)/('MIN and MAX'!F$48-'MIN and MAX'!B$48)</f>
        <v>7.1489452312732671E-5</v>
      </c>
      <c r="C109">
        <f>('CON Score and Page Rank'!HY166-'MIN and MAX'!C$48)/('MIN and MAX'!G$48-'MIN and MAX'!C$48)</f>
        <v>1.971929954018441E-2</v>
      </c>
      <c r="D109">
        <f>('CON Score and Page Rank'!HZ166-'MIN and MAX'!D$48)/('MIN and MAX'!H$48-'MIN and MAX'!D$48)</f>
        <v>0.4353982300884956</v>
      </c>
      <c r="E109">
        <f t="shared" si="5"/>
        <v>1.9647810087871677E-2</v>
      </c>
      <c r="F109">
        <f t="shared" si="6"/>
        <v>0.87462636065590016</v>
      </c>
      <c r="G109">
        <f t="shared" si="7"/>
        <v>0.43532674063618287</v>
      </c>
      <c r="H109" s="3">
        <f>IFERROR(VLOOKUP(A109,'GDP Data'!A$2:Q$144,3,FALSE),"Not Found")</f>
        <v>11401421329.197399</v>
      </c>
      <c r="I109">
        <f t="shared" si="8"/>
        <v>1.0774425433450622E-3</v>
      </c>
      <c r="J109">
        <f t="shared" si="9"/>
        <v>-0.87354891811255508</v>
      </c>
    </row>
    <row r="110" spans="1:10" x14ac:dyDescent="0.25">
      <c r="A110" t="s">
        <v>217</v>
      </c>
      <c r="B110">
        <f>('CON Score and Page Rank'!HX206-'MIN and MAX'!B$48)/('MIN and MAX'!F$48-'MIN and MAX'!B$48)</f>
        <v>1.027370722319929E-4</v>
      </c>
      <c r="C110">
        <f>('CON Score and Page Rank'!HY206-'MIN and MAX'!C$48)/('MIN and MAX'!G$48-'MIN and MAX'!C$48)</f>
        <v>1.9608821364125669E-2</v>
      </c>
      <c r="D110">
        <f>('CON Score and Page Rank'!HZ206-'MIN and MAX'!D$48)/('MIN and MAX'!H$48-'MIN and MAX'!D$48)</f>
        <v>0.58008849557522124</v>
      </c>
      <c r="E110">
        <f t="shared" si="5"/>
        <v>1.9506084291893676E-2</v>
      </c>
      <c r="F110">
        <f t="shared" si="6"/>
        <v>0.8744030735949736</v>
      </c>
      <c r="G110">
        <f t="shared" si="7"/>
        <v>0.57998575850298928</v>
      </c>
      <c r="H110" s="3">
        <f>IFERROR(VLOOKUP(A110,'GDP Data'!A$2:Q$144,3,FALSE),"Not Found")</f>
        <v>5323146565.7031498</v>
      </c>
      <c r="I110">
        <f t="shared" si="8"/>
        <v>5.0304119186107442E-4</v>
      </c>
      <c r="J110">
        <f t="shared" si="9"/>
        <v>-0.87390003240311254</v>
      </c>
    </row>
    <row r="111" spans="1:10" x14ac:dyDescent="0.25">
      <c r="A111" t="s">
        <v>188</v>
      </c>
      <c r="B111">
        <f>('CON Score and Page Rank'!HX179-'MIN and MAX'!B$48)/('MIN and MAX'!F$48-'MIN and MAX'!B$48)</f>
        <v>6.8052380698454916E-5</v>
      </c>
      <c r="C111">
        <f>('CON Score and Page Rank'!HY179-'MIN and MAX'!C$48)/('MIN and MAX'!G$48-'MIN and MAX'!C$48)</f>
        <v>1.9490631402379541E-2</v>
      </c>
      <c r="D111">
        <f>('CON Score and Page Rank'!HZ179-'MIN and MAX'!D$48)/('MIN and MAX'!H$48-'MIN and MAX'!D$48)</f>
        <v>0.47079646017699117</v>
      </c>
      <c r="E111">
        <f t="shared" si="5"/>
        <v>1.9422579021681086E-2</v>
      </c>
      <c r="F111">
        <f t="shared" si="6"/>
        <v>0.87427151217929056</v>
      </c>
      <c r="G111">
        <f t="shared" si="7"/>
        <v>0.47072840779629271</v>
      </c>
      <c r="H111" s="3" t="str">
        <f>IFERROR(VLOOKUP(A111,'GDP Data'!A$2:Q$144,3,FALSE),"Not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68</v>
      </c>
      <c r="B112">
        <f>('CON Score and Page Rank'!HX64-'MIN and MAX'!B$48)/('MIN and MAX'!F$48-'MIN and MAX'!B$48)</f>
        <v>1.5930746548456838E-5</v>
      </c>
      <c r="C112">
        <f>('CON Score and Page Rank'!HY64-'MIN and MAX'!C$48)/('MIN and MAX'!G$48-'MIN and MAX'!C$48)</f>
        <v>1.9398740720460401E-2</v>
      </c>
      <c r="D112">
        <f>('CON Score and Page Rank'!HZ64-'MIN and MAX'!D$48)/('MIN and MAX'!H$48-'MIN and MAX'!D$48)</f>
        <v>0.43716814159292033</v>
      </c>
      <c r="E112">
        <f t="shared" si="5"/>
        <v>1.9382809973911945E-2</v>
      </c>
      <c r="F112">
        <f t="shared" si="6"/>
        <v>0.87420885658627767</v>
      </c>
      <c r="G112">
        <f t="shared" si="7"/>
        <v>0.4371522108463719</v>
      </c>
      <c r="H112" s="3" t="str">
        <f>IFERROR(VLOOKUP(A112,'GDP Data'!A$2:Q$144,3,FALSE),"Not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256</v>
      </c>
      <c r="B113">
        <f>('CON Score and Page Rank'!HX54-'MIN and MAX'!B$48)/('MIN and MAX'!F$48-'MIN and MAX'!B$48)</f>
        <v>1.0825714688666381E-3</v>
      </c>
      <c r="C113">
        <f>('CON Score and Page Rank'!HY54-'MIN and MAX'!C$48)/('MIN and MAX'!G$48-'MIN and MAX'!C$48)</f>
        <v>2.0424368465410007E-2</v>
      </c>
      <c r="D113">
        <f>('CON Score and Page Rank'!HZ54-'MIN and MAX'!D$48)/('MIN and MAX'!H$48-'MIN and MAX'!D$48)</f>
        <v>0.36371681415929202</v>
      </c>
      <c r="E113">
        <f t="shared" si="5"/>
        <v>1.934179699654337E-2</v>
      </c>
      <c r="F113">
        <f t="shared" si="6"/>
        <v>0.87414424119912615</v>
      </c>
      <c r="G113">
        <f t="shared" si="7"/>
        <v>0.36263424269042538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140</v>
      </c>
      <c r="B114">
        <f>('CON Score and Page Rank'!HX136-'MIN and MAX'!B$48)/('MIN and MAX'!F$48-'MIN and MAX'!B$48)</f>
        <v>6.5826696781048008E-2</v>
      </c>
      <c r="C114">
        <f>('CON Score and Page Rank'!HY136-'MIN and MAX'!C$48)/('MIN and MAX'!G$48-'MIN and MAX'!C$48)</f>
        <v>8.5111861821761114E-2</v>
      </c>
      <c r="D114">
        <f>('CON Score and Page Rank'!HZ136-'MIN and MAX'!D$48)/('MIN and MAX'!H$48-'MIN and MAX'!D$48)</f>
        <v>0.97212389380530972</v>
      </c>
      <c r="E114">
        <f t="shared" si="5"/>
        <v>1.9285165040713106E-2</v>
      </c>
      <c r="F114">
        <f t="shared" si="6"/>
        <v>0.8740550183241752</v>
      </c>
      <c r="G114">
        <f t="shared" si="7"/>
        <v>0.9062971970242617</v>
      </c>
      <c r="H114" s="3">
        <f>IFERROR(VLOOKUP(A114,'GDP Data'!A$2:Q$144,3,FALSE),"Not Found")</f>
        <v>485441014538.638</v>
      </c>
      <c r="I114">
        <f t="shared" si="8"/>
        <v>4.5874526188160472E-2</v>
      </c>
      <c r="J114">
        <f t="shared" si="9"/>
        <v>-0.82818049213601475</v>
      </c>
    </row>
    <row r="115" spans="1:10" x14ac:dyDescent="0.25">
      <c r="A115" t="s">
        <v>102</v>
      </c>
      <c r="B115">
        <f>('CON Score and Page Rank'!HX98-'MIN and MAX'!B$48)/('MIN and MAX'!F$48-'MIN and MAX'!B$48)</f>
        <v>8.9058408385508096E-5</v>
      </c>
      <c r="C115">
        <f>('CON Score and Page Rank'!HY98-'MIN and MAX'!C$48)/('MIN and MAX'!G$48-'MIN and MAX'!C$48)</f>
        <v>1.9296420429948394E-2</v>
      </c>
      <c r="D115">
        <f>('CON Score and Page Rank'!HZ98-'MIN and MAX'!D$48)/('MIN and MAX'!H$48-'MIN and MAX'!D$48)</f>
        <v>0.54646017699115046</v>
      </c>
      <c r="E115">
        <f t="shared" si="5"/>
        <v>1.9207362021562886E-2</v>
      </c>
      <c r="F115">
        <f t="shared" si="6"/>
        <v>0.87393244072736309</v>
      </c>
      <c r="G115">
        <f t="shared" si="7"/>
        <v>0.54637111858276499</v>
      </c>
      <c r="H115" s="3">
        <f>IFERROR(VLOOKUP(A115,'GDP Data'!A$2:Q$144,3,FALSE),"Not Found")</f>
        <v>3557333364.30795</v>
      </c>
      <c r="I115">
        <f t="shared" si="8"/>
        <v>3.3617057004558702E-4</v>
      </c>
      <c r="J115">
        <f t="shared" si="9"/>
        <v>-0.87359627015731756</v>
      </c>
    </row>
    <row r="116" spans="1:10" x14ac:dyDescent="0.25">
      <c r="A116" t="s">
        <v>22</v>
      </c>
      <c r="B116">
        <f>('CON Score and Page Rank'!HX14-'MIN and MAX'!B$48)/('MIN and MAX'!F$48-'MIN and MAX'!B$48)</f>
        <v>6.4007391088845289E-2</v>
      </c>
      <c r="C116">
        <f>('CON Score and Page Rank'!HY14-'MIN and MAX'!C$48)/('MIN and MAX'!G$48-'MIN and MAX'!C$48)</f>
        <v>8.3126832285239136E-2</v>
      </c>
      <c r="D116">
        <f>('CON Score and Page Rank'!HZ14-'MIN and MAX'!D$48)/('MIN and MAX'!H$48-'MIN and MAX'!D$48)</f>
        <v>1</v>
      </c>
      <c r="E116">
        <f t="shared" si="5"/>
        <v>1.9119441196393847E-2</v>
      </c>
      <c r="F116">
        <f t="shared" si="6"/>
        <v>0.87379392266499645</v>
      </c>
      <c r="G116">
        <f t="shared" si="7"/>
        <v>0.93599260891115477</v>
      </c>
      <c r="H116" s="3">
        <f>IFERROR(VLOOKUP(A116,'GDP Data'!A$2:Q$144,3,FALSE),"Not Found")</f>
        <v>129533107311.811</v>
      </c>
      <c r="I116">
        <f t="shared" si="8"/>
        <v>1.2240972117399256E-2</v>
      </c>
      <c r="J116">
        <f t="shared" si="9"/>
        <v>-0.86155295054759717</v>
      </c>
    </row>
    <row r="117" spans="1:10" x14ac:dyDescent="0.25">
      <c r="A117" t="s">
        <v>222</v>
      </c>
      <c r="B117">
        <f>('CON Score and Page Rank'!HX211-'MIN and MAX'!B$48)/('MIN and MAX'!F$48-'MIN and MAX'!B$48)</f>
        <v>1.6073259995022599E-5</v>
      </c>
      <c r="C117">
        <f>('CON Score and Page Rank'!HY211-'MIN and MAX'!C$48)/('MIN and MAX'!G$48-'MIN and MAX'!C$48)</f>
        <v>1.8869044986476548E-2</v>
      </c>
      <c r="D117">
        <f>('CON Score and Page Rank'!HZ211-'MIN and MAX'!D$48)/('MIN and MAX'!H$48-'MIN and MAX'!D$48)</f>
        <v>0.40044247787610621</v>
      </c>
      <c r="E117">
        <f t="shared" si="5"/>
        <v>1.8852971726481524E-2</v>
      </c>
      <c r="F117">
        <f t="shared" si="6"/>
        <v>0.87337410364508661</v>
      </c>
      <c r="G117">
        <f t="shared" si="7"/>
        <v>0.40042640461611118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190</v>
      </c>
      <c r="B118">
        <f>('CON Score and Page Rank'!HX182-'MIN and MAX'!B$48)/('MIN and MAX'!F$48-'MIN and MAX'!B$48)</f>
        <v>3.5422968878112956E-2</v>
      </c>
      <c r="C118">
        <f>('CON Score and Page Rank'!HY182-'MIN and MAX'!C$48)/('MIN and MAX'!G$48-'MIN and MAX'!C$48)</f>
        <v>5.4275833289508559E-2</v>
      </c>
      <c r="D118">
        <f>('CON Score and Page Rank'!HZ182-'MIN and MAX'!D$48)/('MIN and MAX'!H$48-'MIN and MAX'!D$48)</f>
        <v>0.93097345132743359</v>
      </c>
      <c r="E118">
        <f t="shared" si="5"/>
        <v>1.8852864411395602E-2</v>
      </c>
      <c r="F118">
        <f t="shared" si="6"/>
        <v>0.87337393457163059</v>
      </c>
      <c r="G118">
        <f t="shared" si="7"/>
        <v>0.89555048244932067</v>
      </c>
      <c r="H118" s="3">
        <f>IFERROR(VLOOKUP(A118,'GDP Data'!A$2:Q$144,3,FALSE),"Not Found")</f>
        <v>40394824679.123199</v>
      </c>
      <c r="I118">
        <f t="shared" si="8"/>
        <v>3.8173400827488046E-3</v>
      </c>
      <c r="J118">
        <f t="shared" si="9"/>
        <v>-0.86955659448888178</v>
      </c>
    </row>
    <row r="119" spans="1:10" x14ac:dyDescent="0.25">
      <c r="A119" t="s">
        <v>183</v>
      </c>
      <c r="B119">
        <f>('CON Score and Page Rank'!HX175-'MIN and MAX'!B$48)/('MIN and MAX'!F$48-'MIN and MAX'!B$48)</f>
        <v>3.6126865681188627E-2</v>
      </c>
      <c r="C119">
        <f>('CON Score and Page Rank'!HY175-'MIN and MAX'!C$48)/('MIN and MAX'!G$48-'MIN and MAX'!C$48)</f>
        <v>5.4677873794433535E-2</v>
      </c>
      <c r="D119">
        <f>('CON Score and Page Rank'!HZ175-'MIN and MAX'!D$48)/('MIN and MAX'!H$48-'MIN and MAX'!D$48)</f>
        <v>0.88141592920353984</v>
      </c>
      <c r="E119">
        <f t="shared" si="5"/>
        <v>1.8551008113244907E-2</v>
      </c>
      <c r="F119">
        <f t="shared" si="6"/>
        <v>0.87289836408588284</v>
      </c>
      <c r="G119">
        <f t="shared" si="7"/>
        <v>0.84528906352235123</v>
      </c>
      <c r="H119" s="3">
        <f>IFERROR(VLOOKUP(A119,'GDP Data'!A$2:Q$144,3,FALSE),"Not Found")</f>
        <v>53749989092.019699</v>
      </c>
      <c r="I119">
        <f t="shared" si="8"/>
        <v>5.0794127574050277E-3</v>
      </c>
      <c r="J119">
        <f t="shared" si="9"/>
        <v>-0.86781895132847786</v>
      </c>
    </row>
    <row r="120" spans="1:10" x14ac:dyDescent="0.25">
      <c r="A120" t="s">
        <v>208</v>
      </c>
      <c r="B120">
        <f>('CON Score and Page Rank'!HX197-'MIN and MAX'!B$48)/('MIN and MAX'!F$48-'MIN and MAX'!B$48)</f>
        <v>7.8028418671815712E-4</v>
      </c>
      <c r="C120">
        <f>('CON Score and Page Rank'!HY197-'MIN and MAX'!C$48)/('MIN and MAX'!G$48-'MIN and MAX'!C$48)</f>
        <v>1.9318662115015085E-2</v>
      </c>
      <c r="D120">
        <f>('CON Score and Page Rank'!HZ197-'MIN and MAX'!D$48)/('MIN and MAX'!H$48-'MIN and MAX'!D$48)</f>
        <v>0.64336283185840704</v>
      </c>
      <c r="E120">
        <f t="shared" si="5"/>
        <v>1.8538377928296927E-2</v>
      </c>
      <c r="F120">
        <f t="shared" si="6"/>
        <v>0.8728784654015499</v>
      </c>
      <c r="G120">
        <f t="shared" si="7"/>
        <v>0.64258254767168888</v>
      </c>
      <c r="H120" s="3">
        <f>IFERROR(VLOOKUP(A120,'GDP Data'!A$2:Q$144,3,FALSE),"Not Found")</f>
        <v>12282533600</v>
      </c>
      <c r="I120">
        <f t="shared" si="8"/>
        <v>1.160708288782866E-3</v>
      </c>
      <c r="J120">
        <f t="shared" si="9"/>
        <v>-0.871717757112767</v>
      </c>
    </row>
    <row r="121" spans="1:10" x14ac:dyDescent="0.25">
      <c r="A121" t="s">
        <v>121</v>
      </c>
      <c r="B121">
        <f>('CON Score and Page Rank'!HX117-'MIN and MAX'!B$48)/('MIN and MAX'!F$48-'MIN and MAX'!B$48)</f>
        <v>1.1624951051473399E-4</v>
      </c>
      <c r="C121">
        <f>('CON Score and Page Rank'!HY117-'MIN and MAX'!C$48)/('MIN and MAX'!G$48-'MIN and MAX'!C$48)</f>
        <v>1.8593104986348166E-2</v>
      </c>
      <c r="D121">
        <f>('CON Score and Page Rank'!HZ117-'MIN and MAX'!D$48)/('MIN and MAX'!H$48-'MIN and MAX'!D$48)</f>
        <v>0.32389380530973449</v>
      </c>
      <c r="E121">
        <f t="shared" si="5"/>
        <v>1.8476855475833432E-2</v>
      </c>
      <c r="F121">
        <f t="shared" si="6"/>
        <v>0.87278153761577326</v>
      </c>
      <c r="G121">
        <f t="shared" si="7"/>
        <v>0.32377755579921974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137</v>
      </c>
      <c r="B122">
        <f>('CON Score and Page Rank'!HX133-'MIN and MAX'!B$48)/('MIN and MAX'!F$48-'MIN and MAX'!B$48)</f>
        <v>1.0881909031409303E-5</v>
      </c>
      <c r="C122">
        <f>('CON Score and Page Rank'!HY133-'MIN and MAX'!C$48)/('MIN and MAX'!G$48-'MIN and MAX'!C$48)</f>
        <v>1.830236860474628E-2</v>
      </c>
      <c r="D122">
        <f>('CON Score and Page Rank'!HZ133-'MIN and MAX'!D$48)/('MIN and MAX'!H$48-'MIN and MAX'!D$48)</f>
        <v>0.34513274336283184</v>
      </c>
      <c r="E122">
        <f t="shared" si="5"/>
        <v>1.829148669571487E-2</v>
      </c>
      <c r="F122">
        <f t="shared" si="6"/>
        <v>0.87248949162785272</v>
      </c>
      <c r="G122">
        <f t="shared" si="7"/>
        <v>0.34512186145380042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284</v>
      </c>
      <c r="B123">
        <f>('CON Score and Page Rank'!HX178-'MIN and MAX'!B$48)/('MIN and MAX'!F$48-'MIN and MAX'!B$48)</f>
        <v>1.0089757525917973E-3</v>
      </c>
      <c r="C123">
        <f>('CON Score and Page Rank'!HY178-'MIN and MAX'!C$48)/('MIN and MAX'!G$48-'MIN and MAX'!C$48)</f>
        <v>1.9181447392930585E-2</v>
      </c>
      <c r="D123">
        <f>('CON Score and Page Rank'!HZ178-'MIN and MAX'!D$48)/('MIN and MAX'!H$48-'MIN and MAX'!D$48)</f>
        <v>0.54955752212389386</v>
      </c>
      <c r="E123">
        <f t="shared" si="5"/>
        <v>1.8172471640338788E-2</v>
      </c>
      <c r="F123">
        <f t="shared" si="6"/>
        <v>0.87230198502937084</v>
      </c>
      <c r="G123">
        <f t="shared" si="7"/>
        <v>0.54854854637130201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154</v>
      </c>
      <c r="B124">
        <f>('CON Score and Page Rank'!HX149-'MIN and MAX'!B$48)/('MIN and MAX'!F$48-'MIN and MAX'!B$48)</f>
        <v>3.061535914828908E-6</v>
      </c>
      <c r="C124">
        <f>('CON Score and Page Rank'!HY149-'MIN and MAX'!C$48)/('MIN and MAX'!G$48-'MIN and MAX'!C$48)</f>
        <v>1.7775374498623511E-2</v>
      </c>
      <c r="D124">
        <f>('CON Score and Page Rank'!HZ149-'MIN and MAX'!D$48)/('MIN and MAX'!H$48-'MIN and MAX'!D$48)</f>
        <v>0.30442477876106194</v>
      </c>
      <c r="E124">
        <f t="shared" si="5"/>
        <v>1.7772312962708682E-2</v>
      </c>
      <c r="F124">
        <f t="shared" si="6"/>
        <v>0.87167154048386142</v>
      </c>
      <c r="G124">
        <f t="shared" si="7"/>
        <v>0.3044217172251471</v>
      </c>
      <c r="H124" s="3">
        <f>IFERROR(VLOOKUP(A124,'GDP Data'!A$2:Q$144,3,FALSE),"Not Found")</f>
        <v>6007055042.1768703</v>
      </c>
      <c r="I124">
        <f t="shared" si="8"/>
        <v>5.6767103642440695E-4</v>
      </c>
      <c r="J124">
        <f t="shared" si="9"/>
        <v>-0.87110386944743701</v>
      </c>
    </row>
    <row r="125" spans="1:10" x14ac:dyDescent="0.25">
      <c r="A125" t="s">
        <v>129</v>
      </c>
      <c r="B125">
        <f>('CON Score and Page Rank'!HX125-'MIN and MAX'!B$48)/('MIN and MAX'!F$48-'MIN and MAX'!B$48)</f>
        <v>6.5600240614553234E-5</v>
      </c>
      <c r="C125">
        <f>('CON Score and Page Rank'!HY125-'MIN and MAX'!C$48)/('MIN and MAX'!G$48-'MIN and MAX'!C$48)</f>
        <v>1.7780552496000853E-2</v>
      </c>
      <c r="D125">
        <f>('CON Score and Page Rank'!HZ125-'MIN and MAX'!D$48)/('MIN and MAX'!H$48-'MIN and MAX'!D$48)</f>
        <v>0.53053097345132738</v>
      </c>
      <c r="E125">
        <f t="shared" si="5"/>
        <v>1.7714952255386301E-2</v>
      </c>
      <c r="F125">
        <f t="shared" si="6"/>
        <v>0.87158116947086195</v>
      </c>
      <c r="G125">
        <f t="shared" si="7"/>
        <v>0.53046537321071285</v>
      </c>
      <c r="H125" s="3">
        <f>IFERROR(VLOOKUP(A125,'GDP Data'!A$2:Q$144,3,FALSE),"Not Found")</f>
        <v>2118467913.3787301</v>
      </c>
      <c r="I125">
        <f t="shared" si="8"/>
        <v>2.0019674658811718E-4</v>
      </c>
      <c r="J125">
        <f t="shared" si="9"/>
        <v>-0.87138097272427384</v>
      </c>
    </row>
    <row r="126" spans="1:10" x14ac:dyDescent="0.25">
      <c r="A126" t="s">
        <v>218</v>
      </c>
      <c r="B126">
        <f>('CON Score and Page Rank'!HX207-'MIN and MAX'!B$48)/('MIN and MAX'!F$48-'MIN and MAX'!B$48)</f>
        <v>1.6769181063933853E-3</v>
      </c>
      <c r="C126">
        <f>('CON Score and Page Rank'!HY207-'MIN and MAX'!C$48)/('MIN and MAX'!G$48-'MIN and MAX'!C$48)</f>
        <v>1.9084595138318342E-2</v>
      </c>
      <c r="D126">
        <f>('CON Score and Page Rank'!HZ207-'MIN and MAX'!D$48)/('MIN and MAX'!H$48-'MIN and MAX'!D$48)</f>
        <v>0.56902654867256641</v>
      </c>
      <c r="E126">
        <f t="shared" si="5"/>
        <v>1.7407677031924956E-2</v>
      </c>
      <c r="F126">
        <f t="shared" si="6"/>
        <v>0.87109706154210542</v>
      </c>
      <c r="G126">
        <f t="shared" si="7"/>
        <v>0.56734963056617305</v>
      </c>
      <c r="H126" s="3">
        <f>IFERROR(VLOOKUP(A126,'GDP Data'!A$2:Q$144,3,FALSE),"Not Found")</f>
        <v>8495806432.1846704</v>
      </c>
      <c r="I126">
        <f t="shared" si="8"/>
        <v>8.0285983876580112E-4</v>
      </c>
      <c r="J126">
        <f t="shared" si="9"/>
        <v>-0.8702942017033396</v>
      </c>
    </row>
    <row r="127" spans="1:10" x14ac:dyDescent="0.25">
      <c r="A127" t="s">
        <v>103</v>
      </c>
      <c r="B127">
        <f>('CON Score and Page Rank'!HX99-'MIN and MAX'!B$48)/('MIN and MAX'!F$48-'MIN and MAX'!B$48)</f>
        <v>3.4319699883236504E-5</v>
      </c>
      <c r="C127">
        <f>('CON Score and Page Rank'!HY99-'MIN and MAX'!C$48)/('MIN and MAX'!G$48-'MIN and MAX'!C$48)</f>
        <v>1.7138022943136606E-2</v>
      </c>
      <c r="D127">
        <f>('CON Score and Page Rank'!HZ99-'MIN and MAX'!D$48)/('MIN and MAX'!H$48-'MIN and MAX'!D$48)</f>
        <v>0.42212389380530974</v>
      </c>
      <c r="E127">
        <f t="shared" si="5"/>
        <v>1.710370324325337E-2</v>
      </c>
      <c r="F127">
        <f t="shared" si="6"/>
        <v>0.87061815497888717</v>
      </c>
      <c r="G127">
        <f t="shared" si="7"/>
        <v>0.42208957410542652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66</v>
      </c>
      <c r="B128">
        <f>('CON Score and Page Rank'!HX62-'MIN and MAX'!B$48)/('MIN and MAX'!F$48-'MIN and MAX'!B$48)</f>
        <v>9.1807696014440917E-5</v>
      </c>
      <c r="C128">
        <f>('CON Score and Page Rank'!HY62-'MIN and MAX'!C$48)/('MIN and MAX'!G$48-'MIN and MAX'!C$48)</f>
        <v>1.7122664151939433E-2</v>
      </c>
      <c r="D128">
        <f>('CON Score and Page Rank'!HZ62-'MIN and MAX'!D$48)/('MIN and MAX'!H$48-'MIN and MAX'!D$48)</f>
        <v>0.30353982300884957</v>
      </c>
      <c r="E128">
        <f t="shared" si="5"/>
        <v>1.7030856455924993E-2</v>
      </c>
      <c r="F128">
        <f t="shared" si="6"/>
        <v>0.87050338585779474</v>
      </c>
      <c r="G128">
        <f t="shared" si="7"/>
        <v>0.30344801531283511</v>
      </c>
      <c r="H128" s="3">
        <f>IFERROR(VLOOKUP(A128,'GDP Data'!A$2:Q$144,3,FALSE),"Not Found")</f>
        <v>5489608299.6644497</v>
      </c>
      <c r="I128">
        <f t="shared" si="8"/>
        <v>5.1877194584607053E-4</v>
      </c>
      <c r="J128">
        <f t="shared" si="9"/>
        <v>-0.8699846139119487</v>
      </c>
    </row>
    <row r="129" spans="1:10" x14ac:dyDescent="0.25">
      <c r="A129" t="s">
        <v>159</v>
      </c>
      <c r="B129">
        <f>('CON Score and Page Rank'!HX154-'MIN and MAX'!B$48)/('MIN and MAX'!F$48-'MIN and MAX'!B$48)</f>
        <v>7.8162763305850602E-5</v>
      </c>
      <c r="C129">
        <f>('CON Score and Page Rank'!HY154-'MIN and MAX'!C$48)/('MIN and MAX'!G$48-'MIN and MAX'!C$48)</f>
        <v>1.7063614075507657E-2</v>
      </c>
      <c r="D129">
        <f>('CON Score and Page Rank'!HZ154-'MIN and MAX'!D$48)/('MIN and MAX'!H$48-'MIN and MAX'!D$48)</f>
        <v>0.20353982300884957</v>
      </c>
      <c r="E129">
        <f t="shared" si="5"/>
        <v>1.6985451312201805E-2</v>
      </c>
      <c r="F129">
        <f t="shared" si="6"/>
        <v>0.87043185067238316</v>
      </c>
      <c r="G129">
        <f t="shared" si="7"/>
        <v>0.20346166024554371</v>
      </c>
      <c r="H129" s="3">
        <f>IFERROR(VLOOKUP(A129,'GDP Data'!A$2:Q$144,3,FALSE),"Not Found")</f>
        <v>3081024212.4292402</v>
      </c>
      <c r="I129">
        <f t="shared" si="8"/>
        <v>2.9115901146871853E-4</v>
      </c>
      <c r="J129">
        <f t="shared" si="9"/>
        <v>-0.87014069166091446</v>
      </c>
    </row>
    <row r="130" spans="1:10" x14ac:dyDescent="0.25">
      <c r="A130" t="s">
        <v>75</v>
      </c>
      <c r="B130">
        <f>('CON Score and Page Rank'!HX71-'MIN and MAX'!B$48)/('MIN and MAX'!F$48-'MIN and MAX'!B$48)</f>
        <v>1.5195432042298186E-4</v>
      </c>
      <c r="C130">
        <f>('CON Score and Page Rank'!HY71-'MIN and MAX'!C$48)/('MIN and MAX'!G$48-'MIN and MAX'!C$48)</f>
        <v>1.7091363547946724E-2</v>
      </c>
      <c r="D130">
        <f>('CON Score and Page Rank'!HZ71-'MIN and MAX'!D$48)/('MIN and MAX'!H$48-'MIN and MAX'!D$48)</f>
        <v>0.42256637168141592</v>
      </c>
      <c r="E130">
        <f t="shared" si="5"/>
        <v>1.6939409227523742E-2</v>
      </c>
      <c r="F130">
        <f t="shared" si="6"/>
        <v>0.8703593119951738</v>
      </c>
      <c r="G130">
        <f t="shared" si="7"/>
        <v>0.42241441736099294</v>
      </c>
      <c r="H130" s="3" t="str">
        <f>IFERROR(VLOOKUP(A130,'GDP Data'!A$2:Q$144,3,FALSE),"Not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118</v>
      </c>
      <c r="B131">
        <f>('CON Score and Page Rank'!HX114-'MIN and MAX'!B$48)/('MIN and MAX'!F$48-'MIN and MAX'!B$48)</f>
        <v>1.8769622292625446E-5</v>
      </c>
      <c r="C131">
        <f>('CON Score and Page Rank'!HY114-'MIN and MAX'!C$48)/('MIN and MAX'!G$48-'MIN and MAX'!C$48)</f>
        <v>1.6756971215752561E-2</v>
      </c>
      <c r="D131">
        <f>('CON Score and Page Rank'!HZ114-'MIN and MAX'!D$48)/('MIN and MAX'!H$48-'MIN and MAX'!D$48)</f>
        <v>0.37300884955752212</v>
      </c>
      <c r="E131">
        <f t="shared" ref="E131:E194" si="10">C131-B131</f>
        <v>1.6738201593459935E-2</v>
      </c>
      <c r="F131">
        <f t="shared" ref="F131:F194" si="11">(E131-MIN(E$3:E$220))/(MAX(E$3:E$220)-MIN(E$3:E$220))</f>
        <v>0.87004231210862459</v>
      </c>
      <c r="G131">
        <f t="shared" ref="G131:G194" si="12">D131-B131</f>
        <v>0.37299007993522948</v>
      </c>
      <c r="H131" s="3" t="str">
        <f>IFERROR(VLOOKUP(A131,'GDP Data'!A$2:Q$144,3,FALSE),"Not Found")</f>
        <v>Not Found</v>
      </c>
      <c r="I131" t="str">
        <f t="shared" ref="I131:I194" si="13">IFERROR((H131-MIN(H$3:H$220))/(MAX(H$3:H$220)-MIN(H$3:H$220)),"No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65</v>
      </c>
      <c r="B132">
        <f>('CON Score and Page Rank'!HX61-'MIN and MAX'!B$48)/('MIN and MAX'!F$48-'MIN and MAX'!B$48)</f>
        <v>1.8289464569058276E-5</v>
      </c>
      <c r="C132">
        <f>('CON Score and Page Rank'!HY61-'MIN and MAX'!C$48)/('MIN and MAX'!G$48-'MIN and MAX'!C$48)</f>
        <v>1.6388635542775146E-2</v>
      </c>
      <c r="D132">
        <f>('CON Score and Page Rank'!HZ61-'MIN and MAX'!D$48)/('MIN and MAX'!H$48-'MIN and MAX'!D$48)</f>
        <v>0.24778761061946902</v>
      </c>
      <c r="E132">
        <f t="shared" si="10"/>
        <v>1.6370346078206088E-2</v>
      </c>
      <c r="F132">
        <f t="shared" si="11"/>
        <v>0.86946276075539419</v>
      </c>
      <c r="G132">
        <f t="shared" si="12"/>
        <v>0.24776932115489997</v>
      </c>
      <c r="H132" s="3">
        <f>IFERROR(VLOOKUP(A132,'GDP Data'!A$2:Q$144,3,FALSE),"Not Found")</f>
        <v>3666222600.09828</v>
      </c>
      <c r="I132">
        <f t="shared" si="13"/>
        <v>3.4646068140673712E-4</v>
      </c>
      <c r="J132">
        <f t="shared" si="14"/>
        <v>-0.86911630007398744</v>
      </c>
    </row>
    <row r="133" spans="1:10" x14ac:dyDescent="0.25">
      <c r="A133" t="s">
        <v>220</v>
      </c>
      <c r="B133">
        <f>('CON Score and Page Rank'!HX209-'MIN and MAX'!B$48)/('MIN and MAX'!F$48-'MIN and MAX'!B$48)</f>
        <v>3.7354218725195991E-5</v>
      </c>
      <c r="C133">
        <f>('CON Score and Page Rank'!HY209-'MIN and MAX'!C$48)/('MIN and MAX'!G$48-'MIN and MAX'!C$48)</f>
        <v>1.5829481023029765E-2</v>
      </c>
      <c r="D133">
        <f>('CON Score and Page Rank'!HZ209-'MIN and MAX'!D$48)/('MIN and MAX'!H$48-'MIN and MAX'!D$48)</f>
        <v>0.30752212389380529</v>
      </c>
      <c r="E133">
        <f t="shared" si="10"/>
        <v>1.5792126804304567E-2</v>
      </c>
      <c r="F133">
        <f t="shared" si="11"/>
        <v>0.8685517841660606</v>
      </c>
      <c r="G133">
        <f t="shared" si="12"/>
        <v>0.30748476967508009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138</v>
      </c>
      <c r="B134">
        <f>('CON Score and Page Rank'!HX134-'MIN and MAX'!B$48)/('MIN and MAX'!F$48-'MIN and MAX'!B$48)</f>
        <v>1.6510849599729979E-3</v>
      </c>
      <c r="C134">
        <f>('CON Score and Page Rank'!HY134-'MIN and MAX'!C$48)/('MIN and MAX'!G$48-'MIN and MAX'!C$48)</f>
        <v>1.7293390837715469E-2</v>
      </c>
      <c r="D134">
        <f>('CON Score and Page Rank'!HZ134-'MIN and MAX'!D$48)/('MIN and MAX'!H$48-'MIN and MAX'!D$48)</f>
        <v>0.31548672566371683</v>
      </c>
      <c r="E134">
        <f t="shared" si="10"/>
        <v>1.5642305877742471E-2</v>
      </c>
      <c r="F134">
        <f t="shared" si="11"/>
        <v>0.86831574333717343</v>
      </c>
      <c r="G134">
        <f t="shared" si="12"/>
        <v>0.31383564070374381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210</v>
      </c>
      <c r="B135">
        <f>('CON Score and Page Rank'!HX199-'MIN and MAX'!B$48)/('MIN and MAX'!F$48-'MIN and MAX'!B$48)</f>
        <v>5.3927581128977549E-6</v>
      </c>
      <c r="C135">
        <f>('CON Score and Page Rank'!HY199-'MIN and MAX'!C$48)/('MIN and MAX'!G$48-'MIN and MAX'!C$48)</f>
        <v>1.559548029878738E-2</v>
      </c>
      <c r="D135">
        <f>('CON Score and Page Rank'!HZ199-'MIN and MAX'!D$48)/('MIN and MAX'!H$48-'MIN and MAX'!D$48)</f>
        <v>0.28230088495575223</v>
      </c>
      <c r="E135">
        <f t="shared" si="10"/>
        <v>1.5590087540674483E-2</v>
      </c>
      <c r="F135">
        <f t="shared" si="11"/>
        <v>0.86823347405845863</v>
      </c>
      <c r="G135">
        <f t="shared" si="12"/>
        <v>0.28229549219763933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133</v>
      </c>
      <c r="B136">
        <f>('CON Score and Page Rank'!HX129-'MIN and MAX'!B$48)/('MIN and MAX'!F$48-'MIN and MAX'!B$48)</f>
        <v>5.921429434616676E-6</v>
      </c>
      <c r="C136">
        <f>('CON Score and Page Rank'!HY129-'MIN and MAX'!C$48)/('MIN and MAX'!G$48-'MIN and MAX'!C$48)</f>
        <v>1.5566570672258648E-2</v>
      </c>
      <c r="D136">
        <f>('CON Score and Page Rank'!HZ129-'MIN and MAX'!D$48)/('MIN and MAX'!H$48-'MIN and MAX'!D$48)</f>
        <v>0.34690265486725663</v>
      </c>
      <c r="E136">
        <f t="shared" si="10"/>
        <v>1.5560649242824031E-2</v>
      </c>
      <c r="F136">
        <f t="shared" si="11"/>
        <v>0.86818709442121378</v>
      </c>
      <c r="G136">
        <f t="shared" si="12"/>
        <v>0.34689673343782201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74</v>
      </c>
      <c r="B137">
        <f>('CON Score and Page Rank'!HX70-'MIN and MAX'!B$48)/('MIN and MAX'!F$48-'MIN and MAX'!B$48)</f>
        <v>1.0281270100497803E-4</v>
      </c>
      <c r="C137">
        <f>('CON Score and Page Rank'!HY70-'MIN and MAX'!C$48)/('MIN and MAX'!G$48-'MIN and MAX'!C$48)</f>
        <v>1.5321466036665699E-2</v>
      </c>
      <c r="D137">
        <f>('CON Score and Page Rank'!HZ70-'MIN and MAX'!D$48)/('MIN and MAX'!H$48-'MIN and MAX'!D$48)</f>
        <v>0.39070796460176993</v>
      </c>
      <c r="E137">
        <f t="shared" si="10"/>
        <v>1.521865333566072E-2</v>
      </c>
      <c r="F137">
        <f t="shared" si="11"/>
        <v>0.8676482845282617</v>
      </c>
      <c r="G137">
        <f t="shared" si="12"/>
        <v>0.39060515190076495</v>
      </c>
      <c r="H137" s="3">
        <f>IFERROR(VLOOKUP(A137,'GDP Data'!A$2:Q$144,3,FALSE),"Not Found")</f>
        <v>2796704603.0444298</v>
      </c>
      <c r="I137">
        <f t="shared" si="13"/>
        <v>2.6429060320509642E-4</v>
      </c>
      <c r="J137">
        <f t="shared" si="14"/>
        <v>-0.86738399392505661</v>
      </c>
    </row>
    <row r="138" spans="1:10" x14ac:dyDescent="0.25">
      <c r="A138" t="s">
        <v>181</v>
      </c>
      <c r="B138">
        <f>('CON Score and Page Rank'!HX174-'MIN and MAX'!B$48)/('MIN and MAX'!F$48-'MIN and MAX'!B$48)</f>
        <v>5.9466209375165502E-2</v>
      </c>
      <c r="C138">
        <f>('CON Score and Page Rank'!HY174-'MIN and MAX'!C$48)/('MIN and MAX'!G$48-'MIN and MAX'!C$48)</f>
        <v>7.4128279651079834E-2</v>
      </c>
      <c r="D138">
        <f>('CON Score and Page Rank'!HZ174-'MIN and MAX'!D$48)/('MIN and MAX'!H$48-'MIN and MAX'!D$48)</f>
        <v>0.90221238938053094</v>
      </c>
      <c r="E138">
        <f t="shared" si="10"/>
        <v>1.4662070275914332E-2</v>
      </c>
      <c r="F138">
        <f t="shared" si="11"/>
        <v>0.86677139549959381</v>
      </c>
      <c r="G138">
        <f t="shared" si="12"/>
        <v>0.8427461800053655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98</v>
      </c>
      <c r="B139">
        <f>('CON Score and Page Rank'!HX94-'MIN and MAX'!B$48)/('MIN and MAX'!F$48-'MIN and MAX'!B$48)</f>
        <v>9.1499831685489289E-5</v>
      </c>
      <c r="C139">
        <f>('CON Score and Page Rank'!HY94-'MIN and MAX'!C$48)/('MIN and MAX'!G$48-'MIN and MAX'!C$48)</f>
        <v>1.4645075590516959E-2</v>
      </c>
      <c r="D139">
        <f>('CON Score and Page Rank'!HZ94-'MIN and MAX'!D$48)/('MIN and MAX'!H$48-'MIN and MAX'!D$48)</f>
        <v>0.31504424778761064</v>
      </c>
      <c r="E139">
        <f t="shared" si="10"/>
        <v>1.4553575758831469E-2</v>
      </c>
      <c r="F139">
        <f t="shared" si="11"/>
        <v>0.86660046386587863</v>
      </c>
      <c r="G139">
        <f t="shared" si="12"/>
        <v>0.31495274795592515</v>
      </c>
      <c r="H139" s="3">
        <f>IFERROR(VLOOKUP(A139,'GDP Data'!A$2:Q$144,3,FALSE),"Not Found")</f>
        <v>3468337941.0883002</v>
      </c>
      <c r="I139">
        <f t="shared" si="13"/>
        <v>3.2776043832856194E-4</v>
      </c>
      <c r="J139">
        <f t="shared" si="14"/>
        <v>-0.86627270342755003</v>
      </c>
    </row>
    <row r="140" spans="1:10" x14ac:dyDescent="0.25">
      <c r="A140" t="s">
        <v>134</v>
      </c>
      <c r="B140">
        <f>('CON Score and Page Rank'!HX130-'MIN and MAX'!B$48)/('MIN and MAX'!F$48-'MIN and MAX'!B$48)</f>
        <v>4.6422613432032833E-4</v>
      </c>
      <c r="C140">
        <f>('CON Score and Page Rank'!HY130-'MIN and MAX'!C$48)/('MIN and MAX'!G$48-'MIN and MAX'!C$48)</f>
        <v>1.4817261302565655E-2</v>
      </c>
      <c r="D140">
        <f>('CON Score and Page Rank'!HZ130-'MIN and MAX'!D$48)/('MIN and MAX'!H$48-'MIN and MAX'!D$48)</f>
        <v>0.33053097345132743</v>
      </c>
      <c r="E140">
        <f t="shared" si="10"/>
        <v>1.4353035168245326E-2</v>
      </c>
      <c r="F140">
        <f t="shared" si="11"/>
        <v>0.86628451489724201</v>
      </c>
      <c r="G140">
        <f t="shared" si="12"/>
        <v>0.33006674731700708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33</v>
      </c>
      <c r="B141">
        <f>('CON Score and Page Rank'!HX25-'MIN and MAX'!B$48)/('MIN and MAX'!F$48-'MIN and MAX'!B$48)</f>
        <v>8.4039472113277322E-2</v>
      </c>
      <c r="C141">
        <f>('CON Score and Page Rank'!HY25-'MIN and MAX'!C$48)/('MIN and MAX'!G$48-'MIN and MAX'!C$48)</f>
        <v>9.8307713558308613E-2</v>
      </c>
      <c r="D141">
        <f>('CON Score and Page Rank'!HZ25-'MIN and MAX'!D$48)/('MIN and MAX'!H$48-'MIN and MAX'!D$48)</f>
        <v>0.99469026548672568</v>
      </c>
      <c r="E141">
        <f t="shared" si="10"/>
        <v>1.4268241445031291E-2</v>
      </c>
      <c r="F141">
        <f t="shared" si="11"/>
        <v>0.86615092354140688</v>
      </c>
      <c r="G141">
        <f t="shared" si="12"/>
        <v>0.91065079337344834</v>
      </c>
      <c r="H141" s="3">
        <f>IFERROR(VLOOKUP(A141,'GDP Data'!A$2:Q$144,3,FALSE),"Not Found")</f>
        <v>173972218824.02701</v>
      </c>
      <c r="I141">
        <f t="shared" si="13"/>
        <v>1.6440500224399524E-2</v>
      </c>
      <c r="J141">
        <f t="shared" si="14"/>
        <v>-0.84971042331700741</v>
      </c>
    </row>
    <row r="142" spans="1:10" x14ac:dyDescent="0.25">
      <c r="A142" t="s">
        <v>162</v>
      </c>
      <c r="B142">
        <f>('CON Score and Page Rank'!HX157-'MIN and MAX'!B$48)/('MIN and MAX'!F$48-'MIN and MAX'!B$48)</f>
        <v>8.4129589804491561E-2</v>
      </c>
      <c r="C142">
        <f>('CON Score and Page Rank'!HY157-'MIN and MAX'!C$48)/('MIN and MAX'!G$48-'MIN and MAX'!C$48)</f>
        <v>9.8033799411006844E-2</v>
      </c>
      <c r="D142">
        <f>('CON Score and Page Rank'!HZ157-'MIN and MAX'!D$48)/('MIN and MAX'!H$48-'MIN and MAX'!D$48)</f>
        <v>0.93451327433628317</v>
      </c>
      <c r="E142">
        <f t="shared" si="10"/>
        <v>1.3904209606515283E-2</v>
      </c>
      <c r="F142">
        <f t="shared" si="11"/>
        <v>0.86557739633878961</v>
      </c>
      <c r="G142">
        <f t="shared" si="12"/>
        <v>0.85038368453179158</v>
      </c>
      <c r="H142" s="3">
        <f>IFERROR(VLOOKUP(A142,'GDP Data'!A$2:Q$144,3,FALSE),"Not Found")</f>
        <v>547658231279.87</v>
      </c>
      <c r="I142">
        <f t="shared" si="13"/>
        <v>5.1754098068716781E-2</v>
      </c>
      <c r="J142">
        <f t="shared" si="14"/>
        <v>-0.81382329827007283</v>
      </c>
    </row>
    <row r="143" spans="1:10" x14ac:dyDescent="0.25">
      <c r="A143" t="s">
        <v>81</v>
      </c>
      <c r="B143">
        <f>('CON Score and Page Rank'!HX77-'MIN and MAX'!B$48)/('MIN and MAX'!F$48-'MIN and MAX'!B$48)</f>
        <v>1.7501349508444333E-6</v>
      </c>
      <c r="C143">
        <f>('CON Score and Page Rank'!HY77-'MIN and MAX'!C$48)/('MIN and MAX'!G$48-'MIN and MAX'!C$48)</f>
        <v>1.3265611154157211E-2</v>
      </c>
      <c r="D143">
        <f>('CON Score and Page Rank'!HZ77-'MIN and MAX'!D$48)/('MIN and MAX'!H$48-'MIN and MAX'!D$48)</f>
        <v>0.23805309734513275</v>
      </c>
      <c r="E143">
        <f t="shared" si="10"/>
        <v>1.3263861019206367E-2</v>
      </c>
      <c r="F143">
        <f t="shared" si="11"/>
        <v>0.86456853586252935</v>
      </c>
      <c r="G143">
        <f t="shared" si="12"/>
        <v>0.2380513472101819</v>
      </c>
      <c r="H143" s="3">
        <f>IFERROR(VLOOKUP(A143,'GDP Data'!A$2:Q$144,3,FALSE),"Not Found")</f>
        <v>8231326016.4749403</v>
      </c>
      <c r="I143">
        <f t="shared" si="13"/>
        <v>7.7786624862125455E-4</v>
      </c>
      <c r="J143">
        <f t="shared" si="14"/>
        <v>-0.86379066961390805</v>
      </c>
    </row>
    <row r="144" spans="1:10" x14ac:dyDescent="0.25">
      <c r="A144" t="s">
        <v>224</v>
      </c>
      <c r="B144">
        <f>('CON Score and Page Rank'!HX213-'MIN and MAX'!B$48)/('MIN and MAX'!F$48-'MIN and MAX'!B$48)</f>
        <v>5.3503940911683893E-5</v>
      </c>
      <c r="C144">
        <f>('CON Score and Page Rank'!HY213-'MIN and MAX'!C$48)/('MIN and MAX'!G$48-'MIN and MAX'!C$48)</f>
        <v>1.314196787927896E-2</v>
      </c>
      <c r="D144">
        <f>('CON Score and Page Rank'!HZ213-'MIN and MAX'!D$48)/('MIN and MAX'!H$48-'MIN and MAX'!D$48)</f>
        <v>0.28938053097345134</v>
      </c>
      <c r="E144">
        <f t="shared" si="10"/>
        <v>1.3088463938367276E-2</v>
      </c>
      <c r="F144">
        <f t="shared" si="11"/>
        <v>0.86429220015098562</v>
      </c>
      <c r="G144">
        <f t="shared" si="12"/>
        <v>0.28932702703253965</v>
      </c>
      <c r="H144" s="3" t="str">
        <f>IFERROR(VLOOKUP(A144,'GDP Data'!A$2:Q$144,3,FALSE),"Not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144</v>
      </c>
      <c r="B145">
        <f>('CON Score and Page Rank'!HX140-'MIN and MAX'!B$48)/('MIN and MAX'!F$48-'MIN and MAX'!B$48)</f>
        <v>5.2118446854443305E-5</v>
      </c>
      <c r="C145">
        <f>('CON Score and Page Rank'!HY140-'MIN and MAX'!C$48)/('MIN and MAX'!G$48-'MIN and MAX'!C$48)</f>
        <v>1.2779937967679756E-2</v>
      </c>
      <c r="D145">
        <f>('CON Score and Page Rank'!HZ140-'MIN and MAX'!D$48)/('MIN and MAX'!H$48-'MIN and MAX'!D$48)</f>
        <v>0.34292035398230086</v>
      </c>
      <c r="E145">
        <f t="shared" si="10"/>
        <v>1.2727819520825313E-2</v>
      </c>
      <c r="F145">
        <f t="shared" si="11"/>
        <v>0.86372400978396846</v>
      </c>
      <c r="G145">
        <f t="shared" si="12"/>
        <v>0.34286823553544643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108</v>
      </c>
      <c r="B146">
        <f>('CON Score and Page Rank'!HX104-'MIN and MAX'!B$48)/('MIN and MAX'!F$48-'MIN and MAX'!B$48)</f>
        <v>1.2625829624508081E-5</v>
      </c>
      <c r="C146">
        <f>('CON Score and Page Rank'!HY104-'MIN and MAX'!C$48)/('MIN and MAX'!G$48-'MIN and MAX'!C$48)</f>
        <v>1.2547306460827455E-2</v>
      </c>
      <c r="D146">
        <f>('CON Score and Page Rank'!HZ104-'MIN and MAX'!D$48)/('MIN and MAX'!H$48-'MIN and MAX'!D$48)</f>
        <v>0.31681415929203538</v>
      </c>
      <c r="E146">
        <f t="shared" si="10"/>
        <v>1.2534680631202947E-2</v>
      </c>
      <c r="F146">
        <f t="shared" si="11"/>
        <v>0.86341972209437157</v>
      </c>
      <c r="G146">
        <f t="shared" si="12"/>
        <v>0.31680153346241086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60</v>
      </c>
      <c r="B147">
        <f>('CON Score and Page Rank'!HX55-'MIN and MAX'!B$48)/('MIN and MAX'!F$48-'MIN and MAX'!B$48)</f>
        <v>8.3616549075761479E-2</v>
      </c>
      <c r="C147">
        <f>('CON Score and Page Rank'!HY55-'MIN and MAX'!C$48)/('MIN and MAX'!G$48-'MIN and MAX'!C$48)</f>
        <v>9.5882192064628474E-2</v>
      </c>
      <c r="D147">
        <f>('CON Score and Page Rank'!HZ55-'MIN and MAX'!D$48)/('MIN and MAX'!H$48-'MIN and MAX'!D$48)</f>
        <v>0.94070796460176986</v>
      </c>
      <c r="E147">
        <f t="shared" si="10"/>
        <v>1.2265642988866995E-2</v>
      </c>
      <c r="F147">
        <f t="shared" si="11"/>
        <v>0.86299585695379288</v>
      </c>
      <c r="G147">
        <f t="shared" si="12"/>
        <v>0.85709141552600843</v>
      </c>
      <c r="H147" s="3">
        <f>IFERROR(VLOOKUP(A147,'GDP Data'!A$2:Q$144,3,FALSE),"Not Found")</f>
        <v>89794943349.891205</v>
      </c>
      <c r="I147">
        <f t="shared" si="13"/>
        <v>8.4856869462996316E-3</v>
      </c>
      <c r="J147">
        <f t="shared" si="14"/>
        <v>-0.8545101700074933</v>
      </c>
    </row>
    <row r="148" spans="1:10" x14ac:dyDescent="0.25">
      <c r="A148" t="s">
        <v>77</v>
      </c>
      <c r="B148">
        <f>('CON Score and Page Rank'!HX73-'MIN and MAX'!B$48)/('MIN and MAX'!F$48-'MIN and MAX'!B$48)</f>
        <v>6.6413830389547816E-5</v>
      </c>
      <c r="C148">
        <f>('CON Score and Page Rank'!HY73-'MIN and MAX'!C$48)/('MIN and MAX'!G$48-'MIN and MAX'!C$48)</f>
        <v>1.2201206583809679E-2</v>
      </c>
      <c r="D148">
        <f>('CON Score and Page Rank'!HZ73-'MIN and MAX'!D$48)/('MIN and MAX'!H$48-'MIN and MAX'!D$48)</f>
        <v>0.23716814159292035</v>
      </c>
      <c r="E148">
        <f t="shared" si="10"/>
        <v>1.213479275342013E-2</v>
      </c>
      <c r="F148">
        <f t="shared" si="11"/>
        <v>0.86278970419033241</v>
      </c>
      <c r="G148">
        <f t="shared" si="12"/>
        <v>0.2371017277625308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72</v>
      </c>
      <c r="B149">
        <f>('CON Score and Page Rank'!HX68-'MIN and MAX'!B$48)/('MIN and MAX'!F$48-'MIN and MAX'!B$48)</f>
        <v>2.3118179996900666E-5</v>
      </c>
      <c r="C149">
        <f>('CON Score and Page Rank'!HY68-'MIN and MAX'!C$48)/('MIN and MAX'!G$48-'MIN and MAX'!C$48)</f>
        <v>1.1888983795120793E-2</v>
      </c>
      <c r="D149">
        <f>('CON Score and Page Rank'!HZ68-'MIN and MAX'!D$48)/('MIN and MAX'!H$48-'MIN and MAX'!D$48)</f>
        <v>0.22787610619469026</v>
      </c>
      <c r="E149">
        <f t="shared" si="10"/>
        <v>1.1865865615123893E-2</v>
      </c>
      <c r="F149">
        <f t="shared" si="11"/>
        <v>0.86236601314736316</v>
      </c>
      <c r="G149">
        <f t="shared" si="12"/>
        <v>0.22785298801469336</v>
      </c>
      <c r="H149" s="3">
        <f>IFERROR(VLOOKUP(A149,'GDP Data'!A$2:Q$144,3,FALSE),"Not Found")</f>
        <v>1710843360.64955</v>
      </c>
      <c r="I149">
        <f t="shared" si="13"/>
        <v>1.6167593219651902E-4</v>
      </c>
      <c r="J149">
        <f t="shared" si="14"/>
        <v>-0.86220433721516665</v>
      </c>
    </row>
    <row r="150" spans="1:10" x14ac:dyDescent="0.25">
      <c r="A150" t="s">
        <v>85</v>
      </c>
      <c r="B150">
        <f>('CON Score and Page Rank'!HX81-'MIN and MAX'!B$48)/('MIN and MAX'!F$48-'MIN and MAX'!B$48)</f>
        <v>1.3189241939253391E-5</v>
      </c>
      <c r="C150">
        <f>('CON Score and Page Rank'!HY81-'MIN and MAX'!C$48)/('MIN and MAX'!G$48-'MIN and MAX'!C$48)</f>
        <v>1.1877687015514204E-2</v>
      </c>
      <c r="D150">
        <f>('CON Score and Page Rank'!HZ81-'MIN and MAX'!D$48)/('MIN and MAX'!H$48-'MIN and MAX'!D$48)</f>
        <v>0.30752212389380529</v>
      </c>
      <c r="E150">
        <f t="shared" si="10"/>
        <v>1.1864497773574951E-2</v>
      </c>
      <c r="F150">
        <f t="shared" si="11"/>
        <v>0.86236385813163585</v>
      </c>
      <c r="G150">
        <f t="shared" si="12"/>
        <v>0.30750893465186602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44</v>
      </c>
      <c r="B151">
        <f>('CON Score and Page Rank'!HX37-'MIN and MAX'!B$48)/('MIN and MAX'!F$48-'MIN and MAX'!B$48)</f>
        <v>1.3354860136149423E-4</v>
      </c>
      <c r="C151">
        <f>('CON Score and Page Rank'!HY37-'MIN and MAX'!C$48)/('MIN and MAX'!G$48-'MIN and MAX'!C$48)</f>
        <v>1.1772241081433217E-2</v>
      </c>
      <c r="D151">
        <f>('CON Score and Page Rank'!HZ37-'MIN and MAX'!D$48)/('MIN and MAX'!H$48-'MIN and MAX'!D$48)</f>
        <v>0.3345132743362832</v>
      </c>
      <c r="E151">
        <f t="shared" si="10"/>
        <v>1.1638692480071723E-2</v>
      </c>
      <c r="F151">
        <f t="shared" si="11"/>
        <v>0.86200810496771774</v>
      </c>
      <c r="G151">
        <f t="shared" si="12"/>
        <v>0.3343797257349217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213</v>
      </c>
      <c r="B152">
        <f>('CON Score and Page Rank'!HX202-'MIN and MAX'!B$48)/('MIN and MAX'!F$48-'MIN and MAX'!B$48)</f>
        <v>3.7724098168298272E-5</v>
      </c>
      <c r="C152">
        <f>('CON Score and Page Rank'!HY202-'MIN and MAX'!C$48)/('MIN and MAX'!G$48-'MIN and MAX'!C$48)</f>
        <v>1.1439717068451977E-2</v>
      </c>
      <c r="D152">
        <f>('CON Score and Page Rank'!HZ202-'MIN and MAX'!D$48)/('MIN and MAX'!H$48-'MIN and MAX'!D$48)</f>
        <v>0.27699115044247785</v>
      </c>
      <c r="E152">
        <f t="shared" si="10"/>
        <v>1.1401992970283679E-2</v>
      </c>
      <c r="F152">
        <f t="shared" si="11"/>
        <v>0.86163518811444728</v>
      </c>
      <c r="G152">
        <f t="shared" si="12"/>
        <v>0.27695342634430953</v>
      </c>
      <c r="H152" s="3">
        <f>IFERROR(VLOOKUP(A152,'GDP Data'!A$2:Q$144,3,FALSE),"Not Found")</f>
        <v>6331961555.4091396</v>
      </c>
      <c r="I152">
        <f t="shared" si="13"/>
        <v>5.9837493639079784E-4</v>
      </c>
      <c r="J152">
        <f t="shared" si="14"/>
        <v>-0.86103681317805647</v>
      </c>
    </row>
    <row r="153" spans="1:10" x14ac:dyDescent="0.25">
      <c r="A153" t="s">
        <v>152</v>
      </c>
      <c r="B153">
        <f>('CON Score and Page Rank'!HX147-'MIN and MAX'!B$48)/('MIN and MAX'!F$48-'MIN and MAX'!B$48)</f>
        <v>5.3287260827120468E-5</v>
      </c>
      <c r="C153">
        <f>('CON Score and Page Rank'!HY147-'MIN and MAX'!C$48)/('MIN and MAX'!G$48-'MIN and MAX'!C$48)</f>
        <v>1.1135786142495307E-2</v>
      </c>
      <c r="D153">
        <f>('CON Score and Page Rank'!HZ147-'MIN and MAX'!D$48)/('MIN and MAX'!H$48-'MIN and MAX'!D$48)</f>
        <v>0.20486725663716815</v>
      </c>
      <c r="E153">
        <f t="shared" si="10"/>
        <v>1.1082498881668186E-2</v>
      </c>
      <c r="F153">
        <f t="shared" si="11"/>
        <v>0.86113182953009004</v>
      </c>
      <c r="G153">
        <f t="shared" si="12"/>
        <v>0.20481396937634103</v>
      </c>
      <c r="H153" s="3">
        <f>IFERROR(VLOOKUP(A153,'GDP Data'!A$2:Q$144,3,FALSE),"Not Found")</f>
        <v>6220270632.3359203</v>
      </c>
      <c r="I153">
        <f t="shared" si="13"/>
        <v>5.8782006355960156E-4</v>
      </c>
      <c r="J153">
        <f t="shared" si="14"/>
        <v>-0.86054400946653042</v>
      </c>
    </row>
    <row r="154" spans="1:10" x14ac:dyDescent="0.25">
      <c r="A154" t="s">
        <v>128</v>
      </c>
      <c r="B154">
        <f>('CON Score and Page Rank'!HX124-'MIN and MAX'!B$48)/('MIN and MAX'!F$48-'MIN and MAX'!B$48)</f>
        <v>2.8542407218000967E-6</v>
      </c>
      <c r="C154">
        <f>('CON Score and Page Rank'!HY124-'MIN and MAX'!C$48)/('MIN and MAX'!G$48-'MIN and MAX'!C$48)</f>
        <v>1.0731001313683111E-2</v>
      </c>
      <c r="D154">
        <f>('CON Score and Page Rank'!HZ124-'MIN and MAX'!D$48)/('MIN and MAX'!H$48-'MIN and MAX'!D$48)</f>
        <v>0.27389380530973451</v>
      </c>
      <c r="E154">
        <f t="shared" si="10"/>
        <v>1.0728147072961311E-2</v>
      </c>
      <c r="F154">
        <f t="shared" si="11"/>
        <v>0.86057355308257244</v>
      </c>
      <c r="G154">
        <f t="shared" si="12"/>
        <v>0.27389095106901273</v>
      </c>
      <c r="H154" s="3">
        <f>IFERROR(VLOOKUP(A154,'GDP Data'!A$2:Q$144,3,FALSE),"Not Found")</f>
        <v>0</v>
      </c>
      <c r="I154">
        <f t="shared" si="13"/>
        <v>0</v>
      </c>
      <c r="J154">
        <f t="shared" si="14"/>
        <v>-0.86057355308257244</v>
      </c>
    </row>
    <row r="155" spans="1:10" x14ac:dyDescent="0.25">
      <c r="A155" t="s">
        <v>189</v>
      </c>
      <c r="B155">
        <f>('CON Score and Page Rank'!HX181-'MIN and MAX'!B$48)/('MIN and MAX'!F$48-'MIN and MAX'!B$48)</f>
        <v>8.6864965919646403E-2</v>
      </c>
      <c r="C155">
        <f>('CON Score and Page Rank'!HY181-'MIN and MAX'!C$48)/('MIN and MAX'!G$48-'MIN and MAX'!C$48)</f>
        <v>9.7440402678295221E-2</v>
      </c>
      <c r="D155">
        <f>('CON Score and Page Rank'!HZ181-'MIN and MAX'!D$48)/('MIN and MAX'!H$48-'MIN and MAX'!D$48)</f>
        <v>0.93097345132743359</v>
      </c>
      <c r="E155">
        <f t="shared" si="10"/>
        <v>1.0575436758648818E-2</v>
      </c>
      <c r="F155">
        <f t="shared" si="11"/>
        <v>0.86033296006264448</v>
      </c>
      <c r="G155">
        <f t="shared" si="12"/>
        <v>0.84410848540778716</v>
      </c>
      <c r="H155" s="3">
        <f>IFERROR(VLOOKUP(A155,'GDP Data'!A$2:Q$144,3,FALSE),"Not Found")</f>
        <v>190905493539.168</v>
      </c>
      <c r="I155">
        <f t="shared" si="13"/>
        <v>1.8040706904729833E-2</v>
      </c>
      <c r="J155">
        <f t="shared" si="14"/>
        <v>-0.84229225315791467</v>
      </c>
    </row>
    <row r="156" spans="1:10" x14ac:dyDescent="0.25">
      <c r="A156" t="s">
        <v>170</v>
      </c>
      <c r="B156">
        <f>('CON Score and Page Rank'!HX165-'MIN and MAX'!B$48)/('MIN and MAX'!F$48-'MIN and MAX'!B$48)</f>
        <v>8.717822862184244E-6</v>
      </c>
      <c r="C156">
        <f>('CON Score and Page Rank'!HY165-'MIN and MAX'!C$48)/('MIN and MAX'!G$48-'MIN and MAX'!C$48)</f>
        <v>1.0205455927895658E-2</v>
      </c>
      <c r="D156">
        <f>('CON Score and Page Rank'!HZ165-'MIN and MAX'!D$48)/('MIN and MAX'!H$48-'MIN and MAX'!D$48)</f>
        <v>7.8318584070796463E-2</v>
      </c>
      <c r="E156">
        <f t="shared" si="10"/>
        <v>1.0196738105033474E-2</v>
      </c>
      <c r="F156">
        <f t="shared" si="11"/>
        <v>0.85973632549263468</v>
      </c>
      <c r="G156">
        <f t="shared" si="12"/>
        <v>7.8309866247934276E-2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278</v>
      </c>
      <c r="B157">
        <f>('CON Score and Page Rank'!HX180-'MIN and MAX'!B$48)/('MIN and MAX'!F$48-'MIN and MAX'!B$48)</f>
        <v>4.3568671909876384E-4</v>
      </c>
      <c r="C157">
        <f>('CON Score and Page Rank'!HY180-'MIN and MAX'!C$48)/('MIN and MAX'!G$48-'MIN and MAX'!C$48)</f>
        <v>1.0584249182724445E-2</v>
      </c>
      <c r="D157">
        <f>('CON Score and Page Rank'!HZ180-'MIN and MAX'!D$48)/('MIN and MAX'!H$48-'MIN and MAX'!D$48)</f>
        <v>0.36858407079646016</v>
      </c>
      <c r="E157">
        <f t="shared" si="10"/>
        <v>1.0148562463625681E-2</v>
      </c>
      <c r="F157">
        <f t="shared" si="11"/>
        <v>0.85966042542586152</v>
      </c>
      <c r="G157">
        <f t="shared" si="12"/>
        <v>0.36814838407736139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96</v>
      </c>
      <c r="B158">
        <f>('CON Score and Page Rank'!HX92-'MIN and MAX'!B$48)/('MIN and MAX'!F$48-'MIN and MAX'!B$48)</f>
        <v>4.0129669988144039E-4</v>
      </c>
      <c r="C158">
        <f>('CON Score and Page Rank'!HY92-'MIN and MAX'!C$48)/('MIN and MAX'!G$48-'MIN and MAX'!C$48)</f>
        <v>9.7189376545559342E-3</v>
      </c>
      <c r="D158">
        <f>('CON Score and Page Rank'!HZ92-'MIN and MAX'!D$48)/('MIN and MAX'!H$48-'MIN and MAX'!D$48)</f>
        <v>0.18318584070796459</v>
      </c>
      <c r="E158">
        <f t="shared" si="10"/>
        <v>9.3176409546744943E-3</v>
      </c>
      <c r="F158">
        <f t="shared" si="11"/>
        <v>0.85835131990760238</v>
      </c>
      <c r="G158">
        <f t="shared" si="12"/>
        <v>0.18278454400808314</v>
      </c>
      <c r="H158" s="3">
        <f>IFERROR(VLOOKUP(A158,'GDP Data'!A$2:Q$144,3,FALSE),"Not Found")</f>
        <v>5438332738.1037302</v>
      </c>
      <c r="I158">
        <f t="shared" si="13"/>
        <v>5.1392636827602236E-4</v>
      </c>
      <c r="J158">
        <f t="shared" si="14"/>
        <v>-0.85783739353932631</v>
      </c>
    </row>
    <row r="159" spans="1:10" x14ac:dyDescent="0.25">
      <c r="A159" t="s">
        <v>136</v>
      </c>
      <c r="B159">
        <f>('CON Score and Page Rank'!HX132-'MIN and MAX'!B$48)/('MIN and MAX'!F$48-'MIN and MAX'!B$48)</f>
        <v>9.734376527318811E-2</v>
      </c>
      <c r="C159">
        <f>('CON Score and Page Rank'!HY132-'MIN and MAX'!C$48)/('MIN and MAX'!G$48-'MIN and MAX'!C$48)</f>
        <v>0.10665930950337572</v>
      </c>
      <c r="D159">
        <f>('CON Score and Page Rank'!HZ132-'MIN and MAX'!D$48)/('MIN and MAX'!H$48-'MIN and MAX'!D$48)</f>
        <v>0.97212389380530972</v>
      </c>
      <c r="E159">
        <f t="shared" si="10"/>
        <v>9.315544230187614E-3</v>
      </c>
      <c r="F159">
        <f t="shared" si="11"/>
        <v>0.85834801654673576</v>
      </c>
      <c r="G159">
        <f t="shared" si="12"/>
        <v>0.87478012853212161</v>
      </c>
      <c r="H159" s="3">
        <f>IFERROR(VLOOKUP(A159,'GDP Data'!A$2:Q$144,3,FALSE),"Not Found")</f>
        <v>1339395718862.8899</v>
      </c>
      <c r="I159">
        <f t="shared" si="13"/>
        <v>0.12657386199574017</v>
      </c>
      <c r="J159">
        <f t="shared" si="14"/>
        <v>-0.73177415455099559</v>
      </c>
    </row>
    <row r="160" spans="1:10" x14ac:dyDescent="0.25">
      <c r="A160" t="s">
        <v>156</v>
      </c>
      <c r="B160">
        <f>('CON Score and Page Rank'!HX151-'MIN and MAX'!B$48)/('MIN and MAX'!F$48-'MIN and MAX'!B$48)</f>
        <v>1.0791731577155155E-5</v>
      </c>
      <c r="C160">
        <f>('CON Score and Page Rank'!HY151-'MIN and MAX'!C$48)/('MIN and MAX'!G$48-'MIN and MAX'!C$48)</f>
        <v>9.2166086010526307E-3</v>
      </c>
      <c r="D160">
        <f>('CON Score and Page Rank'!HZ151-'MIN and MAX'!D$48)/('MIN and MAX'!H$48-'MIN and MAX'!D$48)</f>
        <v>0.10221238938053097</v>
      </c>
      <c r="E160">
        <f t="shared" si="10"/>
        <v>9.2058168694754763E-3</v>
      </c>
      <c r="F160">
        <f t="shared" si="11"/>
        <v>0.85817514258467698</v>
      </c>
      <c r="G160">
        <f t="shared" si="12"/>
        <v>0.10220159764895381</v>
      </c>
      <c r="H160" s="3" t="str">
        <f>IFERROR(VLOOKUP(A160,'GDP Data'!A$2:Q$144,3,FALSE),"Not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70</v>
      </c>
      <c r="B161">
        <f>('CON Score and Page Rank'!HX66-'MIN and MAX'!B$48)/('MIN and MAX'!F$48-'MIN and MAX'!B$48)</f>
        <v>5.7510424960302673E-4</v>
      </c>
      <c r="C161">
        <f>('CON Score and Page Rank'!HY66-'MIN and MAX'!C$48)/('MIN and MAX'!G$48-'MIN and MAX'!C$48)</f>
        <v>9.7735944571253272E-3</v>
      </c>
      <c r="D161">
        <f>('CON Score and Page Rank'!HZ66-'MIN and MAX'!D$48)/('MIN and MAX'!H$48-'MIN and MAX'!D$48)</f>
        <v>0.25840707964601772</v>
      </c>
      <c r="E161">
        <f t="shared" si="10"/>
        <v>9.1984902075222998E-3</v>
      </c>
      <c r="F161">
        <f t="shared" si="11"/>
        <v>0.8581635995285759</v>
      </c>
      <c r="G161">
        <f t="shared" si="12"/>
        <v>0.25783197539641467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274</v>
      </c>
      <c r="B162">
        <f>('CON Score and Page Rank'!HX67-'MIN and MAX'!B$48)/('MIN and MAX'!F$48-'MIN and MAX'!B$48)</f>
        <v>1.1762459402051445E-5</v>
      </c>
      <c r="C162">
        <f>('CON Score and Page Rank'!HY67-'MIN and MAX'!C$48)/('MIN and MAX'!G$48-'MIN and MAX'!C$48)</f>
        <v>9.0104383244713065E-3</v>
      </c>
      <c r="D162">
        <f>('CON Score and Page Rank'!HZ67-'MIN and MAX'!D$48)/('MIN and MAX'!H$48-'MIN and MAX'!D$48)</f>
        <v>0.16991150442477876</v>
      </c>
      <c r="E162">
        <f t="shared" si="10"/>
        <v>8.9986758650692552E-3</v>
      </c>
      <c r="F162">
        <f t="shared" si="11"/>
        <v>0.85784879475397968</v>
      </c>
      <c r="G162">
        <f t="shared" si="12"/>
        <v>0.16989974196537672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155</v>
      </c>
      <c r="B163">
        <f>('CON Score and Page Rank'!HX150-'MIN and MAX'!B$48)/('MIN and MAX'!F$48-'MIN and MAX'!B$48)</f>
        <v>2.0740535511339932E-3</v>
      </c>
      <c r="C163">
        <f>('CON Score and Page Rank'!HY150-'MIN and MAX'!C$48)/('MIN and MAX'!G$48-'MIN and MAX'!C$48)</f>
        <v>1.0851108179775358E-2</v>
      </c>
      <c r="D163">
        <f>('CON Score and Page Rank'!HZ150-'MIN and MAX'!D$48)/('MIN and MAX'!H$48-'MIN and MAX'!D$48)</f>
        <v>0.18318584070796459</v>
      </c>
      <c r="E163">
        <f t="shared" si="10"/>
        <v>8.7770546286413641E-3</v>
      </c>
      <c r="F163">
        <f t="shared" si="11"/>
        <v>0.85749963351498681</v>
      </c>
      <c r="G163">
        <f t="shared" si="12"/>
        <v>0.1811117871568306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165</v>
      </c>
      <c r="B164">
        <f>('CON Score and Page Rank'!HX159-'MIN and MAX'!B$48)/('MIN and MAX'!F$48-'MIN and MAX'!B$48)</f>
        <v>1.1386621155463109E-5</v>
      </c>
      <c r="C164">
        <f>('CON Score and Page Rank'!HY159-'MIN and MAX'!C$48)/('MIN and MAX'!G$48-'MIN and MAX'!C$48)</f>
        <v>7.8419261196208383E-3</v>
      </c>
      <c r="D164">
        <f>('CON Score and Page Rank'!HZ159-'MIN and MAX'!D$48)/('MIN and MAX'!H$48-'MIN and MAX'!D$48)</f>
        <v>0.16902654867256636</v>
      </c>
      <c r="E164">
        <f t="shared" si="10"/>
        <v>7.8305394984653758E-3</v>
      </c>
      <c r="F164">
        <f t="shared" si="11"/>
        <v>0.85600841182114351</v>
      </c>
      <c r="G164">
        <f t="shared" si="12"/>
        <v>0.1690151620514109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205</v>
      </c>
      <c r="B165">
        <f>('CON Score and Page Rank'!HX194-'MIN and MAX'!B$48)/('MIN and MAX'!F$48-'MIN and MAX'!B$48)</f>
        <v>1.8682114927548095E-5</v>
      </c>
      <c r="C165">
        <f>('CON Score and Page Rank'!HY194-'MIN and MAX'!C$48)/('MIN and MAX'!G$48-'MIN and MAX'!C$48)</f>
        <v>7.0887299392721169E-3</v>
      </c>
      <c r="D165">
        <f>('CON Score and Page Rank'!HZ194-'MIN and MAX'!D$48)/('MIN and MAX'!H$48-'MIN and MAX'!D$48)</f>
        <v>0.23938053097345133</v>
      </c>
      <c r="E165">
        <f t="shared" si="10"/>
        <v>7.0700478243445686E-3</v>
      </c>
      <c r="F165">
        <f t="shared" si="11"/>
        <v>0.85481026754824074</v>
      </c>
      <c r="G165">
        <f t="shared" si="12"/>
        <v>0.23936184885852377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132</v>
      </c>
      <c r="B166">
        <f>('CON Score and Page Rank'!HX128-'MIN and MAX'!B$48)/('MIN and MAX'!F$48-'MIN and MAX'!B$48)</f>
        <v>3.8540957709167393E-6</v>
      </c>
      <c r="C166">
        <f>('CON Score and Page Rank'!HY128-'MIN and MAX'!C$48)/('MIN and MAX'!G$48-'MIN and MAX'!C$48)</f>
        <v>6.8947103628202297E-3</v>
      </c>
      <c r="D166">
        <f>('CON Score and Page Rank'!HZ128-'MIN and MAX'!D$48)/('MIN and MAX'!H$48-'MIN and MAX'!D$48)</f>
        <v>7.0796460176991149E-2</v>
      </c>
      <c r="E166">
        <f t="shared" si="10"/>
        <v>6.8908562670493131E-3</v>
      </c>
      <c r="F166">
        <f t="shared" si="11"/>
        <v>0.85452795369072998</v>
      </c>
      <c r="G166">
        <f t="shared" si="12"/>
        <v>7.0792606081220233E-2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212</v>
      </c>
      <c r="B167">
        <f>('CON Score and Page Rank'!HX201-'MIN and MAX'!B$48)/('MIN and MAX'!F$48-'MIN and MAX'!B$48)</f>
        <v>6.0459232167103252E-4</v>
      </c>
      <c r="C167">
        <f>('CON Score and Page Rank'!HY201-'MIN and MAX'!C$48)/('MIN and MAX'!G$48-'MIN and MAX'!C$48)</f>
        <v>7.1874711249719754E-3</v>
      </c>
      <c r="D167">
        <f>('CON Score and Page Rank'!HZ201-'MIN and MAX'!D$48)/('MIN and MAX'!H$48-'MIN and MAX'!D$48)</f>
        <v>0.16460176991150444</v>
      </c>
      <c r="E167">
        <f t="shared" si="10"/>
        <v>6.5828788033009426E-3</v>
      </c>
      <c r="F167">
        <f t="shared" si="11"/>
        <v>0.85404273939196762</v>
      </c>
      <c r="G167">
        <f t="shared" si="12"/>
        <v>0.1639971775898334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168</v>
      </c>
      <c r="B168">
        <f>('CON Score and Page Rank'!HX163-'MIN and MAX'!B$48)/('MIN and MAX'!F$48-'MIN and MAX'!B$48)</f>
        <v>3.1423085693840486E-5</v>
      </c>
      <c r="C168">
        <f>('CON Score and Page Rank'!HY163-'MIN and MAX'!C$48)/('MIN and MAX'!G$48-'MIN and MAX'!C$48)</f>
        <v>5.5850554014801566E-3</v>
      </c>
      <c r="D168">
        <f>('CON Score and Page Rank'!HZ163-'MIN and MAX'!D$48)/('MIN and MAX'!H$48-'MIN and MAX'!D$48)</f>
        <v>0.12433628318584071</v>
      </c>
      <c r="E168">
        <f t="shared" si="10"/>
        <v>5.5536323157863166E-3</v>
      </c>
      <c r="F168">
        <f t="shared" si="11"/>
        <v>0.85242117557163166</v>
      </c>
      <c r="G168">
        <f t="shared" si="12"/>
        <v>0.12430486010014687</v>
      </c>
      <c r="H168" s="3">
        <f>IFERROR(VLOOKUP(A168,'GDP Data'!A$2:Q$144,3,FALSE),"Not Found")</f>
        <v>3534803921.5686302</v>
      </c>
      <c r="I168">
        <f t="shared" si="13"/>
        <v>3.3404152144854616E-4</v>
      </c>
      <c r="J168">
        <f t="shared" si="14"/>
        <v>-0.8520871340501831</v>
      </c>
    </row>
    <row r="169" spans="1:10" x14ac:dyDescent="0.25">
      <c r="A169" t="s">
        <v>114</v>
      </c>
      <c r="B169">
        <f>('CON Score and Page Rank'!HX110-'MIN and MAX'!B$48)/('MIN and MAX'!F$48-'MIN and MAX'!B$48)</f>
        <v>3.1383190375031976E-5</v>
      </c>
      <c r="C169">
        <f>('CON Score and Page Rank'!HY110-'MIN and MAX'!C$48)/('MIN and MAX'!G$48-'MIN and MAX'!C$48)</f>
        <v>4.9687485700511931E-3</v>
      </c>
      <c r="D169">
        <f>('CON Score and Page Rank'!HZ110-'MIN and MAX'!D$48)/('MIN and MAX'!H$48-'MIN and MAX'!D$48)</f>
        <v>8.3628318584070799E-2</v>
      </c>
      <c r="E169">
        <f t="shared" si="10"/>
        <v>4.9373653796761612E-3</v>
      </c>
      <c r="F169">
        <f t="shared" si="11"/>
        <v>0.85145025540878649</v>
      </c>
      <c r="G169">
        <f t="shared" si="12"/>
        <v>8.3596935393695768E-2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73</v>
      </c>
      <c r="B170">
        <f>('CON Score and Page Rank'!HX69-'MIN and MAX'!B$48)/('MIN and MAX'!F$48-'MIN and MAX'!B$48)</f>
        <v>5.41892892049552E-6</v>
      </c>
      <c r="C170">
        <f>('CON Score and Page Rank'!HY69-'MIN and MAX'!C$48)/('MIN and MAX'!G$48-'MIN and MAX'!C$48)</f>
        <v>4.6540170217572469E-3</v>
      </c>
      <c r="D170">
        <f>('CON Score and Page Rank'!HZ69-'MIN and MAX'!D$48)/('MIN and MAX'!H$48-'MIN and MAX'!D$48)</f>
        <v>2.7876106194690265E-2</v>
      </c>
      <c r="E170">
        <f t="shared" si="10"/>
        <v>4.6485980928367516E-3</v>
      </c>
      <c r="F170">
        <f t="shared" si="11"/>
        <v>0.85099530648205668</v>
      </c>
      <c r="G170">
        <f t="shared" si="12"/>
        <v>2.7870687265769769E-2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299</v>
      </c>
      <c r="B171">
        <f>('CON Score and Page Rank'!HX56-'MIN and MAX'!B$48)/('MIN and MAX'!F$48-'MIN and MAX'!B$48)</f>
        <v>1.2842934350776178E-5</v>
      </c>
      <c r="C171">
        <f>('CON Score and Page Rank'!HY56-'MIN and MAX'!C$48)/('MIN and MAX'!G$48-'MIN and MAX'!C$48)</f>
        <v>4.5833344866167977E-3</v>
      </c>
      <c r="D171">
        <f>('CON Score and Page Rank'!HZ56-'MIN and MAX'!D$48)/('MIN and MAX'!H$48-'MIN and MAX'!D$48)</f>
        <v>0.19159292035398229</v>
      </c>
      <c r="E171">
        <f t="shared" si="10"/>
        <v>4.5704915522660214E-3</v>
      </c>
      <c r="F171">
        <f t="shared" si="11"/>
        <v>0.85087225069138117</v>
      </c>
      <c r="G171">
        <f t="shared" si="12"/>
        <v>0.19158007741963151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83</v>
      </c>
      <c r="B172">
        <f>('CON Score and Page Rank'!HX79-'MIN and MAX'!B$48)/('MIN and MAX'!F$48-'MIN and MAX'!B$48)</f>
        <v>6.1364185411678561E-6</v>
      </c>
      <c r="C172">
        <f>('CON Score and Page Rank'!HY79-'MIN and MAX'!C$48)/('MIN and MAX'!G$48-'MIN and MAX'!C$48)</f>
        <v>4.5635411978078621E-3</v>
      </c>
      <c r="D172">
        <f>('CON Score and Page Rank'!HZ79-'MIN and MAX'!D$48)/('MIN and MAX'!H$48-'MIN and MAX'!D$48)</f>
        <v>0.11769911504424779</v>
      </c>
      <c r="E172">
        <f t="shared" si="10"/>
        <v>4.5574047792666939E-3</v>
      </c>
      <c r="F172">
        <f t="shared" si="11"/>
        <v>0.85085163265879304</v>
      </c>
      <c r="G172">
        <f t="shared" si="12"/>
        <v>0.11769297862570663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39</v>
      </c>
      <c r="B173">
        <f>('CON Score and Page Rank'!HX33-'MIN and MAX'!B$48)/('MIN and MAX'!F$48-'MIN and MAX'!B$48)</f>
        <v>2.4589613739119543E-6</v>
      </c>
      <c r="C173">
        <f>('CON Score and Page Rank'!HY33-'MIN and MAX'!C$48)/('MIN and MAX'!G$48-'MIN and MAX'!C$48)</f>
        <v>3.8042129847390268E-3</v>
      </c>
      <c r="D173">
        <f>('CON Score and Page Rank'!HZ33-'MIN and MAX'!D$48)/('MIN and MAX'!H$48-'MIN and MAX'!D$48)</f>
        <v>9.7787610619469029E-2</v>
      </c>
      <c r="E173">
        <f t="shared" si="10"/>
        <v>3.801754023365115E-3</v>
      </c>
      <c r="F173">
        <f t="shared" si="11"/>
        <v>0.84966111518660015</v>
      </c>
      <c r="G173">
        <f t="shared" si="12"/>
        <v>9.7785151658095121E-2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150</v>
      </c>
      <c r="B174">
        <f>('CON Score and Page Rank'!HX145-'MIN and MAX'!B$48)/('MIN and MAX'!F$48-'MIN and MAX'!B$48)</f>
        <v>9.030797525412547E-7</v>
      </c>
      <c r="C174">
        <f>('CON Score and Page Rank'!HY145-'MIN and MAX'!C$48)/('MIN and MAX'!G$48-'MIN and MAX'!C$48)</f>
        <v>2.8234469850510319E-3</v>
      </c>
      <c r="D174">
        <f>('CON Score and Page Rank'!HZ145-'MIN and MAX'!D$48)/('MIN and MAX'!H$48-'MIN and MAX'!D$48)</f>
        <v>9.7787610619469029E-2</v>
      </c>
      <c r="E174">
        <f t="shared" si="10"/>
        <v>2.8225439052984905E-3</v>
      </c>
      <c r="F174">
        <f t="shared" si="11"/>
        <v>0.8481183829847172</v>
      </c>
      <c r="G174">
        <f t="shared" si="12"/>
        <v>9.7786707539716494E-2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106</v>
      </c>
      <c r="B175">
        <f>('CON Score and Page Rank'!HX102-'MIN and MAX'!B$48)/('MIN and MAX'!F$48-'MIN and MAX'!B$48)</f>
        <v>2.4895075689693555E-6</v>
      </c>
      <c r="C175">
        <f>('CON Score and Page Rank'!HY102-'MIN and MAX'!C$48)/('MIN and MAX'!G$48-'MIN and MAX'!C$48)</f>
        <v>2.8247573113705758E-3</v>
      </c>
      <c r="D175">
        <f>('CON Score and Page Rank'!HZ102-'MIN and MAX'!D$48)/('MIN and MAX'!H$48-'MIN and MAX'!D$48)</f>
        <v>9.7787610619469029E-2</v>
      </c>
      <c r="E175">
        <f t="shared" si="10"/>
        <v>2.8222678038016063E-3</v>
      </c>
      <c r="F175">
        <f t="shared" si="11"/>
        <v>0.84811794799056994</v>
      </c>
      <c r="G175">
        <f t="shared" si="12"/>
        <v>9.7785121111900061E-2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80</v>
      </c>
      <c r="B176">
        <f>('CON Score and Page Rank'!HX76-'MIN and MAX'!B$48)/('MIN and MAX'!F$48-'MIN and MAX'!B$48)</f>
        <v>4.228185565612479E-6</v>
      </c>
      <c r="C176">
        <f>('CON Score and Page Rank'!HY76-'MIN and MAX'!C$48)/('MIN and MAX'!G$48-'MIN and MAX'!C$48)</f>
        <v>2.7247529122076068E-3</v>
      </c>
      <c r="D176">
        <f>('CON Score and Page Rank'!HZ76-'MIN and MAX'!D$48)/('MIN and MAX'!H$48-'MIN and MAX'!D$48)</f>
        <v>9.7345132743362831E-2</v>
      </c>
      <c r="E176">
        <f t="shared" si="10"/>
        <v>2.7205247266419942E-3</v>
      </c>
      <c r="F176">
        <f t="shared" si="11"/>
        <v>0.84795765315848359</v>
      </c>
      <c r="G176">
        <f t="shared" si="12"/>
        <v>9.7340904557797217E-2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20</v>
      </c>
      <c r="B177">
        <f>('CON Score and Page Rank'!HX7-'MIN and MAX'!B$48)/('MIN and MAX'!F$48-'MIN and MAX'!B$48)</f>
        <v>0.11753292770577513</v>
      </c>
      <c r="C177">
        <f>('CON Score and Page Rank'!HY7-'MIN and MAX'!C$48)/('MIN and MAX'!G$48-'MIN and MAX'!C$48)</f>
        <v>0.12015944698457991</v>
      </c>
      <c r="D177">
        <f>('CON Score and Page Rank'!HZ7-'MIN and MAX'!D$48)/('MIN and MAX'!H$48-'MIN and MAX'!D$48)</f>
        <v>0.98805309734513269</v>
      </c>
      <c r="E177">
        <f t="shared" si="10"/>
        <v>2.6265192788047786E-3</v>
      </c>
      <c r="F177">
        <f t="shared" si="11"/>
        <v>0.84780954885599003</v>
      </c>
      <c r="G177">
        <f t="shared" si="12"/>
        <v>0.87052016963935752</v>
      </c>
      <c r="H177" s="3">
        <f>IFERROR(VLOOKUP(A177,'GDP Data'!A$2:Q$144,3,FALSE),"Not Found")</f>
        <v>738981792355.37195</v>
      </c>
      <c r="I177">
        <f t="shared" si="13"/>
        <v>6.9834312657324954E-2</v>
      </c>
      <c r="J177">
        <f t="shared" si="14"/>
        <v>-0.77797523619866504</v>
      </c>
    </row>
    <row r="178" spans="1:10" x14ac:dyDescent="0.25">
      <c r="A178" t="s">
        <v>79</v>
      </c>
      <c r="B178">
        <f>('CON Score and Page Rank'!HX75-'MIN and MAX'!B$48)/('MIN and MAX'!F$48-'MIN and MAX'!B$48)</f>
        <v>5.4514119164877593E-6</v>
      </c>
      <c r="C178">
        <f>('CON Score and Page Rank'!HY75-'MIN and MAX'!C$48)/('MIN and MAX'!G$48-'MIN and MAX'!C$48)</f>
        <v>2.2861601920744043E-3</v>
      </c>
      <c r="D178">
        <f>('CON Score and Page Rank'!HZ75-'MIN and MAX'!D$48)/('MIN and MAX'!H$48-'MIN and MAX'!D$48)</f>
        <v>8.4070796460176997E-2</v>
      </c>
      <c r="E178">
        <f t="shared" si="10"/>
        <v>2.2807087801579163E-3</v>
      </c>
      <c r="F178">
        <f t="shared" si="11"/>
        <v>0.8472647291261195</v>
      </c>
      <c r="G178">
        <f t="shared" si="12"/>
        <v>8.4065345048260506E-2</v>
      </c>
      <c r="H178" s="3">
        <f>IFERROR(VLOOKUP(A178,'GDP Data'!A$2:Q$144,3,FALSE),"Not Found")</f>
        <v>1461139022.0295401</v>
      </c>
      <c r="I178">
        <f t="shared" si="13"/>
        <v>1.3807869199997775E-4</v>
      </c>
      <c r="J178">
        <f t="shared" si="14"/>
        <v>-0.8471266504341195</v>
      </c>
    </row>
    <row r="179" spans="1:10" x14ac:dyDescent="0.25">
      <c r="A179" t="s">
        <v>86</v>
      </c>
      <c r="B179">
        <f>('CON Score and Page Rank'!HX82-'MIN and MAX'!B$48)/('MIN and MAX'!F$48-'MIN and MAX'!B$48)</f>
        <v>1.7970433114734372E-6</v>
      </c>
      <c r="C179">
        <f>('CON Score and Page Rank'!HY82-'MIN and MAX'!C$48)/('MIN and MAX'!G$48-'MIN and MAX'!C$48)</f>
        <v>2.2111992206591291E-3</v>
      </c>
      <c r="D179">
        <f>('CON Score and Page Rank'!HZ82-'MIN and MAX'!D$48)/('MIN and MAX'!H$48-'MIN and MAX'!D$48)</f>
        <v>7.7876106194690264E-2</v>
      </c>
      <c r="E179">
        <f t="shared" si="10"/>
        <v>2.2094021773476557E-3</v>
      </c>
      <c r="F179">
        <f t="shared" si="11"/>
        <v>0.84715238654475444</v>
      </c>
      <c r="G179">
        <f t="shared" si="12"/>
        <v>7.7874309151378787E-2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209</v>
      </c>
      <c r="B180">
        <f>('CON Score and Page Rank'!HX198-'MIN and MAX'!B$48)/('MIN and MAX'!F$48-'MIN and MAX'!B$48)</f>
        <v>7.5904828743853542E-6</v>
      </c>
      <c r="C180">
        <f>('CON Score and Page Rank'!HY198-'MIN and MAX'!C$48)/('MIN and MAX'!G$48-'MIN and MAX'!C$48)</f>
        <v>1.9904534041188296E-3</v>
      </c>
      <c r="D180">
        <f>('CON Score and Page Rank'!HZ198-'MIN and MAX'!D$48)/('MIN and MAX'!H$48-'MIN and MAX'!D$48)</f>
        <v>2.831858407079646E-2</v>
      </c>
      <c r="E180">
        <f t="shared" si="10"/>
        <v>1.9828629212444442E-3</v>
      </c>
      <c r="F180">
        <f t="shared" si="11"/>
        <v>0.84679547703275826</v>
      </c>
      <c r="G180">
        <f t="shared" si="12"/>
        <v>2.8310993587922075E-2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113</v>
      </c>
      <c r="B181">
        <f>('CON Score and Page Rank'!HX109-'MIN and MAX'!B$48)/('MIN and MAX'!F$48-'MIN and MAX'!B$48)</f>
        <v>5.7914183312182474E-7</v>
      </c>
      <c r="C181">
        <f>('CON Score and Page Rank'!HY109-'MIN and MAX'!C$48)/('MIN and MAX'!G$48-'MIN and MAX'!C$48)</f>
        <v>1.8993695298661058E-3</v>
      </c>
      <c r="D181">
        <f>('CON Score and Page Rank'!HZ109-'MIN and MAX'!D$48)/('MIN and MAX'!H$48-'MIN and MAX'!D$48)</f>
        <v>3.8495575221238941E-2</v>
      </c>
      <c r="E181">
        <f t="shared" si="10"/>
        <v>1.898790388032984E-3</v>
      </c>
      <c r="F181">
        <f t="shared" si="11"/>
        <v>0.84666302190194798</v>
      </c>
      <c r="G181">
        <f t="shared" si="12"/>
        <v>3.8494996079405819E-2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300</v>
      </c>
      <c r="B182">
        <f>('CON Score and Page Rank'!HX190-'MIN and MAX'!B$48)/('MIN and MAX'!F$48-'MIN and MAX'!B$48)</f>
        <v>6.0809892477067638E-6</v>
      </c>
      <c r="C182">
        <f>('CON Score and Page Rank'!HY190-'MIN and MAX'!C$48)/('MIN and MAX'!G$48-'MIN and MAX'!C$48)</f>
        <v>1.9041529570708242E-3</v>
      </c>
      <c r="D182">
        <f>('CON Score and Page Rank'!HZ190-'MIN and MAX'!D$48)/('MIN and MAX'!H$48-'MIN and MAX'!D$48)</f>
        <v>3.8495575221238941E-2</v>
      </c>
      <c r="E182">
        <f t="shared" si="10"/>
        <v>1.8980719678231173E-3</v>
      </c>
      <c r="F182">
        <f t="shared" si="11"/>
        <v>0.84666189004069381</v>
      </c>
      <c r="G182">
        <f t="shared" si="12"/>
        <v>3.8489494231991231E-2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153</v>
      </c>
      <c r="B183">
        <f>('CON Score and Page Rank'!HX148-'MIN and MAX'!B$48)/('MIN and MAX'!F$48-'MIN and MAX'!B$48)</f>
        <v>2.7981862192028298E-7</v>
      </c>
      <c r="C183">
        <f>('CON Score and Page Rank'!HY148-'MIN and MAX'!C$48)/('MIN and MAX'!G$48-'MIN and MAX'!C$48)</f>
        <v>9.6805141755812538E-4</v>
      </c>
      <c r="D183">
        <f>('CON Score and Page Rank'!HZ148-'MIN and MAX'!D$48)/('MIN and MAX'!H$48-'MIN and MAX'!D$48)</f>
        <v>2.1238938053097345E-2</v>
      </c>
      <c r="E183">
        <f t="shared" si="10"/>
        <v>9.6777159893620508E-4</v>
      </c>
      <c r="F183">
        <f t="shared" si="11"/>
        <v>0.84519621448237858</v>
      </c>
      <c r="G183">
        <f t="shared" si="12"/>
        <v>2.1238658234475426E-2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Rank'!HX153-'MIN and MAX'!B$48)/('MIN and MAX'!F$48-'MIN and MAX'!B$48)</f>
        <v>3.9109000023397034E-7</v>
      </c>
      <c r="C184">
        <f>('CON Score and Page Rank'!HY153-'MIN and MAX'!C$48)/('MIN and MAX'!G$48-'MIN and MAX'!C$48)</f>
        <v>6.3466906722374475E-5</v>
      </c>
      <c r="D184">
        <f>('CON Score and Page Rank'!HZ153-'MIN and MAX'!D$48)/('MIN and MAX'!H$48-'MIN and MAX'!D$48)</f>
        <v>1.8141592920353982E-2</v>
      </c>
      <c r="E184">
        <f t="shared" si="10"/>
        <v>6.3075816722140508E-5</v>
      </c>
      <c r="F184">
        <f t="shared" si="11"/>
        <v>0.84377087860157196</v>
      </c>
      <c r="G184">
        <f t="shared" si="12"/>
        <v>1.8141201830353747E-2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169</v>
      </c>
      <c r="B185">
        <f>('CON Score and Page Rank'!HX164-'MIN and MAX'!B$48)/('MIN and MAX'!F$48-'MIN and MAX'!B$48)</f>
        <v>3.1287200018705951E-6</v>
      </c>
      <c r="C185">
        <f>('CON Score and Page Rank'!HY164-'MIN and MAX'!C$48)/('MIN and MAX'!G$48-'MIN and MAX'!C$48)</f>
        <v>6.4755148890465724E-5</v>
      </c>
      <c r="D185">
        <f>('CON Score and Page Rank'!HZ164-'MIN and MAX'!D$48)/('MIN and MAX'!H$48-'MIN and MAX'!D$48)</f>
        <v>1.8141592920353982E-2</v>
      </c>
      <c r="E185">
        <f t="shared" si="10"/>
        <v>6.1626428888595126E-5</v>
      </c>
      <c r="F185">
        <f t="shared" si="11"/>
        <v>0.84376859511078428</v>
      </c>
      <c r="G185">
        <f t="shared" si="12"/>
        <v>1.813846420035211E-2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245</v>
      </c>
      <c r="B186">
        <f>('CON Score and Page Rank'!HX112-'MIN and MAX'!B$48)/('MIN and MAX'!F$48-'MIN and MAX'!B$48)</f>
        <v>4.4164114762351446E-7</v>
      </c>
      <c r="C186">
        <f>('CON Score and Page Rank'!HY112-'MIN and MAX'!C$48)/('MIN and MAX'!G$48-'MIN and MAX'!C$48)</f>
        <v>5.9774436599434067E-7</v>
      </c>
      <c r="D186">
        <f>('CON Score and Page Rank'!HZ112-'MIN and MAX'!D$48)/('MIN and MAX'!H$48-'MIN and MAX'!D$48)</f>
        <v>0</v>
      </c>
      <c r="E186">
        <f t="shared" si="10"/>
        <v>1.5610321837082621E-7</v>
      </c>
      <c r="F186">
        <f t="shared" si="11"/>
        <v>0.84367174945006029</v>
      </c>
      <c r="G186">
        <f t="shared" si="12"/>
        <v>-4.4164114762351446E-7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109</v>
      </c>
      <c r="B187">
        <f>('CON Score and Page Rank'!HX105-'MIN and MAX'!B$48)/('MIN and MAX'!F$48-'MIN and MAX'!B$48)</f>
        <v>2.3326406184651353E-5</v>
      </c>
      <c r="C187">
        <f>('CON Score and Page Rank'!HY105-'MIN and MAX'!C$48)/('MIN and MAX'!G$48-'MIN and MAX'!C$48)</f>
        <v>0</v>
      </c>
      <c r="D187">
        <f>('CON Score and Page Rank'!HZ105-'MIN and MAX'!D$48)/('MIN and MAX'!H$48-'MIN and MAX'!D$48)</f>
        <v>1.1946902654867256E-2</v>
      </c>
      <c r="E187">
        <f t="shared" si="10"/>
        <v>-2.3326406184651353E-5</v>
      </c>
      <c r="F187">
        <f t="shared" si="11"/>
        <v>0.84363475307638258</v>
      </c>
      <c r="G187">
        <f t="shared" si="12"/>
        <v>1.1923576248682606E-2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257</v>
      </c>
      <c r="B188">
        <f>('CON Score and Page Rank'!HX161-'MIN and MAX'!B$48)/('MIN and MAX'!F$48-'MIN and MAX'!B$48)</f>
        <v>3.5625783991103481E-5</v>
      </c>
      <c r="C188">
        <f>('CON Score and Page Rank'!HY161-'MIN and MAX'!C$48)/('MIN and MAX'!G$48-'MIN and MAX'!C$48)</f>
        <v>4.7392589018122728E-6</v>
      </c>
      <c r="D188">
        <f>('CON Score and Page Rank'!HZ161-'MIN and MAX'!D$48)/('MIN and MAX'!H$48-'MIN and MAX'!D$48)</f>
        <v>1.1946902654867256E-2</v>
      </c>
      <c r="E188">
        <f t="shared" si="10"/>
        <v>-3.088652508929121E-5</v>
      </c>
      <c r="F188">
        <f t="shared" si="11"/>
        <v>0.84362284221203476</v>
      </c>
      <c r="G188">
        <f t="shared" si="12"/>
        <v>1.1911276870876153E-2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58</v>
      </c>
      <c r="B189">
        <f>('CON Score and Page Rank'!HX52-'MIN and MAX'!B$48)/('MIN and MAX'!F$48-'MIN and MAX'!B$48)</f>
        <v>0</v>
      </c>
      <c r="C189">
        <f>('CON Score and Page Rank'!HY52-'MIN and MAX'!C$48)/('MIN and MAX'!G$48-'MIN and MAX'!C$48)</f>
        <v>-2.3398305692122313E-4</v>
      </c>
      <c r="D189">
        <f>('CON Score and Page Rank'!HZ52-'MIN and MAX'!D$48)/('MIN and MAX'!H$48-'MIN and MAX'!D$48)</f>
        <v>-3.7610619469026552E-2</v>
      </c>
      <c r="E189">
        <f t="shared" si="10"/>
        <v>-2.3398305692122313E-4</v>
      </c>
      <c r="F189">
        <f t="shared" si="11"/>
        <v>0.84330286639278307</v>
      </c>
      <c r="G189">
        <f t="shared" si="12"/>
        <v>-3.7610619469026552E-2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93</v>
      </c>
      <c r="B190">
        <f>('CON Score and Page Rank'!HX89-'MIN and MAX'!B$48)/('MIN and MAX'!F$48-'MIN and MAX'!B$48)</f>
        <v>0</v>
      </c>
      <c r="C190">
        <f>('CON Score and Page Rank'!HY89-'MIN and MAX'!C$48)/('MIN and MAX'!G$48-'MIN and MAX'!C$48)</f>
        <v>-2.3398305692122313E-4</v>
      </c>
      <c r="D190">
        <f>('CON Score and Page Rank'!HZ89-'MIN and MAX'!D$48)/('MIN and MAX'!H$48-'MIN and MAX'!D$48)</f>
        <v>-3.7610619469026552E-2</v>
      </c>
      <c r="E190">
        <f t="shared" si="10"/>
        <v>-2.3398305692122313E-4</v>
      </c>
      <c r="F190">
        <f t="shared" si="11"/>
        <v>0.84330286639278307</v>
      </c>
      <c r="G190">
        <f t="shared" si="12"/>
        <v>-3.7610619469026552E-2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143</v>
      </c>
      <c r="B191">
        <f>('CON Score and Page Rank'!HX139-'MIN and MAX'!B$48)/('MIN and MAX'!F$48-'MIN and MAX'!B$48)</f>
        <v>0</v>
      </c>
      <c r="C191">
        <f>('CON Score and Page Rank'!HY139-'MIN and MAX'!C$48)/('MIN and MAX'!G$48-'MIN and MAX'!C$48)</f>
        <v>-2.3398305692122313E-4</v>
      </c>
      <c r="D191">
        <f>('CON Score and Page Rank'!HZ139-'MIN and MAX'!D$48)/('MIN and MAX'!H$48-'MIN and MAX'!D$48)</f>
        <v>-3.7610619469026552E-2</v>
      </c>
      <c r="E191">
        <f t="shared" si="10"/>
        <v>-2.3398305692122313E-4</v>
      </c>
      <c r="F191">
        <f t="shared" si="11"/>
        <v>0.84330286639278307</v>
      </c>
      <c r="G191">
        <f t="shared" si="12"/>
        <v>-3.7610619469026552E-2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161</v>
      </c>
      <c r="B192">
        <f>('CON Score and Page Rank'!HX156-'MIN and MAX'!B$48)/('MIN and MAX'!F$48-'MIN and MAX'!B$48)</f>
        <v>0</v>
      </c>
      <c r="C192">
        <f>('CON Score and Page Rank'!HY156-'MIN and MAX'!C$48)/('MIN and MAX'!G$48-'MIN and MAX'!C$48)</f>
        <v>-2.3398305692122313E-4</v>
      </c>
      <c r="D192">
        <f>('CON Score and Page Rank'!HZ156-'MIN and MAX'!D$48)/('MIN and MAX'!H$48-'MIN and MAX'!D$48)</f>
        <v>-3.7610619469026552E-2</v>
      </c>
      <c r="E192">
        <f t="shared" si="10"/>
        <v>-2.3398305692122313E-4</v>
      </c>
      <c r="F192">
        <f t="shared" si="11"/>
        <v>0.84330286639278307</v>
      </c>
      <c r="G192">
        <f t="shared" si="12"/>
        <v>-3.7610619469026552E-2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167</v>
      </c>
      <c r="B193">
        <f>('CON Score and Page Rank'!HX162-'MIN and MAX'!B$48)/('MIN and MAX'!F$48-'MIN and MAX'!B$48)</f>
        <v>0</v>
      </c>
      <c r="C193">
        <f>('CON Score and Page Rank'!HY162-'MIN and MAX'!C$48)/('MIN and MAX'!G$48-'MIN and MAX'!C$48)</f>
        <v>-2.3398305692122313E-4</v>
      </c>
      <c r="D193">
        <f>('CON Score and Page Rank'!HZ162-'MIN and MAX'!D$48)/('MIN and MAX'!H$48-'MIN and MAX'!D$48)</f>
        <v>-3.7610619469026552E-2</v>
      </c>
      <c r="E193">
        <f t="shared" si="10"/>
        <v>-2.3398305692122313E-4</v>
      </c>
      <c r="F193">
        <f t="shared" si="11"/>
        <v>0.84330286639278307</v>
      </c>
      <c r="G193">
        <f t="shared" si="12"/>
        <v>-3.7610619469026552E-2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173</v>
      </c>
      <c r="B194">
        <f>('CON Score and Page Rank'!HX168-'MIN and MAX'!B$48)/('MIN and MAX'!F$48-'MIN and MAX'!B$48)</f>
        <v>0</v>
      </c>
      <c r="C194">
        <f>('CON Score and Page Rank'!HY168-'MIN and MAX'!C$48)/('MIN and MAX'!G$48-'MIN and MAX'!C$48)</f>
        <v>-2.3398305692122313E-4</v>
      </c>
      <c r="D194">
        <f>('CON Score and Page Rank'!HZ168-'MIN and MAX'!D$48)/('MIN and MAX'!H$48-'MIN and MAX'!D$48)</f>
        <v>-3.7610619469026552E-2</v>
      </c>
      <c r="E194">
        <f t="shared" si="10"/>
        <v>-2.3398305692122313E-4</v>
      </c>
      <c r="F194">
        <f t="shared" si="11"/>
        <v>0.84330286639278307</v>
      </c>
      <c r="G194">
        <f t="shared" si="12"/>
        <v>-3.7610619469026552E-2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27</v>
      </c>
      <c r="B195">
        <f>('CON Score and Page Rank'!HX17-'MIN and MAX'!B$48)/('MIN and MAX'!F$48-'MIN and MAX'!B$48)</f>
        <v>6.9146520789545987E-2</v>
      </c>
      <c r="C195">
        <f>('CON Score and Page Rank'!HY17-'MIN and MAX'!C$48)/('MIN and MAX'!G$48-'MIN and MAX'!C$48)</f>
        <v>6.6794705669201912E-2</v>
      </c>
      <c r="D195">
        <f>('CON Score and Page Rank'!HZ17-'MIN and MAX'!D$48)/('MIN and MAX'!H$48-'MIN and MAX'!D$48)</f>
        <v>0.92920353982300885</v>
      </c>
      <c r="E195">
        <f t="shared" ref="E195:E215" si="15">C195-B195</f>
        <v>-2.3518151203440751E-3</v>
      </c>
      <c r="F195">
        <f t="shared" ref="F195:F215" si="16">(E195-MIN(E$3:E$220))/(MAX(E$3:E$220)-MIN(E$3:E$220))</f>
        <v>0.8399662508266843</v>
      </c>
      <c r="G195">
        <f t="shared" ref="G195:G215" si="17">D195-B195</f>
        <v>0.86005701903346288</v>
      </c>
      <c r="H195" s="3">
        <f>IFERROR(VLOOKUP(A195,'GDP Data'!A$2:Q$144,3,FALSE),"Not Found")</f>
        <v>136309295225.34</v>
      </c>
      <c r="I195">
        <f t="shared" ref="I195:I215" si="18">IFERROR((H195-MIN(H$3:H$220))/(MAX(H$3:H$220)-MIN(H$3:H$220)),"No Value")</f>
        <v>1.2881326765204442E-2</v>
      </c>
      <c r="J195">
        <f t="shared" ref="J195:J215" si="19">IFERROR(I195-F195,"No Value")</f>
        <v>-0.82708492406147982</v>
      </c>
    </row>
    <row r="196" spans="1:10" x14ac:dyDescent="0.25">
      <c r="A196" t="s">
        <v>52</v>
      </c>
      <c r="B196">
        <f>('CON Score and Page Rank'!HX46-'MIN and MAX'!B$48)/('MIN and MAX'!F$48-'MIN and MAX'!B$48)</f>
        <v>0.14085169403693099</v>
      </c>
      <c r="C196">
        <f>('CON Score and Page Rank'!HY46-'MIN and MAX'!C$48)/('MIN and MAX'!G$48-'MIN and MAX'!C$48)</f>
        <v>0.13243933940001659</v>
      </c>
      <c r="D196">
        <f>('CON Score and Page Rank'!HZ46-'MIN and MAX'!D$48)/('MIN and MAX'!H$48-'MIN and MAX'!D$48)</f>
        <v>0.98584070796460177</v>
      </c>
      <c r="E196">
        <f t="shared" si="15"/>
        <v>-8.4123546369143931E-3</v>
      </c>
      <c r="F196">
        <f t="shared" si="16"/>
        <v>0.83041795337704505</v>
      </c>
      <c r="G196">
        <f t="shared" si="17"/>
        <v>0.84498901392767078</v>
      </c>
      <c r="H196" s="3">
        <f>IFERROR(VLOOKUP(A196,'GDP Data'!A$2:Q$144,3,FALSE),"Not Found")</f>
        <v>169403241524.33701</v>
      </c>
      <c r="I196">
        <f t="shared" si="18"/>
        <v>1.6008728572416343E-2</v>
      </c>
      <c r="J196">
        <f t="shared" si="19"/>
        <v>-0.81440922480462874</v>
      </c>
    </row>
    <row r="197" spans="1:10" x14ac:dyDescent="0.25">
      <c r="A197" t="s">
        <v>42</v>
      </c>
      <c r="B197">
        <f>('CON Score and Page Rank'!HX35-'MIN and MAX'!B$48)/('MIN and MAX'!F$48-'MIN and MAX'!B$48)</f>
        <v>6.2094738317467695E-2</v>
      </c>
      <c r="C197">
        <f>('CON Score and Page Rank'!HY35-'MIN and MAX'!C$48)/('MIN and MAX'!G$48-'MIN and MAX'!C$48)</f>
        <v>5.1319280706820049E-2</v>
      </c>
      <c r="D197">
        <f>('CON Score and Page Rank'!HZ35-'MIN and MAX'!D$48)/('MIN and MAX'!H$48-'MIN and MAX'!D$48)</f>
        <v>0.94513274336283182</v>
      </c>
      <c r="E197">
        <f t="shared" si="15"/>
        <v>-1.0775457610647646E-2</v>
      </c>
      <c r="F197">
        <f t="shared" si="16"/>
        <v>0.82669491683291541</v>
      </c>
      <c r="G197">
        <f t="shared" si="17"/>
        <v>0.88303800504536412</v>
      </c>
      <c r="H197" s="3">
        <f>IFERROR(VLOOKUP(A197,'GDP Data'!A$2:Q$144,3,FALSE),"Not Found")</f>
        <v>53872425916.624802</v>
      </c>
      <c r="I197">
        <f t="shared" si="18"/>
        <v>5.0909831256856723E-3</v>
      </c>
      <c r="J197">
        <f t="shared" si="19"/>
        <v>-0.82160393370722973</v>
      </c>
    </row>
    <row r="198" spans="1:10" x14ac:dyDescent="0.25">
      <c r="A198" t="s">
        <v>31</v>
      </c>
      <c r="B198">
        <f>('CON Score and Page Rank'!HX22-'MIN and MAX'!B$48)/('MIN and MAX'!F$48-'MIN and MAX'!B$48)</f>
        <v>0.18830814507766938</v>
      </c>
      <c r="C198">
        <f>('CON Score and Page Rank'!HY22-'MIN and MAX'!C$48)/('MIN and MAX'!G$48-'MIN and MAX'!C$48)</f>
        <v>0.17265675522097312</v>
      </c>
      <c r="D198">
        <f>('CON Score and Page Rank'!HZ22-'MIN and MAX'!D$48)/('MIN and MAX'!H$48-'MIN and MAX'!D$48)</f>
        <v>0.98318584070796455</v>
      </c>
      <c r="E198">
        <f t="shared" si="15"/>
        <v>-1.5651389856696257E-2</v>
      </c>
      <c r="F198">
        <f t="shared" si="16"/>
        <v>0.81901295200086244</v>
      </c>
      <c r="G198">
        <f t="shared" si="17"/>
        <v>0.7948776956302952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-0.8169918146317805</v>
      </c>
    </row>
    <row r="199" spans="1:10" x14ac:dyDescent="0.25">
      <c r="A199" t="s">
        <v>21</v>
      </c>
      <c r="B199">
        <f>('CON Score and Page Rank'!HX12-'MIN and MAX'!B$48)/('MIN and MAX'!F$48-'MIN and MAX'!B$48)</f>
        <v>0.12148076125454929</v>
      </c>
      <c r="C199">
        <f>('CON Score and Page Rank'!HY12-'MIN and MAX'!C$48)/('MIN and MAX'!G$48-'MIN and MAX'!C$48)</f>
        <v>0.10125526316858811</v>
      </c>
      <c r="D199">
        <f>('CON Score and Page Rank'!HZ12-'MIN and MAX'!D$48)/('MIN and MAX'!H$48-'MIN and MAX'!D$48)</f>
        <v>0.95265486725663717</v>
      </c>
      <c r="E199">
        <f t="shared" si="15"/>
        <v>-2.0225498085961177E-2</v>
      </c>
      <c r="F199">
        <f t="shared" si="16"/>
        <v>0.81180650679570343</v>
      </c>
      <c r="G199">
        <f t="shared" si="17"/>
        <v>0.83117410600208785</v>
      </c>
      <c r="H199" s="3">
        <f>IFERROR(VLOOKUP(A199,'GDP Data'!A$2:Q$144,3,FALSE),"Not Found")</f>
        <v>164791442543.375</v>
      </c>
      <c r="I199">
        <f t="shared" si="18"/>
        <v>1.5572910240651064E-2</v>
      </c>
      <c r="J199">
        <f t="shared" si="19"/>
        <v>-0.79623359655505233</v>
      </c>
    </row>
    <row r="200" spans="1:10" x14ac:dyDescent="0.25">
      <c r="A200" t="s">
        <v>200</v>
      </c>
      <c r="B200">
        <f>('CON Score and Page Rank'!HX6-'MIN and MAX'!B$48)/('MIN and MAX'!F$48-'MIN and MAX'!B$48)</f>
        <v>0.16192122454284325</v>
      </c>
      <c r="C200">
        <f>('CON Score and Page Rank'!HY6-'MIN and MAX'!C$48)/('MIN and MAX'!G$48-'MIN and MAX'!C$48)</f>
        <v>0.13579154575102986</v>
      </c>
      <c r="D200">
        <f>('CON Score and Page Rank'!HZ6-'MIN and MAX'!D$48)/('MIN and MAX'!H$48-'MIN and MAX'!D$48)</f>
        <v>0.87876106194690262</v>
      </c>
      <c r="E200">
        <f t="shared" si="15"/>
        <v>-2.6129678791813382E-2</v>
      </c>
      <c r="F200">
        <f t="shared" si="16"/>
        <v>0.80250455052237779</v>
      </c>
      <c r="G200">
        <f t="shared" si="17"/>
        <v>0.71683983740405943</v>
      </c>
      <c r="H200" s="3">
        <f>IFERROR(VLOOKUP(A200,'GDP Data'!A$2:Q$144,3,FALSE),"Not Found")</f>
        <v>559983704094.17004</v>
      </c>
      <c r="I200">
        <f t="shared" si="18"/>
        <v>5.2918864144237708E-2</v>
      </c>
      <c r="J200">
        <f t="shared" si="19"/>
        <v>-0.74958568637814005</v>
      </c>
    </row>
    <row r="201" spans="1:10" x14ac:dyDescent="0.25">
      <c r="A201" t="s">
        <v>49</v>
      </c>
      <c r="B201">
        <f>('CON Score and Page Rank'!HX42-'MIN and MAX'!B$48)/('MIN and MAX'!F$48-'MIN and MAX'!B$48)</f>
        <v>0.23695968598343967</v>
      </c>
      <c r="C201">
        <f>('CON Score and Page Rank'!HY42-'MIN and MAX'!C$48)/('MIN and MAX'!G$48-'MIN and MAX'!C$48)</f>
        <v>0.20955281183366595</v>
      </c>
      <c r="D201">
        <f>('CON Score and Page Rank'!HZ42-'MIN and MAX'!D$48)/('MIN and MAX'!H$48-'MIN and MAX'!D$48)</f>
        <v>0.99557522123893805</v>
      </c>
      <c r="E201">
        <f t="shared" si="15"/>
        <v>-2.7406874149773719E-2</v>
      </c>
      <c r="F201">
        <f t="shared" si="16"/>
        <v>0.80049234663429802</v>
      </c>
      <c r="G201">
        <f t="shared" si="17"/>
        <v>0.75861553525549841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34</v>
      </c>
      <c r="B202">
        <f>('CON Score and Page Rank'!HX26-'MIN and MAX'!B$48)/('MIN and MAX'!F$48-'MIN and MAX'!B$48)</f>
        <v>0.11196146827055173</v>
      </c>
      <c r="C202">
        <f>('CON Score and Page Rank'!HY26-'MIN and MAX'!C$48)/('MIN and MAX'!G$48-'MIN and MAX'!C$48)</f>
        <v>8.2569401801583855E-2</v>
      </c>
      <c r="D202">
        <f>('CON Score and Page Rank'!HZ26-'MIN and MAX'!D$48)/('MIN and MAX'!H$48-'MIN and MAX'!D$48)</f>
        <v>0.93584070796460173</v>
      </c>
      <c r="E202">
        <f t="shared" si="15"/>
        <v>-2.9392066468967873E-2</v>
      </c>
      <c r="F202">
        <f t="shared" si="16"/>
        <v>0.79736470317836827</v>
      </c>
      <c r="G202">
        <f t="shared" si="17"/>
        <v>0.82387923969404997</v>
      </c>
      <c r="H202" s="3">
        <f>IFERROR(VLOOKUP(A202,'GDP Data'!A$2:Q$144,3,FALSE),"Not Found")</f>
        <v>121604107164.99699</v>
      </c>
      <c r="I202">
        <f t="shared" si="18"/>
        <v>1.1491675881631776E-2</v>
      </c>
      <c r="J202">
        <f t="shared" si="19"/>
        <v>-0.78587302729673647</v>
      </c>
    </row>
    <row r="203" spans="1:10" x14ac:dyDescent="0.25">
      <c r="A203" t="s">
        <v>19</v>
      </c>
      <c r="B203">
        <f>('CON Score and Page Rank'!HX5-'MIN and MAX'!B$48)/('MIN and MAX'!F$48-'MIN and MAX'!B$48)</f>
        <v>0.19295862394619129</v>
      </c>
      <c r="C203">
        <f>('CON Score and Page Rank'!HY5-'MIN and MAX'!C$48)/('MIN and MAX'!G$48-'MIN and MAX'!C$48)</f>
        <v>0.14940879254283573</v>
      </c>
      <c r="D203">
        <f>('CON Score and Page Rank'!HZ5-'MIN and MAX'!D$48)/('MIN and MAX'!H$48-'MIN and MAX'!D$48)</f>
        <v>0.95840707964601768</v>
      </c>
      <c r="E203">
        <f t="shared" si="15"/>
        <v>-4.3549831403355554E-2</v>
      </c>
      <c r="F203">
        <f t="shared" si="16"/>
        <v>0.77505933738609822</v>
      </c>
      <c r="G203">
        <f t="shared" si="17"/>
        <v>0.76544845569982645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-0.75268665615870434</v>
      </c>
    </row>
    <row r="204" spans="1:10" x14ac:dyDescent="0.25">
      <c r="A204" t="s">
        <v>287</v>
      </c>
      <c r="B204">
        <f>('CON Score and Page Rank'!HX9-'MIN and MAX'!B$48)/('MIN and MAX'!F$48-'MIN and MAX'!B$48)</f>
        <v>0.11960538246256225</v>
      </c>
      <c r="C204">
        <f>('CON Score and Page Rank'!HY9-'MIN and MAX'!C$48)/('MIN and MAX'!G$48-'MIN and MAX'!C$48)</f>
        <v>6.4441406712156882E-2</v>
      </c>
      <c r="D204">
        <f>('CON Score and Page Rank'!HZ9-'MIN and MAX'!D$48)/('MIN and MAX'!H$48-'MIN and MAX'!D$48)</f>
        <v>0.74115044247787609</v>
      </c>
      <c r="E204">
        <f t="shared" si="15"/>
        <v>-5.5163975750405367E-2</v>
      </c>
      <c r="F204">
        <f t="shared" si="16"/>
        <v>0.75676141117911988</v>
      </c>
      <c r="G204">
        <f t="shared" si="17"/>
        <v>0.62154506001531384</v>
      </c>
      <c r="H204" s="3" t="str">
        <f>IFERROR(VLOOKUP(A204,'GDP Data'!A$2:Q$144,3,FALSE),"Not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40</v>
      </c>
      <c r="B205">
        <f>('CON Score and Page Rank'!HX3-'MIN and MAX'!B$48)/('MIN and MAX'!F$48-'MIN and MAX'!B$48)</f>
        <v>0.20825907971978189</v>
      </c>
      <c r="C205">
        <f>('CON Score and Page Rank'!HY3-'MIN and MAX'!C$48)/('MIN and MAX'!G$48-'MIN and MAX'!C$48)</f>
        <v>0.1450391928908113</v>
      </c>
      <c r="D205">
        <f>('CON Score and Page Rank'!HZ3-'MIN and MAX'!D$48)/('MIN and MAX'!H$48-'MIN and MAX'!D$48)</f>
        <v>0.98097345132743363</v>
      </c>
      <c r="E205">
        <f t="shared" si="15"/>
        <v>-6.321988682897059E-2</v>
      </c>
      <c r="F205">
        <f t="shared" si="16"/>
        <v>0.74406943301518302</v>
      </c>
      <c r="G205">
        <f t="shared" si="17"/>
        <v>0.77271437160765177</v>
      </c>
      <c r="H205" s="3">
        <f>IFERROR(VLOOKUP(A205,'GDP Data'!A$2:Q$144,3,FALSE),"Not Found")</f>
        <v>379083932596.32898</v>
      </c>
      <c r="I205">
        <f t="shared" si="18"/>
        <v>3.5823705192955003E-2</v>
      </c>
      <c r="J205">
        <f t="shared" si="19"/>
        <v>-0.70824572782222806</v>
      </c>
    </row>
    <row r="206" spans="1:10" x14ac:dyDescent="0.25">
      <c r="A206" t="s">
        <v>29</v>
      </c>
      <c r="B206">
        <f>('CON Score and Page Rank'!HX20-'MIN and MAX'!B$48)/('MIN and MAX'!F$48-'MIN and MAX'!B$48)</f>
        <v>0.32421089231139272</v>
      </c>
      <c r="C206">
        <f>('CON Score and Page Rank'!HY20-'MIN and MAX'!C$48)/('MIN and MAX'!G$48-'MIN and MAX'!C$48)</f>
        <v>0.22633708789427498</v>
      </c>
      <c r="D206">
        <f>('CON Score and Page Rank'!HZ20-'MIN and MAX'!D$48)/('MIN and MAX'!H$48-'MIN and MAX'!D$48)</f>
        <v>0.95973451327433623</v>
      </c>
      <c r="E206">
        <f t="shared" si="15"/>
        <v>-9.7873804417117738E-2</v>
      </c>
      <c r="F206">
        <f t="shared" si="16"/>
        <v>0.68947265792243206</v>
      </c>
      <c r="G206">
        <f t="shared" si="17"/>
        <v>0.63552362096294357</v>
      </c>
      <c r="H206" s="3">
        <f>IFERROR(VLOOKUP(A206,'GDP Data'!A$2:Q$144,3,FALSE),"Not Found")</f>
        <v>1168023426056.3799</v>
      </c>
      <c r="I206">
        <f t="shared" si="18"/>
        <v>0.11037905665620985</v>
      </c>
      <c r="J206">
        <f t="shared" si="19"/>
        <v>-0.57909360126622222</v>
      </c>
    </row>
    <row r="207" spans="1:10" x14ac:dyDescent="0.25">
      <c r="A207" t="s">
        <v>18</v>
      </c>
      <c r="B207">
        <f>('CON Score and Page Rank'!HX4-'MIN and MAX'!B$48)/('MIN and MAX'!F$48-'MIN and MAX'!B$48)</f>
        <v>0.19816765742650272</v>
      </c>
      <c r="C207">
        <f>('CON Score and Page Rank'!HY4-'MIN and MAX'!C$48)/('MIN and MAX'!G$48-'MIN and MAX'!C$48)</f>
        <v>9.5863477954687207E-2</v>
      </c>
      <c r="D207">
        <f>('CON Score and Page Rank'!HZ4-'MIN and MAX'!D$48)/('MIN and MAX'!H$48-'MIN and MAX'!D$48)</f>
        <v>0.93318584070796462</v>
      </c>
      <c r="E207">
        <f t="shared" si="15"/>
        <v>-0.10230417947181551</v>
      </c>
      <c r="F207">
        <f t="shared" si="16"/>
        <v>0.68249266237582162</v>
      </c>
      <c r="G207">
        <f t="shared" si="17"/>
        <v>0.73501818328146196</v>
      </c>
      <c r="H207" s="3">
        <f>IFERROR(VLOOKUP(A207,'GDP Data'!A$2:Q$144,3,FALSE),"Not Found")</f>
        <v>197508773215.323</v>
      </c>
      <c r="I207">
        <f t="shared" si="18"/>
        <v>1.8664721599325463E-2</v>
      </c>
      <c r="J207">
        <f t="shared" si="19"/>
        <v>-0.66382794077649621</v>
      </c>
    </row>
    <row r="208" spans="1:10" x14ac:dyDescent="0.25">
      <c r="A208" t="s">
        <v>35</v>
      </c>
      <c r="B208">
        <f>('CON Score and Page Rank'!HX29-'MIN and MAX'!B$48)/('MIN and MAX'!F$48-'MIN and MAX'!B$48)</f>
        <v>0.31710826912022355</v>
      </c>
      <c r="C208">
        <f>('CON Score and Page Rank'!HY29-'MIN and MAX'!C$48)/('MIN and MAX'!G$48-'MIN and MAX'!C$48)</f>
        <v>0.18553044924523143</v>
      </c>
      <c r="D208">
        <f>('CON Score and Page Rank'!HZ29-'MIN and MAX'!D$48)/('MIN and MAX'!H$48-'MIN and MAX'!D$48)</f>
        <v>0.9336283185840708</v>
      </c>
      <c r="E208">
        <f t="shared" si="15"/>
        <v>-0.13157781987499212</v>
      </c>
      <c r="F208">
        <f t="shared" si="16"/>
        <v>0.63637244069603793</v>
      </c>
      <c r="G208">
        <f t="shared" si="17"/>
        <v>0.6165200494638472</v>
      </c>
      <c r="H208" s="3">
        <f>IFERROR(VLOOKUP(A208,'GDP Data'!A$2:Q$144,3,FALSE),"Not Found")</f>
        <v>627830029412.20496</v>
      </c>
      <c r="I208">
        <f t="shared" si="18"/>
        <v>5.9330390847498832E-2</v>
      </c>
      <c r="J208">
        <f t="shared" si="19"/>
        <v>-0.57704204984853913</v>
      </c>
    </row>
    <row r="209" spans="1:10" x14ac:dyDescent="0.25">
      <c r="A209" t="s">
        <v>36</v>
      </c>
      <c r="B209">
        <f>('CON Score and Page Rank'!HX30-'MIN and MAX'!B$48)/('MIN and MAX'!F$48-'MIN and MAX'!B$48)</f>
        <v>0.24376610775569088</v>
      </c>
      <c r="C209">
        <f>('CON Score and Page Rank'!HY30-'MIN and MAX'!C$48)/('MIN and MAX'!G$48-'MIN and MAX'!C$48)</f>
        <v>7.9254891624824075E-2</v>
      </c>
      <c r="D209">
        <f>('CON Score and Page Rank'!HZ30-'MIN and MAX'!D$48)/('MIN and MAX'!H$48-'MIN and MAX'!D$48)</f>
        <v>0.95</v>
      </c>
      <c r="E209">
        <f t="shared" si="15"/>
        <v>-0.16451121613086681</v>
      </c>
      <c r="F209">
        <f t="shared" si="16"/>
        <v>0.58448632352475915</v>
      </c>
      <c r="G209">
        <f t="shared" si="17"/>
        <v>0.7062338922443091</v>
      </c>
      <c r="H209" s="3">
        <f>IFERROR(VLOOKUP(A209,'GDP Data'!A$2:Q$144,3,FALSE),"Not Found")</f>
        <v>242395852494.409</v>
      </c>
      <c r="I209">
        <f t="shared" si="18"/>
        <v>2.2906582983566962E-2</v>
      </c>
      <c r="J209">
        <f t="shared" si="19"/>
        <v>-0.5615797405411922</v>
      </c>
    </row>
    <row r="210" spans="1:10" x14ac:dyDescent="0.25">
      <c r="A210" t="s">
        <v>32</v>
      </c>
      <c r="B210">
        <f>('CON Score and Page Rank'!HX24-'MIN and MAX'!B$48)/('MIN and MAX'!F$48-'MIN and MAX'!B$48)</f>
        <v>0.4202474448891429</v>
      </c>
      <c r="C210">
        <f>('CON Score and Page Rank'!HY24-'MIN and MAX'!C$48)/('MIN and MAX'!G$48-'MIN and MAX'!C$48)</f>
        <v>0.19209756330539796</v>
      </c>
      <c r="D210">
        <f>('CON Score and Page Rank'!HZ24-'MIN and MAX'!D$48)/('MIN and MAX'!H$48-'MIN and MAX'!D$48)</f>
        <v>0.92123893805309731</v>
      </c>
      <c r="E210">
        <f t="shared" si="15"/>
        <v>-0.22814988158374494</v>
      </c>
      <c r="F210">
        <f t="shared" si="16"/>
        <v>0.48422447301115362</v>
      </c>
      <c r="G210">
        <f t="shared" si="17"/>
        <v>0.50099149316395442</v>
      </c>
      <c r="H210" s="3">
        <f>IFERROR(VLOOKUP(A210,'GDP Data'!A$2:Q$144,3,FALSE),"Not Found")</f>
        <v>431586852369.68597</v>
      </c>
      <c r="I210">
        <f t="shared" si="18"/>
        <v>4.0785268999809748E-2</v>
      </c>
      <c r="J210">
        <f t="shared" si="19"/>
        <v>-0.44343920401134385</v>
      </c>
    </row>
    <row r="211" spans="1:10" x14ac:dyDescent="0.25">
      <c r="A211" t="s">
        <v>37</v>
      </c>
      <c r="B211">
        <f>('CON Score and Page Rank'!HX31-'MIN and MAX'!B$48)/('MIN and MAX'!F$48-'MIN and MAX'!B$48)</f>
        <v>0.33203978382002286</v>
      </c>
      <c r="C211">
        <f>('CON Score and Page Rank'!HY31-'MIN and MAX'!C$48)/('MIN and MAX'!G$48-'MIN and MAX'!C$48)</f>
        <v>0.10117169673948999</v>
      </c>
      <c r="D211">
        <f>('CON Score and Page Rank'!HZ31-'MIN and MAX'!D$48)/('MIN and MAX'!H$48-'MIN and MAX'!D$48)</f>
        <v>0.92522123893805308</v>
      </c>
      <c r="E211">
        <f t="shared" si="15"/>
        <v>-0.23086808708053286</v>
      </c>
      <c r="F211">
        <f t="shared" si="16"/>
        <v>0.47994197727927801</v>
      </c>
      <c r="G211">
        <f t="shared" si="17"/>
        <v>0.59318145511803022</v>
      </c>
      <c r="H211" s="3">
        <f>IFERROR(VLOOKUP(A211,'GDP Data'!A$2:Q$144,3,FALSE),"Not Found")</f>
        <v>287226531168.52301</v>
      </c>
      <c r="I211">
        <f t="shared" si="18"/>
        <v>2.7143114469937609E-2</v>
      </c>
      <c r="J211">
        <f t="shared" si="19"/>
        <v>-0.4527988628093404</v>
      </c>
    </row>
    <row r="212" spans="1:10" x14ac:dyDescent="0.25">
      <c r="A212" t="s">
        <v>41</v>
      </c>
      <c r="B212">
        <f>('CON Score and Page Rank'!HX34-'MIN and MAX'!B$48)/('MIN and MAX'!F$48-'MIN and MAX'!B$48)</f>
        <v>0.56305154786714096</v>
      </c>
      <c r="C212">
        <f>('CON Score and Page Rank'!HY34-'MIN and MAX'!C$48)/('MIN and MAX'!G$48-'MIN and MAX'!C$48)</f>
        <v>0.19133112841239155</v>
      </c>
      <c r="D212">
        <f>('CON Score and Page Rank'!HZ34-'MIN and MAX'!D$48)/('MIN and MAX'!H$48-'MIN and MAX'!D$48)</f>
        <v>0.88584070796460179</v>
      </c>
      <c r="E212">
        <f t="shared" si="15"/>
        <v>-0.37172041945474943</v>
      </c>
      <c r="F212">
        <f t="shared" si="16"/>
        <v>0.2580310463617646</v>
      </c>
      <c r="G212">
        <f t="shared" si="17"/>
        <v>0.32278916009746084</v>
      </c>
      <c r="H212" s="3">
        <f>IFERROR(VLOOKUP(A212,'GDP Data'!A$2:Q$144,3,FALSE),"Not Found")</f>
        <v>4374711694090.8701</v>
      </c>
      <c r="I212">
        <f t="shared" si="18"/>
        <v>0.41341341206399035</v>
      </c>
      <c r="J212">
        <f t="shared" si="19"/>
        <v>0.15538236570222574</v>
      </c>
    </row>
    <row r="213" spans="1:10" x14ac:dyDescent="0.25">
      <c r="A213" t="s">
        <v>38</v>
      </c>
      <c r="B213">
        <f>('CON Score and Page Rank'!HX32-'MIN and MAX'!B$48)/('MIN and MAX'!F$48-'MIN and MAX'!B$48)</f>
        <v>1</v>
      </c>
      <c r="C213">
        <f>('CON Score and Page Rank'!HY32-'MIN and MAX'!C$48)/('MIN and MAX'!G$48-'MIN and MAX'!C$48)</f>
        <v>0.62095703819845616</v>
      </c>
      <c r="D213">
        <f>('CON Score and Page Rank'!HZ32-'MIN and MAX'!D$48)/('MIN and MAX'!H$48-'MIN and MAX'!D$48)</f>
        <v>0.95</v>
      </c>
      <c r="E213">
        <f t="shared" si="15"/>
        <v>-0.37904296180154384</v>
      </c>
      <c r="F213">
        <f t="shared" si="16"/>
        <v>0.24649448064453611</v>
      </c>
      <c r="G213">
        <f t="shared" si="17"/>
        <v>-5.0000000000000044E-2</v>
      </c>
      <c r="H213" s="3">
        <f>IFERROR(VLOOKUP(A213,'GDP Data'!A$2:Q$144,3,FALSE),"Not Found")</f>
        <v>1643908161796.46</v>
      </c>
      <c r="I213">
        <f t="shared" si="18"/>
        <v>0.15535050760170163</v>
      </c>
      <c r="J213">
        <f t="shared" si="19"/>
        <v>-9.1143973042834475E-2</v>
      </c>
    </row>
    <row r="214" spans="1:10" x14ac:dyDescent="0.25">
      <c r="A214" t="s">
        <v>24</v>
      </c>
      <c r="B214">
        <f>('CON Score and Page Rank'!HX16-'MIN and MAX'!B$48)/('MIN and MAX'!F$48-'MIN and MAX'!B$48)</f>
        <v>0.78034441590468129</v>
      </c>
      <c r="C214">
        <f>('CON Score and Page Rank'!HY16-'MIN and MAX'!C$48)/('MIN and MAX'!G$48-'MIN and MAX'!C$48)</f>
        <v>0.33827754248504888</v>
      </c>
      <c r="D214">
        <f>('CON Score and Page Rank'!HZ16-'MIN and MAX'!D$48)/('MIN and MAX'!H$48-'MIN and MAX'!D$48)</f>
        <v>0.91371681415929207</v>
      </c>
      <c r="E214">
        <f t="shared" si="15"/>
        <v>-0.44206687341963241</v>
      </c>
      <c r="F214">
        <f t="shared" si="16"/>
        <v>0.14720116642325706</v>
      </c>
      <c r="G214">
        <f t="shared" si="17"/>
        <v>0.13337239825461078</v>
      </c>
      <c r="H214" s="3">
        <f>IFERROR(VLOOKUP(A214,'GDP Data'!A$2:Q$144,3,FALSE),"Not Found")</f>
        <v>1945790973803.1499</v>
      </c>
      <c r="I214">
        <f t="shared" si="18"/>
        <v>0.1838786511874228</v>
      </c>
      <c r="J214">
        <f t="shared" si="19"/>
        <v>3.6677484764165741E-2</v>
      </c>
    </row>
    <row r="215" spans="1:10" x14ac:dyDescent="0.25">
      <c r="A215" t="s">
        <v>23</v>
      </c>
      <c r="B215">
        <f>('CON Score and Page Rank'!HX15-'MIN and MAX'!B$48)/('MIN and MAX'!F$48-'MIN and MAX'!B$48)</f>
        <v>0.78639744122268052</v>
      </c>
      <c r="C215">
        <f>('CON Score and Page Rank'!HY15-'MIN and MAX'!C$48)/('MIN and MAX'!G$48-'MIN and MAX'!C$48)</f>
        <v>0.25089836266923304</v>
      </c>
      <c r="D215">
        <f>('CON Score and Page Rank'!HZ15-'MIN and MAX'!D$48)/('MIN and MAX'!H$48-'MIN and MAX'!D$48)</f>
        <v>0.95044247787610614</v>
      </c>
      <c r="E215">
        <f t="shared" si="15"/>
        <v>-0.53549907855344747</v>
      </c>
      <c r="F215">
        <f t="shared" si="16"/>
        <v>0</v>
      </c>
      <c r="G215">
        <f t="shared" si="17"/>
        <v>0.16404503665342562</v>
      </c>
      <c r="H215" s="3">
        <f>IFERROR(VLOOKUP(A215,'GDP Data'!A$2:Q$144,3,FALSE),"Not Found")</f>
        <v>1377657339291.3401</v>
      </c>
      <c r="I215">
        <f t="shared" si="18"/>
        <v>0.13018961273739219</v>
      </c>
      <c r="J215">
        <f t="shared" si="19"/>
        <v>0.13018961273739219</v>
      </c>
    </row>
  </sheetData>
  <autoFilter ref="A2:J215" xr:uid="{5ED2C1A0-E72F-4D7C-BF62-3A73839A334B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8F3B7-6C56-4E2D-9922-78D87CC000B2}">
  <sheetPr codeName="Sheet52"/>
  <dimension ref="A1:J215"/>
  <sheetViews>
    <sheetView topLeftCell="A177"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Rank'!IC205-'MIN and MAX'!B$49)/('MIN and MAX'!F$49-'MIN and MAX'!B$49)</f>
        <v>9.6287141633836035E-3</v>
      </c>
      <c r="C3">
        <f>('CON Score and Page Rank'!ID205-'MIN and MAX'!C$49)/('MIN and MAX'!G$49-'MIN and MAX'!C$49)</f>
        <v>0.11313235224889269</v>
      </c>
      <c r="D3">
        <f>('CON Score and Page Rank'!IE205-'MIN and MAX'!D$49)/('MIN and MAX'!H$49-'MIN and MAX'!D$49)</f>
        <v>0.94929093253115604</v>
      </c>
      <c r="E3">
        <f t="shared" ref="E3:E66" si="0">C3-B3</f>
        <v>0.10350363808550908</v>
      </c>
      <c r="F3">
        <f t="shared" ref="F3:F66" si="1">(E3-MIN(E$3:E$219))/(MAX(E$3:E$219)-MIN(E$3:E$219))</f>
        <v>1</v>
      </c>
      <c r="G3">
        <f t="shared" ref="G3:G66" si="2">D3-B3</f>
        <v>0.93966221836777242</v>
      </c>
      <c r="H3" s="3">
        <f>IFERROR(VLOOKUP(A3,'GDP Data'!A$2:Q$144,3,FALSE),"Not Found")</f>
        <v>756706300589.79102</v>
      </c>
      <c r="I3">
        <f t="shared" ref="I3:I66" si="3">IFERROR((H3-MIN(H$3:H$219))/(MAX(H$3:H$219)-MIN(H$3:H$219)),"No Value")</f>
        <v>7.1509291476213779E-2</v>
      </c>
      <c r="J3">
        <f t="shared" ref="J3:J66" si="4">IFERROR(I3-F3,"No Value")</f>
        <v>-0.92849070852378623</v>
      </c>
    </row>
    <row r="4" spans="1:10" x14ac:dyDescent="0.25">
      <c r="A4" s="6" t="s">
        <v>43</v>
      </c>
      <c r="B4">
        <f>('CON Score and Page Rank'!IC36-'MIN and MAX'!B$49)/('MIN and MAX'!F$49-'MIN and MAX'!B$49)</f>
        <v>0.9013081945030289</v>
      </c>
      <c r="C4">
        <f>('CON Score and Page Rank'!ID36-'MIN and MAX'!C$49)/('MIN and MAX'!G$49-'MIN and MAX'!C$49)</f>
        <v>1</v>
      </c>
      <c r="D4">
        <f>('CON Score and Page Rank'!IE36-'MIN and MAX'!D$49)/('MIN and MAX'!H$49-'MIN and MAX'!D$49)</f>
        <v>0.95058014611087238</v>
      </c>
      <c r="E4">
        <f t="shared" si="0"/>
        <v>9.8691805496971097E-2</v>
      </c>
      <c r="F4">
        <f t="shared" si="1"/>
        <v>0.99241877683211632</v>
      </c>
      <c r="G4">
        <f t="shared" si="2"/>
        <v>4.9271951607843478E-2</v>
      </c>
      <c r="H4" s="3">
        <f>IFERROR(VLOOKUP(A4,'GDP Data'!A$2:Q$144,3,FALSE),"Not Found")</f>
        <v>10581929774000</v>
      </c>
      <c r="I4">
        <f t="shared" si="3"/>
        <v>1</v>
      </c>
      <c r="J4">
        <f t="shared" si="4"/>
        <v>7.5812231678836772E-3</v>
      </c>
    </row>
    <row r="5" spans="1:10" x14ac:dyDescent="0.25">
      <c r="A5" s="6" t="s">
        <v>194</v>
      </c>
      <c r="B5">
        <f>('CON Score and Page Rank'!IC185-'MIN and MAX'!B$49)/('MIN and MAX'!F$49-'MIN and MAX'!B$49)</f>
        <v>9.9347916001946666E-3</v>
      </c>
      <c r="C5">
        <f>('CON Score and Page Rank'!ID185-'MIN and MAX'!C$49)/('MIN and MAX'!G$49-'MIN and MAX'!C$49)</f>
        <v>7.5235567508838017E-2</v>
      </c>
      <c r="D5">
        <f>('CON Score and Page Rank'!IE185-'MIN and MAX'!D$49)/('MIN and MAX'!H$49-'MIN and MAX'!D$49)</f>
        <v>0.9368285345938977</v>
      </c>
      <c r="E5">
        <f t="shared" si="0"/>
        <v>6.5300775908643346E-2</v>
      </c>
      <c r="F5">
        <f t="shared" si="1"/>
        <v>0.93980995421482061</v>
      </c>
      <c r="G5">
        <f t="shared" si="2"/>
        <v>0.92689374299370308</v>
      </c>
      <c r="H5" s="3">
        <f>IFERROR(VLOOKUP(A5,'GDP Data'!A$2:Q$144,3,FALSE),"Not Found")</f>
        <v>201751148417.10199</v>
      </c>
      <c r="I5">
        <f t="shared" si="3"/>
        <v>1.9065629117366509E-2</v>
      </c>
      <c r="J5">
        <f t="shared" si="4"/>
        <v>-0.92074432509745407</v>
      </c>
    </row>
    <row r="6" spans="1:10" x14ac:dyDescent="0.25">
      <c r="A6" t="s">
        <v>89</v>
      </c>
      <c r="B6">
        <f>('CON Score and Page Rank'!IC85-'MIN and MAX'!B$49)/('MIN and MAX'!F$49-'MIN and MAX'!B$49)</f>
        <v>6.5565580838500117E-3</v>
      </c>
      <c r="C6">
        <f>('CON Score and Page Rank'!ID85-'MIN and MAX'!C$49)/('MIN and MAX'!G$49-'MIN and MAX'!C$49)</f>
        <v>4.2284703104849775E-2</v>
      </c>
      <c r="D6">
        <f>('CON Score and Page Rank'!IE85-'MIN and MAX'!D$49)/('MIN and MAX'!H$49-'MIN and MAX'!D$49)</f>
        <v>0.97034808766652347</v>
      </c>
      <c r="E6">
        <f t="shared" si="0"/>
        <v>3.572814502099976E-2</v>
      </c>
      <c r="F6">
        <f t="shared" si="1"/>
        <v>0.89321716232203485</v>
      </c>
      <c r="G6">
        <f t="shared" si="2"/>
        <v>0.96379152958267345</v>
      </c>
      <c r="H6" s="3">
        <f>IFERROR(VLOOKUP(A6,'GDP Data'!A$2:Q$144,3,FALSE),"Not Found")</f>
        <v>130816321183.15601</v>
      </c>
      <c r="I6">
        <f t="shared" si="3"/>
        <v>1.2362236754261416E-2</v>
      </c>
      <c r="J6">
        <f t="shared" si="4"/>
        <v>-0.88085492556777345</v>
      </c>
    </row>
    <row r="7" spans="1:10" x14ac:dyDescent="0.25">
      <c r="A7" t="s">
        <v>28</v>
      </c>
      <c r="B7">
        <f>('CON Score and Page Rank'!IC18-'MIN and MAX'!B$49)/('MIN and MAX'!F$49-'MIN and MAX'!B$49)</f>
        <v>2.7776358407891983E-3</v>
      </c>
      <c r="C7">
        <f>('CON Score and Page Rank'!ID18-'MIN and MAX'!C$49)/('MIN and MAX'!G$49-'MIN and MAX'!C$49)</f>
        <v>3.7799331767108056E-2</v>
      </c>
      <c r="D7">
        <f>('CON Score and Page Rank'!IE18-'MIN and MAX'!D$49)/('MIN and MAX'!H$49-'MIN and MAX'!D$49)</f>
        <v>0.91104426299957031</v>
      </c>
      <c r="E7">
        <f t="shared" si="0"/>
        <v>3.502169592631886E-2</v>
      </c>
      <c r="F7">
        <f t="shared" si="1"/>
        <v>0.89210412521091786</v>
      </c>
      <c r="G7">
        <f t="shared" si="2"/>
        <v>0.90826662715878115</v>
      </c>
      <c r="H7" s="3">
        <f>IFERROR(VLOOKUP(A7,'GDP Data'!A$2:Q$144,3,FALSE),"Not Found")</f>
        <v>8234846804.6058197</v>
      </c>
      <c r="I7">
        <f t="shared" si="3"/>
        <v>7.7819896564036858E-4</v>
      </c>
      <c r="J7">
        <f t="shared" si="4"/>
        <v>-0.89132592624527751</v>
      </c>
    </row>
    <row r="8" spans="1:10" x14ac:dyDescent="0.25">
      <c r="A8" t="s">
        <v>111</v>
      </c>
      <c r="B8">
        <f>('CON Score and Page Rank'!IC107-'MIN and MAX'!B$49)/('MIN and MAX'!F$49-'MIN and MAX'!B$49)</f>
        <v>9.107039081943587E-4</v>
      </c>
      <c r="C8">
        <f>('CON Score and Page Rank'!ID107-'MIN and MAX'!C$49)/('MIN and MAX'!G$49-'MIN and MAX'!C$49)</f>
        <v>3.5670646639079359E-2</v>
      </c>
      <c r="D8">
        <f>('CON Score and Page Rank'!IE107-'MIN and MAX'!D$49)/('MIN and MAX'!H$49-'MIN and MAX'!D$49)</f>
        <v>0.82251826385904603</v>
      </c>
      <c r="E8">
        <f t="shared" si="0"/>
        <v>3.4759942730885E-2</v>
      </c>
      <c r="F8">
        <f t="shared" si="1"/>
        <v>0.89169172320960599</v>
      </c>
      <c r="G8">
        <f t="shared" si="2"/>
        <v>0.82160755995085166</v>
      </c>
      <c r="H8" s="3">
        <f>IFERROR(VLOOKUP(A8,'GDP Data'!A$2:Q$144,3,FALSE),"Not Found")</f>
        <v>6507824767.0630302</v>
      </c>
      <c r="I8">
        <f t="shared" si="3"/>
        <v>6.1499413680223783E-4</v>
      </c>
      <c r="J8">
        <f t="shared" si="4"/>
        <v>-0.89107672907280377</v>
      </c>
    </row>
    <row r="9" spans="1:10" x14ac:dyDescent="0.25">
      <c r="A9" t="s">
        <v>199</v>
      </c>
      <c r="B9">
        <f>('CON Score and Page Rank'!IC189-'MIN and MAX'!B$49)/('MIN and MAX'!F$49-'MIN and MAX'!B$49)</f>
        <v>1.4635398686681206E-4</v>
      </c>
      <c r="C9">
        <f>('CON Score and Page Rank'!ID189-'MIN and MAX'!C$49)/('MIN and MAX'!G$49-'MIN and MAX'!C$49)</f>
        <v>3.4438948152840591E-2</v>
      </c>
      <c r="D9">
        <f>('CON Score and Page Rank'!IE189-'MIN and MAX'!D$49)/('MIN and MAX'!H$49-'MIN and MAX'!D$49)</f>
        <v>0.79286635152556939</v>
      </c>
      <c r="E9">
        <f t="shared" si="0"/>
        <v>3.4292594165973779E-2</v>
      </c>
      <c r="F9">
        <f t="shared" si="1"/>
        <v>0.89095539797330781</v>
      </c>
      <c r="G9">
        <f t="shared" si="2"/>
        <v>0.79271999753870259</v>
      </c>
      <c r="H9" s="3">
        <f>IFERROR(VLOOKUP(A9,'GDP Data'!A$2:Q$144,3,FALSE),"Not Found")</f>
        <v>8141537877.0679102</v>
      </c>
      <c r="I9">
        <f t="shared" si="3"/>
        <v>7.693812046524653E-4</v>
      </c>
      <c r="J9">
        <f t="shared" si="4"/>
        <v>-0.89018601676865539</v>
      </c>
    </row>
    <row r="10" spans="1:10" x14ac:dyDescent="0.25">
      <c r="A10" t="s">
        <v>142</v>
      </c>
      <c r="B10">
        <f>('CON Score and Page Rank'!IC138-'MIN and MAX'!B$49)/('MIN and MAX'!F$49-'MIN and MAX'!B$49)</f>
        <v>5.3751792031787133E-3</v>
      </c>
      <c r="C10">
        <f>('CON Score and Page Rank'!ID138-'MIN and MAX'!C$49)/('MIN and MAX'!G$49-'MIN and MAX'!C$49)</f>
        <v>3.9472818205741805E-2</v>
      </c>
      <c r="D10">
        <f>('CON Score and Page Rank'!IE138-'MIN and MAX'!D$49)/('MIN and MAX'!H$49-'MIN and MAX'!D$49)</f>
        <v>0.91104426299957031</v>
      </c>
      <c r="E10">
        <f t="shared" si="0"/>
        <v>3.4097639002563095E-2</v>
      </c>
      <c r="F10">
        <f t="shared" si="1"/>
        <v>0.89064823878305088</v>
      </c>
      <c r="G10">
        <f t="shared" si="2"/>
        <v>0.90566908379639155</v>
      </c>
      <c r="H10" s="3">
        <f>IFERROR(VLOOKUP(A10,'GDP Data'!A$2:Q$144,3,FALSE),"Not Found")</f>
        <v>22152694161.888199</v>
      </c>
      <c r="I10">
        <f t="shared" si="3"/>
        <v>2.0934455845962787E-3</v>
      </c>
      <c r="J10">
        <f t="shared" si="4"/>
        <v>-0.88855479319845465</v>
      </c>
    </row>
    <row r="11" spans="1:10" x14ac:dyDescent="0.25">
      <c r="A11" t="s">
        <v>225</v>
      </c>
      <c r="B11">
        <f>('CON Score and Page Rank'!IC214-'MIN and MAX'!B$49)/('MIN and MAX'!F$49-'MIN and MAX'!B$49)</f>
        <v>2.6268126366115296E-3</v>
      </c>
      <c r="C11">
        <f>('CON Score and Page Rank'!ID214-'MIN and MAX'!C$49)/('MIN and MAX'!G$49-'MIN and MAX'!C$49)</f>
        <v>3.661067979147159E-2</v>
      </c>
      <c r="D11">
        <f>('CON Score and Page Rank'!IE214-'MIN and MAX'!D$49)/('MIN and MAX'!H$49-'MIN and MAX'!D$49)</f>
        <v>0.85517834121186076</v>
      </c>
      <c r="E11">
        <f t="shared" si="0"/>
        <v>3.3983867154860063E-2</v>
      </c>
      <c r="F11">
        <f t="shared" si="1"/>
        <v>0.89046898695917942</v>
      </c>
      <c r="G11">
        <f t="shared" si="2"/>
        <v>0.85255152857524918</v>
      </c>
      <c r="H11" s="3">
        <f>IFERROR(VLOOKUP(A11,'GDP Data'!A$2:Q$144,3,FALSE),"Not Found")</f>
        <v>20898788416.6348</v>
      </c>
      <c r="I11">
        <f t="shared" si="3"/>
        <v>1.9749505867997269E-3</v>
      </c>
      <c r="J11">
        <f t="shared" si="4"/>
        <v>-0.88849403637237967</v>
      </c>
    </row>
    <row r="12" spans="1:10" x14ac:dyDescent="0.25">
      <c r="A12" t="s">
        <v>59</v>
      </c>
      <c r="B12">
        <f>('CON Score and Page Rank'!IC53-'MIN and MAX'!B$49)/('MIN and MAX'!F$49-'MIN and MAX'!B$49)</f>
        <v>9.6388379426428361E-3</v>
      </c>
      <c r="C12">
        <f>('CON Score and Page Rank'!ID53-'MIN and MAX'!C$49)/('MIN and MAX'!G$49-'MIN and MAX'!C$49)</f>
        <v>4.3595978338467255E-2</v>
      </c>
      <c r="D12">
        <f>('CON Score and Page Rank'!IE53-'MIN and MAX'!D$49)/('MIN and MAX'!H$49-'MIN and MAX'!D$49)</f>
        <v>0.91405242801890851</v>
      </c>
      <c r="E12">
        <f t="shared" si="0"/>
        <v>3.3957140395824419E-2</v>
      </c>
      <c r="F12">
        <f t="shared" si="1"/>
        <v>0.8904268779453941</v>
      </c>
      <c r="G12">
        <f t="shared" si="2"/>
        <v>0.90441359007626565</v>
      </c>
      <c r="H12" s="3">
        <f>IFERROR(VLOOKUP(A12,'GDP Data'!A$2:Q$144,3,FALSE),"Not Found")</f>
        <v>12502013400</v>
      </c>
      <c r="I12">
        <f t="shared" si="3"/>
        <v>1.1814492882685427E-3</v>
      </c>
      <c r="J12">
        <f t="shared" si="4"/>
        <v>-0.88924542865712553</v>
      </c>
    </row>
    <row r="13" spans="1:10" x14ac:dyDescent="0.25">
      <c r="A13" t="s">
        <v>226</v>
      </c>
      <c r="B13">
        <f>('CON Score and Page Rank'!IC215-'MIN and MAX'!B$49)/('MIN and MAX'!F$49-'MIN and MAX'!B$49)</f>
        <v>6.5898123727714704E-3</v>
      </c>
      <c r="C13">
        <f>('CON Score and Page Rank'!ID215-'MIN and MAX'!C$49)/('MIN and MAX'!G$49-'MIN and MAX'!C$49)</f>
        <v>4.0521231862549058E-2</v>
      </c>
      <c r="D13">
        <f>('CON Score and Page Rank'!IE215-'MIN and MAX'!D$49)/('MIN and MAX'!H$49-'MIN and MAX'!D$49)</f>
        <v>0.86635152556940265</v>
      </c>
      <c r="E13">
        <f t="shared" si="0"/>
        <v>3.3931419489777584E-2</v>
      </c>
      <c r="F13">
        <f t="shared" si="1"/>
        <v>0.89038635369081276</v>
      </c>
      <c r="G13">
        <f t="shared" si="2"/>
        <v>0.85976171319663119</v>
      </c>
      <c r="H13" s="3">
        <f>IFERROR(VLOOKUP(A13,'GDP Data'!A$2:Q$144,3,FALSE),"Not Found")</f>
        <v>122903960204.505</v>
      </c>
      <c r="I13">
        <f t="shared" si="3"/>
        <v>1.1614512931892852E-2</v>
      </c>
      <c r="J13">
        <f t="shared" si="4"/>
        <v>-0.8787718407589199</v>
      </c>
    </row>
    <row r="14" spans="1:10" x14ac:dyDescent="0.25">
      <c r="A14" t="s">
        <v>160</v>
      </c>
      <c r="B14">
        <f>('CON Score and Page Rank'!IC155-'MIN and MAX'!B$49)/('MIN and MAX'!F$49-'MIN and MAX'!B$49)</f>
        <v>8.6478675039177999E-3</v>
      </c>
      <c r="C14">
        <f>('CON Score and Page Rank'!ID155-'MIN and MAX'!C$49)/('MIN and MAX'!G$49-'MIN and MAX'!C$49)</f>
        <v>4.254147511958925E-2</v>
      </c>
      <c r="D14">
        <f>('CON Score and Page Rank'!IE155-'MIN and MAX'!D$49)/('MIN and MAX'!H$49-'MIN and MAX'!D$49)</f>
        <v>0.86119467125053717</v>
      </c>
      <c r="E14">
        <f t="shared" si="0"/>
        <v>3.3893607615671451E-2</v>
      </c>
      <c r="F14">
        <f t="shared" si="1"/>
        <v>0.89032677966143414</v>
      </c>
      <c r="G14">
        <f t="shared" si="2"/>
        <v>0.8525468037466194</v>
      </c>
      <c r="H14" s="3">
        <f>IFERROR(VLOOKUP(A14,'GDP Data'!A$2:Q$144,3,FALSE),"Not Found")</f>
        <v>78921234457.548706</v>
      </c>
      <c r="I14">
        <f t="shared" si="3"/>
        <v>7.4581136090564179E-3</v>
      </c>
      <c r="J14">
        <f t="shared" si="4"/>
        <v>-0.88286866605237768</v>
      </c>
    </row>
    <row r="15" spans="1:10" x14ac:dyDescent="0.25">
      <c r="A15" t="s">
        <v>157</v>
      </c>
      <c r="B15">
        <f>('CON Score and Page Rank'!IC152-'MIN and MAX'!B$49)/('MIN and MAX'!F$49-'MIN and MAX'!B$49)</f>
        <v>3.7250340412103167E-3</v>
      </c>
      <c r="C15">
        <f>('CON Score and Page Rank'!ID152-'MIN and MAX'!C$49)/('MIN and MAX'!G$49-'MIN and MAX'!C$49)</f>
        <v>3.7497431059656784E-2</v>
      </c>
      <c r="D15">
        <f>('CON Score and Page Rank'!IE152-'MIN and MAX'!D$49)/('MIN and MAX'!H$49-'MIN and MAX'!D$49)</f>
        <v>0.86076493339063176</v>
      </c>
      <c r="E15">
        <f t="shared" si="0"/>
        <v>3.3772397018446469E-2</v>
      </c>
      <c r="F15">
        <f t="shared" si="1"/>
        <v>0.89013580780799428</v>
      </c>
      <c r="G15">
        <f t="shared" si="2"/>
        <v>0.85703989934942149</v>
      </c>
      <c r="H15" s="3">
        <f>IFERROR(VLOOKUP(A15,'GDP Data'!A$2:Q$144,3,FALSE),"Not Found")</f>
        <v>79484403984.884903</v>
      </c>
      <c r="I15">
        <f t="shared" si="3"/>
        <v>7.5113335357960484E-3</v>
      </c>
      <c r="J15">
        <f t="shared" si="4"/>
        <v>-0.88262447427219826</v>
      </c>
    </row>
    <row r="16" spans="1:10" x14ac:dyDescent="0.25">
      <c r="A16" t="s">
        <v>184</v>
      </c>
      <c r="B16">
        <f>('CON Score and Page Rank'!IC176-'MIN and MAX'!B$49)/('MIN and MAX'!F$49-'MIN and MAX'!B$49)</f>
        <v>5.6848717816313276E-3</v>
      </c>
      <c r="C16">
        <f>('CON Score and Page Rank'!ID176-'MIN and MAX'!C$49)/('MIN and MAX'!G$49-'MIN and MAX'!C$49)</f>
        <v>3.9215922030725756E-2</v>
      </c>
      <c r="D16">
        <f>('CON Score and Page Rank'!IE176-'MIN and MAX'!D$49)/('MIN and MAX'!H$49-'MIN and MAX'!D$49)</f>
        <v>0.84615384615384615</v>
      </c>
      <c r="E16">
        <f t="shared" si="0"/>
        <v>3.3531050249094425E-2</v>
      </c>
      <c r="F16">
        <f t="shared" si="1"/>
        <v>0.88975555689825481</v>
      </c>
      <c r="G16">
        <f t="shared" si="2"/>
        <v>0.84046897437221479</v>
      </c>
      <c r="H16" s="3">
        <f>IFERROR(VLOOKUP(A16,'GDP Data'!A$2:Q$144,3,FALSE),"Not Found")</f>
        <v>8362398701.5894299</v>
      </c>
      <c r="I16">
        <f t="shared" si="3"/>
        <v>7.9025271195202985E-4</v>
      </c>
      <c r="J16">
        <f t="shared" si="4"/>
        <v>-0.88896530418630282</v>
      </c>
    </row>
    <row r="17" spans="1:10" x14ac:dyDescent="0.25">
      <c r="A17" t="s">
        <v>45</v>
      </c>
      <c r="B17">
        <f>('CON Score and Page Rank'!IC38-'MIN and MAX'!B$49)/('MIN and MAX'!F$49-'MIN and MAX'!B$49)</f>
        <v>1.1712754579196863E-2</v>
      </c>
      <c r="C17">
        <f>('CON Score and Page Rank'!ID38-'MIN and MAX'!C$49)/('MIN and MAX'!G$49-'MIN and MAX'!C$49)</f>
        <v>4.5157888929476135E-2</v>
      </c>
      <c r="D17">
        <f>('CON Score and Page Rank'!IE38-'MIN and MAX'!D$49)/('MIN and MAX'!H$49-'MIN and MAX'!D$49)</f>
        <v>0.91877954447786847</v>
      </c>
      <c r="E17">
        <f t="shared" si="0"/>
        <v>3.3445134350279272E-2</v>
      </c>
      <c r="F17">
        <f t="shared" si="1"/>
        <v>0.88962019316923846</v>
      </c>
      <c r="G17">
        <f t="shared" si="2"/>
        <v>0.90706678989867162</v>
      </c>
      <c r="H17" s="3" t="str">
        <f>IFERROR(VLOOKUP(A17,'GDP Data'!A$2:Q$144,3,FALSE),"Not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130</v>
      </c>
      <c r="B18">
        <f>('CON Score and Page Rank'!IC126-'MIN and MAX'!B$49)/('MIN and MAX'!F$49-'MIN and MAX'!B$49)</f>
        <v>1.6195643628143432E-3</v>
      </c>
      <c r="C18">
        <f>('CON Score and Page Rank'!ID126-'MIN and MAX'!C$49)/('MIN and MAX'!G$49-'MIN and MAX'!C$49)</f>
        <v>3.4998881030482112E-2</v>
      </c>
      <c r="D18">
        <f>('CON Score and Page Rank'!IE126-'MIN and MAX'!D$49)/('MIN and MAX'!H$49-'MIN and MAX'!D$49)</f>
        <v>0.76880103137086375</v>
      </c>
      <c r="E18">
        <f t="shared" si="0"/>
        <v>3.3379316667667767E-2</v>
      </c>
      <c r="F18">
        <f t="shared" si="1"/>
        <v>0.88951649493554286</v>
      </c>
      <c r="G18">
        <f t="shared" si="2"/>
        <v>0.76718146700804946</v>
      </c>
      <c r="H18" s="3">
        <f>IFERROR(VLOOKUP(A18,'GDP Data'!A$2:Q$144,3,FALSE),"Not Found")</f>
        <v>5707720390.8514996</v>
      </c>
      <c r="I18">
        <f t="shared" si="3"/>
        <v>5.3938369586192824E-4</v>
      </c>
      <c r="J18">
        <f t="shared" si="4"/>
        <v>-0.88897711123968093</v>
      </c>
    </row>
    <row r="19" spans="1:10" x14ac:dyDescent="0.25">
      <c r="A19" t="s">
        <v>185</v>
      </c>
      <c r="B19">
        <f>('CON Score and Page Rank'!IC177-'MIN and MAX'!B$49)/('MIN and MAX'!F$49-'MIN and MAX'!B$49)</f>
        <v>6.4627565566419765E-3</v>
      </c>
      <c r="C19">
        <f>('CON Score and Page Rank'!ID177-'MIN and MAX'!C$49)/('MIN and MAX'!G$49-'MIN and MAX'!C$49)</f>
        <v>3.9741954871472834E-2</v>
      </c>
      <c r="D19">
        <f>('CON Score and Page Rank'!IE177-'MIN and MAX'!D$49)/('MIN and MAX'!H$49-'MIN and MAX'!D$49)</f>
        <v>0.8534593897722389</v>
      </c>
      <c r="E19">
        <f t="shared" si="0"/>
        <v>3.3279198314830859E-2</v>
      </c>
      <c r="F19">
        <f t="shared" si="1"/>
        <v>0.88935875470620362</v>
      </c>
      <c r="G19">
        <f t="shared" si="2"/>
        <v>0.84699663321559693</v>
      </c>
      <c r="H19" s="3">
        <f>IFERROR(VLOOKUP(A19,'GDP Data'!A$2:Q$144,3,FALSE),"Not Found")</f>
        <v>12237388001.7264</v>
      </c>
      <c r="I19">
        <f t="shared" si="3"/>
        <v>1.156441997167085E-3</v>
      </c>
      <c r="J19">
        <f t="shared" si="4"/>
        <v>-0.88820231270903649</v>
      </c>
    </row>
    <row r="20" spans="1:10" x14ac:dyDescent="0.25">
      <c r="A20" t="s">
        <v>100</v>
      </c>
      <c r="B20">
        <f>('CON Score and Page Rank'!IC96-'MIN and MAX'!B$49)/('MIN and MAX'!F$49-'MIN and MAX'!B$49)</f>
        <v>8.8636089623540543E-3</v>
      </c>
      <c r="C20">
        <f>('CON Score and Page Rank'!ID96-'MIN and MAX'!C$49)/('MIN and MAX'!G$49-'MIN and MAX'!C$49)</f>
        <v>4.1693212110013395E-2</v>
      </c>
      <c r="D20">
        <f>('CON Score and Page Rank'!IE96-'MIN and MAX'!D$49)/('MIN and MAX'!H$49-'MIN and MAX'!D$49)</f>
        <v>0.91104426299957031</v>
      </c>
      <c r="E20">
        <f t="shared" si="0"/>
        <v>3.2829603147659342E-2</v>
      </c>
      <c r="F20">
        <f t="shared" si="1"/>
        <v>0.88865040061557132</v>
      </c>
      <c r="G20">
        <f t="shared" si="2"/>
        <v>0.90218065403721626</v>
      </c>
      <c r="H20" s="3">
        <f>IFERROR(VLOOKUP(A20,'GDP Data'!A$2:Q$144,3,FALSE),"Not Found")</f>
        <v>39459581217.3759</v>
      </c>
      <c r="I20">
        <f t="shared" si="3"/>
        <v>3.7289589007034269E-3</v>
      </c>
      <c r="J20">
        <f t="shared" si="4"/>
        <v>-0.88492144171486786</v>
      </c>
    </row>
    <row r="21" spans="1:10" x14ac:dyDescent="0.25">
      <c r="A21" t="s">
        <v>82</v>
      </c>
      <c r="B21">
        <f>('CON Score and Page Rank'!IC78-'MIN and MAX'!B$49)/('MIN and MAX'!F$49-'MIN and MAX'!B$49)</f>
        <v>2.7779569816995117E-4</v>
      </c>
      <c r="C21">
        <f>('CON Score and Page Rank'!ID78-'MIN and MAX'!C$49)/('MIN and MAX'!G$49-'MIN and MAX'!C$49)</f>
        <v>3.2873248532701682E-2</v>
      </c>
      <c r="D21">
        <f>('CON Score and Page Rank'!IE78-'MIN and MAX'!D$49)/('MIN and MAX'!H$49-'MIN and MAX'!D$49)</f>
        <v>0.57670820799312417</v>
      </c>
      <c r="E21">
        <f t="shared" si="0"/>
        <v>3.2595452834531732E-2</v>
      </c>
      <c r="F21">
        <f t="shared" si="1"/>
        <v>0.88828148799319961</v>
      </c>
      <c r="G21">
        <f t="shared" si="2"/>
        <v>0.57643041229495418</v>
      </c>
      <c r="H21" s="3">
        <f>IFERROR(VLOOKUP(A21,'GDP Data'!A$2:Q$144,3,FALSE),"Not Found")</f>
        <v>5023265365.2516899</v>
      </c>
      <c r="I21">
        <f t="shared" si="3"/>
        <v>4.7470220201176796E-4</v>
      </c>
      <c r="J21">
        <f t="shared" si="4"/>
        <v>-0.88780678579118788</v>
      </c>
    </row>
    <row r="22" spans="1:10" x14ac:dyDescent="0.25">
      <c r="A22" t="s">
        <v>110</v>
      </c>
      <c r="B22">
        <f>('CON Score and Page Rank'!IC106-'MIN and MAX'!B$49)/('MIN and MAX'!F$49-'MIN and MAX'!B$49)</f>
        <v>1.5706559398493674E-2</v>
      </c>
      <c r="C22">
        <f>('CON Score and Page Rank'!ID106-'MIN and MAX'!C$49)/('MIN and MAX'!G$49-'MIN and MAX'!C$49)</f>
        <v>4.7897384105950722E-2</v>
      </c>
      <c r="D22">
        <f>('CON Score and Page Rank'!IE106-'MIN and MAX'!D$49)/('MIN and MAX'!H$49-'MIN and MAX'!D$49)</f>
        <v>0.9222174473571122</v>
      </c>
      <c r="E22">
        <f t="shared" si="0"/>
        <v>3.2190824707457044E-2</v>
      </c>
      <c r="F22">
        <f t="shared" si="1"/>
        <v>0.8876439811649981</v>
      </c>
      <c r="G22">
        <f t="shared" si="2"/>
        <v>0.90651088795861856</v>
      </c>
      <c r="H22" s="3">
        <f>IFERROR(VLOOKUP(A22,'GDP Data'!A$2:Q$144,3,FALSE),"Not Found")</f>
        <v>184137469733.33301</v>
      </c>
      <c r="I22">
        <f t="shared" si="3"/>
        <v>1.7401123770993284E-2</v>
      </c>
      <c r="J22">
        <f t="shared" si="4"/>
        <v>-0.87024285739400487</v>
      </c>
    </row>
    <row r="23" spans="1:10" x14ac:dyDescent="0.25">
      <c r="A23" t="s">
        <v>195</v>
      </c>
      <c r="B23">
        <f>('CON Score and Page Rank'!IC186-'MIN and MAX'!B$49)/('MIN and MAX'!F$49-'MIN and MAX'!B$49)</f>
        <v>1.0884132935087557E-2</v>
      </c>
      <c r="C23">
        <f>('CON Score and Page Rank'!ID186-'MIN and MAX'!C$49)/('MIN and MAX'!G$49-'MIN and MAX'!C$49)</f>
        <v>4.2697527461691483E-2</v>
      </c>
      <c r="D23">
        <f>('CON Score and Page Rank'!IE186-'MIN and MAX'!D$49)/('MIN and MAX'!H$49-'MIN and MAX'!D$49)</f>
        <v>0.8822518263859046</v>
      </c>
      <c r="E23">
        <f t="shared" si="0"/>
        <v>3.1813394526603922E-2</v>
      </c>
      <c r="F23">
        <f t="shared" si="1"/>
        <v>0.88704932572370987</v>
      </c>
      <c r="G23">
        <f t="shared" si="2"/>
        <v>0.87136769345081699</v>
      </c>
      <c r="H23" s="3">
        <f>IFERROR(VLOOKUP(A23,'GDP Data'!A$2:Q$144,3,FALSE),"Not Found")</f>
        <v>39309580983.228203</v>
      </c>
      <c r="I23">
        <f t="shared" si="3"/>
        <v>3.7147837703301132E-3</v>
      </c>
      <c r="J23">
        <f t="shared" si="4"/>
        <v>-0.88333454195337979</v>
      </c>
    </row>
    <row r="24" spans="1:10" x14ac:dyDescent="0.25">
      <c r="A24" t="s">
        <v>197</v>
      </c>
      <c r="B24">
        <f>('CON Score and Page Rank'!IC187-'MIN and MAX'!B$49)/('MIN and MAX'!F$49-'MIN and MAX'!B$49)</f>
        <v>1.2435166526464174E-2</v>
      </c>
      <c r="C24">
        <f>('CON Score and Page Rank'!ID187-'MIN and MAX'!C$49)/('MIN and MAX'!G$49-'MIN and MAX'!C$49)</f>
        <v>4.4083551463197319E-2</v>
      </c>
      <c r="D24">
        <f>('CON Score and Page Rank'!IE187-'MIN and MAX'!D$49)/('MIN and MAX'!H$49-'MIN and MAX'!D$49)</f>
        <v>0.91319295229909758</v>
      </c>
      <c r="E24">
        <f t="shared" si="0"/>
        <v>3.1648384936733144E-2</v>
      </c>
      <c r="F24">
        <f t="shared" si="1"/>
        <v>0.88678934691051692</v>
      </c>
      <c r="G24">
        <f t="shared" si="2"/>
        <v>0.90075778577263343</v>
      </c>
      <c r="H24" s="3">
        <f>IFERROR(VLOOKUP(A24,'GDP Data'!A$2:Q$144,3,FALSE),"Not Found")</f>
        <v>268696750000</v>
      </c>
      <c r="I24">
        <f t="shared" si="3"/>
        <v>2.5392036777657792E-2</v>
      </c>
      <c r="J24">
        <f t="shared" si="4"/>
        <v>-0.86139731013285914</v>
      </c>
    </row>
    <row r="25" spans="1:10" x14ac:dyDescent="0.25">
      <c r="A25" t="s">
        <v>78</v>
      </c>
      <c r="B25">
        <f>('CON Score and Page Rank'!IC74-'MIN and MAX'!B$49)/('MIN and MAX'!F$49-'MIN and MAX'!B$49)</f>
        <v>1.1531179657137597E-2</v>
      </c>
      <c r="C25">
        <f>('CON Score and Page Rank'!ID74-'MIN and MAX'!C$49)/('MIN and MAX'!G$49-'MIN and MAX'!C$49)</f>
        <v>4.2978353746105778E-2</v>
      </c>
      <c r="D25">
        <f>('CON Score and Page Rank'!IE74-'MIN and MAX'!D$49)/('MIN and MAX'!H$49-'MIN and MAX'!D$49)</f>
        <v>0.89686291362269011</v>
      </c>
      <c r="E25">
        <f t="shared" si="0"/>
        <v>3.1447174088968181E-2</v>
      </c>
      <c r="F25">
        <f t="shared" si="1"/>
        <v>0.88647233165434625</v>
      </c>
      <c r="G25">
        <f t="shared" si="2"/>
        <v>0.88533173396555254</v>
      </c>
      <c r="H25" s="3">
        <f>IFERROR(VLOOKUP(A25,'GDP Data'!A$2:Q$144,3,FALSE),"Not Found")</f>
        <v>96684636118.598404</v>
      </c>
      <c r="I25">
        <f t="shared" si="3"/>
        <v>9.1367678848289433E-3</v>
      </c>
      <c r="J25">
        <f t="shared" si="4"/>
        <v>-0.87733556376951727</v>
      </c>
    </row>
    <row r="26" spans="1:10" x14ac:dyDescent="0.25">
      <c r="A26" t="s">
        <v>94</v>
      </c>
      <c r="B26">
        <f>('CON Score and Page Rank'!IC90-'MIN and MAX'!B$49)/('MIN and MAX'!F$49-'MIN and MAX'!B$49)</f>
        <v>9.8383091876542272E-3</v>
      </c>
      <c r="C26">
        <f>('CON Score and Page Rank'!ID90-'MIN and MAX'!C$49)/('MIN and MAX'!G$49-'MIN and MAX'!C$49)</f>
        <v>4.1242398989927896E-2</v>
      </c>
      <c r="D26">
        <f>('CON Score and Page Rank'!IE90-'MIN and MAX'!D$49)/('MIN and MAX'!H$49-'MIN and MAX'!D$49)</f>
        <v>0.86721100128921358</v>
      </c>
      <c r="E26">
        <f t="shared" si="0"/>
        <v>3.1404089802273667E-2</v>
      </c>
      <c r="F26">
        <f t="shared" si="1"/>
        <v>0.88640445074069241</v>
      </c>
      <c r="G26">
        <f t="shared" si="2"/>
        <v>0.85737269210155931</v>
      </c>
      <c r="H26" s="3" t="str">
        <f>IFERROR(VLOOKUP(A26,'GDP Data'!A$2:Q$144,3,FALSE),"Not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193</v>
      </c>
      <c r="B27">
        <f>('CON Score and Page Rank'!IC28-'MIN and MAX'!B$49)/('MIN and MAX'!F$49-'MIN and MAX'!B$49)</f>
        <v>1.0994011625337263E-2</v>
      </c>
      <c r="C27">
        <f>('CON Score and Page Rank'!ID28-'MIN and MAX'!C$49)/('MIN and MAX'!G$49-'MIN and MAX'!C$49)</f>
        <v>4.22950455131757E-2</v>
      </c>
      <c r="D27">
        <f>('CON Score and Page Rank'!IE28-'MIN and MAX'!D$49)/('MIN and MAX'!H$49-'MIN and MAX'!D$49)</f>
        <v>0.84615384615384615</v>
      </c>
      <c r="E27">
        <f t="shared" si="0"/>
        <v>3.1301033887838434E-2</v>
      </c>
      <c r="F27">
        <f t="shared" si="1"/>
        <v>0.88624208227260293</v>
      </c>
      <c r="G27">
        <f t="shared" si="2"/>
        <v>0.83515983452850884</v>
      </c>
      <c r="H27" s="3">
        <f>IFERROR(VLOOKUP(A27,'GDP Data'!A$2:Q$144,3,FALSE),"Not Found")</f>
        <v>20876309970.384998</v>
      </c>
      <c r="I27">
        <f t="shared" si="3"/>
        <v>1.9728263574077466E-3</v>
      </c>
      <c r="J27">
        <f t="shared" si="4"/>
        <v>-0.88426925591519523</v>
      </c>
    </row>
    <row r="28" spans="1:10" x14ac:dyDescent="0.25">
      <c r="A28" t="s">
        <v>57</v>
      </c>
      <c r="B28">
        <f>('CON Score and Page Rank'!IC51-'MIN and MAX'!B$49)/('MIN and MAX'!F$49-'MIN and MAX'!B$49)</f>
        <v>3.5907309874937702E-3</v>
      </c>
      <c r="C28">
        <f>('CON Score and Page Rank'!ID51-'MIN and MAX'!C$49)/('MIN and MAX'!G$49-'MIN and MAX'!C$49)</f>
        <v>3.4522950429157997E-2</v>
      </c>
      <c r="D28">
        <f>('CON Score and Page Rank'!IE51-'MIN and MAX'!D$49)/('MIN and MAX'!H$49-'MIN and MAX'!D$49)</f>
        <v>0.81306403094112589</v>
      </c>
      <c r="E28">
        <f t="shared" si="0"/>
        <v>3.0932219441664226E-2</v>
      </c>
      <c r="F28">
        <f t="shared" si="1"/>
        <v>0.88566100124525238</v>
      </c>
      <c r="G28">
        <f t="shared" si="2"/>
        <v>0.80947329995363215</v>
      </c>
      <c r="H28" s="3">
        <f>IFERROR(VLOOKUP(A28,'GDP Data'!A$2:Q$144,3,FALSE),"Not Found")</f>
        <v>4613630622.7750101</v>
      </c>
      <c r="I28">
        <f t="shared" si="3"/>
        <v>4.3599142323839522E-4</v>
      </c>
      <c r="J28">
        <f t="shared" si="4"/>
        <v>-0.88522500982201402</v>
      </c>
    </row>
    <row r="29" spans="1:10" x14ac:dyDescent="0.25">
      <c r="A29" t="s">
        <v>50</v>
      </c>
      <c r="B29">
        <f>('CON Score and Page Rank'!IC44-'MIN and MAX'!B$49)/('MIN and MAX'!F$49-'MIN and MAX'!B$49)</f>
        <v>2.1216699847440481E-3</v>
      </c>
      <c r="C29">
        <f>('CON Score and Page Rank'!ID44-'MIN and MAX'!C$49)/('MIN and MAX'!G$49-'MIN and MAX'!C$49)</f>
        <v>3.3030308428312685E-2</v>
      </c>
      <c r="D29">
        <f>('CON Score and Page Rank'!IE44-'MIN and MAX'!D$49)/('MIN and MAX'!H$49-'MIN and MAX'!D$49)</f>
        <v>0.86807047700902451</v>
      </c>
      <c r="E29">
        <f t="shared" si="0"/>
        <v>3.0908638443568635E-2</v>
      </c>
      <c r="F29">
        <f t="shared" si="1"/>
        <v>0.88562384849610853</v>
      </c>
      <c r="G29">
        <f t="shared" si="2"/>
        <v>0.86594880702428045</v>
      </c>
      <c r="H29" s="3" t="str">
        <f>IFERROR(VLOOKUP(A29,'GDP Data'!A$2:Q$144,3,FALSE),"Not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141</v>
      </c>
      <c r="B30">
        <f>('CON Score and Page Rank'!IC137-'MIN and MAX'!B$49)/('MIN and MAX'!F$49-'MIN and MAX'!B$49)</f>
        <v>2.2092348106448285E-2</v>
      </c>
      <c r="C30">
        <f>('CON Score and Page Rank'!ID137-'MIN and MAX'!C$49)/('MIN and MAX'!G$49-'MIN and MAX'!C$49)</f>
        <v>5.2952284340870813E-2</v>
      </c>
      <c r="D30">
        <f>('CON Score and Page Rank'!IE137-'MIN and MAX'!D$49)/('MIN and MAX'!H$49-'MIN and MAX'!D$49)</f>
        <v>0.88697894284486467</v>
      </c>
      <c r="E30">
        <f t="shared" si="0"/>
        <v>3.0859936234422528E-2</v>
      </c>
      <c r="F30">
        <f t="shared" si="1"/>
        <v>0.88554711633439842</v>
      </c>
      <c r="G30">
        <f t="shared" si="2"/>
        <v>0.86488659473841634</v>
      </c>
      <c r="H30" s="3">
        <f>IFERROR(VLOOKUP(A30,'GDP Data'!A$2:Q$144,3,FALSE),"Not Found")</f>
        <v>160446947784.909</v>
      </c>
      <c r="I30">
        <f t="shared" si="3"/>
        <v>1.5162352350809412E-2</v>
      </c>
      <c r="J30">
        <f t="shared" si="4"/>
        <v>-0.87038476398358899</v>
      </c>
    </row>
    <row r="31" spans="1:10" x14ac:dyDescent="0.25">
      <c r="A31" t="s">
        <v>207</v>
      </c>
      <c r="B31">
        <f>('CON Score and Page Rank'!IC196-'MIN and MAX'!B$49)/('MIN and MAX'!F$49-'MIN and MAX'!B$49)</f>
        <v>6.1712876189971692E-4</v>
      </c>
      <c r="C31">
        <f>('CON Score and Page Rank'!ID196-'MIN and MAX'!C$49)/('MIN and MAX'!G$49-'MIN and MAX'!C$49)</f>
        <v>3.13416016523261E-2</v>
      </c>
      <c r="D31">
        <f>('CON Score and Page Rank'!IE196-'MIN and MAX'!D$49)/('MIN and MAX'!H$49-'MIN and MAX'!D$49)</f>
        <v>0.87150837988826813</v>
      </c>
      <c r="E31">
        <f t="shared" si="0"/>
        <v>3.0724472890426381E-2</v>
      </c>
      <c r="F31">
        <f t="shared" si="1"/>
        <v>0.88533368874251817</v>
      </c>
      <c r="G31">
        <f t="shared" si="2"/>
        <v>0.87089125112636845</v>
      </c>
      <c r="H31" s="3">
        <f>IFERROR(VLOOKUP(A31,'GDP Data'!A$2:Q$144,3,FALSE),"Not Found")</f>
        <v>24468324000</v>
      </c>
      <c r="I31">
        <f t="shared" si="3"/>
        <v>2.3122742753518485E-3</v>
      </c>
      <c r="J31">
        <f t="shared" si="4"/>
        <v>-0.88302141446716631</v>
      </c>
    </row>
    <row r="32" spans="1:10" x14ac:dyDescent="0.25">
      <c r="A32" t="s">
        <v>112</v>
      </c>
      <c r="B32">
        <f>('CON Score and Page Rank'!IC108-'MIN and MAX'!B$49)/('MIN and MAX'!F$49-'MIN and MAX'!B$49)</f>
        <v>6.5467264799070528E-4</v>
      </c>
      <c r="C32">
        <f>('CON Score and Page Rank'!ID108-'MIN and MAX'!C$49)/('MIN and MAX'!G$49-'MIN and MAX'!C$49)</f>
        <v>3.1355035223399913E-2</v>
      </c>
      <c r="D32">
        <f>('CON Score and Page Rank'!IE108-'MIN and MAX'!D$49)/('MIN and MAX'!H$49-'MIN and MAX'!D$49)</f>
        <v>0.78040395358831116</v>
      </c>
      <c r="E32">
        <f t="shared" si="0"/>
        <v>3.0700362575409208E-2</v>
      </c>
      <c r="F32">
        <f t="shared" si="1"/>
        <v>0.88529570203466212</v>
      </c>
      <c r="G32">
        <f t="shared" si="2"/>
        <v>0.77974928094032048</v>
      </c>
      <c r="H32" s="3" t="str">
        <f>IFERROR(VLOOKUP(A32,'GDP Data'!A$2:Q$144,3,FALSE),"Not Found")</f>
        <v>Not Found</v>
      </c>
      <c r="I32" t="str">
        <f t="shared" si="3"/>
        <v>No Value</v>
      </c>
      <c r="J32" t="str">
        <f t="shared" si="4"/>
        <v>No Value</v>
      </c>
    </row>
    <row r="33" spans="1:10" x14ac:dyDescent="0.25">
      <c r="A33" t="s">
        <v>223</v>
      </c>
      <c r="B33">
        <f>('CON Score and Page Rank'!IC212-'MIN and MAX'!B$49)/('MIN and MAX'!F$49-'MIN and MAX'!B$49)</f>
        <v>1.053114474113493E-3</v>
      </c>
      <c r="C33">
        <f>('CON Score and Page Rank'!ID212-'MIN and MAX'!C$49)/('MIN and MAX'!G$49-'MIN and MAX'!C$49)</f>
        <v>3.1538090284963273E-2</v>
      </c>
      <c r="D33">
        <f>('CON Score and Page Rank'!IE212-'MIN and MAX'!D$49)/('MIN and MAX'!H$49-'MIN and MAX'!D$49)</f>
        <v>0.54877524709926939</v>
      </c>
      <c r="E33">
        <f t="shared" si="0"/>
        <v>3.0484975810849781E-2</v>
      </c>
      <c r="F33">
        <f t="shared" si="1"/>
        <v>0.88495635208856815</v>
      </c>
      <c r="G33">
        <f t="shared" si="2"/>
        <v>0.5477221326251559</v>
      </c>
      <c r="H33" s="3">
        <f>IFERROR(VLOOKUP(A33,'GDP Data'!A$2:Q$144,3,FALSE),"Not Found")</f>
        <v>8824873259.3210506</v>
      </c>
      <c r="I33">
        <f t="shared" si="3"/>
        <v>8.3395689139838464E-4</v>
      </c>
      <c r="J33">
        <f t="shared" si="4"/>
        <v>-0.88412239519716973</v>
      </c>
    </row>
    <row r="34" spans="1:10" x14ac:dyDescent="0.25">
      <c r="A34" t="s">
        <v>122</v>
      </c>
      <c r="B34">
        <f>('CON Score and Page Rank'!IC118-'MIN and MAX'!B$49)/('MIN and MAX'!F$49-'MIN and MAX'!B$49)</f>
        <v>2.4051163973102209E-3</v>
      </c>
      <c r="C34">
        <f>('CON Score and Page Rank'!ID118-'MIN and MAX'!C$49)/('MIN and MAX'!G$49-'MIN and MAX'!C$49)</f>
        <v>3.2875927254990597E-2</v>
      </c>
      <c r="D34">
        <f>('CON Score and Page Rank'!IE118-'MIN and MAX'!D$49)/('MIN and MAX'!H$49-'MIN and MAX'!D$49)</f>
        <v>0.80232058444348953</v>
      </c>
      <c r="E34">
        <f t="shared" si="0"/>
        <v>3.0470810857680376E-2</v>
      </c>
      <c r="F34">
        <f t="shared" si="1"/>
        <v>0.88493403467224829</v>
      </c>
      <c r="G34">
        <f t="shared" si="2"/>
        <v>0.7999154680461793</v>
      </c>
      <c r="H34" s="3">
        <f>IFERROR(VLOOKUP(A34,'GDP Data'!A$2:Q$144,3,FALSE),"Not Found")</f>
        <v>22066031834.2948</v>
      </c>
      <c r="I34">
        <f t="shared" si="3"/>
        <v>2.0852559320995927E-3</v>
      </c>
      <c r="J34">
        <f t="shared" si="4"/>
        <v>-0.88284877874014867</v>
      </c>
    </row>
    <row r="35" spans="1:10" x14ac:dyDescent="0.25">
      <c r="A35" t="s">
        <v>166</v>
      </c>
      <c r="B35">
        <f>('CON Score and Page Rank'!IC160-'MIN and MAX'!B$49)/('MIN and MAX'!F$49-'MIN and MAX'!B$49)</f>
        <v>1.8101704567225207E-2</v>
      </c>
      <c r="C35">
        <f>('CON Score and Page Rank'!ID160-'MIN and MAX'!C$49)/('MIN and MAX'!G$49-'MIN and MAX'!C$49)</f>
        <v>4.8561253406383571E-2</v>
      </c>
      <c r="D35">
        <f>('CON Score and Page Rank'!IE160-'MIN and MAX'!D$49)/('MIN and MAX'!H$49-'MIN and MAX'!D$49)</f>
        <v>0.83712935109583153</v>
      </c>
      <c r="E35">
        <f t="shared" si="0"/>
        <v>3.0459548839158364E-2</v>
      </c>
      <c r="F35">
        <f t="shared" si="1"/>
        <v>0.88491629093861557</v>
      </c>
      <c r="G35">
        <f t="shared" si="2"/>
        <v>0.81902764652860638</v>
      </c>
      <c r="H35" s="3">
        <f>IFERROR(VLOOKUP(A35,'GDP Data'!A$2:Q$144,3,FALSE),"Not Found")</f>
        <v>120296476180.40199</v>
      </c>
      <c r="I35">
        <f t="shared" si="3"/>
        <v>1.1368103809947095E-2</v>
      </c>
      <c r="J35">
        <f t="shared" si="4"/>
        <v>-0.87354818712866844</v>
      </c>
    </row>
    <row r="36" spans="1:10" x14ac:dyDescent="0.25">
      <c r="A36" t="s">
        <v>47</v>
      </c>
      <c r="B36">
        <f>('CON Score and Page Rank'!IC40-'MIN and MAX'!B$49)/('MIN and MAX'!F$49-'MIN and MAX'!B$49)</f>
        <v>7.3238887264260287E-4</v>
      </c>
      <c r="C36">
        <f>('CON Score and Page Rank'!ID40-'MIN and MAX'!C$49)/('MIN and MAX'!G$49-'MIN and MAX'!C$49)</f>
        <v>3.1169511227601168E-2</v>
      </c>
      <c r="D36">
        <f>('CON Score and Page Rank'!IE40-'MIN and MAX'!D$49)/('MIN and MAX'!H$49-'MIN and MAX'!D$49)</f>
        <v>0.81177481736140955</v>
      </c>
      <c r="E36">
        <f t="shared" si="0"/>
        <v>3.0437122354958563E-2</v>
      </c>
      <c r="F36">
        <f t="shared" si="1"/>
        <v>0.8848809571695242</v>
      </c>
      <c r="G36">
        <f t="shared" si="2"/>
        <v>0.81104242848876695</v>
      </c>
      <c r="H36" s="3" t="str">
        <f>IFERROR(VLOOKUP(A36,'GDP Data'!A$2:Q$144,3,FALSE),"Not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125</v>
      </c>
      <c r="B37">
        <f>('CON Score and Page Rank'!IC121-'MIN and MAX'!B$49)/('MIN and MAX'!F$49-'MIN and MAX'!B$49)</f>
        <v>4.014948479890734E-4</v>
      </c>
      <c r="C37">
        <f>('CON Score and Page Rank'!ID121-'MIN and MAX'!C$49)/('MIN and MAX'!G$49-'MIN and MAX'!C$49)</f>
        <v>3.0207847071621791E-2</v>
      </c>
      <c r="D37">
        <f>('CON Score and Page Rank'!IE121-'MIN and MAX'!D$49)/('MIN and MAX'!H$49-'MIN and MAX'!D$49)</f>
        <v>0.52127202406532014</v>
      </c>
      <c r="E37">
        <f t="shared" si="0"/>
        <v>2.9806352223632718E-2</v>
      </c>
      <c r="F37">
        <f t="shared" si="1"/>
        <v>0.88388715511069793</v>
      </c>
      <c r="G37">
        <f t="shared" si="2"/>
        <v>0.52087052921733101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176</v>
      </c>
      <c r="B38">
        <f>('CON Score and Page Rank'!IC170-'MIN and MAX'!B$49)/('MIN and MAX'!F$49-'MIN and MAX'!B$49)</f>
        <v>7.6276872648064716E-4</v>
      </c>
      <c r="C38">
        <f>('CON Score and Page Rank'!ID170-'MIN and MAX'!C$49)/('MIN and MAX'!G$49-'MIN and MAX'!C$49)</f>
        <v>3.0468288236603566E-2</v>
      </c>
      <c r="D38">
        <f>('CON Score and Page Rank'!IE170-'MIN and MAX'!D$49)/('MIN and MAX'!H$49-'MIN and MAX'!D$49)</f>
        <v>0.76708207993124189</v>
      </c>
      <c r="E38">
        <f t="shared" si="0"/>
        <v>2.9705519510122919E-2</v>
      </c>
      <c r="F38">
        <f t="shared" si="1"/>
        <v>0.88372828937925874</v>
      </c>
      <c r="G38">
        <f t="shared" si="2"/>
        <v>0.76631931120476127</v>
      </c>
      <c r="H38" s="3">
        <f>IFERROR(VLOOKUP(A38,'GDP Data'!A$2:Q$144,3,FALSE),"Not Found")</f>
        <v>12354820143.884899</v>
      </c>
      <c r="I38">
        <f t="shared" si="3"/>
        <v>1.1675394193449407E-3</v>
      </c>
      <c r="J38">
        <f t="shared" si="4"/>
        <v>-0.88256074995991385</v>
      </c>
    </row>
    <row r="39" spans="1:10" x14ac:dyDescent="0.25">
      <c r="A39" t="s">
        <v>105</v>
      </c>
      <c r="B39">
        <f>('CON Score and Page Rank'!IC101-'MIN and MAX'!B$49)/('MIN and MAX'!F$49-'MIN and MAX'!B$49)</f>
        <v>1.7487289810532818E-3</v>
      </c>
      <c r="C39">
        <f>('CON Score and Page Rank'!ID101-'MIN and MAX'!C$49)/('MIN and MAX'!G$49-'MIN and MAX'!C$49)</f>
        <v>3.1384967839962349E-2</v>
      </c>
      <c r="D39">
        <f>('CON Score and Page Rank'!IE101-'MIN and MAX'!D$49)/('MIN and MAX'!H$49-'MIN and MAX'!D$49)</f>
        <v>0.80790717662226041</v>
      </c>
      <c r="E39">
        <f t="shared" si="0"/>
        <v>2.9636238858909068E-2</v>
      </c>
      <c r="F39">
        <f t="shared" si="1"/>
        <v>0.88361913510832268</v>
      </c>
      <c r="G39">
        <f t="shared" si="2"/>
        <v>0.80615844764120714</v>
      </c>
      <c r="H39" s="3">
        <f>IFERROR(VLOOKUP(A39,'GDP Data'!A$2:Q$144,3,FALSE),"Not Found")</f>
        <v>19452000520.155998</v>
      </c>
      <c r="I39">
        <f t="shared" si="3"/>
        <v>1.838228086520658E-3</v>
      </c>
      <c r="J39">
        <f t="shared" si="4"/>
        <v>-0.88178090702180201</v>
      </c>
    </row>
    <row r="40" spans="1:10" x14ac:dyDescent="0.25">
      <c r="A40" t="s">
        <v>90</v>
      </c>
      <c r="B40">
        <f>('CON Score and Page Rank'!IC86-'MIN and MAX'!B$49)/('MIN and MAX'!F$49-'MIN and MAX'!B$49)</f>
        <v>4.3977995643124579E-4</v>
      </c>
      <c r="C40">
        <f>('CON Score and Page Rank'!ID86-'MIN and MAX'!C$49)/('MIN and MAX'!G$49-'MIN and MAX'!C$49)</f>
        <v>3.0074252041154274E-2</v>
      </c>
      <c r="D40">
        <f>('CON Score and Page Rank'!IE86-'MIN and MAX'!D$49)/('MIN and MAX'!H$49-'MIN and MAX'!D$49)</f>
        <v>0.8620541469703481</v>
      </c>
      <c r="E40">
        <f t="shared" si="0"/>
        <v>2.9634472084723029E-2</v>
      </c>
      <c r="F40">
        <f t="shared" si="1"/>
        <v>0.88361635148916196</v>
      </c>
      <c r="G40">
        <f t="shared" si="2"/>
        <v>0.8616143670139168</v>
      </c>
      <c r="H40" s="3">
        <f>IFERROR(VLOOKUP(A40,'GDP Data'!A$2:Q$144,3,FALSE),"Not Found")</f>
        <v>8975689844.8519001</v>
      </c>
      <c r="I40">
        <f t="shared" si="3"/>
        <v>8.4820916756651876E-4</v>
      </c>
      <c r="J40">
        <f t="shared" si="4"/>
        <v>-0.88276814232159539</v>
      </c>
    </row>
    <row r="41" spans="1:10" x14ac:dyDescent="0.25">
      <c r="A41" t="s">
        <v>139</v>
      </c>
      <c r="B41">
        <f>('CON Score and Page Rank'!IC135-'MIN and MAX'!B$49)/('MIN and MAX'!F$49-'MIN and MAX'!B$49)</f>
        <v>2.256488814101712E-4</v>
      </c>
      <c r="C41">
        <f>('CON Score and Page Rank'!ID135-'MIN and MAX'!C$49)/('MIN and MAX'!G$49-'MIN and MAX'!C$49)</f>
        <v>2.9853936052451194E-2</v>
      </c>
      <c r="D41">
        <f>('CON Score and Page Rank'!IE135-'MIN and MAX'!D$49)/('MIN and MAX'!H$49-'MIN and MAX'!D$49)</f>
        <v>0.65620971207563383</v>
      </c>
      <c r="E41">
        <f t="shared" si="0"/>
        <v>2.9628287171041021E-2</v>
      </c>
      <c r="F41">
        <f t="shared" si="1"/>
        <v>0.88360660692510351</v>
      </c>
      <c r="G41">
        <f t="shared" si="2"/>
        <v>0.65598406319422364</v>
      </c>
      <c r="H41" s="3">
        <f>IFERROR(VLOOKUP(A41,'GDP Data'!A$2:Q$144,3,FALSE),"Not Found")</f>
        <v>3219488663.7723098</v>
      </c>
      <c r="I41">
        <f t="shared" si="3"/>
        <v>3.0424400204229798E-4</v>
      </c>
      <c r="J41">
        <f t="shared" si="4"/>
        <v>-0.88330236292306119</v>
      </c>
    </row>
    <row r="42" spans="1:10" x14ac:dyDescent="0.25">
      <c r="A42" t="s">
        <v>119</v>
      </c>
      <c r="B42">
        <f>('CON Score and Page Rank'!IC115-'MIN and MAX'!B$49)/('MIN and MAX'!F$49-'MIN and MAX'!B$49)</f>
        <v>1.0299378865998159E-4</v>
      </c>
      <c r="C42">
        <f>('CON Score and Page Rank'!ID115-'MIN and MAX'!C$49)/('MIN and MAX'!G$49-'MIN and MAX'!C$49)</f>
        <v>2.9656357092787522E-2</v>
      </c>
      <c r="D42">
        <f>('CON Score and Page Rank'!IE115-'MIN and MAX'!D$49)/('MIN and MAX'!H$49-'MIN and MAX'!D$49)</f>
        <v>0.70820799312419425</v>
      </c>
      <c r="E42">
        <f t="shared" si="0"/>
        <v>2.9553363304127542E-2</v>
      </c>
      <c r="F42">
        <f t="shared" si="1"/>
        <v>0.88348856155564792</v>
      </c>
      <c r="G42">
        <f t="shared" si="2"/>
        <v>0.70810499933553428</v>
      </c>
      <c r="H42" s="3" t="str">
        <f>IFERROR(VLOOKUP(A42,'GDP Data'!A$2:Q$144,3,FALSE),"Not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25</v>
      </c>
      <c r="B43">
        <f>('CON Score and Page Rank'!IC19-'MIN and MAX'!B$49)/('MIN and MAX'!F$49-'MIN and MAX'!B$49)</f>
        <v>0.11849277131239867</v>
      </c>
      <c r="C43">
        <f>('CON Score and Page Rank'!ID19-'MIN and MAX'!C$49)/('MIN and MAX'!G$49-'MIN and MAX'!C$49)</f>
        <v>0.14799692896548822</v>
      </c>
      <c r="D43">
        <f>('CON Score and Page Rank'!IE19-'MIN and MAX'!D$49)/('MIN and MAX'!H$49-'MIN and MAX'!D$49)</f>
        <v>0.97550494198538895</v>
      </c>
      <c r="E43">
        <f t="shared" si="0"/>
        <v>2.9504157653089544E-2</v>
      </c>
      <c r="F43">
        <f t="shared" si="1"/>
        <v>0.88341103620230788</v>
      </c>
      <c r="G43">
        <f t="shared" si="2"/>
        <v>0.85701217067299029</v>
      </c>
      <c r="H43" s="3">
        <f>IFERROR(VLOOKUP(A43,'GDP Data'!A$2:Q$144,3,FALSE),"Not Found")</f>
        <v>109346669229.69501</v>
      </c>
      <c r="I43">
        <f t="shared" si="3"/>
        <v>1.0333339151272939E-2</v>
      </c>
      <c r="J43">
        <f t="shared" si="4"/>
        <v>-0.87307769705103488</v>
      </c>
    </row>
    <row r="44" spans="1:10" x14ac:dyDescent="0.25">
      <c r="A44" t="s">
        <v>53</v>
      </c>
      <c r="B44">
        <f>('CON Score and Page Rank'!IC47-'MIN and MAX'!B$49)/('MIN and MAX'!F$49-'MIN and MAX'!B$49)</f>
        <v>5.8722965082716981E-3</v>
      </c>
      <c r="C44">
        <f>('CON Score and Page Rank'!ID47-'MIN and MAX'!C$49)/('MIN and MAX'!G$49-'MIN and MAX'!C$49)</f>
        <v>3.5371691527155164E-2</v>
      </c>
      <c r="D44">
        <f>('CON Score and Page Rank'!IE47-'MIN and MAX'!D$49)/('MIN and MAX'!H$49-'MIN and MAX'!D$49)</f>
        <v>0.8160721959604641</v>
      </c>
      <c r="E44">
        <f t="shared" si="0"/>
        <v>2.9499395018883465E-2</v>
      </c>
      <c r="F44">
        <f t="shared" si="1"/>
        <v>0.88340353249304138</v>
      </c>
      <c r="G44">
        <f t="shared" si="2"/>
        <v>0.8101998994521924</v>
      </c>
      <c r="H44" s="3" t="str">
        <f>IFERROR(VLOOKUP(A44,'GDP Data'!A$2:Q$144,3,FALSE),"Not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87</v>
      </c>
      <c r="B45">
        <f>('CON Score and Page Rank'!IC83-'MIN and MAX'!B$49)/('MIN and MAX'!F$49-'MIN and MAX'!B$49)</f>
        <v>2.3220909700910316E-3</v>
      </c>
      <c r="C45">
        <f>('CON Score and Page Rank'!ID83-'MIN and MAX'!C$49)/('MIN and MAX'!G$49-'MIN and MAX'!C$49)</f>
        <v>3.1807042850973868E-2</v>
      </c>
      <c r="D45">
        <f>('CON Score and Page Rank'!IE83-'MIN and MAX'!D$49)/('MIN and MAX'!H$49-'MIN and MAX'!D$49)</f>
        <v>0.75161151697464545</v>
      </c>
      <c r="E45">
        <f t="shared" si="0"/>
        <v>2.9484951880882838E-2</v>
      </c>
      <c r="F45">
        <f t="shared" si="1"/>
        <v>0.8833807767860602</v>
      </c>
      <c r="G45">
        <f t="shared" si="2"/>
        <v>0.74928942600455439</v>
      </c>
      <c r="H45" s="3">
        <f>IFERROR(VLOOKUP(A45,'GDP Data'!A$2:Q$144,3,FALSE),"Not Found")</f>
        <v>126878750295.944</v>
      </c>
      <c r="I45">
        <f t="shared" si="3"/>
        <v>1.1990133463906316E-2</v>
      </c>
      <c r="J45">
        <f t="shared" si="4"/>
        <v>-0.87139064332215388</v>
      </c>
    </row>
    <row r="46" spans="1:10" x14ac:dyDescent="0.25">
      <c r="A46" t="s">
        <v>46</v>
      </c>
      <c r="B46">
        <f>('CON Score and Page Rank'!IC39-'MIN and MAX'!B$49)/('MIN and MAX'!F$49-'MIN and MAX'!B$49)</f>
        <v>4.1518501195438838E-3</v>
      </c>
      <c r="C46">
        <f>('CON Score and Page Rank'!ID39-'MIN and MAX'!C$49)/('MIN and MAX'!G$49-'MIN and MAX'!C$49)</f>
        <v>3.3591941017326661E-2</v>
      </c>
      <c r="D46">
        <f>('CON Score and Page Rank'!IE39-'MIN and MAX'!D$49)/('MIN and MAX'!H$49-'MIN and MAX'!D$49)</f>
        <v>0.92608508809626133</v>
      </c>
      <c r="E46">
        <f t="shared" si="0"/>
        <v>2.9440090897782777E-2</v>
      </c>
      <c r="F46">
        <f t="shared" si="1"/>
        <v>0.8833100966204156</v>
      </c>
      <c r="G46">
        <f t="shared" si="2"/>
        <v>0.92193323797671745</v>
      </c>
      <c r="H46" s="3">
        <f>IFERROR(VLOOKUP(A46,'GDP Data'!A$2:Q$144,3,FALSE),"Not Found")</f>
        <v>8976196808.5106392</v>
      </c>
      <c r="I46">
        <f t="shared" si="3"/>
        <v>8.4825707599811551E-4</v>
      </c>
      <c r="J46">
        <f t="shared" si="4"/>
        <v>-0.88246183954441748</v>
      </c>
    </row>
    <row r="47" spans="1:10" x14ac:dyDescent="0.25">
      <c r="A47" t="s">
        <v>206</v>
      </c>
      <c r="B47">
        <f>('CON Score and Page Rank'!IC195-'MIN and MAX'!B$49)/('MIN and MAX'!F$49-'MIN and MAX'!B$49)</f>
        <v>1.0992511928830926E-3</v>
      </c>
      <c r="C47">
        <f>('CON Score and Page Rank'!ID195-'MIN and MAX'!C$49)/('MIN and MAX'!G$49-'MIN and MAX'!C$49)</f>
        <v>3.0281780948499513E-2</v>
      </c>
      <c r="D47">
        <f>('CON Score and Page Rank'!IE195-'MIN and MAX'!D$49)/('MIN and MAX'!H$49-'MIN and MAX'!D$49)</f>
        <v>0.72496776966050713</v>
      </c>
      <c r="E47">
        <f t="shared" si="0"/>
        <v>2.9182529755616419E-2</v>
      </c>
      <c r="F47">
        <f t="shared" si="1"/>
        <v>0.8829042993566476</v>
      </c>
      <c r="G47">
        <f t="shared" si="2"/>
        <v>0.72386851846762401</v>
      </c>
      <c r="H47" s="3">
        <f>IFERROR(VLOOKUP(A47,'GDP Data'!A$2:Q$144,3,FALSE),"Not Found")</f>
        <v>25601765400.515301</v>
      </c>
      <c r="I47">
        <f t="shared" si="3"/>
        <v>2.4193853056386104E-3</v>
      </c>
      <c r="J47">
        <f t="shared" si="4"/>
        <v>-0.88048491405100904</v>
      </c>
    </row>
    <row r="48" spans="1:10" x14ac:dyDescent="0.25">
      <c r="A48" t="s">
        <v>104</v>
      </c>
      <c r="B48">
        <f>('CON Score and Page Rank'!IC100-'MIN and MAX'!B$49)/('MIN and MAX'!F$49-'MIN and MAX'!B$49)</f>
        <v>1.5203009510884847E-3</v>
      </c>
      <c r="C48">
        <f>('CON Score and Page Rank'!ID100-'MIN and MAX'!C$49)/('MIN and MAX'!G$49-'MIN and MAX'!C$49)</f>
        <v>3.0698592705487849E-2</v>
      </c>
      <c r="D48">
        <f>('CON Score and Page Rank'!IE100-'MIN and MAX'!D$49)/('MIN and MAX'!H$49-'MIN and MAX'!D$49)</f>
        <v>0.79716373012462394</v>
      </c>
      <c r="E48">
        <f t="shared" si="0"/>
        <v>2.9178291754399364E-2</v>
      </c>
      <c r="F48">
        <f t="shared" si="1"/>
        <v>0.88289762222638146</v>
      </c>
      <c r="G48">
        <f t="shared" si="2"/>
        <v>0.79564342917353548</v>
      </c>
      <c r="H48" s="3">
        <f>IFERROR(VLOOKUP(A48,'GDP Data'!A$2:Q$144,3,FALSE),"Not Found")</f>
        <v>74030364472.050598</v>
      </c>
      <c r="I48">
        <f t="shared" si="3"/>
        <v>6.9959228659733303E-3</v>
      </c>
      <c r="J48">
        <f t="shared" si="4"/>
        <v>-0.87590169936040818</v>
      </c>
    </row>
    <row r="49" spans="1:10" x14ac:dyDescent="0.25">
      <c r="A49" t="s">
        <v>91</v>
      </c>
      <c r="B49">
        <f>('CON Score and Page Rank'!IC87-'MIN and MAX'!B$49)/('MIN and MAX'!F$49-'MIN and MAX'!B$49)</f>
        <v>5.9023987834544553E-4</v>
      </c>
      <c r="C49">
        <f>('CON Score and Page Rank'!ID87-'MIN and MAX'!C$49)/('MIN and MAX'!G$49-'MIN and MAX'!C$49)</f>
        <v>2.9735969518406635E-2</v>
      </c>
      <c r="D49">
        <f>('CON Score and Page Rank'!IE87-'MIN and MAX'!D$49)/('MIN and MAX'!H$49-'MIN and MAX'!D$49)</f>
        <v>0.74774387623549632</v>
      </c>
      <c r="E49">
        <f t="shared" si="0"/>
        <v>2.914572964006119E-2</v>
      </c>
      <c r="F49">
        <f t="shared" si="1"/>
        <v>0.88284631939090807</v>
      </c>
      <c r="G49">
        <f t="shared" si="2"/>
        <v>0.74715363635715082</v>
      </c>
      <c r="H49" s="3">
        <f>IFERROR(VLOOKUP(A49,'GDP Data'!A$2:Q$144,3,FALSE),"Not Found")</f>
        <v>12986007425.878099</v>
      </c>
      <c r="I49">
        <f t="shared" si="3"/>
        <v>1.2271870729840754E-3</v>
      </c>
      <c r="J49">
        <f t="shared" si="4"/>
        <v>-0.88161913231792399</v>
      </c>
    </row>
    <row r="50" spans="1:10" x14ac:dyDescent="0.25">
      <c r="A50" t="s">
        <v>182</v>
      </c>
      <c r="B50">
        <f>('CON Score and Page Rank'!IC13-'MIN and MAX'!B$49)/('MIN and MAX'!F$49-'MIN and MAX'!B$49)</f>
        <v>5.6422849808208941E-3</v>
      </c>
      <c r="C50">
        <f>('CON Score and Page Rank'!ID13-'MIN and MAX'!C$49)/('MIN and MAX'!G$49-'MIN and MAX'!C$49)</f>
        <v>3.4759291656317241E-2</v>
      </c>
      <c r="D50">
        <f>('CON Score and Page Rank'!IE13-'MIN and MAX'!D$49)/('MIN and MAX'!H$49-'MIN and MAX'!D$49)</f>
        <v>0.73657069187795443</v>
      </c>
      <c r="E50">
        <f t="shared" si="0"/>
        <v>2.9117006675496347E-2</v>
      </c>
      <c r="F50">
        <f t="shared" si="1"/>
        <v>0.88280106528025415</v>
      </c>
      <c r="G50">
        <f t="shared" si="2"/>
        <v>0.73092840689713356</v>
      </c>
      <c r="H50" s="3">
        <f>IFERROR(VLOOKUP(A50,'GDP Data'!A$2:Q$144,3,FALSE),"Not Found")</f>
        <v>6254649538.98487</v>
      </c>
      <c r="I50">
        <f t="shared" si="3"/>
        <v>5.9106889504716435E-4</v>
      </c>
      <c r="J50">
        <f t="shared" si="4"/>
        <v>-0.88220999638520703</v>
      </c>
    </row>
    <row r="51" spans="1:10" x14ac:dyDescent="0.25">
      <c r="A51" t="s">
        <v>101</v>
      </c>
      <c r="B51">
        <f>('CON Score and Page Rank'!IC97-'MIN and MAX'!B$49)/('MIN and MAX'!F$49-'MIN and MAX'!B$49)</f>
        <v>1.8354069341033092E-3</v>
      </c>
      <c r="C51">
        <f>('CON Score and Page Rank'!ID97-'MIN and MAX'!C$49)/('MIN and MAX'!G$49-'MIN and MAX'!C$49)</f>
        <v>3.094204674665239E-2</v>
      </c>
      <c r="D51">
        <f>('CON Score and Page Rank'!IE97-'MIN and MAX'!D$49)/('MIN and MAX'!H$49-'MIN and MAX'!D$49)</f>
        <v>0.70605930382466697</v>
      </c>
      <c r="E51">
        <f t="shared" si="0"/>
        <v>2.910663981254908E-2</v>
      </c>
      <c r="F51">
        <f t="shared" si="1"/>
        <v>0.88278473189788742</v>
      </c>
      <c r="G51">
        <f t="shared" si="2"/>
        <v>0.70422389689056364</v>
      </c>
      <c r="H51" s="3">
        <f>IFERROR(VLOOKUP(A51,'GDP Data'!A$2:Q$144,3,FALSE),"Not Found")</f>
        <v>5398568543.6349201</v>
      </c>
      <c r="I51">
        <f t="shared" si="3"/>
        <v>5.1016862320323693E-4</v>
      </c>
      <c r="J51">
        <f t="shared" si="4"/>
        <v>-0.88227456327468423</v>
      </c>
    </row>
    <row r="52" spans="1:10" x14ac:dyDescent="0.25">
      <c r="A52" t="s">
        <v>178</v>
      </c>
      <c r="B52">
        <f>('CON Score and Page Rank'!IC172-'MIN and MAX'!B$49)/('MIN and MAX'!F$49-'MIN and MAX'!B$49)</f>
        <v>1.3436350039718468E-2</v>
      </c>
      <c r="C52">
        <f>('CON Score and Page Rank'!ID172-'MIN and MAX'!C$49)/('MIN and MAX'!G$49-'MIN and MAX'!C$49)</f>
        <v>4.232058114339176E-2</v>
      </c>
      <c r="D52">
        <f>('CON Score and Page Rank'!IE172-'MIN and MAX'!D$49)/('MIN and MAX'!H$49-'MIN and MAX'!D$49)</f>
        <v>0.87236785560807906</v>
      </c>
      <c r="E52">
        <f t="shared" si="0"/>
        <v>2.8884231103673292E-2</v>
      </c>
      <c r="F52">
        <f t="shared" si="1"/>
        <v>0.88243431861449828</v>
      </c>
      <c r="G52">
        <f t="shared" si="2"/>
        <v>0.85893150556836062</v>
      </c>
      <c r="H52" s="3">
        <f>IFERROR(VLOOKUP(A52,'GDP Data'!A$2:Q$144,3,FALSE),"Not Found")</f>
        <v>14183497963.1071</v>
      </c>
      <c r="I52">
        <f t="shared" si="3"/>
        <v>1.3403507929107808E-3</v>
      </c>
      <c r="J52">
        <f t="shared" si="4"/>
        <v>-0.88109396782158755</v>
      </c>
    </row>
    <row r="53" spans="1:10" x14ac:dyDescent="0.25">
      <c r="A53" t="s">
        <v>147</v>
      </c>
      <c r="B53">
        <f>('CON Score and Page Rank'!IC142-'MIN and MAX'!B$49)/('MIN and MAX'!F$49-'MIN and MAX'!B$49)</f>
        <v>2.4745364336746709E-2</v>
      </c>
      <c r="C53">
        <f>('CON Score and Page Rank'!ID142-'MIN and MAX'!C$49)/('MIN and MAX'!G$49-'MIN and MAX'!C$49)</f>
        <v>5.3555417859113143E-2</v>
      </c>
      <c r="D53">
        <f>('CON Score and Page Rank'!IE142-'MIN and MAX'!D$49)/('MIN and MAX'!H$49-'MIN and MAX'!D$49)</f>
        <v>0.86162440911044258</v>
      </c>
      <c r="E53">
        <f t="shared" si="0"/>
        <v>2.8810053522366433E-2</v>
      </c>
      <c r="F53">
        <f t="shared" si="1"/>
        <v>0.88231744904607623</v>
      </c>
      <c r="G53">
        <f t="shared" si="2"/>
        <v>0.8368790447736959</v>
      </c>
      <c r="H53" s="3">
        <f>IFERROR(VLOOKUP(A53,'GDP Data'!A$2:Q$144,3,FALSE),"Not Found")</f>
        <v>92783947368.421097</v>
      </c>
      <c r="I53">
        <f t="shared" si="3"/>
        <v>8.7681499830392935E-3</v>
      </c>
      <c r="J53">
        <f t="shared" si="4"/>
        <v>-0.87354929906303691</v>
      </c>
    </row>
    <row r="54" spans="1:10" x14ac:dyDescent="0.25">
      <c r="A54" t="s">
        <v>51</v>
      </c>
      <c r="B54">
        <f>('CON Score and Page Rank'!IC45-'MIN and MAX'!B$49)/('MIN and MAX'!F$49-'MIN and MAX'!B$49)</f>
        <v>9.2007732314117741E-3</v>
      </c>
      <c r="C54">
        <f>('CON Score and Page Rank'!ID45-'MIN and MAX'!C$49)/('MIN and MAX'!G$49-'MIN and MAX'!C$49)</f>
        <v>3.7937296668459249E-2</v>
      </c>
      <c r="D54">
        <f>('CON Score and Page Rank'!IE45-'MIN and MAX'!D$49)/('MIN and MAX'!H$49-'MIN and MAX'!D$49)</f>
        <v>0.8160721959604641</v>
      </c>
      <c r="E54">
        <f t="shared" si="0"/>
        <v>2.8736523437047475E-2</v>
      </c>
      <c r="F54">
        <f t="shared" si="1"/>
        <v>0.88220159963192912</v>
      </c>
      <c r="G54">
        <f t="shared" si="2"/>
        <v>0.80687142272905232</v>
      </c>
      <c r="H54" s="3" t="str">
        <f>IFERROR(VLOOKUP(A54,'GDP Data'!A$2:Q$144,3,FALSE),"Not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55</v>
      </c>
      <c r="B55">
        <f>('CON Score and Page Rank'!IC49-'MIN and MAX'!B$49)/('MIN and MAX'!F$49-'MIN and MAX'!B$49)</f>
        <v>1.2507495902774148E-3</v>
      </c>
      <c r="C55">
        <f>('CON Score and Page Rank'!ID49-'MIN and MAX'!C$49)/('MIN and MAX'!G$49-'MIN and MAX'!C$49)</f>
        <v>2.9745585517758102E-2</v>
      </c>
      <c r="D55">
        <f>('CON Score and Page Rank'!IE49-'MIN and MAX'!D$49)/('MIN and MAX'!H$49-'MIN and MAX'!D$49)</f>
        <v>0.76880103137086375</v>
      </c>
      <c r="E55">
        <f t="shared" si="0"/>
        <v>2.8494835927480686E-2</v>
      </c>
      <c r="F55">
        <f t="shared" si="1"/>
        <v>0.88182081187316952</v>
      </c>
      <c r="G55">
        <f t="shared" si="2"/>
        <v>0.76755028178058637</v>
      </c>
      <c r="H55" s="3">
        <f>IFERROR(VLOOKUP(A55,'GDP Data'!A$2:Q$144,3,FALSE),"Not Found")</f>
        <v>17649751243.781101</v>
      </c>
      <c r="I55">
        <f t="shared" si="3"/>
        <v>1.6679142293258146E-3</v>
      </c>
      <c r="J55">
        <f t="shared" si="4"/>
        <v>-0.88015289764384375</v>
      </c>
    </row>
    <row r="56" spans="1:10" x14ac:dyDescent="0.25">
      <c r="A56" t="s">
        <v>203</v>
      </c>
      <c r="B56">
        <f>('CON Score and Page Rank'!IC192-'MIN and MAX'!B$49)/('MIN and MAX'!F$49-'MIN and MAX'!B$49)</f>
        <v>1.1603942472166273E-3</v>
      </c>
      <c r="C56">
        <f>('CON Score and Page Rank'!ID192-'MIN and MAX'!C$49)/('MIN and MAX'!G$49-'MIN and MAX'!C$49)</f>
        <v>2.9590944606845929E-2</v>
      </c>
      <c r="D56">
        <f>('CON Score and Page Rank'!IE192-'MIN and MAX'!D$49)/('MIN and MAX'!H$49-'MIN and MAX'!D$49)</f>
        <v>0.80661796304254407</v>
      </c>
      <c r="E56">
        <f t="shared" si="0"/>
        <v>2.8430550359629301E-2</v>
      </c>
      <c r="F56">
        <f t="shared" si="1"/>
        <v>0.88171952754388572</v>
      </c>
      <c r="G56">
        <f t="shared" si="2"/>
        <v>0.80545756879532748</v>
      </c>
      <c r="H56" s="3">
        <f>IFERROR(VLOOKUP(A56,'GDP Data'!A$2:Q$144,3,FALSE),"Not Found")</f>
        <v>15976174336.972099</v>
      </c>
      <c r="I56">
        <f t="shared" si="3"/>
        <v>1.5097600039102375E-3</v>
      </c>
      <c r="J56">
        <f t="shared" si="4"/>
        <v>-0.88020976753997549</v>
      </c>
    </row>
    <row r="57" spans="1:10" x14ac:dyDescent="0.25">
      <c r="A57" t="s">
        <v>63</v>
      </c>
      <c r="B57">
        <f>('CON Score and Page Rank'!IC59-'MIN and MAX'!B$49)/('MIN and MAX'!F$49-'MIN and MAX'!B$49)</f>
        <v>2.5614248850776926E-3</v>
      </c>
      <c r="C57">
        <f>('CON Score and Page Rank'!ID59-'MIN and MAX'!C$49)/('MIN and MAX'!G$49-'MIN and MAX'!C$49)</f>
        <v>3.0969366288888238E-2</v>
      </c>
      <c r="D57">
        <f>('CON Score and Page Rank'!IE59-'MIN and MAX'!D$49)/('MIN and MAX'!H$49-'MIN and MAX'!D$49)</f>
        <v>0.7443059733562527</v>
      </c>
      <c r="E57">
        <f t="shared" si="0"/>
        <v>2.8407941403810547E-2</v>
      </c>
      <c r="F57">
        <f t="shared" si="1"/>
        <v>0.88168390628389781</v>
      </c>
      <c r="G57">
        <f t="shared" si="2"/>
        <v>0.74174454847117499</v>
      </c>
      <c r="H57" s="3">
        <f>IFERROR(VLOOKUP(A57,'GDP Data'!A$2:Q$144,3,FALSE),"Not Found")</f>
        <v>54744712814.867599</v>
      </c>
      <c r="I57">
        <f t="shared" si="3"/>
        <v>5.1734148670478219E-3</v>
      </c>
      <c r="J57">
        <f t="shared" si="4"/>
        <v>-0.87651049141685</v>
      </c>
    </row>
    <row r="58" spans="1:10" x14ac:dyDescent="0.25">
      <c r="A58" t="s">
        <v>92</v>
      </c>
      <c r="B58">
        <f>('CON Score and Page Rank'!IC88-'MIN and MAX'!B$49)/('MIN and MAX'!F$49-'MIN and MAX'!B$49)</f>
        <v>3.4634652185622679E-3</v>
      </c>
      <c r="C58">
        <f>('CON Score and Page Rank'!ID88-'MIN and MAX'!C$49)/('MIN and MAX'!G$49-'MIN and MAX'!C$49)</f>
        <v>3.1685057519931129E-2</v>
      </c>
      <c r="D58">
        <f>('CON Score and Page Rank'!IE88-'MIN and MAX'!D$49)/('MIN and MAX'!H$49-'MIN and MAX'!D$49)</f>
        <v>0.81822088525999137</v>
      </c>
      <c r="E58">
        <f t="shared" si="0"/>
        <v>2.8221592301368861E-2</v>
      </c>
      <c r="F58">
        <f t="shared" si="1"/>
        <v>0.8813903062662849</v>
      </c>
      <c r="G58">
        <f t="shared" si="2"/>
        <v>0.81475742004142915</v>
      </c>
      <c r="H58" s="3">
        <f>IFERROR(VLOOKUP(A58,'GDP Data'!A$2:Q$144,3,FALSE),"Not Found")</f>
        <v>34887512226.9319</v>
      </c>
      <c r="I58">
        <f t="shared" si="3"/>
        <v>3.2968950817129001E-3</v>
      </c>
      <c r="J58">
        <f t="shared" si="4"/>
        <v>-0.87809341118457196</v>
      </c>
    </row>
    <row r="59" spans="1:10" x14ac:dyDescent="0.25">
      <c r="A59" t="s">
        <v>215</v>
      </c>
      <c r="B59">
        <f>('CON Score and Page Rank'!IC204-'MIN and MAX'!B$49)/('MIN and MAX'!F$49-'MIN and MAX'!B$49)</f>
        <v>5.0848584517035192E-4</v>
      </c>
      <c r="C59">
        <f>('CON Score and Page Rank'!ID204-'MIN and MAX'!C$49)/('MIN and MAX'!G$49-'MIN and MAX'!C$49)</f>
        <v>2.8516754134917541E-2</v>
      </c>
      <c r="D59">
        <f>('CON Score and Page Rank'!IE204-'MIN and MAX'!D$49)/('MIN and MAX'!H$49-'MIN and MAX'!D$49)</f>
        <v>0.59432746024924799</v>
      </c>
      <c r="E59">
        <f t="shared" si="0"/>
        <v>2.8008268289747187E-2</v>
      </c>
      <c r="F59">
        <f t="shared" si="1"/>
        <v>0.88105420626500386</v>
      </c>
      <c r="G59">
        <f t="shared" si="2"/>
        <v>0.5938189744040776</v>
      </c>
      <c r="H59" s="3">
        <f>IFERROR(VLOOKUP(A59,'GDP Data'!A$2:Q$144,3,FALSE),"Not Found")</f>
        <v>9194717835.9998493</v>
      </c>
      <c r="I59">
        <f t="shared" si="3"/>
        <v>8.6890747078963268E-4</v>
      </c>
      <c r="J59">
        <f t="shared" si="4"/>
        <v>-0.88018529879421425</v>
      </c>
    </row>
    <row r="60" spans="1:10" x14ac:dyDescent="0.25">
      <c r="A60" t="s">
        <v>151</v>
      </c>
      <c r="B60">
        <f>('CON Score and Page Rank'!IC146-'MIN and MAX'!B$49)/('MIN and MAX'!F$49-'MIN and MAX'!B$49)</f>
        <v>7.4666146688595657E-5</v>
      </c>
      <c r="C60">
        <f>('CON Score and Page Rank'!ID146-'MIN and MAX'!C$49)/('MIN and MAX'!G$49-'MIN and MAX'!C$49)</f>
        <v>2.8075404311314615E-2</v>
      </c>
      <c r="D60">
        <f>('CON Score and Page Rank'!IE146-'MIN and MAX'!D$49)/('MIN and MAX'!H$49-'MIN and MAX'!D$49)</f>
        <v>0.64503652771809195</v>
      </c>
      <c r="E60">
        <f t="shared" si="0"/>
        <v>2.8000738164626018E-2</v>
      </c>
      <c r="F60">
        <f t="shared" si="1"/>
        <v>0.8810423422697431</v>
      </c>
      <c r="G60">
        <f t="shared" si="2"/>
        <v>0.64496186157140334</v>
      </c>
      <c r="H60" s="3">
        <f>IFERROR(VLOOKUP(A60,'GDP Data'!A$2:Q$144,3,FALSE),"Not Found")</f>
        <v>1267997934.3125</v>
      </c>
      <c r="I60">
        <f t="shared" si="3"/>
        <v>1.1982671983214203E-4</v>
      </c>
      <c r="J60">
        <f t="shared" si="4"/>
        <v>-0.88092251554991097</v>
      </c>
    </row>
    <row r="61" spans="1:10" x14ac:dyDescent="0.25">
      <c r="A61" t="s">
        <v>172</v>
      </c>
      <c r="B61">
        <f>('CON Score and Page Rank'!IC167-'MIN and MAX'!B$49)/('MIN and MAX'!F$49-'MIN and MAX'!B$49)</f>
        <v>4.9534871757164149E-3</v>
      </c>
      <c r="C61">
        <f>('CON Score and Page Rank'!ID167-'MIN and MAX'!C$49)/('MIN and MAX'!G$49-'MIN and MAX'!C$49)</f>
        <v>3.2529144748251068E-2</v>
      </c>
      <c r="D61">
        <f>('CON Score and Page Rank'!IE167-'MIN and MAX'!D$49)/('MIN and MAX'!H$49-'MIN and MAX'!D$49)</f>
        <v>0.74774387623549632</v>
      </c>
      <c r="E61">
        <f t="shared" si="0"/>
        <v>2.7575657572534655E-2</v>
      </c>
      <c r="F61">
        <f t="shared" si="1"/>
        <v>0.88037261181389614</v>
      </c>
      <c r="G61">
        <f t="shared" si="2"/>
        <v>0.7427903890597799</v>
      </c>
      <c r="H61" s="3">
        <f>IFERROR(VLOOKUP(A61,'GDP Data'!A$2:Q$144,3,FALSE),"Not Found")</f>
        <v>32685198735.305302</v>
      </c>
      <c r="I61">
        <f t="shared" si="3"/>
        <v>3.0887748674739315E-3</v>
      </c>
      <c r="J61">
        <f t="shared" si="4"/>
        <v>-0.8772838369464222</v>
      </c>
    </row>
    <row r="62" spans="1:10" x14ac:dyDescent="0.25">
      <c r="A62" t="s">
        <v>192</v>
      </c>
      <c r="B62">
        <f>('CON Score and Page Rank'!IC27-'MIN and MAX'!B$49)/('MIN and MAX'!F$49-'MIN and MAX'!B$49)</f>
        <v>2.0872833239495792E-2</v>
      </c>
      <c r="C62">
        <f>('CON Score and Page Rank'!ID27-'MIN and MAX'!C$49)/('MIN and MAX'!G$49-'MIN and MAX'!C$49)</f>
        <v>4.8372305726636443E-2</v>
      </c>
      <c r="D62">
        <f>('CON Score and Page Rank'!IE27-'MIN and MAX'!D$49)/('MIN and MAX'!H$49-'MIN and MAX'!D$49)</f>
        <v>0.84615384615384615</v>
      </c>
      <c r="E62">
        <f t="shared" si="0"/>
        <v>2.7499472487140651E-2</v>
      </c>
      <c r="F62">
        <f t="shared" si="1"/>
        <v>0.88025257934730294</v>
      </c>
      <c r="G62">
        <f t="shared" si="2"/>
        <v>0.82528101291435041</v>
      </c>
      <c r="H62" s="3" t="str">
        <f>IFERROR(VLOOKUP(A62,'GDP Data'!A$2:Q$144,3,FALSE),"Not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219</v>
      </c>
      <c r="B63">
        <f>('CON Score and Page Rank'!IC208-'MIN and MAX'!B$49)/('MIN and MAX'!F$49-'MIN and MAX'!B$49)</f>
        <v>7.930898199710143E-3</v>
      </c>
      <c r="C63">
        <f>('CON Score and Page Rank'!ID208-'MIN and MAX'!C$49)/('MIN and MAX'!G$49-'MIN and MAX'!C$49)</f>
        <v>3.537362671491423E-2</v>
      </c>
      <c r="D63">
        <f>('CON Score and Page Rank'!IE208-'MIN and MAX'!D$49)/('MIN and MAX'!H$49-'MIN and MAX'!D$49)</f>
        <v>0.90030081650193383</v>
      </c>
      <c r="E63">
        <f t="shared" si="0"/>
        <v>2.7442728515204087E-2</v>
      </c>
      <c r="F63">
        <f t="shared" si="1"/>
        <v>0.8801631770859466</v>
      </c>
      <c r="G63">
        <f t="shared" si="2"/>
        <v>0.89236991830222367</v>
      </c>
      <c r="H63" s="3">
        <f>IFERROR(VLOOKUP(A63,'GDP Data'!A$2:Q$144,3,FALSE),"Not Found")</f>
        <v>52030158775.405502</v>
      </c>
      <c r="I63">
        <f t="shared" si="3"/>
        <v>4.916887551384491E-3</v>
      </c>
      <c r="J63">
        <f t="shared" si="4"/>
        <v>-0.87524628953456207</v>
      </c>
    </row>
    <row r="64" spans="1:10" x14ac:dyDescent="0.25">
      <c r="A64" t="s">
        <v>107</v>
      </c>
      <c r="B64">
        <f>('CON Score and Page Rank'!IC103-'MIN and MAX'!B$49)/('MIN and MAX'!F$49-'MIN and MAX'!B$49)</f>
        <v>8.7330369885919006E-3</v>
      </c>
      <c r="C64">
        <f>('CON Score and Page Rank'!ID103-'MIN and MAX'!C$49)/('MIN and MAX'!G$49-'MIN and MAX'!C$49)</f>
        <v>3.6171860268677532E-2</v>
      </c>
      <c r="D64">
        <f>('CON Score and Page Rank'!IE103-'MIN and MAX'!D$49)/('MIN and MAX'!H$49-'MIN and MAX'!D$49)</f>
        <v>0.8620541469703481</v>
      </c>
      <c r="E64">
        <f t="shared" si="0"/>
        <v>2.7438823280085629E-2</v>
      </c>
      <c r="F64">
        <f t="shared" si="1"/>
        <v>0.88015702424118081</v>
      </c>
      <c r="G64">
        <f t="shared" si="2"/>
        <v>0.85332110998175625</v>
      </c>
      <c r="H64" s="3">
        <f>IFERROR(VLOOKUP(A64,'GDP Data'!A$2:Q$144,3,FALSE),"Not Found")</f>
        <v>17538461538.461498</v>
      </c>
      <c r="I64">
        <f t="shared" si="3"/>
        <v>1.6573972718618704E-3</v>
      </c>
      <c r="J64">
        <f t="shared" si="4"/>
        <v>-0.87849962696931894</v>
      </c>
    </row>
    <row r="65" spans="1:10" x14ac:dyDescent="0.25">
      <c r="A65" t="s">
        <v>115</v>
      </c>
      <c r="B65">
        <f>('CON Score and Page Rank'!IC111-'MIN and MAX'!B$49)/('MIN and MAX'!F$49-'MIN and MAX'!B$49)</f>
        <v>3.3084187006591222E-2</v>
      </c>
      <c r="C65">
        <f>('CON Score and Page Rank'!ID111-'MIN and MAX'!C$49)/('MIN and MAX'!G$49-'MIN and MAX'!C$49)</f>
        <v>6.043994963819424E-2</v>
      </c>
      <c r="D65">
        <f>('CON Score and Page Rank'!IE111-'MIN and MAX'!D$49)/('MIN and MAX'!H$49-'MIN and MAX'!D$49)</f>
        <v>1</v>
      </c>
      <c r="E65">
        <f t="shared" si="0"/>
        <v>2.7355762631603019E-2</v>
      </c>
      <c r="F65">
        <f t="shared" si="1"/>
        <v>0.88002615906642057</v>
      </c>
      <c r="G65">
        <f t="shared" si="2"/>
        <v>0.96691581299340879</v>
      </c>
      <c r="H65" s="3">
        <f>IFERROR(VLOOKUP(A65,'GDP Data'!A$2:Q$144,3,FALSE),"Not Found")</f>
        <v>135429607036.658</v>
      </c>
      <c r="I65">
        <f t="shared" si="3"/>
        <v>1.2798195596554712E-2</v>
      </c>
      <c r="J65">
        <f t="shared" si="4"/>
        <v>-0.86722796346986586</v>
      </c>
    </row>
    <row r="66" spans="1:10" x14ac:dyDescent="0.25">
      <c r="A66" t="s">
        <v>88</v>
      </c>
      <c r="B66">
        <f>('CON Score and Page Rank'!IC84-'MIN and MAX'!B$49)/('MIN and MAX'!F$49-'MIN and MAX'!B$49)</f>
        <v>4.4469692671987804E-4</v>
      </c>
      <c r="C66">
        <f>('CON Score and Page Rank'!ID84-'MIN and MAX'!C$49)/('MIN and MAX'!G$49-'MIN and MAX'!C$49)</f>
        <v>2.7671806347439255E-2</v>
      </c>
      <c r="D66">
        <f>('CON Score and Page Rank'!IE84-'MIN and MAX'!D$49)/('MIN and MAX'!H$49-'MIN and MAX'!D$49)</f>
        <v>0.56940266437473142</v>
      </c>
      <c r="E66">
        <f t="shared" si="0"/>
        <v>2.7227109420719375E-2</v>
      </c>
      <c r="F66">
        <f t="shared" si="1"/>
        <v>0.87982346109531973</v>
      </c>
      <c r="G66">
        <f t="shared" si="2"/>
        <v>0.56895796744801153</v>
      </c>
      <c r="H66" s="3">
        <f>IFERROR(VLOOKUP(A66,'GDP Data'!A$2:Q$144,3,FALSE),"Not Found")</f>
        <v>36176430128.805702</v>
      </c>
      <c r="I66">
        <f t="shared" si="3"/>
        <v>3.4186987535762968E-3</v>
      </c>
      <c r="J66">
        <f t="shared" si="4"/>
        <v>-0.87640476234174347</v>
      </c>
    </row>
    <row r="67" spans="1:10" x14ac:dyDescent="0.25">
      <c r="A67" t="s">
        <v>48</v>
      </c>
      <c r="B67">
        <f>('CON Score and Page Rank'!IC41-'MIN and MAX'!B$49)/('MIN and MAX'!F$49-'MIN and MAX'!B$49)</f>
        <v>1.6478776011628803E-2</v>
      </c>
      <c r="C67">
        <f>('CON Score and Page Rank'!ID41-'MIN and MAX'!C$49)/('MIN and MAX'!G$49-'MIN and MAX'!C$49)</f>
        <v>4.3698660314326267E-2</v>
      </c>
      <c r="D67">
        <f>('CON Score and Page Rank'!IE41-'MIN and MAX'!D$49)/('MIN and MAX'!H$49-'MIN and MAX'!D$49)</f>
        <v>0.90846583584013751</v>
      </c>
      <c r="E67">
        <f t="shared" ref="E67:E130" si="5">C67-B67</f>
        <v>2.7219884302697464E-2</v>
      </c>
      <c r="F67">
        <f t="shared" ref="F67:F130" si="6">(E67-MIN(E$3:E$219))/(MAX(E$3:E$219)-MIN(E$3:E$219))</f>
        <v>0.87981207765021219</v>
      </c>
      <c r="G67">
        <f t="shared" ref="G67:G130" si="7">D67-B67</f>
        <v>0.89198705982850868</v>
      </c>
      <c r="H67" s="3" t="str">
        <f>IFERROR(VLOOKUP(A67,'GDP Data'!A$2:Q$144,3,FALSE),"Not Found")</f>
        <v>Not Found</v>
      </c>
      <c r="I67" t="str">
        <f t="shared" ref="I67:I130" si="8">IFERROR((H67-MIN(H$3:H$219))/(MAX(H$3:H$219)-MIN(H$3:H$219)),"No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64</v>
      </c>
      <c r="B68">
        <f>('CON Score and Page Rank'!IC60-'MIN and MAX'!B$49)/('MIN and MAX'!F$49-'MIN and MAX'!B$49)</f>
        <v>2.9183931527152901E-3</v>
      </c>
      <c r="C68">
        <f>('CON Score and Page Rank'!ID60-'MIN and MAX'!C$49)/('MIN and MAX'!G$49-'MIN and MAX'!C$49)</f>
        <v>3.0094748476696832E-2</v>
      </c>
      <c r="D68">
        <f>('CON Score and Page Rank'!IE60-'MIN and MAX'!D$49)/('MIN and MAX'!H$49-'MIN and MAX'!D$49)</f>
        <v>0.62569832402234637</v>
      </c>
      <c r="E68">
        <f t="shared" si="5"/>
        <v>2.7176355323981542E-2</v>
      </c>
      <c r="F68">
        <f t="shared" si="6"/>
        <v>0.87974349610755809</v>
      </c>
      <c r="G68">
        <f t="shared" si="7"/>
        <v>0.62277993086963113</v>
      </c>
      <c r="H68" s="3">
        <f>IFERROR(VLOOKUP(A68,'GDP Data'!A$2:Q$144,3,FALSE),"Not Found")</f>
        <v>8936063723.20121</v>
      </c>
      <c r="I68">
        <f t="shared" si="8"/>
        <v>8.4446447047468467E-4</v>
      </c>
      <c r="J68">
        <f t="shared" si="9"/>
        <v>-0.87889903163708338</v>
      </c>
    </row>
    <row r="69" spans="1:10" x14ac:dyDescent="0.25">
      <c r="A69" t="s">
        <v>163</v>
      </c>
      <c r="B69">
        <f>('CON Score and Page Rank'!IC158-'MIN and MAX'!B$49)/('MIN and MAX'!F$49-'MIN and MAX'!B$49)</f>
        <v>6.243435620481131E-4</v>
      </c>
      <c r="C69">
        <f>('CON Score and Page Rank'!ID158-'MIN and MAX'!C$49)/('MIN and MAX'!G$49-'MIN and MAX'!C$49)</f>
        <v>2.7529083395948884E-2</v>
      </c>
      <c r="D69">
        <f>('CON Score and Page Rank'!IE158-'MIN and MAX'!D$49)/('MIN and MAX'!H$49-'MIN and MAX'!D$49)</f>
        <v>0.6837129351095832</v>
      </c>
      <c r="E69">
        <f t="shared" si="5"/>
        <v>2.6904739833900772E-2</v>
      </c>
      <c r="F69">
        <f t="shared" si="6"/>
        <v>0.87931555569020814</v>
      </c>
      <c r="G69">
        <f t="shared" si="7"/>
        <v>0.6830885915475351</v>
      </c>
      <c r="H69" s="3">
        <f>IFERROR(VLOOKUP(A69,'GDP Data'!A$2:Q$144,3,FALSE),"Not Found")</f>
        <v>15749753804.8344</v>
      </c>
      <c r="I69">
        <f t="shared" si="8"/>
        <v>1.4883631002288297E-3</v>
      </c>
      <c r="J69">
        <f t="shared" si="9"/>
        <v>-0.87782719258997932</v>
      </c>
    </row>
    <row r="70" spans="1:10" x14ac:dyDescent="0.25">
      <c r="A70" t="s">
        <v>202</v>
      </c>
      <c r="B70">
        <f>('CON Score and Page Rank'!IC191-'MIN and MAX'!B$49)/('MIN and MAX'!F$49-'MIN and MAX'!B$49)</f>
        <v>1.0422500550951001E-2</v>
      </c>
      <c r="C70">
        <f>('CON Score and Page Rank'!ID191-'MIN and MAX'!C$49)/('MIN and MAX'!G$49-'MIN and MAX'!C$49)</f>
        <v>3.7124683356686831E-2</v>
      </c>
      <c r="D70">
        <f>('CON Score and Page Rank'!IE191-'MIN and MAX'!D$49)/('MIN and MAX'!H$49-'MIN and MAX'!D$49)</f>
        <v>0.90889557370004292</v>
      </c>
      <c r="E70">
        <f t="shared" si="5"/>
        <v>2.670218280573583E-2</v>
      </c>
      <c r="F70">
        <f t="shared" si="6"/>
        <v>0.87899641947620122</v>
      </c>
      <c r="G70">
        <f t="shared" si="7"/>
        <v>0.89847307314909197</v>
      </c>
      <c r="H70" s="3">
        <f>IFERROR(VLOOKUP(A70,'GDP Data'!A$2:Q$144,3,FALSE),"Not Found")</f>
        <v>98211749595.544205</v>
      </c>
      <c r="I70">
        <f t="shared" si="8"/>
        <v>9.281081210428397E-3</v>
      </c>
      <c r="J70">
        <f t="shared" si="9"/>
        <v>-0.86971533826577285</v>
      </c>
    </row>
    <row r="71" spans="1:10" x14ac:dyDescent="0.25">
      <c r="A71" t="s">
        <v>124</v>
      </c>
      <c r="B71">
        <f>('CON Score and Page Rank'!IC120-'MIN and MAX'!B$49)/('MIN and MAX'!F$49-'MIN and MAX'!B$49)</f>
        <v>3.3088326800251942E-2</v>
      </c>
      <c r="C71">
        <f>('CON Score and Page Rank'!ID120-'MIN and MAX'!C$49)/('MIN and MAX'!G$49-'MIN and MAX'!C$49)</f>
        <v>5.974685985887726E-2</v>
      </c>
      <c r="D71">
        <f>('CON Score and Page Rank'!IE120-'MIN and MAX'!D$49)/('MIN and MAX'!H$49-'MIN and MAX'!D$49)</f>
        <v>0.92909325311559954</v>
      </c>
      <c r="E71">
        <f t="shared" si="5"/>
        <v>2.6658533058625318E-2</v>
      </c>
      <c r="F71">
        <f t="shared" si="6"/>
        <v>0.87892764765840048</v>
      </c>
      <c r="G71">
        <f t="shared" si="7"/>
        <v>0.89600492631534756</v>
      </c>
      <c r="H71" s="3">
        <f>IFERROR(VLOOKUP(A71,'GDP Data'!A$2:Q$144,3,FALSE),"Not Found")</f>
        <v>103311640571.81799</v>
      </c>
      <c r="I71">
        <f t="shared" si="8"/>
        <v>9.7630245879779531E-3</v>
      </c>
      <c r="J71">
        <f t="shared" si="9"/>
        <v>-0.86916462307042253</v>
      </c>
    </row>
    <row r="72" spans="1:10" x14ac:dyDescent="0.25">
      <c r="A72" t="s">
        <v>67</v>
      </c>
      <c r="B72">
        <f>('CON Score and Page Rank'!IC63-'MIN and MAX'!B$49)/('MIN and MAX'!F$49-'MIN and MAX'!B$49)</f>
        <v>2.7795628789346709E-4</v>
      </c>
      <c r="C72">
        <f>('CON Score and Page Rank'!ID63-'MIN and MAX'!C$49)/('MIN and MAX'!G$49-'MIN and MAX'!C$49)</f>
        <v>2.6463542756622046E-2</v>
      </c>
      <c r="D72">
        <f>('CON Score and Page Rank'!IE63-'MIN and MAX'!D$49)/('MIN and MAX'!H$49-'MIN and MAX'!D$49)</f>
        <v>0.53502363558229482</v>
      </c>
      <c r="E72">
        <f t="shared" si="5"/>
        <v>2.6185586468728581E-2</v>
      </c>
      <c r="F72">
        <f t="shared" si="6"/>
        <v>0.87818250252325225</v>
      </c>
      <c r="G72">
        <f t="shared" si="7"/>
        <v>0.53474567929440131</v>
      </c>
      <c r="H72" s="3">
        <f>IFERROR(VLOOKUP(A72,'GDP Data'!A$2:Q$144,3,FALSE),"Not Found")</f>
        <v>3190371050.4552398</v>
      </c>
      <c r="I72">
        <f t="shared" si="8"/>
        <v>3.0149236657136408E-4</v>
      </c>
      <c r="J72">
        <f t="shared" si="9"/>
        <v>-0.87788101015668085</v>
      </c>
    </row>
    <row r="73" spans="1:10" x14ac:dyDescent="0.25">
      <c r="A73" t="s">
        <v>198</v>
      </c>
      <c r="B73">
        <f>('CON Score and Page Rank'!IC188-'MIN and MAX'!B$49)/('MIN and MAX'!F$49-'MIN and MAX'!B$49)</f>
        <v>7.1070955713530579E-4</v>
      </c>
      <c r="C73">
        <f>('CON Score and Page Rank'!ID188-'MIN and MAX'!C$49)/('MIN and MAX'!G$49-'MIN and MAX'!C$49)</f>
        <v>2.6721045461724824E-2</v>
      </c>
      <c r="D73">
        <f>('CON Score and Page Rank'!IE188-'MIN and MAX'!D$49)/('MIN and MAX'!H$49-'MIN and MAX'!D$49)</f>
        <v>0.77825526428878389</v>
      </c>
      <c r="E73">
        <f t="shared" si="5"/>
        <v>2.6010335904589517E-2</v>
      </c>
      <c r="F73">
        <f t="shared" si="6"/>
        <v>0.87790638867003956</v>
      </c>
      <c r="G73">
        <f t="shared" si="7"/>
        <v>0.77754455473164863</v>
      </c>
      <c r="H73" s="3" t="str">
        <f>IFERROR(VLOOKUP(A73,'GDP Data'!A$2:Q$144,3,FALSE),"Not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279</v>
      </c>
      <c r="B74">
        <f>('CON Score and Page Rank'!IC184-'MIN and MAX'!B$49)/('MIN and MAX'!F$49-'MIN and MAX'!B$49)</f>
        <v>9.5091747647941729E-3</v>
      </c>
      <c r="C74">
        <f>('CON Score and Page Rank'!ID184-'MIN and MAX'!C$49)/('MIN and MAX'!G$49-'MIN and MAX'!C$49)</f>
        <v>3.5335642233059281E-2</v>
      </c>
      <c r="D74">
        <f>('CON Score and Page Rank'!IE184-'MIN and MAX'!D$49)/('MIN and MAX'!H$49-'MIN and MAX'!D$49)</f>
        <v>0.71422432316287066</v>
      </c>
      <c r="E74">
        <f t="shared" si="5"/>
        <v>2.5826467468265106E-2</v>
      </c>
      <c r="F74">
        <f t="shared" si="6"/>
        <v>0.87761669703516731</v>
      </c>
      <c r="G74">
        <f t="shared" si="7"/>
        <v>0.70471514839807647</v>
      </c>
      <c r="H74" s="3">
        <f>IFERROR(VLOOKUP(A74,'GDP Data'!A$2:Q$144,3,FALSE),"Not Found")</f>
        <v>12960538723.7591</v>
      </c>
      <c r="I74">
        <f t="shared" si="8"/>
        <v>1.2247802622545642E-3</v>
      </c>
      <c r="J74">
        <f t="shared" si="9"/>
        <v>-0.87639191677291273</v>
      </c>
    </row>
    <row r="75" spans="1:10" x14ac:dyDescent="0.25">
      <c r="A75" t="s">
        <v>179</v>
      </c>
      <c r="B75">
        <f>('CON Score and Page Rank'!IC173-'MIN and MAX'!B$49)/('MIN and MAX'!F$49-'MIN and MAX'!B$49)</f>
        <v>2.4079315658298992E-2</v>
      </c>
      <c r="C75">
        <f>('CON Score and Page Rank'!ID173-'MIN and MAX'!C$49)/('MIN and MAX'!G$49-'MIN and MAX'!C$49)</f>
        <v>4.9807759789516196E-2</v>
      </c>
      <c r="D75">
        <f>('CON Score and Page Rank'!IE173-'MIN and MAX'!D$49)/('MIN and MAX'!H$49-'MIN and MAX'!D$49)</f>
        <v>0.78040395358831116</v>
      </c>
      <c r="E75">
        <f t="shared" si="5"/>
        <v>2.5728444131217203E-2</v>
      </c>
      <c r="F75">
        <f t="shared" si="6"/>
        <v>0.87746225758197627</v>
      </c>
      <c r="G75">
        <f t="shared" si="7"/>
        <v>0.75632463793001214</v>
      </c>
      <c r="H75" s="3">
        <f>IFERROR(VLOOKUP(A75,'GDP Data'!A$2:Q$144,3,FALSE),"Not Found")</f>
        <v>23273640257.1968</v>
      </c>
      <c r="I75">
        <f t="shared" si="8"/>
        <v>2.1993757995238798E-3</v>
      </c>
      <c r="J75">
        <f t="shared" si="9"/>
        <v>-0.87526288178245237</v>
      </c>
    </row>
    <row r="76" spans="1:10" x14ac:dyDescent="0.25">
      <c r="A76" t="s">
        <v>76</v>
      </c>
      <c r="B76">
        <f>('CON Score and Page Rank'!IC72-'MIN and MAX'!B$49)/('MIN and MAX'!F$49-'MIN and MAX'!B$49)</f>
        <v>9.2732196764707233E-4</v>
      </c>
      <c r="C76">
        <f>('CON Score and Page Rank'!ID72-'MIN and MAX'!C$49)/('MIN and MAX'!G$49-'MIN and MAX'!C$49)</f>
        <v>2.6617865417629887E-2</v>
      </c>
      <c r="D76">
        <f>('CON Score and Page Rank'!IE72-'MIN and MAX'!D$49)/('MIN and MAX'!H$49-'MIN and MAX'!D$49)</f>
        <v>0.59003008165019333</v>
      </c>
      <c r="E76">
        <f t="shared" si="5"/>
        <v>2.5690543449982815E-2</v>
      </c>
      <c r="F76">
        <f t="shared" si="6"/>
        <v>0.8774025436336278</v>
      </c>
      <c r="G76">
        <f t="shared" si="7"/>
        <v>0.58910275968254622</v>
      </c>
      <c r="H76" s="3">
        <f>IFERROR(VLOOKUP(A76,'GDP Data'!A$2:Q$144,3,FALSE),"Not Found")</f>
        <v>16810536883.717699</v>
      </c>
      <c r="I76">
        <f t="shared" si="8"/>
        <v>1.5886078666881257E-3</v>
      </c>
      <c r="J76">
        <f t="shared" si="9"/>
        <v>-0.87581393576693967</v>
      </c>
    </row>
    <row r="77" spans="1:10" x14ac:dyDescent="0.25">
      <c r="A77" t="s">
        <v>26</v>
      </c>
      <c r="B77">
        <f>('CON Score and Page Rank'!IC10-'MIN and MAX'!B$49)/('MIN and MAX'!F$49-'MIN and MAX'!B$49)</f>
        <v>8.8487198644123834E-4</v>
      </c>
      <c r="C77">
        <f>('CON Score and Page Rank'!ID10-'MIN and MAX'!C$49)/('MIN and MAX'!G$49-'MIN and MAX'!C$49)</f>
        <v>2.6483339898652848E-2</v>
      </c>
      <c r="D77">
        <f>('CON Score and Page Rank'!IE10-'MIN and MAX'!D$49)/('MIN and MAX'!H$49-'MIN and MAX'!D$49)</f>
        <v>0.62569832402234637</v>
      </c>
      <c r="E77">
        <f t="shared" si="5"/>
        <v>2.5598467912211612E-2</v>
      </c>
      <c r="F77">
        <f t="shared" si="6"/>
        <v>0.87725747516183428</v>
      </c>
      <c r="G77">
        <f t="shared" si="7"/>
        <v>0.6248134520359051</v>
      </c>
      <c r="H77" s="3" t="str">
        <f>IFERROR(VLOOKUP(A77,'GDP Data'!A$2:Q$144,3,FALSE),"Not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95</v>
      </c>
      <c r="B78">
        <f>('CON Score and Page Rank'!IC91-'MIN and MAX'!B$49)/('MIN and MAX'!F$49-'MIN and MAX'!B$49)</f>
        <v>7.8323830802691077E-5</v>
      </c>
      <c r="C78">
        <f>('CON Score and Page Rank'!ID91-'MIN and MAX'!C$49)/('MIN and MAX'!G$49-'MIN and MAX'!C$49)</f>
        <v>2.5340871264514276E-2</v>
      </c>
      <c r="D78">
        <f>('CON Score and Page Rank'!IE91-'MIN and MAX'!D$49)/('MIN and MAX'!H$49-'MIN and MAX'!D$49)</f>
        <v>0.58702191663085523</v>
      </c>
      <c r="E78">
        <f t="shared" si="5"/>
        <v>2.5262547433711584E-2</v>
      </c>
      <c r="F78">
        <f t="shared" si="6"/>
        <v>0.87672821981736582</v>
      </c>
      <c r="G78">
        <f t="shared" si="7"/>
        <v>0.58694359280005259</v>
      </c>
      <c r="H78" s="3">
        <f>IFERROR(VLOOKUP(A78,'GDP Data'!A$2:Q$144,3,FALSE),"Not Found")</f>
        <v>34110064452.1567</v>
      </c>
      <c r="I78">
        <f t="shared" si="8"/>
        <v>3.2234257059582617E-3</v>
      </c>
      <c r="J78">
        <f t="shared" si="9"/>
        <v>-0.87350479411140758</v>
      </c>
    </row>
    <row r="79" spans="1:10" x14ac:dyDescent="0.25">
      <c r="A79" t="s">
        <v>175</v>
      </c>
      <c r="B79">
        <f>('CON Score and Page Rank'!IC169-'MIN and MAX'!B$49)/('MIN and MAX'!F$49-'MIN and MAX'!B$49)</f>
        <v>1.6849662820273617E-3</v>
      </c>
      <c r="C79">
        <f>('CON Score and Page Rank'!ID169-'MIN and MAX'!C$49)/('MIN and MAX'!G$49-'MIN and MAX'!C$49)</f>
        <v>2.6900575513137084E-2</v>
      </c>
      <c r="D79">
        <f>('CON Score and Page Rank'!IE169-'MIN and MAX'!D$49)/('MIN and MAX'!H$49-'MIN and MAX'!D$49)</f>
        <v>0.5659647614954878</v>
      </c>
      <c r="E79">
        <f t="shared" si="5"/>
        <v>2.5215609231109722E-2</v>
      </c>
      <c r="F79">
        <f t="shared" si="6"/>
        <v>0.87665426691429271</v>
      </c>
      <c r="G79">
        <f t="shared" si="7"/>
        <v>0.56427979521346039</v>
      </c>
      <c r="H79" s="3">
        <f>IFERROR(VLOOKUP(A79,'GDP Data'!A$2:Q$144,3,FALSE),"Not Found")</f>
        <v>3922100793.5402999</v>
      </c>
      <c r="I79">
        <f t="shared" si="8"/>
        <v>3.706413553392667E-4</v>
      </c>
      <c r="J79">
        <f t="shared" si="9"/>
        <v>-0.87628362555895345</v>
      </c>
    </row>
    <row r="80" spans="1:10" x14ac:dyDescent="0.25">
      <c r="A80" t="s">
        <v>211</v>
      </c>
      <c r="B80">
        <f>('CON Score and Page Rank'!IC200-'MIN and MAX'!B$49)/('MIN and MAX'!F$49-'MIN and MAX'!B$49)</f>
        <v>1.1290639971115188E-3</v>
      </c>
      <c r="C80">
        <f>('CON Score and Page Rank'!ID200-'MIN and MAX'!C$49)/('MIN and MAX'!G$49-'MIN and MAX'!C$49)</f>
        <v>2.6099797387268756E-2</v>
      </c>
      <c r="D80">
        <f>('CON Score and Page Rank'!IE200-'MIN and MAX'!D$49)/('MIN and MAX'!H$49-'MIN and MAX'!D$49)</f>
        <v>0.66523420713364845</v>
      </c>
      <c r="E80">
        <f t="shared" si="5"/>
        <v>2.4970733390157238E-2</v>
      </c>
      <c r="F80">
        <f t="shared" si="6"/>
        <v>0.87626845581955382</v>
      </c>
      <c r="G80">
        <f t="shared" si="7"/>
        <v>0.6641051431365369</v>
      </c>
      <c r="H80" s="3">
        <f>IFERROR(VLOOKUP(A80,'GDP Data'!A$2:Q$144,3,FALSE),"Not Found")</f>
        <v>18405203853.1036</v>
      </c>
      <c r="I80">
        <f t="shared" si="8"/>
        <v>1.7393050460725538E-3</v>
      </c>
      <c r="J80">
        <f t="shared" si="9"/>
        <v>-0.87452915077348126</v>
      </c>
    </row>
    <row r="81" spans="1:10" x14ac:dyDescent="0.25">
      <c r="A81" t="s">
        <v>117</v>
      </c>
      <c r="B81">
        <f>('CON Score and Page Rank'!IC113-'MIN and MAX'!B$49)/('MIN and MAX'!F$49-'MIN and MAX'!B$49)</f>
        <v>2.490785968662743E-4</v>
      </c>
      <c r="C81">
        <f>('CON Score and Page Rank'!ID113-'MIN and MAX'!C$49)/('MIN and MAX'!G$49-'MIN and MAX'!C$49)</f>
        <v>2.520709356145593E-2</v>
      </c>
      <c r="D81">
        <f>('CON Score and Page Rank'!IE113-'MIN and MAX'!D$49)/('MIN and MAX'!H$49-'MIN and MAX'!D$49)</f>
        <v>0.48990116029222175</v>
      </c>
      <c r="E81">
        <f t="shared" si="5"/>
        <v>2.4958014964589655E-2</v>
      </c>
      <c r="F81">
        <f t="shared" si="6"/>
        <v>0.87624841746185989</v>
      </c>
      <c r="G81">
        <f t="shared" si="7"/>
        <v>0.48965208169535546</v>
      </c>
      <c r="H81" s="3">
        <f>IFERROR(VLOOKUP(A81,'GDP Data'!A$2:Q$144,3,FALSE),"Not Found")</f>
        <v>15716489369.9266</v>
      </c>
      <c r="I81">
        <f t="shared" si="8"/>
        <v>1.4852195871250544E-3</v>
      </c>
      <c r="J81">
        <f t="shared" si="9"/>
        <v>-0.87476319787473478</v>
      </c>
    </row>
    <row r="82" spans="1:10" x14ac:dyDescent="0.25">
      <c r="A82" t="s">
        <v>84</v>
      </c>
      <c r="B82">
        <f>('CON Score and Page Rank'!IC80-'MIN and MAX'!B$49)/('MIN and MAX'!F$49-'MIN and MAX'!B$49)</f>
        <v>9.2398443203032697E-4</v>
      </c>
      <c r="C82">
        <f>('CON Score and Page Rank'!ID80-'MIN and MAX'!C$49)/('MIN and MAX'!G$49-'MIN and MAX'!C$49)</f>
        <v>2.5848555499790624E-2</v>
      </c>
      <c r="D82">
        <f>('CON Score and Page Rank'!IE80-'MIN and MAX'!D$49)/('MIN and MAX'!H$49-'MIN and MAX'!D$49)</f>
        <v>0.7039106145251397</v>
      </c>
      <c r="E82">
        <f t="shared" si="5"/>
        <v>2.4924571067760297E-2</v>
      </c>
      <c r="F82">
        <f t="shared" si="6"/>
        <v>0.87619572534491652</v>
      </c>
      <c r="G82">
        <f t="shared" si="7"/>
        <v>0.70298663009310935</v>
      </c>
      <c r="H82" s="3">
        <f>IFERROR(VLOOKUP(A82,'GDP Data'!A$2:Q$144,3,FALSE),"Not Found")</f>
        <v>5314909953.9299202</v>
      </c>
      <c r="I82">
        <f t="shared" si="8"/>
        <v>5.0226282610462542E-4</v>
      </c>
      <c r="J82">
        <f t="shared" si="9"/>
        <v>-0.87569346251881186</v>
      </c>
    </row>
    <row r="83" spans="1:10" x14ac:dyDescent="0.25">
      <c r="A83" t="s">
        <v>126</v>
      </c>
      <c r="B83">
        <f>('CON Score and Page Rank'!IC122-'MIN and MAX'!B$49)/('MIN and MAX'!F$49-'MIN and MAX'!B$49)</f>
        <v>1.1854045981974313E-4</v>
      </c>
      <c r="C83">
        <f>('CON Score and Page Rank'!ID122-'MIN and MAX'!C$49)/('MIN and MAX'!G$49-'MIN and MAX'!C$49)</f>
        <v>2.4871639609606866E-2</v>
      </c>
      <c r="D83">
        <f>('CON Score and Page Rank'!IE122-'MIN and MAX'!D$49)/('MIN and MAX'!H$49-'MIN and MAX'!D$49)</f>
        <v>0.54361839278040391</v>
      </c>
      <c r="E83">
        <f t="shared" si="5"/>
        <v>2.4753099149787124E-2</v>
      </c>
      <c r="F83">
        <f t="shared" si="6"/>
        <v>0.87592556489081508</v>
      </c>
      <c r="G83">
        <f t="shared" si="7"/>
        <v>0.54349985232058418</v>
      </c>
      <c r="H83" s="3">
        <f>IFERROR(VLOOKUP(A83,'GDP Data'!A$2:Q$144,3,FALSE),"Not Found")</f>
        <v>4094480988.1193099</v>
      </c>
      <c r="I83">
        <f t="shared" si="8"/>
        <v>3.8693140812364173E-4</v>
      </c>
      <c r="J83">
        <f t="shared" si="9"/>
        <v>-0.87553863348269145</v>
      </c>
    </row>
    <row r="84" spans="1:10" x14ac:dyDescent="0.25">
      <c r="A84" t="s">
        <v>131</v>
      </c>
      <c r="B84">
        <f>('CON Score and Page Rank'!IC127-'MIN and MAX'!B$49)/('MIN and MAX'!F$49-'MIN and MAX'!B$49)</f>
        <v>4.7248539101616181E-4</v>
      </c>
      <c r="C84">
        <f>('CON Score and Page Rank'!ID127-'MIN and MAX'!C$49)/('MIN and MAX'!G$49-'MIN and MAX'!C$49)</f>
        <v>2.5024776325903955E-2</v>
      </c>
      <c r="D84">
        <f>('CON Score and Page Rank'!IE127-'MIN and MAX'!D$49)/('MIN and MAX'!H$49-'MIN and MAX'!D$49)</f>
        <v>0.69617533304684143</v>
      </c>
      <c r="E84">
        <f t="shared" si="5"/>
        <v>2.4552290934887793E-2</v>
      </c>
      <c r="F84">
        <f t="shared" si="6"/>
        <v>0.87560918399786336</v>
      </c>
      <c r="G84">
        <f t="shared" si="7"/>
        <v>0.69570284765582524</v>
      </c>
      <c r="H84" s="3">
        <f>IFERROR(VLOOKUP(A84,'GDP Data'!A$2:Q$144,3,FALSE),"Not Found")</f>
        <v>53991289844.329102</v>
      </c>
      <c r="I84">
        <f t="shared" si="8"/>
        <v>5.102215852630842E-3</v>
      </c>
      <c r="J84">
        <f t="shared" si="9"/>
        <v>-0.87050696814523254</v>
      </c>
    </row>
    <row r="85" spans="1:10" x14ac:dyDescent="0.25">
      <c r="A85" t="s">
        <v>97</v>
      </c>
      <c r="B85">
        <f>('CON Score and Page Rank'!IC93-'MIN and MAX'!B$49)/('MIN and MAX'!F$49-'MIN and MAX'!B$49)</f>
        <v>3.1668160286805275E-5</v>
      </c>
      <c r="C85">
        <f>('CON Score and Page Rank'!ID93-'MIN and MAX'!C$49)/('MIN and MAX'!G$49-'MIN and MAX'!C$49)</f>
        <v>2.4453621928093156E-2</v>
      </c>
      <c r="D85">
        <f>('CON Score and Page Rank'!IE93-'MIN and MAX'!D$49)/('MIN and MAX'!H$49-'MIN and MAX'!D$49)</f>
        <v>0.41727546196819942</v>
      </c>
      <c r="E85">
        <f t="shared" si="5"/>
        <v>2.4421953767806349E-2</v>
      </c>
      <c r="F85">
        <f t="shared" si="6"/>
        <v>0.8754038328904562</v>
      </c>
      <c r="G85">
        <f t="shared" si="7"/>
        <v>0.4172437938079126</v>
      </c>
      <c r="H85" s="3" t="str">
        <f>IFERROR(VLOOKUP(A85,'GDP Data'!A$2:Q$144,3,FALSE),"Not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214</v>
      </c>
      <c r="B86">
        <f>('CON Score and Page Rank'!IC203-'MIN and MAX'!B$49)/('MIN and MAX'!F$49-'MIN and MAX'!B$49)</f>
        <v>4.3510313421850263E-4</v>
      </c>
      <c r="C86">
        <f>('CON Score and Page Rank'!ID203-'MIN and MAX'!C$49)/('MIN and MAX'!G$49-'MIN and MAX'!C$49)</f>
        <v>2.468096082163574E-2</v>
      </c>
      <c r="D86">
        <f>('CON Score and Page Rank'!IE203-'MIN and MAX'!D$49)/('MIN and MAX'!H$49-'MIN and MAX'!D$49)</f>
        <v>0.7185217017619252</v>
      </c>
      <c r="E86">
        <f t="shared" si="5"/>
        <v>2.4245857687417237E-2</v>
      </c>
      <c r="F86">
        <f t="shared" si="6"/>
        <v>0.87512638689460021</v>
      </c>
      <c r="G86">
        <f t="shared" si="7"/>
        <v>0.71808659862770674</v>
      </c>
      <c r="H86" s="3">
        <f>IFERROR(VLOOKUP(A86,'GDP Data'!A$2:Q$144,3,FALSE),"Not Found")</f>
        <v>7651174661.4287205</v>
      </c>
      <c r="I86">
        <f t="shared" si="8"/>
        <v>7.2304152690823938E-4</v>
      </c>
      <c r="J86">
        <f t="shared" si="9"/>
        <v>-0.87440334536769193</v>
      </c>
    </row>
    <row r="87" spans="1:10" x14ac:dyDescent="0.25">
      <c r="A87" t="s">
        <v>298</v>
      </c>
      <c r="B87">
        <f>('CON Score and Page Rank'!IC43-'MIN and MAX'!B$49)/('MIN and MAX'!F$49-'MIN and MAX'!B$49)</f>
        <v>1.4873860291274004E-3</v>
      </c>
      <c r="C87">
        <f>('CON Score and Page Rank'!ID43-'MIN and MAX'!C$49)/('MIN and MAX'!G$49-'MIN and MAX'!C$49)</f>
        <v>2.5348797542400599E-2</v>
      </c>
      <c r="D87">
        <f>('CON Score and Page Rank'!IE43-'MIN and MAX'!D$49)/('MIN and MAX'!H$49-'MIN and MAX'!D$49)</f>
        <v>0.65663944993553935</v>
      </c>
      <c r="E87">
        <f t="shared" si="5"/>
        <v>2.3861411513273201E-2</v>
      </c>
      <c r="F87">
        <f t="shared" si="6"/>
        <v>0.87452067749208107</v>
      </c>
      <c r="G87">
        <f t="shared" si="7"/>
        <v>0.65515206390641201</v>
      </c>
      <c r="H87" s="3" t="str">
        <f>IFERROR(VLOOKUP(A87,'GDP Data'!A$2:Q$144,3,FALSE),"Not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188</v>
      </c>
      <c r="B88">
        <f>('CON Score and Page Rank'!IC179-'MIN and MAX'!B$49)/('MIN and MAX'!F$49-'MIN and MAX'!B$49)</f>
        <v>1.102083574628993E-4</v>
      </c>
      <c r="C88">
        <f>('CON Score and Page Rank'!ID179-'MIN and MAX'!C$49)/('MIN and MAX'!G$49-'MIN and MAX'!C$49)</f>
        <v>2.3882273440654602E-2</v>
      </c>
      <c r="D88">
        <f>('CON Score and Page Rank'!IE179-'MIN and MAX'!D$49)/('MIN and MAX'!H$49-'MIN and MAX'!D$49)</f>
        <v>0.53244520842286203</v>
      </c>
      <c r="E88">
        <f t="shared" si="5"/>
        <v>2.3772065083191702E-2</v>
      </c>
      <c r="F88">
        <f t="shared" si="6"/>
        <v>0.87437990883206695</v>
      </c>
      <c r="G88">
        <f t="shared" si="7"/>
        <v>0.53233500006539913</v>
      </c>
      <c r="H88" s="3" t="str">
        <f>IFERROR(VLOOKUP(A88,'GDP Data'!A$2:Q$144,3,FALSE),"Not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187</v>
      </c>
      <c r="B89">
        <f>('CON Score and Page Rank'!IC23-'MIN and MAX'!B$49)/('MIN and MAX'!F$49-'MIN and MAX'!B$49)</f>
        <v>4.094753596620814E-3</v>
      </c>
      <c r="C89">
        <f>('CON Score and Page Rank'!ID23-'MIN and MAX'!C$49)/('MIN and MAX'!G$49-'MIN and MAX'!C$49)</f>
        <v>2.7852122747269836E-2</v>
      </c>
      <c r="D89">
        <f>('CON Score and Page Rank'!IE23-'MIN and MAX'!D$49)/('MIN and MAX'!H$49-'MIN and MAX'!D$49)</f>
        <v>0.76579286635152555</v>
      </c>
      <c r="E89">
        <f t="shared" si="5"/>
        <v>2.3757369150649021E-2</v>
      </c>
      <c r="F89">
        <f t="shared" si="6"/>
        <v>0.87435675483777953</v>
      </c>
      <c r="G89">
        <f t="shared" si="7"/>
        <v>0.76169811275490473</v>
      </c>
      <c r="H89" s="3">
        <f>IFERROR(VLOOKUP(A89,'GDP Data'!A$2:Q$144,3,FALSE),"Not Found")</f>
        <v>4088368978.34589</v>
      </c>
      <c r="I89">
        <f t="shared" si="8"/>
        <v>3.863538187893752E-4</v>
      </c>
      <c r="J89">
        <f t="shared" si="9"/>
        <v>-0.87397040101899015</v>
      </c>
    </row>
    <row r="90" spans="1:10" x14ac:dyDescent="0.25">
      <c r="A90" t="s">
        <v>149</v>
      </c>
      <c r="B90">
        <f>('CON Score and Page Rank'!IC144-'MIN and MAX'!B$49)/('MIN and MAX'!F$49-'MIN and MAX'!B$49)</f>
        <v>9.7887530841564551E-3</v>
      </c>
      <c r="C90">
        <f>('CON Score and Page Rank'!ID144-'MIN and MAX'!C$49)/('MIN and MAX'!G$49-'MIN and MAX'!C$49)</f>
        <v>3.3495638310850416E-2</v>
      </c>
      <c r="D90">
        <f>('CON Score and Page Rank'!IE144-'MIN and MAX'!D$49)/('MIN and MAX'!H$49-'MIN and MAX'!D$49)</f>
        <v>0.74817361409540184</v>
      </c>
      <c r="E90">
        <f t="shared" si="5"/>
        <v>2.3706885226693959E-2</v>
      </c>
      <c r="F90">
        <f t="shared" si="6"/>
        <v>0.87427721551739557</v>
      </c>
      <c r="G90">
        <f t="shared" si="7"/>
        <v>0.73838486101124534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177</v>
      </c>
      <c r="B91">
        <f>('CON Score and Page Rank'!IC171-'MIN and MAX'!B$49)/('MIN and MAX'!F$49-'MIN and MAX'!B$49)</f>
        <v>3.1877511926600263E-3</v>
      </c>
      <c r="C91">
        <f>('CON Score and Page Rank'!ID171-'MIN and MAX'!C$49)/('MIN and MAX'!G$49-'MIN and MAX'!C$49)</f>
        <v>2.6703254863933882E-2</v>
      </c>
      <c r="D91">
        <f>('CON Score and Page Rank'!IE171-'MIN and MAX'!D$49)/('MIN and MAX'!H$49-'MIN and MAX'!D$49)</f>
        <v>0.68027503223033947</v>
      </c>
      <c r="E91">
        <f t="shared" si="5"/>
        <v>2.3515503671273856E-2</v>
      </c>
      <c r="F91">
        <f t="shared" si="6"/>
        <v>0.8739756866808952</v>
      </c>
      <c r="G91">
        <f t="shared" si="7"/>
        <v>0.67708728103767946</v>
      </c>
      <c r="H91" s="3">
        <f>IFERROR(VLOOKUP(A91,'GDP Data'!A$2:Q$144,3,FALSE),"Not Found")</f>
        <v>5800774707.1742296</v>
      </c>
      <c r="I91">
        <f t="shared" si="8"/>
        <v>5.4817739590625912E-4</v>
      </c>
      <c r="J91">
        <f t="shared" si="9"/>
        <v>-0.87342750928498891</v>
      </c>
    </row>
    <row r="92" spans="1:10" x14ac:dyDescent="0.25">
      <c r="A92" t="s">
        <v>30</v>
      </c>
      <c r="B92">
        <f>('CON Score and Page Rank'!IC21-'MIN and MAX'!B$49)/('MIN and MAX'!F$49-'MIN and MAX'!B$49)</f>
        <v>1.7644425118727286E-3</v>
      </c>
      <c r="C92">
        <f>('CON Score and Page Rank'!ID21-'MIN and MAX'!C$49)/('MIN and MAX'!G$49-'MIN and MAX'!C$49)</f>
        <v>2.5229703575959536E-2</v>
      </c>
      <c r="D92">
        <f>('CON Score and Page Rank'!IE21-'MIN and MAX'!D$49)/('MIN and MAX'!H$49-'MIN and MAX'!D$49)</f>
        <v>0.64245810055865926</v>
      </c>
      <c r="E92">
        <f t="shared" si="5"/>
        <v>2.3465261064086806E-2</v>
      </c>
      <c r="F92">
        <f t="shared" si="6"/>
        <v>0.87389652756415281</v>
      </c>
      <c r="G92">
        <f t="shared" si="7"/>
        <v>0.64069365804678657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180</v>
      </c>
      <c r="B93">
        <f>('CON Score and Page Rank'!IC11-'MIN and MAX'!B$49)/('MIN and MAX'!F$49-'MIN and MAX'!B$49)</f>
        <v>1.6865651125534536E-2</v>
      </c>
      <c r="C93">
        <f>('CON Score and Page Rank'!ID11-'MIN and MAX'!C$49)/('MIN and MAX'!G$49-'MIN and MAX'!C$49)</f>
        <v>3.9938299364018812E-2</v>
      </c>
      <c r="D93">
        <f>('CON Score and Page Rank'!IE11-'MIN and MAX'!D$49)/('MIN and MAX'!H$49-'MIN and MAX'!D$49)</f>
        <v>0.83841856467554787</v>
      </c>
      <c r="E93">
        <f t="shared" si="5"/>
        <v>2.3072648238484275E-2</v>
      </c>
      <c r="F93">
        <f t="shared" si="6"/>
        <v>0.87327795129519525</v>
      </c>
      <c r="G93">
        <f t="shared" si="7"/>
        <v>0.82155291355001336</v>
      </c>
      <c r="H93" s="3">
        <f>IFERROR(VLOOKUP(A93,'GDP Data'!A$2:Q$144,3,FALSE),"Not Found")</f>
        <v>10397897085.610201</v>
      </c>
      <c r="I93">
        <f t="shared" si="8"/>
        <v>9.8260877814158529E-4</v>
      </c>
      <c r="J93">
        <f t="shared" si="9"/>
        <v>-0.87229534251705365</v>
      </c>
    </row>
    <row r="94" spans="1:10" x14ac:dyDescent="0.25">
      <c r="A94" t="s">
        <v>120</v>
      </c>
      <c r="B94">
        <f>('CON Score and Page Rank'!IC116-'MIN and MAX'!B$49)/('MIN and MAX'!F$49-'MIN and MAX'!B$49)</f>
        <v>1.7642495943369444E-4</v>
      </c>
      <c r="C94">
        <f>('CON Score and Page Rank'!ID116-'MIN and MAX'!C$49)/('MIN and MAX'!G$49-'MIN and MAX'!C$49)</f>
        <v>2.3222086134630594E-2</v>
      </c>
      <c r="D94">
        <f>('CON Score and Page Rank'!IE116-'MIN and MAX'!D$49)/('MIN and MAX'!H$49-'MIN and MAX'!D$49)</f>
        <v>0.61022776106574994</v>
      </c>
      <c r="E94">
        <f t="shared" si="5"/>
        <v>2.3045661175196901E-2</v>
      </c>
      <c r="F94">
        <f t="shared" si="6"/>
        <v>0.87323543216227384</v>
      </c>
      <c r="G94">
        <f t="shared" si="7"/>
        <v>0.61005133610631623</v>
      </c>
      <c r="H94" s="3">
        <f>IFERROR(VLOOKUP(A94,'GDP Data'!A$2:Q$144,3,FALSE),"Not Found")</f>
        <v>13581644245.735201</v>
      </c>
      <c r="I94">
        <f t="shared" si="8"/>
        <v>1.2834751822966691E-3</v>
      </c>
      <c r="J94">
        <f t="shared" si="9"/>
        <v>-0.87195195697997718</v>
      </c>
    </row>
    <row r="95" spans="1:10" x14ac:dyDescent="0.25">
      <c r="A95" t="s">
        <v>54</v>
      </c>
      <c r="B95">
        <f>('CON Score and Page Rank'!IC48-'MIN and MAX'!B$49)/('MIN and MAX'!F$49-'MIN and MAX'!B$49)</f>
        <v>2.9818445052813211E-2</v>
      </c>
      <c r="C95">
        <f>('CON Score and Page Rank'!ID48-'MIN and MAX'!C$49)/('MIN and MAX'!G$49-'MIN and MAX'!C$49)</f>
        <v>5.2675237095679228E-2</v>
      </c>
      <c r="D95">
        <f>('CON Score and Page Rank'!IE48-'MIN and MAX'!D$49)/('MIN and MAX'!H$49-'MIN and MAX'!D$49)</f>
        <v>0.8160721959604641</v>
      </c>
      <c r="E95">
        <f t="shared" si="5"/>
        <v>2.2856792042866017E-2</v>
      </c>
      <c r="F95">
        <f t="shared" si="6"/>
        <v>0.87293786174281762</v>
      </c>
      <c r="G95">
        <f t="shared" si="7"/>
        <v>0.78625375090765093</v>
      </c>
      <c r="H95" s="3" t="str">
        <f>IFERROR(VLOOKUP(A95,'GDP Data'!A$2:Q$144,3,FALSE),"Not Found")</f>
        <v>Not Found</v>
      </c>
      <c r="I95" t="str">
        <f t="shared" si="8"/>
        <v>No Value</v>
      </c>
      <c r="J95" t="str">
        <f t="shared" si="9"/>
        <v>No Value</v>
      </c>
    </row>
    <row r="96" spans="1:10" x14ac:dyDescent="0.25">
      <c r="A96" t="s">
        <v>75</v>
      </c>
      <c r="B96">
        <f>('CON Score and Page Rank'!IC71-'MIN and MAX'!B$49)/('MIN and MAX'!F$49-'MIN and MAX'!B$49)</f>
        <v>1.7231457605402362E-4</v>
      </c>
      <c r="C96">
        <f>('CON Score and Page Rank'!ID71-'MIN and MAX'!C$49)/('MIN and MAX'!G$49-'MIN and MAX'!C$49)</f>
        <v>2.2870054645164044E-2</v>
      </c>
      <c r="D96">
        <f>('CON Score and Page Rank'!IE71-'MIN and MAX'!D$49)/('MIN and MAX'!H$49-'MIN and MAX'!D$49)</f>
        <v>0.54748603351955305</v>
      </c>
      <c r="E96">
        <f t="shared" si="5"/>
        <v>2.2697740069110021E-2</v>
      </c>
      <c r="F96">
        <f t="shared" si="6"/>
        <v>0.87268726937781949</v>
      </c>
      <c r="G96">
        <f t="shared" si="7"/>
        <v>0.54731371894349901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56</v>
      </c>
      <c r="B97">
        <f>('CON Score and Page Rank'!IC50-'MIN and MAX'!B$49)/('MIN and MAX'!F$49-'MIN and MAX'!B$49)</f>
        <v>1.5498840008255172E-3</v>
      </c>
      <c r="C97">
        <f>('CON Score and Page Rank'!ID50-'MIN and MAX'!C$49)/('MIN and MAX'!G$49-'MIN and MAX'!C$49)</f>
        <v>2.4063092190109957E-2</v>
      </c>
      <c r="D97">
        <f>('CON Score and Page Rank'!IE50-'MIN and MAX'!D$49)/('MIN and MAX'!H$49-'MIN and MAX'!D$49)</f>
        <v>0.65320154705629563</v>
      </c>
      <c r="E97">
        <f t="shared" si="5"/>
        <v>2.2513208189284439E-2</v>
      </c>
      <c r="F97">
        <f t="shared" si="6"/>
        <v>0.87239653246276572</v>
      </c>
      <c r="G97">
        <f t="shared" si="7"/>
        <v>0.65165166305547007</v>
      </c>
      <c r="H97" s="3" t="str">
        <f>IFERROR(VLOOKUP(A97,'GDP Data'!A$2:Q$144,3,FALSE),"Not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69</v>
      </c>
      <c r="B98">
        <f>('CON Score and Page Rank'!IC65-'MIN and MAX'!B$49)/('MIN and MAX'!F$49-'MIN and MAX'!B$49)</f>
        <v>8.9600320675522842E-4</v>
      </c>
      <c r="C98">
        <f>('CON Score and Page Rank'!ID65-'MIN and MAX'!C$49)/('MIN and MAX'!G$49-'MIN and MAX'!C$49)</f>
        <v>2.3390652976334043E-2</v>
      </c>
      <c r="D98">
        <f>('CON Score and Page Rank'!IE65-'MIN and MAX'!D$49)/('MIN and MAX'!H$49-'MIN and MAX'!D$49)</f>
        <v>0.53416415986248389</v>
      </c>
      <c r="E98">
        <f t="shared" si="5"/>
        <v>2.2494649769578816E-2</v>
      </c>
      <c r="F98">
        <f t="shared" si="6"/>
        <v>0.87236729297472382</v>
      </c>
      <c r="G98">
        <f t="shared" si="7"/>
        <v>0.53326815665572869</v>
      </c>
      <c r="H98" s="3">
        <f>IFERROR(VLOOKUP(A98,'GDP Data'!A$2:Q$144,3,FALSE),"Not Found")</f>
        <v>10953485244.423901</v>
      </c>
      <c r="I98">
        <f t="shared" si="8"/>
        <v>1.0351122600848117E-3</v>
      </c>
      <c r="J98">
        <f t="shared" si="9"/>
        <v>-0.87133218071463903</v>
      </c>
    </row>
    <row r="99" spans="1:10" x14ac:dyDescent="0.25">
      <c r="A99" t="s">
        <v>127</v>
      </c>
      <c r="B99">
        <f>('CON Score and Page Rank'!IC123-'MIN and MAX'!B$49)/('MIN and MAX'!F$49-'MIN and MAX'!B$49)</f>
        <v>3.1945117288595584E-5</v>
      </c>
      <c r="C99">
        <f>('CON Score and Page Rank'!ID123-'MIN and MAX'!C$49)/('MIN and MAX'!G$49-'MIN and MAX'!C$49)</f>
        <v>2.2446192867873506E-2</v>
      </c>
      <c r="D99">
        <f>('CON Score and Page Rank'!IE123-'MIN and MAX'!D$49)/('MIN and MAX'!H$49-'MIN and MAX'!D$49)</f>
        <v>0.54189944134078216</v>
      </c>
      <c r="E99">
        <f t="shared" si="5"/>
        <v>2.2414247750584912E-2</v>
      </c>
      <c r="F99">
        <f t="shared" si="6"/>
        <v>0.87224061657068741</v>
      </c>
      <c r="G99">
        <f t="shared" si="7"/>
        <v>0.54186749622349362</v>
      </c>
      <c r="H99" s="3">
        <f>IFERROR(VLOOKUP(A99,'GDP Data'!A$2:Q$144,3,FALSE),"Not Found")</f>
        <v>6777384700</v>
      </c>
      <c r="I99">
        <f t="shared" si="8"/>
        <v>6.4046774499034777E-4</v>
      </c>
      <c r="J99">
        <f t="shared" si="9"/>
        <v>-0.87160014882569703</v>
      </c>
    </row>
    <row r="100" spans="1:10" x14ac:dyDescent="0.25">
      <c r="A100" t="s">
        <v>61</v>
      </c>
      <c r="B100">
        <f>('CON Score and Page Rank'!IC57-'MIN and MAX'!B$49)/('MIN and MAX'!F$49-'MIN and MAX'!B$49)</f>
        <v>2.9499900509150812E-5</v>
      </c>
      <c r="C100">
        <f>('CON Score and Page Rank'!ID57-'MIN and MAX'!C$49)/('MIN and MAX'!G$49-'MIN and MAX'!C$49)</f>
        <v>2.2391817802380743E-2</v>
      </c>
      <c r="D100">
        <f>('CON Score and Page Rank'!IE57-'MIN and MAX'!D$49)/('MIN and MAX'!H$49-'MIN and MAX'!D$49)</f>
        <v>0.34679845294370432</v>
      </c>
      <c r="E100">
        <f t="shared" si="5"/>
        <v>2.2362317901871591E-2</v>
      </c>
      <c r="F100">
        <f t="shared" si="6"/>
        <v>0.8721587991414802</v>
      </c>
      <c r="G100">
        <f t="shared" si="7"/>
        <v>0.34676895304319516</v>
      </c>
      <c r="H100" s="3" t="str">
        <f>IFERROR(VLOOKUP(A100,'GDP Data'!A$2:Q$144,3,FALSE),"Not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123</v>
      </c>
      <c r="B101">
        <f>('CON Score and Page Rank'!IC119-'MIN and MAX'!B$49)/('MIN and MAX'!F$49-'MIN and MAX'!B$49)</f>
        <v>1.5045606495618327E-4</v>
      </c>
      <c r="C101">
        <f>('CON Score and Page Rank'!ID119-'MIN and MAX'!C$49)/('MIN and MAX'!G$49-'MIN and MAX'!C$49)</f>
        <v>2.2302333921208933E-2</v>
      </c>
      <c r="D101">
        <f>('CON Score and Page Rank'!IE119-'MIN and MAX'!D$49)/('MIN and MAX'!H$49-'MIN and MAX'!D$49)</f>
        <v>0.59604641168886974</v>
      </c>
      <c r="E101">
        <f t="shared" si="5"/>
        <v>2.215187785625275E-2</v>
      </c>
      <c r="F101">
        <f t="shared" si="6"/>
        <v>0.87182724293707337</v>
      </c>
      <c r="G101">
        <f t="shared" si="7"/>
        <v>0.59589595562391351</v>
      </c>
      <c r="H101" s="3">
        <f>IFERROR(VLOOKUP(A101,'GDP Data'!A$2:Q$144,3,FALSE),"Not Found")</f>
        <v>5840503868.5724602</v>
      </c>
      <c r="I101">
        <f t="shared" si="8"/>
        <v>5.519318303285935E-4</v>
      </c>
      <c r="J101">
        <f t="shared" si="9"/>
        <v>-0.87127531110674472</v>
      </c>
    </row>
    <row r="102" spans="1:10" x14ac:dyDescent="0.25">
      <c r="A102" t="s">
        <v>221</v>
      </c>
      <c r="B102">
        <f>('CON Score and Page Rank'!IC210-'MIN and MAX'!B$49)/('MIN and MAX'!F$49-'MIN and MAX'!B$49)</f>
        <v>2.0781733838235543E-4</v>
      </c>
      <c r="C102">
        <f>('CON Score and Page Rank'!ID210-'MIN and MAX'!C$49)/('MIN and MAX'!G$49-'MIN and MAX'!C$49)</f>
        <v>2.23192611055823E-2</v>
      </c>
      <c r="D102">
        <f>('CON Score and Page Rank'!IE210-'MIN and MAX'!D$49)/('MIN and MAX'!H$49-'MIN and MAX'!D$49)</f>
        <v>0.48388483025354534</v>
      </c>
      <c r="E102">
        <f t="shared" si="5"/>
        <v>2.2111443767199944E-2</v>
      </c>
      <c r="F102">
        <f t="shared" si="6"/>
        <v>0.87176353750945124</v>
      </c>
      <c r="G102">
        <f t="shared" si="7"/>
        <v>0.48367701291516296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62</v>
      </c>
      <c r="B103">
        <f>('CON Score and Page Rank'!IC58-'MIN and MAX'!B$49)/('MIN and MAX'!F$49-'MIN and MAX'!B$49)</f>
        <v>3.9438034702764628E-2</v>
      </c>
      <c r="C103">
        <f>('CON Score and Page Rank'!ID58-'MIN and MAX'!C$49)/('MIN and MAX'!G$49-'MIN and MAX'!C$49)</f>
        <v>6.1494915247067773E-2</v>
      </c>
      <c r="D103">
        <f>('CON Score and Page Rank'!IE58-'MIN and MAX'!D$49)/('MIN and MAX'!H$49-'MIN and MAX'!D$49)</f>
        <v>0.93167168027503222</v>
      </c>
      <c r="E103">
        <f t="shared" si="5"/>
        <v>2.2056880544303145E-2</v>
      </c>
      <c r="F103">
        <f t="shared" si="6"/>
        <v>0.87167757110020305</v>
      </c>
      <c r="G103">
        <f t="shared" si="7"/>
        <v>0.89223364557226759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191</v>
      </c>
      <c r="B104">
        <f>('CON Score and Page Rank'!IC183-'MIN and MAX'!B$49)/('MIN and MAX'!F$49-'MIN and MAX'!B$49)</f>
        <v>5.2531868566982776E-2</v>
      </c>
      <c r="C104">
        <f>('CON Score and Page Rank'!ID183-'MIN and MAX'!C$49)/('MIN and MAX'!G$49-'MIN and MAX'!C$49)</f>
        <v>7.4383917920683801E-2</v>
      </c>
      <c r="D104">
        <f>('CON Score and Page Rank'!IE183-'MIN and MAX'!D$49)/('MIN and MAX'!H$49-'MIN and MAX'!D$49)</f>
        <v>0.89686291362269011</v>
      </c>
      <c r="E104">
        <f t="shared" si="5"/>
        <v>2.1852049353701025E-2</v>
      </c>
      <c r="F104">
        <f t="shared" si="6"/>
        <v>0.87135485185776784</v>
      </c>
      <c r="G104">
        <f t="shared" si="7"/>
        <v>0.84433104505570733</v>
      </c>
      <c r="H104" s="3">
        <f>IFERROR(VLOOKUP(A104,'GDP Data'!A$2:Q$144,3,FALSE),"Not Found")</f>
        <v>306602070620.5</v>
      </c>
      <c r="I104">
        <f t="shared" si="8"/>
        <v>2.8974116930337891E-2</v>
      </c>
      <c r="J104">
        <f t="shared" si="9"/>
        <v>-0.84238073492742993</v>
      </c>
    </row>
    <row r="105" spans="1:10" x14ac:dyDescent="0.25">
      <c r="A105" t="s">
        <v>159</v>
      </c>
      <c r="B105">
        <f>('CON Score and Page Rank'!IC154-'MIN and MAX'!B$49)/('MIN and MAX'!F$49-'MIN and MAX'!B$49)</f>
        <v>4.3258466445852929E-5</v>
      </c>
      <c r="C105">
        <f>('CON Score and Page Rank'!ID154-'MIN and MAX'!C$49)/('MIN and MAX'!G$49-'MIN and MAX'!C$49)</f>
        <v>2.1458045467613162E-2</v>
      </c>
      <c r="D105">
        <f>('CON Score and Page Rank'!IE154-'MIN and MAX'!D$49)/('MIN and MAX'!H$49-'MIN and MAX'!D$49)</f>
        <v>0.27417275461968199</v>
      </c>
      <c r="E105">
        <f t="shared" si="5"/>
        <v>2.141478700116731E-2</v>
      </c>
      <c r="F105">
        <f t="shared" si="6"/>
        <v>0.87066592858031044</v>
      </c>
      <c r="G105">
        <f t="shared" si="7"/>
        <v>0.27412949615323612</v>
      </c>
      <c r="H105" s="3">
        <f>IFERROR(VLOOKUP(A105,'GDP Data'!A$2:Q$144,3,FALSE),"Not Found")</f>
        <v>3081024212.4292402</v>
      </c>
      <c r="I105">
        <f t="shared" si="8"/>
        <v>2.9115901146871853E-4</v>
      </c>
      <c r="J105">
        <f t="shared" si="9"/>
        <v>-0.87037476956884174</v>
      </c>
    </row>
    <row r="106" spans="1:10" x14ac:dyDescent="0.25">
      <c r="A106" t="s">
        <v>145</v>
      </c>
      <c r="B106">
        <f>('CON Score and Page Rank'!IC141-'MIN and MAX'!B$49)/('MIN and MAX'!F$49-'MIN and MAX'!B$49)</f>
        <v>1.2125680567252554E-4</v>
      </c>
      <c r="C106">
        <f>('CON Score and Page Rank'!ID141-'MIN and MAX'!C$49)/('MIN and MAX'!G$49-'MIN and MAX'!C$49)</f>
        <v>2.1523005553466538E-2</v>
      </c>
      <c r="D106">
        <f>('CON Score and Page Rank'!IE141-'MIN and MAX'!D$49)/('MIN and MAX'!H$49-'MIN and MAX'!D$49)</f>
        <v>0.52084228620541473</v>
      </c>
      <c r="E106">
        <f t="shared" si="5"/>
        <v>2.1401748747794012E-2</v>
      </c>
      <c r="F106">
        <f t="shared" si="6"/>
        <v>0.87064538632188326</v>
      </c>
      <c r="G106">
        <f t="shared" si="7"/>
        <v>0.52072102939974219</v>
      </c>
      <c r="H106" s="3" t="str">
        <f>IFERROR(VLOOKUP(A106,'GDP Data'!A$2:Q$144,3,FALSE),"Not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201</v>
      </c>
      <c r="B107">
        <f>('CON Score and Page Rank'!IC8-'MIN and MAX'!B$49)/('MIN and MAX'!F$49-'MIN and MAX'!B$49)</f>
        <v>2.9816300793499416E-2</v>
      </c>
      <c r="C107">
        <f>('CON Score and Page Rank'!ID8-'MIN and MAX'!C$49)/('MIN and MAX'!G$49-'MIN and MAX'!C$49)</f>
        <v>5.1211405987518305E-2</v>
      </c>
      <c r="D107">
        <f>('CON Score and Page Rank'!IE8-'MIN and MAX'!D$49)/('MIN and MAX'!H$49-'MIN and MAX'!D$49)</f>
        <v>0.85045122475290069</v>
      </c>
      <c r="E107">
        <f t="shared" si="5"/>
        <v>2.1395105194018889E-2</v>
      </c>
      <c r="F107">
        <f t="shared" si="6"/>
        <v>0.87063491915311331</v>
      </c>
      <c r="G107">
        <f t="shared" si="7"/>
        <v>0.8206349239594013</v>
      </c>
      <c r="H107" s="3">
        <f>IFERROR(VLOOKUP(A107,'GDP Data'!A$2:Q$144,3,FALSE),"Not Found")</f>
        <v>71517080040.633804</v>
      </c>
      <c r="I107">
        <f t="shared" si="8"/>
        <v>6.7584156735147321E-3</v>
      </c>
      <c r="J107">
        <f t="shared" si="9"/>
        <v>-0.86387650347959855</v>
      </c>
    </row>
    <row r="108" spans="1:10" x14ac:dyDescent="0.25">
      <c r="A108" t="s">
        <v>204</v>
      </c>
      <c r="B108">
        <f>('CON Score and Page Rank'!IC193-'MIN and MAX'!B$49)/('MIN and MAX'!F$49-'MIN and MAX'!B$49)</f>
        <v>4.4381429520375245E-4</v>
      </c>
      <c r="C108">
        <f>('CON Score and Page Rank'!ID193-'MIN and MAX'!C$49)/('MIN and MAX'!G$49-'MIN and MAX'!C$49)</f>
        <v>2.1385921191088314E-2</v>
      </c>
      <c r="D108">
        <f>('CON Score and Page Rank'!IE193-'MIN and MAX'!D$49)/('MIN and MAX'!H$49-'MIN and MAX'!D$49)</f>
        <v>0.51267726686721105</v>
      </c>
      <c r="E108">
        <f t="shared" si="5"/>
        <v>2.0942106895884563E-2</v>
      </c>
      <c r="F108">
        <f t="shared" si="6"/>
        <v>0.86992120330169154</v>
      </c>
      <c r="G108">
        <f t="shared" si="7"/>
        <v>0.51223345257200725</v>
      </c>
      <c r="H108" s="3">
        <f>IFERROR(VLOOKUP(A108,'GDP Data'!A$2:Q$144,3,FALSE),"Not Found")</f>
        <v>31682400000</v>
      </c>
      <c r="I108">
        <f t="shared" si="8"/>
        <v>2.9940096633266507E-3</v>
      </c>
      <c r="J108">
        <f t="shared" si="9"/>
        <v>-0.8669271936383649</v>
      </c>
    </row>
    <row r="109" spans="1:10" x14ac:dyDescent="0.25">
      <c r="A109" t="s">
        <v>256</v>
      </c>
      <c r="B109">
        <f>('CON Score and Page Rank'!IC54-'MIN and MAX'!B$49)/('MIN and MAX'!F$49-'MIN and MAX'!B$49)</f>
        <v>1.1576583502009117E-3</v>
      </c>
      <c r="C109">
        <f>('CON Score and Page Rank'!ID54-'MIN and MAX'!C$49)/('MIN and MAX'!G$49-'MIN and MAX'!C$49)</f>
        <v>2.1741703177185268E-2</v>
      </c>
      <c r="D109">
        <f>('CON Score and Page Rank'!IE54-'MIN and MAX'!D$49)/('MIN and MAX'!H$49-'MIN and MAX'!D$49)</f>
        <v>0.41340782122905029</v>
      </c>
      <c r="E109">
        <f t="shared" si="5"/>
        <v>2.0584044826984355E-2</v>
      </c>
      <c r="F109">
        <f t="shared" si="6"/>
        <v>0.86935706304902505</v>
      </c>
      <c r="G109">
        <f t="shared" si="7"/>
        <v>0.41225016287884936</v>
      </c>
      <c r="H109" s="3" t="str">
        <f>IFERROR(VLOOKUP(A109,'GDP Data'!A$2:Q$144,3,FALSE),"Not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148</v>
      </c>
      <c r="B110">
        <f>('CON Score and Page Rank'!IC143-'MIN and MAX'!B$49)/('MIN and MAX'!F$49-'MIN and MAX'!B$49)</f>
        <v>5.3756244906060531E-5</v>
      </c>
      <c r="C110">
        <f>('CON Score and Page Rank'!ID143-'MIN and MAX'!C$49)/('MIN and MAX'!G$49-'MIN and MAX'!C$49)</f>
        <v>2.002054204660508E-2</v>
      </c>
      <c r="D110">
        <f>('CON Score and Page Rank'!IE143-'MIN and MAX'!D$49)/('MIN and MAX'!H$49-'MIN and MAX'!D$49)</f>
        <v>0.42844864632574131</v>
      </c>
      <c r="E110">
        <f t="shared" si="5"/>
        <v>1.996678580169902E-2</v>
      </c>
      <c r="F110">
        <f t="shared" si="6"/>
        <v>0.86838454824578226</v>
      </c>
      <c r="G110">
        <f t="shared" si="7"/>
        <v>0.42839489008083526</v>
      </c>
      <c r="H110" s="3" t="str">
        <f>IFERROR(VLOOKUP(A110,'GDP Data'!A$2:Q$144,3,FALSE),"Not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140</v>
      </c>
      <c r="B111">
        <f>('CON Score and Page Rank'!IC136-'MIN and MAX'!B$49)/('MIN and MAX'!F$49-'MIN and MAX'!B$49)</f>
        <v>6.4464059220115902E-2</v>
      </c>
      <c r="C111">
        <f>('CON Score and Page Rank'!ID136-'MIN and MAX'!C$49)/('MIN and MAX'!G$49-'MIN and MAX'!C$49)</f>
        <v>8.4279628968334769E-2</v>
      </c>
      <c r="D111">
        <f>('CON Score and Page Rank'!IE136-'MIN and MAX'!D$49)/('MIN and MAX'!H$49-'MIN and MAX'!D$49)</f>
        <v>0.97808336914482163</v>
      </c>
      <c r="E111">
        <f t="shared" si="5"/>
        <v>1.9815569748218867E-2</v>
      </c>
      <c r="F111">
        <f t="shared" si="6"/>
        <v>0.86814630166780904</v>
      </c>
      <c r="G111">
        <f t="shared" si="7"/>
        <v>0.91361930992470575</v>
      </c>
      <c r="H111" s="3">
        <f>IFERROR(VLOOKUP(A111,'GDP Data'!A$2:Q$144,3,FALSE),"Not Found")</f>
        <v>485441014538.638</v>
      </c>
      <c r="I111">
        <f t="shared" si="8"/>
        <v>4.5874526188160472E-2</v>
      </c>
      <c r="J111">
        <f t="shared" si="9"/>
        <v>-0.82227177547964858</v>
      </c>
    </row>
    <row r="112" spans="1:10" x14ac:dyDescent="0.25">
      <c r="A112" t="s">
        <v>171</v>
      </c>
      <c r="B112">
        <f>('CON Score and Page Rank'!IC166-'MIN and MAX'!B$49)/('MIN and MAX'!F$49-'MIN and MAX'!B$49)</f>
        <v>6.7429611208212048E-5</v>
      </c>
      <c r="C112">
        <f>('CON Score and Page Rank'!ID166-'MIN and MAX'!C$49)/('MIN and MAX'!G$49-'MIN and MAX'!C$49)</f>
        <v>1.9879249078989771E-2</v>
      </c>
      <c r="D112">
        <f>('CON Score and Page Rank'!IE166-'MIN and MAX'!D$49)/('MIN and MAX'!H$49-'MIN and MAX'!D$49)</f>
        <v>0.4641168886978943</v>
      </c>
      <c r="E112">
        <f t="shared" si="5"/>
        <v>1.9811819467781558E-2</v>
      </c>
      <c r="F112">
        <f t="shared" si="6"/>
        <v>0.8681403929599697</v>
      </c>
      <c r="G112">
        <f t="shared" si="7"/>
        <v>0.4640494590866861</v>
      </c>
      <c r="H112" s="3">
        <f>IFERROR(VLOOKUP(A112,'GDP Data'!A$2:Q$144,3,FALSE),"Not Found")</f>
        <v>11401421329.197399</v>
      </c>
      <c r="I112">
        <f t="shared" si="8"/>
        <v>1.0774425433450622E-3</v>
      </c>
      <c r="J112">
        <f t="shared" si="9"/>
        <v>-0.86706295041662462</v>
      </c>
    </row>
    <row r="113" spans="1:10" x14ac:dyDescent="0.25">
      <c r="A113" t="s">
        <v>66</v>
      </c>
      <c r="B113">
        <f>('CON Score and Page Rank'!IC62-'MIN and MAX'!B$49)/('MIN and MAX'!F$49-'MIN and MAX'!B$49)</f>
        <v>9.8309789918531E-5</v>
      </c>
      <c r="C113">
        <f>('CON Score and Page Rank'!ID62-'MIN and MAX'!C$49)/('MIN and MAX'!G$49-'MIN and MAX'!C$49)</f>
        <v>1.9675890244381988E-2</v>
      </c>
      <c r="D113">
        <f>('CON Score and Page Rank'!IE62-'MIN and MAX'!D$49)/('MIN and MAX'!H$49-'MIN and MAX'!D$49)</f>
        <v>0.37559088955737002</v>
      </c>
      <c r="E113">
        <f t="shared" si="5"/>
        <v>1.9577580454463457E-2</v>
      </c>
      <c r="F113">
        <f t="shared" si="6"/>
        <v>0.86777134058711303</v>
      </c>
      <c r="G113">
        <f t="shared" si="7"/>
        <v>0.37549257976745148</v>
      </c>
      <c r="H113" s="3">
        <f>IFERROR(VLOOKUP(A113,'GDP Data'!A$2:Q$144,3,FALSE),"Not Found")</f>
        <v>5489608299.6644497</v>
      </c>
      <c r="I113">
        <f t="shared" si="8"/>
        <v>5.1877194584607053E-4</v>
      </c>
      <c r="J113">
        <f t="shared" si="9"/>
        <v>-0.86725256864126699</v>
      </c>
    </row>
    <row r="114" spans="1:10" x14ac:dyDescent="0.25">
      <c r="A114" t="s">
        <v>102</v>
      </c>
      <c r="B114">
        <f>('CON Score and Page Rank'!IC98-'MIN and MAX'!B$49)/('MIN and MAX'!F$49-'MIN and MAX'!B$49)</f>
        <v>7.4457336829621427E-5</v>
      </c>
      <c r="C114">
        <f>('CON Score and Page Rank'!ID98-'MIN and MAX'!C$49)/('MIN and MAX'!G$49-'MIN and MAX'!C$49)</f>
        <v>1.9365055705535619E-2</v>
      </c>
      <c r="D114">
        <f>('CON Score and Page Rank'!IE98-'MIN and MAX'!D$49)/('MIN and MAX'!H$49-'MIN and MAX'!D$49)</f>
        <v>0.56983240223463683</v>
      </c>
      <c r="E114">
        <f t="shared" si="5"/>
        <v>1.9290598368705999E-2</v>
      </c>
      <c r="F114">
        <f t="shared" si="6"/>
        <v>0.86731918952049125</v>
      </c>
      <c r="G114">
        <f t="shared" si="7"/>
        <v>0.56975794489780718</v>
      </c>
      <c r="H114" s="3">
        <f>IFERROR(VLOOKUP(A114,'GDP Data'!A$2:Q$144,3,FALSE),"Not Found")</f>
        <v>3557333364.30795</v>
      </c>
      <c r="I114">
        <f t="shared" si="8"/>
        <v>3.3617057004558702E-4</v>
      </c>
      <c r="J114">
        <f t="shared" si="9"/>
        <v>-0.86698301895044572</v>
      </c>
    </row>
    <row r="115" spans="1:10" x14ac:dyDescent="0.25">
      <c r="A115" t="s">
        <v>68</v>
      </c>
      <c r="B115">
        <f>('CON Score and Page Rank'!IC64-'MIN and MAX'!B$49)/('MIN and MAX'!F$49-'MIN and MAX'!B$49)</f>
        <v>1.1592924243542619E-5</v>
      </c>
      <c r="C115">
        <f>('CON Score and Page Rank'!ID64-'MIN and MAX'!C$49)/('MIN and MAX'!G$49-'MIN and MAX'!C$49)</f>
        <v>1.9248023941389431E-2</v>
      </c>
      <c r="D115">
        <f>('CON Score and Page Rank'!IE64-'MIN and MAX'!D$49)/('MIN and MAX'!H$49-'MIN and MAX'!D$49)</f>
        <v>0.42930812204555219</v>
      </c>
      <c r="E115">
        <f t="shared" si="5"/>
        <v>1.9236431017145887E-2</v>
      </c>
      <c r="F115">
        <f t="shared" si="6"/>
        <v>0.86723384682141902</v>
      </c>
      <c r="G115">
        <f t="shared" si="7"/>
        <v>0.42929652912130867</v>
      </c>
      <c r="H115" s="3" t="str">
        <f>IFERROR(VLOOKUP(A115,'GDP Data'!A$2:Q$144,3,FALSE),"Not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208</v>
      </c>
      <c r="B116">
        <f>('CON Score and Page Rank'!IC197-'MIN and MAX'!B$49)/('MIN and MAX'!F$49-'MIN and MAX'!B$49)</f>
        <v>8.0790905970212334E-4</v>
      </c>
      <c r="C116">
        <f>('CON Score and Page Rank'!ID197-'MIN and MAX'!C$49)/('MIN and MAX'!G$49-'MIN and MAX'!C$49)</f>
        <v>2.0029819816237596E-2</v>
      </c>
      <c r="D116">
        <f>('CON Score and Page Rank'!IE197-'MIN and MAX'!D$49)/('MIN and MAX'!H$49-'MIN and MAX'!D$49)</f>
        <v>0.69918349806617963</v>
      </c>
      <c r="E116">
        <f t="shared" si="5"/>
        <v>1.9221910756535471E-2</v>
      </c>
      <c r="F116">
        <f t="shared" si="6"/>
        <v>0.86721096960486621</v>
      </c>
      <c r="G116">
        <f t="shared" si="7"/>
        <v>0.69837558900647756</v>
      </c>
      <c r="H116" s="3">
        <f>IFERROR(VLOOKUP(A116,'GDP Data'!A$2:Q$144,3,FALSE),"Not Found")</f>
        <v>12282533600</v>
      </c>
      <c r="I116">
        <f t="shared" si="8"/>
        <v>1.160708288782866E-3</v>
      </c>
      <c r="J116">
        <f t="shared" si="9"/>
        <v>-0.86605026131608331</v>
      </c>
    </row>
    <row r="117" spans="1:10" x14ac:dyDescent="0.25">
      <c r="A117" t="s">
        <v>99</v>
      </c>
      <c r="B117">
        <f>('CON Score and Page Rank'!IC95-'MIN and MAX'!B$49)/('MIN and MAX'!F$49-'MIN and MAX'!B$49)</f>
        <v>1.1348126182906518E-4</v>
      </c>
      <c r="C117">
        <f>('CON Score and Page Rank'!ID95-'MIN and MAX'!C$49)/('MIN and MAX'!G$49-'MIN and MAX'!C$49)</f>
        <v>1.9324159879264377E-2</v>
      </c>
      <c r="D117">
        <f>('CON Score and Page Rank'!IE95-'MIN and MAX'!D$49)/('MIN and MAX'!H$49-'MIN and MAX'!D$49)</f>
        <v>0.40352385045122474</v>
      </c>
      <c r="E117">
        <f t="shared" si="5"/>
        <v>1.9210678617435313E-2</v>
      </c>
      <c r="F117">
        <f t="shared" si="6"/>
        <v>0.86719327294738613</v>
      </c>
      <c r="G117">
        <f t="shared" si="7"/>
        <v>0.40341036918939566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98</v>
      </c>
      <c r="B118">
        <f>('CON Score and Page Rank'!IC94-'MIN and MAX'!B$49)/('MIN and MAX'!F$49-'MIN and MAX'!B$49)</f>
        <v>9.6152858982541032E-5</v>
      </c>
      <c r="C118">
        <f>('CON Score and Page Rank'!ID94-'MIN and MAX'!C$49)/('MIN and MAX'!G$49-'MIN and MAX'!C$49)</f>
        <v>1.9003234106904469E-2</v>
      </c>
      <c r="D118">
        <f>('CON Score and Page Rank'!IE94-'MIN and MAX'!D$49)/('MIN and MAX'!H$49-'MIN and MAX'!D$49)</f>
        <v>0.37688010313708636</v>
      </c>
      <c r="E118">
        <f t="shared" si="5"/>
        <v>1.8907081247921929E-2</v>
      </c>
      <c r="F118">
        <f t="shared" si="6"/>
        <v>0.86671494387647341</v>
      </c>
      <c r="G118">
        <f t="shared" si="7"/>
        <v>0.3767839502781038</v>
      </c>
      <c r="H118" s="3">
        <f>IFERROR(VLOOKUP(A118,'GDP Data'!A$2:Q$144,3,FALSE),"Not Found")</f>
        <v>3468337941.0883002</v>
      </c>
      <c r="I118">
        <f t="shared" si="8"/>
        <v>3.2776043832856194E-4</v>
      </c>
      <c r="J118">
        <f t="shared" si="9"/>
        <v>-0.8663871834381448</v>
      </c>
    </row>
    <row r="119" spans="1:10" x14ac:dyDescent="0.25">
      <c r="A119" t="s">
        <v>129</v>
      </c>
      <c r="B119">
        <f>('CON Score and Page Rank'!IC125-'MIN and MAX'!B$49)/('MIN and MAX'!F$49-'MIN and MAX'!B$49)</f>
        <v>1.8568666498049738E-4</v>
      </c>
      <c r="C119">
        <f>('CON Score and Page Rank'!ID125-'MIN and MAX'!C$49)/('MIN and MAX'!G$49-'MIN and MAX'!C$49)</f>
        <v>1.9083682830478458E-2</v>
      </c>
      <c r="D119">
        <f>('CON Score and Page Rank'!IE125-'MIN and MAX'!D$49)/('MIN and MAX'!H$49-'MIN and MAX'!D$49)</f>
        <v>0.57327030511388055</v>
      </c>
      <c r="E119">
        <f t="shared" si="5"/>
        <v>1.8897996165497959E-2</v>
      </c>
      <c r="F119">
        <f t="shared" si="6"/>
        <v>0.86670062998751574</v>
      </c>
      <c r="G119">
        <f t="shared" si="7"/>
        <v>0.57308461844890002</v>
      </c>
      <c r="H119" s="3">
        <f>IFERROR(VLOOKUP(A119,'GDP Data'!A$2:Q$144,3,FALSE),"Not Found")</f>
        <v>2118467913.3787301</v>
      </c>
      <c r="I119">
        <f t="shared" si="8"/>
        <v>2.0019674658811718E-4</v>
      </c>
      <c r="J119">
        <f t="shared" si="9"/>
        <v>-0.86650043324092763</v>
      </c>
    </row>
    <row r="120" spans="1:10" x14ac:dyDescent="0.25">
      <c r="A120" t="s">
        <v>183</v>
      </c>
      <c r="B120">
        <f>('CON Score and Page Rank'!IC175-'MIN and MAX'!B$49)/('MIN and MAX'!F$49-'MIN and MAX'!B$49)</f>
        <v>3.5672157941264424E-2</v>
      </c>
      <c r="C120">
        <f>('CON Score and Page Rank'!ID175-'MIN and MAX'!C$49)/('MIN and MAX'!G$49-'MIN and MAX'!C$49)</f>
        <v>5.4547708216648241E-2</v>
      </c>
      <c r="D120">
        <f>('CON Score and Page Rank'!IE175-'MIN and MAX'!D$49)/('MIN and MAX'!H$49-'MIN and MAX'!D$49)</f>
        <v>0.91534164159862486</v>
      </c>
      <c r="E120">
        <f t="shared" si="5"/>
        <v>1.8875550275383818E-2</v>
      </c>
      <c r="F120">
        <f t="shared" si="6"/>
        <v>0.86666526564367663</v>
      </c>
      <c r="G120">
        <f t="shared" si="7"/>
        <v>0.87966948365736042</v>
      </c>
      <c r="H120" s="3">
        <f>IFERROR(VLOOKUP(A120,'GDP Data'!A$2:Q$144,3,FALSE),"Not Found")</f>
        <v>53749989092.019699</v>
      </c>
      <c r="I120">
        <f t="shared" si="8"/>
        <v>5.0794127574050277E-3</v>
      </c>
      <c r="J120">
        <f t="shared" si="9"/>
        <v>-0.86158585288627165</v>
      </c>
    </row>
    <row r="121" spans="1:10" x14ac:dyDescent="0.25">
      <c r="A121" t="s">
        <v>222</v>
      </c>
      <c r="B121">
        <f>('CON Score and Page Rank'!IC211-'MIN and MAX'!B$49)/('MIN and MAX'!F$49-'MIN and MAX'!B$49)</f>
        <v>1.9430360006478515E-5</v>
      </c>
      <c r="C121">
        <f>('CON Score and Page Rank'!ID211-'MIN and MAX'!C$49)/('MIN and MAX'!G$49-'MIN and MAX'!C$49)</f>
        <v>1.8746410715498825E-2</v>
      </c>
      <c r="D121">
        <f>('CON Score and Page Rank'!IE211-'MIN and MAX'!D$49)/('MIN and MAX'!H$49-'MIN and MAX'!D$49)</f>
        <v>0.3979372582724538</v>
      </c>
      <c r="E121">
        <f t="shared" si="5"/>
        <v>1.8726980355492348E-2</v>
      </c>
      <c r="F121">
        <f t="shared" si="6"/>
        <v>0.86643118814866682</v>
      </c>
      <c r="G121">
        <f t="shared" si="7"/>
        <v>0.39791782791244734</v>
      </c>
      <c r="H121" s="3" t="str">
        <f>IFERROR(VLOOKUP(A121,'GDP Data'!A$2:Q$144,3,FALSE),"Not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121</v>
      </c>
      <c r="B122">
        <f>('CON Score and Page Rank'!IC117-'MIN and MAX'!B$49)/('MIN and MAX'!F$49-'MIN and MAX'!B$49)</f>
        <v>1.1291518391620193E-4</v>
      </c>
      <c r="C122">
        <f>('CON Score and Page Rank'!ID117-'MIN and MAX'!C$49)/('MIN and MAX'!G$49-'MIN and MAX'!C$49)</f>
        <v>1.8474110103409498E-2</v>
      </c>
      <c r="D122">
        <f>('CON Score and Page Rank'!IE117-'MIN and MAX'!D$49)/('MIN and MAX'!H$49-'MIN and MAX'!D$49)</f>
        <v>0.3188654920498496</v>
      </c>
      <c r="E122">
        <f t="shared" si="5"/>
        <v>1.8361194919493295E-2</v>
      </c>
      <c r="F122">
        <f t="shared" si="6"/>
        <v>0.86585487944073791</v>
      </c>
      <c r="G122">
        <f t="shared" si="7"/>
        <v>0.31875257686593339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137</v>
      </c>
      <c r="B123">
        <f>('CON Score and Page Rank'!IC133-'MIN and MAX'!B$49)/('MIN and MAX'!F$49-'MIN and MAX'!B$49)</f>
        <v>9.0342724976876194E-6</v>
      </c>
      <c r="C123">
        <f>('CON Score and Page Rank'!ID133-'MIN and MAX'!C$49)/('MIN and MAX'!G$49-'MIN and MAX'!C$49)</f>
        <v>1.8161046388103202E-2</v>
      </c>
      <c r="D123">
        <f>('CON Score and Page Rank'!IE133-'MIN and MAX'!D$49)/('MIN and MAX'!H$49-'MIN and MAX'!D$49)</f>
        <v>0.34078212290502791</v>
      </c>
      <c r="E123">
        <f t="shared" si="5"/>
        <v>1.8152012115605513E-2</v>
      </c>
      <c r="F123">
        <f t="shared" si="6"/>
        <v>0.8655253040679507</v>
      </c>
      <c r="G123">
        <f t="shared" si="7"/>
        <v>0.3407730886325302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284</v>
      </c>
      <c r="B124">
        <f>('CON Score and Page Rank'!IC178-'MIN and MAX'!B$49)/('MIN and MAX'!F$49-'MIN and MAX'!B$49)</f>
        <v>1.0700246004283157E-3</v>
      </c>
      <c r="C124">
        <f>('CON Score and Page Rank'!ID178-'MIN and MAX'!C$49)/('MIN and MAX'!G$49-'MIN and MAX'!C$49)</f>
        <v>1.9149156682993534E-2</v>
      </c>
      <c r="D124">
        <f>('CON Score and Page Rank'!IE178-'MIN and MAX'!D$49)/('MIN and MAX'!H$49-'MIN and MAX'!D$49)</f>
        <v>0.54275891706059309</v>
      </c>
      <c r="E124">
        <f t="shared" si="5"/>
        <v>1.8079132082565216E-2</v>
      </c>
      <c r="F124">
        <f t="shared" si="6"/>
        <v>0.8654104788356104</v>
      </c>
      <c r="G124">
        <f t="shared" si="7"/>
        <v>0.54168889246016483</v>
      </c>
      <c r="H124" s="3" t="str">
        <f>IFERROR(VLOOKUP(A124,'GDP Data'!A$2:Q$144,3,FALSE),"Not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44</v>
      </c>
      <c r="B125">
        <f>('CON Score and Page Rank'!IC37-'MIN and MAX'!B$49)/('MIN and MAX'!F$49-'MIN and MAX'!B$49)</f>
        <v>1.4180708076939495E-4</v>
      </c>
      <c r="C125">
        <f>('CON Score and Page Rank'!ID37-'MIN and MAX'!C$49)/('MIN and MAX'!G$49-'MIN and MAX'!C$49)</f>
        <v>1.7940624791808548E-2</v>
      </c>
      <c r="D125">
        <f>('CON Score and Page Rank'!IE37-'MIN and MAX'!D$49)/('MIN and MAX'!H$49-'MIN and MAX'!D$49)</f>
        <v>0.43317576278470132</v>
      </c>
      <c r="E125">
        <f t="shared" si="5"/>
        <v>1.7798817711039153E-2</v>
      </c>
      <c r="F125">
        <f t="shared" si="6"/>
        <v>0.86496883300346628</v>
      </c>
      <c r="G125">
        <f t="shared" si="7"/>
        <v>0.43303395570393194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154</v>
      </c>
      <c r="B126">
        <f>('CON Score and Page Rank'!IC149-'MIN and MAX'!B$49)/('MIN and MAX'!F$49-'MIN and MAX'!B$49)</f>
        <v>1.9627383167005949E-6</v>
      </c>
      <c r="C126">
        <f>('CON Score and Page Rank'!ID149-'MIN and MAX'!C$49)/('MIN and MAX'!G$49-'MIN and MAX'!C$49)</f>
        <v>1.7752313611870085E-2</v>
      </c>
      <c r="D126">
        <f>('CON Score and Page Rank'!IE149-'MIN and MAX'!D$49)/('MIN and MAX'!H$49-'MIN and MAX'!D$49)</f>
        <v>0.2986678126342931</v>
      </c>
      <c r="E126">
        <f t="shared" si="5"/>
        <v>1.7750350873553384E-2</v>
      </c>
      <c r="F126">
        <f t="shared" si="6"/>
        <v>0.8648924716786569</v>
      </c>
      <c r="G126">
        <f t="shared" si="7"/>
        <v>0.29866584989597639</v>
      </c>
      <c r="H126" s="3">
        <f>IFERROR(VLOOKUP(A126,'GDP Data'!A$2:Q$144,3,FALSE),"Not Found")</f>
        <v>6007055042.1768703</v>
      </c>
      <c r="I126">
        <f t="shared" si="8"/>
        <v>5.6767103642440695E-4</v>
      </c>
      <c r="J126">
        <f t="shared" si="9"/>
        <v>-0.86432480064223249</v>
      </c>
    </row>
    <row r="127" spans="1:10" x14ac:dyDescent="0.25">
      <c r="A127" t="s">
        <v>217</v>
      </c>
      <c r="B127">
        <f>('CON Score and Page Rank'!IC206-'MIN and MAX'!B$49)/('MIN and MAX'!F$49-'MIN and MAX'!B$49)</f>
        <v>1.1539995107652385E-4</v>
      </c>
      <c r="C127">
        <f>('CON Score and Page Rank'!ID206-'MIN and MAX'!C$49)/('MIN and MAX'!G$49-'MIN and MAX'!C$49)</f>
        <v>1.7845319648933763E-2</v>
      </c>
      <c r="D127">
        <f>('CON Score and Page Rank'!IE206-'MIN and MAX'!D$49)/('MIN and MAX'!H$49-'MIN and MAX'!D$49)</f>
        <v>0.48689299527288354</v>
      </c>
      <c r="E127">
        <f t="shared" si="5"/>
        <v>1.7729919697857238E-2</v>
      </c>
      <c r="F127">
        <f t="shared" si="6"/>
        <v>0.86486028159313644</v>
      </c>
      <c r="G127">
        <f t="shared" si="7"/>
        <v>0.48677759532180703</v>
      </c>
      <c r="H127" s="3">
        <f>IFERROR(VLOOKUP(A127,'GDP Data'!A$2:Q$144,3,FALSE),"Not Found")</f>
        <v>5323146565.7031498</v>
      </c>
      <c r="I127">
        <f t="shared" si="8"/>
        <v>5.0304119186107442E-4</v>
      </c>
      <c r="J127">
        <f t="shared" si="9"/>
        <v>-0.86435724040127537</v>
      </c>
    </row>
    <row r="128" spans="1:10" x14ac:dyDescent="0.25">
      <c r="A128" t="s">
        <v>190</v>
      </c>
      <c r="B128">
        <f>('CON Score and Page Rank'!IC182-'MIN and MAX'!B$49)/('MIN and MAX'!F$49-'MIN and MAX'!B$49)</f>
        <v>3.7913908890914012E-2</v>
      </c>
      <c r="C128">
        <f>('CON Score and Page Rank'!ID182-'MIN and MAX'!C$49)/('MIN and MAX'!G$49-'MIN and MAX'!C$49)</f>
        <v>5.5631989922090168E-2</v>
      </c>
      <c r="D128">
        <f>('CON Score and Page Rank'!IE182-'MIN and MAX'!D$49)/('MIN and MAX'!H$49-'MIN and MAX'!D$49)</f>
        <v>0.91104426299957031</v>
      </c>
      <c r="E128">
        <f t="shared" si="5"/>
        <v>1.7718081031176156E-2</v>
      </c>
      <c r="F128">
        <f t="shared" si="6"/>
        <v>0.86484162932864717</v>
      </c>
      <c r="G128">
        <f t="shared" si="7"/>
        <v>0.87313035410865625</v>
      </c>
      <c r="H128" s="3">
        <f>IFERROR(VLOOKUP(A128,'GDP Data'!A$2:Q$144,3,FALSE),"Not Found")</f>
        <v>40394824679.123199</v>
      </c>
      <c r="I128">
        <f t="shared" si="8"/>
        <v>3.8173400827488046E-3</v>
      </c>
      <c r="J128">
        <f t="shared" si="9"/>
        <v>-0.86102428924589836</v>
      </c>
    </row>
    <row r="129" spans="1:10" x14ac:dyDescent="0.25">
      <c r="A129" t="s">
        <v>218</v>
      </c>
      <c r="B129">
        <f>('CON Score and Page Rank'!IC207-'MIN and MAX'!B$49)/('MIN and MAX'!F$49-'MIN and MAX'!B$49)</f>
        <v>1.3298710170704345E-3</v>
      </c>
      <c r="C129">
        <f>('CON Score and Page Rank'!ID207-'MIN and MAX'!C$49)/('MIN and MAX'!G$49-'MIN and MAX'!C$49)</f>
        <v>1.9015761450672231E-2</v>
      </c>
      <c r="D129">
        <f>('CON Score and Page Rank'!IE207-'MIN and MAX'!D$49)/('MIN and MAX'!H$49-'MIN and MAX'!D$49)</f>
        <v>0.58401375161151703</v>
      </c>
      <c r="E129">
        <f t="shared" si="5"/>
        <v>1.7685890433601796E-2</v>
      </c>
      <c r="F129">
        <f t="shared" si="6"/>
        <v>0.86479091183180412</v>
      </c>
      <c r="G129">
        <f t="shared" si="7"/>
        <v>0.58268388059444665</v>
      </c>
      <c r="H129" s="3">
        <f>IFERROR(VLOOKUP(A129,'GDP Data'!A$2:Q$144,3,FALSE),"Not Found")</f>
        <v>8495806432.1846704</v>
      </c>
      <c r="I129">
        <f t="shared" si="8"/>
        <v>8.0285983876580112E-4</v>
      </c>
      <c r="J129">
        <f t="shared" si="9"/>
        <v>-0.8639880519930383</v>
      </c>
    </row>
    <row r="130" spans="1:10" x14ac:dyDescent="0.25">
      <c r="A130" t="s">
        <v>22</v>
      </c>
      <c r="B130">
        <f>('CON Score and Page Rank'!IC14-'MIN and MAX'!B$49)/('MIN and MAX'!F$49-'MIN and MAX'!B$49)</f>
        <v>6.5859947724065032E-2</v>
      </c>
      <c r="C130">
        <f>('CON Score and Page Rank'!ID14-'MIN and MAX'!C$49)/('MIN and MAX'!G$49-'MIN and MAX'!C$49)</f>
        <v>8.3416924834176315E-2</v>
      </c>
      <c r="D130">
        <f>('CON Score and Page Rank'!IE14-'MIN and MAX'!D$49)/('MIN and MAX'!H$49-'MIN and MAX'!D$49)</f>
        <v>0.97636441770519988</v>
      </c>
      <c r="E130">
        <f t="shared" si="5"/>
        <v>1.7556977110111283E-2</v>
      </c>
      <c r="F130">
        <f t="shared" si="6"/>
        <v>0.86458780404351099</v>
      </c>
      <c r="G130">
        <f t="shared" si="7"/>
        <v>0.91050446998113488</v>
      </c>
      <c r="H130" s="3">
        <f>IFERROR(VLOOKUP(A130,'GDP Data'!A$2:Q$144,3,FALSE),"Not Found")</f>
        <v>129533107311.811</v>
      </c>
      <c r="I130">
        <f t="shared" si="8"/>
        <v>1.2240972117399256E-2</v>
      </c>
      <c r="J130">
        <f t="shared" si="9"/>
        <v>-0.85234683192611171</v>
      </c>
    </row>
    <row r="131" spans="1:10" x14ac:dyDescent="0.25">
      <c r="A131" t="s">
        <v>224</v>
      </c>
      <c r="B131">
        <f>('CON Score and Page Rank'!IC213-'MIN and MAX'!B$49)/('MIN and MAX'!F$49-'MIN and MAX'!B$49)</f>
        <v>1.0851466606941502E-4</v>
      </c>
      <c r="C131">
        <f>('CON Score and Page Rank'!ID213-'MIN and MAX'!C$49)/('MIN and MAX'!G$49-'MIN and MAX'!C$49)</f>
        <v>1.7653704663934653E-2</v>
      </c>
      <c r="D131">
        <f>('CON Score and Page Rank'!IE213-'MIN and MAX'!D$49)/('MIN and MAX'!H$49-'MIN and MAX'!D$49)</f>
        <v>0.37816931671680276</v>
      </c>
      <c r="E131">
        <f t="shared" ref="E131:E194" si="10">C131-B131</f>
        <v>1.7545189997865238E-2</v>
      </c>
      <c r="F131">
        <f t="shared" ref="F131:F194" si="11">(E131-MIN(E$3:E$219))/(MAX(E$3:E$219)-MIN(E$3:E$219))</f>
        <v>0.86456923300497257</v>
      </c>
      <c r="G131">
        <f t="shared" ref="G131:G194" si="12">D131-B131</f>
        <v>0.37806080205073334</v>
      </c>
      <c r="H131" s="3" t="str">
        <f>IFERROR(VLOOKUP(A131,'GDP Data'!A$2:Q$144,3,FALSE),"Not Found")</f>
        <v>Not Found</v>
      </c>
      <c r="I131" t="str">
        <f t="shared" ref="I131:I194" si="13">IFERROR((H131-MIN(H$3:H$219))/(MAX(H$3:H$219)-MIN(H$3:H$219)),"No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103</v>
      </c>
      <c r="B132">
        <f>('CON Score and Page Rank'!IC99-'MIN and MAX'!B$49)/('MIN and MAX'!F$49-'MIN and MAX'!B$49)</f>
        <v>3.6593186787891022E-5</v>
      </c>
      <c r="C132">
        <f>('CON Score and Page Rank'!ID99-'MIN and MAX'!C$49)/('MIN and MAX'!G$49-'MIN and MAX'!C$49)</f>
        <v>1.7036689455919136E-2</v>
      </c>
      <c r="D132">
        <f>('CON Score and Page Rank'!IE99-'MIN and MAX'!D$49)/('MIN and MAX'!H$49-'MIN and MAX'!D$49)</f>
        <v>0.44048130640309413</v>
      </c>
      <c r="E132">
        <f t="shared" si="10"/>
        <v>1.7000096269131244E-2</v>
      </c>
      <c r="F132">
        <f t="shared" si="11"/>
        <v>0.86371041733985776</v>
      </c>
      <c r="G132">
        <f t="shared" si="12"/>
        <v>0.44044471321630624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138</v>
      </c>
      <c r="B133">
        <f>('CON Score and Page Rank'!IC134-'MIN and MAX'!B$49)/('MIN and MAX'!F$49-'MIN and MAX'!B$49)</f>
        <v>1.6233409282211462E-3</v>
      </c>
      <c r="C133">
        <f>('CON Score and Page Rank'!ID134-'MIN and MAX'!C$49)/('MIN and MAX'!G$49-'MIN and MAX'!C$49)</f>
        <v>1.858089650404364E-2</v>
      </c>
      <c r="D133">
        <f>('CON Score and Page Rank'!IE134-'MIN and MAX'!D$49)/('MIN and MAX'!H$49-'MIN and MAX'!D$49)</f>
        <v>0.36613665663944994</v>
      </c>
      <c r="E133">
        <f t="shared" si="10"/>
        <v>1.6957555575822493E-2</v>
      </c>
      <c r="F133">
        <f t="shared" si="11"/>
        <v>0.86364339287802205</v>
      </c>
      <c r="G133">
        <f t="shared" si="12"/>
        <v>0.3645133157112288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118</v>
      </c>
      <c r="B134">
        <f>('CON Score and Page Rank'!IC114-'MIN and MAX'!B$49)/('MIN and MAX'!F$49-'MIN and MAX'!B$49)</f>
        <v>7.9498180064442866E-6</v>
      </c>
      <c r="C134">
        <f>('CON Score and Page Rank'!ID114-'MIN and MAX'!C$49)/('MIN and MAX'!G$49-'MIN and MAX'!C$49)</f>
        <v>1.6261038801196736E-2</v>
      </c>
      <c r="D134">
        <f>('CON Score and Page Rank'!IE114-'MIN and MAX'!D$49)/('MIN and MAX'!H$49-'MIN and MAX'!D$49)</f>
        <v>0.28491620111731841</v>
      </c>
      <c r="E134">
        <f t="shared" si="10"/>
        <v>1.6253088983190292E-2</v>
      </c>
      <c r="F134">
        <f t="shared" si="11"/>
        <v>0.86253347927342472</v>
      </c>
      <c r="G134">
        <f t="shared" si="12"/>
        <v>0.28490825129931197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65</v>
      </c>
      <c r="B135">
        <f>('CON Score and Page Rank'!IC61-'MIN and MAX'!B$49)/('MIN and MAX'!F$49-'MIN and MAX'!B$49)</f>
        <v>2.0615519310853981E-5</v>
      </c>
      <c r="C135">
        <f>('CON Score and Page Rank'!ID61-'MIN and MAX'!C$49)/('MIN and MAX'!G$49-'MIN and MAX'!C$49)</f>
        <v>1.6255766984395858E-2</v>
      </c>
      <c r="D135">
        <f>('CON Score and Page Rank'!IE61-'MIN and MAX'!D$49)/('MIN and MAX'!H$49-'MIN and MAX'!D$49)</f>
        <v>0.24538031800601634</v>
      </c>
      <c r="E135">
        <f t="shared" si="10"/>
        <v>1.6235151465085005E-2</v>
      </c>
      <c r="F135">
        <f t="shared" si="11"/>
        <v>0.86250521803920022</v>
      </c>
      <c r="G135">
        <f t="shared" si="12"/>
        <v>0.24535970248670549</v>
      </c>
      <c r="H135" s="3">
        <f>IFERROR(VLOOKUP(A135,'GDP Data'!A$2:Q$144,3,FALSE),"Not Found")</f>
        <v>3666222600.09828</v>
      </c>
      <c r="I135">
        <f t="shared" si="13"/>
        <v>3.4646068140673712E-4</v>
      </c>
      <c r="J135">
        <f t="shared" si="14"/>
        <v>-0.86215875735779346</v>
      </c>
    </row>
    <row r="136" spans="1:10" x14ac:dyDescent="0.25">
      <c r="A136" t="s">
        <v>278</v>
      </c>
      <c r="B136">
        <f>('CON Score and Page Rank'!IC180-'MIN and MAX'!B$49)/('MIN and MAX'!F$49-'MIN and MAX'!B$49)</f>
        <v>4.6027381035511805E-4</v>
      </c>
      <c r="C136">
        <f>('CON Score and Page Rank'!ID180-'MIN and MAX'!C$49)/('MIN and MAX'!G$49-'MIN and MAX'!C$49)</f>
        <v>1.6331519024404148E-2</v>
      </c>
      <c r="D136">
        <f>('CON Score and Page Rank'!IE180-'MIN and MAX'!D$49)/('MIN and MAX'!H$49-'MIN and MAX'!D$49)</f>
        <v>0.41211860764933389</v>
      </c>
      <c r="E136">
        <f t="shared" si="10"/>
        <v>1.5871245214049031E-2</v>
      </c>
      <c r="F136">
        <f t="shared" si="11"/>
        <v>0.86193187005783778</v>
      </c>
      <c r="G136">
        <f t="shared" si="12"/>
        <v>0.41165833383897876</v>
      </c>
      <c r="H136" s="3" t="str">
        <f>IFERROR(VLOOKUP(A136,'GDP Data'!A$2:Q$144,3,FALSE),"Not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220</v>
      </c>
      <c r="B137">
        <f>('CON Score and Page Rank'!IC209-'MIN and MAX'!B$49)/('MIN and MAX'!F$49-'MIN and MAX'!B$49)</f>
        <v>3.2193297737318227E-5</v>
      </c>
      <c r="C137">
        <f>('CON Score and Page Rank'!ID209-'MIN and MAX'!C$49)/('MIN and MAX'!G$49-'MIN and MAX'!C$49)</f>
        <v>1.5797277334106807E-2</v>
      </c>
      <c r="D137">
        <f>('CON Score and Page Rank'!IE209-'MIN and MAX'!D$49)/('MIN and MAX'!H$49-'MIN and MAX'!D$49)</f>
        <v>0.29780833691448216</v>
      </c>
      <c r="E137">
        <f t="shared" si="10"/>
        <v>1.5765084036369489E-2</v>
      </c>
      <c r="F137">
        <f t="shared" si="11"/>
        <v>0.86176460913074915</v>
      </c>
      <c r="G137">
        <f t="shared" si="12"/>
        <v>0.29777614361674487</v>
      </c>
      <c r="H137" s="3" t="str">
        <f>IFERROR(VLOOKUP(A137,'GDP Data'!A$2:Q$144,3,FALSE),"Not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96</v>
      </c>
      <c r="B138">
        <f>('CON Score and Page Rank'!IC92-'MIN and MAX'!B$49)/('MIN and MAX'!F$49-'MIN and MAX'!B$49)</f>
        <v>4.1852510314389977E-4</v>
      </c>
      <c r="C138">
        <f>('CON Score and Page Rank'!ID92-'MIN and MAX'!C$49)/('MIN and MAX'!G$49-'MIN and MAX'!C$49)</f>
        <v>1.6052009980625261E-2</v>
      </c>
      <c r="D138">
        <f>('CON Score and Page Rank'!IE92-'MIN and MAX'!D$49)/('MIN and MAX'!H$49-'MIN and MAX'!D$49)</f>
        <v>0.28577567683712934</v>
      </c>
      <c r="E138">
        <f t="shared" si="10"/>
        <v>1.5633484877481361E-2</v>
      </c>
      <c r="F138">
        <f t="shared" si="11"/>
        <v>0.86155726970779989</v>
      </c>
      <c r="G138">
        <f t="shared" si="12"/>
        <v>0.28535715173398546</v>
      </c>
      <c r="H138" s="3">
        <f>IFERROR(VLOOKUP(A138,'GDP Data'!A$2:Q$144,3,FALSE),"Not Found")</f>
        <v>5438332738.1037302</v>
      </c>
      <c r="I138">
        <f t="shared" si="13"/>
        <v>5.1392636827602236E-4</v>
      </c>
      <c r="J138">
        <f t="shared" si="14"/>
        <v>-0.86104334333952381</v>
      </c>
    </row>
    <row r="139" spans="1:10" x14ac:dyDescent="0.25">
      <c r="A139" t="s">
        <v>133</v>
      </c>
      <c r="B139">
        <f>('CON Score and Page Rank'!IC129-'MIN and MAX'!B$49)/('MIN and MAX'!F$49-'MIN and MAX'!B$49)</f>
        <v>5.074813987585742E-6</v>
      </c>
      <c r="C139">
        <f>('CON Score and Page Rank'!ID129-'MIN and MAX'!C$49)/('MIN and MAX'!G$49-'MIN and MAX'!C$49)</f>
        <v>1.5490036307633098E-2</v>
      </c>
      <c r="D139">
        <f>('CON Score and Page Rank'!IE129-'MIN and MAX'!D$49)/('MIN and MAX'!H$49-'MIN and MAX'!D$49)</f>
        <v>0.33949290932531156</v>
      </c>
      <c r="E139">
        <f t="shared" si="10"/>
        <v>1.5484961493645512E-2</v>
      </c>
      <c r="F139">
        <f t="shared" si="11"/>
        <v>0.86132326553209537</v>
      </c>
      <c r="G139">
        <f t="shared" si="12"/>
        <v>0.33948783451132397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210</v>
      </c>
      <c r="B140">
        <f>('CON Score and Page Rank'!IC199-'MIN and MAX'!B$49)/('MIN and MAX'!F$49-'MIN and MAX'!B$49)</f>
        <v>4.9224826347198469E-6</v>
      </c>
      <c r="C140">
        <f>('CON Score and Page Rank'!ID199-'MIN and MAX'!C$49)/('MIN and MAX'!G$49-'MIN and MAX'!C$49)</f>
        <v>1.5434315458912608E-2</v>
      </c>
      <c r="D140">
        <f>('CON Score and Page Rank'!IE199-'MIN and MAX'!D$49)/('MIN and MAX'!H$49-'MIN and MAX'!D$49)</f>
        <v>0.2771809196390202</v>
      </c>
      <c r="E140">
        <f t="shared" si="10"/>
        <v>1.5429392976277888E-2</v>
      </c>
      <c r="F140">
        <f t="shared" si="11"/>
        <v>0.86123571524360942</v>
      </c>
      <c r="G140">
        <f t="shared" si="12"/>
        <v>0.27717599715638547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74</v>
      </c>
      <c r="B141">
        <f>('CON Score and Page Rank'!IC70-'MIN and MAX'!B$49)/('MIN and MAX'!F$49-'MIN and MAX'!B$49)</f>
        <v>8.8319432607951936E-5</v>
      </c>
      <c r="C141">
        <f>('CON Score and Page Rank'!ID70-'MIN and MAX'!C$49)/('MIN and MAX'!G$49-'MIN and MAX'!C$49)</f>
        <v>1.5173220668566783E-2</v>
      </c>
      <c r="D141">
        <f>('CON Score and Page Rank'!IE70-'MIN and MAX'!D$49)/('MIN and MAX'!H$49-'MIN and MAX'!D$49)</f>
        <v>0.38246669531585731</v>
      </c>
      <c r="E141">
        <f t="shared" si="10"/>
        <v>1.5084901235958832E-2</v>
      </c>
      <c r="F141">
        <f t="shared" si="11"/>
        <v>0.86069295555386616</v>
      </c>
      <c r="G141">
        <f t="shared" si="12"/>
        <v>0.38237837588324936</v>
      </c>
      <c r="H141" s="3">
        <f>IFERROR(VLOOKUP(A141,'GDP Data'!A$2:Q$144,3,FALSE),"Not Found")</f>
        <v>2796704603.0444298</v>
      </c>
      <c r="I141">
        <f t="shared" si="13"/>
        <v>2.6429060320509642E-4</v>
      </c>
      <c r="J141">
        <f t="shared" si="14"/>
        <v>-0.86042866495066106</v>
      </c>
    </row>
    <row r="142" spans="1:10" x14ac:dyDescent="0.25">
      <c r="A142" t="s">
        <v>162</v>
      </c>
      <c r="B142">
        <f>('CON Score and Page Rank'!IC157-'MIN and MAX'!B$49)/('MIN and MAX'!F$49-'MIN and MAX'!B$49)</f>
        <v>8.3565310844869331E-2</v>
      </c>
      <c r="C142">
        <f>('CON Score and Page Rank'!ID157-'MIN and MAX'!C$49)/('MIN and MAX'!G$49-'MIN and MAX'!C$49)</f>
        <v>9.8100781330345166E-2</v>
      </c>
      <c r="D142">
        <f>('CON Score and Page Rank'!IE157-'MIN and MAX'!D$49)/('MIN and MAX'!H$49-'MIN and MAX'!D$49)</f>
        <v>0.94198538891276318</v>
      </c>
      <c r="E142">
        <f t="shared" si="10"/>
        <v>1.4535470485475835E-2</v>
      </c>
      <c r="F142">
        <f t="shared" si="11"/>
        <v>0.85982730674791408</v>
      </c>
      <c r="G142">
        <f t="shared" si="12"/>
        <v>0.85842007806789389</v>
      </c>
      <c r="H142" s="3">
        <f>IFERROR(VLOOKUP(A142,'GDP Data'!A$2:Q$144,3,FALSE),"Not Found")</f>
        <v>547658231279.87</v>
      </c>
      <c r="I142">
        <f t="shared" si="13"/>
        <v>5.1754098068716781E-2</v>
      </c>
      <c r="J142">
        <f t="shared" si="14"/>
        <v>-0.8080732086791973</v>
      </c>
    </row>
    <row r="143" spans="1:10" x14ac:dyDescent="0.25">
      <c r="A143" t="s">
        <v>181</v>
      </c>
      <c r="B143">
        <f>('CON Score and Page Rank'!IC174-'MIN and MAX'!B$49)/('MIN and MAX'!F$49-'MIN and MAX'!B$49)</f>
        <v>6.0065664656645493E-2</v>
      </c>
      <c r="C143">
        <f>('CON Score and Page Rank'!ID174-'MIN and MAX'!C$49)/('MIN and MAX'!G$49-'MIN and MAX'!C$49)</f>
        <v>7.4591779349229517E-2</v>
      </c>
      <c r="D143">
        <f>('CON Score and Page Rank'!IE174-'MIN and MAX'!D$49)/('MIN and MAX'!H$49-'MIN and MAX'!D$49)</f>
        <v>0.8822518263859046</v>
      </c>
      <c r="E143">
        <f t="shared" si="10"/>
        <v>1.4526114692584025E-2</v>
      </c>
      <c r="F143">
        <f t="shared" si="11"/>
        <v>0.8598125663444357</v>
      </c>
      <c r="G143">
        <f t="shared" si="12"/>
        <v>0.82218616172925907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135</v>
      </c>
      <c r="B144">
        <f>('CON Score and Page Rank'!IC131-'MIN and MAX'!B$49)/('MIN and MAX'!F$49-'MIN and MAX'!B$49)</f>
        <v>4.6943154378982167E-5</v>
      </c>
      <c r="C144">
        <f>('CON Score and Page Rank'!ID131-'MIN and MAX'!C$49)/('MIN and MAX'!G$49-'MIN and MAX'!C$49)</f>
        <v>1.4505336852524602E-2</v>
      </c>
      <c r="D144">
        <f>('CON Score and Page Rank'!IE131-'MIN and MAX'!D$49)/('MIN and MAX'!H$49-'MIN and MAX'!D$49)</f>
        <v>0.36527718091963901</v>
      </c>
      <c r="E144">
        <f t="shared" si="10"/>
        <v>1.4458393698145619E-2</v>
      </c>
      <c r="F144">
        <f t="shared" si="11"/>
        <v>0.85970586937139226</v>
      </c>
      <c r="G144">
        <f t="shared" si="12"/>
        <v>0.36523023776526004</v>
      </c>
      <c r="H144" s="3">
        <f>IFERROR(VLOOKUP(A144,'GDP Data'!A$2:Q$144,3,FALSE),"Not Found")</f>
        <v>3984000517.0234499</v>
      </c>
      <c r="I144">
        <f t="shared" si="13"/>
        <v>3.7649092387781799E-4</v>
      </c>
      <c r="J144">
        <f t="shared" si="14"/>
        <v>-0.85932937844751445</v>
      </c>
    </row>
    <row r="145" spans="1:10" x14ac:dyDescent="0.25">
      <c r="A145" t="s">
        <v>134</v>
      </c>
      <c r="B145">
        <f>('CON Score and Page Rank'!IC130-'MIN and MAX'!B$49)/('MIN and MAX'!F$49-'MIN and MAX'!B$49)</f>
        <v>4.1184164565547481E-4</v>
      </c>
      <c r="C145">
        <f>('CON Score and Page Rank'!ID130-'MIN and MAX'!C$49)/('MIN and MAX'!G$49-'MIN and MAX'!C$49)</f>
        <v>1.425938676166197E-2</v>
      </c>
      <c r="D145">
        <f>('CON Score and Page Rank'!IE130-'MIN and MAX'!D$49)/('MIN and MAX'!H$49-'MIN and MAX'!D$49)</f>
        <v>0.30726256983240224</v>
      </c>
      <c r="E145">
        <f t="shared" si="10"/>
        <v>1.3847545116006495E-2</v>
      </c>
      <c r="F145">
        <f t="shared" si="11"/>
        <v>0.85874345446235889</v>
      </c>
      <c r="G145">
        <f t="shared" si="12"/>
        <v>0.30685072818674675</v>
      </c>
      <c r="H145" s="3" t="str">
        <f>IFERROR(VLOOKUP(A145,'GDP Data'!A$2:Q$144,3,FALSE),"Not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33</v>
      </c>
      <c r="B146">
        <f>('CON Score and Page Rank'!IC25-'MIN and MAX'!B$49)/('MIN and MAX'!F$49-'MIN and MAX'!B$49)</f>
        <v>8.1947855972700226E-2</v>
      </c>
      <c r="C146">
        <f>('CON Score and Page Rank'!ID25-'MIN and MAX'!C$49)/('MIN and MAX'!G$49-'MIN and MAX'!C$49)</f>
        <v>9.5649958796912724E-2</v>
      </c>
      <c r="D146">
        <f>('CON Score and Page Rank'!IE25-'MIN and MAX'!D$49)/('MIN and MAX'!H$49-'MIN and MAX'!D$49)</f>
        <v>0.994413407821229</v>
      </c>
      <c r="E146">
        <f t="shared" si="10"/>
        <v>1.3702102824212498E-2</v>
      </c>
      <c r="F146">
        <f t="shared" si="11"/>
        <v>0.85851430466301515</v>
      </c>
      <c r="G146">
        <f t="shared" si="12"/>
        <v>0.91246555184852873</v>
      </c>
      <c r="H146" s="3">
        <f>IFERROR(VLOOKUP(A146,'GDP Data'!A$2:Q$144,3,FALSE),"Not Found")</f>
        <v>173972218824.02701</v>
      </c>
      <c r="I146">
        <f t="shared" si="13"/>
        <v>1.6440500224399524E-2</v>
      </c>
      <c r="J146">
        <f t="shared" si="14"/>
        <v>-0.84207380443861557</v>
      </c>
    </row>
    <row r="147" spans="1:10" x14ac:dyDescent="0.25">
      <c r="A147" t="s">
        <v>70</v>
      </c>
      <c r="B147">
        <f>('CON Score and Page Rank'!IC66-'MIN and MAX'!B$49)/('MIN and MAX'!F$49-'MIN and MAX'!B$49)</f>
        <v>6.3555984938179272E-4</v>
      </c>
      <c r="C147">
        <f>('CON Score and Page Rank'!ID66-'MIN and MAX'!C$49)/('MIN and MAX'!G$49-'MIN and MAX'!C$49)</f>
        <v>1.4299554751829138E-2</v>
      </c>
      <c r="D147">
        <f>('CON Score and Page Rank'!IE66-'MIN and MAX'!D$49)/('MIN and MAX'!H$49-'MIN and MAX'!D$49)</f>
        <v>0.32445208422862054</v>
      </c>
      <c r="E147">
        <f t="shared" si="10"/>
        <v>1.3663994902447345E-2</v>
      </c>
      <c r="F147">
        <f t="shared" si="11"/>
        <v>0.85845426419941839</v>
      </c>
      <c r="G147">
        <f t="shared" si="12"/>
        <v>0.32381652437923875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144</v>
      </c>
      <c r="B148">
        <f>('CON Score and Page Rank'!IC140-'MIN and MAX'!B$49)/('MIN and MAX'!F$49-'MIN and MAX'!B$49)</f>
        <v>5.555927498088431E-5</v>
      </c>
      <c r="C148">
        <f>('CON Score and Page Rank'!ID140-'MIN and MAX'!C$49)/('MIN and MAX'!G$49-'MIN and MAX'!C$49)</f>
        <v>1.3346217897158135E-2</v>
      </c>
      <c r="D148">
        <f>('CON Score and Page Rank'!IE140-'MIN and MAX'!D$49)/('MIN and MAX'!H$49-'MIN and MAX'!D$49)</f>
        <v>0.39664804469273746</v>
      </c>
      <c r="E148">
        <f t="shared" si="10"/>
        <v>1.3290658622177251E-2</v>
      </c>
      <c r="F148">
        <f t="shared" si="11"/>
        <v>0.85786605885242917</v>
      </c>
      <c r="G148">
        <f t="shared" si="12"/>
        <v>0.39659248541775655</v>
      </c>
      <c r="H148" s="3" t="str">
        <f>IFERROR(VLOOKUP(A148,'GDP Data'!A$2:Q$144,3,FALSE),"Not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155</v>
      </c>
      <c r="B149">
        <f>('CON Score and Page Rank'!IC150-'MIN and MAX'!B$49)/('MIN and MAX'!F$49-'MIN and MAX'!B$49)</f>
        <v>2.1159042278635471E-3</v>
      </c>
      <c r="C149">
        <f>('CON Score and Page Rank'!ID150-'MIN and MAX'!C$49)/('MIN and MAX'!G$49-'MIN and MAX'!C$49)</f>
        <v>1.5326594288380098E-2</v>
      </c>
      <c r="D149">
        <f>('CON Score and Page Rank'!IE150-'MIN and MAX'!D$49)/('MIN and MAX'!H$49-'MIN and MAX'!D$49)</f>
        <v>0.24495058014611087</v>
      </c>
      <c r="E149">
        <f t="shared" si="10"/>
        <v>1.3210690060516551E-2</v>
      </c>
      <c r="F149">
        <f t="shared" si="11"/>
        <v>0.85774006537671921</v>
      </c>
      <c r="G149">
        <f t="shared" si="12"/>
        <v>0.24283467591824734</v>
      </c>
      <c r="H149" s="3" t="str">
        <f>IFERROR(VLOOKUP(A149,'GDP Data'!A$2:Q$144,3,FALSE),"Not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73</v>
      </c>
      <c r="B150">
        <f>('CON Score and Page Rank'!IC69-'MIN and MAX'!B$49)/('MIN and MAX'!F$49-'MIN and MAX'!B$49)</f>
        <v>9.4771904794469559E-6</v>
      </c>
      <c r="C150">
        <f>('CON Score and Page Rank'!ID69-'MIN and MAX'!C$49)/('MIN and MAX'!G$49-'MIN and MAX'!C$49)</f>
        <v>1.3073972943123824E-2</v>
      </c>
      <c r="D150">
        <f>('CON Score and Page Rank'!IE69-'MIN and MAX'!D$49)/('MIN and MAX'!H$49-'MIN and MAX'!D$49)</f>
        <v>0.15427589170605929</v>
      </c>
      <c r="E150">
        <f t="shared" si="10"/>
        <v>1.3064495752644376E-2</v>
      </c>
      <c r="F150">
        <f t="shared" si="11"/>
        <v>0.85750973074776859</v>
      </c>
      <c r="G150">
        <f t="shared" si="12"/>
        <v>0.15426641451557985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108</v>
      </c>
      <c r="B151">
        <f>('CON Score and Page Rank'!IC104-'MIN and MAX'!B$49)/('MIN and MAX'!F$49-'MIN and MAX'!B$49)</f>
        <v>1.1828442545718215E-5</v>
      </c>
      <c r="C151">
        <f>('CON Score and Page Rank'!ID104-'MIN and MAX'!C$49)/('MIN and MAX'!G$49-'MIN and MAX'!C$49)</f>
        <v>1.2589068550775363E-2</v>
      </c>
      <c r="D151">
        <f>('CON Score and Page Rank'!IE104-'MIN and MAX'!D$49)/('MIN and MAX'!H$49-'MIN and MAX'!D$49)</f>
        <v>0.30941125913192952</v>
      </c>
      <c r="E151">
        <f t="shared" si="10"/>
        <v>1.2577240108229644E-2</v>
      </c>
      <c r="F151">
        <f t="shared" si="11"/>
        <v>0.85674204115920771</v>
      </c>
      <c r="G151">
        <f t="shared" si="12"/>
        <v>0.3093994306893838</v>
      </c>
      <c r="H151" s="3" t="str">
        <f>IFERROR(VLOOKUP(A151,'GDP Data'!A$2:Q$144,3,FALSE),"Not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77</v>
      </c>
      <c r="B152">
        <f>('CON Score and Page Rank'!IC73-'MIN and MAX'!B$49)/('MIN and MAX'!F$49-'MIN and MAX'!B$49)</f>
        <v>6.4902914021179798E-5</v>
      </c>
      <c r="C152">
        <f>('CON Score and Page Rank'!ID73-'MIN and MAX'!C$49)/('MIN and MAX'!G$49-'MIN and MAX'!C$49)</f>
        <v>1.2000735793778812E-2</v>
      </c>
      <c r="D152">
        <f>('CON Score and Page Rank'!IE73-'MIN and MAX'!D$49)/('MIN and MAX'!H$49-'MIN and MAX'!D$49)</f>
        <v>0.27116458960034379</v>
      </c>
      <c r="E152">
        <f t="shared" si="10"/>
        <v>1.1935832879757632E-2</v>
      </c>
      <c r="F152">
        <f t="shared" si="11"/>
        <v>0.85573147995387333</v>
      </c>
      <c r="G152">
        <f t="shared" si="12"/>
        <v>0.27109968668632262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85</v>
      </c>
      <c r="B153">
        <f>('CON Score and Page Rank'!IC81-'MIN and MAX'!B$49)/('MIN and MAX'!F$49-'MIN and MAX'!B$49)</f>
        <v>5.55941361223833E-6</v>
      </c>
      <c r="C153">
        <f>('CON Score and Page Rank'!ID81-'MIN and MAX'!C$49)/('MIN and MAX'!G$49-'MIN and MAX'!C$49)</f>
        <v>1.1897612834868508E-2</v>
      </c>
      <c r="D153">
        <f>('CON Score and Page Rank'!IE81-'MIN and MAX'!D$49)/('MIN and MAX'!H$49-'MIN and MAX'!D$49)</f>
        <v>0.30296519123334764</v>
      </c>
      <c r="E153">
        <f t="shared" si="10"/>
        <v>1.1892053421256269E-2</v>
      </c>
      <c r="F153">
        <f t="shared" si="11"/>
        <v>0.85566250377089925</v>
      </c>
      <c r="G153">
        <f t="shared" si="12"/>
        <v>0.3029596318197354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72</v>
      </c>
      <c r="B154">
        <f>('CON Score and Page Rank'!IC68-'MIN and MAX'!B$49)/('MIN and MAX'!F$49-'MIN and MAX'!B$49)</f>
        <v>1.9239523964872195E-5</v>
      </c>
      <c r="C154">
        <f>('CON Score and Page Rank'!ID68-'MIN and MAX'!C$49)/('MIN and MAX'!G$49-'MIN and MAX'!C$49)</f>
        <v>1.173630580152079E-2</v>
      </c>
      <c r="D154">
        <f>('CON Score and Page Rank'!IE68-'MIN and MAX'!D$49)/('MIN and MAX'!H$49-'MIN and MAX'!D$49)</f>
        <v>0.22561237645036528</v>
      </c>
      <c r="E154">
        <f t="shared" si="10"/>
        <v>1.1717066277555917E-2</v>
      </c>
      <c r="F154">
        <f t="shared" si="11"/>
        <v>0.85538680494649211</v>
      </c>
      <c r="G154">
        <f t="shared" si="12"/>
        <v>0.2255931369264004</v>
      </c>
      <c r="H154" s="3">
        <f>IFERROR(VLOOKUP(A154,'GDP Data'!A$2:Q$144,3,FALSE),"Not Found")</f>
        <v>1710843360.64955</v>
      </c>
      <c r="I154">
        <f t="shared" si="13"/>
        <v>1.6167593219651902E-4</v>
      </c>
      <c r="J154">
        <f t="shared" si="14"/>
        <v>-0.85522512901429559</v>
      </c>
    </row>
    <row r="155" spans="1:10" x14ac:dyDescent="0.25">
      <c r="A155" t="s">
        <v>213</v>
      </c>
      <c r="B155">
        <f>('CON Score and Page Rank'!IC202-'MIN and MAX'!B$49)/('MIN and MAX'!F$49-'MIN and MAX'!B$49)</f>
        <v>3.8361326771578174E-5</v>
      </c>
      <c r="C155">
        <f>('CON Score and Page Rank'!ID202-'MIN and MAX'!C$49)/('MIN and MAX'!G$49-'MIN and MAX'!C$49)</f>
        <v>1.1508481683908823E-2</v>
      </c>
      <c r="D155">
        <f>('CON Score and Page Rank'!IE202-'MIN and MAX'!D$49)/('MIN and MAX'!H$49-'MIN and MAX'!D$49)</f>
        <v>0.27460249247958746</v>
      </c>
      <c r="E155">
        <f t="shared" si="10"/>
        <v>1.1470120357137245E-2</v>
      </c>
      <c r="F155">
        <f t="shared" si="11"/>
        <v>0.85499773236371945</v>
      </c>
      <c r="G155">
        <f t="shared" si="12"/>
        <v>0.27456413115281586</v>
      </c>
      <c r="H155" s="3">
        <f>IFERROR(VLOOKUP(A155,'GDP Data'!A$2:Q$144,3,FALSE),"Not Found")</f>
        <v>6331961555.4091396</v>
      </c>
      <c r="I155">
        <f t="shared" si="13"/>
        <v>5.9837493639079784E-4</v>
      </c>
      <c r="J155">
        <f t="shared" si="14"/>
        <v>-0.85439935742732864</v>
      </c>
    </row>
    <row r="156" spans="1:10" x14ac:dyDescent="0.25">
      <c r="A156" t="s">
        <v>156</v>
      </c>
      <c r="B156">
        <f>('CON Score and Page Rank'!IC151-'MIN and MAX'!B$49)/('MIN and MAX'!F$49-'MIN and MAX'!B$49)</f>
        <v>9.7473707725120173E-6</v>
      </c>
      <c r="C156">
        <f>('CON Score and Page Rank'!ID151-'MIN and MAX'!C$49)/('MIN and MAX'!G$49-'MIN and MAX'!C$49)</f>
        <v>1.1289311680287253E-2</v>
      </c>
      <c r="D156">
        <f>('CON Score and Page Rank'!IE151-'MIN and MAX'!D$49)/('MIN and MAX'!H$49-'MIN and MAX'!D$49)</f>
        <v>0.16587881392350667</v>
      </c>
      <c r="E156">
        <f t="shared" si="10"/>
        <v>1.1279564309514741E-2</v>
      </c>
      <c r="F156">
        <f t="shared" si="11"/>
        <v>0.85469750414579326</v>
      </c>
      <c r="G156">
        <f t="shared" si="12"/>
        <v>0.16586906655273417</v>
      </c>
      <c r="H156" s="3" t="str">
        <f>IFERROR(VLOOKUP(A156,'GDP Data'!A$2:Q$144,3,FALSE),"Not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60</v>
      </c>
      <c r="B157">
        <f>('CON Score and Page Rank'!IC55-'MIN and MAX'!B$49)/('MIN and MAX'!F$49-'MIN and MAX'!B$49)</f>
        <v>8.6075149834739434E-2</v>
      </c>
      <c r="C157">
        <f>('CON Score and Page Rank'!ID55-'MIN and MAX'!C$49)/('MIN and MAX'!G$49-'MIN and MAX'!C$49)</f>
        <v>9.721008975729066E-2</v>
      </c>
      <c r="D157">
        <f>('CON Score and Page Rank'!IE55-'MIN and MAX'!D$49)/('MIN and MAX'!H$49-'MIN and MAX'!D$49)</f>
        <v>0.88998710786420288</v>
      </c>
      <c r="E157">
        <f t="shared" si="10"/>
        <v>1.1134939922551226E-2</v>
      </c>
      <c r="F157">
        <f t="shared" si="11"/>
        <v>0.85446964298626327</v>
      </c>
      <c r="G157">
        <f t="shared" si="12"/>
        <v>0.80391195802946347</v>
      </c>
      <c r="H157" s="3">
        <f>IFERROR(VLOOKUP(A157,'GDP Data'!A$2:Q$144,3,FALSE),"Not Found")</f>
        <v>89794943349.891205</v>
      </c>
      <c r="I157">
        <f t="shared" si="13"/>
        <v>8.4856869462996316E-3</v>
      </c>
      <c r="J157">
        <f t="shared" si="14"/>
        <v>-0.84598395603996368</v>
      </c>
    </row>
    <row r="158" spans="1:10" x14ac:dyDescent="0.25">
      <c r="A158" t="s">
        <v>128</v>
      </c>
      <c r="B158">
        <f>('CON Score and Page Rank'!IC124-'MIN and MAX'!B$49)/('MIN and MAX'!F$49-'MIN and MAX'!B$49)</f>
        <v>2.7866544512321573E-6</v>
      </c>
      <c r="C158">
        <f>('CON Score and Page Rank'!ID124-'MIN and MAX'!C$49)/('MIN and MAX'!G$49-'MIN and MAX'!C$49)</f>
        <v>1.06700844213672E-2</v>
      </c>
      <c r="D158">
        <f>('CON Score and Page Rank'!IE124-'MIN and MAX'!D$49)/('MIN and MAX'!H$49-'MIN and MAX'!D$49)</f>
        <v>0.26600773528147831</v>
      </c>
      <c r="E158">
        <f t="shared" si="10"/>
        <v>1.0667297766915967E-2</v>
      </c>
      <c r="F158">
        <f t="shared" si="11"/>
        <v>0.85373285518674047</v>
      </c>
      <c r="G158">
        <f t="shared" si="12"/>
        <v>0.26600494862702706</v>
      </c>
      <c r="H158" s="3">
        <f>IFERROR(VLOOKUP(A158,'GDP Data'!A$2:Q$144,3,FALSE),"Not Found")</f>
        <v>0</v>
      </c>
      <c r="I158">
        <f t="shared" si="13"/>
        <v>0</v>
      </c>
      <c r="J158">
        <f t="shared" si="14"/>
        <v>-0.85373285518674047</v>
      </c>
    </row>
    <row r="159" spans="1:10" x14ac:dyDescent="0.25">
      <c r="A159" t="s">
        <v>170</v>
      </c>
      <c r="B159">
        <f>('CON Score and Page Rank'!IC165-'MIN and MAX'!B$49)/('MIN and MAX'!F$49-'MIN and MAX'!B$49)</f>
        <v>1.2515440754996856E-5</v>
      </c>
      <c r="C159">
        <f>('CON Score and Page Rank'!ID165-'MIN and MAX'!C$49)/('MIN and MAX'!G$49-'MIN and MAX'!C$49)</f>
        <v>1.0103261361940447E-2</v>
      </c>
      <c r="D159">
        <f>('CON Score and Page Rank'!IE165-'MIN and MAX'!D$49)/('MIN and MAX'!H$49-'MIN and MAX'!D$49)</f>
        <v>7.9071766222604215E-2</v>
      </c>
      <c r="E159">
        <f t="shared" si="10"/>
        <v>1.0090745921185451E-2</v>
      </c>
      <c r="F159">
        <f t="shared" si="11"/>
        <v>0.85282447607547407</v>
      </c>
      <c r="G159">
        <f t="shared" si="12"/>
        <v>7.9059250781849222E-2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168</v>
      </c>
      <c r="B160">
        <f>('CON Score and Page Rank'!IC163-'MIN and MAX'!B$49)/('MIN and MAX'!F$49-'MIN and MAX'!B$49)</f>
        <v>4.4136536480299447E-5</v>
      </c>
      <c r="C160">
        <f>('CON Score and Page Rank'!ID163-'MIN and MAX'!C$49)/('MIN and MAX'!G$49-'MIN and MAX'!C$49)</f>
        <v>9.6817029718498596E-3</v>
      </c>
      <c r="D160">
        <f>('CON Score and Page Rank'!IE163-'MIN and MAX'!D$49)/('MIN and MAX'!H$49-'MIN and MAX'!D$49)</f>
        <v>0.16716802750322304</v>
      </c>
      <c r="E160">
        <f t="shared" si="10"/>
        <v>9.63756643536956E-3</v>
      </c>
      <c r="F160">
        <f t="shared" si="11"/>
        <v>0.8521104747560474</v>
      </c>
      <c r="G160">
        <f t="shared" si="12"/>
        <v>0.16712389096674274</v>
      </c>
      <c r="H160" s="3">
        <f>IFERROR(VLOOKUP(A160,'GDP Data'!A$2:Q$144,3,FALSE),"Not Found")</f>
        <v>3534803921.5686302</v>
      </c>
      <c r="I160">
        <f t="shared" si="13"/>
        <v>3.3404152144854616E-4</v>
      </c>
      <c r="J160">
        <f t="shared" si="14"/>
        <v>-0.85177643323459884</v>
      </c>
    </row>
    <row r="161" spans="1:10" x14ac:dyDescent="0.25">
      <c r="A161" t="s">
        <v>189</v>
      </c>
      <c r="B161">
        <f>('CON Score and Page Rank'!IC181-'MIN and MAX'!B$49)/('MIN and MAX'!F$49-'MIN and MAX'!B$49)</f>
        <v>9.0899104663122898E-2</v>
      </c>
      <c r="C161">
        <f>('CON Score and Page Rank'!ID181-'MIN and MAX'!C$49)/('MIN and MAX'!G$49-'MIN and MAX'!C$49)</f>
        <v>0.10028055341723176</v>
      </c>
      <c r="D161">
        <f>('CON Score and Page Rank'!IE181-'MIN and MAX'!D$49)/('MIN and MAX'!H$49-'MIN and MAX'!D$49)</f>
        <v>0.90588740868070472</v>
      </c>
      <c r="E161">
        <f t="shared" si="10"/>
        <v>9.3814487541088593E-3</v>
      </c>
      <c r="F161">
        <f t="shared" si="11"/>
        <v>0.85170695171921029</v>
      </c>
      <c r="G161">
        <f t="shared" si="12"/>
        <v>0.81498830401758182</v>
      </c>
      <c r="H161" s="3">
        <f>IFERROR(VLOOKUP(A161,'GDP Data'!A$2:Q$144,3,FALSE),"Not Found")</f>
        <v>190905493539.168</v>
      </c>
      <c r="I161">
        <f t="shared" si="13"/>
        <v>1.8040706904729833E-2</v>
      </c>
      <c r="J161">
        <f t="shared" si="14"/>
        <v>-0.83366624481448048</v>
      </c>
    </row>
    <row r="162" spans="1:10" x14ac:dyDescent="0.25">
      <c r="A162" t="s">
        <v>81</v>
      </c>
      <c r="B162">
        <f>('CON Score and Page Rank'!IC77-'MIN and MAX'!B$49)/('MIN and MAX'!F$49-'MIN and MAX'!B$49)</f>
        <v>1.479244724674833E-6</v>
      </c>
      <c r="C162">
        <f>('CON Score and Page Rank'!ID77-'MIN and MAX'!C$49)/('MIN and MAX'!G$49-'MIN and MAX'!C$49)</f>
        <v>9.1436208757563198E-3</v>
      </c>
      <c r="D162">
        <f>('CON Score and Page Rank'!IE77-'MIN and MAX'!D$49)/('MIN and MAX'!H$49-'MIN and MAX'!D$49)</f>
        <v>0.18865492049849591</v>
      </c>
      <c r="E162">
        <f t="shared" si="10"/>
        <v>9.1421416310316448E-3</v>
      </c>
      <c r="F162">
        <f t="shared" si="11"/>
        <v>0.8513299143488674</v>
      </c>
      <c r="G162">
        <f t="shared" si="12"/>
        <v>0.18865344125377123</v>
      </c>
      <c r="H162" s="3">
        <f>IFERROR(VLOOKUP(A162,'GDP Data'!A$2:Q$144,3,FALSE),"Not Found")</f>
        <v>8231326016.4749403</v>
      </c>
      <c r="I162">
        <f t="shared" si="13"/>
        <v>7.7786624862125455E-4</v>
      </c>
      <c r="J162">
        <f t="shared" si="14"/>
        <v>-0.85055204810024609</v>
      </c>
    </row>
    <row r="163" spans="1:10" x14ac:dyDescent="0.25">
      <c r="A163" t="s">
        <v>274</v>
      </c>
      <c r="B163">
        <f>('CON Score and Page Rank'!IC67-'MIN and MAX'!B$49)/('MIN and MAX'!F$49-'MIN and MAX'!B$49)</f>
        <v>1.1086522652826276E-5</v>
      </c>
      <c r="C163">
        <f>('CON Score and Page Rank'!ID67-'MIN and MAX'!C$49)/('MIN and MAX'!G$49-'MIN and MAX'!C$49)</f>
        <v>8.9287165625564664E-3</v>
      </c>
      <c r="D163">
        <f>('CON Score and Page Rank'!IE67-'MIN and MAX'!D$49)/('MIN and MAX'!H$49-'MIN and MAX'!D$49)</f>
        <v>0.16544907606360121</v>
      </c>
      <c r="E163">
        <f t="shared" si="10"/>
        <v>8.9176300399036405E-3</v>
      </c>
      <c r="F163">
        <f t="shared" si="11"/>
        <v>0.85097618789542173</v>
      </c>
      <c r="G163">
        <f t="shared" si="12"/>
        <v>0.16543798954094838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165</v>
      </c>
      <c r="B164">
        <f>('CON Score and Page Rank'!IC159-'MIN and MAX'!B$49)/('MIN and MAX'!F$49-'MIN and MAX'!B$49)</f>
        <v>1.1809005458725699E-5</v>
      </c>
      <c r="C164">
        <f>('CON Score and Page Rank'!ID159-'MIN and MAX'!C$49)/('MIN and MAX'!G$49-'MIN and MAX'!C$49)</f>
        <v>7.8425367747254858E-3</v>
      </c>
      <c r="D164">
        <f>('CON Score and Page Rank'!IE159-'MIN and MAX'!D$49)/('MIN and MAX'!H$49-'MIN and MAX'!D$49)</f>
        <v>0.19724967769660506</v>
      </c>
      <c r="E164">
        <f t="shared" si="10"/>
        <v>7.8307277692667605E-3</v>
      </c>
      <c r="F164">
        <f t="shared" si="11"/>
        <v>0.84926373250056741</v>
      </c>
      <c r="G164">
        <f t="shared" si="12"/>
        <v>0.19723786869114635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205</v>
      </c>
      <c r="B165">
        <f>('CON Score and Page Rank'!IC194-'MIN and MAX'!B$49)/('MIN and MAX'!F$49-'MIN and MAX'!B$49)</f>
        <v>1.4702172051549688E-5</v>
      </c>
      <c r="C165">
        <f>('CON Score and Page Rank'!ID194-'MIN and MAX'!C$49)/('MIN and MAX'!G$49-'MIN and MAX'!C$49)</f>
        <v>7.1758546018198342E-3</v>
      </c>
      <c r="D165">
        <f>('CON Score and Page Rank'!IE194-'MIN and MAX'!D$49)/('MIN and MAX'!H$49-'MIN and MAX'!D$49)</f>
        <v>0.23119896862913622</v>
      </c>
      <c r="E165">
        <f t="shared" si="10"/>
        <v>7.1611524297682848E-3</v>
      </c>
      <c r="F165">
        <f t="shared" si="11"/>
        <v>0.84820879137719152</v>
      </c>
      <c r="G165">
        <f t="shared" si="12"/>
        <v>0.23118426645708468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106</v>
      </c>
      <c r="B166">
        <f>('CON Score and Page Rank'!IC102-'MIN and MAX'!B$49)/('MIN and MAX'!F$49-'MIN and MAX'!B$49)</f>
        <v>2.4536924367147696E-6</v>
      </c>
      <c r="C166">
        <f>('CON Score and Page Rank'!ID102-'MIN and MAX'!C$49)/('MIN and MAX'!G$49-'MIN and MAX'!C$49)</f>
        <v>6.9928637610891858E-3</v>
      </c>
      <c r="D166">
        <f>('CON Score and Page Rank'!IE102-'MIN and MAX'!D$49)/('MIN and MAX'!H$49-'MIN and MAX'!D$49)</f>
        <v>0.11516974645466266</v>
      </c>
      <c r="E166">
        <f t="shared" si="10"/>
        <v>6.9904100686524707E-3</v>
      </c>
      <c r="F166">
        <f t="shared" si="11"/>
        <v>0.84793978036734996</v>
      </c>
      <c r="G166">
        <f t="shared" si="12"/>
        <v>0.11516729276222594</v>
      </c>
      <c r="H166" s="3" t="str">
        <f>IFERROR(VLOOKUP(A166,'GDP Data'!A$2:Q$144,3,FALSE),"Not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299</v>
      </c>
      <c r="B167">
        <f>('CON Score and Page Rank'!IC56-'MIN and MAX'!B$49)/('MIN and MAX'!F$49-'MIN and MAX'!B$49)</f>
        <v>2.4443999836210393E-5</v>
      </c>
      <c r="C167">
        <f>('CON Score and Page Rank'!ID56-'MIN and MAX'!C$49)/('MIN and MAX'!G$49-'MIN and MAX'!C$49)</f>
        <v>6.9182848216251102E-3</v>
      </c>
      <c r="D167">
        <f>('CON Score and Page Rank'!IE56-'MIN and MAX'!D$49)/('MIN and MAX'!H$49-'MIN and MAX'!D$49)</f>
        <v>0.15083798882681565</v>
      </c>
      <c r="E167">
        <f t="shared" si="10"/>
        <v>6.8938408217889E-3</v>
      </c>
      <c r="F167">
        <f t="shared" si="11"/>
        <v>0.84778763188791806</v>
      </c>
      <c r="G167">
        <f t="shared" si="12"/>
        <v>0.15081354482697945</v>
      </c>
      <c r="H167" s="3" t="str">
        <f>IFERROR(VLOOKUP(A167,'GDP Data'!A$2:Q$144,3,FALSE),"Not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152</v>
      </c>
      <c r="B168">
        <f>('CON Score and Page Rank'!IC147-'MIN and MAX'!B$49)/('MIN and MAX'!F$49-'MIN and MAX'!B$49)</f>
        <v>5.3078990286366224E-5</v>
      </c>
      <c r="C168">
        <f>('CON Score and Page Rank'!ID147-'MIN and MAX'!C$49)/('MIN and MAX'!G$49-'MIN and MAX'!C$49)</f>
        <v>6.9467232334797669E-3</v>
      </c>
      <c r="D168">
        <f>('CON Score and Page Rank'!IE147-'MIN and MAX'!D$49)/('MIN and MAX'!H$49-'MIN and MAX'!D$49)</f>
        <v>0.15470562956596476</v>
      </c>
      <c r="E168">
        <f t="shared" si="10"/>
        <v>6.8936442431934003E-3</v>
      </c>
      <c r="F168">
        <f t="shared" si="11"/>
        <v>0.84778732217094954</v>
      </c>
      <c r="G168">
        <f t="shared" si="12"/>
        <v>0.15465255057567839</v>
      </c>
      <c r="H168" s="3">
        <f>IFERROR(VLOOKUP(A168,'GDP Data'!A$2:Q$144,3,FALSE),"Not Found")</f>
        <v>6220270632.3359203</v>
      </c>
      <c r="I168">
        <f t="shared" si="13"/>
        <v>5.8782006355960156E-4</v>
      </c>
      <c r="J168">
        <f t="shared" si="14"/>
        <v>-0.84719950210738992</v>
      </c>
    </row>
    <row r="169" spans="1:10" x14ac:dyDescent="0.25">
      <c r="A169" t="s">
        <v>132</v>
      </c>
      <c r="B169">
        <f>('CON Score and Page Rank'!IC128-'MIN and MAX'!B$49)/('MIN and MAX'!F$49-'MIN and MAX'!B$49)</f>
        <v>3.2425891489418961E-6</v>
      </c>
      <c r="C169">
        <f>('CON Score and Page Rank'!ID128-'MIN and MAX'!C$49)/('MIN and MAX'!G$49-'MIN and MAX'!C$49)</f>
        <v>6.8136919192105004E-3</v>
      </c>
      <c r="D169">
        <f>('CON Score and Page Rank'!IE128-'MIN and MAX'!D$49)/('MIN and MAX'!H$49-'MIN and MAX'!D$49)</f>
        <v>6.9617533304684148E-2</v>
      </c>
      <c r="E169">
        <f t="shared" si="10"/>
        <v>6.8104493300615585E-3</v>
      </c>
      <c r="F169">
        <f t="shared" si="11"/>
        <v>0.84765624545718621</v>
      </c>
      <c r="G169">
        <f t="shared" si="12"/>
        <v>6.961429071553521E-2</v>
      </c>
      <c r="H169" s="3" t="str">
        <f>IFERROR(VLOOKUP(A169,'GDP Data'!A$2:Q$144,3,FALSE),"Not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212</v>
      </c>
      <c r="B170">
        <f>('CON Score and Page Rank'!IC201-'MIN and MAX'!B$49)/('MIN and MAX'!F$49-'MIN and MAX'!B$49)</f>
        <v>1.3304150926968254E-3</v>
      </c>
      <c r="C170">
        <f>('CON Score and Page Rank'!ID201-'MIN and MAX'!C$49)/('MIN and MAX'!G$49-'MIN and MAX'!C$49)</f>
        <v>7.2103383347271489E-3</v>
      </c>
      <c r="D170">
        <f>('CON Score and Page Rank'!IE201-'MIN and MAX'!D$49)/('MIN and MAX'!H$49-'MIN and MAX'!D$49)</f>
        <v>0.16544907606360121</v>
      </c>
      <c r="E170">
        <f t="shared" si="10"/>
        <v>5.8799232420303233E-3</v>
      </c>
      <c r="F170">
        <f t="shared" si="11"/>
        <v>0.84619016661776292</v>
      </c>
      <c r="G170">
        <f t="shared" si="12"/>
        <v>0.16411866097090438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136</v>
      </c>
      <c r="B171">
        <f>('CON Score and Page Rank'!IC132-'MIN and MAX'!B$49)/('MIN and MAX'!F$49-'MIN and MAX'!B$49)</f>
        <v>0.10976464801709926</v>
      </c>
      <c r="C171">
        <f>('CON Score and Page Rank'!ID132-'MIN and MAX'!C$49)/('MIN and MAX'!G$49-'MIN and MAX'!C$49)</f>
        <v>0.11533140057550029</v>
      </c>
      <c r="D171">
        <f>('CON Score and Page Rank'!IE132-'MIN and MAX'!D$49)/('MIN and MAX'!H$49-'MIN and MAX'!D$49)</f>
        <v>0.9742157284056725</v>
      </c>
      <c r="E171">
        <f t="shared" si="10"/>
        <v>5.566752558401028E-3</v>
      </c>
      <c r="F171">
        <f t="shared" si="11"/>
        <v>0.84569675443050429</v>
      </c>
      <c r="G171">
        <f t="shared" si="12"/>
        <v>0.86445108038857321</v>
      </c>
      <c r="H171" s="3">
        <f>IFERROR(VLOOKUP(A171,'GDP Data'!A$2:Q$144,3,FALSE),"Not Found")</f>
        <v>1339395718862.8899</v>
      </c>
      <c r="I171">
        <f t="shared" si="13"/>
        <v>0.12657386199574017</v>
      </c>
      <c r="J171">
        <f t="shared" si="14"/>
        <v>-0.71912289243476413</v>
      </c>
    </row>
    <row r="172" spans="1:10" x14ac:dyDescent="0.25">
      <c r="A172" t="s">
        <v>83</v>
      </c>
      <c r="B172">
        <f>('CON Score and Page Rank'!IC79-'MIN and MAX'!B$49)/('MIN and MAX'!F$49-'MIN and MAX'!B$49)</f>
        <v>3.200030545597277E-5</v>
      </c>
      <c r="C172">
        <f>('CON Score and Page Rank'!ID79-'MIN and MAX'!C$49)/('MIN and MAX'!G$49-'MIN and MAX'!C$49)</f>
        <v>4.6569722570084272E-3</v>
      </c>
      <c r="D172">
        <f>('CON Score and Page Rank'!IE79-'MIN and MAX'!D$49)/('MIN and MAX'!H$49-'MIN and MAX'!D$49)</f>
        <v>0.11474000859475719</v>
      </c>
      <c r="E172">
        <f t="shared" si="10"/>
        <v>4.6249719515524543E-3</v>
      </c>
      <c r="F172">
        <f t="shared" si="11"/>
        <v>0.84421294367351518</v>
      </c>
      <c r="G172">
        <f t="shared" si="12"/>
        <v>0.11470800828930122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114</v>
      </c>
      <c r="B173">
        <f>('CON Score and Page Rank'!IC110-'MIN and MAX'!B$49)/('MIN and MAX'!F$49-'MIN and MAX'!B$49)</f>
        <v>3.0601234301416993E-5</v>
      </c>
      <c r="C173">
        <f>('CON Score and Page Rank'!ID110-'MIN and MAX'!C$49)/('MIN and MAX'!G$49-'MIN and MAX'!C$49)</f>
        <v>4.5600316235939013E-3</v>
      </c>
      <c r="D173">
        <f>('CON Score and Page Rank'!IE110-'MIN and MAX'!D$49)/('MIN and MAX'!H$49-'MIN and MAX'!D$49)</f>
        <v>2.7932960893854747E-2</v>
      </c>
      <c r="E173">
        <f t="shared" si="10"/>
        <v>4.5294303892924846E-3</v>
      </c>
      <c r="F173">
        <f t="shared" si="11"/>
        <v>0.84406241434981699</v>
      </c>
      <c r="G173">
        <f t="shared" si="12"/>
        <v>2.790235965955333E-2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39</v>
      </c>
      <c r="B174">
        <f>('CON Score and Page Rank'!IC33-'MIN and MAX'!B$49)/('MIN and MAX'!F$49-'MIN and MAX'!B$49)</f>
        <v>4.2381302870468168E-6</v>
      </c>
      <c r="C174">
        <f>('CON Score and Page Rank'!ID33-'MIN and MAX'!C$49)/('MIN and MAX'!G$49-'MIN and MAX'!C$49)</f>
        <v>3.8418885838710131E-3</v>
      </c>
      <c r="D174">
        <f>('CON Score and Page Rank'!IE33-'MIN and MAX'!D$49)/('MIN and MAX'!H$49-'MIN and MAX'!D$49)</f>
        <v>9.8409969918349813E-2</v>
      </c>
      <c r="E174">
        <f t="shared" si="10"/>
        <v>3.8376504535839661E-3</v>
      </c>
      <c r="F174">
        <f t="shared" si="11"/>
        <v>0.8429724890502206</v>
      </c>
      <c r="G174">
        <f t="shared" si="12"/>
        <v>9.8405731788062764E-2</v>
      </c>
      <c r="H174" s="3" t="str">
        <f>IFERROR(VLOOKUP(A174,'GDP Data'!A$2:Q$144,3,FALSE),"Not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150</v>
      </c>
      <c r="B175">
        <f>('CON Score and Page Rank'!IC145-'MIN and MAX'!B$49)/('MIN and MAX'!F$49-'MIN and MAX'!B$49)</f>
        <v>5.7787441806158105E-7</v>
      </c>
      <c r="C175">
        <f>('CON Score and Page Rank'!ID145-'MIN and MAX'!C$49)/('MIN and MAX'!G$49-'MIN and MAX'!C$49)</f>
        <v>2.8576244032953437E-3</v>
      </c>
      <c r="D175">
        <f>('CON Score and Page Rank'!IE145-'MIN and MAX'!D$49)/('MIN and MAX'!H$49-'MIN and MAX'!D$49)</f>
        <v>9.4112591319295225E-2</v>
      </c>
      <c r="E175">
        <f t="shared" si="10"/>
        <v>2.8570465288772821E-3</v>
      </c>
      <c r="F175">
        <f t="shared" si="11"/>
        <v>0.84142751069619137</v>
      </c>
      <c r="G175">
        <f t="shared" si="12"/>
        <v>9.4112013444877157E-2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80</v>
      </c>
      <c r="B176">
        <f>('CON Score and Page Rank'!IC76-'MIN and MAX'!B$49)/('MIN and MAX'!F$49-'MIN and MAX'!B$49)</f>
        <v>3.2913760601522778E-6</v>
      </c>
      <c r="C176">
        <f>('CON Score and Page Rank'!ID76-'MIN and MAX'!C$49)/('MIN and MAX'!G$49-'MIN and MAX'!C$49)</f>
        <v>2.7848893152949213E-3</v>
      </c>
      <c r="D176">
        <f>('CON Score and Page Rank'!IE76-'MIN and MAX'!D$49)/('MIN and MAX'!H$49-'MIN and MAX'!D$49)</f>
        <v>9.3682853459389773E-2</v>
      </c>
      <c r="E176">
        <f t="shared" si="10"/>
        <v>2.7815979392347692E-3</v>
      </c>
      <c r="F176">
        <f t="shared" si="11"/>
        <v>0.84130863860634664</v>
      </c>
      <c r="G176">
        <f t="shared" si="12"/>
        <v>9.3679562083329615E-2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20</v>
      </c>
      <c r="B177">
        <f>('CON Score and Page Rank'!IC7-'MIN and MAX'!B$49)/('MIN and MAX'!F$49-'MIN and MAX'!B$49)</f>
        <v>0.11333614963504043</v>
      </c>
      <c r="C177">
        <f>('CON Score and Page Rank'!ID7-'MIN and MAX'!C$49)/('MIN and MAX'!G$49-'MIN and MAX'!C$49)</f>
        <v>0.11599262683188462</v>
      </c>
      <c r="D177">
        <f>('CON Score and Page Rank'!IE7-'MIN and MAX'!D$49)/('MIN and MAX'!H$49-'MIN and MAX'!D$49)</f>
        <v>0.99484314568113452</v>
      </c>
      <c r="E177">
        <f t="shared" si="10"/>
        <v>2.6564771968441842E-3</v>
      </c>
      <c r="F177">
        <f t="shared" si="11"/>
        <v>0.84111150617217711</v>
      </c>
      <c r="G177">
        <f t="shared" si="12"/>
        <v>0.88150699604609406</v>
      </c>
      <c r="H177" s="3">
        <f>IFERROR(VLOOKUP(A177,'GDP Data'!A$2:Q$144,3,FALSE),"Not Found")</f>
        <v>738981792355.37195</v>
      </c>
      <c r="I177">
        <f t="shared" si="13"/>
        <v>6.9834312657324954E-2</v>
      </c>
      <c r="J177">
        <f t="shared" si="14"/>
        <v>-0.77127719351485213</v>
      </c>
    </row>
    <row r="178" spans="1:10" x14ac:dyDescent="0.25">
      <c r="A178" t="s">
        <v>79</v>
      </c>
      <c r="B178">
        <f>('CON Score and Page Rank'!IC75-'MIN and MAX'!B$49)/('MIN and MAX'!F$49-'MIN and MAX'!B$49)</f>
        <v>5.8305743745858903E-6</v>
      </c>
      <c r="C178">
        <f>('CON Score and Page Rank'!ID75-'MIN and MAX'!C$49)/('MIN and MAX'!G$49-'MIN and MAX'!C$49)</f>
        <v>2.3168907003755898E-3</v>
      </c>
      <c r="D178">
        <f>('CON Score and Page Rank'!IE75-'MIN and MAX'!D$49)/('MIN and MAX'!H$49-'MIN and MAX'!D$49)</f>
        <v>8.0360979802320584E-2</v>
      </c>
      <c r="E178">
        <f t="shared" si="10"/>
        <v>2.3110601260010041E-3</v>
      </c>
      <c r="F178">
        <f t="shared" si="11"/>
        <v>0.84056728858940089</v>
      </c>
      <c r="G178">
        <f t="shared" si="12"/>
        <v>8.0355149227945996E-2</v>
      </c>
      <c r="H178" s="3">
        <f>IFERROR(VLOOKUP(A178,'GDP Data'!A$2:Q$144,3,FALSE),"Not Found")</f>
        <v>1461139022.0295401</v>
      </c>
      <c r="I178">
        <f t="shared" si="13"/>
        <v>1.3807869199997775E-4</v>
      </c>
      <c r="J178">
        <f t="shared" si="14"/>
        <v>-0.84042920989740089</v>
      </c>
    </row>
    <row r="179" spans="1:10" x14ac:dyDescent="0.25">
      <c r="A179" t="s">
        <v>86</v>
      </c>
      <c r="B179">
        <f>('CON Score and Page Rank'!IC82-'MIN and MAX'!B$49)/('MIN and MAX'!F$49-'MIN and MAX'!B$49)</f>
        <v>1.4404462952491434E-6</v>
      </c>
      <c r="C179">
        <f>('CON Score and Page Rank'!ID82-'MIN and MAX'!C$49)/('MIN and MAX'!G$49-'MIN and MAX'!C$49)</f>
        <v>2.2215727133342638E-3</v>
      </c>
      <c r="D179">
        <f>('CON Score and Page Rank'!IE82-'MIN and MAX'!D$49)/('MIN and MAX'!H$49-'MIN and MAX'!D$49)</f>
        <v>7.7352814782982379E-2</v>
      </c>
      <c r="E179">
        <f t="shared" si="10"/>
        <v>2.2201322670390147E-3</v>
      </c>
      <c r="F179">
        <f t="shared" si="11"/>
        <v>0.84042402832872365</v>
      </c>
      <c r="G179">
        <f t="shared" si="12"/>
        <v>7.7351374336687123E-2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209</v>
      </c>
      <c r="B180">
        <f>('CON Score and Page Rank'!IC198-'MIN and MAX'!B$49)/('MIN and MAX'!F$49-'MIN and MAX'!B$49)</f>
        <v>7.2775458426526679E-6</v>
      </c>
      <c r="C180">
        <f>('CON Score and Page Rank'!ID198-'MIN and MAX'!C$49)/('MIN and MAX'!G$49-'MIN and MAX'!C$49)</f>
        <v>2.0136028229377325E-3</v>
      </c>
      <c r="D180">
        <f>('CON Score and Page Rank'!IE198-'MIN and MAX'!D$49)/('MIN and MAX'!H$49-'MIN and MAX'!D$49)</f>
        <v>2.7932960893854747E-2</v>
      </c>
      <c r="E180">
        <f t="shared" si="10"/>
        <v>2.0063252770950797E-3</v>
      </c>
      <c r="F180">
        <f t="shared" si="11"/>
        <v>0.84008716737693589</v>
      </c>
      <c r="G180">
        <f t="shared" si="12"/>
        <v>2.7925683348012095E-2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113</v>
      </c>
      <c r="B181">
        <f>('CON Score and Page Rank'!IC109-'MIN and MAX'!B$49)/('MIN and MAX'!F$49-'MIN and MAX'!B$49)</f>
        <v>5.4755353092153346E-7</v>
      </c>
      <c r="C181">
        <f>('CON Score and Page Rank'!ID109-'MIN and MAX'!C$49)/('MIN and MAX'!G$49-'MIN and MAX'!C$49)</f>
        <v>1.9301314388374161E-3</v>
      </c>
      <c r="D181">
        <f>('CON Score and Page Rank'!IE109-'MIN and MAX'!D$49)/('MIN and MAX'!H$49-'MIN and MAX'!D$49)</f>
        <v>3.738719381177482E-2</v>
      </c>
      <c r="E181">
        <f t="shared" si="10"/>
        <v>1.9295838853064947E-3</v>
      </c>
      <c r="F181">
        <f t="shared" si="11"/>
        <v>0.83996625842870087</v>
      </c>
      <c r="G181">
        <f t="shared" si="12"/>
        <v>3.7386646258243901E-2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300</v>
      </c>
      <c r="B182">
        <f>('CON Score and Page Rank'!IC190-'MIN and MAX'!B$49)/('MIN and MAX'!F$49-'MIN and MAX'!B$49)</f>
        <v>7.1181959019226647E-6</v>
      </c>
      <c r="C182">
        <f>('CON Score and Page Rank'!ID190-'MIN and MAX'!C$49)/('MIN and MAX'!G$49-'MIN and MAX'!C$49)</f>
        <v>1.9359541276700049E-3</v>
      </c>
      <c r="D182">
        <f>('CON Score and Page Rank'!IE190-'MIN and MAX'!D$49)/('MIN and MAX'!H$49-'MIN and MAX'!D$49)</f>
        <v>3.738719381177482E-2</v>
      </c>
      <c r="E182">
        <f t="shared" si="10"/>
        <v>1.9288359317680822E-3</v>
      </c>
      <c r="F182">
        <f t="shared" si="11"/>
        <v>0.8399650799997781</v>
      </c>
      <c r="G182">
        <f t="shared" si="12"/>
        <v>3.73800756158729E-2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153</v>
      </c>
      <c r="B183">
        <f>('CON Score and Page Rank'!IC148-'MIN and MAX'!B$49)/('MIN and MAX'!F$49-'MIN and MAX'!B$49)</f>
        <v>2.7618767647348927E-7</v>
      </c>
      <c r="C183">
        <f>('CON Score and Page Rank'!ID148-'MIN and MAX'!C$49)/('MIN and MAX'!G$49-'MIN and MAX'!C$49)</f>
        <v>9.845296266842139E-4</v>
      </c>
      <c r="D183">
        <f>('CON Score and Page Rank'!IE148-'MIN and MAX'!D$49)/('MIN and MAX'!H$49-'MIN and MAX'!D$49)</f>
        <v>2.0627417275461968E-2</v>
      </c>
      <c r="E183">
        <f t="shared" si="10"/>
        <v>9.8425343900774035E-4</v>
      </c>
      <c r="F183">
        <f t="shared" si="11"/>
        <v>0.83847685476618417</v>
      </c>
      <c r="G183">
        <f t="shared" si="12"/>
        <v>2.0627141087785496E-2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158</v>
      </c>
      <c r="B184">
        <f>('CON Score and Page Rank'!IC153-'MIN and MAX'!B$49)/('MIN and MAX'!F$49-'MIN and MAX'!B$49)</f>
        <v>3.7241499259668123E-7</v>
      </c>
      <c r="C184">
        <f>('CON Score and Page Rank'!ID153-'MIN and MAX'!C$49)/('MIN and MAX'!G$49-'MIN and MAX'!C$49)</f>
        <v>8.2665055867372112E-5</v>
      </c>
      <c r="D184">
        <f>('CON Score and Page Rank'!IE153-'MIN and MAX'!D$49)/('MIN and MAX'!H$49-'MIN and MAX'!D$49)</f>
        <v>1.633003867640739E-2</v>
      </c>
      <c r="E184">
        <f t="shared" si="10"/>
        <v>8.2292640874775426E-5</v>
      </c>
      <c r="F184">
        <f t="shared" si="11"/>
        <v>0.83705578161504901</v>
      </c>
      <c r="G184">
        <f t="shared" si="12"/>
        <v>1.6329666261414792E-2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169</v>
      </c>
      <c r="B185">
        <f>('CON Score and Page Rank'!IC164-'MIN and MAX'!B$49)/('MIN and MAX'!F$49-'MIN and MAX'!B$49)</f>
        <v>2.9793199407816309E-6</v>
      </c>
      <c r="C185">
        <f>('CON Score and Page Rank'!ID164-'MIN and MAX'!C$49)/('MIN and MAX'!G$49-'MIN and MAX'!C$49)</f>
        <v>8.3873834651980643E-5</v>
      </c>
      <c r="D185">
        <f>('CON Score and Page Rank'!IE164-'MIN and MAX'!D$49)/('MIN and MAX'!H$49-'MIN and MAX'!D$49)</f>
        <v>1.633003867640739E-2</v>
      </c>
      <c r="E185">
        <f t="shared" si="10"/>
        <v>8.0894514711199011E-5</v>
      </c>
      <c r="F185">
        <f t="shared" si="11"/>
        <v>0.83705357881470877</v>
      </c>
      <c r="G185">
        <f t="shared" si="12"/>
        <v>1.6327059356466608E-2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245</v>
      </c>
      <c r="B186">
        <f>('CON Score and Page Rank'!IC112-'MIN and MAX'!B$49)/('MIN and MAX'!F$49-'MIN and MAX'!B$49)</f>
        <v>4.3154077011255728E-7</v>
      </c>
      <c r="C186">
        <f>('CON Score and Page Rank'!ID112-'MIN and MAX'!C$49)/('MIN and MAX'!G$49-'MIN and MAX'!C$49)</f>
        <v>8.811098248138172E-6</v>
      </c>
      <c r="D186">
        <f>('CON Score and Page Rank'!IE112-'MIN and MAX'!D$49)/('MIN and MAX'!H$49-'MIN and MAX'!D$49)</f>
        <v>0</v>
      </c>
      <c r="E186">
        <f t="shared" si="10"/>
        <v>8.3795574780256146E-6</v>
      </c>
      <c r="F186">
        <f t="shared" si="11"/>
        <v>0.83693932877302946</v>
      </c>
      <c r="G186">
        <f t="shared" si="12"/>
        <v>-4.3154077011255728E-7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109</v>
      </c>
      <c r="B187">
        <f>('CON Score and Page Rank'!IC105-'MIN and MAX'!B$49)/('MIN and MAX'!F$49-'MIN and MAX'!B$49)</f>
        <v>2.4602532179985368E-5</v>
      </c>
      <c r="C187">
        <f>('CON Score and Page Rank'!ID105-'MIN and MAX'!C$49)/('MIN and MAX'!G$49-'MIN and MAX'!C$49)</f>
        <v>0</v>
      </c>
      <c r="D187">
        <f>('CON Score and Page Rank'!IE105-'MIN and MAX'!D$49)/('MIN and MAX'!H$49-'MIN and MAX'!D$49)</f>
        <v>1.3321873657069187E-2</v>
      </c>
      <c r="E187">
        <f t="shared" si="10"/>
        <v>-2.4602532179985368E-5</v>
      </c>
      <c r="F187">
        <f t="shared" si="11"/>
        <v>0.83688736425064858</v>
      </c>
      <c r="G187">
        <f t="shared" si="12"/>
        <v>1.3297271124889201E-2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257</v>
      </c>
      <c r="B188">
        <f>('CON Score and Page Rank'!IC161-'MIN and MAX'!B$49)/('MIN and MAX'!F$49-'MIN and MAX'!B$49)</f>
        <v>3.7529286376253717E-5</v>
      </c>
      <c r="C188">
        <f>('CON Score and Page Rank'!ID161-'MIN and MAX'!C$49)/('MIN and MAX'!G$49-'MIN and MAX'!C$49)</f>
        <v>5.0434760623453674E-6</v>
      </c>
      <c r="D188">
        <f>('CON Score and Page Rank'!IE161-'MIN and MAX'!D$49)/('MIN and MAX'!H$49-'MIN and MAX'!D$49)</f>
        <v>1.3321873657069187E-2</v>
      </c>
      <c r="E188">
        <f t="shared" si="10"/>
        <v>-3.2485810313908351E-5</v>
      </c>
      <c r="F188">
        <f t="shared" si="11"/>
        <v>0.83687494384953776</v>
      </c>
      <c r="G188">
        <f t="shared" si="12"/>
        <v>1.3284344370692933E-2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58</v>
      </c>
      <c r="B189">
        <f>('CON Score and Page Rank'!IC52-'MIN and MAX'!B$49)/('MIN and MAX'!F$49-'MIN and MAX'!B$49)</f>
        <v>0</v>
      </c>
      <c r="C189">
        <f>('CON Score and Page Rank'!ID52-'MIN and MAX'!C$49)/('MIN and MAX'!G$49-'MIN and MAX'!C$49)</f>
        <v>-2.2189011266934288E-4</v>
      </c>
      <c r="D189">
        <f>('CON Score and Page Rank'!IE52-'MIN and MAX'!D$49)/('MIN and MAX'!H$49-'MIN and MAX'!D$49)</f>
        <v>-3.6097980232058444E-2</v>
      </c>
      <c r="E189">
        <f t="shared" si="10"/>
        <v>-2.2189011266934288E-4</v>
      </c>
      <c r="F189">
        <f t="shared" si="11"/>
        <v>0.83657653024958534</v>
      </c>
      <c r="G189">
        <f t="shared" si="12"/>
        <v>-3.6097980232058444E-2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93</v>
      </c>
      <c r="B190">
        <f>('CON Score and Page Rank'!IC89-'MIN and MAX'!B$49)/('MIN and MAX'!F$49-'MIN and MAX'!B$49)</f>
        <v>0</v>
      </c>
      <c r="C190">
        <f>('CON Score and Page Rank'!ID89-'MIN and MAX'!C$49)/('MIN and MAX'!G$49-'MIN and MAX'!C$49)</f>
        <v>-2.2189011266934288E-4</v>
      </c>
      <c r="D190">
        <f>('CON Score and Page Rank'!IE89-'MIN and MAX'!D$49)/('MIN and MAX'!H$49-'MIN and MAX'!D$49)</f>
        <v>-3.6097980232058444E-2</v>
      </c>
      <c r="E190">
        <f t="shared" si="10"/>
        <v>-2.2189011266934288E-4</v>
      </c>
      <c r="F190">
        <f t="shared" si="11"/>
        <v>0.83657653024958534</v>
      </c>
      <c r="G190">
        <f t="shared" si="12"/>
        <v>-3.6097980232058444E-2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143</v>
      </c>
      <c r="B191">
        <f>('CON Score and Page Rank'!IC139-'MIN and MAX'!B$49)/('MIN and MAX'!F$49-'MIN and MAX'!B$49)</f>
        <v>0</v>
      </c>
      <c r="C191">
        <f>('CON Score and Page Rank'!ID139-'MIN and MAX'!C$49)/('MIN and MAX'!G$49-'MIN and MAX'!C$49)</f>
        <v>-2.2189011266934288E-4</v>
      </c>
      <c r="D191">
        <f>('CON Score and Page Rank'!IE139-'MIN and MAX'!D$49)/('MIN and MAX'!H$49-'MIN and MAX'!D$49)</f>
        <v>-3.6097980232058444E-2</v>
      </c>
      <c r="E191">
        <f t="shared" si="10"/>
        <v>-2.2189011266934288E-4</v>
      </c>
      <c r="F191">
        <f t="shared" si="11"/>
        <v>0.83657653024958534</v>
      </c>
      <c r="G191">
        <f t="shared" si="12"/>
        <v>-3.6097980232058444E-2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161</v>
      </c>
      <c r="B192">
        <f>('CON Score and Page Rank'!IC156-'MIN and MAX'!B$49)/('MIN and MAX'!F$49-'MIN and MAX'!B$49)</f>
        <v>0</v>
      </c>
      <c r="C192">
        <f>('CON Score and Page Rank'!ID156-'MIN and MAX'!C$49)/('MIN and MAX'!G$49-'MIN and MAX'!C$49)</f>
        <v>-2.2189011266934288E-4</v>
      </c>
      <c r="D192">
        <f>('CON Score and Page Rank'!IE156-'MIN and MAX'!D$49)/('MIN and MAX'!H$49-'MIN and MAX'!D$49)</f>
        <v>-3.6097980232058444E-2</v>
      </c>
      <c r="E192">
        <f t="shared" si="10"/>
        <v>-2.2189011266934288E-4</v>
      </c>
      <c r="F192">
        <f t="shared" si="11"/>
        <v>0.83657653024958534</v>
      </c>
      <c r="G192">
        <f t="shared" si="12"/>
        <v>-3.6097980232058444E-2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167</v>
      </c>
      <c r="B193">
        <f>('CON Score and Page Rank'!IC162-'MIN and MAX'!B$49)/('MIN and MAX'!F$49-'MIN and MAX'!B$49)</f>
        <v>0</v>
      </c>
      <c r="C193">
        <f>('CON Score and Page Rank'!ID162-'MIN and MAX'!C$49)/('MIN and MAX'!G$49-'MIN and MAX'!C$49)</f>
        <v>-2.2189011266934288E-4</v>
      </c>
      <c r="D193">
        <f>('CON Score and Page Rank'!IE162-'MIN and MAX'!D$49)/('MIN and MAX'!H$49-'MIN and MAX'!D$49)</f>
        <v>-3.6097980232058444E-2</v>
      </c>
      <c r="E193">
        <f t="shared" si="10"/>
        <v>-2.2189011266934288E-4</v>
      </c>
      <c r="F193">
        <f t="shared" si="11"/>
        <v>0.83657653024958534</v>
      </c>
      <c r="G193">
        <f t="shared" si="12"/>
        <v>-3.6097980232058444E-2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173</v>
      </c>
      <c r="B194">
        <f>('CON Score and Page Rank'!IC168-'MIN and MAX'!B$49)/('MIN and MAX'!F$49-'MIN and MAX'!B$49)</f>
        <v>0</v>
      </c>
      <c r="C194">
        <f>('CON Score and Page Rank'!ID168-'MIN and MAX'!C$49)/('MIN and MAX'!G$49-'MIN and MAX'!C$49)</f>
        <v>-2.2189011266934288E-4</v>
      </c>
      <c r="D194">
        <f>('CON Score and Page Rank'!IE168-'MIN and MAX'!D$49)/('MIN and MAX'!H$49-'MIN and MAX'!D$49)</f>
        <v>-3.6097980232058444E-2</v>
      </c>
      <c r="E194">
        <f t="shared" si="10"/>
        <v>-2.2189011266934288E-4</v>
      </c>
      <c r="F194">
        <f t="shared" si="11"/>
        <v>0.83657653024958534</v>
      </c>
      <c r="G194">
        <f t="shared" si="12"/>
        <v>-3.6097980232058444E-2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27</v>
      </c>
      <c r="B195">
        <f>('CON Score and Page Rank'!IC17-'MIN and MAX'!B$49)/('MIN and MAX'!F$49-'MIN and MAX'!B$49)</f>
        <v>6.8277897428493731E-2</v>
      </c>
      <c r="C195">
        <f>('CON Score and Page Rank'!ID17-'MIN and MAX'!C$49)/('MIN and MAX'!G$49-'MIN and MAX'!C$49)</f>
        <v>6.4281491429568613E-2</v>
      </c>
      <c r="D195">
        <f>('CON Score and Page Rank'!IE17-'MIN and MAX'!D$49)/('MIN and MAX'!H$49-'MIN and MAX'!D$49)</f>
        <v>0.91276321443919206</v>
      </c>
      <c r="E195">
        <f t="shared" ref="E195:E215" si="15">C195-B195</f>
        <v>-3.9964059989251177E-3</v>
      </c>
      <c r="F195">
        <f t="shared" ref="F195:F215" si="16">(E195-MIN(E$3:E$219))/(MAX(E$3:E$219)-MIN(E$3:E$219))</f>
        <v>0.83062963854919858</v>
      </c>
      <c r="G195">
        <f t="shared" ref="G195:G215" si="17">D195-B195</f>
        <v>0.84448531701069829</v>
      </c>
      <c r="H195" s="3">
        <f>IFERROR(VLOOKUP(A195,'GDP Data'!A$2:Q$144,3,FALSE),"Not Found")</f>
        <v>136309295225.34</v>
      </c>
      <c r="I195">
        <f t="shared" ref="I195:I215" si="18">IFERROR((H195-MIN(H$3:H$219))/(MAX(H$3:H$219)-MIN(H$3:H$219)),"No Value")</f>
        <v>1.2881326765204442E-2</v>
      </c>
      <c r="J195">
        <f t="shared" ref="J195:J215" si="19">IFERROR(I195-F195,"No Value")</f>
        <v>-0.8177483117839941</v>
      </c>
    </row>
    <row r="196" spans="1:10" x14ac:dyDescent="0.25">
      <c r="A196" t="s">
        <v>52</v>
      </c>
      <c r="B196">
        <f>('CON Score and Page Rank'!IC46-'MIN and MAX'!B$49)/('MIN and MAX'!F$49-'MIN and MAX'!B$49)</f>
        <v>0.14080556471990768</v>
      </c>
      <c r="C196">
        <f>('CON Score and Page Rank'!ID46-'MIN and MAX'!C$49)/('MIN and MAX'!G$49-'MIN and MAX'!C$49)</f>
        <v>0.13325339561730379</v>
      </c>
      <c r="D196">
        <f>('CON Score and Page Rank'!IE46-'MIN and MAX'!D$49)/('MIN and MAX'!H$49-'MIN and MAX'!D$49)</f>
        <v>1</v>
      </c>
      <c r="E196">
        <f t="shared" si="15"/>
        <v>-7.5521691026038951E-3</v>
      </c>
      <c r="F196">
        <f t="shared" si="16"/>
        <v>0.82502740008285447</v>
      </c>
      <c r="G196">
        <f t="shared" si="17"/>
        <v>0.85919443528009232</v>
      </c>
      <c r="H196" s="3">
        <f>IFERROR(VLOOKUP(A196,'GDP Data'!A$2:Q$144,3,FALSE),"Not Found")</f>
        <v>169403241524.33701</v>
      </c>
      <c r="I196">
        <f t="shared" si="18"/>
        <v>1.6008728572416343E-2</v>
      </c>
      <c r="J196">
        <f t="shared" si="19"/>
        <v>-0.80901867151043816</v>
      </c>
    </row>
    <row r="197" spans="1:10" x14ac:dyDescent="0.25">
      <c r="A197" t="s">
        <v>42</v>
      </c>
      <c r="B197">
        <f>('CON Score and Page Rank'!IC35-'MIN and MAX'!B$49)/('MIN and MAX'!F$49-'MIN and MAX'!B$49)</f>
        <v>6.7340912926638422E-2</v>
      </c>
      <c r="C197">
        <f>('CON Score and Page Rank'!ID35-'MIN and MAX'!C$49)/('MIN and MAX'!G$49-'MIN and MAX'!C$49)</f>
        <v>5.4755304199085426E-2</v>
      </c>
      <c r="D197">
        <f>('CON Score and Page Rank'!IE35-'MIN and MAX'!D$49)/('MIN and MAX'!H$49-'MIN and MAX'!D$49)</f>
        <v>0.97077782552642888</v>
      </c>
      <c r="E197">
        <f t="shared" si="15"/>
        <v>-1.2585608727552995E-2</v>
      </c>
      <c r="F197">
        <f t="shared" si="16"/>
        <v>0.81709702669669271</v>
      </c>
      <c r="G197">
        <f t="shared" si="17"/>
        <v>0.90343691259979042</v>
      </c>
      <c r="H197" s="3">
        <f>IFERROR(VLOOKUP(A197,'GDP Data'!A$2:Q$144,3,FALSE),"Not Found")</f>
        <v>53872425916.624802</v>
      </c>
      <c r="I197">
        <f t="shared" si="18"/>
        <v>5.0909831256856723E-3</v>
      </c>
      <c r="J197">
        <f t="shared" si="19"/>
        <v>-0.81200604357100703</v>
      </c>
    </row>
    <row r="198" spans="1:10" x14ac:dyDescent="0.25">
      <c r="A198" t="s">
        <v>31</v>
      </c>
      <c r="B198">
        <f>('CON Score and Page Rank'!IC22-'MIN and MAX'!B$49)/('MIN and MAX'!F$49-'MIN and MAX'!B$49)</f>
        <v>0.18182675379199773</v>
      </c>
      <c r="C198">
        <f>('CON Score and Page Rank'!ID22-'MIN and MAX'!C$49)/('MIN and MAX'!G$49-'MIN and MAX'!C$49)</f>
        <v>0.16774582402536803</v>
      </c>
      <c r="D198">
        <f>('CON Score and Page Rank'!IE22-'MIN and MAX'!D$49)/('MIN and MAX'!H$49-'MIN and MAX'!D$49)</f>
        <v>0.98324022346368711</v>
      </c>
      <c r="E198">
        <f t="shared" si="15"/>
        <v>-1.4080929766629696E-2</v>
      </c>
      <c r="F198">
        <f t="shared" si="16"/>
        <v>0.81474109217563817</v>
      </c>
      <c r="G198">
        <f t="shared" si="17"/>
        <v>0.80141346967168936</v>
      </c>
      <c r="H198" s="3">
        <f>IFERROR(VLOOKUP(A198,'GDP Data'!A$2:Q$144,3,FALSE),"Not Found")</f>
        <v>21387533703.2327</v>
      </c>
      <c r="I198">
        <f t="shared" si="18"/>
        <v>2.0211373690819864E-3</v>
      </c>
      <c r="J198">
        <f t="shared" si="19"/>
        <v>-0.81271995480655623</v>
      </c>
    </row>
    <row r="199" spans="1:10" x14ac:dyDescent="0.25">
      <c r="A199" t="s">
        <v>21</v>
      </c>
      <c r="B199">
        <f>('CON Score and Page Rank'!IC12-'MIN and MAX'!B$49)/('MIN and MAX'!F$49-'MIN and MAX'!B$49)</f>
        <v>0.12273038035893132</v>
      </c>
      <c r="C199">
        <f>('CON Score and Page Rank'!ID12-'MIN and MAX'!C$49)/('MIN and MAX'!G$49-'MIN and MAX'!C$49)</f>
        <v>9.9818627238827784E-2</v>
      </c>
      <c r="D199">
        <f>('CON Score and Page Rank'!IE12-'MIN and MAX'!D$49)/('MIN and MAX'!H$49-'MIN and MAX'!D$49)</f>
        <v>0.94155565105285777</v>
      </c>
      <c r="E199">
        <f t="shared" si="15"/>
        <v>-2.2911753120103531E-2</v>
      </c>
      <c r="F199">
        <f t="shared" si="16"/>
        <v>0.80082779794376524</v>
      </c>
      <c r="G199">
        <f t="shared" si="17"/>
        <v>0.81882527069392641</v>
      </c>
      <c r="H199" s="3">
        <f>IFERROR(VLOOKUP(A199,'GDP Data'!A$2:Q$144,3,FALSE),"Not Found")</f>
        <v>164791442543.375</v>
      </c>
      <c r="I199">
        <f t="shared" si="18"/>
        <v>1.5572910240651064E-2</v>
      </c>
      <c r="J199">
        <f t="shared" si="19"/>
        <v>-0.78525488770311414</v>
      </c>
    </row>
    <row r="200" spans="1:10" x14ac:dyDescent="0.25">
      <c r="A200" t="s">
        <v>200</v>
      </c>
      <c r="B200">
        <f>('CON Score and Page Rank'!IC6-'MIN and MAX'!B$49)/('MIN and MAX'!F$49-'MIN and MAX'!B$49)</f>
        <v>0.16715201767120216</v>
      </c>
      <c r="C200">
        <f>('CON Score and Page Rank'!ID6-'MIN and MAX'!C$49)/('MIN and MAX'!G$49-'MIN and MAX'!C$49)</f>
        <v>0.14328880695591881</v>
      </c>
      <c r="D200">
        <f>('CON Score and Page Rank'!IE6-'MIN and MAX'!D$49)/('MIN and MAX'!H$49-'MIN and MAX'!D$49)</f>
        <v>0.88354103996562094</v>
      </c>
      <c r="E200">
        <f t="shared" si="15"/>
        <v>-2.3863210715283356E-2</v>
      </c>
      <c r="F200">
        <f t="shared" si="16"/>
        <v>0.7993287407278058</v>
      </c>
      <c r="G200">
        <f t="shared" si="17"/>
        <v>0.71638902229441881</v>
      </c>
      <c r="H200" s="3">
        <f>IFERROR(VLOOKUP(A200,'GDP Data'!A$2:Q$144,3,FALSE),"Not Found")</f>
        <v>559983704094.17004</v>
      </c>
      <c r="I200">
        <f t="shared" si="18"/>
        <v>5.2918864144237708E-2</v>
      </c>
      <c r="J200">
        <f t="shared" si="19"/>
        <v>-0.74640987658356805</v>
      </c>
    </row>
    <row r="201" spans="1:10" x14ac:dyDescent="0.25">
      <c r="A201" t="s">
        <v>49</v>
      </c>
      <c r="B201">
        <f>('CON Score and Page Rank'!IC42-'MIN and MAX'!B$49)/('MIN and MAX'!F$49-'MIN and MAX'!B$49)</f>
        <v>0.23430027846037829</v>
      </c>
      <c r="C201">
        <f>('CON Score and Page Rank'!ID42-'MIN and MAX'!C$49)/('MIN and MAX'!G$49-'MIN and MAX'!C$49)</f>
        <v>0.20686729433672926</v>
      </c>
      <c r="D201">
        <f>('CON Score and Page Rank'!IE42-'MIN and MAX'!D$49)/('MIN and MAX'!H$49-'MIN and MAX'!D$49)</f>
        <v>0.99742157284056721</v>
      </c>
      <c r="E201">
        <f t="shared" si="15"/>
        <v>-2.7432984123649029E-2</v>
      </c>
      <c r="F201">
        <f t="shared" si="16"/>
        <v>0.79370442849964096</v>
      </c>
      <c r="G201">
        <f t="shared" si="17"/>
        <v>0.76312129438018894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34</v>
      </c>
      <c r="B202">
        <f>('CON Score and Page Rank'!IC26-'MIN and MAX'!B$49)/('MIN and MAX'!F$49-'MIN and MAX'!B$49)</f>
        <v>0.10820201385371508</v>
      </c>
      <c r="C202">
        <f>('CON Score and Page Rank'!ID26-'MIN and MAX'!C$49)/('MIN and MAX'!G$49-'MIN and MAX'!C$49)</f>
        <v>7.9684096068417462E-2</v>
      </c>
      <c r="D202">
        <f>('CON Score and Page Rank'!IE26-'MIN and MAX'!D$49)/('MIN and MAX'!H$49-'MIN and MAX'!D$49)</f>
        <v>0.91061452513966479</v>
      </c>
      <c r="E202">
        <f t="shared" si="15"/>
        <v>-2.8517917785297622E-2</v>
      </c>
      <c r="F202">
        <f t="shared" si="16"/>
        <v>0.79199507472226727</v>
      </c>
      <c r="G202">
        <f t="shared" si="17"/>
        <v>0.8024125112859497</v>
      </c>
      <c r="H202" s="3">
        <f>IFERROR(VLOOKUP(A202,'GDP Data'!A$2:Q$144,3,FALSE),"Not Found")</f>
        <v>121604107164.99699</v>
      </c>
      <c r="I202">
        <f t="shared" si="18"/>
        <v>1.1491675881631776E-2</v>
      </c>
      <c r="J202">
        <f t="shared" si="19"/>
        <v>-0.78050339884063547</v>
      </c>
    </row>
    <row r="203" spans="1:10" x14ac:dyDescent="0.25">
      <c r="A203" t="s">
        <v>19</v>
      </c>
      <c r="B203">
        <f>('CON Score and Page Rank'!IC5-'MIN and MAX'!B$49)/('MIN and MAX'!F$49-'MIN and MAX'!B$49)</f>
        <v>0.18393546779356568</v>
      </c>
      <c r="C203">
        <f>('CON Score and Page Rank'!ID5-'MIN and MAX'!C$49)/('MIN and MAX'!G$49-'MIN and MAX'!C$49)</f>
        <v>0.14442238742680999</v>
      </c>
      <c r="D203">
        <f>('CON Score and Page Rank'!IE5-'MIN and MAX'!D$49)/('MIN and MAX'!H$49-'MIN and MAX'!D$49)</f>
        <v>0.95874516544907606</v>
      </c>
      <c r="E203">
        <f t="shared" si="15"/>
        <v>-3.9513080366755687E-2</v>
      </c>
      <c r="F203">
        <f t="shared" si="16"/>
        <v>0.77467178265766867</v>
      </c>
      <c r="G203">
        <f t="shared" si="17"/>
        <v>0.77480969765551033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-0.75229910143027479</v>
      </c>
    </row>
    <row r="204" spans="1:10" x14ac:dyDescent="0.25">
      <c r="A204" t="s">
        <v>287</v>
      </c>
      <c r="B204">
        <f>('CON Score and Page Rank'!IC9-'MIN and MAX'!B$49)/('MIN and MAX'!F$49-'MIN and MAX'!B$49)</f>
        <v>0.12131449183697737</v>
      </c>
      <c r="C204">
        <f>('CON Score and Page Rank'!ID9-'MIN and MAX'!C$49)/('MIN and MAX'!G$49-'MIN and MAX'!C$49)</f>
        <v>6.6125768177847266E-2</v>
      </c>
      <c r="D204">
        <f>('CON Score and Page Rank'!IE9-'MIN and MAX'!D$49)/('MIN and MAX'!H$49-'MIN and MAX'!D$49)</f>
        <v>0.79759346798452946</v>
      </c>
      <c r="E204">
        <f t="shared" si="15"/>
        <v>-5.5188723659130107E-2</v>
      </c>
      <c r="F204">
        <f t="shared" si="16"/>
        <v>0.74997421724720281</v>
      </c>
      <c r="G204">
        <f t="shared" si="17"/>
        <v>0.67627897614755206</v>
      </c>
      <c r="H204" s="3" t="str">
        <f>IFERROR(VLOOKUP(A204,'GDP Data'!A$2:Q$144,3,FALSE),"Not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40</v>
      </c>
      <c r="B205">
        <f>('CON Score and Page Rank'!IC3-'MIN and MAX'!B$49)/('MIN and MAX'!F$49-'MIN and MAX'!B$49)</f>
        <v>0.21071552902790999</v>
      </c>
      <c r="C205">
        <f>('CON Score and Page Rank'!ID3-'MIN and MAX'!C$49)/('MIN and MAX'!G$49-'MIN and MAX'!C$49)</f>
        <v>0.14544046458937351</v>
      </c>
      <c r="D205">
        <f>('CON Score and Page Rank'!IE3-'MIN and MAX'!D$49)/('MIN and MAX'!H$49-'MIN and MAX'!D$49)</f>
        <v>0.98624838848302532</v>
      </c>
      <c r="E205">
        <f t="shared" si="15"/>
        <v>-6.5275064438536479E-2</v>
      </c>
      <c r="F205">
        <f t="shared" si="16"/>
        <v>0.73408280810338666</v>
      </c>
      <c r="G205">
        <f t="shared" si="17"/>
        <v>0.7755328594551153</v>
      </c>
      <c r="H205" s="3">
        <f>IFERROR(VLOOKUP(A205,'GDP Data'!A$2:Q$144,3,FALSE),"Not Found")</f>
        <v>379083932596.32898</v>
      </c>
      <c r="I205">
        <f t="shared" si="18"/>
        <v>3.5823705192955003E-2</v>
      </c>
      <c r="J205">
        <f t="shared" si="19"/>
        <v>-0.69825910291043169</v>
      </c>
    </row>
    <row r="206" spans="1:10" x14ac:dyDescent="0.25">
      <c r="A206" t="s">
        <v>18</v>
      </c>
      <c r="B206">
        <f>('CON Score and Page Rank'!IC4-'MIN and MAX'!B$49)/('MIN and MAX'!F$49-'MIN and MAX'!B$49)</f>
        <v>0.20070619985832175</v>
      </c>
      <c r="C206">
        <f>('CON Score and Page Rank'!ID4-'MIN and MAX'!C$49)/('MIN and MAX'!G$49-'MIN and MAX'!C$49)</f>
        <v>8.8707258641819983E-2</v>
      </c>
      <c r="D206">
        <f>('CON Score and Page Rank'!IE4-'MIN and MAX'!D$49)/('MIN and MAX'!H$49-'MIN and MAX'!D$49)</f>
        <v>0.86721100128921358</v>
      </c>
      <c r="E206">
        <f t="shared" si="15"/>
        <v>-0.11199894121650177</v>
      </c>
      <c r="F206">
        <f t="shared" si="16"/>
        <v>0.66046758342449219</v>
      </c>
      <c r="G206">
        <f t="shared" si="17"/>
        <v>0.66650480143089186</v>
      </c>
      <c r="H206" s="3">
        <f>IFERROR(VLOOKUP(A206,'GDP Data'!A$2:Q$144,3,FALSE),"Not Found")</f>
        <v>197508773215.323</v>
      </c>
      <c r="I206">
        <f t="shared" si="18"/>
        <v>1.8664721599325463E-2</v>
      </c>
      <c r="J206">
        <f t="shared" si="19"/>
        <v>-0.64180286182516677</v>
      </c>
    </row>
    <row r="207" spans="1:10" x14ac:dyDescent="0.25">
      <c r="A207" t="s">
        <v>29</v>
      </c>
      <c r="B207">
        <f>('CON Score and Page Rank'!IC20-'MIN and MAX'!B$49)/('MIN and MAX'!F$49-'MIN and MAX'!B$49)</f>
        <v>0.33993863435910843</v>
      </c>
      <c r="C207">
        <f>('CON Score and Page Rank'!ID20-'MIN and MAX'!C$49)/('MIN and MAX'!G$49-'MIN and MAX'!C$49)</f>
        <v>0.22575040551673964</v>
      </c>
      <c r="D207">
        <f>('CON Score and Page Rank'!IE20-'MIN and MAX'!D$49)/('MIN and MAX'!H$49-'MIN and MAX'!D$49)</f>
        <v>0.9166308551783412</v>
      </c>
      <c r="E207">
        <f t="shared" si="15"/>
        <v>-0.11418822884236879</v>
      </c>
      <c r="F207">
        <f t="shared" si="16"/>
        <v>0.65701827845284377</v>
      </c>
      <c r="G207">
        <f t="shared" si="17"/>
        <v>0.57669222081923277</v>
      </c>
      <c r="H207" s="3">
        <f>IFERROR(VLOOKUP(A207,'GDP Data'!A$2:Q$144,3,FALSE),"Not Found")</f>
        <v>1168023426056.3799</v>
      </c>
      <c r="I207">
        <f t="shared" si="18"/>
        <v>0.11037905665620985</v>
      </c>
      <c r="J207">
        <f t="shared" si="19"/>
        <v>-0.54663922179663393</v>
      </c>
    </row>
    <row r="208" spans="1:10" x14ac:dyDescent="0.25">
      <c r="A208" t="s">
        <v>35</v>
      </c>
      <c r="B208">
        <f>('CON Score and Page Rank'!IC29-'MIN and MAX'!B$49)/('MIN and MAX'!F$49-'MIN and MAX'!B$49)</f>
        <v>0.32627169758747643</v>
      </c>
      <c r="C208">
        <f>('CON Score and Page Rank'!ID29-'MIN and MAX'!C$49)/('MIN and MAX'!G$49-'MIN and MAX'!C$49)</f>
        <v>0.18767024461095805</v>
      </c>
      <c r="D208">
        <f>('CON Score and Page Rank'!IE29-'MIN and MAX'!D$49)/('MIN and MAX'!H$49-'MIN and MAX'!D$49)</f>
        <v>0.95272883541039965</v>
      </c>
      <c r="E208">
        <f t="shared" si="15"/>
        <v>-0.13860145297651838</v>
      </c>
      <c r="F208">
        <f t="shared" si="16"/>
        <v>0.61855432589359949</v>
      </c>
      <c r="G208">
        <f t="shared" si="17"/>
        <v>0.62645713782292323</v>
      </c>
      <c r="H208" s="3">
        <f>IFERROR(VLOOKUP(A208,'GDP Data'!A$2:Q$144,3,FALSE),"Not Found")</f>
        <v>627830029412.20496</v>
      </c>
      <c r="I208">
        <f t="shared" si="18"/>
        <v>5.9330390847498832E-2</v>
      </c>
      <c r="J208">
        <f t="shared" si="19"/>
        <v>-0.55922393504610068</v>
      </c>
    </row>
    <row r="209" spans="1:10" x14ac:dyDescent="0.25">
      <c r="A209" t="s">
        <v>36</v>
      </c>
      <c r="B209">
        <f>('CON Score and Page Rank'!IC30-'MIN and MAX'!B$49)/('MIN and MAX'!F$49-'MIN and MAX'!B$49)</f>
        <v>0.24594633186360776</v>
      </c>
      <c r="C209">
        <f>('CON Score and Page Rank'!ID30-'MIN and MAX'!C$49)/('MIN and MAX'!G$49-'MIN and MAX'!C$49)</f>
        <v>7.6517169863483156E-2</v>
      </c>
      <c r="D209">
        <f>('CON Score and Page Rank'!IE30-'MIN and MAX'!D$49)/('MIN and MAX'!H$49-'MIN and MAX'!D$49)</f>
        <v>0.95143962183068331</v>
      </c>
      <c r="E209">
        <f t="shared" si="15"/>
        <v>-0.16942916200012459</v>
      </c>
      <c r="F209">
        <f t="shared" si="16"/>
        <v>0.56998411120673542</v>
      </c>
      <c r="G209">
        <f t="shared" si="17"/>
        <v>0.70549328996707561</v>
      </c>
      <c r="H209" s="3">
        <f>IFERROR(VLOOKUP(A209,'GDP Data'!A$2:Q$144,3,FALSE),"Not Found")</f>
        <v>242395852494.409</v>
      </c>
      <c r="I209">
        <f t="shared" si="18"/>
        <v>2.2906582983566962E-2</v>
      </c>
      <c r="J209">
        <f t="shared" si="19"/>
        <v>-0.54707752822316846</v>
      </c>
    </row>
    <row r="210" spans="1:10" x14ac:dyDescent="0.25">
      <c r="A210" t="s">
        <v>32</v>
      </c>
      <c r="B210">
        <f>('CON Score and Page Rank'!IC24-'MIN and MAX'!B$49)/('MIN and MAX'!F$49-'MIN and MAX'!B$49)</f>
        <v>0.40967834677908882</v>
      </c>
      <c r="C210">
        <f>('CON Score and Page Rank'!ID24-'MIN and MAX'!C$49)/('MIN and MAX'!G$49-'MIN and MAX'!C$49)</f>
        <v>0.19119449981049289</v>
      </c>
      <c r="D210">
        <f>('CON Score and Page Rank'!IE24-'MIN and MAX'!D$49)/('MIN and MAX'!H$49-'MIN and MAX'!D$49)</f>
        <v>0.93210141813493774</v>
      </c>
      <c r="E210">
        <f t="shared" si="15"/>
        <v>-0.21848384696859594</v>
      </c>
      <c r="F210">
        <f t="shared" si="16"/>
        <v>0.49269661058543829</v>
      </c>
      <c r="G210">
        <f t="shared" si="17"/>
        <v>0.52242307135584887</v>
      </c>
      <c r="H210" s="3">
        <f>IFERROR(VLOOKUP(A210,'GDP Data'!A$2:Q$144,3,FALSE),"Not Found")</f>
        <v>431586852369.68597</v>
      </c>
      <c r="I210">
        <f t="shared" si="18"/>
        <v>4.0785268999809748E-2</v>
      </c>
      <c r="J210">
        <f t="shared" si="19"/>
        <v>-0.45191134158562851</v>
      </c>
    </row>
    <row r="211" spans="1:10" x14ac:dyDescent="0.25">
      <c r="A211" t="s">
        <v>37</v>
      </c>
      <c r="B211">
        <f>('CON Score and Page Rank'!IC31-'MIN and MAX'!B$49)/('MIN and MAX'!F$49-'MIN and MAX'!B$49)</f>
        <v>0.33686253562899154</v>
      </c>
      <c r="C211">
        <f>('CON Score and Page Rank'!ID31-'MIN and MAX'!C$49)/('MIN and MAX'!G$49-'MIN and MAX'!C$49)</f>
        <v>0.10212314900682297</v>
      </c>
      <c r="D211">
        <f>('CON Score and Page Rank'!IE31-'MIN and MAX'!D$49)/('MIN and MAX'!H$49-'MIN and MAX'!D$49)</f>
        <v>0.92823377739578861</v>
      </c>
      <c r="E211">
        <f t="shared" si="15"/>
        <v>-0.23473938662216859</v>
      </c>
      <c r="F211">
        <f t="shared" si="16"/>
        <v>0.46708539665383303</v>
      </c>
      <c r="G211">
        <f t="shared" si="17"/>
        <v>0.59137124176679712</v>
      </c>
      <c r="H211" s="3">
        <f>IFERROR(VLOOKUP(A211,'GDP Data'!A$2:Q$144,3,FALSE),"Not Found")</f>
        <v>287226531168.52301</v>
      </c>
      <c r="I211">
        <f t="shared" si="18"/>
        <v>2.7143114469937609E-2</v>
      </c>
      <c r="J211">
        <f t="shared" si="19"/>
        <v>-0.43994228218389542</v>
      </c>
    </row>
    <row r="212" spans="1:10" x14ac:dyDescent="0.25">
      <c r="A212" t="s">
        <v>41</v>
      </c>
      <c r="B212">
        <f>('CON Score and Page Rank'!IC34-'MIN and MAX'!B$49)/('MIN and MAX'!F$49-'MIN and MAX'!B$49)</f>
        <v>0.55182500629870457</v>
      </c>
      <c r="C212">
        <f>('CON Score and Page Rank'!ID34-'MIN and MAX'!C$49)/('MIN and MAX'!G$49-'MIN and MAX'!C$49)</f>
        <v>0.18563633230645743</v>
      </c>
      <c r="D212">
        <f>('CON Score and Page Rank'!IE34-'MIN and MAX'!D$49)/('MIN and MAX'!H$49-'MIN and MAX'!D$49)</f>
        <v>0.8938547486033519</v>
      </c>
      <c r="E212">
        <f t="shared" si="15"/>
        <v>-0.36618867399224714</v>
      </c>
      <c r="F212">
        <f t="shared" si="16"/>
        <v>0.25998210191626192</v>
      </c>
      <c r="G212">
        <f t="shared" si="17"/>
        <v>0.34202974230464733</v>
      </c>
      <c r="H212" s="3">
        <f>IFERROR(VLOOKUP(A212,'GDP Data'!A$2:Q$144,3,FALSE),"Not Found")</f>
        <v>4374711694090.8701</v>
      </c>
      <c r="I212">
        <f t="shared" si="18"/>
        <v>0.41341341206399035</v>
      </c>
      <c r="J212">
        <f t="shared" si="19"/>
        <v>0.15343131014772843</v>
      </c>
    </row>
    <row r="213" spans="1:10" x14ac:dyDescent="0.25">
      <c r="A213" t="s">
        <v>38</v>
      </c>
      <c r="B213">
        <f>('CON Score and Page Rank'!IC32-'MIN and MAX'!B$49)/('MIN and MAX'!F$49-'MIN and MAX'!B$49)</f>
        <v>1</v>
      </c>
      <c r="C213">
        <f>('CON Score and Page Rank'!ID32-'MIN and MAX'!C$49)/('MIN and MAX'!G$49-'MIN and MAX'!C$49)</f>
        <v>0.6168833826257718</v>
      </c>
      <c r="D213">
        <f>('CON Score and Page Rank'!IE32-'MIN and MAX'!D$49)/('MIN and MAX'!H$49-'MIN and MAX'!D$49)</f>
        <v>0.9570262140094542</v>
      </c>
      <c r="E213">
        <f t="shared" si="15"/>
        <v>-0.3831166173742282</v>
      </c>
      <c r="F213">
        <f t="shared" si="16"/>
        <v>0.23331149062820589</v>
      </c>
      <c r="G213">
        <f t="shared" si="17"/>
        <v>-4.2973785990545799E-2</v>
      </c>
      <c r="H213" s="3">
        <f>IFERROR(VLOOKUP(A213,'GDP Data'!A$2:Q$144,3,FALSE),"Not Found")</f>
        <v>1643908161796.46</v>
      </c>
      <c r="I213">
        <f t="shared" si="18"/>
        <v>0.15535050760170163</v>
      </c>
      <c r="J213">
        <f t="shared" si="19"/>
        <v>-7.7960983026504255E-2</v>
      </c>
    </row>
    <row r="214" spans="1:10" x14ac:dyDescent="0.25">
      <c r="A214" t="s">
        <v>24</v>
      </c>
      <c r="B214">
        <f>('CON Score and Page Rank'!IC16-'MIN and MAX'!B$49)/('MIN and MAX'!F$49-'MIN and MAX'!B$49)</f>
        <v>0.76126333712189198</v>
      </c>
      <c r="C214">
        <f>('CON Score and Page Rank'!ID16-'MIN and MAX'!C$49)/('MIN and MAX'!G$49-'MIN and MAX'!C$49)</f>
        <v>0.32880954176349397</v>
      </c>
      <c r="D214">
        <f>('CON Score and Page Rank'!IE16-'MIN and MAX'!D$49)/('MIN and MAX'!H$49-'MIN and MAX'!D$49)</f>
        <v>0.92092823377739574</v>
      </c>
      <c r="E214">
        <f t="shared" si="15"/>
        <v>-0.43245379535839801</v>
      </c>
      <c r="F214">
        <f t="shared" si="16"/>
        <v>0.15557891163895379</v>
      </c>
      <c r="G214">
        <f t="shared" si="17"/>
        <v>0.15966489665550376</v>
      </c>
      <c r="H214" s="3">
        <f>IFERROR(VLOOKUP(A214,'GDP Data'!A$2:Q$144,3,FALSE),"Not Found")</f>
        <v>1945790973803.1499</v>
      </c>
      <c r="I214">
        <f t="shared" si="18"/>
        <v>0.1838786511874228</v>
      </c>
      <c r="J214">
        <f t="shared" si="19"/>
        <v>2.8299739548469011E-2</v>
      </c>
    </row>
    <row r="215" spans="1:10" x14ac:dyDescent="0.25">
      <c r="A215" t="s">
        <v>23</v>
      </c>
      <c r="B215">
        <f>('CON Score and Page Rank'!IC15-'MIN and MAX'!B$49)/('MIN and MAX'!F$49-'MIN and MAX'!B$49)</f>
        <v>0.80068374523566932</v>
      </c>
      <c r="C215">
        <f>('CON Score and Page Rank'!ID15-'MIN and MAX'!C$49)/('MIN and MAX'!G$49-'MIN and MAX'!C$49)</f>
        <v>0.26948339400684512</v>
      </c>
      <c r="D215">
        <f>('CON Score and Page Rank'!IE15-'MIN and MAX'!D$49)/('MIN and MAX'!H$49-'MIN and MAX'!D$49)</f>
        <v>0.95272883541039965</v>
      </c>
      <c r="E215">
        <f t="shared" si="15"/>
        <v>-0.53120035122882414</v>
      </c>
      <c r="F215">
        <f t="shared" si="16"/>
        <v>0</v>
      </c>
      <c r="G215">
        <f t="shared" si="17"/>
        <v>0.15204509017473034</v>
      </c>
      <c r="H215" s="3">
        <f>IFERROR(VLOOKUP(A215,'GDP Data'!A$2:Q$144,3,FALSE),"Not Found")</f>
        <v>1377657339291.3401</v>
      </c>
      <c r="I215">
        <f t="shared" si="18"/>
        <v>0.13018961273739219</v>
      </c>
      <c r="J215">
        <f t="shared" si="19"/>
        <v>0.13018961273739219</v>
      </c>
    </row>
  </sheetData>
  <autoFilter ref="A2:J215" xr:uid="{6548F3B7-6C56-4E2D-9922-78D87CC000B2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ED429-8895-4F98-9263-56DE18582ADF}">
  <sheetPr codeName="Sheet53"/>
  <dimension ref="A1:J215"/>
  <sheetViews>
    <sheetView topLeftCell="A177"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Rank'!IH205-'MIN and MAX'!B$50)/('MIN and MAX'!F$50-'MIN and MAX'!B$50)</f>
        <v>9.390999704440307E-3</v>
      </c>
      <c r="C3">
        <f>('CON Score and Page Rank'!II205-'MIN and MAX'!C$50)/('MIN and MAX'!G$50-'MIN and MAX'!C$50)</f>
        <v>0.10403698674443955</v>
      </c>
      <c r="D3">
        <f>('CON Score and Page Rank'!IJ205-'MIN and MAX'!D$50)/('MIN and MAX'!H$50-'MIN and MAX'!D$50)</f>
        <v>0.90966292134831461</v>
      </c>
      <c r="E3">
        <f t="shared" ref="E3:E66" si="0">C3-B3</f>
        <v>9.4645987039999241E-2</v>
      </c>
      <c r="F3">
        <f t="shared" ref="F3:F66" si="1">(E3-MIN(E$3:E$219))/(MAX(E$3:E$219)-MIN(E$3:E$219))</f>
        <v>1</v>
      </c>
      <c r="G3">
        <f t="shared" ref="G3:G66" si="2">D3-B3</f>
        <v>0.90027192164387426</v>
      </c>
      <c r="H3" s="3">
        <f>IFERROR(VLOOKUP(A3,'GDP Data'!A$2:Q$144,3,FALSE),"Not Found")</f>
        <v>756706300589.79102</v>
      </c>
      <c r="I3">
        <f t="shared" ref="I3:I66" si="3">IFERROR((H3-MIN(H$3:H$219))/(MAX(H$3:H$219)-MIN(H$3:H$219)),"No Value")</f>
        <v>7.1509291476213779E-2</v>
      </c>
      <c r="J3">
        <f t="shared" ref="J3:J66" si="4">IFERROR(I3-F3,"No Value")</f>
        <v>-0.92849070852378623</v>
      </c>
    </row>
    <row r="4" spans="1:10" x14ac:dyDescent="0.25">
      <c r="A4" s="6" t="s">
        <v>43</v>
      </c>
      <c r="B4">
        <f>('CON Score and Page Rank'!IH36-'MIN and MAX'!B$50)/('MIN and MAX'!F$50-'MIN and MAX'!B$50)</f>
        <v>0.92079525325077982</v>
      </c>
      <c r="C4">
        <f>('CON Score and Page Rank'!II36-'MIN and MAX'!C$50)/('MIN and MAX'!G$50-'MIN and MAX'!C$50)</f>
        <v>1</v>
      </c>
      <c r="D4">
        <f>('CON Score and Page Rank'!IJ36-'MIN and MAX'!D$50)/('MIN and MAX'!H$50-'MIN and MAX'!D$50)</f>
        <v>0.94921348314606746</v>
      </c>
      <c r="E4">
        <f t="shared" si="0"/>
        <v>7.9204746749220178E-2</v>
      </c>
      <c r="F4">
        <f t="shared" si="1"/>
        <v>0.97464997002941733</v>
      </c>
      <c r="G4">
        <f t="shared" si="2"/>
        <v>2.8418229895287639E-2</v>
      </c>
      <c r="H4" s="3">
        <f>IFERROR(VLOOKUP(A4,'GDP Data'!A$2:Q$144,3,FALSE),"Not Found")</f>
        <v>10581929774000</v>
      </c>
      <c r="I4">
        <f t="shared" si="3"/>
        <v>1</v>
      </c>
      <c r="J4">
        <f t="shared" si="4"/>
        <v>2.5350029970582666E-2</v>
      </c>
    </row>
    <row r="5" spans="1:10" x14ac:dyDescent="0.25">
      <c r="A5" s="6" t="s">
        <v>194</v>
      </c>
      <c r="B5">
        <f>('CON Score and Page Rank'!IH185-'MIN and MAX'!B$50)/('MIN and MAX'!F$50-'MIN and MAX'!B$50)</f>
        <v>9.7989541370987199E-3</v>
      </c>
      <c r="C5">
        <f>('CON Score and Page Rank'!II185-'MIN and MAX'!C$50)/('MIN and MAX'!G$50-'MIN and MAX'!C$50)</f>
        <v>7.1256222861895507E-2</v>
      </c>
      <c r="D5">
        <f>('CON Score and Page Rank'!IJ185-'MIN and MAX'!D$50)/('MIN and MAX'!H$50-'MIN and MAX'!D$50)</f>
        <v>0.95955056179775278</v>
      </c>
      <c r="E5">
        <f t="shared" si="0"/>
        <v>6.1457268724796787E-2</v>
      </c>
      <c r="F5">
        <f t="shared" si="1"/>
        <v>0.94551376779765406</v>
      </c>
      <c r="G5">
        <f t="shared" si="2"/>
        <v>0.94975160766065403</v>
      </c>
      <c r="H5" s="3">
        <f>IFERROR(VLOOKUP(A5,'GDP Data'!A$2:Q$144,3,FALSE),"Not Found")</f>
        <v>201751148417.10199</v>
      </c>
      <c r="I5">
        <f t="shared" si="3"/>
        <v>1.9065629117366509E-2</v>
      </c>
      <c r="J5">
        <f t="shared" si="4"/>
        <v>-0.92644813868028753</v>
      </c>
    </row>
    <row r="6" spans="1:10" x14ac:dyDescent="0.25">
      <c r="A6" t="s">
        <v>28</v>
      </c>
      <c r="B6">
        <f>('CON Score and Page Rank'!IH18-'MIN and MAX'!B$50)/('MIN and MAX'!F$50-'MIN and MAX'!B$50)</f>
        <v>2.35073713192684E-3</v>
      </c>
      <c r="C6">
        <f>('CON Score and Page Rank'!II18-'MIN and MAX'!C$50)/('MIN and MAX'!G$50-'MIN and MAX'!C$50)</f>
        <v>3.7618787462088153E-2</v>
      </c>
      <c r="D6">
        <f>('CON Score and Page Rank'!IJ18-'MIN and MAX'!D$50)/('MIN and MAX'!H$50-'MIN and MAX'!D$50)</f>
        <v>0.93662921348314609</v>
      </c>
      <c r="E6">
        <f t="shared" si="0"/>
        <v>3.526805033016131E-2</v>
      </c>
      <c r="F6">
        <f t="shared" si="1"/>
        <v>0.90251868069920416</v>
      </c>
      <c r="G6">
        <f t="shared" si="2"/>
        <v>0.9342784763512193</v>
      </c>
      <c r="H6" s="3">
        <f>IFERROR(VLOOKUP(A6,'GDP Data'!A$2:Q$144,3,FALSE),"Not Found")</f>
        <v>8234846804.6058197</v>
      </c>
      <c r="I6">
        <f t="shared" si="3"/>
        <v>7.7819896564036858E-4</v>
      </c>
      <c r="J6">
        <f t="shared" si="4"/>
        <v>-0.9017404817335638</v>
      </c>
    </row>
    <row r="7" spans="1:10" x14ac:dyDescent="0.25">
      <c r="A7" t="s">
        <v>225</v>
      </c>
      <c r="B7">
        <f>('CON Score and Page Rank'!IH214-'MIN and MAX'!B$50)/('MIN and MAX'!F$50-'MIN and MAX'!B$50)</f>
        <v>2.9997233659151074E-3</v>
      </c>
      <c r="C7">
        <f>('CON Score and Page Rank'!II214-'MIN and MAX'!C$50)/('MIN and MAX'!G$50-'MIN and MAX'!C$50)</f>
        <v>3.7459656768013605E-2</v>
      </c>
      <c r="D7">
        <f>('CON Score and Page Rank'!IJ214-'MIN and MAX'!D$50)/('MIN and MAX'!H$50-'MIN and MAX'!D$50)</f>
        <v>0.91910112359550566</v>
      </c>
      <c r="E7">
        <f t="shared" si="0"/>
        <v>3.4459933402098498E-2</v>
      </c>
      <c r="F7">
        <f t="shared" si="1"/>
        <v>0.90119198750873808</v>
      </c>
      <c r="G7">
        <f t="shared" si="2"/>
        <v>0.91610140022959052</v>
      </c>
      <c r="H7" s="3">
        <f>IFERROR(VLOOKUP(A7,'GDP Data'!A$2:Q$144,3,FALSE),"Not Found")</f>
        <v>20898788416.6348</v>
      </c>
      <c r="I7">
        <f t="shared" si="3"/>
        <v>1.9749505867997269E-3</v>
      </c>
      <c r="J7">
        <f t="shared" si="4"/>
        <v>-0.89921703692193833</v>
      </c>
    </row>
    <row r="8" spans="1:10" x14ac:dyDescent="0.25">
      <c r="A8" t="s">
        <v>142</v>
      </c>
      <c r="B8">
        <f>('CON Score and Page Rank'!IH138-'MIN and MAX'!B$50)/('MIN and MAX'!F$50-'MIN and MAX'!B$50)</f>
        <v>4.5211942862880003E-3</v>
      </c>
      <c r="C8">
        <f>('CON Score and Page Rank'!II138-'MIN and MAX'!C$50)/('MIN and MAX'!G$50-'MIN and MAX'!C$50)</f>
        <v>3.8968884484774854E-2</v>
      </c>
      <c r="D8">
        <f>('CON Score and Page Rank'!IJ138-'MIN and MAX'!D$50)/('MIN and MAX'!H$50-'MIN and MAX'!D$50)</f>
        <v>0.93662921348314609</v>
      </c>
      <c r="E8">
        <f t="shared" si="0"/>
        <v>3.4447690198486855E-2</v>
      </c>
      <c r="F8">
        <f t="shared" si="1"/>
        <v>0.90117188772577705</v>
      </c>
      <c r="G8">
        <f t="shared" si="2"/>
        <v>0.93210801919685804</v>
      </c>
      <c r="H8" s="3">
        <f>IFERROR(VLOOKUP(A8,'GDP Data'!A$2:Q$144,3,FALSE),"Not Found")</f>
        <v>22152694161.888199</v>
      </c>
      <c r="I8">
        <f t="shared" si="3"/>
        <v>2.0934455845962787E-3</v>
      </c>
      <c r="J8">
        <f t="shared" si="4"/>
        <v>-0.89907844214118082</v>
      </c>
    </row>
    <row r="9" spans="1:10" x14ac:dyDescent="0.25">
      <c r="A9" t="s">
        <v>89</v>
      </c>
      <c r="B9">
        <f>('CON Score and Page Rank'!IH85-'MIN and MAX'!B$50)/('MIN and MAX'!F$50-'MIN and MAX'!B$50)</f>
        <v>5.6556503459681776E-3</v>
      </c>
      <c r="C9">
        <f>('CON Score and Page Rank'!II85-'MIN and MAX'!C$50)/('MIN and MAX'!G$50-'MIN and MAX'!C$50)</f>
        <v>3.9909240925332164E-2</v>
      </c>
      <c r="D9">
        <f>('CON Score and Page Rank'!IJ85-'MIN and MAX'!D$50)/('MIN and MAX'!H$50-'MIN and MAX'!D$50)</f>
        <v>0.96943820224719102</v>
      </c>
      <c r="E9">
        <f t="shared" si="0"/>
        <v>3.4253590579363988E-2</v>
      </c>
      <c r="F9">
        <f t="shared" si="1"/>
        <v>0.90085323254851246</v>
      </c>
      <c r="G9">
        <f t="shared" si="2"/>
        <v>0.96378255190122286</v>
      </c>
      <c r="H9" s="3">
        <f>IFERROR(VLOOKUP(A9,'GDP Data'!A$2:Q$144,3,FALSE),"Not Found")</f>
        <v>130816321183.15601</v>
      </c>
      <c r="I9">
        <f t="shared" si="3"/>
        <v>1.2362236754261416E-2</v>
      </c>
      <c r="J9">
        <f t="shared" si="4"/>
        <v>-0.88849099579425106</v>
      </c>
    </row>
    <row r="10" spans="1:10" x14ac:dyDescent="0.25">
      <c r="A10" t="s">
        <v>226</v>
      </c>
      <c r="B10">
        <f>('CON Score and Page Rank'!IH215-'MIN and MAX'!B$50)/('MIN and MAX'!F$50-'MIN and MAX'!B$50)</f>
        <v>6.8285192904922803E-3</v>
      </c>
      <c r="C10">
        <f>('CON Score and Page Rank'!II215-'MIN and MAX'!C$50)/('MIN and MAX'!G$50-'MIN and MAX'!C$50)</f>
        <v>4.0892030548108228E-2</v>
      </c>
      <c r="D10">
        <f>('CON Score and Page Rank'!IJ215-'MIN and MAX'!D$50)/('MIN and MAX'!H$50-'MIN and MAX'!D$50)</f>
        <v>0.87370786516853938</v>
      </c>
      <c r="E10">
        <f t="shared" si="0"/>
        <v>3.4063511257615947E-2</v>
      </c>
      <c r="F10">
        <f t="shared" si="1"/>
        <v>0.90054117753140506</v>
      </c>
      <c r="G10">
        <f t="shared" si="2"/>
        <v>0.86687934587804705</v>
      </c>
      <c r="H10" s="3">
        <f>IFERROR(VLOOKUP(A10,'GDP Data'!A$2:Q$144,3,FALSE),"Not Found")</f>
        <v>122903960204.505</v>
      </c>
      <c r="I10">
        <f t="shared" si="3"/>
        <v>1.1614512931892852E-2</v>
      </c>
      <c r="J10">
        <f t="shared" si="4"/>
        <v>-0.8889266645995122</v>
      </c>
    </row>
    <row r="11" spans="1:10" x14ac:dyDescent="0.25">
      <c r="A11" t="s">
        <v>157</v>
      </c>
      <c r="B11">
        <f>('CON Score and Page Rank'!IH152-'MIN and MAX'!B$50)/('MIN and MAX'!F$50-'MIN and MAX'!B$50)</f>
        <v>3.8588605922143348E-3</v>
      </c>
      <c r="C11">
        <f>('CON Score and Page Rank'!II152-'MIN and MAX'!C$50)/('MIN and MAX'!G$50-'MIN and MAX'!C$50)</f>
        <v>3.7859925197333888E-2</v>
      </c>
      <c r="D11">
        <f>('CON Score and Page Rank'!IJ152-'MIN and MAX'!D$50)/('MIN and MAX'!H$50-'MIN and MAX'!D$50)</f>
        <v>0.8125842696629213</v>
      </c>
      <c r="E11">
        <f t="shared" si="0"/>
        <v>3.4001064605119556E-2</v>
      </c>
      <c r="F11">
        <f t="shared" si="1"/>
        <v>0.90043865827242475</v>
      </c>
      <c r="G11">
        <f t="shared" si="2"/>
        <v>0.808725409070707</v>
      </c>
      <c r="H11" s="3">
        <f>IFERROR(VLOOKUP(A11,'GDP Data'!A$2:Q$144,3,FALSE),"Not Found")</f>
        <v>79484403984.884903</v>
      </c>
      <c r="I11">
        <f t="shared" si="3"/>
        <v>7.5113335357960484E-3</v>
      </c>
      <c r="J11">
        <f t="shared" si="4"/>
        <v>-0.89292732473662872</v>
      </c>
    </row>
    <row r="12" spans="1:10" x14ac:dyDescent="0.25">
      <c r="A12" t="s">
        <v>160</v>
      </c>
      <c r="B12">
        <f>('CON Score and Page Rank'!IH155-'MIN and MAX'!B$50)/('MIN and MAX'!F$50-'MIN and MAX'!B$50)</f>
        <v>8.8589167669836186E-3</v>
      </c>
      <c r="C12">
        <f>('CON Score and Page Rank'!II155-'MIN and MAX'!C$50)/('MIN and MAX'!G$50-'MIN and MAX'!C$50)</f>
        <v>4.2736834689428897E-2</v>
      </c>
      <c r="D12">
        <f>('CON Score and Page Rank'!IJ155-'MIN and MAX'!D$50)/('MIN and MAX'!H$50-'MIN and MAX'!D$50)</f>
        <v>0.83370786516853934</v>
      </c>
      <c r="E12">
        <f t="shared" si="0"/>
        <v>3.387791792244528E-2</v>
      </c>
      <c r="F12">
        <f t="shared" si="1"/>
        <v>0.90023648720081506</v>
      </c>
      <c r="G12">
        <f t="shared" si="2"/>
        <v>0.82484894840155576</v>
      </c>
      <c r="H12" s="3">
        <f>IFERROR(VLOOKUP(A12,'GDP Data'!A$2:Q$144,3,FALSE),"Not Found")</f>
        <v>78921234457.548706</v>
      </c>
      <c r="I12">
        <f t="shared" si="3"/>
        <v>7.4581136090564179E-3</v>
      </c>
      <c r="J12">
        <f t="shared" si="4"/>
        <v>-0.8927783735917586</v>
      </c>
    </row>
    <row r="13" spans="1:10" x14ac:dyDescent="0.25">
      <c r="A13" t="s">
        <v>45</v>
      </c>
      <c r="B13">
        <f>('CON Score and Page Rank'!IH38-'MIN and MAX'!B$50)/('MIN and MAX'!F$50-'MIN and MAX'!B$50)</f>
        <v>1.0967561944016036E-2</v>
      </c>
      <c r="C13">
        <f>('CON Score and Page Rank'!II38-'MIN and MAX'!C$50)/('MIN and MAX'!G$50-'MIN and MAX'!C$50)</f>
        <v>4.4211441172081305E-2</v>
      </c>
      <c r="D13">
        <f>('CON Score and Page Rank'!IJ38-'MIN and MAX'!D$50)/('MIN and MAX'!H$50-'MIN and MAX'!D$50)</f>
        <v>0.91910112359550566</v>
      </c>
      <c r="E13">
        <f t="shared" si="0"/>
        <v>3.3243879228065265E-2</v>
      </c>
      <c r="F13">
        <f t="shared" si="1"/>
        <v>0.8991955798901089</v>
      </c>
      <c r="G13">
        <f t="shared" si="2"/>
        <v>0.90813356165148962</v>
      </c>
      <c r="H13" s="3" t="str">
        <f>IFERROR(VLOOKUP(A13,'GDP Data'!A$2:Q$144,3,FALSE),"Not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t="s">
        <v>111</v>
      </c>
      <c r="B14">
        <f>('CON Score and Page Rank'!IH107-'MIN and MAX'!B$50)/('MIN and MAX'!F$50-'MIN and MAX'!B$50)</f>
        <v>8.2158770832172509E-4</v>
      </c>
      <c r="C14">
        <f>('CON Score and Page Rank'!II107-'MIN and MAX'!C$50)/('MIN and MAX'!G$50-'MIN and MAX'!C$50)</f>
        <v>3.3620549040919191E-2</v>
      </c>
      <c r="D14">
        <f>('CON Score and Page Rank'!IJ107-'MIN and MAX'!D$50)/('MIN and MAX'!H$50-'MIN and MAX'!D$50)</f>
        <v>0.77617977528089888</v>
      </c>
      <c r="E14">
        <f t="shared" si="0"/>
        <v>3.2798961332597465E-2</v>
      </c>
      <c r="F14">
        <f t="shared" si="1"/>
        <v>0.89846515398052096</v>
      </c>
      <c r="G14">
        <f t="shared" si="2"/>
        <v>0.77535818757257713</v>
      </c>
      <c r="H14" s="3">
        <f>IFERROR(VLOOKUP(A14,'GDP Data'!A$2:Q$144,3,FALSE),"Not Found")</f>
        <v>6507824767.0630302</v>
      </c>
      <c r="I14">
        <f t="shared" si="3"/>
        <v>6.1499413680223783E-4</v>
      </c>
      <c r="J14">
        <f t="shared" si="4"/>
        <v>-0.89785015984371874</v>
      </c>
    </row>
    <row r="15" spans="1:10" x14ac:dyDescent="0.25">
      <c r="A15" t="s">
        <v>130</v>
      </c>
      <c r="B15">
        <f>('CON Score and Page Rank'!IH126-'MIN and MAX'!B$50)/('MIN and MAX'!F$50-'MIN and MAX'!B$50)</f>
        <v>1.4532394033898227E-3</v>
      </c>
      <c r="C15">
        <f>('CON Score and Page Rank'!II126-'MIN and MAX'!C$50)/('MIN and MAX'!G$50-'MIN and MAX'!C$50)</f>
        <v>3.4133403507991024E-2</v>
      </c>
      <c r="D15">
        <f>('CON Score and Page Rank'!IJ126-'MIN and MAX'!D$50)/('MIN and MAX'!H$50-'MIN and MAX'!D$50)</f>
        <v>0.78292134831460669</v>
      </c>
      <c r="E15">
        <f t="shared" si="0"/>
        <v>3.26801641046012E-2</v>
      </c>
      <c r="F15">
        <f t="shared" si="1"/>
        <v>0.89827012344972057</v>
      </c>
      <c r="G15">
        <f t="shared" si="2"/>
        <v>0.78146810891121687</v>
      </c>
      <c r="H15" s="3">
        <f>IFERROR(VLOOKUP(A15,'GDP Data'!A$2:Q$144,3,FALSE),"Not Found")</f>
        <v>5707720390.8514996</v>
      </c>
      <c r="I15">
        <f t="shared" si="3"/>
        <v>5.3938369586192824E-4</v>
      </c>
      <c r="J15">
        <f t="shared" si="4"/>
        <v>-0.89773073975385864</v>
      </c>
    </row>
    <row r="16" spans="1:10" x14ac:dyDescent="0.25">
      <c r="A16" t="s">
        <v>59</v>
      </c>
      <c r="B16">
        <f>('CON Score and Page Rank'!IH53-'MIN and MAX'!B$50)/('MIN and MAX'!F$50-'MIN and MAX'!B$50)</f>
        <v>1.1789721245341623E-2</v>
      </c>
      <c r="C16">
        <f>('CON Score and Page Rank'!II53-'MIN and MAX'!C$50)/('MIN and MAX'!G$50-'MIN and MAX'!C$50)</f>
        <v>4.4330464738258329E-2</v>
      </c>
      <c r="D16">
        <f>('CON Score and Page Rank'!IJ53-'MIN and MAX'!D$50)/('MIN and MAX'!H$50-'MIN and MAX'!D$50)</f>
        <v>0.90831460674157305</v>
      </c>
      <c r="E16">
        <f t="shared" si="0"/>
        <v>3.2540743492916704E-2</v>
      </c>
      <c r="F16">
        <f t="shared" si="1"/>
        <v>0.89804123531520785</v>
      </c>
      <c r="G16">
        <f t="shared" si="2"/>
        <v>0.89652488549623144</v>
      </c>
      <c r="H16" s="3">
        <f>IFERROR(VLOOKUP(A16,'GDP Data'!A$2:Q$144,3,FALSE),"Not Found")</f>
        <v>12502013400</v>
      </c>
      <c r="I16">
        <f t="shared" si="3"/>
        <v>1.1814492882685427E-3</v>
      </c>
      <c r="J16">
        <f t="shared" si="4"/>
        <v>-0.89685978602693928</v>
      </c>
    </row>
    <row r="17" spans="1:10" x14ac:dyDescent="0.25">
      <c r="A17" t="s">
        <v>119</v>
      </c>
      <c r="B17">
        <f>('CON Score and Page Rank'!IH115-'MIN and MAX'!B$50)/('MIN and MAX'!F$50-'MIN and MAX'!B$50)</f>
        <v>9.7277052542217007E-5</v>
      </c>
      <c r="C17">
        <f>('CON Score and Page Rank'!II115-'MIN and MAX'!C$50)/('MIN and MAX'!G$50-'MIN and MAX'!C$50)</f>
        <v>3.2564362755380841E-2</v>
      </c>
      <c r="D17">
        <f>('CON Score and Page Rank'!IJ115-'MIN and MAX'!D$50)/('MIN and MAX'!H$50-'MIN and MAX'!D$50)</f>
        <v>0.67910112359550556</v>
      </c>
      <c r="E17">
        <f t="shared" si="0"/>
        <v>3.246708570283862E-2</v>
      </c>
      <c r="F17">
        <f t="shared" si="1"/>
        <v>0.89792031062581223</v>
      </c>
      <c r="G17">
        <f t="shared" si="2"/>
        <v>0.67900384654296331</v>
      </c>
      <c r="H17" s="3" t="str">
        <f>IFERROR(VLOOKUP(A17,'GDP Data'!A$2:Q$144,3,FALSE),"Not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184</v>
      </c>
      <c r="B18">
        <f>('CON Score and Page Rank'!IH176-'MIN and MAX'!B$50)/('MIN and MAX'!F$50-'MIN and MAX'!B$50)</f>
        <v>4.9993469249918748E-3</v>
      </c>
      <c r="C18">
        <f>('CON Score and Page Rank'!II176-'MIN and MAX'!C$50)/('MIN and MAX'!G$50-'MIN and MAX'!C$50)</f>
        <v>3.7345024568481051E-2</v>
      </c>
      <c r="D18">
        <f>('CON Score and Page Rank'!IJ176-'MIN and MAX'!D$50)/('MIN and MAX'!H$50-'MIN and MAX'!D$50)</f>
        <v>0.87730337078651688</v>
      </c>
      <c r="E18">
        <f t="shared" si="0"/>
        <v>3.2345677643489175E-2</v>
      </c>
      <c r="F18">
        <f t="shared" si="1"/>
        <v>0.89772099386852966</v>
      </c>
      <c r="G18">
        <f t="shared" si="2"/>
        <v>0.87230402386152506</v>
      </c>
      <c r="H18" s="3">
        <f>IFERROR(VLOOKUP(A18,'GDP Data'!A$2:Q$144,3,FALSE),"Not Found")</f>
        <v>8362398701.5894299</v>
      </c>
      <c r="I18">
        <f t="shared" si="3"/>
        <v>7.9025271195202985E-4</v>
      </c>
      <c r="J18">
        <f t="shared" si="4"/>
        <v>-0.89693074115657767</v>
      </c>
    </row>
    <row r="19" spans="1:10" x14ac:dyDescent="0.25">
      <c r="A19" t="s">
        <v>199</v>
      </c>
      <c r="B19">
        <f>('CON Score and Page Rank'!IH189-'MIN and MAX'!B$50)/('MIN and MAX'!F$50-'MIN and MAX'!B$50)</f>
        <v>1.3878204514403399E-4</v>
      </c>
      <c r="C19">
        <f>('CON Score and Page Rank'!II189-'MIN and MAX'!C$50)/('MIN and MAX'!G$50-'MIN and MAX'!C$50)</f>
        <v>3.2153119592245948E-2</v>
      </c>
      <c r="D19">
        <f>('CON Score and Page Rank'!IJ189-'MIN and MAX'!D$50)/('MIN and MAX'!H$50-'MIN and MAX'!D$50)</f>
        <v>0.69752808988764048</v>
      </c>
      <c r="E19">
        <f t="shared" si="0"/>
        <v>3.2014337547101916E-2</v>
      </c>
      <c r="F19">
        <f t="shared" si="1"/>
        <v>0.89717702970401314</v>
      </c>
      <c r="G19">
        <f t="shared" si="2"/>
        <v>0.69738930784249642</v>
      </c>
      <c r="H19" s="3">
        <f>IFERROR(VLOOKUP(A19,'GDP Data'!A$2:Q$144,3,FALSE),"Not Found")</f>
        <v>8141537877.0679102</v>
      </c>
      <c r="I19">
        <f t="shared" si="3"/>
        <v>7.693812046524653E-4</v>
      </c>
      <c r="J19">
        <f t="shared" si="4"/>
        <v>-0.89640764849936072</v>
      </c>
    </row>
    <row r="20" spans="1:10" x14ac:dyDescent="0.25">
      <c r="A20" t="s">
        <v>185</v>
      </c>
      <c r="B20">
        <f>('CON Score and Page Rank'!IH177-'MIN and MAX'!B$50)/('MIN and MAX'!F$50-'MIN and MAX'!B$50)</f>
        <v>5.8144853316115172E-3</v>
      </c>
      <c r="C20">
        <f>('CON Score and Page Rank'!II177-'MIN and MAX'!C$50)/('MIN and MAX'!G$50-'MIN and MAX'!C$50)</f>
        <v>3.7561254813882845E-2</v>
      </c>
      <c r="D20">
        <f>('CON Score and Page Rank'!IJ177-'MIN and MAX'!D$50)/('MIN and MAX'!H$50-'MIN and MAX'!D$50)</f>
        <v>0.81033707865168536</v>
      </c>
      <c r="E20">
        <f t="shared" si="0"/>
        <v>3.1746769482271328E-2</v>
      </c>
      <c r="F20">
        <f t="shared" si="1"/>
        <v>0.89673776068579325</v>
      </c>
      <c r="G20">
        <f t="shared" si="2"/>
        <v>0.80452259332007381</v>
      </c>
      <c r="H20" s="3">
        <f>IFERROR(VLOOKUP(A20,'GDP Data'!A$2:Q$144,3,FALSE),"Not Found")</f>
        <v>12237388001.7264</v>
      </c>
      <c r="I20">
        <f t="shared" si="3"/>
        <v>1.156441997167085E-3</v>
      </c>
      <c r="J20">
        <f t="shared" si="4"/>
        <v>-0.89558131868862612</v>
      </c>
    </row>
    <row r="21" spans="1:10" x14ac:dyDescent="0.25">
      <c r="A21" t="s">
        <v>94</v>
      </c>
      <c r="B21">
        <f>('CON Score and Page Rank'!IH90-'MIN and MAX'!B$50)/('MIN and MAX'!F$50-'MIN and MAX'!B$50)</f>
        <v>9.9534573656678092E-3</v>
      </c>
      <c r="C21">
        <f>('CON Score and Page Rank'!II90-'MIN and MAX'!C$50)/('MIN and MAX'!G$50-'MIN and MAX'!C$50)</f>
        <v>4.146763544958286E-2</v>
      </c>
      <c r="D21">
        <f>('CON Score and Page Rank'!IJ90-'MIN and MAX'!D$50)/('MIN and MAX'!H$50-'MIN and MAX'!D$50)</f>
        <v>0.85483146067415727</v>
      </c>
      <c r="E21">
        <f t="shared" si="0"/>
        <v>3.1514178083915052E-2</v>
      </c>
      <c r="F21">
        <f t="shared" si="1"/>
        <v>0.89635591319114938</v>
      </c>
      <c r="G21">
        <f t="shared" si="2"/>
        <v>0.8448780033084895</v>
      </c>
      <c r="H21" s="3" t="str">
        <f>IFERROR(VLOOKUP(A21,'GDP Data'!A$2:Q$144,3,FALSE),"Not Found")</f>
        <v>Not Found</v>
      </c>
      <c r="I21" t="str">
        <f t="shared" si="3"/>
        <v>No Value</v>
      </c>
      <c r="J21" t="str">
        <f t="shared" si="4"/>
        <v>No Value</v>
      </c>
    </row>
    <row r="22" spans="1:10" x14ac:dyDescent="0.25">
      <c r="A22" t="s">
        <v>110</v>
      </c>
      <c r="B22">
        <f>('CON Score and Page Rank'!IH106-'MIN and MAX'!B$50)/('MIN and MAX'!F$50-'MIN and MAX'!B$50)</f>
        <v>2.0970736455844703E-2</v>
      </c>
      <c r="C22">
        <f>('CON Score and Page Rank'!II106-'MIN and MAX'!C$50)/('MIN and MAX'!G$50-'MIN and MAX'!C$50)</f>
        <v>5.2434209660083268E-2</v>
      </c>
      <c r="D22">
        <f>('CON Score and Page Rank'!IJ106-'MIN and MAX'!D$50)/('MIN and MAX'!H$50-'MIN and MAX'!D$50)</f>
        <v>0.91191011235955055</v>
      </c>
      <c r="E22">
        <f t="shared" si="0"/>
        <v>3.1463473204238562E-2</v>
      </c>
      <c r="F22">
        <f t="shared" si="1"/>
        <v>0.89627267051146498</v>
      </c>
      <c r="G22">
        <f t="shared" si="2"/>
        <v>0.89093937590370587</v>
      </c>
      <c r="H22" s="3">
        <f>IFERROR(VLOOKUP(A22,'GDP Data'!A$2:Q$144,3,FALSE),"Not Found")</f>
        <v>184137469733.33301</v>
      </c>
      <c r="I22">
        <f t="shared" si="3"/>
        <v>1.7401123770993284E-2</v>
      </c>
      <c r="J22">
        <f t="shared" si="4"/>
        <v>-0.87887154674047174</v>
      </c>
    </row>
    <row r="23" spans="1:10" x14ac:dyDescent="0.25">
      <c r="A23" t="s">
        <v>141</v>
      </c>
      <c r="B23">
        <f>('CON Score and Page Rank'!IH137-'MIN and MAX'!B$50)/('MIN and MAX'!F$50-'MIN and MAX'!B$50)</f>
        <v>2.1651532323185708E-2</v>
      </c>
      <c r="C23">
        <f>('CON Score and Page Rank'!II137-'MIN and MAX'!C$50)/('MIN and MAX'!G$50-'MIN and MAX'!C$50)</f>
        <v>5.2720902115930744E-2</v>
      </c>
      <c r="D23">
        <f>('CON Score and Page Rank'!IJ137-'MIN and MAX'!D$50)/('MIN and MAX'!H$50-'MIN and MAX'!D$50)</f>
        <v>0.88224719101123594</v>
      </c>
      <c r="E23">
        <f t="shared" si="0"/>
        <v>3.1069369792745036E-2</v>
      </c>
      <c r="F23">
        <f t="shared" si="1"/>
        <v>0.89562566721997183</v>
      </c>
      <c r="G23">
        <f t="shared" si="2"/>
        <v>0.86059565868805021</v>
      </c>
      <c r="H23" s="3">
        <f>IFERROR(VLOOKUP(A23,'GDP Data'!A$2:Q$144,3,FALSE),"Not Found")</f>
        <v>160446947784.909</v>
      </c>
      <c r="I23">
        <f t="shared" si="3"/>
        <v>1.5162352350809412E-2</v>
      </c>
      <c r="J23">
        <f t="shared" si="4"/>
        <v>-0.88046331486916241</v>
      </c>
    </row>
    <row r="24" spans="1:10" x14ac:dyDescent="0.25">
      <c r="A24" t="s">
        <v>100</v>
      </c>
      <c r="B24">
        <f>('CON Score and Page Rank'!IH96-'MIN and MAX'!B$50)/('MIN and MAX'!F$50-'MIN and MAX'!B$50)</f>
        <v>8.6097210169729498E-3</v>
      </c>
      <c r="C24">
        <f>('CON Score and Page Rank'!II96-'MIN and MAX'!C$50)/('MIN and MAX'!G$50-'MIN and MAX'!C$50)</f>
        <v>3.9578356383618327E-2</v>
      </c>
      <c r="D24">
        <f>('CON Score and Page Rank'!IJ96-'MIN and MAX'!D$50)/('MIN and MAX'!H$50-'MIN and MAX'!D$50)</f>
        <v>0.84044943820224716</v>
      </c>
      <c r="E24">
        <f t="shared" si="0"/>
        <v>3.0968635366645375E-2</v>
      </c>
      <c r="F24">
        <f t="shared" si="1"/>
        <v>0.89546029056158127</v>
      </c>
      <c r="G24">
        <f t="shared" si="2"/>
        <v>0.83183971718527416</v>
      </c>
      <c r="H24" s="3">
        <f>IFERROR(VLOOKUP(A24,'GDP Data'!A$2:Q$144,3,FALSE),"Not Found")</f>
        <v>39459581217.3759</v>
      </c>
      <c r="I24">
        <f t="shared" si="3"/>
        <v>3.7289589007034269E-3</v>
      </c>
      <c r="J24">
        <f t="shared" si="4"/>
        <v>-0.89173133166087781</v>
      </c>
    </row>
    <row r="25" spans="1:10" x14ac:dyDescent="0.25">
      <c r="A25" t="s">
        <v>166</v>
      </c>
      <c r="B25">
        <f>('CON Score and Page Rank'!IH160-'MIN and MAX'!B$50)/('MIN and MAX'!F$50-'MIN and MAX'!B$50)</f>
        <v>1.8173732959336126E-2</v>
      </c>
      <c r="C25">
        <f>('CON Score and Page Rank'!II160-'MIN and MAX'!C$50)/('MIN and MAX'!G$50-'MIN and MAX'!C$50)</f>
        <v>4.8969858893825734E-2</v>
      </c>
      <c r="D25">
        <f>('CON Score and Page Rank'!IJ160-'MIN and MAX'!D$50)/('MIN and MAX'!H$50-'MIN and MAX'!D$50)</f>
        <v>0.83325842696629215</v>
      </c>
      <c r="E25">
        <f t="shared" si="0"/>
        <v>3.0796125934489608E-2</v>
      </c>
      <c r="F25">
        <f t="shared" si="1"/>
        <v>0.89517708019809983</v>
      </c>
      <c r="G25">
        <f t="shared" si="2"/>
        <v>0.81508469400695605</v>
      </c>
      <c r="H25" s="3">
        <f>IFERROR(VLOOKUP(A25,'GDP Data'!A$2:Q$144,3,FALSE),"Not Found")</f>
        <v>120296476180.40199</v>
      </c>
      <c r="I25">
        <f t="shared" si="3"/>
        <v>1.1368103809947095E-2</v>
      </c>
      <c r="J25">
        <f t="shared" si="4"/>
        <v>-0.8838089763881527</v>
      </c>
    </row>
    <row r="26" spans="1:10" x14ac:dyDescent="0.25">
      <c r="A26" t="s">
        <v>78</v>
      </c>
      <c r="B26">
        <f>('CON Score and Page Rank'!IH74-'MIN and MAX'!B$50)/('MIN and MAX'!F$50-'MIN and MAX'!B$50)</f>
        <v>1.0990341720071527E-2</v>
      </c>
      <c r="C26">
        <f>('CON Score and Page Rank'!II74-'MIN and MAX'!C$50)/('MIN and MAX'!G$50-'MIN and MAX'!C$50)</f>
        <v>4.1270754617423328E-2</v>
      </c>
      <c r="D26">
        <f>('CON Score and Page Rank'!IJ74-'MIN and MAX'!D$50)/('MIN and MAX'!H$50-'MIN and MAX'!D$50)</f>
        <v>0.87280898876404489</v>
      </c>
      <c r="E26">
        <f t="shared" si="0"/>
        <v>3.02804128973518E-2</v>
      </c>
      <c r="F26">
        <f t="shared" si="1"/>
        <v>0.8943304292360349</v>
      </c>
      <c r="G26">
        <f t="shared" si="2"/>
        <v>0.86181864704397337</v>
      </c>
      <c r="H26" s="3">
        <f>IFERROR(VLOOKUP(A26,'GDP Data'!A$2:Q$144,3,FALSE),"Not Found")</f>
        <v>96684636118.598404</v>
      </c>
      <c r="I26">
        <f t="shared" si="3"/>
        <v>9.1367678848289433E-3</v>
      </c>
      <c r="J26">
        <f t="shared" si="4"/>
        <v>-0.88519366135120592</v>
      </c>
    </row>
    <row r="27" spans="1:10" x14ac:dyDescent="0.25">
      <c r="A27" t="s">
        <v>195</v>
      </c>
      <c r="B27">
        <f>('CON Score and Page Rank'!IH186-'MIN and MAX'!B$50)/('MIN and MAX'!F$50-'MIN and MAX'!B$50)</f>
        <v>9.4348981542902825E-3</v>
      </c>
      <c r="C27">
        <f>('CON Score and Page Rank'!II186-'MIN and MAX'!C$50)/('MIN and MAX'!G$50-'MIN and MAX'!C$50)</f>
        <v>3.9594112860515104E-2</v>
      </c>
      <c r="D27">
        <f>('CON Score and Page Rank'!IJ186-'MIN and MAX'!D$50)/('MIN and MAX'!H$50-'MIN and MAX'!D$50)</f>
        <v>0.84044943820224716</v>
      </c>
      <c r="E27">
        <f t="shared" si="0"/>
        <v>3.0159214706224822E-2</v>
      </c>
      <c r="F27">
        <f t="shared" si="1"/>
        <v>0.89413145702139452</v>
      </c>
      <c r="G27">
        <f t="shared" si="2"/>
        <v>0.83101454004795683</v>
      </c>
      <c r="H27" s="3">
        <f>IFERROR(VLOOKUP(A27,'GDP Data'!A$2:Q$144,3,FALSE),"Not Found")</f>
        <v>39309580983.228203</v>
      </c>
      <c r="I27">
        <f t="shared" si="3"/>
        <v>3.7147837703301132E-3</v>
      </c>
      <c r="J27">
        <f t="shared" si="4"/>
        <v>-0.89041667325106444</v>
      </c>
    </row>
    <row r="28" spans="1:10" x14ac:dyDescent="0.25">
      <c r="A28" t="s">
        <v>147</v>
      </c>
      <c r="B28">
        <f>('CON Score and Page Rank'!IH142-'MIN and MAX'!B$50)/('MIN and MAX'!F$50-'MIN and MAX'!B$50)</f>
        <v>2.1970583498224377E-2</v>
      </c>
      <c r="C28">
        <f>('CON Score and Page Rank'!II142-'MIN and MAX'!C$50)/('MIN and MAX'!G$50-'MIN and MAX'!C$50)</f>
        <v>5.209901035389386E-2</v>
      </c>
      <c r="D28">
        <f>('CON Score and Page Rank'!IJ142-'MIN and MAX'!D$50)/('MIN and MAX'!H$50-'MIN and MAX'!D$50)</f>
        <v>0.85932584269662926</v>
      </c>
      <c r="E28">
        <f t="shared" si="0"/>
        <v>3.0128426855669483E-2</v>
      </c>
      <c r="F28">
        <f t="shared" si="1"/>
        <v>0.89408091231646092</v>
      </c>
      <c r="G28">
        <f t="shared" si="2"/>
        <v>0.83735525919840492</v>
      </c>
      <c r="H28" s="3">
        <f>IFERROR(VLOOKUP(A28,'GDP Data'!A$2:Q$144,3,FALSE),"Not Found")</f>
        <v>92783947368.421097</v>
      </c>
      <c r="I28">
        <f t="shared" si="3"/>
        <v>8.7681499830392935E-3</v>
      </c>
      <c r="J28">
        <f t="shared" si="4"/>
        <v>-0.8853127623334216</v>
      </c>
    </row>
    <row r="29" spans="1:10" x14ac:dyDescent="0.25">
      <c r="A29" t="s">
        <v>82</v>
      </c>
      <c r="B29">
        <f>('CON Score and Page Rank'!IH78-'MIN and MAX'!B$50)/('MIN and MAX'!F$50-'MIN and MAX'!B$50)</f>
        <v>2.7156185302141525E-4</v>
      </c>
      <c r="C29">
        <f>('CON Score and Page Rank'!II78-'MIN and MAX'!C$50)/('MIN and MAX'!G$50-'MIN and MAX'!C$50)</f>
        <v>3.0141828002398365E-2</v>
      </c>
      <c r="D29">
        <f>('CON Score and Page Rank'!IJ78-'MIN and MAX'!D$50)/('MIN and MAX'!H$50-'MIN and MAX'!D$50)</f>
        <v>0.48044943820224717</v>
      </c>
      <c r="E29">
        <f t="shared" si="0"/>
        <v>2.9870266149376951E-2</v>
      </c>
      <c r="F29">
        <f t="shared" si="1"/>
        <v>0.89365708744757055</v>
      </c>
      <c r="G29">
        <f t="shared" si="2"/>
        <v>0.48017787634922576</v>
      </c>
      <c r="H29" s="3">
        <f>IFERROR(VLOOKUP(A29,'GDP Data'!A$2:Q$144,3,FALSE),"Not Found")</f>
        <v>5023265365.2516899</v>
      </c>
      <c r="I29">
        <f t="shared" si="3"/>
        <v>4.7470220201176796E-4</v>
      </c>
      <c r="J29">
        <f t="shared" si="4"/>
        <v>-0.89318238524555882</v>
      </c>
    </row>
    <row r="30" spans="1:10" x14ac:dyDescent="0.25">
      <c r="A30" t="s">
        <v>193</v>
      </c>
      <c r="B30">
        <f>('CON Score and Page Rank'!IH28-'MIN and MAX'!B$50)/('MIN and MAX'!F$50-'MIN and MAX'!B$50)</f>
        <v>1.0048737368314358E-2</v>
      </c>
      <c r="C30">
        <f>('CON Score and Page Rank'!II28-'MIN and MAX'!C$50)/('MIN and MAX'!G$50-'MIN and MAX'!C$50)</f>
        <v>3.9901832611727646E-2</v>
      </c>
      <c r="D30">
        <f>('CON Score and Page Rank'!IJ28-'MIN and MAX'!D$50)/('MIN and MAX'!H$50-'MIN and MAX'!D$50)</f>
        <v>0.83955056179775278</v>
      </c>
      <c r="E30">
        <f t="shared" si="0"/>
        <v>2.9853095243413286E-2</v>
      </c>
      <c r="F30">
        <f t="shared" si="1"/>
        <v>0.89362889780913457</v>
      </c>
      <c r="G30">
        <f t="shared" si="2"/>
        <v>0.82950182442943843</v>
      </c>
      <c r="H30" s="3">
        <f>IFERROR(VLOOKUP(A30,'GDP Data'!A$2:Q$144,3,FALSE),"Not Found")</f>
        <v>20876309970.384998</v>
      </c>
      <c r="I30">
        <f t="shared" si="3"/>
        <v>1.9728263574077466E-3</v>
      </c>
      <c r="J30">
        <f t="shared" si="4"/>
        <v>-0.89165607145172687</v>
      </c>
    </row>
    <row r="31" spans="1:10" x14ac:dyDescent="0.25">
      <c r="A31" t="s">
        <v>25</v>
      </c>
      <c r="B31">
        <f>('CON Score and Page Rank'!IH19-'MIN and MAX'!B$50)/('MIN and MAX'!F$50-'MIN and MAX'!B$50)</f>
        <v>0.10994012646029643</v>
      </c>
      <c r="C31">
        <f>('CON Score and Page Rank'!II19-'MIN and MAX'!C$50)/('MIN and MAX'!G$50-'MIN and MAX'!C$50)</f>
        <v>0.13926515014936966</v>
      </c>
      <c r="D31">
        <f>('CON Score and Page Rank'!IJ19-'MIN and MAX'!D$50)/('MIN and MAX'!H$50-'MIN and MAX'!D$50)</f>
        <v>0.97393258426966289</v>
      </c>
      <c r="E31">
        <f t="shared" si="0"/>
        <v>2.9325023689073235E-2</v>
      </c>
      <c r="F31">
        <f t="shared" si="1"/>
        <v>0.89276195775269829</v>
      </c>
      <c r="G31">
        <f t="shared" si="2"/>
        <v>0.86399245780936651</v>
      </c>
      <c r="H31" s="3">
        <f>IFERROR(VLOOKUP(A31,'GDP Data'!A$2:Q$144,3,FALSE),"Not Found")</f>
        <v>109346669229.69501</v>
      </c>
      <c r="I31">
        <f t="shared" si="3"/>
        <v>1.0333339151272939E-2</v>
      </c>
      <c r="J31">
        <f t="shared" si="4"/>
        <v>-0.8824286186014253</v>
      </c>
    </row>
    <row r="32" spans="1:10" x14ac:dyDescent="0.25">
      <c r="A32" t="s">
        <v>115</v>
      </c>
      <c r="B32">
        <f>('CON Score and Page Rank'!IH111-'MIN and MAX'!B$50)/('MIN and MAX'!F$50-'MIN and MAX'!B$50)</f>
        <v>2.941165298741253E-2</v>
      </c>
      <c r="C32">
        <f>('CON Score and Page Rank'!II111-'MIN and MAX'!C$50)/('MIN and MAX'!G$50-'MIN and MAX'!C$50)</f>
        <v>5.8720719855801011E-2</v>
      </c>
      <c r="D32">
        <f>('CON Score and Page Rank'!IJ111-'MIN and MAX'!D$50)/('MIN and MAX'!H$50-'MIN and MAX'!D$50)</f>
        <v>0.95685393258426965</v>
      </c>
      <c r="E32">
        <f t="shared" si="0"/>
        <v>2.9309066868388481E-2</v>
      </c>
      <c r="F32">
        <f t="shared" si="1"/>
        <v>0.89273576128952736</v>
      </c>
      <c r="G32">
        <f t="shared" si="2"/>
        <v>0.9274422795968571</v>
      </c>
      <c r="H32" s="3">
        <f>IFERROR(VLOOKUP(A32,'GDP Data'!A$2:Q$144,3,FALSE),"Not Found")</f>
        <v>135429607036.658</v>
      </c>
      <c r="I32">
        <f t="shared" si="3"/>
        <v>1.2798195596554712E-2</v>
      </c>
      <c r="J32">
        <f t="shared" si="4"/>
        <v>-0.87993756569297266</v>
      </c>
    </row>
    <row r="33" spans="1:10" x14ac:dyDescent="0.25">
      <c r="A33" t="s">
        <v>46</v>
      </c>
      <c r="B33">
        <f>('CON Score and Page Rank'!IH39-'MIN and MAX'!B$50)/('MIN and MAX'!F$50-'MIN and MAX'!B$50)</f>
        <v>4.1450444592302472E-3</v>
      </c>
      <c r="C33">
        <f>('CON Score and Page Rank'!II39-'MIN and MAX'!C$50)/('MIN and MAX'!G$50-'MIN and MAX'!C$50)</f>
        <v>3.3422529488056477E-2</v>
      </c>
      <c r="D33">
        <f>('CON Score and Page Rank'!IJ39-'MIN and MAX'!D$50)/('MIN and MAX'!H$50-'MIN and MAX'!D$50)</f>
        <v>0.9213483146067416</v>
      </c>
      <c r="E33">
        <f t="shared" si="0"/>
        <v>2.9277485028826229E-2</v>
      </c>
      <c r="F33">
        <f t="shared" si="1"/>
        <v>0.89268391308534456</v>
      </c>
      <c r="G33">
        <f t="shared" si="2"/>
        <v>0.91720327014751135</v>
      </c>
      <c r="H33" s="3">
        <f>IFERROR(VLOOKUP(A33,'GDP Data'!A$2:Q$144,3,FALSE),"Not Found")</f>
        <v>8976196808.5106392</v>
      </c>
      <c r="I33">
        <f t="shared" si="3"/>
        <v>8.4825707599811551E-4</v>
      </c>
      <c r="J33">
        <f t="shared" si="4"/>
        <v>-0.89183565600934644</v>
      </c>
    </row>
    <row r="34" spans="1:10" x14ac:dyDescent="0.25">
      <c r="A34" t="s">
        <v>87</v>
      </c>
      <c r="B34">
        <f>('CON Score and Page Rank'!IH83-'MIN and MAX'!B$50)/('MIN and MAX'!F$50-'MIN and MAX'!B$50)</f>
        <v>2.0298925639580991E-3</v>
      </c>
      <c r="C34">
        <f>('CON Score and Page Rank'!II83-'MIN and MAX'!C$50)/('MIN and MAX'!G$50-'MIN and MAX'!C$50)</f>
        <v>3.1058571824389987E-2</v>
      </c>
      <c r="D34">
        <f>('CON Score and Page Rank'!IJ83-'MIN and MAX'!D$50)/('MIN and MAX'!H$50-'MIN and MAX'!D$50)</f>
        <v>0.68134831460674161</v>
      </c>
      <c r="E34">
        <f t="shared" si="0"/>
        <v>2.9028679260431886E-2</v>
      </c>
      <c r="F34">
        <f t="shared" si="1"/>
        <v>0.89227544630632438</v>
      </c>
      <c r="G34">
        <f t="shared" si="2"/>
        <v>0.67931842204278348</v>
      </c>
      <c r="H34" s="3">
        <f>IFERROR(VLOOKUP(A34,'GDP Data'!A$2:Q$144,3,FALSE),"Not Found")</f>
        <v>126878750295.944</v>
      </c>
      <c r="I34">
        <f t="shared" si="3"/>
        <v>1.1990133463906316E-2</v>
      </c>
      <c r="J34">
        <f t="shared" si="4"/>
        <v>-0.88028531284241807</v>
      </c>
    </row>
    <row r="35" spans="1:10" x14ac:dyDescent="0.25">
      <c r="A35" t="s">
        <v>207</v>
      </c>
      <c r="B35">
        <f>('CON Score and Page Rank'!IH196-'MIN and MAX'!B$50)/('MIN and MAX'!F$50-'MIN and MAX'!B$50)</f>
        <v>6.4901205803299564E-4</v>
      </c>
      <c r="C35">
        <f>('CON Score and Page Rank'!II196-'MIN and MAX'!C$50)/('MIN and MAX'!G$50-'MIN and MAX'!C$50)</f>
        <v>2.9585875976604364E-2</v>
      </c>
      <c r="D35">
        <f>('CON Score and Page Rank'!IJ196-'MIN and MAX'!D$50)/('MIN and MAX'!H$50-'MIN and MAX'!D$50)</f>
        <v>0.84988764044943821</v>
      </c>
      <c r="E35">
        <f t="shared" si="0"/>
        <v>2.8936863918571368E-2</v>
      </c>
      <c r="F35">
        <f t="shared" si="1"/>
        <v>0.89212471219273703</v>
      </c>
      <c r="G35">
        <f t="shared" si="2"/>
        <v>0.84923862839140518</v>
      </c>
      <c r="H35" s="3">
        <f>IFERROR(VLOOKUP(A35,'GDP Data'!A$2:Q$144,3,FALSE),"Not Found")</f>
        <v>24468324000</v>
      </c>
      <c r="I35">
        <f t="shared" si="3"/>
        <v>2.3122742753518485E-3</v>
      </c>
      <c r="J35">
        <f t="shared" si="4"/>
        <v>-0.88981243791738518</v>
      </c>
    </row>
    <row r="36" spans="1:10" x14ac:dyDescent="0.25">
      <c r="A36" t="s">
        <v>50</v>
      </c>
      <c r="B36">
        <f>('CON Score and Page Rank'!IH44-'MIN and MAX'!B$50)/('MIN and MAX'!F$50-'MIN and MAX'!B$50)</f>
        <v>1.7316159606800316E-3</v>
      </c>
      <c r="C36">
        <f>('CON Score and Page Rank'!II44-'MIN and MAX'!C$50)/('MIN and MAX'!G$50-'MIN and MAX'!C$50)</f>
        <v>3.0570487847129246E-2</v>
      </c>
      <c r="D36">
        <f>('CON Score and Page Rank'!IJ44-'MIN and MAX'!D$50)/('MIN and MAX'!H$50-'MIN and MAX'!D$50)</f>
        <v>0.83056179775280903</v>
      </c>
      <c r="E36">
        <f t="shared" si="0"/>
        <v>2.8838871886449215E-2</v>
      </c>
      <c r="F36">
        <f t="shared" si="1"/>
        <v>0.8919638377484308</v>
      </c>
      <c r="G36">
        <f t="shared" si="2"/>
        <v>0.82883018179212897</v>
      </c>
      <c r="H36" s="3" t="str">
        <f>IFERROR(VLOOKUP(A36,'GDP Data'!A$2:Q$144,3,FALSE),"Not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125</v>
      </c>
      <c r="B37">
        <f>('CON Score and Page Rank'!IH121-'MIN and MAX'!B$50)/('MIN and MAX'!F$50-'MIN and MAX'!B$50)</f>
        <v>3.4588450678488264E-4</v>
      </c>
      <c r="C37">
        <f>('CON Score and Page Rank'!II121-'MIN and MAX'!C$50)/('MIN and MAX'!G$50-'MIN and MAX'!C$50)</f>
        <v>2.908011604886826E-2</v>
      </c>
      <c r="D37">
        <f>('CON Score and Page Rank'!IJ121-'MIN and MAX'!D$50)/('MIN and MAX'!H$50-'MIN and MAX'!D$50)</f>
        <v>0.51730337078651689</v>
      </c>
      <c r="E37">
        <f t="shared" si="0"/>
        <v>2.8734231542083377E-2</v>
      </c>
      <c r="F37">
        <f t="shared" si="1"/>
        <v>0.89179204870714568</v>
      </c>
      <c r="G37">
        <f t="shared" si="2"/>
        <v>0.51695748627973204</v>
      </c>
      <c r="H37" s="3" t="str">
        <f>IFERROR(VLOOKUP(A37,'GDP Data'!A$2:Q$144,3,FALSE),"Not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51</v>
      </c>
      <c r="B38">
        <f>('CON Score and Page Rank'!IH45-'MIN and MAX'!B$50)/('MIN and MAX'!F$50-'MIN and MAX'!B$50)</f>
        <v>9.3082982008303745E-3</v>
      </c>
      <c r="C38">
        <f>('CON Score and Page Rank'!II45-'MIN and MAX'!C$50)/('MIN and MAX'!G$50-'MIN and MAX'!C$50)</f>
        <v>3.788849633321769E-2</v>
      </c>
      <c r="D38">
        <f>('CON Score and Page Rank'!IJ45-'MIN and MAX'!D$50)/('MIN and MAX'!H$50-'MIN and MAX'!D$50)</f>
        <v>0.80224719101123598</v>
      </c>
      <c r="E38">
        <f t="shared" si="0"/>
        <v>2.8580198132387317E-2</v>
      </c>
      <c r="F38">
        <f t="shared" si="1"/>
        <v>0.89153917060417387</v>
      </c>
      <c r="G38">
        <f t="shared" si="2"/>
        <v>0.79293889281040564</v>
      </c>
      <c r="H38" s="3" t="str">
        <f>IFERROR(VLOOKUP(A38,'GDP Data'!A$2:Q$144,3,FALSE),"Not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112</v>
      </c>
      <c r="B39">
        <f>('CON Score and Page Rank'!IH108-'MIN and MAX'!B$50)/('MIN and MAX'!F$50-'MIN and MAX'!B$50)</f>
        <v>6.7443599710952703E-4</v>
      </c>
      <c r="C39">
        <f>('CON Score and Page Rank'!II108-'MIN and MAX'!C$50)/('MIN and MAX'!G$50-'MIN and MAX'!C$50)</f>
        <v>2.9145435602166717E-2</v>
      </c>
      <c r="D39">
        <f>('CON Score and Page Rank'!IJ108-'MIN and MAX'!D$50)/('MIN and MAX'!H$50-'MIN and MAX'!D$50)</f>
        <v>0.73617977528089884</v>
      </c>
      <c r="E39">
        <f t="shared" si="0"/>
        <v>2.8470999605057189E-2</v>
      </c>
      <c r="F39">
        <f t="shared" si="1"/>
        <v>0.89135989835088103</v>
      </c>
      <c r="G39">
        <f t="shared" si="2"/>
        <v>0.73550533928378936</v>
      </c>
      <c r="H39" s="3" t="str">
        <f>IFERROR(VLOOKUP(A39,'GDP Data'!A$2:Q$144,3,FALSE),"Not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223</v>
      </c>
      <c r="B40">
        <f>('CON Score and Page Rank'!IH212-'MIN and MAX'!B$50)/('MIN and MAX'!F$50-'MIN and MAX'!B$50)</f>
        <v>9.5923086818751801E-4</v>
      </c>
      <c r="C40">
        <f>('CON Score and Page Rank'!II212-'MIN and MAX'!C$50)/('MIN and MAX'!G$50-'MIN and MAX'!C$50)</f>
        <v>2.9383339842013387E-2</v>
      </c>
      <c r="D40">
        <f>('CON Score and Page Rank'!IJ212-'MIN and MAX'!D$50)/('MIN and MAX'!H$50-'MIN and MAX'!D$50)</f>
        <v>0.449438202247191</v>
      </c>
      <c r="E40">
        <f t="shared" si="0"/>
        <v>2.8424108973825871E-2</v>
      </c>
      <c r="F40">
        <f t="shared" si="1"/>
        <v>0.89128291755888067</v>
      </c>
      <c r="G40">
        <f t="shared" si="2"/>
        <v>0.4484789713790035</v>
      </c>
      <c r="H40" s="3">
        <f>IFERROR(VLOOKUP(A40,'GDP Data'!A$2:Q$144,3,FALSE),"Not Found")</f>
        <v>8824873259.3210506</v>
      </c>
      <c r="I40">
        <f t="shared" si="3"/>
        <v>8.3395689139838464E-4</v>
      </c>
      <c r="J40">
        <f t="shared" si="4"/>
        <v>-0.89044896066748225</v>
      </c>
    </row>
    <row r="41" spans="1:10" x14ac:dyDescent="0.25">
      <c r="A41" t="s">
        <v>55</v>
      </c>
      <c r="B41">
        <f>('CON Score and Page Rank'!IH49-'MIN and MAX'!B$50)/('MIN and MAX'!F$50-'MIN and MAX'!B$50)</f>
        <v>1.2636913544504073E-3</v>
      </c>
      <c r="C41">
        <f>('CON Score and Page Rank'!II49-'MIN and MAX'!C$50)/('MIN and MAX'!G$50-'MIN and MAX'!C$50)</f>
        <v>2.9684093215211257E-2</v>
      </c>
      <c r="D41">
        <f>('CON Score and Page Rank'!IJ49-'MIN and MAX'!D$50)/('MIN and MAX'!H$50-'MIN and MAX'!D$50)</f>
        <v>0.75415730337078657</v>
      </c>
      <c r="E41">
        <f t="shared" si="0"/>
        <v>2.8420401860760849E-2</v>
      </c>
      <c r="F41">
        <f t="shared" si="1"/>
        <v>0.89127683155636195</v>
      </c>
      <c r="G41">
        <f t="shared" si="2"/>
        <v>0.7528936120163362</v>
      </c>
      <c r="H41" s="3">
        <f>IFERROR(VLOOKUP(A41,'GDP Data'!A$2:Q$144,3,FALSE),"Not Found")</f>
        <v>17649751243.781101</v>
      </c>
      <c r="I41">
        <f t="shared" si="3"/>
        <v>1.6679142293258146E-3</v>
      </c>
      <c r="J41">
        <f t="shared" si="4"/>
        <v>-0.88960891732703617</v>
      </c>
    </row>
    <row r="42" spans="1:10" x14ac:dyDescent="0.25">
      <c r="A42" t="s">
        <v>122</v>
      </c>
      <c r="B42">
        <f>('CON Score and Page Rank'!IH118-'MIN and MAX'!B$50)/('MIN and MAX'!F$50-'MIN and MAX'!B$50)</f>
        <v>2.4435294791870432E-3</v>
      </c>
      <c r="C42">
        <f>('CON Score and Page Rank'!II118-'MIN and MAX'!C$50)/('MIN and MAX'!G$50-'MIN and MAX'!C$50)</f>
        <v>3.0706419868973933E-2</v>
      </c>
      <c r="D42">
        <f>('CON Score and Page Rank'!IJ118-'MIN and MAX'!D$50)/('MIN and MAX'!H$50-'MIN and MAX'!D$50)</f>
        <v>0.75595505617977532</v>
      </c>
      <c r="E42">
        <f t="shared" si="0"/>
        <v>2.8262890389786889E-2</v>
      </c>
      <c r="F42">
        <f t="shared" si="1"/>
        <v>0.8910182434873527</v>
      </c>
      <c r="G42">
        <f t="shared" si="2"/>
        <v>0.7535115267005883</v>
      </c>
      <c r="H42" s="3">
        <f>IFERROR(VLOOKUP(A42,'GDP Data'!A$2:Q$144,3,FALSE),"Not Found")</f>
        <v>22066031834.2948</v>
      </c>
      <c r="I42">
        <f t="shared" si="3"/>
        <v>2.0852559320995927E-3</v>
      </c>
      <c r="J42">
        <f t="shared" si="4"/>
        <v>-0.88893298755525307</v>
      </c>
    </row>
    <row r="43" spans="1:10" x14ac:dyDescent="0.25">
      <c r="A43" t="s">
        <v>57</v>
      </c>
      <c r="B43">
        <f>('CON Score and Page Rank'!IH51-'MIN and MAX'!B$50)/('MIN and MAX'!F$50-'MIN and MAX'!B$50)</f>
        <v>3.1905514221963627E-3</v>
      </c>
      <c r="C43">
        <f>('CON Score and Page Rank'!II51-'MIN and MAX'!C$50)/('MIN and MAX'!G$50-'MIN and MAX'!C$50)</f>
        <v>3.141505032923067E-2</v>
      </c>
      <c r="D43">
        <f>('CON Score and Page Rank'!IJ51-'MIN and MAX'!D$50)/('MIN and MAX'!H$50-'MIN and MAX'!D$50)</f>
        <v>0.6853932584269663</v>
      </c>
      <c r="E43">
        <f t="shared" si="0"/>
        <v>2.8224498907034309E-2</v>
      </c>
      <c r="F43">
        <f t="shared" si="1"/>
        <v>0.89095521582765258</v>
      </c>
      <c r="G43">
        <f t="shared" si="2"/>
        <v>0.68220270700476993</v>
      </c>
      <c r="H43" s="3">
        <f>IFERROR(VLOOKUP(A43,'GDP Data'!A$2:Q$144,3,FALSE),"Not Found")</f>
        <v>4613630622.7750101</v>
      </c>
      <c r="I43">
        <f t="shared" si="3"/>
        <v>4.3599142323839522E-4</v>
      </c>
      <c r="J43">
        <f t="shared" si="4"/>
        <v>-0.89051922440441422</v>
      </c>
    </row>
    <row r="44" spans="1:10" x14ac:dyDescent="0.25">
      <c r="A44" t="s">
        <v>139</v>
      </c>
      <c r="B44">
        <f>('CON Score and Page Rank'!IH135-'MIN and MAX'!B$50)/('MIN and MAX'!F$50-'MIN and MAX'!B$50)</f>
        <v>1.4518152410496047E-4</v>
      </c>
      <c r="C44">
        <f>('CON Score and Page Rank'!II135-'MIN and MAX'!C$50)/('MIN and MAX'!G$50-'MIN and MAX'!C$50)</f>
        <v>2.8314122349048995E-2</v>
      </c>
      <c r="D44">
        <f>('CON Score and Page Rank'!IJ135-'MIN and MAX'!D$50)/('MIN and MAX'!H$50-'MIN and MAX'!D$50)</f>
        <v>0.65977528089887638</v>
      </c>
      <c r="E44">
        <f t="shared" si="0"/>
        <v>2.8168940824944033E-2</v>
      </c>
      <c r="F44">
        <f t="shared" si="1"/>
        <v>0.8908640055997451</v>
      </c>
      <c r="G44">
        <f t="shared" si="2"/>
        <v>0.65963009937477146</v>
      </c>
      <c r="H44" s="3">
        <f>IFERROR(VLOOKUP(A44,'GDP Data'!A$2:Q$144,3,FALSE),"Not Found")</f>
        <v>3219488663.7723098</v>
      </c>
      <c r="I44">
        <f t="shared" si="3"/>
        <v>3.0424400204229798E-4</v>
      </c>
      <c r="J44">
        <f t="shared" si="4"/>
        <v>-0.89055976159770278</v>
      </c>
    </row>
    <row r="45" spans="1:10" x14ac:dyDescent="0.25">
      <c r="A45" t="s">
        <v>53</v>
      </c>
      <c r="B45">
        <f>('CON Score and Page Rank'!IH47-'MIN and MAX'!B$50)/('MIN and MAX'!F$50-'MIN and MAX'!B$50)</f>
        <v>5.1480306605653356E-3</v>
      </c>
      <c r="C45">
        <f>('CON Score and Page Rank'!II47-'MIN and MAX'!C$50)/('MIN and MAX'!G$50-'MIN and MAX'!C$50)</f>
        <v>3.277147734268266E-2</v>
      </c>
      <c r="D45">
        <f>('CON Score and Page Rank'!IJ47-'MIN and MAX'!D$50)/('MIN and MAX'!H$50-'MIN and MAX'!D$50)</f>
        <v>0.771685393258427</v>
      </c>
      <c r="E45">
        <f t="shared" si="0"/>
        <v>2.7623446682117324E-2</v>
      </c>
      <c r="F45">
        <f t="shared" si="1"/>
        <v>0.88996846271529884</v>
      </c>
      <c r="G45">
        <f t="shared" si="2"/>
        <v>0.76653736259786165</v>
      </c>
      <c r="H45" s="3" t="str">
        <f>IFERROR(VLOOKUP(A45,'GDP Data'!A$2:Q$144,3,FALSE),"Not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192</v>
      </c>
      <c r="B46">
        <f>('CON Score and Page Rank'!IH27-'MIN and MAX'!B$50)/('MIN and MAX'!F$50-'MIN and MAX'!B$50)</f>
        <v>2.04961418739079E-2</v>
      </c>
      <c r="C46">
        <f>('CON Score and Page Rank'!II27-'MIN and MAX'!C$50)/('MIN and MAX'!G$50-'MIN and MAX'!C$50)</f>
        <v>4.8116282398810002E-2</v>
      </c>
      <c r="D46">
        <f>('CON Score and Page Rank'!IJ27-'MIN and MAX'!D$50)/('MIN and MAX'!H$50-'MIN and MAX'!D$50)</f>
        <v>0.83325842696629215</v>
      </c>
      <c r="E46">
        <f t="shared" si="0"/>
        <v>2.7620140524902102E-2</v>
      </c>
      <c r="F46">
        <f t="shared" si="1"/>
        <v>0.88996303496578422</v>
      </c>
      <c r="G46">
        <f t="shared" si="2"/>
        <v>0.81276228509238424</v>
      </c>
      <c r="H46" s="3" t="str">
        <f>IFERROR(VLOOKUP(A46,'GDP Data'!A$2:Q$144,3,FALSE),"Not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124</v>
      </c>
      <c r="B47">
        <f>('CON Score and Page Rank'!IH120-'MIN and MAX'!B$50)/('MIN and MAX'!F$50-'MIN and MAX'!B$50)</f>
        <v>3.1957334599613134E-2</v>
      </c>
      <c r="C47">
        <f>('CON Score and Page Rank'!II120-'MIN and MAX'!C$50)/('MIN and MAX'!G$50-'MIN and MAX'!C$50)</f>
        <v>5.94181177864824E-2</v>
      </c>
      <c r="D47">
        <f>('CON Score and Page Rank'!IJ120-'MIN and MAX'!D$50)/('MIN and MAX'!H$50-'MIN and MAX'!D$50)</f>
        <v>0.92943820224719098</v>
      </c>
      <c r="E47">
        <f t="shared" si="0"/>
        <v>2.7460783186869266E-2</v>
      </c>
      <c r="F47">
        <f t="shared" si="1"/>
        <v>0.88970141651939694</v>
      </c>
      <c r="G47">
        <f t="shared" si="2"/>
        <v>0.89748086764757784</v>
      </c>
      <c r="H47" s="3">
        <f>IFERROR(VLOOKUP(A47,'GDP Data'!A$2:Q$144,3,FALSE),"Not Found")</f>
        <v>103311640571.81799</v>
      </c>
      <c r="I47">
        <f t="shared" si="3"/>
        <v>9.7630245879779531E-3</v>
      </c>
      <c r="J47">
        <f t="shared" si="4"/>
        <v>-0.87993839193141898</v>
      </c>
    </row>
    <row r="48" spans="1:10" x14ac:dyDescent="0.25">
      <c r="A48" t="s">
        <v>206</v>
      </c>
      <c r="B48">
        <f>('CON Score and Page Rank'!IH195-'MIN and MAX'!B$50)/('MIN and MAX'!F$50-'MIN and MAX'!B$50)</f>
        <v>9.8780585683995708E-4</v>
      </c>
      <c r="C48">
        <f>('CON Score and Page Rank'!II195-'MIN and MAX'!C$50)/('MIN and MAX'!G$50-'MIN and MAX'!C$50)</f>
        <v>2.8416621943521535E-2</v>
      </c>
      <c r="D48">
        <f>('CON Score and Page Rank'!IJ195-'MIN and MAX'!D$50)/('MIN and MAX'!H$50-'MIN and MAX'!D$50)</f>
        <v>0.72494382022471915</v>
      </c>
      <c r="E48">
        <f t="shared" si="0"/>
        <v>2.7428816086681577E-2</v>
      </c>
      <c r="F48">
        <f t="shared" si="1"/>
        <v>0.88964893582920812</v>
      </c>
      <c r="G48">
        <f t="shared" si="2"/>
        <v>0.72395601436787915</v>
      </c>
      <c r="H48" s="3">
        <f>IFERROR(VLOOKUP(A48,'GDP Data'!A$2:Q$144,3,FALSE),"Not Found")</f>
        <v>25601765400.515301</v>
      </c>
      <c r="I48">
        <f t="shared" si="3"/>
        <v>2.4193853056386104E-3</v>
      </c>
      <c r="J48">
        <f t="shared" si="4"/>
        <v>-0.88722955052356955</v>
      </c>
    </row>
    <row r="49" spans="1:10" x14ac:dyDescent="0.25">
      <c r="A49" t="s">
        <v>95</v>
      </c>
      <c r="B49">
        <f>('CON Score and Page Rank'!IH91-'MIN and MAX'!B$50)/('MIN and MAX'!F$50-'MIN and MAX'!B$50)</f>
        <v>7.7528448503727491E-5</v>
      </c>
      <c r="C49">
        <f>('CON Score and Page Rank'!II91-'MIN and MAX'!C$50)/('MIN and MAX'!G$50-'MIN and MAX'!C$50)</f>
        <v>2.7418176015915716E-2</v>
      </c>
      <c r="D49">
        <f>('CON Score and Page Rank'!IJ91-'MIN and MAX'!D$50)/('MIN and MAX'!H$50-'MIN and MAX'!D$50)</f>
        <v>0.55101123595505619</v>
      </c>
      <c r="E49">
        <f t="shared" si="0"/>
        <v>2.7340647567411988E-2</v>
      </c>
      <c r="F49">
        <f t="shared" si="1"/>
        <v>0.88950418873869874</v>
      </c>
      <c r="G49">
        <f t="shared" si="2"/>
        <v>0.55093370750655246</v>
      </c>
      <c r="H49" s="3">
        <f>IFERROR(VLOOKUP(A49,'GDP Data'!A$2:Q$144,3,FALSE),"Not Found")</f>
        <v>34110064452.1567</v>
      </c>
      <c r="I49">
        <f t="shared" si="3"/>
        <v>3.2234257059582617E-3</v>
      </c>
      <c r="J49">
        <f t="shared" si="4"/>
        <v>-0.8862807630327405</v>
      </c>
    </row>
    <row r="50" spans="1:10" x14ac:dyDescent="0.25">
      <c r="A50" t="s">
        <v>182</v>
      </c>
      <c r="B50">
        <f>('CON Score and Page Rank'!IH13-'MIN and MAX'!B$50)/('MIN and MAX'!F$50-'MIN and MAX'!B$50)</f>
        <v>5.0652879832394637E-3</v>
      </c>
      <c r="C50">
        <f>('CON Score and Page Rank'!II13-'MIN and MAX'!C$50)/('MIN and MAX'!G$50-'MIN and MAX'!C$50)</f>
        <v>3.2392775370147057E-2</v>
      </c>
      <c r="D50">
        <f>('CON Score and Page Rank'!IJ13-'MIN and MAX'!D$50)/('MIN and MAX'!H$50-'MIN and MAX'!D$50)</f>
        <v>0.68988764044943818</v>
      </c>
      <c r="E50">
        <f t="shared" si="0"/>
        <v>2.7327487386907594E-2</v>
      </c>
      <c r="F50">
        <f t="shared" si="1"/>
        <v>0.88948258354611576</v>
      </c>
      <c r="G50">
        <f t="shared" si="2"/>
        <v>0.68482235246619871</v>
      </c>
      <c r="H50" s="3">
        <f>IFERROR(VLOOKUP(A50,'GDP Data'!A$2:Q$144,3,FALSE),"Not Found")</f>
        <v>6254649538.98487</v>
      </c>
      <c r="I50">
        <f t="shared" si="3"/>
        <v>5.9106889504716435E-4</v>
      </c>
      <c r="J50">
        <f t="shared" si="4"/>
        <v>-0.88889151465106864</v>
      </c>
    </row>
    <row r="51" spans="1:10" x14ac:dyDescent="0.25">
      <c r="A51" t="s">
        <v>91</v>
      </c>
      <c r="B51">
        <f>('CON Score and Page Rank'!IH87-'MIN and MAX'!B$50)/('MIN and MAX'!F$50-'MIN and MAX'!B$50)</f>
        <v>5.4720724131049553E-4</v>
      </c>
      <c r="C51">
        <f>('CON Score and Page Rank'!II87-'MIN and MAX'!C$50)/('MIN and MAX'!G$50-'MIN and MAX'!C$50)</f>
        <v>2.7746439879581745E-2</v>
      </c>
      <c r="D51">
        <f>('CON Score and Page Rank'!IJ87-'MIN and MAX'!D$50)/('MIN and MAX'!H$50-'MIN and MAX'!D$50)</f>
        <v>0.73887640449438208</v>
      </c>
      <c r="E51">
        <f t="shared" si="0"/>
        <v>2.7199232638271249E-2</v>
      </c>
      <c r="F51">
        <f t="shared" si="1"/>
        <v>0.8892720265143893</v>
      </c>
      <c r="G51">
        <f t="shared" si="2"/>
        <v>0.73832919725307156</v>
      </c>
      <c r="H51" s="3">
        <f>IFERROR(VLOOKUP(A51,'GDP Data'!A$2:Q$144,3,FALSE),"Not Found")</f>
        <v>12986007425.878099</v>
      </c>
      <c r="I51">
        <f t="shared" si="3"/>
        <v>1.2271870729840754E-3</v>
      </c>
      <c r="J51">
        <f t="shared" si="4"/>
        <v>-0.88804483944140522</v>
      </c>
    </row>
    <row r="52" spans="1:10" x14ac:dyDescent="0.25">
      <c r="A52" t="s">
        <v>48</v>
      </c>
      <c r="B52">
        <f>('CON Score and Page Rank'!IH41-'MIN and MAX'!B$50)/('MIN and MAX'!F$50-'MIN and MAX'!B$50)</f>
        <v>1.6320038869939678E-2</v>
      </c>
      <c r="C52">
        <f>('CON Score and Page Rank'!II41-'MIN and MAX'!C$50)/('MIN and MAX'!G$50-'MIN and MAX'!C$50)</f>
        <v>4.3488578912712759E-2</v>
      </c>
      <c r="D52">
        <f>('CON Score and Page Rank'!IJ41-'MIN and MAX'!D$50)/('MIN and MAX'!H$50-'MIN and MAX'!D$50)</f>
        <v>0.91910112359550566</v>
      </c>
      <c r="E52">
        <f t="shared" si="0"/>
        <v>2.7168540042773082E-2</v>
      </c>
      <c r="F52">
        <f t="shared" si="1"/>
        <v>0.8892216381905822</v>
      </c>
      <c r="G52">
        <f t="shared" si="2"/>
        <v>0.90278108472556595</v>
      </c>
      <c r="H52" s="3" t="str">
        <f>IFERROR(VLOOKUP(A52,'GDP Data'!A$2:Q$144,3,FALSE),"Not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104</v>
      </c>
      <c r="B53">
        <f>('CON Score and Page Rank'!IH100-'MIN and MAX'!B$50)/('MIN and MAX'!F$50-'MIN and MAX'!B$50)</f>
        <v>1.3901408382236723E-3</v>
      </c>
      <c r="C53">
        <f>('CON Score and Page Rank'!II100-'MIN and MAX'!C$50)/('MIN and MAX'!G$50-'MIN and MAX'!C$50)</f>
        <v>2.8505262437896375E-2</v>
      </c>
      <c r="D53">
        <f>('CON Score and Page Rank'!IJ100-'MIN and MAX'!D$50)/('MIN and MAX'!H$50-'MIN and MAX'!D$50)</f>
        <v>0.75056179775280896</v>
      </c>
      <c r="E53">
        <f t="shared" si="0"/>
        <v>2.7115121599672703E-2</v>
      </c>
      <c r="F53">
        <f t="shared" si="1"/>
        <v>0.88913394062820539</v>
      </c>
      <c r="G53">
        <f t="shared" si="2"/>
        <v>0.74917165691458532</v>
      </c>
      <c r="H53" s="3">
        <f>IFERROR(VLOOKUP(A53,'GDP Data'!A$2:Q$144,3,FALSE),"Not Found")</f>
        <v>74030364472.050598</v>
      </c>
      <c r="I53">
        <f t="shared" si="3"/>
        <v>6.9959228659733303E-3</v>
      </c>
      <c r="J53">
        <f t="shared" si="4"/>
        <v>-0.88213801776223211</v>
      </c>
    </row>
    <row r="54" spans="1:10" x14ac:dyDescent="0.25">
      <c r="A54" t="s">
        <v>197</v>
      </c>
      <c r="B54">
        <f>('CON Score and Page Rank'!IH187-'MIN and MAX'!B$50)/('MIN and MAX'!F$50-'MIN and MAX'!B$50)</f>
        <v>1.1492749255809388E-2</v>
      </c>
      <c r="C54">
        <f>('CON Score and Page Rank'!II187-'MIN and MAX'!C$50)/('MIN and MAX'!G$50-'MIN and MAX'!C$50)</f>
        <v>3.859264556659335E-2</v>
      </c>
      <c r="D54">
        <f>('CON Score and Page Rank'!IJ187-'MIN and MAX'!D$50)/('MIN and MAX'!H$50-'MIN and MAX'!D$50)</f>
        <v>0.87910112359550563</v>
      </c>
      <c r="E54">
        <f t="shared" si="0"/>
        <v>2.7099896310783963E-2</v>
      </c>
      <c r="F54">
        <f t="shared" si="1"/>
        <v>0.88910894512769034</v>
      </c>
      <c r="G54">
        <f t="shared" si="2"/>
        <v>0.86760837433969629</v>
      </c>
      <c r="H54" s="3">
        <f>IFERROR(VLOOKUP(A54,'GDP Data'!A$2:Q$144,3,FALSE),"Not Found")</f>
        <v>268696750000</v>
      </c>
      <c r="I54">
        <f t="shared" si="3"/>
        <v>2.5392036777657792E-2</v>
      </c>
      <c r="J54">
        <f t="shared" si="4"/>
        <v>-0.86371690835003256</v>
      </c>
    </row>
    <row r="55" spans="1:10" x14ac:dyDescent="0.25">
      <c r="A55" t="s">
        <v>47</v>
      </c>
      <c r="B55">
        <f>('CON Score and Page Rank'!IH40-'MIN and MAX'!B$50)/('MIN and MAX'!F$50-'MIN and MAX'!B$50)</f>
        <v>6.3413479647484599E-4</v>
      </c>
      <c r="C55">
        <f>('CON Score and Page Rank'!II40-'MIN and MAX'!C$50)/('MIN and MAX'!G$50-'MIN and MAX'!C$50)</f>
        <v>2.7626049259313445E-2</v>
      </c>
      <c r="D55">
        <f>('CON Score and Page Rank'!IJ40-'MIN and MAX'!D$50)/('MIN and MAX'!H$50-'MIN and MAX'!D$50)</f>
        <v>0.71685393258426966</v>
      </c>
      <c r="E55">
        <f t="shared" si="0"/>
        <v>2.69919144628386E-2</v>
      </c>
      <c r="F55">
        <f t="shared" si="1"/>
        <v>0.88893167030843068</v>
      </c>
      <c r="G55">
        <f t="shared" si="2"/>
        <v>0.71621979778779477</v>
      </c>
      <c r="H55" s="3" t="str">
        <f>IFERROR(VLOOKUP(A55,'GDP Data'!A$2:Q$144,3,FALSE),"Not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90</v>
      </c>
      <c r="B56">
        <f>('CON Score and Page Rank'!IH86-'MIN and MAX'!B$50)/('MIN and MAX'!F$50-'MIN and MAX'!B$50)</f>
        <v>4.6267049145639905E-4</v>
      </c>
      <c r="C56">
        <f>('CON Score and Page Rank'!II86-'MIN and MAX'!C$50)/('MIN and MAX'!G$50-'MIN and MAX'!C$50)</f>
        <v>2.7450646496820625E-2</v>
      </c>
      <c r="D56">
        <f>('CON Score and Page Rank'!IJ86-'MIN and MAX'!D$50)/('MIN and MAX'!H$50-'MIN and MAX'!D$50)</f>
        <v>0.75955056179775282</v>
      </c>
      <c r="E56">
        <f t="shared" si="0"/>
        <v>2.6987976005364227E-2</v>
      </c>
      <c r="F56">
        <f t="shared" si="1"/>
        <v>0.88892520450561086</v>
      </c>
      <c r="G56">
        <f t="shared" si="2"/>
        <v>0.75908789130629639</v>
      </c>
      <c r="H56" s="3">
        <f>IFERROR(VLOOKUP(A56,'GDP Data'!A$2:Q$144,3,FALSE),"Not Found")</f>
        <v>8975689844.8519001</v>
      </c>
      <c r="I56">
        <f t="shared" si="3"/>
        <v>8.4820916756651876E-4</v>
      </c>
      <c r="J56">
        <f t="shared" si="4"/>
        <v>-0.88807699533804429</v>
      </c>
    </row>
    <row r="57" spans="1:10" x14ac:dyDescent="0.25">
      <c r="A57" t="s">
        <v>105</v>
      </c>
      <c r="B57">
        <f>('CON Score and Page Rank'!IH101-'MIN and MAX'!B$50)/('MIN and MAX'!F$50-'MIN and MAX'!B$50)</f>
        <v>1.6706161259611998E-3</v>
      </c>
      <c r="C57">
        <f>('CON Score and Page Rank'!II101-'MIN and MAX'!C$50)/('MIN and MAX'!G$50-'MIN and MAX'!C$50)</f>
        <v>2.8469484805660753E-2</v>
      </c>
      <c r="D57">
        <f>('CON Score and Page Rank'!IJ101-'MIN and MAX'!D$50)/('MIN and MAX'!H$50-'MIN and MAX'!D$50)</f>
        <v>0.70202247191011236</v>
      </c>
      <c r="E57">
        <f t="shared" si="0"/>
        <v>2.6798868679699554E-2</v>
      </c>
      <c r="F57">
        <f t="shared" si="1"/>
        <v>0.88861474522365036</v>
      </c>
      <c r="G57">
        <f t="shared" si="2"/>
        <v>0.70035185578415116</v>
      </c>
      <c r="H57" s="3">
        <f>IFERROR(VLOOKUP(A57,'GDP Data'!A$2:Q$144,3,FALSE),"Not Found")</f>
        <v>19452000520.155998</v>
      </c>
      <c r="I57">
        <f t="shared" si="3"/>
        <v>1.838228086520658E-3</v>
      </c>
      <c r="J57">
        <f t="shared" si="4"/>
        <v>-0.88677651713712968</v>
      </c>
    </row>
    <row r="58" spans="1:10" x14ac:dyDescent="0.25">
      <c r="A58" t="s">
        <v>177</v>
      </c>
      <c r="B58">
        <f>('CON Score and Page Rank'!IH171-'MIN and MAX'!B$50)/('MIN and MAX'!F$50-'MIN and MAX'!B$50)</f>
        <v>2.9565572646887183E-3</v>
      </c>
      <c r="C58">
        <f>('CON Score and Page Rank'!II171-'MIN and MAX'!C$50)/('MIN and MAX'!G$50-'MIN and MAX'!C$50)</f>
        <v>2.9656227703152582E-2</v>
      </c>
      <c r="D58">
        <f>('CON Score and Page Rank'!IJ171-'MIN and MAX'!D$50)/('MIN and MAX'!H$50-'MIN and MAX'!D$50)</f>
        <v>0.62337078651685396</v>
      </c>
      <c r="E58">
        <f t="shared" si="0"/>
        <v>2.6699670438463864E-2</v>
      </c>
      <c r="F58">
        <f t="shared" si="1"/>
        <v>0.8884518905344545</v>
      </c>
      <c r="G58">
        <f t="shared" si="2"/>
        <v>0.62041422925216527</v>
      </c>
      <c r="H58" s="3">
        <f>IFERROR(VLOOKUP(A58,'GDP Data'!A$2:Q$144,3,FALSE),"Not Found")</f>
        <v>5800774707.1742296</v>
      </c>
      <c r="I58">
        <f t="shared" si="3"/>
        <v>5.4817739590625912E-4</v>
      </c>
      <c r="J58">
        <f t="shared" si="4"/>
        <v>-0.88790371313854821</v>
      </c>
    </row>
    <row r="59" spans="1:10" x14ac:dyDescent="0.25">
      <c r="A59" t="s">
        <v>101</v>
      </c>
      <c r="B59">
        <f>('CON Score and Page Rank'!IH97-'MIN and MAX'!B$50)/('MIN and MAX'!F$50-'MIN and MAX'!B$50)</f>
        <v>2.2481358864130849E-3</v>
      </c>
      <c r="C59">
        <f>('CON Score and Page Rank'!II97-'MIN and MAX'!C$50)/('MIN and MAX'!G$50-'MIN and MAX'!C$50)</f>
        <v>2.8833937301660964E-2</v>
      </c>
      <c r="D59">
        <f>('CON Score and Page Rank'!IJ97-'MIN and MAX'!D$50)/('MIN and MAX'!H$50-'MIN and MAX'!D$50)</f>
        <v>0.65573033707865169</v>
      </c>
      <c r="E59">
        <f t="shared" si="0"/>
        <v>2.658580141524788E-2</v>
      </c>
      <c r="F59">
        <f t="shared" si="1"/>
        <v>0.88826495068397049</v>
      </c>
      <c r="G59">
        <f t="shared" si="2"/>
        <v>0.65348220119223865</v>
      </c>
      <c r="H59" s="3">
        <f>IFERROR(VLOOKUP(A59,'GDP Data'!A$2:Q$144,3,FALSE),"Not Found")</f>
        <v>5398568543.6349201</v>
      </c>
      <c r="I59">
        <f t="shared" si="3"/>
        <v>5.1016862320323693E-4</v>
      </c>
      <c r="J59">
        <f t="shared" si="4"/>
        <v>-0.8877547820607673</v>
      </c>
    </row>
    <row r="60" spans="1:10" x14ac:dyDescent="0.25">
      <c r="A60" t="s">
        <v>178</v>
      </c>
      <c r="B60">
        <f>('CON Score and Page Rank'!IH172-'MIN and MAX'!B$50)/('MIN and MAX'!F$50-'MIN and MAX'!B$50)</f>
        <v>1.2656510128170862E-2</v>
      </c>
      <c r="C60">
        <f>('CON Score and Page Rank'!II172-'MIN and MAX'!C$50)/('MIN and MAX'!G$50-'MIN and MAX'!C$50)</f>
        <v>3.9222234373486785E-2</v>
      </c>
      <c r="D60">
        <f>('CON Score and Page Rank'!IJ172-'MIN and MAX'!D$50)/('MIN and MAX'!H$50-'MIN and MAX'!D$50)</f>
        <v>0.82067415730337079</v>
      </c>
      <c r="E60">
        <f t="shared" si="0"/>
        <v>2.6565724245315923E-2</v>
      </c>
      <c r="F60">
        <f t="shared" si="1"/>
        <v>0.88823198980453866</v>
      </c>
      <c r="G60">
        <f t="shared" si="2"/>
        <v>0.80801764717519997</v>
      </c>
      <c r="H60" s="3">
        <f>IFERROR(VLOOKUP(A60,'GDP Data'!A$2:Q$144,3,FALSE),"Not Found")</f>
        <v>14183497963.1071</v>
      </c>
      <c r="I60">
        <f t="shared" si="3"/>
        <v>1.3403507929107808E-3</v>
      </c>
      <c r="J60">
        <f t="shared" si="4"/>
        <v>-0.88689163901162793</v>
      </c>
    </row>
    <row r="61" spans="1:10" x14ac:dyDescent="0.25">
      <c r="A61" t="s">
        <v>63</v>
      </c>
      <c r="B61">
        <f>('CON Score and Page Rank'!IH59-'MIN and MAX'!B$50)/('MIN and MAX'!F$50-'MIN and MAX'!B$50)</f>
        <v>2.4677297234160281E-3</v>
      </c>
      <c r="C61">
        <f>('CON Score and Page Rank'!II59-'MIN and MAX'!C$50)/('MIN and MAX'!G$50-'MIN and MAX'!C$50)</f>
        <v>2.9002519524883769E-2</v>
      </c>
      <c r="D61">
        <f>('CON Score and Page Rank'!IJ59-'MIN and MAX'!D$50)/('MIN and MAX'!H$50-'MIN and MAX'!D$50)</f>
        <v>0.70202247191011236</v>
      </c>
      <c r="E61">
        <f t="shared" si="0"/>
        <v>2.6534789801467742E-2</v>
      </c>
      <c r="F61">
        <f t="shared" si="1"/>
        <v>0.88818120443601212</v>
      </c>
      <c r="G61">
        <f t="shared" si="2"/>
        <v>0.69955474218669633</v>
      </c>
      <c r="H61" s="3">
        <f>IFERROR(VLOOKUP(A61,'GDP Data'!A$2:Q$144,3,FALSE),"Not Found")</f>
        <v>54744712814.867599</v>
      </c>
      <c r="I61">
        <f t="shared" si="3"/>
        <v>5.1734148670478219E-3</v>
      </c>
      <c r="J61">
        <f t="shared" si="4"/>
        <v>-0.88300778956896431</v>
      </c>
    </row>
    <row r="62" spans="1:10" x14ac:dyDescent="0.25">
      <c r="A62" t="s">
        <v>203</v>
      </c>
      <c r="B62">
        <f>('CON Score and Page Rank'!IH192-'MIN and MAX'!B$50)/('MIN and MAX'!F$50-'MIN and MAX'!B$50)</f>
        <v>1.2941401975736513E-3</v>
      </c>
      <c r="C62">
        <f>('CON Score and Page Rank'!II192-'MIN and MAX'!C$50)/('MIN and MAX'!G$50-'MIN and MAX'!C$50)</f>
        <v>2.7580503377423508E-2</v>
      </c>
      <c r="D62">
        <f>('CON Score and Page Rank'!IJ192-'MIN and MAX'!D$50)/('MIN and MAX'!H$50-'MIN and MAX'!D$50)</f>
        <v>0.7676404494382022</v>
      </c>
      <c r="E62">
        <f t="shared" si="0"/>
        <v>2.6286363179849857E-2</v>
      </c>
      <c r="F62">
        <f t="shared" si="1"/>
        <v>0.88777336010583463</v>
      </c>
      <c r="G62">
        <f t="shared" si="2"/>
        <v>0.76634630924062852</v>
      </c>
      <c r="H62" s="3">
        <f>IFERROR(VLOOKUP(A62,'GDP Data'!A$2:Q$144,3,FALSE),"Not Found")</f>
        <v>15976174336.972099</v>
      </c>
      <c r="I62">
        <f t="shared" si="3"/>
        <v>1.5097600039102375E-3</v>
      </c>
      <c r="J62">
        <f t="shared" si="4"/>
        <v>-0.8862636001019244</v>
      </c>
    </row>
    <row r="63" spans="1:10" x14ac:dyDescent="0.25">
      <c r="A63" t="s">
        <v>92</v>
      </c>
      <c r="B63">
        <f>('CON Score and Page Rank'!IH88-'MIN and MAX'!B$50)/('MIN and MAX'!F$50-'MIN and MAX'!B$50)</f>
        <v>2.9475602084002533E-3</v>
      </c>
      <c r="C63">
        <f>('CON Score and Page Rank'!II88-'MIN and MAX'!C$50)/('MIN and MAX'!G$50-'MIN and MAX'!C$50)</f>
        <v>2.9225859040807618E-2</v>
      </c>
      <c r="D63">
        <f>('CON Score and Page Rank'!IJ88-'MIN and MAX'!D$50)/('MIN and MAX'!H$50-'MIN and MAX'!D$50)</f>
        <v>0.77213483146067419</v>
      </c>
      <c r="E63">
        <f t="shared" si="0"/>
        <v>2.6278298832407364E-2</v>
      </c>
      <c r="F63">
        <f t="shared" si="1"/>
        <v>0.88776012079050048</v>
      </c>
      <c r="G63">
        <f t="shared" si="2"/>
        <v>0.76918727125227393</v>
      </c>
      <c r="H63" s="3">
        <f>IFERROR(VLOOKUP(A63,'GDP Data'!A$2:Q$144,3,FALSE),"Not Found")</f>
        <v>34887512226.9319</v>
      </c>
      <c r="I63">
        <f t="shared" si="3"/>
        <v>3.2968950817129001E-3</v>
      </c>
      <c r="J63">
        <f t="shared" si="4"/>
        <v>-0.88446322570878755</v>
      </c>
    </row>
    <row r="64" spans="1:10" x14ac:dyDescent="0.25">
      <c r="A64" t="s">
        <v>215</v>
      </c>
      <c r="B64">
        <f>('CON Score and Page Rank'!IH204-'MIN and MAX'!B$50)/('MIN and MAX'!F$50-'MIN and MAX'!B$50)</f>
        <v>2.9225059381952386E-4</v>
      </c>
      <c r="C64">
        <f>('CON Score and Page Rank'!II204-'MIN and MAX'!C$50)/('MIN and MAX'!G$50-'MIN and MAX'!C$50)</f>
        <v>2.6527391490471883E-2</v>
      </c>
      <c r="D64">
        <f>('CON Score and Page Rank'!IJ204-'MIN and MAX'!D$50)/('MIN and MAX'!H$50-'MIN and MAX'!D$50)</f>
        <v>0.5321348314606742</v>
      </c>
      <c r="E64">
        <f t="shared" si="0"/>
        <v>2.6235140896652361E-2</v>
      </c>
      <c r="F64">
        <f t="shared" si="1"/>
        <v>0.88768926799990489</v>
      </c>
      <c r="G64">
        <f t="shared" si="2"/>
        <v>0.53184258086685465</v>
      </c>
      <c r="H64" s="3">
        <f>IFERROR(VLOOKUP(A64,'GDP Data'!A$2:Q$144,3,FALSE),"Not Found")</f>
        <v>9194717835.9998493</v>
      </c>
      <c r="I64">
        <f t="shared" si="3"/>
        <v>8.6890747078963268E-4</v>
      </c>
      <c r="J64">
        <f t="shared" si="4"/>
        <v>-0.88682036052911528</v>
      </c>
    </row>
    <row r="65" spans="1:10" x14ac:dyDescent="0.25">
      <c r="A65" t="s">
        <v>202</v>
      </c>
      <c r="B65">
        <f>('CON Score and Page Rank'!IH191-'MIN and MAX'!B$50)/('MIN and MAX'!F$50-'MIN and MAX'!B$50)</f>
        <v>1.0797116683326112E-2</v>
      </c>
      <c r="C65">
        <f>('CON Score and Page Rank'!II191-'MIN and MAX'!C$50)/('MIN and MAX'!G$50-'MIN and MAX'!C$50)</f>
        <v>3.697344954389109E-2</v>
      </c>
      <c r="D65">
        <f>('CON Score and Page Rank'!IJ191-'MIN and MAX'!D$50)/('MIN and MAX'!H$50-'MIN and MAX'!D$50)</f>
        <v>0.84719101123595508</v>
      </c>
      <c r="E65">
        <f t="shared" si="0"/>
        <v>2.6176332860564977E-2</v>
      </c>
      <c r="F65">
        <f t="shared" si="1"/>
        <v>0.88759272229183661</v>
      </c>
      <c r="G65">
        <f t="shared" si="2"/>
        <v>0.83639389455262902</v>
      </c>
      <c r="H65" s="3">
        <f>IFERROR(VLOOKUP(A65,'GDP Data'!A$2:Q$144,3,FALSE),"Not Found")</f>
        <v>98211749595.544205</v>
      </c>
      <c r="I65">
        <f t="shared" si="3"/>
        <v>9.281081210428397E-3</v>
      </c>
      <c r="J65">
        <f t="shared" si="4"/>
        <v>-0.87831164108140825</v>
      </c>
    </row>
    <row r="66" spans="1:10" x14ac:dyDescent="0.25">
      <c r="A66" t="s">
        <v>107</v>
      </c>
      <c r="B66">
        <f>('CON Score and Page Rank'!IH103-'MIN and MAX'!B$50)/('MIN and MAX'!F$50-'MIN and MAX'!B$50)</f>
        <v>7.9022279946289204E-3</v>
      </c>
      <c r="C66">
        <f>('CON Score and Page Rank'!II103-'MIN and MAX'!C$50)/('MIN and MAX'!G$50-'MIN and MAX'!C$50)</f>
        <v>3.406647383602688E-2</v>
      </c>
      <c r="D66">
        <f>('CON Score and Page Rank'!IJ103-'MIN and MAX'!D$50)/('MIN and MAX'!H$50-'MIN and MAX'!D$50)</f>
        <v>0.8539325842696629</v>
      </c>
      <c r="E66">
        <f t="shared" si="0"/>
        <v>2.6164245841397961E-2</v>
      </c>
      <c r="F66">
        <f t="shared" si="1"/>
        <v>0.88757287891835313</v>
      </c>
      <c r="G66">
        <f t="shared" si="2"/>
        <v>0.84603035627503398</v>
      </c>
      <c r="H66" s="3">
        <f>IFERROR(VLOOKUP(A66,'GDP Data'!A$2:Q$144,3,FALSE),"Not Found")</f>
        <v>17538461538.461498</v>
      </c>
      <c r="I66">
        <f t="shared" si="3"/>
        <v>1.6573972718618704E-3</v>
      </c>
      <c r="J66">
        <f t="shared" si="4"/>
        <v>-0.88591548164649125</v>
      </c>
    </row>
    <row r="67" spans="1:10" x14ac:dyDescent="0.25">
      <c r="A67" t="s">
        <v>171</v>
      </c>
      <c r="B67">
        <f>('CON Score and Page Rank'!IH166-'MIN and MAX'!B$50)/('MIN and MAX'!F$50-'MIN and MAX'!B$50)</f>
        <v>7.4207403493919445E-5</v>
      </c>
      <c r="C67">
        <f>('CON Score and Page Rank'!II166-'MIN and MAX'!C$50)/('MIN and MAX'!G$50-'MIN and MAX'!C$50)</f>
        <v>2.6075409231545985E-2</v>
      </c>
      <c r="D67">
        <f>('CON Score and Page Rank'!IJ166-'MIN and MAX'!D$50)/('MIN and MAX'!H$50-'MIN and MAX'!D$50)</f>
        <v>0.53617977528089888</v>
      </c>
      <c r="E67">
        <f t="shared" ref="E67:E130" si="5">C67-B67</f>
        <v>2.6001201828052066E-2</v>
      </c>
      <c r="F67">
        <f t="shared" ref="F67:F130" si="6">(E67-MIN(E$3:E$219))/(MAX(E$3:E$219)-MIN(E$3:E$219))</f>
        <v>0.88730520802229751</v>
      </c>
      <c r="G67">
        <f t="shared" ref="G67:G130" si="7">D67-B67</f>
        <v>0.53610556787740493</v>
      </c>
      <c r="H67" s="3">
        <f>IFERROR(VLOOKUP(A67,'GDP Data'!A$2:Q$144,3,FALSE),"Not Found")</f>
        <v>11401421329.197399</v>
      </c>
      <c r="I67">
        <f t="shared" ref="I67:I130" si="8">IFERROR((H67-MIN(H$3:H$219))/(MAX(H$3:H$219)-MIN(H$3:H$219)),"No Value")</f>
        <v>1.0774425433450622E-3</v>
      </c>
      <c r="J67">
        <f t="shared" ref="J67:J130" si="9">IFERROR(I67-F67,"No Value")</f>
        <v>-0.88622776547895243</v>
      </c>
    </row>
    <row r="68" spans="1:10" x14ac:dyDescent="0.25">
      <c r="A68" t="s">
        <v>183</v>
      </c>
      <c r="B68">
        <f>('CON Score and Page Rank'!IH175-'MIN and MAX'!B$50)/('MIN and MAX'!F$50-'MIN and MAX'!B$50)</f>
        <v>3.2106595934739114E-2</v>
      </c>
      <c r="C68">
        <f>('CON Score and Page Rank'!II175-'MIN and MAX'!C$50)/('MIN and MAX'!G$50-'MIN and MAX'!C$50)</f>
        <v>5.7958400113852039E-2</v>
      </c>
      <c r="D68">
        <f>('CON Score and Page Rank'!IJ175-'MIN and MAX'!D$50)/('MIN and MAX'!H$50-'MIN and MAX'!D$50)</f>
        <v>0.96179775280898872</v>
      </c>
      <c r="E68">
        <f t="shared" si="5"/>
        <v>2.5851804179112925E-2</v>
      </c>
      <c r="F68">
        <f t="shared" si="6"/>
        <v>0.8870599404915277</v>
      </c>
      <c r="G68">
        <f t="shared" si="7"/>
        <v>0.92969115687424964</v>
      </c>
      <c r="H68" s="3">
        <f>IFERROR(VLOOKUP(A68,'GDP Data'!A$2:Q$144,3,FALSE),"Not Found")</f>
        <v>53749989092.019699</v>
      </c>
      <c r="I68">
        <f t="shared" si="8"/>
        <v>5.0794127574050277E-3</v>
      </c>
      <c r="J68">
        <f t="shared" si="9"/>
        <v>-0.88198052773412272</v>
      </c>
    </row>
    <row r="69" spans="1:10" x14ac:dyDescent="0.25">
      <c r="A69" t="s">
        <v>172</v>
      </c>
      <c r="B69">
        <f>('CON Score and Page Rank'!IH167-'MIN and MAX'!B$50)/('MIN and MAX'!F$50-'MIN and MAX'!B$50)</f>
        <v>4.764214451062088E-3</v>
      </c>
      <c r="C69">
        <f>('CON Score and Page Rank'!II167-'MIN and MAX'!C$50)/('MIN and MAX'!G$50-'MIN and MAX'!C$50)</f>
        <v>3.0374034219373239E-2</v>
      </c>
      <c r="D69">
        <f>('CON Score and Page Rank'!IJ167-'MIN and MAX'!D$50)/('MIN and MAX'!H$50-'MIN and MAX'!D$50)</f>
        <v>0.70202247191011236</v>
      </c>
      <c r="E69">
        <f t="shared" si="5"/>
        <v>2.560981976831115E-2</v>
      </c>
      <c r="F69">
        <f t="shared" si="6"/>
        <v>0.88666267239966967</v>
      </c>
      <c r="G69">
        <f t="shared" si="7"/>
        <v>0.69725825745905023</v>
      </c>
      <c r="H69" s="3">
        <f>IFERROR(VLOOKUP(A69,'GDP Data'!A$2:Q$144,3,FALSE),"Not Found")</f>
        <v>32685198735.305302</v>
      </c>
      <c r="I69">
        <f t="shared" si="8"/>
        <v>3.0887748674739315E-3</v>
      </c>
      <c r="J69">
        <f t="shared" si="9"/>
        <v>-0.88357389753219573</v>
      </c>
    </row>
    <row r="70" spans="1:10" x14ac:dyDescent="0.25">
      <c r="A70" t="s">
        <v>74</v>
      </c>
      <c r="B70">
        <f>('CON Score and Page Rank'!IH70-'MIN and MAX'!B$50)/('MIN and MAX'!F$50-'MIN and MAX'!B$50)</f>
        <v>9.3353737984250423E-5</v>
      </c>
      <c r="C70">
        <f>('CON Score and Page Rank'!II70-'MIN and MAX'!C$50)/('MIN and MAX'!G$50-'MIN and MAX'!C$50)</f>
        <v>2.5637031223194304E-2</v>
      </c>
      <c r="D70">
        <f>('CON Score and Page Rank'!IJ70-'MIN and MAX'!D$50)/('MIN and MAX'!H$50-'MIN and MAX'!D$50)</f>
        <v>0.56584269662921349</v>
      </c>
      <c r="E70">
        <f t="shared" si="5"/>
        <v>2.5543677485210053E-2</v>
      </c>
      <c r="F70">
        <f t="shared" si="6"/>
        <v>0.88655408598903418</v>
      </c>
      <c r="G70">
        <f t="shared" si="7"/>
        <v>0.56574934289122925</v>
      </c>
      <c r="H70" s="3">
        <f>IFERROR(VLOOKUP(A70,'GDP Data'!A$2:Q$144,3,FALSE),"Not Found")</f>
        <v>2796704603.0444298</v>
      </c>
      <c r="I70">
        <f t="shared" si="8"/>
        <v>2.6429060320509642E-4</v>
      </c>
      <c r="J70">
        <f t="shared" si="9"/>
        <v>-0.88628979538582908</v>
      </c>
    </row>
    <row r="71" spans="1:10" x14ac:dyDescent="0.25">
      <c r="A71" t="s">
        <v>151</v>
      </c>
      <c r="B71">
        <f>('CON Score and Page Rank'!IH146-'MIN and MAX'!B$50)/('MIN and MAX'!F$50-'MIN and MAX'!B$50)</f>
        <v>3.7435317031979062E-5</v>
      </c>
      <c r="C71">
        <f>('CON Score and Page Rank'!II146-'MIN and MAX'!C$50)/('MIN and MAX'!G$50-'MIN and MAX'!C$50)</f>
        <v>2.5557485763258576E-2</v>
      </c>
      <c r="D71">
        <f>('CON Score and Page Rank'!IJ146-'MIN and MAX'!D$50)/('MIN and MAX'!H$50-'MIN and MAX'!D$50)</f>
        <v>0.53842696629213482</v>
      </c>
      <c r="E71">
        <f t="shared" si="5"/>
        <v>2.5520050446226596E-2</v>
      </c>
      <c r="F71">
        <f t="shared" si="6"/>
        <v>0.88651529725606548</v>
      </c>
      <c r="G71">
        <f t="shared" si="7"/>
        <v>0.53838953097510289</v>
      </c>
      <c r="H71" s="3">
        <f>IFERROR(VLOOKUP(A71,'GDP Data'!A$2:Q$144,3,FALSE),"Not Found")</f>
        <v>1267997934.3125</v>
      </c>
      <c r="I71">
        <f t="shared" si="8"/>
        <v>1.1982671983214203E-4</v>
      </c>
      <c r="J71">
        <f t="shared" si="9"/>
        <v>-0.88639547053623335</v>
      </c>
    </row>
    <row r="72" spans="1:10" x14ac:dyDescent="0.25">
      <c r="A72" t="s">
        <v>219</v>
      </c>
      <c r="B72">
        <f>('CON Score and Page Rank'!IH208-'MIN and MAX'!B$50)/('MIN and MAX'!F$50-'MIN and MAX'!B$50)</f>
        <v>8.5064228316430977E-3</v>
      </c>
      <c r="C72">
        <f>('CON Score and Page Rank'!II208-'MIN and MAX'!C$50)/('MIN and MAX'!G$50-'MIN and MAX'!C$50)</f>
        <v>3.3748415738249118E-2</v>
      </c>
      <c r="D72">
        <f>('CON Score and Page Rank'!IJ208-'MIN and MAX'!D$50)/('MIN and MAX'!H$50-'MIN and MAX'!D$50)</f>
        <v>0.86471910112359551</v>
      </c>
      <c r="E72">
        <f t="shared" si="5"/>
        <v>2.5241992906606021E-2</v>
      </c>
      <c r="F72">
        <f t="shared" si="6"/>
        <v>0.88605880756804867</v>
      </c>
      <c r="G72">
        <f t="shared" si="7"/>
        <v>0.85621267829195247</v>
      </c>
      <c r="H72" s="3">
        <f>IFERROR(VLOOKUP(A72,'GDP Data'!A$2:Q$144,3,FALSE),"Not Found")</f>
        <v>52030158775.405502</v>
      </c>
      <c r="I72">
        <f t="shared" si="8"/>
        <v>4.916887551384491E-3</v>
      </c>
      <c r="J72">
        <f t="shared" si="9"/>
        <v>-0.88114192001666414</v>
      </c>
    </row>
    <row r="73" spans="1:10" x14ac:dyDescent="0.25">
      <c r="A73" t="s">
        <v>88</v>
      </c>
      <c r="B73">
        <f>('CON Score and Page Rank'!IH84-'MIN and MAX'!B$50)/('MIN and MAX'!F$50-'MIN and MAX'!B$50)</f>
        <v>3.3771667639677274E-4</v>
      </c>
      <c r="C73">
        <f>('CON Score and Page Rank'!II84-'MIN and MAX'!C$50)/('MIN and MAX'!G$50-'MIN and MAX'!C$50)</f>
        <v>2.5561495592177148E-2</v>
      </c>
      <c r="D73">
        <f>('CON Score and Page Rank'!IJ84-'MIN and MAX'!D$50)/('MIN and MAX'!H$50-'MIN and MAX'!D$50)</f>
        <v>0.5168539325842697</v>
      </c>
      <c r="E73">
        <f t="shared" si="5"/>
        <v>2.5223778915780374E-2</v>
      </c>
      <c r="F73">
        <f t="shared" si="6"/>
        <v>0.88602890548734681</v>
      </c>
      <c r="G73">
        <f t="shared" si="7"/>
        <v>0.51651621590787289</v>
      </c>
      <c r="H73" s="3">
        <f>IFERROR(VLOOKUP(A73,'GDP Data'!A$2:Q$144,3,FALSE),"Not Found")</f>
        <v>36176430128.805702</v>
      </c>
      <c r="I73">
        <f t="shared" si="8"/>
        <v>3.4186987535762968E-3</v>
      </c>
      <c r="J73">
        <f t="shared" si="9"/>
        <v>-0.88261020673377055</v>
      </c>
    </row>
    <row r="74" spans="1:10" x14ac:dyDescent="0.25">
      <c r="A74" t="s">
        <v>54</v>
      </c>
      <c r="B74">
        <f>('CON Score and Page Rank'!IH48-'MIN and MAX'!B$50)/('MIN and MAX'!F$50-'MIN and MAX'!B$50)</f>
        <v>2.308785770327439E-2</v>
      </c>
      <c r="C74">
        <f>('CON Score and Page Rank'!II48-'MIN and MAX'!C$50)/('MIN and MAX'!G$50-'MIN and MAX'!C$50)</f>
        <v>4.8168972906069182E-2</v>
      </c>
      <c r="D74">
        <f>('CON Score and Page Rank'!IJ48-'MIN and MAX'!D$50)/('MIN and MAX'!H$50-'MIN and MAX'!D$50)</f>
        <v>0.83101123595505622</v>
      </c>
      <c r="E74">
        <f t="shared" si="5"/>
        <v>2.5081115202794792E-2</v>
      </c>
      <c r="F74">
        <f t="shared" si="6"/>
        <v>0.8857946931228089</v>
      </c>
      <c r="G74">
        <f t="shared" si="7"/>
        <v>0.80792337825178184</v>
      </c>
      <c r="H74" s="3" t="str">
        <f>IFERROR(VLOOKUP(A74,'GDP Data'!A$2:Q$144,3,FALSE),"Not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117</v>
      </c>
      <c r="B75">
        <f>('CON Score and Page Rank'!IH113-'MIN and MAX'!B$50)/('MIN and MAX'!F$50-'MIN and MAX'!B$50)</f>
        <v>2.2629156219164837E-4</v>
      </c>
      <c r="C75">
        <f>('CON Score and Page Rank'!II113-'MIN and MAX'!C$50)/('MIN and MAX'!G$50-'MIN and MAX'!C$50)</f>
        <v>2.5260559552268809E-2</v>
      </c>
      <c r="D75">
        <f>('CON Score and Page Rank'!IJ113-'MIN and MAX'!D$50)/('MIN and MAX'!H$50-'MIN and MAX'!D$50)</f>
        <v>0.51056179775280897</v>
      </c>
      <c r="E75">
        <f t="shared" si="5"/>
        <v>2.5034267990077162E-2</v>
      </c>
      <c r="F75">
        <f t="shared" si="6"/>
        <v>0.88571778361139231</v>
      </c>
      <c r="G75">
        <f t="shared" si="7"/>
        <v>0.51033550619061729</v>
      </c>
      <c r="H75" s="3">
        <f>IFERROR(VLOOKUP(A75,'GDP Data'!A$2:Q$144,3,FALSE),"Not Found")</f>
        <v>15716489369.9266</v>
      </c>
      <c r="I75">
        <f t="shared" si="8"/>
        <v>1.4852195871250544E-3</v>
      </c>
      <c r="J75">
        <f t="shared" si="9"/>
        <v>-0.8842325640242672</v>
      </c>
    </row>
    <row r="76" spans="1:10" x14ac:dyDescent="0.25">
      <c r="A76" t="s">
        <v>163</v>
      </c>
      <c r="B76">
        <f>('CON Score and Page Rank'!IH158-'MIN and MAX'!B$50)/('MIN and MAX'!F$50-'MIN and MAX'!B$50)</f>
        <v>5.8048511441063217E-4</v>
      </c>
      <c r="C76">
        <f>('CON Score and Page Rank'!II158-'MIN and MAX'!C$50)/('MIN and MAX'!G$50-'MIN and MAX'!C$50)</f>
        <v>2.5508756472003083E-2</v>
      </c>
      <c r="D76">
        <f>('CON Score and Page Rank'!IJ158-'MIN and MAX'!D$50)/('MIN and MAX'!H$50-'MIN and MAX'!D$50)</f>
        <v>0.63415730337078646</v>
      </c>
      <c r="E76">
        <f t="shared" si="5"/>
        <v>2.4928271357592451E-2</v>
      </c>
      <c r="F76">
        <f t="shared" si="6"/>
        <v>0.88554376793909739</v>
      </c>
      <c r="G76">
        <f t="shared" si="7"/>
        <v>0.6335768182563758</v>
      </c>
      <c r="H76" s="3">
        <f>IFERROR(VLOOKUP(A76,'GDP Data'!A$2:Q$144,3,FALSE),"Not Found")</f>
        <v>15749753804.8344</v>
      </c>
      <c r="I76">
        <f t="shared" si="8"/>
        <v>1.4883631002288297E-3</v>
      </c>
      <c r="J76">
        <f t="shared" si="9"/>
        <v>-0.88405540483886857</v>
      </c>
    </row>
    <row r="77" spans="1:10" x14ac:dyDescent="0.25">
      <c r="A77" t="s">
        <v>179</v>
      </c>
      <c r="B77">
        <f>('CON Score and Page Rank'!IH173-'MIN and MAX'!B$50)/('MIN and MAX'!F$50-'MIN and MAX'!B$50)</f>
        <v>2.1666977708955794E-2</v>
      </c>
      <c r="C77">
        <f>('CON Score and Page Rank'!II173-'MIN and MAX'!C$50)/('MIN and MAX'!G$50-'MIN and MAX'!C$50)</f>
        <v>4.6374078024028903E-2</v>
      </c>
      <c r="D77">
        <f>('CON Score and Page Rank'!IJ173-'MIN and MAX'!D$50)/('MIN and MAX'!H$50-'MIN and MAX'!D$50)</f>
        <v>0.73662921348314603</v>
      </c>
      <c r="E77">
        <f t="shared" si="5"/>
        <v>2.4707100315073109E-2</v>
      </c>
      <c r="F77">
        <f t="shared" si="6"/>
        <v>0.88518066935045359</v>
      </c>
      <c r="G77">
        <f t="shared" si="7"/>
        <v>0.71496223577419027</v>
      </c>
      <c r="H77" s="3">
        <f>IFERROR(VLOOKUP(A77,'GDP Data'!A$2:Q$144,3,FALSE),"Not Found")</f>
        <v>23273640257.1968</v>
      </c>
      <c r="I77">
        <f t="shared" si="8"/>
        <v>2.1993757995238798E-3</v>
      </c>
      <c r="J77">
        <f t="shared" si="9"/>
        <v>-0.88298129355092969</v>
      </c>
    </row>
    <row r="78" spans="1:10" x14ac:dyDescent="0.25">
      <c r="A78" t="s">
        <v>97</v>
      </c>
      <c r="B78">
        <f>('CON Score and Page Rank'!IH93-'MIN and MAX'!B$50)/('MIN and MAX'!F$50-'MIN and MAX'!B$50)</f>
        <v>2.3396820528679315E-5</v>
      </c>
      <c r="C78">
        <f>('CON Score and Page Rank'!II93-'MIN and MAX'!C$50)/('MIN and MAX'!G$50-'MIN and MAX'!C$50)</f>
        <v>2.4506458339172407E-2</v>
      </c>
      <c r="D78">
        <f>('CON Score and Page Rank'!IJ93-'MIN and MAX'!D$50)/('MIN and MAX'!H$50-'MIN and MAX'!D$50)</f>
        <v>0.42606741573033707</v>
      </c>
      <c r="E78">
        <f t="shared" si="5"/>
        <v>2.4483061518643729E-2</v>
      </c>
      <c r="F78">
        <f t="shared" si="6"/>
        <v>0.88481286274314064</v>
      </c>
      <c r="G78">
        <f t="shared" si="7"/>
        <v>0.42604401890980842</v>
      </c>
      <c r="H78" s="3" t="str">
        <f>IFERROR(VLOOKUP(A78,'GDP Data'!A$2:Q$144,3,FALSE),"Not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67</v>
      </c>
      <c r="B79">
        <f>('CON Score and Page Rank'!IH63-'MIN and MAX'!B$50)/('MIN and MAX'!F$50-'MIN and MAX'!B$50)</f>
        <v>2.3707218631782622E-4</v>
      </c>
      <c r="C79">
        <f>('CON Score and Page Rank'!II63-'MIN and MAX'!C$50)/('MIN and MAX'!G$50-'MIN and MAX'!C$50)</f>
        <v>2.4396410484825232E-2</v>
      </c>
      <c r="D79">
        <f>('CON Score and Page Rank'!IJ63-'MIN and MAX'!D$50)/('MIN and MAX'!H$50-'MIN and MAX'!D$50)</f>
        <v>0.48224719101123598</v>
      </c>
      <c r="E79">
        <f t="shared" si="5"/>
        <v>2.4159338298507405E-2</v>
      </c>
      <c r="F79">
        <f t="shared" si="6"/>
        <v>0.88428140327627824</v>
      </c>
      <c r="G79">
        <f t="shared" si="7"/>
        <v>0.48201011882491818</v>
      </c>
      <c r="H79" s="3">
        <f>IFERROR(VLOOKUP(A79,'GDP Data'!A$2:Q$144,3,FALSE),"Not Found")</f>
        <v>3190371050.4552398</v>
      </c>
      <c r="I79">
        <f t="shared" si="8"/>
        <v>3.0149236657136408E-4</v>
      </c>
      <c r="J79">
        <f t="shared" si="9"/>
        <v>-0.88397991090970685</v>
      </c>
    </row>
    <row r="80" spans="1:10" x14ac:dyDescent="0.25">
      <c r="A80" t="s">
        <v>198</v>
      </c>
      <c r="B80">
        <f>('CON Score and Page Rank'!IH188-'MIN and MAX'!B$50)/('MIN and MAX'!F$50-'MIN and MAX'!B$50)</f>
        <v>7.2285747881440971E-4</v>
      </c>
      <c r="C80">
        <f>('CON Score and Page Rank'!II188-'MIN and MAX'!C$50)/('MIN and MAX'!G$50-'MIN and MAX'!C$50)</f>
        <v>2.4716061023845087E-2</v>
      </c>
      <c r="D80">
        <f>('CON Score and Page Rank'!IJ188-'MIN and MAX'!D$50)/('MIN and MAX'!H$50-'MIN and MAX'!D$50)</f>
        <v>0.74067415730337083</v>
      </c>
      <c r="E80">
        <f t="shared" si="5"/>
        <v>2.3993203545030678E-2</v>
      </c>
      <c r="F80">
        <f t="shared" si="6"/>
        <v>0.88400865828296926</v>
      </c>
      <c r="G80">
        <f t="shared" si="7"/>
        <v>0.73995129982455643</v>
      </c>
      <c r="H80" s="3" t="str">
        <f>IFERROR(VLOOKUP(A80,'GDP Data'!A$2:Q$144,3,FALSE),"Not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279</v>
      </c>
      <c r="B81">
        <f>('CON Score and Page Rank'!IH184-'MIN and MAX'!B$50)/('MIN and MAX'!F$50-'MIN and MAX'!B$50)</f>
        <v>9.2075452147771884E-3</v>
      </c>
      <c r="C81">
        <f>('CON Score and Page Rank'!II184-'MIN and MAX'!C$50)/('MIN and MAX'!G$50-'MIN and MAX'!C$50)</f>
        <v>3.2971546003563647E-2</v>
      </c>
      <c r="D81">
        <f>('CON Score and Page Rank'!IJ184-'MIN and MAX'!D$50)/('MIN and MAX'!H$50-'MIN and MAX'!D$50)</f>
        <v>0.66786516853932587</v>
      </c>
      <c r="E81">
        <f t="shared" si="5"/>
        <v>2.376400078878646E-2</v>
      </c>
      <c r="F81">
        <f t="shared" si="6"/>
        <v>0.88363237395407379</v>
      </c>
      <c r="G81">
        <f t="shared" si="7"/>
        <v>0.65865762332454869</v>
      </c>
      <c r="H81" s="3">
        <f>IFERROR(VLOOKUP(A81,'GDP Data'!A$2:Q$144,3,FALSE),"Not Found")</f>
        <v>12960538723.7591</v>
      </c>
      <c r="I81">
        <f t="shared" si="8"/>
        <v>1.2247802622545642E-3</v>
      </c>
      <c r="J81">
        <f t="shared" si="9"/>
        <v>-0.8824075936918192</v>
      </c>
    </row>
    <row r="82" spans="1:10" x14ac:dyDescent="0.25">
      <c r="A82" t="s">
        <v>175</v>
      </c>
      <c r="B82">
        <f>('CON Score and Page Rank'!IH169-'MIN and MAX'!B$50)/('MIN and MAX'!F$50-'MIN and MAX'!B$50)</f>
        <v>1.5736989488773644E-3</v>
      </c>
      <c r="C82">
        <f>('CON Score and Page Rank'!II169-'MIN and MAX'!C$50)/('MIN and MAX'!G$50-'MIN and MAX'!C$50)</f>
        <v>2.5224578629661855E-2</v>
      </c>
      <c r="D82">
        <f>('CON Score and Page Rank'!IJ169-'MIN and MAX'!D$50)/('MIN and MAX'!H$50-'MIN and MAX'!D$50)</f>
        <v>0.54516853932584275</v>
      </c>
      <c r="E82">
        <f t="shared" si="5"/>
        <v>2.3650879680784491E-2</v>
      </c>
      <c r="F82">
        <f t="shared" si="6"/>
        <v>0.88344666196305788</v>
      </c>
      <c r="G82">
        <f t="shared" si="7"/>
        <v>0.54359484037696537</v>
      </c>
      <c r="H82" s="3">
        <f>IFERROR(VLOOKUP(A82,'GDP Data'!A$2:Q$144,3,FALSE),"Not Found")</f>
        <v>3922100793.5402999</v>
      </c>
      <c r="I82">
        <f t="shared" si="8"/>
        <v>3.706413553392667E-4</v>
      </c>
      <c r="J82">
        <f t="shared" si="9"/>
        <v>-0.88307602060771861</v>
      </c>
    </row>
    <row r="83" spans="1:10" x14ac:dyDescent="0.25">
      <c r="A83" t="s">
        <v>76</v>
      </c>
      <c r="B83">
        <f>('CON Score and Page Rank'!IH72-'MIN and MAX'!B$50)/('MIN and MAX'!F$50-'MIN and MAX'!B$50)</f>
        <v>1.1067492431091007E-3</v>
      </c>
      <c r="C83">
        <f>('CON Score and Page Rank'!II72-'MIN and MAX'!C$50)/('MIN and MAX'!G$50-'MIN and MAX'!C$50)</f>
        <v>2.4726157778954524E-2</v>
      </c>
      <c r="D83">
        <f>('CON Score and Page Rank'!IJ72-'MIN and MAX'!D$50)/('MIN and MAX'!H$50-'MIN and MAX'!D$50)</f>
        <v>0.54112359550561795</v>
      </c>
      <c r="E83">
        <f t="shared" si="5"/>
        <v>2.3619408535845425E-2</v>
      </c>
      <c r="F83">
        <f t="shared" si="6"/>
        <v>0.88339499548728329</v>
      </c>
      <c r="G83">
        <f t="shared" si="7"/>
        <v>0.5400168462625089</v>
      </c>
      <c r="H83" s="3">
        <f>IFERROR(VLOOKUP(A83,'GDP Data'!A$2:Q$144,3,FALSE),"Not Found")</f>
        <v>16810536883.717699</v>
      </c>
      <c r="I83">
        <f t="shared" si="8"/>
        <v>1.5886078666881257E-3</v>
      </c>
      <c r="J83">
        <f t="shared" si="9"/>
        <v>-0.88180638762059516</v>
      </c>
    </row>
    <row r="84" spans="1:10" x14ac:dyDescent="0.25">
      <c r="A84" t="s">
        <v>298</v>
      </c>
      <c r="B84">
        <f>('CON Score and Page Rank'!IH43-'MIN and MAX'!B$50)/('MIN and MAX'!F$50-'MIN and MAX'!B$50)</f>
        <v>9.8787535746925562E-4</v>
      </c>
      <c r="C84">
        <f>('CON Score and Page Rank'!II43-'MIN and MAX'!C$50)/('MIN and MAX'!G$50-'MIN and MAX'!C$50)</f>
        <v>2.4525407064146541E-2</v>
      </c>
      <c r="D84">
        <f>('CON Score and Page Rank'!IJ43-'MIN and MAX'!D$50)/('MIN and MAX'!H$50-'MIN and MAX'!D$50)</f>
        <v>0.60359550561797748</v>
      </c>
      <c r="E84">
        <f t="shared" si="5"/>
        <v>2.3537531706677287E-2</v>
      </c>
      <c r="F84">
        <f t="shared" si="6"/>
        <v>0.88326057752381504</v>
      </c>
      <c r="G84">
        <f t="shared" si="7"/>
        <v>0.60260763026050823</v>
      </c>
      <c r="H84" s="3" t="str">
        <f>IFERROR(VLOOKUP(A84,'GDP Data'!A$2:Q$144,3,FALSE),"Not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187</v>
      </c>
      <c r="B85">
        <f>('CON Score and Page Rank'!IH23-'MIN and MAX'!B$50)/('MIN and MAX'!F$50-'MIN and MAX'!B$50)</f>
        <v>4.1965134683254477E-3</v>
      </c>
      <c r="C85">
        <f>('CON Score and Page Rank'!II23-'MIN and MAX'!C$50)/('MIN and MAX'!G$50-'MIN and MAX'!C$50)</f>
        <v>2.7617341655074769E-2</v>
      </c>
      <c r="D85">
        <f>('CON Score and Page Rank'!IJ23-'MIN and MAX'!D$50)/('MIN and MAX'!H$50-'MIN and MAX'!D$50)</f>
        <v>0.74561797752808989</v>
      </c>
      <c r="E85">
        <f t="shared" si="5"/>
        <v>2.3420828186749322E-2</v>
      </c>
      <c r="F85">
        <f t="shared" si="6"/>
        <v>0.8830689842533177</v>
      </c>
      <c r="G85">
        <f t="shared" si="7"/>
        <v>0.74142146405976439</v>
      </c>
      <c r="H85" s="3">
        <f>IFERROR(VLOOKUP(A85,'GDP Data'!A$2:Q$144,3,FALSE),"Not Found")</f>
        <v>4088368978.34589</v>
      </c>
      <c r="I85">
        <f t="shared" si="8"/>
        <v>3.863538187893752E-4</v>
      </c>
      <c r="J85">
        <f t="shared" si="9"/>
        <v>-0.88268263043452833</v>
      </c>
    </row>
    <row r="86" spans="1:10" x14ac:dyDescent="0.25">
      <c r="A86" t="s">
        <v>204</v>
      </c>
      <c r="B86">
        <f>('CON Score and Page Rank'!IH193-'MIN and MAX'!B$50)/('MIN and MAX'!F$50-'MIN and MAX'!B$50)</f>
        <v>3.9553254658801327E-4</v>
      </c>
      <c r="C86">
        <f>('CON Score and Page Rank'!II193-'MIN and MAX'!C$50)/('MIN and MAX'!G$50-'MIN and MAX'!C$50)</f>
        <v>2.3726975292032292E-2</v>
      </c>
      <c r="D86">
        <f>('CON Score and Page Rank'!IJ193-'MIN and MAX'!D$50)/('MIN and MAX'!H$50-'MIN and MAX'!D$50)</f>
        <v>0.56719101123595506</v>
      </c>
      <c r="E86">
        <f t="shared" si="5"/>
        <v>2.3331442745444277E-2</v>
      </c>
      <c r="F86">
        <f t="shared" si="6"/>
        <v>0.88292223933041347</v>
      </c>
      <c r="G86">
        <f t="shared" si="7"/>
        <v>0.56679547868936708</v>
      </c>
      <c r="H86" s="3">
        <f>IFERROR(VLOOKUP(A86,'GDP Data'!A$2:Q$144,3,FALSE),"Not Found")</f>
        <v>31682400000</v>
      </c>
      <c r="I86">
        <f t="shared" si="8"/>
        <v>2.9940096633266507E-3</v>
      </c>
      <c r="J86">
        <f t="shared" si="9"/>
        <v>-0.87992822966708684</v>
      </c>
    </row>
    <row r="87" spans="1:10" x14ac:dyDescent="0.25">
      <c r="A87" t="s">
        <v>180</v>
      </c>
      <c r="B87">
        <f>('CON Score and Page Rank'!IH11-'MIN and MAX'!B$50)/('MIN and MAX'!F$50-'MIN and MAX'!B$50)</f>
        <v>1.6096418112085731E-2</v>
      </c>
      <c r="C87">
        <f>('CON Score and Page Rank'!II11-'MIN and MAX'!C$50)/('MIN and MAX'!G$50-'MIN and MAX'!C$50)</f>
        <v>3.9373111183861567E-2</v>
      </c>
      <c r="D87">
        <f>('CON Score and Page Rank'!IJ11-'MIN and MAX'!D$50)/('MIN and MAX'!H$50-'MIN and MAX'!D$50)</f>
        <v>0.86112359550561801</v>
      </c>
      <c r="E87">
        <f t="shared" si="5"/>
        <v>2.3276693071775836E-2</v>
      </c>
      <c r="F87">
        <f t="shared" si="6"/>
        <v>0.8828323562742445</v>
      </c>
      <c r="G87">
        <f t="shared" si="7"/>
        <v>0.84502717739353228</v>
      </c>
      <c r="H87" s="3">
        <f>IFERROR(VLOOKUP(A87,'GDP Data'!A$2:Q$144,3,FALSE),"Not Found")</f>
        <v>10397897085.610201</v>
      </c>
      <c r="I87">
        <f t="shared" si="8"/>
        <v>9.8260877814158529E-4</v>
      </c>
      <c r="J87">
        <f t="shared" si="9"/>
        <v>-0.8818497474961029</v>
      </c>
    </row>
    <row r="88" spans="1:10" x14ac:dyDescent="0.25">
      <c r="A88" t="s">
        <v>102</v>
      </c>
      <c r="B88">
        <f>('CON Score and Page Rank'!IH98-'MIN and MAX'!B$50)/('MIN and MAX'!F$50-'MIN and MAX'!B$50)</f>
        <v>8.2817475697952007E-5</v>
      </c>
      <c r="C88">
        <f>('CON Score and Page Rank'!II98-'MIN and MAX'!C$50)/('MIN and MAX'!G$50-'MIN and MAX'!C$50)</f>
        <v>2.3199398477343924E-2</v>
      </c>
      <c r="D88">
        <f>('CON Score and Page Rank'!IJ98-'MIN and MAX'!D$50)/('MIN and MAX'!H$50-'MIN and MAX'!D$50)</f>
        <v>0.56943820224719099</v>
      </c>
      <c r="E88">
        <f t="shared" si="5"/>
        <v>2.3116581001645972E-2</v>
      </c>
      <c r="F88">
        <f t="shared" si="6"/>
        <v>0.88256949877704793</v>
      </c>
      <c r="G88">
        <f t="shared" si="7"/>
        <v>0.56935538477149306</v>
      </c>
      <c r="H88" s="3">
        <f>IFERROR(VLOOKUP(A88,'GDP Data'!A$2:Q$144,3,FALSE),"Not Found")</f>
        <v>3557333364.30795</v>
      </c>
      <c r="I88">
        <f t="shared" si="8"/>
        <v>3.3617057004558702E-4</v>
      </c>
      <c r="J88">
        <f t="shared" si="9"/>
        <v>-0.8822333282070024</v>
      </c>
    </row>
    <row r="89" spans="1:10" x14ac:dyDescent="0.25">
      <c r="A89" t="s">
        <v>211</v>
      </c>
      <c r="B89">
        <f>('CON Score and Page Rank'!IH200-'MIN and MAX'!B$50)/('MIN and MAX'!F$50-'MIN and MAX'!B$50)</f>
        <v>1.0499538022935709E-3</v>
      </c>
      <c r="C89">
        <f>('CON Score and Page Rank'!II200-'MIN and MAX'!C$50)/('MIN and MAX'!G$50-'MIN and MAX'!C$50)</f>
        <v>2.4145226080503571E-2</v>
      </c>
      <c r="D89">
        <f>('CON Score and Page Rank'!IJ200-'MIN and MAX'!D$50)/('MIN and MAX'!H$50-'MIN and MAX'!D$50)</f>
        <v>0.64988764044943825</v>
      </c>
      <c r="E89">
        <f t="shared" si="5"/>
        <v>2.309527227821E-2</v>
      </c>
      <c r="F89">
        <f t="shared" si="6"/>
        <v>0.8825345160446012</v>
      </c>
      <c r="G89">
        <f t="shared" si="7"/>
        <v>0.6488376866471447</v>
      </c>
      <c r="H89" s="3">
        <f>IFERROR(VLOOKUP(A89,'GDP Data'!A$2:Q$144,3,FALSE),"Not Found")</f>
        <v>18405203853.1036</v>
      </c>
      <c r="I89">
        <f t="shared" si="8"/>
        <v>1.7393050460725538E-3</v>
      </c>
      <c r="J89">
        <f t="shared" si="9"/>
        <v>-0.88079521099852864</v>
      </c>
    </row>
    <row r="90" spans="1:10" x14ac:dyDescent="0.25">
      <c r="A90" t="s">
        <v>30</v>
      </c>
      <c r="B90">
        <f>('CON Score and Page Rank'!IH21-'MIN and MAX'!B$50)/('MIN and MAX'!F$50-'MIN and MAX'!B$50)</f>
        <v>1.4601705372126505E-3</v>
      </c>
      <c r="C90">
        <f>('CON Score and Page Rank'!II21-'MIN and MAX'!C$50)/('MIN and MAX'!G$50-'MIN and MAX'!C$50)</f>
        <v>2.4525835741668695E-2</v>
      </c>
      <c r="D90">
        <f>('CON Score and Page Rank'!IJ21-'MIN and MAX'!D$50)/('MIN and MAX'!H$50-'MIN and MAX'!D$50)</f>
        <v>0.61887640449438197</v>
      </c>
      <c r="E90">
        <f t="shared" si="5"/>
        <v>2.3065665204456045E-2</v>
      </c>
      <c r="F90">
        <f t="shared" si="6"/>
        <v>0.88248590983209052</v>
      </c>
      <c r="G90">
        <f t="shared" si="7"/>
        <v>0.61741623395716927</v>
      </c>
      <c r="H90" s="3" t="str">
        <f>IFERROR(VLOOKUP(A90,'GDP Data'!A$2:Q$144,3,FALSE),"Not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56</v>
      </c>
      <c r="B91">
        <f>('CON Score and Page Rank'!IH50-'MIN and MAX'!B$50)/('MIN and MAX'!F$50-'MIN and MAX'!B$50)</f>
        <v>1.5348340043395614E-3</v>
      </c>
      <c r="C91">
        <f>('CON Score and Page Rank'!II50-'MIN and MAX'!C$50)/('MIN and MAX'!G$50-'MIN and MAX'!C$50)</f>
        <v>2.429490082607396E-2</v>
      </c>
      <c r="D91">
        <f>('CON Score and Page Rank'!IJ50-'MIN and MAX'!D$50)/('MIN and MAX'!H$50-'MIN and MAX'!D$50)</f>
        <v>0.64719101123595502</v>
      </c>
      <c r="E91">
        <f t="shared" si="5"/>
        <v>2.2760066821734398E-2</v>
      </c>
      <c r="F91">
        <f t="shared" si="6"/>
        <v>0.88198420608193373</v>
      </c>
      <c r="G91">
        <f t="shared" si="7"/>
        <v>0.6456561772316155</v>
      </c>
      <c r="H91" s="3" t="str">
        <f>IFERROR(VLOOKUP(A91,'GDP Data'!A$2:Q$144,3,FALSE),"Not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26</v>
      </c>
      <c r="B92">
        <f>('CON Score and Page Rank'!IH10-'MIN and MAX'!B$50)/('MIN and MAX'!F$50-'MIN and MAX'!B$50)</f>
        <v>6.6762986077725859E-4</v>
      </c>
      <c r="C92">
        <f>('CON Score and Page Rank'!II10-'MIN and MAX'!C$50)/('MIN and MAX'!G$50-'MIN and MAX'!C$50)</f>
        <v>2.3146861174422557E-2</v>
      </c>
      <c r="D92">
        <f>('CON Score and Page Rank'!IJ10-'MIN and MAX'!D$50)/('MIN and MAX'!H$50-'MIN and MAX'!D$50)</f>
        <v>0.57573033707865173</v>
      </c>
      <c r="E92">
        <f t="shared" si="5"/>
        <v>2.24792313136453E-2</v>
      </c>
      <c r="F92">
        <f t="shared" si="6"/>
        <v>0.88152315577685469</v>
      </c>
      <c r="G92">
        <f t="shared" si="7"/>
        <v>0.57506270721787445</v>
      </c>
      <c r="H92" s="3" t="str">
        <f>IFERROR(VLOOKUP(A92,'GDP Data'!A$2:Q$144,3,FALSE),"Not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131</v>
      </c>
      <c r="B93">
        <f>('CON Score and Page Rank'!IH127-'MIN and MAX'!B$50)/('MIN and MAX'!F$50-'MIN and MAX'!B$50)</f>
        <v>4.1696885087834118E-4</v>
      </c>
      <c r="C93">
        <f>('CON Score and Page Rank'!II127-'MIN and MAX'!C$50)/('MIN and MAX'!G$50-'MIN and MAX'!C$50)</f>
        <v>2.2816122471453371E-2</v>
      </c>
      <c r="D93">
        <f>('CON Score and Page Rank'!IJ127-'MIN and MAX'!D$50)/('MIN and MAX'!H$50-'MIN and MAX'!D$50)</f>
        <v>0.68494382022471911</v>
      </c>
      <c r="E93">
        <f t="shared" si="5"/>
        <v>2.239915362057503E-2</v>
      </c>
      <c r="F93">
        <f t="shared" si="6"/>
        <v>0.88139169147210461</v>
      </c>
      <c r="G93">
        <f t="shared" si="7"/>
        <v>0.68452685137384073</v>
      </c>
      <c r="H93" s="3">
        <f>IFERROR(VLOOKUP(A93,'GDP Data'!A$2:Q$144,3,FALSE),"Not Found")</f>
        <v>53991289844.329102</v>
      </c>
      <c r="I93">
        <f t="shared" si="8"/>
        <v>5.102215852630842E-3</v>
      </c>
      <c r="J93">
        <f t="shared" si="9"/>
        <v>-0.87628947561947379</v>
      </c>
    </row>
    <row r="94" spans="1:10" x14ac:dyDescent="0.25">
      <c r="A94" t="s">
        <v>84</v>
      </c>
      <c r="B94">
        <f>('CON Score and Page Rank'!IH80-'MIN and MAX'!B$50)/('MIN and MAX'!F$50-'MIN and MAX'!B$50)</f>
        <v>7.3941152994706359E-4</v>
      </c>
      <c r="C94">
        <f>('CON Score and Page Rank'!II80-'MIN and MAX'!C$50)/('MIN and MAX'!G$50-'MIN and MAX'!C$50)</f>
        <v>2.3076317942452074E-2</v>
      </c>
      <c r="D94">
        <f>('CON Score and Page Rank'!IJ80-'MIN and MAX'!D$50)/('MIN and MAX'!H$50-'MIN and MAX'!D$50)</f>
        <v>0.6</v>
      </c>
      <c r="E94">
        <f t="shared" si="5"/>
        <v>2.2336906412505009E-2</v>
      </c>
      <c r="F94">
        <f t="shared" si="6"/>
        <v>0.88128949964292214</v>
      </c>
      <c r="G94">
        <f t="shared" si="7"/>
        <v>0.59926058847005292</v>
      </c>
      <c r="H94" s="3">
        <f>IFERROR(VLOOKUP(A94,'GDP Data'!A$2:Q$144,3,FALSE),"Not Found")</f>
        <v>5314909953.9299202</v>
      </c>
      <c r="I94">
        <f t="shared" si="8"/>
        <v>5.0226282610462542E-4</v>
      </c>
      <c r="J94">
        <f t="shared" si="9"/>
        <v>-0.88078723681681748</v>
      </c>
    </row>
    <row r="95" spans="1:10" x14ac:dyDescent="0.25">
      <c r="A95" t="s">
        <v>201</v>
      </c>
      <c r="B95">
        <f>('CON Score and Page Rank'!IH8-'MIN and MAX'!B$50)/('MIN and MAX'!F$50-'MIN and MAX'!B$50)</f>
        <v>2.8439700418937296E-2</v>
      </c>
      <c r="C95">
        <f>('CON Score and Page Rank'!II8-'MIN and MAX'!C$50)/('MIN and MAX'!G$50-'MIN and MAX'!C$50)</f>
        <v>5.0619488074363686E-2</v>
      </c>
      <c r="D95">
        <f>('CON Score and Page Rank'!IJ8-'MIN and MAX'!D$50)/('MIN and MAX'!H$50-'MIN and MAX'!D$50)</f>
        <v>0.85258426966292133</v>
      </c>
      <c r="E95">
        <f t="shared" si="5"/>
        <v>2.217978765542639E-2</v>
      </c>
      <c r="F95">
        <f t="shared" si="6"/>
        <v>0.8810315562960227</v>
      </c>
      <c r="G95">
        <f t="shared" si="7"/>
        <v>0.82414456924398405</v>
      </c>
      <c r="H95" s="3">
        <f>IFERROR(VLOOKUP(A95,'GDP Data'!A$2:Q$144,3,FALSE),"Not Found")</f>
        <v>71517080040.633804</v>
      </c>
      <c r="I95">
        <f t="shared" si="8"/>
        <v>6.7584156735147321E-3</v>
      </c>
      <c r="J95">
        <f t="shared" si="9"/>
        <v>-0.87427314062250794</v>
      </c>
    </row>
    <row r="96" spans="1:10" x14ac:dyDescent="0.25">
      <c r="A96" t="s">
        <v>188</v>
      </c>
      <c r="B96">
        <f>('CON Score and Page Rank'!IH179-'MIN and MAX'!B$50)/('MIN and MAX'!F$50-'MIN and MAX'!B$50)</f>
        <v>1.0673298263843227E-4</v>
      </c>
      <c r="C96">
        <f>('CON Score and Page Rank'!II179-'MIN and MAX'!C$50)/('MIN and MAX'!G$50-'MIN and MAX'!C$50)</f>
        <v>2.2222029931136682E-2</v>
      </c>
      <c r="D96">
        <f>('CON Score and Page Rank'!IJ179-'MIN and MAX'!D$50)/('MIN and MAX'!H$50-'MIN and MAX'!D$50)</f>
        <v>0.52898876404494377</v>
      </c>
      <c r="E96">
        <f t="shared" si="5"/>
        <v>2.2115296948498252E-2</v>
      </c>
      <c r="F96">
        <f t="shared" si="6"/>
        <v>0.88092568129358328</v>
      </c>
      <c r="G96">
        <f t="shared" si="7"/>
        <v>0.52888203106230536</v>
      </c>
      <c r="H96" s="3" t="str">
        <f>IFERROR(VLOOKUP(A96,'GDP Data'!A$2:Q$144,3,FALSE),"Not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176</v>
      </c>
      <c r="B97">
        <f>('CON Score and Page Rank'!IH170-'MIN and MAX'!B$50)/('MIN and MAX'!F$50-'MIN and MAX'!B$50)</f>
        <v>6.4881456616020211E-4</v>
      </c>
      <c r="C97">
        <f>('CON Score and Page Rank'!II170-'MIN and MAX'!C$50)/('MIN and MAX'!G$50-'MIN and MAX'!C$50)</f>
        <v>2.2710785650493996E-2</v>
      </c>
      <c r="D97">
        <f>('CON Score and Page Rank'!IJ170-'MIN and MAX'!D$50)/('MIN and MAX'!H$50-'MIN and MAX'!D$50)</f>
        <v>0.65662921348314607</v>
      </c>
      <c r="E97">
        <f t="shared" si="5"/>
        <v>2.2061971084333793E-2</v>
      </c>
      <c r="F97">
        <f t="shared" si="6"/>
        <v>0.88083813571891967</v>
      </c>
      <c r="G97">
        <f t="shared" si="7"/>
        <v>0.6559803989169859</v>
      </c>
      <c r="H97" s="3">
        <f>IFERROR(VLOOKUP(A97,'GDP Data'!A$2:Q$144,3,FALSE),"Not Found")</f>
        <v>12354820143.884899</v>
      </c>
      <c r="I97">
        <f t="shared" si="8"/>
        <v>1.1675394193449407E-3</v>
      </c>
      <c r="J97">
        <f t="shared" si="9"/>
        <v>-0.87967059629957478</v>
      </c>
    </row>
    <row r="98" spans="1:10" x14ac:dyDescent="0.25">
      <c r="A98" t="s">
        <v>159</v>
      </c>
      <c r="B98">
        <f>('CON Score and Page Rank'!IH154-'MIN and MAX'!B$50)/('MIN and MAX'!F$50-'MIN and MAX'!B$50)</f>
        <v>3.3394672447260444E-5</v>
      </c>
      <c r="C98">
        <f>('CON Score and Page Rank'!II154-'MIN and MAX'!C$50)/('MIN and MAX'!G$50-'MIN and MAX'!C$50)</f>
        <v>2.1964979568419078E-2</v>
      </c>
      <c r="D98">
        <f>('CON Score and Page Rank'!IJ154-'MIN and MAX'!D$50)/('MIN and MAX'!H$50-'MIN and MAX'!D$50)</f>
        <v>0.28943820224719102</v>
      </c>
      <c r="E98">
        <f t="shared" si="5"/>
        <v>2.1931584895971818E-2</v>
      </c>
      <c r="F98">
        <f t="shared" si="6"/>
        <v>0.88062407948247212</v>
      </c>
      <c r="G98">
        <f t="shared" si="7"/>
        <v>0.28940480757474374</v>
      </c>
      <c r="H98" s="3">
        <f>IFERROR(VLOOKUP(A98,'GDP Data'!A$2:Q$144,3,FALSE),"Not Found")</f>
        <v>3081024212.4292402</v>
      </c>
      <c r="I98">
        <f t="shared" si="8"/>
        <v>2.9115901146871853E-4</v>
      </c>
      <c r="J98">
        <f t="shared" si="9"/>
        <v>-0.88033292047100342</v>
      </c>
    </row>
    <row r="99" spans="1:10" x14ac:dyDescent="0.25">
      <c r="A99" t="s">
        <v>62</v>
      </c>
      <c r="B99">
        <f>('CON Score and Page Rank'!IH58-'MIN and MAX'!B$50)/('MIN and MAX'!F$50-'MIN and MAX'!B$50)</f>
        <v>4.1296007928897129E-2</v>
      </c>
      <c r="C99">
        <f>('CON Score and Page Rank'!II58-'MIN and MAX'!C$50)/('MIN and MAX'!G$50-'MIN and MAX'!C$50)</f>
        <v>6.3217174364187334E-2</v>
      </c>
      <c r="D99">
        <f>('CON Score and Page Rank'!IJ58-'MIN and MAX'!D$50)/('MIN and MAX'!H$50-'MIN and MAX'!D$50)</f>
        <v>0.92719101123595504</v>
      </c>
      <c r="E99">
        <f t="shared" si="5"/>
        <v>2.1921166435290206E-2</v>
      </c>
      <c r="F99">
        <f t="shared" si="6"/>
        <v>0.88060697539720745</v>
      </c>
      <c r="G99">
        <f t="shared" si="7"/>
        <v>0.88589500330705795</v>
      </c>
      <c r="H99" s="3" t="str">
        <f>IFERROR(VLOOKUP(A99,'GDP Data'!A$2:Q$144,3,FALSE),"Not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191</v>
      </c>
      <c r="B100">
        <f>('CON Score and Page Rank'!IH183-'MIN and MAX'!B$50)/('MIN and MAX'!F$50-'MIN and MAX'!B$50)</f>
        <v>5.461230082891913E-2</v>
      </c>
      <c r="C100">
        <f>('CON Score and Page Rank'!II183-'MIN and MAX'!C$50)/('MIN and MAX'!G$50-'MIN and MAX'!C$50)</f>
        <v>7.6509989981997817E-2</v>
      </c>
      <c r="D100">
        <f>('CON Score and Page Rank'!IJ183-'MIN and MAX'!D$50)/('MIN and MAX'!H$50-'MIN and MAX'!D$50)</f>
        <v>0.91550561797752805</v>
      </c>
      <c r="E100">
        <f t="shared" si="5"/>
        <v>2.1897689153078687E-2</v>
      </c>
      <c r="F100">
        <f t="shared" si="6"/>
        <v>0.88056843252134498</v>
      </c>
      <c r="G100">
        <f t="shared" si="7"/>
        <v>0.86089331714860895</v>
      </c>
      <c r="H100" s="3">
        <f>IFERROR(VLOOKUP(A100,'GDP Data'!A$2:Q$144,3,FALSE),"Not Found")</f>
        <v>306602070620.5</v>
      </c>
      <c r="I100">
        <f t="shared" si="8"/>
        <v>2.8974116930337891E-2</v>
      </c>
      <c r="J100">
        <f t="shared" si="9"/>
        <v>-0.85159431559100707</v>
      </c>
    </row>
    <row r="101" spans="1:10" x14ac:dyDescent="0.25">
      <c r="A101" t="s">
        <v>126</v>
      </c>
      <c r="B101">
        <f>('CON Score and Page Rank'!IH122-'MIN and MAX'!B$50)/('MIN and MAX'!F$50-'MIN and MAX'!B$50)</f>
        <v>1.0978398797920717E-4</v>
      </c>
      <c r="C101">
        <f>('CON Score and Page Rank'!II122-'MIN and MAX'!C$50)/('MIN and MAX'!G$50-'MIN and MAX'!C$50)</f>
        <v>2.1550906544390513E-2</v>
      </c>
      <c r="D101">
        <f>('CON Score and Page Rank'!IJ122-'MIN and MAX'!D$50)/('MIN and MAX'!H$50-'MIN and MAX'!D$50)</f>
        <v>0.43640449438202245</v>
      </c>
      <c r="E101">
        <f t="shared" si="5"/>
        <v>2.1441122556411306E-2</v>
      </c>
      <c r="F101">
        <f t="shared" si="6"/>
        <v>0.87981888282901899</v>
      </c>
      <c r="G101">
        <f t="shared" si="7"/>
        <v>0.43629471039404322</v>
      </c>
      <c r="H101" s="3">
        <f>IFERROR(VLOOKUP(A101,'GDP Data'!A$2:Q$144,3,FALSE),"Not Found")</f>
        <v>4094480988.1193099</v>
      </c>
      <c r="I101">
        <f t="shared" si="8"/>
        <v>3.8693140812364173E-4</v>
      </c>
      <c r="J101">
        <f t="shared" si="9"/>
        <v>-0.87943195142089536</v>
      </c>
    </row>
    <row r="102" spans="1:10" x14ac:dyDescent="0.25">
      <c r="A102" t="s">
        <v>149</v>
      </c>
      <c r="B102">
        <f>('CON Score and Page Rank'!IH144-'MIN and MAX'!B$50)/('MIN and MAX'!F$50-'MIN and MAX'!B$50)</f>
        <v>9.8194741612309139E-3</v>
      </c>
      <c r="C102">
        <f>('CON Score and Page Rank'!II144-'MIN and MAX'!C$50)/('MIN and MAX'!G$50-'MIN and MAX'!C$50)</f>
        <v>3.1257656442024238E-2</v>
      </c>
      <c r="D102">
        <f>('CON Score and Page Rank'!IJ144-'MIN and MAX'!D$50)/('MIN and MAX'!H$50-'MIN and MAX'!D$50)</f>
        <v>0.69752808988764048</v>
      </c>
      <c r="E102">
        <f t="shared" si="5"/>
        <v>2.1438182280793326E-2</v>
      </c>
      <c r="F102">
        <f t="shared" si="6"/>
        <v>0.87981405575077698</v>
      </c>
      <c r="G102">
        <f t="shared" si="7"/>
        <v>0.68770861572640951</v>
      </c>
      <c r="H102" s="3" t="str">
        <f>IFERROR(VLOOKUP(A102,'GDP Data'!A$2:Q$144,3,FALSE),"Not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221</v>
      </c>
      <c r="B103">
        <f>('CON Score and Page Rank'!IH210-'MIN and MAX'!B$50)/('MIN and MAX'!F$50-'MIN and MAX'!B$50)</f>
        <v>2.1727082332973822E-4</v>
      </c>
      <c r="C103">
        <f>('CON Score and Page Rank'!II210-'MIN and MAX'!C$50)/('MIN and MAX'!G$50-'MIN and MAX'!C$50)</f>
        <v>2.1209259397945195E-2</v>
      </c>
      <c r="D103">
        <f>('CON Score and Page Rank'!IJ210-'MIN and MAX'!D$50)/('MIN and MAX'!H$50-'MIN and MAX'!D$50)</f>
        <v>0.48584269662921348</v>
      </c>
      <c r="E103">
        <f t="shared" si="5"/>
        <v>2.0991988574615456E-2</v>
      </c>
      <c r="F103">
        <f t="shared" si="6"/>
        <v>0.8790815353307011</v>
      </c>
      <c r="G103">
        <f t="shared" si="7"/>
        <v>0.48562542580588375</v>
      </c>
      <c r="H103" s="3" t="str">
        <f>IFERROR(VLOOKUP(A103,'GDP Data'!A$2:Q$144,3,FALSE),"Not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214</v>
      </c>
      <c r="B104">
        <f>('CON Score and Page Rank'!IH203-'MIN and MAX'!B$50)/('MIN and MAX'!F$50-'MIN and MAX'!B$50)</f>
        <v>3.9425068874121214E-4</v>
      </c>
      <c r="C104">
        <f>('CON Score and Page Rank'!II203-'MIN and MAX'!C$50)/('MIN and MAX'!G$50-'MIN and MAX'!C$50)</f>
        <v>2.1038359959112945E-2</v>
      </c>
      <c r="D104">
        <f>('CON Score and Page Rank'!IJ203-'MIN and MAX'!D$50)/('MIN and MAX'!H$50-'MIN and MAX'!D$50)</f>
        <v>0.6179775280898876</v>
      </c>
      <c r="E104">
        <f t="shared" si="5"/>
        <v>2.0644109270371733E-2</v>
      </c>
      <c r="F104">
        <f t="shared" si="6"/>
        <v>0.87851041859249512</v>
      </c>
      <c r="G104">
        <f t="shared" si="7"/>
        <v>0.61758327740114638</v>
      </c>
      <c r="H104" s="3">
        <f>IFERROR(VLOOKUP(A104,'GDP Data'!A$2:Q$144,3,FALSE),"Not Found")</f>
        <v>7651174661.4287205</v>
      </c>
      <c r="I104">
        <f t="shared" si="8"/>
        <v>7.2304152690823938E-4</v>
      </c>
      <c r="J104">
        <f t="shared" si="9"/>
        <v>-0.87778737706558685</v>
      </c>
    </row>
    <row r="105" spans="1:10" x14ac:dyDescent="0.25">
      <c r="A105" t="s">
        <v>140</v>
      </c>
      <c r="B105">
        <f>('CON Score and Page Rank'!IH136-'MIN and MAX'!B$50)/('MIN and MAX'!F$50-'MIN and MAX'!B$50)</f>
        <v>6.2397052345144852E-2</v>
      </c>
      <c r="C105">
        <f>('CON Score and Page Rank'!II136-'MIN and MAX'!C$50)/('MIN and MAX'!G$50-'MIN and MAX'!C$50)</f>
        <v>8.3038663203529747E-2</v>
      </c>
      <c r="D105">
        <f>('CON Score and Page Rank'!IJ136-'MIN and MAX'!D$50)/('MIN and MAX'!H$50-'MIN and MAX'!D$50)</f>
        <v>0.97617977528089883</v>
      </c>
      <c r="E105">
        <f t="shared" si="5"/>
        <v>2.0641610858384896E-2</v>
      </c>
      <c r="F105">
        <f t="shared" si="6"/>
        <v>0.87850631692594816</v>
      </c>
      <c r="G105">
        <f t="shared" si="7"/>
        <v>0.91378272293575402</v>
      </c>
      <c r="H105" s="3">
        <f>IFERROR(VLOOKUP(A105,'GDP Data'!A$2:Q$144,3,FALSE),"Not Found")</f>
        <v>485441014538.638</v>
      </c>
      <c r="I105">
        <f t="shared" si="8"/>
        <v>4.5874526188160472E-2</v>
      </c>
      <c r="J105">
        <f t="shared" si="9"/>
        <v>-0.8326317907377877</v>
      </c>
    </row>
    <row r="106" spans="1:10" x14ac:dyDescent="0.25">
      <c r="A106" t="s">
        <v>64</v>
      </c>
      <c r="B106">
        <f>('CON Score and Page Rank'!IH60-'MIN and MAX'!B$50)/('MIN and MAX'!F$50-'MIN and MAX'!B$50)</f>
        <v>2.4953862193257542E-3</v>
      </c>
      <c r="C106">
        <f>('CON Score and Page Rank'!II60-'MIN and MAX'!C$50)/('MIN and MAX'!G$50-'MIN and MAX'!C$50)</f>
        <v>2.3057448765884111E-2</v>
      </c>
      <c r="D106">
        <f>('CON Score and Page Rank'!IJ60-'MIN and MAX'!D$50)/('MIN and MAX'!H$50-'MIN and MAX'!D$50)</f>
        <v>0.51146067415730334</v>
      </c>
      <c r="E106">
        <f t="shared" si="5"/>
        <v>2.0562062546558357E-2</v>
      </c>
      <c r="F106">
        <f t="shared" si="6"/>
        <v>0.87837572171138389</v>
      </c>
      <c r="G106">
        <f t="shared" si="7"/>
        <v>0.50896528793797757</v>
      </c>
      <c r="H106" s="3">
        <f>IFERROR(VLOOKUP(A106,'GDP Data'!A$2:Q$144,3,FALSE),"Not Found")</f>
        <v>8936063723.20121</v>
      </c>
      <c r="I106">
        <f t="shared" si="8"/>
        <v>8.4446447047468467E-4</v>
      </c>
      <c r="J106">
        <f t="shared" si="9"/>
        <v>-0.87753125724090919</v>
      </c>
    </row>
    <row r="107" spans="1:10" x14ac:dyDescent="0.25">
      <c r="A107" t="s">
        <v>120</v>
      </c>
      <c r="B107">
        <f>('CON Score and Page Rank'!IH116-'MIN and MAX'!B$50)/('MIN and MAX'!F$50-'MIN and MAX'!B$50)</f>
        <v>1.2852364164265805E-4</v>
      </c>
      <c r="C107">
        <f>('CON Score and Page Rank'!II116-'MIN and MAX'!C$50)/('MIN and MAX'!G$50-'MIN and MAX'!C$50)</f>
        <v>2.0628317387663811E-2</v>
      </c>
      <c r="D107">
        <f>('CON Score and Page Rank'!IJ116-'MIN and MAX'!D$50)/('MIN and MAX'!H$50-'MIN and MAX'!D$50)</f>
        <v>0.51640449438202252</v>
      </c>
      <c r="E107">
        <f t="shared" si="5"/>
        <v>2.0499793746021153E-2</v>
      </c>
      <c r="F107">
        <f t="shared" si="6"/>
        <v>0.87827349443364422</v>
      </c>
      <c r="G107">
        <f t="shared" si="7"/>
        <v>0.5162759707403799</v>
      </c>
      <c r="H107" s="3">
        <f>IFERROR(VLOOKUP(A107,'GDP Data'!A$2:Q$144,3,FALSE),"Not Found")</f>
        <v>13581644245.735201</v>
      </c>
      <c r="I107">
        <f t="shared" si="8"/>
        <v>1.2834751822966691E-3</v>
      </c>
      <c r="J107">
        <f t="shared" si="9"/>
        <v>-0.87699001925134756</v>
      </c>
    </row>
    <row r="108" spans="1:10" x14ac:dyDescent="0.25">
      <c r="A108" t="s">
        <v>127</v>
      </c>
      <c r="B108">
        <f>('CON Score and Page Rank'!IH123-'MIN and MAX'!B$50)/('MIN and MAX'!F$50-'MIN and MAX'!B$50)</f>
        <v>2.6282864939398184E-5</v>
      </c>
      <c r="C108">
        <f>('CON Score and Page Rank'!II123-'MIN and MAX'!C$50)/('MIN and MAX'!G$50-'MIN and MAX'!C$50)</f>
        <v>2.0203773436393065E-2</v>
      </c>
      <c r="D108">
        <f>('CON Score and Page Rank'!IJ123-'MIN and MAX'!D$50)/('MIN and MAX'!H$50-'MIN and MAX'!D$50)</f>
        <v>0.48988764044943822</v>
      </c>
      <c r="E108">
        <f t="shared" si="5"/>
        <v>2.0177490571453668E-2</v>
      </c>
      <c r="F108">
        <f t="shared" si="6"/>
        <v>0.87774436626899943</v>
      </c>
      <c r="G108">
        <f t="shared" si="7"/>
        <v>0.48986135758449884</v>
      </c>
      <c r="H108" s="3">
        <f>IFERROR(VLOOKUP(A108,'GDP Data'!A$2:Q$144,3,FALSE),"Not Found")</f>
        <v>6777384700</v>
      </c>
      <c r="I108">
        <f t="shared" si="8"/>
        <v>6.4046774499034777E-4</v>
      </c>
      <c r="J108">
        <f t="shared" si="9"/>
        <v>-0.87710389852400905</v>
      </c>
    </row>
    <row r="109" spans="1:10" x14ac:dyDescent="0.25">
      <c r="A109" t="s">
        <v>69</v>
      </c>
      <c r="B109">
        <f>('CON Score and Page Rank'!IH65-'MIN and MAX'!B$50)/('MIN and MAX'!F$50-'MIN and MAX'!B$50)</f>
        <v>8.334023136928973E-4</v>
      </c>
      <c r="C109">
        <f>('CON Score and Page Rank'!II65-'MIN and MAX'!C$50)/('MIN and MAX'!G$50-'MIN and MAX'!C$50)</f>
        <v>2.1002931455993305E-2</v>
      </c>
      <c r="D109">
        <f>('CON Score and Page Rank'!IJ65-'MIN and MAX'!D$50)/('MIN and MAX'!H$50-'MIN and MAX'!D$50)</f>
        <v>0.47685393258426967</v>
      </c>
      <c r="E109">
        <f t="shared" si="5"/>
        <v>2.0169529142300406E-2</v>
      </c>
      <c r="F109">
        <f t="shared" si="6"/>
        <v>0.8777312959155924</v>
      </c>
      <c r="G109">
        <f t="shared" si="7"/>
        <v>0.47602053027057678</v>
      </c>
      <c r="H109" s="3">
        <f>IFERROR(VLOOKUP(A109,'GDP Data'!A$2:Q$144,3,FALSE),"Not Found")</f>
        <v>10953485244.423901</v>
      </c>
      <c r="I109">
        <f t="shared" si="8"/>
        <v>1.0351122600848117E-3</v>
      </c>
      <c r="J109">
        <f t="shared" si="9"/>
        <v>-0.87669618365550761</v>
      </c>
    </row>
    <row r="110" spans="1:10" x14ac:dyDescent="0.25">
      <c r="A110" t="s">
        <v>22</v>
      </c>
      <c r="B110">
        <f>('CON Score and Page Rank'!IH14-'MIN and MAX'!B$50)/('MIN and MAX'!F$50-'MIN and MAX'!B$50)</f>
        <v>6.6166077559795908E-2</v>
      </c>
      <c r="C110">
        <f>('CON Score and Page Rank'!II14-'MIN and MAX'!C$50)/('MIN and MAX'!G$50-'MIN and MAX'!C$50)</f>
        <v>8.613829041995863E-2</v>
      </c>
      <c r="D110">
        <f>('CON Score and Page Rank'!IJ14-'MIN and MAX'!D$50)/('MIN and MAX'!H$50-'MIN and MAX'!D$50)</f>
        <v>0.97483146067415727</v>
      </c>
      <c r="E110">
        <f t="shared" si="5"/>
        <v>1.9972212860162722E-2</v>
      </c>
      <c r="F110">
        <f t="shared" si="6"/>
        <v>0.87740735991228691</v>
      </c>
      <c r="G110">
        <f t="shared" si="7"/>
        <v>0.9086653831143614</v>
      </c>
      <c r="H110" s="3">
        <f>IFERROR(VLOOKUP(A110,'GDP Data'!A$2:Q$144,3,FALSE),"Not Found")</f>
        <v>129533107311.811</v>
      </c>
      <c r="I110">
        <f t="shared" si="8"/>
        <v>1.2240972117399256E-2</v>
      </c>
      <c r="J110">
        <f t="shared" si="9"/>
        <v>-0.86516638779488764</v>
      </c>
    </row>
    <row r="111" spans="1:10" x14ac:dyDescent="0.25">
      <c r="A111" t="s">
        <v>129</v>
      </c>
      <c r="B111">
        <f>('CON Score and Page Rank'!IH125-'MIN and MAX'!B$50)/('MIN and MAX'!F$50-'MIN and MAX'!B$50)</f>
        <v>5.8396211915727507E-5</v>
      </c>
      <c r="C111">
        <f>('CON Score and Page Rank'!II125-'MIN and MAX'!C$50)/('MIN and MAX'!G$50-'MIN and MAX'!C$50)</f>
        <v>1.9854386524650842E-2</v>
      </c>
      <c r="D111">
        <f>('CON Score and Page Rank'!IJ125-'MIN and MAX'!D$50)/('MIN and MAX'!H$50-'MIN and MAX'!D$50)</f>
        <v>0.5321348314606742</v>
      </c>
      <c r="E111">
        <f t="shared" si="5"/>
        <v>1.9795990312735115E-2</v>
      </c>
      <c r="F111">
        <f t="shared" si="6"/>
        <v>0.87711805369240703</v>
      </c>
      <c r="G111">
        <f t="shared" si="7"/>
        <v>0.53207643524875847</v>
      </c>
      <c r="H111" s="3">
        <f>IFERROR(VLOOKUP(A111,'GDP Data'!A$2:Q$144,3,FALSE),"Not Found")</f>
        <v>2118467913.3787301</v>
      </c>
      <c r="I111">
        <f t="shared" si="8"/>
        <v>2.0019674658811718E-4</v>
      </c>
      <c r="J111">
        <f t="shared" si="9"/>
        <v>-0.87691785694581892</v>
      </c>
    </row>
    <row r="112" spans="1:10" x14ac:dyDescent="0.25">
      <c r="A112" t="s">
        <v>123</v>
      </c>
      <c r="B112">
        <f>('CON Score and Page Rank'!IH119-'MIN and MAX'!B$50)/('MIN and MAX'!F$50-'MIN and MAX'!B$50)</f>
        <v>1.203808655737284E-4</v>
      </c>
      <c r="C112">
        <f>('CON Score and Page Rank'!II119-'MIN and MAX'!C$50)/('MIN and MAX'!G$50-'MIN and MAX'!C$50)</f>
        <v>1.9541088073175766E-2</v>
      </c>
      <c r="D112">
        <f>('CON Score and Page Rank'!IJ119-'MIN and MAX'!D$50)/('MIN and MAX'!H$50-'MIN and MAX'!D$50)</f>
        <v>0.4849438202247191</v>
      </c>
      <c r="E112">
        <f t="shared" si="5"/>
        <v>1.9420707207602039E-2</v>
      </c>
      <c r="F112">
        <f t="shared" si="6"/>
        <v>0.8765019478755538</v>
      </c>
      <c r="G112">
        <f t="shared" si="7"/>
        <v>0.48482343935914535</v>
      </c>
      <c r="H112" s="3">
        <f>IFERROR(VLOOKUP(A112,'GDP Data'!A$2:Q$144,3,FALSE),"Not Found")</f>
        <v>5840503868.5724602</v>
      </c>
      <c r="I112">
        <f t="shared" si="8"/>
        <v>5.519318303285935E-4</v>
      </c>
      <c r="J112">
        <f t="shared" si="9"/>
        <v>-0.87595001604522515</v>
      </c>
    </row>
    <row r="113" spans="1:10" x14ac:dyDescent="0.25">
      <c r="A113" t="s">
        <v>99</v>
      </c>
      <c r="B113">
        <f>('CON Score and Page Rank'!IH95-'MIN and MAX'!B$50)/('MIN and MAX'!F$50-'MIN and MAX'!B$50)</f>
        <v>9.2769920430297063E-5</v>
      </c>
      <c r="C113">
        <f>('CON Score and Page Rank'!II95-'MIN and MAX'!C$50)/('MIN and MAX'!G$50-'MIN and MAX'!C$50)</f>
        <v>1.9267006985943975E-2</v>
      </c>
      <c r="D113">
        <f>('CON Score and Page Rank'!IJ95-'MIN and MAX'!D$50)/('MIN and MAX'!H$50-'MIN and MAX'!D$50)</f>
        <v>0.43820224719101125</v>
      </c>
      <c r="E113">
        <f t="shared" si="5"/>
        <v>1.9174237065513678E-2</v>
      </c>
      <c r="F113">
        <f t="shared" si="6"/>
        <v>0.87609731551629155</v>
      </c>
      <c r="G113">
        <f t="shared" si="7"/>
        <v>0.43810947727058097</v>
      </c>
      <c r="H113" s="3" t="str">
        <f>IFERROR(VLOOKUP(A113,'GDP Data'!A$2:Q$144,3,FALSE),"Not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145</v>
      </c>
      <c r="B114">
        <f>('CON Score and Page Rank'!IH141-'MIN and MAX'!B$50)/('MIN and MAX'!F$50-'MIN and MAX'!B$50)</f>
        <v>1.0739802262354193E-4</v>
      </c>
      <c r="C114">
        <f>('CON Score and Page Rank'!II141-'MIN and MAX'!C$50)/('MIN and MAX'!G$50-'MIN and MAX'!C$50)</f>
        <v>1.917119387694587E-2</v>
      </c>
      <c r="D114">
        <f>('CON Score and Page Rank'!IJ141-'MIN and MAX'!D$50)/('MIN and MAX'!H$50-'MIN and MAX'!D$50)</f>
        <v>0.46292134831460674</v>
      </c>
      <c r="E114">
        <f t="shared" si="5"/>
        <v>1.9063795854322326E-2</v>
      </c>
      <c r="F114">
        <f t="shared" si="6"/>
        <v>0.87591600313717122</v>
      </c>
      <c r="G114">
        <f t="shared" si="7"/>
        <v>0.46281395029198319</v>
      </c>
      <c r="H114" s="3" t="str">
        <f>IFERROR(VLOOKUP(A114,'GDP Data'!A$2:Q$144,3,FALSE),"Not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190</v>
      </c>
      <c r="B115">
        <f>('CON Score and Page Rank'!IH182-'MIN and MAX'!B$50)/('MIN and MAX'!F$50-'MIN and MAX'!B$50)</f>
        <v>3.4080212339796426E-2</v>
      </c>
      <c r="C115">
        <f>('CON Score and Page Rank'!II182-'MIN and MAX'!C$50)/('MIN and MAX'!G$50-'MIN and MAX'!C$50)</f>
        <v>5.303654282603202E-2</v>
      </c>
      <c r="D115">
        <f>('CON Score and Page Rank'!IJ182-'MIN and MAX'!D$50)/('MIN and MAX'!H$50-'MIN and MAX'!D$50)</f>
        <v>0.89977528089887637</v>
      </c>
      <c r="E115">
        <f t="shared" si="5"/>
        <v>1.8956330486235594E-2</v>
      </c>
      <c r="F115">
        <f t="shared" si="6"/>
        <v>0.87573957622777165</v>
      </c>
      <c r="G115">
        <f t="shared" si="7"/>
        <v>0.86569506855907996</v>
      </c>
      <c r="H115" s="3">
        <f>IFERROR(VLOOKUP(A115,'GDP Data'!A$2:Q$144,3,FALSE),"Not Found")</f>
        <v>40394824679.123199</v>
      </c>
      <c r="I115">
        <f t="shared" si="8"/>
        <v>3.8173400827488046E-3</v>
      </c>
      <c r="J115">
        <f t="shared" si="9"/>
        <v>-0.87192223614502284</v>
      </c>
    </row>
    <row r="116" spans="1:10" x14ac:dyDescent="0.25">
      <c r="A116" t="s">
        <v>138</v>
      </c>
      <c r="B116">
        <f>('CON Score and Page Rank'!IH134-'MIN and MAX'!B$50)/('MIN and MAX'!F$50-'MIN and MAX'!B$50)</f>
        <v>1.5135594379499008E-3</v>
      </c>
      <c r="C116">
        <f>('CON Score and Page Rank'!II134-'MIN and MAX'!C$50)/('MIN and MAX'!G$50-'MIN and MAX'!C$50)</f>
        <v>1.9416764226157804E-2</v>
      </c>
      <c r="D116">
        <f>('CON Score and Page Rank'!IJ134-'MIN and MAX'!D$50)/('MIN and MAX'!H$50-'MIN and MAX'!D$50)</f>
        <v>0.32539325842696631</v>
      </c>
      <c r="E116">
        <f t="shared" si="5"/>
        <v>1.7903204788207904E-2</v>
      </c>
      <c r="F116">
        <f t="shared" si="6"/>
        <v>0.87401064982645582</v>
      </c>
      <c r="G116">
        <f t="shared" si="7"/>
        <v>0.32387969898901642</v>
      </c>
      <c r="H116" s="3" t="str">
        <f>IFERROR(VLOOKUP(A116,'GDP Data'!A$2:Q$144,3,FALSE),"Not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137</v>
      </c>
      <c r="B117">
        <f>('CON Score and Page Rank'!IH133-'MIN and MAX'!B$50)/('MIN and MAX'!F$50-'MIN and MAX'!B$50)</f>
        <v>5.3741027804290936E-6</v>
      </c>
      <c r="C117">
        <f>('CON Score and Page Rank'!II133-'MIN and MAX'!C$50)/('MIN and MAX'!G$50-'MIN and MAX'!C$50)</f>
        <v>1.7904721379689206E-2</v>
      </c>
      <c r="D117">
        <f>('CON Score and Page Rank'!IJ133-'MIN and MAX'!D$50)/('MIN and MAX'!H$50-'MIN and MAX'!D$50)</f>
        <v>0.29797752808988764</v>
      </c>
      <c r="E117">
        <f t="shared" si="5"/>
        <v>1.7899347276908777E-2</v>
      </c>
      <c r="F117">
        <f t="shared" si="6"/>
        <v>0.87400431691373603</v>
      </c>
      <c r="G117">
        <f t="shared" si="7"/>
        <v>0.29797215398710719</v>
      </c>
      <c r="H117" s="3" t="str">
        <f>IFERROR(VLOOKUP(A117,'GDP Data'!A$2:Q$144,3,FALSE),"Not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148</v>
      </c>
      <c r="B118">
        <f>('CON Score and Page Rank'!IH143-'MIN and MAX'!B$50)/('MIN and MAX'!F$50-'MIN and MAX'!B$50)</f>
        <v>3.8283693216066018E-5</v>
      </c>
      <c r="C118">
        <f>('CON Score and Page Rank'!II143-'MIN and MAX'!C$50)/('MIN and MAX'!G$50-'MIN and MAX'!C$50)</f>
        <v>1.7876268093296031E-2</v>
      </c>
      <c r="D118">
        <f>('CON Score and Page Rank'!IJ143-'MIN and MAX'!D$50)/('MIN and MAX'!H$50-'MIN and MAX'!D$50)</f>
        <v>0.37348314606741573</v>
      </c>
      <c r="E118">
        <f t="shared" si="5"/>
        <v>1.7837984400079967E-2</v>
      </c>
      <c r="F118">
        <f t="shared" si="6"/>
        <v>0.8739035768995016</v>
      </c>
      <c r="G118">
        <f t="shared" si="7"/>
        <v>0.37344486237419966</v>
      </c>
      <c r="H118" s="3" t="str">
        <f>IFERROR(VLOOKUP(A118,'GDP Data'!A$2:Q$144,3,FALSE),"Not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66</v>
      </c>
      <c r="B119">
        <f>('CON Score and Page Rank'!IH62-'MIN and MAX'!B$50)/('MIN and MAX'!F$50-'MIN and MAX'!B$50)</f>
        <v>7.3997348413864549E-5</v>
      </c>
      <c r="C119">
        <f>('CON Score and Page Rank'!II62-'MIN and MAX'!C$50)/('MIN and MAX'!G$50-'MIN and MAX'!C$50)</f>
        <v>1.7902692895331796E-2</v>
      </c>
      <c r="D119">
        <f>('CON Score and Page Rank'!IJ62-'MIN and MAX'!D$50)/('MIN and MAX'!H$50-'MIN and MAX'!D$50)</f>
        <v>0.37348314606741573</v>
      </c>
      <c r="E119">
        <f t="shared" si="5"/>
        <v>1.7828695546917933E-2</v>
      </c>
      <c r="F119">
        <f t="shared" si="6"/>
        <v>0.87388832730156663</v>
      </c>
      <c r="G119">
        <f t="shared" si="7"/>
        <v>0.37340914871900188</v>
      </c>
      <c r="H119" s="3">
        <f>IFERROR(VLOOKUP(A119,'GDP Data'!A$2:Q$144,3,FALSE),"Not Found")</f>
        <v>5489608299.6644497</v>
      </c>
      <c r="I119">
        <f t="shared" si="8"/>
        <v>5.1877194584607053E-4</v>
      </c>
      <c r="J119">
        <f t="shared" si="9"/>
        <v>-0.87336955535572058</v>
      </c>
    </row>
    <row r="120" spans="1:10" x14ac:dyDescent="0.25">
      <c r="A120" t="s">
        <v>162</v>
      </c>
      <c r="B120">
        <f>('CON Score and Page Rank'!IH157-'MIN and MAX'!B$50)/('MIN and MAX'!F$50-'MIN and MAX'!B$50)</f>
        <v>7.3889297772855272E-2</v>
      </c>
      <c r="C120">
        <f>('CON Score and Page Rank'!II157-'MIN and MAX'!C$50)/('MIN and MAX'!G$50-'MIN and MAX'!C$50)</f>
        <v>9.1698301226403378E-2</v>
      </c>
      <c r="D120">
        <f>('CON Score and Page Rank'!IJ157-'MIN and MAX'!D$50)/('MIN and MAX'!H$50-'MIN and MAX'!D$50)</f>
        <v>0.93842696629213485</v>
      </c>
      <c r="E120">
        <f t="shared" si="5"/>
        <v>1.7809003453548106E-2</v>
      </c>
      <c r="F120">
        <f t="shared" si="6"/>
        <v>0.87385599860596264</v>
      </c>
      <c r="G120">
        <f t="shared" si="7"/>
        <v>0.8645376685192796</v>
      </c>
      <c r="H120" s="3">
        <f>IFERROR(VLOOKUP(A120,'GDP Data'!A$2:Q$144,3,FALSE),"Not Found")</f>
        <v>547658231279.87</v>
      </c>
      <c r="I120">
        <f t="shared" si="8"/>
        <v>5.1754098068716781E-2</v>
      </c>
      <c r="J120">
        <f t="shared" si="9"/>
        <v>-0.82210190053724586</v>
      </c>
    </row>
    <row r="121" spans="1:10" x14ac:dyDescent="0.25">
      <c r="A121" t="s">
        <v>33</v>
      </c>
      <c r="B121">
        <f>('CON Score and Page Rank'!IH25-'MIN and MAX'!B$50)/('MIN and MAX'!F$50-'MIN and MAX'!B$50)</f>
        <v>7.5253631997191262E-2</v>
      </c>
      <c r="C121">
        <f>('CON Score and Page Rank'!II25-'MIN and MAX'!C$50)/('MIN and MAX'!G$50-'MIN and MAX'!C$50)</f>
        <v>9.291949153000538E-2</v>
      </c>
      <c r="D121">
        <f>('CON Score and Page Rank'!IJ25-'MIN and MAX'!D$50)/('MIN and MAX'!H$50-'MIN and MAX'!D$50)</f>
        <v>0.95730337078651684</v>
      </c>
      <c r="E121">
        <f t="shared" si="5"/>
        <v>1.7665859532814118E-2</v>
      </c>
      <c r="F121">
        <f t="shared" si="6"/>
        <v>0.8736209978798305</v>
      </c>
      <c r="G121">
        <f t="shared" si="7"/>
        <v>0.88204973878932558</v>
      </c>
      <c r="H121" s="3">
        <f>IFERROR(VLOOKUP(A121,'GDP Data'!A$2:Q$144,3,FALSE),"Not Found")</f>
        <v>173972218824.02701</v>
      </c>
      <c r="I121">
        <f t="shared" si="8"/>
        <v>1.6440500224399524E-2</v>
      </c>
      <c r="J121">
        <f t="shared" si="9"/>
        <v>-0.85718049765543092</v>
      </c>
    </row>
    <row r="122" spans="1:10" x14ac:dyDescent="0.25">
      <c r="A122" t="s">
        <v>210</v>
      </c>
      <c r="B122">
        <f>('CON Score and Page Rank'!IH199-'MIN and MAX'!B$50)/('MIN and MAX'!F$50-'MIN and MAX'!B$50)</f>
        <v>4.8020040336593928E-6</v>
      </c>
      <c r="C122">
        <f>('CON Score and Page Rank'!II199-'MIN and MAX'!C$50)/('MIN and MAX'!G$50-'MIN and MAX'!C$50)</f>
        <v>1.7648681576353725E-2</v>
      </c>
      <c r="D122">
        <f>('CON Score and Page Rank'!IJ199-'MIN and MAX'!D$50)/('MIN and MAX'!H$50-'MIN and MAX'!D$50)</f>
        <v>0.23146067415730337</v>
      </c>
      <c r="E122">
        <f t="shared" si="5"/>
        <v>1.7643879572320064E-2</v>
      </c>
      <c r="F122">
        <f t="shared" si="6"/>
        <v>0.87358491317116838</v>
      </c>
      <c r="G122">
        <f t="shared" si="7"/>
        <v>0.23145587215326971</v>
      </c>
      <c r="H122" s="3" t="str">
        <f>IFERROR(VLOOKUP(A122,'GDP Data'!A$2:Q$144,3,FALSE),"Not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256</v>
      </c>
      <c r="B123">
        <f>('CON Score and Page Rank'!IH54-'MIN and MAX'!B$50)/('MIN and MAX'!F$50-'MIN and MAX'!B$50)</f>
        <v>1.2919134380287042E-3</v>
      </c>
      <c r="C123">
        <f>('CON Score and Page Rank'!II54-'MIN and MAX'!C$50)/('MIN and MAX'!G$50-'MIN and MAX'!C$50)</f>
        <v>1.8607247236331483E-2</v>
      </c>
      <c r="D123">
        <f>('CON Score and Page Rank'!IJ54-'MIN and MAX'!D$50)/('MIN and MAX'!H$50-'MIN and MAX'!D$50)</f>
        <v>0.29797752808988764</v>
      </c>
      <c r="E123">
        <f t="shared" si="5"/>
        <v>1.7315333798302777E-2</v>
      </c>
      <c r="F123">
        <f t="shared" si="6"/>
        <v>0.87304553647206851</v>
      </c>
      <c r="G123">
        <f t="shared" si="7"/>
        <v>0.29668561465185894</v>
      </c>
      <c r="H123" s="3" t="str">
        <f>IFERROR(VLOOKUP(A123,'GDP Data'!A$2:Q$144,3,FALSE),"Not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81</v>
      </c>
      <c r="B124">
        <f>('CON Score and Page Rank'!IH77-'MIN and MAX'!B$50)/('MIN and MAX'!F$50-'MIN and MAX'!B$50)</f>
        <v>5.6599571221243928E-6</v>
      </c>
      <c r="C124">
        <f>('CON Score and Page Rank'!II77-'MIN and MAX'!C$50)/('MIN and MAX'!G$50-'MIN and MAX'!C$50)</f>
        <v>1.7248105265239178E-2</v>
      </c>
      <c r="D124">
        <f>('CON Score and Page Rank'!IJ77-'MIN and MAX'!D$50)/('MIN and MAX'!H$50-'MIN and MAX'!D$50)</f>
        <v>0.22067415730337078</v>
      </c>
      <c r="E124">
        <f t="shared" si="5"/>
        <v>1.7242445308117055E-2</v>
      </c>
      <c r="F124">
        <f t="shared" si="6"/>
        <v>0.8729258747495694</v>
      </c>
      <c r="G124">
        <f t="shared" si="7"/>
        <v>0.22066849734624866</v>
      </c>
      <c r="H124" s="3">
        <f>IFERROR(VLOOKUP(A124,'GDP Data'!A$2:Q$144,3,FALSE),"Not Found")</f>
        <v>8231326016.4749403</v>
      </c>
      <c r="I124">
        <f t="shared" si="8"/>
        <v>7.7786624862125455E-4</v>
      </c>
      <c r="J124">
        <f t="shared" si="9"/>
        <v>-0.87214800850094809</v>
      </c>
    </row>
    <row r="125" spans="1:10" x14ac:dyDescent="0.25">
      <c r="A125" t="s">
        <v>44</v>
      </c>
      <c r="B125">
        <f>('CON Score and Page Rank'!IH37-'MIN and MAX'!B$50)/('MIN and MAX'!F$50-'MIN and MAX'!B$50)</f>
        <v>1.6474476011605967E-4</v>
      </c>
      <c r="C125">
        <f>('CON Score and Page Rank'!II37-'MIN and MAX'!C$50)/('MIN and MAX'!G$50-'MIN and MAX'!C$50)</f>
        <v>1.7271044668589659E-2</v>
      </c>
      <c r="D125">
        <f>('CON Score and Page Rank'!IJ37-'MIN and MAX'!D$50)/('MIN and MAX'!H$50-'MIN and MAX'!D$50)</f>
        <v>0.30921348314606739</v>
      </c>
      <c r="E125">
        <f t="shared" si="5"/>
        <v>1.71062999084736E-2</v>
      </c>
      <c r="F125">
        <f t="shared" si="6"/>
        <v>0.8727023635615867</v>
      </c>
      <c r="G125">
        <f t="shared" si="7"/>
        <v>0.30904873838595132</v>
      </c>
      <c r="H125" s="3" t="str">
        <f>IFERROR(VLOOKUP(A125,'GDP Data'!A$2:Q$144,3,FALSE),"Not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222</v>
      </c>
      <c r="B126">
        <f>('CON Score and Page Rank'!IH211-'MIN and MAX'!B$50)/('MIN and MAX'!F$50-'MIN and MAX'!B$50)</f>
        <v>4.2984455136992304E-5</v>
      </c>
      <c r="C126">
        <f>('CON Score and Page Rank'!II211-'MIN and MAX'!C$50)/('MIN and MAX'!G$50-'MIN and MAX'!C$50)</f>
        <v>1.659100007540305E-2</v>
      </c>
      <c r="D126">
        <f>('CON Score and Page Rank'!IJ211-'MIN and MAX'!D$50)/('MIN and MAX'!H$50-'MIN and MAX'!D$50)</f>
        <v>0.34292134831460674</v>
      </c>
      <c r="E126">
        <f t="shared" si="5"/>
        <v>1.6548015620266057E-2</v>
      </c>
      <c r="F126">
        <f t="shared" si="6"/>
        <v>0.87178582297471319</v>
      </c>
      <c r="G126">
        <f t="shared" si="7"/>
        <v>0.34287836385946974</v>
      </c>
      <c r="H126" s="3" t="str">
        <f>IFERROR(VLOOKUP(A126,'GDP Data'!A$2:Q$144,3,FALSE),"Not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61</v>
      </c>
      <c r="B127">
        <f>('CON Score and Page Rank'!IH57-'MIN and MAX'!B$50)/('MIN and MAX'!F$50-'MIN and MAX'!B$50)</f>
        <v>2.5596973686516987E-5</v>
      </c>
      <c r="C127">
        <f>('CON Score and Page Rank'!II57-'MIN and MAX'!C$50)/('MIN and MAX'!G$50-'MIN and MAX'!C$50)</f>
        <v>1.6544128386743562E-2</v>
      </c>
      <c r="D127">
        <f>('CON Score and Page Rank'!IJ57-'MIN and MAX'!D$50)/('MIN and MAX'!H$50-'MIN and MAX'!D$50)</f>
        <v>0.31280898876404495</v>
      </c>
      <c r="E127">
        <f t="shared" si="5"/>
        <v>1.6518531413057046E-2</v>
      </c>
      <c r="F127">
        <f t="shared" si="6"/>
        <v>0.87173741847336916</v>
      </c>
      <c r="G127">
        <f t="shared" si="7"/>
        <v>0.31278339179035841</v>
      </c>
      <c r="H127" s="3" t="str">
        <f>IFERROR(VLOOKUP(A127,'GDP Data'!A$2:Q$144,3,FALSE),"Not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208</v>
      </c>
      <c r="B128">
        <f>('CON Score and Page Rank'!IH197-'MIN and MAX'!B$50)/('MIN and MAX'!F$50-'MIN and MAX'!B$50)</f>
        <v>7.5265161746560449E-4</v>
      </c>
      <c r="C128">
        <f>('CON Score and Page Rank'!II197-'MIN and MAX'!C$50)/('MIN and MAX'!G$50-'MIN and MAX'!C$50)</f>
        <v>1.722558717381769E-2</v>
      </c>
      <c r="D128">
        <f>('CON Score and Page Rank'!IJ197-'MIN and MAX'!D$50)/('MIN and MAX'!H$50-'MIN and MAX'!D$50)</f>
        <v>0.59775280898876404</v>
      </c>
      <c r="E128">
        <f t="shared" si="5"/>
        <v>1.6472935556352087E-2</v>
      </c>
      <c r="F128">
        <f t="shared" si="6"/>
        <v>0.87166256332493297</v>
      </c>
      <c r="G128">
        <f t="shared" si="7"/>
        <v>0.59700015737129841</v>
      </c>
      <c r="H128" s="3">
        <f>IFERROR(VLOOKUP(A128,'GDP Data'!A$2:Q$144,3,FALSE),"Not Found")</f>
        <v>12282533600</v>
      </c>
      <c r="I128">
        <f t="shared" si="8"/>
        <v>1.160708288782866E-3</v>
      </c>
      <c r="J128">
        <f t="shared" si="9"/>
        <v>-0.87050185503615007</v>
      </c>
    </row>
    <row r="129" spans="1:10" x14ac:dyDescent="0.25">
      <c r="A129" t="s">
        <v>181</v>
      </c>
      <c r="B129">
        <f>('CON Score and Page Rank'!IH174-'MIN and MAX'!B$50)/('MIN and MAX'!F$50-'MIN and MAX'!B$50)</f>
        <v>5.5157974407007142E-2</v>
      </c>
      <c r="C129">
        <f>('CON Score and Page Rank'!II174-'MIN and MAX'!C$50)/('MIN and MAX'!G$50-'MIN and MAX'!C$50)</f>
        <v>7.1550937921817395E-2</v>
      </c>
      <c r="D129">
        <f>('CON Score and Page Rank'!IJ174-'MIN and MAX'!D$50)/('MIN and MAX'!H$50-'MIN and MAX'!D$50)</f>
        <v>0.90786516853932586</v>
      </c>
      <c r="E129">
        <f t="shared" si="5"/>
        <v>1.6392963514810253E-2</v>
      </c>
      <c r="F129">
        <f t="shared" si="6"/>
        <v>0.87153127246929463</v>
      </c>
      <c r="G129">
        <f t="shared" si="7"/>
        <v>0.85270719413231877</v>
      </c>
      <c r="H129" s="3" t="str">
        <f>IFERROR(VLOOKUP(A129,'GDP Data'!A$2:Q$144,3,FALSE),"Not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65</v>
      </c>
      <c r="B130">
        <f>('CON Score and Page Rank'!IH61-'MIN and MAX'!B$50)/('MIN and MAX'!F$50-'MIN and MAX'!B$50)</f>
        <v>2.319030435106994E-5</v>
      </c>
      <c r="C130">
        <f>('CON Score and Page Rank'!II61-'MIN and MAX'!C$50)/('MIN and MAX'!G$50-'MIN and MAX'!C$50)</f>
        <v>1.6238205840263083E-2</v>
      </c>
      <c r="D130">
        <f>('CON Score and Page Rank'!IJ61-'MIN and MAX'!D$50)/('MIN and MAX'!H$50-'MIN and MAX'!D$50)</f>
        <v>0.25752808988764048</v>
      </c>
      <c r="E130">
        <f t="shared" si="5"/>
        <v>1.6215015535912012E-2</v>
      </c>
      <c r="F130">
        <f t="shared" si="6"/>
        <v>0.871239133592279</v>
      </c>
      <c r="G130">
        <f t="shared" si="7"/>
        <v>0.25750489958328943</v>
      </c>
      <c r="H130" s="3">
        <f>IFERROR(VLOOKUP(A130,'GDP Data'!A$2:Q$144,3,FALSE),"Not Found")</f>
        <v>3666222600.09828</v>
      </c>
      <c r="I130">
        <f t="shared" si="8"/>
        <v>3.4646068140673712E-4</v>
      </c>
      <c r="J130">
        <f t="shared" si="9"/>
        <v>-0.87089267291087225</v>
      </c>
    </row>
    <row r="131" spans="1:10" x14ac:dyDescent="0.25">
      <c r="A131" t="s">
        <v>98</v>
      </c>
      <c r="B131">
        <f>('CON Score and Page Rank'!IH94-'MIN and MAX'!B$50)/('MIN and MAX'!F$50-'MIN and MAX'!B$50)</f>
        <v>9.0343058370421519E-5</v>
      </c>
      <c r="C131">
        <f>('CON Score and Page Rank'!II94-'MIN and MAX'!C$50)/('MIN and MAX'!G$50-'MIN and MAX'!C$50)</f>
        <v>1.6284887496618935E-2</v>
      </c>
      <c r="D131">
        <f>('CON Score and Page Rank'!IJ94-'MIN and MAX'!D$50)/('MIN and MAX'!H$50-'MIN and MAX'!D$50)</f>
        <v>0.25752808988764048</v>
      </c>
      <c r="E131">
        <f t="shared" ref="E131:E194" si="10">C131-B131</f>
        <v>1.6194544438248512E-2</v>
      </c>
      <c r="F131">
        <f t="shared" ref="F131:F194" si="11">(E131-MIN(E$3:E$219))/(MAX(E$3:E$219)-MIN(E$3:E$219))</f>
        <v>0.87120552599797141</v>
      </c>
      <c r="G131">
        <f t="shared" ref="G131:G194" si="12">D131-B131</f>
        <v>0.25743774682927006</v>
      </c>
      <c r="H131" s="3">
        <f>IFERROR(VLOOKUP(A131,'GDP Data'!A$2:Q$144,3,FALSE),"Not Found")</f>
        <v>3468337941.0883002</v>
      </c>
      <c r="I131">
        <f t="shared" ref="I131:I194" si="13">IFERROR((H131-MIN(H$3:H$219))/(MAX(H$3:H$219)-MIN(H$3:H$219)),"No Value")</f>
        <v>3.2776043832856194E-4</v>
      </c>
      <c r="J131">
        <f t="shared" ref="J131:J194" si="14">IFERROR(I131-F131,"No Value")</f>
        <v>-0.8708777655596428</v>
      </c>
    </row>
    <row r="132" spans="1:10" x14ac:dyDescent="0.25">
      <c r="A132" t="s">
        <v>121</v>
      </c>
      <c r="B132">
        <f>('CON Score and Page Rank'!IH117-'MIN and MAX'!B$50)/('MIN and MAX'!F$50-'MIN and MAX'!B$50)</f>
        <v>1.0772613076403765E-4</v>
      </c>
      <c r="C132">
        <f>('CON Score and Page Rank'!II117-'MIN and MAX'!C$50)/('MIN and MAX'!G$50-'MIN and MAX'!C$50)</f>
        <v>1.6296794714528128E-2</v>
      </c>
      <c r="D132">
        <f>('CON Score and Page Rank'!IJ117-'MIN and MAX'!D$50)/('MIN and MAX'!H$50-'MIN and MAX'!D$50)</f>
        <v>0.25752808988764048</v>
      </c>
      <c r="E132">
        <f t="shared" si="10"/>
        <v>1.618906858376409E-2</v>
      </c>
      <c r="F132">
        <f t="shared" si="11"/>
        <v>0.87119653623596527</v>
      </c>
      <c r="G132">
        <f t="shared" si="12"/>
        <v>0.25742036375687644</v>
      </c>
      <c r="H132" s="3" t="str">
        <f>IFERROR(VLOOKUP(A132,'GDP Data'!A$2:Q$144,3,FALSE),"Not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284</v>
      </c>
      <c r="B133">
        <f>('CON Score and Page Rank'!IH178-'MIN and MAX'!B$50)/('MIN and MAX'!F$50-'MIN and MAX'!B$50)</f>
        <v>1.04458698112436E-3</v>
      </c>
      <c r="C133">
        <f>('CON Score and Page Rank'!II178-'MIN and MAX'!C$50)/('MIN and MAX'!G$50-'MIN and MAX'!C$50)</f>
        <v>1.6958697851751393E-2</v>
      </c>
      <c r="D133">
        <f>('CON Score and Page Rank'!IJ178-'MIN and MAX'!D$50)/('MIN and MAX'!H$50-'MIN and MAX'!D$50)</f>
        <v>0.48359550561797754</v>
      </c>
      <c r="E133">
        <f t="shared" si="10"/>
        <v>1.5914110870627034E-2</v>
      </c>
      <c r="F133">
        <f t="shared" si="11"/>
        <v>0.87074513556235278</v>
      </c>
      <c r="G133">
        <f t="shared" si="12"/>
        <v>0.48255091863685318</v>
      </c>
      <c r="H133" s="3" t="str">
        <f>IFERROR(VLOOKUP(A133,'GDP Data'!A$2:Q$144,3,FALSE),"Not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278</v>
      </c>
      <c r="B134">
        <f>('CON Score and Page Rank'!IH180-'MIN and MAX'!B$50)/('MIN and MAX'!F$50-'MIN and MAX'!B$50)</f>
        <v>4.3012300735845724E-4</v>
      </c>
      <c r="C134">
        <f>('CON Score and Page Rank'!II180-'MIN and MAX'!C$50)/('MIN and MAX'!G$50-'MIN and MAX'!C$50)</f>
        <v>1.6289424702008063E-2</v>
      </c>
      <c r="D134">
        <f>('CON Score and Page Rank'!IJ180-'MIN and MAX'!D$50)/('MIN and MAX'!H$50-'MIN and MAX'!D$50)</f>
        <v>0.42651685393258426</v>
      </c>
      <c r="E134">
        <f t="shared" si="10"/>
        <v>1.5859301694649604E-2</v>
      </c>
      <c r="F134">
        <f t="shared" si="11"/>
        <v>0.87065515482068134</v>
      </c>
      <c r="G134">
        <f t="shared" si="12"/>
        <v>0.42608673092522581</v>
      </c>
      <c r="H134" s="3" t="str">
        <f>IFERROR(VLOOKUP(A134,'GDP Data'!A$2:Q$144,3,FALSE),"Not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75</v>
      </c>
      <c r="B135">
        <f>('CON Score and Page Rank'!IH71-'MIN and MAX'!B$50)/('MIN and MAX'!F$50-'MIN and MAX'!B$50)</f>
        <v>1.4814403849194567E-4</v>
      </c>
      <c r="C135">
        <f>('CON Score and Page Rank'!II71-'MIN and MAX'!C$50)/('MIN and MAX'!G$50-'MIN and MAX'!C$50)</f>
        <v>1.5992483759831966E-2</v>
      </c>
      <c r="D135">
        <f>('CON Score and Page Rank'!IJ71-'MIN and MAX'!D$50)/('MIN and MAX'!H$50-'MIN and MAX'!D$50)</f>
        <v>0.40943820224719102</v>
      </c>
      <c r="E135">
        <f t="shared" si="10"/>
        <v>1.5844339721340021E-2</v>
      </c>
      <c r="F135">
        <f t="shared" si="11"/>
        <v>0.87063059160783884</v>
      </c>
      <c r="G135">
        <f t="shared" si="12"/>
        <v>0.40929005820869907</v>
      </c>
      <c r="H135" s="3" t="str">
        <f>IFERROR(VLOOKUP(A135,'GDP Data'!A$2:Q$144,3,FALSE),"Not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217</v>
      </c>
      <c r="B136">
        <f>('CON Score and Page Rank'!IH206-'MIN and MAX'!B$50)/('MIN and MAX'!F$50-'MIN and MAX'!B$50)</f>
        <v>9.0756539366214109E-5</v>
      </c>
      <c r="C136">
        <f>('CON Score and Page Rank'!II206-'MIN and MAX'!C$50)/('MIN and MAX'!G$50-'MIN and MAX'!C$50)</f>
        <v>1.5797772831418599E-2</v>
      </c>
      <c r="D136">
        <f>('CON Score and Page Rank'!IJ206-'MIN and MAX'!D$50)/('MIN and MAX'!H$50-'MIN and MAX'!D$50)</f>
        <v>0.43775280898876406</v>
      </c>
      <c r="E136">
        <f t="shared" si="10"/>
        <v>1.5707016292052383E-2</v>
      </c>
      <c r="F136">
        <f t="shared" si="11"/>
        <v>0.87040514643746714</v>
      </c>
      <c r="G136">
        <f t="shared" si="12"/>
        <v>0.43766205244939788</v>
      </c>
      <c r="H136" s="3">
        <f>IFERROR(VLOOKUP(A136,'GDP Data'!A$2:Q$144,3,FALSE),"Not Found")</f>
        <v>5323146565.7031498</v>
      </c>
      <c r="I136">
        <f t="shared" si="13"/>
        <v>5.0304119186107442E-4</v>
      </c>
      <c r="J136">
        <f t="shared" si="14"/>
        <v>-0.86990210524560607</v>
      </c>
    </row>
    <row r="137" spans="1:10" x14ac:dyDescent="0.25">
      <c r="A137" t="s">
        <v>218</v>
      </c>
      <c r="B137">
        <f>('CON Score and Page Rank'!IH207-'MIN and MAX'!B$50)/('MIN and MAX'!F$50-'MIN and MAX'!B$50)</f>
        <v>1.3354986088646612E-3</v>
      </c>
      <c r="C137">
        <f>('CON Score and Page Rank'!II207-'MIN and MAX'!C$50)/('MIN and MAX'!G$50-'MIN and MAX'!C$50)</f>
        <v>1.6941680385304903E-2</v>
      </c>
      <c r="D137">
        <f>('CON Score and Page Rank'!IJ207-'MIN and MAX'!D$50)/('MIN and MAX'!H$50-'MIN and MAX'!D$50)</f>
        <v>0.53662921348314607</v>
      </c>
      <c r="E137">
        <f t="shared" si="10"/>
        <v>1.5606181776440242E-2</v>
      </c>
      <c r="F137">
        <f t="shared" si="11"/>
        <v>0.87023960546117884</v>
      </c>
      <c r="G137">
        <f t="shared" si="12"/>
        <v>0.53529371487428146</v>
      </c>
      <c r="H137" s="3">
        <f>IFERROR(VLOOKUP(A137,'GDP Data'!A$2:Q$144,3,FALSE),"Not Found")</f>
        <v>8495806432.1846704</v>
      </c>
      <c r="I137">
        <f t="shared" si="13"/>
        <v>8.0285983876580112E-4</v>
      </c>
      <c r="J137">
        <f t="shared" si="14"/>
        <v>-0.86943674562241302</v>
      </c>
    </row>
    <row r="138" spans="1:10" x14ac:dyDescent="0.25">
      <c r="A138" t="s">
        <v>224</v>
      </c>
      <c r="B138">
        <f>('CON Score and Page Rank'!IH213-'MIN and MAX'!B$50)/('MIN and MAX'!F$50-'MIN and MAX'!B$50)</f>
        <v>1.0831247876845766E-4</v>
      </c>
      <c r="C138">
        <f>('CON Score and Page Rank'!II213-'MIN and MAX'!C$50)/('MIN and MAX'!G$50-'MIN and MAX'!C$50)</f>
        <v>1.550062712575254E-2</v>
      </c>
      <c r="D138">
        <f>('CON Score and Page Rank'!IJ213-'MIN and MAX'!D$50)/('MIN and MAX'!H$50-'MIN and MAX'!D$50)</f>
        <v>0.32314606741573032</v>
      </c>
      <c r="E138">
        <f t="shared" si="10"/>
        <v>1.5392314646984082E-2</v>
      </c>
      <c r="F138">
        <f t="shared" si="11"/>
        <v>0.86988849777556931</v>
      </c>
      <c r="G138">
        <f t="shared" si="12"/>
        <v>0.32303775493696185</v>
      </c>
      <c r="H138" s="3" t="str">
        <f>IFERROR(VLOOKUP(A138,'GDP Data'!A$2:Q$144,3,FALSE),"Not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118</v>
      </c>
      <c r="B139">
        <f>('CON Score and Page Rank'!IH114-'MIN and MAX'!B$50)/('MIN and MAX'!F$50-'MIN and MAX'!B$50)</f>
        <v>1.0612732073672661E-5</v>
      </c>
      <c r="C139">
        <f>('CON Score and Page Rank'!II114-'MIN and MAX'!C$50)/('MIN and MAX'!G$50-'MIN and MAX'!C$50)</f>
        <v>1.5044042844217672E-2</v>
      </c>
      <c r="D139">
        <f>('CON Score and Page Rank'!IJ114-'MIN and MAX'!D$50)/('MIN and MAX'!H$50-'MIN and MAX'!D$50)</f>
        <v>0.24179775280898877</v>
      </c>
      <c r="E139">
        <f t="shared" si="10"/>
        <v>1.5033430112143999E-2</v>
      </c>
      <c r="F139">
        <f t="shared" si="11"/>
        <v>0.86929931364638979</v>
      </c>
      <c r="G139">
        <f t="shared" si="12"/>
        <v>0.2417871400769151</v>
      </c>
      <c r="H139" s="3" t="str">
        <f>IFERROR(VLOOKUP(A139,'GDP Data'!A$2:Q$144,3,FALSE),"Not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103</v>
      </c>
      <c r="B140">
        <f>('CON Score and Page Rank'!IH99-'MIN and MAX'!B$50)/('MIN and MAX'!F$50-'MIN and MAX'!B$50)</f>
        <v>3.1805786602942617E-5</v>
      </c>
      <c r="C140">
        <f>('CON Score and Page Rank'!II99-'MIN and MAX'!C$50)/('MIN and MAX'!G$50-'MIN and MAX'!C$50)</f>
        <v>1.4287814447815461E-2</v>
      </c>
      <c r="D140">
        <f>('CON Score and Page Rank'!IJ99-'MIN and MAX'!D$50)/('MIN and MAX'!H$50-'MIN and MAX'!D$50)</f>
        <v>0.32044943820224719</v>
      </c>
      <c r="E140">
        <f t="shared" si="10"/>
        <v>1.4256008661212519E-2</v>
      </c>
      <c r="F140">
        <f t="shared" si="11"/>
        <v>0.86802301351053512</v>
      </c>
      <c r="G140">
        <f t="shared" si="12"/>
        <v>0.32041763241564425</v>
      </c>
      <c r="H140" s="3" t="str">
        <f>IFERROR(VLOOKUP(A140,'GDP Data'!A$2:Q$144,3,FALSE),"Not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134</v>
      </c>
      <c r="B141">
        <f>('CON Score and Page Rank'!IH130-'MIN and MAX'!B$50)/('MIN and MAX'!F$50-'MIN and MAX'!B$50)</f>
        <v>4.6173438292195808E-4</v>
      </c>
      <c r="C141">
        <f>('CON Score and Page Rank'!II130-'MIN and MAX'!C$50)/('MIN and MAX'!G$50-'MIN and MAX'!C$50)</f>
        <v>1.4482341236399724E-2</v>
      </c>
      <c r="D141">
        <f>('CON Score and Page Rank'!IJ130-'MIN and MAX'!D$50)/('MIN and MAX'!H$50-'MIN and MAX'!D$50)</f>
        <v>0.31370786516853932</v>
      </c>
      <c r="E141">
        <f t="shared" si="10"/>
        <v>1.4020606853477766E-2</v>
      </c>
      <c r="F141">
        <f t="shared" si="11"/>
        <v>0.86763655214028035</v>
      </c>
      <c r="G141">
        <f t="shared" si="12"/>
        <v>0.31324613078561736</v>
      </c>
      <c r="H141" s="3" t="str">
        <f>IFERROR(VLOOKUP(A141,'GDP Data'!A$2:Q$144,3,FALSE),"Not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220</v>
      </c>
      <c r="B142">
        <f>('CON Score and Page Rank'!IH209-'MIN and MAX'!B$50)/('MIN and MAX'!F$50-'MIN and MAX'!B$50)</f>
        <v>1.8884390798870191E-5</v>
      </c>
      <c r="C142">
        <f>('CON Score and Page Rank'!II209-'MIN and MAX'!C$50)/('MIN and MAX'!G$50-'MIN and MAX'!C$50)</f>
        <v>1.3706106415845003E-2</v>
      </c>
      <c r="D142">
        <f>('CON Score and Page Rank'!IJ209-'MIN and MAX'!D$50)/('MIN and MAX'!H$50-'MIN and MAX'!D$50)</f>
        <v>0.23415730337078652</v>
      </c>
      <c r="E142">
        <f t="shared" si="10"/>
        <v>1.3687222025046132E-2</v>
      </c>
      <c r="F142">
        <f t="shared" si="11"/>
        <v>0.8670892311198618</v>
      </c>
      <c r="G142">
        <f t="shared" si="12"/>
        <v>0.23413841897998766</v>
      </c>
      <c r="H142" s="3" t="str">
        <f>IFERROR(VLOOKUP(A142,'GDP Data'!A$2:Q$144,3,FALSE),"Not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133</v>
      </c>
      <c r="B143">
        <f>('CON Score and Page Rank'!IH129-'MIN and MAX'!B$50)/('MIN and MAX'!F$50-'MIN and MAX'!B$50)</f>
        <v>3.629475326354043E-6</v>
      </c>
      <c r="C143">
        <f>('CON Score and Page Rank'!II129-'MIN and MAX'!C$50)/('MIN and MAX'!G$50-'MIN and MAX'!C$50)</f>
        <v>1.3402641031244089E-2</v>
      </c>
      <c r="D143">
        <f>('CON Score and Page Rank'!IJ129-'MIN and MAX'!D$50)/('MIN and MAX'!H$50-'MIN and MAX'!D$50)</f>
        <v>0.27775280898876403</v>
      </c>
      <c r="E143">
        <f t="shared" si="10"/>
        <v>1.3399011555917734E-2</v>
      </c>
      <c r="F143">
        <f t="shared" si="11"/>
        <v>0.86661607327161538</v>
      </c>
      <c r="G143">
        <f t="shared" si="12"/>
        <v>0.27774917951343769</v>
      </c>
      <c r="H143" s="3" t="str">
        <f>IFERROR(VLOOKUP(A143,'GDP Data'!A$2:Q$144,3,FALSE),"Not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135</v>
      </c>
      <c r="B144">
        <f>('CON Score and Page Rank'!IH131-'MIN and MAX'!B$50)/('MIN and MAX'!F$50-'MIN and MAX'!B$50)</f>
        <v>4.1825466000564763E-5</v>
      </c>
      <c r="C144">
        <f>('CON Score and Page Rank'!II131-'MIN and MAX'!C$50)/('MIN and MAX'!G$50-'MIN and MAX'!C$50)</f>
        <v>1.2525251573528608E-2</v>
      </c>
      <c r="D144">
        <f>('CON Score and Page Rank'!IJ131-'MIN and MAX'!D$50)/('MIN and MAX'!H$50-'MIN and MAX'!D$50)</f>
        <v>0.30337078651685395</v>
      </c>
      <c r="E144">
        <f t="shared" si="10"/>
        <v>1.2483426107528043E-2</v>
      </c>
      <c r="F144">
        <f t="shared" si="11"/>
        <v>0.86511294799668725</v>
      </c>
      <c r="G144">
        <f t="shared" si="12"/>
        <v>0.30332896105085339</v>
      </c>
      <c r="H144" s="3">
        <f>IFERROR(VLOOKUP(A144,'GDP Data'!A$2:Q$144,3,FALSE),"Not Found")</f>
        <v>3984000517.0234499</v>
      </c>
      <c r="I144">
        <f t="shared" si="13"/>
        <v>3.7649092387781799E-4</v>
      </c>
      <c r="J144">
        <f t="shared" si="14"/>
        <v>-0.86473645707280944</v>
      </c>
    </row>
    <row r="145" spans="1:10" x14ac:dyDescent="0.25">
      <c r="A145" t="s">
        <v>60</v>
      </c>
      <c r="B145">
        <f>('CON Score and Page Rank'!IH55-'MIN and MAX'!B$50)/('MIN and MAX'!F$50-'MIN and MAX'!B$50)</f>
        <v>8.5716599924067702E-2</v>
      </c>
      <c r="C145">
        <f>('CON Score and Page Rank'!II55-'MIN and MAX'!C$50)/('MIN and MAX'!G$50-'MIN and MAX'!C$50)</f>
        <v>9.7499429144432992E-2</v>
      </c>
      <c r="D145">
        <f>('CON Score and Page Rank'!IJ55-'MIN and MAX'!D$50)/('MIN and MAX'!H$50-'MIN and MAX'!D$50)</f>
        <v>0.94067415730337078</v>
      </c>
      <c r="E145">
        <f t="shared" si="10"/>
        <v>1.178282922036529E-2</v>
      </c>
      <c r="F145">
        <f t="shared" si="11"/>
        <v>0.86396277147249467</v>
      </c>
      <c r="G145">
        <f t="shared" si="12"/>
        <v>0.85495755737930312</v>
      </c>
      <c r="H145" s="3">
        <f>IFERROR(VLOOKUP(A145,'GDP Data'!A$2:Q$144,3,FALSE),"Not Found")</f>
        <v>89794943349.891205</v>
      </c>
      <c r="I145">
        <f t="shared" si="13"/>
        <v>8.4856869462996316E-3</v>
      </c>
      <c r="J145">
        <f t="shared" si="14"/>
        <v>-0.85547708452619509</v>
      </c>
    </row>
    <row r="146" spans="1:10" x14ac:dyDescent="0.25">
      <c r="A146" t="s">
        <v>77</v>
      </c>
      <c r="B146">
        <f>('CON Score and Page Rank'!IH73-'MIN and MAX'!B$50)/('MIN and MAX'!F$50-'MIN and MAX'!B$50)</f>
        <v>5.3906439936641731E-5</v>
      </c>
      <c r="C146">
        <f>('CON Score and Page Rank'!II73-'MIN and MAX'!C$50)/('MIN and MAX'!G$50-'MIN and MAX'!C$50)</f>
        <v>1.1728921941703409E-2</v>
      </c>
      <c r="D146">
        <f>('CON Score and Page Rank'!IJ73-'MIN and MAX'!D$50)/('MIN and MAX'!H$50-'MIN and MAX'!D$50)</f>
        <v>0.28674157303370784</v>
      </c>
      <c r="E146">
        <f t="shared" si="10"/>
        <v>1.1675015501766767E-2</v>
      </c>
      <c r="F146">
        <f t="shared" si="11"/>
        <v>0.8637857726727709</v>
      </c>
      <c r="G146">
        <f t="shared" si="12"/>
        <v>0.28668766659377121</v>
      </c>
      <c r="H146" s="3" t="str">
        <f>IFERROR(VLOOKUP(A146,'GDP Data'!A$2:Q$144,3,FALSE),"Not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113</v>
      </c>
      <c r="B147">
        <f>('CON Score and Page Rank'!IH109-'MIN and MAX'!B$50)/('MIN and MAX'!F$50-'MIN and MAX'!B$50)</f>
        <v>1.1223357239683708E-5</v>
      </c>
      <c r="C147">
        <f>('CON Score and Page Rank'!II109-'MIN and MAX'!C$50)/('MIN and MAX'!G$50-'MIN and MAX'!C$50)</f>
        <v>1.1670873701976616E-2</v>
      </c>
      <c r="D147">
        <f>('CON Score and Page Rank'!IJ109-'MIN and MAX'!D$50)/('MIN and MAX'!H$50-'MIN and MAX'!D$50)</f>
        <v>0.19056179775280899</v>
      </c>
      <c r="E147">
        <f t="shared" si="10"/>
        <v>1.1659650344736932E-2</v>
      </c>
      <c r="F147">
        <f t="shared" si="11"/>
        <v>0.86376054754940812</v>
      </c>
      <c r="G147">
        <f t="shared" si="12"/>
        <v>0.1905505743955693</v>
      </c>
      <c r="H147" s="3" t="str">
        <f>IFERROR(VLOOKUP(A147,'GDP Data'!A$2:Q$144,3,FALSE),"Not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154</v>
      </c>
      <c r="B148">
        <f>('CON Score and Page Rank'!IH149-'MIN and MAX'!B$50)/('MIN and MAX'!F$50-'MIN and MAX'!B$50)</f>
        <v>1.4417879879497559E-6</v>
      </c>
      <c r="C148">
        <f>('CON Score and Page Rank'!II149-'MIN and MAX'!C$50)/('MIN and MAX'!G$50-'MIN and MAX'!C$50)</f>
        <v>1.1501307435507081E-2</v>
      </c>
      <c r="D148">
        <f>('CON Score and Page Rank'!IJ149-'MIN and MAX'!D$50)/('MIN and MAX'!H$50-'MIN and MAX'!D$50)</f>
        <v>0.15910112359550563</v>
      </c>
      <c r="E148">
        <f t="shared" si="10"/>
        <v>1.149986564751913E-2</v>
      </c>
      <c r="F148">
        <f t="shared" si="11"/>
        <v>0.86349822750341221</v>
      </c>
      <c r="G148">
        <f t="shared" si="12"/>
        <v>0.15909968180751768</v>
      </c>
      <c r="H148" s="3">
        <f>IFERROR(VLOOKUP(A148,'GDP Data'!A$2:Q$144,3,FALSE),"Not Found")</f>
        <v>6007055042.1768703</v>
      </c>
      <c r="I148">
        <f t="shared" si="13"/>
        <v>5.6767103642440695E-4</v>
      </c>
      <c r="J148">
        <f t="shared" si="14"/>
        <v>-0.8629305564669878</v>
      </c>
    </row>
    <row r="149" spans="1:10" x14ac:dyDescent="0.25">
      <c r="A149" t="s">
        <v>189</v>
      </c>
      <c r="B149">
        <f>('CON Score and Page Rank'!IH181-'MIN and MAX'!B$50)/('MIN and MAX'!F$50-'MIN and MAX'!B$50)</f>
        <v>7.6050265462478006E-2</v>
      </c>
      <c r="C149">
        <f>('CON Score and Page Rank'!II181-'MIN and MAX'!C$50)/('MIN and MAX'!G$50-'MIN and MAX'!C$50)</f>
        <v>8.7323843037595134E-2</v>
      </c>
      <c r="D149">
        <f>('CON Score and Page Rank'!IJ181-'MIN and MAX'!D$50)/('MIN and MAX'!H$50-'MIN and MAX'!D$50)</f>
        <v>0.93303370786516859</v>
      </c>
      <c r="E149">
        <f t="shared" si="10"/>
        <v>1.1273577575117127E-2</v>
      </c>
      <c r="F149">
        <f t="shared" si="11"/>
        <v>0.86312672823849879</v>
      </c>
      <c r="G149">
        <f t="shared" si="12"/>
        <v>0.85698344240269053</v>
      </c>
      <c r="H149" s="3">
        <f>IFERROR(VLOOKUP(A149,'GDP Data'!A$2:Q$144,3,FALSE),"Not Found")</f>
        <v>190905493539.168</v>
      </c>
      <c r="I149">
        <f t="shared" si="13"/>
        <v>1.8040706904729833E-2</v>
      </c>
      <c r="J149">
        <f t="shared" si="14"/>
        <v>-0.84508602133376898</v>
      </c>
    </row>
    <row r="150" spans="1:10" x14ac:dyDescent="0.25">
      <c r="A150" t="s">
        <v>144</v>
      </c>
      <c r="B150">
        <f>('CON Score and Page Rank'!IH140-'MIN and MAX'!B$50)/('MIN and MAX'!F$50-'MIN and MAX'!B$50)</f>
        <v>5.0070723681431614E-5</v>
      </c>
      <c r="C150">
        <f>('CON Score and Page Rank'!II140-'MIN and MAX'!C$50)/('MIN and MAX'!G$50-'MIN and MAX'!C$50)</f>
        <v>1.1001610864063715E-2</v>
      </c>
      <c r="D150">
        <f>('CON Score and Page Rank'!IJ140-'MIN and MAX'!D$50)/('MIN and MAX'!H$50-'MIN and MAX'!D$50)</f>
        <v>0.33213483146067418</v>
      </c>
      <c r="E150">
        <f t="shared" si="10"/>
        <v>1.0951540140382283E-2</v>
      </c>
      <c r="F150">
        <f t="shared" si="11"/>
        <v>0.86259803634144605</v>
      </c>
      <c r="G150">
        <f t="shared" si="12"/>
        <v>0.33208476073699278</v>
      </c>
      <c r="H150" s="3" t="str">
        <f>IFERROR(VLOOKUP(A150,'GDP Data'!A$2:Q$144,3,FALSE),"Not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128</v>
      </c>
      <c r="B151">
        <f>('CON Score and Page Rank'!IH124-'MIN and MAX'!B$50)/('MIN and MAX'!F$50-'MIN and MAX'!B$50)</f>
        <v>2.8926716064182301E-5</v>
      </c>
      <c r="C151">
        <f>('CON Score and Page Rank'!II124-'MIN and MAX'!C$50)/('MIN and MAX'!G$50-'MIN and MAX'!C$50)</f>
        <v>1.0956238810172452E-2</v>
      </c>
      <c r="D151">
        <f>('CON Score and Page Rank'!IJ124-'MIN and MAX'!D$50)/('MIN and MAX'!H$50-'MIN and MAX'!D$50)</f>
        <v>0.28044943820224721</v>
      </c>
      <c r="E151">
        <f t="shared" si="10"/>
        <v>1.092731209410827E-2</v>
      </c>
      <c r="F151">
        <f t="shared" si="11"/>
        <v>0.86255826092913401</v>
      </c>
      <c r="G151">
        <f t="shared" si="12"/>
        <v>0.28042051148618302</v>
      </c>
      <c r="H151" s="3">
        <f>IFERROR(VLOOKUP(A151,'GDP Data'!A$2:Q$144,3,FALSE),"Not Found")</f>
        <v>0</v>
      </c>
      <c r="I151">
        <f t="shared" si="13"/>
        <v>0</v>
      </c>
      <c r="J151">
        <f t="shared" si="14"/>
        <v>-0.86255826092913401</v>
      </c>
    </row>
    <row r="152" spans="1:10" x14ac:dyDescent="0.25">
      <c r="A152" t="s">
        <v>170</v>
      </c>
      <c r="B152">
        <f>('CON Score and Page Rank'!IH165-'MIN and MAX'!B$50)/('MIN and MAX'!F$50-'MIN and MAX'!B$50)</f>
        <v>2.0279375701879736E-5</v>
      </c>
      <c r="C152">
        <f>('CON Score and Page Rank'!II165-'MIN and MAX'!C$50)/('MIN and MAX'!G$50-'MIN and MAX'!C$50)</f>
        <v>1.0453800764953383E-2</v>
      </c>
      <c r="D152">
        <f>('CON Score and Page Rank'!IJ165-'MIN and MAX'!D$50)/('MIN and MAX'!H$50-'MIN and MAX'!D$50)</f>
        <v>0.10831460674157303</v>
      </c>
      <c r="E152">
        <f t="shared" si="10"/>
        <v>1.0433521389251504E-2</v>
      </c>
      <c r="F152">
        <f t="shared" si="11"/>
        <v>0.86174760006694995</v>
      </c>
      <c r="G152">
        <f t="shared" si="12"/>
        <v>0.10829432736587115</v>
      </c>
      <c r="H152" s="3" t="str">
        <f>IFERROR(VLOOKUP(A152,'GDP Data'!A$2:Q$144,3,FALSE),"Not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108</v>
      </c>
      <c r="B153">
        <f>('CON Score and Page Rank'!IH104-'MIN and MAX'!B$50)/('MIN and MAX'!F$50-'MIN and MAX'!B$50)</f>
        <v>7.497400804099564E-6</v>
      </c>
      <c r="C153">
        <f>('CON Score and Page Rank'!II104-'MIN and MAX'!C$50)/('MIN and MAX'!G$50-'MIN and MAX'!C$50)</f>
        <v>1.0345416061542677E-2</v>
      </c>
      <c r="D153">
        <f>('CON Score and Page Rank'!IJ104-'MIN and MAX'!D$50)/('MIN and MAX'!H$50-'MIN and MAX'!D$50)</f>
        <v>0.24943820224719102</v>
      </c>
      <c r="E153">
        <f t="shared" si="10"/>
        <v>1.0337918660738576E-2</v>
      </c>
      <c r="F153">
        <f t="shared" si="11"/>
        <v>0.86159064816493747</v>
      </c>
      <c r="G153">
        <f t="shared" si="12"/>
        <v>0.24943070484638691</v>
      </c>
      <c r="H153" s="3" t="str">
        <f>IFERROR(VLOOKUP(A153,'GDP Data'!A$2:Q$144,3,FALSE),"Not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156</v>
      </c>
      <c r="B154">
        <f>('CON Score and Page Rank'!IH151-'MIN and MAX'!B$50)/('MIN and MAX'!F$50-'MIN and MAX'!B$50)</f>
        <v>1.6042452662058251E-5</v>
      </c>
      <c r="C154">
        <f>('CON Score and Page Rank'!II151-'MIN and MAX'!C$50)/('MIN and MAX'!G$50-'MIN and MAX'!C$50)</f>
        <v>1.0281214605286538E-2</v>
      </c>
      <c r="D154">
        <f>('CON Score and Page Rank'!IJ151-'MIN and MAX'!D$50)/('MIN and MAX'!H$50-'MIN and MAX'!D$50)</f>
        <v>0.2638202247191011</v>
      </c>
      <c r="E154">
        <f t="shared" si="10"/>
        <v>1.026517215262448E-2</v>
      </c>
      <c r="F154">
        <f t="shared" si="11"/>
        <v>0.86147121953574557</v>
      </c>
      <c r="G154">
        <f t="shared" si="12"/>
        <v>0.26380418226643904</v>
      </c>
      <c r="H154" s="3" t="str">
        <f>IFERROR(VLOOKUP(A154,'GDP Data'!A$2:Q$144,3,FALSE),"Not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168</v>
      </c>
      <c r="B155">
        <f>('CON Score and Page Rank'!IH163-'MIN and MAX'!B$50)/('MIN and MAX'!F$50-'MIN and MAX'!B$50)</f>
        <v>5.8826024086809169E-5</v>
      </c>
      <c r="C155">
        <f>('CON Score and Page Rank'!II163-'MIN and MAX'!C$50)/('MIN and MAX'!G$50-'MIN and MAX'!C$50)</f>
        <v>9.9665549921947247E-3</v>
      </c>
      <c r="D155">
        <f>('CON Score and Page Rank'!IJ163-'MIN and MAX'!D$50)/('MIN and MAX'!H$50-'MIN and MAX'!D$50)</f>
        <v>0.17573033707865168</v>
      </c>
      <c r="E155">
        <f t="shared" si="10"/>
        <v>9.9077289681079161E-3</v>
      </c>
      <c r="F155">
        <f t="shared" si="11"/>
        <v>0.86088440168500036</v>
      </c>
      <c r="G155">
        <f t="shared" si="12"/>
        <v>0.17567151105456488</v>
      </c>
      <c r="H155" s="3">
        <f>IFERROR(VLOOKUP(A155,'GDP Data'!A$2:Q$144,3,FALSE),"Not Found")</f>
        <v>3534803921.5686302</v>
      </c>
      <c r="I155">
        <f t="shared" si="13"/>
        <v>3.3404152144854616E-4</v>
      </c>
      <c r="J155">
        <f t="shared" si="14"/>
        <v>-0.8605503601635518</v>
      </c>
    </row>
    <row r="156" spans="1:10" x14ac:dyDescent="0.25">
      <c r="A156" t="s">
        <v>213</v>
      </c>
      <c r="B156">
        <f>('CON Score and Page Rank'!IH202-'MIN and MAX'!B$50)/('MIN and MAX'!F$50-'MIN and MAX'!B$50)</f>
        <v>5.2118629199966121E-5</v>
      </c>
      <c r="C156">
        <f>('CON Score and Page Rank'!II202-'MIN and MAX'!C$50)/('MIN and MAX'!G$50-'MIN and MAX'!C$50)</f>
        <v>9.7746695053191317E-3</v>
      </c>
      <c r="D156">
        <f>('CON Score and Page Rank'!IJ202-'MIN and MAX'!D$50)/('MIN and MAX'!H$50-'MIN and MAX'!D$50)</f>
        <v>0.27235955056179773</v>
      </c>
      <c r="E156">
        <f t="shared" si="10"/>
        <v>9.722550876119165E-3</v>
      </c>
      <c r="F156">
        <f t="shared" si="11"/>
        <v>0.86058039306306267</v>
      </c>
      <c r="G156">
        <f t="shared" si="12"/>
        <v>0.27230743193259777</v>
      </c>
      <c r="H156" s="3">
        <f>IFERROR(VLOOKUP(A156,'GDP Data'!A$2:Q$144,3,FALSE),"Not Found")</f>
        <v>6331961555.4091396</v>
      </c>
      <c r="I156">
        <f t="shared" si="13"/>
        <v>5.9837493639079784E-4</v>
      </c>
      <c r="J156">
        <f t="shared" si="14"/>
        <v>-0.85998201812667185</v>
      </c>
    </row>
    <row r="157" spans="1:10" x14ac:dyDescent="0.25">
      <c r="A157" t="s">
        <v>68</v>
      </c>
      <c r="B157">
        <f>('CON Score and Page Rank'!IH64-'MIN and MAX'!B$50)/('MIN and MAX'!F$50-'MIN and MAX'!B$50)</f>
        <v>1.0180097696256935E-5</v>
      </c>
      <c r="C157">
        <f>('CON Score and Page Rank'!II64-'MIN and MAX'!C$50)/('MIN and MAX'!G$50-'MIN and MAX'!C$50)</f>
        <v>9.7106256727567068E-3</v>
      </c>
      <c r="D157">
        <f>('CON Score and Page Rank'!IJ64-'MIN and MAX'!D$50)/('MIN and MAX'!H$50-'MIN and MAX'!D$50)</f>
        <v>0.22022471910112359</v>
      </c>
      <c r="E157">
        <f t="shared" si="10"/>
        <v>9.7004455750604492E-3</v>
      </c>
      <c r="F157">
        <f t="shared" si="11"/>
        <v>0.86054410258161196</v>
      </c>
      <c r="G157">
        <f t="shared" si="12"/>
        <v>0.22021453900342733</v>
      </c>
      <c r="H157" s="3" t="str">
        <f>IFERROR(VLOOKUP(A157,'GDP Data'!A$2:Q$144,3,FALSE),"Not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165</v>
      </c>
      <c r="B158">
        <f>('CON Score and Page Rank'!IH159-'MIN and MAX'!B$50)/('MIN and MAX'!F$50-'MIN and MAX'!B$50)</f>
        <v>1.1526679676947741E-5</v>
      </c>
      <c r="C158">
        <f>('CON Score and Page Rank'!II159-'MIN and MAX'!C$50)/('MIN and MAX'!G$50-'MIN and MAX'!C$50)</f>
        <v>7.7816652101795432E-3</v>
      </c>
      <c r="D158">
        <f>('CON Score and Page Rank'!IJ159-'MIN and MAX'!D$50)/('MIN and MAX'!H$50-'MIN and MAX'!D$50)</f>
        <v>0.19325842696629214</v>
      </c>
      <c r="E158">
        <f t="shared" si="10"/>
        <v>7.7701385305025952E-3</v>
      </c>
      <c r="F158">
        <f t="shared" si="11"/>
        <v>0.85737509928197486</v>
      </c>
      <c r="G158">
        <f t="shared" si="12"/>
        <v>0.1932469002866152</v>
      </c>
      <c r="H158" s="3" t="str">
        <f>IFERROR(VLOOKUP(A158,'GDP Data'!A$2:Q$144,3,FALSE),"Not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212</v>
      </c>
      <c r="B159">
        <f>('CON Score and Page Rank'!IH201-'MIN and MAX'!B$50)/('MIN and MAX'!F$50-'MIN and MAX'!B$50)</f>
        <v>4.4026840317411698E-5</v>
      </c>
      <c r="C159">
        <f>('CON Score and Page Rank'!II201-'MIN and MAX'!C$50)/('MIN and MAX'!G$50-'MIN and MAX'!C$50)</f>
        <v>7.3615965933153463E-3</v>
      </c>
      <c r="D159">
        <f>('CON Score and Page Rank'!IJ201-'MIN and MAX'!D$50)/('MIN and MAX'!H$50-'MIN and MAX'!D$50)</f>
        <v>0.1703370786516854</v>
      </c>
      <c r="E159">
        <f t="shared" si="10"/>
        <v>7.3175697529979343E-3</v>
      </c>
      <c r="F159">
        <f t="shared" si="11"/>
        <v>0.85663211284711283</v>
      </c>
      <c r="G159">
        <f t="shared" si="12"/>
        <v>0.170293051811368</v>
      </c>
      <c r="H159" s="3" t="str">
        <f>IFERROR(VLOOKUP(A159,'GDP Data'!A$2:Q$144,3,FALSE),"Not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79</v>
      </c>
      <c r="B160">
        <f>('CON Score and Page Rank'!IH75-'MIN and MAX'!B$50)/('MIN and MAX'!F$50-'MIN and MAX'!B$50)</f>
        <v>5.857123336092857E-6</v>
      </c>
      <c r="C160">
        <f>('CON Score and Page Rank'!II75-'MIN and MAX'!C$50)/('MIN and MAX'!G$50-'MIN and MAX'!C$50)</f>
        <v>7.2869109517493336E-3</v>
      </c>
      <c r="D160">
        <f>('CON Score and Page Rank'!IJ75-'MIN and MAX'!D$50)/('MIN and MAX'!H$50-'MIN and MAX'!D$50)</f>
        <v>0.22112359550561797</v>
      </c>
      <c r="E160">
        <f t="shared" si="10"/>
        <v>7.2810538284132408E-3</v>
      </c>
      <c r="F160">
        <f t="shared" si="11"/>
        <v>0.85657216430896488</v>
      </c>
      <c r="G160">
        <f t="shared" si="12"/>
        <v>0.22111773838228188</v>
      </c>
      <c r="H160" s="3">
        <f>IFERROR(VLOOKUP(A160,'GDP Data'!A$2:Q$144,3,FALSE),"Not Found")</f>
        <v>1461139022.0295401</v>
      </c>
      <c r="I160">
        <f t="shared" si="13"/>
        <v>1.3807869199997775E-4</v>
      </c>
      <c r="J160">
        <f t="shared" si="14"/>
        <v>-0.85643408561696488</v>
      </c>
    </row>
    <row r="161" spans="1:10" x14ac:dyDescent="0.25">
      <c r="A161" t="s">
        <v>83</v>
      </c>
      <c r="B161">
        <f>('CON Score and Page Rank'!IH79-'MIN and MAX'!B$50)/('MIN and MAX'!F$50-'MIN and MAX'!B$50)</f>
        <v>1.3394748821060949E-6</v>
      </c>
      <c r="C161">
        <f>('CON Score and Page Rank'!II79-'MIN and MAX'!C$50)/('MIN and MAX'!G$50-'MIN and MAX'!C$50)</f>
        <v>7.1613703087406522E-3</v>
      </c>
      <c r="D161">
        <f>('CON Score and Page Rank'!IJ79-'MIN and MAX'!D$50)/('MIN and MAX'!H$50-'MIN and MAX'!D$50)</f>
        <v>0.1703370786516854</v>
      </c>
      <c r="E161">
        <f t="shared" si="10"/>
        <v>7.160030833858546E-3</v>
      </c>
      <c r="F161">
        <f t="shared" si="11"/>
        <v>0.85637347971619127</v>
      </c>
      <c r="G161">
        <f t="shared" si="12"/>
        <v>0.17033573917680331</v>
      </c>
      <c r="H161" s="3" t="str">
        <f>IFERROR(VLOOKUP(A161,'GDP Data'!A$2:Q$144,3,FALSE),"Not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73</v>
      </c>
      <c r="B162">
        <f>('CON Score and Page Rank'!IH69-'MIN and MAX'!B$50)/('MIN and MAX'!F$50-'MIN and MAX'!B$50)</f>
        <v>7.8397401829787965E-6</v>
      </c>
      <c r="C162">
        <f>('CON Score and Page Rank'!II69-'MIN and MAX'!C$50)/('MIN and MAX'!G$50-'MIN and MAX'!C$50)</f>
        <v>7.0200525651743263E-3</v>
      </c>
      <c r="D162">
        <f>('CON Score and Page Rank'!IJ69-'MIN and MAX'!D$50)/('MIN and MAX'!H$50-'MIN and MAX'!D$50)</f>
        <v>0.11056179775280899</v>
      </c>
      <c r="E162">
        <f t="shared" si="10"/>
        <v>7.0122128249913472E-3</v>
      </c>
      <c r="F162">
        <f t="shared" si="11"/>
        <v>0.85613080549544152</v>
      </c>
      <c r="G162">
        <f t="shared" si="12"/>
        <v>0.11055395801262601</v>
      </c>
      <c r="H162" s="3" t="str">
        <f>IFERROR(VLOOKUP(A162,'GDP Data'!A$2:Q$144,3,FALSE),"Not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106</v>
      </c>
      <c r="B163">
        <f>('CON Score and Page Rank'!IH102-'MIN and MAX'!B$50)/('MIN and MAX'!F$50-'MIN and MAX'!B$50)</f>
        <v>2.4975415066483366E-6</v>
      </c>
      <c r="C163">
        <f>('CON Score and Page Rank'!II102-'MIN and MAX'!C$50)/('MIN and MAX'!G$50-'MIN and MAX'!C$50)</f>
        <v>6.9653674552862905E-3</v>
      </c>
      <c r="D163">
        <f>('CON Score and Page Rank'!IJ102-'MIN and MAX'!D$50)/('MIN and MAX'!H$50-'MIN and MAX'!D$50)</f>
        <v>0.12179775280898876</v>
      </c>
      <c r="E163">
        <f t="shared" si="10"/>
        <v>6.9628699137796422E-3</v>
      </c>
      <c r="F163">
        <f t="shared" si="11"/>
        <v>0.85604979877224452</v>
      </c>
      <c r="G163">
        <f t="shared" si="12"/>
        <v>0.12179525526748211</v>
      </c>
      <c r="H163" s="3" t="str">
        <f>IFERROR(VLOOKUP(A163,'GDP Data'!A$2:Q$144,3,FALSE),"Not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153</v>
      </c>
      <c r="B164">
        <f>('CON Score and Page Rank'!IH148-'MIN and MAX'!B$50)/('MIN and MAX'!F$50-'MIN and MAX'!B$50)</f>
        <v>9.8584207978026834E-7</v>
      </c>
      <c r="C164">
        <f>('CON Score and Page Rank'!II148-'MIN and MAX'!C$50)/('MIN and MAX'!G$50-'MIN and MAX'!C$50)</f>
        <v>6.9635260569952491E-3</v>
      </c>
      <c r="D164">
        <f>('CON Score and Page Rank'!IJ148-'MIN and MAX'!D$50)/('MIN and MAX'!H$50-'MIN and MAX'!D$50)</f>
        <v>7.415730337078652E-2</v>
      </c>
      <c r="E164">
        <f t="shared" si="10"/>
        <v>6.9625402149154688E-3</v>
      </c>
      <c r="F164">
        <f t="shared" si="11"/>
        <v>0.85604925750250649</v>
      </c>
      <c r="G164">
        <f t="shared" si="12"/>
        <v>7.4156317528706744E-2</v>
      </c>
      <c r="H164" s="3" t="str">
        <f>IFERROR(VLOOKUP(A164,'GDP Data'!A$2:Q$144,3,FALSE),"Not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132</v>
      </c>
      <c r="B165">
        <f>('CON Score and Page Rank'!IH128-'MIN and MAX'!B$50)/('MIN and MAX'!F$50-'MIN and MAX'!B$50)</f>
        <v>3.141377473146034E-6</v>
      </c>
      <c r="C165">
        <f>('CON Score and Page Rank'!II128-'MIN and MAX'!C$50)/('MIN and MAX'!G$50-'MIN and MAX'!C$50)</f>
        <v>6.9651067132882787E-3</v>
      </c>
      <c r="D165">
        <f>('CON Score and Page Rank'!IJ128-'MIN and MAX'!D$50)/('MIN and MAX'!H$50-'MIN and MAX'!D$50)</f>
        <v>7.415730337078652E-2</v>
      </c>
      <c r="E165">
        <f t="shared" si="10"/>
        <v>6.9619653358151323E-3</v>
      </c>
      <c r="F165">
        <f t="shared" si="11"/>
        <v>0.85604831371805989</v>
      </c>
      <c r="G165">
        <f t="shared" si="12"/>
        <v>7.4154161993313372E-2</v>
      </c>
      <c r="H165" s="3" t="str">
        <f>IFERROR(VLOOKUP(A165,'GDP Data'!A$2:Q$144,3,FALSE),"Not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96</v>
      </c>
      <c r="B166">
        <f>('CON Score and Page Rank'!IH92-'MIN and MAX'!B$50)/('MIN and MAX'!F$50-'MIN and MAX'!B$50)</f>
        <v>4.1826683790795757E-4</v>
      </c>
      <c r="C166">
        <f>('CON Score and Page Rank'!II92-'MIN and MAX'!C$50)/('MIN and MAX'!G$50-'MIN and MAX'!C$50)</f>
        <v>7.3062677305847628E-3</v>
      </c>
      <c r="D166">
        <f>('CON Score and Page Rank'!IJ92-'MIN and MAX'!D$50)/('MIN and MAX'!H$50-'MIN and MAX'!D$50)</f>
        <v>0.11056179775280899</v>
      </c>
      <c r="E166">
        <f t="shared" si="10"/>
        <v>6.8880008926768049E-3</v>
      </c>
      <c r="F166">
        <f t="shared" si="11"/>
        <v>0.85592688559343999</v>
      </c>
      <c r="G166">
        <f t="shared" si="12"/>
        <v>0.11014353091490103</v>
      </c>
      <c r="H166" s="3">
        <f>IFERROR(VLOOKUP(A166,'GDP Data'!A$2:Q$144,3,FALSE),"Not Found")</f>
        <v>5438332738.1037302</v>
      </c>
      <c r="I166">
        <f t="shared" si="13"/>
        <v>5.1392636827602236E-4</v>
      </c>
      <c r="J166">
        <f t="shared" si="14"/>
        <v>-0.85541295922516392</v>
      </c>
    </row>
    <row r="167" spans="1:10" x14ac:dyDescent="0.25">
      <c r="A167" t="s">
        <v>152</v>
      </c>
      <c r="B167">
        <f>('CON Score and Page Rank'!IH147-'MIN and MAX'!B$50)/('MIN and MAX'!F$50-'MIN and MAX'!B$50)</f>
        <v>4.8653879067753706E-5</v>
      </c>
      <c r="C167">
        <f>('CON Score and Page Rank'!II147-'MIN and MAX'!C$50)/('MIN and MAX'!G$50-'MIN and MAX'!C$50)</f>
        <v>6.8757944768168648E-3</v>
      </c>
      <c r="D167">
        <f>('CON Score and Page Rank'!IJ147-'MIN and MAX'!D$50)/('MIN and MAX'!H$50-'MIN and MAX'!D$50)</f>
        <v>0.16449438202247191</v>
      </c>
      <c r="E167">
        <f t="shared" si="10"/>
        <v>6.8271405977491113E-3</v>
      </c>
      <c r="F167">
        <f t="shared" si="11"/>
        <v>0.85582697067265767</v>
      </c>
      <c r="G167">
        <f t="shared" si="12"/>
        <v>0.16444572814340416</v>
      </c>
      <c r="H167" s="3">
        <f>IFERROR(VLOOKUP(A167,'GDP Data'!A$2:Q$144,3,FALSE),"Not Found")</f>
        <v>6220270632.3359203</v>
      </c>
      <c r="I167">
        <f t="shared" si="13"/>
        <v>5.8782006355960156E-4</v>
      </c>
      <c r="J167">
        <f t="shared" si="14"/>
        <v>-0.85523915060909805</v>
      </c>
    </row>
    <row r="168" spans="1:10" x14ac:dyDescent="0.25">
      <c r="A168" t="s">
        <v>209</v>
      </c>
      <c r="B168">
        <f>('CON Score and Page Rank'!IH198-'MIN and MAX'!B$50)/('MIN and MAX'!F$50-'MIN and MAX'!B$50)</f>
        <v>7.0818709017559398E-6</v>
      </c>
      <c r="C168">
        <f>('CON Score and Page Rank'!II198-'MIN and MAX'!C$50)/('MIN and MAX'!G$50-'MIN and MAX'!C$50)</f>
        <v>6.636045892441887E-3</v>
      </c>
      <c r="D168">
        <f>('CON Score and Page Rank'!IJ198-'MIN and MAX'!D$50)/('MIN and MAX'!H$50-'MIN and MAX'!D$50)</f>
        <v>9.8876404494382023E-2</v>
      </c>
      <c r="E168">
        <f t="shared" si="10"/>
        <v>6.628964021540131E-3</v>
      </c>
      <c r="F168">
        <f t="shared" si="11"/>
        <v>0.85550162231645299</v>
      </c>
      <c r="G168">
        <f t="shared" si="12"/>
        <v>9.8869322623480263E-2</v>
      </c>
      <c r="H168" s="3" t="str">
        <f>IFERROR(VLOOKUP(A168,'GDP Data'!A$2:Q$144,3,FALSE),"Not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136</v>
      </c>
      <c r="B169">
        <f>('CON Score and Page Rank'!IH132-'MIN and MAX'!B$50)/('MIN and MAX'!F$50-'MIN and MAX'!B$50)</f>
        <v>0.10870809200726175</v>
      </c>
      <c r="C169">
        <f>('CON Score and Page Rank'!II132-'MIN and MAX'!C$50)/('MIN and MAX'!G$50-'MIN and MAX'!C$50)</f>
        <v>0.11526904492183053</v>
      </c>
      <c r="D169">
        <f>('CON Score and Page Rank'!IJ132-'MIN and MAX'!D$50)/('MIN and MAX'!H$50-'MIN and MAX'!D$50)</f>
        <v>0.98831460674157301</v>
      </c>
      <c r="E169">
        <f t="shared" si="10"/>
        <v>6.5609529145687767E-3</v>
      </c>
      <c r="F169">
        <f t="shared" si="11"/>
        <v>0.85538996784002563</v>
      </c>
      <c r="G169">
        <f t="shared" si="12"/>
        <v>0.87960651473431128</v>
      </c>
      <c r="H169" s="3">
        <f>IFERROR(VLOOKUP(A169,'GDP Data'!A$2:Q$144,3,FALSE),"Not Found")</f>
        <v>1339395718862.8899</v>
      </c>
      <c r="I169">
        <f t="shared" si="13"/>
        <v>0.12657386199574017</v>
      </c>
      <c r="J169">
        <f t="shared" si="14"/>
        <v>-0.72881610584428547</v>
      </c>
    </row>
    <row r="170" spans="1:10" x14ac:dyDescent="0.25">
      <c r="A170" t="s">
        <v>274</v>
      </c>
      <c r="B170">
        <f>('CON Score and Page Rank'!IH67-'MIN and MAX'!B$50)/('MIN and MAX'!F$50-'MIN and MAX'!B$50)</f>
        <v>1.000059976596107E-5</v>
      </c>
      <c r="C170">
        <f>('CON Score and Page Rank'!II67-'MIN and MAX'!C$50)/('MIN and MAX'!G$50-'MIN and MAX'!C$50)</f>
        <v>6.499914999581767E-3</v>
      </c>
      <c r="D170">
        <f>('CON Score and Page Rank'!IJ67-'MIN and MAX'!D$50)/('MIN and MAX'!H$50-'MIN and MAX'!D$50)</f>
        <v>9.7078651685393258E-2</v>
      </c>
      <c r="E170">
        <f t="shared" si="10"/>
        <v>6.4899143998158057E-3</v>
      </c>
      <c r="F170">
        <f t="shared" si="11"/>
        <v>0.85527334323966053</v>
      </c>
      <c r="G170">
        <f t="shared" si="12"/>
        <v>9.7068651085627303E-2</v>
      </c>
      <c r="H170" s="3" t="str">
        <f>IFERROR(VLOOKUP(A170,'GDP Data'!A$2:Q$144,3,FALSE),"Not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155</v>
      </c>
      <c r="B171">
        <f>('CON Score and Page Rank'!IH150-'MIN and MAX'!B$50)/('MIN and MAX'!F$50-'MIN and MAX'!B$50)</f>
        <v>1.9990447228588962E-3</v>
      </c>
      <c r="C171">
        <f>('CON Score and Page Rank'!II150-'MIN and MAX'!C$50)/('MIN and MAX'!G$50-'MIN and MAX'!C$50)</f>
        <v>8.4088027476679449E-3</v>
      </c>
      <c r="D171">
        <f>('CON Score and Page Rank'!IJ150-'MIN and MAX'!D$50)/('MIN and MAX'!H$50-'MIN and MAX'!D$50)</f>
        <v>0.11056179775280899</v>
      </c>
      <c r="E171">
        <f t="shared" si="10"/>
        <v>6.4097580248090487E-3</v>
      </c>
      <c r="F171">
        <f t="shared" si="11"/>
        <v>0.85514174976203239</v>
      </c>
      <c r="G171">
        <f t="shared" si="12"/>
        <v>0.10856275302995008</v>
      </c>
      <c r="H171" s="3" t="str">
        <f>IFERROR(VLOOKUP(A171,'GDP Data'!A$2:Q$144,3,FALSE),"Not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85</v>
      </c>
      <c r="B172">
        <f>('CON Score and Page Rank'!IH81-'MIN and MAX'!B$50)/('MIN and MAX'!F$50-'MIN and MAX'!B$50)</f>
        <v>2.7557096964394468E-6</v>
      </c>
      <c r="C172">
        <f>('CON Score and Page Rank'!II81-'MIN and MAX'!C$50)/('MIN and MAX'!G$50-'MIN and MAX'!C$50)</f>
        <v>5.1301297463672429E-3</v>
      </c>
      <c r="D172">
        <f>('CON Score and Page Rank'!IJ81-'MIN and MAX'!D$50)/('MIN and MAX'!H$50-'MIN and MAX'!D$50)</f>
        <v>0.16898876404494381</v>
      </c>
      <c r="E172">
        <f t="shared" si="10"/>
        <v>5.1273740366708032E-3</v>
      </c>
      <c r="F172">
        <f t="shared" si="11"/>
        <v>0.85303644786134825</v>
      </c>
      <c r="G172">
        <f t="shared" si="12"/>
        <v>0.16898600833524738</v>
      </c>
      <c r="H172" s="3" t="str">
        <f>IFERROR(VLOOKUP(A172,'GDP Data'!A$2:Q$144,3,FALSE),"Not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205</v>
      </c>
      <c r="B173">
        <f>('CON Score and Page Rank'!IH194-'MIN and MAX'!B$50)/('MIN and MAX'!F$50-'MIN and MAX'!B$50)</f>
        <v>1.3556193368137769E-5</v>
      </c>
      <c r="C173">
        <f>('CON Score and Page Rank'!II194-'MIN and MAX'!C$50)/('MIN and MAX'!G$50-'MIN and MAX'!C$50)</f>
        <v>4.9108825540054059E-3</v>
      </c>
      <c r="D173">
        <f>('CON Score and Page Rank'!IJ194-'MIN and MAX'!D$50)/('MIN and MAX'!H$50-'MIN and MAX'!D$50)</f>
        <v>0.16674157303370787</v>
      </c>
      <c r="E173">
        <f t="shared" si="10"/>
        <v>4.8973263606372679E-3</v>
      </c>
      <c r="F173">
        <f t="shared" si="11"/>
        <v>0.85265877641965726</v>
      </c>
      <c r="G173">
        <f t="shared" si="12"/>
        <v>0.16672801684033975</v>
      </c>
      <c r="H173" s="3" t="str">
        <f>IFERROR(VLOOKUP(A173,'GDP Data'!A$2:Q$144,3,FALSE),"Not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72</v>
      </c>
      <c r="B174">
        <f>('CON Score and Page Rank'!IH68-'MIN and MAX'!B$50)/('MIN and MAX'!F$50-'MIN and MAX'!B$50)</f>
        <v>1.8274877019327033E-5</v>
      </c>
      <c r="C174">
        <f>('CON Score and Page Rank'!II68-'MIN and MAX'!C$50)/('MIN and MAX'!G$50-'MIN and MAX'!C$50)</f>
        <v>4.9003085084589285E-3</v>
      </c>
      <c r="D174">
        <f>('CON Score and Page Rank'!IJ68-'MIN and MAX'!D$50)/('MIN and MAX'!H$50-'MIN and MAX'!D$50)</f>
        <v>8.6741573033707858E-2</v>
      </c>
      <c r="E174">
        <f t="shared" si="10"/>
        <v>4.8820336314396012E-3</v>
      </c>
      <c r="F174">
        <f t="shared" si="11"/>
        <v>0.8526336702017504</v>
      </c>
      <c r="G174">
        <f t="shared" si="12"/>
        <v>8.6723298156688527E-2</v>
      </c>
      <c r="H174" s="3">
        <f>IFERROR(VLOOKUP(A174,'GDP Data'!A$2:Q$144,3,FALSE),"Not Found")</f>
        <v>1710843360.64955</v>
      </c>
      <c r="I174">
        <f t="shared" si="13"/>
        <v>1.6167593219651902E-4</v>
      </c>
      <c r="J174">
        <f t="shared" si="14"/>
        <v>-0.85247199426955389</v>
      </c>
    </row>
    <row r="175" spans="1:10" x14ac:dyDescent="0.25">
      <c r="A175" t="s">
        <v>299</v>
      </c>
      <c r="B175">
        <f>('CON Score and Page Rank'!IH56-'MIN and MAX'!B$50)/('MIN and MAX'!F$50-'MIN and MAX'!B$50)</f>
        <v>2.8677216560845838E-5</v>
      </c>
      <c r="C175">
        <f>('CON Score and Page Rank'!II56-'MIN and MAX'!C$50)/('MIN and MAX'!G$50-'MIN and MAX'!C$50)</f>
        <v>4.5689098483422301E-3</v>
      </c>
      <c r="D175">
        <f>('CON Score and Page Rank'!IJ56-'MIN and MAX'!D$50)/('MIN and MAX'!H$50-'MIN and MAX'!D$50)</f>
        <v>7.7752808988764049E-2</v>
      </c>
      <c r="E175">
        <f t="shared" si="10"/>
        <v>4.5402326317813841E-3</v>
      </c>
      <c r="F175">
        <f t="shared" si="11"/>
        <v>0.85207253227356961</v>
      </c>
      <c r="G175">
        <f t="shared" si="12"/>
        <v>7.7724131772203206E-2</v>
      </c>
      <c r="H175" s="3" t="str">
        <f>IFERROR(VLOOKUP(A175,'GDP Data'!A$2:Q$144,3,FALSE),"Not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70</v>
      </c>
      <c r="B176">
        <f>('CON Score and Page Rank'!IH66-'MIN and MAX'!B$50)/('MIN and MAX'!F$50-'MIN and MAX'!B$50)</f>
        <v>6.9298414857651785E-4</v>
      </c>
      <c r="C176">
        <f>('CON Score and Page Rank'!II66-'MIN and MAX'!C$50)/('MIN and MAX'!G$50-'MIN and MAX'!C$50)</f>
        <v>5.1825757159333725E-3</v>
      </c>
      <c r="D176">
        <f>('CON Score and Page Rank'!IJ66-'MIN and MAX'!D$50)/('MIN and MAX'!H$50-'MIN and MAX'!D$50)</f>
        <v>0.19685393258426967</v>
      </c>
      <c r="E176">
        <f t="shared" si="10"/>
        <v>4.4895915673568544E-3</v>
      </c>
      <c r="F176">
        <f t="shared" si="11"/>
        <v>0.85198939435998688</v>
      </c>
      <c r="G176">
        <f t="shared" si="12"/>
        <v>0.19616094843569315</v>
      </c>
      <c r="H176" s="3" t="str">
        <f>IFERROR(VLOOKUP(A176,'GDP Data'!A$2:Q$144,3,FALSE),"Not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114</v>
      </c>
      <c r="B177">
        <f>('CON Score and Page Rank'!IH110-'MIN and MAX'!B$50)/('MIN and MAX'!F$50-'MIN and MAX'!B$50)</f>
        <v>2.8758466564269256E-5</v>
      </c>
      <c r="C177">
        <f>('CON Score and Page Rank'!II110-'MIN and MAX'!C$50)/('MIN and MAX'!G$50-'MIN and MAX'!C$50)</f>
        <v>4.3735536939676824E-3</v>
      </c>
      <c r="D177">
        <f>('CON Score and Page Rank'!IJ110-'MIN and MAX'!D$50)/('MIN and MAX'!H$50-'MIN and MAX'!D$50)</f>
        <v>2.9213483146067417E-2</v>
      </c>
      <c r="E177">
        <f t="shared" si="10"/>
        <v>4.3447952274034132E-3</v>
      </c>
      <c r="F177">
        <f t="shared" si="11"/>
        <v>0.85175168084162123</v>
      </c>
      <c r="G177">
        <f t="shared" si="12"/>
        <v>2.9184724679503147E-2</v>
      </c>
      <c r="H177" s="3" t="str">
        <f>IFERROR(VLOOKUP(A177,'GDP Data'!A$2:Q$144,3,FALSE),"Not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20</v>
      </c>
      <c r="B178">
        <f>('CON Score and Page Rank'!IH7-'MIN and MAX'!B$50)/('MIN and MAX'!F$50-'MIN and MAX'!B$50)</f>
        <v>0.10360335797340779</v>
      </c>
      <c r="C178">
        <f>('CON Score and Page Rank'!II7-'MIN and MAX'!C$50)/('MIN and MAX'!G$50-'MIN and MAX'!C$50)</f>
        <v>0.10666219905140176</v>
      </c>
      <c r="D178">
        <f>('CON Score and Page Rank'!IJ7-'MIN and MAX'!D$50)/('MIN and MAX'!H$50-'MIN and MAX'!D$50)</f>
        <v>0.99415730337078656</v>
      </c>
      <c r="E178">
        <f t="shared" si="10"/>
        <v>3.0588410779939651E-3</v>
      </c>
      <c r="F178">
        <f t="shared" si="11"/>
        <v>0.84964051777347105</v>
      </c>
      <c r="G178">
        <f t="shared" si="12"/>
        <v>0.89055394539737875</v>
      </c>
      <c r="H178" s="3">
        <f>IFERROR(VLOOKUP(A178,'GDP Data'!A$2:Q$144,3,FALSE),"Not Found")</f>
        <v>738981792355.37195</v>
      </c>
      <c r="I178">
        <f t="shared" si="13"/>
        <v>6.9834312657324954E-2</v>
      </c>
      <c r="J178">
        <f t="shared" si="14"/>
        <v>-0.77980620511614607</v>
      </c>
    </row>
    <row r="179" spans="1:10" x14ac:dyDescent="0.25">
      <c r="A179" t="s">
        <v>80</v>
      </c>
      <c r="B179">
        <f>('CON Score and Page Rank'!IH76-'MIN and MAX'!B$50)/('MIN and MAX'!F$50-'MIN and MAX'!B$50)</f>
        <v>2.5438981513430256E-6</v>
      </c>
      <c r="C179">
        <f>('CON Score and Page Rank'!II76-'MIN and MAX'!C$50)/('MIN and MAX'!G$50-'MIN and MAX'!C$50)</f>
        <v>2.7628811356750008E-3</v>
      </c>
      <c r="D179">
        <f>('CON Score and Page Rank'!IJ76-'MIN and MAX'!D$50)/('MIN and MAX'!H$50-'MIN and MAX'!D$50)</f>
        <v>9.8876404494382023E-2</v>
      </c>
      <c r="E179">
        <f t="shared" si="10"/>
        <v>2.7603372375236577E-3</v>
      </c>
      <c r="F179">
        <f t="shared" si="11"/>
        <v>0.84915046120031001</v>
      </c>
      <c r="G179">
        <f t="shared" si="12"/>
        <v>9.8873860596230684E-2</v>
      </c>
      <c r="H179" s="3" t="str">
        <f>IFERROR(VLOOKUP(A179,'GDP Data'!A$2:Q$144,3,FALSE),"Not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39</v>
      </c>
      <c r="B180">
        <f>('CON Score and Page Rank'!IH33-'MIN and MAX'!B$50)/('MIN and MAX'!F$50-'MIN and MAX'!B$50)</f>
        <v>3.1882689942109881E-7</v>
      </c>
      <c r="C180">
        <f>('CON Score and Page Rank'!II33-'MIN and MAX'!C$50)/('MIN and MAX'!G$50-'MIN and MAX'!C$50)</f>
        <v>2.4548697069731633E-3</v>
      </c>
      <c r="D180">
        <f>('CON Score and Page Rank'!IJ33-'MIN and MAX'!D$50)/('MIN and MAX'!H$50-'MIN and MAX'!D$50)</f>
        <v>4.359550561797753E-2</v>
      </c>
      <c r="E180">
        <f t="shared" si="10"/>
        <v>2.4545508800737424E-3</v>
      </c>
      <c r="F180">
        <f t="shared" si="11"/>
        <v>0.84864844885026713</v>
      </c>
      <c r="G180">
        <f t="shared" si="12"/>
        <v>4.3595186791078107E-2</v>
      </c>
      <c r="H180" s="3" t="str">
        <f>IFERROR(VLOOKUP(A180,'GDP Data'!A$2:Q$144,3,FALSE),"Not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150</v>
      </c>
      <c r="B181">
        <f>('CON Score and Page Rank'!IH145-'MIN and MAX'!B$50)/('MIN and MAX'!F$50-'MIN and MAX'!B$50)</f>
        <v>3.1882689942109881E-7</v>
      </c>
      <c r="C181">
        <f>('CON Score and Page Rank'!II145-'MIN and MAX'!C$50)/('MIN and MAX'!G$50-'MIN and MAX'!C$50)</f>
        <v>2.4548697069731633E-3</v>
      </c>
      <c r="D181">
        <f>('CON Score and Page Rank'!IJ145-'MIN and MAX'!D$50)/('MIN and MAX'!H$50-'MIN and MAX'!D$50)</f>
        <v>4.359550561797753E-2</v>
      </c>
      <c r="E181">
        <f t="shared" si="10"/>
        <v>2.4545508800737424E-3</v>
      </c>
      <c r="F181">
        <f t="shared" si="11"/>
        <v>0.84864844885026713</v>
      </c>
      <c r="G181">
        <f t="shared" si="12"/>
        <v>4.3595186791078107E-2</v>
      </c>
      <c r="H181" s="3" t="str">
        <f>IFERROR(VLOOKUP(A181,'GDP Data'!A$2:Q$144,3,FALSE),"Not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86</v>
      </c>
      <c r="B182">
        <f>('CON Score and Page Rank'!IH82-'MIN and MAX'!B$50)/('MIN and MAX'!F$50-'MIN and MAX'!B$50)</f>
        <v>1.4926295488858264E-6</v>
      </c>
      <c r="C182">
        <f>('CON Score and Page Rank'!II82-'MIN and MAX'!C$50)/('MIN and MAX'!G$50-'MIN and MAX'!C$50)</f>
        <v>2.1310546615782911E-3</v>
      </c>
      <c r="D182">
        <f>('CON Score and Page Rank'!IJ82-'MIN and MAX'!D$50)/('MIN and MAX'!H$50-'MIN and MAX'!D$50)</f>
        <v>7.8651685393258425E-2</v>
      </c>
      <c r="E182">
        <f t="shared" si="10"/>
        <v>2.1295620320294054E-3</v>
      </c>
      <c r="F182">
        <f t="shared" si="11"/>
        <v>0.8481149115901192</v>
      </c>
      <c r="G182">
        <f t="shared" si="12"/>
        <v>7.8650192763709534E-2</v>
      </c>
      <c r="H182" s="3" t="str">
        <f>IFERROR(VLOOKUP(A182,'GDP Data'!A$2:Q$144,3,FALSE),"Not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169</v>
      </c>
      <c r="B183">
        <f>('CON Score and Page Rank'!IH164-'MIN and MAX'!B$50)/('MIN and MAX'!F$50-'MIN and MAX'!B$50)</f>
        <v>2.9667616692296102E-6</v>
      </c>
      <c r="C183">
        <f>('CON Score and Page Rank'!II164-'MIN and MAX'!C$50)/('MIN and MAX'!G$50-'MIN and MAX'!C$50)</f>
        <v>1.0205765888268718E-4</v>
      </c>
      <c r="D183">
        <f>('CON Score and Page Rank'!IJ164-'MIN and MAX'!D$50)/('MIN and MAX'!H$50-'MIN and MAX'!D$50)</f>
        <v>1.7528089887640451E-2</v>
      </c>
      <c r="E183">
        <f t="shared" si="10"/>
        <v>9.909089721345757E-5</v>
      </c>
      <c r="F183">
        <f t="shared" si="11"/>
        <v>0.84478146795782727</v>
      </c>
      <c r="G183">
        <f t="shared" si="12"/>
        <v>1.752512312597122E-2</v>
      </c>
      <c r="H183" s="3" t="str">
        <f>IFERROR(VLOOKUP(A183,'GDP Data'!A$2:Q$144,3,FALSE),"Not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245</v>
      </c>
      <c r="B184">
        <f>('CON Score and Page Rank'!IH112-'MIN and MAX'!B$50)/('MIN and MAX'!F$50-'MIN and MAX'!B$50)</f>
        <v>4.5180379462250585E-7</v>
      </c>
      <c r="C184">
        <f>('CON Score and Page Rank'!II112-'MIN and MAX'!C$50)/('MIN and MAX'!G$50-'MIN and MAX'!C$50)</f>
        <v>1.1266411303908655E-5</v>
      </c>
      <c r="D184">
        <f>('CON Score and Page Rank'!IJ112-'MIN and MAX'!D$50)/('MIN and MAX'!H$50-'MIN and MAX'!D$50)</f>
        <v>0</v>
      </c>
      <c r="E184">
        <f t="shared" si="10"/>
        <v>1.081460750928615E-5</v>
      </c>
      <c r="F184">
        <f t="shared" si="11"/>
        <v>0.84463654393957799</v>
      </c>
      <c r="G184">
        <f t="shared" si="12"/>
        <v>-4.5180379462250585E-7</v>
      </c>
      <c r="H184" s="3" t="str">
        <f>IFERROR(VLOOKUP(A184,'GDP Data'!A$2:Q$144,3,FALSE),"Not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109</v>
      </c>
      <c r="B185">
        <f>('CON Score and Page Rank'!IH105-'MIN and MAX'!B$50)/('MIN and MAX'!F$50-'MIN and MAX'!B$50)</f>
        <v>2.5291936606991595E-5</v>
      </c>
      <c r="C185">
        <f>('CON Score and Page Rank'!II105-'MIN and MAX'!C$50)/('MIN and MAX'!G$50-'MIN and MAX'!C$50)</f>
        <v>0</v>
      </c>
      <c r="D185">
        <f>('CON Score and Page Rank'!IJ105-'MIN and MAX'!D$50)/('MIN and MAX'!H$50-'MIN and MAX'!D$50)</f>
        <v>1.0786516853932584E-2</v>
      </c>
      <c r="E185">
        <f t="shared" si="10"/>
        <v>-2.5291936606991595E-5</v>
      </c>
      <c r="F185">
        <f t="shared" si="11"/>
        <v>0.84457726748521</v>
      </c>
      <c r="G185">
        <f t="shared" si="12"/>
        <v>1.0761224917325592E-2</v>
      </c>
      <c r="H185" s="3" t="str">
        <f>IFERROR(VLOOKUP(A185,'GDP Data'!A$2:Q$144,3,FALSE),"Not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257</v>
      </c>
      <c r="B186">
        <f>('CON Score and Page Rank'!IH161-'MIN and MAX'!B$50)/('MIN and MAX'!F$50-'MIN and MAX'!B$50)</f>
        <v>3.8810040655548707E-5</v>
      </c>
      <c r="C186">
        <f>('CON Score and Page Rank'!II161-'MIN and MAX'!C$50)/('MIN and MAX'!G$50-'MIN and MAX'!C$50)</f>
        <v>4.8863345051078724E-6</v>
      </c>
      <c r="D186">
        <f>('CON Score and Page Rank'!IJ161-'MIN and MAX'!D$50)/('MIN and MAX'!H$50-'MIN and MAX'!D$50)</f>
        <v>1.0786516853932584E-2</v>
      </c>
      <c r="E186">
        <f t="shared" si="10"/>
        <v>-3.3923706150440836E-5</v>
      </c>
      <c r="F186">
        <f t="shared" si="11"/>
        <v>0.8445630966276555</v>
      </c>
      <c r="G186">
        <f t="shared" si="12"/>
        <v>1.0747706813277035E-2</v>
      </c>
      <c r="H186" s="3" t="str">
        <f>IFERROR(VLOOKUP(A186,'GDP Data'!A$2:Q$144,3,FALSE),"Not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58</v>
      </c>
      <c r="B187">
        <f>('CON Score and Page Rank'!IH52-'MIN and MAX'!B$50)/('MIN and MAX'!F$50-'MIN and MAX'!B$50)</f>
        <v>0</v>
      </c>
      <c r="C187">
        <f>('CON Score and Page Rank'!II52-'MIN and MAX'!C$50)/('MIN and MAX'!G$50-'MIN and MAX'!C$50)</f>
        <v>-2.0631321076556157E-4</v>
      </c>
      <c r="D187">
        <f>('CON Score and Page Rank'!IJ52-'MIN and MAX'!D$50)/('MIN and MAX'!H$50-'MIN and MAX'!D$50)</f>
        <v>-3.7752808988764042E-2</v>
      </c>
      <c r="E187">
        <f t="shared" si="10"/>
        <v>-2.0631321076556157E-4</v>
      </c>
      <c r="F187">
        <f t="shared" si="11"/>
        <v>0.84428008315034964</v>
      </c>
      <c r="G187">
        <f t="shared" si="12"/>
        <v>-3.7752808988764042E-2</v>
      </c>
      <c r="H187" s="3" t="str">
        <f>IFERROR(VLOOKUP(A187,'GDP Data'!A$2:Q$144,3,FALSE),"Not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143</v>
      </c>
      <c r="B188">
        <f>('CON Score and Page Rank'!IH139-'MIN and MAX'!B$50)/('MIN and MAX'!F$50-'MIN and MAX'!B$50)</f>
        <v>0</v>
      </c>
      <c r="C188">
        <f>('CON Score and Page Rank'!II139-'MIN and MAX'!C$50)/('MIN and MAX'!G$50-'MIN and MAX'!C$50)</f>
        <v>-2.0631321076556157E-4</v>
      </c>
      <c r="D188">
        <f>('CON Score and Page Rank'!IJ139-'MIN and MAX'!D$50)/('MIN and MAX'!H$50-'MIN and MAX'!D$50)</f>
        <v>-3.7752808988764042E-2</v>
      </c>
      <c r="E188">
        <f t="shared" si="10"/>
        <v>-2.0631321076556157E-4</v>
      </c>
      <c r="F188">
        <f t="shared" si="11"/>
        <v>0.84428008315034964</v>
      </c>
      <c r="G188">
        <f t="shared" si="12"/>
        <v>-3.7752808988764042E-2</v>
      </c>
      <c r="H188" s="3" t="str">
        <f>IFERROR(VLOOKUP(A188,'GDP Data'!A$2:Q$144,3,FALSE),"Not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158</v>
      </c>
      <c r="B189">
        <f>('CON Score and Page Rank'!IH153-'MIN and MAX'!B$50)/('MIN and MAX'!F$50-'MIN and MAX'!B$50)</f>
        <v>0</v>
      </c>
      <c r="C189">
        <f>('CON Score and Page Rank'!II153-'MIN and MAX'!C$50)/('MIN and MAX'!G$50-'MIN and MAX'!C$50)</f>
        <v>-2.0631321076556157E-4</v>
      </c>
      <c r="D189">
        <f>('CON Score and Page Rank'!IJ153-'MIN and MAX'!D$50)/('MIN and MAX'!H$50-'MIN and MAX'!D$50)</f>
        <v>-3.7752808988764042E-2</v>
      </c>
      <c r="E189">
        <f t="shared" si="10"/>
        <v>-2.0631321076556157E-4</v>
      </c>
      <c r="F189">
        <f t="shared" si="11"/>
        <v>0.84428008315034964</v>
      </c>
      <c r="G189">
        <f t="shared" si="12"/>
        <v>-3.7752808988764042E-2</v>
      </c>
      <c r="H189" s="3" t="str">
        <f>IFERROR(VLOOKUP(A189,'GDP Data'!A$2:Q$144,3,FALSE),"Not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161</v>
      </c>
      <c r="B190">
        <f>('CON Score and Page Rank'!IH156-'MIN and MAX'!B$50)/('MIN and MAX'!F$50-'MIN and MAX'!B$50)</f>
        <v>0</v>
      </c>
      <c r="C190">
        <f>('CON Score and Page Rank'!II156-'MIN and MAX'!C$50)/('MIN and MAX'!G$50-'MIN and MAX'!C$50)</f>
        <v>-2.0631321076556157E-4</v>
      </c>
      <c r="D190">
        <f>('CON Score and Page Rank'!IJ156-'MIN and MAX'!D$50)/('MIN and MAX'!H$50-'MIN and MAX'!D$50)</f>
        <v>-3.7752808988764042E-2</v>
      </c>
      <c r="E190">
        <f t="shared" si="10"/>
        <v>-2.0631321076556157E-4</v>
      </c>
      <c r="F190">
        <f t="shared" si="11"/>
        <v>0.84428008315034964</v>
      </c>
      <c r="G190">
        <f t="shared" si="12"/>
        <v>-3.7752808988764042E-2</v>
      </c>
      <c r="H190" s="3" t="str">
        <f>IFERROR(VLOOKUP(A190,'GDP Data'!A$2:Q$144,3,FALSE),"Not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167</v>
      </c>
      <c r="B191">
        <f>('CON Score and Page Rank'!IH162-'MIN and MAX'!B$50)/('MIN and MAX'!F$50-'MIN and MAX'!B$50)</f>
        <v>0</v>
      </c>
      <c r="C191">
        <f>('CON Score and Page Rank'!II162-'MIN and MAX'!C$50)/('MIN and MAX'!G$50-'MIN and MAX'!C$50)</f>
        <v>-2.0631321076556157E-4</v>
      </c>
      <c r="D191">
        <f>('CON Score and Page Rank'!IJ162-'MIN and MAX'!D$50)/('MIN and MAX'!H$50-'MIN and MAX'!D$50)</f>
        <v>-3.7752808988764042E-2</v>
      </c>
      <c r="E191">
        <f t="shared" si="10"/>
        <v>-2.0631321076556157E-4</v>
      </c>
      <c r="F191">
        <f t="shared" si="11"/>
        <v>0.84428008315034964</v>
      </c>
      <c r="G191">
        <f t="shared" si="12"/>
        <v>-3.7752808988764042E-2</v>
      </c>
      <c r="H191" s="3" t="str">
        <f>IFERROR(VLOOKUP(A191,'GDP Data'!A$2:Q$144,3,FALSE),"Not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173</v>
      </c>
      <c r="B192">
        <f>('CON Score and Page Rank'!IH168-'MIN and MAX'!B$50)/('MIN and MAX'!F$50-'MIN and MAX'!B$50)</f>
        <v>0</v>
      </c>
      <c r="C192">
        <f>('CON Score and Page Rank'!II168-'MIN and MAX'!C$50)/('MIN and MAX'!G$50-'MIN and MAX'!C$50)</f>
        <v>-2.0631321076556157E-4</v>
      </c>
      <c r="D192">
        <f>('CON Score and Page Rank'!IJ168-'MIN and MAX'!D$50)/('MIN and MAX'!H$50-'MIN and MAX'!D$50)</f>
        <v>-3.7752808988764042E-2</v>
      </c>
      <c r="E192">
        <f t="shared" si="10"/>
        <v>-2.0631321076556157E-4</v>
      </c>
      <c r="F192">
        <f t="shared" si="11"/>
        <v>0.84428008315034964</v>
      </c>
      <c r="G192">
        <f t="shared" si="12"/>
        <v>-3.7752808988764042E-2</v>
      </c>
      <c r="H192" s="3" t="str">
        <f>IFERROR(VLOOKUP(A192,'GDP Data'!A$2:Q$144,3,FALSE),"Not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300</v>
      </c>
      <c r="B193">
        <f>('CON Score and Page Rank'!IH190-'MIN and MAX'!B$50)/('MIN and MAX'!F$50-'MIN and MAX'!B$50)</f>
        <v>0</v>
      </c>
      <c r="C193">
        <f>('CON Score and Page Rank'!II190-'MIN and MAX'!C$50)/('MIN and MAX'!G$50-'MIN and MAX'!C$50)</f>
        <v>-2.0631321076556157E-4</v>
      </c>
      <c r="D193">
        <f>('CON Score and Page Rank'!IJ190-'MIN and MAX'!D$50)/('MIN and MAX'!H$50-'MIN and MAX'!D$50)</f>
        <v>-3.7752808988764042E-2</v>
      </c>
      <c r="E193">
        <f t="shared" si="10"/>
        <v>-2.0631321076556157E-4</v>
      </c>
      <c r="F193">
        <f t="shared" si="11"/>
        <v>0.84428008315034964</v>
      </c>
      <c r="G193">
        <f t="shared" si="12"/>
        <v>-3.7752808988764042E-2</v>
      </c>
      <c r="H193" s="3" t="str">
        <f>IFERROR(VLOOKUP(A193,'GDP Data'!A$2:Q$144,3,FALSE),"Not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93</v>
      </c>
      <c r="B194">
        <f>('CON Score and Page Rank'!IH89-'MIN and MAX'!B$50)/('MIN and MAX'!F$50-'MIN and MAX'!B$50)</f>
        <v>0</v>
      </c>
      <c r="C194">
        <f>('CON Score and Page Rank'!II89-'MIN and MAX'!C$50)/('MIN and MAX'!G$50-'MIN and MAX'!C$50)</f>
        <v>-2.0631321076556157E-4</v>
      </c>
      <c r="D194">
        <f>('CON Score and Page Rank'!IJ89-'MIN and MAX'!D$50)/('MIN and MAX'!H$50-'MIN and MAX'!D$50)</f>
        <v>-3.7752808988764042E-2</v>
      </c>
      <c r="E194">
        <f t="shared" si="10"/>
        <v>-2.0631321076556157E-4</v>
      </c>
      <c r="F194">
        <f t="shared" si="11"/>
        <v>0.84428008315034964</v>
      </c>
      <c r="G194">
        <f t="shared" si="12"/>
        <v>-3.7752808988764042E-2</v>
      </c>
      <c r="H194" s="3" t="str">
        <f>IFERROR(VLOOKUP(A194,'GDP Data'!A$2:Q$144,3,FALSE),"Not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27</v>
      </c>
      <c r="B195">
        <f>('CON Score and Page Rank'!IH17-'MIN and MAX'!B$50)/('MIN and MAX'!F$50-'MIN and MAX'!B$50)</f>
        <v>6.3019321772029097E-2</v>
      </c>
      <c r="C195">
        <f>('CON Score and Page Rank'!II17-'MIN and MAX'!C$50)/('MIN and MAX'!G$50-'MIN and MAX'!C$50)</f>
        <v>6.2106347162319941E-2</v>
      </c>
      <c r="D195">
        <f>('CON Score and Page Rank'!IJ17-'MIN and MAX'!D$50)/('MIN and MAX'!H$50-'MIN and MAX'!D$50)</f>
        <v>0.90741573033707867</v>
      </c>
      <c r="E195">
        <f t="shared" ref="E195:E215" si="15">C195-B195</f>
        <v>-9.1297460970915512E-4</v>
      </c>
      <c r="F195">
        <f t="shared" ref="F195:F215" si="16">(E195-MIN(E$3:E$219))/(MAX(E$3:E$219)-MIN(E$3:E$219))</f>
        <v>0.84311995045990951</v>
      </c>
      <c r="G195">
        <f t="shared" ref="G195:G215" si="17">D195-B195</f>
        <v>0.84439640856504961</v>
      </c>
      <c r="H195" s="3">
        <f>IFERROR(VLOOKUP(A195,'GDP Data'!A$2:Q$144,3,FALSE),"Not Found")</f>
        <v>136309295225.34</v>
      </c>
      <c r="I195">
        <f t="shared" ref="I195:I215" si="18">IFERROR((H195-MIN(H$3:H$219))/(MAX(H$3:H$219)-MIN(H$3:H$219)),"No Value")</f>
        <v>1.2881326765204442E-2</v>
      </c>
      <c r="J195">
        <f t="shared" ref="J195:J215" si="19">IFERROR(I195-F195,"No Value")</f>
        <v>-0.83023862369470502</v>
      </c>
    </row>
    <row r="196" spans="1:10" x14ac:dyDescent="0.25">
      <c r="A196" t="s">
        <v>52</v>
      </c>
      <c r="B196">
        <f>('CON Score and Page Rank'!IH46-'MIN and MAX'!B$50)/('MIN and MAX'!F$50-'MIN and MAX'!B$50)</f>
        <v>0.14243722930031322</v>
      </c>
      <c r="C196">
        <f>('CON Score and Page Rank'!II46-'MIN and MAX'!C$50)/('MIN and MAX'!G$50-'MIN and MAX'!C$50)</f>
        <v>0.13712104071046721</v>
      </c>
      <c r="D196">
        <f>('CON Score and Page Rank'!IJ46-'MIN and MAX'!D$50)/('MIN and MAX'!H$50-'MIN and MAX'!D$50)</f>
        <v>1</v>
      </c>
      <c r="E196">
        <f t="shared" si="15"/>
        <v>-5.3161885898460048E-3</v>
      </c>
      <c r="F196">
        <f t="shared" si="16"/>
        <v>0.83589115249670354</v>
      </c>
      <c r="G196">
        <f t="shared" si="17"/>
        <v>0.85756277069968678</v>
      </c>
      <c r="H196" s="3">
        <f>IFERROR(VLOOKUP(A196,'GDP Data'!A$2:Q$144,3,FALSE),"Not Found")</f>
        <v>169403241524.33701</v>
      </c>
      <c r="I196">
        <f t="shared" si="18"/>
        <v>1.6008728572416343E-2</v>
      </c>
      <c r="J196">
        <f t="shared" si="19"/>
        <v>-0.81988242392428723</v>
      </c>
    </row>
    <row r="197" spans="1:10" x14ac:dyDescent="0.25">
      <c r="A197" t="s">
        <v>31</v>
      </c>
      <c r="B197">
        <f>('CON Score and Page Rank'!IH22-'MIN and MAX'!B$50)/('MIN and MAX'!F$50-'MIN and MAX'!B$50)</f>
        <v>0.16843360181842282</v>
      </c>
      <c r="C197">
        <f>('CON Score and Page Rank'!II22-'MIN and MAX'!C$50)/('MIN and MAX'!G$50-'MIN and MAX'!C$50)</f>
        <v>0.16071352911003361</v>
      </c>
      <c r="D197">
        <f>('CON Score and Page Rank'!IJ22-'MIN and MAX'!D$50)/('MIN and MAX'!H$50-'MIN and MAX'!D$50)</f>
        <v>0.98202247191011238</v>
      </c>
      <c r="E197">
        <f t="shared" si="15"/>
        <v>-7.7200727083892029E-3</v>
      </c>
      <c r="F197">
        <f t="shared" si="16"/>
        <v>0.83194467324352672</v>
      </c>
      <c r="G197">
        <f t="shared" si="17"/>
        <v>0.81358887009168956</v>
      </c>
      <c r="H197" s="3">
        <f>IFERROR(VLOOKUP(A197,'GDP Data'!A$2:Q$144,3,FALSE),"Not Found")</f>
        <v>21387533703.2327</v>
      </c>
      <c r="I197">
        <f t="shared" si="18"/>
        <v>2.0211373690819864E-3</v>
      </c>
      <c r="J197">
        <f t="shared" si="19"/>
        <v>-0.82992353587444478</v>
      </c>
    </row>
    <row r="198" spans="1:10" x14ac:dyDescent="0.25">
      <c r="A198" t="s">
        <v>42</v>
      </c>
      <c r="B198">
        <f>('CON Score and Page Rank'!IH35-'MIN and MAX'!B$50)/('MIN and MAX'!F$50-'MIN and MAX'!B$50)</f>
        <v>6.213639857027483E-2</v>
      </c>
      <c r="C198">
        <f>('CON Score and Page Rank'!II35-'MIN and MAX'!C$50)/('MIN and MAX'!G$50-'MIN and MAX'!C$50)</f>
        <v>5.3423884639349196E-2</v>
      </c>
      <c r="D198">
        <f>('CON Score and Page Rank'!IJ35-'MIN and MAX'!D$50)/('MIN and MAX'!H$50-'MIN and MAX'!D$50)</f>
        <v>0.96898876404494383</v>
      </c>
      <c r="E198">
        <f t="shared" si="15"/>
        <v>-8.7125139309256333E-3</v>
      </c>
      <c r="F198">
        <f t="shared" si="16"/>
        <v>0.8303153731185644</v>
      </c>
      <c r="G198">
        <f t="shared" si="17"/>
        <v>0.90685236547466896</v>
      </c>
      <c r="H198" s="3">
        <f>IFERROR(VLOOKUP(A198,'GDP Data'!A$2:Q$144,3,FALSE),"Not Found")</f>
        <v>53872425916.624802</v>
      </c>
      <c r="I198">
        <f t="shared" si="18"/>
        <v>5.0909831256856723E-3</v>
      </c>
      <c r="J198">
        <f t="shared" si="19"/>
        <v>-0.82522438999287873</v>
      </c>
    </row>
    <row r="199" spans="1:10" x14ac:dyDescent="0.25">
      <c r="A199" t="s">
        <v>21</v>
      </c>
      <c r="B199">
        <f>('CON Score and Page Rank'!IH12-'MIN and MAX'!B$50)/('MIN and MAX'!F$50-'MIN and MAX'!B$50)</f>
        <v>0.10790274347119178</v>
      </c>
      <c r="C199">
        <f>('CON Score and Page Rank'!II12-'MIN and MAX'!C$50)/('MIN and MAX'!G$50-'MIN and MAX'!C$50)</f>
        <v>9.5191218709188813E-2</v>
      </c>
      <c r="D199">
        <f>('CON Score and Page Rank'!IJ12-'MIN and MAX'!D$50)/('MIN and MAX'!H$50-'MIN and MAX'!D$50)</f>
        <v>0.93797752808988766</v>
      </c>
      <c r="E199">
        <f t="shared" si="15"/>
        <v>-1.2711524762002963E-2</v>
      </c>
      <c r="F199">
        <f t="shared" si="16"/>
        <v>0.82375015928136819</v>
      </c>
      <c r="G199">
        <f t="shared" si="17"/>
        <v>0.83007478461869588</v>
      </c>
      <c r="H199" s="3">
        <f>IFERROR(VLOOKUP(A199,'GDP Data'!A$2:Q$144,3,FALSE),"Not Found")</f>
        <v>164791442543.375</v>
      </c>
      <c r="I199">
        <f t="shared" si="18"/>
        <v>1.5572910240651064E-2</v>
      </c>
      <c r="J199">
        <f t="shared" si="19"/>
        <v>-0.80817724904071708</v>
      </c>
    </row>
    <row r="200" spans="1:10" x14ac:dyDescent="0.25">
      <c r="A200" t="s">
        <v>200</v>
      </c>
      <c r="B200">
        <f>('CON Score and Page Rank'!IH6-'MIN and MAX'!B$50)/('MIN and MAX'!F$50-'MIN and MAX'!B$50)</f>
        <v>0.15081848447943225</v>
      </c>
      <c r="C200">
        <f>('CON Score and Page Rank'!II6-'MIN and MAX'!C$50)/('MIN and MAX'!G$50-'MIN and MAX'!C$50)</f>
        <v>0.13355034992946133</v>
      </c>
      <c r="D200">
        <f>('CON Score and Page Rank'!IJ6-'MIN and MAX'!D$50)/('MIN and MAX'!H$50-'MIN and MAX'!D$50)</f>
        <v>0.91101123595505618</v>
      </c>
      <c r="E200">
        <f t="shared" si="15"/>
        <v>-1.726813454997092E-2</v>
      </c>
      <c r="F200">
        <f t="shared" si="16"/>
        <v>0.81626952997219182</v>
      </c>
      <c r="G200">
        <f t="shared" si="17"/>
        <v>0.76019275147562393</v>
      </c>
      <c r="H200" s="3">
        <f>IFERROR(VLOOKUP(A200,'GDP Data'!A$2:Q$144,3,FALSE),"Not Found")</f>
        <v>559983704094.17004</v>
      </c>
      <c r="I200">
        <f t="shared" si="18"/>
        <v>5.2918864144237708E-2</v>
      </c>
      <c r="J200">
        <f t="shared" si="19"/>
        <v>-0.76335066582795408</v>
      </c>
    </row>
    <row r="201" spans="1:10" x14ac:dyDescent="0.25">
      <c r="A201" t="s">
        <v>49</v>
      </c>
      <c r="B201">
        <f>('CON Score and Page Rank'!IH42-'MIN and MAX'!B$50)/('MIN and MAX'!F$50-'MIN and MAX'!B$50)</f>
        <v>0.23758950929071124</v>
      </c>
      <c r="C201">
        <f>('CON Score and Page Rank'!II42-'MIN and MAX'!C$50)/('MIN and MAX'!G$50-'MIN and MAX'!C$50)</f>
        <v>0.21533665900471149</v>
      </c>
      <c r="D201">
        <f>('CON Score and Page Rank'!IJ42-'MIN and MAX'!D$50)/('MIN and MAX'!H$50-'MIN and MAX'!D$50)</f>
        <v>0.99730337078651687</v>
      </c>
      <c r="E201">
        <f t="shared" si="15"/>
        <v>-2.2252850285999742E-2</v>
      </c>
      <c r="F201">
        <f t="shared" si="16"/>
        <v>0.80808607508621189</v>
      </c>
      <c r="G201">
        <f t="shared" si="17"/>
        <v>0.75971386149580566</v>
      </c>
      <c r="H201" s="3" t="str">
        <f>IFERROR(VLOOKUP(A201,'GDP Data'!A$2:Q$144,3,FALSE),"Not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34</v>
      </c>
      <c r="B202">
        <f>('CON Score and Page Rank'!IH26-'MIN and MAX'!B$50)/('MIN and MAX'!F$50-'MIN and MAX'!B$50)</f>
        <v>0.10024471452639042</v>
      </c>
      <c r="C202">
        <f>('CON Score and Page Rank'!II26-'MIN and MAX'!C$50)/('MIN and MAX'!G$50-'MIN and MAX'!C$50)</f>
        <v>7.4963676503654986E-2</v>
      </c>
      <c r="D202">
        <f>('CON Score and Page Rank'!IJ26-'MIN and MAX'!D$50)/('MIN and MAX'!H$50-'MIN and MAX'!D$50)</f>
        <v>0.86786516853932583</v>
      </c>
      <c r="E202">
        <f t="shared" si="15"/>
        <v>-2.528103802273543E-2</v>
      </c>
      <c r="F202">
        <f t="shared" si="16"/>
        <v>0.8031146706888177</v>
      </c>
      <c r="G202">
        <f t="shared" si="17"/>
        <v>0.76762045401293544</v>
      </c>
      <c r="H202" s="3">
        <f>IFERROR(VLOOKUP(A202,'GDP Data'!A$2:Q$144,3,FALSE),"Not Found")</f>
        <v>121604107164.99699</v>
      </c>
      <c r="I202">
        <f t="shared" si="18"/>
        <v>1.1491675881631776E-2</v>
      </c>
      <c r="J202">
        <f t="shared" si="19"/>
        <v>-0.7916229948071859</v>
      </c>
    </row>
    <row r="203" spans="1:10" x14ac:dyDescent="0.25">
      <c r="A203" t="s">
        <v>19</v>
      </c>
      <c r="B203">
        <f>('CON Score and Page Rank'!IH5-'MIN and MAX'!B$50)/('MIN and MAX'!F$50-'MIN and MAX'!B$50)</f>
        <v>0.17669192416406987</v>
      </c>
      <c r="C203">
        <f>('CON Score and Page Rank'!II5-'MIN and MAX'!C$50)/('MIN and MAX'!G$50-'MIN and MAX'!C$50)</f>
        <v>0.12836657214872357</v>
      </c>
      <c r="D203">
        <f>('CON Score and Page Rank'!IJ5-'MIN and MAX'!D$50)/('MIN and MAX'!H$50-'MIN and MAX'!D$50)</f>
        <v>0.96044943820224715</v>
      </c>
      <c r="E203">
        <f t="shared" si="15"/>
        <v>-4.8325352015346296E-2</v>
      </c>
      <c r="F203">
        <f t="shared" si="16"/>
        <v>0.76528260283912242</v>
      </c>
      <c r="G203">
        <f t="shared" si="17"/>
        <v>0.78375751403817728</v>
      </c>
      <c r="H203" s="3">
        <f>IFERROR(VLOOKUP(A203,'GDP Data'!A$2:Q$144,3,FALSE),"Not Found")</f>
        <v>236746141604.37</v>
      </c>
      <c r="I203">
        <f t="shared" si="18"/>
        <v>2.2372681227393863E-2</v>
      </c>
      <c r="J203">
        <f t="shared" si="19"/>
        <v>-0.74290992161172853</v>
      </c>
    </row>
    <row r="204" spans="1:10" x14ac:dyDescent="0.25">
      <c r="A204" t="s">
        <v>287</v>
      </c>
      <c r="B204">
        <f>('CON Score and Page Rank'!IH9-'MIN and MAX'!B$50)/('MIN and MAX'!F$50-'MIN and MAX'!B$50)</f>
        <v>0.11563737754990176</v>
      </c>
      <c r="C204">
        <f>('CON Score and Page Rank'!II9-'MIN and MAX'!C$50)/('MIN and MAX'!G$50-'MIN and MAX'!C$50)</f>
        <v>6.3969790673701843E-2</v>
      </c>
      <c r="D204">
        <f>('CON Score and Page Rank'!IJ9-'MIN and MAX'!D$50)/('MIN and MAX'!H$50-'MIN and MAX'!D$50)</f>
        <v>0.72134831460674154</v>
      </c>
      <c r="E204">
        <f t="shared" si="15"/>
        <v>-5.166758687619992E-2</v>
      </c>
      <c r="F204">
        <f t="shared" si="16"/>
        <v>0.75979562431305414</v>
      </c>
      <c r="G204">
        <f t="shared" si="17"/>
        <v>0.60571093705683976</v>
      </c>
      <c r="H204" s="3" t="str">
        <f>IFERROR(VLOOKUP(A204,'GDP Data'!A$2:Q$144,3,FALSE),"Not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40</v>
      </c>
      <c r="B205">
        <f>('CON Score and Page Rank'!IH3-'MIN and MAX'!B$50)/('MIN and MAX'!F$50-'MIN and MAX'!B$50)</f>
        <v>0.19418702884102029</v>
      </c>
      <c r="C205">
        <f>('CON Score and Page Rank'!II3-'MIN and MAX'!C$50)/('MIN and MAX'!G$50-'MIN and MAX'!C$50)</f>
        <v>0.12984090905066617</v>
      </c>
      <c r="D205">
        <f>('CON Score and Page Rank'!IJ3-'MIN and MAX'!D$50)/('MIN and MAX'!H$50-'MIN and MAX'!D$50)</f>
        <v>0.98471910112359551</v>
      </c>
      <c r="E205">
        <f t="shared" si="15"/>
        <v>-6.4346119790354123E-2</v>
      </c>
      <c r="F205">
        <f t="shared" si="16"/>
        <v>0.73898115712619505</v>
      </c>
      <c r="G205">
        <f t="shared" si="17"/>
        <v>0.79053207228257527</v>
      </c>
      <c r="H205" s="3">
        <f>IFERROR(VLOOKUP(A205,'GDP Data'!A$2:Q$144,3,FALSE),"Not Found")</f>
        <v>379083932596.32898</v>
      </c>
      <c r="I205">
        <f t="shared" si="18"/>
        <v>3.5823705192955003E-2</v>
      </c>
      <c r="J205">
        <f t="shared" si="19"/>
        <v>-0.70315745193324009</v>
      </c>
    </row>
    <row r="206" spans="1:10" x14ac:dyDescent="0.25">
      <c r="A206" t="s">
        <v>29</v>
      </c>
      <c r="B206">
        <f>('CON Score and Page Rank'!IH20-'MIN and MAX'!B$50)/('MIN and MAX'!F$50-'MIN and MAX'!B$50)</f>
        <v>0.29479981026262697</v>
      </c>
      <c r="C206">
        <f>('CON Score and Page Rank'!II20-'MIN and MAX'!C$50)/('MIN and MAX'!G$50-'MIN and MAX'!C$50)</f>
        <v>0.2015267537037598</v>
      </c>
      <c r="D206">
        <f>('CON Score and Page Rank'!IJ20-'MIN and MAX'!D$50)/('MIN and MAX'!H$50-'MIN and MAX'!D$50)</f>
        <v>0.92719101123595504</v>
      </c>
      <c r="E206">
        <f t="shared" si="15"/>
        <v>-9.3273056558867168E-2</v>
      </c>
      <c r="F206">
        <f t="shared" si="16"/>
        <v>0.69149153192576007</v>
      </c>
      <c r="G206">
        <f t="shared" si="17"/>
        <v>0.63239120097332813</v>
      </c>
      <c r="H206" s="3">
        <f>IFERROR(VLOOKUP(A206,'GDP Data'!A$2:Q$144,3,FALSE),"Not Found")</f>
        <v>1168023426056.3799</v>
      </c>
      <c r="I206">
        <f t="shared" si="18"/>
        <v>0.11037905665620985</v>
      </c>
      <c r="J206">
        <f t="shared" si="19"/>
        <v>-0.58111247526955023</v>
      </c>
    </row>
    <row r="207" spans="1:10" x14ac:dyDescent="0.25">
      <c r="A207" t="s">
        <v>18</v>
      </c>
      <c r="B207">
        <f>('CON Score and Page Rank'!IH4-'MIN and MAX'!B$50)/('MIN and MAX'!F$50-'MIN and MAX'!B$50)</f>
        <v>0.18725925337518393</v>
      </c>
      <c r="C207">
        <f>('CON Score and Page Rank'!II4-'MIN and MAX'!C$50)/('MIN and MAX'!G$50-'MIN and MAX'!C$50)</f>
        <v>8.4568303925186175E-2</v>
      </c>
      <c r="D207">
        <f>('CON Score and Page Rank'!IJ4-'MIN and MAX'!D$50)/('MIN and MAX'!H$50-'MIN and MAX'!D$50)</f>
        <v>0.86022471910112364</v>
      </c>
      <c r="E207">
        <f t="shared" si="15"/>
        <v>-0.10269094944999775</v>
      </c>
      <c r="F207">
        <f t="shared" si="16"/>
        <v>0.67603008824934341</v>
      </c>
      <c r="G207">
        <f t="shared" si="17"/>
        <v>0.67296546572593974</v>
      </c>
      <c r="H207" s="3">
        <f>IFERROR(VLOOKUP(A207,'GDP Data'!A$2:Q$144,3,FALSE),"Not Found")</f>
        <v>197508773215.323</v>
      </c>
      <c r="I207">
        <f t="shared" si="18"/>
        <v>1.8664721599325463E-2</v>
      </c>
      <c r="J207">
        <f t="shared" si="19"/>
        <v>-0.65736536665001799</v>
      </c>
    </row>
    <row r="208" spans="1:10" x14ac:dyDescent="0.25">
      <c r="A208" t="s">
        <v>32</v>
      </c>
      <c r="B208">
        <f>('CON Score and Page Rank'!IH24-'MIN and MAX'!B$50)/('MIN and MAX'!F$50-'MIN and MAX'!B$50)</f>
        <v>0.33174678384487466</v>
      </c>
      <c r="C208">
        <f>('CON Score and Page Rank'!II24-'MIN and MAX'!C$50)/('MIN and MAX'!G$50-'MIN and MAX'!C$50)</f>
        <v>0.19618918823022877</v>
      </c>
      <c r="D208">
        <f>('CON Score and Page Rank'!IJ24-'MIN and MAX'!D$50)/('MIN and MAX'!H$50-'MIN and MAX'!D$50)</f>
        <v>0.96089887640449434</v>
      </c>
      <c r="E208">
        <f t="shared" si="15"/>
        <v>-0.13555759561464589</v>
      </c>
      <c r="F208">
        <f t="shared" si="16"/>
        <v>0.62207260493733885</v>
      </c>
      <c r="G208">
        <f t="shared" si="17"/>
        <v>0.62915209255961968</v>
      </c>
      <c r="H208" s="3">
        <f>IFERROR(VLOOKUP(A208,'GDP Data'!A$2:Q$144,3,FALSE),"Not Found")</f>
        <v>431586852369.68597</v>
      </c>
      <c r="I208">
        <f t="shared" si="18"/>
        <v>4.0785268999809748E-2</v>
      </c>
      <c r="J208">
        <f t="shared" si="19"/>
        <v>-0.58128733593752913</v>
      </c>
    </row>
    <row r="209" spans="1:10" x14ac:dyDescent="0.25">
      <c r="A209" t="s">
        <v>35</v>
      </c>
      <c r="B209">
        <f>('CON Score and Page Rank'!IH29-'MIN and MAX'!B$50)/('MIN and MAX'!F$50-'MIN and MAX'!B$50)</f>
        <v>0.30173527645015835</v>
      </c>
      <c r="C209">
        <f>('CON Score and Page Rank'!II29-'MIN and MAX'!C$50)/('MIN and MAX'!G$50-'MIN and MAX'!C$50)</f>
        <v>0.15714715014726605</v>
      </c>
      <c r="D209">
        <f>('CON Score and Page Rank'!IJ29-'MIN and MAX'!D$50)/('MIN and MAX'!H$50-'MIN and MAX'!D$50)</f>
        <v>0.91955056179775285</v>
      </c>
      <c r="E209">
        <f t="shared" si="15"/>
        <v>-0.14458812630289231</v>
      </c>
      <c r="F209">
        <f t="shared" si="16"/>
        <v>0.60724709744659555</v>
      </c>
      <c r="G209">
        <f t="shared" si="17"/>
        <v>0.61781528534759445</v>
      </c>
      <c r="H209" s="3">
        <f>IFERROR(VLOOKUP(A209,'GDP Data'!A$2:Q$144,3,FALSE),"Not Found")</f>
        <v>627830029412.20496</v>
      </c>
      <c r="I209">
        <f t="shared" si="18"/>
        <v>5.9330390847498832E-2</v>
      </c>
      <c r="J209">
        <f t="shared" si="19"/>
        <v>-0.54791670659909675</v>
      </c>
    </row>
    <row r="210" spans="1:10" x14ac:dyDescent="0.25">
      <c r="A210" t="s">
        <v>36</v>
      </c>
      <c r="B210">
        <f>('CON Score and Page Rank'!IH30-'MIN and MAX'!B$50)/('MIN and MAX'!F$50-'MIN and MAX'!B$50)</f>
        <v>0.23214931480153334</v>
      </c>
      <c r="C210">
        <f>('CON Score and Page Rank'!II30-'MIN and MAX'!C$50)/('MIN and MAX'!G$50-'MIN and MAX'!C$50)</f>
        <v>7.5748420057432944E-2</v>
      </c>
      <c r="D210">
        <f>('CON Score and Page Rank'!IJ30-'MIN and MAX'!D$50)/('MIN and MAX'!H$50-'MIN and MAX'!D$50)</f>
        <v>0.94876404494382027</v>
      </c>
      <c r="E210">
        <f t="shared" si="15"/>
        <v>-0.1564008947441004</v>
      </c>
      <c r="F210">
        <f t="shared" si="16"/>
        <v>0.58785396396890466</v>
      </c>
      <c r="G210">
        <f t="shared" si="17"/>
        <v>0.71661473014228694</v>
      </c>
      <c r="H210" s="3">
        <f>IFERROR(VLOOKUP(A210,'GDP Data'!A$2:Q$144,3,FALSE),"Not Found")</f>
        <v>242395852494.409</v>
      </c>
      <c r="I210">
        <f t="shared" si="18"/>
        <v>2.2906582983566962E-2</v>
      </c>
      <c r="J210">
        <f t="shared" si="19"/>
        <v>-0.5649473809853377</v>
      </c>
    </row>
    <row r="211" spans="1:10" x14ac:dyDescent="0.25">
      <c r="A211" t="s">
        <v>37</v>
      </c>
      <c r="B211">
        <f>('CON Score and Page Rank'!IH31-'MIN and MAX'!B$50)/('MIN and MAX'!F$50-'MIN and MAX'!B$50)</f>
        <v>0.34632822042945977</v>
      </c>
      <c r="C211">
        <f>('CON Score and Page Rank'!II31-'MIN and MAX'!C$50)/('MIN and MAX'!G$50-'MIN and MAX'!C$50)</f>
        <v>0.10475648882020659</v>
      </c>
      <c r="D211">
        <f>('CON Score and Page Rank'!IJ31-'MIN and MAX'!D$50)/('MIN and MAX'!H$50-'MIN and MAX'!D$50)</f>
        <v>0.92449438202247192</v>
      </c>
      <c r="E211">
        <f t="shared" si="15"/>
        <v>-0.24157173160925316</v>
      </c>
      <c r="F211">
        <f t="shared" si="16"/>
        <v>0.44802819696490642</v>
      </c>
      <c r="G211">
        <f t="shared" si="17"/>
        <v>0.57816616159301215</v>
      </c>
      <c r="H211" s="3">
        <f>IFERROR(VLOOKUP(A211,'GDP Data'!A$2:Q$144,3,FALSE),"Not Found")</f>
        <v>287226531168.52301</v>
      </c>
      <c r="I211">
        <f t="shared" si="18"/>
        <v>2.7143114469937609E-2</v>
      </c>
      <c r="J211">
        <f t="shared" si="19"/>
        <v>-0.42088508249496881</v>
      </c>
    </row>
    <row r="212" spans="1:10" x14ac:dyDescent="0.25">
      <c r="A212" t="s">
        <v>41</v>
      </c>
      <c r="B212">
        <f>('CON Score and Page Rank'!IH34-'MIN and MAX'!B$50)/('MIN and MAX'!F$50-'MIN and MAX'!B$50)</f>
        <v>0.56235481111524921</v>
      </c>
      <c r="C212">
        <f>('CON Score and Page Rank'!II34-'MIN and MAX'!C$50)/('MIN and MAX'!G$50-'MIN and MAX'!C$50)</f>
        <v>0.19333438007250908</v>
      </c>
      <c r="D212">
        <f>('CON Score and Page Rank'!IJ34-'MIN and MAX'!D$50)/('MIN and MAX'!H$50-'MIN and MAX'!D$50)</f>
        <v>0.88179775280898876</v>
      </c>
      <c r="E212">
        <f t="shared" si="15"/>
        <v>-0.36902043104274013</v>
      </c>
      <c r="F212">
        <f t="shared" si="16"/>
        <v>0.23879446382495931</v>
      </c>
      <c r="G212">
        <f t="shared" si="17"/>
        <v>0.31944294169373955</v>
      </c>
      <c r="H212" s="3">
        <f>IFERROR(VLOOKUP(A212,'GDP Data'!A$2:Q$144,3,FALSE),"Not Found")</f>
        <v>4374711694090.8701</v>
      </c>
      <c r="I212">
        <f t="shared" si="18"/>
        <v>0.41341341206399035</v>
      </c>
      <c r="J212">
        <f t="shared" si="19"/>
        <v>0.17461894823903104</v>
      </c>
    </row>
    <row r="213" spans="1:10" x14ac:dyDescent="0.25">
      <c r="A213" t="s">
        <v>38</v>
      </c>
      <c r="B213">
        <f>('CON Score and Page Rank'!IH32-'MIN and MAX'!B$50)/('MIN and MAX'!F$50-'MIN and MAX'!B$50)</f>
        <v>1</v>
      </c>
      <c r="C213">
        <f>('CON Score and Page Rank'!II32-'MIN and MAX'!C$50)/('MIN and MAX'!G$50-'MIN and MAX'!C$50)</f>
        <v>0.60725398026858357</v>
      </c>
      <c r="D213">
        <f>('CON Score and Page Rank'!IJ32-'MIN and MAX'!D$50)/('MIN and MAX'!H$50-'MIN and MAX'!D$50)</f>
        <v>0.95415730337078652</v>
      </c>
      <c r="E213">
        <f t="shared" si="15"/>
        <v>-0.39274601973141643</v>
      </c>
      <c r="F213">
        <f t="shared" si="16"/>
        <v>0.19984394087462223</v>
      </c>
      <c r="G213">
        <f t="shared" si="17"/>
        <v>-4.5842696629213475E-2</v>
      </c>
      <c r="H213" s="3">
        <f>IFERROR(VLOOKUP(A213,'GDP Data'!A$2:Q$144,3,FALSE),"Not Found")</f>
        <v>1643908161796.46</v>
      </c>
      <c r="I213">
        <f t="shared" si="18"/>
        <v>0.15535050760170163</v>
      </c>
      <c r="J213">
        <f t="shared" si="19"/>
        <v>-4.4493433272920602E-2</v>
      </c>
    </row>
    <row r="214" spans="1:10" x14ac:dyDescent="0.25">
      <c r="A214" t="s">
        <v>24</v>
      </c>
      <c r="B214">
        <f>('CON Score and Page Rank'!IH16-'MIN and MAX'!B$50)/('MIN and MAX'!F$50-'MIN and MAX'!B$50)</f>
        <v>0.74087570559662042</v>
      </c>
      <c r="C214">
        <f>('CON Score and Page Rank'!II16-'MIN and MAX'!C$50)/('MIN and MAX'!G$50-'MIN and MAX'!C$50)</f>
        <v>0.3090914839285836</v>
      </c>
      <c r="D214">
        <f>('CON Score and Page Rank'!IJ16-'MIN and MAX'!D$50)/('MIN and MAX'!H$50-'MIN and MAX'!D$50)</f>
        <v>0.91595505617977524</v>
      </c>
      <c r="E214">
        <f t="shared" si="15"/>
        <v>-0.43178422166803682</v>
      </c>
      <c r="F214">
        <f t="shared" si="16"/>
        <v>0.13575455618432983</v>
      </c>
      <c r="G214">
        <f t="shared" si="17"/>
        <v>0.17507935058315482</v>
      </c>
      <c r="H214" s="3">
        <f>IFERROR(VLOOKUP(A214,'GDP Data'!A$2:Q$144,3,FALSE),"Not Found")</f>
        <v>1945790973803.1499</v>
      </c>
      <c r="I214">
        <f t="shared" si="18"/>
        <v>0.1838786511874228</v>
      </c>
      <c r="J214">
        <f t="shared" si="19"/>
        <v>4.8124095003092976E-2</v>
      </c>
    </row>
    <row r="215" spans="1:10" x14ac:dyDescent="0.25">
      <c r="A215" t="s">
        <v>23</v>
      </c>
      <c r="B215">
        <f>('CON Score and Page Rank'!IH15-'MIN and MAX'!B$50)/('MIN and MAX'!F$50-'MIN and MAX'!B$50)</f>
        <v>0.77110251028370835</v>
      </c>
      <c r="C215">
        <f>('CON Score and Page Rank'!II15-'MIN and MAX'!C$50)/('MIN and MAX'!G$50-'MIN and MAX'!C$50)</f>
        <v>0.25662731250862714</v>
      </c>
      <c r="D215">
        <f>('CON Score and Page Rank'!IJ15-'MIN and MAX'!D$50)/('MIN and MAX'!H$50-'MIN and MAX'!D$50)</f>
        <v>0.95101123595505621</v>
      </c>
      <c r="E215">
        <f t="shared" si="15"/>
        <v>-0.51447519777508122</v>
      </c>
      <c r="F215">
        <f t="shared" si="16"/>
        <v>0</v>
      </c>
      <c r="G215">
        <f t="shared" si="17"/>
        <v>0.17990872567134786</v>
      </c>
      <c r="H215" s="3">
        <f>IFERROR(VLOOKUP(A215,'GDP Data'!A$2:Q$144,3,FALSE),"Not Found")</f>
        <v>1377657339291.3401</v>
      </c>
      <c r="I215">
        <f t="shared" si="18"/>
        <v>0.13018961273739219</v>
      </c>
      <c r="J215">
        <f t="shared" si="19"/>
        <v>0.13018961273739219</v>
      </c>
    </row>
  </sheetData>
  <autoFilter ref="A2:J215" xr:uid="{CE4ED429-8895-4F98-9263-56DE18582ADF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8C364-25C7-4CA0-92A2-15C429DFACF7}">
  <sheetPr codeName="Sheet54"/>
  <dimension ref="A1:J215"/>
  <sheetViews>
    <sheetView topLeftCell="A117" zoomScaleNormal="80" workbookViewId="0">
      <selection activeCell="A136" sqref="A136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304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t="s">
        <v>75</v>
      </c>
      <c r="B3">
        <f>('CON Score and Page Rank'!IM71-'MIN and MAX'!B$51)/('MIN and MAX'!F$51-'MIN and MAX'!B$51)</f>
        <v>1.4596601045326453E-4</v>
      </c>
      <c r="C3">
        <f>('CON Score and Page Rank'!IN71-'MIN and MAX'!C$51)/('MIN and MAX'!G$51-'MIN and MAX'!C$51)</f>
        <v>1.9100079422584969E-2</v>
      </c>
      <c r="D3">
        <f>('CON Score and Page Rank'!IO71-'MIN and MAX'!D$51)/('MIN and MAX'!H$51-'MIN and MAX'!D$51)</f>
        <v>0.47535697835099033</v>
      </c>
      <c r="E3">
        <f t="shared" ref="E3:E66" si="0">C3-B3</f>
        <v>1.8954113412131705E-2</v>
      </c>
      <c r="F3">
        <f t="shared" ref="F3:F66" si="1">(E3-MIN(E$3:E$215))/(MAX(E$3:E$215)-MIN(E$3:E$215))</f>
        <v>0.80190566777165262</v>
      </c>
      <c r="G3">
        <f t="shared" ref="G3:G66" si="2">D3-B3</f>
        <v>0.47521101234053709</v>
      </c>
      <c r="H3" s="3" t="str">
        <f>IFERROR(VLOOKUP(A3,'GDP Data'!A$2:Q$144,13,FALSE),"Not Found")</f>
        <v>Not Found</v>
      </c>
      <c r="I3" t="str">
        <f t="shared" ref="I3:I66" si="3">IFERROR((H3-MIN(H$3:H$215))/(MAX(H$3:H$215)-MIN(H$3:H$215)),"No Value")</f>
        <v>No Value</v>
      </c>
      <c r="J3" t="str">
        <f t="shared" ref="J3:J66" si="4">IFERROR(I3-F3,"No Value")</f>
        <v>No Value</v>
      </c>
    </row>
    <row r="4" spans="1:10" x14ac:dyDescent="0.25">
      <c r="A4" t="s">
        <v>68</v>
      </c>
      <c r="B4">
        <f>('CON Score and Page Rank'!IM64-'MIN and MAX'!B$51)/('MIN and MAX'!F$51-'MIN and MAX'!B$51)</f>
        <v>7.890293414695119E-6</v>
      </c>
      <c r="C4">
        <f>('CON Score and Page Rank'!IN64-'MIN and MAX'!C$51)/('MIN and MAX'!G$51-'MIN and MAX'!C$51)</f>
        <v>8.6950405937284807E-3</v>
      </c>
      <c r="D4">
        <f>('CON Score and Page Rank'!IO64-'MIN and MAX'!D$51)/('MIN and MAX'!H$51-'MIN and MAX'!D$51)</f>
        <v>0.20497466605251036</v>
      </c>
      <c r="E4">
        <f t="shared" si="0"/>
        <v>8.6871503003137854E-3</v>
      </c>
      <c r="F4">
        <f t="shared" si="1"/>
        <v>0.78440484495765994</v>
      </c>
      <c r="G4">
        <f t="shared" si="2"/>
        <v>0.20496677575909567</v>
      </c>
      <c r="H4" s="3" t="str">
        <f>IFERROR(VLOOKUP(A4,'GDP Data'!A$2:Q$144,13,FALSE),"Not Found")</f>
        <v>Not Found</v>
      </c>
      <c r="I4" t="str">
        <f t="shared" si="3"/>
        <v>No Value</v>
      </c>
      <c r="J4" t="str">
        <f t="shared" si="4"/>
        <v>No Value</v>
      </c>
    </row>
    <row r="5" spans="1:10" x14ac:dyDescent="0.25">
      <c r="A5" t="s">
        <v>103</v>
      </c>
      <c r="B5">
        <f>('CON Score and Page Rank'!IM99-'MIN and MAX'!B$51)/('MIN and MAX'!F$51-'MIN and MAX'!B$51)</f>
        <v>3.3129846185739243E-5</v>
      </c>
      <c r="C5">
        <f>('CON Score and Page Rank'!IN99-'MIN and MAX'!C$51)/('MIN and MAX'!G$51-'MIN and MAX'!C$51)</f>
        <v>1.9221548646219926E-2</v>
      </c>
      <c r="D5">
        <f>('CON Score and Page Rank'!IO99-'MIN and MAX'!D$51)/('MIN and MAX'!H$51-'MIN and MAX'!D$51)</f>
        <v>0.34546292031321973</v>
      </c>
      <c r="E5">
        <f t="shared" si="0"/>
        <v>1.9188418800034187E-2</v>
      </c>
      <c r="F5">
        <f t="shared" si="1"/>
        <v>0.80230505920156092</v>
      </c>
      <c r="G5">
        <f t="shared" si="2"/>
        <v>0.34542979046703398</v>
      </c>
      <c r="H5" s="3" t="str">
        <f>IFERROR(VLOOKUP(A5,'GDP Data'!A$2:Q$144,13,FALSE),"Not Found")</f>
        <v>Not Found</v>
      </c>
      <c r="I5" t="str">
        <f t="shared" si="3"/>
        <v>No Value</v>
      </c>
      <c r="J5" t="str">
        <f t="shared" si="4"/>
        <v>No Value</v>
      </c>
    </row>
    <row r="6" spans="1:10" x14ac:dyDescent="0.25">
      <c r="A6" t="s">
        <v>94</v>
      </c>
      <c r="B6">
        <f>('CON Score and Page Rank'!IM90-'MIN and MAX'!B$51)/('MIN and MAX'!F$51-'MIN and MAX'!B$51)</f>
        <v>9.9056776448997585E-3</v>
      </c>
      <c r="C6">
        <f>('CON Score and Page Rank'!IN90-'MIN and MAX'!C$51)/('MIN and MAX'!G$51-'MIN and MAX'!C$51)</f>
        <v>4.0030109797101719E-2</v>
      </c>
      <c r="D6">
        <f>('CON Score and Page Rank'!IO90-'MIN and MAX'!D$51)/('MIN and MAX'!H$51-'MIN and MAX'!D$51)</f>
        <v>0.85951174573929068</v>
      </c>
      <c r="E6">
        <f t="shared" si="0"/>
        <v>3.0124432152201959E-2</v>
      </c>
      <c r="F6">
        <f t="shared" si="1"/>
        <v>0.82094632925223887</v>
      </c>
      <c r="G6">
        <f t="shared" si="2"/>
        <v>0.84960606809439088</v>
      </c>
      <c r="H6" s="3" t="str">
        <f>IFERROR(VLOOKUP(A6,'GDP Data'!A$2:Q$144,13,FALSE),"Not Found")</f>
        <v>Not Found</v>
      </c>
      <c r="I6" t="str">
        <f t="shared" si="3"/>
        <v>No Value</v>
      </c>
      <c r="J6" t="str">
        <f t="shared" si="4"/>
        <v>No Value</v>
      </c>
    </row>
    <row r="7" spans="1:10" x14ac:dyDescent="0.25">
      <c r="A7" t="s">
        <v>101</v>
      </c>
      <c r="B7">
        <f>('CON Score and Page Rank'!IM97-'MIN and MAX'!B$51)/('MIN and MAX'!F$51-'MIN and MAX'!B$51)</f>
        <v>2.0464848496306643E-3</v>
      </c>
      <c r="C7">
        <f>('CON Score and Page Rank'!IN97-'MIN and MAX'!C$51)/('MIN and MAX'!G$51-'MIN and MAX'!C$51)</f>
        <v>2.6809209189933271E-2</v>
      </c>
      <c r="D7">
        <f>('CON Score and Page Rank'!IO97-'MIN and MAX'!D$51)/('MIN and MAX'!H$51-'MIN and MAX'!D$51)</f>
        <v>0.59880239520958078</v>
      </c>
      <c r="E7">
        <f t="shared" si="0"/>
        <v>2.4762724340302605E-2</v>
      </c>
      <c r="F7">
        <f t="shared" si="1"/>
        <v>0.81180688876000195</v>
      </c>
      <c r="G7">
        <f t="shared" si="2"/>
        <v>0.59675591035995013</v>
      </c>
      <c r="H7" s="3">
        <f>IFERROR(VLOOKUP(A7,'GDP Data'!A$2:Q$144,13,FALSE),"Not Found")</f>
        <v>14381552466.604401</v>
      </c>
      <c r="I7">
        <f t="shared" si="3"/>
        <v>3.0420839308297523E-4</v>
      </c>
      <c r="J7">
        <f t="shared" si="4"/>
        <v>-0.81150268036691897</v>
      </c>
    </row>
    <row r="8" spans="1:10" x14ac:dyDescent="0.25">
      <c r="A8" t="s">
        <v>97</v>
      </c>
      <c r="B8">
        <f>('CON Score and Page Rank'!IM93-'MIN and MAX'!B$51)/('MIN and MAX'!F$51-'MIN and MAX'!B$51)</f>
        <v>2.0220841935824745E-5</v>
      </c>
      <c r="C8">
        <f>('CON Score and Page Rank'!IN93-'MIN and MAX'!C$51)/('MIN and MAX'!G$51-'MIN and MAX'!C$51)</f>
        <v>2.3075573831874745E-2</v>
      </c>
      <c r="D8">
        <f>('CON Score and Page Rank'!IO93-'MIN and MAX'!D$51)/('MIN and MAX'!H$51-'MIN and MAX'!D$51)</f>
        <v>0.42192538000921237</v>
      </c>
      <c r="E8">
        <f t="shared" si="0"/>
        <v>2.305535298993892E-2</v>
      </c>
      <c r="F8">
        <f t="shared" si="1"/>
        <v>0.80889654388440702</v>
      </c>
      <c r="G8">
        <f t="shared" si="2"/>
        <v>0.42190515916727656</v>
      </c>
      <c r="H8" s="3" t="str">
        <f>IFERROR(VLOOKUP(A8,'GDP Data'!A$2:Q$144,13,FALSE),"Not Found")</f>
        <v>Not Found</v>
      </c>
      <c r="I8" t="str">
        <f t="shared" si="3"/>
        <v>No Value</v>
      </c>
      <c r="J8" t="str">
        <f t="shared" si="4"/>
        <v>No Value</v>
      </c>
    </row>
    <row r="9" spans="1:10" x14ac:dyDescent="0.25">
      <c r="A9" t="s">
        <v>81</v>
      </c>
      <c r="B9">
        <f>('CON Score and Page Rank'!IM77-'MIN and MAX'!B$51)/('MIN and MAX'!F$51-'MIN and MAX'!B$51)</f>
        <v>6.0292929342558794E-6</v>
      </c>
      <c r="C9">
        <f>('CON Score and Page Rank'!IN77-'MIN and MAX'!C$51)/('MIN and MAX'!G$51-'MIN and MAX'!C$51)</f>
        <v>1.218052042366354E-2</v>
      </c>
      <c r="D9">
        <f>('CON Score and Page Rank'!IO77-'MIN and MAX'!D$51)/('MIN and MAX'!H$51-'MIN and MAX'!D$51)</f>
        <v>0.16582220175034545</v>
      </c>
      <c r="E9">
        <f t="shared" si="0"/>
        <v>1.2174491130729284E-2</v>
      </c>
      <c r="F9">
        <f t="shared" si="1"/>
        <v>0.79034928376594316</v>
      </c>
      <c r="G9">
        <f t="shared" si="2"/>
        <v>0.1658161724574112</v>
      </c>
      <c r="H9" s="3">
        <f>IFERROR(VLOOKUP(A9,'GDP Data'!A$2:Q$144,13,FALSE),"Not Found")</f>
        <v>31952763089.330002</v>
      </c>
      <c r="I9">
        <f t="shared" si="3"/>
        <v>1.4312840877735659E-3</v>
      </c>
      <c r="J9">
        <f t="shared" si="4"/>
        <v>-0.78891799967816956</v>
      </c>
    </row>
    <row r="10" spans="1:10" x14ac:dyDescent="0.25">
      <c r="A10" t="s">
        <v>121</v>
      </c>
      <c r="B10">
        <f>('CON Score and Page Rank'!IM117-'MIN and MAX'!B$51)/('MIN and MAX'!F$51-'MIN and MAX'!B$51)</f>
        <v>9.7714242739491586E-5</v>
      </c>
      <c r="C10">
        <f>('CON Score and Page Rank'!IN117-'MIN and MAX'!C$51)/('MIN and MAX'!G$51-'MIN and MAX'!C$51)</f>
        <v>1.0952395207686762E-2</v>
      </c>
      <c r="D10">
        <f>('CON Score and Page Rank'!IO117-'MIN and MAX'!D$51)/('MIN and MAX'!H$51-'MIN and MAX'!D$51)</f>
        <v>0.16444035006909258</v>
      </c>
      <c r="E10">
        <f t="shared" si="0"/>
        <v>1.085468096494727E-2</v>
      </c>
      <c r="F10">
        <f t="shared" si="1"/>
        <v>0.78809956653136293</v>
      </c>
      <c r="G10">
        <f t="shared" si="2"/>
        <v>0.16434263582635308</v>
      </c>
      <c r="H10" s="3" t="str">
        <f>IFERROR(VLOOKUP(A10,'GDP Data'!A$2:Q$144,13,FALSE),"Not Found")</f>
        <v>Not Found</v>
      </c>
      <c r="I10" t="str">
        <f t="shared" si="3"/>
        <v>No Value</v>
      </c>
      <c r="J10" t="str">
        <f t="shared" si="4"/>
        <v>No Value</v>
      </c>
    </row>
    <row r="11" spans="1:10" x14ac:dyDescent="0.25">
      <c r="A11" t="s">
        <v>67</v>
      </c>
      <c r="B11">
        <f>('CON Score and Page Rank'!IM63-'MIN and MAX'!B$51)/('MIN and MAX'!F$51-'MIN and MAX'!B$51)</f>
        <v>2.3378532031821043E-4</v>
      </c>
      <c r="C11">
        <f>('CON Score and Page Rank'!IN63-'MIN and MAX'!C$51)/('MIN and MAX'!G$51-'MIN and MAX'!C$51)</f>
        <v>1.8895728640311648E-2</v>
      </c>
      <c r="D11">
        <f>('CON Score and Page Rank'!IO63-'MIN and MAX'!D$51)/('MIN and MAX'!H$51-'MIN and MAX'!D$51)</f>
        <v>0.39935513588208199</v>
      </c>
      <c r="E11">
        <f t="shared" si="0"/>
        <v>1.8661943319993438E-2</v>
      </c>
      <c r="F11">
        <f t="shared" si="1"/>
        <v>0.80140764153367239</v>
      </c>
      <c r="G11">
        <f t="shared" si="2"/>
        <v>0.39912135056176379</v>
      </c>
      <c r="H11" s="3">
        <f>IFERROR(VLOOKUP(A11,'GDP Data'!A$2:Q$144,13,FALSE),"Not Found")</f>
        <v>12080296644.064301</v>
      </c>
      <c r="I11">
        <f t="shared" si="3"/>
        <v>1.5659821638316264E-4</v>
      </c>
      <c r="J11">
        <f t="shared" si="4"/>
        <v>-0.80125104331728925</v>
      </c>
    </row>
    <row r="12" spans="1:10" x14ac:dyDescent="0.25">
      <c r="A12" t="s">
        <v>96</v>
      </c>
      <c r="B12">
        <f>('CON Score and Page Rank'!IM92-'MIN and MAX'!B$51)/('MIN and MAX'!F$51-'MIN and MAX'!B$51)</f>
        <v>4.176684990094999E-4</v>
      </c>
      <c r="C12">
        <f>('CON Score and Page Rank'!IN92-'MIN and MAX'!C$51)/('MIN and MAX'!G$51-'MIN and MAX'!C$51)</f>
        <v>1.6599936525268488E-2</v>
      </c>
      <c r="D12">
        <f>('CON Score and Page Rank'!IO92-'MIN and MAX'!D$51)/('MIN and MAX'!H$51-'MIN and MAX'!D$51)</f>
        <v>0.23491478581298941</v>
      </c>
      <c r="E12">
        <f t="shared" si="0"/>
        <v>1.6182268026258988E-2</v>
      </c>
      <c r="F12">
        <f t="shared" si="1"/>
        <v>0.79718084559808267</v>
      </c>
      <c r="G12">
        <f t="shared" si="2"/>
        <v>0.2344971173139799</v>
      </c>
      <c r="H12" s="3">
        <f>IFERROR(VLOOKUP(A12,'GDP Data'!A$2:Q$144,13,FALSE),"Not Found")</f>
        <v>11551819617.6271</v>
      </c>
      <c r="I12">
        <f t="shared" si="3"/>
        <v>1.2269994810281055E-4</v>
      </c>
      <c r="J12">
        <f t="shared" si="4"/>
        <v>-0.7970581456499799</v>
      </c>
    </row>
    <row r="13" spans="1:10" x14ac:dyDescent="0.25">
      <c r="A13" t="s">
        <v>85</v>
      </c>
      <c r="B13">
        <f>('CON Score and Page Rank'!IM81-'MIN and MAX'!B$51)/('MIN and MAX'!F$51-'MIN and MAX'!B$51)</f>
        <v>1.9738524880597854E-5</v>
      </c>
      <c r="C13">
        <f>('CON Score and Page Rank'!IN81-'MIN and MAX'!C$51)/('MIN and MAX'!G$51-'MIN and MAX'!C$51)</f>
        <v>8.5104608975738582E-3</v>
      </c>
      <c r="D13">
        <f>('CON Score and Page Rank'!IO81-'MIN and MAX'!D$51)/('MIN and MAX'!H$51-'MIN and MAX'!D$51)</f>
        <v>0.17227084292952557</v>
      </c>
      <c r="E13">
        <f t="shared" si="0"/>
        <v>8.4907223726932608E-3</v>
      </c>
      <c r="F13">
        <f t="shared" si="1"/>
        <v>0.78407001855187974</v>
      </c>
      <c r="G13">
        <f t="shared" si="2"/>
        <v>0.17225110440464497</v>
      </c>
      <c r="H13" s="3" t="str">
        <f>IFERROR(VLOOKUP(A13,'GDP Data'!A$2:Q$144,13,FALSE),"Not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t="s">
        <v>86</v>
      </c>
      <c r="B14">
        <f>('CON Score and Page Rank'!IM82-'MIN and MAX'!B$51)/('MIN and MAX'!F$51-'MIN and MAX'!B$51)</f>
        <v>1.0075755932228624E-6</v>
      </c>
      <c r="C14">
        <f>('CON Score and Page Rank'!IN82-'MIN and MAX'!C$51)/('MIN and MAX'!G$51-'MIN and MAX'!C$51)</f>
        <v>1.9605727403243498E-3</v>
      </c>
      <c r="D14">
        <f>('CON Score and Page Rank'!IO82-'MIN and MAX'!D$51)/('MIN and MAX'!H$51-'MIN and MAX'!D$51)</f>
        <v>6.0340856748042376E-2</v>
      </c>
      <c r="E14">
        <f t="shared" si="0"/>
        <v>1.9595651647311271E-3</v>
      </c>
      <c r="F14">
        <f t="shared" si="1"/>
        <v>0.77293716224159359</v>
      </c>
      <c r="G14">
        <f t="shared" si="2"/>
        <v>6.0339849172449153E-2</v>
      </c>
      <c r="H14" s="3" t="str">
        <f>IFERROR(VLOOKUP(A14,'GDP Data'!A$2:Q$144,13,FALSE),"Not Found")</f>
        <v>Not Found</v>
      </c>
      <c r="I14" t="str">
        <f t="shared" si="3"/>
        <v>No Value</v>
      </c>
      <c r="J14" t="str">
        <f t="shared" si="4"/>
        <v>No Value</v>
      </c>
    </row>
    <row r="15" spans="1:10" x14ac:dyDescent="0.25">
      <c r="A15" t="s">
        <v>108</v>
      </c>
      <c r="B15">
        <f>('CON Score and Page Rank'!IM104-'MIN and MAX'!B$51)/('MIN and MAX'!F$51-'MIN and MAX'!B$51)</f>
        <v>5.9483781037826089E-6</v>
      </c>
      <c r="C15">
        <f>('CON Score and Page Rank'!IN104-'MIN and MAX'!C$51)/('MIN and MAX'!G$51-'MIN and MAX'!C$51)</f>
        <v>7.6831915534494579E-3</v>
      </c>
      <c r="D15">
        <f>('CON Score and Page Rank'!IO104-'MIN and MAX'!D$51)/('MIN and MAX'!H$51-'MIN and MAX'!D$51)</f>
        <v>0.16582220175034545</v>
      </c>
      <c r="E15">
        <f t="shared" si="0"/>
        <v>7.6772431753456757E-3</v>
      </c>
      <c r="F15">
        <f t="shared" si="1"/>
        <v>0.78268338112651858</v>
      </c>
      <c r="G15">
        <f t="shared" si="2"/>
        <v>0.16581625337224168</v>
      </c>
      <c r="H15" s="3" t="str">
        <f>IFERROR(VLOOKUP(A15,'GDP Data'!A$2:Q$144,13,FALSE),"Not Found")</f>
        <v>Not Found</v>
      </c>
      <c r="I15" t="str">
        <f t="shared" si="3"/>
        <v>No Value</v>
      </c>
      <c r="J15" t="str">
        <f t="shared" si="4"/>
        <v>No Value</v>
      </c>
    </row>
    <row r="16" spans="1:10" x14ac:dyDescent="0.25">
      <c r="A16" t="s">
        <v>73</v>
      </c>
      <c r="B16">
        <f>('CON Score and Page Rank'!IM69-'MIN and MAX'!B$51)/('MIN and MAX'!F$51-'MIN and MAX'!B$51)</f>
        <v>6.2526195508112154E-6</v>
      </c>
      <c r="C16">
        <f>('CON Score and Page Rank'!IN69-'MIN and MAX'!C$51)/('MIN and MAX'!G$51-'MIN and MAX'!C$51)</f>
        <v>3.8020996944008287E-3</v>
      </c>
      <c r="D16">
        <f>('CON Score and Page Rank'!IO69-'MIN and MAX'!D$51)/('MIN and MAX'!H$51-'MIN and MAX'!D$51)</f>
        <v>1.2897282358360202E-2</v>
      </c>
      <c r="E16">
        <f t="shared" si="0"/>
        <v>3.7958470748500174E-3</v>
      </c>
      <c r="F16">
        <f t="shared" si="1"/>
        <v>0.77606724501247071</v>
      </c>
      <c r="G16">
        <f t="shared" si="2"/>
        <v>1.289102973880939E-2</v>
      </c>
      <c r="H16" s="3" t="str">
        <f>IFERROR(VLOOKUP(A16,'GDP Data'!A$2:Q$144,13,FALSE),"Not Found")</f>
        <v>Not Found</v>
      </c>
      <c r="I16" t="str">
        <f t="shared" si="3"/>
        <v>No Value</v>
      </c>
      <c r="J16" t="str">
        <f t="shared" si="4"/>
        <v>No Value</v>
      </c>
    </row>
    <row r="17" spans="1:10" x14ac:dyDescent="0.25">
      <c r="A17" t="s">
        <v>113</v>
      </c>
      <c r="B17">
        <f>('CON Score and Page Rank'!IM109-'MIN and MAX'!B$51)/('MIN and MAX'!F$51-'MIN and MAX'!B$51)</f>
        <v>0</v>
      </c>
      <c r="C17">
        <f>('CON Score and Page Rank'!IN109-'MIN and MAX'!C$51)/('MIN and MAX'!G$51-'MIN and MAX'!C$51)</f>
        <v>-3.3013164297733078E-4</v>
      </c>
      <c r="D17">
        <f>('CON Score and Page Rank'!IO109-'MIN and MAX'!D$51)/('MIN and MAX'!H$51-'MIN and MAX'!D$51)</f>
        <v>-5.6195301704283739E-2</v>
      </c>
      <c r="E17">
        <f t="shared" si="0"/>
        <v>-3.3013164297733078E-4</v>
      </c>
      <c r="F17">
        <f t="shared" si="1"/>
        <v>0.76903419914597815</v>
      </c>
      <c r="G17">
        <f t="shared" si="2"/>
        <v>-5.6195301704283739E-2</v>
      </c>
      <c r="H17" s="3" t="str">
        <f>IFERROR(VLOOKUP(A17,'GDP Data'!A$2:Q$144,13,FALSE),"Not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98</v>
      </c>
      <c r="B18">
        <f>('CON Score and Page Rank'!IM94-'MIN and MAX'!B$51)/('MIN and MAX'!F$51-'MIN and MAX'!B$51)</f>
        <v>1.285441847342062E-4</v>
      </c>
      <c r="C18">
        <f>('CON Score and Page Rank'!IN94-'MIN and MAX'!C$51)/('MIN and MAX'!G$51-'MIN and MAX'!C$51)</f>
        <v>2.0865663580161446E-2</v>
      </c>
      <c r="D18">
        <f>('CON Score and Page Rank'!IO94-'MIN and MAX'!D$51)/('MIN and MAX'!H$51-'MIN and MAX'!D$51)</f>
        <v>0.30538922155688625</v>
      </c>
      <c r="E18">
        <f t="shared" si="0"/>
        <v>2.0737119395427241E-2</v>
      </c>
      <c r="F18">
        <f t="shared" si="1"/>
        <v>0.80494493765604769</v>
      </c>
      <c r="G18">
        <f t="shared" si="2"/>
        <v>0.30526067737215207</v>
      </c>
      <c r="H18" s="3">
        <f>IFERROR(VLOOKUP(A18,'GDP Data'!A$2:Q$144,13,FALSE),"Not Found")</f>
        <v>12995112698.010201</v>
      </c>
      <c r="I18">
        <f t="shared" si="3"/>
        <v>2.1527755053112722E-4</v>
      </c>
      <c r="J18">
        <f t="shared" si="4"/>
        <v>-0.80472966010551661</v>
      </c>
    </row>
    <row r="19" spans="1:10" x14ac:dyDescent="0.25">
      <c r="A19" t="s">
        <v>127</v>
      </c>
      <c r="B19">
        <f>('CON Score and Page Rank'!IM123-'MIN and MAX'!B$51)/('MIN and MAX'!F$51-'MIN and MAX'!B$51)</f>
        <v>2.8886026129888361E-5</v>
      </c>
      <c r="C19">
        <f>('CON Score and Page Rank'!IN123-'MIN and MAX'!C$51)/('MIN and MAX'!G$51-'MIN and MAX'!C$51)</f>
        <v>1.8942847399619347E-2</v>
      </c>
      <c r="D19">
        <f>('CON Score and Page Rank'!IO123-'MIN and MAX'!D$51)/('MIN and MAX'!H$51-'MIN and MAX'!D$51)</f>
        <v>0.47904191616766467</v>
      </c>
      <c r="E19">
        <f t="shared" si="0"/>
        <v>1.8913961373489458E-2</v>
      </c>
      <c r="F19">
        <f t="shared" si="1"/>
        <v>0.80183722555497705</v>
      </c>
      <c r="G19">
        <f t="shared" si="2"/>
        <v>0.47901303014153479</v>
      </c>
      <c r="H19" s="3">
        <f>IFERROR(VLOOKUP(A19,'GDP Data'!A$2:Q$144,13,FALSE),"Not Found")</f>
        <v>14101920300</v>
      </c>
      <c r="I19">
        <f t="shared" si="3"/>
        <v>2.8627185898748888E-4</v>
      </c>
      <c r="J19">
        <f t="shared" si="4"/>
        <v>-0.80155095369598961</v>
      </c>
    </row>
    <row r="20" spans="1:10" x14ac:dyDescent="0.25">
      <c r="A20" t="s">
        <v>213</v>
      </c>
      <c r="B20">
        <f>('CON Score and Page Rank'!IM202-'MIN and MAX'!B$51)/('MIN and MAX'!F$51-'MIN and MAX'!B$51)</f>
        <v>5.8009179589327072E-5</v>
      </c>
      <c r="C20">
        <f>('CON Score and Page Rank'!IN202-'MIN and MAX'!C$51)/('MIN and MAX'!G$51-'MIN and MAX'!C$51)</f>
        <v>1.5136285904237753E-2</v>
      </c>
      <c r="D20">
        <f>('CON Score and Page Rank'!IO202-'MIN and MAX'!D$51)/('MIN and MAX'!H$51-'MIN and MAX'!D$51)</f>
        <v>0.30999539382772917</v>
      </c>
      <c r="E20">
        <f t="shared" si="0"/>
        <v>1.5078276724648426E-2</v>
      </c>
      <c r="F20">
        <f t="shared" si="1"/>
        <v>0.79529900810171184</v>
      </c>
      <c r="G20">
        <f t="shared" si="2"/>
        <v>0.30993738464813986</v>
      </c>
      <c r="H20" s="3">
        <f>IFERROR(VLOOKUP(A20,'GDP Data'!A$2:Q$144,13,FALSE),"Not Found")</f>
        <v>13008754110.8113</v>
      </c>
      <c r="I20">
        <f t="shared" si="3"/>
        <v>2.161525559669778E-4</v>
      </c>
      <c r="J20">
        <f t="shared" si="4"/>
        <v>-0.79508285554574487</v>
      </c>
    </row>
    <row r="21" spans="1:10" x14ac:dyDescent="0.25">
      <c r="A21" t="s">
        <v>72</v>
      </c>
      <c r="B21">
        <f>('CON Score and Page Rank'!IM68-'MIN and MAX'!B$51)/('MIN and MAX'!F$51-'MIN and MAX'!B$51)</f>
        <v>5.5648314002265548E-5</v>
      </c>
      <c r="C21">
        <f>('CON Score and Page Rank'!IN68-'MIN and MAX'!C$51)/('MIN and MAX'!G$51-'MIN and MAX'!C$51)</f>
        <v>3.8371012667730952E-3</v>
      </c>
      <c r="D21">
        <f>('CON Score and Page Rank'!IO68-'MIN and MAX'!D$51)/('MIN and MAX'!H$51-'MIN and MAX'!D$51)</f>
        <v>1.2897282358360202E-2</v>
      </c>
      <c r="E21">
        <f t="shared" si="0"/>
        <v>3.7814529527708295E-3</v>
      </c>
      <c r="F21">
        <f t="shared" si="1"/>
        <v>0.77604270913196471</v>
      </c>
      <c r="G21">
        <f t="shared" si="2"/>
        <v>1.2841634044357937E-2</v>
      </c>
      <c r="H21" s="3">
        <f>IFERROR(VLOOKUP(A21,'GDP Data'!A$2:Q$144,13,FALSE),"Not Found")</f>
        <v>12172309522.6171</v>
      </c>
      <c r="I21">
        <f t="shared" si="3"/>
        <v>1.6250022741939998E-4</v>
      </c>
      <c r="J21">
        <f t="shared" si="4"/>
        <v>-0.77588020890454534</v>
      </c>
    </row>
    <row r="22" spans="1:10" x14ac:dyDescent="0.25">
      <c r="A22" t="s">
        <v>83</v>
      </c>
      <c r="B22">
        <f>('CON Score and Page Rank'!IM79-'MIN and MAX'!B$51)/('MIN and MAX'!F$51-'MIN and MAX'!B$51)</f>
        <v>3.146467236936602E-6</v>
      </c>
      <c r="C22">
        <f>('CON Score and Page Rank'!IN79-'MIN and MAX'!C$51)/('MIN and MAX'!G$51-'MIN and MAX'!C$51)</f>
        <v>1.1057950030222717E-2</v>
      </c>
      <c r="D22">
        <f>('CON Score and Page Rank'!IO79-'MIN and MAX'!D$51)/('MIN and MAX'!H$51-'MIN and MAX'!D$51)</f>
        <v>0.22385997236296637</v>
      </c>
      <c r="E22">
        <f t="shared" si="0"/>
        <v>1.105480356298578E-2</v>
      </c>
      <c r="F22">
        <f t="shared" si="1"/>
        <v>0.78844069078506906</v>
      </c>
      <c r="G22">
        <f t="shared" si="2"/>
        <v>0.22385682589572944</v>
      </c>
      <c r="H22" s="3" t="str">
        <f>IFERROR(VLOOKUP(A22,'GDP Data'!A$2:Q$144,13,FALSE),"Not Found")</f>
        <v>Not Found</v>
      </c>
      <c r="I22" t="str">
        <f t="shared" si="3"/>
        <v>No Value</v>
      </c>
      <c r="J22" t="str">
        <f t="shared" si="4"/>
        <v>No Value</v>
      </c>
    </row>
    <row r="23" spans="1:10" x14ac:dyDescent="0.25">
      <c r="A23" t="s">
        <v>156</v>
      </c>
      <c r="B23">
        <f>('CON Score and Page Rank'!IM151-'MIN and MAX'!B$51)/('MIN and MAX'!F$51-'MIN and MAX'!B$51)</f>
        <v>3.9847929629251365E-5</v>
      </c>
      <c r="C23">
        <f>('CON Score and Page Rank'!IN151-'MIN and MAX'!C$51)/('MIN and MAX'!G$51-'MIN and MAX'!C$51)</f>
        <v>1.408616142095679E-2</v>
      </c>
      <c r="D23">
        <f>('CON Score and Page Rank'!IO151-'MIN and MAX'!D$51)/('MIN and MAX'!H$51-'MIN and MAX'!D$51)</f>
        <v>0.23675725472132658</v>
      </c>
      <c r="E23">
        <f t="shared" si="0"/>
        <v>1.4046313491327539E-2</v>
      </c>
      <c r="F23">
        <f t="shared" si="1"/>
        <v>0.79353994794923932</v>
      </c>
      <c r="G23">
        <f t="shared" si="2"/>
        <v>0.23671740679169734</v>
      </c>
      <c r="H23" s="3" t="str">
        <f>IFERROR(VLOOKUP(A23,'GDP Data'!A$2:Q$144,13,FALSE),"Not Found")</f>
        <v>Not Found</v>
      </c>
      <c r="I23" t="str">
        <f t="shared" si="3"/>
        <v>No Value</v>
      </c>
      <c r="J23" t="str">
        <f t="shared" si="4"/>
        <v>No Value</v>
      </c>
    </row>
    <row r="24" spans="1:10" x14ac:dyDescent="0.25">
      <c r="A24" t="s">
        <v>128</v>
      </c>
      <c r="B24">
        <f>('CON Score and Page Rank'!IM124-'MIN and MAX'!B$51)/('MIN and MAX'!F$51-'MIN and MAX'!B$51)</f>
        <v>4.044314226664096E-6</v>
      </c>
      <c r="C24">
        <f>('CON Score and Page Rank'!IN124-'MIN and MAX'!C$51)/('MIN and MAX'!G$51-'MIN and MAX'!C$51)</f>
        <v>9.5319159678884432E-3</v>
      </c>
      <c r="D24">
        <f>('CON Score and Page Rank'!IO124-'MIN and MAX'!D$51)/('MIN and MAX'!H$51-'MIN and MAX'!D$51)</f>
        <v>0.15522800552740673</v>
      </c>
      <c r="E24">
        <f t="shared" si="0"/>
        <v>9.5278716536617795E-3</v>
      </c>
      <c r="F24">
        <f t="shared" si="1"/>
        <v>0.78583791871867759</v>
      </c>
      <c r="G24">
        <f t="shared" si="2"/>
        <v>0.15522396121318008</v>
      </c>
      <c r="H24" s="3">
        <f>IFERROR(VLOOKUP(A24,'GDP Data'!A$2:Q$144,13,FALSE),"Not Found")</f>
        <v>17805113118.893799</v>
      </c>
      <c r="I24">
        <f t="shared" si="3"/>
        <v>5.2380692179811888E-4</v>
      </c>
      <c r="J24">
        <f t="shared" si="4"/>
        <v>-0.78531411179687949</v>
      </c>
    </row>
    <row r="25" spans="1:10" x14ac:dyDescent="0.25">
      <c r="A25" t="s">
        <v>65</v>
      </c>
      <c r="B25">
        <f>('CON Score and Page Rank'!IM61-'MIN and MAX'!B$51)/('MIN and MAX'!F$51-'MIN and MAX'!B$51)</f>
        <v>2.0983161132928413E-5</v>
      </c>
      <c r="C25">
        <f>('CON Score and Page Rank'!IN61-'MIN and MAX'!C$51)/('MIN and MAX'!G$51-'MIN and MAX'!C$51)</f>
        <v>1.5005991205553871E-2</v>
      </c>
      <c r="D25">
        <f>('CON Score and Page Rank'!IO61-'MIN and MAX'!D$51)/('MIN and MAX'!H$51-'MIN and MAX'!D$51)</f>
        <v>0.24412713035467526</v>
      </c>
      <c r="E25">
        <f t="shared" si="0"/>
        <v>1.4985008044420942E-2</v>
      </c>
      <c r="F25">
        <f t="shared" si="1"/>
        <v>0.79514002451240895</v>
      </c>
      <c r="G25">
        <f t="shared" si="2"/>
        <v>0.24410614719354234</v>
      </c>
      <c r="H25" s="3">
        <f>IFERROR(VLOOKUP(A25,'GDP Data'!A$2:Q$144,13,FALSE),"Not Found")</f>
        <v>10693321953.6355</v>
      </c>
      <c r="I25">
        <f t="shared" si="3"/>
        <v>6.7633062171675341E-5</v>
      </c>
      <c r="J25">
        <f t="shared" si="4"/>
        <v>-0.79507239145023723</v>
      </c>
    </row>
    <row r="26" spans="1:10" x14ac:dyDescent="0.25">
      <c r="A26" t="s">
        <v>123</v>
      </c>
      <c r="B26">
        <f>('CON Score and Page Rank'!IM119-'MIN and MAX'!B$51)/('MIN and MAX'!F$51-'MIN and MAX'!B$51)</f>
        <v>2.9252295120468726E-4</v>
      </c>
      <c r="C26">
        <f>('CON Score and Page Rank'!IN119-'MIN and MAX'!C$51)/('MIN and MAX'!G$51-'MIN and MAX'!C$51)</f>
        <v>2.421847879779605E-2</v>
      </c>
      <c r="D26">
        <f>('CON Score and Page Rank'!IO119-'MIN and MAX'!D$51)/('MIN and MAX'!H$51-'MIN and MAX'!D$51)</f>
        <v>0.53846153846153844</v>
      </c>
      <c r="E26">
        <f t="shared" si="0"/>
        <v>2.3925955846591362E-2</v>
      </c>
      <c r="F26">
        <f t="shared" si="1"/>
        <v>0.81038055295015421</v>
      </c>
      <c r="G26">
        <f t="shared" si="2"/>
        <v>0.5381690155103338</v>
      </c>
      <c r="H26" s="3">
        <f>IFERROR(VLOOKUP(A26,'GDP Data'!A$2:Q$144,13,FALSE),"Not Found")</f>
        <v>27871725205.5714</v>
      </c>
      <c r="I26">
        <f t="shared" si="3"/>
        <v>1.169512790015235E-3</v>
      </c>
      <c r="J26">
        <f t="shared" si="4"/>
        <v>-0.80921104016013901</v>
      </c>
    </row>
    <row r="27" spans="1:10" x14ac:dyDescent="0.25">
      <c r="A27" t="s">
        <v>111</v>
      </c>
      <c r="B27">
        <f>('CON Score and Page Rank'!IM107-'MIN and MAX'!B$51)/('MIN and MAX'!F$51-'MIN and MAX'!B$51)</f>
        <v>8.1200851850422872E-4</v>
      </c>
      <c r="C27">
        <f>('CON Score and Page Rank'!IN107-'MIN and MAX'!C$51)/('MIN and MAX'!G$51-'MIN and MAX'!C$51)</f>
        <v>3.1555753656281244E-2</v>
      </c>
      <c r="D27">
        <f>('CON Score and Page Rank'!IO107-'MIN and MAX'!D$51)/('MIN and MAX'!H$51-'MIN and MAX'!D$51)</f>
        <v>0.71994472593274983</v>
      </c>
      <c r="E27">
        <f t="shared" si="0"/>
        <v>3.0743745137777015E-2</v>
      </c>
      <c r="F27">
        <f t="shared" si="1"/>
        <v>0.82200199553923259</v>
      </c>
      <c r="G27">
        <f t="shared" si="2"/>
        <v>0.71913271741424556</v>
      </c>
      <c r="H27" s="3">
        <f>IFERROR(VLOOKUP(A27,'GDP Data'!A$2:Q$144,13,FALSE),"Not Found")</f>
        <v>17814284622.171799</v>
      </c>
      <c r="I27">
        <f t="shared" si="3"/>
        <v>5.2439521242022538E-4</v>
      </c>
      <c r="J27">
        <f t="shared" si="4"/>
        <v>-0.82147760032681238</v>
      </c>
    </row>
    <row r="28" spans="1:10" x14ac:dyDescent="0.25">
      <c r="A28" t="s">
        <v>154</v>
      </c>
      <c r="B28">
        <f>('CON Score and Page Rank'!IM149-'MIN and MAX'!B$51)/('MIN and MAX'!F$51-'MIN and MAX'!B$51)</f>
        <v>2.0803651028800971E-6</v>
      </c>
      <c r="C28">
        <f>('CON Score and Page Rank'!IN149-'MIN and MAX'!C$51)/('MIN and MAX'!G$51-'MIN and MAX'!C$51)</f>
        <v>1.14569028346791E-2</v>
      </c>
      <c r="D28">
        <f>('CON Score and Page Rank'!IO149-'MIN and MAX'!D$51)/('MIN and MAX'!H$51-'MIN and MAX'!D$51)</f>
        <v>0.25472132657761398</v>
      </c>
      <c r="E28">
        <f t="shared" si="0"/>
        <v>1.145482246957622E-2</v>
      </c>
      <c r="F28">
        <f t="shared" si="1"/>
        <v>0.78912255356476757</v>
      </c>
      <c r="G28">
        <f t="shared" si="2"/>
        <v>0.25471924621251107</v>
      </c>
      <c r="H28" s="3">
        <f>IFERROR(VLOOKUP(A28,'GDP Data'!A$2:Q$144,13,FALSE),"Not Found")</f>
        <v>21573862466.826801</v>
      </c>
      <c r="I28">
        <f t="shared" si="3"/>
        <v>7.6554699768922505E-4</v>
      </c>
      <c r="J28">
        <f t="shared" si="4"/>
        <v>-0.7883570065670783</v>
      </c>
    </row>
    <row r="29" spans="1:10" x14ac:dyDescent="0.25">
      <c r="A29" t="s">
        <v>120</v>
      </c>
      <c r="B29">
        <f>('CON Score and Page Rank'!IM116-'MIN and MAX'!B$51)/('MIN and MAX'!F$51-'MIN and MAX'!B$51)</f>
        <v>1.5956242879566345E-4</v>
      </c>
      <c r="C29">
        <f>('CON Score and Page Rank'!IN116-'MIN and MAX'!C$51)/('MIN and MAX'!G$51-'MIN and MAX'!C$51)</f>
        <v>1.9757440530760739E-2</v>
      </c>
      <c r="D29">
        <f>('CON Score and Page Rank'!IO116-'MIN and MAX'!D$51)/('MIN and MAX'!H$51-'MIN and MAX'!D$51)</f>
        <v>0.50391524643021646</v>
      </c>
      <c r="E29">
        <f t="shared" si="0"/>
        <v>1.9597878101965074E-2</v>
      </c>
      <c r="F29">
        <f t="shared" si="1"/>
        <v>0.8030030138561739</v>
      </c>
      <c r="G29">
        <f t="shared" si="2"/>
        <v>0.50375568400142079</v>
      </c>
      <c r="H29" s="3">
        <f>IFERROR(VLOOKUP(A29,'GDP Data'!A$2:Q$144,13,FALSE),"Not Found")</f>
        <v>34657139495.403099</v>
      </c>
      <c r="I29">
        <f t="shared" si="3"/>
        <v>1.6047517549721776E-3</v>
      </c>
      <c r="J29">
        <f t="shared" si="4"/>
        <v>-0.80139826210120169</v>
      </c>
    </row>
    <row r="30" spans="1:10" x14ac:dyDescent="0.25">
      <c r="A30" t="s">
        <v>93</v>
      </c>
      <c r="B30">
        <f>('CON Score and Page Rank'!IM89-'MIN and MAX'!B$51)/('MIN and MAX'!F$51-'MIN and MAX'!B$51)</f>
        <v>0</v>
      </c>
      <c r="C30">
        <f>('CON Score and Page Rank'!IN89-'MIN and MAX'!C$51)/('MIN and MAX'!G$51-'MIN and MAX'!C$51)</f>
        <v>-3.3013164297733078E-4</v>
      </c>
      <c r="D30">
        <f>('CON Score and Page Rank'!IO89-'MIN and MAX'!D$51)/('MIN and MAX'!H$51-'MIN and MAX'!D$51)</f>
        <v>-5.6195301704283739E-2</v>
      </c>
      <c r="E30">
        <f t="shared" si="0"/>
        <v>-3.3013164297733078E-4</v>
      </c>
      <c r="F30">
        <f t="shared" si="1"/>
        <v>0.76903419914597815</v>
      </c>
      <c r="G30">
        <f t="shared" si="2"/>
        <v>-5.6195301704283739E-2</v>
      </c>
      <c r="H30" s="3" t="str">
        <f>IFERROR(VLOOKUP(A30,'GDP Data'!A$2:Q$144,13,FALSE),"Not Found")</f>
        <v>Not Found</v>
      </c>
      <c r="I30" t="str">
        <f t="shared" si="3"/>
        <v>No Value</v>
      </c>
      <c r="J30" t="str">
        <f t="shared" si="4"/>
        <v>No Value</v>
      </c>
    </row>
    <row r="31" spans="1:10" x14ac:dyDescent="0.25">
      <c r="A31" t="s">
        <v>76</v>
      </c>
      <c r="B31">
        <f>('CON Score and Page Rank'!IM72-'MIN and MAX'!B$51)/('MIN and MAX'!F$51-'MIN and MAX'!B$51)</f>
        <v>1.1386801404064601E-3</v>
      </c>
      <c r="C31">
        <f>('CON Score and Page Rank'!IN72-'MIN and MAX'!C$51)/('MIN and MAX'!G$51-'MIN and MAX'!C$51)</f>
        <v>2.3416795302747952E-2</v>
      </c>
      <c r="D31">
        <f>('CON Score and Page Rank'!IO72-'MIN and MAX'!D$51)/('MIN and MAX'!H$51-'MIN and MAX'!D$51)</f>
        <v>0.52878857669276835</v>
      </c>
      <c r="E31">
        <f t="shared" si="0"/>
        <v>2.2278115162341492E-2</v>
      </c>
      <c r="F31">
        <f t="shared" si="1"/>
        <v>0.80757168264189827</v>
      </c>
      <c r="G31">
        <f t="shared" si="2"/>
        <v>0.52764989655236194</v>
      </c>
      <c r="H31" s="3">
        <f>IFERROR(VLOOKUP(A31,'GDP Data'!A$2:Q$144,13,FALSE),"Not Found")</f>
        <v>36693712824.823196</v>
      </c>
      <c r="I31">
        <f t="shared" si="3"/>
        <v>1.735384319189226E-3</v>
      </c>
      <c r="J31">
        <f t="shared" si="4"/>
        <v>-0.80583629832270909</v>
      </c>
    </row>
    <row r="32" spans="1:10" x14ac:dyDescent="0.25">
      <c r="A32" t="s">
        <v>69</v>
      </c>
      <c r="B32">
        <f>('CON Score and Page Rank'!IM65-'MIN and MAX'!B$51)/('MIN and MAX'!F$51-'MIN and MAX'!B$51)</f>
        <v>8.5646615647234448E-4</v>
      </c>
      <c r="C32">
        <f>('CON Score and Page Rank'!IN65-'MIN and MAX'!C$51)/('MIN and MAX'!G$51-'MIN and MAX'!C$51)</f>
        <v>1.9629243666526661E-2</v>
      </c>
      <c r="D32">
        <f>('CON Score and Page Rank'!IO65-'MIN and MAX'!D$51)/('MIN and MAX'!H$51-'MIN and MAX'!D$51)</f>
        <v>0.46568401658222019</v>
      </c>
      <c r="E32">
        <f t="shared" si="0"/>
        <v>1.8772777510054316E-2</v>
      </c>
      <c r="F32">
        <f t="shared" si="1"/>
        <v>0.80159656687613856</v>
      </c>
      <c r="G32">
        <f t="shared" si="2"/>
        <v>0.46482755042574786</v>
      </c>
      <c r="H32" s="3">
        <f>IFERROR(VLOOKUP(A32,'GDP Data'!A$2:Q$144,13,FALSE),"Not Found")</f>
        <v>30630912184.7789</v>
      </c>
      <c r="I32">
        <f t="shared" si="3"/>
        <v>1.3464961890617114E-3</v>
      </c>
      <c r="J32">
        <f t="shared" si="4"/>
        <v>-0.80025007068707688</v>
      </c>
    </row>
    <row r="33" spans="1:10" x14ac:dyDescent="0.25">
      <c r="A33" t="s">
        <v>135</v>
      </c>
      <c r="B33">
        <f>('CON Score and Page Rank'!IM131-'MIN and MAX'!B$51)/('MIN and MAX'!F$51-'MIN and MAX'!B$51)</f>
        <v>6.7177292516099461E-5</v>
      </c>
      <c r="C33">
        <f>('CON Score and Page Rank'!IN131-'MIN and MAX'!C$51)/('MIN and MAX'!G$51-'MIN and MAX'!C$51)</f>
        <v>1.2291834998615183E-2</v>
      </c>
      <c r="D33">
        <f>('CON Score and Page Rank'!IO131-'MIN and MAX'!D$51)/('MIN and MAX'!H$51-'MIN and MAX'!D$51)</f>
        <v>0.30124366651312762</v>
      </c>
      <c r="E33">
        <f t="shared" si="0"/>
        <v>1.2224657706099084E-2</v>
      </c>
      <c r="F33">
        <f t="shared" si="1"/>
        <v>0.7904347965253804</v>
      </c>
      <c r="G33">
        <f t="shared" si="2"/>
        <v>0.30117648922061152</v>
      </c>
      <c r="H33" s="3">
        <f>IFERROR(VLOOKUP(A33,'GDP Data'!A$2:Q$144,13,FALSE),"Not Found")</f>
        <v>12829541141.012699</v>
      </c>
      <c r="I33">
        <f t="shared" si="3"/>
        <v>2.0465724202588348E-4</v>
      </c>
      <c r="J33">
        <f t="shared" si="4"/>
        <v>-0.7902301392833545</v>
      </c>
    </row>
    <row r="34" spans="1:10" x14ac:dyDescent="0.25">
      <c r="A34" t="s">
        <v>77</v>
      </c>
      <c r="B34">
        <f>('CON Score and Page Rank'!IM73-'MIN and MAX'!B$51)/('MIN and MAX'!F$51-'MIN and MAX'!B$51)</f>
        <v>5.5744783469791709E-5</v>
      </c>
      <c r="C34">
        <f>('CON Score and Page Rank'!IN73-'MIN and MAX'!C$51)/('MIN and MAX'!G$51-'MIN and MAX'!C$51)</f>
        <v>1.2003567864806925E-2</v>
      </c>
      <c r="D34">
        <f>('CON Score and Page Rank'!IO73-'MIN and MAX'!D$51)/('MIN and MAX'!H$51-'MIN and MAX'!D$51)</f>
        <v>0.33486872409028096</v>
      </c>
      <c r="E34">
        <f t="shared" si="0"/>
        <v>1.1947823081337133E-2</v>
      </c>
      <c r="F34">
        <f t="shared" si="1"/>
        <v>0.78996291076286507</v>
      </c>
      <c r="G34">
        <f t="shared" si="2"/>
        <v>0.33481297930681114</v>
      </c>
      <c r="H34" s="3" t="str">
        <f>IFERROR(VLOOKUP(A34,'GDP Data'!A$2:Q$144,13,FALSE),"Not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91</v>
      </c>
      <c r="B35">
        <f>('CON Score and Page Rank'!IM87-'MIN and MAX'!B$51)/('MIN and MAX'!F$51-'MIN and MAX'!B$51)</f>
        <v>5.7598725444584929E-4</v>
      </c>
      <c r="C35">
        <f>('CON Score and Page Rank'!IN87-'MIN and MAX'!C$51)/('MIN and MAX'!G$51-'MIN and MAX'!C$51)</f>
        <v>2.6205191952930067E-2</v>
      </c>
      <c r="D35">
        <f>('CON Score and Page Rank'!IO87-'MIN and MAX'!D$51)/('MIN and MAX'!H$51-'MIN and MAX'!D$51)</f>
        <v>0.69230769230769229</v>
      </c>
      <c r="E35">
        <f t="shared" si="0"/>
        <v>2.5629204698484218E-2</v>
      </c>
      <c r="F35">
        <f t="shared" si="1"/>
        <v>0.81328387071222963</v>
      </c>
      <c r="G35">
        <f t="shared" si="2"/>
        <v>0.69173170505324644</v>
      </c>
      <c r="H35" s="3">
        <f>IFERROR(VLOOKUP(A35,'GDP Data'!A$2:Q$144,13,FALSE),"Not Found")</f>
        <v>46869457318.254097</v>
      </c>
      <c r="I35">
        <f t="shared" si="3"/>
        <v>2.3880903017294642E-3</v>
      </c>
      <c r="J35">
        <f t="shared" si="4"/>
        <v>-0.81089578041050014</v>
      </c>
    </row>
    <row r="36" spans="1:10" x14ac:dyDescent="0.25">
      <c r="A36" t="s">
        <v>131</v>
      </c>
      <c r="B36">
        <f>('CON Score and Page Rank'!IM127-'MIN and MAX'!B$51)/('MIN and MAX'!F$51-'MIN and MAX'!B$51)</f>
        <v>3.9827911357205386E-4</v>
      </c>
      <c r="C36">
        <f>('CON Score and Page Rank'!IN127-'MIN and MAX'!C$51)/('MIN and MAX'!G$51-'MIN and MAX'!C$51)</f>
        <v>2.1299962887955621E-2</v>
      </c>
      <c r="D36">
        <f>('CON Score and Page Rank'!IO127-'MIN and MAX'!D$51)/('MIN and MAX'!H$51-'MIN and MAX'!D$51)</f>
        <v>0.6402579456471672</v>
      </c>
      <c r="E36">
        <f t="shared" si="0"/>
        <v>2.0901683774383568E-2</v>
      </c>
      <c r="F36">
        <f t="shared" si="1"/>
        <v>0.80522545020939418</v>
      </c>
      <c r="G36">
        <f t="shared" si="2"/>
        <v>0.63985966653359516</v>
      </c>
      <c r="H36" s="3">
        <f>IFERROR(VLOOKUP(A36,'GDP Data'!A$2:Q$144,13,FALSE),"Not Found")</f>
        <v>128637938711.386</v>
      </c>
      <c r="I36">
        <f t="shared" si="3"/>
        <v>7.6329917458431221E-3</v>
      </c>
      <c r="J36">
        <f t="shared" si="4"/>
        <v>-0.79759245846355109</v>
      </c>
    </row>
    <row r="37" spans="1:10" x14ac:dyDescent="0.25">
      <c r="A37" t="s">
        <v>99</v>
      </c>
      <c r="B37">
        <f>('CON Score and Page Rank'!IM95-'MIN and MAX'!B$51)/('MIN and MAX'!F$51-'MIN and MAX'!B$51)</f>
        <v>7.5794775094316908E-5</v>
      </c>
      <c r="C37">
        <f>('CON Score and Page Rank'!IN95-'MIN and MAX'!C$51)/('MIN and MAX'!G$51-'MIN and MAX'!C$51)</f>
        <v>1.7600857795734573E-2</v>
      </c>
      <c r="D37">
        <f>('CON Score and Page Rank'!IO95-'MIN and MAX'!D$51)/('MIN and MAX'!H$51-'MIN and MAX'!D$51)</f>
        <v>0.36803316444035006</v>
      </c>
      <c r="E37">
        <f t="shared" si="0"/>
        <v>1.7525063020640257E-2</v>
      </c>
      <c r="F37">
        <f t="shared" si="1"/>
        <v>0.79946974222859002</v>
      </c>
      <c r="G37">
        <f t="shared" si="2"/>
        <v>0.36795736966525572</v>
      </c>
      <c r="H37" s="3" t="str">
        <f>IFERROR(VLOOKUP(A37,'GDP Data'!A$2:Q$144,13,FALSE),"Not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165</v>
      </c>
      <c r="B38">
        <f>('CON Score and Page Rank'!IM159-'MIN and MAX'!B$51)/('MIN and MAX'!F$51-'MIN and MAX'!B$51)</f>
        <v>1.1339562104206755E-5</v>
      </c>
      <c r="C38">
        <f>('CON Score and Page Rank'!IN159-'MIN and MAX'!C$51)/('MIN and MAX'!G$51-'MIN and MAX'!C$51)</f>
        <v>1.2947692980902399E-2</v>
      </c>
      <c r="D38">
        <f>('CON Score and Page Rank'!IO159-'MIN and MAX'!D$51)/('MIN and MAX'!H$51-'MIN and MAX'!D$51)</f>
        <v>0.24090280976508521</v>
      </c>
      <c r="E38">
        <f t="shared" si="0"/>
        <v>1.2936353418798193E-2</v>
      </c>
      <c r="F38">
        <f t="shared" si="1"/>
        <v>0.79164793622694307</v>
      </c>
      <c r="G38">
        <f t="shared" si="2"/>
        <v>0.24089147020298102</v>
      </c>
      <c r="H38" s="3" t="str">
        <f>IFERROR(VLOOKUP(A38,'GDP Data'!A$2:Q$144,13,FALSE),"Not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109</v>
      </c>
      <c r="B39">
        <f>('CON Score and Page Rank'!IM105-'MIN and MAX'!B$51)/('MIN and MAX'!F$51-'MIN and MAX'!B$51)</f>
        <v>2.7889803199367158E-5</v>
      </c>
      <c r="C39">
        <f>('CON Score and Page Rank'!IN105-'MIN and MAX'!C$51)/('MIN and MAX'!G$51-'MIN and MAX'!C$51)</f>
        <v>5.6548309577712248E-3</v>
      </c>
      <c r="D39">
        <f>('CON Score and Page Rank'!IO105-'MIN and MAX'!D$51)/('MIN and MAX'!H$51-'MIN and MAX'!D$51)</f>
        <v>5.3892215568862277E-2</v>
      </c>
      <c r="E39">
        <f t="shared" si="0"/>
        <v>5.6269411545718578E-3</v>
      </c>
      <c r="F39">
        <f t="shared" si="1"/>
        <v>0.77918848473018976</v>
      </c>
      <c r="G39">
        <f t="shared" si="2"/>
        <v>5.3864325765662913E-2</v>
      </c>
      <c r="H39" s="3" t="str">
        <f>IFERROR(VLOOKUP(A39,'GDP Data'!A$2:Q$144,13,FALSE),"Not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126</v>
      </c>
      <c r="B40">
        <f>('CON Score and Page Rank'!IM122-'MIN and MAX'!B$51)/('MIN and MAX'!F$51-'MIN and MAX'!B$51)</f>
        <v>9.6236381864853139E-5</v>
      </c>
      <c r="C40">
        <f>('CON Score and Page Rank'!IN122-'MIN and MAX'!C$51)/('MIN and MAX'!G$51-'MIN and MAX'!C$51)</f>
        <v>2.0231023312568167E-2</v>
      </c>
      <c r="D40">
        <f>('CON Score and Page Rank'!IO122-'MIN and MAX'!D$51)/('MIN and MAX'!H$51-'MIN and MAX'!D$51)</f>
        <v>0.41639797328420081</v>
      </c>
      <c r="E40">
        <f t="shared" si="0"/>
        <v>2.0134786930703315E-2</v>
      </c>
      <c r="F40">
        <f t="shared" si="1"/>
        <v>0.80391821596381574</v>
      </c>
      <c r="G40">
        <f t="shared" si="2"/>
        <v>0.41630173690233596</v>
      </c>
      <c r="H40" s="3">
        <f>IFERROR(VLOOKUP(A40,'GDP Data'!A$2:Q$144,13,FALSE),"Not Found")</f>
        <v>23459515275.577599</v>
      </c>
      <c r="I40">
        <f t="shared" si="3"/>
        <v>8.8649901943662593E-4</v>
      </c>
      <c r="J40">
        <f t="shared" si="4"/>
        <v>-0.80303171694437914</v>
      </c>
    </row>
    <row r="41" spans="1:10" x14ac:dyDescent="0.25">
      <c r="A41" t="s">
        <v>84</v>
      </c>
      <c r="B41">
        <f>('CON Score and Page Rank'!IM80-'MIN and MAX'!B$51)/('MIN and MAX'!F$51-'MIN and MAX'!B$51)</f>
        <v>8.846440123205817E-4</v>
      </c>
      <c r="C41">
        <f>('CON Score and Page Rank'!IN80-'MIN and MAX'!C$51)/('MIN and MAX'!G$51-'MIN and MAX'!C$51)</f>
        <v>2.1428669714780971E-2</v>
      </c>
      <c r="D41">
        <f>('CON Score and Page Rank'!IO80-'MIN and MAX'!D$51)/('MIN and MAX'!H$51-'MIN and MAX'!D$51)</f>
        <v>0.6011054813450023</v>
      </c>
      <c r="E41">
        <f t="shared" si="0"/>
        <v>2.0544025702460389E-2</v>
      </c>
      <c r="F41">
        <f t="shared" si="1"/>
        <v>0.80461579470790345</v>
      </c>
      <c r="G41">
        <f t="shared" si="2"/>
        <v>0.60022083733268172</v>
      </c>
      <c r="H41" s="3">
        <f>IFERROR(VLOOKUP(A41,'GDP Data'!A$2:Q$144,13,FALSE),"Not Found")</f>
        <v>39337314809.943398</v>
      </c>
      <c r="I41">
        <f t="shared" si="3"/>
        <v>1.904953713571831E-3</v>
      </c>
      <c r="J41">
        <f t="shared" si="4"/>
        <v>-0.80271084099433165</v>
      </c>
    </row>
    <row r="42" spans="1:10" x14ac:dyDescent="0.25">
      <c r="A42" t="s">
        <v>117</v>
      </c>
      <c r="B42">
        <f>('CON Score and Page Rank'!IM113-'MIN and MAX'!B$51)/('MIN and MAX'!F$51-'MIN and MAX'!B$51)</f>
        <v>1.5390047216055745E-4</v>
      </c>
      <c r="C42">
        <f>('CON Score and Page Rank'!IN113-'MIN and MAX'!C$51)/('MIN and MAX'!G$51-'MIN and MAX'!C$51)</f>
        <v>2.379533027552528E-2</v>
      </c>
      <c r="D42">
        <f>('CON Score and Page Rank'!IO113-'MIN and MAX'!D$51)/('MIN and MAX'!H$51-'MIN and MAX'!D$51)</f>
        <v>0.51220635651773372</v>
      </c>
      <c r="E42">
        <f t="shared" si="0"/>
        <v>2.364142980336472E-2</v>
      </c>
      <c r="F42">
        <f t="shared" si="1"/>
        <v>0.80989555657739587</v>
      </c>
      <c r="G42">
        <f t="shared" si="2"/>
        <v>0.51205245604557315</v>
      </c>
      <c r="H42" s="3">
        <f>IFERROR(VLOOKUP(A42,'GDP Data'!A$2:Q$144,13,FALSE),"Not Found")</f>
        <v>78403418360.459</v>
      </c>
      <c r="I42">
        <f t="shared" si="3"/>
        <v>4.4107830922889366E-3</v>
      </c>
      <c r="J42">
        <f t="shared" si="4"/>
        <v>-0.80548477348510694</v>
      </c>
    </row>
    <row r="43" spans="1:10" x14ac:dyDescent="0.25">
      <c r="A43" t="s">
        <v>152</v>
      </c>
      <c r="B43">
        <f>('CON Score and Page Rank'!IM147-'MIN and MAX'!B$51)/('MIN and MAX'!F$51-'MIN and MAX'!B$51)</f>
        <v>4.7720949882838609E-5</v>
      </c>
      <c r="C43">
        <f>('CON Score and Page Rank'!IN147-'MIN and MAX'!C$51)/('MIN and MAX'!G$51-'MIN and MAX'!C$51)</f>
        <v>1.0631355171839515E-2</v>
      </c>
      <c r="D43">
        <f>('CON Score and Page Rank'!IO147-'MIN and MAX'!D$51)/('MIN and MAX'!H$51-'MIN and MAX'!D$51)</f>
        <v>0.19576232151082451</v>
      </c>
      <c r="E43">
        <f t="shared" si="0"/>
        <v>1.0583634221956677E-2</v>
      </c>
      <c r="F43">
        <f t="shared" si="1"/>
        <v>0.78763754665540475</v>
      </c>
      <c r="G43">
        <f t="shared" si="2"/>
        <v>0.19571460056094167</v>
      </c>
      <c r="H43" s="3">
        <f>IFERROR(VLOOKUP(A43,'GDP Data'!A$2:Q$144,13,FALSE),"Not Found")</f>
        <v>54118601974.794701</v>
      </c>
      <c r="I43">
        <f t="shared" si="3"/>
        <v>2.8530744695884529E-3</v>
      </c>
      <c r="J43">
        <f t="shared" si="4"/>
        <v>-0.78478447218581626</v>
      </c>
    </row>
    <row r="44" spans="1:10" x14ac:dyDescent="0.25">
      <c r="A44" t="s">
        <v>125</v>
      </c>
      <c r="B44">
        <f>('CON Score and Page Rank'!IM121-'MIN and MAX'!B$51)/('MIN and MAX'!F$51-'MIN and MAX'!B$51)</f>
        <v>2.8884045104097893E-4</v>
      </c>
      <c r="C44">
        <f>('CON Score and Page Rank'!IN121-'MIN and MAX'!C$51)/('MIN and MAX'!G$51-'MIN and MAX'!C$51)</f>
        <v>2.6325198193504352E-2</v>
      </c>
      <c r="D44">
        <f>('CON Score and Page Rank'!IO121-'MIN and MAX'!D$51)/('MIN and MAX'!H$51-'MIN and MAX'!D$51)</f>
        <v>0.45370796867802854</v>
      </c>
      <c r="E44">
        <f t="shared" si="0"/>
        <v>2.6036357742463375E-2</v>
      </c>
      <c r="F44">
        <f t="shared" si="1"/>
        <v>0.81397789417401212</v>
      </c>
      <c r="G44">
        <f t="shared" si="2"/>
        <v>0.45341912822698754</v>
      </c>
      <c r="H44" s="3" t="str">
        <f>IFERROR(VLOOKUP(A44,'GDP Data'!A$2:Q$144,13,FALSE),"Not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144</v>
      </c>
      <c r="B45">
        <f>('CON Score and Page Rank'!IM140-'MIN and MAX'!B$51)/('MIN and MAX'!F$51-'MIN and MAX'!B$51)</f>
        <v>5.5134969210184268E-5</v>
      </c>
      <c r="C45">
        <f>('CON Score and Page Rank'!IN140-'MIN and MAX'!C$51)/('MIN and MAX'!G$51-'MIN and MAX'!C$51)</f>
        <v>1.0269250509838073E-2</v>
      </c>
      <c r="D45">
        <f>('CON Score and Page Rank'!IO140-'MIN and MAX'!D$51)/('MIN and MAX'!H$51-'MIN and MAX'!D$51)</f>
        <v>0.31690465223399356</v>
      </c>
      <c r="E45">
        <f t="shared" si="0"/>
        <v>1.0214115540627889E-2</v>
      </c>
      <c r="F45">
        <f t="shared" si="1"/>
        <v>0.78700767383926973</v>
      </c>
      <c r="G45">
        <f t="shared" si="2"/>
        <v>0.31684951726478339</v>
      </c>
      <c r="H45" s="3" t="str">
        <f>IFERROR(VLOOKUP(A45,'GDP Data'!A$2:Q$144,13,FALSE),"Not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217</v>
      </c>
      <c r="B46">
        <f>('CON Score and Page Rank'!IM206-'MIN and MAX'!B$51)/('MIN and MAX'!F$51-'MIN and MAX'!B$51)</f>
        <v>1.0491182569624698E-4</v>
      </c>
      <c r="C46">
        <f>('CON Score and Page Rank'!IN206-'MIN and MAX'!C$51)/('MIN and MAX'!G$51-'MIN and MAX'!C$51)</f>
        <v>2.0708266525570077E-2</v>
      </c>
      <c r="D46">
        <f>('CON Score and Page Rank'!IO206-'MIN and MAX'!D$51)/('MIN and MAX'!H$51-'MIN and MAX'!D$51)</f>
        <v>0.47673883003224321</v>
      </c>
      <c r="E46">
        <f t="shared" si="0"/>
        <v>2.060335469987383E-2</v>
      </c>
      <c r="F46">
        <f t="shared" si="1"/>
        <v>0.80471692551553919</v>
      </c>
      <c r="G46">
        <f t="shared" si="2"/>
        <v>0.47663391820654694</v>
      </c>
      <c r="H46" s="3">
        <f>IFERROR(VLOOKUP(A46,'GDP Data'!A$2:Q$144,13,FALSE),"Not Found")</f>
        <v>9774307336.2379208</v>
      </c>
      <c r="I46">
        <f t="shared" si="3"/>
        <v>8.6844182464502723E-6</v>
      </c>
      <c r="J46">
        <f t="shared" si="4"/>
        <v>-0.80470824109729278</v>
      </c>
    </row>
    <row r="47" spans="1:10" x14ac:dyDescent="0.25">
      <c r="A47" t="s">
        <v>145</v>
      </c>
      <c r="B47">
        <f>('CON Score and Page Rank'!IM141-'MIN and MAX'!B$51)/('MIN and MAX'!F$51-'MIN and MAX'!B$51)</f>
        <v>1.2387635548656882E-4</v>
      </c>
      <c r="C47">
        <f>('CON Score and Page Rank'!IN141-'MIN and MAX'!C$51)/('MIN and MAX'!G$51-'MIN and MAX'!C$51)</f>
        <v>2.396274668260228E-2</v>
      </c>
      <c r="D47">
        <f>('CON Score and Page Rank'!IO141-'MIN and MAX'!D$51)/('MIN and MAX'!H$51-'MIN and MAX'!D$51)</f>
        <v>0.51543067710732382</v>
      </c>
      <c r="E47">
        <f t="shared" si="0"/>
        <v>2.3838870327115711E-2</v>
      </c>
      <c r="F47">
        <f t="shared" si="1"/>
        <v>0.81023210903062237</v>
      </c>
      <c r="G47">
        <f t="shared" si="2"/>
        <v>0.51530680075183721</v>
      </c>
      <c r="H47" s="3" t="str">
        <f>IFERROR(VLOOKUP(A47,'GDP Data'!A$2:Q$144,13,FALSE),"Not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214</v>
      </c>
      <c r="B48">
        <f>('CON Score and Page Rank'!IM203-'MIN and MAX'!B$51)/('MIN and MAX'!F$51-'MIN and MAX'!B$51)</f>
        <v>5.4667884679490729E-4</v>
      </c>
      <c r="C48">
        <f>('CON Score and Page Rank'!IN203-'MIN and MAX'!C$51)/('MIN and MAX'!G$51-'MIN and MAX'!C$51)</f>
        <v>1.9821419277779827E-2</v>
      </c>
      <c r="D48">
        <f>('CON Score and Page Rank'!IO203-'MIN and MAX'!D$51)/('MIN and MAX'!H$51-'MIN and MAX'!D$51)</f>
        <v>0.60018424689083372</v>
      </c>
      <c r="E48">
        <f t="shared" si="0"/>
        <v>1.927474043098492E-2</v>
      </c>
      <c r="F48">
        <f t="shared" si="1"/>
        <v>0.80245220101475645</v>
      </c>
      <c r="G48">
        <f t="shared" si="2"/>
        <v>0.59963756804403878</v>
      </c>
      <c r="H48" s="3">
        <f>IFERROR(VLOOKUP(A48,'GDP Data'!A$2:Q$144,13,FALSE),"Not Found")</f>
        <v>17710315005.999901</v>
      </c>
      <c r="I48">
        <f t="shared" si="3"/>
        <v>5.1772625659870109E-4</v>
      </c>
      <c r="J48">
        <f t="shared" si="4"/>
        <v>-0.80193447475815771</v>
      </c>
    </row>
    <row r="49" spans="1:10" x14ac:dyDescent="0.25">
      <c r="A49" t="s">
        <v>157</v>
      </c>
      <c r="B49">
        <f>('CON Score and Page Rank'!IM152-'MIN and MAX'!B$51)/('MIN and MAX'!F$51-'MIN and MAX'!B$51)</f>
        <v>3.7101079773742985E-3</v>
      </c>
      <c r="C49">
        <f>('CON Score and Page Rank'!IN152-'MIN and MAX'!C$51)/('MIN and MAX'!G$51-'MIN and MAX'!C$51)</f>
        <v>3.6309563974476267E-2</v>
      </c>
      <c r="D49">
        <f>('CON Score and Page Rank'!IO152-'MIN and MAX'!D$51)/('MIN and MAX'!H$51-'MIN and MAX'!D$51)</f>
        <v>0.80746199907876559</v>
      </c>
      <c r="E49">
        <f t="shared" si="0"/>
        <v>3.259945599710197E-2</v>
      </c>
      <c r="F49">
        <f t="shared" si="1"/>
        <v>0.825165196438013</v>
      </c>
      <c r="G49">
        <f t="shared" si="2"/>
        <v>0.80375189110139134</v>
      </c>
      <c r="H49" s="3">
        <f>IFERROR(VLOOKUP(A49,'GDP Data'!A$2:Q$144,13,FALSE),"Not Found")</f>
        <v>213587413183.996</v>
      </c>
      <c r="I49">
        <f t="shared" si="3"/>
        <v>1.3081932630484676E-2</v>
      </c>
      <c r="J49">
        <f t="shared" si="4"/>
        <v>-0.81208326380752838</v>
      </c>
    </row>
    <row r="50" spans="1:10" x14ac:dyDescent="0.25">
      <c r="A50" t="s">
        <v>140</v>
      </c>
      <c r="B50">
        <f>('CON Score and Page Rank'!IM136-'MIN and MAX'!B$51)/('MIN and MAX'!F$51-'MIN and MAX'!B$51)</f>
        <v>5.9468166869832161E-2</v>
      </c>
      <c r="C50">
        <f>('CON Score and Page Rank'!IN136-'MIN and MAX'!C$51)/('MIN and MAX'!G$51-'MIN and MAX'!C$51)</f>
        <v>8.0567755774543934E-2</v>
      </c>
      <c r="D50">
        <f>('CON Score and Page Rank'!IO136-'MIN and MAX'!D$51)/('MIN and MAX'!H$51-'MIN and MAX'!D$51)</f>
        <v>0.98618148318747123</v>
      </c>
      <c r="E50">
        <f t="shared" si="0"/>
        <v>2.1099588904711773E-2</v>
      </c>
      <c r="F50">
        <f t="shared" si="1"/>
        <v>0.80556279462001812</v>
      </c>
      <c r="G50">
        <f t="shared" si="2"/>
        <v>0.92671331631763909</v>
      </c>
      <c r="H50" s="3">
        <f>IFERROR(VLOOKUP(A50,'GDP Data'!A$2:Q$144,13,FALSE),"Not Found")</f>
        <v>1823049927771.46</v>
      </c>
      <c r="I50">
        <f t="shared" si="3"/>
        <v>0.11631819338994677</v>
      </c>
      <c r="J50">
        <f t="shared" si="4"/>
        <v>-0.68924460123007136</v>
      </c>
    </row>
    <row r="51" spans="1:10" x14ac:dyDescent="0.25">
      <c r="A51" t="s">
        <v>172</v>
      </c>
      <c r="B51">
        <f>('CON Score and Page Rank'!IM167-'MIN and MAX'!B$51)/('MIN and MAX'!F$51-'MIN and MAX'!B$51)</f>
        <v>4.889232317083666E-3</v>
      </c>
      <c r="C51">
        <f>('CON Score and Page Rank'!IN167-'MIN and MAX'!C$51)/('MIN and MAX'!G$51-'MIN and MAX'!C$51)</f>
        <v>2.9060845681075149E-2</v>
      </c>
      <c r="D51">
        <f>('CON Score and Page Rank'!IO167-'MIN and MAX'!D$51)/('MIN and MAX'!H$51-'MIN and MAX'!D$51)</f>
        <v>0.69230769230769229</v>
      </c>
      <c r="E51">
        <f t="shared" si="0"/>
        <v>2.4171613363991484E-2</v>
      </c>
      <c r="F51">
        <f t="shared" si="1"/>
        <v>0.81079929495186609</v>
      </c>
      <c r="G51">
        <f t="shared" si="2"/>
        <v>0.68741845999060858</v>
      </c>
      <c r="H51" s="3">
        <f>IFERROR(VLOOKUP(A51,'GDP Data'!A$2:Q$144,13,FALSE),"Not Found")</f>
        <v>172595960457.83099</v>
      </c>
      <c r="I51">
        <f t="shared" si="3"/>
        <v>1.0452604973461097E-2</v>
      </c>
      <c r="J51">
        <f t="shared" si="4"/>
        <v>-0.80034668997840497</v>
      </c>
    </row>
    <row r="52" spans="1:10" x14ac:dyDescent="0.25">
      <c r="A52" t="s">
        <v>106</v>
      </c>
      <c r="B52">
        <f>('CON Score and Page Rank'!IM102-'MIN and MAX'!B$51)/('MIN and MAX'!F$51-'MIN and MAX'!B$51)</f>
        <v>2.8362103181901808E-5</v>
      </c>
      <c r="C52">
        <f>('CON Score and Page Rank'!IN102-'MIN and MAX'!C$51)/('MIN and MAX'!G$51-'MIN and MAX'!C$51)</f>
        <v>1.2197740210054483E-2</v>
      </c>
      <c r="D52">
        <f>('CON Score and Page Rank'!IO102-'MIN and MAX'!D$51)/('MIN and MAX'!H$51-'MIN and MAX'!D$51)</f>
        <v>0.16582220175034545</v>
      </c>
      <c r="E52">
        <f t="shared" si="0"/>
        <v>1.2169378106872582E-2</v>
      </c>
      <c r="F52">
        <f t="shared" si="1"/>
        <v>0.7903405682262471</v>
      </c>
      <c r="G52">
        <f t="shared" si="2"/>
        <v>0.16579383964716354</v>
      </c>
      <c r="H52" s="3" t="str">
        <f>IFERROR(VLOOKUP(A52,'GDP Data'!A$2:Q$144,13,FALSE),"Not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188</v>
      </c>
      <c r="B53">
        <f>('CON Score and Page Rank'!IM179-'MIN and MAX'!B$51)/('MIN and MAX'!F$51-'MIN and MAX'!B$51)</f>
        <v>1.0095879084686604E-4</v>
      </c>
      <c r="C53">
        <f>('CON Score and Page Rank'!IN179-'MIN and MAX'!C$51)/('MIN and MAX'!G$51-'MIN and MAX'!C$51)</f>
        <v>1.0814619075302376E-2</v>
      </c>
      <c r="D53">
        <f>('CON Score and Page Rank'!IO179-'MIN and MAX'!D$51)/('MIN and MAX'!H$51-'MIN and MAX'!D$51)</f>
        <v>0.3929064947029019</v>
      </c>
      <c r="E53">
        <f t="shared" si="0"/>
        <v>1.0713660284455511E-2</v>
      </c>
      <c r="F53">
        <f t="shared" si="1"/>
        <v>0.78785918601031535</v>
      </c>
      <c r="G53">
        <f t="shared" si="2"/>
        <v>0.39280553591205503</v>
      </c>
      <c r="H53" s="3" t="str">
        <f>IFERROR(VLOOKUP(A53,'GDP Data'!A$2:Q$144,13,FALSE),"Not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104</v>
      </c>
      <c r="B54">
        <f>('CON Score and Page Rank'!IM100-'MIN and MAX'!B$51)/('MIN and MAX'!F$51-'MIN and MAX'!B$51)</f>
        <v>1.2759918413115395E-3</v>
      </c>
      <c r="C54">
        <f>('CON Score and Page Rank'!IN100-'MIN and MAX'!C$51)/('MIN and MAX'!G$51-'MIN and MAX'!C$51)</f>
        <v>2.6997609888593916E-2</v>
      </c>
      <c r="D54">
        <f>('CON Score and Page Rank'!IO100-'MIN and MAX'!D$51)/('MIN and MAX'!H$51-'MIN and MAX'!D$51)</f>
        <v>0.74113311837862739</v>
      </c>
      <c r="E54">
        <f t="shared" si="0"/>
        <v>2.5721618047282378E-2</v>
      </c>
      <c r="F54">
        <f t="shared" si="1"/>
        <v>0.81344139632378099</v>
      </c>
      <c r="G54">
        <f t="shared" si="2"/>
        <v>0.73985712653731583</v>
      </c>
      <c r="H54" s="3">
        <f>IFERROR(VLOOKUP(A54,'GDP Data'!A$2:Q$144,13,FALSE),"Not Found")</f>
        <v>404993594133.58197</v>
      </c>
      <c r="I54">
        <f t="shared" si="3"/>
        <v>2.5359359553067663E-2</v>
      </c>
      <c r="J54">
        <f t="shared" si="4"/>
        <v>-0.78808203677071331</v>
      </c>
    </row>
    <row r="55" spans="1:10" x14ac:dyDescent="0.25">
      <c r="A55" t="s">
        <v>199</v>
      </c>
      <c r="B55">
        <f>('CON Score and Page Rank'!IM189-'MIN and MAX'!B$51)/('MIN and MAX'!F$51-'MIN and MAX'!B$51)</f>
        <v>2.7635718588304992E-4</v>
      </c>
      <c r="C55">
        <f>('CON Score and Page Rank'!IN189-'MIN and MAX'!C$51)/('MIN and MAX'!G$51-'MIN and MAX'!C$51)</f>
        <v>3.0758169189991552E-2</v>
      </c>
      <c r="D55">
        <f>('CON Score and Page Rank'!IO189-'MIN and MAX'!D$51)/('MIN and MAX'!H$51-'MIN and MAX'!D$51)</f>
        <v>0.69184707508060805</v>
      </c>
      <c r="E55">
        <f t="shared" si="0"/>
        <v>3.0481812004108502E-2</v>
      </c>
      <c r="F55">
        <f t="shared" si="1"/>
        <v>0.82155551050646081</v>
      </c>
      <c r="G55">
        <f t="shared" si="2"/>
        <v>0.69157071789472502</v>
      </c>
      <c r="H55" s="3">
        <f>IFERROR(VLOOKUP(A55,'GDP Data'!A$2:Q$144,13,FALSE),"Not Found")</f>
        <v>23963033429.436401</v>
      </c>
      <c r="I55">
        <f t="shared" si="3"/>
        <v>9.1879634289570265E-4</v>
      </c>
      <c r="J55">
        <f t="shared" si="4"/>
        <v>-0.8206367141635651</v>
      </c>
    </row>
    <row r="56" spans="1:10" x14ac:dyDescent="0.25">
      <c r="A56" t="s">
        <v>160</v>
      </c>
      <c r="B56">
        <f>('CON Score and Page Rank'!IM155-'MIN and MAX'!B$51)/('MIN and MAX'!F$51-'MIN and MAX'!B$51)</f>
        <v>8.1811471999871585E-3</v>
      </c>
      <c r="C56">
        <f>('CON Score and Page Rank'!IN155-'MIN and MAX'!C$51)/('MIN and MAX'!G$51-'MIN and MAX'!C$51)</f>
        <v>4.0700889017190656E-2</v>
      </c>
      <c r="D56">
        <f>('CON Score and Page Rank'!IO155-'MIN and MAX'!D$51)/('MIN and MAX'!H$51-'MIN and MAX'!D$51)</f>
        <v>0.79686780285582681</v>
      </c>
      <c r="E56">
        <f t="shared" si="0"/>
        <v>3.2519741817203497E-2</v>
      </c>
      <c r="F56">
        <f t="shared" si="1"/>
        <v>0.8250293175298129</v>
      </c>
      <c r="G56">
        <f t="shared" si="2"/>
        <v>0.78868665565583962</v>
      </c>
      <c r="H56" s="3">
        <f>IFERROR(VLOOKUP(A56,'GDP Data'!A$2:Q$144,13,FALSE),"Not Found")</f>
        <v>234216930369.79599</v>
      </c>
      <c r="I56">
        <f t="shared" si="3"/>
        <v>1.4405178245857669E-2</v>
      </c>
      <c r="J56">
        <f t="shared" si="4"/>
        <v>-0.81062413928395527</v>
      </c>
    </row>
    <row r="57" spans="1:10" x14ac:dyDescent="0.25">
      <c r="A57" t="s">
        <v>74</v>
      </c>
      <c r="B57">
        <f>('CON Score and Page Rank'!IM70-'MIN and MAX'!B$51)/('MIN and MAX'!F$51-'MIN and MAX'!B$51)</f>
        <v>8.8385174099525529E-5</v>
      </c>
      <c r="C57">
        <f>('CON Score and Page Rank'!IN70-'MIN and MAX'!C$51)/('MIN and MAX'!G$51-'MIN and MAX'!C$51)</f>
        <v>2.3958840934126282E-2</v>
      </c>
      <c r="D57">
        <f>('CON Score and Page Rank'!IO70-'MIN and MAX'!D$51)/('MIN and MAX'!H$51-'MIN and MAX'!D$51)</f>
        <v>0.52556425610317825</v>
      </c>
      <c r="E57">
        <f t="shared" si="0"/>
        <v>2.3870455760026756E-2</v>
      </c>
      <c r="F57">
        <f t="shared" si="1"/>
        <v>0.81028594881351235</v>
      </c>
      <c r="G57">
        <f t="shared" si="2"/>
        <v>0.52547587092907877</v>
      </c>
      <c r="H57" s="3">
        <f>IFERROR(VLOOKUP(A57,'GDP Data'!A$2:Q$144,13,FALSE),"Not Found")</f>
        <v>15655383585.988701</v>
      </c>
      <c r="I57">
        <f t="shared" si="3"/>
        <v>3.8591614359742723E-4</v>
      </c>
      <c r="J57">
        <f t="shared" si="4"/>
        <v>-0.80990003266991495</v>
      </c>
    </row>
    <row r="58" spans="1:10" x14ac:dyDescent="0.25">
      <c r="A58" t="s">
        <v>119</v>
      </c>
      <c r="B58">
        <f>('CON Score and Page Rank'!IM115-'MIN and MAX'!B$51)/('MIN and MAX'!F$51-'MIN and MAX'!B$51)</f>
        <v>6.8417634523241207E-5</v>
      </c>
      <c r="C58">
        <f>('CON Score and Page Rank'!IN115-'MIN and MAX'!C$51)/('MIN and MAX'!G$51-'MIN and MAX'!C$51)</f>
        <v>2.6656480597547699E-2</v>
      </c>
      <c r="D58">
        <f>('CON Score and Page Rank'!IO115-'MIN and MAX'!D$51)/('MIN and MAX'!H$51-'MIN and MAX'!D$51)</f>
        <v>0.63288807001381853</v>
      </c>
      <c r="E58">
        <f t="shared" si="0"/>
        <v>2.6588062963024458E-2</v>
      </c>
      <c r="F58">
        <f t="shared" si="1"/>
        <v>0.81491831786166324</v>
      </c>
      <c r="G58">
        <f t="shared" si="2"/>
        <v>0.63281965237929527</v>
      </c>
      <c r="H58" s="3" t="str">
        <f>IFERROR(VLOOKUP(A58,'GDP Data'!A$2:Q$144,13,FALSE),"Not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70</v>
      </c>
      <c r="B59">
        <f>('CON Score and Page Rank'!IM66-'MIN and MAX'!B$51)/('MIN and MAX'!F$51-'MIN and MAX'!B$51)</f>
        <v>5.6498591240129942E-4</v>
      </c>
      <c r="C59">
        <f>('CON Score and Page Rank'!IN66-'MIN and MAX'!C$51)/('MIN and MAX'!G$51-'MIN and MAX'!C$51)</f>
        <v>1.0747314420654509E-2</v>
      </c>
      <c r="D59">
        <f>('CON Score and Page Rank'!IO66-'MIN and MAX'!D$51)/('MIN and MAX'!H$51-'MIN and MAX'!D$51)</f>
        <v>0.23215108245048366</v>
      </c>
      <c r="E59">
        <f t="shared" si="0"/>
        <v>1.018232850825321E-2</v>
      </c>
      <c r="F59">
        <f t="shared" si="1"/>
        <v>0.78695349041469587</v>
      </c>
      <c r="G59">
        <f t="shared" si="2"/>
        <v>0.23158609653808235</v>
      </c>
      <c r="H59" s="3" t="str">
        <f>IFERROR(VLOOKUP(A59,'GDP Data'!A$2:Q$144,13,FALSE),"Not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211</v>
      </c>
      <c r="B60">
        <f>('CON Score and Page Rank'!IM200-'MIN and MAX'!B$51)/('MIN and MAX'!F$51-'MIN and MAX'!B$51)</f>
        <v>1.1404788140668147E-3</v>
      </c>
      <c r="C60">
        <f>('CON Score and Page Rank'!IN200-'MIN and MAX'!C$51)/('MIN and MAX'!G$51-'MIN and MAX'!C$51)</f>
        <v>2.3148473207312559E-2</v>
      </c>
      <c r="D60">
        <f>('CON Score and Page Rank'!IO200-'MIN and MAX'!D$51)/('MIN and MAX'!H$51-'MIN and MAX'!D$51)</f>
        <v>0.6402579456471672</v>
      </c>
      <c r="E60">
        <f t="shared" si="0"/>
        <v>2.2007994393245744E-2</v>
      </c>
      <c r="F60">
        <f t="shared" si="1"/>
        <v>0.80711124115916966</v>
      </c>
      <c r="G60">
        <f t="shared" si="2"/>
        <v>0.63911746683310033</v>
      </c>
      <c r="H60" s="3">
        <f>IFERROR(VLOOKUP(A60,'GDP Data'!A$2:Q$144,13,FALSE),"Not Found")</f>
        <v>46876114650.499603</v>
      </c>
      <c r="I60">
        <f t="shared" si="3"/>
        <v>2.3885173250875295E-3</v>
      </c>
      <c r="J60">
        <f t="shared" si="4"/>
        <v>-0.80472272383408217</v>
      </c>
    </row>
    <row r="61" spans="1:10" x14ac:dyDescent="0.25">
      <c r="A61" t="s">
        <v>204</v>
      </c>
      <c r="B61">
        <f>('CON Score and Page Rank'!IM193-'MIN and MAX'!B$51)/('MIN and MAX'!F$51-'MIN and MAX'!B$51)</f>
        <v>3.6205536170530993E-4</v>
      </c>
      <c r="C61">
        <f>('CON Score and Page Rank'!IN193-'MIN and MAX'!C$51)/('MIN and MAX'!G$51-'MIN and MAX'!C$51)</f>
        <v>2.5690711063365596E-2</v>
      </c>
      <c r="D61">
        <f>('CON Score and Page Rank'!IO193-'MIN and MAX'!D$51)/('MIN and MAX'!H$51-'MIN and MAX'!D$51)</f>
        <v>0.54076462459695995</v>
      </c>
      <c r="E61">
        <f t="shared" si="0"/>
        <v>2.5328655701660284E-2</v>
      </c>
      <c r="F61">
        <f t="shared" si="1"/>
        <v>0.81277156199123257</v>
      </c>
      <c r="G61">
        <f t="shared" si="2"/>
        <v>0.54040256923525465</v>
      </c>
      <c r="H61" s="3">
        <f>IFERROR(VLOOKUP(A61,'GDP Data'!A$2:Q$144,13,FALSE),"Not Found")</f>
        <v>68990000000</v>
      </c>
      <c r="I61">
        <f t="shared" si="3"/>
        <v>3.8069752348891981E-3</v>
      </c>
      <c r="J61">
        <f t="shared" si="4"/>
        <v>-0.80896458675634342</v>
      </c>
    </row>
    <row r="62" spans="1:10" x14ac:dyDescent="0.25">
      <c r="A62" t="s">
        <v>215</v>
      </c>
      <c r="B62">
        <f>('CON Score and Page Rank'!IM204-'MIN and MAX'!B$51)/('MIN and MAX'!F$51-'MIN and MAX'!B$51)</f>
        <v>2.9544224956899604E-4</v>
      </c>
      <c r="C62">
        <f>('CON Score and Page Rank'!IN204-'MIN and MAX'!C$51)/('MIN and MAX'!G$51-'MIN and MAX'!C$51)</f>
        <v>2.5444938829801332E-2</v>
      </c>
      <c r="D62">
        <f>('CON Score and Page Rank'!IO204-'MIN and MAX'!D$51)/('MIN and MAX'!H$51-'MIN and MAX'!D$51)</f>
        <v>0.52832795946568401</v>
      </c>
      <c r="E62">
        <f t="shared" si="0"/>
        <v>2.5149496580232335E-2</v>
      </c>
      <c r="F62">
        <f t="shared" si="1"/>
        <v>0.812466171584598</v>
      </c>
      <c r="G62">
        <f t="shared" si="2"/>
        <v>0.52803251721611499</v>
      </c>
      <c r="H62" s="3">
        <f>IFERROR(VLOOKUP(A62,'GDP Data'!A$2:Q$144,13,FALSE),"Not Found")</f>
        <v>14444655299.877199</v>
      </c>
      <c r="I62">
        <f t="shared" si="3"/>
        <v>3.0825601798344164E-4</v>
      </c>
      <c r="J62">
        <f t="shared" si="4"/>
        <v>-0.81215791556661454</v>
      </c>
    </row>
    <row r="63" spans="1:10" x14ac:dyDescent="0.25">
      <c r="A63" t="s">
        <v>100</v>
      </c>
      <c r="B63">
        <f>('CON Score and Page Rank'!IM96-'MIN and MAX'!B$51)/('MIN and MAX'!F$51-'MIN and MAX'!B$51)</f>
        <v>8.8150106581031465E-3</v>
      </c>
      <c r="C63">
        <f>('CON Score and Page Rank'!IN96-'MIN and MAX'!C$51)/('MIN and MAX'!G$51-'MIN and MAX'!C$51)</f>
        <v>3.8272734104441868E-2</v>
      </c>
      <c r="D63">
        <f>('CON Score and Page Rank'!IO96-'MIN and MAX'!D$51)/('MIN and MAX'!H$51-'MIN and MAX'!D$51)</f>
        <v>0.84154767388300322</v>
      </c>
      <c r="E63">
        <f t="shared" si="0"/>
        <v>2.9457723446338721E-2</v>
      </c>
      <c r="F63">
        <f t="shared" si="1"/>
        <v>0.81980987333993238</v>
      </c>
      <c r="G63">
        <f t="shared" si="2"/>
        <v>0.83273266322490003</v>
      </c>
      <c r="H63" s="3">
        <f>IFERROR(VLOOKUP(A63,'GDP Data'!A$2:Q$144,13,FALSE),"Not Found")</f>
        <v>101370474295.10899</v>
      </c>
      <c r="I63">
        <f t="shared" si="3"/>
        <v>5.883966191526523E-3</v>
      </c>
      <c r="J63">
        <f t="shared" si="4"/>
        <v>-0.81392590714840585</v>
      </c>
    </row>
    <row r="64" spans="1:10" x14ac:dyDescent="0.25">
      <c r="A64" t="s">
        <v>218</v>
      </c>
      <c r="B64">
        <f>('CON Score and Page Rank'!IM207-'MIN and MAX'!B$51)/('MIN and MAX'!F$51-'MIN and MAX'!B$51)</f>
        <v>1.4340500539931711E-3</v>
      </c>
      <c r="C64">
        <f>('CON Score and Page Rank'!IN207-'MIN and MAX'!C$51)/('MIN and MAX'!G$51-'MIN and MAX'!C$51)</f>
        <v>1.6506142064531215E-2</v>
      </c>
      <c r="D64">
        <f>('CON Score and Page Rank'!IO207-'MIN and MAX'!D$51)/('MIN and MAX'!H$51-'MIN and MAX'!D$51)</f>
        <v>0.57485029940119758</v>
      </c>
      <c r="E64">
        <f t="shared" si="0"/>
        <v>1.5072092010538045E-2</v>
      </c>
      <c r="F64">
        <f t="shared" si="1"/>
        <v>0.7952884657841226</v>
      </c>
      <c r="G64">
        <f t="shared" si="2"/>
        <v>0.57341624934720437</v>
      </c>
      <c r="H64" s="3">
        <f>IFERROR(VLOOKUP(A64,'GDP Data'!A$2:Q$144,13,FALSE),"Not Found")</f>
        <v>33737052170.489799</v>
      </c>
      <c r="I64">
        <f t="shared" si="3"/>
        <v>1.5457343040310651E-3</v>
      </c>
      <c r="J64">
        <f t="shared" si="4"/>
        <v>-0.79374273148009156</v>
      </c>
    </row>
    <row r="65" spans="1:10" x14ac:dyDescent="0.25">
      <c r="A65" t="s">
        <v>118</v>
      </c>
      <c r="B65">
        <f>('CON Score and Page Rank'!IM114-'MIN and MAX'!B$51)/('MIN and MAX'!F$51-'MIN and MAX'!B$51)</f>
        <v>1.1636026119738134E-4</v>
      </c>
      <c r="C65">
        <f>('CON Score and Page Rank'!IN114-'MIN and MAX'!C$51)/('MIN and MAX'!G$51-'MIN and MAX'!C$51)</f>
        <v>1.6214260589441972E-2</v>
      </c>
      <c r="D65">
        <f>('CON Score and Page Rank'!IO114-'MIN and MAX'!D$51)/('MIN and MAX'!H$51-'MIN and MAX'!D$51)</f>
        <v>0.22293873790879778</v>
      </c>
      <c r="E65">
        <f t="shared" si="0"/>
        <v>1.609790032824459E-2</v>
      </c>
      <c r="F65">
        <f t="shared" si="1"/>
        <v>0.79703703441281848</v>
      </c>
      <c r="G65">
        <f t="shared" si="2"/>
        <v>0.22282237764760041</v>
      </c>
      <c r="H65" s="3" t="str">
        <f>IFERROR(VLOOKUP(A65,'GDP Data'!A$2:Q$144,13,FALSE),"Not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171</v>
      </c>
      <c r="B66">
        <f>('CON Score and Page Rank'!IM166-'MIN and MAX'!B$51)/('MIN and MAX'!F$51-'MIN and MAX'!B$51)</f>
        <v>8.3639469964513598E-5</v>
      </c>
      <c r="C66">
        <f>('CON Score and Page Rank'!IN166-'MIN and MAX'!C$51)/('MIN and MAX'!G$51-'MIN and MAX'!C$51)</f>
        <v>2.5017938082825077E-2</v>
      </c>
      <c r="D66">
        <f>('CON Score and Page Rank'!IO166-'MIN and MAX'!D$51)/('MIN and MAX'!H$51-'MIN and MAX'!D$51)</f>
        <v>0.53615845232611703</v>
      </c>
      <c r="E66">
        <f t="shared" si="0"/>
        <v>2.4934298612860561E-2</v>
      </c>
      <c r="F66">
        <f t="shared" si="1"/>
        <v>0.81209935021240753</v>
      </c>
      <c r="G66">
        <f t="shared" si="2"/>
        <v>0.53607481285615255</v>
      </c>
      <c r="H66" s="3">
        <f>IFERROR(VLOOKUP(A66,'GDP Data'!A$2:Q$144,13,FALSE),"Not Found")</f>
        <v>60178909297.208</v>
      </c>
      <c r="I66">
        <f t="shared" si="3"/>
        <v>3.2418026700582235E-3</v>
      </c>
      <c r="J66">
        <f t="shared" si="4"/>
        <v>-0.80885754754234929</v>
      </c>
    </row>
    <row r="67" spans="1:10" x14ac:dyDescent="0.25">
      <c r="A67" t="s">
        <v>208</v>
      </c>
      <c r="B67">
        <f>('CON Score and Page Rank'!IM197-'MIN and MAX'!B$51)/('MIN and MAX'!F$51-'MIN and MAX'!B$51)</f>
        <v>7.3254461451361243E-4</v>
      </c>
      <c r="C67">
        <f>('CON Score and Page Rank'!IN197-'MIN and MAX'!C$51)/('MIN and MAX'!G$51-'MIN and MAX'!C$51)</f>
        <v>1.6310396715139158E-2</v>
      </c>
      <c r="D67">
        <f>('CON Score and Page Rank'!IO197-'MIN and MAX'!D$51)/('MIN and MAX'!H$51-'MIN and MAX'!D$51)</f>
        <v>0.57761400276370334</v>
      </c>
      <c r="E67">
        <f t="shared" ref="E67:E130" si="5">C67-B67</f>
        <v>1.5577852100625546E-2</v>
      </c>
      <c r="F67">
        <f t="shared" ref="F67:F130" si="6">(E67-MIN(E$3:E$215))/(MAX(E$3:E$215)-MIN(E$3:E$215))</f>
        <v>0.79615057248759591</v>
      </c>
      <c r="G67">
        <f t="shared" ref="G67:G130" si="7">D67-B67</f>
        <v>0.57688145814918967</v>
      </c>
      <c r="H67" s="3">
        <f>IFERROR(VLOOKUP(A67,'GDP Data'!A$2:Q$144,13,FALSE),"Not Found")</f>
        <v>20283780000</v>
      </c>
      <c r="I67">
        <f t="shared" ref="I67:I130" si="8">IFERROR((H67-MIN(H$3:H$215))/(MAX(H$3:H$215)-MIN(H$3:H$215)),"No Value")</f>
        <v>6.8279683187956702E-4</v>
      </c>
      <c r="J67">
        <f t="shared" ref="J67:J130" si="9">IFERROR(I67-F67,"No Value")</f>
        <v>-0.79546777565571636</v>
      </c>
    </row>
    <row r="68" spans="1:10" x14ac:dyDescent="0.25">
      <c r="A68" t="s">
        <v>64</v>
      </c>
      <c r="B68">
        <f>('CON Score and Page Rank'!IM60-'MIN and MAX'!B$51)/('MIN and MAX'!F$51-'MIN and MAX'!B$51)</f>
        <v>2.4166881866956352E-3</v>
      </c>
      <c r="C68">
        <f>('CON Score and Page Rank'!IN60-'MIN and MAX'!C$51)/('MIN and MAX'!G$51-'MIN and MAX'!C$51)</f>
        <v>2.1876465933372675E-2</v>
      </c>
      <c r="D68">
        <f>('CON Score and Page Rank'!IO60-'MIN and MAX'!D$51)/('MIN and MAX'!H$51-'MIN and MAX'!D$51)</f>
        <v>0.49838783970520495</v>
      </c>
      <c r="E68">
        <f t="shared" si="5"/>
        <v>1.9459777746677041E-2</v>
      </c>
      <c r="F68">
        <f t="shared" si="6"/>
        <v>0.80276761125249041</v>
      </c>
      <c r="G68">
        <f t="shared" si="7"/>
        <v>0.49597115151850929</v>
      </c>
      <c r="H68" s="3">
        <f>IFERROR(VLOOKUP(A68,'GDP Data'!A$2:Q$144,13,FALSE),"Not Found")</f>
        <v>109436531427.069</v>
      </c>
      <c r="I68">
        <f t="shared" si="8"/>
        <v>6.4013498334743327E-3</v>
      </c>
      <c r="J68">
        <f t="shared" si="9"/>
        <v>-0.79636626141901612</v>
      </c>
    </row>
    <row r="69" spans="1:10" x14ac:dyDescent="0.25">
      <c r="A69" t="s">
        <v>102</v>
      </c>
      <c r="B69">
        <f>('CON Score and Page Rank'!IM98-'MIN and MAX'!B$51)/('MIN and MAX'!F$51-'MIN and MAX'!B$51)</f>
        <v>8.952524332576944E-5</v>
      </c>
      <c r="C69">
        <f>('CON Score and Page Rank'!IN98-'MIN and MAX'!C$51)/('MIN and MAX'!G$51-'MIN and MAX'!C$51)</f>
        <v>2.1668008688483932E-2</v>
      </c>
      <c r="D69">
        <f>('CON Score and Page Rank'!IO98-'MIN and MAX'!D$51)/('MIN and MAX'!H$51-'MIN and MAX'!D$51)</f>
        <v>0.50207277752187929</v>
      </c>
      <c r="E69">
        <f t="shared" si="5"/>
        <v>2.1578483445158163E-2</v>
      </c>
      <c r="F69">
        <f t="shared" si="6"/>
        <v>0.80637910694213932</v>
      </c>
      <c r="G69">
        <f t="shared" si="7"/>
        <v>0.50198325227855356</v>
      </c>
      <c r="H69" s="3">
        <f>IFERROR(VLOOKUP(A69,'GDP Data'!A$2:Q$144,13,FALSE),"Not Found")</f>
        <v>12523402328.767099</v>
      </c>
      <c r="I69">
        <f t="shared" si="8"/>
        <v>1.850204838142891E-4</v>
      </c>
      <c r="J69">
        <f t="shared" si="9"/>
        <v>-0.80619408645832502</v>
      </c>
    </row>
    <row r="70" spans="1:10" x14ac:dyDescent="0.25">
      <c r="A70" t="s">
        <v>129</v>
      </c>
      <c r="B70">
        <f>('CON Score and Page Rank'!IM125-'MIN and MAX'!B$51)/('MIN and MAX'!F$51-'MIN and MAX'!B$51)</f>
        <v>1.1218255078733023E-4</v>
      </c>
      <c r="C70">
        <f>('CON Score and Page Rank'!IN125-'MIN and MAX'!C$51)/('MIN and MAX'!G$51-'MIN and MAX'!C$51)</f>
        <v>2.0415396347497759E-2</v>
      </c>
      <c r="D70">
        <f>('CON Score and Page Rank'!IO125-'MIN and MAX'!D$51)/('MIN and MAX'!H$51-'MIN and MAX'!D$51)</f>
        <v>0.6227544910179641</v>
      </c>
      <c r="E70">
        <f t="shared" si="5"/>
        <v>2.0303213796710427E-2</v>
      </c>
      <c r="F70">
        <f t="shared" si="6"/>
        <v>0.80420531242135673</v>
      </c>
      <c r="G70">
        <f t="shared" si="7"/>
        <v>0.62264230846717672</v>
      </c>
      <c r="H70" s="3">
        <f>IFERROR(VLOOKUP(A70,'GDP Data'!A$2:Q$144,13,FALSE),"Not Found")</f>
        <v>10142111334.496099</v>
      </c>
      <c r="I70">
        <f t="shared" si="8"/>
        <v>3.22765858977029E-5</v>
      </c>
      <c r="J70">
        <f t="shared" si="9"/>
        <v>-0.80417303583545907</v>
      </c>
    </row>
    <row r="71" spans="1:10" x14ac:dyDescent="0.25">
      <c r="A71" t="s">
        <v>141</v>
      </c>
      <c r="B71">
        <f>('CON Score and Page Rank'!IM137-'MIN and MAX'!B$51)/('MIN and MAX'!F$51-'MIN and MAX'!B$51)</f>
        <v>2.0793342975433841E-2</v>
      </c>
      <c r="C71">
        <f>('CON Score and Page Rank'!IN137-'MIN and MAX'!C$51)/('MIN and MAX'!G$51-'MIN and MAX'!C$51)</f>
        <v>5.0541485490252204E-2</v>
      </c>
      <c r="D71">
        <f>('CON Score and Page Rank'!IO137-'MIN and MAX'!D$51)/('MIN and MAX'!H$51-'MIN and MAX'!D$51)</f>
        <v>0.82634730538922152</v>
      </c>
      <c r="E71">
        <f t="shared" si="5"/>
        <v>2.9748142514818363E-2</v>
      </c>
      <c r="F71">
        <f t="shared" si="6"/>
        <v>0.82030491482434342</v>
      </c>
      <c r="G71">
        <f t="shared" si="7"/>
        <v>0.80555396241378763</v>
      </c>
      <c r="H71" s="3">
        <f>IFERROR(VLOOKUP(A71,'GDP Data'!A$2:Q$144,13,FALSE),"Not Found")</f>
        <v>892969107923.09399</v>
      </c>
      <c r="I71">
        <f t="shared" si="8"/>
        <v>5.6659726557091415E-2</v>
      </c>
      <c r="J71">
        <f t="shared" si="9"/>
        <v>-0.76364518826725203</v>
      </c>
    </row>
    <row r="72" spans="1:10" x14ac:dyDescent="0.25">
      <c r="A72" t="s">
        <v>163</v>
      </c>
      <c r="B72">
        <f>('CON Score and Page Rank'!IM158-'MIN and MAX'!B$51)/('MIN and MAX'!F$51-'MIN and MAX'!B$51)</f>
        <v>5.4298758278063667E-4</v>
      </c>
      <c r="C72">
        <f>('CON Score and Page Rank'!IN158-'MIN and MAX'!C$51)/('MIN and MAX'!G$51-'MIN and MAX'!C$51)</f>
        <v>2.3464272373963806E-2</v>
      </c>
      <c r="D72">
        <f>('CON Score and Page Rank'!IO158-'MIN and MAX'!D$51)/('MIN and MAX'!H$51-'MIN and MAX'!D$51)</f>
        <v>0.58083832335329344</v>
      </c>
      <c r="E72">
        <f t="shared" si="5"/>
        <v>2.2921284791183168E-2</v>
      </c>
      <c r="F72">
        <f t="shared" si="6"/>
        <v>0.80866801439950853</v>
      </c>
      <c r="G72">
        <f t="shared" si="7"/>
        <v>0.58029533577051284</v>
      </c>
      <c r="H72" s="3">
        <f>IFERROR(VLOOKUP(A72,'GDP Data'!A$2:Q$144,13,FALSE),"Not Found")</f>
        <v>65292753005.466499</v>
      </c>
      <c r="I72">
        <f t="shared" si="8"/>
        <v>3.5698215569623577E-3</v>
      </c>
      <c r="J72">
        <f t="shared" si="9"/>
        <v>-0.80509819284254613</v>
      </c>
    </row>
    <row r="73" spans="1:10" x14ac:dyDescent="0.25">
      <c r="A73" t="s">
        <v>205</v>
      </c>
      <c r="B73">
        <f>('CON Score and Page Rank'!IM194-'MIN and MAX'!B$51)/('MIN and MAX'!F$51-'MIN and MAX'!B$51)</f>
        <v>6.8775698055198466E-6</v>
      </c>
      <c r="C73">
        <f>('CON Score and Page Rank'!IN194-'MIN and MAX'!C$51)/('MIN and MAX'!G$51-'MIN and MAX'!C$51)</f>
        <v>2.621381671383957E-3</v>
      </c>
      <c r="D73">
        <f>('CON Score and Page Rank'!IO194-'MIN and MAX'!D$51)/('MIN and MAX'!H$51-'MIN and MAX'!D$51)</f>
        <v>8.1068631966835558E-2</v>
      </c>
      <c r="E73">
        <f t="shared" si="5"/>
        <v>2.6145041015784372E-3</v>
      </c>
      <c r="F73">
        <f t="shared" si="6"/>
        <v>0.77405355568363843</v>
      </c>
      <c r="G73">
        <f t="shared" si="7"/>
        <v>8.1061754397030034E-2</v>
      </c>
      <c r="H73" s="3" t="str">
        <f>IFERROR(VLOOKUP(A73,'GDP Data'!A$2:Q$144,13,FALSE),"Not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139</v>
      </c>
      <c r="B74">
        <f>('CON Score and Page Rank'!IM135-'MIN and MAX'!B$51)/('MIN and MAX'!F$51-'MIN and MAX'!B$51)</f>
        <v>1.5499742091893602E-4</v>
      </c>
      <c r="C74">
        <f>('CON Score and Page Rank'!IN135-'MIN and MAX'!C$51)/('MIN and MAX'!G$51-'MIN and MAX'!C$51)</f>
        <v>2.7200395100579752E-2</v>
      </c>
      <c r="D74">
        <f>('CON Score and Page Rank'!IO135-'MIN and MAX'!D$51)/('MIN and MAX'!H$51-'MIN and MAX'!D$51)</f>
        <v>0.65730078304928607</v>
      </c>
      <c r="E74">
        <f t="shared" si="5"/>
        <v>2.7045397679660816E-2</v>
      </c>
      <c r="F74">
        <f t="shared" si="6"/>
        <v>0.81569787981736241</v>
      </c>
      <c r="G74">
        <f t="shared" si="7"/>
        <v>0.65714578562836712</v>
      </c>
      <c r="H74" s="3">
        <f>IFERROR(VLOOKUP(A74,'GDP Data'!A$2:Q$144,13,FALSE),"Not Found")</f>
        <v>15107441446.7833</v>
      </c>
      <c r="I74">
        <f t="shared" si="8"/>
        <v>3.5076931846083465E-4</v>
      </c>
      <c r="J74">
        <f t="shared" si="9"/>
        <v>-0.81534711049890163</v>
      </c>
    </row>
    <row r="75" spans="1:10" x14ac:dyDescent="0.25">
      <c r="A75" t="s">
        <v>177</v>
      </c>
      <c r="B75">
        <f>('CON Score and Page Rank'!IM171-'MIN and MAX'!B$51)/('MIN and MAX'!F$51-'MIN and MAX'!B$51)</f>
        <v>2.8797040461538289E-3</v>
      </c>
      <c r="C75">
        <f>('CON Score and Page Rank'!IN171-'MIN and MAX'!C$51)/('MIN and MAX'!G$51-'MIN and MAX'!C$51)</f>
        <v>2.8363472580898597E-2</v>
      </c>
      <c r="D75">
        <f>('CON Score and Page Rank'!IO171-'MIN and MAX'!D$51)/('MIN and MAX'!H$51-'MIN and MAX'!D$51)</f>
        <v>0.67987102717641634</v>
      </c>
      <c r="E75">
        <f t="shared" si="5"/>
        <v>2.548376853474477E-2</v>
      </c>
      <c r="F75">
        <f t="shared" si="6"/>
        <v>0.81303596366273201</v>
      </c>
      <c r="G75">
        <f t="shared" si="7"/>
        <v>0.67699132313026256</v>
      </c>
      <c r="H75" s="3">
        <f>IFERROR(VLOOKUP(A75,'GDP Data'!A$2:Q$144,13,FALSE),"Not Found")</f>
        <v>18644723860.970901</v>
      </c>
      <c r="I75">
        <f t="shared" si="8"/>
        <v>5.7766233795096696E-4</v>
      </c>
      <c r="J75">
        <f t="shared" si="9"/>
        <v>-0.81245830132478103</v>
      </c>
    </row>
    <row r="76" spans="1:10" x14ac:dyDescent="0.25">
      <c r="A76" t="s">
        <v>151</v>
      </c>
      <c r="B76">
        <f>('CON Score and Page Rank'!IM146-'MIN and MAX'!B$51)/('MIN and MAX'!F$51-'MIN and MAX'!B$51)</f>
        <v>3.4886629495526172E-5</v>
      </c>
      <c r="C76">
        <f>('CON Score and Page Rank'!IN146-'MIN and MAX'!C$51)/('MIN and MAX'!G$51-'MIN and MAX'!C$51)</f>
        <v>2.2867587893520794E-2</v>
      </c>
      <c r="D76">
        <f>('CON Score and Page Rank'!IO146-'MIN and MAX'!D$51)/('MIN and MAX'!H$51-'MIN and MAX'!D$51)</f>
        <v>0.47904191616766467</v>
      </c>
      <c r="E76">
        <f t="shared" si="5"/>
        <v>2.2832701264025267E-2</v>
      </c>
      <c r="F76">
        <f t="shared" si="6"/>
        <v>0.8085170170114645</v>
      </c>
      <c r="G76">
        <f t="shared" si="7"/>
        <v>0.47900702953816915</v>
      </c>
      <c r="H76" s="3">
        <f>IFERROR(VLOOKUP(A76,'GDP Data'!A$2:Q$144,13,FALSE),"Not Found")</f>
        <v>10409797649.306299</v>
      </c>
      <c r="I76">
        <f t="shared" si="8"/>
        <v>4.9446873460795731E-5</v>
      </c>
      <c r="J76">
        <f t="shared" si="9"/>
        <v>-0.80846757013800374</v>
      </c>
    </row>
    <row r="77" spans="1:10" x14ac:dyDescent="0.25">
      <c r="A77" t="s">
        <v>175</v>
      </c>
      <c r="B77">
        <f>('CON Score and Page Rank'!IM169-'MIN and MAX'!B$51)/('MIN and MAX'!F$51-'MIN and MAX'!B$51)</f>
        <v>1.4704763061343681E-3</v>
      </c>
      <c r="C77">
        <f>('CON Score and Page Rank'!IN169-'MIN and MAX'!C$51)/('MIN and MAX'!G$51-'MIN and MAX'!C$51)</f>
        <v>2.3282156258024152E-2</v>
      </c>
      <c r="D77">
        <f>('CON Score and Page Rank'!IO169-'MIN and MAX'!D$51)/('MIN and MAX'!H$51-'MIN and MAX'!D$51)</f>
        <v>0.4891754951635191</v>
      </c>
      <c r="E77">
        <f t="shared" si="5"/>
        <v>2.1811679951889783E-2</v>
      </c>
      <c r="F77">
        <f t="shared" si="6"/>
        <v>0.80677660819939556</v>
      </c>
      <c r="G77">
        <f t="shared" si="7"/>
        <v>0.48770501885738471</v>
      </c>
      <c r="H77" s="3">
        <f>IFERROR(VLOOKUP(A77,'GDP Data'!A$2:Q$144,13,FALSE),"Not Found")</f>
        <v>12890764531.3284</v>
      </c>
      <c r="I77">
        <f t="shared" si="8"/>
        <v>2.0858431322507201E-4</v>
      </c>
      <c r="J77">
        <f t="shared" si="9"/>
        <v>-0.80656802388617044</v>
      </c>
    </row>
    <row r="78" spans="1:10" x14ac:dyDescent="0.25">
      <c r="A78" t="s">
        <v>207</v>
      </c>
      <c r="B78">
        <f>('CON Score and Page Rank'!IM196-'MIN and MAX'!B$51)/('MIN and MAX'!F$51-'MIN and MAX'!B$51)</f>
        <v>6.3624131266492884E-4</v>
      </c>
      <c r="C78">
        <f>('CON Score and Page Rank'!IN196-'MIN and MAX'!C$51)/('MIN and MAX'!G$51-'MIN and MAX'!C$51)</f>
        <v>2.7792958250693313E-2</v>
      </c>
      <c r="D78">
        <f>('CON Score and Page Rank'!IO196-'MIN and MAX'!D$51)/('MIN and MAX'!H$51-'MIN and MAX'!D$51)</f>
        <v>0.78397052049746663</v>
      </c>
      <c r="E78">
        <f t="shared" si="5"/>
        <v>2.7156716938028385E-2</v>
      </c>
      <c r="F78">
        <f t="shared" si="6"/>
        <v>0.81588763199580694</v>
      </c>
      <c r="G78">
        <f t="shared" si="7"/>
        <v>0.7833342791848017</v>
      </c>
      <c r="H78" s="3">
        <f>IFERROR(VLOOKUP(A78,'GDP Data'!A$2:Q$144,13,FALSE),"Not Found")</f>
        <v>79276664000</v>
      </c>
      <c r="I78">
        <f t="shared" si="8"/>
        <v>4.4667959622586521E-3</v>
      </c>
      <c r="J78">
        <f t="shared" si="9"/>
        <v>-0.81142083603354831</v>
      </c>
    </row>
    <row r="79" spans="1:10" x14ac:dyDescent="0.25">
      <c r="A79" t="s">
        <v>219</v>
      </c>
      <c r="B79">
        <f>('CON Score and Page Rank'!IM208-'MIN and MAX'!B$51)/('MIN and MAX'!F$51-'MIN and MAX'!B$51)</f>
        <v>8.1148826244058364E-3</v>
      </c>
      <c r="C79">
        <f>('CON Score and Page Rank'!IN208-'MIN and MAX'!C$51)/('MIN and MAX'!G$51-'MIN and MAX'!C$51)</f>
        <v>3.2139695019028108E-2</v>
      </c>
      <c r="D79">
        <f>('CON Score and Page Rank'!IO208-'MIN and MAX'!D$51)/('MIN and MAX'!H$51-'MIN and MAX'!D$51)</f>
        <v>0.85260248733302624</v>
      </c>
      <c r="E79">
        <f t="shared" si="5"/>
        <v>2.4024812394622272E-2</v>
      </c>
      <c r="F79">
        <f t="shared" si="6"/>
        <v>0.81054906148692896</v>
      </c>
      <c r="G79">
        <f t="shared" si="7"/>
        <v>0.84448760470862039</v>
      </c>
      <c r="H79" s="3">
        <f>IFERROR(VLOOKUP(A79,'GDP Data'!A$2:Q$144,13,FALSE),"Not Found")</f>
        <v>171761737046.58499</v>
      </c>
      <c r="I79">
        <f t="shared" si="8"/>
        <v>1.0399095118565772E-2</v>
      </c>
      <c r="J79">
        <f t="shared" si="9"/>
        <v>-0.80014996636836322</v>
      </c>
    </row>
    <row r="80" spans="1:10" x14ac:dyDescent="0.25">
      <c r="A80" t="s">
        <v>136</v>
      </c>
      <c r="B80">
        <f>('CON Score and Page Rank'!IM132-'MIN and MAX'!B$51)/('MIN and MAX'!F$51-'MIN and MAX'!B$51)</f>
        <v>0.10473073398732512</v>
      </c>
      <c r="C80">
        <f>('CON Score and Page Rank'!IN132-'MIN and MAX'!C$51)/('MIN and MAX'!G$51-'MIN and MAX'!C$51)</f>
        <v>0.1123812695022128</v>
      </c>
      <c r="D80">
        <f>('CON Score and Page Rank'!IO132-'MIN and MAX'!D$51)/('MIN and MAX'!H$51-'MIN and MAX'!D$51)</f>
        <v>0.91754951635191151</v>
      </c>
      <c r="E80">
        <f t="shared" si="5"/>
        <v>7.650535514887688E-3</v>
      </c>
      <c r="F80">
        <f t="shared" si="6"/>
        <v>0.78263785587933887</v>
      </c>
      <c r="G80">
        <f t="shared" si="7"/>
        <v>0.81281878236458638</v>
      </c>
      <c r="H80" s="3">
        <f>IFERROR(VLOOKUP(A80,'GDP Data'!A$2:Q$144,13,FALSE),"Not Found")</f>
        <v>7551500124197.1699</v>
      </c>
      <c r="I80">
        <f t="shared" si="8"/>
        <v>0.48375997775320634</v>
      </c>
      <c r="J80">
        <f t="shared" si="9"/>
        <v>-0.29887787812613253</v>
      </c>
    </row>
    <row r="81" spans="1:10" x14ac:dyDescent="0.25">
      <c r="A81" t="s">
        <v>220</v>
      </c>
      <c r="B81">
        <f>('CON Score and Page Rank'!IM209-'MIN and MAX'!B$51)/('MIN and MAX'!F$51-'MIN and MAX'!B$51)</f>
        <v>3.013210623398457E-5</v>
      </c>
      <c r="C81">
        <f>('CON Score and Page Rank'!IN209-'MIN and MAX'!C$51)/('MIN and MAX'!G$51-'MIN and MAX'!C$51)</f>
        <v>1.2807483003731105E-2</v>
      </c>
      <c r="D81">
        <f>('CON Score and Page Rank'!IO209-'MIN and MAX'!D$51)/('MIN and MAX'!H$51-'MIN and MAX'!D$51)</f>
        <v>0.17964071856287425</v>
      </c>
      <c r="E81">
        <f t="shared" si="5"/>
        <v>1.2777350897497122E-2</v>
      </c>
      <c r="F81">
        <f t="shared" si="6"/>
        <v>0.79137690428478424</v>
      </c>
      <c r="G81">
        <f t="shared" si="7"/>
        <v>0.17961058645664027</v>
      </c>
      <c r="H81" s="3" t="str">
        <f>IFERROR(VLOOKUP(A81,'GDP Data'!A$2:Q$144,13,FALSE),"Not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195</v>
      </c>
      <c r="B82">
        <f>('CON Score and Page Rank'!IM186-'MIN and MAX'!B$51)/('MIN and MAX'!F$51-'MIN and MAX'!B$51)</f>
        <v>8.8972421861574016E-3</v>
      </c>
      <c r="C82">
        <f>('CON Score and Page Rank'!IN186-'MIN and MAX'!C$51)/('MIN and MAX'!G$51-'MIN and MAX'!C$51)</f>
        <v>3.7594452635852788E-2</v>
      </c>
      <c r="D82">
        <f>('CON Score and Page Rank'!IO186-'MIN and MAX'!D$51)/('MIN and MAX'!H$51-'MIN and MAX'!D$51)</f>
        <v>0.84154767388300322</v>
      </c>
      <c r="E82">
        <f t="shared" si="5"/>
        <v>2.8697210449695386E-2</v>
      </c>
      <c r="F82">
        <f t="shared" si="6"/>
        <v>0.81851352084922613</v>
      </c>
      <c r="G82">
        <f t="shared" si="7"/>
        <v>0.83265043169684583</v>
      </c>
      <c r="H82" s="3">
        <f>IFERROR(VLOOKUP(A82,'GDP Data'!A$2:Q$144,13,FALSE),"Not Found")</f>
        <v>169333048847.83401</v>
      </c>
      <c r="I82">
        <f t="shared" si="8"/>
        <v>1.0243311006840778E-2</v>
      </c>
      <c r="J82">
        <f t="shared" si="9"/>
        <v>-0.8082702098423854</v>
      </c>
    </row>
    <row r="83" spans="1:10" x14ac:dyDescent="0.25">
      <c r="A83" t="s">
        <v>122</v>
      </c>
      <c r="B83">
        <f>('CON Score and Page Rank'!IM118-'MIN and MAX'!B$51)/('MIN and MAX'!F$51-'MIN and MAX'!B$51)</f>
        <v>2.401181461457555E-3</v>
      </c>
      <c r="C83">
        <f>('CON Score and Page Rank'!IN118-'MIN and MAX'!C$51)/('MIN and MAX'!G$51-'MIN and MAX'!C$51)</f>
        <v>2.9156684452491709E-2</v>
      </c>
      <c r="D83">
        <f>('CON Score and Page Rank'!IO118-'MIN and MAX'!D$51)/('MIN and MAX'!H$51-'MIN and MAX'!D$51)</f>
        <v>0.78489175495163521</v>
      </c>
      <c r="E83">
        <f t="shared" si="5"/>
        <v>2.6755502991034154E-2</v>
      </c>
      <c r="F83">
        <f t="shared" si="6"/>
        <v>0.81520373217846298</v>
      </c>
      <c r="G83">
        <f t="shared" si="7"/>
        <v>0.7824905734901777</v>
      </c>
      <c r="H83" s="3">
        <f>IFERROR(VLOOKUP(A83,'GDP Data'!A$2:Q$144,13,FALSE),"Not Found")</f>
        <v>48122744708.055099</v>
      </c>
      <c r="I83">
        <f t="shared" si="8"/>
        <v>2.4684803093297379E-3</v>
      </c>
      <c r="J83">
        <f t="shared" si="9"/>
        <v>-0.8127352518691332</v>
      </c>
    </row>
    <row r="84" spans="1:10" x14ac:dyDescent="0.25">
      <c r="A84" t="s">
        <v>78</v>
      </c>
      <c r="B84">
        <f>('CON Score and Page Rank'!IM74-'MIN and MAX'!B$51)/('MIN and MAX'!F$51-'MIN and MAX'!B$51)</f>
        <v>1.0310648250908076E-2</v>
      </c>
      <c r="C84">
        <f>('CON Score and Page Rank'!IN74-'MIN and MAX'!C$51)/('MIN and MAX'!G$51-'MIN and MAX'!C$51)</f>
        <v>3.8999690981997716E-2</v>
      </c>
      <c r="D84">
        <f>('CON Score and Page Rank'!IO74-'MIN and MAX'!D$51)/('MIN and MAX'!H$51-'MIN and MAX'!D$51)</f>
        <v>0.88300322432058964</v>
      </c>
      <c r="E84">
        <f t="shared" si="5"/>
        <v>2.8689042731089638E-2</v>
      </c>
      <c r="F84">
        <f t="shared" si="6"/>
        <v>0.81849959834901287</v>
      </c>
      <c r="G84">
        <f t="shared" si="7"/>
        <v>0.87269257606968154</v>
      </c>
      <c r="H84" s="3">
        <f>IFERROR(VLOOKUP(A84,'GDP Data'!A$2:Q$144,13,FALSE),"Not Found")</f>
        <v>235989672977.625</v>
      </c>
      <c r="I84">
        <f t="shared" si="8"/>
        <v>1.4518887833041285E-2</v>
      </c>
      <c r="J84">
        <f t="shared" si="9"/>
        <v>-0.80398071051597153</v>
      </c>
    </row>
    <row r="85" spans="1:10" x14ac:dyDescent="0.25">
      <c r="A85" t="s">
        <v>88</v>
      </c>
      <c r="B85">
        <f>('CON Score and Page Rank'!IM84-'MIN and MAX'!B$51)/('MIN and MAX'!F$51-'MIN and MAX'!B$51)</f>
        <v>3.3254232876225425E-4</v>
      </c>
      <c r="C85">
        <f>('CON Score and Page Rank'!IN84-'MIN and MAX'!C$51)/('MIN and MAX'!G$51-'MIN and MAX'!C$51)</f>
        <v>2.4286251785435902E-2</v>
      </c>
      <c r="D85">
        <f>('CON Score and Page Rank'!IO84-'MIN and MAX'!D$51)/('MIN and MAX'!H$51-'MIN and MAX'!D$51)</f>
        <v>0.50898203592814373</v>
      </c>
      <c r="E85">
        <f t="shared" si="5"/>
        <v>2.3953709456673647E-2</v>
      </c>
      <c r="F85">
        <f t="shared" si="6"/>
        <v>0.81042786109835818</v>
      </c>
      <c r="G85">
        <f t="shared" si="7"/>
        <v>0.5086494935993815</v>
      </c>
      <c r="H85" s="3">
        <f>IFERROR(VLOOKUP(A85,'GDP Data'!A$2:Q$144,13,FALSE),"Not Found")</f>
        <v>185749664444.444</v>
      </c>
      <c r="I85">
        <f t="shared" si="8"/>
        <v>1.1296327149285008E-2</v>
      </c>
      <c r="J85">
        <f t="shared" si="9"/>
        <v>-0.79913153394907321</v>
      </c>
    </row>
    <row r="86" spans="1:10" x14ac:dyDescent="0.25">
      <c r="A86" t="s">
        <v>90</v>
      </c>
      <c r="B86">
        <f>('CON Score and Page Rank'!IM86-'MIN and MAX'!B$51)/('MIN and MAX'!F$51-'MIN and MAX'!B$51)</f>
        <v>4.4449801404378218E-4</v>
      </c>
      <c r="C86">
        <f>('CON Score and Page Rank'!IN86-'MIN and MAX'!C$51)/('MIN and MAX'!G$51-'MIN and MAX'!C$51)</f>
        <v>2.65378496205213E-2</v>
      </c>
      <c r="D86">
        <f>('CON Score and Page Rank'!IO86-'MIN and MAX'!D$51)/('MIN and MAX'!H$51-'MIN and MAX'!D$51)</f>
        <v>0.81022570244127134</v>
      </c>
      <c r="E86">
        <f t="shared" si="5"/>
        <v>2.6093351606477518E-2</v>
      </c>
      <c r="F86">
        <f t="shared" si="6"/>
        <v>0.8140750445684114</v>
      </c>
      <c r="G86">
        <f t="shared" si="7"/>
        <v>0.80978120442722756</v>
      </c>
      <c r="H86" s="3">
        <f>IFERROR(VLOOKUP(A86,'GDP Data'!A$2:Q$144,13,FALSE),"Not Found")</f>
        <v>29524149154.9296</v>
      </c>
      <c r="I86">
        <f t="shared" si="8"/>
        <v>1.2755047396101897E-3</v>
      </c>
      <c r="J86">
        <f t="shared" si="9"/>
        <v>-0.81279953982880115</v>
      </c>
    </row>
    <row r="87" spans="1:10" x14ac:dyDescent="0.25">
      <c r="A87" t="s">
        <v>206</v>
      </c>
      <c r="B87">
        <f>('CON Score and Page Rank'!IM195-'MIN and MAX'!B$51)/('MIN and MAX'!F$51-'MIN and MAX'!B$51)</f>
        <v>1.1438690885832434E-3</v>
      </c>
      <c r="C87">
        <f>('CON Score and Page Rank'!IN195-'MIN and MAX'!C$51)/('MIN and MAX'!G$51-'MIN and MAX'!C$51)</f>
        <v>2.6952333239054681E-2</v>
      </c>
      <c r="D87">
        <f>('CON Score and Page Rank'!IO195-'MIN and MAX'!D$51)/('MIN and MAX'!H$51-'MIN and MAX'!D$51)</f>
        <v>0.73284200829111013</v>
      </c>
      <c r="E87">
        <f t="shared" si="5"/>
        <v>2.5808464150471437E-2</v>
      </c>
      <c r="F87">
        <f t="shared" si="6"/>
        <v>0.81358943213996582</v>
      </c>
      <c r="G87">
        <f t="shared" si="7"/>
        <v>0.73169813920252691</v>
      </c>
      <c r="H87" s="3">
        <f>IFERROR(VLOOKUP(A87,'GDP Data'!A$2:Q$144,13,FALSE),"Not Found")</f>
        <v>58029750745.649498</v>
      </c>
      <c r="I87">
        <f t="shared" si="8"/>
        <v>3.1039485164938013E-3</v>
      </c>
      <c r="J87">
        <f t="shared" si="9"/>
        <v>-0.81048548362347206</v>
      </c>
    </row>
    <row r="88" spans="1:10" x14ac:dyDescent="0.25">
      <c r="A88" t="s">
        <v>202</v>
      </c>
      <c r="B88">
        <f>('CON Score and Page Rank'!IM191-'MIN and MAX'!B$51)/('MIN and MAX'!F$51-'MIN and MAX'!B$51)</f>
        <v>1.0387681832796251E-2</v>
      </c>
      <c r="C88">
        <f>('CON Score and Page Rank'!IN191-'MIN and MAX'!C$51)/('MIN and MAX'!G$51-'MIN and MAX'!C$51)</f>
        <v>3.5366922656241105E-2</v>
      </c>
      <c r="D88">
        <f>('CON Score and Page Rank'!IO191-'MIN and MAX'!D$51)/('MIN and MAX'!H$51-'MIN and MAX'!D$51)</f>
        <v>0.83878397052049747</v>
      </c>
      <c r="E88">
        <f t="shared" si="5"/>
        <v>2.4979240823444854E-2</v>
      </c>
      <c r="F88">
        <f t="shared" si="6"/>
        <v>0.81217595764303119</v>
      </c>
      <c r="G88">
        <f t="shared" si="7"/>
        <v>0.82839628868770121</v>
      </c>
      <c r="H88" s="3">
        <f>IFERROR(VLOOKUP(A88,'GDP Data'!A$2:Q$144,13,FALSE),"Not Found")</f>
        <v>334943871931.745</v>
      </c>
      <c r="I88">
        <f t="shared" si="8"/>
        <v>2.0866138169026705E-2</v>
      </c>
      <c r="J88">
        <f t="shared" si="9"/>
        <v>-0.79130981947400447</v>
      </c>
    </row>
    <row r="89" spans="1:10" x14ac:dyDescent="0.25">
      <c r="A89" t="s">
        <v>115</v>
      </c>
      <c r="B89">
        <f>('CON Score and Page Rank'!IM111-'MIN and MAX'!B$51)/('MIN and MAX'!F$51-'MIN and MAX'!B$51)</f>
        <v>3.0033451409782645E-2</v>
      </c>
      <c r="C89">
        <f>('CON Score and Page Rank'!IN111-'MIN and MAX'!C$51)/('MIN and MAX'!G$51-'MIN and MAX'!C$51)</f>
        <v>5.8951992233165662E-2</v>
      </c>
      <c r="D89">
        <f>('CON Score and Page Rank'!IO111-'MIN and MAX'!D$51)/('MIN and MAX'!H$51-'MIN and MAX'!D$51)</f>
        <v>0.95439889451865501</v>
      </c>
      <c r="E89">
        <f t="shared" si="5"/>
        <v>2.8918540823383018E-2</v>
      </c>
      <c r="F89">
        <f t="shared" si="6"/>
        <v>0.81889079537637466</v>
      </c>
      <c r="G89">
        <f t="shared" si="7"/>
        <v>0.92436544310887236</v>
      </c>
      <c r="H89" s="3">
        <f>IFERROR(VLOOKUP(A89,'GDP Data'!A$2:Q$144,13,FALSE),"Not Found")</f>
        <v>458201514136.97699</v>
      </c>
      <c r="I89">
        <f t="shared" si="8"/>
        <v>2.877229191660708E-2</v>
      </c>
      <c r="J89">
        <f t="shared" si="9"/>
        <v>-0.79011850345976753</v>
      </c>
    </row>
    <row r="90" spans="1:10" x14ac:dyDescent="0.25">
      <c r="A90" t="s">
        <v>47</v>
      </c>
      <c r="B90">
        <f>('CON Score and Page Rank'!IM40-'MIN and MAX'!B$51)/('MIN and MAX'!F$51-'MIN and MAX'!B$51)</f>
        <v>7.1073886217332073E-4</v>
      </c>
      <c r="C90">
        <f>('CON Score and Page Rank'!IN40-'MIN and MAX'!C$51)/('MIN and MAX'!G$51-'MIN and MAX'!C$51)</f>
        <v>2.6098968083262706E-2</v>
      </c>
      <c r="D90">
        <f>('CON Score and Page Rank'!IO40-'MIN and MAX'!D$51)/('MIN and MAX'!H$51-'MIN and MAX'!D$51)</f>
        <v>0.67848917549516352</v>
      </c>
      <c r="E90">
        <f t="shared" si="5"/>
        <v>2.5388229221089385E-2</v>
      </c>
      <c r="F90">
        <f t="shared" si="6"/>
        <v>0.81287310960532067</v>
      </c>
      <c r="G90">
        <f t="shared" si="7"/>
        <v>0.6777784366329902</v>
      </c>
      <c r="H90" s="3" t="str">
        <f>IFERROR(VLOOKUP(A90,'GDP Data'!A$2:Q$144,13,FALSE),"Not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203</v>
      </c>
      <c r="B91">
        <f>('CON Score and Page Rank'!IM192-'MIN and MAX'!B$51)/('MIN and MAX'!F$51-'MIN and MAX'!B$51)</f>
        <v>1.2397975677844845E-3</v>
      </c>
      <c r="C91">
        <f>('CON Score and Page Rank'!IN192-'MIN and MAX'!C$51)/('MIN and MAX'!G$51-'MIN and MAX'!C$51)</f>
        <v>2.5753857218398936E-2</v>
      </c>
      <c r="D91">
        <f>('CON Score and Page Rank'!IO192-'MIN and MAX'!D$51)/('MIN and MAX'!H$51-'MIN and MAX'!D$51)</f>
        <v>0.69645324735145098</v>
      </c>
      <c r="E91">
        <f t="shared" si="5"/>
        <v>2.4514059650614452E-2</v>
      </c>
      <c r="F91">
        <f t="shared" si="6"/>
        <v>0.81138302080343749</v>
      </c>
      <c r="G91">
        <f t="shared" si="7"/>
        <v>0.6952134497836665</v>
      </c>
      <c r="H91" s="3">
        <f>IFERROR(VLOOKUP(A91,'GDP Data'!A$2:Q$144,13,FALSE),"Not Found")</f>
        <v>42762617081.652199</v>
      </c>
      <c r="I91">
        <f t="shared" si="8"/>
        <v>2.124663955529685E-3</v>
      </c>
      <c r="J91">
        <f t="shared" si="9"/>
        <v>-0.80925835684790781</v>
      </c>
    </row>
    <row r="92" spans="1:10" x14ac:dyDescent="0.25">
      <c r="A92" t="s">
        <v>279</v>
      </c>
      <c r="B92">
        <f>('CON Score and Page Rank'!IM184-'MIN and MAX'!B$51)/('MIN and MAX'!F$51-'MIN and MAX'!B$51)</f>
        <v>8.8294135838334568E-3</v>
      </c>
      <c r="C92">
        <f>('CON Score and Page Rank'!IN184-'MIN and MAX'!C$51)/('MIN and MAX'!G$51-'MIN and MAX'!C$51)</f>
        <v>3.1545548457370225E-2</v>
      </c>
      <c r="D92">
        <f>('CON Score and Page Rank'!IO184-'MIN and MAX'!D$51)/('MIN and MAX'!H$51-'MIN and MAX'!D$51)</f>
        <v>0.66605251036388757</v>
      </c>
      <c r="E92">
        <f t="shared" si="5"/>
        <v>2.271613487353677E-2</v>
      </c>
      <c r="F92">
        <f t="shared" si="6"/>
        <v>0.80831832069554432</v>
      </c>
      <c r="G92">
        <f t="shared" si="7"/>
        <v>0.65722309678005408</v>
      </c>
      <c r="H92" s="3">
        <f>IFERROR(VLOOKUP(A92,'GDP Data'!A$2:Q$144,13,FALSE),"Not Found")</f>
        <v>49258136128.967201</v>
      </c>
      <c r="I92">
        <f t="shared" si="8"/>
        <v>2.5413080786819068E-3</v>
      </c>
      <c r="J92">
        <f t="shared" si="9"/>
        <v>-0.80577701261686241</v>
      </c>
    </row>
    <row r="93" spans="1:10" x14ac:dyDescent="0.25">
      <c r="A93" t="s">
        <v>95</v>
      </c>
      <c r="B93">
        <f>('CON Score and Page Rank'!IM91-'MIN and MAX'!B$51)/('MIN and MAX'!F$51-'MIN and MAX'!B$51)</f>
        <v>5.647904002478832E-5</v>
      </c>
      <c r="C93">
        <f>('CON Score and Page Rank'!IN91-'MIN and MAX'!C$51)/('MIN and MAX'!G$51-'MIN and MAX'!C$51)</f>
        <v>2.6092295453205502E-2</v>
      </c>
      <c r="D93">
        <f>('CON Score and Page Rank'!IO91-'MIN and MAX'!D$51)/('MIN and MAX'!H$51-'MIN and MAX'!D$51)</f>
        <v>0.5978811607554122</v>
      </c>
      <c r="E93">
        <f t="shared" si="5"/>
        <v>2.6035816413180715E-2</v>
      </c>
      <c r="F93">
        <f t="shared" si="6"/>
        <v>0.81397697143690306</v>
      </c>
      <c r="G93">
        <f t="shared" si="7"/>
        <v>0.59782468171538738</v>
      </c>
      <c r="H93" s="3">
        <f>IFERROR(VLOOKUP(A93,'GDP Data'!A$2:Q$144,13,FALSE),"Not Found")</f>
        <v>48167374611.991501</v>
      </c>
      <c r="I93">
        <f t="shared" si="8"/>
        <v>2.4713430193081861E-3</v>
      </c>
      <c r="J93">
        <f t="shared" si="9"/>
        <v>-0.81150562841759488</v>
      </c>
    </row>
    <row r="94" spans="1:10" x14ac:dyDescent="0.25">
      <c r="A94" t="s">
        <v>63</v>
      </c>
      <c r="B94">
        <f>('CON Score and Page Rank'!IM59-'MIN and MAX'!B$51)/('MIN and MAX'!F$51-'MIN and MAX'!B$51)</f>
        <v>2.4832620649667971E-3</v>
      </c>
      <c r="C94">
        <f>('CON Score and Page Rank'!IN59-'MIN and MAX'!C$51)/('MIN and MAX'!G$51-'MIN and MAX'!C$51)</f>
        <v>2.725168722721601E-2</v>
      </c>
      <c r="D94">
        <f>('CON Score and Page Rank'!IO59-'MIN and MAX'!D$51)/('MIN and MAX'!H$51-'MIN and MAX'!D$51)</f>
        <v>0.63519115614923993</v>
      </c>
      <c r="E94">
        <f t="shared" si="5"/>
        <v>2.4768425162249214E-2</v>
      </c>
      <c r="F94">
        <f t="shared" si="6"/>
        <v>0.81181660624643837</v>
      </c>
      <c r="G94">
        <f t="shared" si="7"/>
        <v>0.63270789408427308</v>
      </c>
      <c r="H94" s="3">
        <f>IFERROR(VLOOKUP(A94,'GDP Data'!A$2:Q$144,13,FALSE),"Not Found")</f>
        <v>200013052199.20001</v>
      </c>
      <c r="I94">
        <f t="shared" si="8"/>
        <v>1.221122812039631E-2</v>
      </c>
      <c r="J94">
        <f t="shared" si="9"/>
        <v>-0.79960537812604204</v>
      </c>
    </row>
    <row r="95" spans="1:10" x14ac:dyDescent="0.25">
      <c r="A95" t="s">
        <v>166</v>
      </c>
      <c r="B95">
        <f>('CON Score and Page Rank'!IM160-'MIN and MAX'!B$51)/('MIN and MAX'!F$51-'MIN and MAX'!B$51)</f>
        <v>1.6780500536187775E-2</v>
      </c>
      <c r="C95">
        <f>('CON Score and Page Rank'!IN160-'MIN and MAX'!C$51)/('MIN and MAX'!G$51-'MIN and MAX'!C$51)</f>
        <v>4.6468107998866574E-2</v>
      </c>
      <c r="D95">
        <f>('CON Score and Page Rank'!IO160-'MIN and MAX'!D$51)/('MIN and MAX'!H$51-'MIN and MAX'!D$51)</f>
        <v>0.81621372639336709</v>
      </c>
      <c r="E95">
        <f t="shared" si="5"/>
        <v>2.9687607462678799E-2</v>
      </c>
      <c r="F95">
        <f t="shared" si="6"/>
        <v>0.82020172820430848</v>
      </c>
      <c r="G95">
        <f t="shared" si="7"/>
        <v>0.79943322585717935</v>
      </c>
      <c r="H95" s="3">
        <f>IFERROR(VLOOKUP(A95,'GDP Data'!A$2:Q$144,13,FALSE),"Not Found")</f>
        <v>370819140946.55298</v>
      </c>
      <c r="I95">
        <f t="shared" si="8"/>
        <v>2.3167296843590729E-2</v>
      </c>
      <c r="J95">
        <f t="shared" si="9"/>
        <v>-0.79703443136071772</v>
      </c>
    </row>
    <row r="96" spans="1:10" x14ac:dyDescent="0.25">
      <c r="A96" t="s">
        <v>66</v>
      </c>
      <c r="B96">
        <f>('CON Score and Page Rank'!IM62-'MIN and MAX'!B$51)/('MIN and MAX'!F$51-'MIN and MAX'!B$51)</f>
        <v>1.1955188676282797E-4</v>
      </c>
      <c r="C96">
        <f>('CON Score and Page Rank'!IN62-'MIN and MAX'!C$51)/('MIN and MAX'!G$51-'MIN and MAX'!C$51)</f>
        <v>1.6726454824588441E-2</v>
      </c>
      <c r="D96">
        <f>('CON Score and Page Rank'!IO62-'MIN and MAX'!D$51)/('MIN and MAX'!H$51-'MIN and MAX'!D$51)</f>
        <v>0.36250575771533855</v>
      </c>
      <c r="E96">
        <f t="shared" si="5"/>
        <v>1.6606902937825612E-2</v>
      </c>
      <c r="F96">
        <f t="shared" si="6"/>
        <v>0.79790466823843187</v>
      </c>
      <c r="G96">
        <f t="shared" si="7"/>
        <v>0.36238620582857572</v>
      </c>
      <c r="H96" s="3">
        <f>IFERROR(VLOOKUP(A96,'GDP Data'!A$2:Q$144,13,FALSE),"Not Found")</f>
        <v>15351972361.147699</v>
      </c>
      <c r="I96">
        <f t="shared" si="8"/>
        <v>3.6645434188341708E-4</v>
      </c>
      <c r="J96">
        <f t="shared" si="9"/>
        <v>-0.79753821389654844</v>
      </c>
    </row>
    <row r="97" spans="1:10" x14ac:dyDescent="0.25">
      <c r="A97" t="s">
        <v>200</v>
      </c>
      <c r="B97">
        <f>('CON Score and Page Rank'!IM6-'MIN and MAX'!B$51)/('MIN and MAX'!F$51-'MIN and MAX'!B$51)</f>
        <v>0.15016943215706338</v>
      </c>
      <c r="C97">
        <f>('CON Score and Page Rank'!IN6-'MIN and MAX'!C$51)/('MIN and MAX'!G$51-'MIN and MAX'!C$51)</f>
        <v>0.13479077717934651</v>
      </c>
      <c r="D97">
        <f>('CON Score and Page Rank'!IO6-'MIN and MAX'!D$51)/('MIN and MAX'!H$51-'MIN and MAX'!D$51)</f>
        <v>0.91754951635191151</v>
      </c>
      <c r="E97">
        <f t="shared" si="5"/>
        <v>-1.5378654977716871E-2</v>
      </c>
      <c r="F97">
        <f t="shared" si="6"/>
        <v>0.74338284171679203</v>
      </c>
      <c r="G97">
        <f t="shared" si="7"/>
        <v>0.76738008419484816</v>
      </c>
      <c r="H97" s="3">
        <f>IFERROR(VLOOKUP(A97,'GDP Data'!A$2:Q$144,13,FALSE),"Not Found")</f>
        <v>2616156606666.6201</v>
      </c>
      <c r="I97">
        <f t="shared" si="8"/>
        <v>0.16719068477784249</v>
      </c>
      <c r="J97">
        <f t="shared" si="9"/>
        <v>-0.57619215693894954</v>
      </c>
    </row>
    <row r="98" spans="1:10" x14ac:dyDescent="0.25">
      <c r="A98" t="s">
        <v>178</v>
      </c>
      <c r="B98">
        <f>('CON Score and Page Rank'!IM172-'MIN and MAX'!B$51)/('MIN and MAX'!F$51-'MIN and MAX'!B$51)</f>
        <v>1.1784993940303046E-2</v>
      </c>
      <c r="C98">
        <f>('CON Score and Page Rank'!IN172-'MIN and MAX'!C$51)/('MIN and MAX'!G$51-'MIN and MAX'!C$51)</f>
        <v>3.7582005385665862E-2</v>
      </c>
      <c r="D98">
        <f>('CON Score and Page Rank'!IO172-'MIN and MAX'!D$51)/('MIN and MAX'!H$51-'MIN and MAX'!D$51)</f>
        <v>0.82266236757254718</v>
      </c>
      <c r="E98">
        <f t="shared" si="5"/>
        <v>2.5797011445362818E-2</v>
      </c>
      <c r="F98">
        <f t="shared" si="6"/>
        <v>0.81356991012935143</v>
      </c>
      <c r="G98">
        <f t="shared" si="7"/>
        <v>0.8108773736322441</v>
      </c>
      <c r="H98" s="3">
        <f>IFERROR(VLOOKUP(A98,'GDP Data'!A$2:Q$144,13,FALSE),"Not Found")</f>
        <v>57678241023.818001</v>
      </c>
      <c r="I98">
        <f t="shared" si="8"/>
        <v>3.0814015177451017E-3</v>
      </c>
      <c r="J98">
        <f t="shared" si="9"/>
        <v>-0.81048850861160637</v>
      </c>
    </row>
    <row r="99" spans="1:10" x14ac:dyDescent="0.25">
      <c r="A99" s="6" t="s">
        <v>216</v>
      </c>
      <c r="B99">
        <f>('CON Score and Page Rank'!IM205-'MIN and MAX'!B$51)/('MIN and MAX'!F$51-'MIN and MAX'!B$51)</f>
        <v>1.1071755381424834E-2</v>
      </c>
      <c r="C99">
        <f>('CON Score and Page Rank'!IN205-'MIN and MAX'!C$51)/('MIN and MAX'!G$51-'MIN and MAX'!C$51)</f>
        <v>0.10416496781351778</v>
      </c>
      <c r="D99">
        <f>('CON Score and Page Rank'!IO205-'MIN and MAX'!D$51)/('MIN and MAX'!H$51-'MIN and MAX'!D$51)</f>
        <v>0.90649470290188849</v>
      </c>
      <c r="E99">
        <f t="shared" si="5"/>
        <v>9.3093212432092939E-2</v>
      </c>
      <c r="F99">
        <f t="shared" si="6"/>
        <v>0.9282814247901916</v>
      </c>
      <c r="G99">
        <f t="shared" si="7"/>
        <v>0.8954229475204637</v>
      </c>
      <c r="H99" s="3">
        <f>IFERROR(VLOOKUP(A99,'GDP Data'!A$2:Q$144,13,FALSE),"Not Found")</f>
        <v>1180489601957.6101</v>
      </c>
      <c r="I99">
        <f t="shared" si="8"/>
        <v>7.5102244122307815E-2</v>
      </c>
      <c r="J99">
        <f t="shared" si="9"/>
        <v>-0.85317918066788379</v>
      </c>
    </row>
    <row r="100" spans="1:10" x14ac:dyDescent="0.25">
      <c r="A100" t="s">
        <v>278</v>
      </c>
      <c r="B100">
        <f>('CON Score and Page Rank'!IM180-'MIN and MAX'!B$51)/('MIN and MAX'!F$51-'MIN and MAX'!B$51)</f>
        <v>4.0318445557237112E-4</v>
      </c>
      <c r="C100">
        <f>('CON Score and Page Rank'!IN180-'MIN and MAX'!C$51)/('MIN and MAX'!G$51-'MIN and MAX'!C$51)</f>
        <v>1.5307544128620416E-2</v>
      </c>
      <c r="D100">
        <f>('CON Score and Page Rank'!IO180-'MIN and MAX'!D$51)/('MIN and MAX'!H$51-'MIN and MAX'!D$51)</f>
        <v>0.42054352832795949</v>
      </c>
      <c r="E100">
        <f t="shared" si="5"/>
        <v>1.4904359673048045E-2</v>
      </c>
      <c r="F100">
        <f t="shared" si="6"/>
        <v>0.79500255320348712</v>
      </c>
      <c r="G100">
        <f t="shared" si="7"/>
        <v>0.42014034387238713</v>
      </c>
      <c r="H100" s="3" t="str">
        <f>IFERROR(VLOOKUP(A100,'GDP Data'!A$2:Q$144,13,FALSE),"Not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130</v>
      </c>
      <c r="B101">
        <f>('CON Score and Page Rank'!IM126-'MIN and MAX'!B$51)/('MIN and MAX'!F$51-'MIN and MAX'!B$51)</f>
        <v>1.3179120371568285E-3</v>
      </c>
      <c r="C101">
        <f>('CON Score and Page Rank'!IN126-'MIN and MAX'!C$51)/('MIN and MAX'!G$51-'MIN and MAX'!C$51)</f>
        <v>3.0849920826820934E-2</v>
      </c>
      <c r="D101">
        <f>('CON Score and Page Rank'!IO126-'MIN and MAX'!D$51)/('MIN and MAX'!H$51-'MIN and MAX'!D$51)</f>
        <v>0.66605251036388757</v>
      </c>
      <c r="E101">
        <f t="shared" si="5"/>
        <v>2.9532008789664107E-2</v>
      </c>
      <c r="F101">
        <f t="shared" si="6"/>
        <v>0.81993649838153959</v>
      </c>
      <c r="G101">
        <f t="shared" si="7"/>
        <v>0.66473459832673076</v>
      </c>
      <c r="H101" s="3">
        <f>IFERROR(VLOOKUP(A101,'GDP Data'!A$2:Q$144,13,FALSE),"Not Found")</f>
        <v>65951627200.202599</v>
      </c>
      <c r="I101">
        <f t="shared" si="8"/>
        <v>3.612083931860161E-3</v>
      </c>
      <c r="J101">
        <f t="shared" si="9"/>
        <v>-0.8163244144496794</v>
      </c>
    </row>
    <row r="102" spans="1:10" x14ac:dyDescent="0.25">
      <c r="A102" t="s">
        <v>55</v>
      </c>
      <c r="B102">
        <f>('CON Score and Page Rank'!IM49-'MIN and MAX'!B$51)/('MIN and MAX'!F$51-'MIN and MAX'!B$51)</f>
        <v>1.097219011336818E-3</v>
      </c>
      <c r="C102">
        <f>('CON Score and Page Rank'!IN49-'MIN and MAX'!C$51)/('MIN and MAX'!G$51-'MIN and MAX'!C$51)</f>
        <v>2.8138495818949779E-2</v>
      </c>
      <c r="D102">
        <f>('CON Score and Page Rank'!IO49-'MIN and MAX'!D$51)/('MIN and MAX'!H$51-'MIN and MAX'!D$51)</f>
        <v>0.74942422846614465</v>
      </c>
      <c r="E102">
        <f t="shared" si="5"/>
        <v>2.7041276807612962E-2</v>
      </c>
      <c r="F102">
        <f t="shared" si="6"/>
        <v>0.81569085547620501</v>
      </c>
      <c r="G102">
        <f t="shared" si="7"/>
        <v>0.74832700945480779</v>
      </c>
      <c r="H102" s="3">
        <f>IFERROR(VLOOKUP(A102,'GDP Data'!A$2:Q$144,13,FALSE),"Not Found")</f>
        <v>39927125961.194</v>
      </c>
      <c r="I102">
        <f t="shared" si="8"/>
        <v>1.9427861559291187E-3</v>
      </c>
      <c r="J102">
        <f t="shared" si="9"/>
        <v>-0.81374806932027588</v>
      </c>
    </row>
    <row r="103" spans="1:10" x14ac:dyDescent="0.25">
      <c r="A103" t="s">
        <v>82</v>
      </c>
      <c r="B103">
        <f>('CON Score and Page Rank'!IM78-'MIN and MAX'!B$51)/('MIN and MAX'!F$51-'MIN and MAX'!B$51)</f>
        <v>2.7354103693073953E-4</v>
      </c>
      <c r="C103">
        <f>('CON Score and Page Rank'!IN78-'MIN and MAX'!C$51)/('MIN and MAX'!G$51-'MIN and MAX'!C$51)</f>
        <v>2.8683351448280006E-2</v>
      </c>
      <c r="D103">
        <f>('CON Score and Page Rank'!IO78-'MIN and MAX'!D$51)/('MIN and MAX'!H$51-'MIN and MAX'!D$51)</f>
        <v>0.47904191616766467</v>
      </c>
      <c r="E103">
        <f t="shared" si="5"/>
        <v>2.8409810411349268E-2</v>
      </c>
      <c r="F103">
        <f t="shared" si="6"/>
        <v>0.81802362553227115</v>
      </c>
      <c r="G103">
        <f t="shared" si="7"/>
        <v>0.47876837513073395</v>
      </c>
      <c r="H103" s="3">
        <f>IFERROR(VLOOKUP(A103,'GDP Data'!A$2:Q$144,13,FALSE),"Not Found")</f>
        <v>18210308748.291199</v>
      </c>
      <c r="I103">
        <f t="shared" si="8"/>
        <v>5.4979751261705837E-4</v>
      </c>
      <c r="J103">
        <f t="shared" si="9"/>
        <v>-0.81747382801965407</v>
      </c>
    </row>
    <row r="104" spans="1:10" x14ac:dyDescent="0.25">
      <c r="A104" t="s">
        <v>57</v>
      </c>
      <c r="B104">
        <f>('CON Score and Page Rank'!IM51-'MIN and MAX'!B$51)/('MIN and MAX'!F$51-'MIN and MAX'!B$51)</f>
        <v>3.2113440629253759E-3</v>
      </c>
      <c r="C104">
        <f>('CON Score and Page Rank'!IN51-'MIN and MAX'!C$51)/('MIN and MAX'!G$51-'MIN and MAX'!C$51)</f>
        <v>3.1741064843966202E-2</v>
      </c>
      <c r="D104">
        <f>('CON Score and Page Rank'!IO51-'MIN and MAX'!D$51)/('MIN and MAX'!H$51-'MIN and MAX'!D$51)</f>
        <v>0.75679410409949333</v>
      </c>
      <c r="E104">
        <f t="shared" si="5"/>
        <v>2.8529720781040827E-2</v>
      </c>
      <c r="F104">
        <f t="shared" si="6"/>
        <v>0.81822802191615573</v>
      </c>
      <c r="G104">
        <f t="shared" si="7"/>
        <v>0.75358276003656799</v>
      </c>
      <c r="H104" s="3">
        <f>IFERROR(VLOOKUP(A104,'GDP Data'!A$2:Q$144,13,FALSE),"Not Found")</f>
        <v>11518393367.240299</v>
      </c>
      <c r="I104">
        <f t="shared" si="8"/>
        <v>1.2055587760109566E-4</v>
      </c>
      <c r="J104">
        <f t="shared" si="9"/>
        <v>-0.81810746603855466</v>
      </c>
    </row>
    <row r="105" spans="1:10" x14ac:dyDescent="0.25">
      <c r="A105" t="s">
        <v>168</v>
      </c>
      <c r="B105">
        <f>('CON Score and Page Rank'!IM163-'MIN and MAX'!B$51)/('MIN and MAX'!F$51-'MIN and MAX'!B$51)</f>
        <v>6.1825553443562882E-5</v>
      </c>
      <c r="C105">
        <f>('CON Score and Page Rank'!IN163-'MIN and MAX'!C$51)/('MIN and MAX'!G$51-'MIN and MAX'!C$51)</f>
        <v>9.4988694999112808E-3</v>
      </c>
      <c r="D105">
        <f>('CON Score and Page Rank'!IO163-'MIN and MAX'!D$51)/('MIN and MAX'!H$51-'MIN and MAX'!D$51)</f>
        <v>0.16213726393367112</v>
      </c>
      <c r="E105">
        <f t="shared" si="5"/>
        <v>9.4370439464677176E-3</v>
      </c>
      <c r="F105">
        <f t="shared" si="6"/>
        <v>0.7856830959543516</v>
      </c>
      <c r="G105">
        <f t="shared" si="7"/>
        <v>0.16207543838022756</v>
      </c>
      <c r="H105" s="3">
        <f>IFERROR(VLOOKUP(A105,'GDP Data'!A$2:Q$144,13,FALSE),"Not Found")</f>
        <v>29233333333.333302</v>
      </c>
      <c r="I105">
        <f t="shared" si="8"/>
        <v>1.2568508488117523E-3</v>
      </c>
      <c r="J105">
        <f t="shared" si="9"/>
        <v>-0.78442624510553982</v>
      </c>
    </row>
    <row r="106" spans="1:10" x14ac:dyDescent="0.25">
      <c r="A106" t="s">
        <v>59</v>
      </c>
      <c r="B106">
        <f>('CON Score and Page Rank'!IM53-'MIN and MAX'!B$51)/('MIN and MAX'!F$51-'MIN and MAX'!B$51)</f>
        <v>9.7357167987039139E-3</v>
      </c>
      <c r="C106">
        <f>('CON Score and Page Rank'!IN53-'MIN and MAX'!C$51)/('MIN and MAX'!G$51-'MIN and MAX'!C$51)</f>
        <v>4.2842996545836037E-2</v>
      </c>
      <c r="D106">
        <f>('CON Score and Page Rank'!IO53-'MIN and MAX'!D$51)/('MIN and MAX'!H$51-'MIN and MAX'!D$51)</f>
        <v>0.89912482726853982</v>
      </c>
      <c r="E106">
        <f t="shared" si="5"/>
        <v>3.3107279747132123E-2</v>
      </c>
      <c r="F106">
        <f t="shared" si="6"/>
        <v>0.82603082080748069</v>
      </c>
      <c r="G106">
        <f t="shared" si="7"/>
        <v>0.88938911046983593</v>
      </c>
      <c r="H106" s="3">
        <f>IFERROR(VLOOKUP(A106,'GDP Data'!A$2:Q$144,13,FALSE),"Not Found")</f>
        <v>34686224300</v>
      </c>
      <c r="I106">
        <f t="shared" si="8"/>
        <v>1.6066173507498299E-3</v>
      </c>
      <c r="J106">
        <f t="shared" si="9"/>
        <v>-0.82442420345673084</v>
      </c>
    </row>
    <row r="107" spans="1:10" x14ac:dyDescent="0.25">
      <c r="A107" t="s">
        <v>190</v>
      </c>
      <c r="B107">
        <f>('CON Score and Page Rank'!IM182-'MIN and MAX'!B$51)/('MIN and MAX'!F$51-'MIN and MAX'!B$51)</f>
        <v>3.2455420269585797E-2</v>
      </c>
      <c r="C107">
        <f>('CON Score and Page Rank'!IN182-'MIN and MAX'!C$51)/('MIN and MAX'!G$51-'MIN and MAX'!C$51)</f>
        <v>5.0490263241871891E-2</v>
      </c>
      <c r="D107">
        <f>('CON Score and Page Rank'!IO182-'MIN and MAX'!D$51)/('MIN and MAX'!H$51-'MIN and MAX'!D$51)</f>
        <v>0.84707508060801473</v>
      </c>
      <c r="E107">
        <f t="shared" si="5"/>
        <v>1.8034842972286094E-2</v>
      </c>
      <c r="F107">
        <f t="shared" si="6"/>
        <v>0.8003387010931261</v>
      </c>
      <c r="G107">
        <f t="shared" si="7"/>
        <v>0.81461966033842892</v>
      </c>
      <c r="H107" s="3">
        <f>IFERROR(VLOOKUP(A107,'GDP Data'!A$2:Q$144,13,FALSE),"Not Found")</f>
        <v>183326740143.01599</v>
      </c>
      <c r="I107">
        <f t="shared" si="8"/>
        <v>1.1140912753040574E-2</v>
      </c>
      <c r="J107">
        <f t="shared" si="9"/>
        <v>-0.78919778834008558</v>
      </c>
    </row>
    <row r="108" spans="1:10" x14ac:dyDescent="0.25">
      <c r="A108" t="s">
        <v>225</v>
      </c>
      <c r="B108">
        <f>('CON Score and Page Rank'!IM214-'MIN and MAX'!B$51)/('MIN and MAX'!F$51-'MIN and MAX'!B$51)</f>
        <v>2.9217086560296623E-3</v>
      </c>
      <c r="C108">
        <f>('CON Score and Page Rank'!IN214-'MIN and MAX'!C$51)/('MIN and MAX'!G$51-'MIN and MAX'!C$51)</f>
        <v>3.5771012255895275E-2</v>
      </c>
      <c r="D108">
        <f>('CON Score and Page Rank'!IO214-'MIN and MAX'!D$51)/('MIN and MAX'!H$51-'MIN and MAX'!D$51)</f>
        <v>0.91708889912482727</v>
      </c>
      <c r="E108">
        <f t="shared" si="5"/>
        <v>3.2849303599865612E-2</v>
      </c>
      <c r="F108">
        <f t="shared" si="6"/>
        <v>0.82559108076026544</v>
      </c>
      <c r="G108">
        <f t="shared" si="7"/>
        <v>0.91416719046879757</v>
      </c>
      <c r="H108" s="3">
        <f>IFERROR(VLOOKUP(A108,'GDP Data'!A$2:Q$144,13,FALSE),"Not Found")</f>
        <v>47962439303.724701</v>
      </c>
      <c r="I108">
        <f t="shared" si="8"/>
        <v>2.4581977893128951E-3</v>
      </c>
      <c r="J108">
        <f t="shared" si="9"/>
        <v>-0.82313288297095255</v>
      </c>
    </row>
    <row r="109" spans="1:10" x14ac:dyDescent="0.25">
      <c r="A109" t="s">
        <v>226</v>
      </c>
      <c r="B109">
        <f>('CON Score and Page Rank'!IM215-'MIN and MAX'!B$51)/('MIN and MAX'!F$51-'MIN and MAX'!B$51)</f>
        <v>7.1101071672703599E-3</v>
      </c>
      <c r="C109">
        <f>('CON Score and Page Rank'!IN215-'MIN and MAX'!C$51)/('MIN and MAX'!G$51-'MIN and MAX'!C$51)</f>
        <v>3.9645829939622734E-2</v>
      </c>
      <c r="D109">
        <f>('CON Score and Page Rank'!IO215-'MIN and MAX'!D$51)/('MIN and MAX'!H$51-'MIN and MAX'!D$51)</f>
        <v>0.87240902809765086</v>
      </c>
      <c r="E109">
        <f t="shared" si="5"/>
        <v>3.2535722772352373E-2</v>
      </c>
      <c r="F109">
        <f t="shared" si="6"/>
        <v>0.82505655828848834</v>
      </c>
      <c r="G109">
        <f t="shared" si="7"/>
        <v>0.86529892093038052</v>
      </c>
      <c r="H109" s="3">
        <f>IFERROR(VLOOKUP(A109,'GDP Data'!A$2:Q$144,13,FALSE),"Not Found")</f>
        <v>316482190800.36401</v>
      </c>
      <c r="I109">
        <f t="shared" si="8"/>
        <v>1.9681944744164116E-2</v>
      </c>
      <c r="J109">
        <f t="shared" si="9"/>
        <v>-0.80537461354432427</v>
      </c>
    </row>
    <row r="110" spans="1:10" x14ac:dyDescent="0.25">
      <c r="A110" t="s">
        <v>176</v>
      </c>
      <c r="B110">
        <f>('CON Score and Page Rank'!IM170-'MIN and MAX'!B$51)/('MIN and MAX'!F$51-'MIN and MAX'!B$51)</f>
        <v>6.0417616703474313E-4</v>
      </c>
      <c r="C110">
        <f>('CON Score and Page Rank'!IN170-'MIN and MAX'!C$51)/('MIN and MAX'!G$51-'MIN and MAX'!C$51)</f>
        <v>2.174363628944647E-2</v>
      </c>
      <c r="D110">
        <f>('CON Score and Page Rank'!IO170-'MIN and MAX'!D$51)/('MIN and MAX'!H$51-'MIN and MAX'!D$51)</f>
        <v>0.64854905573468447</v>
      </c>
      <c r="E110">
        <f t="shared" si="5"/>
        <v>2.1139460122411729E-2</v>
      </c>
      <c r="F110">
        <f t="shared" si="6"/>
        <v>0.80563075815594842</v>
      </c>
      <c r="G110">
        <f t="shared" si="7"/>
        <v>0.64794487956764968</v>
      </c>
      <c r="H110" s="3">
        <f>IFERROR(VLOOKUP(A110,'GDP Data'!A$2:Q$144,13,FALSE),"Not Found")</f>
        <v>61757788944.723602</v>
      </c>
      <c r="I110">
        <f t="shared" si="8"/>
        <v>3.3430772443470863E-3</v>
      </c>
      <c r="J110">
        <f t="shared" si="9"/>
        <v>-0.8022876809116013</v>
      </c>
    </row>
    <row r="111" spans="1:10" x14ac:dyDescent="0.25">
      <c r="A111" s="6" t="s">
        <v>194</v>
      </c>
      <c r="B111">
        <f>('CON Score and Page Rank'!IM185-'MIN and MAX'!B$51)/('MIN and MAX'!F$51-'MIN and MAX'!B$51)</f>
        <v>9.9621964235930144E-3</v>
      </c>
      <c r="C111">
        <f>('CON Score and Page Rank'!IN185-'MIN and MAX'!C$51)/('MIN and MAX'!G$51-'MIN and MAX'!C$51)</f>
        <v>6.9599982890234696E-2</v>
      </c>
      <c r="D111">
        <f>('CON Score and Page Rank'!IO185-'MIN and MAX'!D$51)/('MIN and MAX'!H$51-'MIN and MAX'!D$51)</f>
        <v>0.95716259788116076</v>
      </c>
      <c r="E111">
        <f t="shared" si="5"/>
        <v>5.9637786466641682E-2</v>
      </c>
      <c r="F111">
        <f t="shared" si="6"/>
        <v>0.87125409590906699</v>
      </c>
      <c r="G111">
        <f t="shared" si="7"/>
        <v>0.94720040145756779</v>
      </c>
      <c r="H111" s="3">
        <f>IFERROR(VLOOKUP(A111,'GDP Data'!A$2:Q$144,13,FALSE),"Not Found")</f>
        <v>838762755164.17896</v>
      </c>
      <c r="I111">
        <f t="shared" si="8"/>
        <v>5.3182751406990997E-2</v>
      </c>
      <c r="J111">
        <f t="shared" si="9"/>
        <v>-0.81807134450207597</v>
      </c>
    </row>
    <row r="112" spans="1:10" x14ac:dyDescent="0.25">
      <c r="A112" t="s">
        <v>87</v>
      </c>
      <c r="B112">
        <f>('CON Score and Page Rank'!IM83-'MIN and MAX'!B$51)/('MIN and MAX'!F$51-'MIN and MAX'!B$51)</f>
        <v>1.9381712750546473E-3</v>
      </c>
      <c r="C112">
        <f>('CON Score and Page Rank'!IN83-'MIN and MAX'!C$51)/('MIN and MAX'!G$51-'MIN and MAX'!C$51)</f>
        <v>2.9694894213649986E-2</v>
      </c>
      <c r="D112">
        <f>('CON Score and Page Rank'!IO83-'MIN and MAX'!D$51)/('MIN and MAX'!H$51-'MIN and MAX'!D$51)</f>
        <v>0.68309534776600644</v>
      </c>
      <c r="E112">
        <f t="shared" si="5"/>
        <v>2.7756722938595338E-2</v>
      </c>
      <c r="F112">
        <f t="shared" si="6"/>
        <v>0.81691038805218807</v>
      </c>
      <c r="G112">
        <f t="shared" si="7"/>
        <v>0.68115717649095175</v>
      </c>
      <c r="H112" s="3">
        <f>IFERROR(VLOOKUP(A112,'GDP Data'!A$2:Q$144,13,FALSE),"Not Found")</f>
        <v>626133114526.80603</v>
      </c>
      <c r="I112">
        <f t="shared" si="8"/>
        <v>3.9543981428146829E-2</v>
      </c>
      <c r="J112">
        <f t="shared" si="9"/>
        <v>-0.77736640662404122</v>
      </c>
    </row>
    <row r="113" spans="1:10" x14ac:dyDescent="0.25">
      <c r="A113" t="s">
        <v>184</v>
      </c>
      <c r="B113">
        <f>('CON Score and Page Rank'!IM176-'MIN and MAX'!B$51)/('MIN and MAX'!F$51-'MIN and MAX'!B$51)</f>
        <v>4.4403291873315277E-3</v>
      </c>
      <c r="C113">
        <f>('CON Score and Page Rank'!IN176-'MIN and MAX'!C$51)/('MIN and MAX'!G$51-'MIN and MAX'!C$51)</f>
        <v>3.5309518412366618E-2</v>
      </c>
      <c r="D113">
        <f>('CON Score and Page Rank'!IO176-'MIN and MAX'!D$51)/('MIN and MAX'!H$51-'MIN and MAX'!D$51)</f>
        <v>0.84154767388300322</v>
      </c>
      <c r="E113">
        <f t="shared" si="5"/>
        <v>3.086918922503509E-2</v>
      </c>
      <c r="F113">
        <f t="shared" si="6"/>
        <v>0.8222158245673743</v>
      </c>
      <c r="G113">
        <f t="shared" si="7"/>
        <v>0.83710734469567172</v>
      </c>
      <c r="H113" s="3">
        <f>IFERROR(VLOOKUP(A113,'GDP Data'!A$2:Q$144,13,FALSE),"Not Found")</f>
        <v>27474380566.264999</v>
      </c>
      <c r="I113">
        <f t="shared" si="8"/>
        <v>1.1440257877253284E-3</v>
      </c>
      <c r="J113">
        <f t="shared" si="9"/>
        <v>-0.82107179877964898</v>
      </c>
    </row>
    <row r="114" spans="1:10" x14ac:dyDescent="0.25">
      <c r="A114" t="s">
        <v>147</v>
      </c>
      <c r="B114">
        <f>('CON Score and Page Rank'!IM142-'MIN and MAX'!B$51)/('MIN and MAX'!F$51-'MIN and MAX'!B$51)</f>
        <v>2.2816350346604942E-2</v>
      </c>
      <c r="C114">
        <f>('CON Score and Page Rank'!IN142-'MIN and MAX'!C$51)/('MIN and MAX'!G$51-'MIN and MAX'!C$51)</f>
        <v>5.1631141738370738E-2</v>
      </c>
      <c r="D114">
        <f>('CON Score and Page Rank'!IO142-'MIN and MAX'!D$51)/('MIN and MAX'!H$51-'MIN and MAX'!D$51)</f>
        <v>0.84154767388300322</v>
      </c>
      <c r="E114">
        <f t="shared" si="5"/>
        <v>2.8814791391765796E-2</v>
      </c>
      <c r="F114">
        <f t="shared" si="6"/>
        <v>0.81871394654580898</v>
      </c>
      <c r="G114">
        <f t="shared" si="7"/>
        <v>0.81873132353639833</v>
      </c>
      <c r="H114" s="3">
        <f>IFERROR(VLOOKUP(A114,'GDP Data'!A$2:Q$144,13,FALSE),"Not Found")</f>
        <v>297951960784.31403</v>
      </c>
      <c r="I114">
        <f t="shared" si="8"/>
        <v>1.8493354366611838E-2</v>
      </c>
      <c r="J114">
        <f t="shared" si="9"/>
        <v>-0.80022059217919717</v>
      </c>
    </row>
    <row r="115" spans="1:10" x14ac:dyDescent="0.25">
      <c r="A115" t="s">
        <v>201</v>
      </c>
      <c r="B115">
        <f>('CON Score and Page Rank'!IM8-'MIN and MAX'!B$51)/('MIN and MAX'!F$51-'MIN and MAX'!B$51)</f>
        <v>2.8018808155414267E-2</v>
      </c>
      <c r="C115">
        <f>('CON Score and Page Rank'!IN8-'MIN and MAX'!C$51)/('MIN and MAX'!G$51-'MIN and MAX'!C$51)</f>
        <v>4.9026762784752868E-2</v>
      </c>
      <c r="D115">
        <f>('CON Score and Page Rank'!IO8-'MIN and MAX'!D$51)/('MIN and MAX'!H$51-'MIN and MAX'!D$51)</f>
        <v>0.83878397052049747</v>
      </c>
      <c r="E115">
        <f t="shared" si="5"/>
        <v>2.1007954629338601E-2</v>
      </c>
      <c r="F115">
        <f t="shared" si="6"/>
        <v>0.80540659699862516</v>
      </c>
      <c r="G115">
        <f t="shared" si="7"/>
        <v>0.81076516236508323</v>
      </c>
      <c r="H115" s="3">
        <f>IFERROR(VLOOKUP(A115,'GDP Data'!A$2:Q$144,13,FALSE),"Not Found")</f>
        <v>251224856981.29401</v>
      </c>
      <c r="I115">
        <f t="shared" si="8"/>
        <v>1.5496123036884664E-2</v>
      </c>
      <c r="J115">
        <f t="shared" si="9"/>
        <v>-0.78991047396174052</v>
      </c>
    </row>
    <row r="116" spans="1:10" x14ac:dyDescent="0.25">
      <c r="A116" t="s">
        <v>179</v>
      </c>
      <c r="B116">
        <f>('CON Score and Page Rank'!IM173-'MIN and MAX'!B$51)/('MIN and MAX'!F$51-'MIN and MAX'!B$51)</f>
        <v>2.0967165265060032E-2</v>
      </c>
      <c r="C116">
        <f>('CON Score and Page Rank'!IN173-'MIN and MAX'!C$51)/('MIN and MAX'!G$51-'MIN and MAX'!C$51)</f>
        <v>4.4202260946653665E-2</v>
      </c>
      <c r="D116">
        <f>('CON Score and Page Rank'!IO173-'MIN and MAX'!D$51)/('MIN and MAX'!H$51-'MIN and MAX'!D$51)</f>
        <v>0.73652694610778446</v>
      </c>
      <c r="E116">
        <f t="shared" si="5"/>
        <v>2.3235095681593633E-2</v>
      </c>
      <c r="F116">
        <f t="shared" si="6"/>
        <v>0.80920292903106628</v>
      </c>
      <c r="G116">
        <f t="shared" si="7"/>
        <v>0.71555978084272442</v>
      </c>
      <c r="H116" s="3">
        <f>IFERROR(VLOOKUP(A116,'GDP Data'!A$2:Q$144,13,FALSE),"Not Found")</f>
        <v>63169910822.128502</v>
      </c>
      <c r="I116">
        <f t="shared" si="8"/>
        <v>3.4336554224895454E-3</v>
      </c>
      <c r="J116">
        <f t="shared" si="9"/>
        <v>-0.80576927360857675</v>
      </c>
    </row>
    <row r="117" spans="1:10" x14ac:dyDescent="0.25">
      <c r="A117" t="s">
        <v>197</v>
      </c>
      <c r="B117">
        <f>('CON Score and Page Rank'!IM187-'MIN and MAX'!B$51)/('MIN and MAX'!F$51-'MIN and MAX'!B$51)</f>
        <v>1.1733665913657768E-2</v>
      </c>
      <c r="C117">
        <f>('CON Score and Page Rank'!IN187-'MIN and MAX'!C$51)/('MIN and MAX'!G$51-'MIN and MAX'!C$51)</f>
        <v>3.6047590392932198E-2</v>
      </c>
      <c r="D117">
        <f>('CON Score and Page Rank'!IO187-'MIN and MAX'!D$51)/('MIN and MAX'!H$51-'MIN and MAX'!D$51)</f>
        <v>0.85582680792261634</v>
      </c>
      <c r="E117">
        <f t="shared" si="5"/>
        <v>2.431392447927443E-2</v>
      </c>
      <c r="F117">
        <f t="shared" si="6"/>
        <v>0.81104187511757864</v>
      </c>
      <c r="G117">
        <f t="shared" si="7"/>
        <v>0.84409314200895857</v>
      </c>
      <c r="H117" s="3">
        <f>IFERROR(VLOOKUP(A117,'GDP Data'!A$2:Q$144,13,FALSE),"Not Found")</f>
        <v>530163281574.65802</v>
      </c>
      <c r="I117">
        <f t="shared" si="8"/>
        <v>3.338815822015527E-2</v>
      </c>
      <c r="J117">
        <f t="shared" si="9"/>
        <v>-0.77765371689742335</v>
      </c>
    </row>
    <row r="118" spans="1:10" x14ac:dyDescent="0.25">
      <c r="A118" t="s">
        <v>185</v>
      </c>
      <c r="B118">
        <f>('CON Score and Page Rank'!IM177-'MIN and MAX'!B$51)/('MIN and MAX'!F$51-'MIN and MAX'!B$51)</f>
        <v>5.7595830935780442E-3</v>
      </c>
      <c r="C118">
        <f>('CON Score and Page Rank'!IN177-'MIN and MAX'!C$51)/('MIN and MAX'!G$51-'MIN and MAX'!C$51)</f>
        <v>3.6001640235947353E-2</v>
      </c>
      <c r="D118">
        <f>('CON Score and Page Rank'!IO177-'MIN and MAX'!D$51)/('MIN and MAX'!H$51-'MIN and MAX'!D$51)</f>
        <v>0.78535237217871945</v>
      </c>
      <c r="E118">
        <f t="shared" si="5"/>
        <v>3.024205714236931E-2</v>
      </c>
      <c r="F118">
        <f t="shared" si="6"/>
        <v>0.82114683003216749</v>
      </c>
      <c r="G118">
        <f t="shared" si="7"/>
        <v>0.7795927890851414</v>
      </c>
      <c r="H118" s="3">
        <f>IFERROR(VLOOKUP(A118,'GDP Data'!A$2:Q$144,13,FALSE),"Not Found")</f>
        <v>43535051482.386902</v>
      </c>
      <c r="I118">
        <f t="shared" si="8"/>
        <v>2.1742104584715483E-3</v>
      </c>
      <c r="J118">
        <f t="shared" si="9"/>
        <v>-0.81897261957369594</v>
      </c>
    </row>
    <row r="119" spans="1:10" x14ac:dyDescent="0.25">
      <c r="A119" t="s">
        <v>183</v>
      </c>
      <c r="B119">
        <f>('CON Score and Page Rank'!IM175-'MIN and MAX'!B$51)/('MIN and MAX'!F$51-'MIN and MAX'!B$51)</f>
        <v>2.7542571918821489E-2</v>
      </c>
      <c r="C119">
        <f>('CON Score and Page Rank'!IN175-'MIN and MAX'!C$51)/('MIN and MAX'!G$51-'MIN and MAX'!C$51)</f>
        <v>4.7698730990800596E-2</v>
      </c>
      <c r="D119">
        <f>('CON Score and Page Rank'!IO175-'MIN and MAX'!D$51)/('MIN and MAX'!H$51-'MIN and MAX'!D$51)</f>
        <v>0.91110087517273142</v>
      </c>
      <c r="E119">
        <f t="shared" si="5"/>
        <v>2.0156159071979107E-2</v>
      </c>
      <c r="F119">
        <f t="shared" si="6"/>
        <v>0.80395464641102299</v>
      </c>
      <c r="G119">
        <f t="shared" si="7"/>
        <v>0.88355830325390994</v>
      </c>
      <c r="H119" s="3">
        <f>IFERROR(VLOOKUP(A119,'GDP Data'!A$2:Q$144,13,FALSE),"Not Found")</f>
        <v>141999960209.89301</v>
      </c>
      <c r="I119">
        <f t="shared" si="8"/>
        <v>8.4900760974143587E-3</v>
      </c>
      <c r="J119">
        <f t="shared" si="9"/>
        <v>-0.79546457031360862</v>
      </c>
    </row>
    <row r="120" spans="1:10" x14ac:dyDescent="0.25">
      <c r="A120" t="s">
        <v>142</v>
      </c>
      <c r="B120">
        <f>('CON Score and Page Rank'!IM138-'MIN and MAX'!B$51)/('MIN and MAX'!F$51-'MIN and MAX'!B$51)</f>
        <v>4.2645101738150578E-3</v>
      </c>
      <c r="C120">
        <f>('CON Score and Page Rank'!IN138-'MIN and MAX'!C$51)/('MIN and MAX'!G$51-'MIN and MAX'!C$51)</f>
        <v>3.7034983530401293E-2</v>
      </c>
      <c r="D120">
        <f>('CON Score and Page Rank'!IO138-'MIN and MAX'!D$51)/('MIN and MAX'!H$51-'MIN and MAX'!D$51)</f>
        <v>0.9032703823122985</v>
      </c>
      <c r="E120">
        <f t="shared" si="5"/>
        <v>3.2770473356586234E-2</v>
      </c>
      <c r="F120">
        <f t="shared" si="6"/>
        <v>0.82545670858954756</v>
      </c>
      <c r="G120">
        <f t="shared" si="7"/>
        <v>0.89900587213848349</v>
      </c>
      <c r="H120" s="3">
        <f>IFERROR(VLOOKUP(A120,'GDP Data'!A$2:Q$144,13,FALSE),"Not Found")</f>
        <v>192626507971.58401</v>
      </c>
      <c r="I120">
        <f t="shared" si="8"/>
        <v>1.1737430688594102E-2</v>
      </c>
      <c r="J120">
        <f t="shared" si="9"/>
        <v>-0.81371927790095344</v>
      </c>
    </row>
    <row r="121" spans="1:10" x14ac:dyDescent="0.25">
      <c r="A121" t="s">
        <v>112</v>
      </c>
      <c r="B121">
        <f>('CON Score and Page Rank'!IM108-'MIN and MAX'!B$51)/('MIN and MAX'!F$51-'MIN and MAX'!B$51)</f>
        <v>6.3413259944318403E-4</v>
      </c>
      <c r="C121">
        <f>('CON Score and Page Rank'!IN108-'MIN and MAX'!C$51)/('MIN and MAX'!G$51-'MIN and MAX'!C$51)</f>
        <v>2.7415753938321779E-2</v>
      </c>
      <c r="D121">
        <f>('CON Score and Page Rank'!IO108-'MIN and MAX'!D$51)/('MIN and MAX'!H$51-'MIN and MAX'!D$51)</f>
        <v>0.6890833717181023</v>
      </c>
      <c r="E121">
        <f t="shared" si="5"/>
        <v>2.6781621338878594E-2</v>
      </c>
      <c r="F121">
        <f t="shared" si="6"/>
        <v>0.81524825289728131</v>
      </c>
      <c r="G121">
        <f t="shared" si="7"/>
        <v>0.68844923911865907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189</v>
      </c>
      <c r="B122">
        <f>('CON Score and Page Rank'!IM181-'MIN and MAX'!B$51)/('MIN and MAX'!F$51-'MIN and MAX'!B$51)</f>
        <v>7.6365961015474187E-2</v>
      </c>
      <c r="C122">
        <f>('CON Score and Page Rank'!IN181-'MIN and MAX'!C$51)/('MIN and MAX'!G$51-'MIN and MAX'!C$51)</f>
        <v>8.6166001699483782E-2</v>
      </c>
      <c r="D122">
        <f>('CON Score and Page Rank'!IO181-'MIN and MAX'!D$51)/('MIN and MAX'!H$51-'MIN and MAX'!D$51)</f>
        <v>0.89912482726853982</v>
      </c>
      <c r="E122">
        <f t="shared" si="5"/>
        <v>9.8000406840095949E-3</v>
      </c>
      <c r="F122">
        <f t="shared" si="6"/>
        <v>0.78630185161915622</v>
      </c>
      <c r="G122">
        <f t="shared" si="7"/>
        <v>0.8227588662530656</v>
      </c>
      <c r="H122" s="3">
        <f>IFERROR(VLOOKUP(A122,'GDP Data'!A$2:Q$144,13,FALSE),"Not Found")</f>
        <v>528301269069.79901</v>
      </c>
      <c r="I122">
        <f t="shared" si="8"/>
        <v>3.3268722565862767E-2</v>
      </c>
      <c r="J122">
        <f t="shared" si="9"/>
        <v>-0.75303312905329345</v>
      </c>
    </row>
    <row r="123" spans="1:10" x14ac:dyDescent="0.25">
      <c r="A123" t="s">
        <v>182</v>
      </c>
      <c r="B123">
        <f>('CON Score and Page Rank'!IM13-'MIN and MAX'!B$51)/('MIN and MAX'!F$51-'MIN and MAX'!B$51)</f>
        <v>4.689443208551994E-3</v>
      </c>
      <c r="C123">
        <f>('CON Score and Page Rank'!IN13-'MIN and MAX'!C$51)/('MIN and MAX'!G$51-'MIN and MAX'!C$51)</f>
        <v>3.0607886336564114E-2</v>
      </c>
      <c r="D123">
        <f>('CON Score and Page Rank'!IO13-'MIN and MAX'!D$51)/('MIN and MAX'!H$51-'MIN and MAX'!D$51)</f>
        <v>0.6890833717181023</v>
      </c>
      <c r="E123">
        <f t="shared" si="5"/>
        <v>2.5918443128012121E-2</v>
      </c>
      <c r="F123">
        <f t="shared" si="6"/>
        <v>0.81377689970737022</v>
      </c>
      <c r="G123">
        <f t="shared" si="7"/>
        <v>0.68439392850955028</v>
      </c>
      <c r="H123" s="3">
        <f>IFERROR(VLOOKUP(A123,'GDP Data'!A$2:Q$144,13,FALSE),"Not Found")</f>
        <v>23213994093.4631</v>
      </c>
      <c r="I123">
        <f t="shared" si="8"/>
        <v>8.7075047695799566E-4</v>
      </c>
      <c r="J123">
        <f t="shared" si="9"/>
        <v>-0.81290614923041227</v>
      </c>
    </row>
    <row r="124" spans="1:10" x14ac:dyDescent="0.25">
      <c r="A124" t="s">
        <v>192</v>
      </c>
      <c r="B124">
        <f>('CON Score and Page Rank'!IM27-'MIN and MAX'!B$51)/('MIN and MAX'!F$51-'MIN and MAX'!B$51)</f>
        <v>1.8928499632934404E-2</v>
      </c>
      <c r="C124">
        <f>('CON Score and Page Rank'!IN27-'MIN and MAX'!C$51)/('MIN and MAX'!G$51-'MIN and MAX'!C$51)</f>
        <v>4.521199431122605E-2</v>
      </c>
      <c r="D124">
        <f>('CON Score and Page Rank'!IO27-'MIN and MAX'!D$51)/('MIN and MAX'!H$51-'MIN and MAX'!D$51)</f>
        <v>0.83417779824965455</v>
      </c>
      <c r="E124">
        <f t="shared" si="5"/>
        <v>2.6283494678291646E-2</v>
      </c>
      <c r="F124">
        <f t="shared" si="6"/>
        <v>0.81439915795743267</v>
      </c>
      <c r="G124">
        <f t="shared" si="7"/>
        <v>0.81524929861672013</v>
      </c>
      <c r="H124" s="3" t="str">
        <f>IFERROR(VLOOKUP(A124,'GDP Data'!A$2:Q$144,13,FALSE),"Not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191</v>
      </c>
      <c r="B125">
        <f>('CON Score and Page Rank'!IM183-'MIN and MAX'!B$51)/('MIN and MAX'!F$51-'MIN and MAX'!B$51)</f>
        <v>4.9027874165066598E-2</v>
      </c>
      <c r="C125">
        <f>('CON Score and Page Rank'!IN183-'MIN and MAX'!C$51)/('MIN and MAX'!G$51-'MIN and MAX'!C$51)</f>
        <v>7.1391662859478747E-2</v>
      </c>
      <c r="D125">
        <f>('CON Score and Page Rank'!IO183-'MIN and MAX'!D$51)/('MIN and MAX'!H$51-'MIN and MAX'!D$51)</f>
        <v>0.91432519576232152</v>
      </c>
      <c r="E125">
        <f t="shared" si="5"/>
        <v>2.2363788694412148E-2</v>
      </c>
      <c r="F125">
        <f t="shared" si="6"/>
        <v>0.80771771972105078</v>
      </c>
      <c r="G125">
        <f t="shared" si="7"/>
        <v>0.86529732159725492</v>
      </c>
      <c r="H125" s="3">
        <f>IFERROR(VLOOKUP(A125,'GDP Data'!A$2:Q$144,13,FALSE),"Not Found")</f>
        <v>2045925608274.3701</v>
      </c>
      <c r="I125">
        <f t="shared" si="8"/>
        <v>0.13061417832951439</v>
      </c>
      <c r="J125">
        <f t="shared" si="9"/>
        <v>-0.67710354139153639</v>
      </c>
    </row>
    <row r="126" spans="1:10" x14ac:dyDescent="0.25">
      <c r="A126" t="s">
        <v>187</v>
      </c>
      <c r="B126">
        <f>('CON Score and Page Rank'!IM23-'MIN and MAX'!B$51)/('MIN and MAX'!F$51-'MIN and MAX'!B$51)</f>
        <v>3.917600405998747E-3</v>
      </c>
      <c r="C126">
        <f>('CON Score and Page Rank'!IN23-'MIN and MAX'!C$51)/('MIN and MAX'!G$51-'MIN and MAX'!C$51)</f>
        <v>2.6505396374333981E-2</v>
      </c>
      <c r="D126">
        <f>('CON Score and Page Rank'!IO23-'MIN and MAX'!D$51)/('MIN and MAX'!H$51-'MIN and MAX'!D$51)</f>
        <v>0.7521879318286504</v>
      </c>
      <c r="E126">
        <f t="shared" si="5"/>
        <v>2.2587795968335232E-2</v>
      </c>
      <c r="F126">
        <f t="shared" si="6"/>
        <v>0.80809955722911198</v>
      </c>
      <c r="G126">
        <f t="shared" si="7"/>
        <v>0.74827033142265165</v>
      </c>
      <c r="H126" s="3">
        <f>IFERROR(VLOOKUP(A126,'GDP Data'!A$2:Q$144,13,FALSE),"Not Found")</f>
        <v>9638916481.0690403</v>
      </c>
      <c r="I126">
        <f t="shared" si="8"/>
        <v>0</v>
      </c>
      <c r="J126">
        <f t="shared" si="9"/>
        <v>-0.80809955722911198</v>
      </c>
    </row>
    <row r="127" spans="1:10" x14ac:dyDescent="0.25">
      <c r="A127" t="s">
        <v>27</v>
      </c>
      <c r="B127">
        <f>('CON Score and Page Rank'!IM17-'MIN and MAX'!B$51)/('MIN and MAX'!F$51-'MIN and MAX'!B$51)</f>
        <v>5.5558061678804907E-2</v>
      </c>
      <c r="C127">
        <f>('CON Score and Page Rank'!IN17-'MIN and MAX'!C$51)/('MIN and MAX'!G$51-'MIN and MAX'!C$51)</f>
        <v>5.7598374590137079E-2</v>
      </c>
      <c r="D127">
        <f>('CON Score and Page Rank'!IO17-'MIN and MAX'!D$51)/('MIN and MAX'!H$51-'MIN and MAX'!D$51)</f>
        <v>0.87333026255181945</v>
      </c>
      <c r="E127">
        <f t="shared" si="5"/>
        <v>2.0403129113321719E-3</v>
      </c>
      <c r="F127">
        <f t="shared" si="6"/>
        <v>0.7730748029431822</v>
      </c>
      <c r="G127">
        <f t="shared" si="7"/>
        <v>0.8177722008730145</v>
      </c>
      <c r="H127" s="3">
        <f>IFERROR(VLOOKUP(A127,'GDP Data'!A$2:Q$144,13,FALSE),"Not Found")</f>
        <v>282995942006.55701</v>
      </c>
      <c r="I127">
        <f t="shared" si="8"/>
        <v>1.753402574574011E-2</v>
      </c>
      <c r="J127">
        <f t="shared" si="9"/>
        <v>-0.75554077719744206</v>
      </c>
    </row>
    <row r="128" spans="1:10" x14ac:dyDescent="0.25">
      <c r="A128" t="s">
        <v>34</v>
      </c>
      <c r="B128">
        <f>('CON Score and Page Rank'!IM26-'MIN and MAX'!B$51)/('MIN and MAX'!F$51-'MIN and MAX'!B$51)</f>
        <v>9.0984211751871824E-2</v>
      </c>
      <c r="C128">
        <f>('CON Score and Page Rank'!IN26-'MIN and MAX'!C$51)/('MIN and MAX'!G$51-'MIN and MAX'!C$51)</f>
        <v>7.1194099188660667E-2</v>
      </c>
      <c r="D128">
        <f>('CON Score and Page Rank'!IO26-'MIN and MAX'!D$51)/('MIN and MAX'!H$51-'MIN and MAX'!D$51)</f>
        <v>0.88023952095808389</v>
      </c>
      <c r="E128">
        <f t="shared" si="5"/>
        <v>-1.9790112563211157E-2</v>
      </c>
      <c r="F128">
        <f t="shared" si="6"/>
        <v>0.73586317531550594</v>
      </c>
      <c r="G128">
        <f t="shared" si="7"/>
        <v>0.78925530920621201</v>
      </c>
      <c r="H128" s="3">
        <f>IFERROR(VLOOKUP(A128,'GDP Data'!A$2:Q$144,13,FALSE),"Not Found")</f>
        <v>245117990242.24799</v>
      </c>
      <c r="I128">
        <f t="shared" si="8"/>
        <v>1.5104408361096121E-2</v>
      </c>
      <c r="J128">
        <f t="shared" si="9"/>
        <v>-0.72075876695440977</v>
      </c>
    </row>
    <row r="129" spans="1:10" x14ac:dyDescent="0.25">
      <c r="A129" t="s">
        <v>193</v>
      </c>
      <c r="B129">
        <f>('CON Score and Page Rank'!IM28-'MIN and MAX'!B$51)/('MIN and MAX'!F$51-'MIN and MAX'!B$51)</f>
        <v>9.3668955445038501E-3</v>
      </c>
      <c r="C129">
        <f>('CON Score and Page Rank'!IN28-'MIN and MAX'!C$51)/('MIN and MAX'!G$51-'MIN and MAX'!C$51)</f>
        <v>3.7341595936552653E-2</v>
      </c>
      <c r="D129">
        <f>('CON Score and Page Rank'!IO28-'MIN and MAX'!D$51)/('MIN and MAX'!H$51-'MIN and MAX'!D$51)</f>
        <v>0.74619990787655455</v>
      </c>
      <c r="E129">
        <f t="shared" si="5"/>
        <v>2.7974700392048801E-2</v>
      </c>
      <c r="F129">
        <f t="shared" si="6"/>
        <v>0.81728194727070169</v>
      </c>
      <c r="G129">
        <f t="shared" si="7"/>
        <v>0.73683301233205067</v>
      </c>
      <c r="H129" s="3">
        <f>IFERROR(VLOOKUP(A129,'GDP Data'!A$2:Q$144,13,FALSE),"Not Found")</f>
        <v>51583869785.184898</v>
      </c>
      <c r="I129">
        <f t="shared" si="8"/>
        <v>2.6904883447733418E-3</v>
      </c>
      <c r="J129">
        <f t="shared" si="9"/>
        <v>-0.81459145892592832</v>
      </c>
    </row>
    <row r="130" spans="1:10" x14ac:dyDescent="0.25">
      <c r="A130" t="s">
        <v>181</v>
      </c>
      <c r="B130">
        <f>('CON Score and Page Rank'!IM174-'MIN and MAX'!B$51)/('MIN and MAX'!F$51-'MIN and MAX'!B$51)</f>
        <v>5.1402084721588727E-2</v>
      </c>
      <c r="C130">
        <f>('CON Score and Page Rank'!IN174-'MIN and MAX'!C$51)/('MIN and MAX'!G$51-'MIN and MAX'!C$51)</f>
        <v>6.6703392398276079E-2</v>
      </c>
      <c r="D130">
        <f>('CON Score and Page Rank'!IO174-'MIN and MAX'!D$51)/('MIN and MAX'!H$51-'MIN and MAX'!D$51)</f>
        <v>0.87333026255181945</v>
      </c>
      <c r="E130">
        <f t="shared" si="5"/>
        <v>1.5301307676687352E-2</v>
      </c>
      <c r="F130">
        <f t="shared" si="6"/>
        <v>0.79567918139455007</v>
      </c>
      <c r="G130">
        <f t="shared" si="7"/>
        <v>0.82192817783023076</v>
      </c>
      <c r="H130" s="3" t="str">
        <f>IFERROR(VLOOKUP(A130,'GDP Data'!A$2:Q$144,13,FALSE),"Not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180</v>
      </c>
      <c r="B131">
        <f>('CON Score and Page Rank'!IM11-'MIN and MAX'!B$51)/('MIN and MAX'!F$51-'MIN and MAX'!B$51)</f>
        <v>1.5192505329013112E-2</v>
      </c>
      <c r="C131">
        <f>('CON Score and Page Rank'!IN11-'MIN and MAX'!C$51)/('MIN and MAX'!G$51-'MIN and MAX'!C$51)</f>
        <v>3.7412141752859326E-2</v>
      </c>
      <c r="D131">
        <f>('CON Score and Page Rank'!IO11-'MIN and MAX'!D$51)/('MIN and MAX'!H$51-'MIN and MAX'!D$51)</f>
        <v>0.82588668816213728</v>
      </c>
      <c r="E131">
        <f t="shared" ref="E131:E194" si="10">C131-B131</f>
        <v>2.2219636423846216E-2</v>
      </c>
      <c r="F131">
        <f t="shared" ref="F131:F194" si="11">(E131-MIN(E$3:E$215))/(MAX(E$3:E$215)-MIN(E$3:E$215))</f>
        <v>0.80747200116553119</v>
      </c>
      <c r="G131">
        <f t="shared" ref="G131:G194" si="12">D131-B131</f>
        <v>0.81069418283312422</v>
      </c>
      <c r="H131" s="3">
        <f>IFERROR(VLOOKUP(A131,'GDP Data'!A$2:Q$144,13,FALSE),"Not Found")</f>
        <v>27565469097.995499</v>
      </c>
      <c r="I131">
        <f t="shared" ref="I131:I194" si="13">IFERROR((H131-MIN(H$3:H$215))/(MAX(H$3:H$215)-MIN(H$3:H$215)),"No Value")</f>
        <v>1.1498685080923428E-3</v>
      </c>
      <c r="J131">
        <f t="shared" ref="J131:J194" si="14">IFERROR(I131-F131,"No Value")</f>
        <v>-0.80632213265743891</v>
      </c>
    </row>
    <row r="132" spans="1:10" x14ac:dyDescent="0.25">
      <c r="A132" t="s">
        <v>89</v>
      </c>
      <c r="B132">
        <f>('CON Score and Page Rank'!IM85-'MIN and MAX'!B$51)/('MIN and MAX'!F$51-'MIN and MAX'!B$51)</f>
        <v>5.0364292541687818E-3</v>
      </c>
      <c r="C132">
        <f>('CON Score and Page Rank'!IN85-'MIN and MAX'!C$51)/('MIN and MAX'!G$51-'MIN and MAX'!C$51)</f>
        <v>3.7761995418499054E-2</v>
      </c>
      <c r="D132">
        <f>('CON Score and Page Rank'!IO85-'MIN and MAX'!D$51)/('MIN and MAX'!H$51-'MIN and MAX'!D$51)</f>
        <v>0.93965914325195765</v>
      </c>
      <c r="E132">
        <f t="shared" si="10"/>
        <v>3.2725566164330269E-2</v>
      </c>
      <c r="F132">
        <f t="shared" si="11"/>
        <v>0.82538016085033916</v>
      </c>
      <c r="G132">
        <f t="shared" si="12"/>
        <v>0.93462271399778885</v>
      </c>
      <c r="H132" s="3">
        <f>IFERROR(VLOOKUP(A132,'GDP Data'!A$2:Q$144,13,FALSE),"Not Found")</f>
        <v>262293871093.061</v>
      </c>
      <c r="I132">
        <f t="shared" si="13"/>
        <v>1.6206126293770363E-2</v>
      </c>
      <c r="J132">
        <f t="shared" si="14"/>
        <v>-0.80917403455656878</v>
      </c>
    </row>
    <row r="133" spans="1:10" x14ac:dyDescent="0.25">
      <c r="A133" t="s">
        <v>223</v>
      </c>
      <c r="B133">
        <f>('CON Score and Page Rank'!IM212-'MIN and MAX'!B$51)/('MIN and MAX'!F$51-'MIN and MAX'!B$51)</f>
        <v>9.1058972824002032E-4</v>
      </c>
      <c r="C133">
        <f>('CON Score and Page Rank'!IN212-'MIN and MAX'!C$51)/('MIN and MAX'!G$51-'MIN and MAX'!C$51)</f>
        <v>2.7989336964703102E-2</v>
      </c>
      <c r="D133">
        <f>('CON Score and Page Rank'!IO212-'MIN and MAX'!D$51)/('MIN and MAX'!H$51-'MIN and MAX'!D$51)</f>
        <v>0.44633809304467986</v>
      </c>
      <c r="E133">
        <f t="shared" si="10"/>
        <v>2.7078747236463082E-2</v>
      </c>
      <c r="F133">
        <f t="shared" si="11"/>
        <v>0.81575472668416871</v>
      </c>
      <c r="G133">
        <f t="shared" si="12"/>
        <v>0.44542750331643982</v>
      </c>
      <c r="H133" s="3">
        <f>IFERROR(VLOOKUP(A133,'GDP Data'!A$2:Q$144,13,FALSE),"Not Found")</f>
        <v>25433011405.301701</v>
      </c>
      <c r="I133">
        <f t="shared" si="13"/>
        <v>1.0130856029757947E-3</v>
      </c>
      <c r="J133">
        <f t="shared" si="14"/>
        <v>-0.81474164108119296</v>
      </c>
    </row>
    <row r="134" spans="1:10" x14ac:dyDescent="0.25">
      <c r="A134" t="s">
        <v>35</v>
      </c>
      <c r="B134">
        <f>('CON Score and Page Rank'!IM29-'MIN and MAX'!B$51)/('MIN and MAX'!F$51-'MIN and MAX'!B$51)</f>
        <v>0.27973340668004548</v>
      </c>
      <c r="C134">
        <f>('CON Score and Page Rank'!IN29-'MIN and MAX'!C$51)/('MIN and MAX'!G$51-'MIN and MAX'!C$51)</f>
        <v>0.151756431221126</v>
      </c>
      <c r="D134">
        <f>('CON Score and Page Rank'!IO29-'MIN and MAX'!D$51)/('MIN and MAX'!H$51-'MIN and MAX'!D$51)</f>
        <v>0.95301704283740207</v>
      </c>
      <c r="E134">
        <f t="shared" si="10"/>
        <v>-0.12797697545891948</v>
      </c>
      <c r="F134">
        <f t="shared" si="11"/>
        <v>0.55145040420501634</v>
      </c>
      <c r="G134">
        <f t="shared" si="12"/>
        <v>0.67328363615735665</v>
      </c>
      <c r="H134" s="3">
        <f>IFERROR(VLOOKUP(A134,'GDP Data'!A$2:Q$144,13,FALSE),"Not Found")</f>
        <v>1480710495710.1201</v>
      </c>
      <c r="I134">
        <f t="shared" si="13"/>
        <v>9.4359407424938174E-2</v>
      </c>
      <c r="J134">
        <f t="shared" si="14"/>
        <v>-0.45709099678007814</v>
      </c>
    </row>
    <row r="135" spans="1:10" x14ac:dyDescent="0.25">
      <c r="A135" t="s">
        <v>42</v>
      </c>
      <c r="B135">
        <f>('CON Score and Page Rank'!IM35-'MIN and MAX'!B$51)/('MIN and MAX'!F$51-'MIN and MAX'!B$51)</f>
        <v>6.199334199738419E-2</v>
      </c>
      <c r="C135">
        <f>('CON Score and Page Rank'!IN35-'MIN and MAX'!C$51)/('MIN and MAX'!G$51-'MIN and MAX'!C$51)</f>
        <v>5.3136586990314601E-2</v>
      </c>
      <c r="D135">
        <f>('CON Score and Page Rank'!IO35-'MIN and MAX'!D$51)/('MIN and MAX'!H$51-'MIN and MAX'!D$51)</f>
        <v>0.96729617687701519</v>
      </c>
      <c r="E135">
        <f t="shared" si="10"/>
        <v>-8.8567550070695888E-3</v>
      </c>
      <c r="F135">
        <f t="shared" si="11"/>
        <v>0.75449991835900776</v>
      </c>
      <c r="G135">
        <f t="shared" si="12"/>
        <v>0.90530283487963104</v>
      </c>
      <c r="H135" s="3">
        <f>IFERROR(VLOOKUP(A135,'GDP Data'!A$2:Q$144,13,FALSE),"Not Found")</f>
        <v>168291357111.73901</v>
      </c>
      <c r="I135">
        <f t="shared" si="13"/>
        <v>1.0176493445870093E-2</v>
      </c>
      <c r="J135">
        <f t="shared" si="14"/>
        <v>-0.74432342491313763</v>
      </c>
    </row>
    <row r="136" spans="1:10" x14ac:dyDescent="0.25">
      <c r="A136" t="s">
        <v>162</v>
      </c>
      <c r="B136">
        <f>('CON Score and Page Rank'!IM157-'MIN and MAX'!B$51)/('MIN and MAX'!F$51-'MIN and MAX'!B$51)</f>
        <v>7.2958277305589972E-2</v>
      </c>
      <c r="C136">
        <f>('CON Score and Page Rank'!IN157-'MIN and MAX'!C$51)/('MIN and MAX'!G$51-'MIN and MAX'!C$51)</f>
        <v>9.120452428106221E-2</v>
      </c>
      <c r="D136">
        <f>('CON Score and Page Rank'!IO157-'MIN and MAX'!D$51)/('MIN and MAX'!H$51-'MIN and MAX'!D$51)</f>
        <v>0.90649470290188849</v>
      </c>
      <c r="E136">
        <f t="shared" si="10"/>
        <v>1.8246246975472238E-2</v>
      </c>
      <c r="F136">
        <f t="shared" si="11"/>
        <v>0.80069905536357933</v>
      </c>
      <c r="G136">
        <f t="shared" si="12"/>
        <v>0.83353642559629848</v>
      </c>
      <c r="H136" s="3">
        <f>IFERROR(VLOOKUP(A136,'GDP Data'!A$2:Q$144,13,FALSE),"Not Found")</f>
        <v>1253223044718.99</v>
      </c>
      <c r="I136">
        <f t="shared" si="13"/>
        <v>7.9767608239080592E-2</v>
      </c>
      <c r="J136">
        <f t="shared" si="14"/>
        <v>-0.72093144712449875</v>
      </c>
    </row>
    <row r="137" spans="1:10" x14ac:dyDescent="0.25">
      <c r="A137" t="s">
        <v>38</v>
      </c>
      <c r="B137">
        <f>('CON Score and Page Rank'!IM32-'MIN and MAX'!B$51)/('MIN and MAX'!F$51-'MIN and MAX'!B$51)</f>
        <v>1</v>
      </c>
      <c r="C137">
        <f>('CON Score and Page Rank'!IN32-'MIN and MAX'!C$51)/('MIN and MAX'!G$51-'MIN and MAX'!C$51)</f>
        <v>0.55735100928101433</v>
      </c>
      <c r="D137">
        <f>('CON Score and Page Rank'!IO32-'MIN and MAX'!D$51)/('MIN and MAX'!H$51-'MIN and MAX'!D$51)</f>
        <v>0.9456471672040534</v>
      </c>
      <c r="E137">
        <f t="shared" si="10"/>
        <v>-0.44264899071898567</v>
      </c>
      <c r="F137">
        <f t="shared" si="11"/>
        <v>1.5067919568491824E-2</v>
      </c>
      <c r="G137">
        <f t="shared" si="12"/>
        <v>-5.4352832795946604E-2</v>
      </c>
      <c r="H137" s="3">
        <f>IFERROR(VLOOKUP(A137,'GDP Data'!A$2:Q$144,13,FALSE),"Not Found")</f>
        <v>2674891473843.8101</v>
      </c>
      <c r="I137">
        <f t="shared" si="13"/>
        <v>0.17095813385392797</v>
      </c>
      <c r="J137">
        <f t="shared" si="14"/>
        <v>0.15589021428543615</v>
      </c>
    </row>
    <row r="138" spans="1:10" x14ac:dyDescent="0.25">
      <c r="A138" t="s">
        <v>41</v>
      </c>
      <c r="B138">
        <f>('CON Score and Page Rank'!IM34-'MIN and MAX'!B$51)/('MIN and MAX'!F$51-'MIN and MAX'!B$51)</f>
        <v>0.56058959697450872</v>
      </c>
      <c r="C138">
        <f>('CON Score and Page Rank'!IN34-'MIN and MAX'!C$51)/('MIN and MAX'!G$51-'MIN and MAX'!C$51)</f>
        <v>0.19503280378971488</v>
      </c>
      <c r="D138">
        <f>('CON Score and Page Rank'!IO34-'MIN and MAX'!D$51)/('MIN and MAX'!H$51-'MIN and MAX'!D$51)</f>
        <v>0.87885766927683096</v>
      </c>
      <c r="E138">
        <f t="shared" si="10"/>
        <v>-0.36555679318479384</v>
      </c>
      <c r="F138">
        <f t="shared" si="11"/>
        <v>0.1464774585619876</v>
      </c>
      <c r="G138">
        <f t="shared" si="12"/>
        <v>0.31826807230232224</v>
      </c>
      <c r="H138" s="3">
        <f>IFERROR(VLOOKUP(A138,'GDP Data'!A$2:Q$144,13,FALSE),"Not Found")</f>
        <v>6233147172341.3496</v>
      </c>
      <c r="I138">
        <f t="shared" si="13"/>
        <v>0.39919644932230058</v>
      </c>
      <c r="J138">
        <f t="shared" si="14"/>
        <v>0.25271899076031301</v>
      </c>
    </row>
    <row r="139" spans="1:10" x14ac:dyDescent="0.25">
      <c r="A139" t="s">
        <v>29</v>
      </c>
      <c r="B139">
        <f>('CON Score and Page Rank'!IM20-'MIN and MAX'!B$51)/('MIN and MAX'!F$51-'MIN and MAX'!B$51)</f>
        <v>0.28158086161272294</v>
      </c>
      <c r="C139">
        <f>('CON Score and Page Rank'!IN20-'MIN and MAX'!C$51)/('MIN and MAX'!G$51-'MIN and MAX'!C$51)</f>
        <v>0.18506165986683093</v>
      </c>
      <c r="D139">
        <f>('CON Score and Page Rank'!IO20-'MIN and MAX'!D$51)/('MIN and MAX'!H$51-'MIN and MAX'!D$51)</f>
        <v>0.9120221096269</v>
      </c>
      <c r="E139">
        <f t="shared" si="10"/>
        <v>-9.6519201745892014E-2</v>
      </c>
      <c r="F139">
        <f t="shared" si="11"/>
        <v>0.60507258224135019</v>
      </c>
      <c r="G139">
        <f t="shared" si="12"/>
        <v>0.630441248014177</v>
      </c>
      <c r="H139" s="3">
        <f>IFERROR(VLOOKUP(A139,'GDP Data'!A$2:Q$144,13,FALSE),"Not Found")</f>
        <v>2294994296589.5</v>
      </c>
      <c r="I139">
        <f t="shared" si="13"/>
        <v>0.14659026961518726</v>
      </c>
      <c r="J139">
        <f t="shared" si="14"/>
        <v>-0.4584823126261629</v>
      </c>
    </row>
    <row r="140" spans="1:10" x14ac:dyDescent="0.25">
      <c r="A140" t="s">
        <v>46</v>
      </c>
      <c r="B140">
        <f>('CON Score and Page Rank'!IM39-'MIN and MAX'!B$51)/('MIN and MAX'!F$51-'MIN and MAX'!B$51)</f>
        <v>3.7363175593379109E-3</v>
      </c>
      <c r="C140">
        <f>('CON Score and Page Rank'!IN39-'MIN and MAX'!C$51)/('MIN and MAX'!G$51-'MIN and MAX'!C$51)</f>
        <v>3.1630212654920928E-2</v>
      </c>
      <c r="D140">
        <f>('CON Score and Page Rank'!IO39-'MIN and MAX'!D$51)/('MIN and MAX'!H$51-'MIN and MAX'!D$51)</f>
        <v>0.91110087517273142</v>
      </c>
      <c r="E140">
        <f t="shared" si="10"/>
        <v>2.7893895095583016E-2</v>
      </c>
      <c r="F140">
        <f t="shared" si="11"/>
        <v>0.81714420847097313</v>
      </c>
      <c r="G140">
        <f t="shared" si="12"/>
        <v>0.90736455761339352</v>
      </c>
      <c r="H140" s="3">
        <f>IFERROR(VLOOKUP(A140,'GDP Data'!A$2:Q$144,13,FALSE),"Not Found")</f>
        <v>28776595744.680901</v>
      </c>
      <c r="I140">
        <f t="shared" si="13"/>
        <v>1.2275541858740309E-3</v>
      </c>
      <c r="J140">
        <f t="shared" si="14"/>
        <v>-0.81591665428509907</v>
      </c>
    </row>
    <row r="141" spans="1:10" x14ac:dyDescent="0.25">
      <c r="A141" t="s">
        <v>23</v>
      </c>
      <c r="B141">
        <f>('CON Score and Page Rank'!IM15-'MIN and MAX'!B$51)/('MIN and MAX'!F$51-'MIN and MAX'!B$51)</f>
        <v>0.69201389900397781</v>
      </c>
      <c r="C141">
        <f>('CON Score and Page Rank'!IN15-'MIN and MAX'!C$51)/('MIN and MAX'!G$51-'MIN and MAX'!C$51)</f>
        <v>0.24052522251559774</v>
      </c>
      <c r="D141">
        <f>('CON Score and Page Rank'!IO15-'MIN and MAX'!D$51)/('MIN and MAX'!H$51-'MIN and MAX'!D$51)</f>
        <v>0.95163519115614925</v>
      </c>
      <c r="E141">
        <f t="shared" si="10"/>
        <v>-0.45148867648838009</v>
      </c>
      <c r="F141">
        <f t="shared" si="11"/>
        <v>0</v>
      </c>
      <c r="G141">
        <f t="shared" si="12"/>
        <v>0.25962129215217145</v>
      </c>
      <c r="H141" s="3">
        <f>IFERROR(VLOOKUP(A141,'GDP Data'!A$2:Q$144,13,FALSE),"Not Found")</f>
        <v>2865157541994.1699</v>
      </c>
      <c r="I141">
        <f t="shared" si="13"/>
        <v>0.18316243016230321</v>
      </c>
      <c r="J141">
        <f t="shared" si="14"/>
        <v>0.18316243016230321</v>
      </c>
    </row>
    <row r="142" spans="1:10" x14ac:dyDescent="0.25">
      <c r="A142" t="s">
        <v>28</v>
      </c>
      <c r="B142">
        <f>('CON Score and Page Rank'!IM18-'MIN and MAX'!B$51)/('MIN and MAX'!F$51-'MIN and MAX'!B$51)</f>
        <v>2.1206074290407522E-3</v>
      </c>
      <c r="C142">
        <f>('CON Score and Page Rank'!IN18-'MIN and MAX'!C$51)/('MIN and MAX'!G$51-'MIN and MAX'!C$51)</f>
        <v>3.5909402424869147E-2</v>
      </c>
      <c r="D142">
        <f>('CON Score and Page Rank'!IO18-'MIN and MAX'!D$51)/('MIN and MAX'!H$51-'MIN and MAX'!D$51)</f>
        <v>0.91248272685398435</v>
      </c>
      <c r="E142">
        <f t="shared" si="10"/>
        <v>3.3788794995828396E-2</v>
      </c>
      <c r="F142">
        <f t="shared" si="11"/>
        <v>0.8271925156029688</v>
      </c>
      <c r="G142">
        <f t="shared" si="12"/>
        <v>0.91036211942494361</v>
      </c>
      <c r="H142" s="3">
        <f>IFERROR(VLOOKUP(A142,'GDP Data'!A$2:Q$144,13,FALSE),"Not Found")</f>
        <v>15221622925.9319</v>
      </c>
      <c r="I142">
        <f t="shared" si="13"/>
        <v>3.5809329702414234E-4</v>
      </c>
      <c r="J142">
        <f t="shared" si="14"/>
        <v>-0.82683442230594462</v>
      </c>
    </row>
    <row r="143" spans="1:10" x14ac:dyDescent="0.25">
      <c r="A143" t="s">
        <v>19</v>
      </c>
      <c r="B143">
        <f>('CON Score and Page Rank'!IM5-'MIN and MAX'!B$51)/('MIN and MAX'!F$51-'MIN and MAX'!B$51)</f>
        <v>0.16088981027503854</v>
      </c>
      <c r="C143">
        <f>('CON Score and Page Rank'!IN5-'MIN and MAX'!C$51)/('MIN and MAX'!G$51-'MIN and MAX'!C$51)</f>
        <v>0.11968199357252368</v>
      </c>
      <c r="D143">
        <f>('CON Score and Page Rank'!IO5-'MIN and MAX'!D$51)/('MIN and MAX'!H$51-'MIN and MAX'!D$51)</f>
        <v>0.96453247351450944</v>
      </c>
      <c r="E143">
        <f t="shared" si="10"/>
        <v>-4.120781670251486E-2</v>
      </c>
      <c r="F143">
        <f t="shared" si="11"/>
        <v>0.69935506272737147</v>
      </c>
      <c r="G143">
        <f t="shared" si="12"/>
        <v>0.80364266323947087</v>
      </c>
      <c r="H143" s="3">
        <f>IFERROR(VLOOKUP(A143,'GDP Data'!A$2:Q$144,13,FALSE),"Not Found")</f>
        <v>523330354138.133</v>
      </c>
      <c r="I143">
        <f t="shared" si="13"/>
        <v>3.2949871604472027E-2</v>
      </c>
      <c r="J143">
        <f t="shared" si="14"/>
        <v>-0.66640519112289942</v>
      </c>
    </row>
    <row r="144" spans="1:10" x14ac:dyDescent="0.25">
      <c r="A144" t="s">
        <v>22</v>
      </c>
      <c r="B144">
        <f>('CON Score and Page Rank'!IM14-'MIN and MAX'!B$51)/('MIN and MAX'!F$51-'MIN and MAX'!B$51)</f>
        <v>6.7611269021860265E-2</v>
      </c>
      <c r="C144">
        <f>('CON Score and Page Rank'!IN14-'MIN and MAX'!C$51)/('MIN and MAX'!G$51-'MIN and MAX'!C$51)</f>
        <v>8.697218713834054E-2</v>
      </c>
      <c r="D144">
        <f>('CON Score and Page Rank'!IO14-'MIN and MAX'!D$51)/('MIN and MAX'!H$51-'MIN and MAX'!D$51)</f>
        <v>0.97512666973744822</v>
      </c>
      <c r="E144">
        <f t="shared" si="10"/>
        <v>1.9360918116480275E-2</v>
      </c>
      <c r="F144">
        <f t="shared" si="11"/>
        <v>0.80259909746192859</v>
      </c>
      <c r="G144">
        <f t="shared" si="12"/>
        <v>0.90751540071558789</v>
      </c>
      <c r="H144" s="3">
        <f>IFERROR(VLOOKUP(A144,'GDP Data'!A$2:Q$144,13,FALSE),"Not Found")</f>
        <v>275604356167.31598</v>
      </c>
      <c r="I144">
        <f t="shared" si="13"/>
        <v>1.7059904928256254E-2</v>
      </c>
      <c r="J144">
        <f t="shared" si="14"/>
        <v>-0.78553919253367233</v>
      </c>
    </row>
    <row r="145" spans="1:10" x14ac:dyDescent="0.25">
      <c r="A145" t="s">
        <v>18</v>
      </c>
      <c r="B145">
        <f>('CON Score and Page Rank'!IM4-'MIN and MAX'!B$51)/('MIN and MAX'!F$51-'MIN and MAX'!B$51)</f>
        <v>0.16871685109708343</v>
      </c>
      <c r="C145">
        <f>('CON Score and Page Rank'!IN4-'MIN and MAX'!C$51)/('MIN and MAX'!G$51-'MIN and MAX'!C$51)</f>
        <v>8.6093578090894976E-2</v>
      </c>
      <c r="D145">
        <f>('CON Score and Page Rank'!IO4-'MIN and MAX'!D$51)/('MIN and MAX'!H$51-'MIN and MAX'!D$51)</f>
        <v>0.9097190234914786</v>
      </c>
      <c r="E145">
        <f t="shared" si="10"/>
        <v>-8.262327300618845E-2</v>
      </c>
      <c r="F145">
        <f t="shared" si="11"/>
        <v>0.62875925414820599</v>
      </c>
      <c r="G145">
        <f t="shared" si="12"/>
        <v>0.74100217239439514</v>
      </c>
      <c r="H145" s="3">
        <f>IFERROR(VLOOKUP(A145,'GDP Data'!A$2:Q$144,13,FALSE),"Not Found")</f>
        <v>431685217367.51099</v>
      </c>
      <c r="I145">
        <f t="shared" si="13"/>
        <v>2.7071448745140281E-2</v>
      </c>
      <c r="J145">
        <f t="shared" si="14"/>
        <v>-0.60168780540306566</v>
      </c>
    </row>
    <row r="146" spans="1:10" x14ac:dyDescent="0.25">
      <c r="A146" t="s">
        <v>36</v>
      </c>
      <c r="B146">
        <f>('CON Score and Page Rank'!IM30-'MIN and MAX'!B$51)/('MIN and MAX'!F$51-'MIN and MAX'!B$51)</f>
        <v>0.23008984785837769</v>
      </c>
      <c r="C146">
        <f>('CON Score and Page Rank'!IN30-'MIN and MAX'!C$51)/('MIN and MAX'!G$51-'MIN and MAX'!C$51)</f>
        <v>7.0276511455339488E-2</v>
      </c>
      <c r="D146">
        <f>('CON Score and Page Rank'!IO30-'MIN and MAX'!D$51)/('MIN and MAX'!H$51-'MIN and MAX'!D$51)</f>
        <v>0.9488714877936435</v>
      </c>
      <c r="E146">
        <f t="shared" si="10"/>
        <v>-0.15981333640303819</v>
      </c>
      <c r="F146">
        <f t="shared" si="11"/>
        <v>0.49718289531682225</v>
      </c>
      <c r="G146">
        <f t="shared" si="12"/>
        <v>0.71878163993526578</v>
      </c>
      <c r="H146" s="3">
        <f>IFERROR(VLOOKUP(A146,'GDP Data'!A$2:Q$144,13,FALSE),"Not Found")</f>
        <v>574094112972.73303</v>
      </c>
      <c r="I146">
        <f t="shared" si="13"/>
        <v>3.6206027368697755E-2</v>
      </c>
      <c r="J146">
        <f t="shared" si="14"/>
        <v>-0.46097686794812448</v>
      </c>
    </row>
    <row r="147" spans="1:10" x14ac:dyDescent="0.25">
      <c r="A147" t="s">
        <v>20</v>
      </c>
      <c r="B147">
        <f>('CON Score and Page Rank'!IM7-'MIN and MAX'!B$51)/('MIN and MAX'!F$51-'MIN and MAX'!B$51)</f>
        <v>0.10222850498044324</v>
      </c>
      <c r="C147">
        <f>('CON Score and Page Rank'!IN7-'MIN and MAX'!C$51)/('MIN and MAX'!G$51-'MIN and MAX'!C$51)</f>
        <v>0.10606690228970304</v>
      </c>
      <c r="D147">
        <f>('CON Score and Page Rank'!IO7-'MIN and MAX'!D$51)/('MIN and MAX'!H$51-'MIN and MAX'!D$51)</f>
        <v>0.99539382772915708</v>
      </c>
      <c r="E147">
        <f t="shared" si="10"/>
        <v>3.8383973092598056E-3</v>
      </c>
      <c r="F147">
        <f t="shared" si="11"/>
        <v>0.77613977513700605</v>
      </c>
      <c r="G147">
        <f t="shared" si="12"/>
        <v>0.89316532274871385</v>
      </c>
      <c r="H147" s="3">
        <f>IFERROR(VLOOKUP(A147,'GDP Data'!A$2:Q$144,13,FALSE),"Not Found")</f>
        <v>1793326630174.52</v>
      </c>
      <c r="I147">
        <f t="shared" si="13"/>
        <v>0.1144116425547847</v>
      </c>
      <c r="J147">
        <f t="shared" si="14"/>
        <v>-0.6617281325822213</v>
      </c>
    </row>
    <row r="148" spans="1:10" x14ac:dyDescent="0.25">
      <c r="A148" t="s">
        <v>24</v>
      </c>
      <c r="B148">
        <f>('CON Score and Page Rank'!IM16-'MIN and MAX'!B$51)/('MIN and MAX'!F$51-'MIN and MAX'!B$51)</f>
        <v>0.65788708753619318</v>
      </c>
      <c r="C148">
        <f>('CON Score and Page Rank'!IN16-'MIN and MAX'!C$51)/('MIN and MAX'!G$51-'MIN and MAX'!C$51)</f>
        <v>0.27798821482398661</v>
      </c>
      <c r="D148">
        <f>('CON Score and Page Rank'!IO16-'MIN and MAX'!D$51)/('MIN and MAX'!H$51-'MIN and MAX'!D$51)</f>
        <v>0.91570704744357434</v>
      </c>
      <c r="E148">
        <f t="shared" si="10"/>
        <v>-0.37989887271220657</v>
      </c>
      <c r="F148">
        <f t="shared" si="11"/>
        <v>0.12203028856051674</v>
      </c>
      <c r="G148">
        <f t="shared" si="12"/>
        <v>0.25781995990738116</v>
      </c>
      <c r="H148" s="3">
        <f>IFERROR(VLOOKUP(A148,'GDP Data'!A$2:Q$144,13,FALSE),"Not Found")</f>
        <v>3749314991050.5898</v>
      </c>
      <c r="I148">
        <f t="shared" si="13"/>
        <v>0.2398752197649896</v>
      </c>
      <c r="J148">
        <f t="shared" si="14"/>
        <v>0.11784493120447286</v>
      </c>
    </row>
    <row r="149" spans="1:10" x14ac:dyDescent="0.25">
      <c r="A149" t="s">
        <v>21</v>
      </c>
      <c r="B149">
        <f>('CON Score and Page Rank'!IM12-'MIN and MAX'!B$51)/('MIN and MAX'!F$51-'MIN and MAX'!B$51)</f>
        <v>0.10492701551159425</v>
      </c>
      <c r="C149">
        <f>('CON Score and Page Rank'!IN12-'MIN and MAX'!C$51)/('MIN and MAX'!G$51-'MIN and MAX'!C$51)</f>
        <v>9.473605388166613E-2</v>
      </c>
      <c r="D149">
        <f>('CON Score and Page Rank'!IO12-'MIN and MAX'!D$51)/('MIN and MAX'!H$51-'MIN and MAX'!D$51)</f>
        <v>0.93597420543528331</v>
      </c>
      <c r="E149">
        <f t="shared" si="10"/>
        <v>-1.0190961629928122E-2</v>
      </c>
      <c r="F149">
        <f t="shared" si="11"/>
        <v>0.75222566126374013</v>
      </c>
      <c r="G149">
        <f t="shared" si="12"/>
        <v>0.83104718992368909</v>
      </c>
      <c r="H149" s="3">
        <f>IFERROR(VLOOKUP(A149,'GDP Data'!A$2:Q$144,13,FALSE),"Not Found")</f>
        <v>344003137611.271</v>
      </c>
      <c r="I149">
        <f t="shared" si="13"/>
        <v>2.1447229499520052E-2</v>
      </c>
      <c r="J149">
        <f t="shared" si="14"/>
        <v>-0.73077843176422008</v>
      </c>
    </row>
    <row r="150" spans="1:10" x14ac:dyDescent="0.25">
      <c r="A150" t="s">
        <v>79</v>
      </c>
      <c r="B150">
        <f>('CON Score and Page Rank'!IM75-'MIN and MAX'!B$51)/('MIN and MAX'!F$51-'MIN and MAX'!B$51)</f>
        <v>4.5283238950483252E-6</v>
      </c>
      <c r="C150">
        <f>('CON Score and Page Rank'!IN75-'MIN and MAX'!C$51)/('MIN and MAX'!G$51-'MIN and MAX'!C$51)</f>
        <v>2.0989465548127903E-3</v>
      </c>
      <c r="D150">
        <f>('CON Score and Page Rank'!IO75-'MIN and MAX'!D$51)/('MIN and MAX'!H$51-'MIN and MAX'!D$51)</f>
        <v>6.7710732381391067E-2</v>
      </c>
      <c r="E150">
        <f t="shared" si="10"/>
        <v>2.0944182309177418E-3</v>
      </c>
      <c r="F150">
        <f t="shared" si="11"/>
        <v>0.77316702959297612</v>
      </c>
      <c r="G150">
        <f t="shared" si="12"/>
        <v>6.7706204057496014E-2</v>
      </c>
      <c r="H150" s="3">
        <f>IFERROR(VLOOKUP(A150,'GDP Data'!A$2:Q$144,13,FALSE),"Not Found")</f>
        <v>21357344847.496601</v>
      </c>
      <c r="I150">
        <f t="shared" si="13"/>
        <v>7.5165883986908475E-4</v>
      </c>
      <c r="J150">
        <f t="shared" si="14"/>
        <v>-0.77241537075310707</v>
      </c>
    </row>
    <row r="151" spans="1:10" x14ac:dyDescent="0.25">
      <c r="A151" t="s">
        <v>105</v>
      </c>
      <c r="B151">
        <f>('CON Score and Page Rank'!IM101-'MIN and MAX'!B$51)/('MIN and MAX'!F$51-'MIN and MAX'!B$51)</f>
        <v>1.7183702361302587E-3</v>
      </c>
      <c r="C151">
        <f>('CON Score and Page Rank'!IN101-'MIN and MAX'!C$51)/('MIN and MAX'!G$51-'MIN and MAX'!C$51)</f>
        <v>2.7677453953927674E-2</v>
      </c>
      <c r="D151">
        <f>('CON Score and Page Rank'!IO101-'MIN and MAX'!D$51)/('MIN and MAX'!H$51-'MIN and MAX'!D$51)</f>
        <v>0.70612620912022106</v>
      </c>
      <c r="E151">
        <f t="shared" si="10"/>
        <v>2.5959083717797416E-2</v>
      </c>
      <c r="F151">
        <f t="shared" si="11"/>
        <v>0.81384617469678455</v>
      </c>
      <c r="G151">
        <f t="shared" si="12"/>
        <v>0.70440783888409075</v>
      </c>
      <c r="H151" s="3">
        <f>IFERROR(VLOOKUP(A151,'GDP Data'!A$2:Q$144,13,FALSE),"Not Found")</f>
        <v>77497529258.777603</v>
      </c>
      <c r="I151">
        <f t="shared" si="13"/>
        <v>4.3526763624504323E-3</v>
      </c>
      <c r="J151">
        <f t="shared" si="14"/>
        <v>-0.80949349833433415</v>
      </c>
    </row>
    <row r="152" spans="1:10" x14ac:dyDescent="0.25">
      <c r="A152" t="s">
        <v>52</v>
      </c>
      <c r="B152">
        <f>('CON Score and Page Rank'!IM46-'MIN and MAX'!B$51)/('MIN and MAX'!F$51-'MIN and MAX'!B$51)</f>
        <v>0.13584375248916269</v>
      </c>
      <c r="C152">
        <f>('CON Score and Page Rank'!IN46-'MIN and MAX'!C$51)/('MIN and MAX'!G$51-'MIN and MAX'!C$51)</f>
        <v>0.13592031161003953</v>
      </c>
      <c r="D152">
        <f>('CON Score and Page Rank'!IO46-'MIN and MAX'!D$51)/('MIN and MAX'!H$51-'MIN and MAX'!D$51)</f>
        <v>0.97144173192077388</v>
      </c>
      <c r="E152">
        <f t="shared" si="10"/>
        <v>7.6559120876840137E-5</v>
      </c>
      <c r="F152">
        <f t="shared" si="11"/>
        <v>0.7697274346159787</v>
      </c>
      <c r="G152">
        <f t="shared" si="12"/>
        <v>0.83559797943161118</v>
      </c>
      <c r="H152" s="3">
        <f>IFERROR(VLOOKUP(A152,'GDP Data'!A$2:Q$144,13,FALSE),"Not Found")</f>
        <v>248513617677.28699</v>
      </c>
      <c r="I152">
        <f t="shared" si="13"/>
        <v>1.532221516066332E-2</v>
      </c>
      <c r="J152">
        <f t="shared" si="14"/>
        <v>-0.75440521945531536</v>
      </c>
    </row>
    <row r="153" spans="1:10" x14ac:dyDescent="0.25">
      <c r="A153" t="s">
        <v>32</v>
      </c>
      <c r="B153">
        <f>('CON Score and Page Rank'!IM24-'MIN and MAX'!B$51)/('MIN and MAX'!F$51-'MIN and MAX'!B$51)</f>
        <v>0.30829860998860603</v>
      </c>
      <c r="C153">
        <f>('CON Score and Page Rank'!IN24-'MIN and MAX'!C$51)/('MIN and MAX'!G$51-'MIN and MAX'!C$51)</f>
        <v>0.1879288821632637</v>
      </c>
      <c r="D153">
        <f>('CON Score and Page Rank'!IO24-'MIN and MAX'!D$51)/('MIN and MAX'!H$51-'MIN and MAX'!D$51)</f>
        <v>0.97742975587286962</v>
      </c>
      <c r="E153">
        <f t="shared" si="10"/>
        <v>-0.12036972782534233</v>
      </c>
      <c r="F153">
        <f t="shared" si="11"/>
        <v>0.56441753883747214</v>
      </c>
      <c r="G153">
        <f t="shared" si="12"/>
        <v>0.66913114588426359</v>
      </c>
      <c r="H153" s="3">
        <f>IFERROR(VLOOKUP(A153,'GDP Data'!A$2:Q$144,13,FALSE),"Not Found")</f>
        <v>905270626332.68701</v>
      </c>
      <c r="I153">
        <f t="shared" si="13"/>
        <v>5.7448786725165964E-2</v>
      </c>
      <c r="J153">
        <f t="shared" si="14"/>
        <v>-0.50696875211230619</v>
      </c>
    </row>
    <row r="154" spans="1:10" x14ac:dyDescent="0.25">
      <c r="A154" t="s">
        <v>40</v>
      </c>
      <c r="B154">
        <f>('CON Score and Page Rank'!IM3-'MIN and MAX'!B$51)/('MIN and MAX'!F$51-'MIN and MAX'!B$51)</f>
        <v>0.1908232392469853</v>
      </c>
      <c r="C154">
        <f>('CON Score and Page Rank'!IN3-'MIN and MAX'!C$51)/('MIN and MAX'!G$51-'MIN and MAX'!C$51)</f>
        <v>0.12697145683622732</v>
      </c>
      <c r="D154">
        <f>('CON Score and Page Rank'!IO3-'MIN and MAX'!D$51)/('MIN and MAX'!H$51-'MIN and MAX'!D$51)</f>
        <v>0.9847996315062183</v>
      </c>
      <c r="E154">
        <f t="shared" si="10"/>
        <v>-6.3851782410757979E-2</v>
      </c>
      <c r="F154">
        <f t="shared" si="11"/>
        <v>0.66075669363320977</v>
      </c>
      <c r="G154">
        <f t="shared" si="12"/>
        <v>0.793976392259233</v>
      </c>
      <c r="H154" s="3">
        <f>IFERROR(VLOOKUP(A154,'GDP Data'!A$2:Q$144,13,FALSE),"Not Found")</f>
        <v>1397907916789.8999</v>
      </c>
      <c r="I154">
        <f t="shared" si="13"/>
        <v>8.9048175537592936E-2</v>
      </c>
      <c r="J154">
        <f t="shared" si="14"/>
        <v>-0.57170851809561685</v>
      </c>
    </row>
    <row r="155" spans="1:10" x14ac:dyDescent="0.25">
      <c r="A155" t="s">
        <v>110</v>
      </c>
      <c r="B155">
        <f>('CON Score and Page Rank'!IM106-'MIN and MAX'!B$51)/('MIN and MAX'!F$51-'MIN and MAX'!B$51)</f>
        <v>1.9283516128423502E-2</v>
      </c>
      <c r="C155">
        <f>('CON Score and Page Rank'!IN106-'MIN and MAX'!C$51)/('MIN and MAX'!G$51-'MIN and MAX'!C$51)</f>
        <v>5.0037435788852024E-2</v>
      </c>
      <c r="D155">
        <f>('CON Score and Page Rank'!IO106-'MIN and MAX'!D$51)/('MIN and MAX'!H$51-'MIN and MAX'!D$51)</f>
        <v>0.92860432980193464</v>
      </c>
      <c r="E155">
        <f t="shared" si="10"/>
        <v>3.0753919660428522E-2</v>
      </c>
      <c r="F155">
        <f t="shared" si="11"/>
        <v>0.82201933879022138</v>
      </c>
      <c r="G155">
        <f t="shared" si="12"/>
        <v>0.90932081367351114</v>
      </c>
      <c r="H155" s="3">
        <f>IFERROR(VLOOKUP(A155,'GDP Data'!A$2:Q$144,13,FALSE),"Not Found")</f>
        <v>671238840108.229</v>
      </c>
      <c r="I155">
        <f t="shared" si="13"/>
        <v>4.2437212184168557E-2</v>
      </c>
      <c r="J155">
        <f t="shared" si="14"/>
        <v>-0.77958212660605286</v>
      </c>
    </row>
    <row r="156" spans="1:10" x14ac:dyDescent="0.25">
      <c r="A156" t="s">
        <v>25</v>
      </c>
      <c r="B156">
        <f>('CON Score and Page Rank'!IM19-'MIN and MAX'!B$51)/('MIN and MAX'!F$51-'MIN and MAX'!B$51)</f>
        <v>8.4847697230603383E-2</v>
      </c>
      <c r="C156">
        <f>('CON Score and Page Rank'!IN19-'MIN and MAX'!C$51)/('MIN and MAX'!G$51-'MIN and MAX'!C$51)</f>
        <v>0.13416013335328481</v>
      </c>
      <c r="D156">
        <f>('CON Score and Page Rank'!IO19-'MIN and MAX'!D$51)/('MIN and MAX'!H$51-'MIN and MAX'!D$51)</f>
        <v>0.92906494702901887</v>
      </c>
      <c r="E156">
        <f t="shared" si="10"/>
        <v>4.9312436122681422E-2</v>
      </c>
      <c r="F156">
        <f t="shared" si="11"/>
        <v>0.85365374759827517</v>
      </c>
      <c r="G156">
        <f t="shared" si="12"/>
        <v>0.8442172497984155</v>
      </c>
      <c r="H156" s="3">
        <f>IFERROR(VLOOKUP(A156,'GDP Data'!A$2:Q$144,13,FALSE),"Not Found")</f>
        <v>238975558966.52802</v>
      </c>
      <c r="I156">
        <f t="shared" si="13"/>
        <v>1.471041245803538E-2</v>
      </c>
      <c r="J156">
        <f t="shared" si="14"/>
        <v>-0.83894333514023978</v>
      </c>
    </row>
    <row r="157" spans="1:10" x14ac:dyDescent="0.25">
      <c r="A157" s="6" t="s">
        <v>43</v>
      </c>
      <c r="B157">
        <f>('CON Score and Page Rank'!IM36-'MIN and MAX'!B$51)/('MIN and MAX'!F$51-'MIN and MAX'!B$51)</f>
        <v>0.86483265345790916</v>
      </c>
      <c r="C157">
        <f>('CON Score and Page Rank'!IN36-'MIN and MAX'!C$51)/('MIN and MAX'!G$51-'MIN and MAX'!C$51)</f>
        <v>1</v>
      </c>
      <c r="D157">
        <f>('CON Score and Page Rank'!IO36-'MIN and MAX'!D$51)/('MIN and MAX'!H$51-'MIN and MAX'!D$51)</f>
        <v>0.95025333947489632</v>
      </c>
      <c r="E157">
        <f t="shared" si="10"/>
        <v>0.13516734654209084</v>
      </c>
      <c r="F157">
        <f t="shared" si="11"/>
        <v>1</v>
      </c>
      <c r="G157">
        <f t="shared" si="12"/>
        <v>8.5420686016987157E-2</v>
      </c>
      <c r="H157" s="3">
        <f>IFERROR(VLOOKUP(A157,'GDP Data'!A$2:Q$144,13,FALSE),"Not Found")</f>
        <v>15599728123000</v>
      </c>
      <c r="I157">
        <f t="shared" si="13"/>
        <v>1</v>
      </c>
      <c r="J157">
        <f t="shared" si="14"/>
        <v>0</v>
      </c>
    </row>
    <row r="158" spans="1:10" x14ac:dyDescent="0.25">
      <c r="A158" t="s">
        <v>31</v>
      </c>
      <c r="B158">
        <f>('CON Score and Page Rank'!IM22-'MIN and MAX'!B$51)/('MIN and MAX'!F$51-'MIN and MAX'!B$51)</f>
        <v>0.16577448937636849</v>
      </c>
      <c r="C158">
        <f>('CON Score and Page Rank'!IN22-'MIN and MAX'!C$51)/('MIN and MAX'!G$51-'MIN and MAX'!C$51)</f>
        <v>0.15922474713753945</v>
      </c>
      <c r="D158">
        <f>('CON Score and Page Rank'!IO22-'MIN and MAX'!D$51)/('MIN and MAX'!H$51-'MIN and MAX'!D$51)</f>
        <v>0.99861814831874707</v>
      </c>
      <c r="E158">
        <f t="shared" si="10"/>
        <v>-6.5497422388290372E-3</v>
      </c>
      <c r="F158">
        <f t="shared" si="11"/>
        <v>0.75843239783194205</v>
      </c>
      <c r="G158">
        <f t="shared" si="12"/>
        <v>0.83284365894237855</v>
      </c>
      <c r="H158" s="3">
        <f>IFERROR(VLOOKUP(A158,'GDP Data'!A$2:Q$144,13,FALSE),"Not Found")</f>
        <v>61696281326.2453</v>
      </c>
      <c r="I158">
        <f t="shared" si="13"/>
        <v>3.339131941811384E-3</v>
      </c>
      <c r="J158">
        <f t="shared" si="14"/>
        <v>-0.7550932658901307</v>
      </c>
    </row>
    <row r="159" spans="1:10" x14ac:dyDescent="0.25">
      <c r="A159" t="s">
        <v>37</v>
      </c>
      <c r="B159">
        <f>('CON Score and Page Rank'!IM31-'MIN and MAX'!B$51)/('MIN and MAX'!F$51-'MIN and MAX'!B$51)</f>
        <v>0.30478739480779382</v>
      </c>
      <c r="C159">
        <f>('CON Score and Page Rank'!IN31-'MIN and MAX'!C$51)/('MIN and MAX'!G$51-'MIN and MAX'!C$51)</f>
        <v>9.8054642134829492E-2</v>
      </c>
      <c r="D159">
        <f>('CON Score and Page Rank'!IO31-'MIN and MAX'!D$51)/('MIN and MAX'!H$51-'MIN and MAX'!D$51)</f>
        <v>0.92814371257485029</v>
      </c>
      <c r="E159">
        <f t="shared" si="10"/>
        <v>-0.20673275267296432</v>
      </c>
      <c r="F159">
        <f t="shared" si="11"/>
        <v>0.41720516658311568</v>
      </c>
      <c r="G159">
        <f t="shared" si="12"/>
        <v>0.62335631776705647</v>
      </c>
      <c r="H159" s="3">
        <f>IFERROR(VLOOKUP(A159,'GDP Data'!A$2:Q$144,13,FALSE),"Not Found")</f>
        <v>722038242134.62</v>
      </c>
      <c r="I159">
        <f t="shared" si="13"/>
        <v>4.5695654220866425E-2</v>
      </c>
      <c r="J159">
        <f t="shared" si="14"/>
        <v>-0.37150951236224927</v>
      </c>
    </row>
    <row r="160" spans="1:10" x14ac:dyDescent="0.25">
      <c r="A160" t="s">
        <v>60</v>
      </c>
      <c r="B160">
        <f>('CON Score and Page Rank'!IM55-'MIN and MAX'!B$51)/('MIN and MAX'!F$51-'MIN and MAX'!B$51)</f>
        <v>8.0612927514865887E-2</v>
      </c>
      <c r="C160">
        <f>('CON Score and Page Rank'!IN55-'MIN and MAX'!C$51)/('MIN and MAX'!G$51-'MIN and MAX'!C$51)</f>
        <v>9.4059491120819044E-2</v>
      </c>
      <c r="D160">
        <f>('CON Score and Page Rank'!IO55-'MIN and MAX'!D$51)/('MIN and MAX'!H$51-'MIN and MAX'!D$51)</f>
        <v>0.95716259788116076</v>
      </c>
      <c r="E160">
        <f t="shared" si="10"/>
        <v>1.3446563605953157E-2</v>
      </c>
      <c r="F160">
        <f t="shared" si="11"/>
        <v>0.79251762846076579</v>
      </c>
      <c r="G160">
        <f t="shared" si="12"/>
        <v>0.87654967036629483</v>
      </c>
      <c r="H160" s="3">
        <f>IFERROR(VLOOKUP(A160,'GDP Data'!A$2:Q$144,13,FALSE),"Not Found")</f>
        <v>279351168707.26703</v>
      </c>
      <c r="I160">
        <f t="shared" si="13"/>
        <v>1.7300237904566893E-2</v>
      </c>
      <c r="J160">
        <f t="shared" si="14"/>
        <v>-0.77521739055619887</v>
      </c>
    </row>
    <row r="161" spans="1:10" x14ac:dyDescent="0.25">
      <c r="A161" t="s">
        <v>124</v>
      </c>
      <c r="B161">
        <f>('CON Score and Page Rank'!IM120-'MIN and MAX'!B$51)/('MIN and MAX'!F$51-'MIN and MAX'!B$51)</f>
        <v>3.0454901776436533E-2</v>
      </c>
      <c r="C161">
        <f>('CON Score and Page Rank'!IN120-'MIN and MAX'!C$51)/('MIN and MAX'!G$51-'MIN and MAX'!C$51)</f>
        <v>5.7893268264089047E-2</v>
      </c>
      <c r="D161">
        <f>('CON Score and Page Rank'!IO120-'MIN and MAX'!D$51)/('MIN and MAX'!H$51-'MIN and MAX'!D$51)</f>
        <v>0.92538000921234453</v>
      </c>
      <c r="E161">
        <f t="shared" si="10"/>
        <v>2.7438366487652514E-2</v>
      </c>
      <c r="F161">
        <f t="shared" si="11"/>
        <v>0.81636772516551348</v>
      </c>
      <c r="G161">
        <f t="shared" si="12"/>
        <v>0.89492510743590803</v>
      </c>
      <c r="H161" s="3">
        <f>IFERROR(VLOOKUP(A161,'GDP Data'!A$2:Q$144,13,FALSE),"Not Found")</f>
        <v>350666058392.172</v>
      </c>
      <c r="I161">
        <f t="shared" si="13"/>
        <v>2.1874611324770601E-2</v>
      </c>
      <c r="J161">
        <f t="shared" si="14"/>
        <v>-0.79449311384074284</v>
      </c>
    </row>
    <row r="162" spans="1:10" x14ac:dyDescent="0.25">
      <c r="A162" t="s">
        <v>92</v>
      </c>
      <c r="B162">
        <f>('CON Score and Page Rank'!IM88-'MIN and MAX'!B$51)/('MIN and MAX'!F$51-'MIN and MAX'!B$51)</f>
        <v>3.1672879952189632E-3</v>
      </c>
      <c r="C162">
        <f>('CON Score and Page Rank'!IN88-'MIN and MAX'!C$51)/('MIN and MAX'!G$51-'MIN and MAX'!C$51)</f>
        <v>2.810863847563231E-2</v>
      </c>
      <c r="D162">
        <f>('CON Score and Page Rank'!IO88-'MIN and MAX'!D$51)/('MIN and MAX'!H$51-'MIN and MAX'!D$51)</f>
        <v>0.79226163058498389</v>
      </c>
      <c r="E162">
        <f t="shared" si="10"/>
        <v>2.4941350480413346E-2</v>
      </c>
      <c r="F162">
        <f t="shared" si="11"/>
        <v>0.81211137065927241</v>
      </c>
      <c r="G162">
        <f t="shared" si="12"/>
        <v>0.78909434258976496</v>
      </c>
      <c r="H162" s="3">
        <f>IFERROR(VLOOKUP(A162,'GDP Data'!A$2:Q$144,13,FALSE),"Not Found")</f>
        <v>154068115942.02899</v>
      </c>
      <c r="I162">
        <f t="shared" si="13"/>
        <v>9.2641676098022246E-3</v>
      </c>
      <c r="J162">
        <f t="shared" si="14"/>
        <v>-0.80284720304947021</v>
      </c>
    </row>
    <row r="163" spans="1:10" x14ac:dyDescent="0.25">
      <c r="A163" t="s">
        <v>33</v>
      </c>
      <c r="B163">
        <f>('CON Score and Page Rank'!IM25-'MIN and MAX'!B$51)/('MIN and MAX'!F$51-'MIN and MAX'!B$51)</f>
        <v>6.7858296790772821E-2</v>
      </c>
      <c r="C163">
        <f>('CON Score and Page Rank'!IN25-'MIN and MAX'!C$51)/('MIN and MAX'!G$51-'MIN and MAX'!C$51)</f>
        <v>8.6901094190157513E-2</v>
      </c>
      <c r="D163">
        <f>('CON Score and Page Rank'!IO25-'MIN and MAX'!D$51)/('MIN and MAX'!H$51-'MIN and MAX'!D$51)</f>
        <v>0.96729617687701519</v>
      </c>
      <c r="E163">
        <f t="shared" si="10"/>
        <v>1.9042797399384692E-2</v>
      </c>
      <c r="F163">
        <f t="shared" si="11"/>
        <v>0.80205683640160186</v>
      </c>
      <c r="G163">
        <f t="shared" si="12"/>
        <v>0.89943788008624237</v>
      </c>
      <c r="H163" s="3">
        <f>IFERROR(VLOOKUP(A163,'GDP Data'!A$2:Q$144,13,FALSE),"Not Found")</f>
        <v>498283438454.28101</v>
      </c>
      <c r="I163">
        <f t="shared" si="13"/>
        <v>3.1343279406566019E-2</v>
      </c>
      <c r="J163">
        <f t="shared" si="14"/>
        <v>-0.77071355699503585</v>
      </c>
    </row>
    <row r="164" spans="1:10" x14ac:dyDescent="0.25">
      <c r="A164" t="s">
        <v>107</v>
      </c>
      <c r="B164">
        <f>('CON Score and Page Rank'!IM103-'MIN and MAX'!B$51)/('MIN and MAX'!F$51-'MIN and MAX'!B$51)</f>
        <v>1.223751087265808E-2</v>
      </c>
      <c r="C164">
        <f>('CON Score and Page Rank'!IN103-'MIN and MAX'!C$51)/('MIN and MAX'!G$51-'MIN and MAX'!C$51)</f>
        <v>4.1335637819096362E-2</v>
      </c>
      <c r="D164">
        <f>('CON Score and Page Rank'!IO103-'MIN and MAX'!D$51)/('MIN and MAX'!H$51-'MIN and MAX'!D$51)</f>
        <v>0.89728235836020265</v>
      </c>
      <c r="E164">
        <f t="shared" si="10"/>
        <v>2.9098126946438284E-2</v>
      </c>
      <c r="F164">
        <f t="shared" si="11"/>
        <v>0.81919691363989744</v>
      </c>
      <c r="G164">
        <f t="shared" si="12"/>
        <v>0.88504484748754453</v>
      </c>
      <c r="H164" s="3">
        <f>IFERROR(VLOOKUP(A164,'GDP Data'!A$2:Q$144,13,FALSE),"Not Found")</f>
        <v>167775268614.03699</v>
      </c>
      <c r="I164">
        <f t="shared" si="13"/>
        <v>1.0143389818888522E-2</v>
      </c>
      <c r="J164">
        <f t="shared" si="14"/>
        <v>-0.80905352382100892</v>
      </c>
    </row>
    <row r="165" spans="1:10" x14ac:dyDescent="0.25">
      <c r="A165" t="s">
        <v>45</v>
      </c>
      <c r="B165">
        <f>('CON Score and Page Rank'!IM38-'MIN and MAX'!B$51)/('MIN and MAX'!F$51-'MIN and MAX'!B$51)</f>
        <v>1.1073442928855594E-2</v>
      </c>
      <c r="C165">
        <f>('CON Score and Page Rank'!IN38-'MIN and MAX'!C$51)/('MIN and MAX'!G$51-'MIN and MAX'!C$51)</f>
        <v>4.2095688741314273E-2</v>
      </c>
      <c r="D165">
        <f>('CON Score and Page Rank'!IO38-'MIN and MAX'!D$51)/('MIN and MAX'!H$51-'MIN and MAX'!D$51)</f>
        <v>0.9000460617227084</v>
      </c>
      <c r="E165">
        <f t="shared" si="10"/>
        <v>3.1022245812458681E-2</v>
      </c>
      <c r="F165">
        <f t="shared" si="11"/>
        <v>0.82247672121108883</v>
      </c>
      <c r="G165">
        <f t="shared" si="12"/>
        <v>0.88897261879385281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50</v>
      </c>
      <c r="B166">
        <f>('CON Score and Page Rank'!IM44-'MIN and MAX'!B$51)/('MIN and MAX'!F$51-'MIN and MAX'!B$51)</f>
        <v>1.6953557147935433E-3</v>
      </c>
      <c r="C166">
        <f>('CON Score and Page Rank'!IN44-'MIN and MAX'!C$51)/('MIN and MAX'!G$51-'MIN and MAX'!C$51)</f>
        <v>2.8998170832576598E-2</v>
      </c>
      <c r="D166">
        <f>('CON Score and Page Rank'!IO44-'MIN and MAX'!D$51)/('MIN and MAX'!H$51-'MIN and MAX'!D$51)</f>
        <v>0.82358360202671577</v>
      </c>
      <c r="E166">
        <f t="shared" si="10"/>
        <v>2.7302815117783055E-2</v>
      </c>
      <c r="F166">
        <f t="shared" si="11"/>
        <v>0.81613666750216707</v>
      </c>
      <c r="G166">
        <f t="shared" si="12"/>
        <v>0.82188824631192225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51</v>
      </c>
      <c r="B167">
        <f>('CON Score and Page Rank'!IM45-'MIN and MAX'!B$51)/('MIN and MAX'!F$51-'MIN and MAX'!B$51)</f>
        <v>9.3223913822662614E-3</v>
      </c>
      <c r="C167">
        <f>('CON Score and Page Rank'!IN45-'MIN and MAX'!C$51)/('MIN and MAX'!G$51-'MIN and MAX'!C$51)</f>
        <v>3.6500704792832864E-2</v>
      </c>
      <c r="D167">
        <f>('CON Score and Page Rank'!IO45-'MIN and MAX'!D$51)/('MIN and MAX'!H$51-'MIN and MAX'!D$51)</f>
        <v>0.75403040073698757</v>
      </c>
      <c r="E167">
        <f t="shared" si="10"/>
        <v>2.7178313410566604E-2</v>
      </c>
      <c r="F167">
        <f t="shared" si="11"/>
        <v>0.81592444483278526</v>
      </c>
      <c r="G167">
        <f t="shared" si="12"/>
        <v>0.74470800935472126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53</v>
      </c>
      <c r="B168">
        <f>('CON Score and Page Rank'!IM47-'MIN and MAX'!B$51)/('MIN and MAX'!F$51-'MIN and MAX'!B$51)</f>
        <v>5.1450994757845309E-3</v>
      </c>
      <c r="C168">
        <f>('CON Score and Page Rank'!IN47-'MIN and MAX'!C$51)/('MIN and MAX'!G$51-'MIN and MAX'!C$51)</f>
        <v>3.1574024590054192E-2</v>
      </c>
      <c r="D168">
        <f>('CON Score and Page Rank'!IO47-'MIN and MAX'!D$51)/('MIN and MAX'!H$51-'MIN and MAX'!D$51)</f>
        <v>0.77107323813910644</v>
      </c>
      <c r="E168">
        <f t="shared" si="10"/>
        <v>2.6428925114269662E-2</v>
      </c>
      <c r="F168">
        <f t="shared" si="11"/>
        <v>0.81464705524352332</v>
      </c>
      <c r="G168">
        <f t="shared" si="12"/>
        <v>0.76592813866332188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48</v>
      </c>
      <c r="B169">
        <f>('CON Score and Page Rank'!IM41-'MIN and MAX'!B$51)/('MIN and MAX'!F$51-'MIN and MAX'!B$51)</f>
        <v>1.6931323847144644E-2</v>
      </c>
      <c r="C169">
        <f>('CON Score and Page Rank'!IN41-'MIN and MAX'!C$51)/('MIN and MAX'!G$51-'MIN and MAX'!C$51)</f>
        <v>4.2496861295475516E-2</v>
      </c>
      <c r="D169">
        <f>('CON Score and Page Rank'!IO41-'MIN and MAX'!D$51)/('MIN and MAX'!H$51-'MIN and MAX'!D$51)</f>
        <v>0.9097190234914786</v>
      </c>
      <c r="E169">
        <f t="shared" si="10"/>
        <v>2.5565537448330872E-2</v>
      </c>
      <c r="F169">
        <f t="shared" si="11"/>
        <v>0.81317534502144329</v>
      </c>
      <c r="G169">
        <f t="shared" si="12"/>
        <v>0.89278769964433391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54</v>
      </c>
      <c r="B170">
        <f>('CON Score and Page Rank'!IM48-'MIN and MAX'!B$51)/('MIN and MAX'!F$51-'MIN and MAX'!B$51)</f>
        <v>2.2066651933859066E-2</v>
      </c>
      <c r="C170">
        <f>('CON Score and Page Rank'!IN48-'MIN and MAX'!C$51)/('MIN and MAX'!G$51-'MIN and MAX'!C$51)</f>
        <v>4.6574801688297321E-2</v>
      </c>
      <c r="D170">
        <f>('CON Score and Page Rank'!IO48-'MIN and MAX'!D$51)/('MIN and MAX'!H$51-'MIN and MAX'!D$51)</f>
        <v>0.83279594656840161</v>
      </c>
      <c r="E170">
        <f t="shared" si="10"/>
        <v>2.4508149754438255E-2</v>
      </c>
      <c r="F170">
        <f t="shared" si="11"/>
        <v>0.81137294693400785</v>
      </c>
      <c r="G170">
        <f t="shared" si="12"/>
        <v>0.81072929463454257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198</v>
      </c>
      <c r="B171">
        <f>('CON Score and Page Rank'!IM188-'MIN and MAX'!B$51)/('MIN and MAX'!F$51-'MIN and MAX'!B$51)</f>
        <v>6.4759114213210761E-4</v>
      </c>
      <c r="C171">
        <f>('CON Score and Page Rank'!IN188-'MIN and MAX'!C$51)/('MIN and MAX'!G$51-'MIN and MAX'!C$51)</f>
        <v>2.3591716931867904E-2</v>
      </c>
      <c r="D171">
        <f>('CON Score and Page Rank'!IO188-'MIN and MAX'!D$51)/('MIN and MAX'!H$51-'MIN and MAX'!D$51)</f>
        <v>0.73468447719944729</v>
      </c>
      <c r="E171">
        <f t="shared" si="10"/>
        <v>2.2944125789735797E-2</v>
      </c>
      <c r="F171">
        <f t="shared" si="11"/>
        <v>0.80870694862613535</v>
      </c>
      <c r="G171">
        <f t="shared" si="12"/>
        <v>0.73403688605731521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26</v>
      </c>
      <c r="B172">
        <f>('CON Score and Page Rank'!IM10-'MIN and MAX'!B$51)/('MIN and MAX'!F$51-'MIN and MAX'!B$51)</f>
        <v>6.3731557408372116E-4</v>
      </c>
      <c r="C172">
        <f>('CON Score and Page Rank'!IN10-'MIN and MAX'!C$51)/('MIN and MAX'!G$51-'MIN and MAX'!C$51)</f>
        <v>2.3368775559969961E-2</v>
      </c>
      <c r="D172">
        <f>('CON Score and Page Rank'!IO10-'MIN and MAX'!D$51)/('MIN and MAX'!H$51-'MIN and MAX'!D$51)</f>
        <v>0.68447719944725938</v>
      </c>
      <c r="E172">
        <f t="shared" si="10"/>
        <v>2.273145998588624E-2</v>
      </c>
      <c r="F172">
        <f t="shared" si="11"/>
        <v>0.80834444352007495</v>
      </c>
      <c r="G172">
        <f t="shared" si="12"/>
        <v>0.68383988387317562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56</v>
      </c>
      <c r="B173">
        <f>('CON Score and Page Rank'!IM50-'MIN and MAX'!B$51)/('MIN and MAX'!F$51-'MIN and MAX'!B$51)</f>
        <v>1.9061092338446162E-3</v>
      </c>
      <c r="C173">
        <f>('CON Score and Page Rank'!IN50-'MIN and MAX'!C$51)/('MIN and MAX'!G$51-'MIN and MAX'!C$51)</f>
        <v>2.4265860715642101E-2</v>
      </c>
      <c r="D173">
        <f>('CON Score and Page Rank'!IO50-'MIN and MAX'!D$51)/('MIN and MAX'!H$51-'MIN and MAX'!D$51)</f>
        <v>0.69368954398894522</v>
      </c>
      <c r="E173">
        <f t="shared" si="10"/>
        <v>2.2359751481797484E-2</v>
      </c>
      <c r="F173">
        <f t="shared" si="11"/>
        <v>0.80771083798378707</v>
      </c>
      <c r="G173">
        <f t="shared" si="12"/>
        <v>0.69178343475510062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298</v>
      </c>
      <c r="B174">
        <f>('CON Score and Page Rank'!IM43-'MIN and MAX'!B$51)/('MIN and MAX'!F$51-'MIN and MAX'!B$51)</f>
        <v>2.0004114858377026E-3</v>
      </c>
      <c r="C174">
        <f>('CON Score and Page Rank'!IN43-'MIN and MAX'!C$51)/('MIN and MAX'!G$51-'MIN and MAX'!C$51)</f>
        <v>2.4145954088751823E-2</v>
      </c>
      <c r="D174">
        <f>('CON Score and Page Rank'!IO43-'MIN and MAX'!D$51)/('MIN and MAX'!H$51-'MIN and MAX'!D$51)</f>
        <v>0.60018424689083372</v>
      </c>
      <c r="E174">
        <f t="shared" si="10"/>
        <v>2.2145542602914119E-2</v>
      </c>
      <c r="F174">
        <f t="shared" si="11"/>
        <v>0.80734570258847171</v>
      </c>
      <c r="G174">
        <f t="shared" si="12"/>
        <v>0.59818383540499598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30</v>
      </c>
      <c r="B175">
        <f>('CON Score and Page Rank'!IM21-'MIN and MAX'!B$51)/('MIN and MAX'!F$51-'MIN and MAX'!B$51)</f>
        <v>1.3764720956064857E-3</v>
      </c>
      <c r="C175">
        <f>('CON Score and Page Rank'!IN21-'MIN and MAX'!C$51)/('MIN and MAX'!G$51-'MIN and MAX'!C$51)</f>
        <v>2.3069170307441503E-2</v>
      </c>
      <c r="D175">
        <f>('CON Score and Page Rank'!IO21-'MIN and MAX'!D$51)/('MIN and MAX'!H$51-'MIN and MAX'!D$51)</f>
        <v>0.61814831874712117</v>
      </c>
      <c r="E175">
        <f t="shared" si="10"/>
        <v>2.1692698211835018E-2</v>
      </c>
      <c r="F175">
        <f t="shared" si="11"/>
        <v>0.8065737947356556</v>
      </c>
      <c r="G175">
        <f t="shared" si="12"/>
        <v>0.61677184665151463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62</v>
      </c>
      <c r="B176">
        <f>('CON Score and Page Rank'!IM58-'MIN and MAX'!B$51)/('MIN and MAX'!F$51-'MIN and MAX'!B$51)</f>
        <v>3.9017766930400516E-2</v>
      </c>
      <c r="C176">
        <f>('CON Score and Page Rank'!IN58-'MIN and MAX'!C$51)/('MIN and MAX'!G$51-'MIN and MAX'!C$51)</f>
        <v>6.0185981275556348E-2</v>
      </c>
      <c r="D176">
        <f>('CON Score and Page Rank'!IO58-'MIN and MAX'!D$51)/('MIN and MAX'!H$51-'MIN and MAX'!D$51)</f>
        <v>0.92261630584983878</v>
      </c>
      <c r="E176">
        <f t="shared" si="10"/>
        <v>2.1168214345155832E-2</v>
      </c>
      <c r="F176">
        <f t="shared" si="11"/>
        <v>0.80567977192486118</v>
      </c>
      <c r="G176">
        <f t="shared" si="12"/>
        <v>0.88359853891943829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159</v>
      </c>
      <c r="B177">
        <f>('CON Score and Page Rank'!IM154-'MIN and MAX'!B$51)/('MIN and MAX'!F$51-'MIN and MAX'!B$51)</f>
        <v>3.7139337354567626E-5</v>
      </c>
      <c r="C177">
        <f>('CON Score and Page Rank'!IN154-'MIN and MAX'!C$51)/('MIN and MAX'!G$51-'MIN and MAX'!C$51)</f>
        <v>2.1026411817495452E-2</v>
      </c>
      <c r="D177">
        <f>('CON Score and Page Rank'!IO154-'MIN and MAX'!D$51)/('MIN and MAX'!H$51-'MIN and MAX'!D$51)</f>
        <v>0.28374021188392445</v>
      </c>
      <c r="E177">
        <f t="shared" si="10"/>
        <v>2.0989272480140885E-2</v>
      </c>
      <c r="F177">
        <f t="shared" si="11"/>
        <v>0.80537475184837648</v>
      </c>
      <c r="G177">
        <f t="shared" si="12"/>
        <v>0.2837030725465699</v>
      </c>
      <c r="H177" s="3">
        <f>IFERROR(VLOOKUP(A177,'GDP Data'!A$2:Q$144,13,FALSE),"Not Found")</f>
        <v>17984910501.8979</v>
      </c>
      <c r="I177">
        <f t="shared" si="13"/>
        <v>5.3533972193943674E-4</v>
      </c>
      <c r="J177">
        <f t="shared" si="14"/>
        <v>-0.80483941212643706</v>
      </c>
    </row>
    <row r="178" spans="1:10" x14ac:dyDescent="0.25">
      <c r="A178" t="s">
        <v>221</v>
      </c>
      <c r="B178">
        <f>('CON Score and Page Rank'!IM210-'MIN and MAX'!B$51)/('MIN and MAX'!F$51-'MIN and MAX'!B$51)</f>
        <v>1.8979530837915721E-4</v>
      </c>
      <c r="C178">
        <f>('CON Score and Page Rank'!IN210-'MIN and MAX'!C$51)/('MIN and MAX'!G$51-'MIN and MAX'!C$51)</f>
        <v>2.0190889405312329E-2</v>
      </c>
      <c r="D178">
        <f>('CON Score and Page Rank'!IO210-'MIN and MAX'!D$51)/('MIN and MAX'!H$51-'MIN and MAX'!D$51)</f>
        <v>0.52372178719484108</v>
      </c>
      <c r="E178">
        <f t="shared" si="10"/>
        <v>2.000109409693317E-2</v>
      </c>
      <c r="F178">
        <f t="shared" si="11"/>
        <v>0.80369032631720561</v>
      </c>
      <c r="G178">
        <f t="shared" si="12"/>
        <v>0.52353199188646193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149</v>
      </c>
      <c r="B179">
        <f>('CON Score and Page Rank'!IM144-'MIN and MAX'!B$51)/('MIN and MAX'!F$51-'MIN and MAX'!B$51)</f>
        <v>9.8021007422387074E-3</v>
      </c>
      <c r="C179">
        <f>('CON Score and Page Rank'!IN144-'MIN and MAX'!C$51)/('MIN and MAX'!G$51-'MIN and MAX'!C$51)</f>
        <v>2.9594287366343619E-2</v>
      </c>
      <c r="D179">
        <f>('CON Score and Page Rank'!IO144-'MIN and MAX'!D$51)/('MIN and MAX'!H$51-'MIN and MAX'!D$51)</f>
        <v>0.68217411331183786</v>
      </c>
      <c r="E179">
        <f t="shared" si="10"/>
        <v>1.979218662410491E-2</v>
      </c>
      <c r="F179">
        <f t="shared" si="11"/>
        <v>0.8033342275734322</v>
      </c>
      <c r="G179">
        <f t="shared" si="12"/>
        <v>0.67237201256959911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137</v>
      </c>
      <c r="B180">
        <f>('CON Score and Page Rank'!IM133-'MIN and MAX'!B$51)/('MIN and MAX'!F$51-'MIN and MAX'!B$51)</f>
        <v>7.5300347549812525E-5</v>
      </c>
      <c r="C180">
        <f>('CON Score and Page Rank'!IN133-'MIN and MAX'!C$51)/('MIN and MAX'!G$51-'MIN and MAX'!C$51)</f>
        <v>1.7030075846676727E-2</v>
      </c>
      <c r="D180">
        <f>('CON Score and Page Rank'!IO133-'MIN and MAX'!D$51)/('MIN and MAX'!H$51-'MIN and MAX'!D$51)</f>
        <v>0.29249193919852601</v>
      </c>
      <c r="E180">
        <f t="shared" si="10"/>
        <v>1.6954775499126915E-2</v>
      </c>
      <c r="F180">
        <f t="shared" si="11"/>
        <v>0.79849764358965092</v>
      </c>
      <c r="G180">
        <f t="shared" si="12"/>
        <v>0.29241663885097618</v>
      </c>
      <c r="H180" s="3" t="str">
        <f>IFERROR(VLOOKUP(A180,'GDP Data'!A$2:Q$144,13,FALSE),"Not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138</v>
      </c>
      <c r="B181">
        <f>('CON Score and Page Rank'!IM134-'MIN and MAX'!B$51)/('MIN and MAX'!F$51-'MIN and MAX'!B$51)</f>
        <v>1.5425600400228239E-3</v>
      </c>
      <c r="C181">
        <f>('CON Score and Page Rank'!IN134-'MIN and MAX'!C$51)/('MIN and MAX'!G$51-'MIN and MAX'!C$51)</f>
        <v>1.8181418240310741E-2</v>
      </c>
      <c r="D181">
        <f>('CON Score and Page Rank'!IO134-'MIN and MAX'!D$51)/('MIN and MAX'!H$51-'MIN and MAX'!D$51)</f>
        <v>0.31183786273606634</v>
      </c>
      <c r="E181">
        <f t="shared" si="10"/>
        <v>1.6638858200287918E-2</v>
      </c>
      <c r="F181">
        <f t="shared" si="11"/>
        <v>0.79795913842403943</v>
      </c>
      <c r="G181">
        <f t="shared" si="12"/>
        <v>0.3102953026960435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148</v>
      </c>
      <c r="B182">
        <f>('CON Score and Page Rank'!IM143-'MIN and MAX'!B$51)/('MIN and MAX'!F$51-'MIN and MAX'!B$51)</f>
        <v>4.3154910583550857E-5</v>
      </c>
      <c r="C182">
        <f>('CON Score and Page Rank'!IN143-'MIN and MAX'!C$51)/('MIN and MAX'!G$51-'MIN and MAX'!C$51)</f>
        <v>1.6664258716481695E-2</v>
      </c>
      <c r="D182">
        <f>('CON Score and Page Rank'!IO143-'MIN and MAX'!D$51)/('MIN and MAX'!H$51-'MIN and MAX'!D$51)</f>
        <v>0.36250575771533855</v>
      </c>
      <c r="E182">
        <f t="shared" si="10"/>
        <v>1.6621103805898145E-2</v>
      </c>
      <c r="F182">
        <f t="shared" si="11"/>
        <v>0.79792887470272267</v>
      </c>
      <c r="G182">
        <f t="shared" si="12"/>
        <v>0.36246260280475501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256</v>
      </c>
      <c r="B183">
        <f>('CON Score and Page Rank'!IM54-'MIN and MAX'!B$51)/('MIN and MAX'!F$51-'MIN and MAX'!B$51)</f>
        <v>1.2411993878421333E-3</v>
      </c>
      <c r="C183">
        <f>('CON Score and Page Rank'!IN54-'MIN and MAX'!C$51)/('MIN and MAX'!G$51-'MIN and MAX'!C$51)</f>
        <v>1.7665623044825912E-2</v>
      </c>
      <c r="D183">
        <f>('CON Score and Page Rank'!IO54-'MIN and MAX'!D$51)/('MIN and MAX'!H$51-'MIN and MAX'!D$51)</f>
        <v>0.29249193919852601</v>
      </c>
      <c r="E183">
        <f t="shared" si="10"/>
        <v>1.642442365698378E-2</v>
      </c>
      <c r="F183">
        <f t="shared" si="11"/>
        <v>0.79759361836648257</v>
      </c>
      <c r="G183">
        <f t="shared" si="12"/>
        <v>0.29125073981068389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61</v>
      </c>
      <c r="B184">
        <f>('CON Score and Page Rank'!IM57-'MIN and MAX'!B$51)/('MIN and MAX'!F$51-'MIN and MAX'!B$51)</f>
        <v>2.8468664223052997E-5</v>
      </c>
      <c r="C184">
        <f>('CON Score and Page Rank'!IN57-'MIN and MAX'!C$51)/('MIN and MAX'!G$51-'MIN and MAX'!C$51)</f>
        <v>1.5336780001491381E-2</v>
      </c>
      <c r="D184">
        <f>('CON Score and Page Rank'!IO57-'MIN and MAX'!D$51)/('MIN and MAX'!H$51-'MIN and MAX'!D$51)</f>
        <v>0.30032243205895903</v>
      </c>
      <c r="E184">
        <f t="shared" si="10"/>
        <v>1.5308311337268328E-2</v>
      </c>
      <c r="F184">
        <f t="shared" si="11"/>
        <v>0.79569111966894945</v>
      </c>
      <c r="G184">
        <f t="shared" si="12"/>
        <v>0.30029396339473596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222</v>
      </c>
      <c r="B185">
        <f>('CON Score and Page Rank'!IM211-'MIN and MAX'!B$51)/('MIN and MAX'!F$51-'MIN and MAX'!B$51)</f>
        <v>4.3405729882880231E-5</v>
      </c>
      <c r="C185">
        <f>('CON Score and Page Rank'!IN211-'MIN and MAX'!C$51)/('MIN and MAX'!G$51-'MIN and MAX'!C$51)</f>
        <v>1.5350520742799021E-2</v>
      </c>
      <c r="D185">
        <f>('CON Score and Page Rank'!IO211-'MIN and MAX'!D$51)/('MIN and MAX'!H$51-'MIN and MAX'!D$51)</f>
        <v>0.32243205895900506</v>
      </c>
      <c r="E185">
        <f t="shared" si="10"/>
        <v>1.5307115012916142E-2</v>
      </c>
      <c r="F185">
        <f t="shared" si="11"/>
        <v>0.79568908044271602</v>
      </c>
      <c r="G185">
        <f t="shared" si="12"/>
        <v>0.32238865322912219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284</v>
      </c>
      <c r="B186">
        <f>('CON Score and Page Rank'!IM178-'MIN and MAX'!B$51)/('MIN and MAX'!F$51-'MIN and MAX'!B$51)</f>
        <v>1.0199024138931475E-3</v>
      </c>
      <c r="C186">
        <f>('CON Score and Page Rank'!IN178-'MIN and MAX'!C$51)/('MIN and MAX'!G$51-'MIN and MAX'!C$51)</f>
        <v>1.5942921834829645E-2</v>
      </c>
      <c r="D186">
        <f>('CON Score and Page Rank'!IO178-'MIN and MAX'!D$51)/('MIN and MAX'!H$51-'MIN and MAX'!D$51)</f>
        <v>0.47029018885306312</v>
      </c>
      <c r="E186">
        <f t="shared" si="10"/>
        <v>1.4923019420936498E-2</v>
      </c>
      <c r="F186">
        <f t="shared" si="11"/>
        <v>0.7950343601689932</v>
      </c>
      <c r="G186">
        <f t="shared" si="12"/>
        <v>0.46927028643916996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224</v>
      </c>
      <c r="B187">
        <f>('CON Score and Page Rank'!IM213-'MIN and MAX'!B$51)/('MIN and MAX'!F$51-'MIN and MAX'!B$51)</f>
        <v>9.831210643600552E-5</v>
      </c>
      <c r="C187">
        <f>('CON Score and Page Rank'!IN213-'MIN and MAX'!C$51)/('MIN and MAX'!G$51-'MIN and MAX'!C$51)</f>
        <v>1.4845781179467797E-2</v>
      </c>
      <c r="D187">
        <f>('CON Score and Page Rank'!IO213-'MIN and MAX'!D$51)/('MIN and MAX'!H$51-'MIN and MAX'!D$51)</f>
        <v>0.34592353754030403</v>
      </c>
      <c r="E187">
        <f t="shared" si="10"/>
        <v>1.4747469073031792E-2</v>
      </c>
      <c r="F187">
        <f t="shared" si="11"/>
        <v>0.79473512119246681</v>
      </c>
      <c r="G187">
        <f t="shared" si="12"/>
        <v>0.34582522543386801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114</v>
      </c>
      <c r="B188">
        <f>('CON Score and Page Rank'!IM110-'MIN and MAX'!B$51)/('MIN and MAX'!F$51-'MIN and MAX'!B$51)</f>
        <v>2.8586072066853594E-5</v>
      </c>
      <c r="C188">
        <f>('CON Score and Page Rank'!IN110-'MIN and MAX'!C$51)/('MIN and MAX'!G$51-'MIN and MAX'!C$51)</f>
        <v>1.4066501842693327E-2</v>
      </c>
      <c r="D188">
        <f>('CON Score and Page Rank'!IO110-'MIN and MAX'!D$51)/('MIN and MAX'!H$51-'MIN and MAX'!D$51)</f>
        <v>0.14463380930446798</v>
      </c>
      <c r="E188">
        <f t="shared" si="10"/>
        <v>1.4037915770626474E-2</v>
      </c>
      <c r="F188">
        <f t="shared" si="11"/>
        <v>0.79352563339288706</v>
      </c>
      <c r="G188">
        <f t="shared" si="12"/>
        <v>0.14460522323240113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133</v>
      </c>
      <c r="B189">
        <f>('CON Score and Page Rank'!IM129-'MIN and MAX'!B$51)/('MIN and MAX'!F$51-'MIN and MAX'!B$51)</f>
        <v>1.0124373911061495E-5</v>
      </c>
      <c r="C189">
        <f>('CON Score and Page Rank'!IN129-'MIN and MAX'!C$51)/('MIN and MAX'!G$51-'MIN and MAX'!C$51)</f>
        <v>1.2705497919334043E-2</v>
      </c>
      <c r="D189">
        <f>('CON Score and Page Rank'!IO129-'MIN and MAX'!D$51)/('MIN and MAX'!H$51-'MIN and MAX'!D$51)</f>
        <v>0.27084292952556427</v>
      </c>
      <c r="E189">
        <f t="shared" si="10"/>
        <v>1.269537354542298E-2</v>
      </c>
      <c r="F189">
        <f t="shared" si="11"/>
        <v>0.79123716762674978</v>
      </c>
      <c r="G189">
        <f t="shared" si="12"/>
        <v>0.2708328051516532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210</v>
      </c>
      <c r="B190">
        <f>('CON Score and Page Rank'!IM199-'MIN and MAX'!B$51)/('MIN and MAX'!F$51-'MIN and MAX'!B$51)</f>
        <v>4.1214827199166988E-6</v>
      </c>
      <c r="C190">
        <f>('CON Score and Page Rank'!IN199-'MIN and MAX'!C$51)/('MIN and MAX'!G$51-'MIN and MAX'!C$51)</f>
        <v>1.2199145209030432E-2</v>
      </c>
      <c r="D190">
        <f>('CON Score and Page Rank'!IO199-'MIN and MAX'!D$51)/('MIN and MAX'!H$51-'MIN and MAX'!D$51)</f>
        <v>0.15522800552740673</v>
      </c>
      <c r="E190">
        <f t="shared" si="10"/>
        <v>1.2195023726310514E-2</v>
      </c>
      <c r="F190">
        <f t="shared" si="11"/>
        <v>0.7903842831433896</v>
      </c>
      <c r="G190">
        <f t="shared" si="12"/>
        <v>0.15522388404468682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134</v>
      </c>
      <c r="B191">
        <f>('CON Score and Page Rank'!IM130-'MIN and MAX'!B$51)/('MIN and MAX'!F$51-'MIN and MAX'!B$51)</f>
        <v>4.3668897873308738E-4</v>
      </c>
      <c r="C191">
        <f>('CON Score and Page Rank'!IN130-'MIN and MAX'!C$51)/('MIN and MAX'!G$51-'MIN and MAX'!C$51)</f>
        <v>1.2158569730667866E-2</v>
      </c>
      <c r="D191">
        <f>('CON Score and Page Rank'!IO130-'MIN and MAX'!D$51)/('MIN and MAX'!H$51-'MIN and MAX'!D$51)</f>
        <v>0.24504836480884384</v>
      </c>
      <c r="E191">
        <f t="shared" si="10"/>
        <v>1.1721880751934779E-2</v>
      </c>
      <c r="F191">
        <f t="shared" si="11"/>
        <v>0.78957777480493996</v>
      </c>
      <c r="G191">
        <f t="shared" si="12"/>
        <v>0.24461167583011076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44</v>
      </c>
      <c r="B192">
        <f>('CON Score and Page Rank'!IM37-'MIN and MAX'!B$51)/('MIN and MAX'!F$51-'MIN and MAX'!B$51)</f>
        <v>9.7713872639280827E-5</v>
      </c>
      <c r="C192">
        <f>('CON Score and Page Rank'!IN37-'MIN and MAX'!C$51)/('MIN and MAX'!G$51-'MIN and MAX'!C$51)</f>
        <v>1.0616717907375792E-2</v>
      </c>
      <c r="D192">
        <f>('CON Score and Page Rank'!IO37-'MIN and MAX'!D$51)/('MIN and MAX'!H$51-'MIN and MAX'!D$51)</f>
        <v>0.23353293413173654</v>
      </c>
      <c r="E192">
        <f t="shared" si="10"/>
        <v>1.0519004034736511E-2</v>
      </c>
      <c r="F192">
        <f t="shared" si="11"/>
        <v>0.78752737956483898</v>
      </c>
      <c r="G192">
        <f t="shared" si="12"/>
        <v>0.23343522025909724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170</v>
      </c>
      <c r="B193">
        <f>('CON Score and Page Rank'!IM165-'MIN and MAX'!B$51)/('MIN and MAX'!F$51-'MIN and MAX'!B$51)</f>
        <v>1.1693844560239003E-5</v>
      </c>
      <c r="C193">
        <f>('CON Score and Page Rank'!IN165-'MIN and MAX'!C$51)/('MIN and MAX'!G$51-'MIN and MAX'!C$51)</f>
        <v>9.9279294252808577E-3</v>
      </c>
      <c r="D193">
        <f>('CON Score and Page Rank'!IO165-'MIN and MAX'!D$51)/('MIN and MAX'!H$51-'MIN and MAX'!D$51)</f>
        <v>7.554122524182405E-2</v>
      </c>
      <c r="E193">
        <f t="shared" si="10"/>
        <v>9.9162355807206181E-3</v>
      </c>
      <c r="F193">
        <f t="shared" si="11"/>
        <v>0.78649991469555802</v>
      </c>
      <c r="G193">
        <f t="shared" si="12"/>
        <v>7.5529531397263816E-2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274</v>
      </c>
      <c r="B194">
        <f>('CON Score and Page Rank'!IM67-'MIN and MAX'!B$51)/('MIN and MAX'!F$51-'MIN and MAX'!B$51)</f>
        <v>9.8924461463255968E-6</v>
      </c>
      <c r="C194">
        <f>('CON Score and Page Rank'!IN67-'MIN and MAX'!C$51)/('MIN and MAX'!G$51-'MIN and MAX'!C$51)</f>
        <v>8.2725150286756203E-3</v>
      </c>
      <c r="D194">
        <f>('CON Score and Page Rank'!IO67-'MIN and MAX'!D$51)/('MIN and MAX'!H$51-'MIN and MAX'!D$51)</f>
        <v>8.337171810225702E-2</v>
      </c>
      <c r="E194">
        <f t="shared" si="10"/>
        <v>8.2626225825292946E-3</v>
      </c>
      <c r="F194">
        <f t="shared" si="11"/>
        <v>0.78368120503729988</v>
      </c>
      <c r="G194">
        <f t="shared" si="12"/>
        <v>8.3361825656110694E-2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150</v>
      </c>
      <c r="B195">
        <f>('CON Score and Page Rank'!IM145-'MIN and MAX'!B$51)/('MIN and MAX'!F$51-'MIN and MAX'!B$51)</f>
        <v>4.2167885826497412E-5</v>
      </c>
      <c r="C195">
        <f>('CON Score and Page Rank'!IN145-'MIN and MAX'!C$51)/('MIN and MAX'!G$51-'MIN and MAX'!C$51)</f>
        <v>8.1029100940932276E-3</v>
      </c>
      <c r="D195">
        <f>('CON Score and Page Rank'!IO145-'MIN and MAX'!D$51)/('MIN and MAX'!H$51-'MIN and MAX'!D$51)</f>
        <v>8.6135421464762787E-2</v>
      </c>
      <c r="E195">
        <f t="shared" ref="E195:E215" si="15">C195-B195</f>
        <v>8.0607422082667295E-3</v>
      </c>
      <c r="F195">
        <f t="shared" ref="F195:F215" si="16">(E195-MIN(E$3:E$215))/(MAX(E$3:E$215)-MIN(E$3:E$215))</f>
        <v>0.78333708451976092</v>
      </c>
      <c r="G195">
        <f t="shared" ref="G195:G215" si="17">D195-B195</f>
        <v>8.6093253578936296E-2</v>
      </c>
      <c r="H195" s="3" t="str">
        <f>IFERROR(VLOOKUP(A195,'GDP Data'!A$2:Q$144,13,FALSE),"Not Found")</f>
        <v>Not Found</v>
      </c>
      <c r="I195" t="str">
        <f t="shared" ref="I195:I215" si="18">IFERROR((H195-MIN(H$3:H$215))/(MAX(H$3:H$215)-MIN(H$3:H$215)),"No Value")</f>
        <v>No Value</v>
      </c>
      <c r="J195" t="str">
        <f t="shared" ref="J195:J215" si="19">IFERROR(I195-F195,"No Value")</f>
        <v>No Value</v>
      </c>
    </row>
    <row r="196" spans="1:10" x14ac:dyDescent="0.25">
      <c r="A196" t="s">
        <v>132</v>
      </c>
      <c r="B196">
        <f>('CON Score and Page Rank'!IM128-'MIN and MAX'!B$51)/('MIN and MAX'!F$51-'MIN and MAX'!B$51)</f>
        <v>2.8443008519959484E-6</v>
      </c>
      <c r="C196">
        <f>('CON Score and Page Rank'!IN128-'MIN and MAX'!C$51)/('MIN and MAX'!G$51-'MIN and MAX'!C$51)</f>
        <v>6.7357494503536217E-3</v>
      </c>
      <c r="D196">
        <f>('CON Score and Page Rank'!IO128-'MIN and MAX'!D$51)/('MIN and MAX'!H$51-'MIN and MAX'!D$51)</f>
        <v>6.632888070013819E-2</v>
      </c>
      <c r="E196">
        <f t="shared" si="15"/>
        <v>6.7329051495016255E-3</v>
      </c>
      <c r="F196">
        <f t="shared" si="16"/>
        <v>0.78107368483299744</v>
      </c>
      <c r="G196">
        <f t="shared" si="17"/>
        <v>6.6326036399286192E-2</v>
      </c>
      <c r="H196" s="3" t="str">
        <f>IFERROR(VLOOKUP(A196,'GDP Data'!A$2:Q$144,13,FALSE),"Not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153</v>
      </c>
      <c r="B197">
        <f>('CON Score and Page Rank'!IM148-'MIN and MAX'!B$51)/('MIN and MAX'!F$51-'MIN and MAX'!B$51)</f>
        <v>5.3114714673405325E-6</v>
      </c>
      <c r="C197">
        <f>('CON Score and Page Rank'!IN148-'MIN and MAX'!C$51)/('MIN and MAX'!G$51-'MIN and MAX'!C$51)</f>
        <v>6.7377119886057411E-3</v>
      </c>
      <c r="D197">
        <f>('CON Score and Page Rank'!IO148-'MIN and MAX'!D$51)/('MIN and MAX'!H$51-'MIN and MAX'!D$51)</f>
        <v>6.632888070013819E-2</v>
      </c>
      <c r="E197">
        <f t="shared" si="15"/>
        <v>6.7324005171384002E-3</v>
      </c>
      <c r="F197">
        <f t="shared" si="16"/>
        <v>0.78107282464859051</v>
      </c>
      <c r="G197">
        <f t="shared" si="17"/>
        <v>6.6323569228670845E-2</v>
      </c>
      <c r="H197" s="3" t="str">
        <f>IFERROR(VLOOKUP(A197,'GDP Data'!A$2:Q$144,13,FALSE),"Not Found")</f>
        <v>Not Found</v>
      </c>
      <c r="I197" t="str">
        <f t="shared" si="18"/>
        <v>No Value</v>
      </c>
      <c r="J197" t="str">
        <f t="shared" si="19"/>
        <v>No Value</v>
      </c>
    </row>
    <row r="198" spans="1:10" x14ac:dyDescent="0.25">
      <c r="A198" t="s">
        <v>212</v>
      </c>
      <c r="B198">
        <f>('CON Score and Page Rank'!IM201-'MIN and MAX'!B$51)/('MIN and MAX'!F$51-'MIN and MAX'!B$51)</f>
        <v>5.8211675059576559E-4</v>
      </c>
      <c r="C198">
        <f>('CON Score and Page Rank'!IN201-'MIN and MAX'!C$51)/('MIN and MAX'!G$51-'MIN and MAX'!C$51)</f>
        <v>6.9782552471452297E-3</v>
      </c>
      <c r="D198">
        <f>('CON Score and Page Rank'!IO201-'MIN and MAX'!D$51)/('MIN and MAX'!H$51-'MIN and MAX'!D$51)</f>
        <v>0.15476738830032244</v>
      </c>
      <c r="E198">
        <f t="shared" si="15"/>
        <v>6.3961384965494639E-3</v>
      </c>
      <c r="F198">
        <f t="shared" si="16"/>
        <v>0.78049964035082786</v>
      </c>
      <c r="G198">
        <f t="shared" si="17"/>
        <v>0.15418527154972667</v>
      </c>
      <c r="H198" s="3" t="str">
        <f>IFERROR(VLOOKUP(A198,'GDP Data'!A$2:Q$144,13,FALSE),"Not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155</v>
      </c>
      <c r="B199">
        <f>('CON Score and Page Rank'!IM150-'MIN and MAX'!B$51)/('MIN and MAX'!F$51-'MIN and MAX'!B$51)</f>
        <v>1.9342423564259299E-3</v>
      </c>
      <c r="C199">
        <f>('CON Score and Page Rank'!IN150-'MIN and MAX'!C$51)/('MIN and MAX'!G$51-'MIN and MAX'!C$51)</f>
        <v>7.7857445845225118E-3</v>
      </c>
      <c r="D199">
        <f>('CON Score and Page Rank'!IO150-'MIN and MAX'!D$51)/('MIN and MAX'!H$51-'MIN and MAX'!D$51)</f>
        <v>9.3965914325195757E-2</v>
      </c>
      <c r="E199">
        <f t="shared" si="15"/>
        <v>5.8515022280965822E-3</v>
      </c>
      <c r="F199">
        <f t="shared" si="16"/>
        <v>0.77957126623197126</v>
      </c>
      <c r="G199">
        <f t="shared" si="17"/>
        <v>9.2031671968769824E-2</v>
      </c>
      <c r="H199" s="3" t="str">
        <f>IFERROR(VLOOKUP(A199,'GDP Data'!A$2:Q$144,13,FALSE),"Not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257</v>
      </c>
      <c r="B200">
        <f>('CON Score and Page Rank'!IM161-'MIN and MAX'!B$51)/('MIN and MAX'!F$51-'MIN and MAX'!B$51)</f>
        <v>4.0584267353479527E-5</v>
      </c>
      <c r="C200">
        <f>('CON Score and Page Rank'!IN161-'MIN and MAX'!C$51)/('MIN and MAX'!G$51-'MIN and MAX'!C$51)</f>
        <v>5.6607364137844195E-3</v>
      </c>
      <c r="D200">
        <f>('CON Score and Page Rank'!IO161-'MIN and MAX'!D$51)/('MIN and MAX'!H$51-'MIN and MAX'!D$51)</f>
        <v>5.3892215568862277E-2</v>
      </c>
      <c r="E200">
        <f t="shared" si="15"/>
        <v>5.6201521464309401E-3</v>
      </c>
      <c r="F200">
        <f t="shared" si="16"/>
        <v>0.77917691234726971</v>
      </c>
      <c r="G200">
        <f t="shared" si="17"/>
        <v>5.3851631301508794E-2</v>
      </c>
      <c r="H200" s="3" t="str">
        <f>IFERROR(VLOOKUP(A200,'GDP Data'!A$2:Q$144,13,FALSE),"Not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158</v>
      </c>
      <c r="B201">
        <f>('CON Score and Page Rank'!IM153-'MIN and MAX'!B$51)/('MIN and MAX'!F$51-'MIN and MAX'!B$51)</f>
        <v>1.262891639155607E-6</v>
      </c>
      <c r="C201">
        <f>('CON Score and Page Rank'!IN153-'MIN and MAX'!C$51)/('MIN and MAX'!G$51-'MIN and MAX'!C$51)</f>
        <v>5.4515997143644518E-3</v>
      </c>
      <c r="D201">
        <f>('CON Score and Page Rank'!IO153-'MIN and MAX'!D$51)/('MIN and MAX'!H$51-'MIN and MAX'!D$51)</f>
        <v>5.0667894979272224E-3</v>
      </c>
      <c r="E201">
        <f t="shared" si="15"/>
        <v>5.4503368227252959E-3</v>
      </c>
      <c r="F201">
        <f t="shared" si="16"/>
        <v>0.77888744915753116</v>
      </c>
      <c r="G201">
        <f t="shared" si="17"/>
        <v>5.0655266062880665E-3</v>
      </c>
      <c r="H201" s="3" t="str">
        <f>IFERROR(VLOOKUP(A201,'GDP Data'!A$2:Q$144,13,FALSE),"Not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161</v>
      </c>
      <c r="B202">
        <f>('CON Score and Page Rank'!IM156-'MIN and MAX'!B$51)/('MIN and MAX'!F$51-'MIN and MAX'!B$51)</f>
        <v>1.5912434653420914E-5</v>
      </c>
      <c r="C202">
        <f>('CON Score and Page Rank'!IN156-'MIN and MAX'!C$51)/('MIN and MAX'!G$51-'MIN and MAX'!C$51)</f>
        <v>5.462982436226743E-3</v>
      </c>
      <c r="D202">
        <f>('CON Score and Page Rank'!IO156-'MIN and MAX'!D$51)/('MIN and MAX'!H$51-'MIN and MAX'!D$51)</f>
        <v>5.0667894979272224E-3</v>
      </c>
      <c r="E202">
        <f t="shared" si="15"/>
        <v>5.4470700015733222E-3</v>
      </c>
      <c r="F202">
        <f t="shared" si="16"/>
        <v>0.7788818806113581</v>
      </c>
      <c r="G202">
        <f t="shared" si="17"/>
        <v>5.0508770632738016E-3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167</v>
      </c>
      <c r="B203">
        <f>('CON Score and Page Rank'!IM162-'MIN and MAX'!B$51)/('MIN and MAX'!F$51-'MIN and MAX'!B$51)</f>
        <v>7.7027523015918057E-7</v>
      </c>
      <c r="C203">
        <f>('CON Score and Page Rank'!IN162-'MIN and MAX'!C$51)/('MIN and MAX'!G$51-'MIN and MAX'!C$51)</f>
        <v>4.1382943911600851E-3</v>
      </c>
      <c r="D203">
        <f>('CON Score and Page Rank'!IO162-'MIN and MAX'!D$51)/('MIN and MAX'!H$51-'MIN and MAX'!D$51)</f>
        <v>1.4279134039613081E-2</v>
      </c>
      <c r="E203">
        <f t="shared" si="15"/>
        <v>4.1375241159299254E-3</v>
      </c>
      <c r="F203">
        <f t="shared" si="16"/>
        <v>0.77664965962625898</v>
      </c>
      <c r="G203">
        <f t="shared" si="17"/>
        <v>1.4278363764382922E-2</v>
      </c>
      <c r="H203" s="3" t="str">
        <f>IFERROR(VLOOKUP(A203,'GDP Data'!A$2:Q$144,13,FALSE),"Not Found")</f>
        <v>Not Found</v>
      </c>
      <c r="I203" t="str">
        <f t="shared" si="18"/>
        <v>No Value</v>
      </c>
      <c r="J203" t="str">
        <f t="shared" si="19"/>
        <v>No Value</v>
      </c>
    </row>
    <row r="204" spans="1:10" x14ac:dyDescent="0.25">
      <c r="A204" t="s">
        <v>299</v>
      </c>
      <c r="B204">
        <f>('CON Score and Page Rank'!IM56-'MIN and MAX'!B$51)/('MIN and MAX'!F$51-'MIN and MAX'!B$51)</f>
        <v>1.402434962265624E-5</v>
      </c>
      <c r="C204">
        <f>('CON Score and Page Rank'!IN56-'MIN and MAX'!C$51)/('MIN and MAX'!G$51-'MIN and MAX'!C$51)</f>
        <v>3.9987341330919553E-3</v>
      </c>
      <c r="D204">
        <f>('CON Score and Page Rank'!IO56-'MIN and MAX'!D$51)/('MIN and MAX'!H$51-'MIN and MAX'!D$51)</f>
        <v>6.1722708429295253E-2</v>
      </c>
      <c r="E204">
        <f t="shared" si="15"/>
        <v>3.9847097834692993E-3</v>
      </c>
      <c r="F204">
        <f t="shared" si="16"/>
        <v>0.7763891759246323</v>
      </c>
      <c r="G204">
        <f t="shared" si="17"/>
        <v>6.1708684079672595E-2</v>
      </c>
      <c r="H204" s="3" t="str">
        <f>IFERROR(VLOOKUP(A204,'GDP Data'!A$2:Q$144,13,FALSE),"Not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80</v>
      </c>
      <c r="B205">
        <f>('CON Score and Page Rank'!IM76-'MIN and MAX'!B$51)/('MIN and MAX'!F$51-'MIN and MAX'!B$51)</f>
        <v>3.9820425481344944E-6</v>
      </c>
      <c r="C205">
        <f>('CON Score and Page Rank'!IN76-'MIN and MAX'!C$51)/('MIN and MAX'!G$51-'MIN and MAX'!C$51)</f>
        <v>2.6178773511868017E-3</v>
      </c>
      <c r="D205">
        <f>('CON Score and Page Rank'!IO76-'MIN and MAX'!D$51)/('MIN and MAX'!H$51-'MIN and MAX'!D$51)</f>
        <v>8.1068631966835558E-2</v>
      </c>
      <c r="E205">
        <f t="shared" si="15"/>
        <v>2.6138953086386673E-3</v>
      </c>
      <c r="F205">
        <f t="shared" si="16"/>
        <v>0.77405251794957308</v>
      </c>
      <c r="G205">
        <f t="shared" si="17"/>
        <v>8.1064649924287427E-2</v>
      </c>
      <c r="H205" s="3" t="str">
        <f>IFERROR(VLOOKUP(A205,'GDP Data'!A$2:Q$144,13,FALSE),"Not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209</v>
      </c>
      <c r="B206">
        <f>('CON Score and Page Rank'!IM198-'MIN and MAX'!B$51)/('MIN and MAX'!F$51-'MIN and MAX'!B$51)</f>
        <v>5.6468442103839041E-6</v>
      </c>
      <c r="C206">
        <f>('CON Score and Page Rank'!IN198-'MIN and MAX'!C$51)/('MIN and MAX'!G$51-'MIN and MAX'!C$51)</f>
        <v>1.7713394496779583E-3</v>
      </c>
      <c r="D206">
        <f>('CON Score and Page Rank'!IO198-'MIN and MAX'!D$51)/('MIN and MAX'!H$51-'MIN and MAX'!D$51)</f>
        <v>1.1515430677107323E-2</v>
      </c>
      <c r="E206">
        <f t="shared" si="15"/>
        <v>1.7656926054675744E-3</v>
      </c>
      <c r="F206">
        <f t="shared" si="16"/>
        <v>0.77260669165635687</v>
      </c>
      <c r="G206">
        <f t="shared" si="17"/>
        <v>1.150978383289694E-2</v>
      </c>
      <c r="H206" s="3" t="str">
        <f>IFERROR(VLOOKUP(A206,'GDP Data'!A$2:Q$144,13,FALSE),"Not Found")</f>
        <v>Not Found</v>
      </c>
      <c r="I206" t="str">
        <f t="shared" si="18"/>
        <v>No Value</v>
      </c>
      <c r="J206" t="str">
        <f t="shared" si="19"/>
        <v>No Value</v>
      </c>
    </row>
    <row r="207" spans="1:10" x14ac:dyDescent="0.25">
      <c r="A207" t="s">
        <v>245</v>
      </c>
      <c r="B207">
        <f>('CON Score and Page Rank'!IM112-'MIN and MAX'!B$51)/('MIN and MAX'!F$51-'MIN and MAX'!B$51)</f>
        <v>7.8828805234730352E-7</v>
      </c>
      <c r="C207">
        <f>('CON Score and Page Rank'!IN112-'MIN and MAX'!C$51)/('MIN and MAX'!G$51-'MIN and MAX'!C$51)</f>
        <v>2.1432553161685922E-4</v>
      </c>
      <c r="D207">
        <f>('CON Score and Page Rank'!IO112-'MIN and MAX'!D$51)/('MIN and MAX'!H$51-'MIN and MAX'!D$51)</f>
        <v>3.9152464302164902E-2</v>
      </c>
      <c r="E207">
        <f t="shared" si="15"/>
        <v>2.1353724356451193E-4</v>
      </c>
      <c r="F207">
        <f t="shared" si="16"/>
        <v>0.76996092428847895</v>
      </c>
      <c r="G207">
        <f t="shared" si="17"/>
        <v>3.9151676014112555E-2</v>
      </c>
      <c r="H207" s="3" t="str">
        <f>IFERROR(VLOOKUP(A207,'GDP Data'!A$2:Q$144,13,FALSE),"Not Found")</f>
        <v>Not Found</v>
      </c>
      <c r="I207" t="str">
        <f t="shared" si="18"/>
        <v>No Value</v>
      </c>
      <c r="J207" t="str">
        <f t="shared" si="19"/>
        <v>No Value</v>
      </c>
    </row>
    <row r="208" spans="1:10" x14ac:dyDescent="0.25">
      <c r="A208" t="s">
        <v>169</v>
      </c>
      <c r="B208">
        <f>('CON Score and Page Rank'!IM164-'MIN and MAX'!B$51)/('MIN and MAX'!F$51-'MIN and MAX'!B$51)</f>
        <v>3.3074218707792506E-6</v>
      </c>
      <c r="C208">
        <f>('CON Score and Page Rank'!IN164-'MIN and MAX'!C$51)/('MIN and MAX'!G$51-'MIN and MAX'!C$51)</f>
        <v>0</v>
      </c>
      <c r="D208">
        <f>('CON Score and Page Rank'!IO164-'MIN and MAX'!D$51)/('MIN and MAX'!H$51-'MIN and MAX'!D$51)</f>
        <v>0</v>
      </c>
      <c r="E208">
        <f t="shared" si="15"/>
        <v>-3.3074218707792506E-6</v>
      </c>
      <c r="F208">
        <f t="shared" si="16"/>
        <v>0.76959129599366471</v>
      </c>
      <c r="G208">
        <f t="shared" si="17"/>
        <v>-3.3074218707792506E-6</v>
      </c>
      <c r="H208" s="3" t="str">
        <f>IFERROR(VLOOKUP(A208,'GDP Data'!A$2:Q$144,13,FALSE),"Not Found")</f>
        <v>Not Found</v>
      </c>
      <c r="I208" t="str">
        <f t="shared" si="18"/>
        <v>No Value</v>
      </c>
      <c r="J208" t="str">
        <f t="shared" si="19"/>
        <v>No Value</v>
      </c>
    </row>
    <row r="209" spans="1:10" x14ac:dyDescent="0.25">
      <c r="A209" t="s">
        <v>39</v>
      </c>
      <c r="B209">
        <f>('CON Score and Page Rank'!IM33-'MIN and MAX'!B$51)/('MIN and MAX'!F$51-'MIN and MAX'!B$51)</f>
        <v>0</v>
      </c>
      <c r="C209">
        <f>('CON Score and Page Rank'!IN33-'MIN and MAX'!C$51)/('MIN and MAX'!G$51-'MIN and MAX'!C$51)</f>
        <v>-3.3013164297733078E-4</v>
      </c>
      <c r="D209">
        <f>('CON Score and Page Rank'!IO33-'MIN and MAX'!D$51)/('MIN and MAX'!H$51-'MIN and MAX'!D$51)</f>
        <v>-5.6195301704283739E-2</v>
      </c>
      <c r="E209">
        <f t="shared" si="15"/>
        <v>-3.3013164297733078E-4</v>
      </c>
      <c r="F209">
        <f t="shared" si="16"/>
        <v>0.76903419914597815</v>
      </c>
      <c r="G209">
        <f t="shared" si="17"/>
        <v>-5.6195301704283739E-2</v>
      </c>
      <c r="H209" s="3" t="str">
        <f>IFERROR(VLOOKUP(A209,'GDP Data'!A$2:Q$144,13,FALSE),"Not Found")</f>
        <v>Not Found</v>
      </c>
      <c r="I209" t="str">
        <f t="shared" si="18"/>
        <v>No Value</v>
      </c>
      <c r="J209" t="str">
        <f t="shared" si="19"/>
        <v>No Value</v>
      </c>
    </row>
    <row r="210" spans="1:10" x14ac:dyDescent="0.25">
      <c r="A210" t="s">
        <v>58</v>
      </c>
      <c r="B210">
        <f>('CON Score and Page Rank'!IM52-'MIN and MAX'!B$51)/('MIN and MAX'!F$51-'MIN and MAX'!B$51)</f>
        <v>0</v>
      </c>
      <c r="C210">
        <f>('CON Score and Page Rank'!IN52-'MIN and MAX'!C$51)/('MIN and MAX'!G$51-'MIN and MAX'!C$51)</f>
        <v>-3.3013164297733078E-4</v>
      </c>
      <c r="D210">
        <f>('CON Score and Page Rank'!IO52-'MIN and MAX'!D$51)/('MIN and MAX'!H$51-'MIN and MAX'!D$51)</f>
        <v>-5.6195301704283739E-2</v>
      </c>
      <c r="E210">
        <f t="shared" si="15"/>
        <v>-3.3013164297733078E-4</v>
      </c>
      <c r="F210">
        <f t="shared" si="16"/>
        <v>0.76903419914597815</v>
      </c>
      <c r="G210">
        <f t="shared" si="17"/>
        <v>-5.6195301704283739E-2</v>
      </c>
      <c r="H210" s="3" t="str">
        <f>IFERROR(VLOOKUP(A210,'GDP Data'!A$2:Q$144,13,FALSE),"Not Found")</f>
        <v>Not Found</v>
      </c>
      <c r="I210" t="str">
        <f t="shared" si="18"/>
        <v>No Value</v>
      </c>
      <c r="J210" t="str">
        <f t="shared" si="19"/>
        <v>No Value</v>
      </c>
    </row>
    <row r="211" spans="1:10" x14ac:dyDescent="0.25">
      <c r="A211" t="s">
        <v>143</v>
      </c>
      <c r="B211">
        <f>('CON Score and Page Rank'!IM139-'MIN and MAX'!B$51)/('MIN and MAX'!F$51-'MIN and MAX'!B$51)</f>
        <v>0</v>
      </c>
      <c r="C211">
        <f>('CON Score and Page Rank'!IN139-'MIN and MAX'!C$51)/('MIN and MAX'!G$51-'MIN and MAX'!C$51)</f>
        <v>-3.3013164297733078E-4</v>
      </c>
      <c r="D211">
        <f>('CON Score and Page Rank'!IO139-'MIN and MAX'!D$51)/('MIN and MAX'!H$51-'MIN and MAX'!D$51)</f>
        <v>-5.6195301704283739E-2</v>
      </c>
      <c r="E211">
        <f t="shared" si="15"/>
        <v>-3.3013164297733078E-4</v>
      </c>
      <c r="F211">
        <f t="shared" si="16"/>
        <v>0.76903419914597815</v>
      </c>
      <c r="G211">
        <f t="shared" si="17"/>
        <v>-5.6195301704283739E-2</v>
      </c>
      <c r="H211" s="3" t="str">
        <f>IFERROR(VLOOKUP(A211,'GDP Data'!A$2:Q$144,13,FALSE),"Not Found")</f>
        <v>Not Found</v>
      </c>
      <c r="I211" t="str">
        <f t="shared" si="18"/>
        <v>No Value</v>
      </c>
      <c r="J211" t="str">
        <f t="shared" si="19"/>
        <v>No Value</v>
      </c>
    </row>
    <row r="212" spans="1:10" x14ac:dyDescent="0.25">
      <c r="A212" t="s">
        <v>173</v>
      </c>
      <c r="B212">
        <f>('CON Score and Page Rank'!IM168-'MIN and MAX'!B$51)/('MIN and MAX'!F$51-'MIN and MAX'!B$51)</f>
        <v>0</v>
      </c>
      <c r="C212">
        <f>('CON Score and Page Rank'!IN168-'MIN and MAX'!C$51)/('MIN and MAX'!G$51-'MIN and MAX'!C$51)</f>
        <v>-3.3013164297733078E-4</v>
      </c>
      <c r="D212">
        <f>('CON Score and Page Rank'!IO168-'MIN and MAX'!D$51)/('MIN and MAX'!H$51-'MIN and MAX'!D$51)</f>
        <v>-5.6195301704283739E-2</v>
      </c>
      <c r="E212">
        <f t="shared" si="15"/>
        <v>-3.3013164297733078E-4</v>
      </c>
      <c r="F212">
        <f t="shared" si="16"/>
        <v>0.76903419914597815</v>
      </c>
      <c r="G212">
        <f t="shared" si="17"/>
        <v>-5.6195301704283739E-2</v>
      </c>
      <c r="H212" s="3" t="str">
        <f>IFERROR(VLOOKUP(A212,'GDP Data'!A$2:Q$144,13,FALSE),"Not Found")</f>
        <v>Not Found</v>
      </c>
      <c r="I212" t="str">
        <f t="shared" si="18"/>
        <v>No Value</v>
      </c>
      <c r="J212" t="str">
        <f t="shared" si="19"/>
        <v>No Value</v>
      </c>
    </row>
    <row r="213" spans="1:10" x14ac:dyDescent="0.25">
      <c r="A213" t="s">
        <v>300</v>
      </c>
      <c r="B213">
        <f>('CON Score and Page Rank'!IM190-'MIN and MAX'!B$51)/('MIN and MAX'!F$51-'MIN and MAX'!B$51)</f>
        <v>0</v>
      </c>
      <c r="C213">
        <f>('CON Score and Page Rank'!IN190-'MIN and MAX'!C$51)/('MIN and MAX'!G$51-'MIN and MAX'!C$51)</f>
        <v>-3.3013164297733078E-4</v>
      </c>
      <c r="D213">
        <f>('CON Score and Page Rank'!IO190-'MIN and MAX'!D$51)/('MIN and MAX'!H$51-'MIN and MAX'!D$51)</f>
        <v>-5.6195301704283739E-2</v>
      </c>
      <c r="E213">
        <f t="shared" si="15"/>
        <v>-3.3013164297733078E-4</v>
      </c>
      <c r="F213">
        <f t="shared" si="16"/>
        <v>0.76903419914597815</v>
      </c>
      <c r="G213">
        <f t="shared" si="17"/>
        <v>-5.6195301704283739E-2</v>
      </c>
      <c r="H213" s="3" t="str">
        <f>IFERROR(VLOOKUP(A213,'GDP Data'!A$2:Q$144,13,FALSE),"Not Found")</f>
        <v>Not Found</v>
      </c>
      <c r="I213" t="str">
        <f t="shared" si="18"/>
        <v>No Value</v>
      </c>
      <c r="J213" t="str">
        <f t="shared" si="19"/>
        <v>No Value</v>
      </c>
    </row>
    <row r="214" spans="1:10" x14ac:dyDescent="0.25">
      <c r="A214" t="s">
        <v>49</v>
      </c>
      <c r="B214">
        <f>('CON Score and Page Rank'!IM42-'MIN and MAX'!B$51)/('MIN and MAX'!F$51-'MIN and MAX'!B$51)</f>
        <v>0.22114224072797903</v>
      </c>
      <c r="C214">
        <f>('CON Score and Page Rank'!IN42-'MIN and MAX'!C$51)/('MIN and MAX'!G$51-'MIN and MAX'!C$51)</f>
        <v>0.2003996679415013</v>
      </c>
      <c r="D214">
        <f>('CON Score and Page Rank'!IO42-'MIN and MAX'!D$51)/('MIN and MAX'!H$51-'MIN and MAX'!D$51)</f>
        <v>1</v>
      </c>
      <c r="E214">
        <f t="shared" si="15"/>
        <v>-2.0742572786477731E-2</v>
      </c>
      <c r="F214">
        <f t="shared" si="16"/>
        <v>0.73423963411610516</v>
      </c>
      <c r="G214">
        <f t="shared" si="17"/>
        <v>0.77885775927202094</v>
      </c>
      <c r="H214" s="3" t="str">
        <f>IFERROR(VLOOKUP(A214,'GDP Data'!A$2:Q$144,13,FALSE),"Not Found")</f>
        <v>Not Found</v>
      </c>
      <c r="I214" t="str">
        <f t="shared" si="18"/>
        <v>No Value</v>
      </c>
      <c r="J214" t="str">
        <f t="shared" si="19"/>
        <v>No Value</v>
      </c>
    </row>
    <row r="215" spans="1:10" x14ac:dyDescent="0.25">
      <c r="A215" t="s">
        <v>287</v>
      </c>
      <c r="B215">
        <f>('CON Score and Page Rank'!IM9-'MIN and MAX'!B$51)/('MIN and MAX'!F$51-'MIN and MAX'!B$51)</f>
        <v>0.10851714868230783</v>
      </c>
      <c r="C215">
        <f>('CON Score and Page Rank'!IN9-'MIN and MAX'!C$51)/('MIN and MAX'!G$51-'MIN and MAX'!C$51)</f>
        <v>6.0260501231823561E-2</v>
      </c>
      <c r="D215">
        <f>('CON Score and Page Rank'!IO9-'MIN and MAX'!D$51)/('MIN and MAX'!H$51-'MIN and MAX'!D$51)</f>
        <v>0.75771533855366191</v>
      </c>
      <c r="E215">
        <f t="shared" si="15"/>
        <v>-4.8256647450484268E-2</v>
      </c>
      <c r="F215">
        <f t="shared" si="16"/>
        <v>0.68733979232827536</v>
      </c>
      <c r="G215">
        <f t="shared" si="17"/>
        <v>0.64919818987135414</v>
      </c>
      <c r="H215" s="3" t="str">
        <f>IFERROR(VLOOKUP(A215,'GDP Data'!A$2:Q$144,13,FALSE),"Not Found")</f>
        <v>Not Found</v>
      </c>
      <c r="I215" t="str">
        <f t="shared" si="18"/>
        <v>No Value</v>
      </c>
      <c r="J215" t="str">
        <f t="shared" si="19"/>
        <v>No Value</v>
      </c>
    </row>
  </sheetData>
  <autoFilter ref="A2:J215" xr:uid="{FD98C364-25C7-4CA0-92A2-15C429DFACF7}">
    <sortState xmlns:xlrd2="http://schemas.microsoft.com/office/spreadsheetml/2017/richdata2" ref="A3:J215">
      <sortCondition ref="I2:I215"/>
    </sortState>
  </autoFilter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6B97-88C3-4A56-A850-239105A07E98}">
  <sheetPr codeName="Sheet55"/>
  <dimension ref="A1:J215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Rank'!IR205-'MIN and MAX'!B$52)/('MIN and MAX'!F$52-'MIN and MAX'!B$52)</f>
        <v>9.6330318479051196E-3</v>
      </c>
      <c r="C3">
        <f>('CON Score and Page Rank'!IS205-'MIN and MAX'!C$52)/('MIN and MAX'!G$52-'MIN and MAX'!C$52)</f>
        <v>0.11118365500596077</v>
      </c>
      <c r="D3">
        <f>('CON Score and Page Rank'!IT205-'MIN and MAX'!D$52)/('MIN and MAX'!H$52-'MIN and MAX'!D$52)</f>
        <v>0.91328413284132837</v>
      </c>
      <c r="E3">
        <f t="shared" ref="E3:E66" si="0">C3-B3</f>
        <v>0.10155062315805564</v>
      </c>
      <c r="F3">
        <f t="shared" ref="F3:F66" si="1">(E3-MIN(E$3:E$215))/(MAX(E$3:E$215)-MIN(E$3:E$215))</f>
        <v>1</v>
      </c>
      <c r="G3">
        <f t="shared" ref="G3:G66" si="2">D3-B3</f>
        <v>0.90365110099342327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43</v>
      </c>
      <c r="B4">
        <f>('CON Score and Page Rank'!IR36-'MIN and MAX'!B$52)/('MIN and MAX'!F$52-'MIN and MAX'!B$52)</f>
        <v>0.90364340990152137</v>
      </c>
      <c r="C4">
        <f>('CON Score and Page Rank'!IS36-'MIN and MAX'!C$52)/('MIN and MAX'!G$52-'MIN and MAX'!C$52)</f>
        <v>1</v>
      </c>
      <c r="D4">
        <f>('CON Score and Page Rank'!IT36-'MIN and MAX'!D$52)/('MIN and MAX'!H$52-'MIN and MAX'!D$52)</f>
        <v>0.95618081180811809</v>
      </c>
      <c r="E4">
        <f t="shared" si="0"/>
        <v>9.6356590098478634E-2</v>
      </c>
      <c r="F4">
        <f t="shared" si="1"/>
        <v>0.99091362255594218</v>
      </c>
      <c r="G4">
        <f t="shared" si="2"/>
        <v>5.2537401906596726E-2</v>
      </c>
      <c r="H4" s="3">
        <f>IFERROR(VLOOKUP(A4,'GDP Data'!A$2:Q$144,13,FALSE),"Not Found")</f>
        <v>15599728123000</v>
      </c>
      <c r="I4">
        <f t="shared" si="3"/>
        <v>1</v>
      </c>
      <c r="J4">
        <f t="shared" si="4"/>
        <v>9.0863774440578249E-3</v>
      </c>
    </row>
    <row r="5" spans="1:10" x14ac:dyDescent="0.25">
      <c r="A5" s="6" t="s">
        <v>194</v>
      </c>
      <c r="B5">
        <f>('CON Score and Page Rank'!IR185-'MIN and MAX'!B$52)/('MIN and MAX'!F$52-'MIN and MAX'!B$52)</f>
        <v>1.006172544482746E-2</v>
      </c>
      <c r="C5">
        <f>('CON Score and Page Rank'!IS185-'MIN and MAX'!C$52)/('MIN and MAX'!G$52-'MIN and MAX'!C$52)</f>
        <v>7.30779899493635E-2</v>
      </c>
      <c r="D5">
        <f>('CON Score and Page Rank'!IT185-'MIN and MAX'!D$52)/('MIN and MAX'!H$52-'MIN and MAX'!D$52)</f>
        <v>0.9649446494464945</v>
      </c>
      <c r="E5">
        <f t="shared" si="0"/>
        <v>6.301626450453604E-2</v>
      </c>
      <c r="F5">
        <f t="shared" si="1"/>
        <v>0.93258846771393455</v>
      </c>
      <c r="G5">
        <f t="shared" si="2"/>
        <v>0.95488292400166708</v>
      </c>
      <c r="H5" s="3">
        <f>IFERROR(VLOOKUP(A5,'GDP Data'!A$2:Q$144,13,FALSE),"Not Found")</f>
        <v>838762755164.17896</v>
      </c>
      <c r="I5">
        <f t="shared" si="3"/>
        <v>5.3182751406990997E-2</v>
      </c>
      <c r="J5">
        <f t="shared" si="4"/>
        <v>-0.87940571630694353</v>
      </c>
    </row>
    <row r="6" spans="1:10" x14ac:dyDescent="0.25">
      <c r="A6" t="s">
        <v>25</v>
      </c>
      <c r="B6">
        <f>('CON Score and Page Rank'!IR19-'MIN and MAX'!B$52)/('MIN and MAX'!F$52-'MIN and MAX'!B$52)</f>
        <v>8.5359650313990787E-2</v>
      </c>
      <c r="C6">
        <f>('CON Score and Page Rank'!IS19-'MIN and MAX'!C$52)/('MIN and MAX'!G$52-'MIN and MAX'!C$52)</f>
        <v>0.13349222267731184</v>
      </c>
      <c r="D6">
        <f>('CON Score and Page Rank'!IT19-'MIN and MAX'!D$52)/('MIN and MAX'!H$52-'MIN and MAX'!D$52)</f>
        <v>0.94049815498154976</v>
      </c>
      <c r="E6">
        <f t="shared" si="0"/>
        <v>4.8132572363321052E-2</v>
      </c>
      <c r="F6">
        <f t="shared" si="1"/>
        <v>0.90655112004883387</v>
      </c>
      <c r="G6">
        <f t="shared" si="2"/>
        <v>0.85513850466755903</v>
      </c>
      <c r="H6" s="3">
        <f>IFERROR(VLOOKUP(A6,'GDP Data'!A$2:Q$144,13,FALSE),"Not Found")</f>
        <v>238975558966.52802</v>
      </c>
      <c r="I6">
        <f t="shared" si="3"/>
        <v>1.471041245803538E-2</v>
      </c>
      <c r="J6">
        <f t="shared" si="4"/>
        <v>-0.89184070759079848</v>
      </c>
    </row>
    <row r="7" spans="1:10" x14ac:dyDescent="0.25">
      <c r="A7" t="s">
        <v>28</v>
      </c>
      <c r="B7">
        <f>('CON Score and Page Rank'!IR18-'MIN and MAX'!B$52)/('MIN and MAX'!F$52-'MIN and MAX'!B$52)</f>
        <v>1.9610881569397404E-3</v>
      </c>
      <c r="C7">
        <f>('CON Score and Page Rank'!IS18-'MIN and MAX'!C$52)/('MIN and MAX'!G$52-'MIN and MAX'!C$52)</f>
        <v>3.7497953746698724E-2</v>
      </c>
      <c r="D7">
        <f>('CON Score and Page Rank'!IT18-'MIN and MAX'!D$52)/('MIN and MAX'!H$52-'MIN and MAX'!D$52)</f>
        <v>0.91512915129151295</v>
      </c>
      <c r="E7">
        <f t="shared" si="0"/>
        <v>3.5536865589758986E-2</v>
      </c>
      <c r="F7">
        <f t="shared" si="1"/>
        <v>0.88451634579797855</v>
      </c>
      <c r="G7">
        <f t="shared" si="2"/>
        <v>0.91316806313457322</v>
      </c>
      <c r="H7" s="3">
        <f>IFERROR(VLOOKUP(A7,'GDP Data'!A$2:Q$144,13,FALSE),"Not Found")</f>
        <v>15221622925.9319</v>
      </c>
      <c r="I7">
        <f t="shared" si="3"/>
        <v>3.5809329702414234E-4</v>
      </c>
      <c r="J7">
        <f t="shared" si="4"/>
        <v>-0.88415825250095437</v>
      </c>
    </row>
    <row r="8" spans="1:10" x14ac:dyDescent="0.25">
      <c r="A8" t="s">
        <v>142</v>
      </c>
      <c r="B8">
        <f>('CON Score and Page Rank'!IR138-'MIN and MAX'!B$52)/('MIN and MAX'!F$52-'MIN and MAX'!B$52)</f>
        <v>4.1298591866625253E-3</v>
      </c>
      <c r="C8">
        <f>('CON Score and Page Rank'!IS138-'MIN and MAX'!C$52)/('MIN and MAX'!G$52-'MIN and MAX'!C$52)</f>
        <v>3.8931609151757141E-2</v>
      </c>
      <c r="D8">
        <f>('CON Score and Page Rank'!IT138-'MIN and MAX'!D$52)/('MIN and MAX'!H$52-'MIN and MAX'!D$52)</f>
        <v>0.91512915129151295</v>
      </c>
      <c r="E8">
        <f t="shared" si="0"/>
        <v>3.4801749965094615E-2</v>
      </c>
      <c r="F8">
        <f t="shared" si="1"/>
        <v>0.88323034358079811</v>
      </c>
      <c r="G8">
        <f t="shared" si="2"/>
        <v>0.91099929210485042</v>
      </c>
      <c r="H8" s="3">
        <f>IFERROR(VLOOKUP(A8,'GDP Data'!A$2:Q$144,13,FALSE),"Not Found")</f>
        <v>192626507971.58401</v>
      </c>
      <c r="I8">
        <f t="shared" si="3"/>
        <v>1.1737430688594102E-2</v>
      </c>
      <c r="J8">
        <f t="shared" si="4"/>
        <v>-0.87149291289220399</v>
      </c>
    </row>
    <row r="9" spans="1:10" x14ac:dyDescent="0.25">
      <c r="A9" t="s">
        <v>226</v>
      </c>
      <c r="B9">
        <f>('CON Score and Page Rank'!IR215-'MIN and MAX'!B$52)/('MIN and MAX'!F$52-'MIN and MAX'!B$52)</f>
        <v>7.6388626214721174E-3</v>
      </c>
      <c r="C9">
        <f>('CON Score and Page Rank'!IS215-'MIN and MAX'!C$52)/('MIN and MAX'!G$52-'MIN and MAX'!C$52)</f>
        <v>4.2245303694150665E-2</v>
      </c>
      <c r="D9">
        <f>('CON Score and Page Rank'!IT215-'MIN and MAX'!D$52)/('MIN and MAX'!H$52-'MIN and MAX'!D$52)</f>
        <v>0.86900369003690037</v>
      </c>
      <c r="E9">
        <f t="shared" si="0"/>
        <v>3.4606441072678545E-2</v>
      </c>
      <c r="F9">
        <f t="shared" si="1"/>
        <v>0.88288867261060655</v>
      </c>
      <c r="G9">
        <f t="shared" si="2"/>
        <v>0.8613648274154283</v>
      </c>
      <c r="H9" s="3">
        <f>IFERROR(VLOOKUP(A9,'GDP Data'!A$2:Q$144,13,FALSE),"Not Found")</f>
        <v>316482190800.36401</v>
      </c>
      <c r="I9">
        <f t="shared" si="3"/>
        <v>1.9681944744164116E-2</v>
      </c>
      <c r="J9">
        <f t="shared" si="4"/>
        <v>-0.86320672786644248</v>
      </c>
    </row>
    <row r="10" spans="1:10" x14ac:dyDescent="0.25">
      <c r="A10" t="s">
        <v>157</v>
      </c>
      <c r="B10">
        <f>('CON Score and Page Rank'!IR152-'MIN and MAX'!B$52)/('MIN and MAX'!F$52-'MIN and MAX'!B$52)</f>
        <v>3.5908717352440452E-3</v>
      </c>
      <c r="C10">
        <f>('CON Score and Page Rank'!IS152-'MIN and MAX'!C$52)/('MIN and MAX'!G$52-'MIN and MAX'!C$52)</f>
        <v>3.8104369216368096E-2</v>
      </c>
      <c r="D10">
        <f>('CON Score and Page Rank'!IT152-'MIN and MAX'!D$52)/('MIN and MAX'!H$52-'MIN and MAX'!D$52)</f>
        <v>0.81688191881918815</v>
      </c>
      <c r="E10">
        <f t="shared" si="0"/>
        <v>3.4513497481124047E-2</v>
      </c>
      <c r="F10">
        <f t="shared" si="1"/>
        <v>0.88272607823660387</v>
      </c>
      <c r="G10">
        <f t="shared" si="2"/>
        <v>0.81329104708394406</v>
      </c>
      <c r="H10" s="3">
        <f>IFERROR(VLOOKUP(A10,'GDP Data'!A$2:Q$144,13,FALSE),"Not Found")</f>
        <v>213587413183.996</v>
      </c>
      <c r="I10">
        <f t="shared" si="3"/>
        <v>1.3081932630484676E-2</v>
      </c>
      <c r="J10">
        <f t="shared" si="4"/>
        <v>-0.86964414560611925</v>
      </c>
    </row>
    <row r="11" spans="1:10" x14ac:dyDescent="0.25">
      <c r="A11" t="s">
        <v>225</v>
      </c>
      <c r="B11">
        <f>('CON Score and Page Rank'!IR214-'MIN and MAX'!B$52)/('MIN and MAX'!F$52-'MIN and MAX'!B$52)</f>
        <v>2.9657242698417955E-3</v>
      </c>
      <c r="C11">
        <f>('CON Score and Page Rank'!IS214-'MIN and MAX'!C$52)/('MIN and MAX'!G$52-'MIN and MAX'!C$52)</f>
        <v>3.7383789920448142E-2</v>
      </c>
      <c r="D11">
        <f>('CON Score and Page Rank'!IT214-'MIN and MAX'!D$52)/('MIN and MAX'!H$52-'MIN and MAX'!D$52)</f>
        <v>0.85654981549815501</v>
      </c>
      <c r="E11">
        <f t="shared" si="0"/>
        <v>3.4418065650606344E-2</v>
      </c>
      <c r="F11">
        <f t="shared" si="1"/>
        <v>0.88255913096801408</v>
      </c>
      <c r="G11">
        <f t="shared" si="2"/>
        <v>0.85358409122831325</v>
      </c>
      <c r="H11" s="3">
        <f>IFERROR(VLOOKUP(A11,'GDP Data'!A$2:Q$144,13,FALSE),"Not Found")</f>
        <v>47962439303.724701</v>
      </c>
      <c r="I11">
        <f t="shared" si="3"/>
        <v>2.4581977893128951E-3</v>
      </c>
      <c r="J11">
        <f t="shared" si="4"/>
        <v>-0.88010093317870119</v>
      </c>
    </row>
    <row r="12" spans="1:10" x14ac:dyDescent="0.25">
      <c r="A12" t="s">
        <v>160</v>
      </c>
      <c r="B12">
        <f>('CON Score and Page Rank'!IR155-'MIN and MAX'!B$52)/('MIN and MAX'!F$52-'MIN and MAX'!B$52)</f>
        <v>8.5437146314174574E-3</v>
      </c>
      <c r="C12">
        <f>('CON Score and Page Rank'!IS155-'MIN and MAX'!C$52)/('MIN and MAX'!G$52-'MIN and MAX'!C$52)</f>
        <v>4.2949737847821398E-2</v>
      </c>
      <c r="D12">
        <f>('CON Score and Page Rank'!IT155-'MIN and MAX'!D$52)/('MIN and MAX'!H$52-'MIN and MAX'!D$52)</f>
        <v>0.80811808118081185</v>
      </c>
      <c r="E12">
        <f t="shared" si="0"/>
        <v>3.4406023216403944E-2</v>
      </c>
      <c r="F12">
        <f t="shared" si="1"/>
        <v>0.88253806408198299</v>
      </c>
      <c r="G12">
        <f t="shared" si="2"/>
        <v>0.7995743665493944</v>
      </c>
      <c r="H12" s="3">
        <f>IFERROR(VLOOKUP(A12,'GDP Data'!A$2:Q$144,13,FALSE),"Not Found")</f>
        <v>234216930369.79599</v>
      </c>
      <c r="I12">
        <f t="shared" si="3"/>
        <v>1.4405178245857669E-2</v>
      </c>
      <c r="J12">
        <f t="shared" si="4"/>
        <v>-0.86813288583612536</v>
      </c>
    </row>
    <row r="13" spans="1:10" x14ac:dyDescent="0.25">
      <c r="A13" t="s">
        <v>89</v>
      </c>
      <c r="B13">
        <f>('CON Score and Page Rank'!IR85-'MIN and MAX'!B$52)/('MIN and MAX'!F$52-'MIN and MAX'!B$52)</f>
        <v>4.3881627677145561E-3</v>
      </c>
      <c r="C13">
        <f>('CON Score and Page Rank'!IS85-'MIN and MAX'!C$52)/('MIN and MAX'!G$52-'MIN and MAX'!C$52)</f>
        <v>3.862571081159813E-2</v>
      </c>
      <c r="D13">
        <f>('CON Score and Page Rank'!IT85-'MIN and MAX'!D$52)/('MIN and MAX'!H$52-'MIN and MAX'!D$52)</f>
        <v>0.93542435424354242</v>
      </c>
      <c r="E13">
        <f t="shared" si="0"/>
        <v>3.423754804388357E-2</v>
      </c>
      <c r="F13">
        <f t="shared" si="1"/>
        <v>0.88224333569078617</v>
      </c>
      <c r="G13">
        <f t="shared" si="2"/>
        <v>0.93103619147582783</v>
      </c>
      <c r="H13" s="3">
        <f>IFERROR(VLOOKUP(A13,'GDP Data'!A$2:Q$144,13,FALSE),"Not Found")</f>
        <v>262293871093.061</v>
      </c>
      <c r="I13">
        <f t="shared" si="3"/>
        <v>1.6206126293770363E-2</v>
      </c>
      <c r="J13">
        <f t="shared" si="4"/>
        <v>-0.86603720939701578</v>
      </c>
    </row>
    <row r="14" spans="1:10" x14ac:dyDescent="0.25">
      <c r="A14" t="s">
        <v>45</v>
      </c>
      <c r="B14">
        <f>('CON Score and Page Rank'!IR38-'MIN and MAX'!B$52)/('MIN and MAX'!F$52-'MIN and MAX'!B$52)</f>
        <v>1.2073740085650556E-2</v>
      </c>
      <c r="C14">
        <f>('CON Score and Page Rank'!IS38-'MIN and MAX'!C$52)/('MIN and MAX'!G$52-'MIN and MAX'!C$52)</f>
        <v>4.5559954258531453E-2</v>
      </c>
      <c r="D14">
        <f>('CON Score and Page Rank'!IT38-'MIN and MAX'!D$52)/('MIN and MAX'!H$52-'MIN and MAX'!D$52)</f>
        <v>0.92158671586715868</v>
      </c>
      <c r="E14">
        <f t="shared" si="0"/>
        <v>3.3486214172880897E-2</v>
      </c>
      <c r="F14">
        <f t="shared" si="1"/>
        <v>0.88092896147326993</v>
      </c>
      <c r="G14">
        <f t="shared" si="2"/>
        <v>0.90951297578150814</v>
      </c>
      <c r="H14" s="3" t="str">
        <f>IFERROR(VLOOKUP(A14,'GDP Data'!A$2:Q$144,13,FALSE),"Not Found")</f>
        <v>Not Found</v>
      </c>
      <c r="I14" t="str">
        <f t="shared" si="3"/>
        <v>No Value</v>
      </c>
      <c r="J14" t="str">
        <f t="shared" si="4"/>
        <v>No Value</v>
      </c>
    </row>
    <row r="15" spans="1:10" x14ac:dyDescent="0.25">
      <c r="A15" t="s">
        <v>111</v>
      </c>
      <c r="B15">
        <f>('CON Score and Page Rank'!IR107-'MIN and MAX'!B$52)/('MIN and MAX'!F$52-'MIN and MAX'!B$52)</f>
        <v>8.2871442335243539E-4</v>
      </c>
      <c r="C15">
        <f>('CON Score and Page Rank'!IS107-'MIN and MAX'!C$52)/('MIN and MAX'!G$52-'MIN and MAX'!C$52)</f>
        <v>3.3937637247962608E-2</v>
      </c>
      <c r="D15">
        <f>('CON Score and Page Rank'!IT107-'MIN and MAX'!D$52)/('MIN and MAX'!H$52-'MIN and MAX'!D$52)</f>
        <v>0.78736162361623618</v>
      </c>
      <c r="E15">
        <f t="shared" si="0"/>
        <v>3.3108922824610171E-2</v>
      </c>
      <c r="F15">
        <f t="shared" si="1"/>
        <v>0.8802689326368256</v>
      </c>
      <c r="G15">
        <f t="shared" si="2"/>
        <v>0.78653290919288377</v>
      </c>
      <c r="H15" s="3">
        <f>IFERROR(VLOOKUP(A15,'GDP Data'!A$2:Q$144,13,FALSE),"Not Found")</f>
        <v>17814284622.171799</v>
      </c>
      <c r="I15">
        <f t="shared" si="3"/>
        <v>5.2439521242022538E-4</v>
      </c>
      <c r="J15">
        <f t="shared" si="4"/>
        <v>-0.87974453742440539</v>
      </c>
    </row>
    <row r="16" spans="1:10" x14ac:dyDescent="0.25">
      <c r="A16" t="s">
        <v>110</v>
      </c>
      <c r="B16">
        <f>('CON Score and Page Rank'!IR106-'MIN and MAX'!B$52)/('MIN and MAX'!F$52-'MIN and MAX'!B$52)</f>
        <v>1.9134683824356704E-2</v>
      </c>
      <c r="C16">
        <f>('CON Score and Page Rank'!IS106-'MIN and MAX'!C$52)/('MIN and MAX'!G$52-'MIN and MAX'!C$52)</f>
        <v>5.2150943523547835E-2</v>
      </c>
      <c r="D16">
        <f>('CON Score and Page Rank'!IT106-'MIN and MAX'!D$52)/('MIN and MAX'!H$52-'MIN and MAX'!D$52)</f>
        <v>0.94188191881918815</v>
      </c>
      <c r="E16">
        <f t="shared" si="0"/>
        <v>3.3016259699191128E-2</v>
      </c>
      <c r="F16">
        <f t="shared" si="1"/>
        <v>0.88010682890682512</v>
      </c>
      <c r="G16">
        <f t="shared" si="2"/>
        <v>0.92274723499483147</v>
      </c>
      <c r="H16" s="3">
        <f>IFERROR(VLOOKUP(A16,'GDP Data'!A$2:Q$144,13,FALSE),"Not Found")</f>
        <v>671238840108.229</v>
      </c>
      <c r="I16">
        <f t="shared" si="3"/>
        <v>4.2437212184168557E-2</v>
      </c>
      <c r="J16">
        <f t="shared" si="4"/>
        <v>-0.83766961672265661</v>
      </c>
    </row>
    <row r="17" spans="1:10" x14ac:dyDescent="0.25">
      <c r="A17" t="s">
        <v>184</v>
      </c>
      <c r="B17">
        <f>('CON Score and Page Rank'!IR176-'MIN and MAX'!B$52)/('MIN and MAX'!F$52-'MIN and MAX'!B$52)</f>
        <v>4.9763615009938708E-3</v>
      </c>
      <c r="C17">
        <f>('CON Score and Page Rank'!IS176-'MIN and MAX'!C$52)/('MIN and MAX'!G$52-'MIN and MAX'!C$52)</f>
        <v>3.7597843696485563E-2</v>
      </c>
      <c r="D17">
        <f>('CON Score and Page Rank'!IT176-'MIN and MAX'!D$52)/('MIN and MAX'!H$52-'MIN and MAX'!D$52)</f>
        <v>0.85285977859778594</v>
      </c>
      <c r="E17">
        <f t="shared" si="0"/>
        <v>3.2621482195491693E-2</v>
      </c>
      <c r="F17">
        <f t="shared" si="1"/>
        <v>0.87941621000550296</v>
      </c>
      <c r="G17">
        <f t="shared" si="2"/>
        <v>0.84788341709679205</v>
      </c>
      <c r="H17" s="3">
        <f>IFERROR(VLOOKUP(A17,'GDP Data'!A$2:Q$144,13,FALSE),"Not Found")</f>
        <v>27474380566.264999</v>
      </c>
      <c r="I17">
        <f t="shared" si="3"/>
        <v>1.1440257877253284E-3</v>
      </c>
      <c r="J17">
        <f t="shared" si="4"/>
        <v>-0.87827218421777764</v>
      </c>
    </row>
    <row r="18" spans="1:10" x14ac:dyDescent="0.25">
      <c r="A18" t="s">
        <v>199</v>
      </c>
      <c r="B18">
        <f>('CON Score and Page Rank'!IR189-'MIN and MAX'!B$52)/('MIN and MAX'!F$52-'MIN and MAX'!B$52)</f>
        <v>1.4507985904615414E-4</v>
      </c>
      <c r="C18">
        <f>('CON Score and Page Rank'!IS189-'MIN and MAX'!C$52)/('MIN and MAX'!G$52-'MIN and MAX'!C$52)</f>
        <v>3.2521320124758363E-2</v>
      </c>
      <c r="D18">
        <f>('CON Score and Page Rank'!IT189-'MIN and MAX'!D$52)/('MIN and MAX'!H$52-'MIN and MAX'!D$52)</f>
        <v>0.72278597785977861</v>
      </c>
      <c r="E18">
        <f t="shared" si="0"/>
        <v>3.237624026571221E-2</v>
      </c>
      <c r="F18">
        <f t="shared" si="1"/>
        <v>0.8789871867949216</v>
      </c>
      <c r="G18">
        <f t="shared" si="2"/>
        <v>0.7226408980007325</v>
      </c>
      <c r="H18" s="3">
        <f>IFERROR(VLOOKUP(A18,'GDP Data'!A$2:Q$144,13,FALSE),"Not Found")</f>
        <v>23963033429.436401</v>
      </c>
      <c r="I18">
        <f t="shared" si="3"/>
        <v>9.1879634289570265E-4</v>
      </c>
      <c r="J18">
        <f t="shared" si="4"/>
        <v>-0.87806839045202589</v>
      </c>
    </row>
    <row r="19" spans="1:10" x14ac:dyDescent="0.25">
      <c r="A19" t="s">
        <v>185</v>
      </c>
      <c r="B19">
        <f>('CON Score and Page Rank'!IR177-'MIN and MAX'!B$52)/('MIN and MAX'!F$52-'MIN and MAX'!B$52)</f>
        <v>5.5126457821548973E-3</v>
      </c>
      <c r="C19">
        <f>('CON Score and Page Rank'!IS177-'MIN and MAX'!C$52)/('MIN and MAX'!G$52-'MIN and MAX'!C$52)</f>
        <v>3.7661925865394311E-2</v>
      </c>
      <c r="D19">
        <f>('CON Score and Page Rank'!IT177-'MIN and MAX'!D$52)/('MIN and MAX'!H$52-'MIN and MAX'!D$52)</f>
        <v>0.79612546125461259</v>
      </c>
      <c r="E19">
        <f t="shared" si="0"/>
        <v>3.2149280083239411E-2</v>
      </c>
      <c r="F19">
        <f t="shared" si="1"/>
        <v>0.87859014544784786</v>
      </c>
      <c r="G19">
        <f t="shared" si="2"/>
        <v>0.79061281547245765</v>
      </c>
      <c r="H19" s="3">
        <f>IFERROR(VLOOKUP(A19,'GDP Data'!A$2:Q$144,13,FALSE),"Not Found")</f>
        <v>43535051482.386902</v>
      </c>
      <c r="I19">
        <f t="shared" si="3"/>
        <v>2.1742104584715483E-3</v>
      </c>
      <c r="J19">
        <f t="shared" si="4"/>
        <v>-0.87641593498937631</v>
      </c>
    </row>
    <row r="20" spans="1:10" x14ac:dyDescent="0.25">
      <c r="A20" t="s">
        <v>94</v>
      </c>
      <c r="B20">
        <f>('CON Score and Page Rank'!IR90-'MIN and MAX'!B$52)/('MIN and MAX'!F$52-'MIN and MAX'!B$52)</f>
        <v>1.00392210386094E-2</v>
      </c>
      <c r="C20">
        <f>('CON Score and Page Rank'!IS90-'MIN and MAX'!C$52)/('MIN and MAX'!G$52-'MIN and MAX'!C$52)</f>
        <v>4.1968937824669053E-2</v>
      </c>
      <c r="D20">
        <f>('CON Score and Page Rank'!IT90-'MIN and MAX'!D$52)/('MIN and MAX'!H$52-'MIN and MAX'!D$52)</f>
        <v>0.87269372693726932</v>
      </c>
      <c r="E20">
        <f t="shared" si="0"/>
        <v>3.1929716786059652E-2</v>
      </c>
      <c r="F20">
        <f t="shared" si="1"/>
        <v>0.8782060441207763</v>
      </c>
      <c r="G20">
        <f t="shared" si="2"/>
        <v>0.86265450589865988</v>
      </c>
      <c r="H20" s="3" t="str">
        <f>IFERROR(VLOOKUP(A20,'GDP Data'!A$2:Q$144,13,FALSE),"Not Found")</f>
        <v>Not Found</v>
      </c>
      <c r="I20" t="str">
        <f t="shared" si="3"/>
        <v>No Value</v>
      </c>
      <c r="J20" t="str">
        <f t="shared" si="4"/>
        <v>No Value</v>
      </c>
    </row>
    <row r="21" spans="1:10" x14ac:dyDescent="0.25">
      <c r="A21" t="s">
        <v>141</v>
      </c>
      <c r="B21">
        <f>('CON Score and Page Rank'!IR137-'MIN and MAX'!B$52)/('MIN and MAX'!F$52-'MIN and MAX'!B$52)</f>
        <v>2.078714141404207E-2</v>
      </c>
      <c r="C21">
        <f>('CON Score and Page Rank'!IS137-'MIN and MAX'!C$52)/('MIN and MAX'!G$52-'MIN and MAX'!C$52)</f>
        <v>5.2590462927337843E-2</v>
      </c>
      <c r="D21">
        <f>('CON Score and Page Rank'!IT137-'MIN and MAX'!D$52)/('MIN and MAX'!H$52-'MIN and MAX'!D$52)</f>
        <v>0.85793357933579339</v>
      </c>
      <c r="E21">
        <f t="shared" si="0"/>
        <v>3.1803321513295776E-2</v>
      </c>
      <c r="F21">
        <f t="shared" si="1"/>
        <v>0.87798492978778997</v>
      </c>
      <c r="G21">
        <f t="shared" si="2"/>
        <v>0.83714643792175136</v>
      </c>
      <c r="H21" s="3">
        <f>IFERROR(VLOOKUP(A21,'GDP Data'!A$2:Q$144,13,FALSE),"Not Found")</f>
        <v>892969107923.09399</v>
      </c>
      <c r="I21">
        <f t="shared" si="3"/>
        <v>5.6659726557091415E-2</v>
      </c>
      <c r="J21">
        <f t="shared" si="4"/>
        <v>-0.82132520323069858</v>
      </c>
    </row>
    <row r="22" spans="1:10" x14ac:dyDescent="0.25">
      <c r="A22" t="s">
        <v>100</v>
      </c>
      <c r="B22">
        <f>('CON Score and Page Rank'!IR96-'MIN and MAX'!B$52)/('MIN and MAX'!F$52-'MIN and MAX'!B$52)</f>
        <v>8.6683870586336878E-3</v>
      </c>
      <c r="C22">
        <f>('CON Score and Page Rank'!IS96-'MIN and MAX'!C$52)/('MIN and MAX'!G$52-'MIN and MAX'!C$52)</f>
        <v>4.0225526764830065E-2</v>
      </c>
      <c r="D22">
        <f>('CON Score and Page Rank'!IT96-'MIN and MAX'!D$52)/('MIN and MAX'!H$52-'MIN and MAX'!D$52)</f>
        <v>0.88330258302583031</v>
      </c>
      <c r="E22">
        <f t="shared" si="0"/>
        <v>3.1557139706196377E-2</v>
      </c>
      <c r="F22">
        <f t="shared" si="1"/>
        <v>0.87755426236740441</v>
      </c>
      <c r="G22">
        <f t="shared" si="2"/>
        <v>0.8746341959671966</v>
      </c>
      <c r="H22" s="3">
        <f>IFERROR(VLOOKUP(A22,'GDP Data'!A$2:Q$144,13,FALSE),"Not Found")</f>
        <v>101370474295.10899</v>
      </c>
      <c r="I22">
        <f t="shared" si="3"/>
        <v>5.883966191526523E-3</v>
      </c>
      <c r="J22">
        <f t="shared" si="4"/>
        <v>-0.87167029617587788</v>
      </c>
    </row>
    <row r="23" spans="1:10" x14ac:dyDescent="0.25">
      <c r="A23" t="s">
        <v>130</v>
      </c>
      <c r="B23">
        <f>('CON Score and Page Rank'!IR126-'MIN and MAX'!B$52)/('MIN and MAX'!F$52-'MIN and MAX'!B$52)</f>
        <v>1.2931734951998476E-3</v>
      </c>
      <c r="C23">
        <f>('CON Score and Page Rank'!IS126-'MIN and MAX'!C$52)/('MIN and MAX'!G$52-'MIN and MAX'!C$52)</f>
        <v>3.2683138550951854E-2</v>
      </c>
      <c r="D23">
        <f>('CON Score and Page Rank'!IT126-'MIN and MAX'!D$52)/('MIN and MAX'!H$52-'MIN and MAX'!D$52)</f>
        <v>0.6780442804428044</v>
      </c>
      <c r="E23">
        <f t="shared" si="0"/>
        <v>3.1389965055752006E-2</v>
      </c>
      <c r="F23">
        <f t="shared" si="1"/>
        <v>0.87726180909350493</v>
      </c>
      <c r="G23">
        <f t="shared" si="2"/>
        <v>0.67675110694760454</v>
      </c>
      <c r="H23" s="3">
        <f>IFERROR(VLOOKUP(A23,'GDP Data'!A$2:Q$144,13,FALSE),"Not Found")</f>
        <v>65951627200.202599</v>
      </c>
      <c r="I23">
        <f t="shared" si="3"/>
        <v>3.612083931860161E-3</v>
      </c>
      <c r="J23">
        <f t="shared" si="4"/>
        <v>-0.87364972516164474</v>
      </c>
    </row>
    <row r="24" spans="1:10" x14ac:dyDescent="0.25">
      <c r="A24" t="s">
        <v>166</v>
      </c>
      <c r="B24">
        <f>('CON Score and Page Rank'!IR160-'MIN and MAX'!B$52)/('MIN and MAX'!F$52-'MIN and MAX'!B$52)</f>
        <v>1.8558420490444365E-2</v>
      </c>
      <c r="C24">
        <f>('CON Score and Page Rank'!IS160-'MIN and MAX'!C$52)/('MIN and MAX'!G$52-'MIN and MAX'!C$52)</f>
        <v>4.9873378965606951E-2</v>
      </c>
      <c r="D24">
        <f>('CON Score and Page Rank'!IT160-'MIN and MAX'!D$52)/('MIN and MAX'!H$52-'MIN and MAX'!D$52)</f>
        <v>0.80996309963099633</v>
      </c>
      <c r="E24">
        <f t="shared" si="0"/>
        <v>3.1314958475162587E-2</v>
      </c>
      <c r="F24">
        <f t="shared" si="1"/>
        <v>0.87713059350550104</v>
      </c>
      <c r="G24">
        <f t="shared" si="2"/>
        <v>0.79140467914055201</v>
      </c>
      <c r="H24" s="3">
        <f>IFERROR(VLOOKUP(A24,'GDP Data'!A$2:Q$144,13,FALSE),"Not Found")</f>
        <v>370819140946.55298</v>
      </c>
      <c r="I24">
        <f t="shared" si="3"/>
        <v>2.3167296843590729E-2</v>
      </c>
      <c r="J24">
        <f t="shared" si="4"/>
        <v>-0.85396329666191029</v>
      </c>
    </row>
    <row r="25" spans="1:10" x14ac:dyDescent="0.25">
      <c r="A25" t="s">
        <v>195</v>
      </c>
      <c r="B25">
        <f>('CON Score and Page Rank'!IR186-'MIN and MAX'!B$52)/('MIN and MAX'!F$52-'MIN and MAX'!B$52)</f>
        <v>8.8169006253369601E-3</v>
      </c>
      <c r="C25">
        <f>('CON Score and Page Rank'!IS186-'MIN and MAX'!C$52)/('MIN and MAX'!G$52-'MIN and MAX'!C$52)</f>
        <v>3.960168390541198E-2</v>
      </c>
      <c r="D25">
        <f>('CON Score and Page Rank'!IT186-'MIN and MAX'!D$52)/('MIN and MAX'!H$52-'MIN and MAX'!D$52)</f>
        <v>0.85285977859778594</v>
      </c>
      <c r="E25">
        <f t="shared" si="0"/>
        <v>3.0784783280075022E-2</v>
      </c>
      <c r="F25">
        <f t="shared" si="1"/>
        <v>0.87620311155096087</v>
      </c>
      <c r="G25">
        <f t="shared" si="2"/>
        <v>0.84404287797244903</v>
      </c>
      <c r="H25" s="3">
        <f>IFERROR(VLOOKUP(A25,'GDP Data'!A$2:Q$144,13,FALSE),"Not Found")</f>
        <v>169333048847.83401</v>
      </c>
      <c r="I25">
        <f t="shared" si="3"/>
        <v>1.0243311006840778E-2</v>
      </c>
      <c r="J25">
        <f t="shared" si="4"/>
        <v>-0.86595980054412014</v>
      </c>
    </row>
    <row r="26" spans="1:10" x14ac:dyDescent="0.25">
      <c r="A26" t="s">
        <v>46</v>
      </c>
      <c r="B26">
        <f>('CON Score and Page Rank'!IR39-'MIN and MAX'!B$52)/('MIN and MAX'!F$52-'MIN and MAX'!B$52)</f>
        <v>3.3576696600596898E-3</v>
      </c>
      <c r="C26">
        <f>('CON Score and Page Rank'!IS39-'MIN and MAX'!C$52)/('MIN and MAX'!G$52-'MIN and MAX'!C$52)</f>
        <v>3.4078361268001289E-2</v>
      </c>
      <c r="D26">
        <f>('CON Score and Page Rank'!IT39-'MIN and MAX'!D$52)/('MIN and MAX'!H$52-'MIN and MAX'!D$52)</f>
        <v>0.94188191881918815</v>
      </c>
      <c r="E26">
        <f t="shared" si="0"/>
        <v>3.0720691607941601E-2</v>
      </c>
      <c r="F26">
        <f t="shared" si="1"/>
        <v>0.87609099036933868</v>
      </c>
      <c r="G26">
        <f t="shared" si="2"/>
        <v>0.93852424915912847</v>
      </c>
      <c r="H26" s="3">
        <f>IFERROR(VLOOKUP(A26,'GDP Data'!A$2:Q$144,13,FALSE),"Not Found")</f>
        <v>28776595744.680901</v>
      </c>
      <c r="I26">
        <f t="shared" si="3"/>
        <v>1.2275541858740309E-3</v>
      </c>
      <c r="J26">
        <f t="shared" si="4"/>
        <v>-0.87486343618346463</v>
      </c>
    </row>
    <row r="27" spans="1:10" x14ac:dyDescent="0.25">
      <c r="A27" t="s">
        <v>82</v>
      </c>
      <c r="B27">
        <f>('CON Score and Page Rank'!IR78-'MIN and MAX'!B$52)/('MIN and MAX'!F$52-'MIN and MAX'!B$52)</f>
        <v>2.7517643816788958E-4</v>
      </c>
      <c r="C27">
        <f>('CON Score and Page Rank'!IS78-'MIN and MAX'!C$52)/('MIN and MAX'!G$52-'MIN and MAX'!C$52)</f>
        <v>3.0924201573215584E-2</v>
      </c>
      <c r="D27">
        <f>('CON Score and Page Rank'!IT78-'MIN and MAX'!D$52)/('MIN and MAX'!H$52-'MIN and MAX'!D$52)</f>
        <v>0.54566420664206639</v>
      </c>
      <c r="E27">
        <f t="shared" si="0"/>
        <v>3.0649025135047695E-2</v>
      </c>
      <c r="F27">
        <f t="shared" si="1"/>
        <v>0.87596561792458727</v>
      </c>
      <c r="G27">
        <f t="shared" si="2"/>
        <v>0.54538903020389851</v>
      </c>
      <c r="H27" s="3">
        <f>IFERROR(VLOOKUP(A27,'GDP Data'!A$2:Q$144,13,FALSE),"Not Found")</f>
        <v>18210308748.291199</v>
      </c>
      <c r="I27">
        <f t="shared" si="3"/>
        <v>5.4979751261705837E-4</v>
      </c>
      <c r="J27">
        <f t="shared" si="4"/>
        <v>-0.87541582041197019</v>
      </c>
    </row>
    <row r="28" spans="1:10" x14ac:dyDescent="0.25">
      <c r="A28" t="s">
        <v>147</v>
      </c>
      <c r="B28">
        <f>('CON Score and Page Rank'!IR142-'MIN and MAX'!B$52)/('MIN and MAX'!F$52-'MIN and MAX'!B$52)</f>
        <v>2.2533655669624581E-2</v>
      </c>
      <c r="C28">
        <f>('CON Score and Page Rank'!IS142-'MIN and MAX'!C$52)/('MIN and MAX'!G$52-'MIN and MAX'!C$52)</f>
        <v>5.3063971706835876E-2</v>
      </c>
      <c r="D28">
        <f>('CON Score and Page Rank'!IT142-'MIN and MAX'!D$52)/('MIN and MAX'!H$52-'MIN and MAX'!D$52)</f>
        <v>0.83487084870848705</v>
      </c>
      <c r="E28">
        <f t="shared" si="0"/>
        <v>3.0530316037211295E-2</v>
      </c>
      <c r="F28">
        <f t="shared" si="1"/>
        <v>0.87575794969132559</v>
      </c>
      <c r="G28">
        <f t="shared" si="2"/>
        <v>0.81233719303886243</v>
      </c>
      <c r="H28" s="3">
        <f>IFERROR(VLOOKUP(A28,'GDP Data'!A$2:Q$144,13,FALSE),"Not Found")</f>
        <v>297951960784.31403</v>
      </c>
      <c r="I28">
        <f t="shared" si="3"/>
        <v>1.8493354366611838E-2</v>
      </c>
      <c r="J28">
        <f t="shared" si="4"/>
        <v>-0.85726459532471377</v>
      </c>
    </row>
    <row r="29" spans="1:10" x14ac:dyDescent="0.25">
      <c r="A29" t="s">
        <v>78</v>
      </c>
      <c r="B29">
        <f>('CON Score and Page Rank'!IR74-'MIN and MAX'!B$52)/('MIN and MAX'!F$52-'MIN and MAX'!B$52)</f>
        <v>1.0722105824411278E-2</v>
      </c>
      <c r="C29">
        <f>('CON Score and Page Rank'!IS74-'MIN and MAX'!C$52)/('MIN and MAX'!G$52-'MIN and MAX'!C$52)</f>
        <v>4.1198322180506182E-2</v>
      </c>
      <c r="D29">
        <f>('CON Score and Page Rank'!IT74-'MIN and MAX'!D$52)/('MIN and MAX'!H$52-'MIN and MAX'!D$52)</f>
        <v>0.89437269372693728</v>
      </c>
      <c r="E29">
        <f t="shared" si="0"/>
        <v>3.0476216356094904E-2</v>
      </c>
      <c r="F29">
        <f t="shared" si="1"/>
        <v>0.87566330837568751</v>
      </c>
      <c r="G29">
        <f t="shared" si="2"/>
        <v>0.88365058790252604</v>
      </c>
      <c r="H29" s="3">
        <f>IFERROR(VLOOKUP(A29,'GDP Data'!A$2:Q$144,13,FALSE),"Not Found")</f>
        <v>235989672977.625</v>
      </c>
      <c r="I29">
        <f t="shared" si="3"/>
        <v>1.4518887833041285E-2</v>
      </c>
      <c r="J29">
        <f t="shared" si="4"/>
        <v>-0.86114442054264617</v>
      </c>
    </row>
    <row r="30" spans="1:10" x14ac:dyDescent="0.25">
      <c r="A30" t="s">
        <v>57</v>
      </c>
      <c r="B30">
        <f>('CON Score and Page Rank'!IR51-'MIN and MAX'!B$52)/('MIN and MAX'!F$52-'MIN and MAX'!B$52)</f>
        <v>4.4850801441304626E-3</v>
      </c>
      <c r="C30">
        <f>('CON Score and Page Rank'!IS51-'MIN and MAX'!C$52)/('MIN and MAX'!G$52-'MIN and MAX'!C$52)</f>
        <v>3.4751456628250937E-2</v>
      </c>
      <c r="D30">
        <f>('CON Score and Page Rank'!IT51-'MIN and MAX'!D$52)/('MIN and MAX'!H$52-'MIN and MAX'!D$52)</f>
        <v>0.76983394833948338</v>
      </c>
      <c r="E30">
        <f t="shared" si="0"/>
        <v>3.0266376484120474E-2</v>
      </c>
      <c r="F30">
        <f t="shared" si="1"/>
        <v>0.87529621708887773</v>
      </c>
      <c r="G30">
        <f t="shared" si="2"/>
        <v>0.76534886819535286</v>
      </c>
      <c r="H30" s="3">
        <f>IFERROR(VLOOKUP(A30,'GDP Data'!A$2:Q$144,13,FALSE),"Not Found")</f>
        <v>11518393367.240299</v>
      </c>
      <c r="I30">
        <f t="shared" si="3"/>
        <v>1.2055587760109566E-4</v>
      </c>
      <c r="J30">
        <f t="shared" si="4"/>
        <v>-0.87517566121127666</v>
      </c>
    </row>
    <row r="31" spans="1:10" x14ac:dyDescent="0.25">
      <c r="A31" t="s">
        <v>193</v>
      </c>
      <c r="B31">
        <f>('CON Score and Page Rank'!IR28-'MIN and MAX'!B$52)/('MIN and MAX'!F$52-'MIN and MAX'!B$52)</f>
        <v>9.103165605291938E-3</v>
      </c>
      <c r="C31">
        <f>('CON Score and Page Rank'!IS28-'MIN and MAX'!C$52)/('MIN and MAX'!G$52-'MIN and MAX'!C$52)</f>
        <v>3.9209920291885809E-2</v>
      </c>
      <c r="D31">
        <f>('CON Score and Page Rank'!IT28-'MIN and MAX'!D$52)/('MIN and MAX'!H$52-'MIN and MAX'!D$52)</f>
        <v>0.75691881918819193</v>
      </c>
      <c r="E31">
        <f t="shared" si="0"/>
        <v>3.0106754686593871E-2</v>
      </c>
      <c r="F31">
        <f t="shared" si="1"/>
        <v>0.87501697668282152</v>
      </c>
      <c r="G31">
        <f t="shared" si="2"/>
        <v>0.74781565358290003</v>
      </c>
      <c r="H31" s="3">
        <f>IFERROR(VLOOKUP(A31,'GDP Data'!A$2:Q$144,13,FALSE),"Not Found")</f>
        <v>51583869785.184898</v>
      </c>
      <c r="I31">
        <f t="shared" si="3"/>
        <v>2.6904883447733418E-3</v>
      </c>
      <c r="J31">
        <f t="shared" si="4"/>
        <v>-0.87232648833804816</v>
      </c>
    </row>
    <row r="32" spans="1:10" x14ac:dyDescent="0.25">
      <c r="A32" t="s">
        <v>115</v>
      </c>
      <c r="B32">
        <f>('CON Score and Page Rank'!IR111-'MIN and MAX'!B$52)/('MIN and MAX'!F$52-'MIN and MAX'!B$52)</f>
        <v>3.1598661704539149E-2</v>
      </c>
      <c r="C32">
        <f>('CON Score and Page Rank'!IS111-'MIN and MAX'!C$52)/('MIN and MAX'!G$52-'MIN and MAX'!C$52)</f>
        <v>6.1437590077414866E-2</v>
      </c>
      <c r="D32">
        <f>('CON Score and Page Rank'!IT111-'MIN and MAX'!D$52)/('MIN and MAX'!H$52-'MIN and MAX'!D$52)</f>
        <v>0.9649446494464945</v>
      </c>
      <c r="E32">
        <f t="shared" si="0"/>
        <v>2.9838928372875717E-2</v>
      </c>
      <c r="F32">
        <f t="shared" si="1"/>
        <v>0.87454844462921688</v>
      </c>
      <c r="G32">
        <f t="shared" si="2"/>
        <v>0.93334598774195532</v>
      </c>
      <c r="H32" s="3">
        <f>IFERROR(VLOOKUP(A32,'GDP Data'!A$2:Q$144,13,FALSE),"Not Found")</f>
        <v>458201514136.97699</v>
      </c>
      <c r="I32">
        <f t="shared" si="3"/>
        <v>2.877229191660708E-2</v>
      </c>
      <c r="J32">
        <f t="shared" si="4"/>
        <v>-0.84577615271260975</v>
      </c>
    </row>
    <row r="33" spans="1:10" x14ac:dyDescent="0.25">
      <c r="A33" t="s">
        <v>87</v>
      </c>
      <c r="B33">
        <f>('CON Score and Page Rank'!IR83-'MIN and MAX'!B$52)/('MIN and MAX'!F$52-'MIN and MAX'!B$52)</f>
        <v>1.8928668843711278E-3</v>
      </c>
      <c r="C33">
        <f>('CON Score and Page Rank'!IS83-'MIN and MAX'!C$52)/('MIN and MAX'!G$52-'MIN and MAX'!C$52)</f>
        <v>3.1641689278285756E-2</v>
      </c>
      <c r="D33">
        <f>('CON Score and Page Rank'!IT83-'MIN and MAX'!D$52)/('MIN and MAX'!H$52-'MIN and MAX'!D$52)</f>
        <v>0.75230627306273068</v>
      </c>
      <c r="E33">
        <f t="shared" si="0"/>
        <v>2.9748822393914628E-2</v>
      </c>
      <c r="F33">
        <f t="shared" si="1"/>
        <v>0.87439081433972599</v>
      </c>
      <c r="G33">
        <f t="shared" si="2"/>
        <v>0.7504134061783595</v>
      </c>
      <c r="H33" s="3">
        <f>IFERROR(VLOOKUP(A33,'GDP Data'!A$2:Q$144,13,FALSE),"Not Found")</f>
        <v>626133114526.80603</v>
      </c>
      <c r="I33">
        <f t="shared" si="3"/>
        <v>3.9543981428146829E-2</v>
      </c>
      <c r="J33">
        <f t="shared" si="4"/>
        <v>-0.83484683291157913</v>
      </c>
    </row>
    <row r="34" spans="1:10" x14ac:dyDescent="0.25">
      <c r="A34" t="s">
        <v>124</v>
      </c>
      <c r="B34">
        <f>('CON Score and Page Rank'!IR120-'MIN and MAX'!B$52)/('MIN and MAX'!F$52-'MIN and MAX'!B$52)</f>
        <v>2.9315725470905839E-2</v>
      </c>
      <c r="C34">
        <f>('CON Score and Page Rank'!IS120-'MIN and MAX'!C$52)/('MIN and MAX'!G$52-'MIN and MAX'!C$52)</f>
        <v>5.8548283210074686E-2</v>
      </c>
      <c r="D34">
        <f>('CON Score and Page Rank'!IT120-'MIN and MAX'!D$52)/('MIN and MAX'!H$52-'MIN and MAX'!D$52)</f>
        <v>0.9372693726937269</v>
      </c>
      <c r="E34">
        <f t="shared" si="0"/>
        <v>2.9232557739168847E-2</v>
      </c>
      <c r="F34">
        <f t="shared" si="1"/>
        <v>0.87348766731308214</v>
      </c>
      <c r="G34">
        <f t="shared" si="2"/>
        <v>0.90795364722282101</v>
      </c>
      <c r="H34" s="3">
        <f>IFERROR(VLOOKUP(A34,'GDP Data'!A$2:Q$144,13,FALSE),"Not Found")</f>
        <v>350666058392.172</v>
      </c>
      <c r="I34">
        <f t="shared" si="3"/>
        <v>2.1874611324770601E-2</v>
      </c>
      <c r="J34">
        <f t="shared" si="4"/>
        <v>-0.8516130559883115</v>
      </c>
    </row>
    <row r="35" spans="1:10" x14ac:dyDescent="0.25">
      <c r="A35" t="s">
        <v>223</v>
      </c>
      <c r="B35">
        <f>('CON Score and Page Rank'!IR212-'MIN and MAX'!B$52)/('MIN and MAX'!F$52-'MIN and MAX'!B$52)</f>
        <v>9.0023275016499246E-4</v>
      </c>
      <c r="C35">
        <f>('CON Score and Page Rank'!IS212-'MIN and MAX'!C$52)/('MIN and MAX'!G$52-'MIN and MAX'!C$52)</f>
        <v>2.993210750200527E-2</v>
      </c>
      <c r="D35">
        <f>('CON Score and Page Rank'!IT212-'MIN and MAX'!D$52)/('MIN and MAX'!H$52-'MIN and MAX'!D$52)</f>
        <v>0.50599630996309963</v>
      </c>
      <c r="E35">
        <f t="shared" si="0"/>
        <v>2.9031874751840277E-2</v>
      </c>
      <c r="F35">
        <f t="shared" si="1"/>
        <v>0.87313659496745932</v>
      </c>
      <c r="G35">
        <f t="shared" si="2"/>
        <v>0.50509607721293459</v>
      </c>
      <c r="H35" s="3">
        <f>IFERROR(VLOOKUP(A35,'GDP Data'!A$2:Q$144,13,FALSE),"Not Found")</f>
        <v>25433011405.301701</v>
      </c>
      <c r="I35">
        <f t="shared" si="3"/>
        <v>1.0130856029757947E-3</v>
      </c>
      <c r="J35">
        <f t="shared" si="4"/>
        <v>-0.87212350936448357</v>
      </c>
    </row>
    <row r="36" spans="1:10" x14ac:dyDescent="0.25">
      <c r="A36" t="s">
        <v>139</v>
      </c>
      <c r="B36">
        <f>('CON Score and Page Rank'!IR135-'MIN and MAX'!B$52)/('MIN and MAX'!F$52-'MIN and MAX'!B$52)</f>
        <v>2.2158278948751245E-4</v>
      </c>
      <c r="C36">
        <f>('CON Score and Page Rank'!IS135-'MIN and MAX'!C$52)/('MIN and MAX'!G$52-'MIN and MAX'!C$52)</f>
        <v>2.9242377661238043E-2</v>
      </c>
      <c r="D36">
        <f>('CON Score and Page Rank'!IT135-'MIN and MAX'!D$52)/('MIN and MAX'!H$52-'MIN and MAX'!D$52)</f>
        <v>0.72463099630996308</v>
      </c>
      <c r="E36">
        <f t="shared" si="0"/>
        <v>2.9020794871750532E-2</v>
      </c>
      <c r="F36">
        <f t="shared" si="1"/>
        <v>0.8731172119617342</v>
      </c>
      <c r="G36">
        <f t="shared" si="2"/>
        <v>0.72440941352047561</v>
      </c>
      <c r="H36" s="3">
        <f>IFERROR(VLOOKUP(A36,'GDP Data'!A$2:Q$144,13,FALSE),"Not Found")</f>
        <v>15107441446.7833</v>
      </c>
      <c r="I36">
        <f t="shared" si="3"/>
        <v>3.5076931846083465E-4</v>
      </c>
      <c r="J36">
        <f t="shared" si="4"/>
        <v>-0.87276644264327341</v>
      </c>
    </row>
    <row r="37" spans="1:10" x14ac:dyDescent="0.25">
      <c r="A37" t="s">
        <v>50</v>
      </c>
      <c r="B37">
        <f>('CON Score and Page Rank'!IR44-'MIN and MAX'!B$52)/('MIN and MAX'!F$52-'MIN and MAX'!B$52)</f>
        <v>1.7992468804673603E-3</v>
      </c>
      <c r="C37">
        <f>('CON Score and Page Rank'!IS44-'MIN and MAX'!C$52)/('MIN and MAX'!G$52-'MIN and MAX'!C$52)</f>
        <v>3.080638281298529E-2</v>
      </c>
      <c r="D37">
        <f>('CON Score and Page Rank'!IT44-'MIN and MAX'!D$52)/('MIN and MAX'!H$52-'MIN and MAX'!D$52)</f>
        <v>0.83348708487084866</v>
      </c>
      <c r="E37">
        <f t="shared" si="0"/>
        <v>2.9007135932517931E-2</v>
      </c>
      <c r="F37">
        <f t="shared" si="1"/>
        <v>0.87309331718171845</v>
      </c>
      <c r="G37">
        <f t="shared" si="2"/>
        <v>0.83168783799038126</v>
      </c>
      <c r="H37" s="3" t="str">
        <f>IFERROR(VLOOKUP(A37,'GDP Data'!A$2:Q$144,13,FALSE),"Not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51</v>
      </c>
      <c r="B38">
        <f>('CON Score and Page Rank'!IR45-'MIN and MAX'!B$52)/('MIN and MAX'!F$52-'MIN and MAX'!B$52)</f>
        <v>9.2137894047823361E-3</v>
      </c>
      <c r="C38">
        <f>('CON Score and Page Rank'!IS45-'MIN and MAX'!C$52)/('MIN and MAX'!G$52-'MIN and MAX'!C$52)</f>
        <v>3.8219002746944168E-2</v>
      </c>
      <c r="D38">
        <f>('CON Score and Page Rank'!IT45-'MIN and MAX'!D$52)/('MIN and MAX'!H$52-'MIN and MAX'!D$52)</f>
        <v>0.81411439114391149</v>
      </c>
      <c r="E38">
        <f t="shared" si="0"/>
        <v>2.9005213342161832E-2</v>
      </c>
      <c r="F38">
        <f t="shared" si="1"/>
        <v>0.87308995382583576</v>
      </c>
      <c r="G38">
        <f t="shared" si="2"/>
        <v>0.80490060173912914</v>
      </c>
      <c r="H38" s="3" t="str">
        <f>IFERROR(VLOOKUP(A38,'GDP Data'!A$2:Q$144,13,FALSE),"Not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207</v>
      </c>
      <c r="B39">
        <f>('CON Score and Page Rank'!IR196-'MIN and MAX'!B$52)/('MIN and MAX'!F$52-'MIN and MAX'!B$52)</f>
        <v>7.1651956787788186E-4</v>
      </c>
      <c r="C39">
        <f>('CON Score and Page Rank'!IS196-'MIN and MAX'!C$52)/('MIN and MAX'!G$52-'MIN and MAX'!C$52)</f>
        <v>2.9571114807860354E-2</v>
      </c>
      <c r="D39">
        <f>('CON Score and Page Rank'!IT196-'MIN and MAX'!D$52)/('MIN and MAX'!H$52-'MIN and MAX'!D$52)</f>
        <v>0.80857933579335795</v>
      </c>
      <c r="E39">
        <f t="shared" si="0"/>
        <v>2.8854595239982472E-2</v>
      </c>
      <c r="F39">
        <f t="shared" si="1"/>
        <v>0.87282646437349476</v>
      </c>
      <c r="G39">
        <f t="shared" si="2"/>
        <v>0.80786281622548006</v>
      </c>
      <c r="H39" s="3">
        <f>IFERROR(VLOOKUP(A39,'GDP Data'!A$2:Q$144,13,FALSE),"Not Found")</f>
        <v>79276664000</v>
      </c>
      <c r="I39">
        <f t="shared" si="3"/>
        <v>4.4667959622586521E-3</v>
      </c>
      <c r="J39">
        <f t="shared" si="4"/>
        <v>-0.86835966841123613</v>
      </c>
    </row>
    <row r="40" spans="1:10" x14ac:dyDescent="0.25">
      <c r="A40" t="s">
        <v>55</v>
      </c>
      <c r="B40">
        <f>('CON Score and Page Rank'!IR49-'MIN and MAX'!B$52)/('MIN and MAX'!F$52-'MIN and MAX'!B$52)</f>
        <v>9.3900420575968686E-4</v>
      </c>
      <c r="C40">
        <f>('CON Score and Page Rank'!IS49-'MIN and MAX'!C$52)/('MIN and MAX'!G$52-'MIN and MAX'!C$52)</f>
        <v>2.9535642314314284E-2</v>
      </c>
      <c r="D40">
        <f>('CON Score and Page Rank'!IT49-'MIN and MAX'!D$52)/('MIN and MAX'!H$52-'MIN and MAX'!D$52)</f>
        <v>0.76937269372693728</v>
      </c>
      <c r="E40">
        <f t="shared" si="0"/>
        <v>2.8596638108554596E-2</v>
      </c>
      <c r="F40">
        <f t="shared" si="1"/>
        <v>0.87237519734580071</v>
      </c>
      <c r="G40">
        <f t="shared" si="2"/>
        <v>0.76843368952117763</v>
      </c>
      <c r="H40" s="3">
        <f>IFERROR(VLOOKUP(A40,'GDP Data'!A$2:Q$144,13,FALSE),"Not Found")</f>
        <v>39927125961.194</v>
      </c>
      <c r="I40">
        <f t="shared" si="3"/>
        <v>1.9427861559291187E-3</v>
      </c>
      <c r="J40">
        <f t="shared" si="4"/>
        <v>-0.87043241118987158</v>
      </c>
    </row>
    <row r="41" spans="1:10" x14ac:dyDescent="0.25">
      <c r="A41" t="s">
        <v>112</v>
      </c>
      <c r="B41">
        <f>('CON Score and Page Rank'!IR108-'MIN and MAX'!B$52)/('MIN and MAX'!F$52-'MIN and MAX'!B$52)</f>
        <v>6.6567508307244282E-4</v>
      </c>
      <c r="C41">
        <f>('CON Score and Page Rank'!IS108-'MIN and MAX'!C$52)/('MIN and MAX'!G$52-'MIN and MAX'!C$52)</f>
        <v>2.9194922421330389E-2</v>
      </c>
      <c r="D41">
        <f>('CON Score and Page Rank'!IT108-'MIN and MAX'!D$52)/('MIN and MAX'!H$52-'MIN and MAX'!D$52)</f>
        <v>0.69880073800738007</v>
      </c>
      <c r="E41">
        <f t="shared" si="0"/>
        <v>2.8529247338257947E-2</v>
      </c>
      <c r="F41">
        <f t="shared" si="1"/>
        <v>0.87225730476249641</v>
      </c>
      <c r="G41">
        <f t="shared" si="2"/>
        <v>0.6981350629243076</v>
      </c>
      <c r="H41" s="3" t="str">
        <f>IFERROR(VLOOKUP(A41,'GDP Data'!A$2:Q$144,13,FALSE),"Not Found")</f>
        <v>Not Found</v>
      </c>
      <c r="I41" t="str">
        <f t="shared" si="3"/>
        <v>No Value</v>
      </c>
      <c r="J41" t="str">
        <f t="shared" si="4"/>
        <v>No Value</v>
      </c>
    </row>
    <row r="42" spans="1:10" x14ac:dyDescent="0.25">
      <c r="A42" t="s">
        <v>122</v>
      </c>
      <c r="B42">
        <f>('CON Score and Page Rank'!IR118-'MIN and MAX'!B$52)/('MIN and MAX'!F$52-'MIN and MAX'!B$52)</f>
        <v>2.4591470869383455E-3</v>
      </c>
      <c r="C42">
        <f>('CON Score and Page Rank'!IS118-'MIN and MAX'!C$52)/('MIN and MAX'!G$52-'MIN and MAX'!C$52)</f>
        <v>3.0960756954225892E-2</v>
      </c>
      <c r="D42">
        <f>('CON Score and Page Rank'!IT118-'MIN and MAX'!D$52)/('MIN and MAX'!H$52-'MIN and MAX'!D$52)</f>
        <v>0.79658671586715868</v>
      </c>
      <c r="E42">
        <f t="shared" si="0"/>
        <v>2.8501609867287545E-2</v>
      </c>
      <c r="F42">
        <f t="shared" si="1"/>
        <v>0.8722089561112738</v>
      </c>
      <c r="G42">
        <f t="shared" si="2"/>
        <v>0.79412756878022028</v>
      </c>
      <c r="H42" s="3">
        <f>IFERROR(VLOOKUP(A42,'GDP Data'!A$2:Q$144,13,FALSE),"Not Found")</f>
        <v>48122744708.055099</v>
      </c>
      <c r="I42">
        <f t="shared" si="3"/>
        <v>2.4684803093297379E-3</v>
      </c>
      <c r="J42">
        <f t="shared" si="4"/>
        <v>-0.86974047580194402</v>
      </c>
    </row>
    <row r="43" spans="1:10" x14ac:dyDescent="0.25">
      <c r="A43" t="s">
        <v>178</v>
      </c>
      <c r="B43">
        <f>('CON Score and Page Rank'!IR172-'MIN and MAX'!B$52)/('MIN and MAX'!F$52-'MIN and MAX'!B$52)</f>
        <v>1.2108268854628517E-2</v>
      </c>
      <c r="C43">
        <f>('CON Score and Page Rank'!IS172-'MIN and MAX'!C$52)/('MIN and MAX'!G$52-'MIN and MAX'!C$52)</f>
        <v>4.039077055890207E-2</v>
      </c>
      <c r="D43">
        <f>('CON Score and Page Rank'!IT172-'MIN and MAX'!D$52)/('MIN and MAX'!H$52-'MIN and MAX'!D$52)</f>
        <v>0.89760147601476015</v>
      </c>
      <c r="E43">
        <f t="shared" si="0"/>
        <v>2.8282501704273551E-2</v>
      </c>
      <c r="F43">
        <f t="shared" si="1"/>
        <v>0.87182565099030462</v>
      </c>
      <c r="G43">
        <f t="shared" si="2"/>
        <v>0.88549320716013158</v>
      </c>
      <c r="H43" s="3">
        <f>IFERROR(VLOOKUP(A43,'GDP Data'!A$2:Q$144,13,FALSE),"Not Found")</f>
        <v>57678241023.818001</v>
      </c>
      <c r="I43">
        <f t="shared" si="3"/>
        <v>3.0814015177451017E-3</v>
      </c>
      <c r="J43">
        <f t="shared" si="4"/>
        <v>-0.86874424947255957</v>
      </c>
    </row>
    <row r="44" spans="1:10" x14ac:dyDescent="0.25">
      <c r="A44" t="s">
        <v>192</v>
      </c>
      <c r="B44">
        <f>('CON Score and Page Rank'!IR27-'MIN and MAX'!B$52)/('MIN and MAX'!F$52-'MIN and MAX'!B$52)</f>
        <v>2.0186806082736243E-2</v>
      </c>
      <c r="C44">
        <f>('CON Score and Page Rank'!IS27-'MIN and MAX'!C$52)/('MIN and MAX'!G$52-'MIN and MAX'!C$52)</f>
        <v>4.8224644288572184E-2</v>
      </c>
      <c r="D44">
        <f>('CON Score and Page Rank'!IT27-'MIN and MAX'!D$52)/('MIN and MAX'!H$52-'MIN and MAX'!D$52)</f>
        <v>0.84547970479704793</v>
      </c>
      <c r="E44">
        <f t="shared" si="0"/>
        <v>2.8037838205835941E-2</v>
      </c>
      <c r="F44">
        <f t="shared" si="1"/>
        <v>0.87139763968038642</v>
      </c>
      <c r="G44">
        <f t="shared" si="2"/>
        <v>0.82529289871431166</v>
      </c>
      <c r="H44" s="3" t="str">
        <f>IFERROR(VLOOKUP(A44,'GDP Data'!A$2:Q$144,13,FALSE),"Not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53</v>
      </c>
      <c r="B45">
        <f>('CON Score and Page Rank'!IR47-'MIN and MAX'!B$52)/('MIN and MAX'!F$52-'MIN and MAX'!B$52)</f>
        <v>5.101130168970687E-3</v>
      </c>
      <c r="C45">
        <f>('CON Score and Page Rank'!IS47-'MIN and MAX'!C$52)/('MIN and MAX'!G$52-'MIN and MAX'!C$52)</f>
        <v>3.311676475127541E-2</v>
      </c>
      <c r="D45">
        <f>('CON Score and Page Rank'!IT47-'MIN and MAX'!D$52)/('MIN and MAX'!H$52-'MIN and MAX'!D$52)</f>
        <v>0.78228782287822873</v>
      </c>
      <c r="E45">
        <f t="shared" si="0"/>
        <v>2.8015634582304723E-2</v>
      </c>
      <c r="F45">
        <f t="shared" si="1"/>
        <v>0.87135879693492901</v>
      </c>
      <c r="G45">
        <f t="shared" si="2"/>
        <v>0.777186692709258</v>
      </c>
      <c r="H45" s="3" t="str">
        <f>IFERROR(VLOOKUP(A45,'GDP Data'!A$2:Q$144,13,FALSE),"Not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206</v>
      </c>
      <c r="B46">
        <f>('CON Score and Page Rank'!IR195-'MIN and MAX'!B$52)/('MIN and MAX'!F$52-'MIN and MAX'!B$52)</f>
        <v>1.0569020279071314E-3</v>
      </c>
      <c r="C46">
        <f>('CON Score and Page Rank'!IS195-'MIN and MAX'!C$52)/('MIN and MAX'!G$52-'MIN and MAX'!C$52)</f>
        <v>2.8652010674406862E-2</v>
      </c>
      <c r="D46">
        <f>('CON Score and Page Rank'!IT195-'MIN and MAX'!D$52)/('MIN and MAX'!H$52-'MIN and MAX'!D$52)</f>
        <v>0.74169741697416969</v>
      </c>
      <c r="E46">
        <f t="shared" si="0"/>
        <v>2.7595108646499732E-2</v>
      </c>
      <c r="F46">
        <f t="shared" si="1"/>
        <v>0.87062313404370151</v>
      </c>
      <c r="G46">
        <f t="shared" si="2"/>
        <v>0.7406405149462626</v>
      </c>
      <c r="H46" s="3">
        <f>IFERROR(VLOOKUP(A46,'GDP Data'!A$2:Q$144,13,FALSE),"Not Found")</f>
        <v>58029750745.649498</v>
      </c>
      <c r="I46">
        <f t="shared" si="3"/>
        <v>3.1039485164938013E-3</v>
      </c>
      <c r="J46">
        <f t="shared" si="4"/>
        <v>-0.86751918552720775</v>
      </c>
    </row>
    <row r="47" spans="1:10" x14ac:dyDescent="0.25">
      <c r="A47" t="s">
        <v>90</v>
      </c>
      <c r="B47">
        <f>('CON Score and Page Rank'!IR86-'MIN and MAX'!B$52)/('MIN and MAX'!F$52-'MIN and MAX'!B$52)</f>
        <v>4.6305089048041896E-4</v>
      </c>
      <c r="C47">
        <f>('CON Score and Page Rank'!IS86-'MIN and MAX'!C$52)/('MIN and MAX'!G$52-'MIN and MAX'!C$52)</f>
        <v>2.8054524117831731E-2</v>
      </c>
      <c r="D47">
        <f>('CON Score and Page Rank'!IT86-'MIN and MAX'!D$52)/('MIN and MAX'!H$52-'MIN and MAX'!D$52)</f>
        <v>0.82979704797047971</v>
      </c>
      <c r="E47">
        <f t="shared" si="0"/>
        <v>2.7591473227351313E-2</v>
      </c>
      <c r="F47">
        <f t="shared" si="1"/>
        <v>0.87061677428623163</v>
      </c>
      <c r="G47">
        <f t="shared" si="2"/>
        <v>0.82933399707999933</v>
      </c>
      <c r="H47" s="3">
        <f>IFERROR(VLOOKUP(A47,'GDP Data'!A$2:Q$144,13,FALSE),"Not Found")</f>
        <v>29524149154.9296</v>
      </c>
      <c r="I47">
        <f t="shared" si="3"/>
        <v>1.2755047396101897E-3</v>
      </c>
      <c r="J47">
        <f t="shared" si="4"/>
        <v>-0.86934126954662139</v>
      </c>
    </row>
    <row r="48" spans="1:10" x14ac:dyDescent="0.25">
      <c r="A48" t="s">
        <v>182</v>
      </c>
      <c r="B48">
        <f>('CON Score and Page Rank'!IR13-'MIN and MAX'!B$52)/('MIN and MAX'!F$52-'MIN and MAX'!B$52)</f>
        <v>4.7799987718857182E-3</v>
      </c>
      <c r="C48">
        <f>('CON Score and Page Rank'!IS13-'MIN and MAX'!C$52)/('MIN and MAX'!G$52-'MIN and MAX'!C$52)</f>
        <v>3.2339432788348998E-2</v>
      </c>
      <c r="D48">
        <f>('CON Score and Page Rank'!IT13-'MIN and MAX'!D$52)/('MIN and MAX'!H$52-'MIN and MAX'!D$52)</f>
        <v>0.69880073800738007</v>
      </c>
      <c r="E48">
        <f t="shared" si="0"/>
        <v>2.7559434016463279E-2</v>
      </c>
      <c r="F48">
        <f t="shared" si="1"/>
        <v>0.87056072528542638</v>
      </c>
      <c r="G48">
        <f t="shared" si="2"/>
        <v>0.69402073923549434</v>
      </c>
      <c r="H48" s="3">
        <f>IFERROR(VLOOKUP(A48,'GDP Data'!A$2:Q$144,13,FALSE),"Not Found")</f>
        <v>23213994093.4631</v>
      </c>
      <c r="I48">
        <f t="shared" si="3"/>
        <v>8.7075047695799566E-4</v>
      </c>
      <c r="J48">
        <f t="shared" si="4"/>
        <v>-0.86968997480846844</v>
      </c>
    </row>
    <row r="49" spans="1:10" x14ac:dyDescent="0.25">
      <c r="A49" t="s">
        <v>105</v>
      </c>
      <c r="B49">
        <f>('CON Score and Page Rank'!IR101-'MIN and MAX'!B$52)/('MIN and MAX'!F$52-'MIN and MAX'!B$52)</f>
        <v>1.7491348709497089E-3</v>
      </c>
      <c r="C49">
        <f>('CON Score and Page Rank'!IS101-'MIN and MAX'!C$52)/('MIN and MAX'!G$52-'MIN and MAX'!C$52)</f>
        <v>2.9294597908048999E-2</v>
      </c>
      <c r="D49">
        <f>('CON Score and Page Rank'!IT101-'MIN and MAX'!D$52)/('MIN and MAX'!H$52-'MIN and MAX'!D$52)</f>
        <v>0.75507380073800734</v>
      </c>
      <c r="E49">
        <f t="shared" si="0"/>
        <v>2.7545463037099292E-2</v>
      </c>
      <c r="F49">
        <f t="shared" si="1"/>
        <v>0.87053628462624921</v>
      </c>
      <c r="G49">
        <f t="shared" si="2"/>
        <v>0.7533246658670576</v>
      </c>
      <c r="H49" s="3">
        <f>IFERROR(VLOOKUP(A49,'GDP Data'!A$2:Q$144,13,FALSE),"Not Found")</f>
        <v>77497529258.777603</v>
      </c>
      <c r="I49">
        <f t="shared" si="3"/>
        <v>4.3526763624504323E-3</v>
      </c>
      <c r="J49">
        <f t="shared" si="4"/>
        <v>-0.86618360826379881</v>
      </c>
    </row>
    <row r="50" spans="1:10" x14ac:dyDescent="0.25">
      <c r="A50" t="s">
        <v>48</v>
      </c>
      <c r="B50">
        <f>('CON Score and Page Rank'!IR41-'MIN and MAX'!B$52)/('MIN and MAX'!F$52-'MIN and MAX'!B$52)</f>
        <v>1.662104719377629E-2</v>
      </c>
      <c r="C50">
        <f>('CON Score and Page Rank'!IS41-'MIN and MAX'!C$52)/('MIN and MAX'!G$52-'MIN and MAX'!C$52)</f>
        <v>4.4083158550086057E-2</v>
      </c>
      <c r="D50">
        <f>('CON Score and Page Rank'!IT41-'MIN and MAX'!D$52)/('MIN and MAX'!H$52-'MIN and MAX'!D$52)</f>
        <v>0.92573800738007384</v>
      </c>
      <c r="E50">
        <f t="shared" si="0"/>
        <v>2.7462111356309767E-2</v>
      </c>
      <c r="F50">
        <f t="shared" si="1"/>
        <v>0.87039047022276672</v>
      </c>
      <c r="G50">
        <f t="shared" si="2"/>
        <v>0.90911696018629751</v>
      </c>
      <c r="H50" s="3" t="str">
        <f>IFERROR(VLOOKUP(A50,'GDP Data'!A$2:Q$144,13,FALSE),"Not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47</v>
      </c>
      <c r="B51">
        <f>('CON Score and Page Rank'!IR40-'MIN and MAX'!B$52)/('MIN and MAX'!F$52-'MIN and MAX'!B$52)</f>
        <v>1.9083943385896779E-3</v>
      </c>
      <c r="C51">
        <f>('CON Score and Page Rank'!IS40-'MIN and MAX'!C$52)/('MIN and MAX'!G$52-'MIN and MAX'!C$52)</f>
        <v>2.9184268741870519E-2</v>
      </c>
      <c r="D51">
        <f>('CON Score and Page Rank'!IT40-'MIN and MAX'!D$52)/('MIN and MAX'!H$52-'MIN and MAX'!D$52)</f>
        <v>0.70341328413284132</v>
      </c>
      <c r="E51">
        <f t="shared" si="0"/>
        <v>2.7275874403280841E-2</v>
      </c>
      <c r="F51">
        <f t="shared" si="1"/>
        <v>0.87006466959157291</v>
      </c>
      <c r="G51">
        <f t="shared" si="2"/>
        <v>0.70150488979425163</v>
      </c>
      <c r="H51" s="3" t="str">
        <f>IFERROR(VLOOKUP(A51,'GDP Data'!A$2:Q$144,13,FALSE),"Not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104</v>
      </c>
      <c r="B52">
        <f>('CON Score and Page Rank'!IR100-'MIN and MAX'!B$52)/('MIN and MAX'!F$52-'MIN and MAX'!B$52)</f>
        <v>1.5817434700306824E-3</v>
      </c>
      <c r="C52">
        <f>('CON Score and Page Rank'!IS100-'MIN and MAX'!C$52)/('MIN and MAX'!G$52-'MIN and MAX'!C$52)</f>
        <v>2.8798736639749422E-2</v>
      </c>
      <c r="D52">
        <f>('CON Score and Page Rank'!IT100-'MIN and MAX'!D$52)/('MIN and MAX'!H$52-'MIN and MAX'!D$52)</f>
        <v>0.76014760147601479</v>
      </c>
      <c r="E52">
        <f t="shared" si="0"/>
        <v>2.7216993169718741E-2</v>
      </c>
      <c r="F52">
        <f t="shared" si="1"/>
        <v>0.86996166348699477</v>
      </c>
      <c r="G52">
        <f t="shared" si="2"/>
        <v>0.75856585800598408</v>
      </c>
      <c r="H52" s="3">
        <f>IFERROR(VLOOKUP(A52,'GDP Data'!A$2:Q$144,13,FALSE),"Not Found")</f>
        <v>404993594133.58197</v>
      </c>
      <c r="I52">
        <f t="shared" si="3"/>
        <v>2.5359359553067663E-2</v>
      </c>
      <c r="J52">
        <f t="shared" si="4"/>
        <v>-0.8446023039339271</v>
      </c>
    </row>
    <row r="53" spans="1:10" x14ac:dyDescent="0.25">
      <c r="A53" t="s">
        <v>91</v>
      </c>
      <c r="B53">
        <f>('CON Score and Page Rank'!IR87-'MIN and MAX'!B$52)/('MIN and MAX'!F$52-'MIN and MAX'!B$52)</f>
        <v>6.121293139518735E-4</v>
      </c>
      <c r="C53">
        <f>('CON Score and Page Rank'!IS87-'MIN and MAX'!C$52)/('MIN and MAX'!G$52-'MIN and MAX'!C$52)</f>
        <v>2.7728907257821851E-2</v>
      </c>
      <c r="D53">
        <f>('CON Score and Page Rank'!IT87-'MIN and MAX'!D$52)/('MIN and MAX'!H$52-'MIN and MAX'!D$52)</f>
        <v>0.71033210332103325</v>
      </c>
      <c r="E53">
        <f t="shared" si="0"/>
        <v>2.7116777943869977E-2</v>
      </c>
      <c r="F53">
        <f t="shared" si="1"/>
        <v>0.86978634820554412</v>
      </c>
      <c r="G53">
        <f t="shared" si="2"/>
        <v>0.70971997400708142</v>
      </c>
      <c r="H53" s="3">
        <f>IFERROR(VLOOKUP(A53,'GDP Data'!A$2:Q$144,13,FALSE),"Not Found")</f>
        <v>46869457318.254097</v>
      </c>
      <c r="I53">
        <f t="shared" si="3"/>
        <v>2.3880903017294642E-3</v>
      </c>
      <c r="J53">
        <f t="shared" si="4"/>
        <v>-0.86739825790381464</v>
      </c>
    </row>
    <row r="54" spans="1:10" x14ac:dyDescent="0.25">
      <c r="A54" t="s">
        <v>107</v>
      </c>
      <c r="B54">
        <f>('CON Score and Page Rank'!IR103-'MIN and MAX'!B$52)/('MIN and MAX'!F$52-'MIN and MAX'!B$52)</f>
        <v>7.8166422212635218E-3</v>
      </c>
      <c r="C54">
        <f>('CON Score and Page Rank'!IS103-'MIN and MAX'!C$52)/('MIN and MAX'!G$52-'MIN and MAX'!C$52)</f>
        <v>3.4874673212466144E-2</v>
      </c>
      <c r="D54">
        <f>('CON Score and Page Rank'!IT103-'MIN and MAX'!D$52)/('MIN and MAX'!H$52-'MIN and MAX'!D$52)</f>
        <v>0.84225092250922506</v>
      </c>
      <c r="E54">
        <f t="shared" si="0"/>
        <v>2.7058030991202624E-2</v>
      </c>
      <c r="F54">
        <f t="shared" si="1"/>
        <v>0.86968357701030907</v>
      </c>
      <c r="G54">
        <f t="shared" si="2"/>
        <v>0.83443428028796152</v>
      </c>
      <c r="H54" s="3">
        <f>IFERROR(VLOOKUP(A54,'GDP Data'!A$2:Q$144,13,FALSE),"Not Found")</f>
        <v>167775268614.03699</v>
      </c>
      <c r="I54">
        <f t="shared" si="3"/>
        <v>1.0143389818888522E-2</v>
      </c>
      <c r="J54">
        <f t="shared" si="4"/>
        <v>-0.85954018719142056</v>
      </c>
    </row>
    <row r="55" spans="1:10" x14ac:dyDescent="0.25">
      <c r="A55" t="s">
        <v>202</v>
      </c>
      <c r="B55">
        <f>('CON Score and Page Rank'!IR191-'MIN and MAX'!B$52)/('MIN and MAX'!F$52-'MIN and MAX'!B$52)</f>
        <v>1.0547217812258826E-2</v>
      </c>
      <c r="C55">
        <f>('CON Score and Page Rank'!IS191-'MIN and MAX'!C$52)/('MIN and MAX'!G$52-'MIN and MAX'!C$52)</f>
        <v>3.7600461052099965E-2</v>
      </c>
      <c r="D55">
        <f>('CON Score and Page Rank'!IT191-'MIN and MAX'!D$52)/('MIN and MAX'!H$52-'MIN and MAX'!D$52)</f>
        <v>0.84225092250922506</v>
      </c>
      <c r="E55">
        <f t="shared" si="0"/>
        <v>2.7053243239841138E-2</v>
      </c>
      <c r="F55">
        <f t="shared" si="1"/>
        <v>0.86967520137706222</v>
      </c>
      <c r="G55">
        <f t="shared" si="2"/>
        <v>0.8317037046969662</v>
      </c>
      <c r="H55" s="3">
        <f>IFERROR(VLOOKUP(A55,'GDP Data'!A$2:Q$144,13,FALSE),"Not Found")</f>
        <v>334943871931.745</v>
      </c>
      <c r="I55">
        <f t="shared" si="3"/>
        <v>2.0866138169026705E-2</v>
      </c>
      <c r="J55">
        <f t="shared" si="4"/>
        <v>-0.84880906320803551</v>
      </c>
    </row>
    <row r="56" spans="1:10" x14ac:dyDescent="0.25">
      <c r="A56" t="s">
        <v>125</v>
      </c>
      <c r="B56">
        <f>('CON Score and Page Rank'!IR121-'MIN and MAX'!B$52)/('MIN and MAX'!F$52-'MIN and MAX'!B$52)</f>
        <v>2.6005106130004037E-4</v>
      </c>
      <c r="C56">
        <f>('CON Score and Page Rank'!IS121-'MIN and MAX'!C$52)/('MIN and MAX'!G$52-'MIN and MAX'!C$52)</f>
        <v>2.7267749738689968E-2</v>
      </c>
      <c r="D56">
        <f>('CON Score and Page Rank'!IT121-'MIN and MAX'!D$52)/('MIN and MAX'!H$52-'MIN and MAX'!D$52)</f>
        <v>0.42112546125461253</v>
      </c>
      <c r="E56">
        <f t="shared" si="0"/>
        <v>2.7007698677389929E-2</v>
      </c>
      <c r="F56">
        <f t="shared" si="1"/>
        <v>0.86959552628061809</v>
      </c>
      <c r="G56">
        <f t="shared" si="2"/>
        <v>0.42086541019331247</v>
      </c>
      <c r="H56" s="3" t="str">
        <f>IFERROR(VLOOKUP(A56,'GDP Data'!A$2:Q$144,13,FALSE),"Not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63</v>
      </c>
      <c r="B57">
        <f>('CON Score and Page Rank'!IR59-'MIN and MAX'!B$52)/('MIN and MAX'!F$52-'MIN and MAX'!B$52)</f>
        <v>2.6934631082393221E-3</v>
      </c>
      <c r="C57">
        <f>('CON Score and Page Rank'!IS59-'MIN and MAX'!C$52)/('MIN and MAX'!G$52-'MIN and MAX'!C$52)</f>
        <v>2.9296656451443356E-2</v>
      </c>
      <c r="D57">
        <f>('CON Score and Page Rank'!IT59-'MIN and MAX'!D$52)/('MIN and MAX'!H$52-'MIN and MAX'!D$52)</f>
        <v>0.71033210332103325</v>
      </c>
      <c r="E57">
        <f t="shared" si="0"/>
        <v>2.6603193343204032E-2</v>
      </c>
      <c r="F57">
        <f t="shared" si="1"/>
        <v>0.86888788963248953</v>
      </c>
      <c r="G57">
        <f t="shared" si="2"/>
        <v>0.70763864021279388</v>
      </c>
      <c r="H57" s="3">
        <f>IFERROR(VLOOKUP(A57,'GDP Data'!A$2:Q$144,13,FALSE),"Not Found")</f>
        <v>200013052199.20001</v>
      </c>
      <c r="I57">
        <f t="shared" si="3"/>
        <v>1.221122812039631E-2</v>
      </c>
      <c r="J57">
        <f t="shared" si="4"/>
        <v>-0.85667666151209321</v>
      </c>
    </row>
    <row r="58" spans="1:10" x14ac:dyDescent="0.25">
      <c r="A58" t="s">
        <v>101</v>
      </c>
      <c r="B58">
        <f>('CON Score and Page Rank'!IR97-'MIN and MAX'!B$52)/('MIN and MAX'!F$52-'MIN and MAX'!B$52)</f>
        <v>2.008124944665807E-3</v>
      </c>
      <c r="C58">
        <f>('CON Score and Page Rank'!IS97-'MIN and MAX'!C$52)/('MIN and MAX'!G$52-'MIN and MAX'!C$52)</f>
        <v>2.8507710256159929E-2</v>
      </c>
      <c r="D58">
        <f>('CON Score and Page Rank'!IT97-'MIN and MAX'!D$52)/('MIN and MAX'!H$52-'MIN and MAX'!D$52)</f>
        <v>0.61023985239852396</v>
      </c>
      <c r="E58">
        <f t="shared" si="0"/>
        <v>2.6499585311494121E-2</v>
      </c>
      <c r="F58">
        <f t="shared" si="1"/>
        <v>0.86870663901826473</v>
      </c>
      <c r="G58">
        <f t="shared" si="2"/>
        <v>0.60823172745385812</v>
      </c>
      <c r="H58" s="3">
        <f>IFERROR(VLOOKUP(A58,'GDP Data'!A$2:Q$144,13,FALSE),"Not Found")</f>
        <v>14381552466.604401</v>
      </c>
      <c r="I58">
        <f t="shared" si="3"/>
        <v>3.0420839308297523E-4</v>
      </c>
      <c r="J58">
        <f t="shared" si="4"/>
        <v>-0.86840243062518174</v>
      </c>
    </row>
    <row r="59" spans="1:10" x14ac:dyDescent="0.25">
      <c r="A59" t="s">
        <v>171</v>
      </c>
      <c r="B59">
        <f>('CON Score and Page Rank'!IR166-'MIN and MAX'!B$52)/('MIN and MAX'!F$52-'MIN and MAX'!B$52)</f>
        <v>8.1542596997173064E-5</v>
      </c>
      <c r="C59">
        <f>('CON Score and Page Rank'!IS166-'MIN and MAX'!C$52)/('MIN and MAX'!G$52-'MIN and MAX'!C$52)</f>
        <v>2.6564223277300975E-2</v>
      </c>
      <c r="D59">
        <f>('CON Score and Page Rank'!IT166-'MIN and MAX'!D$52)/('MIN and MAX'!H$52-'MIN and MAX'!D$52)</f>
        <v>0.54843173431734316</v>
      </c>
      <c r="E59">
        <f t="shared" si="0"/>
        <v>2.6482680680303801E-2</v>
      </c>
      <c r="F59">
        <f t="shared" si="1"/>
        <v>0.86867706626472507</v>
      </c>
      <c r="G59">
        <f t="shared" si="2"/>
        <v>0.54835019172034594</v>
      </c>
      <c r="H59" s="3">
        <f>IFERROR(VLOOKUP(A59,'GDP Data'!A$2:Q$144,13,FALSE),"Not Found")</f>
        <v>60178909297.208</v>
      </c>
      <c r="I59">
        <f t="shared" si="3"/>
        <v>3.2418026700582235E-3</v>
      </c>
      <c r="J59">
        <f t="shared" si="4"/>
        <v>-0.86543526359466683</v>
      </c>
    </row>
    <row r="60" spans="1:10" x14ac:dyDescent="0.25">
      <c r="A60" t="s">
        <v>92</v>
      </c>
      <c r="B60">
        <f>('CON Score and Page Rank'!IR88-'MIN and MAX'!B$52)/('MIN and MAX'!F$52-'MIN and MAX'!B$52)</f>
        <v>3.7637082536404365E-3</v>
      </c>
      <c r="C60">
        <f>('CON Score and Page Rank'!IS88-'MIN and MAX'!C$52)/('MIN and MAX'!G$52-'MIN and MAX'!C$52)</f>
        <v>3.0194962198188333E-2</v>
      </c>
      <c r="D60">
        <f>('CON Score and Page Rank'!IT88-'MIN and MAX'!D$52)/('MIN and MAX'!H$52-'MIN and MAX'!D$52)</f>
        <v>0.78736162361623618</v>
      </c>
      <c r="E60">
        <f t="shared" si="0"/>
        <v>2.6431253944547897E-2</v>
      </c>
      <c r="F60">
        <f t="shared" si="1"/>
        <v>0.86858710096676983</v>
      </c>
      <c r="G60">
        <f t="shared" si="2"/>
        <v>0.78359791536259571</v>
      </c>
      <c r="H60" s="3">
        <f>IFERROR(VLOOKUP(A60,'GDP Data'!A$2:Q$144,13,FALSE),"Not Found")</f>
        <v>154068115942.02899</v>
      </c>
      <c r="I60">
        <f t="shared" si="3"/>
        <v>9.2641676098022246E-3</v>
      </c>
      <c r="J60">
        <f t="shared" si="4"/>
        <v>-0.85932293335696763</v>
      </c>
    </row>
    <row r="61" spans="1:10" x14ac:dyDescent="0.25">
      <c r="A61" t="s">
        <v>127</v>
      </c>
      <c r="B61">
        <f>('CON Score and Page Rank'!IR123-'MIN and MAX'!B$52)/('MIN and MAX'!F$52-'MIN and MAX'!B$52)</f>
        <v>1.276173601283564E-4</v>
      </c>
      <c r="C61">
        <f>('CON Score and Page Rank'!IS123-'MIN and MAX'!C$52)/('MIN and MAX'!G$52-'MIN and MAX'!C$52)</f>
        <v>2.6447635414258062E-2</v>
      </c>
      <c r="D61">
        <f>('CON Score and Page Rank'!IT123-'MIN and MAX'!D$52)/('MIN and MAX'!H$52-'MIN and MAX'!D$52)</f>
        <v>0.55212177121771222</v>
      </c>
      <c r="E61">
        <f t="shared" si="0"/>
        <v>2.6320018054129705E-2</v>
      </c>
      <c r="F61">
        <f t="shared" si="1"/>
        <v>0.86839250627049591</v>
      </c>
      <c r="G61">
        <f t="shared" si="2"/>
        <v>0.55199415385758388</v>
      </c>
      <c r="H61" s="3">
        <f>IFERROR(VLOOKUP(A61,'GDP Data'!A$2:Q$144,13,FALSE),"Not Found")</f>
        <v>14101920300</v>
      </c>
      <c r="I61">
        <f t="shared" si="3"/>
        <v>2.8627185898748888E-4</v>
      </c>
      <c r="J61">
        <f t="shared" si="4"/>
        <v>-0.86810623441150847</v>
      </c>
    </row>
    <row r="62" spans="1:10" x14ac:dyDescent="0.25">
      <c r="A62" t="s">
        <v>197</v>
      </c>
      <c r="B62">
        <f>('CON Score and Page Rank'!IR187-'MIN and MAX'!B$52)/('MIN and MAX'!F$52-'MIN and MAX'!B$52)</f>
        <v>1.1706413501446212E-2</v>
      </c>
      <c r="C62">
        <f>('CON Score and Page Rank'!IS187-'MIN and MAX'!C$52)/('MIN and MAX'!G$52-'MIN and MAX'!C$52)</f>
        <v>3.7993056842743005E-2</v>
      </c>
      <c r="D62">
        <f>('CON Score and Page Rank'!IT187-'MIN and MAX'!D$52)/('MIN and MAX'!H$52-'MIN and MAX'!D$52)</f>
        <v>0.86808118081180807</v>
      </c>
      <c r="E62">
        <f t="shared" si="0"/>
        <v>2.6286643341296795E-2</v>
      </c>
      <c r="F62">
        <f t="shared" si="1"/>
        <v>0.86833412095904161</v>
      </c>
      <c r="G62">
        <f t="shared" si="2"/>
        <v>0.85637476731036188</v>
      </c>
      <c r="H62" s="3">
        <f>IFERROR(VLOOKUP(A62,'GDP Data'!A$2:Q$144,13,FALSE),"Not Found")</f>
        <v>530163281574.65802</v>
      </c>
      <c r="I62">
        <f t="shared" si="3"/>
        <v>3.338815822015527E-2</v>
      </c>
      <c r="J62">
        <f t="shared" si="4"/>
        <v>-0.83494596273888633</v>
      </c>
    </row>
    <row r="63" spans="1:10" x14ac:dyDescent="0.25">
      <c r="A63" t="s">
        <v>203</v>
      </c>
      <c r="B63">
        <f>('CON Score and Page Rank'!IR192-'MIN and MAX'!B$52)/('MIN and MAX'!F$52-'MIN and MAX'!B$52)</f>
        <v>1.065724380088414E-3</v>
      </c>
      <c r="C63">
        <f>('CON Score and Page Rank'!IS192-'MIN and MAX'!C$52)/('MIN and MAX'!G$52-'MIN and MAX'!C$52)</f>
        <v>2.7267089736149001E-2</v>
      </c>
      <c r="D63">
        <f>('CON Score and Page Rank'!IT192-'MIN and MAX'!D$52)/('MIN and MAX'!H$52-'MIN and MAX'!D$52)</f>
        <v>0.72878228782287824</v>
      </c>
      <c r="E63">
        <f t="shared" si="0"/>
        <v>2.6201365356060588E-2</v>
      </c>
      <c r="F63">
        <f t="shared" si="1"/>
        <v>0.86818493670229224</v>
      </c>
      <c r="G63">
        <f t="shared" si="2"/>
        <v>0.72771656344278979</v>
      </c>
      <c r="H63" s="3">
        <f>IFERROR(VLOOKUP(A63,'GDP Data'!A$2:Q$144,13,FALSE),"Not Found")</f>
        <v>42762617081.652199</v>
      </c>
      <c r="I63">
        <f t="shared" si="3"/>
        <v>2.124663955529685E-3</v>
      </c>
      <c r="J63">
        <f t="shared" si="4"/>
        <v>-0.86606027274676256</v>
      </c>
    </row>
    <row r="64" spans="1:10" x14ac:dyDescent="0.25">
      <c r="A64" t="s">
        <v>95</v>
      </c>
      <c r="B64">
        <f>('CON Score and Page Rank'!IR91-'MIN and MAX'!B$52)/('MIN and MAX'!F$52-'MIN and MAX'!B$52)</f>
        <v>1.2153672439508954E-4</v>
      </c>
      <c r="C64">
        <f>('CON Score and Page Rank'!IS91-'MIN and MAX'!C$52)/('MIN and MAX'!G$52-'MIN and MAX'!C$52)</f>
        <v>2.5968958376876322E-2</v>
      </c>
      <c r="D64">
        <f>('CON Score and Page Rank'!IT91-'MIN and MAX'!D$52)/('MIN and MAX'!H$52-'MIN and MAX'!D$52)</f>
        <v>0.477859778597786</v>
      </c>
      <c r="E64">
        <f t="shared" si="0"/>
        <v>2.5847421652481231E-2</v>
      </c>
      <c r="F64">
        <f t="shared" si="1"/>
        <v>0.8675657519478287</v>
      </c>
      <c r="G64">
        <f t="shared" si="2"/>
        <v>0.47773824187339092</v>
      </c>
      <c r="H64" s="3">
        <f>IFERROR(VLOOKUP(A64,'GDP Data'!A$2:Q$144,13,FALSE),"Not Found")</f>
        <v>48167374611.991501</v>
      </c>
      <c r="I64">
        <f t="shared" si="3"/>
        <v>2.4713430193081861E-3</v>
      </c>
      <c r="J64">
        <f t="shared" si="4"/>
        <v>-0.86509440892852052</v>
      </c>
    </row>
    <row r="65" spans="1:10" x14ac:dyDescent="0.25">
      <c r="A65" t="s">
        <v>219</v>
      </c>
      <c r="B65">
        <f>('CON Score and Page Rank'!IR208-'MIN and MAX'!B$52)/('MIN and MAX'!F$52-'MIN and MAX'!B$52)</f>
        <v>8.623116887164467E-3</v>
      </c>
      <c r="C65">
        <f>('CON Score and Page Rank'!IS208-'MIN and MAX'!C$52)/('MIN and MAX'!G$52-'MIN and MAX'!C$52)</f>
        <v>3.4365152761144872E-2</v>
      </c>
      <c r="D65">
        <f>('CON Score and Page Rank'!IT208-'MIN and MAX'!D$52)/('MIN and MAX'!H$52-'MIN and MAX'!D$52)</f>
        <v>0.86715867158671589</v>
      </c>
      <c r="E65">
        <f t="shared" si="0"/>
        <v>2.5742035873980405E-2</v>
      </c>
      <c r="F65">
        <f t="shared" si="1"/>
        <v>0.8673813913652697</v>
      </c>
      <c r="G65">
        <f t="shared" si="2"/>
        <v>0.85853555469955145</v>
      </c>
      <c r="H65" s="3">
        <f>IFERROR(VLOOKUP(A65,'GDP Data'!A$2:Q$144,13,FALSE),"Not Found")</f>
        <v>171761737046.58499</v>
      </c>
      <c r="I65">
        <f t="shared" si="3"/>
        <v>1.0399095118565772E-2</v>
      </c>
      <c r="J65">
        <f t="shared" si="4"/>
        <v>-0.85698229624670397</v>
      </c>
    </row>
    <row r="66" spans="1:10" x14ac:dyDescent="0.25">
      <c r="A66" t="s">
        <v>172</v>
      </c>
      <c r="B66">
        <f>('CON Score and Page Rank'!IR167-'MIN and MAX'!B$52)/('MIN and MAX'!F$52-'MIN and MAX'!B$52)</f>
        <v>4.9600416241924209E-3</v>
      </c>
      <c r="C66">
        <f>('CON Score and Page Rank'!IS167-'MIN and MAX'!C$52)/('MIN and MAX'!G$52-'MIN and MAX'!C$52)</f>
        <v>3.0619867907272686E-2</v>
      </c>
      <c r="D66">
        <f>('CON Score and Page Rank'!IT167-'MIN and MAX'!D$52)/('MIN and MAX'!H$52-'MIN and MAX'!D$52)</f>
        <v>0.71033210332103325</v>
      </c>
      <c r="E66">
        <f t="shared" si="0"/>
        <v>2.5659826283080264E-2</v>
      </c>
      <c r="F66">
        <f t="shared" si="1"/>
        <v>0.86723757491976927</v>
      </c>
      <c r="G66">
        <f t="shared" si="2"/>
        <v>0.70537206169684086</v>
      </c>
      <c r="H66" s="3">
        <f>IFERROR(VLOOKUP(A66,'GDP Data'!A$2:Q$144,13,FALSE),"Not Found")</f>
        <v>172595960457.83099</v>
      </c>
      <c r="I66">
        <f t="shared" si="3"/>
        <v>1.0452604973461097E-2</v>
      </c>
      <c r="J66">
        <f t="shared" si="4"/>
        <v>-0.85678496994630815</v>
      </c>
    </row>
    <row r="67" spans="1:10" x14ac:dyDescent="0.25">
      <c r="A67" t="s">
        <v>74</v>
      </c>
      <c r="B67">
        <f>('CON Score and Page Rank'!IR70-'MIN and MAX'!B$52)/('MIN and MAX'!F$52-'MIN and MAX'!B$52)</f>
        <v>1.0709397968585002E-4</v>
      </c>
      <c r="C67">
        <f>('CON Score and Page Rank'!IS70-'MIN and MAX'!C$52)/('MIN and MAX'!G$52-'MIN and MAX'!C$52)</f>
        <v>2.5763194655638335E-2</v>
      </c>
      <c r="D67">
        <f>('CON Score and Page Rank'!IT70-'MIN and MAX'!D$52)/('MIN and MAX'!H$52-'MIN and MAX'!D$52)</f>
        <v>0.58856088560885611</v>
      </c>
      <c r="E67">
        <f t="shared" ref="E67:E130" si="5">C67-B67</f>
        <v>2.5656100675952486E-2</v>
      </c>
      <c r="F67">
        <f t="shared" ref="F67:F130" si="6">(E67-MIN(E$3:E$215))/(MAX(E$3:E$215)-MIN(E$3:E$215))</f>
        <v>0.86723105738855921</v>
      </c>
      <c r="G67">
        <f t="shared" ref="G67:G130" si="7">D67-B67</f>
        <v>0.58845379162917022</v>
      </c>
      <c r="H67" s="3">
        <f>IFERROR(VLOOKUP(A67,'GDP Data'!A$2:Q$144,13,FALSE),"Not Found")</f>
        <v>15655383585.988701</v>
      </c>
      <c r="I67">
        <f t="shared" ref="I67:I130" si="8">IFERROR((H67-MIN(H$3:H$215))/(MAX(H$3:H$215)-MIN(H$3:H$215)),"No Value")</f>
        <v>3.8591614359742723E-4</v>
      </c>
      <c r="J67">
        <f t="shared" ref="J67:J130" si="9">IFERROR(I67-F67,"No Value")</f>
        <v>-0.86684514124496181</v>
      </c>
    </row>
    <row r="68" spans="1:10" x14ac:dyDescent="0.25">
      <c r="A68" t="s">
        <v>54</v>
      </c>
      <c r="B68">
        <f>('CON Score and Page Rank'!IR48-'MIN and MAX'!B$52)/('MIN and MAX'!F$52-'MIN and MAX'!B$52)</f>
        <v>2.3151035885364424E-2</v>
      </c>
      <c r="C68">
        <f>('CON Score and Page Rank'!IS48-'MIN and MAX'!C$52)/('MIN and MAX'!G$52-'MIN and MAX'!C$52)</f>
        <v>4.8761708141128172E-2</v>
      </c>
      <c r="D68">
        <f>('CON Score and Page Rank'!IT48-'MIN and MAX'!D$52)/('MIN and MAX'!H$52-'MIN and MAX'!D$52)</f>
        <v>0.84455719557195574</v>
      </c>
      <c r="E68">
        <f t="shared" si="5"/>
        <v>2.5610672255763748E-2</v>
      </c>
      <c r="F68">
        <f t="shared" si="6"/>
        <v>0.86715158546995819</v>
      </c>
      <c r="G68">
        <f t="shared" si="7"/>
        <v>0.82140615968659136</v>
      </c>
      <c r="H68" s="3" t="str">
        <f>IFERROR(VLOOKUP(A68,'GDP Data'!A$2:Q$144,13,FALSE),"Not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180</v>
      </c>
      <c r="B69">
        <f>('CON Score and Page Rank'!IR11-'MIN and MAX'!B$52)/('MIN and MAX'!F$52-'MIN and MAX'!B$52)</f>
        <v>1.3067463909746268E-2</v>
      </c>
      <c r="C69">
        <f>('CON Score and Page Rank'!IS11-'MIN and MAX'!C$52)/('MIN and MAX'!G$52-'MIN and MAX'!C$52)</f>
        <v>3.8588006089778505E-2</v>
      </c>
      <c r="D69">
        <f>('CON Score and Page Rank'!IT11-'MIN and MAX'!D$52)/('MIN and MAX'!H$52-'MIN and MAX'!D$52)</f>
        <v>0.83717712177121772</v>
      </c>
      <c r="E69">
        <f t="shared" si="5"/>
        <v>2.5520542180032239E-2</v>
      </c>
      <c r="F69">
        <f t="shared" si="6"/>
        <v>0.86699391302587392</v>
      </c>
      <c r="G69">
        <f t="shared" si="7"/>
        <v>0.8241096578614715</v>
      </c>
      <c r="H69" s="3">
        <f>IFERROR(VLOOKUP(A69,'GDP Data'!A$2:Q$144,13,FALSE),"Not Found")</f>
        <v>27565469097.995499</v>
      </c>
      <c r="I69">
        <f t="shared" si="8"/>
        <v>1.1498685080923428E-3</v>
      </c>
      <c r="J69">
        <f t="shared" si="9"/>
        <v>-0.86584404451778163</v>
      </c>
    </row>
    <row r="70" spans="1:10" x14ac:dyDescent="0.25">
      <c r="A70" t="s">
        <v>215</v>
      </c>
      <c r="B70">
        <f>('CON Score and Page Rank'!IR204-'MIN and MAX'!B$52)/('MIN and MAX'!F$52-'MIN and MAX'!B$52)</f>
        <v>3.2168644184551342E-4</v>
      </c>
      <c r="C70">
        <f>('CON Score and Page Rank'!IS204-'MIN and MAX'!C$52)/('MIN and MAX'!G$52-'MIN and MAX'!C$52)</f>
        <v>2.5694844369611131E-2</v>
      </c>
      <c r="D70">
        <f>('CON Score and Page Rank'!IT204-'MIN and MAX'!D$52)/('MIN and MAX'!H$52-'MIN and MAX'!D$52)</f>
        <v>0.47878228782287824</v>
      </c>
      <c r="E70">
        <f t="shared" si="5"/>
        <v>2.5373157927765618E-2</v>
      </c>
      <c r="F70">
        <f t="shared" si="6"/>
        <v>0.86673608083072928</v>
      </c>
      <c r="G70">
        <f t="shared" si="7"/>
        <v>0.47846060138103275</v>
      </c>
      <c r="H70" s="3">
        <f>IFERROR(VLOOKUP(A70,'GDP Data'!A$2:Q$144,13,FALSE),"Not Found")</f>
        <v>14444655299.877199</v>
      </c>
      <c r="I70">
        <f t="shared" si="8"/>
        <v>3.0825601798344164E-4</v>
      </c>
      <c r="J70">
        <f t="shared" si="9"/>
        <v>-0.86642782481274583</v>
      </c>
    </row>
    <row r="71" spans="1:10" x14ac:dyDescent="0.25">
      <c r="A71" t="s">
        <v>88</v>
      </c>
      <c r="B71">
        <f>('CON Score and Page Rank'!IR84-'MIN and MAX'!B$52)/('MIN and MAX'!F$52-'MIN and MAX'!B$52)</f>
        <v>4.038438269795948E-4</v>
      </c>
      <c r="C71">
        <f>('CON Score and Page Rank'!IS84-'MIN and MAX'!C$52)/('MIN and MAX'!G$52-'MIN and MAX'!C$52)</f>
        <v>2.5721638660410332E-2</v>
      </c>
      <c r="D71">
        <f>('CON Score and Page Rank'!IT84-'MIN and MAX'!D$52)/('MIN and MAX'!H$52-'MIN and MAX'!D$52)</f>
        <v>0.52536900369003692</v>
      </c>
      <c r="E71">
        <f t="shared" si="5"/>
        <v>2.5317794833430739E-2</v>
      </c>
      <c r="F71">
        <f t="shared" si="6"/>
        <v>0.8666392293155718</v>
      </c>
      <c r="G71">
        <f t="shared" si="7"/>
        <v>0.52496515986305736</v>
      </c>
      <c r="H71" s="3">
        <f>IFERROR(VLOOKUP(A71,'GDP Data'!A$2:Q$144,13,FALSE),"Not Found")</f>
        <v>185749664444.444</v>
      </c>
      <c r="I71">
        <f t="shared" si="8"/>
        <v>1.1296327149285008E-2</v>
      </c>
      <c r="J71">
        <f t="shared" si="9"/>
        <v>-0.85534290216628683</v>
      </c>
    </row>
    <row r="72" spans="1:10" x14ac:dyDescent="0.25">
      <c r="A72" t="s">
        <v>179</v>
      </c>
      <c r="B72">
        <f>('CON Score and Page Rank'!IR173-'MIN and MAX'!B$52)/('MIN and MAX'!F$52-'MIN and MAX'!B$52)</f>
        <v>2.1817938074286634E-2</v>
      </c>
      <c r="C72">
        <f>('CON Score and Page Rank'!IS173-'MIN and MAX'!C$52)/('MIN and MAX'!G$52-'MIN and MAX'!C$52)</f>
        <v>4.7102343949486286E-2</v>
      </c>
      <c r="D72">
        <f>('CON Score and Page Rank'!IT173-'MIN and MAX'!D$52)/('MIN and MAX'!H$52-'MIN and MAX'!D$52)</f>
        <v>0.8030442804428044</v>
      </c>
      <c r="E72">
        <f t="shared" si="5"/>
        <v>2.5284405875199652E-2</v>
      </c>
      <c r="F72">
        <f t="shared" si="6"/>
        <v>0.86658081908339357</v>
      </c>
      <c r="G72">
        <f t="shared" si="7"/>
        <v>0.78122634236851773</v>
      </c>
      <c r="H72" s="3">
        <f>IFERROR(VLOOKUP(A72,'GDP Data'!A$2:Q$144,13,FALSE),"Not Found")</f>
        <v>63169910822.128502</v>
      </c>
      <c r="I72">
        <f t="shared" si="8"/>
        <v>3.4336554224895454E-3</v>
      </c>
      <c r="J72">
        <f t="shared" si="9"/>
        <v>-0.86314716366090405</v>
      </c>
    </row>
    <row r="73" spans="1:10" x14ac:dyDescent="0.25">
      <c r="A73" t="s">
        <v>119</v>
      </c>
      <c r="B73">
        <f>('CON Score and Page Rank'!IR115-'MIN and MAX'!B$52)/('MIN and MAX'!F$52-'MIN and MAX'!B$52)</f>
        <v>6.5550059918037865E-5</v>
      </c>
      <c r="C73">
        <f>('CON Score and Page Rank'!IS115-'MIN and MAX'!C$52)/('MIN and MAX'!G$52-'MIN and MAX'!C$52)</f>
        <v>2.5074141430748344E-2</v>
      </c>
      <c r="D73">
        <f>('CON Score and Page Rank'!IT115-'MIN and MAX'!D$52)/('MIN and MAX'!H$52-'MIN and MAX'!D$52)</f>
        <v>0.4820110701107011</v>
      </c>
      <c r="E73">
        <f t="shared" si="5"/>
        <v>2.5008591370830308E-2</v>
      </c>
      <c r="F73">
        <f t="shared" si="6"/>
        <v>0.86609831258747805</v>
      </c>
      <c r="G73">
        <f t="shared" si="7"/>
        <v>0.48194552005078306</v>
      </c>
      <c r="H73" s="3" t="str">
        <f>IFERROR(VLOOKUP(A73,'GDP Data'!A$2:Q$144,13,FALSE),"Not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298</v>
      </c>
      <c r="B74">
        <f>('CON Score and Page Rank'!IR43-'MIN and MAX'!B$52)/('MIN and MAX'!F$52-'MIN and MAX'!B$52)</f>
        <v>9.7873778734593078E-4</v>
      </c>
      <c r="C74">
        <f>('CON Score and Page Rank'!IS43-'MIN and MAX'!C$52)/('MIN and MAX'!G$52-'MIN and MAX'!C$52)</f>
        <v>2.5903696661092303E-2</v>
      </c>
      <c r="D74">
        <f>('CON Score and Page Rank'!IT43-'MIN and MAX'!D$52)/('MIN and MAX'!H$52-'MIN and MAX'!D$52)</f>
        <v>0.62177121771217714</v>
      </c>
      <c r="E74">
        <f t="shared" si="5"/>
        <v>2.4924958873746371E-2</v>
      </c>
      <c r="F74">
        <f t="shared" si="6"/>
        <v>0.86595200692742991</v>
      </c>
      <c r="G74">
        <f t="shared" si="7"/>
        <v>0.62079247992483122</v>
      </c>
      <c r="H74" s="3" t="str">
        <f>IFERROR(VLOOKUP(A74,'GDP Data'!A$2:Q$144,13,FALSE),"Not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151</v>
      </c>
      <c r="B75">
        <f>('CON Score and Page Rank'!IR146-'MIN and MAX'!B$52)/('MIN and MAX'!F$52-'MIN and MAX'!B$52)</f>
        <v>4.9410532219983318E-5</v>
      </c>
      <c r="C75">
        <f>('CON Score and Page Rank'!IS146-'MIN and MAX'!C$52)/('MIN and MAX'!G$52-'MIN and MAX'!C$52)</f>
        <v>2.4738784624773521E-2</v>
      </c>
      <c r="D75">
        <f>('CON Score and Page Rank'!IT146-'MIN and MAX'!D$52)/('MIN and MAX'!H$52-'MIN and MAX'!D$52)</f>
        <v>0.54658671586715868</v>
      </c>
      <c r="E75">
        <f t="shared" si="5"/>
        <v>2.4689374092553538E-2</v>
      </c>
      <c r="F75">
        <f t="shared" si="6"/>
        <v>0.86553987781361019</v>
      </c>
      <c r="G75">
        <f t="shared" si="7"/>
        <v>0.54653730533493872</v>
      </c>
      <c r="H75" s="3">
        <f>IFERROR(VLOOKUP(A75,'GDP Data'!A$2:Q$144,13,FALSE),"Not Found")</f>
        <v>10409797649.306299</v>
      </c>
      <c r="I75">
        <f t="shared" si="8"/>
        <v>4.9446873460795731E-5</v>
      </c>
      <c r="J75">
        <f t="shared" si="9"/>
        <v>-0.86549043094014944</v>
      </c>
    </row>
    <row r="76" spans="1:10" x14ac:dyDescent="0.25">
      <c r="A76" t="s">
        <v>67</v>
      </c>
      <c r="B76">
        <f>('CON Score and Page Rank'!IR63-'MIN and MAX'!B$52)/('MIN and MAX'!F$52-'MIN and MAX'!B$52)</f>
        <v>2.940811092382638E-4</v>
      </c>
      <c r="C76">
        <f>('CON Score and Page Rank'!IS63-'MIN and MAX'!C$52)/('MIN and MAX'!G$52-'MIN and MAX'!C$52)</f>
        <v>2.4906641243550024E-2</v>
      </c>
      <c r="D76">
        <f>('CON Score and Page Rank'!IT63-'MIN and MAX'!D$52)/('MIN and MAX'!H$52-'MIN and MAX'!D$52)</f>
        <v>0.54658671586715868</v>
      </c>
      <c r="E76">
        <f t="shared" si="5"/>
        <v>2.4612560134311762E-2</v>
      </c>
      <c r="F76">
        <f t="shared" si="6"/>
        <v>0.86540550042140818</v>
      </c>
      <c r="G76">
        <f t="shared" si="7"/>
        <v>0.54629263475792045</v>
      </c>
      <c r="H76" s="3">
        <f>IFERROR(VLOOKUP(A76,'GDP Data'!A$2:Q$144,13,FALSE),"Not Found")</f>
        <v>12080296644.064301</v>
      </c>
      <c r="I76">
        <f t="shared" si="8"/>
        <v>1.5659821638316264E-4</v>
      </c>
      <c r="J76">
        <f t="shared" si="9"/>
        <v>-0.86524890220502504</v>
      </c>
    </row>
    <row r="77" spans="1:10" x14ac:dyDescent="0.25">
      <c r="A77" t="s">
        <v>97</v>
      </c>
      <c r="B77">
        <f>('CON Score and Page Rank'!IR93-'MIN and MAX'!B$52)/('MIN and MAX'!F$52-'MIN and MAX'!B$52)</f>
        <v>2.2939093203165368E-5</v>
      </c>
      <c r="C77">
        <f>('CON Score and Page Rank'!IS93-'MIN and MAX'!C$52)/('MIN and MAX'!G$52-'MIN and MAX'!C$52)</f>
        <v>2.4630236106182677E-2</v>
      </c>
      <c r="D77">
        <f>('CON Score and Page Rank'!IT93-'MIN and MAX'!D$52)/('MIN and MAX'!H$52-'MIN and MAX'!D$52)</f>
        <v>0.4331180811808118</v>
      </c>
      <c r="E77">
        <f t="shared" si="5"/>
        <v>2.460729701297951E-2</v>
      </c>
      <c r="F77">
        <f t="shared" si="6"/>
        <v>0.86539629318179112</v>
      </c>
      <c r="G77">
        <f t="shared" si="7"/>
        <v>0.43309514208760863</v>
      </c>
      <c r="H77" s="3" t="str">
        <f>IFERROR(VLOOKUP(A77,'GDP Data'!A$2:Q$144,13,FALSE),"Not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279</v>
      </c>
      <c r="B78">
        <f>('CON Score and Page Rank'!IR184-'MIN and MAX'!B$52)/('MIN and MAX'!F$52-'MIN and MAX'!B$52)</f>
        <v>8.6338692191613147E-3</v>
      </c>
      <c r="C78">
        <f>('CON Score and Page Rank'!IS184-'MIN and MAX'!C$52)/('MIN and MAX'!G$52-'MIN and MAX'!C$52)</f>
        <v>3.296569515364952E-2</v>
      </c>
      <c r="D78">
        <f>('CON Score and Page Rank'!IT184-'MIN and MAX'!D$52)/('MIN and MAX'!H$52-'MIN and MAX'!D$52)</f>
        <v>0.67573800738007384</v>
      </c>
      <c r="E78">
        <f t="shared" si="5"/>
        <v>2.4331825934488203E-2</v>
      </c>
      <c r="F78">
        <f t="shared" si="6"/>
        <v>0.86491438747087568</v>
      </c>
      <c r="G78">
        <f t="shared" si="7"/>
        <v>0.66710413816091252</v>
      </c>
      <c r="H78" s="3">
        <f>IFERROR(VLOOKUP(A78,'GDP Data'!A$2:Q$144,13,FALSE),"Not Found")</f>
        <v>49258136128.967201</v>
      </c>
      <c r="I78">
        <f t="shared" si="8"/>
        <v>2.5413080786819068E-3</v>
      </c>
      <c r="J78">
        <f t="shared" si="9"/>
        <v>-0.86237307939219376</v>
      </c>
    </row>
    <row r="79" spans="1:10" x14ac:dyDescent="0.25">
      <c r="A79" t="s">
        <v>191</v>
      </c>
      <c r="B79">
        <f>('CON Score and Page Rank'!IR183-'MIN and MAX'!B$52)/('MIN and MAX'!F$52-'MIN and MAX'!B$52)</f>
        <v>5.1672341212393315E-2</v>
      </c>
      <c r="C79">
        <f>('CON Score and Page Rank'!IS183-'MIN and MAX'!C$52)/('MIN and MAX'!G$52-'MIN and MAX'!C$52)</f>
        <v>7.592737194903687E-2</v>
      </c>
      <c r="D79">
        <f>('CON Score and Page Rank'!IT183-'MIN and MAX'!D$52)/('MIN and MAX'!H$52-'MIN and MAX'!D$52)</f>
        <v>0.92481549815498154</v>
      </c>
      <c r="E79">
        <f t="shared" si="5"/>
        <v>2.4255030736643556E-2</v>
      </c>
      <c r="F79">
        <f t="shared" si="6"/>
        <v>0.86478004289788124</v>
      </c>
      <c r="G79">
        <f t="shared" si="7"/>
        <v>0.87314315694258826</v>
      </c>
      <c r="H79" s="3">
        <f>IFERROR(VLOOKUP(A79,'GDP Data'!A$2:Q$144,13,FALSE),"Not Found")</f>
        <v>2045925608274.3701</v>
      </c>
      <c r="I79">
        <f t="shared" si="8"/>
        <v>0.13061417832951439</v>
      </c>
      <c r="J79">
        <f t="shared" si="9"/>
        <v>-0.73416586456836685</v>
      </c>
    </row>
    <row r="80" spans="1:10" x14ac:dyDescent="0.25">
      <c r="A80" t="s">
        <v>163</v>
      </c>
      <c r="B80">
        <f>('CON Score and Page Rank'!IR158-'MIN and MAX'!B$52)/('MIN and MAX'!F$52-'MIN and MAX'!B$52)</f>
        <v>5.2309883826162065E-4</v>
      </c>
      <c r="C80">
        <f>('CON Score and Page Rank'!IS158-'MIN and MAX'!C$52)/('MIN and MAX'!G$52-'MIN and MAX'!C$52)</f>
        <v>2.4767427526808741E-2</v>
      </c>
      <c r="D80">
        <f>('CON Score and Page Rank'!IT158-'MIN and MAX'!D$52)/('MIN and MAX'!H$52-'MIN and MAX'!D$52)</f>
        <v>0.5987084870848709</v>
      </c>
      <c r="E80">
        <f t="shared" si="5"/>
        <v>2.4244328688547121E-2</v>
      </c>
      <c r="F80">
        <f t="shared" si="6"/>
        <v>0.86476132086679036</v>
      </c>
      <c r="G80">
        <f t="shared" si="7"/>
        <v>0.59818538824660927</v>
      </c>
      <c r="H80" s="3">
        <f>IFERROR(VLOOKUP(A80,'GDP Data'!A$2:Q$144,13,FALSE),"Not Found")</f>
        <v>65292753005.466499</v>
      </c>
      <c r="I80">
        <f t="shared" si="8"/>
        <v>3.5698215569623577E-3</v>
      </c>
      <c r="J80">
        <f t="shared" si="9"/>
        <v>-0.86119149930982797</v>
      </c>
    </row>
    <row r="81" spans="1:10" x14ac:dyDescent="0.25">
      <c r="A81" t="s">
        <v>187</v>
      </c>
      <c r="B81">
        <f>('CON Score and Page Rank'!IR23-'MIN and MAX'!B$52)/('MIN and MAX'!F$52-'MIN and MAX'!B$52)</f>
        <v>3.6600872919445139E-3</v>
      </c>
      <c r="C81">
        <f>('CON Score and Page Rank'!IS23-'MIN and MAX'!C$52)/('MIN and MAX'!G$52-'MIN and MAX'!C$52)</f>
        <v>2.7745331806181092E-2</v>
      </c>
      <c r="D81">
        <f>('CON Score and Page Rank'!IT23-'MIN and MAX'!D$52)/('MIN and MAX'!H$52-'MIN and MAX'!D$52)</f>
        <v>0.77167896678966785</v>
      </c>
      <c r="E81">
        <f t="shared" si="5"/>
        <v>2.4085244514236579E-2</v>
      </c>
      <c r="F81">
        <f t="shared" si="6"/>
        <v>0.8644830209721649</v>
      </c>
      <c r="G81">
        <f t="shared" si="7"/>
        <v>0.76801887949772329</v>
      </c>
      <c r="H81" s="3">
        <f>IFERROR(VLOOKUP(A81,'GDP Data'!A$2:Q$144,13,FALSE),"Not Found")</f>
        <v>9638916481.0690403</v>
      </c>
      <c r="I81">
        <f t="shared" si="8"/>
        <v>0</v>
      </c>
      <c r="J81">
        <f t="shared" si="9"/>
        <v>-0.8644830209721649</v>
      </c>
    </row>
    <row r="82" spans="1:10" x14ac:dyDescent="0.25">
      <c r="A82" t="s">
        <v>26</v>
      </c>
      <c r="B82">
        <f>('CON Score and Page Rank'!IR10-'MIN and MAX'!B$52)/('MIN and MAX'!F$52-'MIN and MAX'!B$52)</f>
        <v>6.0128423167793996E-4</v>
      </c>
      <c r="C82">
        <f>('CON Score and Page Rank'!IS10-'MIN and MAX'!C$52)/('MIN and MAX'!G$52-'MIN and MAX'!C$52)</f>
        <v>2.4431933283233856E-2</v>
      </c>
      <c r="D82">
        <f>('CON Score and Page Rank'!IT10-'MIN and MAX'!D$52)/('MIN and MAX'!H$52-'MIN and MAX'!D$52)</f>
        <v>0.63883763837638374</v>
      </c>
      <c r="E82">
        <f t="shared" si="5"/>
        <v>2.3830649051555915E-2</v>
      </c>
      <c r="F82">
        <f t="shared" si="6"/>
        <v>0.86403763480636142</v>
      </c>
      <c r="G82">
        <f t="shared" si="7"/>
        <v>0.63823635414470581</v>
      </c>
      <c r="H82" s="3" t="str">
        <f>IFERROR(VLOOKUP(A82,'GDP Data'!A$2:Q$144,13,FALSE),"Not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198</v>
      </c>
      <c r="B83">
        <f>('CON Score and Page Rank'!IR188-'MIN and MAX'!B$52)/('MIN and MAX'!F$52-'MIN and MAX'!B$52)</f>
        <v>6.6671023968835092E-4</v>
      </c>
      <c r="C83">
        <f>('CON Score and Page Rank'!IS188-'MIN and MAX'!C$52)/('MIN and MAX'!G$52-'MIN and MAX'!C$52)</f>
        <v>2.4434704689784585E-2</v>
      </c>
      <c r="D83">
        <f>('CON Score and Page Rank'!IT188-'MIN and MAX'!D$52)/('MIN and MAX'!H$52-'MIN and MAX'!D$52)</f>
        <v>0.69003690036900367</v>
      </c>
      <c r="E83">
        <f t="shared" si="5"/>
        <v>2.3767994450096235E-2</v>
      </c>
      <c r="F83">
        <f t="shared" si="6"/>
        <v>0.86392802761847109</v>
      </c>
      <c r="G83">
        <f t="shared" si="7"/>
        <v>0.68937019012931533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76</v>
      </c>
      <c r="B84">
        <f>('CON Score and Page Rank'!IR72-'MIN and MAX'!B$52)/('MIN and MAX'!F$52-'MIN and MAX'!B$52)</f>
        <v>1.1691271800115519E-3</v>
      </c>
      <c r="C84">
        <f>('CON Score and Page Rank'!IS72-'MIN and MAX'!C$52)/('MIN and MAX'!G$52-'MIN and MAX'!C$52)</f>
        <v>2.479331110471961E-2</v>
      </c>
      <c r="D84">
        <f>('CON Score and Page Rank'!IT72-'MIN and MAX'!D$52)/('MIN and MAX'!H$52-'MIN and MAX'!D$52)</f>
        <v>0.55027675276752763</v>
      </c>
      <c r="E84">
        <f t="shared" si="5"/>
        <v>2.3624183924708057E-2</v>
      </c>
      <c r="F84">
        <f t="shared" si="6"/>
        <v>0.86367644725709936</v>
      </c>
      <c r="G84">
        <f t="shared" si="7"/>
        <v>0.54910762558751613</v>
      </c>
      <c r="H84" s="3">
        <f>IFERROR(VLOOKUP(A84,'GDP Data'!A$2:Q$144,13,FALSE),"Not Found")</f>
        <v>36693712824.823196</v>
      </c>
      <c r="I84">
        <f t="shared" si="8"/>
        <v>1.735384319189226E-3</v>
      </c>
      <c r="J84">
        <f t="shared" si="9"/>
        <v>-0.86194106293791017</v>
      </c>
    </row>
    <row r="85" spans="1:10" x14ac:dyDescent="0.25">
      <c r="A85" t="s">
        <v>211</v>
      </c>
      <c r="B85">
        <f>('CON Score and Page Rank'!IR200-'MIN and MAX'!B$52)/('MIN and MAX'!F$52-'MIN and MAX'!B$52)</f>
        <v>1.0315051566367037E-3</v>
      </c>
      <c r="C85">
        <f>('CON Score and Page Rank'!IS200-'MIN and MAX'!C$52)/('MIN and MAX'!G$52-'MIN and MAX'!C$52)</f>
        <v>2.4632578586596947E-2</v>
      </c>
      <c r="D85">
        <f>('CON Score and Page Rank'!IT200-'MIN and MAX'!D$52)/('MIN and MAX'!H$52-'MIN and MAX'!D$52)</f>
        <v>0.64806273062730624</v>
      </c>
      <c r="E85">
        <f t="shared" si="5"/>
        <v>2.3601073429960245E-2</v>
      </c>
      <c r="F85">
        <f t="shared" si="6"/>
        <v>0.86363601804230838</v>
      </c>
      <c r="G85">
        <f t="shared" si="7"/>
        <v>0.64703122547066949</v>
      </c>
      <c r="H85" s="3">
        <f>IFERROR(VLOOKUP(A85,'GDP Data'!A$2:Q$144,13,FALSE),"Not Found")</f>
        <v>46876114650.499603</v>
      </c>
      <c r="I85">
        <f t="shared" si="8"/>
        <v>2.3885173250875295E-3</v>
      </c>
      <c r="J85">
        <f t="shared" si="9"/>
        <v>-0.86124750071722089</v>
      </c>
    </row>
    <row r="86" spans="1:10" x14ac:dyDescent="0.25">
      <c r="A86" t="s">
        <v>117</v>
      </c>
      <c r="B86">
        <f>('CON Score and Page Rank'!IR113-'MIN and MAX'!B$52)/('MIN and MAX'!F$52-'MIN and MAX'!B$52)</f>
        <v>1.5659463222541034E-4</v>
      </c>
      <c r="C86">
        <f>('CON Score and Page Rank'!IS113-'MIN and MAX'!C$52)/('MIN and MAX'!G$52-'MIN and MAX'!C$52)</f>
        <v>2.363307043649969E-2</v>
      </c>
      <c r="D86">
        <f>('CON Score and Page Rank'!IT113-'MIN and MAX'!D$52)/('MIN and MAX'!H$52-'MIN and MAX'!D$52)</f>
        <v>0.40405904059040593</v>
      </c>
      <c r="E86">
        <f t="shared" si="5"/>
        <v>2.3476475804274279E-2</v>
      </c>
      <c r="F86">
        <f t="shared" si="6"/>
        <v>0.86341804849097303</v>
      </c>
      <c r="G86">
        <f t="shared" si="7"/>
        <v>0.40390244595818053</v>
      </c>
      <c r="H86" s="3">
        <f>IFERROR(VLOOKUP(A86,'GDP Data'!A$2:Q$144,13,FALSE),"Not Found")</f>
        <v>78403418360.459</v>
      </c>
      <c r="I86">
        <f t="shared" si="8"/>
        <v>4.4107830922889366E-3</v>
      </c>
      <c r="J86">
        <f t="shared" si="9"/>
        <v>-0.85900726539868411</v>
      </c>
    </row>
    <row r="87" spans="1:10" x14ac:dyDescent="0.25">
      <c r="A87" t="s">
        <v>201</v>
      </c>
      <c r="B87">
        <f>('CON Score and Page Rank'!IR8-'MIN and MAX'!B$52)/('MIN and MAX'!F$52-'MIN and MAX'!B$52)</f>
        <v>2.9037353831958618E-2</v>
      </c>
      <c r="C87">
        <f>('CON Score and Page Rank'!IS8-'MIN and MAX'!C$52)/('MIN and MAX'!G$52-'MIN and MAX'!C$52)</f>
        <v>5.2344655024472553E-2</v>
      </c>
      <c r="D87">
        <f>('CON Score and Page Rank'!IT8-'MIN and MAX'!D$52)/('MIN and MAX'!H$52-'MIN and MAX'!D$52)</f>
        <v>0.85378228782287824</v>
      </c>
      <c r="E87">
        <f t="shared" si="5"/>
        <v>2.3307301192513934E-2</v>
      </c>
      <c r="F87">
        <f t="shared" si="6"/>
        <v>0.86312209650938687</v>
      </c>
      <c r="G87">
        <f t="shared" si="7"/>
        <v>0.82474493399091964</v>
      </c>
      <c r="H87" s="3">
        <f>IFERROR(VLOOKUP(A87,'GDP Data'!A$2:Q$144,13,FALSE),"Not Found")</f>
        <v>251224856981.29401</v>
      </c>
      <c r="I87">
        <f t="shared" si="8"/>
        <v>1.5496123036884664E-2</v>
      </c>
      <c r="J87">
        <f t="shared" si="9"/>
        <v>-0.84762597347250224</v>
      </c>
    </row>
    <row r="88" spans="1:10" x14ac:dyDescent="0.25">
      <c r="A88" t="s">
        <v>30</v>
      </c>
      <c r="B88">
        <f>('CON Score and Page Rank'!IR21-'MIN and MAX'!B$52)/('MIN and MAX'!F$52-'MIN and MAX'!B$52)</f>
        <v>1.1749172330292284E-3</v>
      </c>
      <c r="C88">
        <f>('CON Score and Page Rank'!IS21-'MIN and MAX'!C$52)/('MIN and MAX'!G$52-'MIN and MAX'!C$52)</f>
        <v>2.424313479893558E-2</v>
      </c>
      <c r="D88">
        <f>('CON Score and Page Rank'!IT21-'MIN and MAX'!D$52)/('MIN and MAX'!H$52-'MIN and MAX'!D$52)</f>
        <v>0.63007380073800734</v>
      </c>
      <c r="E88">
        <f t="shared" si="5"/>
        <v>2.3068217565906352E-2</v>
      </c>
      <c r="F88">
        <f t="shared" si="6"/>
        <v>0.86270384655850418</v>
      </c>
      <c r="G88">
        <f t="shared" si="7"/>
        <v>0.62889888350497813</v>
      </c>
      <c r="H88" s="3" t="str">
        <f>IFERROR(VLOOKUP(A88,'GDP Data'!A$2:Q$144,13,FALSE),"Not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62</v>
      </c>
      <c r="B89">
        <f>('CON Score and Page Rank'!IR58-'MIN and MAX'!B$52)/('MIN and MAX'!F$52-'MIN and MAX'!B$52)</f>
        <v>4.029046138939027E-2</v>
      </c>
      <c r="C89">
        <f>('CON Score and Page Rank'!IS58-'MIN and MAX'!C$52)/('MIN and MAX'!G$52-'MIN and MAX'!C$52)</f>
        <v>6.3246182806963105E-2</v>
      </c>
      <c r="D89">
        <f>('CON Score and Page Rank'!IT58-'MIN and MAX'!D$52)/('MIN and MAX'!H$52-'MIN and MAX'!D$52)</f>
        <v>0.93357933579335795</v>
      </c>
      <c r="E89">
        <f t="shared" si="5"/>
        <v>2.2955721417572836E-2</v>
      </c>
      <c r="F89">
        <f t="shared" si="6"/>
        <v>0.86250704718255955</v>
      </c>
      <c r="G89">
        <f t="shared" si="7"/>
        <v>0.89328887440396765</v>
      </c>
      <c r="H89" s="3" t="str">
        <f>IFERROR(VLOOKUP(A89,'GDP Data'!A$2:Q$144,13,FALSE),"Not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140</v>
      </c>
      <c r="B90">
        <f>('CON Score and Page Rank'!IR136-'MIN and MAX'!B$52)/('MIN and MAX'!F$52-'MIN and MAX'!B$52)</f>
        <v>5.9468638437599794E-2</v>
      </c>
      <c r="C90">
        <f>('CON Score and Page Rank'!IS136-'MIN and MAX'!C$52)/('MIN and MAX'!G$52-'MIN and MAX'!C$52)</f>
        <v>8.2325000103493529E-2</v>
      </c>
      <c r="D90">
        <f>('CON Score and Page Rank'!IT136-'MIN and MAX'!D$52)/('MIN and MAX'!H$52-'MIN and MAX'!D$52)</f>
        <v>0.98293357933579339</v>
      </c>
      <c r="E90">
        <f t="shared" si="5"/>
        <v>2.2856361665893735E-2</v>
      </c>
      <c r="F90">
        <f t="shared" si="6"/>
        <v>0.86233322845708194</v>
      </c>
      <c r="G90">
        <f t="shared" si="7"/>
        <v>0.92346494089819364</v>
      </c>
      <c r="H90" s="3">
        <f>IFERROR(VLOOKUP(A90,'GDP Data'!A$2:Q$144,13,FALSE),"Not Found")</f>
        <v>1823049927771.46</v>
      </c>
      <c r="I90">
        <f t="shared" si="8"/>
        <v>0.11631819338994677</v>
      </c>
      <c r="J90">
        <f t="shared" si="9"/>
        <v>-0.74601503506713518</v>
      </c>
    </row>
    <row r="91" spans="1:10" x14ac:dyDescent="0.25">
      <c r="A91" t="s">
        <v>56</v>
      </c>
      <c r="B91">
        <f>('CON Score and Page Rank'!IR50-'MIN and MAX'!B$52)/('MIN and MAX'!F$52-'MIN and MAX'!B$52)</f>
        <v>1.5586581094639894E-3</v>
      </c>
      <c r="C91">
        <f>('CON Score and Page Rank'!IS50-'MIN and MAX'!C$52)/('MIN and MAX'!G$52-'MIN and MAX'!C$52)</f>
        <v>2.4082338848074428E-2</v>
      </c>
      <c r="D91">
        <f>('CON Score and Page Rank'!IT50-'MIN and MAX'!D$52)/('MIN and MAX'!H$52-'MIN and MAX'!D$52)</f>
        <v>0.65083025830258301</v>
      </c>
      <c r="E91">
        <f t="shared" si="5"/>
        <v>2.2523680738610437E-2</v>
      </c>
      <c r="F91">
        <f t="shared" si="6"/>
        <v>0.86175124054151386</v>
      </c>
      <c r="G91">
        <f t="shared" si="7"/>
        <v>0.64927160019311903</v>
      </c>
      <c r="H91" s="3" t="str">
        <f>IFERROR(VLOOKUP(A91,'GDP Data'!A$2:Q$144,13,FALSE),"Not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96</v>
      </c>
      <c r="B92">
        <f>('CON Score and Page Rank'!IR92-'MIN and MAX'!B$52)/('MIN and MAX'!F$52-'MIN and MAX'!B$52)</f>
        <v>4.4694041908030827E-4</v>
      </c>
      <c r="C92">
        <f>('CON Score and Page Rank'!IS92-'MIN and MAX'!C$52)/('MIN and MAX'!G$52-'MIN and MAX'!C$52)</f>
        <v>2.2867401035635813E-2</v>
      </c>
      <c r="D92">
        <f>('CON Score and Page Rank'!IT92-'MIN and MAX'!D$52)/('MIN and MAX'!H$52-'MIN and MAX'!D$52)</f>
        <v>0.37361623616236161</v>
      </c>
      <c r="E92">
        <f t="shared" si="5"/>
        <v>2.2420460616555504E-2</v>
      </c>
      <c r="F92">
        <f t="shared" si="6"/>
        <v>0.86157066853166042</v>
      </c>
      <c r="G92">
        <f t="shared" si="7"/>
        <v>0.37316929574328128</v>
      </c>
      <c r="H92" s="3">
        <f>IFERROR(VLOOKUP(A92,'GDP Data'!A$2:Q$144,13,FALSE),"Not Found")</f>
        <v>11551819617.6271</v>
      </c>
      <c r="I92">
        <f t="shared" si="8"/>
        <v>1.2269994810281055E-4</v>
      </c>
      <c r="J92">
        <f t="shared" si="9"/>
        <v>-0.86144796858355766</v>
      </c>
    </row>
    <row r="93" spans="1:10" x14ac:dyDescent="0.25">
      <c r="A93" t="s">
        <v>176</v>
      </c>
      <c r="B93">
        <f>('CON Score and Page Rank'!IR170-'MIN and MAX'!B$52)/('MIN and MAX'!F$52-'MIN and MAX'!B$52)</f>
        <v>6.0014558090062779E-4</v>
      </c>
      <c r="C93">
        <f>('CON Score and Page Rank'!IS170-'MIN and MAX'!C$52)/('MIN and MAX'!G$52-'MIN and MAX'!C$52)</f>
        <v>2.2942889015046538E-2</v>
      </c>
      <c r="D93">
        <f>('CON Score and Page Rank'!IT170-'MIN and MAX'!D$52)/('MIN and MAX'!H$52-'MIN and MAX'!D$52)</f>
        <v>0.66789667896678961</v>
      </c>
      <c r="E93">
        <f t="shared" si="5"/>
        <v>2.2342743434145912E-2</v>
      </c>
      <c r="F93">
        <f t="shared" si="6"/>
        <v>0.86143471105022706</v>
      </c>
      <c r="G93">
        <f t="shared" si="7"/>
        <v>0.66729653338588901</v>
      </c>
      <c r="H93" s="3">
        <f>IFERROR(VLOOKUP(A93,'GDP Data'!A$2:Q$144,13,FALSE),"Not Found")</f>
        <v>61757788944.723602</v>
      </c>
      <c r="I93">
        <f t="shared" si="8"/>
        <v>3.3430772443470863E-3</v>
      </c>
      <c r="J93">
        <f t="shared" si="9"/>
        <v>-0.85809163380587994</v>
      </c>
    </row>
    <row r="94" spans="1:10" x14ac:dyDescent="0.25">
      <c r="A94" t="s">
        <v>159</v>
      </c>
      <c r="B94">
        <f>('CON Score and Page Rank'!IR154-'MIN and MAX'!B$52)/('MIN and MAX'!F$52-'MIN and MAX'!B$52)</f>
        <v>4.9574358073896085E-5</v>
      </c>
      <c r="C94">
        <f>('CON Score and Page Rank'!IS154-'MIN and MAX'!C$52)/('MIN and MAX'!G$52-'MIN and MAX'!C$52)</f>
        <v>2.2317055575882476E-2</v>
      </c>
      <c r="D94">
        <f>('CON Score and Page Rank'!IT154-'MIN and MAX'!D$52)/('MIN and MAX'!H$52-'MIN and MAX'!D$52)</f>
        <v>0.29197416974169743</v>
      </c>
      <c r="E94">
        <f t="shared" si="5"/>
        <v>2.2267481217808579E-2</v>
      </c>
      <c r="F94">
        <f t="shared" si="6"/>
        <v>0.86130304825619519</v>
      </c>
      <c r="G94">
        <f t="shared" si="7"/>
        <v>0.29192459538362353</v>
      </c>
      <c r="H94" s="3">
        <f>IFERROR(VLOOKUP(A94,'GDP Data'!A$2:Q$144,13,FALSE),"Not Found")</f>
        <v>17984910501.8979</v>
      </c>
      <c r="I94">
        <f t="shared" si="8"/>
        <v>5.3533972193943674E-4</v>
      </c>
      <c r="J94">
        <f t="shared" si="9"/>
        <v>-0.86076770853425577</v>
      </c>
    </row>
    <row r="95" spans="1:10" x14ac:dyDescent="0.25">
      <c r="A95" t="s">
        <v>131</v>
      </c>
      <c r="B95">
        <f>('CON Score and Page Rank'!IR127-'MIN and MAX'!B$52)/('MIN and MAX'!F$52-'MIN and MAX'!B$52)</f>
        <v>3.8412681496490333E-4</v>
      </c>
      <c r="C95">
        <f>('CON Score and Page Rank'!IS127-'MIN and MAX'!C$52)/('MIN and MAX'!G$52-'MIN and MAX'!C$52)</f>
        <v>2.2589481064061171E-2</v>
      </c>
      <c r="D95">
        <f>('CON Score and Page Rank'!IT127-'MIN and MAX'!D$52)/('MIN and MAX'!H$52-'MIN and MAX'!D$52)</f>
        <v>0.65959409594095941</v>
      </c>
      <c r="E95">
        <f t="shared" si="5"/>
        <v>2.2205354249096268E-2</v>
      </c>
      <c r="F95">
        <f t="shared" si="6"/>
        <v>0.86119436410253269</v>
      </c>
      <c r="G95">
        <f t="shared" si="7"/>
        <v>0.6592099691259945</v>
      </c>
      <c r="H95" s="3">
        <f>IFERROR(VLOOKUP(A95,'GDP Data'!A$2:Q$144,13,FALSE),"Not Found")</f>
        <v>128637938711.386</v>
      </c>
      <c r="I95">
        <f t="shared" si="8"/>
        <v>7.6329917458431221E-3</v>
      </c>
      <c r="J95">
        <f t="shared" si="9"/>
        <v>-0.85356137235668961</v>
      </c>
    </row>
    <row r="96" spans="1:10" x14ac:dyDescent="0.25">
      <c r="A96" t="s">
        <v>183</v>
      </c>
      <c r="B96">
        <f>('CON Score and Page Rank'!IR175-'MIN and MAX'!B$52)/('MIN and MAX'!F$52-'MIN and MAX'!B$52)</f>
        <v>2.7530323010643371E-2</v>
      </c>
      <c r="C96">
        <f>('CON Score and Page Rank'!IS175-'MIN and MAX'!C$52)/('MIN and MAX'!G$52-'MIN and MAX'!C$52)</f>
        <v>4.9572396662680991E-2</v>
      </c>
      <c r="D96">
        <f>('CON Score and Page Rank'!IT175-'MIN and MAX'!D$52)/('MIN and MAX'!H$52-'MIN and MAX'!D$52)</f>
        <v>0.92942804428044279</v>
      </c>
      <c r="E96">
        <f t="shared" si="5"/>
        <v>2.2042073652037621E-2</v>
      </c>
      <c r="F96">
        <f t="shared" si="6"/>
        <v>0.86090872303765142</v>
      </c>
      <c r="G96">
        <f t="shared" si="7"/>
        <v>0.90189772126979939</v>
      </c>
      <c r="H96" s="3">
        <f>IFERROR(VLOOKUP(A96,'GDP Data'!A$2:Q$144,13,FALSE),"Not Found")</f>
        <v>141999960209.89301</v>
      </c>
      <c r="I96">
        <f t="shared" si="8"/>
        <v>8.4900760974143587E-3</v>
      </c>
      <c r="J96">
        <f t="shared" si="9"/>
        <v>-0.85241864694023706</v>
      </c>
    </row>
    <row r="97" spans="1:10" x14ac:dyDescent="0.25">
      <c r="A97" t="s">
        <v>217</v>
      </c>
      <c r="B97">
        <f>('CON Score and Page Rank'!IR206-'MIN and MAX'!B$52)/('MIN and MAX'!F$52-'MIN and MAX'!B$52)</f>
        <v>1.0052592246146518E-4</v>
      </c>
      <c r="C97">
        <f>('CON Score and Page Rank'!IS206-'MIN and MAX'!C$52)/('MIN and MAX'!G$52-'MIN and MAX'!C$52)</f>
        <v>2.2029537626852846E-2</v>
      </c>
      <c r="D97">
        <f>('CON Score and Page Rank'!IT206-'MIN and MAX'!D$52)/('MIN and MAX'!H$52-'MIN and MAX'!D$52)</f>
        <v>0.48339483394833949</v>
      </c>
      <c r="E97">
        <f t="shared" si="5"/>
        <v>2.192901170439138E-2</v>
      </c>
      <c r="F97">
        <f t="shared" si="6"/>
        <v>0.86071093385935971</v>
      </c>
      <c r="G97">
        <f t="shared" si="7"/>
        <v>0.48329430802587803</v>
      </c>
      <c r="H97" s="3">
        <f>IFERROR(VLOOKUP(A97,'GDP Data'!A$2:Q$144,13,FALSE),"Not Found")</f>
        <v>9774307336.2379208</v>
      </c>
      <c r="I97">
        <f t="shared" si="8"/>
        <v>8.6844182464502723E-6</v>
      </c>
      <c r="J97">
        <f t="shared" si="9"/>
        <v>-0.86070224944111329</v>
      </c>
    </row>
    <row r="98" spans="1:10" x14ac:dyDescent="0.25">
      <c r="A98" t="s">
        <v>84</v>
      </c>
      <c r="B98">
        <f>('CON Score and Page Rank'!IR80-'MIN and MAX'!B$52)/('MIN and MAX'!F$52-'MIN and MAX'!B$52)</f>
        <v>8.0870478787817539E-4</v>
      </c>
      <c r="C98">
        <f>('CON Score and Page Rank'!IS80-'MIN and MAX'!C$52)/('MIN and MAX'!G$52-'MIN and MAX'!C$52)</f>
        <v>2.2683719458909134E-2</v>
      </c>
      <c r="D98">
        <f>('CON Score and Page Rank'!IT80-'MIN and MAX'!D$52)/('MIN and MAX'!H$52-'MIN and MAX'!D$52)</f>
        <v>0.62038745387453875</v>
      </c>
      <c r="E98">
        <f t="shared" si="5"/>
        <v>2.1875014671030958E-2</v>
      </c>
      <c r="F98">
        <f t="shared" si="6"/>
        <v>0.86061647211444114</v>
      </c>
      <c r="G98">
        <f t="shared" si="7"/>
        <v>0.61957874908666055</v>
      </c>
      <c r="H98" s="3">
        <f>IFERROR(VLOOKUP(A98,'GDP Data'!A$2:Q$144,13,FALSE),"Not Found")</f>
        <v>39337314809.943398</v>
      </c>
      <c r="I98">
        <f t="shared" si="8"/>
        <v>1.904953713571831E-3</v>
      </c>
      <c r="J98">
        <f t="shared" si="9"/>
        <v>-0.85871151840086934</v>
      </c>
    </row>
    <row r="99" spans="1:10" x14ac:dyDescent="0.25">
      <c r="A99" t="s">
        <v>59</v>
      </c>
      <c r="B99">
        <f>('CON Score and Page Rank'!IR53-'MIN and MAX'!B$52)/('MIN and MAX'!F$52-'MIN and MAX'!B$52)</f>
        <v>2.2854130293897764E-2</v>
      </c>
      <c r="C99">
        <f>('CON Score and Page Rank'!IS53-'MIN and MAX'!C$52)/('MIN and MAX'!G$52-'MIN and MAX'!C$52)</f>
        <v>4.4671528915958075E-2</v>
      </c>
      <c r="D99">
        <f>('CON Score and Page Rank'!IT53-'MIN and MAX'!D$52)/('MIN and MAX'!H$52-'MIN and MAX'!D$52)</f>
        <v>0.91236162361623618</v>
      </c>
      <c r="E99">
        <f t="shared" si="5"/>
        <v>2.1817398622060311E-2</v>
      </c>
      <c r="F99">
        <f t="shared" si="6"/>
        <v>0.86051567930820028</v>
      </c>
      <c r="G99">
        <f t="shared" si="7"/>
        <v>0.88950749332233847</v>
      </c>
      <c r="H99" s="3">
        <f>IFERROR(VLOOKUP(A99,'GDP Data'!A$2:Q$144,13,FALSE),"Not Found")</f>
        <v>34686224300</v>
      </c>
      <c r="I99">
        <f t="shared" si="8"/>
        <v>1.6066173507498299E-3</v>
      </c>
      <c r="J99">
        <f t="shared" si="9"/>
        <v>-0.85890906195745043</v>
      </c>
    </row>
    <row r="100" spans="1:10" x14ac:dyDescent="0.25">
      <c r="A100" t="s">
        <v>129</v>
      </c>
      <c r="B100">
        <f>('CON Score and Page Rank'!IR125-'MIN and MAX'!B$52)/('MIN and MAX'!F$52-'MIN and MAX'!B$52)</f>
        <v>1.1766819535675802E-4</v>
      </c>
      <c r="C100">
        <f>('CON Score and Page Rank'!IS125-'MIN and MAX'!C$52)/('MIN and MAX'!G$52-'MIN and MAX'!C$52)</f>
        <v>2.1672053367267793E-2</v>
      </c>
      <c r="D100">
        <f>('CON Score and Page Rank'!IT125-'MIN and MAX'!D$52)/('MIN and MAX'!H$52-'MIN and MAX'!D$52)</f>
        <v>0.64252767527675281</v>
      </c>
      <c r="E100">
        <f t="shared" si="5"/>
        <v>2.1554385171911036E-2</v>
      </c>
      <c r="F100">
        <f t="shared" si="6"/>
        <v>0.86005556681882878</v>
      </c>
      <c r="G100">
        <f t="shared" si="7"/>
        <v>0.64241000708139606</v>
      </c>
      <c r="H100" s="3">
        <f>IFERROR(VLOOKUP(A100,'GDP Data'!A$2:Q$144,13,FALSE),"Not Found")</f>
        <v>10142111334.496099</v>
      </c>
      <c r="I100">
        <f t="shared" si="8"/>
        <v>3.22765858977029E-5</v>
      </c>
      <c r="J100">
        <f t="shared" si="9"/>
        <v>-0.86002329023293111</v>
      </c>
    </row>
    <row r="101" spans="1:10" x14ac:dyDescent="0.25">
      <c r="A101" t="s">
        <v>126</v>
      </c>
      <c r="B101">
        <f>('CON Score and Page Rank'!IR122-'MIN and MAX'!B$52)/('MIN and MAX'!F$52-'MIN and MAX'!B$52)</f>
        <v>9.1551572044055481E-5</v>
      </c>
      <c r="C101">
        <f>('CON Score and Page Rank'!IS122-'MIN and MAX'!C$52)/('MIN and MAX'!G$52-'MIN and MAX'!C$52)</f>
        <v>2.1347005891601035E-2</v>
      </c>
      <c r="D101">
        <f>('CON Score and Page Rank'!IT122-'MIN and MAX'!D$52)/('MIN and MAX'!H$52-'MIN and MAX'!D$52)</f>
        <v>0.43219557195571956</v>
      </c>
      <c r="E101">
        <f t="shared" si="5"/>
        <v>2.1255454319556978E-2</v>
      </c>
      <c r="F101">
        <f t="shared" si="6"/>
        <v>0.85953262086854176</v>
      </c>
      <c r="G101">
        <f t="shared" si="7"/>
        <v>0.43210402038367551</v>
      </c>
      <c r="H101" s="3">
        <f>IFERROR(VLOOKUP(A101,'GDP Data'!A$2:Q$144,13,FALSE),"Not Found")</f>
        <v>23459515275.577599</v>
      </c>
      <c r="I101">
        <f t="shared" si="8"/>
        <v>8.8649901943662593E-4</v>
      </c>
      <c r="J101">
        <f t="shared" si="9"/>
        <v>-0.85864612184910516</v>
      </c>
    </row>
    <row r="102" spans="1:10" x14ac:dyDescent="0.25">
      <c r="A102" t="s">
        <v>177</v>
      </c>
      <c r="B102">
        <f>('CON Score and Page Rank'!IR171-'MIN and MAX'!B$52)/('MIN and MAX'!F$52-'MIN and MAX'!B$52)</f>
        <v>2.719822334062726E-3</v>
      </c>
      <c r="C102">
        <f>('CON Score and Page Rank'!IS171-'MIN and MAX'!C$52)/('MIN and MAX'!G$52-'MIN and MAX'!C$52)</f>
        <v>2.3819683511926624E-2</v>
      </c>
      <c r="D102">
        <f>('CON Score and Page Rank'!IT171-'MIN and MAX'!D$52)/('MIN and MAX'!H$52-'MIN and MAX'!D$52)</f>
        <v>0.63653136531365317</v>
      </c>
      <c r="E102">
        <f t="shared" si="5"/>
        <v>2.1099861177863898E-2</v>
      </c>
      <c r="F102">
        <f t="shared" si="6"/>
        <v>0.85926042814336767</v>
      </c>
      <c r="G102">
        <f t="shared" si="7"/>
        <v>0.63381154297959041</v>
      </c>
      <c r="H102" s="3">
        <f>IFERROR(VLOOKUP(A102,'GDP Data'!A$2:Q$144,13,FALSE),"Not Found")</f>
        <v>18644723860.970901</v>
      </c>
      <c r="I102">
        <f t="shared" si="8"/>
        <v>5.7766233795096696E-4</v>
      </c>
      <c r="J102">
        <f t="shared" si="9"/>
        <v>-0.85868276580541669</v>
      </c>
    </row>
    <row r="103" spans="1:10" x14ac:dyDescent="0.25">
      <c r="A103" t="s">
        <v>149</v>
      </c>
      <c r="B103">
        <f>('CON Score and Page Rank'!IR144-'MIN and MAX'!B$52)/('MIN and MAX'!F$52-'MIN and MAX'!B$52)</f>
        <v>9.9239273035890765E-3</v>
      </c>
      <c r="C103">
        <f>('CON Score and Page Rank'!IS144-'MIN and MAX'!C$52)/('MIN and MAX'!G$52-'MIN and MAX'!C$52)</f>
        <v>3.0934186188314707E-2</v>
      </c>
      <c r="D103">
        <f>('CON Score and Page Rank'!IT144-'MIN and MAX'!D$52)/('MIN and MAX'!H$52-'MIN and MAX'!D$52)</f>
        <v>0.66328413284132837</v>
      </c>
      <c r="E103">
        <f t="shared" si="5"/>
        <v>2.101025888472563E-2</v>
      </c>
      <c r="F103">
        <f t="shared" si="6"/>
        <v>0.85910367899564977</v>
      </c>
      <c r="G103">
        <f t="shared" si="7"/>
        <v>0.65336020553773932</v>
      </c>
      <c r="H103" s="3" t="str">
        <f>IFERROR(VLOOKUP(A103,'GDP Data'!A$2:Q$144,13,FALSE),"Not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64</v>
      </c>
      <c r="B104">
        <f>('CON Score and Page Rank'!IR60-'MIN and MAX'!B$52)/('MIN and MAX'!F$52-'MIN and MAX'!B$52)</f>
        <v>2.7067330378358124E-3</v>
      </c>
      <c r="C104">
        <f>('CON Score and Page Rank'!IS60-'MIN and MAX'!C$52)/('MIN and MAX'!G$52-'MIN and MAX'!C$52)</f>
        <v>2.3678384066331628E-2</v>
      </c>
      <c r="D104">
        <f>('CON Score and Page Rank'!IT60-'MIN and MAX'!D$52)/('MIN and MAX'!H$52-'MIN and MAX'!D$52)</f>
        <v>0.56365313653136528</v>
      </c>
      <c r="E104">
        <f t="shared" si="5"/>
        <v>2.0971651028495814E-2</v>
      </c>
      <c r="F104">
        <f t="shared" si="6"/>
        <v>0.85903613888760921</v>
      </c>
      <c r="G104">
        <f t="shared" si="7"/>
        <v>0.56094640349352942</v>
      </c>
      <c r="H104" s="3">
        <f>IFERROR(VLOOKUP(A104,'GDP Data'!A$2:Q$144,13,FALSE),"Not Found")</f>
        <v>109436531427.069</v>
      </c>
      <c r="I104">
        <f t="shared" si="8"/>
        <v>6.4013498334743327E-3</v>
      </c>
      <c r="J104">
        <f t="shared" si="9"/>
        <v>-0.85263478905413492</v>
      </c>
    </row>
    <row r="105" spans="1:10" x14ac:dyDescent="0.25">
      <c r="A105" t="s">
        <v>120</v>
      </c>
      <c r="B105">
        <f>('CON Score and Page Rank'!IR116-'MIN and MAX'!B$52)/('MIN and MAX'!F$52-'MIN and MAX'!B$52)</f>
        <v>1.5899274654362425E-4</v>
      </c>
      <c r="C105">
        <f>('CON Score and Page Rank'!IS116-'MIN and MAX'!C$52)/('MIN and MAX'!G$52-'MIN and MAX'!C$52)</f>
        <v>2.0865613328890566E-2</v>
      </c>
      <c r="D105">
        <f>('CON Score and Page Rank'!IT116-'MIN and MAX'!D$52)/('MIN and MAX'!H$52-'MIN and MAX'!D$52)</f>
        <v>0.52260147601476015</v>
      </c>
      <c r="E105">
        <f t="shared" si="5"/>
        <v>2.070662058234694E-2</v>
      </c>
      <c r="F105">
        <f t="shared" si="6"/>
        <v>0.85857249789028534</v>
      </c>
      <c r="G105">
        <f t="shared" si="7"/>
        <v>0.52244248326821652</v>
      </c>
      <c r="H105" s="3">
        <f>IFERROR(VLOOKUP(A105,'GDP Data'!A$2:Q$144,13,FALSE),"Not Found")</f>
        <v>34657139495.403099</v>
      </c>
      <c r="I105">
        <f t="shared" si="8"/>
        <v>1.6047517549721776E-3</v>
      </c>
      <c r="J105">
        <f t="shared" si="9"/>
        <v>-0.85696774613531312</v>
      </c>
    </row>
    <row r="106" spans="1:10" x14ac:dyDescent="0.25">
      <c r="A106" t="s">
        <v>33</v>
      </c>
      <c r="B106">
        <f>('CON Score and Page Rank'!IR25-'MIN and MAX'!B$52)/('MIN and MAX'!F$52-'MIN and MAX'!B$52)</f>
        <v>7.087615220111379E-2</v>
      </c>
      <c r="C106">
        <f>('CON Score and Page Rank'!IS25-'MIN and MAX'!C$52)/('MIN and MAX'!G$52-'MIN and MAX'!C$52)</f>
        <v>9.1554581357571552E-2</v>
      </c>
      <c r="D106">
        <f>('CON Score and Page Rank'!IT25-'MIN and MAX'!D$52)/('MIN and MAX'!H$52-'MIN and MAX'!D$52)</f>
        <v>0.97878228782287824</v>
      </c>
      <c r="E106">
        <f t="shared" si="5"/>
        <v>2.0678429156457762E-2</v>
      </c>
      <c r="F106">
        <f t="shared" si="6"/>
        <v>0.85852318015715245</v>
      </c>
      <c r="G106">
        <f t="shared" si="7"/>
        <v>0.90790613562176448</v>
      </c>
      <c r="H106" s="3">
        <f>IFERROR(VLOOKUP(A106,'GDP Data'!A$2:Q$144,13,FALSE),"Not Found")</f>
        <v>498283438454.28101</v>
      </c>
      <c r="I106">
        <f t="shared" si="8"/>
        <v>3.1343279406566019E-2</v>
      </c>
      <c r="J106">
        <f t="shared" si="9"/>
        <v>-0.82717990075058645</v>
      </c>
    </row>
    <row r="107" spans="1:10" x14ac:dyDescent="0.25">
      <c r="A107" t="s">
        <v>221</v>
      </c>
      <c r="B107">
        <f>('CON Score and Page Rank'!IR210-'MIN and MAX'!B$52)/('MIN and MAX'!F$52-'MIN and MAX'!B$52)</f>
        <v>2.0211963232806128E-4</v>
      </c>
      <c r="C107">
        <f>('CON Score and Page Rank'!IS210-'MIN and MAX'!C$52)/('MIN and MAX'!G$52-'MIN and MAX'!C$52)</f>
        <v>2.0778027820067654E-2</v>
      </c>
      <c r="D107">
        <f>('CON Score and Page Rank'!IT210-'MIN and MAX'!D$52)/('MIN and MAX'!H$52-'MIN and MAX'!D$52)</f>
        <v>0.48754612546125459</v>
      </c>
      <c r="E107">
        <f t="shared" si="5"/>
        <v>2.0575908187739592E-2</v>
      </c>
      <c r="F107">
        <f t="shared" si="6"/>
        <v>0.85834383123753288</v>
      </c>
      <c r="G107">
        <f t="shared" si="7"/>
        <v>0.48734400582892651</v>
      </c>
      <c r="H107" s="3" t="str">
        <f>IFERROR(VLOOKUP(A107,'GDP Data'!A$2:Q$144,13,FALSE),"Not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204</v>
      </c>
      <c r="B108">
        <f>('CON Score and Page Rank'!IR193-'MIN and MAX'!B$52)/('MIN and MAX'!F$52-'MIN and MAX'!B$52)</f>
        <v>3.5343770989682249E-4</v>
      </c>
      <c r="C108">
        <f>('CON Score and Page Rank'!IS193-'MIN and MAX'!C$52)/('MIN and MAX'!G$52-'MIN and MAX'!C$52)</f>
        <v>2.0906116642720279E-2</v>
      </c>
      <c r="D108">
        <f>('CON Score and Page Rank'!IT193-'MIN and MAX'!D$52)/('MIN and MAX'!H$52-'MIN and MAX'!D$52)</f>
        <v>0.46863468634686345</v>
      </c>
      <c r="E108">
        <f t="shared" si="5"/>
        <v>2.0552678932823455E-2</v>
      </c>
      <c r="F108">
        <f t="shared" si="6"/>
        <v>0.85830319426516655</v>
      </c>
      <c r="G108">
        <f t="shared" si="7"/>
        <v>0.46828124863696663</v>
      </c>
      <c r="H108" s="3">
        <f>IFERROR(VLOOKUP(A108,'GDP Data'!A$2:Q$144,13,FALSE),"Not Found")</f>
        <v>68990000000</v>
      </c>
      <c r="I108">
        <f t="shared" si="8"/>
        <v>3.8069752348891981E-3</v>
      </c>
      <c r="J108">
        <f t="shared" si="9"/>
        <v>-0.85449621903027739</v>
      </c>
    </row>
    <row r="109" spans="1:10" x14ac:dyDescent="0.25">
      <c r="A109" t="s">
        <v>214</v>
      </c>
      <c r="B109">
        <f>('CON Score and Page Rank'!IR203-'MIN and MAX'!B$52)/('MIN and MAX'!F$52-'MIN and MAX'!B$52)</f>
        <v>4.1450216427451031E-4</v>
      </c>
      <c r="C109">
        <f>('CON Score and Page Rank'!IS203-'MIN and MAX'!C$52)/('MIN and MAX'!G$52-'MIN and MAX'!C$52)</f>
        <v>2.0957255512370297E-2</v>
      </c>
      <c r="D109">
        <f>('CON Score and Page Rank'!IT203-'MIN and MAX'!D$52)/('MIN and MAX'!H$52-'MIN and MAX'!D$52)</f>
        <v>0.61300738007380073</v>
      </c>
      <c r="E109">
        <f t="shared" si="5"/>
        <v>2.0542753348095785E-2</v>
      </c>
      <c r="F109">
        <f t="shared" si="6"/>
        <v>0.8582858305695269</v>
      </c>
      <c r="G109">
        <f t="shared" si="7"/>
        <v>0.61259287790952621</v>
      </c>
      <c r="H109" s="3">
        <f>IFERROR(VLOOKUP(A109,'GDP Data'!A$2:Q$144,13,FALSE),"Not Found")</f>
        <v>17710315005.999901</v>
      </c>
      <c r="I109">
        <f t="shared" si="8"/>
        <v>5.1772625659870109E-4</v>
      </c>
      <c r="J109">
        <f t="shared" si="9"/>
        <v>-0.85776810431292816</v>
      </c>
    </row>
    <row r="110" spans="1:10" x14ac:dyDescent="0.25">
      <c r="A110" t="s">
        <v>118</v>
      </c>
      <c r="B110">
        <f>('CON Score and Page Rank'!IR114-'MIN and MAX'!B$52)/('MIN and MAX'!F$52-'MIN and MAX'!B$52)</f>
        <v>3.8941559590114798E-5</v>
      </c>
      <c r="C110">
        <f>('CON Score and Page Rank'!IS114-'MIN and MAX'!C$52)/('MIN and MAX'!G$52-'MIN and MAX'!C$52)</f>
        <v>2.0379165781043693E-2</v>
      </c>
      <c r="D110">
        <f>('CON Score and Page Rank'!IT114-'MIN and MAX'!D$52)/('MIN and MAX'!H$52-'MIN and MAX'!D$52)</f>
        <v>0.37038745387453875</v>
      </c>
      <c r="E110">
        <f t="shared" si="5"/>
        <v>2.0340224221453578E-2</v>
      </c>
      <c r="F110">
        <f t="shared" si="6"/>
        <v>0.85793152861053312</v>
      </c>
      <c r="G110">
        <f t="shared" si="7"/>
        <v>0.37034851231494864</v>
      </c>
      <c r="H110" s="3" t="str">
        <f>IFERROR(VLOOKUP(A110,'GDP Data'!A$2:Q$144,13,FALSE),"Not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22</v>
      </c>
      <c r="B111">
        <f>('CON Score and Page Rank'!IR14-'MIN and MAX'!B$52)/('MIN and MAX'!F$52-'MIN and MAX'!B$52)</f>
        <v>7.3106153809201491E-2</v>
      </c>
      <c r="C111">
        <f>('CON Score and Page Rank'!IS14-'MIN and MAX'!C$52)/('MIN and MAX'!G$52-'MIN and MAX'!C$52)</f>
        <v>9.3361934128112625E-2</v>
      </c>
      <c r="D111">
        <f>('CON Score and Page Rank'!IT14-'MIN and MAX'!D$52)/('MIN and MAX'!H$52-'MIN and MAX'!D$52)</f>
        <v>0.98431734317343178</v>
      </c>
      <c r="E111">
        <f t="shared" si="5"/>
        <v>2.0255780318911135E-2</v>
      </c>
      <c r="F111">
        <f t="shared" si="6"/>
        <v>0.85778380348777228</v>
      </c>
      <c r="G111">
        <f t="shared" si="7"/>
        <v>0.91121118936423029</v>
      </c>
      <c r="H111" s="3">
        <f>IFERROR(VLOOKUP(A111,'GDP Data'!A$2:Q$144,13,FALSE),"Not Found")</f>
        <v>275604356167.31598</v>
      </c>
      <c r="I111">
        <f t="shared" si="8"/>
        <v>1.7059904928256254E-2</v>
      </c>
      <c r="J111">
        <f t="shared" si="9"/>
        <v>-0.84072389855951601</v>
      </c>
    </row>
    <row r="112" spans="1:10" x14ac:dyDescent="0.25">
      <c r="A112" t="s">
        <v>69</v>
      </c>
      <c r="B112">
        <f>('CON Score and Page Rank'!IR65-'MIN and MAX'!B$52)/('MIN and MAX'!F$52-'MIN and MAX'!B$52)</f>
        <v>8.8012140741395726E-4</v>
      </c>
      <c r="C112">
        <f>('CON Score and Page Rank'!IS65-'MIN and MAX'!C$52)/('MIN and MAX'!G$52-'MIN and MAX'!C$52)</f>
        <v>2.0830216350509363E-2</v>
      </c>
      <c r="D112">
        <f>('CON Score and Page Rank'!IT65-'MIN and MAX'!D$52)/('MIN and MAX'!H$52-'MIN and MAX'!D$52)</f>
        <v>0.48385608856088563</v>
      </c>
      <c r="E112">
        <f t="shared" si="5"/>
        <v>1.9950094943095405E-2</v>
      </c>
      <c r="F112">
        <f t="shared" si="6"/>
        <v>0.8572490412573569</v>
      </c>
      <c r="G112">
        <f t="shared" si="7"/>
        <v>0.48297596715347169</v>
      </c>
      <c r="H112" s="3">
        <f>IFERROR(VLOOKUP(A112,'GDP Data'!A$2:Q$144,13,FALSE),"Not Found")</f>
        <v>30630912184.7789</v>
      </c>
      <c r="I112">
        <f t="shared" si="8"/>
        <v>1.3464961890617114E-3</v>
      </c>
      <c r="J112">
        <f t="shared" si="9"/>
        <v>-0.85590254506829522</v>
      </c>
    </row>
    <row r="113" spans="1:10" x14ac:dyDescent="0.25">
      <c r="A113" t="s">
        <v>148</v>
      </c>
      <c r="B113">
        <f>('CON Score and Page Rank'!IR143-'MIN and MAX'!B$52)/('MIN and MAX'!F$52-'MIN and MAX'!B$52)</f>
        <v>4.5812888411627577E-5</v>
      </c>
      <c r="C113">
        <f>('CON Score and Page Rank'!IS143-'MIN and MAX'!C$52)/('MIN and MAX'!G$52-'MIN and MAX'!C$52)</f>
        <v>1.9965250549054528E-2</v>
      </c>
      <c r="D113">
        <f>('CON Score and Page Rank'!IT143-'MIN and MAX'!D$52)/('MIN and MAX'!H$52-'MIN and MAX'!D$52)</f>
        <v>0.44880073800738007</v>
      </c>
      <c r="E113">
        <f t="shared" si="5"/>
        <v>1.99194376606429E-2</v>
      </c>
      <c r="F113">
        <f t="shared" si="6"/>
        <v>0.85719540978513153</v>
      </c>
      <c r="G113">
        <f t="shared" si="7"/>
        <v>0.44875492511896847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162</v>
      </c>
      <c r="B114">
        <f>('CON Score and Page Rank'!IR157-'MIN and MAX'!B$52)/('MIN and MAX'!F$52-'MIN and MAX'!B$52)</f>
        <v>7.5051794554476969E-2</v>
      </c>
      <c r="C114">
        <f>('CON Score and Page Rank'!IS157-'MIN and MAX'!C$52)/('MIN and MAX'!G$52-'MIN and MAX'!C$52)</f>
        <v>9.4723052686403436E-2</v>
      </c>
      <c r="D114">
        <f>('CON Score and Page Rank'!IT157-'MIN and MAX'!D$52)/('MIN and MAX'!H$52-'MIN and MAX'!D$52)</f>
        <v>0.91328413284132837</v>
      </c>
      <c r="E114">
        <f t="shared" si="5"/>
        <v>1.9671258131926467E-2</v>
      </c>
      <c r="F114">
        <f t="shared" si="6"/>
        <v>0.85676124757516092</v>
      </c>
      <c r="G114">
        <f t="shared" si="7"/>
        <v>0.8382323382868514</v>
      </c>
      <c r="H114" s="3">
        <f>IFERROR(VLOOKUP(A114,'GDP Data'!A$2:Q$144,13,FALSE),"Not Found")</f>
        <v>1253223044718.99</v>
      </c>
      <c r="I114">
        <f t="shared" si="8"/>
        <v>7.9767608239080592E-2</v>
      </c>
      <c r="J114">
        <f t="shared" si="9"/>
        <v>-0.77699363933608034</v>
      </c>
    </row>
    <row r="115" spans="1:10" x14ac:dyDescent="0.25">
      <c r="A115" t="s">
        <v>190</v>
      </c>
      <c r="B115">
        <f>('CON Score and Page Rank'!IR182-'MIN and MAX'!B$52)/('MIN and MAX'!F$52-'MIN and MAX'!B$52)</f>
        <v>3.3587195020955245E-2</v>
      </c>
      <c r="C115">
        <f>('CON Score and Page Rank'!IS182-'MIN and MAX'!C$52)/('MIN and MAX'!G$52-'MIN and MAX'!C$52)</f>
        <v>5.288254199232563E-2</v>
      </c>
      <c r="D115">
        <f>('CON Score and Page Rank'!IT182-'MIN and MAX'!D$52)/('MIN and MAX'!H$52-'MIN and MAX'!D$52)</f>
        <v>0.85839483394833949</v>
      </c>
      <c r="E115">
        <f t="shared" si="5"/>
        <v>1.9295346971370385E-2</v>
      </c>
      <c r="F115">
        <f t="shared" si="6"/>
        <v>0.85610363322210092</v>
      </c>
      <c r="G115">
        <f t="shared" si="7"/>
        <v>0.82480763892738429</v>
      </c>
      <c r="H115" s="3">
        <f>IFERROR(VLOOKUP(A115,'GDP Data'!A$2:Q$144,13,FALSE),"Not Found")</f>
        <v>183326740143.01599</v>
      </c>
      <c r="I115">
        <f t="shared" si="8"/>
        <v>1.1140912753040574E-2</v>
      </c>
      <c r="J115">
        <f t="shared" si="9"/>
        <v>-0.8449627204690604</v>
      </c>
    </row>
    <row r="116" spans="1:10" x14ac:dyDescent="0.25">
      <c r="A116" t="s">
        <v>145</v>
      </c>
      <c r="B116">
        <f>('CON Score and Page Rank'!IR141-'MIN and MAX'!B$52)/('MIN and MAX'!F$52-'MIN and MAX'!B$52)</f>
        <v>1.1314860252621137E-4</v>
      </c>
      <c r="C116">
        <f>('CON Score and Page Rank'!IS141-'MIN and MAX'!C$52)/('MIN and MAX'!G$52-'MIN and MAX'!C$52)</f>
        <v>1.9157303227986491E-2</v>
      </c>
      <c r="D116">
        <f>('CON Score and Page Rank'!IT141-'MIN and MAX'!D$52)/('MIN and MAX'!H$52-'MIN and MAX'!D$52)</f>
        <v>0.47140221402214022</v>
      </c>
      <c r="E116">
        <f t="shared" si="5"/>
        <v>1.9044154625460281E-2</v>
      </c>
      <c r="F116">
        <f t="shared" si="6"/>
        <v>0.85566420042684965</v>
      </c>
      <c r="G116">
        <f t="shared" si="7"/>
        <v>0.47128906541961402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123</v>
      </c>
      <c r="B117">
        <f>('CON Score and Page Rank'!IR119-'MIN and MAX'!B$52)/('MIN and MAX'!F$52-'MIN and MAX'!B$52)</f>
        <v>1.4380028456718595E-4</v>
      </c>
      <c r="C117">
        <f>('CON Score and Page Rank'!IS119-'MIN and MAX'!C$52)/('MIN and MAX'!G$52-'MIN and MAX'!C$52)</f>
        <v>1.9099734997199438E-2</v>
      </c>
      <c r="D117">
        <f>('CON Score and Page Rank'!IT119-'MIN and MAX'!D$52)/('MIN and MAX'!H$52-'MIN and MAX'!D$52)</f>
        <v>0.43773062730627305</v>
      </c>
      <c r="E117">
        <f t="shared" si="5"/>
        <v>1.8955934712632252E-2</v>
      </c>
      <c r="F117">
        <f t="shared" si="6"/>
        <v>0.85550986959821562</v>
      </c>
      <c r="G117">
        <f t="shared" si="7"/>
        <v>0.43758682702170587</v>
      </c>
      <c r="H117" s="3">
        <f>IFERROR(VLOOKUP(A117,'GDP Data'!A$2:Q$144,13,FALSE),"Not Found")</f>
        <v>27871725205.5714</v>
      </c>
      <c r="I117">
        <f t="shared" si="8"/>
        <v>1.169512790015235E-3</v>
      </c>
      <c r="J117">
        <f t="shared" si="9"/>
        <v>-0.85434035680820042</v>
      </c>
    </row>
    <row r="118" spans="1:10" x14ac:dyDescent="0.25">
      <c r="A118" t="s">
        <v>99</v>
      </c>
      <c r="B118">
        <f>('CON Score and Page Rank'!IR95-'MIN and MAX'!B$52)/('MIN and MAX'!F$52-'MIN and MAX'!B$52)</f>
        <v>1.0134390733792723E-4</v>
      </c>
      <c r="C118">
        <f>('CON Score and Page Rank'!IS95-'MIN and MAX'!C$52)/('MIN and MAX'!G$52-'MIN and MAX'!C$52)</f>
        <v>1.8722364574097497E-2</v>
      </c>
      <c r="D118">
        <f>('CON Score and Page Rank'!IT95-'MIN and MAX'!D$52)/('MIN and MAX'!H$52-'MIN and MAX'!D$52)</f>
        <v>0.38653136531365312</v>
      </c>
      <c r="E118">
        <f t="shared" si="5"/>
        <v>1.862102066675957E-2</v>
      </c>
      <c r="F118">
        <f t="shared" si="6"/>
        <v>0.85492397509249918</v>
      </c>
      <c r="G118">
        <f t="shared" si="7"/>
        <v>0.38643002140631522</v>
      </c>
      <c r="H118" s="3" t="str">
        <f>IFERROR(VLOOKUP(A118,'GDP Data'!A$2:Q$144,13,FALSE),"Not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175</v>
      </c>
      <c r="B119">
        <f>('CON Score and Page Rank'!IR169-'MIN and MAX'!B$52)/('MIN and MAX'!F$52-'MIN and MAX'!B$52)</f>
        <v>1.5761311421091286E-3</v>
      </c>
      <c r="C119">
        <f>('CON Score and Page Rank'!IS169-'MIN and MAX'!C$52)/('MIN and MAX'!G$52-'MIN and MAX'!C$52)</f>
        <v>2.0008701974920769E-2</v>
      </c>
      <c r="D119">
        <f>('CON Score and Page Rank'!IT169-'MIN and MAX'!D$52)/('MIN and MAX'!H$52-'MIN and MAX'!D$52)</f>
        <v>0.4280442804428044</v>
      </c>
      <c r="E119">
        <f t="shared" si="5"/>
        <v>1.8432570832811641E-2</v>
      </c>
      <c r="F119">
        <f t="shared" si="6"/>
        <v>0.85459430327468822</v>
      </c>
      <c r="G119">
        <f t="shared" si="7"/>
        <v>0.42646814930069527</v>
      </c>
      <c r="H119" s="3">
        <f>IFERROR(VLOOKUP(A119,'GDP Data'!A$2:Q$144,13,FALSE),"Not Found")</f>
        <v>12890764531.3284</v>
      </c>
      <c r="I119">
        <f t="shared" si="8"/>
        <v>2.0858431322507201E-4</v>
      </c>
      <c r="J119">
        <f t="shared" si="9"/>
        <v>-0.85438571896146309</v>
      </c>
    </row>
    <row r="120" spans="1:10" x14ac:dyDescent="0.25">
      <c r="A120" t="s">
        <v>210</v>
      </c>
      <c r="B120">
        <f>('CON Score and Page Rank'!IR199-'MIN and MAX'!B$52)/('MIN and MAX'!F$52-'MIN and MAX'!B$52)</f>
        <v>4.7433909489388081E-6</v>
      </c>
      <c r="C120">
        <f>('CON Score and Page Rank'!IS199-'MIN and MAX'!C$52)/('MIN and MAX'!G$52-'MIN and MAX'!C$52)</f>
        <v>1.7957749364935209E-2</v>
      </c>
      <c r="D120">
        <f>('CON Score and Page Rank'!IT199-'MIN and MAX'!D$52)/('MIN and MAX'!H$52-'MIN and MAX'!D$52)</f>
        <v>0.23431734317343172</v>
      </c>
      <c r="E120">
        <f t="shared" si="5"/>
        <v>1.7953005973986271E-2</v>
      </c>
      <c r="F120">
        <f t="shared" si="6"/>
        <v>0.85375535841888694</v>
      </c>
      <c r="G120">
        <f t="shared" si="7"/>
        <v>0.23431259978248278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138</v>
      </c>
      <c r="B121">
        <f>('CON Score and Page Rank'!IR134-'MIN and MAX'!B$52)/('MIN and MAX'!F$52-'MIN and MAX'!B$52)</f>
        <v>1.5579863068191264E-3</v>
      </c>
      <c r="C121">
        <f>('CON Score and Page Rank'!IS134-'MIN and MAX'!C$52)/('MIN and MAX'!G$52-'MIN and MAX'!C$52)</f>
        <v>1.9314373260612954E-2</v>
      </c>
      <c r="D121">
        <f>('CON Score and Page Rank'!IT134-'MIN and MAX'!D$52)/('MIN and MAX'!H$52-'MIN and MAX'!D$52)</f>
        <v>0.32979704797047971</v>
      </c>
      <c r="E121">
        <f t="shared" si="5"/>
        <v>1.7756386953793828E-2</v>
      </c>
      <c r="F121">
        <f t="shared" si="6"/>
        <v>0.85341139552730416</v>
      </c>
      <c r="G121">
        <f t="shared" si="7"/>
        <v>0.32823906166366057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137</v>
      </c>
      <c r="B122">
        <f>('CON Score and Page Rank'!IR133-'MIN and MAX'!B$52)/('MIN and MAX'!F$52-'MIN and MAX'!B$52)</f>
        <v>3.5281178080179986E-6</v>
      </c>
      <c r="C122">
        <f>('CON Score and Page Rank'!IS133-'MIN and MAX'!C$52)/('MIN and MAX'!G$52-'MIN and MAX'!C$52)</f>
        <v>1.7749588792364247E-2</v>
      </c>
      <c r="D122">
        <f>('CON Score and Page Rank'!IT133-'MIN and MAX'!D$52)/('MIN and MAX'!H$52-'MIN and MAX'!D$52)</f>
        <v>0.24446494464944649</v>
      </c>
      <c r="E122">
        <f t="shared" si="5"/>
        <v>1.7746060674556228E-2</v>
      </c>
      <c r="F122">
        <f t="shared" si="6"/>
        <v>0.85339333086162539</v>
      </c>
      <c r="G122">
        <f t="shared" si="7"/>
        <v>0.24446141653163847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81</v>
      </c>
      <c r="B123">
        <f>('CON Score and Page Rank'!IR77-'MIN and MAX'!B$52)/('MIN and MAX'!F$52-'MIN and MAX'!B$52)</f>
        <v>7.0762842150685329E-6</v>
      </c>
      <c r="C123">
        <f>('CON Score and Page Rank'!IS77-'MIN and MAX'!C$52)/('MIN and MAX'!G$52-'MIN and MAX'!C$52)</f>
        <v>1.7752227292224809E-2</v>
      </c>
      <c r="D123">
        <f>('CON Score and Page Rank'!IT77-'MIN and MAX'!D$52)/('MIN and MAX'!H$52-'MIN and MAX'!D$52)</f>
        <v>0.24446494464944649</v>
      </c>
      <c r="E123">
        <f t="shared" si="5"/>
        <v>1.7745151008009739E-2</v>
      </c>
      <c r="F123">
        <f t="shared" si="6"/>
        <v>0.85339173950217595</v>
      </c>
      <c r="G123">
        <f t="shared" si="7"/>
        <v>0.24445786836523142</v>
      </c>
      <c r="H123" s="3">
        <f>IFERROR(VLOOKUP(A123,'GDP Data'!A$2:Q$144,13,FALSE),"Not Found")</f>
        <v>31952763089.330002</v>
      </c>
      <c r="I123">
        <f t="shared" si="8"/>
        <v>1.4312840877735659E-3</v>
      </c>
      <c r="J123">
        <f t="shared" si="9"/>
        <v>-0.85196045541440235</v>
      </c>
    </row>
    <row r="124" spans="1:10" x14ac:dyDescent="0.25">
      <c r="A124" t="s">
        <v>66</v>
      </c>
      <c r="B124">
        <f>('CON Score and Page Rank'!IR62-'MIN and MAX'!B$52)/('MIN and MAX'!F$52-'MIN and MAX'!B$52)</f>
        <v>9.1609147490779867E-5</v>
      </c>
      <c r="C124">
        <f>('CON Score and Page Rank'!IS62-'MIN and MAX'!C$52)/('MIN and MAX'!G$52-'MIN and MAX'!C$52)</f>
        <v>1.7743077874849151E-2</v>
      </c>
      <c r="D124">
        <f>('CON Score and Page Rank'!IT62-'MIN and MAX'!D$52)/('MIN and MAX'!H$52-'MIN and MAX'!D$52)</f>
        <v>0.37961254612546125</v>
      </c>
      <c r="E124">
        <f t="shared" si="5"/>
        <v>1.7651468727358371E-2</v>
      </c>
      <c r="F124">
        <f t="shared" si="6"/>
        <v>0.85322785287456815</v>
      </c>
      <c r="G124">
        <f t="shared" si="7"/>
        <v>0.37952093697797046</v>
      </c>
      <c r="H124" s="3">
        <f>IFERROR(VLOOKUP(A124,'GDP Data'!A$2:Q$144,13,FALSE),"Not Found")</f>
        <v>15351972361.147699</v>
      </c>
      <c r="I124">
        <f t="shared" si="8"/>
        <v>3.6645434188341708E-4</v>
      </c>
      <c r="J124">
        <f t="shared" si="9"/>
        <v>-0.85286139853268472</v>
      </c>
    </row>
    <row r="125" spans="1:10" x14ac:dyDescent="0.25">
      <c r="A125" t="s">
        <v>256</v>
      </c>
      <c r="B125">
        <f>('CON Score and Page Rank'!IR54-'MIN and MAX'!B$52)/('MIN and MAX'!F$52-'MIN and MAX'!B$52)</f>
        <v>1.366730841333417E-3</v>
      </c>
      <c r="C125">
        <f>('CON Score and Page Rank'!IS54-'MIN and MAX'!C$52)/('MIN and MAX'!G$52-'MIN and MAX'!C$52)</f>
        <v>1.8842157300737496E-2</v>
      </c>
      <c r="D125">
        <f>('CON Score and Page Rank'!IT54-'MIN and MAX'!D$52)/('MIN and MAX'!H$52-'MIN and MAX'!D$52)</f>
        <v>0.30119926199261993</v>
      </c>
      <c r="E125">
        <f t="shared" si="5"/>
        <v>1.747542645940408E-2</v>
      </c>
      <c r="F125">
        <f t="shared" si="6"/>
        <v>0.85291988669984542</v>
      </c>
      <c r="G125">
        <f t="shared" si="7"/>
        <v>0.2998325311512865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102</v>
      </c>
      <c r="B126">
        <f>('CON Score and Page Rank'!IR98-'MIN and MAX'!B$52)/('MIN and MAX'!F$52-'MIN and MAX'!B$52)</f>
        <v>8.7898459781567221E-5</v>
      </c>
      <c r="C126">
        <f>('CON Score and Page Rank'!IS98-'MIN and MAX'!C$52)/('MIN and MAX'!G$52-'MIN and MAX'!C$52)</f>
        <v>1.7240676993271822E-2</v>
      </c>
      <c r="D126">
        <f>('CON Score and Page Rank'!IT98-'MIN and MAX'!D$52)/('MIN and MAX'!H$52-'MIN and MAX'!D$52)</f>
        <v>0.51522140221402213</v>
      </c>
      <c r="E126">
        <f t="shared" si="5"/>
        <v>1.7152778533490256E-2</v>
      </c>
      <c r="F126">
        <f t="shared" si="6"/>
        <v>0.85235545039326666</v>
      </c>
      <c r="G126">
        <f t="shared" si="7"/>
        <v>0.51513350375424061</v>
      </c>
      <c r="H126" s="3">
        <f>IFERROR(VLOOKUP(A126,'GDP Data'!A$2:Q$144,13,FALSE),"Not Found")</f>
        <v>12523402328.767099</v>
      </c>
      <c r="I126">
        <f t="shared" si="8"/>
        <v>1.850204838142891E-4</v>
      </c>
      <c r="J126">
        <f t="shared" si="9"/>
        <v>-0.85217042990945235</v>
      </c>
    </row>
    <row r="127" spans="1:10" x14ac:dyDescent="0.25">
      <c r="A127" t="s">
        <v>181</v>
      </c>
      <c r="B127">
        <f>('CON Score and Page Rank'!IR174-'MIN and MAX'!B$52)/('MIN and MAX'!F$52-'MIN and MAX'!B$52)</f>
        <v>5.4760392420473175E-2</v>
      </c>
      <c r="C127">
        <f>('CON Score and Page Rank'!IS174-'MIN and MAX'!C$52)/('MIN and MAX'!G$52-'MIN and MAX'!C$52)</f>
        <v>7.1487974354228406E-2</v>
      </c>
      <c r="D127">
        <f>('CON Score and Page Rank'!IT174-'MIN and MAX'!D$52)/('MIN and MAX'!H$52-'MIN and MAX'!D$52)</f>
        <v>0.88468634686346859</v>
      </c>
      <c r="E127">
        <f t="shared" si="5"/>
        <v>1.6727581933755231E-2</v>
      </c>
      <c r="F127">
        <f t="shared" si="6"/>
        <v>0.85161161670010255</v>
      </c>
      <c r="G127">
        <f t="shared" si="7"/>
        <v>0.82992595444299544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208</v>
      </c>
      <c r="B128">
        <f>('CON Score and Page Rank'!IR197-'MIN and MAX'!B$52)/('MIN and MAX'!F$52-'MIN and MAX'!B$52)</f>
        <v>7.1038304148419334E-4</v>
      </c>
      <c r="C128">
        <f>('CON Score and Page Rank'!IS197-'MIN and MAX'!C$52)/('MIN and MAX'!G$52-'MIN and MAX'!C$52)</f>
        <v>1.7299211818169215E-2</v>
      </c>
      <c r="D128">
        <f>('CON Score and Page Rank'!IT197-'MIN and MAX'!D$52)/('MIN and MAX'!H$52-'MIN and MAX'!D$52)</f>
        <v>0.59594095940959413</v>
      </c>
      <c r="E128">
        <f t="shared" si="5"/>
        <v>1.6588828776685022E-2</v>
      </c>
      <c r="F128">
        <f t="shared" si="6"/>
        <v>0.8513688836365596</v>
      </c>
      <c r="G128">
        <f t="shared" si="7"/>
        <v>0.59523057636810994</v>
      </c>
      <c r="H128" s="3">
        <f>IFERROR(VLOOKUP(A128,'GDP Data'!A$2:Q$144,13,FALSE),"Not Found")</f>
        <v>20283780000</v>
      </c>
      <c r="I128">
        <f t="shared" si="8"/>
        <v>6.8279683187956702E-4</v>
      </c>
      <c r="J128">
        <f t="shared" si="9"/>
        <v>-0.85068608680468005</v>
      </c>
    </row>
    <row r="129" spans="1:10" x14ac:dyDescent="0.25">
      <c r="A129" t="s">
        <v>222</v>
      </c>
      <c r="B129">
        <f>('CON Score and Page Rank'!IR211-'MIN and MAX'!B$52)/('MIN and MAX'!F$52-'MIN and MAX'!B$52)</f>
        <v>4.3854837137877536E-5</v>
      </c>
      <c r="C129">
        <f>('CON Score and Page Rank'!IS211-'MIN and MAX'!C$52)/('MIN and MAX'!G$52-'MIN and MAX'!C$52)</f>
        <v>1.6300975343448369E-2</v>
      </c>
      <c r="D129">
        <f>('CON Score and Page Rank'!IT211-'MIN and MAX'!D$52)/('MIN and MAX'!H$52-'MIN and MAX'!D$52)</f>
        <v>0.33856088560885611</v>
      </c>
      <c r="E129">
        <f t="shared" si="5"/>
        <v>1.6257120506310493E-2</v>
      </c>
      <c r="F129">
        <f t="shared" si="6"/>
        <v>0.85078859727500455</v>
      </c>
      <c r="G129">
        <f t="shared" si="7"/>
        <v>0.33851703077171824</v>
      </c>
      <c r="H129" s="3" t="str">
        <f>IFERROR(VLOOKUP(A129,'GDP Data'!A$2:Q$144,13,FALSE),"Not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218</v>
      </c>
      <c r="B130">
        <f>('CON Score and Page Rank'!IR207-'MIN and MAX'!B$52)/('MIN and MAX'!F$52-'MIN and MAX'!B$52)</f>
        <v>1.4162629518465787E-3</v>
      </c>
      <c r="C130">
        <f>('CON Score and Page Rank'!IS207-'MIN and MAX'!C$52)/('MIN and MAX'!G$52-'MIN and MAX'!C$52)</f>
        <v>1.747250250820977E-2</v>
      </c>
      <c r="D130">
        <f>('CON Score and Page Rank'!IT207-'MIN and MAX'!D$52)/('MIN and MAX'!H$52-'MIN and MAX'!D$52)</f>
        <v>0.59455719557195574</v>
      </c>
      <c r="E130">
        <f t="shared" si="5"/>
        <v>1.6056239556363192E-2</v>
      </c>
      <c r="F130">
        <f t="shared" si="6"/>
        <v>0.85043717861601531</v>
      </c>
      <c r="G130">
        <f t="shared" si="7"/>
        <v>0.59314093262010914</v>
      </c>
      <c r="H130" s="3">
        <f>IFERROR(VLOOKUP(A130,'GDP Data'!A$2:Q$144,13,FALSE),"Not Found")</f>
        <v>33737052170.489799</v>
      </c>
      <c r="I130">
        <f t="shared" si="8"/>
        <v>1.5457343040310651E-3</v>
      </c>
      <c r="J130">
        <f t="shared" si="9"/>
        <v>-0.84889144431198427</v>
      </c>
    </row>
    <row r="131" spans="1:10" x14ac:dyDescent="0.25">
      <c r="A131" t="s">
        <v>98</v>
      </c>
      <c r="B131">
        <f>('CON Score and Page Rank'!IR94-'MIN and MAX'!B$52)/('MIN and MAX'!F$52-'MIN and MAX'!B$52)</f>
        <v>9.7302647645200677E-5</v>
      </c>
      <c r="C131">
        <f>('CON Score and Page Rank'!IS94-'MIN and MAX'!C$52)/('MIN and MAX'!G$52-'MIN and MAX'!C$52)</f>
        <v>1.6004388023117846E-2</v>
      </c>
      <c r="D131">
        <f>('CON Score and Page Rank'!IT94-'MIN and MAX'!D$52)/('MIN and MAX'!H$52-'MIN and MAX'!D$52)</f>
        <v>0.26060885608856088</v>
      </c>
      <c r="E131">
        <f t="shared" ref="E131:E194" si="10">C131-B131</f>
        <v>1.5907085375472644E-2</v>
      </c>
      <c r="F131">
        <f t="shared" ref="F131:F194" si="11">(E131-MIN(E$3:E$215))/(MAX(E$3:E$215)-MIN(E$3:E$215))</f>
        <v>0.85017625012954146</v>
      </c>
      <c r="G131">
        <f t="shared" ref="G131:G194" si="12">D131-B131</f>
        <v>0.2605115534409157</v>
      </c>
      <c r="H131" s="3">
        <f>IFERROR(VLOOKUP(A131,'GDP Data'!A$2:Q$144,13,FALSE),"Not Found")</f>
        <v>12995112698.010201</v>
      </c>
      <c r="I131">
        <f t="shared" ref="I131:I194" si="13">IFERROR((H131-MIN(H$3:H$215))/(MAX(H$3:H$215)-MIN(H$3:H$215)),"No Value")</f>
        <v>2.1527755053112722E-4</v>
      </c>
      <c r="J131">
        <f t="shared" ref="J131:J194" si="14">IFERROR(I131-F131,"No Value")</f>
        <v>-0.84996097257901038</v>
      </c>
    </row>
    <row r="132" spans="1:10" x14ac:dyDescent="0.25">
      <c r="A132" t="s">
        <v>121</v>
      </c>
      <c r="B132">
        <f>('CON Score and Page Rank'!IR117-'MIN and MAX'!B$52)/('MIN and MAX'!F$52-'MIN and MAX'!B$52)</f>
        <v>1.0700330044898358E-4</v>
      </c>
      <c r="C132">
        <f>('CON Score and Page Rank'!IS117-'MIN and MAX'!C$52)/('MIN and MAX'!G$52-'MIN and MAX'!C$52)</f>
        <v>1.6010519854505294E-2</v>
      </c>
      <c r="D132">
        <f>('CON Score and Page Rank'!IT117-'MIN and MAX'!D$52)/('MIN and MAX'!H$52-'MIN and MAX'!D$52)</f>
        <v>0.26060885608856088</v>
      </c>
      <c r="E132">
        <f t="shared" si="10"/>
        <v>1.5903516554056311E-2</v>
      </c>
      <c r="F132">
        <f t="shared" si="11"/>
        <v>0.85017000687732347</v>
      </c>
      <c r="G132">
        <f t="shared" si="12"/>
        <v>0.26050185278811189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133</v>
      </c>
      <c r="B133">
        <f>('CON Score and Page Rank'!IR129-'MIN and MAX'!B$52)/('MIN and MAX'!F$52-'MIN and MAX'!B$52)</f>
        <v>9.1761979855455012E-6</v>
      </c>
      <c r="C133">
        <f>('CON Score and Page Rank'!IS129-'MIN and MAX'!C$52)/('MIN and MAX'!G$52-'MIN and MAX'!C$52)</f>
        <v>1.5779260703303873E-2</v>
      </c>
      <c r="D133">
        <f>('CON Score and Page Rank'!IT129-'MIN and MAX'!D$52)/('MIN and MAX'!H$52-'MIN and MAX'!D$52)</f>
        <v>0.34963099630996308</v>
      </c>
      <c r="E133">
        <f t="shared" si="10"/>
        <v>1.5770084505318329E-2</v>
      </c>
      <c r="F133">
        <f t="shared" si="11"/>
        <v>0.84993658249514104</v>
      </c>
      <c r="G133">
        <f t="shared" si="12"/>
        <v>0.34962182011197751</v>
      </c>
      <c r="H133" s="3" t="str">
        <f>IFERROR(VLOOKUP(A133,'GDP Data'!A$2:Q$144,13,FALSE),"Not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284</v>
      </c>
      <c r="B134">
        <f>('CON Score and Page Rank'!IR178-'MIN and MAX'!B$52)/('MIN and MAX'!F$52-'MIN and MAX'!B$52)</f>
        <v>1.1706899163760143E-3</v>
      </c>
      <c r="C134">
        <f>('CON Score and Page Rank'!IS178-'MIN and MAX'!C$52)/('MIN and MAX'!G$52-'MIN and MAX'!C$52)</f>
        <v>1.6923203688641534E-2</v>
      </c>
      <c r="D134">
        <f>('CON Score and Page Rank'!IT178-'MIN and MAX'!D$52)/('MIN and MAX'!H$52-'MIN and MAX'!D$52)</f>
        <v>0.4870848708487085</v>
      </c>
      <c r="E134">
        <f t="shared" si="10"/>
        <v>1.5752513772265518E-2</v>
      </c>
      <c r="F134">
        <f t="shared" si="11"/>
        <v>0.84990584447120943</v>
      </c>
      <c r="G134">
        <f t="shared" si="12"/>
        <v>0.48591418093233246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75</v>
      </c>
      <c r="B135">
        <f>('CON Score and Page Rank'!IR71-'MIN and MAX'!B$52)/('MIN and MAX'!F$52-'MIN and MAX'!B$52)</f>
        <v>1.4009535435521506E-4</v>
      </c>
      <c r="C135">
        <f>('CON Score and Page Rank'!IS71-'MIN and MAX'!C$52)/('MIN and MAX'!G$52-'MIN and MAX'!C$52)</f>
        <v>1.5870886273447331E-2</v>
      </c>
      <c r="D135">
        <f>('CON Score and Page Rank'!IT71-'MIN and MAX'!D$52)/('MIN and MAX'!H$52-'MIN and MAX'!D$52)</f>
        <v>0.36485239852398527</v>
      </c>
      <c r="E135">
        <f t="shared" si="10"/>
        <v>1.5730790919092116E-2</v>
      </c>
      <c r="F135">
        <f t="shared" si="11"/>
        <v>0.84986784277949301</v>
      </c>
      <c r="G135">
        <f t="shared" si="12"/>
        <v>0.36471230316963005</v>
      </c>
      <c r="H135" s="3" t="str">
        <f>IFERROR(VLOOKUP(A135,'GDP Data'!A$2:Q$144,13,FALSE),"Not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144</v>
      </c>
      <c r="B136">
        <f>('CON Score and Page Rank'!IR140-'MIN and MAX'!B$52)/('MIN and MAX'!F$52-'MIN and MAX'!B$52)</f>
        <v>7.0207313335067745E-5</v>
      </c>
      <c r="C136">
        <f>('CON Score and Page Rank'!IS140-'MIN and MAX'!C$52)/('MIN and MAX'!G$52-'MIN and MAX'!C$52)</f>
        <v>1.5635050903254784E-2</v>
      </c>
      <c r="D136">
        <f>('CON Score and Page Rank'!IT140-'MIN and MAX'!D$52)/('MIN and MAX'!H$52-'MIN and MAX'!D$52)</f>
        <v>0.40544280442804426</v>
      </c>
      <c r="E136">
        <f t="shared" si="10"/>
        <v>1.5564843589919717E-2</v>
      </c>
      <c r="F136">
        <f t="shared" si="11"/>
        <v>0.84957753656630597</v>
      </c>
      <c r="G136">
        <f t="shared" si="12"/>
        <v>0.40537259711470919</v>
      </c>
      <c r="H136" s="3" t="str">
        <f>IFERROR(VLOOKUP(A136,'GDP Data'!A$2:Q$144,13,FALSE),"Not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278</v>
      </c>
      <c r="B137">
        <f>('CON Score and Page Rank'!IR180-'MIN and MAX'!B$52)/('MIN and MAX'!F$52-'MIN and MAX'!B$52)</f>
        <v>4.1048825234826563E-4</v>
      </c>
      <c r="C137">
        <f>('CON Score and Page Rank'!IS180-'MIN and MAX'!C$52)/('MIN and MAX'!G$52-'MIN and MAX'!C$52)</f>
        <v>1.4901522266862911E-2</v>
      </c>
      <c r="D137">
        <f>('CON Score and Page Rank'!IT180-'MIN and MAX'!D$52)/('MIN and MAX'!H$52-'MIN and MAX'!D$52)</f>
        <v>0.37177121771217714</v>
      </c>
      <c r="E137">
        <f t="shared" si="10"/>
        <v>1.4491034014514645E-2</v>
      </c>
      <c r="F137">
        <f t="shared" si="11"/>
        <v>0.84769902732440128</v>
      </c>
      <c r="G137">
        <f t="shared" si="12"/>
        <v>0.3713607294598289</v>
      </c>
      <c r="H137" s="3" t="str">
        <f>IFERROR(VLOOKUP(A137,'GDP Data'!A$2:Q$144,13,FALSE),"Not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60</v>
      </c>
      <c r="B138">
        <f>('CON Score and Page Rank'!IR55-'MIN and MAX'!B$52)/('MIN and MAX'!F$52-'MIN and MAX'!B$52)</f>
        <v>8.6033752344901085E-2</v>
      </c>
      <c r="C138">
        <f>('CON Score and Page Rank'!IS55-'MIN and MAX'!C$52)/('MIN and MAX'!G$52-'MIN and MAX'!C$52)</f>
        <v>9.9937463928576803E-2</v>
      </c>
      <c r="D138">
        <f>('CON Score and Page Rank'!IT55-'MIN and MAX'!D$52)/('MIN and MAX'!H$52-'MIN and MAX'!D$52)</f>
        <v>0.95295202952029523</v>
      </c>
      <c r="E138">
        <f t="shared" si="10"/>
        <v>1.3903711583675718E-2</v>
      </c>
      <c r="F138">
        <f t="shared" si="11"/>
        <v>0.8466715726996904</v>
      </c>
      <c r="G138">
        <f t="shared" si="12"/>
        <v>0.86691827717539416</v>
      </c>
      <c r="H138" s="3">
        <f>IFERROR(VLOOKUP(A138,'GDP Data'!A$2:Q$144,13,FALSE),"Not Found")</f>
        <v>279351168707.26703</v>
      </c>
      <c r="I138">
        <f t="shared" si="13"/>
        <v>1.7300237904566893E-2</v>
      </c>
      <c r="J138">
        <f t="shared" si="14"/>
        <v>-0.82937133479512348</v>
      </c>
    </row>
    <row r="139" spans="1:10" x14ac:dyDescent="0.25">
      <c r="A139" t="s">
        <v>220</v>
      </c>
      <c r="B139">
        <f>('CON Score and Page Rank'!IR209-'MIN and MAX'!B$52)/('MIN and MAX'!F$52-'MIN and MAX'!B$52)</f>
        <v>2.1930725412392239E-5</v>
      </c>
      <c r="C139">
        <f>('CON Score and Page Rank'!IS209-'MIN and MAX'!C$52)/('MIN and MAX'!G$52-'MIN and MAX'!C$52)</f>
        <v>1.3616871874822837E-2</v>
      </c>
      <c r="D139">
        <f>('CON Score and Page Rank'!IT209-'MIN and MAX'!D$52)/('MIN and MAX'!H$52-'MIN and MAX'!D$52)</f>
        <v>0.18819188191881919</v>
      </c>
      <c r="E139">
        <f t="shared" si="10"/>
        <v>1.3594941149410445E-2</v>
      </c>
      <c r="F139">
        <f t="shared" si="11"/>
        <v>0.84613141350603127</v>
      </c>
      <c r="G139">
        <f t="shared" si="12"/>
        <v>0.18816995119340679</v>
      </c>
      <c r="H139" s="3" t="str">
        <f>IFERROR(VLOOKUP(A139,'GDP Data'!A$2:Q$144,13,FALSE),"Not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61</v>
      </c>
      <c r="B140">
        <f>('CON Score and Page Rank'!IR57-'MIN and MAX'!B$52)/('MIN and MAX'!F$52-'MIN and MAX'!B$52)</f>
        <v>2.9373402444578681E-5</v>
      </c>
      <c r="C140">
        <f>('CON Score and Page Rank'!IS57-'MIN and MAX'!C$52)/('MIN and MAX'!G$52-'MIN and MAX'!C$52)</f>
        <v>1.3548276919661454E-2</v>
      </c>
      <c r="D140">
        <f>('CON Score and Page Rank'!IT57-'MIN and MAX'!D$52)/('MIN and MAX'!H$52-'MIN and MAX'!D$52)</f>
        <v>0.23754612546125461</v>
      </c>
      <c r="E140">
        <f t="shared" si="10"/>
        <v>1.3518903517216876E-2</v>
      </c>
      <c r="F140">
        <f t="shared" si="11"/>
        <v>0.84599839420905365</v>
      </c>
      <c r="G140">
        <f t="shared" si="12"/>
        <v>0.23751675205881004</v>
      </c>
      <c r="H140" s="3" t="str">
        <f>IFERROR(VLOOKUP(A140,'GDP Data'!A$2:Q$144,13,FALSE),"Not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65</v>
      </c>
      <c r="B141">
        <f>('CON Score and Page Rank'!IR61-'MIN and MAX'!B$52)/('MIN and MAX'!F$52-'MIN and MAX'!B$52)</f>
        <v>1.4641863944637977E-5</v>
      </c>
      <c r="C141">
        <f>('CON Score and Page Rank'!IS61-'MIN and MAX'!C$52)/('MIN and MAX'!G$52-'MIN and MAX'!C$52)</f>
        <v>1.3187515301921039E-2</v>
      </c>
      <c r="D141">
        <f>('CON Score and Page Rank'!IT61-'MIN and MAX'!D$52)/('MIN and MAX'!H$52-'MIN and MAX'!D$52)</f>
        <v>0.18081180811808117</v>
      </c>
      <c r="E141">
        <f t="shared" si="10"/>
        <v>1.3172873437976402E-2</v>
      </c>
      <c r="F141">
        <f t="shared" si="11"/>
        <v>0.84539305345151294</v>
      </c>
      <c r="G141">
        <f t="shared" si="12"/>
        <v>0.18079716625413653</v>
      </c>
      <c r="H141" s="3">
        <f>IFERROR(VLOOKUP(A141,'GDP Data'!A$2:Q$144,13,FALSE),"Not Found")</f>
        <v>10693321953.6355</v>
      </c>
      <c r="I141">
        <f t="shared" si="13"/>
        <v>6.7633062171675341E-5</v>
      </c>
      <c r="J141">
        <f t="shared" si="14"/>
        <v>-0.84532542038934122</v>
      </c>
    </row>
    <row r="142" spans="1:10" x14ac:dyDescent="0.25">
      <c r="A142" t="s">
        <v>135</v>
      </c>
      <c r="B142">
        <f>('CON Score and Page Rank'!IR131-'MIN and MAX'!B$52)/('MIN and MAX'!F$52-'MIN and MAX'!B$52)</f>
        <v>8.4456728343127515E-5</v>
      </c>
      <c r="C142">
        <f>('CON Score and Page Rank'!IS131-'MIN and MAX'!C$52)/('MIN and MAX'!G$52-'MIN and MAX'!C$52)</f>
        <v>1.3026146946110172E-2</v>
      </c>
      <c r="D142">
        <f>('CON Score and Page Rank'!IT131-'MIN and MAX'!D$52)/('MIN and MAX'!H$52-'MIN and MAX'!D$52)</f>
        <v>0.31872693726937268</v>
      </c>
      <c r="E142">
        <f t="shared" si="10"/>
        <v>1.2941690217767044E-2</v>
      </c>
      <c r="F142">
        <f t="shared" si="11"/>
        <v>0.8449886243742506</v>
      </c>
      <c r="G142">
        <f t="shared" si="12"/>
        <v>0.31864248054102956</v>
      </c>
      <c r="H142" s="3">
        <f>IFERROR(VLOOKUP(A142,'GDP Data'!A$2:Q$144,13,FALSE),"Not Found")</f>
        <v>12829541141.012699</v>
      </c>
      <c r="I142">
        <f t="shared" si="13"/>
        <v>2.0465724202588348E-4</v>
      </c>
      <c r="J142">
        <f t="shared" si="14"/>
        <v>-0.8447839671322247</v>
      </c>
    </row>
    <row r="143" spans="1:10" x14ac:dyDescent="0.25">
      <c r="A143" t="s">
        <v>134</v>
      </c>
      <c r="B143">
        <f>('CON Score and Page Rank'!IR130-'MIN and MAX'!B$52)/('MIN and MAX'!F$52-'MIN and MAX'!B$52)</f>
        <v>4.1731418418440369E-4</v>
      </c>
      <c r="C143">
        <f>('CON Score and Page Rank'!IS130-'MIN and MAX'!C$52)/('MIN and MAX'!G$52-'MIN and MAX'!C$52)</f>
        <v>1.2871931386715798E-2</v>
      </c>
      <c r="D143">
        <f>('CON Score and Page Rank'!IT130-'MIN and MAX'!D$52)/('MIN and MAX'!H$52-'MIN and MAX'!D$52)</f>
        <v>0.26199261992619927</v>
      </c>
      <c r="E143">
        <f t="shared" si="10"/>
        <v>1.2454617202531394E-2</v>
      </c>
      <c r="F143">
        <f t="shared" si="11"/>
        <v>0.84413654484212552</v>
      </c>
      <c r="G143">
        <f t="shared" si="12"/>
        <v>0.26157530574201487</v>
      </c>
      <c r="H143" s="3" t="str">
        <f>IFERROR(VLOOKUP(A143,'GDP Data'!A$2:Q$144,13,FALSE),"Not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77</v>
      </c>
      <c r="B144">
        <f>('CON Score and Page Rank'!IR73-'MIN and MAX'!B$52)/('MIN and MAX'!F$52-'MIN and MAX'!B$52)</f>
        <v>6.6591813446887065E-5</v>
      </c>
      <c r="C144">
        <f>('CON Score and Page Rank'!IS73-'MIN and MAX'!C$52)/('MIN and MAX'!G$52-'MIN and MAX'!C$52)</f>
        <v>1.2378353697001892E-2</v>
      </c>
      <c r="D144">
        <f>('CON Score and Page Rank'!IT73-'MIN and MAX'!D$52)/('MIN and MAX'!H$52-'MIN and MAX'!D$52)</f>
        <v>0.29566420664206644</v>
      </c>
      <c r="E144">
        <f t="shared" si="10"/>
        <v>1.2311761883555004E-2</v>
      </c>
      <c r="F144">
        <f t="shared" si="11"/>
        <v>0.84388663550708243</v>
      </c>
      <c r="G144">
        <f t="shared" si="12"/>
        <v>0.29559761482861957</v>
      </c>
      <c r="H144" s="3" t="str">
        <f>IFERROR(VLOOKUP(A144,'GDP Data'!A$2:Q$144,13,FALSE),"Not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154</v>
      </c>
      <c r="B145">
        <f>('CON Score and Page Rank'!IR149-'MIN and MAX'!B$52)/('MIN and MAX'!F$52-'MIN and MAX'!B$52)</f>
        <v>3.0415358628757693E-6</v>
      </c>
      <c r="C145">
        <f>('CON Score and Page Rank'!IS149-'MIN and MAX'!C$52)/('MIN and MAX'!G$52-'MIN and MAX'!C$52)</f>
        <v>1.2227025837512151E-2</v>
      </c>
      <c r="D145">
        <f>('CON Score and Page Rank'!IT149-'MIN and MAX'!D$52)/('MIN and MAX'!H$52-'MIN and MAX'!D$52)</f>
        <v>0.27398523985239853</v>
      </c>
      <c r="E145">
        <f t="shared" si="10"/>
        <v>1.2223984301649275E-2</v>
      </c>
      <c r="F145">
        <f t="shared" si="11"/>
        <v>0.84373307848671442</v>
      </c>
      <c r="G145">
        <f t="shared" si="12"/>
        <v>0.27398219831653564</v>
      </c>
      <c r="H145" s="3">
        <f>IFERROR(VLOOKUP(A145,'GDP Data'!A$2:Q$144,13,FALSE),"Not Found")</f>
        <v>21573862466.826801</v>
      </c>
      <c r="I145">
        <f t="shared" si="13"/>
        <v>7.6554699768922505E-4</v>
      </c>
      <c r="J145">
        <f t="shared" si="14"/>
        <v>-0.84296753148902515</v>
      </c>
    </row>
    <row r="146" spans="1:10" x14ac:dyDescent="0.25">
      <c r="A146" t="s">
        <v>224</v>
      </c>
      <c r="B146">
        <f>('CON Score and Page Rank'!IR213-'MIN and MAX'!B$52)/('MIN and MAX'!F$52-'MIN and MAX'!B$52)</f>
        <v>8.7366214533717929E-5</v>
      </c>
      <c r="C146">
        <f>('CON Score and Page Rank'!IS213-'MIN and MAX'!C$52)/('MIN and MAX'!G$52-'MIN and MAX'!C$52)</f>
        <v>1.1495448512980519E-2</v>
      </c>
      <c r="D146">
        <f>('CON Score and Page Rank'!IT213-'MIN and MAX'!D$52)/('MIN and MAX'!H$52-'MIN and MAX'!D$52)</f>
        <v>0.2481549815498155</v>
      </c>
      <c r="E146">
        <f t="shared" si="10"/>
        <v>1.1408082298446802E-2</v>
      </c>
      <c r="F146">
        <f t="shared" si="11"/>
        <v>0.84230574957420568</v>
      </c>
      <c r="G146">
        <f t="shared" si="12"/>
        <v>0.24806761533528177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212</v>
      </c>
      <c r="B147">
        <f>('CON Score and Page Rank'!IR201-'MIN and MAX'!B$52)/('MIN and MAX'!F$52-'MIN and MAX'!B$52)</f>
        <v>6.6185902065850984E-4</v>
      </c>
      <c r="C147">
        <f>('CON Score and Page Rank'!IS201-'MIN and MAX'!C$52)/('MIN and MAX'!G$52-'MIN and MAX'!C$52)</f>
        <v>1.1966610281154392E-2</v>
      </c>
      <c r="D147">
        <f>('CON Score and Page Rank'!IT201-'MIN and MAX'!D$52)/('MIN and MAX'!H$52-'MIN and MAX'!D$52)</f>
        <v>0.238929889298893</v>
      </c>
      <c r="E147">
        <f t="shared" si="10"/>
        <v>1.1304751260495882E-2</v>
      </c>
      <c r="F147">
        <f t="shared" si="11"/>
        <v>0.84212498352945031</v>
      </c>
      <c r="G147">
        <f t="shared" si="12"/>
        <v>0.23826803027823448</v>
      </c>
      <c r="H147" s="3" t="str">
        <f>IFERROR(VLOOKUP(A147,'GDP Data'!A$2:Q$144,13,FALSE),"Not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44</v>
      </c>
      <c r="B148">
        <f>('CON Score and Page Rank'!IR37-'MIN and MAX'!B$52)/('MIN and MAX'!F$52-'MIN and MAX'!B$52)</f>
        <v>9.5735328539234139E-5</v>
      </c>
      <c r="C148">
        <f>('CON Score and Page Rank'!IS37-'MIN and MAX'!C$52)/('MIN and MAX'!G$52-'MIN and MAX'!C$52)</f>
        <v>1.1147592436916402E-2</v>
      </c>
      <c r="D148">
        <f>('CON Score and Page Rank'!IT37-'MIN and MAX'!D$52)/('MIN and MAX'!H$52-'MIN and MAX'!D$52)</f>
        <v>0.24953874538745388</v>
      </c>
      <c r="E148">
        <f t="shared" si="10"/>
        <v>1.1051857108377168E-2</v>
      </c>
      <c r="F148">
        <f t="shared" si="11"/>
        <v>0.8416825736153839</v>
      </c>
      <c r="G148">
        <f t="shared" si="12"/>
        <v>0.24944301005891464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209</v>
      </c>
      <c r="B149">
        <f>('CON Score and Page Rank'!IR198-'MIN and MAX'!B$52)/('MIN and MAX'!F$52-'MIN and MAX'!B$52)</f>
        <v>1.2317553782831823E-5</v>
      </c>
      <c r="C149">
        <f>('CON Score and Page Rank'!IS198-'MIN and MAX'!C$52)/('MIN and MAX'!G$52-'MIN and MAX'!C$52)</f>
        <v>1.1040036187591952E-2</v>
      </c>
      <c r="D149">
        <f>('CON Score and Page Rank'!IT198-'MIN and MAX'!D$52)/('MIN and MAX'!H$52-'MIN and MAX'!D$52)</f>
        <v>0.18035055350553506</v>
      </c>
      <c r="E149">
        <f t="shared" si="10"/>
        <v>1.102771863380912E-2</v>
      </c>
      <c r="F149">
        <f t="shared" si="11"/>
        <v>0.84164034606535998</v>
      </c>
      <c r="G149">
        <f t="shared" si="12"/>
        <v>0.18033823595175222</v>
      </c>
      <c r="H149" s="3" t="str">
        <f>IFERROR(VLOOKUP(A149,'GDP Data'!A$2:Q$144,13,FALSE),"Not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170</v>
      </c>
      <c r="B150">
        <f>('CON Score and Page Rank'!IR165-'MIN and MAX'!B$52)/('MIN and MAX'!F$52-'MIN and MAX'!B$52)</f>
        <v>1.4529656306139886E-5</v>
      </c>
      <c r="C150">
        <f>('CON Score and Page Rank'!IS165-'MIN and MAX'!C$52)/('MIN and MAX'!G$52-'MIN and MAX'!C$52)</f>
        <v>1.0823124917715844E-2</v>
      </c>
      <c r="D150">
        <f>('CON Score and Page Rank'!IT165-'MIN and MAX'!D$52)/('MIN and MAX'!H$52-'MIN and MAX'!D$52)</f>
        <v>0.11023985239852399</v>
      </c>
      <c r="E150">
        <f t="shared" si="10"/>
        <v>1.0808595261409704E-2</v>
      </c>
      <c r="F150">
        <f t="shared" si="11"/>
        <v>0.84125701433727929</v>
      </c>
      <c r="G150">
        <f t="shared" si="12"/>
        <v>0.11022532274221786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189</v>
      </c>
      <c r="B151">
        <f>('CON Score and Page Rank'!IR181-'MIN and MAX'!B$52)/('MIN and MAX'!F$52-'MIN and MAX'!B$52)</f>
        <v>8.1552553108432388E-2</v>
      </c>
      <c r="C151">
        <f>('CON Score and Page Rank'!IS181-'MIN and MAX'!C$52)/('MIN and MAX'!G$52-'MIN and MAX'!C$52)</f>
        <v>9.2172698657189189E-2</v>
      </c>
      <c r="D151">
        <f>('CON Score and Page Rank'!IT181-'MIN and MAX'!D$52)/('MIN and MAX'!H$52-'MIN and MAX'!D$52)</f>
        <v>0.9100553505535055</v>
      </c>
      <c r="E151">
        <f t="shared" si="10"/>
        <v>1.0620145548756801E-2</v>
      </c>
      <c r="F151">
        <f t="shared" si="11"/>
        <v>0.84092734273166037</v>
      </c>
      <c r="G151">
        <f t="shared" si="12"/>
        <v>0.82850279744507316</v>
      </c>
      <c r="H151" s="3">
        <f>IFERROR(VLOOKUP(A151,'GDP Data'!A$2:Q$144,13,FALSE),"Not Found")</f>
        <v>528301269069.79901</v>
      </c>
      <c r="I151">
        <f t="shared" si="13"/>
        <v>3.3268722565862767E-2</v>
      </c>
      <c r="J151">
        <f t="shared" si="14"/>
        <v>-0.80765862016579759</v>
      </c>
    </row>
    <row r="152" spans="1:10" x14ac:dyDescent="0.25">
      <c r="A152" t="s">
        <v>128</v>
      </c>
      <c r="B152">
        <f>('CON Score and Page Rank'!IR124-'MIN and MAX'!B$52)/('MIN and MAX'!F$52-'MIN and MAX'!B$52)</f>
        <v>1.0891377835176491E-5</v>
      </c>
      <c r="C152">
        <f>('CON Score and Page Rank'!IS124-'MIN and MAX'!C$52)/('MIN and MAX'!G$52-'MIN and MAX'!C$52)</f>
        <v>1.0478656451947798E-2</v>
      </c>
      <c r="D152">
        <f>('CON Score and Page Rank'!IT124-'MIN and MAX'!D$52)/('MIN and MAX'!H$52-'MIN and MAX'!D$52)</f>
        <v>0.22739852398523985</v>
      </c>
      <c r="E152">
        <f t="shared" si="10"/>
        <v>1.0467765074112621E-2</v>
      </c>
      <c r="F152">
        <f t="shared" si="11"/>
        <v>0.84066077020664176</v>
      </c>
      <c r="G152">
        <f t="shared" si="12"/>
        <v>0.22738763260740469</v>
      </c>
      <c r="H152" s="3">
        <f>IFERROR(VLOOKUP(A152,'GDP Data'!A$2:Q$144,13,FALSE),"Not Found")</f>
        <v>17805113118.893799</v>
      </c>
      <c r="I152">
        <f t="shared" si="13"/>
        <v>5.2380692179811888E-4</v>
      </c>
      <c r="J152">
        <f t="shared" si="14"/>
        <v>-0.84013696328484366</v>
      </c>
    </row>
    <row r="153" spans="1:10" x14ac:dyDescent="0.25">
      <c r="A153" t="s">
        <v>213</v>
      </c>
      <c r="B153">
        <f>('CON Score and Page Rank'!IR202-'MIN and MAX'!B$52)/('MIN and MAX'!F$52-'MIN and MAX'!B$52)</f>
        <v>5.2967959978964752E-5</v>
      </c>
      <c r="C153">
        <f>('CON Score and Page Rank'!IS202-'MIN and MAX'!C$52)/('MIN and MAX'!G$52-'MIN and MAX'!C$52)</f>
        <v>9.9816352707158169E-3</v>
      </c>
      <c r="D153">
        <f>('CON Score and Page Rank'!IT202-'MIN and MAX'!D$52)/('MIN and MAX'!H$52-'MIN and MAX'!D$52)</f>
        <v>0.2370848708487085</v>
      </c>
      <c r="E153">
        <f t="shared" si="10"/>
        <v>9.9286673107368516E-3</v>
      </c>
      <c r="F153">
        <f t="shared" si="11"/>
        <v>0.839717679221064</v>
      </c>
      <c r="G153">
        <f t="shared" si="12"/>
        <v>0.23703190288872952</v>
      </c>
      <c r="H153" s="3">
        <f>IFERROR(VLOOKUP(A153,'GDP Data'!A$2:Q$144,13,FALSE),"Not Found")</f>
        <v>13008754110.8113</v>
      </c>
      <c r="I153">
        <f t="shared" si="13"/>
        <v>2.161525559669778E-4</v>
      </c>
      <c r="J153">
        <f t="shared" si="14"/>
        <v>-0.83950152666509703</v>
      </c>
    </row>
    <row r="154" spans="1:10" x14ac:dyDescent="0.25">
      <c r="A154" t="s">
        <v>168</v>
      </c>
      <c r="B154">
        <f>('CON Score and Page Rank'!IR163-'MIN and MAX'!B$52)/('MIN and MAX'!F$52-'MIN and MAX'!B$52)</f>
        <v>6.1827387663559961E-5</v>
      </c>
      <c r="C154">
        <f>('CON Score and Page Rank'!IS163-'MIN and MAX'!C$52)/('MIN and MAX'!G$52-'MIN and MAX'!C$52)</f>
        <v>9.9385916267398736E-3</v>
      </c>
      <c r="D154">
        <f>('CON Score and Page Rank'!IT163-'MIN and MAX'!D$52)/('MIN and MAX'!H$52-'MIN and MAX'!D$52)</f>
        <v>0.17804428044280443</v>
      </c>
      <c r="E154">
        <f t="shared" si="10"/>
        <v>9.876764239076314E-3</v>
      </c>
      <c r="F154">
        <f t="shared" si="11"/>
        <v>0.83962688062694568</v>
      </c>
      <c r="G154">
        <f t="shared" si="12"/>
        <v>0.17798245305514088</v>
      </c>
      <c r="H154" s="3">
        <f>IFERROR(VLOOKUP(A154,'GDP Data'!A$2:Q$144,13,FALSE),"Not Found")</f>
        <v>29233333333.333302</v>
      </c>
      <c r="I154">
        <f t="shared" si="13"/>
        <v>1.2568508488117523E-3</v>
      </c>
      <c r="J154">
        <f t="shared" si="14"/>
        <v>-0.83837002977813391</v>
      </c>
    </row>
    <row r="155" spans="1:10" x14ac:dyDescent="0.25">
      <c r="A155" t="s">
        <v>132</v>
      </c>
      <c r="B155">
        <f>('CON Score and Page Rank'!IR128-'MIN and MAX'!B$52)/('MIN and MAX'!F$52-'MIN and MAX'!B$52)</f>
        <v>3.1287090837788093E-6</v>
      </c>
      <c r="C155">
        <f>('CON Score and Page Rank'!IS128-'MIN and MAX'!C$52)/('MIN and MAX'!G$52-'MIN and MAX'!C$52)</f>
        <v>9.6054443944891491E-3</v>
      </c>
      <c r="D155">
        <f>('CON Score and Page Rank'!IT128-'MIN and MAX'!D$52)/('MIN and MAX'!H$52-'MIN and MAX'!D$52)</f>
        <v>0.1429889298892989</v>
      </c>
      <c r="E155">
        <f t="shared" si="10"/>
        <v>9.6023156854053698E-3</v>
      </c>
      <c r="F155">
        <f t="shared" si="11"/>
        <v>0.83914676370835362</v>
      </c>
      <c r="G155">
        <f t="shared" si="12"/>
        <v>0.14298580118021512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103</v>
      </c>
      <c r="B156">
        <f>('CON Score and Page Rank'!IR99-'MIN and MAX'!B$52)/('MIN and MAX'!F$52-'MIN and MAX'!B$52)</f>
        <v>1.3761631972139412E-5</v>
      </c>
      <c r="C156">
        <f>('CON Score and Page Rank'!IS99-'MIN and MAX'!C$52)/('MIN and MAX'!G$52-'MIN and MAX'!C$52)</f>
        <v>9.6094889867195908E-3</v>
      </c>
      <c r="D156">
        <f>('CON Score and Page Rank'!IT99-'MIN and MAX'!D$52)/('MIN and MAX'!H$52-'MIN and MAX'!D$52)</f>
        <v>0.22785977859778597</v>
      </c>
      <c r="E156">
        <f t="shared" si="10"/>
        <v>9.595727354747452E-3</v>
      </c>
      <c r="F156">
        <f t="shared" si="11"/>
        <v>0.8391352381638687</v>
      </c>
      <c r="G156">
        <f t="shared" si="12"/>
        <v>0.22784601696581383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70</v>
      </c>
      <c r="B157">
        <f>('CON Score and Page Rank'!IR66-'MIN and MAX'!B$52)/('MIN and MAX'!F$52-'MIN and MAX'!B$52)</f>
        <v>7.0354994713686496E-4</v>
      </c>
      <c r="C157">
        <f>('CON Score and Page Rank'!IS66-'MIN and MAX'!C$52)/('MIN and MAX'!G$52-'MIN and MAX'!C$52)</f>
        <v>1.019324235541145E-2</v>
      </c>
      <c r="D157">
        <f>('CON Score and Page Rank'!IT66-'MIN and MAX'!D$52)/('MIN and MAX'!H$52-'MIN and MAX'!D$52)</f>
        <v>0.25830258302583026</v>
      </c>
      <c r="E157">
        <f t="shared" si="10"/>
        <v>9.4896924082745852E-3</v>
      </c>
      <c r="F157">
        <f t="shared" si="11"/>
        <v>0.83894974193485716</v>
      </c>
      <c r="G157">
        <f t="shared" si="12"/>
        <v>0.25759903307869342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68</v>
      </c>
      <c r="B158">
        <f>('CON Score and Page Rank'!IR64-'MIN and MAX'!B$52)/('MIN and MAX'!F$52-'MIN and MAX'!B$52)</f>
        <v>8.2414613338080483E-6</v>
      </c>
      <c r="C158">
        <f>('CON Score and Page Rank'!IS64-'MIN and MAX'!C$52)/('MIN and MAX'!G$52-'MIN and MAX'!C$52)</f>
        <v>9.1981035127535749E-3</v>
      </c>
      <c r="D158">
        <f>('CON Score and Page Rank'!IT64-'MIN and MAX'!D$52)/('MIN and MAX'!H$52-'MIN and MAX'!D$52)</f>
        <v>0.22370848708487084</v>
      </c>
      <c r="E158">
        <f t="shared" si="10"/>
        <v>9.189862051419766E-3</v>
      </c>
      <c r="F158">
        <f t="shared" si="11"/>
        <v>0.8384252224024783</v>
      </c>
      <c r="G158">
        <f t="shared" si="12"/>
        <v>0.22370024562353705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83</v>
      </c>
      <c r="B159">
        <f>('CON Score and Page Rank'!IR79-'MIN and MAX'!B$52)/('MIN and MAX'!F$52-'MIN and MAX'!B$52)</f>
        <v>2.4611881263967089E-6</v>
      </c>
      <c r="C159">
        <f>('CON Score and Page Rank'!IS79-'MIN and MAX'!C$52)/('MIN and MAX'!G$52-'MIN and MAX'!C$52)</f>
        <v>8.9794931516678899E-3</v>
      </c>
      <c r="D159">
        <f>('CON Score and Page Rank'!IT79-'MIN and MAX'!D$52)/('MIN and MAX'!H$52-'MIN and MAX'!D$52)</f>
        <v>0.1609778597785978</v>
      </c>
      <c r="E159">
        <f t="shared" si="10"/>
        <v>8.977031963541493E-3</v>
      </c>
      <c r="F159">
        <f t="shared" si="11"/>
        <v>0.83805290006880584</v>
      </c>
      <c r="G159">
        <f t="shared" si="12"/>
        <v>0.16097539859047141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188</v>
      </c>
      <c r="B160">
        <f>('CON Score and Page Rank'!IR179-'MIN and MAX'!B$52)/('MIN and MAX'!F$52-'MIN and MAX'!B$52)</f>
        <v>1.0469123057123005E-4</v>
      </c>
      <c r="C160">
        <f>('CON Score and Page Rank'!IS179-'MIN and MAX'!C$52)/('MIN and MAX'!G$52-'MIN and MAX'!C$52)</f>
        <v>8.6774128582447155E-3</v>
      </c>
      <c r="D160">
        <f>('CON Score and Page Rank'!IT179-'MIN and MAX'!D$52)/('MIN and MAX'!H$52-'MIN and MAX'!D$52)</f>
        <v>0.33394833948339481</v>
      </c>
      <c r="E160">
        <f t="shared" si="10"/>
        <v>8.5727216276734863E-3</v>
      </c>
      <c r="F160">
        <f t="shared" si="11"/>
        <v>0.83734560454833229</v>
      </c>
      <c r="G160">
        <f t="shared" si="12"/>
        <v>0.33384364825282359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156</v>
      </c>
      <c r="B161">
        <f>('CON Score and Page Rank'!IR151-'MIN and MAX'!B$52)/('MIN and MAX'!F$52-'MIN and MAX'!B$52)</f>
        <v>7.1985796342785328E-6</v>
      </c>
      <c r="C161">
        <f>('CON Score and Page Rank'!IS151-'MIN and MAX'!C$52)/('MIN and MAX'!G$52-'MIN and MAX'!C$52)</f>
        <v>8.390743699668227E-3</v>
      </c>
      <c r="D161">
        <f>('CON Score and Page Rank'!IT151-'MIN and MAX'!D$52)/('MIN and MAX'!H$52-'MIN and MAX'!D$52)</f>
        <v>0.11023985239852399</v>
      </c>
      <c r="E161">
        <f t="shared" si="10"/>
        <v>8.383545120033949E-3</v>
      </c>
      <c r="F161">
        <f t="shared" si="11"/>
        <v>0.83701466149651793</v>
      </c>
      <c r="G161">
        <f t="shared" si="12"/>
        <v>0.11023265381888971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136</v>
      </c>
      <c r="B162">
        <f>('CON Score and Page Rank'!IR132-'MIN and MAX'!B$52)/('MIN and MAX'!F$52-'MIN and MAX'!B$52)</f>
        <v>0.10581623188270226</v>
      </c>
      <c r="C162">
        <f>('CON Score and Page Rank'!IS132-'MIN and MAX'!C$52)/('MIN and MAX'!G$52-'MIN and MAX'!C$52)</f>
        <v>0.11401566096619753</v>
      </c>
      <c r="D162">
        <f>('CON Score and Page Rank'!IT132-'MIN and MAX'!D$52)/('MIN and MAX'!H$52-'MIN and MAX'!D$52)</f>
        <v>0.94049815498154976</v>
      </c>
      <c r="E162">
        <f t="shared" si="10"/>
        <v>8.1994290834952743E-3</v>
      </c>
      <c r="F162">
        <f t="shared" si="11"/>
        <v>0.83669257117050244</v>
      </c>
      <c r="G162">
        <f t="shared" si="12"/>
        <v>0.83468192309884748</v>
      </c>
      <c r="H162" s="3">
        <f>IFERROR(VLOOKUP(A162,'GDP Data'!A$2:Q$144,13,FALSE),"Not Found")</f>
        <v>7551500124197.1699</v>
      </c>
      <c r="I162">
        <f t="shared" si="13"/>
        <v>0.48375997775320634</v>
      </c>
      <c r="J162">
        <f t="shared" si="14"/>
        <v>-0.3529325934172961</v>
      </c>
    </row>
    <row r="163" spans="1:10" x14ac:dyDescent="0.25">
      <c r="A163" t="s">
        <v>108</v>
      </c>
      <c r="B163">
        <f>('CON Score and Page Rank'!IR104-'MIN and MAX'!B$52)/('MIN and MAX'!F$52-'MIN and MAX'!B$52)</f>
        <v>4.2579603733969051E-6</v>
      </c>
      <c r="C163">
        <f>('CON Score and Page Rank'!IS104-'MIN and MAX'!C$52)/('MIN and MAX'!G$52-'MIN and MAX'!C$52)</f>
        <v>8.0838546005461264E-3</v>
      </c>
      <c r="D163">
        <f>('CON Score and Page Rank'!IT104-'MIN and MAX'!D$52)/('MIN and MAX'!H$52-'MIN and MAX'!D$52)</f>
        <v>0.17988929889298894</v>
      </c>
      <c r="E163">
        <f t="shared" si="10"/>
        <v>8.0795966401727287E-3</v>
      </c>
      <c r="F163">
        <f t="shared" si="11"/>
        <v>0.83648293777048677</v>
      </c>
      <c r="G163">
        <f t="shared" si="12"/>
        <v>0.17988504093261554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165</v>
      </c>
      <c r="B164">
        <f>('CON Score and Page Rank'!IR159-'MIN and MAX'!B$52)/('MIN and MAX'!F$52-'MIN and MAX'!B$52)</f>
        <v>1.1302638883666751E-5</v>
      </c>
      <c r="C164">
        <f>('CON Score and Page Rank'!IS159-'MIN and MAX'!C$52)/('MIN and MAX'!G$52-'MIN and MAX'!C$52)</f>
        <v>7.5926647003454126E-3</v>
      </c>
      <c r="D164">
        <f>('CON Score and Page Rank'!IT159-'MIN and MAX'!D$52)/('MIN and MAX'!H$52-'MIN and MAX'!D$52)</f>
        <v>0.19833948339483395</v>
      </c>
      <c r="E164">
        <f t="shared" si="10"/>
        <v>7.5813620614617458E-3</v>
      </c>
      <c r="F164">
        <f t="shared" si="11"/>
        <v>0.83561133233672824</v>
      </c>
      <c r="G164">
        <f t="shared" si="12"/>
        <v>0.1983281807559503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153</v>
      </c>
      <c r="B165">
        <f>('CON Score and Page Rank'!IR148-'MIN and MAX'!B$52)/('MIN and MAX'!F$52-'MIN and MAX'!B$52)</f>
        <v>9.7817888689419561E-7</v>
      </c>
      <c r="C165">
        <f>('CON Score and Page Rank'!IS148-'MIN and MAX'!C$52)/('MIN and MAX'!G$52-'MIN and MAX'!C$52)</f>
        <v>7.3462451246446743E-3</v>
      </c>
      <c r="D165">
        <f>('CON Score and Page Rank'!IT148-'MIN and MAX'!D$52)/('MIN and MAX'!H$52-'MIN and MAX'!D$52)</f>
        <v>7.3800738007380073E-2</v>
      </c>
      <c r="E165">
        <f t="shared" si="10"/>
        <v>7.3452669457577799E-3</v>
      </c>
      <c r="F165">
        <f t="shared" si="11"/>
        <v>0.83519831045000203</v>
      </c>
      <c r="G165">
        <f t="shared" si="12"/>
        <v>7.3799759828493183E-2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106</v>
      </c>
      <c r="B166">
        <f>('CON Score and Page Rank'!IR102-'MIN and MAX'!B$52)/('MIN and MAX'!F$52-'MIN and MAX'!B$52)</f>
        <v>5.2066082177792236E-6</v>
      </c>
      <c r="C166">
        <f>('CON Score and Page Rank'!IS102-'MIN and MAX'!C$52)/('MIN and MAX'!G$52-'MIN and MAX'!C$52)</f>
        <v>6.7413354273628137E-3</v>
      </c>
      <c r="D166">
        <f>('CON Score and Page Rank'!IT102-'MIN and MAX'!D$52)/('MIN and MAX'!H$52-'MIN and MAX'!D$52)</f>
        <v>0.12038745387453874</v>
      </c>
      <c r="E166">
        <f t="shared" si="10"/>
        <v>6.7361288191450349E-3</v>
      </c>
      <c r="F166">
        <f t="shared" si="11"/>
        <v>0.83413269171587323</v>
      </c>
      <c r="G166">
        <f t="shared" si="12"/>
        <v>0.12038224726632096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152</v>
      </c>
      <c r="B167">
        <f>('CON Score and Page Rank'!IR147-'MIN and MAX'!B$52)/('MIN and MAX'!F$52-'MIN and MAX'!B$52)</f>
        <v>4.8569301236652669E-5</v>
      </c>
      <c r="C167">
        <f>('CON Score and Page Rank'!IS147-'MIN and MAX'!C$52)/('MIN and MAX'!G$52-'MIN and MAX'!C$52)</f>
        <v>6.6792846163890715E-3</v>
      </c>
      <c r="D167">
        <f>('CON Score and Page Rank'!IT147-'MIN and MAX'!D$52)/('MIN and MAX'!H$52-'MIN and MAX'!D$52)</f>
        <v>0.16928044280442806</v>
      </c>
      <c r="E167">
        <f t="shared" si="10"/>
        <v>6.6307153151524186E-3</v>
      </c>
      <c r="F167">
        <f t="shared" si="11"/>
        <v>0.83394828263068044</v>
      </c>
      <c r="G167">
        <f t="shared" si="12"/>
        <v>0.16923187350319141</v>
      </c>
      <c r="H167" s="3">
        <f>IFERROR(VLOOKUP(A167,'GDP Data'!A$2:Q$144,13,FALSE),"Not Found")</f>
        <v>54118601974.794701</v>
      </c>
      <c r="I167">
        <f t="shared" si="13"/>
        <v>2.8530744695884529E-3</v>
      </c>
      <c r="J167">
        <f t="shared" si="14"/>
        <v>-0.83109520816109195</v>
      </c>
    </row>
    <row r="168" spans="1:10" x14ac:dyDescent="0.25">
      <c r="A168" t="s">
        <v>155</v>
      </c>
      <c r="B168">
        <f>('CON Score and Page Rank'!IR150-'MIN and MAX'!B$52)/('MIN and MAX'!F$52-'MIN and MAX'!B$52)</f>
        <v>2.0260181788840943E-3</v>
      </c>
      <c r="C168">
        <f>('CON Score and Page Rank'!IS150-'MIN and MAX'!C$52)/('MIN and MAX'!G$52-'MIN and MAX'!C$52)</f>
        <v>8.4058316296092683E-3</v>
      </c>
      <c r="D168">
        <f>('CON Score and Page Rank'!IT150-'MIN and MAX'!D$52)/('MIN and MAX'!H$52-'MIN and MAX'!D$52)</f>
        <v>0.11023985239852399</v>
      </c>
      <c r="E168">
        <f t="shared" si="10"/>
        <v>6.379813450725174E-3</v>
      </c>
      <c r="F168">
        <f t="shared" si="11"/>
        <v>0.83350935800015669</v>
      </c>
      <c r="G168">
        <f t="shared" si="12"/>
        <v>0.1082138342196399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158</v>
      </c>
      <c r="B169">
        <f>('CON Score and Page Rank'!IR153-'MIN and MAX'!B$52)/('MIN and MAX'!F$52-'MIN and MAX'!B$52)</f>
        <v>7.1673923818954129E-7</v>
      </c>
      <c r="C169">
        <f>('CON Score and Page Rank'!IS153-'MIN and MAX'!C$52)/('MIN and MAX'!G$52-'MIN and MAX'!C$52)</f>
        <v>6.0027472749246457E-3</v>
      </c>
      <c r="D169">
        <f>('CON Score and Page Rank'!IT153-'MIN and MAX'!D$52)/('MIN and MAX'!H$52-'MIN and MAX'!D$52)</f>
        <v>1.429889298892989E-2</v>
      </c>
      <c r="E169">
        <f t="shared" si="10"/>
        <v>6.0020305356864563E-3</v>
      </c>
      <c r="F169">
        <f t="shared" si="11"/>
        <v>0.8328484692228646</v>
      </c>
      <c r="G169">
        <f t="shared" si="12"/>
        <v>1.4298176249691701E-2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299</v>
      </c>
      <c r="B170">
        <f>('CON Score and Page Rank'!IR56-'MIN and MAX'!B$52)/('MIN and MAX'!F$52-'MIN and MAX'!B$52)</f>
        <v>2.2217835905034824E-5</v>
      </c>
      <c r="C170">
        <f>('CON Score and Page Rank'!IS56-'MIN and MAX'!C$52)/('MIN and MAX'!G$52-'MIN and MAX'!C$52)</f>
        <v>5.7194747884640133E-3</v>
      </c>
      <c r="D170">
        <f>('CON Score and Page Rank'!IT56-'MIN and MAX'!D$52)/('MIN and MAX'!H$52-'MIN and MAX'!D$52)</f>
        <v>0.13837638376383765</v>
      </c>
      <c r="E170">
        <f t="shared" si="10"/>
        <v>5.6972569525589782E-3</v>
      </c>
      <c r="F170">
        <f t="shared" si="11"/>
        <v>0.83231530207134485</v>
      </c>
      <c r="G170">
        <f t="shared" si="12"/>
        <v>0.13835416592793262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85</v>
      </c>
      <c r="B171">
        <f>('CON Score and Page Rank'!IR81-'MIN and MAX'!B$52)/('MIN and MAX'!F$52-'MIN and MAX'!B$52)</f>
        <v>2.6617663690683699E-6</v>
      </c>
      <c r="C171">
        <f>('CON Score and Page Rank'!IS81-'MIN and MAX'!C$52)/('MIN and MAX'!G$52-'MIN and MAX'!C$52)</f>
        <v>5.2539479618927461E-3</v>
      </c>
      <c r="D171">
        <f>('CON Score and Page Rank'!IT81-'MIN and MAX'!D$52)/('MIN and MAX'!H$52-'MIN and MAX'!D$52)</f>
        <v>0.16651291512915128</v>
      </c>
      <c r="E171">
        <f t="shared" si="10"/>
        <v>5.251286195523678E-3</v>
      </c>
      <c r="F171">
        <f t="shared" si="11"/>
        <v>0.83153512632333659</v>
      </c>
      <c r="G171">
        <f t="shared" si="12"/>
        <v>0.16651025336278222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79</v>
      </c>
      <c r="B172">
        <f>('CON Score and Page Rank'!IR75-'MIN and MAX'!B$52)/('MIN and MAX'!F$52-'MIN and MAX'!B$52)</f>
        <v>4.876024038676907E-6</v>
      </c>
      <c r="C172">
        <f>('CON Score and Page Rank'!IS75-'MIN and MAX'!C$52)/('MIN and MAX'!G$52-'MIN and MAX'!C$52)</f>
        <v>5.1545549018907509E-3</v>
      </c>
      <c r="D172">
        <f>('CON Score and Page Rank'!IT75-'MIN and MAX'!D$52)/('MIN and MAX'!H$52-'MIN and MAX'!D$52)</f>
        <v>0.16651291512915128</v>
      </c>
      <c r="E172">
        <f t="shared" si="10"/>
        <v>5.1496788778520736E-3</v>
      </c>
      <c r="F172">
        <f t="shared" si="11"/>
        <v>0.83135737573360169</v>
      </c>
      <c r="G172">
        <f t="shared" si="12"/>
        <v>0.16650803910511261</v>
      </c>
      <c r="H172" s="3">
        <f>IFERROR(VLOOKUP(A172,'GDP Data'!A$2:Q$144,13,FALSE),"Not Found")</f>
        <v>21357344847.496601</v>
      </c>
      <c r="I172">
        <f t="shared" si="13"/>
        <v>7.5165883986908475E-4</v>
      </c>
      <c r="J172">
        <f t="shared" si="14"/>
        <v>-0.83060571689373264</v>
      </c>
    </row>
    <row r="173" spans="1:10" x14ac:dyDescent="0.25">
      <c r="A173" t="s">
        <v>73</v>
      </c>
      <c r="B173">
        <f>('CON Score and Page Rank'!IR69-'MIN and MAX'!B$52)/('MIN and MAX'!F$52-'MIN and MAX'!B$52)</f>
        <v>5.9662918038933699E-6</v>
      </c>
      <c r="C173">
        <f>('CON Score and Page Rank'!IS69-'MIN and MAX'!C$52)/('MIN and MAX'!G$52-'MIN and MAX'!C$52)</f>
        <v>4.1922666662546557E-3</v>
      </c>
      <c r="D173">
        <f>('CON Score and Page Rank'!IT69-'MIN and MAX'!D$52)/('MIN and MAX'!H$52-'MIN and MAX'!D$52)</f>
        <v>3.0442804428044281E-2</v>
      </c>
      <c r="E173">
        <f t="shared" si="10"/>
        <v>4.1863003744507625E-3</v>
      </c>
      <c r="F173">
        <f t="shared" si="11"/>
        <v>0.8296720532485522</v>
      </c>
      <c r="G173">
        <f t="shared" si="12"/>
        <v>3.0436838136240388E-2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274</v>
      </c>
      <c r="B174">
        <f>('CON Score and Page Rank'!IR67-'MIN and MAX'!B$52)/('MIN and MAX'!F$52-'MIN and MAX'!B$52)</f>
        <v>9.4204607429911022E-6</v>
      </c>
      <c r="C174">
        <f>('CON Score and Page Rank'!IS67-'MIN and MAX'!C$52)/('MIN and MAX'!G$52-'MIN and MAX'!C$52)</f>
        <v>4.1947586666953689E-3</v>
      </c>
      <c r="D174">
        <f>('CON Score and Page Rank'!IT67-'MIN and MAX'!D$52)/('MIN and MAX'!H$52-'MIN and MAX'!D$52)</f>
        <v>3.0442804428044281E-2</v>
      </c>
      <c r="E174">
        <f t="shared" si="10"/>
        <v>4.1853382059523778E-3</v>
      </c>
      <c r="F174">
        <f t="shared" si="11"/>
        <v>0.82967037004283506</v>
      </c>
      <c r="G174">
        <f t="shared" si="12"/>
        <v>3.0433383967301289E-2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114</v>
      </c>
      <c r="B175">
        <f>('CON Score and Page Rank'!IR110-'MIN and MAX'!B$52)/('MIN and MAX'!F$52-'MIN and MAX'!B$52)</f>
        <v>3.0145474377585225E-5</v>
      </c>
      <c r="C175">
        <f>('CON Score and Page Rank'!IS110-'MIN and MAX'!C$52)/('MIN and MAX'!G$52-'MIN and MAX'!C$52)</f>
        <v>4.2097106693396438E-3</v>
      </c>
      <c r="D175">
        <f>('CON Score and Page Rank'!IT110-'MIN and MAX'!D$52)/('MIN and MAX'!H$52-'MIN and MAX'!D$52)</f>
        <v>3.0442804428044281E-2</v>
      </c>
      <c r="E175">
        <f t="shared" si="10"/>
        <v>4.1795651949620583E-3</v>
      </c>
      <c r="F175">
        <f t="shared" si="11"/>
        <v>0.82966027080853189</v>
      </c>
      <c r="G175">
        <f t="shared" si="12"/>
        <v>3.0412658953666696E-2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72</v>
      </c>
      <c r="B176">
        <f>('CON Score and Page Rank'!IR68-'MIN and MAX'!B$52)/('MIN and MAX'!F$52-'MIN and MAX'!B$52)</f>
        <v>6.3431102336157543E-5</v>
      </c>
      <c r="C176">
        <f>('CON Score and Page Rank'!IS68-'MIN and MAX'!C$52)/('MIN and MAX'!G$52-'MIN and MAX'!C$52)</f>
        <v>4.2337244917683287E-3</v>
      </c>
      <c r="D176">
        <f>('CON Score and Page Rank'!IT68-'MIN and MAX'!D$52)/('MIN and MAX'!H$52-'MIN and MAX'!D$52)</f>
        <v>3.0442804428044281E-2</v>
      </c>
      <c r="E176">
        <f t="shared" si="10"/>
        <v>4.1702933894321708E-3</v>
      </c>
      <c r="F176">
        <f t="shared" si="11"/>
        <v>0.82964405082616632</v>
      </c>
      <c r="G176">
        <f t="shared" si="12"/>
        <v>3.0379373325708125E-2</v>
      </c>
      <c r="H176" s="3">
        <f>IFERROR(VLOOKUP(A176,'GDP Data'!A$2:Q$144,13,FALSE),"Not Found")</f>
        <v>12172309522.6171</v>
      </c>
      <c r="I176">
        <f t="shared" si="13"/>
        <v>1.6250022741939998E-4</v>
      </c>
      <c r="J176">
        <f t="shared" si="14"/>
        <v>-0.82948155059874695</v>
      </c>
    </row>
    <row r="177" spans="1:10" x14ac:dyDescent="0.25">
      <c r="A177" t="s">
        <v>205</v>
      </c>
      <c r="B177">
        <f>('CON Score and Page Rank'!IR194-'MIN and MAX'!B$52)/('MIN and MAX'!F$52-'MIN and MAX'!B$52)</f>
        <v>7.6013090574956715E-6</v>
      </c>
      <c r="C177">
        <f>('CON Score and Page Rank'!IS194-'MIN and MAX'!C$52)/('MIN and MAX'!G$52-'MIN and MAX'!C$52)</f>
        <v>2.8994425127690441E-3</v>
      </c>
      <c r="D177">
        <f>('CON Score and Page Rank'!IT194-'MIN and MAX'!D$52)/('MIN and MAX'!H$52-'MIN and MAX'!D$52)</f>
        <v>9.7324723247232472E-2</v>
      </c>
      <c r="E177">
        <f t="shared" si="10"/>
        <v>2.8918412037115485E-3</v>
      </c>
      <c r="F177">
        <f t="shared" si="11"/>
        <v>0.82740754232296787</v>
      </c>
      <c r="G177">
        <f t="shared" si="12"/>
        <v>9.7317121938174975E-2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39</v>
      </c>
      <c r="B178">
        <f>('CON Score and Page Rank'!IR33-'MIN and MAX'!B$52)/('MIN and MAX'!F$52-'MIN and MAX'!B$52)</f>
        <v>6.1911914053585306E-7</v>
      </c>
      <c r="C178">
        <f>('CON Score and Page Rank'!IS33-'MIN and MAX'!C$52)/('MIN and MAX'!G$52-'MIN and MAX'!C$52)</f>
        <v>2.5404932589855123E-3</v>
      </c>
      <c r="D178">
        <f>('CON Score and Page Rank'!IT33-'MIN and MAX'!D$52)/('MIN and MAX'!H$52-'MIN and MAX'!D$52)</f>
        <v>4.0590405904059039E-2</v>
      </c>
      <c r="E178">
        <f t="shared" si="10"/>
        <v>2.5398741398449764E-3</v>
      </c>
      <c r="F178">
        <f t="shared" si="11"/>
        <v>0.82679181547766567</v>
      </c>
      <c r="G178">
        <f t="shared" si="12"/>
        <v>4.0589786784918501E-2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86</v>
      </c>
      <c r="B179">
        <f>('CON Score and Page Rank'!IR82-'MIN and MAX'!B$52)/('MIN and MAX'!F$52-'MIN and MAX'!B$52)</f>
        <v>1.0184266720779904E-6</v>
      </c>
      <c r="C179">
        <f>('CON Score and Page Rank'!IS82-'MIN and MAX'!C$52)/('MIN and MAX'!G$52-'MIN and MAX'!C$52)</f>
        <v>2.2473856774522E-3</v>
      </c>
      <c r="D179">
        <f>('CON Score and Page Rank'!IT82-'MIN and MAX'!D$52)/('MIN and MAX'!H$52-'MIN and MAX'!D$52)</f>
        <v>7.9797047970479706E-2</v>
      </c>
      <c r="E179">
        <f t="shared" si="10"/>
        <v>2.2463672507801219E-3</v>
      </c>
      <c r="F179">
        <f t="shared" si="11"/>
        <v>0.82627835814193373</v>
      </c>
      <c r="G179">
        <f t="shared" si="12"/>
        <v>7.9796029543807628E-2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20</v>
      </c>
      <c r="B180">
        <f>('CON Score and Page Rank'!IR7-'MIN and MAX'!B$52)/('MIN and MAX'!F$52-'MIN and MAX'!B$52)</f>
        <v>0.11183414693234932</v>
      </c>
      <c r="C180">
        <f>('CON Score and Page Rank'!IS7-'MIN and MAX'!C$52)/('MIN and MAX'!G$52-'MIN and MAX'!C$52)</f>
        <v>0.11339482058973469</v>
      </c>
      <c r="D180">
        <f>('CON Score and Page Rank'!IT7-'MIN and MAX'!D$52)/('MIN and MAX'!H$52-'MIN and MAX'!D$52)</f>
        <v>1</v>
      </c>
      <c r="E180">
        <f t="shared" si="10"/>
        <v>1.5606736573853669E-3</v>
      </c>
      <c r="F180">
        <f t="shared" si="11"/>
        <v>0.82507881421737805</v>
      </c>
      <c r="G180">
        <f t="shared" si="12"/>
        <v>0.88816585306765072</v>
      </c>
      <c r="H180" s="3">
        <f>IFERROR(VLOOKUP(A180,'GDP Data'!A$2:Q$144,13,FALSE),"Not Found")</f>
        <v>1793326630174.52</v>
      </c>
      <c r="I180">
        <f t="shared" si="13"/>
        <v>0.1144116425547847</v>
      </c>
      <c r="J180">
        <f t="shared" si="14"/>
        <v>-0.71066717166259341</v>
      </c>
    </row>
    <row r="181" spans="1:10" x14ac:dyDescent="0.25">
      <c r="A181" t="s">
        <v>143</v>
      </c>
      <c r="B181">
        <f>('CON Score and Page Rank'!IR139-'MIN and MAX'!B$52)/('MIN and MAX'!F$52-'MIN and MAX'!B$52)</f>
        <v>1.5819970233384614E-6</v>
      </c>
      <c r="C181">
        <f>('CON Score and Page Rank'!IS139-'MIN and MAX'!C$52)/('MIN and MAX'!G$52-'MIN and MAX'!C$52)</f>
        <v>1.379646959143334E-4</v>
      </c>
      <c r="D181">
        <f>('CON Score and Page Rank'!IT139-'MIN and MAX'!D$52)/('MIN and MAX'!H$52-'MIN and MAX'!D$52)</f>
        <v>1.7527675276752766E-2</v>
      </c>
      <c r="E181">
        <f t="shared" si="10"/>
        <v>1.3638269889099493E-4</v>
      </c>
      <c r="F181">
        <f t="shared" si="11"/>
        <v>0.82258717716181939</v>
      </c>
      <c r="G181">
        <f t="shared" si="12"/>
        <v>1.7526093279729427E-2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80</v>
      </c>
      <c r="B182">
        <f>('CON Score and Page Rank'!IR76-'MIN and MAX'!B$52)/('MIN and MAX'!F$52-'MIN and MAX'!B$52)</f>
        <v>2.7684947908376125E-6</v>
      </c>
      <c r="C182">
        <f>('CON Score and Page Rank'!IS76-'MIN and MAX'!C$52)/('MIN and MAX'!G$52-'MIN and MAX'!C$52)</f>
        <v>1.3851746692118238E-4</v>
      </c>
      <c r="D182">
        <f>('CON Score and Page Rank'!IT76-'MIN and MAX'!D$52)/('MIN and MAX'!H$52-'MIN and MAX'!D$52)</f>
        <v>1.7527675276752766E-2</v>
      </c>
      <c r="E182">
        <f t="shared" si="10"/>
        <v>1.3574897213034477E-4</v>
      </c>
      <c r="F182">
        <f t="shared" si="11"/>
        <v>0.82258606852803196</v>
      </c>
      <c r="G182">
        <f t="shared" si="12"/>
        <v>1.7524906781961929E-2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169</v>
      </c>
      <c r="B183">
        <f>('CON Score and Page Rank'!IR164-'MIN and MAX'!B$52)/('MIN and MAX'!F$52-'MIN and MAX'!B$52)</f>
        <v>3.1639940466669799E-6</v>
      </c>
      <c r="C183">
        <f>('CON Score and Page Rank'!IS164-'MIN and MAX'!C$52)/('MIN and MAX'!G$52-'MIN and MAX'!C$52)</f>
        <v>1.3870172392346536E-4</v>
      </c>
      <c r="D183">
        <f>('CON Score and Page Rank'!IT164-'MIN and MAX'!D$52)/('MIN and MAX'!H$52-'MIN and MAX'!D$52)</f>
        <v>1.7527675276752766E-2</v>
      </c>
      <c r="E183">
        <f t="shared" si="10"/>
        <v>1.3553772987679838E-4</v>
      </c>
      <c r="F183">
        <f t="shared" si="11"/>
        <v>0.82258569898343603</v>
      </c>
      <c r="G183">
        <f t="shared" si="12"/>
        <v>1.7524511282706098E-2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245</v>
      </c>
      <c r="B184">
        <f>('CON Score and Page Rank'!IR112-'MIN and MAX'!B$52)/('MIN and MAX'!F$52-'MIN and MAX'!B$52)</f>
        <v>4.4694202010666625E-7</v>
      </c>
      <c r="C184">
        <f>('CON Score and Page Rank'!IS112-'MIN and MAX'!C$52)/('MIN and MAX'!G$52-'MIN and MAX'!C$52)</f>
        <v>5.5095864289208231E-6</v>
      </c>
      <c r="D184">
        <f>('CON Score and Page Rank'!IT112-'MIN and MAX'!D$52)/('MIN and MAX'!H$52-'MIN and MAX'!D$52)</f>
        <v>0</v>
      </c>
      <c r="E184">
        <f t="shared" si="10"/>
        <v>5.0626444088141568E-6</v>
      </c>
      <c r="F184">
        <f t="shared" si="11"/>
        <v>0.8223574474763683</v>
      </c>
      <c r="G184">
        <f t="shared" si="12"/>
        <v>-4.4694202010666625E-7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109</v>
      </c>
      <c r="B185">
        <f>('CON Score and Page Rank'!IR105-'MIN and MAX'!B$52)/('MIN and MAX'!F$52-'MIN and MAX'!B$52)</f>
        <v>2.8312491422680549E-5</v>
      </c>
      <c r="C185">
        <f>('CON Score and Page Rank'!IS105-'MIN and MAX'!C$52)/('MIN and MAX'!G$52-'MIN and MAX'!C$52)</f>
        <v>0</v>
      </c>
      <c r="D185">
        <f>('CON Score and Page Rank'!IT105-'MIN and MAX'!D$52)/('MIN and MAX'!H$52-'MIN and MAX'!D$52)</f>
        <v>1.0608856088560886E-2</v>
      </c>
      <c r="E185">
        <f t="shared" si="10"/>
        <v>-2.8312491422680549E-5</v>
      </c>
      <c r="F185">
        <f t="shared" si="11"/>
        <v>0.8222990614249257</v>
      </c>
      <c r="G185">
        <f t="shared" si="12"/>
        <v>1.0580543597138205E-2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257</v>
      </c>
      <c r="B186">
        <f>('CON Score and Page Rank'!IR161-'MIN and MAX'!B$52)/('MIN and MAX'!F$52-'MIN and MAX'!B$52)</f>
        <v>3.6763981399591923E-5</v>
      </c>
      <c r="C186">
        <f>('CON Score and Page Rank'!IS161-'MIN and MAX'!C$52)/('MIN and MAX'!G$52-'MIN and MAX'!C$52)</f>
        <v>3.2320490564392986E-6</v>
      </c>
      <c r="D186">
        <f>('CON Score and Page Rank'!IT161-'MIN and MAX'!D$52)/('MIN and MAX'!H$52-'MIN and MAX'!D$52)</f>
        <v>1.0608856088560886E-2</v>
      </c>
      <c r="E186">
        <f t="shared" si="10"/>
        <v>-3.3531932343152628E-5</v>
      </c>
      <c r="F186">
        <f t="shared" si="11"/>
        <v>0.82228993059928268</v>
      </c>
      <c r="G186">
        <f t="shared" si="12"/>
        <v>1.0572092107161294E-2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58</v>
      </c>
      <c r="B187">
        <f>('CON Score and Page Rank'!IR52-'MIN and MAX'!B$52)/('MIN and MAX'!F$52-'MIN and MAX'!B$52)</f>
        <v>0</v>
      </c>
      <c r="C187">
        <f>('CON Score and Page Rank'!IS52-'MIN and MAX'!C$52)/('MIN and MAX'!G$52-'MIN and MAX'!C$52)</f>
        <v>-2.1615762853070342E-4</v>
      </c>
      <c r="D187">
        <f>('CON Score and Page Rank'!IT52-'MIN and MAX'!D$52)/('MIN and MAX'!H$52-'MIN and MAX'!D$52)</f>
        <v>-3.9206642066420667E-2</v>
      </c>
      <c r="E187">
        <f t="shared" si="10"/>
        <v>-2.1615762853070342E-4</v>
      </c>
      <c r="F187">
        <f t="shared" si="11"/>
        <v>0.82197044745631653</v>
      </c>
      <c r="G187">
        <f t="shared" si="12"/>
        <v>-3.9206642066420667E-2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93</v>
      </c>
      <c r="B188">
        <f>('CON Score and Page Rank'!IR89-'MIN and MAX'!B$52)/('MIN and MAX'!F$52-'MIN and MAX'!B$52)</f>
        <v>0</v>
      </c>
      <c r="C188">
        <f>('CON Score and Page Rank'!IS89-'MIN and MAX'!C$52)/('MIN and MAX'!G$52-'MIN and MAX'!C$52)</f>
        <v>-2.1615762853070342E-4</v>
      </c>
      <c r="D188">
        <f>('CON Score and Page Rank'!IT89-'MIN and MAX'!D$52)/('MIN and MAX'!H$52-'MIN and MAX'!D$52)</f>
        <v>-3.9206642066420667E-2</v>
      </c>
      <c r="E188">
        <f t="shared" si="10"/>
        <v>-2.1615762853070342E-4</v>
      </c>
      <c r="F188">
        <f t="shared" si="11"/>
        <v>0.82197044745631653</v>
      </c>
      <c r="G188">
        <f t="shared" si="12"/>
        <v>-3.9206642066420667E-2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113</v>
      </c>
      <c r="B189">
        <f>('CON Score and Page Rank'!IR109-'MIN and MAX'!B$52)/('MIN and MAX'!F$52-'MIN and MAX'!B$52)</f>
        <v>0</v>
      </c>
      <c r="C189">
        <f>('CON Score and Page Rank'!IS109-'MIN and MAX'!C$52)/('MIN and MAX'!G$52-'MIN and MAX'!C$52)</f>
        <v>-2.1615762853070342E-4</v>
      </c>
      <c r="D189">
        <f>('CON Score and Page Rank'!IT109-'MIN and MAX'!D$52)/('MIN and MAX'!H$52-'MIN and MAX'!D$52)</f>
        <v>-3.9206642066420667E-2</v>
      </c>
      <c r="E189">
        <f t="shared" si="10"/>
        <v>-2.1615762853070342E-4</v>
      </c>
      <c r="F189">
        <f t="shared" si="11"/>
        <v>0.82197044745631653</v>
      </c>
      <c r="G189">
        <f t="shared" si="12"/>
        <v>-3.9206642066420667E-2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150</v>
      </c>
      <c r="B190">
        <f>('CON Score and Page Rank'!IR145-'MIN and MAX'!B$52)/('MIN and MAX'!F$52-'MIN and MAX'!B$52)</f>
        <v>0</v>
      </c>
      <c r="C190">
        <f>('CON Score and Page Rank'!IS145-'MIN and MAX'!C$52)/('MIN and MAX'!G$52-'MIN and MAX'!C$52)</f>
        <v>-2.1615762853070342E-4</v>
      </c>
      <c r="D190">
        <f>('CON Score and Page Rank'!IT145-'MIN and MAX'!D$52)/('MIN and MAX'!H$52-'MIN and MAX'!D$52)</f>
        <v>-3.9206642066420667E-2</v>
      </c>
      <c r="E190">
        <f t="shared" si="10"/>
        <v>-2.1615762853070342E-4</v>
      </c>
      <c r="F190">
        <f t="shared" si="11"/>
        <v>0.82197044745631653</v>
      </c>
      <c r="G190">
        <f t="shared" si="12"/>
        <v>-3.9206642066420667E-2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161</v>
      </c>
      <c r="B191">
        <f>('CON Score and Page Rank'!IR156-'MIN and MAX'!B$52)/('MIN and MAX'!F$52-'MIN and MAX'!B$52)</f>
        <v>0</v>
      </c>
      <c r="C191">
        <f>('CON Score and Page Rank'!IS156-'MIN and MAX'!C$52)/('MIN and MAX'!G$52-'MIN and MAX'!C$52)</f>
        <v>-2.1615762853070342E-4</v>
      </c>
      <c r="D191">
        <f>('CON Score and Page Rank'!IT156-'MIN and MAX'!D$52)/('MIN and MAX'!H$52-'MIN and MAX'!D$52)</f>
        <v>-3.9206642066420667E-2</v>
      </c>
      <c r="E191">
        <f t="shared" si="10"/>
        <v>-2.1615762853070342E-4</v>
      </c>
      <c r="F191">
        <f t="shared" si="11"/>
        <v>0.82197044745631653</v>
      </c>
      <c r="G191">
        <f t="shared" si="12"/>
        <v>-3.9206642066420667E-2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167</v>
      </c>
      <c r="B192">
        <f>('CON Score and Page Rank'!IR162-'MIN and MAX'!B$52)/('MIN and MAX'!F$52-'MIN and MAX'!B$52)</f>
        <v>0</v>
      </c>
      <c r="C192">
        <f>('CON Score and Page Rank'!IS162-'MIN and MAX'!C$52)/('MIN and MAX'!G$52-'MIN and MAX'!C$52)</f>
        <v>-2.1615762853070342E-4</v>
      </c>
      <c r="D192">
        <f>('CON Score and Page Rank'!IT162-'MIN and MAX'!D$52)/('MIN and MAX'!H$52-'MIN and MAX'!D$52)</f>
        <v>-3.9206642066420667E-2</v>
      </c>
      <c r="E192">
        <f t="shared" si="10"/>
        <v>-2.1615762853070342E-4</v>
      </c>
      <c r="F192">
        <f t="shared" si="11"/>
        <v>0.82197044745631653</v>
      </c>
      <c r="G192">
        <f t="shared" si="12"/>
        <v>-3.9206642066420667E-2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173</v>
      </c>
      <c r="B193">
        <f>('CON Score and Page Rank'!IR168-'MIN and MAX'!B$52)/('MIN and MAX'!F$52-'MIN and MAX'!B$52)</f>
        <v>0</v>
      </c>
      <c r="C193">
        <f>('CON Score and Page Rank'!IS168-'MIN and MAX'!C$52)/('MIN and MAX'!G$52-'MIN and MAX'!C$52)</f>
        <v>-2.1615762853070342E-4</v>
      </c>
      <c r="D193">
        <f>('CON Score and Page Rank'!IT168-'MIN and MAX'!D$52)/('MIN and MAX'!H$52-'MIN and MAX'!D$52)</f>
        <v>-3.9206642066420667E-2</v>
      </c>
      <c r="E193">
        <f t="shared" si="10"/>
        <v>-2.1615762853070342E-4</v>
      </c>
      <c r="F193">
        <f t="shared" si="11"/>
        <v>0.82197044745631653</v>
      </c>
      <c r="G193">
        <f t="shared" si="12"/>
        <v>-3.9206642066420667E-2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300</v>
      </c>
      <c r="B194">
        <f>('CON Score and Page Rank'!IR190-'MIN and MAX'!B$52)/('MIN and MAX'!F$52-'MIN and MAX'!B$52)</f>
        <v>0</v>
      </c>
      <c r="C194">
        <f>('CON Score and Page Rank'!IS190-'MIN and MAX'!C$52)/('MIN and MAX'!G$52-'MIN and MAX'!C$52)</f>
        <v>-2.1615762853070342E-4</v>
      </c>
      <c r="D194">
        <f>('CON Score and Page Rank'!IT190-'MIN and MAX'!D$52)/('MIN and MAX'!H$52-'MIN and MAX'!D$52)</f>
        <v>-3.9206642066420667E-2</v>
      </c>
      <c r="E194">
        <f t="shared" si="10"/>
        <v>-2.1615762853070342E-4</v>
      </c>
      <c r="F194">
        <f t="shared" si="11"/>
        <v>0.82197044745631653</v>
      </c>
      <c r="G194">
        <f t="shared" si="12"/>
        <v>-3.9206642066420667E-2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27</v>
      </c>
      <c r="B195">
        <f>('CON Score and Page Rank'!IR17-'MIN and MAX'!B$52)/('MIN and MAX'!F$52-'MIN and MAX'!B$52)</f>
        <v>5.6753208735684103E-2</v>
      </c>
      <c r="C195">
        <f>('CON Score and Page Rank'!IS17-'MIN and MAX'!C$52)/('MIN and MAX'!G$52-'MIN and MAX'!C$52)</f>
        <v>5.627244643910604E-2</v>
      </c>
      <c r="D195">
        <f>('CON Score and Page Rank'!IT17-'MIN and MAX'!D$52)/('MIN and MAX'!H$52-'MIN and MAX'!D$52)</f>
        <v>0.92112546125461259</v>
      </c>
      <c r="E195">
        <f t="shared" ref="E195:E215" si="15">C195-B195</f>
        <v>-4.8076229657806335E-4</v>
      </c>
      <c r="F195">
        <f t="shared" ref="F195:F215" si="16">(E195-MIN(E$3:E$215))/(MAX(E$3:E$215)-MIN(E$3:E$215))</f>
        <v>0.8215075513099579</v>
      </c>
      <c r="G195">
        <f t="shared" ref="G195:G215" si="17">D195-B195</f>
        <v>0.86437225251892846</v>
      </c>
      <c r="H195" s="3">
        <f>IFERROR(VLOOKUP(A195,'GDP Data'!A$2:Q$144,13,FALSE),"Not Found")</f>
        <v>282995942006.55701</v>
      </c>
      <c r="I195">
        <f t="shared" ref="I195:I215" si="18">IFERROR((H195-MIN(H$3:H$215))/(MAX(H$3:H$215)-MIN(H$3:H$215)),"No Value")</f>
        <v>1.753402574574011E-2</v>
      </c>
      <c r="J195">
        <f t="shared" ref="J195:J215" si="19">IFERROR(I195-F195,"No Value")</f>
        <v>-0.80397352556421775</v>
      </c>
    </row>
    <row r="196" spans="1:10" x14ac:dyDescent="0.25">
      <c r="A196" t="s">
        <v>52</v>
      </c>
      <c r="B196">
        <f>('CON Score and Page Rank'!IR46-'MIN and MAX'!B$52)/('MIN and MAX'!F$52-'MIN and MAX'!B$52)</f>
        <v>0.13742981011834518</v>
      </c>
      <c r="C196">
        <f>('CON Score and Page Rank'!IS46-'MIN and MAX'!C$52)/('MIN and MAX'!G$52-'MIN and MAX'!C$52)</f>
        <v>0.13578726748561684</v>
      </c>
      <c r="D196">
        <f>('CON Score and Page Rank'!IT46-'MIN and MAX'!D$52)/('MIN and MAX'!H$52-'MIN and MAX'!D$52)</f>
        <v>0.99538745387453875</v>
      </c>
      <c r="E196">
        <f t="shared" si="15"/>
        <v>-1.6425426327283388E-3</v>
      </c>
      <c r="F196">
        <f t="shared" si="16"/>
        <v>0.81947514710300329</v>
      </c>
      <c r="G196">
        <f t="shared" si="17"/>
        <v>0.85795764375619354</v>
      </c>
      <c r="H196" s="3">
        <f>IFERROR(VLOOKUP(A196,'GDP Data'!A$2:Q$144,13,FALSE),"Not Found")</f>
        <v>248513617677.28699</v>
      </c>
      <c r="I196">
        <f t="shared" si="18"/>
        <v>1.532221516066332E-2</v>
      </c>
      <c r="J196">
        <f t="shared" si="19"/>
        <v>-0.80415293194233994</v>
      </c>
    </row>
    <row r="197" spans="1:10" x14ac:dyDescent="0.25">
      <c r="A197" t="s">
        <v>31</v>
      </c>
      <c r="B197">
        <f>('CON Score and Page Rank'!IR22-'MIN and MAX'!B$52)/('MIN and MAX'!F$52-'MIN and MAX'!B$52)</f>
        <v>0.17512094694733527</v>
      </c>
      <c r="C197">
        <f>('CON Score and Page Rank'!IS22-'MIN and MAX'!C$52)/('MIN and MAX'!G$52-'MIN and MAX'!C$52)</f>
        <v>0.16845497526777917</v>
      </c>
      <c r="D197">
        <f>('CON Score and Page Rank'!IT22-'MIN and MAX'!D$52)/('MIN and MAX'!H$52-'MIN and MAX'!D$52)</f>
        <v>0.99169741697416969</v>
      </c>
      <c r="E197">
        <f t="shared" si="15"/>
        <v>-6.6659716795560986E-3</v>
      </c>
      <c r="F197">
        <f t="shared" si="16"/>
        <v>0.81068722221701173</v>
      </c>
      <c r="G197">
        <f t="shared" si="17"/>
        <v>0.81657647002683442</v>
      </c>
      <c r="H197" s="3">
        <f>IFERROR(VLOOKUP(A197,'GDP Data'!A$2:Q$144,13,FALSE),"Not Found")</f>
        <v>61696281326.2453</v>
      </c>
      <c r="I197">
        <f t="shared" si="18"/>
        <v>3.339131941811384E-3</v>
      </c>
      <c r="J197">
        <f t="shared" si="19"/>
        <v>-0.80734809027520038</v>
      </c>
    </row>
    <row r="198" spans="1:10" x14ac:dyDescent="0.25">
      <c r="A198" t="s">
        <v>42</v>
      </c>
      <c r="B198">
        <f>('CON Score and Page Rank'!IR35-'MIN and MAX'!B$52)/('MIN and MAX'!F$52-'MIN and MAX'!B$52)</f>
        <v>6.469189245553357E-2</v>
      </c>
      <c r="C198">
        <f>('CON Score and Page Rank'!IS35-'MIN and MAX'!C$52)/('MIN and MAX'!G$52-'MIN and MAX'!C$52)</f>
        <v>5.667192317157204E-2</v>
      </c>
      <c r="D198">
        <f>('CON Score and Page Rank'!IT35-'MIN and MAX'!D$52)/('MIN and MAX'!H$52-'MIN and MAX'!D$52)</f>
        <v>0.95064575645756455</v>
      </c>
      <c r="E198">
        <f t="shared" si="15"/>
        <v>-8.0199692839615297E-3</v>
      </c>
      <c r="F198">
        <f t="shared" si="16"/>
        <v>0.80831855548908382</v>
      </c>
      <c r="G198">
        <f t="shared" si="17"/>
        <v>0.88595386400203102</v>
      </c>
      <c r="H198" s="3">
        <f>IFERROR(VLOOKUP(A198,'GDP Data'!A$2:Q$144,13,FALSE),"Not Found")</f>
        <v>168291357111.73901</v>
      </c>
      <c r="I198">
        <f t="shared" si="18"/>
        <v>1.0176493445870093E-2</v>
      </c>
      <c r="J198">
        <f t="shared" si="19"/>
        <v>-0.7981420620432137</v>
      </c>
    </row>
    <row r="199" spans="1:10" x14ac:dyDescent="0.25">
      <c r="A199" t="s">
        <v>21</v>
      </c>
      <c r="B199">
        <f>('CON Score and Page Rank'!IR12-'MIN and MAX'!B$52)/('MIN and MAX'!F$52-'MIN and MAX'!B$52)</f>
        <v>0.10962651090997054</v>
      </c>
      <c r="C199">
        <f>('CON Score and Page Rank'!IS12-'MIN and MAX'!C$52)/('MIN and MAX'!G$52-'MIN and MAX'!C$52)</f>
        <v>9.9616488230599834E-2</v>
      </c>
      <c r="D199">
        <f>('CON Score and Page Rank'!IT12-'MIN and MAX'!D$52)/('MIN and MAX'!H$52-'MIN and MAX'!D$52)</f>
        <v>0.94464944649446492</v>
      </c>
      <c r="E199">
        <f t="shared" si="15"/>
        <v>-1.0010022679370706E-2</v>
      </c>
      <c r="F199">
        <f t="shared" si="16"/>
        <v>0.8048371805965665</v>
      </c>
      <c r="G199">
        <f t="shared" si="17"/>
        <v>0.83502293558449436</v>
      </c>
      <c r="H199" s="3">
        <f>IFERROR(VLOOKUP(A199,'GDP Data'!A$2:Q$144,13,FALSE),"Not Found")</f>
        <v>344003137611.271</v>
      </c>
      <c r="I199">
        <f t="shared" si="18"/>
        <v>2.1447229499520052E-2</v>
      </c>
      <c r="J199">
        <f t="shared" si="19"/>
        <v>-0.78338995109704646</v>
      </c>
    </row>
    <row r="200" spans="1:10" x14ac:dyDescent="0.25">
      <c r="A200" t="s">
        <v>200</v>
      </c>
      <c r="B200">
        <f>('CON Score and Page Rank'!IR6-'MIN and MAX'!B$52)/('MIN and MAX'!F$52-'MIN and MAX'!B$52)</f>
        <v>0.14827161428298066</v>
      </c>
      <c r="C200">
        <f>('CON Score and Page Rank'!IS6-'MIN and MAX'!C$52)/('MIN and MAX'!G$52-'MIN and MAX'!C$52)</f>
        <v>0.13689397998437025</v>
      </c>
      <c r="D200">
        <f>('CON Score and Page Rank'!IT6-'MIN and MAX'!D$52)/('MIN and MAX'!H$52-'MIN and MAX'!D$52)</f>
        <v>0.89345018450184499</v>
      </c>
      <c r="E200">
        <f t="shared" si="15"/>
        <v>-1.1377634298610412E-2</v>
      </c>
      <c r="F200">
        <f t="shared" si="16"/>
        <v>0.80244469767881188</v>
      </c>
      <c r="G200">
        <f t="shared" si="17"/>
        <v>0.74517857021886436</v>
      </c>
      <c r="H200" s="3">
        <f>IFERROR(VLOOKUP(A200,'GDP Data'!A$2:Q$144,13,FALSE),"Not Found")</f>
        <v>2616156606666.6201</v>
      </c>
      <c r="I200">
        <f t="shared" si="18"/>
        <v>0.16719068477784249</v>
      </c>
      <c r="J200">
        <f t="shared" si="19"/>
        <v>-0.63525401290096939</v>
      </c>
    </row>
    <row r="201" spans="1:10" x14ac:dyDescent="0.25">
      <c r="A201" t="s">
        <v>49</v>
      </c>
      <c r="B201">
        <f>('CON Score and Page Rank'!IR42-'MIN and MAX'!B$52)/('MIN and MAX'!F$52-'MIN and MAX'!B$52)</f>
        <v>0.22090542375411096</v>
      </c>
      <c r="C201">
        <f>('CON Score and Page Rank'!IS42-'MIN and MAX'!C$52)/('MIN and MAX'!G$52-'MIN and MAX'!C$52)</f>
        <v>0.20549523160020033</v>
      </c>
      <c r="D201">
        <f>('CON Score and Page Rank'!IT42-'MIN and MAX'!D$52)/('MIN and MAX'!H$52-'MIN and MAX'!D$52)</f>
        <v>0.9912361623616236</v>
      </c>
      <c r="E201">
        <f t="shared" si="15"/>
        <v>-1.5410192153910623E-2</v>
      </c>
      <c r="F201">
        <f t="shared" si="16"/>
        <v>0.79539019064776861</v>
      </c>
      <c r="G201">
        <f t="shared" si="17"/>
        <v>0.77033073860751267</v>
      </c>
      <c r="H201" s="3" t="str">
        <f>IFERROR(VLOOKUP(A201,'GDP Data'!A$2:Q$144,13,FALSE),"Not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34</v>
      </c>
      <c r="B202">
        <f>('CON Score and Page Rank'!IR26-'MIN and MAX'!B$52)/('MIN and MAX'!F$52-'MIN and MAX'!B$52)</f>
        <v>9.5912586186702745E-2</v>
      </c>
      <c r="C202">
        <f>('CON Score and Page Rank'!IS26-'MIN and MAX'!C$52)/('MIN and MAX'!G$52-'MIN and MAX'!C$52)</f>
        <v>7.2320674036037549E-2</v>
      </c>
      <c r="D202">
        <f>('CON Score and Page Rank'!IT26-'MIN and MAX'!D$52)/('MIN and MAX'!H$52-'MIN and MAX'!D$52)</f>
        <v>0.90221402214022139</v>
      </c>
      <c r="E202">
        <f t="shared" si="15"/>
        <v>-2.3591912150665195E-2</v>
      </c>
      <c r="F202">
        <f t="shared" si="16"/>
        <v>0.78107719048404611</v>
      </c>
      <c r="G202">
        <f t="shared" si="17"/>
        <v>0.80630143595351866</v>
      </c>
      <c r="H202" s="3">
        <f>IFERROR(VLOOKUP(A202,'GDP Data'!A$2:Q$144,13,FALSE),"Not Found")</f>
        <v>245117990242.24799</v>
      </c>
      <c r="I202">
        <f t="shared" si="18"/>
        <v>1.5104408361096121E-2</v>
      </c>
      <c r="J202">
        <f t="shared" si="19"/>
        <v>-0.76597278212294995</v>
      </c>
    </row>
    <row r="203" spans="1:10" x14ac:dyDescent="0.25">
      <c r="A203" t="s">
        <v>19</v>
      </c>
      <c r="B203">
        <f>('CON Score and Page Rank'!IR5-'MIN and MAX'!B$52)/('MIN and MAX'!F$52-'MIN and MAX'!B$52)</f>
        <v>0.17295995994574342</v>
      </c>
      <c r="C203">
        <f>('CON Score and Page Rank'!IS5-'MIN and MAX'!C$52)/('MIN and MAX'!G$52-'MIN and MAX'!C$52)</f>
        <v>0.13070721282478032</v>
      </c>
      <c r="D203">
        <f>('CON Score and Page Rank'!IT5-'MIN and MAX'!D$52)/('MIN and MAX'!H$52-'MIN and MAX'!D$52)</f>
        <v>0.97001845018450183</v>
      </c>
      <c r="E203">
        <f t="shared" si="15"/>
        <v>-4.2252747120963108E-2</v>
      </c>
      <c r="F203">
        <f t="shared" si="16"/>
        <v>0.74843215568805954</v>
      </c>
      <c r="G203">
        <f t="shared" si="17"/>
        <v>0.79705849023875841</v>
      </c>
      <c r="H203" s="3">
        <f>IFERROR(VLOOKUP(A203,'GDP Data'!A$2:Q$144,13,FALSE),"Not Found")</f>
        <v>523330354138.133</v>
      </c>
      <c r="I203">
        <f t="shared" si="18"/>
        <v>3.2949871604472027E-2</v>
      </c>
      <c r="J203">
        <f t="shared" si="19"/>
        <v>-0.71548228408358749</v>
      </c>
    </row>
    <row r="204" spans="1:10" x14ac:dyDescent="0.25">
      <c r="A204" t="s">
        <v>287</v>
      </c>
      <c r="B204">
        <f>('CON Score and Page Rank'!IR9-'MIN and MAX'!B$52)/('MIN and MAX'!F$52-'MIN and MAX'!B$52)</f>
        <v>0.118901569691367</v>
      </c>
      <c r="C204">
        <f>('CON Score and Page Rank'!IS9-'MIN and MAX'!C$52)/('MIN and MAX'!G$52-'MIN and MAX'!C$52)</f>
        <v>5.9737178862756209E-2</v>
      </c>
      <c r="D204">
        <f>('CON Score and Page Rank'!IT9-'MIN and MAX'!D$52)/('MIN and MAX'!H$52-'MIN and MAX'!D$52)</f>
        <v>0.76706642066420661</v>
      </c>
      <c r="E204">
        <f t="shared" si="15"/>
        <v>-5.9164390828610795E-2</v>
      </c>
      <c r="F204">
        <f t="shared" si="16"/>
        <v>0.71884713453695748</v>
      </c>
      <c r="G204">
        <f t="shared" si="17"/>
        <v>0.6481648509728396</v>
      </c>
      <c r="H204" s="3" t="str">
        <f>IFERROR(VLOOKUP(A204,'GDP Data'!A$2:Q$144,13,FALSE),"Not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40</v>
      </c>
      <c r="B205">
        <f>('CON Score and Page Rank'!IR3-'MIN and MAX'!B$52)/('MIN and MAX'!F$52-'MIN and MAX'!B$52)</f>
        <v>0.19019395729497646</v>
      </c>
      <c r="C205">
        <f>('CON Score and Page Rank'!IS3-'MIN and MAX'!C$52)/('MIN and MAX'!G$52-'MIN and MAX'!C$52)</f>
        <v>0.12680876056200216</v>
      </c>
      <c r="D205">
        <f>('CON Score and Page Rank'!IT3-'MIN and MAX'!D$52)/('MIN and MAX'!H$52-'MIN and MAX'!D$52)</f>
        <v>0.99169741697416969</v>
      </c>
      <c r="E205">
        <f t="shared" si="15"/>
        <v>-6.3385196732974297E-2</v>
      </c>
      <c r="F205">
        <f t="shared" si="16"/>
        <v>0.71146330868809449</v>
      </c>
      <c r="G205">
        <f t="shared" si="17"/>
        <v>0.80150345967919323</v>
      </c>
      <c r="H205" s="3">
        <f>IFERROR(VLOOKUP(A205,'GDP Data'!A$2:Q$144,13,FALSE),"Not Found")</f>
        <v>1397907916789.8999</v>
      </c>
      <c r="I205">
        <f t="shared" si="18"/>
        <v>8.9048175537592936E-2</v>
      </c>
      <c r="J205">
        <f t="shared" si="19"/>
        <v>-0.62241513315050156</v>
      </c>
    </row>
    <row r="206" spans="1:10" x14ac:dyDescent="0.25">
      <c r="A206" t="s">
        <v>18</v>
      </c>
      <c r="B206">
        <f>('CON Score and Page Rank'!IR4-'MIN and MAX'!B$52)/('MIN and MAX'!F$52-'MIN and MAX'!B$52)</f>
        <v>0.17222162313239439</v>
      </c>
      <c r="C206">
        <f>('CON Score and Page Rank'!IS4-'MIN and MAX'!C$52)/('MIN and MAX'!G$52-'MIN and MAX'!C$52)</f>
        <v>9.1555611384420379E-2</v>
      </c>
      <c r="D206">
        <f>('CON Score and Page Rank'!IT4-'MIN and MAX'!D$52)/('MIN and MAX'!H$52-'MIN and MAX'!D$52)</f>
        <v>0.92204797047970477</v>
      </c>
      <c r="E206">
        <f t="shared" si="15"/>
        <v>-8.0666011747974012E-2</v>
      </c>
      <c r="F206">
        <f t="shared" si="16"/>
        <v>0.68123246380009284</v>
      </c>
      <c r="G206">
        <f t="shared" si="17"/>
        <v>0.74982634734731035</v>
      </c>
      <c r="H206" s="3">
        <f>IFERROR(VLOOKUP(A206,'GDP Data'!A$2:Q$144,13,FALSE),"Not Found")</f>
        <v>431685217367.51099</v>
      </c>
      <c r="I206">
        <f t="shared" si="18"/>
        <v>2.7071448745140281E-2</v>
      </c>
      <c r="J206">
        <f t="shared" si="19"/>
        <v>-0.65416101505495261</v>
      </c>
    </row>
    <row r="207" spans="1:10" x14ac:dyDescent="0.25">
      <c r="A207" t="s">
        <v>29</v>
      </c>
      <c r="B207">
        <f>('CON Score and Page Rank'!IR20-'MIN and MAX'!B$52)/('MIN and MAX'!F$52-'MIN and MAX'!B$52)</f>
        <v>0.29176379618509768</v>
      </c>
      <c r="C207">
        <f>('CON Score and Page Rank'!IS20-'MIN and MAX'!C$52)/('MIN and MAX'!G$52-'MIN and MAX'!C$52)</f>
        <v>0.19120998859384214</v>
      </c>
      <c r="D207">
        <f>('CON Score and Page Rank'!IT20-'MIN and MAX'!D$52)/('MIN and MAX'!H$52-'MIN and MAX'!D$52)</f>
        <v>0.93496309963099633</v>
      </c>
      <c r="E207">
        <f t="shared" si="15"/>
        <v>-0.10055380759125554</v>
      </c>
      <c r="F207">
        <f t="shared" si="16"/>
        <v>0.64644099876903804</v>
      </c>
      <c r="G207">
        <f t="shared" si="17"/>
        <v>0.64319930344589871</v>
      </c>
      <c r="H207" s="3">
        <f>IFERROR(VLOOKUP(A207,'GDP Data'!A$2:Q$144,13,FALSE),"Not Found")</f>
        <v>2294994296589.5</v>
      </c>
      <c r="I207">
        <f t="shared" si="18"/>
        <v>0.14659026961518726</v>
      </c>
      <c r="J207">
        <f t="shared" si="19"/>
        <v>-0.49985072915385076</v>
      </c>
    </row>
    <row r="208" spans="1:10" x14ac:dyDescent="0.25">
      <c r="A208" t="s">
        <v>32</v>
      </c>
      <c r="B208">
        <f>('CON Score and Page Rank'!IR24-'MIN and MAX'!B$52)/('MIN and MAX'!F$52-'MIN and MAX'!B$52)</f>
        <v>0.33997438243980554</v>
      </c>
      <c r="C208">
        <f>('CON Score and Page Rank'!IS24-'MIN and MAX'!C$52)/('MIN and MAX'!G$52-'MIN and MAX'!C$52)</f>
        <v>0.20535745569219818</v>
      </c>
      <c r="D208">
        <f>('CON Score and Page Rank'!IT24-'MIN and MAX'!D$52)/('MIN and MAX'!H$52-'MIN and MAX'!D$52)</f>
        <v>0.97416974169741699</v>
      </c>
      <c r="E208">
        <f t="shared" si="15"/>
        <v>-0.13461692674760736</v>
      </c>
      <c r="F208">
        <f t="shared" si="16"/>
        <v>0.58685139777375139</v>
      </c>
      <c r="G208">
        <f t="shared" si="17"/>
        <v>0.6341953592576115</v>
      </c>
      <c r="H208" s="3">
        <f>IFERROR(VLOOKUP(A208,'GDP Data'!A$2:Q$144,13,FALSE),"Not Found")</f>
        <v>905270626332.68701</v>
      </c>
      <c r="I208">
        <f t="shared" si="18"/>
        <v>5.7448786725165964E-2</v>
      </c>
      <c r="J208">
        <f t="shared" si="19"/>
        <v>-0.52940261104858544</v>
      </c>
    </row>
    <row r="209" spans="1:10" x14ac:dyDescent="0.25">
      <c r="A209" t="s">
        <v>35</v>
      </c>
      <c r="B209">
        <f>('CON Score and Page Rank'!IR29-'MIN and MAX'!B$52)/('MIN and MAX'!F$52-'MIN and MAX'!B$52)</f>
        <v>0.29261966014546276</v>
      </c>
      <c r="C209">
        <f>('CON Score and Page Rank'!IS29-'MIN and MAX'!C$52)/('MIN and MAX'!G$52-'MIN and MAX'!C$52)</f>
        <v>0.15060114685213155</v>
      </c>
      <c r="D209">
        <f>('CON Score and Page Rank'!IT29-'MIN and MAX'!D$52)/('MIN and MAX'!H$52-'MIN and MAX'!D$52)</f>
        <v>0.95756457564575648</v>
      </c>
      <c r="E209">
        <f t="shared" si="15"/>
        <v>-0.14201851329333121</v>
      </c>
      <c r="F209">
        <f t="shared" si="16"/>
        <v>0.57390315345803611</v>
      </c>
      <c r="G209">
        <f t="shared" si="17"/>
        <v>0.66494491550029378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-0.47954374603309791</v>
      </c>
    </row>
    <row r="210" spans="1:10" x14ac:dyDescent="0.25">
      <c r="A210" t="s">
        <v>36</v>
      </c>
      <c r="B210">
        <f>('CON Score and Page Rank'!IR30-'MIN and MAX'!B$52)/('MIN and MAX'!F$52-'MIN and MAX'!B$52)</f>
        <v>0.24350853052343124</v>
      </c>
      <c r="C210">
        <f>('CON Score and Page Rank'!IS30-'MIN and MAX'!C$52)/('MIN and MAX'!G$52-'MIN and MAX'!C$52)</f>
        <v>7.5744922779800883E-2</v>
      </c>
      <c r="D210">
        <f>('CON Score and Page Rank'!IT30-'MIN and MAX'!D$52)/('MIN and MAX'!H$52-'MIN and MAX'!D$52)</f>
        <v>0.95894833948339486</v>
      </c>
      <c r="E210">
        <f t="shared" si="15"/>
        <v>-0.16776360774363036</v>
      </c>
      <c r="F210">
        <f t="shared" si="16"/>
        <v>0.52886500240564716</v>
      </c>
      <c r="G210">
        <f t="shared" si="17"/>
        <v>0.71543980895996362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-0.49265897503694939</v>
      </c>
    </row>
    <row r="211" spans="1:10" x14ac:dyDescent="0.25">
      <c r="A211" t="s">
        <v>37</v>
      </c>
      <c r="B211">
        <f>('CON Score and Page Rank'!IR31-'MIN and MAX'!B$52)/('MIN and MAX'!F$52-'MIN and MAX'!B$52)</f>
        <v>0.32440144644653718</v>
      </c>
      <c r="C211">
        <f>('CON Score and Page Rank'!IS31-'MIN and MAX'!C$52)/('MIN and MAX'!G$52-'MIN and MAX'!C$52)</f>
        <v>0.10018983107866271</v>
      </c>
      <c r="D211">
        <f>('CON Score and Page Rank'!IT31-'MIN and MAX'!D$52)/('MIN and MAX'!H$52-'MIN and MAX'!D$52)</f>
        <v>0.93450184501845024</v>
      </c>
      <c r="E211">
        <f t="shared" si="15"/>
        <v>-0.22421161536787448</v>
      </c>
      <c r="F211">
        <f t="shared" si="16"/>
        <v>0.43011555330593465</v>
      </c>
      <c r="G211">
        <f t="shared" si="17"/>
        <v>0.61010039857191312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-0.38441989908506824</v>
      </c>
    </row>
    <row r="212" spans="1:10" x14ac:dyDescent="0.25">
      <c r="A212" t="s">
        <v>41</v>
      </c>
      <c r="B212">
        <f>('CON Score and Page Rank'!IR34-'MIN and MAX'!B$52)/('MIN and MAX'!F$52-'MIN and MAX'!B$52)</f>
        <v>0.56935647976134829</v>
      </c>
      <c r="C212">
        <f>('CON Score and Page Rank'!IS34-'MIN and MAX'!C$52)/('MIN and MAX'!G$52-'MIN and MAX'!C$52)</f>
        <v>0.20041978638502747</v>
      </c>
      <c r="D212">
        <f>('CON Score and Page Rank'!IT34-'MIN and MAX'!D$52)/('MIN and MAX'!H$52-'MIN and MAX'!D$52)</f>
        <v>0.86900369003690037</v>
      </c>
      <c r="E212">
        <f t="shared" si="15"/>
        <v>-0.36893669337632085</v>
      </c>
      <c r="F212">
        <f t="shared" si="16"/>
        <v>0.17693528484755136</v>
      </c>
      <c r="G212">
        <f t="shared" si="17"/>
        <v>0.29964721027555208</v>
      </c>
      <c r="H212" s="3">
        <f>IFERROR(VLOOKUP(A212,'GDP Data'!A$2:Q$144,13,FALSE),"Not Found")</f>
        <v>6233147172341.3496</v>
      </c>
      <c r="I212">
        <f t="shared" si="18"/>
        <v>0.39919644932230058</v>
      </c>
      <c r="J212">
        <f t="shared" si="19"/>
        <v>0.22226116447474922</v>
      </c>
    </row>
    <row r="213" spans="1:10" x14ac:dyDescent="0.25">
      <c r="A213" t="s">
        <v>24</v>
      </c>
      <c r="B213">
        <f>('CON Score and Page Rank'!IR16-'MIN and MAX'!B$52)/('MIN and MAX'!F$52-'MIN and MAX'!B$52)</f>
        <v>0.73455058968800513</v>
      </c>
      <c r="C213">
        <f>('CON Score and Page Rank'!IS16-'MIN and MAX'!C$52)/('MIN and MAX'!G$52-'MIN and MAX'!C$52)</f>
        <v>0.32871892179242196</v>
      </c>
      <c r="D213">
        <f>('CON Score and Page Rank'!IT16-'MIN and MAX'!D$52)/('MIN and MAX'!H$52-'MIN and MAX'!D$52)</f>
        <v>0.92020295202952029</v>
      </c>
      <c r="E213">
        <f t="shared" si="15"/>
        <v>-0.40583166789558317</v>
      </c>
      <c r="F213">
        <f t="shared" si="16"/>
        <v>0.11239167096878123</v>
      </c>
      <c r="G213">
        <f t="shared" si="17"/>
        <v>0.18565236234151516</v>
      </c>
      <c r="H213" s="3">
        <f>IFERROR(VLOOKUP(A213,'GDP Data'!A$2:Q$144,13,FALSE),"Not Found")</f>
        <v>3749314991050.5898</v>
      </c>
      <c r="I213">
        <f t="shared" si="18"/>
        <v>0.2398752197649896</v>
      </c>
      <c r="J213">
        <f t="shared" si="19"/>
        <v>0.12748354879620838</v>
      </c>
    </row>
    <row r="214" spans="1:10" x14ac:dyDescent="0.25">
      <c r="A214" t="s">
        <v>38</v>
      </c>
      <c r="B214">
        <f>('CON Score and Page Rank'!IR32-'MIN and MAX'!B$52)/('MIN and MAX'!F$52-'MIN and MAX'!B$52)</f>
        <v>1</v>
      </c>
      <c r="C214">
        <f>('CON Score and Page Rank'!IS32-'MIN and MAX'!C$52)/('MIN and MAX'!G$52-'MIN and MAX'!C$52)</f>
        <v>0.58830429463366452</v>
      </c>
      <c r="D214">
        <f>('CON Score and Page Rank'!IT32-'MIN and MAX'!D$52)/('MIN and MAX'!H$52-'MIN and MAX'!D$52)</f>
        <v>0.95894833948339486</v>
      </c>
      <c r="E214">
        <f t="shared" si="15"/>
        <v>-0.41169570536633548</v>
      </c>
      <c r="F214">
        <f t="shared" si="16"/>
        <v>0.1021331960622523</v>
      </c>
      <c r="G214">
        <f t="shared" si="17"/>
        <v>-4.1051660516605137E-2</v>
      </c>
      <c r="H214" s="3">
        <f>IFERROR(VLOOKUP(A214,'GDP Data'!A$2:Q$144,13,FALSE),"Not Found")</f>
        <v>2674891473843.8101</v>
      </c>
      <c r="I214">
        <f t="shared" si="18"/>
        <v>0.17095813385392797</v>
      </c>
      <c r="J214">
        <f t="shared" si="19"/>
        <v>6.8824937791675672E-2</v>
      </c>
    </row>
    <row r="215" spans="1:10" x14ac:dyDescent="0.25">
      <c r="A215" t="s">
        <v>23</v>
      </c>
      <c r="B215">
        <f>('CON Score and Page Rank'!IR15-'MIN and MAX'!B$52)/('MIN and MAX'!F$52-'MIN and MAX'!B$52)</f>
        <v>0.71177476541020213</v>
      </c>
      <c r="C215">
        <f>('CON Score and Page Rank'!IS15-'MIN and MAX'!C$52)/('MIN and MAX'!G$52-'MIN and MAX'!C$52)</f>
        <v>0.24169680593945136</v>
      </c>
      <c r="D215">
        <f>('CON Score and Page Rank'!IT15-'MIN and MAX'!D$52)/('MIN and MAX'!H$52-'MIN and MAX'!D$52)</f>
        <v>0.95710332103321039</v>
      </c>
      <c r="E215">
        <f t="shared" si="15"/>
        <v>-0.47007795947075076</v>
      </c>
      <c r="F215">
        <f t="shared" si="16"/>
        <v>0</v>
      </c>
      <c r="G215">
        <f t="shared" si="17"/>
        <v>0.24532855562300826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DF676B97-88C3-4A56-A850-239105A07E98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809C0-068A-4C03-AA1F-CBD4D6ADC180}">
  <sheetPr codeName="Sheet56"/>
  <dimension ref="A1:J215"/>
  <sheetViews>
    <sheetView zoomScaleNormal="80" workbookViewId="0">
      <selection activeCell="E3" sqref="E3:J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Rank'!IW205-'MIN and MAX'!B$53)/('MIN and MAX'!F$53-'MIN and MAX'!B$53)</f>
        <v>9.0144775605094218E-3</v>
      </c>
      <c r="C3">
        <f>('CON Score and Page Rank'!IX205-'MIN and MAX'!C$53)/('MIN and MAX'!G$53-'MIN and MAX'!C$53)</f>
        <v>0.1124992775323901</v>
      </c>
      <c r="D3">
        <f>('CON Score and Page Rank'!IY205-'MIN and MAX'!D$53)/('MIN and MAX'!H$53-'MIN and MAX'!D$53)</f>
        <v>0.91443615620886354</v>
      </c>
      <c r="E3">
        <f t="shared" ref="E3:E66" si="0">C3-B3</f>
        <v>0.10348479997188068</v>
      </c>
      <c r="F3">
        <f t="shared" ref="F3:F66" si="1">(E3-MIN(E$3:E$215))/(MAX(E$3:E$215)-MIN(E$3:E$215))</f>
        <v>1</v>
      </c>
      <c r="G3">
        <f t="shared" ref="G3:G66" si="2">D3-B3</f>
        <v>0.9054216786483541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43</v>
      </c>
      <c r="B4">
        <f>('CON Score and Page Rank'!IW36-'MIN and MAX'!B$53)/('MIN and MAX'!F$53-'MIN and MAX'!B$53)</f>
        <v>0.92645110422756227</v>
      </c>
      <c r="C4">
        <f>('CON Score and Page Rank'!IX36-'MIN and MAX'!C$53)/('MIN and MAX'!G$53-'MIN and MAX'!C$53)</f>
        <v>1</v>
      </c>
      <c r="D4">
        <f>('CON Score and Page Rank'!IY36-'MIN and MAX'!D$53)/('MIN and MAX'!H$53-'MIN and MAX'!D$53)</f>
        <v>0.9464677490127249</v>
      </c>
      <c r="E4">
        <f t="shared" si="0"/>
        <v>7.3548895772437728E-2</v>
      </c>
      <c r="F4">
        <f t="shared" si="1"/>
        <v>0.94697995737106211</v>
      </c>
      <c r="G4">
        <f t="shared" si="2"/>
        <v>2.0016644785162629E-2</v>
      </c>
      <c r="H4" s="3">
        <f>IFERROR(VLOOKUP(A4,'GDP Data'!A$2:Q$144,13,FALSE),"Not Found")</f>
        <v>15599728123000</v>
      </c>
      <c r="I4">
        <f t="shared" si="3"/>
        <v>1</v>
      </c>
      <c r="J4">
        <f t="shared" si="4"/>
        <v>5.3020042628937891E-2</v>
      </c>
    </row>
    <row r="5" spans="1:10" x14ac:dyDescent="0.25">
      <c r="A5" s="6" t="s">
        <v>194</v>
      </c>
      <c r="B5">
        <f>('CON Score and Page Rank'!IW185-'MIN and MAX'!B$53)/('MIN and MAX'!F$53-'MIN and MAX'!B$53)</f>
        <v>1.0281875342358797E-2</v>
      </c>
      <c r="C5">
        <f>('CON Score and Page Rank'!IX185-'MIN and MAX'!C$53)/('MIN and MAX'!G$53-'MIN and MAX'!C$53)</f>
        <v>7.6774980169681623E-2</v>
      </c>
      <c r="D5">
        <f>('CON Score and Page Rank'!IY185-'MIN and MAX'!D$53)/('MIN and MAX'!H$53-'MIN and MAX'!D$53)</f>
        <v>0.96577446248354537</v>
      </c>
      <c r="E5">
        <f t="shared" si="0"/>
        <v>6.6493104827322819E-2</v>
      </c>
      <c r="F5">
        <f t="shared" si="1"/>
        <v>0.9344833134013828</v>
      </c>
      <c r="G5">
        <f t="shared" si="2"/>
        <v>0.95549258714118657</v>
      </c>
      <c r="H5" s="3">
        <f>IFERROR(VLOOKUP(A5,'GDP Data'!A$2:Q$144,13,FALSE),"Not Found")</f>
        <v>838762755164.17896</v>
      </c>
      <c r="I5">
        <f t="shared" si="3"/>
        <v>5.3182751406990997E-2</v>
      </c>
      <c r="J5">
        <f t="shared" si="4"/>
        <v>-0.88130056199439177</v>
      </c>
    </row>
    <row r="6" spans="1:10" x14ac:dyDescent="0.25">
      <c r="A6" s="6" t="s">
        <v>25</v>
      </c>
      <c r="B6">
        <f>('CON Score and Page Rank'!IW19-'MIN and MAX'!B$53)/('MIN and MAX'!F$53-'MIN and MAX'!B$53)</f>
        <v>7.9410579657714628E-2</v>
      </c>
      <c r="C6">
        <f>('CON Score and Page Rank'!IX19-'MIN and MAX'!C$53)/('MIN and MAX'!G$53-'MIN and MAX'!C$53)</f>
        <v>0.13261795518998548</v>
      </c>
      <c r="D6">
        <f>('CON Score and Page Rank'!IY19-'MIN and MAX'!D$53)/('MIN and MAX'!H$53-'MIN and MAX'!D$53)</f>
        <v>0.95304958315050459</v>
      </c>
      <c r="E6">
        <f t="shared" si="0"/>
        <v>5.3207375532270854E-2</v>
      </c>
      <c r="F6">
        <f t="shared" si="1"/>
        <v>0.91095270851678756</v>
      </c>
      <c r="G6">
        <f t="shared" si="2"/>
        <v>0.87363900349279</v>
      </c>
      <c r="H6" s="3">
        <f>IFERROR(VLOOKUP(A6,'GDP Data'!A$2:Q$144,13,FALSE),"Not Found")</f>
        <v>238975558966.52802</v>
      </c>
      <c r="I6">
        <f t="shared" si="3"/>
        <v>1.471041245803538E-2</v>
      </c>
      <c r="J6">
        <f t="shared" si="4"/>
        <v>-0.89624229605875216</v>
      </c>
    </row>
    <row r="7" spans="1:10" x14ac:dyDescent="0.25">
      <c r="A7" t="s">
        <v>28</v>
      </c>
      <c r="B7">
        <f>('CON Score and Page Rank'!IW18-'MIN and MAX'!B$53)/('MIN and MAX'!F$53-'MIN and MAX'!B$53)</f>
        <v>1.7412941849869433E-3</v>
      </c>
      <c r="C7">
        <f>('CON Score and Page Rank'!IX18-'MIN and MAX'!C$53)/('MIN and MAX'!G$53-'MIN and MAX'!C$53)</f>
        <v>3.8417509564237444E-2</v>
      </c>
      <c r="D7">
        <f>('CON Score and Page Rank'!IY18-'MIN and MAX'!D$53)/('MIN and MAX'!H$53-'MIN and MAX'!D$53)</f>
        <v>0.91487494515138224</v>
      </c>
      <c r="E7">
        <f t="shared" si="0"/>
        <v>3.6676215379250504E-2</v>
      </c>
      <c r="F7">
        <f t="shared" si="1"/>
        <v>0.88167406003570203</v>
      </c>
      <c r="G7">
        <f t="shared" si="2"/>
        <v>0.91313365096639532</v>
      </c>
      <c r="H7" s="3">
        <f>IFERROR(VLOOKUP(A7,'GDP Data'!A$2:Q$144,13,FALSE),"Not Found")</f>
        <v>15221622925.9319</v>
      </c>
      <c r="I7">
        <f t="shared" si="3"/>
        <v>3.5809329702414234E-4</v>
      </c>
      <c r="J7">
        <f t="shared" si="4"/>
        <v>-0.88131596673867785</v>
      </c>
    </row>
    <row r="8" spans="1:10" x14ac:dyDescent="0.25">
      <c r="A8" t="s">
        <v>157</v>
      </c>
      <c r="B8">
        <f>('CON Score and Page Rank'!IW152-'MIN and MAX'!B$53)/('MIN and MAX'!F$53-'MIN and MAX'!B$53)</f>
        <v>3.5258238568680431E-3</v>
      </c>
      <c r="C8">
        <f>('CON Score and Page Rank'!IX152-'MIN and MAX'!C$53)/('MIN and MAX'!G$53-'MIN and MAX'!C$53)</f>
        <v>3.9431017284740043E-2</v>
      </c>
      <c r="D8">
        <f>('CON Score and Page Rank'!IY152-'MIN and MAX'!D$53)/('MIN and MAX'!H$53-'MIN and MAX'!D$53)</f>
        <v>0.86090390522158844</v>
      </c>
      <c r="E8">
        <f t="shared" si="0"/>
        <v>3.5905193427871997E-2</v>
      </c>
      <c r="F8">
        <f t="shared" si="1"/>
        <v>0.88030848856481614</v>
      </c>
      <c r="G8">
        <f t="shared" si="2"/>
        <v>0.85737808136472038</v>
      </c>
      <c r="H8" s="3">
        <f>IFERROR(VLOOKUP(A8,'GDP Data'!A$2:Q$144,13,FALSE),"Not Found")</f>
        <v>213587413183.996</v>
      </c>
      <c r="I8">
        <f t="shared" si="3"/>
        <v>1.3081932630484676E-2</v>
      </c>
      <c r="J8">
        <f t="shared" si="4"/>
        <v>-0.86722655593433151</v>
      </c>
    </row>
    <row r="9" spans="1:10" x14ac:dyDescent="0.25">
      <c r="A9" t="s">
        <v>142</v>
      </c>
      <c r="B9">
        <f>('CON Score and Page Rank'!IW138-'MIN and MAX'!B$53)/('MIN and MAX'!F$53-'MIN and MAX'!B$53)</f>
        <v>4.2852978586980246E-3</v>
      </c>
      <c r="C9">
        <f>('CON Score and Page Rank'!IX138-'MIN and MAX'!C$53)/('MIN and MAX'!G$53-'MIN and MAX'!C$53)</f>
        <v>4.0102270383904896E-2</v>
      </c>
      <c r="D9">
        <f>('CON Score and Page Rank'!IY138-'MIN and MAX'!D$53)/('MIN and MAX'!H$53-'MIN and MAX'!D$53)</f>
        <v>0.91487494515138224</v>
      </c>
      <c r="E9">
        <f t="shared" si="0"/>
        <v>3.5816972525206874E-2</v>
      </c>
      <c r="F9">
        <f t="shared" si="1"/>
        <v>0.88015223886582905</v>
      </c>
      <c r="G9">
        <f t="shared" si="2"/>
        <v>0.91058964729268421</v>
      </c>
      <c r="H9" s="3">
        <f>IFERROR(VLOOKUP(A9,'GDP Data'!A$2:Q$144,13,FALSE),"Not Found")</f>
        <v>192626507971.58401</v>
      </c>
      <c r="I9">
        <f t="shared" si="3"/>
        <v>1.1737430688594102E-2</v>
      </c>
      <c r="J9">
        <f t="shared" si="4"/>
        <v>-0.86841480817723493</v>
      </c>
    </row>
    <row r="10" spans="1:10" x14ac:dyDescent="0.25">
      <c r="A10" t="s">
        <v>160</v>
      </c>
      <c r="B10">
        <f>('CON Score and Page Rank'!IW155-'MIN and MAX'!B$53)/('MIN and MAX'!F$53-'MIN and MAX'!B$53)</f>
        <v>9.2093589031378015E-3</v>
      </c>
      <c r="C10">
        <f>('CON Score and Page Rank'!IX155-'MIN and MAX'!C$53)/('MIN and MAX'!G$53-'MIN and MAX'!C$53)</f>
        <v>4.4969472986328557E-2</v>
      </c>
      <c r="D10">
        <f>('CON Score and Page Rank'!IY155-'MIN and MAX'!D$53)/('MIN and MAX'!H$53-'MIN and MAX'!D$53)</f>
        <v>0.85388328214129006</v>
      </c>
      <c r="E10">
        <f t="shared" si="0"/>
        <v>3.5760114083190755E-2</v>
      </c>
      <c r="F10">
        <f t="shared" si="1"/>
        <v>0.88005153581041351</v>
      </c>
      <c r="G10">
        <f t="shared" si="2"/>
        <v>0.84467392323815227</v>
      </c>
      <c r="H10" s="3">
        <f>IFERROR(VLOOKUP(A10,'GDP Data'!A$2:Q$144,13,FALSE),"Not Found")</f>
        <v>234216930369.79599</v>
      </c>
      <c r="I10">
        <f t="shared" si="3"/>
        <v>1.4405178245857669E-2</v>
      </c>
      <c r="J10">
        <f t="shared" si="4"/>
        <v>-0.86564635756455588</v>
      </c>
    </row>
    <row r="11" spans="1:10" x14ac:dyDescent="0.25">
      <c r="A11" t="s">
        <v>225</v>
      </c>
      <c r="B11">
        <f>('CON Score and Page Rank'!IW214-'MIN and MAX'!B$53)/('MIN and MAX'!F$53-'MIN and MAX'!B$53)</f>
        <v>3.2828766494333822E-3</v>
      </c>
      <c r="C11">
        <f>('CON Score and Page Rank'!IX214-'MIN and MAX'!C$53)/('MIN and MAX'!G$53-'MIN and MAX'!C$53)</f>
        <v>3.8674597747231969E-2</v>
      </c>
      <c r="D11">
        <f>('CON Score and Page Rank'!IY214-'MIN and MAX'!D$53)/('MIN and MAX'!H$53-'MIN and MAX'!D$53)</f>
        <v>0.86134269416410703</v>
      </c>
      <c r="E11">
        <f t="shared" si="0"/>
        <v>3.539172109779859E-2</v>
      </c>
      <c r="F11">
        <f t="shared" si="1"/>
        <v>0.87939906806935042</v>
      </c>
      <c r="G11">
        <f t="shared" si="2"/>
        <v>0.85805981751467364</v>
      </c>
      <c r="H11" s="3">
        <f>IFERROR(VLOOKUP(A11,'GDP Data'!A$2:Q$144,13,FALSE),"Not Found")</f>
        <v>47962439303.724701</v>
      </c>
      <c r="I11">
        <f t="shared" si="3"/>
        <v>2.4581977893128951E-3</v>
      </c>
      <c r="J11">
        <f t="shared" si="4"/>
        <v>-0.87694087028003753</v>
      </c>
    </row>
    <row r="12" spans="1:10" x14ac:dyDescent="0.25">
      <c r="A12" t="s">
        <v>89</v>
      </c>
      <c r="B12">
        <f>('CON Score and Page Rank'!IW85-'MIN and MAX'!B$53)/('MIN and MAX'!F$53-'MIN and MAX'!B$53)</f>
        <v>4.5255580987750964E-3</v>
      </c>
      <c r="C12">
        <f>('CON Score and Page Rank'!IX85-'MIN and MAX'!C$53)/('MIN and MAX'!G$53-'MIN and MAX'!C$53)</f>
        <v>3.9774176937732275E-2</v>
      </c>
      <c r="D12">
        <f>('CON Score and Page Rank'!IY85-'MIN and MAX'!D$53)/('MIN and MAX'!H$53-'MIN and MAX'!D$53)</f>
        <v>0.89118034225537512</v>
      </c>
      <c r="E12">
        <f t="shared" si="0"/>
        <v>3.5248618838957177E-2</v>
      </c>
      <c r="F12">
        <f t="shared" si="1"/>
        <v>0.87914561696884186</v>
      </c>
      <c r="G12">
        <f t="shared" si="2"/>
        <v>0.88665478415660004</v>
      </c>
      <c r="H12" s="3">
        <f>IFERROR(VLOOKUP(A12,'GDP Data'!A$2:Q$144,13,FALSE),"Not Found")</f>
        <v>262293871093.061</v>
      </c>
      <c r="I12">
        <f t="shared" si="3"/>
        <v>1.6206126293770363E-2</v>
      </c>
      <c r="J12">
        <f t="shared" si="4"/>
        <v>-0.86293949067507147</v>
      </c>
    </row>
    <row r="13" spans="1:10" x14ac:dyDescent="0.25">
      <c r="A13" t="s">
        <v>59</v>
      </c>
      <c r="B13">
        <f>('CON Score and Page Rank'!IW53-'MIN and MAX'!B$53)/('MIN and MAX'!F$53-'MIN and MAX'!B$53)</f>
        <v>1.1057808663712563E-2</v>
      </c>
      <c r="C13">
        <f>('CON Score and Page Rank'!IX53-'MIN and MAX'!C$53)/('MIN and MAX'!G$53-'MIN and MAX'!C$53)</f>
        <v>4.6267673134144371E-2</v>
      </c>
      <c r="D13">
        <f>('CON Score and Page Rank'!IY53-'MIN and MAX'!D$53)/('MIN and MAX'!H$53-'MIN and MAX'!D$53)</f>
        <v>0.91443615620886354</v>
      </c>
      <c r="E13">
        <f t="shared" si="0"/>
        <v>3.5209864470431812E-2</v>
      </c>
      <c r="F13">
        <f t="shared" si="1"/>
        <v>0.87907697837828569</v>
      </c>
      <c r="G13">
        <f t="shared" si="2"/>
        <v>0.90337834754515101</v>
      </c>
      <c r="H13" s="3">
        <f>IFERROR(VLOOKUP(A13,'GDP Data'!A$2:Q$144,13,FALSE),"Not Found")</f>
        <v>34686224300</v>
      </c>
      <c r="I13">
        <f t="shared" si="3"/>
        <v>1.6066173507498299E-3</v>
      </c>
      <c r="J13">
        <f t="shared" si="4"/>
        <v>-0.87747036102753584</v>
      </c>
    </row>
    <row r="14" spans="1:10" x14ac:dyDescent="0.25">
      <c r="A14" t="s">
        <v>110</v>
      </c>
      <c r="B14">
        <f>('CON Score and Page Rank'!IW106-'MIN and MAX'!B$53)/('MIN and MAX'!F$53-'MIN and MAX'!B$53)</f>
        <v>1.478057480234817E-2</v>
      </c>
      <c r="C14">
        <f>('CON Score and Page Rank'!IX106-'MIN and MAX'!C$53)/('MIN and MAX'!G$53-'MIN and MAX'!C$53)</f>
        <v>4.967927329341499E-2</v>
      </c>
      <c r="D14">
        <f>('CON Score and Page Rank'!IY106-'MIN and MAX'!D$53)/('MIN and MAX'!H$53-'MIN and MAX'!D$53)</f>
        <v>0.92672224659938573</v>
      </c>
      <c r="E14">
        <f t="shared" si="0"/>
        <v>3.4898698491066818E-2</v>
      </c>
      <c r="F14">
        <f t="shared" si="1"/>
        <v>0.87852586646328579</v>
      </c>
      <c r="G14">
        <f t="shared" si="2"/>
        <v>0.91194167179703756</v>
      </c>
      <c r="H14" s="3">
        <f>IFERROR(VLOOKUP(A14,'GDP Data'!A$2:Q$144,13,FALSE),"Not Found")</f>
        <v>671238840108.229</v>
      </c>
      <c r="I14">
        <f t="shared" si="3"/>
        <v>4.2437212184168557E-2</v>
      </c>
      <c r="J14">
        <f t="shared" si="4"/>
        <v>-0.83608865427911727</v>
      </c>
    </row>
    <row r="15" spans="1:10" x14ac:dyDescent="0.25">
      <c r="A15" t="s">
        <v>226</v>
      </c>
      <c r="B15">
        <f>('CON Score and Page Rank'!IW215-'MIN and MAX'!B$53)/('MIN and MAX'!F$53-'MIN and MAX'!B$53)</f>
        <v>8.4403165242630147E-3</v>
      </c>
      <c r="C15">
        <f>('CON Score and Page Rank'!IX215-'MIN and MAX'!C$53)/('MIN and MAX'!G$53-'MIN and MAX'!C$53)</f>
        <v>4.2831135536394102E-2</v>
      </c>
      <c r="D15">
        <f>('CON Score and Page Rank'!IY215-'MIN and MAX'!D$53)/('MIN and MAX'!H$53-'MIN and MAX'!D$53)</f>
        <v>0.82580078982009653</v>
      </c>
      <c r="E15">
        <f t="shared" si="0"/>
        <v>3.4390819012131091E-2</v>
      </c>
      <c r="F15">
        <f t="shared" si="1"/>
        <v>0.87762635157159818</v>
      </c>
      <c r="G15">
        <f t="shared" si="2"/>
        <v>0.8173604732958335</v>
      </c>
      <c r="H15" s="3">
        <f>IFERROR(VLOOKUP(A15,'GDP Data'!A$2:Q$144,13,FALSE),"Not Found")</f>
        <v>316482190800.36401</v>
      </c>
      <c r="I15">
        <f t="shared" si="3"/>
        <v>1.9681944744164116E-2</v>
      </c>
      <c r="J15">
        <f t="shared" si="4"/>
        <v>-0.85794440682743411</v>
      </c>
    </row>
    <row r="16" spans="1:10" x14ac:dyDescent="0.25">
      <c r="A16" t="s">
        <v>111</v>
      </c>
      <c r="B16">
        <f>('CON Score and Page Rank'!IW107-'MIN and MAX'!B$53)/('MIN and MAX'!F$53-'MIN and MAX'!B$53)</f>
        <v>9.1873169319474162E-4</v>
      </c>
      <c r="C16">
        <f>('CON Score and Page Rank'!IX107-'MIN and MAX'!C$53)/('MIN and MAX'!G$53-'MIN and MAX'!C$53)</f>
        <v>3.5112319942628284E-2</v>
      </c>
      <c r="D16">
        <f>('CON Score and Page Rank'!IY107-'MIN and MAX'!D$53)/('MIN and MAX'!H$53-'MIN and MAX'!D$53)</f>
        <v>0.7915752523036419</v>
      </c>
      <c r="E16">
        <f t="shared" si="0"/>
        <v>3.419358824943354E-2</v>
      </c>
      <c r="F16">
        <f t="shared" si="1"/>
        <v>0.8772770324604634</v>
      </c>
      <c r="G16">
        <f t="shared" si="2"/>
        <v>0.79065652061044711</v>
      </c>
      <c r="H16" s="3">
        <f>IFERROR(VLOOKUP(A16,'GDP Data'!A$2:Q$144,13,FALSE),"Not Found")</f>
        <v>17814284622.171799</v>
      </c>
      <c r="I16">
        <f t="shared" si="3"/>
        <v>5.2439521242022538E-4</v>
      </c>
      <c r="J16">
        <f t="shared" si="4"/>
        <v>-0.8767526372480432</v>
      </c>
    </row>
    <row r="17" spans="1:10" x14ac:dyDescent="0.25">
      <c r="A17" t="s">
        <v>45</v>
      </c>
      <c r="B17">
        <f>('CON Score and Page Rank'!IW38-'MIN and MAX'!B$53)/('MIN and MAX'!F$53-'MIN and MAX'!B$53)</f>
        <v>1.1541063482303432E-2</v>
      </c>
      <c r="C17">
        <f>('CON Score and Page Rank'!IX38-'MIN and MAX'!C$53)/('MIN and MAX'!G$53-'MIN and MAX'!C$53)</f>
        <v>4.5495751229983193E-2</v>
      </c>
      <c r="D17">
        <f>('CON Score and Page Rank'!IY38-'MIN and MAX'!D$53)/('MIN and MAX'!H$53-'MIN and MAX'!D$53)</f>
        <v>0.9109258446687144</v>
      </c>
      <c r="E17">
        <f t="shared" si="0"/>
        <v>3.3954687747679763E-2</v>
      </c>
      <c r="F17">
        <f t="shared" si="1"/>
        <v>0.87685391129122559</v>
      </c>
      <c r="G17">
        <f t="shared" si="2"/>
        <v>0.89938478118641096</v>
      </c>
      <c r="H17" s="3" t="str">
        <f>IFERROR(VLOOKUP(A17,'GDP Data'!A$2:Q$144,13,FALSE),"Not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107</v>
      </c>
      <c r="B18">
        <f>('CON Score and Page Rank'!IW103-'MIN and MAX'!B$53)/('MIN and MAX'!F$53-'MIN and MAX'!B$53)</f>
        <v>1.1619328840984204E-2</v>
      </c>
      <c r="C18">
        <f>('CON Score and Page Rank'!IX103-'MIN and MAX'!C$53)/('MIN and MAX'!G$53-'MIN and MAX'!C$53)</f>
        <v>4.5060946607406754E-2</v>
      </c>
      <c r="D18">
        <f>('CON Score and Page Rank'!IY103-'MIN and MAX'!D$53)/('MIN and MAX'!H$53-'MIN and MAX'!D$53)</f>
        <v>0.89644580956559894</v>
      </c>
      <c r="E18">
        <f t="shared" si="0"/>
        <v>3.344161776642255E-2</v>
      </c>
      <c r="F18">
        <f t="shared" si="1"/>
        <v>0.87594520340331117</v>
      </c>
      <c r="G18">
        <f t="shared" si="2"/>
        <v>0.88482648072461478</v>
      </c>
      <c r="H18" s="3">
        <f>IFERROR(VLOOKUP(A18,'GDP Data'!A$2:Q$144,13,FALSE),"Not Found")</f>
        <v>167775268614.03699</v>
      </c>
      <c r="I18">
        <f t="shared" si="3"/>
        <v>1.0143389818888522E-2</v>
      </c>
      <c r="J18">
        <f t="shared" si="4"/>
        <v>-0.86580181358442265</v>
      </c>
    </row>
    <row r="19" spans="1:10" x14ac:dyDescent="0.25">
      <c r="A19" t="s">
        <v>94</v>
      </c>
      <c r="B19">
        <f>('CON Score and Page Rank'!IW90-'MIN and MAX'!B$53)/('MIN and MAX'!F$53-'MIN and MAX'!B$53)</f>
        <v>9.8260385324145123E-3</v>
      </c>
      <c r="C19">
        <f>('CON Score and Page Rank'!IX90-'MIN and MAX'!C$53)/('MIN and MAX'!G$53-'MIN and MAX'!C$53)</f>
        <v>4.2954766598909858E-2</v>
      </c>
      <c r="D19">
        <f>('CON Score and Page Rank'!IY90-'MIN and MAX'!D$53)/('MIN and MAX'!H$53-'MIN and MAX'!D$53)</f>
        <v>0.87318999561211053</v>
      </c>
      <c r="E19">
        <f t="shared" si="0"/>
        <v>3.3128728066495347E-2</v>
      </c>
      <c r="F19">
        <f t="shared" si="1"/>
        <v>0.87539103857442302</v>
      </c>
      <c r="G19">
        <f t="shared" si="2"/>
        <v>0.86336395707969604</v>
      </c>
      <c r="H19" s="3" t="str">
        <f>IFERROR(VLOOKUP(A19,'GDP Data'!A$2:Q$144,13,FALSE),"Not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184</v>
      </c>
      <c r="B20">
        <f>('CON Score and Page Rank'!IW176-'MIN and MAX'!B$53)/('MIN and MAX'!F$53-'MIN and MAX'!B$53)</f>
        <v>4.4396558073116392E-3</v>
      </c>
      <c r="C20">
        <f>('CON Score and Page Rank'!IX176-'MIN and MAX'!C$53)/('MIN and MAX'!G$53-'MIN and MAX'!C$53)</f>
        <v>3.7265402710362008E-2</v>
      </c>
      <c r="D20">
        <f>('CON Score and Page Rank'!IY176-'MIN and MAX'!D$53)/('MIN and MAX'!H$53-'MIN and MAX'!D$53)</f>
        <v>0.8095655989469065</v>
      </c>
      <c r="E20">
        <f t="shared" si="0"/>
        <v>3.2825746903050367E-2</v>
      </c>
      <c r="F20">
        <f t="shared" si="1"/>
        <v>0.874854422940748</v>
      </c>
      <c r="G20">
        <f t="shared" si="2"/>
        <v>0.80512594313959485</v>
      </c>
      <c r="H20" s="3">
        <f>IFERROR(VLOOKUP(A20,'GDP Data'!A$2:Q$144,13,FALSE),"Not Found")</f>
        <v>27474380566.264999</v>
      </c>
      <c r="I20">
        <f t="shared" si="3"/>
        <v>1.1440257877253284E-3</v>
      </c>
      <c r="J20">
        <f t="shared" si="4"/>
        <v>-0.87371039715302268</v>
      </c>
    </row>
    <row r="21" spans="1:10" x14ac:dyDescent="0.25">
      <c r="A21" t="s">
        <v>100</v>
      </c>
      <c r="B21">
        <f>('CON Score and Page Rank'!IW96-'MIN and MAX'!B$53)/('MIN and MAX'!F$53-'MIN and MAX'!B$53)</f>
        <v>9.1375090250326238E-3</v>
      </c>
      <c r="C21">
        <f>('CON Score and Page Rank'!IX96-'MIN and MAX'!C$53)/('MIN and MAX'!G$53-'MIN and MAX'!C$53)</f>
        <v>4.1827045752867449E-2</v>
      </c>
      <c r="D21">
        <f>('CON Score and Page Rank'!IY96-'MIN and MAX'!D$53)/('MIN and MAX'!H$53-'MIN and MAX'!D$53)</f>
        <v>0.88459850811759544</v>
      </c>
      <c r="E21">
        <f t="shared" si="0"/>
        <v>3.2689536727834825E-2</v>
      </c>
      <c r="F21">
        <f t="shared" si="1"/>
        <v>0.87461317853909881</v>
      </c>
      <c r="G21">
        <f t="shared" si="2"/>
        <v>0.87546099909256281</v>
      </c>
      <c r="H21" s="3">
        <f>IFERROR(VLOOKUP(A21,'GDP Data'!A$2:Q$144,13,FALSE),"Not Found")</f>
        <v>101370474295.10899</v>
      </c>
      <c r="I21">
        <f t="shared" si="3"/>
        <v>5.883966191526523E-3</v>
      </c>
      <c r="J21">
        <f t="shared" si="4"/>
        <v>-0.86872921234757228</v>
      </c>
    </row>
    <row r="22" spans="1:10" x14ac:dyDescent="0.25">
      <c r="A22" t="s">
        <v>199</v>
      </c>
      <c r="B22">
        <f>('CON Score and Page Rank'!IW189-'MIN and MAX'!B$53)/('MIN and MAX'!F$53-'MIN and MAX'!B$53)</f>
        <v>1.3812151290365333E-4</v>
      </c>
      <c r="C22">
        <f>('CON Score and Page Rank'!IX189-'MIN and MAX'!C$53)/('MIN and MAX'!G$53-'MIN and MAX'!C$53)</f>
        <v>3.2542262143225621E-2</v>
      </c>
      <c r="D22">
        <f>('CON Score and Page Rank'!IY189-'MIN and MAX'!D$53)/('MIN and MAX'!H$53-'MIN and MAX'!D$53)</f>
        <v>0.64458095655989467</v>
      </c>
      <c r="E22">
        <f t="shared" si="0"/>
        <v>3.2404140630321966E-2</v>
      </c>
      <c r="F22">
        <f t="shared" si="1"/>
        <v>0.87410770814624039</v>
      </c>
      <c r="G22">
        <f t="shared" si="2"/>
        <v>0.64444283504699107</v>
      </c>
      <c r="H22" s="3">
        <f>IFERROR(VLOOKUP(A22,'GDP Data'!A$2:Q$144,13,FALSE),"Not Found")</f>
        <v>23963033429.436401</v>
      </c>
      <c r="I22">
        <f t="shared" si="3"/>
        <v>9.1879634289570265E-4</v>
      </c>
      <c r="J22">
        <f t="shared" si="4"/>
        <v>-0.87318891180334468</v>
      </c>
    </row>
    <row r="23" spans="1:10" x14ac:dyDescent="0.25">
      <c r="A23" t="s">
        <v>185</v>
      </c>
      <c r="B23">
        <f>('CON Score and Page Rank'!IW177-'MIN and MAX'!B$53)/('MIN and MAX'!F$53-'MIN and MAX'!B$53)</f>
        <v>5.2391139509800396E-3</v>
      </c>
      <c r="C23">
        <f>('CON Score and Page Rank'!IX177-'MIN and MAX'!C$53)/('MIN and MAX'!G$53-'MIN and MAX'!C$53)</f>
        <v>3.7508761204883813E-2</v>
      </c>
      <c r="D23">
        <f>('CON Score and Page Rank'!IY177-'MIN and MAX'!D$53)/('MIN and MAX'!H$53-'MIN and MAX'!D$53)</f>
        <v>0.7560333479596314</v>
      </c>
      <c r="E23">
        <f t="shared" si="0"/>
        <v>3.2269647253903772E-2</v>
      </c>
      <c r="F23">
        <f t="shared" si="1"/>
        <v>0.87386950439921163</v>
      </c>
      <c r="G23">
        <f t="shared" si="2"/>
        <v>0.75079423400865131</v>
      </c>
      <c r="H23" s="3">
        <f>IFERROR(VLOOKUP(A23,'GDP Data'!A$2:Q$144,13,FALSE),"Not Found")</f>
        <v>43535051482.386902</v>
      </c>
      <c r="I23">
        <f t="shared" si="3"/>
        <v>2.1742104584715483E-3</v>
      </c>
      <c r="J23">
        <f t="shared" si="4"/>
        <v>-0.87169529394074008</v>
      </c>
    </row>
    <row r="24" spans="1:10" x14ac:dyDescent="0.25">
      <c r="A24" t="s">
        <v>141</v>
      </c>
      <c r="B24">
        <f>('CON Score and Page Rank'!IW137-'MIN and MAX'!B$53)/('MIN and MAX'!F$53-'MIN and MAX'!B$53)</f>
        <v>2.2942152455813318E-2</v>
      </c>
      <c r="C24">
        <f>('CON Score and Page Rank'!IX137-'MIN and MAX'!C$53)/('MIN and MAX'!G$53-'MIN and MAX'!C$53)</f>
        <v>5.499869575748078E-2</v>
      </c>
      <c r="D24">
        <f>('CON Score and Page Rank'!IY137-'MIN and MAX'!D$53)/('MIN and MAX'!H$53-'MIN and MAX'!D$53)</f>
        <v>0.81439227731461172</v>
      </c>
      <c r="E24">
        <f t="shared" si="0"/>
        <v>3.2056543301667462E-2</v>
      </c>
      <c r="F24">
        <f t="shared" si="1"/>
        <v>0.87349207198371859</v>
      </c>
      <c r="G24">
        <f t="shared" si="2"/>
        <v>0.7914501248587984</v>
      </c>
      <c r="H24" s="3">
        <f>IFERROR(VLOOKUP(A24,'GDP Data'!A$2:Q$144,13,FALSE),"Not Found")</f>
        <v>892969107923.09399</v>
      </c>
      <c r="I24">
        <f t="shared" si="3"/>
        <v>5.6659726557091415E-2</v>
      </c>
      <c r="J24">
        <f t="shared" si="4"/>
        <v>-0.81683234542662719</v>
      </c>
    </row>
    <row r="25" spans="1:10" x14ac:dyDescent="0.25">
      <c r="A25" t="s">
        <v>166</v>
      </c>
      <c r="B25">
        <f>('CON Score and Page Rank'!IW160-'MIN and MAX'!B$53)/('MIN and MAX'!F$53-'MIN and MAX'!B$53)</f>
        <v>1.8315138814287528E-2</v>
      </c>
      <c r="C25">
        <f>('CON Score and Page Rank'!IX160-'MIN and MAX'!C$53)/('MIN and MAX'!G$53-'MIN and MAX'!C$53)</f>
        <v>5.0185209353978501E-2</v>
      </c>
      <c r="D25">
        <f>('CON Score and Page Rank'!IY160-'MIN and MAX'!D$53)/('MIN and MAX'!H$53-'MIN and MAX'!D$53)</f>
        <v>0.82931110136024577</v>
      </c>
      <c r="E25">
        <f t="shared" si="0"/>
        <v>3.1870070539690973E-2</v>
      </c>
      <c r="F25">
        <f t="shared" si="1"/>
        <v>0.87316180656987774</v>
      </c>
      <c r="G25">
        <f t="shared" si="2"/>
        <v>0.81099596254595829</v>
      </c>
      <c r="H25" s="3">
        <f>IFERROR(VLOOKUP(A25,'GDP Data'!A$2:Q$144,13,FALSE),"Not Found")</f>
        <v>370819140946.55298</v>
      </c>
      <c r="I25">
        <f t="shared" si="3"/>
        <v>2.3167296843590729E-2</v>
      </c>
      <c r="J25">
        <f t="shared" si="4"/>
        <v>-0.84999450972628698</v>
      </c>
    </row>
    <row r="26" spans="1:10" x14ac:dyDescent="0.25">
      <c r="A26" t="s">
        <v>78</v>
      </c>
      <c r="B26">
        <f>('CON Score and Page Rank'!IW74-'MIN and MAX'!B$53)/('MIN and MAX'!F$53-'MIN and MAX'!B$53)</f>
        <v>1.0844257805149958E-2</v>
      </c>
      <c r="C26">
        <f>('CON Score and Page Rank'!IX74-'MIN and MAX'!C$53)/('MIN and MAX'!G$53-'MIN and MAX'!C$53)</f>
        <v>4.250798315804942E-2</v>
      </c>
      <c r="D26">
        <f>('CON Score and Page Rank'!IY74-'MIN and MAX'!D$53)/('MIN and MAX'!H$53-'MIN and MAX'!D$53)</f>
        <v>0.89600702062308035</v>
      </c>
      <c r="E26">
        <f t="shared" si="0"/>
        <v>3.1663725352899463E-2</v>
      </c>
      <c r="F26">
        <f t="shared" si="1"/>
        <v>0.8727963447309075</v>
      </c>
      <c r="G26">
        <f t="shared" si="2"/>
        <v>0.88516276281793038</v>
      </c>
      <c r="H26" s="3">
        <f>IFERROR(VLOOKUP(A26,'GDP Data'!A$2:Q$144,13,FALSE),"Not Found")</f>
        <v>235989672977.625</v>
      </c>
      <c r="I26">
        <f t="shared" si="3"/>
        <v>1.4518887833041285E-2</v>
      </c>
      <c r="J26">
        <f t="shared" si="4"/>
        <v>-0.85827745689786616</v>
      </c>
    </row>
    <row r="27" spans="1:10" x14ac:dyDescent="0.25">
      <c r="A27" t="s">
        <v>130</v>
      </c>
      <c r="B27">
        <f>('CON Score and Page Rank'!IW126-'MIN and MAX'!B$53)/('MIN and MAX'!F$53-'MIN and MAX'!B$53)</f>
        <v>1.4732951066748262E-3</v>
      </c>
      <c r="C27">
        <f>('CON Score and Page Rank'!IX126-'MIN and MAX'!C$53)/('MIN and MAX'!G$53-'MIN and MAX'!C$53)</f>
        <v>3.2853015120589718E-2</v>
      </c>
      <c r="D27">
        <f>('CON Score and Page Rank'!IY126-'MIN and MAX'!D$53)/('MIN and MAX'!H$53-'MIN and MAX'!D$53)</f>
        <v>0.64107064501974553</v>
      </c>
      <c r="E27">
        <f t="shared" si="0"/>
        <v>3.137972001391489E-2</v>
      </c>
      <c r="F27">
        <f t="shared" si="1"/>
        <v>0.87229333753662042</v>
      </c>
      <c r="G27">
        <f t="shared" si="2"/>
        <v>0.63959734991307071</v>
      </c>
      <c r="H27" s="3">
        <f>IFERROR(VLOOKUP(A27,'GDP Data'!A$2:Q$144,13,FALSE),"Not Found")</f>
        <v>65951627200.202599</v>
      </c>
      <c r="I27">
        <f t="shared" si="3"/>
        <v>3.612083931860161E-3</v>
      </c>
      <c r="J27">
        <f t="shared" si="4"/>
        <v>-0.86868125360476023</v>
      </c>
    </row>
    <row r="28" spans="1:10" x14ac:dyDescent="0.25">
      <c r="A28" t="s">
        <v>147</v>
      </c>
      <c r="B28">
        <f>('CON Score and Page Rank'!IW142-'MIN and MAX'!B$53)/('MIN and MAX'!F$53-'MIN and MAX'!B$53)</f>
        <v>2.3796342502441798E-2</v>
      </c>
      <c r="C28">
        <f>('CON Score and Page Rank'!IX142-'MIN and MAX'!C$53)/('MIN and MAX'!G$53-'MIN and MAX'!C$53)</f>
        <v>5.4999480845181054E-2</v>
      </c>
      <c r="D28">
        <f>('CON Score and Page Rank'!IY142-'MIN and MAX'!D$53)/('MIN and MAX'!H$53-'MIN and MAX'!D$53)</f>
        <v>0.84203598069328656</v>
      </c>
      <c r="E28">
        <f t="shared" si="0"/>
        <v>3.1203138342739255E-2</v>
      </c>
      <c r="F28">
        <f t="shared" si="1"/>
        <v>0.87198059041961851</v>
      </c>
      <c r="G28">
        <f t="shared" si="2"/>
        <v>0.81823963819084478</v>
      </c>
      <c r="H28" s="3">
        <f>IFERROR(VLOOKUP(A28,'GDP Data'!A$2:Q$144,13,FALSE),"Not Found")</f>
        <v>297951960784.31403</v>
      </c>
      <c r="I28">
        <f t="shared" si="3"/>
        <v>1.8493354366611838E-2</v>
      </c>
      <c r="J28">
        <f t="shared" si="4"/>
        <v>-0.85348723605300669</v>
      </c>
    </row>
    <row r="29" spans="1:10" x14ac:dyDescent="0.25">
      <c r="A29" t="s">
        <v>197</v>
      </c>
      <c r="B29">
        <f>('CON Score and Page Rank'!IW187-'MIN and MAX'!B$53)/('MIN and MAX'!F$53-'MIN and MAX'!B$53)</f>
        <v>1.6231845312278587E-2</v>
      </c>
      <c r="C29">
        <f>('CON Score and Page Rank'!IX187-'MIN and MAX'!C$53)/('MIN and MAX'!G$53-'MIN and MAX'!C$53)</f>
        <v>4.7339917564794533E-2</v>
      </c>
      <c r="D29">
        <f>('CON Score and Page Rank'!IY187-'MIN and MAX'!D$53)/('MIN and MAX'!H$53-'MIN and MAX'!D$53)</f>
        <v>0.92452830188679247</v>
      </c>
      <c r="E29">
        <f t="shared" si="0"/>
        <v>3.1108072252515946E-2</v>
      </c>
      <c r="F29">
        <f t="shared" si="1"/>
        <v>0.87181221708027912</v>
      </c>
      <c r="G29">
        <f t="shared" si="2"/>
        <v>0.90829645657451386</v>
      </c>
      <c r="H29" s="3">
        <f>IFERROR(VLOOKUP(A29,'GDP Data'!A$2:Q$144,13,FALSE),"Not Found")</f>
        <v>530163281574.65802</v>
      </c>
      <c r="I29">
        <f t="shared" si="3"/>
        <v>3.338815822015527E-2</v>
      </c>
      <c r="J29">
        <f t="shared" si="4"/>
        <v>-0.83842405886012383</v>
      </c>
    </row>
    <row r="30" spans="1:10" x14ac:dyDescent="0.25">
      <c r="A30" t="s">
        <v>195</v>
      </c>
      <c r="B30">
        <f>('CON Score and Page Rank'!IW186-'MIN and MAX'!B$53)/('MIN and MAX'!F$53-'MIN and MAX'!B$53)</f>
        <v>8.8413897830284666E-3</v>
      </c>
      <c r="C30">
        <f>('CON Score and Page Rank'!IX186-'MIN and MAX'!C$53)/('MIN and MAX'!G$53-'MIN and MAX'!C$53)</f>
        <v>3.9731858529888142E-2</v>
      </c>
      <c r="D30">
        <f>('CON Score and Page Rank'!IY186-'MIN and MAX'!D$53)/('MIN and MAX'!H$53-'MIN and MAX'!D$53)</f>
        <v>0.8095655989469065</v>
      </c>
      <c r="E30">
        <f t="shared" si="0"/>
        <v>3.0890468746859676E-2</v>
      </c>
      <c r="F30">
        <f t="shared" si="1"/>
        <v>0.87142681542114653</v>
      </c>
      <c r="G30">
        <f t="shared" si="2"/>
        <v>0.80072420916387799</v>
      </c>
      <c r="H30" s="3">
        <f>IFERROR(VLOOKUP(A30,'GDP Data'!A$2:Q$144,13,FALSE),"Not Found")</f>
        <v>169333048847.83401</v>
      </c>
      <c r="I30">
        <f t="shared" si="3"/>
        <v>1.0243311006840778E-2</v>
      </c>
      <c r="J30">
        <f t="shared" si="4"/>
        <v>-0.8611835044143058</v>
      </c>
    </row>
    <row r="31" spans="1:10" x14ac:dyDescent="0.25">
      <c r="A31" t="s">
        <v>115</v>
      </c>
      <c r="B31">
        <f>('CON Score and Page Rank'!IW111-'MIN and MAX'!B$53)/('MIN and MAX'!F$53-'MIN and MAX'!B$53)</f>
        <v>3.0619519414776891E-2</v>
      </c>
      <c r="C31">
        <f>('CON Score and Page Rank'!IX111-'MIN and MAX'!C$53)/('MIN and MAX'!G$53-'MIN and MAX'!C$53)</f>
        <v>6.1292564713532963E-2</v>
      </c>
      <c r="D31">
        <f>('CON Score and Page Rank'!IY111-'MIN and MAX'!D$53)/('MIN and MAX'!H$53-'MIN and MAX'!D$53)</f>
        <v>0.96577446248354537</v>
      </c>
      <c r="E31">
        <f t="shared" si="0"/>
        <v>3.0673045298756071E-2</v>
      </c>
      <c r="F31">
        <f t="shared" si="1"/>
        <v>0.8710417326653298</v>
      </c>
      <c r="G31">
        <f t="shared" si="2"/>
        <v>0.93515494306876845</v>
      </c>
      <c r="H31" s="3">
        <f>IFERROR(VLOOKUP(A31,'GDP Data'!A$2:Q$144,13,FALSE),"Not Found")</f>
        <v>458201514136.97699</v>
      </c>
      <c r="I31">
        <f t="shared" si="3"/>
        <v>2.877229191660708E-2</v>
      </c>
      <c r="J31">
        <f t="shared" si="4"/>
        <v>-0.84226944074872268</v>
      </c>
    </row>
    <row r="32" spans="1:10" x14ac:dyDescent="0.25">
      <c r="A32" t="s">
        <v>82</v>
      </c>
      <c r="B32">
        <f>('CON Score and Page Rank'!IW78-'MIN and MAX'!B$53)/('MIN and MAX'!F$53-'MIN and MAX'!B$53)</f>
        <v>3.0563375231732446E-4</v>
      </c>
      <c r="C32">
        <f>('CON Score and Page Rank'!IX78-'MIN and MAX'!C$53)/('MIN and MAX'!G$53-'MIN and MAX'!C$53)</f>
        <v>3.0945311202035065E-2</v>
      </c>
      <c r="D32">
        <f>('CON Score and Page Rank'!IY78-'MIN and MAX'!D$53)/('MIN and MAX'!H$53-'MIN and MAX'!D$53)</f>
        <v>0.51469942957437476</v>
      </c>
      <c r="E32">
        <f t="shared" si="0"/>
        <v>3.0639677449717739E-2</v>
      </c>
      <c r="F32">
        <f t="shared" si="1"/>
        <v>0.87098263424068689</v>
      </c>
      <c r="G32">
        <f t="shared" si="2"/>
        <v>0.51439379582205746</v>
      </c>
      <c r="H32" s="3">
        <f>IFERROR(VLOOKUP(A32,'GDP Data'!A$2:Q$144,13,FALSE),"Not Found")</f>
        <v>18210308748.291199</v>
      </c>
      <c r="I32">
        <f t="shared" si="3"/>
        <v>5.4979751261705837E-4</v>
      </c>
      <c r="J32">
        <f t="shared" si="4"/>
        <v>-0.87043283672806981</v>
      </c>
    </row>
    <row r="33" spans="1:10" x14ac:dyDescent="0.25">
      <c r="A33" t="s">
        <v>57</v>
      </c>
      <c r="B33">
        <f>('CON Score and Page Rank'!IW51-'MIN and MAX'!B$53)/('MIN and MAX'!F$53-'MIN and MAX'!B$53)</f>
        <v>3.4619338461507995E-3</v>
      </c>
      <c r="C33">
        <f>('CON Score and Page Rank'!IX51-'MIN and MAX'!C$53)/('MIN and MAX'!G$53-'MIN and MAX'!C$53)</f>
        <v>3.3970874081254238E-2</v>
      </c>
      <c r="D33">
        <f>('CON Score and Page Rank'!IY51-'MIN and MAX'!D$53)/('MIN and MAX'!H$53-'MIN and MAX'!D$53)</f>
        <v>0.76129881526985521</v>
      </c>
      <c r="E33">
        <f t="shared" si="0"/>
        <v>3.0508940235103438E-2</v>
      </c>
      <c r="F33">
        <f t="shared" si="1"/>
        <v>0.8707510831024331</v>
      </c>
      <c r="G33">
        <f t="shared" si="2"/>
        <v>0.75783688142370442</v>
      </c>
      <c r="H33" s="3">
        <f>IFERROR(VLOOKUP(A33,'GDP Data'!A$2:Q$144,13,FALSE),"Not Found")</f>
        <v>11518393367.240299</v>
      </c>
      <c r="I33">
        <f t="shared" si="3"/>
        <v>1.2055587760109566E-4</v>
      </c>
      <c r="J33">
        <f t="shared" si="4"/>
        <v>-0.87063052722483203</v>
      </c>
    </row>
    <row r="34" spans="1:10" x14ac:dyDescent="0.25">
      <c r="A34" t="s">
        <v>87</v>
      </c>
      <c r="B34">
        <f>('CON Score and Page Rank'!IW83-'MIN and MAX'!B$53)/('MIN and MAX'!F$53-'MIN and MAX'!B$53)</f>
        <v>1.6222082483720016E-3</v>
      </c>
      <c r="C34">
        <f>('CON Score and Page Rank'!IX83-'MIN and MAX'!C$53)/('MIN and MAX'!G$53-'MIN and MAX'!C$53)</f>
        <v>3.199830229146413E-2</v>
      </c>
      <c r="D34">
        <f>('CON Score and Page Rank'!IY83-'MIN and MAX'!D$53)/('MIN and MAX'!H$53-'MIN and MAX'!D$53)</f>
        <v>0.70557261956998685</v>
      </c>
      <c r="E34">
        <f t="shared" si="0"/>
        <v>3.037609404309213E-2</v>
      </c>
      <c r="F34">
        <f t="shared" si="1"/>
        <v>0.87051579671466917</v>
      </c>
      <c r="G34">
        <f t="shared" si="2"/>
        <v>0.70395041132161484</v>
      </c>
      <c r="H34" s="3">
        <f>IFERROR(VLOOKUP(A34,'GDP Data'!A$2:Q$144,13,FALSE),"Not Found")</f>
        <v>626133114526.80603</v>
      </c>
      <c r="I34">
        <f t="shared" si="3"/>
        <v>3.9543981428146829E-2</v>
      </c>
      <c r="J34">
        <f t="shared" si="4"/>
        <v>-0.83097181528652231</v>
      </c>
    </row>
    <row r="35" spans="1:10" x14ac:dyDescent="0.25">
      <c r="A35" t="s">
        <v>193</v>
      </c>
      <c r="B35">
        <f>('CON Score and Page Rank'!IW28-'MIN and MAX'!B$53)/('MIN and MAX'!F$53-'MIN and MAX'!B$53)</f>
        <v>8.6372783215890696E-3</v>
      </c>
      <c r="C35">
        <f>('CON Score and Page Rank'!IX28-'MIN and MAX'!C$53)/('MIN and MAX'!G$53-'MIN and MAX'!C$53)</f>
        <v>3.8984430115804672E-2</v>
      </c>
      <c r="D35">
        <f>('CON Score and Page Rank'!IY28-'MIN and MAX'!D$53)/('MIN and MAX'!H$53-'MIN and MAX'!D$53)</f>
        <v>0.71654234313295306</v>
      </c>
      <c r="E35">
        <f t="shared" si="0"/>
        <v>3.0347151794215602E-2</v>
      </c>
      <c r="F35">
        <f t="shared" si="1"/>
        <v>0.8704645365536603</v>
      </c>
      <c r="G35">
        <f t="shared" si="2"/>
        <v>0.70790506481136395</v>
      </c>
      <c r="H35" s="3">
        <f>IFERROR(VLOOKUP(A35,'GDP Data'!A$2:Q$144,13,FALSE),"Not Found")</f>
        <v>51583869785.184898</v>
      </c>
      <c r="I35">
        <f t="shared" si="3"/>
        <v>2.6904883447733418E-3</v>
      </c>
      <c r="J35">
        <f t="shared" si="4"/>
        <v>-0.86777404820888693</v>
      </c>
    </row>
    <row r="36" spans="1:10" x14ac:dyDescent="0.25">
      <c r="A36" t="s">
        <v>207</v>
      </c>
      <c r="B36">
        <f>('CON Score and Page Rank'!IW196-'MIN and MAX'!B$53)/('MIN and MAX'!F$53-'MIN and MAX'!B$53)</f>
        <v>7.7638200965317197E-4</v>
      </c>
      <c r="C36">
        <f>('CON Score and Page Rank'!IX196-'MIN and MAX'!C$53)/('MIN and MAX'!G$53-'MIN and MAX'!C$53)</f>
        <v>3.0959966172440252E-2</v>
      </c>
      <c r="D36">
        <f>('CON Score and Page Rank'!IY196-'MIN and MAX'!D$53)/('MIN and MAX'!H$53-'MIN and MAX'!D$53)</f>
        <v>0.81570864414216759</v>
      </c>
      <c r="E36">
        <f t="shared" si="0"/>
        <v>3.0183584162787078E-2</v>
      </c>
      <c r="F36">
        <f t="shared" si="1"/>
        <v>0.8701748388470778</v>
      </c>
      <c r="G36">
        <f t="shared" si="2"/>
        <v>0.81493226213251446</v>
      </c>
      <c r="H36" s="3">
        <f>IFERROR(VLOOKUP(A36,'GDP Data'!A$2:Q$144,13,FALSE),"Not Found")</f>
        <v>79276664000</v>
      </c>
      <c r="I36">
        <f t="shared" si="3"/>
        <v>4.4667959622586521E-3</v>
      </c>
      <c r="J36">
        <f t="shared" si="4"/>
        <v>-0.86570804288481917</v>
      </c>
    </row>
    <row r="37" spans="1:10" x14ac:dyDescent="0.25">
      <c r="A37" t="s">
        <v>223</v>
      </c>
      <c r="B37">
        <f>('CON Score and Page Rank'!IW212-'MIN and MAX'!B$53)/('MIN and MAX'!F$53-'MIN and MAX'!B$53)</f>
        <v>8.6863027470782681E-4</v>
      </c>
      <c r="C37">
        <f>('CON Score and Page Rank'!IX212-'MIN and MAX'!C$53)/('MIN and MAX'!G$53-'MIN and MAX'!C$53)</f>
        <v>3.0979210167379201E-2</v>
      </c>
      <c r="D37">
        <f>('CON Score and Page Rank'!IY212-'MIN and MAX'!D$53)/('MIN and MAX'!H$53-'MIN and MAX'!D$53)</f>
        <v>0.52566915313734097</v>
      </c>
      <c r="E37">
        <f t="shared" si="0"/>
        <v>3.0110579892671373E-2</v>
      </c>
      <c r="F37">
        <f t="shared" si="1"/>
        <v>0.87004553961202402</v>
      </c>
      <c r="G37">
        <f t="shared" si="2"/>
        <v>0.52480052286263312</v>
      </c>
      <c r="H37" s="3">
        <f>IFERROR(VLOOKUP(A37,'GDP Data'!A$2:Q$144,13,FALSE),"Not Found")</f>
        <v>25433011405.301701</v>
      </c>
      <c r="I37">
        <f t="shared" si="3"/>
        <v>1.0130856029757947E-3</v>
      </c>
      <c r="J37">
        <f t="shared" si="4"/>
        <v>-0.86903245400904827</v>
      </c>
    </row>
    <row r="38" spans="1:10" x14ac:dyDescent="0.25">
      <c r="A38" t="s">
        <v>51</v>
      </c>
      <c r="B38">
        <f>('CON Score and Page Rank'!IW45-'MIN and MAX'!B$53)/('MIN and MAX'!F$53-'MIN and MAX'!B$53)</f>
        <v>9.3139488525591559E-3</v>
      </c>
      <c r="C38">
        <f>('CON Score and Page Rank'!IX45-'MIN and MAX'!C$53)/('MIN and MAX'!G$53-'MIN and MAX'!C$53)</f>
        <v>3.9291561408837133E-2</v>
      </c>
      <c r="D38">
        <f>('CON Score and Page Rank'!IY45-'MIN and MAX'!D$53)/('MIN and MAX'!H$53-'MIN and MAX'!D$53)</f>
        <v>0.82185168933742869</v>
      </c>
      <c r="E38">
        <f t="shared" si="0"/>
        <v>2.9977612556277976E-2</v>
      </c>
      <c r="F38">
        <f t="shared" si="1"/>
        <v>0.86981003866316786</v>
      </c>
      <c r="G38">
        <f t="shared" si="2"/>
        <v>0.81253774048486949</v>
      </c>
      <c r="H38" s="3" t="str">
        <f>IFERROR(VLOOKUP(A38,'GDP Data'!A$2:Q$144,13,FALSE),"Not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50</v>
      </c>
      <c r="B39">
        <f>('CON Score and Page Rank'!IW44-'MIN and MAX'!B$53)/('MIN and MAX'!F$53-'MIN and MAX'!B$53)</f>
        <v>1.8459007137168087E-3</v>
      </c>
      <c r="C39">
        <f>('CON Score and Page Rank'!IX44-'MIN and MAX'!C$53)/('MIN and MAX'!G$53-'MIN and MAX'!C$53)</f>
        <v>3.1748343764033446E-2</v>
      </c>
      <c r="D39">
        <f>('CON Score and Page Rank'!IY44-'MIN and MAX'!D$53)/('MIN and MAX'!H$53-'MIN and MAX'!D$53)</f>
        <v>0.86529179464677486</v>
      </c>
      <c r="E39">
        <f t="shared" si="0"/>
        <v>2.9902443050316637E-2</v>
      </c>
      <c r="F39">
        <f t="shared" si="1"/>
        <v>0.86967690453820834</v>
      </c>
      <c r="G39">
        <f t="shared" si="2"/>
        <v>0.86344589393305804</v>
      </c>
      <c r="H39" s="3" t="str">
        <f>IFERROR(VLOOKUP(A39,'GDP Data'!A$2:Q$144,13,FALSE),"Not Found")</f>
        <v>Not Found</v>
      </c>
      <c r="I39" t="str">
        <f t="shared" si="3"/>
        <v>No Value</v>
      </c>
      <c r="J39" t="str">
        <f t="shared" si="4"/>
        <v>No Value</v>
      </c>
    </row>
    <row r="40" spans="1:10" x14ac:dyDescent="0.25">
      <c r="A40" t="s">
        <v>46</v>
      </c>
      <c r="B40">
        <f>('CON Score and Page Rank'!IW39-'MIN and MAX'!B$53)/('MIN and MAX'!F$53-'MIN and MAX'!B$53)</f>
        <v>3.1518219906584658E-3</v>
      </c>
      <c r="C40">
        <f>('CON Score and Page Rank'!IX39-'MIN and MAX'!C$53)/('MIN and MAX'!G$53-'MIN and MAX'!C$53)</f>
        <v>3.2487496045276482E-2</v>
      </c>
      <c r="D40">
        <f>('CON Score and Page Rank'!IY39-'MIN and MAX'!D$53)/('MIN and MAX'!H$53-'MIN and MAX'!D$53)</f>
        <v>0.84861781483106624</v>
      </c>
      <c r="E40">
        <f t="shared" si="0"/>
        <v>2.9335674054618018E-2</v>
      </c>
      <c r="F40">
        <f t="shared" si="1"/>
        <v>0.86867308931644327</v>
      </c>
      <c r="G40">
        <f t="shared" si="2"/>
        <v>0.8454659928404078</v>
      </c>
      <c r="H40" s="3">
        <f>IFERROR(VLOOKUP(A40,'GDP Data'!A$2:Q$144,13,FALSE),"Not Found")</f>
        <v>28776595744.680901</v>
      </c>
      <c r="I40">
        <f t="shared" si="3"/>
        <v>1.2275541858740309E-3</v>
      </c>
      <c r="J40">
        <f t="shared" si="4"/>
        <v>-0.86744553513056921</v>
      </c>
    </row>
    <row r="41" spans="1:10" x14ac:dyDescent="0.25">
      <c r="A41" t="s">
        <v>139</v>
      </c>
      <c r="B41">
        <f>('CON Score and Page Rank'!IW135-'MIN and MAX'!B$53)/('MIN and MAX'!F$53-'MIN and MAX'!B$53)</f>
        <v>2.3314332548735124E-4</v>
      </c>
      <c r="C41">
        <f>('CON Score and Page Rank'!IX135-'MIN and MAX'!C$53)/('MIN and MAX'!G$53-'MIN and MAX'!C$53)</f>
        <v>2.9416366925167383E-2</v>
      </c>
      <c r="D41">
        <f>('CON Score and Page Rank'!IY135-'MIN and MAX'!D$53)/('MIN and MAX'!H$53-'MIN and MAX'!D$53)</f>
        <v>0.6722246599385695</v>
      </c>
      <c r="E41">
        <f t="shared" si="0"/>
        <v>2.9183223599680033E-2</v>
      </c>
      <c r="F41">
        <f t="shared" si="1"/>
        <v>0.86840308145011114</v>
      </c>
      <c r="G41">
        <f t="shared" si="2"/>
        <v>0.6719915166130821</v>
      </c>
      <c r="H41" s="3">
        <f>IFERROR(VLOOKUP(A41,'GDP Data'!A$2:Q$144,13,FALSE),"Not Found")</f>
        <v>15107441446.7833</v>
      </c>
      <c r="I41">
        <f t="shared" si="3"/>
        <v>3.5076931846083465E-4</v>
      </c>
      <c r="J41">
        <f t="shared" si="4"/>
        <v>-0.86805231213165035</v>
      </c>
    </row>
    <row r="42" spans="1:10" x14ac:dyDescent="0.25">
      <c r="A42" t="s">
        <v>178</v>
      </c>
      <c r="B42">
        <f>('CON Score and Page Rank'!IW172-'MIN and MAX'!B$53)/('MIN and MAX'!F$53-'MIN and MAX'!B$53)</f>
        <v>1.1715439714223046E-2</v>
      </c>
      <c r="C42">
        <f>('CON Score and Page Rank'!IX172-'MIN and MAX'!C$53)/('MIN and MAX'!G$53-'MIN and MAX'!C$53)</f>
        <v>4.0850653676480962E-2</v>
      </c>
      <c r="D42">
        <f>('CON Score and Page Rank'!IY172-'MIN and MAX'!D$53)/('MIN and MAX'!H$53-'MIN and MAX'!D$53)</f>
        <v>0.88459850811759544</v>
      </c>
      <c r="E42">
        <f t="shared" si="0"/>
        <v>2.9135213962257916E-2</v>
      </c>
      <c r="F42">
        <f t="shared" si="1"/>
        <v>0.86831805067884205</v>
      </c>
      <c r="G42">
        <f t="shared" si="2"/>
        <v>0.87288306840337238</v>
      </c>
      <c r="H42" s="3">
        <f>IFERROR(VLOOKUP(A42,'GDP Data'!A$2:Q$144,13,FALSE),"Not Found")</f>
        <v>57678241023.818001</v>
      </c>
      <c r="I42">
        <f t="shared" si="3"/>
        <v>3.0814015177451017E-3</v>
      </c>
      <c r="J42">
        <f t="shared" si="4"/>
        <v>-0.86523664916109699</v>
      </c>
    </row>
    <row r="43" spans="1:10" x14ac:dyDescent="0.25">
      <c r="A43" t="s">
        <v>53</v>
      </c>
      <c r="B43">
        <f>('CON Score and Page Rank'!IW47-'MIN and MAX'!B$53)/('MIN and MAX'!F$53-'MIN and MAX'!B$53)</f>
        <v>5.298290473866857E-3</v>
      </c>
      <c r="C43">
        <f>('CON Score and Page Rank'!IX47-'MIN and MAX'!C$53)/('MIN and MAX'!G$53-'MIN and MAX'!C$53)</f>
        <v>3.4257875040257554E-2</v>
      </c>
      <c r="D43">
        <f>('CON Score and Page Rank'!IY47-'MIN and MAX'!D$53)/('MIN and MAX'!H$53-'MIN and MAX'!D$53)</f>
        <v>0.7915752523036419</v>
      </c>
      <c r="E43">
        <f t="shared" si="0"/>
        <v>2.8959584566390698E-2</v>
      </c>
      <c r="F43">
        <f t="shared" si="1"/>
        <v>0.86800699015453864</v>
      </c>
      <c r="G43">
        <f t="shared" si="2"/>
        <v>0.78627696182977502</v>
      </c>
      <c r="H43" s="3" t="str">
        <f>IFERROR(VLOOKUP(A43,'GDP Data'!A$2:Q$144,13,FALSE),"Not Found")</f>
        <v>Not Found</v>
      </c>
      <c r="I43" t="str">
        <f t="shared" si="3"/>
        <v>No Value</v>
      </c>
      <c r="J43" t="str">
        <f t="shared" si="4"/>
        <v>No Value</v>
      </c>
    </row>
    <row r="44" spans="1:10" x14ac:dyDescent="0.25">
      <c r="A44" t="s">
        <v>90</v>
      </c>
      <c r="B44">
        <f>('CON Score and Page Rank'!IW86-'MIN and MAX'!B$53)/('MIN and MAX'!F$53-'MIN and MAX'!B$53)</f>
        <v>4.6440143685312136E-4</v>
      </c>
      <c r="C44">
        <f>('CON Score and Page Rank'!IX86-'MIN and MAX'!C$53)/('MIN and MAX'!G$53-'MIN and MAX'!C$53)</f>
        <v>2.9253540670757996E-2</v>
      </c>
      <c r="D44">
        <f>('CON Score and Page Rank'!IY86-'MIN and MAX'!D$53)/('MIN and MAX'!H$53-'MIN and MAX'!D$53)</f>
        <v>0.83369899078543219</v>
      </c>
      <c r="E44">
        <f t="shared" si="0"/>
        <v>2.8789139233904873E-2</v>
      </c>
      <c r="F44">
        <f t="shared" si="1"/>
        <v>0.86770511122233418</v>
      </c>
      <c r="G44">
        <f t="shared" si="2"/>
        <v>0.83323458934857908</v>
      </c>
      <c r="H44" s="3">
        <f>IFERROR(VLOOKUP(A44,'GDP Data'!A$2:Q$144,13,FALSE),"Not Found")</f>
        <v>29524149154.9296</v>
      </c>
      <c r="I44">
        <f t="shared" si="3"/>
        <v>1.2755047396101897E-3</v>
      </c>
      <c r="J44">
        <f t="shared" si="4"/>
        <v>-0.86642960648272394</v>
      </c>
    </row>
    <row r="45" spans="1:10" x14ac:dyDescent="0.25">
      <c r="A45" t="s">
        <v>55</v>
      </c>
      <c r="B45">
        <f>('CON Score and Page Rank'!IW49-'MIN and MAX'!B$53)/('MIN and MAX'!F$53-'MIN and MAX'!B$53)</f>
        <v>9.5375514971914673E-4</v>
      </c>
      <c r="C45">
        <f>('CON Score and Page Rank'!IX49-'MIN and MAX'!C$53)/('MIN and MAX'!G$53-'MIN and MAX'!C$53)</f>
        <v>2.9608414330706753E-2</v>
      </c>
      <c r="D45">
        <f>('CON Score and Page Rank'!IY49-'MIN and MAX'!D$53)/('MIN and MAX'!H$53-'MIN and MAX'!D$53)</f>
        <v>0.7020623080298376</v>
      </c>
      <c r="E45">
        <f t="shared" si="0"/>
        <v>2.8654659180987606E-2</v>
      </c>
      <c r="F45">
        <f t="shared" si="1"/>
        <v>0.86746693107280826</v>
      </c>
      <c r="G45">
        <f t="shared" si="2"/>
        <v>0.70110855288011842</v>
      </c>
      <c r="H45" s="3">
        <f>IFERROR(VLOOKUP(A45,'GDP Data'!A$2:Q$144,13,FALSE),"Not Found")</f>
        <v>39927125961.194</v>
      </c>
      <c r="I45">
        <f t="shared" si="3"/>
        <v>1.9427861559291187E-3</v>
      </c>
      <c r="J45">
        <f t="shared" si="4"/>
        <v>-0.86552414491687912</v>
      </c>
    </row>
    <row r="46" spans="1:10" x14ac:dyDescent="0.25">
      <c r="A46" t="s">
        <v>192</v>
      </c>
      <c r="B46">
        <f>('CON Score and Page Rank'!IW27-'MIN and MAX'!B$53)/('MIN and MAX'!F$53-'MIN and MAX'!B$53)</f>
        <v>1.9914612360617808E-2</v>
      </c>
      <c r="C46">
        <f>('CON Score and Page Rank'!IX27-'MIN and MAX'!C$53)/('MIN and MAX'!G$53-'MIN and MAX'!C$53)</f>
        <v>4.8307351229743931E-2</v>
      </c>
      <c r="D46">
        <f>('CON Score and Page Rank'!IY27-'MIN and MAX'!D$53)/('MIN and MAX'!H$53-'MIN and MAX'!D$53)</f>
        <v>0.86748573935936812</v>
      </c>
      <c r="E46">
        <f t="shared" si="0"/>
        <v>2.8392738869126122E-2</v>
      </c>
      <c r="F46">
        <f t="shared" si="1"/>
        <v>0.86700303908518839</v>
      </c>
      <c r="G46">
        <f t="shared" si="2"/>
        <v>0.84757112699875037</v>
      </c>
      <c r="H46" s="3" t="str">
        <f>IFERROR(VLOOKUP(A46,'GDP Data'!A$2:Q$144,13,FALSE),"Not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104</v>
      </c>
      <c r="B47">
        <f>('CON Score and Page Rank'!IW100-'MIN and MAX'!B$53)/('MIN and MAX'!F$53-'MIN and MAX'!B$53)</f>
        <v>1.76412112210875E-3</v>
      </c>
      <c r="C47">
        <f>('CON Score and Page Rank'!IX100-'MIN and MAX'!C$53)/('MIN and MAX'!G$53-'MIN and MAX'!C$53)</f>
        <v>3.01232324747365E-2</v>
      </c>
      <c r="D47">
        <f>('CON Score and Page Rank'!IY100-'MIN and MAX'!D$53)/('MIN and MAX'!H$53-'MIN and MAX'!D$53)</f>
        <v>0.76656428258007903</v>
      </c>
      <c r="E47">
        <f t="shared" si="0"/>
        <v>2.8359111352627749E-2</v>
      </c>
      <c r="F47">
        <f t="shared" si="1"/>
        <v>0.86694348075862604</v>
      </c>
      <c r="G47">
        <f t="shared" si="2"/>
        <v>0.76480016145797025</v>
      </c>
      <c r="H47" s="3">
        <f>IFERROR(VLOOKUP(A47,'GDP Data'!A$2:Q$144,13,FALSE),"Not Found")</f>
        <v>404993594133.58197</v>
      </c>
      <c r="I47">
        <f t="shared" si="3"/>
        <v>2.5359359553067663E-2</v>
      </c>
      <c r="J47">
        <f t="shared" si="4"/>
        <v>-0.84158412120555837</v>
      </c>
    </row>
    <row r="48" spans="1:10" x14ac:dyDescent="0.25">
      <c r="A48" t="s">
        <v>112</v>
      </c>
      <c r="B48">
        <f>('CON Score and Page Rank'!IW108-'MIN and MAX'!B$53)/('MIN and MAX'!F$53-'MIN and MAX'!B$53)</f>
        <v>7.7163263719503856E-4</v>
      </c>
      <c r="C48">
        <f>('CON Score and Page Rank'!IX108-'MIN and MAX'!C$53)/('MIN and MAX'!G$53-'MIN and MAX'!C$53)</f>
        <v>2.9083849572112248E-2</v>
      </c>
      <c r="D48">
        <f>('CON Score and Page Rank'!IY108-'MIN and MAX'!D$53)/('MIN and MAX'!H$53-'MIN and MAX'!D$53)</f>
        <v>0.6665204036858271</v>
      </c>
      <c r="E48">
        <f t="shared" si="0"/>
        <v>2.8312216934917211E-2</v>
      </c>
      <c r="F48">
        <f t="shared" si="1"/>
        <v>0.86686042517395057</v>
      </c>
      <c r="G48">
        <f t="shared" si="2"/>
        <v>0.66574877104863206</v>
      </c>
      <c r="H48" s="3" t="str">
        <f>IFERROR(VLOOKUP(A48,'GDP Data'!A$2:Q$144,13,FALSE),"Not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91</v>
      </c>
      <c r="B49">
        <f>('CON Score and Page Rank'!IW87-'MIN and MAX'!B$53)/('MIN and MAX'!F$53-'MIN and MAX'!B$53)</f>
        <v>7.0317849973450741E-4</v>
      </c>
      <c r="C49">
        <f>('CON Score and Page Rank'!IX87-'MIN and MAX'!C$53)/('MIN and MAX'!G$53-'MIN and MAX'!C$53)</f>
        <v>2.900962295702111E-2</v>
      </c>
      <c r="D49">
        <f>('CON Score and Page Rank'!IY87-'MIN and MAX'!D$53)/('MIN and MAX'!H$53-'MIN and MAX'!D$53)</f>
        <v>0.72136902150065818</v>
      </c>
      <c r="E49">
        <f t="shared" si="0"/>
        <v>2.8306444457286604E-2</v>
      </c>
      <c r="F49">
        <f t="shared" si="1"/>
        <v>0.86685020143031444</v>
      </c>
      <c r="G49">
        <f t="shared" si="2"/>
        <v>0.72066584300092362</v>
      </c>
      <c r="H49" s="3">
        <f>IFERROR(VLOOKUP(A49,'GDP Data'!A$2:Q$144,13,FALSE),"Not Found")</f>
        <v>46869457318.254097</v>
      </c>
      <c r="I49">
        <f t="shared" si="3"/>
        <v>2.3880903017294642E-3</v>
      </c>
      <c r="J49">
        <f t="shared" si="4"/>
        <v>-0.86446211112858495</v>
      </c>
    </row>
    <row r="50" spans="1:10" x14ac:dyDescent="0.25">
      <c r="A50" t="s">
        <v>48</v>
      </c>
      <c r="B50">
        <f>('CON Score and Page Rank'!IW41-'MIN and MAX'!B$53)/('MIN and MAX'!F$53-'MIN and MAX'!B$53)</f>
        <v>1.6501775862975732E-2</v>
      </c>
      <c r="C50">
        <f>('CON Score and Page Rank'!IX41-'MIN and MAX'!C$53)/('MIN and MAX'!G$53-'MIN and MAX'!C$53)</f>
        <v>4.4754600402074567E-2</v>
      </c>
      <c r="D50">
        <f>('CON Score and Page Rank'!IY41-'MIN and MAX'!D$53)/('MIN and MAX'!H$53-'MIN and MAX'!D$53)</f>
        <v>0.91487494515138224</v>
      </c>
      <c r="E50">
        <f t="shared" si="0"/>
        <v>2.8252824539098834E-2</v>
      </c>
      <c r="F50">
        <f t="shared" si="1"/>
        <v>0.86675523418532552</v>
      </c>
      <c r="G50">
        <f t="shared" si="2"/>
        <v>0.89837316928840649</v>
      </c>
      <c r="H50" s="3" t="str">
        <f>IFERROR(VLOOKUP(A50,'GDP Data'!A$2:Q$144,13,FALSE),"Not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122</v>
      </c>
      <c r="B51">
        <f>('CON Score and Page Rank'!IW118-'MIN and MAX'!B$53)/('MIN and MAX'!F$53-'MIN and MAX'!B$53)</f>
        <v>2.4612914078715369E-3</v>
      </c>
      <c r="C51">
        <f>('CON Score and Page Rank'!IX118-'MIN and MAX'!C$53)/('MIN and MAX'!G$53-'MIN and MAX'!C$53)</f>
        <v>3.0710666557900865E-2</v>
      </c>
      <c r="D51">
        <f>('CON Score and Page Rank'!IY118-'MIN and MAX'!D$53)/('MIN and MAX'!H$53-'MIN and MAX'!D$53)</f>
        <v>0.72531812198332601</v>
      </c>
      <c r="E51">
        <f t="shared" si="0"/>
        <v>2.8249375150029329E-2</v>
      </c>
      <c r="F51">
        <f t="shared" si="1"/>
        <v>0.86674912490750677</v>
      </c>
      <c r="G51">
        <f t="shared" si="2"/>
        <v>0.72285683057545447</v>
      </c>
      <c r="H51" s="3">
        <f>IFERROR(VLOOKUP(A51,'GDP Data'!A$2:Q$144,13,FALSE),"Not Found")</f>
        <v>48122744708.055099</v>
      </c>
      <c r="I51">
        <f t="shared" si="3"/>
        <v>2.4684803093297379E-3</v>
      </c>
      <c r="J51">
        <f t="shared" si="4"/>
        <v>-0.86428064459817699</v>
      </c>
    </row>
    <row r="52" spans="1:10" x14ac:dyDescent="0.25">
      <c r="A52" t="s">
        <v>202</v>
      </c>
      <c r="B52">
        <f>('CON Score and Page Rank'!IW191-'MIN and MAX'!B$53)/('MIN and MAX'!F$53-'MIN and MAX'!B$53)</f>
        <v>9.7513729437722508E-3</v>
      </c>
      <c r="C52">
        <f>('CON Score and Page Rank'!IX191-'MIN and MAX'!C$53)/('MIN and MAX'!G$53-'MIN and MAX'!C$53)</f>
        <v>3.7894529000466713E-2</v>
      </c>
      <c r="D52">
        <f>('CON Score and Page Rank'!IY191-'MIN and MAX'!D$53)/('MIN and MAX'!H$53-'MIN and MAX'!D$53)</f>
        <v>0.86002632733655116</v>
      </c>
      <c r="E52">
        <f t="shared" si="0"/>
        <v>2.8143156056694464E-2</v>
      </c>
      <c r="F52">
        <f t="shared" si="1"/>
        <v>0.86656099827471489</v>
      </c>
      <c r="G52">
        <f t="shared" si="2"/>
        <v>0.85027495439277889</v>
      </c>
      <c r="H52" s="3">
        <f>IFERROR(VLOOKUP(A52,'GDP Data'!A$2:Q$144,13,FALSE),"Not Found")</f>
        <v>334943871931.745</v>
      </c>
      <c r="I52">
        <f t="shared" si="3"/>
        <v>2.0866138169026705E-2</v>
      </c>
      <c r="J52">
        <f t="shared" si="4"/>
        <v>-0.84569486010568817</v>
      </c>
    </row>
    <row r="53" spans="1:10" x14ac:dyDescent="0.25">
      <c r="A53" t="s">
        <v>105</v>
      </c>
      <c r="B53">
        <f>('CON Score and Page Rank'!IW101-'MIN and MAX'!B$53)/('MIN and MAX'!F$53-'MIN and MAX'!B$53)</f>
        <v>1.7745269895147729E-3</v>
      </c>
      <c r="C53">
        <f>('CON Score and Page Rank'!IX101-'MIN and MAX'!C$53)/('MIN and MAX'!G$53-'MIN and MAX'!C$53)</f>
        <v>2.9879702631708679E-2</v>
      </c>
      <c r="D53">
        <f>('CON Score and Page Rank'!IY101-'MIN and MAX'!D$53)/('MIN and MAX'!H$53-'MIN and MAX'!D$53)</f>
        <v>0.74901272487933301</v>
      </c>
      <c r="E53">
        <f t="shared" si="0"/>
        <v>2.8105175642193905E-2</v>
      </c>
      <c r="F53">
        <f t="shared" si="1"/>
        <v>0.86649373044868006</v>
      </c>
      <c r="G53">
        <f t="shared" si="2"/>
        <v>0.74723819788981827</v>
      </c>
      <c r="H53" s="3">
        <f>IFERROR(VLOOKUP(A53,'GDP Data'!A$2:Q$144,13,FALSE),"Not Found")</f>
        <v>77497529258.777603</v>
      </c>
      <c r="I53">
        <f t="shared" si="3"/>
        <v>4.3526763624504323E-3</v>
      </c>
      <c r="J53">
        <f t="shared" si="4"/>
        <v>-0.86214105408622965</v>
      </c>
    </row>
    <row r="54" spans="1:10" x14ac:dyDescent="0.25">
      <c r="A54" t="s">
        <v>92</v>
      </c>
      <c r="B54">
        <f>('CON Score and Page Rank'!IW88-'MIN and MAX'!B$53)/('MIN and MAX'!F$53-'MIN and MAX'!B$53)</f>
        <v>3.3582768528244347E-3</v>
      </c>
      <c r="C54">
        <f>('CON Score and Page Rank'!IX88-'MIN and MAX'!C$53)/('MIN and MAX'!G$53-'MIN and MAX'!C$53)</f>
        <v>3.1161968926178975E-2</v>
      </c>
      <c r="D54">
        <f>('CON Score and Page Rank'!IY88-'MIN and MAX'!D$53)/('MIN and MAX'!H$53-'MIN and MAX'!D$53)</f>
        <v>0.78060552874067568</v>
      </c>
      <c r="E54">
        <f t="shared" si="0"/>
        <v>2.7803692073354543E-2</v>
      </c>
      <c r="F54">
        <f t="shared" si="1"/>
        <v>0.86595976723296109</v>
      </c>
      <c r="G54">
        <f t="shared" si="2"/>
        <v>0.77724725188785126</v>
      </c>
      <c r="H54" s="3">
        <f>IFERROR(VLOOKUP(A54,'GDP Data'!A$2:Q$144,13,FALSE),"Not Found")</f>
        <v>154068115942.02899</v>
      </c>
      <c r="I54">
        <f t="shared" si="3"/>
        <v>9.2641676098022246E-3</v>
      </c>
      <c r="J54">
        <f t="shared" si="4"/>
        <v>-0.85669559962315889</v>
      </c>
    </row>
    <row r="55" spans="1:10" x14ac:dyDescent="0.25">
      <c r="A55" t="s">
        <v>124</v>
      </c>
      <c r="B55">
        <f>('CON Score and Page Rank'!IW120-'MIN and MAX'!B$53)/('MIN and MAX'!F$53-'MIN and MAX'!B$53)</f>
        <v>1.4984724203133234E-2</v>
      </c>
      <c r="C55">
        <f>('CON Score and Page Rank'!IX120-'MIN and MAX'!C$53)/('MIN and MAX'!G$53-'MIN and MAX'!C$53)</f>
        <v>4.2779168649947741E-2</v>
      </c>
      <c r="D55">
        <f>('CON Score and Page Rank'!IY120-'MIN and MAX'!D$53)/('MIN and MAX'!H$53-'MIN and MAX'!D$53)</f>
        <v>0.87406757349714792</v>
      </c>
      <c r="E55">
        <f t="shared" si="0"/>
        <v>2.7794444446814507E-2</v>
      </c>
      <c r="F55">
        <f t="shared" si="1"/>
        <v>0.86594338858776965</v>
      </c>
      <c r="G55">
        <f t="shared" si="2"/>
        <v>0.85908284929401468</v>
      </c>
      <c r="H55" s="3">
        <f>IFERROR(VLOOKUP(A55,'GDP Data'!A$2:Q$144,13,FALSE),"Not Found")</f>
        <v>350666058392.172</v>
      </c>
      <c r="I55">
        <f t="shared" si="3"/>
        <v>2.1874611324770601E-2</v>
      </c>
      <c r="J55">
        <f t="shared" si="4"/>
        <v>-0.844068777262999</v>
      </c>
    </row>
    <row r="56" spans="1:10" x14ac:dyDescent="0.25">
      <c r="A56" t="s">
        <v>125</v>
      </c>
      <c r="B56">
        <f>('CON Score and Page Rank'!IW121-'MIN and MAX'!B$53)/('MIN and MAX'!F$53-'MIN and MAX'!B$53)</f>
        <v>3.0590660694751839E-4</v>
      </c>
      <c r="C56">
        <f>('CON Score and Page Rank'!IX121-'MIN and MAX'!C$53)/('MIN and MAX'!G$53-'MIN and MAX'!C$53)</f>
        <v>2.8015043015578184E-2</v>
      </c>
      <c r="D56">
        <f>('CON Score and Page Rank'!IY121-'MIN and MAX'!D$53)/('MIN and MAX'!H$53-'MIN and MAX'!D$53)</f>
        <v>0.44010530934620445</v>
      </c>
      <c r="E56">
        <f t="shared" si="0"/>
        <v>2.7709136408630666E-2</v>
      </c>
      <c r="F56">
        <f t="shared" si="1"/>
        <v>0.86579229791781809</v>
      </c>
      <c r="G56">
        <f t="shared" si="2"/>
        <v>0.43979940273925694</v>
      </c>
      <c r="H56" s="3" t="str">
        <f>IFERROR(VLOOKUP(A56,'GDP Data'!A$2:Q$144,13,FALSE),"Not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171</v>
      </c>
      <c r="B57">
        <f>('CON Score and Page Rank'!IW166-'MIN and MAX'!B$53)/('MIN and MAX'!F$53-'MIN and MAX'!B$53)</f>
        <v>7.7160086681944432E-5</v>
      </c>
      <c r="C57">
        <f>('CON Score and Page Rank'!IX166-'MIN and MAX'!C$53)/('MIN and MAX'!G$53-'MIN and MAX'!C$53)</f>
        <v>2.7681805998797795E-2</v>
      </c>
      <c r="D57">
        <f>('CON Score and Page Rank'!IY166-'MIN and MAX'!D$53)/('MIN and MAX'!H$53-'MIN and MAX'!D$53)</f>
        <v>0.52742430890741554</v>
      </c>
      <c r="E57">
        <f t="shared" si="0"/>
        <v>2.7604645912115849E-2</v>
      </c>
      <c r="F57">
        <f t="shared" si="1"/>
        <v>0.86560723283534646</v>
      </c>
      <c r="G57">
        <f t="shared" si="2"/>
        <v>0.52734714882073364</v>
      </c>
      <c r="H57" s="3">
        <f>IFERROR(VLOOKUP(A57,'GDP Data'!A$2:Q$144,13,FALSE),"Not Found")</f>
        <v>60178909297.208</v>
      </c>
      <c r="I57">
        <f t="shared" si="3"/>
        <v>3.2418026700582235E-3</v>
      </c>
      <c r="J57">
        <f t="shared" si="4"/>
        <v>-0.86236543016528822</v>
      </c>
    </row>
    <row r="58" spans="1:10" x14ac:dyDescent="0.25">
      <c r="A58" t="s">
        <v>182</v>
      </c>
      <c r="B58">
        <f>('CON Score and Page Rank'!IW13-'MIN and MAX'!B$53)/('MIN and MAX'!F$53-'MIN and MAX'!B$53)</f>
        <v>4.8572312005047543E-3</v>
      </c>
      <c r="C58">
        <f>('CON Score and Page Rank'!IX13-'MIN and MAX'!C$53)/('MIN and MAX'!G$53-'MIN and MAX'!C$53)</f>
        <v>3.2182801016456784E-2</v>
      </c>
      <c r="D58">
        <f>('CON Score and Page Rank'!IY13-'MIN and MAX'!D$53)/('MIN and MAX'!H$53-'MIN and MAX'!D$53)</f>
        <v>0.66608161474330851</v>
      </c>
      <c r="E58">
        <f t="shared" si="0"/>
        <v>2.7325569815952029E-2</v>
      </c>
      <c r="F58">
        <f t="shared" si="1"/>
        <v>0.8651129559156735</v>
      </c>
      <c r="G58">
        <f t="shared" si="2"/>
        <v>0.66122438354280377</v>
      </c>
      <c r="H58" s="3">
        <f>IFERROR(VLOOKUP(A58,'GDP Data'!A$2:Q$144,13,FALSE),"Not Found")</f>
        <v>23213994093.4631</v>
      </c>
      <c r="I58">
        <f t="shared" si="3"/>
        <v>8.7075047695799566E-4</v>
      </c>
      <c r="J58">
        <f t="shared" si="4"/>
        <v>-0.86424220543871555</v>
      </c>
    </row>
    <row r="59" spans="1:10" x14ac:dyDescent="0.25">
      <c r="A59" t="s">
        <v>206</v>
      </c>
      <c r="B59">
        <f>('CON Score and Page Rank'!IW195-'MIN and MAX'!B$53)/('MIN and MAX'!F$53-'MIN and MAX'!B$53)</f>
        <v>1.1395652841452316E-3</v>
      </c>
      <c r="C59">
        <f>('CON Score and Page Rank'!IX195-'MIN and MAX'!C$53)/('MIN and MAX'!G$53-'MIN and MAX'!C$53)</f>
        <v>2.8463515018079696E-2</v>
      </c>
      <c r="D59">
        <f>('CON Score and Page Rank'!IY195-'MIN and MAX'!D$53)/('MIN and MAX'!H$53-'MIN and MAX'!D$53)</f>
        <v>0.70688898639754283</v>
      </c>
      <c r="E59">
        <f t="shared" si="0"/>
        <v>2.7323949733934465E-2</v>
      </c>
      <c r="F59">
        <f t="shared" si="1"/>
        <v>0.86511008655795985</v>
      </c>
      <c r="G59">
        <f t="shared" si="2"/>
        <v>0.70574942111339756</v>
      </c>
      <c r="H59" s="3">
        <f>IFERROR(VLOOKUP(A59,'GDP Data'!A$2:Q$144,13,FALSE),"Not Found")</f>
        <v>58029750745.649498</v>
      </c>
      <c r="I59">
        <f t="shared" si="3"/>
        <v>3.1039485164938013E-3</v>
      </c>
      <c r="J59">
        <f t="shared" si="4"/>
        <v>-0.86200613804146609</v>
      </c>
    </row>
    <row r="60" spans="1:10" x14ac:dyDescent="0.25">
      <c r="A60" t="s">
        <v>54</v>
      </c>
      <c r="B60">
        <f>('CON Score and Page Rank'!IW48-'MIN and MAX'!B$53)/('MIN and MAX'!F$53-'MIN and MAX'!B$53)</f>
        <v>2.2216988435189249E-2</v>
      </c>
      <c r="C60">
        <f>('CON Score and Page Rank'!IX48-'MIN and MAX'!C$53)/('MIN and MAX'!G$53-'MIN and MAX'!C$53)</f>
        <v>4.9138131345720572E-2</v>
      </c>
      <c r="D60">
        <f>('CON Score and Page Rank'!IY48-'MIN and MAX'!D$53)/('MIN and MAX'!H$53-'MIN and MAX'!D$53)</f>
        <v>0.84949539271610353</v>
      </c>
      <c r="E60">
        <f t="shared" si="0"/>
        <v>2.6921142910531323E-2</v>
      </c>
      <c r="F60">
        <f t="shared" si="1"/>
        <v>0.86439666782152291</v>
      </c>
      <c r="G60">
        <f t="shared" si="2"/>
        <v>0.82727840428091426</v>
      </c>
      <c r="H60" s="3" t="str">
        <f>IFERROR(VLOOKUP(A60,'GDP Data'!A$2:Q$144,13,FALSE),"Not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179</v>
      </c>
      <c r="B61">
        <f>('CON Score and Page Rank'!IW173-'MIN and MAX'!B$53)/('MIN and MAX'!F$53-'MIN and MAX'!B$53)</f>
        <v>2.0491816642142703E-2</v>
      </c>
      <c r="C61">
        <f>('CON Score and Page Rank'!IX173-'MIN and MAX'!C$53)/('MIN and MAX'!G$53-'MIN and MAX'!C$53)</f>
        <v>4.7234038207501723E-2</v>
      </c>
      <c r="D61">
        <f>('CON Score and Page Rank'!IY173-'MIN and MAX'!D$53)/('MIN and MAX'!H$53-'MIN and MAX'!D$53)</f>
        <v>0.75822729267222466</v>
      </c>
      <c r="E61">
        <f t="shared" si="0"/>
        <v>2.674222156535902E-2</v>
      </c>
      <c r="F61">
        <f t="shared" si="1"/>
        <v>0.8640797768639269</v>
      </c>
      <c r="G61">
        <f t="shared" si="2"/>
        <v>0.73773547603008194</v>
      </c>
      <c r="H61" s="3">
        <f>IFERROR(VLOOKUP(A61,'GDP Data'!A$2:Q$144,13,FALSE),"Not Found")</f>
        <v>63169910822.128502</v>
      </c>
      <c r="I61">
        <f t="shared" si="3"/>
        <v>3.4336554224895454E-3</v>
      </c>
      <c r="J61">
        <f t="shared" si="4"/>
        <v>-0.86064612144143737</v>
      </c>
    </row>
    <row r="62" spans="1:10" x14ac:dyDescent="0.25">
      <c r="A62" t="s">
        <v>215</v>
      </c>
      <c r="B62">
        <f>('CON Score and Page Rank'!IW204-'MIN and MAX'!B$53)/('MIN and MAX'!F$53-'MIN and MAX'!B$53)</f>
        <v>3.6075345308924771E-4</v>
      </c>
      <c r="C62">
        <f>('CON Score and Page Rank'!IX204-'MIN and MAX'!C$53)/('MIN and MAX'!G$53-'MIN and MAX'!C$53)</f>
        <v>2.7074447199811499E-2</v>
      </c>
      <c r="D62">
        <f>('CON Score and Page Rank'!IY204-'MIN and MAX'!D$53)/('MIN and MAX'!H$53-'MIN and MAX'!D$53)</f>
        <v>0.50109697235629658</v>
      </c>
      <c r="E62">
        <f t="shared" si="0"/>
        <v>2.671369374672225E-2</v>
      </c>
      <c r="F62">
        <f t="shared" si="1"/>
        <v>0.86402925070810577</v>
      </c>
      <c r="G62">
        <f t="shared" si="2"/>
        <v>0.5007362189032073</v>
      </c>
      <c r="H62" s="3">
        <f>IFERROR(VLOOKUP(A62,'GDP Data'!A$2:Q$144,13,FALSE),"Not Found")</f>
        <v>14444655299.877199</v>
      </c>
      <c r="I62">
        <f t="shared" si="3"/>
        <v>3.0825601798344164E-4</v>
      </c>
      <c r="J62">
        <f t="shared" si="4"/>
        <v>-0.86372099469012231</v>
      </c>
    </row>
    <row r="63" spans="1:10" x14ac:dyDescent="0.25">
      <c r="A63" t="s">
        <v>172</v>
      </c>
      <c r="B63">
        <f>('CON Score and Page Rank'!IW167-'MIN and MAX'!B$53)/('MIN and MAX'!F$53-'MIN and MAX'!B$53)</f>
        <v>5.7227198247010013E-3</v>
      </c>
      <c r="C63">
        <f>('CON Score and Page Rank'!IX167-'MIN and MAX'!C$53)/('MIN and MAX'!G$53-'MIN and MAX'!C$53)</f>
        <v>3.2363352494956373E-2</v>
      </c>
      <c r="D63">
        <f>('CON Score and Page Rank'!IY167-'MIN and MAX'!D$53)/('MIN and MAX'!H$53-'MIN and MAX'!D$53)</f>
        <v>0.72136902150065818</v>
      </c>
      <c r="E63">
        <f t="shared" si="0"/>
        <v>2.6640632670255369E-2</v>
      </c>
      <c r="F63">
        <f t="shared" si="1"/>
        <v>0.86389985086225551</v>
      </c>
      <c r="G63">
        <f t="shared" si="2"/>
        <v>0.71564630167595722</v>
      </c>
      <c r="H63" s="3">
        <f>IFERROR(VLOOKUP(A63,'GDP Data'!A$2:Q$144,13,FALSE),"Not Found")</f>
        <v>172595960457.83099</v>
      </c>
      <c r="I63">
        <f t="shared" si="3"/>
        <v>1.0452604973461097E-2</v>
      </c>
      <c r="J63">
        <f t="shared" si="4"/>
        <v>-0.85344724588879439</v>
      </c>
    </row>
    <row r="64" spans="1:10" x14ac:dyDescent="0.25">
      <c r="A64" t="s">
        <v>47</v>
      </c>
      <c r="B64">
        <f>('CON Score and Page Rank'!IW40-'MIN and MAX'!B$53)/('MIN and MAX'!F$53-'MIN and MAX'!B$53)</f>
        <v>5.7131333317853017E-4</v>
      </c>
      <c r="C64">
        <f>('CON Score and Page Rank'!IX40-'MIN and MAX'!C$53)/('MIN and MAX'!G$53-'MIN and MAX'!C$53)</f>
        <v>2.7047061035409548E-2</v>
      </c>
      <c r="D64">
        <f>('CON Score and Page Rank'!IY40-'MIN and MAX'!D$53)/('MIN and MAX'!H$53-'MIN and MAX'!D$53)</f>
        <v>0.59806932865291795</v>
      </c>
      <c r="E64">
        <f t="shared" si="0"/>
        <v>2.6475747702231017E-2</v>
      </c>
      <c r="F64">
        <f t="shared" si="1"/>
        <v>0.86360781999606639</v>
      </c>
      <c r="G64">
        <f t="shared" si="2"/>
        <v>0.59749801531973945</v>
      </c>
      <c r="H64" s="3" t="str">
        <f>IFERROR(VLOOKUP(A64,'GDP Data'!A$2:Q$144,13,FALSE),"Not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203</v>
      </c>
      <c r="B65">
        <f>('CON Score and Page Rank'!IW192-'MIN and MAX'!B$53)/('MIN and MAX'!F$53-'MIN and MAX'!B$53)</f>
        <v>1.3768244587799821E-3</v>
      </c>
      <c r="C65">
        <f>('CON Score and Page Rank'!IX192-'MIN and MAX'!C$53)/('MIN and MAX'!G$53-'MIN and MAX'!C$53)</f>
        <v>2.7438118826687178E-2</v>
      </c>
      <c r="D65">
        <f>('CON Score and Page Rank'!IY192-'MIN and MAX'!D$53)/('MIN and MAX'!H$53-'MIN and MAX'!D$53)</f>
        <v>0.69109258446687138</v>
      </c>
      <c r="E65">
        <f t="shared" si="0"/>
        <v>2.6061294367907197E-2</v>
      </c>
      <c r="F65">
        <f t="shared" si="1"/>
        <v>0.86287377390521991</v>
      </c>
      <c r="G65">
        <f t="shared" si="2"/>
        <v>0.68971576000809143</v>
      </c>
      <c r="H65" s="3">
        <f>IFERROR(VLOOKUP(A65,'GDP Data'!A$2:Q$144,13,FALSE),"Not Found")</f>
        <v>42762617081.652199</v>
      </c>
      <c r="I65">
        <f t="shared" si="3"/>
        <v>2.124663955529685E-3</v>
      </c>
      <c r="J65">
        <f t="shared" si="4"/>
        <v>-0.86074910994969023</v>
      </c>
    </row>
    <row r="66" spans="1:10" x14ac:dyDescent="0.25">
      <c r="A66" t="s">
        <v>127</v>
      </c>
      <c r="B66">
        <f>('CON Score and Page Rank'!IW123-'MIN and MAX'!B$53)/('MIN and MAX'!F$53-'MIN and MAX'!B$53)</f>
        <v>1.3739734445802519E-4</v>
      </c>
      <c r="C66">
        <f>('CON Score and Page Rank'!IX123-'MIN and MAX'!C$53)/('MIN and MAX'!G$53-'MIN and MAX'!C$53)</f>
        <v>2.6059562460406034E-2</v>
      </c>
      <c r="D66">
        <f>('CON Score and Page Rank'!IY123-'MIN and MAX'!D$53)/('MIN and MAX'!H$53-'MIN and MAX'!D$53)</f>
        <v>0.47696358051777094</v>
      </c>
      <c r="E66">
        <f t="shared" si="0"/>
        <v>2.5922165115948009E-2</v>
      </c>
      <c r="F66">
        <f t="shared" si="1"/>
        <v>0.86262735947188052</v>
      </c>
      <c r="G66">
        <f t="shared" si="2"/>
        <v>0.47682618317331293</v>
      </c>
      <c r="H66" s="3">
        <f>IFERROR(VLOOKUP(A66,'GDP Data'!A$2:Q$144,13,FALSE),"Not Found")</f>
        <v>14101920300</v>
      </c>
      <c r="I66">
        <f t="shared" si="3"/>
        <v>2.8627185898748888E-4</v>
      </c>
      <c r="J66">
        <f t="shared" si="4"/>
        <v>-0.86234108761289308</v>
      </c>
    </row>
    <row r="67" spans="1:10" x14ac:dyDescent="0.25">
      <c r="A67" t="s">
        <v>101</v>
      </c>
      <c r="B67">
        <f>('CON Score and Page Rank'!IW97-'MIN and MAX'!B$53)/('MIN and MAX'!F$53-'MIN and MAX'!B$53)</f>
        <v>2.5147467394121066E-3</v>
      </c>
      <c r="C67">
        <f>('CON Score and Page Rank'!IX97-'MIN and MAX'!C$53)/('MIN and MAX'!G$53-'MIN and MAX'!C$53)</f>
        <v>2.8339457142012595E-2</v>
      </c>
      <c r="D67">
        <f>('CON Score and Page Rank'!IY97-'MIN and MAX'!D$53)/('MIN and MAX'!H$53-'MIN and MAX'!D$53)</f>
        <v>0.57700745941202281</v>
      </c>
      <c r="E67">
        <f t="shared" ref="E67:E130" si="5">C67-B67</f>
        <v>2.5824710402600488E-2</v>
      </c>
      <c r="F67">
        <f t="shared" ref="F67:F130" si="6">(E67-MIN(E$3:E$215))/(MAX(E$3:E$215)-MIN(E$3:E$215))</f>
        <v>0.86245475559722706</v>
      </c>
      <c r="G67">
        <f t="shared" ref="G67:G130" si="7">D67-B67</f>
        <v>0.57449271267261071</v>
      </c>
      <c r="H67" s="3">
        <f>IFERROR(VLOOKUP(A67,'GDP Data'!A$2:Q$144,13,FALSE),"Not Found")</f>
        <v>14381552466.604401</v>
      </c>
      <c r="I67">
        <f t="shared" ref="I67:I130" si="8">IFERROR((H67-MIN(H$3:H$215))/(MAX(H$3:H$215)-MIN(H$3:H$215)),"No Value")</f>
        <v>3.0420839308297523E-4</v>
      </c>
      <c r="J67">
        <f t="shared" ref="J67:J130" si="9">IFERROR(I67-F67,"No Value")</f>
        <v>-0.86215054720414408</v>
      </c>
    </row>
    <row r="68" spans="1:10" x14ac:dyDescent="0.25">
      <c r="A68" t="s">
        <v>180</v>
      </c>
      <c r="B68">
        <f>('CON Score and Page Rank'!IW11-'MIN and MAX'!B$53)/('MIN and MAX'!F$53-'MIN and MAX'!B$53)</f>
        <v>1.3885022919829817E-2</v>
      </c>
      <c r="C68">
        <f>('CON Score and Page Rank'!IX11-'MIN and MAX'!C$53)/('MIN and MAX'!G$53-'MIN and MAX'!C$53)</f>
        <v>3.9680444631802092E-2</v>
      </c>
      <c r="D68">
        <f>('CON Score and Page Rank'!IY11-'MIN and MAX'!D$53)/('MIN and MAX'!H$53-'MIN and MAX'!D$53)</f>
        <v>0.84247476963580514</v>
      </c>
      <c r="E68">
        <f t="shared" si="5"/>
        <v>2.5795421711972275E-2</v>
      </c>
      <c r="F68">
        <f t="shared" si="6"/>
        <v>0.86240288184671976</v>
      </c>
      <c r="G68">
        <f t="shared" si="7"/>
        <v>0.82858974671597529</v>
      </c>
      <c r="H68" s="3">
        <f>IFERROR(VLOOKUP(A68,'GDP Data'!A$2:Q$144,13,FALSE),"Not Found")</f>
        <v>27565469097.995499</v>
      </c>
      <c r="I68">
        <f t="shared" si="8"/>
        <v>1.1498685080923428E-3</v>
      </c>
      <c r="J68">
        <f t="shared" si="9"/>
        <v>-0.86125301333862747</v>
      </c>
    </row>
    <row r="69" spans="1:10" x14ac:dyDescent="0.25">
      <c r="A69" t="s">
        <v>63</v>
      </c>
      <c r="B69">
        <f>('CON Score and Page Rank'!IW59-'MIN and MAX'!B$53)/('MIN and MAX'!F$53-'MIN and MAX'!B$53)</f>
        <v>2.877028206222139E-3</v>
      </c>
      <c r="C69">
        <f>('CON Score and Page Rank'!IX59-'MIN and MAX'!C$53)/('MIN and MAX'!G$53-'MIN and MAX'!C$53)</f>
        <v>2.8557385960528384E-2</v>
      </c>
      <c r="D69">
        <f>('CON Score and Page Rank'!IY59-'MIN and MAX'!D$53)/('MIN and MAX'!H$53-'MIN and MAX'!D$53)</f>
        <v>0.57876261518209737</v>
      </c>
      <c r="E69">
        <f t="shared" si="5"/>
        <v>2.5680357754306243E-2</v>
      </c>
      <c r="F69">
        <f t="shared" si="6"/>
        <v>0.86219908990845517</v>
      </c>
      <c r="G69">
        <f t="shared" si="7"/>
        <v>0.57588558697587522</v>
      </c>
      <c r="H69" s="3">
        <f>IFERROR(VLOOKUP(A69,'GDP Data'!A$2:Q$144,13,FALSE),"Not Found")</f>
        <v>200013052199.20001</v>
      </c>
      <c r="I69">
        <f t="shared" si="8"/>
        <v>1.221122812039631E-2</v>
      </c>
      <c r="J69">
        <f t="shared" si="9"/>
        <v>-0.84998786178805885</v>
      </c>
    </row>
    <row r="70" spans="1:10" x14ac:dyDescent="0.25">
      <c r="A70" t="s">
        <v>119</v>
      </c>
      <c r="B70">
        <f>('CON Score and Page Rank'!IW115-'MIN and MAX'!B$53)/('MIN and MAX'!F$53-'MIN and MAX'!B$53)</f>
        <v>5.8082230075524886E-5</v>
      </c>
      <c r="C70">
        <f>('CON Score and Page Rank'!IX115-'MIN and MAX'!C$53)/('MIN and MAX'!G$53-'MIN and MAX'!C$53)</f>
        <v>2.5520408155381369E-2</v>
      </c>
      <c r="D70">
        <f>('CON Score and Page Rank'!IY115-'MIN and MAX'!D$53)/('MIN and MAX'!H$53-'MIN and MAX'!D$53)</f>
        <v>0.50021939447125929</v>
      </c>
      <c r="E70">
        <f t="shared" si="5"/>
        <v>2.5462325925305843E-2</v>
      </c>
      <c r="F70">
        <f t="shared" si="6"/>
        <v>0.86181292963779654</v>
      </c>
      <c r="G70">
        <f t="shared" si="7"/>
        <v>0.50016131224118376</v>
      </c>
      <c r="H70" s="3" t="str">
        <f>IFERROR(VLOOKUP(A70,'GDP Data'!A$2:Q$144,13,FALSE),"Not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88</v>
      </c>
      <c r="B71">
        <f>('CON Score and Page Rank'!IW84-'MIN and MAX'!B$53)/('MIN and MAX'!F$53-'MIN and MAX'!B$53)</f>
        <v>3.998583634387446E-4</v>
      </c>
      <c r="C71">
        <f>('CON Score and Page Rank'!IX84-'MIN and MAX'!C$53)/('MIN and MAX'!G$53-'MIN and MAX'!C$53)</f>
        <v>2.5826805765265356E-2</v>
      </c>
      <c r="D71">
        <f>('CON Score and Page Rank'!IY84-'MIN and MAX'!D$53)/('MIN and MAX'!H$53-'MIN and MAX'!D$53)</f>
        <v>0.49627029398859146</v>
      </c>
      <c r="E71">
        <f t="shared" si="5"/>
        <v>2.5426947401826612E-2</v>
      </c>
      <c r="F71">
        <f t="shared" si="6"/>
        <v>0.86175027006985705</v>
      </c>
      <c r="G71">
        <f t="shared" si="7"/>
        <v>0.49587043562515271</v>
      </c>
      <c r="H71" s="3">
        <f>IFERROR(VLOOKUP(A71,'GDP Data'!A$2:Q$144,13,FALSE),"Not Found")</f>
        <v>185749664444.444</v>
      </c>
      <c r="I71">
        <f t="shared" si="8"/>
        <v>1.1296327149285008E-2</v>
      </c>
      <c r="J71">
        <f t="shared" si="9"/>
        <v>-0.85045394292057208</v>
      </c>
    </row>
    <row r="72" spans="1:10" x14ac:dyDescent="0.25">
      <c r="A72" t="s">
        <v>163</v>
      </c>
      <c r="B72">
        <f>('CON Score and Page Rank'!IW158-'MIN and MAX'!B$53)/('MIN and MAX'!F$53-'MIN and MAX'!B$53)</f>
        <v>5.6995290213681944E-4</v>
      </c>
      <c r="C72">
        <f>('CON Score and Page Rank'!IX158-'MIN and MAX'!C$53)/('MIN and MAX'!G$53-'MIN and MAX'!C$53)</f>
        <v>2.5988329771029047E-2</v>
      </c>
      <c r="D72">
        <f>('CON Score and Page Rank'!IY158-'MIN and MAX'!D$53)/('MIN and MAX'!H$53-'MIN and MAX'!D$53)</f>
        <v>0.61430451952610798</v>
      </c>
      <c r="E72">
        <f t="shared" si="5"/>
        <v>2.5418376868892228E-2</v>
      </c>
      <c r="F72">
        <f t="shared" si="6"/>
        <v>0.86173509063787779</v>
      </c>
      <c r="G72">
        <f t="shared" si="7"/>
        <v>0.61373456662397119</v>
      </c>
      <c r="H72" s="3">
        <f>IFERROR(VLOOKUP(A72,'GDP Data'!A$2:Q$144,13,FALSE),"Not Found")</f>
        <v>65292753005.466499</v>
      </c>
      <c r="I72">
        <f t="shared" si="8"/>
        <v>3.5698215569623577E-3</v>
      </c>
      <c r="J72">
        <f t="shared" si="9"/>
        <v>-0.85816526908091539</v>
      </c>
    </row>
    <row r="73" spans="1:10" x14ac:dyDescent="0.25">
      <c r="A73" t="s">
        <v>74</v>
      </c>
      <c r="B73">
        <f>('CON Score and Page Rank'!IW70-'MIN and MAX'!B$53)/('MIN and MAX'!F$53-'MIN and MAX'!B$53)</f>
        <v>1.2381253157450457E-4</v>
      </c>
      <c r="C73">
        <f>('CON Score and Page Rank'!IX70-'MIN and MAX'!C$53)/('MIN and MAX'!G$53-'MIN and MAX'!C$53)</f>
        <v>2.5347107834113512E-2</v>
      </c>
      <c r="D73">
        <f>('CON Score and Page Rank'!IY70-'MIN and MAX'!D$53)/('MIN and MAX'!H$53-'MIN and MAX'!D$53)</f>
        <v>0.51162790697674421</v>
      </c>
      <c r="E73">
        <f t="shared" si="5"/>
        <v>2.5223295302539007E-2</v>
      </c>
      <c r="F73">
        <f t="shared" si="6"/>
        <v>0.86138957800878668</v>
      </c>
      <c r="G73">
        <f t="shared" si="7"/>
        <v>0.51150409444516975</v>
      </c>
      <c r="H73" s="3">
        <f>IFERROR(VLOOKUP(A73,'GDP Data'!A$2:Q$144,13,FALSE),"Not Found")</f>
        <v>15655383585.988701</v>
      </c>
      <c r="I73">
        <f t="shared" si="8"/>
        <v>3.8591614359742723E-4</v>
      </c>
      <c r="J73">
        <f t="shared" si="9"/>
        <v>-0.86100366186518928</v>
      </c>
    </row>
    <row r="74" spans="1:10" x14ac:dyDescent="0.25">
      <c r="A74" t="s">
        <v>219</v>
      </c>
      <c r="B74">
        <f>('CON Score and Page Rank'!IW208-'MIN and MAX'!B$53)/('MIN and MAX'!F$53-'MIN and MAX'!B$53)</f>
        <v>9.7974870624019522E-3</v>
      </c>
      <c r="C74">
        <f>('CON Score and Page Rank'!IX208-'MIN and MAX'!C$53)/('MIN and MAX'!G$53-'MIN and MAX'!C$53)</f>
        <v>3.5018034648337783E-2</v>
      </c>
      <c r="D74">
        <f>('CON Score and Page Rank'!IY208-'MIN and MAX'!D$53)/('MIN and MAX'!H$53-'MIN and MAX'!D$53)</f>
        <v>0.82536200087757794</v>
      </c>
      <c r="E74">
        <f t="shared" si="5"/>
        <v>2.5220547585935831E-2</v>
      </c>
      <c r="F74">
        <f t="shared" si="6"/>
        <v>0.86138471147626228</v>
      </c>
      <c r="G74">
        <f t="shared" si="7"/>
        <v>0.81556451381517603</v>
      </c>
      <c r="H74" s="3">
        <f>IFERROR(VLOOKUP(A74,'GDP Data'!A$2:Q$144,13,FALSE),"Not Found")</f>
        <v>171761737046.58499</v>
      </c>
      <c r="I74">
        <f t="shared" si="8"/>
        <v>1.0399095118565772E-2</v>
      </c>
      <c r="J74">
        <f t="shared" si="9"/>
        <v>-0.85098561635769654</v>
      </c>
    </row>
    <row r="75" spans="1:10" x14ac:dyDescent="0.25">
      <c r="A75" t="s">
        <v>151</v>
      </c>
      <c r="B75">
        <f>('CON Score and Page Rank'!IW146-'MIN and MAX'!B$53)/('MIN and MAX'!F$53-'MIN and MAX'!B$53)</f>
        <v>5.8547261322392403E-5</v>
      </c>
      <c r="C75">
        <f>('CON Score and Page Rank'!IX146-'MIN and MAX'!C$53)/('MIN and MAX'!G$53-'MIN and MAX'!C$53)</f>
        <v>2.5218666551719858E-2</v>
      </c>
      <c r="D75">
        <f>('CON Score and Page Rank'!IY146-'MIN and MAX'!D$53)/('MIN and MAX'!H$53-'MIN and MAX'!D$53)</f>
        <v>0.50855638437911366</v>
      </c>
      <c r="E75">
        <f t="shared" si="5"/>
        <v>2.5160119290397465E-2</v>
      </c>
      <c r="F75">
        <f t="shared" si="6"/>
        <v>0.86127768578617148</v>
      </c>
      <c r="G75">
        <f t="shared" si="7"/>
        <v>0.50849783711779128</v>
      </c>
      <c r="H75" s="3">
        <f>IFERROR(VLOOKUP(A75,'GDP Data'!A$2:Q$144,13,FALSE),"Not Found")</f>
        <v>10409797649.306299</v>
      </c>
      <c r="I75">
        <f t="shared" si="8"/>
        <v>4.9446873460795731E-5</v>
      </c>
      <c r="J75">
        <f t="shared" si="9"/>
        <v>-0.86122823891271072</v>
      </c>
    </row>
    <row r="76" spans="1:10" x14ac:dyDescent="0.25">
      <c r="A76" t="s">
        <v>76</v>
      </c>
      <c r="B76">
        <f>('CON Score and Page Rank'!IW72-'MIN and MAX'!B$53)/('MIN and MAX'!F$53-'MIN and MAX'!B$53)</f>
        <v>1.1469041933050612E-3</v>
      </c>
      <c r="C76">
        <f>('CON Score and Page Rank'!IX72-'MIN and MAX'!C$53)/('MIN and MAX'!G$53-'MIN and MAX'!C$53)</f>
        <v>2.5986116259874098E-2</v>
      </c>
      <c r="D76">
        <f>('CON Score and Page Rank'!IY72-'MIN and MAX'!D$53)/('MIN and MAX'!H$53-'MIN and MAX'!D$53)</f>
        <v>0.56691531373409387</v>
      </c>
      <c r="E76">
        <f t="shared" si="5"/>
        <v>2.4839212066569038E-2</v>
      </c>
      <c r="F76">
        <f t="shared" si="6"/>
        <v>0.86070932096999753</v>
      </c>
      <c r="G76">
        <f t="shared" si="7"/>
        <v>0.56576840954078877</v>
      </c>
      <c r="H76" s="3">
        <f>IFERROR(VLOOKUP(A76,'GDP Data'!A$2:Q$144,13,FALSE),"Not Found")</f>
        <v>36693712824.823196</v>
      </c>
      <c r="I76">
        <f t="shared" si="8"/>
        <v>1.735384319189226E-3</v>
      </c>
      <c r="J76">
        <f t="shared" si="9"/>
        <v>-0.85897393665080835</v>
      </c>
    </row>
    <row r="77" spans="1:10" x14ac:dyDescent="0.25">
      <c r="A77" t="s">
        <v>298</v>
      </c>
      <c r="B77">
        <f>('CON Score and Page Rank'!IW43-'MIN and MAX'!B$53)/('MIN and MAX'!F$53-'MIN and MAX'!B$53)</f>
        <v>9.2452569420063886E-4</v>
      </c>
      <c r="C77">
        <f>('CON Score and Page Rank'!IX43-'MIN and MAX'!C$53)/('MIN and MAX'!G$53-'MIN and MAX'!C$53)</f>
        <v>2.5637677515182974E-2</v>
      </c>
      <c r="D77">
        <f>('CON Score and Page Rank'!IY43-'MIN and MAX'!D$53)/('MIN and MAX'!H$53-'MIN and MAX'!D$53)</f>
        <v>0.61562088635366385</v>
      </c>
      <c r="E77">
        <f t="shared" si="5"/>
        <v>2.4713151820982333E-2</v>
      </c>
      <c r="F77">
        <f t="shared" si="6"/>
        <v>0.8604860532995009</v>
      </c>
      <c r="G77">
        <f t="shared" si="7"/>
        <v>0.6146963606594632</v>
      </c>
      <c r="H77" s="3" t="str">
        <f>IFERROR(VLOOKUP(A77,'GDP Data'!A$2:Q$144,13,FALSE),"Not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279</v>
      </c>
      <c r="B78">
        <f>('CON Score and Page Rank'!IW184-'MIN and MAX'!B$53)/('MIN and MAX'!F$53-'MIN and MAX'!B$53)</f>
        <v>7.894855716486706E-3</v>
      </c>
      <c r="C78">
        <f>('CON Score and Page Rank'!IX184-'MIN and MAX'!C$53)/('MIN and MAX'!G$53-'MIN and MAX'!C$53)</f>
        <v>3.2593897236655789E-2</v>
      </c>
      <c r="D78">
        <f>('CON Score and Page Rank'!IY184-'MIN and MAX'!D$53)/('MIN and MAX'!H$53-'MIN and MAX'!D$53)</f>
        <v>0.64545853444493195</v>
      </c>
      <c r="E78">
        <f t="shared" si="5"/>
        <v>2.4699041520169083E-2</v>
      </c>
      <c r="F78">
        <f t="shared" si="6"/>
        <v>0.86046106228050101</v>
      </c>
      <c r="G78">
        <f t="shared" si="7"/>
        <v>0.63756367872844522</v>
      </c>
      <c r="H78" s="3">
        <f>IFERROR(VLOOKUP(A78,'GDP Data'!A$2:Q$144,13,FALSE),"Not Found")</f>
        <v>49258136128.967201</v>
      </c>
      <c r="I78">
        <f t="shared" si="8"/>
        <v>2.5413080786819068E-3</v>
      </c>
      <c r="J78">
        <f t="shared" si="9"/>
        <v>-0.8579197542018191</v>
      </c>
    </row>
    <row r="79" spans="1:10" x14ac:dyDescent="0.25">
      <c r="A79" t="s">
        <v>99</v>
      </c>
      <c r="B79">
        <f>('CON Score and Page Rank'!IW95-'MIN and MAX'!B$53)/('MIN and MAX'!F$53-'MIN and MAX'!B$53)</f>
        <v>1.3208580942144534E-4</v>
      </c>
      <c r="C79">
        <f>('CON Score and Page Rank'!IX95-'MIN and MAX'!C$53)/('MIN and MAX'!G$53-'MIN and MAX'!C$53)</f>
        <v>2.4719913108985674E-2</v>
      </c>
      <c r="D79">
        <f>('CON Score and Page Rank'!IY95-'MIN and MAX'!D$53)/('MIN and MAX'!H$53-'MIN and MAX'!D$53)</f>
        <v>0.41509433962264153</v>
      </c>
      <c r="E79">
        <f t="shared" si="5"/>
        <v>2.4587827299564227E-2</v>
      </c>
      <c r="F79">
        <f t="shared" si="6"/>
        <v>0.86026408868390847</v>
      </c>
      <c r="G79">
        <f t="shared" si="7"/>
        <v>0.41496225381322011</v>
      </c>
      <c r="H79" s="3" t="str">
        <f>IFERROR(VLOOKUP(A79,'GDP Data'!A$2:Q$144,13,FALSE),"Not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97</v>
      </c>
      <c r="B80">
        <f>('CON Score and Page Rank'!IW93-'MIN and MAX'!B$53)/('MIN and MAX'!F$53-'MIN and MAX'!B$53)</f>
        <v>1.8340313440491461E-5</v>
      </c>
      <c r="C80">
        <f>('CON Score and Page Rank'!IX93-'MIN and MAX'!C$53)/('MIN and MAX'!G$53-'MIN and MAX'!C$53)</f>
        <v>2.4387725991233039E-2</v>
      </c>
      <c r="D80">
        <f>('CON Score and Page Rank'!IY93-'MIN and MAX'!D$53)/('MIN and MAX'!H$53-'MIN and MAX'!D$53)</f>
        <v>0.40719613865730586</v>
      </c>
      <c r="E80">
        <f t="shared" si="5"/>
        <v>2.4369385677792548E-2</v>
      </c>
      <c r="F80">
        <f t="shared" si="6"/>
        <v>0.85987720262156986</v>
      </c>
      <c r="G80">
        <f t="shared" si="7"/>
        <v>0.40717779834386536</v>
      </c>
      <c r="H80" s="3" t="str">
        <f>IFERROR(VLOOKUP(A80,'GDP Data'!A$2:Q$144,13,FALSE),"Not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187</v>
      </c>
      <c r="B81">
        <f>('CON Score and Page Rank'!IW23-'MIN and MAX'!B$53)/('MIN and MAX'!F$53-'MIN and MAX'!B$53)</f>
        <v>3.8035715596667378E-3</v>
      </c>
      <c r="C81">
        <f>('CON Score and Page Rank'!IX23-'MIN and MAX'!C$53)/('MIN and MAX'!G$53-'MIN and MAX'!C$53)</f>
        <v>2.8103295284743333E-2</v>
      </c>
      <c r="D81">
        <f>('CON Score and Page Rank'!IY23-'MIN and MAX'!D$53)/('MIN and MAX'!H$53-'MIN and MAX'!D$53)</f>
        <v>0.76568670469504163</v>
      </c>
      <c r="E81">
        <f t="shared" si="5"/>
        <v>2.4299723725076595E-2</v>
      </c>
      <c r="F81">
        <f t="shared" si="6"/>
        <v>0.85975382302768799</v>
      </c>
      <c r="G81">
        <f t="shared" si="7"/>
        <v>0.76188313313537492</v>
      </c>
      <c r="H81" s="3">
        <f>IFERROR(VLOOKUP(A81,'GDP Data'!A$2:Q$144,13,FALSE),"Not Found")</f>
        <v>9638916481.0690403</v>
      </c>
      <c r="I81">
        <f t="shared" si="8"/>
        <v>0</v>
      </c>
      <c r="J81">
        <f t="shared" si="9"/>
        <v>-0.85975382302768799</v>
      </c>
    </row>
    <row r="82" spans="1:10" x14ac:dyDescent="0.25">
      <c r="A82" t="s">
        <v>126</v>
      </c>
      <c r="B82">
        <f>('CON Score and Page Rank'!IW122-'MIN and MAX'!B$53)/('MIN and MAX'!F$53-'MIN and MAX'!B$53)</f>
        <v>1.1235418639201055E-4</v>
      </c>
      <c r="C82">
        <f>('CON Score and Page Rank'!IX122-'MIN and MAX'!C$53)/('MIN and MAX'!G$53-'MIN and MAX'!C$53)</f>
        <v>2.4367262306474013E-2</v>
      </c>
      <c r="D82">
        <f>('CON Score and Page Rank'!IY122-'MIN and MAX'!D$53)/('MIN and MAX'!H$53-'MIN and MAX'!D$53)</f>
        <v>0.57218078104431769</v>
      </c>
      <c r="E82">
        <f t="shared" si="5"/>
        <v>2.4254908120082002E-2</v>
      </c>
      <c r="F82">
        <f t="shared" si="6"/>
        <v>0.85967444926728898</v>
      </c>
      <c r="G82">
        <f t="shared" si="7"/>
        <v>0.57206842685792569</v>
      </c>
      <c r="H82" s="3">
        <f>IFERROR(VLOOKUP(A82,'GDP Data'!A$2:Q$144,13,FALSE),"Not Found")</f>
        <v>23459515275.577599</v>
      </c>
      <c r="I82">
        <f t="shared" si="8"/>
        <v>8.8649901943662593E-4</v>
      </c>
      <c r="J82">
        <f t="shared" si="9"/>
        <v>-0.85878795024785237</v>
      </c>
    </row>
    <row r="83" spans="1:10" x14ac:dyDescent="0.25">
      <c r="A83" t="s">
        <v>62</v>
      </c>
      <c r="B83">
        <f>('CON Score and Page Rank'!IW58-'MIN and MAX'!B$53)/('MIN and MAX'!F$53-'MIN and MAX'!B$53)</f>
        <v>4.0681138327940652E-2</v>
      </c>
      <c r="C83">
        <f>('CON Score and Page Rank'!IX58-'MIN and MAX'!C$53)/('MIN and MAX'!G$53-'MIN and MAX'!C$53)</f>
        <v>6.4828479771629699E-2</v>
      </c>
      <c r="D83">
        <f>('CON Score and Page Rank'!IY58-'MIN and MAX'!D$53)/('MIN and MAX'!H$53-'MIN and MAX'!D$53)</f>
        <v>0.93505923650723999</v>
      </c>
      <c r="E83">
        <f t="shared" si="5"/>
        <v>2.4147341443689047E-2</v>
      </c>
      <c r="F83">
        <f t="shared" si="6"/>
        <v>0.85948393590481242</v>
      </c>
      <c r="G83">
        <f t="shared" si="7"/>
        <v>0.89437809817929936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198</v>
      </c>
      <c r="B84">
        <f>('CON Score and Page Rank'!IW188-'MIN and MAX'!B$53)/('MIN and MAX'!F$53-'MIN and MAX'!B$53)</f>
        <v>6.6574188279904748E-4</v>
      </c>
      <c r="C84">
        <f>('CON Score and Page Rank'!IX188-'MIN and MAX'!C$53)/('MIN and MAX'!G$53-'MIN and MAX'!C$53)</f>
        <v>2.4510271327306151E-2</v>
      </c>
      <c r="D84">
        <f>('CON Score and Page Rank'!IY188-'MIN and MAX'!D$53)/('MIN and MAX'!H$53-'MIN and MAX'!D$53)</f>
        <v>0.6669591926283458</v>
      </c>
      <c r="E84">
        <f t="shared" si="5"/>
        <v>2.3844529444507104E-2</v>
      </c>
      <c r="F84">
        <f t="shared" si="6"/>
        <v>0.85894761988114354</v>
      </c>
      <c r="G84">
        <f t="shared" si="7"/>
        <v>0.6662934507455468</v>
      </c>
      <c r="H84" s="3" t="str">
        <f>IFERROR(VLOOKUP(A84,'GDP Data'!A$2:Q$144,13,FALSE),"Not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26</v>
      </c>
      <c r="B85">
        <f>('CON Score and Page Rank'!IW10-'MIN and MAX'!B$53)/('MIN and MAX'!F$53-'MIN and MAX'!B$53)</f>
        <v>6.3116476428677062E-4</v>
      </c>
      <c r="C85">
        <f>('CON Score and Page Rank'!IX10-'MIN and MAX'!C$53)/('MIN and MAX'!G$53-'MIN and MAX'!C$53)</f>
        <v>2.4414571628984201E-2</v>
      </c>
      <c r="D85">
        <f>('CON Score and Page Rank'!IY10-'MIN and MAX'!D$53)/('MIN and MAX'!H$53-'MIN and MAX'!D$53)</f>
        <v>0.68626590609916627</v>
      </c>
      <c r="E85">
        <f t="shared" si="5"/>
        <v>2.3783406864697432E-2</v>
      </c>
      <c r="F85">
        <f t="shared" si="6"/>
        <v>0.85883936453112941</v>
      </c>
      <c r="G85">
        <f t="shared" si="7"/>
        <v>0.68563474133487945</v>
      </c>
      <c r="H85" s="3" t="str">
        <f>IFERROR(VLOOKUP(A85,'GDP Data'!A$2:Q$144,13,FALSE),"Not Found")</f>
        <v>Not Found</v>
      </c>
      <c r="I85" t="str">
        <f t="shared" si="8"/>
        <v>No Value</v>
      </c>
      <c r="J85" t="str">
        <f t="shared" si="9"/>
        <v>No Value</v>
      </c>
    </row>
    <row r="86" spans="1:10" x14ac:dyDescent="0.25">
      <c r="A86" t="s">
        <v>201</v>
      </c>
      <c r="B86">
        <f>('CON Score and Page Rank'!IW8-'MIN and MAX'!B$53)/('MIN and MAX'!F$53-'MIN and MAX'!B$53)</f>
        <v>3.0764434646187229E-2</v>
      </c>
      <c r="C86">
        <f>('CON Score and Page Rank'!IX8-'MIN and MAX'!C$53)/('MIN and MAX'!G$53-'MIN and MAX'!C$53)</f>
        <v>5.4452713993348341E-2</v>
      </c>
      <c r="D86">
        <f>('CON Score and Page Rank'!IY8-'MIN and MAX'!D$53)/('MIN and MAX'!H$53-'MIN and MAX'!D$53)</f>
        <v>0.86002632733655116</v>
      </c>
      <c r="E86">
        <f t="shared" si="5"/>
        <v>2.3688279347161112E-2</v>
      </c>
      <c r="F86">
        <f t="shared" si="6"/>
        <v>0.85867088239672129</v>
      </c>
      <c r="G86">
        <f t="shared" si="7"/>
        <v>0.82926189269036388</v>
      </c>
      <c r="H86" s="3">
        <f>IFERROR(VLOOKUP(A86,'GDP Data'!A$2:Q$144,13,FALSE),"Not Found")</f>
        <v>251224856981.29401</v>
      </c>
      <c r="I86">
        <f t="shared" si="8"/>
        <v>1.5496123036884664E-2</v>
      </c>
      <c r="J86">
        <f t="shared" si="9"/>
        <v>-0.84317475935983666</v>
      </c>
    </row>
    <row r="87" spans="1:10" x14ac:dyDescent="0.25">
      <c r="A87" t="s">
        <v>117</v>
      </c>
      <c r="B87">
        <f>('CON Score and Page Rank'!IW113-'MIN and MAX'!B$53)/('MIN and MAX'!F$53-'MIN and MAX'!B$53)</f>
        <v>1.0665667736719565E-4</v>
      </c>
      <c r="C87">
        <f>('CON Score and Page Rank'!IX113-'MIN and MAX'!C$53)/('MIN and MAX'!G$53-'MIN and MAX'!C$53)</f>
        <v>2.3791288322934534E-2</v>
      </c>
      <c r="D87">
        <f>('CON Score and Page Rank'!IY113-'MIN and MAX'!D$53)/('MIN and MAX'!H$53-'MIN and MAX'!D$53)</f>
        <v>0.43922773146116717</v>
      </c>
      <c r="E87">
        <f t="shared" si="5"/>
        <v>2.3684631645567337E-2</v>
      </c>
      <c r="F87">
        <f t="shared" si="6"/>
        <v>0.85866442188386316</v>
      </c>
      <c r="G87">
        <f t="shared" si="7"/>
        <v>0.43912107478379997</v>
      </c>
      <c r="H87" s="3">
        <f>IFERROR(VLOOKUP(A87,'GDP Data'!A$2:Q$144,13,FALSE),"Not Found")</f>
        <v>78403418360.459</v>
      </c>
      <c r="I87">
        <f t="shared" si="8"/>
        <v>4.4107830922889366E-3</v>
      </c>
      <c r="J87">
        <f t="shared" si="9"/>
        <v>-0.85425363879157423</v>
      </c>
    </row>
    <row r="88" spans="1:10" x14ac:dyDescent="0.25">
      <c r="A88" t="s">
        <v>159</v>
      </c>
      <c r="B88">
        <f>('CON Score and Page Rank'!IW154-'MIN and MAX'!B$53)/('MIN and MAX'!F$53-'MIN and MAX'!B$53)</f>
        <v>1.2400084626180727E-3</v>
      </c>
      <c r="C88">
        <f>('CON Score and Page Rank'!IX154-'MIN and MAX'!C$53)/('MIN and MAX'!G$53-'MIN and MAX'!C$53)</f>
        <v>2.4781681129975978E-2</v>
      </c>
      <c r="D88">
        <f>('CON Score and Page Rank'!IY154-'MIN and MAX'!D$53)/('MIN and MAX'!H$53-'MIN and MAX'!D$53)</f>
        <v>0.37604212373848178</v>
      </c>
      <c r="E88">
        <f t="shared" si="5"/>
        <v>2.3541672667357905E-2</v>
      </c>
      <c r="F88">
        <f t="shared" si="6"/>
        <v>0.85841122455037511</v>
      </c>
      <c r="G88">
        <f t="shared" si="7"/>
        <v>0.37480211527586371</v>
      </c>
      <c r="H88" s="3">
        <f>IFERROR(VLOOKUP(A88,'GDP Data'!A$2:Q$144,13,FALSE),"Not Found")</f>
        <v>17984910501.8979</v>
      </c>
      <c r="I88">
        <f t="shared" si="8"/>
        <v>5.3533972193943674E-4</v>
      </c>
      <c r="J88">
        <f t="shared" si="9"/>
        <v>-0.85787588482843569</v>
      </c>
    </row>
    <row r="89" spans="1:10" x14ac:dyDescent="0.25">
      <c r="A89" t="s">
        <v>140</v>
      </c>
      <c r="B89">
        <f>('CON Score and Page Rank'!IW136-'MIN and MAX'!B$53)/('MIN and MAX'!F$53-'MIN and MAX'!B$53)</f>
        <v>5.9581492126102836E-2</v>
      </c>
      <c r="C89">
        <f>('CON Score and Page Rank'!IX136-'MIN and MAX'!C$53)/('MIN and MAX'!G$53-'MIN and MAX'!C$53)</f>
        <v>8.3061206982365632E-2</v>
      </c>
      <c r="D89">
        <f>('CON Score and Page Rank'!IY136-'MIN and MAX'!D$53)/('MIN and MAX'!H$53-'MIN and MAX'!D$53)</f>
        <v>0.99166301009214564</v>
      </c>
      <c r="E89">
        <f t="shared" si="5"/>
        <v>2.3479714856262796E-2</v>
      </c>
      <c r="F89">
        <f t="shared" si="6"/>
        <v>0.85830148990653155</v>
      </c>
      <c r="G89">
        <f t="shared" si="7"/>
        <v>0.93208151796604277</v>
      </c>
      <c r="H89" s="3">
        <f>IFERROR(VLOOKUP(A89,'GDP Data'!A$2:Q$144,13,FALSE),"Not Found")</f>
        <v>1823049927771.46</v>
      </c>
      <c r="I89">
        <f t="shared" si="8"/>
        <v>0.11631819338994677</v>
      </c>
      <c r="J89">
        <f t="shared" si="9"/>
        <v>-0.74198329651658479</v>
      </c>
    </row>
    <row r="90" spans="1:10" x14ac:dyDescent="0.25">
      <c r="A90" t="s">
        <v>211</v>
      </c>
      <c r="B90">
        <f>('CON Score and Page Rank'!IW200-'MIN and MAX'!B$53)/('MIN and MAX'!F$53-'MIN and MAX'!B$53)</f>
        <v>1.2194731977574003E-3</v>
      </c>
      <c r="C90">
        <f>('CON Score and Page Rank'!IX200-'MIN and MAX'!C$53)/('MIN and MAX'!G$53-'MIN and MAX'!C$53)</f>
        <v>2.4652710224927377E-2</v>
      </c>
      <c r="D90">
        <f>('CON Score and Page Rank'!IY200-'MIN and MAX'!D$53)/('MIN and MAX'!H$53-'MIN and MAX'!D$53)</f>
        <v>0.6134269416410707</v>
      </c>
      <c r="E90">
        <f t="shared" si="5"/>
        <v>2.3433237027169977E-2</v>
      </c>
      <c r="F90">
        <f t="shared" si="6"/>
        <v>0.8582191721497876</v>
      </c>
      <c r="G90">
        <f t="shared" si="7"/>
        <v>0.61220746844331331</v>
      </c>
      <c r="H90" s="3">
        <f>IFERROR(VLOOKUP(A90,'GDP Data'!A$2:Q$144,13,FALSE),"Not Found")</f>
        <v>46876114650.499603</v>
      </c>
      <c r="I90">
        <f t="shared" si="8"/>
        <v>2.3885173250875295E-3</v>
      </c>
      <c r="J90">
        <f t="shared" si="9"/>
        <v>-0.85583065482470011</v>
      </c>
    </row>
    <row r="91" spans="1:10" x14ac:dyDescent="0.25">
      <c r="A91" t="s">
        <v>84</v>
      </c>
      <c r="B91">
        <f>('CON Score and Page Rank'!IW80-'MIN and MAX'!B$53)/('MIN and MAX'!F$53-'MIN and MAX'!B$53)</f>
        <v>8.1911496684296833E-4</v>
      </c>
      <c r="C91">
        <f>('CON Score and Page Rank'!IX80-'MIN and MAX'!C$53)/('MIN and MAX'!G$53-'MIN and MAX'!C$53)</f>
        <v>2.4251153443372222E-2</v>
      </c>
      <c r="D91">
        <f>('CON Score and Page Rank'!IY80-'MIN and MAX'!D$53)/('MIN and MAX'!H$53-'MIN and MAX'!D$53)</f>
        <v>0.67661254936375603</v>
      </c>
      <c r="E91">
        <f t="shared" si="5"/>
        <v>2.3432038476529252E-2</v>
      </c>
      <c r="F91">
        <f t="shared" si="6"/>
        <v>0.85821704937421883</v>
      </c>
      <c r="G91">
        <f t="shared" si="7"/>
        <v>0.67579343439691308</v>
      </c>
      <c r="H91" s="3">
        <f>IFERROR(VLOOKUP(A91,'GDP Data'!A$2:Q$144,13,FALSE),"Not Found")</f>
        <v>39337314809.943398</v>
      </c>
      <c r="I91">
        <f t="shared" si="8"/>
        <v>1.904953713571831E-3</v>
      </c>
      <c r="J91">
        <f t="shared" si="9"/>
        <v>-0.85631209566064703</v>
      </c>
    </row>
    <row r="92" spans="1:10" x14ac:dyDescent="0.25">
      <c r="A92" t="s">
        <v>102</v>
      </c>
      <c r="B92">
        <f>('CON Score and Page Rank'!IW98-'MIN and MAX'!B$53)/('MIN and MAX'!F$53-'MIN and MAX'!B$53)</f>
        <v>8.8782652286587921E-5</v>
      </c>
      <c r="C92">
        <f>('CON Score and Page Rank'!IX98-'MIN and MAX'!C$53)/('MIN and MAX'!G$53-'MIN and MAX'!C$53)</f>
        <v>2.3502600360003834E-2</v>
      </c>
      <c r="D92">
        <f>('CON Score and Page Rank'!IY98-'MIN and MAX'!D$53)/('MIN and MAX'!H$53-'MIN and MAX'!D$53)</f>
        <v>0.53751645458534447</v>
      </c>
      <c r="E92">
        <f t="shared" si="5"/>
        <v>2.3413817707717246E-2</v>
      </c>
      <c r="F92">
        <f t="shared" si="6"/>
        <v>0.85818477822808237</v>
      </c>
      <c r="G92">
        <f t="shared" si="7"/>
        <v>0.53742767193305785</v>
      </c>
      <c r="H92" s="3">
        <f>IFERROR(VLOOKUP(A92,'GDP Data'!A$2:Q$144,13,FALSE),"Not Found")</f>
        <v>12523402328.767099</v>
      </c>
      <c r="I92">
        <f t="shared" si="8"/>
        <v>1.850204838142891E-4</v>
      </c>
      <c r="J92">
        <f t="shared" si="9"/>
        <v>-0.85799975774426807</v>
      </c>
    </row>
    <row r="93" spans="1:10" x14ac:dyDescent="0.25">
      <c r="A93" t="s">
        <v>191</v>
      </c>
      <c r="B93">
        <f>('CON Score and Page Rank'!IW183-'MIN and MAX'!B$53)/('MIN and MAX'!F$53-'MIN and MAX'!B$53)</f>
        <v>5.7059650257641675E-2</v>
      </c>
      <c r="C93">
        <f>('CON Score and Page Rank'!IX183-'MIN and MAX'!C$53)/('MIN and MAX'!G$53-'MIN and MAX'!C$53)</f>
        <v>8.0378440808848692E-2</v>
      </c>
      <c r="D93">
        <f>('CON Score and Page Rank'!IY183-'MIN and MAX'!D$53)/('MIN and MAX'!H$53-'MIN and MAX'!D$53)</f>
        <v>0.95304958315050459</v>
      </c>
      <c r="E93">
        <f t="shared" si="5"/>
        <v>2.3318790551207016E-2</v>
      </c>
      <c r="F93">
        <f t="shared" si="6"/>
        <v>0.85801647384497404</v>
      </c>
      <c r="G93">
        <f t="shared" si="7"/>
        <v>0.89598993289286288</v>
      </c>
      <c r="H93" s="3">
        <f>IFERROR(VLOOKUP(A93,'GDP Data'!A$2:Q$144,13,FALSE),"Not Found")</f>
        <v>2045925608274.3701</v>
      </c>
      <c r="I93">
        <f t="shared" si="8"/>
        <v>0.13061417832951439</v>
      </c>
      <c r="J93">
        <f t="shared" si="9"/>
        <v>-0.72740229551545965</v>
      </c>
    </row>
    <row r="94" spans="1:10" x14ac:dyDescent="0.25">
      <c r="A94" t="s">
        <v>131</v>
      </c>
      <c r="B94">
        <f>('CON Score and Page Rank'!IW127-'MIN and MAX'!B$53)/('MIN and MAX'!F$53-'MIN and MAX'!B$53)</f>
        <v>4.8946284690540938E-4</v>
      </c>
      <c r="C94">
        <f>('CON Score and Page Rank'!IX127-'MIN and MAX'!C$53)/('MIN and MAX'!G$53-'MIN and MAX'!C$53)</f>
        <v>2.3606621364863252E-2</v>
      </c>
      <c r="D94">
        <f>('CON Score and Page Rank'!IY127-'MIN and MAX'!D$53)/('MIN and MAX'!H$53-'MIN and MAX'!D$53)</f>
        <v>0.67441860465116277</v>
      </c>
      <c r="E94">
        <f t="shared" si="5"/>
        <v>2.3117158517957842E-2</v>
      </c>
      <c r="F94">
        <f t="shared" si="6"/>
        <v>0.85765935956083528</v>
      </c>
      <c r="G94">
        <f t="shared" si="7"/>
        <v>0.67392914180425734</v>
      </c>
      <c r="H94" s="3">
        <f>IFERROR(VLOOKUP(A94,'GDP Data'!A$2:Q$144,13,FALSE),"Not Found")</f>
        <v>128637938711.386</v>
      </c>
      <c r="I94">
        <f t="shared" si="8"/>
        <v>7.6329917458431221E-3</v>
      </c>
      <c r="J94">
        <f t="shared" si="9"/>
        <v>-0.85002636781499219</v>
      </c>
    </row>
    <row r="95" spans="1:10" x14ac:dyDescent="0.25">
      <c r="A95" t="s">
        <v>183</v>
      </c>
      <c r="B95">
        <f>('CON Score and Page Rank'!IW175-'MIN and MAX'!B$53)/('MIN and MAX'!F$53-'MIN and MAX'!B$53)</f>
        <v>2.6332383538787193E-2</v>
      </c>
      <c r="C95">
        <f>('CON Score and Page Rank'!IX175-'MIN and MAX'!C$53)/('MIN and MAX'!G$53-'MIN and MAX'!C$53)</f>
        <v>4.9406849419132301E-2</v>
      </c>
      <c r="D95">
        <f>('CON Score and Page Rank'!IY175-'MIN and MAX'!D$53)/('MIN and MAX'!H$53-'MIN and MAX'!D$53)</f>
        <v>0.91706888986397539</v>
      </c>
      <c r="E95">
        <f t="shared" si="5"/>
        <v>2.3074465880345108E-2</v>
      </c>
      <c r="F95">
        <f t="shared" si="6"/>
        <v>0.85758374582787145</v>
      </c>
      <c r="G95">
        <f t="shared" si="7"/>
        <v>0.89073650632518819</v>
      </c>
      <c r="H95" s="3">
        <f>IFERROR(VLOOKUP(A95,'GDP Data'!A$2:Q$144,13,FALSE),"Not Found")</f>
        <v>141999960209.89301</v>
      </c>
      <c r="I95">
        <f t="shared" si="8"/>
        <v>8.4900760974143587E-3</v>
      </c>
      <c r="J95">
        <f t="shared" si="9"/>
        <v>-0.84909366973045708</v>
      </c>
    </row>
    <row r="96" spans="1:10" x14ac:dyDescent="0.25">
      <c r="A96" t="s">
        <v>175</v>
      </c>
      <c r="B96">
        <f>('CON Score and Page Rank'!IW169-'MIN and MAX'!B$53)/('MIN and MAX'!F$53-'MIN and MAX'!B$53)</f>
        <v>1.5580330489831345E-3</v>
      </c>
      <c r="C96">
        <f>('CON Score and Page Rank'!IX169-'MIN and MAX'!C$53)/('MIN and MAX'!G$53-'MIN and MAX'!C$53)</f>
        <v>2.4568606147321433E-2</v>
      </c>
      <c r="D96">
        <f>('CON Score and Page Rank'!IY169-'MIN and MAX'!D$53)/('MIN and MAX'!H$53-'MIN and MAX'!D$53)</f>
        <v>0.47213690215006582</v>
      </c>
      <c r="E96">
        <f t="shared" si="5"/>
        <v>2.3010573098338299E-2</v>
      </c>
      <c r="F96">
        <f t="shared" si="6"/>
        <v>0.85747058412067478</v>
      </c>
      <c r="G96">
        <f t="shared" si="7"/>
        <v>0.47057886910108271</v>
      </c>
      <c r="H96" s="3">
        <f>IFERROR(VLOOKUP(A96,'GDP Data'!A$2:Q$144,13,FALSE),"Not Found")</f>
        <v>12890764531.3284</v>
      </c>
      <c r="I96">
        <f t="shared" si="8"/>
        <v>2.0858431322507201E-4</v>
      </c>
      <c r="J96">
        <f t="shared" si="9"/>
        <v>-0.85726199980744966</v>
      </c>
    </row>
    <row r="97" spans="1:10" x14ac:dyDescent="0.25">
      <c r="A97" t="s">
        <v>56</v>
      </c>
      <c r="B97">
        <f>('CON Score and Page Rank'!IW50-'MIN and MAX'!B$53)/('MIN and MAX'!F$53-'MIN and MAX'!B$53)</f>
        <v>1.7835084553845509E-3</v>
      </c>
      <c r="C97">
        <f>('CON Score and Page Rank'!IX50-'MIN and MAX'!C$53)/('MIN and MAX'!G$53-'MIN and MAX'!C$53)</f>
        <v>2.4728910463265048E-2</v>
      </c>
      <c r="D97">
        <f>('CON Score and Page Rank'!IY50-'MIN and MAX'!D$53)/('MIN and MAX'!H$53-'MIN and MAX'!D$53)</f>
        <v>0.70557261956998685</v>
      </c>
      <c r="E97">
        <f t="shared" si="5"/>
        <v>2.2945402007880498E-2</v>
      </c>
      <c r="F97">
        <f t="shared" si="6"/>
        <v>0.85735515837735243</v>
      </c>
      <c r="G97">
        <f t="shared" si="7"/>
        <v>0.70378911111460229</v>
      </c>
      <c r="H97" s="3" t="str">
        <f>IFERROR(VLOOKUP(A97,'GDP Data'!A$2:Q$144,13,FALSE),"Not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30</v>
      </c>
      <c r="B98">
        <f>('CON Score and Page Rank'!IW21-'MIN and MAX'!B$53)/('MIN and MAX'!F$53-'MIN and MAX'!B$53)</f>
        <v>1.0108408808315818E-3</v>
      </c>
      <c r="C98">
        <f>('CON Score and Page Rank'!IX21-'MIN and MAX'!C$53)/('MIN and MAX'!G$53-'MIN and MAX'!C$53)</f>
        <v>2.37256540565631E-2</v>
      </c>
      <c r="D98">
        <f>('CON Score and Page Rank'!IY21-'MIN and MAX'!D$53)/('MIN and MAX'!H$53-'MIN and MAX'!D$53)</f>
        <v>0.59938569548047393</v>
      </c>
      <c r="E98">
        <f t="shared" si="5"/>
        <v>2.271481317573152E-2</v>
      </c>
      <c r="F98">
        <f t="shared" si="6"/>
        <v>0.85694675816238508</v>
      </c>
      <c r="G98">
        <f t="shared" si="7"/>
        <v>0.59837485459964235</v>
      </c>
      <c r="H98" s="3" t="str">
        <f>IFERROR(VLOOKUP(A98,'GDP Data'!A$2:Q$144,13,FALSE),"Not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176</v>
      </c>
      <c r="B99">
        <f>('CON Score and Page Rank'!IW170-'MIN and MAX'!B$53)/('MIN and MAX'!F$53-'MIN and MAX'!B$53)</f>
        <v>5.8594626007654673E-4</v>
      </c>
      <c r="C99">
        <f>('CON Score and Page Rank'!IX170-'MIN and MAX'!C$53)/('MIN and MAX'!G$53-'MIN and MAX'!C$53)</f>
        <v>2.3295179878047717E-2</v>
      </c>
      <c r="D99">
        <f>('CON Score and Page Rank'!IY170-'MIN and MAX'!D$53)/('MIN and MAX'!H$53-'MIN and MAX'!D$53)</f>
        <v>0.63317244405440987</v>
      </c>
      <c r="E99">
        <f t="shared" si="5"/>
        <v>2.270923361797117E-2</v>
      </c>
      <c r="F99">
        <f t="shared" si="6"/>
        <v>0.85693687610275748</v>
      </c>
      <c r="G99">
        <f t="shared" si="7"/>
        <v>0.63258649779433329</v>
      </c>
      <c r="H99" s="3">
        <f>IFERROR(VLOOKUP(A99,'GDP Data'!A$2:Q$144,13,FALSE),"Not Found")</f>
        <v>61757788944.723602</v>
      </c>
      <c r="I99">
        <f t="shared" si="8"/>
        <v>3.3430772443470863E-3</v>
      </c>
      <c r="J99">
        <f t="shared" si="9"/>
        <v>-0.85359379885841036</v>
      </c>
    </row>
    <row r="100" spans="1:10" x14ac:dyDescent="0.25">
      <c r="A100" t="s">
        <v>284</v>
      </c>
      <c r="B100">
        <f>('CON Score and Page Rank'!IW178-'MIN and MAX'!B$53)/('MIN and MAX'!F$53-'MIN and MAX'!B$53)</f>
        <v>1.2090663985618486E-3</v>
      </c>
      <c r="C100">
        <f>('CON Score and Page Rank'!IX178-'MIN and MAX'!C$53)/('MIN and MAX'!G$53-'MIN and MAX'!C$53)</f>
        <v>2.3157035597072655E-2</v>
      </c>
      <c r="D100">
        <f>('CON Score and Page Rank'!IY178-'MIN and MAX'!D$53)/('MIN and MAX'!H$53-'MIN and MAX'!D$53)</f>
        <v>0.51250548486178149</v>
      </c>
      <c r="E100">
        <f t="shared" si="5"/>
        <v>2.1947969198510806E-2</v>
      </c>
      <c r="F100">
        <f t="shared" si="6"/>
        <v>0.85558858638006285</v>
      </c>
      <c r="G100">
        <f t="shared" si="7"/>
        <v>0.5112964184632196</v>
      </c>
      <c r="H100" s="3" t="str">
        <f>IFERROR(VLOOKUP(A100,'GDP Data'!A$2:Q$144,13,FALSE),"Not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149</v>
      </c>
      <c r="B101">
        <f>('CON Score and Page Rank'!IW144-'MIN and MAX'!B$53)/('MIN and MAX'!F$53-'MIN and MAX'!B$53)</f>
        <v>9.8093170972888416E-3</v>
      </c>
      <c r="C101">
        <f>('CON Score and Page Rank'!IX144-'MIN and MAX'!C$53)/('MIN and MAX'!G$53-'MIN and MAX'!C$53)</f>
        <v>3.1706812001603274E-2</v>
      </c>
      <c r="D101">
        <f>('CON Score and Page Rank'!IY144-'MIN and MAX'!D$53)/('MIN and MAX'!H$53-'MIN and MAX'!D$53)</f>
        <v>0.67573497147871875</v>
      </c>
      <c r="E101">
        <f t="shared" si="5"/>
        <v>2.1897494904314432E-2</v>
      </c>
      <c r="F101">
        <f t="shared" si="6"/>
        <v>0.85549919040885281</v>
      </c>
      <c r="G101">
        <f t="shared" si="7"/>
        <v>0.66592565438142992</v>
      </c>
      <c r="H101" s="3" t="str">
        <f>IFERROR(VLOOKUP(A101,'GDP Data'!A$2:Q$144,13,FALSE),"Not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22</v>
      </c>
      <c r="B102">
        <f>('CON Score and Page Rank'!IW14-'MIN and MAX'!B$53)/('MIN and MAX'!F$53-'MIN and MAX'!B$53)</f>
        <v>6.9709777470369008E-2</v>
      </c>
      <c r="C102">
        <f>('CON Score and Page Rank'!IX14-'MIN and MAX'!C$53)/('MIN and MAX'!G$53-'MIN and MAX'!C$53)</f>
        <v>9.1580888358385612E-2</v>
      </c>
      <c r="D102">
        <f>('CON Score and Page Rank'!IY14-'MIN and MAX'!D$53)/('MIN and MAX'!H$53-'MIN and MAX'!D$53)</f>
        <v>0.96709082931110135</v>
      </c>
      <c r="E102">
        <f t="shared" si="5"/>
        <v>2.1871110888016604E-2</v>
      </c>
      <c r="F102">
        <f t="shared" si="6"/>
        <v>0.85545246118165086</v>
      </c>
      <c r="G102">
        <f t="shared" si="7"/>
        <v>0.89738105184073236</v>
      </c>
      <c r="H102" s="3">
        <f>IFERROR(VLOOKUP(A102,'GDP Data'!A$2:Q$144,13,FALSE),"Not Found")</f>
        <v>275604356167.31598</v>
      </c>
      <c r="I102">
        <f t="shared" si="8"/>
        <v>1.7059904928256254E-2</v>
      </c>
      <c r="J102">
        <f t="shared" si="9"/>
        <v>-0.83839255625339459</v>
      </c>
    </row>
    <row r="103" spans="1:10" x14ac:dyDescent="0.25">
      <c r="A103" t="s">
        <v>190</v>
      </c>
      <c r="B103">
        <f>('CON Score and Page Rank'!IW182-'MIN and MAX'!B$53)/('MIN and MAX'!F$53-'MIN and MAX'!B$53)</f>
        <v>3.2381757925099751E-2</v>
      </c>
      <c r="C103">
        <f>('CON Score and Page Rank'!IX182-'MIN and MAX'!C$53)/('MIN and MAX'!G$53-'MIN and MAX'!C$53)</f>
        <v>5.3787039066911055E-2</v>
      </c>
      <c r="D103">
        <f>('CON Score and Page Rank'!IY182-'MIN and MAX'!D$53)/('MIN and MAX'!H$53-'MIN and MAX'!D$53)</f>
        <v>0.86134269416410703</v>
      </c>
      <c r="E103">
        <f t="shared" si="5"/>
        <v>2.1405281141811304E-2</v>
      </c>
      <c r="F103">
        <f t="shared" si="6"/>
        <v>0.85462742136200531</v>
      </c>
      <c r="G103">
        <f t="shared" si="7"/>
        <v>0.82896093623900724</v>
      </c>
      <c r="H103" s="3">
        <f>IFERROR(VLOOKUP(A103,'GDP Data'!A$2:Q$144,13,FALSE),"Not Found")</f>
        <v>183326740143.01599</v>
      </c>
      <c r="I103">
        <f t="shared" si="8"/>
        <v>1.1140912753040574E-2</v>
      </c>
      <c r="J103">
        <f t="shared" si="9"/>
        <v>-0.84348650860896479</v>
      </c>
    </row>
    <row r="104" spans="1:10" x14ac:dyDescent="0.25">
      <c r="A104" t="s">
        <v>129</v>
      </c>
      <c r="B104">
        <f>('CON Score and Page Rank'!IW125-'MIN and MAX'!B$53)/('MIN and MAX'!F$53-'MIN and MAX'!B$53)</f>
        <v>1.2051045963947529E-4</v>
      </c>
      <c r="C104">
        <f>('CON Score and Page Rank'!IX125-'MIN and MAX'!C$53)/('MIN and MAX'!G$53-'MIN and MAX'!C$53)</f>
        <v>2.1497863340207712E-2</v>
      </c>
      <c r="D104">
        <f>('CON Score and Page Rank'!IY125-'MIN and MAX'!D$53)/('MIN and MAX'!H$53-'MIN and MAX'!D$53)</f>
        <v>0.61079420798595874</v>
      </c>
      <c r="E104">
        <f t="shared" si="5"/>
        <v>2.1377352880568235E-2</v>
      </c>
      <c r="F104">
        <f t="shared" si="6"/>
        <v>0.85457795709355389</v>
      </c>
      <c r="G104">
        <f t="shared" si="7"/>
        <v>0.61067369752631928</v>
      </c>
      <c r="H104" s="3">
        <f>IFERROR(VLOOKUP(A104,'GDP Data'!A$2:Q$144,13,FALSE),"Not Found")</f>
        <v>10142111334.496099</v>
      </c>
      <c r="I104">
        <f t="shared" si="8"/>
        <v>3.22765858977029E-5</v>
      </c>
      <c r="J104">
        <f t="shared" si="9"/>
        <v>-0.85454568050765622</v>
      </c>
    </row>
    <row r="105" spans="1:10" x14ac:dyDescent="0.25">
      <c r="A105" t="s">
        <v>95</v>
      </c>
      <c r="B105">
        <f>('CON Score and Page Rank'!IW91-'MIN and MAX'!B$53)/('MIN and MAX'!F$53-'MIN and MAX'!B$53)</f>
        <v>4.8076427745520629E-5</v>
      </c>
      <c r="C105">
        <f>('CON Score and Page Rank'!IX91-'MIN and MAX'!C$53)/('MIN and MAX'!G$53-'MIN and MAX'!C$53)</f>
        <v>2.1307264608400996E-2</v>
      </c>
      <c r="D105">
        <f>('CON Score and Page Rank'!IY91-'MIN and MAX'!D$53)/('MIN and MAX'!H$53-'MIN and MAX'!D$53)</f>
        <v>0.46204475647213689</v>
      </c>
      <c r="E105">
        <f t="shared" si="5"/>
        <v>2.1259188180655475E-2</v>
      </c>
      <c r="F105">
        <f t="shared" si="6"/>
        <v>0.85436867337241185</v>
      </c>
      <c r="G105">
        <f t="shared" si="7"/>
        <v>0.46199668004439137</v>
      </c>
      <c r="H105" s="3">
        <f>IFERROR(VLOOKUP(A105,'GDP Data'!A$2:Q$144,13,FALSE),"Not Found")</f>
        <v>48167374611.991501</v>
      </c>
      <c r="I105">
        <f t="shared" si="8"/>
        <v>2.4713430193081861E-3</v>
      </c>
      <c r="J105">
        <f t="shared" si="9"/>
        <v>-0.85189733035310367</v>
      </c>
    </row>
    <row r="106" spans="1:10" x14ac:dyDescent="0.25">
      <c r="A106" t="s">
        <v>33</v>
      </c>
      <c r="B106">
        <f>('CON Score and Page Rank'!IW25-'MIN and MAX'!B$53)/('MIN and MAX'!F$53-'MIN and MAX'!B$53)</f>
        <v>7.1525306596337546E-2</v>
      </c>
      <c r="C106">
        <f>('CON Score and Page Rank'!IX25-'MIN and MAX'!C$53)/('MIN and MAX'!G$53-'MIN and MAX'!C$53)</f>
        <v>9.2568505319629638E-2</v>
      </c>
      <c r="D106">
        <f>('CON Score and Page Rank'!IY25-'MIN and MAX'!D$53)/('MIN and MAX'!H$53-'MIN and MAX'!D$53)</f>
        <v>0.9881526985519965</v>
      </c>
      <c r="E106">
        <f t="shared" si="5"/>
        <v>2.1043198723292092E-2</v>
      </c>
      <c r="F106">
        <f t="shared" si="6"/>
        <v>0.85398613038454974</v>
      </c>
      <c r="G106">
        <f t="shared" si="7"/>
        <v>0.9166273919556589</v>
      </c>
      <c r="H106" s="3">
        <f>IFERROR(VLOOKUP(A106,'GDP Data'!A$2:Q$144,13,FALSE),"Not Found")</f>
        <v>498283438454.28101</v>
      </c>
      <c r="I106">
        <f t="shared" si="8"/>
        <v>3.1343279406566019E-2</v>
      </c>
      <c r="J106">
        <f t="shared" si="9"/>
        <v>-0.82264285097798373</v>
      </c>
    </row>
    <row r="107" spans="1:10" x14ac:dyDescent="0.25">
      <c r="A107" t="s">
        <v>204</v>
      </c>
      <c r="B107">
        <f>('CON Score and Page Rank'!IW193-'MIN and MAX'!B$53)/('MIN and MAX'!F$53-'MIN and MAX'!B$53)</f>
        <v>3.2066748632872887E-4</v>
      </c>
      <c r="C107">
        <f>('CON Score and Page Rank'!IX193-'MIN and MAX'!C$53)/('MIN and MAX'!G$53-'MIN and MAX'!C$53)</f>
        <v>2.0853496379349992E-2</v>
      </c>
      <c r="D107">
        <f>('CON Score and Page Rank'!IY193-'MIN and MAX'!D$53)/('MIN and MAX'!H$53-'MIN and MAX'!D$53)</f>
        <v>0.48003510311540148</v>
      </c>
      <c r="E107">
        <f t="shared" si="5"/>
        <v>2.0532828893021264E-2</v>
      </c>
      <c r="F107">
        <f t="shared" si="6"/>
        <v>0.85308220478480168</v>
      </c>
      <c r="G107">
        <f t="shared" si="7"/>
        <v>0.47971443562907273</v>
      </c>
      <c r="H107" s="3">
        <f>IFERROR(VLOOKUP(A107,'GDP Data'!A$2:Q$144,13,FALSE),"Not Found")</f>
        <v>68990000000</v>
      </c>
      <c r="I107">
        <f t="shared" si="8"/>
        <v>3.8069752348891981E-3</v>
      </c>
      <c r="J107">
        <f t="shared" si="9"/>
        <v>-0.84927522954991252</v>
      </c>
    </row>
    <row r="108" spans="1:10" x14ac:dyDescent="0.25">
      <c r="A108" t="s">
        <v>64</v>
      </c>
      <c r="B108">
        <f>('CON Score and Page Rank'!IW60-'MIN and MAX'!B$53)/('MIN and MAX'!F$53-'MIN and MAX'!B$53)</f>
        <v>3.0864717752129961E-3</v>
      </c>
      <c r="C108">
        <f>('CON Score and Page Rank'!IX60-'MIN and MAX'!C$53)/('MIN and MAX'!G$53-'MIN and MAX'!C$53)</f>
        <v>2.348366946551678E-2</v>
      </c>
      <c r="D108">
        <f>('CON Score and Page Rank'!IY60-'MIN and MAX'!D$53)/('MIN and MAX'!H$53-'MIN and MAX'!D$53)</f>
        <v>0.53312856516015794</v>
      </c>
      <c r="E108">
        <f t="shared" si="5"/>
        <v>2.0397197690303785E-2</v>
      </c>
      <c r="F108">
        <f t="shared" si="6"/>
        <v>0.8528419858122267</v>
      </c>
      <c r="G108">
        <f t="shared" si="7"/>
        <v>0.5300420933849449</v>
      </c>
      <c r="H108" s="3">
        <f>IFERROR(VLOOKUP(A108,'GDP Data'!A$2:Q$144,13,FALSE),"Not Found")</f>
        <v>109436531427.069</v>
      </c>
      <c r="I108">
        <f t="shared" si="8"/>
        <v>6.4013498334743327E-3</v>
      </c>
      <c r="J108">
        <f t="shared" si="9"/>
        <v>-0.84644063597875241</v>
      </c>
    </row>
    <row r="109" spans="1:10" x14ac:dyDescent="0.25">
      <c r="A109" t="s">
        <v>214</v>
      </c>
      <c r="B109">
        <f>('CON Score and Page Rank'!IW203-'MIN and MAX'!B$53)/('MIN and MAX'!F$53-'MIN and MAX'!B$53)</f>
        <v>5.1500695385227639E-4</v>
      </c>
      <c r="C109">
        <f>('CON Score and Page Rank'!IX203-'MIN and MAX'!C$53)/('MIN and MAX'!G$53-'MIN and MAX'!C$53)</f>
        <v>2.0781953704948491E-2</v>
      </c>
      <c r="D109">
        <f>('CON Score and Page Rank'!IY203-'MIN and MAX'!D$53)/('MIN and MAX'!H$53-'MIN and MAX'!D$53)</f>
        <v>0.58095655989469064</v>
      </c>
      <c r="E109">
        <f t="shared" si="5"/>
        <v>2.0266946751096214E-2</v>
      </c>
      <c r="F109">
        <f t="shared" si="6"/>
        <v>0.85261129592548612</v>
      </c>
      <c r="G109">
        <f t="shared" si="7"/>
        <v>0.58044155294083832</v>
      </c>
      <c r="H109" s="3">
        <f>IFERROR(VLOOKUP(A109,'GDP Data'!A$2:Q$144,13,FALSE),"Not Found")</f>
        <v>17710315005.999901</v>
      </c>
      <c r="I109">
        <f t="shared" si="8"/>
        <v>5.1772625659870109E-4</v>
      </c>
      <c r="J109">
        <f t="shared" si="9"/>
        <v>-0.85209356966888739</v>
      </c>
    </row>
    <row r="110" spans="1:10" x14ac:dyDescent="0.25">
      <c r="A110" t="s">
        <v>221</v>
      </c>
      <c r="B110">
        <f>('CON Score and Page Rank'!IW210-'MIN and MAX'!B$53)/('MIN and MAX'!F$53-'MIN and MAX'!B$53)</f>
        <v>1.9324852984018844E-4</v>
      </c>
      <c r="C110">
        <f>('CON Score and Page Rank'!IX210-'MIN and MAX'!C$53)/('MIN and MAX'!G$53-'MIN and MAX'!C$53)</f>
        <v>2.0410773898082057E-2</v>
      </c>
      <c r="D110">
        <f>('CON Score and Page Rank'!IY210-'MIN and MAX'!D$53)/('MIN and MAX'!H$53-'MIN and MAX'!D$53)</f>
        <v>0.46467749012724879</v>
      </c>
      <c r="E110">
        <f t="shared" si="5"/>
        <v>2.0217525368241868E-2</v>
      </c>
      <c r="F110">
        <f t="shared" si="6"/>
        <v>0.85252376478534542</v>
      </c>
      <c r="G110">
        <f t="shared" si="7"/>
        <v>0.46448424159740859</v>
      </c>
      <c r="H110" s="3" t="str">
        <f>IFERROR(VLOOKUP(A110,'GDP Data'!A$2:Q$144,13,FALSE),"Not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69</v>
      </c>
      <c r="B111">
        <f>('CON Score and Page Rank'!IW65-'MIN and MAX'!B$53)/('MIN and MAX'!F$53-'MIN and MAX'!B$53)</f>
        <v>8.4298548963884833E-4</v>
      </c>
      <c r="C111">
        <f>('CON Score and Page Rank'!IX65-'MIN and MAX'!C$53)/('MIN and MAX'!G$53-'MIN and MAX'!C$53)</f>
        <v>2.0979722592875002E-2</v>
      </c>
      <c r="D111">
        <f>('CON Score and Page Rank'!IY65-'MIN and MAX'!D$53)/('MIN and MAX'!H$53-'MIN and MAX'!D$53)</f>
        <v>0.51206669591926279</v>
      </c>
      <c r="E111">
        <f t="shared" si="5"/>
        <v>2.0136737103236154E-2</v>
      </c>
      <c r="F111">
        <f t="shared" si="6"/>
        <v>0.85238067917062732</v>
      </c>
      <c r="G111">
        <f t="shared" si="7"/>
        <v>0.51122371042962389</v>
      </c>
      <c r="H111" s="3">
        <f>IFERROR(VLOOKUP(A111,'GDP Data'!A$2:Q$144,13,FALSE),"Not Found")</f>
        <v>30630912184.7789</v>
      </c>
      <c r="I111">
        <f t="shared" si="8"/>
        <v>1.3464961890617114E-3</v>
      </c>
      <c r="J111">
        <f t="shared" si="9"/>
        <v>-0.85103418298156563</v>
      </c>
    </row>
    <row r="112" spans="1:10" x14ac:dyDescent="0.25">
      <c r="A112" t="s">
        <v>67</v>
      </c>
      <c r="B112">
        <f>('CON Score and Page Rank'!IW63-'MIN and MAX'!B$53)/('MIN and MAX'!F$53-'MIN and MAX'!B$53)</f>
        <v>3.0694069266727712E-4</v>
      </c>
      <c r="C112">
        <f>('CON Score and Page Rank'!IX63-'MIN and MAX'!C$53)/('MIN and MAX'!G$53-'MIN and MAX'!C$53)</f>
        <v>2.0442326946607508E-2</v>
      </c>
      <c r="D112">
        <f>('CON Score and Page Rank'!IY63-'MIN and MAX'!D$53)/('MIN and MAX'!H$53-'MIN and MAX'!D$53)</f>
        <v>0.443176831943835</v>
      </c>
      <c r="E112">
        <f t="shared" si="5"/>
        <v>2.0135386253940232E-2</v>
      </c>
      <c r="F112">
        <f t="shared" si="6"/>
        <v>0.85237828665604753</v>
      </c>
      <c r="G112">
        <f t="shared" si="7"/>
        <v>0.44286989125116771</v>
      </c>
      <c r="H112" s="3">
        <f>IFERROR(VLOOKUP(A112,'GDP Data'!A$2:Q$144,13,FALSE),"Not Found")</f>
        <v>12080296644.064301</v>
      </c>
      <c r="I112">
        <f t="shared" si="8"/>
        <v>1.5659821638316264E-4</v>
      </c>
      <c r="J112">
        <f t="shared" si="9"/>
        <v>-0.85222168843966439</v>
      </c>
    </row>
    <row r="113" spans="1:10" x14ac:dyDescent="0.25">
      <c r="A113" t="s">
        <v>145</v>
      </c>
      <c r="B113">
        <f>('CON Score and Page Rank'!IW141-'MIN and MAX'!B$53)/('MIN and MAX'!F$53-'MIN and MAX'!B$53)</f>
        <v>1.2028315456568073E-4</v>
      </c>
      <c r="C113">
        <f>('CON Score and Page Rank'!IX141-'MIN and MAX'!C$53)/('MIN and MAX'!G$53-'MIN and MAX'!C$53)</f>
        <v>2.0211051637186998E-2</v>
      </c>
      <c r="D113">
        <f>('CON Score and Page Rank'!IY141-'MIN and MAX'!D$53)/('MIN and MAX'!H$53-'MIN and MAX'!D$53)</f>
        <v>0.49583150504607282</v>
      </c>
      <c r="E113">
        <f t="shared" si="5"/>
        <v>2.0090768482621316E-2</v>
      </c>
      <c r="F113">
        <f t="shared" si="6"/>
        <v>0.8522992632825902</v>
      </c>
      <c r="G113">
        <f t="shared" si="7"/>
        <v>0.49571122189150713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118</v>
      </c>
      <c r="B114">
        <f>('CON Score and Page Rank'!IW114-'MIN and MAX'!B$53)/('MIN and MAX'!F$53-'MIN and MAX'!B$53)</f>
        <v>1.0575525946542384E-5</v>
      </c>
      <c r="C114">
        <f>('CON Score and Page Rank'!IX114-'MIN and MAX'!C$53)/('MIN and MAX'!G$53-'MIN and MAX'!C$53)</f>
        <v>2.0034263594964932E-2</v>
      </c>
      <c r="D114">
        <f>('CON Score and Page Rank'!IY114-'MIN and MAX'!D$53)/('MIN and MAX'!H$53-'MIN and MAX'!D$53)</f>
        <v>0.29574374725756913</v>
      </c>
      <c r="E114">
        <f t="shared" si="5"/>
        <v>2.002368806901839E-2</v>
      </c>
      <c r="F114">
        <f t="shared" si="6"/>
        <v>0.85218045590115621</v>
      </c>
      <c r="G114">
        <f t="shared" si="7"/>
        <v>0.29573317173162261</v>
      </c>
      <c r="H114" s="3" t="str">
        <f>IFERROR(VLOOKUP(A114,'GDP Data'!A$2:Q$144,13,FALSE),"Not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162</v>
      </c>
      <c r="B115">
        <f>('CON Score and Page Rank'!IW157-'MIN and MAX'!B$53)/('MIN and MAX'!F$53-'MIN and MAX'!B$53)</f>
        <v>7.7289593828507017E-2</v>
      </c>
      <c r="C115">
        <f>('CON Score and Page Rank'!IX157-'MIN and MAX'!C$53)/('MIN and MAX'!G$53-'MIN and MAX'!C$53)</f>
        <v>9.7125218198302984E-2</v>
      </c>
      <c r="D115">
        <f>('CON Score and Page Rank'!IY157-'MIN and MAX'!D$53)/('MIN and MAX'!H$53-'MIN and MAX'!D$53)</f>
        <v>0.90873189995612114</v>
      </c>
      <c r="E115">
        <f t="shared" si="5"/>
        <v>1.9835624369795968E-2</v>
      </c>
      <c r="F115">
        <f t="shared" si="6"/>
        <v>0.85184737274845446</v>
      </c>
      <c r="G115">
        <f t="shared" si="7"/>
        <v>0.83144230612761416</v>
      </c>
      <c r="H115" s="3">
        <f>IFERROR(VLOOKUP(A115,'GDP Data'!A$2:Q$144,13,FALSE),"Not Found")</f>
        <v>1253223044718.99</v>
      </c>
      <c r="I115">
        <f t="shared" si="8"/>
        <v>7.9767608239080592E-2</v>
      </c>
      <c r="J115">
        <f t="shared" si="9"/>
        <v>-0.77207976450937388</v>
      </c>
    </row>
    <row r="116" spans="1:10" x14ac:dyDescent="0.25">
      <c r="A116" t="s">
        <v>148</v>
      </c>
      <c r="B116">
        <f>('CON Score and Page Rank'!IW143-'MIN and MAX'!B$53)/('MIN and MAX'!F$53-'MIN and MAX'!B$53)</f>
        <v>4.735729523203023E-5</v>
      </c>
      <c r="C116">
        <f>('CON Score and Page Rank'!IX143-'MIN and MAX'!C$53)/('MIN and MAX'!G$53-'MIN and MAX'!C$53)</f>
        <v>1.9847090275564788E-2</v>
      </c>
      <c r="D116">
        <f>('CON Score and Page Rank'!IY143-'MIN and MAX'!D$53)/('MIN and MAX'!H$53-'MIN and MAX'!D$53)</f>
        <v>0.42606406318560774</v>
      </c>
      <c r="E116">
        <f t="shared" si="5"/>
        <v>1.9799732980332756E-2</v>
      </c>
      <c r="F116">
        <f t="shared" si="6"/>
        <v>0.85178380483393035</v>
      </c>
      <c r="G116">
        <f t="shared" si="7"/>
        <v>0.42601670589037571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181</v>
      </c>
      <c r="B117">
        <f>('CON Score and Page Rank'!IW174-'MIN and MAX'!B$53)/('MIN and MAX'!F$53-'MIN and MAX'!B$53)</f>
        <v>5.1040441507556718E-2</v>
      </c>
      <c r="C117">
        <f>('CON Score and Page Rank'!IX174-'MIN and MAX'!C$53)/('MIN and MAX'!G$53-'MIN and MAX'!C$53)</f>
        <v>7.045231064519604E-2</v>
      </c>
      <c r="D117">
        <f>('CON Score and Page Rank'!IY174-'MIN and MAX'!D$53)/('MIN and MAX'!H$53-'MIN and MAX'!D$53)</f>
        <v>0.88723124177270729</v>
      </c>
      <c r="E117">
        <f t="shared" si="5"/>
        <v>1.9411869137639322E-2</v>
      </c>
      <c r="F117">
        <f t="shared" si="6"/>
        <v>0.85109685189150974</v>
      </c>
      <c r="G117">
        <f t="shared" si="7"/>
        <v>0.83619080026515058</v>
      </c>
      <c r="H117" s="3" t="str">
        <f>IFERROR(VLOOKUP(A117,'GDP Data'!A$2:Q$144,13,FALSE),"Not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138</v>
      </c>
      <c r="B118">
        <f>('CON Score and Page Rank'!IW134-'MIN and MAX'!B$53)/('MIN and MAX'!F$53-'MIN and MAX'!B$53)</f>
        <v>9.4337528992221036E-4</v>
      </c>
      <c r="C118">
        <f>('CON Score and Page Rank'!IX134-'MIN and MAX'!C$53)/('MIN and MAX'!G$53-'MIN and MAX'!C$53)</f>
        <v>1.9809536913901502E-2</v>
      </c>
      <c r="D118">
        <f>('CON Score and Page Rank'!IY134-'MIN and MAX'!D$53)/('MIN and MAX'!H$53-'MIN and MAX'!D$53)</f>
        <v>0.35849056603773582</v>
      </c>
      <c r="E118">
        <f t="shared" si="5"/>
        <v>1.8866161623979291E-2</v>
      </c>
      <c r="F118">
        <f t="shared" si="6"/>
        <v>0.85013033905647317</v>
      </c>
      <c r="G118">
        <f t="shared" si="7"/>
        <v>0.3575471907478136</v>
      </c>
      <c r="H118" s="3" t="str">
        <f>IFERROR(VLOOKUP(A118,'GDP Data'!A$2:Q$144,13,FALSE),"Not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123</v>
      </c>
      <c r="B119">
        <f>('CON Score and Page Rank'!IW119-'MIN and MAX'!B$53)/('MIN and MAX'!F$53-'MIN and MAX'!B$53)</f>
        <v>1.6551810947278579E-4</v>
      </c>
      <c r="C119">
        <f>('CON Score and Page Rank'!IX119-'MIN and MAX'!C$53)/('MIN and MAX'!G$53-'MIN and MAX'!C$53)</f>
        <v>1.8959818114869346E-2</v>
      </c>
      <c r="D119">
        <f>('CON Score and Page Rank'!IY119-'MIN and MAX'!D$53)/('MIN and MAX'!H$53-'MIN and MAX'!D$53)</f>
        <v>0.41553312856516017</v>
      </c>
      <c r="E119">
        <f t="shared" si="5"/>
        <v>1.8794300005396562E-2</v>
      </c>
      <c r="F119">
        <f t="shared" si="6"/>
        <v>0.8500030635930278</v>
      </c>
      <c r="G119">
        <f t="shared" si="7"/>
        <v>0.41536761045568737</v>
      </c>
      <c r="H119" s="3">
        <f>IFERROR(VLOOKUP(A119,'GDP Data'!A$2:Q$144,13,FALSE),"Not Found")</f>
        <v>27871725205.5714</v>
      </c>
      <c r="I119">
        <f t="shared" si="8"/>
        <v>1.169512790015235E-3</v>
      </c>
      <c r="J119">
        <f t="shared" si="9"/>
        <v>-0.84883355080301259</v>
      </c>
    </row>
    <row r="120" spans="1:10" x14ac:dyDescent="0.25">
      <c r="A120" t="s">
        <v>256</v>
      </c>
      <c r="B120">
        <f>('CON Score and Page Rank'!IW54-'MIN and MAX'!B$53)/('MIN and MAX'!F$53-'MIN and MAX'!B$53)</f>
        <v>1.4542011882306282E-3</v>
      </c>
      <c r="C120">
        <f>('CON Score and Page Rank'!IX54-'MIN and MAX'!C$53)/('MIN and MAX'!G$53-'MIN and MAX'!C$53)</f>
        <v>2.0062930200020906E-2</v>
      </c>
      <c r="D120">
        <f>('CON Score and Page Rank'!IY54-'MIN and MAX'!D$53)/('MIN and MAX'!H$53-'MIN and MAX'!D$53)</f>
        <v>0.33128565160157963</v>
      </c>
      <c r="E120">
        <f t="shared" si="5"/>
        <v>1.8608729011790278E-2</v>
      </c>
      <c r="F120">
        <f t="shared" si="6"/>
        <v>0.84967439531809785</v>
      </c>
      <c r="G120">
        <f t="shared" si="7"/>
        <v>0.32983145041334899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75</v>
      </c>
      <c r="B121">
        <f>('CON Score and Page Rank'!IW71-'MIN and MAX'!B$53)/('MIN and MAX'!F$53-'MIN and MAX'!B$53)</f>
        <v>1.5098764405836003E-4</v>
      </c>
      <c r="C121">
        <f>('CON Score and Page Rank'!IX71-'MIN and MAX'!C$53)/('MIN and MAX'!G$53-'MIN and MAX'!C$53)</f>
        <v>1.8591365864675902E-2</v>
      </c>
      <c r="D121">
        <f>('CON Score and Page Rank'!IY71-'MIN and MAX'!D$53)/('MIN and MAX'!H$53-'MIN and MAX'!D$53)</f>
        <v>0.36419482229047828</v>
      </c>
      <c r="E121">
        <f t="shared" si="5"/>
        <v>1.8440378220617542E-2</v>
      </c>
      <c r="F121">
        <f t="shared" si="6"/>
        <v>0.84937622606738383</v>
      </c>
      <c r="G121">
        <f t="shared" si="7"/>
        <v>0.36404383464641993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120</v>
      </c>
      <c r="B122">
        <f>('CON Score and Page Rank'!IW116-'MIN and MAX'!B$53)/('MIN and MAX'!F$53-'MIN and MAX'!B$53)</f>
        <v>2.0616636712272049E-4</v>
      </c>
      <c r="C122">
        <f>('CON Score and Page Rank'!IX116-'MIN and MAX'!C$53)/('MIN and MAX'!G$53-'MIN and MAX'!C$53)</f>
        <v>1.7931022992203009E-2</v>
      </c>
      <c r="D122">
        <f>('CON Score and Page Rank'!IY116-'MIN and MAX'!D$53)/('MIN and MAX'!H$53-'MIN and MAX'!D$53)</f>
        <v>0.55331285651601581</v>
      </c>
      <c r="E122">
        <f t="shared" si="5"/>
        <v>1.7724856625080287E-2</v>
      </c>
      <c r="F122">
        <f t="shared" si="6"/>
        <v>0.8481089523199612</v>
      </c>
      <c r="G122">
        <f t="shared" si="7"/>
        <v>0.55310669014889313</v>
      </c>
      <c r="H122" s="3">
        <f>IFERROR(VLOOKUP(A122,'GDP Data'!A$2:Q$144,13,FALSE),"Not Found")</f>
        <v>34657139495.403099</v>
      </c>
      <c r="I122">
        <f t="shared" si="8"/>
        <v>1.6047517549721776E-3</v>
      </c>
      <c r="J122">
        <f t="shared" si="9"/>
        <v>-0.84650420056498898</v>
      </c>
    </row>
    <row r="123" spans="1:10" x14ac:dyDescent="0.25">
      <c r="A123" t="s">
        <v>66</v>
      </c>
      <c r="B123">
        <f>('CON Score and Page Rank'!IW62-'MIN and MAX'!B$53)/('MIN and MAX'!F$53-'MIN and MAX'!B$53)</f>
        <v>1.1116672099153081E-4</v>
      </c>
      <c r="C123">
        <f>('CON Score and Page Rank'!IX62-'MIN and MAX'!C$53)/('MIN and MAX'!G$53-'MIN and MAX'!C$53)</f>
        <v>1.7635686707239001E-2</v>
      </c>
      <c r="D123">
        <f>('CON Score and Page Rank'!IY62-'MIN and MAX'!D$53)/('MIN and MAX'!H$53-'MIN and MAX'!D$53)</f>
        <v>0.36068451075032909</v>
      </c>
      <c r="E123">
        <f t="shared" si="5"/>
        <v>1.7524519986247471E-2</v>
      </c>
      <c r="F123">
        <f t="shared" si="6"/>
        <v>0.84775413233322272</v>
      </c>
      <c r="G123">
        <f t="shared" si="7"/>
        <v>0.36057334402933755</v>
      </c>
      <c r="H123" s="3">
        <f>IFERROR(VLOOKUP(A123,'GDP Data'!A$2:Q$144,13,FALSE),"Not Found")</f>
        <v>15351972361.147699</v>
      </c>
      <c r="I123">
        <f t="shared" si="8"/>
        <v>3.6645434188341708E-4</v>
      </c>
      <c r="J123">
        <f t="shared" si="9"/>
        <v>-0.84738767799133929</v>
      </c>
    </row>
    <row r="124" spans="1:10" x14ac:dyDescent="0.25">
      <c r="A124" t="s">
        <v>98</v>
      </c>
      <c r="B124">
        <f>('CON Score and Page Rank'!IW94-'MIN and MAX'!B$53)/('MIN and MAX'!F$53-'MIN and MAX'!B$53)</f>
        <v>9.288223991829348E-5</v>
      </c>
      <c r="C124">
        <f>('CON Score and Page Rank'!IX94-'MIN and MAX'!C$53)/('MIN and MAX'!G$53-'MIN and MAX'!C$53)</f>
        <v>1.6922602764615303E-2</v>
      </c>
      <c r="D124">
        <f>('CON Score and Page Rank'!IY94-'MIN and MAX'!D$53)/('MIN and MAX'!H$53-'MIN and MAX'!D$53)</f>
        <v>0.29311101360245723</v>
      </c>
      <c r="E124">
        <f t="shared" si="5"/>
        <v>1.6829720524697011E-2</v>
      </c>
      <c r="F124">
        <f t="shared" si="6"/>
        <v>0.84652355994681538</v>
      </c>
      <c r="G124">
        <f t="shared" si="7"/>
        <v>0.29301813136253896</v>
      </c>
      <c r="H124" s="3">
        <f>IFERROR(VLOOKUP(A124,'GDP Data'!A$2:Q$144,13,FALSE),"Not Found")</f>
        <v>12995112698.010201</v>
      </c>
      <c r="I124">
        <f t="shared" si="8"/>
        <v>2.1527755053112722E-4</v>
      </c>
      <c r="J124">
        <f t="shared" si="9"/>
        <v>-0.84630828239628431</v>
      </c>
    </row>
    <row r="125" spans="1:10" x14ac:dyDescent="0.25">
      <c r="A125" t="s">
        <v>61</v>
      </c>
      <c r="B125">
        <f>('CON Score and Page Rank'!IW57-'MIN and MAX'!B$53)/('MIN and MAX'!F$53-'MIN and MAX'!B$53)</f>
        <v>1.2035466155322916E-4</v>
      </c>
      <c r="C125">
        <f>('CON Score and Page Rank'!IX57-'MIN and MAX'!C$53)/('MIN and MAX'!G$53-'MIN and MAX'!C$53)</f>
        <v>1.6829007537489931E-2</v>
      </c>
      <c r="D125">
        <f>('CON Score and Page Rank'!IY57-'MIN and MAX'!D$53)/('MIN and MAX'!H$53-'MIN and MAX'!D$53)</f>
        <v>0.33523475208424747</v>
      </c>
      <c r="E125">
        <f t="shared" si="5"/>
        <v>1.6708652875936703E-2</v>
      </c>
      <c r="F125">
        <f t="shared" si="6"/>
        <v>0.84630913475840308</v>
      </c>
      <c r="G125">
        <f t="shared" si="7"/>
        <v>0.33511439742269422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208</v>
      </c>
      <c r="B126">
        <f>('CON Score and Page Rank'!IW197-'MIN and MAX'!B$53)/('MIN and MAX'!F$53-'MIN and MAX'!B$53)</f>
        <v>7.6130298956050217E-4</v>
      </c>
      <c r="C126">
        <f>('CON Score and Page Rank'!IX197-'MIN and MAX'!C$53)/('MIN and MAX'!G$53-'MIN and MAX'!C$53)</f>
        <v>1.7442918080260689E-2</v>
      </c>
      <c r="D126">
        <f>('CON Score and Page Rank'!IY197-'MIN and MAX'!D$53)/('MIN and MAX'!H$53-'MIN and MAX'!D$53)</f>
        <v>0.57832382623957879</v>
      </c>
      <c r="E126">
        <f t="shared" si="5"/>
        <v>1.6681615090700187E-2</v>
      </c>
      <c r="F126">
        <f t="shared" si="6"/>
        <v>0.84626124762874499</v>
      </c>
      <c r="G126">
        <f t="shared" si="7"/>
        <v>0.57756252325001833</v>
      </c>
      <c r="H126" s="3">
        <f>IFERROR(VLOOKUP(A126,'GDP Data'!A$2:Q$144,13,FALSE),"Not Found")</f>
        <v>20283780000</v>
      </c>
      <c r="I126">
        <f t="shared" si="8"/>
        <v>6.8279683187956702E-4</v>
      </c>
      <c r="J126">
        <f t="shared" si="9"/>
        <v>-0.84557845079686544</v>
      </c>
    </row>
    <row r="127" spans="1:10" x14ac:dyDescent="0.25">
      <c r="A127" t="s">
        <v>222</v>
      </c>
      <c r="B127">
        <f>('CON Score and Page Rank'!IW211-'MIN and MAX'!B$53)/('MIN and MAX'!F$53-'MIN and MAX'!B$53)</f>
        <v>4.3360584758147149E-5</v>
      </c>
      <c r="C127">
        <f>('CON Score and Page Rank'!IX211-'MIN and MAX'!C$53)/('MIN and MAX'!G$53-'MIN and MAX'!C$53)</f>
        <v>1.6164486876897699E-2</v>
      </c>
      <c r="D127">
        <f>('CON Score and Page Rank'!IY211-'MIN and MAX'!D$53)/('MIN and MAX'!H$53-'MIN and MAX'!D$53)</f>
        <v>0.31768319438350151</v>
      </c>
      <c r="E127">
        <f t="shared" si="5"/>
        <v>1.6121126292139552E-2</v>
      </c>
      <c r="F127">
        <f t="shared" si="6"/>
        <v>0.84526855538217915</v>
      </c>
      <c r="G127">
        <f t="shared" si="7"/>
        <v>0.31763983379874339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218</v>
      </c>
      <c r="B128">
        <f>('CON Score and Page Rank'!IW207-'MIN and MAX'!B$53)/('MIN and MAX'!F$53-'MIN and MAX'!B$53)</f>
        <v>1.4628379415743647E-3</v>
      </c>
      <c r="C128">
        <f>('CON Score and Page Rank'!IX207-'MIN and MAX'!C$53)/('MIN and MAX'!G$53-'MIN and MAX'!C$53)</f>
        <v>1.7543239515103917E-2</v>
      </c>
      <c r="D128">
        <f>('CON Score and Page Rank'!IY207-'MIN and MAX'!D$53)/('MIN and MAX'!H$53-'MIN and MAX'!D$53)</f>
        <v>0.56164984642387017</v>
      </c>
      <c r="E128">
        <f t="shared" si="5"/>
        <v>1.6080401573529551E-2</v>
      </c>
      <c r="F128">
        <f t="shared" si="6"/>
        <v>0.8451964270675516</v>
      </c>
      <c r="G128">
        <f t="shared" si="7"/>
        <v>0.56018700848229586</v>
      </c>
      <c r="H128" s="3">
        <f>IFERROR(VLOOKUP(A128,'GDP Data'!A$2:Q$144,13,FALSE),"Not Found")</f>
        <v>33737052170.489799</v>
      </c>
      <c r="I128">
        <f t="shared" si="8"/>
        <v>1.5457343040310651E-3</v>
      </c>
      <c r="J128">
        <f t="shared" si="9"/>
        <v>-0.84365069276352056</v>
      </c>
    </row>
    <row r="129" spans="1:10" x14ac:dyDescent="0.25">
      <c r="A129" t="s">
        <v>177</v>
      </c>
      <c r="B129">
        <f>('CON Score and Page Rank'!IW171-'MIN and MAX'!B$53)/('MIN and MAX'!F$53-'MIN and MAX'!B$53)</f>
        <v>2.6393985023342296E-3</v>
      </c>
      <c r="C129">
        <f>('CON Score and Page Rank'!IX171-'MIN and MAX'!C$53)/('MIN and MAX'!G$53-'MIN and MAX'!C$53)</f>
        <v>1.8697807556611178E-2</v>
      </c>
      <c r="D129">
        <f>('CON Score and Page Rank'!IY171-'MIN and MAX'!D$53)/('MIN and MAX'!H$53-'MIN and MAX'!D$53)</f>
        <v>0.53839403247038176</v>
      </c>
      <c r="E129">
        <f t="shared" si="5"/>
        <v>1.6058409054276947E-2</v>
      </c>
      <c r="F129">
        <f t="shared" si="6"/>
        <v>0.8451574757033129</v>
      </c>
      <c r="G129">
        <f t="shared" si="7"/>
        <v>0.53575463396804757</v>
      </c>
      <c r="H129" s="3">
        <f>IFERROR(VLOOKUP(A129,'GDP Data'!A$2:Q$144,13,FALSE),"Not Found")</f>
        <v>18644723860.970901</v>
      </c>
      <c r="I129">
        <f t="shared" si="8"/>
        <v>5.7766233795096696E-4</v>
      </c>
      <c r="J129">
        <f t="shared" si="9"/>
        <v>-0.84457981336536192</v>
      </c>
    </row>
    <row r="130" spans="1:10" x14ac:dyDescent="0.25">
      <c r="A130" t="s">
        <v>217</v>
      </c>
      <c r="B130">
        <f>('CON Score and Page Rank'!IW206-'MIN and MAX'!B$53)/('MIN and MAX'!F$53-'MIN and MAX'!B$53)</f>
        <v>1.0400466280824475E-4</v>
      </c>
      <c r="C130">
        <f>('CON Score and Page Rank'!IX206-'MIN and MAX'!C$53)/('MIN and MAX'!G$53-'MIN and MAX'!C$53)</f>
        <v>1.5951284161720491E-2</v>
      </c>
      <c r="D130">
        <f>('CON Score and Page Rank'!IY206-'MIN and MAX'!D$53)/('MIN and MAX'!H$53-'MIN and MAX'!D$53)</f>
        <v>0.40895129442738043</v>
      </c>
      <c r="E130">
        <f t="shared" si="5"/>
        <v>1.5847279498912247E-2</v>
      </c>
      <c r="F130">
        <f t="shared" si="6"/>
        <v>0.84478354017923152</v>
      </c>
      <c r="G130">
        <f t="shared" si="7"/>
        <v>0.40884728976457219</v>
      </c>
      <c r="H130" s="3">
        <f>IFERROR(VLOOKUP(A130,'GDP Data'!A$2:Q$144,13,FALSE),"Not Found")</f>
        <v>9774307336.2379208</v>
      </c>
      <c r="I130">
        <f t="shared" si="8"/>
        <v>8.6844182464502723E-6</v>
      </c>
      <c r="J130">
        <f t="shared" si="9"/>
        <v>-0.8447748557609851</v>
      </c>
    </row>
    <row r="131" spans="1:10" x14ac:dyDescent="0.25">
      <c r="A131" t="s">
        <v>65</v>
      </c>
      <c r="B131">
        <f>('CON Score and Page Rank'!IW61-'MIN and MAX'!B$53)/('MIN and MAX'!F$53-'MIN and MAX'!B$53)</f>
        <v>2.9794326101163935E-5</v>
      </c>
      <c r="C131">
        <f>('CON Score and Page Rank'!IX61-'MIN and MAX'!C$53)/('MIN and MAX'!G$53-'MIN and MAX'!C$53)</f>
        <v>1.5795807200505368E-2</v>
      </c>
      <c r="D131">
        <f>('CON Score and Page Rank'!IY61-'MIN and MAX'!D$53)/('MIN and MAX'!H$53-'MIN and MAX'!D$53)</f>
        <v>0.24572180781044317</v>
      </c>
      <c r="E131">
        <f t="shared" ref="E131:E194" si="10">C131-B131</f>
        <v>1.5766012874404205E-2</v>
      </c>
      <c r="F131">
        <f t="shared" ref="F131:F194" si="11">(E131-MIN(E$3:E$215))/(MAX(E$3:E$215)-MIN(E$3:E$215))</f>
        <v>0.84463960733300725</v>
      </c>
      <c r="G131">
        <f t="shared" ref="G131:G194" si="12">D131-B131</f>
        <v>0.245692013484342</v>
      </c>
      <c r="H131" s="3">
        <f>IFERROR(VLOOKUP(A131,'GDP Data'!A$2:Q$144,13,FALSE),"Not Found")</f>
        <v>10693321953.6355</v>
      </c>
      <c r="I131">
        <f t="shared" ref="I131:I194" si="13">IFERROR((H131-MIN(H$3:H$215))/(MAX(H$3:H$215)-MIN(H$3:H$215)),"No Value")</f>
        <v>6.7633062171675341E-5</v>
      </c>
      <c r="J131">
        <f t="shared" ref="J131:J194" si="14">IFERROR(I131-F131,"No Value")</f>
        <v>-0.84457197427083552</v>
      </c>
    </row>
    <row r="132" spans="1:10" x14ac:dyDescent="0.25">
      <c r="A132" t="s">
        <v>121</v>
      </c>
      <c r="B132">
        <f>('CON Score and Page Rank'!IW117-'MIN and MAX'!B$53)/('MIN and MAX'!F$53-'MIN and MAX'!B$53)</f>
        <v>8.8372108801944247E-5</v>
      </c>
      <c r="C132">
        <f>('CON Score and Page Rank'!IX117-'MIN and MAX'!C$53)/('MIN and MAX'!G$53-'MIN and MAX'!C$53)</f>
        <v>1.5839849997405474E-2</v>
      </c>
      <c r="D132">
        <f>('CON Score and Page Rank'!IY117-'MIN and MAX'!D$53)/('MIN and MAX'!H$53-'MIN and MAX'!D$53)</f>
        <v>0.24572180781044317</v>
      </c>
      <c r="E132">
        <f t="shared" si="10"/>
        <v>1.5751477888603531E-2</v>
      </c>
      <c r="F132">
        <f t="shared" si="11"/>
        <v>0.84461386414644335</v>
      </c>
      <c r="G132">
        <f t="shared" si="12"/>
        <v>0.24563343570164123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60</v>
      </c>
      <c r="B133">
        <f>('CON Score and Page Rank'!IW55-'MIN and MAX'!B$53)/('MIN and MAX'!F$53-'MIN and MAX'!B$53)</f>
        <v>9.1534627837113511E-2</v>
      </c>
      <c r="C133">
        <f>('CON Score and Page Rank'!IX55-'MIN and MAX'!C$53)/('MIN and MAX'!G$53-'MIN and MAX'!C$53)</f>
        <v>0.10716723447199961</v>
      </c>
      <c r="D133">
        <f>('CON Score and Page Rank'!IY55-'MIN and MAX'!D$53)/('MIN and MAX'!H$53-'MIN and MAX'!D$53)</f>
        <v>0.93813075910487054</v>
      </c>
      <c r="E133">
        <f t="shared" si="10"/>
        <v>1.5632606634886095E-2</v>
      </c>
      <c r="F133">
        <f t="shared" si="11"/>
        <v>0.84440332903457682</v>
      </c>
      <c r="G133">
        <f t="shared" si="12"/>
        <v>0.84659613126775701</v>
      </c>
      <c r="H133" s="3">
        <f>IFERROR(VLOOKUP(A133,'GDP Data'!A$2:Q$144,13,FALSE),"Not Found")</f>
        <v>279351168707.26703</v>
      </c>
      <c r="I133">
        <f t="shared" si="13"/>
        <v>1.7300237904566893E-2</v>
      </c>
      <c r="J133">
        <f t="shared" si="14"/>
        <v>-0.8271030911300099</v>
      </c>
    </row>
    <row r="134" spans="1:10" x14ac:dyDescent="0.25">
      <c r="A134" t="s">
        <v>137</v>
      </c>
      <c r="B134">
        <f>('CON Score and Page Rank'!IW133-'MIN and MAX'!B$53)/('MIN and MAX'!F$53-'MIN and MAX'!B$53)</f>
        <v>4.0777993221037019E-4</v>
      </c>
      <c r="C134">
        <f>('CON Score and Page Rank'!IX133-'MIN and MAX'!C$53)/('MIN and MAX'!G$53-'MIN and MAX'!C$53)</f>
        <v>1.4942374812033804E-2</v>
      </c>
      <c r="D134">
        <f>('CON Score and Page Rank'!IY133-'MIN and MAX'!D$53)/('MIN and MAX'!H$53-'MIN and MAX'!D$53)</f>
        <v>0.20096533567354102</v>
      </c>
      <c r="E134">
        <f t="shared" si="10"/>
        <v>1.4534594879823434E-2</v>
      </c>
      <c r="F134">
        <f t="shared" si="11"/>
        <v>0.84245861977600101</v>
      </c>
      <c r="G134">
        <f t="shared" si="12"/>
        <v>0.20055755574133066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133</v>
      </c>
      <c r="B135">
        <f>('CON Score and Page Rank'!IW129-'MIN and MAX'!B$53)/('MIN and MAX'!F$53-'MIN and MAX'!B$53)</f>
        <v>3.619546926998744E-5</v>
      </c>
      <c r="C135">
        <f>('CON Score and Page Rank'!IX129-'MIN and MAX'!C$53)/('MIN and MAX'!G$53-'MIN and MAX'!C$53)</f>
        <v>1.4471569868344032E-2</v>
      </c>
      <c r="D135">
        <f>('CON Score and Page Rank'!IY129-'MIN and MAX'!D$53)/('MIN and MAX'!H$53-'MIN and MAX'!D$53)</f>
        <v>0.31110136024572183</v>
      </c>
      <c r="E135">
        <f t="shared" si="10"/>
        <v>1.4435374399074045E-2</v>
      </c>
      <c r="F135">
        <f t="shared" si="11"/>
        <v>0.84228288851751132</v>
      </c>
      <c r="G135">
        <f t="shared" si="12"/>
        <v>0.31106516477645185</v>
      </c>
      <c r="H135" s="3" t="str">
        <f>IFERROR(VLOOKUP(A135,'GDP Data'!A$2:Q$144,13,FALSE),"Not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168</v>
      </c>
      <c r="B136">
        <f>('CON Score and Page Rank'!IW163-'MIN and MAX'!B$53)/('MIN and MAX'!F$53-'MIN and MAX'!B$53)</f>
        <v>7.857439453176507E-5</v>
      </c>
      <c r="C136">
        <f>('CON Score and Page Rank'!IX163-'MIN and MAX'!C$53)/('MIN and MAX'!G$53-'MIN and MAX'!C$53)</f>
        <v>1.4384418902758439E-2</v>
      </c>
      <c r="D136">
        <f>('CON Score and Page Rank'!IY163-'MIN and MAX'!D$53)/('MIN and MAX'!H$53-'MIN and MAX'!D$53)</f>
        <v>0.23387450636243967</v>
      </c>
      <c r="E136">
        <f t="shared" si="10"/>
        <v>1.4305844508226674E-2</v>
      </c>
      <c r="F136">
        <f t="shared" si="11"/>
        <v>0.84205347569307498</v>
      </c>
      <c r="G136">
        <f t="shared" si="12"/>
        <v>0.23379593196790791</v>
      </c>
      <c r="H136" s="3">
        <f>IFERROR(VLOOKUP(A136,'GDP Data'!A$2:Q$144,13,FALSE),"Not Found")</f>
        <v>29233333333.333302</v>
      </c>
      <c r="I136">
        <f t="shared" si="13"/>
        <v>1.2568508488117523E-3</v>
      </c>
      <c r="J136">
        <f t="shared" si="14"/>
        <v>-0.84079662484426321</v>
      </c>
    </row>
    <row r="137" spans="1:10" x14ac:dyDescent="0.25">
      <c r="A137" t="s">
        <v>278</v>
      </c>
      <c r="B137">
        <f>('CON Score and Page Rank'!IW180-'MIN and MAX'!B$53)/('MIN and MAX'!F$53-'MIN and MAX'!B$53)</f>
        <v>4.32975528194353E-4</v>
      </c>
      <c r="C137">
        <f>('CON Score and Page Rank'!IX180-'MIN and MAX'!C$53)/('MIN and MAX'!G$53-'MIN and MAX'!C$53)</f>
        <v>1.4367960099899045E-2</v>
      </c>
      <c r="D137">
        <f>('CON Score and Page Rank'!IY180-'MIN and MAX'!D$53)/('MIN and MAX'!H$53-'MIN and MAX'!D$53)</f>
        <v>0.30320315928038616</v>
      </c>
      <c r="E137">
        <f t="shared" si="10"/>
        <v>1.3934984571704691E-2</v>
      </c>
      <c r="F137">
        <f t="shared" si="11"/>
        <v>0.84139663868849479</v>
      </c>
      <c r="G137">
        <f t="shared" si="12"/>
        <v>0.30277018375219178</v>
      </c>
      <c r="H137" s="3" t="str">
        <f>IFERROR(VLOOKUP(A137,'GDP Data'!A$2:Q$144,13,FALSE),"Not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220</v>
      </c>
      <c r="B138">
        <f>('CON Score and Page Rank'!IW209-'MIN and MAX'!B$53)/('MIN and MAX'!F$53-'MIN and MAX'!B$53)</f>
        <v>2.4589547688791462E-5</v>
      </c>
      <c r="C138">
        <f>('CON Score and Page Rank'!IX209-'MIN and MAX'!C$53)/('MIN and MAX'!G$53-'MIN and MAX'!C$53)</f>
        <v>1.3915506581203265E-2</v>
      </c>
      <c r="D138">
        <f>('CON Score and Page Rank'!IY209-'MIN and MAX'!D$53)/('MIN and MAX'!H$53-'MIN and MAX'!D$53)</f>
        <v>0.21237384817902588</v>
      </c>
      <c r="E138">
        <f t="shared" si="10"/>
        <v>1.3890917033514473E-2</v>
      </c>
      <c r="F138">
        <f t="shared" si="11"/>
        <v>0.84131858984327434</v>
      </c>
      <c r="G138">
        <f t="shared" si="12"/>
        <v>0.21234925863133708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135</v>
      </c>
      <c r="B139">
        <f>('CON Score and Page Rank'!IW131-'MIN and MAX'!B$53)/('MIN and MAX'!F$53-'MIN and MAX'!B$53)</f>
        <v>8.9217019303551348E-5</v>
      </c>
      <c r="C139">
        <f>('CON Score and Page Rank'!IX131-'MIN and MAX'!C$53)/('MIN and MAX'!G$53-'MIN and MAX'!C$53)</f>
        <v>1.3538567906821106E-2</v>
      </c>
      <c r="D139">
        <f>('CON Score and Page Rank'!IY131-'MIN and MAX'!D$53)/('MIN and MAX'!H$53-'MIN and MAX'!D$53)</f>
        <v>0.3334795963141729</v>
      </c>
      <c r="E139">
        <f t="shared" si="10"/>
        <v>1.3449350887517555E-2</v>
      </c>
      <c r="F139">
        <f t="shared" si="11"/>
        <v>0.84053652374203758</v>
      </c>
      <c r="G139">
        <f t="shared" si="12"/>
        <v>0.33339037929486937</v>
      </c>
      <c r="H139" s="3">
        <f>IFERROR(VLOOKUP(A139,'GDP Data'!A$2:Q$144,13,FALSE),"Not Found")</f>
        <v>12829541141.012699</v>
      </c>
      <c r="I139">
        <f t="shared" si="13"/>
        <v>2.0465724202588348E-4</v>
      </c>
      <c r="J139">
        <f t="shared" si="14"/>
        <v>-0.84033186650001168</v>
      </c>
    </row>
    <row r="140" spans="1:10" x14ac:dyDescent="0.25">
      <c r="A140" t="s">
        <v>156</v>
      </c>
      <c r="B140">
        <f>('CON Score and Page Rank'!IW151-'MIN and MAX'!B$53)/('MIN and MAX'!F$53-'MIN and MAX'!B$53)</f>
        <v>1.2303794274056161E-5</v>
      </c>
      <c r="C140">
        <f>('CON Score and Page Rank'!IX151-'MIN and MAX'!C$53)/('MIN and MAX'!G$53-'MIN and MAX'!C$53)</f>
        <v>1.3289827511496799E-2</v>
      </c>
      <c r="D140">
        <f>('CON Score and Page Rank'!IY151-'MIN and MAX'!D$53)/('MIN and MAX'!H$53-'MIN and MAX'!D$53)</f>
        <v>0.2856516015796402</v>
      </c>
      <c r="E140">
        <f t="shared" si="10"/>
        <v>1.3277523717222742E-2</v>
      </c>
      <c r="F140">
        <f t="shared" si="11"/>
        <v>0.84023219741091548</v>
      </c>
      <c r="G140">
        <f t="shared" si="12"/>
        <v>0.28563929778536612</v>
      </c>
      <c r="H140" s="3" t="str">
        <f>IFERROR(VLOOKUP(A140,'GDP Data'!A$2:Q$144,13,FALSE),"Not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134</v>
      </c>
      <c r="B141">
        <f>('CON Score and Page Rank'!IW130-'MIN and MAX'!B$53)/('MIN and MAX'!F$53-'MIN and MAX'!B$53)</f>
        <v>4.2351084370023689E-4</v>
      </c>
      <c r="C141">
        <f>('CON Score and Page Rank'!IX130-'MIN and MAX'!C$53)/('MIN and MAX'!G$53-'MIN and MAX'!C$53)</f>
        <v>1.3404615433388599E-2</v>
      </c>
      <c r="D141">
        <f>('CON Score and Page Rank'!IY130-'MIN and MAX'!D$53)/('MIN and MAX'!H$53-'MIN and MAX'!D$53)</f>
        <v>0.28038613426941639</v>
      </c>
      <c r="E141">
        <f t="shared" si="10"/>
        <v>1.2981104589688363E-2</v>
      </c>
      <c r="F141">
        <f t="shared" si="11"/>
        <v>0.83970720392238751</v>
      </c>
      <c r="G141">
        <f t="shared" si="12"/>
        <v>0.27996262342571615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210</v>
      </c>
      <c r="B142">
        <f>('CON Score and Page Rank'!IW199-'MIN and MAX'!B$53)/('MIN and MAX'!F$53-'MIN and MAX'!B$53)</f>
        <v>6.1549241238982171E-6</v>
      </c>
      <c r="C142">
        <f>('CON Score and Page Rank'!IX199-'MIN and MAX'!C$53)/('MIN and MAX'!G$53-'MIN and MAX'!C$53)</f>
        <v>1.282666782660259E-2</v>
      </c>
      <c r="D142">
        <f>('CON Score and Page Rank'!IY199-'MIN and MAX'!D$53)/('MIN and MAX'!H$53-'MIN and MAX'!D$53)</f>
        <v>0.15445370776656428</v>
      </c>
      <c r="E142">
        <f t="shared" si="10"/>
        <v>1.2820512902478692E-2</v>
      </c>
      <c r="F142">
        <f t="shared" si="11"/>
        <v>0.83942277696654943</v>
      </c>
      <c r="G142">
        <f t="shared" si="12"/>
        <v>0.15444755284244038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81</v>
      </c>
      <c r="B143">
        <f>('CON Score and Page Rank'!IW77-'MIN and MAX'!B$53)/('MIN and MAX'!F$53-'MIN and MAX'!B$53)</f>
        <v>5.5863375591618957E-6</v>
      </c>
      <c r="C143">
        <f>('CON Score and Page Rank'!IX77-'MIN and MAX'!C$53)/('MIN and MAX'!G$53-'MIN and MAX'!C$53)</f>
        <v>1.2821055384173819E-2</v>
      </c>
      <c r="D143">
        <f>('CON Score and Page Rank'!IY77-'MIN and MAX'!D$53)/('MIN and MAX'!H$53-'MIN and MAX'!D$53)</f>
        <v>0.16498464238701185</v>
      </c>
      <c r="E143">
        <f t="shared" si="10"/>
        <v>1.2815469046614658E-2</v>
      </c>
      <c r="F143">
        <f t="shared" si="11"/>
        <v>0.83941384369861993</v>
      </c>
      <c r="G143">
        <f t="shared" si="12"/>
        <v>0.1649790560494527</v>
      </c>
      <c r="H143" s="3">
        <f>IFERROR(VLOOKUP(A143,'GDP Data'!A$2:Q$144,13,FALSE),"Not Found")</f>
        <v>31952763089.330002</v>
      </c>
      <c r="I143">
        <f t="shared" si="13"/>
        <v>1.4312840877735659E-3</v>
      </c>
      <c r="J143">
        <f t="shared" si="14"/>
        <v>-0.83798255961084633</v>
      </c>
    </row>
    <row r="144" spans="1:10" x14ac:dyDescent="0.25">
      <c r="A144" t="s">
        <v>189</v>
      </c>
      <c r="B144">
        <f>('CON Score and Page Rank'!IW181-'MIN and MAX'!B$53)/('MIN and MAX'!F$53-'MIN and MAX'!B$53)</f>
        <v>7.9688871696744421E-2</v>
      </c>
      <c r="C144">
        <f>('CON Score and Page Rank'!IX181-'MIN and MAX'!C$53)/('MIN and MAX'!G$53-'MIN and MAX'!C$53)</f>
        <v>9.219027062745655E-2</v>
      </c>
      <c r="D144">
        <f>('CON Score and Page Rank'!IY181-'MIN and MAX'!D$53)/('MIN and MAX'!H$53-'MIN and MAX'!D$53)</f>
        <v>0.91355857832382625</v>
      </c>
      <c r="E144">
        <f t="shared" si="10"/>
        <v>1.2501398930712129E-2</v>
      </c>
      <c r="F144">
        <f t="shared" si="11"/>
        <v>0.83885758821280965</v>
      </c>
      <c r="G144">
        <f t="shared" si="12"/>
        <v>0.83386970662708182</v>
      </c>
      <c r="H144" s="3">
        <f>IFERROR(VLOOKUP(A144,'GDP Data'!A$2:Q$144,13,FALSE),"Not Found")</f>
        <v>528301269069.79901</v>
      </c>
      <c r="I144">
        <f t="shared" si="13"/>
        <v>3.3268722565862767E-2</v>
      </c>
      <c r="J144">
        <f t="shared" si="14"/>
        <v>-0.80558886564694687</v>
      </c>
    </row>
    <row r="145" spans="1:10" x14ac:dyDescent="0.25">
      <c r="A145" t="s">
        <v>77</v>
      </c>
      <c r="B145">
        <f>('CON Score and Page Rank'!IW73-'MIN and MAX'!B$53)/('MIN and MAX'!F$53-'MIN and MAX'!B$53)</f>
        <v>6.1151286310506578E-5</v>
      </c>
      <c r="C145">
        <f>('CON Score and Page Rank'!IX73-'MIN and MAX'!C$53)/('MIN and MAX'!G$53-'MIN and MAX'!C$53)</f>
        <v>1.2538425369787522E-2</v>
      </c>
      <c r="D145">
        <f>('CON Score and Page Rank'!IY73-'MIN and MAX'!D$53)/('MIN and MAX'!H$53-'MIN and MAX'!D$53)</f>
        <v>0.33742869679684073</v>
      </c>
      <c r="E145">
        <f t="shared" si="10"/>
        <v>1.2477274083477015E-2</v>
      </c>
      <c r="F145">
        <f t="shared" si="11"/>
        <v>0.83881486024240004</v>
      </c>
      <c r="G145">
        <f t="shared" si="12"/>
        <v>0.33736754551053022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154</v>
      </c>
      <c r="B146">
        <f>('CON Score and Page Rank'!IW149-'MIN and MAX'!B$53)/('MIN and MAX'!F$53-'MIN and MAX'!B$53)</f>
        <v>3.4161986860331847E-6</v>
      </c>
      <c r="C146">
        <f>('CON Score and Page Rank'!IX149-'MIN and MAX'!C$53)/('MIN and MAX'!G$53-'MIN and MAX'!C$53)</f>
        <v>1.223850006028975E-2</v>
      </c>
      <c r="D146">
        <f>('CON Score and Page Rank'!IY149-'MIN and MAX'!D$53)/('MIN and MAX'!H$53-'MIN and MAX'!D$53)</f>
        <v>0.26941641070645017</v>
      </c>
      <c r="E146">
        <f t="shared" si="10"/>
        <v>1.2235083861603716E-2</v>
      </c>
      <c r="F146">
        <f t="shared" si="11"/>
        <v>0.83838591258802198</v>
      </c>
      <c r="G146">
        <f t="shared" si="12"/>
        <v>0.26941299450776413</v>
      </c>
      <c r="H146" s="3">
        <f>IFERROR(VLOOKUP(A146,'GDP Data'!A$2:Q$144,13,FALSE),"Not Found")</f>
        <v>21573862466.826801</v>
      </c>
      <c r="I146">
        <f t="shared" si="13"/>
        <v>7.6554699768922505E-4</v>
      </c>
      <c r="J146">
        <f t="shared" si="14"/>
        <v>-0.8376203655903327</v>
      </c>
    </row>
    <row r="147" spans="1:10" x14ac:dyDescent="0.25">
      <c r="A147" t="s">
        <v>128</v>
      </c>
      <c r="B147">
        <f>('CON Score and Page Rank'!IW124-'MIN and MAX'!B$53)/('MIN and MAX'!F$53-'MIN and MAX'!B$53)</f>
        <v>1.8529989877691949E-5</v>
      </c>
      <c r="C147">
        <f>('CON Score and Page Rank'!IX124-'MIN and MAX'!C$53)/('MIN and MAX'!G$53-'MIN and MAX'!C$53)</f>
        <v>1.1724527754794231E-2</v>
      </c>
      <c r="D147">
        <f>('CON Score and Page Rank'!IY124-'MIN and MAX'!D$53)/('MIN and MAX'!H$53-'MIN and MAX'!D$53)</f>
        <v>0.2615182097411145</v>
      </c>
      <c r="E147">
        <f t="shared" si="10"/>
        <v>1.1705997764916539E-2</v>
      </c>
      <c r="F147">
        <f t="shared" si="11"/>
        <v>0.83744883825701666</v>
      </c>
      <c r="G147">
        <f t="shared" si="12"/>
        <v>0.26149967975123684</v>
      </c>
      <c r="H147" s="3">
        <f>IFERROR(VLOOKUP(A147,'GDP Data'!A$2:Q$144,13,FALSE),"Not Found")</f>
        <v>17805113118.893799</v>
      </c>
      <c r="I147">
        <f t="shared" si="13"/>
        <v>5.2380692179811888E-4</v>
      </c>
      <c r="J147">
        <f t="shared" si="14"/>
        <v>-0.83692503133521856</v>
      </c>
    </row>
    <row r="148" spans="1:10" x14ac:dyDescent="0.25">
      <c r="A148" t="s">
        <v>152</v>
      </c>
      <c r="B148">
        <f>('CON Score and Page Rank'!IW147-'MIN and MAX'!B$53)/('MIN and MAX'!F$53-'MIN and MAX'!B$53)</f>
        <v>4.817494550222672E-5</v>
      </c>
      <c r="C148">
        <f>('CON Score and Page Rank'!IX147-'MIN and MAX'!C$53)/('MIN and MAX'!G$53-'MIN and MAX'!C$53)</f>
        <v>1.1467494091778895E-2</v>
      </c>
      <c r="D148">
        <f>('CON Score and Page Rank'!IY147-'MIN and MAX'!D$53)/('MIN and MAX'!H$53-'MIN and MAX'!D$53)</f>
        <v>0.20447564721369021</v>
      </c>
      <c r="E148">
        <f t="shared" si="10"/>
        <v>1.1419319146276669E-2</v>
      </c>
      <c r="F148">
        <f t="shared" si="11"/>
        <v>0.83694109636688285</v>
      </c>
      <c r="G148">
        <f t="shared" si="12"/>
        <v>0.204427472268188</v>
      </c>
      <c r="H148" s="3">
        <f>IFERROR(VLOOKUP(A148,'GDP Data'!A$2:Q$144,13,FALSE),"Not Found")</f>
        <v>54118601974.794701</v>
      </c>
      <c r="I148">
        <f t="shared" si="13"/>
        <v>2.8530744695884529E-3</v>
      </c>
      <c r="J148">
        <f t="shared" si="14"/>
        <v>-0.83408802189729436</v>
      </c>
    </row>
    <row r="149" spans="1:10" x14ac:dyDescent="0.25">
      <c r="A149" t="s">
        <v>224</v>
      </c>
      <c r="B149">
        <f>('CON Score and Page Rank'!IW213-'MIN and MAX'!B$53)/('MIN and MAX'!F$53-'MIN and MAX'!B$53)</f>
        <v>9.3484980070089973E-5</v>
      </c>
      <c r="C149">
        <f>('CON Score and Page Rank'!IX213-'MIN and MAX'!C$53)/('MIN and MAX'!G$53-'MIN and MAX'!C$53)</f>
        <v>1.1414157974998122E-2</v>
      </c>
      <c r="D149">
        <f>('CON Score and Page Rank'!IY213-'MIN and MAX'!D$53)/('MIN and MAX'!H$53-'MIN and MAX'!D$53)</f>
        <v>0.23694602896007019</v>
      </c>
      <c r="E149">
        <f t="shared" si="10"/>
        <v>1.1320672994928031E-2</v>
      </c>
      <c r="F149">
        <f t="shared" si="11"/>
        <v>0.83676638231399036</v>
      </c>
      <c r="G149">
        <f t="shared" si="12"/>
        <v>0.23685254398000011</v>
      </c>
      <c r="H149" s="3" t="str">
        <f>IFERROR(VLOOKUP(A149,'GDP Data'!A$2:Q$144,13,FALSE),"Not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209</v>
      </c>
      <c r="B150">
        <f>('CON Score and Page Rank'!IW198-'MIN and MAX'!B$53)/('MIN and MAX'!F$53-'MIN and MAX'!B$53)</f>
        <v>6.9618109652404378E-6</v>
      </c>
      <c r="C150">
        <f>('CON Score and Page Rank'!IX198-'MIN and MAX'!C$53)/('MIN and MAX'!G$53-'MIN and MAX'!C$53)</f>
        <v>1.1163510938115998E-2</v>
      </c>
      <c r="D150">
        <f>('CON Score and Page Rank'!IY198-'MIN and MAX'!D$53)/('MIN and MAX'!H$53-'MIN and MAX'!D$53)</f>
        <v>0.16805616498464238</v>
      </c>
      <c r="E150">
        <f t="shared" si="10"/>
        <v>1.1156549127150757E-2</v>
      </c>
      <c r="F150">
        <f t="shared" si="11"/>
        <v>0.83647569944675504</v>
      </c>
      <c r="G150">
        <f t="shared" si="12"/>
        <v>0.16804920317367714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96</v>
      </c>
      <c r="B151">
        <f>('CON Score and Page Rank'!IW92-'MIN and MAX'!B$53)/('MIN and MAX'!F$53-'MIN and MAX'!B$53)</f>
        <v>3.5797894591424695E-4</v>
      </c>
      <c r="C151">
        <f>('CON Score and Page Rank'!IX92-'MIN and MAX'!C$53)/('MIN and MAX'!G$53-'MIN and MAX'!C$53)</f>
        <v>1.1487780197177144E-2</v>
      </c>
      <c r="D151">
        <f>('CON Score and Page Rank'!IY92-'MIN and MAX'!D$53)/('MIN and MAX'!H$53-'MIN and MAX'!D$53)</f>
        <v>0.23738481790258886</v>
      </c>
      <c r="E151">
        <f t="shared" si="10"/>
        <v>1.1129801251262898E-2</v>
      </c>
      <c r="F151">
        <f t="shared" si="11"/>
        <v>0.83642832578099369</v>
      </c>
      <c r="G151">
        <f t="shared" si="12"/>
        <v>0.23702683895667462</v>
      </c>
      <c r="H151" s="3">
        <f>IFERROR(VLOOKUP(A151,'GDP Data'!A$2:Q$144,13,FALSE),"Not Found")</f>
        <v>11551819617.6271</v>
      </c>
      <c r="I151">
        <f t="shared" si="13"/>
        <v>1.2269994810281055E-4</v>
      </c>
      <c r="J151">
        <f t="shared" si="14"/>
        <v>-0.83630562583289092</v>
      </c>
    </row>
    <row r="152" spans="1:10" x14ac:dyDescent="0.25">
      <c r="A152" t="s">
        <v>44</v>
      </c>
      <c r="B152">
        <f>('CON Score and Page Rank'!IW37-'MIN and MAX'!B$53)/('MIN and MAX'!F$53-'MIN and MAX'!B$53)</f>
        <v>8.9263453350176846E-5</v>
      </c>
      <c r="C152">
        <f>('CON Score and Page Rank'!IX37-'MIN and MAX'!C$53)/('MIN and MAX'!G$53-'MIN and MAX'!C$53)</f>
        <v>1.1077025116276474E-2</v>
      </c>
      <c r="D152">
        <f>('CON Score and Page Rank'!IY37-'MIN and MAX'!D$53)/('MIN and MAX'!H$53-'MIN and MAX'!D$53)</f>
        <v>0.23650724001755155</v>
      </c>
      <c r="E152">
        <f t="shared" si="10"/>
        <v>1.0987761662926298E-2</v>
      </c>
      <c r="F152">
        <f t="shared" si="11"/>
        <v>0.83617675679619108</v>
      </c>
      <c r="G152">
        <f t="shared" si="12"/>
        <v>0.23641797656420138</v>
      </c>
      <c r="H152" s="3" t="str">
        <f>IFERROR(VLOOKUP(A152,'GDP Data'!A$2:Q$144,13,FALSE),"Not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170</v>
      </c>
      <c r="B153">
        <f>('CON Score and Page Rank'!IW165-'MIN and MAX'!B$53)/('MIN and MAX'!F$53-'MIN and MAX'!B$53)</f>
        <v>1.0840826877487731E-5</v>
      </c>
      <c r="C153">
        <f>('CON Score and Page Rank'!IX165-'MIN and MAX'!C$53)/('MIN and MAX'!G$53-'MIN and MAX'!C$53)</f>
        <v>1.0901797903172816E-2</v>
      </c>
      <c r="D153">
        <f>('CON Score and Page Rank'!IY165-'MIN and MAX'!D$53)/('MIN and MAX'!H$53-'MIN and MAX'!D$53)</f>
        <v>7.6788064940763498E-2</v>
      </c>
      <c r="E153">
        <f t="shared" si="10"/>
        <v>1.0890957076295327E-2</v>
      </c>
      <c r="F153">
        <f t="shared" si="11"/>
        <v>0.83600530437318565</v>
      </c>
      <c r="G153">
        <f t="shared" si="12"/>
        <v>7.6777224113886017E-2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70</v>
      </c>
      <c r="B154">
        <f>('CON Score and Page Rank'!IW66-'MIN and MAX'!B$53)/('MIN and MAX'!F$53-'MIN and MAX'!B$53)</f>
        <v>7.3226682115286291E-4</v>
      </c>
      <c r="C154">
        <f>('CON Score and Page Rank'!IX66-'MIN and MAX'!C$53)/('MIN and MAX'!G$53-'MIN and MAX'!C$53)</f>
        <v>1.1601490181194753E-2</v>
      </c>
      <c r="D154">
        <f>('CON Score and Page Rank'!IY66-'MIN and MAX'!D$53)/('MIN and MAX'!H$53-'MIN and MAX'!D$53)</f>
        <v>0.29486616937253179</v>
      </c>
      <c r="E154">
        <f t="shared" si="10"/>
        <v>1.0869223360041889E-2</v>
      </c>
      <c r="F154">
        <f t="shared" si="11"/>
        <v>0.83596681137980333</v>
      </c>
      <c r="G154">
        <f t="shared" si="12"/>
        <v>0.29413390255137895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144</v>
      </c>
      <c r="B155">
        <f>('CON Score and Page Rank'!IW140-'MIN and MAX'!B$53)/('MIN and MAX'!F$53-'MIN and MAX'!B$53)</f>
        <v>5.9962737172796987E-5</v>
      </c>
      <c r="C155">
        <f>('CON Score and Page Rank'!IX140-'MIN and MAX'!C$53)/('MIN and MAX'!G$53-'MIN and MAX'!C$53)</f>
        <v>1.0712186761846213E-2</v>
      </c>
      <c r="D155">
        <f>('CON Score and Page Rank'!IY140-'MIN and MAX'!D$53)/('MIN and MAX'!H$53-'MIN and MAX'!D$53)</f>
        <v>0.31505046072838966</v>
      </c>
      <c r="E155">
        <f t="shared" si="10"/>
        <v>1.0652224024673416E-2</v>
      </c>
      <c r="F155">
        <f t="shared" si="11"/>
        <v>0.83558247977802391</v>
      </c>
      <c r="G155">
        <f t="shared" si="12"/>
        <v>0.31499049799121687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212</v>
      </c>
      <c r="B156">
        <f>('CON Score and Page Rank'!IW201-'MIN and MAX'!B$53)/('MIN and MAX'!F$53-'MIN and MAX'!B$53)</f>
        <v>1.283153155339277E-3</v>
      </c>
      <c r="C156">
        <f>('CON Score and Page Rank'!IX201-'MIN and MAX'!C$53)/('MIN and MAX'!G$53-'MIN and MAX'!C$53)</f>
        <v>1.1845178911019057E-2</v>
      </c>
      <c r="D156">
        <f>('CON Score and Page Rank'!IY201-'MIN and MAX'!D$53)/('MIN and MAX'!H$53-'MIN and MAX'!D$53)</f>
        <v>0.22422114962702941</v>
      </c>
      <c r="E156">
        <f t="shared" si="10"/>
        <v>1.056202575567978E-2</v>
      </c>
      <c r="F156">
        <f t="shared" si="11"/>
        <v>0.83542272792836414</v>
      </c>
      <c r="G156">
        <f t="shared" si="12"/>
        <v>0.22293799647169013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103</v>
      </c>
      <c r="B157">
        <f>('CON Score and Page Rank'!IW99-'MIN and MAX'!B$53)/('MIN and MAX'!F$53-'MIN and MAX'!B$53)</f>
        <v>1.5282333522874456E-5</v>
      </c>
      <c r="C157">
        <f>('CON Score and Page Rank'!IX99-'MIN and MAX'!C$53)/('MIN and MAX'!G$53-'MIN and MAX'!C$53)</f>
        <v>1.032092802550244E-2</v>
      </c>
      <c r="D157">
        <f>('CON Score and Page Rank'!IY99-'MIN and MAX'!D$53)/('MIN and MAX'!H$53-'MIN and MAX'!D$53)</f>
        <v>0.22685388328214129</v>
      </c>
      <c r="E157">
        <f t="shared" si="10"/>
        <v>1.0305645691979566E-2</v>
      </c>
      <c r="F157">
        <f t="shared" si="11"/>
        <v>0.8349686483784019</v>
      </c>
      <c r="G157">
        <f t="shared" si="12"/>
        <v>0.22683860094861841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213</v>
      </c>
      <c r="B158">
        <f>('CON Score and Page Rank'!IW202-'MIN and MAX'!B$53)/('MIN and MAX'!F$53-'MIN and MAX'!B$53)</f>
        <v>5.5275903273394275E-5</v>
      </c>
      <c r="C158">
        <f>('CON Score and Page Rank'!IX202-'MIN and MAX'!C$53)/('MIN and MAX'!G$53-'MIN and MAX'!C$53)</f>
        <v>1.0124424001093042E-2</v>
      </c>
      <c r="D158">
        <f>('CON Score and Page Rank'!IY202-'MIN and MAX'!D$53)/('MIN and MAX'!H$53-'MIN and MAX'!D$53)</f>
        <v>0.2215884159719175</v>
      </c>
      <c r="E158">
        <f t="shared" si="10"/>
        <v>1.0069148097819648E-2</v>
      </c>
      <c r="F158">
        <f t="shared" si="11"/>
        <v>0.83454978304397076</v>
      </c>
      <c r="G158">
        <f t="shared" si="12"/>
        <v>0.22153314006864411</v>
      </c>
      <c r="H158" s="3">
        <f>IFERROR(VLOOKUP(A158,'GDP Data'!A$2:Q$144,13,FALSE),"Not Found")</f>
        <v>13008754110.8113</v>
      </c>
      <c r="I158">
        <f t="shared" si="13"/>
        <v>2.161525559669778E-4</v>
      </c>
      <c r="J158">
        <f t="shared" si="14"/>
        <v>-0.8343336304880038</v>
      </c>
    </row>
    <row r="159" spans="1:10" x14ac:dyDescent="0.25">
      <c r="A159" t="s">
        <v>114</v>
      </c>
      <c r="B159">
        <f>('CON Score and Page Rank'!IW110-'MIN and MAX'!B$53)/('MIN and MAX'!F$53-'MIN and MAX'!B$53)</f>
        <v>2.9083444936588793E-5</v>
      </c>
      <c r="C159">
        <f>('CON Score and Page Rank'!IX110-'MIN and MAX'!C$53)/('MIN and MAX'!G$53-'MIN and MAX'!C$53)</f>
        <v>8.9238286354433056E-3</v>
      </c>
      <c r="D159">
        <f>('CON Score and Page Rank'!IY110-'MIN and MAX'!D$53)/('MIN and MAX'!H$53-'MIN and MAX'!D$53)</f>
        <v>9.2145677928916189E-2</v>
      </c>
      <c r="E159">
        <f t="shared" si="10"/>
        <v>8.8947451905067171E-3</v>
      </c>
      <c r="F159">
        <f t="shared" si="11"/>
        <v>0.83246977597972982</v>
      </c>
      <c r="G159">
        <f t="shared" si="12"/>
        <v>9.2116594483979602E-2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68</v>
      </c>
      <c r="B160">
        <f>('CON Score and Page Rank'!IW64-'MIN and MAX'!B$53)/('MIN and MAX'!F$53-'MIN and MAX'!B$53)</f>
        <v>5.9117892436367586E-6</v>
      </c>
      <c r="C160">
        <f>('CON Score and Page Rank'!IX64-'MIN and MAX'!C$53)/('MIN and MAX'!G$53-'MIN and MAX'!C$53)</f>
        <v>8.5464693783645681E-3</v>
      </c>
      <c r="D160">
        <f>('CON Score and Page Rank'!IY64-'MIN and MAX'!D$53)/('MIN and MAX'!H$53-'MIN and MAX'!D$53)</f>
        <v>0.15664765247915752</v>
      </c>
      <c r="E160">
        <f t="shared" si="10"/>
        <v>8.5405575891209316E-3</v>
      </c>
      <c r="F160">
        <f t="shared" si="11"/>
        <v>0.8318424676612971</v>
      </c>
      <c r="G160">
        <f t="shared" si="12"/>
        <v>0.15664174068991388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153</v>
      </c>
      <c r="B161">
        <f>('CON Score and Page Rank'!IW148-'MIN and MAX'!B$53)/('MIN and MAX'!F$53-'MIN and MAX'!B$53)</f>
        <v>1.2852822803958859E-6</v>
      </c>
      <c r="C161">
        <f>('CON Score and Page Rank'!IX148-'MIN and MAX'!C$53)/('MIN and MAX'!G$53-'MIN and MAX'!C$53)</f>
        <v>8.4015038691364983E-3</v>
      </c>
      <c r="D161">
        <f>('CON Score and Page Rank'!IY148-'MIN and MAX'!D$53)/('MIN and MAX'!H$53-'MIN and MAX'!D$53)</f>
        <v>0.11671785870996051</v>
      </c>
      <c r="E161">
        <f t="shared" si="10"/>
        <v>8.4002185868561029E-3</v>
      </c>
      <c r="F161">
        <f t="shared" si="11"/>
        <v>0.83159391061645183</v>
      </c>
      <c r="G161">
        <f t="shared" si="12"/>
        <v>0.11671657342768012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188</v>
      </c>
      <c r="B162">
        <f>('CON Score and Page Rank'!IW179-'MIN and MAX'!B$53)/('MIN and MAX'!F$53-'MIN and MAX'!B$53)</f>
        <v>1.2374208806635546E-4</v>
      </c>
      <c r="C162">
        <f>('CON Score and Page Rank'!IX179-'MIN and MAX'!C$53)/('MIN and MAX'!G$53-'MIN and MAX'!C$53)</f>
        <v>8.400650242033814E-3</v>
      </c>
      <c r="D162">
        <f>('CON Score and Page Rank'!IY179-'MIN and MAX'!D$53)/('MIN and MAX'!H$53-'MIN and MAX'!D$53)</f>
        <v>0.29925405879771827</v>
      </c>
      <c r="E162">
        <f t="shared" si="10"/>
        <v>8.2769081539674581E-3</v>
      </c>
      <c r="F162">
        <f t="shared" si="11"/>
        <v>0.83137551319091263</v>
      </c>
      <c r="G162">
        <f t="shared" si="12"/>
        <v>0.2991303167096519</v>
      </c>
      <c r="H162" s="3" t="str">
        <f>IFERROR(VLOOKUP(A162,'GDP Data'!A$2:Q$144,13,FALSE),"Not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108</v>
      </c>
      <c r="B163">
        <f>('CON Score and Page Rank'!IW104-'MIN and MAX'!B$53)/('MIN and MAX'!F$53-'MIN and MAX'!B$53)</f>
        <v>4.7269637138106467E-6</v>
      </c>
      <c r="C163">
        <f>('CON Score and Page Rank'!IX104-'MIN and MAX'!C$53)/('MIN and MAX'!G$53-'MIN and MAX'!C$53)</f>
        <v>8.0478109561655381E-3</v>
      </c>
      <c r="D163">
        <f>('CON Score and Page Rank'!IY104-'MIN and MAX'!D$53)/('MIN and MAX'!H$53-'MIN and MAX'!D$53)</f>
        <v>0.17200526546731024</v>
      </c>
      <c r="E163">
        <f t="shared" si="10"/>
        <v>8.0430839924517279E-3</v>
      </c>
      <c r="F163">
        <f t="shared" si="11"/>
        <v>0.83096138282328968</v>
      </c>
      <c r="G163">
        <f t="shared" si="12"/>
        <v>0.17200053850359642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155</v>
      </c>
      <c r="B164">
        <f>('CON Score and Page Rank'!IW150-'MIN and MAX'!B$53)/('MIN and MAX'!F$53-'MIN and MAX'!B$53)</f>
        <v>1.280941412947381E-3</v>
      </c>
      <c r="C164">
        <f>('CON Score and Page Rank'!IX150-'MIN and MAX'!C$53)/('MIN and MAX'!G$53-'MIN and MAX'!C$53)</f>
        <v>8.6977732246014284E-3</v>
      </c>
      <c r="D164">
        <f>('CON Score and Page Rank'!IY150-'MIN and MAX'!D$53)/('MIN and MAX'!H$53-'MIN and MAX'!D$53)</f>
        <v>0.15094339622641509</v>
      </c>
      <c r="E164">
        <f t="shared" si="10"/>
        <v>7.4168318116540474E-3</v>
      </c>
      <c r="F164">
        <f t="shared" si="11"/>
        <v>0.82985221581429791</v>
      </c>
      <c r="G164">
        <f t="shared" si="12"/>
        <v>0.14966245481346771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136</v>
      </c>
      <c r="B165">
        <f>('CON Score and Page Rank'!IW132-'MIN and MAX'!B$53)/('MIN and MAX'!F$53-'MIN and MAX'!B$53)</f>
        <v>0.11383638112020081</v>
      </c>
      <c r="C165">
        <f>('CON Score and Page Rank'!IX132-'MIN and MAX'!C$53)/('MIN and MAX'!G$53-'MIN and MAX'!C$53)</f>
        <v>0.1211860314903412</v>
      </c>
      <c r="D165">
        <f>('CON Score and Page Rank'!IY132-'MIN and MAX'!D$53)/('MIN and MAX'!H$53-'MIN and MAX'!D$53)</f>
        <v>0.95173321632294872</v>
      </c>
      <c r="E165">
        <f t="shared" si="10"/>
        <v>7.3496503701403898E-3</v>
      </c>
      <c r="F165">
        <f t="shared" si="11"/>
        <v>0.82973322950043227</v>
      </c>
      <c r="G165">
        <f t="shared" si="12"/>
        <v>0.83789683520274794</v>
      </c>
      <c r="H165" s="3">
        <f>IFERROR(VLOOKUP(A165,'GDP Data'!A$2:Q$144,13,FALSE),"Not Found")</f>
        <v>7551500124197.1699</v>
      </c>
      <c r="I165">
        <f t="shared" si="13"/>
        <v>0.48375997775320634</v>
      </c>
      <c r="J165">
        <f t="shared" si="14"/>
        <v>-0.34597325174722593</v>
      </c>
    </row>
    <row r="166" spans="1:10" x14ac:dyDescent="0.25">
      <c r="A166" t="s">
        <v>106</v>
      </c>
      <c r="B166">
        <f>('CON Score and Page Rank'!IW102-'MIN and MAX'!B$53)/('MIN and MAX'!F$53-'MIN and MAX'!B$53)</f>
        <v>1.3890550196445893E-6</v>
      </c>
      <c r="C166">
        <f>('CON Score and Page Rank'!IX102-'MIN and MAX'!C$53)/('MIN and MAX'!G$53-'MIN and MAX'!C$53)</f>
        <v>7.0670884357179912E-3</v>
      </c>
      <c r="D166">
        <f>('CON Score and Page Rank'!IY102-'MIN and MAX'!D$53)/('MIN and MAX'!H$53-'MIN and MAX'!D$53)</f>
        <v>0.17112768758227292</v>
      </c>
      <c r="E166">
        <f t="shared" si="10"/>
        <v>7.0656993806983469E-3</v>
      </c>
      <c r="F166">
        <f t="shared" si="11"/>
        <v>0.82923031856564156</v>
      </c>
      <c r="G166">
        <f t="shared" si="12"/>
        <v>0.17112629852725328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83</v>
      </c>
      <c r="B167">
        <f>('CON Score and Page Rank'!IW79-'MIN and MAX'!B$53)/('MIN and MAX'!F$53-'MIN and MAX'!B$53)</f>
        <v>1.3841096281161915E-6</v>
      </c>
      <c r="C167">
        <f>('CON Score and Page Rank'!IX79-'MIN and MAX'!C$53)/('MIN and MAX'!G$53-'MIN and MAX'!C$53)</f>
        <v>6.8613456114071103E-3</v>
      </c>
      <c r="D167">
        <f>('CON Score and Page Rank'!IY79-'MIN and MAX'!D$53)/('MIN and MAX'!H$53-'MIN and MAX'!D$53)</f>
        <v>0.15928038613426942</v>
      </c>
      <c r="E167">
        <f t="shared" si="10"/>
        <v>6.8599615017789937E-3</v>
      </c>
      <c r="F167">
        <f t="shared" si="11"/>
        <v>0.82886593234105932</v>
      </c>
      <c r="G167">
        <f t="shared" si="12"/>
        <v>0.15927900202464132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80</v>
      </c>
      <c r="B168">
        <f>('CON Score and Page Rank'!IW76-'MIN and MAX'!B$53)/('MIN and MAX'!F$53-'MIN and MAX'!B$53)</f>
        <v>8.3893497957110721E-6</v>
      </c>
      <c r="C168">
        <f>('CON Score and Page Rank'!IX76-'MIN and MAX'!C$53)/('MIN and MAX'!G$53-'MIN and MAX'!C$53)</f>
        <v>6.3105396079735599E-3</v>
      </c>
      <c r="D168">
        <f>('CON Score and Page Rank'!IY76-'MIN and MAX'!D$53)/('MIN and MAX'!H$53-'MIN and MAX'!D$53)</f>
        <v>6.4940763492759984E-2</v>
      </c>
      <c r="E168">
        <f t="shared" si="10"/>
        <v>6.3021502581778492E-3</v>
      </c>
      <c r="F168">
        <f t="shared" si="11"/>
        <v>0.82787798236241184</v>
      </c>
      <c r="G168">
        <f t="shared" si="12"/>
        <v>6.4932374142964266E-2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79</v>
      </c>
      <c r="B169">
        <f>('CON Score and Page Rank'!IW75-'MIN and MAX'!B$53)/('MIN and MAX'!F$53-'MIN and MAX'!B$53)</f>
        <v>4.6377637368510729E-6</v>
      </c>
      <c r="C169">
        <f>('CON Score and Page Rank'!IX75-'MIN and MAX'!C$53)/('MIN and MAX'!G$53-'MIN and MAX'!C$53)</f>
        <v>6.2145127897764935E-3</v>
      </c>
      <c r="D169">
        <f>('CON Score and Page Rank'!IY75-'MIN and MAX'!D$53)/('MIN and MAX'!H$53-'MIN and MAX'!D$53)</f>
        <v>0.10267661254936375</v>
      </c>
      <c r="E169">
        <f t="shared" si="10"/>
        <v>6.2098750260396428E-3</v>
      </c>
      <c r="F169">
        <f t="shared" si="11"/>
        <v>0.82771455196428623</v>
      </c>
      <c r="G169">
        <f t="shared" si="12"/>
        <v>0.1026719747856269</v>
      </c>
      <c r="H169" s="3">
        <f>IFERROR(VLOOKUP(A169,'GDP Data'!A$2:Q$144,13,FALSE),"Not Found")</f>
        <v>21357344847.496601</v>
      </c>
      <c r="I169">
        <f t="shared" si="13"/>
        <v>7.5165883986908475E-4</v>
      </c>
      <c r="J169">
        <f t="shared" si="14"/>
        <v>-0.82696289312441718</v>
      </c>
    </row>
    <row r="170" spans="1:10" x14ac:dyDescent="0.25">
      <c r="A170" t="s">
        <v>165</v>
      </c>
      <c r="B170">
        <f>('CON Score and Page Rank'!IW159-'MIN and MAX'!B$53)/('MIN and MAX'!F$53-'MIN and MAX'!B$53)</f>
        <v>9.4948098086667277E-6</v>
      </c>
      <c r="C170">
        <f>('CON Score and Page Rank'!IX159-'MIN and MAX'!C$53)/('MIN and MAX'!G$53-'MIN and MAX'!C$53)</f>
        <v>5.668632277033972E-3</v>
      </c>
      <c r="D170">
        <f>('CON Score and Page Rank'!IY159-'MIN and MAX'!D$53)/('MIN and MAX'!H$53-'MIN and MAX'!D$53)</f>
        <v>0.14523913997367266</v>
      </c>
      <c r="E170">
        <f t="shared" si="10"/>
        <v>5.6591374672253052E-3</v>
      </c>
      <c r="F170">
        <f t="shared" si="11"/>
        <v>0.82673913032172774</v>
      </c>
      <c r="G170">
        <f t="shared" si="12"/>
        <v>0.145229645163864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132</v>
      </c>
      <c r="B171">
        <f>('CON Score and Page Rank'!IW128-'MIN and MAX'!B$53)/('MIN and MAX'!F$53-'MIN and MAX'!B$53)</f>
        <v>6.3192516364965512E-6</v>
      </c>
      <c r="C171">
        <f>('CON Score and Page Rank'!IX128-'MIN and MAX'!C$53)/('MIN and MAX'!G$53-'MIN and MAX'!C$53)</f>
        <v>5.3350291975361903E-3</v>
      </c>
      <c r="D171">
        <f>('CON Score and Page Rank'!IY128-'MIN and MAX'!D$53)/('MIN and MAX'!H$53-'MIN and MAX'!D$53)</f>
        <v>8.4686265906099165E-2</v>
      </c>
      <c r="E171">
        <f t="shared" si="10"/>
        <v>5.3287099458996937E-3</v>
      </c>
      <c r="F171">
        <f t="shared" si="11"/>
        <v>0.82615390392770482</v>
      </c>
      <c r="G171">
        <f t="shared" si="12"/>
        <v>8.4679946654462671E-2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85</v>
      </c>
      <c r="B172">
        <f>('CON Score and Page Rank'!IW81-'MIN and MAX'!B$53)/('MIN and MAX'!F$53-'MIN and MAX'!B$53)</f>
        <v>2.4529487042954857E-6</v>
      </c>
      <c r="C172">
        <f>('CON Score and Page Rank'!IX81-'MIN and MAX'!C$53)/('MIN and MAX'!G$53-'MIN and MAX'!C$53)</f>
        <v>5.2130337343960081E-3</v>
      </c>
      <c r="D172">
        <f>('CON Score and Page Rank'!IY81-'MIN and MAX'!D$53)/('MIN and MAX'!H$53-'MIN and MAX'!D$53)</f>
        <v>0.15577007459412023</v>
      </c>
      <c r="E172">
        <f t="shared" si="10"/>
        <v>5.2105807856917125E-3</v>
      </c>
      <c r="F172">
        <f t="shared" si="11"/>
        <v>0.82594468315160197</v>
      </c>
      <c r="G172">
        <f t="shared" si="12"/>
        <v>0.15576762164541594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93</v>
      </c>
      <c r="B173">
        <f>('CON Score and Page Rank'!IW89-'MIN and MAX'!B$53)/('MIN and MAX'!F$53-'MIN and MAX'!B$53)</f>
        <v>7.798564543481445E-6</v>
      </c>
      <c r="C173">
        <f>('CON Score and Page Rank'!IX89-'MIN and MAX'!C$53)/('MIN and MAX'!G$53-'MIN and MAX'!C$53)</f>
        <v>4.7516623048190973E-3</v>
      </c>
      <c r="D173">
        <f>('CON Score and Page Rank'!IY89-'MIN and MAX'!D$53)/('MIN and MAX'!H$53-'MIN and MAX'!D$53)</f>
        <v>2.5888547608600262E-2</v>
      </c>
      <c r="E173">
        <f t="shared" si="10"/>
        <v>4.7438637402756161E-3</v>
      </c>
      <c r="F173">
        <f t="shared" si="11"/>
        <v>0.8251180718196458</v>
      </c>
      <c r="G173">
        <f t="shared" si="12"/>
        <v>2.5880749044056781E-2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Rank'!IW69-'MIN and MAX'!B$53)/('MIN and MAX'!F$53-'MIN and MAX'!B$53)</f>
        <v>6.6515752581114338E-6</v>
      </c>
      <c r="C174">
        <f>('CON Score and Page Rank'!IX69-'MIN and MAX'!C$53)/('MIN and MAX'!G$53-'MIN and MAX'!C$53)</f>
        <v>3.9602097863998187E-3</v>
      </c>
      <c r="D174">
        <f>('CON Score and Page Rank'!IY69-'MIN and MAX'!D$53)/('MIN and MAX'!H$53-'MIN and MAX'!D$53)</f>
        <v>2.676612549363756E-2</v>
      </c>
      <c r="E174">
        <f t="shared" si="10"/>
        <v>3.9535582111417068E-3</v>
      </c>
      <c r="F174">
        <f t="shared" si="11"/>
        <v>0.82371834684172629</v>
      </c>
      <c r="G174">
        <f t="shared" si="12"/>
        <v>2.6759473918379448E-2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274</v>
      </c>
      <c r="B175">
        <f>('CON Score and Page Rank'!IW67-'MIN and MAX'!B$53)/('MIN and MAX'!F$53-'MIN and MAX'!B$53)</f>
        <v>9.8189920476862847E-6</v>
      </c>
      <c r="C175">
        <f>('CON Score and Page Rank'!IX67-'MIN and MAX'!C$53)/('MIN and MAX'!G$53-'MIN and MAX'!C$53)</f>
        <v>3.9625463569363598E-3</v>
      </c>
      <c r="D175">
        <f>('CON Score and Page Rank'!IY67-'MIN and MAX'!D$53)/('MIN and MAX'!H$53-'MIN and MAX'!D$53)</f>
        <v>2.676612549363756E-2</v>
      </c>
      <c r="E175">
        <f t="shared" si="10"/>
        <v>3.9527273648886736E-3</v>
      </c>
      <c r="F175">
        <f t="shared" si="11"/>
        <v>0.82371687531431026</v>
      </c>
      <c r="G175">
        <f t="shared" si="12"/>
        <v>2.6756306501589874E-2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72</v>
      </c>
      <c r="B176">
        <f>('CON Score and Page Rank'!IW68-'MIN and MAX'!B$53)/('MIN and MAX'!F$53-'MIN and MAX'!B$53)</f>
        <v>4.402709337510965E-5</v>
      </c>
      <c r="C176">
        <f>('CON Score and Page Rank'!IX68-'MIN and MAX'!C$53)/('MIN and MAX'!G$53-'MIN and MAX'!C$53)</f>
        <v>3.9877813187310009E-3</v>
      </c>
      <c r="D176">
        <f>('CON Score and Page Rank'!IY68-'MIN and MAX'!D$53)/('MIN and MAX'!H$53-'MIN and MAX'!D$53)</f>
        <v>2.676612549363756E-2</v>
      </c>
      <c r="E176">
        <f t="shared" si="10"/>
        <v>3.9437542253558909E-3</v>
      </c>
      <c r="F176">
        <f t="shared" si="11"/>
        <v>0.8237009828182168</v>
      </c>
      <c r="G176">
        <f t="shared" si="12"/>
        <v>2.6722098400262451E-2</v>
      </c>
      <c r="H176" s="3">
        <f>IFERROR(VLOOKUP(A176,'GDP Data'!A$2:Q$144,13,FALSE),"Not Found")</f>
        <v>12172309522.6171</v>
      </c>
      <c r="I176">
        <f t="shared" si="13"/>
        <v>1.6250022741939998E-4</v>
      </c>
      <c r="J176">
        <f t="shared" si="14"/>
        <v>-0.82353848259079743</v>
      </c>
    </row>
    <row r="177" spans="1:10" x14ac:dyDescent="0.25">
      <c r="A177" t="s">
        <v>39</v>
      </c>
      <c r="B177">
        <f>('CON Score and Page Rank'!IW33-'MIN and MAX'!B$53)/('MIN and MAX'!F$53-'MIN and MAX'!B$53)</f>
        <v>3.3275867338742286E-4</v>
      </c>
      <c r="C177">
        <f>('CON Score and Page Rank'!IX33-'MIN and MAX'!C$53)/('MIN and MAX'!G$53-'MIN and MAX'!C$53)</f>
        <v>4.1377984934590729E-3</v>
      </c>
      <c r="D177">
        <f>('CON Score and Page Rank'!IY33-'MIN and MAX'!D$53)/('MIN and MAX'!H$53-'MIN and MAX'!D$53)</f>
        <v>9.5217200526546725E-2</v>
      </c>
      <c r="E177">
        <f t="shared" si="10"/>
        <v>3.80503982007165E-3</v>
      </c>
      <c r="F177">
        <f t="shared" si="11"/>
        <v>0.82345530312762116</v>
      </c>
      <c r="G177">
        <f t="shared" si="12"/>
        <v>9.4884441853159307E-2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20</v>
      </c>
      <c r="B178">
        <f>('CON Score and Page Rank'!IW7-'MIN and MAX'!B$53)/('MIN and MAX'!F$53-'MIN and MAX'!B$53)</f>
        <v>0.11007301693337088</v>
      </c>
      <c r="C178">
        <f>('CON Score and Page Rank'!IX7-'MIN and MAX'!C$53)/('MIN and MAX'!G$53-'MIN and MAX'!C$53)</f>
        <v>0.11384430722689927</v>
      </c>
      <c r="D178">
        <f>('CON Score and Page Rank'!IY7-'MIN and MAX'!D$53)/('MIN and MAX'!H$53-'MIN and MAX'!D$53)</f>
        <v>1</v>
      </c>
      <c r="E178">
        <f t="shared" si="10"/>
        <v>3.7712902935283926E-3</v>
      </c>
      <c r="F178">
        <f t="shared" si="11"/>
        <v>0.82339552870677502</v>
      </c>
      <c r="G178">
        <f t="shared" si="12"/>
        <v>0.8899269830666291</v>
      </c>
      <c r="H178" s="3">
        <f>IFERROR(VLOOKUP(A178,'GDP Data'!A$2:Q$144,13,FALSE),"Not Found")</f>
        <v>1793326630174.52</v>
      </c>
      <c r="I178">
        <f t="shared" si="13"/>
        <v>0.1144116425547847</v>
      </c>
      <c r="J178">
        <f t="shared" si="14"/>
        <v>-0.70898388615199037</v>
      </c>
    </row>
    <row r="179" spans="1:10" x14ac:dyDescent="0.25">
      <c r="A179" t="s">
        <v>205</v>
      </c>
      <c r="B179">
        <f>('CON Score and Page Rank'!IW194-'MIN and MAX'!B$53)/('MIN and MAX'!F$53-'MIN and MAX'!B$53)</f>
        <v>8.3167635570986857E-6</v>
      </c>
      <c r="C179">
        <f>('CON Score and Page Rank'!IX194-'MIN and MAX'!C$53)/('MIN and MAX'!G$53-'MIN and MAX'!C$53)</f>
        <v>2.8816410381640851E-3</v>
      </c>
      <c r="D179">
        <f>('CON Score and Page Rank'!IY194-'MIN and MAX'!D$53)/('MIN and MAX'!H$53-'MIN and MAX'!D$53)</f>
        <v>9.0829311101360249E-2</v>
      </c>
      <c r="E179">
        <f t="shared" si="10"/>
        <v>2.8733242746069865E-3</v>
      </c>
      <c r="F179">
        <f t="shared" si="11"/>
        <v>0.82180512421171259</v>
      </c>
      <c r="G179">
        <f t="shared" si="12"/>
        <v>9.0820994337803149E-2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42</v>
      </c>
      <c r="B180">
        <f>('CON Score and Page Rank'!IW35-'MIN and MAX'!B$53)/('MIN and MAX'!F$53-'MIN and MAX'!B$53)</f>
        <v>7.9890327864325622E-2</v>
      </c>
      <c r="C180">
        <f>('CON Score and Page Rank'!IX35-'MIN and MAX'!C$53)/('MIN and MAX'!G$53-'MIN and MAX'!C$53)</f>
        <v>8.2250923263135531E-2</v>
      </c>
      <c r="D180">
        <f>('CON Score and Page Rank'!IY35-'MIN and MAX'!D$53)/('MIN and MAX'!H$53-'MIN and MAX'!D$53)</f>
        <v>0.9109258446687144</v>
      </c>
      <c r="E180">
        <f t="shared" si="10"/>
        <v>2.3605953988099088E-3</v>
      </c>
      <c r="F180">
        <f t="shared" si="11"/>
        <v>0.82089702046209023</v>
      </c>
      <c r="G180">
        <f t="shared" si="12"/>
        <v>0.83103551680438881</v>
      </c>
      <c r="H180" s="3">
        <f>IFERROR(VLOOKUP(A180,'GDP Data'!A$2:Q$144,13,FALSE),"Not Found")</f>
        <v>168291357111.73901</v>
      </c>
      <c r="I180">
        <f t="shared" si="13"/>
        <v>1.0176493445870093E-2</v>
      </c>
      <c r="J180">
        <f t="shared" si="14"/>
        <v>-0.8107205270162201</v>
      </c>
    </row>
    <row r="181" spans="1:10" x14ac:dyDescent="0.25">
      <c r="A181" t="s">
        <v>86</v>
      </c>
      <c r="B181">
        <f>('CON Score and Page Rank'!IW82-'MIN and MAX'!B$53)/('MIN and MAX'!F$53-'MIN and MAX'!B$53)</f>
        <v>7.924760148939563E-7</v>
      </c>
      <c r="C181">
        <f>('CON Score and Page Rank'!IX82-'MIN and MAX'!C$53)/('MIN and MAX'!G$53-'MIN and MAX'!C$53)</f>
        <v>2.2509134183849992E-3</v>
      </c>
      <c r="D181">
        <f>('CON Score and Page Rank'!IY82-'MIN and MAX'!D$53)/('MIN and MAX'!H$53-'MIN and MAX'!D$53)</f>
        <v>7.1083808688021055E-2</v>
      </c>
      <c r="E181">
        <f t="shared" si="10"/>
        <v>2.2501209423701051E-3</v>
      </c>
      <c r="F181">
        <f t="shared" si="11"/>
        <v>0.82070135707571579</v>
      </c>
      <c r="G181">
        <f t="shared" si="12"/>
        <v>7.1083016212006161E-2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299</v>
      </c>
      <c r="B182">
        <f>('CON Score and Page Rank'!IW56-'MIN and MAX'!B$53)/('MIN and MAX'!F$53-'MIN and MAX'!B$53)</f>
        <v>6.6199900402685353E-6</v>
      </c>
      <c r="C182">
        <f>('CON Score and Page Rank'!IX56-'MIN and MAX'!C$53)/('MIN and MAX'!G$53-'MIN and MAX'!C$53)</f>
        <v>1.2687983018976742E-3</v>
      </c>
      <c r="D182">
        <f>('CON Score and Page Rank'!IY56-'MIN and MAX'!D$53)/('MIN and MAX'!H$53-'MIN and MAX'!D$53)</f>
        <v>6.0552874067573495E-2</v>
      </c>
      <c r="E182">
        <f t="shared" si="10"/>
        <v>1.2621783118574057E-3</v>
      </c>
      <c r="F182">
        <f t="shared" si="11"/>
        <v>0.81895159331258538</v>
      </c>
      <c r="G182">
        <f t="shared" si="12"/>
        <v>6.0546254077533224E-2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113</v>
      </c>
      <c r="B183">
        <f>('CON Score and Page Rank'!IW109-'MIN and MAX'!B$53)/('MIN and MAX'!F$53-'MIN and MAX'!B$53)</f>
        <v>2.7067847597308597E-7</v>
      </c>
      <c r="C183">
        <f>('CON Score and Page Rank'!IX109-'MIN and MAX'!C$53)/('MIN and MAX'!G$53-'MIN and MAX'!C$53)</f>
        <v>8.7728254279488126E-4</v>
      </c>
      <c r="D183">
        <f>('CON Score and Page Rank'!IY109-'MIN and MAX'!D$53)/('MIN and MAX'!H$53-'MIN and MAX'!D$53)</f>
        <v>7.8982009653356736E-3</v>
      </c>
      <c r="E183">
        <f t="shared" si="10"/>
        <v>8.7701186431890813E-4</v>
      </c>
      <c r="F183">
        <f t="shared" si="11"/>
        <v>0.81826941777742623</v>
      </c>
      <c r="G183">
        <f t="shared" si="12"/>
        <v>7.8979302868597001E-3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167</v>
      </c>
      <c r="B184">
        <f>('CON Score and Page Rank'!IW162-'MIN and MAX'!B$53)/('MIN and MAX'!F$53-'MIN and MAX'!B$53)</f>
        <v>3.1398703212734916E-5</v>
      </c>
      <c r="C184">
        <f>('CON Score and Page Rank'!IX162-'MIN and MAX'!C$53)/('MIN and MAX'!G$53-'MIN and MAX'!C$53)</f>
        <v>8.9645020976297177E-4</v>
      </c>
      <c r="D184">
        <f>('CON Score and Page Rank'!IY162-'MIN and MAX'!D$53)/('MIN and MAX'!H$53-'MIN and MAX'!D$53)</f>
        <v>7.8982009653356736E-3</v>
      </c>
      <c r="E184">
        <f t="shared" si="10"/>
        <v>8.6505150655023691E-4</v>
      </c>
      <c r="F184">
        <f t="shared" si="11"/>
        <v>0.8182482345629648</v>
      </c>
      <c r="G184">
        <f t="shared" si="12"/>
        <v>7.8668022621229388E-3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161</v>
      </c>
      <c r="B185">
        <f>('CON Score and Page Rank'!IW156-'MIN and MAX'!B$53)/('MIN and MAX'!F$53-'MIN and MAX'!B$53)</f>
        <v>6.0090621665751275E-5</v>
      </c>
      <c r="C185">
        <f>('CON Score and Page Rank'!IX156-'MIN and MAX'!C$53)/('MIN and MAX'!G$53-'MIN and MAX'!C$53)</f>
        <v>9.1411779844660309E-4</v>
      </c>
      <c r="D185">
        <f>('CON Score and Page Rank'!IY156-'MIN and MAX'!D$53)/('MIN and MAX'!H$53-'MIN and MAX'!D$53)</f>
        <v>7.8982009653356736E-3</v>
      </c>
      <c r="E185">
        <f t="shared" si="10"/>
        <v>8.5402717678085183E-4</v>
      </c>
      <c r="F185">
        <f t="shared" si="11"/>
        <v>0.81822870916528734</v>
      </c>
      <c r="G185">
        <f t="shared" si="12"/>
        <v>7.8381103436699229E-3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52</v>
      </c>
      <c r="B186">
        <f>('CON Score and Page Rank'!IW46-'MIN and MAX'!B$53)/('MIN and MAX'!F$53-'MIN and MAX'!B$53)</f>
        <v>0.13850259264148837</v>
      </c>
      <c r="C186">
        <f>('CON Score and Page Rank'!IX46-'MIN and MAX'!C$53)/('MIN and MAX'!G$53-'MIN and MAX'!C$53)</f>
        <v>0.13885936502206495</v>
      </c>
      <c r="D186">
        <f>('CON Score and Page Rank'!IY46-'MIN and MAX'!D$53)/('MIN and MAX'!H$53-'MIN and MAX'!D$53)</f>
        <v>0.97981570864414214</v>
      </c>
      <c r="E186">
        <f t="shared" si="10"/>
        <v>3.5677238057657545E-4</v>
      </c>
      <c r="F186">
        <f t="shared" si="11"/>
        <v>0.81734801184889616</v>
      </c>
      <c r="G186">
        <f t="shared" si="12"/>
        <v>0.84131311600265379</v>
      </c>
      <c r="H186" s="3">
        <f>IFERROR(VLOOKUP(A186,'GDP Data'!A$2:Q$144,13,FALSE),"Not Found")</f>
        <v>248513617677.28699</v>
      </c>
      <c r="I186">
        <f t="shared" si="13"/>
        <v>1.532221516066332E-2</v>
      </c>
      <c r="J186">
        <f t="shared" si="14"/>
        <v>-0.80202579668823282</v>
      </c>
    </row>
    <row r="187" spans="1:10" x14ac:dyDescent="0.25">
      <c r="A187" t="s">
        <v>143</v>
      </c>
      <c r="B187">
        <f>('CON Score and Page Rank'!IW139-'MIN and MAX'!B$53)/('MIN and MAX'!F$53-'MIN and MAX'!B$53)</f>
        <v>1.1138308221576689E-6</v>
      </c>
      <c r="C187">
        <f>('CON Score and Page Rank'!IX139-'MIN and MAX'!C$53)/('MIN and MAX'!G$53-'MIN and MAX'!C$53)</f>
        <v>1.5707206003473428E-4</v>
      </c>
      <c r="D187">
        <f>('CON Score and Page Rank'!IY139-'MIN and MAX'!D$53)/('MIN and MAX'!H$53-'MIN and MAX'!D$53)</f>
        <v>1.4041246160596753E-2</v>
      </c>
      <c r="E187">
        <f t="shared" si="10"/>
        <v>1.5595822921257661E-4</v>
      </c>
      <c r="F187">
        <f t="shared" si="11"/>
        <v>0.81699234613073779</v>
      </c>
      <c r="G187">
        <f t="shared" si="12"/>
        <v>1.4040132329774595E-2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169</v>
      </c>
      <c r="B188">
        <f>('CON Score and Page Rank'!IW164-'MIN and MAX'!B$53)/('MIN and MAX'!F$53-'MIN and MAX'!B$53)</f>
        <v>2.5989385850300903E-6</v>
      </c>
      <c r="C188">
        <f>('CON Score and Page Rank'!IX164-'MIN and MAX'!C$53)/('MIN and MAX'!G$53-'MIN and MAX'!C$53)</f>
        <v>1.5782599346119146E-4</v>
      </c>
      <c r="D188">
        <f>('CON Score and Page Rank'!IY164-'MIN and MAX'!D$53)/('MIN and MAX'!H$53-'MIN and MAX'!D$53)</f>
        <v>1.4041246160596753E-2</v>
      </c>
      <c r="E188">
        <f t="shared" si="10"/>
        <v>1.5522705487616136E-4</v>
      </c>
      <c r="F188">
        <f t="shared" si="11"/>
        <v>0.81699105113412673</v>
      </c>
      <c r="G188">
        <f t="shared" si="12"/>
        <v>1.4038647222011723E-2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245</v>
      </c>
      <c r="B189">
        <f>('CON Score and Page Rank'!IW112-'MIN and MAX'!B$53)/('MIN and MAX'!F$53-'MIN and MAX'!B$53)</f>
        <v>4.5517033880069148E-7</v>
      </c>
      <c r="C189">
        <f>('CON Score and Page Rank'!IX112-'MIN and MAX'!C$53)/('MIN and MAX'!G$53-'MIN and MAX'!C$53)</f>
        <v>3.5995647972258041E-5</v>
      </c>
      <c r="D189">
        <f>('CON Score and Page Rank'!IY112-'MIN and MAX'!D$53)/('MIN and MAX'!H$53-'MIN and MAX'!D$53)</f>
        <v>0</v>
      </c>
      <c r="E189">
        <f t="shared" si="10"/>
        <v>3.554047763345735E-5</v>
      </c>
      <c r="F189">
        <f t="shared" si="11"/>
        <v>0.81677907198743915</v>
      </c>
      <c r="G189">
        <f t="shared" si="12"/>
        <v>-4.5517033880069148E-7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109</v>
      </c>
      <c r="B190">
        <f>('CON Score and Page Rank'!IW105-'MIN and MAX'!B$53)/('MIN and MAX'!F$53-'MIN and MAX'!B$53)</f>
        <v>3.124257916082248E-5</v>
      </c>
      <c r="C190">
        <f>('CON Score and Page Rank'!IX105-'MIN and MAX'!C$53)/('MIN and MAX'!G$53-'MIN and MAX'!C$53)</f>
        <v>0</v>
      </c>
      <c r="D190">
        <f>('CON Score and Page Rank'!IY105-'MIN and MAX'!D$53)/('MIN and MAX'!H$53-'MIN and MAX'!D$53)</f>
        <v>5.7042562527424307E-3</v>
      </c>
      <c r="E190">
        <f t="shared" si="10"/>
        <v>-3.124257916082248E-5</v>
      </c>
      <c r="F190">
        <f t="shared" si="11"/>
        <v>0.81666079126023838</v>
      </c>
      <c r="G190">
        <f t="shared" si="12"/>
        <v>5.6730136735816082E-3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257</v>
      </c>
      <c r="B191">
        <f>('CON Score and Page Rank'!IW161-'MIN and MAX'!B$53)/('MIN and MAX'!F$53-'MIN and MAX'!B$53)</f>
        <v>4.6623541209227225E-5</v>
      </c>
      <c r="C191">
        <f>('CON Score and Page Rank'!IX161-'MIN and MAX'!C$53)/('MIN and MAX'!G$53-'MIN and MAX'!C$53)</f>
        <v>5.084377487512993E-6</v>
      </c>
      <c r="D191">
        <f>('CON Score and Page Rank'!IY161-'MIN and MAX'!D$53)/('MIN and MAX'!H$53-'MIN and MAX'!D$53)</f>
        <v>5.7042562527424307E-3</v>
      </c>
      <c r="E191">
        <f t="shared" si="10"/>
        <v>-4.1539163721714229E-5</v>
      </c>
      <c r="F191">
        <f t="shared" si="11"/>
        <v>0.81664255478577896</v>
      </c>
      <c r="G191">
        <f t="shared" si="12"/>
        <v>5.6576327115332031E-3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58</v>
      </c>
      <c r="B192">
        <f>('CON Score and Page Rank'!IW52-'MIN and MAX'!B$53)/('MIN and MAX'!F$53-'MIN and MAX'!B$53)</f>
        <v>0</v>
      </c>
      <c r="C192">
        <f>('CON Score and Page Rank'!IX52-'MIN and MAX'!C$53)/('MIN and MAX'!G$53-'MIN and MAX'!C$53)</f>
        <v>-2.0228625763049168E-4</v>
      </c>
      <c r="D192">
        <f>('CON Score and Page Rank'!IY52-'MIN and MAX'!D$53)/('MIN and MAX'!H$53-'MIN and MAX'!D$53)</f>
        <v>-3.9491004826678368E-2</v>
      </c>
      <c r="E192">
        <f t="shared" si="10"/>
        <v>-2.0228625763049168E-4</v>
      </c>
      <c r="F192">
        <f t="shared" si="11"/>
        <v>0.81635785258621496</v>
      </c>
      <c r="G192">
        <f t="shared" si="12"/>
        <v>-3.9491004826678368E-2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150</v>
      </c>
      <c r="B193">
        <f>('CON Score and Page Rank'!IW145-'MIN and MAX'!B$53)/('MIN and MAX'!F$53-'MIN and MAX'!B$53)</f>
        <v>0</v>
      </c>
      <c r="C193">
        <f>('CON Score and Page Rank'!IX145-'MIN and MAX'!C$53)/('MIN and MAX'!G$53-'MIN and MAX'!C$53)</f>
        <v>-2.0228625763049168E-4</v>
      </c>
      <c r="D193">
        <f>('CON Score and Page Rank'!IY145-'MIN and MAX'!D$53)/('MIN and MAX'!H$53-'MIN and MAX'!D$53)</f>
        <v>-3.9491004826678368E-2</v>
      </c>
      <c r="E193">
        <f t="shared" si="10"/>
        <v>-2.0228625763049168E-4</v>
      </c>
      <c r="F193">
        <f t="shared" si="11"/>
        <v>0.81635785258621496</v>
      </c>
      <c r="G193">
        <f t="shared" si="12"/>
        <v>-3.9491004826678368E-2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158</v>
      </c>
      <c r="B194">
        <f>('CON Score and Page Rank'!IW153-'MIN and MAX'!B$53)/('MIN and MAX'!F$53-'MIN and MAX'!B$53)</f>
        <v>0</v>
      </c>
      <c r="C194">
        <f>('CON Score and Page Rank'!IX153-'MIN and MAX'!C$53)/('MIN and MAX'!G$53-'MIN and MAX'!C$53)</f>
        <v>-2.0228625763049168E-4</v>
      </c>
      <c r="D194">
        <f>('CON Score and Page Rank'!IY153-'MIN and MAX'!D$53)/('MIN and MAX'!H$53-'MIN and MAX'!D$53)</f>
        <v>-3.9491004826678368E-2</v>
      </c>
      <c r="E194">
        <f t="shared" si="10"/>
        <v>-2.0228625763049168E-4</v>
      </c>
      <c r="F194">
        <f t="shared" si="11"/>
        <v>0.81635785258621496</v>
      </c>
      <c r="G194">
        <f t="shared" si="12"/>
        <v>-3.9491004826678368E-2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173</v>
      </c>
      <c r="B195">
        <f>('CON Score and Page Rank'!IW168-'MIN and MAX'!B$53)/('MIN and MAX'!F$53-'MIN and MAX'!B$53)</f>
        <v>0</v>
      </c>
      <c r="C195">
        <f>('CON Score and Page Rank'!IX168-'MIN and MAX'!C$53)/('MIN and MAX'!G$53-'MIN and MAX'!C$53)</f>
        <v>-2.0228625763049168E-4</v>
      </c>
      <c r="D195">
        <f>('CON Score and Page Rank'!IY168-'MIN and MAX'!D$53)/('MIN and MAX'!H$53-'MIN and MAX'!D$53)</f>
        <v>-3.9491004826678368E-2</v>
      </c>
      <c r="E195">
        <f t="shared" ref="E195:E215" si="15">C195-B195</f>
        <v>-2.0228625763049168E-4</v>
      </c>
      <c r="F195">
        <f t="shared" ref="F195:F215" si="16">(E195-MIN(E$3:E$215))/(MAX(E$3:E$215)-MIN(E$3:E$215))</f>
        <v>0.81635785258621496</v>
      </c>
      <c r="G195">
        <f t="shared" ref="G195:G215" si="17">D195-B195</f>
        <v>-3.9491004826678368E-2</v>
      </c>
      <c r="H195" s="3" t="str">
        <f>IFERROR(VLOOKUP(A195,'GDP Data'!A$2:Q$144,13,FALSE),"Not Found")</f>
        <v>Not Found</v>
      </c>
      <c r="I195" t="str">
        <f t="shared" ref="I195:I215" si="18">IFERROR((H195-MIN(H$3:H$215))/(MAX(H$3:H$215)-MIN(H$3:H$215)),"No Value")</f>
        <v>No Value</v>
      </c>
      <c r="J195" t="str">
        <f t="shared" ref="J195:J215" si="19">IFERROR(I195-F195,"No Value")</f>
        <v>No Value</v>
      </c>
    </row>
    <row r="196" spans="1:10" x14ac:dyDescent="0.25">
      <c r="A196" t="s">
        <v>307</v>
      </c>
      <c r="B196">
        <f>('CON Score and Page Rank'!IW190-'MIN and MAX'!B$53)/('MIN and MAX'!F$53-'MIN and MAX'!B$53)</f>
        <v>0</v>
      </c>
      <c r="C196">
        <f>('CON Score and Page Rank'!IX190-'MIN and MAX'!C$53)/('MIN and MAX'!G$53-'MIN and MAX'!C$53)</f>
        <v>-2.0228625763049168E-4</v>
      </c>
      <c r="D196">
        <f>('CON Score and Page Rank'!IY190-'MIN and MAX'!D$53)/('MIN and MAX'!H$53-'MIN and MAX'!D$53)</f>
        <v>-3.9491004826678368E-2</v>
      </c>
      <c r="E196">
        <f t="shared" si="15"/>
        <v>-2.0228625763049168E-4</v>
      </c>
      <c r="F196">
        <f t="shared" si="16"/>
        <v>0.81635785258621496</v>
      </c>
      <c r="G196">
        <f t="shared" si="17"/>
        <v>-3.9491004826678368E-2</v>
      </c>
      <c r="H196" s="3" t="str">
        <f>IFERROR(VLOOKUP(A196,'GDP Data'!A$2:Q$144,13,FALSE),"Not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27</v>
      </c>
      <c r="B197">
        <f>('CON Score and Page Rank'!IW17-'MIN and MAX'!B$53)/('MIN and MAX'!F$53-'MIN and MAX'!B$53)</f>
        <v>5.9614931935586403E-2</v>
      </c>
      <c r="C197">
        <f>('CON Score and Page Rank'!IX17-'MIN and MAX'!C$53)/('MIN and MAX'!G$53-'MIN and MAX'!C$53)</f>
        <v>5.663563165140631E-2</v>
      </c>
      <c r="D197">
        <f>('CON Score and Page Rank'!IY17-'MIN and MAX'!D$53)/('MIN and MAX'!H$53-'MIN and MAX'!D$53)</f>
        <v>0.89381307591048709</v>
      </c>
      <c r="E197">
        <f t="shared" si="15"/>
        <v>-2.9793002841800934E-3</v>
      </c>
      <c r="F197">
        <f t="shared" si="16"/>
        <v>0.81143943084462089</v>
      </c>
      <c r="G197">
        <f t="shared" si="17"/>
        <v>0.83419814397490066</v>
      </c>
      <c r="H197" s="3">
        <f>IFERROR(VLOOKUP(A197,'GDP Data'!A$2:Q$144,13,FALSE),"Not Found")</f>
        <v>282995942006.55701</v>
      </c>
      <c r="I197">
        <f t="shared" si="18"/>
        <v>1.753402574574011E-2</v>
      </c>
      <c r="J197">
        <f t="shared" si="19"/>
        <v>-0.79390540509888075</v>
      </c>
    </row>
    <row r="198" spans="1:10" x14ac:dyDescent="0.25">
      <c r="A198" t="s">
        <v>31</v>
      </c>
      <c r="B198">
        <f>('CON Score and Page Rank'!IW22-'MIN and MAX'!B$53)/('MIN and MAX'!F$53-'MIN and MAX'!B$53)</f>
        <v>0.18215139696568947</v>
      </c>
      <c r="C198">
        <f>('CON Score and Page Rank'!IX22-'MIN and MAX'!C$53)/('MIN and MAX'!G$53-'MIN and MAX'!C$53)</f>
        <v>0.17304049618190667</v>
      </c>
      <c r="D198">
        <f>('CON Score and Page Rank'!IY22-'MIN and MAX'!D$53)/('MIN and MAX'!H$53-'MIN and MAX'!D$53)</f>
        <v>0.976305397103993</v>
      </c>
      <c r="E198">
        <f t="shared" si="15"/>
        <v>-9.1109007837827938E-3</v>
      </c>
      <c r="F198">
        <f t="shared" si="16"/>
        <v>0.80057963794487597</v>
      </c>
      <c r="G198">
        <f t="shared" si="17"/>
        <v>0.79415400013830351</v>
      </c>
      <c r="H198" s="3">
        <f>IFERROR(VLOOKUP(A198,'GDP Data'!A$2:Q$144,13,FALSE),"Not Found")</f>
        <v>61696281326.2453</v>
      </c>
      <c r="I198">
        <f t="shared" si="18"/>
        <v>3.339131941811384E-3</v>
      </c>
      <c r="J198">
        <f t="shared" si="19"/>
        <v>-0.79724050600306462</v>
      </c>
    </row>
    <row r="199" spans="1:10" x14ac:dyDescent="0.25">
      <c r="A199" t="s">
        <v>21</v>
      </c>
      <c r="B199">
        <f>('CON Score and Page Rank'!IW12-'MIN and MAX'!B$53)/('MIN and MAX'!F$53-'MIN and MAX'!B$53)</f>
        <v>0.11853638518158871</v>
      </c>
      <c r="C199">
        <f>('CON Score and Page Rank'!IX12-'MIN and MAX'!C$53)/('MIN and MAX'!G$53-'MIN and MAX'!C$53)</f>
        <v>0.10530679314454441</v>
      </c>
      <c r="D199">
        <f>('CON Score and Page Rank'!IY12-'MIN and MAX'!D$53)/('MIN and MAX'!H$53-'MIN and MAX'!D$53)</f>
        <v>0.93111013602457215</v>
      </c>
      <c r="E199">
        <f t="shared" si="15"/>
        <v>-1.3229592037044297E-2</v>
      </c>
      <c r="F199">
        <f t="shared" si="16"/>
        <v>0.79328494644771974</v>
      </c>
      <c r="G199">
        <f t="shared" si="17"/>
        <v>0.81257375084298344</v>
      </c>
      <c r="H199" s="3">
        <f>IFERROR(VLOOKUP(A199,'GDP Data'!A$2:Q$144,13,FALSE),"Not Found")</f>
        <v>344003137611.271</v>
      </c>
      <c r="I199">
        <f t="shared" si="18"/>
        <v>2.1447229499520052E-2</v>
      </c>
      <c r="J199">
        <f t="shared" si="19"/>
        <v>-0.77183771694819969</v>
      </c>
    </row>
    <row r="200" spans="1:10" x14ac:dyDescent="0.25">
      <c r="A200" t="s">
        <v>200</v>
      </c>
      <c r="B200">
        <f>('CON Score and Page Rank'!IW6-'MIN and MAX'!B$53)/('MIN and MAX'!F$53-'MIN and MAX'!B$53)</f>
        <v>0.14756416341566339</v>
      </c>
      <c r="C200">
        <f>('CON Score and Page Rank'!IX6-'MIN and MAX'!C$53)/('MIN and MAX'!G$53-'MIN and MAX'!C$53)</f>
        <v>0.13378173866568888</v>
      </c>
      <c r="D200">
        <f>('CON Score and Page Rank'!IY6-'MIN and MAX'!D$53)/('MIN and MAX'!H$53-'MIN and MAX'!D$53)</f>
        <v>0.89776217639315492</v>
      </c>
      <c r="E200">
        <f t="shared" si="15"/>
        <v>-1.3782424749974514E-2</v>
      </c>
      <c r="F200">
        <f t="shared" si="16"/>
        <v>0.79230581403832445</v>
      </c>
      <c r="G200">
        <f t="shared" si="17"/>
        <v>0.75019801297749156</v>
      </c>
      <c r="H200" s="3">
        <f>IFERROR(VLOOKUP(A200,'GDP Data'!A$2:Q$144,13,FALSE),"Not Found")</f>
        <v>2616156606666.6201</v>
      </c>
      <c r="I200">
        <f t="shared" si="18"/>
        <v>0.16719068477784249</v>
      </c>
      <c r="J200">
        <f t="shared" si="19"/>
        <v>-0.62511512926048196</v>
      </c>
    </row>
    <row r="201" spans="1:10" x14ac:dyDescent="0.25">
      <c r="A201" t="s">
        <v>49</v>
      </c>
      <c r="B201">
        <f>('CON Score and Page Rank'!IW42-'MIN and MAX'!B$53)/('MIN and MAX'!F$53-'MIN and MAX'!B$53)</f>
        <v>0.23116354643881937</v>
      </c>
      <c r="C201">
        <f>('CON Score and Page Rank'!IX42-'MIN and MAX'!C$53)/('MIN and MAX'!G$53-'MIN and MAX'!C$53)</f>
        <v>0.21446305976690722</v>
      </c>
      <c r="D201">
        <f>('CON Score and Page Rank'!IY42-'MIN and MAX'!D$53)/('MIN and MAX'!H$53-'MIN and MAX'!D$53)</f>
        <v>0.99166301009214564</v>
      </c>
      <c r="E201">
        <f t="shared" si="15"/>
        <v>-1.6700486671912151E-2</v>
      </c>
      <c r="F201">
        <f t="shared" si="16"/>
        <v>0.78713757971794951</v>
      </c>
      <c r="G201">
        <f t="shared" si="17"/>
        <v>0.76049946365332621</v>
      </c>
      <c r="H201" s="3" t="str">
        <f>IFERROR(VLOOKUP(A201,'GDP Data'!A$2:Q$144,13,FALSE),"Not Found")</f>
        <v>Not Found</v>
      </c>
      <c r="I201" t="str">
        <f t="shared" si="18"/>
        <v>No Value</v>
      </c>
      <c r="J201" t="str">
        <f t="shared" si="19"/>
        <v>No Value</v>
      </c>
    </row>
    <row r="202" spans="1:10" x14ac:dyDescent="0.25">
      <c r="A202" t="s">
        <v>34</v>
      </c>
      <c r="B202">
        <f>('CON Score and Page Rank'!IW26-'MIN and MAX'!B$53)/('MIN and MAX'!F$53-'MIN and MAX'!B$53)</f>
        <v>9.8866934450567018E-2</v>
      </c>
      <c r="C202">
        <f>('CON Score and Page Rank'!IX26-'MIN and MAX'!C$53)/('MIN and MAX'!G$53-'MIN and MAX'!C$53)</f>
        <v>7.1298586896971022E-2</v>
      </c>
      <c r="D202">
        <f>('CON Score and Page Rank'!IY26-'MIN and MAX'!D$53)/('MIN and MAX'!H$53-'MIN and MAX'!D$53)</f>
        <v>0.87713909609477836</v>
      </c>
      <c r="E202">
        <f t="shared" si="15"/>
        <v>-2.7568347553595995E-2</v>
      </c>
      <c r="F202">
        <f t="shared" si="16"/>
        <v>0.76788930702862934</v>
      </c>
      <c r="G202">
        <f t="shared" si="17"/>
        <v>0.77827216164421131</v>
      </c>
      <c r="H202" s="3">
        <f>IFERROR(VLOOKUP(A202,'GDP Data'!A$2:Q$144,13,FALSE),"Not Found")</f>
        <v>245117990242.24799</v>
      </c>
      <c r="I202">
        <f t="shared" si="18"/>
        <v>1.5104408361096121E-2</v>
      </c>
      <c r="J202">
        <f t="shared" si="19"/>
        <v>-0.75278489866753318</v>
      </c>
    </row>
    <row r="203" spans="1:10" x14ac:dyDescent="0.25">
      <c r="A203" t="s">
        <v>19</v>
      </c>
      <c r="B203">
        <f>('CON Score and Page Rank'!IW5-'MIN and MAX'!B$53)/('MIN and MAX'!F$53-'MIN and MAX'!B$53)</f>
        <v>0.16931955010877525</v>
      </c>
      <c r="C203">
        <f>('CON Score and Page Rank'!IX5-'MIN and MAX'!C$53)/('MIN and MAX'!G$53-'MIN and MAX'!C$53)</f>
        <v>0.13087327847090638</v>
      </c>
      <c r="D203">
        <f>('CON Score and Page Rank'!IY5-'MIN and MAX'!D$53)/('MIN and MAX'!H$53-'MIN and MAX'!D$53)</f>
        <v>0.94515138218516892</v>
      </c>
      <c r="E203">
        <f t="shared" si="15"/>
        <v>-3.8446271637868873E-2</v>
      </c>
      <c r="F203">
        <f t="shared" si="16"/>
        <v>0.748623211212047</v>
      </c>
      <c r="G203">
        <f t="shared" si="17"/>
        <v>0.77583183207639372</v>
      </c>
      <c r="H203" s="3">
        <f>IFERROR(VLOOKUP(A203,'GDP Data'!A$2:Q$144,13,FALSE),"Not Found")</f>
        <v>523330354138.133</v>
      </c>
      <c r="I203">
        <f t="shared" si="18"/>
        <v>3.2949871604472027E-2</v>
      </c>
      <c r="J203">
        <f t="shared" si="19"/>
        <v>-0.71567333960757495</v>
      </c>
    </row>
    <row r="204" spans="1:10" x14ac:dyDescent="0.25">
      <c r="A204" t="s">
        <v>287</v>
      </c>
      <c r="B204">
        <f>('CON Score and Page Rank'!IW9-'MIN and MAX'!B$53)/('MIN and MAX'!F$53-'MIN and MAX'!B$53)</f>
        <v>0.11198267515239042</v>
      </c>
      <c r="C204">
        <f>('CON Score and Page Rank'!IX9-'MIN and MAX'!C$53)/('MIN and MAX'!G$53-'MIN and MAX'!C$53)</f>
        <v>6.1723038892048346E-2</v>
      </c>
      <c r="D204">
        <f>('CON Score and Page Rank'!IY9-'MIN and MAX'!D$53)/('MIN and MAX'!H$53-'MIN and MAX'!D$53)</f>
        <v>0.77577885037297056</v>
      </c>
      <c r="E204">
        <f t="shared" si="15"/>
        <v>-5.0259636260342078E-2</v>
      </c>
      <c r="F204">
        <f t="shared" si="16"/>
        <v>0.72770033907490361</v>
      </c>
      <c r="G204">
        <f t="shared" si="17"/>
        <v>0.6637961752205801</v>
      </c>
      <c r="H204" s="3" t="str">
        <f>IFERROR(VLOOKUP(A204,'GDP Data'!A$2:Q$144,13,FALSE),"Not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18</v>
      </c>
      <c r="B205">
        <f>('CON Score and Page Rank'!IW4-'MIN and MAX'!B$53)/('MIN and MAX'!F$53-'MIN and MAX'!B$53)</f>
        <v>0.17213158723071259</v>
      </c>
      <c r="C205">
        <f>('CON Score and Page Rank'!IX4-'MIN and MAX'!C$53)/('MIN and MAX'!G$53-'MIN and MAX'!C$53)</f>
        <v>9.0551336186865422E-2</v>
      </c>
      <c r="D205">
        <f>('CON Score and Page Rank'!IY4-'MIN and MAX'!D$53)/('MIN and MAX'!H$53-'MIN and MAX'!D$53)</f>
        <v>0.92014041246160594</v>
      </c>
      <c r="E205">
        <f t="shared" si="15"/>
        <v>-8.1580251043847168E-2</v>
      </c>
      <c r="F205">
        <f t="shared" si="16"/>
        <v>0.67222780950230809</v>
      </c>
      <c r="G205">
        <f t="shared" si="17"/>
        <v>0.7480088252308934</v>
      </c>
      <c r="H205" s="3">
        <f>IFERROR(VLOOKUP(A205,'GDP Data'!A$2:Q$144,13,FALSE),"Not Found")</f>
        <v>431685217367.51099</v>
      </c>
      <c r="I205">
        <f t="shared" si="18"/>
        <v>2.7071448745140281E-2</v>
      </c>
      <c r="J205">
        <f t="shared" si="19"/>
        <v>-0.64515636075716776</v>
      </c>
    </row>
    <row r="206" spans="1:10" x14ac:dyDescent="0.25">
      <c r="A206" t="s">
        <v>29</v>
      </c>
      <c r="B206">
        <f>('CON Score and Page Rank'!IW20-'MIN and MAX'!B$53)/('MIN and MAX'!F$53-'MIN and MAX'!B$53)</f>
        <v>0.28564416892672317</v>
      </c>
      <c r="C206">
        <f>('CON Score and Page Rank'!IX20-'MIN and MAX'!C$53)/('MIN and MAX'!G$53-'MIN and MAX'!C$53)</f>
        <v>0.17121626390919939</v>
      </c>
      <c r="D206">
        <f>('CON Score and Page Rank'!IY20-'MIN and MAX'!D$53)/('MIN and MAX'!H$53-'MIN and MAX'!D$53)</f>
        <v>0.93505923650723999</v>
      </c>
      <c r="E206">
        <f t="shared" si="15"/>
        <v>-0.11442790501752378</v>
      </c>
      <c r="F206">
        <f t="shared" si="16"/>
        <v>0.61405071211644247</v>
      </c>
      <c r="G206">
        <f t="shared" si="17"/>
        <v>0.64941506758051681</v>
      </c>
      <c r="H206" s="3">
        <f>IFERROR(VLOOKUP(A206,'GDP Data'!A$2:Q$144,13,FALSE),"Not Found")</f>
        <v>2294994296589.5</v>
      </c>
      <c r="I206">
        <f t="shared" si="18"/>
        <v>0.14659026961518726</v>
      </c>
      <c r="J206">
        <f t="shared" si="19"/>
        <v>-0.46746044250125518</v>
      </c>
    </row>
    <row r="207" spans="1:10" x14ac:dyDescent="0.25">
      <c r="A207" t="s">
        <v>32</v>
      </c>
      <c r="B207">
        <f>('CON Score and Page Rank'!IW24-'MIN and MAX'!B$53)/('MIN and MAX'!F$53-'MIN and MAX'!B$53)</f>
        <v>0.33656953806396278</v>
      </c>
      <c r="C207">
        <f>('CON Score and Page Rank'!IX24-'MIN and MAX'!C$53)/('MIN and MAX'!G$53-'MIN and MAX'!C$53)</f>
        <v>0.21108010128927351</v>
      </c>
      <c r="D207">
        <f>('CON Score and Page Rank'!IY24-'MIN and MAX'!D$53)/('MIN and MAX'!H$53-'MIN and MAX'!D$53)</f>
        <v>0.9697235629662132</v>
      </c>
      <c r="E207">
        <f t="shared" si="15"/>
        <v>-0.12548943677468927</v>
      </c>
      <c r="F207">
        <f t="shared" si="16"/>
        <v>0.5944594252991503</v>
      </c>
      <c r="G207">
        <f t="shared" si="17"/>
        <v>0.63315402490225048</v>
      </c>
      <c r="H207" s="3">
        <f>IFERROR(VLOOKUP(A207,'GDP Data'!A$2:Q$144,13,FALSE),"Not Found")</f>
        <v>905270626332.68701</v>
      </c>
      <c r="I207">
        <f t="shared" si="18"/>
        <v>5.7448786725165964E-2</v>
      </c>
      <c r="J207">
        <f t="shared" si="19"/>
        <v>-0.53701063857398434</v>
      </c>
    </row>
    <row r="208" spans="1:10" x14ac:dyDescent="0.25">
      <c r="A208" t="s">
        <v>35</v>
      </c>
      <c r="B208">
        <f>('CON Score and Page Rank'!IW29-'MIN and MAX'!B$53)/('MIN and MAX'!F$53-'MIN and MAX'!B$53)</f>
        <v>0.28874991871998412</v>
      </c>
      <c r="C208">
        <f>('CON Score and Page Rank'!IX29-'MIN and MAX'!C$53)/('MIN and MAX'!G$53-'MIN and MAX'!C$53)</f>
        <v>0.14584685740359885</v>
      </c>
      <c r="D208">
        <f>('CON Score and Page Rank'!IY29-'MIN and MAX'!D$53)/('MIN and MAX'!H$53-'MIN and MAX'!D$53)</f>
        <v>0.9464677490127249</v>
      </c>
      <c r="E208">
        <f t="shared" si="15"/>
        <v>-0.14290306131638528</v>
      </c>
      <c r="F208">
        <f t="shared" si="16"/>
        <v>0.56361782755171275</v>
      </c>
      <c r="G208">
        <f t="shared" si="17"/>
        <v>0.65771783029274078</v>
      </c>
      <c r="H208" s="3">
        <f>IFERROR(VLOOKUP(A208,'GDP Data'!A$2:Q$144,13,FALSE),"Not Found")</f>
        <v>1480710495710.1201</v>
      </c>
      <c r="I208">
        <f t="shared" si="18"/>
        <v>9.4359407424938174E-2</v>
      </c>
      <c r="J208">
        <f t="shared" si="19"/>
        <v>-0.46925842012677454</v>
      </c>
    </row>
    <row r="209" spans="1:10" x14ac:dyDescent="0.25">
      <c r="A209" t="s">
        <v>40</v>
      </c>
      <c r="B209">
        <f>('CON Score and Page Rank'!IW3-'MIN and MAX'!B$53)/('MIN and MAX'!F$53-'MIN and MAX'!B$53)</f>
        <v>0.27108441221780016</v>
      </c>
      <c r="C209">
        <f>('CON Score and Page Rank'!IX3-'MIN and MAX'!C$53)/('MIN and MAX'!G$53-'MIN and MAX'!C$53)</f>
        <v>0.12630078595254293</v>
      </c>
      <c r="D209">
        <f>('CON Score and Page Rank'!IY3-'MIN and MAX'!D$53)/('MIN and MAX'!H$53-'MIN and MAX'!D$53)</f>
        <v>0.94251864853005707</v>
      </c>
      <c r="E209">
        <f t="shared" si="15"/>
        <v>-0.14478362626525723</v>
      </c>
      <c r="F209">
        <f t="shared" si="16"/>
        <v>0.56028712362203059</v>
      </c>
      <c r="G209">
        <f t="shared" si="17"/>
        <v>0.67143423631225696</v>
      </c>
      <c r="H209" s="3">
        <f>IFERROR(VLOOKUP(A209,'GDP Data'!A$2:Q$144,13,FALSE),"Not Found")</f>
        <v>1397907916789.8999</v>
      </c>
      <c r="I209">
        <f t="shared" si="18"/>
        <v>8.9048175537592936E-2</v>
      </c>
      <c r="J209">
        <f t="shared" si="19"/>
        <v>-0.47123894808443767</v>
      </c>
    </row>
    <row r="210" spans="1:10" x14ac:dyDescent="0.25">
      <c r="A210" t="s">
        <v>36</v>
      </c>
      <c r="B210">
        <f>('CON Score and Page Rank'!IW30-'MIN and MAX'!B$53)/('MIN and MAX'!F$53-'MIN and MAX'!B$53)</f>
        <v>0.24780268282580065</v>
      </c>
      <c r="C210">
        <f>('CON Score and Page Rank'!IX30-'MIN and MAX'!C$53)/('MIN and MAX'!G$53-'MIN and MAX'!C$53)</f>
        <v>7.8982810342800192E-2</v>
      </c>
      <c r="D210">
        <f>('CON Score and Page Rank'!IY30-'MIN and MAX'!D$53)/('MIN and MAX'!H$53-'MIN and MAX'!D$53)</f>
        <v>0.94383501535761294</v>
      </c>
      <c r="E210">
        <f t="shared" si="15"/>
        <v>-0.16881987248300045</v>
      </c>
      <c r="F210">
        <f t="shared" si="16"/>
        <v>0.51771607613958603</v>
      </c>
      <c r="G210">
        <f t="shared" si="17"/>
        <v>0.69603233253181229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-0.48151004877088827</v>
      </c>
    </row>
    <row r="211" spans="1:10" x14ac:dyDescent="0.25">
      <c r="A211" t="s">
        <v>37</v>
      </c>
      <c r="B211">
        <f>('CON Score and Page Rank'!IW31-'MIN and MAX'!B$53)/('MIN and MAX'!F$53-'MIN and MAX'!B$53)</f>
        <v>0.32156622794353756</v>
      </c>
      <c r="C211">
        <f>('CON Score and Page Rank'!IX31-'MIN and MAX'!C$53)/('MIN and MAX'!G$53-'MIN and MAX'!C$53)</f>
        <v>0.10724045636176004</v>
      </c>
      <c r="D211">
        <f>('CON Score and Page Rank'!IY31-'MIN and MAX'!D$53)/('MIN and MAX'!H$53-'MIN and MAX'!D$53)</f>
        <v>0.92321193505923649</v>
      </c>
      <c r="E211">
        <f t="shared" si="15"/>
        <v>-0.21432577158177751</v>
      </c>
      <c r="F211">
        <f t="shared" si="16"/>
        <v>0.4371197228772648</v>
      </c>
      <c r="G211">
        <f t="shared" si="17"/>
        <v>0.60164570711569887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-0.39142406865639839</v>
      </c>
    </row>
    <row r="212" spans="1:10" x14ac:dyDescent="0.25">
      <c r="A212" t="s">
        <v>38</v>
      </c>
      <c r="B212">
        <f>('CON Score and Page Rank'!IW32-'MIN and MAX'!B$53)/('MIN and MAX'!F$53-'MIN and MAX'!B$53)</f>
        <v>1</v>
      </c>
      <c r="C212">
        <f>('CON Score and Page Rank'!IX32-'MIN and MAX'!C$53)/('MIN and MAX'!G$53-'MIN and MAX'!C$53)</f>
        <v>0.62860370520021658</v>
      </c>
      <c r="D212">
        <f>('CON Score and Page Rank'!IY32-'MIN and MAX'!D$53)/('MIN and MAX'!H$53-'MIN and MAX'!D$53)</f>
        <v>0.96094778411584025</v>
      </c>
      <c r="E212">
        <f t="shared" si="15"/>
        <v>-0.37139629479978342</v>
      </c>
      <c r="F212">
        <f t="shared" si="16"/>
        <v>0.15892916677162253</v>
      </c>
      <c r="G212">
        <f t="shared" si="17"/>
        <v>-3.9052215884159747E-2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1.2028967082305442E-2</v>
      </c>
    </row>
    <row r="213" spans="1:10" x14ac:dyDescent="0.25">
      <c r="A213" t="s">
        <v>41</v>
      </c>
      <c r="B213">
        <f>('CON Score and Page Rank'!IW34-'MIN and MAX'!B$53)/('MIN and MAX'!F$53-'MIN and MAX'!B$53)</f>
        <v>0.58915724971493744</v>
      </c>
      <c r="C213">
        <f>('CON Score and Page Rank'!IX34-'MIN and MAX'!C$53)/('MIN and MAX'!G$53-'MIN and MAX'!C$53)</f>
        <v>0.20637761289025278</v>
      </c>
      <c r="D213">
        <f>('CON Score and Page Rank'!IY34-'MIN and MAX'!D$53)/('MIN and MAX'!H$53-'MIN and MAX'!D$53)</f>
        <v>0.90039491004826677</v>
      </c>
      <c r="E213">
        <f t="shared" si="15"/>
        <v>-0.38277963682468463</v>
      </c>
      <c r="F213">
        <f t="shared" si="16"/>
        <v>0.1387679157401179</v>
      </c>
      <c r="G213">
        <f t="shared" si="17"/>
        <v>0.31123766033332934</v>
      </c>
      <c r="H213" s="3">
        <f>IFERROR(VLOOKUP(A213,'GDP Data'!A$2:Q$144,13,FALSE),"Not Found")</f>
        <v>6233147172341.3496</v>
      </c>
      <c r="I213">
        <f t="shared" si="18"/>
        <v>0.39919644932230058</v>
      </c>
      <c r="J213">
        <f t="shared" si="19"/>
        <v>0.26042853358218265</v>
      </c>
    </row>
    <row r="214" spans="1:10" x14ac:dyDescent="0.25">
      <c r="A214" t="s">
        <v>24</v>
      </c>
      <c r="B214">
        <f>('CON Score and Page Rank'!IW16-'MIN and MAX'!B$53)/('MIN and MAX'!F$53-'MIN and MAX'!B$53)</f>
        <v>0.71942546628625903</v>
      </c>
      <c r="C214">
        <f>('CON Score and Page Rank'!IX16-'MIN and MAX'!C$53)/('MIN and MAX'!G$53-'MIN and MAX'!C$53)</f>
        <v>0.32507805204837359</v>
      </c>
      <c r="D214">
        <f>('CON Score and Page Rank'!IY16-'MIN and MAX'!D$53)/('MIN and MAX'!H$53-'MIN and MAX'!D$53)</f>
        <v>0.93505923650723999</v>
      </c>
      <c r="E214">
        <f t="shared" si="15"/>
        <v>-0.39434741423788544</v>
      </c>
      <c r="F214">
        <f t="shared" si="16"/>
        <v>0.11828000772558779</v>
      </c>
      <c r="G214">
        <f t="shared" si="17"/>
        <v>0.21563377022098096</v>
      </c>
      <c r="H214" s="3">
        <f>IFERROR(VLOOKUP(A214,'GDP Data'!A$2:Q$144,13,FALSE),"Not Found")</f>
        <v>3749314991050.5898</v>
      </c>
      <c r="I214">
        <f t="shared" si="18"/>
        <v>0.2398752197649896</v>
      </c>
      <c r="J214">
        <f t="shared" si="19"/>
        <v>0.12159521203940181</v>
      </c>
    </row>
    <row r="215" spans="1:10" x14ac:dyDescent="0.25">
      <c r="A215" t="s">
        <v>23</v>
      </c>
      <c r="B215">
        <f>('CON Score and Page Rank'!IW15-'MIN and MAX'!B$53)/('MIN and MAX'!F$53-'MIN and MAX'!B$53)</f>
        <v>0.71349268498836327</v>
      </c>
      <c r="C215">
        <f>('CON Score and Page Rank'!IX15-'MIN and MAX'!C$53)/('MIN and MAX'!G$53-'MIN and MAX'!C$53)</f>
        <v>0.25236262018259592</v>
      </c>
      <c r="D215">
        <f>('CON Score and Page Rank'!IY15-'MIN and MAX'!D$53)/('MIN and MAX'!H$53-'MIN and MAX'!D$53)</f>
        <v>0.94559017112768762</v>
      </c>
      <c r="E215">
        <f t="shared" si="15"/>
        <v>-0.46113006480576735</v>
      </c>
      <c r="F215">
        <f t="shared" si="16"/>
        <v>0</v>
      </c>
      <c r="G215">
        <f t="shared" si="17"/>
        <v>0.23209748613932435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9E4809C0-068A-4C03-AA1F-CBD4D6ADC180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97FB-0DE8-4F69-949B-A578FE560450}">
  <sheetPr codeName="Sheet57"/>
  <dimension ref="A1:J215"/>
  <sheetViews>
    <sheetView topLeftCell="A112" zoomScaleNormal="80" workbookViewId="0">
      <selection activeCell="A131" sqref="A131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308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Rank'!JB205-'MIN and MAX'!B$54)/('MIN and MAX'!F$54-'MIN and MAX'!B$54)</f>
        <v>9.4893798865344891E-3</v>
      </c>
      <c r="C3">
        <f>('CON Score and Page Rank'!JC205-'MIN and MAX'!C$54)/('MIN and MAX'!G$54-'MIN and MAX'!C$54)</f>
        <v>0.11620348384051578</v>
      </c>
      <c r="D3">
        <f>('CON Score and Page Rank'!JD205-'MIN and MAX'!D$54)/('MIN and MAX'!H$54-'MIN and MAX'!D$54)</f>
        <v>0.91421029476462823</v>
      </c>
      <c r="E3">
        <f t="shared" ref="E3:E66" si="0">C3-B3</f>
        <v>0.10671410395398129</v>
      </c>
      <c r="F3">
        <f t="shared" ref="F3:F66" si="1">(E3-MIN(E$3:E$215))/(MAX(E$3:E$215)-MIN(E$3:E$215))</f>
        <v>1</v>
      </c>
      <c r="G3">
        <f t="shared" ref="G3:G66" si="2">D3-B3</f>
        <v>0.9047209148780937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Rank'!JB185-'MIN and MAX'!B$54)/('MIN and MAX'!F$54-'MIN and MAX'!B$54)</f>
        <v>1.0020781134906362E-2</v>
      </c>
      <c r="C4">
        <f>('CON Score and Page Rank'!JC185-'MIN and MAX'!C$54)/('MIN and MAX'!G$54-'MIN and MAX'!C$54)</f>
        <v>7.9876698221883369E-2</v>
      </c>
      <c r="D4">
        <f>('CON Score and Page Rank'!JD185-'MIN and MAX'!D$54)/('MIN and MAX'!H$54-'MIN and MAX'!D$54)</f>
        <v>0.94940607127144738</v>
      </c>
      <c r="E4">
        <f t="shared" si="0"/>
        <v>6.9855917086977012E-2</v>
      </c>
      <c r="F4">
        <f t="shared" si="1"/>
        <v>0.93902199583838575</v>
      </c>
      <c r="G4">
        <f t="shared" si="2"/>
        <v>0.93938529013654104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-0.88583924443139472</v>
      </c>
    </row>
    <row r="5" spans="1:10" x14ac:dyDescent="0.25">
      <c r="A5" t="s">
        <v>25</v>
      </c>
      <c r="B5">
        <f>('CON Score and Page Rank'!JB19-'MIN and MAX'!B$54)/('MIN and MAX'!F$54-'MIN and MAX'!B$54)</f>
        <v>7.9131068620227354E-2</v>
      </c>
      <c r="C5">
        <f>('CON Score and Page Rank'!JC19-'MIN and MAX'!C$54)/('MIN and MAX'!G$54-'MIN and MAX'!C$54)</f>
        <v>0.12612319235563066</v>
      </c>
      <c r="D5">
        <f>('CON Score and Page Rank'!JD19-'MIN and MAX'!D$54)/('MIN and MAX'!H$54-'MIN and MAX'!D$54)</f>
        <v>0.9551253849538055</v>
      </c>
      <c r="E5">
        <f t="shared" si="0"/>
        <v>4.6992123735403304E-2</v>
      </c>
      <c r="F5">
        <f t="shared" si="1"/>
        <v>0.90119624789334396</v>
      </c>
      <c r="G5">
        <f t="shared" si="2"/>
        <v>0.87599431633357816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-0.88648583543530857</v>
      </c>
    </row>
    <row r="6" spans="1:10" x14ac:dyDescent="0.25">
      <c r="A6" t="s">
        <v>157</v>
      </c>
      <c r="B6">
        <f>('CON Score and Page Rank'!JB152-'MIN and MAX'!B$54)/('MIN and MAX'!F$54-'MIN and MAX'!B$54)</f>
        <v>3.7867290826617021E-3</v>
      </c>
      <c r="C6">
        <f>('CON Score and Page Rank'!JC152-'MIN and MAX'!C$54)/('MIN and MAX'!G$54-'MIN and MAX'!C$54)</f>
        <v>3.9768708967080478E-2</v>
      </c>
      <c r="D6">
        <f>('CON Score and Page Rank'!JD152-'MIN and MAX'!D$54)/('MIN and MAX'!H$54-'MIN and MAX'!D$54)</f>
        <v>0.91509018917729867</v>
      </c>
      <c r="E6">
        <f t="shared" si="0"/>
        <v>3.5981979884418779E-2</v>
      </c>
      <c r="F6">
        <f t="shared" si="1"/>
        <v>0.88298111973232396</v>
      </c>
      <c r="G6">
        <f t="shared" si="2"/>
        <v>0.91130346009463692</v>
      </c>
      <c r="H6" s="3">
        <f>IFERROR(VLOOKUP(A6,'GDP Data'!A$2:Q$144,13,FALSE),"Not Found")</f>
        <v>213587413183.996</v>
      </c>
      <c r="I6">
        <f t="shared" si="3"/>
        <v>1.3081932630484676E-2</v>
      </c>
      <c r="J6">
        <f t="shared" si="4"/>
        <v>-0.86989918710183933</v>
      </c>
    </row>
    <row r="7" spans="1:10" x14ac:dyDescent="0.25">
      <c r="A7" t="s">
        <v>142</v>
      </c>
      <c r="B7">
        <f>('CON Score and Page Rank'!JB138-'MIN and MAX'!B$54)/('MIN and MAX'!F$54-'MIN and MAX'!B$54)</f>
        <v>4.1862223816173574E-3</v>
      </c>
      <c r="C7">
        <f>('CON Score and Page Rank'!JC138-'MIN and MAX'!C$54)/('MIN and MAX'!G$54-'MIN and MAX'!C$54)</f>
        <v>3.9739465763588E-2</v>
      </c>
      <c r="D7">
        <f>('CON Score and Page Rank'!JD138-'MIN and MAX'!D$54)/('MIN and MAX'!H$54-'MIN and MAX'!D$54)</f>
        <v>0.91684997800263968</v>
      </c>
      <c r="E7">
        <f t="shared" si="0"/>
        <v>3.5553243381970641E-2</v>
      </c>
      <c r="F7">
        <f t="shared" si="1"/>
        <v>0.88227182015866745</v>
      </c>
      <c r="G7">
        <f t="shared" si="2"/>
        <v>0.91266375562102231</v>
      </c>
      <c r="H7" s="3">
        <f>IFERROR(VLOOKUP(A7,'GDP Data'!A$2:Q$144,13,FALSE),"Not Found")</f>
        <v>192626507971.58401</v>
      </c>
      <c r="I7">
        <f t="shared" si="3"/>
        <v>1.1737430688594102E-2</v>
      </c>
      <c r="J7">
        <f t="shared" si="4"/>
        <v>-0.87053438947007333</v>
      </c>
    </row>
    <row r="8" spans="1:10" x14ac:dyDescent="0.25">
      <c r="A8" t="s">
        <v>28</v>
      </c>
      <c r="B8">
        <f>('CON Score and Page Rank'!JB18-'MIN and MAX'!B$54)/('MIN and MAX'!F$54-'MIN and MAX'!B$54)</f>
        <v>1.8694297805223439E-3</v>
      </c>
      <c r="C8">
        <f>('CON Score and Page Rank'!JC18-'MIN and MAX'!C$54)/('MIN and MAX'!G$54-'MIN and MAX'!C$54)</f>
        <v>3.724134579603039E-2</v>
      </c>
      <c r="D8">
        <f>('CON Score and Page Rank'!JD18-'MIN and MAX'!D$54)/('MIN and MAX'!H$54-'MIN and MAX'!D$54)</f>
        <v>0.86405631324241094</v>
      </c>
      <c r="E8">
        <f t="shared" si="0"/>
        <v>3.5371916015508043E-2</v>
      </c>
      <c r="F8">
        <f t="shared" si="1"/>
        <v>0.88197183305005933</v>
      </c>
      <c r="G8">
        <f t="shared" si="2"/>
        <v>0.86218688346188865</v>
      </c>
      <c r="H8" s="3">
        <f>IFERROR(VLOOKUP(A8,'GDP Data'!A$2:Q$144,13,FALSE),"Not Found")</f>
        <v>15221622925.9319</v>
      </c>
      <c r="I8">
        <f t="shared" si="3"/>
        <v>3.5809329702414234E-4</v>
      </c>
      <c r="J8">
        <f t="shared" si="4"/>
        <v>-0.88161373975303514</v>
      </c>
    </row>
    <row r="9" spans="1:10" x14ac:dyDescent="0.25">
      <c r="A9" t="s">
        <v>59</v>
      </c>
      <c r="B9">
        <f>('CON Score and Page Rank'!JB53-'MIN and MAX'!B$54)/('MIN and MAX'!F$54-'MIN and MAX'!B$54)</f>
        <v>1.1609191157821759E-2</v>
      </c>
      <c r="C9">
        <f>('CON Score and Page Rank'!JC53-'MIN and MAX'!C$54)/('MIN and MAX'!G$54-'MIN and MAX'!C$54)</f>
        <v>4.6747419235439396E-2</v>
      </c>
      <c r="D9">
        <f>('CON Score and Page Rank'!JD53-'MIN and MAX'!D$54)/('MIN and MAX'!H$54-'MIN and MAX'!D$54)</f>
        <v>0.9172899252089749</v>
      </c>
      <c r="E9">
        <f t="shared" si="0"/>
        <v>3.5138228077617635E-2</v>
      </c>
      <c r="F9">
        <f t="shared" si="1"/>
        <v>0.88158522086805979</v>
      </c>
      <c r="G9">
        <f t="shared" si="2"/>
        <v>0.90568073405115312</v>
      </c>
      <c r="H9" s="3">
        <f>IFERROR(VLOOKUP(A9,'GDP Data'!A$2:Q$144,13,FALSE),"Not Found")</f>
        <v>34686224300</v>
      </c>
      <c r="I9">
        <f t="shared" si="3"/>
        <v>1.6066173507498299E-3</v>
      </c>
      <c r="J9">
        <f t="shared" si="4"/>
        <v>-0.87997860351730994</v>
      </c>
    </row>
    <row r="10" spans="1:10" x14ac:dyDescent="0.25">
      <c r="A10" t="s">
        <v>160</v>
      </c>
      <c r="B10">
        <f>('CON Score and Page Rank'!JB155-'MIN and MAX'!B$54)/('MIN and MAX'!F$54-'MIN and MAX'!B$54)</f>
        <v>1.0414340135435842E-2</v>
      </c>
      <c r="C10">
        <f>('CON Score and Page Rank'!JC155-'MIN and MAX'!C$54)/('MIN and MAX'!G$54-'MIN and MAX'!C$54)</f>
        <v>4.5468284088083573E-2</v>
      </c>
      <c r="D10">
        <f>('CON Score and Page Rank'!JD155-'MIN and MAX'!D$54)/('MIN and MAX'!H$54-'MIN and MAX'!D$54)</f>
        <v>0.85217773867135949</v>
      </c>
      <c r="E10">
        <f t="shared" si="0"/>
        <v>3.5053943952647729E-2</v>
      </c>
      <c r="F10">
        <f t="shared" si="1"/>
        <v>0.88144578162375509</v>
      </c>
      <c r="G10">
        <f t="shared" si="2"/>
        <v>0.84176339853592363</v>
      </c>
      <c r="H10" s="3">
        <f>IFERROR(VLOOKUP(A10,'GDP Data'!A$2:Q$144,13,FALSE),"Not Found")</f>
        <v>234216930369.79599</v>
      </c>
      <c r="I10">
        <f t="shared" si="3"/>
        <v>1.4405178245857669E-2</v>
      </c>
      <c r="J10">
        <f t="shared" si="4"/>
        <v>-0.86704060337789746</v>
      </c>
    </row>
    <row r="11" spans="1:10" x14ac:dyDescent="0.25">
      <c r="A11" t="s">
        <v>225</v>
      </c>
      <c r="B11">
        <f>('CON Score and Page Rank'!JB214-'MIN and MAX'!B$54)/('MIN and MAX'!F$54-'MIN and MAX'!B$54)</f>
        <v>3.8022297836830003E-3</v>
      </c>
      <c r="C11">
        <f>('CON Score and Page Rank'!JC214-'MIN and MAX'!C$54)/('MIN and MAX'!G$54-'MIN and MAX'!C$54)</f>
        <v>3.8793585191193462E-2</v>
      </c>
      <c r="D11">
        <f>('CON Score and Page Rank'!JD214-'MIN and MAX'!D$54)/('MIN and MAX'!H$54-'MIN and MAX'!D$54)</f>
        <v>0.87021557413110429</v>
      </c>
      <c r="E11">
        <f t="shared" si="0"/>
        <v>3.4991355407510465E-2</v>
      </c>
      <c r="F11">
        <f t="shared" si="1"/>
        <v>0.88134223544066093</v>
      </c>
      <c r="G11">
        <f t="shared" si="2"/>
        <v>0.86641334434742123</v>
      </c>
      <c r="H11" s="3">
        <f>IFERROR(VLOOKUP(A11,'GDP Data'!A$2:Q$144,13,FALSE),"Not Found")</f>
        <v>47962439303.724701</v>
      </c>
      <c r="I11">
        <f t="shared" si="3"/>
        <v>2.4581977893128951E-3</v>
      </c>
      <c r="J11">
        <f t="shared" si="4"/>
        <v>-0.87888403765134804</v>
      </c>
    </row>
    <row r="12" spans="1:10" x14ac:dyDescent="0.25">
      <c r="A12" t="s">
        <v>89</v>
      </c>
      <c r="B12">
        <f>('CON Score and Page Rank'!JB85-'MIN and MAX'!B$54)/('MIN and MAX'!F$54-'MIN and MAX'!B$54)</f>
        <v>4.4480007521168026E-3</v>
      </c>
      <c r="C12">
        <f>('CON Score and Page Rank'!JC85-'MIN and MAX'!C$54)/('MIN and MAX'!G$54-'MIN and MAX'!C$54)</f>
        <v>3.941045070243427E-2</v>
      </c>
      <c r="D12">
        <f>('CON Score and Page Rank'!JD85-'MIN and MAX'!D$54)/('MIN and MAX'!H$54-'MIN and MAX'!D$54)</f>
        <v>0.88825340959084909</v>
      </c>
      <c r="E12">
        <f t="shared" si="0"/>
        <v>3.496244995031747E-2</v>
      </c>
      <c r="F12">
        <f t="shared" si="1"/>
        <v>0.88129441439359302</v>
      </c>
      <c r="G12">
        <f t="shared" si="2"/>
        <v>0.88380540883873226</v>
      </c>
      <c r="H12" s="3">
        <f>IFERROR(VLOOKUP(A12,'GDP Data'!A$2:Q$144,13,FALSE),"Not Found")</f>
        <v>262293871093.061</v>
      </c>
      <c r="I12">
        <f t="shared" si="3"/>
        <v>1.6206126293770363E-2</v>
      </c>
      <c r="J12">
        <f t="shared" si="4"/>
        <v>-0.86508828809982263</v>
      </c>
    </row>
    <row r="13" spans="1:10" x14ac:dyDescent="0.25">
      <c r="A13" t="s">
        <v>226</v>
      </c>
      <c r="B13">
        <f>('CON Score and Page Rank'!JB215-'MIN and MAX'!B$54)/('MIN and MAX'!F$54-'MIN and MAX'!B$54)</f>
        <v>9.5668779442040705E-3</v>
      </c>
      <c r="C13">
        <f>('CON Score and Page Rank'!JC215-'MIN and MAX'!C$54)/('MIN and MAX'!G$54-'MIN and MAX'!C$54)</f>
        <v>4.3479543484509706E-2</v>
      </c>
      <c r="D13">
        <f>('CON Score and Page Rank'!JD215-'MIN and MAX'!D$54)/('MIN and MAX'!H$54-'MIN and MAX'!D$54)</f>
        <v>0.78794544654641441</v>
      </c>
      <c r="E13">
        <f t="shared" si="0"/>
        <v>3.3912665540305635E-2</v>
      </c>
      <c r="F13">
        <f t="shared" si="1"/>
        <v>0.87955765619782267</v>
      </c>
      <c r="G13">
        <f t="shared" si="2"/>
        <v>0.77837856860221033</v>
      </c>
      <c r="H13" s="3">
        <f>IFERROR(VLOOKUP(A13,'GDP Data'!A$2:Q$144,13,FALSE),"Not Found")</f>
        <v>316482190800.36401</v>
      </c>
      <c r="I13">
        <f t="shared" si="3"/>
        <v>1.9681944744164116E-2</v>
      </c>
      <c r="J13">
        <f t="shared" si="4"/>
        <v>-0.8598757114536586</v>
      </c>
    </row>
    <row r="14" spans="1:10" x14ac:dyDescent="0.25">
      <c r="A14" t="s">
        <v>111</v>
      </c>
      <c r="B14">
        <f>('CON Score and Page Rank'!JB107-'MIN and MAX'!B$54)/('MIN and MAX'!F$54-'MIN and MAX'!B$54)</f>
        <v>1.2165476406881563E-3</v>
      </c>
      <c r="C14">
        <f>('CON Score and Page Rank'!JC107-'MIN and MAX'!C$54)/('MIN and MAX'!G$54-'MIN and MAX'!C$54)</f>
        <v>3.466781387074469E-2</v>
      </c>
      <c r="D14">
        <f>('CON Score and Page Rank'!JD107-'MIN and MAX'!D$54)/('MIN and MAX'!H$54-'MIN and MAX'!D$54)</f>
        <v>0.73955125384953802</v>
      </c>
      <c r="E14">
        <f t="shared" si="0"/>
        <v>3.3451266230056537E-2</v>
      </c>
      <c r="F14">
        <f t="shared" si="1"/>
        <v>0.87879431943462127</v>
      </c>
      <c r="G14">
        <f t="shared" si="2"/>
        <v>0.73833470620884989</v>
      </c>
      <c r="H14" s="3">
        <f>IFERROR(VLOOKUP(A14,'GDP Data'!A$2:Q$144,13,FALSE),"Not Found")</f>
        <v>17814284622.171799</v>
      </c>
      <c r="I14">
        <f t="shared" si="3"/>
        <v>5.2439521242022538E-4</v>
      </c>
      <c r="J14">
        <f t="shared" si="4"/>
        <v>-0.87826992422220107</v>
      </c>
    </row>
    <row r="15" spans="1:10" x14ac:dyDescent="0.25">
      <c r="A15" t="s">
        <v>45</v>
      </c>
      <c r="B15">
        <f>('CON Score and Page Rank'!JB38-'MIN and MAX'!B$54)/('MIN and MAX'!F$54-'MIN and MAX'!B$54)</f>
        <v>1.2866860200431615E-2</v>
      </c>
      <c r="C15">
        <f>('CON Score and Page Rank'!JC38-'MIN and MAX'!C$54)/('MIN and MAX'!G$54-'MIN and MAX'!C$54)</f>
        <v>4.6256847586780746E-2</v>
      </c>
      <c r="D15">
        <f>('CON Score and Page Rank'!JD38-'MIN and MAX'!D$54)/('MIN and MAX'!H$54-'MIN and MAX'!D$54)</f>
        <v>0.90937087549494056</v>
      </c>
      <c r="E15">
        <f t="shared" si="0"/>
        <v>3.3389987386349129E-2</v>
      </c>
      <c r="F15">
        <f t="shared" si="1"/>
        <v>0.87869294001516984</v>
      </c>
      <c r="G15">
        <f t="shared" si="2"/>
        <v>0.89650401529450896</v>
      </c>
      <c r="H15" s="3" t="str">
        <f>IFERROR(VLOOKUP(A15,'GDP Data'!A$2:Q$144,13,FALSE),"Not Found")</f>
        <v>Not Found</v>
      </c>
      <c r="I15" t="str">
        <f t="shared" si="3"/>
        <v>No Value</v>
      </c>
      <c r="J15" t="str">
        <f t="shared" si="4"/>
        <v>No Value</v>
      </c>
    </row>
    <row r="16" spans="1:10" x14ac:dyDescent="0.25">
      <c r="A16" t="s">
        <v>94</v>
      </c>
      <c r="B16">
        <f>('CON Score and Page Rank'!JB90-'MIN and MAX'!B$54)/('MIN and MAX'!F$54-'MIN and MAX'!B$54)</f>
        <v>1.0087769659808295E-2</v>
      </c>
      <c r="C16">
        <f>('CON Score and Page Rank'!JC90-'MIN and MAX'!C$54)/('MIN and MAX'!G$54-'MIN and MAX'!C$54)</f>
        <v>4.3435711957674379E-2</v>
      </c>
      <c r="D16">
        <f>('CON Score and Page Rank'!JD90-'MIN and MAX'!D$54)/('MIN and MAX'!H$54-'MIN and MAX'!D$54)</f>
        <v>0.91684997800263968</v>
      </c>
      <c r="E16">
        <f t="shared" si="0"/>
        <v>3.3347942297866084E-2</v>
      </c>
      <c r="F16">
        <f t="shared" si="1"/>
        <v>0.87862338082633218</v>
      </c>
      <c r="G16">
        <f t="shared" si="2"/>
        <v>0.90676220834283139</v>
      </c>
      <c r="H16" s="3" t="str">
        <f>IFERROR(VLOOKUP(A16,'GDP Data'!A$2:Q$144,13,FALSE),"Not Found")</f>
        <v>Not Found</v>
      </c>
      <c r="I16" t="str">
        <f t="shared" si="3"/>
        <v>No Value</v>
      </c>
      <c r="J16" t="str">
        <f t="shared" si="4"/>
        <v>No Value</v>
      </c>
    </row>
    <row r="17" spans="1:10" x14ac:dyDescent="0.25">
      <c r="A17" t="s">
        <v>105</v>
      </c>
      <c r="B17">
        <f>('CON Score and Page Rank'!JB101-'MIN and MAX'!B$54)/('MIN and MAX'!F$54-'MIN and MAX'!B$54)</f>
        <v>3.9910916723720248E-3</v>
      </c>
      <c r="C17">
        <f>('CON Score and Page Rank'!JC101-'MIN and MAX'!C$54)/('MIN and MAX'!G$54-'MIN and MAX'!C$54)</f>
        <v>3.7224966630235792E-2</v>
      </c>
      <c r="D17">
        <f>('CON Score and Page Rank'!JD101-'MIN and MAX'!D$54)/('MIN and MAX'!H$54-'MIN and MAX'!D$54)</f>
        <v>0.76946766388033438</v>
      </c>
      <c r="E17">
        <f t="shared" si="0"/>
        <v>3.3233874957863771E-2</v>
      </c>
      <c r="F17">
        <f t="shared" si="1"/>
        <v>0.87843466837668127</v>
      </c>
      <c r="G17">
        <f t="shared" si="2"/>
        <v>0.76547657220796239</v>
      </c>
      <c r="H17" s="3">
        <f>IFERROR(VLOOKUP(A17,'GDP Data'!A$2:Q$144,13,FALSE),"Not Found")</f>
        <v>77497529258.777603</v>
      </c>
      <c r="I17">
        <f t="shared" si="3"/>
        <v>4.3526763624504323E-3</v>
      </c>
      <c r="J17">
        <f t="shared" si="4"/>
        <v>-0.87408199201423087</v>
      </c>
    </row>
    <row r="18" spans="1:10" x14ac:dyDescent="0.25">
      <c r="A18" t="s">
        <v>107</v>
      </c>
      <c r="B18">
        <f>('CON Score and Page Rank'!JB103-'MIN and MAX'!B$54)/('MIN and MAX'!F$54-'MIN and MAX'!B$54)</f>
        <v>1.1088376762297434E-2</v>
      </c>
      <c r="C18">
        <f>('CON Score and Page Rank'!JC103-'MIN and MAX'!C$54)/('MIN and MAX'!G$54-'MIN and MAX'!C$54)</f>
        <v>4.4129137918518122E-2</v>
      </c>
      <c r="D18">
        <f>('CON Score and Page Rank'!JD103-'MIN and MAX'!D$54)/('MIN and MAX'!H$54-'MIN and MAX'!D$54)</f>
        <v>0.83897932248130225</v>
      </c>
      <c r="E18">
        <f t="shared" si="0"/>
        <v>3.3040761156220691E-2</v>
      </c>
      <c r="F18">
        <f t="shared" si="1"/>
        <v>0.87811518184733162</v>
      </c>
      <c r="G18">
        <f t="shared" si="2"/>
        <v>0.82789094571900479</v>
      </c>
      <c r="H18" s="3">
        <f>IFERROR(VLOOKUP(A18,'GDP Data'!A$2:Q$144,13,FALSE),"Not Found")</f>
        <v>167775268614.03699</v>
      </c>
      <c r="I18">
        <f t="shared" si="3"/>
        <v>1.0143389818888522E-2</v>
      </c>
      <c r="J18">
        <f t="shared" si="4"/>
        <v>-0.8679717920284431</v>
      </c>
    </row>
    <row r="19" spans="1:10" x14ac:dyDescent="0.25">
      <c r="A19" t="s">
        <v>88</v>
      </c>
      <c r="B19">
        <f>('CON Score and Page Rank'!JB84-'MIN and MAX'!B$54)/('MIN and MAX'!F$54-'MIN and MAX'!B$54)</f>
        <v>5.1371237835739125E-4</v>
      </c>
      <c r="C19">
        <f>('CON Score and Page Rank'!JC84-'MIN and MAX'!C$54)/('MIN and MAX'!G$54-'MIN and MAX'!C$54)</f>
        <v>3.3453526722834206E-2</v>
      </c>
      <c r="D19">
        <f>('CON Score and Page Rank'!JD84-'MIN and MAX'!D$54)/('MIN and MAX'!H$54-'MIN and MAX'!D$54)</f>
        <v>0.60756709194896608</v>
      </c>
      <c r="E19">
        <f t="shared" si="0"/>
        <v>3.2939814344476813E-2</v>
      </c>
      <c r="F19">
        <f t="shared" si="1"/>
        <v>0.87794817593548824</v>
      </c>
      <c r="G19">
        <f t="shared" si="2"/>
        <v>0.60705337957060868</v>
      </c>
      <c r="H19" s="3">
        <f>IFERROR(VLOOKUP(A19,'GDP Data'!A$2:Q$144,13,FALSE),"Not Found")</f>
        <v>185749664444.444</v>
      </c>
      <c r="I19">
        <f t="shared" si="3"/>
        <v>1.1296327149285008E-2</v>
      </c>
      <c r="J19">
        <f t="shared" si="4"/>
        <v>-0.86665184878620327</v>
      </c>
    </row>
    <row r="20" spans="1:10" x14ac:dyDescent="0.25">
      <c r="A20" t="s">
        <v>199</v>
      </c>
      <c r="B20">
        <f>('CON Score and Page Rank'!JB189-'MIN and MAX'!B$54)/('MIN and MAX'!F$54-'MIN and MAX'!B$54)</f>
        <v>2.2769736169328921E-4</v>
      </c>
      <c r="C20">
        <f>('CON Score and Page Rank'!JC189-'MIN and MAX'!C$54)/('MIN and MAX'!G$54-'MIN and MAX'!C$54)</f>
        <v>3.2956881378600242E-2</v>
      </c>
      <c r="D20">
        <f>('CON Score and Page Rank'!JD189-'MIN and MAX'!D$54)/('MIN and MAX'!H$54-'MIN and MAX'!D$54)</f>
        <v>0.66959964804223493</v>
      </c>
      <c r="E20">
        <f t="shared" si="0"/>
        <v>3.272918401690695E-2</v>
      </c>
      <c r="F20">
        <f t="shared" si="1"/>
        <v>0.87759971015127969</v>
      </c>
      <c r="G20">
        <f t="shared" si="2"/>
        <v>0.66937195068054167</v>
      </c>
      <c r="H20" s="3">
        <f>IFERROR(VLOOKUP(A20,'GDP Data'!A$2:Q$144,13,FALSE),"Not Found")</f>
        <v>23963033429.436401</v>
      </c>
      <c r="I20">
        <f t="shared" si="3"/>
        <v>9.1879634289570265E-4</v>
      </c>
      <c r="J20">
        <f t="shared" si="4"/>
        <v>-0.87668091380838398</v>
      </c>
    </row>
    <row r="21" spans="1:10" x14ac:dyDescent="0.25">
      <c r="A21" t="s">
        <v>184</v>
      </c>
      <c r="B21">
        <f>('CON Score and Page Rank'!JB176-'MIN and MAX'!B$54)/('MIN and MAX'!F$54-'MIN and MAX'!B$54)</f>
        <v>4.5616048029679807E-3</v>
      </c>
      <c r="C21">
        <f>('CON Score and Page Rank'!JC176-'MIN and MAX'!C$54)/('MIN and MAX'!G$54-'MIN and MAX'!C$54)</f>
        <v>3.7158744155339166E-2</v>
      </c>
      <c r="D21">
        <f>('CON Score and Page Rank'!JD176-'MIN and MAX'!D$54)/('MIN and MAX'!H$54-'MIN and MAX'!D$54)</f>
        <v>0.80554333479982398</v>
      </c>
      <c r="E21">
        <f t="shared" si="0"/>
        <v>3.2597139352371185E-2</v>
      </c>
      <c r="F21">
        <f t="shared" si="1"/>
        <v>0.87738125610380757</v>
      </c>
      <c r="G21">
        <f t="shared" si="2"/>
        <v>0.80098172999685602</v>
      </c>
      <c r="H21" s="3">
        <f>IFERROR(VLOOKUP(A21,'GDP Data'!A$2:Q$144,13,FALSE),"Not Found")</f>
        <v>27474380566.264999</v>
      </c>
      <c r="I21">
        <f t="shared" si="3"/>
        <v>1.1440257877253284E-3</v>
      </c>
      <c r="J21">
        <f t="shared" si="4"/>
        <v>-0.87623723031608225</v>
      </c>
    </row>
    <row r="22" spans="1:10" x14ac:dyDescent="0.25">
      <c r="A22" t="s">
        <v>130</v>
      </c>
      <c r="B22">
        <f>('CON Score and Page Rank'!JB126-'MIN and MAX'!B$54)/('MIN and MAX'!F$54-'MIN and MAX'!B$54)</f>
        <v>1.2474968963938037E-3</v>
      </c>
      <c r="C22">
        <f>('CON Score and Page Rank'!JC126-'MIN and MAX'!C$54)/('MIN and MAX'!G$54-'MIN and MAX'!C$54)</f>
        <v>3.3828631598755064E-2</v>
      </c>
      <c r="D22">
        <f>('CON Score and Page Rank'!JD126-'MIN and MAX'!D$54)/('MIN and MAX'!H$54-'MIN and MAX'!D$54)</f>
        <v>0.69467663880334363</v>
      </c>
      <c r="E22">
        <f t="shared" si="0"/>
        <v>3.2581134702361264E-2</v>
      </c>
      <c r="F22">
        <f t="shared" si="1"/>
        <v>0.87735477808907414</v>
      </c>
      <c r="G22">
        <f t="shared" si="2"/>
        <v>0.69342914190694982</v>
      </c>
      <c r="H22" s="3">
        <f>IFERROR(VLOOKUP(A22,'GDP Data'!A$2:Q$144,13,FALSE),"Not Found")</f>
        <v>65951627200.202599</v>
      </c>
      <c r="I22">
        <f t="shared" si="3"/>
        <v>3.612083931860161E-3</v>
      </c>
      <c r="J22">
        <f t="shared" si="4"/>
        <v>-0.87374269415721395</v>
      </c>
    </row>
    <row r="23" spans="1:10" x14ac:dyDescent="0.25">
      <c r="A23" t="s">
        <v>197</v>
      </c>
      <c r="B23">
        <f>('CON Score and Page Rank'!JB187-'MIN and MAX'!B$54)/('MIN and MAX'!F$54-'MIN and MAX'!B$54)</f>
        <v>1.3891517180678171E-2</v>
      </c>
      <c r="C23">
        <f>('CON Score and Page Rank'!JC187-'MIN and MAX'!C$54)/('MIN and MAX'!G$54-'MIN and MAX'!C$54)</f>
        <v>4.6012110469149041E-2</v>
      </c>
      <c r="D23">
        <f>('CON Score and Page Rank'!JD187-'MIN and MAX'!D$54)/('MIN and MAX'!H$54-'MIN and MAX'!D$54)</f>
        <v>0.8939727232732072</v>
      </c>
      <c r="E23">
        <f t="shared" si="0"/>
        <v>3.2120593288470868E-2</v>
      </c>
      <c r="F23">
        <f t="shared" si="1"/>
        <v>0.87659286062541442</v>
      </c>
      <c r="G23">
        <f t="shared" si="2"/>
        <v>0.88008120609252904</v>
      </c>
      <c r="H23" s="3">
        <f>IFERROR(VLOOKUP(A23,'GDP Data'!A$2:Q$144,13,FALSE),"Not Found")</f>
        <v>530163281574.65802</v>
      </c>
      <c r="I23">
        <f t="shared" si="3"/>
        <v>3.338815822015527E-2</v>
      </c>
      <c r="J23">
        <f t="shared" si="4"/>
        <v>-0.84320470240525913</v>
      </c>
    </row>
    <row r="24" spans="1:10" x14ac:dyDescent="0.25">
      <c r="A24" t="s">
        <v>110</v>
      </c>
      <c r="B24">
        <f>('CON Score and Page Rank'!JB106-'MIN and MAX'!B$54)/('MIN and MAX'!F$54-'MIN and MAX'!B$54)</f>
        <v>1.9191176135754405E-2</v>
      </c>
      <c r="C24">
        <f>('CON Score and Page Rank'!JC106-'MIN and MAX'!C$54)/('MIN and MAX'!G$54-'MIN and MAX'!C$54)</f>
        <v>5.1209938589288143E-2</v>
      </c>
      <c r="D24">
        <f>('CON Score and Page Rank'!JD106-'MIN and MAX'!D$54)/('MIN and MAX'!H$54-'MIN and MAX'!D$54)</f>
        <v>0.91684997800263968</v>
      </c>
      <c r="E24">
        <f t="shared" si="0"/>
        <v>3.2018762453533738E-2</v>
      </c>
      <c r="F24">
        <f t="shared" si="1"/>
        <v>0.87642439218992185</v>
      </c>
      <c r="G24">
        <f t="shared" si="2"/>
        <v>0.89765880186688529</v>
      </c>
      <c r="H24" s="3">
        <f>IFERROR(VLOOKUP(A24,'GDP Data'!A$2:Q$144,13,FALSE),"Not Found")</f>
        <v>671238840108.229</v>
      </c>
      <c r="I24">
        <f t="shared" si="3"/>
        <v>4.2437212184168557E-2</v>
      </c>
      <c r="J24">
        <f t="shared" si="4"/>
        <v>-0.83398718000575334</v>
      </c>
    </row>
    <row r="25" spans="1:10" x14ac:dyDescent="0.25">
      <c r="A25" t="s">
        <v>185</v>
      </c>
      <c r="B25">
        <f>('CON Score and Page Rank'!JB177-'MIN and MAX'!B$54)/('MIN and MAX'!F$54-'MIN and MAX'!B$54)</f>
        <v>5.5014675485231925E-3</v>
      </c>
      <c r="C25">
        <f>('CON Score and Page Rank'!JC177-'MIN and MAX'!C$54)/('MIN and MAX'!G$54-'MIN and MAX'!C$54)</f>
        <v>3.7511252221447577E-2</v>
      </c>
      <c r="D25">
        <f>('CON Score and Page Rank'!JD177-'MIN and MAX'!D$54)/('MIN and MAX'!H$54-'MIN and MAX'!D$54)</f>
        <v>0.75318961724593048</v>
      </c>
      <c r="E25">
        <f t="shared" si="0"/>
        <v>3.2009784672924382E-2</v>
      </c>
      <c r="F25">
        <f t="shared" si="1"/>
        <v>0.87640953939357202</v>
      </c>
      <c r="G25">
        <f t="shared" si="2"/>
        <v>0.74768814969740727</v>
      </c>
      <c r="H25" s="3">
        <f>IFERROR(VLOOKUP(A25,'GDP Data'!A$2:Q$144,13,FALSE),"Not Found")</f>
        <v>43535051482.386902</v>
      </c>
      <c r="I25">
        <f t="shared" si="3"/>
        <v>2.1742104584715483E-3</v>
      </c>
      <c r="J25">
        <f t="shared" si="4"/>
        <v>-0.87423532893510048</v>
      </c>
    </row>
    <row r="26" spans="1:10" x14ac:dyDescent="0.25">
      <c r="A26" t="s">
        <v>192</v>
      </c>
      <c r="B26">
        <f>('CON Score and Page Rank'!JB27-'MIN and MAX'!B$54)/('MIN and MAX'!F$54-'MIN and MAX'!B$54)</f>
        <v>1.2012744990262917E-2</v>
      </c>
      <c r="C26">
        <f>('CON Score and Page Rank'!JC27-'MIN and MAX'!C$54)/('MIN and MAX'!G$54-'MIN and MAX'!C$54)</f>
        <v>4.395772937577954E-2</v>
      </c>
      <c r="D26">
        <f>('CON Score and Page Rank'!JD27-'MIN and MAX'!D$54)/('MIN and MAX'!H$54-'MIN and MAX'!D$54)</f>
        <v>0.83369995600527935</v>
      </c>
      <c r="E26">
        <f t="shared" si="0"/>
        <v>3.1944984385516621E-2</v>
      </c>
      <c r="F26">
        <f t="shared" si="1"/>
        <v>0.87630233411487823</v>
      </c>
      <c r="G26">
        <f t="shared" si="2"/>
        <v>0.82168721101501641</v>
      </c>
      <c r="H26" s="3" t="str">
        <f>IFERROR(VLOOKUP(A26,'GDP Data'!A$2:Q$144,13,FALSE),"Not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183</v>
      </c>
      <c r="B27">
        <f>('CON Score and Page Rank'!JB175-'MIN and MAX'!B$54)/('MIN and MAX'!F$54-'MIN and MAX'!B$54)</f>
        <v>2.0069008888120309E-2</v>
      </c>
      <c r="C27">
        <f>('CON Score and Page Rank'!JC175-'MIN and MAX'!C$54)/('MIN and MAX'!G$54-'MIN and MAX'!C$54)</f>
        <v>5.1899703925759912E-2</v>
      </c>
      <c r="D27">
        <f>('CON Score and Page Rank'!JD175-'MIN and MAX'!D$54)/('MIN and MAX'!H$54-'MIN and MAX'!D$54)</f>
        <v>0.91289045314562256</v>
      </c>
      <c r="E27">
        <f t="shared" si="0"/>
        <v>3.1830695037639606E-2</v>
      </c>
      <c r="F27">
        <f t="shared" si="1"/>
        <v>0.87611325437648468</v>
      </c>
      <c r="G27">
        <f t="shared" si="2"/>
        <v>0.89282144425750221</v>
      </c>
      <c r="H27" s="3">
        <f>IFERROR(VLOOKUP(A27,'GDP Data'!A$2:Q$144,13,FALSE),"Not Found")</f>
        <v>141999960209.89301</v>
      </c>
      <c r="I27">
        <f t="shared" si="3"/>
        <v>8.4900760974143587E-3</v>
      </c>
      <c r="J27">
        <f t="shared" si="4"/>
        <v>-0.86762317827907032</v>
      </c>
    </row>
    <row r="28" spans="1:10" x14ac:dyDescent="0.25">
      <c r="A28" t="s">
        <v>78</v>
      </c>
      <c r="B28">
        <f>('CON Score and Page Rank'!JB74-'MIN and MAX'!B$54)/('MIN and MAX'!F$54-'MIN and MAX'!B$54)</f>
        <v>1.1256639816433335E-2</v>
      </c>
      <c r="C28">
        <f>('CON Score and Page Rank'!JC74-'MIN and MAX'!C$54)/('MIN and MAX'!G$54-'MIN and MAX'!C$54)</f>
        <v>4.2842164546291403E-2</v>
      </c>
      <c r="D28">
        <f>('CON Score and Page Rank'!JD74-'MIN and MAX'!D$54)/('MIN and MAX'!H$54-'MIN and MAX'!D$54)</f>
        <v>0.88253409590849097</v>
      </c>
      <c r="E28">
        <f t="shared" si="0"/>
        <v>3.1585524729858067E-2</v>
      </c>
      <c r="F28">
        <f t="shared" si="1"/>
        <v>0.87570764581787197</v>
      </c>
      <c r="G28">
        <f t="shared" si="2"/>
        <v>0.87127745609205764</v>
      </c>
      <c r="H28" s="3">
        <f>IFERROR(VLOOKUP(A28,'GDP Data'!A$2:Q$144,13,FALSE),"Not Found")</f>
        <v>235989672977.625</v>
      </c>
      <c r="I28">
        <f t="shared" si="3"/>
        <v>1.4518887833041285E-2</v>
      </c>
      <c r="J28">
        <f t="shared" si="4"/>
        <v>-0.86118875798483063</v>
      </c>
    </row>
    <row r="29" spans="1:10" x14ac:dyDescent="0.25">
      <c r="A29" t="s">
        <v>195</v>
      </c>
      <c r="B29">
        <f>('CON Score and Page Rank'!JB186-'MIN and MAX'!B$54)/('MIN and MAX'!F$54-'MIN and MAX'!B$54)</f>
        <v>7.2545187867990102E-3</v>
      </c>
      <c r="C29">
        <f>('CON Score and Page Rank'!JC186-'MIN and MAX'!C$54)/('MIN and MAX'!G$54-'MIN and MAX'!C$54)</f>
        <v>3.8669744643465238E-2</v>
      </c>
      <c r="D29">
        <f>('CON Score and Page Rank'!JD186-'MIN and MAX'!D$54)/('MIN and MAX'!H$54-'MIN and MAX'!D$54)</f>
        <v>0.7751869775626925</v>
      </c>
      <c r="E29">
        <f t="shared" si="0"/>
        <v>3.1415225856666229E-2</v>
      </c>
      <c r="F29">
        <f t="shared" si="1"/>
        <v>0.87542590419461519</v>
      </c>
      <c r="G29">
        <f t="shared" si="2"/>
        <v>0.76793245877589345</v>
      </c>
      <c r="H29" s="3">
        <f>IFERROR(VLOOKUP(A29,'GDP Data'!A$2:Q$144,13,FALSE),"Not Found")</f>
        <v>169333048847.83401</v>
      </c>
      <c r="I29">
        <f t="shared" si="3"/>
        <v>1.0243311006840778E-2</v>
      </c>
      <c r="J29">
        <f t="shared" si="4"/>
        <v>-0.86518259318777446</v>
      </c>
    </row>
    <row r="30" spans="1:10" x14ac:dyDescent="0.25">
      <c r="A30" t="s">
        <v>100</v>
      </c>
      <c r="B30">
        <f>('CON Score and Page Rank'!JB96-'MIN and MAX'!B$54)/('MIN and MAX'!F$54-'MIN and MAX'!B$54)</f>
        <v>1.3203898755365335E-2</v>
      </c>
      <c r="C30">
        <f>('CON Score and Page Rank'!JC96-'MIN and MAX'!C$54)/('MIN and MAX'!G$54-'MIN and MAX'!C$54)</f>
        <v>4.4383129527955339E-2</v>
      </c>
      <c r="D30">
        <f>('CON Score and Page Rank'!JD96-'MIN and MAX'!D$54)/('MIN and MAX'!H$54-'MIN and MAX'!D$54)</f>
        <v>0.85833699956005283</v>
      </c>
      <c r="E30">
        <f t="shared" si="0"/>
        <v>3.1179230772590005E-2</v>
      </c>
      <c r="F30">
        <f t="shared" si="1"/>
        <v>0.87503547508124491</v>
      </c>
      <c r="G30">
        <f t="shared" si="2"/>
        <v>0.84513310080468751</v>
      </c>
      <c r="H30" s="3">
        <f>IFERROR(VLOOKUP(A30,'GDP Data'!A$2:Q$144,13,FALSE),"Not Found")</f>
        <v>101370474295.10899</v>
      </c>
      <c r="I30">
        <f t="shared" si="3"/>
        <v>5.883966191526523E-3</v>
      </c>
      <c r="J30">
        <f t="shared" si="4"/>
        <v>-0.86915150888971837</v>
      </c>
    </row>
    <row r="31" spans="1:10" x14ac:dyDescent="0.25">
      <c r="A31" t="s">
        <v>141</v>
      </c>
      <c r="B31">
        <f>('CON Score and Page Rank'!JB137-'MIN and MAX'!B$54)/('MIN and MAX'!F$54-'MIN and MAX'!B$54)</f>
        <v>2.4171271192390389E-2</v>
      </c>
      <c r="C31">
        <f>('CON Score and Page Rank'!JC137-'MIN and MAX'!C$54)/('MIN and MAX'!G$54-'MIN and MAX'!C$54)</f>
        <v>5.5197928032740887E-2</v>
      </c>
      <c r="D31">
        <f>('CON Score and Page Rank'!JD137-'MIN and MAX'!D$54)/('MIN and MAX'!H$54-'MIN and MAX'!D$54)</f>
        <v>0.8130224373075231</v>
      </c>
      <c r="E31">
        <f t="shared" si="0"/>
        <v>3.1026656840350497E-2</v>
      </c>
      <c r="F31">
        <f t="shared" si="1"/>
        <v>0.87478305751364649</v>
      </c>
      <c r="G31">
        <f t="shared" si="2"/>
        <v>0.78885116611513273</v>
      </c>
      <c r="H31" s="3">
        <f>IFERROR(VLOOKUP(A31,'GDP Data'!A$2:Q$144,13,FALSE),"Not Found")</f>
        <v>892969107923.09399</v>
      </c>
      <c r="I31">
        <f t="shared" si="3"/>
        <v>5.6659726557091415E-2</v>
      </c>
      <c r="J31">
        <f t="shared" si="4"/>
        <v>-0.81812333095655509</v>
      </c>
    </row>
    <row r="32" spans="1:10" x14ac:dyDescent="0.25">
      <c r="A32" t="s">
        <v>82</v>
      </c>
      <c r="B32">
        <f>('CON Score and Page Rank'!JB78-'MIN and MAX'!B$54)/('MIN and MAX'!F$54-'MIN and MAX'!B$54)</f>
        <v>3.012433215265424E-4</v>
      </c>
      <c r="C32">
        <f>('CON Score and Page Rank'!JC78-'MIN and MAX'!C$54)/('MIN and MAX'!G$54-'MIN and MAX'!C$54)</f>
        <v>3.1231318771629619E-2</v>
      </c>
      <c r="D32">
        <f>('CON Score and Page Rank'!JD78-'MIN and MAX'!D$54)/('MIN and MAX'!H$54-'MIN and MAX'!D$54)</f>
        <v>0.52221733391992964</v>
      </c>
      <c r="E32">
        <f t="shared" si="0"/>
        <v>3.0930075450103078E-2</v>
      </c>
      <c r="F32">
        <f t="shared" si="1"/>
        <v>0.87462327373378534</v>
      </c>
      <c r="G32">
        <f t="shared" si="2"/>
        <v>0.52191609059840305</v>
      </c>
      <c r="H32" s="3">
        <f>IFERROR(VLOOKUP(A32,'GDP Data'!A$2:Q$144,13,FALSE),"Not Found")</f>
        <v>18210308748.291199</v>
      </c>
      <c r="I32">
        <f t="shared" si="3"/>
        <v>5.4979751261705837E-4</v>
      </c>
      <c r="J32">
        <f t="shared" si="4"/>
        <v>-0.87407347622116827</v>
      </c>
    </row>
    <row r="33" spans="1:10" x14ac:dyDescent="0.25">
      <c r="A33" t="s">
        <v>166</v>
      </c>
      <c r="B33">
        <f>('CON Score and Page Rank'!JB160-'MIN and MAX'!B$54)/('MIN and MAX'!F$54-'MIN and MAX'!B$54)</f>
        <v>1.9274046007391066E-2</v>
      </c>
      <c r="C33">
        <f>('CON Score and Page Rank'!JC160-'MIN and MAX'!C$54)/('MIN and MAX'!G$54-'MIN and MAX'!C$54)</f>
        <v>5.0145896467398268E-2</v>
      </c>
      <c r="D33">
        <f>('CON Score and Page Rank'!JD160-'MIN and MAX'!D$54)/('MIN and MAX'!H$54-'MIN and MAX'!D$54)</f>
        <v>0.80202375714914209</v>
      </c>
      <c r="E33">
        <f t="shared" si="0"/>
        <v>3.0871850460007202E-2</v>
      </c>
      <c r="F33">
        <f t="shared" si="1"/>
        <v>0.87452694659481922</v>
      </c>
      <c r="G33">
        <f t="shared" si="2"/>
        <v>0.78274971114175107</v>
      </c>
      <c r="H33" s="3">
        <f>IFERROR(VLOOKUP(A33,'GDP Data'!A$2:Q$144,13,FALSE),"Not Found")</f>
        <v>370819140946.55298</v>
      </c>
      <c r="I33">
        <f t="shared" si="3"/>
        <v>2.3167296843590729E-2</v>
      </c>
      <c r="J33">
        <f t="shared" si="4"/>
        <v>-0.85135964975122846</v>
      </c>
    </row>
    <row r="34" spans="1:10" x14ac:dyDescent="0.25">
      <c r="A34" t="s">
        <v>87</v>
      </c>
      <c r="B34">
        <f>('CON Score and Page Rank'!JB83-'MIN and MAX'!B$54)/('MIN and MAX'!F$54-'MIN and MAX'!B$54)</f>
        <v>1.4911971743483449E-3</v>
      </c>
      <c r="C34">
        <f>('CON Score and Page Rank'!JC83-'MIN and MAX'!C$54)/('MIN and MAX'!G$54-'MIN and MAX'!C$54)</f>
        <v>3.2253312469972338E-2</v>
      </c>
      <c r="D34">
        <f>('CON Score and Page Rank'!JD83-'MIN and MAX'!D$54)/('MIN and MAX'!H$54-'MIN and MAX'!D$54)</f>
        <v>0.74747030356357236</v>
      </c>
      <c r="E34">
        <f t="shared" si="0"/>
        <v>3.0762115295623994E-2</v>
      </c>
      <c r="F34">
        <f t="shared" si="1"/>
        <v>0.87434540127533356</v>
      </c>
      <c r="G34">
        <f t="shared" si="2"/>
        <v>0.74597910638922404</v>
      </c>
      <c r="H34" s="3">
        <f>IFERROR(VLOOKUP(A34,'GDP Data'!A$2:Q$144,13,FALSE),"Not Found")</f>
        <v>626133114526.80603</v>
      </c>
      <c r="I34">
        <f t="shared" si="3"/>
        <v>3.9543981428146829E-2</v>
      </c>
      <c r="J34">
        <f t="shared" si="4"/>
        <v>-0.8348014198471867</v>
      </c>
    </row>
    <row r="35" spans="1:10" x14ac:dyDescent="0.25">
      <c r="A35" t="s">
        <v>223</v>
      </c>
      <c r="B35">
        <f>('CON Score and Page Rank'!JB212-'MIN and MAX'!B$54)/('MIN and MAX'!F$54-'MIN and MAX'!B$54)</f>
        <v>9.8964276740050143E-4</v>
      </c>
      <c r="C35">
        <f>('CON Score and Page Rank'!JC212-'MIN and MAX'!C$54)/('MIN and MAX'!G$54-'MIN and MAX'!C$54)</f>
        <v>3.1676370207960408E-2</v>
      </c>
      <c r="D35">
        <f>('CON Score and Page Rank'!JD212-'MIN and MAX'!D$54)/('MIN and MAX'!H$54-'MIN and MAX'!D$54)</f>
        <v>0.59084909810822706</v>
      </c>
      <c r="E35">
        <f t="shared" si="0"/>
        <v>3.0686727440559905E-2</v>
      </c>
      <c r="F35">
        <f t="shared" si="1"/>
        <v>0.87422067997646924</v>
      </c>
      <c r="G35">
        <f t="shared" si="2"/>
        <v>0.58985945534082651</v>
      </c>
      <c r="H35" s="3">
        <f>IFERROR(VLOOKUP(A35,'GDP Data'!A$2:Q$144,13,FALSE),"Not Found")</f>
        <v>25433011405.301701</v>
      </c>
      <c r="I35">
        <f t="shared" si="3"/>
        <v>1.0130856029757947E-3</v>
      </c>
      <c r="J35">
        <f t="shared" si="4"/>
        <v>-0.87320759437349349</v>
      </c>
    </row>
    <row r="36" spans="1:10" x14ac:dyDescent="0.25">
      <c r="A36" t="s">
        <v>179</v>
      </c>
      <c r="B36">
        <f>('CON Score and Page Rank'!JB173-'MIN and MAX'!B$54)/('MIN and MAX'!F$54-'MIN and MAX'!B$54)</f>
        <v>1.2283838707727935E-2</v>
      </c>
      <c r="C36">
        <f>('CON Score and Page Rank'!JC173-'MIN and MAX'!C$54)/('MIN and MAX'!G$54-'MIN and MAX'!C$54)</f>
        <v>4.2738914817176447E-2</v>
      </c>
      <c r="D36">
        <f>('CON Score and Page Rank'!JD173-'MIN and MAX'!D$54)/('MIN and MAX'!H$54-'MIN and MAX'!D$54)</f>
        <v>0.77562692476902773</v>
      </c>
      <c r="E36">
        <f t="shared" si="0"/>
        <v>3.045507610944851E-2</v>
      </c>
      <c r="F36">
        <f t="shared" si="1"/>
        <v>0.87383743714676843</v>
      </c>
      <c r="G36">
        <f t="shared" si="2"/>
        <v>0.76334308606129975</v>
      </c>
      <c r="H36" s="3">
        <f>IFERROR(VLOOKUP(A36,'GDP Data'!A$2:Q$144,13,FALSE),"Not Found")</f>
        <v>63169910822.128502</v>
      </c>
      <c r="I36">
        <f t="shared" si="3"/>
        <v>3.4336554224895454E-3</v>
      </c>
      <c r="J36">
        <f t="shared" si="4"/>
        <v>-0.8704037817242789</v>
      </c>
    </row>
    <row r="37" spans="1:10" x14ac:dyDescent="0.25">
      <c r="A37" t="s">
        <v>207</v>
      </c>
      <c r="B37">
        <f>('CON Score and Page Rank'!JB196-'MIN and MAX'!B$54)/('MIN and MAX'!F$54-'MIN and MAX'!B$54)</f>
        <v>8.6599697756032084E-4</v>
      </c>
      <c r="C37">
        <f>('CON Score and Page Rank'!JC196-'MIN and MAX'!C$54)/('MIN and MAX'!G$54-'MIN and MAX'!C$54)</f>
        <v>3.1268437347978156E-2</v>
      </c>
      <c r="D37">
        <f>('CON Score and Page Rank'!JD196-'MIN and MAX'!D$54)/('MIN and MAX'!H$54-'MIN and MAX'!D$54)</f>
        <v>0.85569731632204138</v>
      </c>
      <c r="E37">
        <f t="shared" si="0"/>
        <v>3.0402440370417835E-2</v>
      </c>
      <c r="F37">
        <f t="shared" si="1"/>
        <v>0.87375035683744007</v>
      </c>
      <c r="G37">
        <f t="shared" si="2"/>
        <v>0.85483131934448109</v>
      </c>
      <c r="H37" s="3">
        <f>IFERROR(VLOOKUP(A37,'GDP Data'!A$2:Q$144,13,FALSE),"Not Found")</f>
        <v>79276664000</v>
      </c>
      <c r="I37">
        <f t="shared" si="3"/>
        <v>4.4667959622586521E-3</v>
      </c>
      <c r="J37">
        <f t="shared" si="4"/>
        <v>-0.86928356087518144</v>
      </c>
    </row>
    <row r="38" spans="1:10" x14ac:dyDescent="0.25">
      <c r="A38" t="s">
        <v>193</v>
      </c>
      <c r="B38">
        <f>('CON Score and Page Rank'!JB28-'MIN and MAX'!B$54)/('MIN and MAX'!F$54-'MIN and MAX'!B$54)</f>
        <v>5.0029599710083982E-3</v>
      </c>
      <c r="C38">
        <f>('CON Score and Page Rank'!JC28-'MIN and MAX'!C$54)/('MIN and MAX'!G$54-'MIN and MAX'!C$54)</f>
        <v>3.5279744891288732E-2</v>
      </c>
      <c r="D38">
        <f>('CON Score and Page Rank'!JD28-'MIN and MAX'!D$54)/('MIN and MAX'!H$54-'MIN and MAX'!D$54)</f>
        <v>0.62516498020237576</v>
      </c>
      <c r="E38">
        <f t="shared" si="0"/>
        <v>3.0276784920280332E-2</v>
      </c>
      <c r="F38">
        <f t="shared" si="1"/>
        <v>0.87354247307503297</v>
      </c>
      <c r="G38">
        <f t="shared" si="2"/>
        <v>0.62016202023136735</v>
      </c>
      <c r="H38" s="3">
        <f>IFERROR(VLOOKUP(A38,'GDP Data'!A$2:Q$144,13,FALSE),"Not Found")</f>
        <v>51583869785.184898</v>
      </c>
      <c r="I38">
        <f t="shared" si="3"/>
        <v>2.6904883447733418E-3</v>
      </c>
      <c r="J38">
        <f t="shared" si="4"/>
        <v>-0.8708519847302596</v>
      </c>
    </row>
    <row r="39" spans="1:10" x14ac:dyDescent="0.25">
      <c r="A39" t="s">
        <v>57</v>
      </c>
      <c r="B39">
        <f>('CON Score and Page Rank'!JB51-'MIN and MAX'!B$54)/('MIN and MAX'!F$54-'MIN and MAX'!B$54)</f>
        <v>4.1806820877632296E-3</v>
      </c>
      <c r="C39">
        <f>('CON Score and Page Rank'!JC51-'MIN and MAX'!C$54)/('MIN and MAX'!G$54-'MIN and MAX'!C$54)</f>
        <v>3.4425090483475751E-2</v>
      </c>
      <c r="D39">
        <f>('CON Score and Page Rank'!JD51-'MIN and MAX'!D$54)/('MIN and MAX'!H$54-'MIN and MAX'!D$54)</f>
        <v>0.74571051473823147</v>
      </c>
      <c r="E39">
        <f t="shared" si="0"/>
        <v>3.0244408395712522E-2</v>
      </c>
      <c r="F39">
        <f t="shared" si="1"/>
        <v>0.87348890951106939</v>
      </c>
      <c r="G39">
        <f t="shared" si="2"/>
        <v>0.74152983265046823</v>
      </c>
      <c r="H39" s="3">
        <f>IFERROR(VLOOKUP(A39,'GDP Data'!A$2:Q$144,13,FALSE),"Not Found")</f>
        <v>11518393367.240299</v>
      </c>
      <c r="I39">
        <f t="shared" si="3"/>
        <v>1.2055587760109566E-4</v>
      </c>
      <c r="J39">
        <f t="shared" si="4"/>
        <v>-0.87336835363346832</v>
      </c>
    </row>
    <row r="40" spans="1:10" x14ac:dyDescent="0.25">
      <c r="A40" t="s">
        <v>46</v>
      </c>
      <c r="B40">
        <f>('CON Score and Page Rank'!JB39-'MIN and MAX'!B$54)/('MIN and MAX'!F$54-'MIN and MAX'!B$54)</f>
        <v>3.1291626093085611E-3</v>
      </c>
      <c r="C40">
        <f>('CON Score and Page Rank'!JC39-'MIN and MAX'!C$54)/('MIN and MAX'!G$54-'MIN and MAX'!C$54)</f>
        <v>3.292018226491758E-2</v>
      </c>
      <c r="D40">
        <f>('CON Score and Page Rank'!JD39-'MIN and MAX'!D$54)/('MIN and MAX'!H$54-'MIN and MAX'!D$54)</f>
        <v>0.83545974483062035</v>
      </c>
      <c r="E40">
        <f t="shared" si="0"/>
        <v>2.979101965560902E-2</v>
      </c>
      <c r="F40">
        <f t="shared" si="1"/>
        <v>0.87273882539595493</v>
      </c>
      <c r="G40">
        <f t="shared" si="2"/>
        <v>0.83233058222131184</v>
      </c>
      <c r="H40" s="3">
        <f>IFERROR(VLOOKUP(A40,'GDP Data'!A$2:Q$144,13,FALSE),"Not Found")</f>
        <v>28776595744.680901</v>
      </c>
      <c r="I40">
        <f t="shared" si="3"/>
        <v>1.2275541858740309E-3</v>
      </c>
      <c r="J40">
        <f t="shared" si="4"/>
        <v>-0.87151127121008087</v>
      </c>
    </row>
    <row r="41" spans="1:10" x14ac:dyDescent="0.25">
      <c r="A41" t="s">
        <v>147</v>
      </c>
      <c r="B41">
        <f>('CON Score and Page Rank'!JB142-'MIN and MAX'!B$54)/('MIN and MAX'!F$54-'MIN and MAX'!B$54)</f>
        <v>2.7304241847064471E-2</v>
      </c>
      <c r="C41">
        <f>('CON Score and Page Rank'!JC142-'MIN and MAX'!C$54)/('MIN and MAX'!G$54-'MIN and MAX'!C$54)</f>
        <v>5.6941391325065364E-2</v>
      </c>
      <c r="D41">
        <f>('CON Score and Page Rank'!JD142-'MIN and MAX'!D$54)/('MIN and MAX'!H$54-'MIN and MAX'!D$54)</f>
        <v>0.84117905851297847</v>
      </c>
      <c r="E41">
        <f t="shared" si="0"/>
        <v>2.9637149478000894E-2</v>
      </c>
      <c r="F41">
        <f t="shared" si="1"/>
        <v>0.87248426332635576</v>
      </c>
      <c r="G41">
        <f t="shared" si="2"/>
        <v>0.81387481666591399</v>
      </c>
      <c r="H41" s="3">
        <f>IFERROR(VLOOKUP(A41,'GDP Data'!A$2:Q$144,13,FALSE),"Not Found")</f>
        <v>297951960784.31403</v>
      </c>
      <c r="I41">
        <f t="shared" si="3"/>
        <v>1.8493354366611838E-2</v>
      </c>
      <c r="J41">
        <f t="shared" si="4"/>
        <v>-0.85399090895974394</v>
      </c>
    </row>
    <row r="42" spans="1:10" x14ac:dyDescent="0.25">
      <c r="A42" t="s">
        <v>50</v>
      </c>
      <c r="B42">
        <f>('CON Score and Page Rank'!JB44-'MIN and MAX'!B$54)/('MIN and MAX'!F$54-'MIN and MAX'!B$54)</f>
        <v>2.0534234618915853E-3</v>
      </c>
      <c r="C42">
        <f>('CON Score and Page Rank'!JC44-'MIN and MAX'!C$54)/('MIN and MAX'!G$54-'MIN and MAX'!C$54)</f>
        <v>3.1451380340112065E-2</v>
      </c>
      <c r="D42">
        <f>('CON Score and Page Rank'!JD44-'MIN and MAX'!D$54)/('MIN and MAX'!H$54-'MIN and MAX'!D$54)</f>
        <v>0.83897932248130225</v>
      </c>
      <c r="E42">
        <f t="shared" si="0"/>
        <v>2.9397956878220478E-2</v>
      </c>
      <c r="F42">
        <f t="shared" si="1"/>
        <v>0.87208854425863636</v>
      </c>
      <c r="G42">
        <f t="shared" si="2"/>
        <v>0.83692589901941061</v>
      </c>
      <c r="H42" s="3" t="str">
        <f>IFERROR(VLOOKUP(A42,'GDP Data'!A$2:Q$144,13,FALSE),"Not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115</v>
      </c>
      <c r="B43">
        <f>('CON Score and Page Rank'!JB111-'MIN and MAX'!B$54)/('MIN and MAX'!F$54-'MIN and MAX'!B$54)</f>
        <v>3.1830274520621683E-2</v>
      </c>
      <c r="C43">
        <f>('CON Score and Page Rank'!JC111-'MIN and MAX'!C$54)/('MIN and MAX'!G$54-'MIN and MAX'!C$54)</f>
        <v>6.1141803782549943E-2</v>
      </c>
      <c r="D43">
        <f>('CON Score and Page Rank'!JD111-'MIN and MAX'!D$54)/('MIN and MAX'!H$54-'MIN and MAX'!D$54)</f>
        <v>0.99252089749230088</v>
      </c>
      <c r="E43">
        <f t="shared" si="0"/>
        <v>2.931152926192826E-2</v>
      </c>
      <c r="F43">
        <f t="shared" si="1"/>
        <v>0.87194555883276714</v>
      </c>
      <c r="G43">
        <f t="shared" si="2"/>
        <v>0.96069062297167918</v>
      </c>
      <c r="H43" s="3">
        <f>IFERROR(VLOOKUP(A43,'GDP Data'!A$2:Q$144,13,FALSE),"Not Found")</f>
        <v>458201514136.97699</v>
      </c>
      <c r="I43">
        <f t="shared" si="3"/>
        <v>2.877229191660708E-2</v>
      </c>
      <c r="J43">
        <f t="shared" si="4"/>
        <v>-0.84317326691616001</v>
      </c>
    </row>
    <row r="44" spans="1:10" x14ac:dyDescent="0.25">
      <c r="A44" t="s">
        <v>55</v>
      </c>
      <c r="B44">
        <f>('CON Score and Page Rank'!JB49-'MIN and MAX'!B$54)/('MIN and MAX'!F$54-'MIN and MAX'!B$54)</f>
        <v>1.0944840136715489E-3</v>
      </c>
      <c r="C44">
        <f>('CON Score and Page Rank'!JC49-'MIN and MAX'!C$54)/('MIN and MAX'!G$54-'MIN and MAX'!C$54)</f>
        <v>3.0349732074568283E-2</v>
      </c>
      <c r="D44">
        <f>('CON Score and Page Rank'!JD49-'MIN and MAX'!D$54)/('MIN and MAX'!H$54-'MIN and MAX'!D$54)</f>
        <v>0.73515178178618568</v>
      </c>
      <c r="E44">
        <f t="shared" si="0"/>
        <v>2.9255248060896733E-2</v>
      </c>
      <c r="F44">
        <f t="shared" si="1"/>
        <v>0.87185244748892643</v>
      </c>
      <c r="G44">
        <f t="shared" si="2"/>
        <v>0.73405729777251416</v>
      </c>
      <c r="H44" s="3">
        <f>IFERROR(VLOOKUP(A44,'GDP Data'!A$2:Q$144,13,FALSE),"Not Found")</f>
        <v>39927125961.194</v>
      </c>
      <c r="I44">
        <f t="shared" si="3"/>
        <v>1.9427861559291187E-3</v>
      </c>
      <c r="J44">
        <f t="shared" si="4"/>
        <v>-0.8699096613329973</v>
      </c>
    </row>
    <row r="45" spans="1:10" x14ac:dyDescent="0.25">
      <c r="A45" t="s">
        <v>51</v>
      </c>
      <c r="B45">
        <f>('CON Score and Page Rank'!JB45-'MIN and MAX'!B$54)/('MIN and MAX'!F$54-'MIN and MAX'!B$54)</f>
        <v>1.0411093806328669E-2</v>
      </c>
      <c r="C45">
        <f>('CON Score and Page Rank'!JC45-'MIN and MAX'!C$54)/('MIN and MAX'!G$54-'MIN and MAX'!C$54)</f>
        <v>3.9571699271228812E-2</v>
      </c>
      <c r="D45">
        <f>('CON Score and Page Rank'!JD45-'MIN and MAX'!D$54)/('MIN and MAX'!H$54-'MIN and MAX'!D$54)</f>
        <v>0.82226132864056312</v>
      </c>
      <c r="E45">
        <f t="shared" si="0"/>
        <v>2.9160605464900145E-2</v>
      </c>
      <c r="F45">
        <f t="shared" si="1"/>
        <v>0.87169587124079551</v>
      </c>
      <c r="G45">
        <f t="shared" si="2"/>
        <v>0.81185023483423446</v>
      </c>
      <c r="H45" s="3" t="str">
        <f>IFERROR(VLOOKUP(A45,'GDP Data'!A$2:Q$144,13,FALSE),"Not Found")</f>
        <v>Not Found</v>
      </c>
      <c r="I45" t="str">
        <f t="shared" si="3"/>
        <v>No Value</v>
      </c>
      <c r="J45" t="str">
        <f t="shared" si="4"/>
        <v>No Value</v>
      </c>
    </row>
    <row r="46" spans="1:10" x14ac:dyDescent="0.25">
      <c r="A46" t="s">
        <v>178</v>
      </c>
      <c r="B46">
        <f>('CON Score and Page Rank'!JB172-'MIN and MAX'!B$54)/('MIN and MAX'!F$54-'MIN and MAX'!B$54)</f>
        <v>1.086797134345714E-2</v>
      </c>
      <c r="C46">
        <f>('CON Score and Page Rank'!JC172-'MIN and MAX'!C$54)/('MIN and MAX'!G$54-'MIN and MAX'!C$54)</f>
        <v>4.0009584242087205E-2</v>
      </c>
      <c r="D46">
        <f>('CON Score and Page Rank'!JD172-'MIN and MAX'!D$54)/('MIN and MAX'!H$54-'MIN and MAX'!D$54)</f>
        <v>0.8561372635283766</v>
      </c>
      <c r="E46">
        <f t="shared" si="0"/>
        <v>2.9141612898630063E-2</v>
      </c>
      <c r="F46">
        <f t="shared" si="1"/>
        <v>0.87166445003200843</v>
      </c>
      <c r="G46">
        <f t="shared" si="2"/>
        <v>0.84526929218491942</v>
      </c>
      <c r="H46" s="3">
        <f>IFERROR(VLOOKUP(A46,'GDP Data'!A$2:Q$144,13,FALSE),"Not Found")</f>
        <v>57678241023.818001</v>
      </c>
      <c r="I46">
        <f t="shared" si="3"/>
        <v>3.0814015177451017E-3</v>
      </c>
      <c r="J46">
        <f t="shared" si="4"/>
        <v>-0.86858304851426338</v>
      </c>
    </row>
    <row r="47" spans="1:10" x14ac:dyDescent="0.25">
      <c r="A47" t="s">
        <v>139</v>
      </c>
      <c r="B47">
        <f>('CON Score and Page Rank'!JB135-'MIN and MAX'!B$54)/('MIN and MAX'!F$54-'MIN and MAX'!B$54)</f>
        <v>2.3270710916387918E-4</v>
      </c>
      <c r="C47">
        <f>('CON Score and Page Rank'!JC135-'MIN and MAX'!C$54)/('MIN and MAX'!G$54-'MIN and MAX'!C$54)</f>
        <v>2.9016569826280651E-2</v>
      </c>
      <c r="D47">
        <f>('CON Score and Page Rank'!JD135-'MIN and MAX'!D$54)/('MIN and MAX'!H$54-'MIN and MAX'!D$54)</f>
        <v>0.63616366036075667</v>
      </c>
      <c r="E47">
        <f t="shared" si="0"/>
        <v>2.8783862717116773E-2</v>
      </c>
      <c r="F47">
        <f t="shared" si="1"/>
        <v>0.87107258988067082</v>
      </c>
      <c r="G47">
        <f t="shared" si="2"/>
        <v>0.63593095325159277</v>
      </c>
      <c r="H47" s="3">
        <f>IFERROR(VLOOKUP(A47,'GDP Data'!A$2:Q$144,13,FALSE),"Not Found")</f>
        <v>15107441446.7833</v>
      </c>
      <c r="I47">
        <f t="shared" si="3"/>
        <v>3.5076931846083465E-4</v>
      </c>
      <c r="J47">
        <f t="shared" si="4"/>
        <v>-0.87072182056221004</v>
      </c>
    </row>
    <row r="48" spans="1:10" x14ac:dyDescent="0.25">
      <c r="A48" t="s">
        <v>90</v>
      </c>
      <c r="B48">
        <f>('CON Score and Page Rank'!JB86-'MIN and MAX'!B$54)/('MIN and MAX'!F$54-'MIN and MAX'!B$54)</f>
        <v>4.9564257569071149E-4</v>
      </c>
      <c r="C48">
        <f>('CON Score and Page Rank'!JC86-'MIN and MAX'!C$54)/('MIN and MAX'!G$54-'MIN and MAX'!C$54)</f>
        <v>2.9245014456749822E-2</v>
      </c>
      <c r="D48">
        <f>('CON Score and Page Rank'!JD86-'MIN and MAX'!D$54)/('MIN and MAX'!H$54-'MIN and MAX'!D$54)</f>
        <v>0.83545974483062035</v>
      </c>
      <c r="E48">
        <f t="shared" si="0"/>
        <v>2.874937188105911E-2</v>
      </c>
      <c r="F48">
        <f t="shared" si="1"/>
        <v>0.87101552841011476</v>
      </c>
      <c r="G48">
        <f t="shared" si="2"/>
        <v>0.83496410225492967</v>
      </c>
      <c r="H48" s="3">
        <f>IFERROR(VLOOKUP(A48,'GDP Data'!A$2:Q$144,13,FALSE),"Not Found")</f>
        <v>29524149154.9296</v>
      </c>
      <c r="I48">
        <f t="shared" si="3"/>
        <v>1.2755047396101897E-3</v>
      </c>
      <c r="J48">
        <f t="shared" si="4"/>
        <v>-0.86974002367050451</v>
      </c>
    </row>
    <row r="49" spans="1:10" x14ac:dyDescent="0.25">
      <c r="A49" t="s">
        <v>53</v>
      </c>
      <c r="B49">
        <f>('CON Score and Page Rank'!JB47-'MIN and MAX'!B$54)/('MIN and MAX'!F$54-'MIN and MAX'!B$54)</f>
        <v>5.8437318195202464E-3</v>
      </c>
      <c r="C49">
        <f>('CON Score and Page Rank'!JC47-'MIN and MAX'!C$54)/('MIN and MAX'!G$54-'MIN and MAX'!C$54)</f>
        <v>3.4174784263733951E-2</v>
      </c>
      <c r="D49">
        <f>('CON Score and Page Rank'!JD47-'MIN and MAX'!D$54)/('MIN and MAX'!H$54-'MIN and MAX'!D$54)</f>
        <v>0.79190497140343163</v>
      </c>
      <c r="E49">
        <f t="shared" si="0"/>
        <v>2.8331052444213703E-2</v>
      </c>
      <c r="F49">
        <f t="shared" si="1"/>
        <v>0.87032346277886485</v>
      </c>
      <c r="G49">
        <f t="shared" si="2"/>
        <v>0.78606123958391139</v>
      </c>
      <c r="H49" s="3" t="str">
        <f>IFERROR(VLOOKUP(A49,'GDP Data'!A$2:Q$144,13,FALSE),"Not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91</v>
      </c>
      <c r="B50">
        <f>('CON Score and Page Rank'!JB87-'MIN and MAX'!B$54)/('MIN and MAX'!F$54-'MIN and MAX'!B$54)</f>
        <v>6.7383135252288139E-4</v>
      </c>
      <c r="C50">
        <f>('CON Score and Page Rank'!JC87-'MIN and MAX'!C$54)/('MIN and MAX'!G$54-'MIN and MAX'!C$54)</f>
        <v>2.8924388648913679E-2</v>
      </c>
      <c r="D50">
        <f>('CON Score and Page Rank'!JD87-'MIN and MAX'!D$54)/('MIN and MAX'!H$54-'MIN and MAX'!D$54)</f>
        <v>0.72063352397712277</v>
      </c>
      <c r="E50">
        <f t="shared" si="0"/>
        <v>2.8250557296390796E-2</v>
      </c>
      <c r="F50">
        <f t="shared" si="1"/>
        <v>0.87019029199982878</v>
      </c>
      <c r="G50">
        <f t="shared" si="2"/>
        <v>0.71995969262459991</v>
      </c>
      <c r="H50" s="3">
        <f>IFERROR(VLOOKUP(A50,'GDP Data'!A$2:Q$144,13,FALSE),"Not Found")</f>
        <v>46869457318.254097</v>
      </c>
      <c r="I50">
        <f t="shared" si="3"/>
        <v>2.3880903017294642E-3</v>
      </c>
      <c r="J50">
        <f t="shared" si="4"/>
        <v>-0.8678022016980993</v>
      </c>
    </row>
    <row r="51" spans="1:10" x14ac:dyDescent="0.25">
      <c r="A51" t="s">
        <v>104</v>
      </c>
      <c r="B51">
        <f>('CON Score and Page Rank'!JB100-'MIN and MAX'!B$54)/('MIN and MAX'!F$54-'MIN and MAX'!B$54)</f>
        <v>2.071697298710254E-3</v>
      </c>
      <c r="C51">
        <f>('CON Score and Page Rank'!JC100-'MIN and MAX'!C$54)/('MIN and MAX'!G$54-'MIN and MAX'!C$54)</f>
        <v>3.0301498511490294E-2</v>
      </c>
      <c r="D51">
        <f>('CON Score and Page Rank'!JD100-'MIN and MAX'!D$54)/('MIN and MAX'!H$54-'MIN and MAX'!D$54)</f>
        <v>0.76814782226132861</v>
      </c>
      <c r="E51">
        <f t="shared" si="0"/>
        <v>2.8229801212780039E-2</v>
      </c>
      <c r="F51">
        <f t="shared" si="1"/>
        <v>0.87015595323657491</v>
      </c>
      <c r="G51">
        <f t="shared" si="2"/>
        <v>0.76607612496261834</v>
      </c>
      <c r="H51" s="3">
        <f>IFERROR(VLOOKUP(A51,'GDP Data'!A$2:Q$144,13,FALSE),"Not Found")</f>
        <v>404993594133.58197</v>
      </c>
      <c r="I51">
        <f t="shared" si="3"/>
        <v>2.5359359553067663E-2</v>
      </c>
      <c r="J51">
        <f t="shared" si="4"/>
        <v>-0.84479659368350724</v>
      </c>
    </row>
    <row r="52" spans="1:10" x14ac:dyDescent="0.25">
      <c r="A52" t="s">
        <v>206</v>
      </c>
      <c r="B52">
        <f>('CON Score and Page Rank'!JB195-'MIN and MAX'!B$54)/('MIN and MAX'!F$54-'MIN and MAX'!B$54)</f>
        <v>1.3018912662287282E-3</v>
      </c>
      <c r="C52">
        <f>('CON Score and Page Rank'!JC195-'MIN and MAX'!C$54)/('MIN and MAX'!G$54-'MIN and MAX'!C$54)</f>
        <v>2.9482512360771498E-2</v>
      </c>
      <c r="D52">
        <f>('CON Score and Page Rank'!JD195-'MIN and MAX'!D$54)/('MIN and MAX'!H$54-'MIN and MAX'!D$54)</f>
        <v>0.75406951165860092</v>
      </c>
      <c r="E52">
        <f t="shared" si="0"/>
        <v>2.8180621094542769E-2</v>
      </c>
      <c r="F52">
        <f t="shared" si="1"/>
        <v>0.87007458988939335</v>
      </c>
      <c r="G52">
        <f t="shared" si="2"/>
        <v>0.75276762039237222</v>
      </c>
      <c r="H52" s="3">
        <f>IFERROR(VLOOKUP(A52,'GDP Data'!A$2:Q$144,13,FALSE),"Not Found")</f>
        <v>58029750745.649498</v>
      </c>
      <c r="I52">
        <f t="shared" si="3"/>
        <v>3.1039485164938013E-3</v>
      </c>
      <c r="J52">
        <f t="shared" si="4"/>
        <v>-0.86697064137289959</v>
      </c>
    </row>
    <row r="53" spans="1:10" x14ac:dyDescent="0.25">
      <c r="A53" t="s">
        <v>163</v>
      </c>
      <c r="B53">
        <f>('CON Score and Page Rank'!JB158-'MIN and MAX'!B$54)/('MIN and MAX'!F$54-'MIN and MAX'!B$54)</f>
        <v>6.9064987485167038E-4</v>
      </c>
      <c r="C53">
        <f>('CON Score and Page Rank'!JC158-'MIN and MAX'!C$54)/('MIN and MAX'!G$54-'MIN and MAX'!C$54)</f>
        <v>2.8868514983552366E-2</v>
      </c>
      <c r="D53">
        <f>('CON Score and Page Rank'!JD158-'MIN and MAX'!D$54)/('MIN and MAX'!H$54-'MIN and MAX'!D$54)</f>
        <v>0.69027716673999118</v>
      </c>
      <c r="E53">
        <f t="shared" si="0"/>
        <v>2.8177865108700694E-2</v>
      </c>
      <c r="F53">
        <f t="shared" si="1"/>
        <v>0.8700700303998895</v>
      </c>
      <c r="G53">
        <f t="shared" si="2"/>
        <v>0.6895865168651395</v>
      </c>
      <c r="H53" s="3">
        <f>IFERROR(VLOOKUP(A53,'GDP Data'!A$2:Q$144,13,FALSE),"Not Found")</f>
        <v>65292753005.466499</v>
      </c>
      <c r="I53">
        <f t="shared" si="3"/>
        <v>3.5698215569623577E-3</v>
      </c>
      <c r="J53">
        <f t="shared" si="4"/>
        <v>-0.86650020884292711</v>
      </c>
    </row>
    <row r="54" spans="1:10" x14ac:dyDescent="0.25">
      <c r="A54" t="s">
        <v>47</v>
      </c>
      <c r="B54">
        <f>('CON Score and Page Rank'!JB40-'MIN and MAX'!B$54)/('MIN and MAX'!F$54-'MIN and MAX'!B$54)</f>
        <v>6.1505500634604282E-4</v>
      </c>
      <c r="C54">
        <f>('CON Score and Page Rank'!JC40-'MIN and MAX'!C$54)/('MIN and MAX'!G$54-'MIN and MAX'!C$54)</f>
        <v>2.8715565893777915E-2</v>
      </c>
      <c r="D54">
        <f>('CON Score and Page Rank'!JD40-'MIN and MAX'!D$54)/('MIN and MAX'!H$54-'MIN and MAX'!D$54)</f>
        <v>0.71007479102507698</v>
      </c>
      <c r="E54">
        <f t="shared" si="0"/>
        <v>2.8100510887431873E-2</v>
      </c>
      <c r="F54">
        <f t="shared" si="1"/>
        <v>0.86994205595438923</v>
      </c>
      <c r="G54">
        <f t="shared" si="2"/>
        <v>0.70945973601873091</v>
      </c>
      <c r="H54" s="3" t="str">
        <f>IFERROR(VLOOKUP(A54,'GDP Data'!A$2:Q$144,13,FALSE),"Not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182</v>
      </c>
      <c r="B55">
        <f>('CON Score and Page Rank'!JB13-'MIN and MAX'!B$54)/('MIN and MAX'!F$54-'MIN and MAX'!B$54)</f>
        <v>4.9839879285398687E-3</v>
      </c>
      <c r="C55">
        <f>('CON Score and Page Rank'!JC13-'MIN and MAX'!C$54)/('MIN and MAX'!G$54-'MIN and MAX'!C$54)</f>
        <v>3.302657564227756E-2</v>
      </c>
      <c r="D55">
        <f>('CON Score and Page Rank'!JD13-'MIN and MAX'!D$54)/('MIN and MAX'!H$54-'MIN and MAX'!D$54)</f>
        <v>0.71271447426308843</v>
      </c>
      <c r="E55">
        <f t="shared" si="0"/>
        <v>2.8042587713737691E-2</v>
      </c>
      <c r="F55">
        <f t="shared" si="1"/>
        <v>0.8698462281390027</v>
      </c>
      <c r="G55">
        <f t="shared" si="2"/>
        <v>0.7077304863345486</v>
      </c>
      <c r="H55" s="3">
        <f>IFERROR(VLOOKUP(A55,'GDP Data'!A$2:Q$144,13,FALSE),"Not Found")</f>
        <v>23213994093.4631</v>
      </c>
      <c r="I55">
        <f t="shared" si="3"/>
        <v>8.7075047695799566E-4</v>
      </c>
      <c r="J55">
        <f t="shared" si="4"/>
        <v>-0.86897547766204475</v>
      </c>
    </row>
    <row r="56" spans="1:10" x14ac:dyDescent="0.25">
      <c r="A56" t="s">
        <v>122</v>
      </c>
      <c r="B56">
        <f>('CON Score and Page Rank'!JB118-'MIN and MAX'!B$54)/('MIN and MAX'!F$54-'MIN and MAX'!B$54)</f>
        <v>2.6088372723157794E-3</v>
      </c>
      <c r="C56">
        <f>('CON Score and Page Rank'!JC118-'MIN and MAX'!C$54)/('MIN and MAX'!G$54-'MIN and MAX'!C$54)</f>
        <v>3.0443242840237805E-2</v>
      </c>
      <c r="D56">
        <f>('CON Score and Page Rank'!JD118-'MIN and MAX'!D$54)/('MIN and MAX'!H$54-'MIN and MAX'!D$54)</f>
        <v>0.72063352397712277</v>
      </c>
      <c r="E56">
        <f t="shared" si="0"/>
        <v>2.7834405567922025E-2</v>
      </c>
      <c r="F56">
        <f t="shared" si="1"/>
        <v>0.8695018126147197</v>
      </c>
      <c r="G56">
        <f t="shared" si="2"/>
        <v>0.71802468670480701</v>
      </c>
      <c r="H56" s="3">
        <f>IFERROR(VLOOKUP(A56,'GDP Data'!A$2:Q$144,13,FALSE),"Not Found")</f>
        <v>48122744708.055099</v>
      </c>
      <c r="I56">
        <f t="shared" si="3"/>
        <v>2.4684803093297379E-3</v>
      </c>
      <c r="J56">
        <f t="shared" si="4"/>
        <v>-0.86703333230538993</v>
      </c>
    </row>
    <row r="57" spans="1:10" x14ac:dyDescent="0.25">
      <c r="A57" t="s">
        <v>202</v>
      </c>
      <c r="B57">
        <f>('CON Score and Page Rank'!JB191-'MIN and MAX'!B$54)/('MIN and MAX'!F$54-'MIN and MAX'!B$54)</f>
        <v>1.0558235439210183E-2</v>
      </c>
      <c r="C57">
        <f>('CON Score and Page Rank'!JC191-'MIN and MAX'!C$54)/('MIN and MAX'!G$54-'MIN and MAX'!C$54)</f>
        <v>3.8372605649252912E-2</v>
      </c>
      <c r="D57">
        <f>('CON Score and Page Rank'!JD191-'MIN and MAX'!D$54)/('MIN and MAX'!H$54-'MIN and MAX'!D$54)</f>
        <v>0.85833699956005283</v>
      </c>
      <c r="E57">
        <f t="shared" si="0"/>
        <v>2.7814370210042731E-2</v>
      </c>
      <c r="F57">
        <f t="shared" si="1"/>
        <v>0.86946866621659236</v>
      </c>
      <c r="G57">
        <f t="shared" si="2"/>
        <v>0.84777876412084263</v>
      </c>
      <c r="H57" s="3">
        <f>IFERROR(VLOOKUP(A57,'GDP Data'!A$2:Q$144,13,FALSE),"Not Found")</f>
        <v>334943871931.745</v>
      </c>
      <c r="I57">
        <f t="shared" si="3"/>
        <v>2.0866138169026705E-2</v>
      </c>
      <c r="J57">
        <f t="shared" si="4"/>
        <v>-0.84860252804756564</v>
      </c>
    </row>
    <row r="58" spans="1:10" x14ac:dyDescent="0.25">
      <c r="A58" t="s">
        <v>171</v>
      </c>
      <c r="B58">
        <f>('CON Score and Page Rank'!JB166-'MIN and MAX'!B$54)/('MIN and MAX'!F$54-'MIN and MAX'!B$54)</f>
        <v>1.0151245614967207E-4</v>
      </c>
      <c r="C58">
        <f>('CON Score and Page Rank'!JC166-'MIN and MAX'!C$54)/('MIN and MAX'!G$54-'MIN and MAX'!C$54)</f>
        <v>2.7880442039168125E-2</v>
      </c>
      <c r="D58">
        <f>('CON Score and Page Rank'!JD166-'MIN and MAX'!D$54)/('MIN and MAX'!H$54-'MIN and MAX'!D$54)</f>
        <v>0.53717553893532777</v>
      </c>
      <c r="E58">
        <f t="shared" si="0"/>
        <v>2.7778929583018454E-2</v>
      </c>
      <c r="F58">
        <f t="shared" si="1"/>
        <v>0.86941003341650436</v>
      </c>
      <c r="G58">
        <f t="shared" si="2"/>
        <v>0.53707402647917812</v>
      </c>
      <c r="H58" s="3">
        <f>IFERROR(VLOOKUP(A58,'GDP Data'!A$2:Q$144,13,FALSE),"Not Found")</f>
        <v>60178909297.208</v>
      </c>
      <c r="I58">
        <f t="shared" si="3"/>
        <v>3.2418026700582235E-3</v>
      </c>
      <c r="J58">
        <f t="shared" si="4"/>
        <v>-0.86616823074644611</v>
      </c>
    </row>
    <row r="59" spans="1:10" x14ac:dyDescent="0.25">
      <c r="A59" t="s">
        <v>92</v>
      </c>
      <c r="B59">
        <f>('CON Score and Page Rank'!JB88-'MIN and MAX'!B$54)/('MIN and MAX'!F$54-'MIN and MAX'!B$54)</f>
        <v>3.3941139180282028E-3</v>
      </c>
      <c r="C59">
        <f>('CON Score and Page Rank'!JC88-'MIN and MAX'!C$54)/('MIN and MAX'!G$54-'MIN and MAX'!C$54)</f>
        <v>3.1073798931846523E-2</v>
      </c>
      <c r="D59">
        <f>('CON Score and Page Rank'!JD88-'MIN and MAX'!D$54)/('MIN and MAX'!H$54-'MIN and MAX'!D$54)</f>
        <v>0.78134623845138584</v>
      </c>
      <c r="E59">
        <f t="shared" si="0"/>
        <v>2.767968501381832E-2</v>
      </c>
      <c r="F59">
        <f t="shared" si="1"/>
        <v>0.86924584368640356</v>
      </c>
      <c r="G59">
        <f t="shared" si="2"/>
        <v>0.7779521245333576</v>
      </c>
      <c r="H59" s="3">
        <f>IFERROR(VLOOKUP(A59,'GDP Data'!A$2:Q$144,13,FALSE),"Not Found")</f>
        <v>154068115942.02899</v>
      </c>
      <c r="I59">
        <f t="shared" si="3"/>
        <v>9.2641676098022246E-3</v>
      </c>
      <c r="J59">
        <f t="shared" si="4"/>
        <v>-0.85998167607660136</v>
      </c>
    </row>
    <row r="60" spans="1:10" x14ac:dyDescent="0.25">
      <c r="A60" t="s">
        <v>63</v>
      </c>
      <c r="B60">
        <f>('CON Score and Page Rank'!JB59-'MIN and MAX'!B$54)/('MIN and MAX'!F$54-'MIN and MAX'!B$54)</f>
        <v>2.9125354360238546E-3</v>
      </c>
      <c r="C60">
        <f>('CON Score and Page Rank'!JC59-'MIN and MAX'!C$54)/('MIN and MAX'!G$54-'MIN and MAX'!C$54)</f>
        <v>3.0342862792977241E-2</v>
      </c>
      <c r="D60">
        <f>('CON Score and Page Rank'!JD59-'MIN and MAX'!D$54)/('MIN and MAX'!H$54-'MIN and MAX'!D$54)</f>
        <v>0.68543774747030362</v>
      </c>
      <c r="E60">
        <f t="shared" si="0"/>
        <v>2.7430327356953388E-2</v>
      </c>
      <c r="F60">
        <f t="shared" si="1"/>
        <v>0.86883330759793809</v>
      </c>
      <c r="G60">
        <f t="shared" si="2"/>
        <v>0.68252521203427974</v>
      </c>
      <c r="H60" s="3">
        <f>IFERROR(VLOOKUP(A60,'GDP Data'!A$2:Q$144,13,FALSE),"Not Found")</f>
        <v>200013052199.20001</v>
      </c>
      <c r="I60">
        <f t="shared" si="3"/>
        <v>1.221122812039631E-2</v>
      </c>
      <c r="J60">
        <f t="shared" si="4"/>
        <v>-0.85662207947754176</v>
      </c>
    </row>
    <row r="61" spans="1:10" x14ac:dyDescent="0.25">
      <c r="A61" t="s">
        <v>127</v>
      </c>
      <c r="B61">
        <f>('CON Score and Page Rank'!JB123-'MIN and MAX'!B$54)/('MIN and MAX'!F$54-'MIN and MAX'!B$54)</f>
        <v>1.3970506157450762E-4</v>
      </c>
      <c r="C61">
        <f>('CON Score and Page Rank'!JC123-'MIN and MAX'!C$54)/('MIN and MAX'!G$54-'MIN and MAX'!C$54)</f>
        <v>2.7502235306485559E-2</v>
      </c>
      <c r="D61">
        <f>('CON Score and Page Rank'!JD123-'MIN and MAX'!D$54)/('MIN and MAX'!H$54-'MIN and MAX'!D$54)</f>
        <v>0.58029036515618126</v>
      </c>
      <c r="E61">
        <f t="shared" si="0"/>
        <v>2.7362530244911053E-2</v>
      </c>
      <c r="F61">
        <f t="shared" si="1"/>
        <v>0.8687211443872197</v>
      </c>
      <c r="G61">
        <f t="shared" si="2"/>
        <v>0.58015066009460681</v>
      </c>
      <c r="H61" s="3">
        <f>IFERROR(VLOOKUP(A61,'GDP Data'!A$2:Q$144,13,FALSE),"Not Found")</f>
        <v>14101920300</v>
      </c>
      <c r="I61">
        <f t="shared" si="3"/>
        <v>2.8627185898748888E-4</v>
      </c>
      <c r="J61">
        <f t="shared" si="4"/>
        <v>-0.86843487252823226</v>
      </c>
    </row>
    <row r="62" spans="1:10" x14ac:dyDescent="0.25">
      <c r="A62" t="s">
        <v>125</v>
      </c>
      <c r="B62">
        <f>('CON Score and Page Rank'!JB121-'MIN and MAX'!B$54)/('MIN and MAX'!F$54-'MIN and MAX'!B$54)</f>
        <v>2.9523765375486985E-4</v>
      </c>
      <c r="C62">
        <f>('CON Score and Page Rank'!JC121-'MIN and MAX'!C$54)/('MIN and MAX'!G$54-'MIN and MAX'!C$54)</f>
        <v>2.7596238282958582E-2</v>
      </c>
      <c r="D62">
        <f>('CON Score and Page Rank'!JD121-'MIN and MAX'!D$54)/('MIN and MAX'!H$54-'MIN and MAX'!D$54)</f>
        <v>0.39903211614606249</v>
      </c>
      <c r="E62">
        <f t="shared" si="0"/>
        <v>2.7301000629203712E-2</v>
      </c>
      <c r="F62">
        <f t="shared" si="1"/>
        <v>0.86861935009179758</v>
      </c>
      <c r="G62">
        <f t="shared" si="2"/>
        <v>0.3987368784923076</v>
      </c>
      <c r="H62" s="3" t="str">
        <f>IFERROR(VLOOKUP(A62,'GDP Data'!A$2:Q$144,13,FALSE),"Not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124</v>
      </c>
      <c r="B63">
        <f>('CON Score and Page Rank'!JB120-'MIN and MAX'!B$54)/('MIN and MAX'!F$54-'MIN and MAX'!B$54)</f>
        <v>1.586234966887435E-2</v>
      </c>
      <c r="C63">
        <f>('CON Score and Page Rank'!JC120-'MIN and MAX'!C$54)/('MIN and MAX'!G$54-'MIN and MAX'!C$54)</f>
        <v>4.3104316329804326E-2</v>
      </c>
      <c r="D63">
        <f>('CON Score and Page Rank'!JD120-'MIN and MAX'!D$54)/('MIN and MAX'!H$54-'MIN and MAX'!D$54)</f>
        <v>0.83985921689397269</v>
      </c>
      <c r="E63">
        <f t="shared" si="0"/>
        <v>2.7241966660929977E-2</v>
      </c>
      <c r="F63">
        <f t="shared" si="1"/>
        <v>0.86852168458328882</v>
      </c>
      <c r="G63">
        <f t="shared" si="2"/>
        <v>0.82399686722509835</v>
      </c>
      <c r="H63" s="3">
        <f>IFERROR(VLOOKUP(A63,'GDP Data'!A$2:Q$144,13,FALSE),"Not Found")</f>
        <v>350666058392.172</v>
      </c>
      <c r="I63">
        <f t="shared" si="3"/>
        <v>2.1874611324770601E-2</v>
      </c>
      <c r="J63">
        <f t="shared" si="4"/>
        <v>-0.84664707325851818</v>
      </c>
    </row>
    <row r="64" spans="1:10" x14ac:dyDescent="0.25">
      <c r="A64" t="s">
        <v>48</v>
      </c>
      <c r="B64">
        <f>('CON Score and Page Rank'!JB41-'MIN and MAX'!B$54)/('MIN and MAX'!F$54-'MIN and MAX'!B$54)</f>
        <v>1.8545793303808122E-2</v>
      </c>
      <c r="C64">
        <f>('CON Score and Page Rank'!JC41-'MIN and MAX'!C$54)/('MIN and MAX'!G$54-'MIN and MAX'!C$54)</f>
        <v>4.5654530155232187E-2</v>
      </c>
      <c r="D64">
        <f>('CON Score and Page Rank'!JD41-'MIN and MAX'!D$54)/('MIN and MAX'!H$54-'MIN and MAX'!D$54)</f>
        <v>0.91333040035195778</v>
      </c>
      <c r="E64">
        <f t="shared" si="0"/>
        <v>2.7108736851424065E-2</v>
      </c>
      <c r="F64">
        <f t="shared" si="1"/>
        <v>0.86830126983777212</v>
      </c>
      <c r="G64">
        <f t="shared" si="2"/>
        <v>0.89478460704814966</v>
      </c>
      <c r="H64" s="3" t="str">
        <f>IFERROR(VLOOKUP(A64,'GDP Data'!A$2:Q$144,13,FALSE),"Not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112</v>
      </c>
      <c r="B65">
        <f>('CON Score and Page Rank'!JB108-'MIN and MAX'!B$54)/('MIN and MAX'!F$54-'MIN and MAX'!B$54)</f>
        <v>9.5534703670235746E-4</v>
      </c>
      <c r="C65">
        <f>('CON Score and Page Rank'!JC108-'MIN and MAX'!C$54)/('MIN and MAX'!G$54-'MIN and MAX'!C$54)</f>
        <v>2.7888558873927802E-2</v>
      </c>
      <c r="D65">
        <f>('CON Score and Page Rank'!JD108-'MIN and MAX'!D$54)/('MIN and MAX'!H$54-'MIN and MAX'!D$54)</f>
        <v>0.65376154861416635</v>
      </c>
      <c r="E65">
        <f t="shared" si="0"/>
        <v>2.6933211837225444E-2</v>
      </c>
      <c r="F65">
        <f t="shared" si="1"/>
        <v>0.86801088211238309</v>
      </c>
      <c r="G65">
        <f t="shared" si="2"/>
        <v>0.65280620157746405</v>
      </c>
      <c r="H65" s="3" t="str">
        <f>IFERROR(VLOOKUP(A65,'GDP Data'!A$2:Q$144,13,FALSE),"Not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74</v>
      </c>
      <c r="B66">
        <f>('CON Score and Page Rank'!JB70-'MIN and MAX'!B$54)/('MIN and MAX'!F$54-'MIN and MAX'!B$54)</f>
        <v>1.7170489493850553E-4</v>
      </c>
      <c r="C66">
        <f>('CON Score and Page Rank'!JC70-'MIN and MAX'!C$54)/('MIN and MAX'!G$54-'MIN and MAX'!C$54)</f>
        <v>2.697058882105775E-2</v>
      </c>
      <c r="D66">
        <f>('CON Score and Page Rank'!JD70-'MIN and MAX'!D$54)/('MIN and MAX'!H$54-'MIN and MAX'!D$54)</f>
        <v>0.57325120985481737</v>
      </c>
      <c r="E66">
        <f t="shared" si="0"/>
        <v>2.6798883926119243E-2</v>
      </c>
      <c r="F66">
        <f t="shared" si="1"/>
        <v>0.86778865067294719</v>
      </c>
      <c r="G66">
        <f t="shared" si="2"/>
        <v>0.57307950495987892</v>
      </c>
      <c r="H66" s="3">
        <f>IFERROR(VLOOKUP(A66,'GDP Data'!A$2:Q$144,13,FALSE),"Not Found")</f>
        <v>15655383585.988701</v>
      </c>
      <c r="I66">
        <f t="shared" si="3"/>
        <v>3.8591614359742723E-4</v>
      </c>
      <c r="J66">
        <f t="shared" si="4"/>
        <v>-0.86740273452934979</v>
      </c>
    </row>
    <row r="67" spans="1:10" x14ac:dyDescent="0.25">
      <c r="A67" t="s">
        <v>203</v>
      </c>
      <c r="B67">
        <f>('CON Score and Page Rank'!JB192-'MIN and MAX'!B$54)/('MIN and MAX'!F$54-'MIN and MAX'!B$54)</f>
        <v>1.4974233543863288E-3</v>
      </c>
      <c r="C67">
        <f>('CON Score and Page Rank'!JC192-'MIN and MAX'!C$54)/('MIN and MAX'!G$54-'MIN and MAX'!C$54)</f>
        <v>2.801161157480387E-2</v>
      </c>
      <c r="D67">
        <f>('CON Score and Page Rank'!JD192-'MIN and MAX'!D$54)/('MIN and MAX'!H$54-'MIN and MAX'!D$54)</f>
        <v>0.68059832820061594</v>
      </c>
      <c r="E67">
        <f t="shared" ref="E67:E130" si="5">C67-B67</f>
        <v>2.6514188220417539E-2</v>
      </c>
      <c r="F67">
        <f t="shared" ref="F67:F130" si="6">(E67-MIN(E$3:E$215))/(MAX(E$3:E$215)-MIN(E$3:E$215))</f>
        <v>0.86731765148924567</v>
      </c>
      <c r="G67">
        <f t="shared" ref="G67:G130" si="7">D67-B67</f>
        <v>0.67910090484622965</v>
      </c>
      <c r="H67" s="3">
        <f>IFERROR(VLOOKUP(A67,'GDP Data'!A$2:Q$144,13,FALSE),"Not Found")</f>
        <v>42762617081.652199</v>
      </c>
      <c r="I67">
        <f t="shared" ref="I67:I130" si="8">IFERROR((H67-MIN(H$3:H$215))/(MAX(H$3:H$215)-MIN(H$3:H$215)),"No Value")</f>
        <v>2.124663955529685E-3</v>
      </c>
      <c r="J67">
        <f t="shared" ref="J67:J130" si="9">IFERROR(I67-F67,"No Value")</f>
        <v>-0.86519298753371598</v>
      </c>
    </row>
    <row r="68" spans="1:10" x14ac:dyDescent="0.25">
      <c r="A68" t="s">
        <v>172</v>
      </c>
      <c r="B68">
        <f>('CON Score and Page Rank'!JB167-'MIN and MAX'!B$54)/('MIN and MAX'!F$54-'MIN and MAX'!B$54)</f>
        <v>5.8543140431758355E-3</v>
      </c>
      <c r="C68">
        <f>('CON Score and Page Rank'!JC167-'MIN and MAX'!C$54)/('MIN and MAX'!G$54-'MIN and MAX'!C$54)</f>
        <v>3.2364822982289501E-2</v>
      </c>
      <c r="D68">
        <f>('CON Score and Page Rank'!JD167-'MIN and MAX'!D$54)/('MIN and MAX'!H$54-'MIN and MAX'!D$54)</f>
        <v>0.72063352397712277</v>
      </c>
      <c r="E68">
        <f t="shared" si="5"/>
        <v>2.6510508939113664E-2</v>
      </c>
      <c r="F68">
        <f t="shared" si="6"/>
        <v>0.86731156450424374</v>
      </c>
      <c r="G68">
        <f t="shared" si="7"/>
        <v>0.71477920993394695</v>
      </c>
      <c r="H68" s="3">
        <f>IFERROR(VLOOKUP(A68,'GDP Data'!A$2:Q$144,13,FALSE),"Not Found")</f>
        <v>172595960457.83099</v>
      </c>
      <c r="I68">
        <f t="shared" si="8"/>
        <v>1.0452604973461097E-2</v>
      </c>
      <c r="J68">
        <f t="shared" si="9"/>
        <v>-0.85685895953078262</v>
      </c>
    </row>
    <row r="69" spans="1:10" x14ac:dyDescent="0.25">
      <c r="A69" t="s">
        <v>215</v>
      </c>
      <c r="B69">
        <f>('CON Score and Page Rank'!JB204-'MIN and MAX'!B$54)/('MIN and MAX'!F$54-'MIN and MAX'!B$54)</f>
        <v>3.5373943626502524E-4</v>
      </c>
      <c r="C69">
        <f>('CON Score and Page Rank'!JC204-'MIN and MAX'!C$54)/('MIN and MAX'!G$54-'MIN and MAX'!C$54)</f>
        <v>2.6535432679276653E-2</v>
      </c>
      <c r="D69">
        <f>('CON Score and Page Rank'!JD204-'MIN and MAX'!D$54)/('MIN and MAX'!H$54-'MIN and MAX'!D$54)</f>
        <v>0.46810382754069513</v>
      </c>
      <c r="E69">
        <f t="shared" si="5"/>
        <v>2.6181693243011627E-2</v>
      </c>
      <c r="F69">
        <f t="shared" si="6"/>
        <v>0.86676757342411659</v>
      </c>
      <c r="G69">
        <f t="shared" si="7"/>
        <v>0.46775008810443008</v>
      </c>
      <c r="H69" s="3">
        <f>IFERROR(VLOOKUP(A69,'GDP Data'!A$2:Q$144,13,FALSE),"Not Found")</f>
        <v>14444655299.877199</v>
      </c>
      <c r="I69">
        <f t="shared" si="8"/>
        <v>3.0825601798344164E-4</v>
      </c>
      <c r="J69">
        <f t="shared" si="9"/>
        <v>-0.86645931740613313</v>
      </c>
    </row>
    <row r="70" spans="1:10" x14ac:dyDescent="0.25">
      <c r="A70" t="s">
        <v>101</v>
      </c>
      <c r="B70">
        <f>('CON Score and Page Rank'!JB97-'MIN and MAX'!B$54)/('MIN and MAX'!F$54-'MIN and MAX'!B$54)</f>
        <v>2.471500459740325E-3</v>
      </c>
      <c r="C70">
        <f>('CON Score and Page Rank'!JC97-'MIN and MAX'!C$54)/('MIN and MAX'!G$54-'MIN and MAX'!C$54)</f>
        <v>2.856426834151082E-2</v>
      </c>
      <c r="D70">
        <f>('CON Score and Page Rank'!JD97-'MIN and MAX'!D$54)/('MIN and MAX'!H$54-'MIN and MAX'!D$54)</f>
        <v>0.58380994280686316</v>
      </c>
      <c r="E70">
        <f t="shared" si="5"/>
        <v>2.6092767881770496E-2</v>
      </c>
      <c r="F70">
        <f t="shared" si="6"/>
        <v>0.86662045574121471</v>
      </c>
      <c r="G70">
        <f t="shared" si="7"/>
        <v>0.58133844234712284</v>
      </c>
      <c r="H70" s="3">
        <f>IFERROR(VLOOKUP(A70,'GDP Data'!A$2:Q$144,13,FALSE),"Not Found")</f>
        <v>14381552466.604401</v>
      </c>
      <c r="I70">
        <f t="shared" si="8"/>
        <v>3.0420839308297523E-4</v>
      </c>
      <c r="J70">
        <f t="shared" si="9"/>
        <v>-0.86631624734813173</v>
      </c>
    </row>
    <row r="71" spans="1:10" x14ac:dyDescent="0.25">
      <c r="A71" t="s">
        <v>219</v>
      </c>
      <c r="B71">
        <f>('CON Score and Page Rank'!JB208-'MIN and MAX'!B$54)/('MIN and MAX'!F$54-'MIN and MAX'!B$54)</f>
        <v>1.0618840164278364E-2</v>
      </c>
      <c r="C71">
        <f>('CON Score and Page Rank'!JC208-'MIN and MAX'!C$54)/('MIN and MAX'!G$54-'MIN and MAX'!C$54)</f>
        <v>3.6606375285517287E-2</v>
      </c>
      <c r="D71">
        <f>('CON Score and Page Rank'!JD208-'MIN and MAX'!D$54)/('MIN and MAX'!H$54-'MIN and MAX'!D$54)</f>
        <v>0.87197536295644518</v>
      </c>
      <c r="E71">
        <f t="shared" si="5"/>
        <v>2.5987535121238921E-2</v>
      </c>
      <c r="F71">
        <f t="shared" si="6"/>
        <v>0.86644635917665003</v>
      </c>
      <c r="G71">
        <f t="shared" si="7"/>
        <v>0.86135652279216679</v>
      </c>
      <c r="H71" s="3">
        <f>IFERROR(VLOOKUP(A71,'GDP Data'!A$2:Q$144,13,FALSE),"Not Found")</f>
        <v>171761737046.58499</v>
      </c>
      <c r="I71">
        <f t="shared" si="8"/>
        <v>1.0399095118565772E-2</v>
      </c>
      <c r="J71">
        <f t="shared" si="9"/>
        <v>-0.85604726405808429</v>
      </c>
    </row>
    <row r="72" spans="1:10" x14ac:dyDescent="0.25">
      <c r="A72" t="s">
        <v>181</v>
      </c>
      <c r="B72">
        <f>('CON Score and Page Rank'!JB174-'MIN and MAX'!B$54)/('MIN and MAX'!F$54-'MIN and MAX'!B$54)</f>
        <v>3.8212154766852087E-2</v>
      </c>
      <c r="C72">
        <f>('CON Score and Page Rank'!JC174-'MIN and MAX'!C$54)/('MIN and MAX'!G$54-'MIN and MAX'!C$54)</f>
        <v>6.4009982691376144E-2</v>
      </c>
      <c r="D72">
        <f>('CON Score and Page Rank'!JD174-'MIN and MAX'!D$54)/('MIN and MAX'!H$54-'MIN and MAX'!D$54)</f>
        <v>0.85833699956005283</v>
      </c>
      <c r="E72">
        <f t="shared" si="5"/>
        <v>2.5797827924524057E-2</v>
      </c>
      <c r="F72">
        <f t="shared" si="6"/>
        <v>0.86613250851783941</v>
      </c>
      <c r="G72">
        <f t="shared" si="7"/>
        <v>0.82012484479320069</v>
      </c>
      <c r="H72" s="3" t="str">
        <f>IFERROR(VLOOKUP(A72,'GDP Data'!A$2:Q$144,13,FALSE),"Not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97</v>
      </c>
      <c r="B73">
        <f>('CON Score and Page Rank'!JB93-'MIN and MAX'!B$54)/('MIN and MAX'!F$54-'MIN and MAX'!B$54)</f>
        <v>1.8239809478603142E-5</v>
      </c>
      <c r="C73">
        <f>('CON Score and Page Rank'!JC93-'MIN and MAX'!C$54)/('MIN and MAX'!G$54-'MIN and MAX'!C$54)</f>
        <v>2.5569063445228066E-2</v>
      </c>
      <c r="D73">
        <f>('CON Score and Page Rank'!JD93-'MIN and MAX'!D$54)/('MIN and MAX'!H$54-'MIN and MAX'!D$54)</f>
        <v>0.46634403871535418</v>
      </c>
      <c r="E73">
        <f t="shared" si="5"/>
        <v>2.5550823635749464E-2</v>
      </c>
      <c r="F73">
        <f t="shared" si="6"/>
        <v>0.86572386583003769</v>
      </c>
      <c r="G73">
        <f t="shared" si="7"/>
        <v>0.46632579890587555</v>
      </c>
      <c r="H73" s="3" t="str">
        <f>IFERROR(VLOOKUP(A73,'GDP Data'!A$2:Q$144,13,FALSE),"Not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54</v>
      </c>
      <c r="B74">
        <f>('CON Score and Page Rank'!JB48-'MIN and MAX'!B$54)/('MIN and MAX'!F$54-'MIN and MAX'!B$54)</f>
        <v>2.384194750500675E-2</v>
      </c>
      <c r="C74">
        <f>('CON Score and Page Rank'!JC48-'MIN and MAX'!C$54)/('MIN and MAX'!G$54-'MIN and MAX'!C$54)</f>
        <v>4.9250164127150685E-2</v>
      </c>
      <c r="D74">
        <f>('CON Score and Page Rank'!JD48-'MIN and MAX'!D$54)/('MIN and MAX'!H$54-'MIN and MAX'!D$54)</f>
        <v>0.85041794984601848</v>
      </c>
      <c r="E74">
        <f t="shared" si="5"/>
        <v>2.5408216622143934E-2</v>
      </c>
      <c r="F74">
        <f t="shared" si="6"/>
        <v>0.86548793748390151</v>
      </c>
      <c r="G74">
        <f t="shared" si="7"/>
        <v>0.8265760023410117</v>
      </c>
      <c r="H74" s="3" t="str">
        <f>IFERROR(VLOOKUP(A74,'GDP Data'!A$2:Q$144,13,FALSE),"Not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190</v>
      </c>
      <c r="B75">
        <f>('CON Score and Page Rank'!JB182-'MIN and MAX'!B$54)/('MIN and MAX'!F$54-'MIN and MAX'!B$54)</f>
        <v>2.3427601308898045E-2</v>
      </c>
      <c r="C75">
        <f>('CON Score and Page Rank'!JC182-'MIN and MAX'!C$54)/('MIN and MAX'!G$54-'MIN and MAX'!C$54)</f>
        <v>4.8814009633268138E-2</v>
      </c>
      <c r="D75">
        <f>('CON Score and Page Rank'!JD182-'MIN and MAX'!D$54)/('MIN and MAX'!H$54-'MIN and MAX'!D$54)</f>
        <v>0.83413990321161458</v>
      </c>
      <c r="E75">
        <f t="shared" si="5"/>
        <v>2.5386408324370092E-2</v>
      </c>
      <c r="F75">
        <f t="shared" si="6"/>
        <v>0.8654518579426802</v>
      </c>
      <c r="G75">
        <f t="shared" si="7"/>
        <v>0.81071230190271648</v>
      </c>
      <c r="H75" s="3">
        <f>IFERROR(VLOOKUP(A75,'GDP Data'!A$2:Q$144,13,FALSE),"Not Found")</f>
        <v>183326740143.01599</v>
      </c>
      <c r="I75">
        <f t="shared" si="8"/>
        <v>1.1140912753040574E-2</v>
      </c>
      <c r="J75">
        <f t="shared" si="9"/>
        <v>-0.85431094518963968</v>
      </c>
    </row>
    <row r="76" spans="1:10" x14ac:dyDescent="0.25">
      <c r="A76" t="s">
        <v>151</v>
      </c>
      <c r="B76">
        <f>('CON Score and Page Rank'!JB146-'MIN and MAX'!B$54)/('MIN and MAX'!F$54-'MIN and MAX'!B$54)</f>
        <v>6.3347420230910022E-5</v>
      </c>
      <c r="C76">
        <f>('CON Score and Page Rank'!JC146-'MIN and MAX'!C$54)/('MIN and MAX'!G$54-'MIN and MAX'!C$54)</f>
        <v>2.535559564411332E-2</v>
      </c>
      <c r="D76">
        <f>('CON Score and Page Rank'!JD146-'MIN and MAX'!D$54)/('MIN and MAX'!H$54-'MIN and MAX'!D$54)</f>
        <v>0.51561812582490096</v>
      </c>
      <c r="E76">
        <f t="shared" si="5"/>
        <v>2.5292248223882409E-2</v>
      </c>
      <c r="F76">
        <f t="shared" si="6"/>
        <v>0.86529607993276025</v>
      </c>
      <c r="G76">
        <f t="shared" si="7"/>
        <v>0.51555477840467001</v>
      </c>
      <c r="H76" s="3">
        <f>IFERROR(VLOOKUP(A76,'GDP Data'!A$2:Q$144,13,FALSE),"Not Found")</f>
        <v>10409797649.306299</v>
      </c>
      <c r="I76">
        <f t="shared" si="8"/>
        <v>4.9446873460795731E-5</v>
      </c>
      <c r="J76">
        <f t="shared" si="9"/>
        <v>-0.8652466330592995</v>
      </c>
    </row>
    <row r="77" spans="1:10" x14ac:dyDescent="0.25">
      <c r="A77" t="s">
        <v>76</v>
      </c>
      <c r="B77">
        <f>('CON Score and Page Rank'!JB72-'MIN and MAX'!B$54)/('MIN and MAX'!F$54-'MIN and MAX'!B$54)</f>
        <v>1.2857682137987611E-3</v>
      </c>
      <c r="C77">
        <f>('CON Score and Page Rank'!JC72-'MIN and MAX'!C$54)/('MIN and MAX'!G$54-'MIN and MAX'!C$54)</f>
        <v>2.6503276454613756E-2</v>
      </c>
      <c r="D77">
        <f>('CON Score and Page Rank'!JD72-'MIN and MAX'!D$54)/('MIN and MAX'!H$54-'MIN and MAX'!D$54)</f>
        <v>0.57545094588649359</v>
      </c>
      <c r="E77">
        <f t="shared" si="5"/>
        <v>2.5217508240814996E-2</v>
      </c>
      <c r="F77">
        <f t="shared" si="6"/>
        <v>0.86517243047016013</v>
      </c>
      <c r="G77">
        <f t="shared" si="7"/>
        <v>0.57416517767269482</v>
      </c>
      <c r="H77" s="3">
        <f>IFERROR(VLOOKUP(A77,'GDP Data'!A$2:Q$144,13,FALSE),"Not Found")</f>
        <v>36693712824.823196</v>
      </c>
      <c r="I77">
        <f t="shared" si="8"/>
        <v>1.735384319189226E-3</v>
      </c>
      <c r="J77">
        <f t="shared" si="9"/>
        <v>-0.86343704615097094</v>
      </c>
    </row>
    <row r="78" spans="1:10" x14ac:dyDescent="0.25">
      <c r="A78" t="s">
        <v>180</v>
      </c>
      <c r="B78">
        <f>('CON Score and Page Rank'!JB11-'MIN and MAX'!B$54)/('MIN and MAX'!F$54-'MIN and MAX'!B$54)</f>
        <v>1.4629059481140454E-2</v>
      </c>
      <c r="C78">
        <f>('CON Score and Page Rank'!JC11-'MIN and MAX'!C$54)/('MIN and MAX'!G$54-'MIN and MAX'!C$54)</f>
        <v>3.9271076105574072E-2</v>
      </c>
      <c r="D78">
        <f>('CON Score and Page Rank'!JD11-'MIN and MAX'!D$54)/('MIN and MAX'!H$54-'MIN and MAX'!D$54)</f>
        <v>0.84293884733831936</v>
      </c>
      <c r="E78">
        <f t="shared" si="5"/>
        <v>2.4642016624433619E-2</v>
      </c>
      <c r="F78">
        <f t="shared" si="6"/>
        <v>0.86422033995346426</v>
      </c>
      <c r="G78">
        <f t="shared" si="7"/>
        <v>0.8283097878571789</v>
      </c>
      <c r="H78" s="3">
        <f>IFERROR(VLOOKUP(A78,'GDP Data'!A$2:Q$144,13,FALSE),"Not Found")</f>
        <v>27565469097.995499</v>
      </c>
      <c r="I78">
        <f t="shared" si="8"/>
        <v>1.1498685080923428E-3</v>
      </c>
      <c r="J78">
        <f t="shared" si="9"/>
        <v>-0.86307047144537197</v>
      </c>
    </row>
    <row r="79" spans="1:10" x14ac:dyDescent="0.25">
      <c r="A79" t="s">
        <v>279</v>
      </c>
      <c r="B79">
        <f>('CON Score and Page Rank'!JB184-'MIN and MAX'!B$54)/('MIN and MAX'!F$54-'MIN and MAX'!B$54)</f>
        <v>8.1643713090666665E-3</v>
      </c>
      <c r="C79">
        <f>('CON Score and Page Rank'!JC184-'MIN and MAX'!C$54)/('MIN and MAX'!G$54-'MIN and MAX'!C$54)</f>
        <v>3.2618065440692456E-2</v>
      </c>
      <c r="D79">
        <f>('CON Score and Page Rank'!JD184-'MIN and MAX'!D$54)/('MIN and MAX'!H$54-'MIN and MAX'!D$54)</f>
        <v>0.60888693356797186</v>
      </c>
      <c r="E79">
        <f t="shared" si="5"/>
        <v>2.4453694131625792E-2</v>
      </c>
      <c r="F79">
        <f t="shared" si="6"/>
        <v>0.8639087801420281</v>
      </c>
      <c r="G79">
        <f t="shared" si="7"/>
        <v>0.60072256225890519</v>
      </c>
      <c r="H79" s="3">
        <f>IFERROR(VLOOKUP(A79,'GDP Data'!A$2:Q$144,13,FALSE),"Not Found")</f>
        <v>49258136128.967201</v>
      </c>
      <c r="I79">
        <f t="shared" si="8"/>
        <v>2.5413080786819068E-3</v>
      </c>
      <c r="J79">
        <f t="shared" si="9"/>
        <v>-0.86136747206334618</v>
      </c>
    </row>
    <row r="80" spans="1:10" x14ac:dyDescent="0.25">
      <c r="A80" t="s">
        <v>126</v>
      </c>
      <c r="B80">
        <f>('CON Score and Page Rank'!JB122-'MIN and MAX'!B$54)/('MIN and MAX'!F$54-'MIN and MAX'!B$54)</f>
        <v>1.5261877150406309E-4</v>
      </c>
      <c r="C80">
        <f>('CON Score and Page Rank'!JC122-'MIN and MAX'!C$54)/('MIN and MAX'!G$54-'MIN and MAX'!C$54)</f>
        <v>2.4449491276839697E-2</v>
      </c>
      <c r="D80">
        <f>('CON Score and Page Rank'!JD122-'MIN and MAX'!D$54)/('MIN and MAX'!H$54-'MIN and MAX'!D$54)</f>
        <v>0.52353717553893531</v>
      </c>
      <c r="E80">
        <f t="shared" si="5"/>
        <v>2.4296872505335635E-2</v>
      </c>
      <c r="F80">
        <f t="shared" si="6"/>
        <v>0.8636493352101583</v>
      </c>
      <c r="G80">
        <f t="shared" si="7"/>
        <v>0.52338455676743123</v>
      </c>
      <c r="H80" s="3">
        <f>IFERROR(VLOOKUP(A80,'GDP Data'!A$2:Q$144,13,FALSE),"Not Found")</f>
        <v>23459515275.577599</v>
      </c>
      <c r="I80">
        <f t="shared" si="8"/>
        <v>8.8649901943662593E-4</v>
      </c>
      <c r="J80">
        <f t="shared" si="9"/>
        <v>-0.86276283619072169</v>
      </c>
    </row>
    <row r="81" spans="1:10" x14ac:dyDescent="0.25">
      <c r="A81" t="s">
        <v>298</v>
      </c>
      <c r="B81">
        <f>('CON Score and Page Rank'!JB43-'MIN and MAX'!B$54)/('MIN and MAX'!F$54-'MIN and MAX'!B$54)</f>
        <v>1.5412703656954635E-3</v>
      </c>
      <c r="C81">
        <f>('CON Score and Page Rank'!JC43-'MIN and MAX'!C$54)/('MIN and MAX'!G$54-'MIN and MAX'!C$54)</f>
        <v>2.5793384649343352E-2</v>
      </c>
      <c r="D81">
        <f>('CON Score and Page Rank'!JD43-'MIN and MAX'!D$54)/('MIN and MAX'!H$54-'MIN and MAX'!D$54)</f>
        <v>0.65508139023317202</v>
      </c>
      <c r="E81">
        <f t="shared" si="5"/>
        <v>2.4252114283647888E-2</v>
      </c>
      <c r="F81">
        <f t="shared" si="6"/>
        <v>0.86357528742701084</v>
      </c>
      <c r="G81">
        <f t="shared" si="7"/>
        <v>0.65354011986747651</v>
      </c>
      <c r="H81" s="3" t="str">
        <f>IFERROR(VLOOKUP(A81,'GDP Data'!A$2:Q$144,13,FALSE),"Not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187</v>
      </c>
      <c r="B82">
        <f>('CON Score and Page Rank'!JB23-'MIN and MAX'!B$54)/('MIN and MAX'!F$54-'MIN and MAX'!B$54)</f>
        <v>3.5588580595366224E-3</v>
      </c>
      <c r="C82">
        <f>('CON Score and Page Rank'!JC23-'MIN and MAX'!C$54)/('MIN and MAX'!G$54-'MIN and MAX'!C$54)</f>
        <v>2.7647889460672224E-2</v>
      </c>
      <c r="D82">
        <f>('CON Score and Page Rank'!JD23-'MIN and MAX'!D$54)/('MIN and MAX'!H$54-'MIN and MAX'!D$54)</f>
        <v>0.7373515178178619</v>
      </c>
      <c r="E82">
        <f t="shared" si="5"/>
        <v>2.4089031401135601E-2</v>
      </c>
      <c r="F82">
        <f t="shared" si="6"/>
        <v>0.86330548390345696</v>
      </c>
      <c r="G82">
        <f t="shared" si="7"/>
        <v>0.73379265975832531</v>
      </c>
      <c r="H82" s="3">
        <f>IFERROR(VLOOKUP(A82,'GDP Data'!A$2:Q$144,13,FALSE),"Not Found")</f>
        <v>9638916481.0690403</v>
      </c>
      <c r="I82">
        <f t="shared" si="8"/>
        <v>0</v>
      </c>
      <c r="J82">
        <f t="shared" si="9"/>
        <v>-0.86330548390345696</v>
      </c>
    </row>
    <row r="83" spans="1:10" x14ac:dyDescent="0.25">
      <c r="A83" t="s">
        <v>26</v>
      </c>
      <c r="B83">
        <f>('CON Score and Page Rank'!JB10-'MIN and MAX'!B$54)/('MIN and MAX'!F$54-'MIN and MAX'!B$54)</f>
        <v>6.1606407021798056E-4</v>
      </c>
      <c r="C83">
        <f>('CON Score and Page Rank'!JC10-'MIN and MAX'!C$54)/('MIN and MAX'!G$54-'MIN and MAX'!C$54)</f>
        <v>2.465497690464101E-2</v>
      </c>
      <c r="D83">
        <f>('CON Score and Page Rank'!JD10-'MIN and MAX'!D$54)/('MIN and MAX'!H$54-'MIN and MAX'!D$54)</f>
        <v>0.6546414430268368</v>
      </c>
      <c r="E83">
        <f t="shared" si="5"/>
        <v>2.403891283442303E-2</v>
      </c>
      <c r="F83">
        <f t="shared" si="6"/>
        <v>0.86322256799170582</v>
      </c>
      <c r="G83">
        <f t="shared" si="7"/>
        <v>0.65402537895661883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198</v>
      </c>
      <c r="B84">
        <f>('CON Score and Page Rank'!JB188-'MIN and MAX'!B$54)/('MIN and MAX'!F$54-'MIN and MAX'!B$54)</f>
        <v>7.0728582668751769E-4</v>
      </c>
      <c r="C84">
        <f>('CON Score and Page Rank'!JC188-'MIN and MAX'!C$54)/('MIN and MAX'!G$54-'MIN and MAX'!C$54)</f>
        <v>2.4656953487018605E-2</v>
      </c>
      <c r="D84">
        <f>('CON Score and Page Rank'!JD188-'MIN and MAX'!D$54)/('MIN and MAX'!H$54-'MIN and MAX'!D$54)</f>
        <v>0.66783985921689393</v>
      </c>
      <c r="E84">
        <f t="shared" si="5"/>
        <v>2.3949667660331086E-2</v>
      </c>
      <c r="F84">
        <f t="shared" si="6"/>
        <v>0.86307492121198714</v>
      </c>
      <c r="G84">
        <f t="shared" si="7"/>
        <v>0.66713257339020637</v>
      </c>
      <c r="H84" s="3" t="str">
        <f>IFERROR(VLOOKUP(A84,'GDP Data'!A$2:Q$144,13,FALSE),"Not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117</v>
      </c>
      <c r="B85">
        <f>('CON Score and Page Rank'!JB113-'MIN and MAX'!B$54)/('MIN and MAX'!F$54-'MIN and MAX'!B$54)</f>
        <v>1.3660906076361741E-4</v>
      </c>
      <c r="C85">
        <f>('CON Score and Page Rank'!JC113-'MIN and MAX'!C$54)/('MIN and MAX'!G$54-'MIN and MAX'!C$54)</f>
        <v>2.3981733134573659E-2</v>
      </c>
      <c r="D85">
        <f>('CON Score and Page Rank'!JD113-'MIN and MAX'!D$54)/('MIN and MAX'!H$54-'MIN and MAX'!D$54)</f>
        <v>0.43994720633523976</v>
      </c>
      <c r="E85">
        <f t="shared" si="5"/>
        <v>2.3845124073810044E-2</v>
      </c>
      <c r="F85">
        <f t="shared" si="6"/>
        <v>0.86290196481353598</v>
      </c>
      <c r="G85">
        <f t="shared" si="7"/>
        <v>0.43981059727447613</v>
      </c>
      <c r="H85" s="3">
        <f>IFERROR(VLOOKUP(A85,'GDP Data'!A$2:Q$144,13,FALSE),"Not Found")</f>
        <v>78403418360.459</v>
      </c>
      <c r="I85">
        <f t="shared" si="8"/>
        <v>4.4107830922889366E-3</v>
      </c>
      <c r="J85">
        <f t="shared" si="9"/>
        <v>-0.85849118172124705</v>
      </c>
    </row>
    <row r="86" spans="1:10" x14ac:dyDescent="0.25">
      <c r="A86" t="s">
        <v>131</v>
      </c>
      <c r="B86">
        <f>('CON Score and Page Rank'!JB127-'MIN and MAX'!B$54)/('MIN and MAX'!F$54-'MIN and MAX'!B$54)</f>
        <v>4.236005208359816E-4</v>
      </c>
      <c r="C86">
        <f>('CON Score and Page Rank'!JC127-'MIN and MAX'!C$54)/('MIN and MAX'!G$54-'MIN and MAX'!C$54)</f>
        <v>2.3961150055123972E-2</v>
      </c>
      <c r="D86">
        <f>('CON Score and Page Rank'!JD127-'MIN and MAX'!D$54)/('MIN and MAX'!H$54-'MIN and MAX'!D$54)</f>
        <v>0.68367795864496261</v>
      </c>
      <c r="E86">
        <f t="shared" si="5"/>
        <v>2.353754953428799E-2</v>
      </c>
      <c r="F86">
        <f t="shared" si="6"/>
        <v>0.86239311499901161</v>
      </c>
      <c r="G86">
        <f t="shared" si="7"/>
        <v>0.6832543581241266</v>
      </c>
      <c r="H86" s="3">
        <f>IFERROR(VLOOKUP(A86,'GDP Data'!A$2:Q$144,13,FALSE),"Not Found")</f>
        <v>128637938711.386</v>
      </c>
      <c r="I86">
        <f t="shared" si="8"/>
        <v>7.6329917458431221E-3</v>
      </c>
      <c r="J86">
        <f t="shared" si="9"/>
        <v>-0.85476012325316852</v>
      </c>
    </row>
    <row r="87" spans="1:10" x14ac:dyDescent="0.25">
      <c r="A87" t="s">
        <v>211</v>
      </c>
      <c r="B87">
        <f>('CON Score and Page Rank'!JB200-'MIN and MAX'!B$54)/('MIN and MAX'!F$54-'MIN and MAX'!B$54)</f>
        <v>1.2789211157369852E-3</v>
      </c>
      <c r="C87">
        <f>('CON Score and Page Rank'!JC200-'MIN and MAX'!C$54)/('MIN and MAX'!G$54-'MIN and MAX'!C$54)</f>
        <v>2.4743779163190215E-2</v>
      </c>
      <c r="D87">
        <f>('CON Score and Page Rank'!JD200-'MIN and MAX'!D$54)/('MIN and MAX'!H$54-'MIN and MAX'!D$54)</f>
        <v>0.61724593048834142</v>
      </c>
      <c r="E87">
        <f t="shared" si="5"/>
        <v>2.346485804745323E-2</v>
      </c>
      <c r="F87">
        <f t="shared" si="6"/>
        <v>0.86227285455856406</v>
      </c>
      <c r="G87">
        <f t="shared" si="7"/>
        <v>0.6159670093726044</v>
      </c>
      <c r="H87" s="3">
        <f>IFERROR(VLOOKUP(A87,'GDP Data'!A$2:Q$144,13,FALSE),"Not Found")</f>
        <v>46876114650.499603</v>
      </c>
      <c r="I87">
        <f t="shared" si="8"/>
        <v>2.3885173250875295E-3</v>
      </c>
      <c r="J87">
        <f t="shared" si="9"/>
        <v>-0.85988433723347657</v>
      </c>
    </row>
    <row r="88" spans="1:10" x14ac:dyDescent="0.25">
      <c r="A88" t="s">
        <v>204</v>
      </c>
      <c r="B88">
        <f>('CON Score and Page Rank'!JB193-'MIN and MAX'!B$54)/('MIN and MAX'!F$54-'MIN and MAX'!B$54)</f>
        <v>3.1961796027299297E-4</v>
      </c>
      <c r="C88">
        <f>('CON Score and Page Rank'!JC193-'MIN and MAX'!C$54)/('MIN and MAX'!G$54-'MIN and MAX'!C$54)</f>
        <v>2.3473432609992566E-2</v>
      </c>
      <c r="D88">
        <f>('CON Score and Page Rank'!JD193-'MIN and MAX'!D$54)/('MIN and MAX'!H$54-'MIN and MAX'!D$54)</f>
        <v>0.55081390233172023</v>
      </c>
      <c r="E88">
        <f t="shared" si="5"/>
        <v>2.3153814649719572E-2</v>
      </c>
      <c r="F88">
        <f t="shared" si="6"/>
        <v>0.8617582658819728</v>
      </c>
      <c r="G88">
        <f t="shared" si="7"/>
        <v>0.55049428437144721</v>
      </c>
      <c r="H88" s="3">
        <f>IFERROR(VLOOKUP(A88,'GDP Data'!A$2:Q$144,13,FALSE),"Not Found")</f>
        <v>68990000000</v>
      </c>
      <c r="I88">
        <f t="shared" si="8"/>
        <v>3.8069752348891981E-3</v>
      </c>
      <c r="J88">
        <f t="shared" si="9"/>
        <v>-0.85795129064708364</v>
      </c>
    </row>
    <row r="89" spans="1:10" x14ac:dyDescent="0.25">
      <c r="A89" t="s">
        <v>176</v>
      </c>
      <c r="B89">
        <f>('CON Score and Page Rank'!JB170-'MIN and MAX'!B$54)/('MIN and MAX'!F$54-'MIN and MAX'!B$54)</f>
        <v>6.3550297837684105E-4</v>
      </c>
      <c r="C89">
        <f>('CON Score and Page Rank'!JC170-'MIN and MAX'!C$54)/('MIN and MAX'!G$54-'MIN and MAX'!C$54)</f>
        <v>2.3775871383422496E-2</v>
      </c>
      <c r="D89">
        <f>('CON Score and Page Rank'!JD170-'MIN and MAX'!D$54)/('MIN and MAX'!H$54-'MIN and MAX'!D$54)</f>
        <v>0.63748350197976245</v>
      </c>
      <c r="E89">
        <f t="shared" si="5"/>
        <v>2.3140368405045655E-2</v>
      </c>
      <c r="F89">
        <f t="shared" si="6"/>
        <v>0.86173602048051978</v>
      </c>
      <c r="G89">
        <f t="shared" si="7"/>
        <v>0.63684799900138556</v>
      </c>
      <c r="H89" s="3">
        <f>IFERROR(VLOOKUP(A89,'GDP Data'!A$2:Q$144,13,FALSE),"Not Found")</f>
        <v>61757788944.723602</v>
      </c>
      <c r="I89">
        <f t="shared" si="8"/>
        <v>3.3430772443470863E-3</v>
      </c>
      <c r="J89">
        <f t="shared" si="9"/>
        <v>-0.85839294323617266</v>
      </c>
    </row>
    <row r="90" spans="1:10" x14ac:dyDescent="0.25">
      <c r="A90" t="s">
        <v>175</v>
      </c>
      <c r="B90">
        <f>('CON Score and Page Rank'!JB169-'MIN and MAX'!B$54)/('MIN and MAX'!F$54-'MIN and MAX'!B$54)</f>
        <v>1.5745745031867109E-3</v>
      </c>
      <c r="C90">
        <f>('CON Score and Page Rank'!JC169-'MIN and MAX'!C$54)/('MIN and MAX'!G$54-'MIN and MAX'!C$54)</f>
        <v>2.4699470903878536E-2</v>
      </c>
      <c r="D90">
        <f>('CON Score and Page Rank'!JD169-'MIN and MAX'!D$54)/('MIN and MAX'!H$54-'MIN and MAX'!D$54)</f>
        <v>0.47382314122305325</v>
      </c>
      <c r="E90">
        <f t="shared" si="5"/>
        <v>2.3124896400691826E-2</v>
      </c>
      <c r="F90">
        <f t="shared" si="6"/>
        <v>0.86171042367215589</v>
      </c>
      <c r="G90">
        <f t="shared" si="7"/>
        <v>0.47224856671986654</v>
      </c>
      <c r="H90" s="3">
        <f>IFERROR(VLOOKUP(A90,'GDP Data'!A$2:Q$144,13,FALSE),"Not Found")</f>
        <v>12890764531.3284</v>
      </c>
      <c r="I90">
        <f t="shared" si="8"/>
        <v>2.0858431322507201E-4</v>
      </c>
      <c r="J90">
        <f t="shared" si="9"/>
        <v>-0.86150183935893077</v>
      </c>
    </row>
    <row r="91" spans="1:10" x14ac:dyDescent="0.25">
      <c r="A91" t="s">
        <v>84</v>
      </c>
      <c r="B91">
        <f>('CON Score and Page Rank'!JB80-'MIN and MAX'!B$54)/('MIN and MAX'!F$54-'MIN and MAX'!B$54)</f>
        <v>8.7551494730481834E-4</v>
      </c>
      <c r="C91">
        <f>('CON Score and Page Rank'!JC80-'MIN and MAX'!C$54)/('MIN and MAX'!G$54-'MIN and MAX'!C$54)</f>
        <v>2.3668747429020837E-2</v>
      </c>
      <c r="D91">
        <f>('CON Score and Page Rank'!JD80-'MIN and MAX'!D$54)/('MIN and MAX'!H$54-'MIN and MAX'!D$54)</f>
        <v>0.59216893972723272</v>
      </c>
      <c r="E91">
        <f t="shared" si="5"/>
        <v>2.2793232481716018E-2</v>
      </c>
      <c r="F91">
        <f t="shared" si="6"/>
        <v>0.86116172050603068</v>
      </c>
      <c r="G91">
        <f t="shared" si="7"/>
        <v>0.59129342477992786</v>
      </c>
      <c r="H91" s="3">
        <f>IFERROR(VLOOKUP(A91,'GDP Data'!A$2:Q$144,13,FALSE),"Not Found")</f>
        <v>39337314809.943398</v>
      </c>
      <c r="I91">
        <f t="shared" si="8"/>
        <v>1.904953713571831E-3</v>
      </c>
      <c r="J91">
        <f t="shared" si="9"/>
        <v>-0.85925676679245888</v>
      </c>
    </row>
    <row r="92" spans="1:10" x14ac:dyDescent="0.25">
      <c r="A92" t="s">
        <v>120</v>
      </c>
      <c r="B92">
        <f>('CON Score and Page Rank'!JB116-'MIN and MAX'!B$54)/('MIN and MAX'!F$54-'MIN and MAX'!B$54)</f>
        <v>2.3012869204730232E-4</v>
      </c>
      <c r="C92">
        <f>('CON Score and Page Rank'!JC116-'MIN and MAX'!C$54)/('MIN and MAX'!G$54-'MIN and MAX'!C$54)</f>
        <v>2.2799636263645808E-2</v>
      </c>
      <c r="D92">
        <f>('CON Score and Page Rank'!JD116-'MIN and MAX'!D$54)/('MIN and MAX'!H$54-'MIN and MAX'!D$54)</f>
        <v>0.55345358556973168</v>
      </c>
      <c r="E92">
        <f t="shared" si="5"/>
        <v>2.2569507571598507E-2</v>
      </c>
      <c r="F92">
        <f t="shared" si="6"/>
        <v>0.86079159110847159</v>
      </c>
      <c r="G92">
        <f t="shared" si="7"/>
        <v>0.55322345687768437</v>
      </c>
      <c r="H92" s="3">
        <f>IFERROR(VLOOKUP(A92,'GDP Data'!A$2:Q$144,13,FALSE),"Not Found")</f>
        <v>34657139495.403099</v>
      </c>
      <c r="I92">
        <f t="shared" si="8"/>
        <v>1.6047517549721776E-3</v>
      </c>
      <c r="J92">
        <f t="shared" si="9"/>
        <v>-0.85918683935349938</v>
      </c>
    </row>
    <row r="93" spans="1:10" x14ac:dyDescent="0.25">
      <c r="A93" t="s">
        <v>191</v>
      </c>
      <c r="B93">
        <f>('CON Score and Page Rank'!JB183-'MIN and MAX'!B$54)/('MIN and MAX'!F$54-'MIN and MAX'!B$54)</f>
        <v>5.925019396911331E-2</v>
      </c>
      <c r="C93">
        <f>('CON Score and Page Rank'!JC183-'MIN and MAX'!C$54)/('MIN and MAX'!G$54-'MIN and MAX'!C$54)</f>
        <v>8.1695288670716293E-2</v>
      </c>
      <c r="D93">
        <f>('CON Score and Page Rank'!JD183-'MIN and MAX'!D$54)/('MIN and MAX'!H$54-'MIN and MAX'!D$54)</f>
        <v>0.94720633523977127</v>
      </c>
      <c r="E93">
        <f t="shared" si="5"/>
        <v>2.2445094701602983E-2</v>
      </c>
      <c r="F93">
        <f t="shared" si="6"/>
        <v>0.86058576306457668</v>
      </c>
      <c r="G93">
        <f t="shared" si="7"/>
        <v>0.88795614127065792</v>
      </c>
      <c r="H93" s="3">
        <f>IFERROR(VLOOKUP(A93,'GDP Data'!A$2:Q$144,13,FALSE),"Not Found")</f>
        <v>2045925608274.3701</v>
      </c>
      <c r="I93">
        <f t="shared" si="8"/>
        <v>0.13061417832951439</v>
      </c>
      <c r="J93">
        <f t="shared" si="9"/>
        <v>-0.7299715847350623</v>
      </c>
    </row>
    <row r="94" spans="1:10" x14ac:dyDescent="0.25">
      <c r="A94" t="s">
        <v>284</v>
      </c>
      <c r="B94">
        <f>('CON Score and Page Rank'!JB178-'MIN and MAX'!B$54)/('MIN and MAX'!F$54-'MIN and MAX'!B$54)</f>
        <v>1.1370024065018461E-3</v>
      </c>
      <c r="C94">
        <f>('CON Score and Page Rank'!JC178-'MIN and MAX'!C$54)/('MIN and MAX'!G$54-'MIN and MAX'!C$54)</f>
        <v>2.3577861787636673E-2</v>
      </c>
      <c r="D94">
        <f>('CON Score and Page Rank'!JD178-'MIN and MAX'!D$54)/('MIN and MAX'!H$54-'MIN and MAX'!D$54)</f>
        <v>0.52925648922129342</v>
      </c>
      <c r="E94">
        <f t="shared" si="5"/>
        <v>2.2440859381134826E-2</v>
      </c>
      <c r="F94">
        <f t="shared" si="6"/>
        <v>0.8605787561710998</v>
      </c>
      <c r="G94">
        <f t="shared" si="7"/>
        <v>0.52811948681479159</v>
      </c>
      <c r="H94" s="3" t="str">
        <f>IFERROR(VLOOKUP(A94,'GDP Data'!A$2:Q$144,13,FALSE),"Not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201</v>
      </c>
      <c r="B95">
        <f>('CON Score and Page Rank'!JB8-'MIN and MAX'!B$54)/('MIN and MAX'!F$54-'MIN and MAX'!B$54)</f>
        <v>3.2959434142548039E-2</v>
      </c>
      <c r="C95">
        <f>('CON Score and Page Rank'!JC8-'MIN and MAX'!C$54)/('MIN and MAX'!G$54-'MIN and MAX'!C$54)</f>
        <v>5.5331318708323259E-2</v>
      </c>
      <c r="D95">
        <f>('CON Score and Page Rank'!JD8-'MIN and MAX'!D$54)/('MIN and MAX'!H$54-'MIN and MAX'!D$54)</f>
        <v>0.85833699956005283</v>
      </c>
      <c r="E95">
        <f t="shared" si="5"/>
        <v>2.237188456577522E-2</v>
      </c>
      <c r="F95">
        <f t="shared" si="6"/>
        <v>0.8604646445737707</v>
      </c>
      <c r="G95">
        <f t="shared" si="7"/>
        <v>0.82537756541750484</v>
      </c>
      <c r="H95" s="3">
        <f>IFERROR(VLOOKUP(A95,'GDP Data'!A$2:Q$144,13,FALSE),"Not Found")</f>
        <v>251224856981.29401</v>
      </c>
      <c r="I95">
        <f t="shared" si="8"/>
        <v>1.5496123036884664E-2</v>
      </c>
      <c r="J95">
        <f t="shared" si="9"/>
        <v>-0.84496852153688606</v>
      </c>
    </row>
    <row r="96" spans="1:10" x14ac:dyDescent="0.25">
      <c r="A96" t="s">
        <v>30</v>
      </c>
      <c r="B96">
        <f>('CON Score and Page Rank'!JB21-'MIN and MAX'!B$54)/('MIN and MAX'!F$54-'MIN and MAX'!B$54)</f>
        <v>1.0546028242200598E-3</v>
      </c>
      <c r="C96">
        <f>('CON Score and Page Rank'!JC21-'MIN and MAX'!C$54)/('MIN and MAX'!G$54-'MIN and MAX'!C$54)</f>
        <v>2.3408055251758559E-2</v>
      </c>
      <c r="D96">
        <f>('CON Score and Page Rank'!JD21-'MIN and MAX'!D$54)/('MIN and MAX'!H$54-'MIN and MAX'!D$54)</f>
        <v>0.59480862296524417</v>
      </c>
      <c r="E96">
        <f t="shared" si="5"/>
        <v>2.23534524275385E-2</v>
      </c>
      <c r="F96">
        <f t="shared" si="6"/>
        <v>0.86043415053438244</v>
      </c>
      <c r="G96">
        <f t="shared" si="7"/>
        <v>0.59375402014102407</v>
      </c>
      <c r="H96" s="3" t="str">
        <f>IFERROR(VLOOKUP(A96,'GDP Data'!A$2:Q$144,13,FALSE),"Not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62</v>
      </c>
      <c r="B97">
        <f>('CON Score and Page Rank'!JB58-'MIN and MAX'!B$54)/('MIN and MAX'!F$54-'MIN and MAX'!B$54)</f>
        <v>4.0345946675412789E-2</v>
      </c>
      <c r="C97">
        <f>('CON Score and Page Rank'!JC58-'MIN and MAX'!C$54)/('MIN and MAX'!G$54-'MIN and MAX'!C$54)</f>
        <v>6.2674942922004692E-2</v>
      </c>
      <c r="D97">
        <f>('CON Score and Page Rank'!JD58-'MIN and MAX'!D$54)/('MIN and MAX'!H$54-'MIN and MAX'!D$54)</f>
        <v>0.93180818301803781</v>
      </c>
      <c r="E97">
        <f t="shared" si="5"/>
        <v>2.2328996246591903E-2</v>
      </c>
      <c r="F97">
        <f t="shared" si="6"/>
        <v>0.86039369034818491</v>
      </c>
      <c r="G97">
        <f t="shared" si="7"/>
        <v>0.891462236342625</v>
      </c>
      <c r="H97" s="3" t="str">
        <f>IFERROR(VLOOKUP(A97,'GDP Data'!A$2:Q$144,13,FALSE),"Not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149</v>
      </c>
      <c r="B98">
        <f>('CON Score and Page Rank'!JB144-'MIN and MAX'!B$54)/('MIN and MAX'!F$54-'MIN and MAX'!B$54)</f>
        <v>9.9594505556121257E-3</v>
      </c>
      <c r="C98">
        <f>('CON Score and Page Rank'!JC144-'MIN and MAX'!C$54)/('MIN and MAX'!G$54-'MIN and MAX'!C$54)</f>
        <v>3.168865690405543E-2</v>
      </c>
      <c r="D98">
        <f>('CON Score and Page Rank'!JD144-'MIN and MAX'!D$54)/('MIN and MAX'!H$54-'MIN and MAX'!D$54)</f>
        <v>0.68851737791465029</v>
      </c>
      <c r="E98">
        <f t="shared" si="5"/>
        <v>2.1729206348443303E-2</v>
      </c>
      <c r="F98">
        <f t="shared" si="6"/>
        <v>0.85940140087292216</v>
      </c>
      <c r="G98">
        <f t="shared" si="7"/>
        <v>0.67855792735903819</v>
      </c>
      <c r="H98" s="3" t="str">
        <f>IFERROR(VLOOKUP(A98,'GDP Data'!A$2:Q$144,13,FALSE),"Not Found")</f>
        <v>Not Found</v>
      </c>
      <c r="I98" t="str">
        <f t="shared" si="8"/>
        <v>No Value</v>
      </c>
      <c r="J98" t="str">
        <f t="shared" si="9"/>
        <v>No Value</v>
      </c>
    </row>
    <row r="99" spans="1:10" x14ac:dyDescent="0.25">
      <c r="A99" t="s">
        <v>69</v>
      </c>
      <c r="B99">
        <f>('CON Score and Page Rank'!JB65-'MIN and MAX'!B$54)/('MIN and MAX'!F$54-'MIN and MAX'!B$54)</f>
        <v>9.1676257514178847E-4</v>
      </c>
      <c r="C99">
        <f>('CON Score and Page Rank'!JC65-'MIN and MAX'!C$54)/('MIN and MAX'!G$54-'MIN and MAX'!C$54)</f>
        <v>2.2454345741489409E-2</v>
      </c>
      <c r="D99">
        <f>('CON Score and Page Rank'!JD65-'MIN and MAX'!D$54)/('MIN and MAX'!H$54-'MIN and MAX'!D$54)</f>
        <v>0.52309722833260008</v>
      </c>
      <c r="E99">
        <f t="shared" si="5"/>
        <v>2.1537583166347619E-2</v>
      </c>
      <c r="F99">
        <f t="shared" si="6"/>
        <v>0.85908438041726443</v>
      </c>
      <c r="G99">
        <f t="shared" si="7"/>
        <v>0.52218046575745825</v>
      </c>
      <c r="H99" s="3">
        <f>IFERROR(VLOOKUP(A99,'GDP Data'!A$2:Q$144,13,FALSE),"Not Found")</f>
        <v>30630912184.7789</v>
      </c>
      <c r="I99">
        <f t="shared" si="8"/>
        <v>1.3464961890617114E-3</v>
      </c>
      <c r="J99">
        <f t="shared" si="9"/>
        <v>-0.85773788422820274</v>
      </c>
    </row>
    <row r="100" spans="1:10" x14ac:dyDescent="0.25">
      <c r="A100" t="s">
        <v>95</v>
      </c>
      <c r="B100">
        <f>('CON Score and Page Rank'!JB91-'MIN and MAX'!B$54)/('MIN and MAX'!F$54-'MIN and MAX'!B$54)</f>
        <v>7.5306484797724589E-5</v>
      </c>
      <c r="C100">
        <f>('CON Score and Page Rank'!JC91-'MIN and MAX'!C$54)/('MIN and MAX'!G$54-'MIN and MAX'!C$54)</f>
        <v>2.1488793763114564E-2</v>
      </c>
      <c r="D100">
        <f>('CON Score and Page Rank'!JD91-'MIN and MAX'!D$54)/('MIN and MAX'!H$54-'MIN and MAX'!D$54)</f>
        <v>0.46546414430268368</v>
      </c>
      <c r="E100">
        <f t="shared" si="5"/>
        <v>2.141348727831684E-2</v>
      </c>
      <c r="F100">
        <f t="shared" si="6"/>
        <v>0.85887907678678244</v>
      </c>
      <c r="G100">
        <f t="shared" si="7"/>
        <v>0.46538883781788598</v>
      </c>
      <c r="H100" s="3">
        <f>IFERROR(VLOOKUP(A100,'GDP Data'!A$2:Q$144,13,FALSE),"Not Found")</f>
        <v>48167374611.991501</v>
      </c>
      <c r="I100">
        <f t="shared" si="8"/>
        <v>2.4713430193081861E-3</v>
      </c>
      <c r="J100">
        <f t="shared" si="9"/>
        <v>-0.85640773376747426</v>
      </c>
    </row>
    <row r="101" spans="1:10" x14ac:dyDescent="0.25">
      <c r="A101" t="s">
        <v>129</v>
      </c>
      <c r="B101">
        <f>('CON Score and Page Rank'!JB125-'MIN and MAX'!B$54)/('MIN and MAX'!F$54-'MIN and MAX'!B$54)</f>
        <v>1.3067633174024458E-4</v>
      </c>
      <c r="C101">
        <f>('CON Score and Page Rank'!JC125-'MIN and MAX'!C$54)/('MIN and MAX'!G$54-'MIN and MAX'!C$54)</f>
        <v>2.132201633586053E-2</v>
      </c>
      <c r="D101">
        <f>('CON Score and Page Rank'!JD125-'MIN and MAX'!D$54)/('MIN and MAX'!H$54-'MIN and MAX'!D$54)</f>
        <v>0.60272767267927851</v>
      </c>
      <c r="E101">
        <f t="shared" si="5"/>
        <v>2.1191340004120283E-2</v>
      </c>
      <c r="F101">
        <f t="shared" si="6"/>
        <v>0.85851155742237828</v>
      </c>
      <c r="G101">
        <f t="shared" si="7"/>
        <v>0.60259699634753827</v>
      </c>
      <c r="H101" s="3">
        <f>IFERROR(VLOOKUP(A101,'GDP Data'!A$2:Q$144,13,FALSE),"Not Found")</f>
        <v>10142111334.496099</v>
      </c>
      <c r="I101">
        <f t="shared" si="8"/>
        <v>3.22765858977029E-5</v>
      </c>
      <c r="J101">
        <f t="shared" si="9"/>
        <v>-0.85847928083648062</v>
      </c>
    </row>
    <row r="102" spans="1:10" x14ac:dyDescent="0.25">
      <c r="A102" t="s">
        <v>22</v>
      </c>
      <c r="B102">
        <f>('CON Score and Page Rank'!JB14-'MIN and MAX'!B$54)/('MIN and MAX'!F$54-'MIN and MAX'!B$54)</f>
        <v>6.9287747396426277E-2</v>
      </c>
      <c r="C102">
        <f>('CON Score and Page Rank'!JC14-'MIN and MAX'!C$54)/('MIN and MAX'!G$54-'MIN and MAX'!C$54)</f>
        <v>9.047805678654304E-2</v>
      </c>
      <c r="D102">
        <f>('CON Score and Page Rank'!JD14-'MIN and MAX'!D$54)/('MIN and MAX'!H$54-'MIN and MAX'!D$54)</f>
        <v>0.96920369555653318</v>
      </c>
      <c r="E102">
        <f t="shared" si="5"/>
        <v>2.1190309390116763E-2</v>
      </c>
      <c r="F102">
        <f t="shared" si="6"/>
        <v>0.85850985237960942</v>
      </c>
      <c r="G102">
        <f t="shared" si="7"/>
        <v>0.89991594816010689</v>
      </c>
      <c r="H102" s="3">
        <f>IFERROR(VLOOKUP(A102,'GDP Data'!A$2:Q$144,13,FALSE),"Not Found")</f>
        <v>275604356167.31598</v>
      </c>
      <c r="I102">
        <f t="shared" si="8"/>
        <v>1.7059904928256254E-2</v>
      </c>
      <c r="J102">
        <f t="shared" si="9"/>
        <v>-0.84144994745135315</v>
      </c>
    </row>
    <row r="103" spans="1:10" x14ac:dyDescent="0.25">
      <c r="A103" t="s">
        <v>56</v>
      </c>
      <c r="B103">
        <f>('CON Score and Page Rank'!JB50-'MIN and MAX'!B$54)/('MIN and MAX'!F$54-'MIN and MAX'!B$54)</f>
        <v>1.9585227369145722E-3</v>
      </c>
      <c r="C103">
        <f>('CON Score and Page Rank'!JC50-'MIN and MAX'!C$54)/('MIN and MAX'!G$54-'MIN and MAX'!C$54)</f>
        <v>2.2874605541217286E-2</v>
      </c>
      <c r="D103">
        <f>('CON Score and Page Rank'!JD50-'MIN and MAX'!D$54)/('MIN and MAX'!H$54-'MIN and MAX'!D$54)</f>
        <v>0.52133743950725908</v>
      </c>
      <c r="E103">
        <f t="shared" si="5"/>
        <v>2.0916082804302714E-2</v>
      </c>
      <c r="F103">
        <f t="shared" si="6"/>
        <v>0.85805617325666894</v>
      </c>
      <c r="G103">
        <f t="shared" si="7"/>
        <v>0.51937891677034453</v>
      </c>
      <c r="H103" s="3" t="str">
        <f>IFERROR(VLOOKUP(A103,'GDP Data'!A$2:Q$144,13,FALSE),"Not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214</v>
      </c>
      <c r="B104">
        <f>('CON Score and Page Rank'!JB203-'MIN and MAX'!B$54)/('MIN and MAX'!F$54-'MIN and MAX'!B$54)</f>
        <v>5.1104637436467882E-4</v>
      </c>
      <c r="C104">
        <f>('CON Score and Page Rank'!JC203-'MIN and MAX'!C$54)/('MIN and MAX'!G$54-'MIN and MAX'!C$54)</f>
        <v>2.1109930749360656E-2</v>
      </c>
      <c r="D104">
        <f>('CON Score and Page Rank'!JD203-'MIN and MAX'!D$54)/('MIN and MAX'!H$54-'MIN and MAX'!D$54)</f>
        <v>0.58512978442586894</v>
      </c>
      <c r="E104">
        <f t="shared" si="5"/>
        <v>2.0598884374995977E-2</v>
      </c>
      <c r="F104">
        <f t="shared" si="6"/>
        <v>0.85753140172593378</v>
      </c>
      <c r="G104">
        <f t="shared" si="7"/>
        <v>0.58461873805150422</v>
      </c>
      <c r="H104" s="3">
        <f>IFERROR(VLOOKUP(A104,'GDP Data'!A$2:Q$144,13,FALSE),"Not Found")</f>
        <v>17710315005.999901</v>
      </c>
      <c r="I104">
        <f t="shared" si="8"/>
        <v>5.1772625659870109E-4</v>
      </c>
      <c r="J104">
        <f t="shared" si="9"/>
        <v>-0.85701367546933505</v>
      </c>
    </row>
    <row r="105" spans="1:10" x14ac:dyDescent="0.25">
      <c r="A105" t="s">
        <v>145</v>
      </c>
      <c r="B105">
        <f>('CON Score and Page Rank'!JB141-'MIN and MAX'!B$54)/('MIN and MAX'!F$54-'MIN and MAX'!B$54)</f>
        <v>1.3334258938795389E-4</v>
      </c>
      <c r="C105">
        <f>('CON Score and Page Rank'!JC141-'MIN and MAX'!C$54)/('MIN and MAX'!G$54-'MIN and MAX'!C$54)</f>
        <v>2.0634818853863649E-2</v>
      </c>
      <c r="D105">
        <f>('CON Score and Page Rank'!JD141-'MIN and MAX'!D$54)/('MIN and MAX'!H$54-'MIN and MAX'!D$54)</f>
        <v>0.50153981522217339</v>
      </c>
      <c r="E105">
        <f t="shared" si="5"/>
        <v>2.0501476264475696E-2</v>
      </c>
      <c r="F105">
        <f t="shared" si="6"/>
        <v>0.85737025022409485</v>
      </c>
      <c r="G105">
        <f t="shared" si="7"/>
        <v>0.50140647263278548</v>
      </c>
      <c r="H105" s="3" t="str">
        <f>IFERROR(VLOOKUP(A105,'GDP Data'!A$2:Q$144,13,FALSE),"Not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221</v>
      </c>
      <c r="B106">
        <f>('CON Score and Page Rank'!JB210-'MIN and MAX'!B$54)/('MIN and MAX'!F$54-'MIN and MAX'!B$54)</f>
        <v>1.9123762880527862E-4</v>
      </c>
      <c r="C106">
        <f>('CON Score and Page Rank'!JC210-'MIN and MAX'!C$54)/('MIN and MAX'!G$54-'MIN and MAX'!C$54)</f>
        <v>2.0516603130223274E-2</v>
      </c>
      <c r="D106">
        <f>('CON Score and Page Rank'!JD210-'MIN and MAX'!D$54)/('MIN and MAX'!H$54-'MIN and MAX'!D$54)</f>
        <v>0.4659040915090189</v>
      </c>
      <c r="E106">
        <f t="shared" si="5"/>
        <v>2.0325365501417995E-2</v>
      </c>
      <c r="F106">
        <f t="shared" si="6"/>
        <v>0.85707889343865684</v>
      </c>
      <c r="G106">
        <f t="shared" si="7"/>
        <v>0.46571285388021361</v>
      </c>
      <c r="H106" s="3" t="str">
        <f>IFERROR(VLOOKUP(A106,'GDP Data'!A$2:Q$144,13,FALSE),"Not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140</v>
      </c>
      <c r="B107">
        <f>('CON Score and Page Rank'!JB136-'MIN and MAX'!B$54)/('MIN and MAX'!F$54-'MIN and MAX'!B$54)</f>
        <v>6.5497476149930817E-2</v>
      </c>
      <c r="C107">
        <f>('CON Score and Page Rank'!JC136-'MIN and MAX'!C$54)/('MIN and MAX'!G$54-'MIN and MAX'!C$54)</f>
        <v>8.5820764355116416E-2</v>
      </c>
      <c r="D107">
        <f>('CON Score and Page Rank'!JD136-'MIN and MAX'!D$54)/('MIN and MAX'!H$54-'MIN and MAX'!D$54)</f>
        <v>0.99164100307963043</v>
      </c>
      <c r="E107">
        <f t="shared" si="5"/>
        <v>2.03232882051856E-2</v>
      </c>
      <c r="F107">
        <f t="shared" si="6"/>
        <v>0.85707545676992547</v>
      </c>
      <c r="G107">
        <f t="shared" si="7"/>
        <v>0.92614352692969959</v>
      </c>
      <c r="H107" s="3">
        <f>IFERROR(VLOOKUP(A107,'GDP Data'!A$2:Q$144,13,FALSE),"Not Found")</f>
        <v>1823049927771.46</v>
      </c>
      <c r="I107">
        <f t="shared" si="8"/>
        <v>0.11631819338994677</v>
      </c>
      <c r="J107">
        <f t="shared" si="9"/>
        <v>-0.74075726337997871</v>
      </c>
    </row>
    <row r="108" spans="1:10" x14ac:dyDescent="0.25">
      <c r="A108" t="s">
        <v>148</v>
      </c>
      <c r="B108">
        <f>('CON Score and Page Rank'!JB143-'MIN and MAX'!B$54)/('MIN and MAX'!F$54-'MIN and MAX'!B$54)</f>
        <v>4.3291921608835961E-5</v>
      </c>
      <c r="C108">
        <f>('CON Score and Page Rank'!JC143-'MIN and MAX'!C$54)/('MIN and MAX'!G$54-'MIN and MAX'!C$54)</f>
        <v>2.0228774349794212E-2</v>
      </c>
      <c r="D108">
        <f>('CON Score and Page Rank'!JD143-'MIN and MAX'!D$54)/('MIN and MAX'!H$54-'MIN and MAX'!D$54)</f>
        <v>0.4289485261768588</v>
      </c>
      <c r="E108">
        <f t="shared" si="5"/>
        <v>2.0185482428185377E-2</v>
      </c>
      <c r="F108">
        <f t="shared" si="6"/>
        <v>0.85684747156615693</v>
      </c>
      <c r="G108">
        <f t="shared" si="7"/>
        <v>0.42890523425524996</v>
      </c>
      <c r="H108" s="3" t="str">
        <f>IFERROR(VLOOKUP(A108,'GDP Data'!A$2:Q$144,13,FALSE),"Not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67</v>
      </c>
      <c r="B109">
        <f>('CON Score and Page Rank'!JB63-'MIN and MAX'!B$54)/('MIN and MAX'!F$54-'MIN and MAX'!B$54)</f>
        <v>3.2502121021219644E-4</v>
      </c>
      <c r="C109">
        <f>('CON Score and Page Rank'!JC63-'MIN and MAX'!C$54)/('MIN and MAX'!G$54-'MIN and MAX'!C$54)</f>
        <v>2.0491500379244555E-2</v>
      </c>
      <c r="D109">
        <f>('CON Score and Page Rank'!JD63-'MIN and MAX'!D$54)/('MIN and MAX'!H$54-'MIN and MAX'!D$54)</f>
        <v>0.44918609766827983</v>
      </c>
      <c r="E109">
        <f t="shared" si="5"/>
        <v>2.0166479169032359E-2</v>
      </c>
      <c r="F109">
        <f t="shared" si="6"/>
        <v>0.8568160326671167</v>
      </c>
      <c r="G109">
        <f t="shared" si="7"/>
        <v>0.44886107645806761</v>
      </c>
      <c r="H109" s="3">
        <f>IFERROR(VLOOKUP(A109,'GDP Data'!A$2:Q$144,13,FALSE),"Not Found")</f>
        <v>12080296644.064301</v>
      </c>
      <c r="I109">
        <f t="shared" si="8"/>
        <v>1.5659821638316264E-4</v>
      </c>
      <c r="J109">
        <f t="shared" si="9"/>
        <v>-0.85665943445073356</v>
      </c>
    </row>
    <row r="110" spans="1:10" x14ac:dyDescent="0.25">
      <c r="A110" t="s">
        <v>66</v>
      </c>
      <c r="B110">
        <f>('CON Score and Page Rank'!JB62-'MIN and MAX'!B$54)/('MIN and MAX'!F$54-'MIN and MAX'!B$54)</f>
        <v>1.315908815273435E-4</v>
      </c>
      <c r="C110">
        <f>('CON Score and Page Rank'!JC62-'MIN and MAX'!C$54)/('MIN and MAX'!G$54-'MIN and MAX'!C$54)</f>
        <v>2.0296934711250547E-2</v>
      </c>
      <c r="D110">
        <f>('CON Score and Page Rank'!JD62-'MIN and MAX'!D$54)/('MIN and MAX'!H$54-'MIN and MAX'!D$54)</f>
        <v>0.4289485261768588</v>
      </c>
      <c r="E110">
        <f t="shared" si="5"/>
        <v>2.0165343829723202E-2</v>
      </c>
      <c r="F110">
        <f t="shared" si="6"/>
        <v>0.85681415436731412</v>
      </c>
      <c r="G110">
        <f t="shared" si="7"/>
        <v>0.42881693529533144</v>
      </c>
      <c r="H110" s="3">
        <f>IFERROR(VLOOKUP(A110,'GDP Data'!A$2:Q$144,13,FALSE),"Not Found")</f>
        <v>15351972361.147699</v>
      </c>
      <c r="I110">
        <f t="shared" si="8"/>
        <v>3.6645434188341708E-4</v>
      </c>
      <c r="J110">
        <f t="shared" si="9"/>
        <v>-0.85644770002543069</v>
      </c>
    </row>
    <row r="111" spans="1:10" x14ac:dyDescent="0.25">
      <c r="A111" t="s">
        <v>64</v>
      </c>
      <c r="B111">
        <f>('CON Score and Page Rank'!JB60-'MIN and MAX'!B$54)/('MIN and MAX'!F$54-'MIN and MAX'!B$54)</f>
        <v>3.0587980493564809E-3</v>
      </c>
      <c r="C111">
        <f>('CON Score and Page Rank'!JC60-'MIN and MAX'!C$54)/('MIN and MAX'!G$54-'MIN and MAX'!C$54)</f>
        <v>2.3147951250928139E-2</v>
      </c>
      <c r="D111">
        <f>('CON Score and Page Rank'!JD60-'MIN and MAX'!D$54)/('MIN and MAX'!H$54-'MIN and MAX'!D$54)</f>
        <v>0.48614166300043993</v>
      </c>
      <c r="E111">
        <f t="shared" si="5"/>
        <v>2.0089153201571657E-2</v>
      </c>
      <c r="F111">
        <f t="shared" si="6"/>
        <v>0.85668810496457848</v>
      </c>
      <c r="G111">
        <f t="shared" si="7"/>
        <v>0.48308286495108343</v>
      </c>
      <c r="H111" s="3">
        <f>IFERROR(VLOOKUP(A111,'GDP Data'!A$2:Q$144,13,FALSE),"Not Found")</f>
        <v>109436531427.069</v>
      </c>
      <c r="I111">
        <f t="shared" si="8"/>
        <v>6.4013498334743327E-3</v>
      </c>
      <c r="J111">
        <f t="shared" si="9"/>
        <v>-0.85028675513110419</v>
      </c>
    </row>
    <row r="112" spans="1:10" x14ac:dyDescent="0.25">
      <c r="A112" t="s">
        <v>118</v>
      </c>
      <c r="B112">
        <f>('CON Score and Page Rank'!JB114-'MIN and MAX'!B$54)/('MIN and MAX'!F$54-'MIN and MAX'!B$54)</f>
        <v>8.9126887294296112E-6</v>
      </c>
      <c r="C112">
        <f>('CON Score and Page Rank'!JC114-'MIN and MAX'!C$54)/('MIN and MAX'!G$54-'MIN and MAX'!C$54)</f>
        <v>2.0052378690046543E-2</v>
      </c>
      <c r="D112">
        <f>('CON Score and Page Rank'!JD114-'MIN and MAX'!D$54)/('MIN and MAX'!H$54-'MIN and MAX'!D$54)</f>
        <v>0.29872415310162781</v>
      </c>
      <c r="E112">
        <f t="shared" si="5"/>
        <v>2.0043466001317112E-2</v>
      </c>
      <c r="F112">
        <f t="shared" si="6"/>
        <v>0.8566125202838315</v>
      </c>
      <c r="G112">
        <f t="shared" si="7"/>
        <v>0.29871524041289838</v>
      </c>
      <c r="H112" s="3" t="str">
        <f>IFERROR(VLOOKUP(A112,'GDP Data'!A$2:Q$144,13,FALSE),"Not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75</v>
      </c>
      <c r="B113">
        <f>('CON Score and Page Rank'!JB71-'MIN and MAX'!B$54)/('MIN and MAX'!F$54-'MIN and MAX'!B$54)</f>
        <v>1.4429636592097324E-4</v>
      </c>
      <c r="C113">
        <f>('CON Score and Page Rank'!JC71-'MIN and MAX'!C$54)/('MIN and MAX'!G$54-'MIN and MAX'!C$54)</f>
        <v>1.9947991303885752E-2</v>
      </c>
      <c r="D113">
        <f>('CON Score and Page Rank'!JD71-'MIN and MAX'!D$54)/('MIN and MAX'!H$54-'MIN and MAX'!D$54)</f>
        <v>0.42190937087549496</v>
      </c>
      <c r="E113">
        <f t="shared" si="5"/>
        <v>1.9803694937964779E-2</v>
      </c>
      <c r="F113">
        <f t="shared" si="6"/>
        <v>0.8562158442088067</v>
      </c>
      <c r="G113">
        <f t="shared" si="7"/>
        <v>0.42176507450957401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123</v>
      </c>
      <c r="B114">
        <f>('CON Score and Page Rank'!JB119-'MIN and MAX'!B$54)/('MIN and MAX'!F$54-'MIN and MAX'!B$54)</f>
        <v>1.6368903894591579E-4</v>
      </c>
      <c r="C114">
        <f>('CON Score and Page Rank'!JC119-'MIN and MAX'!C$54)/('MIN and MAX'!G$54-'MIN and MAX'!C$54)</f>
        <v>1.9716407668669705E-2</v>
      </c>
      <c r="D114">
        <f>('CON Score and Page Rank'!JD119-'MIN and MAX'!D$54)/('MIN and MAX'!H$54-'MIN and MAX'!D$54)</f>
        <v>0.46942366915970085</v>
      </c>
      <c r="E114">
        <f t="shared" si="5"/>
        <v>1.9552718629723791E-2</v>
      </c>
      <c r="F114">
        <f t="shared" si="6"/>
        <v>0.85580063023141795</v>
      </c>
      <c r="G114">
        <f t="shared" si="7"/>
        <v>0.46925998012075493</v>
      </c>
      <c r="H114" s="3">
        <f>IFERROR(VLOOKUP(A114,'GDP Data'!A$2:Q$144,13,FALSE),"Not Found")</f>
        <v>27871725205.5714</v>
      </c>
      <c r="I114">
        <f t="shared" si="8"/>
        <v>1.169512790015235E-3</v>
      </c>
      <c r="J114">
        <f t="shared" si="9"/>
        <v>-0.85463111744140274</v>
      </c>
    </row>
    <row r="115" spans="1:10" x14ac:dyDescent="0.25">
      <c r="A115" t="s">
        <v>159</v>
      </c>
      <c r="B115">
        <f>('CON Score and Page Rank'!JB154-'MIN and MAX'!B$54)/('MIN and MAX'!F$54-'MIN and MAX'!B$54)</f>
        <v>1.2502902795011837E-3</v>
      </c>
      <c r="C115">
        <f>('CON Score and Page Rank'!JC154-'MIN and MAX'!C$54)/('MIN and MAX'!G$54-'MIN and MAX'!C$54)</f>
        <v>2.0690700258388539E-2</v>
      </c>
      <c r="D115">
        <f>('CON Score and Page Rank'!JD154-'MIN and MAX'!D$54)/('MIN and MAX'!H$54-'MIN and MAX'!D$54)</f>
        <v>0.30576330840299165</v>
      </c>
      <c r="E115">
        <f t="shared" si="5"/>
        <v>1.9440409978887355E-2</v>
      </c>
      <c r="F115">
        <f t="shared" si="6"/>
        <v>0.85561482734852534</v>
      </c>
      <c r="G115">
        <f t="shared" si="7"/>
        <v>0.30451301812349046</v>
      </c>
      <c r="H115" s="3">
        <f>IFERROR(VLOOKUP(A115,'GDP Data'!A$2:Q$144,13,FALSE),"Not Found")</f>
        <v>17984910501.8979</v>
      </c>
      <c r="I115">
        <f t="shared" si="8"/>
        <v>5.3533972193943674E-4</v>
      </c>
      <c r="J115">
        <f t="shared" si="9"/>
        <v>-0.85507948762658592</v>
      </c>
    </row>
    <row r="116" spans="1:10" x14ac:dyDescent="0.25">
      <c r="A116" t="s">
        <v>33</v>
      </c>
      <c r="B116">
        <f>('CON Score and Page Rank'!JB25-'MIN and MAX'!B$54)/('MIN and MAX'!F$54-'MIN and MAX'!B$54)</f>
        <v>7.6112636546979154E-2</v>
      </c>
      <c r="C116">
        <f>('CON Score and Page Rank'!JC25-'MIN and MAX'!C$54)/('MIN and MAX'!G$54-'MIN and MAX'!C$54)</f>
        <v>9.5339310230546287E-2</v>
      </c>
      <c r="D116">
        <f>('CON Score and Page Rank'!JD25-'MIN and MAX'!D$54)/('MIN and MAX'!H$54-'MIN and MAX'!D$54)</f>
        <v>0.96260448746150462</v>
      </c>
      <c r="E116">
        <f t="shared" si="5"/>
        <v>1.9226673683567133E-2</v>
      </c>
      <c r="F116">
        <f t="shared" si="6"/>
        <v>0.8552612230664548</v>
      </c>
      <c r="G116">
        <f t="shared" si="7"/>
        <v>0.88649185091452543</v>
      </c>
      <c r="H116" s="3">
        <f>IFERROR(VLOOKUP(A116,'GDP Data'!A$2:Q$144,13,FALSE),"Not Found")</f>
        <v>498283438454.28101</v>
      </c>
      <c r="I116">
        <f t="shared" si="8"/>
        <v>3.1343279406566019E-2</v>
      </c>
      <c r="J116">
        <f t="shared" si="9"/>
        <v>-0.8239179436598888</v>
      </c>
    </row>
    <row r="117" spans="1:10" x14ac:dyDescent="0.25">
      <c r="A117" t="s">
        <v>138</v>
      </c>
      <c r="B117">
        <f>('CON Score and Page Rank'!JB134-'MIN and MAX'!B$54)/('MIN and MAX'!F$54-'MIN and MAX'!B$54)</f>
        <v>1.0201008852124872E-3</v>
      </c>
      <c r="C117">
        <f>('CON Score and Page Rank'!JC134-'MIN and MAX'!C$54)/('MIN and MAX'!G$54-'MIN and MAX'!C$54)</f>
        <v>2.014134347103087E-2</v>
      </c>
      <c r="D117">
        <f>('CON Score and Page Rank'!JD134-'MIN and MAX'!D$54)/('MIN and MAX'!H$54-'MIN and MAX'!D$54)</f>
        <v>0.36779586449626045</v>
      </c>
      <c r="E117">
        <f t="shared" si="5"/>
        <v>1.9121242585818383E-2</v>
      </c>
      <c r="F117">
        <f t="shared" si="6"/>
        <v>0.85508679837376755</v>
      </c>
      <c r="G117">
        <f t="shared" si="7"/>
        <v>0.36677576361104797</v>
      </c>
      <c r="H117" s="3" t="str">
        <f>IFERROR(VLOOKUP(A117,'GDP Data'!A$2:Q$144,13,FALSE),"Not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154</v>
      </c>
      <c r="B118">
        <f>('CON Score and Page Rank'!JB149-'MIN and MAX'!B$54)/('MIN and MAX'!F$54-'MIN and MAX'!B$54)</f>
        <v>4.4650923485359876E-6</v>
      </c>
      <c r="C118">
        <f>('CON Score and Page Rank'!JC149-'MIN and MAX'!C$54)/('MIN and MAX'!G$54-'MIN and MAX'!C$54)</f>
        <v>1.9032007120389587E-2</v>
      </c>
      <c r="D118">
        <f>('CON Score and Page Rank'!JD149-'MIN and MAX'!D$54)/('MIN and MAX'!H$54-'MIN and MAX'!D$54)</f>
        <v>0.40211174659040916</v>
      </c>
      <c r="E118">
        <f t="shared" si="5"/>
        <v>1.902754202804105E-2</v>
      </c>
      <c r="F118">
        <f t="shared" si="6"/>
        <v>0.85493178062906106</v>
      </c>
      <c r="G118">
        <f t="shared" si="7"/>
        <v>0.40210728149806063</v>
      </c>
      <c r="H118" s="3">
        <f>IFERROR(VLOOKUP(A118,'GDP Data'!A$2:Q$144,13,FALSE),"Not Found")</f>
        <v>21573862466.826801</v>
      </c>
      <c r="I118">
        <f t="shared" si="8"/>
        <v>7.6554699768922505E-4</v>
      </c>
      <c r="J118">
        <f t="shared" si="9"/>
        <v>-0.85416623363137179</v>
      </c>
    </row>
    <row r="119" spans="1:10" x14ac:dyDescent="0.25">
      <c r="A119" t="s">
        <v>99</v>
      </c>
      <c r="B119">
        <f>('CON Score and Page Rank'!JB95-'MIN and MAX'!B$54)/('MIN and MAX'!F$54-'MIN and MAX'!B$54)</f>
        <v>1.2456392144304389E-4</v>
      </c>
      <c r="C119">
        <f>('CON Score and Page Rank'!JC95-'MIN and MAX'!C$54)/('MIN and MAX'!G$54-'MIN and MAX'!C$54)</f>
        <v>1.8875901999708393E-2</v>
      </c>
      <c r="D119">
        <f>('CON Score and Page Rank'!JD95-'MIN and MAX'!D$54)/('MIN and MAX'!H$54-'MIN and MAX'!D$54)</f>
        <v>0.36911570611526617</v>
      </c>
      <c r="E119">
        <f t="shared" si="5"/>
        <v>1.8751338078265348E-2</v>
      </c>
      <c r="F119">
        <f t="shared" si="6"/>
        <v>0.85447483016484949</v>
      </c>
      <c r="G119">
        <f t="shared" si="7"/>
        <v>0.36899114219382312</v>
      </c>
      <c r="H119" s="3" t="str">
        <f>IFERROR(VLOOKUP(A119,'GDP Data'!A$2:Q$144,13,FALSE),"Not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256</v>
      </c>
      <c r="B120">
        <f>('CON Score and Page Rank'!JB54-'MIN and MAX'!B$54)/('MIN and MAX'!F$54-'MIN and MAX'!B$54)</f>
        <v>1.509273228870564E-3</v>
      </c>
      <c r="C120">
        <f>('CON Score and Page Rank'!JC54-'MIN and MAX'!C$54)/('MIN and MAX'!G$54-'MIN and MAX'!C$54)</f>
        <v>2.0023814985116142E-2</v>
      </c>
      <c r="D120">
        <f>('CON Score and Page Rank'!JD54-'MIN and MAX'!D$54)/('MIN and MAX'!H$54-'MIN and MAX'!D$54)</f>
        <v>0.33567971843378797</v>
      </c>
      <c r="E120">
        <f t="shared" si="5"/>
        <v>1.8514541756245579E-2</v>
      </c>
      <c r="F120">
        <f t="shared" si="6"/>
        <v>0.85408307548734241</v>
      </c>
      <c r="G120">
        <f t="shared" si="7"/>
        <v>0.3341704452049174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208</v>
      </c>
      <c r="B121">
        <f>('CON Score and Page Rank'!JB197-'MIN and MAX'!B$54)/('MIN and MAX'!F$54-'MIN and MAX'!B$54)</f>
        <v>8.451430414260229E-4</v>
      </c>
      <c r="C121">
        <f>('CON Score and Page Rank'!JC197-'MIN and MAX'!C$54)/('MIN and MAX'!G$54-'MIN and MAX'!C$54)</f>
        <v>1.9031957589742694E-2</v>
      </c>
      <c r="D121">
        <f>('CON Score and Page Rank'!JD197-'MIN and MAX'!D$54)/('MIN and MAX'!H$54-'MIN and MAX'!D$54)</f>
        <v>0.62164540255169376</v>
      </c>
      <c r="E121">
        <f t="shared" si="5"/>
        <v>1.8186814548316672E-2</v>
      </c>
      <c r="F121">
        <f t="shared" si="6"/>
        <v>0.85354088519672755</v>
      </c>
      <c r="G121">
        <f t="shared" si="7"/>
        <v>0.62080025951026774</v>
      </c>
      <c r="H121" s="3">
        <f>IFERROR(VLOOKUP(A121,'GDP Data'!A$2:Q$144,13,FALSE),"Not Found")</f>
        <v>20283780000</v>
      </c>
      <c r="I121">
        <f t="shared" si="8"/>
        <v>6.8279683187956702E-4</v>
      </c>
      <c r="J121">
        <f t="shared" si="9"/>
        <v>-0.852858088364848</v>
      </c>
    </row>
    <row r="122" spans="1:10" x14ac:dyDescent="0.25">
      <c r="A122" t="s">
        <v>44</v>
      </c>
      <c r="B122">
        <f>('CON Score and Page Rank'!JB37-'MIN and MAX'!B$54)/('MIN and MAX'!F$54-'MIN and MAX'!B$54)</f>
        <v>1.4256786686630451E-4</v>
      </c>
      <c r="C122">
        <f>('CON Score and Page Rank'!JC37-'MIN and MAX'!C$54)/('MIN and MAX'!G$54-'MIN and MAX'!C$54)</f>
        <v>1.8283343653430571E-2</v>
      </c>
      <c r="D122">
        <f>('CON Score and Page Rank'!JD37-'MIN and MAX'!D$54)/('MIN and MAX'!H$54-'MIN and MAX'!D$54)</f>
        <v>0.365156181258249</v>
      </c>
      <c r="E122">
        <f t="shared" si="5"/>
        <v>1.8140775786564266E-2</v>
      </c>
      <c r="F122">
        <f t="shared" si="6"/>
        <v>0.85346471889435715</v>
      </c>
      <c r="G122">
        <f t="shared" si="7"/>
        <v>0.36501361339138272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210</v>
      </c>
      <c r="B123">
        <f>('CON Score and Page Rank'!JB199-'MIN and MAX'!B$54)/('MIN and MAX'!F$54-'MIN and MAX'!B$54)</f>
        <v>5.4059369219905658E-6</v>
      </c>
      <c r="C123">
        <f>('CON Score and Page Rank'!JC199-'MIN and MAX'!C$54)/('MIN and MAX'!G$54-'MIN and MAX'!C$54)</f>
        <v>1.77427584340712E-2</v>
      </c>
      <c r="D123">
        <f>('CON Score and Page Rank'!JD199-'MIN and MAX'!D$54)/('MIN and MAX'!H$54-'MIN and MAX'!D$54)</f>
        <v>0.22217333919929608</v>
      </c>
      <c r="E123">
        <f t="shared" si="5"/>
        <v>1.7737352497149209E-2</v>
      </c>
      <c r="F123">
        <f t="shared" si="6"/>
        <v>0.85279729737659216</v>
      </c>
      <c r="G123">
        <f t="shared" si="7"/>
        <v>0.22216793326237408</v>
      </c>
      <c r="H123" s="3" t="str">
        <f>IFERROR(VLOOKUP(A123,'GDP Data'!A$2:Q$144,13,FALSE),"Not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218</v>
      </c>
      <c r="B124">
        <f>('CON Score and Page Rank'!JB207-'MIN and MAX'!B$54)/('MIN and MAX'!F$54-'MIN and MAX'!B$54)</f>
        <v>1.560113419423354E-3</v>
      </c>
      <c r="C124">
        <f>('CON Score and Page Rank'!JC207-'MIN and MAX'!C$54)/('MIN and MAX'!G$54-'MIN and MAX'!C$54)</f>
        <v>1.9258982857611823E-2</v>
      </c>
      <c r="D124">
        <f>('CON Score and Page Rank'!JD207-'MIN and MAX'!D$54)/('MIN and MAX'!H$54-'MIN and MAX'!D$54)</f>
        <v>0.62164540255169376</v>
      </c>
      <c r="E124">
        <f t="shared" si="5"/>
        <v>1.7698869438188467E-2</v>
      </c>
      <c r="F124">
        <f t="shared" si="6"/>
        <v>0.8527336311919822</v>
      </c>
      <c r="G124">
        <f t="shared" si="7"/>
        <v>0.62008528913227046</v>
      </c>
      <c r="H124" s="3">
        <f>IFERROR(VLOOKUP(A124,'GDP Data'!A$2:Q$144,13,FALSE),"Not Found")</f>
        <v>33737052170.489799</v>
      </c>
      <c r="I124">
        <f t="shared" si="8"/>
        <v>1.5457343040310651E-3</v>
      </c>
      <c r="J124">
        <f t="shared" si="9"/>
        <v>-0.85118789688795116</v>
      </c>
    </row>
    <row r="125" spans="1:10" x14ac:dyDescent="0.25">
      <c r="A125" t="s">
        <v>81</v>
      </c>
      <c r="B125">
        <f>('CON Score and Page Rank'!JB77-'MIN and MAX'!B$54)/('MIN and MAX'!F$54-'MIN and MAX'!B$54)</f>
        <v>5.8606427683160665E-6</v>
      </c>
      <c r="C125">
        <f>('CON Score and Page Rank'!JC77-'MIN and MAX'!C$54)/('MIN and MAX'!G$54-'MIN and MAX'!C$54)</f>
        <v>1.7661757252407723E-2</v>
      </c>
      <c r="D125">
        <f>('CON Score and Page Rank'!JD77-'MIN and MAX'!D$54)/('MIN and MAX'!H$54-'MIN and MAX'!D$54)</f>
        <v>0.20985481742190937</v>
      </c>
      <c r="E125">
        <f t="shared" si="5"/>
        <v>1.7655896609639406E-2</v>
      </c>
      <c r="F125">
        <f t="shared" si="6"/>
        <v>0.8526625371545149</v>
      </c>
      <c r="G125">
        <f t="shared" si="7"/>
        <v>0.20984895677914106</v>
      </c>
      <c r="H125" s="3">
        <f>IFERROR(VLOOKUP(A125,'GDP Data'!A$2:Q$144,13,FALSE),"Not Found")</f>
        <v>31952763089.330002</v>
      </c>
      <c r="I125">
        <f t="shared" si="8"/>
        <v>1.4312840877735659E-3</v>
      </c>
      <c r="J125">
        <f t="shared" si="9"/>
        <v>-0.8512312530667413</v>
      </c>
    </row>
    <row r="126" spans="1:10" x14ac:dyDescent="0.25">
      <c r="A126" t="s">
        <v>102</v>
      </c>
      <c r="B126">
        <f>('CON Score and Page Rank'!JB98-'MIN and MAX'!B$54)/('MIN and MAX'!F$54-'MIN and MAX'!B$54)</f>
        <v>8.5023568090214223E-5</v>
      </c>
      <c r="C126">
        <f>('CON Score and Page Rank'!JC98-'MIN and MAX'!C$54)/('MIN and MAX'!G$54-'MIN and MAX'!C$54)</f>
        <v>1.7501842915413873E-2</v>
      </c>
      <c r="D126">
        <f>('CON Score and Page Rank'!JD98-'MIN and MAX'!D$54)/('MIN and MAX'!H$54-'MIN and MAX'!D$54)</f>
        <v>0.46546414430268368</v>
      </c>
      <c r="E126">
        <f t="shared" si="5"/>
        <v>1.7416819347323659E-2</v>
      </c>
      <c r="F126">
        <f t="shared" si="6"/>
        <v>0.8522670089005332</v>
      </c>
      <c r="G126">
        <f t="shared" si="7"/>
        <v>0.46537912073459348</v>
      </c>
      <c r="H126" s="3">
        <f>IFERROR(VLOOKUP(A126,'GDP Data'!A$2:Q$144,13,FALSE),"Not Found")</f>
        <v>12523402328.767099</v>
      </c>
      <c r="I126">
        <f t="shared" si="8"/>
        <v>1.850204838142891E-4</v>
      </c>
      <c r="J126">
        <f t="shared" si="9"/>
        <v>-0.85208198841671889</v>
      </c>
    </row>
    <row r="127" spans="1:10" x14ac:dyDescent="0.25">
      <c r="A127" t="s">
        <v>217</v>
      </c>
      <c r="B127">
        <f>('CON Score and Page Rank'!JB206-'MIN and MAX'!B$54)/('MIN and MAX'!F$54-'MIN and MAX'!B$54)</f>
        <v>1.1616255850214056E-4</v>
      </c>
      <c r="C127">
        <f>('CON Score and Page Rank'!JC206-'MIN and MAX'!C$54)/('MIN and MAX'!G$54-'MIN and MAX'!C$54)</f>
        <v>1.7512823240697077E-2</v>
      </c>
      <c r="D127">
        <f>('CON Score and Page Rank'!JD206-'MIN and MAX'!D$54)/('MIN and MAX'!H$54-'MIN and MAX'!D$54)</f>
        <v>0.46634403871535418</v>
      </c>
      <c r="E127">
        <f t="shared" si="5"/>
        <v>1.7396660682194937E-2</v>
      </c>
      <c r="F127">
        <f t="shared" si="6"/>
        <v>0.85223365850349531</v>
      </c>
      <c r="G127">
        <f t="shared" si="7"/>
        <v>0.46622787615685202</v>
      </c>
      <c r="H127" s="3">
        <f>IFERROR(VLOOKUP(A127,'GDP Data'!A$2:Q$144,13,FALSE),"Not Found")</f>
        <v>9774307336.2379208</v>
      </c>
      <c r="I127">
        <f t="shared" si="8"/>
        <v>8.6844182464502723E-6</v>
      </c>
      <c r="J127">
        <f t="shared" si="9"/>
        <v>-0.85222497408524889</v>
      </c>
    </row>
    <row r="128" spans="1:10" x14ac:dyDescent="0.25">
      <c r="A128" t="s">
        <v>98</v>
      </c>
      <c r="B128">
        <f>('CON Score and Page Rank'!JB94-'MIN and MAX'!B$54)/('MIN and MAX'!F$54-'MIN and MAX'!B$54)</f>
        <v>9.5106774529994971E-5</v>
      </c>
      <c r="C128">
        <f>('CON Score and Page Rank'!JC94-'MIN and MAX'!C$54)/('MIN and MAX'!G$54-'MIN and MAX'!C$54)</f>
        <v>1.7185379229749498E-2</v>
      </c>
      <c r="D128">
        <f>('CON Score and Page Rank'!JD94-'MIN and MAX'!D$54)/('MIN and MAX'!H$54-'MIN and MAX'!D$54)</f>
        <v>0.29960404751429831</v>
      </c>
      <c r="E128">
        <f t="shared" si="5"/>
        <v>1.7090272455219505E-2</v>
      </c>
      <c r="F128">
        <f t="shared" si="6"/>
        <v>0.85172677131864849</v>
      </c>
      <c r="G128">
        <f t="shared" si="7"/>
        <v>0.2995089407397683</v>
      </c>
      <c r="H128" s="3">
        <f>IFERROR(VLOOKUP(A128,'GDP Data'!A$2:Q$144,13,FALSE),"Not Found")</f>
        <v>12995112698.010201</v>
      </c>
      <c r="I128">
        <f t="shared" si="8"/>
        <v>2.1527755053112722E-4</v>
      </c>
      <c r="J128">
        <f t="shared" si="9"/>
        <v>-0.85151149376811741</v>
      </c>
    </row>
    <row r="129" spans="1:10" x14ac:dyDescent="0.25">
      <c r="A129" t="s">
        <v>61</v>
      </c>
      <c r="B129">
        <f>('CON Score and Page Rank'!JB57-'MIN and MAX'!B$54)/('MIN and MAX'!F$54-'MIN and MAX'!B$54)</f>
        <v>1.307882980945085E-4</v>
      </c>
      <c r="C129">
        <f>('CON Score and Page Rank'!JC57-'MIN and MAX'!C$54)/('MIN and MAX'!G$54-'MIN and MAX'!C$54)</f>
        <v>1.7195094975704203E-2</v>
      </c>
      <c r="D129">
        <f>('CON Score and Page Rank'!JD57-'MIN and MAX'!D$54)/('MIN and MAX'!H$54-'MIN and MAX'!D$54)</f>
        <v>0.34359876814782225</v>
      </c>
      <c r="E129">
        <f t="shared" si="5"/>
        <v>1.7064306677609695E-2</v>
      </c>
      <c r="F129">
        <f t="shared" si="6"/>
        <v>0.85168381366311141</v>
      </c>
      <c r="G129">
        <f t="shared" si="7"/>
        <v>0.34346797984972777</v>
      </c>
      <c r="H129" s="3" t="str">
        <f>IFERROR(VLOOKUP(A129,'GDP Data'!A$2:Q$144,13,FALSE),"Not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103</v>
      </c>
      <c r="B130">
        <f>('CON Score and Page Rank'!JB99-'MIN and MAX'!B$54)/('MIN and MAX'!F$54-'MIN and MAX'!B$54)</f>
        <v>1.2261959692600975E-5</v>
      </c>
      <c r="C130">
        <f>('CON Score and Page Rank'!JC99-'MIN and MAX'!C$54)/('MIN and MAX'!G$54-'MIN and MAX'!C$54)</f>
        <v>1.6815492097912325E-2</v>
      </c>
      <c r="D130">
        <f>('CON Score and Page Rank'!JD99-'MIN and MAX'!D$54)/('MIN and MAX'!H$54-'MIN and MAX'!D$54)</f>
        <v>0.35415750109986799</v>
      </c>
      <c r="E130">
        <f t="shared" si="5"/>
        <v>1.6803230138219723E-2</v>
      </c>
      <c r="F130">
        <f t="shared" si="6"/>
        <v>0.85125188991268752</v>
      </c>
      <c r="G130">
        <f t="shared" si="7"/>
        <v>0.35414523914017537</v>
      </c>
      <c r="H130" s="3" t="str">
        <f>IFERROR(VLOOKUP(A130,'GDP Data'!A$2:Q$144,13,FALSE),"Not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162</v>
      </c>
      <c r="B131">
        <f>('CON Score and Page Rank'!JB157-'MIN and MAX'!B$54)/('MIN and MAX'!F$54-'MIN and MAX'!B$54)</f>
        <v>8.0518720344467304E-2</v>
      </c>
      <c r="C131">
        <f>('CON Score and Page Rank'!JC157-'MIN and MAX'!C$54)/('MIN and MAX'!G$54-'MIN and MAX'!C$54)</f>
        <v>9.7179246840357614E-2</v>
      </c>
      <c r="D131">
        <f>('CON Score and Page Rank'!JD157-'MIN and MAX'!D$54)/('MIN and MAX'!H$54-'MIN and MAX'!D$54)</f>
        <v>0.91421029476462823</v>
      </c>
      <c r="E131">
        <f t="shared" ref="E131:E194" si="10">C131-B131</f>
        <v>1.666052649589031E-2</v>
      </c>
      <c r="F131">
        <f t="shared" ref="F131:F194" si="11">(E131-MIN(E$3:E$215))/(MAX(E$3:E$215)-MIN(E$3:E$215))</f>
        <v>0.85101580170446289</v>
      </c>
      <c r="G131">
        <f t="shared" ref="G131:G194" si="12">D131-B131</f>
        <v>0.83369157442016095</v>
      </c>
      <c r="H131" s="3">
        <f>IFERROR(VLOOKUP(A131,'GDP Data'!A$2:Q$144,13,FALSE),"Not Found")</f>
        <v>1253223044718.99</v>
      </c>
      <c r="I131">
        <f t="shared" ref="I131:I194" si="13">IFERROR((H131-MIN(H$3:H$215))/(MAX(H$3:H$215)-MIN(H$3:H$215)),"No Value")</f>
        <v>7.9767608239080592E-2</v>
      </c>
      <c r="J131">
        <f t="shared" ref="J131:J194" si="14">IFERROR(I131-F131,"No Value")</f>
        <v>-0.77124819346538231</v>
      </c>
    </row>
    <row r="132" spans="1:10" x14ac:dyDescent="0.25">
      <c r="A132" t="s">
        <v>177</v>
      </c>
      <c r="B132">
        <f>('CON Score and Page Rank'!JB171-'MIN and MAX'!B$54)/('MIN and MAX'!F$54-'MIN and MAX'!B$54)</f>
        <v>1.1988039749268437E-3</v>
      </c>
      <c r="C132">
        <f>('CON Score and Page Rank'!JC171-'MIN and MAX'!C$54)/('MIN and MAX'!G$54-'MIN and MAX'!C$54)</f>
        <v>1.7615122600524766E-2</v>
      </c>
      <c r="D132">
        <f>('CON Score and Page Rank'!JD171-'MIN and MAX'!D$54)/('MIN and MAX'!H$54-'MIN and MAX'!D$54)</f>
        <v>0.49934007919049717</v>
      </c>
      <c r="E132">
        <f t="shared" si="10"/>
        <v>1.6416318625597923E-2</v>
      </c>
      <c r="F132">
        <f t="shared" si="11"/>
        <v>0.85061178539772686</v>
      </c>
      <c r="G132">
        <f t="shared" si="12"/>
        <v>0.49814127521557033</v>
      </c>
      <c r="H132" s="3">
        <f>IFERROR(VLOOKUP(A132,'GDP Data'!A$2:Q$144,13,FALSE),"Not Found")</f>
        <v>18644723860.970901</v>
      </c>
      <c r="I132">
        <f t="shared" si="13"/>
        <v>5.7766233795096696E-4</v>
      </c>
      <c r="J132">
        <f t="shared" si="14"/>
        <v>-0.85003412305977588</v>
      </c>
    </row>
    <row r="133" spans="1:10" x14ac:dyDescent="0.25">
      <c r="A133" t="s">
        <v>65</v>
      </c>
      <c r="B133">
        <f>('CON Score and Page Rank'!JB61-'MIN and MAX'!B$54)/('MIN and MAX'!F$54-'MIN and MAX'!B$54)</f>
        <v>2.840362163824342E-5</v>
      </c>
      <c r="C133">
        <f>('CON Score and Page Rank'!JC61-'MIN and MAX'!C$54)/('MIN and MAX'!G$54-'MIN and MAX'!C$54)</f>
        <v>1.6444261447278164E-2</v>
      </c>
      <c r="D133">
        <f>('CON Score and Page Rank'!JD61-'MIN and MAX'!D$54)/('MIN and MAX'!H$54-'MIN and MAX'!D$54)</f>
        <v>0.29916410030796303</v>
      </c>
      <c r="E133">
        <f t="shared" si="10"/>
        <v>1.641585782563992E-2</v>
      </c>
      <c r="F133">
        <f t="shared" si="11"/>
        <v>0.85061102305252922</v>
      </c>
      <c r="G133">
        <f t="shared" si="12"/>
        <v>0.29913569668632478</v>
      </c>
      <c r="H133" s="3">
        <f>IFERROR(VLOOKUP(A133,'GDP Data'!A$2:Q$144,13,FALSE),"Not Found")</f>
        <v>10693321953.6355</v>
      </c>
      <c r="I133">
        <f t="shared" si="13"/>
        <v>6.7633062171675341E-5</v>
      </c>
      <c r="J133">
        <f t="shared" si="14"/>
        <v>-0.8505433899903575</v>
      </c>
    </row>
    <row r="134" spans="1:10" x14ac:dyDescent="0.25">
      <c r="A134" t="s">
        <v>121</v>
      </c>
      <c r="B134">
        <f>('CON Score and Page Rank'!JB117-'MIN and MAX'!B$54)/('MIN and MAX'!F$54-'MIN and MAX'!B$54)</f>
        <v>9.7735643972339807E-5</v>
      </c>
      <c r="C134">
        <f>('CON Score and Page Rank'!JC117-'MIN and MAX'!C$54)/('MIN and MAX'!G$54-'MIN and MAX'!C$54)</f>
        <v>1.61318732051535E-2</v>
      </c>
      <c r="D134">
        <f>('CON Score and Page Rank'!JD117-'MIN and MAX'!D$54)/('MIN and MAX'!H$54-'MIN and MAX'!D$54)</f>
        <v>0.24681038275406952</v>
      </c>
      <c r="E134">
        <f t="shared" si="10"/>
        <v>1.6034137561181161E-2</v>
      </c>
      <c r="F134">
        <f t="shared" si="11"/>
        <v>0.84997950691315072</v>
      </c>
      <c r="G134">
        <f t="shared" si="12"/>
        <v>0.24671264711009719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128</v>
      </c>
      <c r="B135">
        <f>('CON Score and Page Rank'!JB124-'MIN and MAX'!B$54)/('MIN and MAX'!F$54-'MIN and MAX'!B$54)</f>
        <v>1.743287275040821E-5</v>
      </c>
      <c r="C135">
        <f>('CON Score and Page Rank'!JC124-'MIN and MAX'!C$54)/('MIN and MAX'!G$54-'MIN and MAX'!C$54)</f>
        <v>1.5599392437892079E-2</v>
      </c>
      <c r="D135">
        <f>('CON Score and Page Rank'!JD124-'MIN and MAX'!D$54)/('MIN and MAX'!H$54-'MIN and MAX'!D$54)</f>
        <v>0.39111306643202814</v>
      </c>
      <c r="E135">
        <f t="shared" si="10"/>
        <v>1.5581959565141671E-2</v>
      </c>
      <c r="F135">
        <f t="shared" si="11"/>
        <v>0.84923142584709665</v>
      </c>
      <c r="G135">
        <f t="shared" si="12"/>
        <v>0.39109563355927773</v>
      </c>
      <c r="H135" s="3">
        <f>IFERROR(VLOOKUP(A135,'GDP Data'!A$2:Q$144,13,FALSE),"Not Found")</f>
        <v>17805113118.893799</v>
      </c>
      <c r="I135">
        <f t="shared" si="13"/>
        <v>5.2380692179811888E-4</v>
      </c>
      <c r="J135">
        <f t="shared" si="14"/>
        <v>-0.84870761892529856</v>
      </c>
    </row>
    <row r="136" spans="1:10" x14ac:dyDescent="0.25">
      <c r="A136" t="s">
        <v>77</v>
      </c>
      <c r="B136">
        <f>('CON Score and Page Rank'!JB73-'MIN and MAX'!B$54)/('MIN and MAX'!F$54-'MIN and MAX'!B$54)</f>
        <v>6.2777993798159771E-5</v>
      </c>
      <c r="C136">
        <f>('CON Score and Page Rank'!JC73-'MIN and MAX'!C$54)/('MIN and MAX'!G$54-'MIN and MAX'!C$54)</f>
        <v>1.5134530290636595E-2</v>
      </c>
      <c r="D136">
        <f>('CON Score and Page Rank'!JD73-'MIN and MAX'!D$54)/('MIN and MAX'!H$54-'MIN and MAX'!D$54)</f>
        <v>0.35943686757589088</v>
      </c>
      <c r="E136">
        <f t="shared" si="10"/>
        <v>1.5071752296838435E-2</v>
      </c>
      <c r="F136">
        <f t="shared" si="11"/>
        <v>0.84838734143670136</v>
      </c>
      <c r="G136">
        <f t="shared" si="12"/>
        <v>0.35937408958209272</v>
      </c>
      <c r="H136" s="3" t="str">
        <f>IFERROR(VLOOKUP(A136,'GDP Data'!A$2:Q$144,13,FALSE),"Not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168</v>
      </c>
      <c r="B137">
        <f>('CON Score and Page Rank'!JB163-'MIN and MAX'!B$54)/('MIN and MAX'!F$54-'MIN and MAX'!B$54)</f>
        <v>8.4391883946965577E-5</v>
      </c>
      <c r="C137">
        <f>('CON Score and Page Rank'!JC163-'MIN and MAX'!C$54)/('MIN and MAX'!G$54-'MIN and MAX'!C$54)</f>
        <v>1.4816648790204895E-2</v>
      </c>
      <c r="D137">
        <f>('CON Score and Page Rank'!JD163-'MIN and MAX'!D$54)/('MIN and MAX'!H$54-'MIN and MAX'!D$54)</f>
        <v>0.23625164980202376</v>
      </c>
      <c r="E137">
        <f t="shared" si="10"/>
        <v>1.4732256906257929E-2</v>
      </c>
      <c r="F137">
        <f t="shared" si="11"/>
        <v>0.84782568192223939</v>
      </c>
      <c r="G137">
        <f t="shared" si="12"/>
        <v>0.2361672579180768</v>
      </c>
      <c r="H137" s="3">
        <f>IFERROR(VLOOKUP(A137,'GDP Data'!A$2:Q$144,13,FALSE),"Not Found")</f>
        <v>29233333333.333302</v>
      </c>
      <c r="I137">
        <f t="shared" si="13"/>
        <v>1.2568508488117523E-3</v>
      </c>
      <c r="J137">
        <f t="shared" si="14"/>
        <v>-0.84656883107342762</v>
      </c>
    </row>
    <row r="138" spans="1:10" x14ac:dyDescent="0.25">
      <c r="A138" t="s">
        <v>137</v>
      </c>
      <c r="B138">
        <f>('CON Score and Page Rank'!JB133-'MIN and MAX'!B$54)/('MIN and MAX'!F$54-'MIN and MAX'!B$54)</f>
        <v>4.3998512683617296E-4</v>
      </c>
      <c r="C138">
        <f>('CON Score and Page Rank'!JC133-'MIN and MAX'!C$54)/('MIN and MAX'!G$54-'MIN and MAX'!C$54)</f>
        <v>1.482970166349405E-2</v>
      </c>
      <c r="D138">
        <f>('CON Score and Page Rank'!JD133-'MIN and MAX'!D$54)/('MIN and MAX'!H$54-'MIN and MAX'!D$54)</f>
        <v>0.20765508139023317</v>
      </c>
      <c r="E138">
        <f t="shared" si="10"/>
        <v>1.4389716536657878E-2</v>
      </c>
      <c r="F138">
        <f t="shared" si="11"/>
        <v>0.84725898480937378</v>
      </c>
      <c r="G138">
        <f t="shared" si="12"/>
        <v>0.20721509626339699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119</v>
      </c>
      <c r="B139">
        <f>('CON Score and Page Rank'!JB115-'MIN and MAX'!B$54)/('MIN and MAX'!F$54-'MIN and MAX'!B$54)</f>
        <v>3.4634647870835932E-5</v>
      </c>
      <c r="C139">
        <f>('CON Score and Page Rank'!JC115-'MIN and MAX'!C$54)/('MIN and MAX'!G$54-'MIN and MAX'!C$54)</f>
        <v>1.4367774207067007E-2</v>
      </c>
      <c r="D139">
        <f>('CON Score and Page Rank'!JD115-'MIN and MAX'!D$54)/('MIN and MAX'!H$54-'MIN and MAX'!D$54)</f>
        <v>0.39551253849538054</v>
      </c>
      <c r="E139">
        <f t="shared" si="10"/>
        <v>1.4333139559196172E-2</v>
      </c>
      <c r="F139">
        <f t="shared" si="11"/>
        <v>0.84716538413445286</v>
      </c>
      <c r="G139">
        <f t="shared" si="12"/>
        <v>0.39547790384750969</v>
      </c>
      <c r="H139" s="3" t="str">
        <f>IFERROR(VLOOKUP(A139,'GDP Data'!A$2:Q$144,13,FALSE),"Not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135</v>
      </c>
      <c r="B140">
        <f>('CON Score and Page Rank'!JB131-'MIN and MAX'!B$54)/('MIN and MAX'!F$54-'MIN and MAX'!B$54)</f>
        <v>9.4261370791579635E-5</v>
      </c>
      <c r="C140">
        <f>('CON Score and Page Rank'!JC131-'MIN and MAX'!C$54)/('MIN and MAX'!G$54-'MIN and MAX'!C$54)</f>
        <v>1.3695008717308723E-2</v>
      </c>
      <c r="D140">
        <f>('CON Score and Page Rank'!JD131-'MIN and MAX'!D$54)/('MIN and MAX'!H$54-'MIN and MAX'!D$54)</f>
        <v>0.33875934887813464</v>
      </c>
      <c r="E140">
        <f t="shared" si="10"/>
        <v>1.3600747346517143E-2</v>
      </c>
      <c r="F140">
        <f t="shared" si="11"/>
        <v>0.84595371803829311</v>
      </c>
      <c r="G140">
        <f t="shared" si="12"/>
        <v>0.33866508750734303</v>
      </c>
      <c r="H140" s="3">
        <f>IFERROR(VLOOKUP(A140,'GDP Data'!A$2:Q$144,13,FALSE),"Not Found")</f>
        <v>12829541141.012699</v>
      </c>
      <c r="I140">
        <f t="shared" si="13"/>
        <v>2.0465724202588348E-4</v>
      </c>
      <c r="J140">
        <f t="shared" si="14"/>
        <v>-0.84574906079626722</v>
      </c>
    </row>
    <row r="141" spans="1:10" x14ac:dyDescent="0.25">
      <c r="A141" t="s">
        <v>278</v>
      </c>
      <c r="B141">
        <f>('CON Score and Page Rank'!JB180-'MIN and MAX'!B$54)/('MIN and MAX'!F$54-'MIN and MAX'!B$54)</f>
        <v>1.6450364266991238E-4</v>
      </c>
      <c r="C141">
        <f>('CON Score and Page Rank'!JC180-'MIN and MAX'!C$54)/('MIN and MAX'!G$54-'MIN and MAX'!C$54)</f>
        <v>1.3518277177861809E-2</v>
      </c>
      <c r="D141">
        <f>('CON Score and Page Rank'!JD180-'MIN and MAX'!D$54)/('MIN and MAX'!H$54-'MIN and MAX'!D$54)</f>
        <v>0.25868895732512098</v>
      </c>
      <c r="E141">
        <f t="shared" si="10"/>
        <v>1.3353773535191897E-2</v>
      </c>
      <c r="F141">
        <f t="shared" si="11"/>
        <v>0.84554512577223429</v>
      </c>
      <c r="G141">
        <f t="shared" si="12"/>
        <v>0.25852445368245108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134</v>
      </c>
      <c r="B142">
        <f>('CON Score and Page Rank'!JB130-'MIN and MAX'!B$54)/('MIN and MAX'!F$54-'MIN and MAX'!B$54)</f>
        <v>4.2821360145868439E-4</v>
      </c>
      <c r="C142">
        <f>('CON Score and Page Rank'!JC130-'MIN and MAX'!C$54)/('MIN and MAX'!G$54-'MIN and MAX'!C$54)</f>
        <v>1.3556483880609291E-2</v>
      </c>
      <c r="D142">
        <f>('CON Score and Page Rank'!JD130-'MIN and MAX'!D$54)/('MIN and MAX'!H$54-'MIN and MAX'!D$54)</f>
        <v>0.28464584249890013</v>
      </c>
      <c r="E142">
        <f t="shared" si="10"/>
        <v>1.3128270279150606E-2</v>
      </c>
      <c r="F142">
        <f t="shared" si="11"/>
        <v>0.84517205428787312</v>
      </c>
      <c r="G142">
        <f t="shared" si="12"/>
        <v>0.28421762889744145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60</v>
      </c>
      <c r="B143">
        <f>('CON Score and Page Rank'!JB55-'MIN and MAX'!B$54)/('MIN and MAX'!F$54-'MIN and MAX'!B$54)</f>
        <v>9.4511180675379558E-2</v>
      </c>
      <c r="C143">
        <f>('CON Score and Page Rank'!JC55-'MIN and MAX'!C$54)/('MIN and MAX'!G$54-'MIN and MAX'!C$54)</f>
        <v>0.10736199249929863</v>
      </c>
      <c r="D143">
        <f>('CON Score and Page Rank'!JD55-'MIN and MAX'!D$54)/('MIN and MAX'!H$54-'MIN and MAX'!D$54)</f>
        <v>0.92388913330400357</v>
      </c>
      <c r="E143">
        <f t="shared" si="10"/>
        <v>1.2850811823919076E-2</v>
      </c>
      <c r="F143">
        <f t="shared" si="11"/>
        <v>0.84471302837596829</v>
      </c>
      <c r="G143">
        <f t="shared" si="12"/>
        <v>0.82937795262862402</v>
      </c>
      <c r="H143" s="3">
        <f>IFERROR(VLOOKUP(A143,'GDP Data'!A$2:Q$144,13,FALSE),"Not Found")</f>
        <v>279351168707.26703</v>
      </c>
      <c r="I143">
        <f t="shared" si="13"/>
        <v>1.7300237904566893E-2</v>
      </c>
      <c r="J143">
        <f t="shared" si="14"/>
        <v>-0.82741279047140137</v>
      </c>
    </row>
    <row r="144" spans="1:10" x14ac:dyDescent="0.25">
      <c r="A144" t="s">
        <v>152</v>
      </c>
      <c r="B144">
        <f>('CON Score and Page Rank'!JB147-'MIN and MAX'!B$54)/('MIN and MAX'!F$54-'MIN and MAX'!B$54)</f>
        <v>5.1827930566258264E-5</v>
      </c>
      <c r="C144">
        <f>('CON Score and Page Rank'!JC147-'MIN and MAX'!C$54)/('MIN and MAX'!G$54-'MIN and MAX'!C$54)</f>
        <v>1.2843239469677283E-2</v>
      </c>
      <c r="D144">
        <f>('CON Score and Page Rank'!JD147-'MIN and MAX'!D$54)/('MIN and MAX'!H$54-'MIN and MAX'!D$54)</f>
        <v>0.25868895732512098</v>
      </c>
      <c r="E144">
        <f t="shared" si="10"/>
        <v>1.2791411539111024E-2</v>
      </c>
      <c r="F144">
        <f t="shared" si="11"/>
        <v>0.84461475683517606</v>
      </c>
      <c r="G144">
        <f t="shared" si="12"/>
        <v>0.25863712939455474</v>
      </c>
      <c r="H144" s="3">
        <f>IFERROR(VLOOKUP(A144,'GDP Data'!A$2:Q$144,13,FALSE),"Not Found")</f>
        <v>54118601974.794701</v>
      </c>
      <c r="I144">
        <f t="shared" si="13"/>
        <v>2.8530744695884529E-3</v>
      </c>
      <c r="J144">
        <f t="shared" si="14"/>
        <v>-0.84176168236558757</v>
      </c>
    </row>
    <row r="145" spans="1:10" x14ac:dyDescent="0.25">
      <c r="A145" t="s">
        <v>220</v>
      </c>
      <c r="B145">
        <f>('CON Score and Page Rank'!JB209-'MIN and MAX'!B$54)/('MIN and MAX'!F$54-'MIN and MAX'!B$54)</f>
        <v>2.3792106745944788E-5</v>
      </c>
      <c r="C145">
        <f>('CON Score and Page Rank'!JC209-'MIN and MAX'!C$54)/('MIN and MAX'!G$54-'MIN and MAX'!C$54)</f>
        <v>1.2732691709309111E-2</v>
      </c>
      <c r="D145">
        <f>('CON Score and Page Rank'!JD209-'MIN and MAX'!D$54)/('MIN and MAX'!H$54-'MIN and MAX'!D$54)</f>
        <v>0.16410030796304442</v>
      </c>
      <c r="E145">
        <f t="shared" si="10"/>
        <v>1.2708899602563165E-2</v>
      </c>
      <c r="F145">
        <f t="shared" si="11"/>
        <v>0.84447824949073302</v>
      </c>
      <c r="G145">
        <f t="shared" si="12"/>
        <v>0.16407651585629848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222</v>
      </c>
      <c r="B146">
        <f>('CON Score and Page Rank'!JB211-'MIN and MAX'!B$54)/('MIN and MAX'!F$54-'MIN and MAX'!B$54)</f>
        <v>4.4075661508066525E-5</v>
      </c>
      <c r="C146">
        <f>('CON Score and Page Rank'!JC211-'MIN and MAX'!C$54)/('MIN and MAX'!G$54-'MIN and MAX'!C$54)</f>
        <v>1.2148895644033295E-2</v>
      </c>
      <c r="D146">
        <f>('CON Score and Page Rank'!JD211-'MIN and MAX'!D$54)/('MIN and MAX'!H$54-'MIN and MAX'!D$54)</f>
        <v>0.24505059392872855</v>
      </c>
      <c r="E146">
        <f t="shared" si="10"/>
        <v>1.2104819982525229E-2</v>
      </c>
      <c r="F146">
        <f t="shared" si="11"/>
        <v>0.84347886312054798</v>
      </c>
      <c r="G146">
        <f t="shared" si="12"/>
        <v>0.24500651826722047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189</v>
      </c>
      <c r="B147">
        <f>('CON Score and Page Rank'!JB181-'MIN and MAX'!B$54)/('MIN and MAX'!F$54-'MIN and MAX'!B$54)</f>
        <v>7.9209766438134571E-2</v>
      </c>
      <c r="C147">
        <f>('CON Score and Page Rank'!JC181-'MIN and MAX'!C$54)/('MIN and MAX'!G$54-'MIN and MAX'!C$54)</f>
        <v>9.1241570160573826E-2</v>
      </c>
      <c r="D147">
        <f>('CON Score and Page Rank'!JD181-'MIN and MAX'!D$54)/('MIN and MAX'!H$54-'MIN and MAX'!D$54)</f>
        <v>0.90145182578090632</v>
      </c>
      <c r="E147">
        <f t="shared" si="10"/>
        <v>1.2031803722439255E-2</v>
      </c>
      <c r="F147">
        <f t="shared" si="11"/>
        <v>0.84335806537682134</v>
      </c>
      <c r="G147">
        <f t="shared" si="12"/>
        <v>0.82224205934277173</v>
      </c>
      <c r="H147" s="3">
        <f>IFERROR(VLOOKUP(A147,'GDP Data'!A$2:Q$144,13,FALSE),"Not Found")</f>
        <v>528301269069.79901</v>
      </c>
      <c r="I147">
        <f t="shared" si="13"/>
        <v>3.3268722565862767E-2</v>
      </c>
      <c r="J147">
        <f t="shared" si="14"/>
        <v>-0.81008934281095857</v>
      </c>
    </row>
    <row r="148" spans="1:10" x14ac:dyDescent="0.25">
      <c r="A148" t="s">
        <v>18</v>
      </c>
      <c r="B148">
        <f>('CON Score and Page Rank'!JB4-'MIN and MAX'!B$54)/('MIN and MAX'!F$54-'MIN and MAX'!B$54)</f>
        <v>8.0221493231856345E-2</v>
      </c>
      <c r="C148">
        <f>('CON Score and Page Rank'!JC4-'MIN and MAX'!C$54)/('MIN and MAX'!G$54-'MIN and MAX'!C$54)</f>
        <v>9.1977677608545333E-2</v>
      </c>
      <c r="D148">
        <f>('CON Score and Page Rank'!JD4-'MIN and MAX'!D$54)/('MIN and MAX'!H$54-'MIN and MAX'!D$54)</f>
        <v>0.93224813022437303</v>
      </c>
      <c r="E148">
        <f t="shared" si="10"/>
        <v>1.1756184376688988E-2</v>
      </c>
      <c r="F148">
        <f t="shared" si="11"/>
        <v>0.84290208207865147</v>
      </c>
      <c r="G148">
        <f t="shared" si="12"/>
        <v>0.85202663699251668</v>
      </c>
      <c r="H148" s="3">
        <f>IFERROR(VLOOKUP(A148,'GDP Data'!A$2:Q$144,13,FALSE),"Not Found")</f>
        <v>431685217367.51099</v>
      </c>
      <c r="I148">
        <f t="shared" si="13"/>
        <v>2.7071448745140281E-2</v>
      </c>
      <c r="J148">
        <f t="shared" si="14"/>
        <v>-0.81583063333351125</v>
      </c>
    </row>
    <row r="149" spans="1:10" x14ac:dyDescent="0.25">
      <c r="A149" t="s">
        <v>209</v>
      </c>
      <c r="B149">
        <f>('CON Score and Page Rank'!JB198-'MIN and MAX'!B$54)/('MIN and MAX'!F$54-'MIN and MAX'!B$54)</f>
        <v>9.8830805032940657E-6</v>
      </c>
      <c r="C149">
        <f>('CON Score and Page Rank'!JC198-'MIN and MAX'!C$54)/('MIN and MAX'!G$54-'MIN and MAX'!C$54)</f>
        <v>1.1429783399277121E-2</v>
      </c>
      <c r="D149">
        <f>('CON Score and Page Rank'!JD198-'MIN and MAX'!D$54)/('MIN and MAX'!H$54-'MIN and MAX'!D$54)</f>
        <v>0.17113946326440826</v>
      </c>
      <c r="E149">
        <f t="shared" si="10"/>
        <v>1.1419900318773827E-2</v>
      </c>
      <c r="F149">
        <f t="shared" si="11"/>
        <v>0.84234573537725155</v>
      </c>
      <c r="G149">
        <f t="shared" si="12"/>
        <v>0.17112958018390498</v>
      </c>
      <c r="H149" s="3" t="str">
        <f>IFERROR(VLOOKUP(A149,'GDP Data'!A$2:Q$144,13,FALSE),"Not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85</v>
      </c>
      <c r="B150">
        <f>('CON Score and Page Rank'!JB81-'MIN and MAX'!B$54)/('MIN and MAX'!F$54-'MIN and MAX'!B$54)</f>
        <v>1.2568143958326929E-5</v>
      </c>
      <c r="C150">
        <f>('CON Score and Page Rank'!JC81-'MIN and MAX'!C$54)/('MIN and MAX'!G$54-'MIN and MAX'!C$54)</f>
        <v>1.1296739438223E-2</v>
      </c>
      <c r="D150">
        <f>('CON Score and Page Rank'!JD81-'MIN and MAX'!D$54)/('MIN and MAX'!H$54-'MIN and MAX'!D$54)</f>
        <v>0.27892652881654201</v>
      </c>
      <c r="E150">
        <f t="shared" si="10"/>
        <v>1.1284171294264672E-2</v>
      </c>
      <c r="F150">
        <f t="shared" si="11"/>
        <v>0.8421211859426514</v>
      </c>
      <c r="G150">
        <f t="shared" si="12"/>
        <v>0.27891396067258367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224</v>
      </c>
      <c r="B151">
        <f>('CON Score and Page Rank'!JB213-'MIN and MAX'!B$54)/('MIN and MAX'!F$54-'MIN and MAX'!B$54)</f>
        <v>9.8324274231981906E-5</v>
      </c>
      <c r="C151">
        <f>('CON Score and Page Rank'!JC213-'MIN and MAX'!C$54)/('MIN and MAX'!G$54-'MIN and MAX'!C$54)</f>
        <v>1.1226495693931707E-2</v>
      </c>
      <c r="D151">
        <f>('CON Score and Page Rank'!JD213-'MIN and MAX'!D$54)/('MIN and MAX'!H$54-'MIN and MAX'!D$54)</f>
        <v>0.23537175538935329</v>
      </c>
      <c r="E151">
        <f t="shared" si="10"/>
        <v>1.1128171419699726E-2</v>
      </c>
      <c r="F151">
        <f t="shared" si="11"/>
        <v>0.84186310051281854</v>
      </c>
      <c r="G151">
        <f t="shared" si="12"/>
        <v>0.23527343111512131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70</v>
      </c>
      <c r="B152">
        <f>('CON Score and Page Rank'!JB66-'MIN and MAX'!B$54)/('MIN and MAX'!F$54-'MIN and MAX'!B$54)</f>
        <v>7.3813640162511372E-4</v>
      </c>
      <c r="C152">
        <f>('CON Score and Page Rank'!JC66-'MIN and MAX'!C$54)/('MIN and MAX'!G$54-'MIN and MAX'!C$54)</f>
        <v>1.1700838316569153E-2</v>
      </c>
      <c r="D152">
        <f>('CON Score and Page Rank'!JD66-'MIN and MAX'!D$54)/('MIN and MAX'!H$54-'MIN and MAX'!D$54)</f>
        <v>0.3022437307523097</v>
      </c>
      <c r="E152">
        <f t="shared" si="10"/>
        <v>1.0962701914944039E-2</v>
      </c>
      <c r="F152">
        <f t="shared" si="11"/>
        <v>0.84158934857309298</v>
      </c>
      <c r="G152">
        <f t="shared" si="12"/>
        <v>0.30150559435068458</v>
      </c>
      <c r="H152" s="3" t="str">
        <f>IFERROR(VLOOKUP(A152,'GDP Data'!A$2:Q$144,13,FALSE),"Not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96</v>
      </c>
      <c r="B153">
        <f>('CON Score and Page Rank'!JB92-'MIN and MAX'!B$54)/('MIN and MAX'!F$54-'MIN and MAX'!B$54)</f>
        <v>3.2007565019358589E-4</v>
      </c>
      <c r="C153">
        <f>('CON Score and Page Rank'!JC92-'MIN and MAX'!C$54)/('MIN and MAX'!G$54-'MIN and MAX'!C$54)</f>
        <v>1.124906773842071E-2</v>
      </c>
      <c r="D153">
        <f>('CON Score and Page Rank'!JD92-'MIN and MAX'!D$54)/('MIN and MAX'!H$54-'MIN and MAX'!D$54)</f>
        <v>0.1803783545974483</v>
      </c>
      <c r="E153">
        <f t="shared" si="10"/>
        <v>1.0928992088227124E-2</v>
      </c>
      <c r="F153">
        <f t="shared" si="11"/>
        <v>0.84153357920057215</v>
      </c>
      <c r="G153">
        <f t="shared" si="12"/>
        <v>0.18005827894725471</v>
      </c>
      <c r="H153" s="3">
        <f>IFERROR(VLOOKUP(A153,'GDP Data'!A$2:Q$144,13,FALSE),"Not Found")</f>
        <v>11551819617.6271</v>
      </c>
      <c r="I153">
        <f t="shared" si="13"/>
        <v>1.2269994810281055E-4</v>
      </c>
      <c r="J153">
        <f t="shared" si="14"/>
        <v>-0.84141087925246938</v>
      </c>
    </row>
    <row r="154" spans="1:10" x14ac:dyDescent="0.25">
      <c r="A154" t="s">
        <v>156</v>
      </c>
      <c r="B154">
        <f>('CON Score and Page Rank'!JB151-'MIN and MAX'!B$54)/('MIN and MAX'!F$54-'MIN and MAX'!B$54)</f>
        <v>9.7832783832592218E-6</v>
      </c>
      <c r="C154">
        <f>('CON Score and Page Rank'!JC151-'MIN and MAX'!C$54)/('MIN and MAX'!G$54-'MIN and MAX'!C$54)</f>
        <v>1.0934935088825763E-2</v>
      </c>
      <c r="D154">
        <f>('CON Score and Page Rank'!JD151-'MIN and MAX'!D$54)/('MIN and MAX'!H$54-'MIN and MAX'!D$54)</f>
        <v>0.2454905411350638</v>
      </c>
      <c r="E154">
        <f t="shared" si="10"/>
        <v>1.0925151810442504E-2</v>
      </c>
      <c r="F154">
        <f t="shared" si="11"/>
        <v>0.84152722586377937</v>
      </c>
      <c r="G154">
        <f t="shared" si="12"/>
        <v>0.24548075785668055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170</v>
      </c>
      <c r="B155">
        <f>('CON Score and Page Rank'!JB165-'MIN and MAX'!B$54)/('MIN and MAX'!F$54-'MIN and MAX'!B$54)</f>
        <v>1.1064391707082878E-5</v>
      </c>
      <c r="C155">
        <f>('CON Score and Page Rank'!JC165-'MIN and MAX'!C$54)/('MIN and MAX'!G$54-'MIN and MAX'!C$54)</f>
        <v>1.0821777682499386E-2</v>
      </c>
      <c r="D155">
        <f>('CON Score and Page Rank'!JD165-'MIN and MAX'!D$54)/('MIN and MAX'!H$54-'MIN and MAX'!D$54)</f>
        <v>7.8310602727672679E-2</v>
      </c>
      <c r="E155">
        <f t="shared" si="10"/>
        <v>1.0810713290792303E-2</v>
      </c>
      <c r="F155">
        <f t="shared" si="11"/>
        <v>0.84133789933633352</v>
      </c>
      <c r="G155">
        <f t="shared" si="12"/>
        <v>7.8299538335965591E-2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144</v>
      </c>
      <c r="B156">
        <f>('CON Score and Page Rank'!JB140-'MIN and MAX'!B$54)/('MIN and MAX'!F$54-'MIN and MAX'!B$54)</f>
        <v>7.3909158644635569E-5</v>
      </c>
      <c r="C156">
        <f>('CON Score and Page Rank'!JC140-'MIN and MAX'!C$54)/('MIN and MAX'!G$54-'MIN and MAX'!C$54)</f>
        <v>1.0863652748782421E-2</v>
      </c>
      <c r="D156">
        <f>('CON Score and Page Rank'!JD140-'MIN and MAX'!D$54)/('MIN and MAX'!H$54-'MIN and MAX'!D$54)</f>
        <v>0.31984161900571934</v>
      </c>
      <c r="E156">
        <f t="shared" si="10"/>
        <v>1.0789743590137785E-2</v>
      </c>
      <c r="F156">
        <f t="shared" si="11"/>
        <v>0.84130320716608664</v>
      </c>
      <c r="G156">
        <f t="shared" si="12"/>
        <v>0.3197677098470747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213</v>
      </c>
      <c r="B157">
        <f>('CON Score and Page Rank'!JB202-'MIN and MAX'!B$54)/('MIN and MAX'!F$54-'MIN and MAX'!B$54)</f>
        <v>5.8504050717604617E-5</v>
      </c>
      <c r="C157">
        <f>('CON Score and Page Rank'!JC202-'MIN and MAX'!C$54)/('MIN and MAX'!G$54-'MIN and MAX'!C$54)</f>
        <v>1.0205591669820647E-2</v>
      </c>
      <c r="D157">
        <f>('CON Score and Page Rank'!JD202-'MIN and MAX'!D$54)/('MIN and MAX'!H$54-'MIN and MAX'!D$54)</f>
        <v>0.22437307523097227</v>
      </c>
      <c r="E157">
        <f t="shared" si="10"/>
        <v>1.0147087619103042E-2</v>
      </c>
      <c r="F157">
        <f t="shared" si="11"/>
        <v>0.84024000026940326</v>
      </c>
      <c r="G157">
        <f t="shared" si="12"/>
        <v>0.22431457118025466</v>
      </c>
      <c r="H157" s="3">
        <f>IFERROR(VLOOKUP(A157,'GDP Data'!A$2:Q$144,13,FALSE),"Not Found")</f>
        <v>13008754110.8113</v>
      </c>
      <c r="I157">
        <f t="shared" si="13"/>
        <v>2.161525559669778E-4</v>
      </c>
      <c r="J157">
        <f t="shared" si="14"/>
        <v>-0.8400238477134363</v>
      </c>
    </row>
    <row r="158" spans="1:10" x14ac:dyDescent="0.25">
      <c r="A158" t="s">
        <v>68</v>
      </c>
      <c r="B158">
        <f>('CON Score and Page Rank'!JB64-'MIN and MAX'!B$54)/('MIN and MAX'!F$54-'MIN and MAX'!B$54)</f>
        <v>1.500321253180173E-5</v>
      </c>
      <c r="C158">
        <f>('CON Score and Page Rank'!JC64-'MIN and MAX'!C$54)/('MIN and MAX'!G$54-'MIN and MAX'!C$54)</f>
        <v>9.8579608245985308E-3</v>
      </c>
      <c r="D158">
        <f>('CON Score and Page Rank'!JD64-'MIN and MAX'!D$54)/('MIN and MAX'!H$54-'MIN and MAX'!D$54)</f>
        <v>0.21073471183457984</v>
      </c>
      <c r="E158">
        <f t="shared" si="10"/>
        <v>9.8429576120667283E-3</v>
      </c>
      <c r="F158">
        <f t="shared" si="11"/>
        <v>0.83973684907258395</v>
      </c>
      <c r="G158">
        <f t="shared" si="12"/>
        <v>0.21071970862204803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133</v>
      </c>
      <c r="B159">
        <f>('CON Score and Page Rank'!JB129-'MIN and MAX'!B$54)/('MIN and MAX'!F$54-'MIN and MAX'!B$54)</f>
        <v>4.4886455243134861E-6</v>
      </c>
      <c r="C159">
        <f>('CON Score and Page Rank'!JC129-'MIN and MAX'!C$54)/('MIN and MAX'!G$54-'MIN and MAX'!C$54)</f>
        <v>9.671131224516202E-3</v>
      </c>
      <c r="D159">
        <f>('CON Score and Page Rank'!JD129-'MIN and MAX'!D$54)/('MIN and MAX'!H$54-'MIN and MAX'!D$54)</f>
        <v>0.23273207215134184</v>
      </c>
      <c r="E159">
        <f t="shared" si="10"/>
        <v>9.6666425789918888E-3</v>
      </c>
      <c r="F159">
        <f t="shared" si="11"/>
        <v>0.83944515434382816</v>
      </c>
      <c r="G159">
        <f t="shared" si="12"/>
        <v>0.23272758350581751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114</v>
      </c>
      <c r="B160">
        <f>('CON Score and Page Rank'!JB110-'MIN and MAX'!B$54)/('MIN and MAX'!F$54-'MIN and MAX'!B$54)</f>
        <v>3.0840877673595167E-5</v>
      </c>
      <c r="C160">
        <f>('CON Score and Page Rank'!JC110-'MIN and MAX'!C$54)/('MIN and MAX'!G$54-'MIN and MAX'!C$54)</f>
        <v>9.1378920192242245E-3</v>
      </c>
      <c r="D160">
        <f>('CON Score and Page Rank'!JD110-'MIN and MAX'!D$54)/('MIN and MAX'!H$54-'MIN and MAX'!D$54)</f>
        <v>9.4588649362076546E-2</v>
      </c>
      <c r="E160">
        <f t="shared" si="10"/>
        <v>9.1070511415506285E-3</v>
      </c>
      <c r="F160">
        <f t="shared" si="11"/>
        <v>0.83851936900543866</v>
      </c>
      <c r="G160">
        <f t="shared" si="12"/>
        <v>9.4557808484402955E-2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43</v>
      </c>
      <c r="B161">
        <f>('CON Score and Page Rank'!JB36-'MIN and MAX'!B$54)/('MIN and MAX'!F$54-'MIN and MAX'!B$54)</f>
        <v>0.99101942446585256</v>
      </c>
      <c r="C161">
        <f>('CON Score and Page Rank'!JC36-'MIN and MAX'!C$54)/('MIN and MAX'!G$54-'MIN and MAX'!C$54)</f>
        <v>1</v>
      </c>
      <c r="D161">
        <f>('CON Score and Page Rank'!JD36-'MIN and MAX'!D$54)/('MIN and MAX'!H$54-'MIN and MAX'!D$54)</f>
        <v>0.91421029476462823</v>
      </c>
      <c r="E161">
        <f t="shared" si="10"/>
        <v>8.9805755341474391E-3</v>
      </c>
      <c r="F161">
        <f t="shared" si="11"/>
        <v>0.83831012837886087</v>
      </c>
      <c r="G161">
        <f t="shared" si="12"/>
        <v>-7.6809129701224332E-2</v>
      </c>
      <c r="H161" s="3">
        <f>IFERROR(VLOOKUP(A161,'GDP Data'!A$2:Q$144,13,FALSE),"Not Found")</f>
        <v>15599728123000</v>
      </c>
      <c r="I161">
        <f t="shared" si="13"/>
        <v>1</v>
      </c>
      <c r="J161">
        <f t="shared" si="14"/>
        <v>0.16168987162113913</v>
      </c>
    </row>
    <row r="162" spans="1:10" x14ac:dyDescent="0.25">
      <c r="A162" t="s">
        <v>188</v>
      </c>
      <c r="B162">
        <f>('CON Score and Page Rank'!JB179-'MIN and MAX'!B$54)/('MIN and MAX'!F$54-'MIN and MAX'!B$54)</f>
        <v>1.1011024706798317E-4</v>
      </c>
      <c r="C162">
        <f>('CON Score and Page Rank'!JC179-'MIN and MAX'!C$54)/('MIN and MAX'!G$54-'MIN and MAX'!C$54)</f>
        <v>9.0631936123779459E-3</v>
      </c>
      <c r="D162">
        <f>('CON Score and Page Rank'!JD179-'MIN and MAX'!D$54)/('MIN and MAX'!H$54-'MIN and MAX'!D$54)</f>
        <v>0.35723713154421471</v>
      </c>
      <c r="E162">
        <f t="shared" si="10"/>
        <v>8.9530833653099634E-3</v>
      </c>
      <c r="F162">
        <f t="shared" si="11"/>
        <v>0.83826464546913904</v>
      </c>
      <c r="G162">
        <f t="shared" si="12"/>
        <v>0.35712702129714674</v>
      </c>
      <c r="H162" s="3" t="str">
        <f>IFERROR(VLOOKUP(A162,'GDP Data'!A$2:Q$144,13,FALSE),"Not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108</v>
      </c>
      <c r="B163">
        <f>('CON Score and Page Rank'!JB104-'MIN and MAX'!B$54)/('MIN and MAX'!F$54-'MIN and MAX'!B$54)</f>
        <v>4.0048232106324713E-6</v>
      </c>
      <c r="C163">
        <f>('CON Score and Page Rank'!JC104-'MIN and MAX'!C$54)/('MIN and MAX'!G$54-'MIN and MAX'!C$54)</f>
        <v>8.1833776359430555E-3</v>
      </c>
      <c r="D163">
        <f>('CON Score and Page Rank'!JD104-'MIN and MAX'!D$54)/('MIN and MAX'!H$54-'MIN and MAX'!D$54)</f>
        <v>0.17157941047074352</v>
      </c>
      <c r="E163">
        <f t="shared" si="10"/>
        <v>8.1793728127324238E-3</v>
      </c>
      <c r="F163">
        <f t="shared" si="11"/>
        <v>0.83698462251344674</v>
      </c>
      <c r="G163">
        <f t="shared" si="12"/>
        <v>0.17157540564753287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212</v>
      </c>
      <c r="B164">
        <f>('CON Score and Page Rank'!JB201-'MIN and MAX'!B$54)/('MIN and MAX'!F$54-'MIN and MAX'!B$54)</f>
        <v>1.3527460795658244E-3</v>
      </c>
      <c r="C164">
        <f>('CON Score and Page Rank'!JC201-'MIN and MAX'!C$54)/('MIN and MAX'!G$54-'MIN and MAX'!C$54)</f>
        <v>9.3364805044456167E-3</v>
      </c>
      <c r="D164">
        <f>('CON Score and Page Rank'!JD201-'MIN and MAX'!D$54)/('MIN and MAX'!H$54-'MIN and MAX'!D$54)</f>
        <v>0.15222173339199296</v>
      </c>
      <c r="E164">
        <f t="shared" si="10"/>
        <v>7.9837344248797921E-3</v>
      </c>
      <c r="F164">
        <f t="shared" si="11"/>
        <v>0.83666095932101425</v>
      </c>
      <c r="G164">
        <f t="shared" si="12"/>
        <v>0.15086898731242715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155</v>
      </c>
      <c r="B165">
        <f>('CON Score and Page Rank'!JB150-'MIN and MAX'!B$54)/('MIN and MAX'!F$54-'MIN and MAX'!B$54)</f>
        <v>1.4220711727914541E-3</v>
      </c>
      <c r="C165">
        <f>('CON Score and Page Rank'!JC150-'MIN and MAX'!C$54)/('MIN and MAX'!G$54-'MIN and MAX'!C$54)</f>
        <v>8.8172352547337719E-3</v>
      </c>
      <c r="D165">
        <f>('CON Score and Page Rank'!JD150-'MIN and MAX'!D$54)/('MIN and MAX'!H$54-'MIN and MAX'!D$54)</f>
        <v>0.15750109986801583</v>
      </c>
      <c r="E165">
        <f t="shared" si="10"/>
        <v>7.3951640819423176E-3</v>
      </c>
      <c r="F165">
        <f t="shared" si="11"/>
        <v>0.8356872314230428</v>
      </c>
      <c r="G165">
        <f t="shared" si="12"/>
        <v>0.15607902869522439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153</v>
      </c>
      <c r="B166">
        <f>('CON Score and Page Rank'!JB148-'MIN and MAX'!B$54)/('MIN and MAX'!F$54-'MIN and MAX'!B$54)</f>
        <v>7.8864595791539201E-7</v>
      </c>
      <c r="C166">
        <f>('CON Score and Page Rank'!JC148-'MIN and MAX'!C$54)/('MIN and MAX'!G$54-'MIN and MAX'!C$54)</f>
        <v>7.1988724459678645E-3</v>
      </c>
      <c r="D166">
        <f>('CON Score and Page Rank'!JD148-'MIN and MAX'!D$54)/('MIN and MAX'!H$54-'MIN and MAX'!D$54)</f>
        <v>7.0391553013638364E-2</v>
      </c>
      <c r="E166">
        <f t="shared" si="10"/>
        <v>7.198083800009949E-3</v>
      </c>
      <c r="F166">
        <f t="shared" si="11"/>
        <v>0.8353611827680939</v>
      </c>
      <c r="G166">
        <f t="shared" si="12"/>
        <v>7.039076436768045E-2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83</v>
      </c>
      <c r="B167">
        <f>('CON Score and Page Rank'!JB79-'MIN and MAX'!B$54)/('MIN and MAX'!F$54-'MIN and MAX'!B$54)</f>
        <v>1.7690506363567893E-6</v>
      </c>
      <c r="C167">
        <f>('CON Score and Page Rank'!JC79-'MIN and MAX'!C$54)/('MIN and MAX'!G$54-'MIN and MAX'!C$54)</f>
        <v>6.9432974036627718E-3</v>
      </c>
      <c r="D167">
        <f>('CON Score and Page Rank'!JD79-'MIN and MAX'!D$54)/('MIN and MAX'!H$54-'MIN and MAX'!D$54)</f>
        <v>0.16058073031236253</v>
      </c>
      <c r="E167">
        <f t="shared" si="10"/>
        <v>6.9415283530264152E-3</v>
      </c>
      <c r="F167">
        <f t="shared" si="11"/>
        <v>0.83493673869084462</v>
      </c>
      <c r="G167">
        <f t="shared" si="12"/>
        <v>0.16057896126172616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42</v>
      </c>
      <c r="B168">
        <f>('CON Score and Page Rank'!JB35-'MIN and MAX'!B$54)/('MIN and MAX'!F$54-'MIN and MAX'!B$54)</f>
        <v>8.0455139258982469E-2</v>
      </c>
      <c r="C168">
        <f>('CON Score and Page Rank'!JC35-'MIN and MAX'!C$54)/('MIN and MAX'!G$54-'MIN and MAX'!C$54)</f>
        <v>8.7215488553994538E-2</v>
      </c>
      <c r="D168">
        <f>('CON Score and Page Rank'!JD35-'MIN and MAX'!D$54)/('MIN and MAX'!H$54-'MIN and MAX'!D$54)</f>
        <v>0.91157061152661678</v>
      </c>
      <c r="E168">
        <f t="shared" si="10"/>
        <v>6.7603492950120692E-3</v>
      </c>
      <c r="F168">
        <f t="shared" si="11"/>
        <v>0.83463699694300819</v>
      </c>
      <c r="G168">
        <f t="shared" si="12"/>
        <v>0.83111547226763427</v>
      </c>
      <c r="H168" s="3">
        <f>IFERROR(VLOOKUP(A168,'GDP Data'!A$2:Q$144,13,FALSE),"Not Found")</f>
        <v>168291357111.73901</v>
      </c>
      <c r="I168">
        <f t="shared" si="13"/>
        <v>1.0176493445870093E-2</v>
      </c>
      <c r="J168">
        <f t="shared" si="14"/>
        <v>-0.82446050349713806</v>
      </c>
    </row>
    <row r="169" spans="1:10" x14ac:dyDescent="0.25">
      <c r="A169" t="s">
        <v>106</v>
      </c>
      <c r="B169">
        <f>('CON Score and Page Rank'!JB102-'MIN and MAX'!B$54)/('MIN and MAX'!F$54-'MIN and MAX'!B$54)</f>
        <v>9.4106190331734561E-7</v>
      </c>
      <c r="C169">
        <f>('CON Score and Page Rank'!JC102-'MIN and MAX'!C$54)/('MIN and MAX'!G$54-'MIN and MAX'!C$54)</f>
        <v>6.7527870573831691E-3</v>
      </c>
      <c r="D169">
        <f>('CON Score and Page Rank'!JD102-'MIN and MAX'!D$54)/('MIN and MAX'!H$54-'MIN and MAX'!D$54)</f>
        <v>0.11306643202815662</v>
      </c>
      <c r="E169">
        <f t="shared" si="10"/>
        <v>6.7518459954798516E-3</v>
      </c>
      <c r="F169">
        <f t="shared" si="11"/>
        <v>0.8346229291258328</v>
      </c>
      <c r="G169">
        <f t="shared" si="12"/>
        <v>0.1130654909662533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79</v>
      </c>
      <c r="B170">
        <f>('CON Score and Page Rank'!JB75-'MIN and MAX'!B$54)/('MIN and MAX'!F$54-'MIN and MAX'!B$54)</f>
        <v>5.0763058645807157E-6</v>
      </c>
      <c r="C170">
        <f>('CON Score and Page Rank'!JC75-'MIN and MAX'!C$54)/('MIN and MAX'!G$54-'MIN and MAX'!C$54)</f>
        <v>6.3829370735311664E-3</v>
      </c>
      <c r="D170">
        <f>('CON Score and Page Rank'!JD75-'MIN and MAX'!D$54)/('MIN and MAX'!H$54-'MIN and MAX'!D$54)</f>
        <v>0.10470743510778707</v>
      </c>
      <c r="E170">
        <f t="shared" si="10"/>
        <v>6.3778607676665856E-3</v>
      </c>
      <c r="F170">
        <f t="shared" si="11"/>
        <v>0.83400420979326584</v>
      </c>
      <c r="G170">
        <f t="shared" si="12"/>
        <v>0.1047023588019225</v>
      </c>
      <c r="H170" s="3">
        <f>IFERROR(VLOOKUP(A170,'GDP Data'!A$2:Q$144,13,FALSE),"Not Found")</f>
        <v>21357344847.496601</v>
      </c>
      <c r="I170">
        <f t="shared" si="13"/>
        <v>7.5165883986908475E-4</v>
      </c>
      <c r="J170">
        <f t="shared" si="14"/>
        <v>-0.83325255095339679</v>
      </c>
    </row>
    <row r="171" spans="1:10" x14ac:dyDescent="0.25">
      <c r="A171" t="s">
        <v>80</v>
      </c>
      <c r="B171">
        <f>('CON Score and Page Rank'!JB76-'MIN and MAX'!B$54)/('MIN and MAX'!F$54-'MIN and MAX'!B$54)</f>
        <v>8.4721886503674709E-6</v>
      </c>
      <c r="C171">
        <f>('CON Score and Page Rank'!JC76-'MIN and MAX'!C$54)/('MIN and MAX'!G$54-'MIN and MAX'!C$54)</f>
        <v>6.1403978783553595E-3</v>
      </c>
      <c r="D171">
        <f>('CON Score and Page Rank'!JD76-'MIN and MAX'!D$54)/('MIN and MAX'!H$54-'MIN and MAX'!D$54)</f>
        <v>6.4232292124945009E-2</v>
      </c>
      <c r="E171">
        <f t="shared" si="10"/>
        <v>6.1319256897049918E-3</v>
      </c>
      <c r="F171">
        <f t="shared" si="11"/>
        <v>0.83359733600260599</v>
      </c>
      <c r="G171">
        <f t="shared" si="12"/>
        <v>6.422381993629464E-2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165</v>
      </c>
      <c r="B172">
        <f>('CON Score and Page Rank'!JB159-'MIN and MAX'!B$54)/('MIN and MAX'!F$54-'MIN and MAX'!B$54)</f>
        <v>8.1648411820395105E-6</v>
      </c>
      <c r="C172">
        <f>('CON Score and Page Rank'!JC159-'MIN and MAX'!C$54)/('MIN and MAX'!G$54-'MIN and MAX'!C$54)</f>
        <v>5.8453113103236823E-3</v>
      </c>
      <c r="D172">
        <f>('CON Score and Page Rank'!JD159-'MIN and MAX'!D$54)/('MIN and MAX'!H$54-'MIN and MAX'!D$54)</f>
        <v>0.1469423669159701</v>
      </c>
      <c r="E172">
        <f t="shared" si="10"/>
        <v>5.8371464691416427E-3</v>
      </c>
      <c r="F172">
        <f t="shared" si="11"/>
        <v>0.83310965470121356</v>
      </c>
      <c r="G172">
        <f t="shared" si="12"/>
        <v>0.14693420207478805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132</v>
      </c>
      <c r="B173">
        <f>('CON Score and Page Rank'!JB128-'MIN and MAX'!B$54)/('MIN and MAX'!F$54-'MIN and MAX'!B$54)</f>
        <v>2.5145920004155025E-6</v>
      </c>
      <c r="C173">
        <f>('CON Score and Page Rank'!JC128-'MIN and MAX'!C$54)/('MIN and MAX'!G$54-'MIN and MAX'!C$54)</f>
        <v>5.5023998070508886E-3</v>
      </c>
      <c r="D173">
        <f>('CON Score and Page Rank'!JD128-'MIN and MAX'!D$54)/('MIN and MAX'!H$54-'MIN and MAX'!D$54)</f>
        <v>8.6669599648042231E-2</v>
      </c>
      <c r="E173">
        <f t="shared" si="10"/>
        <v>5.4998852150504735E-3</v>
      </c>
      <c r="F173">
        <f t="shared" si="11"/>
        <v>0.83255169133123741</v>
      </c>
      <c r="G173">
        <f t="shared" si="12"/>
        <v>8.6667085056041815E-2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136</v>
      </c>
      <c r="B174">
        <f>('CON Score and Page Rank'!JB132-'MIN and MAX'!B$54)/('MIN and MAX'!F$54-'MIN and MAX'!B$54)</f>
        <v>0.11274968026730452</v>
      </c>
      <c r="C174">
        <f>('CON Score and Page Rank'!JC132-'MIN and MAX'!C$54)/('MIN and MAX'!G$54-'MIN and MAX'!C$54)</f>
        <v>0.11811852129367939</v>
      </c>
      <c r="D174">
        <f>('CON Score and Page Rank'!JD132-'MIN and MAX'!D$54)/('MIN and MAX'!H$54-'MIN and MAX'!D$54)</f>
        <v>0.9621645402551694</v>
      </c>
      <c r="E174">
        <f t="shared" si="10"/>
        <v>5.3688410263748737E-3</v>
      </c>
      <c r="F174">
        <f t="shared" si="11"/>
        <v>0.83233489246613734</v>
      </c>
      <c r="G174">
        <f t="shared" si="12"/>
        <v>0.84941485998786492</v>
      </c>
      <c r="H174" s="3">
        <f>IFERROR(VLOOKUP(A174,'GDP Data'!A$2:Q$144,13,FALSE),"Not Found")</f>
        <v>7551500124197.1699</v>
      </c>
      <c r="I174">
        <f t="shared" si="13"/>
        <v>0.48375997775320634</v>
      </c>
      <c r="J174">
        <f t="shared" si="14"/>
        <v>-0.34857491471293101</v>
      </c>
    </row>
    <row r="175" spans="1:10" x14ac:dyDescent="0.25">
      <c r="A175" t="s">
        <v>205</v>
      </c>
      <c r="B175">
        <f>('CON Score and Page Rank'!JB194-'MIN and MAX'!B$54)/('MIN and MAX'!F$54-'MIN and MAX'!B$54)</f>
        <v>1.0437422284433978E-5</v>
      </c>
      <c r="C175">
        <f>('CON Score and Page Rank'!JC194-'MIN and MAX'!C$54)/('MIN and MAX'!G$54-'MIN and MAX'!C$54)</f>
        <v>5.1279574035322274E-3</v>
      </c>
      <c r="D175">
        <f>('CON Score and Page Rank'!JD194-'MIN and MAX'!D$54)/('MIN and MAX'!H$54-'MIN and MAX'!D$54)</f>
        <v>0.15794104707435108</v>
      </c>
      <c r="E175">
        <f t="shared" si="10"/>
        <v>5.1175199812477931E-3</v>
      </c>
      <c r="F175">
        <f t="shared" si="11"/>
        <v>0.8319191081577294</v>
      </c>
      <c r="G175">
        <f t="shared" si="12"/>
        <v>0.15793060965206665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93</v>
      </c>
      <c r="B176">
        <f>('CON Score and Page Rank'!JB89-'MIN and MAX'!B$54)/('MIN and MAX'!F$54-'MIN and MAX'!B$54)</f>
        <v>2.7137316503075456E-6</v>
      </c>
      <c r="C176">
        <f>('CON Score and Page Rank'!JC89-'MIN and MAX'!C$54)/('MIN and MAX'!G$54-'MIN and MAX'!C$54)</f>
        <v>4.8528007295443277E-3</v>
      </c>
      <c r="D176">
        <f>('CON Score and Page Rank'!JD89-'MIN and MAX'!D$54)/('MIN and MAX'!H$54-'MIN and MAX'!D$54)</f>
        <v>2.7276726792784867E-2</v>
      </c>
      <c r="E176">
        <f t="shared" si="10"/>
        <v>4.85008699789402E-3</v>
      </c>
      <c r="F176">
        <f t="shared" si="11"/>
        <v>0.83147666833748701</v>
      </c>
      <c r="G176">
        <f t="shared" si="12"/>
        <v>2.7274013061134559E-2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109</v>
      </c>
      <c r="B177">
        <f>('CON Score and Page Rank'!JB105-'MIN and MAX'!B$54)/('MIN and MAX'!F$54-'MIN and MAX'!B$54)</f>
        <v>3.167584481059504E-5</v>
      </c>
      <c r="C177">
        <f>('CON Score and Page Rank'!JC105-'MIN and MAX'!C$54)/('MIN and MAX'!G$54-'MIN and MAX'!C$54)</f>
        <v>4.2734159875074673E-3</v>
      </c>
      <c r="D177">
        <f>('CON Score and Page Rank'!JD105-'MIN and MAX'!D$54)/('MIN and MAX'!H$54-'MIN and MAX'!D$54)</f>
        <v>7.5670919489661245E-2</v>
      </c>
      <c r="E177">
        <f t="shared" si="10"/>
        <v>4.2417401426968725E-3</v>
      </c>
      <c r="F177">
        <f t="shared" si="11"/>
        <v>0.83047022227431599</v>
      </c>
      <c r="G177">
        <f t="shared" si="12"/>
        <v>7.5639243644850654E-2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73</v>
      </c>
      <c r="B178">
        <f>('CON Score and Page Rank'!JB69-'MIN and MAX'!B$54)/('MIN and MAX'!F$54-'MIN and MAX'!B$54)</f>
        <v>6.1789424006675644E-6</v>
      </c>
      <c r="C178">
        <f>('CON Score and Page Rank'!JC69-'MIN and MAX'!C$54)/('MIN and MAX'!G$54-'MIN and MAX'!C$54)</f>
        <v>4.0771399643629164E-3</v>
      </c>
      <c r="D178">
        <f>('CON Score and Page Rank'!JD69-'MIN and MAX'!D$54)/('MIN and MAX'!H$54-'MIN and MAX'!D$54)</f>
        <v>2.8156621205455347E-2</v>
      </c>
      <c r="E178">
        <f t="shared" si="10"/>
        <v>4.0709610219622485E-3</v>
      </c>
      <c r="F178">
        <f t="shared" si="11"/>
        <v>0.83018768613187244</v>
      </c>
      <c r="G178">
        <f t="shared" si="12"/>
        <v>2.815044226305468E-2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274</v>
      </c>
      <c r="B179">
        <f>('CON Score and Page Rank'!JB67-'MIN and MAX'!B$54)/('MIN and MAX'!F$54-'MIN and MAX'!B$54)</f>
        <v>1.0081432337926795E-5</v>
      </c>
      <c r="C179">
        <f>('CON Score and Page Rank'!JC67-'MIN and MAX'!C$54)/('MIN and MAX'!G$54-'MIN and MAX'!C$54)</f>
        <v>4.0799632112358463E-3</v>
      </c>
      <c r="D179">
        <f>('CON Score and Page Rank'!JD67-'MIN and MAX'!D$54)/('MIN and MAX'!H$54-'MIN and MAX'!D$54)</f>
        <v>2.8156621205455347E-2</v>
      </c>
      <c r="E179">
        <f t="shared" si="10"/>
        <v>4.0698817788979193E-3</v>
      </c>
      <c r="F179">
        <f t="shared" si="11"/>
        <v>0.83018590063742292</v>
      </c>
      <c r="G179">
        <f t="shared" si="12"/>
        <v>2.8146539773117419E-2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72</v>
      </c>
      <c r="B180">
        <f>('CON Score and Page Rank'!JB68-'MIN and MAX'!B$54)/('MIN and MAX'!F$54-'MIN and MAX'!B$54)</f>
        <v>4.5529049268070896E-5</v>
      </c>
      <c r="C180">
        <f>('CON Score and Page Rank'!JC68-'MIN and MAX'!C$54)/('MIN and MAX'!G$54-'MIN and MAX'!C$54)</f>
        <v>4.1056077036649621E-3</v>
      </c>
      <c r="D180">
        <f>('CON Score and Page Rank'!JD68-'MIN and MAX'!D$54)/('MIN and MAX'!H$54-'MIN and MAX'!D$54)</f>
        <v>2.8156621205455347E-2</v>
      </c>
      <c r="E180">
        <f t="shared" si="10"/>
        <v>4.0600786543968908E-3</v>
      </c>
      <c r="F180">
        <f t="shared" si="11"/>
        <v>0.8301696823961735</v>
      </c>
      <c r="G180">
        <f t="shared" si="12"/>
        <v>2.8111092156187276E-2</v>
      </c>
      <c r="H180" s="3">
        <f>IFERROR(VLOOKUP(A180,'GDP Data'!A$2:Q$144,13,FALSE),"Not Found")</f>
        <v>12172309522.6171</v>
      </c>
      <c r="I180">
        <f t="shared" si="13"/>
        <v>1.6250022741939998E-4</v>
      </c>
      <c r="J180">
        <f t="shared" si="14"/>
        <v>-0.83000718216875413</v>
      </c>
    </row>
    <row r="181" spans="1:10" x14ac:dyDescent="0.25">
      <c r="A181" t="s">
        <v>39</v>
      </c>
      <c r="B181">
        <f>('CON Score and Page Rank'!JB33-'MIN and MAX'!B$54)/('MIN and MAX'!F$54-'MIN and MAX'!B$54)</f>
        <v>1.8169776311658225E-5</v>
      </c>
      <c r="C181">
        <f>('CON Score and Page Rank'!JC33-'MIN and MAX'!C$54)/('MIN and MAX'!G$54-'MIN and MAX'!C$54)</f>
        <v>2.4826989102138602E-3</v>
      </c>
      <c r="D181">
        <f>('CON Score and Page Rank'!JD33-'MIN and MAX'!D$54)/('MIN and MAX'!H$54-'MIN and MAX'!D$54)</f>
        <v>3.7395512538495379E-2</v>
      </c>
      <c r="E181">
        <f t="shared" si="10"/>
        <v>2.4645291339022019E-3</v>
      </c>
      <c r="F181">
        <f t="shared" si="11"/>
        <v>0.82753001306974006</v>
      </c>
      <c r="G181">
        <f t="shared" si="12"/>
        <v>3.737734276218372E-2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86</v>
      </c>
      <c r="B182">
        <f>('CON Score and Page Rank'!JB82-'MIN and MAX'!B$54)/('MIN and MAX'!F$54-'MIN and MAX'!B$54)</f>
        <v>8.1736003706206738E-7</v>
      </c>
      <c r="C182">
        <f>('CON Score and Page Rank'!JC82-'MIN and MAX'!C$54)/('MIN and MAX'!G$54-'MIN and MAX'!C$54)</f>
        <v>2.2855622920795347E-3</v>
      </c>
      <c r="D182">
        <f>('CON Score and Page Rank'!JD82-'MIN and MAX'!D$54)/('MIN and MAX'!H$54-'MIN and MAX'!D$54)</f>
        <v>7.6550813902331719E-2</v>
      </c>
      <c r="E182">
        <f t="shared" si="10"/>
        <v>2.2847449320424727E-3</v>
      </c>
      <c r="F182">
        <f t="shared" si="11"/>
        <v>0.82723257896510671</v>
      </c>
      <c r="G182">
        <f t="shared" si="12"/>
        <v>7.6549996542294663E-2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257</v>
      </c>
      <c r="B183">
        <f>('CON Score and Page Rank'!JB161-'MIN and MAX'!B$54)/('MIN and MAX'!F$54-'MIN and MAX'!B$54)</f>
        <v>4.9350491427583407E-5</v>
      </c>
      <c r="C183">
        <f>('CON Score and Page Rank'!JC161-'MIN and MAX'!C$54)/('MIN and MAX'!G$54-'MIN and MAX'!C$54)</f>
        <v>1.0701204609633423E-3</v>
      </c>
      <c r="D183">
        <f>('CON Score and Page Rank'!JD161-'MIN and MAX'!D$54)/('MIN and MAX'!H$54-'MIN and MAX'!D$54)</f>
        <v>6.1152661680598325E-2</v>
      </c>
      <c r="E183">
        <f t="shared" si="10"/>
        <v>1.0207699695357589E-3</v>
      </c>
      <c r="F183">
        <f t="shared" si="11"/>
        <v>0.82514146496641716</v>
      </c>
      <c r="G183">
        <f t="shared" si="12"/>
        <v>6.1103311189170742E-2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113</v>
      </c>
      <c r="B184">
        <f>('CON Score and Page Rank'!JB109-'MIN and MAX'!B$54)/('MIN and MAX'!F$54-'MIN and MAX'!B$54)</f>
        <v>2.701156361189944E-7</v>
      </c>
      <c r="C184">
        <f>('CON Score and Page Rank'!JC109-'MIN and MAX'!C$54)/('MIN and MAX'!G$54-'MIN and MAX'!C$54)</f>
        <v>8.6342597581128445E-4</v>
      </c>
      <c r="D184">
        <f>('CON Score and Page Rank'!JD109-'MIN and MAX'!D$54)/('MIN and MAX'!H$54-'MIN and MAX'!D$54)</f>
        <v>1.3638363396392433E-2</v>
      </c>
      <c r="E184">
        <f t="shared" si="10"/>
        <v>8.6315586017516547E-4</v>
      </c>
      <c r="F184">
        <f t="shared" si="11"/>
        <v>0.82488070895442989</v>
      </c>
      <c r="G184">
        <f t="shared" si="12"/>
        <v>1.3638093280756314E-2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167</v>
      </c>
      <c r="B185">
        <f>('CON Score and Page Rank'!JB162-'MIN and MAX'!B$54)/('MIN and MAX'!F$54-'MIN and MAX'!B$54)</f>
        <v>3.1333413789931423E-5</v>
      </c>
      <c r="C185">
        <f>('CON Score and Page Rank'!JC162-'MIN and MAX'!C$54)/('MIN and MAX'!G$54-'MIN and MAX'!C$54)</f>
        <v>8.8460806652183811E-4</v>
      </c>
      <c r="D185">
        <f>('CON Score and Page Rank'!JD162-'MIN and MAX'!D$54)/('MIN and MAX'!H$54-'MIN and MAX'!D$54)</f>
        <v>1.3638363396392433E-2</v>
      </c>
      <c r="E185">
        <f t="shared" si="10"/>
        <v>8.5327465273190672E-4</v>
      </c>
      <c r="F185">
        <f t="shared" si="11"/>
        <v>0.82486436153314269</v>
      </c>
      <c r="G185">
        <f t="shared" si="12"/>
        <v>1.3607029982602502E-2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161</v>
      </c>
      <c r="B186">
        <f>('CON Score and Page Rank'!JB156-'MIN and MAX'!B$54)/('MIN and MAX'!F$54-'MIN and MAX'!B$54)</f>
        <v>5.213231777117707E-5</v>
      </c>
      <c r="C186">
        <f>('CON Score and Page Rank'!JC156-'MIN and MAX'!C$54)/('MIN and MAX'!G$54-'MIN and MAX'!C$54)</f>
        <v>8.9879085769325226E-4</v>
      </c>
      <c r="D186">
        <f>('CON Score and Page Rank'!JD156-'MIN and MAX'!D$54)/('MIN and MAX'!H$54-'MIN and MAX'!D$54)</f>
        <v>1.3638363396392433E-2</v>
      </c>
      <c r="E186">
        <f t="shared" si="10"/>
        <v>8.4665853992207517E-4</v>
      </c>
      <c r="F186">
        <f t="shared" si="11"/>
        <v>0.82485341586845473</v>
      </c>
      <c r="G186">
        <f t="shared" si="12"/>
        <v>1.3586231078621256E-2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143</v>
      </c>
      <c r="B187">
        <f>('CON Score and Page Rank'!JB139-'MIN and MAX'!B$54)/('MIN and MAX'!F$54-'MIN and MAX'!B$54)</f>
        <v>1.1462569569241645E-6</v>
      </c>
      <c r="C187">
        <f>('CON Score and Page Rank'!JC139-'MIN and MAX'!C$54)/('MIN and MAX'!G$54-'MIN and MAX'!C$54)</f>
        <v>1.7273039187754724E-4</v>
      </c>
      <c r="D187">
        <f>('CON Score and Page Rank'!JD139-'MIN and MAX'!D$54)/('MIN and MAX'!H$54-'MIN and MAX'!D$54)</f>
        <v>1.3198416190057193E-2</v>
      </c>
      <c r="E187">
        <f t="shared" si="10"/>
        <v>1.7158413492062308E-4</v>
      </c>
      <c r="F187">
        <f t="shared" si="11"/>
        <v>0.82373657607310313</v>
      </c>
      <c r="G187">
        <f t="shared" si="12"/>
        <v>1.3197269933100268E-2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169</v>
      </c>
      <c r="B188">
        <f>('CON Score and Page Rank'!JB164-'MIN and MAX'!B$54)/('MIN and MAX'!F$54-'MIN and MAX'!B$54)</f>
        <v>2.2925139138483289E-6</v>
      </c>
      <c r="C188">
        <f>('CON Score and Page Rank'!JC164-'MIN and MAX'!C$54)/('MIN and MAX'!G$54-'MIN and MAX'!C$54)</f>
        <v>1.7327832465880672E-4</v>
      </c>
      <c r="D188">
        <f>('CON Score and Page Rank'!JD164-'MIN and MAX'!D$54)/('MIN and MAX'!H$54-'MIN and MAX'!D$54)</f>
        <v>1.3198416190057193E-2</v>
      </c>
      <c r="E188">
        <f t="shared" si="10"/>
        <v>1.7098581074495838E-4</v>
      </c>
      <c r="F188">
        <f t="shared" si="11"/>
        <v>0.82373558620851206</v>
      </c>
      <c r="G188">
        <f t="shared" si="12"/>
        <v>1.3196123676143345E-2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245</v>
      </c>
      <c r="B189">
        <f>('CON Score and Page Rank'!JB112-'MIN and MAX'!B$54)/('MIN and MAX'!F$54-'MIN and MAX'!B$54)</f>
        <v>4.6801745770978181E-7</v>
      </c>
      <c r="C189">
        <f>('CON Score and Page Rank'!JC112-'MIN and MAX'!C$54)/('MIN and MAX'!G$54-'MIN and MAX'!C$54)</f>
        <v>6.3670098748894714E-5</v>
      </c>
      <c r="D189">
        <f>('CON Score and Page Rank'!JD112-'MIN and MAX'!D$54)/('MIN and MAX'!H$54-'MIN and MAX'!D$54)</f>
        <v>0</v>
      </c>
      <c r="E189">
        <f t="shared" si="10"/>
        <v>6.3202081291184934E-5</v>
      </c>
      <c r="F189">
        <f t="shared" si="11"/>
        <v>0.82355726933343343</v>
      </c>
      <c r="G189">
        <f t="shared" si="12"/>
        <v>-4.6801745770978181E-7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299</v>
      </c>
      <c r="B190">
        <f>('CON Score and Page Rank'!JB56-'MIN and MAX'!B$54)/('MIN and MAX'!F$54-'MIN and MAX'!B$54)</f>
        <v>6.9668082924017036E-6</v>
      </c>
      <c r="C190">
        <f>('CON Score and Page Rank'!JC56-'MIN and MAX'!C$54)/('MIN and MAX'!G$54-'MIN and MAX'!C$54)</f>
        <v>0</v>
      </c>
      <c r="D190">
        <f>('CON Score and Page Rank'!JD56-'MIN and MAX'!D$54)/('MIN and MAX'!H$54-'MIN and MAX'!D$54)</f>
        <v>8.3589969203695554E-3</v>
      </c>
      <c r="E190">
        <f t="shared" si="10"/>
        <v>-6.9668082924017036E-6</v>
      </c>
      <c r="F190">
        <f t="shared" si="11"/>
        <v>0.82344118226554586</v>
      </c>
      <c r="G190">
        <f t="shared" si="12"/>
        <v>8.352030112077153E-3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58</v>
      </c>
      <c r="B191">
        <f>('CON Score and Page Rank'!JB52-'MIN and MAX'!B$54)/('MIN and MAX'!F$54-'MIN and MAX'!B$54)</f>
        <v>0</v>
      </c>
      <c r="C191">
        <f>('CON Score and Page Rank'!JC52-'MIN and MAX'!C$54)/('MIN and MAX'!G$54-'MIN and MAX'!C$54)</f>
        <v>-1.9239560652698704E-4</v>
      </c>
      <c r="D191">
        <f>('CON Score and Page Rank'!JD52-'MIN and MAX'!D$54)/('MIN and MAX'!H$54-'MIN and MAX'!D$54)</f>
        <v>-3.915530136383634E-2</v>
      </c>
      <c r="E191">
        <f t="shared" si="10"/>
        <v>-1.9239560652698704E-4</v>
      </c>
      <c r="F191">
        <f t="shared" si="11"/>
        <v>0.82313440976826502</v>
      </c>
      <c r="G191">
        <f t="shared" si="12"/>
        <v>-3.915530136383634E-2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150</v>
      </c>
      <c r="B192">
        <f>('CON Score and Page Rank'!JB145-'MIN and MAX'!B$54)/('MIN and MAX'!F$54-'MIN and MAX'!B$54)</f>
        <v>0</v>
      </c>
      <c r="C192">
        <f>('CON Score and Page Rank'!JC145-'MIN and MAX'!C$54)/('MIN and MAX'!G$54-'MIN and MAX'!C$54)</f>
        <v>-1.9239560652698704E-4</v>
      </c>
      <c r="D192">
        <f>('CON Score and Page Rank'!JD145-'MIN and MAX'!D$54)/('MIN and MAX'!H$54-'MIN and MAX'!D$54)</f>
        <v>-3.915530136383634E-2</v>
      </c>
      <c r="E192">
        <f t="shared" si="10"/>
        <v>-1.9239560652698704E-4</v>
      </c>
      <c r="F192">
        <f t="shared" si="11"/>
        <v>0.82313440976826502</v>
      </c>
      <c r="G192">
        <f t="shared" si="12"/>
        <v>-3.915530136383634E-2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158</v>
      </c>
      <c r="B193">
        <f>('CON Score and Page Rank'!JB153-'MIN and MAX'!B$54)/('MIN and MAX'!F$54-'MIN and MAX'!B$54)</f>
        <v>0</v>
      </c>
      <c r="C193">
        <f>('CON Score and Page Rank'!JC153-'MIN and MAX'!C$54)/('MIN and MAX'!G$54-'MIN and MAX'!C$54)</f>
        <v>-1.9239560652698704E-4</v>
      </c>
      <c r="D193">
        <f>('CON Score and Page Rank'!JD153-'MIN and MAX'!D$54)/('MIN and MAX'!H$54-'MIN and MAX'!D$54)</f>
        <v>-3.915530136383634E-2</v>
      </c>
      <c r="E193">
        <f t="shared" si="10"/>
        <v>-1.9239560652698704E-4</v>
      </c>
      <c r="F193">
        <f t="shared" si="11"/>
        <v>0.82313440976826502</v>
      </c>
      <c r="G193">
        <f t="shared" si="12"/>
        <v>-3.915530136383634E-2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173</v>
      </c>
      <c r="B194">
        <f>('CON Score and Page Rank'!JB168-'MIN and MAX'!B$54)/('MIN and MAX'!F$54-'MIN and MAX'!B$54)</f>
        <v>0</v>
      </c>
      <c r="C194">
        <f>('CON Score and Page Rank'!JC168-'MIN and MAX'!C$54)/('MIN and MAX'!G$54-'MIN and MAX'!C$54)</f>
        <v>-1.9239560652698704E-4</v>
      </c>
      <c r="D194">
        <f>('CON Score and Page Rank'!JD168-'MIN and MAX'!D$54)/('MIN and MAX'!H$54-'MIN and MAX'!D$54)</f>
        <v>-3.915530136383634E-2</v>
      </c>
      <c r="E194">
        <f t="shared" si="10"/>
        <v>-1.9239560652698704E-4</v>
      </c>
      <c r="F194">
        <f t="shared" si="11"/>
        <v>0.82313440976826502</v>
      </c>
      <c r="G194">
        <f t="shared" si="12"/>
        <v>-3.915530136383634E-2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307</v>
      </c>
      <c r="B195">
        <f>('CON Score and Page Rank'!JB190-'MIN and MAX'!B$54)/('MIN and MAX'!F$54-'MIN and MAX'!B$54)</f>
        <v>0</v>
      </c>
      <c r="C195">
        <f>('CON Score and Page Rank'!JC190-'MIN and MAX'!C$54)/('MIN and MAX'!G$54-'MIN and MAX'!C$54)</f>
        <v>-1.9239560652698704E-4</v>
      </c>
      <c r="D195">
        <f>('CON Score and Page Rank'!JD190-'MIN and MAX'!D$54)/('MIN and MAX'!H$54-'MIN and MAX'!D$54)</f>
        <v>-3.915530136383634E-2</v>
      </c>
      <c r="E195">
        <f t="shared" ref="E195:E215" si="15">C195-B195</f>
        <v>-1.9239560652698704E-4</v>
      </c>
      <c r="F195">
        <f t="shared" ref="F195:F215" si="16">(E195-MIN(E$3:E$215))/(MAX(E$3:E$215)-MIN(E$3:E$215))</f>
        <v>0.82313440976826502</v>
      </c>
      <c r="G195">
        <f t="shared" ref="G195:G215" si="17">D195-B195</f>
        <v>-3.915530136383634E-2</v>
      </c>
      <c r="H195" s="3" t="str">
        <f>IFERROR(VLOOKUP(A195,'GDP Data'!A$2:Q$144,13,FALSE),"Not Found")</f>
        <v>Not Found</v>
      </c>
      <c r="I195" t="str">
        <f t="shared" ref="I195:I215" si="18">IFERROR((H195-MIN(H$3:H$215))/(MAX(H$3:H$215)-MIN(H$3:H$215)),"No Value")</f>
        <v>No Value</v>
      </c>
      <c r="J195" t="str">
        <f t="shared" ref="J195:J215" si="19">IFERROR(I195-F195,"No Value")</f>
        <v>No Value</v>
      </c>
    </row>
    <row r="196" spans="1:10" x14ac:dyDescent="0.25">
      <c r="A196" t="s">
        <v>20</v>
      </c>
      <c r="B196">
        <f>('CON Score and Page Rank'!JB7-'MIN and MAX'!B$54)/('MIN and MAX'!F$54-'MIN and MAX'!B$54)</f>
        <v>0.12247603060407039</v>
      </c>
      <c r="C196">
        <f>('CON Score and Page Rank'!JC7-'MIN and MAX'!C$54)/('MIN and MAX'!G$54-'MIN and MAX'!C$54)</f>
        <v>0.12081514151999362</v>
      </c>
      <c r="D196">
        <f>('CON Score and Page Rank'!JD7-'MIN and MAX'!D$54)/('MIN and MAX'!H$54-'MIN and MAX'!D$54)</f>
        <v>1</v>
      </c>
      <c r="E196">
        <f t="shared" si="15"/>
        <v>-1.660889084076772E-3</v>
      </c>
      <c r="F196">
        <f t="shared" si="16"/>
        <v>0.82070494133813188</v>
      </c>
      <c r="G196">
        <f t="shared" si="17"/>
        <v>0.87752396939592958</v>
      </c>
      <c r="H196" s="3">
        <f>IFERROR(VLOOKUP(A196,'GDP Data'!A$2:Q$144,13,FALSE),"Not Found")</f>
        <v>1793326630174.52</v>
      </c>
      <c r="I196">
        <f t="shared" si="18"/>
        <v>0.1144116425547847</v>
      </c>
      <c r="J196">
        <f t="shared" si="19"/>
        <v>-0.70629329878334723</v>
      </c>
    </row>
    <row r="197" spans="1:10" x14ac:dyDescent="0.25">
      <c r="A197" t="s">
        <v>52</v>
      </c>
      <c r="B197">
        <f>('CON Score and Page Rank'!JB46-'MIN and MAX'!B$54)/('MIN and MAX'!F$54-'MIN and MAX'!B$54)</f>
        <v>0.14685737187342912</v>
      </c>
      <c r="C197">
        <f>('CON Score and Page Rank'!JC46-'MIN and MAX'!C$54)/('MIN and MAX'!G$54-'MIN and MAX'!C$54)</f>
        <v>0.14078825414885066</v>
      </c>
      <c r="D197">
        <f>('CON Score and Page Rank'!JD46-'MIN and MAX'!D$54)/('MIN and MAX'!H$54-'MIN and MAX'!D$54)</f>
        <v>0.99252089749230088</v>
      </c>
      <c r="E197">
        <f t="shared" si="15"/>
        <v>-6.0691177245784655E-3</v>
      </c>
      <c r="F197">
        <f t="shared" si="16"/>
        <v>0.81341198942609705</v>
      </c>
      <c r="G197">
        <f t="shared" si="17"/>
        <v>0.84566352561887181</v>
      </c>
      <c r="H197" s="3">
        <f>IFERROR(VLOOKUP(A197,'GDP Data'!A$2:Q$144,13,FALSE),"Not Found")</f>
        <v>248513617677.28699</v>
      </c>
      <c r="I197">
        <f t="shared" si="18"/>
        <v>1.532221516066332E-2</v>
      </c>
      <c r="J197">
        <f t="shared" si="19"/>
        <v>-0.7980897742654337</v>
      </c>
    </row>
    <row r="198" spans="1:10" x14ac:dyDescent="0.25">
      <c r="A198" t="s">
        <v>27</v>
      </c>
      <c r="B198">
        <f>('CON Score and Page Rank'!JB17-'MIN and MAX'!B$54)/('MIN and MAX'!F$54-'MIN and MAX'!B$54)</f>
        <v>6.6781550289621724E-2</v>
      </c>
      <c r="C198">
        <f>('CON Score and Page Rank'!JC17-'MIN and MAX'!C$54)/('MIN and MAX'!G$54-'MIN and MAX'!C$54)</f>
        <v>5.5353779308856751E-2</v>
      </c>
      <c r="D198">
        <f>('CON Score and Page Rank'!JD17-'MIN and MAX'!D$54)/('MIN and MAX'!H$54-'MIN and MAX'!D$54)</f>
        <v>0.89617245930488343</v>
      </c>
      <c r="E198">
        <f t="shared" si="15"/>
        <v>-1.1427770980764973E-2</v>
      </c>
      <c r="F198">
        <f t="shared" si="16"/>
        <v>0.80454665967627947</v>
      </c>
      <c r="G198">
        <f t="shared" si="17"/>
        <v>0.82939090901526169</v>
      </c>
      <c r="H198" s="3">
        <f>IFERROR(VLOOKUP(A198,'GDP Data'!A$2:Q$144,13,FALSE),"Not Found")</f>
        <v>282995942006.55701</v>
      </c>
      <c r="I198">
        <f t="shared" si="18"/>
        <v>1.753402574574011E-2</v>
      </c>
      <c r="J198">
        <f t="shared" si="19"/>
        <v>-0.78701263393053933</v>
      </c>
    </row>
    <row r="199" spans="1:10" x14ac:dyDescent="0.25">
      <c r="A199" t="s">
        <v>21</v>
      </c>
      <c r="B199">
        <f>('CON Score and Page Rank'!JB12-'MIN and MAX'!B$54)/('MIN and MAX'!F$54-'MIN and MAX'!B$54)</f>
        <v>0.11686619398237108</v>
      </c>
      <c r="C199">
        <f>('CON Score and Page Rank'!JC12-'MIN and MAX'!C$54)/('MIN and MAX'!G$54-'MIN and MAX'!C$54)</f>
        <v>0.10282865205955573</v>
      </c>
      <c r="D199">
        <f>('CON Score and Page Rank'!JD12-'MIN and MAX'!D$54)/('MIN and MAX'!H$54-'MIN and MAX'!D$54)</f>
        <v>0.94544654641443027</v>
      </c>
      <c r="E199">
        <f t="shared" si="15"/>
        <v>-1.4037541922815353E-2</v>
      </c>
      <c r="F199">
        <f t="shared" si="16"/>
        <v>0.80022906738831823</v>
      </c>
      <c r="G199">
        <f t="shared" si="17"/>
        <v>0.82858035243205919</v>
      </c>
      <c r="H199" s="3">
        <f>IFERROR(VLOOKUP(A199,'GDP Data'!A$2:Q$144,13,FALSE),"Not Found")</f>
        <v>344003137611.271</v>
      </c>
      <c r="I199">
        <f t="shared" si="18"/>
        <v>2.1447229499520052E-2</v>
      </c>
      <c r="J199">
        <f t="shared" si="19"/>
        <v>-0.77878183788879818</v>
      </c>
    </row>
    <row r="200" spans="1:10" x14ac:dyDescent="0.25">
      <c r="A200" t="s">
        <v>200</v>
      </c>
      <c r="B200">
        <f>('CON Score and Page Rank'!JB6-'MIN and MAX'!B$54)/('MIN and MAX'!F$54-'MIN and MAX'!B$54)</f>
        <v>0.15522243938676852</v>
      </c>
      <c r="C200">
        <f>('CON Score and Page Rank'!JC6-'MIN and MAX'!C$54)/('MIN and MAX'!G$54-'MIN and MAX'!C$54)</f>
        <v>0.13673194646500461</v>
      </c>
      <c r="D200">
        <f>('CON Score and Page Rank'!JD6-'MIN and MAX'!D$54)/('MIN and MAX'!H$54-'MIN and MAX'!D$54)</f>
        <v>0.88781346238451386</v>
      </c>
      <c r="E200">
        <f t="shared" si="15"/>
        <v>-1.8490492921763912E-2</v>
      </c>
      <c r="F200">
        <f t="shared" si="16"/>
        <v>0.79286212702510617</v>
      </c>
      <c r="G200">
        <f t="shared" si="17"/>
        <v>0.73259102299774537</v>
      </c>
      <c r="H200" s="3">
        <f>IFERROR(VLOOKUP(A200,'GDP Data'!A$2:Q$144,13,FALSE),"Not Found")</f>
        <v>2616156606666.6201</v>
      </c>
      <c r="I200">
        <f t="shared" si="18"/>
        <v>0.16719068477784249</v>
      </c>
      <c r="J200">
        <f t="shared" si="19"/>
        <v>-0.62567144224726368</v>
      </c>
    </row>
    <row r="201" spans="1:10" x14ac:dyDescent="0.25">
      <c r="A201" t="s">
        <v>31</v>
      </c>
      <c r="B201">
        <f>('CON Score and Page Rank'!JB22-'MIN and MAX'!B$54)/('MIN and MAX'!F$54-'MIN and MAX'!B$54)</f>
        <v>0.19292295900267253</v>
      </c>
      <c r="C201">
        <f>('CON Score and Page Rank'!JC22-'MIN and MAX'!C$54)/('MIN and MAX'!G$54-'MIN and MAX'!C$54)</f>
        <v>0.17268939598024655</v>
      </c>
      <c r="D201">
        <f>('CON Score and Page Rank'!JD22-'MIN and MAX'!D$54)/('MIN and MAX'!H$54-'MIN and MAX'!D$54)</f>
        <v>0.9749230092388913</v>
      </c>
      <c r="E201">
        <f t="shared" si="15"/>
        <v>-2.0233563022425988E-2</v>
      </c>
      <c r="F201">
        <f t="shared" si="16"/>
        <v>0.7899784003720377</v>
      </c>
      <c r="G201">
        <f t="shared" si="17"/>
        <v>0.78200005023621877</v>
      </c>
      <c r="H201" s="3">
        <f>IFERROR(VLOOKUP(A201,'GDP Data'!A$2:Q$144,13,FALSE),"Not Found")</f>
        <v>61696281326.2453</v>
      </c>
      <c r="I201">
        <f t="shared" si="18"/>
        <v>3.339131941811384E-3</v>
      </c>
      <c r="J201">
        <f t="shared" si="19"/>
        <v>-0.78663926843022636</v>
      </c>
    </row>
    <row r="202" spans="1:10" x14ac:dyDescent="0.25">
      <c r="A202" t="s">
        <v>49</v>
      </c>
      <c r="B202">
        <f>('CON Score and Page Rank'!JB42-'MIN and MAX'!B$54)/('MIN and MAX'!F$54-'MIN and MAX'!B$54)</f>
        <v>0.23269278964799595</v>
      </c>
      <c r="C202">
        <f>('CON Score and Page Rank'!JC42-'MIN and MAX'!C$54)/('MIN and MAX'!G$54-'MIN and MAX'!C$54)</f>
        <v>0.20480432446629657</v>
      </c>
      <c r="D202">
        <f>('CON Score and Page Rank'!JD42-'MIN and MAX'!D$54)/('MIN and MAX'!H$54-'MIN and MAX'!D$54)</f>
        <v>0.94060712714474259</v>
      </c>
      <c r="E202">
        <f t="shared" si="15"/>
        <v>-2.7888465181699379E-2</v>
      </c>
      <c r="F202">
        <f t="shared" si="16"/>
        <v>0.77731416766278338</v>
      </c>
      <c r="G202">
        <f t="shared" si="17"/>
        <v>0.7079143374967467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34</v>
      </c>
      <c r="B203">
        <f>('CON Score and Page Rank'!JB26-'MIN and MAX'!B$54)/('MIN and MAX'!F$54-'MIN and MAX'!B$54)</f>
        <v>0.10268293557133726</v>
      </c>
      <c r="C203">
        <f>('CON Score and Page Rank'!JC26-'MIN and MAX'!C$54)/('MIN and MAX'!G$54-'MIN and MAX'!C$54)</f>
        <v>7.1004634088871185E-2</v>
      </c>
      <c r="D203">
        <f>('CON Score and Page Rank'!JD26-'MIN and MAX'!D$54)/('MIN and MAX'!H$54-'MIN and MAX'!D$54)</f>
        <v>0.8759348878134624</v>
      </c>
      <c r="E203">
        <f t="shared" si="15"/>
        <v>-3.1678301482466073E-2</v>
      </c>
      <c r="F203">
        <f t="shared" si="16"/>
        <v>0.77104428101442879</v>
      </c>
      <c r="G203">
        <f t="shared" si="17"/>
        <v>0.77325195224212517</v>
      </c>
      <c r="H203" s="3">
        <f>IFERROR(VLOOKUP(A203,'GDP Data'!A$2:Q$144,13,FALSE),"Not Found")</f>
        <v>245117990242.24799</v>
      </c>
      <c r="I203">
        <f t="shared" si="18"/>
        <v>1.5104408361096121E-2</v>
      </c>
      <c r="J203">
        <f t="shared" si="19"/>
        <v>-0.75593987265333262</v>
      </c>
    </row>
    <row r="204" spans="1:10" x14ac:dyDescent="0.25">
      <c r="A204" t="s">
        <v>19</v>
      </c>
      <c r="B204">
        <f>('CON Score and Page Rank'!JB5-'MIN and MAX'!B$54)/('MIN and MAX'!F$54-'MIN and MAX'!B$54)</f>
        <v>0.18041866711457327</v>
      </c>
      <c r="C204">
        <f>('CON Score and Page Rank'!JC5-'MIN and MAX'!C$54)/('MIN and MAX'!G$54-'MIN and MAX'!C$54)</f>
        <v>0.13476140218283325</v>
      </c>
      <c r="D204">
        <f>('CON Score and Page Rank'!JD5-'MIN and MAX'!D$54)/('MIN and MAX'!H$54-'MIN and MAX'!D$54)</f>
        <v>0.9568851737791465</v>
      </c>
      <c r="E204">
        <f t="shared" si="15"/>
        <v>-4.5657264931740021E-2</v>
      </c>
      <c r="F204">
        <f t="shared" si="16"/>
        <v>0.74791755222387168</v>
      </c>
      <c r="G204">
        <f t="shared" si="17"/>
        <v>0.77646650666457329</v>
      </c>
      <c r="H204" s="3">
        <f>IFERROR(VLOOKUP(A204,'GDP Data'!A$2:Q$144,13,FALSE),"Not Found")</f>
        <v>523330354138.133</v>
      </c>
      <c r="I204">
        <f t="shared" si="18"/>
        <v>3.2949871604472027E-2</v>
      </c>
      <c r="J204">
        <f t="shared" si="19"/>
        <v>-0.71496768061939964</v>
      </c>
    </row>
    <row r="205" spans="1:10" x14ac:dyDescent="0.25">
      <c r="A205" t="s">
        <v>287</v>
      </c>
      <c r="B205">
        <f>('CON Score and Page Rank'!JB9-'MIN and MAX'!B$54)/('MIN and MAX'!F$54-'MIN and MAX'!B$54)</f>
        <v>0.12168619053951837</v>
      </c>
      <c r="C205">
        <f>('CON Score and Page Rank'!JC9-'MIN and MAX'!C$54)/('MIN and MAX'!G$54-'MIN and MAX'!C$54)</f>
        <v>6.3366756041158975E-2</v>
      </c>
      <c r="D205">
        <f>('CON Score and Page Rank'!JD9-'MIN and MAX'!D$54)/('MIN and MAX'!H$54-'MIN and MAX'!D$54)</f>
        <v>0.77606687197536295</v>
      </c>
      <c r="E205">
        <f t="shared" si="15"/>
        <v>-5.8319434498359399E-2</v>
      </c>
      <c r="F205">
        <f t="shared" si="16"/>
        <v>0.72696932079527732</v>
      </c>
      <c r="G205">
        <f t="shared" si="17"/>
        <v>0.6543806814358446</v>
      </c>
      <c r="H205" s="3" t="str">
        <f>IFERROR(VLOOKUP(A205,'GDP Data'!A$2:Q$144,13,FALSE),"Not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29</v>
      </c>
      <c r="B206">
        <f>('CON Score and Page Rank'!JB20-'MIN and MAX'!B$54)/('MIN and MAX'!F$54-'MIN and MAX'!B$54)</f>
        <v>0.31548639209209833</v>
      </c>
      <c r="C206">
        <f>('CON Score and Page Rank'!JC20-'MIN and MAX'!C$54)/('MIN and MAX'!G$54-'MIN and MAX'!C$54)</f>
        <v>0.1896358254388873</v>
      </c>
      <c r="D206">
        <f>('CON Score and Page Rank'!JD20-'MIN and MAX'!D$54)/('MIN and MAX'!H$54-'MIN and MAX'!D$54)</f>
        <v>0.90321161460624722</v>
      </c>
      <c r="E206">
        <f t="shared" si="15"/>
        <v>-0.12585056665321104</v>
      </c>
      <c r="F206">
        <f t="shared" si="16"/>
        <v>0.61524614590238924</v>
      </c>
      <c r="G206">
        <f t="shared" si="17"/>
        <v>0.58772522251414894</v>
      </c>
      <c r="H206" s="3">
        <f>IFERROR(VLOOKUP(A206,'GDP Data'!A$2:Q$144,13,FALSE),"Not Found")</f>
        <v>2294994296589.5</v>
      </c>
      <c r="I206">
        <f t="shared" si="18"/>
        <v>0.14659026961518726</v>
      </c>
      <c r="J206">
        <f t="shared" si="19"/>
        <v>-0.46865587628720196</v>
      </c>
    </row>
    <row r="207" spans="1:10" x14ac:dyDescent="0.25">
      <c r="A207" t="s">
        <v>32</v>
      </c>
      <c r="B207">
        <f>('CON Score and Page Rank'!JB24-'MIN and MAX'!B$54)/('MIN and MAX'!F$54-'MIN and MAX'!B$54)</f>
        <v>0.3520690388577718</v>
      </c>
      <c r="C207">
        <f>('CON Score and Page Rank'!JC24-'MIN and MAX'!C$54)/('MIN and MAX'!G$54-'MIN and MAX'!C$54)</f>
        <v>0.21043905313568703</v>
      </c>
      <c r="D207">
        <f>('CON Score and Page Rank'!JD24-'MIN and MAX'!D$54)/('MIN and MAX'!H$54-'MIN and MAX'!D$54)</f>
        <v>0.96964364276286841</v>
      </c>
      <c r="E207">
        <f t="shared" si="15"/>
        <v>-0.14162998572208477</v>
      </c>
      <c r="F207">
        <f t="shared" si="16"/>
        <v>0.58914075213677775</v>
      </c>
      <c r="G207">
        <f t="shared" si="17"/>
        <v>0.61757460390509666</v>
      </c>
      <c r="H207" s="3">
        <f>IFERROR(VLOOKUP(A207,'GDP Data'!A$2:Q$144,13,FALSE),"Not Found")</f>
        <v>905270626332.68701</v>
      </c>
      <c r="I207">
        <f t="shared" si="18"/>
        <v>5.7448786725165964E-2</v>
      </c>
      <c r="J207">
        <f t="shared" si="19"/>
        <v>-0.53169196541161179</v>
      </c>
    </row>
    <row r="208" spans="1:10" x14ac:dyDescent="0.25">
      <c r="A208" t="s">
        <v>40</v>
      </c>
      <c r="B208">
        <f>('CON Score and Page Rank'!JB3-'MIN and MAX'!B$54)/('MIN and MAX'!F$54-'MIN and MAX'!B$54)</f>
        <v>0.28316484971940248</v>
      </c>
      <c r="C208">
        <f>('CON Score and Page Rank'!JC3-'MIN and MAX'!C$54)/('MIN and MAX'!G$54-'MIN and MAX'!C$54)</f>
        <v>0.13185715567607229</v>
      </c>
      <c r="D208">
        <f>('CON Score and Page Rank'!JD3-'MIN and MAX'!D$54)/('MIN and MAX'!H$54-'MIN and MAX'!D$54)</f>
        <v>0.9370875494940607</v>
      </c>
      <c r="E208">
        <f t="shared" si="15"/>
        <v>-0.15130769404333019</v>
      </c>
      <c r="F208">
        <f t="shared" si="16"/>
        <v>0.57312999880218873</v>
      </c>
      <c r="G208">
        <f t="shared" si="17"/>
        <v>0.65392269977465822</v>
      </c>
      <c r="H208" s="3">
        <f>IFERROR(VLOOKUP(A208,'GDP Data'!A$2:Q$144,13,FALSE),"Not Found")</f>
        <v>1397907916789.8999</v>
      </c>
      <c r="I208">
        <f t="shared" si="18"/>
        <v>8.9048175537592936E-2</v>
      </c>
      <c r="J208">
        <f t="shared" si="19"/>
        <v>-0.48408182326459581</v>
      </c>
    </row>
    <row r="209" spans="1:10" x14ac:dyDescent="0.25">
      <c r="A209" t="s">
        <v>35</v>
      </c>
      <c r="B209">
        <f>('CON Score and Page Rank'!JB29-'MIN and MAX'!B$54)/('MIN and MAX'!F$54-'MIN and MAX'!B$54)</f>
        <v>0.3003370452589586</v>
      </c>
      <c r="C209">
        <f>('CON Score and Page Rank'!JC29-'MIN and MAX'!C$54)/('MIN and MAX'!G$54-'MIN and MAX'!C$54)</f>
        <v>0.14510396466530703</v>
      </c>
      <c r="D209">
        <f>('CON Score and Page Rank'!JD29-'MIN and MAX'!D$54)/('MIN and MAX'!H$54-'MIN and MAX'!D$54)</f>
        <v>0.94280686317641882</v>
      </c>
      <c r="E209">
        <f t="shared" si="15"/>
        <v>-0.15523308059365157</v>
      </c>
      <c r="F209">
        <f t="shared" si="16"/>
        <v>0.56663585848364473</v>
      </c>
      <c r="G209">
        <f t="shared" si="17"/>
        <v>0.64246981791746016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-0.47227645105870653</v>
      </c>
    </row>
    <row r="210" spans="1:10" x14ac:dyDescent="0.25">
      <c r="A210" t="s">
        <v>36</v>
      </c>
      <c r="B210">
        <f>('CON Score and Page Rank'!JB30-'MIN and MAX'!B$54)/('MIN and MAX'!F$54-'MIN and MAX'!B$54)</f>
        <v>0.25675244995408641</v>
      </c>
      <c r="C210">
        <f>('CON Score and Page Rank'!JC30-'MIN and MAX'!C$54)/('MIN and MAX'!G$54-'MIN and MAX'!C$54)</f>
        <v>8.2345068844650565E-2</v>
      </c>
      <c r="D210">
        <f>('CON Score and Page Rank'!JD30-'MIN and MAX'!D$54)/('MIN and MAX'!H$54-'MIN and MAX'!D$54)</f>
        <v>0.9423669159700836</v>
      </c>
      <c r="E210">
        <f t="shared" si="15"/>
        <v>-0.17440738110943585</v>
      </c>
      <c r="F210">
        <f t="shared" si="16"/>
        <v>0.53491398944905522</v>
      </c>
      <c r="G210">
        <f t="shared" si="17"/>
        <v>0.68561446601599718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-0.49870796208035745</v>
      </c>
    </row>
    <row r="211" spans="1:10" x14ac:dyDescent="0.25">
      <c r="A211" t="s">
        <v>37</v>
      </c>
      <c r="B211">
        <f>('CON Score and Page Rank'!JB31-'MIN and MAX'!B$54)/('MIN and MAX'!F$54-'MIN and MAX'!B$54)</f>
        <v>0.34938445974010374</v>
      </c>
      <c r="C211">
        <f>('CON Score and Page Rank'!JC31-'MIN and MAX'!C$54)/('MIN and MAX'!G$54-'MIN and MAX'!C$54)</f>
        <v>0.11006736107612042</v>
      </c>
      <c r="D211">
        <f>('CON Score and Page Rank'!JD31-'MIN and MAX'!D$54)/('MIN and MAX'!H$54-'MIN and MAX'!D$54)</f>
        <v>0.89309282886053676</v>
      </c>
      <c r="E211">
        <f t="shared" si="15"/>
        <v>-0.23931709866398332</v>
      </c>
      <c r="F211">
        <f t="shared" si="16"/>
        <v>0.42752767005542019</v>
      </c>
      <c r="G211">
        <f t="shared" si="17"/>
        <v>0.54370836912043297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-0.38183201583455378</v>
      </c>
    </row>
    <row r="212" spans="1:10" x14ac:dyDescent="0.25">
      <c r="A212" t="s">
        <v>38</v>
      </c>
      <c r="B212">
        <f>('CON Score and Page Rank'!JB32-'MIN and MAX'!B$54)/('MIN and MAX'!F$54-'MIN and MAX'!B$54)</f>
        <v>1</v>
      </c>
      <c r="C212">
        <f>('CON Score and Page Rank'!JC32-'MIN and MAX'!C$54)/('MIN and MAX'!G$54-'MIN and MAX'!C$54)</f>
        <v>0.62717261751927245</v>
      </c>
      <c r="D212">
        <f>('CON Score and Page Rank'!JD32-'MIN and MAX'!D$54)/('MIN and MAX'!H$54-'MIN and MAX'!D$54)</f>
        <v>0.92960844698636169</v>
      </c>
      <c r="E212">
        <f t="shared" si="15"/>
        <v>-0.37282738248072755</v>
      </c>
      <c r="F212">
        <f t="shared" si="16"/>
        <v>0.20664890920992152</v>
      </c>
      <c r="G212">
        <f t="shared" si="17"/>
        <v>-7.0391553013638308E-2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-3.5690775355993548E-2</v>
      </c>
    </row>
    <row r="213" spans="1:10" x14ac:dyDescent="0.25">
      <c r="A213" t="s">
        <v>41</v>
      </c>
      <c r="B213">
        <f>('CON Score and Page Rank'!JB34-'MIN and MAX'!B$54)/('MIN and MAX'!F$54-'MIN and MAX'!B$54)</f>
        <v>0.63195842554798487</v>
      </c>
      <c r="C213">
        <f>('CON Score and Page Rank'!JC34-'MIN and MAX'!C$54)/('MIN and MAX'!G$54-'MIN and MAX'!C$54)</f>
        <v>0.19820381164362391</v>
      </c>
      <c r="D213">
        <f>('CON Score and Page Rank'!JD34-'MIN and MAX'!D$54)/('MIN and MAX'!H$54-'MIN and MAX'!D$54)</f>
        <v>0.89793224813022432</v>
      </c>
      <c r="E213">
        <f t="shared" si="15"/>
        <v>-0.43375461390436099</v>
      </c>
      <c r="F213">
        <f t="shared" si="16"/>
        <v>0.10585119540181633</v>
      </c>
      <c r="G213">
        <f t="shared" si="17"/>
        <v>0.26597382258223945</v>
      </c>
      <c r="H213" s="3">
        <f>IFERROR(VLOOKUP(A213,'GDP Data'!A$2:Q$144,13,FALSE),"Not Found")</f>
        <v>6233147172341.3496</v>
      </c>
      <c r="I213">
        <f t="shared" si="18"/>
        <v>0.39919644932230058</v>
      </c>
      <c r="J213">
        <f t="shared" si="19"/>
        <v>0.29334525392048427</v>
      </c>
    </row>
    <row r="214" spans="1:10" x14ac:dyDescent="0.25">
      <c r="A214" t="s">
        <v>24</v>
      </c>
      <c r="B214">
        <f>('CON Score and Page Rank'!JB16-'MIN and MAX'!B$54)/('MIN and MAX'!F$54-'MIN and MAX'!B$54)</f>
        <v>0.7703217202589171</v>
      </c>
      <c r="C214">
        <f>('CON Score and Page Rank'!JC16-'MIN and MAX'!C$54)/('MIN and MAX'!G$54-'MIN and MAX'!C$54)</f>
        <v>0.33226129665546827</v>
      </c>
      <c r="D214">
        <f>('CON Score and Page Rank'!JD16-'MIN and MAX'!D$54)/('MIN and MAX'!H$54-'MIN and MAX'!D$54)</f>
        <v>0.90497140343158822</v>
      </c>
      <c r="E214">
        <f t="shared" si="15"/>
        <v>-0.43806042360344882</v>
      </c>
      <c r="F214">
        <f t="shared" si="16"/>
        <v>9.8727684885753952E-2</v>
      </c>
      <c r="G214">
        <f t="shared" si="17"/>
        <v>0.13464968317267112</v>
      </c>
      <c r="H214" s="3">
        <f>IFERROR(VLOOKUP(A214,'GDP Data'!A$2:Q$144,13,FALSE),"Not Found")</f>
        <v>3749314991050.5898</v>
      </c>
      <c r="I214">
        <f t="shared" si="18"/>
        <v>0.2398752197649896</v>
      </c>
      <c r="J214">
        <f t="shared" si="19"/>
        <v>0.14114753487923565</v>
      </c>
    </row>
    <row r="215" spans="1:10" x14ac:dyDescent="0.25">
      <c r="A215" t="s">
        <v>23</v>
      </c>
      <c r="B215">
        <f>('CON Score and Page Rank'!JB15-'MIN and MAX'!B$54)/('MIN and MAX'!F$54-'MIN and MAX'!B$54)</f>
        <v>0.75222536077796498</v>
      </c>
      <c r="C215">
        <f>('CON Score and Page Rank'!JC15-'MIN and MAX'!C$54)/('MIN and MAX'!G$54-'MIN and MAX'!C$54)</f>
        <v>0.25448893582784471</v>
      </c>
      <c r="D215">
        <f>('CON Score and Page Rank'!JD15-'MIN and MAX'!D$54)/('MIN and MAX'!H$54-'MIN and MAX'!D$54)</f>
        <v>0.94368675758908926</v>
      </c>
      <c r="E215">
        <f t="shared" si="15"/>
        <v>-0.49773642495012027</v>
      </c>
      <c r="F215">
        <f t="shared" si="16"/>
        <v>0</v>
      </c>
      <c r="G215">
        <f t="shared" si="17"/>
        <v>0.19146139681112428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975C97FB-0DE8-4F69-949B-A578FE560450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1C46-3DEE-4272-9F07-748705004971}">
  <sheetPr codeName="Sheet58"/>
  <dimension ref="A1:J215"/>
  <sheetViews>
    <sheetView zoomScaleNormal="80" workbookViewId="0">
      <selection activeCell="A7" sqref="A7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309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Rank'!JG205-'MIN and MAX'!B$55)/('MIN and MAX'!F$55-'MIN and MAX'!B$55)</f>
        <v>1.2379386042268197E-2</v>
      </c>
      <c r="C3">
        <f>('CON Score and Page Rank'!JH205-'MIN and MAX'!C$55)/('MIN and MAX'!G$55-'MIN and MAX'!C$55)</f>
        <v>0.12113347497651986</v>
      </c>
      <c r="D3">
        <f>('CON Score and Page Rank'!JI205-'MIN and MAX'!D$55)/('MIN and MAX'!H$55-'MIN and MAX'!D$55)</f>
        <v>0.94782251437962206</v>
      </c>
      <c r="E3">
        <f t="shared" ref="E3:E66" si="0">C3-B3</f>
        <v>0.10875408893425166</v>
      </c>
      <c r="F3">
        <f t="shared" ref="F3:F66" si="1">(E3-MIN(E$3:E$215))/(MAX(E$3:E$215)-MIN(E$3:E$215))</f>
        <v>1</v>
      </c>
      <c r="G3">
        <f t="shared" ref="G3:G66" si="2">D3-B3</f>
        <v>0.93544312833735388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Rank'!JG185-'MIN and MAX'!B$55)/('MIN and MAX'!F$55-'MIN and MAX'!B$55)</f>
        <v>1.1599047278274502E-2</v>
      </c>
      <c r="C4">
        <f>('CON Score and Page Rank'!JH185-'MIN and MAX'!C$55)/('MIN and MAX'!G$55-'MIN and MAX'!C$55)</f>
        <v>8.1317892521493268E-2</v>
      </c>
      <c r="D4">
        <f>('CON Score and Page Rank'!JI185-'MIN and MAX'!D$55)/('MIN and MAX'!H$55-'MIN and MAX'!D$55)</f>
        <v>0.96754313886606413</v>
      </c>
      <c r="E4">
        <f t="shared" si="0"/>
        <v>6.9718845243218766E-2</v>
      </c>
      <c r="F4">
        <f t="shared" si="1"/>
        <v>0.93448022810313025</v>
      </c>
      <c r="G4">
        <f t="shared" si="2"/>
        <v>0.95594409158778959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-0.88129747669613923</v>
      </c>
    </row>
    <row r="5" spans="1:10" x14ac:dyDescent="0.25">
      <c r="A5" s="6" t="s">
        <v>25</v>
      </c>
      <c r="B5">
        <f>('CON Score and Page Rank'!JG19-'MIN and MAX'!B$55)/('MIN and MAX'!F$55-'MIN and MAX'!B$55)</f>
        <v>8.261710433508325E-2</v>
      </c>
      <c r="C5">
        <f>('CON Score and Page Rank'!JH19-'MIN and MAX'!C$55)/('MIN and MAX'!G$55-'MIN and MAX'!C$55)</f>
        <v>0.13279718538187751</v>
      </c>
      <c r="D5">
        <f>('CON Score and Page Rank'!JI19-'MIN and MAX'!D$55)/('MIN and MAX'!H$55-'MIN and MAX'!D$55)</f>
        <v>0.95891536565324564</v>
      </c>
      <c r="E5">
        <f t="shared" si="0"/>
        <v>5.0180081046794264E-2</v>
      </c>
      <c r="F5">
        <f t="shared" si="1"/>
        <v>0.90168485519783603</v>
      </c>
      <c r="G5">
        <f t="shared" si="2"/>
        <v>0.87629826131816235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-0.88697444273980064</v>
      </c>
    </row>
    <row r="6" spans="1:10" x14ac:dyDescent="0.25">
      <c r="A6" t="s">
        <v>162</v>
      </c>
      <c r="B6">
        <f>('CON Score and Page Rank'!JG140-'MIN and MAX'!B$55)/('MIN and MAX'!F$55-'MIN and MAX'!B$55)</f>
        <v>5.8144576588985718E-2</v>
      </c>
      <c r="C6">
        <f>('CON Score and Page Rank'!JH140-'MIN and MAX'!C$55)/('MIN and MAX'!G$55-'MIN and MAX'!C$55)</f>
        <v>9.8414245663215869E-2</v>
      </c>
      <c r="D6">
        <f>('CON Score and Page Rank'!JI140-'MIN and MAX'!D$55)/('MIN and MAX'!H$55-'MIN and MAX'!D$55)</f>
        <v>0.82128184059161868</v>
      </c>
      <c r="E6">
        <f t="shared" si="0"/>
        <v>4.0269669074230151E-2</v>
      </c>
      <c r="F6">
        <f t="shared" si="1"/>
        <v>0.88505045329718735</v>
      </c>
      <c r="G6">
        <f t="shared" si="2"/>
        <v>0.76313726400263293</v>
      </c>
      <c r="H6" s="3">
        <f>IFERROR(VLOOKUP(A6,'GDP Data'!A$2:Q$144,13,FALSE),"Not Found")</f>
        <v>1253223044718.99</v>
      </c>
      <c r="I6">
        <f t="shared" si="3"/>
        <v>7.9767608239080592E-2</v>
      </c>
      <c r="J6">
        <f t="shared" si="4"/>
        <v>-0.80528284505810677</v>
      </c>
    </row>
    <row r="7" spans="1:10" x14ac:dyDescent="0.25">
      <c r="A7" t="s">
        <v>157</v>
      </c>
      <c r="B7">
        <f>('CON Score and Page Rank'!JG153-'MIN and MAX'!B$55)/('MIN and MAX'!F$55-'MIN and MAX'!B$55)</f>
        <v>3.7750465523006195E-3</v>
      </c>
      <c r="C7">
        <f>('CON Score and Page Rank'!JH153-'MIN and MAX'!C$55)/('MIN and MAX'!G$55-'MIN and MAX'!C$55)</f>
        <v>3.9821437590158083E-2</v>
      </c>
      <c r="D7">
        <f>('CON Score and Page Rank'!JI153-'MIN and MAX'!D$55)/('MIN and MAX'!H$55-'MIN and MAX'!D$55)</f>
        <v>0.8660640920295809</v>
      </c>
      <c r="E7">
        <f t="shared" si="0"/>
        <v>3.6046391037857464E-2</v>
      </c>
      <c r="F7">
        <f t="shared" si="1"/>
        <v>0.87796177682342513</v>
      </c>
      <c r="G7">
        <f t="shared" si="2"/>
        <v>0.86228904547728025</v>
      </c>
      <c r="H7" s="3">
        <f>IFERROR(VLOOKUP(A7,'GDP Data'!A$2:Q$144,13,FALSE),"Not Found")</f>
        <v>213587413183.996</v>
      </c>
      <c r="I7">
        <f t="shared" si="3"/>
        <v>1.3081932630484676E-2</v>
      </c>
      <c r="J7">
        <f t="shared" si="4"/>
        <v>-0.86487984419294051</v>
      </c>
    </row>
    <row r="8" spans="1:10" x14ac:dyDescent="0.25">
      <c r="A8" t="s">
        <v>142</v>
      </c>
      <c r="B8">
        <f>('CON Score and Page Rank'!JG138-'MIN and MAX'!B$55)/('MIN and MAX'!F$55-'MIN and MAX'!B$55)</f>
        <v>4.4489445727644286E-3</v>
      </c>
      <c r="C8">
        <f>('CON Score and Page Rank'!JH138-'MIN and MAX'!C$55)/('MIN and MAX'!G$55-'MIN and MAX'!C$55)</f>
        <v>4.0391769777489588E-2</v>
      </c>
      <c r="D8">
        <f>('CON Score and Page Rank'!JI138-'MIN and MAX'!D$55)/('MIN and MAX'!H$55-'MIN and MAX'!D$55)</f>
        <v>0.9433032046014791</v>
      </c>
      <c r="E8">
        <f t="shared" si="0"/>
        <v>3.5942825204725158E-2</v>
      </c>
      <c r="F8">
        <f t="shared" si="1"/>
        <v>0.87778794391957937</v>
      </c>
      <c r="G8">
        <f t="shared" si="2"/>
        <v>0.93885426002871464</v>
      </c>
      <c r="H8" s="3">
        <f>IFERROR(VLOOKUP(A8,'GDP Data'!A$2:Q$144,13,FALSE),"Not Found")</f>
        <v>192626507971.58401</v>
      </c>
      <c r="I8">
        <f t="shared" si="3"/>
        <v>1.1737430688594102E-2</v>
      </c>
      <c r="J8">
        <f t="shared" si="4"/>
        <v>-0.86605051323098525</v>
      </c>
    </row>
    <row r="9" spans="1:10" x14ac:dyDescent="0.25">
      <c r="A9" t="s">
        <v>89</v>
      </c>
      <c r="B9">
        <f>('CON Score and Page Rank'!JG85-'MIN and MAX'!B$55)/('MIN and MAX'!F$55-'MIN and MAX'!B$55)</f>
        <v>4.6720519869277626E-3</v>
      </c>
      <c r="C9">
        <f>('CON Score and Page Rank'!JH85-'MIN and MAX'!C$55)/('MIN and MAX'!G$55-'MIN and MAX'!C$55)</f>
        <v>4.0298975523087872E-2</v>
      </c>
      <c r="D9">
        <f>('CON Score and Page Rank'!JI85-'MIN and MAX'!D$55)/('MIN and MAX'!H$55-'MIN and MAX'!D$55)</f>
        <v>0.89769926047658177</v>
      </c>
      <c r="E9">
        <f t="shared" si="0"/>
        <v>3.5626923536160107E-2</v>
      </c>
      <c r="F9">
        <f t="shared" si="1"/>
        <v>0.87725771012803322</v>
      </c>
      <c r="G9">
        <f t="shared" si="2"/>
        <v>0.893027208489654</v>
      </c>
      <c r="H9" s="3">
        <f>IFERROR(VLOOKUP(A9,'GDP Data'!A$2:Q$144,13,FALSE),"Not Found")</f>
        <v>262293871093.061</v>
      </c>
      <c r="I9">
        <f t="shared" si="3"/>
        <v>1.6206126293770363E-2</v>
      </c>
      <c r="J9">
        <f t="shared" si="4"/>
        <v>-0.86105158383426283</v>
      </c>
    </row>
    <row r="10" spans="1:10" x14ac:dyDescent="0.25">
      <c r="A10" t="s">
        <v>225</v>
      </c>
      <c r="B10">
        <f>('CON Score and Page Rank'!JG214-'MIN and MAX'!B$55)/('MIN and MAX'!F$55-'MIN and MAX'!B$55)</f>
        <v>3.9702023755531345E-3</v>
      </c>
      <c r="C10">
        <f>('CON Score and Page Rank'!JH214-'MIN and MAX'!C$55)/('MIN and MAX'!G$55-'MIN and MAX'!C$55)</f>
        <v>3.9385800369268809E-2</v>
      </c>
      <c r="D10">
        <f>('CON Score and Page Rank'!JI214-'MIN and MAX'!D$55)/('MIN and MAX'!H$55-'MIN and MAX'!D$55)</f>
        <v>0.87715694330320459</v>
      </c>
      <c r="E10">
        <f t="shared" si="0"/>
        <v>3.5415597993715672E-2</v>
      </c>
      <c r="F10">
        <f t="shared" si="1"/>
        <v>0.87690300499421792</v>
      </c>
      <c r="G10">
        <f t="shared" si="2"/>
        <v>0.87318674092765147</v>
      </c>
      <c r="H10" s="3">
        <f>IFERROR(VLOOKUP(A10,'GDP Data'!A$2:Q$144,13,FALSE),"Not Found")</f>
        <v>47962439303.724701</v>
      </c>
      <c r="I10">
        <f t="shared" si="3"/>
        <v>2.4581977893128951E-3</v>
      </c>
      <c r="J10">
        <f t="shared" si="4"/>
        <v>-0.87444480720490503</v>
      </c>
    </row>
    <row r="11" spans="1:10" x14ac:dyDescent="0.25">
      <c r="A11" t="s">
        <v>160</v>
      </c>
      <c r="B11">
        <f>('CON Score and Page Rank'!JG156-'MIN and MAX'!B$55)/('MIN and MAX'!F$55-'MIN and MAX'!B$55)</f>
        <v>1.1306714802759979E-2</v>
      </c>
      <c r="C11">
        <f>('CON Score and Page Rank'!JH156-'MIN and MAX'!C$55)/('MIN and MAX'!G$55-'MIN and MAX'!C$55)</f>
        <v>4.6714614240812587E-2</v>
      </c>
      <c r="D11">
        <f>('CON Score and Page Rank'!JI156-'MIN and MAX'!D$55)/('MIN and MAX'!H$55-'MIN and MAX'!D$55)</f>
        <v>0.86113393590797038</v>
      </c>
      <c r="E11">
        <f t="shared" si="0"/>
        <v>3.5407899438052608E-2</v>
      </c>
      <c r="F11">
        <f t="shared" si="1"/>
        <v>0.87689008314300643</v>
      </c>
      <c r="G11">
        <f t="shared" si="2"/>
        <v>0.84982722110521036</v>
      </c>
      <c r="H11" s="3">
        <f>IFERROR(VLOOKUP(A11,'GDP Data'!A$2:Q$144,13,FALSE),"Not Found")</f>
        <v>234216930369.79599</v>
      </c>
      <c r="I11">
        <f t="shared" si="3"/>
        <v>1.4405178245857669E-2</v>
      </c>
      <c r="J11">
        <f t="shared" si="4"/>
        <v>-0.8624849048971488</v>
      </c>
    </row>
    <row r="12" spans="1:10" x14ac:dyDescent="0.25">
      <c r="A12" t="s">
        <v>28</v>
      </c>
      <c r="B12">
        <f>('CON Score and Page Rank'!JG18-'MIN and MAX'!B$55)/('MIN and MAX'!F$55-'MIN and MAX'!B$55)</f>
        <v>1.6711568018535677E-3</v>
      </c>
      <c r="C12">
        <f>('CON Score and Page Rank'!JH18-'MIN and MAX'!C$55)/('MIN and MAX'!G$55-'MIN and MAX'!C$55)</f>
        <v>3.6720634808000092E-2</v>
      </c>
      <c r="D12">
        <f>('CON Score and Page Rank'!JI18-'MIN and MAX'!D$55)/('MIN and MAX'!H$55-'MIN and MAX'!D$55)</f>
        <v>0.78841413311421527</v>
      </c>
      <c r="E12">
        <f t="shared" si="0"/>
        <v>3.5049478006146523E-2</v>
      </c>
      <c r="F12">
        <f t="shared" si="1"/>
        <v>0.87628848089229905</v>
      </c>
      <c r="G12">
        <f t="shared" si="2"/>
        <v>0.78674297631236167</v>
      </c>
      <c r="H12" s="3">
        <f>IFERROR(VLOOKUP(A12,'GDP Data'!A$2:Q$144,13,FALSE),"Not Found")</f>
        <v>15221622925.9319</v>
      </c>
      <c r="I12">
        <f t="shared" si="3"/>
        <v>3.5809329702414234E-4</v>
      </c>
      <c r="J12">
        <f t="shared" si="4"/>
        <v>-0.87593038759527486</v>
      </c>
    </row>
    <row r="13" spans="1:10" x14ac:dyDescent="0.25">
      <c r="A13" t="s">
        <v>45</v>
      </c>
      <c r="B13">
        <f>('CON Score and Page Rank'!JG38-'MIN and MAX'!B$55)/('MIN and MAX'!F$55-'MIN and MAX'!B$55)</f>
        <v>1.2982050078450659E-2</v>
      </c>
      <c r="C13">
        <f>('CON Score and Page Rank'!JH38-'MIN and MAX'!C$55)/('MIN and MAX'!G$55-'MIN and MAX'!C$55)</f>
        <v>4.7192047899884126E-2</v>
      </c>
      <c r="D13">
        <f>('CON Score and Page Rank'!JI38-'MIN and MAX'!D$55)/('MIN and MAX'!H$55-'MIN and MAX'!D$55)</f>
        <v>0.85784716516023007</v>
      </c>
      <c r="E13">
        <f t="shared" si="0"/>
        <v>3.4209997821433469E-2</v>
      </c>
      <c r="F13">
        <f t="shared" si="1"/>
        <v>0.8748794324270277</v>
      </c>
      <c r="G13">
        <f t="shared" si="2"/>
        <v>0.84486511508177942</v>
      </c>
      <c r="H13" s="3" t="str">
        <f>IFERROR(VLOOKUP(A13,'GDP Data'!A$2:Q$144,13,FALSE),"Not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t="s">
        <v>130</v>
      </c>
      <c r="B14">
        <f>('CON Score and Page Rank'!JG126-'MIN and MAX'!B$55)/('MIN and MAX'!F$55-'MIN and MAX'!B$55)</f>
        <v>1.4752983099101751E-3</v>
      </c>
      <c r="C14">
        <f>('CON Score and Page Rank'!JH126-'MIN and MAX'!C$55)/('MIN and MAX'!G$55-'MIN and MAX'!C$55)</f>
        <v>3.5499775936807365E-2</v>
      </c>
      <c r="D14">
        <f>('CON Score and Page Rank'!JI126-'MIN and MAX'!D$55)/('MIN and MAX'!H$55-'MIN and MAX'!D$55)</f>
        <v>0.76499589153656533</v>
      </c>
      <c r="E14">
        <f t="shared" si="0"/>
        <v>3.4024477626897191E-2</v>
      </c>
      <c r="F14">
        <f t="shared" si="1"/>
        <v>0.87456804098486096</v>
      </c>
      <c r="G14">
        <f t="shared" si="2"/>
        <v>0.76352059322665511</v>
      </c>
      <c r="H14" s="3">
        <f>IFERROR(VLOOKUP(A14,'GDP Data'!A$2:Q$144,13,FALSE),"Not Found")</f>
        <v>65951627200.202599</v>
      </c>
      <c r="I14">
        <f t="shared" si="3"/>
        <v>3.612083931860161E-3</v>
      </c>
      <c r="J14">
        <f t="shared" si="4"/>
        <v>-0.87095595705300077</v>
      </c>
    </row>
    <row r="15" spans="1:10" x14ac:dyDescent="0.25">
      <c r="A15" t="s">
        <v>111</v>
      </c>
      <c r="B15">
        <f>('CON Score and Page Rank'!JG107-'MIN and MAX'!B$55)/('MIN and MAX'!F$55-'MIN and MAX'!B$55)</f>
        <v>1.0201748192257411E-3</v>
      </c>
      <c r="C15">
        <f>('CON Score and Page Rank'!JH107-'MIN and MAX'!C$55)/('MIN and MAX'!G$55-'MIN and MAX'!C$55)</f>
        <v>3.5016161681774037E-2</v>
      </c>
      <c r="D15">
        <f>('CON Score and Page Rank'!JI107-'MIN and MAX'!D$55)/('MIN and MAX'!H$55-'MIN and MAX'!D$55)</f>
        <v>0.75924404272801971</v>
      </c>
      <c r="E15">
        <f t="shared" si="0"/>
        <v>3.3995986862548296E-2</v>
      </c>
      <c r="F15">
        <f t="shared" si="1"/>
        <v>0.874520219882575</v>
      </c>
      <c r="G15">
        <f t="shared" si="2"/>
        <v>0.75822386790879392</v>
      </c>
      <c r="H15" s="3">
        <f>IFERROR(VLOOKUP(A15,'GDP Data'!A$2:Q$144,13,FALSE),"Not Found")</f>
        <v>17814284622.171799</v>
      </c>
      <c r="I15">
        <f t="shared" si="3"/>
        <v>5.2439521242022538E-4</v>
      </c>
      <c r="J15">
        <f t="shared" si="4"/>
        <v>-0.8739958246701548</v>
      </c>
    </row>
    <row r="16" spans="1:10" x14ac:dyDescent="0.25">
      <c r="A16" t="s">
        <v>107</v>
      </c>
      <c r="B16">
        <f>('CON Score and Page Rank'!JG103-'MIN and MAX'!B$55)/('MIN and MAX'!F$55-'MIN and MAX'!B$55)</f>
        <v>1.0730570736344713E-2</v>
      </c>
      <c r="C16">
        <f>('CON Score and Page Rank'!JH103-'MIN and MAX'!C$55)/('MIN and MAX'!G$55-'MIN and MAX'!C$55)</f>
        <v>4.4389517329439181E-2</v>
      </c>
      <c r="D16">
        <f>('CON Score and Page Rank'!JI103-'MIN and MAX'!D$55)/('MIN and MAX'!H$55-'MIN and MAX'!D$55)</f>
        <v>0.86894001643385377</v>
      </c>
      <c r="E16">
        <f t="shared" si="0"/>
        <v>3.3658946593094471E-2</v>
      </c>
      <c r="F16">
        <f t="shared" si="1"/>
        <v>0.87395450542849196</v>
      </c>
      <c r="G16">
        <f t="shared" si="2"/>
        <v>0.85820944569750901</v>
      </c>
      <c r="H16" s="3">
        <f>IFERROR(VLOOKUP(A16,'GDP Data'!A$2:Q$144,13,FALSE),"Not Found")</f>
        <v>167775268614.03699</v>
      </c>
      <c r="I16">
        <f t="shared" si="3"/>
        <v>1.0143389818888522E-2</v>
      </c>
      <c r="J16">
        <f t="shared" si="4"/>
        <v>-0.86381111560960344</v>
      </c>
    </row>
    <row r="17" spans="1:10" x14ac:dyDescent="0.25">
      <c r="A17" t="s">
        <v>94</v>
      </c>
      <c r="B17">
        <f>('CON Score and Page Rank'!JG90-'MIN and MAX'!B$55)/('MIN and MAX'!F$55-'MIN and MAX'!B$55)</f>
        <v>1.0267430174756148E-2</v>
      </c>
      <c r="C17">
        <f>('CON Score and Page Rank'!JH90-'MIN and MAX'!C$55)/('MIN and MAX'!G$55-'MIN and MAX'!C$55)</f>
        <v>4.3869026466444701E-2</v>
      </c>
      <c r="D17">
        <f>('CON Score and Page Rank'!JI90-'MIN and MAX'!D$55)/('MIN and MAX'!H$55-'MIN and MAX'!D$55)</f>
        <v>0.86031224322103528</v>
      </c>
      <c r="E17">
        <f t="shared" si="0"/>
        <v>3.3601596291688553E-2</v>
      </c>
      <c r="F17">
        <f t="shared" si="1"/>
        <v>0.87385824424728664</v>
      </c>
      <c r="G17">
        <f t="shared" si="2"/>
        <v>0.8500448130462791</v>
      </c>
      <c r="H17" s="3" t="str">
        <f>IFERROR(VLOOKUP(A17,'GDP Data'!A$2:Q$144,13,FALSE),"Not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59</v>
      </c>
      <c r="B18">
        <f>('CON Score and Page Rank'!JG53-'MIN and MAX'!B$55)/('MIN and MAX'!F$55-'MIN and MAX'!B$55)</f>
        <v>1.484720745678586E-2</v>
      </c>
      <c r="C18">
        <f>('CON Score and Page Rank'!JH53-'MIN and MAX'!C$55)/('MIN and MAX'!G$55-'MIN and MAX'!C$55)</f>
        <v>4.8332593781526399E-2</v>
      </c>
      <c r="D18">
        <f>('CON Score and Page Rank'!JI53-'MIN and MAX'!D$55)/('MIN and MAX'!H$55-'MIN and MAX'!D$55)</f>
        <v>0.92070665571076415</v>
      </c>
      <c r="E18">
        <f t="shared" si="0"/>
        <v>3.3485386324740539E-2</v>
      </c>
      <c r="F18">
        <f t="shared" si="1"/>
        <v>0.8736631884513798</v>
      </c>
      <c r="G18">
        <f t="shared" si="2"/>
        <v>0.90585944825397835</v>
      </c>
      <c r="H18" s="3">
        <f>IFERROR(VLOOKUP(A18,'GDP Data'!A$2:Q$144,13,FALSE),"Not Found")</f>
        <v>34686224300</v>
      </c>
      <c r="I18">
        <f t="shared" si="3"/>
        <v>1.6066173507498299E-3</v>
      </c>
      <c r="J18">
        <f t="shared" si="4"/>
        <v>-0.87205657110062995</v>
      </c>
    </row>
    <row r="19" spans="1:10" x14ac:dyDescent="0.25">
      <c r="A19" t="s">
        <v>193</v>
      </c>
      <c r="B19">
        <f>('CON Score and Page Rank'!JG28-'MIN and MAX'!B$55)/('MIN and MAX'!F$55-'MIN and MAX'!B$55)</f>
        <v>5.2987142049854543E-3</v>
      </c>
      <c r="C19">
        <f>('CON Score and Page Rank'!JH28-'MIN and MAX'!C$55)/('MIN and MAX'!G$55-'MIN and MAX'!C$55)</f>
        <v>3.8282194291865412E-2</v>
      </c>
      <c r="D19">
        <f>('CON Score and Page Rank'!JI28-'MIN and MAX'!D$55)/('MIN and MAX'!H$55-'MIN and MAX'!D$55)</f>
        <v>0.74815119145439601</v>
      </c>
      <c r="E19">
        <f t="shared" si="0"/>
        <v>3.2983480086879957E-2</v>
      </c>
      <c r="F19">
        <f t="shared" si="1"/>
        <v>0.87282075020561067</v>
      </c>
      <c r="G19">
        <f t="shared" si="2"/>
        <v>0.74285247724941061</v>
      </c>
      <c r="H19" s="3">
        <f>IFERROR(VLOOKUP(A19,'GDP Data'!A$2:Q$144,13,FALSE),"Not Found")</f>
        <v>51583869785.184898</v>
      </c>
      <c r="I19">
        <f t="shared" si="3"/>
        <v>2.6904883447733418E-3</v>
      </c>
      <c r="J19">
        <f t="shared" si="4"/>
        <v>-0.87013026186083731</v>
      </c>
    </row>
    <row r="20" spans="1:10" x14ac:dyDescent="0.25">
      <c r="A20" t="s">
        <v>184</v>
      </c>
      <c r="B20">
        <f>('CON Score and Page Rank'!JG176-'MIN and MAX'!B$55)/('MIN and MAX'!F$55-'MIN and MAX'!B$55)</f>
        <v>4.5856284959635389E-3</v>
      </c>
      <c r="C20">
        <f>('CON Score and Page Rank'!JH176-'MIN and MAX'!C$55)/('MIN and MAX'!G$55-'MIN and MAX'!C$55)</f>
        <v>3.7408553149485956E-2</v>
      </c>
      <c r="D20">
        <f>('CON Score and Page Rank'!JI176-'MIN and MAX'!D$55)/('MIN and MAX'!H$55-'MIN and MAX'!D$55)</f>
        <v>0.76828266228430564</v>
      </c>
      <c r="E20">
        <f t="shared" si="0"/>
        <v>3.282292465352242E-2</v>
      </c>
      <c r="F20">
        <f t="shared" si="1"/>
        <v>0.87255126154931706</v>
      </c>
      <c r="G20">
        <f t="shared" si="2"/>
        <v>0.76369703378834208</v>
      </c>
      <c r="H20" s="3">
        <f>IFERROR(VLOOKUP(A20,'GDP Data'!A$2:Q$144,13,FALSE),"Not Found")</f>
        <v>27474380566.264999</v>
      </c>
      <c r="I20">
        <f t="shared" si="3"/>
        <v>1.1440257877253284E-3</v>
      </c>
      <c r="J20">
        <f t="shared" si="4"/>
        <v>-0.87140723576159174</v>
      </c>
    </row>
    <row r="21" spans="1:10" x14ac:dyDescent="0.25">
      <c r="A21" t="s">
        <v>185</v>
      </c>
      <c r="B21">
        <f>('CON Score and Page Rank'!JG177-'MIN and MAX'!B$55)/('MIN and MAX'!F$55-'MIN and MAX'!B$55)</f>
        <v>5.4350501689856201E-3</v>
      </c>
      <c r="C21">
        <f>('CON Score and Page Rank'!JH177-'MIN and MAX'!C$55)/('MIN and MAX'!G$55-'MIN and MAX'!C$55)</f>
        <v>3.8090862821323471E-2</v>
      </c>
      <c r="D21">
        <f>('CON Score and Page Rank'!JI177-'MIN and MAX'!D$55)/('MIN and MAX'!H$55-'MIN and MAX'!D$55)</f>
        <v>0.76828266228430564</v>
      </c>
      <c r="E21">
        <f t="shared" si="0"/>
        <v>3.265581265233785E-2</v>
      </c>
      <c r="F21">
        <f t="shared" si="1"/>
        <v>0.87227076784251445</v>
      </c>
      <c r="G21">
        <f t="shared" si="2"/>
        <v>0.76284761211532004</v>
      </c>
      <c r="H21" s="3">
        <f>IFERROR(VLOOKUP(A21,'GDP Data'!A$2:Q$144,13,FALSE),"Not Found")</f>
        <v>43535051482.386902</v>
      </c>
      <c r="I21">
        <f t="shared" si="3"/>
        <v>2.1742104584715483E-3</v>
      </c>
      <c r="J21">
        <f t="shared" si="4"/>
        <v>-0.8700965573840429</v>
      </c>
    </row>
    <row r="22" spans="1:10" x14ac:dyDescent="0.25">
      <c r="A22" t="s">
        <v>203</v>
      </c>
      <c r="B22">
        <f>('CON Score and Page Rank'!JG192-'MIN and MAX'!B$55)/('MIN and MAX'!F$55-'MIN and MAX'!B$55)</f>
        <v>1.6749095668970974E-3</v>
      </c>
      <c r="C22">
        <f>('CON Score and Page Rank'!JH192-'MIN and MAX'!C$55)/('MIN and MAX'!G$55-'MIN and MAX'!C$55)</f>
        <v>3.4232164459351552E-2</v>
      </c>
      <c r="D22">
        <f>('CON Score and Page Rank'!JI192-'MIN and MAX'!D$55)/('MIN and MAX'!H$55-'MIN and MAX'!D$55)</f>
        <v>0.71322925225965494</v>
      </c>
      <c r="E22">
        <f t="shared" si="0"/>
        <v>3.2557254892454451E-2</v>
      </c>
      <c r="F22">
        <f t="shared" si="1"/>
        <v>0.87210534087612135</v>
      </c>
      <c r="G22">
        <f t="shared" si="2"/>
        <v>0.71155434269275786</v>
      </c>
      <c r="H22" s="3">
        <f>IFERROR(VLOOKUP(A22,'GDP Data'!A$2:Q$144,13,FALSE),"Not Found")</f>
        <v>42762617081.652199</v>
      </c>
      <c r="I22">
        <f t="shared" si="3"/>
        <v>2.124663955529685E-3</v>
      </c>
      <c r="J22">
        <f t="shared" si="4"/>
        <v>-0.86998067692059167</v>
      </c>
    </row>
    <row r="23" spans="1:10" x14ac:dyDescent="0.25">
      <c r="A23" t="s">
        <v>100</v>
      </c>
      <c r="B23">
        <f>('CON Score and Page Rank'!JG96-'MIN and MAX'!B$55)/('MIN and MAX'!F$55-'MIN and MAX'!B$55)</f>
        <v>1.0948407934900853E-2</v>
      </c>
      <c r="C23">
        <f>('CON Score and Page Rank'!JH96-'MIN and MAX'!C$55)/('MIN and MAX'!G$55-'MIN and MAX'!C$55)</f>
        <v>4.3324715346467646E-2</v>
      </c>
      <c r="D23">
        <f>('CON Score and Page Rank'!JI96-'MIN and MAX'!D$55)/('MIN and MAX'!H$55-'MIN and MAX'!D$55)</f>
        <v>0.89276910435497125</v>
      </c>
      <c r="E23">
        <f t="shared" si="0"/>
        <v>3.2376307411566795E-2</v>
      </c>
      <c r="F23">
        <f t="shared" si="1"/>
        <v>0.8718016246301844</v>
      </c>
      <c r="G23">
        <f t="shared" si="2"/>
        <v>0.88182069642007044</v>
      </c>
      <c r="H23" s="3">
        <f>IFERROR(VLOOKUP(A23,'GDP Data'!A$2:Q$144,13,FALSE),"Not Found")</f>
        <v>101370474295.10899</v>
      </c>
      <c r="I23">
        <f t="shared" si="3"/>
        <v>5.883966191526523E-3</v>
      </c>
      <c r="J23">
        <f t="shared" si="4"/>
        <v>-0.86591765843865787</v>
      </c>
    </row>
    <row r="24" spans="1:10" x14ac:dyDescent="0.25">
      <c r="A24" t="s">
        <v>183</v>
      </c>
      <c r="B24">
        <f>('CON Score and Page Rank'!JG175-'MIN and MAX'!B$55)/('MIN and MAX'!F$55-'MIN and MAX'!B$55)</f>
        <v>2.0084938216624375E-2</v>
      </c>
      <c r="C24">
        <f>('CON Score and Page Rank'!JH175-'MIN and MAX'!C$55)/('MIN and MAX'!G$55-'MIN and MAX'!C$55)</f>
        <v>5.2343351867153221E-2</v>
      </c>
      <c r="D24">
        <f>('CON Score and Page Rank'!JI175-'MIN and MAX'!D$55)/('MIN and MAX'!H$55-'MIN and MAX'!D$55)</f>
        <v>0.91125718981101067</v>
      </c>
      <c r="E24">
        <f t="shared" si="0"/>
        <v>3.2258413650528846E-2</v>
      </c>
      <c r="F24">
        <f t="shared" si="1"/>
        <v>0.8716037426240566</v>
      </c>
      <c r="G24">
        <f t="shared" si="2"/>
        <v>0.89117225159438629</v>
      </c>
      <c r="H24" s="3">
        <f>IFERROR(VLOOKUP(A24,'GDP Data'!A$2:Q$144,13,FALSE),"Not Found")</f>
        <v>141999960209.89301</v>
      </c>
      <c r="I24">
        <f t="shared" si="3"/>
        <v>8.4900760974143587E-3</v>
      </c>
      <c r="J24">
        <f t="shared" si="4"/>
        <v>-0.86311366652664223</v>
      </c>
    </row>
    <row r="25" spans="1:10" x14ac:dyDescent="0.25">
      <c r="A25" t="s">
        <v>110</v>
      </c>
      <c r="B25">
        <f>('CON Score and Page Rank'!JG106-'MIN and MAX'!B$55)/('MIN and MAX'!F$55-'MIN and MAX'!B$55)</f>
        <v>1.937093295662061E-2</v>
      </c>
      <c r="C25">
        <f>('CON Score and Page Rank'!JH106-'MIN and MAX'!C$55)/('MIN and MAX'!G$55-'MIN and MAX'!C$55)</f>
        <v>5.1594076259621376E-2</v>
      </c>
      <c r="D25">
        <f>('CON Score and Page Rank'!JI106-'MIN and MAX'!D$55)/('MIN and MAX'!H$55-'MIN and MAX'!D$55)</f>
        <v>0.92070665571076415</v>
      </c>
      <c r="E25">
        <f t="shared" si="0"/>
        <v>3.2223143303000766E-2</v>
      </c>
      <c r="F25">
        <f t="shared" si="1"/>
        <v>0.87154454214504695</v>
      </c>
      <c r="G25">
        <f t="shared" si="2"/>
        <v>0.90133572275414353</v>
      </c>
      <c r="H25" s="3">
        <f>IFERROR(VLOOKUP(A25,'GDP Data'!A$2:Q$144,13,FALSE),"Not Found")</f>
        <v>671238840108.229</v>
      </c>
      <c r="I25">
        <f t="shared" si="3"/>
        <v>4.2437212184168557E-2</v>
      </c>
      <c r="J25">
        <f t="shared" si="4"/>
        <v>-0.82910732996087844</v>
      </c>
    </row>
    <row r="26" spans="1:10" x14ac:dyDescent="0.25">
      <c r="A26" t="s">
        <v>88</v>
      </c>
      <c r="B26">
        <f>('CON Score and Page Rank'!JG84-'MIN and MAX'!B$55)/('MIN and MAX'!F$55-'MIN and MAX'!B$55)</f>
        <v>8.9071656880467226E-4</v>
      </c>
      <c r="C26">
        <f>('CON Score and Page Rank'!JH84-'MIN and MAX'!C$55)/('MIN and MAX'!G$55-'MIN and MAX'!C$55)</f>
        <v>3.2886927414055668E-2</v>
      </c>
      <c r="D26">
        <f>('CON Score and Page Rank'!JI84-'MIN and MAX'!D$55)/('MIN and MAX'!H$55-'MIN and MAX'!D$55)</f>
        <v>0.60969597370583406</v>
      </c>
      <c r="E26">
        <f t="shared" si="0"/>
        <v>3.1996210845250998E-2</v>
      </c>
      <c r="F26">
        <f t="shared" si="1"/>
        <v>0.87116364115758438</v>
      </c>
      <c r="G26">
        <f t="shared" si="2"/>
        <v>0.60880525713702938</v>
      </c>
      <c r="H26" s="3">
        <f>IFERROR(VLOOKUP(A26,'GDP Data'!A$2:Q$144,13,FALSE),"Not Found")</f>
        <v>185749664444.444</v>
      </c>
      <c r="I26">
        <f t="shared" si="3"/>
        <v>1.1296327149285008E-2</v>
      </c>
      <c r="J26">
        <f t="shared" si="4"/>
        <v>-0.85986731400829941</v>
      </c>
    </row>
    <row r="27" spans="1:10" x14ac:dyDescent="0.25">
      <c r="A27" t="s">
        <v>78</v>
      </c>
      <c r="B27">
        <f>('CON Score and Page Rank'!JG74-'MIN and MAX'!B$55)/('MIN and MAX'!F$55-'MIN and MAX'!B$55)</f>
        <v>1.137163250132601E-2</v>
      </c>
      <c r="C27">
        <f>('CON Score and Page Rank'!JH74-'MIN and MAX'!C$55)/('MIN and MAX'!G$55-'MIN and MAX'!C$55)</f>
        <v>4.3350869126005324E-2</v>
      </c>
      <c r="D27">
        <f>('CON Score and Page Rank'!JI74-'MIN and MAX'!D$55)/('MIN and MAX'!H$55-'MIN and MAX'!D$55)</f>
        <v>0.88331963845521777</v>
      </c>
      <c r="E27">
        <f t="shared" si="0"/>
        <v>3.1979236624679316E-2</v>
      </c>
      <c r="F27">
        <f t="shared" si="1"/>
        <v>0.87113515031303412</v>
      </c>
      <c r="G27">
        <f t="shared" si="2"/>
        <v>0.87194800595389177</v>
      </c>
      <c r="H27" s="3">
        <f>IFERROR(VLOOKUP(A27,'GDP Data'!A$2:Q$144,13,FALSE),"Not Found")</f>
        <v>235989672977.625</v>
      </c>
      <c r="I27">
        <f t="shared" si="3"/>
        <v>1.4518887833041285E-2</v>
      </c>
      <c r="J27">
        <f t="shared" si="4"/>
        <v>-0.85661626247999278</v>
      </c>
    </row>
    <row r="28" spans="1:10" x14ac:dyDescent="0.25">
      <c r="A28" t="s">
        <v>192</v>
      </c>
      <c r="B28">
        <f>('CON Score and Page Rank'!JG27-'MIN and MAX'!B$55)/('MIN and MAX'!F$55-'MIN and MAX'!B$55)</f>
        <v>1.2590932462495154E-2</v>
      </c>
      <c r="C28">
        <f>('CON Score and Page Rank'!JH27-'MIN and MAX'!C$55)/('MIN and MAX'!G$55-'MIN and MAX'!C$55)</f>
        <v>4.4555121595318117E-2</v>
      </c>
      <c r="D28">
        <f>('CON Score and Page Rank'!JI27-'MIN and MAX'!D$55)/('MIN and MAX'!H$55-'MIN and MAX'!D$55)</f>
        <v>0.83689400164338534</v>
      </c>
      <c r="E28">
        <f t="shared" si="0"/>
        <v>3.1964189132822965E-2</v>
      </c>
      <c r="F28">
        <f t="shared" si="1"/>
        <v>0.87110989343896794</v>
      </c>
      <c r="G28">
        <f t="shared" si="2"/>
        <v>0.82430306918089014</v>
      </c>
      <c r="H28" s="3" t="str">
        <f>IFERROR(VLOOKUP(A28,'GDP Data'!A$2:Q$144,13,FALSE),"Not Found")</f>
        <v>Not Found</v>
      </c>
      <c r="I28" t="str">
        <f t="shared" si="3"/>
        <v>No Value</v>
      </c>
      <c r="J28" t="str">
        <f t="shared" si="4"/>
        <v>No Value</v>
      </c>
    </row>
    <row r="29" spans="1:10" x14ac:dyDescent="0.25">
      <c r="A29" t="s">
        <v>82</v>
      </c>
      <c r="B29">
        <f>('CON Score and Page Rank'!JG78-'MIN and MAX'!B$55)/('MIN and MAX'!F$55-'MIN and MAX'!B$55)</f>
        <v>3.8234736049309816E-4</v>
      </c>
      <c r="C29">
        <f>('CON Score and Page Rank'!JH78-'MIN and MAX'!C$55)/('MIN and MAX'!G$55-'MIN and MAX'!C$55)</f>
        <v>3.1700752239986932E-2</v>
      </c>
      <c r="D29">
        <f>('CON Score and Page Rank'!JI78-'MIN and MAX'!D$55)/('MIN and MAX'!H$55-'MIN and MAX'!D$55)</f>
        <v>0.54396055875102711</v>
      </c>
      <c r="E29">
        <f t="shared" si="0"/>
        <v>3.1318404879493833E-2</v>
      </c>
      <c r="F29">
        <f t="shared" si="1"/>
        <v>0.87002595920487891</v>
      </c>
      <c r="G29">
        <f t="shared" si="2"/>
        <v>0.54357821139053397</v>
      </c>
      <c r="H29" s="3">
        <f>IFERROR(VLOOKUP(A29,'GDP Data'!A$2:Q$144,13,FALSE),"Not Found")</f>
        <v>18210308748.291199</v>
      </c>
      <c r="I29">
        <f t="shared" si="3"/>
        <v>5.4979751261705837E-4</v>
      </c>
      <c r="J29">
        <f t="shared" si="4"/>
        <v>-0.86947616169226183</v>
      </c>
    </row>
    <row r="30" spans="1:10" x14ac:dyDescent="0.25">
      <c r="A30" t="s">
        <v>199</v>
      </c>
      <c r="B30">
        <f>('CON Score and Page Rank'!JG189-'MIN and MAX'!B$55)/('MIN and MAX'!F$55-'MIN and MAX'!B$55)</f>
        <v>1.545468791822241E-4</v>
      </c>
      <c r="C30">
        <f>('CON Score and Page Rank'!JH189-'MIN and MAX'!C$55)/('MIN and MAX'!G$55-'MIN and MAX'!C$55)</f>
        <v>3.1468799782028455E-2</v>
      </c>
      <c r="D30">
        <f>('CON Score and Page Rank'!JI189-'MIN and MAX'!D$55)/('MIN and MAX'!H$55-'MIN and MAX'!D$55)</f>
        <v>0.56285949055053408</v>
      </c>
      <c r="E30">
        <f t="shared" si="0"/>
        <v>3.1314252902846229E-2</v>
      </c>
      <c r="F30">
        <f t="shared" si="1"/>
        <v>0.87001899020617035</v>
      </c>
      <c r="G30">
        <f t="shared" si="2"/>
        <v>0.56270494367135182</v>
      </c>
      <c r="H30" s="3">
        <f>IFERROR(VLOOKUP(A30,'GDP Data'!A$2:Q$144,13,FALSE),"Not Found")</f>
        <v>23963033429.436401</v>
      </c>
      <c r="I30">
        <f t="shared" si="3"/>
        <v>9.1879634289570265E-4</v>
      </c>
      <c r="J30">
        <f t="shared" si="4"/>
        <v>-0.86910019386327464</v>
      </c>
    </row>
    <row r="31" spans="1:10" x14ac:dyDescent="0.25">
      <c r="A31" t="s">
        <v>207</v>
      </c>
      <c r="B31">
        <f>('CON Score and Page Rank'!JG196-'MIN and MAX'!B$55)/('MIN and MAX'!F$55-'MIN and MAX'!B$55)</f>
        <v>1.014042008068714E-3</v>
      </c>
      <c r="C31">
        <f>('CON Score and Page Rank'!JH196-'MIN and MAX'!C$55)/('MIN and MAX'!G$55-'MIN and MAX'!C$55)</f>
        <v>3.2076435152195777E-2</v>
      </c>
      <c r="D31">
        <f>('CON Score and Page Rank'!JI196-'MIN and MAX'!D$55)/('MIN and MAX'!H$55-'MIN and MAX'!D$55)</f>
        <v>0.8660640920295809</v>
      </c>
      <c r="E31">
        <f t="shared" si="0"/>
        <v>3.1062393144127062E-2</v>
      </c>
      <c r="F31">
        <f t="shared" si="1"/>
        <v>0.86959624930894686</v>
      </c>
      <c r="G31">
        <f t="shared" si="2"/>
        <v>0.86505005002151214</v>
      </c>
      <c r="H31" s="3">
        <f>IFERROR(VLOOKUP(A31,'GDP Data'!A$2:Q$144,13,FALSE),"Not Found")</f>
        <v>79276664000</v>
      </c>
      <c r="I31">
        <f t="shared" si="3"/>
        <v>4.4667959622586521E-3</v>
      </c>
      <c r="J31">
        <f t="shared" si="4"/>
        <v>-0.86512945334668823</v>
      </c>
    </row>
    <row r="32" spans="1:10" x14ac:dyDescent="0.25">
      <c r="A32" t="s">
        <v>57</v>
      </c>
      <c r="B32">
        <f>('CON Score and Page Rank'!JG51-'MIN and MAX'!B$55)/('MIN and MAX'!F$55-'MIN and MAX'!B$55)</f>
        <v>3.8975785827804811E-3</v>
      </c>
      <c r="C32">
        <f>('CON Score and Page Rank'!JH51-'MIN and MAX'!C$55)/('MIN and MAX'!G$55-'MIN and MAX'!C$55)</f>
        <v>3.4958969050430312E-2</v>
      </c>
      <c r="D32">
        <f>('CON Score and Page Rank'!JI51-'MIN and MAX'!D$55)/('MIN and MAX'!H$55-'MIN and MAX'!D$55)</f>
        <v>0.84059161873459332</v>
      </c>
      <c r="E32">
        <f t="shared" si="0"/>
        <v>3.106139046764983E-2</v>
      </c>
      <c r="F32">
        <f t="shared" si="1"/>
        <v>0.86959456633920307</v>
      </c>
      <c r="G32">
        <f t="shared" si="2"/>
        <v>0.83669404015181281</v>
      </c>
      <c r="H32" s="3">
        <f>IFERROR(VLOOKUP(A32,'GDP Data'!A$2:Q$144,13,FALSE),"Not Found")</f>
        <v>11518393367.240299</v>
      </c>
      <c r="I32">
        <f t="shared" si="3"/>
        <v>1.2055587760109566E-4</v>
      </c>
      <c r="J32">
        <f t="shared" si="4"/>
        <v>-0.869474010461602</v>
      </c>
    </row>
    <row r="33" spans="1:10" x14ac:dyDescent="0.25">
      <c r="A33" t="s">
        <v>179</v>
      </c>
      <c r="B33">
        <f>('CON Score and Page Rank'!JG173-'MIN and MAX'!B$55)/('MIN and MAX'!F$55-'MIN and MAX'!B$55)</f>
        <v>1.2498497807693276E-2</v>
      </c>
      <c r="C33">
        <f>('CON Score and Page Rank'!JH173-'MIN and MAX'!C$55)/('MIN and MAX'!G$55-'MIN and MAX'!C$55)</f>
        <v>4.3551552065744049E-2</v>
      </c>
      <c r="D33">
        <f>('CON Score and Page Rank'!JI173-'MIN and MAX'!D$55)/('MIN and MAX'!H$55-'MIN and MAX'!D$55)</f>
        <v>0.78882497945768282</v>
      </c>
      <c r="E33">
        <f t="shared" si="0"/>
        <v>3.1053054258050772E-2</v>
      </c>
      <c r="F33">
        <f t="shared" si="1"/>
        <v>0.86958057420031099</v>
      </c>
      <c r="G33">
        <f t="shared" si="2"/>
        <v>0.77632648164998952</v>
      </c>
      <c r="H33" s="3">
        <f>IFERROR(VLOOKUP(A33,'GDP Data'!A$2:Q$144,13,FALSE),"Not Found")</f>
        <v>63169910822.128502</v>
      </c>
      <c r="I33">
        <f t="shared" si="3"/>
        <v>3.4336554224895454E-3</v>
      </c>
      <c r="J33">
        <f t="shared" si="4"/>
        <v>-0.86614691877782146</v>
      </c>
    </row>
    <row r="34" spans="1:10" x14ac:dyDescent="0.25">
      <c r="A34" t="s">
        <v>166</v>
      </c>
      <c r="B34">
        <f>('CON Score and Page Rank'!JG160-'MIN and MAX'!B$55)/('MIN and MAX'!F$55-'MIN and MAX'!B$55)</f>
        <v>2.0862065839144892E-2</v>
      </c>
      <c r="C34">
        <f>('CON Score and Page Rank'!JH160-'MIN and MAX'!C$55)/('MIN and MAX'!G$55-'MIN and MAX'!C$55)</f>
        <v>5.1904629088003883E-2</v>
      </c>
      <c r="D34">
        <f>('CON Score and Page Rank'!JI160-'MIN and MAX'!D$55)/('MIN and MAX'!H$55-'MIN and MAX'!D$55)</f>
        <v>0.83976992604765821</v>
      </c>
      <c r="E34">
        <f t="shared" si="0"/>
        <v>3.1042563248858991E-2</v>
      </c>
      <c r="F34">
        <f t="shared" si="1"/>
        <v>0.86956296527913557</v>
      </c>
      <c r="G34">
        <f t="shared" si="2"/>
        <v>0.81890786020851336</v>
      </c>
      <c r="H34" s="3">
        <f>IFERROR(VLOOKUP(A34,'GDP Data'!A$2:Q$144,13,FALSE),"Not Found")</f>
        <v>370819140946.55298</v>
      </c>
      <c r="I34">
        <f t="shared" si="3"/>
        <v>2.3167296843590729E-2</v>
      </c>
      <c r="J34">
        <f t="shared" si="4"/>
        <v>-0.84639566843554481</v>
      </c>
    </row>
    <row r="35" spans="1:10" x14ac:dyDescent="0.25">
      <c r="A35" t="s">
        <v>195</v>
      </c>
      <c r="B35">
        <f>('CON Score and Page Rank'!JG186-'MIN and MAX'!B$55)/('MIN and MAX'!F$55-'MIN and MAX'!B$55)</f>
        <v>8.8218426814574962E-3</v>
      </c>
      <c r="C35">
        <f>('CON Score and Page Rank'!JH186-'MIN and MAX'!C$55)/('MIN and MAX'!G$55-'MIN and MAX'!C$55)</f>
        <v>3.9545279335928961E-2</v>
      </c>
      <c r="D35">
        <f>('CON Score and Page Rank'!JI186-'MIN and MAX'!D$55)/('MIN and MAX'!H$55-'MIN and MAX'!D$55)</f>
        <v>0.81676253081347572</v>
      </c>
      <c r="E35">
        <f t="shared" si="0"/>
        <v>3.0723436654471463E-2</v>
      </c>
      <c r="F35">
        <f t="shared" si="1"/>
        <v>0.86902731852268156</v>
      </c>
      <c r="G35">
        <f t="shared" si="2"/>
        <v>0.80794068813201825</v>
      </c>
      <c r="H35" s="3">
        <f>IFERROR(VLOOKUP(A35,'GDP Data'!A$2:Q$144,13,FALSE),"Not Found")</f>
        <v>169333048847.83401</v>
      </c>
      <c r="I35">
        <f t="shared" si="3"/>
        <v>1.0243311006840778E-2</v>
      </c>
      <c r="J35">
        <f t="shared" si="4"/>
        <v>-0.85878400751584083</v>
      </c>
    </row>
    <row r="36" spans="1:10" x14ac:dyDescent="0.25">
      <c r="A36" t="s">
        <v>87</v>
      </c>
      <c r="B36">
        <f>('CON Score and Page Rank'!JG83-'MIN and MAX'!B$55)/('MIN and MAX'!F$55-'MIN and MAX'!B$55)</f>
        <v>1.5223843949809749E-3</v>
      </c>
      <c r="C36">
        <f>('CON Score and Page Rank'!JH83-'MIN and MAX'!C$55)/('MIN and MAX'!G$55-'MIN and MAX'!C$55)</f>
        <v>3.217086619019064E-2</v>
      </c>
      <c r="D36">
        <f>('CON Score and Page Rank'!JI83-'MIN and MAX'!D$55)/('MIN and MAX'!H$55-'MIN and MAX'!D$55)</f>
        <v>0.7041906327033689</v>
      </c>
      <c r="E36">
        <f t="shared" si="0"/>
        <v>3.0648481795209667E-2</v>
      </c>
      <c r="F36">
        <f t="shared" si="1"/>
        <v>0.86890150849007963</v>
      </c>
      <c r="G36">
        <f t="shared" si="2"/>
        <v>0.70266824830838792</v>
      </c>
      <c r="H36" s="3">
        <f>IFERROR(VLOOKUP(A36,'GDP Data'!A$2:Q$144,13,FALSE),"Not Found")</f>
        <v>626133114526.80603</v>
      </c>
      <c r="I36">
        <f t="shared" si="3"/>
        <v>3.9543981428146829E-2</v>
      </c>
      <c r="J36">
        <f t="shared" si="4"/>
        <v>-0.82935752706193278</v>
      </c>
    </row>
    <row r="37" spans="1:10" x14ac:dyDescent="0.25">
      <c r="A37" t="s">
        <v>223</v>
      </c>
      <c r="B37">
        <f>('CON Score and Page Rank'!JG212-'MIN and MAX'!B$55)/('MIN and MAX'!F$55-'MIN and MAX'!B$55)</f>
        <v>8.3370677735273852E-4</v>
      </c>
      <c r="C37">
        <f>('CON Score and Page Rank'!JH212-'MIN and MAX'!C$55)/('MIN and MAX'!G$55-'MIN and MAX'!C$55)</f>
        <v>3.1474985117711067E-2</v>
      </c>
      <c r="D37">
        <f>('CON Score and Page Rank'!JI212-'MIN and MAX'!D$55)/('MIN and MAX'!H$55-'MIN and MAX'!D$55)</f>
        <v>0.56121610517666398</v>
      </c>
      <c r="E37">
        <f t="shared" si="0"/>
        <v>3.0641278340358329E-2</v>
      </c>
      <c r="F37">
        <f t="shared" si="1"/>
        <v>0.86888941765436034</v>
      </c>
      <c r="G37">
        <f t="shared" si="2"/>
        <v>0.56038239839931125</v>
      </c>
      <c r="H37" s="3">
        <f>IFERROR(VLOOKUP(A37,'GDP Data'!A$2:Q$144,13,FALSE),"Not Found")</f>
        <v>25433011405.301701</v>
      </c>
      <c r="I37">
        <f t="shared" si="3"/>
        <v>1.0130856029757947E-3</v>
      </c>
      <c r="J37">
        <f t="shared" si="4"/>
        <v>-0.86787633205138459</v>
      </c>
    </row>
    <row r="38" spans="1:10" x14ac:dyDescent="0.25">
      <c r="A38" t="s">
        <v>141</v>
      </c>
      <c r="B38">
        <f>('CON Score and Page Rank'!JG137-'MIN and MAX'!B$55)/('MIN and MAX'!F$55-'MIN and MAX'!B$55)</f>
        <v>2.7225530348553583E-2</v>
      </c>
      <c r="C38">
        <f>('CON Score and Page Rank'!JH137-'MIN and MAX'!C$55)/('MIN and MAX'!G$55-'MIN and MAX'!C$55)</f>
        <v>5.776101392588278E-2</v>
      </c>
      <c r="D38">
        <f>('CON Score and Page Rank'!JI137-'MIN and MAX'!D$55)/('MIN and MAX'!H$55-'MIN and MAX'!D$55)</f>
        <v>0.82539030402629421</v>
      </c>
      <c r="E38">
        <f t="shared" si="0"/>
        <v>3.0535483577329197E-2</v>
      </c>
      <c r="F38">
        <f t="shared" si="1"/>
        <v>0.8687118435421961</v>
      </c>
      <c r="G38">
        <f t="shared" si="2"/>
        <v>0.79816477367774064</v>
      </c>
      <c r="H38" s="3">
        <f>IFERROR(VLOOKUP(A38,'GDP Data'!A$2:Q$144,13,FALSE),"Not Found")</f>
        <v>892969107923.09399</v>
      </c>
      <c r="I38">
        <f t="shared" si="3"/>
        <v>5.6659726557091415E-2</v>
      </c>
      <c r="J38">
        <f t="shared" si="4"/>
        <v>-0.81205211698510471</v>
      </c>
    </row>
    <row r="39" spans="1:10" x14ac:dyDescent="0.25">
      <c r="A39" t="s">
        <v>226</v>
      </c>
      <c r="B39">
        <f>('CON Score and Page Rank'!JG215-'MIN and MAX'!B$55)/('MIN and MAX'!F$55-'MIN and MAX'!B$55)</f>
        <v>1.1384117929690504E-2</v>
      </c>
      <c r="C39">
        <f>('CON Score and Page Rank'!JH215-'MIN and MAX'!C$55)/('MIN and MAX'!G$55-'MIN and MAX'!C$55)</f>
        <v>4.1872614975440876E-2</v>
      </c>
      <c r="D39">
        <f>('CON Score and Page Rank'!JI215-'MIN and MAX'!D$55)/('MIN and MAX'!H$55-'MIN and MAX'!D$55)</f>
        <v>0.7567789646672145</v>
      </c>
      <c r="E39">
        <f t="shared" si="0"/>
        <v>3.0488497045750372E-2</v>
      </c>
      <c r="F39">
        <f t="shared" si="1"/>
        <v>0.86863297771377601</v>
      </c>
      <c r="G39">
        <f t="shared" si="2"/>
        <v>0.74539484673752399</v>
      </c>
      <c r="H39" s="3">
        <f>IFERROR(VLOOKUP(A39,'GDP Data'!A$2:Q$144,13,FALSE),"Not Found")</f>
        <v>316482190800.36401</v>
      </c>
      <c r="I39">
        <f t="shared" si="3"/>
        <v>1.9681944744164116E-2</v>
      </c>
      <c r="J39">
        <f t="shared" si="4"/>
        <v>-0.84895103296961194</v>
      </c>
    </row>
    <row r="40" spans="1:10" x14ac:dyDescent="0.25">
      <c r="A40" t="s">
        <v>46</v>
      </c>
      <c r="B40">
        <f>('CON Score and Page Rank'!JG39-'MIN and MAX'!B$55)/('MIN and MAX'!F$55-'MIN and MAX'!B$55)</f>
        <v>3.1088970203243587E-3</v>
      </c>
      <c r="C40">
        <f>('CON Score and Page Rank'!JH39-'MIN and MAX'!C$55)/('MIN and MAX'!G$55-'MIN and MAX'!C$55)</f>
        <v>3.3103403103598585E-2</v>
      </c>
      <c r="D40">
        <f>('CON Score and Page Rank'!JI39-'MIN and MAX'!D$55)/('MIN and MAX'!H$55-'MIN and MAX'!D$55)</f>
        <v>0.83771569433032045</v>
      </c>
      <c r="E40">
        <f t="shared" si="0"/>
        <v>2.9994506083274225E-2</v>
      </c>
      <c r="F40">
        <f t="shared" si="1"/>
        <v>0.8678038250783594</v>
      </c>
      <c r="G40">
        <f t="shared" si="2"/>
        <v>0.8346067973099961</v>
      </c>
      <c r="H40" s="3">
        <f>IFERROR(VLOOKUP(A40,'GDP Data'!A$2:Q$144,13,FALSE),"Not Found")</f>
        <v>28776595744.680901</v>
      </c>
      <c r="I40">
        <f t="shared" si="3"/>
        <v>1.2275541858740309E-3</v>
      </c>
      <c r="J40">
        <f t="shared" si="4"/>
        <v>-0.86657627089248535</v>
      </c>
    </row>
    <row r="41" spans="1:10" x14ac:dyDescent="0.25">
      <c r="A41" t="s">
        <v>115</v>
      </c>
      <c r="B41">
        <f>('CON Score and Page Rank'!JG111-'MIN and MAX'!B$55)/('MIN and MAX'!F$55-'MIN and MAX'!B$55)</f>
        <v>3.2537165971076518E-2</v>
      </c>
      <c r="C41">
        <f>('CON Score and Page Rank'!JH111-'MIN and MAX'!C$55)/('MIN and MAX'!G$55-'MIN and MAX'!C$55)</f>
        <v>6.2508043404991998E-2</v>
      </c>
      <c r="D41">
        <f>('CON Score and Page Rank'!JI111-'MIN and MAX'!D$55)/('MIN and MAX'!H$55-'MIN and MAX'!D$55)</f>
        <v>0.96754313886606413</v>
      </c>
      <c r="E41">
        <f t="shared" si="0"/>
        <v>2.997087743391548E-2</v>
      </c>
      <c r="F41">
        <f t="shared" si="1"/>
        <v>0.86776416492589648</v>
      </c>
      <c r="G41">
        <f t="shared" si="2"/>
        <v>0.93500597289498766</v>
      </c>
      <c r="H41" s="3">
        <f>IFERROR(VLOOKUP(A41,'GDP Data'!A$2:Q$144,13,FALSE),"Not Found")</f>
        <v>458201514136.97699</v>
      </c>
      <c r="I41">
        <f t="shared" si="3"/>
        <v>2.877229191660708E-2</v>
      </c>
      <c r="J41">
        <f t="shared" si="4"/>
        <v>-0.83899187300928935</v>
      </c>
    </row>
    <row r="42" spans="1:10" x14ac:dyDescent="0.25">
      <c r="A42" t="s">
        <v>47</v>
      </c>
      <c r="B42">
        <f>('CON Score and Page Rank'!JG40-'MIN and MAX'!B$55)/('MIN and MAX'!F$55-'MIN and MAX'!B$55)</f>
        <v>1.9290168837217988E-3</v>
      </c>
      <c r="C42">
        <f>('CON Score and Page Rank'!JH40-'MIN and MAX'!C$55)/('MIN and MAX'!G$55-'MIN and MAX'!C$55)</f>
        <v>3.1854121706497748E-2</v>
      </c>
      <c r="D42">
        <f>('CON Score and Page Rank'!JI40-'MIN and MAX'!D$55)/('MIN and MAX'!H$55-'MIN and MAX'!D$55)</f>
        <v>0.78677074774034506</v>
      </c>
      <c r="E42">
        <f t="shared" si="0"/>
        <v>2.9925104822775949E-2</v>
      </c>
      <c r="F42">
        <f t="shared" si="1"/>
        <v>0.86768733663542319</v>
      </c>
      <c r="G42">
        <f t="shared" si="2"/>
        <v>0.78484173085662323</v>
      </c>
      <c r="H42" s="3" t="str">
        <f>IFERROR(VLOOKUP(A42,'GDP Data'!A$2:Q$144,13,FALSE),"Not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147</v>
      </c>
      <c r="B43">
        <f>('CON Score and Page Rank'!JG143-'MIN and MAX'!B$55)/('MIN and MAX'!F$55-'MIN and MAX'!B$55)</f>
        <v>2.7797694955785844E-2</v>
      </c>
      <c r="C43">
        <f>('CON Score and Page Rank'!JH143-'MIN and MAX'!C$55)/('MIN and MAX'!G$55-'MIN and MAX'!C$55)</f>
        <v>5.7472244854433072E-2</v>
      </c>
      <c r="D43">
        <f>('CON Score and Page Rank'!JI143-'MIN and MAX'!D$55)/('MIN and MAX'!H$55-'MIN and MAX'!D$55)</f>
        <v>0.81676253081347572</v>
      </c>
      <c r="E43">
        <f t="shared" si="0"/>
        <v>2.9674549898647228E-2</v>
      </c>
      <c r="F43">
        <f t="shared" si="1"/>
        <v>0.86726678587348904</v>
      </c>
      <c r="G43">
        <f t="shared" si="2"/>
        <v>0.78896483585768984</v>
      </c>
      <c r="H43" s="3">
        <f>IFERROR(VLOOKUP(A43,'GDP Data'!A$2:Q$144,13,FALSE),"Not Found")</f>
        <v>297951960784.31403</v>
      </c>
      <c r="I43">
        <f t="shared" si="3"/>
        <v>1.8493354366611838E-2</v>
      </c>
      <c r="J43">
        <f t="shared" si="4"/>
        <v>-0.84877343150687723</v>
      </c>
    </row>
    <row r="44" spans="1:10" x14ac:dyDescent="0.25">
      <c r="A44" t="s">
        <v>50</v>
      </c>
      <c r="B44">
        <f>('CON Score and Page Rank'!JG44-'MIN and MAX'!B$55)/('MIN and MAX'!F$55-'MIN and MAX'!B$55)</f>
        <v>1.5552882370439612E-3</v>
      </c>
      <c r="C44">
        <f>('CON Score and Page Rank'!JH44-'MIN and MAX'!C$55)/('MIN and MAX'!G$55-'MIN and MAX'!C$55)</f>
        <v>3.1227805516634066E-2</v>
      </c>
      <c r="D44">
        <f>('CON Score and Page Rank'!JI44-'MIN and MAX'!D$55)/('MIN and MAX'!H$55-'MIN and MAX'!D$55)</f>
        <v>0.76705012325390309</v>
      </c>
      <c r="E44">
        <f t="shared" si="0"/>
        <v>2.9672517279590103E-2</v>
      </c>
      <c r="F44">
        <f t="shared" si="1"/>
        <v>0.86726337416846611</v>
      </c>
      <c r="G44">
        <f t="shared" si="2"/>
        <v>0.76549483501685911</v>
      </c>
      <c r="H44" s="3" t="str">
        <f>IFERROR(VLOOKUP(A44,'GDP Data'!A$2:Q$144,13,FALSE),"Not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55</v>
      </c>
      <c r="B45">
        <f>('CON Score and Page Rank'!JG49-'MIN and MAX'!B$55)/('MIN and MAX'!F$55-'MIN and MAX'!B$55)</f>
        <v>1.1637319935262646E-3</v>
      </c>
      <c r="C45">
        <f>('CON Score and Page Rank'!JH49-'MIN and MAX'!C$55)/('MIN and MAX'!G$55-'MIN and MAX'!C$55)</f>
        <v>3.0512989259440283E-2</v>
      </c>
      <c r="D45">
        <f>('CON Score and Page Rank'!JI49-'MIN and MAX'!D$55)/('MIN and MAX'!H$55-'MIN and MAX'!D$55)</f>
        <v>0.74445357436318815</v>
      </c>
      <c r="E45">
        <f t="shared" si="0"/>
        <v>2.9349257265914017E-2</v>
      </c>
      <c r="F45">
        <f t="shared" si="1"/>
        <v>0.86672078956140997</v>
      </c>
      <c r="G45">
        <f t="shared" si="2"/>
        <v>0.74328984236966189</v>
      </c>
      <c r="H45" s="3">
        <f>IFERROR(VLOOKUP(A45,'GDP Data'!A$2:Q$144,13,FALSE),"Not Found")</f>
        <v>39927125961.194</v>
      </c>
      <c r="I45">
        <f t="shared" si="3"/>
        <v>1.9427861559291187E-3</v>
      </c>
      <c r="J45">
        <f t="shared" si="4"/>
        <v>-0.86477800340548083</v>
      </c>
    </row>
    <row r="46" spans="1:10" x14ac:dyDescent="0.25">
      <c r="A46" t="s">
        <v>51</v>
      </c>
      <c r="B46">
        <f>('CON Score and Page Rank'!JG45-'MIN and MAX'!B$55)/('MIN and MAX'!F$55-'MIN and MAX'!B$55)</f>
        <v>1.0056157379478174E-2</v>
      </c>
      <c r="C46">
        <f>('CON Score and Page Rank'!JH45-'MIN and MAX'!C$55)/('MIN and MAX'!G$55-'MIN and MAX'!C$55)</f>
        <v>3.9391990444672252E-2</v>
      </c>
      <c r="D46">
        <f>('CON Score and Page Rank'!JI45-'MIN and MAX'!D$55)/('MIN and MAX'!H$55-'MIN and MAX'!D$55)</f>
        <v>0.77444535743631882</v>
      </c>
      <c r="E46">
        <f t="shared" si="0"/>
        <v>2.9335833065194078E-2</v>
      </c>
      <c r="F46">
        <f t="shared" si="1"/>
        <v>0.86669825734472827</v>
      </c>
      <c r="G46">
        <f t="shared" si="2"/>
        <v>0.76438920005684063</v>
      </c>
      <c r="H46" s="3" t="str">
        <f>IFERROR(VLOOKUP(A46,'GDP Data'!A$2:Q$144,13,FALSE),"Not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178</v>
      </c>
      <c r="B47">
        <f>('CON Score and Page Rank'!JG172-'MIN and MAX'!B$55)/('MIN and MAX'!F$55-'MIN and MAX'!B$55)</f>
        <v>1.2160273483809374E-2</v>
      </c>
      <c r="C47">
        <f>('CON Score and Page Rank'!JH172-'MIN and MAX'!C$55)/('MIN and MAX'!G$55-'MIN and MAX'!C$55)</f>
        <v>4.143602507066485E-2</v>
      </c>
      <c r="D47">
        <f>('CON Score and Page Rank'!JI172-'MIN and MAX'!D$55)/('MIN and MAX'!H$55-'MIN and MAX'!D$55)</f>
        <v>0.89276910435497125</v>
      </c>
      <c r="E47">
        <f t="shared" si="0"/>
        <v>2.9275751586855477E-2</v>
      </c>
      <c r="F47">
        <f t="shared" si="1"/>
        <v>0.86659741194493711</v>
      </c>
      <c r="G47">
        <f t="shared" si="2"/>
        <v>0.88060883087116193</v>
      </c>
      <c r="H47" s="3">
        <f>IFERROR(VLOOKUP(A47,'GDP Data'!A$2:Q$144,13,FALSE),"Not Found")</f>
        <v>57678241023.818001</v>
      </c>
      <c r="I47">
        <f t="shared" si="3"/>
        <v>3.0814015177451017E-3</v>
      </c>
      <c r="J47">
        <f t="shared" si="4"/>
        <v>-0.86351601042719206</v>
      </c>
    </row>
    <row r="48" spans="1:10" x14ac:dyDescent="0.25">
      <c r="A48" t="s">
        <v>90</v>
      </c>
      <c r="B48">
        <f>('CON Score and Page Rank'!JG86-'MIN and MAX'!B$55)/('MIN and MAX'!F$55-'MIN and MAX'!B$55)</f>
        <v>5.7746891160563108E-4</v>
      </c>
      <c r="C48">
        <f>('CON Score and Page Rank'!JH86-'MIN and MAX'!C$55)/('MIN and MAX'!G$55-'MIN and MAX'!C$55)</f>
        <v>2.9770090156331176E-2</v>
      </c>
      <c r="D48">
        <f>('CON Score and Page Rank'!JI86-'MIN and MAX'!D$55)/('MIN and MAX'!H$55-'MIN and MAX'!D$55)</f>
        <v>0.84387838948233362</v>
      </c>
      <c r="E48">
        <f t="shared" si="0"/>
        <v>2.9192621244725544E-2</v>
      </c>
      <c r="F48">
        <f t="shared" si="1"/>
        <v>0.86645787954961817</v>
      </c>
      <c r="G48">
        <f t="shared" si="2"/>
        <v>0.84330092057072803</v>
      </c>
      <c r="H48" s="3">
        <f>IFERROR(VLOOKUP(A48,'GDP Data'!A$2:Q$144,13,FALSE),"Not Found")</f>
        <v>29524149154.9296</v>
      </c>
      <c r="I48">
        <f t="shared" si="3"/>
        <v>1.2755047396101897E-3</v>
      </c>
      <c r="J48">
        <f t="shared" si="4"/>
        <v>-0.86518237481000793</v>
      </c>
    </row>
    <row r="49" spans="1:10" x14ac:dyDescent="0.25">
      <c r="A49" t="s">
        <v>139</v>
      </c>
      <c r="B49">
        <f>('CON Score and Page Rank'!JG135-'MIN and MAX'!B$55)/('MIN and MAX'!F$55-'MIN and MAX'!B$55)</f>
        <v>2.2796839644257963E-4</v>
      </c>
      <c r="C49">
        <f>('CON Score and Page Rank'!JH135-'MIN and MAX'!C$55)/('MIN and MAX'!G$55-'MIN and MAX'!C$55)</f>
        <v>2.9370496932443989E-2</v>
      </c>
      <c r="D49">
        <f>('CON Score and Page Rank'!JI135-'MIN and MAX'!D$55)/('MIN and MAX'!H$55-'MIN and MAX'!D$55)</f>
        <v>0.65365653245686117</v>
      </c>
      <c r="E49">
        <f t="shared" si="0"/>
        <v>2.9142528536001411E-2</v>
      </c>
      <c r="F49">
        <f t="shared" si="1"/>
        <v>0.86637380007325371</v>
      </c>
      <c r="G49">
        <f t="shared" si="2"/>
        <v>0.6534285640604186</v>
      </c>
      <c r="H49" s="3">
        <f>IFERROR(VLOOKUP(A49,'GDP Data'!A$2:Q$144,13,FALSE),"Not Found")</f>
        <v>15107441446.7833</v>
      </c>
      <c r="I49">
        <f t="shared" si="3"/>
        <v>3.5076931846083465E-4</v>
      </c>
      <c r="J49">
        <f t="shared" si="4"/>
        <v>-0.86602303075479292</v>
      </c>
    </row>
    <row r="50" spans="1:10" x14ac:dyDescent="0.25">
      <c r="A50" t="s">
        <v>91</v>
      </c>
      <c r="B50">
        <f>('CON Score and Page Rank'!JG87-'MIN and MAX'!B$55)/('MIN and MAX'!F$55-'MIN and MAX'!B$55)</f>
        <v>7.24233748989276E-4</v>
      </c>
      <c r="C50">
        <f>('CON Score and Page Rank'!JH87-'MIN and MAX'!C$55)/('MIN and MAX'!G$55-'MIN and MAX'!C$55)</f>
        <v>2.9418502404913019E-2</v>
      </c>
      <c r="D50">
        <f>('CON Score and Page Rank'!JI87-'MIN and MAX'!D$55)/('MIN and MAX'!H$55-'MIN and MAX'!D$55)</f>
        <v>0.73829087921117498</v>
      </c>
      <c r="E50">
        <f t="shared" si="0"/>
        <v>2.8694268655923744E-2</v>
      </c>
      <c r="F50">
        <f t="shared" si="1"/>
        <v>0.86562140602325965</v>
      </c>
      <c r="G50">
        <f t="shared" si="2"/>
        <v>0.73756664546218575</v>
      </c>
      <c r="H50" s="3">
        <f>IFERROR(VLOOKUP(A50,'GDP Data'!A$2:Q$144,13,FALSE),"Not Found")</f>
        <v>46869457318.254097</v>
      </c>
      <c r="I50">
        <f t="shared" si="3"/>
        <v>2.3880903017294642E-3</v>
      </c>
      <c r="J50">
        <f t="shared" si="4"/>
        <v>-0.86323331572153017</v>
      </c>
    </row>
    <row r="51" spans="1:10" x14ac:dyDescent="0.25">
      <c r="A51" t="s">
        <v>92</v>
      </c>
      <c r="B51">
        <f>('CON Score and Page Rank'!JG88-'MIN and MAX'!B$55)/('MIN and MAX'!F$55-'MIN and MAX'!B$55)</f>
        <v>3.5166082810226891E-3</v>
      </c>
      <c r="C51">
        <f>('CON Score and Page Rank'!JH88-'MIN and MAX'!C$55)/('MIN and MAX'!G$55-'MIN and MAX'!C$55)</f>
        <v>3.2143573297746919E-2</v>
      </c>
      <c r="D51">
        <f>('CON Score and Page Rank'!JI88-'MIN and MAX'!D$55)/('MIN and MAX'!H$55-'MIN and MAX'!D$55)</f>
        <v>0.84387838948233362</v>
      </c>
      <c r="E51">
        <f t="shared" si="0"/>
        <v>2.862696501672423E-2</v>
      </c>
      <c r="F51">
        <f t="shared" si="1"/>
        <v>0.8655084383901358</v>
      </c>
      <c r="G51">
        <f t="shared" si="2"/>
        <v>0.84036178120131089</v>
      </c>
      <c r="H51" s="3">
        <f>IFERROR(VLOOKUP(A51,'GDP Data'!A$2:Q$144,13,FALSE),"Not Found")</f>
        <v>154068115942.02899</v>
      </c>
      <c r="I51">
        <f t="shared" si="3"/>
        <v>9.2641676098022246E-3</v>
      </c>
      <c r="J51">
        <f t="shared" si="4"/>
        <v>-0.85624427078033361</v>
      </c>
    </row>
    <row r="52" spans="1:10" x14ac:dyDescent="0.25">
      <c r="A52" t="s">
        <v>53</v>
      </c>
      <c r="B52">
        <f>('CON Score and Page Rank'!JG47-'MIN and MAX'!B$55)/('MIN and MAX'!F$55-'MIN and MAX'!B$55)</f>
        <v>5.8693885041367407E-3</v>
      </c>
      <c r="C52">
        <f>('CON Score and Page Rank'!JH47-'MIN and MAX'!C$55)/('MIN and MAX'!G$55-'MIN and MAX'!C$55)</f>
        <v>3.4384864045318458E-2</v>
      </c>
      <c r="D52">
        <f>('CON Score and Page Rank'!JI47-'MIN and MAX'!D$55)/('MIN and MAX'!H$55-'MIN and MAX'!D$55)</f>
        <v>0.74650780608052592</v>
      </c>
      <c r="E52">
        <f t="shared" si="0"/>
        <v>2.8515475541181716E-2</v>
      </c>
      <c r="F52">
        <f t="shared" si="1"/>
        <v>0.86532130583207456</v>
      </c>
      <c r="G52">
        <f t="shared" si="2"/>
        <v>0.74063841757638915</v>
      </c>
      <c r="H52" s="3" t="str">
        <f>IFERROR(VLOOKUP(A52,'GDP Data'!A$2:Q$144,13,FALSE),"Not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206</v>
      </c>
      <c r="B53">
        <f>('CON Score and Page Rank'!JG195-'MIN and MAX'!B$55)/('MIN and MAX'!F$55-'MIN and MAX'!B$55)</f>
        <v>1.39608735051581E-3</v>
      </c>
      <c r="C53">
        <f>('CON Score and Page Rank'!JH195-'MIN and MAX'!C$55)/('MIN and MAX'!G$55-'MIN and MAX'!C$55)</f>
        <v>2.9866935292135244E-2</v>
      </c>
      <c r="D53">
        <f>('CON Score and Page Rank'!JI195-'MIN and MAX'!D$55)/('MIN and MAX'!H$55-'MIN and MAX'!D$55)</f>
        <v>0.76088742810188992</v>
      </c>
      <c r="E53">
        <f t="shared" si="0"/>
        <v>2.8470847941619432E-2</v>
      </c>
      <c r="F53">
        <f t="shared" si="1"/>
        <v>0.86524639941758497</v>
      </c>
      <c r="G53">
        <f t="shared" si="2"/>
        <v>0.75949134075137414</v>
      </c>
      <c r="H53" s="3">
        <f>IFERROR(VLOOKUP(A53,'GDP Data'!A$2:Q$144,13,FALSE),"Not Found")</f>
        <v>58029750745.649498</v>
      </c>
      <c r="I53">
        <f t="shared" si="3"/>
        <v>3.1039485164938013E-3</v>
      </c>
      <c r="J53">
        <f t="shared" si="4"/>
        <v>-0.86214245090109121</v>
      </c>
    </row>
    <row r="54" spans="1:10" x14ac:dyDescent="0.25">
      <c r="A54" t="s">
        <v>163</v>
      </c>
      <c r="B54">
        <f>('CON Score and Page Rank'!JG158-'MIN and MAX'!B$55)/('MIN and MAX'!F$55-'MIN and MAX'!B$55)</f>
        <v>7.7228785951300556E-4</v>
      </c>
      <c r="C54">
        <f>('CON Score and Page Rank'!JH158-'MIN and MAX'!C$55)/('MIN and MAX'!G$55-'MIN and MAX'!C$55)</f>
        <v>2.919621423772608E-2</v>
      </c>
      <c r="D54">
        <f>('CON Score and Page Rank'!JI158-'MIN and MAX'!D$55)/('MIN and MAX'!H$55-'MIN and MAX'!D$55)</f>
        <v>0.7041906327033689</v>
      </c>
      <c r="E54">
        <f t="shared" si="0"/>
        <v>2.8423926378213074E-2</v>
      </c>
      <c r="F54">
        <f t="shared" si="1"/>
        <v>0.86516764263677015</v>
      </c>
      <c r="G54">
        <f t="shared" si="2"/>
        <v>0.7034183448438559</v>
      </c>
      <c r="H54" s="3">
        <f>IFERROR(VLOOKUP(A54,'GDP Data'!A$2:Q$144,13,FALSE),"Not Found")</f>
        <v>65292753005.466499</v>
      </c>
      <c r="I54">
        <f t="shared" si="3"/>
        <v>3.5698215569623577E-3</v>
      </c>
      <c r="J54">
        <f t="shared" si="4"/>
        <v>-0.86159782107980776</v>
      </c>
    </row>
    <row r="55" spans="1:10" x14ac:dyDescent="0.25">
      <c r="A55" t="s">
        <v>122</v>
      </c>
      <c r="B55">
        <f>('CON Score and Page Rank'!JG118-'MIN and MAX'!B$55)/('MIN and MAX'!F$55-'MIN and MAX'!B$55)</f>
        <v>2.6306303421913652E-3</v>
      </c>
      <c r="C55">
        <f>('CON Score and Page Rank'!JH118-'MIN and MAX'!C$55)/('MIN and MAX'!G$55-'MIN and MAX'!C$55)</f>
        <v>3.0730005277157774E-2</v>
      </c>
      <c r="D55">
        <f>('CON Score and Page Rank'!JI118-'MIN and MAX'!D$55)/('MIN and MAX'!H$55-'MIN and MAX'!D$55)</f>
        <v>0.73829087921117498</v>
      </c>
      <c r="E55">
        <f t="shared" si="0"/>
        <v>2.809937493496641E-2</v>
      </c>
      <c r="F55">
        <f t="shared" si="1"/>
        <v>0.86462289039444706</v>
      </c>
      <c r="G55">
        <f t="shared" si="2"/>
        <v>0.73566024886898362</v>
      </c>
      <c r="H55" s="3">
        <f>IFERROR(VLOOKUP(A55,'GDP Data'!A$2:Q$144,13,FALSE),"Not Found")</f>
        <v>48122744708.055099</v>
      </c>
      <c r="I55">
        <f t="shared" si="3"/>
        <v>2.4684803093297379E-3</v>
      </c>
      <c r="J55">
        <f t="shared" si="4"/>
        <v>-0.86215441008511728</v>
      </c>
    </row>
    <row r="56" spans="1:10" x14ac:dyDescent="0.25">
      <c r="A56" t="s">
        <v>48</v>
      </c>
      <c r="B56">
        <f>('CON Score and Page Rank'!JG41-'MIN and MAX'!B$55)/('MIN and MAX'!F$55-'MIN and MAX'!B$55)</f>
        <v>1.9180271177626541E-2</v>
      </c>
      <c r="C56">
        <f>('CON Score and Page Rank'!JH41-'MIN and MAX'!C$55)/('MIN and MAX'!G$55-'MIN and MAX'!C$55)</f>
        <v>4.7243622382137841E-2</v>
      </c>
      <c r="D56">
        <f>('CON Score and Page Rank'!JI41-'MIN and MAX'!D$55)/('MIN and MAX'!H$55-'MIN and MAX'!D$55)</f>
        <v>0.9186524239934265</v>
      </c>
      <c r="E56">
        <f t="shared" si="0"/>
        <v>2.8063351204511301E-2</v>
      </c>
      <c r="F56">
        <f t="shared" si="1"/>
        <v>0.86456242537926797</v>
      </c>
      <c r="G56">
        <f t="shared" si="2"/>
        <v>0.89947215281579995</v>
      </c>
      <c r="H56" s="3" t="str">
        <f>IFERROR(VLOOKUP(A56,'GDP Data'!A$2:Q$144,13,FALSE),"Not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124</v>
      </c>
      <c r="B57">
        <f>('CON Score and Page Rank'!JG120-'MIN and MAX'!B$55)/('MIN and MAX'!F$55-'MIN and MAX'!B$55)</f>
        <v>1.6261216234455478E-2</v>
      </c>
      <c r="C57">
        <f>('CON Score and Page Rank'!JH120-'MIN and MAX'!C$55)/('MIN and MAX'!G$55-'MIN and MAX'!C$55)</f>
        <v>4.3983626596476415E-2</v>
      </c>
      <c r="D57">
        <f>('CON Score and Page Rank'!JI120-'MIN and MAX'!D$55)/('MIN and MAX'!H$55-'MIN and MAX'!D$55)</f>
        <v>0.87633525061626949</v>
      </c>
      <c r="E57">
        <f t="shared" si="0"/>
        <v>2.7722410362020937E-2</v>
      </c>
      <c r="F57">
        <f t="shared" si="1"/>
        <v>0.86399016390173999</v>
      </c>
      <c r="G57">
        <f t="shared" si="2"/>
        <v>0.86007403438181407</v>
      </c>
      <c r="H57" s="3">
        <f>IFERROR(VLOOKUP(A57,'GDP Data'!A$2:Q$144,13,FALSE),"Not Found")</f>
        <v>350666058392.172</v>
      </c>
      <c r="I57">
        <f t="shared" si="3"/>
        <v>2.1874611324770601E-2</v>
      </c>
      <c r="J57">
        <f t="shared" si="4"/>
        <v>-0.84211555257696935</v>
      </c>
    </row>
    <row r="58" spans="1:10" x14ac:dyDescent="0.25">
      <c r="A58" t="s">
        <v>105</v>
      </c>
      <c r="B58">
        <f>('CON Score and Page Rank'!JG101-'MIN and MAX'!B$55)/('MIN and MAX'!F$55-'MIN and MAX'!B$55)</f>
        <v>2.2630381293893003E-3</v>
      </c>
      <c r="C58">
        <f>('CON Score and Page Rank'!JH101-'MIN and MAX'!C$55)/('MIN and MAX'!G$55-'MIN and MAX'!C$55)</f>
        <v>2.9861778475872652E-2</v>
      </c>
      <c r="D58">
        <f>('CON Score and Page Rank'!JI101-'MIN and MAX'!D$55)/('MIN and MAX'!H$55-'MIN and MAX'!D$55)</f>
        <v>0.68200493015612162</v>
      </c>
      <c r="E58">
        <f t="shared" si="0"/>
        <v>2.7598740346483353E-2</v>
      </c>
      <c r="F58">
        <f t="shared" si="1"/>
        <v>0.8637825865833394</v>
      </c>
      <c r="G58">
        <f t="shared" si="2"/>
        <v>0.6797418920267323</v>
      </c>
      <c r="H58" s="3">
        <f>IFERROR(VLOOKUP(A58,'GDP Data'!A$2:Q$144,13,FALSE),"Not Found")</f>
        <v>77497529258.777603</v>
      </c>
      <c r="I58">
        <f t="shared" si="3"/>
        <v>4.3526763624504323E-3</v>
      </c>
      <c r="J58">
        <f t="shared" si="4"/>
        <v>-0.85942991022088899</v>
      </c>
    </row>
    <row r="59" spans="1:10" x14ac:dyDescent="0.25">
      <c r="A59" t="s">
        <v>127</v>
      </c>
      <c r="B59">
        <f>('CON Score and Page Rank'!JG123-'MIN and MAX'!B$55)/('MIN and MAX'!F$55-'MIN and MAX'!B$55)</f>
        <v>1.5706003212608607E-4</v>
      </c>
      <c r="C59">
        <f>('CON Score and Page Rank'!JH123-'MIN and MAX'!C$55)/('MIN and MAX'!G$55-'MIN and MAX'!C$55)</f>
        <v>2.7668881857878171E-2</v>
      </c>
      <c r="D59">
        <f>('CON Score and Page Rank'!JI123-'MIN and MAX'!D$55)/('MIN and MAX'!H$55-'MIN and MAX'!D$55)</f>
        <v>0.59942481511914547</v>
      </c>
      <c r="E59">
        <f t="shared" si="0"/>
        <v>2.7511821825752084E-2</v>
      </c>
      <c r="F59">
        <f t="shared" si="1"/>
        <v>0.86363669581608804</v>
      </c>
      <c r="G59">
        <f t="shared" si="2"/>
        <v>0.59926775508701935</v>
      </c>
      <c r="H59" s="3">
        <f>IFERROR(VLOOKUP(A59,'GDP Data'!A$2:Q$144,13,FALSE),"Not Found")</f>
        <v>14101920300</v>
      </c>
      <c r="I59">
        <f t="shared" si="3"/>
        <v>2.8627185898748888E-4</v>
      </c>
      <c r="J59">
        <f t="shared" si="4"/>
        <v>-0.8633504239571006</v>
      </c>
    </row>
    <row r="60" spans="1:10" x14ac:dyDescent="0.25">
      <c r="A60" t="s">
        <v>104</v>
      </c>
      <c r="B60">
        <f>('CON Score and Page Rank'!JG100-'MIN and MAX'!B$55)/('MIN and MAX'!F$55-'MIN and MAX'!B$55)</f>
        <v>2.4447173331538425E-3</v>
      </c>
      <c r="C60">
        <f>('CON Score and Page Rank'!JH100-'MIN and MAX'!C$55)/('MIN and MAX'!G$55-'MIN and MAX'!C$55)</f>
        <v>2.9954707022364534E-2</v>
      </c>
      <c r="D60">
        <f>('CON Score and Page Rank'!JI100-'MIN and MAX'!D$55)/('MIN and MAX'!H$55-'MIN and MAX'!D$55)</f>
        <v>0.73212818405916191</v>
      </c>
      <c r="E60">
        <f t="shared" si="0"/>
        <v>2.7509989689210691E-2</v>
      </c>
      <c r="F60">
        <f t="shared" si="1"/>
        <v>0.86363362061642401</v>
      </c>
      <c r="G60">
        <f t="shared" si="2"/>
        <v>0.72968346672600803</v>
      </c>
      <c r="H60" s="3">
        <f>IFERROR(VLOOKUP(A60,'GDP Data'!A$2:Q$144,13,FALSE),"Not Found")</f>
        <v>404993594133.58197</v>
      </c>
      <c r="I60">
        <f t="shared" si="3"/>
        <v>2.5359359553067663E-2</v>
      </c>
      <c r="J60">
        <f t="shared" si="4"/>
        <v>-0.83827426106335634</v>
      </c>
    </row>
    <row r="61" spans="1:10" x14ac:dyDescent="0.25">
      <c r="A61" t="s">
        <v>125</v>
      </c>
      <c r="B61">
        <f>('CON Score and Page Rank'!JG121-'MIN and MAX'!B$55)/('MIN and MAX'!F$55-'MIN and MAX'!B$55)</f>
        <v>3.3059071004847609E-4</v>
      </c>
      <c r="C61">
        <f>('CON Score and Page Rank'!JH121-'MIN and MAX'!C$55)/('MIN and MAX'!G$55-'MIN and MAX'!C$55)</f>
        <v>2.7784027055805287E-2</v>
      </c>
      <c r="D61">
        <f>('CON Score and Page Rank'!JI121-'MIN and MAX'!D$55)/('MIN and MAX'!H$55-'MIN and MAX'!D$55)</f>
        <v>0.43056696795398519</v>
      </c>
      <c r="E61">
        <f t="shared" si="0"/>
        <v>2.745343634575681E-2</v>
      </c>
      <c r="F61">
        <f t="shared" si="1"/>
        <v>0.86353869711108022</v>
      </c>
      <c r="G61">
        <f t="shared" si="2"/>
        <v>0.43023637724393671</v>
      </c>
      <c r="H61" s="3" t="str">
        <f>IFERROR(VLOOKUP(A61,'GDP Data'!A$2:Q$144,13,FALSE),"Not Found")</f>
        <v>Not Found</v>
      </c>
      <c r="I61" t="str">
        <f t="shared" si="3"/>
        <v>No Value</v>
      </c>
      <c r="J61" t="str">
        <f t="shared" si="4"/>
        <v>No Value</v>
      </c>
    </row>
    <row r="62" spans="1:10" x14ac:dyDescent="0.25">
      <c r="A62" t="s">
        <v>151</v>
      </c>
      <c r="B62">
        <f>('CON Score and Page Rank'!JG147-'MIN and MAX'!B$55)/('MIN and MAX'!F$55-'MIN and MAX'!B$55)</f>
        <v>1.3669179737302973E-4</v>
      </c>
      <c r="C62">
        <f>('CON Score and Page Rank'!JH147-'MIN and MAX'!C$55)/('MIN and MAX'!G$55-'MIN and MAX'!C$55)</f>
        <v>2.7577503200097563E-2</v>
      </c>
      <c r="D62">
        <f>('CON Score and Page Rank'!JI147-'MIN and MAX'!D$55)/('MIN and MAX'!H$55-'MIN and MAX'!D$55)</f>
        <v>0.68036154478225142</v>
      </c>
      <c r="E62">
        <f t="shared" si="0"/>
        <v>2.7440811402724533E-2</v>
      </c>
      <c r="F62">
        <f t="shared" si="1"/>
        <v>0.86351750643031411</v>
      </c>
      <c r="G62">
        <f t="shared" si="2"/>
        <v>0.68022485298487834</v>
      </c>
      <c r="H62" s="3">
        <f>IFERROR(VLOOKUP(A62,'GDP Data'!A$2:Q$144,13,FALSE),"Not Found")</f>
        <v>10409797649.306299</v>
      </c>
      <c r="I62">
        <f t="shared" si="3"/>
        <v>4.9446873460795731E-5</v>
      </c>
      <c r="J62">
        <f t="shared" si="4"/>
        <v>-0.86346805955685335</v>
      </c>
    </row>
    <row r="63" spans="1:10" x14ac:dyDescent="0.25">
      <c r="A63" t="s">
        <v>202</v>
      </c>
      <c r="B63">
        <f>('CON Score and Page Rank'!JG191-'MIN and MAX'!B$55)/('MIN and MAX'!F$55-'MIN and MAX'!B$55)</f>
        <v>1.3104556813581372E-2</v>
      </c>
      <c r="C63">
        <f>('CON Score and Page Rank'!JH191-'MIN and MAX'!C$55)/('MIN and MAX'!G$55-'MIN and MAX'!C$55)</f>
        <v>4.0272786985597449E-2</v>
      </c>
      <c r="D63">
        <f>('CON Score and Page Rank'!JI191-'MIN and MAX'!D$55)/('MIN and MAX'!H$55-'MIN and MAX'!D$55)</f>
        <v>0.91700903861955629</v>
      </c>
      <c r="E63">
        <f t="shared" si="0"/>
        <v>2.7168230172016077E-2</v>
      </c>
      <c r="F63">
        <f t="shared" si="1"/>
        <v>0.86305998501195824</v>
      </c>
      <c r="G63">
        <f t="shared" si="2"/>
        <v>0.90390448180597494</v>
      </c>
      <c r="H63" s="3">
        <f>IFERROR(VLOOKUP(A63,'GDP Data'!A$2:Q$144,13,FALSE),"Not Found")</f>
        <v>334943871931.745</v>
      </c>
      <c r="I63">
        <f t="shared" si="3"/>
        <v>2.0866138169026705E-2</v>
      </c>
      <c r="J63">
        <f t="shared" si="4"/>
        <v>-0.84219384684293153</v>
      </c>
    </row>
    <row r="64" spans="1:10" x14ac:dyDescent="0.25">
      <c r="A64" t="s">
        <v>182</v>
      </c>
      <c r="B64">
        <f>('CON Score and Page Rank'!JG13-'MIN and MAX'!B$55)/('MIN and MAX'!F$55-'MIN and MAX'!B$55)</f>
        <v>5.3089521360312805E-3</v>
      </c>
      <c r="C64">
        <f>('CON Score and Page Rank'!JH13-'MIN and MAX'!C$55)/('MIN and MAX'!G$55-'MIN and MAX'!C$55)</f>
        <v>3.244277449474256E-2</v>
      </c>
      <c r="D64">
        <f>('CON Score and Page Rank'!JI13-'MIN and MAX'!D$55)/('MIN and MAX'!H$55-'MIN and MAX'!D$55)</f>
        <v>0.64626129827444534</v>
      </c>
      <c r="E64">
        <f t="shared" si="0"/>
        <v>2.7133822358711278E-2</v>
      </c>
      <c r="F64">
        <f t="shared" si="1"/>
        <v>0.86300223227709527</v>
      </c>
      <c r="G64">
        <f t="shared" si="2"/>
        <v>0.64095234613841401</v>
      </c>
      <c r="H64" s="3">
        <f>IFERROR(VLOOKUP(A64,'GDP Data'!A$2:Q$144,13,FALSE),"Not Found")</f>
        <v>23213994093.4631</v>
      </c>
      <c r="I64">
        <f t="shared" si="3"/>
        <v>8.7075047695799566E-4</v>
      </c>
      <c r="J64">
        <f t="shared" si="4"/>
        <v>-0.86213148180013732</v>
      </c>
    </row>
    <row r="65" spans="1:10" x14ac:dyDescent="0.25">
      <c r="A65" t="s">
        <v>171</v>
      </c>
      <c r="B65">
        <f>('CON Score and Page Rank'!JG166-'MIN and MAX'!B$55)/('MIN and MAX'!F$55-'MIN and MAX'!B$55)</f>
        <v>1.9811762223418536E-4</v>
      </c>
      <c r="C65">
        <f>('CON Score and Page Rank'!JH166-'MIN and MAX'!C$55)/('MIN and MAX'!G$55-'MIN and MAX'!C$55)</f>
        <v>2.7193502077832787E-2</v>
      </c>
      <c r="D65">
        <f>('CON Score and Page Rank'!JI166-'MIN and MAX'!D$55)/('MIN and MAX'!H$55-'MIN and MAX'!D$55)</f>
        <v>0.51068200493015614</v>
      </c>
      <c r="E65">
        <f t="shared" si="0"/>
        <v>2.6995384455598601E-2</v>
      </c>
      <c r="F65">
        <f t="shared" si="1"/>
        <v>0.86276986739407802</v>
      </c>
      <c r="G65">
        <f t="shared" si="2"/>
        <v>0.51048388730792194</v>
      </c>
      <c r="H65" s="3">
        <f>IFERROR(VLOOKUP(A65,'GDP Data'!A$2:Q$144,13,FALSE),"Not Found")</f>
        <v>60178909297.208</v>
      </c>
      <c r="I65">
        <f t="shared" si="3"/>
        <v>3.2418026700582235E-3</v>
      </c>
      <c r="J65">
        <f t="shared" si="4"/>
        <v>-0.85952806472401977</v>
      </c>
    </row>
    <row r="66" spans="1:10" x14ac:dyDescent="0.25">
      <c r="A66" t="s">
        <v>197</v>
      </c>
      <c r="B66">
        <f>('CON Score and Page Rank'!JG187-'MIN and MAX'!B$55)/('MIN and MAX'!F$55-'MIN and MAX'!B$55)</f>
        <v>1.2399088182855894E-2</v>
      </c>
      <c r="C66">
        <f>('CON Score and Page Rank'!JH187-'MIN and MAX'!C$55)/('MIN and MAX'!G$55-'MIN and MAX'!C$55)</f>
        <v>3.936628851852033E-2</v>
      </c>
      <c r="D66">
        <f>('CON Score and Page Rank'!JI187-'MIN and MAX'!D$55)/('MIN and MAX'!H$55-'MIN and MAX'!D$55)</f>
        <v>0.84716516023007393</v>
      </c>
      <c r="E66">
        <f t="shared" si="0"/>
        <v>2.6967200335664437E-2</v>
      </c>
      <c r="F66">
        <f t="shared" si="1"/>
        <v>0.86272256098749267</v>
      </c>
      <c r="G66">
        <f t="shared" si="2"/>
        <v>0.83476607204721809</v>
      </c>
      <c r="H66" s="3">
        <f>IFERROR(VLOOKUP(A66,'GDP Data'!A$2:Q$144,13,FALSE),"Not Found")</f>
        <v>530163281574.65802</v>
      </c>
      <c r="I66">
        <f t="shared" si="3"/>
        <v>3.338815822015527E-2</v>
      </c>
      <c r="J66">
        <f t="shared" si="4"/>
        <v>-0.82933440276733739</v>
      </c>
    </row>
    <row r="67" spans="1:10" x14ac:dyDescent="0.25">
      <c r="A67" t="s">
        <v>63</v>
      </c>
      <c r="B67">
        <f>('CON Score and Page Rank'!JG59-'MIN and MAX'!B$55)/('MIN and MAX'!F$55-'MIN and MAX'!B$55)</f>
        <v>3.1348489512136877E-3</v>
      </c>
      <c r="C67">
        <f>('CON Score and Page Rank'!JH59-'MIN and MAX'!C$55)/('MIN and MAX'!G$55-'MIN and MAX'!C$55)</f>
        <v>2.998619772755633E-2</v>
      </c>
      <c r="D67">
        <f>('CON Score and Page Rank'!JI59-'MIN and MAX'!D$55)/('MIN and MAX'!H$55-'MIN and MAX'!D$55)</f>
        <v>0.69802793755135584</v>
      </c>
      <c r="E67">
        <f t="shared" ref="E67:E130" si="5">C67-B67</f>
        <v>2.6851348776342644E-2</v>
      </c>
      <c r="F67">
        <f t="shared" ref="F67:F130" si="6">(E67-MIN(E$3:E$215))/(MAX(E$3:E$215)-MIN(E$3:E$215))</f>
        <v>0.86252810677066383</v>
      </c>
      <c r="G67">
        <f t="shared" ref="G67:G130" si="7">D67-B67</f>
        <v>0.69489308860014209</v>
      </c>
      <c r="H67" s="3">
        <f>IFERROR(VLOOKUP(A67,'GDP Data'!A$2:Q$144,13,FALSE),"Not Found")</f>
        <v>200013052199.20001</v>
      </c>
      <c r="I67">
        <f t="shared" ref="I67:I130" si="8">IFERROR((H67-MIN(H$3:H$215))/(MAX(H$3:H$215)-MIN(H$3:H$215)),"No Value")</f>
        <v>1.221122812039631E-2</v>
      </c>
      <c r="J67">
        <f t="shared" ref="J67:J130" si="9">IFERROR(I67-F67,"No Value")</f>
        <v>-0.8503168786502675</v>
      </c>
    </row>
    <row r="68" spans="1:10" x14ac:dyDescent="0.25">
      <c r="A68" t="s">
        <v>112</v>
      </c>
      <c r="B68">
        <f>('CON Score and Page Rank'!JG108-'MIN and MAX'!B$55)/('MIN and MAX'!F$55-'MIN and MAX'!B$55)</f>
        <v>9.8730584118798381E-4</v>
      </c>
      <c r="C68">
        <f>('CON Score and Page Rank'!JH108-'MIN and MAX'!C$55)/('MIN and MAX'!G$55-'MIN and MAX'!C$55)</f>
        <v>2.7795704148022456E-2</v>
      </c>
      <c r="D68">
        <f>('CON Score and Page Rank'!JI108-'MIN and MAX'!D$55)/('MIN and MAX'!H$55-'MIN and MAX'!D$55)</f>
        <v>0.62695152013147082</v>
      </c>
      <c r="E68">
        <f t="shared" si="5"/>
        <v>2.6808398306834472E-2</v>
      </c>
      <c r="F68">
        <f t="shared" si="6"/>
        <v>0.86245601538096206</v>
      </c>
      <c r="G68">
        <f t="shared" si="7"/>
        <v>0.62596421429028282</v>
      </c>
      <c r="H68" s="3" t="str">
        <f>IFERROR(VLOOKUP(A68,'GDP Data'!A$2:Q$144,13,FALSE),"Not Found")</f>
        <v>Not Found</v>
      </c>
      <c r="I68" t="str">
        <f t="shared" si="8"/>
        <v>No Value</v>
      </c>
      <c r="J68" t="str">
        <f t="shared" si="9"/>
        <v>No Value</v>
      </c>
    </row>
    <row r="69" spans="1:10" x14ac:dyDescent="0.25">
      <c r="A69" t="s">
        <v>74</v>
      </c>
      <c r="B69">
        <f>('CON Score and Page Rank'!JG70-'MIN and MAX'!B$55)/('MIN and MAX'!F$55-'MIN and MAX'!B$55)</f>
        <v>1.2882468630911543E-4</v>
      </c>
      <c r="C69">
        <f>('CON Score and Page Rank'!JH70-'MIN and MAX'!C$55)/('MIN and MAX'!G$55-'MIN and MAX'!C$55)</f>
        <v>2.6826135795772924E-2</v>
      </c>
      <c r="D69">
        <f>('CON Score and Page Rank'!JI70-'MIN and MAX'!D$55)/('MIN and MAX'!H$55-'MIN and MAX'!D$55)</f>
        <v>0.53820870994248149</v>
      </c>
      <c r="E69">
        <f t="shared" si="5"/>
        <v>2.6697311109463807E-2</v>
      </c>
      <c r="F69">
        <f t="shared" si="6"/>
        <v>0.86226955803769556</v>
      </c>
      <c r="G69">
        <f t="shared" si="7"/>
        <v>0.53807988525617234</v>
      </c>
      <c r="H69" s="3">
        <f>IFERROR(VLOOKUP(A69,'GDP Data'!A$2:Q$144,13,FALSE),"Not Found")</f>
        <v>15655383585.988701</v>
      </c>
      <c r="I69">
        <f t="shared" si="8"/>
        <v>3.8591614359742723E-4</v>
      </c>
      <c r="J69">
        <f t="shared" si="9"/>
        <v>-0.86188364189409816</v>
      </c>
    </row>
    <row r="70" spans="1:10" x14ac:dyDescent="0.25">
      <c r="A70" t="s">
        <v>181</v>
      </c>
      <c r="B70">
        <f>('CON Score and Page Rank'!JG174-'MIN and MAX'!B$55)/('MIN and MAX'!F$55-'MIN and MAX'!B$55)</f>
        <v>3.7654380413346115E-2</v>
      </c>
      <c r="C70">
        <f>('CON Score and Page Rank'!JH174-'MIN and MAX'!C$55)/('MIN and MAX'!G$55-'MIN and MAX'!C$55)</f>
        <v>6.432426966893813E-2</v>
      </c>
      <c r="D70">
        <f>('CON Score and Page Rank'!JI174-'MIN and MAX'!D$55)/('MIN and MAX'!H$55-'MIN and MAX'!D$55)</f>
        <v>0.86031224322103528</v>
      </c>
      <c r="E70">
        <f t="shared" si="5"/>
        <v>2.6669889255592015E-2</v>
      </c>
      <c r="F70">
        <f t="shared" si="6"/>
        <v>0.86222353107742122</v>
      </c>
      <c r="G70">
        <f t="shared" si="7"/>
        <v>0.82265786280768916</v>
      </c>
      <c r="H70" s="3" t="str">
        <f>IFERROR(VLOOKUP(A70,'GDP Data'!A$2:Q$144,13,FALSE),"Not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214</v>
      </c>
      <c r="B71">
        <f>('CON Score and Page Rank'!JG203-'MIN and MAX'!B$55)/('MIN and MAX'!F$55-'MIN and MAX'!B$55)</f>
        <v>6.6037042314006169E-4</v>
      </c>
      <c r="C71">
        <f>('CON Score and Page Rank'!JH203-'MIN and MAX'!C$55)/('MIN and MAX'!G$55-'MIN and MAX'!C$55)</f>
        <v>2.7301498196841936E-2</v>
      </c>
      <c r="D71">
        <f>('CON Score and Page Rank'!JI203-'MIN and MAX'!D$55)/('MIN and MAX'!H$55-'MIN and MAX'!D$55)</f>
        <v>0.65653245686113393</v>
      </c>
      <c r="E71">
        <f t="shared" si="5"/>
        <v>2.6641127773701874E-2</v>
      </c>
      <c r="F71">
        <f t="shared" si="6"/>
        <v>0.86217525558187746</v>
      </c>
      <c r="G71">
        <f t="shared" si="7"/>
        <v>0.65587208643799388</v>
      </c>
      <c r="H71" s="3">
        <f>IFERROR(VLOOKUP(A71,'GDP Data'!A$2:Q$144,13,FALSE),"Not Found")</f>
        <v>17710315005.999901</v>
      </c>
      <c r="I71">
        <f t="shared" si="8"/>
        <v>5.1772625659870109E-4</v>
      </c>
      <c r="J71">
        <f t="shared" si="9"/>
        <v>-0.86165752932527873</v>
      </c>
    </row>
    <row r="72" spans="1:10" x14ac:dyDescent="0.25">
      <c r="A72" t="s">
        <v>215</v>
      </c>
      <c r="B72">
        <f>('CON Score and Page Rank'!JG204-'MIN and MAX'!B$55)/('MIN and MAX'!F$55-'MIN and MAX'!B$55)</f>
        <v>3.1453757243052305E-4</v>
      </c>
      <c r="C72">
        <f>('CON Score and Page Rank'!JH204-'MIN and MAX'!C$55)/('MIN and MAX'!G$55-'MIN and MAX'!C$55)</f>
        <v>2.694553094337724E-2</v>
      </c>
      <c r="D72">
        <f>('CON Score and Page Rank'!JI204-'MIN and MAX'!D$55)/('MIN and MAX'!H$55-'MIN and MAX'!D$55)</f>
        <v>0.49794576828266229</v>
      </c>
      <c r="E72">
        <f t="shared" si="5"/>
        <v>2.6630993370946716E-2</v>
      </c>
      <c r="F72">
        <f t="shared" si="6"/>
        <v>0.86215824521652429</v>
      </c>
      <c r="G72">
        <f t="shared" si="7"/>
        <v>0.4976312307102318</v>
      </c>
      <c r="H72" s="3">
        <f>IFERROR(VLOOKUP(A72,'GDP Data'!A$2:Q$144,13,FALSE),"Not Found")</f>
        <v>14444655299.877199</v>
      </c>
      <c r="I72">
        <f t="shared" si="8"/>
        <v>3.0825601798344164E-4</v>
      </c>
      <c r="J72">
        <f t="shared" si="9"/>
        <v>-0.86184998919854083</v>
      </c>
    </row>
    <row r="73" spans="1:10" x14ac:dyDescent="0.25">
      <c r="A73" t="s">
        <v>64</v>
      </c>
      <c r="B73">
        <f>('CON Score and Page Rank'!JG60-'MIN and MAX'!B$55)/('MIN and MAX'!F$55-'MIN and MAX'!B$55)</f>
        <v>3.1161487121104323E-3</v>
      </c>
      <c r="C73">
        <f>('CON Score and Page Rank'!JH60-'MIN and MAX'!C$55)/('MIN and MAX'!G$55-'MIN and MAX'!C$55)</f>
        <v>2.9747094610772948E-2</v>
      </c>
      <c r="D73">
        <f>('CON Score and Page Rank'!JI60-'MIN and MAX'!D$55)/('MIN and MAX'!H$55-'MIN and MAX'!D$55)</f>
        <v>0.676253081347576</v>
      </c>
      <c r="E73">
        <f t="shared" si="5"/>
        <v>2.6630945898662516E-2</v>
      </c>
      <c r="F73">
        <f t="shared" si="6"/>
        <v>0.86215816553537117</v>
      </c>
      <c r="G73">
        <f t="shared" si="7"/>
        <v>0.67313693263546559</v>
      </c>
      <c r="H73" s="3">
        <f>IFERROR(VLOOKUP(A73,'GDP Data'!A$2:Q$144,13,FALSE),"Not Found")</f>
        <v>109436531427.069</v>
      </c>
      <c r="I73">
        <f t="shared" si="8"/>
        <v>6.4013498334743327E-3</v>
      </c>
      <c r="J73">
        <f t="shared" si="9"/>
        <v>-0.85575681570189688</v>
      </c>
    </row>
    <row r="74" spans="1:10" x14ac:dyDescent="0.25">
      <c r="A74" t="s">
        <v>219</v>
      </c>
      <c r="B74">
        <f>('CON Score and Page Rank'!JG208-'MIN and MAX'!B$55)/('MIN and MAX'!F$55-'MIN and MAX'!B$55)</f>
        <v>1.1230359499281081E-2</v>
      </c>
      <c r="C74">
        <f>('CON Score and Page Rank'!JH208-'MIN and MAX'!C$55)/('MIN and MAX'!G$55-'MIN and MAX'!C$55)</f>
        <v>3.7344175101364577E-2</v>
      </c>
      <c r="D74">
        <f>('CON Score and Page Rank'!JI208-'MIN and MAX'!D$55)/('MIN and MAX'!H$55-'MIN and MAX'!D$55)</f>
        <v>0.84634346754313883</v>
      </c>
      <c r="E74">
        <f t="shared" si="5"/>
        <v>2.6113815602083496E-2</v>
      </c>
      <c r="F74">
        <f t="shared" si="6"/>
        <v>0.86129017405205943</v>
      </c>
      <c r="G74">
        <f t="shared" si="7"/>
        <v>0.83511310804385774</v>
      </c>
      <c r="H74" s="3">
        <f>IFERROR(VLOOKUP(A74,'GDP Data'!A$2:Q$144,13,FALSE),"Not Found")</f>
        <v>171761737046.58499</v>
      </c>
      <c r="I74">
        <f t="shared" si="8"/>
        <v>1.0399095118565772E-2</v>
      </c>
      <c r="J74">
        <f t="shared" si="9"/>
        <v>-0.85089107893349369</v>
      </c>
    </row>
    <row r="75" spans="1:10" x14ac:dyDescent="0.25">
      <c r="A75" t="s">
        <v>168</v>
      </c>
      <c r="B75">
        <f>('CON Score and Page Rank'!JG163-'MIN and MAX'!B$55)/('MIN and MAX'!F$55-'MIN and MAX'!B$55)</f>
        <v>8.6203802850307043E-5</v>
      </c>
      <c r="C75">
        <f>('CON Score and Page Rank'!JH163-'MIN and MAX'!C$55)/('MIN and MAX'!G$55-'MIN and MAX'!C$55)</f>
        <v>2.6193304069675502E-2</v>
      </c>
      <c r="D75">
        <f>('CON Score and Page Rank'!JI163-'MIN and MAX'!D$55)/('MIN and MAX'!H$55-'MIN and MAX'!D$55)</f>
        <v>0.38989317995069844</v>
      </c>
      <c r="E75">
        <f t="shared" si="5"/>
        <v>2.6107100266825195E-2</v>
      </c>
      <c r="F75">
        <f t="shared" si="6"/>
        <v>0.86127890251401495</v>
      </c>
      <c r="G75">
        <f t="shared" si="7"/>
        <v>0.38980697614784815</v>
      </c>
      <c r="H75" s="3">
        <f>IFERROR(VLOOKUP(A75,'GDP Data'!A$2:Q$144,13,FALSE),"Not Found")</f>
        <v>29233333333.333302</v>
      </c>
      <c r="I75">
        <f t="shared" si="8"/>
        <v>1.2568508488117523E-3</v>
      </c>
      <c r="J75">
        <f t="shared" si="9"/>
        <v>-0.86002205166520318</v>
      </c>
    </row>
    <row r="76" spans="1:10" x14ac:dyDescent="0.25">
      <c r="A76" t="s">
        <v>190</v>
      </c>
      <c r="B76">
        <f>('CON Score and Page Rank'!JG182-'MIN and MAX'!B$55)/('MIN and MAX'!F$55-'MIN and MAX'!B$55)</f>
        <v>2.3581815443739912E-2</v>
      </c>
      <c r="C76">
        <f>('CON Score and Page Rank'!JH182-'MIN and MAX'!C$55)/('MIN and MAX'!G$55-'MIN and MAX'!C$55)</f>
        <v>4.9602620936698358E-2</v>
      </c>
      <c r="D76">
        <f>('CON Score and Page Rank'!JI182-'MIN and MAX'!D$55)/('MIN and MAX'!H$55-'MIN and MAX'!D$55)</f>
        <v>0.838126540673788</v>
      </c>
      <c r="E76">
        <f t="shared" si="5"/>
        <v>2.6020805492958446E-2</v>
      </c>
      <c r="F76">
        <f t="shared" si="6"/>
        <v>0.86113405869174009</v>
      </c>
      <c r="G76">
        <f t="shared" si="7"/>
        <v>0.81454472523004806</v>
      </c>
      <c r="H76" s="3">
        <f>IFERROR(VLOOKUP(A76,'GDP Data'!A$2:Q$144,13,FALSE),"Not Found")</f>
        <v>183326740143.01599</v>
      </c>
      <c r="I76">
        <f t="shared" si="8"/>
        <v>1.1140912753040574E-2</v>
      </c>
      <c r="J76">
        <f t="shared" si="9"/>
        <v>-0.84999314593869957</v>
      </c>
    </row>
    <row r="77" spans="1:10" x14ac:dyDescent="0.25">
      <c r="A77" t="s">
        <v>101</v>
      </c>
      <c r="B77">
        <f>('CON Score and Page Rank'!JG97-'MIN and MAX'!B$55)/('MIN and MAX'!F$55-'MIN and MAX'!B$55)</f>
        <v>2.3851240715094552E-3</v>
      </c>
      <c r="C77">
        <f>('CON Score and Page Rank'!JH97-'MIN and MAX'!C$55)/('MIN and MAX'!G$55-'MIN and MAX'!C$55)</f>
        <v>2.8201988277814078E-2</v>
      </c>
      <c r="D77">
        <f>('CON Score and Page Rank'!JI97-'MIN and MAX'!D$55)/('MIN and MAX'!H$55-'MIN and MAX'!D$55)</f>
        <v>0.5534100246507806</v>
      </c>
      <c r="E77">
        <f t="shared" si="5"/>
        <v>2.5816864206304621E-2</v>
      </c>
      <c r="F77">
        <f t="shared" si="6"/>
        <v>0.86079174786392321</v>
      </c>
      <c r="G77">
        <f t="shared" si="7"/>
        <v>0.55102490057927112</v>
      </c>
      <c r="H77" s="3">
        <f>IFERROR(VLOOKUP(A77,'GDP Data'!A$2:Q$144,13,FALSE),"Not Found")</f>
        <v>14381552466.604401</v>
      </c>
      <c r="I77">
        <f t="shared" si="8"/>
        <v>3.0420839308297523E-4</v>
      </c>
      <c r="J77">
        <f t="shared" si="9"/>
        <v>-0.86048753947084022</v>
      </c>
    </row>
    <row r="78" spans="1:10" x14ac:dyDescent="0.25">
      <c r="A78" t="s">
        <v>117</v>
      </c>
      <c r="B78">
        <f>('CON Score and Page Rank'!JG113-'MIN and MAX'!B$55)/('MIN and MAX'!F$55-'MIN and MAX'!B$55)</f>
        <v>1.3104451735823194E-4</v>
      </c>
      <c r="C78">
        <f>('CON Score and Page Rank'!JH113-'MIN and MAX'!C$55)/('MIN and MAX'!G$55-'MIN and MAX'!C$55)</f>
        <v>2.5935829794956629E-2</v>
      </c>
      <c r="D78">
        <f>('CON Score and Page Rank'!JI113-'MIN and MAX'!D$55)/('MIN and MAX'!H$55-'MIN and MAX'!D$55)</f>
        <v>0.48315529991783074</v>
      </c>
      <c r="E78">
        <f t="shared" si="5"/>
        <v>2.5804785277598396E-2</v>
      </c>
      <c r="F78">
        <f t="shared" si="6"/>
        <v>0.86077147365582918</v>
      </c>
      <c r="G78">
        <f t="shared" si="7"/>
        <v>0.4830242554004725</v>
      </c>
      <c r="H78" s="3">
        <f>IFERROR(VLOOKUP(A78,'GDP Data'!A$2:Q$144,13,FALSE),"Not Found")</f>
        <v>78403418360.459</v>
      </c>
      <c r="I78">
        <f t="shared" si="8"/>
        <v>4.4107830922889366E-3</v>
      </c>
      <c r="J78">
        <f t="shared" si="9"/>
        <v>-0.85636069056354025</v>
      </c>
    </row>
    <row r="79" spans="1:10" x14ac:dyDescent="0.25">
      <c r="A79" t="s">
        <v>54</v>
      </c>
      <c r="B79">
        <f>('CON Score and Page Rank'!JG48-'MIN and MAX'!B$55)/('MIN and MAX'!F$55-'MIN and MAX'!B$55)</f>
        <v>2.3678824423548642E-2</v>
      </c>
      <c r="C79">
        <f>('CON Score and Page Rank'!JH48-'MIN and MAX'!C$55)/('MIN and MAX'!G$55-'MIN and MAX'!C$55)</f>
        <v>4.947475748787851E-2</v>
      </c>
      <c r="D79">
        <f>('CON Score and Page Rank'!JI48-'MIN and MAX'!D$55)/('MIN and MAX'!H$55-'MIN and MAX'!D$55)</f>
        <v>0.80073952341824162</v>
      </c>
      <c r="E79">
        <f t="shared" si="5"/>
        <v>2.5795933064329868E-2</v>
      </c>
      <c r="F79">
        <f t="shared" si="6"/>
        <v>0.86075661541647175</v>
      </c>
      <c r="G79">
        <f t="shared" si="7"/>
        <v>0.77706069899469299</v>
      </c>
      <c r="H79" s="3" t="str">
        <f>IFERROR(VLOOKUP(A79,'GDP Data'!A$2:Q$144,13,FALSE),"Not Found")</f>
        <v>Not Found</v>
      </c>
      <c r="I79" t="str">
        <f t="shared" si="8"/>
        <v>No Value</v>
      </c>
      <c r="J79" t="str">
        <f t="shared" si="9"/>
        <v>No Value</v>
      </c>
    </row>
    <row r="80" spans="1:10" x14ac:dyDescent="0.25">
      <c r="A80" t="s">
        <v>172</v>
      </c>
      <c r="B80">
        <f>('CON Score and Page Rank'!JG167-'MIN and MAX'!B$55)/('MIN and MAX'!F$55-'MIN and MAX'!B$55)</f>
        <v>8.6325969808713349E-3</v>
      </c>
      <c r="C80">
        <f>('CON Score and Page Rank'!JH167-'MIN and MAX'!C$55)/('MIN and MAX'!G$55-'MIN and MAX'!C$55)</f>
        <v>3.4181337273081973E-2</v>
      </c>
      <c r="D80">
        <f>('CON Score and Page Rank'!JI167-'MIN and MAX'!D$55)/('MIN and MAX'!H$55-'MIN and MAX'!D$55)</f>
        <v>0.73829087921117498</v>
      </c>
      <c r="E80">
        <f t="shared" si="5"/>
        <v>2.5548740292210638E-2</v>
      </c>
      <c r="F80">
        <f t="shared" si="6"/>
        <v>0.86034170795049048</v>
      </c>
      <c r="G80">
        <f t="shared" si="7"/>
        <v>0.7296582822303036</v>
      </c>
      <c r="H80" s="3">
        <f>IFERROR(VLOOKUP(A80,'GDP Data'!A$2:Q$144,13,FALSE),"Not Found")</f>
        <v>172595960457.83099</v>
      </c>
      <c r="I80">
        <f t="shared" si="8"/>
        <v>1.0452604973461097E-2</v>
      </c>
      <c r="J80">
        <f t="shared" si="9"/>
        <v>-0.84988910297702935</v>
      </c>
    </row>
    <row r="81" spans="1:10" x14ac:dyDescent="0.25">
      <c r="A81" t="s">
        <v>97</v>
      </c>
      <c r="B81">
        <f>('CON Score and Page Rank'!JG93-'MIN and MAX'!B$55)/('MIN and MAX'!F$55-'MIN and MAX'!B$55)</f>
        <v>1.5576339342813931E-5</v>
      </c>
      <c r="C81">
        <f>('CON Score and Page Rank'!JH93-'MIN and MAX'!C$55)/('MIN and MAX'!G$55-'MIN and MAX'!C$55)</f>
        <v>2.5533986783582329E-2</v>
      </c>
      <c r="D81">
        <f>('CON Score and Page Rank'!JI93-'MIN and MAX'!D$55)/('MIN and MAX'!H$55-'MIN and MAX'!D$55)</f>
        <v>0.45234182415776497</v>
      </c>
      <c r="E81">
        <f t="shared" si="5"/>
        <v>2.5518410444239515E-2</v>
      </c>
      <c r="F81">
        <f t="shared" si="6"/>
        <v>0.86029079998802294</v>
      </c>
      <c r="G81">
        <f t="shared" si="7"/>
        <v>0.45232624781842218</v>
      </c>
      <c r="H81" s="3" t="str">
        <f>IFERROR(VLOOKUP(A81,'GDP Data'!A$2:Q$144,13,FALSE),"Not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76</v>
      </c>
      <c r="B82">
        <f>('CON Score and Page Rank'!JG72-'MIN and MAX'!B$55)/('MIN and MAX'!F$55-'MIN and MAX'!B$55)</f>
        <v>1.2550305367595343E-3</v>
      </c>
      <c r="C82">
        <f>('CON Score and Page Rank'!JH72-'MIN and MAX'!C$55)/('MIN and MAX'!G$55-'MIN and MAX'!C$55)</f>
        <v>2.6741495441105049E-2</v>
      </c>
      <c r="D82">
        <f>('CON Score and Page Rank'!JI72-'MIN and MAX'!D$55)/('MIN and MAX'!H$55-'MIN and MAX'!D$55)</f>
        <v>0.59695973705834016</v>
      </c>
      <c r="E82">
        <f t="shared" si="5"/>
        <v>2.5486464904345515E-2</v>
      </c>
      <c r="F82">
        <f t="shared" si="6"/>
        <v>0.86023718012327866</v>
      </c>
      <c r="G82">
        <f t="shared" si="7"/>
        <v>0.59570470652158058</v>
      </c>
      <c r="H82" s="3">
        <f>IFERROR(VLOOKUP(A82,'GDP Data'!A$2:Q$144,13,FALSE),"Not Found")</f>
        <v>36693712824.823196</v>
      </c>
      <c r="I82">
        <f t="shared" si="8"/>
        <v>1.735384319189226E-3</v>
      </c>
      <c r="J82">
        <f t="shared" si="9"/>
        <v>-0.85850179580408947</v>
      </c>
    </row>
    <row r="83" spans="1:10" x14ac:dyDescent="0.25">
      <c r="A83" t="s">
        <v>180</v>
      </c>
      <c r="B83">
        <f>('CON Score and Page Rank'!JG11-'MIN and MAX'!B$55)/('MIN and MAX'!F$55-'MIN and MAX'!B$55)</f>
        <v>1.4474786604875878E-2</v>
      </c>
      <c r="C83">
        <f>('CON Score and Page Rank'!JH11-'MIN and MAX'!C$55)/('MIN and MAX'!G$55-'MIN and MAX'!C$55)</f>
        <v>3.9954293544918432E-2</v>
      </c>
      <c r="D83">
        <f>('CON Score and Page Rank'!JI11-'MIN and MAX'!D$55)/('MIN and MAX'!H$55-'MIN and MAX'!D$55)</f>
        <v>0.8516844700082169</v>
      </c>
      <c r="E83">
        <f t="shared" si="5"/>
        <v>2.5479506940042553E-2</v>
      </c>
      <c r="F83">
        <f t="shared" si="6"/>
        <v>0.86022550133788145</v>
      </c>
      <c r="G83">
        <f t="shared" si="7"/>
        <v>0.83720968340334101</v>
      </c>
      <c r="H83" s="3">
        <f>IFERROR(VLOOKUP(A83,'GDP Data'!A$2:Q$144,13,FALSE),"Not Found")</f>
        <v>27565469097.995499</v>
      </c>
      <c r="I83">
        <f t="shared" si="8"/>
        <v>1.1498685080923428E-3</v>
      </c>
      <c r="J83">
        <f t="shared" si="9"/>
        <v>-0.85907563282978916</v>
      </c>
    </row>
    <row r="84" spans="1:10" x14ac:dyDescent="0.25">
      <c r="A84" t="s">
        <v>298</v>
      </c>
      <c r="B84">
        <f>('CON Score and Page Rank'!JG43-'MIN and MAX'!B$55)/('MIN and MAX'!F$55-'MIN and MAX'!B$55)</f>
        <v>1.6339903185361401E-3</v>
      </c>
      <c r="C84">
        <f>('CON Score and Page Rank'!JH43-'MIN and MAX'!C$55)/('MIN and MAX'!G$55-'MIN and MAX'!C$55)</f>
        <v>2.6148036575939032E-2</v>
      </c>
      <c r="D84">
        <f>('CON Score and Page Rank'!JI43-'MIN and MAX'!D$55)/('MIN and MAX'!H$55-'MIN and MAX'!D$55)</f>
        <v>0.6339359079704191</v>
      </c>
      <c r="E84">
        <f t="shared" si="5"/>
        <v>2.4514046257402892E-2</v>
      </c>
      <c r="F84">
        <f t="shared" si="6"/>
        <v>0.85860499746188079</v>
      </c>
      <c r="G84">
        <f t="shared" si="7"/>
        <v>0.63230191765188293</v>
      </c>
      <c r="H84" s="3" t="str">
        <f>IFERROR(VLOOKUP(A84,'GDP Data'!A$2:Q$144,13,FALSE),"Not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279</v>
      </c>
      <c r="B85">
        <f>('CON Score and Page Rank'!JG184-'MIN and MAX'!B$55)/('MIN and MAX'!F$55-'MIN and MAX'!B$55)</f>
        <v>8.6424716030638962E-3</v>
      </c>
      <c r="C85">
        <f>('CON Score and Page Rank'!JH184-'MIN and MAX'!C$55)/('MIN and MAX'!G$55-'MIN and MAX'!C$55)</f>
        <v>3.312312192215662E-2</v>
      </c>
      <c r="D85">
        <f>('CON Score and Page Rank'!JI184-'MIN and MAX'!D$55)/('MIN and MAX'!H$55-'MIN and MAX'!D$55)</f>
        <v>0.62736236647493837</v>
      </c>
      <c r="E85">
        <f t="shared" si="5"/>
        <v>2.4480650319092724E-2</v>
      </c>
      <c r="F85">
        <f t="shared" si="6"/>
        <v>0.85854894313626451</v>
      </c>
      <c r="G85">
        <f t="shared" si="7"/>
        <v>0.61871989487187451</v>
      </c>
      <c r="H85" s="3">
        <f>IFERROR(VLOOKUP(A85,'GDP Data'!A$2:Q$144,13,FALSE),"Not Found")</f>
        <v>49258136128.967201</v>
      </c>
      <c r="I85">
        <f t="shared" si="8"/>
        <v>2.5413080786819068E-3</v>
      </c>
      <c r="J85">
        <f t="shared" si="9"/>
        <v>-0.85600763505758259</v>
      </c>
    </row>
    <row r="86" spans="1:10" x14ac:dyDescent="0.25">
      <c r="A86" t="s">
        <v>208</v>
      </c>
      <c r="B86">
        <f>('CON Score and Page Rank'!JG197-'MIN and MAX'!B$55)/('MIN and MAX'!F$55-'MIN and MAX'!B$55)</f>
        <v>9.2228445237833433E-4</v>
      </c>
      <c r="C86">
        <f>('CON Score and Page Rank'!JH197-'MIN and MAX'!C$55)/('MIN and MAX'!G$55-'MIN and MAX'!C$55)</f>
        <v>2.5283909633171502E-2</v>
      </c>
      <c r="D86">
        <f>('CON Score and Page Rank'!JI197-'MIN and MAX'!D$55)/('MIN and MAX'!H$55-'MIN and MAX'!D$55)</f>
        <v>0.6881676253081348</v>
      </c>
      <c r="E86">
        <f t="shared" si="5"/>
        <v>2.4361625180793166E-2</v>
      </c>
      <c r="F86">
        <f t="shared" si="6"/>
        <v>0.858349162139043</v>
      </c>
      <c r="G86">
        <f t="shared" si="7"/>
        <v>0.6872453408557565</v>
      </c>
      <c r="H86" s="3">
        <f>IFERROR(VLOOKUP(A86,'GDP Data'!A$2:Q$144,13,FALSE),"Not Found")</f>
        <v>20283780000</v>
      </c>
      <c r="I86">
        <f t="shared" si="8"/>
        <v>6.8279683187956702E-4</v>
      </c>
      <c r="J86">
        <f t="shared" si="9"/>
        <v>-0.85766636530716345</v>
      </c>
    </row>
    <row r="87" spans="1:10" x14ac:dyDescent="0.25">
      <c r="A87" t="s">
        <v>120</v>
      </c>
      <c r="B87">
        <f>('CON Score and Page Rank'!JG116-'MIN and MAX'!B$55)/('MIN and MAX'!F$55-'MIN and MAX'!B$55)</f>
        <v>3.1838191244658087E-4</v>
      </c>
      <c r="C87">
        <f>('CON Score and Page Rank'!JH116-'MIN and MAX'!C$55)/('MIN and MAX'!G$55-'MIN and MAX'!C$55)</f>
        <v>2.4566710876307376E-2</v>
      </c>
      <c r="D87">
        <f>('CON Score and Page Rank'!JI116-'MIN and MAX'!D$55)/('MIN and MAX'!H$55-'MIN and MAX'!D$55)</f>
        <v>0.62818405916187348</v>
      </c>
      <c r="E87">
        <f t="shared" si="5"/>
        <v>2.4248328963860796E-2</v>
      </c>
      <c r="F87">
        <f t="shared" si="6"/>
        <v>0.85815899700650433</v>
      </c>
      <c r="G87">
        <f t="shared" si="7"/>
        <v>0.62786567724942688</v>
      </c>
      <c r="H87" s="3">
        <f>IFERROR(VLOOKUP(A87,'GDP Data'!A$2:Q$144,13,FALSE),"Not Found")</f>
        <v>34657139495.403099</v>
      </c>
      <c r="I87">
        <f t="shared" si="8"/>
        <v>1.6047517549721776E-3</v>
      </c>
      <c r="J87">
        <f t="shared" si="9"/>
        <v>-0.85655424525153212</v>
      </c>
    </row>
    <row r="88" spans="1:10" x14ac:dyDescent="0.25">
      <c r="A88" t="s">
        <v>198</v>
      </c>
      <c r="B88">
        <f>('CON Score and Page Rank'!JG188-'MIN and MAX'!B$55)/('MIN and MAX'!F$55-'MIN and MAX'!B$55)</f>
        <v>6.9626505886956087E-4</v>
      </c>
      <c r="C88">
        <f>('CON Score and Page Rank'!JH188-'MIN and MAX'!C$55)/('MIN and MAX'!G$55-'MIN and MAX'!C$55)</f>
        <v>2.4924622995219151E-2</v>
      </c>
      <c r="D88">
        <f>('CON Score and Page Rank'!JI188-'MIN and MAX'!D$55)/('MIN and MAX'!H$55-'MIN and MAX'!D$55)</f>
        <v>0.67953985209531631</v>
      </c>
      <c r="E88">
        <f t="shared" si="5"/>
        <v>2.4228357936349591E-2</v>
      </c>
      <c r="F88">
        <f t="shared" si="6"/>
        <v>0.85812547608942147</v>
      </c>
      <c r="G88">
        <f t="shared" si="7"/>
        <v>0.67884358703644676</v>
      </c>
      <c r="H88" s="3" t="str">
        <f>IFERROR(VLOOKUP(A88,'GDP Data'!A$2:Q$144,13,FALSE),"Not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187</v>
      </c>
      <c r="B89">
        <f>('CON Score and Page Rank'!JG23-'MIN and MAX'!B$55)/('MIN and MAX'!F$55-'MIN and MAX'!B$55)</f>
        <v>4.1687157129959235E-3</v>
      </c>
      <c r="C89">
        <f>('CON Score and Page Rank'!JH23-'MIN and MAX'!C$55)/('MIN and MAX'!G$55-'MIN and MAX'!C$55)</f>
        <v>2.8202654998544109E-2</v>
      </c>
      <c r="D89">
        <f>('CON Score and Page Rank'!JI23-'MIN and MAX'!D$55)/('MIN and MAX'!H$55-'MIN and MAX'!D$55)</f>
        <v>0.78060805258833199</v>
      </c>
      <c r="E89">
        <f t="shared" si="5"/>
        <v>2.4033939285548186E-2</v>
      </c>
      <c r="F89">
        <f t="shared" si="6"/>
        <v>0.85779914879007535</v>
      </c>
      <c r="G89">
        <f t="shared" si="7"/>
        <v>0.77643933687533606</v>
      </c>
      <c r="H89" s="3">
        <f>IFERROR(VLOOKUP(A89,'GDP Data'!A$2:Q$144,13,FALSE),"Not Found")</f>
        <v>9638916481.0690403</v>
      </c>
      <c r="I89">
        <f t="shared" si="8"/>
        <v>0</v>
      </c>
      <c r="J89">
        <f t="shared" si="9"/>
        <v>-0.85779914879007535</v>
      </c>
    </row>
    <row r="90" spans="1:10" x14ac:dyDescent="0.25">
      <c r="A90" t="s">
        <v>126</v>
      </c>
      <c r="B90">
        <f>('CON Score and Page Rank'!JG122-'MIN and MAX'!B$55)/('MIN and MAX'!F$55-'MIN and MAX'!B$55)</f>
        <v>1.8006022677807921E-4</v>
      </c>
      <c r="C90">
        <f>('CON Score and Page Rank'!JH122-'MIN and MAX'!C$55)/('MIN and MAX'!G$55-'MIN and MAX'!C$55)</f>
        <v>2.4179456725646559E-2</v>
      </c>
      <c r="D90">
        <f>('CON Score and Page Rank'!JI122-'MIN and MAX'!D$55)/('MIN and MAX'!H$55-'MIN and MAX'!D$55)</f>
        <v>0.47206244864420704</v>
      </c>
      <c r="E90">
        <f t="shared" si="5"/>
        <v>2.399939649886848E-2</v>
      </c>
      <c r="F90">
        <f t="shared" si="6"/>
        <v>0.85774116950546142</v>
      </c>
      <c r="G90">
        <f t="shared" si="7"/>
        <v>0.47188238841742897</v>
      </c>
      <c r="H90" s="3">
        <f>IFERROR(VLOOKUP(A90,'GDP Data'!A$2:Q$144,13,FALSE),"Not Found")</f>
        <v>23459515275.577599</v>
      </c>
      <c r="I90">
        <f t="shared" si="8"/>
        <v>8.8649901943662593E-4</v>
      </c>
      <c r="J90">
        <f t="shared" si="9"/>
        <v>-0.85685467048602482</v>
      </c>
    </row>
    <row r="91" spans="1:10" x14ac:dyDescent="0.25">
      <c r="A91" t="s">
        <v>26</v>
      </c>
      <c r="B91">
        <f>('CON Score and Page Rank'!JG10-'MIN and MAX'!B$55)/('MIN and MAX'!F$55-'MIN and MAX'!B$55)</f>
        <v>5.5561869594161479E-4</v>
      </c>
      <c r="C91">
        <f>('CON Score and Page Rank'!JH10-'MIN and MAX'!C$55)/('MIN and MAX'!G$55-'MIN and MAX'!C$55)</f>
        <v>2.4539237874472132E-2</v>
      </c>
      <c r="D91">
        <f>('CON Score and Page Rank'!JI10-'MIN and MAX'!D$55)/('MIN and MAX'!H$55-'MIN and MAX'!D$55)</f>
        <v>0.6195562859490551</v>
      </c>
      <c r="E91">
        <f t="shared" si="5"/>
        <v>2.3983619178530518E-2</v>
      </c>
      <c r="F91">
        <f t="shared" si="6"/>
        <v>0.85771468763082859</v>
      </c>
      <c r="G91">
        <f t="shared" si="7"/>
        <v>0.61900066725311353</v>
      </c>
      <c r="H91" s="3" t="str">
        <f>IFERROR(VLOOKUP(A91,'GDP Data'!A$2:Q$144,13,FALSE),"Not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131</v>
      </c>
      <c r="B92">
        <f>('CON Score and Page Rank'!JG127-'MIN and MAX'!B$55)/('MIN and MAX'!F$55-'MIN and MAX'!B$55)</f>
        <v>5.7352637191357598E-4</v>
      </c>
      <c r="C92">
        <f>('CON Score and Page Rank'!JH127-'MIN and MAX'!C$55)/('MIN and MAX'!G$55-'MIN and MAX'!C$55)</f>
        <v>2.4456003636983702E-2</v>
      </c>
      <c r="D92">
        <f>('CON Score and Page Rank'!JI127-'MIN and MAX'!D$55)/('MIN and MAX'!H$55-'MIN and MAX'!D$55)</f>
        <v>0.73130649137222681</v>
      </c>
      <c r="E92">
        <f t="shared" si="5"/>
        <v>2.3882477265070125E-2</v>
      </c>
      <c r="F92">
        <f t="shared" si="6"/>
        <v>0.85754492322122</v>
      </c>
      <c r="G92">
        <f t="shared" si="7"/>
        <v>0.73073296500031326</v>
      </c>
      <c r="H92" s="3">
        <f>IFERROR(VLOOKUP(A92,'GDP Data'!A$2:Q$144,13,FALSE),"Not Found")</f>
        <v>128637938711.386</v>
      </c>
      <c r="I92">
        <f t="shared" si="8"/>
        <v>7.6329917458431221E-3</v>
      </c>
      <c r="J92">
        <f t="shared" si="9"/>
        <v>-0.84991193147537691</v>
      </c>
    </row>
    <row r="93" spans="1:10" x14ac:dyDescent="0.25">
      <c r="A93" t="s">
        <v>211</v>
      </c>
      <c r="B93">
        <f>('CON Score and Page Rank'!JG200-'MIN and MAX'!B$55)/('MIN and MAX'!F$55-'MIN and MAX'!B$55)</f>
        <v>1.2273026616833077E-3</v>
      </c>
      <c r="C93">
        <f>('CON Score and Page Rank'!JH200-'MIN and MAX'!C$55)/('MIN and MAX'!G$55-'MIN and MAX'!C$55)</f>
        <v>2.4951716819388028E-2</v>
      </c>
      <c r="D93">
        <f>('CON Score and Page Rank'!JI200-'MIN and MAX'!D$55)/('MIN and MAX'!H$55-'MIN and MAX'!D$55)</f>
        <v>0.63886606409202962</v>
      </c>
      <c r="E93">
        <f t="shared" si="5"/>
        <v>2.372441415770472E-2</v>
      </c>
      <c r="F93">
        <f t="shared" si="6"/>
        <v>0.85727961787762175</v>
      </c>
      <c r="G93">
        <f t="shared" si="7"/>
        <v>0.63763876143034626</v>
      </c>
      <c r="H93" s="3">
        <f>IFERROR(VLOOKUP(A93,'GDP Data'!A$2:Q$144,13,FALSE),"Not Found")</f>
        <v>46876114650.499603</v>
      </c>
      <c r="I93">
        <f t="shared" si="8"/>
        <v>2.3885173250875295E-3</v>
      </c>
      <c r="J93">
        <f t="shared" si="9"/>
        <v>-0.85489110055253426</v>
      </c>
    </row>
    <row r="94" spans="1:10" x14ac:dyDescent="0.25">
      <c r="A94" t="s">
        <v>84</v>
      </c>
      <c r="B94">
        <f>('CON Score and Page Rank'!JG80-'MIN and MAX'!B$55)/('MIN and MAX'!F$55-'MIN and MAX'!B$55)</f>
        <v>1.1399090050142199E-3</v>
      </c>
      <c r="C94">
        <f>('CON Score and Page Rank'!JH80-'MIN and MAX'!C$55)/('MIN and MAX'!G$55-'MIN and MAX'!C$55)</f>
        <v>2.4563671135348669E-2</v>
      </c>
      <c r="D94">
        <f>('CON Score and Page Rank'!JI80-'MIN and MAX'!D$55)/('MIN and MAX'!H$55-'MIN and MAX'!D$55)</f>
        <v>0.70501232539030401</v>
      </c>
      <c r="E94">
        <f t="shared" si="5"/>
        <v>2.3423762130334449E-2</v>
      </c>
      <c r="F94">
        <f t="shared" si="6"/>
        <v>0.85677498026322507</v>
      </c>
      <c r="G94">
        <f t="shared" si="7"/>
        <v>0.70387241638528975</v>
      </c>
      <c r="H94" s="3">
        <f>IFERROR(VLOOKUP(A94,'GDP Data'!A$2:Q$144,13,FALSE),"Not Found")</f>
        <v>39337314809.943398</v>
      </c>
      <c r="I94">
        <f t="shared" si="8"/>
        <v>1.904953713571831E-3</v>
      </c>
      <c r="J94">
        <f t="shared" si="9"/>
        <v>-0.85487002654965327</v>
      </c>
    </row>
    <row r="95" spans="1:10" x14ac:dyDescent="0.25">
      <c r="A95" t="s">
        <v>22</v>
      </c>
      <c r="B95">
        <f>('CON Score and Page Rank'!JG14-'MIN and MAX'!B$55)/('MIN and MAX'!F$55-'MIN and MAX'!B$55)</f>
        <v>7.0530074965054076E-2</v>
      </c>
      <c r="C95">
        <f>('CON Score and Page Rank'!JH14-'MIN and MAX'!C$55)/('MIN and MAX'!G$55-'MIN and MAX'!C$55)</f>
        <v>9.38748048970941E-2</v>
      </c>
      <c r="D95">
        <f>('CON Score and Page Rank'!JI14-'MIN and MAX'!D$55)/('MIN and MAX'!H$55-'MIN and MAX'!D$55)</f>
        <v>0.971240755957272</v>
      </c>
      <c r="E95">
        <f t="shared" si="5"/>
        <v>2.3344729932040023E-2</v>
      </c>
      <c r="F95">
        <f t="shared" si="6"/>
        <v>0.85664232650945982</v>
      </c>
      <c r="G95">
        <f t="shared" si="7"/>
        <v>0.90071068099221796</v>
      </c>
      <c r="H95" s="3">
        <f>IFERROR(VLOOKUP(A95,'GDP Data'!A$2:Q$144,13,FALSE),"Not Found")</f>
        <v>275604356167.31598</v>
      </c>
      <c r="I95">
        <f t="shared" si="8"/>
        <v>1.7059904928256254E-2</v>
      </c>
      <c r="J95">
        <f t="shared" si="9"/>
        <v>-0.83958242158120355</v>
      </c>
    </row>
    <row r="96" spans="1:10" x14ac:dyDescent="0.25">
      <c r="A96" t="s">
        <v>175</v>
      </c>
      <c r="B96">
        <f>('CON Score and Page Rank'!JG169-'MIN and MAX'!B$55)/('MIN and MAX'!F$55-'MIN and MAX'!B$55)</f>
        <v>2.3898645901594732E-3</v>
      </c>
      <c r="C96">
        <f>('CON Score and Page Rank'!JH169-'MIN and MAX'!C$55)/('MIN and MAX'!G$55-'MIN and MAX'!C$55)</f>
        <v>2.5706988173769308E-2</v>
      </c>
      <c r="D96">
        <f>('CON Score and Page Rank'!JI169-'MIN and MAX'!D$55)/('MIN and MAX'!H$55-'MIN and MAX'!D$55)</f>
        <v>0.53245686113393587</v>
      </c>
      <c r="E96">
        <f t="shared" si="5"/>
        <v>2.3317123583609836E-2</v>
      </c>
      <c r="F96">
        <f t="shared" si="6"/>
        <v>0.85659598987925034</v>
      </c>
      <c r="G96">
        <f t="shared" si="7"/>
        <v>0.53006699654377643</v>
      </c>
      <c r="H96" s="3">
        <f>IFERROR(VLOOKUP(A96,'GDP Data'!A$2:Q$144,13,FALSE),"Not Found")</f>
        <v>12890764531.3284</v>
      </c>
      <c r="I96">
        <f t="shared" si="8"/>
        <v>2.0858431322507201E-4</v>
      </c>
      <c r="J96">
        <f t="shared" si="9"/>
        <v>-0.85638740556602522</v>
      </c>
    </row>
    <row r="97" spans="1:10" x14ac:dyDescent="0.25">
      <c r="A97" t="s">
        <v>176</v>
      </c>
      <c r="B97">
        <f>('CON Score and Page Rank'!JG170-'MIN and MAX'!B$55)/('MIN and MAX'!F$55-'MIN and MAX'!B$55)</f>
        <v>1.2323262679197879E-3</v>
      </c>
      <c r="C97">
        <f>('CON Score and Page Rank'!JH170-'MIN and MAX'!C$55)/('MIN and MAX'!G$55-'MIN and MAX'!C$55)</f>
        <v>2.4465442001062359E-2</v>
      </c>
      <c r="D97">
        <f>('CON Score and Page Rank'!JI170-'MIN and MAX'!D$55)/('MIN and MAX'!H$55-'MIN and MAX'!D$55)</f>
        <v>0.63064913722267868</v>
      </c>
      <c r="E97">
        <f t="shared" si="5"/>
        <v>2.323311573314257E-2</v>
      </c>
      <c r="F97">
        <f t="shared" si="6"/>
        <v>0.85645498460607383</v>
      </c>
      <c r="G97">
        <f t="shared" si="7"/>
        <v>0.62941681095475888</v>
      </c>
      <c r="H97" s="3">
        <f>IFERROR(VLOOKUP(A97,'GDP Data'!A$2:Q$144,13,FALSE),"Not Found")</f>
        <v>61757788944.723602</v>
      </c>
      <c r="I97">
        <f t="shared" si="8"/>
        <v>3.3430772443470863E-3</v>
      </c>
      <c r="J97">
        <f t="shared" si="9"/>
        <v>-0.85311190736172671</v>
      </c>
    </row>
    <row r="98" spans="1:10" x14ac:dyDescent="0.25">
      <c r="A98" t="s">
        <v>204</v>
      </c>
      <c r="B98">
        <f>('CON Score and Page Rank'!JG193-'MIN and MAX'!B$55)/('MIN and MAX'!F$55-'MIN and MAX'!B$55)</f>
        <v>3.3127466025235539E-4</v>
      </c>
      <c r="C98">
        <f>('CON Score and Page Rank'!JH193-'MIN and MAX'!C$55)/('MIN and MAX'!G$55-'MIN and MAX'!C$55)</f>
        <v>2.355347389614789E-2</v>
      </c>
      <c r="D98">
        <f>('CON Score and Page Rank'!JI193-'MIN and MAX'!D$55)/('MIN and MAX'!H$55-'MIN and MAX'!D$55)</f>
        <v>0.57723911257189808</v>
      </c>
      <c r="E98">
        <f t="shared" si="5"/>
        <v>2.3222199235895535E-2</v>
      </c>
      <c r="F98">
        <f t="shared" si="6"/>
        <v>0.85643666151284059</v>
      </c>
      <c r="G98">
        <f t="shared" si="7"/>
        <v>0.57690783791164568</v>
      </c>
      <c r="H98" s="3">
        <f>IFERROR(VLOOKUP(A98,'GDP Data'!A$2:Q$144,13,FALSE),"Not Found")</f>
        <v>68990000000</v>
      </c>
      <c r="I98">
        <f t="shared" si="8"/>
        <v>3.8069752348891981E-3</v>
      </c>
      <c r="J98">
        <f t="shared" si="9"/>
        <v>-0.85262968627795144</v>
      </c>
    </row>
    <row r="99" spans="1:10" x14ac:dyDescent="0.25">
      <c r="A99" t="s">
        <v>56</v>
      </c>
      <c r="B99">
        <f>('CON Score and Page Rank'!JG50-'MIN and MAX'!B$55)/('MIN and MAX'!F$55-'MIN and MAX'!B$55)</f>
        <v>1.8653149242073906E-3</v>
      </c>
      <c r="C99">
        <f>('CON Score and Page Rank'!JH50-'MIN and MAX'!C$55)/('MIN and MAX'!G$55-'MIN and MAX'!C$55)</f>
        <v>2.4902065083884189E-2</v>
      </c>
      <c r="D99">
        <f>('CON Score and Page Rank'!JI50-'MIN and MAX'!D$55)/('MIN and MAX'!H$55-'MIN and MAX'!D$55)</f>
        <v>0.67789646672144621</v>
      </c>
      <c r="E99">
        <f t="shared" si="5"/>
        <v>2.3036750159676798E-2</v>
      </c>
      <c r="F99">
        <f t="shared" si="6"/>
        <v>0.85612538944115812</v>
      </c>
      <c r="G99">
        <f t="shared" si="7"/>
        <v>0.67603115179723883</v>
      </c>
      <c r="H99" s="3" t="str">
        <f>IFERROR(VLOOKUP(A99,'GDP Data'!A$2:Q$144,13,FALSE),"Not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102</v>
      </c>
      <c r="B100">
        <f>('CON Score and Page Rank'!JG98-'MIN and MAX'!B$55)/('MIN and MAX'!F$55-'MIN and MAX'!B$55)</f>
        <v>8.7744204983872018E-5</v>
      </c>
      <c r="C100">
        <f>('CON Score and Page Rank'!JH98-'MIN and MAX'!C$55)/('MIN and MAX'!G$55-'MIN and MAX'!C$55)</f>
        <v>2.3074981699424409E-2</v>
      </c>
      <c r="D100">
        <f>('CON Score and Page Rank'!JI98-'MIN and MAX'!D$55)/('MIN and MAX'!H$55-'MIN and MAX'!D$55)</f>
        <v>0.433442892358258</v>
      </c>
      <c r="E100">
        <f t="shared" si="5"/>
        <v>2.2987237494440538E-2</v>
      </c>
      <c r="F100">
        <f t="shared" si="6"/>
        <v>0.85604228355464285</v>
      </c>
      <c r="G100">
        <f t="shared" si="7"/>
        <v>0.43335514815327414</v>
      </c>
      <c r="H100" s="3">
        <f>IFERROR(VLOOKUP(A100,'GDP Data'!A$2:Q$144,13,FALSE),"Not Found")</f>
        <v>12523402328.767099</v>
      </c>
      <c r="I100">
        <f t="shared" si="8"/>
        <v>1.850204838142891E-4</v>
      </c>
      <c r="J100">
        <f t="shared" si="9"/>
        <v>-0.85585726307082854</v>
      </c>
    </row>
    <row r="101" spans="1:10" x14ac:dyDescent="0.25">
      <c r="A101" t="s">
        <v>284</v>
      </c>
      <c r="B101">
        <f>('CON Score and Page Rank'!JG178-'MIN and MAX'!B$55)/('MIN and MAX'!F$55-'MIN and MAX'!B$55)</f>
        <v>1.2281218130470383E-3</v>
      </c>
      <c r="C101">
        <f>('CON Score and Page Rank'!JH178-'MIN and MAX'!C$55)/('MIN and MAX'!G$55-'MIN and MAX'!C$55)</f>
        <v>2.4012136680827315E-2</v>
      </c>
      <c r="D101">
        <f>('CON Score and Page Rank'!JI178-'MIN and MAX'!D$55)/('MIN and MAX'!H$55-'MIN and MAX'!D$55)</f>
        <v>0.53451109285127363</v>
      </c>
      <c r="E101">
        <f t="shared" si="5"/>
        <v>2.2784014867780276E-2</v>
      </c>
      <c r="F101">
        <f t="shared" si="6"/>
        <v>0.85570117898133835</v>
      </c>
      <c r="G101">
        <f t="shared" si="7"/>
        <v>0.53328297103822664</v>
      </c>
      <c r="H101" s="3" t="str">
        <f>IFERROR(VLOOKUP(A101,'GDP Data'!A$2:Q$144,13,FALSE),"Not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62</v>
      </c>
      <c r="B102">
        <f>('CON Score and Page Rank'!JG58-'MIN and MAX'!B$55)/('MIN and MAX'!F$55-'MIN and MAX'!B$55)</f>
        <v>4.3306730075758512E-2</v>
      </c>
      <c r="C102">
        <f>('CON Score and Page Rank'!JH58-'MIN and MAX'!C$55)/('MIN and MAX'!G$55-'MIN and MAX'!C$55)</f>
        <v>6.6005557660772776E-2</v>
      </c>
      <c r="D102">
        <f>('CON Score and Page Rank'!JI58-'MIN and MAX'!D$55)/('MIN and MAX'!H$55-'MIN and MAX'!D$55)</f>
        <v>0.8788003286770748</v>
      </c>
      <c r="E102">
        <f t="shared" si="5"/>
        <v>2.2698827585014264E-2</v>
      </c>
      <c r="F102">
        <f t="shared" si="6"/>
        <v>0.85555819405777733</v>
      </c>
      <c r="G102">
        <f t="shared" si="7"/>
        <v>0.83549359860131633</v>
      </c>
      <c r="H102" s="3" t="str">
        <f>IFERROR(VLOOKUP(A102,'GDP Data'!A$2:Q$144,13,FALSE),"Not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30</v>
      </c>
      <c r="B103">
        <f>('CON Score and Page Rank'!JG21-'MIN and MAX'!B$55)/('MIN and MAX'!F$55-'MIN and MAX'!B$55)</f>
        <v>1.0981940735336189E-3</v>
      </c>
      <c r="C103">
        <f>('CON Score and Page Rank'!JH21-'MIN and MAX'!C$55)/('MIN and MAX'!G$55-'MIN and MAX'!C$55)</f>
        <v>2.3356347326938302E-2</v>
      </c>
      <c r="D103">
        <f>('CON Score and Page Rank'!JI21-'MIN and MAX'!D$55)/('MIN and MAX'!H$55-'MIN and MAX'!D$55)</f>
        <v>0.56162695152013142</v>
      </c>
      <c r="E103">
        <f t="shared" si="5"/>
        <v>2.2258153253404682E-2</v>
      </c>
      <c r="F103">
        <f t="shared" si="6"/>
        <v>0.85481853217897896</v>
      </c>
      <c r="G103">
        <f t="shared" si="7"/>
        <v>0.5605287574465978</v>
      </c>
      <c r="H103" s="3" t="str">
        <f>IFERROR(VLOOKUP(A103,'GDP Data'!A$2:Q$144,13,FALSE),"Not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33</v>
      </c>
      <c r="B104">
        <f>('CON Score and Page Rank'!JG25-'MIN and MAX'!B$55)/('MIN and MAX'!F$55-'MIN and MAX'!B$55)</f>
        <v>7.4602778067045822E-2</v>
      </c>
      <c r="C104">
        <f>('CON Score and Page Rank'!JH25-'MIN and MAX'!C$55)/('MIN and MAX'!G$55-'MIN and MAX'!C$55)</f>
        <v>9.6757973917919793E-2</v>
      </c>
      <c r="D104">
        <f>('CON Score and Page Rank'!JI25-'MIN and MAX'!D$55)/('MIN and MAX'!H$55-'MIN and MAX'!D$55)</f>
        <v>0.97904683648315527</v>
      </c>
      <c r="E104">
        <f t="shared" si="5"/>
        <v>2.2155195850873971E-2</v>
      </c>
      <c r="F104">
        <f t="shared" si="6"/>
        <v>0.85464572051210941</v>
      </c>
      <c r="G104">
        <f t="shared" si="7"/>
        <v>0.90444405841610942</v>
      </c>
      <c r="H104" s="3">
        <f>IFERROR(VLOOKUP(A104,'GDP Data'!A$2:Q$144,13,FALSE),"Not Found")</f>
        <v>498283438454.28101</v>
      </c>
      <c r="I104">
        <f t="shared" si="8"/>
        <v>3.1343279406566019E-2</v>
      </c>
      <c r="J104">
        <f t="shared" si="9"/>
        <v>-0.8233024411055434</v>
      </c>
    </row>
    <row r="105" spans="1:10" x14ac:dyDescent="0.25">
      <c r="A105" t="s">
        <v>149</v>
      </c>
      <c r="B105">
        <f>('CON Score and Page Rank'!JG145-'MIN and MAX'!B$55)/('MIN and MAX'!F$55-'MIN and MAX'!B$55)</f>
        <v>1.0607549183230602E-2</v>
      </c>
      <c r="C105">
        <f>('CON Score and Page Rank'!JH145-'MIN and MAX'!C$55)/('MIN and MAX'!G$55-'MIN and MAX'!C$55)</f>
        <v>3.2458714175892474E-2</v>
      </c>
      <c r="D105">
        <f>('CON Score and Page Rank'!JI145-'MIN and MAX'!D$55)/('MIN and MAX'!H$55-'MIN and MAX'!D$55)</f>
        <v>0.77526705012325392</v>
      </c>
      <c r="E105">
        <f t="shared" si="5"/>
        <v>2.1851164992661872E-2</v>
      </c>
      <c r="F105">
        <f t="shared" si="6"/>
        <v>0.8541354116067178</v>
      </c>
      <c r="G105">
        <f t="shared" si="7"/>
        <v>0.76465950094002333</v>
      </c>
      <c r="H105" s="3" t="str">
        <f>IFERROR(VLOOKUP(A105,'GDP Data'!A$2:Q$144,13,FALSE),"Not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69</v>
      </c>
      <c r="B106">
        <f>('CON Score and Page Rank'!JG65-'MIN and MAX'!B$55)/('MIN and MAX'!F$55-'MIN and MAX'!B$55)</f>
        <v>8.9030211095135145E-4</v>
      </c>
      <c r="C106">
        <f>('CON Score and Page Rank'!JH65-'MIN and MAX'!C$55)/('MIN and MAX'!G$55-'MIN and MAX'!C$55)</f>
        <v>2.2295902727316099E-2</v>
      </c>
      <c r="D106">
        <f>('CON Score and Page Rank'!JI65-'MIN and MAX'!D$55)/('MIN and MAX'!H$55-'MIN and MAX'!D$55)</f>
        <v>0.49301561216105177</v>
      </c>
      <c r="E106">
        <f t="shared" si="5"/>
        <v>2.1405600616364748E-2</v>
      </c>
      <c r="F106">
        <f t="shared" si="6"/>
        <v>0.85338754189873212</v>
      </c>
      <c r="G106">
        <f t="shared" si="7"/>
        <v>0.49212531005010041</v>
      </c>
      <c r="H106" s="3">
        <f>IFERROR(VLOOKUP(A106,'GDP Data'!A$2:Q$144,13,FALSE),"Not Found")</f>
        <v>30630912184.7789</v>
      </c>
      <c r="I106">
        <f t="shared" si="8"/>
        <v>1.3464961890617114E-3</v>
      </c>
      <c r="J106">
        <f t="shared" si="9"/>
        <v>-0.85204104570967043</v>
      </c>
    </row>
    <row r="107" spans="1:10" x14ac:dyDescent="0.25">
      <c r="A107" t="s">
        <v>118</v>
      </c>
      <c r="B107">
        <f>('CON Score and Page Rank'!JG114-'MIN and MAX'!B$55)/('MIN and MAX'!F$55-'MIN and MAX'!B$55)</f>
        <v>5.5159228481150049E-6</v>
      </c>
      <c r="C107">
        <f>('CON Score and Page Rank'!JH114-'MIN and MAX'!C$55)/('MIN and MAX'!G$55-'MIN and MAX'!C$55)</f>
        <v>2.1206950286810855E-2</v>
      </c>
      <c r="D107">
        <f>('CON Score and Page Rank'!JI114-'MIN and MAX'!D$55)/('MIN and MAX'!H$55-'MIN and MAX'!D$55)</f>
        <v>0.33237469186524238</v>
      </c>
      <c r="E107">
        <f t="shared" si="5"/>
        <v>2.120143436396274E-2</v>
      </c>
      <c r="F107">
        <f t="shared" si="6"/>
        <v>0.85304485347100534</v>
      </c>
      <c r="G107">
        <f t="shared" si="7"/>
        <v>0.33236917594239423</v>
      </c>
      <c r="H107" s="3" t="str">
        <f>IFERROR(VLOOKUP(A107,'GDP Data'!A$2:Q$144,13,FALSE),"Not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201</v>
      </c>
      <c r="B108">
        <f>('CON Score and Page Rank'!JG8-'MIN and MAX'!B$55)/('MIN and MAX'!F$55-'MIN and MAX'!B$55)</f>
        <v>3.5392664819868067E-2</v>
      </c>
      <c r="C108">
        <f>('CON Score and Page Rank'!JH8-'MIN and MAX'!C$55)/('MIN and MAX'!G$55-'MIN and MAX'!C$55)</f>
        <v>5.6574407437218553E-2</v>
      </c>
      <c r="D108">
        <f>('CON Score and Page Rank'!JI8-'MIN and MAX'!D$55)/('MIN and MAX'!H$55-'MIN and MAX'!D$55)</f>
        <v>0.86565324568611335</v>
      </c>
      <c r="E108">
        <f t="shared" si="5"/>
        <v>2.1181742617350487E-2</v>
      </c>
      <c r="F108">
        <f t="shared" si="6"/>
        <v>0.85301180132058196</v>
      </c>
      <c r="G108">
        <f t="shared" si="7"/>
        <v>0.83026058086624532</v>
      </c>
      <c r="H108" s="3">
        <f>IFERROR(VLOOKUP(A108,'GDP Data'!A$2:Q$144,13,FALSE),"Not Found")</f>
        <v>251224856981.29401</v>
      </c>
      <c r="I108">
        <f t="shared" si="8"/>
        <v>1.5496123036884664E-2</v>
      </c>
      <c r="J108">
        <f t="shared" si="9"/>
        <v>-0.83751567828369733</v>
      </c>
    </row>
    <row r="109" spans="1:10" x14ac:dyDescent="0.25">
      <c r="A109" t="s">
        <v>67</v>
      </c>
      <c r="B109">
        <f>('CON Score and Page Rank'!JG63-'MIN and MAX'!B$55)/('MIN and MAX'!F$55-'MIN and MAX'!B$55)</f>
        <v>3.2152507874493307E-4</v>
      </c>
      <c r="C109">
        <f>('CON Score and Page Rank'!JH63-'MIN and MAX'!C$55)/('MIN and MAX'!G$55-'MIN and MAX'!C$55)</f>
        <v>2.1352009442800458E-2</v>
      </c>
      <c r="D109">
        <f>('CON Score and Page Rank'!JI63-'MIN and MAX'!D$55)/('MIN and MAX'!H$55-'MIN and MAX'!D$55)</f>
        <v>0.41700903861955629</v>
      </c>
      <c r="E109">
        <f t="shared" si="5"/>
        <v>2.1030484364055524E-2</v>
      </c>
      <c r="F109">
        <f t="shared" si="6"/>
        <v>0.85275791777032561</v>
      </c>
      <c r="G109">
        <f t="shared" si="7"/>
        <v>0.41668751354081135</v>
      </c>
      <c r="H109" s="3">
        <f>IFERROR(VLOOKUP(A109,'GDP Data'!A$2:Q$144,13,FALSE),"Not Found")</f>
        <v>12080296644.064301</v>
      </c>
      <c r="I109">
        <f t="shared" si="8"/>
        <v>1.5659821638316264E-4</v>
      </c>
      <c r="J109">
        <f t="shared" si="9"/>
        <v>-0.85260131955394247</v>
      </c>
    </row>
    <row r="110" spans="1:10" x14ac:dyDescent="0.25">
      <c r="A110" t="s">
        <v>95</v>
      </c>
      <c r="B110">
        <f>('CON Score and Page Rank'!JG91-'MIN and MAX'!B$55)/('MIN and MAX'!F$55-'MIN and MAX'!B$55)</f>
        <v>1.1673955443181981E-4</v>
      </c>
      <c r="C110">
        <f>('CON Score and Page Rank'!JH91-'MIN and MAX'!C$55)/('MIN and MAX'!G$55-'MIN and MAX'!C$55)</f>
        <v>2.1128680116937949E-2</v>
      </c>
      <c r="D110">
        <f>('CON Score and Page Rank'!JI91-'MIN and MAX'!D$55)/('MIN and MAX'!H$55-'MIN and MAX'!D$55)</f>
        <v>0.48890714872637636</v>
      </c>
      <c r="E110">
        <f t="shared" si="5"/>
        <v>2.1011940562506128E-2</v>
      </c>
      <c r="F110">
        <f t="shared" si="6"/>
        <v>0.85272679241967497</v>
      </c>
      <c r="G110">
        <f t="shared" si="7"/>
        <v>0.48879040917194455</v>
      </c>
      <c r="H110" s="3">
        <f>IFERROR(VLOOKUP(A110,'GDP Data'!A$2:Q$144,13,FALSE),"Not Found")</f>
        <v>48167374611.991501</v>
      </c>
      <c r="I110">
        <f t="shared" si="8"/>
        <v>2.4713430193081861E-3</v>
      </c>
      <c r="J110">
        <f t="shared" si="9"/>
        <v>-0.85025544940036679</v>
      </c>
    </row>
    <row r="111" spans="1:10" x14ac:dyDescent="0.25">
      <c r="A111" t="s">
        <v>140</v>
      </c>
      <c r="B111">
        <f>('CON Score and Page Rank'!JG136-'MIN and MAX'!B$55)/('MIN and MAX'!F$55-'MIN and MAX'!B$55)</f>
        <v>7.0245050595092798E-2</v>
      </c>
      <c r="C111">
        <f>('CON Score and Page Rank'!JH136-'MIN and MAX'!C$55)/('MIN and MAX'!G$55-'MIN and MAX'!C$55)</f>
        <v>9.0639378244306318E-2</v>
      </c>
      <c r="D111">
        <f>('CON Score and Page Rank'!JI136-'MIN and MAX'!D$55)/('MIN and MAX'!H$55-'MIN and MAX'!D$55)</f>
        <v>0.99219391947411673</v>
      </c>
      <c r="E111">
        <f t="shared" si="5"/>
        <v>2.039432764921352E-2</v>
      </c>
      <c r="F111">
        <f t="shared" si="6"/>
        <v>0.85169014314140257</v>
      </c>
      <c r="G111">
        <f t="shared" si="7"/>
        <v>0.92194886887902394</v>
      </c>
      <c r="H111" s="3">
        <f>IFERROR(VLOOKUP(A111,'GDP Data'!A$2:Q$144,13,FALSE),"Not Found")</f>
        <v>1823049927771.46</v>
      </c>
      <c r="I111">
        <f t="shared" si="8"/>
        <v>0.11631819338994677</v>
      </c>
      <c r="J111">
        <f t="shared" si="9"/>
        <v>-0.73537194975145581</v>
      </c>
    </row>
    <row r="112" spans="1:10" x14ac:dyDescent="0.25">
      <c r="A112" t="s">
        <v>145</v>
      </c>
      <c r="B112">
        <f>('CON Score and Page Rank'!JG142-'MIN and MAX'!B$55)/('MIN and MAX'!F$55-'MIN and MAX'!B$55)</f>
        <v>1.3434171570666866E-4</v>
      </c>
      <c r="C112">
        <f>('CON Score and Page Rank'!JH142-'MIN and MAX'!C$55)/('MIN and MAX'!G$55-'MIN and MAX'!C$55)</f>
        <v>2.029900462497377E-2</v>
      </c>
      <c r="D112">
        <f>('CON Score and Page Rank'!JI142-'MIN and MAX'!D$55)/('MIN and MAX'!H$55-'MIN and MAX'!D$55)</f>
        <v>0.4745275267050123</v>
      </c>
      <c r="E112">
        <f t="shared" si="5"/>
        <v>2.0164662909267102E-2</v>
      </c>
      <c r="F112">
        <f t="shared" si="6"/>
        <v>0.85130465608019323</v>
      </c>
      <c r="G112">
        <f t="shared" si="7"/>
        <v>0.47439318498930566</v>
      </c>
      <c r="H112" s="3" t="str">
        <f>IFERROR(VLOOKUP(A112,'GDP Data'!A$2:Q$144,13,FALSE),"Not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221</v>
      </c>
      <c r="B113">
        <f>('CON Score and Page Rank'!JG210-'MIN and MAX'!B$55)/('MIN and MAX'!F$55-'MIN and MAX'!B$55)</f>
        <v>1.8926747687039256E-4</v>
      </c>
      <c r="C113">
        <f>('CON Score and Page Rank'!JH210-'MIN and MAX'!C$55)/('MIN and MAX'!G$55-'MIN and MAX'!C$55)</f>
        <v>2.0257933364078429E-2</v>
      </c>
      <c r="D113">
        <f>('CON Score and Page Rank'!JI210-'MIN and MAX'!D$55)/('MIN and MAX'!H$55-'MIN and MAX'!D$55)</f>
        <v>0.43631881676253081</v>
      </c>
      <c r="E113">
        <f t="shared" si="5"/>
        <v>2.0068665887208036E-2</v>
      </c>
      <c r="F113">
        <f t="shared" si="6"/>
        <v>0.8511435272542055</v>
      </c>
      <c r="G113">
        <f t="shared" si="7"/>
        <v>0.43612954928566044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159</v>
      </c>
      <c r="B114">
        <f>('CON Score and Page Rank'!JG155-'MIN and MAX'!B$55)/('MIN and MAX'!F$55-'MIN and MAX'!B$55)</f>
        <v>1.2672647168916701E-3</v>
      </c>
      <c r="C114">
        <f>('CON Score and Page Rank'!JH155-'MIN and MAX'!C$55)/('MIN and MAX'!G$55-'MIN and MAX'!C$55)</f>
        <v>2.1287233258129395E-2</v>
      </c>
      <c r="D114">
        <f>('CON Score and Page Rank'!JI155-'MIN and MAX'!D$55)/('MIN and MAX'!H$55-'MIN and MAX'!D$55)</f>
        <v>0.34593262119967133</v>
      </c>
      <c r="E114">
        <f t="shared" si="5"/>
        <v>2.0019968541237724E-2</v>
      </c>
      <c r="F114">
        <f t="shared" si="6"/>
        <v>0.85106178986260073</v>
      </c>
      <c r="G114">
        <f t="shared" si="7"/>
        <v>0.34466535648277968</v>
      </c>
      <c r="H114" s="3">
        <f>IFERROR(VLOOKUP(A114,'GDP Data'!A$2:Q$144,13,FALSE),"Not Found")</f>
        <v>17984910501.8979</v>
      </c>
      <c r="I114">
        <f t="shared" si="8"/>
        <v>5.3533972193943674E-4</v>
      </c>
      <c r="J114">
        <f t="shared" si="9"/>
        <v>-0.85052645014066131</v>
      </c>
    </row>
    <row r="115" spans="1:10" x14ac:dyDescent="0.25">
      <c r="A115" t="s">
        <v>75</v>
      </c>
      <c r="B115">
        <f>('CON Score and Page Rank'!JG71-'MIN and MAX'!B$55)/('MIN and MAX'!F$55-'MIN and MAX'!B$55)</f>
        <v>1.6257185932254116E-4</v>
      </c>
      <c r="C115">
        <f>('CON Score and Page Rank'!JH71-'MIN and MAX'!C$55)/('MIN and MAX'!G$55-'MIN and MAX'!C$55)</f>
        <v>2.0052400110024089E-2</v>
      </c>
      <c r="D115">
        <f>('CON Score and Page Rank'!JI71-'MIN and MAX'!D$55)/('MIN and MAX'!H$55-'MIN and MAX'!D$55)</f>
        <v>0.45645028759244044</v>
      </c>
      <c r="E115">
        <f t="shared" si="5"/>
        <v>1.9889828250701548E-2</v>
      </c>
      <c r="F115">
        <f t="shared" si="6"/>
        <v>0.8508433523342479</v>
      </c>
      <c r="G115">
        <f t="shared" si="7"/>
        <v>0.45628771573311788</v>
      </c>
      <c r="H115" s="3" t="str">
        <f>IFERROR(VLOOKUP(A115,'GDP Data'!A$2:Q$144,13,FALSE),"Not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119</v>
      </c>
      <c r="B116">
        <f>('CON Score and Page Rank'!JG115-'MIN and MAX'!B$55)/('MIN and MAX'!F$55-'MIN and MAX'!B$55)</f>
        <v>2.9528365243724557E-5</v>
      </c>
      <c r="C116">
        <f>('CON Score and Page Rank'!JH115-'MIN and MAX'!C$55)/('MIN and MAX'!G$55-'MIN and MAX'!C$55)</f>
        <v>1.9827487717404498E-2</v>
      </c>
      <c r="D116">
        <f>('CON Score and Page Rank'!JI115-'MIN and MAX'!D$55)/('MIN and MAX'!H$55-'MIN and MAX'!D$55)</f>
        <v>0.42440427280197207</v>
      </c>
      <c r="E116">
        <f t="shared" si="5"/>
        <v>1.9797959352160773E-2</v>
      </c>
      <c r="F116">
        <f t="shared" si="6"/>
        <v>0.85068915247003141</v>
      </c>
      <c r="G116">
        <f t="shared" si="7"/>
        <v>0.42437474443672835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66</v>
      </c>
      <c r="B117">
        <f>('CON Score and Page Rank'!JG62-'MIN and MAX'!B$55)/('MIN and MAX'!F$55-'MIN and MAX'!B$55)</f>
        <v>1.2287923180993252E-4</v>
      </c>
      <c r="C117">
        <f>('CON Score and Page Rank'!JH62-'MIN and MAX'!C$55)/('MIN and MAX'!G$55-'MIN and MAX'!C$55)</f>
        <v>1.9728002557098348E-2</v>
      </c>
      <c r="D117">
        <f>('CON Score and Page Rank'!JI62-'MIN and MAX'!D$55)/('MIN and MAX'!H$55-'MIN and MAX'!D$55)</f>
        <v>0.3512736236647494</v>
      </c>
      <c r="E117">
        <f t="shared" si="5"/>
        <v>1.9605123325288416E-2</v>
      </c>
      <c r="F117">
        <f t="shared" si="6"/>
        <v>0.8503654815690842</v>
      </c>
      <c r="G117">
        <f t="shared" si="7"/>
        <v>0.35115074443293948</v>
      </c>
      <c r="H117" s="3">
        <f>IFERROR(VLOOKUP(A117,'GDP Data'!A$2:Q$144,13,FALSE),"Not Found")</f>
        <v>15351972361.147699</v>
      </c>
      <c r="I117">
        <f t="shared" si="8"/>
        <v>3.6645434188341708E-4</v>
      </c>
      <c r="J117">
        <f t="shared" si="9"/>
        <v>-0.84999902722720078</v>
      </c>
    </row>
    <row r="118" spans="1:10" x14ac:dyDescent="0.25">
      <c r="A118" t="s">
        <v>123</v>
      </c>
      <c r="B118">
        <f>('CON Score and Page Rank'!JG119-'MIN and MAX'!B$55)/('MIN and MAX'!F$55-'MIN and MAX'!B$55)</f>
        <v>1.7150176787585053E-4</v>
      </c>
      <c r="C118">
        <f>('CON Score and Page Rank'!JH119-'MIN and MAX'!C$55)/('MIN and MAX'!G$55-'MIN and MAX'!C$55)</f>
        <v>1.9763951759683842E-2</v>
      </c>
      <c r="D118">
        <f>('CON Score and Page Rank'!JI119-'MIN and MAX'!D$55)/('MIN and MAX'!H$55-'MIN and MAX'!D$55)</f>
        <v>0.49465899753492193</v>
      </c>
      <c r="E118">
        <f t="shared" si="5"/>
        <v>1.9592449991807991E-2</v>
      </c>
      <c r="F118">
        <f t="shared" si="6"/>
        <v>0.85034420966604751</v>
      </c>
      <c r="G118">
        <f t="shared" si="7"/>
        <v>0.49448749576704609</v>
      </c>
      <c r="H118" s="3">
        <f>IFERROR(VLOOKUP(A118,'GDP Data'!A$2:Q$144,13,FALSE),"Not Found")</f>
        <v>27871725205.5714</v>
      </c>
      <c r="I118">
        <f t="shared" si="8"/>
        <v>1.169512790015235E-3</v>
      </c>
      <c r="J118">
        <f t="shared" si="9"/>
        <v>-0.84917469687603231</v>
      </c>
    </row>
    <row r="119" spans="1:10" x14ac:dyDescent="0.25">
      <c r="A119" t="s">
        <v>154</v>
      </c>
      <c r="B119">
        <f>('CON Score and Page Rank'!JG150-'MIN and MAX'!B$55)/('MIN and MAX'!F$55-'MIN and MAX'!B$55)</f>
        <v>5.0351041025736998E-6</v>
      </c>
      <c r="C119">
        <f>('CON Score and Page Rank'!JH150-'MIN and MAX'!C$55)/('MIN and MAX'!G$55-'MIN and MAX'!C$55)</f>
        <v>1.9002817370636364E-2</v>
      </c>
      <c r="D119">
        <f>('CON Score and Page Rank'!JI150-'MIN and MAX'!D$55)/('MIN and MAX'!H$55-'MIN and MAX'!D$55)</f>
        <v>0.43097781429745274</v>
      </c>
      <c r="E119">
        <f t="shared" si="5"/>
        <v>1.8997782266533789E-2</v>
      </c>
      <c r="F119">
        <f t="shared" si="6"/>
        <v>0.84934607336586732</v>
      </c>
      <c r="G119">
        <f t="shared" si="7"/>
        <v>0.4309727791933502</v>
      </c>
      <c r="H119" s="3">
        <f>IFERROR(VLOOKUP(A119,'GDP Data'!A$2:Q$144,13,FALSE),"Not Found")</f>
        <v>21573862466.826801</v>
      </c>
      <c r="I119">
        <f t="shared" si="8"/>
        <v>7.6554699768922505E-4</v>
      </c>
      <c r="J119">
        <f t="shared" si="9"/>
        <v>-0.84858052636817805</v>
      </c>
    </row>
    <row r="120" spans="1:10" x14ac:dyDescent="0.25">
      <c r="A120" t="s">
        <v>256</v>
      </c>
      <c r="B120">
        <f>('CON Score and Page Rank'!JG54-'MIN and MAX'!B$55)/('MIN and MAX'!F$55-'MIN and MAX'!B$55)</f>
        <v>1.5172947251320763E-3</v>
      </c>
      <c r="C120">
        <f>('CON Score and Page Rank'!JH54-'MIN and MAX'!C$55)/('MIN and MAX'!G$55-'MIN and MAX'!C$55)</f>
        <v>2.0180596919208951E-2</v>
      </c>
      <c r="D120">
        <f>('CON Score and Page Rank'!JI54-'MIN and MAX'!D$55)/('MIN and MAX'!H$55-'MIN and MAX'!D$55)</f>
        <v>0.31676253081347577</v>
      </c>
      <c r="E120">
        <f t="shared" si="5"/>
        <v>1.8663302194076876E-2</v>
      </c>
      <c r="F120">
        <f t="shared" si="6"/>
        <v>0.848784656144423</v>
      </c>
      <c r="G120">
        <f t="shared" si="7"/>
        <v>0.31524523608834371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99</v>
      </c>
      <c r="B121">
        <f>('CON Score and Page Rank'!JG95-'MIN and MAX'!B$55)/('MIN and MAX'!F$55-'MIN and MAX'!B$55)</f>
        <v>1.4101430468498171E-4</v>
      </c>
      <c r="C121">
        <f>('CON Score and Page Rank'!JH95-'MIN and MAX'!C$55)/('MIN and MAX'!G$55-'MIN and MAX'!C$55)</f>
        <v>1.8706076088751279E-2</v>
      </c>
      <c r="D121">
        <f>('CON Score and Page Rank'!JI95-'MIN and MAX'!D$55)/('MIN and MAX'!H$55-'MIN and MAX'!D$55)</f>
        <v>0.35004108463434674</v>
      </c>
      <c r="E121">
        <f t="shared" si="5"/>
        <v>1.8565061784066299E-2</v>
      </c>
      <c r="F121">
        <f t="shared" si="6"/>
        <v>0.84861976184259935</v>
      </c>
      <c r="G121">
        <f t="shared" si="7"/>
        <v>0.34990007032966175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191</v>
      </c>
      <c r="B122">
        <f>('CON Score and Page Rank'!JG183-'MIN and MAX'!B$55)/('MIN and MAX'!F$55-'MIN and MAX'!B$55)</f>
        <v>6.9959404692920127E-2</v>
      </c>
      <c r="C122">
        <f>('CON Score and Page Rank'!JH183-'MIN and MAX'!C$55)/('MIN and MAX'!G$55-'MIN and MAX'!C$55)</f>
        <v>8.8169952093951079E-2</v>
      </c>
      <c r="D122">
        <f>('CON Score and Page Rank'!JI183-'MIN and MAX'!D$55)/('MIN and MAX'!H$55-'MIN and MAX'!D$55)</f>
        <v>0.95357436318816757</v>
      </c>
      <c r="E122">
        <f t="shared" si="5"/>
        <v>1.8210547401030952E-2</v>
      </c>
      <c r="F122">
        <f t="shared" si="6"/>
        <v>0.84802471748487773</v>
      </c>
      <c r="G122">
        <f t="shared" si="7"/>
        <v>0.8836149584952474</v>
      </c>
      <c r="H122" s="3">
        <f>IFERROR(VLOOKUP(A122,'GDP Data'!A$2:Q$144,13,FALSE),"Not Found")</f>
        <v>2045925608274.3701</v>
      </c>
      <c r="I122">
        <f t="shared" si="8"/>
        <v>0.13061417832951439</v>
      </c>
      <c r="J122">
        <f t="shared" si="9"/>
        <v>-0.71741053915536335</v>
      </c>
    </row>
    <row r="123" spans="1:10" x14ac:dyDescent="0.25">
      <c r="A123" t="s">
        <v>44</v>
      </c>
      <c r="B123">
        <f>('CON Score and Page Rank'!JG37-'MIN and MAX'!B$55)/('MIN and MAX'!F$55-'MIN and MAX'!B$55)</f>
        <v>1.7033088944421709E-4</v>
      </c>
      <c r="C123">
        <f>('CON Score and Page Rank'!JH37-'MIN and MAX'!C$55)/('MIN and MAX'!G$55-'MIN and MAX'!C$55)</f>
        <v>1.8092492368942819E-2</v>
      </c>
      <c r="D123">
        <f>('CON Score and Page Rank'!JI37-'MIN and MAX'!D$55)/('MIN and MAX'!H$55-'MIN and MAX'!D$55)</f>
        <v>0.34428923582580118</v>
      </c>
      <c r="E123">
        <f t="shared" si="5"/>
        <v>1.7922161479498603E-2</v>
      </c>
      <c r="F123">
        <f t="shared" si="6"/>
        <v>0.84754066825114871</v>
      </c>
      <c r="G123">
        <f t="shared" si="7"/>
        <v>0.34411890493635694</v>
      </c>
      <c r="H123" s="3" t="str">
        <f>IFERROR(VLOOKUP(A123,'GDP Data'!A$2:Q$144,13,FALSE),"Not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210</v>
      </c>
      <c r="B124">
        <f>('CON Score and Page Rank'!JG199-'MIN and MAX'!B$55)/('MIN and MAX'!F$55-'MIN and MAX'!B$55)</f>
        <v>2.2224759769194989E-5</v>
      </c>
      <c r="C124">
        <f>('CON Score and Page Rank'!JH199-'MIN and MAX'!C$55)/('MIN and MAX'!G$55-'MIN and MAX'!C$55)</f>
        <v>1.7748187988532803E-2</v>
      </c>
      <c r="D124">
        <f>('CON Score and Page Rank'!JI199-'MIN and MAX'!D$55)/('MIN and MAX'!H$55-'MIN and MAX'!D$55)</f>
        <v>0.21158586688578471</v>
      </c>
      <c r="E124">
        <f t="shared" si="5"/>
        <v>1.7725963228763606E-2</v>
      </c>
      <c r="F124">
        <f t="shared" si="6"/>
        <v>0.84721135393364455</v>
      </c>
      <c r="G124">
        <f t="shared" si="7"/>
        <v>0.2115636421260155</v>
      </c>
      <c r="H124" s="3" t="str">
        <f>IFERROR(VLOOKUP(A124,'GDP Data'!A$2:Q$144,13,FALSE),"Not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103</v>
      </c>
      <c r="B125">
        <f>('CON Score and Page Rank'!JG99-'MIN and MAX'!B$55)/('MIN and MAX'!F$55-'MIN and MAX'!B$55)</f>
        <v>3.3342955639720589E-5</v>
      </c>
      <c r="C125">
        <f>('CON Score and Page Rank'!JH99-'MIN and MAX'!C$55)/('MIN and MAX'!G$55-'MIN and MAX'!C$55)</f>
        <v>1.7543035492051773E-2</v>
      </c>
      <c r="D125">
        <f>('CON Score and Page Rank'!JI99-'MIN and MAX'!D$55)/('MIN and MAX'!H$55-'MIN and MAX'!D$55)</f>
        <v>0.34387838948233362</v>
      </c>
      <c r="E125">
        <f t="shared" si="5"/>
        <v>1.7509692536412051E-2</v>
      </c>
      <c r="F125">
        <f t="shared" si="6"/>
        <v>0.8468483484777799</v>
      </c>
      <c r="G125">
        <f t="shared" si="7"/>
        <v>0.3438450465266939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218</v>
      </c>
      <c r="B126">
        <f>('CON Score and Page Rank'!JG207-'MIN and MAX'!B$55)/('MIN and MAX'!F$55-'MIN and MAX'!B$55)</f>
        <v>1.5762601836426279E-3</v>
      </c>
      <c r="C126">
        <f>('CON Score and Page Rank'!JH207-'MIN and MAX'!C$55)/('MIN and MAX'!G$55-'MIN and MAX'!C$55)</f>
        <v>1.9005250427328885E-2</v>
      </c>
      <c r="D126">
        <f>('CON Score and Page Rank'!JI207-'MIN and MAX'!D$55)/('MIN and MAX'!H$55-'MIN and MAX'!D$55)</f>
        <v>0.58997534921939199</v>
      </c>
      <c r="E126">
        <f t="shared" si="5"/>
        <v>1.7428990243686257E-2</v>
      </c>
      <c r="F126">
        <f t="shared" si="6"/>
        <v>0.84671289150836015</v>
      </c>
      <c r="G126">
        <f t="shared" si="7"/>
        <v>0.58839908903574933</v>
      </c>
      <c r="H126" s="3">
        <f>IFERROR(VLOOKUP(A126,'GDP Data'!A$2:Q$144,13,FALSE),"Not Found")</f>
        <v>33737052170.489799</v>
      </c>
      <c r="I126">
        <f t="shared" si="8"/>
        <v>1.5457343040310651E-3</v>
      </c>
      <c r="J126">
        <f t="shared" si="9"/>
        <v>-0.84516715720432911</v>
      </c>
    </row>
    <row r="127" spans="1:10" x14ac:dyDescent="0.25">
      <c r="A127" t="s">
        <v>148</v>
      </c>
      <c r="B127">
        <f>('CON Score and Page Rank'!JG144-'MIN and MAX'!B$55)/('MIN and MAX'!F$55-'MIN and MAX'!B$55)</f>
        <v>4.6150153211105664E-5</v>
      </c>
      <c r="C127">
        <f>('CON Score and Page Rank'!JH144-'MIN and MAX'!C$55)/('MIN and MAX'!G$55-'MIN and MAX'!C$55)</f>
        <v>1.7373129139566516E-2</v>
      </c>
      <c r="D127">
        <f>('CON Score and Page Rank'!JI144-'MIN and MAX'!D$55)/('MIN and MAX'!H$55-'MIN and MAX'!D$55)</f>
        <v>0.28718159408381266</v>
      </c>
      <c r="E127">
        <f t="shared" si="5"/>
        <v>1.732697898635541E-2</v>
      </c>
      <c r="F127">
        <f t="shared" si="6"/>
        <v>0.84654166792476659</v>
      </c>
      <c r="G127">
        <f t="shared" si="7"/>
        <v>0.28713544393060153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61</v>
      </c>
      <c r="B128">
        <f>('CON Score and Page Rank'!JG57-'MIN and MAX'!B$55)/('MIN and MAX'!F$55-'MIN and MAX'!B$55)</f>
        <v>1.2666224659478394E-4</v>
      </c>
      <c r="C128">
        <f>('CON Score and Page Rank'!JH57-'MIN and MAX'!C$55)/('MIN and MAX'!G$55-'MIN and MAX'!C$55)</f>
        <v>1.7295135453408671E-2</v>
      </c>
      <c r="D128">
        <f>('CON Score and Page Rank'!JI57-'MIN and MAX'!D$55)/('MIN and MAX'!H$55-'MIN and MAX'!D$55)</f>
        <v>0.32333607230895645</v>
      </c>
      <c r="E128">
        <f t="shared" si="5"/>
        <v>1.7168473206813889E-2</v>
      </c>
      <c r="F128">
        <f t="shared" si="6"/>
        <v>0.84627561956595265</v>
      </c>
      <c r="G128">
        <f t="shared" si="7"/>
        <v>0.32320941006236165</v>
      </c>
      <c r="H128" s="3" t="str">
        <f>IFERROR(VLOOKUP(A128,'GDP Data'!A$2:Q$144,13,FALSE),"Not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98</v>
      </c>
      <c r="B129">
        <f>('CON Score and Page Rank'!JG94-'MIN and MAX'!B$55)/('MIN and MAX'!F$55-'MIN and MAX'!B$55)</f>
        <v>9.6405720562813121E-5</v>
      </c>
      <c r="C129">
        <f>('CON Score and Page Rank'!JH94-'MIN and MAX'!C$55)/('MIN and MAX'!G$55-'MIN and MAX'!C$55)</f>
        <v>1.71032873532963E-2</v>
      </c>
      <c r="D129">
        <f>('CON Score and Page Rank'!JI94-'MIN and MAX'!D$55)/('MIN and MAX'!H$55-'MIN and MAX'!D$55)</f>
        <v>0.2826622843056697</v>
      </c>
      <c r="E129">
        <f t="shared" si="5"/>
        <v>1.7006881632733489E-2</v>
      </c>
      <c r="F129">
        <f t="shared" si="6"/>
        <v>0.84600439177093745</v>
      </c>
      <c r="G129">
        <f t="shared" si="7"/>
        <v>0.2825658785851069</v>
      </c>
      <c r="H129" s="3">
        <f>IFERROR(VLOOKUP(A129,'GDP Data'!A$2:Q$144,13,FALSE),"Not Found")</f>
        <v>12995112698.010201</v>
      </c>
      <c r="I129">
        <f t="shared" si="8"/>
        <v>2.1527755053112722E-4</v>
      </c>
      <c r="J129">
        <f t="shared" si="9"/>
        <v>-0.84578911422040637</v>
      </c>
    </row>
    <row r="130" spans="1:10" x14ac:dyDescent="0.25">
      <c r="A130" t="s">
        <v>217</v>
      </c>
      <c r="B130">
        <f>('CON Score and Page Rank'!JG206-'MIN and MAX'!B$55)/('MIN and MAX'!F$55-'MIN and MAX'!B$55)</f>
        <v>1.2472898703741364E-4</v>
      </c>
      <c r="C130">
        <f>('CON Score and Page Rank'!JH206-'MIN and MAX'!C$55)/('MIN and MAX'!G$55-'MIN and MAX'!C$55)</f>
        <v>1.6362475307259157E-2</v>
      </c>
      <c r="D130">
        <f>('CON Score and Page Rank'!JI206-'MIN and MAX'!D$55)/('MIN and MAX'!H$55-'MIN and MAX'!D$55)</f>
        <v>0.44494658997534919</v>
      </c>
      <c r="E130">
        <f t="shared" si="5"/>
        <v>1.6237746320221742E-2</v>
      </c>
      <c r="F130">
        <f t="shared" si="6"/>
        <v>0.84471341557946111</v>
      </c>
      <c r="G130">
        <f t="shared" si="7"/>
        <v>0.44482186098831178</v>
      </c>
      <c r="H130" s="3">
        <f>IFERROR(VLOOKUP(A130,'GDP Data'!A$2:Q$144,13,FALSE),"Not Found")</f>
        <v>9774307336.2379208</v>
      </c>
      <c r="I130">
        <f t="shared" si="8"/>
        <v>8.6844182464502723E-6</v>
      </c>
      <c r="J130">
        <f t="shared" si="9"/>
        <v>-0.84470473116121469</v>
      </c>
    </row>
    <row r="131" spans="1:10" x14ac:dyDescent="0.25">
      <c r="A131" t="s">
        <v>129</v>
      </c>
      <c r="B131">
        <f>('CON Score and Page Rank'!JG125-'MIN and MAX'!B$55)/('MIN and MAX'!F$55-'MIN and MAX'!B$55)</f>
        <v>1.307799627741045E-4</v>
      </c>
      <c r="C131">
        <f>('CON Score and Page Rank'!JH125-'MIN and MAX'!C$55)/('MIN and MAX'!G$55-'MIN and MAX'!C$55)</f>
        <v>1.6304664932300646E-2</v>
      </c>
      <c r="D131">
        <f>('CON Score and Page Rank'!JI125-'MIN and MAX'!D$55)/('MIN and MAX'!H$55-'MIN and MAX'!D$55)</f>
        <v>0.55094494658997539</v>
      </c>
      <c r="E131">
        <f t="shared" ref="E131:E194" si="10">C131-B131</f>
        <v>1.6173884969526542E-2</v>
      </c>
      <c r="F131">
        <f t="shared" ref="F131:F194" si="11">(E131-MIN(E$3:E$215))/(MAX(E$3:E$215)-MIN(E$3:E$215))</f>
        <v>0.84460622574958089</v>
      </c>
      <c r="G131">
        <f t="shared" ref="G131:G194" si="12">D131-B131</f>
        <v>0.55081416662720128</v>
      </c>
      <c r="H131" s="3">
        <f>IFERROR(VLOOKUP(A131,'GDP Data'!A$2:Q$144,13,FALSE),"Not Found")</f>
        <v>10142111334.496099</v>
      </c>
      <c r="I131">
        <f t="shared" ref="I131:I194" si="13">IFERROR((H131-MIN(H$3:H$215))/(MAX(H$3:H$215)-MIN(H$3:H$215)),"No Value")</f>
        <v>3.22765858977029E-5</v>
      </c>
      <c r="J131">
        <f t="shared" ref="J131:J194" si="14">IFERROR(I131-F131,"No Value")</f>
        <v>-0.84457394916368322</v>
      </c>
    </row>
    <row r="132" spans="1:10" x14ac:dyDescent="0.25">
      <c r="A132" t="s">
        <v>177</v>
      </c>
      <c r="B132">
        <f>('CON Score and Page Rank'!JG171-'MIN and MAX'!B$55)/('MIN and MAX'!F$55-'MIN and MAX'!B$55)</f>
        <v>1.2367054805309183E-3</v>
      </c>
      <c r="C132">
        <f>('CON Score and Page Rank'!JH171-'MIN and MAX'!C$55)/('MIN and MAX'!G$55-'MIN and MAX'!C$55)</f>
        <v>1.7318067802689168E-2</v>
      </c>
      <c r="D132">
        <f>('CON Score and Page Rank'!JI171-'MIN and MAX'!D$55)/('MIN and MAX'!H$55-'MIN and MAX'!D$55)</f>
        <v>0.46507806080525882</v>
      </c>
      <c r="E132">
        <f t="shared" si="10"/>
        <v>1.608136232215825E-2</v>
      </c>
      <c r="F132">
        <f t="shared" si="11"/>
        <v>0.84445092858277326</v>
      </c>
      <c r="G132">
        <f t="shared" si="12"/>
        <v>0.46384135532472792</v>
      </c>
      <c r="H132" s="3">
        <f>IFERROR(VLOOKUP(A132,'GDP Data'!A$2:Q$144,13,FALSE),"Not Found")</f>
        <v>18644723860.970901</v>
      </c>
      <c r="I132">
        <f t="shared" si="13"/>
        <v>5.7766233795096696E-4</v>
      </c>
      <c r="J132">
        <f t="shared" si="14"/>
        <v>-0.84387326624482228</v>
      </c>
    </row>
    <row r="133" spans="1:10" x14ac:dyDescent="0.25">
      <c r="A133" t="s">
        <v>65</v>
      </c>
      <c r="B133">
        <f>('CON Score and Page Rank'!JG61-'MIN and MAX'!B$55)/('MIN and MAX'!F$55-'MIN and MAX'!B$55)</f>
        <v>4.5918450688854743E-5</v>
      </c>
      <c r="C133">
        <f>('CON Score and Page Rank'!JH61-'MIN and MAX'!C$55)/('MIN and MAX'!G$55-'MIN and MAX'!C$55)</f>
        <v>1.5926501566190982E-2</v>
      </c>
      <c r="D133">
        <f>('CON Score and Page Rank'!JI61-'MIN and MAX'!D$55)/('MIN and MAX'!H$55-'MIN and MAX'!D$55)</f>
        <v>0.23294987674609696</v>
      </c>
      <c r="E133">
        <f t="shared" si="10"/>
        <v>1.5880583115502129E-2</v>
      </c>
      <c r="F133">
        <f t="shared" si="11"/>
        <v>0.84411392523457174</v>
      </c>
      <c r="G133">
        <f t="shared" si="12"/>
        <v>0.23290395829540811</v>
      </c>
      <c r="H133" s="3">
        <f>IFERROR(VLOOKUP(A133,'GDP Data'!A$2:Q$144,13,FALSE),"Not Found")</f>
        <v>10693321953.6355</v>
      </c>
      <c r="I133">
        <f t="shared" si="13"/>
        <v>6.7633062171675341E-5</v>
      </c>
      <c r="J133">
        <f t="shared" si="14"/>
        <v>-0.84404629217240001</v>
      </c>
    </row>
    <row r="134" spans="1:10" x14ac:dyDescent="0.25">
      <c r="A134" t="s">
        <v>121</v>
      </c>
      <c r="B134">
        <f>('CON Score and Page Rank'!JG117-'MIN and MAX'!B$55)/('MIN and MAX'!F$55-'MIN and MAX'!B$55)</f>
        <v>1.201114022570823E-4</v>
      </c>
      <c r="C134">
        <f>('CON Score and Page Rank'!JH117-'MIN and MAX'!C$55)/('MIN and MAX'!G$55-'MIN and MAX'!C$55)</f>
        <v>1.5978543700899878E-2</v>
      </c>
      <c r="D134">
        <f>('CON Score and Page Rank'!JI117-'MIN and MAX'!D$55)/('MIN and MAX'!H$55-'MIN and MAX'!D$55)</f>
        <v>0.23294987674609696</v>
      </c>
      <c r="E134">
        <f t="shared" si="10"/>
        <v>1.5858432298642797E-2</v>
      </c>
      <c r="F134">
        <f t="shared" si="11"/>
        <v>0.84407674559046741</v>
      </c>
      <c r="G134">
        <f t="shared" si="12"/>
        <v>0.23282976534383987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138</v>
      </c>
      <c r="B135">
        <f>('CON Score and Page Rank'!JG134-'MIN and MAX'!B$55)/('MIN and MAX'!F$55-'MIN and MAX'!B$55)</f>
        <v>1.0968428304186121E-3</v>
      </c>
      <c r="C135">
        <f>('CON Score and Page Rank'!JH134-'MIN and MAX'!C$55)/('MIN and MAX'!G$55-'MIN and MAX'!C$55)</f>
        <v>1.654625798242651E-2</v>
      </c>
      <c r="D135">
        <f>('CON Score and Page Rank'!JI134-'MIN and MAX'!D$55)/('MIN and MAX'!H$55-'MIN and MAX'!D$55)</f>
        <v>0.38619556285949053</v>
      </c>
      <c r="E135">
        <f t="shared" si="10"/>
        <v>1.5449415152007897E-2</v>
      </c>
      <c r="F135">
        <f t="shared" si="11"/>
        <v>0.84339021957921612</v>
      </c>
      <c r="G135">
        <f t="shared" si="12"/>
        <v>0.38509872002907192</v>
      </c>
      <c r="H135" s="3" t="str">
        <f>IFERROR(VLOOKUP(A135,'GDP Data'!A$2:Q$144,13,FALSE),"Not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224</v>
      </c>
      <c r="B136">
        <f>('CON Score and Page Rank'!JG213-'MIN and MAX'!B$55)/('MIN and MAX'!F$55-'MIN and MAX'!B$55)</f>
        <v>1.7658602205461056E-4</v>
      </c>
      <c r="C136">
        <f>('CON Score and Page Rank'!JH213-'MIN and MAX'!C$55)/('MIN and MAX'!G$55-'MIN and MAX'!C$55)</f>
        <v>1.5530682739991091E-2</v>
      </c>
      <c r="D136">
        <f>('CON Score and Page Rank'!JI213-'MIN and MAX'!D$55)/('MIN and MAX'!H$55-'MIN and MAX'!D$55)</f>
        <v>0.31594083812654067</v>
      </c>
      <c r="E136">
        <f t="shared" si="10"/>
        <v>1.535409671793648E-2</v>
      </c>
      <c r="F136">
        <f t="shared" si="11"/>
        <v>0.84323022974778694</v>
      </c>
      <c r="G136">
        <f t="shared" si="12"/>
        <v>0.31576425210448605</v>
      </c>
      <c r="H136" s="3" t="str">
        <f>IFERROR(VLOOKUP(A136,'GDP Data'!A$2:Q$144,13,FALSE),"Not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128</v>
      </c>
      <c r="B137">
        <f>('CON Score and Page Rank'!JG124-'MIN and MAX'!B$55)/('MIN and MAX'!F$55-'MIN and MAX'!B$55)</f>
        <v>1.8854415559223188E-5</v>
      </c>
      <c r="C137">
        <f>('CON Score and Page Rank'!JH124-'MIN and MAX'!C$55)/('MIN and MAX'!G$55-'MIN and MAX'!C$55)</f>
        <v>1.4417268600284335E-2</v>
      </c>
      <c r="D137">
        <f>('CON Score and Page Rank'!JI124-'MIN and MAX'!D$55)/('MIN and MAX'!H$55-'MIN and MAX'!D$55)</f>
        <v>0.31758422350041082</v>
      </c>
      <c r="E137">
        <f t="shared" si="10"/>
        <v>1.4398414184725112E-2</v>
      </c>
      <c r="F137">
        <f t="shared" si="11"/>
        <v>0.8416261382740039</v>
      </c>
      <c r="G137">
        <f t="shared" si="12"/>
        <v>0.31756536908485161</v>
      </c>
      <c r="H137" s="3">
        <f>IFERROR(VLOOKUP(A137,'GDP Data'!A$2:Q$144,13,FALSE),"Not Found")</f>
        <v>17805113118.893799</v>
      </c>
      <c r="I137">
        <f t="shared" si="13"/>
        <v>5.2380692179811888E-4</v>
      </c>
      <c r="J137">
        <f t="shared" si="14"/>
        <v>-0.8411023313522058</v>
      </c>
    </row>
    <row r="138" spans="1:10" x14ac:dyDescent="0.25">
      <c r="A138" t="s">
        <v>137</v>
      </c>
      <c r="B138">
        <f>('CON Score and Page Rank'!JG133-'MIN and MAX'!B$55)/('MIN and MAX'!F$55-'MIN and MAX'!B$55)</f>
        <v>4.4967980663353495E-4</v>
      </c>
      <c r="C138">
        <f>('CON Score and Page Rank'!JH133-'MIN and MAX'!C$55)/('MIN and MAX'!G$55-'MIN and MAX'!C$55)</f>
        <v>1.430990286414552E-2</v>
      </c>
      <c r="D138">
        <f>('CON Score and Page Rank'!JI133-'MIN and MAX'!D$55)/('MIN and MAX'!H$55-'MIN and MAX'!D$55)</f>
        <v>0.24856203779786359</v>
      </c>
      <c r="E138">
        <f t="shared" si="10"/>
        <v>1.3860223057511984E-2</v>
      </c>
      <c r="F138">
        <f t="shared" si="11"/>
        <v>0.84072279666376493</v>
      </c>
      <c r="G138">
        <f t="shared" si="12"/>
        <v>0.24811235799123005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135</v>
      </c>
      <c r="B139">
        <f>('CON Score and Page Rank'!JG131-'MIN and MAX'!B$55)/('MIN and MAX'!F$55-'MIN and MAX'!B$55)</f>
        <v>1.9414182977317836E-4</v>
      </c>
      <c r="C139">
        <f>('CON Score and Page Rank'!JH131-'MIN and MAX'!C$55)/('MIN and MAX'!G$55-'MIN and MAX'!C$55)</f>
        <v>1.3981220603589828E-2</v>
      </c>
      <c r="D139">
        <f>('CON Score and Page Rank'!JI131-'MIN and MAX'!D$55)/('MIN and MAX'!H$55-'MIN and MAX'!D$55)</f>
        <v>0.37756778964667215</v>
      </c>
      <c r="E139">
        <f t="shared" si="10"/>
        <v>1.3787078773816649E-2</v>
      </c>
      <c r="F139">
        <f t="shared" si="11"/>
        <v>0.84060002564121905</v>
      </c>
      <c r="G139">
        <f t="shared" si="12"/>
        <v>0.37737364781689897</v>
      </c>
      <c r="H139" s="3">
        <f>IFERROR(VLOOKUP(A139,'GDP Data'!A$2:Q$144,13,FALSE),"Not Found")</f>
        <v>12829541141.012699</v>
      </c>
      <c r="I139">
        <f t="shared" si="13"/>
        <v>2.0465724202588348E-4</v>
      </c>
      <c r="J139">
        <f t="shared" si="14"/>
        <v>-0.84039536839919315</v>
      </c>
    </row>
    <row r="140" spans="1:10" x14ac:dyDescent="0.25">
      <c r="A140" t="s">
        <v>108</v>
      </c>
      <c r="B140">
        <f>('CON Score and Page Rank'!JG104-'MIN and MAX'!B$55)/('MIN and MAX'!F$55-'MIN and MAX'!B$55)</f>
        <v>2.3869085094766108E-5</v>
      </c>
      <c r="C140">
        <f>('CON Score and Page Rank'!JH104-'MIN and MAX'!C$55)/('MIN and MAX'!G$55-'MIN and MAX'!C$55)</f>
        <v>1.3628215675643625E-2</v>
      </c>
      <c r="D140">
        <f>('CON Score and Page Rank'!JI104-'MIN and MAX'!D$55)/('MIN and MAX'!H$55-'MIN and MAX'!D$55)</f>
        <v>0.27691043549712407</v>
      </c>
      <c r="E140">
        <f t="shared" si="10"/>
        <v>1.360434659054886E-2</v>
      </c>
      <c r="F140">
        <f t="shared" si="11"/>
        <v>0.84029331381278294</v>
      </c>
      <c r="G140">
        <f t="shared" si="12"/>
        <v>0.2768865664120293</v>
      </c>
      <c r="H140" s="3" t="str">
        <f>IFERROR(VLOOKUP(A140,'GDP Data'!A$2:Q$144,13,FALSE),"Not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278</v>
      </c>
      <c r="B141">
        <f>('CON Score and Page Rank'!JG180-'MIN and MAX'!B$55)/('MIN and MAX'!F$55-'MIN and MAX'!B$55)</f>
        <v>5.3014906310282315E-4</v>
      </c>
      <c r="C141">
        <f>('CON Score and Page Rank'!JH180-'MIN and MAX'!C$55)/('MIN and MAX'!G$55-'MIN and MAX'!C$55)</f>
        <v>1.3935537594327297E-2</v>
      </c>
      <c r="D141">
        <f>('CON Score and Page Rank'!JI180-'MIN and MAX'!D$55)/('MIN and MAX'!H$55-'MIN and MAX'!D$55)</f>
        <v>0.33114215283483978</v>
      </c>
      <c r="E141">
        <f t="shared" si="10"/>
        <v>1.3405388531224473E-2</v>
      </c>
      <c r="F141">
        <f t="shared" si="11"/>
        <v>0.83995936721910591</v>
      </c>
      <c r="G141">
        <f t="shared" si="12"/>
        <v>0.33061200377173694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134</v>
      </c>
      <c r="B142">
        <f>('CON Score and Page Rank'!JG130-'MIN and MAX'!B$55)/('MIN and MAX'!F$55-'MIN and MAX'!B$55)</f>
        <v>4.2097325695471483E-4</v>
      </c>
      <c r="C142">
        <f>('CON Score and Page Rank'!JH130-'MIN and MAX'!C$55)/('MIN and MAX'!G$55-'MIN and MAX'!C$55)</f>
        <v>1.3816537423458782E-2</v>
      </c>
      <c r="D142">
        <f>('CON Score and Page Rank'!JI130-'MIN and MAX'!D$55)/('MIN and MAX'!H$55-'MIN and MAX'!D$55)</f>
        <v>0.3245686113393591</v>
      </c>
      <c r="E142">
        <f t="shared" si="10"/>
        <v>1.3395564166504068E-2</v>
      </c>
      <c r="F142">
        <f t="shared" si="11"/>
        <v>0.83994287724556793</v>
      </c>
      <c r="G142">
        <f t="shared" si="12"/>
        <v>0.32414763808240438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81</v>
      </c>
      <c r="B143">
        <f>('CON Score and Page Rank'!JG77-'MIN and MAX'!B$55)/('MIN and MAX'!F$55-'MIN and MAX'!B$55)</f>
        <v>9.5596239980750428E-6</v>
      </c>
      <c r="C143">
        <f>('CON Score and Page Rank'!JH77-'MIN and MAX'!C$55)/('MIN and MAX'!G$55-'MIN and MAX'!C$55)</f>
        <v>1.3095990843782023E-2</v>
      </c>
      <c r="D143">
        <f>('CON Score and Page Rank'!JI77-'MIN and MAX'!D$55)/('MIN and MAX'!H$55-'MIN and MAX'!D$55)</f>
        <v>0.26047658175842237</v>
      </c>
      <c r="E143">
        <f t="shared" si="10"/>
        <v>1.3086431219783949E-2</v>
      </c>
      <c r="F143">
        <f t="shared" si="11"/>
        <v>0.83942400460024202</v>
      </c>
      <c r="G143">
        <f t="shared" si="12"/>
        <v>0.2604670221344243</v>
      </c>
      <c r="H143" s="3">
        <f>IFERROR(VLOOKUP(A143,'GDP Data'!A$2:Q$144,13,FALSE),"Not Found")</f>
        <v>31952763089.330002</v>
      </c>
      <c r="I143">
        <f t="shared" si="13"/>
        <v>1.4312840877735659E-3</v>
      </c>
      <c r="J143">
        <f t="shared" si="14"/>
        <v>-0.83799272051246843</v>
      </c>
    </row>
    <row r="144" spans="1:10" x14ac:dyDescent="0.25">
      <c r="A144" t="s">
        <v>152</v>
      </c>
      <c r="B144">
        <f>('CON Score and Page Rank'!JG148-'MIN and MAX'!B$55)/('MIN and MAX'!F$55-'MIN and MAX'!B$55)</f>
        <v>6.3480688931925324E-5</v>
      </c>
      <c r="C144">
        <f>('CON Score and Page Rank'!JH148-'MIN and MAX'!C$55)/('MIN and MAX'!G$55-'MIN and MAX'!C$55)</f>
        <v>1.3147086614231945E-2</v>
      </c>
      <c r="D144">
        <f>('CON Score and Page Rank'!JI148-'MIN and MAX'!D$55)/('MIN and MAX'!H$55-'MIN and MAX'!D$55)</f>
        <v>0.2970419063270337</v>
      </c>
      <c r="E144">
        <f t="shared" si="10"/>
        <v>1.3083605925300021E-2</v>
      </c>
      <c r="F144">
        <f t="shared" si="11"/>
        <v>0.83941926240747922</v>
      </c>
      <c r="G144">
        <f t="shared" si="12"/>
        <v>0.29697842563810178</v>
      </c>
      <c r="H144" s="3">
        <f>IFERROR(VLOOKUP(A144,'GDP Data'!A$2:Q$144,13,FALSE),"Not Found")</f>
        <v>54118601974.794701</v>
      </c>
      <c r="I144">
        <f t="shared" si="13"/>
        <v>2.8530744695884529E-3</v>
      </c>
      <c r="J144">
        <f t="shared" si="14"/>
        <v>-0.83656618793789073</v>
      </c>
    </row>
    <row r="145" spans="1:10" x14ac:dyDescent="0.25">
      <c r="A145" t="s">
        <v>212</v>
      </c>
      <c r="B145">
        <f>('CON Score and Page Rank'!JG201-'MIN and MAX'!B$55)/('MIN and MAX'!F$55-'MIN and MAX'!B$55)</f>
        <v>4.6180824031019527E-4</v>
      </c>
      <c r="C145">
        <f>('CON Score and Page Rank'!JH201-'MIN and MAX'!C$55)/('MIN and MAX'!G$55-'MIN and MAX'!C$55)</f>
        <v>1.3245715464974885E-2</v>
      </c>
      <c r="D145">
        <f>('CON Score and Page Rank'!JI201-'MIN and MAX'!D$55)/('MIN and MAX'!H$55-'MIN and MAX'!D$55)</f>
        <v>0.26787181594083814</v>
      </c>
      <c r="E145">
        <f t="shared" si="10"/>
        <v>1.278390722466469E-2</v>
      </c>
      <c r="F145">
        <f t="shared" si="11"/>
        <v>0.83891622493040241</v>
      </c>
      <c r="G145">
        <f t="shared" si="12"/>
        <v>0.26741000770052797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220</v>
      </c>
      <c r="B146">
        <f>('CON Score and Page Rank'!JG209-'MIN and MAX'!B$55)/('MIN and MAX'!F$55-'MIN and MAX'!B$55)</f>
        <v>2.3450368489788112E-5</v>
      </c>
      <c r="C146">
        <f>('CON Score and Page Rank'!JH209-'MIN and MAX'!C$55)/('MIN and MAX'!G$55-'MIN and MAX'!C$55)</f>
        <v>1.2527301759671441E-2</v>
      </c>
      <c r="D146">
        <f>('CON Score and Page Rank'!JI209-'MIN and MAX'!D$55)/('MIN and MAX'!H$55-'MIN and MAX'!D$55)</f>
        <v>0.1552999178307313</v>
      </c>
      <c r="E146">
        <f t="shared" si="10"/>
        <v>1.2503851391181653E-2</v>
      </c>
      <c r="F146">
        <f t="shared" si="11"/>
        <v>0.83844615756068297</v>
      </c>
      <c r="G146">
        <f t="shared" si="12"/>
        <v>0.15527646746224152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60</v>
      </c>
      <c r="B147">
        <f>('CON Score and Page Rank'!JG55-'MIN and MAX'!B$55)/('MIN and MAX'!F$55-'MIN and MAX'!B$55)</f>
        <v>0.10042638066885971</v>
      </c>
      <c r="C147">
        <f>('CON Score and Page Rank'!JH55-'MIN and MAX'!C$55)/('MIN and MAX'!G$55-'MIN and MAX'!C$55)</f>
        <v>0.11280946982192179</v>
      </c>
      <c r="D147">
        <f>('CON Score and Page Rank'!JI55-'MIN and MAX'!D$55)/('MIN and MAX'!H$55-'MIN and MAX'!D$55)</f>
        <v>0.971240755957272</v>
      </c>
      <c r="E147">
        <f t="shared" si="10"/>
        <v>1.2383089153062077E-2</v>
      </c>
      <c r="F147">
        <f t="shared" si="11"/>
        <v>0.83824346088078072</v>
      </c>
      <c r="G147">
        <f t="shared" si="12"/>
        <v>0.87081437528841232</v>
      </c>
      <c r="H147" s="3">
        <f>IFERROR(VLOOKUP(A147,'GDP Data'!A$2:Q$144,13,FALSE),"Not Found")</f>
        <v>279351168707.26703</v>
      </c>
      <c r="I147">
        <f t="shared" si="13"/>
        <v>1.7300237904566893E-2</v>
      </c>
      <c r="J147">
        <f t="shared" si="14"/>
        <v>-0.8209432229762138</v>
      </c>
    </row>
    <row r="148" spans="1:10" x14ac:dyDescent="0.25">
      <c r="A148" t="s">
        <v>222</v>
      </c>
      <c r="B148">
        <f>('CON Score and Page Rank'!JG211-'MIN and MAX'!B$55)/('MIN and MAX'!F$55-'MIN and MAX'!B$55)</f>
        <v>4.4556036272771467E-5</v>
      </c>
      <c r="C148">
        <f>('CON Score and Page Rank'!JH211-'MIN and MAX'!C$55)/('MIN and MAX'!G$55-'MIN and MAX'!C$55)</f>
        <v>1.209678185737118E-2</v>
      </c>
      <c r="D148">
        <f>('CON Score and Page Rank'!JI211-'MIN and MAX'!D$55)/('MIN and MAX'!H$55-'MIN and MAX'!D$55)</f>
        <v>0.23089564502875926</v>
      </c>
      <c r="E148">
        <f t="shared" si="10"/>
        <v>1.2052225821098409E-2</v>
      </c>
      <c r="F148">
        <f t="shared" si="11"/>
        <v>0.83768811427628953</v>
      </c>
      <c r="G148">
        <f t="shared" si="12"/>
        <v>0.23085108899248649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144</v>
      </c>
      <c r="B149">
        <f>('CON Score and Page Rank'!JG141-'MIN and MAX'!B$55)/('MIN and MAX'!F$55-'MIN and MAX'!B$55)</f>
        <v>7.6532737392794129E-5</v>
      </c>
      <c r="C149">
        <f>('CON Score and Page Rank'!JH141-'MIN and MAX'!C$55)/('MIN and MAX'!G$55-'MIN and MAX'!C$55)</f>
        <v>1.1932808055457628E-2</v>
      </c>
      <c r="D149">
        <f>('CON Score and Page Rank'!JI141-'MIN and MAX'!D$55)/('MIN and MAX'!H$55-'MIN and MAX'!D$55)</f>
        <v>0.40920295809367296</v>
      </c>
      <c r="E149">
        <f t="shared" si="10"/>
        <v>1.1856275318064834E-2</v>
      </c>
      <c r="F149">
        <f t="shared" si="11"/>
        <v>0.83735921579768768</v>
      </c>
      <c r="G149">
        <f t="shared" si="12"/>
        <v>0.40912642535628019</v>
      </c>
      <c r="H149" s="3" t="str">
        <f>IFERROR(VLOOKUP(A149,'GDP Data'!A$2:Q$144,13,FALSE),"Not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113</v>
      </c>
      <c r="B150">
        <f>('CON Score and Page Rank'!JG109-'MIN and MAX'!B$55)/('MIN and MAX'!F$55-'MIN and MAX'!B$55)</f>
        <v>1.5461789975525167E-6</v>
      </c>
      <c r="C150">
        <f>('CON Score and Page Rank'!JH109-'MIN and MAX'!C$55)/('MIN and MAX'!G$55-'MIN and MAX'!C$55)</f>
        <v>1.1559545560685757E-2</v>
      </c>
      <c r="D150">
        <f>('CON Score and Page Rank'!JI109-'MIN and MAX'!D$55)/('MIN and MAX'!H$55-'MIN and MAX'!D$55)</f>
        <v>0.21158586688578471</v>
      </c>
      <c r="E150">
        <f t="shared" si="10"/>
        <v>1.1557999381688205E-2</v>
      </c>
      <c r="F150">
        <f t="shared" si="11"/>
        <v>0.83685856639817569</v>
      </c>
      <c r="G150">
        <f t="shared" si="12"/>
        <v>0.21158432070678715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156</v>
      </c>
      <c r="B151">
        <f>('CON Score and Page Rank'!JG152-'MIN and MAX'!B$55)/('MIN and MAX'!F$55-'MIN and MAX'!B$55)</f>
        <v>1.0035864711444104E-5</v>
      </c>
      <c r="C151">
        <f>('CON Score and Page Rank'!JH152-'MIN and MAX'!C$55)/('MIN and MAX'!G$55-'MIN and MAX'!C$55)</f>
        <v>1.1566372338587309E-2</v>
      </c>
      <c r="D151">
        <f>('CON Score and Page Rank'!JI152-'MIN and MAX'!D$55)/('MIN and MAX'!H$55-'MIN and MAX'!D$55)</f>
        <v>0.21158586688578471</v>
      </c>
      <c r="E151">
        <f t="shared" si="10"/>
        <v>1.1556336473875866E-2</v>
      </c>
      <c r="F151">
        <f t="shared" si="11"/>
        <v>0.83685577524509835</v>
      </c>
      <c r="G151">
        <f t="shared" si="12"/>
        <v>0.21157583102107327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209</v>
      </c>
      <c r="B152">
        <f>('CON Score and Page Rank'!JG198-'MIN and MAX'!B$55)/('MIN and MAX'!F$55-'MIN and MAX'!B$55)</f>
        <v>1.0019901692260969E-5</v>
      </c>
      <c r="C152">
        <f>('CON Score and Page Rank'!JH198-'MIN and MAX'!C$55)/('MIN and MAX'!G$55-'MIN and MAX'!C$55)</f>
        <v>1.1540648293738182E-2</v>
      </c>
      <c r="D152">
        <f>('CON Score and Page Rank'!JI198-'MIN and MAX'!D$55)/('MIN and MAX'!H$55-'MIN and MAX'!D$55)</f>
        <v>0.161873459326212</v>
      </c>
      <c r="E152">
        <f t="shared" si="10"/>
        <v>1.1530628392045921E-2</v>
      </c>
      <c r="F152">
        <f t="shared" si="11"/>
        <v>0.83681262481235774</v>
      </c>
      <c r="G152">
        <f t="shared" si="12"/>
        <v>0.16186343942451975</v>
      </c>
      <c r="H152" s="3" t="str">
        <f>IFERROR(VLOOKUP(A152,'GDP Data'!A$2:Q$144,13,FALSE),"Not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170</v>
      </c>
      <c r="B153">
        <f>('CON Score and Page Rank'!JG165-'MIN and MAX'!B$55)/('MIN and MAX'!F$55-'MIN and MAX'!B$55)</f>
        <v>2.6677224101437279E-5</v>
      </c>
      <c r="C153">
        <f>('CON Score and Page Rank'!JH165-'MIN and MAX'!C$55)/('MIN and MAX'!G$55-'MIN and MAX'!C$55)</f>
        <v>1.1095056079199824E-2</v>
      </c>
      <c r="D153">
        <f>('CON Score and Page Rank'!JI165-'MIN and MAX'!D$55)/('MIN and MAX'!H$55-'MIN and MAX'!D$55)</f>
        <v>7.641741988496302E-2</v>
      </c>
      <c r="E153">
        <f t="shared" si="10"/>
        <v>1.1068378855098386E-2</v>
      </c>
      <c r="F153">
        <f t="shared" si="11"/>
        <v>0.83603674944034889</v>
      </c>
      <c r="G153">
        <f t="shared" si="12"/>
        <v>7.6390742660861585E-2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96</v>
      </c>
      <c r="B154">
        <f>('CON Score and Page Rank'!JG92-'MIN and MAX'!B$55)/('MIN and MAX'!F$55-'MIN and MAX'!B$55)</f>
        <v>6.3491300531410145E-4</v>
      </c>
      <c r="C154">
        <f>('CON Score and Page Rank'!JH92-'MIN and MAX'!C$55)/('MIN and MAX'!G$55-'MIN and MAX'!C$55)</f>
        <v>1.1615559581449851E-2</v>
      </c>
      <c r="D154">
        <f>('CON Score and Page Rank'!JI92-'MIN and MAX'!D$55)/('MIN and MAX'!H$55-'MIN and MAX'!D$55)</f>
        <v>0.27567789646672147</v>
      </c>
      <c r="E154">
        <f t="shared" si="10"/>
        <v>1.098064657613575E-2</v>
      </c>
      <c r="F154">
        <f t="shared" si="11"/>
        <v>0.83588949279834801</v>
      </c>
      <c r="G154">
        <f t="shared" si="12"/>
        <v>0.27504298346140738</v>
      </c>
      <c r="H154" s="3">
        <f>IFERROR(VLOOKUP(A154,'GDP Data'!A$2:Q$144,13,FALSE),"Not Found")</f>
        <v>11551819617.6271</v>
      </c>
      <c r="I154">
        <f t="shared" si="13"/>
        <v>1.2269994810281055E-4</v>
      </c>
      <c r="J154">
        <f t="shared" si="14"/>
        <v>-0.83576679285024524</v>
      </c>
    </row>
    <row r="155" spans="1:10" x14ac:dyDescent="0.25">
      <c r="A155" t="s">
        <v>70</v>
      </c>
      <c r="B155">
        <f>('CON Score and Page Rank'!JG66-'MIN and MAX'!B$55)/('MIN and MAX'!F$55-'MIN and MAX'!B$55)</f>
        <v>8.6405864788918004E-4</v>
      </c>
      <c r="C155">
        <f>('CON Score and Page Rank'!JH66-'MIN and MAX'!C$55)/('MIN and MAX'!G$55-'MIN and MAX'!C$55)</f>
        <v>1.1822923947651357E-2</v>
      </c>
      <c r="D155">
        <f>('CON Score and Page Rank'!JI66-'MIN and MAX'!D$55)/('MIN and MAX'!H$55-'MIN and MAX'!D$55)</f>
        <v>0.2847165160230074</v>
      </c>
      <c r="E155">
        <f t="shared" si="10"/>
        <v>1.0958865299762177E-2</v>
      </c>
      <c r="F155">
        <f t="shared" si="11"/>
        <v>0.83585293341957456</v>
      </c>
      <c r="G155">
        <f t="shared" si="12"/>
        <v>0.28385245737511822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213</v>
      </c>
      <c r="B156">
        <f>('CON Score and Page Rank'!JG202-'MIN and MAX'!B$55)/('MIN and MAX'!F$55-'MIN and MAX'!B$55)</f>
        <v>5.6662817978649733E-5</v>
      </c>
      <c r="C156">
        <f>('CON Score and Page Rank'!JH202-'MIN and MAX'!C$55)/('MIN and MAX'!G$55-'MIN and MAX'!C$55)</f>
        <v>1.0500025206625326E-2</v>
      </c>
      <c r="D156">
        <f>('CON Score and Page Rank'!JI202-'MIN and MAX'!D$55)/('MIN and MAX'!H$55-'MIN and MAX'!D$55)</f>
        <v>0.26869350862777319</v>
      </c>
      <c r="E156">
        <f t="shared" si="10"/>
        <v>1.0443362388646677E-2</v>
      </c>
      <c r="F156">
        <f t="shared" si="11"/>
        <v>0.83498767346588254</v>
      </c>
      <c r="G156">
        <f t="shared" si="12"/>
        <v>0.26863684580979452</v>
      </c>
      <c r="H156" s="3">
        <f>IFERROR(VLOOKUP(A156,'GDP Data'!A$2:Q$144,13,FALSE),"Not Found")</f>
        <v>13008754110.8113</v>
      </c>
      <c r="I156">
        <f t="shared" si="13"/>
        <v>2.161525559669778E-4</v>
      </c>
      <c r="J156">
        <f t="shared" si="14"/>
        <v>-0.83477152090991558</v>
      </c>
    </row>
    <row r="157" spans="1:10" x14ac:dyDescent="0.25">
      <c r="A157" t="s">
        <v>85</v>
      </c>
      <c r="B157">
        <f>('CON Score and Page Rank'!JG81-'MIN and MAX'!B$55)/('MIN and MAX'!F$55-'MIN and MAX'!B$55)</f>
        <v>6.1124577865576123E-6</v>
      </c>
      <c r="C157">
        <f>('CON Score and Page Rank'!JH81-'MIN and MAX'!C$55)/('MIN and MAX'!G$55-'MIN and MAX'!C$55)</f>
        <v>1.0294687861031942E-2</v>
      </c>
      <c r="D157">
        <f>('CON Score and Page Rank'!JI81-'MIN and MAX'!D$55)/('MIN and MAX'!H$55-'MIN and MAX'!D$55)</f>
        <v>0.21651602300739523</v>
      </c>
      <c r="E157">
        <f t="shared" si="10"/>
        <v>1.0288575403245384E-2</v>
      </c>
      <c r="F157">
        <f t="shared" si="11"/>
        <v>0.83472786701875568</v>
      </c>
      <c r="G157">
        <f t="shared" si="12"/>
        <v>0.21650991054960866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68</v>
      </c>
      <c r="B158">
        <f>('CON Score and Page Rank'!JG64-'MIN and MAX'!B$55)/('MIN and MAX'!F$55-'MIN and MAX'!B$55)</f>
        <v>9.9297378437999753E-6</v>
      </c>
      <c r="C158">
        <f>('CON Score and Page Rank'!JH64-'MIN and MAX'!C$55)/('MIN and MAX'!G$55-'MIN and MAX'!C$55)</f>
        <v>9.681770861953513E-3</v>
      </c>
      <c r="D158">
        <f>('CON Score and Page Rank'!JI64-'MIN and MAX'!D$55)/('MIN and MAX'!H$55-'MIN and MAX'!D$55)</f>
        <v>0.20049301561216104</v>
      </c>
      <c r="E158">
        <f t="shared" si="10"/>
        <v>9.6718411241097126E-3</v>
      </c>
      <c r="F158">
        <f t="shared" si="11"/>
        <v>0.83369269250800371</v>
      </c>
      <c r="G158">
        <f t="shared" si="12"/>
        <v>0.20048308587431724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133</v>
      </c>
      <c r="B159">
        <f>('CON Score and Page Rank'!JG129-'MIN and MAX'!B$55)/('MIN and MAX'!F$55-'MIN and MAX'!B$55)</f>
        <v>8.3238893316489352E-6</v>
      </c>
      <c r="C159">
        <f>('CON Score and Page Rank'!JH129-'MIN and MAX'!C$55)/('MIN and MAX'!G$55-'MIN and MAX'!C$55)</f>
        <v>9.6613110670391161E-3</v>
      </c>
      <c r="D159">
        <f>('CON Score and Page Rank'!JI129-'MIN and MAX'!D$55)/('MIN and MAX'!H$55-'MIN and MAX'!D$55)</f>
        <v>0.17543138866064092</v>
      </c>
      <c r="E159">
        <f t="shared" si="10"/>
        <v>9.6529871777074668E-3</v>
      </c>
      <c r="F159">
        <f t="shared" si="11"/>
        <v>0.83366104658624618</v>
      </c>
      <c r="G159">
        <f t="shared" si="12"/>
        <v>0.17542306477130928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114</v>
      </c>
      <c r="B160">
        <f>('CON Score and Page Rank'!JG110-'MIN and MAX'!B$55)/('MIN and MAX'!F$55-'MIN and MAX'!B$55)</f>
        <v>3.3704669513097639E-5</v>
      </c>
      <c r="C160">
        <f>('CON Score and Page Rank'!JH110-'MIN and MAX'!C$55)/('MIN and MAX'!G$55-'MIN and MAX'!C$55)</f>
        <v>9.2266391692921342E-3</v>
      </c>
      <c r="D160">
        <f>('CON Score and Page Rank'!JI110-'MIN and MAX'!D$55)/('MIN and MAX'!H$55-'MIN and MAX'!D$55)</f>
        <v>9.0797041906327036E-2</v>
      </c>
      <c r="E160">
        <f t="shared" si="10"/>
        <v>9.1929344997790357E-3</v>
      </c>
      <c r="F160">
        <f t="shared" si="11"/>
        <v>0.83288885859231443</v>
      </c>
      <c r="G160">
        <f t="shared" si="12"/>
        <v>9.0763337236813943E-2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188</v>
      </c>
      <c r="B161">
        <f>('CON Score and Page Rank'!JG179-'MIN and MAX'!B$55)/('MIN and MAX'!F$55-'MIN and MAX'!B$55)</f>
        <v>1.7169892419615929E-4</v>
      </c>
      <c r="C161">
        <f>('CON Score and Page Rank'!JH179-'MIN and MAX'!C$55)/('MIN and MAX'!G$55-'MIN and MAX'!C$55)</f>
        <v>9.2529525194310746E-3</v>
      </c>
      <c r="D161">
        <f>('CON Score and Page Rank'!JI179-'MIN and MAX'!D$55)/('MIN and MAX'!H$55-'MIN and MAX'!D$55)</f>
        <v>0.36729663105998356</v>
      </c>
      <c r="E161">
        <f t="shared" si="10"/>
        <v>9.0812535952349161E-3</v>
      </c>
      <c r="F161">
        <f t="shared" si="11"/>
        <v>0.83270140472501231</v>
      </c>
      <c r="G161">
        <f t="shared" si="12"/>
        <v>0.3671249321357874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153</v>
      </c>
      <c r="B162">
        <f>('CON Score and Page Rank'!JG149-'MIN and MAX'!B$55)/('MIN and MAX'!F$55-'MIN and MAX'!B$55)</f>
        <v>1.0554095751320783E-6</v>
      </c>
      <c r="C162">
        <f>('CON Score and Page Rank'!JH149-'MIN and MAX'!C$55)/('MIN and MAX'!G$55-'MIN and MAX'!C$55)</f>
        <v>8.4074732183140963E-3</v>
      </c>
      <c r="D162">
        <f>('CON Score and Page Rank'!JI149-'MIN and MAX'!D$55)/('MIN and MAX'!H$55-'MIN and MAX'!D$55)</f>
        <v>0.1170912078882498</v>
      </c>
      <c r="E162">
        <f t="shared" si="10"/>
        <v>8.406417808738964E-3</v>
      </c>
      <c r="F162">
        <f t="shared" si="11"/>
        <v>0.83156870815088491</v>
      </c>
      <c r="G162">
        <f t="shared" si="12"/>
        <v>0.11709015247867466</v>
      </c>
      <c r="H162" s="3" t="str">
        <f>IFERROR(VLOOKUP(A162,'GDP Data'!A$2:Q$144,13,FALSE),"Not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42</v>
      </c>
      <c r="B163">
        <f>('CON Score and Page Rank'!JG35-'MIN and MAX'!B$55)/('MIN and MAX'!F$55-'MIN and MAX'!B$55)</f>
        <v>8.0880347867967745E-2</v>
      </c>
      <c r="C163">
        <f>('CON Score and Page Rank'!JH35-'MIN and MAX'!C$55)/('MIN and MAX'!G$55-'MIN and MAX'!C$55)</f>
        <v>8.9228368093058216E-2</v>
      </c>
      <c r="D163">
        <f>('CON Score and Page Rank'!JI35-'MIN and MAX'!D$55)/('MIN and MAX'!H$55-'MIN and MAX'!D$55)</f>
        <v>0.91454396055875098</v>
      </c>
      <c r="E163">
        <f t="shared" si="10"/>
        <v>8.3480202250904717E-3</v>
      </c>
      <c r="F163">
        <f t="shared" si="11"/>
        <v>0.83147068913016964</v>
      </c>
      <c r="G163">
        <f t="shared" si="12"/>
        <v>0.83366361269078326</v>
      </c>
      <c r="H163" s="3">
        <f>IFERROR(VLOOKUP(A163,'GDP Data'!A$2:Q$144,13,FALSE),"Not Found")</f>
        <v>168291357111.73901</v>
      </c>
      <c r="I163">
        <f t="shared" si="13"/>
        <v>1.0176493445870093E-2</v>
      </c>
      <c r="J163">
        <f t="shared" si="14"/>
        <v>-0.82129419568429951</v>
      </c>
    </row>
    <row r="164" spans="1:10" x14ac:dyDescent="0.25">
      <c r="A164" t="s">
        <v>189</v>
      </c>
      <c r="B164">
        <f>('CON Score and Page Rank'!JG181-'MIN and MAX'!B$55)/('MIN and MAX'!F$55-'MIN and MAX'!B$55)</f>
        <v>8.7080549880900887E-2</v>
      </c>
      <c r="C164">
        <f>('CON Score and Page Rank'!JH181-'MIN and MAX'!C$55)/('MIN and MAX'!G$55-'MIN and MAX'!C$55)</f>
        <v>9.5175365333850265E-2</v>
      </c>
      <c r="D164">
        <f>('CON Score and Page Rank'!JI181-'MIN and MAX'!D$55)/('MIN and MAX'!H$55-'MIN and MAX'!D$55)</f>
        <v>0.92070665571076415</v>
      </c>
      <c r="E164">
        <f t="shared" si="10"/>
        <v>8.0948154529493777E-3</v>
      </c>
      <c r="F164">
        <f t="shared" si="11"/>
        <v>0.83104569065839906</v>
      </c>
      <c r="G164">
        <f t="shared" si="12"/>
        <v>0.8336261058298633</v>
      </c>
      <c r="H164" s="3">
        <f>IFERROR(VLOOKUP(A164,'GDP Data'!A$2:Q$144,13,FALSE),"Not Found")</f>
        <v>528301269069.79901</v>
      </c>
      <c r="I164">
        <f t="shared" si="13"/>
        <v>3.3268722565862767E-2</v>
      </c>
      <c r="J164">
        <f t="shared" si="14"/>
        <v>-0.79777696809253629</v>
      </c>
    </row>
    <row r="165" spans="1:10" x14ac:dyDescent="0.25">
      <c r="A165" t="s">
        <v>86</v>
      </c>
      <c r="B165">
        <f>('CON Score and Page Rank'!JG82-'MIN and MAX'!B$55)/('MIN and MAX'!F$55-'MIN and MAX'!B$55)</f>
        <v>1.1074354308476091E-6</v>
      </c>
      <c r="C165">
        <f>('CON Score and Page Rank'!JH82-'MIN and MAX'!C$55)/('MIN and MAX'!G$55-'MIN and MAX'!C$55)</f>
        <v>7.549185611608623E-3</v>
      </c>
      <c r="D165">
        <f>('CON Score and Page Rank'!JI82-'MIN and MAX'!D$55)/('MIN and MAX'!H$55-'MIN and MAX'!D$55)</f>
        <v>0.1351684470008217</v>
      </c>
      <c r="E165">
        <f t="shared" si="10"/>
        <v>7.5480781761777752E-3</v>
      </c>
      <c r="F165">
        <f t="shared" si="11"/>
        <v>0.83012800452980384</v>
      </c>
      <c r="G165">
        <f t="shared" si="12"/>
        <v>0.13516733956539084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155</v>
      </c>
      <c r="B166">
        <f>('CON Score and Page Rank'!JG151-'MIN and MAX'!B$55)/('MIN and MAX'!F$55-'MIN and MAX'!B$55)</f>
        <v>1.5483988750230825E-3</v>
      </c>
      <c r="C166">
        <f>('CON Score and Page Rank'!JH151-'MIN and MAX'!C$55)/('MIN and MAX'!G$55-'MIN and MAX'!C$55)</f>
        <v>8.9107968124638032E-3</v>
      </c>
      <c r="D166">
        <f>('CON Score and Page Rank'!JI151-'MIN and MAX'!D$55)/('MIN and MAX'!H$55-'MIN and MAX'!D$55)</f>
        <v>0.20583401807723911</v>
      </c>
      <c r="E166">
        <f t="shared" si="10"/>
        <v>7.3623979374407202E-3</v>
      </c>
      <c r="F166">
        <f t="shared" si="11"/>
        <v>0.8298163444570732</v>
      </c>
      <c r="G166">
        <f t="shared" si="12"/>
        <v>0.20428561920221602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106</v>
      </c>
      <c r="B167">
        <f>('CON Score and Page Rank'!JG102-'MIN and MAX'!B$55)/('MIN and MAX'!F$55-'MIN and MAX'!B$55)</f>
        <v>9.3321414688873907E-6</v>
      </c>
      <c r="C167">
        <f>('CON Score and Page Rank'!JH102-'MIN and MAX'!C$55)/('MIN and MAX'!G$55-'MIN and MAX'!C$55)</f>
        <v>6.5079447808809761E-3</v>
      </c>
      <c r="D167">
        <f>('CON Score and Page Rank'!JI102-'MIN and MAX'!D$55)/('MIN and MAX'!H$55-'MIN and MAX'!D$55)</f>
        <v>0.10640920295809367</v>
      </c>
      <c r="E167">
        <f t="shared" si="10"/>
        <v>6.4986126394120883E-3</v>
      </c>
      <c r="F167">
        <f t="shared" si="11"/>
        <v>0.82836650040991777</v>
      </c>
      <c r="G167">
        <f t="shared" si="12"/>
        <v>0.10639987081662478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83</v>
      </c>
      <c r="B168">
        <f>('CON Score and Page Rank'!JG79-'MIN and MAX'!B$55)/('MIN and MAX'!F$55-'MIN and MAX'!B$55)</f>
        <v>1.1194805053578548E-6</v>
      </c>
      <c r="C168">
        <f>('CON Score and Page Rank'!JH79-'MIN and MAX'!C$55)/('MIN and MAX'!G$55-'MIN and MAX'!C$55)</f>
        <v>6.4664864427845525E-3</v>
      </c>
      <c r="D168">
        <f>('CON Score and Page Rank'!JI79-'MIN and MAX'!D$55)/('MIN and MAX'!H$55-'MIN and MAX'!D$55)</f>
        <v>0.14215283483976993</v>
      </c>
      <c r="E168">
        <f t="shared" si="10"/>
        <v>6.4653669622791949E-3</v>
      </c>
      <c r="F168">
        <f t="shared" si="11"/>
        <v>0.82831069829428228</v>
      </c>
      <c r="G168">
        <f t="shared" si="12"/>
        <v>0.14215171535926457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72</v>
      </c>
      <c r="B169">
        <f>('CON Score and Page Rank'!JG68-'MIN and MAX'!B$55)/('MIN and MAX'!F$55-'MIN and MAX'!B$55)</f>
        <v>9.3601257815591874E-5</v>
      </c>
      <c r="C169">
        <f>('CON Score and Page Rank'!JH68-'MIN and MAX'!C$55)/('MIN and MAX'!G$55-'MIN and MAX'!C$55)</f>
        <v>6.5329468082570633E-3</v>
      </c>
      <c r="D169">
        <f>('CON Score and Page Rank'!JI68-'MIN and MAX'!D$55)/('MIN and MAX'!H$55-'MIN and MAX'!D$55)</f>
        <v>9.9424815119145443E-2</v>
      </c>
      <c r="E169">
        <f t="shared" si="10"/>
        <v>6.439345550441471E-3</v>
      </c>
      <c r="F169">
        <f t="shared" si="11"/>
        <v>0.82826702194422452</v>
      </c>
      <c r="G169">
        <f t="shared" si="12"/>
        <v>9.9331213861329856E-2</v>
      </c>
      <c r="H169" s="3">
        <f>IFERROR(VLOOKUP(A169,'GDP Data'!A$2:Q$144,13,FALSE),"Not Found")</f>
        <v>12172309522.6171</v>
      </c>
      <c r="I169">
        <f t="shared" si="13"/>
        <v>1.6250022741939998E-4</v>
      </c>
      <c r="J169">
        <f t="shared" si="14"/>
        <v>-0.82810452171680515</v>
      </c>
    </row>
    <row r="170" spans="1:10" x14ac:dyDescent="0.25">
      <c r="A170" t="s">
        <v>80</v>
      </c>
      <c r="B170">
        <f>('CON Score and Page Rank'!JG76-'MIN and MAX'!B$55)/('MIN and MAX'!F$55-'MIN and MAX'!B$55)</f>
        <v>8.2744278694558309E-6</v>
      </c>
      <c r="C170">
        <f>('CON Score and Page Rank'!JH76-'MIN and MAX'!C$55)/('MIN and MAX'!G$55-'MIN and MAX'!C$55)</f>
        <v>6.222784216889524E-3</v>
      </c>
      <c r="D170">
        <f>('CON Score and Page Rank'!JI76-'MIN and MAX'!D$55)/('MIN and MAX'!H$55-'MIN and MAX'!D$55)</f>
        <v>6.1626951520131472E-2</v>
      </c>
      <c r="E170">
        <f t="shared" si="10"/>
        <v>6.214509789020068E-3</v>
      </c>
      <c r="F170">
        <f t="shared" si="11"/>
        <v>0.82788964021403244</v>
      </c>
      <c r="G170">
        <f t="shared" si="12"/>
        <v>6.1618677092262014E-2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77</v>
      </c>
      <c r="B171">
        <f>('CON Score and Page Rank'!JG73-'MIN and MAX'!B$55)/('MIN and MAX'!F$55-'MIN and MAX'!B$55)</f>
        <v>5.8133103077023236E-5</v>
      </c>
      <c r="C171">
        <f>('CON Score and Page Rank'!JH73-'MIN and MAX'!C$55)/('MIN and MAX'!G$55-'MIN and MAX'!C$55)</f>
        <v>6.0039449865595812E-3</v>
      </c>
      <c r="D171">
        <f>('CON Score and Page Rank'!JI73-'MIN and MAX'!D$55)/('MIN and MAX'!H$55-'MIN and MAX'!D$55)</f>
        <v>0.18693508627773212</v>
      </c>
      <c r="E171">
        <f t="shared" si="10"/>
        <v>5.9458118834825576E-3</v>
      </c>
      <c r="F171">
        <f t="shared" si="11"/>
        <v>0.82743863686897001</v>
      </c>
      <c r="G171">
        <f t="shared" si="12"/>
        <v>0.18687695317465508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165</v>
      </c>
      <c r="B172">
        <f>('CON Score and Page Rank'!JG159-'MIN and MAX'!B$55)/('MIN and MAX'!F$55-'MIN and MAX'!B$55)</f>
        <v>7.9708773778480932E-6</v>
      </c>
      <c r="C172">
        <f>('CON Score and Page Rank'!JH159-'MIN and MAX'!C$55)/('MIN and MAX'!G$55-'MIN and MAX'!C$55)</f>
        <v>5.7148441346517968E-3</v>
      </c>
      <c r="D172">
        <f>('CON Score and Page Rank'!JI159-'MIN and MAX'!D$55)/('MIN and MAX'!H$55-'MIN and MAX'!D$55)</f>
        <v>0.14050944946589974</v>
      </c>
      <c r="E172">
        <f t="shared" si="10"/>
        <v>5.706873257273949E-3</v>
      </c>
      <c r="F172">
        <f t="shared" si="11"/>
        <v>0.8270375837998396</v>
      </c>
      <c r="G172">
        <f t="shared" si="12"/>
        <v>0.14050147858852188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132</v>
      </c>
      <c r="B173">
        <f>('CON Score and Page Rank'!JG128-'MIN and MAX'!B$55)/('MIN and MAX'!F$55-'MIN and MAX'!B$55)</f>
        <v>3.458279833402778E-5</v>
      </c>
      <c r="C173">
        <f>('CON Score and Page Rank'!JH128-'MIN and MAX'!C$55)/('MIN and MAX'!G$55-'MIN and MAX'!C$55)</f>
        <v>5.4161848457376727E-3</v>
      </c>
      <c r="D173">
        <f>('CON Score and Page Rank'!JI128-'MIN and MAX'!D$55)/('MIN and MAX'!H$55-'MIN and MAX'!D$55)</f>
        <v>8.1758422350041091E-2</v>
      </c>
      <c r="E173">
        <f t="shared" si="10"/>
        <v>5.3816020474036453E-3</v>
      </c>
      <c r="F173">
        <f t="shared" si="11"/>
        <v>0.82649162344555049</v>
      </c>
      <c r="G173">
        <f t="shared" si="12"/>
        <v>8.1723839551707061E-2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205</v>
      </c>
      <c r="B174">
        <f>('CON Score and Page Rank'!JG194-'MIN and MAX'!B$55)/('MIN and MAX'!F$55-'MIN and MAX'!B$55)</f>
        <v>9.556208599665527E-6</v>
      </c>
      <c r="C174">
        <f>('CON Score and Page Rank'!JH194-'MIN and MAX'!C$55)/('MIN and MAX'!G$55-'MIN and MAX'!C$55)</f>
        <v>5.2115900564075916E-3</v>
      </c>
      <c r="D174">
        <f>('CON Score and Page Rank'!JI194-'MIN and MAX'!D$55)/('MIN and MAX'!H$55-'MIN and MAX'!D$55)</f>
        <v>0.20542317173377156</v>
      </c>
      <c r="E174">
        <f t="shared" si="10"/>
        <v>5.2020338478079263E-3</v>
      </c>
      <c r="F174">
        <f t="shared" si="11"/>
        <v>0.82619022229200412</v>
      </c>
      <c r="G174">
        <f t="shared" si="12"/>
        <v>0.2054136155251719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109</v>
      </c>
      <c r="B175">
        <f>('CON Score and Page Rank'!JG105-'MIN and MAX'!B$55)/('MIN and MAX'!F$55-'MIN and MAX'!B$55)</f>
        <v>3.2690370961797E-5</v>
      </c>
      <c r="C175">
        <f>('CON Score and Page Rank'!JH105-'MIN and MAX'!C$55)/('MIN and MAX'!G$55-'MIN and MAX'!C$55)</f>
        <v>4.1463030420044915E-3</v>
      </c>
      <c r="D175">
        <f>('CON Score and Page Rank'!JI105-'MIN and MAX'!D$55)/('MIN and MAX'!H$55-'MIN and MAX'!D$55)</f>
        <v>7.1076417419884963E-2</v>
      </c>
      <c r="E175">
        <f t="shared" si="10"/>
        <v>4.1136126710426945E-3</v>
      </c>
      <c r="F175">
        <f t="shared" si="11"/>
        <v>0.82436333201321321</v>
      </c>
      <c r="G175">
        <f t="shared" si="12"/>
        <v>7.1043727048923172E-2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73</v>
      </c>
      <c r="B176">
        <f>('CON Score and Page Rank'!JG69-'MIN and MAX'!B$55)/('MIN and MAX'!F$55-'MIN and MAX'!B$55)</f>
        <v>6.3515843578668182E-6</v>
      </c>
      <c r="C176">
        <f>('CON Score and Page Rank'!JH69-'MIN and MAX'!C$55)/('MIN and MAX'!G$55-'MIN and MAX'!C$55)</f>
        <v>3.9528876742044696E-3</v>
      </c>
      <c r="D176">
        <f>('CON Score and Page Rank'!JI69-'MIN and MAX'!D$55)/('MIN and MAX'!H$55-'MIN and MAX'!D$55)</f>
        <v>2.7526705012325389E-2</v>
      </c>
      <c r="E176">
        <f t="shared" si="10"/>
        <v>3.9465360898466029E-3</v>
      </c>
      <c r="F176">
        <f t="shared" si="11"/>
        <v>0.82408289775805843</v>
      </c>
      <c r="G176">
        <f t="shared" si="12"/>
        <v>2.7520353427967523E-2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274</v>
      </c>
      <c r="B177">
        <f>('CON Score and Page Rank'!JG67-'MIN and MAX'!B$55)/('MIN and MAX'!F$55-'MIN and MAX'!B$55)</f>
        <v>1.1365993061443142E-5</v>
      </c>
      <c r="C177">
        <f>('CON Score and Page Rank'!JH67-'MIN and MAX'!C$55)/('MIN and MAX'!G$55-'MIN and MAX'!C$55)</f>
        <v>3.9565135606391055E-3</v>
      </c>
      <c r="D177">
        <f>('CON Score and Page Rank'!JI67-'MIN and MAX'!D$55)/('MIN and MAX'!H$55-'MIN and MAX'!D$55)</f>
        <v>2.7526705012325389E-2</v>
      </c>
      <c r="E177">
        <f t="shared" si="10"/>
        <v>3.9451475675776624E-3</v>
      </c>
      <c r="F177">
        <f t="shared" si="11"/>
        <v>0.82408056715489764</v>
      </c>
      <c r="G177">
        <f t="shared" si="12"/>
        <v>2.7515339019263944E-2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39</v>
      </c>
      <c r="B178">
        <f>('CON Score and Page Rank'!JG33-'MIN and MAX'!B$55)/('MIN and MAX'!F$55-'MIN and MAX'!B$55)</f>
        <v>3.3325592901896217E-7</v>
      </c>
      <c r="C178">
        <f>('CON Score and Page Rank'!JH33-'MIN and MAX'!C$55)/('MIN and MAX'!G$55-'MIN and MAX'!C$55)</f>
        <v>2.3284020766985701E-3</v>
      </c>
      <c r="D178">
        <f>('CON Score and Page Rank'!JI33-'MIN and MAX'!D$55)/('MIN and MAX'!H$55-'MIN and MAX'!D$55)</f>
        <v>3.6154478225143796E-2</v>
      </c>
      <c r="E178">
        <f t="shared" si="10"/>
        <v>2.3280688207695513E-3</v>
      </c>
      <c r="F178">
        <f t="shared" si="11"/>
        <v>0.82136633712552332</v>
      </c>
      <c r="G178">
        <f t="shared" si="12"/>
        <v>3.6154144969214777E-2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150</v>
      </c>
      <c r="B179">
        <f>('CON Score and Page Rank'!JG146-'MIN and MAX'!B$55)/('MIN and MAX'!F$55-'MIN and MAX'!B$55)</f>
        <v>3.3325592901896217E-7</v>
      </c>
      <c r="C179">
        <f>('CON Score and Page Rank'!JH146-'MIN and MAX'!C$55)/('MIN and MAX'!G$55-'MIN and MAX'!C$55)</f>
        <v>2.3284020766985701E-3</v>
      </c>
      <c r="D179">
        <f>('CON Score and Page Rank'!JI146-'MIN and MAX'!D$55)/('MIN and MAX'!H$55-'MIN and MAX'!D$55)</f>
        <v>3.6154478225143796E-2</v>
      </c>
      <c r="E179">
        <f t="shared" si="10"/>
        <v>2.3280688207695513E-3</v>
      </c>
      <c r="F179">
        <f t="shared" si="11"/>
        <v>0.82136633712552332</v>
      </c>
      <c r="G179">
        <f t="shared" si="12"/>
        <v>3.6154144969214777E-2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79</v>
      </c>
      <c r="B180">
        <f>('CON Score and Page Rank'!JG75-'MIN and MAX'!B$55)/('MIN and MAX'!F$55-'MIN and MAX'!B$55)</f>
        <v>4.8989035660426399E-6</v>
      </c>
      <c r="C180">
        <f>('CON Score and Page Rank'!JH75-'MIN and MAX'!C$55)/('MIN and MAX'!G$55-'MIN and MAX'!C$55)</f>
        <v>2.1111269542423922E-3</v>
      </c>
      <c r="D180">
        <f>('CON Score and Page Rank'!JI75-'MIN and MAX'!D$55)/('MIN and MAX'!H$55-'MIN and MAX'!D$55)</f>
        <v>2.8348397699260477E-2</v>
      </c>
      <c r="E180">
        <f t="shared" si="10"/>
        <v>2.1062280506763498E-3</v>
      </c>
      <c r="F180">
        <f t="shared" si="11"/>
        <v>0.82099398242040145</v>
      </c>
      <c r="G180">
        <f t="shared" si="12"/>
        <v>2.8343498795694436E-2</v>
      </c>
      <c r="H180" s="3">
        <f>IFERROR(VLOOKUP(A180,'GDP Data'!A$2:Q$144,13,FALSE),"Not Found")</f>
        <v>21357344847.496601</v>
      </c>
      <c r="I180">
        <f t="shared" si="13"/>
        <v>7.5165883986908475E-4</v>
      </c>
      <c r="J180">
        <f t="shared" si="14"/>
        <v>-0.8202423235805324</v>
      </c>
    </row>
    <row r="181" spans="1:10" x14ac:dyDescent="0.25">
      <c r="A181" t="s">
        <v>161</v>
      </c>
      <c r="B181">
        <f>('CON Score and Page Rank'!JG157-'MIN and MAX'!B$55)/('MIN and MAX'!F$55-'MIN and MAX'!B$55)</f>
        <v>5.3337395362194725E-5</v>
      </c>
      <c r="C181">
        <f>('CON Score and Page Rank'!JH157-'MIN and MAX'!C$55)/('MIN and MAX'!G$55-'MIN and MAX'!C$55)</f>
        <v>1.174551798687638E-3</v>
      </c>
      <c r="D181">
        <f>('CON Score and Page Rank'!JI157-'MIN and MAX'!D$55)/('MIN and MAX'!H$55-'MIN and MAX'!D$55)</f>
        <v>7.0665571076417424E-2</v>
      </c>
      <c r="E181">
        <f t="shared" si="10"/>
        <v>1.1212144033254433E-3</v>
      </c>
      <c r="F181">
        <f t="shared" si="11"/>
        <v>0.81934065933625333</v>
      </c>
      <c r="G181">
        <f t="shared" si="12"/>
        <v>7.0612233681055236E-2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257</v>
      </c>
      <c r="B182">
        <f>('CON Score and Page Rank'!JG161-'MIN and MAX'!B$55)/('MIN and MAX'!F$55-'MIN and MAX'!B$55)</f>
        <v>4.9582428699104814E-5</v>
      </c>
      <c r="C182">
        <f>('CON Score and Page Rank'!JH161-'MIN and MAX'!C$55)/('MIN and MAX'!G$55-'MIN and MAX'!C$55)</f>
        <v>1.1574066485400677E-3</v>
      </c>
      <c r="D182">
        <f>('CON Score and Page Rank'!JI161-'MIN and MAX'!D$55)/('MIN and MAX'!H$55-'MIN and MAX'!D$55)</f>
        <v>5.7518488085456038E-2</v>
      </c>
      <c r="E182">
        <f t="shared" si="10"/>
        <v>1.1078242198409628E-3</v>
      </c>
      <c r="F182">
        <f t="shared" si="11"/>
        <v>0.81931818421673042</v>
      </c>
      <c r="G182">
        <f t="shared" si="12"/>
        <v>5.7468905656756934E-2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167</v>
      </c>
      <c r="B183">
        <f>('CON Score and Page Rank'!JG162-'MIN and MAX'!B$55)/('MIN and MAX'!F$55-'MIN and MAX'!B$55)</f>
        <v>2.9851218258359417E-5</v>
      </c>
      <c r="C183">
        <f>('CON Score and Page Rank'!JH162-'MIN and MAX'!C$55)/('MIN and MAX'!G$55-'MIN and MAX'!C$55)</f>
        <v>9.7464143344413469E-4</v>
      </c>
      <c r="D183">
        <f>('CON Score and Page Rank'!JI162-'MIN and MAX'!D$55)/('MIN and MAX'!H$55-'MIN and MAX'!D$55)</f>
        <v>1.3968775677896467E-2</v>
      </c>
      <c r="E183">
        <f t="shared" si="10"/>
        <v>9.4479021518577527E-4</v>
      </c>
      <c r="F183">
        <f t="shared" si="11"/>
        <v>0.81904453533468458</v>
      </c>
      <c r="G183">
        <f t="shared" si="12"/>
        <v>1.3938924459638107E-2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20</v>
      </c>
      <c r="B184">
        <f>('CON Score and Page Rank'!JG7-'MIN and MAX'!B$55)/('MIN and MAX'!F$55-'MIN and MAX'!B$55)</f>
        <v>0.11953238540070966</v>
      </c>
      <c r="C184">
        <f>('CON Score and Page Rank'!JH7-'MIN and MAX'!C$55)/('MIN and MAX'!G$55-'MIN and MAX'!C$55)</f>
        <v>0.12033695225185172</v>
      </c>
      <c r="D184">
        <f>('CON Score and Page Rank'!JI7-'MIN and MAX'!D$55)/('MIN and MAX'!H$55-'MIN and MAX'!D$55)</f>
        <v>1</v>
      </c>
      <c r="E184">
        <f t="shared" si="10"/>
        <v>8.0456685114205229E-4</v>
      </c>
      <c r="F184">
        <f t="shared" si="11"/>
        <v>0.8188091735959574</v>
      </c>
      <c r="G184">
        <f t="shared" si="12"/>
        <v>0.88046761459929035</v>
      </c>
      <c r="H184" s="3">
        <f>IFERROR(VLOOKUP(A184,'GDP Data'!A$2:Q$144,13,FALSE),"Not Found")</f>
        <v>1793326630174.52</v>
      </c>
      <c r="I184">
        <f t="shared" si="13"/>
        <v>0.1144116425547847</v>
      </c>
      <c r="J184">
        <f t="shared" si="14"/>
        <v>-0.70439753104117275</v>
      </c>
    </row>
    <row r="185" spans="1:10" x14ac:dyDescent="0.25">
      <c r="A185" t="s">
        <v>143</v>
      </c>
      <c r="B185">
        <f>('CON Score and Page Rank'!JG139-'MIN and MAX'!B$55)/('MIN and MAX'!F$55-'MIN and MAX'!B$55)</f>
        <v>1.1256520574852295E-6</v>
      </c>
      <c r="C185">
        <f>('CON Score and Page Rank'!JH139-'MIN and MAX'!C$55)/('MIN and MAX'!G$55-'MIN and MAX'!C$55)</f>
        <v>2.0777672191367948E-4</v>
      </c>
      <c r="D185">
        <f>('CON Score and Page Rank'!JI139-'MIN and MAX'!D$55)/('MIN and MAX'!H$55-'MIN and MAX'!D$55)</f>
        <v>1.2736236647493838E-2</v>
      </c>
      <c r="E185">
        <f t="shared" si="10"/>
        <v>2.0665106985619426E-4</v>
      </c>
      <c r="F185">
        <f t="shared" si="11"/>
        <v>0.81780558550737104</v>
      </c>
      <c r="G185">
        <f t="shared" si="12"/>
        <v>1.2735110995436352E-2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169</v>
      </c>
      <c r="B186">
        <f>('CON Score and Page Rank'!JG164-'MIN and MAX'!B$55)/('MIN and MAX'!F$55-'MIN and MAX'!B$55)</f>
        <v>2.2513041149797302E-6</v>
      </c>
      <c r="C186">
        <f>('CON Score and Page Rank'!JH164-'MIN and MAX'!C$55)/('MIN and MAX'!G$55-'MIN and MAX'!C$55)</f>
        <v>2.0833126925074152E-4</v>
      </c>
      <c r="D186">
        <f>('CON Score and Page Rank'!JI164-'MIN and MAX'!D$55)/('MIN and MAX'!H$55-'MIN and MAX'!D$55)</f>
        <v>1.2736236647493838E-2</v>
      </c>
      <c r="E186">
        <f t="shared" si="10"/>
        <v>2.0607996513576177E-4</v>
      </c>
      <c r="F186">
        <f t="shared" si="11"/>
        <v>0.8178046269210405</v>
      </c>
      <c r="G186">
        <f t="shared" si="12"/>
        <v>1.2733985343378858E-2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245</v>
      </c>
      <c r="B187">
        <f>('CON Score and Page Rank'!JG112-'MIN and MAX'!B$55)/('MIN and MAX'!F$55-'MIN and MAX'!B$55)</f>
        <v>4.3025665196399366E-7</v>
      </c>
      <c r="C187">
        <f>('CON Score and Page Rank'!JH112-'MIN and MAX'!C$55)/('MIN and MAX'!G$55-'MIN and MAX'!C$55)</f>
        <v>9.0392795848053852E-5</v>
      </c>
      <c r="D187">
        <f>('CON Score and Page Rank'!JI112-'MIN and MAX'!D$55)/('MIN and MAX'!H$55-'MIN and MAX'!D$55)</f>
        <v>0</v>
      </c>
      <c r="E187">
        <f t="shared" si="10"/>
        <v>8.9962539196089853E-5</v>
      </c>
      <c r="F187">
        <f t="shared" si="11"/>
        <v>0.8176097264531188</v>
      </c>
      <c r="G187">
        <f t="shared" si="12"/>
        <v>-4.3025665196399366E-7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43</v>
      </c>
      <c r="B188">
        <f>('CON Score and Page Rank'!JG36-'MIN and MAX'!B$55)/('MIN and MAX'!F$55-'MIN and MAX'!B$55)</f>
        <v>1</v>
      </c>
      <c r="C188">
        <f>('CON Score and Page Rank'!JH36-'MIN and MAX'!C$55)/('MIN and MAX'!G$55-'MIN and MAX'!C$55)</f>
        <v>1</v>
      </c>
      <c r="D188">
        <f>('CON Score and Page Rank'!JI36-'MIN and MAX'!D$55)/('MIN and MAX'!H$55-'MIN and MAX'!D$55)</f>
        <v>0.94700082169268696</v>
      </c>
      <c r="E188">
        <f t="shared" si="10"/>
        <v>0</v>
      </c>
      <c r="F188">
        <f t="shared" si="11"/>
        <v>0.81745872636985961</v>
      </c>
      <c r="G188">
        <f t="shared" si="12"/>
        <v>-5.2999178307313044E-2</v>
      </c>
      <c r="H188" s="3">
        <f>IFERROR(VLOOKUP(A188,'GDP Data'!A$2:Q$144,13,FALSE),"Not Found")</f>
        <v>15599728123000</v>
      </c>
      <c r="I188">
        <f t="shared" si="13"/>
        <v>1</v>
      </c>
      <c r="J188">
        <f t="shared" si="14"/>
        <v>0.18254127363014039</v>
      </c>
    </row>
    <row r="189" spans="1:10" x14ac:dyDescent="0.25">
      <c r="A189" t="s">
        <v>299</v>
      </c>
      <c r="B189">
        <f>('CON Score and Page Rank'!JG56-'MIN and MAX'!B$55)/('MIN and MAX'!F$55-'MIN and MAX'!B$55)</f>
        <v>5.0556370387869337E-6</v>
      </c>
      <c r="C189">
        <f>('CON Score and Page Rank'!JH56-'MIN and MAX'!C$55)/('MIN and MAX'!G$55-'MIN and MAX'!C$55)</f>
        <v>0</v>
      </c>
      <c r="D189">
        <f>('CON Score and Page Rank'!JI56-'MIN and MAX'!D$55)/('MIN and MAX'!H$55-'MIN and MAX'!D$55)</f>
        <v>7.8060805258833195E-3</v>
      </c>
      <c r="E189">
        <f t="shared" si="10"/>
        <v>-5.0556370387869337E-6</v>
      </c>
      <c r="F189">
        <f t="shared" si="11"/>
        <v>0.81745024059766369</v>
      </c>
      <c r="G189">
        <f t="shared" si="12"/>
        <v>7.8010248888445329E-3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58</v>
      </c>
      <c r="B190">
        <f>('CON Score and Page Rank'!JG52-'MIN and MAX'!B$55)/('MIN and MAX'!F$55-'MIN and MAX'!B$55)</f>
        <v>0</v>
      </c>
      <c r="C190">
        <f>('CON Score and Page Rank'!JH52-'MIN and MAX'!C$55)/('MIN and MAX'!G$55-'MIN and MAX'!C$55)</f>
        <v>-1.8880835915366034E-4</v>
      </c>
      <c r="D190">
        <f>('CON Score and Page Rank'!JI52-'MIN and MAX'!D$55)/('MIN and MAX'!H$55-'MIN and MAX'!D$55)</f>
        <v>-3.5743631881676251E-2</v>
      </c>
      <c r="E190">
        <f t="shared" si="10"/>
        <v>-1.8880835915366034E-4</v>
      </c>
      <c r="F190">
        <f t="shared" si="11"/>
        <v>0.8171418158179008</v>
      </c>
      <c r="G190">
        <f t="shared" si="12"/>
        <v>-3.5743631881676251E-2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93</v>
      </c>
      <c r="B191">
        <f>('CON Score and Page Rank'!JG89-'MIN and MAX'!B$55)/('MIN and MAX'!F$55-'MIN and MAX'!B$55)</f>
        <v>0</v>
      </c>
      <c r="C191">
        <f>('CON Score and Page Rank'!JH89-'MIN and MAX'!C$55)/('MIN and MAX'!G$55-'MIN and MAX'!C$55)</f>
        <v>-1.8880835915366034E-4</v>
      </c>
      <c r="D191">
        <f>('CON Score and Page Rank'!JI89-'MIN and MAX'!D$55)/('MIN and MAX'!H$55-'MIN and MAX'!D$55)</f>
        <v>-3.5743631881676251E-2</v>
      </c>
      <c r="E191">
        <f t="shared" si="10"/>
        <v>-1.8880835915366034E-4</v>
      </c>
      <c r="F191">
        <f t="shared" si="11"/>
        <v>0.8171418158179008</v>
      </c>
      <c r="G191">
        <f t="shared" si="12"/>
        <v>-3.5743631881676251E-2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158</v>
      </c>
      <c r="B192">
        <f>('CON Score and Page Rank'!JG154-'MIN and MAX'!B$55)/('MIN and MAX'!F$55-'MIN and MAX'!B$55)</f>
        <v>0</v>
      </c>
      <c r="C192">
        <f>('CON Score and Page Rank'!JH154-'MIN and MAX'!C$55)/('MIN and MAX'!G$55-'MIN and MAX'!C$55)</f>
        <v>-1.8880835915366034E-4</v>
      </c>
      <c r="D192">
        <f>('CON Score and Page Rank'!JI154-'MIN and MAX'!D$55)/('MIN and MAX'!H$55-'MIN and MAX'!D$55)</f>
        <v>-3.5743631881676251E-2</v>
      </c>
      <c r="E192">
        <f t="shared" si="10"/>
        <v>-1.8880835915366034E-4</v>
      </c>
      <c r="F192">
        <f t="shared" si="11"/>
        <v>0.8171418158179008</v>
      </c>
      <c r="G192">
        <f t="shared" si="12"/>
        <v>-3.5743631881676251E-2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173</v>
      </c>
      <c r="B193">
        <f>('CON Score and Page Rank'!JG168-'MIN and MAX'!B$55)/('MIN and MAX'!F$55-'MIN and MAX'!B$55)</f>
        <v>0</v>
      </c>
      <c r="C193">
        <f>('CON Score and Page Rank'!JH168-'MIN and MAX'!C$55)/('MIN and MAX'!G$55-'MIN and MAX'!C$55)</f>
        <v>-1.8880835915366034E-4</v>
      </c>
      <c r="D193">
        <f>('CON Score and Page Rank'!JI168-'MIN and MAX'!D$55)/('MIN and MAX'!H$55-'MIN and MAX'!D$55)</f>
        <v>-3.5743631881676251E-2</v>
      </c>
      <c r="E193">
        <f t="shared" si="10"/>
        <v>-1.8880835915366034E-4</v>
      </c>
      <c r="F193">
        <f t="shared" si="11"/>
        <v>0.8171418158179008</v>
      </c>
      <c r="G193">
        <f t="shared" si="12"/>
        <v>-3.5743631881676251E-2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307</v>
      </c>
      <c r="B194">
        <f>('CON Score and Page Rank'!JG190-'MIN and MAX'!B$55)/('MIN and MAX'!F$55-'MIN and MAX'!B$55)</f>
        <v>0</v>
      </c>
      <c r="C194">
        <f>('CON Score and Page Rank'!JH190-'MIN and MAX'!C$55)/('MIN and MAX'!G$55-'MIN and MAX'!C$55)</f>
        <v>-1.8880835915366034E-4</v>
      </c>
      <c r="D194">
        <f>('CON Score and Page Rank'!JI190-'MIN and MAX'!D$55)/('MIN and MAX'!H$55-'MIN and MAX'!D$55)</f>
        <v>-3.5743631881676251E-2</v>
      </c>
      <c r="E194">
        <f t="shared" si="10"/>
        <v>-1.8880835915366034E-4</v>
      </c>
      <c r="F194">
        <f t="shared" si="11"/>
        <v>0.8171418158179008</v>
      </c>
      <c r="G194">
        <f t="shared" si="12"/>
        <v>-3.5743631881676251E-2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136</v>
      </c>
      <c r="B195">
        <f>('CON Score and Page Rank'!JG132-'MIN and MAX'!B$55)/('MIN and MAX'!F$55-'MIN and MAX'!B$55)</f>
        <v>0.12665904733956379</v>
      </c>
      <c r="C195">
        <f>('CON Score and Page Rank'!JH132-'MIN and MAX'!C$55)/('MIN and MAX'!G$55-'MIN and MAX'!C$55)</f>
        <v>0.12617634519055654</v>
      </c>
      <c r="D195">
        <f>('CON Score and Page Rank'!JI132-'MIN and MAX'!D$55)/('MIN and MAX'!H$55-'MIN and MAX'!D$55)</f>
        <v>0.98356614626129824</v>
      </c>
      <c r="E195">
        <f t="shared" ref="E195:E215" si="15">C195-B195</f>
        <v>-4.827021490072525E-4</v>
      </c>
      <c r="F195">
        <f t="shared" ref="F195:F215" si="16">(E195-MIN(E$3:E$215))/(MAX(E$3:E$215)-MIN(E$3:E$215))</f>
        <v>0.81664852175201708</v>
      </c>
      <c r="G195">
        <f t="shared" ref="G195:G215" si="17">D195-B195</f>
        <v>0.85690709892173444</v>
      </c>
      <c r="H195" s="3">
        <f>IFERROR(VLOOKUP(A195,'GDP Data'!A$2:Q$144,13,FALSE),"Not Found")</f>
        <v>7551500124197.1699</v>
      </c>
      <c r="I195">
        <f t="shared" ref="I195:I215" si="18">IFERROR((H195-MIN(H$3:H$215))/(MAX(H$3:H$215)-MIN(H$3:H$215)),"No Value")</f>
        <v>0.48375997775320634</v>
      </c>
      <c r="J195">
        <f t="shared" ref="J195:J215" si="19">IFERROR(I195-F195,"No Value")</f>
        <v>-0.33288854399881074</v>
      </c>
    </row>
    <row r="196" spans="1:10" x14ac:dyDescent="0.25">
      <c r="A196" t="s">
        <v>21</v>
      </c>
      <c r="B196">
        <f>('CON Score and Page Rank'!JG12-'MIN and MAX'!B$55)/('MIN and MAX'!F$55-'MIN and MAX'!B$55)</f>
        <v>0.10873850660966661</v>
      </c>
      <c r="C196">
        <f>('CON Score and Page Rank'!JH12-'MIN and MAX'!C$55)/('MIN and MAX'!G$55-'MIN and MAX'!C$55)</f>
        <v>0.10270735049856831</v>
      </c>
      <c r="D196">
        <f>('CON Score and Page Rank'!JI12-'MIN and MAX'!D$55)/('MIN and MAX'!H$55-'MIN and MAX'!D$55)</f>
        <v>0.95234182415776503</v>
      </c>
      <c r="E196">
        <f t="shared" si="15"/>
        <v>-6.0311561110982931E-3</v>
      </c>
      <c r="F196">
        <f t="shared" si="16"/>
        <v>0.80733556751881475</v>
      </c>
      <c r="G196">
        <f t="shared" si="17"/>
        <v>0.84360331754809836</v>
      </c>
      <c r="H196" s="3">
        <f>IFERROR(VLOOKUP(A196,'GDP Data'!A$2:Q$144,13,FALSE),"Not Found")</f>
        <v>344003137611.271</v>
      </c>
      <c r="I196">
        <f t="shared" si="18"/>
        <v>2.1447229499520052E-2</v>
      </c>
      <c r="J196">
        <f t="shared" si="19"/>
        <v>-0.7858883380192947</v>
      </c>
    </row>
    <row r="197" spans="1:10" x14ac:dyDescent="0.25">
      <c r="A197" t="s">
        <v>52</v>
      </c>
      <c r="B197">
        <f>('CON Score and Page Rank'!JG46-'MIN and MAX'!B$55)/('MIN and MAX'!F$55-'MIN and MAX'!B$55)</f>
        <v>0.15813808873463786</v>
      </c>
      <c r="C197">
        <f>('CON Score and Page Rank'!JH46-'MIN and MAX'!C$55)/('MIN and MAX'!G$55-'MIN and MAX'!C$55)</f>
        <v>0.15082222836360137</v>
      </c>
      <c r="D197">
        <f>('CON Score and Page Rank'!JI46-'MIN and MAX'!D$55)/('MIN and MAX'!H$55-'MIN and MAX'!D$55)</f>
        <v>0.95973705834018075</v>
      </c>
      <c r="E197">
        <f t="shared" si="15"/>
        <v>-7.3158603710364867E-3</v>
      </c>
      <c r="F197">
        <f t="shared" si="16"/>
        <v>0.80517922053319513</v>
      </c>
      <c r="G197">
        <f t="shared" si="17"/>
        <v>0.80159896960554289</v>
      </c>
      <c r="H197" s="3">
        <f>IFERROR(VLOOKUP(A197,'GDP Data'!A$2:Q$144,13,FALSE),"Not Found")</f>
        <v>248513617677.28699</v>
      </c>
      <c r="I197">
        <f t="shared" si="18"/>
        <v>1.532221516066332E-2</v>
      </c>
      <c r="J197">
        <f t="shared" si="19"/>
        <v>-0.78985700537253178</v>
      </c>
    </row>
    <row r="198" spans="1:10" x14ac:dyDescent="0.25">
      <c r="A198" t="s">
        <v>200</v>
      </c>
      <c r="B198">
        <f>('CON Score and Page Rank'!JG6-'MIN and MAX'!B$55)/('MIN and MAX'!F$55-'MIN and MAX'!B$55)</f>
        <v>0.16075480066218301</v>
      </c>
      <c r="C198">
        <f>('CON Score and Page Rank'!JH6-'MIN and MAX'!C$55)/('MIN and MAX'!G$55-'MIN and MAX'!C$55)</f>
        <v>0.1431849281819568</v>
      </c>
      <c r="D198">
        <f>('CON Score and Page Rank'!JI6-'MIN and MAX'!D$55)/('MIN and MAX'!H$55-'MIN and MAX'!D$55)</f>
        <v>0.89687756778964667</v>
      </c>
      <c r="E198">
        <f t="shared" si="15"/>
        <v>-1.7569872480226206E-2</v>
      </c>
      <c r="F198">
        <f t="shared" si="16"/>
        <v>0.7879680935900788</v>
      </c>
      <c r="G198">
        <f t="shared" si="17"/>
        <v>0.73612276712746372</v>
      </c>
      <c r="H198" s="3">
        <f>IFERROR(VLOOKUP(A198,'GDP Data'!A$2:Q$144,13,FALSE),"Not Found")</f>
        <v>2616156606666.6201</v>
      </c>
      <c r="I198">
        <f t="shared" si="18"/>
        <v>0.16719068477784249</v>
      </c>
      <c r="J198">
        <f t="shared" si="19"/>
        <v>-0.62077740881223631</v>
      </c>
    </row>
    <row r="199" spans="1:10" x14ac:dyDescent="0.25">
      <c r="A199" t="s">
        <v>27</v>
      </c>
      <c r="B199">
        <f>('CON Score and Page Rank'!JG17-'MIN and MAX'!B$55)/('MIN and MAX'!F$55-'MIN and MAX'!B$55)</f>
        <v>6.7063339327174024E-2</v>
      </c>
      <c r="C199">
        <f>('CON Score and Page Rank'!JH17-'MIN and MAX'!C$55)/('MIN and MAX'!G$55-'MIN and MAX'!C$55)</f>
        <v>4.8905084121742312E-2</v>
      </c>
      <c r="D199">
        <f>('CON Score and Page Rank'!JI17-'MIN and MAX'!D$55)/('MIN and MAX'!H$55-'MIN and MAX'!D$55)</f>
        <v>0.85291700903861956</v>
      </c>
      <c r="E199">
        <f t="shared" si="15"/>
        <v>-1.8158255205431711E-2</v>
      </c>
      <c r="F199">
        <f t="shared" si="16"/>
        <v>0.78698050652007967</v>
      </c>
      <c r="G199">
        <f t="shared" si="17"/>
        <v>0.78585366971144555</v>
      </c>
      <c r="H199" s="3">
        <f>IFERROR(VLOOKUP(A199,'GDP Data'!A$2:Q$144,13,FALSE),"Not Found")</f>
        <v>282995942006.55701</v>
      </c>
      <c r="I199">
        <f t="shared" si="18"/>
        <v>1.753402574574011E-2</v>
      </c>
      <c r="J199">
        <f t="shared" si="19"/>
        <v>-0.76944648077433953</v>
      </c>
    </row>
    <row r="200" spans="1:10" x14ac:dyDescent="0.25">
      <c r="A200" t="s">
        <v>31</v>
      </c>
      <c r="B200">
        <f>('CON Score and Page Rank'!JG22-'MIN and MAX'!B$55)/('MIN and MAX'!F$55-'MIN and MAX'!B$55)</f>
        <v>0.19678361080506984</v>
      </c>
      <c r="C200">
        <f>('CON Score and Page Rank'!JH22-'MIN and MAX'!C$55)/('MIN and MAX'!G$55-'MIN and MAX'!C$55)</f>
        <v>0.17511488542172798</v>
      </c>
      <c r="D200">
        <f>('CON Score and Page Rank'!JI22-'MIN and MAX'!D$55)/('MIN and MAX'!H$55-'MIN and MAX'!D$55)</f>
        <v>0.97576006573541496</v>
      </c>
      <c r="E200">
        <f t="shared" si="15"/>
        <v>-2.1668725383341858E-2</v>
      </c>
      <c r="F200">
        <f t="shared" si="16"/>
        <v>0.78108826188269653</v>
      </c>
      <c r="G200">
        <f t="shared" si="17"/>
        <v>0.77897645493034506</v>
      </c>
      <c r="H200" s="3">
        <f>IFERROR(VLOOKUP(A200,'GDP Data'!A$2:Q$144,13,FALSE),"Not Found")</f>
        <v>61696281326.2453</v>
      </c>
      <c r="I200">
        <f t="shared" si="18"/>
        <v>3.339131941811384E-3</v>
      </c>
      <c r="J200">
        <f t="shared" si="19"/>
        <v>-0.77774912994088519</v>
      </c>
    </row>
    <row r="201" spans="1:10" x14ac:dyDescent="0.25">
      <c r="A201" t="s">
        <v>18</v>
      </c>
      <c r="B201">
        <f>('CON Score and Page Rank'!JG4-'MIN and MAX'!B$55)/('MIN and MAX'!F$55-'MIN and MAX'!B$55)</f>
        <v>0.11653226981191263</v>
      </c>
      <c r="C201">
        <f>('CON Score and Page Rank'!JH4-'MIN and MAX'!C$55)/('MIN and MAX'!G$55-'MIN and MAX'!C$55)</f>
        <v>9.4101373032190155E-2</v>
      </c>
      <c r="D201">
        <f>('CON Score and Page Rank'!JI4-'MIN and MAX'!D$55)/('MIN and MAX'!H$55-'MIN and MAX'!D$55)</f>
        <v>0.94494658997534919</v>
      </c>
      <c r="E201">
        <f t="shared" si="15"/>
        <v>-2.2430896779722473E-2</v>
      </c>
      <c r="F201">
        <f t="shared" si="16"/>
        <v>0.77980897446662611</v>
      </c>
      <c r="G201">
        <f t="shared" si="17"/>
        <v>0.82841432016343652</v>
      </c>
      <c r="H201" s="3">
        <f>IFERROR(VLOOKUP(A201,'GDP Data'!A$2:Q$144,13,FALSE),"Not Found")</f>
        <v>431685217367.51099</v>
      </c>
      <c r="I201">
        <f t="shared" si="18"/>
        <v>2.7071448745140281E-2</v>
      </c>
      <c r="J201">
        <f t="shared" si="19"/>
        <v>-0.75273752572148589</v>
      </c>
    </row>
    <row r="202" spans="1:10" x14ac:dyDescent="0.25">
      <c r="A202" t="s">
        <v>49</v>
      </c>
      <c r="B202">
        <f>('CON Score and Page Rank'!JG42-'MIN and MAX'!B$55)/('MIN and MAX'!F$55-'MIN and MAX'!B$55)</f>
        <v>0.24675976992496881</v>
      </c>
      <c r="C202">
        <f>('CON Score and Page Rank'!JH42-'MIN and MAX'!C$55)/('MIN and MAX'!G$55-'MIN and MAX'!C$55)</f>
        <v>0.21859525951986714</v>
      </c>
      <c r="D202">
        <f>('CON Score and Page Rank'!JI42-'MIN and MAX'!D$55)/('MIN and MAX'!H$55-'MIN and MAX'!D$55)</f>
        <v>0.9433032046014791</v>
      </c>
      <c r="E202">
        <f t="shared" si="15"/>
        <v>-2.8164510405101678E-2</v>
      </c>
      <c r="F202">
        <f t="shared" si="16"/>
        <v>0.77018523393478666</v>
      </c>
      <c r="G202">
        <f t="shared" si="17"/>
        <v>0.69654343467651025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34</v>
      </c>
      <c r="B203">
        <f>('CON Score and Page Rank'!JG26-'MIN and MAX'!B$55)/('MIN and MAX'!F$55-'MIN and MAX'!B$55)</f>
        <v>0.10150762941013858</v>
      </c>
      <c r="C203">
        <f>('CON Score and Page Rank'!JH26-'MIN and MAX'!C$55)/('MIN and MAX'!G$55-'MIN and MAX'!C$55)</f>
        <v>7.1641472804356357E-2</v>
      </c>
      <c r="D203">
        <f>('CON Score and Page Rank'!JI26-'MIN and MAX'!D$55)/('MIN and MAX'!H$55-'MIN and MAX'!D$55)</f>
        <v>0.88331963845521777</v>
      </c>
      <c r="E203">
        <f t="shared" si="15"/>
        <v>-2.9866156605782221E-2</v>
      </c>
      <c r="F203">
        <f t="shared" si="16"/>
        <v>0.76732905935060236</v>
      </c>
      <c r="G203">
        <f t="shared" si="17"/>
        <v>0.78181200904507919</v>
      </c>
      <c r="H203" s="3">
        <f>IFERROR(VLOOKUP(A203,'GDP Data'!A$2:Q$144,13,FALSE),"Not Found")</f>
        <v>245117990242.24799</v>
      </c>
      <c r="I203">
        <f t="shared" si="18"/>
        <v>1.5104408361096121E-2</v>
      </c>
      <c r="J203">
        <f t="shared" si="19"/>
        <v>-0.75222465098950619</v>
      </c>
    </row>
    <row r="204" spans="1:10" x14ac:dyDescent="0.25">
      <c r="A204" t="s">
        <v>19</v>
      </c>
      <c r="B204">
        <f>('CON Score and Page Rank'!JG5-'MIN and MAX'!B$55)/('MIN and MAX'!F$55-'MIN and MAX'!B$55)</f>
        <v>0.16817031300391547</v>
      </c>
      <c r="C204">
        <f>('CON Score and Page Rank'!JH5-'MIN and MAX'!C$55)/('MIN and MAX'!G$55-'MIN and MAX'!C$55)</f>
        <v>0.12709268331807588</v>
      </c>
      <c r="D204">
        <f>('CON Score and Page Rank'!JI5-'MIN and MAX'!D$55)/('MIN and MAX'!H$55-'MIN and MAX'!D$55)</f>
        <v>0.95727198027937555</v>
      </c>
      <c r="E204">
        <f t="shared" si="15"/>
        <v>-4.1077629685839584E-2</v>
      </c>
      <c r="F204">
        <f t="shared" si="16"/>
        <v>0.74851085586640087</v>
      </c>
      <c r="G204">
        <f t="shared" si="17"/>
        <v>0.78910166727546005</v>
      </c>
      <c r="H204" s="3">
        <f>IFERROR(VLOOKUP(A204,'GDP Data'!A$2:Q$144,13,FALSE),"Not Found")</f>
        <v>523330354138.133</v>
      </c>
      <c r="I204">
        <f t="shared" si="18"/>
        <v>3.2949871604472027E-2</v>
      </c>
      <c r="J204">
        <f t="shared" si="19"/>
        <v>-0.71556098426192882</v>
      </c>
    </row>
    <row r="205" spans="1:10" x14ac:dyDescent="0.25">
      <c r="A205" t="s">
        <v>287</v>
      </c>
      <c r="B205">
        <f>('CON Score and Page Rank'!JG9-'MIN and MAX'!B$55)/('MIN and MAX'!F$55-'MIN and MAX'!B$55)</f>
        <v>0.12360910144368986</v>
      </c>
      <c r="C205">
        <f>('CON Score and Page Rank'!JH9-'MIN and MAX'!C$55)/('MIN and MAX'!G$55-'MIN and MAX'!C$55)</f>
        <v>6.5617387164084912E-2</v>
      </c>
      <c r="D205">
        <f>('CON Score and Page Rank'!JI9-'MIN and MAX'!D$55)/('MIN and MAX'!H$55-'MIN and MAX'!D$55)</f>
        <v>0.80690221857025468</v>
      </c>
      <c r="E205">
        <f t="shared" si="15"/>
        <v>-5.799171427960495E-2</v>
      </c>
      <c r="F205">
        <f t="shared" si="16"/>
        <v>0.72012094819221251</v>
      </c>
      <c r="G205">
        <f t="shared" si="17"/>
        <v>0.68329311712656482</v>
      </c>
      <c r="H205" s="3" t="str">
        <f>IFERROR(VLOOKUP(A205,'GDP Data'!A$2:Q$144,13,FALSE),"Not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29</v>
      </c>
      <c r="B206">
        <f>('CON Score and Page Rank'!JG20-'MIN and MAX'!B$55)/('MIN and MAX'!F$55-'MIN and MAX'!B$55)</f>
        <v>0.31125864156271371</v>
      </c>
      <c r="C206">
        <f>('CON Score and Page Rank'!JH20-'MIN and MAX'!C$55)/('MIN and MAX'!G$55-'MIN and MAX'!C$55)</f>
        <v>0.19937824784531383</v>
      </c>
      <c r="D206">
        <f>('CON Score and Page Rank'!JI20-'MIN and MAX'!D$55)/('MIN and MAX'!H$55-'MIN and MAX'!D$55)</f>
        <v>0.94864420706655705</v>
      </c>
      <c r="E206">
        <f t="shared" si="15"/>
        <v>-0.11188039371739988</v>
      </c>
      <c r="F206">
        <f t="shared" si="16"/>
        <v>0.62967002101127278</v>
      </c>
      <c r="G206">
        <f t="shared" si="17"/>
        <v>0.6373855655038434</v>
      </c>
      <c r="H206" s="3">
        <f>IFERROR(VLOOKUP(A206,'GDP Data'!A$2:Q$144,13,FALSE),"Not Found")</f>
        <v>2294994296589.5</v>
      </c>
      <c r="I206">
        <f t="shared" si="18"/>
        <v>0.14659026961518726</v>
      </c>
      <c r="J206">
        <f t="shared" si="19"/>
        <v>-0.4830797513960855</v>
      </c>
    </row>
    <row r="207" spans="1:10" x14ac:dyDescent="0.25">
      <c r="A207" t="s">
        <v>32</v>
      </c>
      <c r="B207">
        <f>('CON Score and Page Rank'!JG24-'MIN and MAX'!B$55)/('MIN and MAX'!F$55-'MIN and MAX'!B$55)</f>
        <v>0.3417909717167445</v>
      </c>
      <c r="C207">
        <f>('CON Score and Page Rank'!JH24-'MIN and MAX'!C$55)/('MIN and MAX'!G$55-'MIN and MAX'!C$55)</f>
        <v>0.21801993798640901</v>
      </c>
      <c r="D207">
        <f>('CON Score and Page Rank'!JI24-'MIN and MAX'!D$55)/('MIN and MAX'!H$55-'MIN and MAX'!D$55)</f>
        <v>0.9720624486442071</v>
      </c>
      <c r="E207">
        <f t="shared" si="15"/>
        <v>-0.12377103373033549</v>
      </c>
      <c r="F207">
        <f t="shared" si="16"/>
        <v>0.60971185122189597</v>
      </c>
      <c r="G207">
        <f t="shared" si="17"/>
        <v>0.63027147692746266</v>
      </c>
      <c r="H207" s="3">
        <f>IFERROR(VLOOKUP(A207,'GDP Data'!A$2:Q$144,13,FALSE),"Not Found")</f>
        <v>905270626332.68701</v>
      </c>
      <c r="I207">
        <f t="shared" si="18"/>
        <v>5.7448786725165964E-2</v>
      </c>
      <c r="J207">
        <f t="shared" si="19"/>
        <v>-0.55226306449673002</v>
      </c>
    </row>
    <row r="208" spans="1:10" x14ac:dyDescent="0.25">
      <c r="A208" t="s">
        <v>40</v>
      </c>
      <c r="B208">
        <f>('CON Score and Page Rank'!JG3-'MIN and MAX'!B$55)/('MIN and MAX'!F$55-'MIN and MAX'!B$55)</f>
        <v>0.27774889260915309</v>
      </c>
      <c r="C208">
        <f>('CON Score and Page Rank'!JH3-'MIN and MAX'!C$55)/('MIN and MAX'!G$55-'MIN and MAX'!C$55)</f>
        <v>0.13229008107041274</v>
      </c>
      <c r="D208">
        <f>('CON Score and Page Rank'!JI3-'MIN and MAX'!D$55)/('MIN and MAX'!H$55-'MIN and MAX'!D$55)</f>
        <v>0.94165981922760889</v>
      </c>
      <c r="E208">
        <f t="shared" si="15"/>
        <v>-0.14545881153874035</v>
      </c>
      <c r="F208">
        <f t="shared" si="16"/>
        <v>0.57330940767104144</v>
      </c>
      <c r="G208">
        <f t="shared" si="17"/>
        <v>0.66391092661845574</v>
      </c>
      <c r="H208" s="3">
        <f>IFERROR(VLOOKUP(A208,'GDP Data'!A$2:Q$144,13,FALSE),"Not Found")</f>
        <v>1397907916789.8999</v>
      </c>
      <c r="I208">
        <f t="shared" si="18"/>
        <v>8.9048175537592936E-2</v>
      </c>
      <c r="J208">
        <f t="shared" si="19"/>
        <v>-0.48426123213344852</v>
      </c>
    </row>
    <row r="209" spans="1:10" x14ac:dyDescent="0.25">
      <c r="A209" t="s">
        <v>35</v>
      </c>
      <c r="B209">
        <f>('CON Score and Page Rank'!JG29-'MIN and MAX'!B$55)/('MIN and MAX'!F$55-'MIN and MAX'!B$55)</f>
        <v>0.31084008727953155</v>
      </c>
      <c r="C209">
        <f>('CON Score and Page Rank'!JH29-'MIN and MAX'!C$55)/('MIN and MAX'!G$55-'MIN and MAX'!C$55)</f>
        <v>0.14734726727943473</v>
      </c>
      <c r="D209">
        <f>('CON Score and Page Rank'!JI29-'MIN and MAX'!D$55)/('MIN and MAX'!H$55-'MIN and MAX'!D$55)</f>
        <v>0.94617912900575185</v>
      </c>
      <c r="E209">
        <f t="shared" si="15"/>
        <v>-0.16349282000009682</v>
      </c>
      <c r="F209">
        <f t="shared" si="16"/>
        <v>0.54303973316544263</v>
      </c>
      <c r="G209">
        <f t="shared" si="17"/>
        <v>0.63533904172622035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-0.44868032574050443</v>
      </c>
    </row>
    <row r="210" spans="1:10" x14ac:dyDescent="0.25">
      <c r="A210" t="s">
        <v>36</v>
      </c>
      <c r="B210">
        <f>('CON Score and Page Rank'!JG30-'MIN and MAX'!B$55)/('MIN and MAX'!F$55-'MIN and MAX'!B$55)</f>
        <v>0.24661129737836496</v>
      </c>
      <c r="C210">
        <f>('CON Score and Page Rank'!JH30-'MIN and MAX'!C$55)/('MIN and MAX'!G$55-'MIN and MAX'!C$55)</f>
        <v>8.2039665108957938E-2</v>
      </c>
      <c r="D210">
        <f>('CON Score and Page Rank'!JI30-'MIN and MAX'!D$55)/('MIN and MAX'!H$55-'MIN and MAX'!D$55)</f>
        <v>0.94741166803615451</v>
      </c>
      <c r="E210">
        <f t="shared" si="15"/>
        <v>-0.16457163226940702</v>
      </c>
      <c r="F210">
        <f t="shared" si="16"/>
        <v>0.54122897122005265</v>
      </c>
      <c r="G210">
        <f t="shared" si="17"/>
        <v>0.70080037065778955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-0.50502294385135493</v>
      </c>
    </row>
    <row r="211" spans="1:10" x14ac:dyDescent="0.25">
      <c r="A211" t="s">
        <v>37</v>
      </c>
      <c r="B211">
        <f>('CON Score and Page Rank'!JG31-'MIN and MAX'!B$55)/('MIN and MAX'!F$55-'MIN and MAX'!B$55)</f>
        <v>0.33867962731873485</v>
      </c>
      <c r="C211">
        <f>('CON Score and Page Rank'!JH31-'MIN and MAX'!C$55)/('MIN and MAX'!G$55-'MIN and MAX'!C$55)</f>
        <v>0.11647704210125437</v>
      </c>
      <c r="D211">
        <f>('CON Score and Page Rank'!JI31-'MIN and MAX'!D$55)/('MIN and MAX'!H$55-'MIN and MAX'!D$55)</f>
        <v>0.9194741166803615</v>
      </c>
      <c r="E211">
        <f t="shared" si="15"/>
        <v>-0.22220258521748049</v>
      </c>
      <c r="F211">
        <f t="shared" si="16"/>
        <v>0.44449672276160607</v>
      </c>
      <c r="G211">
        <f t="shared" si="17"/>
        <v>0.58079448936162659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-0.39880106854073966</v>
      </c>
    </row>
    <row r="212" spans="1:10" x14ac:dyDescent="0.25">
      <c r="A212" t="s">
        <v>38</v>
      </c>
      <c r="B212">
        <f>('CON Score and Page Rank'!JG32-'MIN and MAX'!B$55)/('MIN and MAX'!F$55-'MIN and MAX'!B$55)</f>
        <v>0.97907817995208934</v>
      </c>
      <c r="C212">
        <f>('CON Score and Page Rank'!JH32-'MIN and MAX'!C$55)/('MIN and MAX'!G$55-'MIN and MAX'!C$55)</f>
        <v>0.61012691501488281</v>
      </c>
      <c r="D212">
        <f>('CON Score and Page Rank'!JI32-'MIN and MAX'!D$55)/('MIN and MAX'!H$55-'MIN and MAX'!D$55)</f>
        <v>0.96138044371405096</v>
      </c>
      <c r="E212">
        <f t="shared" si="15"/>
        <v>-0.36895126493720654</v>
      </c>
      <c r="F212">
        <f t="shared" si="16"/>
        <v>0.19818238955271772</v>
      </c>
      <c r="G212">
        <f t="shared" si="17"/>
        <v>-1.7697736238038386E-2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-2.7224255698789751E-2</v>
      </c>
    </row>
    <row r="213" spans="1:10" x14ac:dyDescent="0.25">
      <c r="A213" t="s">
        <v>24</v>
      </c>
      <c r="B213">
        <f>('CON Score and Page Rank'!JG16-'MIN and MAX'!B$55)/('MIN and MAX'!F$55-'MIN and MAX'!B$55)</f>
        <v>0.74633735263902223</v>
      </c>
      <c r="C213">
        <f>('CON Score and Page Rank'!JH16-'MIN and MAX'!C$55)/('MIN and MAX'!G$55-'MIN and MAX'!C$55)</f>
        <v>0.3170586387091095</v>
      </c>
      <c r="D213">
        <f>('CON Score and Page Rank'!JI16-'MIN and MAX'!D$55)/('MIN and MAX'!H$55-'MIN and MAX'!D$55)</f>
        <v>0.9059161873459326</v>
      </c>
      <c r="E213">
        <f t="shared" si="15"/>
        <v>-0.42927871392991274</v>
      </c>
      <c r="F213">
        <f t="shared" si="16"/>
        <v>9.692413359285694E-2</v>
      </c>
      <c r="G213">
        <f t="shared" si="17"/>
        <v>0.15957883470691037</v>
      </c>
      <c r="H213" s="3">
        <f>IFERROR(VLOOKUP(A213,'GDP Data'!A$2:Q$144,13,FALSE),"Not Found")</f>
        <v>3749314991050.5898</v>
      </c>
      <c r="I213">
        <f t="shared" si="18"/>
        <v>0.2398752197649896</v>
      </c>
      <c r="J213">
        <f t="shared" si="19"/>
        <v>0.14295108617213265</v>
      </c>
    </row>
    <row r="214" spans="1:10" x14ac:dyDescent="0.25">
      <c r="A214" t="s">
        <v>41</v>
      </c>
      <c r="B214">
        <f>('CON Score and Page Rank'!JG34-'MIN and MAX'!B$55)/('MIN and MAX'!F$55-'MIN and MAX'!B$55)</f>
        <v>0.63811601601198975</v>
      </c>
      <c r="C214">
        <f>('CON Score and Page Rank'!JH34-'MIN and MAX'!C$55)/('MIN and MAX'!G$55-'MIN and MAX'!C$55)</f>
        <v>0.19951889590111802</v>
      </c>
      <c r="D214">
        <f>('CON Score and Page Rank'!JI34-'MIN and MAX'!D$55)/('MIN and MAX'!H$55-'MIN and MAX'!D$55)</f>
        <v>0.9042728019720625</v>
      </c>
      <c r="E214">
        <f t="shared" si="15"/>
        <v>-0.43859712011087171</v>
      </c>
      <c r="F214">
        <f t="shared" si="16"/>
        <v>8.1283399997050948E-2</v>
      </c>
      <c r="G214">
        <f t="shared" si="17"/>
        <v>0.26615678596007275</v>
      </c>
      <c r="H214" s="3">
        <f>IFERROR(VLOOKUP(A214,'GDP Data'!A$2:Q$144,13,FALSE),"Not Found")</f>
        <v>6233147172341.3496</v>
      </c>
      <c r="I214">
        <f t="shared" si="18"/>
        <v>0.39919644932230058</v>
      </c>
      <c r="J214">
        <f t="shared" si="19"/>
        <v>0.31791304932524966</v>
      </c>
    </row>
    <row r="215" spans="1:10" x14ac:dyDescent="0.25">
      <c r="A215" t="s">
        <v>23</v>
      </c>
      <c r="B215">
        <f>('CON Score and Page Rank'!JG15-'MIN and MAX'!B$55)/('MIN and MAX'!F$55-'MIN and MAX'!B$55)</f>
        <v>0.74486468405090722</v>
      </c>
      <c r="C215">
        <f>('CON Score and Page Rank'!JH15-'MIN and MAX'!C$55)/('MIN and MAX'!G$55-'MIN and MAX'!C$55)</f>
        <v>0.25784069621658151</v>
      </c>
      <c r="D215">
        <f>('CON Score and Page Rank'!JI15-'MIN and MAX'!D$55)/('MIN and MAX'!H$55-'MIN and MAX'!D$55)</f>
        <v>0.94700082169268696</v>
      </c>
      <c r="E215">
        <f t="shared" si="15"/>
        <v>-0.48702398783432571</v>
      </c>
      <c r="F215">
        <f t="shared" si="16"/>
        <v>0</v>
      </c>
      <c r="G215">
        <f t="shared" si="17"/>
        <v>0.20213613764177973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16C31C46-3DEE-4272-9F07-748705004971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A6B4-3C36-4CC4-ADB0-AA1674B2D6BF}">
  <sheetPr codeName="Sheet59"/>
  <dimension ref="A1:J215"/>
  <sheetViews>
    <sheetView zoomScaleNormal="80" workbookViewId="0">
      <selection activeCell="A7" sqref="A7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311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Rank'!JL205-'MIN and MAX'!B$56)/('MIN and MAX'!F$56-'MIN and MAX'!B$56)</f>
        <v>9.5150262044711026E-3</v>
      </c>
      <c r="C3">
        <f>('CON Score and Page Rank'!JM205-'MIN and MAX'!C$56)/('MIN and MAX'!G$56-'MIN and MAX'!C$56)</f>
        <v>0.15376839731746611</v>
      </c>
      <c r="D3">
        <f>('CON Score and Page Rank'!JN205-'MIN and MAX'!D$56)/('MIN and MAX'!H$56-'MIN and MAX'!D$56)</f>
        <v>0.94508196721311477</v>
      </c>
      <c r="E3">
        <f t="shared" ref="E3:E66" si="0">C3-B3</f>
        <v>0.14425337111299502</v>
      </c>
      <c r="F3">
        <f t="shared" ref="F3:F66" si="1">(E3-MIN(E$3:E$215))/(MAX(E$3:E$215)-MIN(E$3:E$215))</f>
        <v>1</v>
      </c>
      <c r="G3">
        <f t="shared" ref="G3:G66" si="2">D3-B3</f>
        <v>0.93556694100864368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Rank'!JL185-'MIN and MAX'!B$56)/('MIN and MAX'!F$56-'MIN and MAX'!B$56)</f>
        <v>1.0180669262069694E-2</v>
      </c>
      <c r="C4">
        <f>('CON Score and Page Rank'!JM185-'MIN and MAX'!C$56)/('MIN and MAX'!G$56-'MIN and MAX'!C$56)</f>
        <v>0.10436063425875404</v>
      </c>
      <c r="D4">
        <f>('CON Score and Page Rank'!JN185-'MIN and MAX'!D$56)/('MIN and MAX'!H$56-'MIN and MAX'!D$56)</f>
        <v>0.96352459016393444</v>
      </c>
      <c r="E4">
        <f t="shared" si="0"/>
        <v>9.4179964996684351E-2</v>
      </c>
      <c r="F4">
        <f t="shared" si="1"/>
        <v>0.910561064118658</v>
      </c>
      <c r="G4">
        <f t="shared" si="2"/>
        <v>0.95334392090186471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-0.85737831271166698</v>
      </c>
    </row>
    <row r="5" spans="1:10" x14ac:dyDescent="0.25">
      <c r="A5" s="6" t="s">
        <v>25</v>
      </c>
      <c r="B5">
        <f>('CON Score and Page Rank'!JL19-'MIN and MAX'!B$56)/('MIN and MAX'!F$56-'MIN and MAX'!B$56)</f>
        <v>7.7207702711711901E-2</v>
      </c>
      <c r="C5">
        <f>('CON Score and Page Rank'!JM19-'MIN and MAX'!C$56)/('MIN and MAX'!G$56-'MIN and MAX'!C$56)</f>
        <v>0.16093025665289998</v>
      </c>
      <c r="D5">
        <f>('CON Score and Page Rank'!JN19-'MIN and MAX'!D$56)/('MIN and MAX'!H$56-'MIN and MAX'!D$56)</f>
        <v>0.95573770491803278</v>
      </c>
      <c r="E5">
        <f t="shared" si="0"/>
        <v>8.3722553941188077E-2</v>
      </c>
      <c r="F5">
        <f t="shared" si="1"/>
        <v>0.89188249220955207</v>
      </c>
      <c r="G5">
        <f t="shared" si="2"/>
        <v>0.87853000220632094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-0.87717207975151668</v>
      </c>
    </row>
    <row r="6" spans="1:10" x14ac:dyDescent="0.25">
      <c r="A6" s="6" t="s">
        <v>162</v>
      </c>
      <c r="B6">
        <f>('CON Score and Page Rank'!JL140-'MIN and MAX'!B$56)/('MIN and MAX'!F$56-'MIN and MAX'!B$56)</f>
        <v>5.9910359446327437E-2</v>
      </c>
      <c r="C6">
        <f>('CON Score and Page Rank'!JM140-'MIN and MAX'!C$56)/('MIN and MAX'!G$56-'MIN and MAX'!C$56)</f>
        <v>0.12054528504681158</v>
      </c>
      <c r="D6">
        <f>('CON Score and Page Rank'!JN140-'MIN and MAX'!D$56)/('MIN and MAX'!H$56-'MIN and MAX'!D$56)</f>
        <v>0.81598360655737701</v>
      </c>
      <c r="E6">
        <f t="shared" si="0"/>
        <v>6.0634925600484148E-2</v>
      </c>
      <c r="F6">
        <f t="shared" si="1"/>
        <v>0.85064437659145253</v>
      </c>
      <c r="G6">
        <f t="shared" si="2"/>
        <v>0.75607324711104962</v>
      </c>
      <c r="H6" s="3">
        <f>IFERROR(VLOOKUP(A6,'GDP Data'!A$2:Q$144,13,FALSE),"Not Found")</f>
        <v>1253223044718.99</v>
      </c>
      <c r="I6">
        <f t="shared" si="3"/>
        <v>7.9767608239080592E-2</v>
      </c>
      <c r="J6">
        <f t="shared" si="4"/>
        <v>-0.77087676835237195</v>
      </c>
    </row>
    <row r="7" spans="1:10" x14ac:dyDescent="0.25">
      <c r="A7" s="6" t="s">
        <v>59</v>
      </c>
      <c r="B7">
        <f>('CON Score and Page Rank'!JL53-'MIN and MAX'!B$56)/('MIN and MAX'!F$56-'MIN and MAX'!B$56)</f>
        <v>1.5088306473212817E-2</v>
      </c>
      <c r="C7">
        <f>('CON Score and Page Rank'!JM53-'MIN and MAX'!C$56)/('MIN and MAX'!G$56-'MIN and MAX'!C$56)</f>
        <v>6.8240252361507631E-2</v>
      </c>
      <c r="D7">
        <f>('CON Score and Page Rank'!JN53-'MIN and MAX'!D$56)/('MIN and MAX'!H$56-'MIN and MAX'!D$56)</f>
        <v>0.9688524590163935</v>
      </c>
      <c r="E7">
        <f t="shared" si="0"/>
        <v>5.3151945888294812E-2</v>
      </c>
      <c r="F7">
        <f t="shared" si="1"/>
        <v>0.83727860432652401</v>
      </c>
      <c r="G7">
        <f t="shared" si="2"/>
        <v>0.9537641525431807</v>
      </c>
      <c r="H7" s="3">
        <f>IFERROR(VLOOKUP(A7,'GDP Data'!A$2:Q$144,13,FALSE),"Not Found")</f>
        <v>34686224300</v>
      </c>
      <c r="I7">
        <f t="shared" si="3"/>
        <v>1.6066173507498299E-3</v>
      </c>
      <c r="J7">
        <f t="shared" si="4"/>
        <v>-0.83567198697577416</v>
      </c>
    </row>
    <row r="8" spans="1:10" x14ac:dyDescent="0.25">
      <c r="A8" t="s">
        <v>22</v>
      </c>
      <c r="B8">
        <f>('CON Score and Page Rank'!JL14-'MIN and MAX'!B$56)/('MIN and MAX'!F$56-'MIN and MAX'!B$56)</f>
        <v>6.5732271128008557E-2</v>
      </c>
      <c r="C8">
        <f>('CON Score and Page Rank'!JM14-'MIN and MAX'!C$56)/('MIN and MAX'!G$56-'MIN and MAX'!C$56)</f>
        <v>0.11135717985522511</v>
      </c>
      <c r="D8">
        <f>('CON Score and Page Rank'!JN14-'MIN and MAX'!D$56)/('MIN and MAX'!H$56-'MIN and MAX'!D$56)</f>
        <v>0.96844262295081962</v>
      </c>
      <c r="E8">
        <f t="shared" si="0"/>
        <v>4.5624908727216557E-2</v>
      </c>
      <c r="F8">
        <f t="shared" si="1"/>
        <v>0.82383413856634735</v>
      </c>
      <c r="G8">
        <f t="shared" si="2"/>
        <v>0.90271035182281101</v>
      </c>
      <c r="H8" s="3">
        <f>IFERROR(VLOOKUP(A8,'GDP Data'!A$2:Q$144,13,FALSE),"Not Found")</f>
        <v>275604356167.31598</v>
      </c>
      <c r="I8">
        <f t="shared" si="3"/>
        <v>1.7059904928256254E-2</v>
      </c>
      <c r="J8">
        <f t="shared" si="4"/>
        <v>-0.80677423363809109</v>
      </c>
    </row>
    <row r="9" spans="1:10" x14ac:dyDescent="0.25">
      <c r="A9" t="s">
        <v>157</v>
      </c>
      <c r="B9">
        <f>('CON Score and Page Rank'!JL153-'MIN and MAX'!B$56)/('MIN and MAX'!F$56-'MIN and MAX'!B$56)</f>
        <v>3.5429569178532668E-3</v>
      </c>
      <c r="C9">
        <f>('CON Score and Page Rank'!JM153-'MIN and MAX'!C$56)/('MIN and MAX'!G$56-'MIN and MAX'!C$56)</f>
        <v>4.9042711435172741E-2</v>
      </c>
      <c r="D9">
        <f>('CON Score and Page Rank'!JN153-'MIN and MAX'!D$56)/('MIN and MAX'!H$56-'MIN and MAX'!D$56)</f>
        <v>0.91680327868852463</v>
      </c>
      <c r="E9">
        <f t="shared" si="0"/>
        <v>4.5499754517319475E-2</v>
      </c>
      <c r="F9">
        <f t="shared" si="1"/>
        <v>0.82361059357066124</v>
      </c>
      <c r="G9">
        <f t="shared" si="2"/>
        <v>0.9132603217706714</v>
      </c>
      <c r="H9" s="3">
        <f>IFERROR(VLOOKUP(A9,'GDP Data'!A$2:Q$144,13,FALSE),"Not Found")</f>
        <v>213587413183.996</v>
      </c>
      <c r="I9">
        <f t="shared" si="3"/>
        <v>1.3081932630484676E-2</v>
      </c>
      <c r="J9">
        <f t="shared" si="4"/>
        <v>-0.81052866094017662</v>
      </c>
    </row>
    <row r="10" spans="1:10" x14ac:dyDescent="0.25">
      <c r="A10" t="s">
        <v>115</v>
      </c>
      <c r="B10">
        <f>('CON Score and Page Rank'!JL111-'MIN and MAX'!B$56)/('MIN and MAX'!F$56-'MIN and MAX'!B$56)</f>
        <v>2.9844004442421284E-2</v>
      </c>
      <c r="C10">
        <f>('CON Score and Page Rank'!JM111-'MIN and MAX'!C$56)/('MIN and MAX'!G$56-'MIN and MAX'!C$56)</f>
        <v>7.5281106582025845E-2</v>
      </c>
      <c r="D10">
        <f>('CON Score and Page Rank'!JN111-'MIN and MAX'!D$56)/('MIN and MAX'!H$56-'MIN and MAX'!D$56)</f>
        <v>0.96352459016393444</v>
      </c>
      <c r="E10">
        <f t="shared" si="0"/>
        <v>4.5437102139604557E-2</v>
      </c>
      <c r="F10">
        <f t="shared" si="1"/>
        <v>0.82349868662388304</v>
      </c>
      <c r="G10">
        <f t="shared" si="2"/>
        <v>0.93368058572151313</v>
      </c>
      <c r="H10" s="3">
        <f>IFERROR(VLOOKUP(A10,'GDP Data'!A$2:Q$144,13,FALSE),"Not Found")</f>
        <v>458201514136.97699</v>
      </c>
      <c r="I10">
        <f t="shared" si="3"/>
        <v>2.877229191660708E-2</v>
      </c>
      <c r="J10">
        <f t="shared" si="4"/>
        <v>-0.79472639470727591</v>
      </c>
    </row>
    <row r="11" spans="1:10" x14ac:dyDescent="0.25">
      <c r="A11" t="s">
        <v>33</v>
      </c>
      <c r="B11">
        <f>('CON Score and Page Rank'!JL25-'MIN and MAX'!B$56)/('MIN and MAX'!F$56-'MIN and MAX'!B$56)</f>
        <v>7.3264737418057779E-2</v>
      </c>
      <c r="C11">
        <f>('CON Score and Page Rank'!JM25-'MIN and MAX'!C$56)/('MIN and MAX'!G$56-'MIN and MAX'!C$56)</f>
        <v>0.11870075951874871</v>
      </c>
      <c r="D11">
        <f>('CON Score and Page Rank'!JN25-'MIN and MAX'!D$56)/('MIN and MAX'!H$56-'MIN and MAX'!D$56)</f>
        <v>0.98606557377049175</v>
      </c>
      <c r="E11">
        <f t="shared" si="0"/>
        <v>4.5436022100690934E-2</v>
      </c>
      <c r="F11">
        <f t="shared" si="1"/>
        <v>0.82349675750544205</v>
      </c>
      <c r="G11">
        <f t="shared" si="2"/>
        <v>0.91280083635243403</v>
      </c>
      <c r="H11" s="3">
        <f>IFERROR(VLOOKUP(A11,'GDP Data'!A$2:Q$144,13,FALSE),"Not Found")</f>
        <v>498283438454.28101</v>
      </c>
      <c r="I11">
        <f t="shared" si="3"/>
        <v>3.1343279406566019E-2</v>
      </c>
      <c r="J11">
        <f t="shared" si="4"/>
        <v>-0.79215347809887604</v>
      </c>
    </row>
    <row r="12" spans="1:10" x14ac:dyDescent="0.25">
      <c r="A12" t="s">
        <v>45</v>
      </c>
      <c r="B12">
        <f>('CON Score and Page Rank'!JL38-'MIN and MAX'!B$56)/('MIN and MAX'!F$56-'MIN and MAX'!B$56)</f>
        <v>1.2341073017342831E-2</v>
      </c>
      <c r="C12">
        <f>('CON Score and Page Rank'!JM38-'MIN and MAX'!C$56)/('MIN and MAX'!G$56-'MIN and MAX'!C$56)</f>
        <v>5.7726405292569047E-2</v>
      </c>
      <c r="D12">
        <f>('CON Score and Page Rank'!JN38-'MIN and MAX'!D$56)/('MIN and MAX'!H$56-'MIN and MAX'!D$56)</f>
        <v>0.85614754098360657</v>
      </c>
      <c r="E12">
        <f t="shared" si="0"/>
        <v>4.5385332275226217E-2</v>
      </c>
      <c r="F12">
        <f t="shared" si="1"/>
        <v>0.82340621754818322</v>
      </c>
      <c r="G12">
        <f t="shared" si="2"/>
        <v>0.84380646796626368</v>
      </c>
      <c r="H12" s="3" t="str">
        <f>IFERROR(VLOOKUP(A12,'GDP Data'!A$2:Q$144,13,FALSE),"Not Found")</f>
        <v>Not Found</v>
      </c>
      <c r="I12" t="str">
        <f t="shared" si="3"/>
        <v>No Value</v>
      </c>
      <c r="J12" t="str">
        <f t="shared" si="4"/>
        <v>No Value</v>
      </c>
    </row>
    <row r="13" spans="1:10" x14ac:dyDescent="0.25">
      <c r="A13" t="s">
        <v>142</v>
      </c>
      <c r="B13">
        <f>('CON Score and Page Rank'!JL138-'MIN and MAX'!B$56)/('MIN and MAX'!F$56-'MIN and MAX'!B$56)</f>
        <v>4.402980479490501E-3</v>
      </c>
      <c r="C13">
        <f>('CON Score and Page Rank'!JM138-'MIN and MAX'!C$56)/('MIN and MAX'!G$56-'MIN and MAX'!C$56)</f>
        <v>4.9459267871949514E-2</v>
      </c>
      <c r="D13">
        <f>('CON Score and Page Rank'!JN138-'MIN and MAX'!D$56)/('MIN and MAX'!H$56-'MIN and MAX'!D$56)</f>
        <v>0.94221311475409841</v>
      </c>
      <c r="E13">
        <f t="shared" si="0"/>
        <v>4.505628739245901E-2</v>
      </c>
      <c r="F13">
        <f t="shared" si="1"/>
        <v>0.82281849191786471</v>
      </c>
      <c r="G13">
        <f t="shared" si="2"/>
        <v>0.93781013427460791</v>
      </c>
      <c r="H13" s="3">
        <f>IFERROR(VLOOKUP(A13,'GDP Data'!A$2:Q$144,13,FALSE),"Not Found")</f>
        <v>192626507971.58401</v>
      </c>
      <c r="I13">
        <f t="shared" si="3"/>
        <v>1.1737430688594102E-2</v>
      </c>
      <c r="J13">
        <f t="shared" si="4"/>
        <v>-0.81108106122927059</v>
      </c>
    </row>
    <row r="14" spans="1:10" x14ac:dyDescent="0.25">
      <c r="A14" t="s">
        <v>141</v>
      </c>
      <c r="B14">
        <f>('CON Score and Page Rank'!JL137-'MIN and MAX'!B$56)/('MIN and MAX'!F$56-'MIN and MAX'!B$56)</f>
        <v>2.7268625028130995E-2</v>
      </c>
      <c r="C14">
        <f>('CON Score and Page Rank'!JM137-'MIN and MAX'!C$56)/('MIN and MAX'!G$56-'MIN and MAX'!C$56)</f>
        <v>7.2171239418582583E-2</v>
      </c>
      <c r="D14">
        <f>('CON Score and Page Rank'!JN137-'MIN and MAX'!D$56)/('MIN and MAX'!H$56-'MIN and MAX'!D$56)</f>
        <v>0.88975409836065578</v>
      </c>
      <c r="E14">
        <f t="shared" si="0"/>
        <v>4.4902614390451588E-2</v>
      </c>
      <c r="F14">
        <f t="shared" si="1"/>
        <v>0.822544007898517</v>
      </c>
      <c r="G14">
        <f t="shared" si="2"/>
        <v>0.86248547333252479</v>
      </c>
      <c r="H14" s="3">
        <f>IFERROR(VLOOKUP(A14,'GDP Data'!A$2:Q$144,13,FALSE),"Not Found")</f>
        <v>892969107923.09399</v>
      </c>
      <c r="I14">
        <f t="shared" si="3"/>
        <v>5.6659726557091415E-2</v>
      </c>
      <c r="J14">
        <f t="shared" si="4"/>
        <v>-0.76588428134142561</v>
      </c>
    </row>
    <row r="15" spans="1:10" x14ac:dyDescent="0.25">
      <c r="A15" t="s">
        <v>160</v>
      </c>
      <c r="B15">
        <f>('CON Score and Page Rank'!JL156-'MIN and MAX'!B$56)/('MIN and MAX'!F$56-'MIN and MAX'!B$56)</f>
        <v>1.1962998278250866E-2</v>
      </c>
      <c r="C15">
        <f>('CON Score and Page Rank'!JM156-'MIN and MAX'!C$56)/('MIN and MAX'!G$56-'MIN and MAX'!C$56)</f>
        <v>5.6231780671356021E-2</v>
      </c>
      <c r="D15">
        <f>('CON Score and Page Rank'!JN156-'MIN and MAX'!D$56)/('MIN and MAX'!H$56-'MIN and MAX'!D$56)</f>
        <v>0.81024590163934429</v>
      </c>
      <c r="E15">
        <f t="shared" si="0"/>
        <v>4.4268782393105152E-2</v>
      </c>
      <c r="F15">
        <f t="shared" si="1"/>
        <v>0.82141188480630056</v>
      </c>
      <c r="G15">
        <f t="shared" si="2"/>
        <v>0.79828290336109342</v>
      </c>
      <c r="H15" s="3">
        <f>IFERROR(VLOOKUP(A15,'GDP Data'!A$2:Q$144,13,FALSE),"Not Found")</f>
        <v>234216930369.79599</v>
      </c>
      <c r="I15">
        <f t="shared" si="3"/>
        <v>1.4405178245857669E-2</v>
      </c>
      <c r="J15">
        <f t="shared" si="4"/>
        <v>-0.80700670656044293</v>
      </c>
    </row>
    <row r="16" spans="1:10" x14ac:dyDescent="0.25">
      <c r="A16" t="s">
        <v>225</v>
      </c>
      <c r="B16">
        <f>('CON Score and Page Rank'!JL214-'MIN and MAX'!B$56)/('MIN and MAX'!F$56-'MIN and MAX'!B$56)</f>
        <v>4.3315272203314874E-3</v>
      </c>
      <c r="C16">
        <f>('CON Score and Page Rank'!JM214-'MIN and MAX'!C$56)/('MIN and MAX'!G$56-'MIN and MAX'!C$56)</f>
        <v>4.8530337548739387E-2</v>
      </c>
      <c r="D16">
        <f>('CON Score and Page Rank'!JN214-'MIN and MAX'!D$56)/('MIN and MAX'!H$56-'MIN and MAX'!D$56)</f>
        <v>0.87663934426229506</v>
      </c>
      <c r="E16">
        <f t="shared" si="0"/>
        <v>4.4198810328407903E-2</v>
      </c>
      <c r="F16">
        <f t="shared" si="1"/>
        <v>0.82128690375361546</v>
      </c>
      <c r="G16">
        <f t="shared" si="2"/>
        <v>0.87230781704196358</v>
      </c>
      <c r="H16" s="3">
        <f>IFERROR(VLOOKUP(A16,'GDP Data'!A$2:Q$144,13,FALSE),"Not Found")</f>
        <v>47962439303.724701</v>
      </c>
      <c r="I16">
        <f t="shared" si="3"/>
        <v>2.4581977893128951E-3</v>
      </c>
      <c r="J16">
        <f t="shared" si="4"/>
        <v>-0.81882870596430257</v>
      </c>
    </row>
    <row r="17" spans="1:10" x14ac:dyDescent="0.25">
      <c r="A17" t="s">
        <v>28</v>
      </c>
      <c r="B17">
        <f>('CON Score and Page Rank'!JL18-'MIN and MAX'!B$56)/('MIN and MAX'!F$56-'MIN and MAX'!B$56)</f>
        <v>1.5300695852301562E-3</v>
      </c>
      <c r="C17">
        <f>('CON Score and Page Rank'!JM18-'MIN and MAX'!C$56)/('MIN and MAX'!G$56-'MIN and MAX'!C$56)</f>
        <v>4.5611441237042534E-2</v>
      </c>
      <c r="D17">
        <f>('CON Score and Page Rank'!JN18-'MIN and MAX'!D$56)/('MIN and MAX'!H$56-'MIN and MAX'!D$56)</f>
        <v>0.83565573770491808</v>
      </c>
      <c r="E17">
        <f t="shared" si="0"/>
        <v>4.4081371651812376E-2</v>
      </c>
      <c r="F17">
        <f t="shared" si="1"/>
        <v>0.82107713990728115</v>
      </c>
      <c r="G17">
        <f t="shared" si="2"/>
        <v>0.83412566811968791</v>
      </c>
      <c r="H17" s="3">
        <f>IFERROR(VLOOKUP(A17,'GDP Data'!A$2:Q$144,13,FALSE),"Not Found")</f>
        <v>15221622925.9319</v>
      </c>
      <c r="I17">
        <f t="shared" si="3"/>
        <v>3.5809329702414234E-4</v>
      </c>
      <c r="J17">
        <f t="shared" si="4"/>
        <v>-0.82071904661025696</v>
      </c>
    </row>
    <row r="18" spans="1:10" x14ac:dyDescent="0.25">
      <c r="A18" t="s">
        <v>110</v>
      </c>
      <c r="B18">
        <f>('CON Score and Page Rank'!JL106-'MIN and MAX'!B$56)/('MIN and MAX'!F$56-'MIN and MAX'!B$56)</f>
        <v>1.9806985055359362E-2</v>
      </c>
      <c r="C18">
        <f>('CON Score and Page Rank'!JM106-'MIN and MAX'!C$56)/('MIN and MAX'!G$56-'MIN and MAX'!C$56)</f>
        <v>6.3882080094215629E-2</v>
      </c>
      <c r="D18">
        <f>('CON Score and Page Rank'!JN106-'MIN and MAX'!D$56)/('MIN and MAX'!H$56-'MIN and MAX'!D$56)</f>
        <v>0.9290983606557377</v>
      </c>
      <c r="E18">
        <f t="shared" si="0"/>
        <v>4.4075095038856267E-2</v>
      </c>
      <c r="F18">
        <f t="shared" si="1"/>
        <v>0.82106592889474428</v>
      </c>
      <c r="G18">
        <f t="shared" si="2"/>
        <v>0.90929137560037832</v>
      </c>
      <c r="H18" s="3">
        <f>IFERROR(VLOOKUP(A18,'GDP Data'!A$2:Q$144,13,FALSE),"Not Found")</f>
        <v>671238840108.229</v>
      </c>
      <c r="I18">
        <f t="shared" si="3"/>
        <v>4.2437212184168557E-2</v>
      </c>
      <c r="J18">
        <f t="shared" si="4"/>
        <v>-0.77862871671057576</v>
      </c>
    </row>
    <row r="19" spans="1:10" x14ac:dyDescent="0.25">
      <c r="A19" t="s">
        <v>147</v>
      </c>
      <c r="B19">
        <f>('CON Score and Page Rank'!JL143-'MIN and MAX'!B$56)/('MIN and MAX'!F$56-'MIN and MAX'!B$56)</f>
        <v>2.6828835947011718E-2</v>
      </c>
      <c r="C19">
        <f>('CON Score and Page Rank'!JM143-'MIN and MAX'!C$56)/('MIN and MAX'!G$56-'MIN and MAX'!C$56)</f>
        <v>7.0535489643036672E-2</v>
      </c>
      <c r="D19">
        <f>('CON Score and Page Rank'!JN143-'MIN and MAX'!D$56)/('MIN and MAX'!H$56-'MIN and MAX'!D$56)</f>
        <v>0.85737704918032787</v>
      </c>
      <c r="E19">
        <f t="shared" si="0"/>
        <v>4.3706653696024958E-2</v>
      </c>
      <c r="F19">
        <f t="shared" si="1"/>
        <v>0.8204078350242977</v>
      </c>
      <c r="G19">
        <f t="shared" si="2"/>
        <v>0.83054821323331618</v>
      </c>
      <c r="H19" s="3">
        <f>IFERROR(VLOOKUP(A19,'GDP Data'!A$2:Q$144,13,FALSE),"Not Found")</f>
        <v>297951960784.31403</v>
      </c>
      <c r="I19">
        <f t="shared" si="3"/>
        <v>1.8493354366611838E-2</v>
      </c>
      <c r="J19">
        <f t="shared" si="4"/>
        <v>-0.80191448065768589</v>
      </c>
    </row>
    <row r="20" spans="1:10" x14ac:dyDescent="0.25">
      <c r="A20" t="s">
        <v>140</v>
      </c>
      <c r="B20">
        <f>('CON Score and Page Rank'!JL136-'MIN and MAX'!B$56)/('MIN and MAX'!F$56-'MIN and MAX'!B$56)</f>
        <v>6.9551618057561632E-2</v>
      </c>
      <c r="C20">
        <f>('CON Score and Page Rank'!JM136-'MIN and MAX'!C$56)/('MIN and MAX'!G$56-'MIN and MAX'!C$56)</f>
        <v>0.11297398521635114</v>
      </c>
      <c r="D20">
        <f>('CON Score and Page Rank'!JN136-'MIN and MAX'!D$56)/('MIN and MAX'!H$56-'MIN and MAX'!D$56)</f>
        <v>0.99221311475409835</v>
      </c>
      <c r="E20">
        <f t="shared" si="0"/>
        <v>4.3422367158789513E-2</v>
      </c>
      <c r="F20">
        <f t="shared" si="1"/>
        <v>0.81990005480026684</v>
      </c>
      <c r="G20">
        <f t="shared" si="2"/>
        <v>0.92266149669653674</v>
      </c>
      <c r="H20" s="3">
        <f>IFERROR(VLOOKUP(A20,'GDP Data'!A$2:Q$144,13,FALSE),"Not Found")</f>
        <v>1823049927771.46</v>
      </c>
      <c r="I20">
        <f t="shared" si="3"/>
        <v>0.11631819338994677</v>
      </c>
      <c r="J20">
        <f t="shared" si="4"/>
        <v>-0.70358186141032009</v>
      </c>
    </row>
    <row r="21" spans="1:10" x14ac:dyDescent="0.25">
      <c r="A21" t="s">
        <v>166</v>
      </c>
      <c r="B21">
        <f>('CON Score and Page Rank'!JL160-'MIN and MAX'!B$56)/('MIN and MAX'!F$56-'MIN and MAX'!B$56)</f>
        <v>2.2407637507190506E-2</v>
      </c>
      <c r="C21">
        <f>('CON Score and Page Rank'!JM160-'MIN and MAX'!C$56)/('MIN and MAX'!G$56-'MIN and MAX'!C$56)</f>
        <v>6.5692564658191205E-2</v>
      </c>
      <c r="D21">
        <f>('CON Score and Page Rank'!JN160-'MIN and MAX'!D$56)/('MIN and MAX'!H$56-'MIN and MAX'!D$56)</f>
        <v>0.83647540983606561</v>
      </c>
      <c r="E21">
        <f t="shared" si="0"/>
        <v>4.3284927151000699E-2</v>
      </c>
      <c r="F21">
        <f t="shared" si="1"/>
        <v>0.81965456544778303</v>
      </c>
      <c r="G21">
        <f t="shared" si="2"/>
        <v>0.81406777232887506</v>
      </c>
      <c r="H21" s="3">
        <f>IFERROR(VLOOKUP(A21,'GDP Data'!A$2:Q$144,13,FALSE),"Not Found")</f>
        <v>370819140946.55298</v>
      </c>
      <c r="I21">
        <f t="shared" si="3"/>
        <v>2.3167296843590729E-2</v>
      </c>
      <c r="J21">
        <f t="shared" si="4"/>
        <v>-0.79648726860419228</v>
      </c>
    </row>
    <row r="22" spans="1:10" x14ac:dyDescent="0.25">
      <c r="A22" t="s">
        <v>94</v>
      </c>
      <c r="B22">
        <f>('CON Score and Page Rank'!JL90-'MIN and MAX'!B$56)/('MIN and MAX'!F$56-'MIN and MAX'!B$56)</f>
        <v>1.003476911069499E-2</v>
      </c>
      <c r="C22">
        <f>('CON Score and Page Rank'!JM90-'MIN and MAX'!C$56)/('MIN and MAX'!G$56-'MIN and MAX'!C$56)</f>
        <v>5.3231882593629681E-2</v>
      </c>
      <c r="D22">
        <f>('CON Score and Page Rank'!JN90-'MIN and MAX'!D$56)/('MIN and MAX'!H$56-'MIN and MAX'!D$56)</f>
        <v>0.85532786885245904</v>
      </c>
      <c r="E22">
        <f t="shared" si="0"/>
        <v>4.3197113482934688E-2</v>
      </c>
      <c r="F22">
        <f t="shared" si="1"/>
        <v>0.81949771650067094</v>
      </c>
      <c r="G22">
        <f t="shared" si="2"/>
        <v>0.84529309974176403</v>
      </c>
      <c r="H22" s="3" t="str">
        <f>IFERROR(VLOOKUP(A22,'GDP Data'!A$2:Q$144,13,FALSE),"Not Found")</f>
        <v>Not Found</v>
      </c>
      <c r="I22" t="str">
        <f t="shared" si="3"/>
        <v>No Value</v>
      </c>
      <c r="J22" t="str">
        <f t="shared" si="4"/>
        <v>No Value</v>
      </c>
    </row>
    <row r="23" spans="1:10" x14ac:dyDescent="0.25">
      <c r="A23" t="s">
        <v>197</v>
      </c>
      <c r="B23">
        <f>('CON Score and Page Rank'!JL187-'MIN and MAX'!B$56)/('MIN and MAX'!F$56-'MIN and MAX'!B$56)</f>
        <v>1.3518435404065748E-2</v>
      </c>
      <c r="C23">
        <f>('CON Score and Page Rank'!JM187-'MIN and MAX'!C$56)/('MIN and MAX'!G$56-'MIN and MAX'!C$56)</f>
        <v>5.660489916881066E-2</v>
      </c>
      <c r="D23">
        <f>('CON Score and Page Rank'!JN187-'MIN and MAX'!D$56)/('MIN and MAX'!H$56-'MIN and MAX'!D$56)</f>
        <v>0.8918032786885246</v>
      </c>
      <c r="E23">
        <f t="shared" si="0"/>
        <v>4.3086463764744912E-2</v>
      </c>
      <c r="F23">
        <f t="shared" si="1"/>
        <v>0.81930007879598832</v>
      </c>
      <c r="G23">
        <f t="shared" si="2"/>
        <v>0.87828484328445888</v>
      </c>
      <c r="H23" s="3">
        <f>IFERROR(VLOOKUP(A23,'GDP Data'!A$2:Q$144,13,FALSE),"Not Found")</f>
        <v>530163281574.65802</v>
      </c>
      <c r="I23">
        <f t="shared" si="3"/>
        <v>3.338815822015527E-2</v>
      </c>
      <c r="J23">
        <f t="shared" si="4"/>
        <v>-0.78591192057583303</v>
      </c>
    </row>
    <row r="24" spans="1:10" x14ac:dyDescent="0.25">
      <c r="A24" t="s">
        <v>55</v>
      </c>
      <c r="B24">
        <f>('CON Score and Page Rank'!JL49-'MIN and MAX'!B$56)/('MIN and MAX'!F$56-'MIN and MAX'!B$56)</f>
        <v>1.6013531326928415E-3</v>
      </c>
      <c r="C24">
        <f>('CON Score and Page Rank'!JM49-'MIN and MAX'!C$56)/('MIN and MAX'!G$56-'MIN and MAX'!C$56)</f>
        <v>4.454580338107663E-2</v>
      </c>
      <c r="D24">
        <f>('CON Score and Page Rank'!JN49-'MIN and MAX'!D$56)/('MIN and MAX'!H$56-'MIN and MAX'!D$56)</f>
        <v>0.78934426229508192</v>
      </c>
      <c r="E24">
        <f t="shared" si="0"/>
        <v>4.2944450248383788E-2</v>
      </c>
      <c r="F24">
        <f t="shared" si="1"/>
        <v>0.81904642044179921</v>
      </c>
      <c r="G24">
        <f t="shared" si="2"/>
        <v>0.78774290916238909</v>
      </c>
      <c r="H24" s="3">
        <f>IFERROR(VLOOKUP(A24,'GDP Data'!A$2:Q$144,13,FALSE),"Not Found")</f>
        <v>39927125961.194</v>
      </c>
      <c r="I24">
        <f t="shared" si="3"/>
        <v>1.9427861559291187E-3</v>
      </c>
      <c r="J24">
        <f t="shared" si="4"/>
        <v>-0.81710363428587007</v>
      </c>
    </row>
    <row r="25" spans="1:10" x14ac:dyDescent="0.25">
      <c r="A25" t="s">
        <v>191</v>
      </c>
      <c r="B25">
        <f>('CON Score and Page Rank'!JL183-'MIN and MAX'!B$56)/('MIN and MAX'!F$56-'MIN and MAX'!B$56)</f>
        <v>6.8070260027573784E-2</v>
      </c>
      <c r="C25">
        <f>('CON Score and Page Rank'!JM183-'MIN and MAX'!C$56)/('MIN and MAX'!G$56-'MIN and MAX'!C$56)</f>
        <v>0.11074432213049377</v>
      </c>
      <c r="D25">
        <f>('CON Score and Page Rank'!JN183-'MIN and MAX'!D$56)/('MIN and MAX'!H$56-'MIN and MAX'!D$56)</f>
        <v>0.94303278688524594</v>
      </c>
      <c r="E25">
        <f t="shared" si="0"/>
        <v>4.2674062102919991E-2</v>
      </c>
      <c r="F25">
        <f t="shared" si="1"/>
        <v>0.81856346491947984</v>
      </c>
      <c r="G25">
        <f t="shared" si="2"/>
        <v>0.87496252685767217</v>
      </c>
      <c r="H25" s="3">
        <f>IFERROR(VLOOKUP(A25,'GDP Data'!A$2:Q$144,13,FALSE),"Not Found")</f>
        <v>2045925608274.3701</v>
      </c>
      <c r="I25">
        <f t="shared" si="3"/>
        <v>0.13061417832951439</v>
      </c>
      <c r="J25">
        <f t="shared" si="4"/>
        <v>-0.68794928658996546</v>
      </c>
    </row>
    <row r="26" spans="1:10" x14ac:dyDescent="0.25">
      <c r="A26" t="s">
        <v>60</v>
      </c>
      <c r="B26">
        <f>('CON Score and Page Rank'!JL55-'MIN and MAX'!B$56)/('MIN and MAX'!F$56-'MIN and MAX'!B$56)</f>
        <v>0.10296662565808436</v>
      </c>
      <c r="C26">
        <f>('CON Score and Page Rank'!JM55-'MIN and MAX'!C$56)/('MIN and MAX'!G$56-'MIN and MAX'!C$56)</f>
        <v>0.14493082096894819</v>
      </c>
      <c r="D26">
        <f>('CON Score and Page Rank'!JN55-'MIN and MAX'!D$56)/('MIN and MAX'!H$56-'MIN and MAX'!D$56)</f>
        <v>0.95655737704918031</v>
      </c>
      <c r="E26">
        <f t="shared" si="0"/>
        <v>4.196419531086383E-2</v>
      </c>
      <c r="F26">
        <f t="shared" si="1"/>
        <v>0.81729553179043468</v>
      </c>
      <c r="G26">
        <f t="shared" si="2"/>
        <v>0.85359075139109597</v>
      </c>
      <c r="H26" s="3">
        <f>IFERROR(VLOOKUP(A26,'GDP Data'!A$2:Q$144,13,FALSE),"Not Found")</f>
        <v>279351168707.26703</v>
      </c>
      <c r="I26">
        <f t="shared" si="3"/>
        <v>1.7300237904566893E-2</v>
      </c>
      <c r="J26">
        <f t="shared" si="4"/>
        <v>-0.79999529388586776</v>
      </c>
    </row>
    <row r="27" spans="1:10" x14ac:dyDescent="0.25">
      <c r="A27" t="s">
        <v>78</v>
      </c>
      <c r="B27">
        <f>('CON Score and Page Rank'!JL74-'MIN and MAX'!B$56)/('MIN and MAX'!F$56-'MIN and MAX'!B$56)</f>
        <v>8.2024361223540995E-3</v>
      </c>
      <c r="C27">
        <f>('CON Score and Page Rank'!JM74-'MIN and MAX'!C$56)/('MIN and MAX'!G$56-'MIN and MAX'!C$56)</f>
        <v>4.9906093643129215E-2</v>
      </c>
      <c r="D27">
        <f>('CON Score and Page Rank'!JN74-'MIN and MAX'!D$56)/('MIN and MAX'!H$56-'MIN and MAX'!D$56)</f>
        <v>0.88155737704918036</v>
      </c>
      <c r="E27">
        <f t="shared" si="0"/>
        <v>4.1703657520775116E-2</v>
      </c>
      <c r="F27">
        <f t="shared" si="1"/>
        <v>0.81683017054362261</v>
      </c>
      <c r="G27">
        <f t="shared" si="2"/>
        <v>0.87335494092682631</v>
      </c>
      <c r="H27" s="3">
        <f>IFERROR(VLOOKUP(A27,'GDP Data'!A$2:Q$144,13,FALSE),"Not Found")</f>
        <v>235989672977.625</v>
      </c>
      <c r="I27">
        <f t="shared" si="3"/>
        <v>1.4518887833041285E-2</v>
      </c>
      <c r="J27">
        <f t="shared" si="4"/>
        <v>-0.80231128271058127</v>
      </c>
    </row>
    <row r="28" spans="1:10" x14ac:dyDescent="0.25">
      <c r="A28" t="s">
        <v>183</v>
      </c>
      <c r="B28">
        <f>('CON Score and Page Rank'!JL175-'MIN and MAX'!B$56)/('MIN and MAX'!F$56-'MIN and MAX'!B$56)</f>
        <v>2.6172371536752115E-2</v>
      </c>
      <c r="C28">
        <f>('CON Score and Page Rank'!JM175-'MIN and MAX'!C$56)/('MIN and MAX'!G$56-'MIN and MAX'!C$56)</f>
        <v>6.7784147980067211E-2</v>
      </c>
      <c r="D28">
        <f>('CON Score and Page Rank'!JN175-'MIN and MAX'!D$56)/('MIN and MAX'!H$56-'MIN and MAX'!D$56)</f>
        <v>0.94508196721311477</v>
      </c>
      <c r="E28">
        <f t="shared" si="0"/>
        <v>4.1611776443315096E-2</v>
      </c>
      <c r="F28">
        <f t="shared" si="1"/>
        <v>0.81666605656710256</v>
      </c>
      <c r="G28">
        <f t="shared" si="2"/>
        <v>0.91890959567636266</v>
      </c>
      <c r="H28" s="3">
        <f>IFERROR(VLOOKUP(A28,'GDP Data'!A$2:Q$144,13,FALSE),"Not Found")</f>
        <v>141999960209.89301</v>
      </c>
      <c r="I28">
        <f t="shared" si="3"/>
        <v>8.4900760974143587E-3</v>
      </c>
      <c r="J28">
        <f t="shared" si="4"/>
        <v>-0.80817598046968819</v>
      </c>
    </row>
    <row r="29" spans="1:10" x14ac:dyDescent="0.25">
      <c r="A29" t="s">
        <v>111</v>
      </c>
      <c r="B29">
        <f>('CON Score and Page Rank'!JL107-'MIN and MAX'!B$56)/('MIN and MAX'!F$56-'MIN and MAX'!B$56)</f>
        <v>9.4651993789773262E-4</v>
      </c>
      <c r="C29">
        <f>('CON Score and Page Rank'!JM107-'MIN and MAX'!C$56)/('MIN and MAX'!G$56-'MIN and MAX'!C$56)</f>
        <v>4.2453800766326141E-2</v>
      </c>
      <c r="D29">
        <f>('CON Score and Page Rank'!JN107-'MIN and MAX'!D$56)/('MIN and MAX'!H$56-'MIN and MAX'!D$56)</f>
        <v>0.75450819672131153</v>
      </c>
      <c r="E29">
        <f t="shared" si="0"/>
        <v>4.150728082842841E-2</v>
      </c>
      <c r="F29">
        <f t="shared" si="1"/>
        <v>0.81647941105355348</v>
      </c>
      <c r="G29">
        <f t="shared" si="2"/>
        <v>0.75356167678341379</v>
      </c>
      <c r="H29" s="3">
        <f>IFERROR(VLOOKUP(A29,'GDP Data'!A$2:Q$144,13,FALSE),"Not Found")</f>
        <v>17814284622.171799</v>
      </c>
      <c r="I29">
        <f t="shared" si="3"/>
        <v>5.2439521242022538E-4</v>
      </c>
      <c r="J29">
        <f t="shared" si="4"/>
        <v>-0.81595501584113328</v>
      </c>
    </row>
    <row r="30" spans="1:10" x14ac:dyDescent="0.25">
      <c r="A30" t="s">
        <v>100</v>
      </c>
      <c r="B30">
        <f>('CON Score and Page Rank'!JL96-'MIN and MAX'!B$56)/('MIN and MAX'!F$56-'MIN and MAX'!B$56)</f>
        <v>1.0455346106719558E-2</v>
      </c>
      <c r="C30">
        <f>('CON Score and Page Rank'!JM96-'MIN and MAX'!C$56)/('MIN and MAX'!G$56-'MIN and MAX'!C$56)</f>
        <v>5.184860530791717E-2</v>
      </c>
      <c r="D30">
        <f>('CON Score and Page Rank'!JN96-'MIN and MAX'!D$56)/('MIN and MAX'!H$56-'MIN and MAX'!D$56)</f>
        <v>0.80573770491803276</v>
      </c>
      <c r="E30">
        <f t="shared" si="0"/>
        <v>4.1393259201197616E-2</v>
      </c>
      <c r="F30">
        <f t="shared" si="1"/>
        <v>0.81627575059188462</v>
      </c>
      <c r="G30">
        <f t="shared" si="2"/>
        <v>0.79528235881131315</v>
      </c>
      <c r="H30" s="3">
        <f>IFERROR(VLOOKUP(A30,'GDP Data'!A$2:Q$144,13,FALSE),"Not Found")</f>
        <v>101370474295.10899</v>
      </c>
      <c r="I30">
        <f t="shared" si="3"/>
        <v>5.883966191526523E-3</v>
      </c>
      <c r="J30">
        <f t="shared" si="4"/>
        <v>-0.81039178440035808</v>
      </c>
    </row>
    <row r="31" spans="1:10" x14ac:dyDescent="0.25">
      <c r="A31" t="s">
        <v>48</v>
      </c>
      <c r="B31">
        <f>('CON Score and Page Rank'!JL41-'MIN and MAX'!B$56)/('MIN and MAX'!F$56-'MIN and MAX'!B$56)</f>
        <v>1.9386524243399046E-2</v>
      </c>
      <c r="C31">
        <f>('CON Score and Page Rank'!JM41-'MIN and MAX'!C$56)/('MIN and MAX'!G$56-'MIN and MAX'!C$56)</f>
        <v>6.0428617466527806E-2</v>
      </c>
      <c r="D31">
        <f>('CON Score and Page Rank'!JN41-'MIN and MAX'!D$56)/('MIN and MAX'!H$56-'MIN and MAX'!D$56)</f>
        <v>0.85737704918032787</v>
      </c>
      <c r="E31">
        <f t="shared" si="0"/>
        <v>4.104209322312876E-2</v>
      </c>
      <c r="F31">
        <f t="shared" si="1"/>
        <v>0.81564851322514231</v>
      </c>
      <c r="G31">
        <f t="shared" si="2"/>
        <v>0.83799052493692883</v>
      </c>
      <c r="H31" s="3" t="str">
        <f>IFERROR(VLOOKUP(A31,'GDP Data'!A$2:Q$144,13,FALSE),"Not Found")</f>
        <v>Not Found</v>
      </c>
      <c r="I31" t="str">
        <f t="shared" si="3"/>
        <v>No Value</v>
      </c>
      <c r="J31" t="str">
        <f t="shared" si="4"/>
        <v>No Value</v>
      </c>
    </row>
    <row r="32" spans="1:10" x14ac:dyDescent="0.25">
      <c r="A32" t="s">
        <v>184</v>
      </c>
      <c r="B32">
        <f>('CON Score and Page Rank'!JL176-'MIN and MAX'!B$56)/('MIN and MAX'!F$56-'MIN and MAX'!B$56)</f>
        <v>4.4431454752548987E-3</v>
      </c>
      <c r="C32">
        <f>('CON Score and Page Rank'!JM176-'MIN and MAX'!C$56)/('MIN and MAX'!G$56-'MIN and MAX'!C$56)</f>
        <v>4.5258557131607258E-2</v>
      </c>
      <c r="D32">
        <f>('CON Score and Page Rank'!JN176-'MIN and MAX'!D$56)/('MIN and MAX'!H$56-'MIN and MAX'!D$56)</f>
        <v>0.76352459016393448</v>
      </c>
      <c r="E32">
        <f t="shared" si="0"/>
        <v>4.0815411656352357E-2</v>
      </c>
      <c r="F32">
        <f t="shared" si="1"/>
        <v>0.81524362448900745</v>
      </c>
      <c r="G32">
        <f t="shared" si="2"/>
        <v>0.75908144468867955</v>
      </c>
      <c r="H32" s="3">
        <f>IFERROR(VLOOKUP(A32,'GDP Data'!A$2:Q$144,13,FALSE),"Not Found")</f>
        <v>27474380566.264999</v>
      </c>
      <c r="I32">
        <f t="shared" si="3"/>
        <v>1.1440257877253284E-3</v>
      </c>
      <c r="J32">
        <f t="shared" si="4"/>
        <v>-0.81409959870128212</v>
      </c>
    </row>
    <row r="33" spans="1:10" x14ac:dyDescent="0.25">
      <c r="A33" t="s">
        <v>193</v>
      </c>
      <c r="B33">
        <f>('CON Score and Page Rank'!JL28-'MIN and MAX'!B$56)/('MIN and MAX'!F$56-'MIN and MAX'!B$56)</f>
        <v>8.3669728181286346E-3</v>
      </c>
      <c r="C33">
        <f>('CON Score and Page Rank'!JM28-'MIN and MAX'!C$56)/('MIN and MAX'!G$56-'MIN and MAX'!C$56)</f>
        <v>4.9012630682254026E-2</v>
      </c>
      <c r="D33">
        <f>('CON Score and Page Rank'!JN28-'MIN and MAX'!D$56)/('MIN and MAX'!H$56-'MIN and MAX'!D$56)</f>
        <v>0.81434426229508194</v>
      </c>
      <c r="E33">
        <f t="shared" si="0"/>
        <v>4.0645657864125391E-2</v>
      </c>
      <c r="F33">
        <f t="shared" si="1"/>
        <v>0.81494041766294623</v>
      </c>
      <c r="G33">
        <f t="shared" si="2"/>
        <v>0.80597728947695335</v>
      </c>
      <c r="H33" s="3">
        <f>IFERROR(VLOOKUP(A33,'GDP Data'!A$2:Q$144,13,FALSE),"Not Found")</f>
        <v>51583869785.184898</v>
      </c>
      <c r="I33">
        <f t="shared" si="3"/>
        <v>2.6904883447733418E-3</v>
      </c>
      <c r="J33">
        <f t="shared" si="4"/>
        <v>-0.81224992931817286</v>
      </c>
    </row>
    <row r="34" spans="1:10" x14ac:dyDescent="0.25">
      <c r="A34" t="s">
        <v>185</v>
      </c>
      <c r="B34">
        <f>('CON Score and Page Rank'!JL177-'MIN and MAX'!B$56)/('MIN and MAX'!F$56-'MIN and MAX'!B$56)</f>
        <v>5.2039799446530815E-3</v>
      </c>
      <c r="C34">
        <f>('CON Score and Page Rank'!JM177-'MIN and MAX'!C$56)/('MIN and MAX'!G$56-'MIN and MAX'!C$56)</f>
        <v>4.5664434640293697E-2</v>
      </c>
      <c r="D34">
        <f>('CON Score and Page Rank'!JN177-'MIN and MAX'!D$56)/('MIN and MAX'!H$56-'MIN and MAX'!D$56)</f>
        <v>0.72663934426229504</v>
      </c>
      <c r="E34">
        <f t="shared" si="0"/>
        <v>4.0460454695640614E-2</v>
      </c>
      <c r="F34">
        <f t="shared" si="1"/>
        <v>0.81460961583427394</v>
      </c>
      <c r="G34">
        <f t="shared" si="2"/>
        <v>0.72143536431764199</v>
      </c>
      <c r="H34" s="3">
        <f>IFERROR(VLOOKUP(A34,'GDP Data'!A$2:Q$144,13,FALSE),"Not Found")</f>
        <v>43535051482.386902</v>
      </c>
      <c r="I34">
        <f t="shared" si="3"/>
        <v>2.1742104584715483E-3</v>
      </c>
      <c r="J34">
        <f t="shared" si="4"/>
        <v>-0.81243540537580239</v>
      </c>
    </row>
    <row r="35" spans="1:10" x14ac:dyDescent="0.25">
      <c r="A35" t="s">
        <v>124</v>
      </c>
      <c r="B35">
        <f>('CON Score and Page Rank'!JL120-'MIN and MAX'!B$56)/('MIN and MAX'!F$56-'MIN and MAX'!B$56)</f>
        <v>1.5322347718919554E-2</v>
      </c>
      <c r="C35">
        <f>('CON Score and Page Rank'!JM120-'MIN and MAX'!C$56)/('MIN and MAX'!G$56-'MIN and MAX'!C$56)</f>
        <v>5.5666291004325359E-2</v>
      </c>
      <c r="D35">
        <f>('CON Score and Page Rank'!JN120-'MIN and MAX'!D$56)/('MIN and MAX'!H$56-'MIN and MAX'!D$56)</f>
        <v>0.87786885245901636</v>
      </c>
      <c r="E35">
        <f t="shared" si="0"/>
        <v>4.0343943285405803E-2</v>
      </c>
      <c r="F35">
        <f t="shared" si="1"/>
        <v>0.81440150823070423</v>
      </c>
      <c r="G35">
        <f t="shared" si="2"/>
        <v>0.86254650474009675</v>
      </c>
      <c r="H35" s="3">
        <f>IFERROR(VLOOKUP(A35,'GDP Data'!A$2:Q$144,13,FALSE),"Not Found")</f>
        <v>350666058392.172</v>
      </c>
      <c r="I35">
        <f t="shared" si="3"/>
        <v>2.1874611324770601E-2</v>
      </c>
      <c r="J35">
        <f t="shared" si="4"/>
        <v>-0.79252689690593359</v>
      </c>
    </row>
    <row r="36" spans="1:10" x14ac:dyDescent="0.25">
      <c r="A36" t="s">
        <v>130</v>
      </c>
      <c r="B36">
        <f>('CON Score and Page Rank'!JL126-'MIN and MAX'!B$56)/('MIN and MAX'!F$56-'MIN and MAX'!B$56)</f>
        <v>1.2876657858697058E-3</v>
      </c>
      <c r="C36">
        <f>('CON Score and Page Rank'!JM126-'MIN and MAX'!C$56)/('MIN and MAX'!G$56-'MIN and MAX'!C$56)</f>
        <v>4.120870355389511E-2</v>
      </c>
      <c r="D36">
        <f>('CON Score and Page Rank'!JN126-'MIN and MAX'!D$56)/('MIN and MAX'!H$56-'MIN and MAX'!D$56)</f>
        <v>0.70901639344262291</v>
      </c>
      <c r="E36">
        <f t="shared" si="0"/>
        <v>3.9921037768025407E-2</v>
      </c>
      <c r="F36">
        <f t="shared" si="1"/>
        <v>0.81364613282514475</v>
      </c>
      <c r="G36">
        <f t="shared" si="2"/>
        <v>0.70772872765675321</v>
      </c>
      <c r="H36" s="3">
        <f>IFERROR(VLOOKUP(A36,'GDP Data'!A$2:Q$144,13,FALSE),"Not Found")</f>
        <v>65951627200.202599</v>
      </c>
      <c r="I36">
        <f t="shared" si="3"/>
        <v>3.612083931860161E-3</v>
      </c>
      <c r="J36">
        <f t="shared" si="4"/>
        <v>-0.81003404889328456</v>
      </c>
    </row>
    <row r="37" spans="1:10" x14ac:dyDescent="0.25">
      <c r="A37" t="s">
        <v>195</v>
      </c>
      <c r="B37">
        <f>('CON Score and Page Rank'!JL186-'MIN and MAX'!B$56)/('MIN and MAX'!F$56-'MIN and MAX'!B$56)</f>
        <v>8.4320345305320121E-3</v>
      </c>
      <c r="C37">
        <f>('CON Score and Page Rank'!JM186-'MIN and MAX'!C$56)/('MIN and MAX'!G$56-'MIN and MAX'!C$56)</f>
        <v>4.8180839885276015E-2</v>
      </c>
      <c r="D37">
        <f>('CON Score and Page Rank'!JN186-'MIN and MAX'!D$56)/('MIN and MAX'!H$56-'MIN and MAX'!D$56)</f>
        <v>0.81147540983606559</v>
      </c>
      <c r="E37">
        <f t="shared" si="0"/>
        <v>3.9748805354744003E-2</v>
      </c>
      <c r="F37">
        <f t="shared" si="1"/>
        <v>0.81333849879417064</v>
      </c>
      <c r="G37">
        <f t="shared" si="2"/>
        <v>0.8030433753055336</v>
      </c>
      <c r="H37" s="3">
        <f>IFERROR(VLOOKUP(A37,'GDP Data'!A$2:Q$144,13,FALSE),"Not Found")</f>
        <v>169333048847.83401</v>
      </c>
      <c r="I37">
        <f t="shared" si="3"/>
        <v>1.0243311006840778E-2</v>
      </c>
      <c r="J37">
        <f t="shared" si="4"/>
        <v>-0.80309518778732991</v>
      </c>
    </row>
    <row r="38" spans="1:10" x14ac:dyDescent="0.25">
      <c r="A38" t="s">
        <v>62</v>
      </c>
      <c r="B38">
        <f>('CON Score and Page Rank'!JL58-'MIN and MAX'!B$56)/('MIN and MAX'!F$56-'MIN and MAX'!B$56)</f>
        <v>4.2861774535433009E-2</v>
      </c>
      <c r="C38">
        <f>('CON Score and Page Rank'!JM58-'MIN and MAX'!C$56)/('MIN and MAX'!G$56-'MIN and MAX'!C$56)</f>
        <v>8.2585314845254013E-2</v>
      </c>
      <c r="D38">
        <f>('CON Score and Page Rank'!JN58-'MIN and MAX'!D$56)/('MIN and MAX'!H$56-'MIN and MAX'!D$56)</f>
        <v>0.87868852459016389</v>
      </c>
      <c r="E38">
        <f t="shared" si="0"/>
        <v>3.9723540309821004E-2</v>
      </c>
      <c r="F38">
        <f t="shared" si="1"/>
        <v>0.81329337147194181</v>
      </c>
      <c r="G38">
        <f t="shared" si="2"/>
        <v>0.83582675005473084</v>
      </c>
      <c r="H38" s="3" t="str">
        <f>IFERROR(VLOOKUP(A38,'GDP Data'!A$2:Q$144,13,FALSE),"Not Found")</f>
        <v>Not Found</v>
      </c>
      <c r="I38" t="str">
        <f t="shared" si="3"/>
        <v>No Value</v>
      </c>
      <c r="J38" t="str">
        <f t="shared" si="4"/>
        <v>No Value</v>
      </c>
    </row>
    <row r="39" spans="1:10" x14ac:dyDescent="0.25">
      <c r="A39" t="s">
        <v>226</v>
      </c>
      <c r="B39">
        <f>('CON Score and Page Rank'!JL215-'MIN and MAX'!B$56)/('MIN and MAX'!F$56-'MIN and MAX'!B$56)</f>
        <v>8.7545256647360327E-3</v>
      </c>
      <c r="C39">
        <f>('CON Score and Page Rank'!JM215-'MIN and MAX'!C$56)/('MIN and MAX'!G$56-'MIN and MAX'!C$56)</f>
        <v>4.8451494438848386E-2</v>
      </c>
      <c r="D39">
        <f>('CON Score and Page Rank'!JN215-'MIN and MAX'!D$56)/('MIN and MAX'!H$56-'MIN and MAX'!D$56)</f>
        <v>0.73852459016393446</v>
      </c>
      <c r="E39">
        <f t="shared" si="0"/>
        <v>3.9696968774112357E-2</v>
      </c>
      <c r="F39">
        <f t="shared" si="1"/>
        <v>0.81324591055280659</v>
      </c>
      <c r="G39">
        <f t="shared" si="2"/>
        <v>0.72977006449919846</v>
      </c>
      <c r="H39" s="3">
        <f>IFERROR(VLOOKUP(A39,'GDP Data'!A$2:Q$144,13,FALSE),"Not Found")</f>
        <v>316482190800.36401</v>
      </c>
      <c r="I39">
        <f t="shared" si="3"/>
        <v>1.9681944744164116E-2</v>
      </c>
      <c r="J39">
        <f t="shared" si="4"/>
        <v>-0.79356396580864252</v>
      </c>
    </row>
    <row r="40" spans="1:10" x14ac:dyDescent="0.25">
      <c r="A40" t="s">
        <v>89</v>
      </c>
      <c r="B40">
        <f>('CON Score and Page Rank'!JL85-'MIN and MAX'!B$56)/('MIN and MAX'!F$56-'MIN and MAX'!B$56)</f>
        <v>3.6287710089970234E-3</v>
      </c>
      <c r="C40">
        <f>('CON Score and Page Rank'!JM85-'MIN and MAX'!C$56)/('MIN and MAX'!G$56-'MIN and MAX'!C$56)</f>
        <v>4.3125804866777737E-2</v>
      </c>
      <c r="D40">
        <f>('CON Score and Page Rank'!JN85-'MIN and MAX'!D$56)/('MIN and MAX'!H$56-'MIN and MAX'!D$56)</f>
        <v>0.84508196721311479</v>
      </c>
      <c r="E40">
        <f t="shared" si="0"/>
        <v>3.9497033857780715E-2</v>
      </c>
      <c r="F40">
        <f t="shared" si="1"/>
        <v>0.81288879551811744</v>
      </c>
      <c r="G40">
        <f t="shared" si="2"/>
        <v>0.84145319620411774</v>
      </c>
      <c r="H40" s="3">
        <f>IFERROR(VLOOKUP(A40,'GDP Data'!A$2:Q$144,13,FALSE),"Not Found")</f>
        <v>262293871093.061</v>
      </c>
      <c r="I40">
        <f t="shared" si="3"/>
        <v>1.6206126293770363E-2</v>
      </c>
      <c r="J40">
        <f t="shared" si="4"/>
        <v>-0.79668266922434705</v>
      </c>
    </row>
    <row r="41" spans="1:10" x14ac:dyDescent="0.25">
      <c r="A41" t="s">
        <v>203</v>
      </c>
      <c r="B41">
        <f>('CON Score and Page Rank'!JL192-'MIN and MAX'!B$56)/('MIN and MAX'!F$56-'MIN and MAX'!B$56)</f>
        <v>1.8324320651229276E-3</v>
      </c>
      <c r="C41">
        <f>('CON Score and Page Rank'!JM192-'MIN and MAX'!C$56)/('MIN and MAX'!G$56-'MIN and MAX'!C$56)</f>
        <v>4.1271318625213375E-2</v>
      </c>
      <c r="D41">
        <f>('CON Score and Page Rank'!JN192-'MIN and MAX'!D$56)/('MIN and MAX'!H$56-'MIN and MAX'!D$56)</f>
        <v>0.70532786885245902</v>
      </c>
      <c r="E41">
        <f t="shared" si="0"/>
        <v>3.9438886560090446E-2</v>
      </c>
      <c r="F41">
        <f t="shared" si="1"/>
        <v>0.81278493534895468</v>
      </c>
      <c r="G41">
        <f t="shared" si="2"/>
        <v>0.70349543678733606</v>
      </c>
      <c r="H41" s="3">
        <f>IFERROR(VLOOKUP(A41,'GDP Data'!A$2:Q$144,13,FALSE),"Not Found")</f>
        <v>42762617081.652199</v>
      </c>
      <c r="I41">
        <f t="shared" si="3"/>
        <v>2.124663955529685E-3</v>
      </c>
      <c r="J41">
        <f t="shared" si="4"/>
        <v>-0.810660271393425</v>
      </c>
    </row>
    <row r="42" spans="1:10" x14ac:dyDescent="0.25">
      <c r="A42" t="s">
        <v>54</v>
      </c>
      <c r="B42">
        <f>('CON Score and Page Rank'!JL48-'MIN and MAX'!B$56)/('MIN and MAX'!F$56-'MIN and MAX'!B$56)</f>
        <v>2.2867193684162682E-2</v>
      </c>
      <c r="C42">
        <f>('CON Score and Page Rank'!JM48-'MIN and MAX'!C$56)/('MIN and MAX'!G$56-'MIN and MAX'!C$56)</f>
        <v>6.2010009632340976E-2</v>
      </c>
      <c r="D42">
        <f>('CON Score and Page Rank'!JN48-'MIN and MAX'!D$56)/('MIN and MAX'!H$56-'MIN and MAX'!D$56)</f>
        <v>0.80819672131147546</v>
      </c>
      <c r="E42">
        <f t="shared" si="0"/>
        <v>3.9142815948178297E-2</v>
      </c>
      <c r="F42">
        <f t="shared" si="1"/>
        <v>0.81225610692426853</v>
      </c>
      <c r="G42">
        <f t="shared" si="2"/>
        <v>0.78532952762731278</v>
      </c>
      <c r="H42" s="3" t="str">
        <f>IFERROR(VLOOKUP(A42,'GDP Data'!A$2:Q$144,13,FALSE),"Not Found")</f>
        <v>Not Found</v>
      </c>
      <c r="I42" t="str">
        <f t="shared" si="3"/>
        <v>No Value</v>
      </c>
      <c r="J42" t="str">
        <f t="shared" si="4"/>
        <v>No Value</v>
      </c>
    </row>
    <row r="43" spans="1:10" x14ac:dyDescent="0.25">
      <c r="A43" t="s">
        <v>46</v>
      </c>
      <c r="B43">
        <f>('CON Score and Page Rank'!JL39-'MIN and MAX'!B$56)/('MIN and MAX'!F$56-'MIN and MAX'!B$56)</f>
        <v>2.7333624015481246E-3</v>
      </c>
      <c r="C43">
        <f>('CON Score and Page Rank'!JM39-'MIN and MAX'!C$56)/('MIN and MAX'!G$56-'MIN and MAX'!C$56)</f>
        <v>4.1826584768376238E-2</v>
      </c>
      <c r="D43">
        <f>('CON Score and Page Rank'!JN39-'MIN and MAX'!D$56)/('MIN and MAX'!H$56-'MIN and MAX'!D$56)</f>
        <v>0.83483606557377055</v>
      </c>
      <c r="E43">
        <f t="shared" si="0"/>
        <v>3.9093222366828113E-2</v>
      </c>
      <c r="F43">
        <f t="shared" si="1"/>
        <v>0.8121675250304744</v>
      </c>
      <c r="G43">
        <f t="shared" si="2"/>
        <v>0.83210270317222246</v>
      </c>
      <c r="H43" s="3">
        <f>IFERROR(VLOOKUP(A43,'GDP Data'!A$2:Q$144,13,FALSE),"Not Found")</f>
        <v>28776595744.680901</v>
      </c>
      <c r="I43">
        <f t="shared" si="3"/>
        <v>1.2275541858740309E-3</v>
      </c>
      <c r="J43">
        <f t="shared" si="4"/>
        <v>-0.81093997084460034</v>
      </c>
    </row>
    <row r="44" spans="1:10" x14ac:dyDescent="0.25">
      <c r="A44" t="s">
        <v>88</v>
      </c>
      <c r="B44">
        <f>('CON Score and Page Rank'!JL84-'MIN and MAX'!B$56)/('MIN and MAX'!F$56-'MIN and MAX'!B$56)</f>
        <v>9.0519979965871216E-4</v>
      </c>
      <c r="C44">
        <f>('CON Score and Page Rank'!JM84-'MIN and MAX'!C$56)/('MIN and MAX'!G$56-'MIN and MAX'!C$56)</f>
        <v>3.9948034325714102E-2</v>
      </c>
      <c r="D44">
        <f>('CON Score and Page Rank'!JN84-'MIN and MAX'!D$56)/('MIN and MAX'!H$56-'MIN and MAX'!D$56)</f>
        <v>0.60901639344262293</v>
      </c>
      <c r="E44">
        <f t="shared" si="0"/>
        <v>3.9042834526055392E-2</v>
      </c>
      <c r="F44">
        <f t="shared" si="1"/>
        <v>0.81207752446511239</v>
      </c>
      <c r="G44">
        <f t="shared" si="2"/>
        <v>0.60811119364296418</v>
      </c>
      <c r="H44" s="3">
        <f>IFERROR(VLOOKUP(A44,'GDP Data'!A$2:Q$144,13,FALSE),"Not Found")</f>
        <v>185749664444.444</v>
      </c>
      <c r="I44">
        <f t="shared" si="3"/>
        <v>1.1296327149285008E-2</v>
      </c>
      <c r="J44">
        <f t="shared" si="4"/>
        <v>-0.80078119731582742</v>
      </c>
    </row>
    <row r="45" spans="1:10" x14ac:dyDescent="0.25">
      <c r="A45" t="s">
        <v>178</v>
      </c>
      <c r="B45">
        <f>('CON Score and Page Rank'!JL172-'MIN and MAX'!B$56)/('MIN and MAX'!F$56-'MIN and MAX'!B$56)</f>
        <v>1.1454316364509023E-2</v>
      </c>
      <c r="C45">
        <f>('CON Score and Page Rank'!JM172-'MIN and MAX'!C$56)/('MIN and MAX'!G$56-'MIN and MAX'!C$56)</f>
        <v>5.0447928371006576E-2</v>
      </c>
      <c r="D45">
        <f>('CON Score and Page Rank'!JN172-'MIN and MAX'!D$56)/('MIN and MAX'!H$56-'MIN and MAX'!D$56)</f>
        <v>0.89057377049180331</v>
      </c>
      <c r="E45">
        <f t="shared" si="0"/>
        <v>3.8993612006497549E-2</v>
      </c>
      <c r="F45">
        <f t="shared" si="1"/>
        <v>0.8119896053457214</v>
      </c>
      <c r="G45">
        <f t="shared" si="2"/>
        <v>0.87911945412729431</v>
      </c>
      <c r="H45" s="3">
        <f>IFERROR(VLOOKUP(A45,'GDP Data'!A$2:Q$144,13,FALSE),"Not Found")</f>
        <v>57678241023.818001</v>
      </c>
      <c r="I45">
        <f t="shared" si="3"/>
        <v>3.0814015177451017E-3</v>
      </c>
      <c r="J45">
        <f t="shared" si="4"/>
        <v>-0.80890820382797635</v>
      </c>
    </row>
    <row r="46" spans="1:10" x14ac:dyDescent="0.25">
      <c r="A46" t="s">
        <v>201</v>
      </c>
      <c r="B46">
        <f>('CON Score and Page Rank'!JL8-'MIN and MAX'!B$56)/('MIN and MAX'!F$56-'MIN and MAX'!B$56)</f>
        <v>3.3048475033382201E-2</v>
      </c>
      <c r="C46">
        <f>('CON Score and Page Rank'!JM8-'MIN and MAX'!C$56)/('MIN and MAX'!G$56-'MIN and MAX'!C$56)</f>
        <v>7.1905861134196294E-2</v>
      </c>
      <c r="D46">
        <f>('CON Score and Page Rank'!JN8-'MIN and MAX'!D$56)/('MIN and MAX'!H$56-'MIN and MAX'!D$56)</f>
        <v>0.86475409836065575</v>
      </c>
      <c r="E46">
        <f t="shared" si="0"/>
        <v>3.8857386100814094E-2</v>
      </c>
      <c r="F46">
        <f t="shared" si="1"/>
        <v>0.81174628456950937</v>
      </c>
      <c r="G46">
        <f t="shared" si="2"/>
        <v>0.8317056233272736</v>
      </c>
      <c r="H46" s="3">
        <f>IFERROR(VLOOKUP(A46,'GDP Data'!A$2:Q$144,13,FALSE),"Not Found")</f>
        <v>251224856981.29401</v>
      </c>
      <c r="I46">
        <f t="shared" si="3"/>
        <v>1.5496123036884664E-2</v>
      </c>
      <c r="J46">
        <f t="shared" si="4"/>
        <v>-0.79625016153262473</v>
      </c>
    </row>
    <row r="47" spans="1:10" x14ac:dyDescent="0.25">
      <c r="A47" t="s">
        <v>57</v>
      </c>
      <c r="B47">
        <f>('CON Score and Page Rank'!JL51-'MIN and MAX'!B$56)/('MIN and MAX'!F$56-'MIN and MAX'!B$56)</f>
        <v>3.8551816161349439E-3</v>
      </c>
      <c r="C47">
        <f>('CON Score and Page Rank'!JM51-'MIN and MAX'!C$56)/('MIN and MAX'!G$56-'MIN and MAX'!C$56)</f>
        <v>4.2640129303663191E-2</v>
      </c>
      <c r="D47">
        <f>('CON Score and Page Rank'!JN51-'MIN and MAX'!D$56)/('MIN and MAX'!H$56-'MIN and MAX'!D$56)</f>
        <v>0.8377049180327869</v>
      </c>
      <c r="E47">
        <f t="shared" si="0"/>
        <v>3.878494768752825E-2</v>
      </c>
      <c r="F47">
        <f t="shared" si="1"/>
        <v>0.8116168982324552</v>
      </c>
      <c r="G47">
        <f t="shared" si="2"/>
        <v>0.83384973641665194</v>
      </c>
      <c r="H47" s="3">
        <f>IFERROR(VLOOKUP(A47,'GDP Data'!A$2:Q$144,13,FALSE),"Not Found")</f>
        <v>11518393367.240299</v>
      </c>
      <c r="I47">
        <f t="shared" si="3"/>
        <v>1.2055587760109566E-4</v>
      </c>
      <c r="J47">
        <f t="shared" si="4"/>
        <v>-0.81149634235485413</v>
      </c>
    </row>
    <row r="48" spans="1:10" x14ac:dyDescent="0.25">
      <c r="A48" t="s">
        <v>107</v>
      </c>
      <c r="B48">
        <f>('CON Score and Page Rank'!JL103-'MIN and MAX'!B$56)/('MIN and MAX'!F$56-'MIN and MAX'!B$56)</f>
        <v>6.518404523031809E-3</v>
      </c>
      <c r="C48">
        <f>('CON Score and Page Rank'!JM103-'MIN and MAX'!C$56)/('MIN and MAX'!G$56-'MIN and MAX'!C$56)</f>
        <v>4.5127232195895685E-2</v>
      </c>
      <c r="D48">
        <f>('CON Score and Page Rank'!JN103-'MIN and MAX'!D$56)/('MIN and MAX'!H$56-'MIN and MAX'!D$56)</f>
        <v>0.81434426229508194</v>
      </c>
      <c r="E48">
        <f t="shared" si="0"/>
        <v>3.8608827672863874E-2</v>
      </c>
      <c r="F48">
        <f t="shared" si="1"/>
        <v>0.81130232033730665</v>
      </c>
      <c r="G48">
        <f t="shared" si="2"/>
        <v>0.80782585777205018</v>
      </c>
      <c r="H48" s="3">
        <f>IFERROR(VLOOKUP(A48,'GDP Data'!A$2:Q$144,13,FALSE),"Not Found")</f>
        <v>167775268614.03699</v>
      </c>
      <c r="I48">
        <f t="shared" si="3"/>
        <v>1.0143389818888522E-2</v>
      </c>
      <c r="J48">
        <f t="shared" si="4"/>
        <v>-0.80115893051841813</v>
      </c>
    </row>
    <row r="49" spans="1:10" x14ac:dyDescent="0.25">
      <c r="A49" t="s">
        <v>192</v>
      </c>
      <c r="B49">
        <f>('CON Score and Page Rank'!JL27-'MIN and MAX'!B$56)/('MIN and MAX'!F$56-'MIN and MAX'!B$56)</f>
        <v>2.1520459767951552E-2</v>
      </c>
      <c r="C49">
        <f>('CON Score and Page Rank'!JM27-'MIN and MAX'!C$56)/('MIN and MAX'!G$56-'MIN and MAX'!C$56)</f>
        <v>6.0104150985815327E-2</v>
      </c>
      <c r="D49">
        <f>('CON Score and Page Rank'!JN27-'MIN and MAX'!D$56)/('MIN and MAX'!H$56-'MIN and MAX'!D$56)</f>
        <v>0.86803278688524588</v>
      </c>
      <c r="E49">
        <f t="shared" si="0"/>
        <v>3.8583691217863772E-2</v>
      </c>
      <c r="F49">
        <f t="shared" si="1"/>
        <v>0.81125742269679424</v>
      </c>
      <c r="G49">
        <f t="shared" si="2"/>
        <v>0.84651232711729429</v>
      </c>
      <c r="H49" s="3" t="str">
        <f>IFERROR(VLOOKUP(A49,'GDP Data'!A$2:Q$144,13,FALSE),"Not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20</v>
      </c>
      <c r="B50">
        <f>('CON Score and Page Rank'!JL7-'MIN and MAX'!B$56)/('MIN and MAX'!F$56-'MIN and MAX'!B$56)</f>
        <v>0.10926566582609479</v>
      </c>
      <c r="C50">
        <f>('CON Score and Page Rank'!JM7-'MIN and MAX'!C$56)/('MIN and MAX'!G$56-'MIN and MAX'!C$56)</f>
        <v>0.1476920731907691</v>
      </c>
      <c r="D50">
        <f>('CON Score and Page Rank'!JN7-'MIN and MAX'!D$56)/('MIN and MAX'!H$56-'MIN and MAX'!D$56)</f>
        <v>1</v>
      </c>
      <c r="E50">
        <f t="shared" si="0"/>
        <v>3.8426407364674314E-2</v>
      </c>
      <c r="F50">
        <f t="shared" si="1"/>
        <v>0.81097648913242071</v>
      </c>
      <c r="G50">
        <f t="shared" si="2"/>
        <v>0.89073433417390524</v>
      </c>
      <c r="H50" s="3">
        <f>IFERROR(VLOOKUP(A50,'GDP Data'!A$2:Q$144,13,FALSE),"Not Found")</f>
        <v>1793326630174.52</v>
      </c>
      <c r="I50">
        <f t="shared" si="3"/>
        <v>0.1144116425547847</v>
      </c>
      <c r="J50">
        <f t="shared" si="4"/>
        <v>-0.69656484657763595</v>
      </c>
    </row>
    <row r="51" spans="1:10" x14ac:dyDescent="0.25">
      <c r="A51" t="s">
        <v>202</v>
      </c>
      <c r="B51">
        <f>('CON Score and Page Rank'!JL191-'MIN and MAX'!B$56)/('MIN and MAX'!F$56-'MIN and MAX'!B$56)</f>
        <v>1.2003191146712486E-2</v>
      </c>
      <c r="C51">
        <f>('CON Score and Page Rank'!JM191-'MIN and MAX'!C$56)/('MIN and MAX'!G$56-'MIN and MAX'!C$56)</f>
        <v>5.0309168509970428E-2</v>
      </c>
      <c r="D51">
        <f>('CON Score and Page Rank'!JN191-'MIN and MAX'!D$56)/('MIN and MAX'!H$56-'MIN and MAX'!D$56)</f>
        <v>0.81680327868852454</v>
      </c>
      <c r="E51">
        <f t="shared" si="0"/>
        <v>3.8305977363257943E-2</v>
      </c>
      <c r="F51">
        <f t="shared" si="1"/>
        <v>0.81076138231204886</v>
      </c>
      <c r="G51">
        <f t="shared" si="2"/>
        <v>0.80480008754181209</v>
      </c>
      <c r="H51" s="3">
        <f>IFERROR(VLOOKUP(A51,'GDP Data'!A$2:Q$144,13,FALSE),"Not Found")</f>
        <v>334943871931.745</v>
      </c>
      <c r="I51">
        <f t="shared" si="3"/>
        <v>2.0866138169026705E-2</v>
      </c>
      <c r="J51">
        <f t="shared" si="4"/>
        <v>-0.78989524414302215</v>
      </c>
    </row>
    <row r="52" spans="1:10" x14ac:dyDescent="0.25">
      <c r="A52" t="s">
        <v>51</v>
      </c>
      <c r="B52">
        <f>('CON Score and Page Rank'!JL45-'MIN and MAX'!B$56)/('MIN and MAX'!F$56-'MIN and MAX'!B$56)</f>
        <v>1.0246352064800488E-2</v>
      </c>
      <c r="C52">
        <f>('CON Score and Page Rank'!JM45-'MIN and MAX'!C$56)/('MIN and MAX'!G$56-'MIN and MAX'!C$56)</f>
        <v>4.8472136086626212E-2</v>
      </c>
      <c r="D52">
        <f>('CON Score and Page Rank'!JN45-'MIN and MAX'!D$56)/('MIN and MAX'!H$56-'MIN and MAX'!D$56)</f>
        <v>0.77008196721311473</v>
      </c>
      <c r="E52">
        <f t="shared" si="0"/>
        <v>3.8225784021825721E-2</v>
      </c>
      <c r="F52">
        <f t="shared" si="1"/>
        <v>0.81061814446028757</v>
      </c>
      <c r="G52">
        <f t="shared" si="2"/>
        <v>0.75983561514831421</v>
      </c>
      <c r="H52" s="3" t="str">
        <f>IFERROR(VLOOKUP(A52,'GDP Data'!A$2:Q$144,13,FALSE),"Not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104</v>
      </c>
      <c r="B53">
        <f>('CON Score and Page Rank'!JL100-'MIN and MAX'!B$56)/('MIN and MAX'!F$56-'MIN and MAX'!B$56)</f>
        <v>2.8448210404596599E-3</v>
      </c>
      <c r="C53">
        <f>('CON Score and Page Rank'!JM100-'MIN and MAX'!C$56)/('MIN and MAX'!G$56-'MIN and MAX'!C$56)</f>
        <v>4.0774948084520486E-2</v>
      </c>
      <c r="D53">
        <f>('CON Score and Page Rank'!JN100-'MIN and MAX'!D$56)/('MIN and MAX'!H$56-'MIN and MAX'!D$56)</f>
        <v>0.84180327868852456</v>
      </c>
      <c r="E53">
        <f t="shared" si="0"/>
        <v>3.7930127044060825E-2</v>
      </c>
      <c r="F53">
        <f t="shared" si="1"/>
        <v>0.8100900548508897</v>
      </c>
      <c r="G53">
        <f t="shared" si="2"/>
        <v>0.83895845764806487</v>
      </c>
      <c r="H53" s="3">
        <f>IFERROR(VLOOKUP(A53,'GDP Data'!A$2:Q$144,13,FALSE),"Not Found")</f>
        <v>404993594133.58197</v>
      </c>
      <c r="I53">
        <f t="shared" si="3"/>
        <v>2.5359359553067663E-2</v>
      </c>
      <c r="J53">
        <f t="shared" si="4"/>
        <v>-0.78473069529782202</v>
      </c>
    </row>
    <row r="54" spans="1:10" x14ac:dyDescent="0.25">
      <c r="A54" t="s">
        <v>179</v>
      </c>
      <c r="B54">
        <f>('CON Score and Page Rank'!JL173-'MIN and MAX'!B$56)/('MIN and MAX'!F$56-'MIN and MAX'!B$56)</f>
        <v>2.0850600756710337E-2</v>
      </c>
      <c r="C54">
        <f>('CON Score and Page Rank'!JM173-'MIN and MAX'!C$56)/('MIN and MAX'!G$56-'MIN and MAX'!C$56)</f>
        <v>5.873189167362753E-2</v>
      </c>
      <c r="D54">
        <f>('CON Score and Page Rank'!JN173-'MIN and MAX'!D$56)/('MIN and MAX'!H$56-'MIN and MAX'!D$56)</f>
        <v>0.86229508196721316</v>
      </c>
      <c r="E54">
        <f t="shared" si="0"/>
        <v>3.7881290916917193E-2</v>
      </c>
      <c r="F54">
        <f t="shared" si="1"/>
        <v>0.81000282588879058</v>
      </c>
      <c r="G54">
        <f t="shared" si="2"/>
        <v>0.84144448121050286</v>
      </c>
      <c r="H54" s="3">
        <f>IFERROR(VLOOKUP(A54,'GDP Data'!A$2:Q$144,13,FALSE),"Not Found")</f>
        <v>63169910822.128502</v>
      </c>
      <c r="I54">
        <f t="shared" si="3"/>
        <v>3.4336554224895454E-3</v>
      </c>
      <c r="J54">
        <f t="shared" si="4"/>
        <v>-0.80656917046630106</v>
      </c>
    </row>
    <row r="55" spans="1:10" x14ac:dyDescent="0.25">
      <c r="A55" t="s">
        <v>199</v>
      </c>
      <c r="B55">
        <f>('CON Score and Page Rank'!JL189-'MIN and MAX'!B$56)/('MIN and MAX'!F$56-'MIN and MAX'!B$56)</f>
        <v>1.7023941216149442E-4</v>
      </c>
      <c r="C55">
        <f>('CON Score and Page Rank'!JM189-'MIN and MAX'!C$56)/('MIN and MAX'!G$56-'MIN and MAX'!C$56)</f>
        <v>3.7883261673573039E-2</v>
      </c>
      <c r="D55">
        <f>('CON Score and Page Rank'!JN189-'MIN and MAX'!D$56)/('MIN and MAX'!H$56-'MIN and MAX'!D$56)</f>
        <v>0.61311475409836069</v>
      </c>
      <c r="E55">
        <f t="shared" si="0"/>
        <v>3.7713022261411544E-2</v>
      </c>
      <c r="F55">
        <f t="shared" si="1"/>
        <v>0.80970227174922094</v>
      </c>
      <c r="G55">
        <f t="shared" si="2"/>
        <v>0.61294451468619915</v>
      </c>
      <c r="H55" s="3">
        <f>IFERROR(VLOOKUP(A55,'GDP Data'!A$2:Q$144,13,FALSE),"Not Found")</f>
        <v>23963033429.436401</v>
      </c>
      <c r="I55">
        <f t="shared" si="3"/>
        <v>9.1879634289570265E-4</v>
      </c>
      <c r="J55">
        <f t="shared" si="4"/>
        <v>-0.80878347540632523</v>
      </c>
    </row>
    <row r="56" spans="1:10" x14ac:dyDescent="0.25">
      <c r="A56" t="s">
        <v>82</v>
      </c>
      <c r="B56">
        <f>('CON Score and Page Rank'!JL78-'MIN and MAX'!B$56)/('MIN and MAX'!F$56-'MIN and MAX'!B$56)</f>
        <v>3.837905960944447E-4</v>
      </c>
      <c r="C56">
        <f>('CON Score and Page Rank'!JM78-'MIN and MAX'!C$56)/('MIN and MAX'!G$56-'MIN and MAX'!C$56)</f>
        <v>3.7948091574237869E-2</v>
      </c>
      <c r="D56">
        <f>('CON Score and Page Rank'!JN78-'MIN and MAX'!D$56)/('MIN and MAX'!H$56-'MIN and MAX'!D$56)</f>
        <v>0.5372950819672131</v>
      </c>
      <c r="E56">
        <f t="shared" si="0"/>
        <v>3.7564300978143422E-2</v>
      </c>
      <c r="F56">
        <f t="shared" si="1"/>
        <v>0.80943663227409679</v>
      </c>
      <c r="G56">
        <f t="shared" si="2"/>
        <v>0.5369112913711187</v>
      </c>
      <c r="H56" s="3">
        <f>IFERROR(VLOOKUP(A56,'GDP Data'!A$2:Q$144,13,FALSE),"Not Found")</f>
        <v>18210308748.291199</v>
      </c>
      <c r="I56">
        <f t="shared" si="3"/>
        <v>5.4979751261705837E-4</v>
      </c>
      <c r="J56">
        <f t="shared" si="4"/>
        <v>-0.80888683476147971</v>
      </c>
    </row>
    <row r="57" spans="1:10" x14ac:dyDescent="0.25">
      <c r="A57" t="s">
        <v>87</v>
      </c>
      <c r="B57">
        <f>('CON Score and Page Rank'!JL83-'MIN and MAX'!B$56)/('MIN and MAX'!F$56-'MIN and MAX'!B$56)</f>
        <v>1.3406840722584045E-3</v>
      </c>
      <c r="C57">
        <f>('CON Score and Page Rank'!JM83-'MIN and MAX'!C$56)/('MIN and MAX'!G$56-'MIN and MAX'!C$56)</f>
        <v>3.8900612638649218E-2</v>
      </c>
      <c r="D57">
        <f>('CON Score and Page Rank'!JN83-'MIN and MAX'!D$56)/('MIN and MAX'!H$56-'MIN and MAX'!D$56)</f>
        <v>0.7487704918032787</v>
      </c>
      <c r="E57">
        <f t="shared" si="0"/>
        <v>3.7559928566390816E-2</v>
      </c>
      <c r="F57">
        <f t="shared" si="1"/>
        <v>0.80942882246276759</v>
      </c>
      <c r="G57">
        <f t="shared" si="2"/>
        <v>0.7474298077310203</v>
      </c>
      <c r="H57" s="3">
        <f>IFERROR(VLOOKUP(A57,'GDP Data'!A$2:Q$144,13,FALSE),"Not Found")</f>
        <v>626133114526.80603</v>
      </c>
      <c r="I57">
        <f t="shared" si="3"/>
        <v>3.9543981428146829E-2</v>
      </c>
      <c r="J57">
        <f t="shared" si="4"/>
        <v>-0.76988484103462074</v>
      </c>
    </row>
    <row r="58" spans="1:10" x14ac:dyDescent="0.25">
      <c r="A58" t="s">
        <v>91</v>
      </c>
      <c r="B58">
        <f>('CON Score and Page Rank'!JL87-'MIN and MAX'!B$56)/('MIN and MAX'!F$56-'MIN and MAX'!B$56)</f>
        <v>7.4813512966331473E-4</v>
      </c>
      <c r="C58">
        <f>('CON Score and Page Rank'!JM87-'MIN and MAX'!C$56)/('MIN and MAX'!G$56-'MIN and MAX'!C$56)</f>
        <v>3.8086440167143541E-2</v>
      </c>
      <c r="D58">
        <f>('CON Score and Page Rank'!JN87-'MIN and MAX'!D$56)/('MIN and MAX'!H$56-'MIN and MAX'!D$56)</f>
        <v>0.75942622950819672</v>
      </c>
      <c r="E58">
        <f t="shared" si="0"/>
        <v>3.7338305037480229E-2</v>
      </c>
      <c r="F58">
        <f t="shared" si="1"/>
        <v>0.80903296817344694</v>
      </c>
      <c r="G58">
        <f t="shared" si="2"/>
        <v>0.7586780943785334</v>
      </c>
      <c r="H58" s="3">
        <f>IFERROR(VLOOKUP(A58,'GDP Data'!A$2:Q$144,13,FALSE),"Not Found")</f>
        <v>46869457318.254097</v>
      </c>
      <c r="I58">
        <f t="shared" si="3"/>
        <v>2.3880903017294642E-3</v>
      </c>
      <c r="J58">
        <f t="shared" si="4"/>
        <v>-0.80664487787171746</v>
      </c>
    </row>
    <row r="59" spans="1:10" x14ac:dyDescent="0.25">
      <c r="A59" t="s">
        <v>92</v>
      </c>
      <c r="B59">
        <f>('CON Score and Page Rank'!JL88-'MIN and MAX'!B$56)/('MIN and MAX'!F$56-'MIN and MAX'!B$56)</f>
        <v>3.5209070560536164E-3</v>
      </c>
      <c r="C59">
        <f>('CON Score and Page Rank'!JM88-'MIN and MAX'!C$56)/('MIN and MAX'!G$56-'MIN and MAX'!C$56)</f>
        <v>4.0794975839381603E-2</v>
      </c>
      <c r="D59">
        <f>('CON Score and Page Rank'!JN88-'MIN and MAX'!D$56)/('MIN and MAX'!H$56-'MIN and MAX'!D$56)</f>
        <v>0.79139344262295086</v>
      </c>
      <c r="E59">
        <f t="shared" si="0"/>
        <v>3.7274068783327986E-2</v>
      </c>
      <c r="F59">
        <f t="shared" si="1"/>
        <v>0.80891823217559944</v>
      </c>
      <c r="G59">
        <f t="shared" si="2"/>
        <v>0.78787253556689729</v>
      </c>
      <c r="H59" s="3">
        <f>IFERROR(VLOOKUP(A59,'GDP Data'!A$2:Q$144,13,FALSE),"Not Found")</f>
        <v>154068115942.02899</v>
      </c>
      <c r="I59">
        <f t="shared" si="3"/>
        <v>9.2641676098022246E-3</v>
      </c>
      <c r="J59">
        <f t="shared" si="4"/>
        <v>-0.79965406456579724</v>
      </c>
    </row>
    <row r="60" spans="1:10" x14ac:dyDescent="0.25">
      <c r="A60" t="s">
        <v>90</v>
      </c>
      <c r="B60">
        <f>('CON Score and Page Rank'!JL86-'MIN and MAX'!B$56)/('MIN and MAX'!F$56-'MIN and MAX'!B$56)</f>
        <v>6.6142440972637108E-4</v>
      </c>
      <c r="C60">
        <f>('CON Score and Page Rank'!JM86-'MIN and MAX'!C$56)/('MIN and MAX'!G$56-'MIN and MAX'!C$56)</f>
        <v>3.7531194085840699E-2</v>
      </c>
      <c r="D60">
        <f>('CON Score and Page Rank'!JN86-'MIN and MAX'!D$56)/('MIN and MAX'!H$56-'MIN and MAX'!D$56)</f>
        <v>0.80655737704918029</v>
      </c>
      <c r="E60">
        <f t="shared" si="0"/>
        <v>3.6869769676114328E-2</v>
      </c>
      <c r="F60">
        <f t="shared" si="1"/>
        <v>0.80819609072904042</v>
      </c>
      <c r="G60">
        <f t="shared" si="2"/>
        <v>0.80589595263945391</v>
      </c>
      <c r="H60" s="3">
        <f>IFERROR(VLOOKUP(A60,'GDP Data'!A$2:Q$144,13,FALSE),"Not Found")</f>
        <v>29524149154.9296</v>
      </c>
      <c r="I60">
        <f t="shared" si="3"/>
        <v>1.2755047396101897E-3</v>
      </c>
      <c r="J60">
        <f t="shared" si="4"/>
        <v>-0.80692058598943017</v>
      </c>
    </row>
    <row r="61" spans="1:10" x14ac:dyDescent="0.25">
      <c r="A61" t="s">
        <v>207</v>
      </c>
      <c r="B61">
        <f>('CON Score and Page Rank'!JL196-'MIN and MAX'!B$56)/('MIN and MAX'!F$56-'MIN and MAX'!B$56)</f>
        <v>9.5630158885608846E-4</v>
      </c>
      <c r="C61">
        <f>('CON Score and Page Rank'!JM196-'MIN and MAX'!C$56)/('MIN and MAX'!G$56-'MIN and MAX'!C$56)</f>
        <v>3.7812286825183124E-2</v>
      </c>
      <c r="D61">
        <f>('CON Score and Page Rank'!JN196-'MIN and MAX'!D$56)/('MIN and MAX'!H$56-'MIN and MAX'!D$56)</f>
        <v>0.81475409836065571</v>
      </c>
      <c r="E61">
        <f t="shared" si="0"/>
        <v>3.6855985236327035E-2</v>
      </c>
      <c r="F61">
        <f t="shared" si="1"/>
        <v>0.80817146956339758</v>
      </c>
      <c r="G61">
        <f t="shared" si="2"/>
        <v>0.81379779677179964</v>
      </c>
      <c r="H61" s="3">
        <f>IFERROR(VLOOKUP(A61,'GDP Data'!A$2:Q$144,13,FALSE),"Not Found")</f>
        <v>79276664000</v>
      </c>
      <c r="I61">
        <f t="shared" si="3"/>
        <v>4.4667959622586521E-3</v>
      </c>
      <c r="J61">
        <f t="shared" si="4"/>
        <v>-0.80370467360113895</v>
      </c>
    </row>
    <row r="62" spans="1:10" x14ac:dyDescent="0.25">
      <c r="A62" t="s">
        <v>223</v>
      </c>
      <c r="B62">
        <f>('CON Score and Page Rank'!JL212-'MIN and MAX'!B$56)/('MIN and MAX'!F$56-'MIN and MAX'!B$56)</f>
        <v>9.0163260466833318E-4</v>
      </c>
      <c r="C62">
        <f>('CON Score and Page Rank'!JM212-'MIN and MAX'!C$56)/('MIN and MAX'!G$56-'MIN and MAX'!C$56)</f>
        <v>3.7692086190854394E-2</v>
      </c>
      <c r="D62">
        <f>('CON Score and Page Rank'!JN212-'MIN and MAX'!D$56)/('MIN and MAX'!H$56-'MIN and MAX'!D$56)</f>
        <v>0.55901639344262299</v>
      </c>
      <c r="E62">
        <f t="shared" si="0"/>
        <v>3.6790453586186059E-2</v>
      </c>
      <c r="F62">
        <f t="shared" si="1"/>
        <v>0.80805441978568626</v>
      </c>
      <c r="G62">
        <f t="shared" si="2"/>
        <v>0.55811476083795464</v>
      </c>
      <c r="H62" s="3">
        <f>IFERROR(VLOOKUP(A62,'GDP Data'!A$2:Q$144,13,FALSE),"Not Found")</f>
        <v>25433011405.301701</v>
      </c>
      <c r="I62">
        <f t="shared" si="3"/>
        <v>1.0130856029757947E-3</v>
      </c>
      <c r="J62">
        <f t="shared" si="4"/>
        <v>-0.80704133418271051</v>
      </c>
    </row>
    <row r="63" spans="1:10" x14ac:dyDescent="0.25">
      <c r="A63" t="s">
        <v>163</v>
      </c>
      <c r="B63">
        <f>('CON Score and Page Rank'!JL158-'MIN and MAX'!B$56)/('MIN and MAX'!F$56-'MIN and MAX'!B$56)</f>
        <v>7.3714377836778646E-4</v>
      </c>
      <c r="C63">
        <f>('CON Score and Page Rank'!JM158-'MIN and MAX'!C$56)/('MIN and MAX'!G$56-'MIN and MAX'!C$56)</f>
        <v>3.7427751123189315E-2</v>
      </c>
      <c r="D63">
        <f>('CON Score and Page Rank'!JN158-'MIN and MAX'!D$56)/('MIN and MAX'!H$56-'MIN and MAX'!D$56)</f>
        <v>0.73483606557377046</v>
      </c>
      <c r="E63">
        <f t="shared" si="0"/>
        <v>3.6690607344821526E-2</v>
      </c>
      <c r="F63">
        <f t="shared" si="1"/>
        <v>0.80787607878050982</v>
      </c>
      <c r="G63">
        <f t="shared" si="2"/>
        <v>0.7340989217954027</v>
      </c>
      <c r="H63" s="3">
        <f>IFERROR(VLOOKUP(A63,'GDP Data'!A$2:Q$144,13,FALSE),"Not Found")</f>
        <v>65292753005.466499</v>
      </c>
      <c r="I63">
        <f t="shared" si="3"/>
        <v>3.5698215569623577E-3</v>
      </c>
      <c r="J63">
        <f t="shared" si="4"/>
        <v>-0.80430625722354743</v>
      </c>
    </row>
    <row r="64" spans="1:10" x14ac:dyDescent="0.25">
      <c r="A64" t="s">
        <v>219</v>
      </c>
      <c r="B64">
        <f>('CON Score and Page Rank'!JL208-'MIN and MAX'!B$56)/('MIN and MAX'!F$56-'MIN and MAX'!B$56)</f>
        <v>1.1601818038333581E-2</v>
      </c>
      <c r="C64">
        <f>('CON Score and Page Rank'!JM208-'MIN and MAX'!C$56)/('MIN and MAX'!G$56-'MIN and MAX'!C$56)</f>
        <v>4.7861900446999908E-2</v>
      </c>
      <c r="D64">
        <f>('CON Score and Page Rank'!JN208-'MIN and MAX'!D$56)/('MIN and MAX'!H$56-'MIN and MAX'!D$56)</f>
        <v>0.84139344262295079</v>
      </c>
      <c r="E64">
        <f t="shared" si="0"/>
        <v>3.6260082408666329E-2</v>
      </c>
      <c r="F64">
        <f t="shared" si="1"/>
        <v>0.80710709390117763</v>
      </c>
      <c r="G64">
        <f t="shared" si="2"/>
        <v>0.82979162458461719</v>
      </c>
      <c r="H64" s="3">
        <f>IFERROR(VLOOKUP(A64,'GDP Data'!A$2:Q$144,13,FALSE),"Not Found")</f>
        <v>171761737046.58499</v>
      </c>
      <c r="I64">
        <f t="shared" si="3"/>
        <v>1.0399095118565772E-2</v>
      </c>
      <c r="J64">
        <f t="shared" si="4"/>
        <v>-0.79670799878261189</v>
      </c>
    </row>
    <row r="65" spans="1:10" x14ac:dyDescent="0.25">
      <c r="A65" t="s">
        <v>50</v>
      </c>
      <c r="B65">
        <f>('CON Score and Page Rank'!JL44-'MIN and MAX'!B$56)/('MIN and MAX'!F$56-'MIN and MAX'!B$56)</f>
        <v>1.7717959723886735E-3</v>
      </c>
      <c r="C65">
        <f>('CON Score and Page Rank'!JM44-'MIN and MAX'!C$56)/('MIN and MAX'!G$56-'MIN and MAX'!C$56)</f>
        <v>3.8005610933110251E-2</v>
      </c>
      <c r="D65">
        <f>('CON Score and Page Rank'!JN44-'MIN and MAX'!D$56)/('MIN and MAX'!H$56-'MIN and MAX'!D$56)</f>
        <v>0.76270491803278684</v>
      </c>
      <c r="E65">
        <f t="shared" si="0"/>
        <v>3.6233814960721575E-2</v>
      </c>
      <c r="F65">
        <f t="shared" si="1"/>
        <v>0.80706017613035452</v>
      </c>
      <c r="G65">
        <f t="shared" si="2"/>
        <v>0.7609331220603982</v>
      </c>
      <c r="H65" s="3" t="str">
        <f>IFERROR(VLOOKUP(A65,'GDP Data'!A$2:Q$144,13,FALSE),"Not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180</v>
      </c>
      <c r="B66">
        <f>('CON Score and Page Rank'!JL11-'MIN and MAX'!B$56)/('MIN and MAX'!F$56-'MIN and MAX'!B$56)</f>
        <v>1.2203248111558091E-2</v>
      </c>
      <c r="C66">
        <f>('CON Score and Page Rank'!JM11-'MIN and MAX'!C$56)/('MIN and MAX'!G$56-'MIN and MAX'!C$56)</f>
        <v>4.8282984845583903E-2</v>
      </c>
      <c r="D66">
        <f>('CON Score and Page Rank'!JN11-'MIN and MAX'!D$56)/('MIN and MAX'!H$56-'MIN and MAX'!D$56)</f>
        <v>0.84836065573770492</v>
      </c>
      <c r="E66">
        <f t="shared" si="0"/>
        <v>3.6079736734025813E-2</v>
      </c>
      <c r="F66">
        <f t="shared" si="1"/>
        <v>0.80678496831632751</v>
      </c>
      <c r="G66">
        <f t="shared" si="2"/>
        <v>0.83615740762614688</v>
      </c>
      <c r="H66" s="3">
        <f>IFERROR(VLOOKUP(A66,'GDP Data'!A$2:Q$144,13,FALSE),"Not Found")</f>
        <v>27565469097.995499</v>
      </c>
      <c r="I66">
        <f t="shared" si="3"/>
        <v>1.1498685080923428E-3</v>
      </c>
      <c r="J66">
        <f t="shared" si="4"/>
        <v>-0.80563509980823522</v>
      </c>
    </row>
    <row r="67" spans="1:10" x14ac:dyDescent="0.25">
      <c r="A67" t="s">
        <v>53</v>
      </c>
      <c r="B67">
        <f>('CON Score and Page Rank'!JL47-'MIN and MAX'!B$56)/('MIN and MAX'!F$56-'MIN and MAX'!B$56)</f>
        <v>5.5680490123374959E-3</v>
      </c>
      <c r="C67">
        <f>('CON Score and Page Rank'!JM47-'MIN and MAX'!C$56)/('MIN and MAX'!G$56-'MIN and MAX'!C$56)</f>
        <v>4.1354685684539594E-2</v>
      </c>
      <c r="D67">
        <f>('CON Score and Page Rank'!JN47-'MIN and MAX'!D$56)/('MIN and MAX'!H$56-'MIN and MAX'!D$56)</f>
        <v>0.74180327868852458</v>
      </c>
      <c r="E67">
        <f t="shared" ref="E67:E130" si="5">C67-B67</f>
        <v>3.5786636672202096E-2</v>
      </c>
      <c r="F67">
        <f t="shared" ref="F67:F130" si="6">(E67-MIN(E$3:E$215))/(MAX(E$3:E$215)-MIN(E$3:E$215))</f>
        <v>0.80626144575875724</v>
      </c>
      <c r="G67">
        <f t="shared" ref="G67:G130" si="7">D67-B67</f>
        <v>0.73623522967618704</v>
      </c>
      <c r="H67" s="3" t="str">
        <f>IFERROR(VLOOKUP(A67,'GDP Data'!A$2:Q$144,13,FALSE),"Not Found")</f>
        <v>Not Found</v>
      </c>
      <c r="I67" t="str">
        <f t="shared" ref="I67:I130" si="8">IFERROR((H67-MIN(H$3:H$215))/(MAX(H$3:H$215)-MIN(H$3:H$215)),"No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171</v>
      </c>
      <c r="B68">
        <f>('CON Score and Page Rank'!JL166-'MIN and MAX'!B$56)/('MIN and MAX'!F$56-'MIN and MAX'!B$56)</f>
        <v>1.7753131158575742E-4</v>
      </c>
      <c r="C68">
        <f>('CON Score and Page Rank'!JM166-'MIN and MAX'!C$56)/('MIN and MAX'!G$56-'MIN and MAX'!C$56)</f>
        <v>3.5940962664501336E-2</v>
      </c>
      <c r="D68">
        <f>('CON Score and Page Rank'!JN166-'MIN and MAX'!D$56)/('MIN and MAX'!H$56-'MIN and MAX'!D$56)</f>
        <v>0.58975409836065573</v>
      </c>
      <c r="E68">
        <f t="shared" si="5"/>
        <v>3.5763431352915577E-2</v>
      </c>
      <c r="F68">
        <f t="shared" si="6"/>
        <v>0.80621999742870054</v>
      </c>
      <c r="G68">
        <f t="shared" si="7"/>
        <v>0.58957656704907002</v>
      </c>
      <c r="H68" s="3">
        <f>IFERROR(VLOOKUP(A68,'GDP Data'!A$2:Q$144,13,FALSE),"Not Found")</f>
        <v>60178909297.208</v>
      </c>
      <c r="I68">
        <f t="shared" si="8"/>
        <v>3.2418026700582235E-3</v>
      </c>
      <c r="J68">
        <f t="shared" si="9"/>
        <v>-0.80297819475864229</v>
      </c>
    </row>
    <row r="69" spans="1:10" x14ac:dyDescent="0.25">
      <c r="A69" t="s">
        <v>105</v>
      </c>
      <c r="B69">
        <f>('CON Score and Page Rank'!JL101-'MIN and MAX'!B$56)/('MIN and MAX'!F$56-'MIN and MAX'!B$56)</f>
        <v>2.1784450334736598E-3</v>
      </c>
      <c r="C69">
        <f>('CON Score and Page Rank'!JM101-'MIN and MAX'!C$56)/('MIN and MAX'!G$56-'MIN and MAX'!C$56)</f>
        <v>3.7862884842347524E-2</v>
      </c>
      <c r="D69">
        <f>('CON Score and Page Rank'!JN101-'MIN and MAX'!D$56)/('MIN and MAX'!H$56-'MIN and MAX'!D$56)</f>
        <v>0.67827868852459017</v>
      </c>
      <c r="E69">
        <f t="shared" si="5"/>
        <v>3.5684439808873862E-2</v>
      </c>
      <c r="F69">
        <f t="shared" si="6"/>
        <v>0.80607890617506572</v>
      </c>
      <c r="G69">
        <f t="shared" si="7"/>
        <v>0.67610024349111653</v>
      </c>
      <c r="H69" s="3">
        <f>IFERROR(VLOOKUP(A69,'GDP Data'!A$2:Q$144,13,FALSE),"Not Found")</f>
        <v>77497529258.777603</v>
      </c>
      <c r="I69">
        <f t="shared" si="8"/>
        <v>4.3526763624504323E-3</v>
      </c>
      <c r="J69">
        <f t="shared" si="9"/>
        <v>-0.80172622981261532</v>
      </c>
    </row>
    <row r="70" spans="1:10" x14ac:dyDescent="0.25">
      <c r="A70" t="s">
        <v>172</v>
      </c>
      <c r="B70">
        <f>('CON Score and Page Rank'!JL167-'MIN and MAX'!B$56)/('MIN and MAX'!F$56-'MIN and MAX'!B$56)</f>
        <v>8.703196037840694E-3</v>
      </c>
      <c r="C70">
        <f>('CON Score and Page Rank'!JM167-'MIN and MAX'!C$56)/('MIN and MAX'!G$56-'MIN and MAX'!C$56)</f>
        <v>4.4092142534187036E-2</v>
      </c>
      <c r="D70">
        <f>('CON Score and Page Rank'!JN167-'MIN and MAX'!D$56)/('MIN and MAX'!H$56-'MIN and MAX'!D$56)</f>
        <v>0.7331967213114754</v>
      </c>
      <c r="E70">
        <f t="shared" si="5"/>
        <v>3.5388946496346343E-2</v>
      </c>
      <c r="F70">
        <f t="shared" si="6"/>
        <v>0.80555110889738246</v>
      </c>
      <c r="G70">
        <f t="shared" si="7"/>
        <v>0.72449352527363475</v>
      </c>
      <c r="H70" s="3">
        <f>IFERROR(VLOOKUP(A70,'GDP Data'!A$2:Q$144,13,FALSE),"Not Found")</f>
        <v>172595960457.83099</v>
      </c>
      <c r="I70">
        <f t="shared" si="8"/>
        <v>1.0452604973461097E-2</v>
      </c>
      <c r="J70">
        <f t="shared" si="9"/>
        <v>-0.79509850392392134</v>
      </c>
    </row>
    <row r="71" spans="1:10" x14ac:dyDescent="0.25">
      <c r="A71" t="s">
        <v>182</v>
      </c>
      <c r="B71">
        <f>('CON Score and Page Rank'!JL13-'MIN and MAX'!B$56)/('MIN and MAX'!F$56-'MIN and MAX'!B$56)</f>
        <v>5.2189428234439492E-3</v>
      </c>
      <c r="C71">
        <f>('CON Score and Page Rank'!JM13-'MIN and MAX'!C$56)/('MIN and MAX'!G$56-'MIN and MAX'!C$56)</f>
        <v>4.0495514461001976E-2</v>
      </c>
      <c r="D71">
        <f>('CON Score and Page Rank'!JN13-'MIN and MAX'!D$56)/('MIN and MAX'!H$56-'MIN and MAX'!D$56)</f>
        <v>0.69180327868852454</v>
      </c>
      <c r="E71">
        <f t="shared" si="5"/>
        <v>3.5276571637558027E-2</v>
      </c>
      <c r="F71">
        <f t="shared" si="6"/>
        <v>0.8053503898217419</v>
      </c>
      <c r="G71">
        <f t="shared" si="7"/>
        <v>0.68658433586508061</v>
      </c>
      <c r="H71" s="3">
        <f>IFERROR(VLOOKUP(A71,'GDP Data'!A$2:Q$144,13,FALSE),"Not Found")</f>
        <v>23213994093.4631</v>
      </c>
      <c r="I71">
        <f t="shared" si="8"/>
        <v>8.7075047695799566E-4</v>
      </c>
      <c r="J71">
        <f t="shared" si="9"/>
        <v>-0.80447963934478395</v>
      </c>
    </row>
    <row r="72" spans="1:10" x14ac:dyDescent="0.25">
      <c r="A72" t="s">
        <v>181</v>
      </c>
      <c r="B72">
        <f>('CON Score and Page Rank'!JL174-'MIN and MAX'!B$56)/('MIN and MAX'!F$56-'MIN and MAX'!B$56)</f>
        <v>5.4529556561705765E-2</v>
      </c>
      <c r="C72">
        <f>('CON Score and Page Rank'!JM174-'MIN and MAX'!C$56)/('MIN and MAX'!G$56-'MIN and MAX'!C$56)</f>
        <v>8.9248095288891868E-2</v>
      </c>
      <c r="D72">
        <f>('CON Score and Page Rank'!JN174-'MIN and MAX'!D$56)/('MIN and MAX'!H$56-'MIN and MAX'!D$56)</f>
        <v>0.89057377049180331</v>
      </c>
      <c r="E72">
        <f t="shared" si="5"/>
        <v>3.4718538727186103E-2</v>
      </c>
      <c r="F72">
        <f t="shared" si="6"/>
        <v>0.80435365575546924</v>
      </c>
      <c r="G72">
        <f t="shared" si="7"/>
        <v>0.83604421393009754</v>
      </c>
      <c r="H72" s="3" t="str">
        <f>IFERROR(VLOOKUP(A72,'GDP Data'!A$2:Q$144,13,FALSE),"Not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206</v>
      </c>
      <c r="B73">
        <f>('CON Score and Page Rank'!JL195-'MIN and MAX'!B$56)/('MIN and MAX'!F$56-'MIN and MAX'!B$56)</f>
        <v>1.3540947151407484E-3</v>
      </c>
      <c r="C73">
        <f>('CON Score and Page Rank'!JM195-'MIN and MAX'!C$56)/('MIN and MAX'!G$56-'MIN and MAX'!C$56)</f>
        <v>3.6040684152118425E-2</v>
      </c>
      <c r="D73">
        <f>('CON Score and Page Rank'!JN195-'MIN and MAX'!D$56)/('MIN and MAX'!H$56-'MIN and MAX'!D$56)</f>
        <v>0.75573770491803283</v>
      </c>
      <c r="E73">
        <f t="shared" si="5"/>
        <v>3.468658943697768E-2</v>
      </c>
      <c r="F73">
        <f t="shared" si="6"/>
        <v>0.80429658932560077</v>
      </c>
      <c r="G73">
        <f t="shared" si="7"/>
        <v>0.75438361020289213</v>
      </c>
      <c r="H73" s="3">
        <f>IFERROR(VLOOKUP(A73,'GDP Data'!A$2:Q$144,13,FALSE),"Not Found")</f>
        <v>58029750745.649498</v>
      </c>
      <c r="I73">
        <f t="shared" si="8"/>
        <v>3.1039485164938013E-3</v>
      </c>
      <c r="J73">
        <f t="shared" si="9"/>
        <v>-0.80119264080910702</v>
      </c>
    </row>
    <row r="74" spans="1:10" x14ac:dyDescent="0.25">
      <c r="A74" t="s">
        <v>122</v>
      </c>
      <c r="B74">
        <f>('CON Score and Page Rank'!JL118-'MIN and MAX'!B$56)/('MIN and MAX'!F$56-'MIN and MAX'!B$56)</f>
        <v>2.4877656770939784E-3</v>
      </c>
      <c r="C74">
        <f>('CON Score and Page Rank'!JM118-'MIN and MAX'!C$56)/('MIN and MAX'!G$56-'MIN and MAX'!C$56)</f>
        <v>3.7140324854637578E-2</v>
      </c>
      <c r="D74">
        <f>('CON Score and Page Rank'!JN118-'MIN and MAX'!D$56)/('MIN and MAX'!H$56-'MIN and MAX'!D$56)</f>
        <v>0.76065573770491801</v>
      </c>
      <c r="E74">
        <f t="shared" si="5"/>
        <v>3.4652559177543597E-2</v>
      </c>
      <c r="F74">
        <f t="shared" si="6"/>
        <v>0.8042358059591872</v>
      </c>
      <c r="G74">
        <f t="shared" si="7"/>
        <v>0.75816797202782404</v>
      </c>
      <c r="H74" s="3">
        <f>IFERROR(VLOOKUP(A74,'GDP Data'!A$2:Q$144,13,FALSE),"Not Found")</f>
        <v>48122744708.055099</v>
      </c>
      <c r="I74">
        <f t="shared" si="8"/>
        <v>2.4684803093297379E-3</v>
      </c>
      <c r="J74">
        <f t="shared" si="9"/>
        <v>-0.80176732564985742</v>
      </c>
    </row>
    <row r="75" spans="1:10" x14ac:dyDescent="0.25">
      <c r="A75" t="s">
        <v>42</v>
      </c>
      <c r="B75">
        <f>('CON Score and Page Rank'!JL35-'MIN and MAX'!B$56)/('MIN and MAX'!F$56-'MIN and MAX'!B$56)</f>
        <v>8.1569045377355917E-2</v>
      </c>
      <c r="C75">
        <f>('CON Score and Page Rank'!JM35-'MIN and MAX'!C$56)/('MIN and MAX'!G$56-'MIN and MAX'!C$56)</f>
        <v>0.116199599281198</v>
      </c>
      <c r="D75">
        <f>('CON Score and Page Rank'!JN35-'MIN and MAX'!D$56)/('MIN and MAX'!H$56-'MIN and MAX'!D$56)</f>
        <v>0.91393442622950816</v>
      </c>
      <c r="E75">
        <f t="shared" si="5"/>
        <v>3.4630553903842079E-2</v>
      </c>
      <c r="F75">
        <f t="shared" si="6"/>
        <v>0.80419650109825813</v>
      </c>
      <c r="G75">
        <f t="shared" si="7"/>
        <v>0.83236538085215228</v>
      </c>
      <c r="H75" s="3">
        <f>IFERROR(VLOOKUP(A75,'GDP Data'!A$2:Q$144,13,FALSE),"Not Found")</f>
        <v>168291357111.73901</v>
      </c>
      <c r="I75">
        <f t="shared" si="8"/>
        <v>1.0176493445870093E-2</v>
      </c>
      <c r="J75">
        <f t="shared" si="9"/>
        <v>-0.794020007652388</v>
      </c>
    </row>
    <row r="76" spans="1:10" x14ac:dyDescent="0.25">
      <c r="A76" t="s">
        <v>63</v>
      </c>
      <c r="B76">
        <f>('CON Score and Page Rank'!JL59-'MIN and MAX'!B$56)/('MIN and MAX'!F$56-'MIN and MAX'!B$56)</f>
        <v>3.0551527714581198E-3</v>
      </c>
      <c r="C76">
        <f>('CON Score and Page Rank'!JM59-'MIN and MAX'!C$56)/('MIN and MAX'!G$56-'MIN and MAX'!C$56)</f>
        <v>3.7583760171473371E-2</v>
      </c>
      <c r="D76">
        <f>('CON Score and Page Rank'!JN59-'MIN and MAX'!D$56)/('MIN and MAX'!H$56-'MIN and MAX'!D$56)</f>
        <v>0.64262295081967213</v>
      </c>
      <c r="E76">
        <f t="shared" si="5"/>
        <v>3.4528607400015253E-2</v>
      </c>
      <c r="F76">
        <f t="shared" si="6"/>
        <v>0.80401440869579777</v>
      </c>
      <c r="G76">
        <f t="shared" si="7"/>
        <v>0.63956779804821406</v>
      </c>
      <c r="H76" s="3">
        <f>IFERROR(VLOOKUP(A76,'GDP Data'!A$2:Q$144,13,FALSE),"Not Found")</f>
        <v>200013052199.20001</v>
      </c>
      <c r="I76">
        <f t="shared" si="8"/>
        <v>1.221122812039631E-2</v>
      </c>
      <c r="J76">
        <f t="shared" si="9"/>
        <v>-0.79180318057540144</v>
      </c>
    </row>
    <row r="77" spans="1:10" x14ac:dyDescent="0.25">
      <c r="A77" t="s">
        <v>49</v>
      </c>
      <c r="B77">
        <f>('CON Score and Page Rank'!JL42-'MIN and MAX'!B$56)/('MIN and MAX'!F$56-'MIN and MAX'!B$56)</f>
        <v>0.2477055694476834</v>
      </c>
      <c r="C77">
        <f>('CON Score and Page Rank'!JM42-'MIN and MAX'!C$56)/('MIN and MAX'!G$56-'MIN and MAX'!C$56)</f>
        <v>0.28178479928434047</v>
      </c>
      <c r="D77">
        <f>('CON Score and Page Rank'!JN42-'MIN and MAX'!D$56)/('MIN and MAX'!H$56-'MIN and MAX'!D$56)</f>
        <v>0.92991803278688523</v>
      </c>
      <c r="E77">
        <f t="shared" si="5"/>
        <v>3.4079229836657066E-2</v>
      </c>
      <c r="F77">
        <f t="shared" si="6"/>
        <v>0.80321175007532464</v>
      </c>
      <c r="G77">
        <f t="shared" si="7"/>
        <v>0.68221246333920182</v>
      </c>
      <c r="H77" s="3" t="str">
        <f>IFERROR(VLOOKUP(A77,'GDP Data'!A$2:Q$144,13,FALSE),"Not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139</v>
      </c>
      <c r="B78">
        <f>('CON Score and Page Rank'!JL135-'MIN and MAX'!B$56)/('MIN and MAX'!F$56-'MIN and MAX'!B$56)</f>
        <v>2.6303691883574032E-4</v>
      </c>
      <c r="C78">
        <f>('CON Score and Page Rank'!JM135-'MIN and MAX'!C$56)/('MIN and MAX'!G$56-'MIN and MAX'!C$56)</f>
        <v>3.4339362187086844E-2</v>
      </c>
      <c r="D78">
        <f>('CON Score and Page Rank'!JN135-'MIN and MAX'!D$56)/('MIN and MAX'!H$56-'MIN and MAX'!D$56)</f>
        <v>0.6</v>
      </c>
      <c r="E78">
        <f t="shared" si="5"/>
        <v>3.4076325268251106E-2</v>
      </c>
      <c r="F78">
        <f t="shared" si="6"/>
        <v>0.80320656206181462</v>
      </c>
      <c r="G78">
        <f t="shared" si="7"/>
        <v>0.5997369630811642</v>
      </c>
      <c r="H78" s="3">
        <f>IFERROR(VLOOKUP(A78,'GDP Data'!A$2:Q$144,13,FALSE),"Not Found")</f>
        <v>15107441446.7833</v>
      </c>
      <c r="I78">
        <f t="shared" si="8"/>
        <v>3.5076931846083465E-4</v>
      </c>
      <c r="J78">
        <f t="shared" si="9"/>
        <v>-0.80285579274335384</v>
      </c>
    </row>
    <row r="79" spans="1:10" x14ac:dyDescent="0.25">
      <c r="A79" t="s">
        <v>190</v>
      </c>
      <c r="B79">
        <f>('CON Score and Page Rank'!JL182-'MIN and MAX'!B$56)/('MIN and MAX'!F$56-'MIN and MAX'!B$56)</f>
        <v>3.2485817597249271E-2</v>
      </c>
      <c r="C79">
        <f>('CON Score and Page Rank'!JM182-'MIN and MAX'!C$56)/('MIN and MAX'!G$56-'MIN and MAX'!C$56)</f>
        <v>6.6476090632325513E-2</v>
      </c>
      <c r="D79">
        <f>('CON Score and Page Rank'!JN182-'MIN and MAX'!D$56)/('MIN and MAX'!H$56-'MIN and MAX'!D$56)</f>
        <v>0.87090163934426235</v>
      </c>
      <c r="E79">
        <f t="shared" si="5"/>
        <v>3.3990273035076242E-2</v>
      </c>
      <c r="F79">
        <f t="shared" si="6"/>
        <v>0.80305285931294446</v>
      </c>
      <c r="G79">
        <f t="shared" si="7"/>
        <v>0.83841582174701312</v>
      </c>
      <c r="H79" s="3">
        <f>IFERROR(VLOOKUP(A79,'GDP Data'!A$2:Q$144,13,FALSE),"Not Found")</f>
        <v>183326740143.01599</v>
      </c>
      <c r="I79">
        <f t="shared" si="8"/>
        <v>1.1140912753040574E-2</v>
      </c>
      <c r="J79">
        <f t="shared" si="9"/>
        <v>-0.79191194655990393</v>
      </c>
    </row>
    <row r="80" spans="1:10" x14ac:dyDescent="0.25">
      <c r="A80" t="s">
        <v>47</v>
      </c>
      <c r="B80">
        <f>('CON Score and Page Rank'!JL40-'MIN and MAX'!B$56)/('MIN and MAX'!F$56-'MIN and MAX'!B$56)</f>
        <v>5.9281673927809634E-4</v>
      </c>
      <c r="C80">
        <f>('CON Score and Page Rank'!JM40-'MIN and MAX'!C$56)/('MIN and MAX'!G$56-'MIN and MAX'!C$56)</f>
        <v>3.4434660034568833E-2</v>
      </c>
      <c r="D80">
        <f>('CON Score and Page Rank'!JN40-'MIN and MAX'!D$56)/('MIN and MAX'!H$56-'MIN and MAX'!D$56)</f>
        <v>0.71967213114754103</v>
      </c>
      <c r="E80">
        <f t="shared" si="5"/>
        <v>3.384184329529074E-2</v>
      </c>
      <c r="F80">
        <f t="shared" si="6"/>
        <v>0.80278774058008395</v>
      </c>
      <c r="G80">
        <f t="shared" si="7"/>
        <v>0.71907931440826289</v>
      </c>
      <c r="H80" s="3" t="str">
        <f>IFERROR(VLOOKUP(A80,'GDP Data'!A$2:Q$144,13,FALSE),"Not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189</v>
      </c>
      <c r="B81">
        <f>('CON Score and Page Rank'!JL181-'MIN and MAX'!B$56)/('MIN and MAX'!F$56-'MIN and MAX'!B$56)</f>
        <v>8.5429752385285426E-2</v>
      </c>
      <c r="C81">
        <f>('CON Score and Page Rank'!JM181-'MIN and MAX'!C$56)/('MIN and MAX'!G$56-'MIN and MAX'!C$56)</f>
        <v>0.11896213345587438</v>
      </c>
      <c r="D81">
        <f>('CON Score and Page Rank'!JN181-'MIN and MAX'!D$56)/('MIN and MAX'!H$56-'MIN and MAX'!D$56)</f>
        <v>0.91885245901639345</v>
      </c>
      <c r="E81">
        <f t="shared" si="5"/>
        <v>3.3532381070588951E-2</v>
      </c>
      <c r="F81">
        <f t="shared" si="6"/>
        <v>0.80223499264021925</v>
      </c>
      <c r="G81">
        <f t="shared" si="7"/>
        <v>0.83342270663110807</v>
      </c>
      <c r="H81" s="3">
        <f>IFERROR(VLOOKUP(A81,'GDP Data'!A$2:Q$144,13,FALSE),"Not Found")</f>
        <v>528301269069.79901</v>
      </c>
      <c r="I81">
        <f t="shared" si="8"/>
        <v>3.3268722565862767E-2</v>
      </c>
      <c r="J81">
        <f t="shared" si="9"/>
        <v>-0.76896627007435647</v>
      </c>
    </row>
    <row r="82" spans="1:10" x14ac:dyDescent="0.25">
      <c r="A82" t="s">
        <v>52</v>
      </c>
      <c r="B82">
        <f>('CON Score and Page Rank'!JL46-'MIN and MAX'!B$56)/('MIN and MAX'!F$56-'MIN and MAX'!B$56)</f>
        <v>0.16200506106461807</v>
      </c>
      <c r="C82">
        <f>('CON Score and Page Rank'!JM46-'MIN and MAX'!C$56)/('MIN and MAX'!G$56-'MIN and MAX'!C$56)</f>
        <v>0.1954968795903291</v>
      </c>
      <c r="D82">
        <f>('CON Score and Page Rank'!JN46-'MIN and MAX'!D$56)/('MIN and MAX'!H$56-'MIN and MAX'!D$56)</f>
        <v>0.96557377049180326</v>
      </c>
      <c r="E82">
        <f t="shared" si="5"/>
        <v>3.3491818525711037E-2</v>
      </c>
      <c r="F82">
        <f t="shared" si="6"/>
        <v>0.80216254159021294</v>
      </c>
      <c r="G82">
        <f t="shared" si="7"/>
        <v>0.80356870942718517</v>
      </c>
      <c r="H82" s="3">
        <f>IFERROR(VLOOKUP(A82,'GDP Data'!A$2:Q$144,13,FALSE),"Not Found")</f>
        <v>248513617677.28699</v>
      </c>
      <c r="I82">
        <f t="shared" si="8"/>
        <v>1.532221516066332E-2</v>
      </c>
      <c r="J82">
        <f t="shared" si="9"/>
        <v>-0.7868403264295496</v>
      </c>
    </row>
    <row r="83" spans="1:10" x14ac:dyDescent="0.25">
      <c r="A83" t="s">
        <v>125</v>
      </c>
      <c r="B83">
        <f>('CON Score and Page Rank'!JL121-'MIN and MAX'!B$56)/('MIN and MAX'!F$56-'MIN and MAX'!B$56)</f>
        <v>3.5076516242807133E-4</v>
      </c>
      <c r="C83">
        <f>('CON Score and Page Rank'!JM121-'MIN and MAX'!C$56)/('MIN and MAX'!G$56-'MIN and MAX'!C$56)</f>
        <v>3.3568192312540795E-2</v>
      </c>
      <c r="D83">
        <f>('CON Score and Page Rank'!JN121-'MIN and MAX'!D$56)/('MIN and MAX'!H$56-'MIN and MAX'!D$56)</f>
        <v>0.47745901639344263</v>
      </c>
      <c r="E83">
        <f t="shared" si="5"/>
        <v>3.3217427150112722E-2</v>
      </c>
      <c r="F83">
        <f t="shared" si="6"/>
        <v>0.80167243567268209</v>
      </c>
      <c r="G83">
        <f t="shared" si="7"/>
        <v>0.47710825123101458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76</v>
      </c>
      <c r="B84">
        <f>('CON Score and Page Rank'!JL72-'MIN and MAX'!B$56)/('MIN and MAX'!F$56-'MIN and MAX'!B$56)</f>
        <v>1.1554843496312354E-3</v>
      </c>
      <c r="C84">
        <f>('CON Score and Page Rank'!JM72-'MIN and MAX'!C$56)/('MIN and MAX'!G$56-'MIN and MAX'!C$56)</f>
        <v>3.3970047418292598E-2</v>
      </c>
      <c r="D84">
        <f>('CON Score and Page Rank'!JN72-'MIN and MAX'!D$56)/('MIN and MAX'!H$56-'MIN and MAX'!D$56)</f>
        <v>0.59303278688524586</v>
      </c>
      <c r="E84">
        <f t="shared" si="5"/>
        <v>3.2814563068661359E-2</v>
      </c>
      <c r="F84">
        <f t="shared" si="6"/>
        <v>0.80095285740660349</v>
      </c>
      <c r="G84">
        <f t="shared" si="7"/>
        <v>0.59187730253561466</v>
      </c>
      <c r="H84" s="3">
        <f>IFERROR(VLOOKUP(A84,'GDP Data'!A$2:Q$144,13,FALSE),"Not Found")</f>
        <v>36693712824.823196</v>
      </c>
      <c r="I84">
        <f t="shared" si="8"/>
        <v>1.735384319189226E-3</v>
      </c>
      <c r="J84">
        <f t="shared" si="9"/>
        <v>-0.79921747308741431</v>
      </c>
    </row>
    <row r="85" spans="1:10" x14ac:dyDescent="0.25">
      <c r="A85" t="s">
        <v>127</v>
      </c>
      <c r="B85">
        <f>('CON Score and Page Rank'!JL123-'MIN and MAX'!B$56)/('MIN and MAX'!F$56-'MIN and MAX'!B$56)</f>
        <v>1.7500130673638218E-4</v>
      </c>
      <c r="C85">
        <f>('CON Score and Page Rank'!JM123-'MIN and MAX'!C$56)/('MIN and MAX'!G$56-'MIN and MAX'!C$56)</f>
        <v>3.2927023290944789E-2</v>
      </c>
      <c r="D85">
        <f>('CON Score and Page Rank'!JN123-'MIN and MAX'!D$56)/('MIN and MAX'!H$56-'MIN and MAX'!D$56)</f>
        <v>0.59795081967213115</v>
      </c>
      <c r="E85">
        <f t="shared" si="5"/>
        <v>3.2752021984208408E-2</v>
      </c>
      <c r="F85">
        <f t="shared" si="6"/>
        <v>0.80084114924699989</v>
      </c>
      <c r="G85">
        <f t="shared" si="7"/>
        <v>0.59777581836539473</v>
      </c>
      <c r="H85" s="3">
        <f>IFERROR(VLOOKUP(A85,'GDP Data'!A$2:Q$144,13,FALSE),"Not Found")</f>
        <v>14101920300</v>
      </c>
      <c r="I85">
        <f t="shared" si="8"/>
        <v>2.8627185898748888E-4</v>
      </c>
      <c r="J85">
        <f t="shared" si="9"/>
        <v>-0.80055487738801245</v>
      </c>
    </row>
    <row r="86" spans="1:10" x14ac:dyDescent="0.25">
      <c r="A86" t="s">
        <v>187</v>
      </c>
      <c r="B86">
        <f>('CON Score and Page Rank'!JL23-'MIN and MAX'!B$56)/('MIN and MAX'!F$56-'MIN and MAX'!B$56)</f>
        <v>4.4187473203524258E-3</v>
      </c>
      <c r="C86">
        <f>('CON Score and Page Rank'!JM23-'MIN and MAX'!C$56)/('MIN and MAX'!G$56-'MIN and MAX'!C$56)</f>
        <v>3.6703010411294854E-2</v>
      </c>
      <c r="D86">
        <f>('CON Score and Page Rank'!JN23-'MIN and MAX'!D$56)/('MIN and MAX'!H$56-'MIN and MAX'!D$56)</f>
        <v>0.77991803278688521</v>
      </c>
      <c r="E86">
        <f t="shared" si="5"/>
        <v>3.2284263090942428E-2</v>
      </c>
      <c r="F86">
        <f t="shared" si="6"/>
        <v>0.80000565869607609</v>
      </c>
      <c r="G86">
        <f t="shared" si="7"/>
        <v>0.7754992854665328</v>
      </c>
      <c r="H86" s="3">
        <f>IFERROR(VLOOKUP(A86,'GDP Data'!A$2:Q$144,13,FALSE),"Not Found")</f>
        <v>9638916481.0690403</v>
      </c>
      <c r="I86">
        <f t="shared" si="8"/>
        <v>0</v>
      </c>
      <c r="J86">
        <f t="shared" si="9"/>
        <v>-0.80000565869607609</v>
      </c>
    </row>
    <row r="87" spans="1:10" x14ac:dyDescent="0.25">
      <c r="A87" t="s">
        <v>112</v>
      </c>
      <c r="B87">
        <f>('CON Score and Page Rank'!JL108-'MIN and MAX'!B$56)/('MIN and MAX'!F$56-'MIN and MAX'!B$56)</f>
        <v>1.192035102149133E-3</v>
      </c>
      <c r="C87">
        <f>('CON Score and Page Rank'!JM108-'MIN and MAX'!C$56)/('MIN and MAX'!G$56-'MIN and MAX'!C$56)</f>
        <v>3.3458596377420304E-2</v>
      </c>
      <c r="D87">
        <f>('CON Score and Page Rank'!JN108-'MIN and MAX'!D$56)/('MIN and MAX'!H$56-'MIN and MAX'!D$56)</f>
        <v>0.56393442622950818</v>
      </c>
      <c r="E87">
        <f t="shared" si="5"/>
        <v>3.2266561275271173E-2</v>
      </c>
      <c r="F87">
        <f t="shared" si="6"/>
        <v>0.79997404048434262</v>
      </c>
      <c r="G87">
        <f t="shared" si="7"/>
        <v>0.56274239112735902</v>
      </c>
      <c r="H87" s="3" t="str">
        <f>IFERROR(VLOOKUP(A87,'GDP Data'!A$2:Q$144,13,FALSE),"Not Found")</f>
        <v>Not Found</v>
      </c>
      <c r="I87" t="str">
        <f t="shared" si="8"/>
        <v>No Value</v>
      </c>
      <c r="J87" t="str">
        <f t="shared" si="9"/>
        <v>No Value</v>
      </c>
    </row>
    <row r="88" spans="1:10" x14ac:dyDescent="0.25">
      <c r="A88" t="s">
        <v>151</v>
      </c>
      <c r="B88">
        <f>('CON Score and Page Rank'!JL147-'MIN and MAX'!B$56)/('MIN and MAX'!F$56-'MIN and MAX'!B$56)</f>
        <v>1.3876248141922817E-4</v>
      </c>
      <c r="C88">
        <f>('CON Score and Page Rank'!JM147-'MIN and MAX'!C$56)/('MIN and MAX'!G$56-'MIN and MAX'!C$56)</f>
        <v>3.2403856123818978E-2</v>
      </c>
      <c r="D88">
        <f>('CON Score and Page Rank'!JN147-'MIN and MAX'!D$56)/('MIN and MAX'!H$56-'MIN and MAX'!D$56)</f>
        <v>0.64139344262295084</v>
      </c>
      <c r="E88">
        <f t="shared" si="5"/>
        <v>3.2265093642399746E-2</v>
      </c>
      <c r="F88">
        <f t="shared" si="6"/>
        <v>0.79997141906246494</v>
      </c>
      <c r="G88">
        <f t="shared" si="7"/>
        <v>0.64125468014153164</v>
      </c>
      <c r="H88" s="3">
        <f>IFERROR(VLOOKUP(A88,'GDP Data'!A$2:Q$144,13,FALSE),"Not Found")</f>
        <v>10409797649.306299</v>
      </c>
      <c r="I88">
        <f t="shared" si="8"/>
        <v>4.9446873460795731E-5</v>
      </c>
      <c r="J88">
        <f t="shared" si="9"/>
        <v>-0.79992197218900418</v>
      </c>
    </row>
    <row r="89" spans="1:10" x14ac:dyDescent="0.25">
      <c r="A89" t="s">
        <v>95</v>
      </c>
      <c r="B89">
        <f>('CON Score and Page Rank'!JL91-'MIN and MAX'!B$56)/('MIN and MAX'!F$56-'MIN and MAX'!B$56)</f>
        <v>1.4149537958513286E-4</v>
      </c>
      <c r="C89">
        <f>('CON Score and Page Rank'!JM91-'MIN and MAX'!C$56)/('MIN and MAX'!G$56-'MIN and MAX'!C$56)</f>
        <v>3.2158419328295704E-2</v>
      </c>
      <c r="D89">
        <f>('CON Score and Page Rank'!JN91-'MIN and MAX'!D$56)/('MIN and MAX'!H$56-'MIN and MAX'!D$56)</f>
        <v>0.6610655737704918</v>
      </c>
      <c r="E89">
        <f t="shared" si="5"/>
        <v>3.2016923948710571E-2</v>
      </c>
      <c r="F89">
        <f t="shared" si="6"/>
        <v>0.79952814917045878</v>
      </c>
      <c r="G89">
        <f t="shared" si="7"/>
        <v>0.66092407839090661</v>
      </c>
      <c r="H89" s="3">
        <f>IFERROR(VLOOKUP(A89,'GDP Data'!A$2:Q$144,13,FALSE),"Not Found")</f>
        <v>48167374611.991501</v>
      </c>
      <c r="I89">
        <f t="shared" si="8"/>
        <v>2.4713430193081861E-3</v>
      </c>
      <c r="J89">
        <f t="shared" si="9"/>
        <v>-0.7970568061511506</v>
      </c>
    </row>
    <row r="90" spans="1:10" x14ac:dyDescent="0.25">
      <c r="A90" t="s">
        <v>298</v>
      </c>
      <c r="B90">
        <f>('CON Score and Page Rank'!JL43-'MIN and MAX'!B$56)/('MIN and MAX'!F$56-'MIN and MAX'!B$56)</f>
        <v>1.8345898679155369E-3</v>
      </c>
      <c r="C90">
        <f>('CON Score and Page Rank'!JM43-'MIN and MAX'!C$56)/('MIN and MAX'!G$56-'MIN and MAX'!C$56)</f>
        <v>3.3481607330866865E-2</v>
      </c>
      <c r="D90">
        <f>('CON Score and Page Rank'!JN43-'MIN and MAX'!D$56)/('MIN and MAX'!H$56-'MIN and MAX'!D$56)</f>
        <v>0.67868852459016393</v>
      </c>
      <c r="E90">
        <f t="shared" si="5"/>
        <v>3.164701746295133E-2</v>
      </c>
      <c r="F90">
        <f t="shared" si="6"/>
        <v>0.79886743832556306</v>
      </c>
      <c r="G90">
        <f t="shared" si="7"/>
        <v>0.67685393472224842</v>
      </c>
      <c r="H90" s="3" t="str">
        <f>IFERROR(VLOOKUP(A90,'GDP Data'!A$2:Q$144,13,FALSE),"Not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56</v>
      </c>
      <c r="B91">
        <f>('CON Score and Page Rank'!JL50-'MIN and MAX'!B$56)/('MIN and MAX'!F$56-'MIN and MAX'!B$56)</f>
        <v>1.7447394302391242E-3</v>
      </c>
      <c r="C91">
        <f>('CON Score and Page Rank'!JM50-'MIN and MAX'!C$56)/('MIN and MAX'!G$56-'MIN and MAX'!C$56)</f>
        <v>3.3343007964710902E-2</v>
      </c>
      <c r="D91">
        <f>('CON Score and Page Rank'!JN50-'MIN and MAX'!D$56)/('MIN and MAX'!H$56-'MIN and MAX'!D$56)</f>
        <v>0.72581967213114751</v>
      </c>
      <c r="E91">
        <f t="shared" si="5"/>
        <v>3.1598268534471778E-2</v>
      </c>
      <c r="F91">
        <f t="shared" si="6"/>
        <v>0.79878036511391781</v>
      </c>
      <c r="G91">
        <f t="shared" si="7"/>
        <v>0.72407493270090839</v>
      </c>
      <c r="H91" s="3" t="str">
        <f>IFERROR(VLOOKUP(A91,'GDP Data'!A$2:Q$144,13,FALSE),"Not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215</v>
      </c>
      <c r="B92">
        <f>('CON Score and Page Rank'!JL204-'MIN and MAX'!B$56)/('MIN and MAX'!F$56-'MIN and MAX'!B$56)</f>
        <v>3.430947653627086E-4</v>
      </c>
      <c r="C92">
        <f>('CON Score and Page Rank'!JM204-'MIN and MAX'!C$56)/('MIN and MAX'!G$56-'MIN and MAX'!C$56)</f>
        <v>3.1802030415914374E-2</v>
      </c>
      <c r="D92">
        <f>('CON Score and Page Rank'!JN204-'MIN and MAX'!D$56)/('MIN and MAX'!H$56-'MIN and MAX'!D$56)</f>
        <v>0.49713114754098359</v>
      </c>
      <c r="E92">
        <f t="shared" si="5"/>
        <v>3.1458935650551668E-2</v>
      </c>
      <c r="F92">
        <f t="shared" si="6"/>
        <v>0.79853149478857688</v>
      </c>
      <c r="G92">
        <f t="shared" si="7"/>
        <v>0.49678805277562088</v>
      </c>
      <c r="H92" s="3">
        <f>IFERROR(VLOOKUP(A92,'GDP Data'!A$2:Q$144,13,FALSE),"Not Found")</f>
        <v>14444655299.877199</v>
      </c>
      <c r="I92">
        <f t="shared" si="8"/>
        <v>3.0825601798344164E-4</v>
      </c>
      <c r="J92">
        <f t="shared" si="9"/>
        <v>-0.79822323877059342</v>
      </c>
    </row>
    <row r="93" spans="1:10" x14ac:dyDescent="0.25">
      <c r="A93" t="s">
        <v>279</v>
      </c>
      <c r="B93">
        <f>('CON Score and Page Rank'!JL184-'MIN and MAX'!B$56)/('MIN and MAX'!F$56-'MIN and MAX'!B$56)</f>
        <v>1.0307096396472202E-2</v>
      </c>
      <c r="C93">
        <f>('CON Score and Page Rank'!JM184-'MIN and MAX'!C$56)/('MIN and MAX'!G$56-'MIN and MAX'!C$56)</f>
        <v>4.1624319089436791E-2</v>
      </c>
      <c r="D93">
        <f>('CON Score and Page Rank'!JN184-'MIN and MAX'!D$56)/('MIN and MAX'!H$56-'MIN and MAX'!D$56)</f>
        <v>0.70040983606557372</v>
      </c>
      <c r="E93">
        <f t="shared" si="5"/>
        <v>3.1317222692964587E-2</v>
      </c>
      <c r="F93">
        <f t="shared" si="6"/>
        <v>0.79827837327937212</v>
      </c>
      <c r="G93">
        <f t="shared" si="7"/>
        <v>0.69010273966910152</v>
      </c>
      <c r="H93" s="3">
        <f>IFERROR(VLOOKUP(A93,'GDP Data'!A$2:Q$144,13,FALSE),"Not Found")</f>
        <v>49258136128.967201</v>
      </c>
      <c r="I93">
        <f t="shared" si="8"/>
        <v>2.5413080786819068E-3</v>
      </c>
      <c r="J93">
        <f t="shared" si="9"/>
        <v>-0.79573706520069021</v>
      </c>
    </row>
    <row r="94" spans="1:10" x14ac:dyDescent="0.25">
      <c r="A94" t="s">
        <v>74</v>
      </c>
      <c r="B94">
        <f>('CON Score and Page Rank'!JL70-'MIN and MAX'!B$56)/('MIN and MAX'!F$56-'MIN and MAX'!B$56)</f>
        <v>1.3375622441069634E-4</v>
      </c>
      <c r="C94">
        <f>('CON Score and Page Rank'!JM70-'MIN and MAX'!C$56)/('MIN and MAX'!G$56-'MIN and MAX'!C$56)</f>
        <v>3.1328223449189535E-2</v>
      </c>
      <c r="D94">
        <f>('CON Score and Page Rank'!JN70-'MIN and MAX'!D$56)/('MIN and MAX'!H$56-'MIN and MAX'!D$56)</f>
        <v>0.48237704918032787</v>
      </c>
      <c r="E94">
        <f t="shared" si="5"/>
        <v>3.1194467224778838E-2</v>
      </c>
      <c r="F94">
        <f t="shared" si="6"/>
        <v>0.79805911281159714</v>
      </c>
      <c r="G94">
        <f t="shared" si="7"/>
        <v>0.48224329295591717</v>
      </c>
      <c r="H94" s="3">
        <f>IFERROR(VLOOKUP(A94,'GDP Data'!A$2:Q$144,13,FALSE),"Not Found")</f>
        <v>15655383585.988701</v>
      </c>
      <c r="I94">
        <f t="shared" si="8"/>
        <v>3.8591614359742723E-4</v>
      </c>
      <c r="J94">
        <f t="shared" si="9"/>
        <v>-0.79767319666799974</v>
      </c>
    </row>
    <row r="95" spans="1:10" x14ac:dyDescent="0.25">
      <c r="A95" t="s">
        <v>101</v>
      </c>
      <c r="B95">
        <f>('CON Score and Page Rank'!JL97-'MIN and MAX'!B$56)/('MIN and MAX'!F$56-'MIN and MAX'!B$56)</f>
        <v>2.5612978930553611E-3</v>
      </c>
      <c r="C95">
        <f>('CON Score and Page Rank'!JM97-'MIN and MAX'!C$56)/('MIN and MAX'!G$56-'MIN and MAX'!C$56)</f>
        <v>3.3681860805245989E-2</v>
      </c>
      <c r="D95">
        <f>('CON Score and Page Rank'!JN97-'MIN and MAX'!D$56)/('MIN and MAX'!H$56-'MIN and MAX'!D$56)</f>
        <v>0.54754098360655734</v>
      </c>
      <c r="E95">
        <f t="shared" si="5"/>
        <v>3.1120562912190626E-2</v>
      </c>
      <c r="F95">
        <f t="shared" si="6"/>
        <v>0.79792710814909062</v>
      </c>
      <c r="G95">
        <f t="shared" si="7"/>
        <v>0.54497968571350197</v>
      </c>
      <c r="H95" s="3">
        <f>IFERROR(VLOOKUP(A95,'GDP Data'!A$2:Q$144,13,FALSE),"Not Found")</f>
        <v>14381552466.604401</v>
      </c>
      <c r="I95">
        <f t="shared" si="8"/>
        <v>3.0420839308297523E-4</v>
      </c>
      <c r="J95">
        <f t="shared" si="9"/>
        <v>-0.79762289975600764</v>
      </c>
    </row>
    <row r="96" spans="1:10" x14ac:dyDescent="0.25">
      <c r="A96" t="s">
        <v>131</v>
      </c>
      <c r="B96">
        <f>('CON Score and Page Rank'!JL127-'MIN and MAX'!B$56)/('MIN and MAX'!F$56-'MIN and MAX'!B$56)</f>
        <v>5.900417100492243E-4</v>
      </c>
      <c r="C96">
        <f>('CON Score and Page Rank'!JM127-'MIN and MAX'!C$56)/('MIN and MAX'!G$56-'MIN and MAX'!C$56)</f>
        <v>3.1600304401009555E-2</v>
      </c>
      <c r="D96">
        <f>('CON Score and Page Rank'!JN127-'MIN and MAX'!D$56)/('MIN and MAX'!H$56-'MIN and MAX'!D$56)</f>
        <v>0.72786885245901645</v>
      </c>
      <c r="E96">
        <f t="shared" si="5"/>
        <v>3.1010262690960331E-2</v>
      </c>
      <c r="F96">
        <f t="shared" si="6"/>
        <v>0.7977300947006466</v>
      </c>
      <c r="G96">
        <f t="shared" si="7"/>
        <v>0.72727881074896727</v>
      </c>
      <c r="H96" s="3">
        <f>IFERROR(VLOOKUP(A96,'GDP Data'!A$2:Q$144,13,FALSE),"Not Found")</f>
        <v>128637938711.386</v>
      </c>
      <c r="I96">
        <f t="shared" si="8"/>
        <v>7.6329917458431221E-3</v>
      </c>
      <c r="J96">
        <f t="shared" si="9"/>
        <v>-0.79009710295480351</v>
      </c>
    </row>
    <row r="97" spans="1:10" x14ac:dyDescent="0.25">
      <c r="A97" t="s">
        <v>64</v>
      </c>
      <c r="B97">
        <f>('CON Score and Page Rank'!JL60-'MIN and MAX'!B$56)/('MIN and MAX'!F$56-'MIN and MAX'!B$56)</f>
        <v>3.2595357598055297E-3</v>
      </c>
      <c r="C97">
        <f>('CON Score and Page Rank'!JM60-'MIN and MAX'!C$56)/('MIN and MAX'!G$56-'MIN and MAX'!C$56)</f>
        <v>3.4100812628109524E-2</v>
      </c>
      <c r="D97">
        <f>('CON Score and Page Rank'!JN60-'MIN and MAX'!D$56)/('MIN and MAX'!H$56-'MIN and MAX'!D$56)</f>
        <v>0.62049180327868847</v>
      </c>
      <c r="E97">
        <f t="shared" si="5"/>
        <v>3.0841276868303995E-2</v>
      </c>
      <c r="F97">
        <f t="shared" si="6"/>
        <v>0.79742825958836538</v>
      </c>
      <c r="G97">
        <f t="shared" si="7"/>
        <v>0.61723226751888294</v>
      </c>
      <c r="H97" s="3">
        <f>IFERROR(VLOOKUP(A97,'GDP Data'!A$2:Q$144,13,FALSE),"Not Found")</f>
        <v>109436531427.069</v>
      </c>
      <c r="I97">
        <f t="shared" si="8"/>
        <v>6.4013498334743327E-3</v>
      </c>
      <c r="J97">
        <f t="shared" si="9"/>
        <v>-0.79102690975489109</v>
      </c>
    </row>
    <row r="98" spans="1:10" x14ac:dyDescent="0.25">
      <c r="A98" t="s">
        <v>126</v>
      </c>
      <c r="B98">
        <f>('CON Score and Page Rank'!JL122-'MIN and MAX'!B$56)/('MIN and MAX'!F$56-'MIN and MAX'!B$56)</f>
        <v>2.2839363606277522E-4</v>
      </c>
      <c r="C98">
        <f>('CON Score and Page Rank'!JM122-'MIN and MAX'!C$56)/('MIN and MAX'!G$56-'MIN and MAX'!C$56)</f>
        <v>3.1030561619653986E-2</v>
      </c>
      <c r="D98">
        <f>('CON Score and Page Rank'!JN122-'MIN and MAX'!D$56)/('MIN and MAX'!H$56-'MIN and MAX'!D$56)</f>
        <v>0.49672131147540982</v>
      </c>
      <c r="E98">
        <f t="shared" si="5"/>
        <v>3.080216798359121E-2</v>
      </c>
      <c r="F98">
        <f t="shared" si="6"/>
        <v>0.79735840500279764</v>
      </c>
      <c r="G98">
        <f t="shared" si="7"/>
        <v>0.49649291783934707</v>
      </c>
      <c r="H98" s="3">
        <f>IFERROR(VLOOKUP(A98,'GDP Data'!A$2:Q$144,13,FALSE),"Not Found")</f>
        <v>23459515275.577599</v>
      </c>
      <c r="I98">
        <f t="shared" si="8"/>
        <v>8.8649901943662593E-4</v>
      </c>
      <c r="J98">
        <f t="shared" si="9"/>
        <v>-0.79647190598336104</v>
      </c>
    </row>
    <row r="99" spans="1:10" x14ac:dyDescent="0.25">
      <c r="A99" t="s">
        <v>84</v>
      </c>
      <c r="B99">
        <f>('CON Score and Page Rank'!JL80-'MIN and MAX'!B$56)/('MIN and MAX'!F$56-'MIN and MAX'!B$56)</f>
        <v>1.4180432398036493E-3</v>
      </c>
      <c r="C99">
        <f>('CON Score and Page Rank'!JM80-'MIN and MAX'!C$56)/('MIN and MAX'!G$56-'MIN and MAX'!C$56)</f>
        <v>3.1615900490991555E-2</v>
      </c>
      <c r="D99">
        <f>('CON Score and Page Rank'!JN80-'MIN and MAX'!D$56)/('MIN and MAX'!H$56-'MIN and MAX'!D$56)</f>
        <v>0.69918032786885242</v>
      </c>
      <c r="E99">
        <f t="shared" si="5"/>
        <v>3.0197857251187905E-2</v>
      </c>
      <c r="F99">
        <f t="shared" si="6"/>
        <v>0.79627901150753033</v>
      </c>
      <c r="G99">
        <f t="shared" si="7"/>
        <v>0.69776228462904877</v>
      </c>
      <c r="H99" s="3">
        <f>IFERROR(VLOOKUP(A99,'GDP Data'!A$2:Q$144,13,FALSE),"Not Found")</f>
        <v>39337314809.943398</v>
      </c>
      <c r="I99">
        <f t="shared" si="8"/>
        <v>1.904953713571831E-3</v>
      </c>
      <c r="J99">
        <f t="shared" si="9"/>
        <v>-0.79437405779395853</v>
      </c>
    </row>
    <row r="100" spans="1:10" x14ac:dyDescent="0.25">
      <c r="A100" t="s">
        <v>97</v>
      </c>
      <c r="B100">
        <f>('CON Score and Page Rank'!JL93-'MIN and MAX'!B$56)/('MIN and MAX'!F$56-'MIN and MAX'!B$56)</f>
        <v>1.3612311788007716E-5</v>
      </c>
      <c r="C100">
        <f>('CON Score and Page Rank'!JM93-'MIN and MAX'!C$56)/('MIN and MAX'!G$56-'MIN and MAX'!C$56)</f>
        <v>3.0199683637307025E-2</v>
      </c>
      <c r="D100">
        <f>('CON Score and Page Rank'!JN93-'MIN and MAX'!D$56)/('MIN and MAX'!H$56-'MIN and MAX'!D$56)</f>
        <v>0.45</v>
      </c>
      <c r="E100">
        <f t="shared" si="5"/>
        <v>3.0186071325519016E-2</v>
      </c>
      <c r="F100">
        <f t="shared" si="6"/>
        <v>0.79625796000071347</v>
      </c>
      <c r="G100">
        <f t="shared" si="7"/>
        <v>0.44998638768821203</v>
      </c>
      <c r="H100" s="3" t="str">
        <f>IFERROR(VLOOKUP(A100,'GDP Data'!A$2:Q$144,13,FALSE),"Not Found")</f>
        <v>Not Found</v>
      </c>
      <c r="I100" t="str">
        <f t="shared" si="8"/>
        <v>No Value</v>
      </c>
      <c r="J100" t="str">
        <f t="shared" si="9"/>
        <v>No Value</v>
      </c>
    </row>
    <row r="101" spans="1:10" x14ac:dyDescent="0.25">
      <c r="A101" t="s">
        <v>136</v>
      </c>
      <c r="B101">
        <f>('CON Score and Page Rank'!JL132-'MIN and MAX'!B$56)/('MIN and MAX'!F$56-'MIN and MAX'!B$56)</f>
        <v>0.14067797670549956</v>
      </c>
      <c r="C101">
        <f>('CON Score and Page Rank'!JM132-'MIN and MAX'!C$56)/('MIN and MAX'!G$56-'MIN and MAX'!C$56)</f>
        <v>0.17083073843204863</v>
      </c>
      <c r="D101">
        <f>('CON Score and Page Rank'!JN132-'MIN and MAX'!D$56)/('MIN and MAX'!H$56-'MIN and MAX'!D$56)</f>
        <v>0.94672131147540983</v>
      </c>
      <c r="E101">
        <f t="shared" si="5"/>
        <v>3.0152761726549071E-2</v>
      </c>
      <c r="F101">
        <f t="shared" si="6"/>
        <v>0.79619846384661552</v>
      </c>
      <c r="G101">
        <f t="shared" si="7"/>
        <v>0.8060433347699103</v>
      </c>
      <c r="H101" s="3">
        <f>IFERROR(VLOOKUP(A101,'GDP Data'!A$2:Q$144,13,FALSE),"Not Found")</f>
        <v>7551500124197.1699</v>
      </c>
      <c r="I101">
        <f t="shared" si="8"/>
        <v>0.48375997775320634</v>
      </c>
      <c r="J101">
        <f t="shared" si="9"/>
        <v>-0.31243848609340918</v>
      </c>
    </row>
    <row r="102" spans="1:10" x14ac:dyDescent="0.25">
      <c r="A102" t="s">
        <v>204</v>
      </c>
      <c r="B102">
        <f>('CON Score and Page Rank'!JL193-'MIN and MAX'!B$56)/('MIN and MAX'!F$56-'MIN and MAX'!B$56)</f>
        <v>3.036814989556346E-4</v>
      </c>
      <c r="C102">
        <f>('CON Score and Page Rank'!JM193-'MIN and MAX'!C$56)/('MIN and MAX'!G$56-'MIN and MAX'!C$56)</f>
        <v>3.0378163975003019E-2</v>
      </c>
      <c r="D102">
        <f>('CON Score and Page Rank'!JN193-'MIN and MAX'!D$56)/('MIN and MAX'!H$56-'MIN and MAX'!D$56)</f>
        <v>0.57499999999999996</v>
      </c>
      <c r="E102">
        <f t="shared" si="5"/>
        <v>3.0074482476047385E-2</v>
      </c>
      <c r="F102">
        <f t="shared" si="6"/>
        <v>0.79605864486066125</v>
      </c>
      <c r="G102">
        <f t="shared" si="7"/>
        <v>0.5746963185010443</v>
      </c>
      <c r="H102" s="3">
        <f>IFERROR(VLOOKUP(A102,'GDP Data'!A$2:Q$144,13,FALSE),"Not Found")</f>
        <v>68990000000</v>
      </c>
      <c r="I102">
        <f t="shared" si="8"/>
        <v>3.8069752348891981E-3</v>
      </c>
      <c r="J102">
        <f t="shared" si="9"/>
        <v>-0.79225166962577209</v>
      </c>
    </row>
    <row r="103" spans="1:10" x14ac:dyDescent="0.25">
      <c r="A103" t="s">
        <v>176</v>
      </c>
      <c r="B103">
        <f>('CON Score and Page Rank'!JL170-'MIN and MAX'!B$56)/('MIN and MAX'!F$56-'MIN and MAX'!B$56)</f>
        <v>6.4019599185918764E-4</v>
      </c>
      <c r="C103">
        <f>('CON Score and Page Rank'!JM170-'MIN and MAX'!C$56)/('MIN and MAX'!G$56-'MIN and MAX'!C$56)</f>
        <v>3.0557131815897576E-2</v>
      </c>
      <c r="D103">
        <f>('CON Score and Page Rank'!JN170-'MIN and MAX'!D$56)/('MIN and MAX'!H$56-'MIN and MAX'!D$56)</f>
        <v>0.65040983606557379</v>
      </c>
      <c r="E103">
        <f t="shared" si="5"/>
        <v>2.9916935824038388E-2</v>
      </c>
      <c r="F103">
        <f t="shared" si="6"/>
        <v>0.79577724189648846</v>
      </c>
      <c r="G103">
        <f t="shared" si="7"/>
        <v>0.64976964007371463</v>
      </c>
      <c r="H103" s="3">
        <f>IFERROR(VLOOKUP(A103,'GDP Data'!A$2:Q$144,13,FALSE),"Not Found")</f>
        <v>61757788944.723602</v>
      </c>
      <c r="I103">
        <f t="shared" si="8"/>
        <v>3.3430772443470863E-3</v>
      </c>
      <c r="J103">
        <f t="shared" si="9"/>
        <v>-0.79243416465214134</v>
      </c>
    </row>
    <row r="104" spans="1:10" x14ac:dyDescent="0.25">
      <c r="A104" t="s">
        <v>67</v>
      </c>
      <c r="B104">
        <f>('CON Score and Page Rank'!JL63-'MIN and MAX'!B$56)/('MIN and MAX'!F$56-'MIN and MAX'!B$56)</f>
        <v>3.2550141822959436E-4</v>
      </c>
      <c r="C104">
        <f>('CON Score and Page Rank'!JM63-'MIN and MAX'!C$56)/('MIN and MAX'!G$56-'MIN and MAX'!C$56)</f>
        <v>3.0191676948971784E-2</v>
      </c>
      <c r="D104">
        <f>('CON Score and Page Rank'!JN63-'MIN and MAX'!D$56)/('MIN and MAX'!H$56-'MIN and MAX'!D$56)</f>
        <v>0.48114754098360657</v>
      </c>
      <c r="E104">
        <f t="shared" si="5"/>
        <v>2.9866175530742188E-2</v>
      </c>
      <c r="F104">
        <f t="shared" si="6"/>
        <v>0.79568657607265991</v>
      </c>
      <c r="G104">
        <f t="shared" si="7"/>
        <v>0.480822039565377</v>
      </c>
      <c r="H104" s="3">
        <f>IFERROR(VLOOKUP(A104,'GDP Data'!A$2:Q$144,13,FALSE),"Not Found")</f>
        <v>12080296644.064301</v>
      </c>
      <c r="I104">
        <f t="shared" si="8"/>
        <v>1.5659821638316264E-4</v>
      </c>
      <c r="J104">
        <f t="shared" si="9"/>
        <v>-0.79552997785627677</v>
      </c>
    </row>
    <row r="105" spans="1:10" x14ac:dyDescent="0.25">
      <c r="A105" t="s">
        <v>145</v>
      </c>
      <c r="B105">
        <f>('CON Score and Page Rank'!JL142-'MIN and MAX'!B$56)/('MIN and MAX'!F$56-'MIN and MAX'!B$56)</f>
        <v>1.4946347300324404E-4</v>
      </c>
      <c r="C105">
        <f>('CON Score and Page Rank'!JM142-'MIN and MAX'!C$56)/('MIN and MAX'!G$56-'MIN and MAX'!C$56)</f>
        <v>2.9762144501132039E-2</v>
      </c>
      <c r="D105">
        <f>('CON Score and Page Rank'!JN142-'MIN and MAX'!D$56)/('MIN and MAX'!H$56-'MIN and MAX'!D$56)</f>
        <v>0.5168032786885246</v>
      </c>
      <c r="E105">
        <f t="shared" si="5"/>
        <v>2.9612681028128796E-2</v>
      </c>
      <c r="F105">
        <f t="shared" si="6"/>
        <v>0.79523379523900051</v>
      </c>
      <c r="G105">
        <f t="shared" si="7"/>
        <v>0.51665381521552134</v>
      </c>
      <c r="H105" s="3" t="str">
        <f>IFERROR(VLOOKUP(A105,'GDP Data'!A$2:Q$144,13,FALSE),"Not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120</v>
      </c>
      <c r="B106">
        <f>('CON Score and Page Rank'!JL116-'MIN and MAX'!B$56)/('MIN and MAX'!F$56-'MIN and MAX'!B$56)</f>
        <v>2.81725114792857E-4</v>
      </c>
      <c r="C106">
        <f>('CON Score and Page Rank'!JM116-'MIN and MAX'!C$56)/('MIN and MAX'!G$56-'MIN and MAX'!C$56)</f>
        <v>2.9433633549438887E-2</v>
      </c>
      <c r="D106">
        <f>('CON Score and Page Rank'!JN116-'MIN and MAX'!D$56)/('MIN and MAX'!H$56-'MIN and MAX'!D$56)</f>
        <v>0.57336065573770489</v>
      </c>
      <c r="E106">
        <f t="shared" si="5"/>
        <v>2.9151908434646032E-2</v>
      </c>
      <c r="F106">
        <f t="shared" si="6"/>
        <v>0.7944107833122972</v>
      </c>
      <c r="G106">
        <f t="shared" si="7"/>
        <v>0.57307893062291204</v>
      </c>
      <c r="H106" s="3">
        <f>IFERROR(VLOOKUP(A106,'GDP Data'!A$2:Q$144,13,FALSE),"Not Found")</f>
        <v>34657139495.403099</v>
      </c>
      <c r="I106">
        <f t="shared" si="8"/>
        <v>1.6047517549721776E-3</v>
      </c>
      <c r="J106">
        <f t="shared" si="9"/>
        <v>-0.79280603155732499</v>
      </c>
    </row>
    <row r="107" spans="1:10" x14ac:dyDescent="0.25">
      <c r="A107" t="s">
        <v>159</v>
      </c>
      <c r="B107">
        <f>('CON Score and Page Rank'!JL155-'MIN and MAX'!B$56)/('MIN and MAX'!F$56-'MIN and MAX'!B$56)</f>
        <v>1.3275784951650371E-3</v>
      </c>
      <c r="C107">
        <f>('CON Score and Page Rank'!JM155-'MIN and MAX'!C$56)/('MIN and MAX'!G$56-'MIN and MAX'!C$56)</f>
        <v>3.0013403248434028E-2</v>
      </c>
      <c r="D107">
        <f>('CON Score and Page Rank'!JN155-'MIN and MAX'!D$56)/('MIN and MAX'!H$56-'MIN and MAX'!D$56)</f>
        <v>0.41516393442622951</v>
      </c>
      <c r="E107">
        <f t="shared" si="5"/>
        <v>2.8685824753268991E-2</v>
      </c>
      <c r="F107">
        <f t="shared" si="6"/>
        <v>0.79357828495184624</v>
      </c>
      <c r="G107">
        <f t="shared" si="7"/>
        <v>0.41383635593106449</v>
      </c>
      <c r="H107" s="3">
        <f>IFERROR(VLOOKUP(A107,'GDP Data'!A$2:Q$144,13,FALSE),"Not Found")</f>
        <v>17984910501.8979</v>
      </c>
      <c r="I107">
        <f t="shared" si="8"/>
        <v>5.3533972193943674E-4</v>
      </c>
      <c r="J107">
        <f t="shared" si="9"/>
        <v>-0.79304294522990681</v>
      </c>
    </row>
    <row r="108" spans="1:10" x14ac:dyDescent="0.25">
      <c r="A108" t="s">
        <v>198</v>
      </c>
      <c r="B108">
        <f>('CON Score and Page Rank'!JL188-'MIN and MAX'!B$56)/('MIN and MAX'!F$56-'MIN and MAX'!B$56)</f>
        <v>7.2532403654609228E-4</v>
      </c>
      <c r="C108">
        <f>('CON Score and Page Rank'!JM188-'MIN and MAX'!C$56)/('MIN and MAX'!G$56-'MIN and MAX'!C$56)</f>
        <v>2.9332489675946153E-2</v>
      </c>
      <c r="D108">
        <f>('CON Score and Page Rank'!JN188-'MIN and MAX'!D$56)/('MIN and MAX'!H$56-'MIN and MAX'!D$56)</f>
        <v>0.68155737704918029</v>
      </c>
      <c r="E108">
        <f t="shared" si="5"/>
        <v>2.8607165639400061E-2</v>
      </c>
      <c r="F108">
        <f t="shared" si="6"/>
        <v>0.79343778747049931</v>
      </c>
      <c r="G108">
        <f t="shared" si="7"/>
        <v>0.68083205301263416</v>
      </c>
      <c r="H108" s="3" t="str">
        <f>IFERROR(VLOOKUP(A108,'GDP Data'!A$2:Q$144,13,FALSE),"Not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149</v>
      </c>
      <c r="B109">
        <f>('CON Score and Page Rank'!JL145-'MIN and MAX'!B$56)/('MIN and MAX'!F$56-'MIN and MAX'!B$56)</f>
        <v>1.1425622141139855E-2</v>
      </c>
      <c r="C109">
        <f>('CON Score and Page Rank'!JM145-'MIN and MAX'!C$56)/('MIN and MAX'!G$56-'MIN and MAX'!C$56)</f>
        <v>3.9313594051969866E-2</v>
      </c>
      <c r="D109">
        <f>('CON Score and Page Rank'!JN145-'MIN and MAX'!D$56)/('MIN and MAX'!H$56-'MIN and MAX'!D$56)</f>
        <v>0.77336065573770496</v>
      </c>
      <c r="E109">
        <f t="shared" si="5"/>
        <v>2.7887971910830013E-2</v>
      </c>
      <c r="F109">
        <f t="shared" si="6"/>
        <v>0.79215319497390679</v>
      </c>
      <c r="G109">
        <f t="shared" si="7"/>
        <v>0.76193503359656511</v>
      </c>
      <c r="H109" s="3" t="str">
        <f>IFERROR(VLOOKUP(A109,'GDP Data'!A$2:Q$144,13,FALSE),"Not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211</v>
      </c>
      <c r="B110">
        <f>('CON Score and Page Rank'!JL200-'MIN and MAX'!B$56)/('MIN and MAX'!F$56-'MIN and MAX'!B$56)</f>
        <v>1.2298170963751141E-3</v>
      </c>
      <c r="C110">
        <f>('CON Score and Page Rank'!JM200-'MIN and MAX'!C$56)/('MIN and MAX'!G$56-'MIN and MAX'!C$56)</f>
        <v>2.9092387329003037E-2</v>
      </c>
      <c r="D110">
        <f>('CON Score and Page Rank'!JN200-'MIN and MAX'!D$56)/('MIN and MAX'!H$56-'MIN and MAX'!D$56)</f>
        <v>0.5901639344262295</v>
      </c>
      <c r="E110">
        <f t="shared" si="5"/>
        <v>2.7862570232627924E-2</v>
      </c>
      <c r="F110">
        <f t="shared" si="6"/>
        <v>0.79210782360326915</v>
      </c>
      <c r="G110">
        <f t="shared" si="7"/>
        <v>0.58893411732985435</v>
      </c>
      <c r="H110" s="3">
        <f>IFERROR(VLOOKUP(A110,'GDP Data'!A$2:Q$144,13,FALSE),"Not Found")</f>
        <v>46876114650.499603</v>
      </c>
      <c r="I110">
        <f t="shared" si="8"/>
        <v>2.3885173250875295E-3</v>
      </c>
      <c r="J110">
        <f t="shared" si="9"/>
        <v>-0.78971930627818165</v>
      </c>
    </row>
    <row r="111" spans="1:10" x14ac:dyDescent="0.25">
      <c r="A111" t="s">
        <v>69</v>
      </c>
      <c r="B111">
        <f>('CON Score and Page Rank'!JL65-'MIN and MAX'!B$56)/('MIN and MAX'!F$56-'MIN and MAX'!B$56)</f>
        <v>8.5193826070436912E-4</v>
      </c>
      <c r="C111">
        <f>('CON Score and Page Rank'!JM65-'MIN and MAX'!C$56)/('MIN and MAX'!G$56-'MIN and MAX'!C$56)</f>
        <v>2.8610669970871062E-2</v>
      </c>
      <c r="D111">
        <f>('CON Score and Page Rank'!JN65-'MIN and MAX'!D$56)/('MIN and MAX'!H$56-'MIN and MAX'!D$56)</f>
        <v>0.54262295081967216</v>
      </c>
      <c r="E111">
        <f t="shared" si="5"/>
        <v>2.7758731710166695E-2</v>
      </c>
      <c r="F111">
        <f t="shared" si="6"/>
        <v>0.79192235175957526</v>
      </c>
      <c r="G111">
        <f t="shared" si="7"/>
        <v>0.54177101255896776</v>
      </c>
      <c r="H111" s="3">
        <f>IFERROR(VLOOKUP(A111,'GDP Data'!A$2:Q$144,13,FALSE),"Not Found")</f>
        <v>30630912184.7789</v>
      </c>
      <c r="I111">
        <f t="shared" si="8"/>
        <v>1.3464961890617114E-3</v>
      </c>
      <c r="J111">
        <f t="shared" si="9"/>
        <v>-0.79057585557051357</v>
      </c>
    </row>
    <row r="112" spans="1:10" x14ac:dyDescent="0.25">
      <c r="A112" t="s">
        <v>175</v>
      </c>
      <c r="B112">
        <f>('CON Score and Page Rank'!JL169-'MIN and MAX'!B$56)/('MIN and MAX'!F$56-'MIN and MAX'!B$56)</f>
        <v>1.5134137672719295E-3</v>
      </c>
      <c r="C112">
        <f>('CON Score and Page Rank'!JM169-'MIN and MAX'!C$56)/('MIN and MAX'!G$56-'MIN and MAX'!C$56)</f>
        <v>2.9103934935632365E-2</v>
      </c>
      <c r="D112">
        <f>('CON Score and Page Rank'!JN169-'MIN and MAX'!D$56)/('MIN and MAX'!H$56-'MIN and MAX'!D$56)</f>
        <v>0.44344262295081965</v>
      </c>
      <c r="E112">
        <f t="shared" si="5"/>
        <v>2.7590521168360436E-2</v>
      </c>
      <c r="F112">
        <f t="shared" si="6"/>
        <v>0.79162190142016287</v>
      </c>
      <c r="G112">
        <f t="shared" si="7"/>
        <v>0.44192920918354772</v>
      </c>
      <c r="H112" s="3">
        <f>IFERROR(VLOOKUP(A112,'GDP Data'!A$2:Q$144,13,FALSE),"Not Found")</f>
        <v>12890764531.3284</v>
      </c>
      <c r="I112">
        <f t="shared" si="8"/>
        <v>2.0858431322507201E-4</v>
      </c>
      <c r="J112">
        <f t="shared" si="9"/>
        <v>-0.79141331710693774</v>
      </c>
    </row>
    <row r="113" spans="1:10" x14ac:dyDescent="0.25">
      <c r="A113" t="s">
        <v>284</v>
      </c>
      <c r="B113">
        <f>('CON Score and Page Rank'!JL178-'MIN and MAX'!B$56)/('MIN and MAX'!F$56-'MIN and MAX'!B$56)</f>
        <v>1.2248690388281618E-3</v>
      </c>
      <c r="C113">
        <f>('CON Score and Page Rank'!JM178-'MIN and MAX'!C$56)/('MIN and MAX'!G$56-'MIN and MAX'!C$56)</f>
        <v>2.8580525020000271E-2</v>
      </c>
      <c r="D113">
        <f>('CON Score and Page Rank'!JN178-'MIN and MAX'!D$56)/('MIN and MAX'!H$56-'MIN and MAX'!D$56)</f>
        <v>0.53319672131147544</v>
      </c>
      <c r="E113">
        <f t="shared" si="5"/>
        <v>2.7355655981172108E-2</v>
      </c>
      <c r="F113">
        <f t="shared" si="6"/>
        <v>0.79120239545787829</v>
      </c>
      <c r="G113">
        <f t="shared" si="7"/>
        <v>0.53197185227264732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208</v>
      </c>
      <c r="B114">
        <f>('CON Score and Page Rank'!JL197-'MIN and MAX'!B$56)/('MIN and MAX'!F$56-'MIN and MAX'!B$56)</f>
        <v>9.0917729911754069E-4</v>
      </c>
      <c r="C114">
        <f>('CON Score and Page Rank'!JM197-'MIN and MAX'!C$56)/('MIN and MAX'!G$56-'MIN and MAX'!C$56)</f>
        <v>2.8105048906521497E-2</v>
      </c>
      <c r="D114">
        <f>('CON Score and Page Rank'!JN197-'MIN and MAX'!D$56)/('MIN and MAX'!H$56-'MIN and MAX'!D$56)</f>
        <v>0.63319672131147542</v>
      </c>
      <c r="E114">
        <f t="shared" si="5"/>
        <v>2.7195871607403957E-2</v>
      </c>
      <c r="F114">
        <f t="shared" si="6"/>
        <v>0.79091699557261586</v>
      </c>
      <c r="G114">
        <f t="shared" si="7"/>
        <v>0.63228754401235787</v>
      </c>
      <c r="H114" s="3">
        <f>IFERROR(VLOOKUP(A114,'GDP Data'!A$2:Q$144,13,FALSE),"Not Found")</f>
        <v>20283780000</v>
      </c>
      <c r="I114">
        <f t="shared" si="8"/>
        <v>6.8279683187956702E-4</v>
      </c>
      <c r="J114">
        <f t="shared" si="9"/>
        <v>-0.7902341987407363</v>
      </c>
    </row>
    <row r="115" spans="1:10" x14ac:dyDescent="0.25">
      <c r="A115" t="s">
        <v>102</v>
      </c>
      <c r="B115">
        <f>('CON Score and Page Rank'!JL98-'MIN and MAX'!B$56)/('MIN and MAX'!F$56-'MIN and MAX'!B$56)</f>
        <v>6.6853156657848523E-5</v>
      </c>
      <c r="C115">
        <f>('CON Score and Page Rank'!JM98-'MIN and MAX'!C$56)/('MIN and MAX'!G$56-'MIN and MAX'!C$56)</f>
        <v>2.7114538703970299E-2</v>
      </c>
      <c r="D115">
        <f>('CON Score and Page Rank'!JN98-'MIN and MAX'!D$56)/('MIN and MAX'!H$56-'MIN and MAX'!D$56)</f>
        <v>0.45450819672131149</v>
      </c>
      <c r="E115">
        <f t="shared" si="5"/>
        <v>2.7047685547312451E-2</v>
      </c>
      <c r="F115">
        <f t="shared" si="6"/>
        <v>0.79065231208980569</v>
      </c>
      <c r="G115">
        <f t="shared" si="7"/>
        <v>0.45444134356465365</v>
      </c>
      <c r="H115" s="3">
        <f>IFERROR(VLOOKUP(A115,'GDP Data'!A$2:Q$144,13,FALSE),"Not Found")</f>
        <v>12523402328.767099</v>
      </c>
      <c r="I115">
        <f t="shared" si="8"/>
        <v>1.850204838142891E-4</v>
      </c>
      <c r="J115">
        <f t="shared" si="9"/>
        <v>-0.79046729160599138</v>
      </c>
    </row>
    <row r="116" spans="1:10" x14ac:dyDescent="0.25">
      <c r="A116" t="s">
        <v>30</v>
      </c>
      <c r="B116">
        <f>('CON Score and Page Rank'!JL21-'MIN and MAX'!B$56)/('MIN and MAX'!F$56-'MIN and MAX'!B$56)</f>
        <v>1.0709286649063243E-3</v>
      </c>
      <c r="C116">
        <f>('CON Score and Page Rank'!JM21-'MIN and MAX'!C$56)/('MIN and MAX'!G$56-'MIN and MAX'!C$56)</f>
        <v>2.7916924832712374E-2</v>
      </c>
      <c r="D116">
        <f>('CON Score and Page Rank'!JN21-'MIN and MAX'!D$56)/('MIN and MAX'!H$56-'MIN and MAX'!D$56)</f>
        <v>0.55696721311475406</v>
      </c>
      <c r="E116">
        <f t="shared" si="5"/>
        <v>2.6845996167806051E-2</v>
      </c>
      <c r="F116">
        <f t="shared" si="6"/>
        <v>0.79029206330945068</v>
      </c>
      <c r="G116">
        <f t="shared" si="7"/>
        <v>0.55589628444984773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214</v>
      </c>
      <c r="B117">
        <f>('CON Score and Page Rank'!JL203-'MIN and MAX'!B$56)/('MIN and MAX'!F$56-'MIN and MAX'!B$56)</f>
        <v>5.3308082351998789E-4</v>
      </c>
      <c r="C117">
        <f>('CON Score and Page Rank'!JM203-'MIN and MAX'!C$56)/('MIN and MAX'!G$56-'MIN and MAX'!C$56)</f>
        <v>2.7367847773366656E-2</v>
      </c>
      <c r="D117">
        <f>('CON Score and Page Rank'!JN203-'MIN and MAX'!D$56)/('MIN and MAX'!H$56-'MIN and MAX'!D$56)</f>
        <v>0.61147540983606552</v>
      </c>
      <c r="E117">
        <f t="shared" si="5"/>
        <v>2.683476694984667E-2</v>
      </c>
      <c r="F117">
        <f t="shared" si="6"/>
        <v>0.79027200616968407</v>
      </c>
      <c r="G117">
        <f t="shared" si="7"/>
        <v>0.61094232901254553</v>
      </c>
      <c r="H117" s="3">
        <f>IFERROR(VLOOKUP(A117,'GDP Data'!A$2:Q$144,13,FALSE),"Not Found")</f>
        <v>17710315005.999901</v>
      </c>
      <c r="I117">
        <f t="shared" si="8"/>
        <v>5.1772625659870109E-4</v>
      </c>
      <c r="J117">
        <f t="shared" si="9"/>
        <v>-0.78975427991308533</v>
      </c>
    </row>
    <row r="118" spans="1:10" x14ac:dyDescent="0.25">
      <c r="A118" t="s">
        <v>66</v>
      </c>
      <c r="B118">
        <f>('CON Score and Page Rank'!JL62-'MIN and MAX'!B$56)/('MIN and MAX'!F$56-'MIN and MAX'!B$56)</f>
        <v>1.1452322438135575E-4</v>
      </c>
      <c r="C118">
        <f>('CON Score and Page Rank'!JM62-'MIN and MAX'!C$56)/('MIN and MAX'!G$56-'MIN and MAX'!C$56)</f>
        <v>2.6647631010907415E-2</v>
      </c>
      <c r="D118">
        <f>('CON Score and Page Rank'!JN62-'MIN and MAX'!D$56)/('MIN and MAX'!H$56-'MIN and MAX'!D$56)</f>
        <v>0.39713114754098361</v>
      </c>
      <c r="E118">
        <f t="shared" si="5"/>
        <v>2.653310778652606E-2</v>
      </c>
      <c r="F118">
        <f t="shared" si="6"/>
        <v>0.78973319571801281</v>
      </c>
      <c r="G118">
        <f t="shared" si="7"/>
        <v>0.39701662431660223</v>
      </c>
      <c r="H118" s="3">
        <f>IFERROR(VLOOKUP(A118,'GDP Data'!A$2:Q$144,13,FALSE),"Not Found")</f>
        <v>15351972361.147699</v>
      </c>
      <c r="I118">
        <f t="shared" si="8"/>
        <v>3.6645434188341708E-4</v>
      </c>
      <c r="J118">
        <f t="shared" si="9"/>
        <v>-0.78936674137612939</v>
      </c>
    </row>
    <row r="119" spans="1:10" x14ac:dyDescent="0.25">
      <c r="A119" t="s">
        <v>168</v>
      </c>
      <c r="B119">
        <f>('CON Score and Page Rank'!JL163-'MIN and MAX'!B$56)/('MIN and MAX'!F$56-'MIN and MAX'!B$56)</f>
        <v>7.9054462669557525E-5</v>
      </c>
      <c r="C119">
        <f>('CON Score and Page Rank'!JM163-'MIN and MAX'!C$56)/('MIN and MAX'!G$56-'MIN and MAX'!C$56)</f>
        <v>2.5768913517149244E-2</v>
      </c>
      <c r="D119">
        <f>('CON Score and Page Rank'!JN163-'MIN and MAX'!D$56)/('MIN and MAX'!H$56-'MIN and MAX'!D$56)</f>
        <v>0.3389344262295082</v>
      </c>
      <c r="E119">
        <f t="shared" si="5"/>
        <v>2.5689859054479687E-2</v>
      </c>
      <c r="F119">
        <f t="shared" si="6"/>
        <v>0.78822702158034108</v>
      </c>
      <c r="G119">
        <f t="shared" si="7"/>
        <v>0.33885537176683866</v>
      </c>
      <c r="H119" s="3">
        <f>IFERROR(VLOOKUP(A119,'GDP Data'!A$2:Q$144,13,FALSE),"Not Found")</f>
        <v>29233333333.333302</v>
      </c>
      <c r="I119">
        <f t="shared" si="8"/>
        <v>1.2568508488117523E-3</v>
      </c>
      <c r="J119">
        <f t="shared" si="9"/>
        <v>-0.78697017073152931</v>
      </c>
    </row>
    <row r="120" spans="1:10" x14ac:dyDescent="0.25">
      <c r="A120" t="s">
        <v>31</v>
      </c>
      <c r="B120">
        <f>('CON Score and Page Rank'!JL22-'MIN and MAX'!B$56)/('MIN and MAX'!F$56-'MIN and MAX'!B$56)</f>
        <v>0.2002906156064411</v>
      </c>
      <c r="C120">
        <f>('CON Score and Page Rank'!JM22-'MIN and MAX'!C$56)/('MIN and MAX'!G$56-'MIN and MAX'!C$56)</f>
        <v>0.22593555615371996</v>
      </c>
      <c r="D120">
        <f>('CON Score and Page Rank'!JN22-'MIN and MAX'!D$56)/('MIN and MAX'!H$56-'MIN and MAX'!D$56)</f>
        <v>0.97622950819672127</v>
      </c>
      <c r="E120">
        <f t="shared" si="5"/>
        <v>2.5644940547278866E-2</v>
      </c>
      <c r="F120">
        <f t="shared" si="6"/>
        <v>0.7881467901002599</v>
      </c>
      <c r="G120">
        <f t="shared" si="7"/>
        <v>0.77593889259028015</v>
      </c>
      <c r="H120" s="3">
        <f>IFERROR(VLOOKUP(A120,'GDP Data'!A$2:Q$144,13,FALSE),"Not Found")</f>
        <v>61696281326.2453</v>
      </c>
      <c r="I120">
        <f t="shared" si="8"/>
        <v>3.339131941811384E-3</v>
      </c>
      <c r="J120">
        <f t="shared" si="9"/>
        <v>-0.78480765815844855</v>
      </c>
    </row>
    <row r="121" spans="1:10" x14ac:dyDescent="0.25">
      <c r="A121" t="s">
        <v>75</v>
      </c>
      <c r="B121">
        <f>('CON Score and Page Rank'!JL71-'MIN and MAX'!B$56)/('MIN and MAX'!F$56-'MIN and MAX'!B$56)</f>
        <v>1.3919106976738118E-4</v>
      </c>
      <c r="C121">
        <f>('CON Score and Page Rank'!JM71-'MIN and MAX'!C$56)/('MIN and MAX'!G$56-'MIN and MAX'!C$56)</f>
        <v>2.5572034447626013E-2</v>
      </c>
      <c r="D121">
        <f>('CON Score and Page Rank'!JN71-'MIN and MAX'!D$56)/('MIN and MAX'!H$56-'MIN and MAX'!D$56)</f>
        <v>0.45163934426229507</v>
      </c>
      <c r="E121">
        <f t="shared" si="5"/>
        <v>2.5432843377858633E-2</v>
      </c>
      <c r="F121">
        <f t="shared" si="6"/>
        <v>0.78776795137911659</v>
      </c>
      <c r="G121">
        <f t="shared" si="7"/>
        <v>0.45150015319252768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138</v>
      </c>
      <c r="B122">
        <f>('CON Score and Page Rank'!JL134-'MIN and MAX'!B$56)/('MIN and MAX'!F$56-'MIN and MAX'!B$56)</f>
        <v>1.0468541401844177E-3</v>
      </c>
      <c r="C122">
        <f>('CON Score and Page Rank'!JM134-'MIN and MAX'!C$56)/('MIN and MAX'!G$56-'MIN and MAX'!C$56)</f>
        <v>2.5907988349387758E-2</v>
      </c>
      <c r="D122">
        <f>('CON Score and Page Rank'!JN134-'MIN and MAX'!D$56)/('MIN and MAX'!H$56-'MIN and MAX'!D$56)</f>
        <v>0.40122950819672132</v>
      </c>
      <c r="E122">
        <f t="shared" si="5"/>
        <v>2.4861134209203342E-2</v>
      </c>
      <c r="F122">
        <f t="shared" si="6"/>
        <v>0.78674678937628884</v>
      </c>
      <c r="G122">
        <f t="shared" si="7"/>
        <v>0.40018265405653691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123</v>
      </c>
      <c r="B123">
        <f>('CON Score and Page Rank'!JL119-'MIN and MAX'!B$56)/('MIN and MAX'!F$56-'MIN and MAX'!B$56)</f>
        <v>1.8225215326263112E-4</v>
      </c>
      <c r="C123">
        <f>('CON Score and Page Rank'!JM119-'MIN and MAX'!C$56)/('MIN and MAX'!G$56-'MIN and MAX'!C$56)</f>
        <v>2.4758562135035144E-2</v>
      </c>
      <c r="D123">
        <f>('CON Score and Page Rank'!JN119-'MIN and MAX'!D$56)/('MIN and MAX'!H$56-'MIN and MAX'!D$56)</f>
        <v>0.44344262295081965</v>
      </c>
      <c r="E123">
        <f t="shared" si="5"/>
        <v>2.4576309981772512E-2</v>
      </c>
      <c r="F123">
        <f t="shared" si="6"/>
        <v>0.7862380487534627</v>
      </c>
      <c r="G123">
        <f t="shared" si="7"/>
        <v>0.44326037079755704</v>
      </c>
      <c r="H123" s="3">
        <f>IFERROR(VLOOKUP(A123,'GDP Data'!A$2:Q$144,13,FALSE),"Not Found")</f>
        <v>27871725205.5714</v>
      </c>
      <c r="I123">
        <f t="shared" si="8"/>
        <v>1.169512790015235E-3</v>
      </c>
      <c r="J123">
        <f t="shared" si="9"/>
        <v>-0.7850685359634475</v>
      </c>
    </row>
    <row r="124" spans="1:10" x14ac:dyDescent="0.25">
      <c r="A124" t="s">
        <v>77</v>
      </c>
      <c r="B124">
        <f>('CON Score and Page Rank'!JL73-'MIN and MAX'!B$56)/('MIN and MAX'!F$56-'MIN and MAX'!B$56)</f>
        <v>5.8062322389567937E-5</v>
      </c>
      <c r="C124">
        <f>('CON Score and Page Rank'!JM73-'MIN and MAX'!C$56)/('MIN and MAX'!G$56-'MIN and MAX'!C$56)</f>
        <v>2.4443019169660959E-2</v>
      </c>
      <c r="D124">
        <f>('CON Score and Page Rank'!JN73-'MIN and MAX'!D$56)/('MIN and MAX'!H$56-'MIN and MAX'!D$56)</f>
        <v>0.43729508196721312</v>
      </c>
      <c r="E124">
        <f t="shared" si="5"/>
        <v>2.4384956847271391E-2</v>
      </c>
      <c r="F124">
        <f t="shared" si="6"/>
        <v>0.78589626212349817</v>
      </c>
      <c r="G124">
        <f t="shared" si="7"/>
        <v>0.43723701964482353</v>
      </c>
      <c r="H124" s="3" t="str">
        <f>IFERROR(VLOOKUP(A124,'GDP Data'!A$2:Q$144,13,FALSE),"Not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99</v>
      </c>
      <c r="B125">
        <f>('CON Score and Page Rank'!JL95-'MIN and MAX'!B$56)/('MIN and MAX'!F$56-'MIN and MAX'!B$56)</f>
        <v>1.4922018834005927E-4</v>
      </c>
      <c r="C125">
        <f>('CON Score and Page Rank'!JM95-'MIN and MAX'!C$56)/('MIN and MAX'!G$56-'MIN and MAX'!C$56)</f>
        <v>2.3921288431712803E-2</v>
      </c>
      <c r="D125">
        <f>('CON Score and Page Rank'!JN95-'MIN and MAX'!D$56)/('MIN and MAX'!H$56-'MIN and MAX'!D$56)</f>
        <v>0.34344262295081968</v>
      </c>
      <c r="E125">
        <f t="shared" si="5"/>
        <v>2.3772068243372742E-2</v>
      </c>
      <c r="F125">
        <f t="shared" si="6"/>
        <v>0.78480154720797657</v>
      </c>
      <c r="G125">
        <f t="shared" si="7"/>
        <v>0.3432934027624796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26</v>
      </c>
      <c r="B126">
        <f>('CON Score and Page Rank'!JL10-'MIN and MAX'!B$56)/('MIN and MAX'!F$56-'MIN and MAX'!B$56)</f>
        <v>5.5387013664317381E-4</v>
      </c>
      <c r="C126">
        <f>('CON Score and Page Rank'!JM10-'MIN and MAX'!C$56)/('MIN and MAX'!G$56-'MIN and MAX'!C$56)</f>
        <v>2.4015916213070018E-2</v>
      </c>
      <c r="D126">
        <f>('CON Score and Page Rank'!JN10-'MIN and MAX'!D$56)/('MIN and MAX'!H$56-'MIN and MAX'!D$56)</f>
        <v>0.56598360655737701</v>
      </c>
      <c r="E126">
        <f t="shared" si="5"/>
        <v>2.3462046076426844E-2</v>
      </c>
      <c r="F126">
        <f t="shared" si="6"/>
        <v>0.78424779912367681</v>
      </c>
      <c r="G126">
        <f t="shared" si="7"/>
        <v>0.5654297364207338</v>
      </c>
      <c r="H126" s="3" t="str">
        <f>IFERROR(VLOOKUP(A126,'GDP Data'!A$2:Q$144,13,FALSE),"Not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221</v>
      </c>
      <c r="B127">
        <f>('CON Score and Page Rank'!JL210-'MIN and MAX'!B$56)/('MIN and MAX'!F$56-'MIN and MAX'!B$56)</f>
        <v>1.571704580757106E-4</v>
      </c>
      <c r="C127">
        <f>('CON Score and Page Rank'!JM210-'MIN and MAX'!C$56)/('MIN and MAX'!G$56-'MIN and MAX'!C$56)</f>
        <v>2.3417450866719296E-2</v>
      </c>
      <c r="D127">
        <f>('CON Score and Page Rank'!JN210-'MIN and MAX'!D$56)/('MIN and MAX'!H$56-'MIN and MAX'!D$56)</f>
        <v>0.43360655737704917</v>
      </c>
      <c r="E127">
        <f t="shared" si="5"/>
        <v>2.3260280408643585E-2</v>
      </c>
      <c r="F127">
        <f t="shared" si="6"/>
        <v>0.78388741408052631</v>
      </c>
      <c r="G127">
        <f t="shared" si="7"/>
        <v>0.43344938691897344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218</v>
      </c>
      <c r="B128">
        <f>('CON Score and Page Rank'!JL207-'MIN and MAX'!B$56)/('MIN and MAX'!F$56-'MIN and MAX'!B$56)</f>
        <v>1.7582596061736691E-3</v>
      </c>
      <c r="C128">
        <f>('CON Score and Page Rank'!JM207-'MIN and MAX'!C$56)/('MIN and MAX'!G$56-'MIN and MAX'!C$56)</f>
        <v>2.4813866664560973E-2</v>
      </c>
      <c r="D128">
        <f>('CON Score and Page Rank'!JN207-'MIN and MAX'!D$56)/('MIN and MAX'!H$56-'MIN and MAX'!D$56)</f>
        <v>0.63606557377049178</v>
      </c>
      <c r="E128">
        <f t="shared" si="5"/>
        <v>2.3055607058387304E-2</v>
      </c>
      <c r="F128">
        <f t="shared" si="6"/>
        <v>0.78352183546165488</v>
      </c>
      <c r="G128">
        <f t="shared" si="7"/>
        <v>0.63430731416431807</v>
      </c>
      <c r="H128" s="3">
        <f>IFERROR(VLOOKUP(A128,'GDP Data'!A$2:Q$144,13,FALSE),"Not Found")</f>
        <v>33737052170.489799</v>
      </c>
      <c r="I128">
        <f t="shared" si="8"/>
        <v>1.5457343040310651E-3</v>
      </c>
      <c r="J128">
        <f t="shared" si="9"/>
        <v>-0.78197610115762384</v>
      </c>
    </row>
    <row r="129" spans="1:10" x14ac:dyDescent="0.25">
      <c r="A129" t="s">
        <v>217</v>
      </c>
      <c r="B129">
        <f>('CON Score and Page Rank'!JL206-'MIN and MAX'!B$56)/('MIN and MAX'!F$56-'MIN and MAX'!B$56)</f>
        <v>1.2623603875615568E-4</v>
      </c>
      <c r="C129">
        <f>('CON Score and Page Rank'!JM206-'MIN and MAX'!C$56)/('MIN and MAX'!G$56-'MIN and MAX'!C$56)</f>
        <v>2.2958234890789294E-2</v>
      </c>
      <c r="D129">
        <f>('CON Score and Page Rank'!JN206-'MIN and MAX'!D$56)/('MIN and MAX'!H$56-'MIN and MAX'!D$56)</f>
        <v>0.54139344262295086</v>
      </c>
      <c r="E129">
        <f t="shared" si="5"/>
        <v>2.2831998852033138E-2</v>
      </c>
      <c r="F129">
        <f t="shared" si="6"/>
        <v>0.78312243622797384</v>
      </c>
      <c r="G129">
        <f t="shared" si="7"/>
        <v>0.54126720658419469</v>
      </c>
      <c r="H129" s="3">
        <f>IFERROR(VLOOKUP(A129,'GDP Data'!A$2:Q$144,13,FALSE),"Not Found")</f>
        <v>9774307336.2379208</v>
      </c>
      <c r="I129">
        <f t="shared" si="8"/>
        <v>8.6844182464502723E-6</v>
      </c>
      <c r="J129">
        <f t="shared" si="9"/>
        <v>-0.78311375180972742</v>
      </c>
    </row>
    <row r="130" spans="1:10" x14ac:dyDescent="0.25">
      <c r="A130" t="s">
        <v>148</v>
      </c>
      <c r="B130">
        <f>('CON Score and Page Rank'!JL144-'MIN and MAX'!B$56)/('MIN and MAX'!F$56-'MIN and MAX'!B$56)</f>
        <v>4.1421551996707338E-5</v>
      </c>
      <c r="C130">
        <f>('CON Score and Page Rank'!JM144-'MIN and MAX'!C$56)/('MIN and MAX'!G$56-'MIN and MAX'!C$56)</f>
        <v>2.2756849927504864E-2</v>
      </c>
      <c r="D130">
        <f>('CON Score and Page Rank'!JN144-'MIN and MAX'!D$56)/('MIN and MAX'!H$56-'MIN and MAX'!D$56)</f>
        <v>0.33442622950819673</v>
      </c>
      <c r="E130">
        <f t="shared" si="5"/>
        <v>2.2715428375508155E-2</v>
      </c>
      <c r="F130">
        <f t="shared" si="6"/>
        <v>0.7829142231227707</v>
      </c>
      <c r="G130">
        <f t="shared" si="7"/>
        <v>0.33438480795620001</v>
      </c>
      <c r="H130" s="3" t="str">
        <f>IFERROR(VLOOKUP(A130,'GDP Data'!A$2:Q$144,13,FALSE),"Not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118</v>
      </c>
      <c r="B131">
        <f>('CON Score and Page Rank'!JL114-'MIN and MAX'!B$56)/('MIN and MAX'!F$56-'MIN and MAX'!B$56)</f>
        <v>5.0127921036741674E-6</v>
      </c>
      <c r="C131">
        <f>('CON Score and Page Rank'!JM114-'MIN and MAX'!C$56)/('MIN and MAX'!G$56-'MIN and MAX'!C$56)</f>
        <v>2.1961678043627114E-2</v>
      </c>
      <c r="D131">
        <f>('CON Score and Page Rank'!JN114-'MIN and MAX'!D$56)/('MIN and MAX'!H$56-'MIN and MAX'!D$56)</f>
        <v>0.30655737704918035</v>
      </c>
      <c r="E131">
        <f t="shared" ref="E131:E194" si="10">C131-B131</f>
        <v>2.1956665251523441E-2</v>
      </c>
      <c r="F131">
        <f t="shared" ref="F131:F194" si="11">(E131-MIN(E$3:E$215))/(MAX(E$3:E$215)-MIN(E$3:E$215))</f>
        <v>0.7815589534964632</v>
      </c>
      <c r="G131">
        <f t="shared" ref="G131:G194" si="12">D131-B131</f>
        <v>0.30655236425707666</v>
      </c>
      <c r="H131" s="3" t="str">
        <f>IFERROR(VLOOKUP(A131,'GDP Data'!A$2:Q$144,13,FALSE),"Not Found")</f>
        <v>Not Found</v>
      </c>
      <c r="I131" t="str">
        <f t="shared" ref="I131:I194" si="13">IFERROR((H131-MIN(H$3:H$215))/(MAX(H$3:H$215)-MIN(H$3:H$215)),"No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256</v>
      </c>
      <c r="B132">
        <f>('CON Score and Page Rank'!JL54-'MIN and MAX'!B$56)/('MIN and MAX'!F$56-'MIN and MAX'!B$56)</f>
        <v>1.4475510031438032E-3</v>
      </c>
      <c r="C132">
        <f>('CON Score and Page Rank'!JM54-'MIN and MAX'!C$56)/('MIN and MAX'!G$56-'MIN and MAX'!C$56)</f>
        <v>2.3272917202368484E-2</v>
      </c>
      <c r="D132">
        <f>('CON Score and Page Rank'!JN54-'MIN and MAX'!D$56)/('MIN and MAX'!H$56-'MIN and MAX'!D$56)</f>
        <v>0.3155737704918033</v>
      </c>
      <c r="E132">
        <f t="shared" si="10"/>
        <v>2.1825366199224681E-2</v>
      </c>
      <c r="F132">
        <f t="shared" si="11"/>
        <v>0.78132443285106212</v>
      </c>
      <c r="G132">
        <f t="shared" si="12"/>
        <v>0.31412621948865949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98</v>
      </c>
      <c r="B133">
        <f>('CON Score and Page Rank'!JL94-'MIN and MAX'!B$56)/('MIN and MAX'!F$56-'MIN and MAX'!B$56)</f>
        <v>7.8948541169634499E-5</v>
      </c>
      <c r="C133">
        <f>('CON Score and Page Rank'!JM94-'MIN and MAX'!C$56)/('MIN and MAX'!G$56-'MIN and MAX'!C$56)</f>
        <v>2.1862873383013078E-2</v>
      </c>
      <c r="D133">
        <f>('CON Score and Page Rank'!JN94-'MIN and MAX'!D$56)/('MIN and MAX'!H$56-'MIN and MAX'!D$56)</f>
        <v>0.28073770491803279</v>
      </c>
      <c r="E133">
        <f t="shared" si="10"/>
        <v>2.1783924841843442E-2</v>
      </c>
      <c r="F133">
        <f t="shared" si="11"/>
        <v>0.78125041210445956</v>
      </c>
      <c r="G133">
        <f t="shared" si="12"/>
        <v>0.28065875637686316</v>
      </c>
      <c r="H133" s="3">
        <f>IFERROR(VLOOKUP(A133,'GDP Data'!A$2:Q$144,13,FALSE),"Not Found")</f>
        <v>12995112698.010201</v>
      </c>
      <c r="I133">
        <f t="shared" si="13"/>
        <v>2.1527755053112722E-4</v>
      </c>
      <c r="J133">
        <f t="shared" si="14"/>
        <v>-0.78103513455392848</v>
      </c>
    </row>
    <row r="134" spans="1:10" x14ac:dyDescent="0.25">
      <c r="A134" t="s">
        <v>128</v>
      </c>
      <c r="B134">
        <f>('CON Score and Page Rank'!JL124-'MIN and MAX'!B$56)/('MIN and MAX'!F$56-'MIN and MAX'!B$56)</f>
        <v>3.7150437940508108E-6</v>
      </c>
      <c r="C134">
        <f>('CON Score and Page Rank'!JM124-'MIN and MAX'!C$56)/('MIN and MAX'!G$56-'MIN and MAX'!C$56)</f>
        <v>2.1440934349192097E-2</v>
      </c>
      <c r="D134">
        <f>('CON Score and Page Rank'!JN124-'MIN and MAX'!D$56)/('MIN and MAX'!H$56-'MIN and MAX'!D$56)</f>
        <v>0.25860655737704918</v>
      </c>
      <c r="E134">
        <f t="shared" si="10"/>
        <v>2.1437219305398048E-2</v>
      </c>
      <c r="F134">
        <f t="shared" si="11"/>
        <v>0.78063114178416593</v>
      </c>
      <c r="G134">
        <f t="shared" si="12"/>
        <v>0.25860284233325515</v>
      </c>
      <c r="H134" s="3">
        <f>IFERROR(VLOOKUP(A134,'GDP Data'!A$2:Q$144,13,FALSE),"Not Found")</f>
        <v>17805113118.893799</v>
      </c>
      <c r="I134">
        <f t="shared" si="13"/>
        <v>5.2380692179811888E-4</v>
      </c>
      <c r="J134">
        <f t="shared" si="14"/>
        <v>-0.78010733486236783</v>
      </c>
    </row>
    <row r="135" spans="1:10" x14ac:dyDescent="0.25">
      <c r="A135" t="s">
        <v>129</v>
      </c>
      <c r="B135">
        <f>('CON Score and Page Rank'!JL125-'MIN and MAX'!B$56)/('MIN and MAX'!F$56-'MIN and MAX'!B$56)</f>
        <v>1.2419927445229294E-4</v>
      </c>
      <c r="C135">
        <f>('CON Score and Page Rank'!JM125-'MIN and MAX'!C$56)/('MIN and MAX'!G$56-'MIN and MAX'!C$56)</f>
        <v>2.1213535172015643E-2</v>
      </c>
      <c r="D135">
        <f>('CON Score and Page Rank'!JN125-'MIN and MAX'!D$56)/('MIN and MAX'!H$56-'MIN and MAX'!D$56)</f>
        <v>0.54672131147540981</v>
      </c>
      <c r="E135">
        <f t="shared" si="10"/>
        <v>2.1089335897563351E-2</v>
      </c>
      <c r="F135">
        <f t="shared" si="11"/>
        <v>0.78000976760132645</v>
      </c>
      <c r="G135">
        <f t="shared" si="12"/>
        <v>0.54659711220095752</v>
      </c>
      <c r="H135" s="3">
        <f>IFERROR(VLOOKUP(A135,'GDP Data'!A$2:Q$144,13,FALSE),"Not Found")</f>
        <v>10142111334.496099</v>
      </c>
      <c r="I135">
        <f t="shared" si="13"/>
        <v>3.22765858977029E-5</v>
      </c>
      <c r="J135">
        <f t="shared" si="14"/>
        <v>-0.77997749101542879</v>
      </c>
    </row>
    <row r="136" spans="1:10" x14ac:dyDescent="0.25">
      <c r="A136" t="s">
        <v>177</v>
      </c>
      <c r="B136">
        <f>('CON Score and Page Rank'!JL171-'MIN and MAX'!B$56)/('MIN and MAX'!F$56-'MIN and MAX'!B$56)</f>
        <v>2.7832316668627683E-3</v>
      </c>
      <c r="C136">
        <f>('CON Score and Page Rank'!JM171-'MIN and MAX'!C$56)/('MIN and MAX'!G$56-'MIN and MAX'!C$56)</f>
        <v>2.3767704862305544E-2</v>
      </c>
      <c r="D136">
        <f>('CON Score and Page Rank'!JN171-'MIN and MAX'!D$56)/('MIN and MAX'!H$56-'MIN and MAX'!D$56)</f>
        <v>0.49754098360655735</v>
      </c>
      <c r="E136">
        <f t="shared" si="10"/>
        <v>2.0984473195442777E-2</v>
      </c>
      <c r="F136">
        <f t="shared" si="11"/>
        <v>0.77982246641255726</v>
      </c>
      <c r="G136">
        <f t="shared" si="12"/>
        <v>0.49475775193969457</v>
      </c>
      <c r="H136" s="3">
        <f>IFERROR(VLOOKUP(A136,'GDP Data'!A$2:Q$144,13,FALSE),"Not Found")</f>
        <v>18644723860.970901</v>
      </c>
      <c r="I136">
        <f t="shared" si="13"/>
        <v>5.7766233795096696E-4</v>
      </c>
      <c r="J136">
        <f t="shared" si="14"/>
        <v>-0.77924480407460628</v>
      </c>
    </row>
    <row r="137" spans="1:10" x14ac:dyDescent="0.25">
      <c r="A137" t="s">
        <v>117</v>
      </c>
      <c r="B137">
        <f>('CON Score and Page Rank'!JL113-'MIN and MAX'!B$56)/('MIN and MAX'!F$56-'MIN and MAX'!B$56)</f>
        <v>1.264139565931676E-4</v>
      </c>
      <c r="C137">
        <f>('CON Score and Page Rank'!JM113-'MIN and MAX'!C$56)/('MIN and MAX'!G$56-'MIN and MAX'!C$56)</f>
        <v>2.1097772221124036E-2</v>
      </c>
      <c r="D137">
        <f>('CON Score and Page Rank'!JN113-'MIN and MAX'!D$56)/('MIN and MAX'!H$56-'MIN and MAX'!D$56)</f>
        <v>0.35450819672131145</v>
      </c>
      <c r="E137">
        <f t="shared" si="10"/>
        <v>2.0971358264530868E-2</v>
      </c>
      <c r="F137">
        <f t="shared" si="11"/>
        <v>0.77979904109449139</v>
      </c>
      <c r="G137">
        <f t="shared" si="12"/>
        <v>0.35438178276471827</v>
      </c>
      <c r="H137" s="3">
        <f>IFERROR(VLOOKUP(A137,'GDP Data'!A$2:Q$144,13,FALSE),"Not Found")</f>
        <v>78403418360.459</v>
      </c>
      <c r="I137">
        <f t="shared" si="13"/>
        <v>4.4107830922889366E-3</v>
      </c>
      <c r="J137">
        <f t="shared" si="14"/>
        <v>-0.77538825800220246</v>
      </c>
    </row>
    <row r="138" spans="1:10" x14ac:dyDescent="0.25">
      <c r="A138" t="s">
        <v>200</v>
      </c>
      <c r="B138">
        <f>('CON Score and Page Rank'!JL6-'MIN and MAX'!B$56)/('MIN and MAX'!F$56-'MIN and MAX'!B$56)</f>
        <v>0.16567645041982201</v>
      </c>
      <c r="C138">
        <f>('CON Score and Page Rank'!JM6-'MIN and MAX'!C$56)/('MIN and MAX'!G$56-'MIN and MAX'!C$56)</f>
        <v>0.18655987866972246</v>
      </c>
      <c r="D138">
        <f>('CON Score and Page Rank'!JN6-'MIN and MAX'!D$56)/('MIN and MAX'!H$56-'MIN and MAX'!D$56)</f>
        <v>0.95573770491803278</v>
      </c>
      <c r="E138">
        <f t="shared" si="10"/>
        <v>2.0883428249900443E-2</v>
      </c>
      <c r="F138">
        <f t="shared" si="11"/>
        <v>0.77964198433421616</v>
      </c>
      <c r="G138">
        <f t="shared" si="12"/>
        <v>0.79006125449821074</v>
      </c>
      <c r="H138" s="3">
        <f>IFERROR(VLOOKUP(A138,'GDP Data'!A$2:Q$144,13,FALSE),"Not Found")</f>
        <v>2616156606666.6201</v>
      </c>
      <c r="I138">
        <f t="shared" si="13"/>
        <v>0.16719068477784249</v>
      </c>
      <c r="J138">
        <f t="shared" si="14"/>
        <v>-0.61245129955637367</v>
      </c>
    </row>
    <row r="139" spans="1:10" x14ac:dyDescent="0.25">
      <c r="A139" t="s">
        <v>65</v>
      </c>
      <c r="B139">
        <f>('CON Score and Page Rank'!JL61-'MIN and MAX'!B$56)/('MIN and MAX'!F$56-'MIN and MAX'!B$56)</f>
        <v>1.0769305500589596E-4</v>
      </c>
      <c r="C139">
        <f>('CON Score and Page Rank'!JM61-'MIN and MAX'!C$56)/('MIN and MAX'!G$56-'MIN and MAX'!C$56)</f>
        <v>2.0985171019372077E-2</v>
      </c>
      <c r="D139">
        <f>('CON Score and Page Rank'!JN61-'MIN and MAX'!D$56)/('MIN and MAX'!H$56-'MIN and MAX'!D$56)</f>
        <v>0.28114754098360656</v>
      </c>
      <c r="E139">
        <f t="shared" si="10"/>
        <v>2.0877477964366183E-2</v>
      </c>
      <c r="F139">
        <f t="shared" si="11"/>
        <v>0.77963135619349921</v>
      </c>
      <c r="G139">
        <f t="shared" si="12"/>
        <v>0.28103984792860065</v>
      </c>
      <c r="H139" s="3">
        <f>IFERROR(VLOOKUP(A139,'GDP Data'!A$2:Q$144,13,FALSE),"Not Found")</f>
        <v>10693321953.6355</v>
      </c>
      <c r="I139">
        <f t="shared" si="13"/>
        <v>6.7633062171675341E-5</v>
      </c>
      <c r="J139">
        <f t="shared" si="14"/>
        <v>-0.77956372313132749</v>
      </c>
    </row>
    <row r="140" spans="1:10" x14ac:dyDescent="0.25">
      <c r="A140" t="s">
        <v>154</v>
      </c>
      <c r="B140">
        <f>('CON Score and Page Rank'!JL150-'MIN and MAX'!B$56)/('MIN and MAX'!F$56-'MIN and MAX'!B$56)</f>
        <v>5.9334512956140549E-6</v>
      </c>
      <c r="C140">
        <f>('CON Score and Page Rank'!JM150-'MIN and MAX'!C$56)/('MIN and MAX'!G$56-'MIN and MAX'!C$56)</f>
        <v>2.0703524572693015E-2</v>
      </c>
      <c r="D140">
        <f>('CON Score and Page Rank'!JN150-'MIN and MAX'!D$56)/('MIN and MAX'!H$56-'MIN and MAX'!D$56)</f>
        <v>0.4122950819672131</v>
      </c>
      <c r="E140">
        <f t="shared" si="10"/>
        <v>2.06975911213974E-2</v>
      </c>
      <c r="F140">
        <f t="shared" si="11"/>
        <v>0.77931005015378607</v>
      </c>
      <c r="G140">
        <f t="shared" si="12"/>
        <v>0.41228914851591747</v>
      </c>
      <c r="H140" s="3">
        <f>IFERROR(VLOOKUP(A140,'GDP Data'!A$2:Q$144,13,FALSE),"Not Found")</f>
        <v>21573862466.826801</v>
      </c>
      <c r="I140">
        <f t="shared" si="13"/>
        <v>7.6554699768922505E-4</v>
      </c>
      <c r="J140">
        <f t="shared" si="14"/>
        <v>-0.7785445031560968</v>
      </c>
    </row>
    <row r="141" spans="1:10" x14ac:dyDescent="0.25">
      <c r="A141" t="s">
        <v>121</v>
      </c>
      <c r="B141">
        <f>('CON Score and Page Rank'!JL117-'MIN and MAX'!B$56)/('MIN and MAX'!F$56-'MIN and MAX'!B$56)</f>
        <v>1.2205130428146092E-4</v>
      </c>
      <c r="C141">
        <f>('CON Score and Page Rank'!JM117-'MIN and MAX'!C$56)/('MIN and MAX'!G$56-'MIN and MAX'!C$56)</f>
        <v>2.0706347276398272E-2</v>
      </c>
      <c r="D141">
        <f>('CON Score and Page Rank'!JN117-'MIN and MAX'!D$56)/('MIN and MAX'!H$56-'MIN and MAX'!D$56)</f>
        <v>0.2872950819672131</v>
      </c>
      <c r="E141">
        <f t="shared" si="10"/>
        <v>2.058429597211681E-2</v>
      </c>
      <c r="F141">
        <f t="shared" si="11"/>
        <v>0.77910768729537305</v>
      </c>
      <c r="G141">
        <f t="shared" si="12"/>
        <v>0.28717303066293165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44</v>
      </c>
      <c r="B142">
        <f>('CON Score and Page Rank'!JL37-'MIN and MAX'!B$56)/('MIN and MAX'!F$56-'MIN and MAX'!B$56)</f>
        <v>1.3190972975674726E-4</v>
      </c>
      <c r="C142">
        <f>('CON Score and Page Rank'!JM37-'MIN and MAX'!C$56)/('MIN and MAX'!G$56-'MIN and MAX'!C$56)</f>
        <v>2.0655594782911697E-2</v>
      </c>
      <c r="D142">
        <f>('CON Score and Page Rank'!JN37-'MIN and MAX'!D$56)/('MIN and MAX'!H$56-'MIN and MAX'!D$56)</f>
        <v>0.3454918032786885</v>
      </c>
      <c r="E142">
        <f t="shared" si="10"/>
        <v>2.0523685053154949E-2</v>
      </c>
      <c r="F142">
        <f t="shared" si="11"/>
        <v>0.77899942671325584</v>
      </c>
      <c r="G142">
        <f t="shared" si="12"/>
        <v>0.34535989354893176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103</v>
      </c>
      <c r="B143">
        <f>('CON Score and Page Rank'!JL99-'MIN and MAX'!B$56)/('MIN and MAX'!F$56-'MIN and MAX'!B$56)</f>
        <v>2.3354163439534852E-5</v>
      </c>
      <c r="C143">
        <f>('CON Score and Page Rank'!JM99-'MIN and MAX'!C$56)/('MIN and MAX'!G$56-'MIN and MAX'!C$56)</f>
        <v>2.0510441207086168E-2</v>
      </c>
      <c r="D143">
        <f>('CON Score and Page Rank'!JN99-'MIN and MAX'!D$56)/('MIN and MAX'!H$56-'MIN and MAX'!D$56)</f>
        <v>0.26639344262295084</v>
      </c>
      <c r="E143">
        <f t="shared" si="10"/>
        <v>2.0487087043646632E-2</v>
      </c>
      <c r="F143">
        <f t="shared" si="11"/>
        <v>0.77893405694355833</v>
      </c>
      <c r="G143">
        <f t="shared" si="12"/>
        <v>0.26637008845951132</v>
      </c>
      <c r="H143" s="3" t="str">
        <f>IFERROR(VLOOKUP(A143,'GDP Data'!A$2:Q$144,13,FALSE),"Not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81</v>
      </c>
      <c r="B144">
        <f>('CON Score and Page Rank'!JL77-'MIN and MAX'!B$56)/('MIN and MAX'!F$56-'MIN and MAX'!B$56)</f>
        <v>3.7697895126838315E-5</v>
      </c>
      <c r="C144">
        <f>('CON Score and Page Rank'!JM77-'MIN and MAX'!C$56)/('MIN and MAX'!G$56-'MIN and MAX'!C$56)</f>
        <v>2.051112932888496E-2</v>
      </c>
      <c r="D144">
        <f>('CON Score and Page Rank'!JN77-'MIN and MAX'!D$56)/('MIN and MAX'!H$56-'MIN and MAX'!D$56)</f>
        <v>0.27418032786885244</v>
      </c>
      <c r="E144">
        <f t="shared" si="10"/>
        <v>2.0473431433758123E-2</v>
      </c>
      <c r="F144">
        <f t="shared" si="11"/>
        <v>0.77890966588826638</v>
      </c>
      <c r="G144">
        <f t="shared" si="12"/>
        <v>0.27414262997372557</v>
      </c>
      <c r="H144" s="3">
        <f>IFERROR(VLOOKUP(A144,'GDP Data'!A$2:Q$144,13,FALSE),"Not Found")</f>
        <v>31952763089.330002</v>
      </c>
      <c r="I144">
        <f t="shared" si="13"/>
        <v>1.4312840877735659E-3</v>
      </c>
      <c r="J144">
        <f t="shared" si="14"/>
        <v>-0.77747838180049278</v>
      </c>
    </row>
    <row r="145" spans="1:10" x14ac:dyDescent="0.25">
      <c r="A145" t="s">
        <v>210</v>
      </c>
      <c r="B145">
        <f>('CON Score and Page Rank'!JL199-'MIN and MAX'!B$56)/('MIN and MAX'!F$56-'MIN and MAX'!B$56)</f>
        <v>1.9953132965372376E-5</v>
      </c>
      <c r="C145">
        <f>('CON Score and Page Rank'!JM199-'MIN and MAX'!C$56)/('MIN and MAX'!G$56-'MIN and MAX'!C$56)</f>
        <v>2.0282923664935577E-2</v>
      </c>
      <c r="D145">
        <f>('CON Score and Page Rank'!JN199-'MIN and MAX'!D$56)/('MIN and MAX'!H$56-'MIN and MAX'!D$56)</f>
        <v>0.20901639344262296</v>
      </c>
      <c r="E145">
        <f t="shared" si="10"/>
        <v>2.0262970531970206E-2</v>
      </c>
      <c r="F145">
        <f t="shared" si="11"/>
        <v>0.7785337497970618</v>
      </c>
      <c r="G145">
        <f t="shared" si="12"/>
        <v>0.20899644030965758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68</v>
      </c>
      <c r="B146">
        <f>('CON Score and Page Rank'!JL64-'MIN and MAX'!B$56)/('MIN and MAX'!F$56-'MIN and MAX'!B$56)</f>
        <v>9.3883554297535923E-6</v>
      </c>
      <c r="C146">
        <f>('CON Score and Page Rank'!JM64-'MIN and MAX'!C$56)/('MIN and MAX'!G$56-'MIN and MAX'!C$56)</f>
        <v>1.9149984287149993E-2</v>
      </c>
      <c r="D146">
        <f>('CON Score and Page Rank'!JN64-'MIN and MAX'!D$56)/('MIN and MAX'!H$56-'MIN and MAX'!D$56)</f>
        <v>0.25901639344262295</v>
      </c>
      <c r="E146">
        <f t="shared" si="10"/>
        <v>1.9140595931720239E-2</v>
      </c>
      <c r="F146">
        <f t="shared" si="11"/>
        <v>0.77652901319748979</v>
      </c>
      <c r="G146">
        <f t="shared" si="12"/>
        <v>0.25900700508719321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119</v>
      </c>
      <c r="B147">
        <f>('CON Score and Page Rank'!JL115-'MIN and MAX'!B$56)/('MIN and MAX'!F$56-'MIN and MAX'!B$56)</f>
        <v>2.1977139984132633E-5</v>
      </c>
      <c r="C147">
        <f>('CON Score and Page Rank'!JM115-'MIN and MAX'!C$56)/('MIN and MAX'!G$56-'MIN and MAX'!C$56)</f>
        <v>1.7678972475184223E-2</v>
      </c>
      <c r="D147">
        <f>('CON Score and Page Rank'!JN115-'MIN and MAX'!D$56)/('MIN and MAX'!H$56-'MIN and MAX'!D$56)</f>
        <v>0.37540983606557377</v>
      </c>
      <c r="E147">
        <f t="shared" si="10"/>
        <v>1.7656995335200092E-2</v>
      </c>
      <c r="F147">
        <f t="shared" si="11"/>
        <v>0.77387907046506466</v>
      </c>
      <c r="G147">
        <f t="shared" si="12"/>
        <v>0.37538785892558962</v>
      </c>
      <c r="H147" s="3" t="str">
        <f>IFERROR(VLOOKUP(A147,'GDP Data'!A$2:Q$144,13,FALSE),"Not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135</v>
      </c>
      <c r="B148">
        <f>('CON Score and Page Rank'!JL131-'MIN and MAX'!B$56)/('MIN and MAX'!F$56-'MIN and MAX'!B$56)</f>
        <v>2.2859461795851621E-4</v>
      </c>
      <c r="C148">
        <f>('CON Score and Page Rank'!JM131-'MIN and MAX'!C$56)/('MIN and MAX'!G$56-'MIN and MAX'!C$56)</f>
        <v>1.7797255195694736E-2</v>
      </c>
      <c r="D148">
        <f>('CON Score and Page Rank'!JN131-'MIN and MAX'!D$56)/('MIN and MAX'!H$56-'MIN and MAX'!D$56)</f>
        <v>0.37459016393442623</v>
      </c>
      <c r="E148">
        <f t="shared" si="10"/>
        <v>1.756866057773622E-2</v>
      </c>
      <c r="F148">
        <f t="shared" si="11"/>
        <v>0.77372129077077834</v>
      </c>
      <c r="G148">
        <f t="shared" si="12"/>
        <v>0.37436156931646775</v>
      </c>
      <c r="H148" s="3">
        <f>IFERROR(VLOOKUP(A148,'GDP Data'!A$2:Q$144,13,FALSE),"Not Found")</f>
        <v>12829541141.012699</v>
      </c>
      <c r="I148">
        <f t="shared" si="13"/>
        <v>2.0465724202588348E-4</v>
      </c>
      <c r="J148">
        <f t="shared" si="14"/>
        <v>-0.77351663352875244</v>
      </c>
    </row>
    <row r="149" spans="1:10" x14ac:dyDescent="0.25">
      <c r="A149" t="s">
        <v>108</v>
      </c>
      <c r="B149">
        <f>('CON Score and Page Rank'!JL104-'MIN and MAX'!B$56)/('MIN and MAX'!F$56-'MIN and MAX'!B$56)</f>
        <v>2.2030781547366322E-5</v>
      </c>
      <c r="C149">
        <f>('CON Score and Page Rank'!JM104-'MIN and MAX'!C$56)/('MIN and MAX'!G$56-'MIN and MAX'!C$56)</f>
        <v>1.7333904470413962E-2</v>
      </c>
      <c r="D149">
        <f>('CON Score and Page Rank'!JN104-'MIN and MAX'!D$56)/('MIN and MAX'!H$56-'MIN and MAX'!D$56)</f>
        <v>0.27172131147540984</v>
      </c>
      <c r="E149">
        <f t="shared" si="10"/>
        <v>1.7311873688866594E-2</v>
      </c>
      <c r="F149">
        <f t="shared" si="11"/>
        <v>0.77326262922026534</v>
      </c>
      <c r="G149">
        <f t="shared" si="12"/>
        <v>0.27169928069386245</v>
      </c>
      <c r="H149" s="3" t="str">
        <f>IFERROR(VLOOKUP(A149,'GDP Data'!A$2:Q$144,13,FALSE),"Not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134</v>
      </c>
      <c r="B150">
        <f>('CON Score and Page Rank'!JL130-'MIN and MAX'!B$56)/('MIN and MAX'!F$56-'MIN and MAX'!B$56)</f>
        <v>4.5196108931231651E-4</v>
      </c>
      <c r="C150">
        <f>('CON Score and Page Rank'!JM130-'MIN and MAX'!C$56)/('MIN and MAX'!G$56-'MIN and MAX'!C$56)</f>
        <v>1.7405186265262232E-2</v>
      </c>
      <c r="D150">
        <f>('CON Score and Page Rank'!JN130-'MIN and MAX'!D$56)/('MIN and MAX'!H$56-'MIN and MAX'!D$56)</f>
        <v>0.2668032786885246</v>
      </c>
      <c r="E150">
        <f t="shared" si="10"/>
        <v>1.6953225175949917E-2</v>
      </c>
      <c r="F150">
        <f t="shared" si="11"/>
        <v>0.77262202687585546</v>
      </c>
      <c r="G150">
        <f t="shared" si="12"/>
        <v>0.26635131759921227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21</v>
      </c>
      <c r="B151">
        <f>('CON Score and Page Rank'!JL12-'MIN and MAX'!B$56)/('MIN and MAX'!F$56-'MIN and MAX'!B$56)</f>
        <v>0.10852578594162908</v>
      </c>
      <c r="C151">
        <f>('CON Score and Page Rank'!JM12-'MIN and MAX'!C$56)/('MIN and MAX'!G$56-'MIN and MAX'!C$56)</f>
        <v>0.12541098626134134</v>
      </c>
      <c r="D151">
        <f>('CON Score and Page Rank'!JN12-'MIN and MAX'!D$56)/('MIN and MAX'!H$56-'MIN and MAX'!D$56)</f>
        <v>0.94836065573770489</v>
      </c>
      <c r="E151">
        <f t="shared" si="10"/>
        <v>1.688520031971226E-2</v>
      </c>
      <c r="F151">
        <f t="shared" si="11"/>
        <v>0.77250052384206447</v>
      </c>
      <c r="G151">
        <f t="shared" si="12"/>
        <v>0.8398348697960758</v>
      </c>
      <c r="H151" s="3">
        <f>IFERROR(VLOOKUP(A151,'GDP Data'!A$2:Q$144,13,FALSE),"Not Found")</f>
        <v>344003137611.271</v>
      </c>
      <c r="I151">
        <f t="shared" si="13"/>
        <v>2.1447229499520052E-2</v>
      </c>
      <c r="J151">
        <f t="shared" si="14"/>
        <v>-0.75105329434254442</v>
      </c>
    </row>
    <row r="152" spans="1:10" x14ac:dyDescent="0.25">
      <c r="A152" t="s">
        <v>152</v>
      </c>
      <c r="B152">
        <f>('CON Score and Page Rank'!JL148-'MIN and MAX'!B$56)/('MIN and MAX'!F$56-'MIN and MAX'!B$56)</f>
        <v>6.2059064511902842E-5</v>
      </c>
      <c r="C152">
        <f>('CON Score and Page Rank'!JM148-'MIN and MAX'!C$56)/('MIN and MAX'!G$56-'MIN and MAX'!C$56)</f>
        <v>1.6681743555711268E-2</v>
      </c>
      <c r="D152">
        <f>('CON Score and Page Rank'!JN148-'MIN and MAX'!D$56)/('MIN and MAX'!H$56-'MIN and MAX'!D$56)</f>
        <v>0.2975409836065574</v>
      </c>
      <c r="E152">
        <f t="shared" si="10"/>
        <v>1.6619684491199365E-2</v>
      </c>
      <c r="F152">
        <f t="shared" si="11"/>
        <v>0.77202627103995469</v>
      </c>
      <c r="G152">
        <f t="shared" si="12"/>
        <v>0.2974789245420455</v>
      </c>
      <c r="H152" s="3">
        <f>IFERROR(VLOOKUP(A152,'GDP Data'!A$2:Q$144,13,FALSE),"Not Found")</f>
        <v>54118601974.794701</v>
      </c>
      <c r="I152">
        <f t="shared" si="13"/>
        <v>2.8530744695884529E-3</v>
      </c>
      <c r="J152">
        <f t="shared" si="14"/>
        <v>-0.7691731965703662</v>
      </c>
    </row>
    <row r="153" spans="1:10" x14ac:dyDescent="0.25">
      <c r="A153" t="s">
        <v>61</v>
      </c>
      <c r="B153">
        <f>('CON Score and Page Rank'!JL57-'MIN and MAX'!B$56)/('MIN and MAX'!F$56-'MIN and MAX'!B$56)</f>
        <v>1.3930673814121944E-4</v>
      </c>
      <c r="C153">
        <f>('CON Score and Page Rank'!JM57-'MIN and MAX'!C$56)/('MIN and MAX'!G$56-'MIN and MAX'!C$56)</f>
        <v>1.5492805508043052E-2</v>
      </c>
      <c r="D153">
        <f>('CON Score and Page Rank'!JN57-'MIN and MAX'!D$56)/('MIN and MAX'!H$56-'MIN and MAX'!D$56)</f>
        <v>0.2565573770491803</v>
      </c>
      <c r="E153">
        <f t="shared" si="10"/>
        <v>1.5353498769901833E-2</v>
      </c>
      <c r="F153">
        <f t="shared" si="11"/>
        <v>0.76976466528303944</v>
      </c>
      <c r="G153">
        <f t="shared" si="12"/>
        <v>0.25641807031103908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278</v>
      </c>
      <c r="B154">
        <f>('CON Score and Page Rank'!JL180-'MIN and MAX'!B$56)/('MIN and MAX'!F$56-'MIN and MAX'!B$56)</f>
        <v>5.0093031844366859E-4</v>
      </c>
      <c r="C154">
        <f>('CON Score and Page Rank'!JM180-'MIN and MAX'!C$56)/('MIN and MAX'!G$56-'MIN and MAX'!C$56)</f>
        <v>1.5769478619622374E-2</v>
      </c>
      <c r="D154">
        <f>('CON Score and Page Rank'!JN180-'MIN and MAX'!D$56)/('MIN and MAX'!H$56-'MIN and MAX'!D$56)</f>
        <v>0.33442622950819673</v>
      </c>
      <c r="E154">
        <f t="shared" si="10"/>
        <v>1.5268548301178705E-2</v>
      </c>
      <c r="F154">
        <f t="shared" si="11"/>
        <v>0.76961293045781964</v>
      </c>
      <c r="G154">
        <f t="shared" si="12"/>
        <v>0.33392529918975306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222</v>
      </c>
      <c r="B155">
        <f>('CON Score and Page Rank'!JL211-'MIN and MAX'!B$56)/('MIN and MAX'!F$56-'MIN and MAX'!B$56)</f>
        <v>4.2061709030300329E-5</v>
      </c>
      <c r="C155">
        <f>('CON Score and Page Rank'!JM211-'MIN and MAX'!C$56)/('MIN and MAX'!G$56-'MIN and MAX'!C$56)</f>
        <v>1.525505240490865E-2</v>
      </c>
      <c r="D155">
        <f>('CON Score and Page Rank'!JN211-'MIN and MAX'!D$56)/('MIN and MAX'!H$56-'MIN and MAX'!D$56)</f>
        <v>0.18647540983606559</v>
      </c>
      <c r="E155">
        <f t="shared" si="10"/>
        <v>1.5212990695878349E-2</v>
      </c>
      <c r="F155">
        <f t="shared" si="11"/>
        <v>0.76951369588434892</v>
      </c>
      <c r="G155">
        <f t="shared" si="12"/>
        <v>0.1864333481270353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156</v>
      </c>
      <c r="B156">
        <f>('CON Score and Page Rank'!JL152-'MIN and MAX'!B$56)/('MIN and MAX'!F$56-'MIN and MAX'!B$56)</f>
        <v>1.0092207759495174E-5</v>
      </c>
      <c r="C156">
        <f>('CON Score and Page Rank'!JM152-'MIN and MAX'!C$56)/('MIN and MAX'!G$56-'MIN and MAX'!C$56)</f>
        <v>1.4859320178835914E-2</v>
      </c>
      <c r="D156">
        <f>('CON Score and Page Rank'!JN152-'MIN and MAX'!D$56)/('MIN and MAX'!H$56-'MIN and MAX'!D$56)</f>
        <v>0.20860655737704917</v>
      </c>
      <c r="E156">
        <f t="shared" si="10"/>
        <v>1.4849227971076418E-2</v>
      </c>
      <c r="F156">
        <f t="shared" si="11"/>
        <v>0.76886395875753932</v>
      </c>
      <c r="G156">
        <f t="shared" si="12"/>
        <v>0.20859646516928967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212</v>
      </c>
      <c r="B157">
        <f>('CON Score and Page Rank'!JL201-'MIN and MAX'!B$56)/('MIN and MAX'!F$56-'MIN and MAX'!B$56)</f>
        <v>1.0709681658472119E-3</v>
      </c>
      <c r="C157">
        <f>('CON Score and Page Rank'!JM201-'MIN and MAX'!C$56)/('MIN and MAX'!G$56-'MIN and MAX'!C$56)</f>
        <v>1.5494595025957118E-2</v>
      </c>
      <c r="D157">
        <f>('CON Score and Page Rank'!JN201-'MIN and MAX'!D$56)/('MIN and MAX'!H$56-'MIN and MAX'!D$56)</f>
        <v>0.27131147540983608</v>
      </c>
      <c r="E157">
        <f t="shared" si="10"/>
        <v>1.4423626860109907E-2</v>
      </c>
      <c r="F157">
        <f t="shared" si="11"/>
        <v>0.76810376860018625</v>
      </c>
      <c r="G157">
        <f t="shared" si="12"/>
        <v>0.27024050724398885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96</v>
      </c>
      <c r="B158">
        <f>('CON Score and Page Rank'!JL92-'MIN and MAX'!B$56)/('MIN and MAX'!F$56-'MIN and MAX'!B$56)</f>
        <v>6.3546091536022839E-4</v>
      </c>
      <c r="C158">
        <f>('CON Score and Page Rank'!JM92-'MIN and MAX'!C$56)/('MIN and MAX'!G$56-'MIN and MAX'!C$56)</f>
        <v>1.4902116138637306E-2</v>
      </c>
      <c r="D158">
        <f>('CON Score and Page Rank'!JN92-'MIN and MAX'!D$56)/('MIN and MAX'!H$56-'MIN and MAX'!D$56)</f>
        <v>0.27540983606557379</v>
      </c>
      <c r="E158">
        <f t="shared" si="10"/>
        <v>1.4266655223277079E-2</v>
      </c>
      <c r="F158">
        <f t="shared" si="11"/>
        <v>0.76782339270306299</v>
      </c>
      <c r="G158">
        <f t="shared" si="12"/>
        <v>0.27477437515021358</v>
      </c>
      <c r="H158" s="3">
        <f>IFERROR(VLOOKUP(A158,'GDP Data'!A$2:Q$144,13,FALSE),"Not Found")</f>
        <v>11551819617.6271</v>
      </c>
      <c r="I158">
        <f t="shared" si="13"/>
        <v>1.2269994810281055E-4</v>
      </c>
      <c r="J158">
        <f t="shared" si="14"/>
        <v>-0.76770069275496022</v>
      </c>
    </row>
    <row r="159" spans="1:10" x14ac:dyDescent="0.25">
      <c r="A159" t="s">
        <v>70</v>
      </c>
      <c r="B159">
        <f>('CON Score and Page Rank'!JL66-'MIN and MAX'!B$56)/('MIN and MAX'!F$56-'MIN and MAX'!B$56)</f>
        <v>6.8949487908824634E-4</v>
      </c>
      <c r="C159">
        <f>('CON Score and Page Rank'!JM66-'MIN and MAX'!C$56)/('MIN and MAX'!G$56-'MIN and MAX'!C$56)</f>
        <v>1.4679351251126203E-2</v>
      </c>
      <c r="D159">
        <f>('CON Score and Page Rank'!JN66-'MIN and MAX'!D$56)/('MIN and MAX'!H$56-'MIN and MAX'!D$56)</f>
        <v>0.2565573770491803</v>
      </c>
      <c r="E159">
        <f t="shared" si="10"/>
        <v>1.3989856372037958E-2</v>
      </c>
      <c r="F159">
        <f t="shared" si="11"/>
        <v>0.76732898665745664</v>
      </c>
      <c r="G159">
        <f t="shared" si="12"/>
        <v>0.25586788217009204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220</v>
      </c>
      <c r="B160">
        <f>('CON Score and Page Rank'!JL209-'MIN and MAX'!B$56)/('MIN and MAX'!F$56-'MIN and MAX'!B$56)</f>
        <v>3.2262287294118417E-5</v>
      </c>
      <c r="C160">
        <f>('CON Score and Page Rank'!JM209-'MIN and MAX'!C$56)/('MIN and MAX'!G$56-'MIN and MAX'!C$56)</f>
        <v>1.3768444502960877E-2</v>
      </c>
      <c r="D160">
        <f>('CON Score and Page Rank'!JN209-'MIN and MAX'!D$56)/('MIN and MAX'!H$56-'MIN and MAX'!D$56)</f>
        <v>0.17991803278688526</v>
      </c>
      <c r="E160">
        <f t="shared" si="10"/>
        <v>1.3736182215666758E-2</v>
      </c>
      <c r="F160">
        <f t="shared" si="11"/>
        <v>0.76687588493408398</v>
      </c>
      <c r="G160">
        <f t="shared" si="12"/>
        <v>0.17988577049959115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144</v>
      </c>
      <c r="B161">
        <f>('CON Score and Page Rank'!JL141-'MIN and MAX'!B$56)/('MIN and MAX'!F$56-'MIN and MAX'!B$56)</f>
        <v>7.502971494565307E-5</v>
      </c>
      <c r="C161">
        <f>('CON Score and Page Rank'!JM141-'MIN and MAX'!C$56)/('MIN and MAX'!G$56-'MIN and MAX'!C$56)</f>
        <v>1.3417225531907518E-2</v>
      </c>
      <c r="D161">
        <f>('CON Score and Page Rank'!JN141-'MIN and MAX'!D$56)/('MIN and MAX'!H$56-'MIN and MAX'!D$56)</f>
        <v>0.29836065573770493</v>
      </c>
      <c r="E161">
        <f t="shared" si="10"/>
        <v>1.3342195816961864E-2</v>
      </c>
      <c r="F161">
        <f t="shared" si="11"/>
        <v>0.76617216359805118</v>
      </c>
      <c r="G161">
        <f t="shared" si="12"/>
        <v>0.29828562602275926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213</v>
      </c>
      <c r="B162">
        <f>('CON Score and Page Rank'!JL202-'MIN and MAX'!B$56)/('MIN and MAX'!F$56-'MIN and MAX'!B$56)</f>
        <v>6.5452978187442338E-5</v>
      </c>
      <c r="C162">
        <f>('CON Score and Page Rank'!JM202-'MIN and MAX'!C$56)/('MIN and MAX'!G$56-'MIN and MAX'!C$56)</f>
        <v>1.3353366625267815E-2</v>
      </c>
      <c r="D162">
        <f>('CON Score and Page Rank'!JN202-'MIN and MAX'!D$56)/('MIN and MAX'!H$56-'MIN and MAX'!D$56)</f>
        <v>0.2668032786885246</v>
      </c>
      <c r="E162">
        <f t="shared" si="10"/>
        <v>1.3287913647080372E-2</v>
      </c>
      <c r="F162">
        <f t="shared" si="11"/>
        <v>0.76607520715174404</v>
      </c>
      <c r="G162">
        <f t="shared" si="12"/>
        <v>0.26673782571033716</v>
      </c>
      <c r="H162" s="3">
        <f>IFERROR(VLOOKUP(A162,'GDP Data'!A$2:Q$144,13,FALSE),"Not Found")</f>
        <v>13008754110.8113</v>
      </c>
      <c r="I162">
        <f t="shared" si="13"/>
        <v>2.161525559669778E-4</v>
      </c>
      <c r="J162">
        <f t="shared" si="14"/>
        <v>-0.76585905459577708</v>
      </c>
    </row>
    <row r="163" spans="1:10" x14ac:dyDescent="0.25">
      <c r="A163" t="s">
        <v>85</v>
      </c>
      <c r="B163">
        <f>('CON Score and Page Rank'!JL81-'MIN and MAX'!B$56)/('MIN and MAX'!F$56-'MIN and MAX'!B$56)</f>
        <v>4.1547632212763512E-6</v>
      </c>
      <c r="C163">
        <f>('CON Score and Page Rank'!JM81-'MIN and MAX'!C$56)/('MIN and MAX'!G$56-'MIN and MAX'!C$56)</f>
        <v>1.254636225634841E-2</v>
      </c>
      <c r="D163">
        <f>('CON Score and Page Rank'!JN81-'MIN and MAX'!D$56)/('MIN and MAX'!H$56-'MIN and MAX'!D$56)</f>
        <v>0.16147540983606556</v>
      </c>
      <c r="E163">
        <f t="shared" si="10"/>
        <v>1.2542207493127133E-2</v>
      </c>
      <c r="F163">
        <f t="shared" si="11"/>
        <v>0.7647432593163036</v>
      </c>
      <c r="G163">
        <f t="shared" si="12"/>
        <v>0.16147125507284429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188</v>
      </c>
      <c r="B164">
        <f>('CON Score and Page Rank'!JL179-'MIN and MAX'!B$56)/('MIN and MAX'!F$56-'MIN and MAX'!B$56)</f>
        <v>1.5688784414220398E-4</v>
      </c>
      <c r="C164">
        <f>('CON Score and Page Rank'!JM179-'MIN and MAX'!C$56)/('MIN and MAX'!G$56-'MIN and MAX'!C$56)</f>
        <v>1.216533938604465E-2</v>
      </c>
      <c r="D164">
        <f>('CON Score and Page Rank'!JN179-'MIN and MAX'!D$56)/('MIN and MAX'!H$56-'MIN and MAX'!D$56)</f>
        <v>0.36475409836065575</v>
      </c>
      <c r="E164">
        <f t="shared" si="10"/>
        <v>1.2008451541902446E-2</v>
      </c>
      <c r="F164">
        <f t="shared" si="11"/>
        <v>0.76378988769650646</v>
      </c>
      <c r="G164">
        <f t="shared" si="12"/>
        <v>0.36459721051651356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114</v>
      </c>
      <c r="B165">
        <f>('CON Score and Page Rank'!JL110-'MIN and MAX'!B$56)/('MIN and MAX'!F$56-'MIN and MAX'!B$56)</f>
        <v>3.1576686341728524E-5</v>
      </c>
      <c r="C165">
        <f>('CON Score and Page Rank'!JM110-'MIN and MAX'!C$56)/('MIN and MAX'!G$56-'MIN and MAX'!C$56)</f>
        <v>1.1887613026814112E-2</v>
      </c>
      <c r="D165">
        <f>('CON Score and Page Rank'!JN110-'MIN and MAX'!D$56)/('MIN and MAX'!H$56-'MIN and MAX'!D$56)</f>
        <v>8.8114754098360656E-2</v>
      </c>
      <c r="E165">
        <f t="shared" si="10"/>
        <v>1.1856036340472383E-2</v>
      </c>
      <c r="F165">
        <f t="shared" si="11"/>
        <v>0.76351765030573693</v>
      </c>
      <c r="G165">
        <f t="shared" si="12"/>
        <v>8.8083177412018931E-2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170</v>
      </c>
      <c r="B166">
        <f>('CON Score and Page Rank'!JL165-'MIN and MAX'!B$56)/('MIN and MAX'!F$56-'MIN and MAX'!B$56)</f>
        <v>9.8363149623509783E-6</v>
      </c>
      <c r="C166">
        <f>('CON Score and Page Rank'!JM165-'MIN and MAX'!C$56)/('MIN and MAX'!G$56-'MIN and MAX'!C$56)</f>
        <v>1.1747478928366376E-2</v>
      </c>
      <c r="D166">
        <f>('CON Score and Page Rank'!JN165-'MIN and MAX'!D$56)/('MIN and MAX'!H$56-'MIN and MAX'!D$56)</f>
        <v>7.4999999999999997E-2</v>
      </c>
      <c r="E166">
        <f t="shared" si="10"/>
        <v>1.1737642613404025E-2</v>
      </c>
      <c r="F166">
        <f t="shared" si="11"/>
        <v>0.76330618058986777</v>
      </c>
      <c r="G166">
        <f t="shared" si="12"/>
        <v>7.499016368503765E-2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224</v>
      </c>
      <c r="B167">
        <f>('CON Score and Page Rank'!JL213-'MIN and MAX'!B$56)/('MIN and MAX'!F$56-'MIN and MAX'!B$56)</f>
        <v>1.2841142268974853E-4</v>
      </c>
      <c r="C167">
        <f>('CON Score and Page Rank'!JM213-'MIN and MAX'!C$56)/('MIN and MAX'!G$56-'MIN and MAX'!C$56)</f>
        <v>1.174678880038158E-2</v>
      </c>
      <c r="D167">
        <f>('CON Score and Page Rank'!JN213-'MIN and MAX'!D$56)/('MIN and MAX'!H$56-'MIN and MAX'!D$56)</f>
        <v>0.19836065573770492</v>
      </c>
      <c r="E167">
        <f t="shared" si="10"/>
        <v>1.1618377377691832E-2</v>
      </c>
      <c r="F167">
        <f t="shared" si="11"/>
        <v>0.76309315422323798</v>
      </c>
      <c r="G167">
        <f t="shared" si="12"/>
        <v>0.19823224431501518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137</v>
      </c>
      <c r="B168">
        <f>('CON Score and Page Rank'!JL133-'MIN and MAX'!B$56)/('MIN and MAX'!F$56-'MIN and MAX'!B$56)</f>
        <v>4.5834458925895545E-4</v>
      </c>
      <c r="C168">
        <f>('CON Score and Page Rank'!JM133-'MIN and MAX'!C$56)/('MIN and MAX'!G$56-'MIN and MAX'!C$56)</f>
        <v>1.1698144808383437E-2</v>
      </c>
      <c r="D168">
        <f>('CON Score and Page Rank'!JN133-'MIN and MAX'!D$56)/('MIN and MAX'!H$56-'MIN and MAX'!D$56)</f>
        <v>0.20655737704918034</v>
      </c>
      <c r="E168">
        <f t="shared" si="10"/>
        <v>1.1239800219124482E-2</v>
      </c>
      <c r="F168">
        <f t="shared" si="11"/>
        <v>0.76241695620042726</v>
      </c>
      <c r="G168">
        <f t="shared" si="12"/>
        <v>0.20609903245992139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165</v>
      </c>
      <c r="B169">
        <f>('CON Score and Page Rank'!JL159-'MIN and MAX'!B$56)/('MIN and MAX'!F$56-'MIN and MAX'!B$56)</f>
        <v>1.0820846670862993E-5</v>
      </c>
      <c r="C169">
        <f>('CON Score and Page Rank'!JM159-'MIN and MAX'!C$56)/('MIN and MAX'!G$56-'MIN and MAX'!C$56)</f>
        <v>1.0409445149378083E-2</v>
      </c>
      <c r="D169">
        <f>('CON Score and Page Rank'!JN159-'MIN and MAX'!D$56)/('MIN and MAX'!H$56-'MIN and MAX'!D$56)</f>
        <v>0.25532786885245901</v>
      </c>
      <c r="E169">
        <f t="shared" si="10"/>
        <v>1.0398624302707219E-2</v>
      </c>
      <c r="F169">
        <f t="shared" si="11"/>
        <v>0.76091448443570209</v>
      </c>
      <c r="G169">
        <f t="shared" si="12"/>
        <v>0.25531704800578814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133</v>
      </c>
      <c r="B170">
        <f>('CON Score and Page Rank'!JL129-'MIN and MAX'!B$56)/('MIN and MAX'!F$56-'MIN and MAX'!B$56)</f>
        <v>8.1598226895141852E-6</v>
      </c>
      <c r="C170">
        <f>('CON Score and Page Rank'!JM129-'MIN and MAX'!C$56)/('MIN and MAX'!G$56-'MIN and MAX'!C$56)</f>
        <v>1.0122012862268341E-2</v>
      </c>
      <c r="D170">
        <f>('CON Score and Page Rank'!JN129-'MIN and MAX'!D$56)/('MIN and MAX'!H$56-'MIN and MAX'!D$56)</f>
        <v>0.21721311475409835</v>
      </c>
      <c r="E170">
        <f t="shared" si="10"/>
        <v>1.0113853039578827E-2</v>
      </c>
      <c r="F170">
        <f t="shared" si="11"/>
        <v>0.76040583841540488</v>
      </c>
      <c r="G170">
        <f t="shared" si="12"/>
        <v>0.21720495493140884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155</v>
      </c>
      <c r="B171">
        <f>('CON Score and Page Rank'!JL151-'MIN and MAX'!B$56)/('MIN and MAX'!F$56-'MIN and MAX'!B$56)</f>
        <v>1.5465296339455901E-3</v>
      </c>
      <c r="C171">
        <f>('CON Score and Page Rank'!JM151-'MIN and MAX'!C$56)/('MIN and MAX'!G$56-'MIN and MAX'!C$56)</f>
        <v>1.1391258535609244E-2</v>
      </c>
      <c r="D171">
        <f>('CON Score and Page Rank'!JN151-'MIN and MAX'!D$56)/('MIN and MAX'!H$56-'MIN and MAX'!D$56)</f>
        <v>0.20532786885245902</v>
      </c>
      <c r="E171">
        <f t="shared" si="10"/>
        <v>9.844728901663654E-3</v>
      </c>
      <c r="F171">
        <f t="shared" si="11"/>
        <v>0.75992514060828531</v>
      </c>
      <c r="G171">
        <f t="shared" si="12"/>
        <v>0.20378133921851344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209</v>
      </c>
      <c r="B172">
        <f>('CON Score and Page Rank'!JL198-'MIN and MAX'!B$56)/('MIN and MAX'!F$56-'MIN and MAX'!B$56)</f>
        <v>1.1776038807110608E-5</v>
      </c>
      <c r="C172">
        <f>('CON Score and Page Rank'!JM198-'MIN and MAX'!C$56)/('MIN and MAX'!G$56-'MIN and MAX'!C$56)</f>
        <v>9.4081998455284935E-3</v>
      </c>
      <c r="D172">
        <f>('CON Score and Page Rank'!JN198-'MIN and MAX'!D$56)/('MIN and MAX'!H$56-'MIN and MAX'!D$56)</f>
        <v>8.9344262295081966E-2</v>
      </c>
      <c r="E172">
        <f t="shared" si="10"/>
        <v>9.3964238067213834E-3</v>
      </c>
      <c r="F172">
        <f t="shared" si="11"/>
        <v>0.75912439758416017</v>
      </c>
      <c r="G172">
        <f t="shared" si="12"/>
        <v>8.9332486256274851E-2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106</v>
      </c>
      <c r="B173">
        <f>('CON Score and Page Rank'!JL102-'MIN and MAX'!B$56)/('MIN and MAX'!F$56-'MIN and MAX'!B$56)</f>
        <v>1.9186792403869726E-5</v>
      </c>
      <c r="C173">
        <f>('CON Score and Page Rank'!JM102-'MIN and MAX'!C$56)/('MIN and MAX'!G$56-'MIN and MAX'!C$56)</f>
        <v>8.3361622562151978E-3</v>
      </c>
      <c r="D173">
        <f>('CON Score and Page Rank'!JN102-'MIN and MAX'!D$56)/('MIN and MAX'!H$56-'MIN and MAX'!D$56)</f>
        <v>0.13319672131147542</v>
      </c>
      <c r="E173">
        <f t="shared" si="10"/>
        <v>8.3169754638113286E-3</v>
      </c>
      <c r="F173">
        <f t="shared" si="11"/>
        <v>0.75719633399478703</v>
      </c>
      <c r="G173">
        <f t="shared" si="12"/>
        <v>0.13317753451907155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72</v>
      </c>
      <c r="B174">
        <f>('CON Score and Page Rank'!JL68-'MIN and MAX'!B$56)/('MIN and MAX'!F$56-'MIN and MAX'!B$56)</f>
        <v>9.0356238869787787E-5</v>
      </c>
      <c r="C174">
        <f>('CON Score and Page Rank'!JM68-'MIN and MAX'!C$56)/('MIN and MAX'!G$56-'MIN and MAX'!C$56)</f>
        <v>8.3798128512535784E-3</v>
      </c>
      <c r="D174">
        <f>('CON Score and Page Rank'!JN68-'MIN and MAX'!D$56)/('MIN and MAX'!H$56-'MIN and MAX'!D$56)</f>
        <v>9.7131147540983606E-2</v>
      </c>
      <c r="E174">
        <f t="shared" si="10"/>
        <v>8.2894566123837901E-3</v>
      </c>
      <c r="F174">
        <f t="shared" si="11"/>
        <v>0.75714718102159728</v>
      </c>
      <c r="G174">
        <f t="shared" si="12"/>
        <v>9.7040791302113821E-2</v>
      </c>
      <c r="H174" s="3">
        <f>IFERROR(VLOOKUP(A174,'GDP Data'!A$2:Q$144,13,FALSE),"Not Found")</f>
        <v>12172309522.6171</v>
      </c>
      <c r="I174">
        <f t="shared" si="13"/>
        <v>1.6250022741939998E-4</v>
      </c>
      <c r="J174">
        <f t="shared" si="14"/>
        <v>-0.75698468079417791</v>
      </c>
    </row>
    <row r="175" spans="1:10" x14ac:dyDescent="0.25">
      <c r="A175" t="s">
        <v>153</v>
      </c>
      <c r="B175">
        <f>('CON Score and Page Rank'!JL149-'MIN and MAX'!B$56)/('MIN and MAX'!F$56-'MIN and MAX'!B$56)</f>
        <v>7.8921261712379813E-7</v>
      </c>
      <c r="C175">
        <f>('CON Score and Page Rank'!JM149-'MIN and MAX'!C$56)/('MIN and MAX'!G$56-'MIN and MAX'!C$56)</f>
        <v>6.4559386544271345E-3</v>
      </c>
      <c r="D175">
        <f>('CON Score and Page Rank'!JN149-'MIN and MAX'!D$56)/('MIN and MAX'!H$56-'MIN and MAX'!D$56)</f>
        <v>6.2704918032786883E-2</v>
      </c>
      <c r="E175">
        <f t="shared" si="10"/>
        <v>6.4551494418100108E-3</v>
      </c>
      <c r="F175">
        <f t="shared" si="11"/>
        <v>0.75387082148986184</v>
      </c>
      <c r="G175">
        <f t="shared" si="12"/>
        <v>6.2704128820169763E-2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79</v>
      </c>
      <c r="B176">
        <f>('CON Score and Page Rank'!JL75-'MIN and MAX'!B$56)/('MIN and MAX'!F$56-'MIN and MAX'!B$56)</f>
        <v>4.7940927244811832E-6</v>
      </c>
      <c r="C176">
        <f>('CON Score and Page Rank'!JM75-'MIN and MAX'!C$56)/('MIN and MAX'!G$56-'MIN and MAX'!C$56)</f>
        <v>5.8379571306458903E-3</v>
      </c>
      <c r="D176">
        <f>('CON Score and Page Rank'!JN75-'MIN and MAX'!D$56)/('MIN and MAX'!H$56-'MIN and MAX'!D$56)</f>
        <v>9.8360655737704916E-2</v>
      </c>
      <c r="E176">
        <f t="shared" si="10"/>
        <v>5.8331630379214088E-3</v>
      </c>
      <c r="F176">
        <f t="shared" si="11"/>
        <v>0.75275985648046662</v>
      </c>
      <c r="G176">
        <f t="shared" si="12"/>
        <v>9.8355861644980433E-2</v>
      </c>
      <c r="H176" s="3">
        <f>IFERROR(VLOOKUP(A176,'GDP Data'!A$2:Q$144,13,FALSE),"Not Found")</f>
        <v>21357344847.496601</v>
      </c>
      <c r="I176">
        <f t="shared" si="13"/>
        <v>7.5165883986908475E-4</v>
      </c>
      <c r="J176">
        <f t="shared" si="14"/>
        <v>-0.75200819764059756</v>
      </c>
    </row>
    <row r="177" spans="1:10" x14ac:dyDescent="0.25">
      <c r="A177" t="s">
        <v>80</v>
      </c>
      <c r="B177">
        <f>('CON Score and Page Rank'!JL76-'MIN and MAX'!B$56)/('MIN and MAX'!F$56-'MIN and MAX'!B$56)</f>
        <v>8.8207687169057382E-6</v>
      </c>
      <c r="C177">
        <f>('CON Score and Page Rank'!JM76-'MIN and MAX'!C$56)/('MIN and MAX'!G$56-'MIN and MAX'!C$56)</f>
        <v>5.5562404674567457E-3</v>
      </c>
      <c r="D177">
        <f>('CON Score and Page Rank'!JN76-'MIN and MAX'!D$56)/('MIN and MAX'!H$56-'MIN and MAX'!D$56)</f>
        <v>5.983606557377049E-2</v>
      </c>
      <c r="E177">
        <f t="shared" si="10"/>
        <v>5.5474196987398399E-3</v>
      </c>
      <c r="F177">
        <f t="shared" si="11"/>
        <v>0.75224947418028476</v>
      </c>
      <c r="G177">
        <f t="shared" si="12"/>
        <v>5.9827244805053588E-2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83</v>
      </c>
      <c r="B178">
        <f>('CON Score and Page Rank'!JL79-'MIN and MAX'!B$56)/('MIN and MAX'!F$56-'MIN and MAX'!B$56)</f>
        <v>8.0363254606161839E-7</v>
      </c>
      <c r="C178">
        <f>('CON Score and Page Rank'!JM79-'MIN and MAX'!C$56)/('MIN and MAX'!G$56-'MIN and MAX'!C$56)</f>
        <v>5.3564143106961167E-3</v>
      </c>
      <c r="D178">
        <f>('CON Score and Page Rank'!JN79-'MIN and MAX'!D$56)/('MIN and MAX'!H$56-'MIN and MAX'!D$56)</f>
        <v>7.6229508196721307E-2</v>
      </c>
      <c r="E178">
        <f t="shared" si="10"/>
        <v>5.3556106781500554E-3</v>
      </c>
      <c r="F178">
        <f t="shared" si="11"/>
        <v>0.75190687326645544</v>
      </c>
      <c r="G178">
        <f t="shared" si="12"/>
        <v>7.6228704564175243E-2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73</v>
      </c>
      <c r="B179">
        <f>('CON Score and Page Rank'!JL69-'MIN and MAX'!B$56)/('MIN and MAX'!F$56-'MIN and MAX'!B$56)</f>
        <v>5.8087813610789162E-6</v>
      </c>
      <c r="C179">
        <f>('CON Score and Page Rank'!JM69-'MIN and MAX'!C$56)/('MIN and MAX'!G$56-'MIN and MAX'!C$56)</f>
        <v>5.1548648401594978E-3</v>
      </c>
      <c r="D179">
        <f>('CON Score and Page Rank'!JN69-'MIN and MAX'!D$56)/('MIN and MAX'!H$56-'MIN and MAX'!D$56)</f>
        <v>2.5000000000000001E-2</v>
      </c>
      <c r="E179">
        <f t="shared" si="10"/>
        <v>5.1490560587984192E-3</v>
      </c>
      <c r="F179">
        <f t="shared" si="11"/>
        <v>0.75153793440670869</v>
      </c>
      <c r="G179">
        <f t="shared" si="12"/>
        <v>2.4994191218638922E-2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274</v>
      </c>
      <c r="B180">
        <f>('CON Score and Page Rank'!JL67-'MIN and MAX'!B$56)/('MIN and MAX'!F$56-'MIN and MAX'!B$56)</f>
        <v>9.6813022684533051E-6</v>
      </c>
      <c r="C180">
        <f>('CON Score and Page Rank'!JM67-'MIN and MAX'!C$56)/('MIN and MAX'!G$56-'MIN and MAX'!C$56)</f>
        <v>5.1584759749636654E-3</v>
      </c>
      <c r="D180">
        <f>('CON Score and Page Rank'!JN67-'MIN and MAX'!D$56)/('MIN and MAX'!H$56-'MIN and MAX'!D$56)</f>
        <v>2.5000000000000001E-2</v>
      </c>
      <c r="E180">
        <f t="shared" si="10"/>
        <v>5.148794672695212E-3</v>
      </c>
      <c r="F180">
        <f t="shared" si="11"/>
        <v>0.75153746753024198</v>
      </c>
      <c r="G180">
        <f t="shared" si="12"/>
        <v>2.4990318697731547E-2</v>
      </c>
      <c r="H180" s="3" t="str">
        <f>IFERROR(VLOOKUP(A180,'GDP Data'!A$2:Q$144,13,FALSE),"Not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113</v>
      </c>
      <c r="B181">
        <f>('CON Score and Page Rank'!JL109-'MIN and MAX'!B$56)/('MIN and MAX'!F$56-'MIN and MAX'!B$56)</f>
        <v>1.0973368728074818E-6</v>
      </c>
      <c r="C181">
        <f>('CON Score and Page Rank'!JM109-'MIN and MAX'!C$56)/('MIN and MAX'!G$56-'MIN and MAX'!C$56)</f>
        <v>4.5731651902301274E-3</v>
      </c>
      <c r="D181">
        <f>('CON Score and Page Rank'!JN109-'MIN and MAX'!D$56)/('MIN and MAX'!H$56-'MIN and MAX'!D$56)</f>
        <v>0.14344262295081966</v>
      </c>
      <c r="E181">
        <f t="shared" si="10"/>
        <v>4.5720678533573197E-3</v>
      </c>
      <c r="F181">
        <f t="shared" si="11"/>
        <v>0.75050734321842683</v>
      </c>
      <c r="G181">
        <f t="shared" si="12"/>
        <v>0.14344152561394685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205</v>
      </c>
      <c r="B182">
        <f>('CON Score and Page Rank'!JL194-'MIN and MAX'!B$56)/('MIN and MAX'!F$56-'MIN and MAX'!B$56)</f>
        <v>8.4133306481960845E-6</v>
      </c>
      <c r="C182">
        <f>('CON Score and Page Rank'!JM194-'MIN and MAX'!C$56)/('MIN and MAX'!G$56-'MIN and MAX'!C$56)</f>
        <v>3.4469324922502841E-3</v>
      </c>
      <c r="D182">
        <f>('CON Score and Page Rank'!JN194-'MIN and MAX'!D$56)/('MIN and MAX'!H$56-'MIN and MAX'!D$56)</f>
        <v>8.3196721311475416E-2</v>
      </c>
      <c r="E182">
        <f t="shared" si="10"/>
        <v>3.4385191616020882E-3</v>
      </c>
      <c r="F182">
        <f t="shared" si="11"/>
        <v>0.74848264794355801</v>
      </c>
      <c r="G182">
        <f t="shared" si="12"/>
        <v>8.3188307980827214E-2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39</v>
      </c>
      <c r="B183">
        <f>('CON Score and Page Rank'!JL33-'MIN and MAX'!B$56)/('MIN and MAX'!F$56-'MIN and MAX'!B$56)</f>
        <v>6.4025554635911342E-7</v>
      </c>
      <c r="C183">
        <f>('CON Score and Page Rank'!JM33-'MIN and MAX'!C$56)/('MIN and MAX'!G$56-'MIN and MAX'!C$56)</f>
        <v>2.9189163735568731E-3</v>
      </c>
      <c r="D183">
        <f>('CON Score and Page Rank'!JN33-'MIN and MAX'!D$56)/('MIN and MAX'!H$56-'MIN and MAX'!D$56)</f>
        <v>3.5245901639344261E-2</v>
      </c>
      <c r="E183">
        <f t="shared" si="10"/>
        <v>2.9182761180105142E-3</v>
      </c>
      <c r="F183">
        <f t="shared" si="11"/>
        <v>0.74755341249050289</v>
      </c>
      <c r="G183">
        <f t="shared" si="12"/>
        <v>3.5245261383797903E-2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86</v>
      </c>
      <c r="B184">
        <f>('CON Score and Page Rank'!JL82-'MIN and MAX'!B$56)/('MIN and MAX'!F$56-'MIN and MAX'!B$56)</f>
        <v>8.4098223872214283E-7</v>
      </c>
      <c r="C184">
        <f>('CON Score and Page Rank'!JM82-'MIN and MAX'!C$56)/('MIN and MAX'!G$56-'MIN and MAX'!C$56)</f>
        <v>2.9135056899086283E-3</v>
      </c>
      <c r="D184">
        <f>('CON Score and Page Rank'!JN82-'MIN and MAX'!D$56)/('MIN and MAX'!H$56-'MIN and MAX'!D$56)</f>
        <v>6.9672131147540978E-2</v>
      </c>
      <c r="E184">
        <f t="shared" si="10"/>
        <v>2.9126647076699063E-3</v>
      </c>
      <c r="F184">
        <f t="shared" si="11"/>
        <v>0.74754338963388944</v>
      </c>
      <c r="G184">
        <f t="shared" si="12"/>
        <v>6.9671290165302255E-2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132</v>
      </c>
      <c r="B185">
        <f>('CON Score and Page Rank'!JL128-'MIN and MAX'!B$56)/('MIN and MAX'!F$56-'MIN and MAX'!B$56)</f>
        <v>2.1454510923986079E-6</v>
      </c>
      <c r="C185">
        <f>('CON Score and Page Rank'!JM128-'MIN and MAX'!C$56)/('MIN and MAX'!G$56-'MIN and MAX'!C$56)</f>
        <v>1.6012473886780829E-3</v>
      </c>
      <c r="D185">
        <f>('CON Score and Page Rank'!JN128-'MIN and MAX'!D$56)/('MIN and MAX'!H$56-'MIN and MAX'!D$56)</f>
        <v>1.6393442622950821E-2</v>
      </c>
      <c r="E185">
        <f t="shared" si="10"/>
        <v>1.5991019375856843E-3</v>
      </c>
      <c r="F185">
        <f t="shared" si="11"/>
        <v>0.7451971610570518</v>
      </c>
      <c r="G185">
        <f t="shared" si="12"/>
        <v>1.6391297171858422E-2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161</v>
      </c>
      <c r="B186">
        <f>('CON Score and Page Rank'!JL157-'MIN and MAX'!B$56)/('MIN and MAX'!F$56-'MIN and MAX'!B$56)</f>
        <v>5.2784084015816366E-5</v>
      </c>
      <c r="C186">
        <f>('CON Score and Page Rank'!JM157-'MIN and MAX'!C$56)/('MIN and MAX'!G$56-'MIN and MAX'!C$56)</f>
        <v>1.4739227878551309E-3</v>
      </c>
      <c r="D186">
        <f>('CON Score and Page Rank'!JN157-'MIN and MAX'!D$56)/('MIN and MAX'!H$56-'MIN and MAX'!D$56)</f>
        <v>7.1311475409836067E-2</v>
      </c>
      <c r="E186">
        <f t="shared" si="10"/>
        <v>1.4211387038393145E-3</v>
      </c>
      <c r="F186">
        <f t="shared" si="11"/>
        <v>0.74487929088430371</v>
      </c>
      <c r="G186">
        <f t="shared" si="12"/>
        <v>7.1258691325820245E-2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257</v>
      </c>
      <c r="B187">
        <f>('CON Score and Page Rank'!JL161-'MIN and MAX'!B$56)/('MIN and MAX'!F$56-'MIN and MAX'!B$56)</f>
        <v>5.268344422806328E-5</v>
      </c>
      <c r="C187">
        <f>('CON Score and Page Rank'!JM161-'MIN and MAX'!C$56)/('MIN and MAX'!G$56-'MIN and MAX'!C$56)</f>
        <v>1.4458121095906869E-3</v>
      </c>
      <c r="D187">
        <f>('CON Score and Page Rank'!JN161-'MIN and MAX'!D$56)/('MIN and MAX'!H$56-'MIN and MAX'!D$56)</f>
        <v>5.737704918032787E-2</v>
      </c>
      <c r="E187">
        <f t="shared" si="10"/>
        <v>1.3931286653626235E-3</v>
      </c>
      <c r="F187">
        <f t="shared" si="11"/>
        <v>0.74482926057421195</v>
      </c>
      <c r="G187">
        <f t="shared" si="12"/>
        <v>5.7324365736099808E-2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167</v>
      </c>
      <c r="B188">
        <f>('CON Score and Page Rank'!JL162-'MIN and MAX'!B$56)/('MIN and MAX'!F$56-'MIN and MAX'!B$56)</f>
        <v>3.0087264050999488E-5</v>
      </c>
      <c r="C188">
        <f>('CON Score and Page Rank'!JM162-'MIN and MAX'!C$56)/('MIN and MAX'!G$56-'MIN and MAX'!C$56)</f>
        <v>1.2259100495048865E-3</v>
      </c>
      <c r="D188">
        <f>('CON Score and Page Rank'!JN162-'MIN and MAX'!D$56)/('MIN and MAX'!H$56-'MIN and MAX'!D$56)</f>
        <v>1.3934426229508197E-2</v>
      </c>
      <c r="E188">
        <f t="shared" si="10"/>
        <v>1.1958227854538871E-3</v>
      </c>
      <c r="F188">
        <f t="shared" si="11"/>
        <v>0.74447684140981196</v>
      </c>
      <c r="G188">
        <f t="shared" si="12"/>
        <v>1.3904338965457197E-2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143</v>
      </c>
      <c r="B189">
        <f>('CON Score and Page Rank'!JL139-'MIN and MAX'!B$56)/('MIN and MAX'!F$56-'MIN and MAX'!B$56)</f>
        <v>7.3026409195489602E-7</v>
      </c>
      <c r="C189">
        <f>('CON Score and Page Rank'!JM139-'MIN and MAX'!C$56)/('MIN and MAX'!G$56-'MIN and MAX'!C$56)</f>
        <v>2.9245176448753377E-4</v>
      </c>
      <c r="D189">
        <f>('CON Score and Page Rank'!JN139-'MIN and MAX'!D$56)/('MIN and MAX'!H$56-'MIN and MAX'!D$56)</f>
        <v>1.1065573770491803E-2</v>
      </c>
      <c r="E189">
        <f t="shared" si="10"/>
        <v>2.9172150039557886E-4</v>
      </c>
      <c r="F189">
        <f t="shared" si="11"/>
        <v>0.74286197509381302</v>
      </c>
      <c r="G189">
        <f t="shared" si="12"/>
        <v>1.1064843506399849E-2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169</v>
      </c>
      <c r="B190">
        <f>('CON Score and Page Rank'!JL164-'MIN and MAX'!B$56)/('MIN and MAX'!F$56-'MIN and MAX'!B$56)</f>
        <v>2.1907922758531336E-6</v>
      </c>
      <c r="C190">
        <f>('CON Score and Page Rank'!JM164-'MIN and MAX'!C$56)/('MIN and MAX'!G$56-'MIN and MAX'!C$56)</f>
        <v>2.9338263479260814E-4</v>
      </c>
      <c r="D190">
        <f>('CON Score and Page Rank'!JN164-'MIN and MAX'!D$56)/('MIN and MAX'!H$56-'MIN and MAX'!D$56)</f>
        <v>1.1065573770491803E-2</v>
      </c>
      <c r="E190">
        <f t="shared" si="10"/>
        <v>2.9119184251675504E-4</v>
      </c>
      <c r="F190">
        <f t="shared" si="11"/>
        <v>0.74286102904199147</v>
      </c>
      <c r="G190">
        <f t="shared" si="12"/>
        <v>1.1063382978215949E-2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245</v>
      </c>
      <c r="B191">
        <f>('CON Score and Page Rank'!JL112-'MIN and MAX'!B$56)/('MIN and MAX'!F$56-'MIN and MAX'!B$56)</f>
        <v>4.1827857903943933E-7</v>
      </c>
      <c r="C191">
        <f>('CON Score and Page Rank'!JM112-'MIN and MAX'!C$56)/('MIN and MAX'!G$56-'MIN and MAX'!C$56)</f>
        <v>1.1196323460322259E-4</v>
      </c>
      <c r="D191">
        <f>('CON Score and Page Rank'!JN112-'MIN and MAX'!D$56)/('MIN and MAX'!H$56-'MIN and MAX'!D$56)</f>
        <v>0</v>
      </c>
      <c r="E191">
        <f t="shared" si="10"/>
        <v>1.1154495602418315E-4</v>
      </c>
      <c r="F191">
        <f t="shared" si="11"/>
        <v>0.7425401516020792</v>
      </c>
      <c r="G191">
        <f t="shared" si="12"/>
        <v>-4.1827857903943933E-7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43</v>
      </c>
      <c r="B192">
        <f>('CON Score and Page Rank'!JL36-'MIN and MAX'!B$56)/('MIN and MAX'!F$56-'MIN and MAX'!B$56)</f>
        <v>1</v>
      </c>
      <c r="C192">
        <f>('CON Score and Page Rank'!JM36-'MIN and MAX'!C$56)/('MIN and MAX'!G$56-'MIN and MAX'!C$56)</f>
        <v>1</v>
      </c>
      <c r="D192">
        <f>('CON Score and Page Rank'!JN36-'MIN and MAX'!D$56)/('MIN and MAX'!H$56-'MIN and MAX'!D$56)</f>
        <v>0.8979508196721312</v>
      </c>
      <c r="E192">
        <f t="shared" si="10"/>
        <v>0</v>
      </c>
      <c r="F192">
        <f t="shared" si="11"/>
        <v>0.74234091486258991</v>
      </c>
      <c r="G192">
        <f t="shared" si="12"/>
        <v>-0.1020491803278688</v>
      </c>
      <c r="H192" s="3">
        <f>IFERROR(VLOOKUP(A192,'GDP Data'!A$2:Q$144,13,FALSE),"Not Found")</f>
        <v>15599728123000</v>
      </c>
      <c r="I192">
        <f t="shared" si="13"/>
        <v>1</v>
      </c>
      <c r="J192">
        <f t="shared" si="14"/>
        <v>0.25765908513741009</v>
      </c>
    </row>
    <row r="193" spans="1:10" x14ac:dyDescent="0.25">
      <c r="A193" t="s">
        <v>299</v>
      </c>
      <c r="B193">
        <f>('CON Score and Page Rank'!JL56-'MIN and MAX'!B$56)/('MIN and MAX'!F$56-'MIN and MAX'!B$56)</f>
        <v>5.2141331362350767E-6</v>
      </c>
      <c r="C193">
        <f>('CON Score and Page Rank'!JM56-'MIN and MAX'!C$56)/('MIN and MAX'!G$56-'MIN and MAX'!C$56)</f>
        <v>0</v>
      </c>
      <c r="D193">
        <f>('CON Score and Page Rank'!JN56-'MIN and MAX'!D$56)/('MIN and MAX'!H$56-'MIN and MAX'!D$56)</f>
        <v>6.5573770491803279E-3</v>
      </c>
      <c r="E193">
        <f t="shared" si="10"/>
        <v>-5.2141331362350767E-6</v>
      </c>
      <c r="F193">
        <f t="shared" si="11"/>
        <v>0.74233160160520606</v>
      </c>
      <c r="G193">
        <f t="shared" si="12"/>
        <v>6.5521629160440924E-3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109</v>
      </c>
      <c r="B194">
        <f>('CON Score and Page Rank'!JL105-'MIN and MAX'!B$56)/('MIN and MAX'!F$56-'MIN and MAX'!B$56)</f>
        <v>3.1284798817366557E-5</v>
      </c>
      <c r="C194">
        <f>('CON Score and Page Rank'!JM105-'MIN and MAX'!C$56)/('MIN and MAX'!G$56-'MIN and MAX'!C$56)</f>
        <v>1.0532476512156078E-5</v>
      </c>
      <c r="D194">
        <f>('CON Score and Page Rank'!JN105-'MIN and MAX'!D$56)/('MIN and MAX'!H$56-'MIN and MAX'!D$56)</f>
        <v>6.5573770491803279E-3</v>
      </c>
      <c r="E194">
        <f t="shared" si="10"/>
        <v>-2.0752322305210479E-5</v>
      </c>
      <c r="F194">
        <f t="shared" si="11"/>
        <v>0.7423038479688433</v>
      </c>
      <c r="G194">
        <f t="shared" si="12"/>
        <v>6.5260922503629611E-3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58</v>
      </c>
      <c r="B195">
        <f>('CON Score and Page Rank'!JL52-'MIN and MAX'!B$56)/('MIN and MAX'!F$56-'MIN and MAX'!B$56)</f>
        <v>0</v>
      </c>
      <c r="C195">
        <f>('CON Score and Page Rank'!JM52-'MIN and MAX'!C$56)/('MIN and MAX'!G$56-'MIN and MAX'!C$56)</f>
        <v>-2.2784053809696262E-4</v>
      </c>
      <c r="D195">
        <f>('CON Score and Page Rank'!JN52-'MIN and MAX'!D$56)/('MIN and MAX'!H$56-'MIN and MAX'!D$56)</f>
        <v>-3.6885245901639344E-2</v>
      </c>
      <c r="E195">
        <f t="shared" ref="E195:E215" si="15">C195-B195</f>
        <v>-2.2784053809696262E-4</v>
      </c>
      <c r="F195">
        <f t="shared" ref="F195:F215" si="16">(E195-MIN(E$3:E$215))/(MAX(E$3:E$215)-MIN(E$3:E$215))</f>
        <v>0.74193395602238865</v>
      </c>
      <c r="G195">
        <f t="shared" ref="G195:G215" si="17">D195-B195</f>
        <v>-3.6885245901639344E-2</v>
      </c>
      <c r="H195" s="3" t="str">
        <f>IFERROR(VLOOKUP(A195,'GDP Data'!A$2:Q$144,13,FALSE),"Not Found")</f>
        <v>Not Found</v>
      </c>
      <c r="I195" t="str">
        <f t="shared" ref="I195:I215" si="18">IFERROR((H195-MIN(H$3:H$215))/(MAX(H$3:H$215)-MIN(H$3:H$215)),"No Value")</f>
        <v>No Value</v>
      </c>
      <c r="J195" t="str">
        <f t="shared" ref="J195:J215" si="19">IFERROR(I195-F195,"No Value")</f>
        <v>No Value</v>
      </c>
    </row>
    <row r="196" spans="1:10" x14ac:dyDescent="0.25">
      <c r="A196" t="s">
        <v>93</v>
      </c>
      <c r="B196">
        <f>('CON Score and Page Rank'!JL89-'MIN and MAX'!B$56)/('MIN and MAX'!F$56-'MIN and MAX'!B$56)</f>
        <v>0</v>
      </c>
      <c r="C196">
        <f>('CON Score and Page Rank'!JM89-'MIN and MAX'!C$56)/('MIN and MAX'!G$56-'MIN and MAX'!C$56)</f>
        <v>-2.2784053809696262E-4</v>
      </c>
      <c r="D196">
        <f>('CON Score and Page Rank'!JN89-'MIN and MAX'!D$56)/('MIN and MAX'!H$56-'MIN and MAX'!D$56)</f>
        <v>-3.6885245901639344E-2</v>
      </c>
      <c r="E196">
        <f t="shared" si="15"/>
        <v>-2.2784053809696262E-4</v>
      </c>
      <c r="F196">
        <f t="shared" si="16"/>
        <v>0.74193395602238865</v>
      </c>
      <c r="G196">
        <f t="shared" si="17"/>
        <v>-3.6885245901639344E-2</v>
      </c>
      <c r="H196" s="3" t="str">
        <f>IFERROR(VLOOKUP(A196,'GDP Data'!A$2:Q$144,13,FALSE),"Not Found")</f>
        <v>Not Found</v>
      </c>
      <c r="I196" t="str">
        <f t="shared" si="18"/>
        <v>No Value</v>
      </c>
      <c r="J196" t="str">
        <f t="shared" si="19"/>
        <v>No Value</v>
      </c>
    </row>
    <row r="197" spans="1:10" x14ac:dyDescent="0.25">
      <c r="A197" t="s">
        <v>150</v>
      </c>
      <c r="B197">
        <f>('CON Score and Page Rank'!JL146-'MIN and MAX'!B$56)/('MIN and MAX'!F$56-'MIN and MAX'!B$56)</f>
        <v>0</v>
      </c>
      <c r="C197">
        <f>('CON Score and Page Rank'!JM146-'MIN and MAX'!C$56)/('MIN and MAX'!G$56-'MIN and MAX'!C$56)</f>
        <v>-2.2784053809696262E-4</v>
      </c>
      <c r="D197">
        <f>('CON Score and Page Rank'!JN146-'MIN and MAX'!D$56)/('MIN and MAX'!H$56-'MIN and MAX'!D$56)</f>
        <v>-3.6885245901639344E-2</v>
      </c>
      <c r="E197">
        <f t="shared" si="15"/>
        <v>-2.2784053809696262E-4</v>
      </c>
      <c r="F197">
        <f t="shared" si="16"/>
        <v>0.74193395602238865</v>
      </c>
      <c r="G197">
        <f t="shared" si="17"/>
        <v>-3.6885245901639344E-2</v>
      </c>
      <c r="H197" s="3" t="str">
        <f>IFERROR(VLOOKUP(A197,'GDP Data'!A$2:Q$144,13,FALSE),"Not Found")</f>
        <v>Not Found</v>
      </c>
      <c r="I197" t="str">
        <f t="shared" si="18"/>
        <v>No Value</v>
      </c>
      <c r="J197" t="str">
        <f t="shared" si="19"/>
        <v>No Value</v>
      </c>
    </row>
    <row r="198" spans="1:10" x14ac:dyDescent="0.25">
      <c r="A198" t="s">
        <v>158</v>
      </c>
      <c r="B198">
        <f>('CON Score and Page Rank'!JL154-'MIN and MAX'!B$56)/('MIN and MAX'!F$56-'MIN and MAX'!B$56)</f>
        <v>0</v>
      </c>
      <c r="C198">
        <f>('CON Score and Page Rank'!JM154-'MIN and MAX'!C$56)/('MIN and MAX'!G$56-'MIN and MAX'!C$56)</f>
        <v>-2.2784053809696262E-4</v>
      </c>
      <c r="D198">
        <f>('CON Score and Page Rank'!JN154-'MIN and MAX'!D$56)/('MIN and MAX'!H$56-'MIN and MAX'!D$56)</f>
        <v>-3.6885245901639344E-2</v>
      </c>
      <c r="E198">
        <f t="shared" si="15"/>
        <v>-2.2784053809696262E-4</v>
      </c>
      <c r="F198">
        <f t="shared" si="16"/>
        <v>0.74193395602238865</v>
      </c>
      <c r="G198">
        <f t="shared" si="17"/>
        <v>-3.6885245901639344E-2</v>
      </c>
      <c r="H198" s="3" t="str">
        <f>IFERROR(VLOOKUP(A198,'GDP Data'!A$2:Q$144,13,FALSE),"Not Found")</f>
        <v>Not Found</v>
      </c>
      <c r="I198" t="str">
        <f t="shared" si="18"/>
        <v>No Value</v>
      </c>
      <c r="J198" t="str">
        <f t="shared" si="19"/>
        <v>No Value</v>
      </c>
    </row>
    <row r="199" spans="1:10" x14ac:dyDescent="0.25">
      <c r="A199" t="s">
        <v>173</v>
      </c>
      <c r="B199">
        <f>('CON Score and Page Rank'!JL168-'MIN and MAX'!B$56)/('MIN and MAX'!F$56-'MIN and MAX'!B$56)</f>
        <v>0</v>
      </c>
      <c r="C199">
        <f>('CON Score and Page Rank'!JM168-'MIN and MAX'!C$56)/('MIN and MAX'!G$56-'MIN and MAX'!C$56)</f>
        <v>-2.2784053809696262E-4</v>
      </c>
      <c r="D199">
        <f>('CON Score and Page Rank'!JN168-'MIN and MAX'!D$56)/('MIN and MAX'!H$56-'MIN and MAX'!D$56)</f>
        <v>-3.6885245901639344E-2</v>
      </c>
      <c r="E199">
        <f t="shared" si="15"/>
        <v>-2.2784053809696262E-4</v>
      </c>
      <c r="F199">
        <f t="shared" si="16"/>
        <v>0.74193395602238865</v>
      </c>
      <c r="G199">
        <f t="shared" si="17"/>
        <v>-3.6885245901639344E-2</v>
      </c>
      <c r="H199" s="3" t="str">
        <f>IFERROR(VLOOKUP(A199,'GDP Data'!A$2:Q$144,13,FALSE),"Not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307</v>
      </c>
      <c r="B200">
        <f>('CON Score and Page Rank'!JL190-'MIN and MAX'!B$56)/('MIN and MAX'!F$56-'MIN and MAX'!B$56)</f>
        <v>0</v>
      </c>
      <c r="C200">
        <f>('CON Score and Page Rank'!JM190-'MIN and MAX'!C$56)/('MIN and MAX'!G$56-'MIN and MAX'!C$56)</f>
        <v>-2.2784053809696262E-4</v>
      </c>
      <c r="D200">
        <f>('CON Score and Page Rank'!JN190-'MIN and MAX'!D$56)/('MIN and MAX'!H$56-'MIN and MAX'!D$56)</f>
        <v>-3.6885245901639344E-2</v>
      </c>
      <c r="E200">
        <f t="shared" si="15"/>
        <v>-2.2784053809696262E-4</v>
      </c>
      <c r="F200">
        <f t="shared" si="16"/>
        <v>0.74193395602238865</v>
      </c>
      <c r="G200">
        <f t="shared" si="17"/>
        <v>-3.6885245901639344E-2</v>
      </c>
      <c r="H200" s="3" t="str">
        <f>IFERROR(VLOOKUP(A200,'GDP Data'!A$2:Q$144,13,FALSE),"Not Found")</f>
        <v>Not Found</v>
      </c>
      <c r="I200" t="str">
        <f t="shared" si="18"/>
        <v>No Value</v>
      </c>
      <c r="J200" t="str">
        <f t="shared" si="19"/>
        <v>No Value</v>
      </c>
    </row>
    <row r="201" spans="1:10" x14ac:dyDescent="0.25">
      <c r="A201" t="s">
        <v>19</v>
      </c>
      <c r="B201">
        <f>('CON Score and Page Rank'!JL5-'MIN and MAX'!B$56)/('MIN and MAX'!F$56-'MIN and MAX'!B$56)</f>
        <v>0.16105985574800397</v>
      </c>
      <c r="C201">
        <f>('CON Score and Page Rank'!JM5-'MIN and MAX'!C$56)/('MIN and MAX'!G$56-'MIN and MAX'!C$56)</f>
        <v>0.16001687025883579</v>
      </c>
      <c r="D201">
        <f>('CON Score and Page Rank'!JN5-'MIN and MAX'!D$56)/('MIN and MAX'!H$56-'MIN and MAX'!D$56)</f>
        <v>0.95942622950819667</v>
      </c>
      <c r="E201">
        <f t="shared" si="15"/>
        <v>-1.0429854891681745E-3</v>
      </c>
      <c r="F201">
        <f t="shared" si="16"/>
        <v>0.7404779796335742</v>
      </c>
      <c r="G201">
        <f t="shared" si="17"/>
        <v>0.7983663737601927</v>
      </c>
      <c r="H201" s="3">
        <f>IFERROR(VLOOKUP(A201,'GDP Data'!A$2:Q$144,13,FALSE),"Not Found")</f>
        <v>523330354138.133</v>
      </c>
      <c r="I201">
        <f t="shared" si="18"/>
        <v>3.2949871604472027E-2</v>
      </c>
      <c r="J201">
        <f t="shared" si="19"/>
        <v>-0.70752810802910215</v>
      </c>
    </row>
    <row r="202" spans="1:10" x14ac:dyDescent="0.25">
      <c r="A202" t="s">
        <v>27</v>
      </c>
      <c r="B202">
        <f>('CON Score and Page Rank'!JL17-'MIN and MAX'!B$56)/('MIN and MAX'!F$56-'MIN and MAX'!B$56)</f>
        <v>6.8367818443767006E-2</v>
      </c>
      <c r="C202">
        <f>('CON Score and Page Rank'!JM17-'MIN and MAX'!C$56)/('MIN and MAX'!G$56-'MIN and MAX'!C$56)</f>
        <v>6.2901077207129411E-2</v>
      </c>
      <c r="D202">
        <f>('CON Score and Page Rank'!JN17-'MIN and MAX'!D$56)/('MIN and MAX'!H$56-'MIN and MAX'!D$56)</f>
        <v>0.9</v>
      </c>
      <c r="E202">
        <f t="shared" si="15"/>
        <v>-5.4667412366375956E-3</v>
      </c>
      <c r="F202">
        <f t="shared" si="16"/>
        <v>0.73257645989805631</v>
      </c>
      <c r="G202">
        <f t="shared" si="17"/>
        <v>0.83163218155623297</v>
      </c>
      <c r="H202" s="3">
        <f>IFERROR(VLOOKUP(A202,'GDP Data'!A$2:Q$144,13,FALSE),"Not Found")</f>
        <v>282995942006.55701</v>
      </c>
      <c r="I202">
        <f t="shared" si="18"/>
        <v>1.753402574574011E-2</v>
      </c>
      <c r="J202">
        <f t="shared" si="19"/>
        <v>-0.71504243415231616</v>
      </c>
    </row>
    <row r="203" spans="1:10" x14ac:dyDescent="0.25">
      <c r="A203" t="s">
        <v>34</v>
      </c>
      <c r="B203">
        <f>('CON Score and Page Rank'!JL26-'MIN and MAX'!B$56)/('MIN and MAX'!F$56-'MIN and MAX'!B$56)</f>
        <v>9.9262880056577185E-2</v>
      </c>
      <c r="C203">
        <f>('CON Score and Page Rank'!JM26-'MIN and MAX'!C$56)/('MIN and MAX'!G$56-'MIN and MAX'!C$56)</f>
        <v>8.6661993136003118E-2</v>
      </c>
      <c r="D203">
        <f>('CON Score and Page Rank'!JN26-'MIN and MAX'!D$56)/('MIN and MAX'!H$56-'MIN and MAX'!D$56)</f>
        <v>0.90942622950819674</v>
      </c>
      <c r="E203">
        <f t="shared" si="15"/>
        <v>-1.2600886920574067E-2</v>
      </c>
      <c r="F203">
        <f t="shared" si="16"/>
        <v>0.71983375977273156</v>
      </c>
      <c r="G203">
        <f t="shared" si="17"/>
        <v>0.81016334945161961</v>
      </c>
      <c r="H203" s="3">
        <f>IFERROR(VLOOKUP(A203,'GDP Data'!A$2:Q$144,13,FALSE),"Not Found")</f>
        <v>245117990242.24799</v>
      </c>
      <c r="I203">
        <f t="shared" si="18"/>
        <v>1.5104408361096121E-2</v>
      </c>
      <c r="J203">
        <f t="shared" si="19"/>
        <v>-0.7047293514116354</v>
      </c>
    </row>
    <row r="204" spans="1:10" x14ac:dyDescent="0.25">
      <c r="A204" t="s">
        <v>29</v>
      </c>
      <c r="B204">
        <f>('CON Score and Page Rank'!JL20-'MIN and MAX'!B$56)/('MIN and MAX'!F$56-'MIN and MAX'!B$56)</f>
        <v>0.29051356834254699</v>
      </c>
      <c r="C204">
        <f>('CON Score and Page Rank'!JM20-'MIN and MAX'!C$56)/('MIN and MAX'!G$56-'MIN and MAX'!C$56)</f>
        <v>0.24605106760913434</v>
      </c>
      <c r="D204">
        <f>('CON Score and Page Rank'!JN20-'MIN and MAX'!D$56)/('MIN and MAX'!H$56-'MIN and MAX'!D$56)</f>
        <v>0.94795081967213113</v>
      </c>
      <c r="E204">
        <f t="shared" si="15"/>
        <v>-4.4462500733412652E-2</v>
      </c>
      <c r="F204">
        <f t="shared" si="16"/>
        <v>0.66292393366137548</v>
      </c>
      <c r="G204">
        <f t="shared" si="17"/>
        <v>0.65743725132958408</v>
      </c>
      <c r="H204" s="3">
        <f>IFERROR(VLOOKUP(A204,'GDP Data'!A$2:Q$144,13,FALSE),"Not Found")</f>
        <v>2294994296589.5</v>
      </c>
      <c r="I204">
        <f t="shared" si="18"/>
        <v>0.14659026961518726</v>
      </c>
      <c r="J204">
        <f t="shared" si="19"/>
        <v>-0.51633366404618819</v>
      </c>
    </row>
    <row r="205" spans="1:10" x14ac:dyDescent="0.25">
      <c r="A205" t="s">
        <v>287</v>
      </c>
      <c r="B205">
        <f>('CON Score and Page Rank'!JL9-'MIN and MAX'!B$56)/('MIN and MAX'!F$56-'MIN and MAX'!B$56)</f>
        <v>0.1286077286478271</v>
      </c>
      <c r="C205">
        <f>('CON Score and Page Rank'!JM9-'MIN and MAX'!C$56)/('MIN and MAX'!G$56-'MIN and MAX'!C$56)</f>
        <v>8.3143239184869933E-2</v>
      </c>
      <c r="D205">
        <f>('CON Score and Page Rank'!JN9-'MIN and MAX'!D$56)/('MIN and MAX'!H$56-'MIN and MAX'!D$56)</f>
        <v>0.75163934426229506</v>
      </c>
      <c r="E205">
        <f t="shared" si="15"/>
        <v>-4.5464489462957169E-2</v>
      </c>
      <c r="F205">
        <f t="shared" si="16"/>
        <v>0.66113422505782271</v>
      </c>
      <c r="G205">
        <f t="shared" si="17"/>
        <v>0.62303161561446796</v>
      </c>
      <c r="H205" s="3" t="str">
        <f>IFERROR(VLOOKUP(A205,'GDP Data'!A$2:Q$144,13,FALSE),"Not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18</v>
      </c>
      <c r="B206">
        <f>('CON Score and Page Rank'!JL4-'MIN and MAX'!B$56)/('MIN and MAX'!F$56-'MIN and MAX'!B$56)</f>
        <v>0.17148148847321876</v>
      </c>
      <c r="C206">
        <f>('CON Score and Page Rank'!JM4-'MIN and MAX'!C$56)/('MIN and MAX'!G$56-'MIN and MAX'!C$56)</f>
        <v>0.11442785818129914</v>
      </c>
      <c r="D206">
        <f>('CON Score and Page Rank'!JN4-'MIN and MAX'!D$56)/('MIN and MAX'!H$56-'MIN and MAX'!D$56)</f>
        <v>0.96434426229508197</v>
      </c>
      <c r="E206">
        <f t="shared" si="15"/>
        <v>-5.7053630291919621E-2</v>
      </c>
      <c r="F206">
        <f t="shared" si="16"/>
        <v>0.64043420674643037</v>
      </c>
      <c r="G206">
        <f t="shared" si="17"/>
        <v>0.79286277382186321</v>
      </c>
      <c r="H206" s="3">
        <f>IFERROR(VLOOKUP(A206,'GDP Data'!A$2:Q$144,13,FALSE),"Not Found")</f>
        <v>431685217367.51099</v>
      </c>
      <c r="I206">
        <f t="shared" si="18"/>
        <v>2.7071448745140281E-2</v>
      </c>
      <c r="J206">
        <f t="shared" si="19"/>
        <v>-0.61336275800129014</v>
      </c>
    </row>
    <row r="207" spans="1:10" x14ac:dyDescent="0.25">
      <c r="A207" t="s">
        <v>32</v>
      </c>
      <c r="B207">
        <f>('CON Score and Page Rank'!JL24-'MIN and MAX'!B$56)/('MIN and MAX'!F$56-'MIN and MAX'!B$56)</f>
        <v>0.33484860892954454</v>
      </c>
      <c r="C207">
        <f>('CON Score and Page Rank'!JM24-'MIN and MAX'!C$56)/('MIN and MAX'!G$56-'MIN and MAX'!C$56)</f>
        <v>0.26371895590665578</v>
      </c>
      <c r="D207">
        <f>('CON Score and Page Rank'!JN24-'MIN and MAX'!D$56)/('MIN and MAX'!H$56-'MIN and MAX'!D$56)</f>
        <v>0.97172131147540985</v>
      </c>
      <c r="E207">
        <f t="shared" si="15"/>
        <v>-7.1129653022888761E-2</v>
      </c>
      <c r="F207">
        <f t="shared" si="16"/>
        <v>0.61529222835624087</v>
      </c>
      <c r="G207">
        <f t="shared" si="17"/>
        <v>0.63687270254586537</v>
      </c>
      <c r="H207" s="3">
        <f>IFERROR(VLOOKUP(A207,'GDP Data'!A$2:Q$144,13,FALSE),"Not Found")</f>
        <v>905270626332.68701</v>
      </c>
      <c r="I207">
        <f t="shared" si="18"/>
        <v>5.7448786725165964E-2</v>
      </c>
      <c r="J207">
        <f t="shared" si="19"/>
        <v>-0.55784344163107491</v>
      </c>
    </row>
    <row r="208" spans="1:10" x14ac:dyDescent="0.25">
      <c r="A208" t="s">
        <v>40</v>
      </c>
      <c r="B208">
        <f>('CON Score and Page Rank'!JL3-'MIN and MAX'!B$56)/('MIN and MAX'!F$56-'MIN and MAX'!B$56)</f>
        <v>0.28217515065993504</v>
      </c>
      <c r="C208">
        <f>('CON Score and Page Rank'!JM3-'MIN and MAX'!C$56)/('MIN and MAX'!G$56-'MIN and MAX'!C$56)</f>
        <v>0.16634799405112888</v>
      </c>
      <c r="D208">
        <f>('CON Score and Page Rank'!JN3-'MIN and MAX'!D$56)/('MIN and MAX'!H$56-'MIN and MAX'!D$56)</f>
        <v>0.93893442622950818</v>
      </c>
      <c r="E208">
        <f t="shared" si="15"/>
        <v>-0.11582715660880616</v>
      </c>
      <c r="F208">
        <f t="shared" si="16"/>
        <v>0.53545549530095282</v>
      </c>
      <c r="G208">
        <f t="shared" si="17"/>
        <v>0.65675927556957314</v>
      </c>
      <c r="H208" s="3">
        <f>IFERROR(VLOOKUP(A208,'GDP Data'!A$2:Q$144,13,FALSE),"Not Found")</f>
        <v>1397907916789.8999</v>
      </c>
      <c r="I208">
        <f t="shared" si="18"/>
        <v>8.9048175537592936E-2</v>
      </c>
      <c r="J208">
        <f t="shared" si="19"/>
        <v>-0.4464073197633599</v>
      </c>
    </row>
    <row r="209" spans="1:10" x14ac:dyDescent="0.25">
      <c r="A209" t="s">
        <v>35</v>
      </c>
      <c r="B209">
        <f>('CON Score and Page Rank'!JL29-'MIN and MAX'!B$56)/('MIN and MAX'!F$56-'MIN and MAX'!B$56)</f>
        <v>0.30454590546972654</v>
      </c>
      <c r="C209">
        <f>('CON Score and Page Rank'!JM29-'MIN and MAX'!C$56)/('MIN and MAX'!G$56-'MIN and MAX'!C$56)</f>
        <v>0.18222424790835248</v>
      </c>
      <c r="D209">
        <f>('CON Score and Page Rank'!JN29-'MIN and MAX'!D$56)/('MIN and MAX'!H$56-'MIN and MAX'!D$56)</f>
        <v>0.94672131147540983</v>
      </c>
      <c r="E209">
        <f t="shared" si="15"/>
        <v>-0.12232165756137406</v>
      </c>
      <c r="F209">
        <f t="shared" si="16"/>
        <v>0.52385530072004471</v>
      </c>
      <c r="G209">
        <f t="shared" si="17"/>
        <v>0.64217540600568324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-0.42949589329510651</v>
      </c>
    </row>
    <row r="210" spans="1:10" x14ac:dyDescent="0.25">
      <c r="A210" t="s">
        <v>36</v>
      </c>
      <c r="B210">
        <f>('CON Score and Page Rank'!JL30-'MIN and MAX'!B$56)/('MIN and MAX'!F$56-'MIN and MAX'!B$56)</f>
        <v>0.24261628319822448</v>
      </c>
      <c r="C210">
        <f>('CON Score and Page Rank'!JM30-'MIN and MAX'!C$56)/('MIN and MAX'!G$56-'MIN and MAX'!C$56)</f>
        <v>0.10202184468530072</v>
      </c>
      <c r="D210">
        <f>('CON Score and Page Rank'!JN30-'MIN and MAX'!D$56)/('MIN and MAX'!H$56-'MIN and MAX'!D$56)</f>
        <v>0.94631147540983607</v>
      </c>
      <c r="E210">
        <f t="shared" si="15"/>
        <v>-0.14059443851292375</v>
      </c>
      <c r="F210">
        <f t="shared" si="16"/>
        <v>0.49121725568465602</v>
      </c>
      <c r="G210">
        <f t="shared" si="17"/>
        <v>0.70369519221161159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-0.45501122831595825</v>
      </c>
    </row>
    <row r="211" spans="1:10" x14ac:dyDescent="0.25">
      <c r="A211" t="s">
        <v>37</v>
      </c>
      <c r="B211">
        <f>('CON Score and Page Rank'!JL31-'MIN and MAX'!B$56)/('MIN and MAX'!F$56-'MIN and MAX'!B$56)</f>
        <v>0.32593122055376988</v>
      </c>
      <c r="C211">
        <f>('CON Score and Page Rank'!JM31-'MIN and MAX'!C$56)/('MIN and MAX'!G$56-'MIN and MAX'!C$56)</f>
        <v>0.14586801477230185</v>
      </c>
      <c r="D211">
        <f>('CON Score and Page Rank'!JN31-'MIN and MAX'!D$56)/('MIN and MAX'!H$56-'MIN and MAX'!D$56)</f>
        <v>0.9278688524590164</v>
      </c>
      <c r="E211">
        <f t="shared" si="15"/>
        <v>-0.18006320578146803</v>
      </c>
      <c r="F211">
        <f t="shared" si="16"/>
        <v>0.42071986357900726</v>
      </c>
      <c r="G211">
        <f t="shared" si="17"/>
        <v>0.60193763190524652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-0.37502420935814085</v>
      </c>
    </row>
    <row r="212" spans="1:10" x14ac:dyDescent="0.25">
      <c r="A212" t="s">
        <v>38</v>
      </c>
      <c r="B212">
        <f>('CON Score and Page Rank'!JL32-'MIN and MAX'!B$56)/('MIN and MAX'!F$56-'MIN and MAX'!B$56)</f>
        <v>0.94343233519600389</v>
      </c>
      <c r="C212">
        <f>('CON Score and Page Rank'!JM32-'MIN and MAX'!C$56)/('MIN and MAX'!G$56-'MIN and MAX'!C$56)</f>
        <v>0.75180061814121624</v>
      </c>
      <c r="D212">
        <f>('CON Score and Page Rank'!JN32-'MIN and MAX'!D$56)/('MIN and MAX'!H$56-'MIN and MAX'!D$56)</f>
        <v>0.96106557377049184</v>
      </c>
      <c r="E212">
        <f t="shared" si="15"/>
        <v>-0.19163171705478765</v>
      </c>
      <c r="F212">
        <f t="shared" si="16"/>
        <v>0.40005669288089918</v>
      </c>
      <c r="G212">
        <f t="shared" si="17"/>
        <v>1.7633238574487953E-2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-0.22909855902697121</v>
      </c>
    </row>
    <row r="213" spans="1:10" x14ac:dyDescent="0.25">
      <c r="A213" t="s">
        <v>24</v>
      </c>
      <c r="B213">
        <f>('CON Score and Page Rank'!JL16-'MIN and MAX'!B$56)/('MIN and MAX'!F$56-'MIN and MAX'!B$56)</f>
        <v>0.71213953906886929</v>
      </c>
      <c r="C213">
        <f>('CON Score and Page Rank'!JM16-'MIN and MAX'!C$56)/('MIN and MAX'!G$56-'MIN and MAX'!C$56)</f>
        <v>0.39188310344167065</v>
      </c>
      <c r="D213">
        <f>('CON Score and Page Rank'!JN16-'MIN and MAX'!D$56)/('MIN and MAX'!H$56-'MIN and MAX'!D$56)</f>
        <v>0.94016393442622948</v>
      </c>
      <c r="E213">
        <f t="shared" si="15"/>
        <v>-0.32025643562719863</v>
      </c>
      <c r="F213">
        <f t="shared" si="16"/>
        <v>0.17031282583834434</v>
      </c>
      <c r="G213">
        <f t="shared" si="17"/>
        <v>0.22802439535736019</v>
      </c>
      <c r="H213" s="3">
        <f>IFERROR(VLOOKUP(A213,'GDP Data'!A$2:Q$144,13,FALSE),"Not Found")</f>
        <v>3749314991050.5898</v>
      </c>
      <c r="I213">
        <f t="shared" si="18"/>
        <v>0.2398752197649896</v>
      </c>
      <c r="J213">
        <f t="shared" si="19"/>
        <v>6.9562393926645261E-2</v>
      </c>
    </row>
    <row r="214" spans="1:10" x14ac:dyDescent="0.25">
      <c r="A214" t="s">
        <v>41</v>
      </c>
      <c r="B214">
        <f>('CON Score and Page Rank'!JL34-'MIN and MAX'!B$56)/('MIN and MAX'!F$56-'MIN and MAX'!B$56)</f>
        <v>0.62171565723671551</v>
      </c>
      <c r="C214">
        <f>('CON Score and Page Rank'!JM34-'MIN and MAX'!C$56)/('MIN and MAX'!G$56-'MIN and MAX'!C$56)</f>
        <v>0.24187044480923325</v>
      </c>
      <c r="D214">
        <f>('CON Score and Page Rank'!JN34-'MIN and MAX'!D$56)/('MIN and MAX'!H$56-'MIN and MAX'!D$56)</f>
        <v>0.9061475409836065</v>
      </c>
      <c r="E214">
        <f t="shared" si="15"/>
        <v>-0.37984521242748226</v>
      </c>
      <c r="F214">
        <f t="shared" si="16"/>
        <v>6.3877949506811041E-2</v>
      </c>
      <c r="G214">
        <f t="shared" si="17"/>
        <v>0.28443188374689099</v>
      </c>
      <c r="H214" s="3">
        <f>IFERROR(VLOOKUP(A214,'GDP Data'!A$2:Q$144,13,FALSE),"Not Found")</f>
        <v>6233147172341.3496</v>
      </c>
      <c r="I214">
        <f t="shared" si="18"/>
        <v>0.39919644932230058</v>
      </c>
      <c r="J214">
        <f t="shared" si="19"/>
        <v>0.33531849981548956</v>
      </c>
    </row>
    <row r="215" spans="1:10" x14ac:dyDescent="0.25">
      <c r="A215" t="s">
        <v>23</v>
      </c>
      <c r="B215">
        <f>('CON Score and Page Rank'!JL15-'MIN and MAX'!B$56)/('MIN and MAX'!F$56-'MIN and MAX'!B$56)</f>
        <v>0.75627577421294057</v>
      </c>
      <c r="C215">
        <f>('CON Score and Page Rank'!JM15-'MIN and MAX'!C$56)/('MIN and MAX'!G$56-'MIN and MAX'!C$56)</f>
        <v>0.34066776478868638</v>
      </c>
      <c r="D215">
        <f>('CON Score and Page Rank'!JN15-'MIN and MAX'!D$56)/('MIN and MAX'!H$56-'MIN and MAX'!D$56)</f>
        <v>0.94795081967213113</v>
      </c>
      <c r="E215">
        <f t="shared" si="15"/>
        <v>-0.41560800942425419</v>
      </c>
      <c r="F215">
        <f t="shared" si="16"/>
        <v>0</v>
      </c>
      <c r="G215">
        <f t="shared" si="17"/>
        <v>0.19167504545919056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03DBA6B4-3C36-4CC4-ADB0-AA1674B2D6BF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0F7F-D85D-46E5-84C1-90739348DF86}">
  <sheetPr codeName="Sheet60"/>
  <dimension ref="A1:J215"/>
  <sheetViews>
    <sheetView zoomScaleNormal="80" workbookViewId="0">
      <selection activeCell="A28" sqref="A28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312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Rank'!JQ205-'MIN and MAX'!B$57)/('MIN and MAX'!F$57-'MIN and MAX'!B$57)</f>
        <v>1.0084068714638099E-2</v>
      </c>
      <c r="C3">
        <f>('CON Score and Page Rank'!JR205-'MIN and MAX'!C$57)/('MIN and MAX'!G$57-'MIN and MAX'!C$57)</f>
        <v>0.1174702336225327</v>
      </c>
      <c r="D3">
        <f>('CON Score and Page Rank'!JS205-'MIN and MAX'!D$57)/('MIN and MAX'!H$57-'MIN and MAX'!D$57)</f>
        <v>0.91548117154811715</v>
      </c>
      <c r="E3">
        <f t="shared" ref="E3:E66" si="0">C3-B3</f>
        <v>0.1073861649078946</v>
      </c>
      <c r="F3">
        <f t="shared" ref="F3:F66" si="1">(E3-MIN(E$3:E$215))/(MAX(E$3:E$215)-MIN(E$3:E$215))</f>
        <v>1</v>
      </c>
      <c r="G3">
        <f t="shared" ref="G3:G66" si="2">D3-B3</f>
        <v>0.90539710283347907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Rank'!JQ185-'MIN and MAX'!B$57)/('MIN and MAX'!F$57-'MIN and MAX'!B$57)</f>
        <v>1.2064373088329706E-2</v>
      </c>
      <c r="C4">
        <f>('CON Score and Page Rank'!JR185-'MIN and MAX'!C$57)/('MIN and MAX'!G$57-'MIN and MAX'!C$57)</f>
        <v>8.2404356202471649E-2</v>
      </c>
      <c r="D4">
        <f>('CON Score and Page Rank'!JS185-'MIN and MAX'!D$57)/('MIN and MAX'!H$57-'MIN and MAX'!D$57)</f>
        <v>0.96192468619246863</v>
      </c>
      <c r="E4">
        <f t="shared" si="0"/>
        <v>7.0339983114141941E-2</v>
      </c>
      <c r="F4">
        <f t="shared" si="1"/>
        <v>0.94000543306629225</v>
      </c>
      <c r="G4">
        <f t="shared" si="2"/>
        <v>0.94986031310413888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-0.88682268165930123</v>
      </c>
    </row>
    <row r="5" spans="1:10" x14ac:dyDescent="0.25">
      <c r="A5" t="s">
        <v>25</v>
      </c>
      <c r="B5">
        <f>('CON Score and Page Rank'!JQ19-'MIN and MAX'!B$57)/('MIN and MAX'!F$57-'MIN and MAX'!B$57)</f>
        <v>7.9005334196398172E-2</v>
      </c>
      <c r="C5">
        <f>('CON Score and Page Rank'!JR19-'MIN and MAX'!C$57)/('MIN and MAX'!G$57-'MIN and MAX'!C$57)</f>
        <v>0.12674833902719285</v>
      </c>
      <c r="D5">
        <f>('CON Score and Page Rank'!JS19-'MIN and MAX'!D$57)/('MIN and MAX'!H$57-'MIN and MAX'!D$57)</f>
        <v>0.93849372384937235</v>
      </c>
      <c r="E5">
        <f t="shared" si="0"/>
        <v>4.7743004830794675E-2</v>
      </c>
      <c r="F5">
        <f t="shared" si="1"/>
        <v>0.90341067861447355</v>
      </c>
      <c r="G5">
        <f t="shared" si="2"/>
        <v>0.85948838965297414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-0.88870026615643816</v>
      </c>
    </row>
    <row r="6" spans="1:10" x14ac:dyDescent="0.25">
      <c r="A6" t="s">
        <v>142</v>
      </c>
      <c r="B6">
        <f>('CON Score and Page Rank'!JQ138-'MIN and MAX'!B$57)/('MIN and MAX'!F$57-'MIN and MAX'!B$57)</f>
        <v>2.8461200811840648E-3</v>
      </c>
      <c r="C6">
        <f>('CON Score and Page Rank'!JR138-'MIN and MAX'!C$57)/('MIN and MAX'!G$57-'MIN and MAX'!C$57)</f>
        <v>3.8989706448712594E-2</v>
      </c>
      <c r="D6">
        <f>('CON Score and Page Rank'!JS138-'MIN and MAX'!D$57)/('MIN and MAX'!H$57-'MIN and MAX'!D$57)</f>
        <v>0.93849372384937235</v>
      </c>
      <c r="E6">
        <f t="shared" si="0"/>
        <v>3.6143586367528527E-2</v>
      </c>
      <c r="F6">
        <f t="shared" si="1"/>
        <v>0.88462596036035501</v>
      </c>
      <c r="G6">
        <f t="shared" si="2"/>
        <v>0.93564760376818834</v>
      </c>
      <c r="H6" s="3">
        <f>IFERROR(VLOOKUP(A6,'GDP Data'!A$2:Q$144,13,FALSE),"Not Found")</f>
        <v>192626507971.58401</v>
      </c>
      <c r="I6">
        <f t="shared" si="3"/>
        <v>1.1737430688594102E-2</v>
      </c>
      <c r="J6">
        <f t="shared" si="4"/>
        <v>-0.87288852967176089</v>
      </c>
    </row>
    <row r="7" spans="1:10" x14ac:dyDescent="0.25">
      <c r="A7" t="s">
        <v>157</v>
      </c>
      <c r="B7">
        <f>('CON Score and Page Rank'!JQ153-'MIN and MAX'!B$57)/('MIN and MAX'!F$57-'MIN and MAX'!B$57)</f>
        <v>3.9213239662088725E-3</v>
      </c>
      <c r="C7">
        <f>('CON Score and Page Rank'!JR153-'MIN and MAX'!C$57)/('MIN and MAX'!G$57-'MIN and MAX'!C$57)</f>
        <v>4.0032447552094855E-2</v>
      </c>
      <c r="D7">
        <f>('CON Score and Page Rank'!JS153-'MIN and MAX'!D$57)/('MIN and MAX'!H$57-'MIN and MAX'!D$57)</f>
        <v>0.93933054393305437</v>
      </c>
      <c r="E7">
        <f t="shared" si="0"/>
        <v>3.6111123585885981E-2</v>
      </c>
      <c r="F7">
        <f t="shared" si="1"/>
        <v>0.88457338839661115</v>
      </c>
      <c r="G7">
        <f t="shared" si="2"/>
        <v>0.93540921996684545</v>
      </c>
      <c r="H7" s="3">
        <f>IFERROR(VLOOKUP(A7,'GDP Data'!A$2:Q$144,13,FALSE),"Not Found")</f>
        <v>213587413183.996</v>
      </c>
      <c r="I7">
        <f t="shared" si="3"/>
        <v>1.3081932630484676E-2</v>
      </c>
      <c r="J7">
        <f t="shared" si="4"/>
        <v>-0.87149145576612652</v>
      </c>
    </row>
    <row r="8" spans="1:10" x14ac:dyDescent="0.25">
      <c r="A8" t="s">
        <v>28</v>
      </c>
      <c r="B8">
        <f>('CON Score and Page Rank'!JQ18-'MIN and MAX'!B$57)/('MIN and MAX'!F$57-'MIN and MAX'!B$57)</f>
        <v>1.5986732153399599E-3</v>
      </c>
      <c r="C8">
        <f>('CON Score and Page Rank'!JR18-'MIN and MAX'!C$57)/('MIN and MAX'!G$57-'MIN and MAX'!C$57)</f>
        <v>3.7134126346862237E-2</v>
      </c>
      <c r="D8">
        <f>('CON Score and Page Rank'!JS18-'MIN and MAX'!D$57)/('MIN and MAX'!H$57-'MIN and MAX'!D$57)</f>
        <v>0.85355648535564854</v>
      </c>
      <c r="E8">
        <f t="shared" si="0"/>
        <v>3.5535453131522274E-2</v>
      </c>
      <c r="F8">
        <f t="shared" si="1"/>
        <v>0.88364111689294145</v>
      </c>
      <c r="G8">
        <f t="shared" si="2"/>
        <v>0.85195781214030863</v>
      </c>
      <c r="H8" s="3">
        <f>IFERROR(VLOOKUP(A8,'GDP Data'!A$2:Q$144,13,FALSE),"Not Found")</f>
        <v>15221622925.9319</v>
      </c>
      <c r="I8">
        <f t="shared" si="3"/>
        <v>3.5809329702414234E-4</v>
      </c>
      <c r="J8">
        <f t="shared" si="4"/>
        <v>-0.88328302359591726</v>
      </c>
    </row>
    <row r="9" spans="1:10" x14ac:dyDescent="0.25">
      <c r="A9" t="s">
        <v>225</v>
      </c>
      <c r="B9">
        <f>('CON Score and Page Rank'!JQ214-'MIN and MAX'!B$57)/('MIN and MAX'!F$57-'MIN and MAX'!B$57)</f>
        <v>4.3817051817326745E-3</v>
      </c>
      <c r="C9">
        <f>('CON Score and Page Rank'!JR214-'MIN and MAX'!C$57)/('MIN and MAX'!G$57-'MIN and MAX'!C$57)</f>
        <v>3.9435487932015074E-2</v>
      </c>
      <c r="D9">
        <f>('CON Score and Page Rank'!JS214-'MIN and MAX'!D$57)/('MIN and MAX'!H$57-'MIN and MAX'!D$57)</f>
        <v>0.8497907949790795</v>
      </c>
      <c r="E9">
        <f t="shared" si="0"/>
        <v>3.5053782750282397E-2</v>
      </c>
      <c r="F9">
        <f t="shared" si="1"/>
        <v>0.88286107413203929</v>
      </c>
      <c r="G9">
        <f t="shared" si="2"/>
        <v>0.84540908979734686</v>
      </c>
      <c r="H9" s="3">
        <f>IFERROR(VLOOKUP(A9,'GDP Data'!A$2:Q$144,13,FALSE),"Not Found")</f>
        <v>47962439303.724701</v>
      </c>
      <c r="I9">
        <f t="shared" si="3"/>
        <v>2.4581977893128951E-3</v>
      </c>
      <c r="J9">
        <f t="shared" si="4"/>
        <v>-0.8804028763427264</v>
      </c>
    </row>
    <row r="10" spans="1:10" x14ac:dyDescent="0.25">
      <c r="A10" t="s">
        <v>89</v>
      </c>
      <c r="B10">
        <f>('CON Score and Page Rank'!JQ85-'MIN and MAX'!B$57)/('MIN and MAX'!F$57-'MIN and MAX'!B$57)</f>
        <v>5.0276232640263357E-3</v>
      </c>
      <c r="C10">
        <f>('CON Score and Page Rank'!JR85-'MIN and MAX'!C$57)/('MIN and MAX'!G$57-'MIN and MAX'!C$57)</f>
        <v>3.8815602091856027E-2</v>
      </c>
      <c r="D10">
        <f>('CON Score and Page Rank'!JS85-'MIN and MAX'!D$57)/('MIN and MAX'!H$57-'MIN and MAX'!D$57)</f>
        <v>0.87949790794979077</v>
      </c>
      <c r="E10">
        <f t="shared" si="0"/>
        <v>3.378797882782969E-2</v>
      </c>
      <c r="F10">
        <f t="shared" si="1"/>
        <v>0.88081116360216805</v>
      </c>
      <c r="G10">
        <f t="shared" si="2"/>
        <v>0.87447028468576449</v>
      </c>
      <c r="H10" s="3">
        <f>IFERROR(VLOOKUP(A10,'GDP Data'!A$2:Q$144,13,FALSE),"Not Found")</f>
        <v>262293871093.061</v>
      </c>
      <c r="I10">
        <f t="shared" si="3"/>
        <v>1.6206126293770363E-2</v>
      </c>
      <c r="J10">
        <f t="shared" si="4"/>
        <v>-0.86460503730839766</v>
      </c>
    </row>
    <row r="11" spans="1:10" x14ac:dyDescent="0.25">
      <c r="A11" t="s">
        <v>45</v>
      </c>
      <c r="B11">
        <f>('CON Score and Page Rank'!JQ38-'MIN and MAX'!B$57)/('MIN and MAX'!F$57-'MIN and MAX'!B$57)</f>
        <v>1.3529144347601236E-2</v>
      </c>
      <c r="C11">
        <f>('CON Score and Page Rank'!JR38-'MIN and MAX'!C$57)/('MIN and MAX'!G$57-'MIN and MAX'!C$57)</f>
        <v>4.7282274395773288E-2</v>
      </c>
      <c r="D11">
        <f>('CON Score and Page Rank'!JS38-'MIN and MAX'!D$57)/('MIN and MAX'!H$57-'MIN and MAX'!D$57)</f>
        <v>0.8518828451882845</v>
      </c>
      <c r="E11">
        <f t="shared" si="0"/>
        <v>3.3753130048172056E-2</v>
      </c>
      <c r="F11">
        <f t="shared" si="1"/>
        <v>0.88075472762570584</v>
      </c>
      <c r="G11">
        <f t="shared" si="2"/>
        <v>0.83835370084068328</v>
      </c>
      <c r="H11" s="3" t="str">
        <f>IFERROR(VLOOKUP(A11,'GDP Data'!A$2:Q$144,13,FALSE),"Not Found")</f>
        <v>Not Found</v>
      </c>
      <c r="I11" t="str">
        <f t="shared" si="3"/>
        <v>No Value</v>
      </c>
      <c r="J11" t="str">
        <f t="shared" si="4"/>
        <v>No Value</v>
      </c>
    </row>
    <row r="12" spans="1:10" x14ac:dyDescent="0.25">
      <c r="A12" t="s">
        <v>160</v>
      </c>
      <c r="B12">
        <f>('CON Score and Page Rank'!JQ156-'MIN and MAX'!B$57)/('MIN and MAX'!F$57-'MIN and MAX'!B$57)</f>
        <v>1.0868800948022748E-2</v>
      </c>
      <c r="C12">
        <f>('CON Score and Page Rank'!JR156-'MIN and MAX'!C$57)/('MIN and MAX'!G$57-'MIN and MAX'!C$57)</f>
        <v>4.4546600741831706E-2</v>
      </c>
      <c r="D12">
        <f>('CON Score and Page Rank'!JS156-'MIN and MAX'!D$57)/('MIN and MAX'!H$57-'MIN and MAX'!D$57)</f>
        <v>0.86652719665271971</v>
      </c>
      <c r="E12">
        <f t="shared" si="0"/>
        <v>3.3677799793808957E-2</v>
      </c>
      <c r="F12">
        <f t="shared" si="1"/>
        <v>0.88063273378535045</v>
      </c>
      <c r="G12">
        <f t="shared" si="2"/>
        <v>0.85565839570469693</v>
      </c>
      <c r="H12" s="3">
        <f>IFERROR(VLOOKUP(A12,'GDP Data'!A$2:Q$144,13,FALSE),"Not Found")</f>
        <v>234216930369.79599</v>
      </c>
      <c r="I12">
        <f t="shared" si="3"/>
        <v>1.4405178245857669E-2</v>
      </c>
      <c r="J12">
        <f t="shared" si="4"/>
        <v>-0.86622755553949282</v>
      </c>
    </row>
    <row r="13" spans="1:10" x14ac:dyDescent="0.25">
      <c r="A13" t="s">
        <v>111</v>
      </c>
      <c r="B13">
        <f>('CON Score and Page Rank'!JQ107-'MIN and MAX'!B$57)/('MIN and MAX'!F$57-'MIN and MAX'!B$57)</f>
        <v>1.0434618524580771E-3</v>
      </c>
      <c r="C13">
        <f>('CON Score and Page Rank'!JR107-'MIN and MAX'!C$57)/('MIN and MAX'!G$57-'MIN and MAX'!C$57)</f>
        <v>3.4572776130252329E-2</v>
      </c>
      <c r="D13">
        <f>('CON Score and Page Rank'!JS107-'MIN and MAX'!D$57)/('MIN and MAX'!H$57-'MIN and MAX'!D$57)</f>
        <v>0.72384937238493718</v>
      </c>
      <c r="E13">
        <f t="shared" si="0"/>
        <v>3.352931427779425E-2</v>
      </c>
      <c r="F13">
        <f t="shared" si="1"/>
        <v>0.88039226840409146</v>
      </c>
      <c r="G13">
        <f t="shared" si="2"/>
        <v>0.72280591053247911</v>
      </c>
      <c r="H13" s="3">
        <f>IFERROR(VLOOKUP(A13,'GDP Data'!A$2:Q$144,13,FALSE),"Not Found")</f>
        <v>17814284622.171799</v>
      </c>
      <c r="I13">
        <f t="shared" si="3"/>
        <v>5.2439521242022538E-4</v>
      </c>
      <c r="J13">
        <f t="shared" si="4"/>
        <v>-0.87986787319167126</v>
      </c>
    </row>
    <row r="14" spans="1:10" x14ac:dyDescent="0.25">
      <c r="A14" t="s">
        <v>202</v>
      </c>
      <c r="B14">
        <f>('CON Score and Page Rank'!JQ191-'MIN and MAX'!B$57)/('MIN and MAX'!F$57-'MIN and MAX'!B$57)</f>
        <v>1.27871143322663E-2</v>
      </c>
      <c r="C14">
        <f>('CON Score and Page Rank'!JR191-'MIN and MAX'!C$57)/('MIN and MAX'!G$57-'MIN and MAX'!C$57)</f>
        <v>4.5916878188340018E-2</v>
      </c>
      <c r="D14">
        <f>('CON Score and Page Rank'!JS191-'MIN and MAX'!D$57)/('MIN and MAX'!H$57-'MIN and MAX'!D$57)</f>
        <v>0.91255230125523012</v>
      </c>
      <c r="E14">
        <f t="shared" si="0"/>
        <v>3.3129763856073718E-2</v>
      </c>
      <c r="F14">
        <f t="shared" si="1"/>
        <v>0.87974521509498771</v>
      </c>
      <c r="G14">
        <f t="shared" si="2"/>
        <v>0.89976518692296381</v>
      </c>
      <c r="H14" s="3">
        <f>IFERROR(VLOOKUP(A14,'GDP Data'!A$2:Q$144,13,FALSE),"Not Found")</f>
        <v>334943871931.745</v>
      </c>
      <c r="I14">
        <f t="shared" si="3"/>
        <v>2.0866138169026705E-2</v>
      </c>
      <c r="J14">
        <f t="shared" si="4"/>
        <v>-0.85887907692596099</v>
      </c>
    </row>
    <row r="15" spans="1:10" x14ac:dyDescent="0.25">
      <c r="A15" t="s">
        <v>107</v>
      </c>
      <c r="B15">
        <f>('CON Score and Page Rank'!JQ103-'MIN and MAX'!B$57)/('MIN and MAX'!F$57-'MIN and MAX'!B$57)</f>
        <v>1.0388671394660688E-2</v>
      </c>
      <c r="C15">
        <f>('CON Score and Page Rank'!JR103-'MIN and MAX'!C$57)/('MIN and MAX'!G$57-'MIN and MAX'!C$57)</f>
        <v>4.3453516836610334E-2</v>
      </c>
      <c r="D15">
        <f>('CON Score and Page Rank'!JS103-'MIN and MAX'!D$57)/('MIN and MAX'!H$57-'MIN and MAX'!D$57)</f>
        <v>0.88368200836820088</v>
      </c>
      <c r="E15">
        <f t="shared" si="0"/>
        <v>3.3064845441949646E-2</v>
      </c>
      <c r="F15">
        <f t="shared" si="1"/>
        <v>0.87964008274523364</v>
      </c>
      <c r="G15">
        <f t="shared" si="2"/>
        <v>0.87329333697354017</v>
      </c>
      <c r="H15" s="3">
        <f>IFERROR(VLOOKUP(A15,'GDP Data'!A$2:Q$144,13,FALSE),"Not Found")</f>
        <v>167775268614.03699</v>
      </c>
      <c r="I15">
        <f t="shared" si="3"/>
        <v>1.0143389818888522E-2</v>
      </c>
      <c r="J15">
        <f t="shared" si="4"/>
        <v>-0.86949669292634513</v>
      </c>
    </row>
    <row r="16" spans="1:10" x14ac:dyDescent="0.25">
      <c r="A16" t="s">
        <v>94</v>
      </c>
      <c r="B16">
        <f>('CON Score and Page Rank'!JQ90-'MIN and MAX'!B$57)/('MIN and MAX'!F$57-'MIN and MAX'!B$57)</f>
        <v>9.994905219300302E-3</v>
      </c>
      <c r="C16">
        <f>('CON Score and Page Rank'!JR90-'MIN and MAX'!C$57)/('MIN and MAX'!G$57-'MIN and MAX'!C$57)</f>
        <v>4.2917474197560625E-2</v>
      </c>
      <c r="D16">
        <f>('CON Score and Page Rank'!JS90-'MIN and MAX'!D$57)/('MIN and MAX'!H$57-'MIN and MAX'!D$57)</f>
        <v>0.90376569037656906</v>
      </c>
      <c r="E16">
        <f t="shared" si="0"/>
        <v>3.2922568978260319E-2</v>
      </c>
      <c r="F16">
        <f t="shared" si="1"/>
        <v>0.8794096726351871</v>
      </c>
      <c r="G16">
        <f t="shared" si="2"/>
        <v>0.89377078515726871</v>
      </c>
      <c r="H16" s="3" t="str">
        <f>IFERROR(VLOOKUP(A16,'GDP Data'!A$2:Q$144,13,FALSE),"Not Found")</f>
        <v>Not Found</v>
      </c>
      <c r="I16" t="str">
        <f t="shared" si="3"/>
        <v>No Value</v>
      </c>
      <c r="J16" t="str">
        <f t="shared" si="4"/>
        <v>No Value</v>
      </c>
    </row>
    <row r="17" spans="1:10" x14ac:dyDescent="0.25">
      <c r="A17" t="s">
        <v>130</v>
      </c>
      <c r="B17">
        <f>('CON Score and Page Rank'!JQ126-'MIN and MAX'!B$57)/('MIN and MAX'!F$57-'MIN and MAX'!B$57)</f>
        <v>1.3181288178318233E-3</v>
      </c>
      <c r="C17">
        <f>('CON Score and Page Rank'!JR126-'MIN and MAX'!C$57)/('MIN and MAX'!G$57-'MIN and MAX'!C$57)</f>
        <v>3.371546694757302E-2</v>
      </c>
      <c r="D17">
        <f>('CON Score and Page Rank'!JS126-'MIN and MAX'!D$57)/('MIN and MAX'!H$57-'MIN and MAX'!D$57)</f>
        <v>0.72259414225941421</v>
      </c>
      <c r="E17">
        <f t="shared" si="0"/>
        <v>3.2397338129741195E-2</v>
      </c>
      <c r="F17">
        <f t="shared" si="1"/>
        <v>0.87855908572524433</v>
      </c>
      <c r="G17">
        <f t="shared" si="2"/>
        <v>0.72127601344158243</v>
      </c>
      <c r="H17" s="3">
        <f>IFERROR(VLOOKUP(A17,'GDP Data'!A$2:Q$144,13,FALSE),"Not Found")</f>
        <v>65951627200.202599</v>
      </c>
      <c r="I17">
        <f t="shared" si="3"/>
        <v>3.612083931860161E-3</v>
      </c>
      <c r="J17">
        <f t="shared" si="4"/>
        <v>-0.87494700179338414</v>
      </c>
    </row>
    <row r="18" spans="1:10" x14ac:dyDescent="0.25">
      <c r="A18" t="s">
        <v>203</v>
      </c>
      <c r="B18">
        <f>('CON Score and Page Rank'!JQ192-'MIN and MAX'!B$57)/('MIN and MAX'!F$57-'MIN and MAX'!B$57)</f>
        <v>1.2269829064699468E-3</v>
      </c>
      <c r="C18">
        <f>('CON Score and Page Rank'!JR192-'MIN and MAX'!C$57)/('MIN and MAX'!G$57-'MIN and MAX'!C$57)</f>
        <v>3.3605408167020651E-2</v>
      </c>
      <c r="D18">
        <f>('CON Score and Page Rank'!JS192-'MIN and MAX'!D$57)/('MIN and MAX'!H$57-'MIN and MAX'!D$57)</f>
        <v>0.7142259414225941</v>
      </c>
      <c r="E18">
        <f t="shared" si="0"/>
        <v>3.2378425260550701E-2</v>
      </c>
      <c r="F18">
        <f t="shared" si="1"/>
        <v>0.87852845721397488</v>
      </c>
      <c r="G18">
        <f t="shared" si="2"/>
        <v>0.71299895851612416</v>
      </c>
      <c r="H18" s="3">
        <f>IFERROR(VLOOKUP(A18,'GDP Data'!A$2:Q$144,13,FALSE),"Not Found")</f>
        <v>42762617081.652199</v>
      </c>
      <c r="I18">
        <f t="shared" si="3"/>
        <v>2.124663955529685E-3</v>
      </c>
      <c r="J18">
        <f t="shared" si="4"/>
        <v>-0.8764037932584452</v>
      </c>
    </row>
    <row r="19" spans="1:10" x14ac:dyDescent="0.25">
      <c r="A19" t="s">
        <v>78</v>
      </c>
      <c r="B19">
        <f>('CON Score and Page Rank'!JQ74-'MIN and MAX'!B$57)/('MIN and MAX'!F$57-'MIN and MAX'!B$57)</f>
        <v>7.3298797493518784E-3</v>
      </c>
      <c r="C19">
        <f>('CON Score and Page Rank'!JR74-'MIN and MAX'!C$57)/('MIN and MAX'!G$57-'MIN and MAX'!C$57)</f>
        <v>3.9704506146507626E-2</v>
      </c>
      <c r="D19">
        <f>('CON Score and Page Rank'!JS74-'MIN and MAX'!D$57)/('MIN and MAX'!H$57-'MIN and MAX'!D$57)</f>
        <v>0.903347280334728</v>
      </c>
      <c r="E19">
        <f t="shared" si="0"/>
        <v>3.2374626397155749E-2</v>
      </c>
      <c r="F19">
        <f t="shared" si="1"/>
        <v>0.87852230513154195</v>
      </c>
      <c r="G19">
        <f t="shared" si="2"/>
        <v>0.89601740058537616</v>
      </c>
      <c r="H19" s="3">
        <f>IFERROR(VLOOKUP(A19,'GDP Data'!A$2:Q$144,13,FALSE),"Not Found")</f>
        <v>235989672977.625</v>
      </c>
      <c r="I19">
        <f t="shared" si="3"/>
        <v>1.4518887833041285E-2</v>
      </c>
      <c r="J19">
        <f t="shared" si="4"/>
        <v>-0.86400341729850061</v>
      </c>
    </row>
    <row r="20" spans="1:10" x14ac:dyDescent="0.25">
      <c r="A20" t="s">
        <v>184</v>
      </c>
      <c r="B20">
        <f>('CON Score and Page Rank'!JQ176-'MIN and MAX'!B$57)/('MIN and MAX'!F$57-'MIN and MAX'!B$57)</f>
        <v>4.6310176342678972E-3</v>
      </c>
      <c r="C20">
        <f>('CON Score and Page Rank'!JR176-'MIN and MAX'!C$57)/('MIN and MAX'!G$57-'MIN and MAX'!C$57)</f>
        <v>3.6823990352263282E-2</v>
      </c>
      <c r="D20">
        <f>('CON Score and Page Rank'!JS176-'MIN and MAX'!D$57)/('MIN and MAX'!H$57-'MIN and MAX'!D$57)</f>
        <v>0.77866108786610877</v>
      </c>
      <c r="E20">
        <f t="shared" si="0"/>
        <v>3.2192972717995386E-2</v>
      </c>
      <c r="F20">
        <f t="shared" si="1"/>
        <v>0.87822812545402984</v>
      </c>
      <c r="G20">
        <f t="shared" si="2"/>
        <v>0.77403007023184089</v>
      </c>
      <c r="H20" s="3">
        <f>IFERROR(VLOOKUP(A20,'GDP Data'!A$2:Q$144,13,FALSE),"Not Found")</f>
        <v>27474380566.264999</v>
      </c>
      <c r="I20">
        <f t="shared" si="3"/>
        <v>1.1440257877253284E-3</v>
      </c>
      <c r="J20">
        <f t="shared" si="4"/>
        <v>-0.87708409966630452</v>
      </c>
    </row>
    <row r="21" spans="1:10" x14ac:dyDescent="0.25">
      <c r="A21" t="s">
        <v>226</v>
      </c>
      <c r="B21">
        <f>('CON Score and Page Rank'!JQ215-'MIN and MAX'!B$57)/('MIN and MAX'!F$57-'MIN and MAX'!B$57)</f>
        <v>9.4885548594212058E-3</v>
      </c>
      <c r="C21">
        <f>('CON Score and Page Rank'!JR215-'MIN and MAX'!C$57)/('MIN and MAX'!G$57-'MIN and MAX'!C$57)</f>
        <v>4.1613056439779937E-2</v>
      </c>
      <c r="D21">
        <f>('CON Score and Page Rank'!JS215-'MIN and MAX'!D$57)/('MIN and MAX'!H$57-'MIN and MAX'!D$57)</f>
        <v>0.76276150627615058</v>
      </c>
      <c r="E21">
        <f t="shared" si="0"/>
        <v>3.2124501580358733E-2</v>
      </c>
      <c r="F21">
        <f t="shared" si="1"/>
        <v>0.87811723963392463</v>
      </c>
      <c r="G21">
        <f t="shared" si="2"/>
        <v>0.75327295141672934</v>
      </c>
      <c r="H21" s="3">
        <f>IFERROR(VLOOKUP(A21,'GDP Data'!A$2:Q$144,13,FALSE),"Not Found")</f>
        <v>316482190800.36401</v>
      </c>
      <c r="I21">
        <f t="shared" si="3"/>
        <v>1.9681944744164116E-2</v>
      </c>
      <c r="J21">
        <f t="shared" si="4"/>
        <v>-0.85843529488976056</v>
      </c>
    </row>
    <row r="22" spans="1:10" x14ac:dyDescent="0.25">
      <c r="A22" t="s">
        <v>197</v>
      </c>
      <c r="B22">
        <f>('CON Score and Page Rank'!JQ187-'MIN and MAX'!B$57)/('MIN and MAX'!F$57-'MIN and MAX'!B$57)</f>
        <v>1.3636618994725925E-2</v>
      </c>
      <c r="C22">
        <f>('CON Score and Page Rank'!JR187-'MIN and MAX'!C$57)/('MIN and MAX'!G$57-'MIN and MAX'!C$57)</f>
        <v>4.5706614520259863E-2</v>
      </c>
      <c r="D22">
        <f>('CON Score and Page Rank'!JS187-'MIN and MAX'!D$57)/('MIN and MAX'!H$57-'MIN and MAX'!D$57)</f>
        <v>0.89121338912133896</v>
      </c>
      <c r="E22">
        <f t="shared" si="0"/>
        <v>3.206999552553394E-2</v>
      </c>
      <c r="F22">
        <f t="shared" si="1"/>
        <v>0.87802896961536547</v>
      </c>
      <c r="G22">
        <f t="shared" si="2"/>
        <v>0.87757677012661306</v>
      </c>
      <c r="H22" s="3">
        <f>IFERROR(VLOOKUP(A22,'GDP Data'!A$2:Q$144,13,FALSE),"Not Found")</f>
        <v>530163281574.65802</v>
      </c>
      <c r="I22">
        <f t="shared" si="3"/>
        <v>3.338815822015527E-2</v>
      </c>
      <c r="J22">
        <f t="shared" si="4"/>
        <v>-0.84464081139521019</v>
      </c>
    </row>
    <row r="23" spans="1:10" x14ac:dyDescent="0.25">
      <c r="A23" t="s">
        <v>110</v>
      </c>
      <c r="B23">
        <f>('CON Score and Page Rank'!JQ106-'MIN and MAX'!B$57)/('MIN and MAX'!F$57-'MIN and MAX'!B$57)</f>
        <v>1.8713240783961308E-2</v>
      </c>
      <c r="C23">
        <f>('CON Score and Page Rank'!JR106-'MIN and MAX'!C$57)/('MIN and MAX'!G$57-'MIN and MAX'!C$57)</f>
        <v>5.0762443396658363E-2</v>
      </c>
      <c r="D23">
        <f>('CON Score and Page Rank'!JS106-'MIN and MAX'!D$57)/('MIN and MAX'!H$57-'MIN and MAX'!D$57)</f>
        <v>0.96736401673640171</v>
      </c>
      <c r="E23">
        <f t="shared" si="0"/>
        <v>3.2049202612697059E-2</v>
      </c>
      <c r="F23">
        <f t="shared" si="1"/>
        <v>0.87799529646092589</v>
      </c>
      <c r="G23">
        <f t="shared" si="2"/>
        <v>0.94865077595244041</v>
      </c>
      <c r="H23" s="3">
        <f>IFERROR(VLOOKUP(A23,'GDP Data'!A$2:Q$144,13,FALSE),"Not Found")</f>
        <v>671238840108.229</v>
      </c>
      <c r="I23">
        <f t="shared" si="3"/>
        <v>4.2437212184168557E-2</v>
      </c>
      <c r="J23">
        <f t="shared" si="4"/>
        <v>-0.83555808427675737</v>
      </c>
    </row>
    <row r="24" spans="1:10" x14ac:dyDescent="0.25">
      <c r="A24" t="s">
        <v>88</v>
      </c>
      <c r="B24">
        <f>('CON Score and Page Rank'!JQ84-'MIN and MAX'!B$57)/('MIN and MAX'!F$57-'MIN and MAX'!B$57)</f>
        <v>7.1485424725483185E-4</v>
      </c>
      <c r="C24">
        <f>('CON Score and Page Rank'!JR84-'MIN and MAX'!C$57)/('MIN and MAX'!G$57-'MIN and MAX'!C$57)</f>
        <v>3.2670437320090999E-2</v>
      </c>
      <c r="D24">
        <f>('CON Score and Page Rank'!JS84-'MIN and MAX'!D$57)/('MIN and MAX'!H$57-'MIN and MAX'!D$57)</f>
        <v>0.62050209205020923</v>
      </c>
      <c r="E24">
        <f t="shared" si="0"/>
        <v>3.195558307283617E-2</v>
      </c>
      <c r="F24">
        <f t="shared" si="1"/>
        <v>0.87784368397406409</v>
      </c>
      <c r="G24">
        <f t="shared" si="2"/>
        <v>0.61978723780295442</v>
      </c>
      <c r="H24" s="3">
        <f>IFERROR(VLOOKUP(A24,'GDP Data'!A$2:Q$144,13,FALSE),"Not Found")</f>
        <v>185749664444.444</v>
      </c>
      <c r="I24">
        <f t="shared" si="3"/>
        <v>1.1296327149285008E-2</v>
      </c>
      <c r="J24">
        <f t="shared" si="4"/>
        <v>-0.86654735682477912</v>
      </c>
    </row>
    <row r="25" spans="1:10" x14ac:dyDescent="0.25">
      <c r="A25" t="s">
        <v>100</v>
      </c>
      <c r="B25">
        <f>('CON Score and Page Rank'!JQ96-'MIN and MAX'!B$57)/('MIN and MAX'!F$57-'MIN and MAX'!B$57)</f>
        <v>1.1198590494555363E-2</v>
      </c>
      <c r="C25">
        <f>('CON Score and Page Rank'!JR96-'MIN and MAX'!C$57)/('MIN and MAX'!G$57-'MIN and MAX'!C$57)</f>
        <v>4.2974135658570486E-2</v>
      </c>
      <c r="D25">
        <f>('CON Score and Page Rank'!JS96-'MIN and MAX'!D$57)/('MIN and MAX'!H$57-'MIN and MAX'!D$57)</f>
        <v>0.90920502092050204</v>
      </c>
      <c r="E25">
        <f t="shared" si="0"/>
        <v>3.1775545164015123E-2</v>
      </c>
      <c r="F25">
        <f t="shared" si="1"/>
        <v>0.87755212096140323</v>
      </c>
      <c r="G25">
        <f t="shared" si="2"/>
        <v>0.89800643042594663</v>
      </c>
      <c r="H25" s="3">
        <f>IFERROR(VLOOKUP(A25,'GDP Data'!A$2:Q$144,13,FALSE),"Not Found")</f>
        <v>101370474295.10899</v>
      </c>
      <c r="I25">
        <f t="shared" si="3"/>
        <v>5.883966191526523E-3</v>
      </c>
      <c r="J25">
        <f t="shared" si="4"/>
        <v>-0.87166815476987669</v>
      </c>
    </row>
    <row r="26" spans="1:10" x14ac:dyDescent="0.25">
      <c r="A26" t="s">
        <v>185</v>
      </c>
      <c r="B26">
        <f>('CON Score and Page Rank'!JQ177-'MIN and MAX'!B$57)/('MIN and MAX'!F$57-'MIN and MAX'!B$57)</f>
        <v>5.3818888649483209E-3</v>
      </c>
      <c r="C26">
        <f>('CON Score and Page Rank'!JR177-'MIN and MAX'!C$57)/('MIN and MAX'!G$57-'MIN and MAX'!C$57)</f>
        <v>3.7130252247525315E-2</v>
      </c>
      <c r="D26">
        <f>('CON Score and Page Rank'!JS177-'MIN and MAX'!D$57)/('MIN and MAX'!H$57-'MIN and MAX'!D$57)</f>
        <v>0.7405857740585774</v>
      </c>
      <c r="E26">
        <f t="shared" si="0"/>
        <v>3.1748363382576993E-2</v>
      </c>
      <c r="F26">
        <f t="shared" si="1"/>
        <v>0.87750810133166257</v>
      </c>
      <c r="G26">
        <f t="shared" si="2"/>
        <v>0.73520388519362911</v>
      </c>
      <c r="H26" s="3">
        <f>IFERROR(VLOOKUP(A26,'GDP Data'!A$2:Q$144,13,FALSE),"Not Found")</f>
        <v>43535051482.386902</v>
      </c>
      <c r="I26">
        <f t="shared" si="3"/>
        <v>2.1742104584715483E-3</v>
      </c>
      <c r="J26">
        <f t="shared" si="4"/>
        <v>-0.87533389087319102</v>
      </c>
    </row>
    <row r="27" spans="1:10" x14ac:dyDescent="0.25">
      <c r="A27" t="s">
        <v>162</v>
      </c>
      <c r="B27">
        <f>('CON Score and Page Rank'!JQ140-'MIN and MAX'!B$57)/('MIN and MAX'!F$57-'MIN and MAX'!B$57)</f>
        <v>6.2936488987894099E-2</v>
      </c>
      <c r="C27">
        <f>('CON Score and Page Rank'!JR140-'MIN and MAX'!C$57)/('MIN and MAX'!G$57-'MIN and MAX'!C$57)</f>
        <v>9.4629095573542044E-2</v>
      </c>
      <c r="D27">
        <f>('CON Score and Page Rank'!JS140-'MIN and MAX'!D$57)/('MIN and MAX'!H$57-'MIN and MAX'!D$57)</f>
        <v>0.89372384937238492</v>
      </c>
      <c r="E27">
        <f t="shared" si="0"/>
        <v>3.1692606585647945E-2</v>
      </c>
      <c r="F27">
        <f t="shared" si="1"/>
        <v>0.87741780579448703</v>
      </c>
      <c r="G27">
        <f t="shared" si="2"/>
        <v>0.83078736038449086</v>
      </c>
      <c r="H27" s="3">
        <f>IFERROR(VLOOKUP(A27,'GDP Data'!A$2:Q$144,13,FALSE),"Not Found")</f>
        <v>1253223044718.99</v>
      </c>
      <c r="I27">
        <f t="shared" si="3"/>
        <v>7.9767608239080592E-2</v>
      </c>
      <c r="J27">
        <f t="shared" si="4"/>
        <v>-0.79765019755540645</v>
      </c>
    </row>
    <row r="28" spans="1:10" x14ac:dyDescent="0.25">
      <c r="A28" t="s">
        <v>223</v>
      </c>
      <c r="B28">
        <f>('CON Score and Page Rank'!JQ212-'MIN and MAX'!B$57)/('MIN and MAX'!F$57-'MIN and MAX'!B$57)</f>
        <v>7.2676707078224499E-4</v>
      </c>
      <c r="C28">
        <f>('CON Score and Page Rank'!JR212-'MIN and MAX'!C$57)/('MIN and MAX'!G$57-'MIN and MAX'!C$57)</f>
        <v>3.2156460340405348E-2</v>
      </c>
      <c r="D28">
        <f>('CON Score and Page Rank'!JS212-'MIN and MAX'!D$57)/('MIN and MAX'!H$57-'MIN and MAX'!D$57)</f>
        <v>0.59916317991631796</v>
      </c>
      <c r="E28">
        <f t="shared" si="0"/>
        <v>3.1429693269623103E-2</v>
      </c>
      <c r="F28">
        <f t="shared" si="1"/>
        <v>0.87699202991766834</v>
      </c>
      <c r="G28">
        <f t="shared" si="2"/>
        <v>0.59843641284553573</v>
      </c>
      <c r="H28" s="3">
        <f>IFERROR(VLOOKUP(A28,'GDP Data'!A$2:Q$144,13,FALSE),"Not Found")</f>
        <v>25433011405.301701</v>
      </c>
      <c r="I28">
        <f t="shared" si="3"/>
        <v>1.0130856029757947E-3</v>
      </c>
      <c r="J28">
        <f t="shared" si="4"/>
        <v>-0.87597894431469259</v>
      </c>
    </row>
    <row r="29" spans="1:10" x14ac:dyDescent="0.25">
      <c r="A29" t="s">
        <v>193</v>
      </c>
      <c r="B29">
        <f>('CON Score and Page Rank'!JQ28-'MIN and MAX'!B$57)/('MIN and MAX'!F$57-'MIN and MAX'!B$57)</f>
        <v>8.273126290665735E-3</v>
      </c>
      <c r="C29">
        <f>('CON Score and Page Rank'!JR28-'MIN and MAX'!C$57)/('MIN and MAX'!G$57-'MIN and MAX'!C$57)</f>
        <v>3.962886821844467E-2</v>
      </c>
      <c r="D29">
        <f>('CON Score and Page Rank'!JS28-'MIN and MAX'!D$57)/('MIN and MAX'!H$57-'MIN and MAX'!D$57)</f>
        <v>0.85899581589958163</v>
      </c>
      <c r="E29">
        <f t="shared" si="0"/>
        <v>3.1355741927778936E-2</v>
      </c>
      <c r="F29">
        <f t="shared" si="1"/>
        <v>0.87687226916194971</v>
      </c>
      <c r="G29">
        <f t="shared" si="2"/>
        <v>0.85072268960891584</v>
      </c>
      <c r="H29" s="3">
        <f>IFERROR(VLOOKUP(A29,'GDP Data'!A$2:Q$144,13,FALSE),"Not Found")</f>
        <v>51583869785.184898</v>
      </c>
      <c r="I29">
        <f t="shared" si="3"/>
        <v>2.6904883447733418E-3</v>
      </c>
      <c r="J29">
        <f t="shared" si="4"/>
        <v>-0.87418178081717635</v>
      </c>
    </row>
    <row r="30" spans="1:10" x14ac:dyDescent="0.25">
      <c r="A30" t="s">
        <v>195</v>
      </c>
      <c r="B30">
        <f>('CON Score and Page Rank'!JQ186-'MIN and MAX'!B$57)/('MIN and MAX'!F$57-'MIN and MAX'!B$57)</f>
        <v>5.7221072930116789E-3</v>
      </c>
      <c r="C30">
        <f>('CON Score and Page Rank'!JR186-'MIN and MAX'!C$57)/('MIN and MAX'!G$57-'MIN and MAX'!C$57)</f>
        <v>3.7074118786221667E-2</v>
      </c>
      <c r="D30">
        <f>('CON Score and Page Rank'!JS186-'MIN and MAX'!D$57)/('MIN and MAX'!H$57-'MIN and MAX'!D$57)</f>
        <v>0.79414225941422589</v>
      </c>
      <c r="E30">
        <f t="shared" si="0"/>
        <v>3.1352011493209986E-2</v>
      </c>
      <c r="F30">
        <f t="shared" si="1"/>
        <v>0.87686622789681523</v>
      </c>
      <c r="G30">
        <f t="shared" si="2"/>
        <v>0.78842015212121419</v>
      </c>
      <c r="H30" s="3">
        <f>IFERROR(VLOOKUP(A30,'GDP Data'!A$2:Q$144,13,FALSE),"Not Found")</f>
        <v>169333048847.83401</v>
      </c>
      <c r="I30">
        <f t="shared" si="3"/>
        <v>1.0243311006840778E-2</v>
      </c>
      <c r="J30">
        <f t="shared" si="4"/>
        <v>-0.8666229168899745</v>
      </c>
    </row>
    <row r="31" spans="1:10" x14ac:dyDescent="0.25">
      <c r="A31" t="s">
        <v>199</v>
      </c>
      <c r="B31">
        <f>('CON Score and Page Rank'!JQ189-'MIN and MAX'!B$57)/('MIN and MAX'!F$57-'MIN and MAX'!B$57)</f>
        <v>1.7538421233545366E-4</v>
      </c>
      <c r="C31">
        <f>('CON Score and Page Rank'!JR189-'MIN and MAX'!C$57)/('MIN and MAX'!G$57-'MIN and MAX'!C$57)</f>
        <v>3.1071450890392698E-2</v>
      </c>
      <c r="D31">
        <f>('CON Score and Page Rank'!JS189-'MIN and MAX'!D$57)/('MIN and MAX'!H$57-'MIN and MAX'!D$57)</f>
        <v>0.62719665271966529</v>
      </c>
      <c r="E31">
        <f t="shared" si="0"/>
        <v>3.0896066678057246E-2</v>
      </c>
      <c r="F31">
        <f t="shared" si="1"/>
        <v>0.87612784649267894</v>
      </c>
      <c r="G31">
        <f t="shared" si="2"/>
        <v>0.62702126850732987</v>
      </c>
      <c r="H31" s="3">
        <f>IFERROR(VLOOKUP(A31,'GDP Data'!A$2:Q$144,13,FALSE),"Not Found")</f>
        <v>23963033429.436401</v>
      </c>
      <c r="I31">
        <f t="shared" si="3"/>
        <v>9.1879634289570265E-4</v>
      </c>
      <c r="J31">
        <f t="shared" si="4"/>
        <v>-0.87520905014978323</v>
      </c>
    </row>
    <row r="32" spans="1:10" x14ac:dyDescent="0.25">
      <c r="A32" t="s">
        <v>82</v>
      </c>
      <c r="B32">
        <f>('CON Score and Page Rank'!JQ78-'MIN and MAX'!B$57)/('MIN and MAX'!F$57-'MIN and MAX'!B$57)</f>
        <v>4.7885788578049129E-4</v>
      </c>
      <c r="C32">
        <f>('CON Score and Page Rank'!JR78-'MIN and MAX'!C$57)/('MIN and MAX'!G$57-'MIN and MAX'!C$57)</f>
        <v>3.0944114698558269E-2</v>
      </c>
      <c r="D32">
        <f>('CON Score and Page Rank'!JS78-'MIN and MAX'!D$57)/('MIN and MAX'!H$57-'MIN and MAX'!D$57)</f>
        <v>0.55439330543933052</v>
      </c>
      <c r="E32">
        <f t="shared" si="0"/>
        <v>3.0465256812777779E-2</v>
      </c>
      <c r="F32">
        <f t="shared" si="1"/>
        <v>0.87543016996984313</v>
      </c>
      <c r="G32">
        <f t="shared" si="2"/>
        <v>0.55391444755355002</v>
      </c>
      <c r="H32" s="3">
        <f>IFERROR(VLOOKUP(A32,'GDP Data'!A$2:Q$144,13,FALSE),"Not Found")</f>
        <v>18210308748.291199</v>
      </c>
      <c r="I32">
        <f t="shared" si="3"/>
        <v>5.4979751261705837E-4</v>
      </c>
      <c r="J32">
        <f t="shared" si="4"/>
        <v>-0.87488037245722605</v>
      </c>
    </row>
    <row r="33" spans="1:10" x14ac:dyDescent="0.25">
      <c r="A33" t="s">
        <v>87</v>
      </c>
      <c r="B33">
        <f>('CON Score and Page Rank'!JQ83-'MIN and MAX'!B$57)/('MIN and MAX'!F$57-'MIN and MAX'!B$57)</f>
        <v>1.266162452187819E-3</v>
      </c>
      <c r="C33">
        <f>('CON Score and Page Rank'!JR83-'MIN and MAX'!C$57)/('MIN and MAX'!G$57-'MIN and MAX'!C$57)</f>
        <v>3.1540336695167884E-2</v>
      </c>
      <c r="D33">
        <f>('CON Score and Page Rank'!JS83-'MIN and MAX'!D$57)/('MIN and MAX'!H$57-'MIN and MAX'!D$57)</f>
        <v>0.71380753138075315</v>
      </c>
      <c r="E33">
        <f t="shared" si="0"/>
        <v>3.0274174242980064E-2</v>
      </c>
      <c r="F33">
        <f t="shared" si="1"/>
        <v>0.87512072064285396</v>
      </c>
      <c r="G33">
        <f t="shared" si="2"/>
        <v>0.71254136892856534</v>
      </c>
      <c r="H33" s="3">
        <f>IFERROR(VLOOKUP(A33,'GDP Data'!A$2:Q$144,13,FALSE),"Not Found")</f>
        <v>626133114526.80603</v>
      </c>
      <c r="I33">
        <f t="shared" si="3"/>
        <v>3.9543981428146829E-2</v>
      </c>
      <c r="J33">
        <f t="shared" si="4"/>
        <v>-0.8355767392147071</v>
      </c>
    </row>
    <row r="34" spans="1:10" x14ac:dyDescent="0.25">
      <c r="A34" t="s">
        <v>115</v>
      </c>
      <c r="B34">
        <f>('CON Score and Page Rank'!JQ111-'MIN and MAX'!B$57)/('MIN and MAX'!F$57-'MIN and MAX'!B$57)</f>
        <v>2.8941833549734199E-2</v>
      </c>
      <c r="C34">
        <f>('CON Score and Page Rank'!JR111-'MIN and MAX'!C$57)/('MIN and MAX'!G$57-'MIN and MAX'!C$57)</f>
        <v>5.9108260508120125E-2</v>
      </c>
      <c r="D34">
        <f>('CON Score and Page Rank'!JS111-'MIN and MAX'!D$57)/('MIN and MAX'!H$57-'MIN and MAX'!D$57)</f>
        <v>0.98995815899581585</v>
      </c>
      <c r="E34">
        <f t="shared" si="0"/>
        <v>3.0166426958385926E-2</v>
      </c>
      <c r="F34">
        <f t="shared" si="1"/>
        <v>0.87494622893103602</v>
      </c>
      <c r="G34">
        <f t="shared" si="2"/>
        <v>0.96101632544608162</v>
      </c>
      <c r="H34" s="3">
        <f>IFERROR(VLOOKUP(A34,'GDP Data'!A$2:Q$144,13,FALSE),"Not Found")</f>
        <v>458201514136.97699</v>
      </c>
      <c r="I34">
        <f t="shared" si="3"/>
        <v>2.877229191660708E-2</v>
      </c>
      <c r="J34">
        <f t="shared" si="4"/>
        <v>-0.84617393701442889</v>
      </c>
    </row>
    <row r="35" spans="1:10" x14ac:dyDescent="0.25">
      <c r="A35" t="s">
        <v>207</v>
      </c>
      <c r="B35">
        <f>('CON Score and Page Rank'!JQ196-'MIN and MAX'!B$57)/('MIN and MAX'!F$57-'MIN and MAX'!B$57)</f>
        <v>8.507784415042385E-4</v>
      </c>
      <c r="C35">
        <f>('CON Score and Page Rank'!JR196-'MIN and MAX'!C$57)/('MIN and MAX'!G$57-'MIN and MAX'!C$57)</f>
        <v>3.0955847324865848E-2</v>
      </c>
      <c r="D35">
        <f>('CON Score and Page Rank'!JS196-'MIN and MAX'!D$57)/('MIN and MAX'!H$57-'MIN and MAX'!D$57)</f>
        <v>0.82635983263598323</v>
      </c>
      <c r="E35">
        <f t="shared" si="0"/>
        <v>3.0105068883361608E-2</v>
      </c>
      <c r="F35">
        <f t="shared" si="1"/>
        <v>0.87484686238472198</v>
      </c>
      <c r="G35">
        <f t="shared" si="2"/>
        <v>0.82550905419447895</v>
      </c>
      <c r="H35" s="3">
        <f>IFERROR(VLOOKUP(A35,'GDP Data'!A$2:Q$144,13,FALSE),"Not Found")</f>
        <v>79276664000</v>
      </c>
      <c r="I35">
        <f t="shared" si="3"/>
        <v>4.4667959622586521E-3</v>
      </c>
      <c r="J35">
        <f t="shared" si="4"/>
        <v>-0.87038006642246335</v>
      </c>
    </row>
    <row r="36" spans="1:10" x14ac:dyDescent="0.25">
      <c r="A36" t="s">
        <v>55</v>
      </c>
      <c r="B36">
        <f>('CON Score and Page Rank'!JQ49-'MIN and MAX'!B$57)/('MIN and MAX'!F$57-'MIN and MAX'!B$57)</f>
        <v>1.2978916574468086E-3</v>
      </c>
      <c r="C36">
        <f>('CON Score and Page Rank'!JR49-'MIN and MAX'!C$57)/('MIN and MAX'!G$57-'MIN and MAX'!C$57)</f>
        <v>3.1400973142861513E-2</v>
      </c>
      <c r="D36">
        <f>('CON Score and Page Rank'!JS49-'MIN and MAX'!D$57)/('MIN and MAX'!H$57-'MIN and MAX'!D$57)</f>
        <v>0.81046025104602515</v>
      </c>
      <c r="E36">
        <f t="shared" si="0"/>
        <v>3.0103081485414705E-2</v>
      </c>
      <c r="F36">
        <f t="shared" si="1"/>
        <v>0.87484364388625946</v>
      </c>
      <c r="G36">
        <f t="shared" si="2"/>
        <v>0.80916235938857839</v>
      </c>
      <c r="H36" s="3">
        <f>IFERROR(VLOOKUP(A36,'GDP Data'!A$2:Q$144,13,FALSE),"Not Found")</f>
        <v>39927125961.194</v>
      </c>
      <c r="I36">
        <f t="shared" si="3"/>
        <v>1.9427861559291187E-3</v>
      </c>
      <c r="J36">
        <f t="shared" si="4"/>
        <v>-0.87290085773033033</v>
      </c>
    </row>
    <row r="37" spans="1:10" x14ac:dyDescent="0.25">
      <c r="A37" t="s">
        <v>57</v>
      </c>
      <c r="B37">
        <f>('CON Score and Page Rank'!JQ51-'MIN and MAX'!B$57)/('MIN and MAX'!F$57-'MIN and MAX'!B$57)</f>
        <v>3.3557289775958915E-3</v>
      </c>
      <c r="C37">
        <f>('CON Score and Page Rank'!JR51-'MIN and MAX'!C$57)/('MIN and MAX'!G$57-'MIN and MAX'!C$57)</f>
        <v>3.3207230191559078E-2</v>
      </c>
      <c r="D37">
        <f>('CON Score and Page Rank'!JS51-'MIN and MAX'!D$57)/('MIN and MAX'!H$57-'MIN and MAX'!D$57)</f>
        <v>0.80585774058577408</v>
      </c>
      <c r="E37">
        <f t="shared" si="0"/>
        <v>2.9851501213963186E-2</v>
      </c>
      <c r="F37">
        <f t="shared" si="1"/>
        <v>0.8744362213475797</v>
      </c>
      <c r="G37">
        <f t="shared" si="2"/>
        <v>0.80250201160817825</v>
      </c>
      <c r="H37" s="3">
        <f>IFERROR(VLOOKUP(A37,'GDP Data'!A$2:Q$144,13,FALSE),"Not Found")</f>
        <v>11518393367.240299</v>
      </c>
      <c r="I37">
        <f t="shared" si="3"/>
        <v>1.2055587760109566E-4</v>
      </c>
      <c r="J37">
        <f t="shared" si="4"/>
        <v>-0.87431566546997863</v>
      </c>
    </row>
    <row r="38" spans="1:10" x14ac:dyDescent="0.25">
      <c r="A38" t="s">
        <v>46</v>
      </c>
      <c r="B38">
        <f>('CON Score and Page Rank'!JQ39-'MIN and MAX'!B$57)/('MIN and MAX'!F$57-'MIN and MAX'!B$57)</f>
        <v>2.7254058679941932E-3</v>
      </c>
      <c r="C38">
        <f>('CON Score and Page Rank'!JR39-'MIN and MAX'!C$57)/('MIN and MAX'!G$57-'MIN and MAX'!C$57)</f>
        <v>3.2558619591263604E-2</v>
      </c>
      <c r="D38">
        <f>('CON Score and Page Rank'!JS39-'MIN and MAX'!D$57)/('MIN and MAX'!H$57-'MIN and MAX'!D$57)</f>
        <v>0.88326359832635981</v>
      </c>
      <c r="E38">
        <f t="shared" si="0"/>
        <v>2.983321372326941E-2</v>
      </c>
      <c r="F38">
        <f t="shared" si="1"/>
        <v>0.87440660560767469</v>
      </c>
      <c r="G38">
        <f t="shared" si="2"/>
        <v>0.88053819245836562</v>
      </c>
      <c r="H38" s="3">
        <f>IFERROR(VLOOKUP(A38,'GDP Data'!A$2:Q$144,13,FALSE),"Not Found")</f>
        <v>28776595744.680901</v>
      </c>
      <c r="I38">
        <f t="shared" si="3"/>
        <v>1.2275541858740309E-3</v>
      </c>
      <c r="J38">
        <f t="shared" si="4"/>
        <v>-0.87317905142180063</v>
      </c>
    </row>
    <row r="39" spans="1:10" x14ac:dyDescent="0.25">
      <c r="A39" t="s">
        <v>166</v>
      </c>
      <c r="B39">
        <f>('CON Score and Page Rank'!JQ160-'MIN and MAX'!B$57)/('MIN and MAX'!F$57-'MIN and MAX'!B$57)</f>
        <v>2.2940351309409211E-2</v>
      </c>
      <c r="C39">
        <f>('CON Score and Page Rank'!JR160-'MIN and MAX'!C$57)/('MIN and MAX'!G$57-'MIN and MAX'!C$57)</f>
        <v>5.2693320984970052E-2</v>
      </c>
      <c r="D39">
        <f>('CON Score and Page Rank'!JS160-'MIN and MAX'!D$57)/('MIN and MAX'!H$57-'MIN and MAX'!D$57)</f>
        <v>0.88535564853556481</v>
      </c>
      <c r="E39">
        <f t="shared" si="0"/>
        <v>2.9752969675560841E-2</v>
      </c>
      <c r="F39">
        <f t="shared" si="1"/>
        <v>0.87427665410773103</v>
      </c>
      <c r="G39">
        <f t="shared" si="2"/>
        <v>0.86241529722615562</v>
      </c>
      <c r="H39" s="3">
        <f>IFERROR(VLOOKUP(A39,'GDP Data'!A$2:Q$144,13,FALSE),"Not Found")</f>
        <v>370819140946.55298</v>
      </c>
      <c r="I39">
        <f t="shared" si="3"/>
        <v>2.3167296843590729E-2</v>
      </c>
      <c r="J39">
        <f t="shared" si="4"/>
        <v>-0.85110935726414028</v>
      </c>
    </row>
    <row r="40" spans="1:10" x14ac:dyDescent="0.25">
      <c r="A40" t="s">
        <v>141</v>
      </c>
      <c r="B40">
        <f>('CON Score and Page Rank'!JQ137-'MIN and MAX'!B$57)/('MIN and MAX'!F$57-'MIN and MAX'!B$57)</f>
        <v>2.8263513973692405E-2</v>
      </c>
      <c r="C40">
        <f>('CON Score and Page Rank'!JR137-'MIN and MAX'!C$57)/('MIN and MAX'!G$57-'MIN and MAX'!C$57)</f>
        <v>5.7911657138110771E-2</v>
      </c>
      <c r="D40">
        <f>('CON Score and Page Rank'!JS137-'MIN and MAX'!D$57)/('MIN and MAX'!H$57-'MIN and MAX'!D$57)</f>
        <v>0.9096234309623431</v>
      </c>
      <c r="E40">
        <f t="shared" si="0"/>
        <v>2.9648143164418366E-2</v>
      </c>
      <c r="F40">
        <f t="shared" si="1"/>
        <v>0.87410689245255757</v>
      </c>
      <c r="G40">
        <f t="shared" si="2"/>
        <v>0.88135991698865068</v>
      </c>
      <c r="H40" s="3">
        <f>IFERROR(VLOOKUP(A40,'GDP Data'!A$2:Q$144,13,FALSE),"Not Found")</f>
        <v>892969107923.09399</v>
      </c>
      <c r="I40">
        <f t="shared" si="3"/>
        <v>5.6659726557091415E-2</v>
      </c>
      <c r="J40">
        <f t="shared" si="4"/>
        <v>-0.81744716589546618</v>
      </c>
    </row>
    <row r="41" spans="1:10" x14ac:dyDescent="0.25">
      <c r="A41" t="s">
        <v>171</v>
      </c>
      <c r="B41">
        <f>('CON Score and Page Rank'!JQ166-'MIN and MAX'!B$57)/('MIN and MAX'!F$57-'MIN and MAX'!B$57)</f>
        <v>2.1068161447334371E-4</v>
      </c>
      <c r="C41">
        <f>('CON Score and Page Rank'!JR166-'MIN and MAX'!C$57)/('MIN and MAX'!G$57-'MIN and MAX'!C$57)</f>
        <v>2.948748644636575E-2</v>
      </c>
      <c r="D41">
        <f>('CON Score and Page Rank'!JS166-'MIN and MAX'!D$57)/('MIN and MAX'!H$57-'MIN and MAX'!D$57)</f>
        <v>0.60251046025104604</v>
      </c>
      <c r="E41">
        <f t="shared" si="0"/>
        <v>2.9276804831892406E-2</v>
      </c>
      <c r="F41">
        <f t="shared" si="1"/>
        <v>0.87350552730864595</v>
      </c>
      <c r="G41">
        <f t="shared" si="2"/>
        <v>0.60229977863657269</v>
      </c>
      <c r="H41" s="3">
        <f>IFERROR(VLOOKUP(A41,'GDP Data'!A$2:Q$144,13,FALSE),"Not Found")</f>
        <v>60178909297.208</v>
      </c>
      <c r="I41">
        <f t="shared" si="3"/>
        <v>3.2418026700582235E-3</v>
      </c>
      <c r="J41">
        <f t="shared" si="4"/>
        <v>-0.8702637246385877</v>
      </c>
    </row>
    <row r="42" spans="1:10" x14ac:dyDescent="0.25">
      <c r="A42" t="s">
        <v>178</v>
      </c>
      <c r="B42">
        <f>('CON Score and Page Rank'!JQ172-'MIN and MAX'!B$57)/('MIN and MAX'!F$57-'MIN and MAX'!B$57)</f>
        <v>1.1687520305990039E-2</v>
      </c>
      <c r="C42">
        <f>('CON Score and Page Rank'!JR172-'MIN and MAX'!C$57)/('MIN and MAX'!G$57-'MIN and MAX'!C$57)</f>
        <v>4.0942561433750892E-2</v>
      </c>
      <c r="D42">
        <f>('CON Score and Page Rank'!JS172-'MIN and MAX'!D$57)/('MIN and MAX'!H$57-'MIN and MAX'!D$57)</f>
        <v>0.90920502092050204</v>
      </c>
      <c r="E42">
        <f t="shared" si="0"/>
        <v>2.9255041127760853E-2</v>
      </c>
      <c r="F42">
        <f t="shared" si="1"/>
        <v>0.87347028200289445</v>
      </c>
      <c r="G42">
        <f t="shared" si="2"/>
        <v>0.89751750061451196</v>
      </c>
      <c r="H42" s="3">
        <f>IFERROR(VLOOKUP(A42,'GDP Data'!A$2:Q$144,13,FALSE),"Not Found")</f>
        <v>57678241023.818001</v>
      </c>
      <c r="I42">
        <f t="shared" si="3"/>
        <v>3.0814015177451017E-3</v>
      </c>
      <c r="J42">
        <f t="shared" si="4"/>
        <v>-0.8703888804851494</v>
      </c>
    </row>
    <row r="43" spans="1:10" x14ac:dyDescent="0.25">
      <c r="A43" t="s">
        <v>147</v>
      </c>
      <c r="B43">
        <f>('CON Score and Page Rank'!JQ143-'MIN and MAX'!B$57)/('MIN and MAX'!F$57-'MIN and MAX'!B$57)</f>
        <v>2.8494276912308734E-2</v>
      </c>
      <c r="C43">
        <f>('CON Score and Page Rank'!JR143-'MIN and MAX'!C$57)/('MIN and MAX'!G$57-'MIN and MAX'!C$57)</f>
        <v>5.7556652201313521E-2</v>
      </c>
      <c r="D43">
        <f>('CON Score and Page Rank'!JS143-'MIN and MAX'!D$57)/('MIN and MAX'!H$57-'MIN and MAX'!D$57)</f>
        <v>0.90585774058577406</v>
      </c>
      <c r="E43">
        <f t="shared" si="0"/>
        <v>2.9062375289004787E-2</v>
      </c>
      <c r="F43">
        <f t="shared" si="1"/>
        <v>0.87315826864552759</v>
      </c>
      <c r="G43">
        <f t="shared" si="2"/>
        <v>0.87736346367346529</v>
      </c>
      <c r="H43" s="3">
        <f>IFERROR(VLOOKUP(A43,'GDP Data'!A$2:Q$144,13,FALSE),"Not Found")</f>
        <v>297951960784.31403</v>
      </c>
      <c r="I43">
        <f t="shared" si="3"/>
        <v>1.8493354366611838E-2</v>
      </c>
      <c r="J43">
        <f t="shared" si="4"/>
        <v>-0.85466491427891578</v>
      </c>
    </row>
    <row r="44" spans="1:10" x14ac:dyDescent="0.25">
      <c r="A44" t="s">
        <v>51</v>
      </c>
      <c r="B44">
        <f>('CON Score and Page Rank'!JQ45-'MIN and MAX'!B$57)/('MIN and MAX'!F$57-'MIN and MAX'!B$57)</f>
        <v>9.9164446099884642E-3</v>
      </c>
      <c r="C44">
        <f>('CON Score and Page Rank'!JR45-'MIN and MAX'!C$57)/('MIN and MAX'!G$57-'MIN and MAX'!C$57)</f>
        <v>3.8956882204290021E-2</v>
      </c>
      <c r="D44">
        <f>('CON Score and Page Rank'!JS45-'MIN and MAX'!D$57)/('MIN and MAX'!H$57-'MIN and MAX'!D$57)</f>
        <v>0.7857740585774059</v>
      </c>
      <c r="E44">
        <f t="shared" si="0"/>
        <v>2.9040437594301555E-2</v>
      </c>
      <c r="F44">
        <f t="shared" si="1"/>
        <v>0.87312274157014447</v>
      </c>
      <c r="G44">
        <f t="shared" si="2"/>
        <v>0.77585761396741748</v>
      </c>
      <c r="H44" s="3" t="str">
        <f>IFERROR(VLOOKUP(A44,'GDP Data'!A$2:Q$144,13,FALSE),"Not Found")</f>
        <v>Not Found</v>
      </c>
      <c r="I44" t="str">
        <f t="shared" si="3"/>
        <v>No Value</v>
      </c>
      <c r="J44" t="str">
        <f t="shared" si="4"/>
        <v>No Value</v>
      </c>
    </row>
    <row r="45" spans="1:10" x14ac:dyDescent="0.25">
      <c r="A45" t="s">
        <v>91</v>
      </c>
      <c r="B45">
        <f>('CON Score and Page Rank'!JQ87-'MIN and MAX'!B$57)/('MIN and MAX'!F$57-'MIN and MAX'!B$57)</f>
        <v>7.8325405490551117E-4</v>
      </c>
      <c r="C45">
        <f>('CON Score and Page Rank'!JR87-'MIN and MAX'!C$57)/('MIN and MAX'!G$57-'MIN and MAX'!C$57)</f>
        <v>2.9613568047853481E-2</v>
      </c>
      <c r="D45">
        <f>('CON Score and Page Rank'!JS87-'MIN and MAX'!D$57)/('MIN and MAX'!H$57-'MIN and MAX'!D$57)</f>
        <v>0.77866108786610877</v>
      </c>
      <c r="E45">
        <f t="shared" si="0"/>
        <v>2.883031399294797E-2</v>
      </c>
      <c r="F45">
        <f t="shared" si="1"/>
        <v>0.87278245617890116</v>
      </c>
      <c r="G45">
        <f t="shared" si="2"/>
        <v>0.77787783381120323</v>
      </c>
      <c r="H45" s="3">
        <f>IFERROR(VLOOKUP(A45,'GDP Data'!A$2:Q$144,13,FALSE),"Not Found")</f>
        <v>46869457318.254097</v>
      </c>
      <c r="I45">
        <f t="shared" si="3"/>
        <v>2.3880903017294642E-3</v>
      </c>
      <c r="J45">
        <f t="shared" si="4"/>
        <v>-0.87039436587717167</v>
      </c>
    </row>
    <row r="46" spans="1:10" x14ac:dyDescent="0.25">
      <c r="A46" t="s">
        <v>50</v>
      </c>
      <c r="B46">
        <f>('CON Score and Page Rank'!JQ44-'MIN and MAX'!B$57)/('MIN and MAX'!F$57-'MIN and MAX'!B$57)</f>
        <v>1.4717071570891954E-3</v>
      </c>
      <c r="C46">
        <f>('CON Score and Page Rank'!JR44-'MIN and MAX'!C$57)/('MIN and MAX'!G$57-'MIN and MAX'!C$57)</f>
        <v>3.0039285542319924E-2</v>
      </c>
      <c r="D46">
        <f>('CON Score and Page Rank'!JS44-'MIN and MAX'!D$57)/('MIN and MAX'!H$57-'MIN and MAX'!D$57)</f>
        <v>0.69288702928870294</v>
      </c>
      <c r="E46">
        <f t="shared" si="0"/>
        <v>2.8567578385230729E-2</v>
      </c>
      <c r="F46">
        <f t="shared" si="1"/>
        <v>0.87235696809241448</v>
      </c>
      <c r="G46">
        <f t="shared" si="2"/>
        <v>0.69141532213161372</v>
      </c>
      <c r="H46" s="3" t="str">
        <f>IFERROR(VLOOKUP(A46,'GDP Data'!A$2:Q$144,13,FALSE),"Not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92</v>
      </c>
      <c r="B47">
        <f>('CON Score and Page Rank'!JQ88-'MIN and MAX'!B$57)/('MIN and MAX'!F$57-'MIN and MAX'!B$57)</f>
        <v>3.5579220843962936E-3</v>
      </c>
      <c r="C47">
        <f>('CON Score and Page Rank'!JR88-'MIN and MAX'!C$57)/('MIN and MAX'!G$57-'MIN and MAX'!C$57)</f>
        <v>3.2120009447254447E-2</v>
      </c>
      <c r="D47">
        <f>('CON Score and Page Rank'!JS88-'MIN and MAX'!D$57)/('MIN and MAX'!H$57-'MIN and MAX'!D$57)</f>
        <v>0.85983263598326365</v>
      </c>
      <c r="E47">
        <f t="shared" si="0"/>
        <v>2.8562087362858153E-2</v>
      </c>
      <c r="F47">
        <f t="shared" si="1"/>
        <v>0.87234807563728645</v>
      </c>
      <c r="G47">
        <f t="shared" si="2"/>
        <v>0.85627471389886733</v>
      </c>
      <c r="H47" s="3">
        <f>IFERROR(VLOOKUP(A47,'GDP Data'!A$2:Q$144,13,FALSE),"Not Found")</f>
        <v>154068115942.02899</v>
      </c>
      <c r="I47">
        <f t="shared" si="3"/>
        <v>9.2641676098022246E-3</v>
      </c>
      <c r="J47">
        <f t="shared" si="4"/>
        <v>-0.86308390802748425</v>
      </c>
    </row>
    <row r="48" spans="1:10" x14ac:dyDescent="0.25">
      <c r="A48" t="s">
        <v>206</v>
      </c>
      <c r="B48">
        <f>('CON Score and Page Rank'!JQ195-'MIN and MAX'!B$57)/('MIN and MAX'!F$57-'MIN and MAX'!B$57)</f>
        <v>1.1906160797322755E-3</v>
      </c>
      <c r="C48">
        <f>('CON Score and Page Rank'!JR195-'MIN and MAX'!C$57)/('MIN and MAX'!G$57-'MIN and MAX'!C$57)</f>
        <v>2.9686826036942168E-2</v>
      </c>
      <c r="D48">
        <f>('CON Score and Page Rank'!JS195-'MIN and MAX'!D$57)/('MIN and MAX'!H$57-'MIN and MAX'!D$57)</f>
        <v>0.74728033472803346</v>
      </c>
      <c r="E48">
        <f t="shared" si="0"/>
        <v>2.8496209957209893E-2</v>
      </c>
      <c r="F48">
        <f t="shared" si="1"/>
        <v>0.87224139024539948</v>
      </c>
      <c r="G48">
        <f t="shared" si="2"/>
        <v>0.7460897186483012</v>
      </c>
      <c r="H48" s="3">
        <f>IFERROR(VLOOKUP(A48,'GDP Data'!A$2:Q$144,13,FALSE),"Not Found")</f>
        <v>58029750745.649498</v>
      </c>
      <c r="I48">
        <f t="shared" si="3"/>
        <v>3.1039485164938013E-3</v>
      </c>
      <c r="J48">
        <f t="shared" si="4"/>
        <v>-0.86913744172890572</v>
      </c>
    </row>
    <row r="49" spans="1:10" x14ac:dyDescent="0.25">
      <c r="A49" t="s">
        <v>90</v>
      </c>
      <c r="B49">
        <f>('CON Score and Page Rank'!JQ86-'MIN and MAX'!B$57)/('MIN and MAX'!F$57-'MIN and MAX'!B$57)</f>
        <v>7.1374189457011107E-4</v>
      </c>
      <c r="C49">
        <f>('CON Score and Page Rank'!JR86-'MIN and MAX'!C$57)/('MIN and MAX'!G$57-'MIN and MAX'!C$57)</f>
        <v>2.9149114288373423E-2</v>
      </c>
      <c r="D49">
        <f>('CON Score and Page Rank'!JS86-'MIN and MAX'!D$57)/('MIN and MAX'!H$57-'MIN and MAX'!D$57)</f>
        <v>0.82510460251046025</v>
      </c>
      <c r="E49">
        <f t="shared" si="0"/>
        <v>2.843537239380331E-2</v>
      </c>
      <c r="F49">
        <f t="shared" si="1"/>
        <v>0.87214286664342078</v>
      </c>
      <c r="G49">
        <f t="shared" si="2"/>
        <v>0.82439086061589018</v>
      </c>
      <c r="H49" s="3">
        <f>IFERROR(VLOOKUP(A49,'GDP Data'!A$2:Q$144,13,FALSE),"Not Found")</f>
        <v>29524149154.9296</v>
      </c>
      <c r="I49">
        <f t="shared" si="3"/>
        <v>1.2755047396101897E-3</v>
      </c>
      <c r="J49">
        <f t="shared" si="4"/>
        <v>-0.87086736190381053</v>
      </c>
    </row>
    <row r="50" spans="1:10" x14ac:dyDescent="0.25">
      <c r="A50" t="s">
        <v>163</v>
      </c>
      <c r="B50">
        <f>('CON Score and Page Rank'!JQ158-'MIN and MAX'!B$57)/('MIN and MAX'!F$57-'MIN and MAX'!B$57)</f>
        <v>7.9067564661290082E-4</v>
      </c>
      <c r="C50">
        <f>('CON Score and Page Rank'!JR158-'MIN and MAX'!C$57)/('MIN and MAX'!G$57-'MIN and MAX'!C$57)</f>
        <v>2.9085790574354141E-2</v>
      </c>
      <c r="D50">
        <f>('CON Score and Page Rank'!JS158-'MIN and MAX'!D$57)/('MIN and MAX'!H$57-'MIN and MAX'!D$57)</f>
        <v>0.7531380753138075</v>
      </c>
      <c r="E50">
        <f t="shared" si="0"/>
        <v>2.8295114927741241E-2</v>
      </c>
      <c r="F50">
        <f t="shared" si="1"/>
        <v>0.87191572620604829</v>
      </c>
      <c r="G50">
        <f t="shared" si="2"/>
        <v>0.75234739966719455</v>
      </c>
      <c r="H50" s="3">
        <f>IFERROR(VLOOKUP(A50,'GDP Data'!A$2:Q$144,13,FALSE),"Not Found")</f>
        <v>65292753005.466499</v>
      </c>
      <c r="I50">
        <f t="shared" si="3"/>
        <v>3.5698215569623577E-3</v>
      </c>
      <c r="J50">
        <f t="shared" si="4"/>
        <v>-0.8683459046490859</v>
      </c>
    </row>
    <row r="51" spans="1:10" x14ac:dyDescent="0.25">
      <c r="A51" t="s">
        <v>53</v>
      </c>
      <c r="B51">
        <f>('CON Score and Page Rank'!JQ47-'MIN and MAX'!B$57)/('MIN and MAX'!F$57-'MIN and MAX'!B$57)</f>
        <v>5.6399678665405364E-3</v>
      </c>
      <c r="C51">
        <f>('CON Score and Page Rank'!JR47-'MIN and MAX'!C$57)/('MIN and MAX'!G$57-'MIN and MAX'!C$57)</f>
        <v>3.3865212392610179E-2</v>
      </c>
      <c r="D51">
        <f>('CON Score and Page Rank'!JS47-'MIN and MAX'!D$57)/('MIN and MAX'!H$57-'MIN and MAX'!D$57)</f>
        <v>0.75648535564853558</v>
      </c>
      <c r="E51">
        <f t="shared" si="0"/>
        <v>2.8225244526069643E-2</v>
      </c>
      <c r="F51">
        <f t="shared" si="1"/>
        <v>0.87180257434297348</v>
      </c>
      <c r="G51">
        <f t="shared" si="2"/>
        <v>0.75084538778199506</v>
      </c>
      <c r="H51" s="3" t="str">
        <f>IFERROR(VLOOKUP(A51,'GDP Data'!A$2:Q$144,13,FALSE),"Not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112</v>
      </c>
      <c r="B52">
        <f>('CON Score and Page Rank'!JQ108-'MIN and MAX'!B$57)/('MIN and MAX'!F$57-'MIN and MAX'!B$57)</f>
        <v>9.6929887574186612E-4</v>
      </c>
      <c r="C52">
        <f>('CON Score and Page Rank'!JR108-'MIN and MAX'!C$57)/('MIN and MAX'!G$57-'MIN and MAX'!C$57)</f>
        <v>2.9165777013430344E-2</v>
      </c>
      <c r="D52">
        <f>('CON Score and Page Rank'!JS108-'MIN and MAX'!D$57)/('MIN and MAX'!H$57-'MIN and MAX'!D$57)</f>
        <v>0.68995815899581592</v>
      </c>
      <c r="E52">
        <f t="shared" si="0"/>
        <v>2.8196478137688479E-2</v>
      </c>
      <c r="F52">
        <f t="shared" si="1"/>
        <v>0.87175598851605107</v>
      </c>
      <c r="G52">
        <f t="shared" si="2"/>
        <v>0.6889888601200741</v>
      </c>
      <c r="H52" s="3" t="str">
        <f>IFERROR(VLOOKUP(A52,'GDP Data'!A$2:Q$144,13,FALSE),"Not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122</v>
      </c>
      <c r="B53">
        <f>('CON Score and Page Rank'!JQ118-'MIN and MAX'!B$57)/('MIN and MAX'!F$57-'MIN and MAX'!B$57)</f>
        <v>2.7887220082905466E-3</v>
      </c>
      <c r="C53">
        <f>('CON Score and Page Rank'!JR118-'MIN and MAX'!C$57)/('MIN and MAX'!G$57-'MIN and MAX'!C$57)</f>
        <v>3.0758093309526589E-2</v>
      </c>
      <c r="D53">
        <f>('CON Score and Page Rank'!JS118-'MIN and MAX'!D$57)/('MIN and MAX'!H$57-'MIN and MAX'!D$57)</f>
        <v>0.77531380753138079</v>
      </c>
      <c r="E53">
        <f t="shared" si="0"/>
        <v>2.7969371301236043E-2</v>
      </c>
      <c r="F53">
        <f t="shared" si="1"/>
        <v>0.87138819956612623</v>
      </c>
      <c r="G53">
        <f t="shared" si="2"/>
        <v>0.77252508552309029</v>
      </c>
      <c r="H53" s="3">
        <f>IFERROR(VLOOKUP(A53,'GDP Data'!A$2:Q$144,13,FALSE),"Not Found")</f>
        <v>48122744708.055099</v>
      </c>
      <c r="I53">
        <f t="shared" si="3"/>
        <v>2.4684803093297379E-3</v>
      </c>
      <c r="J53">
        <f t="shared" si="4"/>
        <v>-0.86891971925679645</v>
      </c>
    </row>
    <row r="54" spans="1:10" x14ac:dyDescent="0.25">
      <c r="A54" t="s">
        <v>139</v>
      </c>
      <c r="B54">
        <f>('CON Score and Page Rank'!JQ135-'MIN and MAX'!B$57)/('MIN and MAX'!F$57-'MIN and MAX'!B$57)</f>
        <v>1.8572267487722773E-4</v>
      </c>
      <c r="C54">
        <f>('CON Score and Page Rank'!JR135-'MIN and MAX'!C$57)/('MIN and MAX'!G$57-'MIN and MAX'!C$57)</f>
        <v>2.8106707322118674E-2</v>
      </c>
      <c r="D54">
        <f>('CON Score and Page Rank'!JS135-'MIN and MAX'!D$57)/('MIN and MAX'!H$57-'MIN and MAX'!D$57)</f>
        <v>0.61171548117154817</v>
      </c>
      <c r="E54">
        <f t="shared" si="0"/>
        <v>2.7920984647241447E-2</v>
      </c>
      <c r="F54">
        <f t="shared" si="1"/>
        <v>0.87130983963235664</v>
      </c>
      <c r="G54">
        <f t="shared" si="2"/>
        <v>0.61152975849667091</v>
      </c>
      <c r="H54" s="3">
        <f>IFERROR(VLOOKUP(A54,'GDP Data'!A$2:Q$144,13,FALSE),"Not Found")</f>
        <v>15107441446.7833</v>
      </c>
      <c r="I54">
        <f t="shared" si="3"/>
        <v>3.5076931846083465E-4</v>
      </c>
      <c r="J54">
        <f t="shared" si="4"/>
        <v>-0.87095907031389586</v>
      </c>
    </row>
    <row r="55" spans="1:10" x14ac:dyDescent="0.25">
      <c r="A55" t="s">
        <v>47</v>
      </c>
      <c r="B55">
        <f>('CON Score and Page Rank'!JQ40-'MIN and MAX'!B$57)/('MIN and MAX'!F$57-'MIN and MAX'!B$57)</f>
        <v>5.7221939338690021E-4</v>
      </c>
      <c r="C55">
        <f>('CON Score and Page Rank'!JR40-'MIN and MAX'!C$57)/('MIN and MAX'!G$57-'MIN and MAX'!C$57)</f>
        <v>2.8482799148675339E-2</v>
      </c>
      <c r="D55">
        <f>('CON Score and Page Rank'!JS40-'MIN and MAX'!D$57)/('MIN and MAX'!H$57-'MIN and MAX'!D$57)</f>
        <v>0.71297071129707112</v>
      </c>
      <c r="E55">
        <f t="shared" si="0"/>
        <v>2.7910579755288437E-2</v>
      </c>
      <c r="F55">
        <f t="shared" si="1"/>
        <v>0.87129298939418132</v>
      </c>
      <c r="G55">
        <f t="shared" si="2"/>
        <v>0.71239849190368421</v>
      </c>
      <c r="H55" s="3" t="str">
        <f>IFERROR(VLOOKUP(A55,'GDP Data'!A$2:Q$144,13,FALSE),"Not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182</v>
      </c>
      <c r="B56">
        <f>('CON Score and Page Rank'!JQ13-'MIN and MAX'!B$57)/('MIN and MAX'!F$57-'MIN and MAX'!B$57)</f>
        <v>5.5904084369607764E-3</v>
      </c>
      <c r="C56">
        <f>('CON Score and Page Rank'!JR13-'MIN and MAX'!C$57)/('MIN and MAX'!G$57-'MIN and MAX'!C$57)</f>
        <v>3.3433661683478992E-2</v>
      </c>
      <c r="D56">
        <f>('CON Score and Page Rank'!JS13-'MIN and MAX'!D$57)/('MIN and MAX'!H$57-'MIN and MAX'!D$57)</f>
        <v>0.70543933054393304</v>
      </c>
      <c r="E56">
        <f t="shared" si="0"/>
        <v>2.7843253246518214E-2</v>
      </c>
      <c r="F56">
        <f t="shared" si="1"/>
        <v>0.8711839572472434</v>
      </c>
      <c r="G56">
        <f t="shared" si="2"/>
        <v>0.69984892210697225</v>
      </c>
      <c r="H56" s="3">
        <f>IFERROR(VLOOKUP(A56,'GDP Data'!A$2:Q$144,13,FALSE),"Not Found")</f>
        <v>23213994093.4631</v>
      </c>
      <c r="I56">
        <f t="shared" si="3"/>
        <v>8.7075047695799566E-4</v>
      </c>
      <c r="J56">
        <f t="shared" si="4"/>
        <v>-0.87031320677028545</v>
      </c>
    </row>
    <row r="57" spans="1:10" x14ac:dyDescent="0.25">
      <c r="A57" t="s">
        <v>104</v>
      </c>
      <c r="B57">
        <f>('CON Score and Page Rank'!JQ100-'MIN and MAX'!B$57)/('MIN and MAX'!F$57-'MIN and MAX'!B$57)</f>
        <v>2.7660549133452094E-3</v>
      </c>
      <c r="C57">
        <f>('CON Score and Page Rank'!JR100-'MIN and MAX'!C$57)/('MIN and MAX'!G$57-'MIN and MAX'!C$57)</f>
        <v>3.0346773657795194E-2</v>
      </c>
      <c r="D57">
        <f>('CON Score and Page Rank'!JS100-'MIN and MAX'!D$57)/('MIN and MAX'!H$57-'MIN and MAX'!D$57)</f>
        <v>0.77949790794979079</v>
      </c>
      <c r="E57">
        <f t="shared" si="0"/>
        <v>2.7580718744449985E-2</v>
      </c>
      <c r="F57">
        <f t="shared" si="1"/>
        <v>0.87075879484199392</v>
      </c>
      <c r="G57">
        <f t="shared" si="2"/>
        <v>0.77673185303644554</v>
      </c>
      <c r="H57" s="3">
        <f>IFERROR(VLOOKUP(A57,'GDP Data'!A$2:Q$144,13,FALSE),"Not Found")</f>
        <v>404993594133.58197</v>
      </c>
      <c r="I57">
        <f t="shared" si="3"/>
        <v>2.5359359553067663E-2</v>
      </c>
      <c r="J57">
        <f t="shared" si="4"/>
        <v>-0.84539943528892625</v>
      </c>
    </row>
    <row r="58" spans="1:10" x14ac:dyDescent="0.25">
      <c r="A58" t="s">
        <v>125</v>
      </c>
      <c r="B58">
        <f>('CON Score and Page Rank'!JQ121-'MIN and MAX'!B$57)/('MIN and MAX'!F$57-'MIN and MAX'!B$57)</f>
        <v>3.5268707673610501E-4</v>
      </c>
      <c r="C58">
        <f>('CON Score and Page Rank'!JR121-'MIN and MAX'!C$57)/('MIN and MAX'!G$57-'MIN and MAX'!C$57)</f>
        <v>2.7713021284456216E-2</v>
      </c>
      <c r="D58">
        <f>('CON Score and Page Rank'!JS121-'MIN and MAX'!D$57)/('MIN and MAX'!H$57-'MIN and MAX'!D$57)</f>
        <v>0.49037656903765692</v>
      </c>
      <c r="E58">
        <f t="shared" si="0"/>
        <v>2.7360334207720112E-2</v>
      </c>
      <c r="F58">
        <f t="shared" si="1"/>
        <v>0.87040189234355003</v>
      </c>
      <c r="G58">
        <f t="shared" si="2"/>
        <v>0.49002388196092084</v>
      </c>
      <c r="H58" s="3" t="str">
        <f>IFERROR(VLOOKUP(A58,'GDP Data'!A$2:Q$144,13,FALSE),"Not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124</v>
      </c>
      <c r="B59">
        <f>('CON Score and Page Rank'!JQ120-'MIN and MAX'!B$57)/('MIN and MAX'!F$57-'MIN and MAX'!B$57)</f>
        <v>1.710778277581905E-2</v>
      </c>
      <c r="C59">
        <f>('CON Score and Page Rank'!JR120-'MIN and MAX'!C$57)/('MIN and MAX'!G$57-'MIN and MAX'!C$57)</f>
        <v>4.4415576432646424E-2</v>
      </c>
      <c r="D59">
        <f>('CON Score and Page Rank'!JS120-'MIN and MAX'!D$57)/('MIN and MAX'!H$57-'MIN and MAX'!D$57)</f>
        <v>0.87447698744769875</v>
      </c>
      <c r="E59">
        <f t="shared" si="0"/>
        <v>2.7307793656827374E-2</v>
      </c>
      <c r="F59">
        <f t="shared" si="1"/>
        <v>0.87031680536711564</v>
      </c>
      <c r="G59">
        <f t="shared" si="2"/>
        <v>0.85736920467187971</v>
      </c>
      <c r="H59" s="3">
        <f>IFERROR(VLOOKUP(A59,'GDP Data'!A$2:Q$144,13,FALSE),"Not Found")</f>
        <v>350666058392.172</v>
      </c>
      <c r="I59">
        <f t="shared" si="3"/>
        <v>2.1874611324770601E-2</v>
      </c>
      <c r="J59">
        <f t="shared" si="4"/>
        <v>-0.848442194042345</v>
      </c>
    </row>
    <row r="60" spans="1:10" x14ac:dyDescent="0.25">
      <c r="A60" t="s">
        <v>183</v>
      </c>
      <c r="B60">
        <f>('CON Score and Page Rank'!JQ175-'MIN and MAX'!B$57)/('MIN and MAX'!F$57-'MIN and MAX'!B$57)</f>
        <v>2.7023626316226249E-2</v>
      </c>
      <c r="C60">
        <f>('CON Score and Page Rank'!JR175-'MIN and MAX'!C$57)/('MIN and MAX'!G$57-'MIN and MAX'!C$57)</f>
        <v>5.4308640730953338E-2</v>
      </c>
      <c r="D60">
        <f>('CON Score and Page Rank'!JS175-'MIN and MAX'!D$57)/('MIN and MAX'!H$57-'MIN and MAX'!D$57)</f>
        <v>0.93849372384937235</v>
      </c>
      <c r="E60">
        <f t="shared" si="0"/>
        <v>2.7285014414727089E-2</v>
      </c>
      <c r="F60">
        <f t="shared" si="1"/>
        <v>0.87027991544489658</v>
      </c>
      <c r="G60">
        <f t="shared" si="2"/>
        <v>0.91147009753314612</v>
      </c>
      <c r="H60" s="3">
        <f>IFERROR(VLOOKUP(A60,'GDP Data'!A$2:Q$144,13,FALSE),"Not Found")</f>
        <v>141999960209.89301</v>
      </c>
      <c r="I60">
        <f t="shared" si="3"/>
        <v>8.4900760974143587E-3</v>
      </c>
      <c r="J60">
        <f t="shared" si="4"/>
        <v>-0.86178983934748221</v>
      </c>
    </row>
    <row r="61" spans="1:10" x14ac:dyDescent="0.25">
      <c r="A61" t="s">
        <v>127</v>
      </c>
      <c r="B61">
        <f>('CON Score and Page Rank'!JQ123-'MIN and MAX'!B$57)/('MIN and MAX'!F$57-'MIN and MAX'!B$57)</f>
        <v>1.8603099167094385E-4</v>
      </c>
      <c r="C61">
        <f>('CON Score and Page Rank'!JR123-'MIN and MAX'!C$57)/('MIN and MAX'!G$57-'MIN and MAX'!C$57)</f>
        <v>2.7369736365018334E-2</v>
      </c>
      <c r="D61">
        <f>('CON Score and Page Rank'!JS123-'MIN and MAX'!D$57)/('MIN and MAX'!H$57-'MIN and MAX'!D$57)</f>
        <v>0.6112970711297071</v>
      </c>
      <c r="E61">
        <f t="shared" si="0"/>
        <v>2.718370537334739E-2</v>
      </c>
      <c r="F61">
        <f t="shared" si="1"/>
        <v>0.87011585016826742</v>
      </c>
      <c r="G61">
        <f t="shared" si="2"/>
        <v>0.61111104013803619</v>
      </c>
      <c r="H61" s="3">
        <f>IFERROR(VLOOKUP(A61,'GDP Data'!A$2:Q$144,13,FALSE),"Not Found")</f>
        <v>14101920300</v>
      </c>
      <c r="I61">
        <f t="shared" si="3"/>
        <v>2.8627185898748888E-4</v>
      </c>
      <c r="J61">
        <f t="shared" si="4"/>
        <v>-0.86982957830927998</v>
      </c>
    </row>
    <row r="62" spans="1:10" x14ac:dyDescent="0.25">
      <c r="A62" t="s">
        <v>105</v>
      </c>
      <c r="B62">
        <f>('CON Score and Page Rank'!JQ101-'MIN and MAX'!B$57)/('MIN and MAX'!F$57-'MIN and MAX'!B$57)</f>
        <v>2.3525366736146993E-3</v>
      </c>
      <c r="C62">
        <f>('CON Score and Page Rank'!JR101-'MIN and MAX'!C$57)/('MIN and MAX'!G$57-'MIN and MAX'!C$57)</f>
        <v>2.9480786366511705E-2</v>
      </c>
      <c r="D62">
        <f>('CON Score and Page Rank'!JS101-'MIN and MAX'!D$57)/('MIN and MAX'!H$57-'MIN and MAX'!D$57)</f>
        <v>0.69288702928870294</v>
      </c>
      <c r="E62">
        <f t="shared" si="0"/>
        <v>2.7128249692897004E-2</v>
      </c>
      <c r="F62">
        <f t="shared" si="1"/>
        <v>0.8700260422752123</v>
      </c>
      <c r="G62">
        <f t="shared" si="2"/>
        <v>0.69053449261508826</v>
      </c>
      <c r="H62" s="3">
        <f>IFERROR(VLOOKUP(A62,'GDP Data'!A$2:Q$144,13,FALSE),"Not Found")</f>
        <v>77497529258.777603</v>
      </c>
      <c r="I62">
        <f t="shared" si="3"/>
        <v>4.3526763624504323E-3</v>
      </c>
      <c r="J62">
        <f t="shared" si="4"/>
        <v>-0.86567336591276189</v>
      </c>
    </row>
    <row r="63" spans="1:10" x14ac:dyDescent="0.25">
      <c r="A63" t="s">
        <v>48</v>
      </c>
      <c r="B63">
        <f>('CON Score and Page Rank'!JQ41-'MIN and MAX'!B$57)/('MIN and MAX'!F$57-'MIN and MAX'!B$57)</f>
        <v>2.0967951271366792E-2</v>
      </c>
      <c r="C63">
        <f>('CON Score and Page Rank'!JR41-'MIN and MAX'!C$57)/('MIN and MAX'!G$57-'MIN and MAX'!C$57)</f>
        <v>4.8078371863258161E-2</v>
      </c>
      <c r="D63">
        <f>('CON Score and Page Rank'!JS41-'MIN and MAX'!D$57)/('MIN and MAX'!H$57-'MIN and MAX'!D$57)</f>
        <v>0.91255230125523012</v>
      </c>
      <c r="E63">
        <f t="shared" si="0"/>
        <v>2.7110420591891369E-2</v>
      </c>
      <c r="F63">
        <f t="shared" si="1"/>
        <v>0.86999716887606948</v>
      </c>
      <c r="G63">
        <f t="shared" si="2"/>
        <v>0.89158434998386338</v>
      </c>
      <c r="H63" s="3" t="str">
        <f>IFERROR(VLOOKUP(A63,'GDP Data'!A$2:Q$144,13,FALSE),"Not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180</v>
      </c>
      <c r="B64">
        <f>('CON Score and Page Rank'!JQ11-'MIN and MAX'!B$57)/('MIN and MAX'!F$57-'MIN and MAX'!B$57)</f>
        <v>1.2113250950651378E-2</v>
      </c>
      <c r="C64">
        <f>('CON Score and Page Rank'!JR11-'MIN and MAX'!C$57)/('MIN and MAX'!G$57-'MIN and MAX'!C$57)</f>
        <v>3.9160806723658584E-2</v>
      </c>
      <c r="D64">
        <f>('CON Score and Page Rank'!JS11-'MIN and MAX'!D$57)/('MIN and MAX'!H$57-'MIN and MAX'!D$57)</f>
        <v>0.86694560669456067</v>
      </c>
      <c r="E64">
        <f t="shared" si="0"/>
        <v>2.7047555773007208E-2</v>
      </c>
      <c r="F64">
        <f t="shared" si="1"/>
        <v>0.86989536222821251</v>
      </c>
      <c r="G64">
        <f t="shared" si="2"/>
        <v>0.85483235574390926</v>
      </c>
      <c r="H64" s="3">
        <f>IFERROR(VLOOKUP(A64,'GDP Data'!A$2:Q$144,13,FALSE),"Not Found")</f>
        <v>27565469097.995499</v>
      </c>
      <c r="I64">
        <f t="shared" si="3"/>
        <v>1.1498685080923428E-3</v>
      </c>
      <c r="J64">
        <f t="shared" si="4"/>
        <v>-0.86874549372012022</v>
      </c>
    </row>
    <row r="65" spans="1:10" x14ac:dyDescent="0.25">
      <c r="A65" t="s">
        <v>298</v>
      </c>
      <c r="B65">
        <f>('CON Score and Page Rank'!JQ43-'MIN and MAX'!B$57)/('MIN and MAX'!F$57-'MIN and MAX'!B$57)</f>
        <v>2.2164464826438459E-3</v>
      </c>
      <c r="C65">
        <f>('CON Score and Page Rank'!JR43-'MIN and MAX'!C$57)/('MIN and MAX'!G$57-'MIN and MAX'!C$57)</f>
        <v>2.9143340966212669E-2</v>
      </c>
      <c r="D65">
        <f>('CON Score and Page Rank'!JS43-'MIN and MAX'!D$57)/('MIN and MAX'!H$57-'MIN and MAX'!D$57)</f>
        <v>0.72050209205020921</v>
      </c>
      <c r="E65">
        <f t="shared" si="0"/>
        <v>2.6926894483568824E-2</v>
      </c>
      <c r="F65">
        <f t="shared" si="1"/>
        <v>0.86969995688668977</v>
      </c>
      <c r="G65">
        <f t="shared" si="2"/>
        <v>0.71828564556756536</v>
      </c>
      <c r="H65" s="3" t="str">
        <f>IFERROR(VLOOKUP(A65,'GDP Data'!A$2:Q$144,13,FALSE),"Not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151</v>
      </c>
      <c r="B66">
        <f>('CON Score and Page Rank'!JQ147-'MIN and MAX'!B$57)/('MIN and MAX'!F$57-'MIN and MAX'!B$57)</f>
        <v>1.3727573793276306E-4</v>
      </c>
      <c r="C66">
        <f>('CON Score and Page Rank'!JR147-'MIN and MAX'!C$57)/('MIN and MAX'!G$57-'MIN and MAX'!C$57)</f>
        <v>2.6957655448038877E-2</v>
      </c>
      <c r="D66">
        <f>('CON Score and Page Rank'!JS147-'MIN and MAX'!D$57)/('MIN and MAX'!H$57-'MIN and MAX'!D$57)</f>
        <v>0.65690376569037656</v>
      </c>
      <c r="E66">
        <f t="shared" si="0"/>
        <v>2.6820379710106115E-2</v>
      </c>
      <c r="F66">
        <f t="shared" si="1"/>
        <v>0.86952746116927648</v>
      </c>
      <c r="G66">
        <f t="shared" si="2"/>
        <v>0.6567664899524438</v>
      </c>
      <c r="H66" s="3">
        <f>IFERROR(VLOOKUP(A66,'GDP Data'!A$2:Q$144,13,FALSE),"Not Found")</f>
        <v>10409797649.306299</v>
      </c>
      <c r="I66">
        <f t="shared" si="3"/>
        <v>4.9446873460795731E-5</v>
      </c>
      <c r="J66">
        <f t="shared" si="4"/>
        <v>-0.86947801429581573</v>
      </c>
    </row>
    <row r="67" spans="1:10" x14ac:dyDescent="0.25">
      <c r="A67" t="s">
        <v>95</v>
      </c>
      <c r="B67">
        <f>('CON Score and Page Rank'!JQ91-'MIN and MAX'!B$57)/('MIN and MAX'!F$57-'MIN and MAX'!B$57)</f>
        <v>7.4929120619799143E-5</v>
      </c>
      <c r="C67">
        <f>('CON Score and Page Rank'!JR91-'MIN and MAX'!C$57)/('MIN and MAX'!G$57-'MIN and MAX'!C$57)</f>
        <v>2.6640497845406574E-2</v>
      </c>
      <c r="D67">
        <f>('CON Score and Page Rank'!JS91-'MIN and MAX'!D$57)/('MIN and MAX'!H$57-'MIN and MAX'!D$57)</f>
        <v>0.67405857740585773</v>
      </c>
      <c r="E67">
        <f t="shared" ref="E67:E130" si="5">C67-B67</f>
        <v>2.6565568724786773E-2</v>
      </c>
      <c r="F67">
        <f t="shared" ref="F67:F130" si="6">(E67-MIN(E$3:E$215))/(MAX(E$3:E$215)-MIN(E$3:E$215))</f>
        <v>0.86911480663987606</v>
      </c>
      <c r="G67">
        <f t="shared" ref="G67:G130" si="7">D67-B67</f>
        <v>0.67398364828523794</v>
      </c>
      <c r="H67" s="3">
        <f>IFERROR(VLOOKUP(A67,'GDP Data'!A$2:Q$144,13,FALSE),"Not Found")</f>
        <v>48167374611.991501</v>
      </c>
      <c r="I67">
        <f t="shared" ref="I67:I130" si="8">IFERROR((H67-MIN(H$3:H$215))/(MAX(H$3:H$215)-MIN(H$3:H$215)),"No Value")</f>
        <v>2.4713430193081861E-3</v>
      </c>
      <c r="J67">
        <f t="shared" ref="J67:J130" si="9">IFERROR(I67-F67,"No Value")</f>
        <v>-0.86664346362056788</v>
      </c>
    </row>
    <row r="68" spans="1:10" x14ac:dyDescent="0.25">
      <c r="A68" t="s">
        <v>63</v>
      </c>
      <c r="B68">
        <f>('CON Score and Page Rank'!JQ59-'MIN and MAX'!B$57)/('MIN and MAX'!F$57-'MIN and MAX'!B$57)</f>
        <v>3.1788500441382248E-3</v>
      </c>
      <c r="C68">
        <f>('CON Score and Page Rank'!JR59-'MIN and MAX'!C$57)/('MIN and MAX'!G$57-'MIN and MAX'!C$57)</f>
        <v>2.954255445154582E-2</v>
      </c>
      <c r="D68">
        <f>('CON Score and Page Rank'!JS59-'MIN and MAX'!D$57)/('MIN and MAX'!H$57-'MIN and MAX'!D$57)</f>
        <v>0.70669456066945602</v>
      </c>
      <c r="E68">
        <f t="shared" si="5"/>
        <v>2.6363704407407595E-2</v>
      </c>
      <c r="F68">
        <f t="shared" si="6"/>
        <v>0.86878789677456381</v>
      </c>
      <c r="G68">
        <f t="shared" si="7"/>
        <v>0.70351571062531781</v>
      </c>
      <c r="H68" s="3">
        <f>IFERROR(VLOOKUP(A68,'GDP Data'!A$2:Q$144,13,FALSE),"Not Found")</f>
        <v>200013052199.20001</v>
      </c>
      <c r="I68">
        <f t="shared" si="8"/>
        <v>1.221122812039631E-2</v>
      </c>
      <c r="J68">
        <f t="shared" si="9"/>
        <v>-0.85657666865416748</v>
      </c>
    </row>
    <row r="69" spans="1:10" x14ac:dyDescent="0.25">
      <c r="A69" t="s">
        <v>192</v>
      </c>
      <c r="B69">
        <f>('CON Score and Page Rank'!JQ27-'MIN and MAX'!B$57)/('MIN and MAX'!F$57-'MIN and MAX'!B$57)</f>
        <v>2.2834073565995552E-2</v>
      </c>
      <c r="C69">
        <f>('CON Score and Page Rank'!JR27-'MIN and MAX'!C$57)/('MIN and MAX'!G$57-'MIN and MAX'!C$57)</f>
        <v>4.8868751172730693E-2</v>
      </c>
      <c r="D69">
        <f>('CON Score and Page Rank'!JS27-'MIN and MAX'!D$57)/('MIN and MAX'!H$57-'MIN and MAX'!D$57)</f>
        <v>0.88619246861924683</v>
      </c>
      <c r="E69">
        <f t="shared" si="5"/>
        <v>2.603467760673514E-2</v>
      </c>
      <c r="F69">
        <f t="shared" si="6"/>
        <v>0.8682550531869081</v>
      </c>
      <c r="G69">
        <f t="shared" si="7"/>
        <v>0.86335839505325129</v>
      </c>
      <c r="H69" s="3" t="str">
        <f>IFERROR(VLOOKUP(A69,'GDP Data'!A$2:Q$144,13,FALSE),"Not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219</v>
      </c>
      <c r="B70">
        <f>('CON Score and Page Rank'!JQ208-'MIN and MAX'!B$57)/('MIN and MAX'!F$57-'MIN and MAX'!B$57)</f>
        <v>1.0527351735974716E-2</v>
      </c>
      <c r="C70">
        <f>('CON Score and Page Rank'!JR208-'MIN and MAX'!C$57)/('MIN and MAX'!G$57-'MIN and MAX'!C$57)</f>
        <v>3.6554667946895207E-2</v>
      </c>
      <c r="D70">
        <f>('CON Score and Page Rank'!JS208-'MIN and MAX'!D$57)/('MIN and MAX'!H$57-'MIN and MAX'!D$57)</f>
        <v>0.84016736401673642</v>
      </c>
      <c r="E70">
        <f t="shared" si="5"/>
        <v>2.6027316210920491E-2</v>
      </c>
      <c r="F70">
        <f t="shared" si="6"/>
        <v>0.86824313174905554</v>
      </c>
      <c r="G70">
        <f t="shared" si="7"/>
        <v>0.82964001228076167</v>
      </c>
      <c r="H70" s="3">
        <f>IFERROR(VLOOKUP(A70,'GDP Data'!A$2:Q$144,13,FALSE),"Not Found")</f>
        <v>171761737046.58499</v>
      </c>
      <c r="I70">
        <f t="shared" si="8"/>
        <v>1.0399095118565772E-2</v>
      </c>
      <c r="J70">
        <f t="shared" si="9"/>
        <v>-0.8578440366304898</v>
      </c>
    </row>
    <row r="71" spans="1:10" x14ac:dyDescent="0.25">
      <c r="A71" t="s">
        <v>215</v>
      </c>
      <c r="B71">
        <f>('CON Score and Page Rank'!JQ204-'MIN and MAX'!B$57)/('MIN and MAX'!F$57-'MIN and MAX'!B$57)</f>
        <v>3.5335079961354036E-4</v>
      </c>
      <c r="C71">
        <f>('CON Score and Page Rank'!JR204-'MIN and MAX'!C$57)/('MIN and MAX'!G$57-'MIN and MAX'!C$57)</f>
        <v>2.6092568120433739E-2</v>
      </c>
      <c r="D71">
        <f>('CON Score and Page Rank'!JS204-'MIN and MAX'!D$57)/('MIN and MAX'!H$57-'MIN and MAX'!D$57)</f>
        <v>0.4506276150627615</v>
      </c>
      <c r="E71">
        <f t="shared" si="5"/>
        <v>2.5739217320820199E-2</v>
      </c>
      <c r="F71">
        <f t="shared" si="6"/>
        <v>0.86777656900739764</v>
      </c>
      <c r="G71">
        <f t="shared" si="7"/>
        <v>0.45027426426314798</v>
      </c>
      <c r="H71" s="3">
        <f>IFERROR(VLOOKUP(A71,'GDP Data'!A$2:Q$144,13,FALSE),"Not Found")</f>
        <v>14444655299.877199</v>
      </c>
      <c r="I71">
        <f t="shared" si="8"/>
        <v>3.0825601798344164E-4</v>
      </c>
      <c r="J71">
        <f t="shared" si="9"/>
        <v>-0.86746831298941418</v>
      </c>
    </row>
    <row r="72" spans="1:10" x14ac:dyDescent="0.25">
      <c r="A72" t="s">
        <v>101</v>
      </c>
      <c r="B72">
        <f>('CON Score and Page Rank'!JQ97-'MIN and MAX'!B$57)/('MIN and MAX'!F$57-'MIN and MAX'!B$57)</f>
        <v>2.8126653465072276E-3</v>
      </c>
      <c r="C72">
        <f>('CON Score and Page Rank'!JR97-'MIN and MAX'!C$57)/('MIN and MAX'!G$57-'MIN and MAX'!C$57)</f>
        <v>2.8338412506626592E-2</v>
      </c>
      <c r="D72">
        <f>('CON Score and Page Rank'!JS97-'MIN and MAX'!D$57)/('MIN and MAX'!H$57-'MIN and MAX'!D$57)</f>
        <v>0.61087866108786615</v>
      </c>
      <c r="E72">
        <f t="shared" si="5"/>
        <v>2.5525747160119364E-2</v>
      </c>
      <c r="F72">
        <f t="shared" si="6"/>
        <v>0.8674308640190721</v>
      </c>
      <c r="G72">
        <f t="shared" si="7"/>
        <v>0.60806599574135889</v>
      </c>
      <c r="H72" s="3">
        <f>IFERROR(VLOOKUP(A72,'GDP Data'!A$2:Q$144,13,FALSE),"Not Found")</f>
        <v>14381552466.604401</v>
      </c>
      <c r="I72">
        <f t="shared" si="8"/>
        <v>3.0420839308297523E-4</v>
      </c>
      <c r="J72">
        <f t="shared" si="9"/>
        <v>-0.86712665562598912</v>
      </c>
    </row>
    <row r="73" spans="1:10" x14ac:dyDescent="0.25">
      <c r="A73" t="s">
        <v>179</v>
      </c>
      <c r="B73">
        <f>('CON Score and Page Rank'!JQ173-'MIN and MAX'!B$57)/('MIN and MAX'!F$57-'MIN and MAX'!B$57)</f>
        <v>2.1675140119828368E-2</v>
      </c>
      <c r="C73">
        <f>('CON Score and Page Rank'!JR173-'MIN and MAX'!C$57)/('MIN and MAX'!G$57-'MIN and MAX'!C$57)</f>
        <v>4.704572579903496E-2</v>
      </c>
      <c r="D73">
        <f>('CON Score and Page Rank'!JS173-'MIN and MAX'!D$57)/('MIN and MAX'!H$57-'MIN and MAX'!D$57)</f>
        <v>0.83096234309623429</v>
      </c>
      <c r="E73">
        <f t="shared" si="5"/>
        <v>2.5370585679206591E-2</v>
      </c>
      <c r="F73">
        <f t="shared" si="6"/>
        <v>0.86717958722342336</v>
      </c>
      <c r="G73">
        <f t="shared" si="7"/>
        <v>0.80928720297640588</v>
      </c>
      <c r="H73" s="3">
        <f>IFERROR(VLOOKUP(A73,'GDP Data'!A$2:Q$144,13,FALSE),"Not Found")</f>
        <v>63169910822.128502</v>
      </c>
      <c r="I73">
        <f t="shared" si="8"/>
        <v>3.4336554224895454E-3</v>
      </c>
      <c r="J73">
        <f t="shared" si="9"/>
        <v>-0.86374593180093384</v>
      </c>
    </row>
    <row r="74" spans="1:10" x14ac:dyDescent="0.25">
      <c r="A74" t="s">
        <v>97</v>
      </c>
      <c r="B74">
        <f>('CON Score and Page Rank'!JQ93-'MIN and MAX'!B$57)/('MIN and MAX'!F$57-'MIN and MAX'!B$57)</f>
        <v>1.3831598285819153E-5</v>
      </c>
      <c r="C74">
        <f>('CON Score and Page Rank'!JR93-'MIN and MAX'!C$57)/('MIN and MAX'!G$57-'MIN and MAX'!C$57)</f>
        <v>2.5275421590034076E-2</v>
      </c>
      <c r="D74">
        <f>('CON Score and Page Rank'!JS93-'MIN and MAX'!D$57)/('MIN and MAX'!H$57-'MIN and MAX'!D$57)</f>
        <v>0.45983263598326357</v>
      </c>
      <c r="E74">
        <f t="shared" si="5"/>
        <v>2.5261589991748257E-2</v>
      </c>
      <c r="F74">
        <f t="shared" si="6"/>
        <v>0.86700307378127939</v>
      </c>
      <c r="G74">
        <f t="shared" si="7"/>
        <v>0.45981880438497774</v>
      </c>
      <c r="H74" s="3" t="str">
        <f>IFERROR(VLOOKUP(A74,'GDP Data'!A$2:Q$144,13,FALSE),"Not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76</v>
      </c>
      <c r="B75">
        <f>('CON Score and Page Rank'!JQ72-'MIN and MAX'!B$57)/('MIN and MAX'!F$57-'MIN and MAX'!B$57)</f>
        <v>1.2576146277487059E-3</v>
      </c>
      <c r="C75">
        <f>('CON Score and Page Rank'!JR72-'MIN and MAX'!C$57)/('MIN and MAX'!G$57-'MIN and MAX'!C$57)</f>
        <v>2.6432379274640309E-2</v>
      </c>
      <c r="D75">
        <f>('CON Score and Page Rank'!JS72-'MIN and MAX'!D$57)/('MIN and MAX'!H$57-'MIN and MAX'!D$57)</f>
        <v>0.60878661087866104</v>
      </c>
      <c r="E75">
        <f t="shared" si="5"/>
        <v>2.5174764646891605E-2</v>
      </c>
      <c r="F75">
        <f t="shared" si="6"/>
        <v>0.86686246417696067</v>
      </c>
      <c r="G75">
        <f t="shared" si="7"/>
        <v>0.60752899625091228</v>
      </c>
      <c r="H75" s="3">
        <f>IFERROR(VLOOKUP(A75,'GDP Data'!A$2:Q$144,13,FALSE),"Not Found")</f>
        <v>36693712824.823196</v>
      </c>
      <c r="I75">
        <f t="shared" si="8"/>
        <v>1.735384319189226E-3</v>
      </c>
      <c r="J75">
        <f t="shared" si="9"/>
        <v>-0.86512707985777149</v>
      </c>
    </row>
    <row r="76" spans="1:10" x14ac:dyDescent="0.25">
      <c r="A76" t="s">
        <v>67</v>
      </c>
      <c r="B76">
        <f>('CON Score and Page Rank'!JQ63-'MIN and MAX'!B$57)/('MIN and MAX'!F$57-'MIN and MAX'!B$57)</f>
        <v>3.124552774731612E-4</v>
      </c>
      <c r="C76">
        <f>('CON Score and Page Rank'!JR63-'MIN and MAX'!C$57)/('MIN and MAX'!G$57-'MIN and MAX'!C$57)</f>
        <v>2.5432945179997071E-2</v>
      </c>
      <c r="D76">
        <f>('CON Score and Page Rank'!JS63-'MIN and MAX'!D$57)/('MIN and MAX'!H$57-'MIN and MAX'!D$57)</f>
        <v>0.55188284518828457</v>
      </c>
      <c r="E76">
        <f t="shared" si="5"/>
        <v>2.5120489902523909E-2</v>
      </c>
      <c r="F76">
        <f t="shared" si="6"/>
        <v>0.86677456875491943</v>
      </c>
      <c r="G76">
        <f t="shared" si="7"/>
        <v>0.55157038991081142</v>
      </c>
      <c r="H76" s="3">
        <f>IFERROR(VLOOKUP(A76,'GDP Data'!A$2:Q$144,13,FALSE),"Not Found")</f>
        <v>12080296644.064301</v>
      </c>
      <c r="I76">
        <f t="shared" si="8"/>
        <v>1.5659821638316264E-4</v>
      </c>
      <c r="J76">
        <f t="shared" si="9"/>
        <v>-0.86661797053853629</v>
      </c>
    </row>
    <row r="77" spans="1:10" x14ac:dyDescent="0.25">
      <c r="A77" t="s">
        <v>172</v>
      </c>
      <c r="B77">
        <f>('CON Score and Page Rank'!JQ167-'MIN and MAX'!B$57)/('MIN and MAX'!F$57-'MIN and MAX'!B$57)</f>
        <v>9.6211980799207879E-3</v>
      </c>
      <c r="C77">
        <f>('CON Score and Page Rank'!JR167-'MIN and MAX'!C$57)/('MIN and MAX'!G$57-'MIN and MAX'!C$57)</f>
        <v>3.4685359852683353E-2</v>
      </c>
      <c r="D77">
        <f>('CON Score and Page Rank'!JS167-'MIN and MAX'!D$57)/('MIN and MAX'!H$57-'MIN and MAX'!D$57)</f>
        <v>0.74979079497907952</v>
      </c>
      <c r="E77">
        <f t="shared" si="5"/>
        <v>2.5064161772762564E-2</v>
      </c>
      <c r="F77">
        <f t="shared" si="6"/>
        <v>0.86668334797081725</v>
      </c>
      <c r="G77">
        <f t="shared" si="7"/>
        <v>0.74016959689915873</v>
      </c>
      <c r="H77" s="3">
        <f>IFERROR(VLOOKUP(A77,'GDP Data'!A$2:Q$144,13,FALSE),"Not Found")</f>
        <v>172595960457.83099</v>
      </c>
      <c r="I77">
        <f t="shared" si="8"/>
        <v>1.0452604973461097E-2</v>
      </c>
      <c r="J77">
        <f t="shared" si="9"/>
        <v>-0.85623074299735613</v>
      </c>
    </row>
    <row r="78" spans="1:10" x14ac:dyDescent="0.25">
      <c r="A78" t="s">
        <v>54</v>
      </c>
      <c r="B78">
        <f>('CON Score and Page Rank'!JQ48-'MIN and MAX'!B$57)/('MIN and MAX'!F$57-'MIN and MAX'!B$57)</f>
        <v>2.4265271996323532E-2</v>
      </c>
      <c r="C78">
        <f>('CON Score and Page Rank'!JR48-'MIN and MAX'!C$57)/('MIN and MAX'!G$57-'MIN and MAX'!C$57)</f>
        <v>4.9206144561118367E-2</v>
      </c>
      <c r="D78">
        <f>('CON Score and Page Rank'!JS48-'MIN and MAX'!D$57)/('MIN and MAX'!H$57-'MIN and MAX'!D$57)</f>
        <v>0.81380753138075312</v>
      </c>
      <c r="E78">
        <f t="shared" si="5"/>
        <v>2.4940872564794835E-2</v>
      </c>
      <c r="F78">
        <f t="shared" si="6"/>
        <v>0.8664836868375646</v>
      </c>
      <c r="G78">
        <f t="shared" si="7"/>
        <v>0.78954225938442957</v>
      </c>
      <c r="H78" s="3" t="str">
        <f>IFERROR(VLOOKUP(A78,'GDP Data'!A$2:Q$144,13,FALSE),"Not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64</v>
      </c>
      <c r="B79">
        <f>('CON Score and Page Rank'!JQ60-'MIN and MAX'!B$57)/('MIN and MAX'!F$57-'MIN and MAX'!B$57)</f>
        <v>3.7101830388336088E-3</v>
      </c>
      <c r="C79">
        <f>('CON Score and Page Rank'!JR60-'MIN and MAX'!C$57)/('MIN and MAX'!G$57-'MIN and MAX'!C$57)</f>
        <v>2.8538423523695091E-2</v>
      </c>
      <c r="D79">
        <f>('CON Score and Page Rank'!JS60-'MIN and MAX'!D$57)/('MIN and MAX'!H$57-'MIN and MAX'!D$57)</f>
        <v>0.63640167364016731</v>
      </c>
      <c r="E79">
        <f t="shared" si="5"/>
        <v>2.4828240484861482E-2</v>
      </c>
      <c r="F79">
        <f t="shared" si="6"/>
        <v>0.86630128442707954</v>
      </c>
      <c r="G79">
        <f t="shared" si="7"/>
        <v>0.63269149060133367</v>
      </c>
      <c r="H79" s="3">
        <f>IFERROR(VLOOKUP(A79,'GDP Data'!A$2:Q$144,13,FALSE),"Not Found")</f>
        <v>109436531427.069</v>
      </c>
      <c r="I79">
        <f t="shared" si="8"/>
        <v>6.4013498334743327E-3</v>
      </c>
      <c r="J79">
        <f t="shared" si="9"/>
        <v>-0.85989993459360525</v>
      </c>
    </row>
    <row r="80" spans="1:10" x14ac:dyDescent="0.25">
      <c r="A80" t="s">
        <v>187</v>
      </c>
      <c r="B80">
        <f>('CON Score and Page Rank'!JQ23-'MIN and MAX'!B$57)/('MIN and MAX'!F$57-'MIN and MAX'!B$57)</f>
        <v>4.7947559248550957E-3</v>
      </c>
      <c r="C80">
        <f>('CON Score and Page Rank'!JR23-'MIN and MAX'!C$57)/('MIN and MAX'!G$57-'MIN and MAX'!C$57)</f>
        <v>2.9048253735538817E-2</v>
      </c>
      <c r="D80">
        <f>('CON Score and Page Rank'!JS23-'MIN and MAX'!D$57)/('MIN and MAX'!H$57-'MIN and MAX'!D$57)</f>
        <v>0.82426778242677823</v>
      </c>
      <c r="E80">
        <f t="shared" si="5"/>
        <v>2.425349781068372E-2</v>
      </c>
      <c r="F80">
        <f t="shared" si="6"/>
        <v>0.86537051542023347</v>
      </c>
      <c r="G80">
        <f t="shared" si="7"/>
        <v>0.81947302650192311</v>
      </c>
      <c r="H80" s="3">
        <f>IFERROR(VLOOKUP(A80,'GDP Data'!A$2:Q$144,13,FALSE),"Not Found")</f>
        <v>9638916481.0690403</v>
      </c>
      <c r="I80">
        <f t="shared" si="8"/>
        <v>0</v>
      </c>
      <c r="J80">
        <f t="shared" si="9"/>
        <v>-0.86537051542023347</v>
      </c>
    </row>
    <row r="81" spans="1:10" x14ac:dyDescent="0.25">
      <c r="A81" t="s">
        <v>131</v>
      </c>
      <c r="B81">
        <f>('CON Score and Page Rank'!JQ127-'MIN and MAX'!B$57)/('MIN and MAX'!F$57-'MIN and MAX'!B$57)</f>
        <v>6.9737426047765123E-4</v>
      </c>
      <c r="C81">
        <f>('CON Score and Page Rank'!JR127-'MIN and MAX'!C$57)/('MIN and MAX'!G$57-'MIN and MAX'!C$57)</f>
        <v>2.4732589032374342E-2</v>
      </c>
      <c r="D81">
        <f>('CON Score and Page Rank'!JS127-'MIN and MAX'!D$57)/('MIN and MAX'!H$57-'MIN and MAX'!D$57)</f>
        <v>0.74435146443514644</v>
      </c>
      <c r="E81">
        <f t="shared" si="5"/>
        <v>2.4035214771896692E-2</v>
      </c>
      <c r="F81">
        <f t="shared" si="6"/>
        <v>0.86501701619988447</v>
      </c>
      <c r="G81">
        <f t="shared" si="7"/>
        <v>0.74365409017466877</v>
      </c>
      <c r="H81" s="3">
        <f>IFERROR(VLOOKUP(A81,'GDP Data'!A$2:Q$144,13,FALSE),"Not Found")</f>
        <v>128637938711.386</v>
      </c>
      <c r="I81">
        <f t="shared" si="8"/>
        <v>7.6329917458431221E-3</v>
      </c>
      <c r="J81">
        <f t="shared" si="9"/>
        <v>-0.85738402445404138</v>
      </c>
    </row>
    <row r="82" spans="1:10" x14ac:dyDescent="0.25">
      <c r="A82" t="s">
        <v>279</v>
      </c>
      <c r="B82">
        <f>('CON Score and Page Rank'!JQ184-'MIN and MAX'!B$57)/('MIN and MAX'!F$57-'MIN and MAX'!B$57)</f>
        <v>1.0220432935840235E-2</v>
      </c>
      <c r="C82">
        <f>('CON Score and Page Rank'!JR184-'MIN and MAX'!C$57)/('MIN and MAX'!G$57-'MIN and MAX'!C$57)</f>
        <v>3.3947548824408653E-2</v>
      </c>
      <c r="D82">
        <f>('CON Score and Page Rank'!JS184-'MIN and MAX'!D$57)/('MIN and MAX'!H$57-'MIN and MAX'!D$57)</f>
        <v>0.71380753138075315</v>
      </c>
      <c r="E82">
        <f t="shared" si="5"/>
        <v>2.372711588856842E-2</v>
      </c>
      <c r="F82">
        <f t="shared" si="6"/>
        <v>0.86451806440018353</v>
      </c>
      <c r="G82">
        <f t="shared" si="7"/>
        <v>0.70358709844491296</v>
      </c>
      <c r="H82" s="3">
        <f>IFERROR(VLOOKUP(A82,'GDP Data'!A$2:Q$144,13,FALSE),"Not Found")</f>
        <v>49258136128.967201</v>
      </c>
      <c r="I82">
        <f t="shared" si="8"/>
        <v>2.5413080786819068E-3</v>
      </c>
      <c r="J82">
        <f t="shared" si="9"/>
        <v>-0.86197675632150161</v>
      </c>
    </row>
    <row r="83" spans="1:10" x14ac:dyDescent="0.25">
      <c r="A83" t="s">
        <v>198</v>
      </c>
      <c r="B83">
        <f>('CON Score and Page Rank'!JQ188-'MIN and MAX'!B$57)/('MIN and MAX'!F$57-'MIN and MAX'!B$57)</f>
        <v>7.7970804042793937E-4</v>
      </c>
      <c r="C83">
        <f>('CON Score and Page Rank'!JR188-'MIN and MAX'!C$57)/('MIN and MAX'!G$57-'MIN and MAX'!C$57)</f>
        <v>2.4200062713756149E-2</v>
      </c>
      <c r="D83">
        <f>('CON Score and Page Rank'!JS188-'MIN and MAX'!D$57)/('MIN and MAX'!H$57-'MIN and MAX'!D$57)</f>
        <v>0.6154811715481171</v>
      </c>
      <c r="E83">
        <f t="shared" si="5"/>
        <v>2.342035467332821E-2</v>
      </c>
      <c r="F83">
        <f t="shared" si="6"/>
        <v>0.86402127889168345</v>
      </c>
      <c r="G83">
        <f t="shared" si="7"/>
        <v>0.61470146350768917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204</v>
      </c>
      <c r="B84">
        <f>('CON Score and Page Rank'!JQ193-'MIN and MAX'!B$57)/('MIN and MAX'!F$57-'MIN and MAX'!B$57)</f>
        <v>2.7524034204610308E-4</v>
      </c>
      <c r="C84">
        <f>('CON Score and Page Rank'!JR193-'MIN and MAX'!C$57)/('MIN and MAX'!G$57-'MIN and MAX'!C$57)</f>
        <v>2.3614063421906202E-2</v>
      </c>
      <c r="D84">
        <f>('CON Score and Page Rank'!JS193-'MIN and MAX'!D$57)/('MIN and MAX'!H$57-'MIN and MAX'!D$57)</f>
        <v>0.56150627615062765</v>
      </c>
      <c r="E84">
        <f t="shared" si="5"/>
        <v>2.3338823079860099E-2</v>
      </c>
      <c r="F84">
        <f t="shared" si="6"/>
        <v>0.8638892422713168</v>
      </c>
      <c r="G84">
        <f t="shared" si="7"/>
        <v>0.56123103580858158</v>
      </c>
      <c r="H84" s="3">
        <f>IFERROR(VLOOKUP(A84,'GDP Data'!A$2:Q$144,13,FALSE),"Not Found")</f>
        <v>68990000000</v>
      </c>
      <c r="I84">
        <f t="shared" si="8"/>
        <v>3.8069752348891981E-3</v>
      </c>
      <c r="J84">
        <f t="shared" si="9"/>
        <v>-0.86008226703642765</v>
      </c>
    </row>
    <row r="85" spans="1:10" x14ac:dyDescent="0.25">
      <c r="A85" t="s">
        <v>211</v>
      </c>
      <c r="B85">
        <f>('CON Score and Page Rank'!JQ200-'MIN and MAX'!B$57)/('MIN and MAX'!F$57-'MIN and MAX'!B$57)</f>
        <v>9.5282448202906652E-4</v>
      </c>
      <c r="C85">
        <f>('CON Score and Page Rank'!JR200-'MIN and MAX'!C$57)/('MIN and MAX'!G$57-'MIN and MAX'!C$57)</f>
        <v>2.4216886202902722E-2</v>
      </c>
      <c r="D85">
        <f>('CON Score and Page Rank'!JS200-'MIN and MAX'!D$57)/('MIN and MAX'!H$57-'MIN and MAX'!D$57)</f>
        <v>0.58117154811715477</v>
      </c>
      <c r="E85">
        <f t="shared" si="5"/>
        <v>2.3264061720873655E-2</v>
      </c>
      <c r="F85">
        <f t="shared" si="6"/>
        <v>0.86376816973054227</v>
      </c>
      <c r="G85">
        <f t="shared" si="7"/>
        <v>0.58021872363512572</v>
      </c>
      <c r="H85" s="3">
        <f>IFERROR(VLOOKUP(A85,'GDP Data'!A$2:Q$144,13,FALSE),"Not Found")</f>
        <v>46876114650.499603</v>
      </c>
      <c r="I85">
        <f t="shared" si="8"/>
        <v>2.3885173250875295E-3</v>
      </c>
      <c r="J85">
        <f t="shared" si="9"/>
        <v>-0.86137965240545478</v>
      </c>
    </row>
    <row r="86" spans="1:10" x14ac:dyDescent="0.25">
      <c r="A86" t="s">
        <v>56</v>
      </c>
      <c r="B86">
        <f>('CON Score and Page Rank'!JQ50-'MIN and MAX'!B$57)/('MIN and MAX'!F$57-'MIN and MAX'!B$57)</f>
        <v>1.9739704823374649E-3</v>
      </c>
      <c r="C86">
        <f>('CON Score and Page Rank'!JR50-'MIN and MAX'!C$57)/('MIN and MAX'!G$57-'MIN and MAX'!C$57)</f>
        <v>2.5228333472951166E-2</v>
      </c>
      <c r="D86">
        <f>('CON Score and Page Rank'!JS50-'MIN and MAX'!D$57)/('MIN and MAX'!H$57-'MIN and MAX'!D$57)</f>
        <v>0.72175732217573219</v>
      </c>
      <c r="E86">
        <f t="shared" si="5"/>
        <v>2.3254362990613703E-2</v>
      </c>
      <c r="F86">
        <f t="shared" si="6"/>
        <v>0.86375246308835718</v>
      </c>
      <c r="G86">
        <f t="shared" si="7"/>
        <v>0.71978335169339469</v>
      </c>
      <c r="H86" s="3" t="str">
        <f>IFERROR(VLOOKUP(A86,'GDP Data'!A$2:Q$144,13,FALSE),"Not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117</v>
      </c>
      <c r="B87">
        <f>('CON Score and Page Rank'!JQ113-'MIN and MAX'!B$57)/('MIN and MAX'!F$57-'MIN and MAX'!B$57)</f>
        <v>1.3255881032007559E-4</v>
      </c>
      <c r="C87">
        <f>('CON Score and Page Rank'!JR113-'MIN and MAX'!C$57)/('MIN and MAX'!G$57-'MIN and MAX'!C$57)</f>
        <v>2.3364979954530556E-2</v>
      </c>
      <c r="D87">
        <f>('CON Score and Page Rank'!JS113-'MIN and MAX'!D$57)/('MIN and MAX'!H$57-'MIN and MAX'!D$57)</f>
        <v>0.42594142259414225</v>
      </c>
      <c r="E87">
        <f t="shared" si="5"/>
        <v>2.323242114421048E-2</v>
      </c>
      <c r="F87">
        <f t="shared" si="6"/>
        <v>0.8637169292894894</v>
      </c>
      <c r="G87">
        <f t="shared" si="7"/>
        <v>0.42580886378382216</v>
      </c>
      <c r="H87" s="3">
        <f>IFERROR(VLOOKUP(A87,'GDP Data'!A$2:Q$144,13,FALSE),"Not Found")</f>
        <v>78403418360.459</v>
      </c>
      <c r="I87">
        <f t="shared" si="8"/>
        <v>4.4107830922889366E-3</v>
      </c>
      <c r="J87">
        <f t="shared" si="9"/>
        <v>-0.85930614619720047</v>
      </c>
    </row>
    <row r="88" spans="1:10" x14ac:dyDescent="0.25">
      <c r="A88" t="s">
        <v>84</v>
      </c>
      <c r="B88">
        <f>('CON Score and Page Rank'!JQ80-'MIN and MAX'!B$57)/('MIN and MAX'!F$57-'MIN and MAX'!B$57)</f>
        <v>1.3990049099145815E-3</v>
      </c>
      <c r="C88">
        <f>('CON Score and Page Rank'!JR80-'MIN and MAX'!C$57)/('MIN and MAX'!G$57-'MIN and MAX'!C$57)</f>
        <v>2.4599306145341296E-2</v>
      </c>
      <c r="D88">
        <f>('CON Score and Page Rank'!JS80-'MIN and MAX'!D$57)/('MIN and MAX'!H$57-'MIN and MAX'!D$57)</f>
        <v>0.71548117154811719</v>
      </c>
      <c r="E88">
        <f t="shared" si="5"/>
        <v>2.3200301235426716E-2</v>
      </c>
      <c r="F88">
        <f t="shared" si="6"/>
        <v>0.86366491259237965</v>
      </c>
      <c r="G88">
        <f t="shared" si="7"/>
        <v>0.71408216663820256</v>
      </c>
      <c r="H88" s="3">
        <f>IFERROR(VLOOKUP(A88,'GDP Data'!A$2:Q$144,13,FALSE),"Not Found")</f>
        <v>39337314809.943398</v>
      </c>
      <c r="I88">
        <f t="shared" si="8"/>
        <v>1.904953713571831E-3</v>
      </c>
      <c r="J88">
        <f t="shared" si="9"/>
        <v>-0.86175995887880785</v>
      </c>
    </row>
    <row r="89" spans="1:10" x14ac:dyDescent="0.25">
      <c r="A89" t="s">
        <v>175</v>
      </c>
      <c r="B89">
        <f>('CON Score and Page Rank'!JQ169-'MIN and MAX'!B$57)/('MIN and MAX'!F$57-'MIN and MAX'!B$57)</f>
        <v>1.6382835995786406E-3</v>
      </c>
      <c r="C89">
        <f>('CON Score and Page Rank'!JR169-'MIN and MAX'!C$57)/('MIN and MAX'!G$57-'MIN and MAX'!C$57)</f>
        <v>2.4577784246868704E-2</v>
      </c>
      <c r="D89">
        <f>('CON Score and Page Rank'!JS169-'MIN and MAX'!D$57)/('MIN and MAX'!H$57-'MIN and MAX'!D$57)</f>
        <v>0.51171548117154808</v>
      </c>
      <c r="E89">
        <f t="shared" si="5"/>
        <v>2.2939500647290063E-2</v>
      </c>
      <c r="F89">
        <f t="shared" si="6"/>
        <v>0.86324255818002971</v>
      </c>
      <c r="G89">
        <f t="shared" si="7"/>
        <v>0.51007719757196945</v>
      </c>
      <c r="H89" s="3">
        <f>IFERROR(VLOOKUP(A89,'GDP Data'!A$2:Q$144,13,FALSE),"Not Found")</f>
        <v>12890764531.3284</v>
      </c>
      <c r="I89">
        <f t="shared" si="8"/>
        <v>2.0858431322507201E-4</v>
      </c>
      <c r="J89">
        <f t="shared" si="9"/>
        <v>-0.86303397386680458</v>
      </c>
    </row>
    <row r="90" spans="1:10" x14ac:dyDescent="0.25">
      <c r="A90" t="s">
        <v>176</v>
      </c>
      <c r="B90">
        <f>('CON Score and Page Rank'!JQ170-'MIN and MAX'!B$57)/('MIN and MAX'!F$57-'MIN and MAX'!B$57)</f>
        <v>6.983606327249978E-4</v>
      </c>
      <c r="C90">
        <f>('CON Score and Page Rank'!JR170-'MIN and MAX'!C$57)/('MIN and MAX'!G$57-'MIN and MAX'!C$57)</f>
        <v>2.3543407604503949E-2</v>
      </c>
      <c r="D90">
        <f>('CON Score and Page Rank'!JS170-'MIN and MAX'!D$57)/('MIN and MAX'!H$57-'MIN and MAX'!D$57)</f>
        <v>0.66569037656903762</v>
      </c>
      <c r="E90">
        <f t="shared" si="5"/>
        <v>2.284504697177895E-2</v>
      </c>
      <c r="F90">
        <f t="shared" si="6"/>
        <v>0.8630895948493108</v>
      </c>
      <c r="G90">
        <f t="shared" si="7"/>
        <v>0.66499201593631263</v>
      </c>
      <c r="H90" s="3">
        <f>IFERROR(VLOOKUP(A90,'GDP Data'!A$2:Q$144,13,FALSE),"Not Found")</f>
        <v>61757788944.723602</v>
      </c>
      <c r="I90">
        <f t="shared" si="8"/>
        <v>3.3430772443470863E-3</v>
      </c>
      <c r="J90">
        <f t="shared" si="9"/>
        <v>-0.85974651760496368</v>
      </c>
    </row>
    <row r="91" spans="1:10" x14ac:dyDescent="0.25">
      <c r="A91" t="s">
        <v>26</v>
      </c>
      <c r="B91">
        <f>('CON Score and Page Rank'!JQ10-'MIN and MAX'!B$57)/('MIN and MAX'!F$57-'MIN and MAX'!B$57)</f>
        <v>5.6198996557676681E-4</v>
      </c>
      <c r="C91">
        <f>('CON Score and Page Rank'!JR10-'MIN and MAX'!C$57)/('MIN and MAX'!G$57-'MIN and MAX'!C$57)</f>
        <v>2.3353184283481938E-2</v>
      </c>
      <c r="D91">
        <f>('CON Score and Page Rank'!JS10-'MIN and MAX'!D$57)/('MIN and MAX'!H$57-'MIN and MAX'!D$57)</f>
        <v>0.57280334728033477</v>
      </c>
      <c r="E91">
        <f t="shared" si="5"/>
        <v>2.2791194317905172E-2</v>
      </c>
      <c r="F91">
        <f t="shared" si="6"/>
        <v>0.86300238298317644</v>
      </c>
      <c r="G91">
        <f t="shared" si="7"/>
        <v>0.572241357314758</v>
      </c>
      <c r="H91" s="3" t="str">
        <f>IFERROR(VLOOKUP(A91,'GDP Data'!A$2:Q$144,13,FALSE),"Not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81</v>
      </c>
      <c r="B92">
        <f>('CON Score and Page Rank'!JQ77-'MIN and MAX'!B$57)/('MIN and MAX'!F$57-'MIN and MAX'!B$57)</f>
        <v>6.1472988075712351E-5</v>
      </c>
      <c r="C92">
        <f>('CON Score and Page Rank'!JR77-'MIN and MAX'!C$57)/('MIN and MAX'!G$57-'MIN and MAX'!C$57)</f>
        <v>2.2592267357616012E-2</v>
      </c>
      <c r="D92">
        <f>('CON Score and Page Rank'!JS77-'MIN and MAX'!D$57)/('MIN and MAX'!H$57-'MIN and MAX'!D$57)</f>
        <v>0.36778242677824269</v>
      </c>
      <c r="E92">
        <f t="shared" si="5"/>
        <v>2.2530794369540301E-2</v>
      </c>
      <c r="F92">
        <f t="shared" si="6"/>
        <v>0.86258067738828714</v>
      </c>
      <c r="G92">
        <f t="shared" si="7"/>
        <v>0.36772095379016695</v>
      </c>
      <c r="H92" s="3">
        <f>IFERROR(VLOOKUP(A92,'GDP Data'!A$2:Q$144,13,FALSE),"Not Found")</f>
        <v>31952763089.330002</v>
      </c>
      <c r="I92">
        <f t="shared" si="8"/>
        <v>1.4312840877735659E-3</v>
      </c>
      <c r="J92">
        <f t="shared" si="9"/>
        <v>-0.86114939330051354</v>
      </c>
    </row>
    <row r="93" spans="1:10" x14ac:dyDescent="0.25">
      <c r="A93" t="s">
        <v>126</v>
      </c>
      <c r="B93">
        <f>('CON Score and Page Rank'!JQ122-'MIN and MAX'!B$57)/('MIN and MAX'!F$57-'MIN and MAX'!B$57)</f>
        <v>2.2494048880921841E-4</v>
      </c>
      <c r="C93">
        <f>('CON Score and Page Rank'!JR122-'MIN and MAX'!C$57)/('MIN and MAX'!G$57-'MIN and MAX'!C$57)</f>
        <v>2.2716525389969155E-2</v>
      </c>
      <c r="D93">
        <f>('CON Score and Page Rank'!JS122-'MIN and MAX'!D$57)/('MIN and MAX'!H$57-'MIN and MAX'!D$57)</f>
        <v>0.45690376569037655</v>
      </c>
      <c r="E93">
        <f t="shared" si="5"/>
        <v>2.2491584901159937E-2</v>
      </c>
      <c r="F93">
        <f t="shared" si="6"/>
        <v>0.86251717947942641</v>
      </c>
      <c r="G93">
        <f t="shared" si="7"/>
        <v>0.45667882520156733</v>
      </c>
      <c r="H93" s="3">
        <f>IFERROR(VLOOKUP(A93,'GDP Data'!A$2:Q$144,13,FALSE),"Not Found")</f>
        <v>23459515275.577599</v>
      </c>
      <c r="I93">
        <f t="shared" si="8"/>
        <v>8.8649901943662593E-4</v>
      </c>
      <c r="J93">
        <f t="shared" si="9"/>
        <v>-0.86163068045998981</v>
      </c>
    </row>
    <row r="94" spans="1:10" x14ac:dyDescent="0.25">
      <c r="A94" t="s">
        <v>59</v>
      </c>
      <c r="B94">
        <f>('CON Score and Page Rank'!JQ53-'MIN and MAX'!B$57)/('MIN and MAX'!F$57-'MIN and MAX'!B$57)</f>
        <v>2.5165516553517155E-2</v>
      </c>
      <c r="C94">
        <f>('CON Score and Page Rank'!JR53-'MIN and MAX'!C$57)/('MIN and MAX'!G$57-'MIN and MAX'!C$57)</f>
        <v>4.7653779717419284E-2</v>
      </c>
      <c r="D94">
        <f>('CON Score and Page Rank'!JS53-'MIN and MAX'!D$57)/('MIN and MAX'!H$57-'MIN and MAX'!D$57)</f>
        <v>0.94267782426778246</v>
      </c>
      <c r="E94">
        <f t="shared" si="5"/>
        <v>2.2488263163902129E-2</v>
      </c>
      <c r="F94">
        <f t="shared" si="6"/>
        <v>0.86251180008056261</v>
      </c>
      <c r="G94">
        <f t="shared" si="7"/>
        <v>0.91751230771426528</v>
      </c>
      <c r="H94" s="3">
        <f>IFERROR(VLOOKUP(A94,'GDP Data'!A$2:Q$144,13,FALSE),"Not Found")</f>
        <v>34686224300</v>
      </c>
      <c r="I94">
        <f t="shared" si="8"/>
        <v>1.6066173507498299E-3</v>
      </c>
      <c r="J94">
        <f t="shared" si="9"/>
        <v>-0.86090518272981276</v>
      </c>
    </row>
    <row r="95" spans="1:10" x14ac:dyDescent="0.25">
      <c r="A95" t="s">
        <v>217</v>
      </c>
      <c r="B95">
        <f>('CON Score and Page Rank'!JQ206-'MIN and MAX'!B$57)/('MIN and MAX'!F$57-'MIN and MAX'!B$57)</f>
        <v>1.540930784173756E-4</v>
      </c>
      <c r="C95">
        <f>('CON Score and Page Rank'!JR206-'MIN and MAX'!C$57)/('MIN and MAX'!G$57-'MIN and MAX'!C$57)</f>
        <v>2.2621717132274406E-2</v>
      </c>
      <c r="D95">
        <f>('CON Score and Page Rank'!JS206-'MIN and MAX'!D$57)/('MIN and MAX'!H$57-'MIN and MAX'!D$57)</f>
        <v>0.57531380753138073</v>
      </c>
      <c r="E95">
        <f t="shared" si="5"/>
        <v>2.2467624053857032E-2</v>
      </c>
      <c r="F95">
        <f t="shared" si="6"/>
        <v>0.86247837600258481</v>
      </c>
      <c r="G95">
        <f t="shared" si="7"/>
        <v>0.57515971445296332</v>
      </c>
      <c r="H95" s="3">
        <f>IFERROR(VLOOKUP(A95,'GDP Data'!A$2:Q$144,13,FALSE),"Not Found")</f>
        <v>9774307336.2379208</v>
      </c>
      <c r="I95">
        <f t="shared" si="8"/>
        <v>8.6844182464502723E-6</v>
      </c>
      <c r="J95">
        <f t="shared" si="9"/>
        <v>-0.86246969158433839</v>
      </c>
    </row>
    <row r="96" spans="1:10" x14ac:dyDescent="0.25">
      <c r="A96" t="s">
        <v>120</v>
      </c>
      <c r="B96">
        <f>('CON Score and Page Rank'!JQ116-'MIN and MAX'!B$57)/('MIN and MAX'!F$57-'MIN and MAX'!B$57)</f>
        <v>2.5461924477945369E-4</v>
      </c>
      <c r="C96">
        <f>('CON Score and Page Rank'!JR116-'MIN and MAX'!C$57)/('MIN and MAX'!G$57-'MIN and MAX'!C$57)</f>
        <v>2.2688609178636566E-2</v>
      </c>
      <c r="D96">
        <f>('CON Score and Page Rank'!JS116-'MIN and MAX'!D$57)/('MIN and MAX'!H$57-'MIN and MAX'!D$57)</f>
        <v>0.58786610878661083</v>
      </c>
      <c r="E96">
        <f t="shared" si="5"/>
        <v>2.2433989933857111E-2</v>
      </c>
      <c r="F96">
        <f t="shared" si="6"/>
        <v>0.86242390711089645</v>
      </c>
      <c r="G96">
        <f t="shared" si="7"/>
        <v>0.5876114895418314</v>
      </c>
      <c r="H96" s="3">
        <f>IFERROR(VLOOKUP(A96,'GDP Data'!A$2:Q$144,13,FALSE),"Not Found")</f>
        <v>34657139495.403099</v>
      </c>
      <c r="I96">
        <f t="shared" si="8"/>
        <v>1.6047517549721776E-3</v>
      </c>
      <c r="J96">
        <f t="shared" si="9"/>
        <v>-0.86081915535592424</v>
      </c>
    </row>
    <row r="97" spans="1:10" x14ac:dyDescent="0.25">
      <c r="A97" t="s">
        <v>30</v>
      </c>
      <c r="B97">
        <f>('CON Score and Page Rank'!JQ21-'MIN and MAX'!B$57)/('MIN and MAX'!F$57-'MIN and MAX'!B$57)</f>
        <v>1.1346720157020848E-3</v>
      </c>
      <c r="C97">
        <f>('CON Score and Page Rank'!JR21-'MIN and MAX'!C$57)/('MIN and MAX'!G$57-'MIN and MAX'!C$57)</f>
        <v>2.3523427149949788E-2</v>
      </c>
      <c r="D97">
        <f>('CON Score and Page Rank'!JS21-'MIN and MAX'!D$57)/('MIN and MAX'!H$57-'MIN and MAX'!D$57)</f>
        <v>0.56610878661087871</v>
      </c>
      <c r="E97">
        <f t="shared" si="5"/>
        <v>2.2388755134247703E-2</v>
      </c>
      <c r="F97">
        <f t="shared" si="6"/>
        <v>0.86235065145858625</v>
      </c>
      <c r="G97">
        <f t="shared" si="7"/>
        <v>0.56497411459517666</v>
      </c>
      <c r="H97" s="3" t="str">
        <f>IFERROR(VLOOKUP(A97,'GDP Data'!A$2:Q$144,13,FALSE),"Not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208</v>
      </c>
      <c r="B98">
        <f>('CON Score and Page Rank'!JQ197-'MIN and MAX'!B$57)/('MIN and MAX'!F$57-'MIN and MAX'!B$57)</f>
        <v>8.4016703842158152E-4</v>
      </c>
      <c r="C98">
        <f>('CON Score and Page Rank'!JR197-'MIN and MAX'!C$57)/('MIN and MAX'!G$57-'MIN and MAX'!C$57)</f>
        <v>2.3038148136385633E-2</v>
      </c>
      <c r="D98">
        <f>('CON Score and Page Rank'!JS197-'MIN and MAX'!D$57)/('MIN and MAX'!H$57-'MIN and MAX'!D$57)</f>
        <v>0.57322175732217573</v>
      </c>
      <c r="E98">
        <f t="shared" si="5"/>
        <v>2.2197981097964052E-2</v>
      </c>
      <c r="F98">
        <f t="shared" si="6"/>
        <v>0.86204170178726103</v>
      </c>
      <c r="G98">
        <f t="shared" si="7"/>
        <v>0.57238159028375413</v>
      </c>
      <c r="H98" s="3">
        <f>IFERROR(VLOOKUP(A98,'GDP Data'!A$2:Q$144,13,FALSE),"Not Found")</f>
        <v>20283780000</v>
      </c>
      <c r="I98">
        <f t="shared" si="8"/>
        <v>6.8279683187956702E-4</v>
      </c>
      <c r="J98">
        <f t="shared" si="9"/>
        <v>-0.86135890495538148</v>
      </c>
    </row>
    <row r="99" spans="1:10" x14ac:dyDescent="0.25">
      <c r="A99" t="s">
        <v>284</v>
      </c>
      <c r="B99">
        <f>('CON Score and Page Rank'!JQ178-'MIN and MAX'!B$57)/('MIN and MAX'!F$57-'MIN and MAX'!B$57)</f>
        <v>1.3152108952515778E-3</v>
      </c>
      <c r="C99">
        <f>('CON Score and Page Rank'!JR178-'MIN and MAX'!C$57)/('MIN and MAX'!G$57-'MIN and MAX'!C$57)</f>
        <v>2.3499857873511918E-2</v>
      </c>
      <c r="D99">
        <f>('CON Score and Page Rank'!JS178-'MIN and MAX'!D$57)/('MIN and MAX'!H$57-'MIN and MAX'!D$57)</f>
        <v>0.4895397489539749</v>
      </c>
      <c r="E99">
        <f t="shared" si="5"/>
        <v>2.218464697826034E-2</v>
      </c>
      <c r="F99">
        <f t="shared" si="6"/>
        <v>0.86202010780109761</v>
      </c>
      <c r="G99">
        <f t="shared" si="7"/>
        <v>0.48822453805872335</v>
      </c>
      <c r="H99" s="3" t="str">
        <f>IFERROR(VLOOKUP(A99,'GDP Data'!A$2:Q$144,13,FALSE),"Not Found")</f>
        <v>Not Found</v>
      </c>
      <c r="I99" t="str">
        <f t="shared" si="8"/>
        <v>No Value</v>
      </c>
      <c r="J99" t="str">
        <f t="shared" si="9"/>
        <v>No Value</v>
      </c>
    </row>
    <row r="100" spans="1:10" x14ac:dyDescent="0.25">
      <c r="A100" t="s">
        <v>128</v>
      </c>
      <c r="B100">
        <f>('CON Score and Page Rank'!JQ124-'MIN and MAX'!B$57)/('MIN and MAX'!F$57-'MIN and MAX'!B$57)</f>
        <v>8.7983038446243396E-6</v>
      </c>
      <c r="C100">
        <f>('CON Score and Page Rank'!JR124-'MIN and MAX'!C$57)/('MIN and MAX'!G$57-'MIN and MAX'!C$57)</f>
        <v>2.2183430092563076E-2</v>
      </c>
      <c r="D100">
        <f>('CON Score and Page Rank'!JS124-'MIN and MAX'!D$57)/('MIN and MAX'!H$57-'MIN and MAX'!D$57)</f>
        <v>0.43263598326359831</v>
      </c>
      <c r="E100">
        <f t="shared" si="5"/>
        <v>2.2174631788718452E-2</v>
      </c>
      <c r="F100">
        <f t="shared" si="6"/>
        <v>0.86200388866783662</v>
      </c>
      <c r="G100">
        <f t="shared" si="7"/>
        <v>0.43262718495975366</v>
      </c>
      <c r="H100" s="3">
        <f>IFERROR(VLOOKUP(A100,'GDP Data'!A$2:Q$144,13,FALSE),"Not Found")</f>
        <v>17805113118.893799</v>
      </c>
      <c r="I100">
        <f t="shared" si="8"/>
        <v>5.2380692179811888E-4</v>
      </c>
      <c r="J100">
        <f t="shared" si="9"/>
        <v>-0.86148008174603852</v>
      </c>
    </row>
    <row r="101" spans="1:10" x14ac:dyDescent="0.25">
      <c r="A101" t="s">
        <v>201</v>
      </c>
      <c r="B101">
        <f>('CON Score and Page Rank'!JQ8-'MIN and MAX'!B$57)/('MIN and MAX'!F$57-'MIN and MAX'!B$57)</f>
        <v>3.2868737369058473E-2</v>
      </c>
      <c r="C101">
        <f>('CON Score and Page Rank'!JR8-'MIN and MAX'!C$57)/('MIN and MAX'!G$57-'MIN and MAX'!C$57)</f>
        <v>5.501947964289252E-2</v>
      </c>
      <c r="D101">
        <f>('CON Score and Page Rank'!JS8-'MIN and MAX'!D$57)/('MIN and MAX'!H$57-'MIN and MAX'!D$57)</f>
        <v>0.8623430962343096</v>
      </c>
      <c r="E101">
        <f t="shared" si="5"/>
        <v>2.2150742273834047E-2</v>
      </c>
      <c r="F101">
        <f t="shared" si="6"/>
        <v>0.86196520071052629</v>
      </c>
      <c r="G101">
        <f t="shared" si="7"/>
        <v>0.82947435886525112</v>
      </c>
      <c r="H101" s="3">
        <f>IFERROR(VLOOKUP(A101,'GDP Data'!A$2:Q$144,13,FALSE),"Not Found")</f>
        <v>251224856981.29401</v>
      </c>
      <c r="I101">
        <f t="shared" si="8"/>
        <v>1.5496123036884664E-2</v>
      </c>
      <c r="J101">
        <f t="shared" si="9"/>
        <v>-0.84646907767364166</v>
      </c>
    </row>
    <row r="102" spans="1:10" x14ac:dyDescent="0.25">
      <c r="A102" t="s">
        <v>214</v>
      </c>
      <c r="B102">
        <f>('CON Score and Page Rank'!JQ203-'MIN and MAX'!B$57)/('MIN and MAX'!F$57-'MIN and MAX'!B$57)</f>
        <v>4.2333773993583187E-4</v>
      </c>
      <c r="C102">
        <f>('CON Score and Page Rank'!JR203-'MIN and MAX'!C$57)/('MIN and MAX'!G$57-'MIN and MAX'!C$57)</f>
        <v>2.2445984644980484E-2</v>
      </c>
      <c r="D102">
        <f>('CON Score and Page Rank'!JS203-'MIN and MAX'!D$57)/('MIN and MAX'!H$57-'MIN and MAX'!D$57)</f>
        <v>0.65648535564853561</v>
      </c>
      <c r="E102">
        <f t="shared" si="5"/>
        <v>2.2022646905044654E-2</v>
      </c>
      <c r="F102">
        <f t="shared" si="6"/>
        <v>0.86175775622354722</v>
      </c>
      <c r="G102">
        <f t="shared" si="7"/>
        <v>0.65606201790859975</v>
      </c>
      <c r="H102" s="3">
        <f>IFERROR(VLOOKUP(A102,'GDP Data'!A$2:Q$144,13,FALSE),"Not Found")</f>
        <v>17710315005.999901</v>
      </c>
      <c r="I102">
        <f t="shared" si="8"/>
        <v>5.1772625659870109E-4</v>
      </c>
      <c r="J102">
        <f t="shared" si="9"/>
        <v>-0.86124002996694848</v>
      </c>
    </row>
    <row r="103" spans="1:10" x14ac:dyDescent="0.25">
      <c r="A103" t="s">
        <v>62</v>
      </c>
      <c r="B103">
        <f>('CON Score and Page Rank'!JQ58-'MIN and MAX'!B$57)/('MIN and MAX'!F$57-'MIN and MAX'!B$57)</f>
        <v>4.454103739319884E-2</v>
      </c>
      <c r="C103">
        <f>('CON Score and Page Rank'!JR58-'MIN and MAX'!C$57)/('MIN and MAX'!G$57-'MIN and MAX'!C$57)</f>
        <v>6.5924911664467067E-2</v>
      </c>
      <c r="D103">
        <f>('CON Score and Page Rank'!JS58-'MIN and MAX'!D$57)/('MIN and MAX'!H$57-'MIN and MAX'!D$57)</f>
        <v>0.83765690376569035</v>
      </c>
      <c r="E103">
        <f t="shared" si="5"/>
        <v>2.1383874271268227E-2</v>
      </c>
      <c r="F103">
        <f t="shared" si="6"/>
        <v>0.86072329367769362</v>
      </c>
      <c r="G103">
        <f t="shared" si="7"/>
        <v>0.79311586637249154</v>
      </c>
      <c r="H103" s="3" t="str">
        <f>IFERROR(VLOOKUP(A103,'GDP Data'!A$2:Q$144,13,FALSE),"Not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69</v>
      </c>
      <c r="B104">
        <f>('CON Score and Page Rank'!JQ65-'MIN and MAX'!B$57)/('MIN and MAX'!F$57-'MIN and MAX'!B$57)</f>
        <v>1.0084342408516421E-3</v>
      </c>
      <c r="C104">
        <f>('CON Score and Page Rank'!JR65-'MIN and MAX'!C$57)/('MIN and MAX'!G$57-'MIN and MAX'!C$57)</f>
        <v>2.2188320788349269E-2</v>
      </c>
      <c r="D104">
        <f>('CON Score and Page Rank'!JS65-'MIN and MAX'!D$57)/('MIN and MAX'!H$57-'MIN and MAX'!D$57)</f>
        <v>0.49414225941422596</v>
      </c>
      <c r="E104">
        <f t="shared" si="5"/>
        <v>2.1179886547497626E-2</v>
      </c>
      <c r="F104">
        <f t="shared" si="6"/>
        <v>0.86039294505457387</v>
      </c>
      <c r="G104">
        <f t="shared" si="7"/>
        <v>0.49313382517337434</v>
      </c>
      <c r="H104" s="3">
        <f>IFERROR(VLOOKUP(A104,'GDP Data'!A$2:Q$144,13,FALSE),"Not Found")</f>
        <v>30630912184.7789</v>
      </c>
      <c r="I104">
        <f t="shared" si="8"/>
        <v>1.3464961890617114E-3</v>
      </c>
      <c r="J104">
        <f t="shared" si="9"/>
        <v>-0.85904644886551218</v>
      </c>
    </row>
    <row r="105" spans="1:10" x14ac:dyDescent="0.25">
      <c r="A105" t="s">
        <v>66</v>
      </c>
      <c r="B105">
        <f>('CON Score and Page Rank'!JQ62-'MIN and MAX'!B$57)/('MIN and MAX'!F$57-'MIN and MAX'!B$57)</f>
        <v>9.2469229147180233E-5</v>
      </c>
      <c r="C105">
        <f>('CON Score and Page Rank'!JR62-'MIN and MAX'!C$57)/('MIN and MAX'!G$57-'MIN and MAX'!C$57)</f>
        <v>2.117975939132194E-2</v>
      </c>
      <c r="D105">
        <f>('CON Score and Page Rank'!JS62-'MIN and MAX'!D$57)/('MIN and MAX'!H$57-'MIN and MAX'!D$57)</f>
        <v>0.45815899581589958</v>
      </c>
      <c r="E105">
        <f t="shared" si="5"/>
        <v>2.1087290162174758E-2</v>
      </c>
      <c r="F105">
        <f t="shared" si="6"/>
        <v>0.86024298951885914</v>
      </c>
      <c r="G105">
        <f t="shared" si="7"/>
        <v>0.4580665265867524</v>
      </c>
      <c r="H105" s="3">
        <f>IFERROR(VLOOKUP(A105,'GDP Data'!A$2:Q$144,13,FALSE),"Not Found")</f>
        <v>15351972361.147699</v>
      </c>
      <c r="I105">
        <f t="shared" si="8"/>
        <v>3.6645434188341708E-4</v>
      </c>
      <c r="J105">
        <f t="shared" si="9"/>
        <v>-0.85987653517697571</v>
      </c>
    </row>
    <row r="106" spans="1:10" x14ac:dyDescent="0.25">
      <c r="A106" t="s">
        <v>22</v>
      </c>
      <c r="B106">
        <f>('CON Score and Page Rank'!JQ14-'MIN and MAX'!B$57)/('MIN and MAX'!F$57-'MIN and MAX'!B$57)</f>
        <v>6.6925424960186525E-2</v>
      </c>
      <c r="C106">
        <f>('CON Score and Page Rank'!JR14-'MIN and MAX'!C$57)/('MIN and MAX'!G$57-'MIN and MAX'!C$57)</f>
        <v>8.7904934204538099E-2</v>
      </c>
      <c r="D106">
        <f>('CON Score and Page Rank'!JS14-'MIN and MAX'!D$57)/('MIN and MAX'!H$57-'MIN and MAX'!D$57)</f>
        <v>0.98995815899581585</v>
      </c>
      <c r="E106">
        <f t="shared" si="5"/>
        <v>2.0979509244351574E-2</v>
      </c>
      <c r="F106">
        <f t="shared" si="6"/>
        <v>0.86006844333959231</v>
      </c>
      <c r="G106">
        <f t="shared" si="7"/>
        <v>0.92303273403562935</v>
      </c>
      <c r="H106" s="3">
        <f>IFERROR(VLOOKUP(A106,'GDP Data'!A$2:Q$144,13,FALSE),"Not Found")</f>
        <v>275604356167.31598</v>
      </c>
      <c r="I106">
        <f t="shared" si="8"/>
        <v>1.7059904928256254E-2</v>
      </c>
      <c r="J106">
        <f t="shared" si="9"/>
        <v>-0.84300853841133605</v>
      </c>
    </row>
    <row r="107" spans="1:10" x14ac:dyDescent="0.25">
      <c r="A107" t="s">
        <v>74</v>
      </c>
      <c r="B107">
        <f>('CON Score and Page Rank'!JQ70-'MIN and MAX'!B$57)/('MIN and MAX'!F$57-'MIN and MAX'!B$57)</f>
        <v>1.3358170942500441E-4</v>
      </c>
      <c r="C107">
        <f>('CON Score and Page Rank'!JR70-'MIN and MAX'!C$57)/('MIN and MAX'!G$57-'MIN and MAX'!C$57)</f>
        <v>2.0689800881854077E-2</v>
      </c>
      <c r="D107">
        <f>('CON Score and Page Rank'!JS70-'MIN and MAX'!D$57)/('MIN and MAX'!H$57-'MIN and MAX'!D$57)</f>
        <v>0.3887029288702929</v>
      </c>
      <c r="E107">
        <f t="shared" si="5"/>
        <v>2.0556219172429072E-2</v>
      </c>
      <c r="F107">
        <f t="shared" si="6"/>
        <v>0.85938294477205557</v>
      </c>
      <c r="G107">
        <f t="shared" si="7"/>
        <v>0.38856934716086788</v>
      </c>
      <c r="H107" s="3">
        <f>IFERROR(VLOOKUP(A107,'GDP Data'!A$2:Q$144,13,FALSE),"Not Found")</f>
        <v>15655383585.988701</v>
      </c>
      <c r="I107">
        <f t="shared" si="8"/>
        <v>3.8591614359742723E-4</v>
      </c>
      <c r="J107">
        <f t="shared" si="9"/>
        <v>-0.85899702862845817</v>
      </c>
    </row>
    <row r="108" spans="1:10" x14ac:dyDescent="0.25">
      <c r="A108" t="s">
        <v>149</v>
      </c>
      <c r="B108">
        <f>('CON Score and Page Rank'!JQ145-'MIN and MAX'!B$57)/('MIN and MAX'!F$57-'MIN and MAX'!B$57)</f>
        <v>1.1788763820891092E-2</v>
      </c>
      <c r="C108">
        <f>('CON Score and Page Rank'!JR145-'MIN and MAX'!C$57)/('MIN and MAX'!G$57-'MIN and MAX'!C$57)</f>
        <v>3.2292151536546132E-2</v>
      </c>
      <c r="D108">
        <f>('CON Score and Page Rank'!JS145-'MIN and MAX'!D$57)/('MIN and MAX'!H$57-'MIN and MAX'!D$57)</f>
        <v>0.72217573221757325</v>
      </c>
      <c r="E108">
        <f t="shared" si="5"/>
        <v>2.050338771565504E-2</v>
      </c>
      <c r="F108">
        <f t="shared" si="6"/>
        <v>0.85929738668708799</v>
      </c>
      <c r="G108">
        <f t="shared" si="7"/>
        <v>0.71038696839668214</v>
      </c>
      <c r="H108" s="3" t="str">
        <f>IFERROR(VLOOKUP(A108,'GDP Data'!A$2:Q$144,13,FALSE),"Not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154</v>
      </c>
      <c r="B109">
        <f>('CON Score and Page Rank'!JQ150-'MIN and MAX'!B$57)/('MIN and MAX'!F$57-'MIN and MAX'!B$57)</f>
        <v>5.5101855912756331E-6</v>
      </c>
      <c r="C109">
        <f>('CON Score and Page Rank'!JR150-'MIN and MAX'!C$57)/('MIN and MAX'!G$57-'MIN and MAX'!C$57)</f>
        <v>2.0267624925715565E-2</v>
      </c>
      <c r="D109">
        <f>('CON Score and Page Rank'!JS150-'MIN and MAX'!D$57)/('MIN and MAX'!H$57-'MIN and MAX'!D$57)</f>
        <v>0.49456066945606697</v>
      </c>
      <c r="E109">
        <f t="shared" si="5"/>
        <v>2.0262114740124289E-2</v>
      </c>
      <c r="F109">
        <f t="shared" si="6"/>
        <v>0.85890665633435248</v>
      </c>
      <c r="G109">
        <f t="shared" si="7"/>
        <v>0.49455515927047572</v>
      </c>
      <c r="H109" s="3">
        <f>IFERROR(VLOOKUP(A109,'GDP Data'!A$2:Q$144,13,FALSE),"Not Found")</f>
        <v>21573862466.826801</v>
      </c>
      <c r="I109">
        <f t="shared" si="8"/>
        <v>7.6554699768922505E-4</v>
      </c>
      <c r="J109">
        <f t="shared" si="9"/>
        <v>-0.85814110933666321</v>
      </c>
    </row>
    <row r="110" spans="1:10" x14ac:dyDescent="0.25">
      <c r="A110" t="s">
        <v>190</v>
      </c>
      <c r="B110">
        <f>('CON Score and Page Rank'!JQ182-'MIN and MAX'!B$57)/('MIN and MAX'!F$57-'MIN and MAX'!B$57)</f>
        <v>3.3379403915384444E-2</v>
      </c>
      <c r="C110">
        <f>('CON Score and Page Rank'!JR182-'MIN and MAX'!C$57)/('MIN and MAX'!G$57-'MIN and MAX'!C$57)</f>
        <v>5.3533808254621319E-2</v>
      </c>
      <c r="D110">
        <f>('CON Score and Page Rank'!JS182-'MIN and MAX'!D$57)/('MIN and MAX'!H$57-'MIN and MAX'!D$57)</f>
        <v>0.88828451882845183</v>
      </c>
      <c r="E110">
        <f t="shared" si="5"/>
        <v>2.0154404339236875E-2</v>
      </c>
      <c r="F110">
        <f t="shared" si="6"/>
        <v>0.85873222435398067</v>
      </c>
      <c r="G110">
        <f t="shared" si="7"/>
        <v>0.85490511491306742</v>
      </c>
      <c r="H110" s="3">
        <f>IFERROR(VLOOKUP(A110,'GDP Data'!A$2:Q$144,13,FALSE),"Not Found")</f>
        <v>183326740143.01599</v>
      </c>
      <c r="I110">
        <f t="shared" si="8"/>
        <v>1.1140912753040574E-2</v>
      </c>
      <c r="J110">
        <f t="shared" si="9"/>
        <v>-0.84759131160094014</v>
      </c>
    </row>
    <row r="111" spans="1:10" x14ac:dyDescent="0.25">
      <c r="A111" t="s">
        <v>168</v>
      </c>
      <c r="B111">
        <f>('CON Score and Page Rank'!JQ163-'MIN and MAX'!B$57)/('MIN and MAX'!F$57-'MIN and MAX'!B$57)</f>
        <v>7.047742426069092E-5</v>
      </c>
      <c r="C111">
        <f>('CON Score and Page Rank'!JR163-'MIN and MAX'!C$57)/('MIN and MAX'!G$57-'MIN and MAX'!C$57)</f>
        <v>1.9988924615117767E-2</v>
      </c>
      <c r="D111">
        <f>('CON Score and Page Rank'!JS163-'MIN and MAX'!D$57)/('MIN and MAX'!H$57-'MIN and MAX'!D$57)</f>
        <v>0.34644351464435147</v>
      </c>
      <c r="E111">
        <f t="shared" si="5"/>
        <v>1.9918447190857076E-2</v>
      </c>
      <c r="F111">
        <f t="shared" si="6"/>
        <v>0.8583501027358672</v>
      </c>
      <c r="G111">
        <f t="shared" si="7"/>
        <v>0.34637303722009077</v>
      </c>
      <c r="H111" s="3">
        <f>IFERROR(VLOOKUP(A111,'GDP Data'!A$2:Q$144,13,FALSE),"Not Found")</f>
        <v>29233333333.333302</v>
      </c>
      <c r="I111">
        <f t="shared" si="8"/>
        <v>1.2568508488117523E-3</v>
      </c>
      <c r="J111">
        <f t="shared" si="9"/>
        <v>-0.85709325188705543</v>
      </c>
    </row>
    <row r="112" spans="1:10" x14ac:dyDescent="0.25">
      <c r="A112" t="s">
        <v>221</v>
      </c>
      <c r="B112">
        <f>('CON Score and Page Rank'!JQ210-'MIN and MAX'!B$57)/('MIN and MAX'!F$57-'MIN and MAX'!B$57)</f>
        <v>1.8185513938154789E-4</v>
      </c>
      <c r="C112">
        <f>('CON Score and Page Rank'!JR210-'MIN and MAX'!C$57)/('MIN and MAX'!G$57-'MIN and MAX'!C$57)</f>
        <v>2.0033662739478403E-2</v>
      </c>
      <c r="D112">
        <f>('CON Score and Page Rank'!JS210-'MIN and MAX'!D$57)/('MIN and MAX'!H$57-'MIN and MAX'!D$57)</f>
        <v>0.44142259414225943</v>
      </c>
      <c r="E112">
        <f t="shared" si="5"/>
        <v>1.9851807600096853E-2</v>
      </c>
      <c r="F112">
        <f t="shared" si="6"/>
        <v>0.85824218302067068</v>
      </c>
      <c r="G112">
        <f t="shared" si="7"/>
        <v>0.44124073900287786</v>
      </c>
      <c r="H112" s="3" t="str">
        <f>IFERROR(VLOOKUP(A112,'GDP Data'!A$2:Q$144,13,FALSE),"Not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119</v>
      </c>
      <c r="B113">
        <f>('CON Score and Page Rank'!JQ115-'MIN and MAX'!B$57)/('MIN and MAX'!F$57-'MIN and MAX'!B$57)</f>
        <v>2.5514189121731395E-5</v>
      </c>
      <c r="C113">
        <f>('CON Score and Page Rank'!JR115-'MIN and MAX'!C$57)/('MIN and MAX'!G$57-'MIN and MAX'!C$57)</f>
        <v>1.9457670224150059E-2</v>
      </c>
      <c r="D113">
        <f>('CON Score and Page Rank'!JS115-'MIN and MAX'!D$57)/('MIN and MAX'!H$57-'MIN and MAX'!D$57)</f>
        <v>0.37405857740585774</v>
      </c>
      <c r="E113">
        <f t="shared" si="5"/>
        <v>1.9432156035028327E-2</v>
      </c>
      <c r="F113">
        <f t="shared" si="6"/>
        <v>0.8575625768456131</v>
      </c>
      <c r="G113">
        <f t="shared" si="7"/>
        <v>0.37403306321673602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159</v>
      </c>
      <c r="B114">
        <f>('CON Score and Page Rank'!JQ155-'MIN and MAX'!B$57)/('MIN and MAX'!F$57-'MIN and MAX'!B$57)</f>
        <v>1.3156825805725864E-3</v>
      </c>
      <c r="C114">
        <f>('CON Score and Page Rank'!JR155-'MIN and MAX'!C$57)/('MIN and MAX'!G$57-'MIN and MAX'!C$57)</f>
        <v>2.0693711231917093E-2</v>
      </c>
      <c r="D114">
        <f>('CON Score and Page Rank'!JS155-'MIN and MAX'!D$57)/('MIN and MAX'!H$57-'MIN and MAX'!D$57)</f>
        <v>0.35564853556485354</v>
      </c>
      <c r="E114">
        <f t="shared" si="5"/>
        <v>1.9378028651344508E-2</v>
      </c>
      <c r="F114">
        <f t="shared" si="6"/>
        <v>0.85747492006733983</v>
      </c>
      <c r="G114">
        <f t="shared" si="7"/>
        <v>0.35433285298428097</v>
      </c>
      <c r="H114" s="3">
        <f>IFERROR(VLOOKUP(A114,'GDP Data'!A$2:Q$144,13,FALSE),"Not Found")</f>
        <v>17984910501.8979</v>
      </c>
      <c r="I114">
        <f t="shared" si="8"/>
        <v>5.3533972193943674E-4</v>
      </c>
      <c r="J114">
        <f t="shared" si="9"/>
        <v>-0.85693958034540041</v>
      </c>
    </row>
    <row r="115" spans="1:10" x14ac:dyDescent="0.25">
      <c r="A115" t="s">
        <v>140</v>
      </c>
      <c r="B115">
        <f>('CON Score and Page Rank'!JQ136-'MIN and MAX'!B$57)/('MIN and MAX'!F$57-'MIN and MAX'!B$57)</f>
        <v>6.7766117151656965E-2</v>
      </c>
      <c r="C115">
        <f>('CON Score and Page Rank'!JR136-'MIN and MAX'!C$57)/('MIN and MAX'!G$57-'MIN and MAX'!C$57)</f>
        <v>8.6998913502694106E-2</v>
      </c>
      <c r="D115">
        <f>('CON Score and Page Rank'!JS136-'MIN and MAX'!D$57)/('MIN and MAX'!H$57-'MIN and MAX'!D$57)</f>
        <v>0.96401673640167362</v>
      </c>
      <c r="E115">
        <f t="shared" si="5"/>
        <v>1.923279635103714E-2</v>
      </c>
      <c r="F115">
        <f t="shared" si="6"/>
        <v>0.8572397231174832</v>
      </c>
      <c r="G115">
        <f t="shared" si="7"/>
        <v>0.8962506192500167</v>
      </c>
      <c r="H115" s="3">
        <f>IFERROR(VLOOKUP(A115,'GDP Data'!A$2:Q$144,13,FALSE),"Not Found")</f>
        <v>1823049927771.46</v>
      </c>
      <c r="I115">
        <f t="shared" si="8"/>
        <v>0.11631819338994677</v>
      </c>
      <c r="J115">
        <f t="shared" si="9"/>
        <v>-0.74092152972753644</v>
      </c>
    </row>
    <row r="116" spans="1:10" x14ac:dyDescent="0.25">
      <c r="A116" t="s">
        <v>123</v>
      </c>
      <c r="B116">
        <f>('CON Score and Page Rank'!JQ119-'MIN and MAX'!B$57)/('MIN and MAX'!F$57-'MIN and MAX'!B$57)</f>
        <v>1.8409360134938557E-4</v>
      </c>
      <c r="C116">
        <f>('CON Score and Page Rank'!JR119-'MIN and MAX'!C$57)/('MIN and MAX'!G$57-'MIN and MAX'!C$57)</f>
        <v>1.9271339915887281E-2</v>
      </c>
      <c r="D116">
        <f>('CON Score and Page Rank'!JS119-'MIN and MAX'!D$57)/('MIN and MAX'!H$57-'MIN and MAX'!D$57)</f>
        <v>0.45355648535564852</v>
      </c>
      <c r="E116">
        <f t="shared" si="5"/>
        <v>1.9087246314537894E-2</v>
      </c>
      <c r="F116">
        <f t="shared" si="6"/>
        <v>0.85700401160865414</v>
      </c>
      <c r="G116">
        <f t="shared" si="7"/>
        <v>0.45337239175429911</v>
      </c>
      <c r="H116" s="3">
        <f>IFERROR(VLOOKUP(A116,'GDP Data'!A$2:Q$144,13,FALSE),"Not Found")</f>
        <v>27871725205.5714</v>
      </c>
      <c r="I116">
        <f t="shared" si="8"/>
        <v>1.169512790015235E-3</v>
      </c>
      <c r="J116">
        <f t="shared" si="9"/>
        <v>-0.85583449881863893</v>
      </c>
    </row>
    <row r="117" spans="1:10" x14ac:dyDescent="0.25">
      <c r="A117" t="s">
        <v>145</v>
      </c>
      <c r="B117">
        <f>('CON Score and Page Rank'!JQ142-'MIN and MAX'!B$57)/('MIN and MAX'!F$57-'MIN and MAX'!B$57)</f>
        <v>1.4414772200823143E-4</v>
      </c>
      <c r="C117">
        <f>('CON Score and Page Rank'!JR142-'MIN and MAX'!C$57)/('MIN and MAX'!G$57-'MIN and MAX'!C$57)</f>
        <v>1.9105570073796235E-2</v>
      </c>
      <c r="D117">
        <f>('CON Score and Page Rank'!JS142-'MIN and MAX'!D$57)/('MIN and MAX'!H$57-'MIN and MAX'!D$57)</f>
        <v>0.48033472803347282</v>
      </c>
      <c r="E117">
        <f t="shared" si="5"/>
        <v>1.8961422351788004E-2</v>
      </c>
      <c r="F117">
        <f t="shared" si="6"/>
        <v>0.85680024555802337</v>
      </c>
      <c r="G117">
        <f t="shared" si="7"/>
        <v>0.48019058031146461</v>
      </c>
      <c r="H117" s="3" t="str">
        <f>IFERROR(VLOOKUP(A117,'GDP Data'!A$2:Q$144,13,FALSE),"Not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33</v>
      </c>
      <c r="B118">
        <f>('CON Score and Page Rank'!JQ25-'MIN and MAX'!B$57)/('MIN and MAX'!F$57-'MIN and MAX'!B$57)</f>
        <v>7.5457789653201143E-2</v>
      </c>
      <c r="C118">
        <f>('CON Score and Page Rank'!JR25-'MIN and MAX'!C$57)/('MIN and MAX'!G$57-'MIN and MAX'!C$57)</f>
        <v>9.4332427511747793E-2</v>
      </c>
      <c r="D118">
        <f>('CON Score and Page Rank'!JS25-'MIN and MAX'!D$57)/('MIN and MAX'!H$57-'MIN and MAX'!D$57)</f>
        <v>0.997907949790795</v>
      </c>
      <c r="E118">
        <f t="shared" si="5"/>
        <v>1.887463785854665E-2</v>
      </c>
      <c r="F118">
        <f t="shared" si="6"/>
        <v>0.85665970211099396</v>
      </c>
      <c r="G118">
        <f t="shared" si="7"/>
        <v>0.92245016013759384</v>
      </c>
      <c r="H118" s="3">
        <f>IFERROR(VLOOKUP(A118,'GDP Data'!A$2:Q$144,13,FALSE),"Not Found")</f>
        <v>498283438454.28101</v>
      </c>
      <c r="I118">
        <f t="shared" si="8"/>
        <v>3.1343279406566019E-2</v>
      </c>
      <c r="J118">
        <f t="shared" si="9"/>
        <v>-0.82531642270442795</v>
      </c>
    </row>
    <row r="119" spans="1:10" x14ac:dyDescent="0.25">
      <c r="A119" t="s">
        <v>118</v>
      </c>
      <c r="B119">
        <f>('CON Score and Page Rank'!JQ114-'MIN and MAX'!B$57)/('MIN and MAX'!F$57-'MIN and MAX'!B$57)</f>
        <v>6.3567469683654199E-6</v>
      </c>
      <c r="C119">
        <f>('CON Score and Page Rank'!JR114-'MIN and MAX'!C$57)/('MIN and MAX'!G$57-'MIN and MAX'!C$57)</f>
        <v>1.8738889250958339E-2</v>
      </c>
      <c r="D119">
        <f>('CON Score and Page Rank'!JS114-'MIN and MAX'!D$57)/('MIN and MAX'!H$57-'MIN and MAX'!D$57)</f>
        <v>0.31338912133891211</v>
      </c>
      <c r="E119">
        <f t="shared" si="5"/>
        <v>1.8732532503989974E-2</v>
      </c>
      <c r="F119">
        <f t="shared" si="6"/>
        <v>0.85642956910422274</v>
      </c>
      <c r="G119">
        <f t="shared" si="7"/>
        <v>0.31338276459194375</v>
      </c>
      <c r="H119" s="3" t="str">
        <f>IFERROR(VLOOKUP(A119,'GDP Data'!A$2:Q$144,13,FALSE),"Not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75</v>
      </c>
      <c r="B120">
        <f>('CON Score and Page Rank'!JQ71-'MIN and MAX'!B$57)/('MIN and MAX'!F$57-'MIN and MAX'!B$57)</f>
        <v>1.430510503871144E-4</v>
      </c>
      <c r="C120">
        <f>('CON Score and Page Rank'!JR71-'MIN and MAX'!C$57)/('MIN and MAX'!G$57-'MIN and MAX'!C$57)</f>
        <v>1.8819187761502692E-2</v>
      </c>
      <c r="D120">
        <f>('CON Score and Page Rank'!JS71-'MIN and MAX'!D$57)/('MIN and MAX'!H$57-'MIN and MAX'!D$57)</f>
        <v>0.4096234309623431</v>
      </c>
      <c r="E120">
        <f t="shared" si="5"/>
        <v>1.8676136711115579E-2</v>
      </c>
      <c r="F120">
        <f t="shared" si="6"/>
        <v>0.85633823874285864</v>
      </c>
      <c r="G120">
        <f t="shared" si="7"/>
        <v>0.40948037991195602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191</v>
      </c>
      <c r="B121">
        <f>('CON Score and Page Rank'!JQ183-'MIN and MAX'!B$57)/('MIN and MAX'!F$57-'MIN and MAX'!B$57)</f>
        <v>6.7597104242883108E-2</v>
      </c>
      <c r="C121">
        <f>('CON Score and Page Rank'!JR183-'MIN and MAX'!C$57)/('MIN and MAX'!G$57-'MIN and MAX'!C$57)</f>
        <v>8.6124060544701828E-2</v>
      </c>
      <c r="D121">
        <f>('CON Score and Page Rank'!JS183-'MIN and MAX'!D$57)/('MIN and MAX'!H$57-'MIN and MAX'!D$57)</f>
        <v>0.94100418410041842</v>
      </c>
      <c r="E121">
        <f t="shared" si="5"/>
        <v>1.852695630181872E-2</v>
      </c>
      <c r="F121">
        <f t="shared" si="6"/>
        <v>0.85609664801427587</v>
      </c>
      <c r="G121">
        <f t="shared" si="7"/>
        <v>0.8734070798575353</v>
      </c>
      <c r="H121" s="3">
        <f>IFERROR(VLOOKUP(A121,'GDP Data'!A$2:Q$144,13,FALSE),"Not Found")</f>
        <v>2045925608274.3701</v>
      </c>
      <c r="I121">
        <f t="shared" si="8"/>
        <v>0.13061417832951439</v>
      </c>
      <c r="J121">
        <f t="shared" si="9"/>
        <v>-0.72548246968476149</v>
      </c>
    </row>
    <row r="122" spans="1:10" x14ac:dyDescent="0.25">
      <c r="A122" t="s">
        <v>99</v>
      </c>
      <c r="B122">
        <f>('CON Score and Page Rank'!JQ95-'MIN and MAX'!B$57)/('MIN and MAX'!F$57-'MIN and MAX'!B$57)</f>
        <v>1.6775538938101174E-4</v>
      </c>
      <c r="C122">
        <f>('CON Score and Page Rank'!JR95-'MIN and MAX'!C$57)/('MIN and MAX'!G$57-'MIN and MAX'!C$57)</f>
        <v>1.8646111033925085E-2</v>
      </c>
      <c r="D122">
        <f>('CON Score and Page Rank'!JS95-'MIN and MAX'!D$57)/('MIN and MAX'!H$57-'MIN and MAX'!D$57)</f>
        <v>0.3497907949790795</v>
      </c>
      <c r="E122">
        <f t="shared" si="5"/>
        <v>1.8478355644544073E-2</v>
      </c>
      <c r="F122">
        <f t="shared" si="6"/>
        <v>0.85601794151215593</v>
      </c>
      <c r="G122">
        <f t="shared" si="7"/>
        <v>0.34962303958969848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256</v>
      </c>
      <c r="B123">
        <f>('CON Score and Page Rank'!JQ54-'MIN and MAX'!B$57)/('MIN and MAX'!F$57-'MIN and MAX'!B$57)</f>
        <v>1.4202609451851287E-3</v>
      </c>
      <c r="C123">
        <f>('CON Score and Page Rank'!JR54-'MIN and MAX'!C$57)/('MIN and MAX'!G$57-'MIN and MAX'!C$57)</f>
        <v>1.971126927110271E-2</v>
      </c>
      <c r="D123">
        <f>('CON Score and Page Rank'!JS54-'MIN and MAX'!D$57)/('MIN and MAX'!H$57-'MIN and MAX'!D$57)</f>
        <v>0.32301255230125525</v>
      </c>
      <c r="E123">
        <f t="shared" si="5"/>
        <v>1.8291008325917582E-2</v>
      </c>
      <c r="F123">
        <f t="shared" si="6"/>
        <v>0.85571454125056456</v>
      </c>
      <c r="G123">
        <f t="shared" si="7"/>
        <v>0.32159229135607015</v>
      </c>
      <c r="H123" s="3" t="str">
        <f>IFERROR(VLOOKUP(A123,'GDP Data'!A$2:Q$144,13,FALSE),"Not Found")</f>
        <v>Not Found</v>
      </c>
      <c r="I123" t="str">
        <f t="shared" si="8"/>
        <v>No Value</v>
      </c>
      <c r="J123" t="str">
        <f t="shared" si="9"/>
        <v>No Value</v>
      </c>
    </row>
    <row r="124" spans="1:10" x14ac:dyDescent="0.25">
      <c r="A124" t="s">
        <v>102</v>
      </c>
      <c r="B124">
        <f>('CON Score and Page Rank'!JQ98-'MIN and MAX'!B$57)/('MIN and MAX'!F$57-'MIN and MAX'!B$57)</f>
        <v>5.2738983929310561E-5</v>
      </c>
      <c r="C124">
        <f>('CON Score and Page Rank'!JR98-'MIN and MAX'!C$57)/('MIN and MAX'!G$57-'MIN and MAX'!C$57)</f>
        <v>1.7863131600932149E-2</v>
      </c>
      <c r="D124">
        <f>('CON Score and Page Rank'!JS98-'MIN and MAX'!D$57)/('MIN and MAX'!H$57-'MIN and MAX'!D$57)</f>
        <v>0.43765690376569039</v>
      </c>
      <c r="E124">
        <f t="shared" si="5"/>
        <v>1.7810392617002839E-2</v>
      </c>
      <c r="F124">
        <f t="shared" si="6"/>
        <v>0.85493620648239854</v>
      </c>
      <c r="G124">
        <f t="shared" si="7"/>
        <v>0.43760416478176106</v>
      </c>
      <c r="H124" s="3">
        <f>IFERROR(VLOOKUP(A124,'GDP Data'!A$2:Q$144,13,FALSE),"Not Found")</f>
        <v>12523402328.767099</v>
      </c>
      <c r="I124">
        <f t="shared" si="8"/>
        <v>1.850204838142891E-4</v>
      </c>
      <c r="J124">
        <f t="shared" si="9"/>
        <v>-0.85475118599858424</v>
      </c>
    </row>
    <row r="125" spans="1:10" x14ac:dyDescent="0.25">
      <c r="A125" t="s">
        <v>44</v>
      </c>
      <c r="B125">
        <f>('CON Score and Page Rank'!JQ37-'MIN and MAX'!B$57)/('MIN and MAX'!F$57-'MIN and MAX'!B$57)</f>
        <v>1.2167728133404521E-4</v>
      </c>
      <c r="C125">
        <f>('CON Score and Page Rank'!JR37-'MIN and MAX'!C$57)/('MIN and MAX'!G$57-'MIN and MAX'!C$57)</f>
        <v>1.7802942786661089E-2</v>
      </c>
      <c r="D125">
        <f>('CON Score and Page Rank'!JS37-'MIN and MAX'!D$57)/('MIN and MAX'!H$57-'MIN and MAX'!D$57)</f>
        <v>0.33012552301255232</v>
      </c>
      <c r="E125">
        <f t="shared" si="5"/>
        <v>1.7681265505327042E-2</v>
      </c>
      <c r="F125">
        <f t="shared" si="6"/>
        <v>0.85472709113584222</v>
      </c>
      <c r="G125">
        <f t="shared" si="7"/>
        <v>0.33000384573121827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148</v>
      </c>
      <c r="B126">
        <f>('CON Score and Page Rank'!JQ144-'MIN and MAX'!B$57)/('MIN and MAX'!F$57-'MIN and MAX'!B$57)</f>
        <v>4.1670458175923754E-5</v>
      </c>
      <c r="C126">
        <f>('CON Score and Page Rank'!JR144-'MIN and MAX'!C$57)/('MIN and MAX'!G$57-'MIN and MAX'!C$57)</f>
        <v>1.7717827657901267E-2</v>
      </c>
      <c r="D126">
        <f>('CON Score and Page Rank'!JS144-'MIN and MAX'!D$57)/('MIN and MAX'!H$57-'MIN and MAX'!D$57)</f>
        <v>0.34184100418410041</v>
      </c>
      <c r="E126">
        <f t="shared" si="5"/>
        <v>1.7676157199725342E-2</v>
      </c>
      <c r="F126">
        <f t="shared" si="6"/>
        <v>0.85471881847270947</v>
      </c>
      <c r="G126">
        <f t="shared" si="7"/>
        <v>0.34179933372592447</v>
      </c>
      <c r="H126" s="3" t="str">
        <f>IFERROR(VLOOKUP(A126,'GDP Data'!A$2:Q$144,13,FALSE),"Not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210</v>
      </c>
      <c r="B127">
        <f>('CON Score and Page Rank'!JQ199-'MIN and MAX'!B$57)/('MIN and MAX'!F$57-'MIN and MAX'!B$57)</f>
        <v>2.0564298385464488E-5</v>
      </c>
      <c r="C127">
        <f>('CON Score and Page Rank'!JR199-'MIN and MAX'!C$57)/('MIN and MAX'!G$57-'MIN and MAX'!C$57)</f>
        <v>1.749776210870789E-2</v>
      </c>
      <c r="D127">
        <f>('CON Score and Page Rank'!JS199-'MIN and MAX'!D$57)/('MIN and MAX'!H$57-'MIN and MAX'!D$57)</f>
        <v>0.21297071129707112</v>
      </c>
      <c r="E127">
        <f t="shared" si="5"/>
        <v>1.7477197810322427E-2</v>
      </c>
      <c r="F127">
        <f t="shared" si="6"/>
        <v>0.8543966130030316</v>
      </c>
      <c r="G127">
        <f t="shared" si="7"/>
        <v>0.21295014699868567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98</v>
      </c>
      <c r="B128">
        <f>('CON Score and Page Rank'!JQ94-'MIN and MAX'!B$57)/('MIN and MAX'!F$57-'MIN and MAX'!B$57)</f>
        <v>9.7894791902713687E-5</v>
      </c>
      <c r="C128">
        <f>('CON Score and Page Rank'!JR94-'MIN and MAX'!C$57)/('MIN and MAX'!G$57-'MIN and MAX'!C$57)</f>
        <v>1.7301525895509172E-2</v>
      </c>
      <c r="D128">
        <f>('CON Score and Page Rank'!JS94-'MIN and MAX'!D$57)/('MIN and MAX'!H$57-'MIN and MAX'!D$57)</f>
        <v>0.34644351464435147</v>
      </c>
      <c r="E128">
        <f t="shared" si="5"/>
        <v>1.7203631103606457E-2</v>
      </c>
      <c r="F128">
        <f t="shared" si="6"/>
        <v>0.85395358445589875</v>
      </c>
      <c r="G128">
        <f t="shared" si="7"/>
        <v>0.34634561985244877</v>
      </c>
      <c r="H128" s="3">
        <f>IFERROR(VLOOKUP(A128,'GDP Data'!A$2:Q$144,13,FALSE),"Not Found")</f>
        <v>12995112698.010201</v>
      </c>
      <c r="I128">
        <f t="shared" si="8"/>
        <v>2.1527755053112722E-4</v>
      </c>
      <c r="J128">
        <f t="shared" si="9"/>
        <v>-0.85373830690536767</v>
      </c>
    </row>
    <row r="129" spans="1:10" x14ac:dyDescent="0.25">
      <c r="A129" t="s">
        <v>218</v>
      </c>
      <c r="B129">
        <f>('CON Score and Page Rank'!JQ207-'MIN and MAX'!B$57)/('MIN and MAX'!F$57-'MIN and MAX'!B$57)</f>
        <v>1.633430712915281E-3</v>
      </c>
      <c r="C129">
        <f>('CON Score and Page Rank'!JR207-'MIN and MAX'!C$57)/('MIN and MAX'!G$57-'MIN and MAX'!C$57)</f>
        <v>1.870735899984562E-2</v>
      </c>
      <c r="D129">
        <f>('CON Score and Page Rank'!JS207-'MIN and MAX'!D$57)/('MIN and MAX'!H$57-'MIN and MAX'!D$57)</f>
        <v>0.57866108786610881</v>
      </c>
      <c r="E129">
        <f t="shared" si="5"/>
        <v>1.7073928286930339E-2</v>
      </c>
      <c r="F129">
        <f t="shared" si="6"/>
        <v>0.85374353678189319</v>
      </c>
      <c r="G129">
        <f t="shared" si="7"/>
        <v>0.57702765715319349</v>
      </c>
      <c r="H129" s="3">
        <f>IFERROR(VLOOKUP(A129,'GDP Data'!A$2:Q$144,13,FALSE),"Not Found")</f>
        <v>33737052170.489799</v>
      </c>
      <c r="I129">
        <f t="shared" si="8"/>
        <v>1.5457343040310651E-3</v>
      </c>
      <c r="J129">
        <f t="shared" si="9"/>
        <v>-0.85219780247786214</v>
      </c>
    </row>
    <row r="130" spans="1:10" x14ac:dyDescent="0.25">
      <c r="A130" t="s">
        <v>129</v>
      </c>
      <c r="B130">
        <f>('CON Score and Page Rank'!JQ125-'MIN and MAX'!B$57)/('MIN and MAX'!F$57-'MIN and MAX'!B$57)</f>
        <v>1.0668721515979278E-4</v>
      </c>
      <c r="C130">
        <f>('CON Score and Page Rank'!JR125-'MIN and MAX'!C$57)/('MIN and MAX'!G$57-'MIN and MAX'!C$57)</f>
        <v>1.6579610022569229E-2</v>
      </c>
      <c r="D130">
        <f>('CON Score and Page Rank'!JS125-'MIN and MAX'!D$57)/('MIN and MAX'!H$57-'MIN and MAX'!D$57)</f>
        <v>0.55690376569037658</v>
      </c>
      <c r="E130">
        <f t="shared" si="5"/>
        <v>1.6472922807409435E-2</v>
      </c>
      <c r="F130">
        <f t="shared" si="6"/>
        <v>0.85277023638431426</v>
      </c>
      <c r="G130">
        <f t="shared" si="7"/>
        <v>0.55679707847521676</v>
      </c>
      <c r="H130" s="3">
        <f>IFERROR(VLOOKUP(A130,'GDP Data'!A$2:Q$144,13,FALSE),"Not Found")</f>
        <v>10142111334.496099</v>
      </c>
      <c r="I130">
        <f t="shared" si="8"/>
        <v>3.22765858977029E-5</v>
      </c>
      <c r="J130">
        <f t="shared" si="9"/>
        <v>-0.8527379597984166</v>
      </c>
    </row>
    <row r="131" spans="1:10" x14ac:dyDescent="0.25">
      <c r="A131" t="s">
        <v>65</v>
      </c>
      <c r="B131">
        <f>('CON Score and Page Rank'!JQ61-'MIN and MAX'!B$57)/('MIN and MAX'!F$57-'MIN and MAX'!B$57)</f>
        <v>1.3297720753444758E-4</v>
      </c>
      <c r="C131">
        <f>('CON Score and Page Rank'!JR61-'MIN and MAX'!C$57)/('MIN and MAX'!G$57-'MIN and MAX'!C$57)</f>
        <v>1.6548128631130817E-2</v>
      </c>
      <c r="D131">
        <f>('CON Score and Page Rank'!JS61-'MIN and MAX'!D$57)/('MIN and MAX'!H$57-'MIN and MAX'!D$57)</f>
        <v>0.34728033472803349</v>
      </c>
      <c r="E131">
        <f t="shared" ref="E131:E194" si="10">C131-B131</f>
        <v>1.6415151423596369E-2</v>
      </c>
      <c r="F131">
        <f t="shared" ref="F131:F194" si="11">(E131-MIN(E$3:E$215))/(MAX(E$3:E$215)-MIN(E$3:E$215))</f>
        <v>0.85267667831745808</v>
      </c>
      <c r="G131">
        <f t="shared" ref="G131:G194" si="12">D131-B131</f>
        <v>0.34714735752049902</v>
      </c>
      <c r="H131" s="3">
        <f>IFERROR(VLOOKUP(A131,'GDP Data'!A$2:Q$144,13,FALSE),"Not Found")</f>
        <v>10693321953.6355</v>
      </c>
      <c r="I131">
        <f t="shared" ref="I131:I194" si="13">IFERROR((H131-MIN(H$3:H$215))/(MAX(H$3:H$215)-MIN(H$3:H$215)),"No Value")</f>
        <v>6.7633062171675341E-5</v>
      </c>
      <c r="J131">
        <f t="shared" ref="J131:J194" si="14">IFERROR(I131-F131,"No Value")</f>
        <v>-0.85260904525528636</v>
      </c>
    </row>
    <row r="132" spans="1:10" x14ac:dyDescent="0.25">
      <c r="A132" t="s">
        <v>121</v>
      </c>
      <c r="B132">
        <f>('CON Score and Page Rank'!JQ117-'MIN and MAX'!B$57)/('MIN and MAX'!F$57-'MIN and MAX'!B$57)</f>
        <v>1.3715693597563013E-4</v>
      </c>
      <c r="C132">
        <f>('CON Score and Page Rank'!JR117-'MIN and MAX'!C$57)/('MIN and MAX'!G$57-'MIN and MAX'!C$57)</f>
        <v>1.5975657164589565E-2</v>
      </c>
      <c r="D132">
        <f>('CON Score and Page Rank'!JS117-'MIN and MAX'!D$57)/('MIN and MAX'!H$57-'MIN and MAX'!D$57)</f>
        <v>0.23430962343096234</v>
      </c>
      <c r="E132">
        <f t="shared" si="10"/>
        <v>1.5838500228613935E-2</v>
      </c>
      <c r="F132">
        <f t="shared" si="11"/>
        <v>0.85174281855000933</v>
      </c>
      <c r="G132">
        <f t="shared" si="12"/>
        <v>0.23417246649498671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177</v>
      </c>
      <c r="B133">
        <f>('CON Score and Page Rank'!JQ171-'MIN and MAX'!B$57)/('MIN and MAX'!F$57-'MIN and MAX'!B$57)</f>
        <v>2.8798031102042817E-3</v>
      </c>
      <c r="C133">
        <f>('CON Score and Page Rank'!JR171-'MIN and MAX'!C$57)/('MIN and MAX'!G$57-'MIN and MAX'!C$57)</f>
        <v>1.819814505034556E-2</v>
      </c>
      <c r="D133">
        <f>('CON Score and Page Rank'!JS171-'MIN and MAX'!D$57)/('MIN and MAX'!H$57-'MIN and MAX'!D$57)</f>
        <v>0.45564853556485357</v>
      </c>
      <c r="E133">
        <f t="shared" si="10"/>
        <v>1.5318341940141278E-2</v>
      </c>
      <c r="F133">
        <f t="shared" si="11"/>
        <v>0.85090044641493667</v>
      </c>
      <c r="G133">
        <f t="shared" si="12"/>
        <v>0.45276873245464927</v>
      </c>
      <c r="H133" s="3">
        <f>IFERROR(VLOOKUP(A133,'GDP Data'!A$2:Q$144,13,FALSE),"Not Found")</f>
        <v>18644723860.970901</v>
      </c>
      <c r="I133">
        <f t="shared" si="13"/>
        <v>5.7766233795096696E-4</v>
      </c>
      <c r="J133">
        <f t="shared" si="14"/>
        <v>-0.85032278407698569</v>
      </c>
    </row>
    <row r="134" spans="1:10" x14ac:dyDescent="0.25">
      <c r="A134" t="s">
        <v>138</v>
      </c>
      <c r="B134">
        <f>('CON Score and Page Rank'!JQ134-'MIN and MAX'!B$57)/('MIN and MAX'!F$57-'MIN and MAX'!B$57)</f>
        <v>1.1562699597227777E-3</v>
      </c>
      <c r="C134">
        <f>('CON Score and Page Rank'!JR134-'MIN and MAX'!C$57)/('MIN and MAX'!G$57-'MIN and MAX'!C$57)</f>
        <v>1.6136304621471101E-2</v>
      </c>
      <c r="D134">
        <f>('CON Score and Page Rank'!JS134-'MIN and MAX'!D$57)/('MIN and MAX'!H$57-'MIN and MAX'!D$57)</f>
        <v>0.33974895397489541</v>
      </c>
      <c r="E134">
        <f t="shared" si="10"/>
        <v>1.4980034661748323E-2</v>
      </c>
      <c r="F134">
        <f t="shared" si="11"/>
        <v>0.85035257352561433</v>
      </c>
      <c r="G134">
        <f t="shared" si="12"/>
        <v>0.33859268401517262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70</v>
      </c>
      <c r="B135">
        <f>('CON Score and Page Rank'!JQ66-'MIN and MAX'!B$57)/('MIN and MAX'!F$57-'MIN and MAX'!B$57)</f>
        <v>6.9615540477908986E-4</v>
      </c>
      <c r="C135">
        <f>('CON Score and Page Rank'!JR66-'MIN and MAX'!C$57)/('MIN and MAX'!G$57-'MIN and MAX'!C$57)</f>
        <v>1.5633305307319077E-2</v>
      </c>
      <c r="D135">
        <f>('CON Score and Page Rank'!JS66-'MIN and MAX'!D$57)/('MIN and MAX'!H$57-'MIN and MAX'!D$57)</f>
        <v>0.35983263598326359</v>
      </c>
      <c r="E135">
        <f t="shared" si="10"/>
        <v>1.4937149902539987E-2</v>
      </c>
      <c r="F135">
        <f t="shared" si="11"/>
        <v>0.85028312365434056</v>
      </c>
      <c r="G135">
        <f t="shared" si="12"/>
        <v>0.35913648057848452</v>
      </c>
      <c r="H135" s="3" t="str">
        <f>IFERROR(VLOOKUP(A135,'GDP Data'!A$2:Q$144,13,FALSE),"Not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181</v>
      </c>
      <c r="B136">
        <f>('CON Score and Page Rank'!JQ174-'MIN and MAX'!B$57)/('MIN and MAX'!F$57-'MIN and MAX'!B$57)</f>
        <v>5.6324442349106545E-2</v>
      </c>
      <c r="C136">
        <f>('CON Score and Page Rank'!JR174-'MIN and MAX'!C$57)/('MIN and MAX'!G$57-'MIN and MAX'!C$57)</f>
        <v>7.1172727538518166E-2</v>
      </c>
      <c r="D136">
        <f>('CON Score and Page Rank'!JS174-'MIN and MAX'!D$57)/('MIN and MAX'!H$57-'MIN and MAX'!D$57)</f>
        <v>0.93933054393305437</v>
      </c>
      <c r="E136">
        <f t="shared" si="10"/>
        <v>1.4848285189411621E-2</v>
      </c>
      <c r="F136">
        <f t="shared" si="11"/>
        <v>0.85013921138803716</v>
      </c>
      <c r="G136">
        <f t="shared" si="12"/>
        <v>0.88300610158394788</v>
      </c>
      <c r="H136" s="3" t="str">
        <f>IFERROR(VLOOKUP(A136,'GDP Data'!A$2:Q$144,13,FALSE),"Not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135</v>
      </c>
      <c r="B137">
        <f>('CON Score and Page Rank'!JQ131-'MIN and MAX'!B$57)/('MIN and MAX'!F$57-'MIN and MAX'!B$57)</f>
        <v>2.6392829711776932E-4</v>
      </c>
      <c r="C137">
        <f>('CON Score and Page Rank'!JR131-'MIN and MAX'!C$57)/('MIN and MAX'!G$57-'MIN and MAX'!C$57)</f>
        <v>1.3822439688051469E-2</v>
      </c>
      <c r="D137">
        <f>('CON Score and Page Rank'!JS131-'MIN and MAX'!D$57)/('MIN and MAX'!H$57-'MIN and MAX'!D$57)</f>
        <v>0.38493723849372385</v>
      </c>
      <c r="E137">
        <f t="shared" si="10"/>
        <v>1.3558511390933699E-2</v>
      </c>
      <c r="F137">
        <f t="shared" si="11"/>
        <v>0.84805048275972872</v>
      </c>
      <c r="G137">
        <f t="shared" si="12"/>
        <v>0.38467331019660611</v>
      </c>
      <c r="H137" s="3">
        <f>IFERROR(VLOOKUP(A137,'GDP Data'!A$2:Q$144,13,FALSE),"Not Found")</f>
        <v>12829541141.012699</v>
      </c>
      <c r="I137">
        <f t="shared" si="13"/>
        <v>2.0465724202588348E-4</v>
      </c>
      <c r="J137">
        <f t="shared" si="14"/>
        <v>-0.84784582551770282</v>
      </c>
    </row>
    <row r="138" spans="1:10" x14ac:dyDescent="0.25">
      <c r="A138" t="s">
        <v>108</v>
      </c>
      <c r="B138">
        <f>('CON Score and Page Rank'!JQ104-'MIN and MAX'!B$57)/('MIN and MAX'!F$57-'MIN and MAX'!B$57)</f>
        <v>5.2833843508055159E-6</v>
      </c>
      <c r="C138">
        <f>('CON Score and Page Rank'!JR104-'MIN and MAX'!C$57)/('MIN and MAX'!G$57-'MIN and MAX'!C$57)</f>
        <v>1.3365488252755194E-2</v>
      </c>
      <c r="D138">
        <f>('CON Score and Page Rank'!JS104-'MIN and MAX'!D$57)/('MIN and MAX'!H$57-'MIN and MAX'!D$57)</f>
        <v>0.27698744769874478</v>
      </c>
      <c r="E138">
        <f t="shared" si="10"/>
        <v>1.3360204868404389E-2</v>
      </c>
      <c r="F138">
        <f t="shared" si="11"/>
        <v>0.84772933457756228</v>
      </c>
      <c r="G138">
        <f t="shared" si="12"/>
        <v>0.27698216431439399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278</v>
      </c>
      <c r="B139">
        <f>('CON Score and Page Rank'!JQ180-'MIN and MAX'!B$57)/('MIN and MAX'!F$57-'MIN and MAX'!B$57)</f>
        <v>5.2360516163060941E-4</v>
      </c>
      <c r="C139">
        <f>('CON Score and Page Rank'!JR180-'MIN and MAX'!C$57)/('MIN and MAX'!G$57-'MIN and MAX'!C$57)</f>
        <v>1.3769159001279887E-2</v>
      </c>
      <c r="D139">
        <f>('CON Score and Page Rank'!JS180-'MIN and MAX'!D$57)/('MIN and MAX'!H$57-'MIN and MAX'!D$57)</f>
        <v>0.28158995815899579</v>
      </c>
      <c r="E139">
        <f t="shared" si="10"/>
        <v>1.3245553839649277E-2</v>
      </c>
      <c r="F139">
        <f t="shared" si="11"/>
        <v>0.8475436625734416</v>
      </c>
      <c r="G139">
        <f t="shared" si="12"/>
        <v>0.28106635299736515</v>
      </c>
      <c r="H139" s="3" t="str">
        <f>IFERROR(VLOOKUP(A139,'GDP Data'!A$2:Q$144,13,FALSE),"Not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134</v>
      </c>
      <c r="B140">
        <f>('CON Score and Page Rank'!JQ130-'MIN and MAX'!B$57)/('MIN and MAX'!F$57-'MIN and MAX'!B$57)</f>
        <v>4.2542803878374314E-4</v>
      </c>
      <c r="C140">
        <f>('CON Score and Page Rank'!JR130-'MIN and MAX'!C$57)/('MIN and MAX'!G$57-'MIN and MAX'!C$57)</f>
        <v>1.3650552929960997E-2</v>
      </c>
      <c r="D140">
        <f>('CON Score and Page Rank'!JS130-'MIN and MAX'!D$57)/('MIN and MAX'!H$57-'MIN and MAX'!D$57)</f>
        <v>0.33347280334728036</v>
      </c>
      <c r="E140">
        <f t="shared" si="10"/>
        <v>1.3225124891177253E-2</v>
      </c>
      <c r="F140">
        <f t="shared" si="11"/>
        <v>0.84751057884234837</v>
      </c>
      <c r="G140">
        <f t="shared" si="12"/>
        <v>0.3330473753084966</v>
      </c>
      <c r="H140" s="3" t="str">
        <f>IFERROR(VLOOKUP(A140,'GDP Data'!A$2:Q$144,13,FALSE),"Not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77</v>
      </c>
      <c r="B141">
        <f>('CON Score and Page Rank'!JQ73-'MIN and MAX'!B$57)/('MIN and MAX'!F$57-'MIN and MAX'!B$57)</f>
        <v>4.8924180660251192E-5</v>
      </c>
      <c r="C141">
        <f>('CON Score and Page Rank'!JR73-'MIN and MAX'!C$57)/('MIN and MAX'!G$57-'MIN and MAX'!C$57)</f>
        <v>1.3176100274551966E-2</v>
      </c>
      <c r="D141">
        <f>('CON Score and Page Rank'!JS73-'MIN and MAX'!D$57)/('MIN and MAX'!H$57-'MIN and MAX'!D$57)</f>
        <v>0.38702928870292885</v>
      </c>
      <c r="E141">
        <f t="shared" si="10"/>
        <v>1.3127176093891715E-2</v>
      </c>
      <c r="F141">
        <f t="shared" si="11"/>
        <v>0.84735195532461216</v>
      </c>
      <c r="G141">
        <f t="shared" si="12"/>
        <v>0.38698036452226858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220</v>
      </c>
      <c r="B142">
        <f>('CON Score and Page Rank'!JQ209-'MIN and MAX'!B$57)/('MIN and MAX'!F$57-'MIN and MAX'!B$57)</f>
        <v>3.3864188823986022E-5</v>
      </c>
      <c r="C142">
        <f>('CON Score and Page Rank'!JR209-'MIN and MAX'!C$57)/('MIN and MAX'!G$57-'MIN and MAX'!C$57)</f>
        <v>1.2233302423022174E-2</v>
      </c>
      <c r="D142">
        <f>('CON Score and Page Rank'!JS209-'MIN and MAX'!D$57)/('MIN and MAX'!H$57-'MIN and MAX'!D$57)</f>
        <v>0.15564853556485356</v>
      </c>
      <c r="E142">
        <f t="shared" si="10"/>
        <v>1.2199438234198189E-2</v>
      </c>
      <c r="F142">
        <f t="shared" si="11"/>
        <v>0.8458495270465729</v>
      </c>
      <c r="G142">
        <f t="shared" si="12"/>
        <v>0.15561467137602958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103</v>
      </c>
      <c r="B143">
        <f>('CON Score and Page Rank'!JQ99-'MIN and MAX'!B$57)/('MIN and MAX'!F$57-'MIN and MAX'!B$57)</f>
        <v>1.6542198835499892E-5</v>
      </c>
      <c r="C143">
        <f>('CON Score and Page Rank'!JR99-'MIN and MAX'!C$57)/('MIN and MAX'!G$57-'MIN and MAX'!C$57)</f>
        <v>1.2118324576550146E-2</v>
      </c>
      <c r="D143">
        <f>('CON Score and Page Rank'!JS99-'MIN and MAX'!D$57)/('MIN and MAX'!H$57-'MIN and MAX'!D$57)</f>
        <v>0.21380753138075315</v>
      </c>
      <c r="E143">
        <f t="shared" si="10"/>
        <v>1.2101782377714646E-2</v>
      </c>
      <c r="F143">
        <f t="shared" si="11"/>
        <v>0.84569137793282911</v>
      </c>
      <c r="G143">
        <f t="shared" si="12"/>
        <v>0.21379098918191763</v>
      </c>
      <c r="H143" s="3" t="str">
        <f>IFERROR(VLOOKUP(A143,'GDP Data'!A$2:Q$144,13,FALSE),"Not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222</v>
      </c>
      <c r="B144">
        <f>('CON Score and Page Rank'!JQ211-'MIN and MAX'!B$57)/('MIN and MAX'!F$57-'MIN and MAX'!B$57)</f>
        <v>4.4415617251573673E-5</v>
      </c>
      <c r="C144">
        <f>('CON Score and Page Rank'!JR211-'MIN and MAX'!C$57)/('MIN and MAX'!G$57-'MIN and MAX'!C$57)</f>
        <v>1.2105703019393902E-2</v>
      </c>
      <c r="D144">
        <f>('CON Score and Page Rank'!JS211-'MIN and MAX'!D$57)/('MIN and MAX'!H$57-'MIN and MAX'!D$57)</f>
        <v>0.25230125523012553</v>
      </c>
      <c r="E144">
        <f t="shared" si="10"/>
        <v>1.2061287402142329E-2</v>
      </c>
      <c r="F144">
        <f t="shared" si="11"/>
        <v>0.84562579820491068</v>
      </c>
      <c r="G144">
        <f t="shared" si="12"/>
        <v>0.25225683961287398</v>
      </c>
      <c r="H144" s="3" t="str">
        <f>IFERROR(VLOOKUP(A144,'GDP Data'!A$2:Q$144,13,FALSE),"Not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156</v>
      </c>
      <c r="B145">
        <f>('CON Score and Page Rank'!JQ152-'MIN and MAX'!B$57)/('MIN and MAX'!F$57-'MIN and MAX'!B$57)</f>
        <v>1.0477707336390253E-5</v>
      </c>
      <c r="C145">
        <f>('CON Score and Page Rank'!JR152-'MIN and MAX'!C$57)/('MIN and MAX'!G$57-'MIN and MAX'!C$57)</f>
        <v>1.1760706435236778E-2</v>
      </c>
      <c r="D145">
        <f>('CON Score and Page Rank'!JS152-'MIN and MAX'!D$57)/('MIN and MAX'!H$57-'MIN and MAX'!D$57)</f>
        <v>0.21213389121338913</v>
      </c>
      <c r="E145">
        <f t="shared" si="10"/>
        <v>1.1750228727900387E-2</v>
      </c>
      <c r="F145">
        <f t="shared" si="11"/>
        <v>0.84512205316160205</v>
      </c>
      <c r="G145">
        <f t="shared" si="12"/>
        <v>0.21212341350605274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137</v>
      </c>
      <c r="B146">
        <f>('CON Score and Page Rank'!JQ133-'MIN and MAX'!B$57)/('MIN and MAX'!F$57-'MIN and MAX'!B$57)</f>
        <v>4.3772135424890388E-4</v>
      </c>
      <c r="C146">
        <f>('CON Score and Page Rank'!JR133-'MIN and MAX'!C$57)/('MIN and MAX'!G$57-'MIN and MAX'!C$57)</f>
        <v>1.1306035643447629E-2</v>
      </c>
      <c r="D146">
        <f>('CON Score and Page Rank'!JS133-'MIN and MAX'!D$57)/('MIN and MAX'!H$57-'MIN and MAX'!D$57)</f>
        <v>0.27656903765690377</v>
      </c>
      <c r="E146">
        <f t="shared" si="10"/>
        <v>1.0868314289198726E-2</v>
      </c>
      <c r="F146">
        <f t="shared" si="11"/>
        <v>0.84369383378080165</v>
      </c>
      <c r="G146">
        <f t="shared" si="12"/>
        <v>0.27613131630265486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165</v>
      </c>
      <c r="B147">
        <f>('CON Score and Page Rank'!JQ159-'MIN and MAX'!B$57)/('MIN and MAX'!F$57-'MIN and MAX'!B$57)</f>
        <v>2.2379052713074594E-5</v>
      </c>
      <c r="C147">
        <f>('CON Score and Page Rank'!JR159-'MIN and MAX'!C$57)/('MIN and MAX'!G$57-'MIN and MAX'!C$57)</f>
        <v>1.0787016660597297E-2</v>
      </c>
      <c r="D147">
        <f>('CON Score and Page Rank'!JS159-'MIN and MAX'!D$57)/('MIN and MAX'!H$57-'MIN and MAX'!D$57)</f>
        <v>0.20083682008368201</v>
      </c>
      <c r="E147">
        <f t="shared" si="10"/>
        <v>1.0764637607884223E-2</v>
      </c>
      <c r="F147">
        <f t="shared" si="11"/>
        <v>0.84352593422151056</v>
      </c>
      <c r="G147">
        <f t="shared" si="12"/>
        <v>0.20081444103096893</v>
      </c>
      <c r="H147" s="3" t="str">
        <f>IFERROR(VLOOKUP(A147,'GDP Data'!A$2:Q$144,13,FALSE),"Not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170</v>
      </c>
      <c r="B148">
        <f>('CON Score and Page Rank'!JQ165-'MIN and MAX'!B$57)/('MIN and MAX'!F$57-'MIN and MAX'!B$57)</f>
        <v>9.8641941573770341E-6</v>
      </c>
      <c r="C148">
        <f>('CON Score and Page Rank'!JR165-'MIN and MAX'!C$57)/('MIN and MAX'!G$57-'MIN and MAX'!C$57)</f>
        <v>1.0741116936882993E-2</v>
      </c>
      <c r="D148">
        <f>('CON Score and Page Rank'!JS165-'MIN and MAX'!D$57)/('MIN and MAX'!H$57-'MIN and MAX'!D$57)</f>
        <v>7.6150627615062763E-2</v>
      </c>
      <c r="E148">
        <f t="shared" si="10"/>
        <v>1.0731252742725616E-2</v>
      </c>
      <c r="F148">
        <f t="shared" si="11"/>
        <v>0.84347186898643489</v>
      </c>
      <c r="G148">
        <f t="shared" si="12"/>
        <v>7.614076342090538E-2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96</v>
      </c>
      <c r="B149">
        <f>('CON Score and Page Rank'!JQ92-'MIN and MAX'!B$57)/('MIN and MAX'!F$57-'MIN and MAX'!B$57)</f>
        <v>6.6802937026049956E-4</v>
      </c>
      <c r="C149">
        <f>('CON Score and Page Rank'!JR92-'MIN and MAX'!C$57)/('MIN and MAX'!G$57-'MIN and MAX'!C$57)</f>
        <v>1.1348669649576051E-2</v>
      </c>
      <c r="D149">
        <f>('CON Score and Page Rank'!JS92-'MIN and MAX'!D$57)/('MIN and MAX'!H$57-'MIN and MAX'!D$57)</f>
        <v>0.2292887029288703</v>
      </c>
      <c r="E149">
        <f t="shared" si="10"/>
        <v>1.0680640279315552E-2</v>
      </c>
      <c r="F149">
        <f t="shared" si="11"/>
        <v>0.84338990445792739</v>
      </c>
      <c r="G149">
        <f t="shared" si="12"/>
        <v>0.22862067355860979</v>
      </c>
      <c r="H149" s="3">
        <f>IFERROR(VLOOKUP(A149,'GDP Data'!A$2:Q$144,13,FALSE),"Not Found")</f>
        <v>11551819617.6271</v>
      </c>
      <c r="I149">
        <f t="shared" si="13"/>
        <v>1.2269994810281055E-4</v>
      </c>
      <c r="J149">
        <f t="shared" si="14"/>
        <v>-0.84326720450982462</v>
      </c>
    </row>
    <row r="150" spans="1:10" x14ac:dyDescent="0.25">
      <c r="A150" t="s">
        <v>224</v>
      </c>
      <c r="B150">
        <f>('CON Score and Page Rank'!JQ213-'MIN and MAX'!B$57)/('MIN and MAX'!F$57-'MIN and MAX'!B$57)</f>
        <v>1.8960300316849294E-4</v>
      </c>
      <c r="C150">
        <f>('CON Score and Page Rank'!JR213-'MIN and MAX'!C$57)/('MIN and MAX'!G$57-'MIN and MAX'!C$57)</f>
        <v>1.0832828121674144E-2</v>
      </c>
      <c r="D150">
        <f>('CON Score and Page Rank'!JS213-'MIN and MAX'!D$57)/('MIN and MAX'!H$57-'MIN and MAX'!D$57)</f>
        <v>0.20209205020920501</v>
      </c>
      <c r="E150">
        <f t="shared" si="10"/>
        <v>1.0643225118505651E-2</v>
      </c>
      <c r="F150">
        <f t="shared" si="11"/>
        <v>0.84332931234665276</v>
      </c>
      <c r="G150">
        <f t="shared" si="12"/>
        <v>0.20190244720603651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61</v>
      </c>
      <c r="B151">
        <f>('CON Score and Page Rank'!JQ57-'MIN and MAX'!B$57)/('MIN and MAX'!F$57-'MIN and MAX'!B$57)</f>
        <v>1.3021223703670008E-4</v>
      </c>
      <c r="C151">
        <f>('CON Score and Page Rank'!JR57-'MIN and MAX'!C$57)/('MIN and MAX'!G$57-'MIN and MAX'!C$57)</f>
        <v>1.0497423794866283E-2</v>
      </c>
      <c r="D151">
        <f>('CON Score and Page Rank'!JS57-'MIN and MAX'!D$57)/('MIN and MAX'!H$57-'MIN and MAX'!D$57)</f>
        <v>0.26527196652719665</v>
      </c>
      <c r="E151">
        <f t="shared" si="10"/>
        <v>1.0367211557829582E-2</v>
      </c>
      <c r="F151">
        <f t="shared" si="11"/>
        <v>0.84288232123343132</v>
      </c>
      <c r="G151">
        <f t="shared" si="12"/>
        <v>0.26514175429015996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213</v>
      </c>
      <c r="B152">
        <f>('CON Score and Page Rank'!JQ202-'MIN and MAX'!B$57)/('MIN and MAX'!F$57-'MIN and MAX'!B$57)</f>
        <v>6.162021647558962E-5</v>
      </c>
      <c r="C152">
        <f>('CON Score and Page Rank'!JR202-'MIN and MAX'!C$57)/('MIN and MAX'!G$57-'MIN and MAX'!C$57)</f>
        <v>1.0278245600403045E-2</v>
      </c>
      <c r="D152">
        <f>('CON Score and Page Rank'!JS202-'MIN and MAX'!D$57)/('MIN and MAX'!H$57-'MIN and MAX'!D$57)</f>
        <v>0.27447698744769872</v>
      </c>
      <c r="E152">
        <f t="shared" si="10"/>
        <v>1.0216625383927456E-2</v>
      </c>
      <c r="F152">
        <f t="shared" si="11"/>
        <v>0.84263845393450809</v>
      </c>
      <c r="G152">
        <f t="shared" si="12"/>
        <v>0.27441536723122312</v>
      </c>
      <c r="H152" s="3">
        <f>IFERROR(VLOOKUP(A152,'GDP Data'!A$2:Q$144,13,FALSE),"Not Found")</f>
        <v>13008754110.8113</v>
      </c>
      <c r="I152">
        <f t="shared" si="13"/>
        <v>2.161525559669778E-4</v>
      </c>
      <c r="J152">
        <f t="shared" si="14"/>
        <v>-0.84242230137854113</v>
      </c>
    </row>
    <row r="153" spans="1:10" x14ac:dyDescent="0.25">
      <c r="A153" t="s">
        <v>68</v>
      </c>
      <c r="B153">
        <f>('CON Score and Page Rank'!JQ64-'MIN and MAX'!B$57)/('MIN and MAX'!F$57-'MIN and MAX'!B$57)</f>
        <v>1.4823574028848953E-5</v>
      </c>
      <c r="C153">
        <f>('CON Score and Page Rank'!JR64-'MIN and MAX'!C$57)/('MIN and MAX'!G$57-'MIN and MAX'!C$57)</f>
        <v>9.8913258395727267E-3</v>
      </c>
      <c r="D153">
        <f>('CON Score and Page Rank'!JS64-'MIN and MAX'!D$57)/('MIN and MAX'!H$57-'MIN and MAX'!D$57)</f>
        <v>0.199581589958159</v>
      </c>
      <c r="E153">
        <f t="shared" si="10"/>
        <v>9.8765022655438774E-3</v>
      </c>
      <c r="F153">
        <f t="shared" si="11"/>
        <v>0.84208764037684736</v>
      </c>
      <c r="G153">
        <f t="shared" si="12"/>
        <v>0.19956676638413015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85</v>
      </c>
      <c r="B154">
        <f>('CON Score and Page Rank'!JQ81-'MIN and MAX'!B$57)/('MIN and MAX'!F$57-'MIN and MAX'!B$57)</f>
        <v>7.4314678709698625E-6</v>
      </c>
      <c r="C154">
        <f>('CON Score and Page Rank'!JR81-'MIN and MAX'!C$57)/('MIN and MAX'!G$57-'MIN and MAX'!C$57)</f>
        <v>9.8367259415948795E-3</v>
      </c>
      <c r="D154">
        <f>('CON Score and Page Rank'!JS81-'MIN and MAX'!D$57)/('MIN and MAX'!H$57-'MIN and MAX'!D$57)</f>
        <v>0.22426778242677825</v>
      </c>
      <c r="E154">
        <f t="shared" si="10"/>
        <v>9.8292944737239096E-3</v>
      </c>
      <c r="F154">
        <f t="shared" si="11"/>
        <v>0.84201118955549403</v>
      </c>
      <c r="G154">
        <f t="shared" si="12"/>
        <v>0.22426035095890728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83</v>
      </c>
      <c r="B155">
        <f>('CON Score and Page Rank'!JQ79-'MIN and MAX'!B$57)/('MIN and MAX'!F$57-'MIN and MAX'!B$57)</f>
        <v>1.1072322434289236E-6</v>
      </c>
      <c r="C155">
        <f>('CON Score and Page Rank'!JR79-'MIN and MAX'!C$57)/('MIN and MAX'!G$57-'MIN and MAX'!C$57)</f>
        <v>9.2953323801493858E-3</v>
      </c>
      <c r="D155">
        <f>('CON Score and Page Rank'!JS79-'MIN and MAX'!D$57)/('MIN and MAX'!H$57-'MIN and MAX'!D$57)</f>
        <v>0.14142259414225941</v>
      </c>
      <c r="E155">
        <f t="shared" si="10"/>
        <v>9.2942251479059563E-3</v>
      </c>
      <c r="F155">
        <f t="shared" si="11"/>
        <v>0.84114466968954205</v>
      </c>
      <c r="G155">
        <f t="shared" si="12"/>
        <v>0.14142148691001599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188</v>
      </c>
      <c r="B156">
        <f>('CON Score and Page Rank'!JQ179-'MIN and MAX'!B$57)/('MIN and MAX'!F$57-'MIN and MAX'!B$57)</f>
        <v>1.4110298844602882E-4</v>
      </c>
      <c r="C156">
        <f>('CON Score and Page Rank'!JR179-'MIN and MAX'!C$57)/('MIN and MAX'!G$57-'MIN and MAX'!C$57)</f>
        <v>9.4299927947741578E-3</v>
      </c>
      <c r="D156">
        <f>('CON Score and Page Rank'!JS179-'MIN and MAX'!D$57)/('MIN and MAX'!H$57-'MIN and MAX'!D$57)</f>
        <v>0.36987447698744769</v>
      </c>
      <c r="E156">
        <f t="shared" si="10"/>
        <v>9.2888898063281291E-3</v>
      </c>
      <c r="F156">
        <f t="shared" si="11"/>
        <v>0.8411360293522141</v>
      </c>
      <c r="G156">
        <f t="shared" si="12"/>
        <v>0.36973337399900164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144</v>
      </c>
      <c r="B157">
        <f>('CON Score and Page Rank'!JQ141-'MIN and MAX'!B$57)/('MIN and MAX'!F$57-'MIN and MAX'!B$57)</f>
        <v>1.38036761290605E-5</v>
      </c>
      <c r="C157">
        <f>('CON Score and Page Rank'!JR141-'MIN and MAX'!C$57)/('MIN and MAX'!G$57-'MIN and MAX'!C$57)</f>
        <v>9.3021632778410891E-3</v>
      </c>
      <c r="D157">
        <f>('CON Score and Page Rank'!JS141-'MIN and MAX'!D$57)/('MIN and MAX'!H$57-'MIN and MAX'!D$57)</f>
        <v>0.30962343096234307</v>
      </c>
      <c r="E157">
        <f t="shared" si="10"/>
        <v>9.2883596017120287E-3</v>
      </c>
      <c r="F157">
        <f t="shared" si="11"/>
        <v>0.84113517071051913</v>
      </c>
      <c r="G157">
        <f t="shared" si="12"/>
        <v>0.309609627286214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114</v>
      </c>
      <c r="B158">
        <f>('CON Score and Page Rank'!JQ110-'MIN and MAX'!B$57)/('MIN and MAX'!F$57-'MIN and MAX'!B$57)</f>
        <v>3.3382768243857683E-5</v>
      </c>
      <c r="C158">
        <f>('CON Score and Page Rank'!JR110-'MIN and MAX'!C$57)/('MIN and MAX'!G$57-'MIN and MAX'!C$57)</f>
        <v>9.3017708243281153E-3</v>
      </c>
      <c r="D158">
        <f>('CON Score and Page Rank'!JS110-'MIN and MAX'!D$57)/('MIN and MAX'!H$57-'MIN and MAX'!D$57)</f>
        <v>8.9958158995815898E-2</v>
      </c>
      <c r="E158">
        <f t="shared" si="10"/>
        <v>9.2683880560842577E-3</v>
      </c>
      <c r="F158">
        <f t="shared" si="11"/>
        <v>0.84110282772204037</v>
      </c>
      <c r="G158">
        <f t="shared" si="12"/>
        <v>8.9924776227572042E-2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152</v>
      </c>
      <c r="B159">
        <f>('CON Score and Page Rank'!JQ148-'MIN and MAX'!B$57)/('MIN and MAX'!F$57-'MIN and MAX'!B$57)</f>
        <v>6.9529320052464868E-5</v>
      </c>
      <c r="C159">
        <f>('CON Score and Page Rank'!JR148-'MIN and MAX'!C$57)/('MIN and MAX'!G$57-'MIN and MAX'!C$57)</f>
        <v>8.4656888059570345E-3</v>
      </c>
      <c r="D159">
        <f>('CON Score and Page Rank'!JS148-'MIN and MAX'!D$57)/('MIN and MAX'!H$57-'MIN and MAX'!D$57)</f>
        <v>0.31213389121338914</v>
      </c>
      <c r="E159">
        <f t="shared" si="10"/>
        <v>8.3961594859045703E-3</v>
      </c>
      <c r="F159">
        <f t="shared" si="11"/>
        <v>0.83969029415443908</v>
      </c>
      <c r="G159">
        <f t="shared" si="12"/>
        <v>0.31206436189333669</v>
      </c>
      <c r="H159" s="3">
        <f>IFERROR(VLOOKUP(A159,'GDP Data'!A$2:Q$144,13,FALSE),"Not Found")</f>
        <v>54118601974.794701</v>
      </c>
      <c r="I159">
        <f t="shared" si="13"/>
        <v>2.8530744695884529E-3</v>
      </c>
      <c r="J159">
        <f t="shared" si="14"/>
        <v>-0.83683721968485059</v>
      </c>
    </row>
    <row r="160" spans="1:10" x14ac:dyDescent="0.25">
      <c r="A160" t="s">
        <v>133</v>
      </c>
      <c r="B160">
        <f>('CON Score and Page Rank'!JQ129-'MIN and MAX'!B$57)/('MIN and MAX'!F$57-'MIN and MAX'!B$57)</f>
        <v>4.0931323020776216E-6</v>
      </c>
      <c r="C160">
        <f>('CON Score and Page Rank'!JR129-'MIN and MAX'!C$57)/('MIN and MAX'!G$57-'MIN and MAX'!C$57)</f>
        <v>8.2738105604827205E-3</v>
      </c>
      <c r="D160">
        <f>('CON Score and Page Rank'!JS129-'MIN and MAX'!D$57)/('MIN and MAX'!H$57-'MIN and MAX'!D$57)</f>
        <v>0.12552301255230125</v>
      </c>
      <c r="E160">
        <f t="shared" si="10"/>
        <v>8.2697174281806431E-3</v>
      </c>
      <c r="F160">
        <f t="shared" si="11"/>
        <v>0.8394855271277698</v>
      </c>
      <c r="G160">
        <f t="shared" si="12"/>
        <v>0.12551891941999918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212</v>
      </c>
      <c r="B161">
        <f>('CON Score and Page Rank'!JQ201-'MIN and MAX'!B$57)/('MIN and MAX'!F$57-'MIN and MAX'!B$57)</f>
        <v>1.5310678595311258E-3</v>
      </c>
      <c r="C161">
        <f>('CON Score and Page Rank'!JR201-'MIN and MAX'!C$57)/('MIN and MAX'!G$57-'MIN and MAX'!C$57)</f>
        <v>9.4789738302068008E-3</v>
      </c>
      <c r="D161">
        <f>('CON Score and Page Rank'!JS201-'MIN and MAX'!D$57)/('MIN and MAX'!H$57-'MIN and MAX'!D$57)</f>
        <v>0.14435146443514643</v>
      </c>
      <c r="E161">
        <f t="shared" si="10"/>
        <v>7.9479059706756752E-3</v>
      </c>
      <c r="F161">
        <f t="shared" si="11"/>
        <v>0.83896436845250322</v>
      </c>
      <c r="G161">
        <f t="shared" si="12"/>
        <v>0.14282039657561529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42</v>
      </c>
      <c r="B162">
        <f>('CON Score and Page Rank'!JQ35-'MIN and MAX'!B$57)/('MIN and MAX'!F$57-'MIN and MAX'!B$57)</f>
        <v>8.3432268349593441E-2</v>
      </c>
      <c r="C162">
        <f>('CON Score and Page Rank'!JR35-'MIN and MAX'!C$57)/('MIN and MAX'!G$57-'MIN and MAX'!C$57)</f>
        <v>9.1207800904077346E-2</v>
      </c>
      <c r="D162">
        <f>('CON Score and Page Rank'!JS35-'MIN and MAX'!D$57)/('MIN and MAX'!H$57-'MIN and MAX'!D$57)</f>
        <v>0.90627615062761502</v>
      </c>
      <c r="E162">
        <f t="shared" si="10"/>
        <v>7.7755325544839049E-3</v>
      </c>
      <c r="F162">
        <f t="shared" si="11"/>
        <v>0.83868521772887727</v>
      </c>
      <c r="G162">
        <f t="shared" si="12"/>
        <v>0.82284388227802152</v>
      </c>
      <c r="H162" s="3">
        <f>IFERROR(VLOOKUP(A162,'GDP Data'!A$2:Q$144,13,FALSE),"Not Found")</f>
        <v>168291357111.73901</v>
      </c>
      <c r="I162">
        <f t="shared" si="13"/>
        <v>1.0176493445870093E-2</v>
      </c>
      <c r="J162">
        <f t="shared" si="14"/>
        <v>-0.82850872428300715</v>
      </c>
    </row>
    <row r="163" spans="1:10" x14ac:dyDescent="0.25">
      <c r="A163" t="s">
        <v>155</v>
      </c>
      <c r="B163">
        <f>('CON Score and Page Rank'!JQ151-'MIN and MAX'!B$57)/('MIN and MAX'!F$57-'MIN and MAX'!B$57)</f>
        <v>1.888818277625339E-3</v>
      </c>
      <c r="C163">
        <f>('CON Score and Page Rank'!JR151-'MIN and MAX'!C$57)/('MIN and MAX'!G$57-'MIN and MAX'!C$57)</f>
        <v>9.6578774679750446E-3</v>
      </c>
      <c r="D163">
        <f>('CON Score and Page Rank'!JS151-'MIN and MAX'!D$57)/('MIN and MAX'!H$57-'MIN and MAX'!D$57)</f>
        <v>0.26401673640167361</v>
      </c>
      <c r="E163">
        <f t="shared" si="10"/>
        <v>7.7690591903497057E-3</v>
      </c>
      <c r="F163">
        <f t="shared" si="11"/>
        <v>0.83867473441699392</v>
      </c>
      <c r="G163">
        <f t="shared" si="12"/>
        <v>0.26212791812404829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60</v>
      </c>
      <c r="B164">
        <f>('CON Score and Page Rank'!JQ55-'MIN and MAX'!B$57)/('MIN and MAX'!F$57-'MIN and MAX'!B$57)</f>
        <v>0.10751387096882056</v>
      </c>
      <c r="C164">
        <f>('CON Score and Page Rank'!JR55-'MIN and MAX'!C$57)/('MIN and MAX'!G$57-'MIN and MAX'!C$57)</f>
        <v>0.11487073818535642</v>
      </c>
      <c r="D164">
        <f>('CON Score and Page Rank'!JS55-'MIN and MAX'!D$57)/('MIN and MAX'!H$57-'MIN and MAX'!D$57)</f>
        <v>0.94686192468619246</v>
      </c>
      <c r="E164">
        <f t="shared" si="10"/>
        <v>7.3568672165358617E-3</v>
      </c>
      <c r="F164">
        <f t="shared" si="11"/>
        <v>0.83800720870273293</v>
      </c>
      <c r="G164">
        <f t="shared" si="12"/>
        <v>0.83934805371737187</v>
      </c>
      <c r="H164" s="3">
        <f>IFERROR(VLOOKUP(A164,'GDP Data'!A$2:Q$144,13,FALSE),"Not Found")</f>
        <v>279351168707.26703</v>
      </c>
      <c r="I164">
        <f t="shared" si="13"/>
        <v>1.7300237904566893E-2</v>
      </c>
      <c r="J164">
        <f t="shared" si="14"/>
        <v>-0.82070697079816601</v>
      </c>
    </row>
    <row r="165" spans="1:10" x14ac:dyDescent="0.25">
      <c r="A165" t="s">
        <v>209</v>
      </c>
      <c r="B165">
        <f>('CON Score and Page Rank'!JQ198-'MIN and MAX'!B$57)/('MIN and MAX'!F$57-'MIN and MAX'!B$57)</f>
        <v>1.1388239340967113E-5</v>
      </c>
      <c r="C165">
        <f>('CON Score and Page Rank'!JR198-'MIN and MAX'!C$57)/('MIN and MAX'!G$57-'MIN and MAX'!C$57)</f>
        <v>7.2266468685164885E-3</v>
      </c>
      <c r="D165">
        <f>('CON Score and Page Rank'!JS198-'MIN and MAX'!D$57)/('MIN and MAX'!H$57-'MIN and MAX'!D$57)</f>
        <v>9.0794979079497906E-2</v>
      </c>
      <c r="E165">
        <f t="shared" si="10"/>
        <v>7.2152586291755211E-3</v>
      </c>
      <c r="F165">
        <f t="shared" si="11"/>
        <v>0.83777788018731192</v>
      </c>
      <c r="G165">
        <f t="shared" si="12"/>
        <v>9.0783590840156941E-2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106</v>
      </c>
      <c r="B166">
        <f>('CON Score and Page Rank'!JQ102-'MIN and MAX'!B$57)/('MIN and MAX'!F$57-'MIN and MAX'!B$57)</f>
        <v>1.9082559317499794E-5</v>
      </c>
      <c r="C166">
        <f>('CON Score and Page Rank'!JR102-'MIN and MAX'!C$57)/('MIN and MAX'!G$57-'MIN and MAX'!C$57)</f>
        <v>6.8512233162148477E-3</v>
      </c>
      <c r="D166">
        <f>('CON Score and Page Rank'!JS102-'MIN and MAX'!D$57)/('MIN and MAX'!H$57-'MIN and MAX'!D$57)</f>
        <v>0.15648535564853555</v>
      </c>
      <c r="E166">
        <f t="shared" si="10"/>
        <v>6.8321407568973482E-3</v>
      </c>
      <c r="F166">
        <f t="shared" si="11"/>
        <v>0.83715743862710312</v>
      </c>
      <c r="G166">
        <f t="shared" si="12"/>
        <v>0.15646627308921804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153</v>
      </c>
      <c r="B167">
        <f>('CON Score and Page Rank'!JQ149-'MIN and MAX'!B$57)/('MIN and MAX'!F$57-'MIN and MAX'!B$57)</f>
        <v>8.1126758530835823E-7</v>
      </c>
      <c r="C167">
        <f>('CON Score and Page Rank'!JR149-'MIN and MAX'!C$57)/('MIN and MAX'!G$57-'MIN and MAX'!C$57)</f>
        <v>6.7768557396838515E-3</v>
      </c>
      <c r="D167">
        <f>('CON Score and Page Rank'!JS149-'MIN and MAX'!D$57)/('MIN and MAX'!H$57-'MIN and MAX'!D$57)</f>
        <v>6.3598326359832633E-2</v>
      </c>
      <c r="E167">
        <f t="shared" si="10"/>
        <v>6.7760444720985436E-3</v>
      </c>
      <c r="F167">
        <f t="shared" si="11"/>
        <v>0.83706659330512567</v>
      </c>
      <c r="G167">
        <f t="shared" si="12"/>
        <v>6.3597515092247328E-2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189</v>
      </c>
      <c r="B168">
        <f>('CON Score and Page Rank'!JQ181-'MIN and MAX'!B$57)/('MIN and MAX'!F$57-'MIN and MAX'!B$57)</f>
        <v>8.7881713476438084E-2</v>
      </c>
      <c r="C168">
        <f>('CON Score and Page Rank'!JR181-'MIN and MAX'!C$57)/('MIN and MAX'!G$57-'MIN and MAX'!C$57)</f>
        <v>9.4623475134878315E-2</v>
      </c>
      <c r="D168">
        <f>('CON Score and Page Rank'!JS181-'MIN and MAX'!D$57)/('MIN and MAX'!H$57-'MIN and MAX'!D$57)</f>
        <v>0.93849372384937235</v>
      </c>
      <c r="E168">
        <f t="shared" si="10"/>
        <v>6.7417616584402318E-3</v>
      </c>
      <c r="F168">
        <f t="shared" si="11"/>
        <v>0.83701107388425378</v>
      </c>
      <c r="G168">
        <f t="shared" si="12"/>
        <v>0.85061201037293421</v>
      </c>
      <c r="H168" s="3">
        <f>IFERROR(VLOOKUP(A168,'GDP Data'!A$2:Q$144,13,FALSE),"Not Found")</f>
        <v>528301269069.79901</v>
      </c>
      <c r="I168">
        <f t="shared" si="13"/>
        <v>3.3268722565862767E-2</v>
      </c>
      <c r="J168">
        <f t="shared" si="14"/>
        <v>-0.803742351318391</v>
      </c>
    </row>
    <row r="169" spans="1:10" x14ac:dyDescent="0.25">
      <c r="A169" t="s">
        <v>72</v>
      </c>
      <c r="B169">
        <f>('CON Score and Page Rank'!JQ68-'MIN and MAX'!B$57)/('MIN and MAX'!F$57-'MIN and MAX'!B$57)</f>
        <v>1.1535911222279635E-4</v>
      </c>
      <c r="C169">
        <f>('CON Score and Page Rank'!JR68-'MIN and MAX'!C$57)/('MIN and MAX'!G$57-'MIN and MAX'!C$57)</f>
        <v>6.6619630036122276E-3</v>
      </c>
      <c r="D169">
        <f>('CON Score and Page Rank'!JS68-'MIN and MAX'!D$57)/('MIN and MAX'!H$57-'MIN and MAX'!D$57)</f>
        <v>9.8744769874476987E-2</v>
      </c>
      <c r="E169">
        <f t="shared" si="10"/>
        <v>6.5466038913894317E-3</v>
      </c>
      <c r="F169">
        <f t="shared" si="11"/>
        <v>0.83669502496501169</v>
      </c>
      <c r="G169">
        <f t="shared" si="12"/>
        <v>9.8629410762254191E-2</v>
      </c>
      <c r="H169" s="3">
        <f>IFERROR(VLOOKUP(A169,'GDP Data'!A$2:Q$144,13,FALSE),"Not Found")</f>
        <v>12172309522.6171</v>
      </c>
      <c r="I169">
        <f t="shared" si="13"/>
        <v>1.6250022741939998E-4</v>
      </c>
      <c r="J169">
        <f t="shared" si="14"/>
        <v>-0.83653252473759232</v>
      </c>
    </row>
    <row r="170" spans="1:10" x14ac:dyDescent="0.25">
      <c r="A170" t="s">
        <v>20</v>
      </c>
      <c r="B170">
        <f>('CON Score and Page Rank'!JQ7-'MIN and MAX'!B$57)/('MIN and MAX'!F$57-'MIN and MAX'!B$57)</f>
        <v>0.10904837610863621</v>
      </c>
      <c r="C170">
        <f>('CON Score and Page Rank'!JR7-'MIN and MAX'!C$57)/('MIN and MAX'!G$57-'MIN and MAX'!C$57)</f>
        <v>0.11506880742440088</v>
      </c>
      <c r="D170">
        <f>('CON Score and Page Rank'!JS7-'MIN and MAX'!D$57)/('MIN and MAX'!H$57-'MIN and MAX'!D$57)</f>
        <v>1</v>
      </c>
      <c r="E170">
        <f t="shared" si="10"/>
        <v>6.0204313157646711E-3</v>
      </c>
      <c r="F170">
        <f t="shared" si="11"/>
        <v>0.83584291297185831</v>
      </c>
      <c r="G170">
        <f t="shared" si="12"/>
        <v>0.89095162389136373</v>
      </c>
      <c r="H170" s="3">
        <f>IFERROR(VLOOKUP(A170,'GDP Data'!A$2:Q$144,13,FALSE),"Not Found")</f>
        <v>1793326630174.52</v>
      </c>
      <c r="I170">
        <f t="shared" si="13"/>
        <v>0.1144116425547847</v>
      </c>
      <c r="J170">
        <f t="shared" si="14"/>
        <v>-0.72143127041707356</v>
      </c>
    </row>
    <row r="171" spans="1:10" x14ac:dyDescent="0.25">
      <c r="A171" t="s">
        <v>73</v>
      </c>
      <c r="B171">
        <f>('CON Score and Page Rank'!JQ69-'MIN and MAX'!B$57)/('MIN and MAX'!F$57-'MIN and MAX'!B$57)</f>
        <v>6.0184141365802162E-6</v>
      </c>
      <c r="C171">
        <f>('CON Score and Page Rank'!JR69-'MIN and MAX'!C$57)/('MIN and MAX'!G$57-'MIN and MAX'!C$57)</f>
        <v>4.158111166949488E-3</v>
      </c>
      <c r="D171">
        <f>('CON Score and Page Rank'!JS69-'MIN and MAX'!D$57)/('MIN and MAX'!H$57-'MIN and MAX'!D$57)</f>
        <v>2.5104602510460251E-2</v>
      </c>
      <c r="E171">
        <f t="shared" si="10"/>
        <v>4.152092752812908E-3</v>
      </c>
      <c r="F171">
        <f t="shared" si="11"/>
        <v>0.83281722563938565</v>
      </c>
      <c r="G171">
        <f t="shared" si="12"/>
        <v>2.5098584096323671E-2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274</v>
      </c>
      <c r="B172">
        <f>('CON Score and Page Rank'!JQ67-'MIN and MAX'!B$57)/('MIN and MAX'!F$57-'MIN and MAX'!B$57)</f>
        <v>1.069940290947987E-5</v>
      </c>
      <c r="C172">
        <f>('CON Score and Page Rank'!JR67-'MIN and MAX'!C$57)/('MIN and MAX'!G$57-'MIN and MAX'!C$57)</f>
        <v>4.1614210158540978E-3</v>
      </c>
      <c r="D172">
        <f>('CON Score and Page Rank'!JS67-'MIN and MAX'!D$57)/('MIN and MAX'!H$57-'MIN and MAX'!D$57)</f>
        <v>2.5104602510460251E-2</v>
      </c>
      <c r="E172">
        <f t="shared" si="10"/>
        <v>4.1507216129446182E-3</v>
      </c>
      <c r="F172">
        <f t="shared" si="11"/>
        <v>0.83281500514219475</v>
      </c>
      <c r="G172">
        <f t="shared" si="12"/>
        <v>2.5093903107550771E-2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113</v>
      </c>
      <c r="B173">
        <f>('CON Score and Page Rank'!JQ109-'MIN and MAX'!B$57)/('MIN and MAX'!F$57-'MIN and MAX'!B$57)</f>
        <v>1.6320748005328393E-6</v>
      </c>
      <c r="C173">
        <f>('CON Score and Page Rank'!JR109-'MIN and MAX'!C$57)/('MIN and MAX'!G$57-'MIN and MAX'!C$57)</f>
        <v>3.6151257257927305E-3</v>
      </c>
      <c r="D173">
        <f>('CON Score and Page Rank'!JS109-'MIN and MAX'!D$57)/('MIN and MAX'!H$57-'MIN and MAX'!D$57)</f>
        <v>0.14769874476987449</v>
      </c>
      <c r="E173">
        <f t="shared" si="10"/>
        <v>3.6134936509921978E-3</v>
      </c>
      <c r="F173">
        <f t="shared" si="11"/>
        <v>0.83194498946550632</v>
      </c>
      <c r="G173">
        <f t="shared" si="12"/>
        <v>0.14769711269507396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205</v>
      </c>
      <c r="B174">
        <f>('CON Score and Page Rank'!JQ194-'MIN and MAX'!B$57)/('MIN and MAX'!F$57-'MIN and MAX'!B$57)</f>
        <v>8.6046447955065805E-6</v>
      </c>
      <c r="C174">
        <f>('CON Score and Page Rank'!JR194-'MIN and MAX'!C$57)/('MIN and MAX'!G$57-'MIN and MAX'!C$57)</f>
        <v>2.6690180253583287E-3</v>
      </c>
      <c r="D174">
        <f>('CON Score and Page Rank'!JS194-'MIN and MAX'!D$57)/('MIN and MAX'!H$57-'MIN and MAX'!D$57)</f>
        <v>8.5774058577405859E-2</v>
      </c>
      <c r="E174">
        <f t="shared" si="10"/>
        <v>2.6604133805628221E-3</v>
      </c>
      <c r="F174">
        <f t="shared" si="11"/>
        <v>0.83040152033295689</v>
      </c>
      <c r="G174">
        <f t="shared" si="12"/>
        <v>8.5765453932610355E-2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39</v>
      </c>
      <c r="B175">
        <f>('CON Score and Page Rank'!JQ33-'MIN and MAX'!B$57)/('MIN and MAX'!F$57-'MIN and MAX'!B$57)</f>
        <v>3.4053094595790663E-7</v>
      </c>
      <c r="C175">
        <f>('CON Score and Page Rank'!JR33-'MIN and MAX'!C$57)/('MIN and MAX'!G$57-'MIN and MAX'!C$57)</f>
        <v>2.260226467742646E-3</v>
      </c>
      <c r="D175">
        <f>('CON Score and Page Rank'!JS33-'MIN and MAX'!D$57)/('MIN and MAX'!H$57-'MIN and MAX'!D$57)</f>
        <v>3.5564853556485358E-2</v>
      </c>
      <c r="E175">
        <f t="shared" si="10"/>
        <v>2.2598859367966881E-3</v>
      </c>
      <c r="F175">
        <f t="shared" si="11"/>
        <v>0.82975288478213038</v>
      </c>
      <c r="G175">
        <f t="shared" si="12"/>
        <v>3.5564513025539403E-2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86</v>
      </c>
      <c r="B176">
        <f>('CON Score and Page Rank'!JQ82-'MIN and MAX'!B$57)/('MIN and MAX'!F$57-'MIN and MAX'!B$57)</f>
        <v>8.5746756142438628E-7</v>
      </c>
      <c r="C176">
        <f>('CON Score and Page Rank'!JR82-'MIN and MAX'!C$57)/('MIN and MAX'!G$57-'MIN and MAX'!C$57)</f>
        <v>2.2582594718221923E-3</v>
      </c>
      <c r="D176">
        <f>('CON Score and Page Rank'!JS82-'MIN and MAX'!D$57)/('MIN and MAX'!H$57-'MIN and MAX'!D$57)</f>
        <v>6.9874476987447698E-2</v>
      </c>
      <c r="E176">
        <f t="shared" si="10"/>
        <v>2.2574020042607679E-3</v>
      </c>
      <c r="F176">
        <f t="shared" si="11"/>
        <v>0.82974886216901411</v>
      </c>
      <c r="G176">
        <f t="shared" si="12"/>
        <v>6.9873619519886271E-2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79</v>
      </c>
      <c r="B177">
        <f>('CON Score and Page Rank'!JQ75-'MIN and MAX'!B$57)/('MIN and MAX'!F$57-'MIN and MAX'!B$57)</f>
        <v>4.9058742680794408E-6</v>
      </c>
      <c r="C177">
        <f>('CON Score and Page Rank'!JR75-'MIN and MAX'!C$57)/('MIN and MAX'!G$57-'MIN and MAX'!C$57)</f>
        <v>2.0965355259873969E-3</v>
      </c>
      <c r="D177">
        <f>('CON Score and Page Rank'!JS75-'MIN and MAX'!D$57)/('MIN and MAX'!H$57-'MIN and MAX'!D$57)</f>
        <v>2.5941422594142258E-2</v>
      </c>
      <c r="E177">
        <f t="shared" si="10"/>
        <v>2.0916296517193176E-3</v>
      </c>
      <c r="F177">
        <f t="shared" si="11"/>
        <v>0.82948040156069358</v>
      </c>
      <c r="G177">
        <f t="shared" si="12"/>
        <v>2.5936516719874177E-2</v>
      </c>
      <c r="H177" s="3">
        <f>IFERROR(VLOOKUP(A177,'GDP Data'!A$2:Q$144,13,FALSE),"Not Found")</f>
        <v>21357344847.496601</v>
      </c>
      <c r="I177">
        <f t="shared" si="13"/>
        <v>7.5165883986908475E-4</v>
      </c>
      <c r="J177">
        <f t="shared" si="14"/>
        <v>-0.82872874272082453</v>
      </c>
    </row>
    <row r="178" spans="1:10" x14ac:dyDescent="0.25">
      <c r="A178" t="s">
        <v>167</v>
      </c>
      <c r="B178">
        <f>('CON Score and Page Rank'!JQ162-'MIN and MAX'!B$57)/('MIN and MAX'!F$57-'MIN and MAX'!B$57)</f>
        <v>1.2349977416376619E-5</v>
      </c>
      <c r="C178">
        <f>('CON Score and Page Rank'!JR162-'MIN and MAX'!C$57)/('MIN and MAX'!G$57-'MIN and MAX'!C$57)</f>
        <v>1.4115165877412181E-3</v>
      </c>
      <c r="D178">
        <f>('CON Score and Page Rank'!JS162-'MIN and MAX'!D$57)/('MIN and MAX'!H$57-'MIN and MAX'!D$57)</f>
        <v>6.443514644351464E-2</v>
      </c>
      <c r="E178">
        <f t="shared" si="10"/>
        <v>1.3991666103248415E-3</v>
      </c>
      <c r="F178">
        <f t="shared" si="11"/>
        <v>0.82835898989896417</v>
      </c>
      <c r="G178">
        <f t="shared" si="12"/>
        <v>6.4422796466098262E-2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132</v>
      </c>
      <c r="B179">
        <f>('CON Score and Page Rank'!JQ128-'MIN and MAX'!B$57)/('MIN and MAX'!F$57-'MIN and MAX'!B$57)</f>
        <v>1.6713260249123741E-6</v>
      </c>
      <c r="C179">
        <f>('CON Score and Page Rank'!JR128-'MIN and MAX'!C$57)/('MIN and MAX'!G$57-'MIN and MAX'!C$57)</f>
        <v>1.2536746218359716E-3</v>
      </c>
      <c r="D179">
        <f>('CON Score and Page Rank'!JS128-'MIN and MAX'!D$57)/('MIN and MAX'!H$57-'MIN and MAX'!D$57)</f>
        <v>1.6317991631799162E-2</v>
      </c>
      <c r="E179">
        <f t="shared" si="10"/>
        <v>1.2520032958110593E-3</v>
      </c>
      <c r="F179">
        <f t="shared" si="11"/>
        <v>0.82812066576148813</v>
      </c>
      <c r="G179">
        <f t="shared" si="12"/>
        <v>1.6316320305774248E-2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161</v>
      </c>
      <c r="B180">
        <f>('CON Score and Page Rank'!JQ157-'MIN and MAX'!B$57)/('MIN and MAX'!F$57-'MIN and MAX'!B$57)</f>
        <v>5.6936943375992821E-5</v>
      </c>
      <c r="C180">
        <f>('CON Score and Page Rank'!JR157-'MIN and MAX'!C$57)/('MIN and MAX'!G$57-'MIN and MAX'!C$57)</f>
        <v>1.2274338244965227E-3</v>
      </c>
      <c r="D180">
        <f>('CON Score and Page Rank'!JS157-'MIN and MAX'!D$57)/('MIN and MAX'!H$57-'MIN and MAX'!D$57)</f>
        <v>7.4058577405857737E-2</v>
      </c>
      <c r="E180">
        <f t="shared" si="10"/>
        <v>1.1704968811205299E-3</v>
      </c>
      <c r="F180">
        <f t="shared" si="11"/>
        <v>0.82798866991697961</v>
      </c>
      <c r="G180">
        <f t="shared" si="12"/>
        <v>7.4001640462481741E-2</v>
      </c>
      <c r="H180" s="3" t="str">
        <f>IFERROR(VLOOKUP(A180,'GDP Data'!A$2:Q$144,13,FALSE),"Not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257</v>
      </c>
      <c r="B181">
        <f>('CON Score and Page Rank'!JQ161-'MIN and MAX'!B$57)/('MIN and MAX'!F$57-'MIN and MAX'!B$57)</f>
        <v>5.3345199403968975E-5</v>
      </c>
      <c r="C181">
        <f>('CON Score and Page Rank'!JR161-'MIN and MAX'!C$57)/('MIN and MAX'!G$57-'MIN and MAX'!C$57)</f>
        <v>1.1823048227414359E-3</v>
      </c>
      <c r="D181">
        <f>('CON Score and Page Rank'!JS161-'MIN and MAX'!D$57)/('MIN and MAX'!H$57-'MIN and MAX'!D$57)</f>
        <v>5.8158995815899582E-2</v>
      </c>
      <c r="E181">
        <f t="shared" si="10"/>
        <v>1.1289596233374668E-3</v>
      </c>
      <c r="F181">
        <f t="shared" si="11"/>
        <v>0.82792140226153865</v>
      </c>
      <c r="G181">
        <f t="shared" si="12"/>
        <v>5.8105650616495613E-2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143</v>
      </c>
      <c r="B182">
        <f>('CON Score and Page Rank'!JQ139-'MIN and MAX'!B$57)/('MIN and MAX'!F$57-'MIN and MAX'!B$57)</f>
        <v>7.7243303853839161E-7</v>
      </c>
      <c r="C182">
        <f>('CON Score and Page Rank'!JR139-'MIN and MAX'!C$57)/('MIN and MAX'!G$57-'MIN and MAX'!C$57)</f>
        <v>2.3617032829209195E-4</v>
      </c>
      <c r="D182">
        <f>('CON Score and Page Rank'!JS139-'MIN and MAX'!D$57)/('MIN and MAX'!H$57-'MIN and MAX'!D$57)</f>
        <v>1.2133891213389121E-2</v>
      </c>
      <c r="E182">
        <f t="shared" si="10"/>
        <v>2.3539789525355356E-4</v>
      </c>
      <c r="F182">
        <f t="shared" si="11"/>
        <v>0.82647432063775916</v>
      </c>
      <c r="G182">
        <f t="shared" si="12"/>
        <v>1.2133118780350583E-2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80</v>
      </c>
      <c r="B183">
        <f>('CON Score and Page Rank'!JQ76-'MIN and MAX'!B$57)/('MIN and MAX'!F$57-'MIN and MAX'!B$57)</f>
        <v>1.9310825963406737E-6</v>
      </c>
      <c r="C183">
        <f>('CON Score and Page Rank'!JR76-'MIN and MAX'!C$57)/('MIN and MAX'!G$57-'MIN and MAX'!C$57)</f>
        <v>2.3673300260587557E-4</v>
      </c>
      <c r="D183">
        <f>('CON Score and Page Rank'!JS76-'MIN and MAX'!D$57)/('MIN and MAX'!H$57-'MIN and MAX'!D$57)</f>
        <v>1.2133891213389121E-2</v>
      </c>
      <c r="E183">
        <f t="shared" si="10"/>
        <v>2.3480192000953489E-4</v>
      </c>
      <c r="F183">
        <f t="shared" si="11"/>
        <v>0.82647335548359391</v>
      </c>
      <c r="G183">
        <f t="shared" si="12"/>
        <v>1.213196013079278E-2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169</v>
      </c>
      <c r="B184">
        <f>('CON Score and Page Rank'!JQ164-'MIN and MAX'!B$57)/('MIN and MAX'!F$57-'MIN and MAX'!B$57)</f>
        <v>2.3172991156151747E-6</v>
      </c>
      <c r="C184">
        <f>('CON Score and Page Rank'!JR164-'MIN and MAX'!C$57)/('MIN and MAX'!G$57-'MIN and MAX'!C$57)</f>
        <v>2.3692056071047011E-4</v>
      </c>
      <c r="D184">
        <f>('CON Score and Page Rank'!JS164-'MIN and MAX'!D$57)/('MIN and MAX'!H$57-'MIN and MAX'!D$57)</f>
        <v>1.2133891213389121E-2</v>
      </c>
      <c r="E184">
        <f t="shared" si="10"/>
        <v>2.3460326159485494E-4</v>
      </c>
      <c r="F184">
        <f t="shared" si="11"/>
        <v>0.82647303376553882</v>
      </c>
      <c r="G184">
        <f t="shared" si="12"/>
        <v>1.2131573914273506E-2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245</v>
      </c>
      <c r="B185">
        <f>('CON Score and Page Rank'!JQ112-'MIN and MAX'!B$57)/('MIN and MAX'!F$57-'MIN and MAX'!B$57)</f>
        <v>4.1933614696793429E-7</v>
      </c>
      <c r="C185">
        <f>('CON Score and Page Rank'!JR112-'MIN and MAX'!C$57)/('MIN and MAX'!G$57-'MIN and MAX'!C$57)</f>
        <v>9.7407277144129976E-5</v>
      </c>
      <c r="D185">
        <f>('CON Score and Page Rank'!JS112-'MIN and MAX'!D$57)/('MIN and MAX'!H$57-'MIN and MAX'!D$57)</f>
        <v>0</v>
      </c>
      <c r="E185">
        <f t="shared" si="10"/>
        <v>9.6987940997162039E-5</v>
      </c>
      <c r="F185">
        <f t="shared" si="11"/>
        <v>0.82625017215975538</v>
      </c>
      <c r="G185">
        <f t="shared" si="12"/>
        <v>-4.1933614696793429E-7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43</v>
      </c>
      <c r="B186">
        <f>('CON Score and Page Rank'!JQ36-'MIN and MAX'!B$57)/('MIN and MAX'!F$57-'MIN and MAX'!B$57)</f>
        <v>1</v>
      </c>
      <c r="C186">
        <f>('CON Score and Page Rank'!JR36-'MIN and MAX'!C$57)/('MIN and MAX'!G$57-'MIN and MAX'!C$57)</f>
        <v>1</v>
      </c>
      <c r="D186">
        <f>('CON Score and Page Rank'!JS36-'MIN and MAX'!D$57)/('MIN and MAX'!H$57-'MIN and MAX'!D$57)</f>
        <v>0.94351464435146448</v>
      </c>
      <c r="E186">
        <f t="shared" si="10"/>
        <v>0</v>
      </c>
      <c r="F186">
        <f t="shared" si="11"/>
        <v>0.82609310470405062</v>
      </c>
      <c r="G186">
        <f t="shared" si="12"/>
        <v>-5.6485355648535518E-2</v>
      </c>
      <c r="H186" s="3">
        <f>IFERROR(VLOOKUP(A186,'GDP Data'!A$2:Q$144,13,FALSE),"Not Found")</f>
        <v>15599728123000</v>
      </c>
      <c r="I186">
        <f t="shared" si="13"/>
        <v>1</v>
      </c>
      <c r="J186">
        <f t="shared" si="14"/>
        <v>0.17390689529594938</v>
      </c>
    </row>
    <row r="187" spans="1:10" x14ac:dyDescent="0.25">
      <c r="A187" t="s">
        <v>299</v>
      </c>
      <c r="B187">
        <f>('CON Score and Page Rank'!JQ56-'MIN and MAX'!B$57)/('MIN and MAX'!F$57-'MIN and MAX'!B$57)</f>
        <v>5.3040927687997996E-6</v>
      </c>
      <c r="C187">
        <f>('CON Score and Page Rank'!JR56-'MIN and MAX'!C$57)/('MIN and MAX'!G$57-'MIN and MAX'!C$57)</f>
        <v>0</v>
      </c>
      <c r="D187">
        <f>('CON Score and Page Rank'!JS56-'MIN and MAX'!D$57)/('MIN and MAX'!H$57-'MIN and MAX'!D$57)</f>
        <v>5.8577405857740588E-3</v>
      </c>
      <c r="E187">
        <f t="shared" si="10"/>
        <v>-5.3040927687997996E-6</v>
      </c>
      <c r="F187">
        <f t="shared" si="11"/>
        <v>0.82608451497271451</v>
      </c>
      <c r="G187">
        <f t="shared" si="12"/>
        <v>5.8524364930052589E-3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109</v>
      </c>
      <c r="B188">
        <f>('CON Score and Page Rank'!JQ105-'MIN and MAX'!B$57)/('MIN and MAX'!F$57-'MIN and MAX'!B$57)</f>
        <v>3.2354965889700825E-5</v>
      </c>
      <c r="C188">
        <f>('CON Score and Page Rank'!JR105-'MIN and MAX'!C$57)/('MIN and MAX'!G$57-'MIN and MAX'!C$57)</f>
        <v>8.3597326619278555E-6</v>
      </c>
      <c r="D188">
        <f>('CON Score and Page Rank'!JS105-'MIN and MAX'!D$57)/('MIN and MAX'!H$57-'MIN and MAX'!D$57)</f>
        <v>5.8577405857740588E-3</v>
      </c>
      <c r="E188">
        <f t="shared" si="10"/>
        <v>-2.3995233227772967E-5</v>
      </c>
      <c r="F188">
        <f t="shared" si="11"/>
        <v>0.82605424554080431</v>
      </c>
      <c r="G188">
        <f t="shared" si="12"/>
        <v>5.825385619884358E-3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58</v>
      </c>
      <c r="B189">
        <f>('CON Score and Page Rank'!JQ52-'MIN and MAX'!B$57)/('MIN and MAX'!F$57-'MIN and MAX'!B$57)</f>
        <v>0</v>
      </c>
      <c r="C189">
        <f>('CON Score and Page Rank'!JR52-'MIN and MAX'!C$57)/('MIN and MAX'!G$57-'MIN and MAX'!C$57)</f>
        <v>-1.665531729984733E-4</v>
      </c>
      <c r="D189">
        <f>('CON Score and Page Rank'!JS52-'MIN and MAX'!D$57)/('MIN and MAX'!H$57-'MIN and MAX'!D$57)</f>
        <v>-3.8075313807531382E-2</v>
      </c>
      <c r="E189">
        <f t="shared" si="10"/>
        <v>-1.665531729984733E-4</v>
      </c>
      <c r="F189">
        <f t="shared" si="11"/>
        <v>0.82582337959334662</v>
      </c>
      <c r="G189">
        <f t="shared" si="12"/>
        <v>-3.8075313807531382E-2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93</v>
      </c>
      <c r="B190">
        <f>('CON Score and Page Rank'!JQ89-'MIN and MAX'!B$57)/('MIN and MAX'!F$57-'MIN and MAX'!B$57)</f>
        <v>0</v>
      </c>
      <c r="C190">
        <f>('CON Score and Page Rank'!JR89-'MIN and MAX'!C$57)/('MIN and MAX'!G$57-'MIN and MAX'!C$57)</f>
        <v>-1.665531729984733E-4</v>
      </c>
      <c r="D190">
        <f>('CON Score and Page Rank'!JS89-'MIN and MAX'!D$57)/('MIN and MAX'!H$57-'MIN and MAX'!D$57)</f>
        <v>-3.8075313807531382E-2</v>
      </c>
      <c r="E190">
        <f t="shared" si="10"/>
        <v>-1.665531729984733E-4</v>
      </c>
      <c r="F190">
        <f t="shared" si="11"/>
        <v>0.82582337959334662</v>
      </c>
      <c r="G190">
        <f t="shared" si="12"/>
        <v>-3.8075313807531382E-2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150</v>
      </c>
      <c r="B191">
        <f>('CON Score and Page Rank'!JQ146-'MIN and MAX'!B$57)/('MIN and MAX'!F$57-'MIN and MAX'!B$57)</f>
        <v>0</v>
      </c>
      <c r="C191">
        <f>('CON Score and Page Rank'!JR146-'MIN and MAX'!C$57)/('MIN and MAX'!G$57-'MIN and MAX'!C$57)</f>
        <v>-1.665531729984733E-4</v>
      </c>
      <c r="D191">
        <f>('CON Score and Page Rank'!JS146-'MIN and MAX'!D$57)/('MIN and MAX'!H$57-'MIN and MAX'!D$57)</f>
        <v>-3.8075313807531382E-2</v>
      </c>
      <c r="E191">
        <f t="shared" si="10"/>
        <v>-1.665531729984733E-4</v>
      </c>
      <c r="F191">
        <f t="shared" si="11"/>
        <v>0.82582337959334662</v>
      </c>
      <c r="G191">
        <f t="shared" si="12"/>
        <v>-3.8075313807531382E-2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158</v>
      </c>
      <c r="B192">
        <f>('CON Score and Page Rank'!JQ154-'MIN and MAX'!B$57)/('MIN and MAX'!F$57-'MIN and MAX'!B$57)</f>
        <v>0</v>
      </c>
      <c r="C192">
        <f>('CON Score and Page Rank'!JR154-'MIN and MAX'!C$57)/('MIN and MAX'!G$57-'MIN and MAX'!C$57)</f>
        <v>-1.665531729984733E-4</v>
      </c>
      <c r="D192">
        <f>('CON Score and Page Rank'!JS154-'MIN and MAX'!D$57)/('MIN and MAX'!H$57-'MIN and MAX'!D$57)</f>
        <v>-3.8075313807531382E-2</v>
      </c>
      <c r="E192">
        <f t="shared" si="10"/>
        <v>-1.665531729984733E-4</v>
      </c>
      <c r="F192">
        <f t="shared" si="11"/>
        <v>0.82582337959334662</v>
      </c>
      <c r="G192">
        <f t="shared" si="12"/>
        <v>-3.8075313807531382E-2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173</v>
      </c>
      <c r="B193">
        <f>('CON Score and Page Rank'!JQ168-'MIN and MAX'!B$57)/('MIN and MAX'!F$57-'MIN and MAX'!B$57)</f>
        <v>0</v>
      </c>
      <c r="C193">
        <f>('CON Score and Page Rank'!JR168-'MIN and MAX'!C$57)/('MIN and MAX'!G$57-'MIN and MAX'!C$57)</f>
        <v>-1.665531729984733E-4</v>
      </c>
      <c r="D193">
        <f>('CON Score and Page Rank'!JS168-'MIN and MAX'!D$57)/('MIN and MAX'!H$57-'MIN and MAX'!D$57)</f>
        <v>-3.8075313807531382E-2</v>
      </c>
      <c r="E193">
        <f t="shared" si="10"/>
        <v>-1.665531729984733E-4</v>
      </c>
      <c r="F193">
        <f t="shared" si="11"/>
        <v>0.82582337959334662</v>
      </c>
      <c r="G193">
        <f t="shared" si="12"/>
        <v>-3.8075313807531382E-2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307</v>
      </c>
      <c r="B194">
        <f>('CON Score and Page Rank'!JQ190-'MIN and MAX'!B$57)/('MIN and MAX'!F$57-'MIN and MAX'!B$57)</f>
        <v>0</v>
      </c>
      <c r="C194">
        <f>('CON Score and Page Rank'!JR190-'MIN and MAX'!C$57)/('MIN and MAX'!G$57-'MIN and MAX'!C$57)</f>
        <v>-1.665531729984733E-4</v>
      </c>
      <c r="D194">
        <f>('CON Score and Page Rank'!JS190-'MIN and MAX'!D$57)/('MIN and MAX'!H$57-'MIN and MAX'!D$57)</f>
        <v>-3.8075313807531382E-2</v>
      </c>
      <c r="E194">
        <f t="shared" si="10"/>
        <v>-1.665531729984733E-4</v>
      </c>
      <c r="F194">
        <f t="shared" si="11"/>
        <v>0.82582337959334662</v>
      </c>
      <c r="G194">
        <f t="shared" si="12"/>
        <v>-3.8075313807531382E-2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136</v>
      </c>
      <c r="B195">
        <f>('CON Score and Page Rank'!JQ132-'MIN and MAX'!B$57)/('MIN and MAX'!F$57-'MIN and MAX'!B$57)</f>
        <v>0.15548704511427791</v>
      </c>
      <c r="C195">
        <f>('CON Score and Page Rank'!JR132-'MIN and MAX'!C$57)/('MIN and MAX'!G$57-'MIN and MAX'!C$57)</f>
        <v>0.14364740148096825</v>
      </c>
      <c r="D195">
        <f>('CON Score and Page Rank'!JS132-'MIN and MAX'!D$57)/('MIN and MAX'!H$57-'MIN and MAX'!D$57)</f>
        <v>0.94686192468619246</v>
      </c>
      <c r="E195">
        <f t="shared" ref="E195:E215" si="15">C195-B195</f>
        <v>-1.1839643633309666E-2</v>
      </c>
      <c r="F195">
        <f t="shared" ref="F195:F215" si="16">(E195-MIN(E$3:E$215))/(MAX(E$3:E$215)-MIN(E$3:E$215))</f>
        <v>0.8069193529694082</v>
      </c>
      <c r="G195">
        <f t="shared" ref="G195:G215" si="17">D195-B195</f>
        <v>0.79137487957191455</v>
      </c>
      <c r="H195" s="3">
        <f>IFERROR(VLOOKUP(A195,'GDP Data'!A$2:Q$144,13,FALSE),"Not Found")</f>
        <v>7551500124197.1699</v>
      </c>
      <c r="I195">
        <f t="shared" ref="I195:I215" si="18">IFERROR((H195-MIN(H$3:H$215))/(MAX(H$3:H$215)-MIN(H$3:H$215)),"No Value")</f>
        <v>0.48375997775320634</v>
      </c>
      <c r="J195">
        <f t="shared" ref="J195:J215" si="19">IFERROR(I195-F195,"No Value")</f>
        <v>-0.32315937521620186</v>
      </c>
    </row>
    <row r="196" spans="1:10" x14ac:dyDescent="0.25">
      <c r="A196" t="s">
        <v>21</v>
      </c>
      <c r="B196">
        <f>('CON Score and Page Rank'!JQ12-'MIN and MAX'!B$57)/('MIN and MAX'!F$57-'MIN and MAX'!B$57)</f>
        <v>0.11148173655828487</v>
      </c>
      <c r="C196">
        <f>('CON Score and Page Rank'!JR12-'MIN and MAX'!C$57)/('MIN and MAX'!G$57-'MIN and MAX'!C$57)</f>
        <v>9.9123370756428922E-2</v>
      </c>
      <c r="D196">
        <f>('CON Score and Page Rank'!JS12-'MIN and MAX'!D$57)/('MIN and MAX'!H$57-'MIN and MAX'!D$57)</f>
        <v>0.94476987447698746</v>
      </c>
      <c r="E196">
        <f t="shared" si="15"/>
        <v>-1.2358365801855953E-2</v>
      </c>
      <c r="F196">
        <f t="shared" si="16"/>
        <v>0.80607930656370563</v>
      </c>
      <c r="G196">
        <f t="shared" si="17"/>
        <v>0.8332881379187026</v>
      </c>
      <c r="H196" s="3">
        <f>IFERROR(VLOOKUP(A196,'GDP Data'!A$2:Q$144,13,FALSE),"Not Found")</f>
        <v>344003137611.271</v>
      </c>
      <c r="I196">
        <f t="shared" si="18"/>
        <v>2.1447229499520052E-2</v>
      </c>
      <c r="J196">
        <f t="shared" si="19"/>
        <v>-0.78463207706418558</v>
      </c>
    </row>
    <row r="197" spans="1:10" x14ac:dyDescent="0.25">
      <c r="A197" t="s">
        <v>52</v>
      </c>
      <c r="B197">
        <f>('CON Score and Page Rank'!JQ46-'MIN and MAX'!B$57)/('MIN and MAX'!F$57-'MIN and MAX'!B$57)</f>
        <v>0.17190579578707368</v>
      </c>
      <c r="C197">
        <f>('CON Score and Page Rank'!JR46-'MIN and MAX'!C$57)/('MIN and MAX'!G$57-'MIN and MAX'!C$57)</f>
        <v>0.15745007349046658</v>
      </c>
      <c r="D197">
        <f>('CON Score and Page Rank'!JS46-'MIN and MAX'!D$57)/('MIN and MAX'!H$57-'MIN and MAX'!D$57)</f>
        <v>0.98995815899581585</v>
      </c>
      <c r="E197">
        <f t="shared" si="15"/>
        <v>-1.4455722296607104E-2</v>
      </c>
      <c r="F197">
        <f t="shared" si="16"/>
        <v>0.80268273535135437</v>
      </c>
      <c r="G197">
        <f t="shared" si="17"/>
        <v>0.81805236320874219</v>
      </c>
      <c r="H197" s="3">
        <f>IFERROR(VLOOKUP(A197,'GDP Data'!A$2:Q$144,13,FALSE),"Not Found")</f>
        <v>248513617677.28699</v>
      </c>
      <c r="I197">
        <f t="shared" si="18"/>
        <v>1.532221516066332E-2</v>
      </c>
      <c r="J197">
        <f t="shared" si="19"/>
        <v>-0.78736052019069103</v>
      </c>
    </row>
    <row r="198" spans="1:10" x14ac:dyDescent="0.25">
      <c r="A198" t="s">
        <v>27</v>
      </c>
      <c r="B198">
        <f>('CON Score and Page Rank'!JQ17-'MIN and MAX'!B$57)/('MIN and MAX'!F$57-'MIN and MAX'!B$57)</f>
        <v>6.7462340828393613E-2</v>
      </c>
      <c r="C198">
        <f>('CON Score and Page Rank'!JR17-'MIN and MAX'!C$57)/('MIN and MAX'!G$57-'MIN and MAX'!C$57)</f>
        <v>5.1968520815127525E-2</v>
      </c>
      <c r="D198">
        <f>('CON Score and Page Rank'!JS17-'MIN and MAX'!D$57)/('MIN and MAX'!H$57-'MIN and MAX'!D$57)</f>
        <v>0.94769874476987448</v>
      </c>
      <c r="E198">
        <f t="shared" si="15"/>
        <v>-1.5493820013266088E-2</v>
      </c>
      <c r="F198">
        <f t="shared" si="16"/>
        <v>0.80100158442215574</v>
      </c>
      <c r="G198">
        <f t="shared" si="17"/>
        <v>0.88023640394148084</v>
      </c>
      <c r="H198" s="3">
        <f>IFERROR(VLOOKUP(A198,'GDP Data'!A$2:Q$144,13,FALSE),"Not Found")</f>
        <v>282995942006.55701</v>
      </c>
      <c r="I198">
        <f t="shared" si="18"/>
        <v>1.753402574574011E-2</v>
      </c>
      <c r="J198">
        <f t="shared" si="19"/>
        <v>-0.7834675586764156</v>
      </c>
    </row>
    <row r="199" spans="1:10" x14ac:dyDescent="0.25">
      <c r="A199" t="s">
        <v>200</v>
      </c>
      <c r="B199">
        <f>('CON Score and Page Rank'!JQ6-'MIN and MAX'!B$57)/('MIN and MAX'!F$57-'MIN and MAX'!B$57)</f>
        <v>0.1514273087663561</v>
      </c>
      <c r="C199">
        <f>('CON Score and Page Rank'!JR6-'MIN and MAX'!C$57)/('MIN and MAX'!G$57-'MIN and MAX'!C$57)</f>
        <v>0.13405805837485946</v>
      </c>
      <c r="D199">
        <f>('CON Score and Page Rank'!JS6-'MIN and MAX'!D$57)/('MIN and MAX'!H$57-'MIN and MAX'!D$57)</f>
        <v>0.91464435146443512</v>
      </c>
      <c r="E199">
        <f t="shared" si="15"/>
        <v>-1.7369250391496643E-2</v>
      </c>
      <c r="F199">
        <f t="shared" si="16"/>
        <v>0.79796441222495962</v>
      </c>
      <c r="G199">
        <f t="shared" si="17"/>
        <v>0.763217042698079</v>
      </c>
      <c r="H199" s="3">
        <f>IFERROR(VLOOKUP(A199,'GDP Data'!A$2:Q$144,13,FALSE),"Not Found")</f>
        <v>2616156606666.6201</v>
      </c>
      <c r="I199">
        <f t="shared" si="18"/>
        <v>0.16719068477784249</v>
      </c>
      <c r="J199">
        <f t="shared" si="19"/>
        <v>-0.63077372744711713</v>
      </c>
    </row>
    <row r="200" spans="1:10" x14ac:dyDescent="0.25">
      <c r="A200" t="s">
        <v>34</v>
      </c>
      <c r="B200">
        <f>('CON Score and Page Rank'!JQ26-'MIN and MAX'!B$57)/('MIN and MAX'!F$57-'MIN and MAX'!B$57)</f>
        <v>9.711052963069032E-2</v>
      </c>
      <c r="C200">
        <f>('CON Score and Page Rank'!JR26-'MIN and MAX'!C$57)/('MIN and MAX'!G$57-'MIN and MAX'!C$57)</f>
        <v>6.9437258701179033E-2</v>
      </c>
      <c r="D200">
        <f>('CON Score and Page Rank'!JS26-'MIN and MAX'!D$57)/('MIN and MAX'!H$57-'MIN and MAX'!D$57)</f>
        <v>0.903347280334728</v>
      </c>
      <c r="E200">
        <f t="shared" si="15"/>
        <v>-2.7673270929511287E-2</v>
      </c>
      <c r="F200">
        <f t="shared" si="16"/>
        <v>0.78127753061065874</v>
      </c>
      <c r="G200">
        <f t="shared" si="17"/>
        <v>0.80623675070403766</v>
      </c>
      <c r="H200" s="3">
        <f>IFERROR(VLOOKUP(A200,'GDP Data'!A$2:Q$144,13,FALSE),"Not Found")</f>
        <v>245117990242.24799</v>
      </c>
      <c r="I200">
        <f t="shared" si="18"/>
        <v>1.5104408361096121E-2</v>
      </c>
      <c r="J200">
        <f t="shared" si="19"/>
        <v>-0.76617312224956258</v>
      </c>
    </row>
    <row r="201" spans="1:10" x14ac:dyDescent="0.25">
      <c r="A201" t="s">
        <v>31</v>
      </c>
      <c r="B201">
        <f>('CON Score and Page Rank'!JQ22-'MIN and MAX'!B$57)/('MIN and MAX'!F$57-'MIN and MAX'!B$57)</f>
        <v>0.20612793689039413</v>
      </c>
      <c r="C201">
        <f>('CON Score and Page Rank'!JR22-'MIN and MAX'!C$57)/('MIN and MAX'!G$57-'MIN and MAX'!C$57)</f>
        <v>0.17741079661679854</v>
      </c>
      <c r="D201">
        <f>('CON Score and Page Rank'!JS22-'MIN and MAX'!D$57)/('MIN and MAX'!H$57-'MIN and MAX'!D$57)</f>
        <v>0.98577405857740585</v>
      </c>
      <c r="E201">
        <f t="shared" si="15"/>
        <v>-2.8717140273595593E-2</v>
      </c>
      <c r="F201">
        <f t="shared" si="16"/>
        <v>0.77958703279951114</v>
      </c>
      <c r="G201">
        <f t="shared" si="17"/>
        <v>0.77964612168701175</v>
      </c>
      <c r="H201" s="3">
        <f>IFERROR(VLOOKUP(A201,'GDP Data'!A$2:Q$144,13,FALSE),"Not Found")</f>
        <v>61696281326.2453</v>
      </c>
      <c r="I201">
        <f t="shared" si="18"/>
        <v>3.339131941811384E-3</v>
      </c>
      <c r="J201">
        <f t="shared" si="19"/>
        <v>-0.77624790085769979</v>
      </c>
    </row>
    <row r="202" spans="1:10" x14ac:dyDescent="0.25">
      <c r="A202" t="s">
        <v>49</v>
      </c>
      <c r="B202">
        <f>('CON Score and Page Rank'!JQ42-'MIN and MAX'!B$57)/('MIN and MAX'!F$57-'MIN and MAX'!B$57)</f>
        <v>0.24467066050732381</v>
      </c>
      <c r="C202">
        <f>('CON Score and Page Rank'!JR42-'MIN and MAX'!C$57)/('MIN and MAX'!G$57-'MIN and MAX'!C$57)</f>
        <v>0.21319128775266855</v>
      </c>
      <c r="D202">
        <f>('CON Score and Page Rank'!JS42-'MIN and MAX'!D$57)/('MIN and MAX'!H$57-'MIN and MAX'!D$57)</f>
        <v>0.94267782426778246</v>
      </c>
      <c r="E202">
        <f t="shared" si="15"/>
        <v>-3.147937275465526E-2</v>
      </c>
      <c r="F202">
        <f t="shared" si="16"/>
        <v>0.77511372587697858</v>
      </c>
      <c r="G202">
        <f t="shared" si="17"/>
        <v>0.69800716376045868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19</v>
      </c>
      <c r="B203">
        <f>('CON Score and Page Rank'!JQ5-'MIN and MAX'!B$57)/('MIN and MAX'!F$57-'MIN and MAX'!B$57)</f>
        <v>0.17078388213645768</v>
      </c>
      <c r="C203">
        <f>('CON Score and Page Rank'!JR5-'MIN and MAX'!C$57)/('MIN and MAX'!G$57-'MIN and MAX'!C$57)</f>
        <v>0.12903035690967604</v>
      </c>
      <c r="D203">
        <f>('CON Score and Page Rank'!JS5-'MIN and MAX'!D$57)/('MIN and MAX'!H$57-'MIN and MAX'!D$57)</f>
        <v>0.95690376569037661</v>
      </c>
      <c r="E203">
        <f t="shared" si="15"/>
        <v>-4.1753525226781635E-2</v>
      </c>
      <c r="F203">
        <f t="shared" si="16"/>
        <v>0.75847521420504016</v>
      </c>
      <c r="G203">
        <f t="shared" si="17"/>
        <v>0.78611988355391893</v>
      </c>
      <c r="H203" s="3">
        <f>IFERROR(VLOOKUP(A203,'GDP Data'!A$2:Q$144,13,FALSE),"Not Found")</f>
        <v>523330354138.133</v>
      </c>
      <c r="I203">
        <f t="shared" si="18"/>
        <v>3.2949871604472027E-2</v>
      </c>
      <c r="J203">
        <f t="shared" si="19"/>
        <v>-0.72552534260056811</v>
      </c>
    </row>
    <row r="204" spans="1:10" x14ac:dyDescent="0.25">
      <c r="A204" t="s">
        <v>287</v>
      </c>
      <c r="B204">
        <f>('CON Score and Page Rank'!JQ9-'MIN and MAX'!B$57)/('MIN and MAX'!F$57-'MIN and MAX'!B$57)</f>
        <v>0.13535022159271834</v>
      </c>
      <c r="C204">
        <f>('CON Score and Page Rank'!JR9-'MIN and MAX'!C$57)/('MIN and MAX'!G$57-'MIN and MAX'!C$57)</f>
        <v>6.7220842023985219E-2</v>
      </c>
      <c r="D204">
        <f>('CON Score and Page Rank'!JS9-'MIN and MAX'!D$57)/('MIN and MAX'!H$57-'MIN and MAX'!D$57)</f>
        <v>0.80711297071129706</v>
      </c>
      <c r="E204">
        <f t="shared" si="15"/>
        <v>-6.812937956873312E-2</v>
      </c>
      <c r="F204">
        <f t="shared" si="16"/>
        <v>0.71576074588110672</v>
      </c>
      <c r="G204">
        <f t="shared" si="17"/>
        <v>0.67176274911857869</v>
      </c>
      <c r="H204" s="3" t="str">
        <f>IFERROR(VLOOKUP(A204,'GDP Data'!A$2:Q$144,13,FALSE),"Not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18</v>
      </c>
      <c r="B205">
        <f>('CON Score and Page Rank'!JQ4-'MIN and MAX'!B$57)/('MIN and MAX'!F$57-'MIN and MAX'!B$57)</f>
        <v>0.17592189766800503</v>
      </c>
      <c r="C205">
        <f>('CON Score and Page Rank'!JR4-'MIN and MAX'!C$57)/('MIN and MAX'!G$57-'MIN and MAX'!C$57)</f>
        <v>9.2970314359204193E-2</v>
      </c>
      <c r="D205">
        <f>('CON Score and Page Rank'!JS4-'MIN and MAX'!D$57)/('MIN and MAX'!H$57-'MIN and MAX'!D$57)</f>
        <v>0.9631799163179916</v>
      </c>
      <c r="E205">
        <f t="shared" si="15"/>
        <v>-8.2951583308800841E-2</v>
      </c>
      <c r="F205">
        <f t="shared" si="16"/>
        <v>0.69175687689025422</v>
      </c>
      <c r="G205">
        <f t="shared" si="17"/>
        <v>0.78725801864998657</v>
      </c>
      <c r="H205" s="3">
        <f>IFERROR(VLOOKUP(A205,'GDP Data'!A$2:Q$144,13,FALSE),"Not Found")</f>
        <v>431685217367.51099</v>
      </c>
      <c r="I205">
        <f t="shared" si="18"/>
        <v>2.7071448745140281E-2</v>
      </c>
      <c r="J205">
        <f t="shared" si="19"/>
        <v>-0.664685428145114</v>
      </c>
    </row>
    <row r="206" spans="1:10" x14ac:dyDescent="0.25">
      <c r="A206" t="s">
        <v>29</v>
      </c>
      <c r="B206">
        <f>('CON Score and Page Rank'!JQ20-'MIN and MAX'!B$57)/('MIN and MAX'!F$57-'MIN and MAX'!B$57)</f>
        <v>0.29394551461685925</v>
      </c>
      <c r="C206">
        <f>('CON Score and Page Rank'!JR20-'MIN and MAX'!C$57)/('MIN and MAX'!G$57-'MIN and MAX'!C$57)</f>
        <v>0.19395602991819708</v>
      </c>
      <c r="D206">
        <f>('CON Score and Page Rank'!JS20-'MIN and MAX'!D$57)/('MIN and MAX'!H$57-'MIN and MAX'!D$57)</f>
        <v>0.93765690376569033</v>
      </c>
      <c r="E206">
        <f t="shared" si="15"/>
        <v>-9.9989484698662173E-2</v>
      </c>
      <c r="F206">
        <f t="shared" si="16"/>
        <v>0.66416478869518081</v>
      </c>
      <c r="G206">
        <f t="shared" si="17"/>
        <v>0.64371138914883108</v>
      </c>
      <c r="H206" s="3">
        <f>IFERROR(VLOOKUP(A206,'GDP Data'!A$2:Q$144,13,FALSE),"Not Found")</f>
        <v>2294994296589.5</v>
      </c>
      <c r="I206">
        <f t="shared" si="18"/>
        <v>0.14659026961518726</v>
      </c>
      <c r="J206">
        <f t="shared" si="19"/>
        <v>-0.51757451907999352</v>
      </c>
    </row>
    <row r="207" spans="1:10" x14ac:dyDescent="0.25">
      <c r="A207" t="s">
        <v>32</v>
      </c>
      <c r="B207">
        <f>('CON Score and Page Rank'!JQ24-'MIN and MAX'!B$57)/('MIN and MAX'!F$57-'MIN and MAX'!B$57)</f>
        <v>0.34553514266148161</v>
      </c>
      <c r="C207">
        <f>('CON Score and Page Rank'!JR24-'MIN and MAX'!C$57)/('MIN and MAX'!G$57-'MIN and MAX'!C$57)</f>
        <v>0.20665395001702602</v>
      </c>
      <c r="D207">
        <f>('CON Score and Page Rank'!JS24-'MIN and MAX'!D$57)/('MIN and MAX'!H$57-'MIN and MAX'!D$57)</f>
        <v>0.97071129707112969</v>
      </c>
      <c r="E207">
        <f t="shared" si="15"/>
        <v>-0.13888119264445559</v>
      </c>
      <c r="F207">
        <f t="shared" si="16"/>
        <v>0.60118147806656463</v>
      </c>
      <c r="G207">
        <f t="shared" si="17"/>
        <v>0.62517615440964813</v>
      </c>
      <c r="H207" s="3">
        <f>IFERROR(VLOOKUP(A207,'GDP Data'!A$2:Q$144,13,FALSE),"Not Found")</f>
        <v>905270626332.68701</v>
      </c>
      <c r="I207">
        <f t="shared" si="18"/>
        <v>5.7448786725165964E-2</v>
      </c>
      <c r="J207">
        <f t="shared" si="19"/>
        <v>-0.54373269134139868</v>
      </c>
    </row>
    <row r="208" spans="1:10" x14ac:dyDescent="0.25">
      <c r="A208" t="s">
        <v>40</v>
      </c>
      <c r="B208">
        <f>('CON Score and Page Rank'!JQ3-'MIN and MAX'!B$57)/('MIN and MAX'!F$57-'MIN and MAX'!B$57)</f>
        <v>0.27872943929025074</v>
      </c>
      <c r="C208">
        <f>('CON Score and Page Rank'!JR3-'MIN and MAX'!C$57)/('MIN and MAX'!G$57-'MIN and MAX'!C$57)</f>
        <v>0.12501818958987898</v>
      </c>
      <c r="D208">
        <f>('CON Score and Page Rank'!JS3-'MIN and MAX'!D$57)/('MIN and MAX'!H$57-'MIN and MAX'!D$57)</f>
        <v>0.93723849372384938</v>
      </c>
      <c r="E208">
        <f t="shared" si="15"/>
        <v>-0.15371124970037175</v>
      </c>
      <c r="F208">
        <f t="shared" si="16"/>
        <v>0.57716489099626345</v>
      </c>
      <c r="G208">
        <f t="shared" si="17"/>
        <v>0.65850905443359864</v>
      </c>
      <c r="H208" s="3">
        <f>IFERROR(VLOOKUP(A208,'GDP Data'!A$2:Q$144,13,FALSE),"Not Found")</f>
        <v>1397907916789.8999</v>
      </c>
      <c r="I208">
        <f t="shared" si="18"/>
        <v>8.9048175537592936E-2</v>
      </c>
      <c r="J208">
        <f t="shared" si="19"/>
        <v>-0.48811671545867052</v>
      </c>
    </row>
    <row r="209" spans="1:10" x14ac:dyDescent="0.25">
      <c r="A209" t="s">
        <v>35</v>
      </c>
      <c r="B209">
        <f>('CON Score and Page Rank'!JQ29-'MIN and MAX'!B$57)/('MIN and MAX'!F$57-'MIN and MAX'!B$57)</f>
        <v>0.30789864483312168</v>
      </c>
      <c r="C209">
        <f>('CON Score and Page Rank'!JR29-'MIN and MAX'!C$57)/('MIN and MAX'!G$57-'MIN and MAX'!C$57)</f>
        <v>0.14597276577515361</v>
      </c>
      <c r="D209">
        <f>('CON Score and Page Rank'!JS29-'MIN and MAX'!D$57)/('MIN and MAX'!H$57-'MIN and MAX'!D$57)</f>
        <v>0.94435146443514639</v>
      </c>
      <c r="E209">
        <f t="shared" si="15"/>
        <v>-0.16192587905796807</v>
      </c>
      <c r="F209">
        <f t="shared" si="16"/>
        <v>0.56386168113853341</v>
      </c>
      <c r="G209">
        <f t="shared" si="17"/>
        <v>0.63645281960202471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-0.46950227371359521</v>
      </c>
    </row>
    <row r="210" spans="1:10" x14ac:dyDescent="0.25">
      <c r="A210" t="s">
        <v>36</v>
      </c>
      <c r="B210">
        <f>('CON Score and Page Rank'!JQ30-'MIN and MAX'!B$57)/('MIN and MAX'!F$57-'MIN and MAX'!B$57)</f>
        <v>0.24883895070925097</v>
      </c>
      <c r="C210">
        <f>('CON Score and Page Rank'!JR30-'MIN and MAX'!C$57)/('MIN and MAX'!G$57-'MIN and MAX'!C$57)</f>
        <v>7.9478826463124624E-2</v>
      </c>
      <c r="D210">
        <f>('CON Score and Page Rank'!JS30-'MIN and MAX'!D$57)/('MIN and MAX'!H$57-'MIN and MAX'!D$57)</f>
        <v>0.94351464435146448</v>
      </c>
      <c r="E210">
        <f t="shared" si="15"/>
        <v>-0.16936012424612634</v>
      </c>
      <c r="F210">
        <f t="shared" si="16"/>
        <v>0.55182226711671456</v>
      </c>
      <c r="G210">
        <f t="shared" si="17"/>
        <v>0.69467569364221349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-0.51561623974801685</v>
      </c>
    </row>
    <row r="211" spans="1:10" x14ac:dyDescent="0.25">
      <c r="A211" t="s">
        <v>37</v>
      </c>
      <c r="B211">
        <f>('CON Score and Page Rank'!JQ31-'MIN and MAX'!B$57)/('MIN and MAX'!F$57-'MIN and MAX'!B$57)</f>
        <v>0.33263068483426511</v>
      </c>
      <c r="C211">
        <f>('CON Score and Page Rank'!JR31-'MIN and MAX'!C$57)/('MIN and MAX'!G$57-'MIN and MAX'!C$57)</f>
        <v>0.10589838874191146</v>
      </c>
      <c r="D211">
        <f>('CON Score and Page Rank'!JS31-'MIN and MAX'!D$57)/('MIN and MAX'!H$57-'MIN and MAX'!D$57)</f>
        <v>0.92635983263598332</v>
      </c>
      <c r="E211">
        <f t="shared" si="15"/>
        <v>-0.22673229609235365</v>
      </c>
      <c r="F211">
        <f t="shared" si="16"/>
        <v>0.45891070545771756</v>
      </c>
      <c r="G211">
        <f t="shared" si="17"/>
        <v>0.59372914780171815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-0.41321505123685115</v>
      </c>
    </row>
    <row r="212" spans="1:10" x14ac:dyDescent="0.25">
      <c r="A212" t="s">
        <v>38</v>
      </c>
      <c r="B212">
        <f>('CON Score and Page Rank'!JQ32-'MIN and MAX'!B$57)/('MIN and MAX'!F$57-'MIN and MAX'!B$57)</f>
        <v>0.94530628639228464</v>
      </c>
      <c r="C212">
        <f>('CON Score and Page Rank'!JR32-'MIN and MAX'!C$57)/('MIN and MAX'!G$57-'MIN and MAX'!C$57)</f>
        <v>0.57392492837132347</v>
      </c>
      <c r="D212">
        <f>('CON Score and Page Rank'!JS32-'MIN and MAX'!D$57)/('MIN and MAX'!H$57-'MIN and MAX'!D$57)</f>
        <v>0.95899581589958161</v>
      </c>
      <c r="E212">
        <f t="shared" si="15"/>
        <v>-0.37138135802096117</v>
      </c>
      <c r="F212">
        <f t="shared" si="16"/>
        <v>0.22465828300598428</v>
      </c>
      <c r="G212">
        <f t="shared" si="17"/>
        <v>1.368952950729696E-2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-5.3700149152056315E-2</v>
      </c>
    </row>
    <row r="213" spans="1:10" x14ac:dyDescent="0.25">
      <c r="A213" t="s">
        <v>24</v>
      </c>
      <c r="B213">
        <f>('CON Score and Page Rank'!JQ16-'MIN and MAX'!B$57)/('MIN and MAX'!F$57-'MIN and MAX'!B$57)</f>
        <v>0.74559470128246563</v>
      </c>
      <c r="C213">
        <f>('CON Score and Page Rank'!JR16-'MIN and MAX'!C$57)/('MIN and MAX'!G$57-'MIN and MAX'!C$57)</f>
        <v>0.30939854765406183</v>
      </c>
      <c r="D213">
        <f>('CON Score and Page Rank'!JS16-'MIN and MAX'!D$57)/('MIN and MAX'!H$57-'MIN and MAX'!D$57)</f>
        <v>0.93765690376569033</v>
      </c>
      <c r="E213">
        <f t="shared" si="15"/>
        <v>-0.4361961536284038</v>
      </c>
      <c r="F213">
        <f t="shared" si="16"/>
        <v>0.11969373861612102</v>
      </c>
      <c r="G213">
        <f t="shared" si="17"/>
        <v>0.1920622024832247</v>
      </c>
      <c r="H213" s="3">
        <f>IFERROR(VLOOKUP(A213,'GDP Data'!A$2:Q$144,13,FALSE),"Not Found")</f>
        <v>3749314991050.5898</v>
      </c>
      <c r="I213">
        <f t="shared" si="18"/>
        <v>0.2398752197649896</v>
      </c>
      <c r="J213">
        <f t="shared" si="19"/>
        <v>0.12018148114886858</v>
      </c>
    </row>
    <row r="214" spans="1:10" x14ac:dyDescent="0.25">
      <c r="A214" t="s">
        <v>41</v>
      </c>
      <c r="B214">
        <f>('CON Score and Page Rank'!JQ34-'MIN and MAX'!B$57)/('MIN and MAX'!F$57-'MIN and MAX'!B$57)</f>
        <v>0.64538872708526041</v>
      </c>
      <c r="C214">
        <f>('CON Score and Page Rank'!JR34-'MIN and MAX'!C$57)/('MIN and MAX'!G$57-'MIN and MAX'!C$57)</f>
        <v>0.18941155063190138</v>
      </c>
      <c r="D214">
        <f>('CON Score and Page Rank'!JS34-'MIN and MAX'!D$57)/('MIN and MAX'!H$57-'MIN and MAX'!D$57)</f>
        <v>0.90460251046025109</v>
      </c>
      <c r="E214">
        <f t="shared" si="15"/>
        <v>-0.455977176453359</v>
      </c>
      <c r="F214">
        <f t="shared" si="16"/>
        <v>8.7659292947846981E-2</v>
      </c>
      <c r="G214">
        <f t="shared" si="17"/>
        <v>0.25921378337499068</v>
      </c>
      <c r="H214" s="3">
        <f>IFERROR(VLOOKUP(A214,'GDP Data'!A$2:Q$144,13,FALSE),"Not Found")</f>
        <v>6233147172341.3496</v>
      </c>
      <c r="I214">
        <f t="shared" si="18"/>
        <v>0.39919644932230058</v>
      </c>
      <c r="J214">
        <f t="shared" si="19"/>
        <v>0.31153715637445362</v>
      </c>
    </row>
    <row r="215" spans="1:10" x14ac:dyDescent="0.25">
      <c r="A215" t="s">
        <v>23</v>
      </c>
      <c r="B215">
        <f>('CON Score and Page Rank'!JQ15-'MIN and MAX'!B$57)/('MIN and MAX'!F$57-'MIN and MAX'!B$57)</f>
        <v>0.77464936914764471</v>
      </c>
      <c r="C215">
        <f>('CON Score and Page Rank'!JR15-'MIN and MAX'!C$57)/('MIN and MAX'!G$57-'MIN and MAX'!C$57)</f>
        <v>0.26454325621831953</v>
      </c>
      <c r="D215">
        <f>('CON Score and Page Rank'!JS15-'MIN and MAX'!D$57)/('MIN and MAX'!H$57-'MIN and MAX'!D$57)</f>
        <v>0.94518828451882841</v>
      </c>
      <c r="E215">
        <f t="shared" si="15"/>
        <v>-0.51010611292932517</v>
      </c>
      <c r="F215">
        <f t="shared" si="16"/>
        <v>0</v>
      </c>
      <c r="G215">
        <f t="shared" si="17"/>
        <v>0.17053891537118371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59660F7F-D85D-46E5-84C1-90739348DF86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533A-DD0E-48EC-B897-FAA4FC5671A9}">
  <sheetPr codeName="Sheet61"/>
  <dimension ref="A1:J215"/>
  <sheetViews>
    <sheetView topLeftCell="A46" zoomScaleNormal="80" workbookViewId="0">
      <selection activeCell="A66" sqref="A66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313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Rank'!JV205-'MIN and MAX'!B$58)/('MIN and MAX'!F$58-'MIN and MAX'!B$58)</f>
        <v>1.0831628207087152E-2</v>
      </c>
      <c r="C3">
        <f>('CON Score and Page Rank'!JW205-'MIN and MAX'!C$58)/('MIN and MAX'!G$58-'MIN and MAX'!C$58)</f>
        <v>0.1170783130561909</v>
      </c>
      <c r="D3">
        <f>('CON Score and Page Rank'!JX205-'MIN and MAX'!D$58)/('MIN and MAX'!H$58-'MIN and MAX'!D$58)</f>
        <v>0.91851851851851851</v>
      </c>
      <c r="E3">
        <f t="shared" ref="E3:E66" si="0">C3-B3</f>
        <v>0.10624668484910375</v>
      </c>
      <c r="F3">
        <f t="shared" ref="F3:F66" si="1">(E3-MIN(E$3:E$215))/(MAX(E$3:E$215)-MIN(E$3:E$215))</f>
        <v>1</v>
      </c>
      <c r="G3">
        <f t="shared" ref="G3:G66" si="2">D3-B3</f>
        <v>0.90768689031143135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Rank'!JV185-'MIN and MAX'!B$58)/('MIN and MAX'!F$58-'MIN and MAX'!B$58)</f>
        <v>1.1960579213113698E-2</v>
      </c>
      <c r="C4">
        <f>('CON Score and Page Rank'!JW185-'MIN and MAX'!C$58)/('MIN and MAX'!G$58-'MIN and MAX'!C$58)</f>
        <v>7.0323887982639499E-2</v>
      </c>
      <c r="D4">
        <f>('CON Score and Page Rank'!JX185-'MIN and MAX'!D$58)/('MIN and MAX'!H$58-'MIN and MAX'!D$58)</f>
        <v>0.9213991769547325</v>
      </c>
      <c r="E4">
        <f t="shared" si="0"/>
        <v>5.83633087695258E-2</v>
      </c>
      <c r="F4">
        <f t="shared" si="1"/>
        <v>0.92540548429253189</v>
      </c>
      <c r="G4">
        <f t="shared" si="2"/>
        <v>0.90943859774161884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-0.87222273288554086</v>
      </c>
    </row>
    <row r="5" spans="1:10" x14ac:dyDescent="0.25">
      <c r="A5" t="s">
        <v>25</v>
      </c>
      <c r="B5">
        <f>('CON Score and Page Rank'!JV19-'MIN and MAX'!B$58)/('MIN and MAX'!F$58-'MIN and MAX'!B$58)</f>
        <v>7.9393518473892602E-2</v>
      </c>
      <c r="C5">
        <f>('CON Score and Page Rank'!JW19-'MIN and MAX'!C$58)/('MIN and MAX'!G$58-'MIN and MAX'!C$58)</f>
        <v>0.12280501501933981</v>
      </c>
      <c r="D5">
        <f>('CON Score and Page Rank'!JX19-'MIN and MAX'!D$58)/('MIN and MAX'!H$58-'MIN and MAX'!D$58)</f>
        <v>0.96748971193415634</v>
      </c>
      <c r="E5">
        <f t="shared" si="0"/>
        <v>4.3411496545447209E-2</v>
      </c>
      <c r="F5">
        <f t="shared" si="1"/>
        <v>0.90211299150859414</v>
      </c>
      <c r="G5">
        <f t="shared" si="2"/>
        <v>0.88809619346026369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-0.88740257905055875</v>
      </c>
    </row>
    <row r="6" spans="1:10" x14ac:dyDescent="0.25">
      <c r="A6" t="s">
        <v>157</v>
      </c>
      <c r="B6">
        <f>('CON Score and Page Rank'!JV153-'MIN and MAX'!B$58)/('MIN and MAX'!F$58-'MIN and MAX'!B$58)</f>
        <v>3.7403950851769507E-3</v>
      </c>
      <c r="C6">
        <f>('CON Score and Page Rank'!JW153-'MIN and MAX'!C$58)/('MIN and MAX'!G$58-'MIN and MAX'!C$58)</f>
        <v>3.9856958782798019E-2</v>
      </c>
      <c r="D6">
        <f>('CON Score and Page Rank'!JX153-'MIN and MAX'!D$58)/('MIN and MAX'!H$58-'MIN and MAX'!D$58)</f>
        <v>0.88106995884773665</v>
      </c>
      <c r="E6">
        <f t="shared" si="0"/>
        <v>3.6116563697621069E-2</v>
      </c>
      <c r="F6">
        <f t="shared" si="1"/>
        <v>0.89074867204211083</v>
      </c>
      <c r="G6">
        <f t="shared" si="2"/>
        <v>0.87732956376255966</v>
      </c>
      <c r="H6" s="3">
        <f>IFERROR(VLOOKUP(A6,'GDP Data'!A$2:Q$144,13,FALSE),"Not Found")</f>
        <v>213587413183.996</v>
      </c>
      <c r="I6">
        <f t="shared" si="3"/>
        <v>1.3081932630484676E-2</v>
      </c>
      <c r="J6">
        <f t="shared" si="4"/>
        <v>-0.87766673941162621</v>
      </c>
    </row>
    <row r="7" spans="1:10" x14ac:dyDescent="0.25">
      <c r="A7" t="s">
        <v>28</v>
      </c>
      <c r="B7">
        <f>('CON Score and Page Rank'!JV18-'MIN and MAX'!B$58)/('MIN and MAX'!F$58-'MIN and MAX'!B$58)</f>
        <v>1.5121255822009435E-3</v>
      </c>
      <c r="C7">
        <f>('CON Score and Page Rank'!JW18-'MIN and MAX'!C$58)/('MIN and MAX'!G$58-'MIN and MAX'!C$58)</f>
        <v>3.6224830495009547E-2</v>
      </c>
      <c r="D7">
        <f>('CON Score and Page Rank'!JX18-'MIN and MAX'!D$58)/('MIN and MAX'!H$58-'MIN and MAX'!D$58)</f>
        <v>0.77901234567901234</v>
      </c>
      <c r="E7">
        <f t="shared" si="0"/>
        <v>3.4712704912808603E-2</v>
      </c>
      <c r="F7">
        <f t="shared" si="1"/>
        <v>0.88856168827553761</v>
      </c>
      <c r="G7">
        <f t="shared" si="2"/>
        <v>0.77750022009681141</v>
      </c>
      <c r="H7" s="3">
        <f>IFERROR(VLOOKUP(A7,'GDP Data'!A$2:Q$144,13,FALSE),"Not Found")</f>
        <v>15221622925.9319</v>
      </c>
      <c r="I7">
        <f t="shared" si="3"/>
        <v>3.5809329702414234E-4</v>
      </c>
      <c r="J7">
        <f t="shared" si="4"/>
        <v>-0.88820359497851342</v>
      </c>
    </row>
    <row r="8" spans="1:10" x14ac:dyDescent="0.25">
      <c r="A8" t="s">
        <v>160</v>
      </c>
      <c r="B8">
        <f>('CON Score and Page Rank'!JV156-'MIN and MAX'!B$58)/('MIN and MAX'!F$58-'MIN and MAX'!B$58)</f>
        <v>1.2346054567540864E-2</v>
      </c>
      <c r="C8">
        <f>('CON Score and Page Rank'!JW156-'MIN and MAX'!C$58)/('MIN and MAX'!G$58-'MIN and MAX'!C$58)</f>
        <v>4.6842439017521512E-2</v>
      </c>
      <c r="D8">
        <f>('CON Score and Page Rank'!JX156-'MIN and MAX'!D$58)/('MIN and MAX'!H$58-'MIN and MAX'!D$58)</f>
        <v>0.82057613168724275</v>
      </c>
      <c r="E8">
        <f t="shared" si="0"/>
        <v>3.4496384449980648E-2</v>
      </c>
      <c r="F8">
        <f t="shared" si="1"/>
        <v>0.88822469616087441</v>
      </c>
      <c r="G8">
        <f t="shared" si="2"/>
        <v>0.80823007711970185</v>
      </c>
      <c r="H8" s="3">
        <f>IFERROR(VLOOKUP(A8,'GDP Data'!A$2:Q$144,13,FALSE),"Not Found")</f>
        <v>234216930369.79599</v>
      </c>
      <c r="I8">
        <f t="shared" si="3"/>
        <v>1.4405178245857669E-2</v>
      </c>
      <c r="J8">
        <f t="shared" si="4"/>
        <v>-0.87381951791501677</v>
      </c>
    </row>
    <row r="9" spans="1:10" x14ac:dyDescent="0.25">
      <c r="A9" t="s">
        <v>45</v>
      </c>
      <c r="B9">
        <f>('CON Score and Page Rank'!JV38-'MIN and MAX'!B$58)/('MIN and MAX'!F$58-'MIN and MAX'!B$58)</f>
        <v>1.4071347318731164E-2</v>
      </c>
      <c r="C9">
        <f>('CON Score and Page Rank'!JW38-'MIN and MAX'!C$58)/('MIN and MAX'!G$58-'MIN and MAX'!C$58)</f>
        <v>4.7997081111618274E-2</v>
      </c>
      <c r="D9">
        <f>('CON Score and Page Rank'!JX38-'MIN and MAX'!D$58)/('MIN and MAX'!H$58-'MIN and MAX'!D$58)</f>
        <v>0.87119341563786012</v>
      </c>
      <c r="E9">
        <f t="shared" si="0"/>
        <v>3.392573379288711E-2</v>
      </c>
      <c r="F9">
        <f t="shared" si="1"/>
        <v>0.88733571520570331</v>
      </c>
      <c r="G9">
        <f t="shared" si="2"/>
        <v>0.85712206831912896</v>
      </c>
      <c r="H9" s="3" t="str">
        <f>IFERROR(VLOOKUP(A9,'GDP Data'!A$2:Q$144,13,FALSE),"Not Found")</f>
        <v>Not Found</v>
      </c>
      <c r="I9" t="str">
        <f t="shared" si="3"/>
        <v>No Value</v>
      </c>
      <c r="J9" t="str">
        <f t="shared" si="4"/>
        <v>No Value</v>
      </c>
    </row>
    <row r="10" spans="1:10" x14ac:dyDescent="0.25">
      <c r="A10" t="s">
        <v>111</v>
      </c>
      <c r="B10">
        <f>('CON Score and Page Rank'!JV107-'MIN and MAX'!B$58)/('MIN and MAX'!F$58-'MIN and MAX'!B$58)</f>
        <v>1.1156423785324515E-3</v>
      </c>
      <c r="C10">
        <f>('CON Score and Page Rank'!JW107-'MIN and MAX'!C$58)/('MIN and MAX'!G$58-'MIN and MAX'!C$58)</f>
        <v>3.4868003720497448E-2</v>
      </c>
      <c r="D10">
        <f>('CON Score and Page Rank'!JX107-'MIN and MAX'!D$58)/('MIN and MAX'!H$58-'MIN and MAX'!D$58)</f>
        <v>0.71152263374485591</v>
      </c>
      <c r="E10">
        <f t="shared" si="0"/>
        <v>3.3752361341965E-2</v>
      </c>
      <c r="F10">
        <f t="shared" si="1"/>
        <v>0.88706562911168907</v>
      </c>
      <c r="G10">
        <f t="shared" si="2"/>
        <v>0.71040699136632346</v>
      </c>
      <c r="H10" s="3">
        <f>IFERROR(VLOOKUP(A10,'GDP Data'!A$2:Q$144,13,FALSE),"Not Found")</f>
        <v>17814284622.171799</v>
      </c>
      <c r="I10">
        <f t="shared" si="3"/>
        <v>5.2439521242022538E-4</v>
      </c>
      <c r="J10">
        <f t="shared" si="4"/>
        <v>-0.88654123389926887</v>
      </c>
    </row>
    <row r="11" spans="1:10" x14ac:dyDescent="0.25">
      <c r="A11" t="s">
        <v>184</v>
      </c>
      <c r="B11">
        <f>('CON Score and Page Rank'!JV176-'MIN and MAX'!B$58)/('MIN and MAX'!F$58-'MIN and MAX'!B$58)</f>
        <v>4.5591516064658992E-3</v>
      </c>
      <c r="C11">
        <f>('CON Score and Page Rank'!JW176-'MIN and MAX'!C$58)/('MIN and MAX'!G$58-'MIN and MAX'!C$58)</f>
        <v>3.8289106306753938E-2</v>
      </c>
      <c r="D11">
        <f>('CON Score and Page Rank'!JX176-'MIN and MAX'!D$58)/('MIN and MAX'!H$58-'MIN and MAX'!D$58)</f>
        <v>0.811522633744856</v>
      </c>
      <c r="E11">
        <f t="shared" si="0"/>
        <v>3.3729954700288042E-2</v>
      </c>
      <c r="F11">
        <f t="shared" si="1"/>
        <v>0.88703072320652177</v>
      </c>
      <c r="G11">
        <f t="shared" si="2"/>
        <v>0.80696348213839009</v>
      </c>
      <c r="H11" s="3">
        <f>IFERROR(VLOOKUP(A11,'GDP Data'!A$2:Q$144,13,FALSE),"Not Found")</f>
        <v>27474380566.264999</v>
      </c>
      <c r="I11">
        <f t="shared" si="3"/>
        <v>1.1440257877253284E-3</v>
      </c>
      <c r="J11">
        <f t="shared" si="4"/>
        <v>-0.88588669741879644</v>
      </c>
    </row>
    <row r="12" spans="1:10" x14ac:dyDescent="0.25">
      <c r="A12" t="s">
        <v>110</v>
      </c>
      <c r="B12">
        <f>('CON Score and Page Rank'!JV106-'MIN and MAX'!B$58)/('MIN and MAX'!F$58-'MIN and MAX'!B$58)</f>
        <v>1.8476603432079641E-2</v>
      </c>
      <c r="C12">
        <f>('CON Score and Page Rank'!JW106-'MIN and MAX'!C$58)/('MIN and MAX'!G$58-'MIN and MAX'!C$58)</f>
        <v>5.2144939314970558E-2</v>
      </c>
      <c r="D12">
        <f>('CON Score and Page Rank'!JX106-'MIN and MAX'!D$58)/('MIN and MAX'!H$58-'MIN and MAX'!D$58)</f>
        <v>0.95390946502057616</v>
      </c>
      <c r="E12">
        <f t="shared" si="0"/>
        <v>3.3668335882890921E-2</v>
      </c>
      <c r="F12">
        <f t="shared" si="1"/>
        <v>0.88693473110616172</v>
      </c>
      <c r="G12">
        <f t="shared" si="2"/>
        <v>0.93543286158849648</v>
      </c>
      <c r="H12" s="3">
        <f>IFERROR(VLOOKUP(A12,'GDP Data'!A$2:Q$144,13,FALSE),"Not Found")</f>
        <v>671238840108.229</v>
      </c>
      <c r="I12">
        <f t="shared" si="3"/>
        <v>4.2437212184168557E-2</v>
      </c>
      <c r="J12">
        <f t="shared" si="4"/>
        <v>-0.84449751892199321</v>
      </c>
    </row>
    <row r="13" spans="1:10" x14ac:dyDescent="0.25">
      <c r="A13" t="s">
        <v>107</v>
      </c>
      <c r="B13">
        <f>('CON Score and Page Rank'!JV103-'MIN and MAX'!B$58)/('MIN and MAX'!F$58-'MIN and MAX'!B$58)</f>
        <v>1.0046827029978403E-2</v>
      </c>
      <c r="C13">
        <f>('CON Score and Page Rank'!JW103-'MIN and MAX'!C$58)/('MIN and MAX'!G$58-'MIN and MAX'!C$58)</f>
        <v>4.3134472134843595E-2</v>
      </c>
      <c r="D13">
        <f>('CON Score and Page Rank'!JX103-'MIN and MAX'!D$58)/('MIN and MAX'!H$58-'MIN and MAX'!D$58)</f>
        <v>0.86337448559670782</v>
      </c>
      <c r="E13">
        <f t="shared" si="0"/>
        <v>3.3087645104865192E-2</v>
      </c>
      <c r="F13">
        <f t="shared" si="1"/>
        <v>0.88603010927476378</v>
      </c>
      <c r="G13">
        <f t="shared" si="2"/>
        <v>0.85332765856672943</v>
      </c>
      <c r="H13" s="3">
        <f>IFERROR(VLOOKUP(A13,'GDP Data'!A$2:Q$144,13,FALSE),"Not Found")</f>
        <v>167775268614.03699</v>
      </c>
      <c r="I13">
        <f t="shared" si="3"/>
        <v>1.0143389818888522E-2</v>
      </c>
      <c r="J13">
        <f t="shared" si="4"/>
        <v>-0.87588671945587526</v>
      </c>
    </row>
    <row r="14" spans="1:10" x14ac:dyDescent="0.25">
      <c r="A14" t="s">
        <v>130</v>
      </c>
      <c r="B14">
        <f>('CON Score and Page Rank'!JV126-'MIN and MAX'!B$58)/('MIN and MAX'!F$58-'MIN and MAX'!B$58)</f>
        <v>1.3261159627626293E-3</v>
      </c>
      <c r="C14">
        <f>('CON Score and Page Rank'!JW126-'MIN and MAX'!C$58)/('MIN and MAX'!G$58-'MIN and MAX'!C$58)</f>
        <v>3.433523273673128E-2</v>
      </c>
      <c r="D14">
        <f>('CON Score and Page Rank'!JX126-'MIN and MAX'!D$58)/('MIN and MAX'!H$58-'MIN and MAX'!D$58)</f>
        <v>0.75514403292181065</v>
      </c>
      <c r="E14">
        <f t="shared" si="0"/>
        <v>3.3009116773968651E-2</v>
      </c>
      <c r="F14">
        <f t="shared" si="1"/>
        <v>0.88590777490128936</v>
      </c>
      <c r="G14">
        <f t="shared" si="2"/>
        <v>0.75381791695904798</v>
      </c>
      <c r="H14" s="3">
        <f>IFERROR(VLOOKUP(A14,'GDP Data'!A$2:Q$144,13,FALSE),"Not Found")</f>
        <v>65951627200.202599</v>
      </c>
      <c r="I14">
        <f t="shared" si="3"/>
        <v>3.612083931860161E-3</v>
      </c>
      <c r="J14">
        <f t="shared" si="4"/>
        <v>-0.88229569096942917</v>
      </c>
    </row>
    <row r="15" spans="1:10" x14ac:dyDescent="0.25">
      <c r="A15" t="s">
        <v>94</v>
      </c>
      <c r="B15">
        <f>('CON Score and Page Rank'!JV90-'MIN and MAX'!B$58)/('MIN and MAX'!F$58-'MIN and MAX'!B$58)</f>
        <v>1.0111427646410296E-2</v>
      </c>
      <c r="C15">
        <f>('CON Score and Page Rank'!JW90-'MIN and MAX'!C$58)/('MIN and MAX'!G$58-'MIN and MAX'!C$58)</f>
        <v>4.297939273068857E-2</v>
      </c>
      <c r="D15">
        <f>('CON Score and Page Rank'!JX90-'MIN and MAX'!D$58)/('MIN and MAX'!H$58-'MIN and MAX'!D$58)</f>
        <v>0.83909465020576135</v>
      </c>
      <c r="E15">
        <f t="shared" si="0"/>
        <v>3.2867965084278278E-2</v>
      </c>
      <c r="F15">
        <f t="shared" si="1"/>
        <v>0.88568788351526317</v>
      </c>
      <c r="G15">
        <f t="shared" si="2"/>
        <v>0.82898322255935109</v>
      </c>
      <c r="H15" s="3" t="str">
        <f>IFERROR(VLOOKUP(A15,'GDP Data'!A$2:Q$144,13,FALSE),"Not Found")</f>
        <v>Not Found</v>
      </c>
      <c r="I15" t="str">
        <f t="shared" si="3"/>
        <v>No Value</v>
      </c>
      <c r="J15" t="str">
        <f t="shared" si="4"/>
        <v>No Value</v>
      </c>
    </row>
    <row r="16" spans="1:10" x14ac:dyDescent="0.25">
      <c r="A16" t="s">
        <v>185</v>
      </c>
      <c r="B16">
        <f>('CON Score and Page Rank'!JV177-'MIN and MAX'!B$58)/('MIN and MAX'!F$58-'MIN and MAX'!B$58)</f>
        <v>5.4475709547280047E-3</v>
      </c>
      <c r="C16">
        <f>('CON Score and Page Rank'!JW177-'MIN and MAX'!C$58)/('MIN and MAX'!G$58-'MIN and MAX'!C$58)</f>
        <v>3.7662233704477348E-2</v>
      </c>
      <c r="D16">
        <f>('CON Score and Page Rank'!JX177-'MIN and MAX'!D$58)/('MIN and MAX'!H$58-'MIN and MAX'!D$58)</f>
        <v>0.74938271604938267</v>
      </c>
      <c r="E16">
        <f t="shared" si="0"/>
        <v>3.2214662749749344E-2</v>
      </c>
      <c r="F16">
        <f t="shared" si="1"/>
        <v>0.8846701446830274</v>
      </c>
      <c r="G16">
        <f t="shared" si="2"/>
        <v>0.74393514509465464</v>
      </c>
      <c r="H16" s="3">
        <f>IFERROR(VLOOKUP(A16,'GDP Data'!A$2:Q$144,13,FALSE),"Not Found")</f>
        <v>43535051482.386902</v>
      </c>
      <c r="I16">
        <f t="shared" si="3"/>
        <v>2.1742104584715483E-3</v>
      </c>
      <c r="J16">
        <f t="shared" si="4"/>
        <v>-0.88249593422455586</v>
      </c>
    </row>
    <row r="17" spans="1:10" x14ac:dyDescent="0.25">
      <c r="A17" t="s">
        <v>203</v>
      </c>
      <c r="B17">
        <f>('CON Score and Page Rank'!JV192-'MIN and MAX'!B$58)/('MIN and MAX'!F$58-'MIN and MAX'!B$58)</f>
        <v>1.874942339050214E-3</v>
      </c>
      <c r="C17">
        <f>('CON Score and Page Rank'!JW192-'MIN and MAX'!C$58)/('MIN and MAX'!G$58-'MIN and MAX'!C$58)</f>
        <v>3.3960686034631635E-2</v>
      </c>
      <c r="D17">
        <f>('CON Score and Page Rank'!JX192-'MIN and MAX'!D$58)/('MIN and MAX'!H$58-'MIN and MAX'!D$58)</f>
        <v>0.71975308641975311</v>
      </c>
      <c r="E17">
        <f t="shared" si="0"/>
        <v>3.2085743695581419E-2</v>
      </c>
      <c r="F17">
        <f t="shared" si="1"/>
        <v>0.88446930975453053</v>
      </c>
      <c r="G17">
        <f t="shared" si="2"/>
        <v>0.71787814408070294</v>
      </c>
      <c r="H17" s="3">
        <f>IFERROR(VLOOKUP(A17,'GDP Data'!A$2:Q$144,13,FALSE),"Not Found")</f>
        <v>42762617081.652199</v>
      </c>
      <c r="I17">
        <f t="shared" si="3"/>
        <v>2.124663955529685E-3</v>
      </c>
      <c r="J17">
        <f t="shared" si="4"/>
        <v>-0.88234464579900085</v>
      </c>
    </row>
    <row r="18" spans="1:10" x14ac:dyDescent="0.25">
      <c r="A18" t="s">
        <v>88</v>
      </c>
      <c r="B18">
        <f>('CON Score and Page Rank'!JV84-'MIN and MAX'!B$58)/('MIN and MAX'!F$58-'MIN and MAX'!B$58)</f>
        <v>7.7423096462097575E-4</v>
      </c>
      <c r="C18">
        <f>('CON Score and Page Rank'!JW84-'MIN and MAX'!C$58)/('MIN and MAX'!G$58-'MIN and MAX'!C$58)</f>
        <v>3.2858057562268686E-2</v>
      </c>
      <c r="D18">
        <f>('CON Score and Page Rank'!JX84-'MIN and MAX'!D$58)/('MIN and MAX'!H$58-'MIN and MAX'!D$58)</f>
        <v>0.6098765432098765</v>
      </c>
      <c r="E18">
        <f t="shared" si="0"/>
        <v>3.2083826597647712E-2</v>
      </c>
      <c r="F18">
        <f t="shared" si="1"/>
        <v>0.88446632322760554</v>
      </c>
      <c r="G18">
        <f t="shared" si="2"/>
        <v>0.60910231224525557</v>
      </c>
      <c r="H18" s="3">
        <f>IFERROR(VLOOKUP(A18,'GDP Data'!A$2:Q$144,13,FALSE),"Not Found")</f>
        <v>185749664444.444</v>
      </c>
      <c r="I18">
        <f t="shared" si="3"/>
        <v>1.1296327149285008E-2</v>
      </c>
      <c r="J18">
        <f t="shared" si="4"/>
        <v>-0.87316999607832058</v>
      </c>
    </row>
    <row r="19" spans="1:10" x14ac:dyDescent="0.25">
      <c r="A19" t="s">
        <v>59</v>
      </c>
      <c r="B19">
        <f>('CON Score and Page Rank'!JV53-'MIN and MAX'!B$58)/('MIN and MAX'!F$58-'MIN and MAX'!B$58)</f>
        <v>1.6817874662622443E-2</v>
      </c>
      <c r="C19">
        <f>('CON Score and Page Rank'!JW53-'MIN and MAX'!C$58)/('MIN and MAX'!G$58-'MIN and MAX'!C$58)</f>
        <v>4.8815254465814084E-2</v>
      </c>
      <c r="D19">
        <f>('CON Score and Page Rank'!JX53-'MIN and MAX'!D$58)/('MIN and MAX'!H$58-'MIN and MAX'!D$58)</f>
        <v>0.92592592592592593</v>
      </c>
      <c r="E19">
        <f t="shared" si="0"/>
        <v>3.1997379803191645E-2</v>
      </c>
      <c r="F19">
        <f t="shared" si="1"/>
        <v>0.88433165317518059</v>
      </c>
      <c r="G19">
        <f t="shared" si="2"/>
        <v>0.90910805126330352</v>
      </c>
      <c r="H19" s="3">
        <f>IFERROR(VLOOKUP(A19,'GDP Data'!A$2:Q$144,13,FALSE),"Not Found")</f>
        <v>34686224300</v>
      </c>
      <c r="I19">
        <f t="shared" si="3"/>
        <v>1.6066173507498299E-3</v>
      </c>
      <c r="J19">
        <f t="shared" si="4"/>
        <v>-0.88272503582443074</v>
      </c>
    </row>
    <row r="20" spans="1:10" x14ac:dyDescent="0.25">
      <c r="A20" t="s">
        <v>100</v>
      </c>
      <c r="B20">
        <f>('CON Score and Page Rank'!JV96-'MIN and MAX'!B$58)/('MIN and MAX'!F$58-'MIN and MAX'!B$58)</f>
        <v>1.1742587675428932E-2</v>
      </c>
      <c r="C20">
        <f>('CON Score and Page Rank'!JW96-'MIN and MAX'!C$58)/('MIN and MAX'!G$58-'MIN and MAX'!C$58)</f>
        <v>4.3556528274168879E-2</v>
      </c>
      <c r="D20">
        <f>('CON Score and Page Rank'!JX96-'MIN and MAX'!D$58)/('MIN and MAX'!H$58-'MIN and MAX'!D$58)</f>
        <v>0.86090534979423872</v>
      </c>
      <c r="E20">
        <f t="shared" si="0"/>
        <v>3.1813940598739945E-2</v>
      </c>
      <c r="F20">
        <f t="shared" si="1"/>
        <v>0.88404588471568246</v>
      </c>
      <c r="G20">
        <f t="shared" si="2"/>
        <v>0.84916276211880981</v>
      </c>
      <c r="H20" s="3">
        <f>IFERROR(VLOOKUP(A20,'GDP Data'!A$2:Q$144,13,FALSE),"Not Found")</f>
        <v>101370474295.10899</v>
      </c>
      <c r="I20">
        <f t="shared" si="3"/>
        <v>5.883966191526523E-3</v>
      </c>
      <c r="J20">
        <f t="shared" si="4"/>
        <v>-0.87816191852415593</v>
      </c>
    </row>
    <row r="21" spans="1:10" x14ac:dyDescent="0.25">
      <c r="A21" t="s">
        <v>195</v>
      </c>
      <c r="B21">
        <f>('CON Score and Page Rank'!JV186-'MIN and MAX'!B$58)/('MIN and MAX'!F$58-'MIN and MAX'!B$58)</f>
        <v>5.6073371366337941E-3</v>
      </c>
      <c r="C21">
        <f>('CON Score and Page Rank'!JW186-'MIN and MAX'!C$58)/('MIN and MAX'!G$58-'MIN and MAX'!C$58)</f>
        <v>3.7187996595518531E-2</v>
      </c>
      <c r="D21">
        <f>('CON Score and Page Rank'!JX186-'MIN and MAX'!D$58)/('MIN and MAX'!H$58-'MIN and MAX'!D$58)</f>
        <v>0.77325102880658436</v>
      </c>
      <c r="E21">
        <f t="shared" si="0"/>
        <v>3.158065945888474E-2</v>
      </c>
      <c r="F21">
        <f t="shared" si="1"/>
        <v>0.88368247062344585</v>
      </c>
      <c r="G21">
        <f t="shared" si="2"/>
        <v>0.76764369166995061</v>
      </c>
      <c r="H21" s="3">
        <f>IFERROR(VLOOKUP(A21,'GDP Data'!A$2:Q$144,13,FALSE),"Not Found")</f>
        <v>169333048847.83401</v>
      </c>
      <c r="I21">
        <f t="shared" si="3"/>
        <v>1.0243311006840778E-2</v>
      </c>
      <c r="J21">
        <f t="shared" si="4"/>
        <v>-0.87343915961660512</v>
      </c>
    </row>
    <row r="22" spans="1:10" x14ac:dyDescent="0.25">
      <c r="A22" t="s">
        <v>193</v>
      </c>
      <c r="B22">
        <f>('CON Score and Page Rank'!JV28-'MIN and MAX'!B$58)/('MIN and MAX'!F$58-'MIN and MAX'!B$58)</f>
        <v>8.3304759791634885E-3</v>
      </c>
      <c r="C22">
        <f>('CON Score and Page Rank'!JW28-'MIN and MAX'!C$58)/('MIN and MAX'!G$58-'MIN and MAX'!C$58)</f>
        <v>3.9866237118709194E-2</v>
      </c>
      <c r="D22">
        <f>('CON Score and Page Rank'!JX28-'MIN and MAX'!D$58)/('MIN and MAX'!H$58-'MIN and MAX'!D$58)</f>
        <v>0.83827160493827158</v>
      </c>
      <c r="E22">
        <f t="shared" si="0"/>
        <v>3.1535761139545704E-2</v>
      </c>
      <c r="F22">
        <f t="shared" si="1"/>
        <v>0.8836125263408704</v>
      </c>
      <c r="G22">
        <f t="shared" si="2"/>
        <v>0.8299411289591081</v>
      </c>
      <c r="H22" s="3">
        <f>IFERROR(VLOOKUP(A22,'GDP Data'!A$2:Q$144,13,FALSE),"Not Found")</f>
        <v>51583869785.184898</v>
      </c>
      <c r="I22">
        <f t="shared" si="3"/>
        <v>2.6904883447733418E-3</v>
      </c>
      <c r="J22">
        <f t="shared" si="4"/>
        <v>-0.88092203799609703</v>
      </c>
    </row>
    <row r="23" spans="1:10" x14ac:dyDescent="0.25">
      <c r="A23" t="s">
        <v>223</v>
      </c>
      <c r="B23">
        <f>('CON Score and Page Rank'!JV212-'MIN and MAX'!B$58)/('MIN and MAX'!F$58-'MIN and MAX'!B$58)</f>
        <v>8.795466605789618E-4</v>
      </c>
      <c r="C23">
        <f>('CON Score and Page Rank'!JW212-'MIN and MAX'!C$58)/('MIN and MAX'!G$58-'MIN and MAX'!C$58)</f>
        <v>3.2352117498837804E-2</v>
      </c>
      <c r="D23">
        <f>('CON Score and Page Rank'!JX212-'MIN and MAX'!D$58)/('MIN and MAX'!H$58-'MIN and MAX'!D$58)</f>
        <v>0.60823045267489717</v>
      </c>
      <c r="E23">
        <f t="shared" si="0"/>
        <v>3.1472570838258843E-2</v>
      </c>
      <c r="F23">
        <f t="shared" si="1"/>
        <v>0.88351408612408056</v>
      </c>
      <c r="G23">
        <f t="shared" si="2"/>
        <v>0.60735090601431818</v>
      </c>
      <c r="H23" s="3">
        <f>IFERROR(VLOOKUP(A23,'GDP Data'!A$2:Q$144,13,FALSE),"Not Found")</f>
        <v>25433011405.301701</v>
      </c>
      <c r="I23">
        <f t="shared" si="3"/>
        <v>1.0130856029757947E-3</v>
      </c>
      <c r="J23">
        <f t="shared" si="4"/>
        <v>-0.88250100052110481</v>
      </c>
    </row>
    <row r="24" spans="1:10" x14ac:dyDescent="0.25">
      <c r="A24" t="s">
        <v>95</v>
      </c>
      <c r="B24">
        <f>('CON Score and Page Rank'!JV91-'MIN and MAX'!B$58)/('MIN and MAX'!F$58-'MIN and MAX'!B$58)</f>
        <v>8.2303538786151993E-5</v>
      </c>
      <c r="C24">
        <f>('CON Score and Page Rank'!JW91-'MIN and MAX'!C$58)/('MIN and MAX'!G$58-'MIN and MAX'!C$58)</f>
        <v>3.1487162512904711E-2</v>
      </c>
      <c r="D24">
        <f>('CON Score and Page Rank'!JX91-'MIN and MAX'!D$58)/('MIN and MAX'!H$58-'MIN and MAX'!D$58)</f>
        <v>0.6596707818930041</v>
      </c>
      <c r="E24">
        <f t="shared" si="0"/>
        <v>3.1404858974118557E-2</v>
      </c>
      <c r="F24">
        <f t="shared" si="1"/>
        <v>0.883408602047419</v>
      </c>
      <c r="G24">
        <f t="shared" si="2"/>
        <v>0.65958847835421797</v>
      </c>
      <c r="H24" s="3">
        <f>IFERROR(VLOOKUP(A24,'GDP Data'!A$2:Q$144,13,FALSE),"Not Found")</f>
        <v>48167374611.991501</v>
      </c>
      <c r="I24">
        <f t="shared" si="3"/>
        <v>2.4713430193081861E-3</v>
      </c>
      <c r="J24">
        <f t="shared" si="4"/>
        <v>-0.88093725902811082</v>
      </c>
    </row>
    <row r="25" spans="1:10" x14ac:dyDescent="0.25">
      <c r="A25" t="s">
        <v>87</v>
      </c>
      <c r="B25">
        <f>('CON Score and Page Rank'!JV83-'MIN and MAX'!B$58)/('MIN and MAX'!F$58-'MIN and MAX'!B$58)</f>
        <v>1.2372882946092324E-3</v>
      </c>
      <c r="C25">
        <f>('CON Score and Page Rank'!JW83-'MIN and MAX'!C$58)/('MIN and MAX'!G$58-'MIN and MAX'!C$58)</f>
        <v>3.248419603930558E-2</v>
      </c>
      <c r="D25">
        <f>('CON Score and Page Rank'!JX83-'MIN and MAX'!D$58)/('MIN and MAX'!H$58-'MIN and MAX'!D$58)</f>
        <v>0.73580246913580249</v>
      </c>
      <c r="E25">
        <f t="shared" si="0"/>
        <v>3.1246907744696347E-2</v>
      </c>
      <c r="F25">
        <f t="shared" si="1"/>
        <v>0.88316253970953007</v>
      </c>
      <c r="G25">
        <f t="shared" si="2"/>
        <v>0.73456518084119327</v>
      </c>
      <c r="H25" s="3">
        <f>IFERROR(VLOOKUP(A25,'GDP Data'!A$2:Q$144,13,FALSE),"Not Found")</f>
        <v>626133114526.80603</v>
      </c>
      <c r="I25">
        <f t="shared" si="3"/>
        <v>3.9543981428146829E-2</v>
      </c>
      <c r="J25">
        <f t="shared" si="4"/>
        <v>-0.84361855828138321</v>
      </c>
    </row>
    <row r="26" spans="1:10" x14ac:dyDescent="0.25">
      <c r="A26" t="s">
        <v>226</v>
      </c>
      <c r="B26">
        <f>('CON Score and Page Rank'!JV215-'MIN and MAX'!B$58)/('MIN and MAX'!F$58-'MIN and MAX'!B$58)</f>
        <v>1.062820777614955E-2</v>
      </c>
      <c r="C26">
        <f>('CON Score and Page Rank'!JW215-'MIN and MAX'!C$58)/('MIN and MAX'!G$58-'MIN and MAX'!C$58)</f>
        <v>4.1803879511741408E-2</v>
      </c>
      <c r="D26">
        <f>('CON Score and Page Rank'!JX215-'MIN and MAX'!D$58)/('MIN and MAX'!H$58-'MIN and MAX'!D$58)</f>
        <v>0.78888888888888886</v>
      </c>
      <c r="E26">
        <f t="shared" si="0"/>
        <v>3.117567173559186E-2</v>
      </c>
      <c r="F26">
        <f t="shared" si="1"/>
        <v>0.88305156558792164</v>
      </c>
      <c r="G26">
        <f t="shared" si="2"/>
        <v>0.77826068111273927</v>
      </c>
      <c r="H26" s="3">
        <f>IFERROR(VLOOKUP(A26,'GDP Data'!A$2:Q$144,13,FALSE),"Not Found")</f>
        <v>316482190800.36401</v>
      </c>
      <c r="I26">
        <f t="shared" si="3"/>
        <v>1.9681944744164116E-2</v>
      </c>
      <c r="J26">
        <f t="shared" si="4"/>
        <v>-0.86336962084375757</v>
      </c>
    </row>
    <row r="27" spans="1:10" x14ac:dyDescent="0.25">
      <c r="A27" t="s">
        <v>199</v>
      </c>
      <c r="B27">
        <f>('CON Score and Page Rank'!JV189-'MIN and MAX'!B$58)/('MIN and MAX'!F$58-'MIN and MAX'!B$58)</f>
        <v>1.6060610398066925E-4</v>
      </c>
      <c r="C27">
        <f>('CON Score and Page Rank'!JW189-'MIN and MAX'!C$58)/('MIN and MAX'!G$58-'MIN and MAX'!C$58)</f>
        <v>3.1147703613361801E-2</v>
      </c>
      <c r="D27">
        <f>('CON Score and Page Rank'!JX189-'MIN and MAX'!D$58)/('MIN and MAX'!H$58-'MIN and MAX'!D$58)</f>
        <v>0.57119341563786008</v>
      </c>
      <c r="E27">
        <f t="shared" si="0"/>
        <v>3.0987097509381133E-2</v>
      </c>
      <c r="F27">
        <f t="shared" si="1"/>
        <v>0.88275779759930439</v>
      </c>
      <c r="G27">
        <f t="shared" si="2"/>
        <v>0.57103280953387936</v>
      </c>
      <c r="H27" s="3">
        <f>IFERROR(VLOOKUP(A27,'GDP Data'!A$2:Q$144,13,FALSE),"Not Found")</f>
        <v>23963033429.436401</v>
      </c>
      <c r="I27">
        <f t="shared" si="3"/>
        <v>9.1879634289570265E-4</v>
      </c>
      <c r="J27">
        <f t="shared" si="4"/>
        <v>-0.88183900125640868</v>
      </c>
    </row>
    <row r="28" spans="1:10" x14ac:dyDescent="0.25">
      <c r="A28" t="s">
        <v>55</v>
      </c>
      <c r="B28">
        <f>('CON Score and Page Rank'!JV49-'MIN and MAX'!B$58)/('MIN and MAX'!F$58-'MIN and MAX'!B$58)</f>
        <v>1.2602836410056388E-3</v>
      </c>
      <c r="C28">
        <f>('CON Score and Page Rank'!JW49-'MIN and MAX'!C$58)/('MIN and MAX'!G$58-'MIN and MAX'!C$58)</f>
        <v>3.1939524409614881E-2</v>
      </c>
      <c r="D28">
        <f>('CON Score and Page Rank'!JX49-'MIN and MAX'!D$58)/('MIN and MAX'!H$58-'MIN and MAX'!D$58)</f>
        <v>0.79588477366255139</v>
      </c>
      <c r="E28">
        <f t="shared" si="0"/>
        <v>3.0679240768609242E-2</v>
      </c>
      <c r="F28">
        <f t="shared" si="1"/>
        <v>0.88227820684432101</v>
      </c>
      <c r="G28">
        <f t="shared" si="2"/>
        <v>0.79462449002154578</v>
      </c>
      <c r="H28" s="3">
        <f>IFERROR(VLOOKUP(A28,'GDP Data'!A$2:Q$144,13,FALSE),"Not Found")</f>
        <v>39927125961.194</v>
      </c>
      <c r="I28">
        <f t="shared" si="3"/>
        <v>1.9427861559291187E-3</v>
      </c>
      <c r="J28">
        <f t="shared" si="4"/>
        <v>-0.88033542068839188</v>
      </c>
    </row>
    <row r="29" spans="1:10" x14ac:dyDescent="0.25">
      <c r="A29" t="s">
        <v>142</v>
      </c>
      <c r="B29">
        <f>('CON Score and Page Rank'!JV138-'MIN and MAX'!B$58)/('MIN and MAX'!F$58-'MIN and MAX'!B$58)</f>
        <v>2.0752813242953128E-3</v>
      </c>
      <c r="C29">
        <f>('CON Score and Page Rank'!JW138-'MIN and MAX'!C$58)/('MIN and MAX'!G$58-'MIN and MAX'!C$58)</f>
        <v>3.2603360373927956E-2</v>
      </c>
      <c r="D29">
        <f>('CON Score and Page Rank'!JX138-'MIN and MAX'!D$58)/('MIN and MAX'!H$58-'MIN and MAX'!D$58)</f>
        <v>0.83744855967078191</v>
      </c>
      <c r="E29">
        <f t="shared" si="0"/>
        <v>3.0528079049632645E-2</v>
      </c>
      <c r="F29">
        <f t="shared" si="1"/>
        <v>0.88204272145996065</v>
      </c>
      <c r="G29">
        <f t="shared" si="2"/>
        <v>0.83537327834648656</v>
      </c>
      <c r="H29" s="3">
        <f>IFERROR(VLOOKUP(A29,'GDP Data'!A$2:Q$144,13,FALSE),"Not Found")</f>
        <v>192626507971.58401</v>
      </c>
      <c r="I29">
        <f t="shared" si="3"/>
        <v>1.1737430688594102E-2</v>
      </c>
      <c r="J29">
        <f t="shared" si="4"/>
        <v>-0.87030529077136654</v>
      </c>
    </row>
    <row r="30" spans="1:10" x14ac:dyDescent="0.25">
      <c r="A30" t="s">
        <v>82</v>
      </c>
      <c r="B30">
        <f>('CON Score and Page Rank'!JV78-'MIN and MAX'!B$58)/('MIN and MAX'!F$58-'MIN and MAX'!B$58)</f>
        <v>4.7572135229228873E-4</v>
      </c>
      <c r="C30">
        <f>('CON Score and Page Rank'!JW78-'MIN and MAX'!C$58)/('MIN and MAX'!G$58-'MIN and MAX'!C$58)</f>
        <v>3.097999102153258E-2</v>
      </c>
      <c r="D30">
        <f>('CON Score and Page Rank'!JX78-'MIN and MAX'!D$58)/('MIN and MAX'!H$58-'MIN and MAX'!D$58)</f>
        <v>0.48518518518518516</v>
      </c>
      <c r="E30">
        <f t="shared" si="0"/>
        <v>3.0504269669240292E-2</v>
      </c>
      <c r="F30">
        <f t="shared" si="1"/>
        <v>0.88200563031591284</v>
      </c>
      <c r="G30">
        <f t="shared" si="2"/>
        <v>0.48470946383289287</v>
      </c>
      <c r="H30" s="3">
        <f>IFERROR(VLOOKUP(A30,'GDP Data'!A$2:Q$144,13,FALSE),"Not Found")</f>
        <v>18210308748.291199</v>
      </c>
      <c r="I30">
        <f t="shared" si="3"/>
        <v>5.4979751261705837E-4</v>
      </c>
      <c r="J30">
        <f t="shared" si="4"/>
        <v>-0.88145583280329576</v>
      </c>
    </row>
    <row r="31" spans="1:10" x14ac:dyDescent="0.25">
      <c r="A31" t="s">
        <v>46</v>
      </c>
      <c r="B31">
        <f>('CON Score and Page Rank'!JV39-'MIN and MAX'!B$58)/('MIN and MAX'!F$58-'MIN and MAX'!B$58)</f>
        <v>3.0744290644267513E-3</v>
      </c>
      <c r="C31">
        <f>('CON Score and Page Rank'!JW39-'MIN and MAX'!C$58)/('MIN and MAX'!G$58-'MIN and MAX'!C$58)</f>
        <v>3.3426573110160257E-2</v>
      </c>
      <c r="D31">
        <f>('CON Score and Page Rank'!JX39-'MIN and MAX'!D$58)/('MIN and MAX'!H$58-'MIN and MAX'!D$58)</f>
        <v>0.86584362139917692</v>
      </c>
      <c r="E31">
        <f t="shared" si="0"/>
        <v>3.0352144045733505E-2</v>
      </c>
      <c r="F31">
        <f t="shared" si="1"/>
        <v>0.88176864332499294</v>
      </c>
      <c r="G31">
        <f t="shared" si="2"/>
        <v>0.86276919233475013</v>
      </c>
      <c r="H31" s="3">
        <f>IFERROR(VLOOKUP(A31,'GDP Data'!A$2:Q$144,13,FALSE),"Not Found")</f>
        <v>28776595744.680901</v>
      </c>
      <c r="I31">
        <f t="shared" si="3"/>
        <v>1.2275541858740309E-3</v>
      </c>
      <c r="J31">
        <f t="shared" si="4"/>
        <v>-0.88054108913911888</v>
      </c>
    </row>
    <row r="32" spans="1:10" x14ac:dyDescent="0.25">
      <c r="A32" t="s">
        <v>207</v>
      </c>
      <c r="B32">
        <f>('CON Score and Page Rank'!JV196-'MIN and MAX'!B$58)/('MIN and MAX'!F$58-'MIN and MAX'!B$58)</f>
        <v>1.0148800382606021E-3</v>
      </c>
      <c r="C32">
        <f>('CON Score and Page Rank'!JW196-'MIN and MAX'!C$58)/('MIN and MAX'!G$58-'MIN and MAX'!C$58)</f>
        <v>3.1107830608125674E-2</v>
      </c>
      <c r="D32">
        <f>('CON Score and Page Rank'!JX196-'MIN and MAX'!D$58)/('MIN and MAX'!H$58-'MIN and MAX'!D$58)</f>
        <v>0.82880658436213994</v>
      </c>
      <c r="E32">
        <f t="shared" si="0"/>
        <v>3.0092950569865072E-2</v>
      </c>
      <c r="F32">
        <f t="shared" si="1"/>
        <v>0.88136486202572095</v>
      </c>
      <c r="G32">
        <f t="shared" si="2"/>
        <v>0.82779170432387938</v>
      </c>
      <c r="H32" s="3">
        <f>IFERROR(VLOOKUP(A32,'GDP Data'!A$2:Q$144,13,FALSE),"Not Found")</f>
        <v>79276664000</v>
      </c>
      <c r="I32">
        <f t="shared" si="3"/>
        <v>4.4667959622586521E-3</v>
      </c>
      <c r="J32">
        <f t="shared" si="4"/>
        <v>-0.87689806606346232</v>
      </c>
    </row>
    <row r="33" spans="1:10" x14ac:dyDescent="0.25">
      <c r="A33" t="s">
        <v>166</v>
      </c>
      <c r="B33">
        <f>('CON Score and Page Rank'!JV160-'MIN and MAX'!B$58)/('MIN and MAX'!F$58-'MIN and MAX'!B$58)</f>
        <v>2.2755983503491079E-2</v>
      </c>
      <c r="C33">
        <f>('CON Score and Page Rank'!JW160-'MIN and MAX'!C$58)/('MIN and MAX'!G$58-'MIN and MAX'!C$58)</f>
        <v>5.2830099506466256E-2</v>
      </c>
      <c r="D33">
        <f>('CON Score and Page Rank'!JX160-'MIN and MAX'!D$58)/('MIN and MAX'!H$58-'MIN and MAX'!D$58)</f>
        <v>0.83950617283950613</v>
      </c>
      <c r="E33">
        <f t="shared" si="0"/>
        <v>3.0074116002975177E-2</v>
      </c>
      <c r="F33">
        <f t="shared" si="1"/>
        <v>0.88133552083237288</v>
      </c>
      <c r="G33">
        <f t="shared" si="2"/>
        <v>0.81675018933601506</v>
      </c>
      <c r="H33" s="3">
        <f>IFERROR(VLOOKUP(A33,'GDP Data'!A$2:Q$144,13,FALSE),"Not Found")</f>
        <v>370819140946.55298</v>
      </c>
      <c r="I33">
        <f t="shared" si="3"/>
        <v>2.3167296843590729E-2</v>
      </c>
      <c r="J33">
        <f t="shared" si="4"/>
        <v>-0.85816822398878212</v>
      </c>
    </row>
    <row r="34" spans="1:10" x14ac:dyDescent="0.25">
      <c r="A34" t="s">
        <v>225</v>
      </c>
      <c r="B34">
        <f>('CON Score and Page Rank'!JV214-'MIN and MAX'!B$58)/('MIN and MAX'!F$58-'MIN and MAX'!B$58)</f>
        <v>4.1317046892268153E-3</v>
      </c>
      <c r="C34">
        <f>('CON Score and Page Rank'!JW214-'MIN and MAX'!C$58)/('MIN and MAX'!G$58-'MIN and MAX'!C$58)</f>
        <v>3.399069182880006E-2</v>
      </c>
      <c r="D34">
        <f>('CON Score and Page Rank'!JX214-'MIN and MAX'!D$58)/('MIN and MAX'!H$58-'MIN and MAX'!D$58)</f>
        <v>0.80946502057613168</v>
      </c>
      <c r="E34">
        <f t="shared" si="0"/>
        <v>2.9858987139573245E-2</v>
      </c>
      <c r="F34">
        <f t="shared" si="1"/>
        <v>0.88100038503590161</v>
      </c>
      <c r="G34">
        <f t="shared" si="2"/>
        <v>0.80533331588690482</v>
      </c>
      <c r="H34" s="3">
        <f>IFERROR(VLOOKUP(A34,'GDP Data'!A$2:Q$144,13,FALSE),"Not Found")</f>
        <v>47962439303.724701</v>
      </c>
      <c r="I34">
        <f t="shared" si="3"/>
        <v>2.4581977893128951E-3</v>
      </c>
      <c r="J34">
        <f t="shared" si="4"/>
        <v>-0.87854218724658872</v>
      </c>
    </row>
    <row r="35" spans="1:10" x14ac:dyDescent="0.25">
      <c r="A35" t="s">
        <v>112</v>
      </c>
      <c r="B35">
        <f>('CON Score and Page Rank'!JV108-'MIN and MAX'!B$58)/('MIN and MAX'!F$58-'MIN and MAX'!B$58)</f>
        <v>1.0750082314223343E-3</v>
      </c>
      <c r="C35">
        <f>('CON Score and Page Rank'!JW108-'MIN and MAX'!C$58)/('MIN and MAX'!G$58-'MIN and MAX'!C$58)</f>
        <v>3.066325986127456E-2</v>
      </c>
      <c r="D35">
        <f>('CON Score and Page Rank'!JX108-'MIN and MAX'!D$58)/('MIN and MAX'!H$58-'MIN and MAX'!D$58)</f>
        <v>0.76543209876543206</v>
      </c>
      <c r="E35">
        <f t="shared" si="0"/>
        <v>2.9588251629852225E-2</v>
      </c>
      <c r="F35">
        <f t="shared" si="1"/>
        <v>0.8805786231242333</v>
      </c>
      <c r="G35">
        <f t="shared" si="2"/>
        <v>0.76435709053400969</v>
      </c>
      <c r="H35" s="3" t="str">
        <f>IFERROR(VLOOKUP(A35,'GDP Data'!A$2:Q$144,13,FALSE),"Not Found")</f>
        <v>Not Found</v>
      </c>
      <c r="I35" t="str">
        <f t="shared" si="3"/>
        <v>No Value</v>
      </c>
      <c r="J35" t="str">
        <f t="shared" si="4"/>
        <v>No Value</v>
      </c>
    </row>
    <row r="36" spans="1:10" x14ac:dyDescent="0.25">
      <c r="A36" t="s">
        <v>141</v>
      </c>
      <c r="B36">
        <f>('CON Score and Page Rank'!JV137-'MIN and MAX'!B$58)/('MIN and MAX'!F$58-'MIN and MAX'!B$58)</f>
        <v>2.7754838034534796E-2</v>
      </c>
      <c r="C36">
        <f>('CON Score and Page Rank'!JW137-'MIN and MAX'!C$58)/('MIN and MAX'!G$58-'MIN and MAX'!C$58)</f>
        <v>5.7340902150456348E-2</v>
      </c>
      <c r="D36">
        <f>('CON Score and Page Rank'!JX137-'MIN and MAX'!D$58)/('MIN and MAX'!H$58-'MIN and MAX'!D$58)</f>
        <v>0.84897119341563787</v>
      </c>
      <c r="E36">
        <f t="shared" si="0"/>
        <v>2.9586064115921552E-2</v>
      </c>
      <c r="F36">
        <f t="shared" si="1"/>
        <v>0.88057521533314542</v>
      </c>
      <c r="G36">
        <f t="shared" si="2"/>
        <v>0.82121635538110305</v>
      </c>
      <c r="H36" s="3">
        <f>IFERROR(VLOOKUP(A36,'GDP Data'!A$2:Q$144,13,FALSE),"Not Found")</f>
        <v>892969107923.09399</v>
      </c>
      <c r="I36">
        <f t="shared" si="3"/>
        <v>5.6659726557091415E-2</v>
      </c>
      <c r="J36">
        <f t="shared" si="4"/>
        <v>-0.82391548877605403</v>
      </c>
    </row>
    <row r="37" spans="1:10" x14ac:dyDescent="0.25">
      <c r="A37" t="s">
        <v>91</v>
      </c>
      <c r="B37">
        <f>('CON Score and Page Rank'!JV87-'MIN and MAX'!B$58)/('MIN and MAX'!F$58-'MIN and MAX'!B$58)</f>
        <v>8.0476087301333411E-4</v>
      </c>
      <c r="C37">
        <f>('CON Score and Page Rank'!JW87-'MIN and MAX'!C$58)/('MIN and MAX'!G$58-'MIN and MAX'!C$58)</f>
        <v>3.0154448044734532E-2</v>
      </c>
      <c r="D37">
        <f>('CON Score and Page Rank'!JX87-'MIN and MAX'!D$58)/('MIN and MAX'!H$58-'MIN and MAX'!D$58)</f>
        <v>0.76790123456790127</v>
      </c>
      <c r="E37">
        <f t="shared" si="0"/>
        <v>2.9349687171721199E-2</v>
      </c>
      <c r="F37">
        <f t="shared" si="1"/>
        <v>0.88020697848101248</v>
      </c>
      <c r="G37">
        <f t="shared" si="2"/>
        <v>0.76709647369488798</v>
      </c>
      <c r="H37" s="3">
        <f>IFERROR(VLOOKUP(A37,'GDP Data'!A$2:Q$144,13,FALSE),"Not Found")</f>
        <v>46869457318.254097</v>
      </c>
      <c r="I37">
        <f t="shared" si="3"/>
        <v>2.3880903017294642E-3</v>
      </c>
      <c r="J37">
        <f t="shared" si="4"/>
        <v>-0.877818888179283</v>
      </c>
    </row>
    <row r="38" spans="1:10" x14ac:dyDescent="0.25">
      <c r="A38" t="s">
        <v>139</v>
      </c>
      <c r="B38">
        <f>('CON Score and Page Rank'!JV135-'MIN and MAX'!B$58)/('MIN and MAX'!F$58-'MIN and MAX'!B$58)</f>
        <v>2.1285711798047852E-4</v>
      </c>
      <c r="C38">
        <f>('CON Score and Page Rank'!JW135-'MIN and MAX'!C$58)/('MIN and MAX'!G$58-'MIN and MAX'!C$58)</f>
        <v>2.9522076643074133E-2</v>
      </c>
      <c r="D38">
        <f>('CON Score and Page Rank'!JX135-'MIN and MAX'!D$58)/('MIN and MAX'!H$58-'MIN and MAX'!D$58)</f>
        <v>0.71111111111111114</v>
      </c>
      <c r="E38">
        <f t="shared" si="0"/>
        <v>2.9309219525093654E-2</v>
      </c>
      <c r="F38">
        <f t="shared" si="1"/>
        <v>0.88014393646624356</v>
      </c>
      <c r="G38">
        <f t="shared" si="2"/>
        <v>0.71089825399313067</v>
      </c>
      <c r="H38" s="3">
        <f>IFERROR(VLOOKUP(A38,'GDP Data'!A$2:Q$144,13,FALSE),"Not Found")</f>
        <v>15107441446.7833</v>
      </c>
      <c r="I38">
        <f t="shared" si="3"/>
        <v>3.5076931846083465E-4</v>
      </c>
      <c r="J38">
        <f t="shared" si="4"/>
        <v>-0.87979316714778277</v>
      </c>
    </row>
    <row r="39" spans="1:10" x14ac:dyDescent="0.25">
      <c r="A39" t="s">
        <v>104</v>
      </c>
      <c r="B39">
        <f>('CON Score and Page Rank'!JV100-'MIN and MAX'!B$58)/('MIN and MAX'!F$58-'MIN and MAX'!B$58)</f>
        <v>2.6772391236371896E-3</v>
      </c>
      <c r="C39">
        <f>('CON Score and Page Rank'!JW100-'MIN and MAX'!C$58)/('MIN and MAX'!G$58-'MIN and MAX'!C$58)</f>
        <v>3.1924729908028422E-2</v>
      </c>
      <c r="D39">
        <f>('CON Score and Page Rank'!JX100-'MIN and MAX'!D$58)/('MIN and MAX'!H$58-'MIN and MAX'!D$58)</f>
        <v>0.81769547325102876</v>
      </c>
      <c r="E39">
        <f t="shared" si="0"/>
        <v>2.9247490784391234E-2</v>
      </c>
      <c r="F39">
        <f t="shared" si="1"/>
        <v>0.88004777312324367</v>
      </c>
      <c r="G39">
        <f t="shared" si="2"/>
        <v>0.81501823412739161</v>
      </c>
      <c r="H39" s="3">
        <f>IFERROR(VLOOKUP(A39,'GDP Data'!A$2:Q$144,13,FALSE),"Not Found")</f>
        <v>404993594133.58197</v>
      </c>
      <c r="I39">
        <f t="shared" si="3"/>
        <v>2.5359359553067663E-2</v>
      </c>
      <c r="J39">
        <f t="shared" si="4"/>
        <v>-0.854688413570176</v>
      </c>
    </row>
    <row r="40" spans="1:10" x14ac:dyDescent="0.25">
      <c r="A40" t="s">
        <v>51</v>
      </c>
      <c r="B40">
        <f>('CON Score and Page Rank'!JV45-'MIN and MAX'!B$58)/('MIN and MAX'!F$58-'MIN and MAX'!B$58)</f>
        <v>1.036299397324447E-2</v>
      </c>
      <c r="C40">
        <f>('CON Score and Page Rank'!JW45-'MIN and MAX'!C$58)/('MIN and MAX'!G$58-'MIN and MAX'!C$58)</f>
        <v>3.9449785555270366E-2</v>
      </c>
      <c r="D40">
        <f>('CON Score and Page Rank'!JX45-'MIN and MAX'!D$58)/('MIN and MAX'!H$58-'MIN and MAX'!D$58)</f>
        <v>0.76831275720164605</v>
      </c>
      <c r="E40">
        <f t="shared" si="0"/>
        <v>2.9086791582025893E-2</v>
      </c>
      <c r="F40">
        <f t="shared" si="1"/>
        <v>0.87979742989023735</v>
      </c>
      <c r="G40">
        <f t="shared" si="2"/>
        <v>0.75794976322840157</v>
      </c>
      <c r="H40" s="3" t="str">
        <f>IFERROR(VLOOKUP(A40,'GDP Data'!A$2:Q$144,13,FALSE),"Not Found")</f>
        <v>Not Found</v>
      </c>
      <c r="I40" t="str">
        <f t="shared" si="3"/>
        <v>No Value</v>
      </c>
      <c r="J40" t="str">
        <f t="shared" si="4"/>
        <v>No Value</v>
      </c>
    </row>
    <row r="41" spans="1:10" x14ac:dyDescent="0.25">
      <c r="A41" t="s">
        <v>115</v>
      </c>
      <c r="B41">
        <f>('CON Score and Page Rank'!JV111-'MIN and MAX'!B$58)/('MIN and MAX'!F$58-'MIN and MAX'!B$58)</f>
        <v>2.875989551171259E-2</v>
      </c>
      <c r="C41">
        <f>('CON Score and Page Rank'!JW111-'MIN and MAX'!C$58)/('MIN and MAX'!G$58-'MIN and MAX'!C$58)</f>
        <v>5.7762394674685448E-2</v>
      </c>
      <c r="D41">
        <f>('CON Score and Page Rank'!JX111-'MIN and MAX'!D$58)/('MIN and MAX'!H$58-'MIN and MAX'!D$58)</f>
        <v>0.96460905349794235</v>
      </c>
      <c r="E41">
        <f t="shared" si="0"/>
        <v>2.9002499162972858E-2</v>
      </c>
      <c r="F41">
        <f t="shared" si="1"/>
        <v>0.87966611600446154</v>
      </c>
      <c r="G41">
        <f t="shared" si="2"/>
        <v>0.93584915798622981</v>
      </c>
      <c r="H41" s="3">
        <f>IFERROR(VLOOKUP(A41,'GDP Data'!A$2:Q$144,13,FALSE),"Not Found")</f>
        <v>458201514136.97699</v>
      </c>
      <c r="I41">
        <f t="shared" si="3"/>
        <v>2.877229191660708E-2</v>
      </c>
      <c r="J41">
        <f t="shared" si="4"/>
        <v>-0.85089382408785441</v>
      </c>
    </row>
    <row r="42" spans="1:10" x14ac:dyDescent="0.25">
      <c r="A42" t="s">
        <v>89</v>
      </c>
      <c r="B42">
        <f>('CON Score and Page Rank'!JV85-'MIN and MAX'!B$58)/('MIN and MAX'!F$58-'MIN and MAX'!B$58)</f>
        <v>3.9304951811441492E-3</v>
      </c>
      <c r="C42">
        <f>('CON Score and Page Rank'!JW85-'MIN and MAX'!C$58)/('MIN and MAX'!G$58-'MIN and MAX'!C$58)</f>
        <v>3.2796274612200964E-2</v>
      </c>
      <c r="D42">
        <f>('CON Score and Page Rank'!JX85-'MIN and MAX'!D$58)/('MIN and MAX'!H$58-'MIN and MAX'!D$58)</f>
        <v>0.8403292181069959</v>
      </c>
      <c r="E42">
        <f t="shared" si="0"/>
        <v>2.8865779431056816E-2</v>
      </c>
      <c r="F42">
        <f t="shared" si="1"/>
        <v>0.87945312888816085</v>
      </c>
      <c r="G42">
        <f t="shared" si="2"/>
        <v>0.83639872292585171</v>
      </c>
      <c r="H42" s="3">
        <f>IFERROR(VLOOKUP(A42,'GDP Data'!A$2:Q$144,13,FALSE),"Not Found")</f>
        <v>262293871093.061</v>
      </c>
      <c r="I42">
        <f t="shared" si="3"/>
        <v>1.6206126293770363E-2</v>
      </c>
      <c r="J42">
        <f t="shared" si="4"/>
        <v>-0.86324700259439047</v>
      </c>
    </row>
    <row r="43" spans="1:10" x14ac:dyDescent="0.25">
      <c r="A43" t="s">
        <v>92</v>
      </c>
      <c r="B43">
        <f>('CON Score and Page Rank'!JV88-'MIN and MAX'!B$58)/('MIN and MAX'!F$58-'MIN and MAX'!B$58)</f>
        <v>3.098962358490808E-3</v>
      </c>
      <c r="C43">
        <f>('CON Score and Page Rank'!JW88-'MIN and MAX'!C$58)/('MIN and MAX'!G$58-'MIN and MAX'!C$58)</f>
        <v>3.1809562977953794E-2</v>
      </c>
      <c r="D43">
        <f>('CON Score and Page Rank'!JX88-'MIN and MAX'!D$58)/('MIN and MAX'!H$58-'MIN and MAX'!D$58)</f>
        <v>0.7930041152263374</v>
      </c>
      <c r="E43">
        <f t="shared" si="0"/>
        <v>2.8710600619462987E-2</v>
      </c>
      <c r="F43">
        <f t="shared" si="1"/>
        <v>0.87921138552654687</v>
      </c>
      <c r="G43">
        <f t="shared" si="2"/>
        <v>0.78990515286784657</v>
      </c>
      <c r="H43" s="3">
        <f>IFERROR(VLOOKUP(A43,'GDP Data'!A$2:Q$144,13,FALSE),"Not Found")</f>
        <v>154068115942.02899</v>
      </c>
      <c r="I43">
        <f t="shared" si="3"/>
        <v>9.2641676098022246E-3</v>
      </c>
      <c r="J43">
        <f t="shared" si="4"/>
        <v>-0.86994721791674468</v>
      </c>
    </row>
    <row r="44" spans="1:10" x14ac:dyDescent="0.25">
      <c r="A44" t="s">
        <v>163</v>
      </c>
      <c r="B44">
        <f>('CON Score and Page Rank'!JV158-'MIN and MAX'!B$58)/('MIN and MAX'!F$58-'MIN and MAX'!B$58)</f>
        <v>7.9420189943523725E-4</v>
      </c>
      <c r="C44">
        <f>('CON Score and Page Rank'!JW158-'MIN and MAX'!C$58)/('MIN and MAX'!G$58-'MIN and MAX'!C$58)</f>
        <v>2.9347343333226025E-2</v>
      </c>
      <c r="D44">
        <f>('CON Score and Page Rank'!JX158-'MIN and MAX'!D$58)/('MIN and MAX'!H$58-'MIN and MAX'!D$58)</f>
        <v>0.70411522633744861</v>
      </c>
      <c r="E44">
        <f t="shared" si="0"/>
        <v>2.8553141433790789E-2</v>
      </c>
      <c r="F44">
        <f t="shared" si="1"/>
        <v>0.87896608971283097</v>
      </c>
      <c r="G44">
        <f t="shared" si="2"/>
        <v>0.70332102443801336</v>
      </c>
      <c r="H44" s="3">
        <f>IFERROR(VLOOKUP(A44,'GDP Data'!A$2:Q$144,13,FALSE),"Not Found")</f>
        <v>65292753005.466499</v>
      </c>
      <c r="I44">
        <f t="shared" si="3"/>
        <v>3.5698215569623577E-3</v>
      </c>
      <c r="J44">
        <f t="shared" si="4"/>
        <v>-0.87539626815586857</v>
      </c>
    </row>
    <row r="45" spans="1:10" x14ac:dyDescent="0.25">
      <c r="A45" t="s">
        <v>206</v>
      </c>
      <c r="B45">
        <f>('CON Score and Page Rank'!JV195-'MIN and MAX'!B$58)/('MIN and MAX'!F$58-'MIN and MAX'!B$58)</f>
        <v>1.438875868464178E-3</v>
      </c>
      <c r="C45">
        <f>('CON Score and Page Rank'!JW195-'MIN and MAX'!C$58)/('MIN and MAX'!G$58-'MIN and MAX'!C$58)</f>
        <v>2.9967948283032415E-2</v>
      </c>
      <c r="D45">
        <f>('CON Score and Page Rank'!JX195-'MIN and MAX'!D$58)/('MIN and MAX'!H$58-'MIN and MAX'!D$58)</f>
        <v>0.75102880658436211</v>
      </c>
      <c r="E45">
        <f t="shared" si="0"/>
        <v>2.8529072414568236E-2</v>
      </c>
      <c r="F45">
        <f t="shared" si="1"/>
        <v>0.87892859409369417</v>
      </c>
      <c r="G45">
        <f t="shared" si="2"/>
        <v>0.74958993071589797</v>
      </c>
      <c r="H45" s="3">
        <f>IFERROR(VLOOKUP(A45,'GDP Data'!A$2:Q$144,13,FALSE),"Not Found")</f>
        <v>58029750745.649498</v>
      </c>
      <c r="I45">
        <f t="shared" si="3"/>
        <v>3.1039485164938013E-3</v>
      </c>
      <c r="J45">
        <f t="shared" si="4"/>
        <v>-0.87582464557720041</v>
      </c>
    </row>
    <row r="46" spans="1:10" x14ac:dyDescent="0.25">
      <c r="A46" t="s">
        <v>50</v>
      </c>
      <c r="B46">
        <f>('CON Score and Page Rank'!JV44-'MIN and MAX'!B$58)/('MIN and MAX'!F$58-'MIN and MAX'!B$58)</f>
        <v>1.9878140734721724E-3</v>
      </c>
      <c r="C46">
        <f>('CON Score and Page Rank'!JW44-'MIN and MAX'!C$58)/('MIN and MAX'!G$58-'MIN and MAX'!C$58)</f>
        <v>3.0417062683235983E-2</v>
      </c>
      <c r="D46">
        <f>('CON Score and Page Rank'!JX44-'MIN and MAX'!D$58)/('MIN and MAX'!H$58-'MIN and MAX'!D$58)</f>
        <v>0.67448559670781894</v>
      </c>
      <c r="E46">
        <f t="shared" si="0"/>
        <v>2.842924860976381E-2</v>
      </c>
      <c r="F46">
        <f t="shared" si="1"/>
        <v>0.87877308483379801</v>
      </c>
      <c r="G46">
        <f t="shared" si="2"/>
        <v>0.67249778263434679</v>
      </c>
      <c r="H46" s="3" t="str">
        <f>IFERROR(VLOOKUP(A46,'GDP Data'!A$2:Q$144,13,FALSE),"Not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178</v>
      </c>
      <c r="B47">
        <f>('CON Score and Page Rank'!JV172-'MIN and MAX'!B$58)/('MIN and MAX'!F$58-'MIN and MAX'!B$58)</f>
        <v>1.2995369495085386E-2</v>
      </c>
      <c r="C47">
        <f>('CON Score and Page Rank'!JW172-'MIN and MAX'!C$58)/('MIN and MAX'!G$58-'MIN and MAX'!C$58)</f>
        <v>4.132389100279546E-2</v>
      </c>
      <c r="D47">
        <f>('CON Score and Page Rank'!JX172-'MIN and MAX'!D$58)/('MIN and MAX'!H$58-'MIN and MAX'!D$58)</f>
        <v>0.88765432098765429</v>
      </c>
      <c r="E47">
        <f t="shared" si="0"/>
        <v>2.8328521507710074E-2</v>
      </c>
      <c r="F47">
        <f t="shared" si="1"/>
        <v>0.87861616838363321</v>
      </c>
      <c r="G47">
        <f t="shared" si="2"/>
        <v>0.87465895149256889</v>
      </c>
      <c r="H47" s="3">
        <f>IFERROR(VLOOKUP(A47,'GDP Data'!A$2:Q$144,13,FALSE),"Not Found")</f>
        <v>57678241023.818001</v>
      </c>
      <c r="I47">
        <f t="shared" si="3"/>
        <v>3.0814015177451017E-3</v>
      </c>
      <c r="J47">
        <f t="shared" si="4"/>
        <v>-0.87553476686588816</v>
      </c>
    </row>
    <row r="48" spans="1:10" x14ac:dyDescent="0.25">
      <c r="A48" t="s">
        <v>53</v>
      </c>
      <c r="B48">
        <f>('CON Score and Page Rank'!JV47-'MIN and MAX'!B$58)/('MIN and MAX'!F$58-'MIN and MAX'!B$58)</f>
        <v>5.7240469018574013E-3</v>
      </c>
      <c r="C48">
        <f>('CON Score and Page Rank'!JW47-'MIN and MAX'!C$58)/('MIN and MAX'!G$58-'MIN and MAX'!C$58)</f>
        <v>3.3987775870585338E-2</v>
      </c>
      <c r="D48">
        <f>('CON Score and Page Rank'!JX47-'MIN and MAX'!D$58)/('MIN and MAX'!H$58-'MIN and MAX'!D$58)</f>
        <v>0.73991769547325104</v>
      </c>
      <c r="E48">
        <f t="shared" si="0"/>
        <v>2.8263728968727937E-2</v>
      </c>
      <c r="F48">
        <f t="shared" si="1"/>
        <v>0.87851523214098415</v>
      </c>
      <c r="G48">
        <f t="shared" si="2"/>
        <v>0.73419364857139369</v>
      </c>
      <c r="H48" s="3" t="str">
        <f>IFERROR(VLOOKUP(A48,'GDP Data'!A$2:Q$144,13,FALSE),"Not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122</v>
      </c>
      <c r="B49">
        <f>('CON Score and Page Rank'!JV118-'MIN and MAX'!B$58)/('MIN and MAX'!F$58-'MIN and MAX'!B$58)</f>
        <v>2.8489987198273298E-3</v>
      </c>
      <c r="C49">
        <f>('CON Score and Page Rank'!JW118-'MIN and MAX'!C$58)/('MIN and MAX'!G$58-'MIN and MAX'!C$58)</f>
        <v>3.1005300023232783E-2</v>
      </c>
      <c r="D49">
        <f>('CON Score and Page Rank'!JX118-'MIN and MAX'!D$58)/('MIN and MAX'!H$58-'MIN and MAX'!D$58)</f>
        <v>0.75473251028806587</v>
      </c>
      <c r="E49">
        <f t="shared" si="0"/>
        <v>2.8156301303405455E-2</v>
      </c>
      <c r="F49">
        <f t="shared" si="1"/>
        <v>0.87834787730253239</v>
      </c>
      <c r="G49">
        <f t="shared" si="2"/>
        <v>0.75188351156823852</v>
      </c>
      <c r="H49" s="3">
        <f>IFERROR(VLOOKUP(A49,'GDP Data'!A$2:Q$144,13,FALSE),"Not Found")</f>
        <v>48122744708.055099</v>
      </c>
      <c r="I49">
        <f t="shared" si="3"/>
        <v>2.4684803093297379E-3</v>
      </c>
      <c r="J49">
        <f t="shared" si="4"/>
        <v>-0.87587939699320261</v>
      </c>
    </row>
    <row r="50" spans="1:10" x14ac:dyDescent="0.25">
      <c r="A50" t="s">
        <v>182</v>
      </c>
      <c r="B50">
        <f>('CON Score and Page Rank'!JV13-'MIN and MAX'!B$58)/('MIN and MAX'!F$58-'MIN and MAX'!B$58)</f>
        <v>5.4878569976522726E-3</v>
      </c>
      <c r="C50">
        <f>('CON Score and Page Rank'!JW13-'MIN and MAX'!C$58)/('MIN and MAX'!G$58-'MIN and MAX'!C$58)</f>
        <v>3.361678294322383E-2</v>
      </c>
      <c r="D50">
        <f>('CON Score and Page Rank'!JX13-'MIN and MAX'!D$58)/('MIN and MAX'!H$58-'MIN and MAX'!D$58)</f>
        <v>0.68930041152263377</v>
      </c>
      <c r="E50">
        <f t="shared" si="0"/>
        <v>2.8128925945571558E-2</v>
      </c>
      <c r="F50">
        <f t="shared" si="1"/>
        <v>0.87830523094533863</v>
      </c>
      <c r="G50">
        <f t="shared" si="2"/>
        <v>0.68381255452498146</v>
      </c>
      <c r="H50" s="3">
        <f>IFERROR(VLOOKUP(A50,'GDP Data'!A$2:Q$144,13,FALSE),"Not Found")</f>
        <v>23213994093.4631</v>
      </c>
      <c r="I50">
        <f t="shared" si="3"/>
        <v>8.7075047695799566E-4</v>
      </c>
      <c r="J50">
        <f t="shared" si="4"/>
        <v>-0.87743448046838068</v>
      </c>
    </row>
    <row r="51" spans="1:10" x14ac:dyDescent="0.25">
      <c r="A51" t="s">
        <v>147</v>
      </c>
      <c r="B51">
        <f>('CON Score and Page Rank'!JV143-'MIN and MAX'!B$58)/('MIN and MAX'!F$58-'MIN and MAX'!B$58)</f>
        <v>2.8881306684348219E-2</v>
      </c>
      <c r="C51">
        <f>('CON Score and Page Rank'!JW143-'MIN and MAX'!C$58)/('MIN and MAX'!G$58-'MIN and MAX'!C$58)</f>
        <v>5.6919996922630001E-2</v>
      </c>
      <c r="D51">
        <f>('CON Score and Page Rank'!JX143-'MIN and MAX'!D$58)/('MIN and MAX'!H$58-'MIN and MAX'!D$58)</f>
        <v>0.85802469135802473</v>
      </c>
      <c r="E51">
        <f t="shared" si="0"/>
        <v>2.8038690238281781E-2</v>
      </c>
      <c r="F51">
        <f t="shared" si="1"/>
        <v>0.87816465838266844</v>
      </c>
      <c r="G51">
        <f t="shared" si="2"/>
        <v>0.82914338467367654</v>
      </c>
      <c r="H51" s="3">
        <f>IFERROR(VLOOKUP(A51,'GDP Data'!A$2:Q$144,13,FALSE),"Not Found")</f>
        <v>297951960784.31403</v>
      </c>
      <c r="I51">
        <f t="shared" si="3"/>
        <v>1.8493354366611838E-2</v>
      </c>
      <c r="J51">
        <f t="shared" si="4"/>
        <v>-0.85967130401605663</v>
      </c>
    </row>
    <row r="52" spans="1:10" x14ac:dyDescent="0.25">
      <c r="A52" t="s">
        <v>124</v>
      </c>
      <c r="B52">
        <f>('CON Score and Page Rank'!JV120-'MIN and MAX'!B$58)/('MIN and MAX'!F$58-'MIN and MAX'!B$58)</f>
        <v>1.6957728879789517E-2</v>
      </c>
      <c r="C52">
        <f>('CON Score and Page Rank'!JW120-'MIN and MAX'!C$58)/('MIN and MAX'!G$58-'MIN and MAX'!C$58)</f>
        <v>4.4839725130316928E-2</v>
      </c>
      <c r="D52">
        <f>('CON Score and Page Rank'!JX120-'MIN and MAX'!D$58)/('MIN and MAX'!H$58-'MIN and MAX'!D$58)</f>
        <v>0.88353909465020575</v>
      </c>
      <c r="E52">
        <f t="shared" si="0"/>
        <v>2.788199625052741E-2</v>
      </c>
      <c r="F52">
        <f t="shared" si="1"/>
        <v>0.87792055462291307</v>
      </c>
      <c r="G52">
        <f t="shared" si="2"/>
        <v>0.86658136577041622</v>
      </c>
      <c r="H52" s="3">
        <f>IFERROR(VLOOKUP(A52,'GDP Data'!A$2:Q$144,13,FALSE),"Not Found")</f>
        <v>350666058392.172</v>
      </c>
      <c r="I52">
        <f t="shared" si="3"/>
        <v>2.1874611324770601E-2</v>
      </c>
      <c r="J52">
        <f t="shared" si="4"/>
        <v>-0.85604594329814243</v>
      </c>
    </row>
    <row r="53" spans="1:10" x14ac:dyDescent="0.25">
      <c r="A53" t="s">
        <v>78</v>
      </c>
      <c r="B53">
        <f>('CON Score and Page Rank'!JV74-'MIN and MAX'!B$58)/('MIN and MAX'!F$58-'MIN and MAX'!B$58)</f>
        <v>4.9182024156028117E-3</v>
      </c>
      <c r="C53">
        <f>('CON Score and Page Rank'!JW74-'MIN and MAX'!C$58)/('MIN and MAX'!G$58-'MIN and MAX'!C$58)</f>
        <v>3.2713827354026823E-2</v>
      </c>
      <c r="D53">
        <f>('CON Score and Page Rank'!JX74-'MIN and MAX'!D$58)/('MIN and MAX'!H$58-'MIN and MAX'!D$58)</f>
        <v>0.83744855967078191</v>
      </c>
      <c r="E53">
        <f t="shared" si="0"/>
        <v>2.779562493842401E-2</v>
      </c>
      <c r="F53">
        <f t="shared" si="1"/>
        <v>0.8777860021597228</v>
      </c>
      <c r="G53">
        <f t="shared" si="2"/>
        <v>0.8325303572551791</v>
      </c>
      <c r="H53" s="3">
        <f>IFERROR(VLOOKUP(A53,'GDP Data'!A$2:Q$144,13,FALSE),"Not Found")</f>
        <v>235989672977.625</v>
      </c>
      <c r="I53">
        <f t="shared" si="3"/>
        <v>1.4518887833041285E-2</v>
      </c>
      <c r="J53">
        <f t="shared" si="4"/>
        <v>-0.86326711432668146</v>
      </c>
    </row>
    <row r="54" spans="1:10" x14ac:dyDescent="0.25">
      <c r="A54" t="s">
        <v>48</v>
      </c>
      <c r="B54">
        <f>('CON Score and Page Rank'!JV41-'MIN and MAX'!B$58)/('MIN and MAX'!F$58-'MIN and MAX'!B$58)</f>
        <v>2.1439016145450279E-2</v>
      </c>
      <c r="C54">
        <f>('CON Score and Page Rank'!JW41-'MIN and MAX'!C$58)/('MIN and MAX'!G$58-'MIN and MAX'!C$58)</f>
        <v>4.913059158649246E-2</v>
      </c>
      <c r="D54">
        <f>('CON Score and Page Rank'!JX41-'MIN and MAX'!D$58)/('MIN and MAX'!H$58-'MIN and MAX'!D$58)</f>
        <v>0.9213991769547325</v>
      </c>
      <c r="E54">
        <f t="shared" si="0"/>
        <v>2.7691575441042181E-2</v>
      </c>
      <c r="F54">
        <f t="shared" si="1"/>
        <v>0.87762390995774642</v>
      </c>
      <c r="G54">
        <f t="shared" si="2"/>
        <v>0.89996016080928221</v>
      </c>
      <c r="H54" s="3" t="str">
        <f>IFERROR(VLOOKUP(A54,'GDP Data'!A$2:Q$144,13,FALSE),"Not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90</v>
      </c>
      <c r="B55">
        <f>('CON Score and Page Rank'!JV86-'MIN and MAX'!B$58)/('MIN and MAX'!F$58-'MIN and MAX'!B$58)</f>
        <v>7.966618634669718E-4</v>
      </c>
      <c r="C55">
        <f>('CON Score and Page Rank'!JW86-'MIN and MAX'!C$58)/('MIN and MAX'!G$58-'MIN and MAX'!C$58)</f>
        <v>2.8379504121555377E-2</v>
      </c>
      <c r="D55">
        <f>('CON Score and Page Rank'!JX86-'MIN and MAX'!D$58)/('MIN and MAX'!H$58-'MIN and MAX'!D$58)</f>
        <v>0.75884773662551441</v>
      </c>
      <c r="E55">
        <f t="shared" si="0"/>
        <v>2.7582842258088405E-2</v>
      </c>
      <c r="F55">
        <f t="shared" si="1"/>
        <v>0.87745452133505841</v>
      </c>
      <c r="G55">
        <f t="shared" si="2"/>
        <v>0.75805107476204747</v>
      </c>
      <c r="H55" s="3">
        <f>IFERROR(VLOOKUP(A55,'GDP Data'!A$2:Q$144,13,FALSE),"Not Found")</f>
        <v>29524149154.9296</v>
      </c>
      <c r="I55">
        <f t="shared" si="3"/>
        <v>1.2755047396101897E-3</v>
      </c>
      <c r="J55">
        <f t="shared" si="4"/>
        <v>-0.87617901659544817</v>
      </c>
    </row>
    <row r="56" spans="1:10" x14ac:dyDescent="0.25">
      <c r="A56" t="s">
        <v>63</v>
      </c>
      <c r="B56">
        <f>('CON Score and Page Rank'!JV59-'MIN and MAX'!B$58)/('MIN and MAX'!F$58-'MIN and MAX'!B$58)</f>
        <v>3.1336486780586792E-3</v>
      </c>
      <c r="C56">
        <f>('CON Score and Page Rank'!JW59-'MIN and MAX'!C$58)/('MIN and MAX'!G$58-'MIN and MAX'!C$58)</f>
        <v>3.0711634455566614E-2</v>
      </c>
      <c r="D56">
        <f>('CON Score and Page Rank'!JX59-'MIN and MAX'!D$58)/('MIN and MAX'!H$58-'MIN and MAX'!D$58)</f>
        <v>0.72880658436213996</v>
      </c>
      <c r="E56">
        <f t="shared" si="0"/>
        <v>2.7577985777507936E-2</v>
      </c>
      <c r="F56">
        <f t="shared" si="1"/>
        <v>0.87744695572781428</v>
      </c>
      <c r="G56">
        <f t="shared" si="2"/>
        <v>0.72567293568408131</v>
      </c>
      <c r="H56" s="3">
        <f>IFERROR(VLOOKUP(A56,'GDP Data'!A$2:Q$144,13,FALSE),"Not Found")</f>
        <v>200013052199.20001</v>
      </c>
      <c r="I56">
        <f t="shared" si="3"/>
        <v>1.221122812039631E-2</v>
      </c>
      <c r="J56">
        <f t="shared" si="4"/>
        <v>-0.86523572760741796</v>
      </c>
    </row>
    <row r="57" spans="1:10" x14ac:dyDescent="0.25">
      <c r="A57" t="s">
        <v>47</v>
      </c>
      <c r="B57">
        <f>('CON Score and Page Rank'!JV40-'MIN and MAX'!B$58)/('MIN and MAX'!F$58-'MIN and MAX'!B$58)</f>
        <v>1.9895690941647373E-3</v>
      </c>
      <c r="C57">
        <f>('CON Score and Page Rank'!JW40-'MIN and MAX'!C$58)/('MIN and MAX'!G$58-'MIN and MAX'!C$58)</f>
        <v>2.9565926529058983E-2</v>
      </c>
      <c r="D57">
        <f>('CON Score and Page Rank'!JX40-'MIN and MAX'!D$58)/('MIN and MAX'!H$58-'MIN and MAX'!D$58)</f>
        <v>0.62098765432098768</v>
      </c>
      <c r="E57">
        <f t="shared" si="0"/>
        <v>2.7576357434894245E-2</v>
      </c>
      <c r="F57">
        <f t="shared" si="1"/>
        <v>0.87744441903473591</v>
      </c>
      <c r="G57">
        <f t="shared" si="2"/>
        <v>0.61899808522682298</v>
      </c>
      <c r="H57" s="3" t="str">
        <f>IFERROR(VLOOKUP(A57,'GDP Data'!A$2:Q$144,13,FALSE),"Not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202</v>
      </c>
      <c r="B58">
        <f>('CON Score and Page Rank'!JV191-'MIN and MAX'!B$58)/('MIN and MAX'!F$58-'MIN and MAX'!B$58)</f>
        <v>1.2736492890556979E-2</v>
      </c>
      <c r="C58">
        <f>('CON Score and Page Rank'!JW191-'MIN and MAX'!C$58)/('MIN and MAX'!G$58-'MIN and MAX'!C$58)</f>
        <v>4.0302569928384116E-2</v>
      </c>
      <c r="D58">
        <f>('CON Score and Page Rank'!JX191-'MIN and MAX'!D$58)/('MIN and MAX'!H$58-'MIN and MAX'!D$58)</f>
        <v>0.87078189300411524</v>
      </c>
      <c r="E58">
        <f t="shared" si="0"/>
        <v>2.7566077037827139E-2</v>
      </c>
      <c r="F58">
        <f t="shared" si="1"/>
        <v>0.87742840384735166</v>
      </c>
      <c r="G58">
        <f t="shared" si="2"/>
        <v>0.85804540011355823</v>
      </c>
      <c r="H58" s="3">
        <f>IFERROR(VLOOKUP(A58,'GDP Data'!A$2:Q$144,13,FALSE),"Not Found")</f>
        <v>334943871931.745</v>
      </c>
      <c r="I58">
        <f t="shared" si="3"/>
        <v>2.0866138169026705E-2</v>
      </c>
      <c r="J58">
        <f t="shared" si="4"/>
        <v>-0.85656226567832494</v>
      </c>
    </row>
    <row r="59" spans="1:10" x14ac:dyDescent="0.25">
      <c r="A59" t="s">
        <v>125</v>
      </c>
      <c r="B59">
        <f>('CON Score and Page Rank'!JV121-'MIN and MAX'!B$58)/('MIN and MAX'!F$58-'MIN and MAX'!B$58)</f>
        <v>3.2331100957734701E-4</v>
      </c>
      <c r="C59">
        <f>('CON Score and Page Rank'!JW121-'MIN and MAX'!C$58)/('MIN and MAX'!G$58-'MIN and MAX'!C$58)</f>
        <v>2.7821799879486464E-2</v>
      </c>
      <c r="D59">
        <f>('CON Score and Page Rank'!JX121-'MIN and MAX'!D$58)/('MIN and MAX'!H$58-'MIN and MAX'!D$58)</f>
        <v>0.47654320987654319</v>
      </c>
      <c r="E59">
        <f t="shared" si="0"/>
        <v>2.7498488869909118E-2</v>
      </c>
      <c r="F59">
        <f t="shared" si="1"/>
        <v>0.87732311246929551</v>
      </c>
      <c r="G59">
        <f t="shared" si="2"/>
        <v>0.47621989886696586</v>
      </c>
      <c r="H59" s="3" t="str">
        <f>IFERROR(VLOOKUP(A59,'GDP Data'!A$2:Q$144,13,FALSE),"Not Found")</f>
        <v>Not Found</v>
      </c>
      <c r="I59" t="str">
        <f t="shared" si="3"/>
        <v>No Value</v>
      </c>
      <c r="J59" t="str">
        <f t="shared" si="4"/>
        <v>No Value</v>
      </c>
    </row>
    <row r="60" spans="1:10" x14ac:dyDescent="0.25">
      <c r="A60" t="s">
        <v>183</v>
      </c>
      <c r="B60">
        <f>('CON Score and Page Rank'!JV175-'MIN and MAX'!B$58)/('MIN and MAX'!F$58-'MIN and MAX'!B$58)</f>
        <v>2.7911807393876567E-2</v>
      </c>
      <c r="C60">
        <f>('CON Score and Page Rank'!JW175-'MIN and MAX'!C$58)/('MIN and MAX'!G$58-'MIN and MAX'!C$58)</f>
        <v>5.5309330223074736E-2</v>
      </c>
      <c r="D60">
        <f>('CON Score and Page Rank'!JX175-'MIN and MAX'!D$58)/('MIN and MAX'!H$58-'MIN and MAX'!D$58)</f>
        <v>0.91604938271604941</v>
      </c>
      <c r="E60">
        <f t="shared" si="0"/>
        <v>2.7397522829198169E-2</v>
      </c>
      <c r="F60">
        <f t="shared" si="1"/>
        <v>0.87716582379154617</v>
      </c>
      <c r="G60">
        <f t="shared" si="2"/>
        <v>0.88813757532217286</v>
      </c>
      <c r="H60" s="3">
        <f>IFERROR(VLOOKUP(A60,'GDP Data'!A$2:Q$144,13,FALSE),"Not Found")</f>
        <v>141999960209.89301</v>
      </c>
      <c r="I60">
        <f t="shared" si="3"/>
        <v>8.4900760974143587E-3</v>
      </c>
      <c r="J60">
        <f t="shared" si="4"/>
        <v>-0.86867574769413181</v>
      </c>
    </row>
    <row r="61" spans="1:10" x14ac:dyDescent="0.25">
      <c r="A61" t="s">
        <v>105</v>
      </c>
      <c r="B61">
        <f>('CON Score and Page Rank'!JV101-'MIN and MAX'!B$58)/('MIN and MAX'!F$58-'MIN and MAX'!B$58)</f>
        <v>2.1218878841188327E-3</v>
      </c>
      <c r="C61">
        <f>('CON Score and Page Rank'!JW101-'MIN and MAX'!C$58)/('MIN and MAX'!G$58-'MIN and MAX'!C$58)</f>
        <v>2.9423565565281778E-2</v>
      </c>
      <c r="D61">
        <f>('CON Score and Page Rank'!JX101-'MIN and MAX'!D$58)/('MIN and MAX'!H$58-'MIN and MAX'!D$58)</f>
        <v>0.63292181069958853</v>
      </c>
      <c r="E61">
        <f t="shared" si="0"/>
        <v>2.7301677681162945E-2</v>
      </c>
      <c r="F61">
        <f t="shared" si="1"/>
        <v>0.8770165126321009</v>
      </c>
      <c r="G61">
        <f t="shared" si="2"/>
        <v>0.6307999228154697</v>
      </c>
      <c r="H61" s="3">
        <f>IFERROR(VLOOKUP(A61,'GDP Data'!A$2:Q$144,13,FALSE),"Not Found")</f>
        <v>77497529258.777603</v>
      </c>
      <c r="I61">
        <f t="shared" si="3"/>
        <v>4.3526763624504323E-3</v>
      </c>
      <c r="J61">
        <f t="shared" si="4"/>
        <v>-0.87266383626965049</v>
      </c>
    </row>
    <row r="62" spans="1:10" x14ac:dyDescent="0.25">
      <c r="A62" t="s">
        <v>197</v>
      </c>
      <c r="B62">
        <f>('CON Score and Page Rank'!JV187-'MIN and MAX'!B$58)/('MIN and MAX'!F$58-'MIN and MAX'!B$58)</f>
        <v>1.224404108401415E-2</v>
      </c>
      <c r="C62">
        <f>('CON Score and Page Rank'!JW187-'MIN and MAX'!C$58)/('MIN and MAX'!G$58-'MIN and MAX'!C$58)</f>
        <v>3.9287263905839642E-2</v>
      </c>
      <c r="D62">
        <f>('CON Score and Page Rank'!JX187-'MIN and MAX'!D$58)/('MIN and MAX'!H$58-'MIN and MAX'!D$58)</f>
        <v>0.85020576131687242</v>
      </c>
      <c r="E62">
        <f t="shared" si="0"/>
        <v>2.7043222821825492E-2</v>
      </c>
      <c r="F62">
        <f t="shared" si="1"/>
        <v>0.87661388197730994</v>
      </c>
      <c r="G62">
        <f t="shared" si="2"/>
        <v>0.83796172023285831</v>
      </c>
      <c r="H62" s="3">
        <f>IFERROR(VLOOKUP(A62,'GDP Data'!A$2:Q$144,13,FALSE),"Not Found")</f>
        <v>530163281574.65802</v>
      </c>
      <c r="I62">
        <f t="shared" si="3"/>
        <v>3.338815822015527E-2</v>
      </c>
      <c r="J62">
        <f t="shared" si="4"/>
        <v>-0.84322572375715465</v>
      </c>
    </row>
    <row r="63" spans="1:10" x14ac:dyDescent="0.25">
      <c r="A63" t="s">
        <v>298</v>
      </c>
      <c r="B63">
        <f>('CON Score and Page Rank'!JV43-'MIN and MAX'!B$58)/('MIN and MAX'!F$58-'MIN and MAX'!B$58)</f>
        <v>2.4439018637725115E-3</v>
      </c>
      <c r="C63">
        <f>('CON Score and Page Rank'!JW43-'MIN and MAX'!C$58)/('MIN and MAX'!G$58-'MIN and MAX'!C$58)</f>
        <v>2.9446419604868337E-2</v>
      </c>
      <c r="D63">
        <f>('CON Score and Page Rank'!JX43-'MIN and MAX'!D$58)/('MIN and MAX'!H$58-'MIN and MAX'!D$58)</f>
        <v>0.72469135802469131</v>
      </c>
      <c r="E63">
        <f t="shared" si="0"/>
        <v>2.7002517741095827E-2</v>
      </c>
      <c r="F63">
        <f t="shared" si="1"/>
        <v>0.8765504700788086</v>
      </c>
      <c r="G63">
        <f t="shared" si="2"/>
        <v>0.72224745616091879</v>
      </c>
      <c r="H63" s="3" t="str">
        <f>IFERROR(VLOOKUP(A63,'GDP Data'!A$2:Q$144,13,FALSE),"Not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127</v>
      </c>
      <c r="B64">
        <f>('CON Score and Page Rank'!JV123-'MIN and MAX'!B$58)/('MIN and MAX'!F$58-'MIN and MAX'!B$58)</f>
        <v>1.8459656046642463E-4</v>
      </c>
      <c r="C64">
        <f>('CON Score and Page Rank'!JW123-'MIN and MAX'!C$58)/('MIN and MAX'!G$58-'MIN and MAX'!C$58)</f>
        <v>2.7005007934840133E-2</v>
      </c>
      <c r="D64">
        <f>('CON Score and Page Rank'!JX123-'MIN and MAX'!D$58)/('MIN and MAX'!H$58-'MIN and MAX'!D$58)</f>
        <v>0.54526748971193417</v>
      </c>
      <c r="E64">
        <f t="shared" si="0"/>
        <v>2.6820411374373708E-2</v>
      </c>
      <c r="F64">
        <f t="shared" si="1"/>
        <v>0.87626677796381847</v>
      </c>
      <c r="G64">
        <f t="shared" si="2"/>
        <v>0.54508289315146774</v>
      </c>
      <c r="H64" s="3">
        <f>IFERROR(VLOOKUP(A64,'GDP Data'!A$2:Q$144,13,FALSE),"Not Found")</f>
        <v>14101920300</v>
      </c>
      <c r="I64">
        <f t="shared" si="3"/>
        <v>2.8627185898748888E-4</v>
      </c>
      <c r="J64">
        <f t="shared" si="4"/>
        <v>-0.87598050610483102</v>
      </c>
    </row>
    <row r="65" spans="1:10" x14ac:dyDescent="0.25">
      <c r="A65" t="s">
        <v>162</v>
      </c>
      <c r="B65">
        <f>('CON Score and Page Rank'!JV140-'MIN and MAX'!B$58)/('MIN and MAX'!F$58-'MIN and MAX'!B$58)</f>
        <v>6.673144225180247E-2</v>
      </c>
      <c r="C65">
        <f>('CON Score and Page Rank'!JW140-'MIN and MAX'!C$58)/('MIN and MAX'!G$58-'MIN and MAX'!C$58)</f>
        <v>9.3543197514141044E-2</v>
      </c>
      <c r="D65">
        <f>('CON Score and Page Rank'!JX140-'MIN and MAX'!D$58)/('MIN and MAX'!H$58-'MIN and MAX'!D$58)</f>
        <v>0.89753086419753081</v>
      </c>
      <c r="E65">
        <f t="shared" si="0"/>
        <v>2.6811755262338574E-2</v>
      </c>
      <c r="F65">
        <f t="shared" si="1"/>
        <v>0.87625329314846001</v>
      </c>
      <c r="G65">
        <f t="shared" si="2"/>
        <v>0.83079942194572831</v>
      </c>
      <c r="H65" s="3">
        <f>IFERROR(VLOOKUP(A65,'GDP Data'!A$2:Q$144,13,FALSE),"Not Found")</f>
        <v>1253223044718.99</v>
      </c>
      <c r="I65">
        <f t="shared" si="3"/>
        <v>7.9767608239080592E-2</v>
      </c>
      <c r="J65">
        <f t="shared" si="4"/>
        <v>-0.79648568490937943</v>
      </c>
    </row>
    <row r="66" spans="1:10" x14ac:dyDescent="0.25">
      <c r="A66" t="s">
        <v>219</v>
      </c>
      <c r="B66">
        <f>('CON Score and Page Rank'!JV208-'MIN and MAX'!B$58)/('MIN and MAX'!F$58-'MIN and MAX'!B$58)</f>
        <v>1.1275306994557964E-2</v>
      </c>
      <c r="C66">
        <f>('CON Score and Page Rank'!JW208-'MIN and MAX'!C$58)/('MIN and MAX'!G$58-'MIN and MAX'!C$58)</f>
        <v>3.7847419943042131E-2</v>
      </c>
      <c r="D66">
        <f>('CON Score and Page Rank'!JX208-'MIN and MAX'!D$58)/('MIN and MAX'!H$58-'MIN and MAX'!D$58)</f>
        <v>0.88353909465020575</v>
      </c>
      <c r="E66">
        <f t="shared" si="0"/>
        <v>2.6572112948484168E-2</v>
      </c>
      <c r="F66">
        <f t="shared" si="1"/>
        <v>0.87587996938124524</v>
      </c>
      <c r="G66">
        <f t="shared" si="2"/>
        <v>0.87226378765564783</v>
      </c>
      <c r="H66" s="3">
        <f>IFERROR(VLOOKUP(A66,'GDP Data'!A$2:Q$144,13,FALSE),"Not Found")</f>
        <v>171761737046.58499</v>
      </c>
      <c r="I66">
        <f t="shared" si="3"/>
        <v>1.0399095118565772E-2</v>
      </c>
      <c r="J66">
        <f t="shared" si="4"/>
        <v>-0.8654808742626795</v>
      </c>
    </row>
    <row r="67" spans="1:10" x14ac:dyDescent="0.25">
      <c r="A67" t="s">
        <v>129</v>
      </c>
      <c r="B67">
        <f>('CON Score and Page Rank'!JV125-'MIN and MAX'!B$58)/('MIN and MAX'!F$58-'MIN and MAX'!B$58)</f>
        <v>1.4049287798127732E-4</v>
      </c>
      <c r="C67">
        <f>('CON Score and Page Rank'!JW125-'MIN and MAX'!C$58)/('MIN and MAX'!G$58-'MIN and MAX'!C$58)</f>
        <v>2.6676674513120269E-2</v>
      </c>
      <c r="D67">
        <f>('CON Score and Page Rank'!JX125-'MIN and MAX'!D$58)/('MIN and MAX'!H$58-'MIN and MAX'!D$58)</f>
        <v>0.60493827160493829</v>
      </c>
      <c r="E67">
        <f t="shared" ref="E67:E130" si="5">C67-B67</f>
        <v>2.6536181635138992E-2</v>
      </c>
      <c r="F67">
        <f t="shared" ref="F67:F130" si="6">(E67-MIN(E$3:E$215))/(MAX(E$3:E$215)-MIN(E$3:E$215))</f>
        <v>0.87582399423627511</v>
      </c>
      <c r="G67">
        <f t="shared" ref="G67:G130" si="7">D67-B67</f>
        <v>0.60479777872695706</v>
      </c>
      <c r="H67" s="3">
        <f>IFERROR(VLOOKUP(A67,'GDP Data'!A$2:Q$144,13,FALSE),"Not Found")</f>
        <v>10142111334.496099</v>
      </c>
      <c r="I67">
        <f t="shared" ref="I67:I130" si="8">IFERROR((H67-MIN(H$3:H$215))/(MAX(H$3:H$215)-MIN(H$3:H$215)),"No Value")</f>
        <v>3.22765858977029E-5</v>
      </c>
      <c r="J67">
        <f t="shared" ref="J67:J130" si="9">IFERROR(I67-F67,"No Value")</f>
        <v>-0.87579171765037744</v>
      </c>
    </row>
    <row r="68" spans="1:10" x14ac:dyDescent="0.25">
      <c r="A68" t="s">
        <v>180</v>
      </c>
      <c r="B68">
        <f>('CON Score and Page Rank'!JV11-'MIN and MAX'!B$58)/('MIN and MAX'!F$58-'MIN and MAX'!B$58)</f>
        <v>1.2884932176575482E-2</v>
      </c>
      <c r="C68">
        <f>('CON Score and Page Rank'!JW11-'MIN and MAX'!C$58)/('MIN and MAX'!G$58-'MIN and MAX'!C$58)</f>
        <v>3.9194338458888485E-2</v>
      </c>
      <c r="D68">
        <f>('CON Score and Page Rank'!JX11-'MIN and MAX'!D$58)/('MIN and MAX'!H$58-'MIN and MAX'!D$58)</f>
        <v>0.84526748971193411</v>
      </c>
      <c r="E68">
        <f t="shared" si="5"/>
        <v>2.6309406282313003E-2</v>
      </c>
      <c r="F68">
        <f t="shared" si="6"/>
        <v>0.8754707151026081</v>
      </c>
      <c r="G68">
        <f t="shared" si="7"/>
        <v>0.83238255753535861</v>
      </c>
      <c r="H68" s="3">
        <f>IFERROR(VLOOKUP(A68,'GDP Data'!A$2:Q$144,13,FALSE),"Not Found")</f>
        <v>27565469097.995499</v>
      </c>
      <c r="I68">
        <f t="shared" si="8"/>
        <v>1.1498685080923428E-3</v>
      </c>
      <c r="J68">
        <f t="shared" si="9"/>
        <v>-0.87432084659451581</v>
      </c>
    </row>
    <row r="69" spans="1:10" x14ac:dyDescent="0.25">
      <c r="A69" t="s">
        <v>192</v>
      </c>
      <c r="B69">
        <f>('CON Score and Page Rank'!JV27-'MIN and MAX'!B$58)/('MIN and MAX'!F$58-'MIN and MAX'!B$58)</f>
        <v>2.3506664057866229E-2</v>
      </c>
      <c r="C69">
        <f>('CON Score and Page Rank'!JW27-'MIN and MAX'!C$58)/('MIN and MAX'!G$58-'MIN and MAX'!C$58)</f>
        <v>4.9567044381453956E-2</v>
      </c>
      <c r="D69">
        <f>('CON Score and Page Rank'!JX27-'MIN and MAX'!D$58)/('MIN and MAX'!H$58-'MIN and MAX'!D$58)</f>
        <v>0.86378600823045271</v>
      </c>
      <c r="E69">
        <f t="shared" si="5"/>
        <v>2.6060380323587727E-2</v>
      </c>
      <c r="F69">
        <f t="shared" si="6"/>
        <v>0.87508277314214922</v>
      </c>
      <c r="G69">
        <f t="shared" si="7"/>
        <v>0.84027934417258643</v>
      </c>
      <c r="H69" s="3" t="str">
        <f>IFERROR(VLOOKUP(A69,'GDP Data'!A$2:Q$144,13,FALSE),"Not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74</v>
      </c>
      <c r="B70">
        <f>('CON Score and Page Rank'!JV70-'MIN and MAX'!B$58)/('MIN and MAX'!F$58-'MIN and MAX'!B$58)</f>
        <v>1.3815628511230717E-4</v>
      </c>
      <c r="C70">
        <f>('CON Score and Page Rank'!JW70-'MIN and MAX'!C$58)/('MIN and MAX'!G$58-'MIN and MAX'!C$58)</f>
        <v>2.591105787195545E-2</v>
      </c>
      <c r="D70">
        <f>('CON Score and Page Rank'!JX70-'MIN and MAX'!D$58)/('MIN and MAX'!H$58-'MIN and MAX'!D$58)</f>
        <v>0.44526748971193414</v>
      </c>
      <c r="E70">
        <f t="shared" si="5"/>
        <v>2.5772901586843144E-2</v>
      </c>
      <c r="F70">
        <f t="shared" si="6"/>
        <v>0.87463492800466303</v>
      </c>
      <c r="G70">
        <f t="shared" si="7"/>
        <v>0.44512933342682182</v>
      </c>
      <c r="H70" s="3">
        <f>IFERROR(VLOOKUP(A70,'GDP Data'!A$2:Q$144,13,FALSE),"Not Found")</f>
        <v>15655383585.988701</v>
      </c>
      <c r="I70">
        <f t="shared" si="8"/>
        <v>3.8591614359742723E-4</v>
      </c>
      <c r="J70">
        <f t="shared" si="9"/>
        <v>-0.87424901186106563</v>
      </c>
    </row>
    <row r="71" spans="1:10" x14ac:dyDescent="0.25">
      <c r="A71" t="s">
        <v>215</v>
      </c>
      <c r="B71">
        <f>('CON Score and Page Rank'!JV204-'MIN and MAX'!B$58)/('MIN and MAX'!F$58-'MIN and MAX'!B$58)</f>
        <v>3.782327138839159E-4</v>
      </c>
      <c r="C71">
        <f>('CON Score and Page Rank'!JW204-'MIN and MAX'!C$58)/('MIN and MAX'!G$58-'MIN and MAX'!C$58)</f>
        <v>2.6096515656168818E-2</v>
      </c>
      <c r="D71">
        <f>('CON Score and Page Rank'!JX204-'MIN and MAX'!D$58)/('MIN and MAX'!H$58-'MIN and MAX'!D$58)</f>
        <v>0.45390946502057611</v>
      </c>
      <c r="E71">
        <f t="shared" si="5"/>
        <v>2.5718282942284901E-2</v>
      </c>
      <c r="F71">
        <f t="shared" si="6"/>
        <v>0.87454984103559386</v>
      </c>
      <c r="G71">
        <f t="shared" si="7"/>
        <v>0.45353123230669218</v>
      </c>
      <c r="H71" s="3">
        <f>IFERROR(VLOOKUP(A71,'GDP Data'!A$2:Q$144,13,FALSE),"Not Found")</f>
        <v>14444655299.877199</v>
      </c>
      <c r="I71">
        <f t="shared" si="8"/>
        <v>3.0825601798344164E-4</v>
      </c>
      <c r="J71">
        <f t="shared" si="9"/>
        <v>-0.8742415850176104</v>
      </c>
    </row>
    <row r="72" spans="1:10" x14ac:dyDescent="0.25">
      <c r="A72" t="s">
        <v>64</v>
      </c>
      <c r="B72">
        <f>('CON Score and Page Rank'!JV60-'MIN and MAX'!B$58)/('MIN and MAX'!F$58-'MIN and MAX'!B$58)</f>
        <v>3.7689041233361421E-3</v>
      </c>
      <c r="C72">
        <f>('CON Score and Page Rank'!JW60-'MIN and MAX'!C$58)/('MIN and MAX'!G$58-'MIN and MAX'!C$58)</f>
        <v>2.9374011641922913E-2</v>
      </c>
      <c r="D72">
        <f>('CON Score and Page Rank'!JX60-'MIN and MAX'!D$58)/('MIN and MAX'!H$58-'MIN and MAX'!D$58)</f>
        <v>0.62510288065843622</v>
      </c>
      <c r="E72">
        <f t="shared" si="5"/>
        <v>2.5605107518586769E-2</v>
      </c>
      <c r="F72">
        <f t="shared" si="6"/>
        <v>0.87437353212398494</v>
      </c>
      <c r="G72">
        <f t="shared" si="7"/>
        <v>0.62133397653510003</v>
      </c>
      <c r="H72" s="3">
        <f>IFERROR(VLOOKUP(A72,'GDP Data'!A$2:Q$144,13,FALSE),"Not Found")</f>
        <v>109436531427.069</v>
      </c>
      <c r="I72">
        <f t="shared" si="8"/>
        <v>6.4013498334743327E-3</v>
      </c>
      <c r="J72">
        <f t="shared" si="9"/>
        <v>-0.86797218229051065</v>
      </c>
    </row>
    <row r="73" spans="1:10" x14ac:dyDescent="0.25">
      <c r="A73" t="s">
        <v>101</v>
      </c>
      <c r="B73">
        <f>('CON Score and Page Rank'!JV97-'MIN and MAX'!B$58)/('MIN and MAX'!F$58-'MIN and MAX'!B$58)</f>
        <v>2.9504871233791783E-3</v>
      </c>
      <c r="C73">
        <f>('CON Score and Page Rank'!JW97-'MIN and MAX'!C$58)/('MIN and MAX'!G$58-'MIN and MAX'!C$58)</f>
        <v>2.8500783986230665E-2</v>
      </c>
      <c r="D73">
        <f>('CON Score and Page Rank'!JX97-'MIN and MAX'!D$58)/('MIN and MAX'!H$58-'MIN and MAX'!D$58)</f>
        <v>0.5917695473251029</v>
      </c>
      <c r="E73">
        <f t="shared" si="5"/>
        <v>2.5550296862851485E-2</v>
      </c>
      <c r="F73">
        <f t="shared" si="6"/>
        <v>0.87428814603271621</v>
      </c>
      <c r="G73">
        <f t="shared" si="7"/>
        <v>0.5888190602017237</v>
      </c>
      <c r="H73" s="3">
        <f>IFERROR(VLOOKUP(A73,'GDP Data'!A$2:Q$144,13,FALSE),"Not Found")</f>
        <v>14381552466.604401</v>
      </c>
      <c r="I73">
        <f t="shared" si="8"/>
        <v>3.0420839308297523E-4</v>
      </c>
      <c r="J73">
        <f t="shared" si="9"/>
        <v>-0.87398393763963322</v>
      </c>
    </row>
    <row r="74" spans="1:10" x14ac:dyDescent="0.25">
      <c r="A74" t="s">
        <v>76</v>
      </c>
      <c r="B74">
        <f>('CON Score and Page Rank'!JV72-'MIN and MAX'!B$58)/('MIN and MAX'!F$58-'MIN and MAX'!B$58)</f>
        <v>1.3233887818363131E-3</v>
      </c>
      <c r="C74">
        <f>('CON Score and Page Rank'!JW72-'MIN and MAX'!C$58)/('MIN and MAX'!G$58-'MIN and MAX'!C$58)</f>
        <v>2.6872248951497126E-2</v>
      </c>
      <c r="D74">
        <f>('CON Score and Page Rank'!JX72-'MIN and MAX'!D$58)/('MIN and MAX'!H$58-'MIN and MAX'!D$58)</f>
        <v>0.59958847736625509</v>
      </c>
      <c r="E74">
        <f t="shared" si="5"/>
        <v>2.5548860169660813E-2</v>
      </c>
      <c r="F74">
        <f t="shared" si="6"/>
        <v>0.87428590789828309</v>
      </c>
      <c r="G74">
        <f t="shared" si="7"/>
        <v>0.59826508858441874</v>
      </c>
      <c r="H74" s="3">
        <f>IFERROR(VLOOKUP(A74,'GDP Data'!A$2:Q$144,13,FALSE),"Not Found")</f>
        <v>36693712824.823196</v>
      </c>
      <c r="I74">
        <f t="shared" si="8"/>
        <v>1.735384319189226E-3</v>
      </c>
      <c r="J74">
        <f t="shared" si="9"/>
        <v>-0.87255052357909391</v>
      </c>
    </row>
    <row r="75" spans="1:10" x14ac:dyDescent="0.25">
      <c r="A75" t="s">
        <v>172</v>
      </c>
      <c r="B75">
        <f>('CON Score and Page Rank'!JV167-'MIN and MAX'!B$58)/('MIN and MAX'!F$58-'MIN and MAX'!B$58)</f>
        <v>9.8480137707614521E-3</v>
      </c>
      <c r="C75">
        <f>('CON Score and Page Rank'!JW167-'MIN and MAX'!C$58)/('MIN and MAX'!G$58-'MIN and MAX'!C$58)</f>
        <v>3.5364791748318823E-2</v>
      </c>
      <c r="D75">
        <f>('CON Score and Page Rank'!JX167-'MIN and MAX'!D$58)/('MIN and MAX'!H$58-'MIN and MAX'!D$58)</f>
        <v>0.73950617283950615</v>
      </c>
      <c r="E75">
        <f t="shared" si="5"/>
        <v>2.5516777977557373E-2</v>
      </c>
      <c r="F75">
        <f t="shared" si="6"/>
        <v>0.87423592905846992</v>
      </c>
      <c r="G75">
        <f t="shared" si="7"/>
        <v>0.72965815906874465</v>
      </c>
      <c r="H75" s="3">
        <f>IFERROR(VLOOKUP(A75,'GDP Data'!A$2:Q$144,13,FALSE),"Not Found")</f>
        <v>172595960457.83099</v>
      </c>
      <c r="I75">
        <f t="shared" si="8"/>
        <v>1.0452604973461097E-2</v>
      </c>
      <c r="J75">
        <f t="shared" si="9"/>
        <v>-0.8637833240850088</v>
      </c>
    </row>
    <row r="76" spans="1:10" x14ac:dyDescent="0.25">
      <c r="A76" t="s">
        <v>179</v>
      </c>
      <c r="B76">
        <f>('CON Score and Page Rank'!JV173-'MIN and MAX'!B$58)/('MIN and MAX'!F$58-'MIN and MAX'!B$58)</f>
        <v>2.1842744138514451E-2</v>
      </c>
      <c r="C76">
        <f>('CON Score and Page Rank'!JW173-'MIN and MAX'!C$58)/('MIN and MAX'!G$58-'MIN and MAX'!C$58)</f>
        <v>4.7323365306207336E-2</v>
      </c>
      <c r="D76">
        <f>('CON Score and Page Rank'!JX173-'MIN and MAX'!D$58)/('MIN and MAX'!H$58-'MIN and MAX'!D$58)</f>
        <v>0.811522633744856</v>
      </c>
      <c r="E76">
        <f t="shared" si="5"/>
        <v>2.5480621167692886E-2</v>
      </c>
      <c r="F76">
        <f t="shared" si="6"/>
        <v>0.8741796026265809</v>
      </c>
      <c r="G76">
        <f t="shared" si="7"/>
        <v>0.7896798896063415</v>
      </c>
      <c r="H76" s="3">
        <f>IFERROR(VLOOKUP(A76,'GDP Data'!A$2:Q$144,13,FALSE),"Not Found")</f>
        <v>63169910822.128502</v>
      </c>
      <c r="I76">
        <f t="shared" si="8"/>
        <v>3.4336554224895454E-3</v>
      </c>
      <c r="J76">
        <f t="shared" si="9"/>
        <v>-0.87074594720409138</v>
      </c>
    </row>
    <row r="77" spans="1:10" x14ac:dyDescent="0.25">
      <c r="A77" t="s">
        <v>187</v>
      </c>
      <c r="B77">
        <f>('CON Score and Page Rank'!JV23-'MIN and MAX'!B$58)/('MIN and MAX'!F$58-'MIN and MAX'!B$58)</f>
        <v>4.9645182637194354E-3</v>
      </c>
      <c r="C77">
        <f>('CON Score and Page Rank'!JW23-'MIN and MAX'!C$58)/('MIN and MAX'!G$58-'MIN and MAX'!C$58)</f>
        <v>3.0079976650610629E-2</v>
      </c>
      <c r="D77">
        <f>('CON Score and Page Rank'!JX23-'MIN and MAX'!D$58)/('MIN and MAX'!H$58-'MIN and MAX'!D$58)</f>
        <v>0.85720164609053495</v>
      </c>
      <c r="E77">
        <f t="shared" si="5"/>
        <v>2.5115458386891193E-2</v>
      </c>
      <c r="F77">
        <f t="shared" si="6"/>
        <v>0.87361073837726344</v>
      </c>
      <c r="G77">
        <f t="shared" si="7"/>
        <v>0.85223712782681549</v>
      </c>
      <c r="H77" s="3">
        <f>IFERROR(VLOOKUP(A77,'GDP Data'!A$2:Q$144,13,FALSE),"Not Found")</f>
        <v>9638916481.0690403</v>
      </c>
      <c r="I77">
        <f t="shared" si="8"/>
        <v>0</v>
      </c>
      <c r="J77">
        <f t="shared" si="9"/>
        <v>-0.87361073837726344</v>
      </c>
    </row>
    <row r="78" spans="1:10" x14ac:dyDescent="0.25">
      <c r="A78" t="s">
        <v>54</v>
      </c>
      <c r="B78">
        <f>('CON Score and Page Rank'!JV48-'MIN and MAX'!B$58)/('MIN and MAX'!F$58-'MIN and MAX'!B$58)</f>
        <v>2.2774747213712577E-2</v>
      </c>
      <c r="C78">
        <f>('CON Score and Page Rank'!JW48-'MIN and MAX'!C$58)/('MIN and MAX'!G$58-'MIN and MAX'!C$58)</f>
        <v>4.7779454640570443E-2</v>
      </c>
      <c r="D78">
        <f>('CON Score and Page Rank'!JX48-'MIN and MAX'!D$58)/('MIN and MAX'!H$58-'MIN and MAX'!D$58)</f>
        <v>0.79506172839506173</v>
      </c>
      <c r="E78">
        <f t="shared" si="5"/>
        <v>2.5004707426857866E-2</v>
      </c>
      <c r="F78">
        <f t="shared" si="6"/>
        <v>0.87343820638590819</v>
      </c>
      <c r="G78">
        <f t="shared" si="7"/>
        <v>0.7722869811813492</v>
      </c>
      <c r="H78" s="3" t="str">
        <f>IFERROR(VLOOKUP(A78,'GDP Data'!A$2:Q$144,13,FALSE),"Not Found")</f>
        <v>Not Found</v>
      </c>
      <c r="I78" t="str">
        <f t="shared" si="8"/>
        <v>No Value</v>
      </c>
      <c r="J78" t="str">
        <f t="shared" si="9"/>
        <v>No Value</v>
      </c>
    </row>
    <row r="79" spans="1:10" x14ac:dyDescent="0.25">
      <c r="A79" t="s">
        <v>57</v>
      </c>
      <c r="B79">
        <f>('CON Score and Page Rank'!JV51-'MIN and MAX'!B$58)/('MIN and MAX'!F$58-'MIN and MAX'!B$58)</f>
        <v>2.1432732461662296E-3</v>
      </c>
      <c r="C79">
        <f>('CON Score and Page Rank'!JW51-'MIN and MAX'!C$58)/('MIN and MAX'!G$58-'MIN and MAX'!C$58)</f>
        <v>2.700376703437626E-2</v>
      </c>
      <c r="D79">
        <f>('CON Score and Page Rank'!JX51-'MIN and MAX'!D$58)/('MIN and MAX'!H$58-'MIN and MAX'!D$58)</f>
        <v>0.74362139917695469</v>
      </c>
      <c r="E79">
        <f t="shared" si="5"/>
        <v>2.4860493788210029E-2</v>
      </c>
      <c r="F79">
        <f t="shared" si="6"/>
        <v>0.87321354498117609</v>
      </c>
      <c r="G79">
        <f t="shared" si="7"/>
        <v>0.74147812593078843</v>
      </c>
      <c r="H79" s="3">
        <f>IFERROR(VLOOKUP(A79,'GDP Data'!A$2:Q$144,13,FALSE),"Not Found")</f>
        <v>11518393367.240299</v>
      </c>
      <c r="I79">
        <f t="shared" si="8"/>
        <v>1.2055587760109566E-4</v>
      </c>
      <c r="J79">
        <f t="shared" si="9"/>
        <v>-0.87309298910357502</v>
      </c>
    </row>
    <row r="80" spans="1:10" x14ac:dyDescent="0.25">
      <c r="A80" t="s">
        <v>67</v>
      </c>
      <c r="B80">
        <f>('CON Score and Page Rank'!JV63-'MIN and MAX'!B$58)/('MIN and MAX'!F$58-'MIN and MAX'!B$58)</f>
        <v>3.1662445213450263E-4</v>
      </c>
      <c r="C80">
        <f>('CON Score and Page Rank'!JW63-'MIN and MAX'!C$58)/('MIN and MAX'!G$58-'MIN and MAX'!C$58)</f>
        <v>2.5029743839449E-2</v>
      </c>
      <c r="D80">
        <f>('CON Score and Page Rank'!JX63-'MIN and MAX'!D$58)/('MIN and MAX'!H$58-'MIN and MAX'!D$58)</f>
        <v>0.49053497942386831</v>
      </c>
      <c r="E80">
        <f t="shared" si="5"/>
        <v>2.4713119387314499E-2</v>
      </c>
      <c r="F80">
        <f t="shared" si="6"/>
        <v>0.8729839596226957</v>
      </c>
      <c r="G80">
        <f t="shared" si="7"/>
        <v>0.49021835497173383</v>
      </c>
      <c r="H80" s="3">
        <f>IFERROR(VLOOKUP(A80,'GDP Data'!A$2:Q$144,13,FALSE),"Not Found")</f>
        <v>12080296644.064301</v>
      </c>
      <c r="I80">
        <f t="shared" si="8"/>
        <v>1.5659821638316264E-4</v>
      </c>
      <c r="J80">
        <f t="shared" si="9"/>
        <v>-0.87282736140631256</v>
      </c>
    </row>
    <row r="81" spans="1:10" x14ac:dyDescent="0.25">
      <c r="A81" t="s">
        <v>279</v>
      </c>
      <c r="B81">
        <f>('CON Score and Page Rank'!JV184-'MIN and MAX'!B$58)/('MIN and MAX'!F$58-'MIN and MAX'!B$58)</f>
        <v>1.0702095565037071E-2</v>
      </c>
      <c r="C81">
        <f>('CON Score and Page Rank'!JW184-'MIN and MAX'!C$58)/('MIN and MAX'!G$58-'MIN and MAX'!C$58)</f>
        <v>3.532408200358416E-2</v>
      </c>
      <c r="D81">
        <f>('CON Score and Page Rank'!JX184-'MIN and MAX'!D$58)/('MIN and MAX'!H$58-'MIN and MAX'!D$58)</f>
        <v>0.74814814814814812</v>
      </c>
      <c r="E81">
        <f t="shared" si="5"/>
        <v>2.4621986438547089E-2</v>
      </c>
      <c r="F81">
        <f t="shared" si="6"/>
        <v>0.87284198930366474</v>
      </c>
      <c r="G81">
        <f t="shared" si="7"/>
        <v>0.73744605258311102</v>
      </c>
      <c r="H81" s="3">
        <f>IFERROR(VLOOKUP(A81,'GDP Data'!A$2:Q$144,13,FALSE),"Not Found")</f>
        <v>49258136128.967201</v>
      </c>
      <c r="I81">
        <f t="shared" si="8"/>
        <v>2.5413080786819068E-3</v>
      </c>
      <c r="J81">
        <f t="shared" si="9"/>
        <v>-0.87030068122498283</v>
      </c>
    </row>
    <row r="82" spans="1:10" x14ac:dyDescent="0.25">
      <c r="A82" t="s">
        <v>56</v>
      </c>
      <c r="B82">
        <f>('CON Score and Page Rank'!JV50-'MIN and MAX'!B$58)/('MIN and MAX'!F$58-'MIN and MAX'!B$58)</f>
        <v>2.0858290550354107E-3</v>
      </c>
      <c r="C82">
        <f>('CON Score and Page Rank'!JW50-'MIN and MAX'!C$58)/('MIN and MAX'!G$58-'MIN and MAX'!C$58)</f>
        <v>2.6599688164239434E-2</v>
      </c>
      <c r="D82">
        <f>('CON Score and Page Rank'!JX50-'MIN and MAX'!D$58)/('MIN and MAX'!H$58-'MIN and MAX'!D$58)</f>
        <v>0.73292181069958851</v>
      </c>
      <c r="E82">
        <f t="shared" si="5"/>
        <v>2.4513859109204023E-2</v>
      </c>
      <c r="F82">
        <f t="shared" si="6"/>
        <v>0.87267354450241097</v>
      </c>
      <c r="G82">
        <f t="shared" si="7"/>
        <v>0.7308359816445531</v>
      </c>
      <c r="H82" s="3" t="str">
        <f>IFERROR(VLOOKUP(A82,'GDP Data'!A$2:Q$144,13,FALSE),"Not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131</v>
      </c>
      <c r="B83">
        <f>('CON Score and Page Rank'!JV127-'MIN and MAX'!B$58)/('MIN and MAX'!F$58-'MIN and MAX'!B$58)</f>
        <v>7.1565849065716907E-4</v>
      </c>
      <c r="C83">
        <f>('CON Score and Page Rank'!JW127-'MIN and MAX'!C$58)/('MIN and MAX'!G$58-'MIN and MAX'!C$58)</f>
        <v>2.5112980474508561E-2</v>
      </c>
      <c r="D83">
        <f>('CON Score and Page Rank'!JX127-'MIN and MAX'!D$58)/('MIN and MAX'!H$58-'MIN and MAX'!D$58)</f>
        <v>0.73209876543209873</v>
      </c>
      <c r="E83">
        <f t="shared" si="5"/>
        <v>2.4397321983851392E-2</v>
      </c>
      <c r="F83">
        <f t="shared" si="6"/>
        <v>0.87249199860612381</v>
      </c>
      <c r="G83">
        <f t="shared" si="7"/>
        <v>0.7313831069414416</v>
      </c>
      <c r="H83" s="3">
        <f>IFERROR(VLOOKUP(A83,'GDP Data'!A$2:Q$144,13,FALSE),"Not Found")</f>
        <v>128637938711.386</v>
      </c>
      <c r="I83">
        <f t="shared" si="8"/>
        <v>7.6329917458431221E-3</v>
      </c>
      <c r="J83">
        <f t="shared" si="9"/>
        <v>-0.86485900686028072</v>
      </c>
    </row>
    <row r="84" spans="1:10" x14ac:dyDescent="0.25">
      <c r="A84" t="s">
        <v>211</v>
      </c>
      <c r="B84">
        <f>('CON Score and Page Rank'!JV200-'MIN and MAX'!B$58)/('MIN and MAX'!F$58-'MIN and MAX'!B$58)</f>
        <v>1.3520008265113001E-3</v>
      </c>
      <c r="C84">
        <f>('CON Score and Page Rank'!JW200-'MIN and MAX'!C$58)/('MIN and MAX'!G$58-'MIN and MAX'!C$58)</f>
        <v>2.5720933291595503E-2</v>
      </c>
      <c r="D84">
        <f>('CON Score and Page Rank'!JX200-'MIN and MAX'!D$58)/('MIN and MAX'!H$58-'MIN and MAX'!D$58)</f>
        <v>0.60082304526748975</v>
      </c>
      <c r="E84">
        <f t="shared" si="5"/>
        <v>2.4368932465084203E-2</v>
      </c>
      <c r="F84">
        <f t="shared" si="6"/>
        <v>0.8724477723510643</v>
      </c>
      <c r="G84">
        <f t="shared" si="7"/>
        <v>0.59947104444097843</v>
      </c>
      <c r="H84" s="3">
        <f>IFERROR(VLOOKUP(A84,'GDP Data'!A$2:Q$144,13,FALSE),"Not Found")</f>
        <v>46876114650.499603</v>
      </c>
      <c r="I84">
        <f t="shared" si="8"/>
        <v>2.3885173250875295E-3</v>
      </c>
      <c r="J84">
        <f t="shared" si="9"/>
        <v>-0.87005925502597681</v>
      </c>
    </row>
    <row r="85" spans="1:10" x14ac:dyDescent="0.25">
      <c r="A85" t="s">
        <v>171</v>
      </c>
      <c r="B85">
        <f>('CON Score and Page Rank'!JV166-'MIN and MAX'!B$58)/('MIN and MAX'!F$58-'MIN and MAX'!B$58)</f>
        <v>1.813768027761749E-4</v>
      </c>
      <c r="C85">
        <f>('CON Score and Page Rank'!JW166-'MIN and MAX'!C$58)/('MIN and MAX'!G$58-'MIN and MAX'!C$58)</f>
        <v>2.4506860590549552E-2</v>
      </c>
      <c r="D85">
        <f>('CON Score and Page Rank'!JX166-'MIN and MAX'!D$58)/('MIN and MAX'!H$58-'MIN and MAX'!D$58)</f>
        <v>0.52139917695473248</v>
      </c>
      <c r="E85">
        <f t="shared" si="5"/>
        <v>2.4325483787773376E-2</v>
      </c>
      <c r="F85">
        <f t="shared" si="6"/>
        <v>0.87238008637510578</v>
      </c>
      <c r="G85">
        <f t="shared" si="7"/>
        <v>0.52121780015195629</v>
      </c>
      <c r="H85" s="3">
        <f>IFERROR(VLOOKUP(A85,'GDP Data'!A$2:Q$144,13,FALSE),"Not Found")</f>
        <v>60178909297.208</v>
      </c>
      <c r="I85">
        <f t="shared" si="8"/>
        <v>3.2418026700582235E-3</v>
      </c>
      <c r="J85">
        <f t="shared" si="9"/>
        <v>-0.86913828370504753</v>
      </c>
    </row>
    <row r="86" spans="1:10" x14ac:dyDescent="0.25">
      <c r="A86" t="s">
        <v>81</v>
      </c>
      <c r="B86">
        <f>('CON Score and Page Rank'!JV77-'MIN and MAX'!B$58)/('MIN and MAX'!F$58-'MIN and MAX'!B$58)</f>
        <v>1.8279371902252591E-5</v>
      </c>
      <c r="C86">
        <f>('CON Score and Page Rank'!JW77-'MIN and MAX'!C$58)/('MIN and MAX'!G$58-'MIN and MAX'!C$58)</f>
        <v>2.4009614724134636E-2</v>
      </c>
      <c r="D86">
        <f>('CON Score and Page Rank'!JX77-'MIN and MAX'!D$58)/('MIN and MAX'!H$58-'MIN and MAX'!D$58)</f>
        <v>0.41193415637860081</v>
      </c>
      <c r="E86">
        <f t="shared" si="5"/>
        <v>2.3991335352232385E-2</v>
      </c>
      <c r="F86">
        <f t="shared" si="6"/>
        <v>0.8718595374338165</v>
      </c>
      <c r="G86">
        <f t="shared" si="7"/>
        <v>0.41191587700669857</v>
      </c>
      <c r="H86" s="3">
        <f>IFERROR(VLOOKUP(A86,'GDP Data'!A$2:Q$144,13,FALSE),"Not Found")</f>
        <v>31952763089.330002</v>
      </c>
      <c r="I86">
        <f t="shared" si="8"/>
        <v>1.4312840877735659E-3</v>
      </c>
      <c r="J86">
        <f t="shared" si="9"/>
        <v>-0.8704282533460429</v>
      </c>
    </row>
    <row r="87" spans="1:10" x14ac:dyDescent="0.25">
      <c r="A87" t="s">
        <v>204</v>
      </c>
      <c r="B87">
        <f>('CON Score and Page Rank'!JV193-'MIN and MAX'!B$58)/('MIN and MAX'!F$58-'MIN and MAX'!B$58)</f>
        <v>2.7389803798855258E-4</v>
      </c>
      <c r="C87">
        <f>('CON Score and Page Rank'!JW193-'MIN and MAX'!C$58)/('MIN and MAX'!G$58-'MIN and MAX'!C$58)</f>
        <v>2.4146421632146055E-2</v>
      </c>
      <c r="D87">
        <f>('CON Score and Page Rank'!JX193-'MIN and MAX'!D$58)/('MIN and MAX'!H$58-'MIN and MAX'!D$58)</f>
        <v>0.53621399176954732</v>
      </c>
      <c r="E87">
        <f t="shared" si="5"/>
        <v>2.3872523594157504E-2</v>
      </c>
      <c r="F87">
        <f t="shared" si="6"/>
        <v>0.87167444802952665</v>
      </c>
      <c r="G87">
        <f t="shared" si="7"/>
        <v>0.53594009373155871</v>
      </c>
      <c r="H87" s="3">
        <f>IFERROR(VLOOKUP(A87,'GDP Data'!A$2:Q$144,13,FALSE),"Not Found")</f>
        <v>68990000000</v>
      </c>
      <c r="I87">
        <f t="shared" si="8"/>
        <v>3.8069752348891981E-3</v>
      </c>
      <c r="J87">
        <f t="shared" si="9"/>
        <v>-0.8678674727946375</v>
      </c>
    </row>
    <row r="88" spans="1:10" x14ac:dyDescent="0.25">
      <c r="A88" t="s">
        <v>159</v>
      </c>
      <c r="B88">
        <f>('CON Score and Page Rank'!JV155-'MIN and MAX'!B$58)/('MIN and MAX'!F$58-'MIN and MAX'!B$58)</f>
        <v>1.1727264694506704E-3</v>
      </c>
      <c r="C88">
        <f>('CON Score and Page Rank'!JW155-'MIN and MAX'!C$58)/('MIN and MAX'!G$58-'MIN and MAX'!C$58)</f>
        <v>2.4699915337908159E-2</v>
      </c>
      <c r="D88">
        <f>('CON Score and Page Rank'!JX155-'MIN and MAX'!D$58)/('MIN and MAX'!H$58-'MIN and MAX'!D$58)</f>
        <v>0.41769547325102879</v>
      </c>
      <c r="E88">
        <f t="shared" si="5"/>
        <v>2.3527188868457487E-2</v>
      </c>
      <c r="F88">
        <f t="shared" si="6"/>
        <v>0.87113647266668359</v>
      </c>
      <c r="G88">
        <f t="shared" si="7"/>
        <v>0.41652274678157813</v>
      </c>
      <c r="H88" s="3">
        <f>IFERROR(VLOOKUP(A88,'GDP Data'!A$2:Q$144,13,FALSE),"Not Found")</f>
        <v>17984910501.8979</v>
      </c>
      <c r="I88">
        <f t="shared" si="8"/>
        <v>5.3533972193943674E-4</v>
      </c>
      <c r="J88">
        <f t="shared" si="9"/>
        <v>-0.87060113294474417</v>
      </c>
    </row>
    <row r="89" spans="1:10" x14ac:dyDescent="0.25">
      <c r="A89" t="s">
        <v>198</v>
      </c>
      <c r="B89">
        <f>('CON Score and Page Rank'!JV188-'MIN and MAX'!B$58)/('MIN and MAX'!F$58-'MIN and MAX'!B$58)</f>
        <v>7.2276182320129374E-4</v>
      </c>
      <c r="C89">
        <f>('CON Score and Page Rank'!JW188-'MIN and MAX'!C$58)/('MIN and MAX'!G$58-'MIN and MAX'!C$58)</f>
        <v>2.4206723711176742E-2</v>
      </c>
      <c r="D89">
        <f>('CON Score and Page Rank'!JX188-'MIN and MAX'!D$58)/('MIN and MAX'!H$58-'MIN and MAX'!D$58)</f>
        <v>0.61934156378600824</v>
      </c>
      <c r="E89">
        <f t="shared" si="5"/>
        <v>2.3483961887975448E-2</v>
      </c>
      <c r="F89">
        <f t="shared" si="6"/>
        <v>0.87106913205834391</v>
      </c>
      <c r="G89">
        <f t="shared" si="7"/>
        <v>0.61861880196280694</v>
      </c>
      <c r="H89" s="3" t="str">
        <f>IFERROR(VLOOKUP(A89,'GDP Data'!A$2:Q$144,13,FALSE),"Not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84</v>
      </c>
      <c r="B90">
        <f>('CON Score and Page Rank'!JV80-'MIN and MAX'!B$58)/('MIN and MAX'!F$58-'MIN and MAX'!B$58)</f>
        <v>1.5283767948443534E-3</v>
      </c>
      <c r="C90">
        <f>('CON Score and Page Rank'!JW80-'MIN and MAX'!C$58)/('MIN and MAX'!G$58-'MIN and MAX'!C$58)</f>
        <v>2.4911501497028792E-2</v>
      </c>
      <c r="D90">
        <f>('CON Score and Page Rank'!JX80-'MIN and MAX'!D$58)/('MIN and MAX'!H$58-'MIN and MAX'!D$58)</f>
        <v>0.66008230452674899</v>
      </c>
      <c r="E90">
        <f t="shared" si="5"/>
        <v>2.3383124702184437E-2</v>
      </c>
      <c r="F90">
        <f t="shared" si="6"/>
        <v>0.87091204411561229</v>
      </c>
      <c r="G90">
        <f t="shared" si="7"/>
        <v>0.65855392773190469</v>
      </c>
      <c r="H90" s="3">
        <f>IFERROR(VLOOKUP(A90,'GDP Data'!A$2:Q$144,13,FALSE),"Not Found")</f>
        <v>39337314809.943398</v>
      </c>
      <c r="I90">
        <f t="shared" si="8"/>
        <v>1.904953713571831E-3</v>
      </c>
      <c r="J90">
        <f t="shared" si="9"/>
        <v>-0.86900709040204049</v>
      </c>
    </row>
    <row r="91" spans="1:10" x14ac:dyDescent="0.25">
      <c r="A91" t="s">
        <v>117</v>
      </c>
      <c r="B91">
        <f>('CON Score and Page Rank'!JV113-'MIN and MAX'!B$58)/('MIN and MAX'!F$58-'MIN and MAX'!B$58)</f>
        <v>1.4674555509150002E-4</v>
      </c>
      <c r="C91">
        <f>('CON Score and Page Rank'!JW113-'MIN and MAX'!C$58)/('MIN and MAX'!G$58-'MIN and MAX'!C$58)</f>
        <v>2.3409292024022123E-2</v>
      </c>
      <c r="D91">
        <f>('CON Score and Page Rank'!JX113-'MIN and MAX'!D$58)/('MIN and MAX'!H$58-'MIN and MAX'!D$58)</f>
        <v>0.41563786008230452</v>
      </c>
      <c r="E91">
        <f t="shared" si="5"/>
        <v>2.3262546468930622E-2</v>
      </c>
      <c r="F91">
        <f t="shared" si="6"/>
        <v>0.87072420283016339</v>
      </c>
      <c r="G91">
        <f t="shared" si="7"/>
        <v>0.41549111452721305</v>
      </c>
      <c r="H91" s="3">
        <f>IFERROR(VLOOKUP(A91,'GDP Data'!A$2:Q$144,13,FALSE),"Not Found")</f>
        <v>78403418360.459</v>
      </c>
      <c r="I91">
        <f t="shared" si="8"/>
        <v>4.4107830922889366E-3</v>
      </c>
      <c r="J91">
        <f t="shared" si="9"/>
        <v>-0.86631341973787446</v>
      </c>
    </row>
    <row r="92" spans="1:10" x14ac:dyDescent="0.25">
      <c r="A92" t="s">
        <v>176</v>
      </c>
      <c r="B92">
        <f>('CON Score and Page Rank'!JV170-'MIN and MAX'!B$58)/('MIN and MAX'!F$58-'MIN and MAX'!B$58)</f>
        <v>6.9583579682058435E-4</v>
      </c>
      <c r="C92">
        <f>('CON Score and Page Rank'!JW170-'MIN and MAX'!C$58)/('MIN and MAX'!G$58-'MIN and MAX'!C$58)</f>
        <v>2.3781263778721543E-2</v>
      </c>
      <c r="D92">
        <f>('CON Score and Page Rank'!JX170-'MIN and MAX'!D$58)/('MIN and MAX'!H$58-'MIN and MAX'!D$58)</f>
        <v>0.59506172839506177</v>
      </c>
      <c r="E92">
        <f t="shared" si="5"/>
        <v>2.3085427981900958E-2</v>
      </c>
      <c r="F92">
        <f t="shared" si="6"/>
        <v>0.87044828102087268</v>
      </c>
      <c r="G92">
        <f t="shared" si="7"/>
        <v>0.59436589259824124</v>
      </c>
      <c r="H92" s="3">
        <f>IFERROR(VLOOKUP(A92,'GDP Data'!A$2:Q$144,13,FALSE),"Not Found")</f>
        <v>61757788944.723602</v>
      </c>
      <c r="I92">
        <f t="shared" si="8"/>
        <v>3.3430772443470863E-3</v>
      </c>
      <c r="J92">
        <f t="shared" si="9"/>
        <v>-0.86710520377652556</v>
      </c>
    </row>
    <row r="93" spans="1:10" x14ac:dyDescent="0.25">
      <c r="A93" t="s">
        <v>26</v>
      </c>
      <c r="B93">
        <f>('CON Score and Page Rank'!JV10-'MIN and MAX'!B$58)/('MIN and MAX'!F$58-'MIN and MAX'!B$58)</f>
        <v>6.4830884023554965E-4</v>
      </c>
      <c r="C93">
        <f>('CON Score and Page Rank'!JW10-'MIN and MAX'!C$58)/('MIN and MAX'!G$58-'MIN and MAX'!C$58)</f>
        <v>2.3478032541957905E-2</v>
      </c>
      <c r="D93">
        <f>('CON Score and Page Rank'!JX10-'MIN and MAX'!D$58)/('MIN and MAX'!H$58-'MIN and MAX'!D$58)</f>
        <v>0.55967078189300412</v>
      </c>
      <c r="E93">
        <f t="shared" si="5"/>
        <v>2.2829723701722357E-2</v>
      </c>
      <c r="F93">
        <f t="shared" si="6"/>
        <v>0.87004993532125974</v>
      </c>
      <c r="G93">
        <f t="shared" si="7"/>
        <v>0.55902247305276853</v>
      </c>
      <c r="H93" s="3" t="str">
        <f>IFERROR(VLOOKUP(A93,'GDP Data'!A$2:Q$144,13,FALSE),"Not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126</v>
      </c>
      <c r="B94">
        <f>('CON Score and Page Rank'!JV122-'MIN and MAX'!B$58)/('MIN and MAX'!F$58-'MIN and MAX'!B$58)</f>
        <v>2.1342172266038944E-4</v>
      </c>
      <c r="C94">
        <f>('CON Score and Page Rank'!JW122-'MIN and MAX'!C$58)/('MIN and MAX'!G$58-'MIN and MAX'!C$58)</f>
        <v>2.2974711631032829E-2</v>
      </c>
      <c r="D94">
        <f>('CON Score and Page Rank'!JX122-'MIN and MAX'!D$58)/('MIN and MAX'!H$58-'MIN and MAX'!D$58)</f>
        <v>0.45267489711934156</v>
      </c>
      <c r="E94">
        <f t="shared" si="5"/>
        <v>2.276128990837244E-2</v>
      </c>
      <c r="F94">
        <f t="shared" si="6"/>
        <v>0.86994332659625095</v>
      </c>
      <c r="G94">
        <f t="shared" si="7"/>
        <v>0.45246147539668119</v>
      </c>
      <c r="H94" s="3">
        <f>IFERROR(VLOOKUP(A94,'GDP Data'!A$2:Q$144,13,FALSE),"Not Found")</f>
        <v>23459515275.577599</v>
      </c>
      <c r="I94">
        <f t="shared" si="8"/>
        <v>8.8649901943662593E-4</v>
      </c>
      <c r="J94">
        <f t="shared" si="9"/>
        <v>-0.86905682757681435</v>
      </c>
    </row>
    <row r="95" spans="1:10" x14ac:dyDescent="0.25">
      <c r="A95" t="s">
        <v>120</v>
      </c>
      <c r="B95">
        <f>('CON Score and Page Rank'!JV116-'MIN and MAX'!B$58)/('MIN and MAX'!F$58-'MIN and MAX'!B$58)</f>
        <v>2.5388551902387756E-4</v>
      </c>
      <c r="C95">
        <f>('CON Score and Page Rank'!JW116-'MIN and MAX'!C$58)/('MIN and MAX'!G$58-'MIN and MAX'!C$58)</f>
        <v>2.2970510567248647E-2</v>
      </c>
      <c r="D95">
        <f>('CON Score and Page Rank'!JX116-'MIN and MAX'!D$58)/('MIN and MAX'!H$58-'MIN and MAX'!D$58)</f>
        <v>0.5786008230452675</v>
      </c>
      <c r="E95">
        <f t="shared" si="5"/>
        <v>2.2716625048224769E-2</v>
      </c>
      <c r="F95">
        <f t="shared" si="6"/>
        <v>0.86987374600514311</v>
      </c>
      <c r="G95">
        <f t="shared" si="7"/>
        <v>0.57834693752624367</v>
      </c>
      <c r="H95" s="3">
        <f>IFERROR(VLOOKUP(A95,'GDP Data'!A$2:Q$144,13,FALSE),"Not Found")</f>
        <v>34657139495.403099</v>
      </c>
      <c r="I95">
        <f t="shared" si="8"/>
        <v>1.6047517549721776E-3</v>
      </c>
      <c r="J95">
        <f t="shared" si="9"/>
        <v>-0.8682689942501709</v>
      </c>
    </row>
    <row r="96" spans="1:10" x14ac:dyDescent="0.25">
      <c r="A96" t="s">
        <v>30</v>
      </c>
      <c r="B96">
        <f>('CON Score and Page Rank'!JV21-'MIN and MAX'!B$58)/('MIN and MAX'!F$58-'MIN and MAX'!B$58)</f>
        <v>1.0812179409435765E-3</v>
      </c>
      <c r="C96">
        <f>('CON Score and Page Rank'!JW21-'MIN and MAX'!C$58)/('MIN and MAX'!G$58-'MIN and MAX'!C$58)</f>
        <v>2.3737571768113776E-2</v>
      </c>
      <c r="D96">
        <f>('CON Score and Page Rank'!JX21-'MIN and MAX'!D$58)/('MIN and MAX'!H$58-'MIN and MAX'!D$58)</f>
        <v>0.54938271604938271</v>
      </c>
      <c r="E96">
        <f t="shared" si="5"/>
        <v>2.2656353827170201E-2</v>
      </c>
      <c r="F96">
        <f t="shared" si="6"/>
        <v>0.86977985324081108</v>
      </c>
      <c r="G96">
        <f t="shared" si="7"/>
        <v>0.54830149810843909</v>
      </c>
      <c r="H96" s="3" t="str">
        <f>IFERROR(VLOOKUP(A96,'GDP Data'!A$2:Q$144,13,FALSE),"Not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118</v>
      </c>
      <c r="B97">
        <f>('CON Score and Page Rank'!JV114-'MIN and MAX'!B$58)/('MIN and MAX'!F$58-'MIN and MAX'!B$58)</f>
        <v>1.2200336256959074E-5</v>
      </c>
      <c r="C97">
        <f>('CON Score and Page Rank'!JW114-'MIN and MAX'!C$58)/('MIN and MAX'!G$58-'MIN and MAX'!C$58)</f>
        <v>2.2488884890642338E-2</v>
      </c>
      <c r="D97">
        <f>('CON Score and Page Rank'!JX114-'MIN and MAX'!D$58)/('MIN and MAX'!H$58-'MIN and MAX'!D$58)</f>
        <v>0.297119341563786</v>
      </c>
      <c r="E97">
        <f t="shared" si="5"/>
        <v>2.2476684554385378E-2</v>
      </c>
      <c r="F97">
        <f t="shared" si="6"/>
        <v>0.86949995772198574</v>
      </c>
      <c r="G97">
        <f t="shared" si="7"/>
        <v>0.29710714122752901</v>
      </c>
      <c r="H97" s="3" t="str">
        <f>IFERROR(VLOOKUP(A97,'GDP Data'!A$2:Q$144,13,FALSE),"Not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201</v>
      </c>
      <c r="B98">
        <f>('CON Score and Page Rank'!JV8-'MIN and MAX'!B$58)/('MIN and MAX'!F$58-'MIN and MAX'!B$58)</f>
        <v>3.3708548475522827E-2</v>
      </c>
      <c r="C98">
        <f>('CON Score and Page Rank'!JW8-'MIN and MAX'!C$58)/('MIN and MAX'!G$58-'MIN and MAX'!C$58)</f>
        <v>5.6065515389212603E-2</v>
      </c>
      <c r="D98">
        <f>('CON Score and Page Rank'!JX8-'MIN and MAX'!D$58)/('MIN and MAX'!H$58-'MIN and MAX'!D$58)</f>
        <v>0.87119341563786012</v>
      </c>
      <c r="E98">
        <f t="shared" si="5"/>
        <v>2.2356966913689776E-2</v>
      </c>
      <c r="F98">
        <f t="shared" si="6"/>
        <v>0.86931345709983909</v>
      </c>
      <c r="G98">
        <f t="shared" si="7"/>
        <v>0.83748486716233728</v>
      </c>
      <c r="H98" s="3">
        <f>IFERROR(VLOOKUP(A98,'GDP Data'!A$2:Q$144,13,FALSE),"Not Found")</f>
        <v>251224856981.29401</v>
      </c>
      <c r="I98">
        <f t="shared" si="8"/>
        <v>1.5496123036884664E-2</v>
      </c>
      <c r="J98">
        <f t="shared" si="9"/>
        <v>-0.85381733406295446</v>
      </c>
    </row>
    <row r="99" spans="1:10" x14ac:dyDescent="0.25">
      <c r="A99" t="s">
        <v>208</v>
      </c>
      <c r="B99">
        <f>('CON Score and Page Rank'!JV197-'MIN and MAX'!B$58)/('MIN and MAX'!F$58-'MIN and MAX'!B$58)</f>
        <v>9.5716506600863232E-4</v>
      </c>
      <c r="C99">
        <f>('CON Score and Page Rank'!JW197-'MIN and MAX'!C$58)/('MIN and MAX'!G$58-'MIN and MAX'!C$58)</f>
        <v>2.3098403831469948E-2</v>
      </c>
      <c r="D99">
        <f>('CON Score and Page Rank'!JX197-'MIN and MAX'!D$58)/('MIN and MAX'!H$58-'MIN and MAX'!D$58)</f>
        <v>0.58271604938271604</v>
      </c>
      <c r="E99">
        <f t="shared" si="5"/>
        <v>2.2141238765461316E-2</v>
      </c>
      <c r="F99">
        <f t="shared" si="6"/>
        <v>0.86897738771503164</v>
      </c>
      <c r="G99">
        <f t="shared" si="7"/>
        <v>0.58175888431670741</v>
      </c>
      <c r="H99" s="3">
        <f>IFERROR(VLOOKUP(A99,'GDP Data'!A$2:Q$144,13,FALSE),"Not Found")</f>
        <v>20283780000</v>
      </c>
      <c r="I99">
        <f t="shared" si="8"/>
        <v>6.8279683187956702E-4</v>
      </c>
      <c r="J99">
        <f t="shared" si="9"/>
        <v>-0.86829459088315208</v>
      </c>
    </row>
    <row r="100" spans="1:10" x14ac:dyDescent="0.25">
      <c r="A100" t="s">
        <v>22</v>
      </c>
      <c r="B100">
        <f>('CON Score and Page Rank'!JV14-'MIN and MAX'!B$58)/('MIN and MAX'!F$58-'MIN and MAX'!B$58)</f>
        <v>6.5788821537688058E-2</v>
      </c>
      <c r="C100">
        <f>('CON Score and Page Rank'!JW14-'MIN and MAX'!C$58)/('MIN and MAX'!G$58-'MIN and MAX'!C$58)</f>
        <v>8.7913972545064611E-2</v>
      </c>
      <c r="D100">
        <f>('CON Score and Page Rank'!JX14-'MIN and MAX'!D$58)/('MIN and MAX'!H$58-'MIN and MAX'!D$58)</f>
        <v>0.96831275720164611</v>
      </c>
      <c r="E100">
        <f t="shared" si="5"/>
        <v>2.2125151007376553E-2</v>
      </c>
      <c r="F100">
        <f t="shared" si="6"/>
        <v>0.86895232560326319</v>
      </c>
      <c r="G100">
        <f t="shared" si="7"/>
        <v>0.90252393566395805</v>
      </c>
      <c r="H100" s="3">
        <f>IFERROR(VLOOKUP(A100,'GDP Data'!A$2:Q$144,13,FALSE),"Not Found")</f>
        <v>275604356167.31598</v>
      </c>
      <c r="I100">
        <f t="shared" si="8"/>
        <v>1.7059904928256254E-2</v>
      </c>
      <c r="J100">
        <f t="shared" si="9"/>
        <v>-0.85189242067500692</v>
      </c>
    </row>
    <row r="101" spans="1:10" x14ac:dyDescent="0.25">
      <c r="A101" t="s">
        <v>103</v>
      </c>
      <c r="B101">
        <f>('CON Score and Page Rank'!JV99-'MIN and MAX'!B$58)/('MIN and MAX'!F$58-'MIN and MAX'!B$58)</f>
        <v>2.9858882002279763E-5</v>
      </c>
      <c r="C101">
        <f>('CON Score and Page Rank'!JW99-'MIN and MAX'!C$58)/('MIN and MAX'!G$58-'MIN and MAX'!C$58)</f>
        <v>2.1718195713611835E-2</v>
      </c>
      <c r="D101">
        <f>('CON Score and Page Rank'!JX99-'MIN and MAX'!D$58)/('MIN and MAX'!H$58-'MIN and MAX'!D$58)</f>
        <v>0.38477366255144035</v>
      </c>
      <c r="E101">
        <f t="shared" si="5"/>
        <v>2.1688336831609555E-2</v>
      </c>
      <c r="F101">
        <f t="shared" si="6"/>
        <v>0.86827184012869374</v>
      </c>
      <c r="G101">
        <f t="shared" si="7"/>
        <v>0.38474380366943806</v>
      </c>
      <c r="H101" s="3" t="str">
        <f>IFERROR(VLOOKUP(A101,'GDP Data'!A$2:Q$144,13,FALSE),"Not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69</v>
      </c>
      <c r="B102">
        <f>('CON Score and Page Rank'!JV65-'MIN and MAX'!B$58)/('MIN and MAX'!F$58-'MIN and MAX'!B$58)</f>
        <v>1.0170777934165691E-3</v>
      </c>
      <c r="C102">
        <f>('CON Score and Page Rank'!JW65-'MIN and MAX'!C$58)/('MIN and MAX'!G$58-'MIN and MAX'!C$58)</f>
        <v>2.2570065988292275E-2</v>
      </c>
      <c r="D102">
        <f>('CON Score and Page Rank'!JX65-'MIN and MAX'!D$58)/('MIN and MAX'!H$58-'MIN and MAX'!D$58)</f>
        <v>0.48888888888888887</v>
      </c>
      <c r="E102">
        <f t="shared" si="5"/>
        <v>2.1552988194875704E-2</v>
      </c>
      <c r="F102">
        <f t="shared" si="6"/>
        <v>0.86806098895579309</v>
      </c>
      <c r="G102">
        <f t="shared" si="7"/>
        <v>0.48787181109547229</v>
      </c>
      <c r="H102" s="3">
        <f>IFERROR(VLOOKUP(A102,'GDP Data'!A$2:Q$144,13,FALSE),"Not Found")</f>
        <v>30630912184.7789</v>
      </c>
      <c r="I102">
        <f t="shared" si="8"/>
        <v>1.3464961890617114E-3</v>
      </c>
      <c r="J102">
        <f t="shared" si="9"/>
        <v>-0.8667144927667314</v>
      </c>
    </row>
    <row r="103" spans="1:10" x14ac:dyDescent="0.25">
      <c r="A103" t="s">
        <v>66</v>
      </c>
      <c r="B103">
        <f>('CON Score and Page Rank'!JV62-'MIN and MAX'!B$58)/('MIN and MAX'!F$58-'MIN and MAX'!B$58)</f>
        <v>9.1757555353144693E-5</v>
      </c>
      <c r="C103">
        <f>('CON Score and Page Rank'!JW62-'MIN and MAX'!C$58)/('MIN and MAX'!G$58-'MIN and MAX'!C$58)</f>
        <v>2.1449223433675245E-2</v>
      </c>
      <c r="D103">
        <f>('CON Score and Page Rank'!JX62-'MIN and MAX'!D$58)/('MIN and MAX'!H$58-'MIN and MAX'!D$58)</f>
        <v>0.45144032921810701</v>
      </c>
      <c r="E103">
        <f t="shared" si="5"/>
        <v>2.1357465878322102E-2</v>
      </c>
      <c r="F103">
        <f t="shared" si="6"/>
        <v>0.86775639697194706</v>
      </c>
      <c r="G103">
        <f t="shared" si="7"/>
        <v>0.45134857166275388</v>
      </c>
      <c r="H103" s="3">
        <f>IFERROR(VLOOKUP(A103,'GDP Data'!A$2:Q$144,13,FALSE),"Not Found")</f>
        <v>15351972361.147699</v>
      </c>
      <c r="I103">
        <f t="shared" si="8"/>
        <v>3.6645434188341708E-4</v>
      </c>
      <c r="J103">
        <f t="shared" si="9"/>
        <v>-0.86738994263006364</v>
      </c>
    </row>
    <row r="104" spans="1:10" x14ac:dyDescent="0.25">
      <c r="A104" t="s">
        <v>177</v>
      </c>
      <c r="B104">
        <f>('CON Score and Page Rank'!JV171-'MIN and MAX'!B$58)/('MIN and MAX'!F$58-'MIN and MAX'!B$58)</f>
        <v>3.0174463742868546E-3</v>
      </c>
      <c r="C104">
        <f>('CON Score and Page Rank'!JW171-'MIN and MAX'!C$58)/('MIN and MAX'!G$58-'MIN and MAX'!C$58)</f>
        <v>2.4196845448832646E-2</v>
      </c>
      <c r="D104">
        <f>('CON Score and Page Rank'!JX171-'MIN and MAX'!D$58)/('MIN and MAX'!H$58-'MIN and MAX'!D$58)</f>
        <v>0.562962962962963</v>
      </c>
      <c r="E104">
        <f t="shared" si="5"/>
        <v>2.1179399074545791E-2</v>
      </c>
      <c r="F104">
        <f t="shared" si="6"/>
        <v>0.86747899783932969</v>
      </c>
      <c r="G104">
        <f t="shared" si="7"/>
        <v>0.5599455165886762</v>
      </c>
      <c r="H104" s="3">
        <f>IFERROR(VLOOKUP(A104,'GDP Data'!A$2:Q$144,13,FALSE),"Not Found")</f>
        <v>18644723860.970901</v>
      </c>
      <c r="I104">
        <f t="shared" si="8"/>
        <v>5.7766233795096696E-4</v>
      </c>
      <c r="J104">
        <f t="shared" si="9"/>
        <v>-0.86690133550137871</v>
      </c>
    </row>
    <row r="105" spans="1:10" x14ac:dyDescent="0.25">
      <c r="A105" t="s">
        <v>214</v>
      </c>
      <c r="B105">
        <f>('CON Score and Page Rank'!JV203-'MIN and MAX'!B$58)/('MIN and MAX'!F$58-'MIN and MAX'!B$58)</f>
        <v>5.3228144739324366E-4</v>
      </c>
      <c r="C105">
        <f>('CON Score and Page Rank'!JW203-'MIN and MAX'!C$58)/('MIN and MAX'!G$58-'MIN and MAX'!C$58)</f>
        <v>2.1703802215483164E-2</v>
      </c>
      <c r="D105">
        <f>('CON Score and Page Rank'!JX203-'MIN and MAX'!D$58)/('MIN and MAX'!H$58-'MIN and MAX'!D$58)</f>
        <v>0.6152263374485597</v>
      </c>
      <c r="E105">
        <f t="shared" si="5"/>
        <v>2.1171520768089921E-2</v>
      </c>
      <c r="F105">
        <f t="shared" si="6"/>
        <v>0.86746672471861874</v>
      </c>
      <c r="G105">
        <f t="shared" si="7"/>
        <v>0.61469405600116644</v>
      </c>
      <c r="H105" s="3">
        <f>IFERROR(VLOOKUP(A105,'GDP Data'!A$2:Q$144,13,FALSE),"Not Found")</f>
        <v>17710315005.999901</v>
      </c>
      <c r="I105">
        <f t="shared" si="8"/>
        <v>5.1772625659870109E-4</v>
      </c>
      <c r="J105">
        <f t="shared" si="9"/>
        <v>-0.86694899846202</v>
      </c>
    </row>
    <row r="106" spans="1:10" x14ac:dyDescent="0.25">
      <c r="A106" t="s">
        <v>62</v>
      </c>
      <c r="B106">
        <f>('CON Score and Page Rank'!JV58-'MIN and MAX'!B$58)/('MIN and MAX'!F$58-'MIN and MAX'!B$58)</f>
        <v>4.4445518815121175E-2</v>
      </c>
      <c r="C106">
        <f>('CON Score and Page Rank'!JW58-'MIN and MAX'!C$58)/('MIN and MAX'!G$58-'MIN and MAX'!C$58)</f>
        <v>6.5361004460110436E-2</v>
      </c>
      <c r="D106">
        <f>('CON Score and Page Rank'!JX58-'MIN and MAX'!D$58)/('MIN and MAX'!H$58-'MIN and MAX'!D$58)</f>
        <v>0.83991769547325101</v>
      </c>
      <c r="E106">
        <f t="shared" si="5"/>
        <v>2.0915485644989261E-2</v>
      </c>
      <c r="F106">
        <f t="shared" si="6"/>
        <v>0.86706786361951715</v>
      </c>
      <c r="G106">
        <f t="shared" si="7"/>
        <v>0.79547217665812986</v>
      </c>
      <c r="H106" s="3" t="str">
        <f>IFERROR(VLOOKUP(A106,'GDP Data'!A$2:Q$144,13,FALSE),"Not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154</v>
      </c>
      <c r="B107">
        <f>('CON Score and Page Rank'!JV150-'MIN and MAX'!B$58)/('MIN and MAX'!F$58-'MIN and MAX'!B$58)</f>
        <v>6.8317098423434169E-6</v>
      </c>
      <c r="C107">
        <f>('CON Score and Page Rank'!JW150-'MIN and MAX'!C$58)/('MIN and MAX'!G$58-'MIN and MAX'!C$58)</f>
        <v>2.0811670562138979E-2</v>
      </c>
      <c r="D107">
        <f>('CON Score and Page Rank'!JX150-'MIN and MAX'!D$58)/('MIN and MAX'!H$58-'MIN and MAX'!D$58)</f>
        <v>0.4868312757201646</v>
      </c>
      <c r="E107">
        <f t="shared" si="5"/>
        <v>2.0804838852296635E-2</v>
      </c>
      <c r="F107">
        <f t="shared" si="6"/>
        <v>0.8668954939039446</v>
      </c>
      <c r="G107">
        <f t="shared" si="7"/>
        <v>0.48682444401032227</v>
      </c>
      <c r="H107" s="3">
        <f>IFERROR(VLOOKUP(A107,'GDP Data'!A$2:Q$144,13,FALSE),"Not Found")</f>
        <v>21573862466.826801</v>
      </c>
      <c r="I107">
        <f t="shared" si="8"/>
        <v>7.6554699768922505E-4</v>
      </c>
      <c r="J107">
        <f t="shared" si="9"/>
        <v>-0.86612994690625533</v>
      </c>
    </row>
    <row r="108" spans="1:10" x14ac:dyDescent="0.25">
      <c r="A108" t="s">
        <v>149</v>
      </c>
      <c r="B108">
        <f>('CON Score and Page Rank'!JV145-'MIN and MAX'!B$58)/('MIN and MAX'!F$58-'MIN and MAX'!B$58)</f>
        <v>1.1683987578390086E-2</v>
      </c>
      <c r="C108">
        <f>('CON Score and Page Rank'!JW145-'MIN and MAX'!C$58)/('MIN and MAX'!G$58-'MIN and MAX'!C$58)</f>
        <v>3.2301134803316339E-2</v>
      </c>
      <c r="D108">
        <f>('CON Score and Page Rank'!JX145-'MIN and MAX'!D$58)/('MIN and MAX'!H$58-'MIN and MAX'!D$58)</f>
        <v>0.72633744855967075</v>
      </c>
      <c r="E108">
        <f t="shared" si="5"/>
        <v>2.0617147224926254E-2</v>
      </c>
      <c r="F108">
        <f t="shared" si="6"/>
        <v>0.86660310086083969</v>
      </c>
      <c r="G108">
        <f t="shared" si="7"/>
        <v>0.71465346098128069</v>
      </c>
      <c r="H108" s="3" t="str">
        <f>IFERROR(VLOOKUP(A108,'GDP Data'!A$2:Q$144,13,FALSE),"Not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128</v>
      </c>
      <c r="B109">
        <f>('CON Score and Page Rank'!JV124-'MIN and MAX'!B$58)/('MIN and MAX'!F$58-'MIN and MAX'!B$58)</f>
        <v>5.3754766673516235E-6</v>
      </c>
      <c r="C109">
        <f>('CON Score and Page Rank'!JW124-'MIN and MAX'!C$58)/('MIN and MAX'!G$58-'MIN and MAX'!C$58)</f>
        <v>2.058832426617942E-2</v>
      </c>
      <c r="D109">
        <f>('CON Score and Page Rank'!JX124-'MIN and MAX'!D$58)/('MIN and MAX'!H$58-'MIN and MAX'!D$58)</f>
        <v>0.32921810699588477</v>
      </c>
      <c r="E109">
        <f t="shared" si="5"/>
        <v>2.0582948789512067E-2</v>
      </c>
      <c r="F109">
        <f t="shared" si="6"/>
        <v>0.86654982525797841</v>
      </c>
      <c r="G109">
        <f t="shared" si="7"/>
        <v>0.32921273151921743</v>
      </c>
      <c r="H109" s="3">
        <f>IFERROR(VLOOKUP(A109,'GDP Data'!A$2:Q$144,13,FALSE),"Not Found")</f>
        <v>17805113118.893799</v>
      </c>
      <c r="I109">
        <f t="shared" si="8"/>
        <v>5.2380692179811888E-4</v>
      </c>
      <c r="J109">
        <f t="shared" si="9"/>
        <v>-0.86602601833618031</v>
      </c>
    </row>
    <row r="110" spans="1:10" x14ac:dyDescent="0.25">
      <c r="A110" t="s">
        <v>168</v>
      </c>
      <c r="B110">
        <f>('CON Score and Page Rank'!JV163-'MIN and MAX'!B$58)/('MIN and MAX'!F$58-'MIN and MAX'!B$58)</f>
        <v>9.4951469455787306E-5</v>
      </c>
      <c r="C110">
        <f>('CON Score and Page Rank'!JW163-'MIN and MAX'!C$58)/('MIN and MAX'!G$58-'MIN and MAX'!C$58)</f>
        <v>2.0437962178291642E-2</v>
      </c>
      <c r="D110">
        <f>('CON Score and Page Rank'!JX163-'MIN and MAX'!D$58)/('MIN and MAX'!H$58-'MIN and MAX'!D$58)</f>
        <v>0.34320987654320989</v>
      </c>
      <c r="E110">
        <f t="shared" si="5"/>
        <v>2.0343010708835856E-2</v>
      </c>
      <c r="F110">
        <f t="shared" si="6"/>
        <v>0.86617604073413701</v>
      </c>
      <c r="G110">
        <f t="shared" si="7"/>
        <v>0.34311492507375413</v>
      </c>
      <c r="H110" s="3">
        <f>IFERROR(VLOOKUP(A110,'GDP Data'!A$2:Q$144,13,FALSE),"Not Found")</f>
        <v>29233333333.333302</v>
      </c>
      <c r="I110">
        <f t="shared" si="8"/>
        <v>1.2568508488117523E-3</v>
      </c>
      <c r="J110">
        <f t="shared" si="9"/>
        <v>-0.86491918988532523</v>
      </c>
    </row>
    <row r="111" spans="1:10" x14ac:dyDescent="0.25">
      <c r="A111" t="s">
        <v>97</v>
      </c>
      <c r="B111">
        <f>('CON Score and Page Rank'!JV93-'MIN and MAX'!B$58)/('MIN and MAX'!F$58-'MIN and MAX'!B$58)</f>
        <v>1.348531962909426E-5</v>
      </c>
      <c r="C111">
        <f>('CON Score and Page Rank'!JW93-'MIN and MAX'!C$58)/('MIN and MAX'!G$58-'MIN and MAX'!C$58)</f>
        <v>2.0156022014881439E-2</v>
      </c>
      <c r="D111">
        <f>('CON Score and Page Rank'!JX93-'MIN and MAX'!D$58)/('MIN and MAX'!H$58-'MIN and MAX'!D$58)</f>
        <v>0.38600823045267491</v>
      </c>
      <c r="E111">
        <f t="shared" si="5"/>
        <v>2.0142536695252344E-2</v>
      </c>
      <c r="F111">
        <f t="shared" si="6"/>
        <v>0.86586373481129775</v>
      </c>
      <c r="G111">
        <f t="shared" si="7"/>
        <v>0.38599474513304582</v>
      </c>
      <c r="H111" s="3" t="str">
        <f>IFERROR(VLOOKUP(A111,'GDP Data'!A$2:Q$144,13,FALSE),"Not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151</v>
      </c>
      <c r="B112">
        <f>('CON Score and Page Rank'!JV147-'MIN and MAX'!B$58)/('MIN and MAX'!F$58-'MIN and MAX'!B$58)</f>
        <v>1.5236244511879422E-4</v>
      </c>
      <c r="C112">
        <f>('CON Score and Page Rank'!JW147-'MIN and MAX'!C$58)/('MIN and MAX'!G$58-'MIN and MAX'!C$58)</f>
        <v>2.0184988989068658E-2</v>
      </c>
      <c r="D112">
        <f>('CON Score and Page Rank'!JX147-'MIN and MAX'!D$58)/('MIN and MAX'!H$58-'MIN and MAX'!D$58)</f>
        <v>0.54732510288065839</v>
      </c>
      <c r="E112">
        <f t="shared" si="5"/>
        <v>2.0032626543949862E-2</v>
      </c>
      <c r="F112">
        <f t="shared" si="6"/>
        <v>0.86569251266325797</v>
      </c>
      <c r="G112">
        <f t="shared" si="7"/>
        <v>0.54717274043553954</v>
      </c>
      <c r="H112" s="3">
        <f>IFERROR(VLOOKUP(A112,'GDP Data'!A$2:Q$144,13,FALSE),"Not Found")</f>
        <v>10409797649.306299</v>
      </c>
      <c r="I112">
        <f t="shared" si="8"/>
        <v>4.9446873460795731E-5</v>
      </c>
      <c r="J112">
        <f t="shared" si="9"/>
        <v>-0.86564306578979722</v>
      </c>
    </row>
    <row r="113" spans="1:10" x14ac:dyDescent="0.25">
      <c r="A113" t="s">
        <v>221</v>
      </c>
      <c r="B113">
        <f>('CON Score and Page Rank'!JV210-'MIN and MAX'!B$58)/('MIN and MAX'!F$58-'MIN and MAX'!B$58)</f>
        <v>1.696628649957459E-4</v>
      </c>
      <c r="C113">
        <f>('CON Score and Page Rank'!JW210-'MIN and MAX'!C$58)/('MIN and MAX'!G$58-'MIN and MAX'!C$58)</f>
        <v>2.0120138520424203E-2</v>
      </c>
      <c r="D113">
        <f>('CON Score and Page Rank'!JX210-'MIN and MAX'!D$58)/('MIN and MAX'!H$58-'MIN and MAX'!D$58)</f>
        <v>0.43086419753086419</v>
      </c>
      <c r="E113">
        <f t="shared" si="5"/>
        <v>1.9950475655428457E-2</v>
      </c>
      <c r="F113">
        <f t="shared" si="6"/>
        <v>0.86556453493390983</v>
      </c>
      <c r="G113">
        <f t="shared" si="7"/>
        <v>0.43069453466586843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33</v>
      </c>
      <c r="B114">
        <f>('CON Score and Page Rank'!JV25-'MIN and MAX'!B$58)/('MIN and MAX'!F$58-'MIN and MAX'!B$58)</f>
        <v>7.6177363017912655E-2</v>
      </c>
      <c r="C114">
        <f>('CON Score and Page Rank'!JW25-'MIN and MAX'!C$58)/('MIN and MAX'!G$58-'MIN and MAX'!C$58)</f>
        <v>9.5830415460879656E-2</v>
      </c>
      <c r="D114">
        <f>('CON Score and Page Rank'!JX25-'MIN and MAX'!D$58)/('MIN and MAX'!H$58-'MIN and MAX'!D$58)</f>
        <v>0.99917695473251034</v>
      </c>
      <c r="E114">
        <f t="shared" si="5"/>
        <v>1.9653052442967001E-2</v>
      </c>
      <c r="F114">
        <f t="shared" si="6"/>
        <v>0.86510119791989359</v>
      </c>
      <c r="G114">
        <f t="shared" si="7"/>
        <v>0.92299959171459767</v>
      </c>
      <c r="H114" s="3">
        <f>IFERROR(VLOOKUP(A114,'GDP Data'!A$2:Q$144,13,FALSE),"Not Found")</f>
        <v>498283438454.28101</v>
      </c>
      <c r="I114">
        <f t="shared" si="8"/>
        <v>3.1343279406566019E-2</v>
      </c>
      <c r="J114">
        <f t="shared" si="9"/>
        <v>-0.83375791851332759</v>
      </c>
    </row>
    <row r="115" spans="1:10" x14ac:dyDescent="0.25">
      <c r="A115" t="s">
        <v>123</v>
      </c>
      <c r="B115">
        <f>('CON Score and Page Rank'!JV119-'MIN and MAX'!B$58)/('MIN and MAX'!F$58-'MIN and MAX'!B$58)</f>
        <v>1.7080736701756752E-4</v>
      </c>
      <c r="C115">
        <f>('CON Score and Page Rank'!JW119-'MIN and MAX'!C$58)/('MIN and MAX'!G$58-'MIN and MAX'!C$58)</f>
        <v>1.960398865635735E-2</v>
      </c>
      <c r="D115">
        <f>('CON Score and Page Rank'!JX119-'MIN and MAX'!D$58)/('MIN and MAX'!H$58-'MIN and MAX'!D$58)</f>
        <v>0.44444444444444442</v>
      </c>
      <c r="E115">
        <f t="shared" si="5"/>
        <v>1.9433181289339782E-2</v>
      </c>
      <c r="F115">
        <f t="shared" si="6"/>
        <v>0.86475867440618803</v>
      </c>
      <c r="G115">
        <f t="shared" si="7"/>
        <v>0.44427363707742684</v>
      </c>
      <c r="H115" s="3">
        <f>IFERROR(VLOOKUP(A115,'GDP Data'!A$2:Q$144,13,FALSE),"Not Found")</f>
        <v>27871725205.5714</v>
      </c>
      <c r="I115">
        <f t="shared" si="8"/>
        <v>1.169512790015235E-3</v>
      </c>
      <c r="J115">
        <f t="shared" si="9"/>
        <v>-0.86358916161617283</v>
      </c>
    </row>
    <row r="116" spans="1:10" x14ac:dyDescent="0.25">
      <c r="A116" t="s">
        <v>138</v>
      </c>
      <c r="B116">
        <f>('CON Score and Page Rank'!JV134-'MIN and MAX'!B$58)/('MIN and MAX'!F$58-'MIN and MAX'!B$58)</f>
        <v>1.1783180664004615E-3</v>
      </c>
      <c r="C116">
        <f>('CON Score and Page Rank'!JW134-'MIN and MAX'!C$58)/('MIN and MAX'!G$58-'MIN and MAX'!C$58)</f>
        <v>2.058160193262322E-2</v>
      </c>
      <c r="D116">
        <f>('CON Score and Page Rank'!JX134-'MIN and MAX'!D$58)/('MIN and MAX'!H$58-'MIN and MAX'!D$58)</f>
        <v>0.38518518518518519</v>
      </c>
      <c r="E116">
        <f t="shared" si="5"/>
        <v>1.9403283866222757E-2</v>
      </c>
      <c r="F116">
        <f t="shared" si="6"/>
        <v>0.86471209908128599</v>
      </c>
      <c r="G116">
        <f t="shared" si="7"/>
        <v>0.38400686711878473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140</v>
      </c>
      <c r="B117">
        <f>('CON Score and Page Rank'!JV136-'MIN and MAX'!B$58)/('MIN and MAX'!F$58-'MIN and MAX'!B$58)</f>
        <v>6.4901476453064363E-2</v>
      </c>
      <c r="C117">
        <f>('CON Score and Page Rank'!JW136-'MIN and MAX'!C$58)/('MIN and MAX'!G$58-'MIN and MAX'!C$58)</f>
        <v>8.3941074992103432E-2</v>
      </c>
      <c r="D117">
        <f>('CON Score and Page Rank'!JX136-'MIN and MAX'!D$58)/('MIN and MAX'!H$58-'MIN and MAX'!D$58)</f>
        <v>0.92880658436213992</v>
      </c>
      <c r="E117">
        <f t="shared" si="5"/>
        <v>1.9039598539039068E-2</v>
      </c>
      <c r="F117">
        <f t="shared" si="6"/>
        <v>0.86414553646452108</v>
      </c>
      <c r="G117">
        <f t="shared" si="7"/>
        <v>0.8639051079090756</v>
      </c>
      <c r="H117" s="3">
        <f>IFERROR(VLOOKUP(A117,'GDP Data'!A$2:Q$144,13,FALSE),"Not Found")</f>
        <v>1823049927771.46</v>
      </c>
      <c r="I117">
        <f t="shared" si="8"/>
        <v>0.11631819338994677</v>
      </c>
      <c r="J117">
        <f t="shared" si="9"/>
        <v>-0.74782734307457432</v>
      </c>
    </row>
    <row r="118" spans="1:10" x14ac:dyDescent="0.25">
      <c r="A118" t="s">
        <v>75</v>
      </c>
      <c r="B118">
        <f>('CON Score and Page Rank'!JV71-'MIN and MAX'!B$58)/('MIN and MAX'!F$58-'MIN and MAX'!B$58)</f>
        <v>1.308411612292335E-4</v>
      </c>
      <c r="C118">
        <f>('CON Score and Page Rank'!JW71-'MIN and MAX'!C$58)/('MIN and MAX'!G$58-'MIN and MAX'!C$58)</f>
        <v>1.9112472087376785E-2</v>
      </c>
      <c r="D118">
        <f>('CON Score and Page Rank'!JX71-'MIN and MAX'!D$58)/('MIN and MAX'!H$58-'MIN and MAX'!D$58)</f>
        <v>0.40534979423868311</v>
      </c>
      <c r="E118">
        <f t="shared" si="5"/>
        <v>1.898163092614755E-2</v>
      </c>
      <c r="F118">
        <f t="shared" si="6"/>
        <v>0.86405523234721804</v>
      </c>
      <c r="G118">
        <f t="shared" si="7"/>
        <v>0.40521895307745387</v>
      </c>
      <c r="H118" s="3" t="str">
        <f>IFERROR(VLOOKUP(A118,'GDP Data'!A$2:Q$144,13,FALSE),"Not Found")</f>
        <v>Not Found</v>
      </c>
      <c r="I118" t="str">
        <f t="shared" si="8"/>
        <v>No Value</v>
      </c>
      <c r="J118" t="str">
        <f t="shared" si="9"/>
        <v>No Value</v>
      </c>
    </row>
    <row r="119" spans="1:10" x14ac:dyDescent="0.25">
      <c r="A119" t="s">
        <v>99</v>
      </c>
      <c r="B119">
        <f>('CON Score and Page Rank'!JV95-'MIN and MAX'!B$58)/('MIN and MAX'!F$58-'MIN and MAX'!B$58)</f>
        <v>1.5180295833454831E-4</v>
      </c>
      <c r="C119">
        <f>('CON Score and Page Rank'!JW95-'MIN and MAX'!C$58)/('MIN and MAX'!G$58-'MIN and MAX'!C$58)</f>
        <v>1.9125531538569104E-2</v>
      </c>
      <c r="D119">
        <f>('CON Score and Page Rank'!JX95-'MIN and MAX'!D$58)/('MIN and MAX'!H$58-'MIN and MAX'!D$58)</f>
        <v>0.40534979423868311</v>
      </c>
      <c r="E119">
        <f t="shared" si="5"/>
        <v>1.8973728580234557E-2</v>
      </c>
      <c r="F119">
        <f t="shared" si="6"/>
        <v>0.86404292177694098</v>
      </c>
      <c r="G119">
        <f t="shared" si="7"/>
        <v>0.40519799128034856</v>
      </c>
      <c r="H119" s="3" t="str">
        <f>IFERROR(VLOOKUP(A119,'GDP Data'!A$2:Q$144,13,FALSE),"Not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145</v>
      </c>
      <c r="B120">
        <f>('CON Score and Page Rank'!JV142-'MIN and MAX'!B$58)/('MIN and MAX'!F$58-'MIN and MAX'!B$58)</f>
        <v>1.4336021038912481E-4</v>
      </c>
      <c r="C120">
        <f>('CON Score and Page Rank'!JW142-'MIN and MAX'!C$58)/('MIN and MAX'!G$58-'MIN and MAX'!C$58)</f>
        <v>1.9109576652961077E-2</v>
      </c>
      <c r="D120">
        <f>('CON Score and Page Rank'!JX142-'MIN and MAX'!D$58)/('MIN and MAX'!H$58-'MIN and MAX'!D$58)</f>
        <v>0.42386831275720166</v>
      </c>
      <c r="E120">
        <f t="shared" si="5"/>
        <v>1.8966216442571952E-2</v>
      </c>
      <c r="F120">
        <f t="shared" si="6"/>
        <v>0.8640312190876831</v>
      </c>
      <c r="G120">
        <f t="shared" si="7"/>
        <v>0.42372495254681253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148</v>
      </c>
      <c r="B121">
        <f>('CON Score and Page Rank'!JV144-'MIN and MAX'!B$58)/('MIN and MAX'!F$58-'MIN and MAX'!B$58)</f>
        <v>4.4041687752615239E-4</v>
      </c>
      <c r="C121">
        <f>('CON Score and Page Rank'!JW144-'MIN and MAX'!C$58)/('MIN and MAX'!G$58-'MIN and MAX'!C$58)</f>
        <v>1.9256187621889364E-2</v>
      </c>
      <c r="D121">
        <f>('CON Score and Page Rank'!JX144-'MIN and MAX'!D$58)/('MIN and MAX'!H$58-'MIN and MAX'!D$58)</f>
        <v>0.37489711934156378</v>
      </c>
      <c r="E121">
        <f t="shared" si="5"/>
        <v>1.8815770744363212E-2</v>
      </c>
      <c r="F121">
        <f t="shared" si="6"/>
        <v>0.86379684914727839</v>
      </c>
      <c r="G121">
        <f t="shared" si="7"/>
        <v>0.37445670246403762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61</v>
      </c>
      <c r="B122">
        <f>('CON Score and Page Rank'!JV57-'MIN and MAX'!B$58)/('MIN and MAX'!F$58-'MIN and MAX'!B$58)</f>
        <v>1.35866561088577E-4</v>
      </c>
      <c r="C122">
        <f>('CON Score and Page Rank'!JW57-'MIN and MAX'!C$58)/('MIN and MAX'!G$58-'MIN and MAX'!C$58)</f>
        <v>1.8933144604055555E-2</v>
      </c>
      <c r="D122">
        <f>('CON Score and Page Rank'!JX57-'MIN and MAX'!D$58)/('MIN and MAX'!H$58-'MIN and MAX'!D$58)</f>
        <v>0.30740740740740741</v>
      </c>
      <c r="E122">
        <f t="shared" si="5"/>
        <v>1.8797278042966978E-2</v>
      </c>
      <c r="F122">
        <f t="shared" si="6"/>
        <v>0.86376804052479339</v>
      </c>
      <c r="G122">
        <f t="shared" si="7"/>
        <v>0.3072715408463188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190</v>
      </c>
      <c r="B123">
        <f>('CON Score and Page Rank'!JV182-'MIN and MAX'!B$58)/('MIN and MAX'!F$58-'MIN and MAX'!B$58)</f>
        <v>3.5853110606241252E-2</v>
      </c>
      <c r="C123">
        <f>('CON Score and Page Rank'!JW182-'MIN and MAX'!C$58)/('MIN and MAX'!G$58-'MIN and MAX'!C$58)</f>
        <v>5.4333347799454139E-2</v>
      </c>
      <c r="D123">
        <f>('CON Score and Page Rank'!JX182-'MIN and MAX'!D$58)/('MIN and MAX'!H$58-'MIN and MAX'!D$58)</f>
        <v>0.8666666666666667</v>
      </c>
      <c r="E123">
        <f t="shared" si="5"/>
        <v>1.8480237193212887E-2</v>
      </c>
      <c r="F123">
        <f t="shared" si="6"/>
        <v>0.86327414242104272</v>
      </c>
      <c r="G123">
        <f t="shared" si="7"/>
        <v>0.8308135560604254</v>
      </c>
      <c r="H123" s="3">
        <f>IFERROR(VLOOKUP(A123,'GDP Data'!A$2:Q$144,13,FALSE),"Not Found")</f>
        <v>183326740143.01599</v>
      </c>
      <c r="I123">
        <f t="shared" si="8"/>
        <v>1.1140912753040574E-2</v>
      </c>
      <c r="J123">
        <f t="shared" si="9"/>
        <v>-0.8521332296680022</v>
      </c>
    </row>
    <row r="124" spans="1:10" x14ac:dyDescent="0.25">
      <c r="A124" t="s">
        <v>102</v>
      </c>
      <c r="B124">
        <f>('CON Score and Page Rank'!JV98-'MIN and MAX'!B$58)/('MIN and MAX'!F$58-'MIN and MAX'!B$58)</f>
        <v>5.6991158221462967E-5</v>
      </c>
      <c r="C124">
        <f>('CON Score and Page Rank'!JW98-'MIN and MAX'!C$58)/('MIN and MAX'!G$58-'MIN and MAX'!C$58)</f>
        <v>1.8245008461701843E-2</v>
      </c>
      <c r="D124">
        <f>('CON Score and Page Rank'!JX98-'MIN and MAX'!D$58)/('MIN and MAX'!H$58-'MIN and MAX'!D$58)</f>
        <v>0.46049382716049381</v>
      </c>
      <c r="E124">
        <f t="shared" si="5"/>
        <v>1.818801730348038E-2</v>
      </c>
      <c r="F124">
        <f t="shared" si="6"/>
        <v>0.8628189113379533</v>
      </c>
      <c r="G124">
        <f t="shared" si="7"/>
        <v>0.46043683600227236</v>
      </c>
      <c r="H124" s="3">
        <f>IFERROR(VLOOKUP(A124,'GDP Data'!A$2:Q$144,13,FALSE),"Not Found")</f>
        <v>12523402328.767099</v>
      </c>
      <c r="I124">
        <f t="shared" si="8"/>
        <v>1.850204838142891E-4</v>
      </c>
      <c r="J124">
        <f t="shared" si="9"/>
        <v>-0.862633890854139</v>
      </c>
    </row>
    <row r="125" spans="1:10" x14ac:dyDescent="0.25">
      <c r="A125" t="s">
        <v>256</v>
      </c>
      <c r="B125">
        <f>('CON Score and Page Rank'!JV54-'MIN and MAX'!B$58)/('MIN and MAX'!F$58-'MIN and MAX'!B$58)</f>
        <v>1.4148043426589639E-3</v>
      </c>
      <c r="C125">
        <f>('CON Score and Page Rank'!JW54-'MIN and MAX'!C$58)/('MIN and MAX'!G$58-'MIN and MAX'!C$58)</f>
        <v>1.9486655676109139E-2</v>
      </c>
      <c r="D125">
        <f>('CON Score and Page Rank'!JX54-'MIN and MAX'!D$58)/('MIN and MAX'!H$58-'MIN and MAX'!D$58)</f>
        <v>0.31604938271604938</v>
      </c>
      <c r="E125">
        <f t="shared" si="5"/>
        <v>1.8071851333450177E-2</v>
      </c>
      <c r="F125">
        <f t="shared" si="6"/>
        <v>0.86263794364132096</v>
      </c>
      <c r="G125">
        <f t="shared" si="7"/>
        <v>0.31463457837339043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175</v>
      </c>
      <c r="B126">
        <f>('CON Score and Page Rank'!JV169-'MIN and MAX'!B$58)/('MIN and MAX'!F$58-'MIN and MAX'!B$58)</f>
        <v>1.8816053706726501E-3</v>
      </c>
      <c r="C126">
        <f>('CON Score and Page Rank'!JW169-'MIN and MAX'!C$58)/('MIN and MAX'!G$58-'MIN and MAX'!C$58)</f>
        <v>1.9549878449615865E-2</v>
      </c>
      <c r="D126">
        <f>('CON Score and Page Rank'!JX169-'MIN and MAX'!D$58)/('MIN and MAX'!H$58-'MIN and MAX'!D$58)</f>
        <v>0.43415637860082307</v>
      </c>
      <c r="E126">
        <f t="shared" si="5"/>
        <v>1.7668273078943215E-2</v>
      </c>
      <c r="F126">
        <f t="shared" si="6"/>
        <v>0.86200923432903331</v>
      </c>
      <c r="G126">
        <f t="shared" si="7"/>
        <v>0.4322747732301504</v>
      </c>
      <c r="H126" s="3">
        <f>IFERROR(VLOOKUP(A126,'GDP Data'!A$2:Q$144,13,FALSE),"Not Found")</f>
        <v>12890764531.3284</v>
      </c>
      <c r="I126">
        <f t="shared" si="8"/>
        <v>2.0858431322507201E-4</v>
      </c>
      <c r="J126">
        <f t="shared" si="9"/>
        <v>-0.86180065001580819</v>
      </c>
    </row>
    <row r="127" spans="1:10" x14ac:dyDescent="0.25">
      <c r="A127" t="s">
        <v>44</v>
      </c>
      <c r="B127">
        <f>('CON Score and Page Rank'!JV37-'MIN and MAX'!B$58)/('MIN and MAX'!F$58-'MIN and MAX'!B$58)</f>
        <v>2.6997548301475438E-4</v>
      </c>
      <c r="C127">
        <f>('CON Score and Page Rank'!JW37-'MIN and MAX'!C$58)/('MIN and MAX'!G$58-'MIN and MAX'!C$58)</f>
        <v>1.7844619139127452E-2</v>
      </c>
      <c r="D127">
        <f>('CON Score and Page Rank'!JX37-'MIN and MAX'!D$58)/('MIN and MAX'!H$58-'MIN and MAX'!D$58)</f>
        <v>0.34567901234567899</v>
      </c>
      <c r="E127">
        <f t="shared" si="5"/>
        <v>1.7574643656112696E-2</v>
      </c>
      <c r="F127">
        <f t="shared" si="6"/>
        <v>0.86186337490925458</v>
      </c>
      <c r="G127">
        <f t="shared" si="7"/>
        <v>0.34540903686266422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222</v>
      </c>
      <c r="B128">
        <f>('CON Score and Page Rank'!JV211-'MIN and MAX'!B$58)/('MIN and MAX'!F$58-'MIN and MAX'!B$58)</f>
        <v>6.9564121804251893E-5</v>
      </c>
      <c r="C128">
        <f>('CON Score and Page Rank'!JW211-'MIN and MAX'!C$58)/('MIN and MAX'!G$58-'MIN and MAX'!C$58)</f>
        <v>1.7566617966375472E-2</v>
      </c>
      <c r="D128">
        <f>('CON Score and Page Rank'!JX211-'MIN and MAX'!D$58)/('MIN and MAX'!H$58-'MIN and MAX'!D$58)</f>
        <v>0.23415637860082306</v>
      </c>
      <c r="E128">
        <f t="shared" si="5"/>
        <v>1.7497053844571221E-2</v>
      </c>
      <c r="F128">
        <f t="shared" si="6"/>
        <v>0.86174250259636354</v>
      </c>
      <c r="G128">
        <f t="shared" si="7"/>
        <v>0.2340868144790188</v>
      </c>
      <c r="H128" s="3" t="str">
        <f>IFERROR(VLOOKUP(A128,'GDP Data'!A$2:Q$144,13,FALSE),"Not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218</v>
      </c>
      <c r="B129">
        <f>('CON Score and Page Rank'!JV207-'MIN and MAX'!B$58)/('MIN and MAX'!F$58-'MIN and MAX'!B$58)</f>
        <v>1.8395244258507392E-3</v>
      </c>
      <c r="C129">
        <f>('CON Score and Page Rank'!JW207-'MIN and MAX'!C$58)/('MIN and MAX'!G$58-'MIN and MAX'!C$58)</f>
        <v>1.9103166912651501E-2</v>
      </c>
      <c r="D129">
        <f>('CON Score and Page Rank'!JX207-'MIN and MAX'!D$58)/('MIN and MAX'!H$58-'MIN and MAX'!D$58)</f>
        <v>0.58888888888888891</v>
      </c>
      <c r="E129">
        <f t="shared" si="5"/>
        <v>1.7263642486800762E-2</v>
      </c>
      <c r="F129">
        <f t="shared" si="6"/>
        <v>0.86137888564578402</v>
      </c>
      <c r="G129">
        <f t="shared" si="7"/>
        <v>0.58704936446303813</v>
      </c>
      <c r="H129" s="3">
        <f>IFERROR(VLOOKUP(A129,'GDP Data'!A$2:Q$144,13,FALSE),"Not Found")</f>
        <v>33737052170.489799</v>
      </c>
      <c r="I129">
        <f t="shared" si="8"/>
        <v>1.5457343040310651E-3</v>
      </c>
      <c r="J129">
        <f t="shared" si="9"/>
        <v>-0.85983315134175298</v>
      </c>
    </row>
    <row r="130" spans="1:10" x14ac:dyDescent="0.25">
      <c r="A130" t="s">
        <v>96</v>
      </c>
      <c r="B130">
        <f>('CON Score and Page Rank'!JV92-'MIN and MAX'!B$58)/('MIN and MAX'!F$58-'MIN and MAX'!B$58)</f>
        <v>6.4830959012919108E-4</v>
      </c>
      <c r="C130">
        <f>('CON Score and Page Rank'!JW92-'MIN and MAX'!C$58)/('MIN and MAX'!G$58-'MIN and MAX'!C$58)</f>
        <v>1.751204044851782E-2</v>
      </c>
      <c r="D130">
        <f>('CON Score and Page Rank'!JX92-'MIN and MAX'!D$58)/('MIN and MAX'!H$58-'MIN and MAX'!D$58)</f>
        <v>0.32263374485596708</v>
      </c>
      <c r="E130">
        <f t="shared" si="5"/>
        <v>1.6863730858388628E-2</v>
      </c>
      <c r="F130">
        <f t="shared" si="6"/>
        <v>0.8607558883408819</v>
      </c>
      <c r="G130">
        <f t="shared" si="7"/>
        <v>0.32198543526583789</v>
      </c>
      <c r="H130" s="3">
        <f>IFERROR(VLOOKUP(A130,'GDP Data'!A$2:Q$144,13,FALSE),"Not Found")</f>
        <v>11551819617.6271</v>
      </c>
      <c r="I130">
        <f t="shared" si="8"/>
        <v>1.2269994810281055E-4</v>
      </c>
      <c r="J130">
        <f t="shared" si="9"/>
        <v>-0.86063318839277914</v>
      </c>
    </row>
    <row r="131" spans="1:10" x14ac:dyDescent="0.25">
      <c r="A131" t="s">
        <v>65</v>
      </c>
      <c r="B131">
        <f>('CON Score and Page Rank'!JV61-'MIN and MAX'!B$58)/('MIN and MAX'!F$58-'MIN and MAX'!B$58)</f>
        <v>1.4149752813833087E-4</v>
      </c>
      <c r="C131">
        <f>('CON Score and Page Rank'!JW61-'MIN and MAX'!C$58)/('MIN and MAX'!G$58-'MIN and MAX'!C$58)</f>
        <v>1.6779958116199235E-2</v>
      </c>
      <c r="D131">
        <f>('CON Score and Page Rank'!JX61-'MIN and MAX'!D$58)/('MIN and MAX'!H$58-'MIN and MAX'!D$58)</f>
        <v>0.33991769547325101</v>
      </c>
      <c r="E131">
        <f t="shared" ref="E131:E194" si="10">C131-B131</f>
        <v>1.6638460588060903E-2</v>
      </c>
      <c r="F131">
        <f t="shared" ref="F131:F194" si="11">(E131-MIN(E$3:E$215))/(MAX(E$3:E$215)-MIN(E$3:E$215))</f>
        <v>0.86040495388107152</v>
      </c>
      <c r="G131">
        <f t="shared" ref="G131:G194" si="12">D131-B131</f>
        <v>0.33977619794511266</v>
      </c>
      <c r="H131" s="3">
        <f>IFERROR(VLOOKUP(A131,'GDP Data'!A$2:Q$144,13,FALSE),"Not Found")</f>
        <v>10693321953.6355</v>
      </c>
      <c r="I131">
        <f t="shared" ref="I131:I194" si="13">IFERROR((H131-MIN(H$3:H$215))/(MAX(H$3:H$215)-MIN(H$3:H$215)),"No Value")</f>
        <v>6.7633062171675341E-5</v>
      </c>
      <c r="J131">
        <f t="shared" ref="J131:J194" si="14">IFERROR(I131-F131,"No Value")</f>
        <v>-0.8603373208188998</v>
      </c>
    </row>
    <row r="132" spans="1:10" x14ac:dyDescent="0.25">
      <c r="A132" t="s">
        <v>284</v>
      </c>
      <c r="B132">
        <f>('CON Score and Page Rank'!JV178-'MIN and MAX'!B$58)/('MIN and MAX'!F$58-'MIN and MAX'!B$58)</f>
        <v>1.4737323693592348E-3</v>
      </c>
      <c r="C132">
        <f>('CON Score and Page Rank'!JW178-'MIN and MAX'!C$58)/('MIN and MAX'!G$58-'MIN and MAX'!C$58)</f>
        <v>1.7850166879878154E-2</v>
      </c>
      <c r="D132">
        <f>('CON Score and Page Rank'!JX178-'MIN and MAX'!D$58)/('MIN and MAX'!H$58-'MIN and MAX'!D$58)</f>
        <v>0.43497942386831273</v>
      </c>
      <c r="E132">
        <f t="shared" si="10"/>
        <v>1.6376434510518918E-2</v>
      </c>
      <c r="F132">
        <f t="shared" si="11"/>
        <v>0.8599967598488778</v>
      </c>
      <c r="G132">
        <f t="shared" si="12"/>
        <v>0.43350569149895352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217</v>
      </c>
      <c r="B133">
        <f>('CON Score and Page Rank'!JV206-'MIN and MAX'!B$58)/('MIN and MAX'!F$58-'MIN and MAX'!B$58)</f>
        <v>1.3676987697324903E-4</v>
      </c>
      <c r="C133">
        <f>('CON Score and Page Rank'!JW206-'MIN and MAX'!C$58)/('MIN and MAX'!G$58-'MIN and MAX'!C$58)</f>
        <v>1.6361943586527278E-2</v>
      </c>
      <c r="D133">
        <f>('CON Score and Page Rank'!JX206-'MIN and MAX'!D$58)/('MIN and MAX'!H$58-'MIN and MAX'!D$58)</f>
        <v>0.44855967078189302</v>
      </c>
      <c r="E133">
        <f t="shared" si="10"/>
        <v>1.6225173709554029E-2</v>
      </c>
      <c r="F133">
        <f t="shared" si="11"/>
        <v>0.85976112011088701</v>
      </c>
      <c r="G133">
        <f t="shared" si="12"/>
        <v>0.44842290090491976</v>
      </c>
      <c r="H133" s="3">
        <f>IFERROR(VLOOKUP(A133,'GDP Data'!A$2:Q$144,13,FALSE),"Not Found")</f>
        <v>9774307336.2379208</v>
      </c>
      <c r="I133">
        <f t="shared" si="13"/>
        <v>8.6844182464502723E-6</v>
      </c>
      <c r="J133">
        <f t="shared" si="14"/>
        <v>-0.85975243569264059</v>
      </c>
    </row>
    <row r="134" spans="1:10" x14ac:dyDescent="0.25">
      <c r="A134" t="s">
        <v>121</v>
      </c>
      <c r="B134">
        <f>('CON Score and Page Rank'!JV117-'MIN and MAX'!B$58)/('MIN and MAX'!F$58-'MIN and MAX'!B$58)</f>
        <v>1.3737762142089296E-4</v>
      </c>
      <c r="C134">
        <f>('CON Score and Page Rank'!JW117-'MIN and MAX'!C$58)/('MIN and MAX'!G$58-'MIN and MAX'!C$58)</f>
        <v>1.617792246824537E-2</v>
      </c>
      <c r="D134">
        <f>('CON Score and Page Rank'!JX117-'MIN and MAX'!D$58)/('MIN and MAX'!H$58-'MIN and MAX'!D$58)</f>
        <v>0.2337448559670782</v>
      </c>
      <c r="E134">
        <f t="shared" si="10"/>
        <v>1.6040544846824479E-2</v>
      </c>
      <c r="F134">
        <f t="shared" si="11"/>
        <v>0.85947349835719034</v>
      </c>
      <c r="G134">
        <f t="shared" si="12"/>
        <v>0.23360747834565732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213</v>
      </c>
      <c r="B135">
        <f>('CON Score and Page Rank'!JV202-'MIN and MAX'!B$58)/('MIN and MAX'!F$58-'MIN and MAX'!B$58)</f>
        <v>1.4383695869481534E-4</v>
      </c>
      <c r="C135">
        <f>('CON Score and Page Rank'!JW202-'MIN and MAX'!C$58)/('MIN and MAX'!G$58-'MIN and MAX'!C$58)</f>
        <v>1.5947405472658695E-2</v>
      </c>
      <c r="D135">
        <f>('CON Score and Page Rank'!JX202-'MIN and MAX'!D$58)/('MIN and MAX'!H$58-'MIN and MAX'!D$58)</f>
        <v>0.31275720164609055</v>
      </c>
      <c r="E135">
        <f t="shared" si="10"/>
        <v>1.5803568513963879E-2</v>
      </c>
      <c r="F135">
        <f t="shared" si="11"/>
        <v>0.85910432775496526</v>
      </c>
      <c r="G135">
        <f t="shared" si="12"/>
        <v>0.31261336468739576</v>
      </c>
      <c r="H135" s="3">
        <f>IFERROR(VLOOKUP(A135,'GDP Data'!A$2:Q$144,13,FALSE),"Not Found")</f>
        <v>13008754110.8113</v>
      </c>
      <c r="I135">
        <f t="shared" si="13"/>
        <v>2.161525559669778E-4</v>
      </c>
      <c r="J135">
        <f t="shared" si="14"/>
        <v>-0.85888817519899829</v>
      </c>
    </row>
    <row r="136" spans="1:10" x14ac:dyDescent="0.25">
      <c r="A136" t="s">
        <v>119</v>
      </c>
      <c r="B136">
        <f>('CON Score and Page Rank'!JV115-'MIN and MAX'!B$58)/('MIN and MAX'!F$58-'MIN and MAX'!B$58)</f>
        <v>2.1828810858347201E-5</v>
      </c>
      <c r="C136">
        <f>('CON Score and Page Rank'!JW115-'MIN and MAX'!C$58)/('MIN and MAX'!G$58-'MIN and MAX'!C$58)</f>
        <v>1.5053434571171488E-2</v>
      </c>
      <c r="D136">
        <f>('CON Score and Page Rank'!JX115-'MIN and MAX'!D$58)/('MIN and MAX'!H$58-'MIN and MAX'!D$58)</f>
        <v>0.32386831275720163</v>
      </c>
      <c r="E136">
        <f t="shared" si="10"/>
        <v>1.5031605760313141E-2</v>
      </c>
      <c r="F136">
        <f t="shared" si="11"/>
        <v>0.85790173527992586</v>
      </c>
      <c r="G136">
        <f t="shared" si="12"/>
        <v>0.3238464839463433</v>
      </c>
      <c r="H136" s="3" t="str">
        <f>IFERROR(VLOOKUP(A136,'GDP Data'!A$2:Q$144,13,FALSE),"Not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170</v>
      </c>
      <c r="B137">
        <f>('CON Score and Page Rank'!JV165-'MIN and MAX'!B$58)/('MIN and MAX'!F$58-'MIN and MAX'!B$58)</f>
        <v>1.1919577497294343E-5</v>
      </c>
      <c r="C137">
        <f>('CON Score and Page Rank'!JW165-'MIN and MAX'!C$58)/('MIN and MAX'!G$58-'MIN and MAX'!C$58)</f>
        <v>1.4746079629558437E-2</v>
      </c>
      <c r="D137">
        <f>('CON Score and Page Rank'!JX165-'MIN and MAX'!D$58)/('MIN and MAX'!H$58-'MIN and MAX'!D$58)</f>
        <v>0.14115226337448561</v>
      </c>
      <c r="E137">
        <f t="shared" si="10"/>
        <v>1.4734160052061143E-2</v>
      </c>
      <c r="F137">
        <f t="shared" si="11"/>
        <v>0.85743836322112521</v>
      </c>
      <c r="G137">
        <f t="shared" si="12"/>
        <v>0.14114034379698831</v>
      </c>
      <c r="H137" s="3" t="str">
        <f>IFERROR(VLOOKUP(A137,'GDP Data'!A$2:Q$144,13,FALSE),"Not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156</v>
      </c>
      <c r="B138">
        <f>('CON Score and Page Rank'!JV152-'MIN and MAX'!B$58)/('MIN and MAX'!F$58-'MIN and MAX'!B$58)</f>
        <v>2.8181404708880832E-5</v>
      </c>
      <c r="C138">
        <f>('CON Score and Page Rank'!JW152-'MIN and MAX'!C$58)/('MIN and MAX'!G$58-'MIN and MAX'!C$58)</f>
        <v>1.46786573710213E-2</v>
      </c>
      <c r="D138">
        <f>('CON Score and Page Rank'!JX152-'MIN and MAX'!D$58)/('MIN and MAX'!H$58-'MIN and MAX'!D$58)</f>
        <v>0.32181069958847736</v>
      </c>
      <c r="E138">
        <f t="shared" si="10"/>
        <v>1.4650475966312419E-2</v>
      </c>
      <c r="F138">
        <f t="shared" si="11"/>
        <v>0.85730799701974292</v>
      </c>
      <c r="G138">
        <f t="shared" si="12"/>
        <v>0.32178251818376846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191</v>
      </c>
      <c r="B139">
        <f>('CON Score and Page Rank'!JV183-'MIN and MAX'!B$58)/('MIN and MAX'!F$58-'MIN and MAX'!B$58)</f>
        <v>6.3568922684443321E-2</v>
      </c>
      <c r="C139">
        <f>('CON Score and Page Rank'!JW183-'MIN and MAX'!C$58)/('MIN and MAX'!G$58-'MIN and MAX'!C$58)</f>
        <v>7.8022402885436479E-2</v>
      </c>
      <c r="D139">
        <f>('CON Score and Page Rank'!JX183-'MIN and MAX'!D$58)/('MIN and MAX'!H$58-'MIN and MAX'!D$58)</f>
        <v>0.89835390946502058</v>
      </c>
      <c r="E139">
        <f t="shared" si="10"/>
        <v>1.4453480200993157E-2</v>
      </c>
      <c r="F139">
        <f t="shared" si="11"/>
        <v>0.85700110964225329</v>
      </c>
      <c r="G139">
        <f t="shared" si="12"/>
        <v>0.83478498678057722</v>
      </c>
      <c r="H139" s="3">
        <f>IFERROR(VLOOKUP(A139,'GDP Data'!A$2:Q$144,13,FALSE),"Not Found")</f>
        <v>2045925608274.3701</v>
      </c>
      <c r="I139">
        <f t="shared" si="13"/>
        <v>0.13061417832951439</v>
      </c>
      <c r="J139">
        <f t="shared" si="14"/>
        <v>-0.7263869313127389</v>
      </c>
    </row>
    <row r="140" spans="1:10" x14ac:dyDescent="0.25">
      <c r="A140" t="s">
        <v>135</v>
      </c>
      <c r="B140">
        <f>('CON Score and Page Rank'!JV131-'MIN and MAX'!B$58)/('MIN and MAX'!F$58-'MIN and MAX'!B$58)</f>
        <v>4.1503995278928369E-4</v>
      </c>
      <c r="C140">
        <f>('CON Score and Page Rank'!JW131-'MIN and MAX'!C$58)/('MIN and MAX'!G$58-'MIN and MAX'!C$58)</f>
        <v>1.3948799502765816E-2</v>
      </c>
      <c r="D140">
        <f>('CON Score and Page Rank'!JX131-'MIN and MAX'!D$58)/('MIN and MAX'!H$58-'MIN and MAX'!D$58)</f>
        <v>0.38189300411522636</v>
      </c>
      <c r="E140">
        <f t="shared" si="10"/>
        <v>1.3533759549976532E-2</v>
      </c>
      <c r="F140">
        <f t="shared" si="11"/>
        <v>0.85556833438357627</v>
      </c>
      <c r="G140">
        <f t="shared" si="12"/>
        <v>0.38147796416243707</v>
      </c>
      <c r="H140" s="3">
        <f>IFERROR(VLOOKUP(A140,'GDP Data'!A$2:Q$144,13,FALSE),"Not Found")</f>
        <v>12829541141.012699</v>
      </c>
      <c r="I140">
        <f t="shared" si="13"/>
        <v>2.0465724202588348E-4</v>
      </c>
      <c r="J140">
        <f t="shared" si="14"/>
        <v>-0.85536367714155037</v>
      </c>
    </row>
    <row r="141" spans="1:10" x14ac:dyDescent="0.25">
      <c r="A141" t="s">
        <v>134</v>
      </c>
      <c r="B141">
        <f>('CON Score and Page Rank'!JV130-'MIN and MAX'!B$58)/('MIN and MAX'!F$58-'MIN and MAX'!B$58)</f>
        <v>4.5606995801008909E-4</v>
      </c>
      <c r="C141">
        <f>('CON Score and Page Rank'!JW130-'MIN and MAX'!C$58)/('MIN and MAX'!G$58-'MIN and MAX'!C$58)</f>
        <v>1.3712985788278002E-2</v>
      </c>
      <c r="D141">
        <f>('CON Score and Page Rank'!JX130-'MIN and MAX'!D$58)/('MIN and MAX'!H$58-'MIN and MAX'!D$58)</f>
        <v>0.33045267489711933</v>
      </c>
      <c r="E141">
        <f t="shared" si="10"/>
        <v>1.3256915830267913E-2</v>
      </c>
      <c r="F141">
        <f t="shared" si="11"/>
        <v>0.85513705687373665</v>
      </c>
      <c r="G141">
        <f t="shared" si="12"/>
        <v>0.32999660493910926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278</v>
      </c>
      <c r="B142">
        <f>('CON Score and Page Rank'!JV180-'MIN and MAX'!B$58)/('MIN and MAX'!F$58-'MIN and MAX'!B$58)</f>
        <v>5.4367896819337586E-4</v>
      </c>
      <c r="C142">
        <f>('CON Score and Page Rank'!JW180-'MIN and MAX'!C$58)/('MIN and MAX'!G$58-'MIN and MAX'!C$58)</f>
        <v>1.3625158137252865E-2</v>
      </c>
      <c r="D142">
        <f>('CON Score and Page Rank'!JX180-'MIN and MAX'!D$58)/('MIN and MAX'!H$58-'MIN and MAX'!D$58)</f>
        <v>0.27160493827160492</v>
      </c>
      <c r="E142">
        <f t="shared" si="10"/>
        <v>1.3081479169059489E-2</v>
      </c>
      <c r="F142">
        <f t="shared" si="11"/>
        <v>0.85486375507566725</v>
      </c>
      <c r="G142">
        <f t="shared" si="12"/>
        <v>0.27106125930341157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113</v>
      </c>
      <c r="B143">
        <f>('CON Score and Page Rank'!JV109-'MIN and MAX'!B$58)/('MIN and MAX'!F$58-'MIN and MAX'!B$58)</f>
        <v>1.2047696042883765E-6</v>
      </c>
      <c r="C143">
        <f>('CON Score and Page Rank'!JW109-'MIN and MAX'!C$58)/('MIN and MAX'!G$58-'MIN and MAX'!C$58)</f>
        <v>1.272615890500556E-2</v>
      </c>
      <c r="D143">
        <f>('CON Score and Page Rank'!JX109-'MIN and MAX'!D$58)/('MIN and MAX'!H$58-'MIN and MAX'!D$58)</f>
        <v>0.22345679012345679</v>
      </c>
      <c r="E143">
        <f t="shared" si="10"/>
        <v>1.2724954135401272E-2</v>
      </c>
      <c r="F143">
        <f t="shared" si="11"/>
        <v>0.85430834703219272</v>
      </c>
      <c r="G143">
        <f t="shared" si="12"/>
        <v>0.22345558535385249</v>
      </c>
      <c r="H143" s="3" t="str">
        <f>IFERROR(VLOOKUP(A143,'GDP Data'!A$2:Q$144,13,FALSE),"Not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98</v>
      </c>
      <c r="B144">
        <f>('CON Score and Page Rank'!JV94-'MIN and MAX'!B$58)/('MIN and MAX'!F$58-'MIN and MAX'!B$58)</f>
        <v>9.2122980120660735E-5</v>
      </c>
      <c r="C144">
        <f>('CON Score and Page Rank'!JW94-'MIN and MAX'!C$58)/('MIN and MAX'!G$58-'MIN and MAX'!C$58)</f>
        <v>1.2747735732791516E-2</v>
      </c>
      <c r="D144">
        <f>('CON Score and Page Rank'!JX94-'MIN and MAX'!D$58)/('MIN and MAX'!H$58-'MIN and MAX'!D$58)</f>
        <v>0.33168724279835393</v>
      </c>
      <c r="E144">
        <f t="shared" si="10"/>
        <v>1.2655612752670856E-2</v>
      </c>
      <c r="F144">
        <f t="shared" si="11"/>
        <v>0.85420032443047256</v>
      </c>
      <c r="G144">
        <f t="shared" si="12"/>
        <v>0.33159511981823325</v>
      </c>
      <c r="H144" s="3">
        <f>IFERROR(VLOOKUP(A144,'GDP Data'!A$2:Q$144,13,FALSE),"Not Found")</f>
        <v>12995112698.010201</v>
      </c>
      <c r="I144">
        <f t="shared" si="13"/>
        <v>2.1527755053112722E-4</v>
      </c>
      <c r="J144">
        <f t="shared" si="14"/>
        <v>-0.85398504687994148</v>
      </c>
    </row>
    <row r="145" spans="1:10" x14ac:dyDescent="0.25">
      <c r="A145" t="s">
        <v>210</v>
      </c>
      <c r="B145">
        <f>('CON Score and Page Rank'!JV199-'MIN and MAX'!B$58)/('MIN and MAX'!F$58-'MIN and MAX'!B$58)</f>
        <v>2.3506636335395993E-6</v>
      </c>
      <c r="C145">
        <f>('CON Score and Page Rank'!JW199-'MIN and MAX'!C$58)/('MIN and MAX'!G$58-'MIN and MAX'!C$58)</f>
        <v>1.2231200652804581E-2</v>
      </c>
      <c r="D145">
        <f>('CON Score and Page Rank'!JX199-'MIN and MAX'!D$58)/('MIN and MAX'!H$58-'MIN and MAX'!D$58)</f>
        <v>0.14238683127572016</v>
      </c>
      <c r="E145">
        <f t="shared" si="10"/>
        <v>1.222884998917104E-2</v>
      </c>
      <c r="F145">
        <f t="shared" si="11"/>
        <v>0.85353549742219414</v>
      </c>
      <c r="G145">
        <f t="shared" si="12"/>
        <v>0.14238448061208661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220</v>
      </c>
      <c r="B146">
        <f>('CON Score and Page Rank'!JV209-'MIN and MAX'!B$58)/('MIN and MAX'!F$58-'MIN and MAX'!B$58)</f>
        <v>2.8284847014403652E-5</v>
      </c>
      <c r="C146">
        <f>('CON Score and Page Rank'!JW209-'MIN and MAX'!C$58)/('MIN and MAX'!G$58-'MIN and MAX'!C$58)</f>
        <v>1.2081275879711322E-2</v>
      </c>
      <c r="D146">
        <f>('CON Score and Page Rank'!JX209-'MIN and MAX'!D$58)/('MIN and MAX'!H$58-'MIN and MAX'!D$58)</f>
        <v>0.15102880658436213</v>
      </c>
      <c r="E146">
        <f t="shared" si="10"/>
        <v>1.2052991032696919E-2</v>
      </c>
      <c r="F146">
        <f t="shared" si="11"/>
        <v>0.85326153775675195</v>
      </c>
      <c r="G146">
        <f t="shared" si="12"/>
        <v>0.15100052173734774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209</v>
      </c>
      <c r="B147">
        <f>('CON Score and Page Rank'!JV198-'MIN and MAX'!B$58)/('MIN and MAX'!F$58-'MIN and MAX'!B$58)</f>
        <v>6.4018917675831211E-6</v>
      </c>
      <c r="C147">
        <f>('CON Score and Page Rank'!JW198-'MIN and MAX'!C$58)/('MIN and MAX'!G$58-'MIN and MAX'!C$58)</f>
        <v>1.154772341282859E-2</v>
      </c>
      <c r="D147">
        <f>('CON Score and Page Rank'!JX198-'MIN and MAX'!D$58)/('MIN and MAX'!H$58-'MIN and MAX'!D$58)</f>
        <v>0.16049382716049382</v>
      </c>
      <c r="E147">
        <f t="shared" si="10"/>
        <v>1.1541321521061007E-2</v>
      </c>
      <c r="F147">
        <f t="shared" si="11"/>
        <v>0.85246443983785569</v>
      </c>
      <c r="G147">
        <f t="shared" si="12"/>
        <v>0.16048742526872622</v>
      </c>
      <c r="H147" s="3" t="str">
        <f>IFERROR(VLOOKUP(A147,'GDP Data'!A$2:Q$144,13,FALSE),"Not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137</v>
      </c>
      <c r="B148">
        <f>('CON Score and Page Rank'!JV133-'MIN and MAX'!B$58)/('MIN and MAX'!F$58-'MIN and MAX'!B$58)</f>
        <v>4.7586836113381117E-4</v>
      </c>
      <c r="C148">
        <f>('CON Score and Page Rank'!JW133-'MIN and MAX'!C$58)/('MIN and MAX'!G$58-'MIN and MAX'!C$58)</f>
        <v>1.1320967008724037E-2</v>
      </c>
      <c r="D148">
        <f>('CON Score and Page Rank'!JX133-'MIN and MAX'!D$58)/('MIN and MAX'!H$58-'MIN and MAX'!D$58)</f>
        <v>0.27242798353909464</v>
      </c>
      <c r="E148">
        <f t="shared" si="10"/>
        <v>1.0845098647590225E-2</v>
      </c>
      <c r="F148">
        <f t="shared" si="11"/>
        <v>0.85137983778338255</v>
      </c>
      <c r="G148">
        <f t="shared" si="12"/>
        <v>0.27195211517796081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70</v>
      </c>
      <c r="B149">
        <f>('CON Score and Page Rank'!JV66-'MIN and MAX'!B$58)/('MIN and MAX'!F$58-'MIN and MAX'!B$58)</f>
        <v>8.2466313470098724E-4</v>
      </c>
      <c r="C149">
        <f>('CON Score and Page Rank'!JW66-'MIN and MAX'!C$58)/('MIN and MAX'!G$58-'MIN and MAX'!C$58)</f>
        <v>1.1399697880521642E-2</v>
      </c>
      <c r="D149">
        <f>('CON Score and Page Rank'!JX66-'MIN and MAX'!D$58)/('MIN and MAX'!H$58-'MIN and MAX'!D$58)</f>
        <v>0.25432098765432098</v>
      </c>
      <c r="E149">
        <f t="shared" si="10"/>
        <v>1.0575034745820654E-2</v>
      </c>
      <c r="F149">
        <f t="shared" si="11"/>
        <v>0.85095912212772185</v>
      </c>
      <c r="G149">
        <f t="shared" si="12"/>
        <v>0.25349632451962001</v>
      </c>
      <c r="H149" s="3" t="str">
        <f>IFERROR(VLOOKUP(A149,'GDP Data'!A$2:Q$144,13,FALSE),"Not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224</v>
      </c>
      <c r="B150">
        <f>('CON Score and Page Rank'!JV213-'MIN and MAX'!B$58)/('MIN and MAX'!F$58-'MIN and MAX'!B$58)</f>
        <v>2.2927501393693982E-4</v>
      </c>
      <c r="C150">
        <f>('CON Score and Page Rank'!JW213-'MIN and MAX'!C$58)/('MIN and MAX'!G$58-'MIN and MAX'!C$58)</f>
        <v>1.069981738886671E-2</v>
      </c>
      <c r="D150">
        <f>('CON Score and Page Rank'!JX213-'MIN and MAX'!D$58)/('MIN and MAX'!H$58-'MIN and MAX'!D$58)</f>
        <v>0.2139917695473251</v>
      </c>
      <c r="E150">
        <f t="shared" si="10"/>
        <v>1.0470542374929771E-2</v>
      </c>
      <c r="F150">
        <f t="shared" si="11"/>
        <v>0.85079634000081461</v>
      </c>
      <c r="G150">
        <f t="shared" si="12"/>
        <v>0.21376249453338816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212</v>
      </c>
      <c r="B151">
        <f>('CON Score and Page Rank'!JV201-'MIN and MAX'!B$58)/('MIN and MAX'!F$58-'MIN and MAX'!B$58)</f>
        <v>1.7193327008300906E-3</v>
      </c>
      <c r="C151">
        <f>('CON Score and Page Rank'!JW201-'MIN and MAX'!C$58)/('MIN and MAX'!G$58-'MIN and MAX'!C$58)</f>
        <v>1.200883318418294E-2</v>
      </c>
      <c r="D151">
        <f>('CON Score and Page Rank'!JX201-'MIN and MAX'!D$58)/('MIN and MAX'!H$58-'MIN and MAX'!D$58)</f>
        <v>0.21440329218106996</v>
      </c>
      <c r="E151">
        <f t="shared" si="10"/>
        <v>1.0289500483352849E-2</v>
      </c>
      <c r="F151">
        <f t="shared" si="11"/>
        <v>0.85051430616505297</v>
      </c>
      <c r="G151">
        <f t="shared" si="12"/>
        <v>0.21268395948023988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85</v>
      </c>
      <c r="B152">
        <f>('CON Score and Page Rank'!JV81-'MIN and MAX'!B$58)/('MIN and MAX'!F$58-'MIN and MAX'!B$58)</f>
        <v>6.0541517721211803E-6</v>
      </c>
      <c r="C152">
        <f>('CON Score and Page Rank'!JW81-'MIN and MAX'!C$58)/('MIN and MAX'!G$58-'MIN and MAX'!C$58)</f>
        <v>1.0284551469509772E-2</v>
      </c>
      <c r="D152">
        <f>('CON Score and Page Rank'!JX81-'MIN and MAX'!D$58)/('MIN and MAX'!H$58-'MIN and MAX'!D$58)</f>
        <v>0.27160493827160492</v>
      </c>
      <c r="E152">
        <f t="shared" si="10"/>
        <v>1.0278497317737651E-2</v>
      </c>
      <c r="F152">
        <f t="shared" si="11"/>
        <v>0.85049716502176864</v>
      </c>
      <c r="G152">
        <f t="shared" si="12"/>
        <v>0.2715988841198328</v>
      </c>
      <c r="H152" s="3" t="str">
        <f>IFERROR(VLOOKUP(A152,'GDP Data'!A$2:Q$144,13,FALSE),"Not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188</v>
      </c>
      <c r="B153">
        <f>('CON Score and Page Rank'!JV179-'MIN and MAX'!B$58)/('MIN and MAX'!F$58-'MIN and MAX'!B$58)</f>
        <v>1.4631672565568483E-4</v>
      </c>
      <c r="C153">
        <f>('CON Score and Page Rank'!JW179-'MIN and MAX'!C$58)/('MIN and MAX'!G$58-'MIN and MAX'!C$58)</f>
        <v>9.6712166808180632E-3</v>
      </c>
      <c r="D153">
        <f>('CON Score and Page Rank'!JX179-'MIN and MAX'!D$58)/('MIN and MAX'!H$58-'MIN and MAX'!D$58)</f>
        <v>0.36090534979423866</v>
      </c>
      <c r="E153">
        <f t="shared" si="10"/>
        <v>9.5248999551623779E-3</v>
      </c>
      <c r="F153">
        <f t="shared" si="11"/>
        <v>0.84932318284043073</v>
      </c>
      <c r="G153">
        <f t="shared" si="12"/>
        <v>0.36075903306858298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144</v>
      </c>
      <c r="B154">
        <f>('CON Score and Page Rank'!JV141-'MIN and MAX'!B$58)/('MIN and MAX'!F$58-'MIN and MAX'!B$58)</f>
        <v>9.1559139599115906E-6</v>
      </c>
      <c r="C154">
        <f>('CON Score and Page Rank'!JW141-'MIN and MAX'!C$58)/('MIN and MAX'!G$58-'MIN and MAX'!C$58)</f>
        <v>9.5049060223373425E-3</v>
      </c>
      <c r="D154">
        <f>('CON Score and Page Rank'!JX141-'MIN and MAX'!D$58)/('MIN and MAX'!H$58-'MIN and MAX'!D$58)</f>
        <v>0.30617283950617286</v>
      </c>
      <c r="E154">
        <f t="shared" si="10"/>
        <v>9.495750108377431E-3</v>
      </c>
      <c r="F154">
        <f t="shared" si="11"/>
        <v>0.84927777211792332</v>
      </c>
      <c r="G154">
        <f t="shared" si="12"/>
        <v>0.30616368359221297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274</v>
      </c>
      <c r="B155">
        <f>('CON Score and Page Rank'!JV67-'MIN and MAX'!B$58)/('MIN and MAX'!F$58-'MIN and MAX'!B$58)</f>
        <v>1.2378872111092753E-5</v>
      </c>
      <c r="C155">
        <f>('CON Score and Page Rank'!JW67-'MIN and MAX'!C$58)/('MIN and MAX'!G$58-'MIN and MAX'!C$58)</f>
        <v>9.3873709616064654E-3</v>
      </c>
      <c r="D155">
        <f>('CON Score and Page Rank'!JX67-'MIN and MAX'!D$58)/('MIN and MAX'!H$58-'MIN and MAX'!D$58)</f>
        <v>8.9300411522633738E-2</v>
      </c>
      <c r="E155">
        <f t="shared" si="10"/>
        <v>9.3749920894953733E-3</v>
      </c>
      <c r="F155">
        <f t="shared" si="11"/>
        <v>0.84908965075569243</v>
      </c>
      <c r="G155">
        <f t="shared" si="12"/>
        <v>8.9288032650522639E-2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83</v>
      </c>
      <c r="B156">
        <f>('CON Score and Page Rank'!JV79-'MIN and MAX'!B$58)/('MIN and MAX'!F$58-'MIN and MAX'!B$58)</f>
        <v>1.658252735709085E-6</v>
      </c>
      <c r="C156">
        <f>('CON Score and Page Rank'!JW79-'MIN and MAX'!C$58)/('MIN and MAX'!G$58-'MIN and MAX'!C$58)</f>
        <v>9.3749493269375626E-3</v>
      </c>
      <c r="D156">
        <f>('CON Score and Page Rank'!JX79-'MIN and MAX'!D$58)/('MIN and MAX'!H$58-'MIN and MAX'!D$58)</f>
        <v>0.13950617283950617</v>
      </c>
      <c r="E156">
        <f t="shared" si="10"/>
        <v>9.3732910742018536E-3</v>
      </c>
      <c r="F156">
        <f t="shared" si="11"/>
        <v>0.8490870008503929</v>
      </c>
      <c r="G156">
        <f t="shared" si="12"/>
        <v>0.13950451458677046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114</v>
      </c>
      <c r="B157">
        <f>('CON Score and Page Rank'!JV110-'MIN and MAX'!B$58)/('MIN and MAX'!F$58-'MIN and MAX'!B$58)</f>
        <v>3.5046257872367309E-5</v>
      </c>
      <c r="C157">
        <f>('CON Score and Page Rank'!JW110-'MIN and MAX'!C$58)/('MIN and MAX'!G$58-'MIN and MAX'!C$58)</f>
        <v>9.4033400559984277E-3</v>
      </c>
      <c r="D157">
        <f>('CON Score and Page Rank'!JX110-'MIN and MAX'!D$58)/('MIN and MAX'!H$58-'MIN and MAX'!D$58)</f>
        <v>8.9300411522633738E-2</v>
      </c>
      <c r="E157">
        <f t="shared" si="10"/>
        <v>9.3682937981260598E-3</v>
      </c>
      <c r="F157">
        <f t="shared" si="11"/>
        <v>0.84907921590665569</v>
      </c>
      <c r="G157">
        <f t="shared" si="12"/>
        <v>8.9265365264761365E-2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181</v>
      </c>
      <c r="B158">
        <f>('CON Score and Page Rank'!JV174-'MIN and MAX'!B$58)/('MIN and MAX'!F$58-'MIN and MAX'!B$58)</f>
        <v>5.8315366414008529E-2</v>
      </c>
      <c r="C158">
        <f>('CON Score and Page Rank'!JW174-'MIN and MAX'!C$58)/('MIN and MAX'!G$58-'MIN and MAX'!C$58)</f>
        <v>6.7544665632005119E-2</v>
      </c>
      <c r="D158">
        <f>('CON Score and Page Rank'!JX174-'MIN and MAX'!D$58)/('MIN and MAX'!H$58-'MIN and MAX'!D$58)</f>
        <v>0.87448559670781889</v>
      </c>
      <c r="E158">
        <f t="shared" si="10"/>
        <v>9.2292992179965894E-3</v>
      </c>
      <c r="F158">
        <f t="shared" si="11"/>
        <v>0.84886268494665207</v>
      </c>
      <c r="G158">
        <f t="shared" si="12"/>
        <v>0.81617023029381031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68</v>
      </c>
      <c r="B159">
        <f>('CON Score and Page Rank'!JV64-'MIN and MAX'!B$58)/('MIN and MAX'!F$58-'MIN and MAX'!B$58)</f>
        <v>8.1653059439698524E-6</v>
      </c>
      <c r="C159">
        <f>('CON Score and Page Rank'!JW64-'MIN and MAX'!C$58)/('MIN and MAX'!G$58-'MIN and MAX'!C$58)</f>
        <v>8.9672961582635737E-3</v>
      </c>
      <c r="D159">
        <f>('CON Score and Page Rank'!JX64-'MIN and MAX'!D$58)/('MIN and MAX'!H$58-'MIN and MAX'!D$58)</f>
        <v>0.148559670781893</v>
      </c>
      <c r="E159">
        <f t="shared" si="10"/>
        <v>8.9591308523196047E-3</v>
      </c>
      <c r="F159">
        <f t="shared" si="11"/>
        <v>0.84844180655320589</v>
      </c>
      <c r="G159">
        <f t="shared" si="12"/>
        <v>0.14855150547594903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77</v>
      </c>
      <c r="B160">
        <f>('CON Score and Page Rank'!JV73-'MIN and MAX'!B$58)/('MIN and MAX'!F$58-'MIN and MAX'!B$58)</f>
        <v>4.6410496019182933E-5</v>
      </c>
      <c r="C160">
        <f>('CON Score and Page Rank'!JW73-'MIN and MAX'!C$58)/('MIN and MAX'!G$58-'MIN and MAX'!C$58)</f>
        <v>8.8352491928712119E-3</v>
      </c>
      <c r="D160">
        <f>('CON Score and Page Rank'!JX73-'MIN and MAX'!D$58)/('MIN and MAX'!H$58-'MIN and MAX'!D$58)</f>
        <v>0.26049382716049385</v>
      </c>
      <c r="E160">
        <f t="shared" si="10"/>
        <v>8.7888386968520294E-3</v>
      </c>
      <c r="F160">
        <f t="shared" si="11"/>
        <v>0.84817651905875746</v>
      </c>
      <c r="G160">
        <f t="shared" si="12"/>
        <v>0.26044741666447468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108</v>
      </c>
      <c r="B161">
        <f>('CON Score and Page Rank'!JV104-'MIN and MAX'!B$58)/('MIN and MAX'!F$58-'MIN and MAX'!B$58)</f>
        <v>2.7098484712191944E-6</v>
      </c>
      <c r="C161">
        <f>('CON Score and Page Rank'!JW104-'MIN and MAX'!C$58)/('MIN and MAX'!G$58-'MIN and MAX'!C$58)</f>
        <v>8.4099029306875135E-3</v>
      </c>
      <c r="D161">
        <f>('CON Score and Page Rank'!JX104-'MIN and MAX'!D$58)/('MIN and MAX'!H$58-'MIN and MAX'!D$58)</f>
        <v>0.21358024691358024</v>
      </c>
      <c r="E161">
        <f t="shared" si="10"/>
        <v>8.4071930822162948E-3</v>
      </c>
      <c r="F161">
        <f t="shared" si="11"/>
        <v>0.84758197723388029</v>
      </c>
      <c r="G161">
        <f t="shared" si="12"/>
        <v>0.21357753706510901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42</v>
      </c>
      <c r="B162">
        <f>('CON Score and Page Rank'!JV35-'MIN and MAX'!B$58)/('MIN and MAX'!F$58-'MIN and MAX'!B$58)</f>
        <v>8.5245871065424569E-2</v>
      </c>
      <c r="C162">
        <f>('CON Score and Page Rank'!JW35-'MIN and MAX'!C$58)/('MIN and MAX'!G$58-'MIN and MAX'!C$58)</f>
        <v>9.3638819472532775E-2</v>
      </c>
      <c r="D162">
        <f>('CON Score and Page Rank'!JX35-'MIN and MAX'!D$58)/('MIN and MAX'!H$58-'MIN and MAX'!D$58)</f>
        <v>0.89176954732510283</v>
      </c>
      <c r="E162">
        <f t="shared" si="10"/>
        <v>8.3929484071082056E-3</v>
      </c>
      <c r="F162">
        <f t="shared" si="11"/>
        <v>0.84755978634576645</v>
      </c>
      <c r="G162">
        <f t="shared" si="12"/>
        <v>0.80652367625967825</v>
      </c>
      <c r="H162" s="3">
        <f>IFERROR(VLOOKUP(A162,'GDP Data'!A$2:Q$144,13,FALSE),"Not Found")</f>
        <v>168291357111.73901</v>
      </c>
      <c r="I162">
        <f t="shared" si="13"/>
        <v>1.0176493445870093E-2</v>
      </c>
      <c r="J162">
        <f t="shared" si="14"/>
        <v>-0.83738329289989633</v>
      </c>
    </row>
    <row r="163" spans="1:10" x14ac:dyDescent="0.25">
      <c r="A163" t="s">
        <v>133</v>
      </c>
      <c r="B163">
        <f>('CON Score and Page Rank'!JV129-'MIN and MAX'!B$58)/('MIN and MAX'!F$58-'MIN and MAX'!B$58)</f>
        <v>3.8379342315005104E-6</v>
      </c>
      <c r="C163">
        <f>('CON Score and Page Rank'!JW129-'MIN and MAX'!C$58)/('MIN and MAX'!G$58-'MIN and MAX'!C$58)</f>
        <v>8.1154037810303448E-3</v>
      </c>
      <c r="D163">
        <f>('CON Score and Page Rank'!JX129-'MIN and MAX'!D$58)/('MIN and MAX'!H$58-'MIN and MAX'!D$58)</f>
        <v>0.11851851851851852</v>
      </c>
      <c r="E163">
        <f t="shared" si="10"/>
        <v>8.111565846798844E-3</v>
      </c>
      <c r="F163">
        <f t="shared" si="11"/>
        <v>0.8471214380601334</v>
      </c>
      <c r="G163">
        <f t="shared" si="12"/>
        <v>0.11851468058428702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155</v>
      </c>
      <c r="B164">
        <f>('CON Score and Page Rank'!JV151-'MIN and MAX'!B$58)/('MIN and MAX'!F$58-'MIN and MAX'!B$58)</f>
        <v>1.970089331452503E-3</v>
      </c>
      <c r="C164">
        <f>('CON Score and Page Rank'!JW151-'MIN and MAX'!C$58)/('MIN and MAX'!G$58-'MIN and MAX'!C$58)</f>
        <v>9.7902705026764788E-3</v>
      </c>
      <c r="D164">
        <f>('CON Score and Page Rank'!JX151-'MIN and MAX'!D$58)/('MIN and MAX'!H$58-'MIN and MAX'!D$58)</f>
        <v>0.25761316872427986</v>
      </c>
      <c r="E164">
        <f t="shared" si="10"/>
        <v>7.8201811712239749E-3</v>
      </c>
      <c r="F164">
        <f t="shared" si="11"/>
        <v>0.84666750810492386</v>
      </c>
      <c r="G164">
        <f t="shared" si="12"/>
        <v>0.25564307939282738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106</v>
      </c>
      <c r="B165">
        <f>('CON Score and Page Rank'!JV102-'MIN and MAX'!B$58)/('MIN and MAX'!F$58-'MIN and MAX'!B$58)</f>
        <v>3.1096765502574491E-5</v>
      </c>
      <c r="C165">
        <f>('CON Score and Page Rank'!JW102-'MIN and MAX'!C$58)/('MIN and MAX'!G$58-'MIN and MAX'!C$58)</f>
        <v>7.014246707181814E-3</v>
      </c>
      <c r="D165">
        <f>('CON Score and Page Rank'!JX102-'MIN and MAX'!D$58)/('MIN and MAX'!H$58-'MIN and MAX'!D$58)</f>
        <v>0.18395061728395062</v>
      </c>
      <c r="E165">
        <f t="shared" si="10"/>
        <v>6.9831499416792399E-3</v>
      </c>
      <c r="F165">
        <f t="shared" si="11"/>
        <v>0.84536354952238468</v>
      </c>
      <c r="G165">
        <f t="shared" si="12"/>
        <v>0.18391952051844804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72</v>
      </c>
      <c r="B166">
        <f>('CON Score and Page Rank'!JV68-'MIN and MAX'!B$58)/('MIN and MAX'!F$58-'MIN and MAX'!B$58)</f>
        <v>7.4594784144155422E-5</v>
      </c>
      <c r="C166">
        <f>('CON Score and Page Rank'!JW68-'MIN and MAX'!C$58)/('MIN and MAX'!G$58-'MIN and MAX'!C$58)</f>
        <v>6.7557447222533779E-3</v>
      </c>
      <c r="D166">
        <f>('CON Score and Page Rank'!JX68-'MIN and MAX'!D$58)/('MIN and MAX'!H$58-'MIN and MAX'!D$58)</f>
        <v>9.9176954732510286E-2</v>
      </c>
      <c r="E166">
        <f t="shared" si="10"/>
        <v>6.6811499381092222E-3</v>
      </c>
      <c r="F166">
        <f t="shared" si="11"/>
        <v>0.84489308261185347</v>
      </c>
      <c r="G166">
        <f t="shared" si="12"/>
        <v>9.9102359948366137E-2</v>
      </c>
      <c r="H166" s="3">
        <f>IFERROR(VLOOKUP(A166,'GDP Data'!A$2:Q$144,13,FALSE),"Not Found")</f>
        <v>12172309522.6171</v>
      </c>
      <c r="I166">
        <f t="shared" si="13"/>
        <v>1.6250022741939998E-4</v>
      </c>
      <c r="J166">
        <f t="shared" si="14"/>
        <v>-0.8447305823844341</v>
      </c>
    </row>
    <row r="167" spans="1:10" x14ac:dyDescent="0.25">
      <c r="A167" t="s">
        <v>153</v>
      </c>
      <c r="B167">
        <f>('CON Score and Page Rank'!JV149-'MIN and MAX'!B$58)/('MIN and MAX'!F$58-'MIN and MAX'!B$58)</f>
        <v>1.0789615507815692E-6</v>
      </c>
      <c r="C167">
        <f>('CON Score and Page Rank'!JW149-'MIN and MAX'!C$58)/('MIN and MAX'!G$58-'MIN and MAX'!C$58)</f>
        <v>6.4575797063403367E-3</v>
      </c>
      <c r="D167">
        <f>('CON Score and Page Rank'!JX149-'MIN and MAX'!D$58)/('MIN and MAX'!H$58-'MIN and MAX'!D$58)</f>
        <v>5.8847736625514402E-2</v>
      </c>
      <c r="E167">
        <f t="shared" si="10"/>
        <v>6.4565007447895551E-3</v>
      </c>
      <c r="F167">
        <f t="shared" si="11"/>
        <v>0.84454311568905549</v>
      </c>
      <c r="G167">
        <f t="shared" si="12"/>
        <v>5.8846657663963617E-2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152</v>
      </c>
      <c r="B168">
        <f>('CON Score and Page Rank'!JV148-'MIN and MAX'!B$58)/('MIN and MAX'!F$58-'MIN and MAX'!B$58)</f>
        <v>6.8798211820816381E-5</v>
      </c>
      <c r="C168">
        <f>('CON Score and Page Rank'!JW148-'MIN and MAX'!C$58)/('MIN and MAX'!G$58-'MIN and MAX'!C$58)</f>
        <v>6.2910574948543243E-3</v>
      </c>
      <c r="D168">
        <f>('CON Score and Page Rank'!JX148-'MIN and MAX'!D$58)/('MIN and MAX'!H$58-'MIN and MAX'!D$58)</f>
        <v>0.24238683127572017</v>
      </c>
      <c r="E168">
        <f t="shared" si="10"/>
        <v>6.222259283033508E-3</v>
      </c>
      <c r="F168">
        <f t="shared" si="11"/>
        <v>0.84417820557141343</v>
      </c>
      <c r="G168">
        <f t="shared" si="12"/>
        <v>0.24231803306389935</v>
      </c>
      <c r="H168" s="3">
        <f>IFERROR(VLOOKUP(A168,'GDP Data'!A$2:Q$144,13,FALSE),"Not Found")</f>
        <v>54118601974.794701</v>
      </c>
      <c r="I168">
        <f t="shared" si="13"/>
        <v>2.8530744695884529E-3</v>
      </c>
      <c r="J168">
        <f t="shared" si="14"/>
        <v>-0.84132513110182494</v>
      </c>
    </row>
    <row r="169" spans="1:10" x14ac:dyDescent="0.25">
      <c r="A169" t="s">
        <v>165</v>
      </c>
      <c r="B169">
        <f>('CON Score and Page Rank'!JV159-'MIN and MAX'!B$58)/('MIN and MAX'!F$58-'MIN and MAX'!B$58)</f>
        <v>3.0896340750182509E-5</v>
      </c>
      <c r="C169">
        <f>('CON Score and Page Rank'!JW159-'MIN and MAX'!C$58)/('MIN and MAX'!G$58-'MIN and MAX'!C$58)</f>
        <v>5.8458078838817505E-3</v>
      </c>
      <c r="D169">
        <f>('CON Score and Page Rank'!JX159-'MIN and MAX'!D$58)/('MIN and MAX'!H$58-'MIN and MAX'!D$58)</f>
        <v>0.13621399176954732</v>
      </c>
      <c r="E169">
        <f t="shared" si="10"/>
        <v>5.8149115431315682E-3</v>
      </c>
      <c r="F169">
        <f t="shared" si="11"/>
        <v>0.84354362401367144</v>
      </c>
      <c r="G169">
        <f t="shared" si="12"/>
        <v>0.13618309542879714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132</v>
      </c>
      <c r="B170">
        <f>('CON Score and Page Rank'!JV128-'MIN and MAX'!B$58)/('MIN and MAX'!F$58-'MIN and MAX'!B$58)</f>
        <v>2.9205655014439657E-6</v>
      </c>
      <c r="C170">
        <f>('CON Score and Page Rank'!JW128-'MIN and MAX'!C$58)/('MIN and MAX'!G$58-'MIN and MAX'!C$58)</f>
        <v>5.7654982583133143E-3</v>
      </c>
      <c r="D170">
        <f>('CON Score and Page Rank'!JX128-'MIN and MAX'!D$58)/('MIN and MAX'!H$58-'MIN and MAX'!D$58)</f>
        <v>8.0246913580246909E-2</v>
      </c>
      <c r="E170">
        <f t="shared" si="10"/>
        <v>5.76257769281187E-3</v>
      </c>
      <c r="F170">
        <f t="shared" si="11"/>
        <v>0.84346209638259517</v>
      </c>
      <c r="G170">
        <f t="shared" si="12"/>
        <v>8.0243993014745468E-2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109</v>
      </c>
      <c r="B171">
        <f>('CON Score and Page Rank'!JV105-'MIN and MAX'!B$58)/('MIN and MAX'!F$58-'MIN and MAX'!B$58)</f>
        <v>3.2823585335015016E-5</v>
      </c>
      <c r="C171">
        <f>('CON Score and Page Rank'!JW105-'MIN and MAX'!C$58)/('MIN and MAX'!G$58-'MIN and MAX'!C$58)</f>
        <v>5.534195043348766E-3</v>
      </c>
      <c r="D171">
        <f>('CON Score and Page Rank'!JX105-'MIN and MAX'!D$58)/('MIN and MAX'!H$58-'MIN and MAX'!D$58)</f>
        <v>4.8148148148148148E-2</v>
      </c>
      <c r="E171">
        <f t="shared" si="10"/>
        <v>5.5013714580137507E-3</v>
      </c>
      <c r="F171">
        <f t="shared" si="11"/>
        <v>0.84305517953211762</v>
      </c>
      <c r="G171">
        <f t="shared" si="12"/>
        <v>4.811532456281313E-2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205</v>
      </c>
      <c r="B172">
        <f>('CON Score and Page Rank'!JV194-'MIN and MAX'!B$58)/('MIN and MAX'!F$58-'MIN and MAX'!B$58)</f>
        <v>8.2969433379507531E-6</v>
      </c>
      <c r="C172">
        <f>('CON Score and Page Rank'!JW194-'MIN and MAX'!C$58)/('MIN and MAX'!G$58-'MIN and MAX'!C$58)</f>
        <v>5.0113796808614617E-3</v>
      </c>
      <c r="D172">
        <f>('CON Score and Page Rank'!JX194-'MIN and MAX'!D$58)/('MIN and MAX'!H$58-'MIN and MAX'!D$58)</f>
        <v>0.148559670781893</v>
      </c>
      <c r="E172">
        <f t="shared" si="10"/>
        <v>5.0030827375235109E-3</v>
      </c>
      <c r="F172">
        <f t="shared" si="11"/>
        <v>0.84227892671056015</v>
      </c>
      <c r="G172">
        <f t="shared" si="12"/>
        <v>0.14855137383855505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60</v>
      </c>
      <c r="B173">
        <f>('CON Score and Page Rank'!JV55-'MIN and MAX'!B$58)/('MIN and MAX'!F$58-'MIN and MAX'!B$58)</f>
        <v>0.11202007278734911</v>
      </c>
      <c r="C173">
        <f>('CON Score and Page Rank'!JW55-'MIN and MAX'!C$58)/('MIN and MAX'!G$58-'MIN and MAX'!C$58)</f>
        <v>0.11631590444268841</v>
      </c>
      <c r="D173">
        <f>('CON Score and Page Rank'!JX55-'MIN and MAX'!D$58)/('MIN and MAX'!H$58-'MIN and MAX'!D$58)</f>
        <v>0.94650205761316875</v>
      </c>
      <c r="E173">
        <f t="shared" si="10"/>
        <v>4.2958316553392967E-3</v>
      </c>
      <c r="F173">
        <f t="shared" si="11"/>
        <v>0.84117714449972703</v>
      </c>
      <c r="G173">
        <f t="shared" si="12"/>
        <v>0.83448198482581959</v>
      </c>
      <c r="H173" s="3">
        <f>IFERROR(VLOOKUP(A173,'GDP Data'!A$2:Q$144,13,FALSE),"Not Found")</f>
        <v>279351168707.26703</v>
      </c>
      <c r="I173">
        <f t="shared" si="13"/>
        <v>1.7300237904566893E-2</v>
      </c>
      <c r="J173">
        <f t="shared" si="14"/>
        <v>-0.82387690659516011</v>
      </c>
    </row>
    <row r="174" spans="1:10" x14ac:dyDescent="0.25">
      <c r="A174" t="s">
        <v>73</v>
      </c>
      <c r="B174">
        <f>('CON Score and Page Rank'!JV69-'MIN and MAX'!B$58)/('MIN and MAX'!F$58-'MIN and MAX'!B$58)</f>
        <v>6.0751203824886797E-6</v>
      </c>
      <c r="C174">
        <f>('CON Score and Page Rank'!JW69-'MIN and MAX'!C$58)/('MIN and MAX'!G$58-'MIN and MAX'!C$58)</f>
        <v>4.2887572411376999E-3</v>
      </c>
      <c r="D174">
        <f>('CON Score and Page Rank'!JX69-'MIN and MAX'!D$58)/('MIN and MAX'!H$58-'MIN and MAX'!D$58)</f>
        <v>2.5925925925925925E-2</v>
      </c>
      <c r="E174">
        <f t="shared" si="10"/>
        <v>4.2826821207552108E-3</v>
      </c>
      <c r="F174">
        <f t="shared" si="11"/>
        <v>0.84115665966251651</v>
      </c>
      <c r="G174">
        <f t="shared" si="12"/>
        <v>2.5919850805543435E-2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86</v>
      </c>
      <c r="B175">
        <f>('CON Score and Page Rank'!JV82-'MIN and MAX'!B$58)/('MIN and MAX'!F$58-'MIN and MAX'!B$58)</f>
        <v>8.7032238072228895E-7</v>
      </c>
      <c r="C175">
        <f>('CON Score and Page Rank'!JW82-'MIN and MAX'!C$58)/('MIN and MAX'!G$58-'MIN and MAX'!C$58)</f>
        <v>2.3303968623708629E-3</v>
      </c>
      <c r="D175">
        <f>('CON Score and Page Rank'!JX82-'MIN and MAX'!D$58)/('MIN and MAX'!H$58-'MIN and MAX'!D$58)</f>
        <v>6.7489711934156385E-2</v>
      </c>
      <c r="E175">
        <f t="shared" si="10"/>
        <v>2.3295265399901404E-3</v>
      </c>
      <c r="F175">
        <f t="shared" si="11"/>
        <v>0.83811396078501099</v>
      </c>
      <c r="G175">
        <f t="shared" si="12"/>
        <v>6.7488841611775666E-2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39</v>
      </c>
      <c r="B176">
        <f>('CON Score and Page Rank'!JV33-'MIN and MAX'!B$58)/('MIN and MAX'!F$58-'MIN and MAX'!B$58)</f>
        <v>7.5528816576845534E-6</v>
      </c>
      <c r="C176">
        <f>('CON Score and Page Rank'!JW33-'MIN and MAX'!C$58)/('MIN and MAX'!G$58-'MIN and MAX'!C$58)</f>
        <v>2.2588082726325005E-3</v>
      </c>
      <c r="D176">
        <f>('CON Score and Page Rank'!JX33-'MIN and MAX'!D$58)/('MIN and MAX'!H$58-'MIN and MAX'!D$58)</f>
        <v>3.6625514403292182E-2</v>
      </c>
      <c r="E176">
        <f t="shared" si="10"/>
        <v>2.2512553909748161E-3</v>
      </c>
      <c r="F176">
        <f t="shared" si="11"/>
        <v>0.83799202705909814</v>
      </c>
      <c r="G176">
        <f t="shared" si="12"/>
        <v>3.6617961521634497E-2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79</v>
      </c>
      <c r="B177">
        <f>('CON Score and Page Rank'!JV75-'MIN and MAX'!B$58)/('MIN and MAX'!F$58-'MIN and MAX'!B$58)</f>
        <v>5.3143179973514281E-6</v>
      </c>
      <c r="C177">
        <f>('CON Score and Page Rank'!JW75-'MIN and MAX'!C$58)/('MIN and MAX'!G$58-'MIN and MAX'!C$58)</f>
        <v>2.1701328308324271E-3</v>
      </c>
      <c r="D177">
        <f>('CON Score and Page Rank'!JX75-'MIN and MAX'!D$58)/('MIN and MAX'!H$58-'MIN and MAX'!D$58)</f>
        <v>2.5925925925925925E-2</v>
      </c>
      <c r="E177">
        <f t="shared" si="10"/>
        <v>2.1648185128350758E-3</v>
      </c>
      <c r="F177">
        <f t="shared" si="11"/>
        <v>0.83785737245468228</v>
      </c>
      <c r="G177">
        <f t="shared" si="12"/>
        <v>2.5920611607928575E-2</v>
      </c>
      <c r="H177" s="3">
        <f>IFERROR(VLOOKUP(A177,'GDP Data'!A$2:Q$144,13,FALSE),"Not Found")</f>
        <v>21357344847.496601</v>
      </c>
      <c r="I177">
        <f t="shared" si="13"/>
        <v>7.5165883986908475E-4</v>
      </c>
      <c r="J177">
        <f t="shared" si="14"/>
        <v>-0.83710571361481323</v>
      </c>
    </row>
    <row r="178" spans="1:10" x14ac:dyDescent="0.25">
      <c r="A178" t="s">
        <v>167</v>
      </c>
      <c r="B178">
        <f>('CON Score and Page Rank'!JV162-'MIN and MAX'!B$58)/('MIN and MAX'!F$58-'MIN and MAX'!B$58)</f>
        <v>3.0934451855597093E-5</v>
      </c>
      <c r="C178">
        <f>('CON Score and Page Rank'!JW162-'MIN and MAX'!C$58)/('MIN and MAX'!G$58-'MIN and MAX'!C$58)</f>
        <v>1.3453808096735649E-3</v>
      </c>
      <c r="D178">
        <f>('CON Score and Page Rank'!JX162-'MIN and MAX'!D$58)/('MIN and MAX'!H$58-'MIN and MAX'!D$58)</f>
        <v>6.4197530864197536E-2</v>
      </c>
      <c r="E178">
        <f t="shared" si="10"/>
        <v>1.3144463578179679E-3</v>
      </c>
      <c r="F178">
        <f t="shared" si="11"/>
        <v>0.83653263087904228</v>
      </c>
      <c r="G178">
        <f t="shared" si="12"/>
        <v>6.4166596412341945E-2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161</v>
      </c>
      <c r="B179">
        <f>('CON Score and Page Rank'!JV157-'MIN and MAX'!B$58)/('MIN and MAX'!F$58-'MIN and MAX'!B$58)</f>
        <v>6.1911958504828511E-5</v>
      </c>
      <c r="C179">
        <f>('CON Score and Page Rank'!JW157-'MIN and MAX'!C$58)/('MIN and MAX'!G$58-'MIN and MAX'!C$58)</f>
        <v>1.18120778379855E-3</v>
      </c>
      <c r="D179">
        <f>('CON Score and Page Rank'!JX157-'MIN and MAX'!D$58)/('MIN and MAX'!H$58-'MIN and MAX'!D$58)</f>
        <v>7.3251028806584365E-2</v>
      </c>
      <c r="E179">
        <f t="shared" si="10"/>
        <v>1.1192958252937216E-3</v>
      </c>
      <c r="F179">
        <f t="shared" si="11"/>
        <v>0.83622861807427451</v>
      </c>
      <c r="G179">
        <f t="shared" si="12"/>
        <v>7.3189116848079536E-2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257</v>
      </c>
      <c r="B180">
        <f>('CON Score and Page Rank'!JV161-'MIN and MAX'!B$58)/('MIN and MAX'!F$58-'MIN and MAX'!B$58)</f>
        <v>5.4376868743758879E-5</v>
      </c>
      <c r="C180">
        <f>('CON Score and Page Rank'!JW161-'MIN and MAX'!C$58)/('MIN and MAX'!G$58-'MIN and MAX'!C$58)</f>
        <v>1.1101512340809579E-3</v>
      </c>
      <c r="D180">
        <f>('CON Score and Page Rank'!JX161-'MIN and MAX'!D$58)/('MIN and MAX'!H$58-'MIN and MAX'!D$58)</f>
        <v>5.7201646090534977E-2</v>
      </c>
      <c r="E180">
        <f t="shared" si="10"/>
        <v>1.0557743653371991E-3</v>
      </c>
      <c r="F180">
        <f t="shared" si="11"/>
        <v>0.83612966196611271</v>
      </c>
      <c r="G180">
        <f t="shared" si="12"/>
        <v>5.7147269221791218E-2</v>
      </c>
      <c r="H180" s="3" t="str">
        <f>IFERROR(VLOOKUP(A180,'GDP Data'!A$2:Q$144,13,FALSE),"Not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80</v>
      </c>
      <c r="B181">
        <f>('CON Score and Page Rank'!JV76-'MIN and MAX'!B$58)/('MIN and MAX'!F$58-'MIN and MAX'!B$58)</f>
        <v>3.2337683846054045E-6</v>
      </c>
      <c r="C181">
        <f>('CON Score and Page Rank'!JW76-'MIN and MAX'!C$58)/('MIN and MAX'!G$58-'MIN and MAX'!C$58)</f>
        <v>4.6281956168815931E-4</v>
      </c>
      <c r="D181">
        <f>('CON Score and Page Rank'!JX76-'MIN and MAX'!D$58)/('MIN and MAX'!H$58-'MIN and MAX'!D$58)</f>
        <v>7.0370370370370375E-2</v>
      </c>
      <c r="E181">
        <f t="shared" si="10"/>
        <v>4.5958579330355391E-4</v>
      </c>
      <c r="F181">
        <f t="shared" si="11"/>
        <v>0.83520089709106982</v>
      </c>
      <c r="G181">
        <f t="shared" si="12"/>
        <v>7.0367136601985764E-2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143</v>
      </c>
      <c r="B182">
        <f>('CON Score and Page Rank'!JV139-'MIN and MAX'!B$58)/('MIN and MAX'!F$58-'MIN and MAX'!B$58)</f>
        <v>7.5522960805920212E-7</v>
      </c>
      <c r="C182">
        <f>('CON Score and Page Rank'!JW139-'MIN and MAX'!C$58)/('MIN and MAX'!G$58-'MIN and MAX'!C$58)</f>
        <v>2.5450931664200329E-4</v>
      </c>
      <c r="D182">
        <f>('CON Score and Page Rank'!JX139-'MIN and MAX'!D$58)/('MIN and MAX'!H$58-'MIN and MAX'!D$58)</f>
        <v>1.2757201646090535E-2</v>
      </c>
      <c r="E182">
        <f t="shared" si="10"/>
        <v>2.5375408703394409E-4</v>
      </c>
      <c r="F182">
        <f t="shared" si="11"/>
        <v>0.83488024475400602</v>
      </c>
      <c r="G182">
        <f t="shared" si="12"/>
        <v>1.2756446416482475E-2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169</v>
      </c>
      <c r="B183">
        <f>('CON Score and Page Rank'!JV164-'MIN and MAX'!B$58)/('MIN and MAX'!F$58-'MIN and MAX'!B$58)</f>
        <v>2.2656888241752061E-6</v>
      </c>
      <c r="C183">
        <f>('CON Score and Page Rank'!JW164-'MIN and MAX'!C$58)/('MIN and MAX'!G$58-'MIN and MAX'!C$58)</f>
        <v>2.552608034369192E-4</v>
      </c>
      <c r="D183">
        <f>('CON Score and Page Rank'!JX164-'MIN and MAX'!D$58)/('MIN and MAX'!H$58-'MIN and MAX'!D$58)</f>
        <v>1.2757201646090535E-2</v>
      </c>
      <c r="E183">
        <f t="shared" si="10"/>
        <v>2.5299511461274399E-4</v>
      </c>
      <c r="F183">
        <f t="shared" si="11"/>
        <v>0.83487906239835707</v>
      </c>
      <c r="G183">
        <f t="shared" si="12"/>
        <v>1.275493595726636E-2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245</v>
      </c>
      <c r="B184">
        <f>('CON Score and Page Rank'!JV112-'MIN and MAX'!B$58)/('MIN and MAX'!F$58-'MIN and MAX'!B$58)</f>
        <v>9.8626273397741462E-7</v>
      </c>
      <c r="C184">
        <f>('CON Score and Page Rank'!JW112-'MIN and MAX'!C$58)/('MIN and MAX'!G$58-'MIN and MAX'!C$58)</f>
        <v>7.589069376387856E-5</v>
      </c>
      <c r="D184">
        <f>('CON Score and Page Rank'!JX112-'MIN and MAX'!D$58)/('MIN and MAX'!H$58-'MIN and MAX'!D$58)</f>
        <v>0</v>
      </c>
      <c r="E184">
        <f t="shared" si="10"/>
        <v>7.4904431029901143E-5</v>
      </c>
      <c r="F184">
        <f t="shared" si="11"/>
        <v>0.83460162606488308</v>
      </c>
      <c r="G184">
        <f t="shared" si="12"/>
        <v>-9.8626273397741462E-7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43</v>
      </c>
      <c r="B185">
        <f>('CON Score and Page Rank'!JV36-'MIN and MAX'!B$58)/('MIN and MAX'!F$58-'MIN and MAX'!B$58)</f>
        <v>1</v>
      </c>
      <c r="C185">
        <f>('CON Score and Page Rank'!JW36-'MIN and MAX'!C$58)/('MIN and MAX'!G$58-'MIN and MAX'!C$58)</f>
        <v>1</v>
      </c>
      <c r="D185">
        <f>('CON Score and Page Rank'!JX36-'MIN and MAX'!D$58)/('MIN and MAX'!H$58-'MIN and MAX'!D$58)</f>
        <v>0.94609053497942386</v>
      </c>
      <c r="E185">
        <f t="shared" si="10"/>
        <v>0</v>
      </c>
      <c r="F185">
        <f t="shared" si="11"/>
        <v>0.83448493713827665</v>
      </c>
      <c r="G185">
        <f t="shared" si="12"/>
        <v>-5.3909465020576142E-2</v>
      </c>
      <c r="H185" s="3">
        <f>IFERROR(VLOOKUP(A185,'GDP Data'!A$2:Q$144,13,FALSE),"Not Found")</f>
        <v>15599728123000</v>
      </c>
      <c r="I185">
        <f t="shared" si="13"/>
        <v>1</v>
      </c>
      <c r="J185">
        <f t="shared" si="14"/>
        <v>0.16551506286172335</v>
      </c>
    </row>
    <row r="186" spans="1:10" x14ac:dyDescent="0.25">
      <c r="A186" t="s">
        <v>299</v>
      </c>
      <c r="B186">
        <f>('CON Score and Page Rank'!JV56-'MIN and MAX'!B$58)/('MIN and MAX'!F$58-'MIN and MAX'!B$58)</f>
        <v>7.5344850823668401E-6</v>
      </c>
      <c r="C186">
        <f>('CON Score and Page Rank'!JW56-'MIN and MAX'!C$58)/('MIN and MAX'!G$58-'MIN and MAX'!C$58)</f>
        <v>0</v>
      </c>
      <c r="D186">
        <f>('CON Score and Page Rank'!JX56-'MIN and MAX'!D$58)/('MIN and MAX'!H$58-'MIN and MAX'!D$58)</f>
        <v>4.9382716049382715E-3</v>
      </c>
      <c r="E186">
        <f t="shared" si="10"/>
        <v>-7.5344850823668401E-6</v>
      </c>
      <c r="F186">
        <f t="shared" si="11"/>
        <v>0.83447319963537192</v>
      </c>
      <c r="G186">
        <f t="shared" si="12"/>
        <v>4.9307371198559049E-3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58</v>
      </c>
      <c r="B187">
        <f>('CON Score and Page Rank'!JV52-'MIN and MAX'!B$58)/('MIN and MAX'!F$58-'MIN and MAX'!B$58)</f>
        <v>0</v>
      </c>
      <c r="C187">
        <f>('CON Score and Page Rank'!JW52-'MIN and MAX'!C$58)/('MIN and MAX'!G$58-'MIN and MAX'!C$58)</f>
        <v>-1.6589228873145062E-4</v>
      </c>
      <c r="D187">
        <f>('CON Score and Page Rank'!JX52-'MIN and MAX'!D$58)/('MIN and MAX'!H$58-'MIN and MAX'!D$58)</f>
        <v>-3.6625514403292182E-2</v>
      </c>
      <c r="E187">
        <f t="shared" si="10"/>
        <v>-1.6589228873145062E-4</v>
      </c>
      <c r="F187">
        <f t="shared" si="11"/>
        <v>0.834226503920933</v>
      </c>
      <c r="G187">
        <f t="shared" si="12"/>
        <v>-3.6625514403292182E-2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93</v>
      </c>
      <c r="B188">
        <f>('CON Score and Page Rank'!JV89-'MIN and MAX'!B$58)/('MIN and MAX'!F$58-'MIN and MAX'!B$58)</f>
        <v>0</v>
      </c>
      <c r="C188">
        <f>('CON Score and Page Rank'!JW89-'MIN and MAX'!C$58)/('MIN and MAX'!G$58-'MIN and MAX'!C$58)</f>
        <v>-1.6589228873145062E-4</v>
      </c>
      <c r="D188">
        <f>('CON Score and Page Rank'!JX89-'MIN and MAX'!D$58)/('MIN and MAX'!H$58-'MIN and MAX'!D$58)</f>
        <v>-3.6625514403292182E-2</v>
      </c>
      <c r="E188">
        <f t="shared" si="10"/>
        <v>-1.6589228873145062E-4</v>
      </c>
      <c r="F188">
        <f t="shared" si="11"/>
        <v>0.834226503920933</v>
      </c>
      <c r="G188">
        <f t="shared" si="12"/>
        <v>-3.6625514403292182E-2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150</v>
      </c>
      <c r="B189">
        <f>('CON Score and Page Rank'!JV146-'MIN and MAX'!B$58)/('MIN and MAX'!F$58-'MIN and MAX'!B$58)</f>
        <v>0</v>
      </c>
      <c r="C189">
        <f>('CON Score and Page Rank'!JW146-'MIN and MAX'!C$58)/('MIN and MAX'!G$58-'MIN and MAX'!C$58)</f>
        <v>-1.6589228873145062E-4</v>
      </c>
      <c r="D189">
        <f>('CON Score and Page Rank'!JX146-'MIN and MAX'!D$58)/('MIN and MAX'!H$58-'MIN and MAX'!D$58)</f>
        <v>-3.6625514403292182E-2</v>
      </c>
      <c r="E189">
        <f t="shared" si="10"/>
        <v>-1.6589228873145062E-4</v>
      </c>
      <c r="F189">
        <f t="shared" si="11"/>
        <v>0.834226503920933</v>
      </c>
      <c r="G189">
        <f t="shared" si="12"/>
        <v>-3.6625514403292182E-2</v>
      </c>
      <c r="H189" s="3" t="str">
        <f>IFERROR(VLOOKUP(A189,'GDP Data'!A$2:Q$144,13,FALSE),"Not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158</v>
      </c>
      <c r="B190">
        <f>('CON Score and Page Rank'!JV154-'MIN and MAX'!B$58)/('MIN and MAX'!F$58-'MIN and MAX'!B$58)</f>
        <v>0</v>
      </c>
      <c r="C190">
        <f>('CON Score and Page Rank'!JW154-'MIN and MAX'!C$58)/('MIN and MAX'!G$58-'MIN and MAX'!C$58)</f>
        <v>-1.6589228873145062E-4</v>
      </c>
      <c r="D190">
        <f>('CON Score and Page Rank'!JX154-'MIN and MAX'!D$58)/('MIN and MAX'!H$58-'MIN and MAX'!D$58)</f>
        <v>-3.6625514403292182E-2</v>
      </c>
      <c r="E190">
        <f t="shared" si="10"/>
        <v>-1.6589228873145062E-4</v>
      </c>
      <c r="F190">
        <f t="shared" si="11"/>
        <v>0.834226503920933</v>
      </c>
      <c r="G190">
        <f t="shared" si="12"/>
        <v>-3.6625514403292182E-2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173</v>
      </c>
      <c r="B191">
        <f>('CON Score and Page Rank'!JV168-'MIN and MAX'!B$58)/('MIN and MAX'!F$58-'MIN and MAX'!B$58)</f>
        <v>0</v>
      </c>
      <c r="C191">
        <f>('CON Score and Page Rank'!JW168-'MIN and MAX'!C$58)/('MIN and MAX'!G$58-'MIN and MAX'!C$58)</f>
        <v>-1.6589228873145062E-4</v>
      </c>
      <c r="D191">
        <f>('CON Score and Page Rank'!JX168-'MIN and MAX'!D$58)/('MIN and MAX'!H$58-'MIN and MAX'!D$58)</f>
        <v>-3.6625514403292182E-2</v>
      </c>
      <c r="E191">
        <f t="shared" si="10"/>
        <v>-1.6589228873145062E-4</v>
      </c>
      <c r="F191">
        <f t="shared" si="11"/>
        <v>0.834226503920933</v>
      </c>
      <c r="G191">
        <f t="shared" si="12"/>
        <v>-3.6625514403292182E-2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307</v>
      </c>
      <c r="B192">
        <f>('CON Score and Page Rank'!JV190-'MIN and MAX'!B$58)/('MIN and MAX'!F$58-'MIN and MAX'!B$58)</f>
        <v>0</v>
      </c>
      <c r="C192">
        <f>('CON Score and Page Rank'!JW190-'MIN and MAX'!C$58)/('MIN and MAX'!G$58-'MIN and MAX'!C$58)</f>
        <v>-1.6589228873145062E-4</v>
      </c>
      <c r="D192">
        <f>('CON Score and Page Rank'!JX190-'MIN and MAX'!D$58)/('MIN and MAX'!H$58-'MIN and MAX'!D$58)</f>
        <v>-3.6625514403292182E-2</v>
      </c>
      <c r="E192">
        <f t="shared" si="10"/>
        <v>-1.6589228873145062E-4</v>
      </c>
      <c r="F192">
        <f t="shared" si="11"/>
        <v>0.834226503920933</v>
      </c>
      <c r="G192">
        <f t="shared" si="12"/>
        <v>-3.6625514403292182E-2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189</v>
      </c>
      <c r="B193">
        <f>('CON Score and Page Rank'!JV181-'MIN and MAX'!B$58)/('MIN and MAX'!F$58-'MIN and MAX'!B$58)</f>
        <v>9.2294621529604617E-2</v>
      </c>
      <c r="C193">
        <f>('CON Score and Page Rank'!JW181-'MIN and MAX'!C$58)/('MIN and MAX'!G$58-'MIN and MAX'!C$58)</f>
        <v>9.1757985376436396E-2</v>
      </c>
      <c r="D193">
        <f>('CON Score and Page Rank'!JX181-'MIN and MAX'!D$58)/('MIN and MAX'!H$58-'MIN and MAX'!D$58)</f>
        <v>0.87283950617283945</v>
      </c>
      <c r="E193">
        <f t="shared" si="10"/>
        <v>-5.3663615316822122E-4</v>
      </c>
      <c r="F193">
        <f t="shared" si="11"/>
        <v>0.83364894525060829</v>
      </c>
      <c r="G193">
        <f t="shared" si="12"/>
        <v>0.78054488464323479</v>
      </c>
      <c r="H193" s="3">
        <f>IFERROR(VLOOKUP(A193,'GDP Data'!A$2:Q$144,13,FALSE),"Not Found")</f>
        <v>528301269069.79901</v>
      </c>
      <c r="I193">
        <f t="shared" si="13"/>
        <v>3.3268722565862767E-2</v>
      </c>
      <c r="J193">
        <f t="shared" si="14"/>
        <v>-0.80038022268474551</v>
      </c>
    </row>
    <row r="194" spans="1:10" x14ac:dyDescent="0.25">
      <c r="A194" t="s">
        <v>20</v>
      </c>
      <c r="B194">
        <f>('CON Score and Page Rank'!JV7-'MIN and MAX'!B$58)/('MIN and MAX'!F$58-'MIN and MAX'!B$58)</f>
        <v>0.11848024111259822</v>
      </c>
      <c r="C194">
        <f>('CON Score and Page Rank'!JW7-'MIN and MAX'!C$58)/('MIN and MAX'!G$58-'MIN and MAX'!C$58)</f>
        <v>0.1153309973240013</v>
      </c>
      <c r="D194">
        <f>('CON Score and Page Rank'!JX7-'MIN and MAX'!D$58)/('MIN and MAX'!H$58-'MIN and MAX'!D$58)</f>
        <v>1</v>
      </c>
      <c r="E194">
        <f t="shared" si="10"/>
        <v>-3.1492437885969199E-3</v>
      </c>
      <c r="F194">
        <f t="shared" si="11"/>
        <v>0.82957892727663429</v>
      </c>
      <c r="G194">
        <f t="shared" si="12"/>
        <v>0.88151975888740175</v>
      </c>
      <c r="H194" s="3">
        <f>IFERROR(VLOOKUP(A194,'GDP Data'!A$2:Q$144,13,FALSE),"Not Found")</f>
        <v>1793326630174.52</v>
      </c>
      <c r="I194">
        <f t="shared" si="13"/>
        <v>0.1144116425547847</v>
      </c>
      <c r="J194">
        <f t="shared" si="14"/>
        <v>-0.71516728472184954</v>
      </c>
    </row>
    <row r="195" spans="1:10" x14ac:dyDescent="0.25">
      <c r="A195" t="s">
        <v>21</v>
      </c>
      <c r="B195">
        <f>('CON Score and Page Rank'!JV12-'MIN and MAX'!B$58)/('MIN and MAX'!F$58-'MIN and MAX'!B$58)</f>
        <v>0.10932623694584018</v>
      </c>
      <c r="C195">
        <f>('CON Score and Page Rank'!JW12-'MIN and MAX'!C$58)/('MIN and MAX'!G$58-'MIN and MAX'!C$58)</f>
        <v>0.10008013327877223</v>
      </c>
      <c r="D195">
        <f>('CON Score and Page Rank'!JX12-'MIN and MAX'!D$58)/('MIN and MAX'!H$58-'MIN and MAX'!D$58)</f>
        <v>0.95061728395061729</v>
      </c>
      <c r="E195">
        <f t="shared" ref="E195:E215" si="15">C195-B195</f>
        <v>-9.2461036670679481E-3</v>
      </c>
      <c r="F195">
        <f t="shared" ref="F195:F215" si="16">(E195-MIN(E$3:E$215))/(MAX(E$3:E$215)-MIN(E$3:E$215))</f>
        <v>0.82008101073008566</v>
      </c>
      <c r="G195">
        <f t="shared" ref="G195:G215" si="17">D195-B195</f>
        <v>0.84129104700477708</v>
      </c>
      <c r="H195" s="3">
        <f>IFERROR(VLOOKUP(A195,'GDP Data'!A$2:Q$144,13,FALSE),"Not Found")</f>
        <v>344003137611.271</v>
      </c>
      <c r="I195">
        <f t="shared" ref="I195:I215" si="18">IFERROR((H195-MIN(H$3:H$215))/(MAX(H$3:H$215)-MIN(H$3:H$215)),"No Value")</f>
        <v>2.1447229499520052E-2</v>
      </c>
      <c r="J195">
        <f t="shared" ref="J195:J215" si="19">IFERROR(I195-F195,"No Value")</f>
        <v>-0.79863378123056561</v>
      </c>
    </row>
    <row r="196" spans="1:10" x14ac:dyDescent="0.25">
      <c r="A196" t="s">
        <v>136</v>
      </c>
      <c r="B196">
        <f>('CON Score and Page Rank'!JV132-'MIN and MAX'!B$58)/('MIN and MAX'!F$58-'MIN and MAX'!B$58)</f>
        <v>0.16403076585967905</v>
      </c>
      <c r="C196">
        <f>('CON Score and Page Rank'!JW132-'MIN and MAX'!C$58)/('MIN and MAX'!G$58-'MIN and MAX'!C$58)</f>
        <v>0.14578807352155901</v>
      </c>
      <c r="D196">
        <f>('CON Score and Page Rank'!JX132-'MIN and MAX'!D$58)/('MIN and MAX'!H$58-'MIN and MAX'!D$58)</f>
        <v>0.94650205761316875</v>
      </c>
      <c r="E196">
        <f t="shared" si="15"/>
        <v>-1.8242692338120037E-2</v>
      </c>
      <c r="F196">
        <f t="shared" si="16"/>
        <v>0.80606578812295104</v>
      </c>
      <c r="G196">
        <f t="shared" si="17"/>
        <v>0.78247129175348973</v>
      </c>
      <c r="H196" s="3">
        <f>IFERROR(VLOOKUP(A196,'GDP Data'!A$2:Q$144,13,FALSE),"Not Found")</f>
        <v>7551500124197.1699</v>
      </c>
      <c r="I196">
        <f t="shared" si="18"/>
        <v>0.48375997775320634</v>
      </c>
      <c r="J196">
        <f t="shared" si="19"/>
        <v>-0.32230581036974471</v>
      </c>
    </row>
    <row r="197" spans="1:10" x14ac:dyDescent="0.25">
      <c r="A197" t="s">
        <v>200</v>
      </c>
      <c r="B197">
        <f>('CON Score and Page Rank'!JV6-'MIN and MAX'!B$58)/('MIN and MAX'!F$58-'MIN and MAX'!B$58)</f>
        <v>0.15503419286398529</v>
      </c>
      <c r="C197">
        <f>('CON Score and Page Rank'!JW6-'MIN and MAX'!C$58)/('MIN and MAX'!G$58-'MIN and MAX'!C$58)</f>
        <v>0.13275839604660353</v>
      </c>
      <c r="D197">
        <f>('CON Score and Page Rank'!JX6-'MIN and MAX'!D$58)/('MIN and MAX'!H$58-'MIN and MAX'!D$58)</f>
        <v>0.90041152263374491</v>
      </c>
      <c r="E197">
        <f t="shared" si="15"/>
        <v>-2.227579681738176E-2</v>
      </c>
      <c r="F197">
        <f t="shared" si="16"/>
        <v>0.79978286699123791</v>
      </c>
      <c r="G197">
        <f t="shared" si="17"/>
        <v>0.74537732976975968</v>
      </c>
      <c r="H197" s="3">
        <f>IFERROR(VLOOKUP(A197,'GDP Data'!A$2:Q$144,13,FALSE),"Not Found")</f>
        <v>2616156606666.6201</v>
      </c>
      <c r="I197">
        <f t="shared" si="18"/>
        <v>0.16719068477784249</v>
      </c>
      <c r="J197">
        <f t="shared" si="19"/>
        <v>-0.63259218221339542</v>
      </c>
    </row>
    <row r="198" spans="1:10" x14ac:dyDescent="0.25">
      <c r="A198" t="s">
        <v>52</v>
      </c>
      <c r="B198">
        <f>('CON Score and Page Rank'!JV46-'MIN and MAX'!B$58)/('MIN and MAX'!F$58-'MIN and MAX'!B$58)</f>
        <v>0.1822018011166652</v>
      </c>
      <c r="C198">
        <f>('CON Score and Page Rank'!JW46-'MIN and MAX'!C$58)/('MIN and MAX'!G$58-'MIN and MAX'!C$58)</f>
        <v>0.1582908008779014</v>
      </c>
      <c r="D198">
        <f>('CON Score and Page Rank'!JX46-'MIN and MAX'!D$58)/('MIN and MAX'!H$58-'MIN and MAX'!D$58)</f>
        <v>0.99135802469135803</v>
      </c>
      <c r="E198">
        <f t="shared" si="15"/>
        <v>-2.3911000238763802E-2</v>
      </c>
      <c r="F198">
        <f t="shared" si="16"/>
        <v>0.79723548588973681</v>
      </c>
      <c r="G198">
        <f t="shared" si="17"/>
        <v>0.80915622357469286</v>
      </c>
      <c r="H198" s="3">
        <f>IFERROR(VLOOKUP(A198,'GDP Data'!A$2:Q$144,13,FALSE),"Not Found")</f>
        <v>248513617677.28699</v>
      </c>
      <c r="I198">
        <f t="shared" si="18"/>
        <v>1.532221516066332E-2</v>
      </c>
      <c r="J198">
        <f t="shared" si="19"/>
        <v>-0.78191327072907346</v>
      </c>
    </row>
    <row r="199" spans="1:10" x14ac:dyDescent="0.25">
      <c r="A199" t="s">
        <v>27</v>
      </c>
      <c r="B199">
        <f>('CON Score and Page Rank'!JV17-'MIN and MAX'!B$58)/('MIN and MAX'!F$58-'MIN and MAX'!B$58)</f>
        <v>7.202166014252244E-2</v>
      </c>
      <c r="C199">
        <f>('CON Score and Page Rank'!JW17-'MIN and MAX'!C$58)/('MIN and MAX'!G$58-'MIN and MAX'!C$58)</f>
        <v>4.5394983882794823E-2</v>
      </c>
      <c r="D199">
        <f>('CON Score and Page Rank'!JX17-'MIN and MAX'!D$58)/('MIN and MAX'!H$58-'MIN and MAX'!D$58)</f>
        <v>0.85432098765432096</v>
      </c>
      <c r="E199">
        <f t="shared" si="15"/>
        <v>-2.6626676259727616E-2</v>
      </c>
      <c r="F199">
        <f t="shared" si="16"/>
        <v>0.79300490412654789</v>
      </c>
      <c r="G199">
        <f t="shared" si="17"/>
        <v>0.78229932751179854</v>
      </c>
      <c r="H199" s="3">
        <f>IFERROR(VLOOKUP(A199,'GDP Data'!A$2:Q$144,13,FALSE),"Not Found")</f>
        <v>282995942006.55701</v>
      </c>
      <c r="I199">
        <f t="shared" si="18"/>
        <v>1.753402574574011E-2</v>
      </c>
      <c r="J199">
        <f t="shared" si="19"/>
        <v>-0.77547087838080775</v>
      </c>
    </row>
    <row r="200" spans="1:10" x14ac:dyDescent="0.25">
      <c r="A200" t="s">
        <v>31</v>
      </c>
      <c r="B200">
        <f>('CON Score and Page Rank'!JV22-'MIN and MAX'!B$58)/('MIN and MAX'!F$58-'MIN and MAX'!B$58)</f>
        <v>0.19292190366548292</v>
      </c>
      <c r="C200">
        <f>('CON Score and Page Rank'!JW22-'MIN and MAX'!C$58)/('MIN and MAX'!G$58-'MIN and MAX'!C$58)</f>
        <v>0.16512190899015919</v>
      </c>
      <c r="D200">
        <f>('CON Score and Page Rank'!JX22-'MIN and MAX'!D$58)/('MIN and MAX'!H$58-'MIN and MAX'!D$58)</f>
        <v>0.9423868312757202</v>
      </c>
      <c r="E200">
        <f t="shared" si="15"/>
        <v>-2.7799994675323736E-2</v>
      </c>
      <c r="F200">
        <f t="shared" si="16"/>
        <v>0.7911770647771128</v>
      </c>
      <c r="G200">
        <f t="shared" si="17"/>
        <v>0.74946492761023731</v>
      </c>
      <c r="H200" s="3">
        <f>IFERROR(VLOOKUP(A200,'GDP Data'!A$2:Q$144,13,FALSE),"Not Found")</f>
        <v>61696281326.2453</v>
      </c>
      <c r="I200">
        <f t="shared" si="18"/>
        <v>3.339131941811384E-3</v>
      </c>
      <c r="J200">
        <f t="shared" si="19"/>
        <v>-0.78783793283530146</v>
      </c>
    </row>
    <row r="201" spans="1:10" x14ac:dyDescent="0.25">
      <c r="A201" t="s">
        <v>34</v>
      </c>
      <c r="B201">
        <f>('CON Score and Page Rank'!JV26-'MIN and MAX'!B$58)/('MIN and MAX'!F$58-'MIN and MAX'!B$58)</f>
        <v>9.9465148299808306E-2</v>
      </c>
      <c r="C201">
        <f>('CON Score and Page Rank'!JW26-'MIN and MAX'!C$58)/('MIN and MAX'!G$58-'MIN and MAX'!C$58)</f>
        <v>6.9668117871341598E-2</v>
      </c>
      <c r="D201">
        <f>('CON Score and Page Rank'!JX26-'MIN and MAX'!D$58)/('MIN and MAX'!H$58-'MIN and MAX'!D$58)</f>
        <v>0.88395061728395063</v>
      </c>
      <c r="E201">
        <f t="shared" si="15"/>
        <v>-2.9797030428466709E-2</v>
      </c>
      <c r="F201">
        <f t="shared" si="16"/>
        <v>0.78806600772448088</v>
      </c>
      <c r="G201">
        <f t="shared" si="17"/>
        <v>0.78448546898414229</v>
      </c>
      <c r="H201" s="3">
        <f>IFERROR(VLOOKUP(A201,'GDP Data'!A$2:Q$144,13,FALSE),"Not Found")</f>
        <v>245117990242.24799</v>
      </c>
      <c r="I201">
        <f t="shared" si="18"/>
        <v>1.5104408361096121E-2</v>
      </c>
      <c r="J201">
        <f t="shared" si="19"/>
        <v>-0.77296159936338471</v>
      </c>
    </row>
    <row r="202" spans="1:10" x14ac:dyDescent="0.25">
      <c r="A202" t="s">
        <v>49</v>
      </c>
      <c r="B202">
        <f>('CON Score and Page Rank'!JV42-'MIN and MAX'!B$58)/('MIN and MAX'!F$58-'MIN and MAX'!B$58)</f>
        <v>0.24786946807017984</v>
      </c>
      <c r="C202">
        <f>('CON Score and Page Rank'!JW42-'MIN and MAX'!C$58)/('MIN and MAX'!G$58-'MIN and MAX'!C$58)</f>
        <v>0.21635541480818338</v>
      </c>
      <c r="D202">
        <f>('CON Score and Page Rank'!JX42-'MIN and MAX'!D$58)/('MIN and MAX'!H$58-'MIN and MAX'!D$58)</f>
        <v>0.9345679012345679</v>
      </c>
      <c r="E202">
        <f t="shared" si="15"/>
        <v>-3.1514053261996466E-2</v>
      </c>
      <c r="F202">
        <f t="shared" si="16"/>
        <v>0.78539116527993491</v>
      </c>
      <c r="G202">
        <f t="shared" si="17"/>
        <v>0.68669843316438806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19</v>
      </c>
      <c r="B203">
        <f>('CON Score and Page Rank'!JV5-'MIN and MAX'!B$58)/('MIN and MAX'!F$58-'MIN and MAX'!B$58)</f>
        <v>0.17939638693390111</v>
      </c>
      <c r="C203">
        <f>('CON Score and Page Rank'!JW5-'MIN and MAX'!C$58)/('MIN and MAX'!G$58-'MIN and MAX'!C$58)</f>
        <v>0.12251885642585394</v>
      </c>
      <c r="D203">
        <f>('CON Score and Page Rank'!JX5-'MIN and MAX'!D$58)/('MIN and MAX'!H$58-'MIN and MAX'!D$58)</f>
        <v>0.91481481481481486</v>
      </c>
      <c r="E203">
        <f t="shared" si="15"/>
        <v>-5.6877530508047169E-2</v>
      </c>
      <c r="F203">
        <f t="shared" si="16"/>
        <v>0.74587899097789234</v>
      </c>
      <c r="G203">
        <f t="shared" si="17"/>
        <v>0.73541842788091372</v>
      </c>
      <c r="H203" s="3">
        <f>IFERROR(VLOOKUP(A203,'GDP Data'!A$2:Q$144,13,FALSE),"Not Found")</f>
        <v>523330354138.133</v>
      </c>
      <c r="I203">
        <f t="shared" si="18"/>
        <v>3.2949871604472027E-2</v>
      </c>
      <c r="J203">
        <f t="shared" si="19"/>
        <v>-0.71292911937342029</v>
      </c>
    </row>
    <row r="204" spans="1:10" x14ac:dyDescent="0.25">
      <c r="A204" t="s">
        <v>287</v>
      </c>
      <c r="B204">
        <f>('CON Score and Page Rank'!JV9-'MIN and MAX'!B$58)/('MIN and MAX'!F$58-'MIN and MAX'!B$58)</f>
        <v>0.14467272520961602</v>
      </c>
      <c r="C204">
        <f>('CON Score and Page Rank'!JW9-'MIN and MAX'!C$58)/('MIN and MAX'!G$58-'MIN and MAX'!C$58)</f>
        <v>6.9931196663451684E-2</v>
      </c>
      <c r="D204">
        <f>('CON Score and Page Rank'!JX9-'MIN and MAX'!D$58)/('MIN and MAX'!H$58-'MIN and MAX'!D$58)</f>
        <v>0.79753086419753083</v>
      </c>
      <c r="E204">
        <f t="shared" si="15"/>
        <v>-7.4741528546164337E-2</v>
      </c>
      <c r="F204">
        <f t="shared" si="16"/>
        <v>0.71804978611903025</v>
      </c>
      <c r="G204">
        <f t="shared" si="17"/>
        <v>0.65285813898791478</v>
      </c>
      <c r="H204" s="3" t="str">
        <f>IFERROR(VLOOKUP(A204,'GDP Data'!A$2:Q$144,13,FALSE),"Not Found")</f>
        <v>Not Found</v>
      </c>
      <c r="I204" t="str">
        <f t="shared" si="18"/>
        <v>No Value</v>
      </c>
      <c r="J204" t="str">
        <f t="shared" si="19"/>
        <v>No Value</v>
      </c>
    </row>
    <row r="205" spans="1:10" x14ac:dyDescent="0.25">
      <c r="A205" t="s">
        <v>18</v>
      </c>
      <c r="B205">
        <f>('CON Score and Page Rank'!JV4-'MIN and MAX'!B$58)/('MIN and MAX'!F$58-'MIN and MAX'!B$58)</f>
        <v>0.1793045742010832</v>
      </c>
      <c r="C205">
        <f>('CON Score and Page Rank'!JW4-'MIN and MAX'!C$58)/('MIN and MAX'!G$58-'MIN and MAX'!C$58)</f>
        <v>9.35398600286695E-2</v>
      </c>
      <c r="D205">
        <f>('CON Score and Page Rank'!JX4-'MIN and MAX'!D$58)/('MIN and MAX'!H$58-'MIN and MAX'!D$58)</f>
        <v>0.96378600823045268</v>
      </c>
      <c r="E205">
        <f t="shared" si="15"/>
        <v>-8.57647141724137E-2</v>
      </c>
      <c r="F205">
        <f t="shared" si="16"/>
        <v>0.70087745491211917</v>
      </c>
      <c r="G205">
        <f t="shared" si="17"/>
        <v>0.78448143402936954</v>
      </c>
      <c r="H205" s="3">
        <f>IFERROR(VLOOKUP(A205,'GDP Data'!A$2:Q$144,13,FALSE),"Not Found")</f>
        <v>431685217367.51099</v>
      </c>
      <c r="I205">
        <f t="shared" si="18"/>
        <v>2.7071448745140281E-2</v>
      </c>
      <c r="J205">
        <f t="shared" si="19"/>
        <v>-0.67380600616697883</v>
      </c>
    </row>
    <row r="206" spans="1:10" x14ac:dyDescent="0.25">
      <c r="A206" t="s">
        <v>29</v>
      </c>
      <c r="B206">
        <f>('CON Score and Page Rank'!JV20-'MIN and MAX'!B$58)/('MIN and MAX'!F$58-'MIN and MAX'!B$58)</f>
        <v>0.3037603873080798</v>
      </c>
      <c r="C206">
        <f>('CON Score and Page Rank'!JW20-'MIN and MAX'!C$58)/('MIN and MAX'!G$58-'MIN and MAX'!C$58)</f>
        <v>0.19894696586709246</v>
      </c>
      <c r="D206">
        <f>('CON Score and Page Rank'!JX20-'MIN and MAX'!D$58)/('MIN and MAX'!H$58-'MIN and MAX'!D$58)</f>
        <v>0.91646090534979419</v>
      </c>
      <c r="E206">
        <f t="shared" si="15"/>
        <v>-0.10481342144098735</v>
      </c>
      <c r="F206">
        <f t="shared" si="16"/>
        <v>0.67120266566603259</v>
      </c>
      <c r="G206">
        <f t="shared" si="17"/>
        <v>0.61270051804171444</v>
      </c>
      <c r="H206" s="3">
        <f>IFERROR(VLOOKUP(A206,'GDP Data'!A$2:Q$144,13,FALSE),"Not Found")</f>
        <v>2294994296589.5</v>
      </c>
      <c r="I206">
        <f t="shared" si="18"/>
        <v>0.14659026961518726</v>
      </c>
      <c r="J206">
        <f t="shared" si="19"/>
        <v>-0.52461239605084531</v>
      </c>
    </row>
    <row r="207" spans="1:10" x14ac:dyDescent="0.25">
      <c r="A207" t="s">
        <v>32</v>
      </c>
      <c r="B207">
        <f>('CON Score and Page Rank'!JV24-'MIN and MAX'!B$58)/('MIN and MAX'!F$58-'MIN and MAX'!B$58)</f>
        <v>0.35751274818273843</v>
      </c>
      <c r="C207">
        <f>('CON Score and Page Rank'!JW24-'MIN and MAX'!C$58)/('MIN and MAX'!G$58-'MIN and MAX'!C$58)</f>
        <v>0.20493323863147264</v>
      </c>
      <c r="D207">
        <f>('CON Score and Page Rank'!JX24-'MIN and MAX'!D$58)/('MIN and MAX'!H$58-'MIN and MAX'!D$58)</f>
        <v>0.97160493827160499</v>
      </c>
      <c r="E207">
        <f t="shared" si="15"/>
        <v>-0.15257950955126579</v>
      </c>
      <c r="F207">
        <f t="shared" si="16"/>
        <v>0.59679086554765892</v>
      </c>
      <c r="G207">
        <f t="shared" si="17"/>
        <v>0.61409219008886651</v>
      </c>
      <c r="H207" s="3">
        <f>IFERROR(VLOOKUP(A207,'GDP Data'!A$2:Q$144,13,FALSE),"Not Found")</f>
        <v>905270626332.68701</v>
      </c>
      <c r="I207">
        <f t="shared" si="18"/>
        <v>5.7448786725165964E-2</v>
      </c>
      <c r="J207">
        <f t="shared" si="19"/>
        <v>-0.53934207882249297</v>
      </c>
    </row>
    <row r="208" spans="1:10" x14ac:dyDescent="0.25">
      <c r="A208" t="s">
        <v>40</v>
      </c>
      <c r="B208">
        <f>('CON Score and Page Rank'!JV3-'MIN and MAX'!B$58)/('MIN and MAX'!F$58-'MIN and MAX'!B$58)</f>
        <v>0.28264082717978478</v>
      </c>
      <c r="C208">
        <f>('CON Score and Page Rank'!JW3-'MIN and MAX'!C$58)/('MIN and MAX'!G$58-'MIN and MAX'!C$58)</f>
        <v>0.1264262041222502</v>
      </c>
      <c r="D208">
        <f>('CON Score and Page Rank'!JX3-'MIN and MAX'!D$58)/('MIN and MAX'!H$58-'MIN and MAX'!D$58)</f>
        <v>0.93744855967078189</v>
      </c>
      <c r="E208">
        <f t="shared" si="15"/>
        <v>-0.15621462305753459</v>
      </c>
      <c r="F208">
        <f t="shared" si="16"/>
        <v>0.59112794965193849</v>
      </c>
      <c r="G208">
        <f t="shared" si="17"/>
        <v>0.65480773249099711</v>
      </c>
      <c r="H208" s="3">
        <f>IFERROR(VLOOKUP(A208,'GDP Data'!A$2:Q$144,13,FALSE),"Not Found")</f>
        <v>1397907916789.8999</v>
      </c>
      <c r="I208">
        <f t="shared" si="18"/>
        <v>8.9048175537592936E-2</v>
      </c>
      <c r="J208">
        <f t="shared" si="19"/>
        <v>-0.50207977411434557</v>
      </c>
    </row>
    <row r="209" spans="1:10" x14ac:dyDescent="0.25">
      <c r="A209" t="s">
        <v>35</v>
      </c>
      <c r="B209">
        <f>('CON Score and Page Rank'!JV29-'MIN and MAX'!B$58)/('MIN and MAX'!F$58-'MIN and MAX'!B$58)</f>
        <v>0.32124243888622833</v>
      </c>
      <c r="C209">
        <f>('CON Score and Page Rank'!JW29-'MIN and MAX'!C$58)/('MIN and MAX'!G$58-'MIN and MAX'!C$58)</f>
        <v>0.14798328169853356</v>
      </c>
      <c r="D209">
        <f>('CON Score and Page Rank'!JX29-'MIN and MAX'!D$58)/('MIN and MAX'!H$58-'MIN and MAX'!D$58)</f>
        <v>0.94691358024691363</v>
      </c>
      <c r="E209">
        <f t="shared" si="15"/>
        <v>-0.17325915718769477</v>
      </c>
      <c r="F209">
        <f t="shared" si="16"/>
        <v>0.5645753363444368</v>
      </c>
      <c r="G209">
        <f t="shared" si="17"/>
        <v>0.62567114136068525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-0.47021592891949859</v>
      </c>
    </row>
    <row r="210" spans="1:10" x14ac:dyDescent="0.25">
      <c r="A210" t="s">
        <v>36</v>
      </c>
      <c r="B210">
        <f>('CON Score and Page Rank'!JV30-'MIN and MAX'!B$58)/('MIN and MAX'!F$58-'MIN and MAX'!B$58)</f>
        <v>0.26303015069226088</v>
      </c>
      <c r="C210">
        <f>('CON Score and Page Rank'!JW30-'MIN and MAX'!C$58)/('MIN and MAX'!G$58-'MIN and MAX'!C$58)</f>
        <v>7.3956346229966066E-2</v>
      </c>
      <c r="D210">
        <f>('CON Score and Page Rank'!JX30-'MIN and MAX'!D$58)/('MIN and MAX'!H$58-'MIN and MAX'!D$58)</f>
        <v>0.90164609053497946</v>
      </c>
      <c r="E210">
        <f t="shared" si="15"/>
        <v>-0.18907380446229483</v>
      </c>
      <c r="F210">
        <f t="shared" si="16"/>
        <v>0.53993868681971058</v>
      </c>
      <c r="G210">
        <f t="shared" si="17"/>
        <v>0.63861593984271858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-0.50373265945101287</v>
      </c>
    </row>
    <row r="211" spans="1:10" x14ac:dyDescent="0.25">
      <c r="A211" t="s">
        <v>37</v>
      </c>
      <c r="B211">
        <f>('CON Score and Page Rank'!JV31-'MIN and MAX'!B$58)/('MIN and MAX'!F$58-'MIN and MAX'!B$58)</f>
        <v>0.33682611428822362</v>
      </c>
      <c r="C211">
        <f>('CON Score and Page Rank'!JW31-'MIN and MAX'!C$58)/('MIN and MAX'!G$58-'MIN and MAX'!C$58)</f>
        <v>0.11003283386316073</v>
      </c>
      <c r="D211">
        <f>('CON Score and Page Rank'!JX31-'MIN and MAX'!D$58)/('MIN and MAX'!H$58-'MIN and MAX'!D$58)</f>
        <v>0.92674897119341559</v>
      </c>
      <c r="E211">
        <f t="shared" si="15"/>
        <v>-0.22679328042506289</v>
      </c>
      <c r="F211">
        <f t="shared" si="16"/>
        <v>0.48117787518633492</v>
      </c>
      <c r="G211">
        <f t="shared" si="17"/>
        <v>0.58992285690519197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-0.43548222096546851</v>
      </c>
    </row>
    <row r="212" spans="1:10" x14ac:dyDescent="0.25">
      <c r="A212" t="s">
        <v>38</v>
      </c>
      <c r="B212">
        <f>('CON Score and Page Rank'!JV32-'MIN and MAX'!B$58)/('MIN and MAX'!F$58-'MIN and MAX'!B$58)</f>
        <v>0.95507135441146984</v>
      </c>
      <c r="C212">
        <f>('CON Score and Page Rank'!JW32-'MIN and MAX'!C$58)/('MIN and MAX'!G$58-'MIN and MAX'!C$58)</f>
        <v>0.59437591987371197</v>
      </c>
      <c r="D212">
        <f>('CON Score and Page Rank'!JX32-'MIN and MAX'!D$58)/('MIN and MAX'!H$58-'MIN and MAX'!D$58)</f>
        <v>0.96625514403292179</v>
      </c>
      <c r="E212">
        <f t="shared" si="15"/>
        <v>-0.36069543453775788</v>
      </c>
      <c r="F212">
        <f t="shared" si="16"/>
        <v>0.27258008705996173</v>
      </c>
      <c r="G212">
        <f t="shared" si="17"/>
        <v>1.1183789621451945E-2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-0.10162195320603376</v>
      </c>
    </row>
    <row r="213" spans="1:10" x14ac:dyDescent="0.25">
      <c r="A213" t="s">
        <v>41</v>
      </c>
      <c r="B213">
        <f>('CON Score and Page Rank'!JV34-'MIN and MAX'!B$58)/('MIN and MAX'!F$58-'MIN and MAX'!B$58)</f>
        <v>0.64041049164303387</v>
      </c>
      <c r="C213">
        <f>('CON Score and Page Rank'!JW34-'MIN and MAX'!C$58)/('MIN and MAX'!G$58-'MIN and MAX'!C$58)</f>
        <v>0.19554645338751514</v>
      </c>
      <c r="D213">
        <f>('CON Score and Page Rank'!JX34-'MIN and MAX'!D$58)/('MIN and MAX'!H$58-'MIN and MAX'!D$58)</f>
        <v>0.905761316872428</v>
      </c>
      <c r="E213">
        <f t="shared" si="15"/>
        <v>-0.44486403825551873</v>
      </c>
      <c r="F213">
        <f t="shared" si="16"/>
        <v>0.14145908544834121</v>
      </c>
      <c r="G213">
        <f t="shared" si="17"/>
        <v>0.26535082522939413</v>
      </c>
      <c r="H213" s="3">
        <f>IFERROR(VLOOKUP(A213,'GDP Data'!A$2:Q$144,13,FALSE),"Not Found")</f>
        <v>6233147172341.3496</v>
      </c>
      <c r="I213">
        <f t="shared" si="18"/>
        <v>0.39919644932230058</v>
      </c>
      <c r="J213">
        <f t="shared" si="19"/>
        <v>0.2577373638739594</v>
      </c>
    </row>
    <row r="214" spans="1:10" x14ac:dyDescent="0.25">
      <c r="A214" t="s">
        <v>24</v>
      </c>
      <c r="B214">
        <f>('CON Score and Page Rank'!JV16-'MIN and MAX'!B$58)/('MIN and MAX'!F$58-'MIN and MAX'!B$58)</f>
        <v>0.75745789413525655</v>
      </c>
      <c r="C214">
        <f>('CON Score and Page Rank'!JW16-'MIN and MAX'!C$58)/('MIN and MAX'!G$58-'MIN and MAX'!C$58)</f>
        <v>0.29936592496514552</v>
      </c>
      <c r="D214">
        <f>('CON Score and Page Rank'!JX16-'MIN and MAX'!D$58)/('MIN and MAX'!H$58-'MIN and MAX'!D$58)</f>
        <v>0.92880658436213992</v>
      </c>
      <c r="E214">
        <f t="shared" si="15"/>
        <v>-0.45809196917011102</v>
      </c>
      <c r="F214">
        <f t="shared" si="16"/>
        <v>0.12085211949953265</v>
      </c>
      <c r="G214">
        <f t="shared" si="17"/>
        <v>0.17134869022688337</v>
      </c>
      <c r="H214" s="3">
        <f>IFERROR(VLOOKUP(A214,'GDP Data'!A$2:Q$144,13,FALSE),"Not Found")</f>
        <v>3749314991050.5898</v>
      </c>
      <c r="I214">
        <f t="shared" si="18"/>
        <v>0.2398752197649896</v>
      </c>
      <c r="J214">
        <f t="shared" si="19"/>
        <v>0.11902310026545695</v>
      </c>
    </row>
    <row r="215" spans="1:10" x14ac:dyDescent="0.25">
      <c r="A215" t="s">
        <v>23</v>
      </c>
      <c r="B215">
        <f>('CON Score and Page Rank'!JV15-'MIN and MAX'!B$58)/('MIN and MAX'!F$58-'MIN and MAX'!B$58)</f>
        <v>0.80631145915549396</v>
      </c>
      <c r="C215">
        <f>('CON Score and Page Rank'!JW15-'MIN and MAX'!C$58)/('MIN and MAX'!G$58-'MIN and MAX'!C$58)</f>
        <v>0.27064264089497642</v>
      </c>
      <c r="D215">
        <f>('CON Score and Page Rank'!JX15-'MIN and MAX'!D$58)/('MIN and MAX'!H$58-'MIN and MAX'!D$58)</f>
        <v>0.94691358024691363</v>
      </c>
      <c r="E215">
        <f t="shared" si="15"/>
        <v>-0.5356688182605176</v>
      </c>
      <c r="F215">
        <f t="shared" si="16"/>
        <v>0</v>
      </c>
      <c r="G215">
        <f t="shared" si="17"/>
        <v>0.14060212109141967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9CAA533A-DD0E-48EC-B897-FAA4FC5671A9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6181-EF45-4F37-8511-CDC9D4B4826F}">
  <sheetPr codeName="Sheet62"/>
  <dimension ref="A1:J215"/>
  <sheetViews>
    <sheetView topLeftCell="A111" zoomScaleNormal="80" workbookViewId="0">
      <selection activeCell="A130" sqref="A130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314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Rank'!KA205-'MIN and MAX'!B$59)/('MIN and MAX'!F$59-'MIN and MAX'!B$59)</f>
        <v>1.0388670972535798E-2</v>
      </c>
      <c r="C3">
        <f>('CON Score and Page Rank'!KB205-'MIN and MAX'!C$59)/('MIN and MAX'!G$59-'MIN and MAX'!C$59)</f>
        <v>0.13330664960606714</v>
      </c>
      <c r="D3">
        <f>('CON Score and Page Rank'!KC205-'MIN and MAX'!D$59)/('MIN and MAX'!H$59-'MIN and MAX'!D$59)</f>
        <v>0.85981715280801041</v>
      </c>
      <c r="E3">
        <f t="shared" ref="E3:E66" si="0">C3-B3</f>
        <v>0.12291797863353135</v>
      </c>
      <c r="F3">
        <f t="shared" ref="F3:F66" si="1">(E3-MIN(E$3:E$215))/(MAX(E$3:E$215)-MIN(E$3:E$215))</f>
        <v>1</v>
      </c>
      <c r="G3">
        <f t="shared" ref="G3:G66" si="2">D3-B3</f>
        <v>0.84942848183547459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Rank'!KA185-'MIN and MAX'!B$59)/('MIN and MAX'!F$59-'MIN and MAX'!B$59)</f>
        <v>1.6074303935352151E-2</v>
      </c>
      <c r="C4">
        <f>('CON Score and Page Rank'!KB185-'MIN and MAX'!C$59)/('MIN and MAX'!G$59-'MIN and MAX'!C$59)</f>
        <v>7.9992142511210271E-2</v>
      </c>
      <c r="D4">
        <f>('CON Score and Page Rank'!KC185-'MIN and MAX'!D$59)/('MIN and MAX'!H$59-'MIN and MAX'!D$59)</f>
        <v>0.96125380931649973</v>
      </c>
      <c r="E4">
        <f t="shared" si="0"/>
        <v>6.3917838575858116E-2</v>
      </c>
      <c r="F4">
        <f t="shared" si="1"/>
        <v>0.90177919209057977</v>
      </c>
      <c r="G4">
        <f t="shared" si="2"/>
        <v>0.94517950538114759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-0.84859644068358875</v>
      </c>
    </row>
    <row r="5" spans="1:10" x14ac:dyDescent="0.25">
      <c r="A5" t="s">
        <v>25</v>
      </c>
      <c r="B5">
        <f>('CON Score and Page Rank'!KA19-'MIN and MAX'!B$59)/('MIN and MAX'!F$59-'MIN and MAX'!B$59)</f>
        <v>8.2314102989911223E-2</v>
      </c>
      <c r="C5">
        <f>('CON Score and Page Rank'!KB19-'MIN and MAX'!C$59)/('MIN and MAX'!G$59-'MIN and MAX'!C$59)</f>
        <v>0.12788243267043534</v>
      </c>
      <c r="D5">
        <f>('CON Score and Page Rank'!KC19-'MIN and MAX'!D$59)/('MIN and MAX'!H$59-'MIN and MAX'!D$59)</f>
        <v>0.93426208097518504</v>
      </c>
      <c r="E5">
        <f t="shared" si="0"/>
        <v>4.5568329680524114E-2</v>
      </c>
      <c r="F5">
        <f t="shared" si="1"/>
        <v>0.87123174615775589</v>
      </c>
      <c r="G5">
        <f t="shared" si="2"/>
        <v>0.85194797798527377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-0.8565213336997205</v>
      </c>
    </row>
    <row r="6" spans="1:10" x14ac:dyDescent="0.25">
      <c r="A6" t="s">
        <v>59</v>
      </c>
      <c r="B6">
        <f>('CON Score and Page Rank'!KA53-'MIN and MAX'!B$59)/('MIN and MAX'!F$59-'MIN and MAX'!B$59)</f>
        <v>1.7816919906520064E-2</v>
      </c>
      <c r="C6">
        <f>('CON Score and Page Rank'!KB53-'MIN and MAX'!C$59)/('MIN and MAX'!G$59-'MIN and MAX'!C$59)</f>
        <v>5.4974732111259805E-2</v>
      </c>
      <c r="D6">
        <f>('CON Score and Page Rank'!KC53-'MIN and MAX'!D$59)/('MIN and MAX'!H$59-'MIN and MAX'!D$59)</f>
        <v>0.96734871571615155</v>
      </c>
      <c r="E6">
        <f t="shared" si="0"/>
        <v>3.7157812204739737E-2</v>
      </c>
      <c r="F6">
        <f t="shared" si="1"/>
        <v>0.8572302908967967</v>
      </c>
      <c r="G6">
        <f t="shared" si="2"/>
        <v>0.94953179580963154</v>
      </c>
      <c r="H6" s="3">
        <f>IFERROR(VLOOKUP(A6,'GDP Data'!A$2:Q$144,13,FALSE),"Not Found")</f>
        <v>34686224300</v>
      </c>
      <c r="I6">
        <f t="shared" si="3"/>
        <v>1.6066173507498299E-3</v>
      </c>
      <c r="J6">
        <f t="shared" si="4"/>
        <v>-0.85562367354604685</v>
      </c>
    </row>
    <row r="7" spans="1:10" x14ac:dyDescent="0.25">
      <c r="A7" t="s">
        <v>157</v>
      </c>
      <c r="B7">
        <f>('CON Score and Page Rank'!KA153-'MIN and MAX'!B$59)/('MIN and MAX'!F$59-'MIN and MAX'!B$59)</f>
        <v>2.4366457194464827E-3</v>
      </c>
      <c r="C7">
        <f>('CON Score and Page Rank'!KB153-'MIN and MAX'!C$59)/('MIN and MAX'!G$59-'MIN and MAX'!C$59)</f>
        <v>3.896647827460744E-2</v>
      </c>
      <c r="D7">
        <f>('CON Score and Page Rank'!KC153-'MIN and MAX'!D$59)/('MIN and MAX'!H$59-'MIN and MAX'!D$59)</f>
        <v>0.86678276012189814</v>
      </c>
      <c r="E7">
        <f t="shared" si="0"/>
        <v>3.6529832555160957E-2</v>
      </c>
      <c r="F7">
        <f t="shared" si="1"/>
        <v>0.85618485831863667</v>
      </c>
      <c r="G7">
        <f t="shared" si="2"/>
        <v>0.86434611440245168</v>
      </c>
      <c r="H7" s="3">
        <f>IFERROR(VLOOKUP(A7,'GDP Data'!A$2:Q$144,13,FALSE),"Not Found")</f>
        <v>213587413183.996</v>
      </c>
      <c r="I7">
        <f t="shared" si="3"/>
        <v>1.3081932630484676E-2</v>
      </c>
      <c r="J7">
        <f t="shared" si="4"/>
        <v>-0.84310292568815204</v>
      </c>
    </row>
    <row r="8" spans="1:10" x14ac:dyDescent="0.25">
      <c r="A8" t="s">
        <v>110</v>
      </c>
      <c r="B8">
        <f>('CON Score and Page Rank'!KA106-'MIN and MAX'!B$59)/('MIN and MAX'!F$59-'MIN and MAX'!B$59)</f>
        <v>1.234834402866636E-2</v>
      </c>
      <c r="C8">
        <f>('CON Score and Page Rank'!KB106-'MIN and MAX'!C$59)/('MIN and MAX'!G$59-'MIN and MAX'!C$59)</f>
        <v>4.8868586024012561E-2</v>
      </c>
      <c r="D8">
        <f>('CON Score and Page Rank'!KC106-'MIN and MAX'!D$59)/('MIN and MAX'!H$59-'MIN and MAX'!D$59)</f>
        <v>0.94993469743143233</v>
      </c>
      <c r="E8">
        <f t="shared" si="0"/>
        <v>3.6520241995346203E-2</v>
      </c>
      <c r="F8">
        <f t="shared" si="1"/>
        <v>0.85616889238139671</v>
      </c>
      <c r="G8">
        <f t="shared" si="2"/>
        <v>0.93758635340276597</v>
      </c>
      <c r="H8" s="3">
        <f>IFERROR(VLOOKUP(A8,'GDP Data'!A$2:Q$144,13,FALSE),"Not Found")</f>
        <v>671238840108.229</v>
      </c>
      <c r="I8">
        <f t="shared" si="3"/>
        <v>4.2437212184168557E-2</v>
      </c>
      <c r="J8">
        <f t="shared" si="4"/>
        <v>-0.81373168019722819</v>
      </c>
    </row>
    <row r="9" spans="1:10" x14ac:dyDescent="0.25">
      <c r="A9" t="s">
        <v>160</v>
      </c>
      <c r="B9">
        <f>('CON Score and Page Rank'!KA156-'MIN and MAX'!B$59)/('MIN and MAX'!F$59-'MIN and MAX'!B$59)</f>
        <v>1.0963850629902766E-2</v>
      </c>
      <c r="C9">
        <f>('CON Score and Page Rank'!KB156-'MIN and MAX'!C$59)/('MIN and MAX'!G$59-'MIN and MAX'!C$59)</f>
        <v>4.7128196182530543E-2</v>
      </c>
      <c r="D9">
        <f>('CON Score and Page Rank'!KC156-'MIN and MAX'!D$59)/('MIN and MAX'!H$59-'MIN and MAX'!D$59)</f>
        <v>0.84762734000870699</v>
      </c>
      <c r="E9">
        <f t="shared" si="0"/>
        <v>3.6164345552627777E-2</v>
      </c>
      <c r="F9">
        <f t="shared" si="1"/>
        <v>0.85557641181945687</v>
      </c>
      <c r="G9">
        <f t="shared" si="2"/>
        <v>0.83666348937880419</v>
      </c>
      <c r="H9" s="3">
        <f>IFERROR(VLOOKUP(A9,'GDP Data'!A$2:Q$144,13,FALSE),"Not Found")</f>
        <v>234216930369.79599</v>
      </c>
      <c r="I9">
        <f t="shared" si="3"/>
        <v>1.4405178245857669E-2</v>
      </c>
      <c r="J9">
        <f t="shared" si="4"/>
        <v>-0.84117123357359924</v>
      </c>
    </row>
    <row r="10" spans="1:10" x14ac:dyDescent="0.25">
      <c r="A10" t="s">
        <v>142</v>
      </c>
      <c r="B10">
        <f>('CON Score and Page Rank'!KA138-'MIN and MAX'!B$59)/('MIN and MAX'!F$59-'MIN and MAX'!B$59)</f>
        <v>2.2725584134807102E-3</v>
      </c>
      <c r="C10">
        <f>('CON Score and Page Rank'!KB138-'MIN and MAX'!C$59)/('MIN and MAX'!G$59-'MIN and MAX'!C$59)</f>
        <v>3.8216181467927331E-2</v>
      </c>
      <c r="D10">
        <f>('CON Score and Page Rank'!KC138-'MIN and MAX'!D$59)/('MIN and MAX'!H$59-'MIN and MAX'!D$59)</f>
        <v>0.87636047017849372</v>
      </c>
      <c r="E10">
        <f t="shared" si="0"/>
        <v>3.5943623054446622E-2</v>
      </c>
      <c r="F10">
        <f t="shared" si="1"/>
        <v>0.85520896282570957</v>
      </c>
      <c r="G10">
        <f t="shared" si="2"/>
        <v>0.87408791176501299</v>
      </c>
      <c r="H10" s="3">
        <f>IFERROR(VLOOKUP(A10,'GDP Data'!A$2:Q$144,13,FALSE),"Not Found")</f>
        <v>192626507971.58401</v>
      </c>
      <c r="I10">
        <f t="shared" si="3"/>
        <v>1.1737430688594102E-2</v>
      </c>
      <c r="J10">
        <f t="shared" si="4"/>
        <v>-0.84347153213711545</v>
      </c>
    </row>
    <row r="11" spans="1:10" x14ac:dyDescent="0.25">
      <c r="A11" t="s">
        <v>45</v>
      </c>
      <c r="B11">
        <f>('CON Score and Page Rank'!KA38-'MIN and MAX'!B$59)/('MIN and MAX'!F$59-'MIN and MAX'!B$59)</f>
        <v>1.4846705709359564E-2</v>
      </c>
      <c r="C11">
        <f>('CON Score and Page Rank'!KB38-'MIN and MAX'!C$59)/('MIN and MAX'!G$59-'MIN and MAX'!C$59)</f>
        <v>5.0075433132126305E-2</v>
      </c>
      <c r="D11">
        <f>('CON Score and Page Rank'!KC38-'MIN and MAX'!D$59)/('MIN and MAX'!H$59-'MIN and MAX'!D$59)</f>
        <v>0.90988245537657819</v>
      </c>
      <c r="E11">
        <f t="shared" si="0"/>
        <v>3.522872742276674E-2</v>
      </c>
      <c r="F11">
        <f t="shared" si="1"/>
        <v>0.85401883638794407</v>
      </c>
      <c r="G11">
        <f t="shared" si="2"/>
        <v>0.89503574966721866</v>
      </c>
      <c r="H11" s="3" t="str">
        <f>IFERROR(VLOOKUP(A11,'GDP Data'!A$2:Q$144,13,FALSE),"Not Found")</f>
        <v>Not Found</v>
      </c>
      <c r="I11" t="str">
        <f t="shared" si="3"/>
        <v>No Value</v>
      </c>
      <c r="J11" t="str">
        <f t="shared" si="4"/>
        <v>No Value</v>
      </c>
    </row>
    <row r="12" spans="1:10" x14ac:dyDescent="0.25">
      <c r="A12" t="s">
        <v>51</v>
      </c>
      <c r="B12">
        <f>('CON Score and Page Rank'!KA45-'MIN and MAX'!B$59)/('MIN and MAX'!F$59-'MIN and MAX'!B$59)</f>
        <v>9.7277353578811166E-3</v>
      </c>
      <c r="C12">
        <f>('CON Score and Page Rank'!KB45-'MIN and MAX'!C$59)/('MIN and MAX'!G$59-'MIN and MAX'!C$59)</f>
        <v>4.4822562832390118E-2</v>
      </c>
      <c r="D12">
        <f>('CON Score and Page Rank'!KC45-'MIN and MAX'!D$59)/('MIN and MAX'!H$59-'MIN and MAX'!D$59)</f>
        <v>0.8206356116673923</v>
      </c>
      <c r="E12">
        <f t="shared" si="0"/>
        <v>3.5094827474509004E-2</v>
      </c>
      <c r="F12">
        <f t="shared" si="1"/>
        <v>0.8537959257120703</v>
      </c>
      <c r="G12">
        <f t="shared" si="2"/>
        <v>0.81090787630951122</v>
      </c>
      <c r="H12" s="3" t="str">
        <f>IFERROR(VLOOKUP(A12,'GDP Data'!A$2:Q$144,13,FALSE),"Not Found")</f>
        <v>Not Found</v>
      </c>
      <c r="I12" t="str">
        <f t="shared" si="3"/>
        <v>No Value</v>
      </c>
      <c r="J12" t="str">
        <f t="shared" si="4"/>
        <v>No Value</v>
      </c>
    </row>
    <row r="13" spans="1:10" x14ac:dyDescent="0.25">
      <c r="A13" t="s">
        <v>100</v>
      </c>
      <c r="B13">
        <f>('CON Score and Page Rank'!KA96-'MIN and MAX'!B$59)/('MIN and MAX'!F$59-'MIN and MAX'!B$59)</f>
        <v>1.3773684440943456E-3</v>
      </c>
      <c r="C13">
        <f>('CON Score and Page Rank'!KB96-'MIN and MAX'!C$59)/('MIN and MAX'!G$59-'MIN and MAX'!C$59)</f>
        <v>3.5889577548168954E-2</v>
      </c>
      <c r="D13">
        <f>('CON Score and Page Rank'!KC96-'MIN and MAX'!D$59)/('MIN and MAX'!H$59-'MIN and MAX'!D$59)</f>
        <v>0.85198084457988676</v>
      </c>
      <c r="E13">
        <f t="shared" si="0"/>
        <v>3.4512209104074605E-2</v>
      </c>
      <c r="F13">
        <f t="shared" si="1"/>
        <v>0.85282600857304314</v>
      </c>
      <c r="G13">
        <f t="shared" si="2"/>
        <v>0.85060347613579246</v>
      </c>
      <c r="H13" s="3">
        <f>IFERROR(VLOOKUP(A13,'GDP Data'!A$2:Q$144,13,FALSE),"Not Found")</f>
        <v>101370474295.10899</v>
      </c>
      <c r="I13">
        <f t="shared" si="3"/>
        <v>5.883966191526523E-3</v>
      </c>
      <c r="J13">
        <f t="shared" si="4"/>
        <v>-0.8469420423815166</v>
      </c>
    </row>
    <row r="14" spans="1:10" x14ac:dyDescent="0.25">
      <c r="A14" t="s">
        <v>107</v>
      </c>
      <c r="B14">
        <f>('CON Score and Page Rank'!KA103-'MIN and MAX'!B$59)/('MIN and MAX'!F$59-'MIN and MAX'!B$59)</f>
        <v>7.1642413246967886E-3</v>
      </c>
      <c r="C14">
        <f>('CON Score and Page Rank'!KB103-'MIN and MAX'!C$59)/('MIN and MAX'!G$59-'MIN and MAX'!C$59)</f>
        <v>4.1642718749973502E-2</v>
      </c>
      <c r="D14">
        <f>('CON Score and Page Rank'!KC103-'MIN and MAX'!D$59)/('MIN and MAX'!H$59-'MIN and MAX'!D$59)</f>
        <v>0.88637353069220726</v>
      </c>
      <c r="E14">
        <f t="shared" si="0"/>
        <v>3.447847742527671E-2</v>
      </c>
      <c r="F14">
        <f t="shared" si="1"/>
        <v>0.85276985357509849</v>
      </c>
      <c r="G14">
        <f t="shared" si="2"/>
        <v>0.87920928936751042</v>
      </c>
      <c r="H14" s="3">
        <f>IFERROR(VLOOKUP(A14,'GDP Data'!A$2:Q$144,13,FALSE),"Not Found")</f>
        <v>167775268614.03699</v>
      </c>
      <c r="I14">
        <f t="shared" si="3"/>
        <v>1.0143389818888522E-2</v>
      </c>
      <c r="J14">
        <f t="shared" si="4"/>
        <v>-0.84262646375620998</v>
      </c>
    </row>
    <row r="15" spans="1:10" x14ac:dyDescent="0.25">
      <c r="A15" t="s">
        <v>28</v>
      </c>
      <c r="B15">
        <f>('CON Score and Page Rank'!KA18-'MIN and MAX'!B$59)/('MIN and MAX'!F$59-'MIN and MAX'!B$59)</f>
        <v>1.4261016049690106E-3</v>
      </c>
      <c r="C15">
        <f>('CON Score and Page Rank'!KB18-'MIN and MAX'!C$59)/('MIN and MAX'!G$59-'MIN and MAX'!C$59)</f>
        <v>3.5832136035467019E-2</v>
      </c>
      <c r="D15">
        <f>('CON Score and Page Rank'!KC18-'MIN and MAX'!D$59)/('MIN and MAX'!H$59-'MIN and MAX'!D$59)</f>
        <v>0.77013495864170656</v>
      </c>
      <c r="E15">
        <f t="shared" si="0"/>
        <v>3.4406034430498007E-2</v>
      </c>
      <c r="F15">
        <f t="shared" si="1"/>
        <v>0.85264925370080014</v>
      </c>
      <c r="G15">
        <f t="shared" si="2"/>
        <v>0.76870885703673753</v>
      </c>
      <c r="H15" s="3">
        <f>IFERROR(VLOOKUP(A15,'GDP Data'!A$2:Q$144,13,FALSE),"Not Found")</f>
        <v>15221622925.9319</v>
      </c>
      <c r="I15">
        <f t="shared" si="3"/>
        <v>3.5809329702414234E-4</v>
      </c>
      <c r="J15">
        <f t="shared" si="4"/>
        <v>-0.85229116040377595</v>
      </c>
    </row>
    <row r="16" spans="1:10" x14ac:dyDescent="0.25">
      <c r="A16" t="s">
        <v>89</v>
      </c>
      <c r="B16">
        <f>('CON Score and Page Rank'!KA85-'MIN and MAX'!B$59)/('MIN and MAX'!F$59-'MIN and MAX'!B$59)</f>
        <v>4.6600294270215479E-3</v>
      </c>
      <c r="C16">
        <f>('CON Score and Page Rank'!KB85-'MIN and MAX'!C$59)/('MIN and MAX'!G$59-'MIN and MAX'!C$59)</f>
        <v>3.9032865187854801E-2</v>
      </c>
      <c r="D16">
        <f>('CON Score and Page Rank'!KC85-'MIN and MAX'!D$59)/('MIN and MAX'!H$59-'MIN and MAX'!D$59)</f>
        <v>0.84980409229429688</v>
      </c>
      <c r="E16">
        <f t="shared" si="0"/>
        <v>3.4372835760833255E-2</v>
      </c>
      <c r="F16">
        <f t="shared" si="1"/>
        <v>0.85259398603274361</v>
      </c>
      <c r="G16">
        <f t="shared" si="2"/>
        <v>0.84514406286727528</v>
      </c>
      <c r="H16" s="3">
        <f>IFERROR(VLOOKUP(A16,'GDP Data'!A$2:Q$144,13,FALSE),"Not Found")</f>
        <v>262293871093.061</v>
      </c>
      <c r="I16">
        <f t="shared" si="3"/>
        <v>1.6206126293770363E-2</v>
      </c>
      <c r="J16">
        <f t="shared" si="4"/>
        <v>-0.83638785973897323</v>
      </c>
    </row>
    <row r="17" spans="1:10" x14ac:dyDescent="0.25">
      <c r="A17" t="s">
        <v>94</v>
      </c>
      <c r="B17">
        <f>('CON Score and Page Rank'!KA90-'MIN and MAX'!B$59)/('MIN and MAX'!F$59-'MIN and MAX'!B$59)</f>
        <v>9.6602226423892473E-3</v>
      </c>
      <c r="C17">
        <f>('CON Score and Page Rank'!KB90-'MIN and MAX'!C$59)/('MIN and MAX'!G$59-'MIN and MAX'!C$59)</f>
        <v>4.3898060495374834E-2</v>
      </c>
      <c r="D17">
        <f>('CON Score and Page Rank'!KC90-'MIN and MAX'!D$59)/('MIN and MAX'!H$59-'MIN and MAX'!D$59)</f>
        <v>0.90988245537657819</v>
      </c>
      <c r="E17">
        <f t="shared" si="0"/>
        <v>3.4237837852985585E-2</v>
      </c>
      <c r="F17">
        <f t="shared" si="1"/>
        <v>0.85236924752259913</v>
      </c>
      <c r="G17">
        <f t="shared" si="2"/>
        <v>0.900222232734189</v>
      </c>
      <c r="H17" s="3" t="str">
        <f>IFERROR(VLOOKUP(A17,'GDP Data'!A$2:Q$144,13,FALSE),"Not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202</v>
      </c>
      <c r="B18">
        <f>('CON Score and Page Rank'!KA191-'MIN and MAX'!B$59)/('MIN and MAX'!F$59-'MIN and MAX'!B$59)</f>
        <v>1.3685872721006319E-2</v>
      </c>
      <c r="C18">
        <f>('CON Score and Page Rank'!KB191-'MIN and MAX'!C$59)/('MIN and MAX'!G$59-'MIN and MAX'!C$59)</f>
        <v>4.7853837028567506E-2</v>
      </c>
      <c r="D18">
        <f>('CON Score and Page Rank'!KC191-'MIN and MAX'!D$59)/('MIN and MAX'!H$59-'MIN and MAX'!D$59)</f>
        <v>0.96386591205920769</v>
      </c>
      <c r="E18">
        <f t="shared" si="0"/>
        <v>3.4167964307561187E-2</v>
      </c>
      <c r="F18">
        <f t="shared" si="1"/>
        <v>0.85225292515325601</v>
      </c>
      <c r="G18">
        <f t="shared" si="2"/>
        <v>0.95018003933820139</v>
      </c>
      <c r="H18" s="3">
        <f>IFERROR(VLOOKUP(A18,'GDP Data'!A$2:Q$144,13,FALSE),"Not Found")</f>
        <v>334943871931.745</v>
      </c>
      <c r="I18">
        <f t="shared" si="3"/>
        <v>2.0866138169026705E-2</v>
      </c>
      <c r="J18">
        <f t="shared" si="4"/>
        <v>-0.8313867869842293</v>
      </c>
    </row>
    <row r="19" spans="1:10" x14ac:dyDescent="0.25">
      <c r="A19" t="s">
        <v>53</v>
      </c>
      <c r="B19">
        <f>('CON Score and Page Rank'!KA47-'MIN and MAX'!B$59)/('MIN and MAX'!F$59-'MIN and MAX'!B$59)</f>
        <v>5.8512846323192534E-3</v>
      </c>
      <c r="C19">
        <f>('CON Score and Page Rank'!KB47-'MIN and MAX'!C$59)/('MIN and MAX'!G$59-'MIN and MAX'!C$59)</f>
        <v>3.924535318504032E-2</v>
      </c>
      <c r="D19">
        <f>('CON Score and Page Rank'!KC47-'MIN and MAX'!D$59)/('MIN and MAX'!H$59-'MIN and MAX'!D$59)</f>
        <v>0.79059643012625158</v>
      </c>
      <c r="E19">
        <f t="shared" si="0"/>
        <v>3.3394068552721069E-2</v>
      </c>
      <c r="F19">
        <f t="shared" si="1"/>
        <v>0.85096457793571112</v>
      </c>
      <c r="G19">
        <f t="shared" si="2"/>
        <v>0.78474514549393237</v>
      </c>
      <c r="H19" s="3" t="str">
        <f>IFERROR(VLOOKUP(A19,'GDP Data'!A$2:Q$144,13,FALSE),"Not Found")</f>
        <v>Not Found</v>
      </c>
      <c r="I19" t="str">
        <f t="shared" si="3"/>
        <v>No Value</v>
      </c>
      <c r="J19" t="str">
        <f t="shared" si="4"/>
        <v>No Value</v>
      </c>
    </row>
    <row r="20" spans="1:10" x14ac:dyDescent="0.25">
      <c r="A20" t="s">
        <v>184</v>
      </c>
      <c r="B20">
        <f>('CON Score and Page Rank'!KA176-'MIN and MAX'!B$59)/('MIN and MAX'!F$59-'MIN and MAX'!B$59)</f>
        <v>4.9698309127719298E-3</v>
      </c>
      <c r="C20">
        <f>('CON Score and Page Rank'!KB176-'MIN and MAX'!C$59)/('MIN and MAX'!G$59-'MIN and MAX'!C$59)</f>
        <v>3.8361917397123996E-2</v>
      </c>
      <c r="D20">
        <f>('CON Score and Page Rank'!KC176-'MIN and MAX'!D$59)/('MIN and MAX'!H$59-'MIN and MAX'!D$59)</f>
        <v>0.80104484109708318</v>
      </c>
      <c r="E20">
        <f t="shared" si="0"/>
        <v>3.3392086484352067E-2</v>
      </c>
      <c r="F20">
        <f t="shared" si="1"/>
        <v>0.85096127827648416</v>
      </c>
      <c r="G20">
        <f t="shared" si="2"/>
        <v>0.79607501018431126</v>
      </c>
      <c r="H20" s="3">
        <f>IFERROR(VLOOKUP(A20,'GDP Data'!A$2:Q$144,13,FALSE),"Not Found")</f>
        <v>27474380566.264999</v>
      </c>
      <c r="I20">
        <f t="shared" si="3"/>
        <v>1.1440257877253284E-3</v>
      </c>
      <c r="J20">
        <f t="shared" si="4"/>
        <v>-0.84981725248875883</v>
      </c>
    </row>
    <row r="21" spans="1:10" x14ac:dyDescent="0.25">
      <c r="A21" t="s">
        <v>115</v>
      </c>
      <c r="B21">
        <f>('CON Score and Page Rank'!KA111-'MIN and MAX'!B$59)/('MIN and MAX'!F$59-'MIN and MAX'!B$59)</f>
        <v>2.7107348893926131E-2</v>
      </c>
      <c r="C21">
        <f>('CON Score and Page Rank'!KB111-'MIN and MAX'!C$59)/('MIN and MAX'!G$59-'MIN and MAX'!C$59)</f>
        <v>6.0164494765451562E-2</v>
      </c>
      <c r="D21">
        <f>('CON Score and Page Rank'!KC111-'MIN and MAX'!D$59)/('MIN and MAX'!H$59-'MIN and MAX'!D$59)</f>
        <v>0.98911623857205055</v>
      </c>
      <c r="E21">
        <f t="shared" si="0"/>
        <v>3.3057145871525431E-2</v>
      </c>
      <c r="F21">
        <f t="shared" si="1"/>
        <v>0.85040368404770184</v>
      </c>
      <c r="G21">
        <f t="shared" si="2"/>
        <v>0.96200888967812448</v>
      </c>
      <c r="H21" s="3">
        <f>IFERROR(VLOOKUP(A21,'GDP Data'!A$2:Q$144,13,FALSE),"Not Found")</f>
        <v>458201514136.97699</v>
      </c>
      <c r="I21">
        <f t="shared" si="3"/>
        <v>2.877229191660708E-2</v>
      </c>
      <c r="J21">
        <f t="shared" si="4"/>
        <v>-0.82163139213109471</v>
      </c>
    </row>
    <row r="22" spans="1:10" x14ac:dyDescent="0.25">
      <c r="A22" t="s">
        <v>95</v>
      </c>
      <c r="B22">
        <f>('CON Score and Page Rank'!KA91-'MIN and MAX'!B$59)/('MIN and MAX'!F$59-'MIN and MAX'!B$59)</f>
        <v>8.8506722793172085E-5</v>
      </c>
      <c r="C22">
        <f>('CON Score and Page Rank'!KB91-'MIN and MAX'!C$59)/('MIN and MAX'!G$59-'MIN and MAX'!C$59)</f>
        <v>3.310231756268836E-2</v>
      </c>
      <c r="D22">
        <f>('CON Score and Page Rank'!KC91-'MIN and MAX'!D$59)/('MIN and MAX'!H$59-'MIN and MAX'!D$59)</f>
        <v>0.77361776229865042</v>
      </c>
      <c r="E22">
        <f t="shared" si="0"/>
        <v>3.3013810839895186E-2</v>
      </c>
      <c r="F22">
        <f t="shared" si="1"/>
        <v>0.85033154181527071</v>
      </c>
      <c r="G22">
        <f t="shared" si="2"/>
        <v>0.77352925557585728</v>
      </c>
      <c r="H22" s="3">
        <f>IFERROR(VLOOKUP(A22,'GDP Data'!A$2:Q$144,13,FALSE),"Not Found")</f>
        <v>48167374611.991501</v>
      </c>
      <c r="I22">
        <f t="shared" si="3"/>
        <v>2.4713430193081861E-3</v>
      </c>
      <c r="J22">
        <f t="shared" si="4"/>
        <v>-0.84786019879596253</v>
      </c>
    </row>
    <row r="23" spans="1:10" x14ac:dyDescent="0.25">
      <c r="A23" t="s">
        <v>130</v>
      </c>
      <c r="B23">
        <f>('CON Score and Page Rank'!KA126-'MIN and MAX'!B$59)/('MIN and MAX'!F$59-'MIN and MAX'!B$59)</f>
        <v>1.0067452866215363E-3</v>
      </c>
      <c r="C23">
        <f>('CON Score and Page Rank'!KB126-'MIN and MAX'!C$59)/('MIN and MAX'!G$59-'MIN and MAX'!C$59)</f>
        <v>3.3728093040031638E-2</v>
      </c>
      <c r="D23">
        <f>('CON Score and Page Rank'!KC126-'MIN and MAX'!D$59)/('MIN and MAX'!H$59-'MIN and MAX'!D$59)</f>
        <v>0.78363082281236396</v>
      </c>
      <c r="E23">
        <f t="shared" si="0"/>
        <v>3.2721347753410103E-2</v>
      </c>
      <c r="F23">
        <f t="shared" si="1"/>
        <v>0.84984466228227029</v>
      </c>
      <c r="G23">
        <f t="shared" si="2"/>
        <v>0.78262407752574237</v>
      </c>
      <c r="H23" s="3">
        <f>IFERROR(VLOOKUP(A23,'GDP Data'!A$2:Q$144,13,FALSE),"Not Found")</f>
        <v>65951627200.202599</v>
      </c>
      <c r="I23">
        <f t="shared" si="3"/>
        <v>3.612083931860161E-3</v>
      </c>
      <c r="J23">
        <f t="shared" si="4"/>
        <v>-0.8462325783504101</v>
      </c>
    </row>
    <row r="24" spans="1:10" x14ac:dyDescent="0.25">
      <c r="A24" t="s">
        <v>78</v>
      </c>
      <c r="B24">
        <f>('CON Score and Page Rank'!KA74-'MIN and MAX'!B$59)/('MIN and MAX'!F$59-'MIN and MAX'!B$59)</f>
        <v>6.0194557758778983E-3</v>
      </c>
      <c r="C24">
        <f>('CON Score and Page Rank'!KB74-'MIN and MAX'!C$59)/('MIN and MAX'!G$59-'MIN and MAX'!C$59)</f>
        <v>3.8733060676384712E-2</v>
      </c>
      <c r="D24">
        <f>('CON Score and Page Rank'!KC74-'MIN and MAX'!D$59)/('MIN and MAX'!H$59-'MIN and MAX'!D$59)</f>
        <v>0.83108402263822378</v>
      </c>
      <c r="E24">
        <f t="shared" si="0"/>
        <v>3.2713604900506815E-2</v>
      </c>
      <c r="F24">
        <f t="shared" si="1"/>
        <v>0.8498317723252814</v>
      </c>
      <c r="G24">
        <f t="shared" si="2"/>
        <v>0.82506456686234586</v>
      </c>
      <c r="H24" s="3">
        <f>IFERROR(VLOOKUP(A24,'GDP Data'!A$2:Q$144,13,FALSE),"Not Found")</f>
        <v>235989672977.625</v>
      </c>
      <c r="I24">
        <f t="shared" si="3"/>
        <v>1.4518887833041285E-2</v>
      </c>
      <c r="J24">
        <f t="shared" si="4"/>
        <v>-0.83531288449224006</v>
      </c>
    </row>
    <row r="25" spans="1:10" x14ac:dyDescent="0.25">
      <c r="A25" t="s">
        <v>207</v>
      </c>
      <c r="B25">
        <f>('CON Score and Page Rank'!KA196-'MIN and MAX'!B$59)/('MIN and MAX'!F$59-'MIN and MAX'!B$59)</f>
        <v>1.0295546066259628E-3</v>
      </c>
      <c r="C25">
        <f>('CON Score and Page Rank'!KB196-'MIN and MAX'!C$59)/('MIN and MAX'!G$59-'MIN and MAX'!C$59)</f>
        <v>3.3733661204528857E-2</v>
      </c>
      <c r="D25">
        <f>('CON Score and Page Rank'!KC196-'MIN and MAX'!D$59)/('MIN and MAX'!H$59-'MIN and MAX'!D$59)</f>
        <v>0.84849804092294301</v>
      </c>
      <c r="E25">
        <f t="shared" si="0"/>
        <v>3.2704106597902897E-2</v>
      </c>
      <c r="F25">
        <f t="shared" si="1"/>
        <v>0.84981595997374082</v>
      </c>
      <c r="G25">
        <f t="shared" si="2"/>
        <v>0.84746848631631699</v>
      </c>
      <c r="H25" s="3">
        <f>IFERROR(VLOOKUP(A25,'GDP Data'!A$2:Q$144,13,FALSE),"Not Found")</f>
        <v>79276664000</v>
      </c>
      <c r="I25">
        <f t="shared" si="3"/>
        <v>4.4667959622586521E-3</v>
      </c>
      <c r="J25">
        <f t="shared" si="4"/>
        <v>-0.84534916401148219</v>
      </c>
    </row>
    <row r="26" spans="1:10" x14ac:dyDescent="0.25">
      <c r="A26" t="s">
        <v>54</v>
      </c>
      <c r="B26">
        <f>('CON Score and Page Rank'!KA48-'MIN and MAX'!B$59)/('MIN and MAX'!F$59-'MIN and MAX'!B$59)</f>
        <v>2.5695561864853601E-2</v>
      </c>
      <c r="C26">
        <f>('CON Score and Page Rank'!KB48-'MIN and MAX'!C$59)/('MIN and MAX'!G$59-'MIN and MAX'!C$59)</f>
        <v>5.7905893346016354E-2</v>
      </c>
      <c r="D26">
        <f>('CON Score and Page Rank'!KC48-'MIN and MAX'!D$59)/('MIN and MAX'!H$59-'MIN and MAX'!D$59)</f>
        <v>0.84849804092294301</v>
      </c>
      <c r="E26">
        <f t="shared" si="0"/>
        <v>3.2210331481162757E-2</v>
      </c>
      <c r="F26">
        <f t="shared" si="1"/>
        <v>0.84899394513031212</v>
      </c>
      <c r="G26">
        <f t="shared" si="2"/>
        <v>0.82280247905808945</v>
      </c>
      <c r="H26" s="3" t="str">
        <f>IFERROR(VLOOKUP(A26,'GDP Data'!A$2:Q$144,13,FALSE),"Not Found")</f>
        <v>Not Found</v>
      </c>
      <c r="I26" t="str">
        <f t="shared" si="3"/>
        <v>No Value</v>
      </c>
      <c r="J26" t="str">
        <f t="shared" si="4"/>
        <v>No Value</v>
      </c>
    </row>
    <row r="27" spans="1:10" x14ac:dyDescent="0.25">
      <c r="A27" t="s">
        <v>141</v>
      </c>
      <c r="B27">
        <f>('CON Score and Page Rank'!KA137-'MIN and MAX'!B$59)/('MIN and MAX'!F$59-'MIN and MAX'!B$59)</f>
        <v>2.7258589960086947E-2</v>
      </c>
      <c r="C27">
        <f>('CON Score and Page Rank'!KB137-'MIN and MAX'!C$59)/('MIN and MAX'!G$59-'MIN and MAX'!C$59)</f>
        <v>5.9318714446975777E-2</v>
      </c>
      <c r="D27">
        <f>('CON Score and Page Rank'!KC137-'MIN and MAX'!D$59)/('MIN and MAX'!H$59-'MIN and MAX'!D$59)</f>
        <v>0.83804962995211141</v>
      </c>
      <c r="E27">
        <f t="shared" si="0"/>
        <v>3.206012448688883E-2</v>
      </c>
      <c r="F27">
        <f t="shared" si="1"/>
        <v>0.84874388720982563</v>
      </c>
      <c r="G27">
        <f t="shared" si="2"/>
        <v>0.81079103999202451</v>
      </c>
      <c r="H27" s="3">
        <f>IFERROR(VLOOKUP(A27,'GDP Data'!A$2:Q$144,13,FALSE),"Not Found")</f>
        <v>892969107923.09399</v>
      </c>
      <c r="I27">
        <f t="shared" si="3"/>
        <v>5.6659726557091415E-2</v>
      </c>
      <c r="J27">
        <f t="shared" si="4"/>
        <v>-0.79208416065273424</v>
      </c>
    </row>
    <row r="28" spans="1:10" x14ac:dyDescent="0.25">
      <c r="A28" t="s">
        <v>226</v>
      </c>
      <c r="B28">
        <f>('CON Score and Page Rank'!KA215-'MIN and MAX'!B$59)/('MIN and MAX'!F$59-'MIN and MAX'!B$59)</f>
        <v>1.2710383954337908E-2</v>
      </c>
      <c r="C28">
        <f>('CON Score and Page Rank'!KB215-'MIN and MAX'!C$59)/('MIN and MAX'!G$59-'MIN and MAX'!C$59)</f>
        <v>4.4513649046051582E-2</v>
      </c>
      <c r="D28">
        <f>('CON Score and Page Rank'!KC215-'MIN and MAX'!D$59)/('MIN and MAX'!H$59-'MIN and MAX'!D$59)</f>
        <v>0.79190248149760556</v>
      </c>
      <c r="E28">
        <f t="shared" si="0"/>
        <v>3.1803265091713676E-2</v>
      </c>
      <c r="F28">
        <f t="shared" si="1"/>
        <v>0.84831627911790297</v>
      </c>
      <c r="G28">
        <f t="shared" si="2"/>
        <v>0.77919209754326768</v>
      </c>
      <c r="H28" s="3">
        <f>IFERROR(VLOOKUP(A28,'GDP Data'!A$2:Q$144,13,FALSE),"Not Found")</f>
        <v>316482190800.36401</v>
      </c>
      <c r="I28">
        <f t="shared" si="3"/>
        <v>1.9681944744164116E-2</v>
      </c>
      <c r="J28">
        <f t="shared" si="4"/>
        <v>-0.8286343343737389</v>
      </c>
    </row>
    <row r="29" spans="1:10" x14ac:dyDescent="0.25">
      <c r="A29" t="s">
        <v>193</v>
      </c>
      <c r="B29">
        <f>('CON Score and Page Rank'!KA28-'MIN and MAX'!B$59)/('MIN and MAX'!F$59-'MIN and MAX'!B$59)</f>
        <v>6.8714039430564002E-3</v>
      </c>
      <c r="C29">
        <f>('CON Score and Page Rank'!KB28-'MIN and MAX'!C$59)/('MIN and MAX'!G$59-'MIN and MAX'!C$59)</f>
        <v>3.8493006168079894E-2</v>
      </c>
      <c r="D29">
        <f>('CON Score and Page Rank'!KC28-'MIN and MAX'!D$59)/('MIN and MAX'!H$59-'MIN and MAX'!D$59)</f>
        <v>0.8289072703526339</v>
      </c>
      <c r="E29">
        <f t="shared" si="0"/>
        <v>3.1621602225023492E-2</v>
      </c>
      <c r="F29">
        <f t="shared" si="1"/>
        <v>0.84801385486067227</v>
      </c>
      <c r="G29">
        <f t="shared" si="2"/>
        <v>0.82203586640957749</v>
      </c>
      <c r="H29" s="3">
        <f>IFERROR(VLOOKUP(A29,'GDP Data'!A$2:Q$144,13,FALSE),"Not Found")</f>
        <v>51583869785.184898</v>
      </c>
      <c r="I29">
        <f t="shared" si="3"/>
        <v>2.6904883447733418E-3</v>
      </c>
      <c r="J29">
        <f t="shared" si="4"/>
        <v>-0.8453233665158989</v>
      </c>
    </row>
    <row r="30" spans="1:10" x14ac:dyDescent="0.25">
      <c r="A30" t="s">
        <v>147</v>
      </c>
      <c r="B30">
        <f>('CON Score and Page Rank'!KA143-'MIN and MAX'!B$59)/('MIN and MAX'!F$59-'MIN and MAX'!B$59)</f>
        <v>2.7302951403679696E-2</v>
      </c>
      <c r="C30">
        <f>('CON Score and Page Rank'!KB143-'MIN and MAX'!C$59)/('MIN and MAX'!G$59-'MIN and MAX'!C$59)</f>
        <v>5.8875765714352365E-2</v>
      </c>
      <c r="D30">
        <f>('CON Score and Page Rank'!KC143-'MIN and MAX'!D$59)/('MIN and MAX'!H$59-'MIN and MAX'!D$59)</f>
        <v>0.89508053983456681</v>
      </c>
      <c r="E30">
        <f t="shared" si="0"/>
        <v>3.1572814310672673E-2</v>
      </c>
      <c r="F30">
        <f t="shared" si="1"/>
        <v>0.84793263491171844</v>
      </c>
      <c r="G30">
        <f t="shared" si="2"/>
        <v>0.86777758843088715</v>
      </c>
      <c r="H30" s="3">
        <f>IFERROR(VLOOKUP(A30,'GDP Data'!A$2:Q$144,13,FALSE),"Not Found")</f>
        <v>297951960784.31403</v>
      </c>
      <c r="I30">
        <f t="shared" si="3"/>
        <v>1.8493354366611838E-2</v>
      </c>
      <c r="J30">
        <f t="shared" si="4"/>
        <v>-0.82943928054510663</v>
      </c>
    </row>
    <row r="31" spans="1:10" x14ac:dyDescent="0.25">
      <c r="A31" t="s">
        <v>195</v>
      </c>
      <c r="B31">
        <f>('CON Score and Page Rank'!KA186-'MIN and MAX'!B$59)/('MIN and MAX'!F$59-'MIN and MAX'!B$59)</f>
        <v>4.1507369522553791E-3</v>
      </c>
      <c r="C31">
        <f>('CON Score and Page Rank'!KB186-'MIN and MAX'!C$59)/('MIN and MAX'!G$59-'MIN and MAX'!C$59)</f>
        <v>3.5716194951934128E-2</v>
      </c>
      <c r="D31">
        <f>('CON Score and Page Rank'!KC186-'MIN and MAX'!D$59)/('MIN and MAX'!H$59-'MIN and MAX'!D$59)</f>
        <v>0.76316935132781893</v>
      </c>
      <c r="E31">
        <f t="shared" si="0"/>
        <v>3.1565457999678748E-2</v>
      </c>
      <c r="F31">
        <f t="shared" si="1"/>
        <v>0.84792038845250073</v>
      </c>
      <c r="G31">
        <f t="shared" si="2"/>
        <v>0.75901861437556351</v>
      </c>
      <c r="H31" s="3">
        <f>IFERROR(VLOOKUP(A31,'GDP Data'!A$2:Q$144,13,FALSE),"Not Found")</f>
        <v>169333048847.83401</v>
      </c>
      <c r="I31">
        <f t="shared" si="3"/>
        <v>1.0243311006840778E-2</v>
      </c>
      <c r="J31">
        <f t="shared" si="4"/>
        <v>-0.83767707744566</v>
      </c>
    </row>
    <row r="32" spans="1:10" x14ac:dyDescent="0.25">
      <c r="A32" t="s">
        <v>203</v>
      </c>
      <c r="B32">
        <f>('CON Score and Page Rank'!KA192-'MIN and MAX'!B$59)/('MIN and MAX'!F$59-'MIN and MAX'!B$59)</f>
        <v>1.8975359318979684E-3</v>
      </c>
      <c r="C32">
        <f>('CON Score and Page Rank'!KB192-'MIN and MAX'!C$59)/('MIN and MAX'!G$59-'MIN and MAX'!C$59)</f>
        <v>3.3459504805853212E-2</v>
      </c>
      <c r="D32">
        <f>('CON Score and Page Rank'!KC192-'MIN and MAX'!D$59)/('MIN and MAX'!H$59-'MIN and MAX'!D$59)</f>
        <v>0.70657379190248149</v>
      </c>
      <c r="E32">
        <f t="shared" si="0"/>
        <v>3.1561968873955244E-2</v>
      </c>
      <c r="F32">
        <f t="shared" si="1"/>
        <v>0.84791457991124775</v>
      </c>
      <c r="G32">
        <f t="shared" si="2"/>
        <v>0.70467625597058348</v>
      </c>
      <c r="H32" s="3">
        <f>IFERROR(VLOOKUP(A32,'GDP Data'!A$2:Q$144,13,FALSE),"Not Found")</f>
        <v>42762617081.652199</v>
      </c>
      <c r="I32">
        <f t="shared" si="3"/>
        <v>2.124663955529685E-3</v>
      </c>
      <c r="J32">
        <f t="shared" si="4"/>
        <v>-0.84578991595571806</v>
      </c>
    </row>
    <row r="33" spans="1:10" x14ac:dyDescent="0.25">
      <c r="A33" t="s">
        <v>88</v>
      </c>
      <c r="B33">
        <f>('CON Score and Page Rank'!KA84-'MIN and MAX'!B$59)/('MIN and MAX'!F$59-'MIN and MAX'!B$59)</f>
        <v>7.9446503352936836E-4</v>
      </c>
      <c r="C33">
        <f>('CON Score and Page Rank'!KB84-'MIN and MAX'!C$59)/('MIN and MAX'!G$59-'MIN and MAX'!C$59)</f>
        <v>3.2206860168184789E-2</v>
      </c>
      <c r="D33">
        <f>('CON Score and Page Rank'!KC84-'MIN and MAX'!D$59)/('MIN and MAX'!H$59-'MIN and MAX'!D$59)</f>
        <v>0.62646930779277321</v>
      </c>
      <c r="E33">
        <f t="shared" si="0"/>
        <v>3.1412395134655421E-2</v>
      </c>
      <c r="F33">
        <f t="shared" si="1"/>
        <v>0.8476655762054649</v>
      </c>
      <c r="G33">
        <f t="shared" si="2"/>
        <v>0.62567484275924379</v>
      </c>
      <c r="H33" s="3">
        <f>IFERROR(VLOOKUP(A33,'GDP Data'!A$2:Q$144,13,FALSE),"Not Found")</f>
        <v>185749664444.444</v>
      </c>
      <c r="I33">
        <f t="shared" si="3"/>
        <v>1.1296327149285008E-2</v>
      </c>
      <c r="J33">
        <f t="shared" si="4"/>
        <v>-0.83636924905617993</v>
      </c>
    </row>
    <row r="34" spans="1:10" x14ac:dyDescent="0.25">
      <c r="A34" t="s">
        <v>111</v>
      </c>
      <c r="B34">
        <f>('CON Score and Page Rank'!KA107-'MIN and MAX'!B$59)/('MIN and MAX'!F$59-'MIN and MAX'!B$59)</f>
        <v>1.423022787431461E-4</v>
      </c>
      <c r="C34">
        <f>('CON Score and Page Rank'!KB107-'MIN and MAX'!C$59)/('MIN and MAX'!G$59-'MIN and MAX'!C$59)</f>
        <v>3.1447854866230564E-2</v>
      </c>
      <c r="D34">
        <f>('CON Score and Page Rank'!KC107-'MIN and MAX'!D$59)/('MIN and MAX'!H$59-'MIN and MAX'!D$59)</f>
        <v>0.60818458859381808</v>
      </c>
      <c r="E34">
        <f t="shared" si="0"/>
        <v>3.130555258748742E-2</v>
      </c>
      <c r="F34">
        <f t="shared" si="1"/>
        <v>0.8474877094869846</v>
      </c>
      <c r="G34">
        <f t="shared" si="2"/>
        <v>0.60804228631507495</v>
      </c>
      <c r="H34" s="3">
        <f>IFERROR(VLOOKUP(A34,'GDP Data'!A$2:Q$144,13,FALSE),"Not Found")</f>
        <v>17814284622.171799</v>
      </c>
      <c r="I34">
        <f t="shared" si="3"/>
        <v>5.2439521242022538E-4</v>
      </c>
      <c r="J34">
        <f t="shared" si="4"/>
        <v>-0.84696331427456439</v>
      </c>
    </row>
    <row r="35" spans="1:10" x14ac:dyDescent="0.25">
      <c r="A35" t="s">
        <v>87</v>
      </c>
      <c r="B35">
        <f>('CON Score and Page Rank'!KA83-'MIN and MAX'!B$59)/('MIN and MAX'!F$59-'MIN and MAX'!B$59)</f>
        <v>5.9241160422925337E-4</v>
      </c>
      <c r="C35">
        <f>('CON Score and Page Rank'!KB83-'MIN and MAX'!C$59)/('MIN and MAX'!G$59-'MIN and MAX'!C$59)</f>
        <v>3.1540361921572356E-2</v>
      </c>
      <c r="D35">
        <f>('CON Score and Page Rank'!KC83-'MIN and MAX'!D$59)/('MIN and MAX'!H$59-'MIN and MAX'!D$59)</f>
        <v>0.71136264693077933</v>
      </c>
      <c r="E35">
        <f t="shared" si="0"/>
        <v>3.0947950317343102E-2</v>
      </c>
      <c r="F35">
        <f t="shared" si="1"/>
        <v>0.84689238913944853</v>
      </c>
      <c r="G35">
        <f t="shared" si="2"/>
        <v>0.71077023532655004</v>
      </c>
      <c r="H35" s="3">
        <f>IFERROR(VLOOKUP(A35,'GDP Data'!A$2:Q$144,13,FALSE),"Not Found")</f>
        <v>626133114526.80603</v>
      </c>
      <c r="I35">
        <f t="shared" si="3"/>
        <v>3.9543981428146829E-2</v>
      </c>
      <c r="J35">
        <f t="shared" si="4"/>
        <v>-0.80734840771130167</v>
      </c>
    </row>
    <row r="36" spans="1:10" x14ac:dyDescent="0.25">
      <c r="A36" t="s">
        <v>223</v>
      </c>
      <c r="B36">
        <f>('CON Score and Page Rank'!KA212-'MIN and MAX'!B$59)/('MIN and MAX'!F$59-'MIN and MAX'!B$59)</f>
        <v>7.5030316674317581E-4</v>
      </c>
      <c r="C36">
        <f>('CON Score and Page Rank'!KB212-'MIN and MAX'!C$59)/('MIN and MAX'!G$59-'MIN and MAX'!C$59)</f>
        <v>3.1523744708970139E-2</v>
      </c>
      <c r="D36">
        <f>('CON Score and Page Rank'!KC212-'MIN and MAX'!D$59)/('MIN and MAX'!H$59-'MIN and MAX'!D$59)</f>
        <v>0.58989986939486283</v>
      </c>
      <c r="E36">
        <f t="shared" si="0"/>
        <v>3.0773441542226963E-2</v>
      </c>
      <c r="F36">
        <f t="shared" si="1"/>
        <v>0.84660187469554316</v>
      </c>
      <c r="G36">
        <f t="shared" si="2"/>
        <v>0.58914956622811965</v>
      </c>
      <c r="H36" s="3">
        <f>IFERROR(VLOOKUP(A36,'GDP Data'!A$2:Q$144,13,FALSE),"Not Found")</f>
        <v>25433011405.301701</v>
      </c>
      <c r="I36">
        <f t="shared" si="3"/>
        <v>1.0130856029757947E-3</v>
      </c>
      <c r="J36">
        <f t="shared" si="4"/>
        <v>-0.84558878909256741</v>
      </c>
    </row>
    <row r="37" spans="1:10" x14ac:dyDescent="0.25">
      <c r="A37" t="s">
        <v>139</v>
      </c>
      <c r="B37">
        <f>('CON Score and Page Rank'!KA135-'MIN and MAX'!B$59)/('MIN and MAX'!F$59-'MIN and MAX'!B$59)</f>
        <v>2.2156596153731576E-4</v>
      </c>
      <c r="C37">
        <f>('CON Score and Page Rank'!KB135-'MIN and MAX'!C$59)/('MIN and MAX'!G$59-'MIN and MAX'!C$59)</f>
        <v>3.0913309293255146E-2</v>
      </c>
      <c r="D37">
        <f>('CON Score and Page Rank'!KC135-'MIN and MAX'!D$59)/('MIN and MAX'!H$59-'MIN and MAX'!D$59)</f>
        <v>0.66739225076186326</v>
      </c>
      <c r="E37">
        <f t="shared" si="0"/>
        <v>3.0691743331717831E-2</v>
      </c>
      <c r="F37">
        <f t="shared" si="1"/>
        <v>0.8464658671499149</v>
      </c>
      <c r="G37">
        <f t="shared" si="2"/>
        <v>0.66717068480032593</v>
      </c>
      <c r="H37" s="3">
        <f>IFERROR(VLOOKUP(A37,'GDP Data'!A$2:Q$144,13,FALSE),"Not Found")</f>
        <v>15107441446.7833</v>
      </c>
      <c r="I37">
        <f t="shared" si="3"/>
        <v>3.5076931846083465E-4</v>
      </c>
      <c r="J37">
        <f t="shared" si="4"/>
        <v>-0.84611509783145411</v>
      </c>
    </row>
    <row r="38" spans="1:10" x14ac:dyDescent="0.25">
      <c r="A38" t="s">
        <v>219</v>
      </c>
      <c r="B38">
        <f>('CON Score and Page Rank'!KA208-'MIN and MAX'!B$59)/('MIN and MAX'!F$59-'MIN and MAX'!B$59)</f>
        <v>1.1325978541410365E-2</v>
      </c>
      <c r="C38">
        <f>('CON Score and Page Rank'!KB208-'MIN and MAX'!C$59)/('MIN and MAX'!G$59-'MIN and MAX'!C$59)</f>
        <v>4.1880338299587441E-2</v>
      </c>
      <c r="D38">
        <f>('CON Score and Page Rank'!KC208-'MIN and MAX'!D$59)/('MIN and MAX'!H$59-'MIN and MAX'!D$59)</f>
        <v>0.79625598606878534</v>
      </c>
      <c r="E38">
        <f t="shared" si="0"/>
        <v>3.0554359758177076E-2</v>
      </c>
      <c r="F38">
        <f t="shared" si="1"/>
        <v>0.84623715708967662</v>
      </c>
      <c r="G38">
        <f t="shared" si="2"/>
        <v>0.78493000752737496</v>
      </c>
      <c r="H38" s="3">
        <f>IFERROR(VLOOKUP(A38,'GDP Data'!A$2:Q$144,13,FALSE),"Not Found")</f>
        <v>171761737046.58499</v>
      </c>
      <c r="I38">
        <f t="shared" si="3"/>
        <v>1.0399095118565772E-2</v>
      </c>
      <c r="J38">
        <f t="shared" si="4"/>
        <v>-0.83583806197111088</v>
      </c>
    </row>
    <row r="39" spans="1:10" x14ac:dyDescent="0.25">
      <c r="A39" t="s">
        <v>185</v>
      </c>
      <c r="B39">
        <f>('CON Score and Page Rank'!KA177-'MIN and MAX'!B$59)/('MIN and MAX'!F$59-'MIN and MAX'!B$59)</f>
        <v>5.6898363803850006E-3</v>
      </c>
      <c r="C39">
        <f>('CON Score and Page Rank'!KB177-'MIN and MAX'!C$59)/('MIN and MAX'!G$59-'MIN and MAX'!C$59)</f>
        <v>3.5979125959483271E-2</v>
      </c>
      <c r="D39">
        <f>('CON Score and Page Rank'!KC177-'MIN and MAX'!D$59)/('MIN and MAX'!H$59-'MIN and MAX'!D$59)</f>
        <v>0.65476708750544188</v>
      </c>
      <c r="E39">
        <f t="shared" si="0"/>
        <v>3.028928957909827E-2</v>
      </c>
      <c r="F39">
        <f t="shared" si="1"/>
        <v>0.84579588005005679</v>
      </c>
      <c r="G39">
        <f t="shared" si="2"/>
        <v>0.64907725112505688</v>
      </c>
      <c r="H39" s="3">
        <f>IFERROR(VLOOKUP(A39,'GDP Data'!A$2:Q$144,13,FALSE),"Not Found")</f>
        <v>43535051482.386902</v>
      </c>
      <c r="I39">
        <f t="shared" si="3"/>
        <v>2.1742104584715483E-3</v>
      </c>
      <c r="J39">
        <f t="shared" si="4"/>
        <v>-0.84362166959158524</v>
      </c>
    </row>
    <row r="40" spans="1:10" x14ac:dyDescent="0.25">
      <c r="A40" t="s">
        <v>124</v>
      </c>
      <c r="B40">
        <f>('CON Score and Page Rank'!KA120-'MIN and MAX'!B$59)/('MIN and MAX'!F$59-'MIN and MAX'!B$59)</f>
        <v>1.5108822511416964E-2</v>
      </c>
      <c r="C40">
        <f>('CON Score and Page Rank'!KB120-'MIN and MAX'!C$59)/('MIN and MAX'!G$59-'MIN and MAX'!C$59)</f>
        <v>4.5232558576146449E-2</v>
      </c>
      <c r="D40">
        <f>('CON Score and Page Rank'!KC120-'MIN and MAX'!D$59)/('MIN and MAX'!H$59-'MIN and MAX'!D$59)</f>
        <v>0.89464518937744886</v>
      </c>
      <c r="E40">
        <f t="shared" si="0"/>
        <v>3.0123736064729484E-2</v>
      </c>
      <c r="F40">
        <f t="shared" si="1"/>
        <v>0.845520273925772</v>
      </c>
      <c r="G40">
        <f t="shared" si="2"/>
        <v>0.87953636686603187</v>
      </c>
      <c r="H40" s="3">
        <f>IFERROR(VLOOKUP(A40,'GDP Data'!A$2:Q$144,13,FALSE),"Not Found")</f>
        <v>350666058392.172</v>
      </c>
      <c r="I40">
        <f t="shared" si="3"/>
        <v>2.1874611324770601E-2</v>
      </c>
      <c r="J40">
        <f t="shared" si="4"/>
        <v>-0.82364566260100136</v>
      </c>
    </row>
    <row r="41" spans="1:10" x14ac:dyDescent="0.25">
      <c r="A41" t="s">
        <v>166</v>
      </c>
      <c r="B41">
        <f>('CON Score and Page Rank'!KA160-'MIN and MAX'!B$59)/('MIN and MAX'!F$59-'MIN and MAX'!B$59)</f>
        <v>2.9067304295885443E-2</v>
      </c>
      <c r="C41">
        <f>('CON Score and Page Rank'!KB160-'MIN and MAX'!C$59)/('MIN and MAX'!G$59-'MIN and MAX'!C$59)</f>
        <v>5.9052798076759547E-2</v>
      </c>
      <c r="D41">
        <f>('CON Score and Page Rank'!KC160-'MIN and MAX'!D$59)/('MIN and MAX'!H$59-'MIN and MAX'!D$59)</f>
        <v>0.82760121898127992</v>
      </c>
      <c r="E41">
        <f t="shared" si="0"/>
        <v>2.9985493780874103E-2</v>
      </c>
      <c r="F41">
        <f t="shared" si="1"/>
        <v>0.84529013432281097</v>
      </c>
      <c r="G41">
        <f t="shared" si="2"/>
        <v>0.79853391468539447</v>
      </c>
      <c r="H41" s="3">
        <f>IFERROR(VLOOKUP(A41,'GDP Data'!A$2:Q$144,13,FALSE),"Not Found")</f>
        <v>370819140946.55298</v>
      </c>
      <c r="I41">
        <f t="shared" si="3"/>
        <v>2.3167296843590729E-2</v>
      </c>
      <c r="J41">
        <f t="shared" si="4"/>
        <v>-0.82212283747922021</v>
      </c>
    </row>
    <row r="42" spans="1:10" x14ac:dyDescent="0.25">
      <c r="A42" t="s">
        <v>199</v>
      </c>
      <c r="B42">
        <f>('CON Score and Page Rank'!KA189-'MIN and MAX'!B$59)/('MIN and MAX'!F$59-'MIN and MAX'!B$59)</f>
        <v>1.2838625804174666E-4</v>
      </c>
      <c r="C42">
        <f>('CON Score and Page Rank'!KB189-'MIN and MAX'!C$59)/('MIN and MAX'!G$59-'MIN and MAX'!C$59)</f>
        <v>3.0113837720972144E-2</v>
      </c>
      <c r="D42">
        <f>('CON Score and Page Rank'!KC189-'MIN and MAX'!D$59)/('MIN and MAX'!H$59-'MIN and MAX'!D$59)</f>
        <v>0.54941227688289074</v>
      </c>
      <c r="E42">
        <f t="shared" si="0"/>
        <v>2.9985451462930399E-2</v>
      </c>
      <c r="F42">
        <f t="shared" si="1"/>
        <v>0.84529006387378125</v>
      </c>
      <c r="G42">
        <f t="shared" si="2"/>
        <v>0.54928389062484895</v>
      </c>
      <c r="H42" s="3">
        <f>IFERROR(VLOOKUP(A42,'GDP Data'!A$2:Q$144,13,FALSE),"Not Found")</f>
        <v>23963033429.436401</v>
      </c>
      <c r="I42">
        <f t="shared" si="3"/>
        <v>9.1879634289570265E-4</v>
      </c>
      <c r="J42">
        <f t="shared" si="4"/>
        <v>-0.84437126753088554</v>
      </c>
    </row>
    <row r="43" spans="1:10" x14ac:dyDescent="0.25">
      <c r="A43" t="s">
        <v>82</v>
      </c>
      <c r="B43">
        <f>('CON Score and Page Rank'!KA78-'MIN and MAX'!B$59)/('MIN and MAX'!F$59-'MIN and MAX'!B$59)</f>
        <v>1.9872586343873242E-4</v>
      </c>
      <c r="C43">
        <f>('CON Score and Page Rank'!KB78-'MIN and MAX'!C$59)/('MIN and MAX'!G$59-'MIN and MAX'!C$59)</f>
        <v>2.9966537860736279E-2</v>
      </c>
      <c r="D43">
        <f>('CON Score and Page Rank'!KC78-'MIN and MAX'!D$59)/('MIN and MAX'!H$59-'MIN and MAX'!D$59)</f>
        <v>0.51980844579886809</v>
      </c>
      <c r="E43">
        <f t="shared" si="0"/>
        <v>2.9767811997297545E-2</v>
      </c>
      <c r="F43">
        <f t="shared" si="1"/>
        <v>0.84492774737543852</v>
      </c>
      <c r="G43">
        <f t="shared" si="2"/>
        <v>0.51960971993542937</v>
      </c>
      <c r="H43" s="3">
        <f>IFERROR(VLOOKUP(A43,'GDP Data'!A$2:Q$144,13,FALSE),"Not Found")</f>
        <v>18210308748.291199</v>
      </c>
      <c r="I43">
        <f t="shared" si="3"/>
        <v>5.4979751261705837E-4</v>
      </c>
      <c r="J43">
        <f t="shared" si="4"/>
        <v>-0.84437794986282144</v>
      </c>
    </row>
    <row r="44" spans="1:10" x14ac:dyDescent="0.25">
      <c r="A44" t="s">
        <v>279</v>
      </c>
      <c r="B44">
        <f>('CON Score and Page Rank'!KA184-'MIN and MAX'!B$59)/('MIN and MAX'!F$59-'MIN and MAX'!B$59)</f>
        <v>8.4678933559565704E-3</v>
      </c>
      <c r="C44">
        <f>('CON Score and Page Rank'!KB184-'MIN and MAX'!C$59)/('MIN and MAX'!G$59-'MIN and MAX'!C$59)</f>
        <v>3.823362695835783E-2</v>
      </c>
      <c r="D44">
        <f>('CON Score and Page Rank'!KC184-'MIN and MAX'!D$59)/('MIN and MAX'!H$59-'MIN and MAX'!D$59)</f>
        <v>0.7562037440139312</v>
      </c>
      <c r="E44">
        <f t="shared" si="0"/>
        <v>2.976573360240126E-2</v>
      </c>
      <c r="F44">
        <f t="shared" si="1"/>
        <v>0.84492428735609493</v>
      </c>
      <c r="G44">
        <f t="shared" si="2"/>
        <v>0.74773585065797465</v>
      </c>
      <c r="H44" s="3">
        <f>IFERROR(VLOOKUP(A44,'GDP Data'!A$2:Q$144,13,FALSE),"Not Found")</f>
        <v>49258136128.967201</v>
      </c>
      <c r="I44">
        <f t="shared" si="3"/>
        <v>2.5413080786819068E-3</v>
      </c>
      <c r="J44">
        <f t="shared" si="4"/>
        <v>-0.84238297927741301</v>
      </c>
    </row>
    <row r="45" spans="1:10" x14ac:dyDescent="0.25">
      <c r="A45" t="s">
        <v>46</v>
      </c>
      <c r="B45">
        <f>('CON Score and Page Rank'!KA39-'MIN and MAX'!B$59)/('MIN and MAX'!F$59-'MIN and MAX'!B$59)</f>
        <v>2.0384748353091684E-3</v>
      </c>
      <c r="C45">
        <f>('CON Score and Page Rank'!KB39-'MIN and MAX'!C$59)/('MIN and MAX'!G$59-'MIN and MAX'!C$59)</f>
        <v>3.1773330646649431E-2</v>
      </c>
      <c r="D45">
        <f>('CON Score and Page Rank'!KC39-'MIN and MAX'!D$59)/('MIN and MAX'!H$59-'MIN and MAX'!D$59)</f>
        <v>0.85589899869394859</v>
      </c>
      <c r="E45">
        <f t="shared" si="0"/>
        <v>2.9734855811340263E-2</v>
      </c>
      <c r="F45">
        <f t="shared" si="1"/>
        <v>0.84487288338346866</v>
      </c>
      <c r="G45">
        <f t="shared" si="2"/>
        <v>0.85386052385863942</v>
      </c>
      <c r="H45" s="3">
        <f>IFERROR(VLOOKUP(A45,'GDP Data'!A$2:Q$144,13,FALSE),"Not Found")</f>
        <v>28776595744.680901</v>
      </c>
      <c r="I45">
        <f t="shared" si="3"/>
        <v>1.2275541858740309E-3</v>
      </c>
      <c r="J45">
        <f t="shared" si="4"/>
        <v>-0.84364532919759461</v>
      </c>
    </row>
    <row r="46" spans="1:10" x14ac:dyDescent="0.25">
      <c r="A46" t="s">
        <v>225</v>
      </c>
      <c r="B46">
        <f>('CON Score and Page Rank'!KA214-'MIN and MAX'!B$59)/('MIN and MAX'!F$59-'MIN and MAX'!B$59)</f>
        <v>4.3841785893354683E-3</v>
      </c>
      <c r="C46">
        <f>('CON Score and Page Rank'!KB214-'MIN and MAX'!C$59)/('MIN and MAX'!G$59-'MIN and MAX'!C$59)</f>
        <v>3.3971694002435611E-2</v>
      </c>
      <c r="D46">
        <f>('CON Score and Page Rank'!KC214-'MIN and MAX'!D$59)/('MIN and MAX'!H$59-'MIN and MAX'!D$59)</f>
        <v>0.84675663909447108</v>
      </c>
      <c r="E46">
        <f t="shared" si="0"/>
        <v>2.9587515413100143E-2</v>
      </c>
      <c r="F46">
        <f t="shared" si="1"/>
        <v>0.8446275976445079</v>
      </c>
      <c r="G46">
        <f t="shared" si="2"/>
        <v>0.84237246050513559</v>
      </c>
      <c r="H46" s="3">
        <f>IFERROR(VLOOKUP(A46,'GDP Data'!A$2:Q$144,13,FALSE),"Not Found")</f>
        <v>47962439303.724701</v>
      </c>
      <c r="I46">
        <f t="shared" si="3"/>
        <v>2.4581977893128951E-3</v>
      </c>
      <c r="J46">
        <f t="shared" si="4"/>
        <v>-0.84216939985519501</v>
      </c>
    </row>
    <row r="47" spans="1:10" x14ac:dyDescent="0.25">
      <c r="A47" t="s">
        <v>215</v>
      </c>
      <c r="B47">
        <f>('CON Score and Page Rank'!KA204-'MIN and MAX'!B$59)/('MIN and MAX'!F$59-'MIN and MAX'!B$59)</f>
        <v>3.820620089786631E-4</v>
      </c>
      <c r="C47">
        <f>('CON Score and Page Rank'!KB204-'MIN and MAX'!C$59)/('MIN and MAX'!G$59-'MIN and MAX'!C$59)</f>
        <v>2.9551235795151027E-2</v>
      </c>
      <c r="D47">
        <f>('CON Score and Page Rank'!KC204-'MIN and MAX'!D$59)/('MIN and MAX'!H$59-'MIN and MAX'!D$59)</f>
        <v>0.50631258162821069</v>
      </c>
      <c r="E47">
        <f t="shared" si="0"/>
        <v>2.9169173786172363E-2</v>
      </c>
      <c r="F47">
        <f t="shared" si="1"/>
        <v>0.84393116111844513</v>
      </c>
      <c r="G47">
        <f t="shared" si="2"/>
        <v>0.50593051961923208</v>
      </c>
      <c r="H47" s="3">
        <f>IFERROR(VLOOKUP(A47,'GDP Data'!A$2:Q$144,13,FALSE),"Not Found")</f>
        <v>14444655299.877199</v>
      </c>
      <c r="I47">
        <f t="shared" si="3"/>
        <v>3.0825601798344164E-4</v>
      </c>
      <c r="J47">
        <f t="shared" si="4"/>
        <v>-0.84362290510046167</v>
      </c>
    </row>
    <row r="48" spans="1:10" x14ac:dyDescent="0.25">
      <c r="A48" t="s">
        <v>57</v>
      </c>
      <c r="B48">
        <f>('CON Score and Page Rank'!KA51-'MIN and MAX'!B$59)/('MIN and MAX'!F$59-'MIN and MAX'!B$59)</f>
        <v>3.1641573838885688E-3</v>
      </c>
      <c r="C48">
        <f>('CON Score and Page Rank'!KB51-'MIN and MAX'!C$59)/('MIN and MAX'!G$59-'MIN and MAX'!C$59)</f>
        <v>3.2317054962956317E-2</v>
      </c>
      <c r="D48">
        <f>('CON Score and Page Rank'!KC51-'MIN and MAX'!D$59)/('MIN and MAX'!H$59-'MIN and MAX'!D$59)</f>
        <v>0.77448846321288634</v>
      </c>
      <c r="E48">
        <f t="shared" si="0"/>
        <v>2.9152897579067749E-2</v>
      </c>
      <c r="F48">
        <f t="shared" si="1"/>
        <v>0.84390406521308015</v>
      </c>
      <c r="G48">
        <f t="shared" si="2"/>
        <v>0.7713243058289978</v>
      </c>
      <c r="H48" s="3">
        <f>IFERROR(VLOOKUP(A48,'GDP Data'!A$2:Q$144,13,FALSE),"Not Found")</f>
        <v>11518393367.240299</v>
      </c>
      <c r="I48">
        <f t="shared" si="3"/>
        <v>1.2055587760109566E-4</v>
      </c>
      <c r="J48">
        <f t="shared" si="4"/>
        <v>-0.84378350933547908</v>
      </c>
    </row>
    <row r="49" spans="1:10" x14ac:dyDescent="0.25">
      <c r="A49" t="s">
        <v>183</v>
      </c>
      <c r="B49">
        <f>('CON Score and Page Rank'!KA175-'MIN and MAX'!B$59)/('MIN and MAX'!F$59-'MIN and MAX'!B$59)</f>
        <v>2.6997458092596731E-2</v>
      </c>
      <c r="C49">
        <f>('CON Score and Page Rank'!KB175-'MIN and MAX'!C$59)/('MIN and MAX'!G$59-'MIN and MAX'!C$59)</f>
        <v>5.6008611652674185E-2</v>
      </c>
      <c r="D49">
        <f>('CON Score and Page Rank'!KC175-'MIN and MAX'!D$59)/('MIN and MAX'!H$59-'MIN and MAX'!D$59)</f>
        <v>0.90988245537657819</v>
      </c>
      <c r="E49">
        <f t="shared" si="0"/>
        <v>2.9011153560077454E-2</v>
      </c>
      <c r="F49">
        <f t="shared" si="1"/>
        <v>0.84366809607727911</v>
      </c>
      <c r="G49">
        <f t="shared" si="2"/>
        <v>0.88288499728398151</v>
      </c>
      <c r="H49" s="3">
        <f>IFERROR(VLOOKUP(A49,'GDP Data'!A$2:Q$144,13,FALSE),"Not Found")</f>
        <v>141999960209.89301</v>
      </c>
      <c r="I49">
        <f t="shared" si="3"/>
        <v>8.4900760974143587E-3</v>
      </c>
      <c r="J49">
        <f t="shared" si="4"/>
        <v>-0.83517801997986474</v>
      </c>
    </row>
    <row r="50" spans="1:10" x14ac:dyDescent="0.25">
      <c r="A50" t="s">
        <v>48</v>
      </c>
      <c r="B50">
        <f>('CON Score and Page Rank'!KA41-'MIN and MAX'!B$59)/('MIN and MAX'!F$59-'MIN and MAX'!B$59)</f>
        <v>1.9568502904180402E-2</v>
      </c>
      <c r="C50">
        <f>('CON Score and Page Rank'!KB41-'MIN and MAX'!C$59)/('MIN and MAX'!G$59-'MIN and MAX'!C$59)</f>
        <v>4.8519360935455058E-2</v>
      </c>
      <c r="D50">
        <f>('CON Score and Page Rank'!KC41-'MIN and MAX'!D$59)/('MIN and MAX'!H$59-'MIN and MAX'!D$59)</f>
        <v>0.91118850674793206</v>
      </c>
      <c r="E50">
        <f t="shared" si="0"/>
        <v>2.8950858031274656E-2</v>
      </c>
      <c r="F50">
        <f t="shared" si="1"/>
        <v>0.84356771876382608</v>
      </c>
      <c r="G50">
        <f t="shared" si="2"/>
        <v>0.89162000384375162</v>
      </c>
      <c r="H50" s="3" t="str">
        <f>IFERROR(VLOOKUP(A50,'GDP Data'!A$2:Q$144,13,FALSE),"Not Found")</f>
        <v>Not Found</v>
      </c>
      <c r="I50" t="str">
        <f t="shared" si="3"/>
        <v>No Value</v>
      </c>
      <c r="J50" t="str">
        <f t="shared" si="4"/>
        <v>No Value</v>
      </c>
    </row>
    <row r="51" spans="1:10" x14ac:dyDescent="0.25">
      <c r="A51" t="s">
        <v>298</v>
      </c>
      <c r="B51">
        <f>('CON Score and Page Rank'!KA43-'MIN and MAX'!B$59)/('MIN and MAX'!F$59-'MIN and MAX'!B$59)</f>
        <v>9.4894003572652613E-4</v>
      </c>
      <c r="C51">
        <f>('CON Score and Page Rank'!KB43-'MIN and MAX'!C$59)/('MIN and MAX'!G$59-'MIN and MAX'!C$59)</f>
        <v>2.9436657362238855E-2</v>
      </c>
      <c r="D51">
        <f>('CON Score and Page Rank'!KC43-'MIN and MAX'!D$59)/('MIN and MAX'!H$59-'MIN and MAX'!D$59)</f>
        <v>0.63996517196343061</v>
      </c>
      <c r="E51">
        <f t="shared" si="0"/>
        <v>2.848771732651233E-2</v>
      </c>
      <c r="F51">
        <f t="shared" si="1"/>
        <v>0.8427967027263551</v>
      </c>
      <c r="G51">
        <f t="shared" si="2"/>
        <v>0.63901623192770407</v>
      </c>
      <c r="H51" s="3" t="str">
        <f>IFERROR(VLOOKUP(A51,'GDP Data'!A$2:Q$144,13,FALSE),"Not Found")</f>
        <v>Not Found</v>
      </c>
      <c r="I51" t="str">
        <f t="shared" si="3"/>
        <v>No Value</v>
      </c>
      <c r="J51" t="str">
        <f t="shared" si="4"/>
        <v>No Value</v>
      </c>
    </row>
    <row r="52" spans="1:10" x14ac:dyDescent="0.25">
      <c r="A52" t="s">
        <v>112</v>
      </c>
      <c r="B52">
        <f>('CON Score and Page Rank'!KA108-'MIN and MAX'!B$59)/('MIN and MAX'!F$59-'MIN and MAX'!B$59)</f>
        <v>7.6944513263366165E-4</v>
      </c>
      <c r="C52">
        <f>('CON Score and Page Rank'!KB108-'MIN and MAX'!C$59)/('MIN and MAX'!G$59-'MIN and MAX'!C$59)</f>
        <v>2.9194080614353721E-2</v>
      </c>
      <c r="D52">
        <f>('CON Score and Page Rank'!KC108-'MIN and MAX'!D$59)/('MIN and MAX'!H$59-'MIN and MAX'!D$59)</f>
        <v>0.75141488898563347</v>
      </c>
      <c r="E52">
        <f t="shared" si="0"/>
        <v>2.842463548172006E-2</v>
      </c>
      <c r="F52">
        <f t="shared" si="1"/>
        <v>0.84269168687802243</v>
      </c>
      <c r="G52">
        <f t="shared" si="2"/>
        <v>0.75064544385299981</v>
      </c>
      <c r="H52" s="3" t="str">
        <f>IFERROR(VLOOKUP(A52,'GDP Data'!A$2:Q$144,13,FALSE),"Not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55</v>
      </c>
      <c r="B53">
        <f>('CON Score and Page Rank'!KA49-'MIN and MAX'!B$59)/('MIN and MAX'!F$59-'MIN and MAX'!B$59)</f>
        <v>1.051148928770438E-3</v>
      </c>
      <c r="C53">
        <f>('CON Score and Page Rank'!KB49-'MIN and MAX'!C$59)/('MIN and MAX'!G$59-'MIN and MAX'!C$59)</f>
        <v>2.937570858277588E-2</v>
      </c>
      <c r="D53">
        <f>('CON Score and Page Rank'!KC49-'MIN and MAX'!D$59)/('MIN and MAX'!H$59-'MIN and MAX'!D$59)</f>
        <v>0.72964736612973446</v>
      </c>
      <c r="E53">
        <f t="shared" si="0"/>
        <v>2.8324559654005443E-2</v>
      </c>
      <c r="F53">
        <f t="shared" si="1"/>
        <v>0.84252508509299728</v>
      </c>
      <c r="G53">
        <f t="shared" si="2"/>
        <v>0.72859621720096401</v>
      </c>
      <c r="H53" s="3">
        <f>IFERROR(VLOOKUP(A53,'GDP Data'!A$2:Q$144,13,FALSE),"Not Found")</f>
        <v>39927125961.194</v>
      </c>
      <c r="I53">
        <f t="shared" si="3"/>
        <v>1.9427861559291187E-3</v>
      </c>
      <c r="J53">
        <f t="shared" si="4"/>
        <v>-0.84058229893706815</v>
      </c>
    </row>
    <row r="54" spans="1:10" x14ac:dyDescent="0.25">
      <c r="A54" t="s">
        <v>91</v>
      </c>
      <c r="B54">
        <f>('CON Score and Page Rank'!KA87-'MIN and MAX'!B$59)/('MIN and MAX'!F$59-'MIN and MAX'!B$59)</f>
        <v>6.0074357544645746E-4</v>
      </c>
      <c r="C54">
        <f>('CON Score and Page Rank'!KB87-'MIN and MAX'!C$59)/('MIN and MAX'!G$59-'MIN and MAX'!C$59)</f>
        <v>2.8813014032337405E-2</v>
      </c>
      <c r="D54">
        <f>('CON Score and Page Rank'!KC87-'MIN and MAX'!D$59)/('MIN and MAX'!H$59-'MIN and MAX'!D$59)</f>
        <v>0.74749673487157164</v>
      </c>
      <c r="E54">
        <f t="shared" si="0"/>
        <v>2.8212270456890946E-2</v>
      </c>
      <c r="F54">
        <f t="shared" si="1"/>
        <v>0.84233815103403908</v>
      </c>
      <c r="G54">
        <f t="shared" si="2"/>
        <v>0.74689599129612516</v>
      </c>
      <c r="H54" s="3">
        <f>IFERROR(VLOOKUP(A54,'GDP Data'!A$2:Q$144,13,FALSE),"Not Found")</f>
        <v>46869457318.254097</v>
      </c>
      <c r="I54">
        <f t="shared" si="3"/>
        <v>2.3880903017294642E-3</v>
      </c>
      <c r="J54">
        <f t="shared" si="4"/>
        <v>-0.8399500607323096</v>
      </c>
    </row>
    <row r="55" spans="1:10" x14ac:dyDescent="0.25">
      <c r="A55" t="s">
        <v>178</v>
      </c>
      <c r="B55">
        <f>('CON Score and Page Rank'!KA172-'MIN and MAX'!B$59)/('MIN and MAX'!F$59-'MIN and MAX'!B$59)</f>
        <v>1.1697432493249194E-2</v>
      </c>
      <c r="C55">
        <f>('CON Score and Page Rank'!KB172-'MIN and MAX'!C$59)/('MIN and MAX'!G$59-'MIN and MAX'!C$59)</f>
        <v>3.9796651345058713E-2</v>
      </c>
      <c r="D55">
        <f>('CON Score and Page Rank'!KC172-'MIN and MAX'!D$59)/('MIN and MAX'!H$59-'MIN and MAX'!D$59)</f>
        <v>0.8289072703526339</v>
      </c>
      <c r="E55">
        <f t="shared" si="0"/>
        <v>2.8099218851809521E-2</v>
      </c>
      <c r="F55">
        <f t="shared" si="1"/>
        <v>0.84214994775222141</v>
      </c>
      <c r="G55">
        <f t="shared" si="2"/>
        <v>0.81720983785938472</v>
      </c>
      <c r="H55" s="3">
        <f>IFERROR(VLOOKUP(A55,'GDP Data'!A$2:Q$144,13,FALSE),"Not Found")</f>
        <v>57678241023.818001</v>
      </c>
      <c r="I55">
        <f t="shared" si="3"/>
        <v>3.0814015177451017E-3</v>
      </c>
      <c r="J55">
        <f t="shared" si="4"/>
        <v>-0.83906854623447635</v>
      </c>
    </row>
    <row r="56" spans="1:10" x14ac:dyDescent="0.25">
      <c r="A56" t="s">
        <v>191</v>
      </c>
      <c r="B56">
        <f>('CON Score and Page Rank'!KA183-'MIN and MAX'!B$59)/('MIN and MAX'!F$59-'MIN and MAX'!B$59)</f>
        <v>4.8893594016062213E-2</v>
      </c>
      <c r="C56">
        <f>('CON Score and Page Rank'!KB183-'MIN and MAX'!C$59)/('MIN and MAX'!G$59-'MIN and MAX'!C$59)</f>
        <v>7.6797832957302331E-2</v>
      </c>
      <c r="D56">
        <f>('CON Score and Page Rank'!KC183-'MIN and MAX'!D$59)/('MIN and MAX'!H$59-'MIN and MAX'!D$59)</f>
        <v>0.94079233783195471</v>
      </c>
      <c r="E56">
        <f t="shared" si="0"/>
        <v>2.7904238941240118E-2</v>
      </c>
      <c r="F56">
        <f t="shared" si="1"/>
        <v>0.84182535387289315</v>
      </c>
      <c r="G56">
        <f t="shared" si="2"/>
        <v>0.89189874381589251</v>
      </c>
      <c r="H56" s="3">
        <f>IFERROR(VLOOKUP(A56,'GDP Data'!A$2:Q$144,13,FALSE),"Not Found")</f>
        <v>2045925608274.3701</v>
      </c>
      <c r="I56">
        <f t="shared" si="3"/>
        <v>0.13061417832951439</v>
      </c>
      <c r="J56">
        <f t="shared" si="4"/>
        <v>-0.71121117554337876</v>
      </c>
    </row>
    <row r="57" spans="1:10" x14ac:dyDescent="0.25">
      <c r="A57" t="s">
        <v>92</v>
      </c>
      <c r="B57">
        <f>('CON Score and Page Rank'!KA88-'MIN and MAX'!B$59)/('MIN and MAX'!F$59-'MIN and MAX'!B$59)</f>
        <v>2.6799808020801074E-3</v>
      </c>
      <c r="C57">
        <f>('CON Score and Page Rank'!KB88-'MIN and MAX'!C$59)/('MIN and MAX'!G$59-'MIN and MAX'!C$59)</f>
        <v>3.0307644045333992E-2</v>
      </c>
      <c r="D57">
        <f>('CON Score and Page Rank'!KC88-'MIN and MAX'!D$59)/('MIN and MAX'!H$59-'MIN and MAX'!D$59)</f>
        <v>0.79625598606878534</v>
      </c>
      <c r="E57">
        <f t="shared" si="0"/>
        <v>2.7627663243253886E-2</v>
      </c>
      <c r="F57">
        <f t="shared" si="1"/>
        <v>0.84136492295734344</v>
      </c>
      <c r="G57">
        <f t="shared" si="2"/>
        <v>0.79357600526670524</v>
      </c>
      <c r="H57" s="3">
        <f>IFERROR(VLOOKUP(A57,'GDP Data'!A$2:Q$144,13,FALSE),"Not Found")</f>
        <v>154068115942.02899</v>
      </c>
      <c r="I57">
        <f t="shared" si="3"/>
        <v>9.2641676098022246E-3</v>
      </c>
      <c r="J57">
        <f t="shared" si="4"/>
        <v>-0.83210075534754124</v>
      </c>
    </row>
    <row r="58" spans="1:10" x14ac:dyDescent="0.25">
      <c r="A58" t="s">
        <v>211</v>
      </c>
      <c r="B58">
        <f>('CON Score and Page Rank'!KA200-'MIN and MAX'!B$59)/('MIN and MAX'!F$59-'MIN and MAX'!B$59)</f>
        <v>1.4509684876801683E-3</v>
      </c>
      <c r="C58">
        <f>('CON Score and Page Rank'!KB200-'MIN and MAX'!C$59)/('MIN and MAX'!G$59-'MIN and MAX'!C$59)</f>
        <v>2.9036714951950943E-2</v>
      </c>
      <c r="D58">
        <f>('CON Score and Page Rank'!KC200-'MIN and MAX'!D$59)/('MIN and MAX'!H$59-'MIN and MAX'!D$59)</f>
        <v>0.65912059207662166</v>
      </c>
      <c r="E58">
        <f t="shared" si="0"/>
        <v>2.7585746464270776E-2</v>
      </c>
      <c r="F58">
        <f t="shared" si="1"/>
        <v>0.84129514176881304</v>
      </c>
      <c r="G58">
        <f t="shared" si="2"/>
        <v>0.65766962358894154</v>
      </c>
      <c r="H58" s="3">
        <f>IFERROR(VLOOKUP(A58,'GDP Data'!A$2:Q$144,13,FALSE),"Not Found")</f>
        <v>46876114650.499603</v>
      </c>
      <c r="I58">
        <f t="shared" si="3"/>
        <v>2.3885173250875295E-3</v>
      </c>
      <c r="J58">
        <f t="shared" si="4"/>
        <v>-0.83890662444372555</v>
      </c>
    </row>
    <row r="59" spans="1:10" x14ac:dyDescent="0.25">
      <c r="A59" t="s">
        <v>163</v>
      </c>
      <c r="B59">
        <f>('CON Score and Page Rank'!KA158-'MIN and MAX'!B$59)/('MIN and MAX'!F$59-'MIN and MAX'!B$59)</f>
        <v>7.8480678327145451E-4</v>
      </c>
      <c r="C59">
        <f>('CON Score and Page Rank'!KB158-'MIN and MAX'!C$59)/('MIN and MAX'!G$59-'MIN and MAX'!C$59)</f>
        <v>2.8320601972803176E-2</v>
      </c>
      <c r="D59">
        <f>('CON Score and Page Rank'!KC158-'MIN and MAX'!D$59)/('MIN and MAX'!H$59-'MIN and MAX'!D$59)</f>
        <v>0.72355245973008275</v>
      </c>
      <c r="E59">
        <f t="shared" si="0"/>
        <v>2.7535795189531722E-2</v>
      </c>
      <c r="F59">
        <f t="shared" si="1"/>
        <v>0.84121198510924944</v>
      </c>
      <c r="G59">
        <f t="shared" si="2"/>
        <v>0.72276765294681133</v>
      </c>
      <c r="H59" s="3">
        <f>IFERROR(VLOOKUP(A59,'GDP Data'!A$2:Q$144,13,FALSE),"Not Found")</f>
        <v>65292753005.466499</v>
      </c>
      <c r="I59">
        <f t="shared" si="3"/>
        <v>3.5698215569623577E-3</v>
      </c>
      <c r="J59">
        <f t="shared" si="4"/>
        <v>-0.83764216355228704</v>
      </c>
    </row>
    <row r="60" spans="1:10" x14ac:dyDescent="0.25">
      <c r="A60" t="s">
        <v>182</v>
      </c>
      <c r="B60">
        <f>('CON Score and Page Rank'!KA13-'MIN and MAX'!B$59)/('MIN and MAX'!F$59-'MIN and MAX'!B$59)</f>
        <v>5.8453798461032217E-3</v>
      </c>
      <c r="C60">
        <f>('CON Score and Page Rank'!KB13-'MIN and MAX'!C$59)/('MIN and MAX'!G$59-'MIN and MAX'!C$59)</f>
        <v>3.3369837051281909E-2</v>
      </c>
      <c r="D60">
        <f>('CON Score and Page Rank'!KC13-'MIN and MAX'!D$59)/('MIN and MAX'!H$59-'MIN and MAX'!D$59)</f>
        <v>0.72181105790161082</v>
      </c>
      <c r="E60">
        <f t="shared" si="0"/>
        <v>2.7524457205178689E-2</v>
      </c>
      <c r="F60">
        <f t="shared" si="1"/>
        <v>0.84119311013739129</v>
      </c>
      <c r="G60">
        <f t="shared" si="2"/>
        <v>0.71596567805550759</v>
      </c>
      <c r="H60" s="3">
        <f>IFERROR(VLOOKUP(A60,'GDP Data'!A$2:Q$144,13,FALSE),"Not Found")</f>
        <v>23213994093.4631</v>
      </c>
      <c r="I60">
        <f t="shared" si="3"/>
        <v>8.7075047695799566E-4</v>
      </c>
      <c r="J60">
        <f t="shared" si="4"/>
        <v>-0.84032235966043334</v>
      </c>
    </row>
    <row r="61" spans="1:10" x14ac:dyDescent="0.25">
      <c r="A61" t="s">
        <v>122</v>
      </c>
      <c r="B61">
        <f>('CON Score and Page Rank'!KA118-'MIN and MAX'!B$59)/('MIN and MAX'!F$59-'MIN and MAX'!B$59)</f>
        <v>3.8696266239940228E-4</v>
      </c>
      <c r="C61">
        <f>('CON Score and Page Rank'!KB118-'MIN and MAX'!C$59)/('MIN and MAX'!G$59-'MIN and MAX'!C$59)</f>
        <v>2.7834240794521996E-2</v>
      </c>
      <c r="D61">
        <f>('CON Score and Page Rank'!KC118-'MIN and MAX'!D$59)/('MIN and MAX'!H$59-'MIN and MAX'!D$59)</f>
        <v>0.73922507618633004</v>
      </c>
      <c r="E61">
        <f t="shared" si="0"/>
        <v>2.7447278132122593E-2</v>
      </c>
      <c r="F61">
        <f t="shared" si="1"/>
        <v>0.8410646258507124</v>
      </c>
      <c r="G61">
        <f t="shared" si="2"/>
        <v>0.7388381135239307</v>
      </c>
      <c r="H61" s="3">
        <f>IFERROR(VLOOKUP(A61,'GDP Data'!A$2:Q$144,13,FALSE),"Not Found")</f>
        <v>48122744708.055099</v>
      </c>
      <c r="I61">
        <f t="shared" si="3"/>
        <v>2.4684803093297379E-3</v>
      </c>
      <c r="J61">
        <f t="shared" si="4"/>
        <v>-0.83859614554138262</v>
      </c>
    </row>
    <row r="62" spans="1:10" x14ac:dyDescent="0.25">
      <c r="A62" t="s">
        <v>26</v>
      </c>
      <c r="B62">
        <f>('CON Score and Page Rank'!KA10-'MIN and MAX'!B$59)/('MIN and MAX'!F$59-'MIN and MAX'!B$59)</f>
        <v>5.7071317453760988E-4</v>
      </c>
      <c r="C62">
        <f>('CON Score and Page Rank'!KB10-'MIN and MAX'!C$59)/('MIN and MAX'!G$59-'MIN and MAX'!C$59)</f>
        <v>2.7879682075548386E-2</v>
      </c>
      <c r="D62">
        <f>('CON Score and Page Rank'!KC10-'MIN and MAX'!D$59)/('MIN and MAX'!H$59-'MIN and MAX'!D$59)</f>
        <v>0.62080975185023946</v>
      </c>
      <c r="E62">
        <f t="shared" si="0"/>
        <v>2.7308968901010776E-2</v>
      </c>
      <c r="F62">
        <f t="shared" si="1"/>
        <v>0.84083437479693768</v>
      </c>
      <c r="G62">
        <f t="shared" si="2"/>
        <v>0.62023903867570185</v>
      </c>
      <c r="H62" s="3" t="str">
        <f>IFERROR(VLOOKUP(A62,'GDP Data'!A$2:Q$144,13,FALSE),"Not Found")</f>
        <v>Not Found</v>
      </c>
      <c r="I62" t="str">
        <f t="shared" si="3"/>
        <v>No Value</v>
      </c>
      <c r="J62" t="str">
        <f t="shared" si="4"/>
        <v>No Value</v>
      </c>
    </row>
    <row r="63" spans="1:10" x14ac:dyDescent="0.25">
      <c r="A63" t="s">
        <v>50</v>
      </c>
      <c r="B63">
        <f>('CON Score and Page Rank'!KA44-'MIN and MAX'!B$59)/('MIN and MAX'!F$59-'MIN and MAX'!B$59)</f>
        <v>1.8246369749249692E-3</v>
      </c>
      <c r="C63">
        <f>('CON Score and Page Rank'!KB44-'MIN and MAX'!C$59)/('MIN and MAX'!G$59-'MIN and MAX'!C$59)</f>
        <v>2.9114361099935E-2</v>
      </c>
      <c r="D63">
        <f>('CON Score and Page Rank'!KC44-'MIN and MAX'!D$59)/('MIN and MAX'!H$59-'MIN and MAX'!D$59)</f>
        <v>0.65999129299085768</v>
      </c>
      <c r="E63">
        <f t="shared" si="0"/>
        <v>2.7289724125010031E-2</v>
      </c>
      <c r="F63">
        <f t="shared" si="1"/>
        <v>0.84080233695016338</v>
      </c>
      <c r="G63">
        <f t="shared" si="2"/>
        <v>0.65816665601593272</v>
      </c>
      <c r="H63" s="3" t="str">
        <f>IFERROR(VLOOKUP(A63,'GDP Data'!A$2:Q$144,13,FALSE),"Not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140</v>
      </c>
      <c r="B64">
        <f>('CON Score and Page Rank'!KA136-'MIN and MAX'!B$59)/('MIN and MAX'!F$59-'MIN and MAX'!B$59)</f>
        <v>5.890270887161566E-2</v>
      </c>
      <c r="C64">
        <f>('CON Score and Page Rank'!KB136-'MIN and MAX'!C$59)/('MIN and MAX'!G$59-'MIN and MAX'!C$59)</f>
        <v>8.5938249290849894E-2</v>
      </c>
      <c r="D64">
        <f>('CON Score and Page Rank'!KC136-'MIN and MAX'!D$59)/('MIN and MAX'!H$59-'MIN and MAX'!D$59)</f>
        <v>0.96386591205920769</v>
      </c>
      <c r="E64">
        <f t="shared" si="0"/>
        <v>2.7035540419234234E-2</v>
      </c>
      <c r="F64">
        <f t="shared" si="1"/>
        <v>0.84037918322689587</v>
      </c>
      <c r="G64">
        <f t="shared" si="2"/>
        <v>0.90496320318759205</v>
      </c>
      <c r="H64" s="3">
        <f>IFERROR(VLOOKUP(A64,'GDP Data'!A$2:Q$144,13,FALSE),"Not Found")</f>
        <v>1823049927771.46</v>
      </c>
      <c r="I64">
        <f t="shared" si="3"/>
        <v>0.11631819338994677</v>
      </c>
      <c r="J64">
        <f t="shared" si="4"/>
        <v>-0.72406098983694911</v>
      </c>
    </row>
    <row r="65" spans="1:10" x14ac:dyDescent="0.25">
      <c r="A65" t="s">
        <v>171</v>
      </c>
      <c r="B65">
        <f>('CON Score and Page Rank'!KA166-'MIN and MAX'!B$59)/('MIN and MAX'!F$59-'MIN and MAX'!B$59)</f>
        <v>2.2786816487986163E-4</v>
      </c>
      <c r="C65">
        <f>('CON Score and Page Rank'!KB166-'MIN and MAX'!C$59)/('MIN and MAX'!G$59-'MIN and MAX'!C$59)</f>
        <v>2.7231309754055494E-2</v>
      </c>
      <c r="D65">
        <f>('CON Score and Page Rank'!KC166-'MIN and MAX'!D$59)/('MIN and MAX'!H$59-'MIN and MAX'!D$59)</f>
        <v>0.5798868088811493</v>
      </c>
      <c r="E65">
        <f t="shared" si="0"/>
        <v>2.7003441589175631E-2</v>
      </c>
      <c r="F65">
        <f t="shared" si="1"/>
        <v>0.8403257465228775</v>
      </c>
      <c r="G65">
        <f t="shared" si="2"/>
        <v>0.57965894071626944</v>
      </c>
      <c r="H65" s="3">
        <f>IFERROR(VLOOKUP(A65,'GDP Data'!A$2:Q$144,13,FALSE),"Not Found")</f>
        <v>60178909297.208</v>
      </c>
      <c r="I65">
        <f t="shared" si="3"/>
        <v>3.2418026700582235E-3</v>
      </c>
      <c r="J65">
        <f t="shared" si="4"/>
        <v>-0.83708394385281926</v>
      </c>
    </row>
    <row r="66" spans="1:10" x14ac:dyDescent="0.25">
      <c r="A66" t="s">
        <v>102</v>
      </c>
      <c r="B66">
        <f>('CON Score and Page Rank'!KA98-'MIN and MAX'!B$59)/('MIN and MAX'!F$59-'MIN and MAX'!B$59)</f>
        <v>5.6980922178046477E-5</v>
      </c>
      <c r="C66">
        <f>('CON Score and Page Rank'!KB98-'MIN and MAX'!C$59)/('MIN and MAX'!G$59-'MIN and MAX'!C$59)</f>
        <v>2.7020257438438989E-2</v>
      </c>
      <c r="D66">
        <f>('CON Score and Page Rank'!KC98-'MIN and MAX'!D$59)/('MIN and MAX'!H$59-'MIN and MAX'!D$59)</f>
        <v>0.60600783630822808</v>
      </c>
      <c r="E66">
        <f t="shared" si="0"/>
        <v>2.6963276516260942E-2</v>
      </c>
      <c r="F66">
        <f t="shared" si="1"/>
        <v>0.84025888149666628</v>
      </c>
      <c r="G66">
        <f t="shared" si="2"/>
        <v>0.60595085538604998</v>
      </c>
      <c r="H66" s="3">
        <f>IFERROR(VLOOKUP(A66,'GDP Data'!A$2:Q$144,13,FALSE),"Not Found")</f>
        <v>12523402328.767099</v>
      </c>
      <c r="I66">
        <f t="shared" si="3"/>
        <v>1.850204838142891E-4</v>
      </c>
      <c r="J66">
        <f t="shared" si="4"/>
        <v>-0.84007386101285197</v>
      </c>
    </row>
    <row r="67" spans="1:10" x14ac:dyDescent="0.25">
      <c r="A67" t="s">
        <v>22</v>
      </c>
      <c r="B67">
        <f>('CON Score and Page Rank'!KA14-'MIN and MAX'!B$59)/('MIN and MAX'!F$59-'MIN and MAX'!B$59)</f>
        <v>6.8586670531248339E-2</v>
      </c>
      <c r="C67">
        <f>('CON Score and Page Rank'!KB14-'MIN and MAX'!C$59)/('MIN and MAX'!G$59-'MIN and MAX'!C$59)</f>
        <v>9.5392645264808326E-2</v>
      </c>
      <c r="D67">
        <f>('CON Score and Page Rank'!KC14-'MIN and MAX'!D$59)/('MIN and MAX'!H$59-'MIN and MAX'!D$59)</f>
        <v>0.9647366129734436</v>
      </c>
      <c r="E67">
        <f t="shared" ref="E67:E130" si="5">C67-B67</f>
        <v>2.6805974733559987E-2</v>
      </c>
      <c r="F67">
        <f t="shared" ref="F67:F130" si="6">(E67-MIN(E$3:E$215))/(MAX(E$3:E$215)-MIN(E$3:E$215))</f>
        <v>0.83999701248809489</v>
      </c>
      <c r="G67">
        <f t="shared" ref="G67:G130" si="7">D67-B67</f>
        <v>0.89614994244219526</v>
      </c>
      <c r="H67" s="3">
        <f>IFERROR(VLOOKUP(A67,'GDP Data'!A$2:Q$144,13,FALSE),"Not Found")</f>
        <v>275604356167.31598</v>
      </c>
      <c r="I67">
        <f t="shared" ref="I67:I130" si="8">IFERROR((H67-MIN(H$3:H$215))/(MAX(H$3:H$215)-MIN(H$3:H$215)),"No Value")</f>
        <v>1.7059904928256254E-2</v>
      </c>
      <c r="J67">
        <f t="shared" ref="J67:J130" si="9">IFERROR(I67-F67,"No Value")</f>
        <v>-0.82293710755983862</v>
      </c>
    </row>
    <row r="68" spans="1:10" x14ac:dyDescent="0.25">
      <c r="A68" t="s">
        <v>120</v>
      </c>
      <c r="B68">
        <f>('CON Score and Page Rank'!KA116-'MIN and MAX'!B$59)/('MIN and MAX'!F$59-'MIN and MAX'!B$59)</f>
        <v>2.7151274029904419E-4</v>
      </c>
      <c r="C68">
        <f>('CON Score and Page Rank'!KB116-'MIN and MAX'!C$59)/('MIN and MAX'!G$59-'MIN and MAX'!C$59)</f>
        <v>2.6951962814322619E-2</v>
      </c>
      <c r="D68">
        <f>('CON Score and Page Rank'!KC116-'MIN and MAX'!D$59)/('MIN and MAX'!H$59-'MIN and MAX'!D$59)</f>
        <v>0.61819764910753161</v>
      </c>
      <c r="E68">
        <f t="shared" si="5"/>
        <v>2.6680450074023573E-2</v>
      </c>
      <c r="F68">
        <f t="shared" si="6"/>
        <v>0.83978804462021917</v>
      </c>
      <c r="G68">
        <f t="shared" si="7"/>
        <v>0.61792613636723259</v>
      </c>
      <c r="H68" s="3">
        <f>IFERROR(VLOOKUP(A68,'GDP Data'!A$2:Q$144,13,FALSE),"Not Found")</f>
        <v>34657139495.403099</v>
      </c>
      <c r="I68">
        <f t="shared" si="8"/>
        <v>1.6047517549721776E-3</v>
      </c>
      <c r="J68">
        <f t="shared" si="9"/>
        <v>-0.83818329286524695</v>
      </c>
    </row>
    <row r="69" spans="1:10" x14ac:dyDescent="0.25">
      <c r="A69" t="s">
        <v>104</v>
      </c>
      <c r="B69">
        <f>('CON Score and Page Rank'!KA100-'MIN and MAX'!B$59)/('MIN and MAX'!F$59-'MIN and MAX'!B$59)</f>
        <v>1.9443728919235586E-3</v>
      </c>
      <c r="C69">
        <f>('CON Score and Page Rank'!KB100-'MIN and MAX'!C$59)/('MIN and MAX'!G$59-'MIN and MAX'!C$59)</f>
        <v>2.8610219557606731E-2</v>
      </c>
      <c r="D69">
        <f>('CON Score and Page Rank'!KC100-'MIN and MAX'!D$59)/('MIN and MAX'!H$59-'MIN and MAX'!D$59)</f>
        <v>0.71092729647366126</v>
      </c>
      <c r="E69">
        <f t="shared" si="5"/>
        <v>2.6665846665683172E-2</v>
      </c>
      <c r="F69">
        <f t="shared" si="6"/>
        <v>0.83976373351580447</v>
      </c>
      <c r="G69">
        <f t="shared" si="7"/>
        <v>0.70898292358173776</v>
      </c>
      <c r="H69" s="3">
        <f>IFERROR(VLOOKUP(A69,'GDP Data'!A$2:Q$144,13,FALSE),"Not Found")</f>
        <v>404993594133.58197</v>
      </c>
      <c r="I69">
        <f t="shared" si="8"/>
        <v>2.5359359553067663E-2</v>
      </c>
      <c r="J69">
        <f t="shared" si="9"/>
        <v>-0.81440437396273679</v>
      </c>
    </row>
    <row r="70" spans="1:10" x14ac:dyDescent="0.25">
      <c r="A70" t="s">
        <v>192</v>
      </c>
      <c r="B70">
        <f>('CON Score and Page Rank'!KA27-'MIN and MAX'!B$59)/('MIN and MAX'!F$59-'MIN and MAX'!B$59)</f>
        <v>2.2627287824243596E-2</v>
      </c>
      <c r="C70">
        <f>('CON Score and Page Rank'!KB27-'MIN and MAX'!C$59)/('MIN and MAX'!G$59-'MIN and MAX'!C$59)</f>
        <v>4.9229269846482605E-2</v>
      </c>
      <c r="D70">
        <f>('CON Score and Page Rank'!KC27-'MIN and MAX'!D$59)/('MIN and MAX'!H$59-'MIN and MAX'!D$59)</f>
        <v>0.85459294732259472</v>
      </c>
      <c r="E70">
        <f t="shared" si="5"/>
        <v>2.6601982022239009E-2</v>
      </c>
      <c r="F70">
        <f t="shared" si="6"/>
        <v>0.83965741449910714</v>
      </c>
      <c r="G70">
        <f t="shared" si="7"/>
        <v>0.83196565949835111</v>
      </c>
      <c r="H70" s="3" t="str">
        <f>IFERROR(VLOOKUP(A70,'GDP Data'!A$2:Q$144,13,FALSE),"Not Found")</f>
        <v>Not Found</v>
      </c>
      <c r="I70" t="str">
        <f t="shared" si="8"/>
        <v>No Value</v>
      </c>
      <c r="J70" t="str">
        <f t="shared" si="9"/>
        <v>No Value</v>
      </c>
    </row>
    <row r="71" spans="1:10" x14ac:dyDescent="0.25">
      <c r="A71" t="s">
        <v>105</v>
      </c>
      <c r="B71">
        <f>('CON Score and Page Rank'!KA101-'MIN and MAX'!B$59)/('MIN and MAX'!F$59-'MIN and MAX'!B$59)</f>
        <v>1.5938725398062462E-3</v>
      </c>
      <c r="C71">
        <f>('CON Score and Page Rank'!KB101-'MIN and MAX'!C$59)/('MIN and MAX'!G$59-'MIN and MAX'!C$59)</f>
        <v>2.8168818724838746E-2</v>
      </c>
      <c r="D71">
        <f>('CON Score and Page Rank'!KC101-'MIN and MAX'!D$59)/('MIN and MAX'!H$59-'MIN and MAX'!D$59)</f>
        <v>0.63299956464954288</v>
      </c>
      <c r="E71">
        <f t="shared" si="5"/>
        <v>2.6574946185032498E-2</v>
      </c>
      <c r="F71">
        <f t="shared" si="6"/>
        <v>0.83961240644030699</v>
      </c>
      <c r="G71">
        <f t="shared" si="7"/>
        <v>0.63140569210973663</v>
      </c>
      <c r="H71" s="3">
        <f>IFERROR(VLOOKUP(A71,'GDP Data'!A$2:Q$144,13,FALSE),"Not Found")</f>
        <v>77497529258.777603</v>
      </c>
      <c r="I71">
        <f t="shared" si="8"/>
        <v>4.3526763624504323E-3</v>
      </c>
      <c r="J71">
        <f t="shared" si="9"/>
        <v>-0.83525973007785659</v>
      </c>
    </row>
    <row r="72" spans="1:10" x14ac:dyDescent="0.25">
      <c r="A72" t="s">
        <v>208</v>
      </c>
      <c r="B72">
        <f>('CON Score and Page Rank'!KA197-'MIN and MAX'!B$59)/('MIN and MAX'!F$59-'MIN and MAX'!B$59)</f>
        <v>1.1015206187399175E-3</v>
      </c>
      <c r="C72">
        <f>('CON Score and Page Rank'!KB197-'MIN and MAX'!C$59)/('MIN and MAX'!G$59-'MIN and MAX'!C$59)</f>
        <v>2.755760134360415E-2</v>
      </c>
      <c r="D72">
        <f>('CON Score and Page Rank'!KC197-'MIN and MAX'!D$59)/('MIN and MAX'!H$59-'MIN and MAX'!D$59)</f>
        <v>0.6804527644754027</v>
      </c>
      <c r="E72">
        <f t="shared" si="5"/>
        <v>2.6456080724864231E-2</v>
      </c>
      <c r="F72">
        <f t="shared" si="6"/>
        <v>0.83941452451123288</v>
      </c>
      <c r="G72">
        <f t="shared" si="7"/>
        <v>0.67935124385666279</v>
      </c>
      <c r="H72" s="3">
        <f>IFERROR(VLOOKUP(A72,'GDP Data'!A$2:Q$144,13,FALSE),"Not Found")</f>
        <v>20283780000</v>
      </c>
      <c r="I72">
        <f t="shared" si="8"/>
        <v>6.8279683187956702E-4</v>
      </c>
      <c r="J72">
        <f t="shared" si="9"/>
        <v>-0.83873172767935333</v>
      </c>
    </row>
    <row r="73" spans="1:10" x14ac:dyDescent="0.25">
      <c r="A73" t="s">
        <v>198</v>
      </c>
      <c r="B73">
        <f>('CON Score and Page Rank'!KA188-'MIN and MAX'!B$59)/('MIN and MAX'!F$59-'MIN and MAX'!B$59)</f>
        <v>7.8390000769412954E-4</v>
      </c>
      <c r="C73">
        <f>('CON Score and Page Rank'!KB188-'MIN and MAX'!C$59)/('MIN and MAX'!G$59-'MIN and MAX'!C$59)</f>
        <v>2.7225282028956778E-2</v>
      </c>
      <c r="D73">
        <f>('CON Score and Page Rank'!KC188-'MIN and MAX'!D$59)/('MIN and MAX'!H$59-'MIN and MAX'!D$59)</f>
        <v>0.66826295167609928</v>
      </c>
      <c r="E73">
        <f t="shared" si="5"/>
        <v>2.6441382021262647E-2</v>
      </c>
      <c r="F73">
        <f t="shared" si="6"/>
        <v>0.83939005476350759</v>
      </c>
      <c r="G73">
        <f t="shared" si="7"/>
        <v>0.66747905166840515</v>
      </c>
      <c r="H73" s="3" t="str">
        <f>IFERROR(VLOOKUP(A73,'GDP Data'!A$2:Q$144,13,FALSE),"Not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197</v>
      </c>
      <c r="B74">
        <f>('CON Score and Page Rank'!KA187-'MIN and MAX'!B$59)/('MIN and MAX'!F$59-'MIN and MAX'!B$59)</f>
        <v>1.1082867649248374E-2</v>
      </c>
      <c r="C74">
        <f>('CON Score and Page Rank'!KB187-'MIN and MAX'!C$59)/('MIN and MAX'!G$59-'MIN and MAX'!C$59)</f>
        <v>3.734607828118236E-2</v>
      </c>
      <c r="D74">
        <f>('CON Score and Page Rank'!KC187-'MIN and MAX'!D$59)/('MIN and MAX'!H$59-'MIN and MAX'!D$59)</f>
        <v>0.78929037875489771</v>
      </c>
      <c r="E74">
        <f t="shared" si="5"/>
        <v>2.6263210631933986E-2</v>
      </c>
      <c r="F74">
        <f t="shared" si="6"/>
        <v>0.83909344296243227</v>
      </c>
      <c r="G74">
        <f t="shared" si="7"/>
        <v>0.77820751110564934</v>
      </c>
      <c r="H74" s="3">
        <f>IFERROR(VLOOKUP(A74,'GDP Data'!A$2:Q$144,13,FALSE),"Not Found")</f>
        <v>530163281574.65802</v>
      </c>
      <c r="I74">
        <f t="shared" si="8"/>
        <v>3.338815822015527E-2</v>
      </c>
      <c r="J74">
        <f t="shared" si="9"/>
        <v>-0.80570528474227698</v>
      </c>
    </row>
    <row r="75" spans="1:10" x14ac:dyDescent="0.25">
      <c r="A75" t="s">
        <v>47</v>
      </c>
      <c r="B75">
        <f>('CON Score and Page Rank'!KA40-'MIN and MAX'!B$59)/('MIN and MAX'!F$59-'MIN and MAX'!B$59)</f>
        <v>2.1127159070539955E-3</v>
      </c>
      <c r="C75">
        <f>('CON Score and Page Rank'!KB40-'MIN and MAX'!C$59)/('MIN and MAX'!G$59-'MIN and MAX'!C$59)</f>
        <v>2.8327605818869412E-2</v>
      </c>
      <c r="D75">
        <f>('CON Score and Page Rank'!KC40-'MIN and MAX'!D$59)/('MIN and MAX'!H$59-'MIN and MAX'!D$59)</f>
        <v>0.60339573356552023</v>
      </c>
      <c r="E75">
        <f t="shared" si="5"/>
        <v>2.6214889911815416E-2</v>
      </c>
      <c r="F75">
        <f t="shared" si="6"/>
        <v>0.83901300077764807</v>
      </c>
      <c r="G75">
        <f t="shared" si="7"/>
        <v>0.60128301765846626</v>
      </c>
      <c r="H75" s="3" t="str">
        <f>IFERROR(VLOOKUP(A75,'GDP Data'!A$2:Q$144,13,FALSE),"Not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90</v>
      </c>
      <c r="B76">
        <f>('CON Score and Page Rank'!KA86-'MIN and MAX'!B$59)/('MIN and MAX'!F$59-'MIN and MAX'!B$59)</f>
        <v>7.0114499170444698E-4</v>
      </c>
      <c r="C76">
        <f>('CON Score and Page Rank'!KB86-'MIN and MAX'!C$59)/('MIN and MAX'!G$59-'MIN and MAX'!C$59)</f>
        <v>2.6907855684034688E-2</v>
      </c>
      <c r="D76">
        <f>('CON Score and Page Rank'!KC86-'MIN and MAX'!D$59)/('MIN and MAX'!H$59-'MIN and MAX'!D$59)</f>
        <v>0.74444928167174573</v>
      </c>
      <c r="E76">
        <f t="shared" si="5"/>
        <v>2.6206710692330239E-2</v>
      </c>
      <c r="F76">
        <f t="shared" si="6"/>
        <v>0.83899938437699006</v>
      </c>
      <c r="G76">
        <f t="shared" si="7"/>
        <v>0.74374813668004125</v>
      </c>
      <c r="H76" s="3">
        <f>IFERROR(VLOOKUP(A76,'GDP Data'!A$2:Q$144,13,FALSE),"Not Found")</f>
        <v>29524149154.9296</v>
      </c>
      <c r="I76">
        <f t="shared" si="8"/>
        <v>1.2755047396101897E-3</v>
      </c>
      <c r="J76">
        <f t="shared" si="9"/>
        <v>-0.83772387963737982</v>
      </c>
    </row>
    <row r="77" spans="1:10" x14ac:dyDescent="0.25">
      <c r="A77" t="s">
        <v>180</v>
      </c>
      <c r="B77">
        <f>('CON Score and Page Rank'!KA11-'MIN and MAX'!B$59)/('MIN and MAX'!F$59-'MIN and MAX'!B$59)</f>
        <v>1.2723148979151945E-2</v>
      </c>
      <c r="C77">
        <f>('CON Score and Page Rank'!KB11-'MIN and MAX'!C$59)/('MIN and MAX'!G$59-'MIN and MAX'!C$59)</f>
        <v>3.8736662349005753E-2</v>
      </c>
      <c r="D77">
        <f>('CON Score and Page Rank'!KC11-'MIN and MAX'!D$59)/('MIN and MAX'!H$59-'MIN and MAX'!D$59)</f>
        <v>0.83587287766652152</v>
      </c>
      <c r="E77">
        <f t="shared" si="5"/>
        <v>2.6013513369853809E-2</v>
      </c>
      <c r="F77">
        <f t="shared" si="6"/>
        <v>0.83867775807100142</v>
      </c>
      <c r="G77">
        <f t="shared" si="7"/>
        <v>0.82314972868736958</v>
      </c>
      <c r="H77" s="3">
        <f>IFERROR(VLOOKUP(A77,'GDP Data'!A$2:Q$144,13,FALSE),"Not Found")</f>
        <v>27565469097.995499</v>
      </c>
      <c r="I77">
        <f t="shared" si="8"/>
        <v>1.1498685080923428E-3</v>
      </c>
      <c r="J77">
        <f t="shared" si="9"/>
        <v>-0.83752788956290913</v>
      </c>
    </row>
    <row r="78" spans="1:10" x14ac:dyDescent="0.25">
      <c r="A78" t="s">
        <v>179</v>
      </c>
      <c r="B78">
        <f>('CON Score and Page Rank'!KA173-'MIN and MAX'!B$59)/('MIN and MAX'!F$59-'MIN and MAX'!B$59)</f>
        <v>2.0598798703977472E-2</v>
      </c>
      <c r="C78">
        <f>('CON Score and Page Rank'!KB173-'MIN and MAX'!C$59)/('MIN and MAX'!G$59-'MIN and MAX'!C$59)</f>
        <v>4.6506775843445647E-2</v>
      </c>
      <c r="D78">
        <f>('CON Score and Page Rank'!KC173-'MIN and MAX'!D$59)/('MIN and MAX'!H$59-'MIN and MAX'!D$59)</f>
        <v>0.80104484109708318</v>
      </c>
      <c r="E78">
        <f t="shared" si="5"/>
        <v>2.5907977139468175E-2</v>
      </c>
      <c r="F78">
        <f t="shared" si="6"/>
        <v>0.83850206605057465</v>
      </c>
      <c r="G78">
        <f t="shared" si="7"/>
        <v>0.78044604239310567</v>
      </c>
      <c r="H78" s="3">
        <f>IFERROR(VLOOKUP(A78,'GDP Data'!A$2:Q$144,13,FALSE),"Not Found")</f>
        <v>63169910822.128502</v>
      </c>
      <c r="I78">
        <f t="shared" si="8"/>
        <v>3.4336554224895454E-3</v>
      </c>
      <c r="J78">
        <f t="shared" si="9"/>
        <v>-0.83506841062808512</v>
      </c>
    </row>
    <row r="79" spans="1:10" x14ac:dyDescent="0.25">
      <c r="A79" t="s">
        <v>206</v>
      </c>
      <c r="B79">
        <f>('CON Score and Page Rank'!KA195-'MIN and MAX'!B$59)/('MIN and MAX'!F$59-'MIN and MAX'!B$59)</f>
        <v>1.1087110400141785E-3</v>
      </c>
      <c r="C79">
        <f>('CON Score and Page Rank'!KB195-'MIN and MAX'!C$59)/('MIN and MAX'!G$59-'MIN and MAX'!C$59)</f>
        <v>2.6941832887420612E-2</v>
      </c>
      <c r="D79">
        <f>('CON Score and Page Rank'!KC195-'MIN and MAX'!D$59)/('MIN and MAX'!H$59-'MIN and MAX'!D$59)</f>
        <v>0.69699608184588591</v>
      </c>
      <c r="E79">
        <f t="shared" si="5"/>
        <v>2.5833121847406434E-2</v>
      </c>
      <c r="F79">
        <f t="shared" si="6"/>
        <v>0.83837745029109656</v>
      </c>
      <c r="G79">
        <f t="shared" si="7"/>
        <v>0.69588737080587171</v>
      </c>
      <c r="H79" s="3">
        <f>IFERROR(VLOOKUP(A79,'GDP Data'!A$2:Q$144,13,FALSE),"Not Found")</f>
        <v>58029750745.649498</v>
      </c>
      <c r="I79">
        <f t="shared" si="8"/>
        <v>3.1039485164938013E-3</v>
      </c>
      <c r="J79">
        <f t="shared" si="9"/>
        <v>-0.8352735017746028</v>
      </c>
    </row>
    <row r="80" spans="1:10" x14ac:dyDescent="0.25">
      <c r="A80" t="s">
        <v>30</v>
      </c>
      <c r="B80">
        <f>('CON Score and Page Rank'!KA21-'MIN and MAX'!B$59)/('MIN and MAX'!F$59-'MIN and MAX'!B$59)</f>
        <v>9.7068034234878032E-4</v>
      </c>
      <c r="C80">
        <f>('CON Score and Page Rank'!KB21-'MIN and MAX'!C$59)/('MIN and MAX'!G$59-'MIN and MAX'!C$59)</f>
        <v>2.6773325552295477E-2</v>
      </c>
      <c r="D80">
        <f>('CON Score and Page Rank'!KC21-'MIN and MAX'!D$59)/('MIN and MAX'!H$59-'MIN and MAX'!D$59)</f>
        <v>0.5903352198519809</v>
      </c>
      <c r="E80">
        <f t="shared" si="5"/>
        <v>2.5802645209946698E-2</v>
      </c>
      <c r="F80">
        <f t="shared" si="6"/>
        <v>0.83832671414113602</v>
      </c>
      <c r="G80">
        <f t="shared" si="7"/>
        <v>0.58936453950963208</v>
      </c>
      <c r="H80" s="3" t="str">
        <f>IFERROR(VLOOKUP(A80,'GDP Data'!A$2:Q$144,13,FALSE),"Not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218</v>
      </c>
      <c r="B81">
        <f>('CON Score and Page Rank'!KA207-'MIN and MAX'!B$59)/('MIN and MAX'!F$59-'MIN and MAX'!B$59)</f>
        <v>2.077366344266383E-3</v>
      </c>
      <c r="C81">
        <f>('CON Score and Page Rank'!KB207-'MIN and MAX'!C$59)/('MIN and MAX'!G$59-'MIN and MAX'!C$59)</f>
        <v>2.7839832115173553E-2</v>
      </c>
      <c r="D81">
        <f>('CON Score and Page Rank'!KC207-'MIN and MAX'!D$59)/('MIN and MAX'!H$59-'MIN and MAX'!D$59)</f>
        <v>0.68088811493252066</v>
      </c>
      <c r="E81">
        <f t="shared" si="5"/>
        <v>2.576246577090717E-2</v>
      </c>
      <c r="F81">
        <f t="shared" si="6"/>
        <v>0.83825982519883946</v>
      </c>
      <c r="G81">
        <f t="shared" si="7"/>
        <v>0.6788107485882543</v>
      </c>
      <c r="H81" s="3">
        <f>IFERROR(VLOOKUP(A81,'GDP Data'!A$2:Q$144,13,FALSE),"Not Found")</f>
        <v>33737052170.489799</v>
      </c>
      <c r="I81">
        <f t="shared" si="8"/>
        <v>1.5457343040310651E-3</v>
      </c>
      <c r="J81">
        <f t="shared" si="9"/>
        <v>-0.83671409089480842</v>
      </c>
    </row>
    <row r="82" spans="1:10" x14ac:dyDescent="0.25">
      <c r="A82" t="s">
        <v>33</v>
      </c>
      <c r="B82">
        <f>('CON Score and Page Rank'!KA25-'MIN and MAX'!B$59)/('MIN and MAX'!F$59-'MIN and MAX'!B$59)</f>
        <v>7.4843477921571783E-2</v>
      </c>
      <c r="C82">
        <f>('CON Score and Page Rank'!KB25-'MIN and MAX'!C$59)/('MIN and MAX'!G$59-'MIN and MAX'!C$59)</f>
        <v>0.10050602823453411</v>
      </c>
      <c r="D82">
        <f>('CON Score and Page Rank'!KC25-'MIN and MAX'!D$59)/('MIN and MAX'!H$59-'MIN and MAX'!D$59)</f>
        <v>0.99738789725729216</v>
      </c>
      <c r="E82">
        <f t="shared" si="5"/>
        <v>2.5662550312962329E-2</v>
      </c>
      <c r="F82">
        <f t="shared" si="6"/>
        <v>0.83809349039027137</v>
      </c>
      <c r="G82">
        <f t="shared" si="7"/>
        <v>0.9225444193357204</v>
      </c>
      <c r="H82" s="3">
        <f>IFERROR(VLOOKUP(A82,'GDP Data'!A$2:Q$144,13,FALSE),"Not Found")</f>
        <v>498283438454.28101</v>
      </c>
      <c r="I82">
        <f t="shared" si="8"/>
        <v>3.1343279406566019E-2</v>
      </c>
      <c r="J82">
        <f t="shared" si="9"/>
        <v>-0.80675021098370536</v>
      </c>
    </row>
    <row r="83" spans="1:10" x14ac:dyDescent="0.25">
      <c r="A83" t="s">
        <v>44</v>
      </c>
      <c r="B83">
        <f>('CON Score and Page Rank'!KA37-'MIN and MAX'!B$59)/('MIN and MAX'!F$59-'MIN and MAX'!B$59)</f>
        <v>3.2088985297673838E-4</v>
      </c>
      <c r="C83">
        <f>('CON Score and Page Rank'!KB37-'MIN and MAX'!C$59)/('MIN and MAX'!G$59-'MIN and MAX'!C$59)</f>
        <v>2.5852337607011805E-2</v>
      </c>
      <c r="D83">
        <f>('CON Score and Page Rank'!KC37-'MIN and MAX'!D$59)/('MIN and MAX'!H$59-'MIN and MAX'!D$59)</f>
        <v>0.44536351763169352</v>
      </c>
      <c r="E83">
        <f t="shared" si="5"/>
        <v>2.5531447754035066E-2</v>
      </c>
      <c r="F83">
        <f t="shared" si="6"/>
        <v>0.83787523668368291</v>
      </c>
      <c r="G83">
        <f t="shared" si="7"/>
        <v>0.44504262777871678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74</v>
      </c>
      <c r="B84">
        <f>('CON Score and Page Rank'!KA70-'MIN and MAX'!B$59)/('MIN and MAX'!F$59-'MIN and MAX'!B$59)</f>
        <v>3.8991847586688349E-5</v>
      </c>
      <c r="C84">
        <f>('CON Score and Page Rank'!KB70-'MIN and MAX'!C$59)/('MIN and MAX'!G$59-'MIN and MAX'!C$59)</f>
        <v>2.5481372452015229E-2</v>
      </c>
      <c r="D84">
        <f>('CON Score and Page Rank'!KC70-'MIN and MAX'!D$59)/('MIN and MAX'!H$59-'MIN and MAX'!D$59)</f>
        <v>0.46930779277318241</v>
      </c>
      <c r="E84">
        <f t="shared" si="5"/>
        <v>2.5442380604428542E-2</v>
      </c>
      <c r="F84">
        <f t="shared" si="6"/>
        <v>0.83772696165613225</v>
      </c>
      <c r="G84">
        <f t="shared" si="7"/>
        <v>0.4692688009255957</v>
      </c>
      <c r="H84" s="3">
        <f>IFERROR(VLOOKUP(A84,'GDP Data'!A$2:Q$144,13,FALSE),"Not Found")</f>
        <v>15655383585.988701</v>
      </c>
      <c r="I84">
        <f t="shared" si="8"/>
        <v>3.8591614359742723E-4</v>
      </c>
      <c r="J84">
        <f t="shared" si="9"/>
        <v>-0.83734104551253485</v>
      </c>
    </row>
    <row r="85" spans="1:10" x14ac:dyDescent="0.25">
      <c r="A85" t="s">
        <v>217</v>
      </c>
      <c r="B85">
        <f>('CON Score and Page Rank'!KA206-'MIN and MAX'!B$59)/('MIN and MAX'!F$59-'MIN and MAX'!B$59)</f>
        <v>1.4472539304167915E-4</v>
      </c>
      <c r="C85">
        <f>('CON Score and Page Rank'!KB206-'MIN and MAX'!C$59)/('MIN and MAX'!G$59-'MIN and MAX'!C$59)</f>
        <v>2.5532793364589013E-2</v>
      </c>
      <c r="D85">
        <f>('CON Score and Page Rank'!KC206-'MIN and MAX'!D$59)/('MIN and MAX'!H$59-'MIN and MAX'!D$59)</f>
        <v>0.58075750979538532</v>
      </c>
      <c r="E85">
        <f t="shared" si="5"/>
        <v>2.5388067971547332E-2</v>
      </c>
      <c r="F85">
        <f t="shared" si="6"/>
        <v>0.83763654440159574</v>
      </c>
      <c r="G85">
        <f t="shared" si="7"/>
        <v>0.58061278440234365</v>
      </c>
      <c r="H85" s="3">
        <f>IFERROR(VLOOKUP(A85,'GDP Data'!A$2:Q$144,13,FALSE),"Not Found")</f>
        <v>9774307336.2379208</v>
      </c>
      <c r="I85">
        <f t="shared" si="8"/>
        <v>8.6844182464502723E-6</v>
      </c>
      <c r="J85">
        <f t="shared" si="9"/>
        <v>-0.83762785998334932</v>
      </c>
    </row>
    <row r="86" spans="1:10" x14ac:dyDescent="0.25">
      <c r="A86" t="s">
        <v>127</v>
      </c>
      <c r="B86">
        <f>('CON Score and Page Rank'!KA123-'MIN and MAX'!B$59)/('MIN and MAX'!F$59-'MIN and MAX'!B$59)</f>
        <v>1.8625906171296978E-4</v>
      </c>
      <c r="C86">
        <f>('CON Score and Page Rank'!KB123-'MIN and MAX'!C$59)/('MIN and MAX'!G$59-'MIN and MAX'!C$59)</f>
        <v>2.5432699996837227E-2</v>
      </c>
      <c r="D86">
        <f>('CON Score and Page Rank'!KC123-'MIN and MAX'!D$59)/('MIN and MAX'!H$59-'MIN and MAX'!D$59)</f>
        <v>0.52459730082716582</v>
      </c>
      <c r="E86">
        <f t="shared" si="5"/>
        <v>2.5246440935124258E-2</v>
      </c>
      <c r="F86">
        <f t="shared" si="6"/>
        <v>0.83740077001316726</v>
      </c>
      <c r="G86">
        <f t="shared" si="7"/>
        <v>0.52441104176545283</v>
      </c>
      <c r="H86" s="3">
        <f>IFERROR(VLOOKUP(A86,'GDP Data'!A$2:Q$144,13,FALSE),"Not Found")</f>
        <v>14101920300</v>
      </c>
      <c r="I86">
        <f t="shared" si="8"/>
        <v>2.8627185898748888E-4</v>
      </c>
      <c r="J86">
        <f t="shared" si="9"/>
        <v>-0.83711449815417982</v>
      </c>
    </row>
    <row r="87" spans="1:10" x14ac:dyDescent="0.25">
      <c r="A87" t="s">
        <v>172</v>
      </c>
      <c r="B87">
        <f>('CON Score and Page Rank'!KA167-'MIN and MAX'!B$59)/('MIN and MAX'!F$59-'MIN and MAX'!B$59)</f>
        <v>8.934630646720074E-3</v>
      </c>
      <c r="C87">
        <f>('CON Score and Page Rank'!KB167-'MIN and MAX'!C$59)/('MIN and MAX'!G$59-'MIN and MAX'!C$59)</f>
        <v>3.3883485085587674E-2</v>
      </c>
      <c r="D87">
        <f>('CON Score and Page Rank'!KC167-'MIN and MAX'!D$59)/('MIN and MAX'!H$59-'MIN and MAX'!D$59)</f>
        <v>0.75707444492816722</v>
      </c>
      <c r="E87">
        <f t="shared" si="5"/>
        <v>2.4948854438867601E-2</v>
      </c>
      <c r="F87">
        <f t="shared" si="6"/>
        <v>0.83690536125554926</v>
      </c>
      <c r="G87">
        <f t="shared" si="7"/>
        <v>0.74813981428144716</v>
      </c>
      <c r="H87" s="3">
        <f>IFERROR(VLOOKUP(A87,'GDP Data'!A$2:Q$144,13,FALSE),"Not Found")</f>
        <v>172595960457.83099</v>
      </c>
      <c r="I87">
        <f t="shared" si="8"/>
        <v>1.0452604973461097E-2</v>
      </c>
      <c r="J87">
        <f t="shared" si="9"/>
        <v>-0.82645275628208814</v>
      </c>
    </row>
    <row r="88" spans="1:10" x14ac:dyDescent="0.25">
      <c r="A88" t="s">
        <v>149</v>
      </c>
      <c r="B88">
        <f>('CON Score and Page Rank'!KA145-'MIN and MAX'!B$59)/('MIN and MAX'!F$59-'MIN and MAX'!B$59)</f>
        <v>1.1821999463316796E-2</v>
      </c>
      <c r="C88">
        <f>('CON Score and Page Rank'!KB145-'MIN and MAX'!C$59)/('MIN and MAX'!G$59-'MIN and MAX'!C$59)</f>
        <v>3.6717668345972357E-2</v>
      </c>
      <c r="D88">
        <f>('CON Score and Page Rank'!KC145-'MIN and MAX'!D$59)/('MIN and MAX'!H$59-'MIN and MAX'!D$59)</f>
        <v>0.77971266869830214</v>
      </c>
      <c r="E88">
        <f t="shared" si="5"/>
        <v>2.4895668882655562E-2</v>
      </c>
      <c r="F88">
        <f t="shared" si="6"/>
        <v>0.83681682030810145</v>
      </c>
      <c r="G88">
        <f t="shared" si="7"/>
        <v>0.76789066923498539</v>
      </c>
      <c r="H88" s="3" t="str">
        <f>IFERROR(VLOOKUP(A88,'GDP Data'!A$2:Q$144,13,FALSE),"Not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176</v>
      </c>
      <c r="B89">
        <f>('CON Score and Page Rank'!KA170-'MIN and MAX'!B$59)/('MIN and MAX'!F$59-'MIN and MAX'!B$59)</f>
        <v>6.69664334175273E-4</v>
      </c>
      <c r="C89">
        <f>('CON Score and Page Rank'!KB170-'MIN and MAX'!C$59)/('MIN and MAX'!G$59-'MIN and MAX'!C$59)</f>
        <v>2.5488476047669389E-2</v>
      </c>
      <c r="D89">
        <f>('CON Score and Page Rank'!KC170-'MIN and MAX'!D$59)/('MIN and MAX'!H$59-'MIN and MAX'!D$59)</f>
        <v>0.64431867653461039</v>
      </c>
      <c r="E89">
        <f t="shared" si="5"/>
        <v>2.4818811713494114E-2</v>
      </c>
      <c r="F89">
        <f t="shared" si="6"/>
        <v>0.83668887191270302</v>
      </c>
      <c r="G89">
        <f t="shared" si="7"/>
        <v>0.64364901220043513</v>
      </c>
      <c r="H89" s="3">
        <f>IFERROR(VLOOKUP(A89,'GDP Data'!A$2:Q$144,13,FALSE),"Not Found")</f>
        <v>61757788944.723602</v>
      </c>
      <c r="I89">
        <f t="shared" si="8"/>
        <v>3.3430772443470863E-3</v>
      </c>
      <c r="J89">
        <f t="shared" si="9"/>
        <v>-0.8333457946683559</v>
      </c>
    </row>
    <row r="90" spans="1:10" x14ac:dyDescent="0.25">
      <c r="A90" t="s">
        <v>129</v>
      </c>
      <c r="B90">
        <f>('CON Score and Page Rank'!KA125-'MIN and MAX'!B$59)/('MIN and MAX'!F$59-'MIN and MAX'!B$59)</f>
        <v>1.2608345075521422E-4</v>
      </c>
      <c r="C90">
        <f>('CON Score and Page Rank'!KB125-'MIN and MAX'!C$59)/('MIN and MAX'!G$59-'MIN and MAX'!C$59)</f>
        <v>2.4909313909010578E-2</v>
      </c>
      <c r="D90">
        <f>('CON Score and Page Rank'!KC125-'MIN and MAX'!D$59)/('MIN and MAX'!H$59-'MIN and MAX'!D$59)</f>
        <v>0.5768393556813235</v>
      </c>
      <c r="E90">
        <f t="shared" si="5"/>
        <v>2.4783230458255364E-2</v>
      </c>
      <c r="F90">
        <f t="shared" si="6"/>
        <v>0.8366296378221979</v>
      </c>
      <c r="G90">
        <f t="shared" si="7"/>
        <v>0.57671327223056823</v>
      </c>
      <c r="H90" s="3">
        <f>IFERROR(VLOOKUP(A90,'GDP Data'!A$2:Q$144,13,FALSE),"Not Found")</f>
        <v>10142111334.496099</v>
      </c>
      <c r="I90">
        <f t="shared" si="8"/>
        <v>3.22765858977029E-5</v>
      </c>
      <c r="J90">
        <f t="shared" si="9"/>
        <v>-0.83659736123630024</v>
      </c>
    </row>
    <row r="91" spans="1:10" x14ac:dyDescent="0.25">
      <c r="A91" t="s">
        <v>101</v>
      </c>
      <c r="B91">
        <f>('CON Score and Page Rank'!KA97-'MIN and MAX'!B$59)/('MIN and MAX'!F$59-'MIN and MAX'!B$59)</f>
        <v>2.2771271161231206E-3</v>
      </c>
      <c r="C91">
        <f>('CON Score and Page Rank'!KB97-'MIN and MAX'!C$59)/('MIN and MAX'!G$59-'MIN and MAX'!C$59)</f>
        <v>2.6862676245676596E-2</v>
      </c>
      <c r="D91">
        <f>('CON Score and Page Rank'!KC97-'MIN and MAX'!D$59)/('MIN and MAX'!H$59-'MIN and MAX'!D$59)</f>
        <v>0.57248585111014372</v>
      </c>
      <c r="E91">
        <f t="shared" si="5"/>
        <v>2.4585549129553474E-2</v>
      </c>
      <c r="F91">
        <f t="shared" si="6"/>
        <v>0.83630054674216459</v>
      </c>
      <c r="G91">
        <f t="shared" si="7"/>
        <v>0.57020872399402056</v>
      </c>
      <c r="H91" s="3">
        <f>IFERROR(VLOOKUP(A91,'GDP Data'!A$2:Q$144,13,FALSE),"Not Found")</f>
        <v>14381552466.604401</v>
      </c>
      <c r="I91">
        <f t="shared" si="8"/>
        <v>3.0420839308297523E-4</v>
      </c>
      <c r="J91">
        <f t="shared" si="9"/>
        <v>-0.8359963383490816</v>
      </c>
    </row>
    <row r="92" spans="1:10" x14ac:dyDescent="0.25">
      <c r="A92" t="s">
        <v>63</v>
      </c>
      <c r="B92">
        <f>('CON Score and Page Rank'!KA59-'MIN and MAX'!B$59)/('MIN and MAX'!F$59-'MIN and MAX'!B$59)</f>
        <v>1.0066921578971981E-3</v>
      </c>
      <c r="C92">
        <f>('CON Score and Page Rank'!KB59-'MIN and MAX'!C$59)/('MIN and MAX'!G$59-'MIN and MAX'!C$59)</f>
        <v>2.5567778751310007E-2</v>
      </c>
      <c r="D92">
        <f>('CON Score and Page Rank'!KC59-'MIN and MAX'!D$59)/('MIN and MAX'!H$59-'MIN and MAX'!D$59)</f>
        <v>0.61689159773617763</v>
      </c>
      <c r="E92">
        <f t="shared" si="5"/>
        <v>2.4561086593412808E-2</v>
      </c>
      <c r="F92">
        <f t="shared" si="6"/>
        <v>0.8362598226004776</v>
      </c>
      <c r="G92">
        <f t="shared" si="7"/>
        <v>0.61588490557828046</v>
      </c>
      <c r="H92" s="3">
        <f>IFERROR(VLOOKUP(A92,'GDP Data'!A$2:Q$144,13,FALSE),"Not Found")</f>
        <v>200013052199.20001</v>
      </c>
      <c r="I92">
        <f t="shared" si="8"/>
        <v>1.221122812039631E-2</v>
      </c>
      <c r="J92">
        <f t="shared" si="9"/>
        <v>-0.82404859448008128</v>
      </c>
    </row>
    <row r="93" spans="1:10" x14ac:dyDescent="0.25">
      <c r="A93" t="s">
        <v>64</v>
      </c>
      <c r="B93">
        <f>('CON Score and Page Rank'!KA60-'MIN and MAX'!B$59)/('MIN and MAX'!F$59-'MIN and MAX'!B$59)</f>
        <v>6.1682908109306845E-3</v>
      </c>
      <c r="C93">
        <f>('CON Score and Page Rank'!KB60-'MIN and MAX'!C$59)/('MIN and MAX'!G$59-'MIN and MAX'!C$59)</f>
        <v>3.0565555511119488E-2</v>
      </c>
      <c r="D93">
        <f>('CON Score and Page Rank'!KC60-'MIN and MAX'!D$59)/('MIN and MAX'!H$59-'MIN and MAX'!D$59)</f>
        <v>0.71136264693077933</v>
      </c>
      <c r="E93">
        <f t="shared" si="5"/>
        <v>2.4397264700188805E-2</v>
      </c>
      <c r="F93">
        <f t="shared" si="6"/>
        <v>0.83598709920202507</v>
      </c>
      <c r="G93">
        <f t="shared" si="7"/>
        <v>0.7051943561198486</v>
      </c>
      <c r="H93" s="3">
        <f>IFERROR(VLOOKUP(A93,'GDP Data'!A$2:Q$144,13,FALSE),"Not Found")</f>
        <v>109436531427.069</v>
      </c>
      <c r="I93">
        <f t="shared" si="8"/>
        <v>6.4013498334743327E-3</v>
      </c>
      <c r="J93">
        <f t="shared" si="9"/>
        <v>-0.82958574936855078</v>
      </c>
    </row>
    <row r="94" spans="1:10" x14ac:dyDescent="0.25">
      <c r="A94" t="s">
        <v>62</v>
      </c>
      <c r="B94">
        <f>('CON Score and Page Rank'!KA58-'MIN and MAX'!B$59)/('MIN and MAX'!F$59-'MIN and MAX'!B$59)</f>
        <v>4.5120726916278164E-2</v>
      </c>
      <c r="C94">
        <f>('CON Score and Page Rank'!KB58-'MIN and MAX'!C$59)/('MIN and MAX'!G$59-'MIN and MAX'!C$59)</f>
        <v>6.9392200894644082E-2</v>
      </c>
      <c r="D94">
        <f>('CON Score and Page Rank'!KC58-'MIN and MAX'!D$59)/('MIN and MAX'!H$59-'MIN and MAX'!D$59)</f>
        <v>0.89464518937744886</v>
      </c>
      <c r="E94">
        <f t="shared" si="5"/>
        <v>2.4271473978365918E-2</v>
      </c>
      <c r="F94">
        <f t="shared" si="6"/>
        <v>0.83577768840549338</v>
      </c>
      <c r="G94">
        <f t="shared" si="7"/>
        <v>0.84952446246117064</v>
      </c>
      <c r="H94" s="3" t="str">
        <f>IFERROR(VLOOKUP(A94,'GDP Data'!A$2:Q$144,13,FALSE),"Not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76</v>
      </c>
      <c r="B95">
        <f>('CON Score and Page Rank'!KA72-'MIN and MAX'!B$59)/('MIN and MAX'!F$59-'MIN and MAX'!B$59)</f>
        <v>1.1566504558429202E-4</v>
      </c>
      <c r="C95">
        <f>('CON Score and Page Rank'!KB72-'MIN and MAX'!C$59)/('MIN and MAX'!G$59-'MIN and MAX'!C$59)</f>
        <v>2.3856927256551388E-2</v>
      </c>
      <c r="D95">
        <f>('CON Score and Page Rank'!KC72-'MIN and MAX'!D$59)/('MIN and MAX'!H$59-'MIN and MAX'!D$59)</f>
        <v>0.52459730082716582</v>
      </c>
      <c r="E95">
        <f t="shared" si="5"/>
        <v>2.3741262210967097E-2</v>
      </c>
      <c r="F95">
        <f t="shared" si="6"/>
        <v>0.83489501544732614</v>
      </c>
      <c r="G95">
        <f t="shared" si="7"/>
        <v>0.52448163578158158</v>
      </c>
      <c r="H95" s="3">
        <f>IFERROR(VLOOKUP(A95,'GDP Data'!A$2:Q$144,13,FALSE),"Not Found")</f>
        <v>36693712824.823196</v>
      </c>
      <c r="I95">
        <f t="shared" si="8"/>
        <v>1.735384319189226E-3</v>
      </c>
      <c r="J95">
        <f t="shared" si="9"/>
        <v>-0.83315963112813696</v>
      </c>
    </row>
    <row r="96" spans="1:10" x14ac:dyDescent="0.25">
      <c r="A96" t="s">
        <v>187</v>
      </c>
      <c r="B96">
        <f>('CON Score and Page Rank'!KA23-'MIN and MAX'!B$59)/('MIN and MAX'!F$59-'MIN and MAX'!B$59)</f>
        <v>5.0589065066832962E-3</v>
      </c>
      <c r="C96">
        <f>('CON Score and Page Rank'!KB23-'MIN and MAX'!C$59)/('MIN and MAX'!G$59-'MIN and MAX'!C$59)</f>
        <v>2.8538594009750822E-2</v>
      </c>
      <c r="D96">
        <f>('CON Score and Page Rank'!KC23-'MIN and MAX'!D$59)/('MIN and MAX'!H$59-'MIN and MAX'!D$59)</f>
        <v>0.84327383543752721</v>
      </c>
      <c r="E96">
        <f t="shared" si="5"/>
        <v>2.3479687503067524E-2</v>
      </c>
      <c r="F96">
        <f t="shared" si="6"/>
        <v>0.83445955751259149</v>
      </c>
      <c r="G96">
        <f t="shared" si="7"/>
        <v>0.83821492893084393</v>
      </c>
      <c r="H96" s="3">
        <f>IFERROR(VLOOKUP(A96,'GDP Data'!A$2:Q$144,13,FALSE),"Not Found")</f>
        <v>9638916481.0690403</v>
      </c>
      <c r="I96">
        <f t="shared" si="8"/>
        <v>0</v>
      </c>
      <c r="J96">
        <f t="shared" si="9"/>
        <v>-0.83445955751259149</v>
      </c>
    </row>
    <row r="97" spans="1:10" x14ac:dyDescent="0.25">
      <c r="A97" t="s">
        <v>97</v>
      </c>
      <c r="B97">
        <f>('CON Score and Page Rank'!KA93-'MIN and MAX'!B$59)/('MIN and MAX'!F$59-'MIN and MAX'!B$59)</f>
        <v>7.3098699516670842E-6</v>
      </c>
      <c r="C97">
        <f>('CON Score and Page Rank'!KB93-'MIN and MAX'!C$59)/('MIN and MAX'!G$59-'MIN and MAX'!C$59)</f>
        <v>2.3410588819181264E-2</v>
      </c>
      <c r="D97">
        <f>('CON Score and Page Rank'!KC93-'MIN and MAX'!D$59)/('MIN and MAX'!H$59-'MIN and MAX'!D$59)</f>
        <v>0.42272529386155855</v>
      </c>
      <c r="E97">
        <f t="shared" si="5"/>
        <v>2.3403278949229597E-2</v>
      </c>
      <c r="F97">
        <f t="shared" si="6"/>
        <v>0.83433235595202204</v>
      </c>
      <c r="G97">
        <f t="shared" si="7"/>
        <v>0.42271798399160687</v>
      </c>
      <c r="H97" s="3" t="str">
        <f>IFERROR(VLOOKUP(A97,'GDP Data'!A$2:Q$144,13,FALSE),"Not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201</v>
      </c>
      <c r="B98">
        <f>('CON Score and Page Rank'!KA8-'MIN and MAX'!B$59)/('MIN and MAX'!F$59-'MIN and MAX'!B$59)</f>
        <v>3.3421630073106605E-2</v>
      </c>
      <c r="C98">
        <f>('CON Score and Page Rank'!KB8-'MIN and MAX'!C$59)/('MIN and MAX'!G$59-'MIN and MAX'!C$59)</f>
        <v>5.6766573146440513E-2</v>
      </c>
      <c r="D98">
        <f>('CON Score and Page Rank'!KC8-'MIN and MAX'!D$59)/('MIN and MAX'!H$59-'MIN and MAX'!D$59)</f>
        <v>0.80801044841097081</v>
      </c>
      <c r="E98">
        <f t="shared" si="5"/>
        <v>2.3344943073333908E-2</v>
      </c>
      <c r="F98">
        <f t="shared" si="6"/>
        <v>0.83423524098153257</v>
      </c>
      <c r="G98">
        <f t="shared" si="7"/>
        <v>0.77458881833786419</v>
      </c>
      <c r="H98" s="3">
        <f>IFERROR(VLOOKUP(A98,'GDP Data'!A$2:Q$144,13,FALSE),"Not Found")</f>
        <v>251224856981.29401</v>
      </c>
      <c r="I98">
        <f t="shared" si="8"/>
        <v>1.5496123036884664E-2</v>
      </c>
      <c r="J98">
        <f t="shared" si="9"/>
        <v>-0.81873911794464793</v>
      </c>
    </row>
    <row r="99" spans="1:10" x14ac:dyDescent="0.25">
      <c r="A99" t="s">
        <v>126</v>
      </c>
      <c r="B99">
        <f>('CON Score and Page Rank'!KA122-'MIN and MAX'!B$59)/('MIN and MAX'!F$59-'MIN and MAX'!B$59)</f>
        <v>2.0687627459786448E-4</v>
      </c>
      <c r="C99">
        <f>('CON Score and Page Rank'!KB122-'MIN and MAX'!C$59)/('MIN and MAX'!G$59-'MIN and MAX'!C$59)</f>
        <v>2.3514999919095961E-2</v>
      </c>
      <c r="D99">
        <f>('CON Score and Page Rank'!KC122-'MIN and MAX'!D$59)/('MIN and MAX'!H$59-'MIN and MAX'!D$59)</f>
        <v>0.48759251197213754</v>
      </c>
      <c r="E99">
        <f t="shared" si="5"/>
        <v>2.3308123644498097E-2</v>
      </c>
      <c r="F99">
        <f t="shared" si="6"/>
        <v>0.83417394563471681</v>
      </c>
      <c r="G99">
        <f t="shared" si="7"/>
        <v>0.48738563569753968</v>
      </c>
      <c r="H99" s="3">
        <f>IFERROR(VLOOKUP(A99,'GDP Data'!A$2:Q$144,13,FALSE),"Not Found")</f>
        <v>23459515275.577599</v>
      </c>
      <c r="I99">
        <f t="shared" si="8"/>
        <v>8.8649901943662593E-4</v>
      </c>
      <c r="J99">
        <f t="shared" si="9"/>
        <v>-0.8332874466152802</v>
      </c>
    </row>
    <row r="100" spans="1:10" x14ac:dyDescent="0.25">
      <c r="A100" t="s">
        <v>128</v>
      </c>
      <c r="B100">
        <f>('CON Score and Page Rank'!KA124-'MIN and MAX'!B$59)/('MIN and MAX'!F$59-'MIN and MAX'!B$59)</f>
        <v>7.0183477810375572E-6</v>
      </c>
      <c r="C100">
        <f>('CON Score and Page Rank'!KB124-'MIN and MAX'!C$59)/('MIN and MAX'!G$59-'MIN and MAX'!C$59)</f>
        <v>2.3171408901013404E-2</v>
      </c>
      <c r="D100">
        <f>('CON Score and Page Rank'!KC124-'MIN and MAX'!D$59)/('MIN and MAX'!H$59-'MIN and MAX'!D$59)</f>
        <v>0.36134087940792337</v>
      </c>
      <c r="E100">
        <f t="shared" si="5"/>
        <v>2.3164390553232366E-2</v>
      </c>
      <c r="F100">
        <f t="shared" si="6"/>
        <v>0.83393466517989667</v>
      </c>
      <c r="G100">
        <f t="shared" si="7"/>
        <v>0.36133386106014231</v>
      </c>
      <c r="H100" s="3">
        <f>IFERROR(VLOOKUP(A100,'GDP Data'!A$2:Q$144,13,FALSE),"Not Found")</f>
        <v>17805113118.893799</v>
      </c>
      <c r="I100">
        <f t="shared" si="8"/>
        <v>5.2380692179811888E-4</v>
      </c>
      <c r="J100">
        <f t="shared" si="9"/>
        <v>-0.83341085825809857</v>
      </c>
    </row>
    <row r="101" spans="1:10" x14ac:dyDescent="0.25">
      <c r="A101" t="s">
        <v>221</v>
      </c>
      <c r="B101">
        <f>('CON Score and Page Rank'!KA210-'MIN and MAX'!B$59)/('MIN and MAX'!F$59-'MIN and MAX'!B$59)</f>
        <v>1.6729099267290173E-4</v>
      </c>
      <c r="C101">
        <f>('CON Score and Page Rank'!KB210-'MIN and MAX'!C$59)/('MIN and MAX'!G$59-'MIN and MAX'!C$59)</f>
        <v>2.3288495323564758E-2</v>
      </c>
      <c r="D101">
        <f>('CON Score and Page Rank'!KC210-'MIN and MAX'!D$59)/('MIN and MAX'!H$59-'MIN and MAX'!D$59)</f>
        <v>0.46495428820200263</v>
      </c>
      <c r="E101">
        <f t="shared" si="5"/>
        <v>2.3121204330891855E-2</v>
      </c>
      <c r="F101">
        <f t="shared" si="6"/>
        <v>0.83386277067854997</v>
      </c>
      <c r="G101">
        <f t="shared" si="7"/>
        <v>0.46478699720932976</v>
      </c>
      <c r="H101" s="3" t="str">
        <f>IFERROR(VLOOKUP(A101,'GDP Data'!A$2:Q$144,13,FALSE),"Not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131</v>
      </c>
      <c r="B102">
        <f>('CON Score and Page Rank'!KA127-'MIN and MAX'!B$59)/('MIN and MAX'!F$59-'MIN and MAX'!B$59)</f>
        <v>6.3493805176843159E-4</v>
      </c>
      <c r="C102">
        <f>('CON Score and Page Rank'!KB127-'MIN and MAX'!C$59)/('MIN and MAX'!G$59-'MIN and MAX'!C$59)</f>
        <v>2.3197336668902554E-2</v>
      </c>
      <c r="D102">
        <f>('CON Score and Page Rank'!KC127-'MIN and MAX'!D$59)/('MIN and MAX'!H$59-'MIN and MAX'!D$59)</f>
        <v>0.75576839355681324</v>
      </c>
      <c r="E102">
        <f t="shared" si="5"/>
        <v>2.2562398617134122E-2</v>
      </c>
      <c r="F102">
        <f t="shared" si="6"/>
        <v>0.83293249579079487</v>
      </c>
      <c r="G102">
        <f t="shared" si="7"/>
        <v>0.75513345550504485</v>
      </c>
      <c r="H102" s="3">
        <f>IFERROR(VLOOKUP(A102,'GDP Data'!A$2:Q$144,13,FALSE),"Not Found")</f>
        <v>128637938711.386</v>
      </c>
      <c r="I102">
        <f t="shared" si="8"/>
        <v>7.6329917458431221E-3</v>
      </c>
      <c r="J102">
        <f t="shared" si="9"/>
        <v>-0.82529950404495178</v>
      </c>
    </row>
    <row r="103" spans="1:10" x14ac:dyDescent="0.25">
      <c r="A103" t="s">
        <v>224</v>
      </c>
      <c r="B103">
        <f>('CON Score and Page Rank'!KA213-'MIN and MAX'!B$59)/('MIN and MAX'!F$59-'MIN and MAX'!B$59)</f>
        <v>2.3711913228277633E-4</v>
      </c>
      <c r="C103">
        <f>('CON Score and Page Rank'!KB213-'MIN and MAX'!C$59)/('MIN and MAX'!G$59-'MIN and MAX'!C$59)</f>
        <v>2.2749877829910951E-2</v>
      </c>
      <c r="D103">
        <f>('CON Score and Page Rank'!KC213-'MIN and MAX'!D$59)/('MIN and MAX'!H$59-'MIN and MAX'!D$59)</f>
        <v>0.41140618197649109</v>
      </c>
      <c r="E103">
        <f t="shared" si="5"/>
        <v>2.2512758697628175E-2</v>
      </c>
      <c r="F103">
        <f t="shared" si="6"/>
        <v>0.83284985746156948</v>
      </c>
      <c r="G103">
        <f t="shared" si="7"/>
        <v>0.41116906284420829</v>
      </c>
      <c r="H103" s="3" t="str">
        <f>IFERROR(VLOOKUP(A103,'GDP Data'!A$2:Q$144,13,FALSE),"Not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204</v>
      </c>
      <c r="B104">
        <f>('CON Score and Page Rank'!KA193-'MIN and MAX'!B$59)/('MIN and MAX'!F$59-'MIN and MAX'!B$59)</f>
        <v>1.9670202968193317E-4</v>
      </c>
      <c r="C104">
        <f>('CON Score and Page Rank'!KB193-'MIN and MAX'!C$59)/('MIN and MAX'!G$59-'MIN and MAX'!C$59)</f>
        <v>2.2695950708940628E-2</v>
      </c>
      <c r="D104">
        <f>('CON Score and Page Rank'!KC193-'MIN and MAX'!D$59)/('MIN and MAX'!H$59-'MIN and MAX'!D$59)</f>
        <v>0.54375272094035698</v>
      </c>
      <c r="E104">
        <f t="shared" si="5"/>
        <v>2.2499248679258694E-2</v>
      </c>
      <c r="F104">
        <f t="shared" si="6"/>
        <v>0.83282736658412715</v>
      </c>
      <c r="G104">
        <f t="shared" si="7"/>
        <v>0.54355601891067507</v>
      </c>
      <c r="H104" s="3">
        <f>IFERROR(VLOOKUP(A104,'GDP Data'!A$2:Q$144,13,FALSE),"Not Found")</f>
        <v>68990000000</v>
      </c>
      <c r="I104">
        <f t="shared" si="8"/>
        <v>3.8069752348891981E-3</v>
      </c>
      <c r="J104">
        <f t="shared" si="9"/>
        <v>-0.829020391349238</v>
      </c>
    </row>
    <row r="105" spans="1:10" x14ac:dyDescent="0.25">
      <c r="A105" t="s">
        <v>118</v>
      </c>
      <c r="B105">
        <f>('CON Score and Page Rank'!KA114-'MIN and MAX'!B$59)/('MIN and MAX'!F$59-'MIN and MAX'!B$59)</f>
        <v>2.1456268186386191E-5</v>
      </c>
      <c r="C105">
        <f>('CON Score and Page Rank'!KB114-'MIN and MAX'!C$59)/('MIN and MAX'!G$59-'MIN and MAX'!C$59)</f>
        <v>2.2371169613151932E-2</v>
      </c>
      <c r="D105">
        <f>('CON Score and Page Rank'!KC114-'MIN and MAX'!D$59)/('MIN and MAX'!H$59-'MIN and MAX'!D$59)</f>
        <v>0.35698737483674359</v>
      </c>
      <c r="E105">
        <f t="shared" si="5"/>
        <v>2.2349713344965546E-2</v>
      </c>
      <c r="F105">
        <f t="shared" si="6"/>
        <v>0.83257842681329053</v>
      </c>
      <c r="G105">
        <f t="shared" si="7"/>
        <v>0.35696591856855719</v>
      </c>
      <c r="H105" s="3" t="str">
        <f>IFERROR(VLOOKUP(A105,'GDP Data'!A$2:Q$144,13,FALSE),"Not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56</v>
      </c>
      <c r="B106">
        <f>('CON Score and Page Rank'!KA50-'MIN and MAX'!B$59)/('MIN and MAX'!F$59-'MIN and MAX'!B$59)</f>
        <v>2.1388046530045213E-3</v>
      </c>
      <c r="C106">
        <f>('CON Score and Page Rank'!KB50-'MIN and MAX'!C$59)/('MIN and MAX'!G$59-'MIN and MAX'!C$59)</f>
        <v>2.4428889612453399E-2</v>
      </c>
      <c r="D106">
        <f>('CON Score and Page Rank'!KC50-'MIN and MAX'!D$59)/('MIN and MAX'!H$59-'MIN and MAX'!D$59)</f>
        <v>0.66129734436221155</v>
      </c>
      <c r="E106">
        <f t="shared" si="5"/>
        <v>2.2290084959448876E-2</v>
      </c>
      <c r="F106">
        <f t="shared" si="6"/>
        <v>0.83247916013029533</v>
      </c>
      <c r="G106">
        <f t="shared" si="7"/>
        <v>0.65915853970920701</v>
      </c>
      <c r="H106" s="3" t="str">
        <f>IFERROR(VLOOKUP(A106,'GDP Data'!A$2:Q$144,13,FALSE),"Not Found")</f>
        <v>Not Found</v>
      </c>
      <c r="I106" t="str">
        <f t="shared" si="8"/>
        <v>No Value</v>
      </c>
      <c r="J106" t="str">
        <f t="shared" si="9"/>
        <v>No Value</v>
      </c>
    </row>
    <row r="107" spans="1:10" x14ac:dyDescent="0.25">
      <c r="A107" t="s">
        <v>159</v>
      </c>
      <c r="B107">
        <f>('CON Score and Page Rank'!KA155-'MIN and MAX'!B$59)/('MIN and MAX'!F$59-'MIN and MAX'!B$59)</f>
        <v>1.3094596645388469E-3</v>
      </c>
      <c r="C107">
        <f>('CON Score and Page Rank'!KB155-'MIN and MAX'!C$59)/('MIN and MAX'!G$59-'MIN and MAX'!C$59)</f>
        <v>2.3376536803604398E-2</v>
      </c>
      <c r="D107">
        <f>('CON Score and Page Rank'!KC155-'MIN and MAX'!D$59)/('MIN and MAX'!H$59-'MIN and MAX'!D$59)</f>
        <v>0.37701349586417066</v>
      </c>
      <c r="E107">
        <f t="shared" si="5"/>
        <v>2.2067077139065552E-2</v>
      </c>
      <c r="F107">
        <f t="shared" si="6"/>
        <v>0.83210790663383305</v>
      </c>
      <c r="G107">
        <f t="shared" si="7"/>
        <v>0.37570403619963183</v>
      </c>
      <c r="H107" s="3">
        <f>IFERROR(VLOOKUP(A107,'GDP Data'!A$2:Q$144,13,FALSE),"Not Found")</f>
        <v>17984910501.8979</v>
      </c>
      <c r="I107">
        <f t="shared" si="8"/>
        <v>5.3533972193943674E-4</v>
      </c>
      <c r="J107">
        <f t="shared" si="9"/>
        <v>-0.83157256691189363</v>
      </c>
    </row>
    <row r="108" spans="1:10" x14ac:dyDescent="0.25">
      <c r="A108" t="s">
        <v>145</v>
      </c>
      <c r="B108">
        <f>('CON Score and Page Rank'!KA142-'MIN and MAX'!B$59)/('MIN and MAX'!F$59-'MIN and MAX'!B$59)</f>
        <v>1.2666124831107702E-4</v>
      </c>
      <c r="C108">
        <f>('CON Score and Page Rank'!KB142-'MIN and MAX'!C$59)/('MIN and MAX'!G$59-'MIN and MAX'!C$59)</f>
        <v>2.2074608744531949E-2</v>
      </c>
      <c r="D108">
        <f>('CON Score and Page Rank'!KC142-'MIN and MAX'!D$59)/('MIN and MAX'!H$59-'MIN and MAX'!D$59)</f>
        <v>0.39225076186329993</v>
      </c>
      <c r="E108">
        <f t="shared" si="5"/>
        <v>2.1947947496220872E-2</v>
      </c>
      <c r="F108">
        <f t="shared" si="6"/>
        <v>0.8319095849051944</v>
      </c>
      <c r="G108">
        <f t="shared" si="7"/>
        <v>0.39212410061498887</v>
      </c>
      <c r="H108" s="3" t="str">
        <f>IFERROR(VLOOKUP(A108,'GDP Data'!A$2:Q$144,13,FALSE),"Not Found")</f>
        <v>Not Found</v>
      </c>
      <c r="I108" t="str">
        <f t="shared" si="8"/>
        <v>No Value</v>
      </c>
      <c r="J108" t="str">
        <f t="shared" si="9"/>
        <v>No Value</v>
      </c>
    </row>
    <row r="109" spans="1:10" x14ac:dyDescent="0.25">
      <c r="A109" t="s">
        <v>125</v>
      </c>
      <c r="B109">
        <f>('CON Score and Page Rank'!KA121-'MIN and MAX'!B$59)/('MIN and MAX'!F$59-'MIN and MAX'!B$59)</f>
        <v>1.4114665620953878E-4</v>
      </c>
      <c r="C109">
        <f>('CON Score and Page Rank'!KB121-'MIN and MAX'!C$59)/('MIN and MAX'!G$59-'MIN and MAX'!C$59)</f>
        <v>2.1790628792688629E-2</v>
      </c>
      <c r="D109">
        <f>('CON Score and Page Rank'!KC121-'MIN and MAX'!D$59)/('MIN and MAX'!H$59-'MIN and MAX'!D$59)</f>
        <v>0.37788419677840662</v>
      </c>
      <c r="E109">
        <f t="shared" si="5"/>
        <v>2.164948213647909E-2</v>
      </c>
      <c r="F109">
        <f t="shared" si="6"/>
        <v>0.83141271305475206</v>
      </c>
      <c r="G109">
        <f t="shared" si="7"/>
        <v>0.37774305012219711</v>
      </c>
      <c r="H109" s="3" t="str">
        <f>IFERROR(VLOOKUP(A109,'GDP Data'!A$2:Q$144,13,FALSE),"Not Found")</f>
        <v>Not Found</v>
      </c>
      <c r="I109" t="str">
        <f t="shared" si="8"/>
        <v>No Value</v>
      </c>
      <c r="J109" t="str">
        <f t="shared" si="9"/>
        <v>No Value</v>
      </c>
    </row>
    <row r="110" spans="1:10" x14ac:dyDescent="0.25">
      <c r="A110" t="s">
        <v>278</v>
      </c>
      <c r="B110">
        <f>('CON Score and Page Rank'!KA180-'MIN and MAX'!B$59)/('MIN and MAX'!F$59-'MIN and MAX'!B$59)</f>
        <v>5.8330629560135667E-4</v>
      </c>
      <c r="C110">
        <f>('CON Score and Page Rank'!KB180-'MIN and MAX'!C$59)/('MIN and MAX'!G$59-'MIN and MAX'!C$59)</f>
        <v>2.1150282750538173E-2</v>
      </c>
      <c r="D110">
        <f>('CON Score and Page Rank'!KC180-'MIN and MAX'!D$59)/('MIN and MAX'!H$59-'MIN and MAX'!D$59)</f>
        <v>0.42359599477579452</v>
      </c>
      <c r="E110">
        <f t="shared" si="5"/>
        <v>2.0566976454936815E-2</v>
      </c>
      <c r="F110">
        <f t="shared" si="6"/>
        <v>0.82961060576307977</v>
      </c>
      <c r="G110">
        <f t="shared" si="7"/>
        <v>0.42301268848019313</v>
      </c>
      <c r="H110" s="3" t="str">
        <f>IFERROR(VLOOKUP(A110,'GDP Data'!A$2:Q$144,13,FALSE),"Not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256</v>
      </c>
      <c r="B111">
        <f>('CON Score and Page Rank'!KA54-'MIN and MAX'!B$59)/('MIN and MAX'!F$59-'MIN and MAX'!B$59)</f>
        <v>1.7065450452117042E-3</v>
      </c>
      <c r="C111">
        <f>('CON Score and Page Rank'!KB54-'MIN and MAX'!C$59)/('MIN and MAX'!G$59-'MIN and MAX'!C$59)</f>
        <v>2.2106594518644718E-2</v>
      </c>
      <c r="D111">
        <f>('CON Score and Page Rank'!KC54-'MIN and MAX'!D$59)/('MIN and MAX'!H$59-'MIN and MAX'!D$59)</f>
        <v>0.34436221158032215</v>
      </c>
      <c r="E111">
        <f t="shared" si="5"/>
        <v>2.0400049473433015E-2</v>
      </c>
      <c r="F111">
        <f t="shared" si="6"/>
        <v>0.82933271315182222</v>
      </c>
      <c r="G111">
        <f t="shared" si="7"/>
        <v>0.34265566653511043</v>
      </c>
      <c r="H111" s="3" t="str">
        <f>IFERROR(VLOOKUP(A111,'GDP Data'!A$2:Q$144,13,FALSE),"Not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190</v>
      </c>
      <c r="B112">
        <f>('CON Score and Page Rank'!KA182-'MIN and MAX'!B$59)/('MIN and MAX'!F$59-'MIN and MAX'!B$59)</f>
        <v>3.1097603213232673E-2</v>
      </c>
      <c r="C112">
        <f>('CON Score and Page Rank'!KB182-'MIN and MAX'!C$59)/('MIN and MAX'!G$59-'MIN and MAX'!C$59)</f>
        <v>5.1193264420475518E-2</v>
      </c>
      <c r="D112">
        <f>('CON Score and Page Rank'!KC182-'MIN and MAX'!D$59)/('MIN and MAX'!H$59-'MIN and MAX'!D$59)</f>
        <v>0.8589464518937745</v>
      </c>
      <c r="E112">
        <f t="shared" si="5"/>
        <v>2.0095661207242845E-2</v>
      </c>
      <c r="F112">
        <f t="shared" si="6"/>
        <v>0.82882598111026906</v>
      </c>
      <c r="G112">
        <f t="shared" si="7"/>
        <v>0.82784884868054187</v>
      </c>
      <c r="H112" s="3">
        <f>IFERROR(VLOOKUP(A112,'GDP Data'!A$2:Q$144,13,FALSE),"Not Found")</f>
        <v>183326740143.01599</v>
      </c>
      <c r="I112">
        <f t="shared" si="8"/>
        <v>1.1140912753040574E-2</v>
      </c>
      <c r="J112">
        <f t="shared" si="9"/>
        <v>-0.81768506835722854</v>
      </c>
    </row>
    <row r="113" spans="1:10" x14ac:dyDescent="0.25">
      <c r="A113" t="s">
        <v>84</v>
      </c>
      <c r="B113">
        <f>('CON Score and Page Rank'!KA80-'MIN and MAX'!B$59)/('MIN and MAX'!F$59-'MIN and MAX'!B$59)</f>
        <v>9.1461255941571577E-4</v>
      </c>
      <c r="C113">
        <f>('CON Score and Page Rank'!KB80-'MIN and MAX'!C$59)/('MIN and MAX'!G$59-'MIN and MAX'!C$59)</f>
        <v>2.0996990790056423E-2</v>
      </c>
      <c r="D113">
        <f>('CON Score and Page Rank'!KC80-'MIN and MAX'!D$59)/('MIN and MAX'!H$59-'MIN and MAX'!D$59)</f>
        <v>0.58641706573791907</v>
      </c>
      <c r="E113">
        <f t="shared" si="5"/>
        <v>2.0082378230640706E-2</v>
      </c>
      <c r="F113">
        <f t="shared" si="6"/>
        <v>0.82880386820185847</v>
      </c>
      <c r="G113">
        <f t="shared" si="7"/>
        <v>0.58550245317850336</v>
      </c>
      <c r="H113" s="3">
        <f>IFERROR(VLOOKUP(A113,'GDP Data'!A$2:Q$144,13,FALSE),"Not Found")</f>
        <v>39337314809.943398</v>
      </c>
      <c r="I113">
        <f t="shared" si="8"/>
        <v>1.904953713571831E-3</v>
      </c>
      <c r="J113">
        <f t="shared" si="9"/>
        <v>-0.82689891448828667</v>
      </c>
    </row>
    <row r="114" spans="1:10" x14ac:dyDescent="0.25">
      <c r="A114" t="s">
        <v>181</v>
      </c>
      <c r="B114">
        <f>('CON Score and Page Rank'!KA174-'MIN and MAX'!B$59)/('MIN and MAX'!F$59-'MIN and MAX'!B$59)</f>
        <v>4.7812517727612865E-2</v>
      </c>
      <c r="C114">
        <f>('CON Score and Page Rank'!KB174-'MIN and MAX'!C$59)/('MIN and MAX'!G$59-'MIN and MAX'!C$59)</f>
        <v>6.7691889012595E-2</v>
      </c>
      <c r="D114">
        <f>('CON Score and Page Rank'!KC174-'MIN and MAX'!D$59)/('MIN and MAX'!H$59-'MIN and MAX'!D$59)</f>
        <v>0.91162385720505001</v>
      </c>
      <c r="E114">
        <f t="shared" si="5"/>
        <v>1.9879371284982135E-2</v>
      </c>
      <c r="F114">
        <f t="shared" si="6"/>
        <v>0.82846591127168312</v>
      </c>
      <c r="G114">
        <f t="shared" si="7"/>
        <v>0.86381133947743716</v>
      </c>
      <c r="H114" s="3" t="str">
        <f>IFERROR(VLOOKUP(A114,'GDP Data'!A$2:Q$144,13,FALSE),"Not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69</v>
      </c>
      <c r="B115">
        <f>('CON Score and Page Rank'!KA65-'MIN and MAX'!B$59)/('MIN and MAX'!F$59-'MIN and MAX'!B$59)</f>
        <v>1.5052974820868798E-4</v>
      </c>
      <c r="C115">
        <f>('CON Score and Page Rank'!KB65-'MIN and MAX'!C$59)/('MIN and MAX'!G$59-'MIN and MAX'!C$59)</f>
        <v>1.9741766913043163E-2</v>
      </c>
      <c r="D115">
        <f>('CON Score and Page Rank'!KC65-'MIN and MAX'!D$59)/('MIN and MAX'!H$59-'MIN and MAX'!D$59)</f>
        <v>0.51980844579886809</v>
      </c>
      <c r="E115">
        <f t="shared" si="5"/>
        <v>1.9591237164834473E-2</v>
      </c>
      <c r="F115">
        <f t="shared" si="6"/>
        <v>0.82798623840922025</v>
      </c>
      <c r="G115">
        <f t="shared" si="7"/>
        <v>0.51965791605065936</v>
      </c>
      <c r="H115" s="3">
        <f>IFERROR(VLOOKUP(A115,'GDP Data'!A$2:Q$144,13,FALSE),"Not Found")</f>
        <v>30630912184.7789</v>
      </c>
      <c r="I115">
        <f t="shared" si="8"/>
        <v>1.3464961890617114E-3</v>
      </c>
      <c r="J115">
        <f t="shared" si="9"/>
        <v>-0.82663974222015857</v>
      </c>
    </row>
    <row r="116" spans="1:10" x14ac:dyDescent="0.25">
      <c r="A116" t="s">
        <v>220</v>
      </c>
      <c r="B116">
        <f>('CON Score and Page Rank'!KA209-'MIN and MAX'!B$59)/('MIN and MAX'!F$59-'MIN and MAX'!B$59)</f>
        <v>3.9916568172016267E-5</v>
      </c>
      <c r="C116">
        <f>('CON Score and Page Rank'!KB209-'MIN and MAX'!C$59)/('MIN and MAX'!G$59-'MIN and MAX'!C$59)</f>
        <v>1.9286119701628749E-2</v>
      </c>
      <c r="D116">
        <f>('CON Score and Page Rank'!KC209-'MIN and MAX'!D$59)/('MIN and MAX'!H$59-'MIN and MAX'!D$59)</f>
        <v>0.23813670004353504</v>
      </c>
      <c r="E116">
        <f t="shared" si="5"/>
        <v>1.9246203133456732E-2</v>
      </c>
      <c r="F116">
        <f t="shared" si="6"/>
        <v>0.8274118411063488</v>
      </c>
      <c r="G116">
        <f t="shared" si="7"/>
        <v>0.23809678347536303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66</v>
      </c>
      <c r="B117">
        <f>('CON Score and Page Rank'!KA62-'MIN and MAX'!B$59)/('MIN and MAX'!F$59-'MIN and MAX'!B$59)</f>
        <v>8.0951895947686733E-5</v>
      </c>
      <c r="C117">
        <f>('CON Score and Page Rank'!KB62-'MIN and MAX'!C$59)/('MIN and MAX'!G$59-'MIN and MAX'!C$59)</f>
        <v>1.9052878446427529E-2</v>
      </c>
      <c r="D117">
        <f>('CON Score and Page Rank'!KC62-'MIN and MAX'!D$59)/('MIN and MAX'!H$59-'MIN and MAX'!D$59)</f>
        <v>0.41967784066173269</v>
      </c>
      <c r="E117">
        <f t="shared" si="5"/>
        <v>1.8971926550479842E-2</v>
      </c>
      <c r="F117">
        <f t="shared" si="6"/>
        <v>0.82695523765516565</v>
      </c>
      <c r="G117">
        <f t="shared" si="7"/>
        <v>0.41959688876578499</v>
      </c>
      <c r="H117" s="3">
        <f>IFERROR(VLOOKUP(A117,'GDP Data'!A$2:Q$144,13,FALSE),"Not Found")</f>
        <v>15351972361.147699</v>
      </c>
      <c r="I117">
        <f t="shared" si="8"/>
        <v>3.6645434188341708E-4</v>
      </c>
      <c r="J117">
        <f t="shared" si="9"/>
        <v>-0.82658878331328223</v>
      </c>
    </row>
    <row r="118" spans="1:10" x14ac:dyDescent="0.25">
      <c r="A118" t="s">
        <v>151</v>
      </c>
      <c r="B118">
        <f>('CON Score and Page Rank'!KA147-'MIN and MAX'!B$59)/('MIN and MAX'!F$59-'MIN and MAX'!B$59)</f>
        <v>1.6919794122897394E-4</v>
      </c>
      <c r="C118">
        <f>('CON Score and Page Rank'!KB147-'MIN and MAX'!C$59)/('MIN and MAX'!G$59-'MIN and MAX'!C$59)</f>
        <v>1.9127300545230534E-2</v>
      </c>
      <c r="D118">
        <f>('CON Score and Page Rank'!KC147-'MIN and MAX'!D$59)/('MIN and MAX'!H$59-'MIN and MAX'!D$59)</f>
        <v>0.57030909882455372</v>
      </c>
      <c r="E118">
        <f t="shared" si="5"/>
        <v>1.8958102604001562E-2</v>
      </c>
      <c r="F118">
        <f t="shared" si="6"/>
        <v>0.82693222416417622</v>
      </c>
      <c r="G118">
        <f t="shared" si="7"/>
        <v>0.57013990088332478</v>
      </c>
      <c r="H118" s="3">
        <f>IFERROR(VLOOKUP(A118,'GDP Data'!A$2:Q$144,13,FALSE),"Not Found")</f>
        <v>10409797649.306299</v>
      </c>
      <c r="I118">
        <f t="shared" si="8"/>
        <v>4.9446873460795731E-5</v>
      </c>
      <c r="J118">
        <f t="shared" si="9"/>
        <v>-0.82688277729071546</v>
      </c>
    </row>
    <row r="119" spans="1:10" x14ac:dyDescent="0.25">
      <c r="A119" t="s">
        <v>214</v>
      </c>
      <c r="B119">
        <f>('CON Score and Page Rank'!KA203-'MIN and MAX'!B$59)/('MIN and MAX'!F$59-'MIN and MAX'!B$59)</f>
        <v>5.4790624731512381E-4</v>
      </c>
      <c r="C119">
        <f>('CON Score and Page Rank'!KB203-'MIN and MAX'!C$59)/('MIN and MAX'!G$59-'MIN and MAX'!C$59)</f>
        <v>1.9266125252978314E-2</v>
      </c>
      <c r="D119">
        <f>('CON Score and Page Rank'!KC203-'MIN and MAX'!D$59)/('MIN and MAX'!H$59-'MIN and MAX'!D$59)</f>
        <v>0.59294732259468874</v>
      </c>
      <c r="E119">
        <f t="shared" si="5"/>
        <v>1.871821900566319E-2</v>
      </c>
      <c r="F119">
        <f t="shared" si="6"/>
        <v>0.82653287662347574</v>
      </c>
      <c r="G119">
        <f t="shared" si="7"/>
        <v>0.59239941634737359</v>
      </c>
      <c r="H119" s="3">
        <f>IFERROR(VLOOKUP(A119,'GDP Data'!A$2:Q$144,13,FALSE),"Not Found")</f>
        <v>17710315005.999901</v>
      </c>
      <c r="I119">
        <f t="shared" si="8"/>
        <v>5.1772625659870109E-4</v>
      </c>
      <c r="J119">
        <f t="shared" si="9"/>
        <v>-0.826015150366877</v>
      </c>
    </row>
    <row r="120" spans="1:10" x14ac:dyDescent="0.25">
      <c r="A120" t="s">
        <v>284</v>
      </c>
      <c r="B120">
        <f>('CON Score and Page Rank'!KA178-'MIN and MAX'!B$59)/('MIN and MAX'!F$59-'MIN and MAX'!B$59)</f>
        <v>1.498995745745552E-3</v>
      </c>
      <c r="C120">
        <f>('CON Score and Page Rank'!KB178-'MIN and MAX'!C$59)/('MIN and MAX'!G$59-'MIN and MAX'!C$59)</f>
        <v>2.0063906425994565E-2</v>
      </c>
      <c r="D120">
        <f>('CON Score and Page Rank'!KC178-'MIN and MAX'!D$59)/('MIN and MAX'!H$59-'MIN and MAX'!D$59)</f>
        <v>0.52503265128428389</v>
      </c>
      <c r="E120">
        <f t="shared" si="5"/>
        <v>1.8564910680249014E-2</v>
      </c>
      <c r="F120">
        <f t="shared" si="6"/>
        <v>0.82627765574490331</v>
      </c>
      <c r="G120">
        <f t="shared" si="7"/>
        <v>0.52353365553853837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117</v>
      </c>
      <c r="B121">
        <f>('CON Score and Page Rank'!KA113-'MIN and MAX'!B$59)/('MIN and MAX'!F$59-'MIN and MAX'!B$59)</f>
        <v>6.1092110093143847E-5</v>
      </c>
      <c r="C121">
        <f>('CON Score and Page Rank'!KB113-'MIN and MAX'!C$59)/('MIN and MAX'!G$59-'MIN and MAX'!C$59)</f>
        <v>1.8532267534636281E-2</v>
      </c>
      <c r="D121">
        <f>('CON Score and Page Rank'!KC113-'MIN and MAX'!D$59)/('MIN and MAX'!H$59-'MIN and MAX'!D$59)</f>
        <v>0.37788419677840662</v>
      </c>
      <c r="E121">
        <f t="shared" si="5"/>
        <v>1.8471175424543136E-2</v>
      </c>
      <c r="F121">
        <f t="shared" si="6"/>
        <v>0.8261216094620295</v>
      </c>
      <c r="G121">
        <f t="shared" si="7"/>
        <v>0.37782310466831348</v>
      </c>
      <c r="H121" s="3">
        <f>IFERROR(VLOOKUP(A121,'GDP Data'!A$2:Q$144,13,FALSE),"Not Found")</f>
        <v>78403418360.459</v>
      </c>
      <c r="I121">
        <f t="shared" si="8"/>
        <v>4.4107830922889366E-3</v>
      </c>
      <c r="J121">
        <f t="shared" si="9"/>
        <v>-0.82171082636974058</v>
      </c>
    </row>
    <row r="122" spans="1:10" x14ac:dyDescent="0.25">
      <c r="A122" t="s">
        <v>85</v>
      </c>
      <c r="B122">
        <f>('CON Score and Page Rank'!KA81-'MIN and MAX'!B$59)/('MIN and MAX'!F$59-'MIN and MAX'!B$59)</f>
        <v>4.6502395609636765E-6</v>
      </c>
      <c r="C122">
        <f>('CON Score and Page Rank'!KB81-'MIN and MAX'!C$59)/('MIN and MAX'!G$59-'MIN and MAX'!C$59)</f>
        <v>1.7618345778911294E-2</v>
      </c>
      <c r="D122">
        <f>('CON Score and Page Rank'!KC81-'MIN and MAX'!D$59)/('MIN and MAX'!H$59-'MIN and MAX'!D$59)</f>
        <v>0.28558989986939487</v>
      </c>
      <c r="E122">
        <f t="shared" si="5"/>
        <v>1.761369553935033E-2</v>
      </c>
      <c r="F122">
        <f t="shared" si="6"/>
        <v>0.82469411510341639</v>
      </c>
      <c r="G122">
        <f t="shared" si="7"/>
        <v>0.28558524962983389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67</v>
      </c>
      <c r="B123">
        <f>('CON Score and Page Rank'!KA63-'MIN and MAX'!B$59)/('MIN and MAX'!F$59-'MIN and MAX'!B$59)</f>
        <v>1.7323181193965451E-5</v>
      </c>
      <c r="C123">
        <f>('CON Score and Page Rank'!KB63-'MIN and MAX'!C$59)/('MIN and MAX'!G$59-'MIN and MAX'!C$59)</f>
        <v>1.7588679182717712E-2</v>
      </c>
      <c r="D123">
        <f>('CON Score and Page Rank'!KC63-'MIN and MAX'!D$59)/('MIN and MAX'!H$59-'MIN and MAX'!D$59)</f>
        <v>0.32346538963865912</v>
      </c>
      <c r="E123">
        <f t="shared" si="5"/>
        <v>1.7571356001523746E-2</v>
      </c>
      <c r="F123">
        <f t="shared" si="6"/>
        <v>0.82462363012477446</v>
      </c>
      <c r="G123">
        <f t="shared" si="7"/>
        <v>0.32344806645746516</v>
      </c>
      <c r="H123" s="3">
        <f>IFERROR(VLOOKUP(A123,'GDP Data'!A$2:Q$144,13,FALSE),"Not Found")</f>
        <v>12080296644.064301</v>
      </c>
      <c r="I123">
        <f t="shared" si="8"/>
        <v>1.5659821638316264E-4</v>
      </c>
      <c r="J123">
        <f t="shared" si="9"/>
        <v>-0.82446703190839132</v>
      </c>
    </row>
    <row r="124" spans="1:10" x14ac:dyDescent="0.25">
      <c r="A124" t="s">
        <v>168</v>
      </c>
      <c r="B124">
        <f>('CON Score and Page Rank'!KA163-'MIN and MAX'!B$59)/('MIN and MAX'!F$59-'MIN and MAX'!B$59)</f>
        <v>5.4040065178547771E-5</v>
      </c>
      <c r="C124">
        <f>('CON Score and Page Rank'!KB163-'MIN and MAX'!C$59)/('MIN and MAX'!G$59-'MIN and MAX'!C$59)</f>
        <v>1.7565751027436786E-2</v>
      </c>
      <c r="D124">
        <f>('CON Score and Page Rank'!KC163-'MIN and MAX'!D$59)/('MIN and MAX'!H$59-'MIN and MAX'!D$59)</f>
        <v>0.30256856769699608</v>
      </c>
      <c r="E124">
        <f t="shared" si="5"/>
        <v>1.7511710962258238E-2</v>
      </c>
      <c r="F124">
        <f t="shared" si="6"/>
        <v>0.82452433571735906</v>
      </c>
      <c r="G124">
        <f t="shared" si="7"/>
        <v>0.30251452763181752</v>
      </c>
      <c r="H124" s="3">
        <f>IFERROR(VLOOKUP(A124,'GDP Data'!A$2:Q$144,13,FALSE),"Not Found")</f>
        <v>29233333333.333302</v>
      </c>
      <c r="I124">
        <f t="shared" si="8"/>
        <v>1.2568508488117523E-3</v>
      </c>
      <c r="J124">
        <f t="shared" si="9"/>
        <v>-0.82326748486854728</v>
      </c>
    </row>
    <row r="125" spans="1:10" x14ac:dyDescent="0.25">
      <c r="A125" t="s">
        <v>75</v>
      </c>
      <c r="B125">
        <f>('CON Score and Page Rank'!KA71-'MIN and MAX'!B$59)/('MIN and MAX'!F$59-'MIN and MAX'!B$59)</f>
        <v>7.2538187129988767E-5</v>
      </c>
      <c r="C125">
        <f>('CON Score and Page Rank'!KB71-'MIN and MAX'!C$59)/('MIN and MAX'!G$59-'MIN and MAX'!C$59)</f>
        <v>1.7521013337253775E-2</v>
      </c>
      <c r="D125">
        <f>('CON Score and Page Rank'!KC71-'MIN and MAX'!D$59)/('MIN and MAX'!H$59-'MIN and MAX'!D$59)</f>
        <v>0.36221158032215933</v>
      </c>
      <c r="E125">
        <f t="shared" si="5"/>
        <v>1.7448475150123786E-2</v>
      </c>
      <c r="F125">
        <f t="shared" si="6"/>
        <v>0.82441906355104588</v>
      </c>
      <c r="G125">
        <f t="shared" si="7"/>
        <v>0.36213904213502934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177</v>
      </c>
      <c r="B126">
        <f>('CON Score and Page Rank'!KA171-'MIN and MAX'!B$59)/('MIN and MAX'!F$59-'MIN and MAX'!B$59)</f>
        <v>1.942820254901158E-3</v>
      </c>
      <c r="C126">
        <f>('CON Score and Page Rank'!KB171-'MIN and MAX'!C$59)/('MIN and MAX'!G$59-'MIN and MAX'!C$59)</f>
        <v>1.9179907765403532E-2</v>
      </c>
      <c r="D126">
        <f>('CON Score and Page Rank'!KC171-'MIN and MAX'!D$59)/('MIN and MAX'!H$59-'MIN and MAX'!D$59)</f>
        <v>0.4257727470613844</v>
      </c>
      <c r="E126">
        <f t="shared" si="5"/>
        <v>1.7237087510502375E-2</v>
      </c>
      <c r="F126">
        <f t="shared" si="6"/>
        <v>0.82406715481446691</v>
      </c>
      <c r="G126">
        <f t="shared" si="7"/>
        <v>0.42382992680648324</v>
      </c>
      <c r="H126" s="3">
        <f>IFERROR(VLOOKUP(A126,'GDP Data'!A$2:Q$144,13,FALSE),"Not Found")</f>
        <v>18644723860.970901</v>
      </c>
      <c r="I126">
        <f t="shared" si="8"/>
        <v>5.7766233795096696E-4</v>
      </c>
      <c r="J126">
        <f t="shared" si="9"/>
        <v>-0.82348949247651593</v>
      </c>
    </row>
    <row r="127" spans="1:10" x14ac:dyDescent="0.25">
      <c r="A127" t="s">
        <v>138</v>
      </c>
      <c r="B127">
        <f>('CON Score and Page Rank'!KA134-'MIN and MAX'!B$59)/('MIN and MAX'!F$59-'MIN and MAX'!B$59)</f>
        <v>1.0559835308820902E-5</v>
      </c>
      <c r="C127">
        <f>('CON Score and Page Rank'!KB134-'MIN and MAX'!C$59)/('MIN and MAX'!G$59-'MIN and MAX'!C$59)</f>
        <v>1.7101899412415789E-2</v>
      </c>
      <c r="D127">
        <f>('CON Score and Page Rank'!KC134-'MIN and MAX'!D$59)/('MIN and MAX'!H$59-'MIN and MAX'!D$59)</f>
        <v>0.37265999129299088</v>
      </c>
      <c r="E127">
        <f t="shared" si="5"/>
        <v>1.7091339577106967E-2</v>
      </c>
      <c r="F127">
        <f t="shared" si="6"/>
        <v>0.82382452014012153</v>
      </c>
      <c r="G127">
        <f t="shared" si="7"/>
        <v>0.37264943145768203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123</v>
      </c>
      <c r="B128">
        <f>('CON Score and Page Rank'!KA119-'MIN and MAX'!B$59)/('MIN and MAX'!F$59-'MIN and MAX'!B$59)</f>
        <v>1.5122481241733993E-4</v>
      </c>
      <c r="C128">
        <f>('CON Score and Page Rank'!KB119-'MIN and MAX'!C$59)/('MIN and MAX'!G$59-'MIN and MAX'!C$59)</f>
        <v>1.6920681129801166E-2</v>
      </c>
      <c r="D128">
        <f>('CON Score and Page Rank'!KC119-'MIN and MAX'!D$59)/('MIN and MAX'!H$59-'MIN and MAX'!D$59)</f>
        <v>0.40966478014801916</v>
      </c>
      <c r="E128">
        <f t="shared" si="5"/>
        <v>1.6769456317383826E-2</v>
      </c>
      <c r="F128">
        <f t="shared" si="6"/>
        <v>0.8232886632117884</v>
      </c>
      <c r="G128">
        <f t="shared" si="7"/>
        <v>0.4095135553356018</v>
      </c>
      <c r="H128" s="3">
        <f>IFERROR(VLOOKUP(A128,'GDP Data'!A$2:Q$144,13,FALSE),"Not Found")</f>
        <v>27871725205.5714</v>
      </c>
      <c r="I128">
        <f t="shared" si="8"/>
        <v>1.169512790015235E-3</v>
      </c>
      <c r="J128">
        <f t="shared" si="9"/>
        <v>-0.82211915042177319</v>
      </c>
    </row>
    <row r="129" spans="1:10" x14ac:dyDescent="0.25">
      <c r="A129" t="s">
        <v>70</v>
      </c>
      <c r="B129">
        <f>('CON Score and Page Rank'!KA66-'MIN and MAX'!B$59)/('MIN and MAX'!F$59-'MIN and MAX'!B$59)</f>
        <v>7.9277357242377936E-4</v>
      </c>
      <c r="C129">
        <f>('CON Score and Page Rank'!KB66-'MIN and MAX'!C$59)/('MIN and MAX'!G$59-'MIN and MAX'!C$59)</f>
        <v>1.7517491820551602E-2</v>
      </c>
      <c r="D129">
        <f>('CON Score and Page Rank'!KC66-'MIN and MAX'!D$59)/('MIN and MAX'!H$59-'MIN and MAX'!D$59)</f>
        <v>0.35263387026556375</v>
      </c>
      <c r="E129">
        <f t="shared" si="5"/>
        <v>1.6724718248127823E-2</v>
      </c>
      <c r="F129">
        <f t="shared" si="6"/>
        <v>0.82321418526474732</v>
      </c>
      <c r="G129">
        <f t="shared" si="7"/>
        <v>0.35184109669313995</v>
      </c>
      <c r="H129" s="3" t="str">
        <f>IFERROR(VLOOKUP(A129,'GDP Data'!A$2:Q$144,13,FALSE),"Not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162</v>
      </c>
      <c r="B130">
        <f>('CON Score and Page Rank'!KA140-'MIN and MAX'!B$59)/('MIN and MAX'!F$59-'MIN and MAX'!B$59)</f>
        <v>7.9433277768696312E-2</v>
      </c>
      <c r="C130">
        <f>('CON Score and Page Rank'!KB140-'MIN and MAX'!C$59)/('MIN and MAX'!G$59-'MIN and MAX'!C$59)</f>
        <v>9.6054562155346912E-2</v>
      </c>
      <c r="D130">
        <f>('CON Score and Page Rank'!KC140-'MIN and MAX'!D$59)/('MIN and MAX'!H$59-'MIN and MAX'!D$59)</f>
        <v>0.85589899869394859</v>
      </c>
      <c r="E130">
        <f t="shared" si="5"/>
        <v>1.66212843866506E-2</v>
      </c>
      <c r="F130">
        <f t="shared" si="6"/>
        <v>0.82304199317453286</v>
      </c>
      <c r="G130">
        <f t="shared" si="7"/>
        <v>0.77646572092525223</v>
      </c>
      <c r="H130" s="3">
        <f>IFERROR(VLOOKUP(A130,'GDP Data'!A$2:Q$144,13,FALSE),"Not Found")</f>
        <v>1253223044718.99</v>
      </c>
      <c r="I130">
        <f t="shared" si="8"/>
        <v>7.9767608239080592E-2</v>
      </c>
      <c r="J130">
        <f t="shared" si="9"/>
        <v>-0.74327438493545228</v>
      </c>
    </row>
    <row r="131" spans="1:10" x14ac:dyDescent="0.25">
      <c r="A131" t="s">
        <v>81</v>
      </c>
      <c r="B131">
        <f>('CON Score and Page Rank'!KA77-'MIN and MAX'!B$59)/('MIN and MAX'!F$59-'MIN and MAX'!B$59)</f>
        <v>2.993462328297905E-5</v>
      </c>
      <c r="C131">
        <f>('CON Score and Page Rank'!KB77-'MIN and MAX'!C$59)/('MIN and MAX'!G$59-'MIN and MAX'!C$59)</f>
        <v>1.6557809941367407E-2</v>
      </c>
      <c r="D131">
        <f>('CON Score and Page Rank'!KC77-'MIN and MAX'!D$59)/('MIN and MAX'!H$59-'MIN and MAX'!D$59)</f>
        <v>0.40313452329124944</v>
      </c>
      <c r="E131">
        <f t="shared" ref="E131:E194" si="10">C131-B131</f>
        <v>1.6527875318084428E-2</v>
      </c>
      <c r="F131">
        <f t="shared" ref="F131:F194" si="11">(E131-MIN(E$3:E$215))/(MAX(E$3:E$215)-MIN(E$3:E$215))</f>
        <v>0.82288648991349533</v>
      </c>
      <c r="G131">
        <f t="shared" ref="G131:G194" si="12">D131-B131</f>
        <v>0.40310458866796645</v>
      </c>
      <c r="H131" s="3">
        <f>IFERROR(VLOOKUP(A131,'GDP Data'!A$2:Q$144,13,FALSE),"Not Found")</f>
        <v>31952763089.330002</v>
      </c>
      <c r="I131">
        <f t="shared" ref="I131:I194" si="13">IFERROR((H131-MIN(H$3:H$215))/(MAX(H$3:H$215)-MIN(H$3:H$215)),"No Value")</f>
        <v>1.4312840877735659E-3</v>
      </c>
      <c r="J131">
        <f t="shared" ref="J131:J194" si="14">IFERROR(I131-F131,"No Value")</f>
        <v>-0.82145520582572173</v>
      </c>
    </row>
    <row r="132" spans="1:10" x14ac:dyDescent="0.25">
      <c r="A132" t="s">
        <v>99</v>
      </c>
      <c r="B132">
        <f>('CON Score and Page Rank'!KA95-'MIN and MAX'!B$59)/('MIN and MAX'!F$59-'MIN and MAX'!B$59)</f>
        <v>3.7624532250345283E-5</v>
      </c>
      <c r="C132">
        <f>('CON Score and Page Rank'!KB95-'MIN and MAX'!C$59)/('MIN and MAX'!G$59-'MIN and MAX'!C$59)</f>
        <v>1.6259824078634254E-2</v>
      </c>
      <c r="D132">
        <f>('CON Score and Page Rank'!KC95-'MIN and MAX'!D$59)/('MIN and MAX'!H$59-'MIN and MAX'!D$59)</f>
        <v>0.37178929037875491</v>
      </c>
      <c r="E132">
        <f t="shared" si="10"/>
        <v>1.622219954638391E-2</v>
      </c>
      <c r="F132">
        <f t="shared" si="11"/>
        <v>0.8223776144900572</v>
      </c>
      <c r="G132">
        <f t="shared" si="12"/>
        <v>0.37175166584650454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170</v>
      </c>
      <c r="B133">
        <f>('CON Score and Page Rank'!KA165-'MIN and MAX'!B$59)/('MIN and MAX'!F$59-'MIN and MAX'!B$59)</f>
        <v>1.3021356006790421E-5</v>
      </c>
      <c r="C133">
        <f>('CON Score and Page Rank'!KB165-'MIN and MAX'!C$59)/('MIN and MAX'!G$59-'MIN and MAX'!C$59)</f>
        <v>1.6105164123803858E-2</v>
      </c>
      <c r="D133">
        <f>('CON Score and Page Rank'!KC165-'MIN and MAX'!D$59)/('MIN and MAX'!H$59-'MIN and MAX'!D$59)</f>
        <v>0.16020896821941663</v>
      </c>
      <c r="E133">
        <f t="shared" si="10"/>
        <v>1.6092142767797066E-2</v>
      </c>
      <c r="F133">
        <f t="shared" si="11"/>
        <v>0.8221611017520466</v>
      </c>
      <c r="G133">
        <f t="shared" si="12"/>
        <v>0.16019594686340985</v>
      </c>
      <c r="H133" s="3" t="str">
        <f>IFERROR(VLOOKUP(A133,'GDP Data'!A$2:Q$144,13,FALSE),"Not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133</v>
      </c>
      <c r="B134">
        <f>('CON Score and Page Rank'!KA129-'MIN and MAX'!B$59)/('MIN and MAX'!F$59-'MIN and MAX'!B$59)</f>
        <v>2.2371253512679985E-5</v>
      </c>
      <c r="C134">
        <f>('CON Score and Page Rank'!KB129-'MIN and MAX'!C$59)/('MIN and MAX'!G$59-'MIN and MAX'!C$59)</f>
        <v>1.572969242492438E-2</v>
      </c>
      <c r="D134">
        <f>('CON Score and Page Rank'!KC129-'MIN and MAX'!D$59)/('MIN and MAX'!H$59-'MIN and MAX'!D$59)</f>
        <v>0.21027427078798433</v>
      </c>
      <c r="E134">
        <f t="shared" si="10"/>
        <v>1.5707321171411701E-2</v>
      </c>
      <c r="F134">
        <f t="shared" si="11"/>
        <v>0.82152046788133004</v>
      </c>
      <c r="G134">
        <f t="shared" si="12"/>
        <v>0.21025189953447165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60</v>
      </c>
      <c r="B135">
        <f>('CON Score and Page Rank'!KA55-'MIN and MAX'!B$59)/('MIN and MAX'!F$59-'MIN and MAX'!B$59)</f>
        <v>0.11066640056626624</v>
      </c>
      <c r="C135">
        <f>('CON Score and Page Rank'!KB55-'MIN and MAX'!C$59)/('MIN and MAX'!G$59-'MIN and MAX'!C$59)</f>
        <v>0.12615106304168969</v>
      </c>
      <c r="D135">
        <f>('CON Score and Page Rank'!KC55-'MIN and MAX'!D$59)/('MIN and MAX'!H$59-'MIN and MAX'!D$59)</f>
        <v>0.94514584240313448</v>
      </c>
      <c r="E135">
        <f t="shared" si="10"/>
        <v>1.5484662475423447E-2</v>
      </c>
      <c r="F135">
        <f t="shared" si="11"/>
        <v>0.82114979559162626</v>
      </c>
      <c r="G135">
        <f t="shared" si="12"/>
        <v>0.83447944183686829</v>
      </c>
      <c r="H135" s="3">
        <f>IFERROR(VLOOKUP(A135,'GDP Data'!A$2:Q$144,13,FALSE),"Not Found")</f>
        <v>279351168707.26703</v>
      </c>
      <c r="I135">
        <f t="shared" si="13"/>
        <v>1.7300237904566893E-2</v>
      </c>
      <c r="J135">
        <f t="shared" si="14"/>
        <v>-0.80384955768705935</v>
      </c>
    </row>
    <row r="136" spans="1:10" x14ac:dyDescent="0.25">
      <c r="A136" t="s">
        <v>135</v>
      </c>
      <c r="B136">
        <f>('CON Score and Page Rank'!KA131-'MIN and MAX'!B$59)/('MIN and MAX'!F$59-'MIN and MAX'!B$59)</f>
        <v>4.3291710483138224E-4</v>
      </c>
      <c r="C136">
        <f>('CON Score and Page Rank'!KB131-'MIN and MAX'!C$59)/('MIN and MAX'!G$59-'MIN and MAX'!C$59)</f>
        <v>1.56069256195894E-2</v>
      </c>
      <c r="D136">
        <f>('CON Score and Page Rank'!KC131-'MIN and MAX'!D$59)/('MIN and MAX'!H$59-'MIN and MAX'!D$59)</f>
        <v>0.41010013060513711</v>
      </c>
      <c r="E136">
        <f t="shared" si="10"/>
        <v>1.5174008514758017E-2</v>
      </c>
      <c r="F136">
        <f t="shared" si="11"/>
        <v>0.82063263270070774</v>
      </c>
      <c r="G136">
        <f t="shared" si="12"/>
        <v>0.40966721350030572</v>
      </c>
      <c r="H136" s="3">
        <f>IFERROR(VLOOKUP(A136,'GDP Data'!A$2:Q$144,13,FALSE),"Not Found")</f>
        <v>12829541141.012699</v>
      </c>
      <c r="I136">
        <f t="shared" si="13"/>
        <v>2.0465724202588348E-4</v>
      </c>
      <c r="J136">
        <f t="shared" si="14"/>
        <v>-0.82042797545868185</v>
      </c>
    </row>
    <row r="137" spans="1:10" x14ac:dyDescent="0.25">
      <c r="A137" t="s">
        <v>134</v>
      </c>
      <c r="B137">
        <f>('CON Score and Page Rank'!KA130-'MIN and MAX'!B$59)/('MIN and MAX'!F$59-'MIN and MAX'!B$59)</f>
        <v>3.6471553470432259E-4</v>
      </c>
      <c r="C137">
        <f>('CON Score and Page Rank'!KB130-'MIN and MAX'!C$59)/('MIN and MAX'!G$59-'MIN and MAX'!C$59)</f>
        <v>1.5266642369092044E-2</v>
      </c>
      <c r="D137">
        <f>('CON Score and Page Rank'!KC130-'MIN and MAX'!D$59)/('MIN and MAX'!H$59-'MIN and MAX'!D$59)</f>
        <v>0.35568132346538966</v>
      </c>
      <c r="E137">
        <f t="shared" si="10"/>
        <v>1.4901926834387721E-2</v>
      </c>
      <c r="F137">
        <f t="shared" si="11"/>
        <v>0.8201796832257201</v>
      </c>
      <c r="G137">
        <f t="shared" si="12"/>
        <v>0.35531660793068537</v>
      </c>
      <c r="H137" s="3" t="str">
        <f>IFERROR(VLOOKUP(A137,'GDP Data'!A$2:Q$144,13,FALSE),"Not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210</v>
      </c>
      <c r="B138">
        <f>('CON Score and Page Rank'!KA199-'MIN and MAX'!B$59)/('MIN and MAX'!F$59-'MIN and MAX'!B$59)</f>
        <v>1.1967333130260816E-6</v>
      </c>
      <c r="C138">
        <f>('CON Score and Page Rank'!KB199-'MIN and MAX'!C$59)/('MIN and MAX'!G$59-'MIN and MAX'!C$59)</f>
        <v>1.4571143711033937E-2</v>
      </c>
      <c r="D138">
        <f>('CON Score and Page Rank'!KC199-'MIN and MAX'!D$59)/('MIN and MAX'!H$59-'MIN and MAX'!D$59)</f>
        <v>0.16325642141924249</v>
      </c>
      <c r="E138">
        <f t="shared" si="10"/>
        <v>1.456994697772091E-2</v>
      </c>
      <c r="F138">
        <f t="shared" si="11"/>
        <v>0.81962701793205139</v>
      </c>
      <c r="G138">
        <f t="shared" si="12"/>
        <v>0.16325522468592946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121</v>
      </c>
      <c r="B139">
        <f>('CON Score and Page Rank'!KA117-'MIN and MAX'!B$59)/('MIN and MAX'!F$59-'MIN and MAX'!B$59)</f>
        <v>6.6435449900839595E-6</v>
      </c>
      <c r="C139">
        <f>('CON Score and Page Rank'!KB117-'MIN and MAX'!C$59)/('MIN and MAX'!G$59-'MIN and MAX'!C$59)</f>
        <v>1.4416676130408821E-2</v>
      </c>
      <c r="D139">
        <f>('CON Score and Page Rank'!KC117-'MIN and MAX'!D$59)/('MIN and MAX'!H$59-'MIN and MAX'!D$59)</f>
        <v>0.23987810187200698</v>
      </c>
      <c r="E139">
        <f t="shared" si="10"/>
        <v>1.4410032585418737E-2</v>
      </c>
      <c r="F139">
        <f t="shared" si="11"/>
        <v>0.81936079956726593</v>
      </c>
      <c r="G139">
        <f t="shared" si="12"/>
        <v>0.2398714583270169</v>
      </c>
      <c r="H139" s="3" t="str">
        <f>IFERROR(VLOOKUP(A139,'GDP Data'!A$2:Q$144,13,FALSE),"Not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65</v>
      </c>
      <c r="B140">
        <f>('CON Score and Page Rank'!KA61-'MIN and MAX'!B$59)/('MIN and MAX'!F$59-'MIN and MAX'!B$59)</f>
        <v>6.5567099149537561E-6</v>
      </c>
      <c r="C140">
        <f>('CON Score and Page Rank'!KB61-'MIN and MAX'!C$59)/('MIN and MAX'!G$59-'MIN and MAX'!C$59)</f>
        <v>1.3388476971778069E-2</v>
      </c>
      <c r="D140">
        <f>('CON Score and Page Rank'!KC61-'MIN and MAX'!D$59)/('MIN and MAX'!H$59-'MIN and MAX'!D$59)</f>
        <v>0.23944275141488899</v>
      </c>
      <c r="E140">
        <f t="shared" si="10"/>
        <v>1.3381920261863115E-2</v>
      </c>
      <c r="F140">
        <f t="shared" si="11"/>
        <v>0.81764924391769378</v>
      </c>
      <c r="G140">
        <f t="shared" si="12"/>
        <v>0.23943619470497404</v>
      </c>
      <c r="H140" s="3">
        <f>IFERROR(VLOOKUP(A140,'GDP Data'!A$2:Q$144,13,FALSE),"Not Found")</f>
        <v>10693321953.6355</v>
      </c>
      <c r="I140">
        <f t="shared" si="13"/>
        <v>6.7633062171675341E-5</v>
      </c>
      <c r="J140">
        <f t="shared" si="14"/>
        <v>-0.81758161085552206</v>
      </c>
    </row>
    <row r="141" spans="1:10" x14ac:dyDescent="0.25">
      <c r="A141" t="s">
        <v>188</v>
      </c>
      <c r="B141">
        <f>('CON Score and Page Rank'!KA179-'MIN and MAX'!B$59)/('MIN and MAX'!F$59-'MIN and MAX'!B$59)</f>
        <v>8.3175284937014497E-5</v>
      </c>
      <c r="C141">
        <f>('CON Score and Page Rank'!KB179-'MIN and MAX'!C$59)/('MIN and MAX'!G$59-'MIN and MAX'!C$59)</f>
        <v>1.3107924130776926E-2</v>
      </c>
      <c r="D141">
        <f>('CON Score and Page Rank'!KC179-'MIN and MAX'!D$59)/('MIN and MAX'!H$59-'MIN and MAX'!D$59)</f>
        <v>0.45102307357422727</v>
      </c>
      <c r="E141">
        <f t="shared" si="10"/>
        <v>1.3024748845839911E-2</v>
      </c>
      <c r="F141">
        <f t="shared" si="11"/>
        <v>0.81705464083692714</v>
      </c>
      <c r="G141">
        <f t="shared" si="12"/>
        <v>0.45093989828929026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148</v>
      </c>
      <c r="B142">
        <f>('CON Score and Page Rank'!KA144-'MIN and MAX'!B$59)/('MIN and MAX'!F$59-'MIN and MAX'!B$59)</f>
        <v>2.9058105979696178E-5</v>
      </c>
      <c r="C142">
        <f>('CON Score and Page Rank'!KB144-'MIN and MAX'!C$59)/('MIN and MAX'!G$59-'MIN and MAX'!C$59)</f>
        <v>1.2959911773484475E-2</v>
      </c>
      <c r="D142">
        <f>('CON Score and Page Rank'!KC144-'MIN and MAX'!D$59)/('MIN and MAX'!H$59-'MIN and MAX'!D$59)</f>
        <v>0.21898127993034391</v>
      </c>
      <c r="E142">
        <f t="shared" si="10"/>
        <v>1.293085366750478E-2</v>
      </c>
      <c r="F142">
        <f t="shared" si="11"/>
        <v>0.81689832832197617</v>
      </c>
      <c r="G142">
        <f t="shared" si="12"/>
        <v>0.21895222182436422</v>
      </c>
      <c r="H142" s="3" t="str">
        <f>IFERROR(VLOOKUP(A142,'GDP Data'!A$2:Q$144,13,FALSE),"Not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152</v>
      </c>
      <c r="B143">
        <f>('CON Score and Page Rank'!KA148-'MIN and MAX'!B$59)/('MIN and MAX'!F$59-'MIN and MAX'!B$59)</f>
        <v>7.6575088939172004E-5</v>
      </c>
      <c r="C143">
        <f>('CON Score and Page Rank'!KB148-'MIN and MAX'!C$59)/('MIN and MAX'!G$59-'MIN and MAX'!C$59)</f>
        <v>1.2793588241837774E-2</v>
      </c>
      <c r="D143">
        <f>('CON Score and Page Rank'!KC148-'MIN and MAX'!D$59)/('MIN and MAX'!H$59-'MIN and MAX'!D$59)</f>
        <v>0.30082716586852415</v>
      </c>
      <c r="E143">
        <f t="shared" si="10"/>
        <v>1.2717013152898601E-2</v>
      </c>
      <c r="F143">
        <f t="shared" si="11"/>
        <v>0.8165423361482651</v>
      </c>
      <c r="G143">
        <f t="shared" si="12"/>
        <v>0.30075059077958499</v>
      </c>
      <c r="H143" s="3">
        <f>IFERROR(VLOOKUP(A143,'GDP Data'!A$2:Q$144,13,FALSE),"Not Found")</f>
        <v>54118601974.794701</v>
      </c>
      <c r="I143">
        <f t="shared" si="13"/>
        <v>2.8530744695884529E-3</v>
      </c>
      <c r="J143">
        <f t="shared" si="14"/>
        <v>-0.81368926167867661</v>
      </c>
    </row>
    <row r="144" spans="1:10" x14ac:dyDescent="0.25">
      <c r="A144" t="s">
        <v>189</v>
      </c>
      <c r="B144">
        <f>('CON Score and Page Rank'!KA181-'MIN and MAX'!B$59)/('MIN and MAX'!F$59-'MIN and MAX'!B$59)</f>
        <v>8.8883555751690824E-2</v>
      </c>
      <c r="C144">
        <f>('CON Score and Page Rank'!KB181-'MIN and MAX'!C$59)/('MIN and MAX'!G$59-'MIN and MAX'!C$59)</f>
        <v>0.10140215003254295</v>
      </c>
      <c r="D144">
        <f>('CON Score and Page Rank'!KC181-'MIN and MAX'!D$59)/('MIN and MAX'!H$59-'MIN and MAX'!D$59)</f>
        <v>0.90988245537657819</v>
      </c>
      <c r="E144">
        <f t="shared" si="10"/>
        <v>1.2518594280852127E-2</v>
      </c>
      <c r="F144">
        <f t="shared" si="11"/>
        <v>0.81621201723888914</v>
      </c>
      <c r="G144">
        <f t="shared" si="12"/>
        <v>0.82099889962488737</v>
      </c>
      <c r="H144" s="3">
        <f>IFERROR(VLOOKUP(A144,'GDP Data'!A$2:Q$144,13,FALSE),"Not Found")</f>
        <v>528301269069.79901</v>
      </c>
      <c r="I144">
        <f t="shared" si="13"/>
        <v>3.3268722565862767E-2</v>
      </c>
      <c r="J144">
        <f t="shared" si="14"/>
        <v>-0.78294329467302637</v>
      </c>
    </row>
    <row r="145" spans="1:10" x14ac:dyDescent="0.25">
      <c r="A145" t="s">
        <v>209</v>
      </c>
      <c r="B145">
        <f>('CON Score and Page Rank'!KA198-'MIN and MAX'!B$59)/('MIN and MAX'!F$59-'MIN and MAX'!B$59)</f>
        <v>8.719817474282159E-6</v>
      </c>
      <c r="C145">
        <f>('CON Score and Page Rank'!KB198-'MIN and MAX'!C$59)/('MIN and MAX'!G$59-'MIN and MAX'!C$59)</f>
        <v>1.240515087777108E-2</v>
      </c>
      <c r="D145">
        <f>('CON Score and Page Rank'!KC198-'MIN and MAX'!D$59)/('MIN and MAX'!H$59-'MIN and MAX'!D$59)</f>
        <v>0.17805833696125381</v>
      </c>
      <c r="E145">
        <f t="shared" si="10"/>
        <v>1.2396431060296798E-2</v>
      </c>
      <c r="F145">
        <f t="shared" si="11"/>
        <v>0.81600864534505924</v>
      </c>
      <c r="G145">
        <f t="shared" si="12"/>
        <v>0.17804961714377954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137</v>
      </c>
      <c r="B146">
        <f>('CON Score and Page Rank'!KA133-'MIN and MAX'!B$59)/('MIN and MAX'!F$59-'MIN and MAX'!B$59)</f>
        <v>5.1205638581458654E-4</v>
      </c>
      <c r="C146">
        <f>('CON Score and Page Rank'!KB133-'MIN and MAX'!C$59)/('MIN and MAX'!G$59-'MIN and MAX'!C$59)</f>
        <v>1.2801815801598697E-2</v>
      </c>
      <c r="D146">
        <f>('CON Score and Page Rank'!KC133-'MIN and MAX'!D$59)/('MIN and MAX'!H$59-'MIN and MAX'!D$59)</f>
        <v>0.29777971266869829</v>
      </c>
      <c r="E146">
        <f t="shared" si="10"/>
        <v>1.2289759415784109E-2</v>
      </c>
      <c r="F146">
        <f t="shared" si="11"/>
        <v>0.81583106313771492</v>
      </c>
      <c r="G146">
        <f t="shared" si="12"/>
        <v>0.29726765628288371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98</v>
      </c>
      <c r="B147">
        <f>('CON Score and Page Rank'!KA94-'MIN and MAX'!B$59)/('MIN and MAX'!F$59-'MIN and MAX'!B$59)</f>
        <v>8.259022838384775E-6</v>
      </c>
      <c r="C147">
        <f>('CON Score and Page Rank'!KB94-'MIN and MAX'!C$59)/('MIN and MAX'!G$59-'MIN and MAX'!C$59)</f>
        <v>1.2217181685545309E-2</v>
      </c>
      <c r="D147">
        <f>('CON Score and Page Rank'!KC94-'MIN and MAX'!D$59)/('MIN and MAX'!H$59-'MIN and MAX'!D$59)</f>
        <v>0.35263387026556375</v>
      </c>
      <c r="E147">
        <f t="shared" si="10"/>
        <v>1.2208922662706925E-2</v>
      </c>
      <c r="F147">
        <f t="shared" si="11"/>
        <v>0.81569648970808828</v>
      </c>
      <c r="G147">
        <f t="shared" si="12"/>
        <v>0.35262561124272535</v>
      </c>
      <c r="H147" s="3">
        <f>IFERROR(VLOOKUP(A147,'GDP Data'!A$2:Q$144,13,FALSE),"Not Found")</f>
        <v>12995112698.010201</v>
      </c>
      <c r="I147">
        <f t="shared" si="13"/>
        <v>2.1527755053112722E-4</v>
      </c>
      <c r="J147">
        <f t="shared" si="14"/>
        <v>-0.8154812121575572</v>
      </c>
    </row>
    <row r="148" spans="1:10" x14ac:dyDescent="0.25">
      <c r="A148" t="s">
        <v>205</v>
      </c>
      <c r="B148">
        <f>('CON Score and Page Rank'!KA194-'MIN and MAX'!B$59)/('MIN and MAX'!F$59-'MIN and MAX'!B$59)</f>
        <v>1.1626573002471728E-5</v>
      </c>
      <c r="C148">
        <f>('CON Score and Page Rank'!KB194-'MIN and MAX'!C$59)/('MIN and MAX'!G$59-'MIN and MAX'!C$59)</f>
        <v>1.1367846006757165E-2</v>
      </c>
      <c r="D148">
        <f>('CON Score and Page Rank'!KC194-'MIN and MAX'!D$59)/('MIN and MAX'!H$59-'MIN and MAX'!D$59)</f>
        <v>0.23204179364388333</v>
      </c>
      <c r="E148">
        <f t="shared" si="10"/>
        <v>1.1356219433754693E-2</v>
      </c>
      <c r="F148">
        <f t="shared" si="11"/>
        <v>0.81427694731424327</v>
      </c>
      <c r="G148">
        <f t="shared" si="12"/>
        <v>0.23203016707088087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213</v>
      </c>
      <c r="B149">
        <f>('CON Score and Page Rank'!KA202-'MIN and MAX'!B$59)/('MIN and MAX'!F$59-'MIN and MAX'!B$59)</f>
        <v>1.6259406194056507E-4</v>
      </c>
      <c r="C149">
        <f>('CON Score and Page Rank'!KB202-'MIN and MAX'!C$59)/('MIN and MAX'!G$59-'MIN and MAX'!C$59)</f>
        <v>1.1273279834921842E-2</v>
      </c>
      <c r="D149">
        <f>('CON Score and Page Rank'!KC202-'MIN and MAX'!D$59)/('MIN and MAX'!H$59-'MIN and MAX'!D$59)</f>
        <v>0.24249020461471485</v>
      </c>
      <c r="E149">
        <f t="shared" si="10"/>
        <v>1.1110685772981277E-2</v>
      </c>
      <c r="F149">
        <f t="shared" si="11"/>
        <v>0.81386819380100506</v>
      </c>
      <c r="G149">
        <f t="shared" si="12"/>
        <v>0.2423276105527743</v>
      </c>
      <c r="H149" s="3">
        <f>IFERROR(VLOOKUP(A149,'GDP Data'!A$2:Q$144,13,FALSE),"Not Found")</f>
        <v>13008754110.8113</v>
      </c>
      <c r="I149">
        <f t="shared" si="13"/>
        <v>2.161525559669778E-4</v>
      </c>
      <c r="J149">
        <f t="shared" si="14"/>
        <v>-0.81365204124503809</v>
      </c>
    </row>
    <row r="150" spans="1:10" x14ac:dyDescent="0.25">
      <c r="A150" t="s">
        <v>154</v>
      </c>
      <c r="B150">
        <f>('CON Score and Page Rank'!KA150-'MIN and MAX'!B$59)/('MIN and MAX'!F$59-'MIN and MAX'!B$59)</f>
        <v>6.997211767784342E-6</v>
      </c>
      <c r="C150">
        <f>('CON Score and Page Rank'!KB150-'MIN and MAX'!C$59)/('MIN and MAX'!G$59-'MIN and MAX'!C$59)</f>
        <v>1.1045881055584624E-2</v>
      </c>
      <c r="D150">
        <f>('CON Score and Page Rank'!KC150-'MIN and MAX'!D$59)/('MIN and MAX'!H$59-'MIN and MAX'!D$59)</f>
        <v>0.2956029603831084</v>
      </c>
      <c r="E150">
        <f t="shared" si="10"/>
        <v>1.103888384381684E-2</v>
      </c>
      <c r="F150">
        <f t="shared" si="11"/>
        <v>0.81374866114421662</v>
      </c>
      <c r="G150">
        <f t="shared" si="12"/>
        <v>0.29559596317134063</v>
      </c>
      <c r="H150" s="3">
        <f>IFERROR(VLOOKUP(A150,'GDP Data'!A$2:Q$144,13,FALSE),"Not Found")</f>
        <v>21573862466.826801</v>
      </c>
      <c r="I150">
        <f t="shared" si="13"/>
        <v>7.6554699768922505E-4</v>
      </c>
      <c r="J150">
        <f t="shared" si="14"/>
        <v>-0.81298311414652735</v>
      </c>
    </row>
    <row r="151" spans="1:10" x14ac:dyDescent="0.25">
      <c r="A151" t="s">
        <v>144</v>
      </c>
      <c r="B151">
        <f>('CON Score and Page Rank'!KA141-'MIN and MAX'!B$59)/('MIN and MAX'!F$59-'MIN and MAX'!B$59)</f>
        <v>1.0862410216494959E-5</v>
      </c>
      <c r="C151">
        <f>('CON Score and Page Rank'!KB141-'MIN and MAX'!C$59)/('MIN and MAX'!G$59-'MIN and MAX'!C$59)</f>
        <v>1.0955573834905041E-2</v>
      </c>
      <c r="D151">
        <f>('CON Score and Page Rank'!KC141-'MIN and MAX'!D$59)/('MIN and MAX'!H$59-'MIN and MAX'!D$59)</f>
        <v>0.32520679146713105</v>
      </c>
      <c r="E151">
        <f t="shared" si="10"/>
        <v>1.0944711424688546E-2</v>
      </c>
      <c r="F151">
        <f t="shared" si="11"/>
        <v>0.81359188709112917</v>
      </c>
      <c r="G151">
        <f t="shared" si="12"/>
        <v>0.32519592905691458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79</v>
      </c>
      <c r="B152">
        <f>('CON Score and Page Rank'!KA75-'MIN and MAX'!B$59)/('MIN and MAX'!F$59-'MIN and MAX'!B$59)</f>
        <v>1.3219466992039333E-5</v>
      </c>
      <c r="C152">
        <f>('CON Score and Page Rank'!KB75-'MIN and MAX'!C$59)/('MIN and MAX'!G$59-'MIN and MAX'!C$59)</f>
        <v>1.088575802957286E-2</v>
      </c>
      <c r="D152">
        <f>('CON Score and Page Rank'!KC75-'MIN and MAX'!D$59)/('MIN and MAX'!H$59-'MIN and MAX'!D$59)</f>
        <v>0.18110579016107967</v>
      </c>
      <c r="E152">
        <f t="shared" si="10"/>
        <v>1.0872538562580822E-2</v>
      </c>
      <c r="F152">
        <f t="shared" si="11"/>
        <v>0.81347173692168162</v>
      </c>
      <c r="G152">
        <f t="shared" si="12"/>
        <v>0.18109257069408763</v>
      </c>
      <c r="H152" s="3">
        <f>IFERROR(VLOOKUP(A152,'GDP Data'!A$2:Q$144,13,FALSE),"Not Found")</f>
        <v>21357344847.496601</v>
      </c>
      <c r="I152">
        <f t="shared" si="13"/>
        <v>7.5165883986908475E-4</v>
      </c>
      <c r="J152">
        <f t="shared" si="14"/>
        <v>-0.81272007808181257</v>
      </c>
    </row>
    <row r="153" spans="1:10" x14ac:dyDescent="0.25">
      <c r="A153" t="s">
        <v>42</v>
      </c>
      <c r="B153">
        <f>('CON Score and Page Rank'!KA35-'MIN and MAX'!B$59)/('MIN and MAX'!F$59-'MIN and MAX'!B$59)</f>
        <v>9.0587880858242736E-2</v>
      </c>
      <c r="C153">
        <f>('CON Score and Page Rank'!KB35-'MIN and MAX'!C$59)/('MIN and MAX'!G$59-'MIN and MAX'!C$59)</f>
        <v>0.10130791160935365</v>
      </c>
      <c r="D153">
        <f>('CON Score and Page Rank'!KC35-'MIN and MAX'!D$59)/('MIN and MAX'!H$59-'MIN and MAX'!D$59)</f>
        <v>0.88027862429255554</v>
      </c>
      <c r="E153">
        <f t="shared" si="10"/>
        <v>1.0720030751110915E-2</v>
      </c>
      <c r="F153">
        <f t="shared" si="11"/>
        <v>0.81321784870310398</v>
      </c>
      <c r="G153">
        <f t="shared" si="12"/>
        <v>0.78969074343431278</v>
      </c>
      <c r="H153" s="3">
        <f>IFERROR(VLOOKUP(A153,'GDP Data'!A$2:Q$144,13,FALSE),"Not Found")</f>
        <v>168291357111.73901</v>
      </c>
      <c r="I153">
        <f t="shared" si="13"/>
        <v>1.0176493445870093E-2</v>
      </c>
      <c r="J153">
        <f t="shared" si="14"/>
        <v>-0.80304135525723386</v>
      </c>
    </row>
    <row r="154" spans="1:10" x14ac:dyDescent="0.25">
      <c r="A154" t="s">
        <v>119</v>
      </c>
      <c r="B154">
        <f>('CON Score and Page Rank'!KA115-'MIN and MAX'!B$59)/('MIN and MAX'!F$59-'MIN and MAX'!B$59)</f>
        <v>7.2460759464919209E-6</v>
      </c>
      <c r="C154">
        <f>('CON Score and Page Rank'!KB115-'MIN and MAX'!C$59)/('MIN and MAX'!G$59-'MIN and MAX'!C$59)</f>
        <v>1.0474688196503724E-2</v>
      </c>
      <c r="D154">
        <f>('CON Score and Page Rank'!KC115-'MIN and MAX'!D$59)/('MIN and MAX'!H$59-'MIN and MAX'!D$59)</f>
        <v>0.22072268175881585</v>
      </c>
      <c r="E154">
        <f t="shared" si="10"/>
        <v>1.0467442120557233E-2</v>
      </c>
      <c r="F154">
        <f t="shared" si="11"/>
        <v>0.81279735039009215</v>
      </c>
      <c r="G154">
        <f t="shared" si="12"/>
        <v>0.22071543568286936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212</v>
      </c>
      <c r="B155">
        <f>('CON Score and Page Rank'!KA201-'MIN and MAX'!B$59)/('MIN and MAX'!F$59-'MIN and MAX'!B$59)</f>
        <v>1.601968998951895E-3</v>
      </c>
      <c r="C155">
        <f>('CON Score and Page Rank'!KB201-'MIN and MAX'!C$59)/('MIN and MAX'!G$59-'MIN and MAX'!C$59)</f>
        <v>1.1673981054575016E-2</v>
      </c>
      <c r="D155">
        <f>('CON Score and Page Rank'!KC201-'MIN and MAX'!D$59)/('MIN and MAX'!H$59-'MIN and MAX'!D$59)</f>
        <v>0.14323030039181542</v>
      </c>
      <c r="E155">
        <f t="shared" si="10"/>
        <v>1.0072012055623121E-2</v>
      </c>
      <c r="F155">
        <f t="shared" si="11"/>
        <v>0.8121390560129681</v>
      </c>
      <c r="G155">
        <f t="shared" si="12"/>
        <v>0.14162833139286352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108</v>
      </c>
      <c r="B156">
        <f>('CON Score and Page Rank'!KA104-'MIN and MAX'!B$59)/('MIN and MAX'!F$59-'MIN and MAX'!B$59)</f>
        <v>3.8786373383829692E-6</v>
      </c>
      <c r="C156">
        <f>('CON Score and Page Rank'!KB104-'MIN and MAX'!C$59)/('MIN and MAX'!G$59-'MIN and MAX'!C$59)</f>
        <v>9.9799783339620043E-3</v>
      </c>
      <c r="D156">
        <f>('CON Score and Page Rank'!KC104-'MIN and MAX'!D$59)/('MIN and MAX'!H$59-'MIN and MAX'!D$59)</f>
        <v>0.28646060078363084</v>
      </c>
      <c r="E156">
        <f t="shared" si="10"/>
        <v>9.9760996966236221E-3</v>
      </c>
      <c r="F156">
        <f t="shared" si="11"/>
        <v>0.81197938538540304</v>
      </c>
      <c r="G156">
        <f t="shared" si="12"/>
        <v>0.28645672214629248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103</v>
      </c>
      <c r="B157">
        <f>('CON Score and Page Rank'!KA99-'MIN and MAX'!B$59)/('MIN and MAX'!F$59-'MIN and MAX'!B$59)</f>
        <v>6.8858662184577566E-6</v>
      </c>
      <c r="C157">
        <f>('CON Score and Page Rank'!KB99-'MIN and MAX'!C$59)/('MIN and MAX'!G$59-'MIN and MAX'!C$59)</f>
        <v>9.735411938046357E-3</v>
      </c>
      <c r="D157">
        <f>('CON Score and Page Rank'!KC99-'MIN and MAX'!D$59)/('MIN and MAX'!H$59-'MIN and MAX'!D$59)</f>
        <v>0.16499782324771442</v>
      </c>
      <c r="E157">
        <f t="shared" si="10"/>
        <v>9.728526071827899E-3</v>
      </c>
      <c r="F157">
        <f t="shared" si="11"/>
        <v>0.81156723583083035</v>
      </c>
      <c r="G157">
        <f t="shared" si="12"/>
        <v>0.16499093738149595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113</v>
      </c>
      <c r="B158">
        <f>('CON Score and Page Rank'!KA109-'MIN and MAX'!B$59)/('MIN and MAX'!F$59-'MIN and MAX'!B$59)</f>
        <v>1.6022983299331166E-5</v>
      </c>
      <c r="C158">
        <f>('CON Score and Page Rank'!KB109-'MIN and MAX'!C$59)/('MIN and MAX'!G$59-'MIN and MAX'!C$59)</f>
        <v>9.5697777473019042E-3</v>
      </c>
      <c r="D158">
        <f>('CON Score and Page Rank'!KC109-'MIN and MAX'!D$59)/('MIN and MAX'!H$59-'MIN and MAX'!D$59)</f>
        <v>0.16848062690465826</v>
      </c>
      <c r="E158">
        <f t="shared" si="10"/>
        <v>9.5537547640025724E-3</v>
      </c>
      <c r="F158">
        <f t="shared" si="11"/>
        <v>0.81127628433415233</v>
      </c>
      <c r="G158">
        <f t="shared" si="12"/>
        <v>0.16846460392135892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156</v>
      </c>
      <c r="B159">
        <f>('CON Score and Page Rank'!KA152-'MIN and MAX'!B$59)/('MIN and MAX'!F$59-'MIN and MAX'!B$59)</f>
        <v>2.2332423839645078E-5</v>
      </c>
      <c r="C159">
        <f>('CON Score and Page Rank'!KB152-'MIN and MAX'!C$59)/('MIN and MAX'!G$59-'MIN and MAX'!C$59)</f>
        <v>8.8884951867653217E-3</v>
      </c>
      <c r="D159">
        <f>('CON Score and Page Rank'!KC152-'MIN and MAX'!D$59)/('MIN and MAX'!H$59-'MIN and MAX'!D$59)</f>
        <v>0.20983892033086635</v>
      </c>
      <c r="E159">
        <f t="shared" si="10"/>
        <v>8.8661627629256761E-3</v>
      </c>
      <c r="F159">
        <f t="shared" si="11"/>
        <v>0.81013161176571757</v>
      </c>
      <c r="G159">
        <f t="shared" si="12"/>
        <v>0.2098165879070267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175</v>
      </c>
      <c r="B160">
        <f>('CON Score and Page Rank'!KA169-'MIN and MAX'!B$59)/('MIN and MAX'!F$59-'MIN and MAX'!B$59)</f>
        <v>1.6971638780626727E-3</v>
      </c>
      <c r="C160">
        <f>('CON Score and Page Rank'!KB169-'MIN and MAX'!C$59)/('MIN and MAX'!G$59-'MIN and MAX'!C$59)</f>
        <v>1.0537913404062488E-2</v>
      </c>
      <c r="D160">
        <f>('CON Score and Page Rank'!KC169-'MIN and MAX'!D$59)/('MIN and MAX'!H$59-'MIN and MAX'!D$59)</f>
        <v>0.28341314758380498</v>
      </c>
      <c r="E160">
        <f t="shared" si="10"/>
        <v>8.8407495259998151E-3</v>
      </c>
      <c r="F160">
        <f t="shared" si="11"/>
        <v>0.8100893049396658</v>
      </c>
      <c r="G160">
        <f t="shared" si="12"/>
        <v>0.2817159837057423</v>
      </c>
      <c r="H160" s="3">
        <f>IFERROR(VLOOKUP(A160,'GDP Data'!A$2:Q$144,13,FALSE),"Not Found")</f>
        <v>12890764531.3284</v>
      </c>
      <c r="I160">
        <f t="shared" si="13"/>
        <v>2.0858431322507201E-4</v>
      </c>
      <c r="J160">
        <f t="shared" si="14"/>
        <v>-0.80988072062644068</v>
      </c>
    </row>
    <row r="161" spans="1:10" x14ac:dyDescent="0.25">
      <c r="A161" t="s">
        <v>222</v>
      </c>
      <c r="B161">
        <f>('CON Score and Page Rank'!KA211-'MIN and MAX'!B$59)/('MIN and MAX'!F$59-'MIN and MAX'!B$59)</f>
        <v>5.4593244389947153E-5</v>
      </c>
      <c r="C161">
        <f>('CON Score and Page Rank'!KB211-'MIN and MAX'!C$59)/('MIN and MAX'!G$59-'MIN and MAX'!C$59)</f>
        <v>8.518404621905706E-3</v>
      </c>
      <c r="D161">
        <f>('CON Score and Page Rank'!KC211-'MIN and MAX'!D$59)/('MIN and MAX'!H$59-'MIN and MAX'!D$59)</f>
        <v>0.14279494993469743</v>
      </c>
      <c r="E161">
        <f t="shared" si="10"/>
        <v>8.4638113775157581E-3</v>
      </c>
      <c r="F161">
        <f t="shared" si="11"/>
        <v>0.80946179508223504</v>
      </c>
      <c r="G161">
        <f t="shared" si="12"/>
        <v>0.14274035669030749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72</v>
      </c>
      <c r="B162">
        <f>('CON Score and Page Rank'!KA68-'MIN and MAX'!B$59)/('MIN and MAX'!F$59-'MIN and MAX'!B$59)</f>
        <v>1.1470174704786664E-5</v>
      </c>
      <c r="C162">
        <f>('CON Score and Page Rank'!KB68-'MIN and MAX'!C$59)/('MIN and MAX'!G$59-'MIN and MAX'!C$59)</f>
        <v>8.2683359674705758E-3</v>
      </c>
      <c r="D162">
        <f>('CON Score and Page Rank'!KC68-'MIN and MAX'!D$59)/('MIN and MAX'!H$59-'MIN and MAX'!D$59)</f>
        <v>0.11319111885067479</v>
      </c>
      <c r="E162">
        <f t="shared" si="10"/>
        <v>8.2568657927657892E-3</v>
      </c>
      <c r="F162">
        <f t="shared" si="11"/>
        <v>0.80911728128095317</v>
      </c>
      <c r="G162">
        <f t="shared" si="12"/>
        <v>0.11317964867597</v>
      </c>
      <c r="H162" s="3">
        <f>IFERROR(VLOOKUP(A162,'GDP Data'!A$2:Q$144,13,FALSE),"Not Found")</f>
        <v>12172309522.6171</v>
      </c>
      <c r="I162">
        <f t="shared" si="13"/>
        <v>1.6250022741939998E-4</v>
      </c>
      <c r="J162">
        <f t="shared" si="14"/>
        <v>-0.8089547810535338</v>
      </c>
    </row>
    <row r="163" spans="1:10" x14ac:dyDescent="0.25">
      <c r="A163" t="s">
        <v>307</v>
      </c>
      <c r="B163">
        <f>('CON Score and Page Rank'!KA190-'MIN and MAX'!B$59)/('MIN and MAX'!F$59-'MIN and MAX'!B$59)</f>
        <v>1.4780322176850855E-5</v>
      </c>
      <c r="C163">
        <f>('CON Score and Page Rank'!KB190-'MIN and MAX'!C$59)/('MIN and MAX'!G$59-'MIN and MAX'!C$59)</f>
        <v>8.2703915214788256E-3</v>
      </c>
      <c r="D163">
        <f>('CON Score and Page Rank'!KC190-'MIN and MAX'!D$59)/('MIN and MAX'!H$59-'MIN and MAX'!D$59)</f>
        <v>0.11319111885067479</v>
      </c>
      <c r="E163">
        <f t="shared" si="10"/>
        <v>8.2556111993019755E-3</v>
      </c>
      <c r="F163">
        <f t="shared" si="11"/>
        <v>0.80911519268957877</v>
      </c>
      <c r="G163">
        <f t="shared" si="12"/>
        <v>0.11317633852849794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96</v>
      </c>
      <c r="B164">
        <f>('CON Score and Page Rank'!KA92-'MIN and MAX'!B$59)/('MIN and MAX'!F$59-'MIN and MAX'!B$59)</f>
        <v>2.6053622761797494E-4</v>
      </c>
      <c r="C164">
        <f>('CON Score and Page Rank'!KB92-'MIN and MAX'!C$59)/('MIN and MAX'!G$59-'MIN and MAX'!C$59)</f>
        <v>8.4180280365739272E-3</v>
      </c>
      <c r="D164">
        <f>('CON Score and Page Rank'!KC92-'MIN and MAX'!D$59)/('MIN and MAX'!H$59-'MIN and MAX'!D$59)</f>
        <v>0.22942969090117546</v>
      </c>
      <c r="E164">
        <f t="shared" si="10"/>
        <v>8.1574918089559519E-3</v>
      </c>
      <c r="F164">
        <f t="shared" si="11"/>
        <v>0.80895184789443175</v>
      </c>
      <c r="G164">
        <f t="shared" si="12"/>
        <v>0.22916915467355747</v>
      </c>
      <c r="H164" s="3">
        <f>IFERROR(VLOOKUP(A164,'GDP Data'!A$2:Q$144,13,FALSE),"Not Found")</f>
        <v>11551819617.6271</v>
      </c>
      <c r="I164">
        <f t="shared" si="13"/>
        <v>1.2269994810281055E-4</v>
      </c>
      <c r="J164">
        <f t="shared" si="14"/>
        <v>-0.80882914794632899</v>
      </c>
    </row>
    <row r="165" spans="1:10" x14ac:dyDescent="0.25">
      <c r="A165" t="s">
        <v>106</v>
      </c>
      <c r="B165">
        <f>('CON Score and Page Rank'!KA102-'MIN and MAX'!B$59)/('MIN and MAX'!F$59-'MIN and MAX'!B$59)</f>
        <v>3.3035163350971988E-5</v>
      </c>
      <c r="C165">
        <f>('CON Score and Page Rank'!KB102-'MIN and MAX'!C$59)/('MIN and MAX'!G$59-'MIN and MAX'!C$59)</f>
        <v>8.1449083211156126E-3</v>
      </c>
      <c r="D165">
        <f>('CON Score and Page Rank'!KC102-'MIN and MAX'!D$59)/('MIN and MAX'!H$59-'MIN and MAX'!D$59)</f>
        <v>0.16456247279059644</v>
      </c>
      <c r="E165">
        <f t="shared" si="10"/>
        <v>8.1118731577646402E-3</v>
      </c>
      <c r="F165">
        <f t="shared" si="11"/>
        <v>0.80887590399376696</v>
      </c>
      <c r="G165">
        <f t="shared" si="12"/>
        <v>0.16452943762724548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31</v>
      </c>
      <c r="B166">
        <f>('CON Score and Page Rank'!KA22-'MIN and MAX'!B$59)/('MIN and MAX'!F$59-'MIN and MAX'!B$59)</f>
        <v>0.14561264903293208</v>
      </c>
      <c r="C166">
        <f>('CON Score and Page Rank'!KB22-'MIN and MAX'!C$59)/('MIN and MAX'!G$59-'MIN and MAX'!C$59)</f>
        <v>0.15364425643262114</v>
      </c>
      <c r="D166">
        <f>('CON Score and Page Rank'!KC22-'MIN and MAX'!D$59)/('MIN and MAX'!H$59-'MIN and MAX'!D$59)</f>
        <v>0.98519808445798873</v>
      </c>
      <c r="E166">
        <f t="shared" si="10"/>
        <v>8.0316073996890558E-3</v>
      </c>
      <c r="F166">
        <f t="shared" si="11"/>
        <v>0.80874228113121205</v>
      </c>
      <c r="G166">
        <f t="shared" si="12"/>
        <v>0.8395854354250567</v>
      </c>
      <c r="H166" s="3">
        <f>IFERROR(VLOOKUP(A166,'GDP Data'!A$2:Q$144,13,FALSE),"Not Found")</f>
        <v>61696281326.2453</v>
      </c>
      <c r="I166">
        <f t="shared" si="13"/>
        <v>3.339131941811384E-3</v>
      </c>
      <c r="J166">
        <f t="shared" si="14"/>
        <v>-0.8054031491894007</v>
      </c>
    </row>
    <row r="167" spans="1:10" x14ac:dyDescent="0.25">
      <c r="A167" t="s">
        <v>83</v>
      </c>
      <c r="B167">
        <f>('CON Score and Page Rank'!KA79-'MIN and MAX'!B$59)/('MIN and MAX'!F$59-'MIN and MAX'!B$59)</f>
        <v>2.0233091569658974E-6</v>
      </c>
      <c r="C167">
        <f>('CON Score and Page Rank'!KB79-'MIN and MAX'!C$59)/('MIN and MAX'!G$59-'MIN and MAX'!C$59)</f>
        <v>7.8294929991357346E-3</v>
      </c>
      <c r="D167">
        <f>('CON Score and Page Rank'!KC79-'MIN and MAX'!D$59)/('MIN and MAX'!H$59-'MIN and MAX'!D$59)</f>
        <v>0.1584675663909447</v>
      </c>
      <c r="E167">
        <f t="shared" si="10"/>
        <v>7.8274696899787687E-3</v>
      </c>
      <c r="F167">
        <f t="shared" si="11"/>
        <v>0.80840244175535769</v>
      </c>
      <c r="G167">
        <f t="shared" si="12"/>
        <v>0.15846554308178773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61</v>
      </c>
      <c r="B168">
        <f>('CON Score and Page Rank'!KA57-'MIN and MAX'!B$59)/('MIN and MAX'!F$59-'MIN and MAX'!B$59)</f>
        <v>1.1164475536658553E-4</v>
      </c>
      <c r="C168">
        <f>('CON Score and Page Rank'!KB57-'MIN and MAX'!C$59)/('MIN and MAX'!G$59-'MIN and MAX'!C$59)</f>
        <v>7.4260504470573469E-3</v>
      </c>
      <c r="D168">
        <f>('CON Score and Page Rank'!KC57-'MIN and MAX'!D$59)/('MIN and MAX'!H$59-'MIN and MAX'!D$59)</f>
        <v>0.2128863735306922</v>
      </c>
      <c r="E168">
        <f t="shared" si="10"/>
        <v>7.3144056916907615E-3</v>
      </c>
      <c r="F168">
        <f t="shared" si="11"/>
        <v>0.80754831564020224</v>
      </c>
      <c r="G168">
        <f t="shared" si="12"/>
        <v>0.21277472877532561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165</v>
      </c>
      <c r="B169">
        <f>('CON Score and Page Rank'!KA159-'MIN and MAX'!B$59)/('MIN and MAX'!F$59-'MIN and MAX'!B$59)</f>
        <v>3.3196148128394776E-5</v>
      </c>
      <c r="C169">
        <f>('CON Score and Page Rank'!KB159-'MIN and MAX'!C$59)/('MIN and MAX'!G$59-'MIN and MAX'!C$59)</f>
        <v>6.3989805962612846E-3</v>
      </c>
      <c r="D169">
        <f>('CON Score and Page Rank'!KC159-'MIN and MAX'!D$59)/('MIN and MAX'!H$59-'MIN and MAX'!D$59)</f>
        <v>0.14192424902046147</v>
      </c>
      <c r="E169">
        <f t="shared" si="10"/>
        <v>6.3657844481328895E-3</v>
      </c>
      <c r="F169">
        <f t="shared" si="11"/>
        <v>0.80596909320359089</v>
      </c>
      <c r="G169">
        <f t="shared" si="12"/>
        <v>0.14189105287233308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20</v>
      </c>
      <c r="B170">
        <f>('CON Score and Page Rank'!KA7-'MIN and MAX'!B$59)/('MIN and MAX'!F$59-'MIN and MAX'!B$59)</f>
        <v>0.11715086634455368</v>
      </c>
      <c r="C170">
        <f>('CON Score and Page Rank'!KB7-'MIN and MAX'!C$59)/('MIN and MAX'!G$59-'MIN and MAX'!C$59)</f>
        <v>0.12243435598962112</v>
      </c>
      <c r="D170">
        <f>('CON Score and Page Rank'!KC7-'MIN and MAX'!D$59)/('MIN and MAX'!H$59-'MIN and MAX'!D$59)</f>
        <v>1</v>
      </c>
      <c r="E170">
        <f t="shared" si="10"/>
        <v>5.2834896450674323E-3</v>
      </c>
      <c r="F170">
        <f t="shared" si="11"/>
        <v>0.80416733697302356</v>
      </c>
      <c r="G170">
        <f t="shared" si="12"/>
        <v>0.88284913365544626</v>
      </c>
      <c r="H170" s="3">
        <f>IFERROR(VLOOKUP(A170,'GDP Data'!A$2:Q$144,13,FALSE),"Not Found")</f>
        <v>1793326630174.52</v>
      </c>
      <c r="I170">
        <f t="shared" si="13"/>
        <v>0.1144116425547847</v>
      </c>
      <c r="J170">
        <f t="shared" si="14"/>
        <v>-0.68975569441823881</v>
      </c>
    </row>
    <row r="171" spans="1:10" x14ac:dyDescent="0.25">
      <c r="A171" t="s">
        <v>114</v>
      </c>
      <c r="B171">
        <f>('CON Score and Page Rank'!KA110-'MIN and MAX'!B$59)/('MIN and MAX'!F$59-'MIN and MAX'!B$59)</f>
        <v>3.0748305431789105E-7</v>
      </c>
      <c r="C171">
        <f>('CON Score and Page Rank'!KB110-'MIN and MAX'!C$59)/('MIN and MAX'!G$59-'MIN and MAX'!C$59)</f>
        <v>5.0992897779465161E-3</v>
      </c>
      <c r="D171">
        <f>('CON Score and Page Rank'!KC110-'MIN and MAX'!D$59)/('MIN and MAX'!H$59-'MIN and MAX'!D$59)</f>
        <v>3.5263387026556375E-2</v>
      </c>
      <c r="E171">
        <f t="shared" si="10"/>
        <v>5.0989822948921985E-3</v>
      </c>
      <c r="F171">
        <f t="shared" si="11"/>
        <v>0.80386017734625448</v>
      </c>
      <c r="G171">
        <f t="shared" si="12"/>
        <v>3.5263079543502059E-2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173</v>
      </c>
      <c r="B172">
        <f>('CON Score and Page Rank'!KA168-'MIN and MAX'!B$59)/('MIN and MAX'!F$59-'MIN and MAX'!B$59)</f>
        <v>2.1523813802733254E-6</v>
      </c>
      <c r="C172">
        <f>('CON Score and Page Rank'!KB168-'MIN and MAX'!C$59)/('MIN and MAX'!G$59-'MIN and MAX'!C$59)</f>
        <v>5.1011066454408095E-3</v>
      </c>
      <c r="D172">
        <f>('CON Score and Page Rank'!KC168-'MIN and MAX'!D$59)/('MIN and MAX'!H$59-'MIN and MAX'!D$59)</f>
        <v>3.5263387026556375E-2</v>
      </c>
      <c r="E172">
        <f t="shared" si="10"/>
        <v>5.0989542640605366E-3</v>
      </c>
      <c r="F172">
        <f t="shared" si="11"/>
        <v>0.8038601306817732</v>
      </c>
      <c r="G172">
        <f t="shared" si="12"/>
        <v>3.5261234645176102E-2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158</v>
      </c>
      <c r="B173">
        <f>('CON Score and Page Rank'!KA154-'MIN and MAX'!B$59)/('MIN and MAX'!F$59-'MIN and MAX'!B$59)</f>
        <v>5.8421780321752482E-6</v>
      </c>
      <c r="C173">
        <f>('CON Score and Page Rank'!KB154-'MIN and MAX'!C$59)/('MIN and MAX'!G$59-'MIN and MAX'!C$59)</f>
        <v>5.1047403804293963E-3</v>
      </c>
      <c r="D173">
        <f>('CON Score and Page Rank'!KC154-'MIN and MAX'!D$59)/('MIN and MAX'!H$59-'MIN and MAX'!D$59)</f>
        <v>3.5263387026556375E-2</v>
      </c>
      <c r="E173">
        <f t="shared" si="10"/>
        <v>5.0988982023972207E-3</v>
      </c>
      <c r="F173">
        <f t="shared" si="11"/>
        <v>0.80386003735281064</v>
      </c>
      <c r="G173">
        <f t="shared" si="12"/>
        <v>3.5257544848524197E-2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155</v>
      </c>
      <c r="B174">
        <f>('CON Score and Page Rank'!KA151-'MIN and MAX'!B$59)/('MIN and MAX'!F$59-'MIN and MAX'!B$59)</f>
        <v>1.2129812645723971E-5</v>
      </c>
      <c r="C174">
        <f>('CON Score and Page Rank'!KB151-'MIN and MAX'!C$59)/('MIN and MAX'!G$59-'MIN and MAX'!C$59)</f>
        <v>4.9357966408571019E-3</v>
      </c>
      <c r="D174">
        <f>('CON Score and Page Rank'!KC151-'MIN and MAX'!D$59)/('MIN and MAX'!H$59-'MIN and MAX'!D$59)</f>
        <v>0.20679146713104049</v>
      </c>
      <c r="E174">
        <f t="shared" si="10"/>
        <v>4.9236668282113781E-3</v>
      </c>
      <c r="F174">
        <f t="shared" si="11"/>
        <v>0.80356831995812672</v>
      </c>
      <c r="G174">
        <f t="shared" si="12"/>
        <v>0.20677933731839476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68</v>
      </c>
      <c r="B175">
        <f>('CON Score and Page Rank'!KA64-'MIN and MAX'!B$59)/('MIN and MAX'!F$59-'MIN and MAX'!B$59)</f>
        <v>9.9164313573525162E-6</v>
      </c>
      <c r="C175">
        <f>('CON Score and Page Rank'!KB64-'MIN and MAX'!C$59)/('MIN and MAX'!G$59-'MIN and MAX'!C$59)</f>
        <v>4.907074103263495E-3</v>
      </c>
      <c r="D175">
        <f>('CON Score and Page Rank'!KC64-'MIN and MAX'!D$59)/('MIN and MAX'!H$59-'MIN and MAX'!D$59)</f>
        <v>9.011754462342185E-2</v>
      </c>
      <c r="E175">
        <f t="shared" si="10"/>
        <v>4.8971576719061428E-3</v>
      </c>
      <c r="F175">
        <f t="shared" si="11"/>
        <v>0.8035241886942559</v>
      </c>
      <c r="G175">
        <f t="shared" si="12"/>
        <v>9.0107628192064498E-2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299</v>
      </c>
      <c r="B176">
        <f>('CON Score and Page Rank'!KA56-'MIN and MAX'!B$59)/('MIN and MAX'!F$59-'MIN and MAX'!B$59)</f>
        <v>1.1879428385314436E-5</v>
      </c>
      <c r="C176">
        <f>('CON Score and Page Rank'!KB56-'MIN and MAX'!C$59)/('MIN and MAX'!G$59-'MIN and MAX'!C$59)</f>
        <v>3.1537880650572797E-3</v>
      </c>
      <c r="D176">
        <f>('CON Score and Page Rank'!KC56-'MIN and MAX'!D$59)/('MIN and MAX'!H$59-'MIN and MAX'!D$59)</f>
        <v>8.3587287766652155E-2</v>
      </c>
      <c r="E176">
        <f t="shared" si="10"/>
        <v>3.1419086366719653E-3</v>
      </c>
      <c r="F176">
        <f t="shared" si="11"/>
        <v>0.80060212820161292</v>
      </c>
      <c r="G176">
        <f t="shared" si="12"/>
        <v>8.3575408338266835E-2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39</v>
      </c>
      <c r="B177">
        <f>('CON Score and Page Rank'!KA33-'MIN and MAX'!B$59)/('MIN and MAX'!F$59-'MIN and MAX'!B$59)</f>
        <v>1.8060828986951458E-5</v>
      </c>
      <c r="C177">
        <f>('CON Score and Page Rank'!KB33-'MIN and MAX'!C$59)/('MIN and MAX'!G$59-'MIN and MAX'!C$59)</f>
        <v>2.9625271364300833E-3</v>
      </c>
      <c r="D177">
        <f>('CON Score and Page Rank'!KC33-'MIN and MAX'!D$59)/('MIN and MAX'!H$59-'MIN and MAX'!D$59)</f>
        <v>3.8746190683500215E-2</v>
      </c>
      <c r="E177">
        <f t="shared" si="10"/>
        <v>2.9444663074431319E-3</v>
      </c>
      <c r="F177">
        <f t="shared" si="11"/>
        <v>0.80027343499726766</v>
      </c>
      <c r="G177">
        <f t="shared" si="12"/>
        <v>3.8728129854513266E-2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86</v>
      </c>
      <c r="B178">
        <f>('CON Score and Page Rank'!KA82-'MIN and MAX'!B$59)/('MIN and MAX'!F$59-'MIN and MAX'!B$59)</f>
        <v>8.2882718881861738E-7</v>
      </c>
      <c r="C178">
        <f>('CON Score and Page Rank'!KB82-'MIN and MAX'!C$59)/('MIN and MAX'!G$59-'MIN and MAX'!C$59)</f>
        <v>2.6053612681769308E-3</v>
      </c>
      <c r="D178">
        <f>('CON Score and Page Rank'!KC82-'MIN and MAX'!D$59)/('MIN and MAX'!H$59-'MIN and MAX'!D$59)</f>
        <v>7.357422725293862E-2</v>
      </c>
      <c r="E178">
        <f t="shared" si="10"/>
        <v>2.604532440988112E-3</v>
      </c>
      <c r="F178">
        <f t="shared" si="11"/>
        <v>0.79970752822202362</v>
      </c>
      <c r="G178">
        <f t="shared" si="12"/>
        <v>7.3573398425749809E-2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77</v>
      </c>
      <c r="B179">
        <f>('CON Score and Page Rank'!KA73-'MIN and MAX'!B$59)/('MIN and MAX'!F$59-'MIN and MAX'!B$59)</f>
        <v>3.9052413712349655E-5</v>
      </c>
      <c r="C179">
        <f>('CON Score and Page Rank'!KB73-'MIN and MAX'!C$59)/('MIN and MAX'!G$59-'MIN and MAX'!C$59)</f>
        <v>1.975006216002446E-3</v>
      </c>
      <c r="D179">
        <f>('CON Score and Page Rank'!KC73-'MIN and MAX'!D$59)/('MIN and MAX'!H$59-'MIN and MAX'!D$59)</f>
        <v>6.8785372224640831E-2</v>
      </c>
      <c r="E179">
        <f t="shared" si="10"/>
        <v>1.9359538022900964E-3</v>
      </c>
      <c r="F179">
        <f t="shared" si="11"/>
        <v>0.79859450825326239</v>
      </c>
      <c r="G179">
        <f t="shared" si="12"/>
        <v>6.8746319810928477E-2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167</v>
      </c>
      <c r="B180">
        <f>('CON Score and Page Rank'!KA162-'MIN and MAX'!B$59)/('MIN and MAX'!F$59-'MIN and MAX'!B$59)</f>
        <v>3.3729911161050176E-5</v>
      </c>
      <c r="C180">
        <f>('CON Score and Page Rank'!KB162-'MIN and MAX'!C$59)/('MIN and MAX'!G$59-'MIN and MAX'!C$59)</f>
        <v>1.5544672970512876E-3</v>
      </c>
      <c r="D180">
        <f>('CON Score and Page Rank'!KC162-'MIN and MAX'!D$59)/('MIN and MAX'!H$59-'MIN and MAX'!D$59)</f>
        <v>6.7479320853286895E-2</v>
      </c>
      <c r="E180">
        <f t="shared" si="10"/>
        <v>1.5207373858902374E-3</v>
      </c>
      <c r="F180">
        <f t="shared" si="11"/>
        <v>0.79790327443862774</v>
      </c>
      <c r="G180">
        <f t="shared" si="12"/>
        <v>6.7445590942125849E-2</v>
      </c>
      <c r="H180" s="3" t="str">
        <f>IFERROR(VLOOKUP(A180,'GDP Data'!A$2:Q$144,13,FALSE),"Not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132</v>
      </c>
      <c r="B181">
        <f>('CON Score and Page Rank'!KA128-'MIN and MAX'!B$59)/('MIN and MAX'!F$59-'MIN and MAX'!B$59)</f>
        <v>1.4096898051155277E-6</v>
      </c>
      <c r="C181">
        <f>('CON Score and Page Rank'!KB128-'MIN and MAX'!C$59)/('MIN and MAX'!G$59-'MIN and MAX'!C$59)</f>
        <v>1.4695928664281697E-3</v>
      </c>
      <c r="D181">
        <f>('CON Score and Page Rank'!KC128-'MIN and MAX'!D$59)/('MIN and MAX'!H$59-'MIN and MAX'!D$59)</f>
        <v>1.7849368741837179E-2</v>
      </c>
      <c r="E181">
        <f t="shared" si="10"/>
        <v>1.4681831766230541E-3</v>
      </c>
      <c r="F181">
        <f t="shared" si="11"/>
        <v>0.79781578452948143</v>
      </c>
      <c r="G181">
        <f t="shared" si="12"/>
        <v>1.7847959052032063E-2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161</v>
      </c>
      <c r="B182">
        <f>('CON Score and Page Rank'!KA157-'MIN and MAX'!B$59)/('MIN and MAX'!F$59-'MIN and MAX'!B$59)</f>
        <v>6.7693882561786772E-5</v>
      </c>
      <c r="C182">
        <f>('CON Score and Page Rank'!KB157-'MIN and MAX'!C$59)/('MIN and MAX'!G$59-'MIN and MAX'!C$59)</f>
        <v>1.3772140605565642E-3</v>
      </c>
      <c r="D182">
        <f>('CON Score and Page Rank'!KC157-'MIN and MAX'!D$59)/('MIN and MAX'!H$59-'MIN and MAX'!D$59)</f>
        <v>7.7492381367000429E-2</v>
      </c>
      <c r="E182">
        <f t="shared" si="10"/>
        <v>1.3095201779947773E-3</v>
      </c>
      <c r="F182">
        <f t="shared" si="11"/>
        <v>0.79755164942920254</v>
      </c>
      <c r="G182">
        <f t="shared" si="12"/>
        <v>7.7424687484438648E-2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257</v>
      </c>
      <c r="B183">
        <f>('CON Score and Page Rank'!KA161-'MIN and MAX'!B$59)/('MIN and MAX'!F$59-'MIN and MAX'!B$59)</f>
        <v>5.2623566097578571E-5</v>
      </c>
      <c r="C183">
        <f>('CON Score and Page Rank'!KB161-'MIN and MAX'!C$59)/('MIN and MAX'!G$59-'MIN and MAX'!C$59)</f>
        <v>1.3047085788357722E-3</v>
      </c>
      <c r="D183">
        <f>('CON Score and Page Rank'!KC161-'MIN and MAX'!D$59)/('MIN and MAX'!H$59-'MIN and MAX'!D$59)</f>
        <v>6.0949063996517193E-2</v>
      </c>
      <c r="E183">
        <f t="shared" si="10"/>
        <v>1.2520850127381935E-3</v>
      </c>
      <c r="F183">
        <f t="shared" si="11"/>
        <v>0.79745603392170716</v>
      </c>
      <c r="G183">
        <f t="shared" si="12"/>
        <v>6.0896440430419613E-2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153</v>
      </c>
      <c r="B184">
        <f>('CON Score and Page Rank'!KA149-'MIN and MAX'!B$59)/('MIN and MAX'!F$59-'MIN and MAX'!B$59)</f>
        <v>2.9469668135978226E-7</v>
      </c>
      <c r="C184">
        <f>('CON Score and Page Rank'!KB149-'MIN and MAX'!C$59)/('MIN and MAX'!G$59-'MIN and MAX'!C$59)</f>
        <v>1.0854572033406108E-3</v>
      </c>
      <c r="D184">
        <f>('CON Score and Page Rank'!KC149-'MIN and MAX'!D$59)/('MIN and MAX'!H$59-'MIN and MAX'!D$59)</f>
        <v>1.610796691336526E-2</v>
      </c>
      <c r="E184">
        <f t="shared" si="10"/>
        <v>1.085162506659251E-3</v>
      </c>
      <c r="F184">
        <f t="shared" si="11"/>
        <v>0.79717814876093784</v>
      </c>
      <c r="G184">
        <f t="shared" si="12"/>
        <v>1.61076722166839E-2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143</v>
      </c>
      <c r="B185">
        <f>('CON Score and Page Rank'!KA139-'MIN and MAX'!B$59)/('MIN and MAX'!F$59-'MIN and MAX'!B$59)</f>
        <v>7.7221660031471918E-7</v>
      </c>
      <c r="C185">
        <f>('CON Score and Page Rank'!KB139-'MIN and MAX'!C$59)/('MIN and MAX'!G$59-'MIN and MAX'!C$59)</f>
        <v>2.7287390397379347E-4</v>
      </c>
      <c r="D185">
        <f>('CON Score and Page Rank'!KC139-'MIN and MAX'!D$59)/('MIN and MAX'!H$59-'MIN and MAX'!D$59)</f>
        <v>1.1754462342185459E-2</v>
      </c>
      <c r="E185">
        <f t="shared" si="10"/>
        <v>2.7210168737347874E-4</v>
      </c>
      <c r="F185">
        <f t="shared" si="11"/>
        <v>0.79582460128678467</v>
      </c>
      <c r="G185">
        <f t="shared" si="12"/>
        <v>1.1753690125585144E-2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169</v>
      </c>
      <c r="B186">
        <f>('CON Score and Page Rank'!KA164-'MIN and MAX'!B$59)/('MIN and MAX'!F$59-'MIN and MAX'!B$59)</f>
        <v>1.9305415007879162E-6</v>
      </c>
      <c r="C186">
        <f>('CON Score and Page Rank'!KB164-'MIN and MAX'!C$59)/('MIN and MAX'!G$59-'MIN and MAX'!C$59)</f>
        <v>2.7349377641302294E-4</v>
      </c>
      <c r="D186">
        <f>('CON Score and Page Rank'!KC164-'MIN and MAX'!D$59)/('MIN and MAX'!H$59-'MIN and MAX'!D$59)</f>
        <v>1.1754462342185459E-2</v>
      </c>
      <c r="E186">
        <f t="shared" si="10"/>
        <v>2.7156323491223501E-4</v>
      </c>
      <c r="F186">
        <f t="shared" si="11"/>
        <v>0.79582370489508614</v>
      </c>
      <c r="G186">
        <f t="shared" si="12"/>
        <v>1.1752531800684671E-2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80</v>
      </c>
      <c r="B187">
        <f>('CON Score and Page Rank'!KA76-'MIN and MAX'!B$59)/('MIN and MAX'!F$59-'MIN and MAX'!B$59)</f>
        <v>3.8610830015847795E-6</v>
      </c>
      <c r="C187">
        <f>('CON Score and Page Rank'!KB76-'MIN and MAX'!C$59)/('MIN and MAX'!G$59-'MIN and MAX'!C$59)</f>
        <v>2.7452689714507202E-4</v>
      </c>
      <c r="D187">
        <f>('CON Score and Page Rank'!KC76-'MIN and MAX'!D$59)/('MIN and MAX'!H$59-'MIN and MAX'!D$59)</f>
        <v>1.1754462342185459E-2</v>
      </c>
      <c r="E187">
        <f t="shared" si="10"/>
        <v>2.7066581414348723E-4</v>
      </c>
      <c r="F187">
        <f t="shared" si="11"/>
        <v>0.79582221090892169</v>
      </c>
      <c r="G187">
        <f t="shared" si="12"/>
        <v>1.1750601259183873E-2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245</v>
      </c>
      <c r="B188">
        <f>('CON Score and Page Rank'!KA112-'MIN and MAX'!B$59)/('MIN and MAX'!F$59-'MIN and MAX'!B$59)</f>
        <v>1.0353876526697459E-6</v>
      </c>
      <c r="C188">
        <f>('CON Score and Page Rank'!KB112-'MIN and MAX'!C$59)/('MIN and MAX'!G$59-'MIN and MAX'!C$59)</f>
        <v>1.3268476436265283E-5</v>
      </c>
      <c r="D188">
        <f>('CON Score and Page Rank'!KC112-'MIN and MAX'!D$59)/('MIN and MAX'!H$59-'MIN and MAX'!D$59)</f>
        <v>0</v>
      </c>
      <c r="E188">
        <f t="shared" si="10"/>
        <v>1.2233088783595536E-5</v>
      </c>
      <c r="F188">
        <f t="shared" si="11"/>
        <v>0.79539198360691421</v>
      </c>
      <c r="G188">
        <f t="shared" si="12"/>
        <v>-1.0353876526697459E-6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43</v>
      </c>
      <c r="B189">
        <f>('CON Score and Page Rank'!KA36-'MIN and MAX'!B$59)/('MIN and MAX'!F$59-'MIN and MAX'!B$59)</f>
        <v>1</v>
      </c>
      <c r="C189">
        <f>('CON Score and Page Rank'!KB36-'MIN and MAX'!C$59)/('MIN and MAX'!G$59-'MIN and MAX'!C$59)</f>
        <v>1</v>
      </c>
      <c r="D189">
        <f>('CON Score and Page Rank'!KC36-'MIN and MAX'!D$59)/('MIN and MAX'!H$59-'MIN and MAX'!D$59)</f>
        <v>0.93600348280365697</v>
      </c>
      <c r="E189">
        <f t="shared" si="10"/>
        <v>0</v>
      </c>
      <c r="F189">
        <f t="shared" si="11"/>
        <v>0.79537161850502835</v>
      </c>
      <c r="G189">
        <f t="shared" si="12"/>
        <v>-6.3996517196343028E-2</v>
      </c>
      <c r="H189" s="3">
        <f>IFERROR(VLOOKUP(A189,'GDP Data'!A$2:Q$144,13,FALSE),"Not Found")</f>
        <v>15599728123000</v>
      </c>
      <c r="I189">
        <f t="shared" si="13"/>
        <v>1</v>
      </c>
      <c r="J189">
        <f t="shared" si="14"/>
        <v>0.20462838149497165</v>
      </c>
    </row>
    <row r="190" spans="1:10" x14ac:dyDescent="0.25">
      <c r="A190" t="s">
        <v>109</v>
      </c>
      <c r="B190">
        <f>('CON Score and Page Rank'!KA105-'MIN and MAX'!B$59)/('MIN and MAX'!F$59-'MIN and MAX'!B$59)</f>
        <v>3.1826727012572305E-5</v>
      </c>
      <c r="C190">
        <f>('CON Score and Page Rank'!KB105-'MIN and MAX'!C$59)/('MIN and MAX'!G$59-'MIN and MAX'!C$59)</f>
        <v>0</v>
      </c>
      <c r="D190">
        <f>('CON Score and Page Rank'!KC105-'MIN and MAX'!D$59)/('MIN and MAX'!H$59-'MIN and MAX'!D$59)</f>
        <v>5.6595559425337396E-3</v>
      </c>
      <c r="E190">
        <f t="shared" si="10"/>
        <v>-3.1826727012572305E-5</v>
      </c>
      <c r="F190">
        <f t="shared" si="11"/>
        <v>0.79531863478605358</v>
      </c>
      <c r="G190">
        <f t="shared" si="12"/>
        <v>5.6277292155211675E-3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58</v>
      </c>
      <c r="B191">
        <f>('CON Score and Page Rank'!KA52-'MIN and MAX'!B$59)/('MIN and MAX'!F$59-'MIN and MAX'!B$59)</f>
        <v>0</v>
      </c>
      <c r="C191">
        <f>('CON Score and Page Rank'!KB52-'MIN and MAX'!C$59)/('MIN and MAX'!G$59-'MIN and MAX'!C$59)</f>
        <v>-2.1175946894516385E-4</v>
      </c>
      <c r="D191">
        <f>('CON Score and Page Rank'!KC52-'MIN and MAX'!D$59)/('MIN and MAX'!H$59-'MIN and MAX'!D$59)</f>
        <v>-3.9181541140618198E-2</v>
      </c>
      <c r="E191">
        <f t="shared" si="10"/>
        <v>-2.1175946894516385E-4</v>
      </c>
      <c r="F191">
        <f t="shared" si="11"/>
        <v>0.79501909076353605</v>
      </c>
      <c r="G191">
        <f t="shared" si="12"/>
        <v>-3.9181541140618198E-2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274</v>
      </c>
      <c r="B192">
        <f>('CON Score and Page Rank'!KA67-'MIN and MAX'!B$59)/('MIN and MAX'!F$59-'MIN and MAX'!B$59)</f>
        <v>0</v>
      </c>
      <c r="C192">
        <f>('CON Score and Page Rank'!KB67-'MIN and MAX'!C$59)/('MIN and MAX'!G$59-'MIN and MAX'!C$59)</f>
        <v>-2.1175946894516385E-4</v>
      </c>
      <c r="D192">
        <f>('CON Score and Page Rank'!KC67-'MIN and MAX'!D$59)/('MIN and MAX'!H$59-'MIN and MAX'!D$59)</f>
        <v>-3.9181541140618198E-2</v>
      </c>
      <c r="E192">
        <f t="shared" si="10"/>
        <v>-2.1175946894516385E-4</v>
      </c>
      <c r="F192">
        <f t="shared" si="11"/>
        <v>0.79501909076353605</v>
      </c>
      <c r="G192">
        <f t="shared" si="12"/>
        <v>-3.9181541140618198E-2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73</v>
      </c>
      <c r="B193">
        <f>('CON Score and Page Rank'!KA69-'MIN and MAX'!B$59)/('MIN and MAX'!F$59-'MIN and MAX'!B$59)</f>
        <v>0</v>
      </c>
      <c r="C193">
        <f>('CON Score and Page Rank'!KB69-'MIN and MAX'!C$59)/('MIN and MAX'!G$59-'MIN and MAX'!C$59)</f>
        <v>-2.1175946894516385E-4</v>
      </c>
      <c r="D193">
        <f>('CON Score and Page Rank'!KC69-'MIN and MAX'!D$59)/('MIN and MAX'!H$59-'MIN and MAX'!D$59)</f>
        <v>-3.9181541140618198E-2</v>
      </c>
      <c r="E193">
        <f t="shared" si="10"/>
        <v>-2.1175946894516385E-4</v>
      </c>
      <c r="F193">
        <f t="shared" si="11"/>
        <v>0.79501909076353605</v>
      </c>
      <c r="G193">
        <f t="shared" si="12"/>
        <v>-3.9181541140618198E-2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93</v>
      </c>
      <c r="B194">
        <f>('CON Score and Page Rank'!KA89-'MIN and MAX'!B$59)/('MIN and MAX'!F$59-'MIN and MAX'!B$59)</f>
        <v>0</v>
      </c>
      <c r="C194">
        <f>('CON Score and Page Rank'!KB89-'MIN and MAX'!C$59)/('MIN and MAX'!G$59-'MIN and MAX'!C$59)</f>
        <v>-2.1175946894516385E-4</v>
      </c>
      <c r="D194">
        <f>('CON Score and Page Rank'!KC89-'MIN and MAX'!D$59)/('MIN and MAX'!H$59-'MIN and MAX'!D$59)</f>
        <v>-3.9181541140618198E-2</v>
      </c>
      <c r="E194">
        <f t="shared" si="10"/>
        <v>-2.1175946894516385E-4</v>
      </c>
      <c r="F194">
        <f t="shared" si="11"/>
        <v>0.79501909076353605</v>
      </c>
      <c r="G194">
        <f t="shared" si="12"/>
        <v>-3.9181541140618198E-2</v>
      </c>
      <c r="H194" s="3" t="str">
        <f>IFERROR(VLOOKUP(A194,'GDP Data'!A$2:Q$144,13,FALSE),"Not Found")</f>
        <v>Not Found</v>
      </c>
      <c r="I194" t="str">
        <f t="shared" si="13"/>
        <v>No Value</v>
      </c>
      <c r="J194" t="str">
        <f t="shared" si="14"/>
        <v>No Value</v>
      </c>
    </row>
    <row r="195" spans="1:10" x14ac:dyDescent="0.25">
      <c r="A195" t="s">
        <v>150</v>
      </c>
      <c r="B195">
        <f>('CON Score and Page Rank'!KA146-'MIN and MAX'!B$59)/('MIN and MAX'!F$59-'MIN and MAX'!B$59)</f>
        <v>0</v>
      </c>
      <c r="C195">
        <f>('CON Score and Page Rank'!KB146-'MIN and MAX'!C$59)/('MIN and MAX'!G$59-'MIN and MAX'!C$59)</f>
        <v>-2.1175946894516385E-4</v>
      </c>
      <c r="D195">
        <f>('CON Score and Page Rank'!KC146-'MIN and MAX'!D$59)/('MIN and MAX'!H$59-'MIN and MAX'!D$59)</f>
        <v>-3.9181541140618198E-2</v>
      </c>
      <c r="E195">
        <f t="shared" ref="E195:E215" si="15">C195-B195</f>
        <v>-2.1175946894516385E-4</v>
      </c>
      <c r="F195">
        <f t="shared" ref="F195:F215" si="16">(E195-MIN(E$3:E$215))/(MAX(E$3:E$215)-MIN(E$3:E$215))</f>
        <v>0.79501909076353605</v>
      </c>
      <c r="G195">
        <f t="shared" ref="G195:G215" si="17">D195-B195</f>
        <v>-3.9181541140618198E-2</v>
      </c>
      <c r="H195" s="3" t="str">
        <f>IFERROR(VLOOKUP(A195,'GDP Data'!A$2:Q$144,13,FALSE),"Not Found")</f>
        <v>Not Found</v>
      </c>
      <c r="I195" t="str">
        <f t="shared" ref="I195:I215" si="18">IFERROR((H195-MIN(H$3:H$215))/(MAX(H$3:H$215)-MIN(H$3:H$215)),"No Value")</f>
        <v>No Value</v>
      </c>
      <c r="J195" t="str">
        <f t="shared" ref="J195:J215" si="19">IFERROR(I195-F195,"No Value")</f>
        <v>No Value</v>
      </c>
    </row>
    <row r="196" spans="1:10" x14ac:dyDescent="0.25">
      <c r="A196" t="s">
        <v>52</v>
      </c>
      <c r="B196">
        <f>('CON Score and Page Rank'!KA46-'MIN and MAX'!B$59)/('MIN and MAX'!F$59-'MIN and MAX'!B$59)</f>
        <v>0.17893856405192643</v>
      </c>
      <c r="C196">
        <f>('CON Score and Page Rank'!KB46-'MIN and MAX'!C$59)/('MIN and MAX'!G$59-'MIN and MAX'!C$59)</f>
        <v>0.17550854673350488</v>
      </c>
      <c r="D196">
        <f>('CON Score and Page Rank'!KC46-'MIN and MAX'!D$59)/('MIN and MAX'!H$59-'MIN and MAX'!D$59)</f>
        <v>0.98911623857205055</v>
      </c>
      <c r="E196">
        <f t="shared" si="15"/>
        <v>-3.4300173184215466E-3</v>
      </c>
      <c r="F196">
        <f t="shared" si="16"/>
        <v>0.78966147829469413</v>
      </c>
      <c r="G196">
        <f t="shared" si="17"/>
        <v>0.81017767452012412</v>
      </c>
      <c r="H196" s="3">
        <f>IFERROR(VLOOKUP(A196,'GDP Data'!A$2:Q$144,13,FALSE),"Not Found")</f>
        <v>248513617677.28699</v>
      </c>
      <c r="I196">
        <f t="shared" si="18"/>
        <v>1.532221516066332E-2</v>
      </c>
      <c r="J196">
        <f t="shared" si="19"/>
        <v>-0.77433926313403079</v>
      </c>
    </row>
    <row r="197" spans="1:10" x14ac:dyDescent="0.25">
      <c r="A197" t="s">
        <v>200</v>
      </c>
      <c r="B197">
        <f>('CON Score and Page Rank'!KA6-'MIN and MAX'!B$59)/('MIN and MAX'!F$59-'MIN and MAX'!B$59)</f>
        <v>0.13558446446453198</v>
      </c>
      <c r="C197">
        <f>('CON Score and Page Rank'!KB6-'MIN and MAX'!C$59)/('MIN and MAX'!G$59-'MIN and MAX'!C$59)</f>
        <v>0.13163426048366567</v>
      </c>
      <c r="D197">
        <f>('CON Score and Page Rank'!KC6-'MIN and MAX'!D$59)/('MIN and MAX'!H$59-'MIN and MAX'!D$59)</f>
        <v>0.89508053983456681</v>
      </c>
      <c r="E197">
        <f t="shared" si="15"/>
        <v>-3.9502039808663181E-3</v>
      </c>
      <c r="F197">
        <f t="shared" si="16"/>
        <v>0.78879549468517918</v>
      </c>
      <c r="G197">
        <f t="shared" si="17"/>
        <v>0.75949607537003483</v>
      </c>
      <c r="H197" s="3">
        <f>IFERROR(VLOOKUP(A197,'GDP Data'!A$2:Q$144,13,FALSE),"Not Found")</f>
        <v>2616156606666.6201</v>
      </c>
      <c r="I197">
        <f t="shared" si="18"/>
        <v>0.16719068477784249</v>
      </c>
      <c r="J197">
        <f t="shared" si="19"/>
        <v>-0.62160480990733669</v>
      </c>
    </row>
    <row r="198" spans="1:10" x14ac:dyDescent="0.25">
      <c r="A198" t="s">
        <v>136</v>
      </c>
      <c r="B198">
        <f>('CON Score and Page Rank'!KA132-'MIN and MAX'!B$59)/('MIN and MAX'!F$59-'MIN and MAX'!B$59)</f>
        <v>0.16417512667514936</v>
      </c>
      <c r="C198">
        <f>('CON Score and Page Rank'!KB132-'MIN and MAX'!C$59)/('MIN and MAX'!G$59-'MIN and MAX'!C$59)</f>
        <v>0.15996399844997691</v>
      </c>
      <c r="D198">
        <f>('CON Score and Page Rank'!KC132-'MIN and MAX'!D$59)/('MIN and MAX'!H$59-'MIN and MAX'!D$59)</f>
        <v>0.95820635611667393</v>
      </c>
      <c r="E198">
        <f t="shared" si="15"/>
        <v>-4.2111282251724447E-3</v>
      </c>
      <c r="F198">
        <f t="shared" si="16"/>
        <v>0.78836111961329214</v>
      </c>
      <c r="G198">
        <f t="shared" si="17"/>
        <v>0.7940312294415246</v>
      </c>
      <c r="H198" s="3">
        <f>IFERROR(VLOOKUP(A198,'GDP Data'!A$2:Q$144,13,FALSE),"Not Found")</f>
        <v>7551500124197.1699</v>
      </c>
      <c r="I198">
        <f t="shared" si="18"/>
        <v>0.48375997775320634</v>
      </c>
      <c r="J198">
        <f t="shared" si="19"/>
        <v>-0.3046011418600858</v>
      </c>
    </row>
    <row r="199" spans="1:10" x14ac:dyDescent="0.25">
      <c r="A199" t="s">
        <v>49</v>
      </c>
      <c r="B199">
        <f>('CON Score and Page Rank'!KA42-'MIN and MAX'!B$59)/('MIN and MAX'!F$59-'MIN and MAX'!B$59)</f>
        <v>0.24076298812800445</v>
      </c>
      <c r="C199">
        <f>('CON Score and Page Rank'!KB42-'MIN and MAX'!C$59)/('MIN and MAX'!G$59-'MIN and MAX'!C$59)</f>
        <v>0.23379457507163606</v>
      </c>
      <c r="D199">
        <f>('CON Score and Page Rank'!KC42-'MIN and MAX'!D$59)/('MIN and MAX'!H$59-'MIN and MAX'!D$59)</f>
        <v>0.94166303874619073</v>
      </c>
      <c r="E199">
        <f t="shared" si="15"/>
        <v>-6.9684130563683888E-3</v>
      </c>
      <c r="F199">
        <f t="shared" si="16"/>
        <v>0.78377091451391911</v>
      </c>
      <c r="G199">
        <f t="shared" si="17"/>
        <v>0.70090005061818628</v>
      </c>
      <c r="H199" s="3" t="str">
        <f>IFERROR(VLOOKUP(A199,'GDP Data'!A$2:Q$144,13,FALSE),"Not Found")</f>
        <v>Not Found</v>
      </c>
      <c r="I199" t="str">
        <f t="shared" si="18"/>
        <v>No Value</v>
      </c>
      <c r="J199" t="str">
        <f t="shared" si="19"/>
        <v>No Value</v>
      </c>
    </row>
    <row r="200" spans="1:10" x14ac:dyDescent="0.25">
      <c r="A200" t="s">
        <v>21</v>
      </c>
      <c r="B200">
        <f>('CON Score and Page Rank'!KA12-'MIN and MAX'!B$59)/('MIN and MAX'!F$59-'MIN and MAX'!B$59)</f>
        <v>0.1186353667377818</v>
      </c>
      <c r="C200">
        <f>('CON Score and Page Rank'!KB12-'MIN and MAX'!C$59)/('MIN and MAX'!G$59-'MIN and MAX'!C$59)</f>
        <v>0.11142265698032618</v>
      </c>
      <c r="D200">
        <f>('CON Score and Page Rank'!KC12-'MIN and MAX'!D$59)/('MIN and MAX'!H$59-'MIN and MAX'!D$59)</f>
        <v>0.94601654331737051</v>
      </c>
      <c r="E200">
        <f t="shared" si="15"/>
        <v>-7.2127097574556237E-3</v>
      </c>
      <c r="F200">
        <f t="shared" si="16"/>
        <v>0.78336422023612684</v>
      </c>
      <c r="G200">
        <f t="shared" si="17"/>
        <v>0.82738117657958865</v>
      </c>
      <c r="H200" s="3">
        <f>IFERROR(VLOOKUP(A200,'GDP Data'!A$2:Q$144,13,FALSE),"Not Found")</f>
        <v>344003137611.271</v>
      </c>
      <c r="I200">
        <f t="shared" si="18"/>
        <v>2.1447229499520052E-2</v>
      </c>
      <c r="J200">
        <f t="shared" si="19"/>
        <v>-0.76191699073660679</v>
      </c>
    </row>
    <row r="201" spans="1:10" x14ac:dyDescent="0.25">
      <c r="A201" t="s">
        <v>27</v>
      </c>
      <c r="B201">
        <f>('CON Score and Page Rank'!KA17-'MIN and MAX'!B$59)/('MIN and MAX'!F$59-'MIN and MAX'!B$59)</f>
        <v>6.2063790005392389E-2</v>
      </c>
      <c r="C201">
        <f>('CON Score and Page Rank'!KB17-'MIN and MAX'!C$59)/('MIN and MAX'!G$59-'MIN and MAX'!C$59)</f>
        <v>5.4620017232881311E-2</v>
      </c>
      <c r="D201">
        <f>('CON Score and Page Rank'!KC17-'MIN and MAX'!D$59)/('MIN and MAX'!H$59-'MIN and MAX'!D$59)</f>
        <v>0.87897257292120157</v>
      </c>
      <c r="E201">
        <f t="shared" si="15"/>
        <v>-7.4437727725110772E-3</v>
      </c>
      <c r="F201">
        <f t="shared" si="16"/>
        <v>0.78297955680999687</v>
      </c>
      <c r="G201">
        <f t="shared" si="17"/>
        <v>0.81690878291580915</v>
      </c>
      <c r="H201" s="3">
        <f>IFERROR(VLOOKUP(A201,'GDP Data'!A$2:Q$144,13,FALSE),"Not Found")</f>
        <v>282995942006.55701</v>
      </c>
      <c r="I201">
        <f t="shared" si="18"/>
        <v>1.753402574574011E-2</v>
      </c>
      <c r="J201">
        <f t="shared" si="19"/>
        <v>-0.76544553106425672</v>
      </c>
    </row>
    <row r="202" spans="1:10" x14ac:dyDescent="0.25">
      <c r="A202" t="s">
        <v>23</v>
      </c>
      <c r="B202">
        <f>('CON Score and Page Rank'!KA15-'MIN and MAX'!B$59)/('MIN and MAX'!F$59-'MIN and MAX'!B$59)</f>
        <v>0.3147804551911782</v>
      </c>
      <c r="C202">
        <f>('CON Score and Page Rank'!KB15-'MIN and MAX'!C$59)/('MIN and MAX'!G$59-'MIN and MAX'!C$59)</f>
        <v>0.29614398659217339</v>
      </c>
      <c r="D202">
        <f>('CON Score and Page Rank'!KC15-'MIN and MAX'!D$59)/('MIN and MAX'!H$59-'MIN and MAX'!D$59)</f>
        <v>0.97692642577274702</v>
      </c>
      <c r="E202">
        <f t="shared" si="15"/>
        <v>-1.8636468599004807E-2</v>
      </c>
      <c r="F202">
        <f t="shared" si="16"/>
        <v>0.7643464548260358</v>
      </c>
      <c r="G202">
        <f t="shared" si="17"/>
        <v>0.66214597058156888</v>
      </c>
      <c r="H202" s="3">
        <f>IFERROR(VLOOKUP(A202,'GDP Data'!A$2:Q$144,13,FALSE),"Not Found")</f>
        <v>2865157541994.1699</v>
      </c>
      <c r="I202">
        <f t="shared" si="18"/>
        <v>0.18316243016230321</v>
      </c>
      <c r="J202">
        <f t="shared" si="19"/>
        <v>-0.58118402466373253</v>
      </c>
    </row>
    <row r="203" spans="1:10" x14ac:dyDescent="0.25">
      <c r="A203" t="s">
        <v>34</v>
      </c>
      <c r="B203">
        <f>('CON Score and Page Rank'!KA26-'MIN and MAX'!B$59)/('MIN and MAX'!F$59-'MIN and MAX'!B$59)</f>
        <v>9.8288704717640868E-2</v>
      </c>
      <c r="C203">
        <f>('CON Score and Page Rank'!KB26-'MIN and MAX'!C$59)/('MIN and MAX'!G$59-'MIN and MAX'!C$59)</f>
        <v>7.0587769174352069E-2</v>
      </c>
      <c r="D203">
        <f>('CON Score and Page Rank'!KC26-'MIN and MAX'!D$59)/('MIN and MAX'!H$59-'MIN and MAX'!D$59)</f>
        <v>0.87505441880713974</v>
      </c>
      <c r="E203">
        <f t="shared" si="15"/>
        <v>-2.7700935543288799E-2</v>
      </c>
      <c r="F203">
        <f t="shared" si="16"/>
        <v>0.74925633358792498</v>
      </c>
      <c r="G203">
        <f t="shared" si="17"/>
        <v>0.7767657140894989</v>
      </c>
      <c r="H203" s="3">
        <f>IFERROR(VLOOKUP(A203,'GDP Data'!A$2:Q$144,13,FALSE),"Not Found")</f>
        <v>245117990242.24799</v>
      </c>
      <c r="I203">
        <f t="shared" si="18"/>
        <v>1.5104408361096121E-2</v>
      </c>
      <c r="J203">
        <f t="shared" si="19"/>
        <v>-0.73415192522682882</v>
      </c>
    </row>
    <row r="204" spans="1:10" x14ac:dyDescent="0.25">
      <c r="A204" t="s">
        <v>19</v>
      </c>
      <c r="B204">
        <f>('CON Score and Page Rank'!KA5-'MIN and MAX'!B$59)/('MIN and MAX'!F$59-'MIN and MAX'!B$59)</f>
        <v>0.11492845958551655</v>
      </c>
      <c r="C204">
        <f>('CON Score and Page Rank'!KB5-'MIN and MAX'!C$59)/('MIN and MAX'!G$59-'MIN and MAX'!C$59)</f>
        <v>8.3030513178071252E-2</v>
      </c>
      <c r="D204">
        <f>('CON Score and Page Rank'!KC5-'MIN and MAX'!D$59)/('MIN and MAX'!H$59-'MIN and MAX'!D$59)</f>
        <v>0.95602960383108404</v>
      </c>
      <c r="E204">
        <f t="shared" si="15"/>
        <v>-3.1897946407445296E-2</v>
      </c>
      <c r="F204">
        <f t="shared" si="16"/>
        <v>0.74226933665064476</v>
      </c>
      <c r="G204">
        <f t="shared" si="17"/>
        <v>0.84110114424556748</v>
      </c>
      <c r="H204" s="3">
        <f>IFERROR(VLOOKUP(A204,'GDP Data'!A$2:Q$144,13,FALSE),"Not Found")</f>
        <v>523330354138.133</v>
      </c>
      <c r="I204">
        <f t="shared" si="18"/>
        <v>3.2949871604472027E-2</v>
      </c>
      <c r="J204">
        <f t="shared" si="19"/>
        <v>-0.70931946504617271</v>
      </c>
    </row>
    <row r="205" spans="1:10" x14ac:dyDescent="0.25">
      <c r="A205" t="s">
        <v>287</v>
      </c>
      <c r="B205">
        <f>('CON Score and Page Rank'!KA9-'MIN and MAX'!B$59)/('MIN and MAX'!F$59-'MIN and MAX'!B$59)</f>
        <v>0.14570797684577474</v>
      </c>
      <c r="C205">
        <f>('CON Score and Page Rank'!KB9-'MIN and MAX'!C$59)/('MIN and MAX'!G$59-'MIN and MAX'!C$59)</f>
        <v>6.9858995122508774E-2</v>
      </c>
      <c r="D205">
        <f>('CON Score and Page Rank'!KC9-'MIN and MAX'!D$59)/('MIN and MAX'!H$59-'MIN and MAX'!D$59)</f>
        <v>0.63996517196343061</v>
      </c>
      <c r="E205">
        <f t="shared" si="15"/>
        <v>-7.5848981723265971E-2</v>
      </c>
      <c r="F205">
        <f t="shared" si="16"/>
        <v>0.66910160869346447</v>
      </c>
      <c r="G205">
        <f t="shared" si="17"/>
        <v>0.49425719511765587</v>
      </c>
      <c r="H205" s="3" t="str">
        <f>IFERROR(VLOOKUP(A205,'GDP Data'!A$2:Q$144,13,FALSE),"Not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18</v>
      </c>
      <c r="B206">
        <f>('CON Score and Page Rank'!KA4-'MIN and MAX'!B$59)/('MIN and MAX'!F$59-'MIN and MAX'!B$59)</f>
        <v>0.1786707722622724</v>
      </c>
      <c r="C206">
        <f>('CON Score and Page Rank'!KB4-'MIN and MAX'!C$59)/('MIN and MAX'!G$59-'MIN and MAX'!C$59)</f>
        <v>9.8855938488761105E-2</v>
      </c>
      <c r="D206">
        <f>('CON Score and Page Rank'!KC4-'MIN and MAX'!D$59)/('MIN and MAX'!H$59-'MIN and MAX'!D$59)</f>
        <v>0.93948628646060084</v>
      </c>
      <c r="E206">
        <f t="shared" si="15"/>
        <v>-7.9814833773511298E-2</v>
      </c>
      <c r="F206">
        <f t="shared" si="16"/>
        <v>0.66249943466398653</v>
      </c>
      <c r="G206">
        <f t="shared" si="17"/>
        <v>0.76081551419832838</v>
      </c>
      <c r="H206" s="3">
        <f>IFERROR(VLOOKUP(A206,'GDP Data'!A$2:Q$144,13,FALSE),"Not Found")</f>
        <v>431685217367.51099</v>
      </c>
      <c r="I206">
        <f t="shared" si="18"/>
        <v>2.7071448745140281E-2</v>
      </c>
      <c r="J206">
        <f t="shared" si="19"/>
        <v>-0.63542798591884631</v>
      </c>
    </row>
    <row r="207" spans="1:10" x14ac:dyDescent="0.25">
      <c r="A207" t="s">
        <v>40</v>
      </c>
      <c r="B207">
        <f>('CON Score and Page Rank'!KA3-'MIN and MAX'!B$59)/('MIN and MAX'!F$59-'MIN and MAX'!B$59)</f>
        <v>0.28339616823834757</v>
      </c>
      <c r="C207">
        <f>('CON Score and Page Rank'!KB3-'MIN and MAX'!C$59)/('MIN and MAX'!G$59-'MIN and MAX'!C$59)</f>
        <v>0.12579415189113427</v>
      </c>
      <c r="D207">
        <f>('CON Score and Page Rank'!KC3-'MIN and MAX'!D$59)/('MIN and MAX'!H$59-'MIN and MAX'!D$59)</f>
        <v>0.87984327383543748</v>
      </c>
      <c r="E207">
        <f t="shared" si="15"/>
        <v>-0.1576020163472133</v>
      </c>
      <c r="F207">
        <f t="shared" si="16"/>
        <v>0.53300279431841946</v>
      </c>
      <c r="G207">
        <f t="shared" si="17"/>
        <v>0.59644710559708991</v>
      </c>
      <c r="H207" s="3">
        <f>IFERROR(VLOOKUP(A207,'GDP Data'!A$2:Q$144,13,FALSE),"Not Found")</f>
        <v>1397907916789.8999</v>
      </c>
      <c r="I207">
        <f t="shared" si="18"/>
        <v>8.9048175537592936E-2</v>
      </c>
      <c r="J207">
        <f t="shared" si="19"/>
        <v>-0.44395461878082654</v>
      </c>
    </row>
    <row r="208" spans="1:10" x14ac:dyDescent="0.25">
      <c r="A208" t="s">
        <v>32</v>
      </c>
      <c r="B208">
        <f>('CON Score and Page Rank'!KA24-'MIN and MAX'!B$59)/('MIN and MAX'!F$59-'MIN and MAX'!B$59)</f>
        <v>0.36278864067641547</v>
      </c>
      <c r="C208">
        <f>('CON Score and Page Rank'!KB24-'MIN and MAX'!C$59)/('MIN and MAX'!G$59-'MIN and MAX'!C$59)</f>
        <v>0.1896203703107977</v>
      </c>
      <c r="D208">
        <f>('CON Score and Page Rank'!KC24-'MIN and MAX'!D$59)/('MIN and MAX'!H$59-'MIN and MAX'!D$59)</f>
        <v>0.93643883326077493</v>
      </c>
      <c r="E208">
        <f t="shared" si="15"/>
        <v>-0.17316827036561777</v>
      </c>
      <c r="F208">
        <f t="shared" si="16"/>
        <v>0.50708878726154805</v>
      </c>
      <c r="G208">
        <f t="shared" si="17"/>
        <v>0.57365019258435945</v>
      </c>
      <c r="H208" s="3">
        <f>IFERROR(VLOOKUP(A208,'GDP Data'!A$2:Q$144,13,FALSE),"Not Found")</f>
        <v>905270626332.68701</v>
      </c>
      <c r="I208">
        <f t="shared" si="18"/>
        <v>5.7448786725165964E-2</v>
      </c>
      <c r="J208">
        <f t="shared" si="19"/>
        <v>-0.44964000053638209</v>
      </c>
    </row>
    <row r="209" spans="1:10" x14ac:dyDescent="0.25">
      <c r="A209" t="s">
        <v>35</v>
      </c>
      <c r="B209">
        <f>('CON Score and Page Rank'!KA29-'MIN and MAX'!B$59)/('MIN and MAX'!F$59-'MIN and MAX'!B$59)</f>
        <v>0.31080569234627808</v>
      </c>
      <c r="C209">
        <f>('CON Score and Page Rank'!KB29-'MIN and MAX'!C$59)/('MIN and MAX'!G$59-'MIN and MAX'!C$59)</f>
        <v>0.13753935593272823</v>
      </c>
      <c r="D209">
        <f>('CON Score and Page Rank'!KC29-'MIN and MAX'!D$59)/('MIN and MAX'!H$59-'MIN and MAX'!D$59)</f>
        <v>0.94253373966042664</v>
      </c>
      <c r="E209">
        <f t="shared" si="15"/>
        <v>-0.17326633641354985</v>
      </c>
      <c r="F209">
        <f t="shared" si="16"/>
        <v>0.50692553126847817</v>
      </c>
      <c r="G209">
        <f t="shared" si="17"/>
        <v>0.63172804731414856</v>
      </c>
      <c r="H209" s="3">
        <f>IFERROR(VLOOKUP(A209,'GDP Data'!A$2:Q$144,13,FALSE),"Not Found")</f>
        <v>1480710495710.1201</v>
      </c>
      <c r="I209">
        <f t="shared" si="18"/>
        <v>9.4359407424938174E-2</v>
      </c>
      <c r="J209">
        <f t="shared" si="19"/>
        <v>-0.41256612384353997</v>
      </c>
    </row>
    <row r="210" spans="1:10" x14ac:dyDescent="0.25">
      <c r="A210" t="s">
        <v>29</v>
      </c>
      <c r="B210">
        <f>('CON Score and Page Rank'!KA20-'MIN and MAX'!B$59)/('MIN and MAX'!F$59-'MIN and MAX'!B$59)</f>
        <v>0.30934998970872818</v>
      </c>
      <c r="C210">
        <f>('CON Score and Page Rank'!KB20-'MIN and MAX'!C$59)/('MIN and MAX'!G$59-'MIN and MAX'!C$59)</f>
        <v>0.13148185201953408</v>
      </c>
      <c r="D210">
        <f>('CON Score and Page Rank'!KC20-'MIN and MAX'!D$59)/('MIN and MAX'!H$59-'MIN and MAX'!D$59)</f>
        <v>0.93513278188942095</v>
      </c>
      <c r="E210">
        <f t="shared" si="15"/>
        <v>-0.1778681376891941</v>
      </c>
      <c r="F210">
        <f t="shared" si="16"/>
        <v>0.49926465726562747</v>
      </c>
      <c r="G210">
        <f t="shared" si="17"/>
        <v>0.62578279218069277</v>
      </c>
      <c r="H210" s="3">
        <f>IFERROR(VLOOKUP(A210,'GDP Data'!A$2:Q$144,13,FALSE),"Not Found")</f>
        <v>2294994296589.5</v>
      </c>
      <c r="I210">
        <f t="shared" si="18"/>
        <v>0.14659026961518726</v>
      </c>
      <c r="J210">
        <f t="shared" si="19"/>
        <v>-0.35267438765044024</v>
      </c>
    </row>
    <row r="211" spans="1:10" x14ac:dyDescent="0.25">
      <c r="A211" t="s">
        <v>36</v>
      </c>
      <c r="B211">
        <f>('CON Score and Page Rank'!KA30-'MIN and MAX'!B$59)/('MIN and MAX'!F$59-'MIN and MAX'!B$59)</f>
        <v>0.26629869681225982</v>
      </c>
      <c r="C211">
        <f>('CON Score and Page Rank'!KB30-'MIN and MAX'!C$59)/('MIN and MAX'!G$59-'MIN and MAX'!C$59)</f>
        <v>8.3885474021121134E-2</v>
      </c>
      <c r="D211">
        <f>('CON Score and Page Rank'!KC30-'MIN and MAX'!D$59)/('MIN and MAX'!H$59-'MIN and MAX'!D$59)</f>
        <v>0.94035698737483675</v>
      </c>
      <c r="E211">
        <f t="shared" si="15"/>
        <v>-0.1824132227911387</v>
      </c>
      <c r="F211">
        <f t="shared" si="16"/>
        <v>0.49169820182512031</v>
      </c>
      <c r="G211">
        <f t="shared" si="17"/>
        <v>0.67405829056257693</v>
      </c>
      <c r="H211" s="3">
        <f>IFERROR(VLOOKUP(A211,'GDP Data'!A$2:Q$144,13,FALSE),"Not Found")</f>
        <v>574094112972.73303</v>
      </c>
      <c r="I211">
        <f t="shared" si="18"/>
        <v>3.6206027368697755E-2</v>
      </c>
      <c r="J211">
        <f t="shared" si="19"/>
        <v>-0.45549217445642254</v>
      </c>
    </row>
    <row r="212" spans="1:10" x14ac:dyDescent="0.25">
      <c r="A212" t="s">
        <v>38</v>
      </c>
      <c r="B212">
        <f>('CON Score and Page Rank'!KA32-'MIN and MAX'!B$59)/('MIN and MAX'!F$59-'MIN and MAX'!B$59)</f>
        <v>0.93859876264773967</v>
      </c>
      <c r="C212">
        <f>('CON Score and Page Rank'!KB32-'MIN and MAX'!C$59)/('MIN and MAX'!G$59-'MIN and MAX'!C$59)</f>
        <v>0.64655317222677633</v>
      </c>
      <c r="D212">
        <f>('CON Score and Page Rank'!KC32-'MIN and MAX'!D$59)/('MIN and MAX'!H$59-'MIN and MAX'!D$59)</f>
        <v>0.96038310840226382</v>
      </c>
      <c r="E212">
        <f t="shared" si="15"/>
        <v>-0.29204559042096334</v>
      </c>
      <c r="F212">
        <f t="shared" si="16"/>
        <v>0.30918711437519292</v>
      </c>
      <c r="G212">
        <f t="shared" si="17"/>
        <v>2.1784345754524148E-2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-0.13822898052126495</v>
      </c>
    </row>
    <row r="213" spans="1:10" x14ac:dyDescent="0.25">
      <c r="A213" t="s">
        <v>37</v>
      </c>
      <c r="B213">
        <f>('CON Score and Page Rank'!KA31-'MIN and MAX'!B$59)/('MIN and MAX'!F$59-'MIN and MAX'!B$59)</f>
        <v>0.3971046903286376</v>
      </c>
      <c r="C213">
        <f>('CON Score and Page Rank'!KB31-'MIN and MAX'!C$59)/('MIN and MAX'!G$59-'MIN and MAX'!C$59)</f>
        <v>0.10283025419536614</v>
      </c>
      <c r="D213">
        <f>('CON Score and Page Rank'!KC31-'MIN and MAX'!D$59)/('MIN and MAX'!H$59-'MIN and MAX'!D$59)</f>
        <v>0.92207226817588162</v>
      </c>
      <c r="E213">
        <f t="shared" si="15"/>
        <v>-0.29427443613327148</v>
      </c>
      <c r="F213">
        <f t="shared" si="16"/>
        <v>0.30547663120762153</v>
      </c>
      <c r="G213">
        <f t="shared" si="17"/>
        <v>0.52496757784724402</v>
      </c>
      <c r="H213" s="3">
        <f>IFERROR(VLOOKUP(A213,'GDP Data'!A$2:Q$144,13,FALSE),"Not Found")</f>
        <v>722038242134.62</v>
      </c>
      <c r="I213">
        <f t="shared" si="18"/>
        <v>4.5695654220866425E-2</v>
      </c>
      <c r="J213">
        <f t="shared" si="19"/>
        <v>-0.25978097698675512</v>
      </c>
    </row>
    <row r="214" spans="1:10" x14ac:dyDescent="0.25">
      <c r="A214" t="s">
        <v>24</v>
      </c>
      <c r="B214">
        <f>('CON Score and Page Rank'!KA16-'MIN and MAX'!B$59)/('MIN and MAX'!F$59-'MIN and MAX'!B$59)</f>
        <v>0.76050123931637392</v>
      </c>
      <c r="C214">
        <f>('CON Score and Page Rank'!KB16-'MIN and MAX'!C$59)/('MIN and MAX'!G$59-'MIN and MAX'!C$59)</f>
        <v>0.28625621962727471</v>
      </c>
      <c r="D214">
        <f>('CON Score and Page Rank'!KC16-'MIN and MAX'!D$59)/('MIN and MAX'!H$59-'MIN and MAX'!D$59)</f>
        <v>0.92511972137570742</v>
      </c>
      <c r="E214">
        <f t="shared" si="15"/>
        <v>-0.47424501968909921</v>
      </c>
      <c r="F214">
        <f t="shared" si="16"/>
        <v>5.8696116394655884E-3</v>
      </c>
      <c r="G214">
        <f t="shared" si="17"/>
        <v>0.16461848205933349</v>
      </c>
      <c r="H214" s="3">
        <f>IFERROR(VLOOKUP(A214,'GDP Data'!A$2:Q$144,13,FALSE),"Not Found")</f>
        <v>3749314991050.5898</v>
      </c>
      <c r="I214">
        <f t="shared" si="18"/>
        <v>0.2398752197649896</v>
      </c>
      <c r="J214">
        <f t="shared" si="19"/>
        <v>0.23400560812552401</v>
      </c>
    </row>
    <row r="215" spans="1:10" x14ac:dyDescent="0.25">
      <c r="A215" t="s">
        <v>41</v>
      </c>
      <c r="B215">
        <f>('CON Score and Page Rank'!KA34-'MIN and MAX'!B$59)/('MIN and MAX'!F$59-'MIN and MAX'!B$59)</f>
        <v>0.65006100230176134</v>
      </c>
      <c r="C215">
        <f>('CON Score and Page Rank'!KB34-'MIN and MAX'!C$59)/('MIN and MAX'!G$59-'MIN and MAX'!C$59)</f>
        <v>0.17229017259151075</v>
      </c>
      <c r="D215">
        <f>('CON Score and Page Rank'!KC34-'MIN and MAX'!D$59)/('MIN and MAX'!H$59-'MIN and MAX'!D$59)</f>
        <v>0.95385285154549415</v>
      </c>
      <c r="E215">
        <f t="shared" si="15"/>
        <v>-0.47777082971025059</v>
      </c>
      <c r="F215">
        <f t="shared" si="16"/>
        <v>0</v>
      </c>
      <c r="G215">
        <f t="shared" si="17"/>
        <v>0.30379184924373281</v>
      </c>
      <c r="H215" s="3">
        <f>IFERROR(VLOOKUP(A215,'GDP Data'!A$2:Q$144,13,FALSE),"Not Found")</f>
        <v>6233147172341.3496</v>
      </c>
      <c r="I215">
        <f t="shared" si="18"/>
        <v>0.39919644932230058</v>
      </c>
      <c r="J215">
        <f t="shared" si="19"/>
        <v>0.39919644932230058</v>
      </c>
    </row>
  </sheetData>
  <autoFilter ref="A2:J215" xr:uid="{D03C6181-EF45-4F37-8511-CDC9D4B4826F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22D9C-DF69-47AC-A813-3519B9378D62}">
  <sheetPr codeName="Sheet63"/>
  <dimension ref="A1:J215"/>
  <sheetViews>
    <sheetView topLeftCell="A24" zoomScaleNormal="80" workbookViewId="0">
      <selection activeCell="A43" sqref="A43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315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Rank'!KF205-'MIN and MAX'!B$60)/('MIN and MAX'!F$60-'MIN and MAX'!B$60)</f>
        <v>1.0147502781778856E-2</v>
      </c>
      <c r="C3">
        <f>('CON Score and Page Rank'!KG205-'MIN and MAX'!C$60)/('MIN and MAX'!G$60-'MIN and MAX'!C$60)</f>
        <v>0.11958879452487463</v>
      </c>
      <c r="D3">
        <f>('CON Score and Page Rank'!KH205-'MIN and MAX'!D$60)/('MIN and MAX'!H$60-'MIN and MAX'!D$60)</f>
        <v>0.87697929354445803</v>
      </c>
      <c r="E3">
        <f t="shared" ref="E3:E66" si="0">C3-B3</f>
        <v>0.10944129174309578</v>
      </c>
      <c r="F3">
        <f t="shared" ref="F3:F66" si="1">(E3-MIN(E$3:E$215))/(MAX(E$3:E$215)-MIN(E$3:E$215))</f>
        <v>1</v>
      </c>
      <c r="G3">
        <f t="shared" ref="G3:G66" si="2">D3-B3</f>
        <v>0.86683179076267913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Rank'!KF185-'MIN and MAX'!B$60)/('MIN and MAX'!F$60-'MIN and MAX'!B$60)</f>
        <v>1.4332596652797765E-2</v>
      </c>
      <c r="C4">
        <f>('CON Score and Page Rank'!KG185-'MIN and MAX'!C$60)/('MIN and MAX'!G$60-'MIN and MAX'!C$60)</f>
        <v>7.9057715102736348E-2</v>
      </c>
      <c r="D4">
        <f>('CON Score and Page Rank'!KH185-'MIN and MAX'!D$60)/('MIN and MAX'!H$60-'MIN and MAX'!D$60)</f>
        <v>0.96589524969549334</v>
      </c>
      <c r="E4">
        <f t="shared" si="0"/>
        <v>6.4725118449938585E-2</v>
      </c>
      <c r="F4">
        <f t="shared" si="1"/>
        <v>0.92831497088906589</v>
      </c>
      <c r="G4">
        <f t="shared" si="2"/>
        <v>0.95156265304269561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-0.87513221948207487</v>
      </c>
    </row>
    <row r="5" spans="1:10" x14ac:dyDescent="0.25">
      <c r="A5" t="s">
        <v>25</v>
      </c>
      <c r="B5">
        <f>('CON Score and Page Rank'!KF19-'MIN and MAX'!B$60)/('MIN and MAX'!F$60-'MIN and MAX'!B$60)</f>
        <v>8.0770902146580767E-2</v>
      </c>
      <c r="C5">
        <f>('CON Score and Page Rank'!KG19-'MIN and MAX'!C$60)/('MIN and MAX'!G$60-'MIN and MAX'!C$60)</f>
        <v>0.12305994662553227</v>
      </c>
      <c r="D5">
        <f>('CON Score and Page Rank'!KH19-'MIN and MAX'!D$60)/('MIN and MAX'!H$60-'MIN and MAX'!D$60)</f>
        <v>0.95087291920422246</v>
      </c>
      <c r="E5">
        <f t="shared" si="0"/>
        <v>4.2289044478951501E-2</v>
      </c>
      <c r="F5">
        <f t="shared" si="1"/>
        <v>0.89234743392651927</v>
      </c>
      <c r="G5">
        <f t="shared" si="2"/>
        <v>0.87010201705764167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-0.87763702146848388</v>
      </c>
    </row>
    <row r="6" spans="1:10" x14ac:dyDescent="0.25">
      <c r="A6" t="s">
        <v>59</v>
      </c>
      <c r="B6">
        <f>('CON Score and Page Rank'!KF54-'MIN and MAX'!B$60)/('MIN and MAX'!F$60-'MIN and MAX'!B$60)</f>
        <v>1.4673787537029763E-2</v>
      </c>
      <c r="C6">
        <f>('CON Score and Page Rank'!KG54-'MIN and MAX'!C$60)/('MIN and MAX'!G$60-'MIN and MAX'!C$60)</f>
        <v>5.1577010033394891E-2</v>
      </c>
      <c r="D6">
        <f>('CON Score and Page Rank'!KH54-'MIN and MAX'!D$60)/('MIN and MAX'!H$60-'MIN and MAX'!D$60)</f>
        <v>0.96751928542427934</v>
      </c>
      <c r="E6">
        <f t="shared" si="0"/>
        <v>3.6903222496365129E-2</v>
      </c>
      <c r="F6">
        <f t="shared" si="1"/>
        <v>0.88371335866527378</v>
      </c>
      <c r="G6">
        <f t="shared" si="2"/>
        <v>0.95284549788724959</v>
      </c>
      <c r="H6" s="3">
        <f>IFERROR(VLOOKUP(A6,'GDP Data'!A$2:Q$144,13,FALSE),"Not Found")</f>
        <v>34686224300</v>
      </c>
      <c r="I6">
        <f t="shared" si="3"/>
        <v>1.6066173507498299E-3</v>
      </c>
      <c r="J6">
        <f t="shared" si="4"/>
        <v>-0.88210674131452393</v>
      </c>
    </row>
    <row r="7" spans="1:10" x14ac:dyDescent="0.25">
      <c r="A7" t="s">
        <v>157</v>
      </c>
      <c r="B7">
        <f>('CON Score and Page Rank'!KF154-'MIN and MAX'!B$60)/('MIN and MAX'!F$60-'MIN and MAX'!B$60)</f>
        <v>2.8530248030052196E-3</v>
      </c>
      <c r="C7">
        <f>('CON Score and Page Rank'!KG154-'MIN and MAX'!C$60)/('MIN and MAX'!G$60-'MIN and MAX'!C$60)</f>
        <v>3.771407546322833E-2</v>
      </c>
      <c r="D7">
        <f>('CON Score and Page Rank'!KH154-'MIN and MAX'!D$60)/('MIN and MAX'!H$60-'MIN and MAX'!D$60)</f>
        <v>0.88266341859520914</v>
      </c>
      <c r="E7">
        <f t="shared" si="0"/>
        <v>3.486105066022311E-2</v>
      </c>
      <c r="F7">
        <f t="shared" si="1"/>
        <v>0.88043952871199005</v>
      </c>
      <c r="G7">
        <f t="shared" si="2"/>
        <v>0.87981039379220394</v>
      </c>
      <c r="H7" s="3">
        <f>IFERROR(VLOOKUP(A7,'GDP Data'!A$2:Q$144,13,FALSE),"Not Found")</f>
        <v>213587413183.996</v>
      </c>
      <c r="I7">
        <f t="shared" si="3"/>
        <v>1.3081932630484676E-2</v>
      </c>
      <c r="J7">
        <f t="shared" si="4"/>
        <v>-0.86735759608150542</v>
      </c>
    </row>
    <row r="8" spans="1:10" x14ac:dyDescent="0.25">
      <c r="A8" t="s">
        <v>142</v>
      </c>
      <c r="B8">
        <f>('CON Score and Page Rank'!KF139-'MIN and MAX'!B$60)/('MIN and MAX'!F$60-'MIN and MAX'!B$60)</f>
        <v>2.2180027200612721E-3</v>
      </c>
      <c r="C8">
        <f>('CON Score and Page Rank'!KG139-'MIN and MAX'!C$60)/('MIN and MAX'!G$60-'MIN and MAX'!C$60)</f>
        <v>3.6508475978847307E-2</v>
      </c>
      <c r="D8">
        <f>('CON Score and Page Rank'!KH139-'MIN and MAX'!D$60)/('MIN and MAX'!H$60-'MIN and MAX'!D$60)</f>
        <v>0.84815265935850592</v>
      </c>
      <c r="E8">
        <f t="shared" si="0"/>
        <v>3.4290473258786036E-2</v>
      </c>
      <c r="F8">
        <f t="shared" si="1"/>
        <v>0.87952482929520615</v>
      </c>
      <c r="G8">
        <f t="shared" si="2"/>
        <v>0.84593465663844469</v>
      </c>
      <c r="H8" s="3">
        <f>IFERROR(VLOOKUP(A8,'GDP Data'!A$2:Q$144,13,FALSE),"Not Found")</f>
        <v>192626507971.58401</v>
      </c>
      <c r="I8">
        <f t="shared" si="3"/>
        <v>1.1737430688594102E-2</v>
      </c>
      <c r="J8">
        <f t="shared" si="4"/>
        <v>-0.86778739860661203</v>
      </c>
    </row>
    <row r="9" spans="1:10" x14ac:dyDescent="0.25">
      <c r="A9" t="s">
        <v>160</v>
      </c>
      <c r="B9">
        <f>('CON Score and Page Rank'!KF157-'MIN and MAX'!B$60)/('MIN and MAX'!F$60-'MIN and MAX'!B$60)</f>
        <v>1.0564460194324755E-2</v>
      </c>
      <c r="C9">
        <f>('CON Score and Page Rank'!KG157-'MIN and MAX'!C$60)/('MIN and MAX'!G$60-'MIN and MAX'!C$60)</f>
        <v>4.4064687089496041E-2</v>
      </c>
      <c r="D9">
        <f>('CON Score and Page Rank'!KH157-'MIN and MAX'!D$60)/('MIN and MAX'!H$60-'MIN and MAX'!D$60)</f>
        <v>0.82582216808769793</v>
      </c>
      <c r="E9">
        <f t="shared" si="0"/>
        <v>3.3500226895171285E-2</v>
      </c>
      <c r="F9">
        <f t="shared" si="1"/>
        <v>0.87825797595314692</v>
      </c>
      <c r="G9">
        <f t="shared" si="2"/>
        <v>0.81525770789337315</v>
      </c>
      <c r="H9" s="3">
        <f>IFERROR(VLOOKUP(A9,'GDP Data'!A$2:Q$144,13,FALSE),"Not Found")</f>
        <v>234216930369.79599</v>
      </c>
      <c r="I9">
        <f t="shared" si="3"/>
        <v>1.4405178245857669E-2</v>
      </c>
      <c r="J9">
        <f t="shared" si="4"/>
        <v>-0.86385279770728929</v>
      </c>
    </row>
    <row r="10" spans="1:10" x14ac:dyDescent="0.25">
      <c r="A10" t="s">
        <v>28</v>
      </c>
      <c r="B10">
        <f>('CON Score and Page Rank'!KF18-'MIN and MAX'!B$60)/('MIN and MAX'!F$60-'MIN and MAX'!B$60)</f>
        <v>1.4870586710976584E-3</v>
      </c>
      <c r="C10">
        <f>('CON Score and Page Rank'!KG18-'MIN and MAX'!C$60)/('MIN and MAX'!G$60-'MIN and MAX'!C$60)</f>
        <v>3.4699326297461294E-2</v>
      </c>
      <c r="D10">
        <f>('CON Score and Page Rank'!KH18-'MIN and MAX'!D$60)/('MIN and MAX'!H$60-'MIN and MAX'!D$60)</f>
        <v>0.78278522127486805</v>
      </c>
      <c r="E10">
        <f t="shared" si="0"/>
        <v>3.3212267626363638E-2</v>
      </c>
      <c r="F10">
        <f t="shared" si="1"/>
        <v>0.87779634502529647</v>
      </c>
      <c r="G10">
        <f t="shared" si="2"/>
        <v>0.78129816260377039</v>
      </c>
      <c r="H10" s="3">
        <f>IFERROR(VLOOKUP(A10,'GDP Data'!A$2:Q$144,13,FALSE),"Not Found")</f>
        <v>15221622925.9319</v>
      </c>
      <c r="I10">
        <f t="shared" si="3"/>
        <v>3.5809329702414234E-4</v>
      </c>
      <c r="J10">
        <f t="shared" si="4"/>
        <v>-0.87743825172827228</v>
      </c>
    </row>
    <row r="11" spans="1:10" x14ac:dyDescent="0.25">
      <c r="A11" t="s">
        <v>130</v>
      </c>
      <c r="B11">
        <f>('CON Score and Page Rank'!KF127-'MIN and MAX'!B$60)/('MIN and MAX'!F$60-'MIN and MAX'!B$60)</f>
        <v>1.3776160012437528E-3</v>
      </c>
      <c r="C11">
        <f>('CON Score and Page Rank'!KG127-'MIN and MAX'!C$60)/('MIN and MAX'!G$60-'MIN and MAX'!C$60)</f>
        <v>3.4509129227605649E-2</v>
      </c>
      <c r="D11">
        <f>('CON Score and Page Rank'!KH127-'MIN and MAX'!D$60)/('MIN and MAX'!H$60-'MIN and MAX'!D$60)</f>
        <v>0.85464880227365003</v>
      </c>
      <c r="E11">
        <f t="shared" si="0"/>
        <v>3.3131513226361896E-2</v>
      </c>
      <c r="F11">
        <f t="shared" si="1"/>
        <v>0.87766688668643078</v>
      </c>
      <c r="G11">
        <f t="shared" si="2"/>
        <v>0.85327118627240628</v>
      </c>
      <c r="H11" s="3">
        <f>IFERROR(VLOOKUP(A11,'GDP Data'!A$2:Q$144,13,FALSE),"Not Found")</f>
        <v>65951627200.202599</v>
      </c>
      <c r="I11">
        <f t="shared" si="3"/>
        <v>3.612083931860161E-3</v>
      </c>
      <c r="J11">
        <f t="shared" si="4"/>
        <v>-0.87405480275457059</v>
      </c>
    </row>
    <row r="12" spans="1:10" x14ac:dyDescent="0.25">
      <c r="A12" t="s">
        <v>89</v>
      </c>
      <c r="B12">
        <f>('CON Score and Page Rank'!KF86-'MIN and MAX'!B$60)/('MIN and MAX'!F$60-'MIN and MAX'!B$60)</f>
        <v>5.1694473753817957E-3</v>
      </c>
      <c r="C12">
        <f>('CON Score and Page Rank'!KG86-'MIN and MAX'!C$60)/('MIN and MAX'!G$60-'MIN and MAX'!C$60)</f>
        <v>3.8196017109201591E-2</v>
      </c>
      <c r="D12">
        <f>('CON Score and Page Rank'!KH86-'MIN and MAX'!D$60)/('MIN and MAX'!H$60-'MIN and MAX'!D$60)</f>
        <v>0.89321965083231836</v>
      </c>
      <c r="E12">
        <f t="shared" si="0"/>
        <v>3.3026569733819795E-2</v>
      </c>
      <c r="F12">
        <f t="shared" si="1"/>
        <v>0.87749865052568954</v>
      </c>
      <c r="G12">
        <f t="shared" si="2"/>
        <v>0.88805020345693653</v>
      </c>
      <c r="H12" s="3">
        <f>IFERROR(VLOOKUP(A12,'GDP Data'!A$2:Q$144,13,FALSE),"Not Found")</f>
        <v>262293871093.061</v>
      </c>
      <c r="I12">
        <f t="shared" si="3"/>
        <v>1.6206126293770363E-2</v>
      </c>
      <c r="J12">
        <f t="shared" si="4"/>
        <v>-0.86129252423191915</v>
      </c>
    </row>
    <row r="13" spans="1:10" x14ac:dyDescent="0.25">
      <c r="A13" t="s">
        <v>107</v>
      </c>
      <c r="B13">
        <f>('CON Score and Page Rank'!KF104-'MIN and MAX'!B$60)/('MIN and MAX'!F$60-'MIN and MAX'!B$60)</f>
        <v>8.3453871959377028E-3</v>
      </c>
      <c r="C13">
        <f>('CON Score and Page Rank'!KG104-'MIN and MAX'!C$60)/('MIN and MAX'!G$60-'MIN and MAX'!C$60)</f>
        <v>4.1146189383913921E-2</v>
      </c>
      <c r="D13">
        <f>('CON Score and Page Rank'!KH104-'MIN and MAX'!D$60)/('MIN and MAX'!H$60-'MIN and MAX'!D$60)</f>
        <v>0.92367032074705646</v>
      </c>
      <c r="E13">
        <f t="shared" si="0"/>
        <v>3.2800802187976222E-2</v>
      </c>
      <c r="F13">
        <f t="shared" si="1"/>
        <v>0.87713671988842323</v>
      </c>
      <c r="G13">
        <f t="shared" si="2"/>
        <v>0.91532493355111877</v>
      </c>
      <c r="H13" s="3">
        <f>IFERROR(VLOOKUP(A13,'GDP Data'!A$2:Q$144,13,FALSE),"Not Found")</f>
        <v>167775268614.03699</v>
      </c>
      <c r="I13">
        <f t="shared" si="3"/>
        <v>1.0143389818888522E-2</v>
      </c>
      <c r="J13">
        <f t="shared" si="4"/>
        <v>-0.86699333006953472</v>
      </c>
    </row>
    <row r="14" spans="1:10" x14ac:dyDescent="0.25">
      <c r="A14" t="s">
        <v>51</v>
      </c>
      <c r="B14">
        <f>('CON Score and Page Rank'!KF46-'MIN and MAX'!B$60)/('MIN and MAX'!F$60-'MIN and MAX'!B$60)</f>
        <v>1.0776993682973872E-2</v>
      </c>
      <c r="C14">
        <f>('CON Score and Page Rank'!KG46-'MIN and MAX'!C$60)/('MIN and MAX'!G$60-'MIN and MAX'!C$60)</f>
        <v>4.3146451501144212E-2</v>
      </c>
      <c r="D14">
        <f>('CON Score and Page Rank'!KH46-'MIN and MAX'!D$60)/('MIN and MAX'!H$60-'MIN and MAX'!D$60)</f>
        <v>0.79009338205440516</v>
      </c>
      <c r="E14">
        <f t="shared" si="0"/>
        <v>3.2369457818170341E-2</v>
      </c>
      <c r="F14">
        <f t="shared" si="1"/>
        <v>0.87644522660021962</v>
      </c>
      <c r="G14">
        <f t="shared" si="2"/>
        <v>0.77931638837143125</v>
      </c>
      <c r="H14" s="3" t="str">
        <f>IFERROR(VLOOKUP(A14,'GDP Data'!A$2:Q$144,13,FALSE),"Not Found")</f>
        <v>Not Found</v>
      </c>
      <c r="I14" t="str">
        <f t="shared" si="3"/>
        <v>No Value</v>
      </c>
      <c r="J14" t="str">
        <f t="shared" si="4"/>
        <v>No Value</v>
      </c>
    </row>
    <row r="15" spans="1:10" x14ac:dyDescent="0.25">
      <c r="A15" t="s">
        <v>53</v>
      </c>
      <c r="B15">
        <f>('CON Score and Page Rank'!KF48-'MIN and MAX'!B$60)/('MIN and MAX'!F$60-'MIN and MAX'!B$60)</f>
        <v>5.7054461241977565E-3</v>
      </c>
      <c r="C15">
        <f>('CON Score and Page Rank'!KG48-'MIN and MAX'!C$60)/('MIN and MAX'!G$60-'MIN and MAX'!C$60)</f>
        <v>3.8043504058839585E-2</v>
      </c>
      <c r="D15">
        <f>('CON Score and Page Rank'!KH48-'MIN and MAX'!D$60)/('MIN and MAX'!H$60-'MIN and MAX'!D$60)</f>
        <v>0.88834754364596025</v>
      </c>
      <c r="E15">
        <f t="shared" si="0"/>
        <v>3.2338057934641826E-2</v>
      </c>
      <c r="F15">
        <f t="shared" si="1"/>
        <v>0.87639488907356977</v>
      </c>
      <c r="G15">
        <f t="shared" si="2"/>
        <v>0.88264209752176248</v>
      </c>
      <c r="H15" s="3" t="str">
        <f>IFERROR(VLOOKUP(A15,'GDP Data'!A$2:Q$144,13,FALSE),"Not Found")</f>
        <v>Not Found</v>
      </c>
      <c r="I15" t="str">
        <f t="shared" si="3"/>
        <v>No Value</v>
      </c>
      <c r="J15" t="str">
        <f t="shared" si="4"/>
        <v>No Value</v>
      </c>
    </row>
    <row r="16" spans="1:10" x14ac:dyDescent="0.25">
      <c r="A16" t="s">
        <v>202</v>
      </c>
      <c r="B16">
        <f>('CON Score and Page Rank'!KF191-'MIN and MAX'!B$60)/('MIN and MAX'!F$60-'MIN and MAX'!B$60)</f>
        <v>1.282007141778585E-2</v>
      </c>
      <c r="C16">
        <f>('CON Score and Page Rank'!KG191-'MIN and MAX'!C$60)/('MIN and MAX'!G$60-'MIN and MAX'!C$60)</f>
        <v>4.4909504513712555E-2</v>
      </c>
      <c r="D16">
        <f>('CON Score and Page Rank'!KH191-'MIN and MAX'!D$60)/('MIN and MAX'!H$60-'MIN and MAX'!D$60)</f>
        <v>0.93219650832318313</v>
      </c>
      <c r="E16">
        <f t="shared" si="0"/>
        <v>3.2089433095926705E-2</v>
      </c>
      <c r="F16">
        <f t="shared" si="1"/>
        <v>0.87599631563831293</v>
      </c>
      <c r="G16">
        <f t="shared" si="2"/>
        <v>0.91937643690539728</v>
      </c>
      <c r="H16" s="3">
        <f>IFERROR(VLOOKUP(A16,'GDP Data'!A$2:Q$144,13,FALSE),"Not Found")</f>
        <v>334943871931.745</v>
      </c>
      <c r="I16">
        <f t="shared" si="3"/>
        <v>2.0866138169026705E-2</v>
      </c>
      <c r="J16">
        <f t="shared" si="4"/>
        <v>-0.85513017746928621</v>
      </c>
    </row>
    <row r="17" spans="1:10" x14ac:dyDescent="0.25">
      <c r="A17" t="s">
        <v>94</v>
      </c>
      <c r="B17">
        <f>('CON Score and Page Rank'!KF91-'MIN and MAX'!B$60)/('MIN and MAX'!F$60-'MIN and MAX'!B$60)</f>
        <v>8.8857022178300896E-3</v>
      </c>
      <c r="C17">
        <f>('CON Score and Page Rank'!KG91-'MIN and MAX'!C$60)/('MIN and MAX'!G$60-'MIN and MAX'!C$60)</f>
        <v>4.0756057493637927E-2</v>
      </c>
      <c r="D17">
        <f>('CON Score and Page Rank'!KH91-'MIN and MAX'!D$60)/('MIN and MAX'!H$60-'MIN and MAX'!D$60)</f>
        <v>0.84043848964677226</v>
      </c>
      <c r="E17">
        <f t="shared" si="0"/>
        <v>3.1870355275807838E-2</v>
      </c>
      <c r="F17">
        <f t="shared" si="1"/>
        <v>0.87564510937990114</v>
      </c>
      <c r="G17">
        <f t="shared" si="2"/>
        <v>0.83155278742894212</v>
      </c>
      <c r="H17" s="3" t="str">
        <f>IFERROR(VLOOKUP(A17,'GDP Data'!A$2:Q$144,13,FALSE),"Not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111</v>
      </c>
      <c r="B18">
        <f>('CON Score and Page Rank'!KF108-'MIN and MAX'!B$60)/('MIN and MAX'!F$60-'MIN and MAX'!B$60)</f>
        <v>1.1104266227224585E-3</v>
      </c>
      <c r="C18">
        <f>('CON Score and Page Rank'!KG108-'MIN and MAX'!C$60)/('MIN and MAX'!G$60-'MIN and MAX'!C$60)</f>
        <v>3.2787925876260136E-2</v>
      </c>
      <c r="D18">
        <f>('CON Score and Page Rank'!KH108-'MIN and MAX'!D$60)/('MIN and MAX'!H$60-'MIN and MAX'!D$60)</f>
        <v>0.68331303288672351</v>
      </c>
      <c r="E18">
        <f t="shared" si="0"/>
        <v>3.1677499253537675E-2</v>
      </c>
      <c r="F18">
        <f t="shared" si="1"/>
        <v>0.87533593959741507</v>
      </c>
      <c r="G18">
        <f t="shared" si="2"/>
        <v>0.68220260626400109</v>
      </c>
      <c r="H18" s="3">
        <f>IFERROR(VLOOKUP(A18,'GDP Data'!A$2:Q$144,13,FALSE),"Not Found")</f>
        <v>17814284622.171799</v>
      </c>
      <c r="I18">
        <f t="shared" si="3"/>
        <v>5.2439521242022538E-4</v>
      </c>
      <c r="J18">
        <f t="shared" si="4"/>
        <v>-0.87481154438499487</v>
      </c>
    </row>
    <row r="19" spans="1:10" x14ac:dyDescent="0.25">
      <c r="A19" t="s">
        <v>95</v>
      </c>
      <c r="B19">
        <f>('CON Score and Page Rank'!KF92-'MIN and MAX'!B$60)/('MIN and MAX'!F$60-'MIN and MAX'!B$60)</f>
        <v>1.1424500957718953E-4</v>
      </c>
      <c r="C19">
        <f>('CON Score and Page Rank'!KG92-'MIN and MAX'!C$60)/('MIN and MAX'!G$60-'MIN and MAX'!C$60)</f>
        <v>3.1733042128387262E-2</v>
      </c>
      <c r="D19">
        <f>('CON Score and Page Rank'!KH92-'MIN and MAX'!D$60)/('MIN and MAX'!H$60-'MIN and MAX'!D$60)</f>
        <v>0.7551766138855055</v>
      </c>
      <c r="E19">
        <f t="shared" si="0"/>
        <v>3.161879711881007E-2</v>
      </c>
      <c r="F19">
        <f t="shared" si="1"/>
        <v>0.8752418335072264</v>
      </c>
      <c r="G19">
        <f t="shared" si="2"/>
        <v>0.75506236887592826</v>
      </c>
      <c r="H19" s="3">
        <f>IFERROR(VLOOKUP(A19,'GDP Data'!A$2:Q$144,13,FALSE),"Not Found")</f>
        <v>48167374611.991501</v>
      </c>
      <c r="I19">
        <f t="shared" si="3"/>
        <v>2.4713430193081861E-3</v>
      </c>
      <c r="J19">
        <f t="shared" si="4"/>
        <v>-0.87277049048791822</v>
      </c>
    </row>
    <row r="20" spans="1:10" x14ac:dyDescent="0.25">
      <c r="A20" t="s">
        <v>45</v>
      </c>
      <c r="B20">
        <f>('CON Score and Page Rank'!KF39-'MIN and MAX'!B$60)/('MIN and MAX'!F$60-'MIN and MAX'!B$60)</f>
        <v>1.4300962286542478E-2</v>
      </c>
      <c r="C20">
        <f>('CON Score and Page Rank'!KG39-'MIN and MAX'!C$60)/('MIN and MAX'!G$60-'MIN and MAX'!C$60)</f>
        <v>4.5902518238525661E-2</v>
      </c>
      <c r="D20">
        <f>('CON Score and Page Rank'!KH39-'MIN and MAX'!D$60)/('MIN and MAX'!H$60-'MIN and MAX'!D$60)</f>
        <v>0.85952090946000814</v>
      </c>
      <c r="E20">
        <f t="shared" si="0"/>
        <v>3.1601555951983183E-2</v>
      </c>
      <c r="F20">
        <f t="shared" si="1"/>
        <v>0.87521419398767741</v>
      </c>
      <c r="G20">
        <f t="shared" si="2"/>
        <v>0.84521994717346571</v>
      </c>
      <c r="H20" s="3" t="str">
        <f>IFERROR(VLOOKUP(A20,'GDP Data'!A$2:Q$144,13,FALSE),"Not Found")</f>
        <v>Not Found</v>
      </c>
      <c r="I20" t="str">
        <f t="shared" si="3"/>
        <v>No Value</v>
      </c>
      <c r="J20" t="str">
        <f t="shared" si="4"/>
        <v>No Value</v>
      </c>
    </row>
    <row r="21" spans="1:10" x14ac:dyDescent="0.25">
      <c r="A21" t="s">
        <v>110</v>
      </c>
      <c r="B21">
        <f>('CON Score and Page Rank'!KF107-'MIN and MAX'!B$60)/('MIN and MAX'!F$60-'MIN and MAX'!B$60)</f>
        <v>1.8963726355670854E-2</v>
      </c>
      <c r="C21">
        <f>('CON Score and Page Rank'!KG107-'MIN and MAX'!C$60)/('MIN and MAX'!G$60-'MIN and MAX'!C$60)</f>
        <v>5.0557270527637692E-2</v>
      </c>
      <c r="D21">
        <f>('CON Score and Page Rank'!KH107-'MIN and MAX'!D$60)/('MIN and MAX'!H$60-'MIN and MAX'!D$60)</f>
        <v>0.93706861550954124</v>
      </c>
      <c r="E21">
        <f t="shared" si="0"/>
        <v>3.1593544171966838E-2</v>
      </c>
      <c r="F21">
        <f t="shared" si="1"/>
        <v>0.87520135020786771</v>
      </c>
      <c r="G21">
        <f t="shared" si="2"/>
        <v>0.91810488915387034</v>
      </c>
      <c r="H21" s="3">
        <f>IFERROR(VLOOKUP(A21,'GDP Data'!A$2:Q$144,13,FALSE),"Not Found")</f>
        <v>671238840108.229</v>
      </c>
      <c r="I21">
        <f t="shared" si="3"/>
        <v>4.2437212184168557E-2</v>
      </c>
      <c r="J21">
        <f t="shared" si="4"/>
        <v>-0.8327641380236992</v>
      </c>
    </row>
    <row r="22" spans="1:10" x14ac:dyDescent="0.25">
      <c r="A22" t="s">
        <v>184</v>
      </c>
      <c r="B22">
        <f>('CON Score and Page Rank'!KF21-'MIN and MAX'!B$60)/('MIN and MAX'!F$60-'MIN and MAX'!B$60)</f>
        <v>3.950936914697791E-3</v>
      </c>
      <c r="C22">
        <f>('CON Score and Page Rank'!KG21-'MIN and MAX'!C$60)/('MIN and MAX'!G$60-'MIN and MAX'!C$60)</f>
        <v>3.5215601432817441E-2</v>
      </c>
      <c r="D22">
        <f>('CON Score and Page Rank'!KH21-'MIN and MAX'!D$60)/('MIN and MAX'!H$60-'MIN and MAX'!D$60)</f>
        <v>0.76857490864799027</v>
      </c>
      <c r="E22">
        <f t="shared" si="0"/>
        <v>3.1264664518119649E-2</v>
      </c>
      <c r="F22">
        <f t="shared" si="1"/>
        <v>0.87467411932419015</v>
      </c>
      <c r="G22">
        <f t="shared" si="2"/>
        <v>0.76462397173329244</v>
      </c>
      <c r="H22" s="3">
        <f>IFERROR(VLOOKUP(A22,'GDP Data'!A$2:Q$144,13,FALSE),"Not Found")</f>
        <v>27474380566.264999</v>
      </c>
      <c r="I22">
        <f t="shared" si="3"/>
        <v>1.1440257877253284E-3</v>
      </c>
      <c r="J22">
        <f t="shared" si="4"/>
        <v>-0.87353009353646482</v>
      </c>
    </row>
    <row r="23" spans="1:10" x14ac:dyDescent="0.25">
      <c r="A23" t="s">
        <v>88</v>
      </c>
      <c r="B23">
        <f>('CON Score and Page Rank'!KF85-'MIN and MAX'!B$60)/('MIN and MAX'!F$60-'MIN and MAX'!B$60)</f>
        <v>6.3537882391347523E-4</v>
      </c>
      <c r="C23">
        <f>('CON Score and Page Rank'!KG85-'MIN and MAX'!C$60)/('MIN and MAX'!G$60-'MIN and MAX'!C$60)</f>
        <v>3.1637101602046094E-2</v>
      </c>
      <c r="D23">
        <f>('CON Score and Page Rank'!KH85-'MIN and MAX'!D$60)/('MIN and MAX'!H$60-'MIN and MAX'!D$60)</f>
        <v>0.6199756394640682</v>
      </c>
      <c r="E23">
        <f t="shared" si="0"/>
        <v>3.100172277813262E-2</v>
      </c>
      <c r="F23">
        <f t="shared" si="1"/>
        <v>0.87425259429426705</v>
      </c>
      <c r="G23">
        <f t="shared" si="2"/>
        <v>0.61934026064015468</v>
      </c>
      <c r="H23" s="3">
        <f>IFERROR(VLOOKUP(A23,'GDP Data'!A$2:Q$144,13,FALSE),"Not Found")</f>
        <v>185749664444.444</v>
      </c>
      <c r="I23">
        <f t="shared" si="3"/>
        <v>1.1296327149285008E-2</v>
      </c>
      <c r="J23">
        <f t="shared" si="4"/>
        <v>-0.86295626714498208</v>
      </c>
    </row>
    <row r="24" spans="1:10" x14ac:dyDescent="0.25">
      <c r="A24" t="s">
        <v>203</v>
      </c>
      <c r="B24">
        <f>('CON Score and Page Rank'!KF192-'MIN and MAX'!B$60)/('MIN and MAX'!F$60-'MIN and MAX'!B$60)</f>
        <v>1.7348743757947906E-3</v>
      </c>
      <c r="C24">
        <f>('CON Score and Page Rank'!KG192-'MIN and MAX'!C$60)/('MIN and MAX'!G$60-'MIN and MAX'!C$60)</f>
        <v>3.2619014698044756E-2</v>
      </c>
      <c r="D24">
        <f>('CON Score and Page Rank'!KH192-'MIN and MAX'!D$60)/('MIN and MAX'!H$60-'MIN and MAX'!D$60)</f>
        <v>0.72634997969955339</v>
      </c>
      <c r="E24">
        <f t="shared" si="0"/>
        <v>3.0884140322249964E-2</v>
      </c>
      <c r="F24">
        <f t="shared" si="1"/>
        <v>0.87406409646110894</v>
      </c>
      <c r="G24">
        <f t="shared" si="2"/>
        <v>0.72461510532375861</v>
      </c>
      <c r="H24" s="3">
        <f>IFERROR(VLOOKUP(A24,'GDP Data'!A$2:Q$144,13,FALSE),"Not Found")</f>
        <v>42762617081.652199</v>
      </c>
      <c r="I24">
        <f t="shared" si="3"/>
        <v>2.124663955529685E-3</v>
      </c>
      <c r="J24">
        <f t="shared" si="4"/>
        <v>-0.87193943250557926</v>
      </c>
    </row>
    <row r="25" spans="1:10" x14ac:dyDescent="0.25">
      <c r="A25" t="s">
        <v>193</v>
      </c>
      <c r="B25">
        <f>('CON Score and Page Rank'!KF29-'MIN and MAX'!B$60)/('MIN and MAX'!F$60-'MIN and MAX'!B$60)</f>
        <v>7.5816441217278329E-3</v>
      </c>
      <c r="C25">
        <f>('CON Score and Page Rank'!KG29-'MIN and MAX'!C$60)/('MIN and MAX'!G$60-'MIN and MAX'!C$60)</f>
        <v>3.8199287726408564E-2</v>
      </c>
      <c r="D25">
        <f>('CON Score and Page Rank'!KH29-'MIN and MAX'!D$60)/('MIN and MAX'!H$60-'MIN and MAX'!D$60)</f>
        <v>0.91473812423873324</v>
      </c>
      <c r="E25">
        <f t="shared" si="0"/>
        <v>3.0617643604680729E-2</v>
      </c>
      <c r="F25">
        <f t="shared" si="1"/>
        <v>0.87363687240435273</v>
      </c>
      <c r="G25">
        <f t="shared" si="2"/>
        <v>0.90715648011700545</v>
      </c>
      <c r="H25" s="3">
        <f>IFERROR(VLOOKUP(A25,'GDP Data'!A$2:Q$144,13,FALSE),"Not Found")</f>
        <v>51583869785.184898</v>
      </c>
      <c r="I25">
        <f t="shared" si="3"/>
        <v>2.6904883447733418E-3</v>
      </c>
      <c r="J25">
        <f t="shared" si="4"/>
        <v>-0.87094638405957936</v>
      </c>
    </row>
    <row r="26" spans="1:10" x14ac:dyDescent="0.25">
      <c r="A26" t="s">
        <v>185</v>
      </c>
      <c r="B26">
        <f>('CON Score and Page Rank'!KF177-'MIN and MAX'!B$60)/('MIN and MAX'!F$60-'MIN and MAX'!B$60)</f>
        <v>6.3048230228251361E-3</v>
      </c>
      <c r="C26">
        <f>('CON Score and Page Rank'!KG177-'MIN and MAX'!C$60)/('MIN and MAX'!G$60-'MIN and MAX'!C$60)</f>
        <v>3.6604008222898311E-2</v>
      </c>
      <c r="D26">
        <f>('CON Score and Page Rank'!KH177-'MIN and MAX'!D$60)/('MIN and MAX'!H$60-'MIN and MAX'!D$60)</f>
        <v>0.7295980511571255</v>
      </c>
      <c r="E26">
        <f t="shared" si="0"/>
        <v>3.0299185200073176E-2</v>
      </c>
      <c r="F26">
        <f t="shared" si="1"/>
        <v>0.8731263479492466</v>
      </c>
      <c r="G26">
        <f t="shared" si="2"/>
        <v>0.72329322813430041</v>
      </c>
      <c r="H26" s="3">
        <f>IFERROR(VLOOKUP(A26,'GDP Data'!A$2:Q$144,13,FALSE),"Not Found")</f>
        <v>43535051482.386902</v>
      </c>
      <c r="I26">
        <f t="shared" si="3"/>
        <v>2.1742104584715483E-3</v>
      </c>
      <c r="J26">
        <f t="shared" si="4"/>
        <v>-0.87095213749077505</v>
      </c>
    </row>
    <row r="27" spans="1:10" x14ac:dyDescent="0.25">
      <c r="A27" t="s">
        <v>223</v>
      </c>
      <c r="B27">
        <f>('CON Score and Page Rank'!KF212-'MIN and MAX'!B$60)/('MIN and MAX'!F$60-'MIN and MAX'!B$60)</f>
        <v>7.8203566350820415E-4</v>
      </c>
      <c r="C27">
        <f>('CON Score and Page Rank'!KG212-'MIN and MAX'!C$60)/('MIN and MAX'!G$60-'MIN and MAX'!C$60)</f>
        <v>3.1009070450211965E-2</v>
      </c>
      <c r="D27">
        <f>('CON Score and Page Rank'!KH212-'MIN and MAX'!D$60)/('MIN and MAX'!H$60-'MIN and MAX'!D$60)</f>
        <v>0.61591555014210309</v>
      </c>
      <c r="E27">
        <f t="shared" si="0"/>
        <v>3.0227034786703761E-2</v>
      </c>
      <c r="F27">
        <f t="shared" si="1"/>
        <v>0.87301068276365834</v>
      </c>
      <c r="G27">
        <f t="shared" si="2"/>
        <v>0.61513351447859488</v>
      </c>
      <c r="H27" s="3">
        <f>IFERROR(VLOOKUP(A27,'GDP Data'!A$2:Q$144,13,FALSE),"Not Found")</f>
        <v>25433011405.301701</v>
      </c>
      <c r="I27">
        <f t="shared" si="3"/>
        <v>1.0130856029757947E-3</v>
      </c>
      <c r="J27">
        <f t="shared" si="4"/>
        <v>-0.87199759716068259</v>
      </c>
    </row>
    <row r="28" spans="1:10" x14ac:dyDescent="0.25">
      <c r="A28" t="s">
        <v>195</v>
      </c>
      <c r="B28">
        <f>('CON Score and Page Rank'!KF186-'MIN and MAX'!B$60)/('MIN and MAX'!F$60-'MIN and MAX'!B$60)</f>
        <v>5.1933611755225926E-3</v>
      </c>
      <c r="C28">
        <f>('CON Score and Page Rank'!KG186-'MIN and MAX'!C$60)/('MIN and MAX'!G$60-'MIN and MAX'!C$60)</f>
        <v>3.5308351254855402E-2</v>
      </c>
      <c r="D28">
        <f>('CON Score and Page Rank'!KH186-'MIN and MAX'!D$60)/('MIN and MAX'!H$60-'MIN and MAX'!D$60)</f>
        <v>0.77710109622411694</v>
      </c>
      <c r="E28">
        <f t="shared" si="0"/>
        <v>3.0114990079332809E-2</v>
      </c>
      <c r="F28">
        <f t="shared" si="1"/>
        <v>0.87283106256098686</v>
      </c>
      <c r="G28">
        <f t="shared" si="2"/>
        <v>0.77190773504859433</v>
      </c>
      <c r="H28" s="3">
        <f>IFERROR(VLOOKUP(A28,'GDP Data'!A$2:Q$144,13,FALSE),"Not Found")</f>
        <v>169333048847.83401</v>
      </c>
      <c r="I28">
        <f t="shared" si="3"/>
        <v>1.0243311006840778E-2</v>
      </c>
      <c r="J28">
        <f t="shared" si="4"/>
        <v>-0.86258775155414613</v>
      </c>
    </row>
    <row r="29" spans="1:10" x14ac:dyDescent="0.25">
      <c r="A29" t="s">
        <v>226</v>
      </c>
      <c r="B29">
        <f>('CON Score and Page Rank'!KF215-'MIN and MAX'!B$60)/('MIN and MAX'!F$60-'MIN and MAX'!B$60)</f>
        <v>8.5658430312761831E-3</v>
      </c>
      <c r="C29">
        <f>('CON Score and Page Rank'!KG215-'MIN and MAX'!C$60)/('MIN and MAX'!G$60-'MIN and MAX'!C$60)</f>
        <v>3.8601422534830655E-2</v>
      </c>
      <c r="D29">
        <f>('CON Score and Page Rank'!KH215-'MIN and MAX'!D$60)/('MIN and MAX'!H$60-'MIN and MAX'!D$60)</f>
        <v>0.78684531059683316</v>
      </c>
      <c r="E29">
        <f t="shared" si="0"/>
        <v>3.0035579503554472E-2</v>
      </c>
      <c r="F29">
        <f t="shared" si="1"/>
        <v>0.87270375852271265</v>
      </c>
      <c r="G29">
        <f t="shared" si="2"/>
        <v>0.77827946756555699</v>
      </c>
      <c r="H29" s="3">
        <f>IFERROR(VLOOKUP(A29,'GDP Data'!A$2:Q$144,13,FALSE),"Not Found")</f>
        <v>316482190800.36401</v>
      </c>
      <c r="I29">
        <f t="shared" si="3"/>
        <v>1.9681944744164116E-2</v>
      </c>
      <c r="J29">
        <f t="shared" si="4"/>
        <v>-0.85302181377854858</v>
      </c>
    </row>
    <row r="30" spans="1:10" x14ac:dyDescent="0.25">
      <c r="A30" t="s">
        <v>87</v>
      </c>
      <c r="B30">
        <f>('CON Score and Page Rank'!KF84-'MIN and MAX'!B$60)/('MIN and MAX'!F$60-'MIN and MAX'!B$60)</f>
        <v>1.015863239117315E-3</v>
      </c>
      <c r="C30">
        <f>('CON Score and Page Rank'!KG84-'MIN and MAX'!C$60)/('MIN and MAX'!G$60-'MIN and MAX'!C$60)</f>
        <v>3.1027643662009746E-2</v>
      </c>
      <c r="D30">
        <f>('CON Score and Page Rank'!KH84-'MIN and MAX'!D$60)/('MIN and MAX'!H$60-'MIN and MAX'!D$60)</f>
        <v>0.72919204222492895</v>
      </c>
      <c r="E30">
        <f t="shared" si="0"/>
        <v>3.0011780422892431E-2</v>
      </c>
      <c r="F30">
        <f t="shared" si="1"/>
        <v>0.87266560593351661</v>
      </c>
      <c r="G30">
        <f t="shared" si="2"/>
        <v>0.72817617898581166</v>
      </c>
      <c r="H30" s="3">
        <f>IFERROR(VLOOKUP(A30,'GDP Data'!A$2:Q$144,13,FALSE),"Not Found")</f>
        <v>626133114526.80603</v>
      </c>
      <c r="I30">
        <f t="shared" si="3"/>
        <v>3.9543981428146829E-2</v>
      </c>
      <c r="J30">
        <f t="shared" si="4"/>
        <v>-0.83312162450536975</v>
      </c>
    </row>
    <row r="31" spans="1:10" x14ac:dyDescent="0.25">
      <c r="A31" t="s">
        <v>78</v>
      </c>
      <c r="B31">
        <f>('CON Score and Page Rank'!KF75-'MIN and MAX'!B$60)/('MIN and MAX'!F$60-'MIN and MAX'!B$60)</f>
        <v>6.1620469695458507E-3</v>
      </c>
      <c r="C31">
        <f>('CON Score and Page Rank'!KG75-'MIN and MAX'!C$60)/('MIN and MAX'!G$60-'MIN and MAX'!C$60)</f>
        <v>3.6124077476176263E-2</v>
      </c>
      <c r="D31">
        <f>('CON Score and Page Rank'!KH75-'MIN and MAX'!D$60)/('MIN and MAX'!H$60-'MIN and MAX'!D$60)</f>
        <v>0.79252943564758427</v>
      </c>
      <c r="E31">
        <f t="shared" si="0"/>
        <v>2.9962030506630412E-2</v>
      </c>
      <c r="F31">
        <f t="shared" si="1"/>
        <v>0.8725858512511977</v>
      </c>
      <c r="G31">
        <f t="shared" si="2"/>
        <v>0.78636738867803846</v>
      </c>
      <c r="H31" s="3">
        <f>IFERROR(VLOOKUP(A31,'GDP Data'!A$2:Q$144,13,FALSE),"Not Found")</f>
        <v>235989672977.625</v>
      </c>
      <c r="I31">
        <f t="shared" si="3"/>
        <v>1.4518887833041285E-2</v>
      </c>
      <c r="J31">
        <f t="shared" si="4"/>
        <v>-0.85806696341815636</v>
      </c>
    </row>
    <row r="32" spans="1:10" x14ac:dyDescent="0.25">
      <c r="A32" t="s">
        <v>100</v>
      </c>
      <c r="B32">
        <f>('CON Score and Page Rank'!KF97-'MIN and MAX'!B$60)/('MIN and MAX'!F$60-'MIN and MAX'!B$60)</f>
        <v>1.139287612140987E-2</v>
      </c>
      <c r="C32">
        <f>('CON Score and Page Rank'!KG97-'MIN and MAX'!C$60)/('MIN and MAX'!G$60-'MIN and MAX'!C$60)</f>
        <v>4.1222487318508694E-2</v>
      </c>
      <c r="D32">
        <f>('CON Score and Page Rank'!KH97-'MIN and MAX'!D$60)/('MIN and MAX'!H$60-'MIN and MAX'!D$60)</f>
        <v>0.83962647178237926</v>
      </c>
      <c r="E32">
        <f t="shared" si="0"/>
        <v>2.9829611197098822E-2</v>
      </c>
      <c r="F32">
        <f t="shared" si="1"/>
        <v>0.87237356828153512</v>
      </c>
      <c r="G32">
        <f t="shared" si="2"/>
        <v>0.82823359566096943</v>
      </c>
      <c r="H32" s="3">
        <f>IFERROR(VLOOKUP(A32,'GDP Data'!A$2:Q$144,13,FALSE),"Not Found")</f>
        <v>101370474295.10899</v>
      </c>
      <c r="I32">
        <f t="shared" si="3"/>
        <v>5.883966191526523E-3</v>
      </c>
      <c r="J32">
        <f t="shared" si="4"/>
        <v>-0.86648960209000858</v>
      </c>
    </row>
    <row r="33" spans="1:10" x14ac:dyDescent="0.25">
      <c r="A33" t="s">
        <v>199</v>
      </c>
      <c r="B33">
        <f>('CON Score and Page Rank'!KF189-'MIN and MAX'!B$60)/('MIN and MAX'!F$60-'MIN and MAX'!B$60)</f>
        <v>1.3658262241231218E-4</v>
      </c>
      <c r="C33">
        <f>('CON Score and Page Rank'!KG189-'MIN and MAX'!C$60)/('MIN and MAX'!G$60-'MIN and MAX'!C$60)</f>
        <v>2.9941968745833769E-2</v>
      </c>
      <c r="D33">
        <f>('CON Score and Page Rank'!KH189-'MIN and MAX'!D$60)/('MIN and MAX'!H$60-'MIN and MAX'!D$60)</f>
        <v>0.6207876573284612</v>
      </c>
      <c r="E33">
        <f t="shared" si="0"/>
        <v>2.9805386123421457E-2</v>
      </c>
      <c r="F33">
        <f t="shared" si="1"/>
        <v>0.87233473277787088</v>
      </c>
      <c r="G33">
        <f t="shared" si="2"/>
        <v>0.62065107470604886</v>
      </c>
      <c r="H33" s="3">
        <f>IFERROR(VLOOKUP(A33,'GDP Data'!A$2:Q$144,13,FALSE),"Not Found")</f>
        <v>23963033429.436401</v>
      </c>
      <c r="I33">
        <f t="shared" si="3"/>
        <v>9.1879634289570265E-4</v>
      </c>
      <c r="J33">
        <f t="shared" si="4"/>
        <v>-0.87141593643497517</v>
      </c>
    </row>
    <row r="34" spans="1:10" x14ac:dyDescent="0.25">
      <c r="A34" t="s">
        <v>57</v>
      </c>
      <c r="B34">
        <f>('CON Score and Page Rank'!KF52-'MIN and MAX'!B$60)/('MIN and MAX'!F$60-'MIN and MAX'!B$60)</f>
        <v>3.5434256504694389E-3</v>
      </c>
      <c r="C34">
        <f>('CON Score and Page Rank'!KG52-'MIN and MAX'!C$60)/('MIN and MAX'!G$60-'MIN and MAX'!C$60)</f>
        <v>3.3305765851568268E-2</v>
      </c>
      <c r="D34">
        <f>('CON Score and Page Rank'!KH52-'MIN and MAX'!D$60)/('MIN and MAX'!H$60-'MIN and MAX'!D$60)</f>
        <v>0.83962647178237926</v>
      </c>
      <c r="E34">
        <f t="shared" si="0"/>
        <v>2.976234020109883E-2</v>
      </c>
      <c r="F34">
        <f t="shared" si="1"/>
        <v>0.8722657253479511</v>
      </c>
      <c r="G34">
        <f t="shared" si="2"/>
        <v>0.83608304613190987</v>
      </c>
      <c r="H34" s="3">
        <f>IFERROR(VLOOKUP(A34,'GDP Data'!A$2:Q$144,13,FALSE),"Not Found")</f>
        <v>11518393367.240299</v>
      </c>
      <c r="I34">
        <f t="shared" si="3"/>
        <v>1.2055587760109566E-4</v>
      </c>
      <c r="J34">
        <f t="shared" si="4"/>
        <v>-0.87214516947035003</v>
      </c>
    </row>
    <row r="35" spans="1:10" x14ac:dyDescent="0.25">
      <c r="A35" t="s">
        <v>171</v>
      </c>
      <c r="B35">
        <f>('CON Score and Page Rank'!KF167-'MIN and MAX'!B$60)/('MIN and MAX'!F$60-'MIN and MAX'!B$60)</f>
        <v>2.7173471711204318E-4</v>
      </c>
      <c r="C35">
        <f>('CON Score and Page Rank'!KG167-'MIN and MAX'!C$60)/('MIN and MAX'!G$60-'MIN and MAX'!C$60)</f>
        <v>2.996456520909584E-2</v>
      </c>
      <c r="D35">
        <f>('CON Score and Page Rank'!KH167-'MIN and MAX'!D$60)/('MIN and MAX'!H$60-'MIN and MAX'!D$60)</f>
        <v>0.69752334551360129</v>
      </c>
      <c r="E35">
        <f t="shared" si="0"/>
        <v>2.9692830491983797E-2</v>
      </c>
      <c r="F35">
        <f t="shared" si="1"/>
        <v>0.87215429350675278</v>
      </c>
      <c r="G35">
        <f t="shared" si="2"/>
        <v>0.69725161079648923</v>
      </c>
      <c r="H35" s="3">
        <f>IFERROR(VLOOKUP(A35,'GDP Data'!A$2:Q$144,13,FALSE),"Not Found")</f>
        <v>60178909297.208</v>
      </c>
      <c r="I35">
        <f t="shared" si="3"/>
        <v>3.2418026700582235E-3</v>
      </c>
      <c r="J35">
        <f t="shared" si="4"/>
        <v>-0.86891249083669453</v>
      </c>
    </row>
    <row r="36" spans="1:10" x14ac:dyDescent="0.25">
      <c r="A36" t="s">
        <v>219</v>
      </c>
      <c r="B36">
        <f>('CON Score and Page Rank'!KF208-'MIN and MAX'!B$60)/('MIN and MAX'!F$60-'MIN and MAX'!B$60)</f>
        <v>1.1213405135601645E-2</v>
      </c>
      <c r="C36">
        <f>('CON Score and Page Rank'!KG208-'MIN and MAX'!C$60)/('MIN and MAX'!G$60-'MIN and MAX'!C$60)</f>
        <v>4.0781519197740583E-2</v>
      </c>
      <c r="D36">
        <f>('CON Score and Page Rank'!KH208-'MIN and MAX'!D$60)/('MIN and MAX'!H$60-'MIN and MAX'!D$60)</f>
        <v>0.84937068615509537</v>
      </c>
      <c r="E36">
        <f t="shared" si="0"/>
        <v>2.9568114062138939E-2</v>
      </c>
      <c r="F36">
        <f t="shared" si="1"/>
        <v>0.8719543591151081</v>
      </c>
      <c r="G36">
        <f t="shared" si="2"/>
        <v>0.83815728101949372</v>
      </c>
      <c r="H36" s="3">
        <f>IFERROR(VLOOKUP(A36,'GDP Data'!A$2:Q$144,13,FALSE),"Not Found")</f>
        <v>171761737046.58499</v>
      </c>
      <c r="I36">
        <f t="shared" si="3"/>
        <v>1.0399095118565772E-2</v>
      </c>
      <c r="J36">
        <f t="shared" si="4"/>
        <v>-0.86155526399654236</v>
      </c>
    </row>
    <row r="37" spans="1:10" x14ac:dyDescent="0.25">
      <c r="A37" t="s">
        <v>54</v>
      </c>
      <c r="B37">
        <f>('CON Score and Page Rank'!KF49-'MIN and MAX'!B$60)/('MIN and MAX'!F$60-'MIN and MAX'!B$60)</f>
        <v>2.3190897128739528E-2</v>
      </c>
      <c r="C37">
        <f>('CON Score and Page Rank'!KG49-'MIN and MAX'!C$60)/('MIN and MAX'!G$60-'MIN and MAX'!C$60)</f>
        <v>5.2621298783189899E-2</v>
      </c>
      <c r="D37">
        <f>('CON Score and Page Rank'!KH49-'MIN and MAX'!D$60)/('MIN and MAX'!H$60-'MIN and MAX'!D$60)</f>
        <v>0.85749086479902559</v>
      </c>
      <c r="E37">
        <f t="shared" si="0"/>
        <v>2.9430401654450371E-2</v>
      </c>
      <c r="F37">
        <f t="shared" si="1"/>
        <v>0.87173359071685164</v>
      </c>
      <c r="G37">
        <f t="shared" si="2"/>
        <v>0.83429996767028602</v>
      </c>
      <c r="H37" s="3" t="str">
        <f>IFERROR(VLOOKUP(A37,'GDP Data'!A$2:Q$144,13,FALSE),"Not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55</v>
      </c>
      <c r="B38">
        <f>('CON Score and Page Rank'!KF50-'MIN and MAX'!B$60)/('MIN and MAX'!F$60-'MIN and MAX'!B$60)</f>
        <v>1.3049861642868239E-3</v>
      </c>
      <c r="C38">
        <f>('CON Score and Page Rank'!KG50-'MIN and MAX'!C$60)/('MIN and MAX'!G$60-'MIN and MAX'!C$60)</f>
        <v>3.0725305540776147E-2</v>
      </c>
      <c r="D38">
        <f>('CON Score and Page Rank'!KH50-'MIN and MAX'!D$60)/('MIN and MAX'!H$60-'MIN and MAX'!D$60)</f>
        <v>0.79212342671538771</v>
      </c>
      <c r="E38">
        <f t="shared" si="0"/>
        <v>2.9420319376489323E-2</v>
      </c>
      <c r="F38">
        <f t="shared" si="1"/>
        <v>0.87171742769716754</v>
      </c>
      <c r="G38">
        <f t="shared" si="2"/>
        <v>0.79081844055110084</v>
      </c>
      <c r="H38" s="3">
        <f>IFERROR(VLOOKUP(A38,'GDP Data'!A$2:Q$144,13,FALSE),"Not Found")</f>
        <v>39927125961.194</v>
      </c>
      <c r="I38">
        <f t="shared" si="3"/>
        <v>1.9427861559291187E-3</v>
      </c>
      <c r="J38">
        <f t="shared" si="4"/>
        <v>-0.8697746415412384</v>
      </c>
    </row>
    <row r="39" spans="1:10" x14ac:dyDescent="0.25">
      <c r="A39" t="s">
        <v>46</v>
      </c>
      <c r="B39">
        <f>('CON Score and Page Rank'!KF40-'MIN and MAX'!B$60)/('MIN and MAX'!F$60-'MIN and MAX'!B$60)</f>
        <v>2.6999477893608266E-3</v>
      </c>
      <c r="C39">
        <f>('CON Score and Page Rank'!KG40-'MIN and MAX'!C$60)/('MIN and MAX'!G$60-'MIN and MAX'!C$60)</f>
        <v>3.1885637997576807E-2</v>
      </c>
      <c r="D39">
        <f>('CON Score and Page Rank'!KH40-'MIN and MAX'!D$60)/('MIN and MAX'!H$60-'MIN and MAX'!D$60)</f>
        <v>0.88428745432399514</v>
      </c>
      <c r="E39">
        <f t="shared" si="0"/>
        <v>2.9185690208215979E-2</v>
      </c>
      <c r="F39">
        <f t="shared" si="1"/>
        <v>0.87134129088761347</v>
      </c>
      <c r="G39">
        <f t="shared" si="2"/>
        <v>0.88158750653463436</v>
      </c>
      <c r="H39" s="3">
        <f>IFERROR(VLOOKUP(A39,'GDP Data'!A$2:Q$144,13,FALSE),"Not Found")</f>
        <v>28776595744.680901</v>
      </c>
      <c r="I39">
        <f t="shared" si="3"/>
        <v>1.2275541858740309E-3</v>
      </c>
      <c r="J39">
        <f t="shared" si="4"/>
        <v>-0.87011373670173942</v>
      </c>
    </row>
    <row r="40" spans="1:10" x14ac:dyDescent="0.25">
      <c r="A40" t="s">
        <v>82</v>
      </c>
      <c r="B40">
        <f>('CON Score and Page Rank'!KF79-'MIN and MAX'!B$60)/('MIN and MAX'!F$60-'MIN and MAX'!B$60)</f>
        <v>4.9589498151444544E-4</v>
      </c>
      <c r="C40">
        <f>('CON Score and Page Rank'!KG79-'MIN and MAX'!C$60)/('MIN and MAX'!G$60-'MIN and MAX'!C$60)</f>
        <v>2.9658888181446588E-2</v>
      </c>
      <c r="D40">
        <f>('CON Score and Page Rank'!KH79-'MIN and MAX'!D$60)/('MIN and MAX'!H$60-'MIN and MAX'!D$60)</f>
        <v>0.49492488834754367</v>
      </c>
      <c r="E40">
        <f t="shared" si="0"/>
        <v>2.9162993199932142E-2</v>
      </c>
      <c r="F40">
        <f t="shared" si="1"/>
        <v>0.87130490504375124</v>
      </c>
      <c r="G40">
        <f t="shared" si="2"/>
        <v>0.49442899336602925</v>
      </c>
      <c r="H40" s="3">
        <f>IFERROR(VLOOKUP(A40,'GDP Data'!A$2:Q$144,13,FALSE),"Not Found")</f>
        <v>18210308748.291199</v>
      </c>
      <c r="I40">
        <f t="shared" si="3"/>
        <v>5.4979751261705837E-4</v>
      </c>
      <c r="J40">
        <f t="shared" si="4"/>
        <v>-0.87075510753113416</v>
      </c>
    </row>
    <row r="41" spans="1:10" x14ac:dyDescent="0.25">
      <c r="A41" t="s">
        <v>115</v>
      </c>
      <c r="B41">
        <f>('CON Score and Page Rank'!KF112-'MIN and MAX'!B$60)/('MIN and MAX'!F$60-'MIN and MAX'!B$60)</f>
        <v>2.727406901733101E-2</v>
      </c>
      <c r="C41">
        <f>('CON Score and Page Rank'!KG112-'MIN and MAX'!C$60)/('MIN and MAX'!G$60-'MIN and MAX'!C$60)</f>
        <v>5.6429879487607006E-2</v>
      </c>
      <c r="D41">
        <f>('CON Score and Page Rank'!KH112-'MIN and MAX'!D$60)/('MIN and MAX'!H$60-'MIN and MAX'!D$60)</f>
        <v>0.96589524969549334</v>
      </c>
      <c r="E41">
        <f t="shared" si="0"/>
        <v>2.9155810470275996E-2</v>
      </c>
      <c r="F41">
        <f t="shared" si="1"/>
        <v>0.87129339032443232</v>
      </c>
      <c r="G41">
        <f t="shared" si="2"/>
        <v>0.93862118067816236</v>
      </c>
      <c r="H41" s="3">
        <f>IFERROR(VLOOKUP(A41,'GDP Data'!A$2:Q$144,13,FALSE),"Not Found")</f>
        <v>458201514136.97699</v>
      </c>
      <c r="I41">
        <f t="shared" si="3"/>
        <v>2.877229191660708E-2</v>
      </c>
      <c r="J41">
        <f t="shared" si="4"/>
        <v>-0.84252109840782519</v>
      </c>
    </row>
    <row r="42" spans="1:10" x14ac:dyDescent="0.25">
      <c r="A42" t="s">
        <v>225</v>
      </c>
      <c r="B42">
        <f>('CON Score and Page Rank'!KF214-'MIN and MAX'!B$60)/('MIN and MAX'!F$60-'MIN and MAX'!B$60)</f>
        <v>4.2746194346422618E-3</v>
      </c>
      <c r="C42">
        <f>('CON Score and Page Rank'!KG214-'MIN and MAX'!C$60)/('MIN and MAX'!G$60-'MIN and MAX'!C$60)</f>
        <v>3.3241326991892806E-2</v>
      </c>
      <c r="D42">
        <f>('CON Score and Page Rank'!KH214-'MIN and MAX'!D$60)/('MIN and MAX'!H$60-'MIN and MAX'!D$60)</f>
        <v>0.85870889159561514</v>
      </c>
      <c r="E42">
        <f t="shared" si="0"/>
        <v>2.8966707557250546E-2</v>
      </c>
      <c r="F42">
        <f t="shared" si="1"/>
        <v>0.87099023719600321</v>
      </c>
      <c r="G42">
        <f t="shared" si="2"/>
        <v>0.8544342721609729</v>
      </c>
      <c r="H42" s="3">
        <f>IFERROR(VLOOKUP(A42,'GDP Data'!A$2:Q$144,13,FALSE),"Not Found")</f>
        <v>47962439303.724701</v>
      </c>
      <c r="I42">
        <f t="shared" si="3"/>
        <v>2.4581977893128951E-3</v>
      </c>
      <c r="J42">
        <f t="shared" si="4"/>
        <v>-0.86853203940669033</v>
      </c>
    </row>
    <row r="43" spans="1:10" x14ac:dyDescent="0.25">
      <c r="A43" t="s">
        <v>162</v>
      </c>
      <c r="B43">
        <f>('CON Score and Page Rank'!KF141-'MIN and MAX'!B$60)/('MIN and MAX'!F$60-'MIN and MAX'!B$60)</f>
        <v>6.2618149868699832E-2</v>
      </c>
      <c r="C43">
        <f>('CON Score and Page Rank'!KG141-'MIN and MAX'!C$60)/('MIN and MAX'!G$60-'MIN and MAX'!C$60)</f>
        <v>9.1493928277869563E-2</v>
      </c>
      <c r="D43">
        <f>('CON Score and Page Rank'!KH141-'MIN and MAX'!D$60)/('MIN and MAX'!H$60-'MIN and MAX'!D$60)</f>
        <v>0.85586682907023959</v>
      </c>
      <c r="E43">
        <f t="shared" si="0"/>
        <v>2.8875778409169731E-2</v>
      </c>
      <c r="F43">
        <f t="shared" si="1"/>
        <v>0.87084446759750767</v>
      </c>
      <c r="G43">
        <f t="shared" si="2"/>
        <v>0.79324867920153974</v>
      </c>
      <c r="H43" s="3">
        <f>IFERROR(VLOOKUP(A43,'GDP Data'!A$2:Q$144,13,FALSE),"Not Found")</f>
        <v>1253223044718.99</v>
      </c>
      <c r="I43">
        <f t="shared" si="3"/>
        <v>7.9767608239080592E-2</v>
      </c>
      <c r="J43">
        <f t="shared" si="4"/>
        <v>-0.79107685935842709</v>
      </c>
    </row>
    <row r="44" spans="1:10" x14ac:dyDescent="0.25">
      <c r="A44" t="s">
        <v>207</v>
      </c>
      <c r="B44">
        <f>('CON Score and Page Rank'!KF196-'MIN and MAX'!B$60)/('MIN and MAX'!F$60-'MIN and MAX'!B$60)</f>
        <v>1.0992745479988214E-3</v>
      </c>
      <c r="C44">
        <f>('CON Score and Page Rank'!KG196-'MIN and MAX'!C$60)/('MIN and MAX'!G$60-'MIN and MAX'!C$60)</f>
        <v>2.9582285124855608E-2</v>
      </c>
      <c r="D44">
        <f>('CON Score and Page Rank'!KH196-'MIN and MAX'!D$60)/('MIN and MAX'!H$60-'MIN and MAX'!D$60)</f>
        <v>0.84246853430775481</v>
      </c>
      <c r="E44">
        <f t="shared" si="0"/>
        <v>2.8483010576856788E-2</v>
      </c>
      <c r="F44">
        <f t="shared" si="1"/>
        <v>0.87021481681525914</v>
      </c>
      <c r="G44">
        <f t="shared" si="2"/>
        <v>0.84136925975975596</v>
      </c>
      <c r="H44" s="3">
        <f>IFERROR(VLOOKUP(A44,'GDP Data'!A$2:Q$144,13,FALSE),"Not Found")</f>
        <v>79276664000</v>
      </c>
      <c r="I44">
        <f t="shared" si="3"/>
        <v>4.4667959622586521E-3</v>
      </c>
      <c r="J44">
        <f t="shared" si="4"/>
        <v>-0.86574802085300051</v>
      </c>
    </row>
    <row r="45" spans="1:10" x14ac:dyDescent="0.25">
      <c r="A45" t="s">
        <v>91</v>
      </c>
      <c r="B45">
        <f>('CON Score and Page Rank'!KF88-'MIN and MAX'!B$60)/('MIN and MAX'!F$60-'MIN and MAX'!B$60)</f>
        <v>8.7790577364142404E-4</v>
      </c>
      <c r="C45">
        <f>('CON Score and Page Rank'!KG88-'MIN and MAX'!C$60)/('MIN and MAX'!G$60-'MIN and MAX'!C$60)</f>
        <v>2.9014854107392268E-2</v>
      </c>
      <c r="D45">
        <f>('CON Score and Page Rank'!KH88-'MIN and MAX'!D$60)/('MIN and MAX'!H$60-'MIN and MAX'!D$60)</f>
        <v>0.76573284612261472</v>
      </c>
      <c r="E45">
        <f t="shared" si="0"/>
        <v>2.8136948333750845E-2</v>
      </c>
      <c r="F45">
        <f t="shared" si="1"/>
        <v>0.86966004031842858</v>
      </c>
      <c r="G45">
        <f t="shared" si="2"/>
        <v>0.76485494034897328</v>
      </c>
      <c r="H45" s="3">
        <f>IFERROR(VLOOKUP(A45,'GDP Data'!A$2:Q$144,13,FALSE),"Not Found")</f>
        <v>46869457318.254097</v>
      </c>
      <c r="I45">
        <f t="shared" si="3"/>
        <v>2.3880903017294642E-3</v>
      </c>
      <c r="J45">
        <f t="shared" si="4"/>
        <v>-0.8672719500166991</v>
      </c>
    </row>
    <row r="46" spans="1:10" x14ac:dyDescent="0.25">
      <c r="A46" t="s">
        <v>104</v>
      </c>
      <c r="B46">
        <f>('CON Score and Page Rank'!KF101-'MIN and MAX'!B$60)/('MIN and MAX'!F$60-'MIN and MAX'!B$60)</f>
        <v>2.1793799758762396E-3</v>
      </c>
      <c r="C46">
        <f>('CON Score and Page Rank'!KG101-'MIN and MAX'!C$60)/('MIN and MAX'!G$60-'MIN and MAX'!C$60)</f>
        <v>3.0253525910238523E-2</v>
      </c>
      <c r="D46">
        <f>('CON Score and Page Rank'!KH101-'MIN and MAX'!D$60)/('MIN and MAX'!H$60-'MIN and MAX'!D$60)</f>
        <v>0.81323589118960615</v>
      </c>
      <c r="E46">
        <f t="shared" si="0"/>
        <v>2.8074145934362284E-2</v>
      </c>
      <c r="F46">
        <f t="shared" si="1"/>
        <v>0.86955936104520715</v>
      </c>
      <c r="G46">
        <f t="shared" si="2"/>
        <v>0.8110565112137299</v>
      </c>
      <c r="H46" s="3">
        <f>IFERROR(VLOOKUP(A46,'GDP Data'!A$2:Q$144,13,FALSE),"Not Found")</f>
        <v>404993594133.58197</v>
      </c>
      <c r="I46">
        <f t="shared" si="3"/>
        <v>2.5359359553067663E-2</v>
      </c>
      <c r="J46">
        <f t="shared" si="4"/>
        <v>-0.84420000149213947</v>
      </c>
    </row>
    <row r="47" spans="1:10" x14ac:dyDescent="0.25">
      <c r="A47" t="s">
        <v>141</v>
      </c>
      <c r="B47">
        <f>('CON Score and Page Rank'!KF138-'MIN and MAX'!B$60)/('MIN and MAX'!F$60-'MIN and MAX'!B$60)</f>
        <v>2.8461981382889211E-2</v>
      </c>
      <c r="C47">
        <f>('CON Score and Page Rank'!KG138-'MIN and MAX'!C$60)/('MIN and MAX'!G$60-'MIN and MAX'!C$60)</f>
        <v>5.6499907891660636E-2</v>
      </c>
      <c r="D47">
        <f>('CON Score and Page Rank'!KH138-'MIN and MAX'!D$60)/('MIN and MAX'!H$60-'MIN and MAX'!D$60)</f>
        <v>0.8936256597645148</v>
      </c>
      <c r="E47">
        <f t="shared" si="0"/>
        <v>2.8037926508771426E-2</v>
      </c>
      <c r="F47">
        <f t="shared" si="1"/>
        <v>0.86950129725336966</v>
      </c>
      <c r="G47">
        <f t="shared" si="2"/>
        <v>0.86516367838162556</v>
      </c>
      <c r="H47" s="3">
        <f>IFERROR(VLOOKUP(A47,'GDP Data'!A$2:Q$144,13,FALSE),"Not Found")</f>
        <v>892969107923.09399</v>
      </c>
      <c r="I47">
        <f t="shared" si="3"/>
        <v>5.6659726557091415E-2</v>
      </c>
      <c r="J47">
        <f t="shared" si="4"/>
        <v>-0.81284157069627827</v>
      </c>
    </row>
    <row r="48" spans="1:10" x14ac:dyDescent="0.25">
      <c r="A48" t="s">
        <v>147</v>
      </c>
      <c r="B48">
        <f>('CON Score and Page Rank'!KF144-'MIN and MAX'!B$60)/('MIN and MAX'!F$60-'MIN and MAX'!B$60)</f>
        <v>2.6850200357787193E-2</v>
      </c>
      <c r="C48">
        <f>('CON Score and Page Rank'!KG144-'MIN and MAX'!C$60)/('MIN and MAX'!G$60-'MIN and MAX'!C$60)</f>
        <v>5.4812403085353525E-2</v>
      </c>
      <c r="D48">
        <f>('CON Score and Page Rank'!KH144-'MIN and MAX'!D$60)/('MIN and MAX'!H$60-'MIN and MAX'!D$60)</f>
        <v>0.88915956151035325</v>
      </c>
      <c r="E48">
        <f t="shared" si="0"/>
        <v>2.7962202727566332E-2</v>
      </c>
      <c r="F48">
        <f t="shared" si="1"/>
        <v>0.86937990355931427</v>
      </c>
      <c r="G48">
        <f t="shared" si="2"/>
        <v>0.86230936115256607</v>
      </c>
      <c r="H48" s="3">
        <f>IFERROR(VLOOKUP(A48,'GDP Data'!A$2:Q$144,13,FALSE),"Not Found")</f>
        <v>297951960784.31403</v>
      </c>
      <c r="I48">
        <f t="shared" si="3"/>
        <v>1.8493354366611838E-2</v>
      </c>
      <c r="J48">
        <f t="shared" si="4"/>
        <v>-0.85088654919270246</v>
      </c>
    </row>
    <row r="49" spans="1:10" x14ac:dyDescent="0.25">
      <c r="A49" t="s">
        <v>279</v>
      </c>
      <c r="B49">
        <f>('CON Score and Page Rank'!KF184-'MIN and MAX'!B$60)/('MIN and MAX'!F$60-'MIN and MAX'!B$60)</f>
        <v>9.4179368939355784E-3</v>
      </c>
      <c r="C49">
        <f>('CON Score and Page Rank'!KG184-'MIN and MAX'!C$60)/('MIN and MAX'!G$60-'MIN and MAX'!C$60)</f>
        <v>3.7354619957266383E-2</v>
      </c>
      <c r="D49">
        <f>('CON Score and Page Rank'!KH184-'MIN and MAX'!D$60)/('MIN and MAX'!H$60-'MIN and MAX'!D$60)</f>
        <v>0.77222898903775883</v>
      </c>
      <c r="E49">
        <f t="shared" si="0"/>
        <v>2.7936683063330803E-2</v>
      </c>
      <c r="F49">
        <f t="shared" si="1"/>
        <v>0.86933899268213255</v>
      </c>
      <c r="G49">
        <f t="shared" si="2"/>
        <v>0.76281105214382328</v>
      </c>
      <c r="H49" s="3">
        <f>IFERROR(VLOOKUP(A49,'GDP Data'!A$2:Q$144,13,FALSE),"Not Found")</f>
        <v>49258136128.967201</v>
      </c>
      <c r="I49">
        <f t="shared" si="3"/>
        <v>2.5413080786819068E-3</v>
      </c>
      <c r="J49">
        <f t="shared" si="4"/>
        <v>-0.86679768460345064</v>
      </c>
    </row>
    <row r="50" spans="1:10" x14ac:dyDescent="0.25">
      <c r="A50" t="s">
        <v>90</v>
      </c>
      <c r="B50">
        <f>('CON Score and Page Rank'!KF87-'MIN and MAX'!B$60)/('MIN and MAX'!F$60-'MIN and MAX'!B$60)</f>
        <v>9.1667003070128176E-4</v>
      </c>
      <c r="C50">
        <f>('CON Score and Page Rank'!KG87-'MIN and MAX'!C$60)/('MIN and MAX'!G$60-'MIN and MAX'!C$60)</f>
        <v>2.8579138443844604E-2</v>
      </c>
      <c r="D50">
        <f>('CON Score and Page Rank'!KH87-'MIN and MAX'!D$60)/('MIN and MAX'!H$60-'MIN and MAX'!D$60)</f>
        <v>0.80552172147787249</v>
      </c>
      <c r="E50">
        <f t="shared" si="0"/>
        <v>2.7662468413143321E-2</v>
      </c>
      <c r="F50">
        <f t="shared" si="1"/>
        <v>0.86889939591582488</v>
      </c>
      <c r="G50">
        <f t="shared" si="2"/>
        <v>0.8046050514471712</v>
      </c>
      <c r="H50" s="3">
        <f>IFERROR(VLOOKUP(A50,'GDP Data'!A$2:Q$144,13,FALSE),"Not Found")</f>
        <v>29524149154.9296</v>
      </c>
      <c r="I50">
        <f t="shared" si="3"/>
        <v>1.2755047396101897E-3</v>
      </c>
      <c r="J50">
        <f t="shared" si="4"/>
        <v>-0.86762389117621463</v>
      </c>
    </row>
    <row r="51" spans="1:10" x14ac:dyDescent="0.25">
      <c r="A51" t="s">
        <v>163</v>
      </c>
      <c r="B51">
        <f>('CON Score and Page Rank'!KF159-'MIN and MAX'!B$60)/('MIN and MAX'!F$60-'MIN and MAX'!B$60)</f>
        <v>8.584991584602216E-4</v>
      </c>
      <c r="C51">
        <f>('CON Score and Page Rank'!KG159-'MIN and MAX'!C$60)/('MIN and MAX'!G$60-'MIN and MAX'!C$60)</f>
        <v>2.8425765240045673E-2</v>
      </c>
      <c r="D51">
        <f>('CON Score and Page Rank'!KH159-'MIN and MAX'!D$60)/('MIN and MAX'!H$60-'MIN and MAX'!D$60)</f>
        <v>0.73812423873325217</v>
      </c>
      <c r="E51">
        <f t="shared" si="0"/>
        <v>2.756726608158545E-2</v>
      </c>
      <c r="F51">
        <f t="shared" si="1"/>
        <v>0.86874677592608607</v>
      </c>
      <c r="G51">
        <f t="shared" si="2"/>
        <v>0.73726573957479191</v>
      </c>
      <c r="H51" s="3">
        <f>IFERROR(VLOOKUP(A51,'GDP Data'!A$2:Q$144,13,FALSE),"Not Found")</f>
        <v>65292753005.466499</v>
      </c>
      <c r="I51">
        <f t="shared" si="3"/>
        <v>3.5698215569623577E-3</v>
      </c>
      <c r="J51">
        <f t="shared" si="4"/>
        <v>-0.86517695436912367</v>
      </c>
    </row>
    <row r="52" spans="1:10" x14ac:dyDescent="0.25">
      <c r="A52" t="s">
        <v>92</v>
      </c>
      <c r="B52">
        <f>('CON Score and Page Rank'!KF89-'MIN and MAX'!B$60)/('MIN and MAX'!F$60-'MIN and MAX'!B$60)</f>
        <v>2.9265165492705593E-3</v>
      </c>
      <c r="C52">
        <f>('CON Score and Page Rank'!KG89-'MIN and MAX'!C$60)/('MIN and MAX'!G$60-'MIN and MAX'!C$60)</f>
        <v>3.0326216140468602E-2</v>
      </c>
      <c r="D52">
        <f>('CON Score and Page Rank'!KH89-'MIN and MAX'!D$60)/('MIN and MAX'!H$60-'MIN and MAX'!D$60)</f>
        <v>0.80552172147787249</v>
      </c>
      <c r="E52">
        <f t="shared" si="0"/>
        <v>2.7399699591198041E-2</v>
      </c>
      <c r="F52">
        <f t="shared" si="1"/>
        <v>0.86847814809287038</v>
      </c>
      <c r="G52">
        <f t="shared" si="2"/>
        <v>0.80259520492860192</v>
      </c>
      <c r="H52" s="3">
        <f>IFERROR(VLOOKUP(A52,'GDP Data'!A$2:Q$144,13,FALSE),"Not Found")</f>
        <v>154068115942.02899</v>
      </c>
      <c r="I52">
        <f t="shared" si="3"/>
        <v>9.2641676098022246E-3</v>
      </c>
      <c r="J52">
        <f t="shared" si="4"/>
        <v>-0.85921398048306818</v>
      </c>
    </row>
    <row r="53" spans="1:10" x14ac:dyDescent="0.25">
      <c r="A53" t="s">
        <v>47</v>
      </c>
      <c r="B53">
        <f>('CON Score and Page Rank'!KF41-'MIN and MAX'!B$60)/('MIN and MAX'!F$60-'MIN and MAX'!B$60)</f>
        <v>1.902121308165099E-3</v>
      </c>
      <c r="C53">
        <f>('CON Score and Page Rank'!KG41-'MIN and MAX'!C$60)/('MIN and MAX'!G$60-'MIN and MAX'!C$60)</f>
        <v>2.9181022093565545E-2</v>
      </c>
      <c r="D53">
        <f>('CON Score and Page Rank'!KH41-'MIN and MAX'!D$60)/('MIN and MAX'!H$60-'MIN and MAX'!D$60)</f>
        <v>0.68453105968331307</v>
      </c>
      <c r="E53">
        <f t="shared" si="0"/>
        <v>2.7278900785400448E-2</v>
      </c>
      <c r="F53">
        <f t="shared" si="1"/>
        <v>0.86828449409091912</v>
      </c>
      <c r="G53">
        <f t="shared" si="2"/>
        <v>0.68262893837514793</v>
      </c>
      <c r="H53" s="3" t="str">
        <f>IFERROR(VLOOKUP(A53,'GDP Data'!A$2:Q$144,13,FALSE),"Not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26</v>
      </c>
      <c r="B54">
        <f>('CON Score and Page Rank'!KF10-'MIN and MAX'!B$60)/('MIN and MAX'!F$60-'MIN and MAX'!B$60)</f>
        <v>6.5105514815432702E-4</v>
      </c>
      <c r="C54">
        <f>('CON Score and Page Rank'!KG10-'MIN and MAX'!C$60)/('MIN and MAX'!G$60-'MIN and MAX'!C$60)</f>
        <v>2.7908670634185419E-2</v>
      </c>
      <c r="D54">
        <f>('CON Score and Page Rank'!KH10-'MIN and MAX'!D$60)/('MIN and MAX'!H$60-'MIN and MAX'!D$60)</f>
        <v>0.65529841656516441</v>
      </c>
      <c r="E54">
        <f t="shared" si="0"/>
        <v>2.7257615486031093E-2</v>
      </c>
      <c r="F54">
        <f t="shared" si="1"/>
        <v>0.86825037137440397</v>
      </c>
      <c r="G54">
        <f t="shared" si="2"/>
        <v>0.65464736141701008</v>
      </c>
      <c r="H54" s="3" t="str">
        <f>IFERROR(VLOOKUP(A54,'GDP Data'!A$2:Q$144,13,FALSE),"Not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298</v>
      </c>
      <c r="B55">
        <f>('CON Score and Page Rank'!KF44-'MIN and MAX'!B$60)/('MIN and MAX'!F$60-'MIN and MAX'!B$60)</f>
        <v>1.0280910519563781E-3</v>
      </c>
      <c r="C55">
        <f>('CON Score and Page Rank'!KG44-'MIN and MAX'!C$60)/('MIN and MAX'!G$60-'MIN and MAX'!C$60)</f>
        <v>2.815973227747523E-2</v>
      </c>
      <c r="D55">
        <f>('CON Score and Page Rank'!KH44-'MIN and MAX'!D$60)/('MIN and MAX'!H$60-'MIN and MAX'!D$60)</f>
        <v>0.69224522939504674</v>
      </c>
      <c r="E55">
        <f t="shared" si="0"/>
        <v>2.7131641225518852E-2</v>
      </c>
      <c r="F55">
        <f t="shared" si="1"/>
        <v>0.86804842053945996</v>
      </c>
      <c r="G55">
        <f t="shared" si="2"/>
        <v>0.6912171383430904</v>
      </c>
      <c r="H55" s="3" t="str">
        <f>IFERROR(VLOOKUP(A55,'GDP Data'!A$2:Q$144,13,FALSE),"Not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182</v>
      </c>
      <c r="B56">
        <f>('CON Score and Page Rank'!KF13-'MIN and MAX'!B$60)/('MIN and MAX'!F$60-'MIN and MAX'!B$60)</f>
        <v>5.2076993050563063E-3</v>
      </c>
      <c r="C56">
        <f>('CON Score and Page Rank'!KG13-'MIN and MAX'!C$60)/('MIN and MAX'!G$60-'MIN and MAX'!C$60)</f>
        <v>3.2222385162211403E-2</v>
      </c>
      <c r="D56">
        <f>('CON Score and Page Rank'!KH13-'MIN and MAX'!D$60)/('MIN and MAX'!H$60-'MIN and MAX'!D$60)</f>
        <v>0.74421437271619972</v>
      </c>
      <c r="E56">
        <f t="shared" si="0"/>
        <v>2.7014685857155097E-2</v>
      </c>
      <c r="F56">
        <f t="shared" si="1"/>
        <v>0.86786092799775993</v>
      </c>
      <c r="G56">
        <f t="shared" si="2"/>
        <v>0.73900667341114346</v>
      </c>
      <c r="H56" s="3">
        <f>IFERROR(VLOOKUP(A56,'GDP Data'!A$2:Q$144,13,FALSE),"Not Found")</f>
        <v>23213994093.4631</v>
      </c>
      <c r="I56">
        <f t="shared" si="3"/>
        <v>8.7075047695799566E-4</v>
      </c>
      <c r="J56">
        <f t="shared" si="4"/>
        <v>-0.86699017752080199</v>
      </c>
    </row>
    <row r="57" spans="1:10" x14ac:dyDescent="0.25">
      <c r="A57" t="s">
        <v>112</v>
      </c>
      <c r="B57">
        <f>('CON Score and Page Rank'!KF109-'MIN and MAX'!B$60)/('MIN and MAX'!F$60-'MIN and MAX'!B$60)</f>
        <v>1.1380538405914766E-3</v>
      </c>
      <c r="C57">
        <f>('CON Score and Page Rank'!KG109-'MIN and MAX'!C$60)/('MIN and MAX'!G$60-'MIN and MAX'!C$60)</f>
        <v>2.8137936396212735E-2</v>
      </c>
      <c r="D57">
        <f>('CON Score and Page Rank'!KH109-'MIN and MAX'!D$60)/('MIN and MAX'!H$60-'MIN and MAX'!D$60)</f>
        <v>0.71538773853024762</v>
      </c>
      <c r="E57">
        <f t="shared" si="0"/>
        <v>2.699988255562126E-2</v>
      </c>
      <c r="F57">
        <f t="shared" si="1"/>
        <v>0.86783719664905012</v>
      </c>
      <c r="G57">
        <f t="shared" si="2"/>
        <v>0.71424968468965611</v>
      </c>
      <c r="H57" s="3" t="str">
        <f>IFERROR(VLOOKUP(A57,'GDP Data'!A$2:Q$144,13,FALSE),"Not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50</v>
      </c>
      <c r="B58">
        <f>('CON Score and Page Rank'!KF45-'MIN and MAX'!B$60)/('MIN and MAX'!F$60-'MIN and MAX'!B$60)</f>
        <v>2.1340222019954878E-3</v>
      </c>
      <c r="C58">
        <f>('CON Score and Page Rank'!KG45-'MIN and MAX'!C$60)/('MIN and MAX'!G$60-'MIN and MAX'!C$60)</f>
        <v>2.910891304809015E-2</v>
      </c>
      <c r="D58">
        <f>('CON Score and Page Rank'!KH45-'MIN and MAX'!D$60)/('MIN and MAX'!H$60-'MIN and MAX'!D$60)</f>
        <v>0.67803491676816885</v>
      </c>
      <c r="E58">
        <f t="shared" si="0"/>
        <v>2.6974890846094661E-2</v>
      </c>
      <c r="F58">
        <f t="shared" si="1"/>
        <v>0.86779713214234011</v>
      </c>
      <c r="G58">
        <f t="shared" si="2"/>
        <v>0.67590089456617342</v>
      </c>
      <c r="H58" s="3" t="str">
        <f>IFERROR(VLOOKUP(A58,'GDP Data'!A$2:Q$144,13,FALSE),"Not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206</v>
      </c>
      <c r="B59">
        <f>('CON Score and Page Rank'!KF195-'MIN and MAX'!B$60)/('MIN and MAX'!F$60-'MIN and MAX'!B$60)</f>
        <v>1.2687508439913136E-3</v>
      </c>
      <c r="C59">
        <f>('CON Score and Page Rank'!KG195-'MIN and MAX'!C$60)/('MIN and MAX'!G$60-'MIN and MAX'!C$60)</f>
        <v>2.8030011840230004E-2</v>
      </c>
      <c r="D59">
        <f>('CON Score and Page Rank'!KH195-'MIN and MAX'!D$60)/('MIN and MAX'!H$60-'MIN and MAX'!D$60)</f>
        <v>0.71092164027608606</v>
      </c>
      <c r="E59">
        <f t="shared" si="0"/>
        <v>2.6761260996238691E-2</v>
      </c>
      <c r="F59">
        <f t="shared" si="1"/>
        <v>0.86745465958983681</v>
      </c>
      <c r="G59">
        <f t="shared" si="2"/>
        <v>0.7096528894320947</v>
      </c>
      <c r="H59" s="3">
        <f>IFERROR(VLOOKUP(A59,'GDP Data'!A$2:Q$144,13,FALSE),"Not Found")</f>
        <v>58029750745.649498</v>
      </c>
      <c r="I59">
        <f t="shared" si="3"/>
        <v>3.1039485164938013E-3</v>
      </c>
      <c r="J59">
        <f t="shared" si="4"/>
        <v>-0.86435071107334305</v>
      </c>
    </row>
    <row r="60" spans="1:10" x14ac:dyDescent="0.25">
      <c r="A60" t="s">
        <v>122</v>
      </c>
      <c r="B60">
        <f>('CON Score and Page Rank'!KF119-'MIN and MAX'!B$60)/('MIN and MAX'!F$60-'MIN and MAX'!B$60)</f>
        <v>2.8747441647384887E-3</v>
      </c>
      <c r="C60">
        <f>('CON Score and Page Rank'!KG119-'MIN and MAX'!C$60)/('MIN and MAX'!G$60-'MIN and MAX'!C$60)</f>
        <v>2.9595738098964632E-2</v>
      </c>
      <c r="D60">
        <f>('CON Score and Page Rank'!KH119-'MIN and MAX'!D$60)/('MIN and MAX'!H$60-'MIN and MAX'!D$60)</f>
        <v>0.76126674786845305</v>
      </c>
      <c r="E60">
        <f t="shared" si="0"/>
        <v>2.6720993934226143E-2</v>
      </c>
      <c r="F60">
        <f t="shared" si="1"/>
        <v>0.8673901069839226</v>
      </c>
      <c r="G60">
        <f t="shared" si="2"/>
        <v>0.75839200370371451</v>
      </c>
      <c r="H60" s="3">
        <f>IFERROR(VLOOKUP(A60,'GDP Data'!A$2:Q$144,13,FALSE),"Not Found")</f>
        <v>48122744708.055099</v>
      </c>
      <c r="I60">
        <f t="shared" si="3"/>
        <v>2.4684803093297379E-3</v>
      </c>
      <c r="J60">
        <f t="shared" si="4"/>
        <v>-0.86492162667459282</v>
      </c>
    </row>
    <row r="61" spans="1:10" x14ac:dyDescent="0.25">
      <c r="A61" t="s">
        <v>105</v>
      </c>
      <c r="B61">
        <f>('CON Score and Page Rank'!KF102-'MIN and MAX'!B$60)/('MIN and MAX'!F$60-'MIN and MAX'!B$60)</f>
        <v>1.9027894849046353E-3</v>
      </c>
      <c r="C61">
        <f>('CON Score and Page Rank'!KG102-'MIN and MAX'!C$60)/('MIN and MAX'!G$60-'MIN and MAX'!C$60)</f>
        <v>2.8524527418370825E-2</v>
      </c>
      <c r="D61">
        <f>('CON Score and Page Rank'!KH102-'MIN and MAX'!D$60)/('MIN and MAX'!H$60-'MIN and MAX'!D$60)</f>
        <v>0.65692245229395052</v>
      </c>
      <c r="E61">
        <f t="shared" si="0"/>
        <v>2.6621737933466189E-2</v>
      </c>
      <c r="F61">
        <f t="shared" si="1"/>
        <v>0.86723098850888536</v>
      </c>
      <c r="G61">
        <f t="shared" si="2"/>
        <v>0.65501966280904589</v>
      </c>
      <c r="H61" s="3">
        <f>IFERROR(VLOOKUP(A61,'GDP Data'!A$2:Q$144,13,FALSE),"Not Found")</f>
        <v>77497529258.777603</v>
      </c>
      <c r="I61">
        <f t="shared" si="3"/>
        <v>4.3526763624504323E-3</v>
      </c>
      <c r="J61">
        <f t="shared" si="4"/>
        <v>-0.86287831214643496</v>
      </c>
    </row>
    <row r="62" spans="1:10" x14ac:dyDescent="0.25">
      <c r="A62" t="s">
        <v>197</v>
      </c>
      <c r="B62">
        <f>('CON Score and Page Rank'!KF187-'MIN and MAX'!B$60)/('MIN and MAX'!F$60-'MIN and MAX'!B$60)</f>
        <v>9.9346111679286114E-3</v>
      </c>
      <c r="C62">
        <f>('CON Score and Page Rank'!KG187-'MIN and MAX'!C$60)/('MIN and MAX'!G$60-'MIN and MAX'!C$60)</f>
        <v>3.6423176945364386E-2</v>
      </c>
      <c r="D62">
        <f>('CON Score and Page Rank'!KH187-'MIN and MAX'!D$60)/('MIN and MAX'!H$60-'MIN and MAX'!D$60)</f>
        <v>0.8392204628501827</v>
      </c>
      <c r="E62">
        <f t="shared" si="0"/>
        <v>2.6488565777435774E-2</v>
      </c>
      <c r="F62">
        <f t="shared" si="1"/>
        <v>0.86701749864204858</v>
      </c>
      <c r="G62">
        <f t="shared" si="2"/>
        <v>0.8292858516822541</v>
      </c>
      <c r="H62" s="3">
        <f>IFERROR(VLOOKUP(A62,'GDP Data'!A$2:Q$144,13,FALSE),"Not Found")</f>
        <v>530163281574.65802</v>
      </c>
      <c r="I62">
        <f t="shared" si="3"/>
        <v>3.338815822015527E-2</v>
      </c>
      <c r="J62">
        <f t="shared" si="4"/>
        <v>-0.83362934042189329</v>
      </c>
    </row>
    <row r="63" spans="1:10" x14ac:dyDescent="0.25">
      <c r="A63" t="s">
        <v>166</v>
      </c>
      <c r="B63">
        <f>('CON Score and Page Rank'!KF161-'MIN and MAX'!B$60)/('MIN and MAX'!F$60-'MIN and MAX'!B$60)</f>
        <v>2.7799998489159736E-2</v>
      </c>
      <c r="C63">
        <f>('CON Score and Page Rank'!KG161-'MIN and MAX'!C$60)/('MIN and MAX'!G$60-'MIN and MAX'!C$60)</f>
        <v>5.4237714523266083E-2</v>
      </c>
      <c r="D63">
        <f>('CON Score and Page Rank'!KH161-'MIN and MAX'!D$60)/('MIN and MAX'!H$60-'MIN and MAX'!D$60)</f>
        <v>0.86804709703613481</v>
      </c>
      <c r="E63">
        <f t="shared" si="0"/>
        <v>2.6437716034106346E-2</v>
      </c>
      <c r="F63">
        <f t="shared" si="1"/>
        <v>0.86693598081388035</v>
      </c>
      <c r="G63">
        <f t="shared" si="2"/>
        <v>0.8402470985469751</v>
      </c>
      <c r="H63" s="3">
        <f>IFERROR(VLOOKUP(A63,'GDP Data'!A$2:Q$144,13,FALSE),"Not Found")</f>
        <v>370819140946.55298</v>
      </c>
      <c r="I63">
        <f t="shared" si="3"/>
        <v>2.3167296843590729E-2</v>
      </c>
      <c r="J63">
        <f t="shared" si="4"/>
        <v>-0.84376868397028959</v>
      </c>
    </row>
    <row r="64" spans="1:10" x14ac:dyDescent="0.25">
      <c r="A64" t="s">
        <v>124</v>
      </c>
      <c r="B64">
        <f>('CON Score and Page Rank'!KF121-'MIN and MAX'!B$60)/('MIN and MAX'!F$60-'MIN and MAX'!B$60)</f>
        <v>1.8312789906433393E-2</v>
      </c>
      <c r="C64">
        <f>('CON Score and Page Rank'!KG121-'MIN and MAX'!C$60)/('MIN and MAX'!G$60-'MIN and MAX'!C$60)</f>
        <v>4.458356157366751E-2</v>
      </c>
      <c r="D64">
        <f>('CON Score and Page Rank'!KH121-'MIN and MAX'!D$60)/('MIN and MAX'!H$60-'MIN and MAX'!D$60)</f>
        <v>0.85789687373122203</v>
      </c>
      <c r="E64">
        <f t="shared" si="0"/>
        <v>2.6270771667234117E-2</v>
      </c>
      <c r="F64">
        <f t="shared" si="1"/>
        <v>0.86666835031426925</v>
      </c>
      <c r="G64">
        <f t="shared" si="2"/>
        <v>0.83958408382478866</v>
      </c>
      <c r="H64" s="3">
        <f>IFERROR(VLOOKUP(A64,'GDP Data'!A$2:Q$144,13,FALSE),"Not Found")</f>
        <v>350666058392.172</v>
      </c>
      <c r="I64">
        <f t="shared" si="3"/>
        <v>2.1874611324770601E-2</v>
      </c>
      <c r="J64">
        <f t="shared" si="4"/>
        <v>-0.84479373898949861</v>
      </c>
    </row>
    <row r="65" spans="1:10" x14ac:dyDescent="0.25">
      <c r="A65" t="s">
        <v>151</v>
      </c>
      <c r="B65">
        <f>('CON Score and Page Rank'!KF148-'MIN and MAX'!B$60)/('MIN and MAX'!F$60-'MIN and MAX'!B$60)</f>
        <v>2.4586931363935821E-4</v>
      </c>
      <c r="C65">
        <f>('CON Score and Page Rank'!KG148-'MIN and MAX'!C$60)/('MIN and MAX'!G$60-'MIN and MAX'!C$60)</f>
        <v>2.6408244841525076E-2</v>
      </c>
      <c r="D65">
        <f>('CON Score and Page Rank'!KH148-'MIN and MAX'!D$60)/('MIN and MAX'!H$60-'MIN and MAX'!D$60)</f>
        <v>0.68128298822574096</v>
      </c>
      <c r="E65">
        <f t="shared" si="0"/>
        <v>2.6162375527885719E-2</v>
      </c>
      <c r="F65">
        <f t="shared" si="1"/>
        <v>0.86649457917437855</v>
      </c>
      <c r="G65">
        <f t="shared" si="2"/>
        <v>0.68103711891210161</v>
      </c>
      <c r="H65" s="3">
        <f>IFERROR(VLOOKUP(A65,'GDP Data'!A$2:Q$144,13,FALSE),"Not Found")</f>
        <v>10409797649.306299</v>
      </c>
      <c r="I65">
        <f t="shared" si="3"/>
        <v>4.9446873460795731E-5</v>
      </c>
      <c r="J65">
        <f t="shared" si="4"/>
        <v>-0.8664451323009178</v>
      </c>
    </row>
    <row r="66" spans="1:10" x14ac:dyDescent="0.25">
      <c r="A66" t="s">
        <v>178</v>
      </c>
      <c r="B66">
        <f>('CON Score and Page Rank'!KF173-'MIN and MAX'!B$60)/('MIN and MAX'!F$60-'MIN and MAX'!B$60)</f>
        <v>9.9025073075073612E-3</v>
      </c>
      <c r="C66">
        <f>('CON Score and Page Rank'!KG173-'MIN and MAX'!C$60)/('MIN and MAX'!G$60-'MIN and MAX'!C$60)</f>
        <v>3.5971005035487877E-2</v>
      </c>
      <c r="D66">
        <f>('CON Score and Page Rank'!KH173-'MIN and MAX'!D$60)/('MIN and MAX'!H$60-'MIN and MAX'!D$60)</f>
        <v>0.79496548924076327</v>
      </c>
      <c r="E66">
        <f t="shared" si="0"/>
        <v>2.6068497727980516E-2</v>
      </c>
      <c r="F66">
        <f t="shared" si="1"/>
        <v>0.86634408255708173</v>
      </c>
      <c r="G66">
        <f t="shared" si="2"/>
        <v>0.78506298193325585</v>
      </c>
      <c r="H66" s="3">
        <f>IFERROR(VLOOKUP(A66,'GDP Data'!A$2:Q$144,13,FALSE),"Not Found")</f>
        <v>57678241023.818001</v>
      </c>
      <c r="I66">
        <f t="shared" si="3"/>
        <v>3.0814015177451017E-3</v>
      </c>
      <c r="J66">
        <f t="shared" si="4"/>
        <v>-0.86326268103933668</v>
      </c>
    </row>
    <row r="67" spans="1:10" x14ac:dyDescent="0.25">
      <c r="A67" t="s">
        <v>48</v>
      </c>
      <c r="B67">
        <f>('CON Score and Page Rank'!KF42-'MIN and MAX'!B$60)/('MIN and MAX'!F$60-'MIN and MAX'!B$60)</f>
        <v>2.1878163051410698E-2</v>
      </c>
      <c r="C67">
        <f>('CON Score and Page Rank'!KG42-'MIN and MAX'!C$60)/('MIN and MAX'!G$60-'MIN and MAX'!C$60)</f>
        <v>4.7800964051544936E-2</v>
      </c>
      <c r="D67">
        <f>('CON Score and Page Rank'!KH42-'MIN and MAX'!D$60)/('MIN and MAX'!H$60-'MIN and MAX'!D$60)</f>
        <v>0.9175801867641088</v>
      </c>
      <c r="E67">
        <f t="shared" ref="E67:E130" si="5">C67-B67</f>
        <v>2.5922801000134239E-2</v>
      </c>
      <c r="F67">
        <f t="shared" ref="F67:F130" si="6">(E67-MIN(E$3:E$215))/(MAX(E$3:E$215)-MIN(E$3:E$215))</f>
        <v>0.86611051440024167</v>
      </c>
      <c r="G67">
        <f t="shared" ref="G67:G130" si="7">D67-B67</f>
        <v>0.89570202371269814</v>
      </c>
      <c r="H67" s="3" t="str">
        <f>IFERROR(VLOOKUP(A67,'GDP Data'!A$2:Q$144,13,FALSE),"Not Found")</f>
        <v>Not Found</v>
      </c>
      <c r="I67" t="str">
        <f t="shared" ref="I67:I130" si="8">IFERROR((H67-MIN(H$3:H$215))/(MAX(H$3:H$215)-MIN(H$3:H$215)),"No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126</v>
      </c>
      <c r="B68">
        <f>('CON Score and Page Rank'!KF123-'MIN and MAX'!B$60)/('MIN and MAX'!F$60-'MIN and MAX'!B$60)</f>
        <v>2.0212696837449063E-4</v>
      </c>
      <c r="C68">
        <f>('CON Score and Page Rank'!KG123-'MIN and MAX'!C$60)/('MIN and MAX'!G$60-'MIN and MAX'!C$60)</f>
        <v>2.5995776568164729E-2</v>
      </c>
      <c r="D68">
        <f>('CON Score and Page Rank'!KH123-'MIN and MAX'!D$60)/('MIN and MAX'!H$60-'MIN and MAX'!D$60)</f>
        <v>0.57125456760048721</v>
      </c>
      <c r="E68">
        <f t="shared" si="5"/>
        <v>2.5793649599790237E-2</v>
      </c>
      <c r="F68">
        <f t="shared" si="6"/>
        <v>0.86590347025465519</v>
      </c>
      <c r="G68">
        <f t="shared" si="7"/>
        <v>0.57105244063211269</v>
      </c>
      <c r="H68" s="3">
        <f>IFERROR(VLOOKUP(A68,'GDP Data'!A$2:Q$144,13,FALSE),"Not Found")</f>
        <v>23459515275.577599</v>
      </c>
      <c r="I68">
        <f t="shared" si="8"/>
        <v>8.8649901943662593E-4</v>
      </c>
      <c r="J68">
        <f t="shared" si="9"/>
        <v>-0.86501697123521859</v>
      </c>
    </row>
    <row r="69" spans="1:10" x14ac:dyDescent="0.25">
      <c r="A69" t="s">
        <v>30</v>
      </c>
      <c r="B69">
        <f>('CON Score and Page Rank'!KF22-'MIN and MAX'!B$60)/('MIN and MAX'!F$60-'MIN and MAX'!B$60)</f>
        <v>7.5119527633316129E-4</v>
      </c>
      <c r="C69">
        <f>('CON Score and Page Rank'!KG22-'MIN and MAX'!C$60)/('MIN and MAX'!G$60-'MIN and MAX'!C$60)</f>
        <v>2.6494943077304899E-2</v>
      </c>
      <c r="D69">
        <f>('CON Score and Page Rank'!KH22-'MIN and MAX'!D$60)/('MIN and MAX'!H$60-'MIN and MAX'!D$60)</f>
        <v>0.58262281770198943</v>
      </c>
      <c r="E69">
        <f t="shared" si="5"/>
        <v>2.5743747800971738E-2</v>
      </c>
      <c r="F69">
        <f t="shared" si="6"/>
        <v>0.86582347208760413</v>
      </c>
      <c r="G69">
        <f t="shared" si="7"/>
        <v>0.58187162242565627</v>
      </c>
      <c r="H69" s="3" t="str">
        <f>IFERROR(VLOOKUP(A69,'GDP Data'!A$2:Q$144,13,FALSE),"Not Found")</f>
        <v>Not Found</v>
      </c>
      <c r="I69" t="str">
        <f t="shared" si="8"/>
        <v>No Value</v>
      </c>
      <c r="J69" t="str">
        <f t="shared" si="9"/>
        <v>No Value</v>
      </c>
    </row>
    <row r="70" spans="1:10" x14ac:dyDescent="0.25">
      <c r="A70" t="s">
        <v>127</v>
      </c>
      <c r="B70">
        <f>('CON Score and Page Rank'!KF124-'MIN and MAX'!B$60)/('MIN and MAX'!F$60-'MIN and MAX'!B$60)</f>
        <v>1.4770932309746259E-4</v>
      </c>
      <c r="C70">
        <f>('CON Score and Page Rank'!KG124-'MIN and MAX'!C$60)/('MIN and MAX'!G$60-'MIN and MAX'!C$60)</f>
        <v>2.5874595187927681E-2</v>
      </c>
      <c r="D70">
        <f>('CON Score and Page Rank'!KH124-'MIN and MAX'!D$60)/('MIN and MAX'!H$60-'MIN and MAX'!D$60)</f>
        <v>0.51644336175395855</v>
      </c>
      <c r="E70">
        <f t="shared" si="5"/>
        <v>2.5726885864830219E-2</v>
      </c>
      <c r="F70">
        <f t="shared" si="6"/>
        <v>0.86579644051727611</v>
      </c>
      <c r="G70">
        <f t="shared" si="7"/>
        <v>0.51629565243086106</v>
      </c>
      <c r="H70" s="3">
        <f>IFERROR(VLOOKUP(A70,'GDP Data'!A$2:Q$144,13,FALSE),"Not Found")</f>
        <v>14101920300</v>
      </c>
      <c r="I70">
        <f t="shared" si="8"/>
        <v>2.8627185898748888E-4</v>
      </c>
      <c r="J70">
        <f t="shared" si="9"/>
        <v>-0.86551016865828867</v>
      </c>
    </row>
    <row r="71" spans="1:10" x14ac:dyDescent="0.25">
      <c r="A71" t="s">
        <v>183</v>
      </c>
      <c r="B71">
        <f>('CON Score and Page Rank'!KF176-'MIN and MAX'!B$60)/('MIN and MAX'!F$60-'MIN and MAX'!B$60)</f>
        <v>2.7018310804654652E-2</v>
      </c>
      <c r="C71">
        <f>('CON Score and Page Rank'!KG176-'MIN and MAX'!C$60)/('MIN and MAX'!G$60-'MIN and MAX'!C$60)</f>
        <v>5.2598083358164086E-2</v>
      </c>
      <c r="D71">
        <f>('CON Score and Page Rank'!KH176-'MIN and MAX'!D$60)/('MIN and MAX'!H$60-'MIN and MAX'!D$60)</f>
        <v>0.91555014210312624</v>
      </c>
      <c r="E71">
        <f t="shared" si="5"/>
        <v>2.5579772553509433E-2</v>
      </c>
      <c r="F71">
        <f t="shared" si="6"/>
        <v>0.86556060141862379</v>
      </c>
      <c r="G71">
        <f t="shared" si="7"/>
        <v>0.88853183129847157</v>
      </c>
      <c r="H71" s="3">
        <f>IFERROR(VLOOKUP(A71,'GDP Data'!A$2:Q$144,13,FALSE),"Not Found")</f>
        <v>141999960209.89301</v>
      </c>
      <c r="I71">
        <f t="shared" si="8"/>
        <v>8.4900760974143587E-3</v>
      </c>
      <c r="J71">
        <f t="shared" si="9"/>
        <v>-0.85707052532120942</v>
      </c>
    </row>
    <row r="72" spans="1:10" x14ac:dyDescent="0.25">
      <c r="A72" t="s">
        <v>139</v>
      </c>
      <c r="B72">
        <f>('CON Score and Page Rank'!KF136-'MIN and MAX'!B$60)/('MIN and MAX'!F$60-'MIN and MAX'!B$60)</f>
        <v>1.7880660162815338E-4</v>
      </c>
      <c r="C72">
        <f>('CON Score and Page Rank'!KG136-'MIN and MAX'!C$60)/('MIN and MAX'!G$60-'MIN and MAX'!C$60)</f>
        <v>2.5739402896217116E-2</v>
      </c>
      <c r="D72">
        <f>('CON Score and Page Rank'!KH136-'MIN and MAX'!D$60)/('MIN and MAX'!H$60-'MIN and MAX'!D$60)</f>
        <v>0.59317904993909865</v>
      </c>
      <c r="E72">
        <f t="shared" si="5"/>
        <v>2.5560596294588962E-2</v>
      </c>
      <c r="F72">
        <f t="shared" si="6"/>
        <v>0.86552985972993013</v>
      </c>
      <c r="G72">
        <f t="shared" si="7"/>
        <v>0.59300024333747048</v>
      </c>
      <c r="H72" s="3">
        <f>IFERROR(VLOOKUP(A72,'GDP Data'!A$2:Q$144,13,FALSE),"Not Found")</f>
        <v>15107441446.7833</v>
      </c>
      <c r="I72">
        <f t="shared" si="8"/>
        <v>3.5076931846083465E-4</v>
      </c>
      <c r="J72">
        <f t="shared" si="9"/>
        <v>-0.86517909041146934</v>
      </c>
    </row>
    <row r="73" spans="1:10" x14ac:dyDescent="0.25">
      <c r="A73" t="s">
        <v>129</v>
      </c>
      <c r="B73">
        <f>('CON Score and Page Rank'!KF126-'MIN and MAX'!B$60)/('MIN and MAX'!F$60-'MIN and MAX'!B$60)</f>
        <v>1.3282465751571858E-4</v>
      </c>
      <c r="C73">
        <f>('CON Score and Page Rank'!KG126-'MIN and MAX'!C$60)/('MIN and MAX'!G$60-'MIN and MAX'!C$60)</f>
        <v>2.5540890525483848E-2</v>
      </c>
      <c r="D73">
        <f>('CON Score and Page Rank'!KH126-'MIN and MAX'!D$60)/('MIN and MAX'!H$60-'MIN and MAX'!D$60)</f>
        <v>0.60332927324401142</v>
      </c>
      <c r="E73">
        <f t="shared" si="5"/>
        <v>2.5408065867968128E-2</v>
      </c>
      <c r="F73">
        <f t="shared" si="6"/>
        <v>0.86528533638932736</v>
      </c>
      <c r="G73">
        <f t="shared" si="7"/>
        <v>0.60319644858649568</v>
      </c>
      <c r="H73" s="3">
        <f>IFERROR(VLOOKUP(A73,'GDP Data'!A$2:Q$144,13,FALSE),"Not Found")</f>
        <v>10142111334.496099</v>
      </c>
      <c r="I73">
        <f t="shared" si="8"/>
        <v>3.22765858977029E-5</v>
      </c>
      <c r="J73">
        <f t="shared" si="9"/>
        <v>-0.8652530598034297</v>
      </c>
    </row>
    <row r="74" spans="1:10" x14ac:dyDescent="0.25">
      <c r="A74" t="s">
        <v>76</v>
      </c>
      <c r="B74">
        <f>('CON Score and Page Rank'!KF73-'MIN and MAX'!B$60)/('MIN and MAX'!F$60-'MIN and MAX'!B$60)</f>
        <v>1.2188410890760623E-3</v>
      </c>
      <c r="C74">
        <f>('CON Score and Page Rank'!KG73-'MIN and MAX'!C$60)/('MIN and MAX'!G$60-'MIN and MAX'!C$60)</f>
        <v>2.6563137843457506E-2</v>
      </c>
      <c r="D74">
        <f>('CON Score and Page Rank'!KH73-'MIN and MAX'!D$60)/('MIN and MAX'!H$60-'MIN and MAX'!D$60)</f>
        <v>0.60292326431181487</v>
      </c>
      <c r="E74">
        <f t="shared" si="5"/>
        <v>2.5344296754381445E-2</v>
      </c>
      <c r="F74">
        <f t="shared" si="6"/>
        <v>0.86518310736507986</v>
      </c>
      <c r="G74">
        <f t="shared" si="7"/>
        <v>0.60170442322273876</v>
      </c>
      <c r="H74" s="3">
        <f>IFERROR(VLOOKUP(A74,'GDP Data'!A$2:Q$144,13,FALSE),"Not Found")</f>
        <v>36693712824.823196</v>
      </c>
      <c r="I74">
        <f t="shared" si="8"/>
        <v>1.735384319189226E-3</v>
      </c>
      <c r="J74">
        <f t="shared" si="9"/>
        <v>-0.86344772304589068</v>
      </c>
    </row>
    <row r="75" spans="1:10" x14ac:dyDescent="0.25">
      <c r="A75" t="s">
        <v>215</v>
      </c>
      <c r="B75">
        <f>('CON Score and Page Rank'!KF204-'MIN and MAX'!B$60)/('MIN and MAX'!F$60-'MIN and MAX'!B$60)</f>
        <v>3.2849146922498708E-4</v>
      </c>
      <c r="C75">
        <f>('CON Score and Page Rank'!KG204-'MIN and MAX'!C$60)/('MIN and MAX'!G$60-'MIN and MAX'!C$60)</f>
        <v>2.503706727349678E-2</v>
      </c>
      <c r="D75">
        <f>('CON Score and Page Rank'!KH204-'MIN and MAX'!D$60)/('MIN and MAX'!H$60-'MIN and MAX'!D$60)</f>
        <v>0.46894031668696712</v>
      </c>
      <c r="E75">
        <f t="shared" si="5"/>
        <v>2.4708575804271795E-2</v>
      </c>
      <c r="F75">
        <f t="shared" si="6"/>
        <v>0.86416397555081936</v>
      </c>
      <c r="G75">
        <f t="shared" si="7"/>
        <v>0.46861182521774214</v>
      </c>
      <c r="H75" s="3">
        <f>IFERROR(VLOOKUP(A75,'GDP Data'!A$2:Q$144,13,FALSE),"Not Found")</f>
        <v>14444655299.877199</v>
      </c>
      <c r="I75">
        <f t="shared" si="8"/>
        <v>3.0825601798344164E-4</v>
      </c>
      <c r="J75">
        <f t="shared" si="9"/>
        <v>-0.86385571953283591</v>
      </c>
    </row>
    <row r="76" spans="1:10" x14ac:dyDescent="0.25">
      <c r="A76" t="s">
        <v>180</v>
      </c>
      <c r="B76">
        <f>('CON Score and Page Rank'!KF11-'MIN and MAX'!B$60)/('MIN and MAX'!F$60-'MIN and MAX'!B$60)</f>
        <v>1.2489051115881231E-2</v>
      </c>
      <c r="C76">
        <f>('CON Score and Page Rank'!KG11-'MIN and MAX'!C$60)/('MIN and MAX'!G$60-'MIN and MAX'!C$60)</f>
        <v>3.6922397214094363E-2</v>
      </c>
      <c r="D76">
        <f>('CON Score and Page Rank'!KH11-'MIN and MAX'!D$60)/('MIN and MAX'!H$60-'MIN and MAX'!D$60)</f>
        <v>0.84612261469752337</v>
      </c>
      <c r="E76">
        <f t="shared" si="5"/>
        <v>2.4433346098213134E-2</v>
      </c>
      <c r="F76">
        <f t="shared" si="6"/>
        <v>0.86372275153637468</v>
      </c>
      <c r="G76">
        <f t="shared" si="7"/>
        <v>0.83363356358164209</v>
      </c>
      <c r="H76" s="3">
        <f>IFERROR(VLOOKUP(A76,'GDP Data'!A$2:Q$144,13,FALSE),"Not Found")</f>
        <v>27565469097.995499</v>
      </c>
      <c r="I76">
        <f t="shared" si="8"/>
        <v>1.1498685080923428E-3</v>
      </c>
      <c r="J76">
        <f t="shared" si="9"/>
        <v>-0.86257288302828239</v>
      </c>
    </row>
    <row r="77" spans="1:10" x14ac:dyDescent="0.25">
      <c r="A77" t="s">
        <v>149</v>
      </c>
      <c r="B77">
        <f>('CON Score and Page Rank'!KF146-'MIN and MAX'!B$60)/('MIN and MAX'!F$60-'MIN and MAX'!B$60)</f>
        <v>1.1298193948514975E-2</v>
      </c>
      <c r="C77">
        <f>('CON Score and Page Rank'!KG146-'MIN and MAX'!C$60)/('MIN and MAX'!G$60-'MIN and MAX'!C$60)</f>
        <v>3.5710241965680518E-2</v>
      </c>
      <c r="D77">
        <f>('CON Score and Page Rank'!KH146-'MIN and MAX'!D$60)/('MIN and MAX'!H$60-'MIN and MAX'!D$60)</f>
        <v>0.79415347137637027</v>
      </c>
      <c r="E77">
        <f t="shared" si="5"/>
        <v>2.4412048017165545E-2</v>
      </c>
      <c r="F77">
        <f t="shared" si="6"/>
        <v>0.8636886083293992</v>
      </c>
      <c r="G77">
        <f t="shared" si="7"/>
        <v>0.78285527742785532</v>
      </c>
      <c r="H77" s="3" t="str">
        <f>IFERROR(VLOOKUP(A77,'GDP Data'!A$2:Q$144,13,FALSE),"Not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63</v>
      </c>
      <c r="B78">
        <f>('CON Score and Page Rank'!KF60-'MIN and MAX'!B$60)/('MIN and MAX'!F$60-'MIN and MAX'!B$60)</f>
        <v>3.4374460915302133E-3</v>
      </c>
      <c r="C78">
        <f>('CON Score and Page Rank'!KG60-'MIN and MAX'!C$60)/('MIN and MAX'!G$60-'MIN and MAX'!C$60)</f>
        <v>2.7789659979007113E-2</v>
      </c>
      <c r="D78">
        <f>('CON Score and Page Rank'!KH60-'MIN and MAX'!D$60)/('MIN and MAX'!H$60-'MIN and MAX'!D$60)</f>
        <v>0.64190012180267964</v>
      </c>
      <c r="E78">
        <f t="shared" si="5"/>
        <v>2.4352213887476899E-2</v>
      </c>
      <c r="F78">
        <f t="shared" si="6"/>
        <v>0.86359268752462814</v>
      </c>
      <c r="G78">
        <f t="shared" si="7"/>
        <v>0.63846267571114945</v>
      </c>
      <c r="H78" s="3">
        <f>IFERROR(VLOOKUP(A78,'GDP Data'!A$2:Q$144,13,FALSE),"Not Found")</f>
        <v>200013052199.20001</v>
      </c>
      <c r="I78">
        <f t="shared" si="8"/>
        <v>1.221122812039631E-2</v>
      </c>
      <c r="J78">
        <f t="shared" si="9"/>
        <v>-0.85138145940423182</v>
      </c>
    </row>
    <row r="79" spans="1:10" x14ac:dyDescent="0.25">
      <c r="A79" t="s">
        <v>101</v>
      </c>
      <c r="B79">
        <f>('CON Score and Page Rank'!KF98-'MIN and MAX'!B$60)/('MIN and MAX'!F$60-'MIN and MAX'!B$60)</f>
        <v>2.9744982658276038E-3</v>
      </c>
      <c r="C79">
        <f>('CON Score and Page Rank'!KG98-'MIN and MAX'!C$60)/('MIN and MAX'!G$60-'MIN and MAX'!C$60)</f>
        <v>2.7236367733663322E-2</v>
      </c>
      <c r="D79">
        <f>('CON Score and Page Rank'!KH98-'MIN and MAX'!D$60)/('MIN and MAX'!H$60-'MIN and MAX'!D$60)</f>
        <v>0.59967519285424276</v>
      </c>
      <c r="E79">
        <f t="shared" si="5"/>
        <v>2.426186946783572E-2</v>
      </c>
      <c r="F79">
        <f t="shared" si="6"/>
        <v>0.8634478553112469</v>
      </c>
      <c r="G79">
        <f t="shared" si="7"/>
        <v>0.59670069458841513</v>
      </c>
      <c r="H79" s="3">
        <f>IFERROR(VLOOKUP(A79,'GDP Data'!A$2:Q$144,13,FALSE),"Not Found")</f>
        <v>14381552466.604401</v>
      </c>
      <c r="I79">
        <f t="shared" si="8"/>
        <v>3.0420839308297523E-4</v>
      </c>
      <c r="J79">
        <f t="shared" si="9"/>
        <v>-0.86314364691816392</v>
      </c>
    </row>
    <row r="80" spans="1:10" x14ac:dyDescent="0.25">
      <c r="A80" t="s">
        <v>172</v>
      </c>
      <c r="B80">
        <f>('CON Score and Page Rank'!KF168-'MIN and MAX'!B$60)/('MIN and MAX'!F$60-'MIN and MAX'!B$60)</f>
        <v>1.015916744752416E-2</v>
      </c>
      <c r="C80">
        <f>('CON Score and Page Rank'!KG168-'MIN and MAX'!C$60)/('MIN and MAX'!G$60-'MIN and MAX'!C$60)</f>
        <v>3.4245787150449389E-2</v>
      </c>
      <c r="D80">
        <f>('CON Score and Page Rank'!KH168-'MIN and MAX'!D$60)/('MIN and MAX'!H$60-'MIN and MAX'!D$60)</f>
        <v>0.73893625659764517</v>
      </c>
      <c r="E80">
        <f t="shared" si="5"/>
        <v>2.4086619702925229E-2</v>
      </c>
      <c r="F80">
        <f t="shared" si="6"/>
        <v>0.86316691032928416</v>
      </c>
      <c r="G80">
        <f t="shared" si="7"/>
        <v>0.72877708915012096</v>
      </c>
      <c r="H80" s="3">
        <f>IFERROR(VLOOKUP(A80,'GDP Data'!A$2:Q$144,13,FALSE),"Not Found")</f>
        <v>172595960457.83099</v>
      </c>
      <c r="I80">
        <f t="shared" si="8"/>
        <v>1.0452604973461097E-2</v>
      </c>
      <c r="J80">
        <f t="shared" si="9"/>
        <v>-0.85271430535582304</v>
      </c>
    </row>
    <row r="81" spans="1:10" x14ac:dyDescent="0.25">
      <c r="A81" t="s">
        <v>187</v>
      </c>
      <c r="B81">
        <f>('CON Score and Page Rank'!KF24-'MIN and MAX'!B$60)/('MIN and MAX'!F$60-'MIN and MAX'!B$60)</f>
        <v>4.675371924926096E-3</v>
      </c>
      <c r="C81">
        <f>('CON Score and Page Rank'!KG24-'MIN and MAX'!C$60)/('MIN and MAX'!G$60-'MIN and MAX'!C$60)</f>
        <v>2.8547481310257028E-2</v>
      </c>
      <c r="D81">
        <f>('CON Score and Page Rank'!KH24-'MIN and MAX'!D$60)/('MIN and MAX'!H$60-'MIN and MAX'!D$60)</f>
        <v>0.85099472188388148</v>
      </c>
      <c r="E81">
        <f t="shared" si="5"/>
        <v>2.3872109385330933E-2</v>
      </c>
      <c r="F81">
        <f t="shared" si="6"/>
        <v>0.86282302628848007</v>
      </c>
      <c r="G81">
        <f t="shared" si="7"/>
        <v>0.84631934995895541</v>
      </c>
      <c r="H81" s="3">
        <f>IFERROR(VLOOKUP(A81,'GDP Data'!A$2:Q$144,13,FALSE),"Not Found")</f>
        <v>9638916481.0690403</v>
      </c>
      <c r="I81">
        <f t="shared" si="8"/>
        <v>0</v>
      </c>
      <c r="J81">
        <f t="shared" si="9"/>
        <v>-0.86282302628848007</v>
      </c>
    </row>
    <row r="82" spans="1:10" x14ac:dyDescent="0.25">
      <c r="A82" t="s">
        <v>192</v>
      </c>
      <c r="B82">
        <f>('CON Score and Page Rank'!KF28-'MIN and MAX'!B$60)/('MIN and MAX'!F$60-'MIN and MAX'!B$60)</f>
        <v>2.3483714355012921E-2</v>
      </c>
      <c r="C82">
        <f>('CON Score and Page Rank'!KG28-'MIN and MAX'!C$60)/('MIN and MAX'!G$60-'MIN and MAX'!C$60)</f>
        <v>4.7344925810087896E-2</v>
      </c>
      <c r="D82">
        <f>('CON Score and Page Rank'!KH28-'MIN and MAX'!D$60)/('MIN and MAX'!H$60-'MIN and MAX'!D$60)</f>
        <v>0.83881445391798615</v>
      </c>
      <c r="E82">
        <f t="shared" si="5"/>
        <v>2.3861211455074974E-2</v>
      </c>
      <c r="F82">
        <f t="shared" si="6"/>
        <v>0.86280555568690331</v>
      </c>
      <c r="G82">
        <f t="shared" si="7"/>
        <v>0.81533073956297319</v>
      </c>
      <c r="H82" s="3" t="str">
        <f>IFERROR(VLOOKUP(A82,'GDP Data'!A$2:Q$144,13,FALSE),"Not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67</v>
      </c>
      <c r="B83">
        <f>('CON Score and Page Rank'!KF64-'MIN and MAX'!B$60)/('MIN and MAX'!F$60-'MIN and MAX'!B$60)</f>
        <v>3.6219028026209427E-4</v>
      </c>
      <c r="C83">
        <f>('CON Score and Page Rank'!KG64-'MIN and MAX'!C$60)/('MIN and MAX'!G$60-'MIN and MAX'!C$60)</f>
        <v>2.407110769901416E-2</v>
      </c>
      <c r="D83">
        <f>('CON Score and Page Rank'!KH64-'MIN and MAX'!D$60)/('MIN and MAX'!H$60-'MIN and MAX'!D$60)</f>
        <v>0.44376776289078362</v>
      </c>
      <c r="E83">
        <f t="shared" si="5"/>
        <v>2.3708917418752067E-2</v>
      </c>
      <c r="F83">
        <f t="shared" si="6"/>
        <v>0.86256141130639774</v>
      </c>
      <c r="G83">
        <f t="shared" si="7"/>
        <v>0.44340557261052155</v>
      </c>
      <c r="H83" s="3">
        <f>IFERROR(VLOOKUP(A83,'GDP Data'!A$2:Q$144,13,FALSE),"Not Found")</f>
        <v>12080296644.064301</v>
      </c>
      <c r="I83">
        <f t="shared" si="8"/>
        <v>1.5659821638316264E-4</v>
      </c>
      <c r="J83">
        <f t="shared" si="9"/>
        <v>-0.8624048130900146</v>
      </c>
    </row>
    <row r="84" spans="1:10" x14ac:dyDescent="0.25">
      <c r="A84" t="s">
        <v>221</v>
      </c>
      <c r="B84">
        <f>('CON Score and Page Rank'!KF210-'MIN and MAX'!B$60)/('MIN and MAX'!F$60-'MIN and MAX'!B$60)</f>
        <v>1.7402991921850017E-4</v>
      </c>
      <c r="C84">
        <f>('CON Score and Page Rank'!KG210-'MIN and MAX'!C$60)/('MIN and MAX'!G$60-'MIN and MAX'!C$60)</f>
        <v>2.3839655229347351E-2</v>
      </c>
      <c r="D84">
        <f>('CON Score and Page Rank'!KH210-'MIN and MAX'!D$60)/('MIN and MAX'!H$60-'MIN and MAX'!D$60)</f>
        <v>0.46447421843280551</v>
      </c>
      <c r="E84">
        <f t="shared" si="5"/>
        <v>2.3665625310128852E-2</v>
      </c>
      <c r="F84">
        <f t="shared" si="6"/>
        <v>0.8624920092122923</v>
      </c>
      <c r="G84">
        <f t="shared" si="7"/>
        <v>0.46430018851358701</v>
      </c>
      <c r="H84" s="3" t="str">
        <f>IFERROR(VLOOKUP(A84,'GDP Data'!A$2:Q$144,13,FALSE),"Not Found")</f>
        <v>Not Found</v>
      </c>
      <c r="I84" t="str">
        <f t="shared" si="8"/>
        <v>No Value</v>
      </c>
      <c r="J84" t="str">
        <f t="shared" si="9"/>
        <v>No Value</v>
      </c>
    </row>
    <row r="85" spans="1:10" x14ac:dyDescent="0.25">
      <c r="A85" t="s">
        <v>179</v>
      </c>
      <c r="B85">
        <f>('CON Score and Page Rank'!KF174-'MIN and MAX'!B$60)/('MIN and MAX'!F$60-'MIN and MAX'!B$60)</f>
        <v>2.1091034766016727E-2</v>
      </c>
      <c r="C85">
        <f>('CON Score and Page Rank'!KG174-'MIN and MAX'!C$60)/('MIN and MAX'!G$60-'MIN and MAX'!C$60)</f>
        <v>4.4699705535043342E-2</v>
      </c>
      <c r="D85">
        <f>('CON Score and Page Rank'!KH174-'MIN and MAX'!D$60)/('MIN and MAX'!H$60-'MIN and MAX'!D$60)</f>
        <v>0.88794153471376369</v>
      </c>
      <c r="E85">
        <f t="shared" si="5"/>
        <v>2.3608670769026615E-2</v>
      </c>
      <c r="F85">
        <f t="shared" si="6"/>
        <v>0.86240070471022445</v>
      </c>
      <c r="G85">
        <f t="shared" si="7"/>
        <v>0.86685049994774699</v>
      </c>
      <c r="H85" s="3">
        <f>IFERROR(VLOOKUP(A85,'GDP Data'!A$2:Q$144,13,FALSE),"Not Found")</f>
        <v>63169910822.128502</v>
      </c>
      <c r="I85">
        <f t="shared" si="8"/>
        <v>3.4336554224895454E-3</v>
      </c>
      <c r="J85">
        <f t="shared" si="9"/>
        <v>-0.85896704928773493</v>
      </c>
    </row>
    <row r="86" spans="1:10" x14ac:dyDescent="0.25">
      <c r="A86" t="s">
        <v>145</v>
      </c>
      <c r="B86">
        <f>('CON Score and Page Rank'!KF143-'MIN and MAX'!B$60)/('MIN and MAX'!F$60-'MIN and MAX'!B$60)</f>
        <v>2.1833966979889976E-4</v>
      </c>
      <c r="C86">
        <f>('CON Score and Page Rank'!KG143-'MIN and MAX'!C$60)/('MIN and MAX'!G$60-'MIN and MAX'!C$60)</f>
        <v>2.3778199300425296E-2</v>
      </c>
      <c r="D86">
        <f>('CON Score and Page Rank'!KH143-'MIN and MAX'!D$60)/('MIN and MAX'!H$60-'MIN and MAX'!D$60)</f>
        <v>0.46488022736500201</v>
      </c>
      <c r="E86">
        <f t="shared" si="5"/>
        <v>2.3559859630626397E-2</v>
      </c>
      <c r="F86">
        <f t="shared" si="6"/>
        <v>0.86232245499385851</v>
      </c>
      <c r="G86">
        <f t="shared" si="7"/>
        <v>0.46466188769520311</v>
      </c>
      <c r="H86" s="3" t="str">
        <f>IFERROR(VLOOKUP(A86,'GDP Data'!A$2:Q$144,13,FALSE),"Not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131</v>
      </c>
      <c r="B87">
        <f>('CON Score and Page Rank'!KF128-'MIN and MAX'!B$60)/('MIN and MAX'!F$60-'MIN and MAX'!B$60)</f>
        <v>6.7309620642557984E-4</v>
      </c>
      <c r="C87">
        <f>('CON Score and Page Rank'!KG128-'MIN and MAX'!C$60)/('MIN and MAX'!G$60-'MIN and MAX'!C$60)</f>
        <v>2.4046991437618594E-2</v>
      </c>
      <c r="D87">
        <f>('CON Score and Page Rank'!KH128-'MIN and MAX'!D$60)/('MIN and MAX'!H$60-'MIN and MAX'!D$60)</f>
        <v>0.77019894437677627</v>
      </c>
      <c r="E87">
        <f t="shared" si="5"/>
        <v>2.3373895231193015E-2</v>
      </c>
      <c r="F87">
        <f t="shared" si="6"/>
        <v>0.86202433325388805</v>
      </c>
      <c r="G87">
        <f t="shared" si="7"/>
        <v>0.76952584817035075</v>
      </c>
      <c r="H87" s="3">
        <f>IFERROR(VLOOKUP(A87,'GDP Data'!A$2:Q$144,13,FALSE),"Not Found")</f>
        <v>128637938711.386</v>
      </c>
      <c r="I87">
        <f t="shared" si="8"/>
        <v>7.6329917458431221E-3</v>
      </c>
      <c r="J87">
        <f t="shared" si="9"/>
        <v>-0.85439134150804497</v>
      </c>
    </row>
    <row r="88" spans="1:10" x14ac:dyDescent="0.25">
      <c r="A88" t="s">
        <v>204</v>
      </c>
      <c r="B88">
        <f>('CON Score and Page Rank'!KF193-'MIN and MAX'!B$60)/('MIN and MAX'!F$60-'MIN and MAX'!B$60)</f>
        <v>2.6755633936977546E-4</v>
      </c>
      <c r="C88">
        <f>('CON Score and Page Rank'!KG193-'MIN and MAX'!C$60)/('MIN and MAX'!G$60-'MIN and MAX'!C$60)</f>
        <v>2.3260892562129584E-2</v>
      </c>
      <c r="D88">
        <f>('CON Score and Page Rank'!KH193-'MIN and MAX'!D$60)/('MIN and MAX'!H$60-'MIN and MAX'!D$60)</f>
        <v>0.53105968331303288</v>
      </c>
      <c r="E88">
        <f t="shared" si="5"/>
        <v>2.299333622275981E-2</v>
      </c>
      <c r="F88">
        <f t="shared" si="6"/>
        <v>0.8614142545823722</v>
      </c>
      <c r="G88">
        <f t="shared" si="7"/>
        <v>0.53079212697366307</v>
      </c>
      <c r="H88" s="3">
        <f>IFERROR(VLOOKUP(A88,'GDP Data'!A$2:Q$144,13,FALSE),"Not Found")</f>
        <v>68990000000</v>
      </c>
      <c r="I88">
        <f t="shared" si="8"/>
        <v>3.8069752348891981E-3</v>
      </c>
      <c r="J88">
        <f t="shared" si="9"/>
        <v>-0.85760727934748304</v>
      </c>
    </row>
    <row r="89" spans="1:10" x14ac:dyDescent="0.25">
      <c r="A89" t="s">
        <v>125</v>
      </c>
      <c r="B89">
        <f>('CON Score and Page Rank'!KF122-'MIN and MAX'!B$60)/('MIN and MAX'!F$60-'MIN and MAX'!B$60)</f>
        <v>2.630428502044058E-4</v>
      </c>
      <c r="C89">
        <f>('CON Score and Page Rank'!KG122-'MIN and MAX'!C$60)/('MIN and MAX'!G$60-'MIN and MAX'!C$60)</f>
        <v>2.3229324059217096E-2</v>
      </c>
      <c r="D89">
        <f>('CON Score and Page Rank'!KH122-'MIN and MAX'!D$60)/('MIN and MAX'!H$60-'MIN and MAX'!D$60)</f>
        <v>0.46812829882257412</v>
      </c>
      <c r="E89">
        <f t="shared" si="5"/>
        <v>2.2966281209012691E-2</v>
      </c>
      <c r="F89">
        <f t="shared" si="6"/>
        <v>0.86137088236813231</v>
      </c>
      <c r="G89">
        <f t="shared" si="7"/>
        <v>0.46786525597236972</v>
      </c>
      <c r="H89" s="3" t="str">
        <f>IFERROR(VLOOKUP(A89,'GDP Data'!A$2:Q$144,13,FALSE),"Not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56</v>
      </c>
      <c r="B90">
        <f>('CON Score and Page Rank'!KF51-'MIN and MAX'!B$60)/('MIN and MAX'!F$60-'MIN and MAX'!B$60)</f>
        <v>1.9135321151093336E-3</v>
      </c>
      <c r="C90">
        <f>('CON Score and Page Rank'!KG51-'MIN and MAX'!C$60)/('MIN and MAX'!G$60-'MIN and MAX'!C$60)</f>
        <v>2.4600835808479334E-2</v>
      </c>
      <c r="D90">
        <f>('CON Score and Page Rank'!KH51-'MIN and MAX'!D$60)/('MIN and MAX'!H$60-'MIN and MAX'!D$60)</f>
        <v>0.68899715793747462</v>
      </c>
      <c r="E90">
        <f t="shared" si="5"/>
        <v>2.2687303693369999E-2</v>
      </c>
      <c r="F90">
        <f t="shared" si="6"/>
        <v>0.86092365019557959</v>
      </c>
      <c r="G90">
        <f t="shared" si="7"/>
        <v>0.68708362582236526</v>
      </c>
      <c r="H90" s="3" t="str">
        <f>IFERROR(VLOOKUP(A90,'GDP Data'!A$2:Q$144,13,FALSE),"Not Found")</f>
        <v>Not Found</v>
      </c>
      <c r="I90" t="str">
        <f t="shared" si="8"/>
        <v>No Value</v>
      </c>
      <c r="J90" t="str">
        <f t="shared" si="9"/>
        <v>No Value</v>
      </c>
    </row>
    <row r="91" spans="1:10" x14ac:dyDescent="0.25">
      <c r="A91" t="s">
        <v>154</v>
      </c>
      <c r="B91">
        <f>('CON Score and Page Rank'!KF151-'MIN and MAX'!B$60)/('MIN and MAX'!F$60-'MIN and MAX'!B$60)</f>
        <v>7.6733449014807132E-6</v>
      </c>
      <c r="C91">
        <f>('CON Score and Page Rank'!KG151-'MIN and MAX'!C$60)/('MIN and MAX'!G$60-'MIN and MAX'!C$60)</f>
        <v>2.2690099390860405E-2</v>
      </c>
      <c r="D91">
        <f>('CON Score and Page Rank'!KH151-'MIN and MAX'!D$60)/('MIN and MAX'!H$60-'MIN and MAX'!D$60)</f>
        <v>0.48436865611043445</v>
      </c>
      <c r="E91">
        <f t="shared" si="5"/>
        <v>2.2682426045958923E-2</v>
      </c>
      <c r="F91">
        <f t="shared" si="6"/>
        <v>0.86091583078101652</v>
      </c>
      <c r="G91">
        <f t="shared" si="7"/>
        <v>0.48436098276553297</v>
      </c>
      <c r="H91" s="3">
        <f>IFERROR(VLOOKUP(A91,'GDP Data'!A$2:Q$144,13,FALSE),"Not Found")</f>
        <v>21573862466.826801</v>
      </c>
      <c r="I91">
        <f t="shared" si="8"/>
        <v>7.6554699768922505E-4</v>
      </c>
      <c r="J91">
        <f t="shared" si="9"/>
        <v>-0.86015028378332725</v>
      </c>
    </row>
    <row r="92" spans="1:10" x14ac:dyDescent="0.25">
      <c r="A92" t="s">
        <v>211</v>
      </c>
      <c r="B92">
        <f>('CON Score and Page Rank'!KF200-'MIN and MAX'!B$60)/('MIN and MAX'!F$60-'MIN and MAX'!B$60)</f>
        <v>1.2835215265724559E-3</v>
      </c>
      <c r="C92">
        <f>('CON Score and Page Rank'!KG200-'MIN and MAX'!C$60)/('MIN and MAX'!G$60-'MIN and MAX'!C$60)</f>
        <v>2.3922302607387036E-2</v>
      </c>
      <c r="D92">
        <f>('CON Score and Page Rank'!KH200-'MIN and MAX'!D$60)/('MIN and MAX'!H$60-'MIN and MAX'!D$60)</f>
        <v>0.6199756394640682</v>
      </c>
      <c r="E92">
        <f t="shared" si="5"/>
        <v>2.2638781080814581E-2</v>
      </c>
      <c r="F92">
        <f t="shared" si="6"/>
        <v>0.86084586301842636</v>
      </c>
      <c r="G92">
        <f t="shared" si="7"/>
        <v>0.61869211793749579</v>
      </c>
      <c r="H92" s="3">
        <f>IFERROR(VLOOKUP(A92,'GDP Data'!A$2:Q$144,13,FALSE),"Not Found")</f>
        <v>46876114650.499603</v>
      </c>
      <c r="I92">
        <f t="shared" si="8"/>
        <v>2.3885173250875295E-3</v>
      </c>
      <c r="J92">
        <f t="shared" si="9"/>
        <v>-0.85845734569333887</v>
      </c>
    </row>
    <row r="93" spans="1:10" x14ac:dyDescent="0.25">
      <c r="A93" t="s">
        <v>64</v>
      </c>
      <c r="B93">
        <f>('CON Score and Page Rank'!KF61-'MIN and MAX'!B$60)/('MIN and MAX'!F$60-'MIN and MAX'!B$60)</f>
        <v>6.5715255777474106E-3</v>
      </c>
      <c r="C93">
        <f>('CON Score and Page Rank'!KG61-'MIN and MAX'!C$60)/('MIN and MAX'!G$60-'MIN and MAX'!C$60)</f>
        <v>2.9054480736928436E-2</v>
      </c>
      <c r="D93">
        <f>('CON Score and Page Rank'!KH61-'MIN and MAX'!D$60)/('MIN and MAX'!H$60-'MIN and MAX'!D$60)</f>
        <v>0.63134388956557042</v>
      </c>
      <c r="E93">
        <f t="shared" si="5"/>
        <v>2.2482955159181025E-2</v>
      </c>
      <c r="F93">
        <f t="shared" si="6"/>
        <v>0.86059605663058281</v>
      </c>
      <c r="G93">
        <f t="shared" si="7"/>
        <v>0.62477236398782299</v>
      </c>
      <c r="H93" s="3">
        <f>IFERROR(VLOOKUP(A93,'GDP Data'!A$2:Q$144,13,FALSE),"Not Found")</f>
        <v>109436531427.069</v>
      </c>
      <c r="I93">
        <f t="shared" si="8"/>
        <v>6.4013498334743327E-3</v>
      </c>
      <c r="J93">
        <f t="shared" si="9"/>
        <v>-0.85419470679710852</v>
      </c>
    </row>
    <row r="94" spans="1:10" x14ac:dyDescent="0.25">
      <c r="A94" t="s">
        <v>102</v>
      </c>
      <c r="B94">
        <f>('CON Score and Page Rank'!KF99-'MIN and MAX'!B$60)/('MIN and MAX'!F$60-'MIN and MAX'!B$60)</f>
        <v>4.9760990079931463E-5</v>
      </c>
      <c r="C94">
        <f>('CON Score and Page Rank'!KG99-'MIN and MAX'!C$60)/('MIN and MAX'!G$60-'MIN and MAX'!C$60)</f>
        <v>2.2394745657416209E-2</v>
      </c>
      <c r="D94">
        <f>('CON Score and Page Rank'!KH99-'MIN and MAX'!D$60)/('MIN and MAX'!H$60-'MIN and MAX'!D$60)</f>
        <v>0.5408038976857491</v>
      </c>
      <c r="E94">
        <f t="shared" si="5"/>
        <v>2.2344984667336278E-2</v>
      </c>
      <c r="F94">
        <f t="shared" si="6"/>
        <v>0.86037487449454675</v>
      </c>
      <c r="G94">
        <f t="shared" si="7"/>
        <v>0.54075413669566919</v>
      </c>
      <c r="H94" s="3">
        <f>IFERROR(VLOOKUP(A94,'GDP Data'!A$2:Q$144,13,FALSE),"Not Found")</f>
        <v>12523402328.767099</v>
      </c>
      <c r="I94">
        <f t="shared" si="8"/>
        <v>1.850204838142891E-4</v>
      </c>
      <c r="J94">
        <f t="shared" si="9"/>
        <v>-0.86018985401073245</v>
      </c>
    </row>
    <row r="95" spans="1:10" x14ac:dyDescent="0.25">
      <c r="A95" t="s">
        <v>84</v>
      </c>
      <c r="B95">
        <f>('CON Score and Page Rank'!KF81-'MIN and MAX'!B$60)/('MIN and MAX'!F$60-'MIN and MAX'!B$60)</f>
        <v>1.4587171361977037E-3</v>
      </c>
      <c r="C95">
        <f>('CON Score and Page Rank'!KG81-'MIN and MAX'!C$60)/('MIN and MAX'!G$60-'MIN and MAX'!C$60)</f>
        <v>2.3792676612664446E-2</v>
      </c>
      <c r="D95">
        <f>('CON Score and Page Rank'!KH81-'MIN and MAX'!D$60)/('MIN and MAX'!H$60-'MIN and MAX'!D$60)</f>
        <v>0.66179455948030852</v>
      </c>
      <c r="E95">
        <f t="shared" si="5"/>
        <v>2.2333959476466742E-2</v>
      </c>
      <c r="F95">
        <f t="shared" si="6"/>
        <v>0.86035719987996717</v>
      </c>
      <c r="G95">
        <f t="shared" si="7"/>
        <v>0.6603358423441108</v>
      </c>
      <c r="H95" s="3">
        <f>IFERROR(VLOOKUP(A95,'GDP Data'!A$2:Q$144,13,FALSE),"Not Found")</f>
        <v>39337314809.943398</v>
      </c>
      <c r="I95">
        <f t="shared" si="8"/>
        <v>1.904953713571831E-3</v>
      </c>
      <c r="J95">
        <f t="shared" si="9"/>
        <v>-0.85845224616639537</v>
      </c>
    </row>
    <row r="96" spans="1:10" x14ac:dyDescent="0.25">
      <c r="A96" t="s">
        <v>198</v>
      </c>
      <c r="B96">
        <f>('CON Score and Page Rank'!KF188-'MIN and MAX'!B$60)/('MIN and MAX'!F$60-'MIN and MAX'!B$60)</f>
        <v>7.4590935957549503E-4</v>
      </c>
      <c r="C96">
        <f>('CON Score and Page Rank'!KG188-'MIN and MAX'!C$60)/('MIN and MAX'!G$60-'MIN and MAX'!C$60)</f>
        <v>2.2796879012876407E-2</v>
      </c>
      <c r="D96">
        <f>('CON Score and Page Rank'!KH188-'MIN and MAX'!D$60)/('MIN and MAX'!H$60-'MIN and MAX'!D$60)</f>
        <v>0.62362971985383675</v>
      </c>
      <c r="E96">
        <f t="shared" si="5"/>
        <v>2.2050969653300913E-2</v>
      </c>
      <c r="F96">
        <f t="shared" si="6"/>
        <v>0.85990353552951504</v>
      </c>
      <c r="G96">
        <f t="shared" si="7"/>
        <v>0.62288381049426123</v>
      </c>
      <c r="H96" s="3" t="str">
        <f>IFERROR(VLOOKUP(A96,'GDP Data'!A$2:Q$144,13,FALSE),"Not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176</v>
      </c>
      <c r="B97">
        <f>('CON Score and Page Rank'!KF171-'MIN and MAX'!B$60)/('MIN and MAX'!F$60-'MIN and MAX'!B$60)</f>
        <v>7.2867383176427551E-4</v>
      </c>
      <c r="C97">
        <f>('CON Score and Page Rank'!KG171-'MIN and MAX'!C$60)/('MIN and MAX'!G$60-'MIN and MAX'!C$60)</f>
        <v>2.2776841215496828E-2</v>
      </c>
      <c r="D97">
        <f>('CON Score and Page Rank'!KH171-'MIN and MAX'!D$60)/('MIN and MAX'!H$60-'MIN and MAX'!D$60)</f>
        <v>0.65286236297198541</v>
      </c>
      <c r="E97">
        <f t="shared" si="5"/>
        <v>2.2048167383732553E-2</v>
      </c>
      <c r="F97">
        <f t="shared" si="6"/>
        <v>0.85989904317784915</v>
      </c>
      <c r="G97">
        <f t="shared" si="7"/>
        <v>0.65213368914022118</v>
      </c>
      <c r="H97" s="3">
        <f>IFERROR(VLOOKUP(A97,'GDP Data'!A$2:Q$144,13,FALSE),"Not Found")</f>
        <v>61757788944.723602</v>
      </c>
      <c r="I97">
        <f t="shared" si="8"/>
        <v>3.3430772443470863E-3</v>
      </c>
      <c r="J97">
        <f t="shared" si="9"/>
        <v>-0.85655596593350203</v>
      </c>
    </row>
    <row r="98" spans="1:10" x14ac:dyDescent="0.25">
      <c r="A98" t="s">
        <v>201</v>
      </c>
      <c r="B98">
        <f>('CON Score and Page Rank'!KF8-'MIN and MAX'!B$60)/('MIN and MAX'!F$60-'MIN and MAX'!B$60)</f>
        <v>3.0398003526868694E-2</v>
      </c>
      <c r="C98">
        <f>('CON Score and Page Rank'!KG8-'MIN and MAX'!C$60)/('MIN and MAX'!G$60-'MIN and MAX'!C$60)</f>
        <v>5.2176558773363892E-2</v>
      </c>
      <c r="D98">
        <f>('CON Score and Page Rank'!KH8-'MIN and MAX'!D$60)/('MIN and MAX'!H$60-'MIN and MAX'!D$60)</f>
        <v>0.82460414129110837</v>
      </c>
      <c r="E98">
        <f t="shared" si="5"/>
        <v>2.1778555246495197E-2</v>
      </c>
      <c r="F98">
        <f t="shared" si="6"/>
        <v>0.85946682475477865</v>
      </c>
      <c r="G98">
        <f t="shared" si="7"/>
        <v>0.79420613776423965</v>
      </c>
      <c r="H98" s="3">
        <f>IFERROR(VLOOKUP(A98,'GDP Data'!A$2:Q$144,13,FALSE),"Not Found")</f>
        <v>251224856981.29401</v>
      </c>
      <c r="I98">
        <f t="shared" si="8"/>
        <v>1.5496123036884664E-2</v>
      </c>
      <c r="J98">
        <f t="shared" si="9"/>
        <v>-0.84397070171789401</v>
      </c>
    </row>
    <row r="99" spans="1:10" x14ac:dyDescent="0.25">
      <c r="A99" t="s">
        <v>66</v>
      </c>
      <c r="B99">
        <f>('CON Score and Page Rank'!KF63-'MIN and MAX'!B$60)/('MIN and MAX'!F$60-'MIN and MAX'!B$60)</f>
        <v>1.0917169671604287E-4</v>
      </c>
      <c r="C99">
        <f>('CON Score and Page Rank'!KG63-'MIN and MAX'!C$60)/('MIN and MAX'!G$60-'MIN and MAX'!C$60)</f>
        <v>2.1632603217515228E-2</v>
      </c>
      <c r="D99">
        <f>('CON Score and Page Rank'!KH63-'MIN and MAX'!D$60)/('MIN and MAX'!H$60-'MIN and MAX'!D$60)</f>
        <v>0.55907429963459199</v>
      </c>
      <c r="E99">
        <f t="shared" si="5"/>
        <v>2.1523431520799184E-2</v>
      </c>
      <c r="F99">
        <f t="shared" si="6"/>
        <v>0.85905783287652659</v>
      </c>
      <c r="G99">
        <f t="shared" si="7"/>
        <v>0.55896512793787589</v>
      </c>
      <c r="H99" s="3">
        <f>IFERROR(VLOOKUP(A99,'GDP Data'!A$2:Q$144,13,FALSE),"Not Found")</f>
        <v>15351972361.147699</v>
      </c>
      <c r="I99">
        <f t="shared" si="8"/>
        <v>3.6645434188341708E-4</v>
      </c>
      <c r="J99">
        <f t="shared" si="9"/>
        <v>-0.85869137853464317</v>
      </c>
    </row>
    <row r="100" spans="1:10" x14ac:dyDescent="0.25">
      <c r="A100" t="s">
        <v>217</v>
      </c>
      <c r="B100">
        <f>('CON Score and Page Rank'!KF206-'MIN and MAX'!B$60)/('MIN and MAX'!F$60-'MIN and MAX'!B$60)</f>
        <v>1.4421007067462276E-4</v>
      </c>
      <c r="C100">
        <f>('CON Score and Page Rank'!KG206-'MIN and MAX'!C$60)/('MIN and MAX'!G$60-'MIN and MAX'!C$60)</f>
        <v>2.1519716796689393E-2</v>
      </c>
      <c r="D100">
        <f>('CON Score and Page Rank'!KH206-'MIN and MAX'!D$60)/('MIN and MAX'!H$60-'MIN and MAX'!D$60)</f>
        <v>0.54811205846528621</v>
      </c>
      <c r="E100">
        <f t="shared" si="5"/>
        <v>2.1375506726014772E-2</v>
      </c>
      <c r="F100">
        <f t="shared" si="6"/>
        <v>0.85882069287908469</v>
      </c>
      <c r="G100">
        <f t="shared" si="7"/>
        <v>0.54796784839461155</v>
      </c>
      <c r="H100" s="3">
        <f>IFERROR(VLOOKUP(A100,'GDP Data'!A$2:Q$144,13,FALSE),"Not Found")</f>
        <v>9774307336.2379208</v>
      </c>
      <c r="I100">
        <f t="shared" si="8"/>
        <v>8.6844182464502723E-6</v>
      </c>
      <c r="J100">
        <f t="shared" si="9"/>
        <v>-0.85881200846083827</v>
      </c>
    </row>
    <row r="101" spans="1:10" x14ac:dyDescent="0.25">
      <c r="A101" t="s">
        <v>218</v>
      </c>
      <c r="B101">
        <f>('CON Score and Page Rank'!KF207-'MIN and MAX'!B$60)/('MIN and MAX'!F$60-'MIN and MAX'!B$60)</f>
        <v>1.9818460373158073E-3</v>
      </c>
      <c r="C101">
        <f>('CON Score and Page Rank'!KG207-'MIN and MAX'!C$60)/('MIN and MAX'!G$60-'MIN and MAX'!C$60)</f>
        <v>2.3302817777370522E-2</v>
      </c>
      <c r="D101">
        <f>('CON Score and Page Rank'!KH207-'MIN and MAX'!D$60)/('MIN and MAX'!H$60-'MIN and MAX'!D$60)</f>
        <v>0.65692245229395052</v>
      </c>
      <c r="E101">
        <f t="shared" si="5"/>
        <v>2.1320971740054713E-2</v>
      </c>
      <c r="F101">
        <f t="shared" si="6"/>
        <v>0.8587332671946355</v>
      </c>
      <c r="G101">
        <f t="shared" si="7"/>
        <v>0.65494060625663475</v>
      </c>
      <c r="H101" s="3">
        <f>IFERROR(VLOOKUP(A101,'GDP Data'!A$2:Q$144,13,FALSE),"Not Found")</f>
        <v>33737052170.489799</v>
      </c>
      <c r="I101">
        <f t="shared" si="8"/>
        <v>1.5457343040310651E-3</v>
      </c>
      <c r="J101">
        <f t="shared" si="9"/>
        <v>-0.85718753289060445</v>
      </c>
    </row>
    <row r="102" spans="1:10" x14ac:dyDescent="0.25">
      <c r="A102" t="s">
        <v>175</v>
      </c>
      <c r="B102">
        <f>('CON Score and Page Rank'!KF170-'MIN and MAX'!B$60)/('MIN and MAX'!F$60-'MIN and MAX'!B$60)</f>
        <v>1.8900007299773223E-3</v>
      </c>
      <c r="C102">
        <f>('CON Score and Page Rank'!KG170-'MIN and MAX'!C$60)/('MIN and MAX'!G$60-'MIN and MAX'!C$60)</f>
        <v>2.3170938238761651E-2</v>
      </c>
      <c r="D102">
        <f>('CON Score and Page Rank'!KH170-'MIN and MAX'!D$60)/('MIN and MAX'!H$60-'MIN and MAX'!D$60)</f>
        <v>0.44417377182298012</v>
      </c>
      <c r="E102">
        <f t="shared" si="5"/>
        <v>2.128093750878433E-2</v>
      </c>
      <c r="F102">
        <f t="shared" si="6"/>
        <v>0.85866908784245255</v>
      </c>
      <c r="G102">
        <f t="shared" si="7"/>
        <v>0.44228377109300282</v>
      </c>
      <c r="H102" s="3">
        <f>IFERROR(VLOOKUP(A102,'GDP Data'!A$2:Q$144,13,FALSE),"Not Found")</f>
        <v>12890764531.3284</v>
      </c>
      <c r="I102">
        <f t="shared" si="8"/>
        <v>2.0858431322507201E-4</v>
      </c>
      <c r="J102">
        <f t="shared" si="9"/>
        <v>-0.85846050352922743</v>
      </c>
    </row>
    <row r="103" spans="1:10" x14ac:dyDescent="0.25">
      <c r="A103" t="s">
        <v>44</v>
      </c>
      <c r="B103">
        <f>('CON Score and Page Rank'!KF38-'MIN and MAX'!B$60)/('MIN and MAX'!F$60-'MIN and MAX'!B$60)</f>
        <v>2.0952329811169942E-4</v>
      </c>
      <c r="C103">
        <f>('CON Score and Page Rank'!KG38-'MIN and MAX'!C$60)/('MIN and MAX'!G$60-'MIN and MAX'!C$60)</f>
        <v>2.0868832007339248E-2</v>
      </c>
      <c r="D103">
        <f>('CON Score and Page Rank'!KH38-'MIN and MAX'!D$60)/('MIN and MAX'!H$60-'MIN and MAX'!D$60)</f>
        <v>0.37190418189200164</v>
      </c>
      <c r="E103">
        <f t="shared" si="5"/>
        <v>2.0659308709227549E-2</v>
      </c>
      <c r="F103">
        <f t="shared" si="6"/>
        <v>0.85767254732230824</v>
      </c>
      <c r="G103">
        <f t="shared" si="7"/>
        <v>0.37169465859388995</v>
      </c>
      <c r="H103" s="3" t="str">
        <f>IFERROR(VLOOKUP(A103,'GDP Data'!A$2:Q$144,13,FALSE),"Not Found")</f>
        <v>Not Found</v>
      </c>
      <c r="I103" t="str">
        <f t="shared" si="8"/>
        <v>No Value</v>
      </c>
      <c r="J103" t="str">
        <f t="shared" si="9"/>
        <v>No Value</v>
      </c>
    </row>
    <row r="104" spans="1:10" x14ac:dyDescent="0.25">
      <c r="A104" t="s">
        <v>69</v>
      </c>
      <c r="B104">
        <f>('CON Score and Page Rank'!KF66-'MIN and MAX'!B$60)/('MIN and MAX'!F$60-'MIN and MAX'!B$60)</f>
        <v>1.119500112694873E-3</v>
      </c>
      <c r="C104">
        <f>('CON Score and Page Rank'!KG66-'MIN and MAX'!C$60)/('MIN and MAX'!G$60-'MIN and MAX'!C$60)</f>
        <v>2.1753742461857559E-2</v>
      </c>
      <c r="D104">
        <f>('CON Score and Page Rank'!KH66-'MIN and MAX'!D$60)/('MIN and MAX'!H$60-'MIN and MAX'!D$60)</f>
        <v>0.54851806739748277</v>
      </c>
      <c r="E104">
        <f t="shared" si="5"/>
        <v>2.0634242349162685E-2</v>
      </c>
      <c r="F104">
        <f t="shared" si="6"/>
        <v>0.85763236314243285</v>
      </c>
      <c r="G104">
        <f t="shared" si="7"/>
        <v>0.54739856728478786</v>
      </c>
      <c r="H104" s="3">
        <f>IFERROR(VLOOKUP(A104,'GDP Data'!A$2:Q$144,13,FALSE),"Not Found")</f>
        <v>30630912184.7789</v>
      </c>
      <c r="I104">
        <f t="shared" si="8"/>
        <v>1.3464961890617114E-3</v>
      </c>
      <c r="J104">
        <f t="shared" si="9"/>
        <v>-0.85628586695337117</v>
      </c>
    </row>
    <row r="105" spans="1:10" x14ac:dyDescent="0.25">
      <c r="A105" t="s">
        <v>120</v>
      </c>
      <c r="B105">
        <f>('CON Score and Page Rank'!KF117-'MIN and MAX'!B$60)/('MIN and MAX'!F$60-'MIN and MAX'!B$60)</f>
        <v>2.6116350181214438E-4</v>
      </c>
      <c r="C105">
        <f>('CON Score and Page Rank'!KG117-'MIN and MAX'!C$60)/('MIN and MAX'!G$60-'MIN and MAX'!C$60)</f>
        <v>2.064560039602743E-2</v>
      </c>
      <c r="D105">
        <f>('CON Score and Page Rank'!KH117-'MIN and MAX'!D$60)/('MIN and MAX'!H$60-'MIN and MAX'!D$60)</f>
        <v>0.48071457572066584</v>
      </c>
      <c r="E105">
        <f t="shared" si="5"/>
        <v>2.0384436894215284E-2</v>
      </c>
      <c r="F105">
        <f t="shared" si="6"/>
        <v>0.85723189704725578</v>
      </c>
      <c r="G105">
        <f t="shared" si="7"/>
        <v>0.48045341221885368</v>
      </c>
      <c r="H105" s="3">
        <f>IFERROR(VLOOKUP(A105,'GDP Data'!A$2:Q$144,13,FALSE),"Not Found")</f>
        <v>34657139495.403099</v>
      </c>
      <c r="I105">
        <f t="shared" si="8"/>
        <v>1.6047517549721776E-3</v>
      </c>
      <c r="J105">
        <f t="shared" si="9"/>
        <v>-0.85562714529228356</v>
      </c>
    </row>
    <row r="106" spans="1:10" x14ac:dyDescent="0.25">
      <c r="A106" t="s">
        <v>214</v>
      </c>
      <c r="B106">
        <f>('CON Score and Page Rank'!KF203-'MIN and MAX'!B$60)/('MIN and MAX'!F$60-'MIN and MAX'!B$60)</f>
        <v>5.3635763911688799E-4</v>
      </c>
      <c r="C106">
        <f>('CON Score and Page Rank'!KG203-'MIN and MAX'!C$60)/('MIN and MAX'!G$60-'MIN and MAX'!C$60)</f>
        <v>2.073284203955288E-2</v>
      </c>
      <c r="D106">
        <f>('CON Score and Page Rank'!KH203-'MIN and MAX'!D$60)/('MIN and MAX'!H$60-'MIN and MAX'!D$60)</f>
        <v>0.61956963053187175</v>
      </c>
      <c r="E106">
        <f t="shared" si="5"/>
        <v>2.0196484400435991E-2</v>
      </c>
      <c r="F106">
        <f t="shared" si="6"/>
        <v>0.85693058816959944</v>
      </c>
      <c r="G106">
        <f t="shared" si="7"/>
        <v>0.61903327289275489</v>
      </c>
      <c r="H106" s="3">
        <f>IFERROR(VLOOKUP(A106,'GDP Data'!A$2:Q$144,13,FALSE),"Not Found")</f>
        <v>17710315005.999901</v>
      </c>
      <c r="I106">
        <f t="shared" si="8"/>
        <v>5.1772625659870109E-4</v>
      </c>
      <c r="J106">
        <f t="shared" si="9"/>
        <v>-0.8564128619130007</v>
      </c>
    </row>
    <row r="107" spans="1:10" x14ac:dyDescent="0.25">
      <c r="A107" t="s">
        <v>177</v>
      </c>
      <c r="B107">
        <f>('CON Score and Page Rank'!KF172-'MIN and MAX'!B$60)/('MIN and MAX'!F$60-'MIN and MAX'!B$60)</f>
        <v>2.9429776289098017E-3</v>
      </c>
      <c r="C107">
        <f>('CON Score and Page Rank'!KG172-'MIN and MAX'!C$60)/('MIN and MAX'!G$60-'MIN and MAX'!C$60)</f>
        <v>2.3095410373966833E-2</v>
      </c>
      <c r="D107">
        <f>('CON Score and Page Rank'!KH172-'MIN and MAX'!D$60)/('MIN and MAX'!H$60-'MIN and MAX'!D$60)</f>
        <v>0.62362971985383675</v>
      </c>
      <c r="E107">
        <f t="shared" si="5"/>
        <v>2.0152432745057031E-2</v>
      </c>
      <c r="F107">
        <f t="shared" si="6"/>
        <v>0.85685996843705847</v>
      </c>
      <c r="G107">
        <f t="shared" si="7"/>
        <v>0.62068674222492692</v>
      </c>
      <c r="H107" s="3">
        <f>IFERROR(VLOOKUP(A107,'GDP Data'!A$2:Q$144,13,FALSE),"Not Found")</f>
        <v>18644723860.970901</v>
      </c>
      <c r="I107">
        <f t="shared" si="8"/>
        <v>5.7766233795096696E-4</v>
      </c>
      <c r="J107">
        <f t="shared" si="9"/>
        <v>-0.85628230609910749</v>
      </c>
    </row>
    <row r="108" spans="1:10" x14ac:dyDescent="0.25">
      <c r="A108" t="s">
        <v>74</v>
      </c>
      <c r="B108">
        <f>('CON Score and Page Rank'!KF71-'MIN and MAX'!B$60)/('MIN and MAX'!F$60-'MIN and MAX'!B$60)</f>
        <v>1.7332928324933599E-4</v>
      </c>
      <c r="C108">
        <f>('CON Score and Page Rank'!KG71-'MIN and MAX'!C$60)/('MIN and MAX'!G$60-'MIN and MAX'!C$60)</f>
        <v>2.0224710755571727E-2</v>
      </c>
      <c r="D108">
        <f>('CON Score and Page Rank'!KH71-'MIN and MAX'!D$60)/('MIN and MAX'!H$60-'MIN and MAX'!D$60)</f>
        <v>0.38976857490864797</v>
      </c>
      <c r="E108">
        <f t="shared" si="5"/>
        <v>2.005138147232239E-2</v>
      </c>
      <c r="F108">
        <f t="shared" si="6"/>
        <v>0.8566979719401715</v>
      </c>
      <c r="G108">
        <f t="shared" si="7"/>
        <v>0.38959524562539866</v>
      </c>
      <c r="H108" s="3">
        <f>IFERROR(VLOOKUP(A108,'GDP Data'!A$2:Q$144,13,FALSE),"Not Found")</f>
        <v>15655383585.988701</v>
      </c>
      <c r="I108">
        <f t="shared" si="8"/>
        <v>3.8591614359742723E-4</v>
      </c>
      <c r="J108">
        <f t="shared" si="9"/>
        <v>-0.8563120557965741</v>
      </c>
    </row>
    <row r="109" spans="1:10" x14ac:dyDescent="0.25">
      <c r="A109" t="s">
        <v>117</v>
      </c>
      <c r="B109">
        <f>('CON Score and Page Rank'!KF114-'MIN and MAX'!B$60)/('MIN and MAX'!F$60-'MIN and MAX'!B$60)</f>
        <v>8.4795485884455558E-5</v>
      </c>
      <c r="C109">
        <f>('CON Score and Page Rank'!KG114-'MIN and MAX'!C$60)/('MIN and MAX'!G$60-'MIN and MAX'!C$60)</f>
        <v>1.9981920824302939E-2</v>
      </c>
      <c r="D109">
        <f>('CON Score and Page Rank'!KH114-'MIN and MAX'!D$60)/('MIN and MAX'!H$60-'MIN and MAX'!D$60)</f>
        <v>0.42143727161997563</v>
      </c>
      <c r="E109">
        <f t="shared" si="5"/>
        <v>1.9897125338418482E-2</v>
      </c>
      <c r="F109">
        <f t="shared" si="6"/>
        <v>0.85645068209770336</v>
      </c>
      <c r="G109">
        <f t="shared" si="7"/>
        <v>0.42135247613409116</v>
      </c>
      <c r="H109" s="3">
        <f>IFERROR(VLOOKUP(A109,'GDP Data'!A$2:Q$144,13,FALSE),"Not Found")</f>
        <v>78403418360.459</v>
      </c>
      <c r="I109">
        <f t="shared" si="8"/>
        <v>4.4107830922889366E-3</v>
      </c>
      <c r="J109">
        <f t="shared" si="9"/>
        <v>-0.85203989900541444</v>
      </c>
    </row>
    <row r="110" spans="1:10" x14ac:dyDescent="0.25">
      <c r="A110" t="s">
        <v>97</v>
      </c>
      <c r="B110">
        <f>('CON Score and Page Rank'!KF94-'MIN and MAX'!B$60)/('MIN and MAX'!F$60-'MIN and MAX'!B$60)</f>
        <v>7.5250792680809543E-6</v>
      </c>
      <c r="C110">
        <f>('CON Score and Page Rank'!KG94-'MIN and MAX'!C$60)/('MIN and MAX'!G$60-'MIN and MAX'!C$60)</f>
        <v>1.9827842933988954E-2</v>
      </c>
      <c r="D110">
        <f>('CON Score and Page Rank'!KH94-'MIN and MAX'!D$60)/('MIN and MAX'!H$60-'MIN and MAX'!D$60)</f>
        <v>0.40154283394234674</v>
      </c>
      <c r="E110">
        <f t="shared" si="5"/>
        <v>1.9820317854720874E-2</v>
      </c>
      <c r="F110">
        <f t="shared" si="6"/>
        <v>0.85632755110729619</v>
      </c>
      <c r="G110">
        <f t="shared" si="7"/>
        <v>0.40153530886307864</v>
      </c>
      <c r="H110" s="3" t="str">
        <f>IFERROR(VLOOKUP(A110,'GDP Data'!A$2:Q$144,13,FALSE),"Not Found")</f>
        <v>Not Found</v>
      </c>
      <c r="I110" t="str">
        <f t="shared" si="8"/>
        <v>No Value</v>
      </c>
      <c r="J110" t="str">
        <f t="shared" si="9"/>
        <v>No Value</v>
      </c>
    </row>
    <row r="111" spans="1:10" x14ac:dyDescent="0.25">
      <c r="A111" t="s">
        <v>140</v>
      </c>
      <c r="B111">
        <f>('CON Score and Page Rank'!KF137-'MIN and MAX'!B$60)/('MIN and MAX'!F$60-'MIN and MAX'!B$60)</f>
        <v>6.1262711984276366E-2</v>
      </c>
      <c r="C111">
        <f>('CON Score and Page Rank'!KG137-'MIN and MAX'!C$60)/('MIN and MAX'!G$60-'MIN and MAX'!C$60)</f>
        <v>8.1025114128013082E-2</v>
      </c>
      <c r="D111">
        <f>('CON Score and Page Rank'!KH137-'MIN and MAX'!D$60)/('MIN and MAX'!H$60-'MIN and MAX'!D$60)</f>
        <v>0.87697929354445803</v>
      </c>
      <c r="E111">
        <f t="shared" si="5"/>
        <v>1.9762402143736715E-2</v>
      </c>
      <c r="F111">
        <f t="shared" si="6"/>
        <v>0.85623470574236171</v>
      </c>
      <c r="G111">
        <f t="shared" si="7"/>
        <v>0.81571658156018167</v>
      </c>
      <c r="H111" s="3">
        <f>IFERROR(VLOOKUP(A111,'GDP Data'!A$2:Q$144,13,FALSE),"Not Found")</f>
        <v>1823049927771.46</v>
      </c>
      <c r="I111">
        <f t="shared" si="8"/>
        <v>0.11631819338994677</v>
      </c>
      <c r="J111">
        <f t="shared" si="9"/>
        <v>-0.73991651235241496</v>
      </c>
    </row>
    <row r="112" spans="1:10" x14ac:dyDescent="0.25">
      <c r="A112" t="s">
        <v>208</v>
      </c>
      <c r="B112">
        <f>('CON Score and Page Rank'!KF197-'MIN and MAX'!B$60)/('MIN and MAX'!F$60-'MIN and MAX'!B$60)</f>
        <v>1.0441912581474191E-3</v>
      </c>
      <c r="C112">
        <f>('CON Score and Page Rank'!KG197-'MIN and MAX'!C$60)/('MIN and MAX'!G$60-'MIN and MAX'!C$60)</f>
        <v>2.0752115578980053E-2</v>
      </c>
      <c r="D112">
        <f>('CON Score and Page Rank'!KH197-'MIN and MAX'!D$60)/('MIN and MAX'!H$60-'MIN and MAX'!D$60)</f>
        <v>0.54445797807551766</v>
      </c>
      <c r="E112">
        <f t="shared" si="5"/>
        <v>1.9707924320832633E-2</v>
      </c>
      <c r="F112">
        <f t="shared" si="6"/>
        <v>0.8561473716966872</v>
      </c>
      <c r="G112">
        <f t="shared" si="7"/>
        <v>0.54341378681737029</v>
      </c>
      <c r="H112" s="3">
        <f>IFERROR(VLOOKUP(A112,'GDP Data'!A$2:Q$144,13,FALSE),"Not Found")</f>
        <v>20283780000</v>
      </c>
      <c r="I112">
        <f t="shared" si="8"/>
        <v>6.8279683187956702E-4</v>
      </c>
      <c r="J112">
        <f t="shared" si="9"/>
        <v>-0.85546457486480765</v>
      </c>
    </row>
    <row r="113" spans="1:10" x14ac:dyDescent="0.25">
      <c r="A113" t="s">
        <v>128</v>
      </c>
      <c r="B113">
        <f>('CON Score and Page Rank'!KF125-'MIN and MAX'!B$60)/('MIN and MAX'!F$60-'MIN and MAX'!B$60)</f>
        <v>9.9008754156862591E-6</v>
      </c>
      <c r="C113">
        <f>('CON Score and Page Rank'!KG125-'MIN and MAX'!C$60)/('MIN and MAX'!G$60-'MIN and MAX'!C$60)</f>
        <v>1.964775557294102E-2</v>
      </c>
      <c r="D113">
        <f>('CON Score and Page Rank'!KH125-'MIN and MAX'!D$60)/('MIN and MAX'!H$60-'MIN and MAX'!D$60)</f>
        <v>0.34348355663824603</v>
      </c>
      <c r="E113">
        <f t="shared" si="5"/>
        <v>1.9637854697525336E-2</v>
      </c>
      <c r="F113">
        <f t="shared" si="6"/>
        <v>0.85603504225038929</v>
      </c>
      <c r="G113">
        <f t="shared" si="7"/>
        <v>0.34347365576283034</v>
      </c>
      <c r="H113" s="3">
        <f>IFERROR(VLOOKUP(A113,'GDP Data'!A$2:Q$144,13,FALSE),"Not Found")</f>
        <v>17805113118.893799</v>
      </c>
      <c r="I113">
        <f t="shared" si="8"/>
        <v>5.2380692179811888E-4</v>
      </c>
      <c r="J113">
        <f t="shared" si="9"/>
        <v>-0.85551123532859119</v>
      </c>
    </row>
    <row r="114" spans="1:10" x14ac:dyDescent="0.25">
      <c r="A114" t="s">
        <v>75</v>
      </c>
      <c r="B114">
        <f>('CON Score and Page Rank'!KF72-'MIN and MAX'!B$60)/('MIN and MAX'!F$60-'MIN and MAX'!B$60)</f>
        <v>1.2676899988049904E-4</v>
      </c>
      <c r="C114">
        <f>('CON Score and Page Rank'!KG72-'MIN and MAX'!C$60)/('MIN and MAX'!G$60-'MIN and MAX'!C$60)</f>
        <v>1.9449974042036765E-2</v>
      </c>
      <c r="D114">
        <f>('CON Score and Page Rank'!KH72-'MIN and MAX'!D$60)/('MIN and MAX'!H$60-'MIN and MAX'!D$60)</f>
        <v>0.46163215590742995</v>
      </c>
      <c r="E114">
        <f t="shared" si="5"/>
        <v>1.9323205042156264E-2</v>
      </c>
      <c r="F114">
        <f t="shared" si="6"/>
        <v>0.85553062364647603</v>
      </c>
      <c r="G114">
        <f t="shared" si="7"/>
        <v>0.46150538690754944</v>
      </c>
      <c r="H114" s="3" t="str">
        <f>IFERROR(VLOOKUP(A114,'GDP Data'!A$2:Q$144,13,FALSE),"Not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85</v>
      </c>
      <c r="B115">
        <f>('CON Score and Page Rank'!KF82-'MIN and MAX'!B$60)/('MIN and MAX'!F$60-'MIN and MAX'!B$60)</f>
        <v>9.1234743808284107E-6</v>
      </c>
      <c r="C115">
        <f>('CON Score and Page Rank'!KG82-'MIN and MAX'!C$60)/('MIN and MAX'!G$60-'MIN and MAX'!C$60)</f>
        <v>1.913511574822541E-2</v>
      </c>
      <c r="D115">
        <f>('CON Score and Page Rank'!KH82-'MIN and MAX'!D$60)/('MIN and MAX'!H$60-'MIN and MAX'!D$60)</f>
        <v>0.4039788875355258</v>
      </c>
      <c r="E115">
        <f t="shared" si="5"/>
        <v>1.912599227384458E-2</v>
      </c>
      <c r="F115">
        <f t="shared" si="6"/>
        <v>0.85521446951260627</v>
      </c>
      <c r="G115">
        <f t="shared" si="7"/>
        <v>0.40396976406114499</v>
      </c>
      <c r="H115" s="3" t="str">
        <f>IFERROR(VLOOKUP(A115,'GDP Data'!A$2:Q$144,13,FALSE),"Not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62</v>
      </c>
      <c r="B116">
        <f>('CON Score and Page Rank'!KF59-'MIN and MAX'!B$60)/('MIN and MAX'!F$60-'MIN and MAX'!B$60)</f>
        <v>4.5813791027981852E-2</v>
      </c>
      <c r="C116">
        <f>('CON Score and Page Rank'!KG59-'MIN and MAX'!C$60)/('MIN and MAX'!G$60-'MIN and MAX'!C$60)</f>
        <v>6.4753074307163219E-2</v>
      </c>
      <c r="D116">
        <f>('CON Score and Page Rank'!KH59-'MIN and MAX'!D$60)/('MIN and MAX'!H$60-'MIN and MAX'!D$60)</f>
        <v>0.90052781161185547</v>
      </c>
      <c r="E116">
        <f t="shared" si="5"/>
        <v>1.8939283279181367E-2</v>
      </c>
      <c r="F116">
        <f t="shared" si="6"/>
        <v>0.85491515410316909</v>
      </c>
      <c r="G116">
        <f t="shared" si="7"/>
        <v>0.85471402058387358</v>
      </c>
      <c r="H116" s="3" t="str">
        <f>IFERROR(VLOOKUP(A116,'GDP Data'!A$2:Q$144,13,FALSE),"Not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224</v>
      </c>
      <c r="B117">
        <f>('CON Score and Page Rank'!KF213-'MIN and MAX'!B$60)/('MIN and MAX'!F$60-'MIN and MAX'!B$60)</f>
        <v>2.4491951714328584E-4</v>
      </c>
      <c r="C117">
        <f>('CON Score and Page Rank'!KG213-'MIN and MAX'!C$60)/('MIN and MAX'!G$60-'MIN and MAX'!C$60)</f>
        <v>1.9128571607887682E-2</v>
      </c>
      <c r="D117">
        <f>('CON Score and Page Rank'!KH213-'MIN and MAX'!D$60)/('MIN and MAX'!H$60-'MIN and MAX'!D$60)</f>
        <v>0.36540803897685747</v>
      </c>
      <c r="E117">
        <f t="shared" si="5"/>
        <v>1.8883652090744395E-2</v>
      </c>
      <c r="F117">
        <f t="shared" si="6"/>
        <v>0.85482597108349434</v>
      </c>
      <c r="G117">
        <f t="shared" si="7"/>
        <v>0.36516311945971419</v>
      </c>
      <c r="H117" s="3" t="str">
        <f>IFERROR(VLOOKUP(A117,'GDP Data'!A$2:Q$144,13,FALSE),"Not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159</v>
      </c>
      <c r="B118">
        <f>('CON Score and Page Rank'!KF156-'MIN and MAX'!B$60)/('MIN and MAX'!F$60-'MIN and MAX'!B$60)</f>
        <v>1.3027802809721177E-3</v>
      </c>
      <c r="C118">
        <f>('CON Score and Page Rank'!KG156-'MIN and MAX'!C$60)/('MIN and MAX'!G$60-'MIN and MAX'!C$60)</f>
        <v>1.9849213097418644E-2</v>
      </c>
      <c r="D118">
        <f>('CON Score and Page Rank'!KH156-'MIN and MAX'!D$60)/('MIN and MAX'!H$60-'MIN and MAX'!D$60)</f>
        <v>0.35850588712951686</v>
      </c>
      <c r="E118">
        <f t="shared" si="5"/>
        <v>1.8546432816446527E-2</v>
      </c>
      <c r="F118">
        <f t="shared" si="6"/>
        <v>0.85428537085510881</v>
      </c>
      <c r="G118">
        <f t="shared" si="7"/>
        <v>0.35720310684854473</v>
      </c>
      <c r="H118" s="3">
        <f>IFERROR(VLOOKUP(A118,'GDP Data'!A$2:Q$144,13,FALSE),"Not Found")</f>
        <v>17984910501.8979</v>
      </c>
      <c r="I118">
        <f t="shared" si="8"/>
        <v>5.3533972193943674E-4</v>
      </c>
      <c r="J118">
        <f t="shared" si="9"/>
        <v>-0.85375003113316938</v>
      </c>
    </row>
    <row r="119" spans="1:10" x14ac:dyDescent="0.25">
      <c r="A119" t="s">
        <v>123</v>
      </c>
      <c r="B119">
        <f>('CON Score and Page Rank'!KF120-'MIN and MAX'!B$60)/('MIN and MAX'!F$60-'MIN and MAX'!B$60)</f>
        <v>1.8017965183807983E-4</v>
      </c>
      <c r="C119">
        <f>('CON Score and Page Rank'!KG120-'MIN and MAX'!C$60)/('MIN and MAX'!G$60-'MIN and MAX'!C$60)</f>
        <v>1.8720026331621443E-2</v>
      </c>
      <c r="D119">
        <f>('CON Score and Page Rank'!KH120-'MIN and MAX'!D$60)/('MIN and MAX'!H$60-'MIN and MAX'!D$60)</f>
        <v>0.44742184328055218</v>
      </c>
      <c r="E119">
        <f t="shared" si="5"/>
        <v>1.8539846679783364E-2</v>
      </c>
      <c r="F119">
        <f t="shared" si="6"/>
        <v>0.8542748125411106</v>
      </c>
      <c r="G119">
        <f t="shared" si="7"/>
        <v>0.44724166362871409</v>
      </c>
      <c r="H119" s="3">
        <f>IFERROR(VLOOKUP(A119,'GDP Data'!A$2:Q$144,13,FALSE),"Not Found")</f>
        <v>27871725205.5714</v>
      </c>
      <c r="I119">
        <f t="shared" si="8"/>
        <v>1.169512790015235E-3</v>
      </c>
      <c r="J119">
        <f t="shared" si="9"/>
        <v>-0.85310529975109539</v>
      </c>
    </row>
    <row r="120" spans="1:10" x14ac:dyDescent="0.25">
      <c r="A120" t="s">
        <v>138</v>
      </c>
      <c r="B120">
        <f>('CON Score and Page Rank'!KF135-'MIN and MAX'!B$60)/('MIN and MAX'!F$60-'MIN and MAX'!B$60)</f>
        <v>1.8469685397909917E-3</v>
      </c>
      <c r="C120">
        <f>('CON Score and Page Rank'!KG135-'MIN and MAX'!C$60)/('MIN and MAX'!G$60-'MIN and MAX'!C$60)</f>
        <v>2.0269896417286434E-2</v>
      </c>
      <c r="D120">
        <f>('CON Score and Page Rank'!KH135-'MIN and MAX'!D$60)/('MIN and MAX'!H$60-'MIN and MAX'!D$60)</f>
        <v>0.35647584246853431</v>
      </c>
      <c r="E120">
        <f t="shared" si="5"/>
        <v>1.8422927877495443E-2</v>
      </c>
      <c r="F120">
        <f t="shared" si="6"/>
        <v>0.85408737861892148</v>
      </c>
      <c r="G120">
        <f t="shared" si="7"/>
        <v>0.35462887392874332</v>
      </c>
      <c r="H120" s="3" t="str">
        <f>IFERROR(VLOOKUP(A120,'GDP Data'!A$2:Q$144,13,FALSE),"Not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99</v>
      </c>
      <c r="B121">
        <f>('CON Score and Page Rank'!KF96-'MIN and MAX'!B$60)/('MIN and MAX'!F$60-'MIN and MAX'!B$60)</f>
        <v>1.4528593041699366E-4</v>
      </c>
      <c r="C121">
        <f>('CON Score and Page Rank'!KG96-'MIN and MAX'!C$60)/('MIN and MAX'!G$60-'MIN and MAX'!C$60)</f>
        <v>1.8532425704657348E-2</v>
      </c>
      <c r="D121">
        <f>('CON Score and Page Rank'!KH96-'MIN and MAX'!D$60)/('MIN and MAX'!H$60-'MIN and MAX'!D$60)</f>
        <v>0.41697117336581407</v>
      </c>
      <c r="E121">
        <f t="shared" si="5"/>
        <v>1.8387139774240356E-2</v>
      </c>
      <c r="F121">
        <f t="shared" si="6"/>
        <v>0.8540300062850491</v>
      </c>
      <c r="G121">
        <f t="shared" si="7"/>
        <v>0.41682588743539706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191</v>
      </c>
      <c r="B122">
        <f>('CON Score and Page Rank'!KF183-'MIN and MAX'!B$60)/('MIN and MAX'!F$60-'MIN and MAX'!B$60)</f>
        <v>5.9237738428326643E-2</v>
      </c>
      <c r="C122">
        <f>('CON Score and Page Rank'!KG183-'MIN and MAX'!C$60)/('MIN and MAX'!G$60-'MIN and MAX'!C$60)</f>
        <v>7.7518867185943918E-2</v>
      </c>
      <c r="D122">
        <f>('CON Score and Page Rank'!KH183-'MIN and MAX'!D$60)/('MIN and MAX'!H$60-'MIN and MAX'!D$60)</f>
        <v>0.94356475842468535</v>
      </c>
      <c r="E122">
        <f t="shared" si="5"/>
        <v>1.8281128757617275E-2</v>
      </c>
      <c r="F122">
        <f t="shared" si="6"/>
        <v>0.85386005876376003</v>
      </c>
      <c r="G122">
        <f t="shared" si="7"/>
        <v>0.88432701999635865</v>
      </c>
      <c r="H122" s="3">
        <f>IFERROR(VLOOKUP(A122,'GDP Data'!A$2:Q$144,13,FALSE),"Not Found")</f>
        <v>2045925608274.3701</v>
      </c>
      <c r="I122">
        <f t="shared" si="8"/>
        <v>0.13061417832951439</v>
      </c>
      <c r="J122">
        <f t="shared" si="9"/>
        <v>-0.72324588043424565</v>
      </c>
    </row>
    <row r="123" spans="1:10" x14ac:dyDescent="0.25">
      <c r="A123" t="s">
        <v>22</v>
      </c>
      <c r="B123">
        <f>('CON Score and Page Rank'!KF14-'MIN and MAX'!B$60)/('MIN and MAX'!F$60-'MIN and MAX'!B$60)</f>
        <v>6.9925446466764629E-2</v>
      </c>
      <c r="C123">
        <f>('CON Score and Page Rank'!KG14-'MIN and MAX'!C$60)/('MIN and MAX'!G$60-'MIN and MAX'!C$60)</f>
        <v>8.7812240546866149E-2</v>
      </c>
      <c r="D123">
        <f>('CON Score and Page Rank'!KH14-'MIN and MAX'!D$60)/('MIN and MAX'!H$60-'MIN and MAX'!D$60)</f>
        <v>0.9679252943564759</v>
      </c>
      <c r="E123">
        <f t="shared" si="5"/>
        <v>1.788679408010152E-2</v>
      </c>
      <c r="F123">
        <f t="shared" si="6"/>
        <v>0.85322789615333616</v>
      </c>
      <c r="G123">
        <f t="shared" si="7"/>
        <v>0.89799984788971132</v>
      </c>
      <c r="H123" s="3">
        <f>IFERROR(VLOOKUP(A123,'GDP Data'!A$2:Q$144,13,FALSE),"Not Found")</f>
        <v>275604356167.31598</v>
      </c>
      <c r="I123">
        <f t="shared" si="8"/>
        <v>1.7059904928256254E-2</v>
      </c>
      <c r="J123">
        <f t="shared" si="9"/>
        <v>-0.8361679912250799</v>
      </c>
    </row>
    <row r="124" spans="1:10" x14ac:dyDescent="0.25">
      <c r="A124" t="s">
        <v>278</v>
      </c>
      <c r="B124">
        <f>('CON Score and Page Rank'!KF180-'MIN and MAX'!B$60)/('MIN and MAX'!F$60-'MIN and MAX'!B$60)</f>
        <v>5.8408025786880276E-4</v>
      </c>
      <c r="C124">
        <f>('CON Score and Page Rank'!KG180-'MIN and MAX'!C$60)/('MIN and MAX'!G$60-'MIN and MAX'!C$60)</f>
        <v>1.7942380788389296E-2</v>
      </c>
      <c r="D124">
        <f>('CON Score and Page Rank'!KH180-'MIN and MAX'!D$60)/('MIN and MAX'!H$60-'MIN and MAX'!D$60)</f>
        <v>0.4035728786033293</v>
      </c>
      <c r="E124">
        <f t="shared" si="5"/>
        <v>1.7358300530520492E-2</v>
      </c>
      <c r="F124">
        <f t="shared" si="6"/>
        <v>0.85238066185986738</v>
      </c>
      <c r="G124">
        <f t="shared" si="7"/>
        <v>0.40298879834546047</v>
      </c>
      <c r="H124" s="3" t="str">
        <f>IFERROR(VLOOKUP(A124,'GDP Data'!A$2:Q$144,13,FALSE),"Not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256</v>
      </c>
      <c r="B125">
        <f>('CON Score and Page Rank'!KF55-'MIN and MAX'!B$60)/('MIN and MAX'!F$60-'MIN and MAX'!B$60)</f>
        <v>1.7126278842875102E-3</v>
      </c>
      <c r="C125">
        <f>('CON Score and Page Rank'!KG55-'MIN and MAX'!C$60)/('MIN and MAX'!G$60-'MIN and MAX'!C$60)</f>
        <v>1.8848497221644101E-2</v>
      </c>
      <c r="D125">
        <f>('CON Score and Page Rank'!KH55-'MIN and MAX'!D$60)/('MIN and MAX'!H$60-'MIN and MAX'!D$60)</f>
        <v>0.32886723507917176</v>
      </c>
      <c r="E125">
        <f t="shared" si="5"/>
        <v>1.7135869337356592E-2</v>
      </c>
      <c r="F125">
        <f t="shared" si="6"/>
        <v>0.85202407976925332</v>
      </c>
      <c r="G125">
        <f t="shared" si="7"/>
        <v>0.32715460719488426</v>
      </c>
      <c r="H125" s="3" t="str">
        <f>IFERROR(VLOOKUP(A125,'GDP Data'!A$2:Q$144,13,FALSE),"Not Found")</f>
        <v>Not Found</v>
      </c>
      <c r="I125" t="str">
        <f t="shared" si="8"/>
        <v>No Value</v>
      </c>
      <c r="J125" t="str">
        <f t="shared" si="9"/>
        <v>No Value</v>
      </c>
    </row>
    <row r="126" spans="1:10" x14ac:dyDescent="0.25">
      <c r="A126" t="s">
        <v>33</v>
      </c>
      <c r="B126">
        <f>('CON Score and Page Rank'!KF26-'MIN and MAX'!B$60)/('MIN and MAX'!F$60-'MIN and MAX'!B$60)</f>
        <v>7.4970145960548268E-2</v>
      </c>
      <c r="C126">
        <f>('CON Score and Page Rank'!KG26-'MIN and MAX'!C$60)/('MIN and MAX'!G$60-'MIN and MAX'!C$60)</f>
        <v>9.1689220885061887E-2</v>
      </c>
      <c r="D126">
        <f>('CON Score and Page Rank'!KH26-'MIN and MAX'!D$60)/('MIN and MAX'!H$60-'MIN and MAX'!D$60)</f>
        <v>1</v>
      </c>
      <c r="E126">
        <f t="shared" si="5"/>
        <v>1.6719074924513619E-2</v>
      </c>
      <c r="F126">
        <f t="shared" si="6"/>
        <v>0.85135591169006541</v>
      </c>
      <c r="G126">
        <f t="shared" si="7"/>
        <v>0.9250298540394517</v>
      </c>
      <c r="H126" s="3">
        <f>IFERROR(VLOOKUP(A126,'GDP Data'!A$2:Q$144,13,FALSE),"Not Found")</f>
        <v>498283438454.28101</v>
      </c>
      <c r="I126">
        <f t="shared" si="8"/>
        <v>3.1343279406566019E-2</v>
      </c>
      <c r="J126">
        <f t="shared" si="9"/>
        <v>-0.82001263228349941</v>
      </c>
    </row>
    <row r="127" spans="1:10" x14ac:dyDescent="0.25">
      <c r="A127" t="s">
        <v>118</v>
      </c>
      <c r="B127">
        <f>('CON Score and Page Rank'!KF115-'MIN and MAX'!B$60)/('MIN and MAX'!F$60-'MIN and MAX'!B$60)</f>
        <v>1.4637387497208639E-5</v>
      </c>
      <c r="C127">
        <f>('CON Score and Page Rank'!KG115-'MIN and MAX'!C$60)/('MIN and MAX'!G$60-'MIN and MAX'!C$60)</f>
        <v>1.6497209683318543E-2</v>
      </c>
      <c r="D127">
        <f>('CON Score and Page Rank'!KH115-'MIN and MAX'!D$60)/('MIN and MAX'!H$60-'MIN and MAX'!D$60)</f>
        <v>0.2687779131140885</v>
      </c>
      <c r="E127">
        <f t="shared" si="5"/>
        <v>1.6482572295821334E-2</v>
      </c>
      <c r="F127">
        <f t="shared" si="6"/>
        <v>0.8509767715138371</v>
      </c>
      <c r="G127">
        <f t="shared" si="7"/>
        <v>0.26876327572659131</v>
      </c>
      <c r="H127" s="3" t="str">
        <f>IFERROR(VLOOKUP(A127,'GDP Data'!A$2:Q$144,13,FALSE),"Not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190</v>
      </c>
      <c r="B128">
        <f>('CON Score and Page Rank'!KF182-'MIN and MAX'!B$60)/('MIN and MAX'!F$60-'MIN and MAX'!B$60)</f>
        <v>3.2124652138569722E-2</v>
      </c>
      <c r="C128">
        <f>('CON Score and Page Rank'!KG182-'MIN and MAX'!C$60)/('MIN and MAX'!G$60-'MIN and MAX'!C$60)</f>
        <v>4.8490382843092442E-2</v>
      </c>
      <c r="D128">
        <f>('CON Score and Page Rank'!KH182-'MIN and MAX'!D$60)/('MIN and MAX'!H$60-'MIN and MAX'!D$60)</f>
        <v>0.87088915956151036</v>
      </c>
      <c r="E128">
        <f t="shared" si="5"/>
        <v>1.636573070452272E-2</v>
      </c>
      <c r="F128">
        <f t="shared" si="6"/>
        <v>0.85078946136950317</v>
      </c>
      <c r="G128">
        <f t="shared" si="7"/>
        <v>0.83876450742294062</v>
      </c>
      <c r="H128" s="3">
        <f>IFERROR(VLOOKUP(A128,'GDP Data'!A$2:Q$144,13,FALSE),"Not Found")</f>
        <v>183326740143.01599</v>
      </c>
      <c r="I128">
        <f t="shared" si="8"/>
        <v>1.1140912753040574E-2</v>
      </c>
      <c r="J128">
        <f t="shared" si="9"/>
        <v>-0.83964854861646265</v>
      </c>
    </row>
    <row r="129" spans="1:10" x14ac:dyDescent="0.25">
      <c r="A129" t="s">
        <v>220</v>
      </c>
      <c r="B129">
        <f>('CON Score and Page Rank'!KF209-'MIN and MAX'!B$60)/('MIN and MAX'!F$60-'MIN and MAX'!B$60)</f>
        <v>4.9114207405495201E-5</v>
      </c>
      <c r="C129">
        <f>('CON Score and Page Rank'!KG209-'MIN and MAX'!C$60)/('MIN and MAX'!G$60-'MIN and MAX'!C$60)</f>
        <v>1.640840755872677E-2</v>
      </c>
      <c r="D129">
        <f>('CON Score and Page Rank'!KH209-'MIN and MAX'!D$60)/('MIN and MAX'!H$60-'MIN and MAX'!D$60)</f>
        <v>0.23020706455542023</v>
      </c>
      <c r="E129">
        <f t="shared" si="5"/>
        <v>1.6359293351321275E-2</v>
      </c>
      <c r="F129">
        <f t="shared" si="6"/>
        <v>0.85077914157204149</v>
      </c>
      <c r="G129">
        <f t="shared" si="7"/>
        <v>0.23015795034801473</v>
      </c>
      <c r="H129" s="3" t="str">
        <f>IFERROR(VLOOKUP(A129,'GDP Data'!A$2:Q$144,13,FALSE),"Not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65</v>
      </c>
      <c r="B130">
        <f>('CON Score and Page Rank'!KF62-'MIN and MAX'!B$60)/('MIN and MAX'!F$60-'MIN and MAX'!B$60)</f>
        <v>1.328273389590719E-4</v>
      </c>
      <c r="C130">
        <f>('CON Score and Page Rank'!KG62-'MIN and MAX'!C$60)/('MIN and MAX'!G$60-'MIN and MAX'!C$60)</f>
        <v>1.6304738728110203E-2</v>
      </c>
      <c r="D130">
        <f>('CON Score and Page Rank'!KH62-'MIN and MAX'!D$60)/('MIN and MAX'!H$60-'MIN and MAX'!D$60)</f>
        <v>0.34916768168899714</v>
      </c>
      <c r="E130">
        <f t="shared" si="5"/>
        <v>1.6171911389151132E-2</v>
      </c>
      <c r="F130">
        <f t="shared" si="6"/>
        <v>0.85047874732039186</v>
      </c>
      <c r="G130">
        <f t="shared" si="7"/>
        <v>0.34903485435003806</v>
      </c>
      <c r="H130" s="3">
        <f>IFERROR(VLOOKUP(A130,'GDP Data'!A$2:Q$144,13,FALSE),"Not Found")</f>
        <v>10693321953.6355</v>
      </c>
      <c r="I130">
        <f t="shared" si="8"/>
        <v>6.7633062171675341E-5</v>
      </c>
      <c r="J130">
        <f t="shared" si="9"/>
        <v>-0.85041111425822014</v>
      </c>
    </row>
    <row r="131" spans="1:10" x14ac:dyDescent="0.25">
      <c r="A131" t="s">
        <v>96</v>
      </c>
      <c r="B131">
        <f>('CON Score and Page Rank'!KF93-'MIN and MAX'!B$60)/('MIN and MAX'!F$60-'MIN and MAX'!B$60)</f>
        <v>6.9819987823984189E-4</v>
      </c>
      <c r="C131">
        <f>('CON Score and Page Rank'!KG93-'MIN and MAX'!C$60)/('MIN and MAX'!G$60-'MIN and MAX'!C$60)</f>
        <v>1.6648160799652336E-2</v>
      </c>
      <c r="D131">
        <f>('CON Score and Page Rank'!KH93-'MIN and MAX'!D$60)/('MIN and MAX'!H$60-'MIN and MAX'!D$60)</f>
        <v>0.35403978887535525</v>
      </c>
      <c r="E131">
        <f t="shared" ref="E131:E194" si="10">C131-B131</f>
        <v>1.5949960921412494E-2</v>
      </c>
      <c r="F131">
        <f t="shared" ref="F131:F194" si="11">(E131-MIN(E$3:E$215))/(MAX(E$3:E$215)-MIN(E$3:E$215))</f>
        <v>0.8501229358864234</v>
      </c>
      <c r="G131">
        <f t="shared" ref="G131:G194" si="12">D131-B131</f>
        <v>0.35334158899711543</v>
      </c>
      <c r="H131" s="3">
        <f>IFERROR(VLOOKUP(A131,'GDP Data'!A$2:Q$144,13,FALSE),"Not Found")</f>
        <v>11551819617.6271</v>
      </c>
      <c r="I131">
        <f t="shared" ref="I131:I194" si="13">IFERROR((H131-MIN(H$3:H$215))/(MAX(H$3:H$215)-MIN(H$3:H$215)),"No Value")</f>
        <v>1.2269994810281055E-4</v>
      </c>
      <c r="J131">
        <f t="shared" ref="J131:J194" si="14">IFERROR(I131-F131,"No Value")</f>
        <v>-0.85000023593832064</v>
      </c>
    </row>
    <row r="132" spans="1:10" x14ac:dyDescent="0.25">
      <c r="A132" t="s">
        <v>121</v>
      </c>
      <c r="B132">
        <f>('CON Score and Page Rank'!KF118-'MIN and MAX'!B$60)/('MIN and MAX'!F$60-'MIN and MAX'!B$60)</f>
        <v>1.6273513658506043E-4</v>
      </c>
      <c r="C132">
        <f>('CON Score and Page Rank'!KG118-'MIN and MAX'!C$60)/('MIN and MAX'!G$60-'MIN and MAX'!C$60)</f>
        <v>1.5780162821495296E-2</v>
      </c>
      <c r="D132">
        <f>('CON Score and Page Rank'!KH118-'MIN and MAX'!D$60)/('MIN and MAX'!H$60-'MIN and MAX'!D$60)</f>
        <v>0.24319935038570847</v>
      </c>
      <c r="E132">
        <f t="shared" si="10"/>
        <v>1.5617427684910236E-2</v>
      </c>
      <c r="F132">
        <f t="shared" si="11"/>
        <v>0.84958984790094794</v>
      </c>
      <c r="G132">
        <f t="shared" si="12"/>
        <v>0.2430366152491234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152</v>
      </c>
      <c r="B133">
        <f>('CON Score and Page Rank'!KF149-'MIN and MAX'!B$60)/('MIN and MAX'!F$60-'MIN and MAX'!B$60)</f>
        <v>1.1915923087133931E-4</v>
      </c>
      <c r="C133">
        <f>('CON Score and Page Rank'!KG149-'MIN and MAX'!C$60)/('MIN and MAX'!G$60-'MIN and MAX'!C$60)</f>
        <v>1.5703288061031502E-2</v>
      </c>
      <c r="D133">
        <f>('CON Score and Page Rank'!KH149-'MIN and MAX'!D$60)/('MIN and MAX'!H$60-'MIN and MAX'!D$60)</f>
        <v>0.35688185140073081</v>
      </c>
      <c r="E133">
        <f t="shared" si="10"/>
        <v>1.5584128830160162E-2</v>
      </c>
      <c r="F133">
        <f t="shared" si="11"/>
        <v>0.84953646611095279</v>
      </c>
      <c r="G133">
        <f t="shared" si="12"/>
        <v>0.35676269216985945</v>
      </c>
      <c r="H133" s="3">
        <f>IFERROR(VLOOKUP(A133,'GDP Data'!A$2:Q$144,13,FALSE),"Not Found")</f>
        <v>54118601974.794701</v>
      </c>
      <c r="I133">
        <f t="shared" si="13"/>
        <v>2.8530744695884529E-3</v>
      </c>
      <c r="J133">
        <f t="shared" si="14"/>
        <v>-0.8466833916413643</v>
      </c>
    </row>
    <row r="134" spans="1:10" x14ac:dyDescent="0.25">
      <c r="A134" t="s">
        <v>148</v>
      </c>
      <c r="B134">
        <f>('CON Score and Page Rank'!KF145-'MIN and MAX'!B$60)/('MIN and MAX'!F$60-'MIN and MAX'!B$60)</f>
        <v>5.9331301384729231E-5</v>
      </c>
      <c r="C134">
        <f>('CON Score and Page Rank'!KG145-'MIN and MAX'!C$60)/('MIN and MAX'!G$60-'MIN and MAX'!C$60)</f>
        <v>1.5546192368878824E-2</v>
      </c>
      <c r="D134">
        <f>('CON Score and Page Rank'!KH145-'MIN and MAX'!D$60)/('MIN and MAX'!H$60-'MIN and MAX'!D$60)</f>
        <v>0.2687779131140885</v>
      </c>
      <c r="E134">
        <f t="shared" si="10"/>
        <v>1.5486861067494095E-2</v>
      </c>
      <c r="F134">
        <f t="shared" si="11"/>
        <v>0.8493805350040452</v>
      </c>
      <c r="G134">
        <f t="shared" si="12"/>
        <v>0.26871858181270375</v>
      </c>
      <c r="H134" s="3" t="str">
        <f>IFERROR(VLOOKUP(A134,'GDP Data'!A$2:Q$144,13,FALSE),"Not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284</v>
      </c>
      <c r="B135">
        <f>('CON Score and Page Rank'!KF178-'MIN and MAX'!B$60)/('MIN and MAX'!F$60-'MIN and MAX'!B$60)</f>
        <v>1.5801494414415514E-3</v>
      </c>
      <c r="C135">
        <f>('CON Score and Page Rank'!KG178-'MIN and MAX'!C$60)/('MIN and MAX'!G$60-'MIN and MAX'!C$60)</f>
        <v>1.6643742342554859E-2</v>
      </c>
      <c r="D135">
        <f>('CON Score and Page Rank'!KH178-'MIN and MAX'!D$60)/('MIN and MAX'!H$60-'MIN and MAX'!D$60)</f>
        <v>0.4336175395858709</v>
      </c>
      <c r="E135">
        <f t="shared" si="10"/>
        <v>1.5063592901113308E-2</v>
      </c>
      <c r="F135">
        <f t="shared" si="11"/>
        <v>0.8487019887735836</v>
      </c>
      <c r="G135">
        <f t="shared" si="12"/>
        <v>0.43203739014442938</v>
      </c>
      <c r="H135" s="3" t="str">
        <f>IFERROR(VLOOKUP(A135,'GDP Data'!A$2:Q$144,13,FALSE),"Not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168</v>
      </c>
      <c r="B136">
        <f>('CON Score and Page Rank'!KF164-'MIN and MAX'!B$60)/('MIN and MAX'!F$60-'MIN and MAX'!B$60)</f>
        <v>5.2677025844627908E-5</v>
      </c>
      <c r="C136">
        <f>('CON Score and Page Rank'!KG164-'MIN and MAX'!C$60)/('MIN and MAX'!G$60-'MIN and MAX'!C$60)</f>
        <v>1.4954106041159949E-2</v>
      </c>
      <c r="D136">
        <f>('CON Score and Page Rank'!KH164-'MIN and MAX'!D$60)/('MIN and MAX'!H$60-'MIN and MAX'!D$60)</f>
        <v>0.28055217214778727</v>
      </c>
      <c r="E136">
        <f t="shared" si="10"/>
        <v>1.4901429015315321E-2</v>
      </c>
      <c r="F136">
        <f t="shared" si="11"/>
        <v>0.84844202192002582</v>
      </c>
      <c r="G136">
        <f t="shared" si="12"/>
        <v>0.28049949512194267</v>
      </c>
      <c r="H136" s="3">
        <f>IFERROR(VLOOKUP(A136,'GDP Data'!A$2:Q$144,13,FALSE),"Not Found")</f>
        <v>29233333333.333302</v>
      </c>
      <c r="I136">
        <f t="shared" si="13"/>
        <v>1.2568508488117523E-3</v>
      </c>
      <c r="J136">
        <f t="shared" si="14"/>
        <v>-0.84718517107121405</v>
      </c>
    </row>
    <row r="137" spans="1:10" x14ac:dyDescent="0.25">
      <c r="A137" t="s">
        <v>188</v>
      </c>
      <c r="B137">
        <f>('CON Score and Page Rank'!KF179-'MIN and MAX'!B$60)/('MIN and MAX'!F$60-'MIN and MAX'!B$60)</f>
        <v>7.5012783836630401E-6</v>
      </c>
      <c r="C137">
        <f>('CON Score and Page Rank'!KG179-'MIN and MAX'!C$60)/('MIN and MAX'!G$60-'MIN and MAX'!C$60)</f>
        <v>1.430269818553059E-2</v>
      </c>
      <c r="D137">
        <f>('CON Score and Page Rank'!KH179-'MIN and MAX'!D$60)/('MIN and MAX'!H$60-'MIN and MAX'!D$60)</f>
        <v>0.41291108404384896</v>
      </c>
      <c r="E137">
        <f t="shared" si="10"/>
        <v>1.4295196907146927E-2</v>
      </c>
      <c r="F137">
        <f t="shared" si="11"/>
        <v>0.84747016401892317</v>
      </c>
      <c r="G137">
        <f t="shared" si="12"/>
        <v>0.41290358276546529</v>
      </c>
      <c r="H137" s="3" t="str">
        <f>IFERROR(VLOOKUP(A137,'GDP Data'!A$2:Q$144,13,FALSE),"Not Found")</f>
        <v>Not Found</v>
      </c>
      <c r="I137" t="str">
        <f t="shared" si="13"/>
        <v>No Value</v>
      </c>
      <c r="J137" t="str">
        <f t="shared" si="14"/>
        <v>No Value</v>
      </c>
    </row>
    <row r="138" spans="1:10" x14ac:dyDescent="0.25">
      <c r="A138" t="s">
        <v>137</v>
      </c>
      <c r="B138">
        <f>('CON Score and Page Rank'!KF134-'MIN and MAX'!B$60)/('MIN and MAX'!F$60-'MIN and MAX'!B$60)</f>
        <v>4.9116527280769376E-4</v>
      </c>
      <c r="C138">
        <f>('CON Score and Page Rank'!KG134-'MIN and MAX'!C$60)/('MIN and MAX'!G$60-'MIN and MAX'!C$60)</f>
        <v>1.475445164238373E-2</v>
      </c>
      <c r="D138">
        <f>('CON Score and Page Rank'!KH134-'MIN and MAX'!D$60)/('MIN and MAX'!H$60-'MIN and MAX'!D$60)</f>
        <v>0.29516849370686155</v>
      </c>
      <c r="E138">
        <f t="shared" si="10"/>
        <v>1.4263286369576036E-2</v>
      </c>
      <c r="F138">
        <f t="shared" si="11"/>
        <v>0.84741900785670599</v>
      </c>
      <c r="G138">
        <f t="shared" si="12"/>
        <v>0.29467732843405386</v>
      </c>
      <c r="H138" s="3" t="str">
        <f>IFERROR(VLOOKUP(A138,'GDP Data'!A$2:Q$144,13,FALSE),"Not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133</v>
      </c>
      <c r="B139">
        <f>('CON Score and Page Rank'!KF130-'MIN and MAX'!B$60)/('MIN and MAX'!F$60-'MIN and MAX'!B$60)</f>
        <v>6.0210758957460681E-5</v>
      </c>
      <c r="C139">
        <f>('CON Score and Page Rank'!KG130-'MIN and MAX'!C$60)/('MIN and MAX'!G$60-'MIN and MAX'!C$60)</f>
        <v>1.4290581936357337E-2</v>
      </c>
      <c r="D139">
        <f>('CON Score and Page Rank'!KH130-'MIN and MAX'!D$60)/('MIN and MAX'!H$60-'MIN and MAX'!D$60)</f>
        <v>0.34226552984165654</v>
      </c>
      <c r="E139">
        <f t="shared" si="10"/>
        <v>1.4230371177399876E-2</v>
      </c>
      <c r="F139">
        <f t="shared" si="11"/>
        <v>0.8473662411207451</v>
      </c>
      <c r="G139">
        <f t="shared" si="12"/>
        <v>0.34220531908269908</v>
      </c>
      <c r="H139" s="3" t="str">
        <f>IFERROR(VLOOKUP(A139,'GDP Data'!A$2:Q$144,13,FALSE),"Not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81</v>
      </c>
      <c r="B140">
        <f>('CON Score and Page Rank'!KF78-'MIN and MAX'!B$60)/('MIN and MAX'!F$60-'MIN and MAX'!B$60)</f>
        <v>3.7649304005861525E-5</v>
      </c>
      <c r="C140">
        <f>('CON Score and Page Rank'!KG78-'MIN and MAX'!C$60)/('MIN and MAX'!G$60-'MIN and MAX'!C$60)</f>
        <v>1.3900964394589235E-2</v>
      </c>
      <c r="D140">
        <f>('CON Score and Page Rank'!KH78-'MIN and MAX'!D$60)/('MIN and MAX'!H$60-'MIN and MAX'!D$60)</f>
        <v>0.37921234267153875</v>
      </c>
      <c r="E140">
        <f t="shared" si="10"/>
        <v>1.3863315090583373E-2</v>
      </c>
      <c r="F140">
        <f t="shared" si="11"/>
        <v>0.84677780914343148</v>
      </c>
      <c r="G140">
        <f t="shared" si="12"/>
        <v>0.3791746933675329</v>
      </c>
      <c r="H140" s="3">
        <f>IFERROR(VLOOKUP(A140,'GDP Data'!A$2:Q$144,13,FALSE),"Not Found")</f>
        <v>31952763089.330002</v>
      </c>
      <c r="I140">
        <f t="shared" si="13"/>
        <v>1.4312840877735659E-3</v>
      </c>
      <c r="J140">
        <f t="shared" si="14"/>
        <v>-0.84534652505565788</v>
      </c>
    </row>
    <row r="141" spans="1:10" x14ac:dyDescent="0.25">
      <c r="A141" t="s">
        <v>170</v>
      </c>
      <c r="B141">
        <f>('CON Score and Page Rank'!KF166-'MIN and MAX'!B$60)/('MIN and MAX'!F$60-'MIN and MAX'!B$60)</f>
        <v>1.096740927237089E-5</v>
      </c>
      <c r="C141">
        <f>('CON Score and Page Rank'!KG166-'MIN and MAX'!C$60)/('MIN and MAX'!G$60-'MIN and MAX'!C$60)</f>
        <v>1.3848346832824017E-2</v>
      </c>
      <c r="D141">
        <f>('CON Score and Page Rank'!KH166-'MIN and MAX'!D$60)/('MIN and MAX'!H$60-'MIN and MAX'!D$60)</f>
        <v>0.15753146569224524</v>
      </c>
      <c r="E141">
        <f t="shared" si="10"/>
        <v>1.3837379423551647E-2</v>
      </c>
      <c r="F141">
        <f t="shared" si="11"/>
        <v>0.84673623136722087</v>
      </c>
      <c r="G141">
        <f t="shared" si="12"/>
        <v>0.15752049828297288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98</v>
      </c>
      <c r="B142">
        <f>('CON Score and Page Rank'!KF95-'MIN and MAX'!B$60)/('MIN and MAX'!F$60-'MIN and MAX'!B$60)</f>
        <v>9.7813879407315042E-5</v>
      </c>
      <c r="C142">
        <f>('CON Score and Page Rank'!KG95-'MIN and MAX'!C$60)/('MIN and MAX'!G$60-'MIN and MAX'!C$60)</f>
        <v>1.3525088966345609E-2</v>
      </c>
      <c r="D142">
        <f>('CON Score and Page Rank'!KH95-'MIN and MAX'!D$60)/('MIN and MAX'!H$60-'MIN and MAX'!D$60)</f>
        <v>0.28786033292732438</v>
      </c>
      <c r="E142">
        <f t="shared" si="10"/>
        <v>1.3427275086938294E-2</v>
      </c>
      <c r="F142">
        <f t="shared" si="11"/>
        <v>0.84607878822878602</v>
      </c>
      <c r="G142">
        <f t="shared" si="12"/>
        <v>0.28776251904791705</v>
      </c>
      <c r="H142" s="3">
        <f>IFERROR(VLOOKUP(A142,'GDP Data'!A$2:Q$144,13,FALSE),"Not Found")</f>
        <v>12995112698.010201</v>
      </c>
      <c r="I142">
        <f t="shared" si="13"/>
        <v>2.1527755053112722E-4</v>
      </c>
      <c r="J142">
        <f t="shared" si="14"/>
        <v>-0.84586351067825494</v>
      </c>
    </row>
    <row r="143" spans="1:10" x14ac:dyDescent="0.25">
      <c r="A143" t="s">
        <v>119</v>
      </c>
      <c r="B143">
        <f>('CON Score and Page Rank'!KF116-'MIN and MAX'!B$60)/('MIN and MAX'!F$60-'MIN and MAX'!B$60)</f>
        <v>1.8090406695730794E-5</v>
      </c>
      <c r="C143">
        <f>('CON Score and Page Rank'!KG116-'MIN and MAX'!C$60)/('MIN and MAX'!G$60-'MIN and MAX'!C$60)</f>
        <v>1.3266020050098155E-2</v>
      </c>
      <c r="D143">
        <f>('CON Score and Page Rank'!KH116-'MIN and MAX'!D$60)/('MIN and MAX'!H$60-'MIN and MAX'!D$60)</f>
        <v>0.268371904181892</v>
      </c>
      <c r="E143">
        <f t="shared" si="10"/>
        <v>1.3247929643402424E-2</v>
      </c>
      <c r="F143">
        <f t="shared" si="11"/>
        <v>0.84579127741571847</v>
      </c>
      <c r="G143">
        <f t="shared" si="12"/>
        <v>0.26835381377519629</v>
      </c>
      <c r="H143" s="3" t="str">
        <f>IFERROR(VLOOKUP(A143,'GDP Data'!A$2:Q$144,13,FALSE),"Not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108</v>
      </c>
      <c r="B144">
        <f>('CON Score and Page Rank'!KF105-'MIN and MAX'!B$60)/('MIN and MAX'!F$60-'MIN and MAX'!B$60)</f>
        <v>3.299976777912767E-6</v>
      </c>
      <c r="C144">
        <f>('CON Score and Page Rank'!KG105-'MIN and MAX'!C$60)/('MIN and MAX'!G$60-'MIN and MAX'!C$60)</f>
        <v>1.3145786001011241E-2</v>
      </c>
      <c r="D144">
        <f>('CON Score and Page Rank'!KH105-'MIN and MAX'!D$60)/('MIN and MAX'!H$60-'MIN and MAX'!D$60)</f>
        <v>0.34632561916362159</v>
      </c>
      <c r="E144">
        <f t="shared" si="10"/>
        <v>1.3142486024233329E-2</v>
      </c>
      <c r="F144">
        <f t="shared" si="11"/>
        <v>0.84562223949603466</v>
      </c>
      <c r="G144">
        <f t="shared" si="12"/>
        <v>0.3463223191868437</v>
      </c>
      <c r="H144" s="3" t="str">
        <f>IFERROR(VLOOKUP(A144,'GDP Data'!A$2:Q$144,13,FALSE),"Not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212</v>
      </c>
      <c r="B145">
        <f>('CON Score and Page Rank'!KF201-'MIN and MAX'!B$60)/('MIN and MAX'!F$60-'MIN and MAX'!B$60)</f>
        <v>1.5584036038075594E-3</v>
      </c>
      <c r="C145">
        <f>('CON Score and Page Rank'!KG201-'MIN and MAX'!C$60)/('MIN and MAX'!G$60-'MIN and MAX'!C$60)</f>
        <v>1.4561565140075792E-2</v>
      </c>
      <c r="D145">
        <f>('CON Score and Page Rank'!KH201-'MIN and MAX'!D$60)/('MIN and MAX'!H$60-'MIN and MAX'!D$60)</f>
        <v>0.19894437677628907</v>
      </c>
      <c r="E145">
        <f t="shared" si="10"/>
        <v>1.3003161536268232E-2</v>
      </c>
      <c r="F145">
        <f t="shared" si="11"/>
        <v>0.84539888675271813</v>
      </c>
      <c r="G145">
        <f t="shared" si="12"/>
        <v>0.19738597317248152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135</v>
      </c>
      <c r="B146">
        <f>('CON Score and Page Rank'!KF132-'MIN and MAX'!B$60)/('MIN and MAX'!F$60-'MIN and MAX'!B$60)</f>
        <v>4.1136655779998001E-4</v>
      </c>
      <c r="C146">
        <f>('CON Score and Page Rank'!KG132-'MIN and MAX'!C$60)/('MIN and MAX'!G$60-'MIN and MAX'!C$60)</f>
        <v>1.3412491684935229E-2</v>
      </c>
      <c r="D146">
        <f>('CON Score and Page Rank'!KH132-'MIN and MAX'!D$60)/('MIN and MAX'!H$60-'MIN and MAX'!D$60)</f>
        <v>0.39139261063743402</v>
      </c>
      <c r="E146">
        <f t="shared" si="10"/>
        <v>1.3001125127135249E-2</v>
      </c>
      <c r="F146">
        <f t="shared" si="11"/>
        <v>0.84539562216102282</v>
      </c>
      <c r="G146">
        <f t="shared" si="12"/>
        <v>0.39098124407963403</v>
      </c>
      <c r="H146" s="3">
        <f>IFERROR(VLOOKUP(A146,'GDP Data'!A$2:Q$144,13,FALSE),"Not Found")</f>
        <v>12829541141.012699</v>
      </c>
      <c r="I146">
        <f t="shared" si="13"/>
        <v>2.0465724202588348E-4</v>
      </c>
      <c r="J146">
        <f t="shared" si="14"/>
        <v>-0.84519096491899692</v>
      </c>
    </row>
    <row r="147" spans="1:10" x14ac:dyDescent="0.25">
      <c r="A147" t="s">
        <v>134</v>
      </c>
      <c r="B147">
        <f>('CON Score and Page Rank'!KF131-'MIN and MAX'!B$60)/('MIN and MAX'!F$60-'MIN and MAX'!B$60)</f>
        <v>3.6380999410849928E-4</v>
      </c>
      <c r="C147">
        <f>('CON Score and Page Rank'!KG131-'MIN and MAX'!C$60)/('MIN and MAX'!G$60-'MIN and MAX'!C$60)</f>
        <v>1.3115430721274152E-2</v>
      </c>
      <c r="D147">
        <f>('CON Score and Page Rank'!KH131-'MIN and MAX'!D$60)/('MIN and MAX'!H$60-'MIN and MAX'!D$60)</f>
        <v>0.33861144945188792</v>
      </c>
      <c r="E147">
        <f t="shared" si="10"/>
        <v>1.2751620727165652E-2</v>
      </c>
      <c r="F147">
        <f t="shared" si="11"/>
        <v>0.8449956386906603</v>
      </c>
      <c r="G147">
        <f t="shared" si="12"/>
        <v>0.33824763945777941</v>
      </c>
      <c r="H147" s="3" t="str">
        <f>IFERROR(VLOOKUP(A147,'GDP Data'!A$2:Q$144,13,FALSE),"Not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113</v>
      </c>
      <c r="B148">
        <f>('CON Score and Page Rank'!KF110-'MIN and MAX'!B$60)/('MIN and MAX'!F$60-'MIN and MAX'!B$60)</f>
        <v>2.3373704039242139E-5</v>
      </c>
      <c r="C148">
        <f>('CON Score and Page Rank'!KG110-'MIN and MAX'!C$60)/('MIN and MAX'!G$60-'MIN and MAX'!C$60)</f>
        <v>1.2743177527014088E-2</v>
      </c>
      <c r="D148">
        <f>('CON Score and Page Rank'!KH110-'MIN and MAX'!D$60)/('MIN and MAX'!H$60-'MIN and MAX'!D$60)</f>
        <v>0.22208688591149006</v>
      </c>
      <c r="E148">
        <f t="shared" si="10"/>
        <v>1.2719803822974846E-2</v>
      </c>
      <c r="F148">
        <f t="shared" si="11"/>
        <v>0.84494463263322828</v>
      </c>
      <c r="G148">
        <f t="shared" si="12"/>
        <v>0.22206351220745082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72</v>
      </c>
      <c r="B149">
        <f>('CON Score and Page Rank'!KF69-'MIN and MAX'!B$60)/('MIN and MAX'!F$60-'MIN and MAX'!B$60)</f>
        <v>1.2607540713081562E-4</v>
      </c>
      <c r="C149">
        <f>('CON Score and Page Rank'!KG69-'MIN and MAX'!C$60)/('MIN and MAX'!G$60-'MIN and MAX'!C$60)</f>
        <v>1.2813169607020551E-2</v>
      </c>
      <c r="D149">
        <f>('CON Score and Page Rank'!KH69-'MIN and MAX'!D$60)/('MIN and MAX'!H$60-'MIN and MAX'!D$60)</f>
        <v>0.22208688591149006</v>
      </c>
      <c r="E149">
        <f t="shared" si="10"/>
        <v>1.2687094199889736E-2</v>
      </c>
      <c r="F149">
        <f t="shared" si="11"/>
        <v>0.84489219544752159</v>
      </c>
      <c r="G149">
        <f t="shared" si="12"/>
        <v>0.22196081050435926</v>
      </c>
      <c r="H149" s="3">
        <f>IFERROR(VLOOKUP(A149,'GDP Data'!A$2:Q$144,13,FALSE),"Not Found")</f>
        <v>12172309522.6171</v>
      </c>
      <c r="I149">
        <f t="shared" si="13"/>
        <v>1.6250022741939998E-4</v>
      </c>
      <c r="J149">
        <f t="shared" si="14"/>
        <v>-0.84472969522010222</v>
      </c>
    </row>
    <row r="150" spans="1:10" x14ac:dyDescent="0.25">
      <c r="A150" t="s">
        <v>181</v>
      </c>
      <c r="B150">
        <f>('CON Score and Page Rank'!KF175-'MIN and MAX'!B$60)/('MIN and MAX'!F$60-'MIN and MAX'!B$60)</f>
        <v>5.8544871526337187E-2</v>
      </c>
      <c r="C150">
        <f>('CON Score and Page Rank'!KG175-'MIN and MAX'!C$60)/('MIN and MAX'!G$60-'MIN and MAX'!C$60)</f>
        <v>7.1186004942084213E-2</v>
      </c>
      <c r="D150">
        <f>('CON Score and Page Rank'!KH175-'MIN and MAX'!D$60)/('MIN and MAX'!H$60-'MIN and MAX'!D$60)</f>
        <v>0.9159561510353228</v>
      </c>
      <c r="E150">
        <f t="shared" si="10"/>
        <v>1.2641133415747026E-2</v>
      </c>
      <c r="F150">
        <f t="shared" si="11"/>
        <v>0.84481851516795847</v>
      </c>
      <c r="G150">
        <f t="shared" si="12"/>
        <v>0.85741127950898566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103</v>
      </c>
      <c r="B151">
        <f>('CON Score and Page Rank'!KF100-'MIN and MAX'!B$60)/('MIN and MAX'!F$60-'MIN and MAX'!B$60)</f>
        <v>3.58580949477264E-5</v>
      </c>
      <c r="C151">
        <f>('CON Score and Page Rank'!KG100-'MIN and MAX'!C$60)/('MIN and MAX'!G$60-'MIN and MAX'!C$60)</f>
        <v>1.2611633622601046E-2</v>
      </c>
      <c r="D151">
        <f>('CON Score and Page Rank'!KH100-'MIN and MAX'!D$60)/('MIN and MAX'!H$60-'MIN and MAX'!D$60)</f>
        <v>0.21640276086073892</v>
      </c>
      <c r="E151">
        <f t="shared" si="10"/>
        <v>1.2575775527653319E-2</v>
      </c>
      <c r="F151">
        <f t="shared" si="11"/>
        <v>0.84471373916040715</v>
      </c>
      <c r="G151">
        <f t="shared" si="12"/>
        <v>0.21636690276579121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155</v>
      </c>
      <c r="B152">
        <f>('CON Score and Page Rank'!KF152-'MIN and MAX'!B$60)/('MIN and MAX'!F$60-'MIN and MAX'!B$60)</f>
        <v>2.726476273154024E-3</v>
      </c>
      <c r="C152">
        <f>('CON Score and Page Rank'!KG152-'MIN and MAX'!C$60)/('MIN and MAX'!G$60-'MIN and MAX'!C$60)</f>
        <v>1.5154985286806663E-2</v>
      </c>
      <c r="D152">
        <f>('CON Score and Page Rank'!KH152-'MIN and MAX'!D$60)/('MIN and MAX'!H$60-'MIN and MAX'!D$60)</f>
        <v>0.3280552172147787</v>
      </c>
      <c r="E152">
        <f t="shared" si="10"/>
        <v>1.2428509013652639E-2</v>
      </c>
      <c r="F152">
        <f t="shared" si="11"/>
        <v>0.84447765446071721</v>
      </c>
      <c r="G152">
        <f t="shared" si="12"/>
        <v>0.32532874094162467</v>
      </c>
      <c r="H152" s="3" t="str">
        <f>IFERROR(VLOOKUP(A152,'GDP Data'!A$2:Q$144,13,FALSE),"Not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210</v>
      </c>
      <c r="B153">
        <f>('CON Score and Page Rank'!KF199-'MIN and MAX'!B$60)/('MIN and MAX'!F$60-'MIN and MAX'!B$60)</f>
        <v>4.4970511143951985E-6</v>
      </c>
      <c r="C153">
        <f>('CON Score and Page Rank'!KG199-'MIN and MAX'!C$60)/('MIN and MAX'!G$60-'MIN and MAX'!C$60)</f>
        <v>1.2088494695292091E-2</v>
      </c>
      <c r="D153">
        <f>('CON Score and Page Rank'!KH199-'MIN and MAX'!D$60)/('MIN and MAX'!H$60-'MIN and MAX'!D$60)</f>
        <v>0.14900527811611855</v>
      </c>
      <c r="E153">
        <f t="shared" si="10"/>
        <v>1.2083997644177696E-2</v>
      </c>
      <c r="F153">
        <f t="shared" si="11"/>
        <v>0.84392536418784536</v>
      </c>
      <c r="G153">
        <f t="shared" si="12"/>
        <v>0.14900078106500417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156</v>
      </c>
      <c r="B154">
        <f>('CON Score and Page Rank'!KF153-'MIN and MAX'!B$60)/('MIN and MAX'!F$60-'MIN and MAX'!B$60)</f>
        <v>2.4740051635394565E-5</v>
      </c>
      <c r="C154">
        <f>('CON Score and Page Rank'!KG153-'MIN and MAX'!C$60)/('MIN and MAX'!G$60-'MIN and MAX'!C$60)</f>
        <v>1.2083450011621442E-2</v>
      </c>
      <c r="D154">
        <f>('CON Score and Page Rank'!KH153-'MIN and MAX'!D$60)/('MIN and MAX'!H$60-'MIN and MAX'!D$60)</f>
        <v>0.26106374340235483</v>
      </c>
      <c r="E154">
        <f t="shared" si="10"/>
        <v>1.2058709959986048E-2</v>
      </c>
      <c r="F154">
        <f t="shared" si="11"/>
        <v>0.84388482520063057</v>
      </c>
      <c r="G154">
        <f t="shared" si="12"/>
        <v>0.26103900335071945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222</v>
      </c>
      <c r="B155">
        <f>('CON Score and Page Rank'!KF211-'MIN and MAX'!B$60)/('MIN and MAX'!F$60-'MIN and MAX'!B$60)</f>
        <v>1.0999988151215026E-4</v>
      </c>
      <c r="C155">
        <f>('CON Score and Page Rank'!KG211-'MIN and MAX'!C$60)/('MIN and MAX'!G$60-'MIN and MAX'!C$60)</f>
        <v>1.1925393911661652E-2</v>
      </c>
      <c r="D155">
        <f>('CON Score and Page Rank'!KH211-'MIN and MAX'!D$60)/('MIN and MAX'!H$60-'MIN and MAX'!D$60)</f>
        <v>0.19853836784409257</v>
      </c>
      <c r="E155">
        <f t="shared" si="10"/>
        <v>1.1815394030149501E-2</v>
      </c>
      <c r="F155">
        <f t="shared" si="11"/>
        <v>0.84349476254032341</v>
      </c>
      <c r="G155">
        <f t="shared" si="12"/>
        <v>0.19842836796258043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83</v>
      </c>
      <c r="B156">
        <f>('CON Score and Page Rank'!KF80-'MIN and MAX'!B$60)/('MIN and MAX'!F$60-'MIN and MAX'!B$60)</f>
        <v>1.6303616576485888E-6</v>
      </c>
      <c r="C156">
        <f>('CON Score and Page Rank'!KG80-'MIN and MAX'!C$60)/('MIN and MAX'!G$60-'MIN and MAX'!C$60)</f>
        <v>1.1329131771480381E-2</v>
      </c>
      <c r="D156">
        <f>('CON Score and Page Rank'!KH80-'MIN and MAX'!D$60)/('MIN and MAX'!H$60-'MIN and MAX'!D$60)</f>
        <v>0.22289890377588306</v>
      </c>
      <c r="E156">
        <f t="shared" si="10"/>
        <v>1.1327501409822732E-2</v>
      </c>
      <c r="F156">
        <f t="shared" si="11"/>
        <v>0.8427126160793138</v>
      </c>
      <c r="G156">
        <f t="shared" si="12"/>
        <v>0.22289727341422541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68</v>
      </c>
      <c r="B157">
        <f>('CON Score and Page Rank'!KF65-'MIN and MAX'!B$60)/('MIN and MAX'!F$60-'MIN and MAX'!B$60)</f>
        <v>1.1093158626477759E-5</v>
      </c>
      <c r="C157">
        <f>('CON Score and Page Rank'!KG65-'MIN and MAX'!C$60)/('MIN and MAX'!G$60-'MIN and MAX'!C$60)</f>
        <v>1.1260008562682168E-2</v>
      </c>
      <c r="D157">
        <f>('CON Score and Page Rank'!KH65-'MIN and MAX'!D$60)/('MIN and MAX'!H$60-'MIN and MAX'!D$60)</f>
        <v>0.22492894843686562</v>
      </c>
      <c r="E157">
        <f t="shared" si="10"/>
        <v>1.124891540405569E-2</v>
      </c>
      <c r="F157">
        <f t="shared" si="11"/>
        <v>0.84258663391902944</v>
      </c>
      <c r="G157">
        <f t="shared" si="12"/>
        <v>0.22491785527823913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209</v>
      </c>
      <c r="B158">
        <f>('CON Score and Page Rank'!KF198-'MIN and MAX'!B$60)/('MIN and MAX'!F$60-'MIN and MAX'!B$60)</f>
        <v>7.978841013195409E-6</v>
      </c>
      <c r="C158">
        <f>('CON Score and Page Rank'!KG198-'MIN and MAX'!C$60)/('MIN and MAX'!G$60-'MIN and MAX'!C$60)</f>
        <v>1.0839059350789109E-2</v>
      </c>
      <c r="D158">
        <f>('CON Score and Page Rank'!KH198-'MIN and MAX'!D$60)/('MIN and MAX'!H$60-'MIN and MAX'!D$60)</f>
        <v>0.17214778725131952</v>
      </c>
      <c r="E158">
        <f t="shared" si="10"/>
        <v>1.0831080509775914E-2</v>
      </c>
      <c r="F158">
        <f t="shared" si="11"/>
        <v>0.84191679783167805</v>
      </c>
      <c r="G158">
        <f t="shared" si="12"/>
        <v>0.17213980841030632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213</v>
      </c>
      <c r="B159">
        <f>('CON Score and Page Rank'!KF202-'MIN and MAX'!B$60)/('MIN and MAX'!F$60-'MIN and MAX'!B$60)</f>
        <v>5.0382638048167889E-5</v>
      </c>
      <c r="C159">
        <f>('CON Score and Page Rank'!KG202-'MIN and MAX'!C$60)/('MIN and MAX'!G$60-'MIN and MAX'!C$60)</f>
        <v>9.580707179187407E-3</v>
      </c>
      <c r="D159">
        <f>('CON Score and Page Rank'!KH202-'MIN and MAX'!D$60)/('MIN and MAX'!H$60-'MIN and MAX'!D$60)</f>
        <v>0.23142509135200975</v>
      </c>
      <c r="E159">
        <f t="shared" si="10"/>
        <v>9.5303245411392391E-3</v>
      </c>
      <c r="F159">
        <f t="shared" si="11"/>
        <v>0.83983154047151376</v>
      </c>
      <c r="G159">
        <f t="shared" si="12"/>
        <v>0.2313747087139616</v>
      </c>
      <c r="H159" s="3">
        <f>IFERROR(VLOOKUP(A159,'GDP Data'!A$2:Q$144,13,FALSE),"Not Found")</f>
        <v>13008754110.8113</v>
      </c>
      <c r="I159">
        <f t="shared" si="13"/>
        <v>2.161525559669778E-4</v>
      </c>
      <c r="J159">
        <f t="shared" si="14"/>
        <v>-0.8396153879155468</v>
      </c>
    </row>
    <row r="160" spans="1:10" x14ac:dyDescent="0.25">
      <c r="A160" t="s">
        <v>144</v>
      </c>
      <c r="B160">
        <f>('CON Score and Page Rank'!KF142-'MIN and MAX'!B$60)/('MIN and MAX'!F$60-'MIN and MAX'!B$60)</f>
        <v>1.1486489860527245E-5</v>
      </c>
      <c r="C160">
        <f>('CON Score and Page Rank'!KG142-'MIN and MAX'!C$60)/('MIN and MAX'!G$60-'MIN and MAX'!C$60)</f>
        <v>9.1655756266887239E-3</v>
      </c>
      <c r="D160">
        <f>('CON Score and Page Rank'!KH142-'MIN and MAX'!D$60)/('MIN and MAX'!H$60-'MIN and MAX'!D$60)</f>
        <v>0.31100284206252538</v>
      </c>
      <c r="E160">
        <f t="shared" si="10"/>
        <v>9.154089136828197E-3</v>
      </c>
      <c r="F160">
        <f t="shared" si="11"/>
        <v>0.83922839302117669</v>
      </c>
      <c r="G160">
        <f t="shared" si="12"/>
        <v>0.31099135557266483</v>
      </c>
      <c r="H160" s="3" t="str">
        <f>IFERROR(VLOOKUP(A160,'GDP Data'!A$2:Q$144,13,FALSE),"Not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73</v>
      </c>
      <c r="B161">
        <f>('CON Score and Page Rank'!KF70-'MIN and MAX'!B$60)/('MIN and MAX'!F$60-'MIN and MAX'!B$60)</f>
        <v>5.9429108872336842E-6</v>
      </c>
      <c r="C161">
        <f>('CON Score and Page Rank'!KG70-'MIN and MAX'!C$60)/('MIN and MAX'!G$60-'MIN and MAX'!C$60)</f>
        <v>9.1333067961468419E-3</v>
      </c>
      <c r="D161">
        <f>('CON Score and Page Rank'!KH70-'MIN and MAX'!D$60)/('MIN and MAX'!H$60-'MIN and MAX'!D$60)</f>
        <v>9.9066179455948034E-2</v>
      </c>
      <c r="E161">
        <f t="shared" si="10"/>
        <v>9.1273638852596081E-3</v>
      </c>
      <c r="F161">
        <f t="shared" si="11"/>
        <v>0.83918554945260615</v>
      </c>
      <c r="G161">
        <f t="shared" si="12"/>
        <v>9.9060236545060798E-2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114</v>
      </c>
      <c r="B162">
        <f>('CON Score and Page Rank'!KF111-'MIN and MAX'!B$60)/('MIN and MAX'!F$60-'MIN and MAX'!B$60)</f>
        <v>3.486167074280823E-5</v>
      </c>
      <c r="C162">
        <f>('CON Score and Page Rank'!KG111-'MIN and MAX'!C$60)/('MIN and MAX'!G$60-'MIN and MAX'!C$60)</f>
        <v>9.1533925412686842E-3</v>
      </c>
      <c r="D162">
        <f>('CON Score and Page Rank'!KH111-'MIN and MAX'!D$60)/('MIN and MAX'!H$60-'MIN and MAX'!D$60)</f>
        <v>9.9066179455948034E-2</v>
      </c>
      <c r="E162">
        <f t="shared" si="10"/>
        <v>9.1185308705258768E-3</v>
      </c>
      <c r="F162">
        <f t="shared" si="11"/>
        <v>0.83917138914165612</v>
      </c>
      <c r="G162">
        <f t="shared" si="12"/>
        <v>9.9031317785205228E-2</v>
      </c>
      <c r="H162" s="3" t="str">
        <f>IFERROR(VLOOKUP(A162,'GDP Data'!A$2:Q$144,13,FALSE),"Not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79</v>
      </c>
      <c r="B163">
        <f>('CON Score and Page Rank'!KF76-'MIN and MAX'!B$60)/('MIN and MAX'!F$60-'MIN and MAX'!B$60)</f>
        <v>6.329108460701776E-6</v>
      </c>
      <c r="C163">
        <f>('CON Score and Page Rank'!KG76-'MIN and MAX'!C$60)/('MIN and MAX'!G$60-'MIN and MAX'!C$60)</f>
        <v>8.5803574498083141E-3</v>
      </c>
      <c r="D163">
        <f>('CON Score and Page Rank'!KH76-'MIN and MAX'!D$60)/('MIN and MAX'!H$60-'MIN and MAX'!D$60)</f>
        <v>0.17377182298010557</v>
      </c>
      <c r="E163">
        <f t="shared" si="10"/>
        <v>8.5740283413476125E-3</v>
      </c>
      <c r="F163">
        <f t="shared" si="11"/>
        <v>0.83829849066263773</v>
      </c>
      <c r="G163">
        <f t="shared" si="12"/>
        <v>0.17376549387164486</v>
      </c>
      <c r="H163" s="3">
        <f>IFERROR(VLOOKUP(A163,'GDP Data'!A$2:Q$144,13,FALSE),"Not Found")</f>
        <v>21357344847.496601</v>
      </c>
      <c r="I163">
        <f t="shared" si="13"/>
        <v>7.5165883986908475E-4</v>
      </c>
      <c r="J163">
        <f t="shared" si="14"/>
        <v>-0.83754683182276868</v>
      </c>
    </row>
    <row r="164" spans="1:10" x14ac:dyDescent="0.25">
      <c r="A164" t="s">
        <v>61</v>
      </c>
      <c r="B164">
        <f>('CON Score and Page Rank'!KF58-'MIN and MAX'!B$60)/('MIN and MAX'!F$60-'MIN and MAX'!B$60)</f>
        <v>1.2904157567619268E-4</v>
      </c>
      <c r="C164">
        <f>('CON Score and Page Rank'!KG58-'MIN and MAX'!C$60)/('MIN and MAX'!G$60-'MIN and MAX'!C$60)</f>
        <v>8.4623202790941026E-3</v>
      </c>
      <c r="D164">
        <f>('CON Score and Page Rank'!KH58-'MIN and MAX'!D$60)/('MIN and MAX'!H$60-'MIN and MAX'!D$60)</f>
        <v>0.19935038570848559</v>
      </c>
      <c r="E164">
        <f t="shared" si="10"/>
        <v>8.3332787034179102E-3</v>
      </c>
      <c r="F164">
        <f t="shared" si="11"/>
        <v>0.83791254205540144</v>
      </c>
      <c r="G164">
        <f t="shared" si="12"/>
        <v>0.1992213441328094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189</v>
      </c>
      <c r="B165">
        <f>('CON Score and Page Rank'!KF181-'MIN and MAX'!B$60)/('MIN and MAX'!F$60-'MIN and MAX'!B$60)</f>
        <v>7.9830927898527915E-2</v>
      </c>
      <c r="C165">
        <f>('CON Score and Page Rank'!KG181-'MIN and MAX'!C$60)/('MIN and MAX'!G$60-'MIN and MAX'!C$60)</f>
        <v>8.7408375260836987E-2</v>
      </c>
      <c r="D165">
        <f>('CON Score and Page Rank'!KH181-'MIN and MAX'!D$60)/('MIN and MAX'!H$60-'MIN and MAX'!D$60)</f>
        <v>0.87088915956151036</v>
      </c>
      <c r="E165">
        <f t="shared" si="10"/>
        <v>7.5774473623090727E-3</v>
      </c>
      <c r="F165">
        <f t="shared" si="11"/>
        <v>0.83670085984513853</v>
      </c>
      <c r="G165">
        <f t="shared" si="12"/>
        <v>0.79105823166298239</v>
      </c>
      <c r="H165" s="3">
        <f>IFERROR(VLOOKUP(A165,'GDP Data'!A$2:Q$144,13,FALSE),"Not Found")</f>
        <v>528301269069.79901</v>
      </c>
      <c r="I165">
        <f t="shared" si="13"/>
        <v>3.3268722565862767E-2</v>
      </c>
      <c r="J165">
        <f t="shared" si="14"/>
        <v>-0.80343213727927576</v>
      </c>
    </row>
    <row r="166" spans="1:10" x14ac:dyDescent="0.25">
      <c r="A166" t="s">
        <v>299</v>
      </c>
      <c r="B166">
        <f>('CON Score and Page Rank'!KF57-'MIN and MAX'!B$60)/('MIN and MAX'!F$60-'MIN and MAX'!B$60)</f>
        <v>1.3260725149290528E-5</v>
      </c>
      <c r="C166">
        <f>('CON Score and Page Rank'!KG57-'MIN and MAX'!C$60)/('MIN and MAX'!G$60-'MIN and MAX'!C$60)</f>
        <v>7.3277052476881637E-3</v>
      </c>
      <c r="D166">
        <f>('CON Score and Page Rank'!KH57-'MIN and MAX'!D$60)/('MIN and MAX'!H$60-'MIN and MAX'!D$60)</f>
        <v>0.15144133170929761</v>
      </c>
      <c r="E166">
        <f t="shared" si="10"/>
        <v>7.3144445225388731E-3</v>
      </c>
      <c r="F166">
        <f t="shared" si="11"/>
        <v>0.83627923686542638</v>
      </c>
      <c r="G166">
        <f t="shared" si="12"/>
        <v>0.15142807098414832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86</v>
      </c>
      <c r="B167">
        <f>('CON Score and Page Rank'!KF83-'MIN and MAX'!B$60)/('MIN and MAX'!F$60-'MIN and MAX'!B$60)</f>
        <v>1.9638027368507973E-5</v>
      </c>
      <c r="C167">
        <f>('CON Score and Page Rank'!KG83-'MIN and MAX'!C$60)/('MIN and MAX'!G$60-'MIN and MAX'!C$60)</f>
        <v>7.0135589052012972E-3</v>
      </c>
      <c r="D167">
        <f>('CON Score and Page Rank'!KH83-'MIN and MAX'!D$60)/('MIN and MAX'!H$60-'MIN and MAX'!D$60)</f>
        <v>0.14169711733658141</v>
      </c>
      <c r="E167">
        <f t="shared" si="10"/>
        <v>6.9939208778327889E-3</v>
      </c>
      <c r="F167">
        <f t="shared" si="11"/>
        <v>0.83576540159936152</v>
      </c>
      <c r="G167">
        <f t="shared" si="12"/>
        <v>0.1416774793092129</v>
      </c>
      <c r="H167" s="3" t="str">
        <f>IFERROR(VLOOKUP(A167,'GDP Data'!A$2:Q$144,13,FALSE),"Not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39</v>
      </c>
      <c r="B168">
        <f>('CON Score and Page Rank'!KF34-'MIN and MAX'!B$60)/('MIN and MAX'!F$60-'MIN and MAX'!B$60)</f>
        <v>3.6913382399232631E-5</v>
      </c>
      <c r="C168">
        <f>('CON Score and Page Rank'!KG34-'MIN and MAX'!C$60)/('MIN and MAX'!G$60-'MIN and MAX'!C$60)</f>
        <v>6.3986712465943247E-3</v>
      </c>
      <c r="D168">
        <f>('CON Score and Page Rank'!KH34-'MIN and MAX'!D$60)/('MIN and MAX'!H$60-'MIN and MAX'!D$60)</f>
        <v>0.11084043848964677</v>
      </c>
      <c r="E168">
        <f t="shared" si="10"/>
        <v>6.3617578641950922E-3</v>
      </c>
      <c r="F168">
        <f t="shared" si="11"/>
        <v>0.83475197355536546</v>
      </c>
      <c r="G168">
        <f t="shared" si="12"/>
        <v>0.11080352510724753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77</v>
      </c>
      <c r="B169">
        <f>('CON Score and Page Rank'!KF74-'MIN and MAX'!B$60)/('MIN and MAX'!F$60-'MIN and MAX'!B$60)</f>
        <v>4.782314425697028E-5</v>
      </c>
      <c r="C169">
        <f>('CON Score and Page Rank'!KG74-'MIN and MAX'!C$60)/('MIN and MAX'!G$60-'MIN and MAX'!C$60)</f>
        <v>6.2444117360444997E-3</v>
      </c>
      <c r="D169">
        <f>('CON Score and Page Rank'!KH74-'MIN and MAX'!D$60)/('MIN and MAX'!H$60-'MIN and MAX'!D$60)</f>
        <v>0.12992285830288267</v>
      </c>
      <c r="E169">
        <f t="shared" si="10"/>
        <v>6.1965885917875298E-3</v>
      </c>
      <c r="F169">
        <f t="shared" si="11"/>
        <v>0.83448718873079764</v>
      </c>
      <c r="G169">
        <f t="shared" si="12"/>
        <v>0.1298750351586257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165</v>
      </c>
      <c r="B170">
        <f>('CON Score and Page Rank'!KF160-'MIN and MAX'!B$60)/('MIN and MAX'!F$60-'MIN and MAX'!B$60)</f>
        <v>2.7403004640191329E-5</v>
      </c>
      <c r="C170">
        <f>('CON Score and Page Rank'!KG160-'MIN and MAX'!C$60)/('MIN and MAX'!G$60-'MIN and MAX'!C$60)</f>
        <v>5.3420962510853211E-3</v>
      </c>
      <c r="D170">
        <f>('CON Score and Page Rank'!KH160-'MIN and MAX'!D$60)/('MIN and MAX'!H$60-'MIN and MAX'!D$60)</f>
        <v>0.19366626065773446</v>
      </c>
      <c r="E170">
        <f t="shared" si="10"/>
        <v>5.3146932464451296E-3</v>
      </c>
      <c r="F170">
        <f t="shared" si="11"/>
        <v>0.83307341181636441</v>
      </c>
      <c r="G170">
        <f t="shared" si="12"/>
        <v>0.19363885765309427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70</v>
      </c>
      <c r="B171">
        <f>('CON Score and Page Rank'!KF67-'MIN and MAX'!B$60)/('MIN and MAX'!F$60-'MIN and MAX'!B$60)</f>
        <v>7.429245956819165E-4</v>
      </c>
      <c r="C171">
        <f>('CON Score and Page Rank'!KG67-'MIN and MAX'!C$60)/('MIN and MAX'!G$60-'MIN and MAX'!C$60)</f>
        <v>5.9073957734608606E-3</v>
      </c>
      <c r="D171">
        <f>('CON Score and Page Rank'!KH67-'MIN and MAX'!D$60)/('MIN and MAX'!H$60-'MIN and MAX'!D$60)</f>
        <v>0.18798213560698335</v>
      </c>
      <c r="E171">
        <f t="shared" si="10"/>
        <v>5.1644711777789438E-3</v>
      </c>
      <c r="F171">
        <f t="shared" si="11"/>
        <v>0.83283258903184654</v>
      </c>
      <c r="G171">
        <f t="shared" si="12"/>
        <v>0.18723921101130142</v>
      </c>
      <c r="H171" s="3" t="str">
        <f>IFERROR(VLOOKUP(A171,'GDP Data'!A$2:Q$144,13,FALSE),"Not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274</v>
      </c>
      <c r="B172">
        <f>('CON Score and Page Rank'!KF68-'MIN and MAX'!B$60)/('MIN and MAX'!F$60-'MIN and MAX'!B$60)</f>
        <v>1.0651682789843193E-5</v>
      </c>
      <c r="C172">
        <f>('CON Score and Page Rank'!KG68-'MIN and MAX'!C$60)/('MIN and MAX'!G$60-'MIN and MAX'!C$60)</f>
        <v>4.7205104381806279E-3</v>
      </c>
      <c r="D172">
        <f>('CON Score and Page Rank'!KH68-'MIN and MAX'!D$60)/('MIN and MAX'!H$60-'MIN and MAX'!D$60)</f>
        <v>8.0795777507105163E-2</v>
      </c>
      <c r="E172">
        <f t="shared" si="10"/>
        <v>4.7098587553907846E-3</v>
      </c>
      <c r="F172">
        <f t="shared" si="11"/>
        <v>0.83210379445187566</v>
      </c>
      <c r="G172">
        <f t="shared" si="12"/>
        <v>8.0785125824315324E-2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173</v>
      </c>
      <c r="B173">
        <f>('CON Score and Page Rank'!KF169-'MIN and MAX'!B$60)/('MIN and MAX'!F$60-'MIN and MAX'!B$60)</f>
        <v>1.3881652971592633E-6</v>
      </c>
      <c r="C173">
        <f>('CON Score and Page Rank'!KG169-'MIN and MAX'!C$60)/('MIN and MAX'!G$60-'MIN and MAX'!C$60)</f>
        <v>4.6200076115151993E-3</v>
      </c>
      <c r="D173">
        <f>('CON Score and Page Rank'!KH169-'MIN and MAX'!D$60)/('MIN and MAX'!H$60-'MIN and MAX'!D$60)</f>
        <v>3.7758830694275276E-2</v>
      </c>
      <c r="E173">
        <f t="shared" si="10"/>
        <v>4.61861944621804E-3</v>
      </c>
      <c r="F173">
        <f t="shared" si="11"/>
        <v>0.8319575276304455</v>
      </c>
      <c r="G173">
        <f t="shared" si="12"/>
        <v>3.775744252897812E-2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158</v>
      </c>
      <c r="B174">
        <f>('CON Score and Page Rank'!KF155-'MIN and MAX'!B$60)/('MIN and MAX'!F$60-'MIN and MAX'!B$60)</f>
        <v>4.9973950697717161E-6</v>
      </c>
      <c r="C174">
        <f>('CON Score and Page Rank'!KG155-'MIN and MAX'!C$60)/('MIN and MAX'!G$60-'MIN and MAX'!C$60)</f>
        <v>4.6232942113029309E-3</v>
      </c>
      <c r="D174">
        <f>('CON Score and Page Rank'!KH155-'MIN and MAX'!D$60)/('MIN and MAX'!H$60-'MIN and MAX'!D$60)</f>
        <v>3.7758830694275276E-2</v>
      </c>
      <c r="E174">
        <f t="shared" si="10"/>
        <v>4.6182968162331592E-3</v>
      </c>
      <c r="F174">
        <f t="shared" si="11"/>
        <v>0.83195701041848058</v>
      </c>
      <c r="G174">
        <f t="shared" si="12"/>
        <v>3.7753833299205501E-2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205</v>
      </c>
      <c r="B175">
        <f>('CON Score and Page Rank'!KF194-'MIN and MAX'!B$60)/('MIN and MAX'!F$60-'MIN and MAX'!B$60)</f>
        <v>7.7046380742254663E-6</v>
      </c>
      <c r="C175">
        <f>('CON Score and Page Rank'!KG194-'MIN and MAX'!C$60)/('MIN and MAX'!G$60-'MIN and MAX'!C$60)</f>
        <v>4.5735113781786791E-3</v>
      </c>
      <c r="D175">
        <f>('CON Score and Page Rank'!KH194-'MIN and MAX'!D$60)/('MIN and MAX'!H$60-'MIN and MAX'!D$60)</f>
        <v>0.1023142509135201</v>
      </c>
      <c r="E175">
        <f t="shared" si="10"/>
        <v>4.5658067401044538E-3</v>
      </c>
      <c r="F175">
        <f t="shared" si="11"/>
        <v>0.8318728629532971</v>
      </c>
      <c r="G175">
        <f t="shared" si="12"/>
        <v>0.10230654627544587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106</v>
      </c>
      <c r="B176">
        <f>('CON Score and Page Rank'!KF103-'MIN and MAX'!B$60)/('MIN and MAX'!F$60-'MIN and MAX'!B$60)</f>
        <v>1.6658470624057549E-5</v>
      </c>
      <c r="C176">
        <f>('CON Score and Page Rank'!KG103-'MIN and MAX'!C$60)/('MIN and MAX'!G$60-'MIN and MAX'!C$60)</f>
        <v>3.855431460453983E-3</v>
      </c>
      <c r="D176">
        <f>('CON Score and Page Rank'!KH103-'MIN and MAX'!D$60)/('MIN and MAX'!H$60-'MIN and MAX'!D$60)</f>
        <v>3.8164839626471783E-2</v>
      </c>
      <c r="E176">
        <f t="shared" si="10"/>
        <v>3.8387729898299253E-3</v>
      </c>
      <c r="F176">
        <f t="shared" si="11"/>
        <v>0.83070734650332323</v>
      </c>
      <c r="G176">
        <f t="shared" si="12"/>
        <v>3.8148181155847727E-2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42</v>
      </c>
      <c r="B177">
        <f>('CON Score and Page Rank'!KF36-'MIN and MAX'!B$60)/('MIN and MAX'!F$60-'MIN and MAX'!B$60)</f>
        <v>8.8158975075245005E-2</v>
      </c>
      <c r="C177">
        <f>('CON Score and Page Rank'!KG36-'MIN and MAX'!C$60)/('MIN and MAX'!G$60-'MIN and MAX'!C$60)</f>
        <v>9.0623097024033442E-2</v>
      </c>
      <c r="D177">
        <f>('CON Score and Page Rank'!KH36-'MIN and MAX'!D$60)/('MIN and MAX'!H$60-'MIN and MAX'!D$60)</f>
        <v>0.88631749898497769</v>
      </c>
      <c r="E177">
        <f t="shared" si="10"/>
        <v>2.4641219487884364E-3</v>
      </c>
      <c r="F177">
        <f t="shared" si="11"/>
        <v>0.82850362707392566</v>
      </c>
      <c r="G177">
        <f t="shared" si="12"/>
        <v>0.79815852390973263</v>
      </c>
      <c r="H177" s="3">
        <f>IFERROR(VLOOKUP(A177,'GDP Data'!A$2:Q$144,13,FALSE),"Not Found")</f>
        <v>168291357111.73901</v>
      </c>
      <c r="I177">
        <f t="shared" si="13"/>
        <v>1.0176493445870093E-2</v>
      </c>
      <c r="J177">
        <f t="shared" si="14"/>
        <v>-0.81832713362805554</v>
      </c>
    </row>
    <row r="178" spans="1:10" x14ac:dyDescent="0.25">
      <c r="A178" t="s">
        <v>150</v>
      </c>
      <c r="B178">
        <f>('CON Score and Page Rank'!KF147-'MIN and MAX'!B$60)/('MIN and MAX'!F$60-'MIN and MAX'!B$60)</f>
        <v>1.6822624621997479E-6</v>
      </c>
      <c r="C178">
        <f>('CON Score and Page Rank'!KG147-'MIN and MAX'!C$60)/('MIN and MAX'!G$60-'MIN and MAX'!C$60)</f>
        <v>2.3633572927184341E-3</v>
      </c>
      <c r="D178">
        <f>('CON Score and Page Rank'!KH147-'MIN and MAX'!D$60)/('MIN and MAX'!H$60-'MIN and MAX'!D$60)</f>
        <v>3.9382866423061311E-2</v>
      </c>
      <c r="E178">
        <f t="shared" si="10"/>
        <v>2.3616750302562343E-3</v>
      </c>
      <c r="F178">
        <f t="shared" si="11"/>
        <v>0.82833939320066552</v>
      </c>
      <c r="G178">
        <f t="shared" si="12"/>
        <v>3.938118416059911E-2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307</v>
      </c>
      <c r="B179">
        <f>('CON Score and Page Rank'!KF190-'MIN and MAX'!B$60)/('MIN and MAX'!F$60-'MIN and MAX'!B$60)</f>
        <v>5.0467873866108974E-6</v>
      </c>
      <c r="C179">
        <f>('CON Score and Page Rank'!KG190-'MIN and MAX'!C$60)/('MIN and MAX'!G$60-'MIN and MAX'!C$60)</f>
        <v>2.3659435648767731E-3</v>
      </c>
      <c r="D179">
        <f>('CON Score and Page Rank'!KH190-'MIN and MAX'!D$60)/('MIN and MAX'!H$60-'MIN and MAX'!D$60)</f>
        <v>3.9382866423061311E-2</v>
      </c>
      <c r="E179">
        <f t="shared" si="10"/>
        <v>2.360896777490162E-3</v>
      </c>
      <c r="F179">
        <f t="shared" si="11"/>
        <v>0.82833814557440233</v>
      </c>
      <c r="G179">
        <f t="shared" si="12"/>
        <v>3.9377819635674702E-2</v>
      </c>
      <c r="H179" s="3" t="str">
        <f>IFERROR(VLOOKUP(A179,'GDP Data'!A$2:Q$144,13,FALSE),"Not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60</v>
      </c>
      <c r="B180">
        <f>('CON Score and Page Rank'!KF56-'MIN and MAX'!B$60)/('MIN and MAX'!F$60-'MIN and MAX'!B$60)</f>
        <v>0.11920185376381169</v>
      </c>
      <c r="C180">
        <f>('CON Score and Page Rank'!KG56-'MIN and MAX'!C$60)/('MIN and MAX'!G$60-'MIN and MAX'!C$60)</f>
        <v>0.12130930481340019</v>
      </c>
      <c r="D180">
        <f>('CON Score and Page Rank'!KH56-'MIN and MAX'!D$60)/('MIN and MAX'!H$60-'MIN and MAX'!D$60)</f>
        <v>0.89890377588306947</v>
      </c>
      <c r="E180">
        <f t="shared" si="10"/>
        <v>2.1074510495884963E-3</v>
      </c>
      <c r="F180">
        <f t="shared" si="11"/>
        <v>0.82793184371436701</v>
      </c>
      <c r="G180">
        <f t="shared" si="12"/>
        <v>0.77970192211925782</v>
      </c>
      <c r="H180" s="3">
        <f>IFERROR(VLOOKUP(A180,'GDP Data'!A$2:Q$144,13,FALSE),"Not Found")</f>
        <v>279351168707.26703</v>
      </c>
      <c r="I180">
        <f t="shared" si="13"/>
        <v>1.7300237904566893E-2</v>
      </c>
      <c r="J180">
        <f t="shared" si="14"/>
        <v>-0.81063160580980009</v>
      </c>
    </row>
    <row r="181" spans="1:10" x14ac:dyDescent="0.25">
      <c r="A181" t="s">
        <v>132</v>
      </c>
      <c r="B181">
        <f>('CON Score and Page Rank'!KF129-'MIN and MAX'!B$60)/('MIN and MAX'!F$60-'MIN and MAX'!B$60)</f>
        <v>1.3098867749593775E-6</v>
      </c>
      <c r="C181">
        <f>('CON Score and Page Rank'!KG129-'MIN and MAX'!C$60)/('MIN and MAX'!G$60-'MIN and MAX'!C$60)</f>
        <v>1.2670888314264741E-3</v>
      </c>
      <c r="D181">
        <f>('CON Score and Page Rank'!KH129-'MIN and MAX'!D$60)/('MIN and MAX'!H$60-'MIN and MAX'!D$60)</f>
        <v>2.0300446609825416E-2</v>
      </c>
      <c r="E181">
        <f t="shared" si="10"/>
        <v>1.2657789446515147E-3</v>
      </c>
      <c r="F181">
        <f t="shared" si="11"/>
        <v>0.82658254915490836</v>
      </c>
      <c r="G181">
        <f t="shared" si="12"/>
        <v>2.0299136723050455E-2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167</v>
      </c>
      <c r="B182">
        <f>('CON Score and Page Rank'!KF163-'MIN and MAX'!B$60)/('MIN and MAX'!F$60-'MIN and MAX'!B$60)</f>
        <v>3.187199736260662E-5</v>
      </c>
      <c r="C182">
        <f>('CON Score and Page Rank'!KG163-'MIN and MAX'!C$60)/('MIN and MAX'!G$60-'MIN and MAX'!C$60)</f>
        <v>1.2808527393792521E-3</v>
      </c>
      <c r="D182">
        <f>('CON Score and Page Rank'!KH163-'MIN and MAX'!D$60)/('MIN and MAX'!H$60-'MIN and MAX'!D$60)</f>
        <v>6.4961429151441333E-2</v>
      </c>
      <c r="E182">
        <f t="shared" si="10"/>
        <v>1.2489807420166454E-3</v>
      </c>
      <c r="F182">
        <f t="shared" si="11"/>
        <v>0.8265556197565227</v>
      </c>
      <c r="G182">
        <f t="shared" si="12"/>
        <v>6.4929557154078721E-2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161</v>
      </c>
      <c r="B183">
        <f>('CON Score and Page Rank'!KF158-'MIN and MAX'!B$60)/('MIN and MAX'!F$60-'MIN and MAX'!B$60)</f>
        <v>6.0607005415011305E-5</v>
      </c>
      <c r="C183">
        <f>('CON Score and Page Rank'!KG158-'MIN and MAX'!C$60)/('MIN and MAX'!G$60-'MIN and MAX'!C$60)</f>
        <v>1.1209804370610772E-3</v>
      </c>
      <c r="D183">
        <f>('CON Score and Page Rank'!KH158-'MIN and MAX'!D$60)/('MIN and MAX'!H$60-'MIN and MAX'!D$60)</f>
        <v>7.5111652456354039E-2</v>
      </c>
      <c r="E183">
        <f t="shared" si="10"/>
        <v>1.0603734316460658E-3</v>
      </c>
      <c r="F183">
        <f t="shared" si="11"/>
        <v>0.82625326113460285</v>
      </c>
      <c r="G183">
        <f t="shared" si="12"/>
        <v>7.5051045450939033E-2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257</v>
      </c>
      <c r="B184">
        <f>('CON Score and Page Rank'!KF162-'MIN and MAX'!B$60)/('MIN and MAX'!F$60-'MIN and MAX'!B$60)</f>
        <v>4.7079670797363146E-5</v>
      </c>
      <c r="C184">
        <f>('CON Score and Page Rank'!KG162-'MIN and MAX'!C$60)/('MIN and MAX'!G$60-'MIN and MAX'!C$60)</f>
        <v>1.0847610031492383E-3</v>
      </c>
      <c r="D184">
        <f>('CON Score and Page Rank'!KH162-'MIN and MAX'!D$60)/('MIN and MAX'!H$60-'MIN and MAX'!D$60)</f>
        <v>5.8059277304100688E-2</v>
      </c>
      <c r="E184">
        <f t="shared" si="10"/>
        <v>1.0376813323518751E-3</v>
      </c>
      <c r="F184">
        <f t="shared" si="11"/>
        <v>0.82621688316040021</v>
      </c>
      <c r="G184">
        <f t="shared" si="12"/>
        <v>5.8012197633303328E-2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153</v>
      </c>
      <c r="B185">
        <f>('CON Score and Page Rank'!KF150-'MIN and MAX'!B$60)/('MIN and MAX'!F$60-'MIN and MAX'!B$60)</f>
        <v>2.6873498107246352E-7</v>
      </c>
      <c r="C185">
        <f>('CON Score and Page Rank'!KG150-'MIN and MAX'!C$60)/('MIN and MAX'!G$60-'MIN and MAX'!C$60)</f>
        <v>8.9804087108848619E-4</v>
      </c>
      <c r="D185">
        <f>('CON Score and Page Rank'!KH150-'MIN and MAX'!D$60)/('MIN and MAX'!H$60-'MIN and MAX'!D$60)</f>
        <v>1.705237515225335E-2</v>
      </c>
      <c r="E185">
        <f t="shared" si="10"/>
        <v>8.9777213610741377E-4</v>
      </c>
      <c r="F185">
        <f t="shared" si="11"/>
        <v>0.82599259306428863</v>
      </c>
      <c r="G185">
        <f t="shared" si="12"/>
        <v>1.7052106417272277E-2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143</v>
      </c>
      <c r="B186">
        <f>('CON Score and Page Rank'!KF140-'MIN and MAX'!B$60)/('MIN and MAX'!F$60-'MIN and MAX'!B$60)</f>
        <v>3.5034308926429845E-7</v>
      </c>
      <c r="C186">
        <f>('CON Score and Page Rank'!KG140-'MIN and MAX'!C$60)/('MIN and MAX'!G$60-'MIN and MAX'!C$60)</f>
        <v>2.7392981042469611E-4</v>
      </c>
      <c r="D186">
        <f>('CON Score and Page Rank'!KH140-'MIN and MAX'!D$60)/('MIN and MAX'!H$60-'MIN and MAX'!D$60)</f>
        <v>1.5022330491270807E-2</v>
      </c>
      <c r="E186">
        <f t="shared" si="10"/>
        <v>2.7357946733543183E-4</v>
      </c>
      <c r="F186">
        <f t="shared" si="11"/>
        <v>0.82499194237491935</v>
      </c>
      <c r="G186">
        <f t="shared" si="12"/>
        <v>1.5021980148181542E-2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Rank'!KF165-'MIN and MAX'!B$60)/('MIN and MAX'!F$60-'MIN and MAX'!B$60)</f>
        <v>1.7517154463331455E-6</v>
      </c>
      <c r="C187">
        <f>('CON Score and Page Rank'!KG165-'MIN and MAX'!C$60)/('MIN and MAX'!G$60-'MIN and MAX'!C$60)</f>
        <v>2.7461560843522194E-4</v>
      </c>
      <c r="D187">
        <f>('CON Score and Page Rank'!KH165-'MIN and MAX'!D$60)/('MIN and MAX'!H$60-'MIN and MAX'!D$60)</f>
        <v>1.5022330491270807E-2</v>
      </c>
      <c r="E187">
        <f t="shared" si="10"/>
        <v>2.7286389298888881E-4</v>
      </c>
      <c r="F187">
        <f t="shared" si="11"/>
        <v>0.82499079522917573</v>
      </c>
      <c r="G187">
        <f t="shared" si="12"/>
        <v>1.5020578775824474E-2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80</v>
      </c>
      <c r="B188">
        <f>('CON Score and Page Rank'!KF77-'MIN and MAX'!B$60)/('MIN and MAX'!F$60-'MIN and MAX'!B$60)</f>
        <v>5.6054894282847108E-6</v>
      </c>
      <c r="C188">
        <f>('CON Score and Page Rank'!KG77-'MIN and MAX'!C$60)/('MIN and MAX'!G$60-'MIN and MAX'!C$60)</f>
        <v>2.7650155296416801E-4</v>
      </c>
      <c r="D188">
        <f>('CON Score and Page Rank'!KH77-'MIN and MAX'!D$60)/('MIN and MAX'!H$60-'MIN and MAX'!D$60)</f>
        <v>1.5022330491270807E-2</v>
      </c>
      <c r="E188">
        <f t="shared" si="10"/>
        <v>2.7089606353588328E-4</v>
      </c>
      <c r="F188">
        <f t="shared" si="11"/>
        <v>0.82498764057838092</v>
      </c>
      <c r="G188">
        <f t="shared" si="12"/>
        <v>1.5016725001842523E-2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43</v>
      </c>
      <c r="B189">
        <f>('CON Score and Page Rank'!KF37-'MIN and MAX'!B$60)/('MIN and MAX'!F$60-'MIN and MAX'!B$60)</f>
        <v>1</v>
      </c>
      <c r="C189">
        <f>('CON Score and Page Rank'!KG37-'MIN and MAX'!C$60)/('MIN and MAX'!G$60-'MIN and MAX'!C$60)</f>
        <v>1</v>
      </c>
      <c r="D189">
        <f>('CON Score and Page Rank'!KH37-'MIN and MAX'!D$60)/('MIN and MAX'!H$60-'MIN and MAX'!D$60)</f>
        <v>0.93950466910272024</v>
      </c>
      <c r="E189">
        <f t="shared" si="10"/>
        <v>0</v>
      </c>
      <c r="F189">
        <f t="shared" si="11"/>
        <v>0.82455336387779432</v>
      </c>
      <c r="G189">
        <f t="shared" si="12"/>
        <v>-6.0495330897279764E-2</v>
      </c>
      <c r="H189" s="3">
        <f>IFERROR(VLOOKUP(A189,'GDP Data'!A$2:Q$144,13,FALSE),"Not Found")</f>
        <v>15599728123000</v>
      </c>
      <c r="I189">
        <f t="shared" si="13"/>
        <v>1</v>
      </c>
      <c r="J189">
        <f t="shared" si="14"/>
        <v>0.17544663612220568</v>
      </c>
    </row>
    <row r="190" spans="1:10" x14ac:dyDescent="0.25">
      <c r="A190" t="s">
        <v>245</v>
      </c>
      <c r="B190">
        <f>('CON Score and Page Rank'!KF113-'MIN and MAX'!B$60)/('MIN and MAX'!F$60-'MIN and MAX'!B$60)</f>
        <v>1.0389853030363528E-6</v>
      </c>
      <c r="C190">
        <f>('CON Score and Page Rank'!KG113-'MIN and MAX'!C$60)/('MIN and MAX'!G$60-'MIN and MAX'!C$60)</f>
        <v>0</v>
      </c>
      <c r="D190">
        <f>('CON Score and Page Rank'!KH113-'MIN and MAX'!D$60)/('MIN and MAX'!H$60-'MIN and MAX'!D$60)</f>
        <v>0</v>
      </c>
      <c r="E190">
        <f t="shared" si="10"/>
        <v>-1.0389853030363528E-6</v>
      </c>
      <c r="F190">
        <f t="shared" si="11"/>
        <v>0.82455169826810082</v>
      </c>
      <c r="G190">
        <f t="shared" si="12"/>
        <v>-1.0389853030363528E-6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109</v>
      </c>
      <c r="B191">
        <f>('CON Score and Page Rank'!KF106-'MIN and MAX'!B$60)/('MIN and MAX'!F$60-'MIN and MAX'!B$60)</f>
        <v>2.7377765197180537E-5</v>
      </c>
      <c r="C191">
        <f>('CON Score and Page Rank'!KG106-'MIN and MAX'!C$60)/('MIN and MAX'!G$60-'MIN and MAX'!C$60)</f>
        <v>1.2934266715468169E-5</v>
      </c>
      <c r="D191">
        <f>('CON Score and Page Rank'!KH106-'MIN and MAX'!D$60)/('MIN and MAX'!H$60-'MIN and MAX'!D$60)</f>
        <v>7.714169711733658E-3</v>
      </c>
      <c r="E191">
        <f t="shared" si="10"/>
        <v>-1.4443498481712368E-5</v>
      </c>
      <c r="F191">
        <f t="shared" si="11"/>
        <v>0.82453020933363574</v>
      </c>
      <c r="G191">
        <f t="shared" si="12"/>
        <v>7.6867919465364778E-3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58</v>
      </c>
      <c r="B192">
        <f>('CON Score and Page Rank'!KF53-'MIN and MAX'!B$60)/('MIN and MAX'!F$60-'MIN and MAX'!B$60)</f>
        <v>0</v>
      </c>
      <c r="C192">
        <f>('CON Score and Page Rank'!KG53-'MIN and MAX'!C$60)/('MIN and MAX'!G$60-'MIN and MAX'!C$60)</f>
        <v>-1.6750471110904829E-4</v>
      </c>
      <c r="D192">
        <f>('CON Score and Page Rank'!KH53-'MIN and MAX'!D$60)/('MIN and MAX'!H$60-'MIN and MAX'!D$60)</f>
        <v>-3.329273244011368E-2</v>
      </c>
      <c r="E192">
        <f t="shared" si="10"/>
        <v>-1.6750471110904829E-4</v>
      </c>
      <c r="F192">
        <f t="shared" si="11"/>
        <v>0.82428483508367445</v>
      </c>
      <c r="G192">
        <f t="shared" si="12"/>
        <v>-3.329273244011368E-2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93</v>
      </c>
      <c r="B193">
        <f>('CON Score and Page Rank'!KF90-'MIN and MAX'!B$60)/('MIN and MAX'!F$60-'MIN and MAX'!B$60)</f>
        <v>0</v>
      </c>
      <c r="C193">
        <f>('CON Score and Page Rank'!KG90-'MIN and MAX'!C$60)/('MIN and MAX'!G$60-'MIN and MAX'!C$60)</f>
        <v>-1.6750471110904829E-4</v>
      </c>
      <c r="D193">
        <f>('CON Score and Page Rank'!KH90-'MIN and MAX'!D$60)/('MIN and MAX'!H$60-'MIN and MAX'!D$60)</f>
        <v>-3.329273244011368E-2</v>
      </c>
      <c r="E193">
        <f t="shared" si="10"/>
        <v>-1.6750471110904829E-4</v>
      </c>
      <c r="F193">
        <f t="shared" si="11"/>
        <v>0.82428483508367445</v>
      </c>
      <c r="G193">
        <f t="shared" si="12"/>
        <v>-3.329273244011368E-2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20</v>
      </c>
      <c r="B194">
        <f>('CON Score and Page Rank'!KF7-'MIN and MAX'!B$60)/('MIN and MAX'!F$60-'MIN and MAX'!B$60)</f>
        <v>0.12052208541190723</v>
      </c>
      <c r="C194">
        <f>('CON Score and Page Rank'!KG7-'MIN and MAX'!C$60)/('MIN and MAX'!G$60-'MIN and MAX'!C$60)</f>
        <v>0.11693423896970798</v>
      </c>
      <c r="D194">
        <f>('CON Score and Page Rank'!KH7-'MIN and MAX'!D$60)/('MIN and MAX'!H$60-'MIN and MAX'!D$60)</f>
        <v>0.99959399106780344</v>
      </c>
      <c r="E194">
        <f t="shared" si="10"/>
        <v>-3.5878464421992551E-3</v>
      </c>
      <c r="F194">
        <f t="shared" si="11"/>
        <v>0.81880164458445381</v>
      </c>
      <c r="G194">
        <f t="shared" si="12"/>
        <v>0.87907190565589621</v>
      </c>
      <c r="H194" s="3">
        <f>IFERROR(VLOOKUP(A194,'GDP Data'!A$2:Q$144,13,FALSE),"Not Found")</f>
        <v>1793326630174.52</v>
      </c>
      <c r="I194">
        <f t="shared" si="13"/>
        <v>0.1144116425547847</v>
      </c>
      <c r="J194">
        <f t="shared" si="14"/>
        <v>-0.70439000202966917</v>
      </c>
    </row>
    <row r="195" spans="1:10" x14ac:dyDescent="0.25">
      <c r="A195" t="s">
        <v>27</v>
      </c>
      <c r="B195">
        <f>('CON Score and Page Rank'!KF17-'MIN and MAX'!B$60)/('MIN and MAX'!F$60-'MIN and MAX'!B$60)</f>
        <v>5.9918906791055618E-2</v>
      </c>
      <c r="C195">
        <f>('CON Score and Page Rank'!KG17-'MIN and MAX'!C$60)/('MIN and MAX'!G$60-'MIN and MAX'!C$60)</f>
        <v>5.1852875189052683E-2</v>
      </c>
      <c r="D195">
        <f>('CON Score and Page Rank'!KH17-'MIN and MAX'!D$60)/('MIN and MAX'!H$60-'MIN and MAX'!D$60)</f>
        <v>0.84531059683313037</v>
      </c>
      <c r="E195">
        <f t="shared" ref="E195:E215" si="15">C195-B195</f>
        <v>-8.0660316020029349E-3</v>
      </c>
      <c r="F195">
        <f t="shared" ref="F195:F215" si="16">(E195-MIN(E$3:E$215))/(MAX(E$3:E$215)-MIN(E$3:E$215))</f>
        <v>0.81162261270620928</v>
      </c>
      <c r="G195">
        <f t="shared" ref="G195:G215" si="17">D195-B195</f>
        <v>0.78539169004207476</v>
      </c>
      <c r="H195" s="3">
        <f>IFERROR(VLOOKUP(A195,'GDP Data'!A$2:Q$144,13,FALSE),"Not Found")</f>
        <v>282995942006.55701</v>
      </c>
      <c r="I195">
        <f t="shared" ref="I195:I215" si="18">IFERROR((H195-MIN(H$3:H$215))/(MAX(H$3:H$215)-MIN(H$3:H$215)),"No Value")</f>
        <v>1.753402574574011E-2</v>
      </c>
      <c r="J195">
        <f t="shared" ref="J195:J215" si="19">IFERROR(I195-F195,"No Value")</f>
        <v>-0.79408858696046913</v>
      </c>
    </row>
    <row r="196" spans="1:10" x14ac:dyDescent="0.25">
      <c r="A196" t="s">
        <v>21</v>
      </c>
      <c r="B196">
        <f>('CON Score and Page Rank'!KF12-'MIN and MAX'!B$60)/('MIN and MAX'!F$60-'MIN and MAX'!B$60)</f>
        <v>0.11114531007575884</v>
      </c>
      <c r="C196">
        <f>('CON Score and Page Rank'!KG12-'MIN and MAX'!C$60)/('MIN and MAX'!G$60-'MIN and MAX'!C$60)</f>
        <v>9.9159550324511125E-2</v>
      </c>
      <c r="D196">
        <f>('CON Score and Page Rank'!KH12-'MIN and MAX'!D$60)/('MIN and MAX'!H$60-'MIN and MAX'!D$60)</f>
        <v>0.95209094600081201</v>
      </c>
      <c r="E196">
        <f t="shared" si="15"/>
        <v>-1.1985759751247715E-2</v>
      </c>
      <c r="F196">
        <f t="shared" si="16"/>
        <v>0.80533884990201243</v>
      </c>
      <c r="G196">
        <f t="shared" si="17"/>
        <v>0.84094563592505311</v>
      </c>
      <c r="H196" s="3">
        <f>IFERROR(VLOOKUP(A196,'GDP Data'!A$2:Q$144,13,FALSE),"Not Found")</f>
        <v>344003137611.271</v>
      </c>
      <c r="I196">
        <f t="shared" si="18"/>
        <v>2.1447229499520052E-2</v>
      </c>
      <c r="J196">
        <f t="shared" si="19"/>
        <v>-0.78389162040249238</v>
      </c>
    </row>
    <row r="197" spans="1:10" x14ac:dyDescent="0.25">
      <c r="A197" t="s">
        <v>31</v>
      </c>
      <c r="B197">
        <f>('CON Score and Page Rank'!KF23-'MIN and MAX'!B$60)/('MIN and MAX'!F$60-'MIN and MAX'!B$60)</f>
        <v>0.17801846846113792</v>
      </c>
      <c r="C197">
        <f>('CON Score and Page Rank'!KG23-'MIN and MAX'!C$60)/('MIN and MAX'!G$60-'MIN and MAX'!C$60)</f>
        <v>0.16207598781731561</v>
      </c>
      <c r="D197">
        <f>('CON Score and Page Rank'!KH23-'MIN and MAX'!D$60)/('MIN and MAX'!H$60-'MIN and MAX'!D$60)</f>
        <v>0.98497766950872923</v>
      </c>
      <c r="E197">
        <f t="shared" si="15"/>
        <v>-1.594248064382231E-2</v>
      </c>
      <c r="F197">
        <f t="shared" si="16"/>
        <v>0.79899578359111567</v>
      </c>
      <c r="G197">
        <f t="shared" si="17"/>
        <v>0.80695920104759133</v>
      </c>
      <c r="H197" s="3">
        <f>IFERROR(VLOOKUP(A197,'GDP Data'!A$2:Q$144,13,FALSE),"Not Found")</f>
        <v>61696281326.2453</v>
      </c>
      <c r="I197">
        <f t="shared" si="18"/>
        <v>3.339131941811384E-3</v>
      </c>
      <c r="J197">
        <f t="shared" si="19"/>
        <v>-0.79565665164930433</v>
      </c>
    </row>
    <row r="198" spans="1:10" x14ac:dyDescent="0.25">
      <c r="A198" t="s">
        <v>200</v>
      </c>
      <c r="B198">
        <f>('CON Score and Page Rank'!KF6-'MIN and MAX'!B$60)/('MIN and MAX'!F$60-'MIN and MAX'!B$60)</f>
        <v>0.14119428113005245</v>
      </c>
      <c r="C198">
        <f>('CON Score and Page Rank'!KG6-'MIN and MAX'!C$60)/('MIN and MAX'!G$60-'MIN and MAX'!C$60)</f>
        <v>0.12389908006284799</v>
      </c>
      <c r="D198">
        <f>('CON Score and Page Rank'!KH6-'MIN and MAX'!D$60)/('MIN and MAX'!H$60-'MIN and MAX'!D$60)</f>
        <v>0.90539991879821358</v>
      </c>
      <c r="E198">
        <f t="shared" si="15"/>
        <v>-1.729520106720446E-2</v>
      </c>
      <c r="F198">
        <f t="shared" si="16"/>
        <v>0.79682722139565731</v>
      </c>
      <c r="G198">
        <f t="shared" si="17"/>
        <v>0.76420563766816119</v>
      </c>
      <c r="H198" s="3">
        <f>IFERROR(VLOOKUP(A198,'GDP Data'!A$2:Q$144,13,FALSE),"Not Found")</f>
        <v>2616156606666.6201</v>
      </c>
      <c r="I198">
        <f t="shared" si="18"/>
        <v>0.16719068477784249</v>
      </c>
      <c r="J198">
        <f t="shared" si="19"/>
        <v>-0.62963653661781482</v>
      </c>
    </row>
    <row r="199" spans="1:10" x14ac:dyDescent="0.25">
      <c r="A199" t="s">
        <v>52</v>
      </c>
      <c r="B199">
        <f>('CON Score and Page Rank'!KF47-'MIN and MAX'!B$60)/('MIN and MAX'!F$60-'MIN and MAX'!B$60)</f>
        <v>0.18241748566076949</v>
      </c>
      <c r="C199">
        <f>('CON Score and Page Rank'!KG47-'MIN and MAX'!C$60)/('MIN and MAX'!G$60-'MIN and MAX'!C$60)</f>
        <v>0.16194173704490761</v>
      </c>
      <c r="D199">
        <f>('CON Score and Page Rank'!KH47-'MIN and MAX'!D$60)/('MIN and MAX'!H$60-'MIN and MAX'!D$60)</f>
        <v>0.99228583028826634</v>
      </c>
      <c r="E199">
        <f t="shared" si="15"/>
        <v>-2.0475748615861877E-2</v>
      </c>
      <c r="F199">
        <f t="shared" si="16"/>
        <v>0.79172844780160501</v>
      </c>
      <c r="G199">
        <f t="shared" si="17"/>
        <v>0.80986834462749679</v>
      </c>
      <c r="H199" s="3">
        <f>IFERROR(VLOOKUP(A199,'GDP Data'!A$2:Q$144,13,FALSE),"Not Found")</f>
        <v>248513617677.28699</v>
      </c>
      <c r="I199">
        <f t="shared" si="18"/>
        <v>1.532221516066332E-2</v>
      </c>
      <c r="J199">
        <f t="shared" si="19"/>
        <v>-0.77640623264094166</v>
      </c>
    </row>
    <row r="200" spans="1:10" x14ac:dyDescent="0.25">
      <c r="A200" t="s">
        <v>136</v>
      </c>
      <c r="B200">
        <f>('CON Score and Page Rank'!KF133-'MIN and MAX'!B$60)/('MIN and MAX'!F$60-'MIN and MAX'!B$60)</f>
        <v>0.18070501488967211</v>
      </c>
      <c r="C200">
        <f>('CON Score and Page Rank'!KG133-'MIN and MAX'!C$60)/('MIN and MAX'!G$60-'MIN and MAX'!C$60)</f>
        <v>0.15732149260060488</v>
      </c>
      <c r="D200">
        <f>('CON Score and Page Rank'!KH133-'MIN and MAX'!D$60)/('MIN and MAX'!H$60-'MIN and MAX'!D$60)</f>
        <v>0.9472188388144539</v>
      </c>
      <c r="E200">
        <f t="shared" si="15"/>
        <v>-2.3383522289067232E-2</v>
      </c>
      <c r="F200">
        <f t="shared" si="16"/>
        <v>0.78706696125075037</v>
      </c>
      <c r="G200">
        <f t="shared" si="17"/>
        <v>0.76651382392478173</v>
      </c>
      <c r="H200" s="3">
        <f>IFERROR(VLOOKUP(A200,'GDP Data'!A$2:Q$144,13,FALSE),"Not Found")</f>
        <v>7551500124197.1699</v>
      </c>
      <c r="I200">
        <f t="shared" si="18"/>
        <v>0.48375997775320634</v>
      </c>
      <c r="J200">
        <f t="shared" si="19"/>
        <v>-0.30330698349754404</v>
      </c>
    </row>
    <row r="201" spans="1:10" x14ac:dyDescent="0.25">
      <c r="A201" t="s">
        <v>34</v>
      </c>
      <c r="B201">
        <f>('CON Score and Page Rank'!KF27-'MIN and MAX'!B$60)/('MIN and MAX'!F$60-'MIN and MAX'!B$60)</f>
        <v>9.1861995360383045E-2</v>
      </c>
      <c r="C201">
        <f>('CON Score and Page Rank'!KG27-'MIN and MAX'!C$60)/('MIN and MAX'!G$60-'MIN and MAX'!C$60)</f>
        <v>6.7017541560910471E-2</v>
      </c>
      <c r="D201">
        <f>('CON Score and Page Rank'!KH27-'MIN and MAX'!D$60)/('MIN and MAX'!H$60-'MIN and MAX'!D$60)</f>
        <v>0.90702395452699958</v>
      </c>
      <c r="E201">
        <f t="shared" si="15"/>
        <v>-2.4844453799472574E-2</v>
      </c>
      <c r="F201">
        <f t="shared" si="16"/>
        <v>0.78472492457498433</v>
      </c>
      <c r="G201">
        <f t="shared" si="17"/>
        <v>0.81516195916661649</v>
      </c>
      <c r="H201" s="3">
        <f>IFERROR(VLOOKUP(A201,'GDP Data'!A$2:Q$144,13,FALSE),"Not Found")</f>
        <v>245117990242.24799</v>
      </c>
      <c r="I201">
        <f t="shared" si="18"/>
        <v>1.5104408361096121E-2</v>
      </c>
      <c r="J201">
        <f t="shared" si="19"/>
        <v>-0.76962051621388816</v>
      </c>
    </row>
    <row r="202" spans="1:10" x14ac:dyDescent="0.25">
      <c r="A202" t="s">
        <v>49</v>
      </c>
      <c r="B202">
        <f>('CON Score and Page Rank'!KF43-'MIN and MAX'!B$60)/('MIN and MAX'!F$60-'MIN and MAX'!B$60)</f>
        <v>0.25018684564474275</v>
      </c>
      <c r="C202">
        <f>('CON Score and Page Rank'!KG43-'MIN and MAX'!C$60)/('MIN and MAX'!G$60-'MIN and MAX'!C$60)</f>
        <v>0.21565633007640739</v>
      </c>
      <c r="D202">
        <f>('CON Score and Page Rank'!KH43-'MIN and MAX'!D$60)/('MIN and MAX'!H$60-'MIN and MAX'!D$60)</f>
        <v>0.89890377588306947</v>
      </c>
      <c r="E202">
        <f t="shared" si="15"/>
        <v>-3.4530515568335363E-2</v>
      </c>
      <c r="F202">
        <f t="shared" si="16"/>
        <v>0.76919708377968332</v>
      </c>
      <c r="G202">
        <f t="shared" si="17"/>
        <v>0.64871693023832666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29</v>
      </c>
      <c r="B203">
        <f>('CON Score and Page Rank'!KF20-'MIN and MAX'!B$60)/('MIN and MAX'!F$60-'MIN and MAX'!B$60)</f>
        <v>0.24507383078980841</v>
      </c>
      <c r="C203">
        <f>('CON Score and Page Rank'!KG20-'MIN and MAX'!C$60)/('MIN and MAX'!G$60-'MIN and MAX'!C$60)</f>
        <v>0.20193579158298569</v>
      </c>
      <c r="D203">
        <f>('CON Score and Page Rank'!KH20-'MIN and MAX'!D$60)/('MIN and MAX'!H$60-'MIN and MAX'!D$60)</f>
        <v>0.95533901745838412</v>
      </c>
      <c r="E203">
        <f t="shared" si="15"/>
        <v>-4.3138039206822715E-2</v>
      </c>
      <c r="F203">
        <f t="shared" si="16"/>
        <v>0.75539826028571411</v>
      </c>
      <c r="G203">
        <f t="shared" si="17"/>
        <v>0.71026518666857574</v>
      </c>
      <c r="H203" s="3">
        <f>IFERROR(VLOOKUP(A203,'GDP Data'!A$2:Q$144,13,FALSE),"Not Found")</f>
        <v>2294994296589.5</v>
      </c>
      <c r="I203">
        <f t="shared" si="18"/>
        <v>0.14659026961518726</v>
      </c>
      <c r="J203">
        <f t="shared" si="19"/>
        <v>-0.60880799067052682</v>
      </c>
    </row>
    <row r="204" spans="1:10" x14ac:dyDescent="0.25">
      <c r="A204" t="s">
        <v>19</v>
      </c>
      <c r="B204">
        <f>('CON Score and Page Rank'!KF5-'MIN and MAX'!B$60)/('MIN and MAX'!F$60-'MIN and MAX'!B$60)</f>
        <v>0.17848076998666806</v>
      </c>
      <c r="C204">
        <f>('CON Score and Page Rank'!KG5-'MIN and MAX'!C$60)/('MIN and MAX'!G$60-'MIN and MAX'!C$60)</f>
        <v>0.12813193435595494</v>
      </c>
      <c r="D204">
        <f>('CON Score and Page Rank'!KH5-'MIN and MAX'!D$60)/('MIN and MAX'!H$60-'MIN and MAX'!D$60)</f>
        <v>0.9472188388144539</v>
      </c>
      <c r="E204">
        <f t="shared" si="15"/>
        <v>-5.0348835630713129E-2</v>
      </c>
      <c r="F204">
        <f t="shared" si="16"/>
        <v>0.7438385467974693</v>
      </c>
      <c r="G204">
        <f t="shared" si="17"/>
        <v>0.76873806882778584</v>
      </c>
      <c r="H204" s="3">
        <f>IFERROR(VLOOKUP(A204,'GDP Data'!A$2:Q$144,13,FALSE),"Not Found")</f>
        <v>523330354138.133</v>
      </c>
      <c r="I204">
        <f t="shared" si="18"/>
        <v>3.2949871604472027E-2</v>
      </c>
      <c r="J204">
        <f t="shared" si="19"/>
        <v>-0.71088867519299725</v>
      </c>
    </row>
    <row r="205" spans="1:10" x14ac:dyDescent="0.25">
      <c r="A205" t="s">
        <v>18</v>
      </c>
      <c r="B205">
        <f>('CON Score and Page Rank'!KF4-'MIN and MAX'!B$60)/('MIN and MAX'!F$60-'MIN and MAX'!B$60)</f>
        <v>0.14709198721254613</v>
      </c>
      <c r="C205">
        <f>('CON Score and Page Rank'!KG4-'MIN and MAX'!C$60)/('MIN and MAX'!G$60-'MIN and MAX'!C$60)</f>
        <v>7.2661301758913957E-2</v>
      </c>
      <c r="D205">
        <f>('CON Score and Page Rank'!KH4-'MIN and MAX'!D$60)/('MIN and MAX'!H$60-'MIN and MAX'!D$60)</f>
        <v>0.89687373122208691</v>
      </c>
      <c r="E205">
        <f t="shared" si="15"/>
        <v>-7.443068545363217E-2</v>
      </c>
      <c r="F205">
        <f t="shared" si="16"/>
        <v>0.70523264699733446</v>
      </c>
      <c r="G205">
        <f t="shared" si="17"/>
        <v>0.74978174400954078</v>
      </c>
      <c r="H205" s="3">
        <f>IFERROR(VLOOKUP(A205,'GDP Data'!A$2:Q$144,13,FALSE),"Not Found")</f>
        <v>431685217367.51099</v>
      </c>
      <c r="I205">
        <f t="shared" si="18"/>
        <v>2.7071448745140281E-2</v>
      </c>
      <c r="J205">
        <f t="shared" si="19"/>
        <v>-0.67816119825219423</v>
      </c>
    </row>
    <row r="206" spans="1:10" x14ac:dyDescent="0.25">
      <c r="A206" t="s">
        <v>287</v>
      </c>
      <c r="B206">
        <f>('CON Score and Page Rank'!KF9-'MIN and MAX'!B$60)/('MIN and MAX'!F$60-'MIN and MAX'!B$60)</f>
        <v>0.15036731737573655</v>
      </c>
      <c r="C206">
        <f>('CON Score and Page Rank'!KG9-'MIN and MAX'!C$60)/('MIN and MAX'!G$60-'MIN and MAX'!C$60)</f>
        <v>6.8902896187330517E-2</v>
      </c>
      <c r="D206">
        <f>('CON Score and Page Rank'!KH9-'MIN and MAX'!D$60)/('MIN and MAX'!H$60-'MIN and MAX'!D$60)</f>
        <v>0.71538773853024762</v>
      </c>
      <c r="E206">
        <f t="shared" si="15"/>
        <v>-8.1464421188406036E-2</v>
      </c>
      <c r="F206">
        <f t="shared" si="16"/>
        <v>0.69395678160518026</v>
      </c>
      <c r="G206">
        <f t="shared" si="17"/>
        <v>0.56502042115451112</v>
      </c>
      <c r="H206" s="3" t="str">
        <f>IFERROR(VLOOKUP(A206,'GDP Data'!A$2:Q$144,13,FALSE),"Not Found")</f>
        <v>Not Found</v>
      </c>
      <c r="I206" t="str">
        <f t="shared" si="18"/>
        <v>No Value</v>
      </c>
      <c r="J206" t="str">
        <f t="shared" si="19"/>
        <v>No Value</v>
      </c>
    </row>
    <row r="207" spans="1:10" x14ac:dyDescent="0.25">
      <c r="A207" t="s">
        <v>35</v>
      </c>
      <c r="B207">
        <f>('CON Score and Page Rank'!KF30-'MIN and MAX'!B$60)/('MIN and MAX'!F$60-'MIN and MAX'!B$60)</f>
        <v>0.29165133520329156</v>
      </c>
      <c r="C207">
        <f>('CON Score and Page Rank'!KG30-'MIN and MAX'!C$60)/('MIN and MAX'!G$60-'MIN and MAX'!C$60)</f>
        <v>0.14545798178865998</v>
      </c>
      <c r="D207">
        <f>('CON Score and Page Rank'!KH30-'MIN and MAX'!D$60)/('MIN and MAX'!H$60-'MIN and MAX'!D$60)</f>
        <v>0.94762484774665046</v>
      </c>
      <c r="E207">
        <f t="shared" si="15"/>
        <v>-0.14619335341463158</v>
      </c>
      <c r="F207">
        <f t="shared" si="16"/>
        <v>0.59018906068379473</v>
      </c>
      <c r="G207">
        <f t="shared" si="17"/>
        <v>0.65597351254335889</v>
      </c>
      <c r="H207" s="3">
        <f>IFERROR(VLOOKUP(A207,'GDP Data'!A$2:Q$144,13,FALSE),"Not Found")</f>
        <v>1480710495710.1201</v>
      </c>
      <c r="I207">
        <f t="shared" si="18"/>
        <v>9.4359407424938174E-2</v>
      </c>
      <c r="J207">
        <f t="shared" si="19"/>
        <v>-0.49582965325885653</v>
      </c>
    </row>
    <row r="208" spans="1:10" x14ac:dyDescent="0.25">
      <c r="A208" t="s">
        <v>40</v>
      </c>
      <c r="B208">
        <f>('CON Score and Page Rank'!KF3-'MIN and MAX'!B$60)/('MIN and MAX'!F$60-'MIN and MAX'!B$60)</f>
        <v>0.27733734123314163</v>
      </c>
      <c r="C208">
        <f>('CON Score and Page Rank'!KG3-'MIN and MAX'!C$60)/('MIN and MAX'!G$60-'MIN and MAX'!C$60)</f>
        <v>0.11968442121144826</v>
      </c>
      <c r="D208">
        <f>('CON Score and Page Rank'!KH3-'MIN and MAX'!D$60)/('MIN and MAX'!H$60-'MIN and MAX'!D$60)</f>
        <v>0.89403166869671136</v>
      </c>
      <c r="E208">
        <f t="shared" si="15"/>
        <v>-0.15765292002169337</v>
      </c>
      <c r="F208">
        <f t="shared" si="16"/>
        <v>0.57181809319423937</v>
      </c>
      <c r="G208">
        <f t="shared" si="17"/>
        <v>0.61669432746356967</v>
      </c>
      <c r="H208" s="3">
        <f>IFERROR(VLOOKUP(A208,'GDP Data'!A$2:Q$144,13,FALSE),"Not Found")</f>
        <v>1397907916789.8999</v>
      </c>
      <c r="I208">
        <f t="shared" si="18"/>
        <v>8.9048175537592936E-2</v>
      </c>
      <c r="J208">
        <f t="shared" si="19"/>
        <v>-0.48276991765664645</v>
      </c>
    </row>
    <row r="209" spans="1:10" x14ac:dyDescent="0.25">
      <c r="A209" t="s">
        <v>32</v>
      </c>
      <c r="B209">
        <f>('CON Score and Page Rank'!KF25-'MIN and MAX'!B$60)/('MIN and MAX'!F$60-'MIN and MAX'!B$60)</f>
        <v>0.35766635412175601</v>
      </c>
      <c r="C209">
        <f>('CON Score and Page Rank'!KG25-'MIN and MAX'!C$60)/('MIN and MAX'!G$60-'MIN and MAX'!C$60)</f>
        <v>0.19329466690818961</v>
      </c>
      <c r="D209">
        <f>('CON Score and Page Rank'!KH25-'MIN and MAX'!D$60)/('MIN and MAX'!H$60-'MIN and MAX'!D$60)</f>
        <v>0.92732440113682502</v>
      </c>
      <c r="E209">
        <f t="shared" si="15"/>
        <v>-0.1643716872135664</v>
      </c>
      <c r="F209">
        <f t="shared" si="16"/>
        <v>0.5610471576183923</v>
      </c>
      <c r="G209">
        <f t="shared" si="17"/>
        <v>0.56965804701506895</v>
      </c>
      <c r="H209" s="3">
        <f>IFERROR(VLOOKUP(A209,'GDP Data'!A$2:Q$144,13,FALSE),"Not Found")</f>
        <v>905270626332.68701</v>
      </c>
      <c r="I209">
        <f t="shared" si="18"/>
        <v>5.7448786725165964E-2</v>
      </c>
      <c r="J209">
        <f t="shared" si="19"/>
        <v>-0.50359837089322634</v>
      </c>
    </row>
    <row r="210" spans="1:10" x14ac:dyDescent="0.25">
      <c r="A210" t="s">
        <v>36</v>
      </c>
      <c r="B210">
        <f>('CON Score and Page Rank'!KF31-'MIN and MAX'!B$60)/('MIN and MAX'!F$60-'MIN and MAX'!B$60)</f>
        <v>0.25269225974870041</v>
      </c>
      <c r="C210">
        <f>('CON Score and Page Rank'!KG31-'MIN and MAX'!C$60)/('MIN and MAX'!G$60-'MIN and MAX'!C$60)</f>
        <v>7.8763982874757707E-2</v>
      </c>
      <c r="D210">
        <f>('CON Score and Page Rank'!KH31-'MIN and MAX'!D$60)/('MIN and MAX'!H$60-'MIN and MAX'!D$60)</f>
        <v>0.90174583840844502</v>
      </c>
      <c r="E210">
        <f t="shared" si="15"/>
        <v>-0.17392827687394269</v>
      </c>
      <c r="F210">
        <f t="shared" si="16"/>
        <v>0.54572687509971451</v>
      </c>
      <c r="G210">
        <f t="shared" si="17"/>
        <v>0.64905357865974467</v>
      </c>
      <c r="H210" s="3">
        <f>IFERROR(VLOOKUP(A210,'GDP Data'!A$2:Q$144,13,FALSE),"Not Found")</f>
        <v>574094112972.73303</v>
      </c>
      <c r="I210">
        <f t="shared" si="18"/>
        <v>3.6206027368697755E-2</v>
      </c>
      <c r="J210">
        <f t="shared" si="19"/>
        <v>-0.5095208477310168</v>
      </c>
    </row>
    <row r="211" spans="1:10" x14ac:dyDescent="0.25">
      <c r="A211" t="s">
        <v>37</v>
      </c>
      <c r="B211">
        <f>('CON Score and Page Rank'!KF32-'MIN and MAX'!B$60)/('MIN and MAX'!F$60-'MIN and MAX'!B$60)</f>
        <v>0.36679292109109157</v>
      </c>
      <c r="C211">
        <f>('CON Score and Page Rank'!KG32-'MIN and MAX'!C$60)/('MIN and MAX'!G$60-'MIN and MAX'!C$60)</f>
        <v>0.10633451585978296</v>
      </c>
      <c r="D211">
        <f>('CON Score and Page Rank'!KH32-'MIN and MAX'!D$60)/('MIN and MAX'!H$60-'MIN and MAX'!D$60)</f>
        <v>0.92691839220462846</v>
      </c>
      <c r="E211">
        <f t="shared" si="15"/>
        <v>-0.26045840523130859</v>
      </c>
      <c r="F211">
        <f t="shared" si="16"/>
        <v>0.40700939742995507</v>
      </c>
      <c r="G211">
        <f t="shared" si="17"/>
        <v>0.56012547111353683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-0.36131374320908866</v>
      </c>
    </row>
    <row r="212" spans="1:10" x14ac:dyDescent="0.25">
      <c r="A212" t="s">
        <v>38</v>
      </c>
      <c r="B212">
        <f>('CON Score and Page Rank'!KF33-'MIN and MAX'!B$60)/('MIN and MAX'!F$60-'MIN and MAX'!B$60)</f>
        <v>0.89744298599452443</v>
      </c>
      <c r="C212">
        <f>('CON Score and Page Rank'!KG33-'MIN and MAX'!C$60)/('MIN and MAX'!G$60-'MIN and MAX'!C$60)</f>
        <v>0.60473478666049463</v>
      </c>
      <c r="D212">
        <f>('CON Score and Page Rank'!KH33-'MIN and MAX'!D$60)/('MIN and MAX'!H$60-'MIN and MAX'!D$60)</f>
        <v>0.96224116930572468</v>
      </c>
      <c r="E212">
        <f t="shared" si="15"/>
        <v>-0.29270819933402981</v>
      </c>
      <c r="F212">
        <f t="shared" si="16"/>
        <v>0.35530936903264654</v>
      </c>
      <c r="G212">
        <f t="shared" si="17"/>
        <v>6.4798183311200241E-2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-0.18435123517871857</v>
      </c>
    </row>
    <row r="213" spans="1:10" x14ac:dyDescent="0.25">
      <c r="A213" t="s">
        <v>24</v>
      </c>
      <c r="B213">
        <f>('CON Score and Page Rank'!KF16-'MIN and MAX'!B$60)/('MIN and MAX'!F$60-'MIN and MAX'!B$60)</f>
        <v>0.73549997842927706</v>
      </c>
      <c r="C213">
        <f>('CON Score and Page Rank'!KG16-'MIN and MAX'!C$60)/('MIN and MAX'!G$60-'MIN and MAX'!C$60)</f>
        <v>0.2858679162999046</v>
      </c>
      <c r="D213">
        <f>('CON Score and Page Rank'!KH16-'MIN and MAX'!D$60)/('MIN and MAX'!H$60-'MIN and MAX'!D$60)</f>
        <v>0.92813641900121802</v>
      </c>
      <c r="E213">
        <f t="shared" si="15"/>
        <v>-0.44963206212937246</v>
      </c>
      <c r="F213">
        <f t="shared" si="16"/>
        <v>0.10374285865762374</v>
      </c>
      <c r="G213">
        <f t="shared" si="17"/>
        <v>0.19263644057194096</v>
      </c>
      <c r="H213" s="3">
        <f>IFERROR(VLOOKUP(A213,'GDP Data'!A$2:Q$144,13,FALSE),"Not Found")</f>
        <v>3749314991050.5898</v>
      </c>
      <c r="I213">
        <f t="shared" si="18"/>
        <v>0.2398752197649896</v>
      </c>
      <c r="J213">
        <f t="shared" si="19"/>
        <v>0.13613236110736587</v>
      </c>
    </row>
    <row r="214" spans="1:10" x14ac:dyDescent="0.25">
      <c r="A214" t="s">
        <v>41</v>
      </c>
      <c r="B214">
        <f>('CON Score and Page Rank'!KF35-'MIN and MAX'!B$60)/('MIN and MAX'!F$60-'MIN and MAX'!B$60)</f>
        <v>0.64939331896696084</v>
      </c>
      <c r="C214">
        <f>('CON Score and Page Rank'!KG35-'MIN and MAX'!C$60)/('MIN and MAX'!G$60-'MIN and MAX'!C$60)</f>
        <v>0.18953439863946742</v>
      </c>
      <c r="D214">
        <f>('CON Score and Page Rank'!KH35-'MIN and MAX'!D$60)/('MIN and MAX'!H$60-'MIN and MAX'!D$60)</f>
        <v>0.91189606171335769</v>
      </c>
      <c r="E214">
        <f t="shared" si="15"/>
        <v>-0.45985892032749343</v>
      </c>
      <c r="F214">
        <f t="shared" si="16"/>
        <v>8.7348060676154207E-2</v>
      </c>
      <c r="G214">
        <f t="shared" si="17"/>
        <v>0.26250274274639684</v>
      </c>
      <c r="H214" s="3">
        <f>IFERROR(VLOOKUP(A214,'GDP Data'!A$2:Q$144,13,FALSE),"Not Found")</f>
        <v>6233147172341.3496</v>
      </c>
      <c r="I214">
        <f t="shared" si="18"/>
        <v>0.39919644932230058</v>
      </c>
      <c r="J214">
        <f t="shared" si="19"/>
        <v>0.31184838864614639</v>
      </c>
    </row>
    <row r="215" spans="1:10" x14ac:dyDescent="0.25">
      <c r="A215" t="s">
        <v>23</v>
      </c>
      <c r="B215">
        <f>('CON Score and Page Rank'!KF15-'MIN and MAX'!B$60)/('MIN and MAX'!F$60-'MIN and MAX'!B$60)</f>
        <v>0.78204559843788668</v>
      </c>
      <c r="C215">
        <f>('CON Score and Page Rank'!KG15-'MIN and MAX'!C$60)/('MIN and MAX'!G$60-'MIN and MAX'!C$60)</f>
        <v>0.26770011283367828</v>
      </c>
      <c r="D215">
        <f>('CON Score and Page Rank'!KH15-'MIN and MAX'!D$60)/('MIN and MAX'!H$60-'MIN and MAX'!D$60)</f>
        <v>0.94924888347543646</v>
      </c>
      <c r="E215">
        <f t="shared" si="15"/>
        <v>-0.51434548560420845</v>
      </c>
      <c r="F215">
        <f t="shared" si="16"/>
        <v>0</v>
      </c>
      <c r="G215">
        <f t="shared" si="17"/>
        <v>0.16720328503754978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99222D9C-DF69-47AC-A813-3519B9378D62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B4C4-4C3B-4BF5-858F-C8683B58631C}">
  <sheetPr codeName="Sheet64"/>
  <dimension ref="A1:M215"/>
  <sheetViews>
    <sheetView topLeftCell="A8" zoomScaleNormal="80" workbookViewId="0">
      <selection activeCell="A28" sqref="A28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  <col min="8" max="8" width="14" customWidth="1"/>
  </cols>
  <sheetData>
    <row r="1" spans="1:10" x14ac:dyDescent="0.25">
      <c r="A1" s="1" t="s">
        <v>316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Rank'!KK205-'MIN and MAX'!B$61)/('MIN and MAX'!F$61-'MIN and MAX'!B$61)</f>
        <v>1.0003763031628249E-2</v>
      </c>
      <c r="C3">
        <f>('CON Score and Page Rank'!KL205-'MIN and MAX'!C$61)/('MIN and MAX'!G$61-'MIN and MAX'!C$61)</f>
        <v>0.1192480647888173</v>
      </c>
      <c r="D3">
        <f>('CON Score and Page Rank'!KM205-'MIN and MAX'!D$61)/('MIN and MAX'!H$61-'MIN and MAX'!D$61)</f>
        <v>0.87707910750507101</v>
      </c>
      <c r="E3">
        <f t="shared" ref="E3:E66" si="0">C3-B3</f>
        <v>0.10924430175718905</v>
      </c>
      <c r="F3">
        <f t="shared" ref="F3:F66" si="1">(E3-MIN(E$3:E$215))/(MAX(E$3:E$215)-MIN(E$3:E$215))</f>
        <v>1</v>
      </c>
      <c r="G3">
        <f t="shared" ref="G3:G66" si="2">D3-B3</f>
        <v>0.86707534447344281</v>
      </c>
      <c r="H3" s="3">
        <f>IFERROR(VLOOKUP(A3,'GDP Data'!A$2:Q$144,13,FALSE),"Not Found")</f>
        <v>1180489601957.6101</v>
      </c>
      <c r="I3">
        <f t="shared" ref="I3:I66" si="3">IFERROR((H3-MIN(H$3:H$215))/(MAX(H$3:H$215)-MIN(H$3:H$215)),"No Value")</f>
        <v>7.5102244122307815E-2</v>
      </c>
      <c r="J3">
        <f t="shared" ref="J3:J66" si="4">IFERROR(I3-F3,"No Value")</f>
        <v>-0.92489775587769218</v>
      </c>
    </row>
    <row r="4" spans="1:10" x14ac:dyDescent="0.25">
      <c r="A4" s="6" t="s">
        <v>194</v>
      </c>
      <c r="B4">
        <f>('CON Score and Page Rank'!KK185-'MIN and MAX'!B$61)/('MIN and MAX'!F$61-'MIN and MAX'!B$61)</f>
        <v>1.3139045618630352E-2</v>
      </c>
      <c r="C4">
        <f>('CON Score and Page Rank'!KL185-'MIN and MAX'!C$61)/('MIN and MAX'!G$61-'MIN and MAX'!C$61)</f>
        <v>7.8650688445921421E-2</v>
      </c>
      <c r="D4">
        <f>('CON Score and Page Rank'!KM185-'MIN and MAX'!D$61)/('MIN and MAX'!H$61-'MIN and MAX'!D$61)</f>
        <v>0.92048681541582145</v>
      </c>
      <c r="E4">
        <f t="shared" si="0"/>
        <v>6.5511642827291064E-2</v>
      </c>
      <c r="F4">
        <f t="shared" si="1"/>
        <v>0.93089173331126729</v>
      </c>
      <c r="G4">
        <f t="shared" si="2"/>
        <v>0.90734776979719112</v>
      </c>
      <c r="H4" s="3">
        <f>IFERROR(VLOOKUP(A4,'GDP Data'!A$2:Q$144,13,FALSE),"Not Found")</f>
        <v>838762755164.17896</v>
      </c>
      <c r="I4">
        <f t="shared" si="3"/>
        <v>5.3182751406990997E-2</v>
      </c>
      <c r="J4">
        <f t="shared" si="4"/>
        <v>-0.87770898190427626</v>
      </c>
    </row>
    <row r="5" spans="1:10" x14ac:dyDescent="0.25">
      <c r="A5" t="s">
        <v>25</v>
      </c>
      <c r="B5">
        <f>('CON Score and Page Rank'!KK19-'MIN and MAX'!B$61)/('MIN and MAX'!F$61-'MIN and MAX'!B$61)</f>
        <v>8.402454866586484E-2</v>
      </c>
      <c r="C5">
        <f>('CON Score and Page Rank'!KL19-'MIN and MAX'!C$61)/('MIN and MAX'!G$61-'MIN and MAX'!C$61)</f>
        <v>0.12523183713299577</v>
      </c>
      <c r="D5">
        <f>('CON Score and Page Rank'!KM19-'MIN and MAX'!D$61)/('MIN and MAX'!H$61-'MIN and MAX'!D$61)</f>
        <v>0.94969574036511151</v>
      </c>
      <c r="E5">
        <f t="shared" si="0"/>
        <v>4.1207288467130926E-2</v>
      </c>
      <c r="F5">
        <f t="shared" si="1"/>
        <v>0.89248492604368712</v>
      </c>
      <c r="G5">
        <f t="shared" si="2"/>
        <v>0.86567119169924667</v>
      </c>
      <c r="H5" s="3">
        <f>IFERROR(VLOOKUP(A5,'GDP Data'!A$2:Q$144,13,FALSE),"Not Found")</f>
        <v>238975558966.52802</v>
      </c>
      <c r="I5">
        <f t="shared" si="3"/>
        <v>1.471041245803538E-2</v>
      </c>
      <c r="J5">
        <f t="shared" si="4"/>
        <v>-0.87777451358565173</v>
      </c>
    </row>
    <row r="6" spans="1:10" x14ac:dyDescent="0.25">
      <c r="A6" t="s">
        <v>59</v>
      </c>
      <c r="B6">
        <f>('CON Score and Page Rank'!KK54-'MIN and MAX'!B$61)/('MIN and MAX'!F$61-'MIN and MAX'!B$61)</f>
        <v>1.5187249677465481E-2</v>
      </c>
      <c r="C6">
        <f>('CON Score and Page Rank'!KL54-'MIN and MAX'!C$61)/('MIN and MAX'!G$61-'MIN and MAX'!C$61)</f>
        <v>5.1784356736276134E-2</v>
      </c>
      <c r="D6">
        <f>('CON Score and Page Rank'!KM54-'MIN and MAX'!D$61)/('MIN and MAX'!H$61-'MIN and MAX'!D$61)</f>
        <v>0.96795131845841786</v>
      </c>
      <c r="E6">
        <f t="shared" si="0"/>
        <v>3.6597107058810655E-2</v>
      </c>
      <c r="F6">
        <f t="shared" si="1"/>
        <v>0.88519971508131823</v>
      </c>
      <c r="G6">
        <f t="shared" si="2"/>
        <v>0.95276406878095243</v>
      </c>
      <c r="H6" s="3">
        <f>IFERROR(VLOOKUP(A6,'GDP Data'!A$2:Q$144,13,FALSE),"Not Found")</f>
        <v>34686224300</v>
      </c>
      <c r="I6">
        <f t="shared" si="3"/>
        <v>1.6066173507498299E-3</v>
      </c>
      <c r="J6">
        <f t="shared" si="4"/>
        <v>-0.88359309773056838</v>
      </c>
    </row>
    <row r="7" spans="1:10" x14ac:dyDescent="0.25">
      <c r="A7" t="s">
        <v>157</v>
      </c>
      <c r="B7">
        <f>('CON Score and Page Rank'!KK154-'MIN and MAX'!B$61)/('MIN and MAX'!F$61-'MIN and MAX'!B$61)</f>
        <v>2.817021109384281E-3</v>
      </c>
      <c r="C7">
        <f>('CON Score and Page Rank'!KL154-'MIN and MAX'!C$61)/('MIN and MAX'!G$61-'MIN and MAX'!C$61)</f>
        <v>3.7726806002174047E-2</v>
      </c>
      <c r="D7">
        <f>('CON Score and Page Rank'!KM154-'MIN and MAX'!D$61)/('MIN and MAX'!H$61-'MIN and MAX'!D$61)</f>
        <v>0.88194726166328596</v>
      </c>
      <c r="E7">
        <f t="shared" si="0"/>
        <v>3.4909784892789765E-2</v>
      </c>
      <c r="F7">
        <f t="shared" si="1"/>
        <v>0.88253333455261296</v>
      </c>
      <c r="G7">
        <f t="shared" si="2"/>
        <v>0.87913024055390165</v>
      </c>
      <c r="H7" s="3">
        <f>IFERROR(VLOOKUP(A7,'GDP Data'!A$2:Q$144,13,FALSE),"Not Found")</f>
        <v>213587413183.996</v>
      </c>
      <c r="I7">
        <f t="shared" si="3"/>
        <v>1.3081932630484676E-2</v>
      </c>
      <c r="J7">
        <f t="shared" si="4"/>
        <v>-0.86945140192212833</v>
      </c>
    </row>
    <row r="8" spans="1:10" x14ac:dyDescent="0.25">
      <c r="A8" t="s">
        <v>142</v>
      </c>
      <c r="B8">
        <f>('CON Score and Page Rank'!KK139-'MIN and MAX'!B$61)/('MIN and MAX'!F$61-'MIN and MAX'!B$61)</f>
        <v>2.2213560134196403E-3</v>
      </c>
      <c r="C8">
        <f>('CON Score and Page Rank'!KL139-'MIN and MAX'!C$61)/('MIN and MAX'!G$61-'MIN and MAX'!C$61)</f>
        <v>3.659300175712292E-2</v>
      </c>
      <c r="D8">
        <f>('CON Score and Page Rank'!KM139-'MIN and MAX'!D$61)/('MIN and MAX'!H$61-'MIN and MAX'!D$61)</f>
        <v>0.87302231237322514</v>
      </c>
      <c r="E8">
        <f t="shared" si="0"/>
        <v>3.4371645743703279E-2</v>
      </c>
      <c r="F8">
        <f t="shared" si="1"/>
        <v>0.88168294345495934</v>
      </c>
      <c r="G8">
        <f t="shared" si="2"/>
        <v>0.87080095635980548</v>
      </c>
      <c r="H8" s="3">
        <f>IFERROR(VLOOKUP(A8,'GDP Data'!A$2:Q$144,13,FALSE),"Not Found")</f>
        <v>192626507971.58401</v>
      </c>
      <c r="I8">
        <f t="shared" si="3"/>
        <v>1.1737430688594102E-2</v>
      </c>
      <c r="J8">
        <f t="shared" si="4"/>
        <v>-0.86994551276636523</v>
      </c>
    </row>
    <row r="9" spans="1:10" x14ac:dyDescent="0.25">
      <c r="A9" t="s">
        <v>160</v>
      </c>
      <c r="B9">
        <f>('CON Score and Page Rank'!KK157-'MIN and MAX'!B$61)/('MIN and MAX'!F$61-'MIN and MAX'!B$61)</f>
        <v>1.0727677507178363E-2</v>
      </c>
      <c r="C9">
        <f>('CON Score and Page Rank'!KL157-'MIN and MAX'!C$61)/('MIN and MAX'!G$61-'MIN and MAX'!C$61)</f>
        <v>4.4332550003783049E-2</v>
      </c>
      <c r="D9">
        <f>('CON Score and Page Rank'!KM157-'MIN and MAX'!D$61)/('MIN and MAX'!H$61-'MIN and MAX'!D$61)</f>
        <v>0.82068965517241377</v>
      </c>
      <c r="E9">
        <f t="shared" si="0"/>
        <v>3.3604872496604682E-2</v>
      </c>
      <c r="F9">
        <f t="shared" si="1"/>
        <v>0.88047125472285592</v>
      </c>
      <c r="G9">
        <f t="shared" si="2"/>
        <v>0.80996197766523537</v>
      </c>
      <c r="H9" s="3">
        <f>IFERROR(VLOOKUP(A9,'GDP Data'!A$2:Q$144,13,FALSE),"Not Found")</f>
        <v>234216930369.79599</v>
      </c>
      <c r="I9">
        <f t="shared" si="3"/>
        <v>1.4405178245857669E-2</v>
      </c>
      <c r="J9">
        <f t="shared" si="4"/>
        <v>-0.86606607647699829</v>
      </c>
    </row>
    <row r="10" spans="1:10" x14ac:dyDescent="0.25">
      <c r="A10" t="s">
        <v>28</v>
      </c>
      <c r="B10">
        <f>('CON Score and Page Rank'!KK18-'MIN and MAX'!B$61)/('MIN and MAX'!F$61-'MIN and MAX'!B$61)</f>
        <v>1.5843736891580633E-3</v>
      </c>
      <c r="C10">
        <f>('CON Score and Page Rank'!KL18-'MIN and MAX'!C$61)/('MIN and MAX'!G$61-'MIN and MAX'!C$61)</f>
        <v>3.4751603039821582E-2</v>
      </c>
      <c r="D10">
        <f>('CON Score and Page Rank'!KM18-'MIN and MAX'!D$61)/('MIN and MAX'!H$61-'MIN and MAX'!D$61)</f>
        <v>0.78539553752535496</v>
      </c>
      <c r="E10">
        <f t="shared" si="0"/>
        <v>3.3167229350663519E-2</v>
      </c>
      <c r="F10">
        <f t="shared" si="1"/>
        <v>0.87977967181927164</v>
      </c>
      <c r="G10">
        <f t="shared" si="2"/>
        <v>0.78381116383619687</v>
      </c>
      <c r="H10" s="3">
        <f>IFERROR(VLOOKUP(A10,'GDP Data'!A$2:Q$144,13,FALSE),"Not Found")</f>
        <v>15221622925.9319</v>
      </c>
      <c r="I10">
        <f t="shared" si="3"/>
        <v>3.5809329702414234E-4</v>
      </c>
      <c r="J10">
        <f t="shared" si="4"/>
        <v>-0.87942157852224745</v>
      </c>
    </row>
    <row r="11" spans="1:10" x14ac:dyDescent="0.25">
      <c r="A11" t="s">
        <v>89</v>
      </c>
      <c r="B11">
        <f>('CON Score and Page Rank'!KK86-'MIN and MAX'!B$61)/('MIN and MAX'!F$61-'MIN and MAX'!B$61)</f>
        <v>4.9855001930315928E-3</v>
      </c>
      <c r="C11">
        <f>('CON Score and Page Rank'!KL86-'MIN and MAX'!C$61)/('MIN and MAX'!G$61-'MIN and MAX'!C$61)</f>
        <v>3.8145105489297337E-2</v>
      </c>
      <c r="D11">
        <f>('CON Score and Page Rank'!KM86-'MIN and MAX'!D$61)/('MIN and MAX'!H$61-'MIN and MAX'!D$61)</f>
        <v>0.8661257606490872</v>
      </c>
      <c r="E11">
        <f t="shared" si="0"/>
        <v>3.3159605296265743E-2</v>
      </c>
      <c r="F11">
        <f t="shared" si="1"/>
        <v>0.87976762395395847</v>
      </c>
      <c r="G11">
        <f t="shared" si="2"/>
        <v>0.86114026045605563</v>
      </c>
      <c r="H11" s="3">
        <f>IFERROR(VLOOKUP(A11,'GDP Data'!A$2:Q$144,13,FALSE),"Not Found")</f>
        <v>262293871093.061</v>
      </c>
      <c r="I11">
        <f t="shared" si="3"/>
        <v>1.6206126293770363E-2</v>
      </c>
      <c r="J11">
        <f t="shared" si="4"/>
        <v>-0.86356149766018808</v>
      </c>
    </row>
    <row r="12" spans="1:10" x14ac:dyDescent="0.25">
      <c r="A12" t="s">
        <v>51</v>
      </c>
      <c r="B12">
        <f>('CON Score and Page Rank'!KK46-'MIN and MAX'!B$61)/('MIN and MAX'!F$61-'MIN and MAX'!B$61)</f>
        <v>1.0767025053758648E-2</v>
      </c>
      <c r="C12">
        <f>('CON Score and Page Rank'!KL46-'MIN and MAX'!C$61)/('MIN and MAX'!G$61-'MIN and MAX'!C$61)</f>
        <v>4.3306377041313897E-2</v>
      </c>
      <c r="D12">
        <f>('CON Score and Page Rank'!KM46-'MIN and MAX'!D$61)/('MIN and MAX'!H$61-'MIN and MAX'!D$61)</f>
        <v>0.83164300202839758</v>
      </c>
      <c r="E12">
        <f t="shared" si="0"/>
        <v>3.2539351987555247E-2</v>
      </c>
      <c r="F12">
        <f t="shared" si="1"/>
        <v>0.87878747245798738</v>
      </c>
      <c r="G12">
        <f t="shared" si="2"/>
        <v>0.82087597697463899</v>
      </c>
      <c r="H12" s="3" t="str">
        <f>IFERROR(VLOOKUP(A12,'GDP Data'!A$2:Q$144,13,FALSE),"Not Found")</f>
        <v>Not Found</v>
      </c>
      <c r="I12" t="str">
        <f t="shared" si="3"/>
        <v>No Value</v>
      </c>
      <c r="J12" t="str">
        <f t="shared" si="4"/>
        <v>No Value</v>
      </c>
    </row>
    <row r="13" spans="1:10" x14ac:dyDescent="0.25">
      <c r="A13" t="s">
        <v>53</v>
      </c>
      <c r="B13">
        <f>('CON Score and Page Rank'!KK48-'MIN and MAX'!B$61)/('MIN and MAX'!F$61-'MIN and MAX'!B$61)</f>
        <v>5.8358754626894162E-3</v>
      </c>
      <c r="C13">
        <f>('CON Score and Page Rank'!KL48-'MIN and MAX'!C$61)/('MIN and MAX'!G$61-'MIN and MAX'!C$61)</f>
        <v>3.811743176126875E-2</v>
      </c>
      <c r="D13">
        <f>('CON Score and Page Rank'!KM48-'MIN and MAX'!D$61)/('MIN and MAX'!H$61-'MIN and MAX'!D$61)</f>
        <v>0.88803245436105471</v>
      </c>
      <c r="E13">
        <f t="shared" si="0"/>
        <v>3.2281556298579331E-2</v>
      </c>
      <c r="F13">
        <f t="shared" si="1"/>
        <v>0.8783800923978472</v>
      </c>
      <c r="G13">
        <f t="shared" si="2"/>
        <v>0.88219657889836534</v>
      </c>
      <c r="H13" s="3" t="str">
        <f>IFERROR(VLOOKUP(A13,'GDP Data'!A$2:Q$144,13,FALSE),"Not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t="s">
        <v>110</v>
      </c>
      <c r="B14">
        <f>('CON Score and Page Rank'!KK107-'MIN and MAX'!B$61)/('MIN and MAX'!F$61-'MIN and MAX'!B$61)</f>
        <v>1.8266702716878084E-2</v>
      </c>
      <c r="C14">
        <f>('CON Score and Page Rank'!KL107-'MIN and MAX'!C$61)/('MIN and MAX'!G$61-'MIN and MAX'!C$61)</f>
        <v>5.0185261951311927E-2</v>
      </c>
      <c r="D14">
        <f>('CON Score and Page Rank'!KM107-'MIN and MAX'!D$61)/('MIN and MAX'!H$61-'MIN and MAX'!D$61)</f>
        <v>0.9521298174442191</v>
      </c>
      <c r="E14">
        <f t="shared" si="0"/>
        <v>3.1918559234433846E-2</v>
      </c>
      <c r="F14">
        <f t="shared" si="1"/>
        <v>0.8778064685082867</v>
      </c>
      <c r="G14">
        <f t="shared" si="2"/>
        <v>0.93386311472734096</v>
      </c>
      <c r="H14" s="3">
        <f>IFERROR(VLOOKUP(A14,'GDP Data'!A$2:Q$144,13,FALSE),"Not Found")</f>
        <v>671238840108.229</v>
      </c>
      <c r="I14">
        <f t="shared" si="3"/>
        <v>4.2437212184168557E-2</v>
      </c>
      <c r="J14">
        <f t="shared" si="4"/>
        <v>-0.83536925632411818</v>
      </c>
    </row>
    <row r="15" spans="1:10" x14ac:dyDescent="0.25">
      <c r="A15" t="s">
        <v>111</v>
      </c>
      <c r="B15">
        <f>('CON Score and Page Rank'!KK108-'MIN and MAX'!B$61)/('MIN and MAX'!F$61-'MIN and MAX'!B$61)</f>
        <v>1.1689856281258664E-3</v>
      </c>
      <c r="C15">
        <f>('CON Score and Page Rank'!KL108-'MIN and MAX'!C$61)/('MIN and MAX'!G$61-'MIN and MAX'!C$61)</f>
        <v>3.3001382672891565E-2</v>
      </c>
      <c r="D15">
        <f>('CON Score and Page Rank'!KM108-'MIN and MAX'!D$61)/('MIN and MAX'!H$61-'MIN and MAX'!D$61)</f>
        <v>0.72657200811359024</v>
      </c>
      <c r="E15">
        <f t="shared" si="0"/>
        <v>3.1832397044765696E-2</v>
      </c>
      <c r="F15">
        <f t="shared" si="1"/>
        <v>0.87767031123526063</v>
      </c>
      <c r="G15">
        <f t="shared" si="2"/>
        <v>0.7254030224854644</v>
      </c>
      <c r="H15" s="3">
        <f>IFERROR(VLOOKUP(A15,'GDP Data'!A$2:Q$144,13,FALSE),"Not Found")</f>
        <v>17814284622.171799</v>
      </c>
      <c r="I15">
        <f t="shared" si="3"/>
        <v>5.2439521242022538E-4</v>
      </c>
      <c r="J15">
        <f t="shared" si="4"/>
        <v>-0.87714591602284042</v>
      </c>
    </row>
    <row r="16" spans="1:10" x14ac:dyDescent="0.25">
      <c r="A16" t="s">
        <v>202</v>
      </c>
      <c r="B16">
        <f>('CON Score and Page Rank'!KK191-'MIN and MAX'!B$61)/('MIN and MAX'!F$61-'MIN and MAX'!B$61)</f>
        <v>1.3356389015045558E-2</v>
      </c>
      <c r="C16">
        <f>('CON Score and Page Rank'!KL191-'MIN and MAX'!C$61)/('MIN and MAX'!G$61-'MIN and MAX'!C$61)</f>
        <v>4.5079453355052167E-2</v>
      </c>
      <c r="D16">
        <f>('CON Score and Page Rank'!KM191-'MIN and MAX'!D$61)/('MIN and MAX'!H$61-'MIN and MAX'!D$61)</f>
        <v>0.93184584178498986</v>
      </c>
      <c r="E16">
        <f t="shared" si="0"/>
        <v>3.1723064340006608E-2</v>
      </c>
      <c r="F16">
        <f t="shared" si="1"/>
        <v>0.87749753889753468</v>
      </c>
      <c r="G16">
        <f t="shared" si="2"/>
        <v>0.91848945276994431</v>
      </c>
      <c r="H16" s="3">
        <f>IFERROR(VLOOKUP(A16,'GDP Data'!A$2:Q$144,13,FALSE),"Not Found")</f>
        <v>334943871931.745</v>
      </c>
      <c r="I16">
        <f t="shared" si="3"/>
        <v>2.0866138169026705E-2</v>
      </c>
      <c r="J16">
        <f t="shared" si="4"/>
        <v>-0.85663140072850796</v>
      </c>
    </row>
    <row r="17" spans="1:13" x14ac:dyDescent="0.25">
      <c r="A17" t="s">
        <v>130</v>
      </c>
      <c r="B17">
        <f>('CON Score and Page Rank'!KK127-'MIN and MAX'!B$61)/('MIN and MAX'!F$61-'MIN and MAX'!B$61)</f>
        <v>1.5294066610989279E-3</v>
      </c>
      <c r="C17">
        <f>('CON Score and Page Rank'!KL127-'MIN and MAX'!C$61)/('MIN and MAX'!G$61-'MIN and MAX'!C$61)</f>
        <v>3.3201470021271898E-2</v>
      </c>
      <c r="D17">
        <f>('CON Score and Page Rank'!KM127-'MIN and MAX'!D$61)/('MIN and MAX'!H$61-'MIN and MAX'!D$61)</f>
        <v>0.79918864097363085</v>
      </c>
      <c r="E17">
        <f t="shared" si="0"/>
        <v>3.1672063360172968E-2</v>
      </c>
      <c r="F17">
        <f t="shared" si="1"/>
        <v>0.87741694491121014</v>
      </c>
      <c r="G17">
        <f t="shared" si="2"/>
        <v>0.79765923431253194</v>
      </c>
      <c r="H17" s="3">
        <f>IFERROR(VLOOKUP(A17,'GDP Data'!A$2:Q$144,13,FALSE),"Not Found")</f>
        <v>65951627200.202599</v>
      </c>
      <c r="I17">
        <f t="shared" si="3"/>
        <v>3.612083931860161E-3</v>
      </c>
      <c r="J17">
        <f t="shared" si="4"/>
        <v>-0.87380486097934995</v>
      </c>
    </row>
    <row r="18" spans="1:13" x14ac:dyDescent="0.25">
      <c r="A18" t="s">
        <v>94</v>
      </c>
      <c r="B18">
        <f>('CON Score and Page Rank'!KK91-'MIN and MAX'!B$61)/('MIN and MAX'!F$61-'MIN and MAX'!B$61)</f>
        <v>9.3802540729059532E-3</v>
      </c>
      <c r="C18">
        <f>('CON Score and Page Rank'!KL91-'MIN and MAX'!C$61)/('MIN and MAX'!G$61-'MIN and MAX'!C$61)</f>
        <v>4.0993287656994372E-2</v>
      </c>
      <c r="D18">
        <f>('CON Score and Page Rank'!KM91-'MIN and MAX'!D$61)/('MIN and MAX'!H$61-'MIN and MAX'!D$61)</f>
        <v>0.88235294117647056</v>
      </c>
      <c r="E18">
        <f t="shared" si="0"/>
        <v>3.1613033584088415E-2</v>
      </c>
      <c r="F18">
        <f t="shared" si="1"/>
        <v>0.87732366346873569</v>
      </c>
      <c r="G18">
        <f t="shared" si="2"/>
        <v>0.87297268710356457</v>
      </c>
      <c r="H18" s="3" t="str">
        <f>IFERROR(VLOOKUP(A18,'GDP Data'!A$2:Q$144,13,FALSE),"Not Found")</f>
        <v>Not Found</v>
      </c>
      <c r="I18" t="str">
        <f t="shared" si="3"/>
        <v>No Value</v>
      </c>
      <c r="J18" t="str">
        <f t="shared" si="4"/>
        <v>No Value</v>
      </c>
    </row>
    <row r="19" spans="1:13" x14ac:dyDescent="0.25">
      <c r="A19" t="s">
        <v>95</v>
      </c>
      <c r="B19">
        <f>('CON Score and Page Rank'!KK92-'MIN and MAX'!B$61)/('MIN and MAX'!F$61-'MIN and MAX'!B$61)</f>
        <v>1.3531895905462778E-4</v>
      </c>
      <c r="C19">
        <f>('CON Score and Page Rank'!KL92-'MIN and MAX'!C$61)/('MIN and MAX'!G$61-'MIN and MAX'!C$61)</f>
        <v>3.1717515443111119E-2</v>
      </c>
      <c r="D19">
        <f>('CON Score and Page Rank'!KM92-'MIN and MAX'!D$61)/('MIN and MAX'!H$61-'MIN and MAX'!D$61)</f>
        <v>0.75780933062880329</v>
      </c>
      <c r="E19">
        <f t="shared" si="0"/>
        <v>3.1582196484056489E-2</v>
      </c>
      <c r="F19">
        <f t="shared" si="1"/>
        <v>0.87727493333009188</v>
      </c>
      <c r="G19">
        <f t="shared" si="2"/>
        <v>0.75767401166974868</v>
      </c>
      <c r="H19" s="3">
        <f>IFERROR(VLOOKUP(A19,'GDP Data'!A$2:Q$144,13,FALSE),"Not Found")</f>
        <v>48167374611.991501</v>
      </c>
      <c r="I19">
        <f t="shared" si="3"/>
        <v>2.4713430193081861E-3</v>
      </c>
      <c r="J19">
        <f t="shared" si="4"/>
        <v>-0.8748035903107837</v>
      </c>
    </row>
    <row r="20" spans="1:13" x14ac:dyDescent="0.25">
      <c r="A20" t="s">
        <v>223</v>
      </c>
      <c r="B20">
        <f>('CON Score and Page Rank'!KK212-'MIN and MAX'!B$61)/('MIN and MAX'!F$61-'MIN and MAX'!B$61)</f>
        <v>9.0768410622506593E-4</v>
      </c>
      <c r="C20">
        <f>('CON Score and Page Rank'!KL212-'MIN and MAX'!C$61)/('MIN and MAX'!G$61-'MIN and MAX'!C$61)</f>
        <v>3.2482940614960307E-2</v>
      </c>
      <c r="D20">
        <f>('CON Score and Page Rank'!KM212-'MIN and MAX'!D$61)/('MIN and MAX'!H$61-'MIN and MAX'!D$61)</f>
        <v>0.67180527383367139</v>
      </c>
      <c r="E20">
        <f t="shared" si="0"/>
        <v>3.1575256508735237E-2</v>
      </c>
      <c r="F20">
        <f t="shared" si="1"/>
        <v>0.87726396647655391</v>
      </c>
      <c r="G20">
        <f t="shared" si="2"/>
        <v>0.67089758972744629</v>
      </c>
      <c r="H20" s="3">
        <f>IFERROR(VLOOKUP(A20,'GDP Data'!A$2:Q$144,13,FALSE),"Not Found")</f>
        <v>25433011405.301701</v>
      </c>
      <c r="I20">
        <f t="shared" si="3"/>
        <v>1.0130856029757947E-3</v>
      </c>
      <c r="J20">
        <f t="shared" si="4"/>
        <v>-0.87625088087357816</v>
      </c>
    </row>
    <row r="21" spans="1:13" x14ac:dyDescent="0.25">
      <c r="A21" t="s">
        <v>45</v>
      </c>
      <c r="B21">
        <f>('CON Score and Page Rank'!KK39-'MIN and MAX'!B$61)/('MIN and MAX'!F$61-'MIN and MAX'!B$61)</f>
        <v>1.4594931392719676E-2</v>
      </c>
      <c r="C21">
        <f>('CON Score and Page Rank'!KL39-'MIN and MAX'!C$61)/('MIN and MAX'!G$61-'MIN and MAX'!C$61)</f>
        <v>4.611824899094337E-2</v>
      </c>
      <c r="D21">
        <f>('CON Score and Page Rank'!KM39-'MIN and MAX'!D$61)/('MIN and MAX'!H$61-'MIN and MAX'!D$61)</f>
        <v>0.86004056795131845</v>
      </c>
      <c r="E21">
        <f t="shared" si="0"/>
        <v>3.1523317598223695E-2</v>
      </c>
      <c r="F21">
        <f t="shared" si="1"/>
        <v>0.87718189033101446</v>
      </c>
      <c r="G21">
        <f t="shared" si="2"/>
        <v>0.84544563655859872</v>
      </c>
      <c r="H21" s="3" t="str">
        <f>IFERROR(VLOOKUP(A21,'GDP Data'!A$2:Q$144,13,FALSE),"Not Found")</f>
        <v>Not Found</v>
      </c>
      <c r="I21" t="str">
        <f t="shared" si="3"/>
        <v>No Value</v>
      </c>
      <c r="J21" t="str">
        <f t="shared" si="4"/>
        <v>No Value</v>
      </c>
    </row>
    <row r="22" spans="1:13" x14ac:dyDescent="0.25">
      <c r="A22" t="s">
        <v>184</v>
      </c>
      <c r="B22">
        <f>('CON Score and Page Rank'!KK21-'MIN and MAX'!B$61)/('MIN and MAX'!F$61-'MIN and MAX'!B$61)</f>
        <v>3.6538219532111409E-3</v>
      </c>
      <c r="C22">
        <f>('CON Score and Page Rank'!KL21-'MIN and MAX'!C$61)/('MIN and MAX'!G$61-'MIN and MAX'!C$61)</f>
        <v>3.5090949819778165E-2</v>
      </c>
      <c r="D22">
        <f>('CON Score and Page Rank'!KM21-'MIN and MAX'!D$61)/('MIN and MAX'!H$61-'MIN and MAX'!D$61)</f>
        <v>0.77079107505070998</v>
      </c>
      <c r="E22">
        <f t="shared" si="0"/>
        <v>3.1437127866567022E-2</v>
      </c>
      <c r="F22">
        <f t="shared" si="1"/>
        <v>0.87704568953492967</v>
      </c>
      <c r="G22">
        <f t="shared" si="2"/>
        <v>0.76713725309749881</v>
      </c>
      <c r="H22" s="3">
        <f>IFERROR(VLOOKUP(A22,'GDP Data'!A$2:Q$144,13,FALSE),"Not Found")</f>
        <v>27474380566.264999</v>
      </c>
      <c r="I22">
        <f t="shared" si="3"/>
        <v>1.1440257877253284E-3</v>
      </c>
      <c r="J22">
        <f t="shared" si="4"/>
        <v>-0.87590166374720435</v>
      </c>
    </row>
    <row r="23" spans="1:13" x14ac:dyDescent="0.25">
      <c r="A23" t="s">
        <v>107</v>
      </c>
      <c r="B23">
        <f>('CON Score and Page Rank'!KK104-'MIN and MAX'!B$61)/('MIN and MAX'!F$61-'MIN and MAX'!B$61)</f>
        <v>8.6963340750681878E-3</v>
      </c>
      <c r="C23">
        <f>('CON Score and Page Rank'!KL104-'MIN and MAX'!C$61)/('MIN and MAX'!G$61-'MIN and MAX'!C$61)</f>
        <v>4.0074133828699225E-2</v>
      </c>
      <c r="D23">
        <f>('CON Score and Page Rank'!KM104-'MIN and MAX'!D$61)/('MIN and MAX'!H$61-'MIN and MAX'!D$61)</f>
        <v>0.9391480730223124</v>
      </c>
      <c r="E23">
        <f t="shared" si="0"/>
        <v>3.1377799753631037E-2</v>
      </c>
      <c r="F23">
        <f t="shared" si="1"/>
        <v>0.87695193664747118</v>
      </c>
      <c r="G23">
        <f t="shared" si="2"/>
        <v>0.9304517389472442</v>
      </c>
      <c r="H23" s="3">
        <f>IFERROR(VLOOKUP(A23,'GDP Data'!A$2:Q$144,13,FALSE),"Not Found")</f>
        <v>167775268614.03699</v>
      </c>
      <c r="I23">
        <f t="shared" si="3"/>
        <v>1.0143389818888522E-2</v>
      </c>
      <c r="J23">
        <f t="shared" si="4"/>
        <v>-0.86680854682858266</v>
      </c>
    </row>
    <row r="24" spans="1:13" x14ac:dyDescent="0.25">
      <c r="A24" t="s">
        <v>199</v>
      </c>
      <c r="B24">
        <f>('CON Score and Page Rank'!KK189-'MIN and MAX'!B$61)/('MIN and MAX'!F$61-'MIN and MAX'!B$61)</f>
        <v>1.4256893099103912E-4</v>
      </c>
      <c r="C24">
        <f>('CON Score and Page Rank'!KL189-'MIN and MAX'!C$61)/('MIN and MAX'!G$61-'MIN and MAX'!C$61)</f>
        <v>3.1355259297735201E-2</v>
      </c>
      <c r="D24">
        <f>('CON Score and Page Rank'!KM189-'MIN and MAX'!D$61)/('MIN and MAX'!H$61-'MIN and MAX'!D$61)</f>
        <v>0.67626774847870186</v>
      </c>
      <c r="E24">
        <f t="shared" si="0"/>
        <v>3.1212690366744161E-2</v>
      </c>
      <c r="F24">
        <f t="shared" si="1"/>
        <v>0.87669102354909112</v>
      </c>
      <c r="G24">
        <f t="shared" si="2"/>
        <v>0.67612517954771079</v>
      </c>
      <c r="H24" s="3">
        <f>IFERROR(VLOOKUP(A24,'GDP Data'!A$2:Q$144,13,FALSE),"Not Found")</f>
        <v>23963033429.436401</v>
      </c>
      <c r="I24">
        <f t="shared" si="3"/>
        <v>9.1879634289570265E-4</v>
      </c>
      <c r="J24">
        <f t="shared" si="4"/>
        <v>-0.87577222720619541</v>
      </c>
    </row>
    <row r="25" spans="1:13" x14ac:dyDescent="0.25">
      <c r="A25" t="s">
        <v>88</v>
      </c>
      <c r="B25">
        <f>('CON Score and Page Rank'!KK85-'MIN and MAX'!B$61)/('MIN and MAX'!F$61-'MIN and MAX'!B$61)</f>
        <v>5.6961051379916751E-4</v>
      </c>
      <c r="C25">
        <f>('CON Score and Page Rank'!KL85-'MIN and MAX'!C$61)/('MIN and MAX'!G$61-'MIN and MAX'!C$61)</f>
        <v>3.1607089067798376E-2</v>
      </c>
      <c r="D25">
        <f>('CON Score and Page Rank'!KM85-'MIN and MAX'!D$61)/('MIN and MAX'!H$61-'MIN and MAX'!D$61)</f>
        <v>0.61947261663286002</v>
      </c>
      <c r="E25">
        <f t="shared" si="0"/>
        <v>3.1037478553999208E-2</v>
      </c>
      <c r="F25">
        <f t="shared" si="1"/>
        <v>0.87641414615406232</v>
      </c>
      <c r="G25">
        <f t="shared" si="2"/>
        <v>0.61890300611906091</v>
      </c>
      <c r="H25" s="3">
        <f>IFERROR(VLOOKUP(A25,'GDP Data'!A$2:Q$144,13,FALSE),"Not Found")</f>
        <v>185749664444.444</v>
      </c>
      <c r="I25">
        <f t="shared" si="3"/>
        <v>1.1296327149285008E-2</v>
      </c>
      <c r="J25">
        <f t="shared" si="4"/>
        <v>-0.86511781900477736</v>
      </c>
    </row>
    <row r="26" spans="1:13" x14ac:dyDescent="0.25">
      <c r="A26" t="s">
        <v>203</v>
      </c>
      <c r="B26">
        <f>('CON Score and Page Rank'!KK192-'MIN and MAX'!B$61)/('MIN and MAX'!F$61-'MIN and MAX'!B$61)</f>
        <v>1.7135823321836087E-3</v>
      </c>
      <c r="C26">
        <f>('CON Score and Page Rank'!KL192-'MIN and MAX'!C$61)/('MIN and MAX'!G$61-'MIN and MAX'!C$61)</f>
        <v>3.2422580471939681E-2</v>
      </c>
      <c r="D26">
        <f>('CON Score and Page Rank'!KM192-'MIN and MAX'!D$61)/('MIN and MAX'!H$61-'MIN and MAX'!D$61)</f>
        <v>0.72981744421906691</v>
      </c>
      <c r="E26">
        <f t="shared" si="0"/>
        <v>3.0708998139756073E-2</v>
      </c>
      <c r="F26">
        <f t="shared" si="1"/>
        <v>0.8758950669893143</v>
      </c>
      <c r="G26">
        <f t="shared" si="2"/>
        <v>0.72810386188688325</v>
      </c>
      <c r="H26" s="3">
        <f>IFERROR(VLOOKUP(A26,'GDP Data'!A$2:Q$144,13,FALSE),"Not Found")</f>
        <v>42762617081.652199</v>
      </c>
      <c r="I26">
        <f t="shared" si="3"/>
        <v>2.124663955529685E-3</v>
      </c>
      <c r="J26">
        <f t="shared" si="4"/>
        <v>-0.87377040303378462</v>
      </c>
    </row>
    <row r="27" spans="1:13" x14ac:dyDescent="0.25">
      <c r="A27" t="s">
        <v>162</v>
      </c>
      <c r="B27">
        <f>('CON Score and Page Rank'!KK141-'MIN and MAX'!B$61)/('MIN and MAX'!F$61-'MIN and MAX'!B$61)</f>
        <v>6.4634941081942926E-2</v>
      </c>
      <c r="C27">
        <f>('CON Score and Page Rank'!KL141-'MIN and MAX'!C$61)/('MIN and MAX'!G$61-'MIN and MAX'!C$61)</f>
        <v>9.5154593561509099E-2</v>
      </c>
      <c r="D27">
        <f>('CON Score and Page Rank'!KM141-'MIN and MAX'!D$61)/('MIN and MAX'!H$61-'MIN and MAX'!D$61)</f>
        <v>0.87991886409736308</v>
      </c>
      <c r="E27">
        <f t="shared" si="0"/>
        <v>3.0519652479566173E-2</v>
      </c>
      <c r="F27">
        <f t="shared" si="1"/>
        <v>0.87559585466834089</v>
      </c>
      <c r="G27">
        <f t="shared" si="2"/>
        <v>0.81528392301542019</v>
      </c>
      <c r="H27" s="3">
        <f>IFERROR(VLOOKUP(A27,'GDP Data'!A$2:Q$144,13,FALSE),"Not Found")</f>
        <v>1253223044718.99</v>
      </c>
      <c r="I27">
        <f t="shared" si="3"/>
        <v>7.9767608239080592E-2</v>
      </c>
      <c r="J27">
        <f t="shared" si="4"/>
        <v>-0.79582824642926031</v>
      </c>
    </row>
    <row r="28" spans="1:13" x14ac:dyDescent="0.25">
      <c r="A28" t="s">
        <v>185</v>
      </c>
      <c r="B28">
        <f>('CON Score and Page Rank'!KK177-'MIN and MAX'!B$61)/('MIN and MAX'!F$61-'MIN and MAX'!B$61)</f>
        <v>6.2459195425376467E-3</v>
      </c>
      <c r="C28">
        <f>('CON Score and Page Rank'!KL177-'MIN and MAX'!C$61)/('MIN and MAX'!G$61-'MIN and MAX'!C$61)</f>
        <v>3.662417512604995E-2</v>
      </c>
      <c r="D28">
        <f>('CON Score and Page Rank'!KM177-'MIN and MAX'!D$61)/('MIN and MAX'!H$61-'MIN and MAX'!D$61)</f>
        <v>0.73062880324543611</v>
      </c>
      <c r="E28">
        <f t="shared" si="0"/>
        <v>3.0378255583512304E-2</v>
      </c>
      <c r="F28">
        <f t="shared" si="1"/>
        <v>0.87537241308851099</v>
      </c>
      <c r="G28">
        <f t="shared" si="2"/>
        <v>0.72438288370289849</v>
      </c>
      <c r="H28" s="3">
        <f>IFERROR(VLOOKUP(A28,'GDP Data'!A$2:Q$144,13,FALSE),"Not Found")</f>
        <v>43535051482.386902</v>
      </c>
      <c r="I28">
        <f t="shared" si="3"/>
        <v>2.1742104584715483E-3</v>
      </c>
      <c r="J28">
        <f t="shared" si="4"/>
        <v>-0.87319820263003944</v>
      </c>
    </row>
    <row r="29" spans="1:13" x14ac:dyDescent="0.25">
      <c r="A29" t="s">
        <v>195</v>
      </c>
      <c r="B29">
        <f>('CON Score and Page Rank'!KK186-'MIN and MAX'!B$61)/('MIN and MAX'!F$61-'MIN and MAX'!B$61)</f>
        <v>4.7936215464971588E-3</v>
      </c>
      <c r="C29">
        <f>('CON Score and Page Rank'!KL186-'MIN and MAX'!C$61)/('MIN and MAX'!G$61-'MIN and MAX'!C$61)</f>
        <v>3.5022530685216664E-2</v>
      </c>
      <c r="D29">
        <f>('CON Score and Page Rank'!KM186-'MIN and MAX'!D$61)/('MIN and MAX'!H$61-'MIN and MAX'!D$61)</f>
        <v>0.77768762677484782</v>
      </c>
      <c r="E29">
        <f t="shared" si="0"/>
        <v>3.0228909138719506E-2</v>
      </c>
      <c r="F29">
        <f t="shared" si="1"/>
        <v>0.87513640928292724</v>
      </c>
      <c r="G29">
        <f t="shared" si="2"/>
        <v>0.77289400522835061</v>
      </c>
      <c r="H29" s="3">
        <f>IFERROR(VLOOKUP(A29,'GDP Data'!A$2:Q$144,13,FALSE),"Not Found")</f>
        <v>169333048847.83401</v>
      </c>
      <c r="I29">
        <f t="shared" si="3"/>
        <v>1.0243311006840778E-2</v>
      </c>
      <c r="J29">
        <f t="shared" si="4"/>
        <v>-0.86489309827608651</v>
      </c>
      <c r="M29">
        <f>AVERAGE(E3:E188)</f>
        <v>2.102885228731553E-2</v>
      </c>
    </row>
    <row r="30" spans="1:13" x14ac:dyDescent="0.25">
      <c r="A30" t="s">
        <v>100</v>
      </c>
      <c r="B30">
        <f>('CON Score and Page Rank'!KK97-'MIN and MAX'!B$61)/('MIN and MAX'!F$61-'MIN and MAX'!B$61)</f>
        <v>1.1333619024499024E-2</v>
      </c>
      <c r="C30">
        <f>('CON Score and Page Rank'!KL97-'MIN and MAX'!C$61)/('MIN and MAX'!G$61-'MIN and MAX'!C$61)</f>
        <v>4.1467406705197038E-2</v>
      </c>
      <c r="D30">
        <f>('CON Score and Page Rank'!KM97-'MIN and MAX'!D$61)/('MIN and MAX'!H$61-'MIN and MAX'!D$61)</f>
        <v>0.8543610547667343</v>
      </c>
      <c r="E30">
        <f t="shared" si="0"/>
        <v>3.0133787680698014E-2</v>
      </c>
      <c r="F30">
        <f t="shared" si="1"/>
        <v>0.87498609418090456</v>
      </c>
      <c r="G30">
        <f t="shared" si="2"/>
        <v>0.84302743574223526</v>
      </c>
      <c r="H30" s="3">
        <f>IFERROR(VLOOKUP(A30,'GDP Data'!A$2:Q$144,13,FALSE),"Not Found")</f>
        <v>101370474295.10899</v>
      </c>
      <c r="I30">
        <f t="shared" si="3"/>
        <v>5.883966191526523E-3</v>
      </c>
      <c r="J30">
        <f t="shared" si="4"/>
        <v>-0.86910212798937803</v>
      </c>
      <c r="M30">
        <f>AVERAGE(B3:B188)</f>
        <v>8.0129316335556238E-3</v>
      </c>
    </row>
    <row r="31" spans="1:13" x14ac:dyDescent="0.25">
      <c r="A31" t="s">
        <v>87</v>
      </c>
      <c r="B31">
        <f>('CON Score and Page Rank'!KK84-'MIN and MAX'!B$61)/('MIN and MAX'!F$61-'MIN and MAX'!B$61)</f>
        <v>9.1615848710552305E-4</v>
      </c>
      <c r="C31">
        <f>('CON Score and Page Rank'!KL84-'MIN and MAX'!C$61)/('MIN and MAX'!G$61-'MIN and MAX'!C$61)</f>
        <v>3.1032202306663557E-2</v>
      </c>
      <c r="D31">
        <f>('CON Score and Page Rank'!KM84-'MIN and MAX'!D$61)/('MIN and MAX'!H$61-'MIN and MAX'!D$61)</f>
        <v>0.72494929006085196</v>
      </c>
      <c r="E31">
        <f t="shared" si="0"/>
        <v>3.0116043819558035E-2</v>
      </c>
      <c r="F31">
        <f t="shared" si="1"/>
        <v>0.87495805455290676</v>
      </c>
      <c r="G31">
        <f t="shared" si="2"/>
        <v>0.72403313157374638</v>
      </c>
      <c r="H31" s="3">
        <f>IFERROR(VLOOKUP(A31,'GDP Data'!A$2:Q$144,13,FALSE),"Not Found")</f>
        <v>626133114526.80603</v>
      </c>
      <c r="I31">
        <f t="shared" si="3"/>
        <v>3.9543981428146829E-2</v>
      </c>
      <c r="J31">
        <f t="shared" si="4"/>
        <v>-0.8354140731247599</v>
      </c>
      <c r="M31">
        <f>AVERAGE(C3:C188)</f>
        <v>2.9041783920871134E-2</v>
      </c>
    </row>
    <row r="32" spans="1:13" x14ac:dyDescent="0.25">
      <c r="A32" t="s">
        <v>193</v>
      </c>
      <c r="B32">
        <f>('CON Score and Page Rank'!KK29-'MIN and MAX'!B$61)/('MIN and MAX'!F$61-'MIN and MAX'!B$61)</f>
        <v>7.22511135915064E-3</v>
      </c>
      <c r="C32">
        <f>('CON Score and Page Rank'!KL29-'MIN and MAX'!C$61)/('MIN and MAX'!G$61-'MIN and MAX'!C$61)</f>
        <v>3.7276185367858761E-2</v>
      </c>
      <c r="D32">
        <f>('CON Score and Page Rank'!KM29-'MIN and MAX'!D$61)/('MIN and MAX'!H$61-'MIN and MAX'!D$61)</f>
        <v>0.83448275862068966</v>
      </c>
      <c r="E32">
        <f t="shared" si="0"/>
        <v>3.0051074008708122E-2</v>
      </c>
      <c r="F32">
        <f t="shared" si="1"/>
        <v>0.87485538640683935</v>
      </c>
      <c r="G32">
        <f t="shared" si="2"/>
        <v>0.82725764726153905</v>
      </c>
      <c r="H32" s="3">
        <f>IFERROR(VLOOKUP(A32,'GDP Data'!A$2:Q$144,13,FALSE),"Not Found")</f>
        <v>51583869785.184898</v>
      </c>
      <c r="I32">
        <f t="shared" si="3"/>
        <v>2.6904883447733418E-3</v>
      </c>
      <c r="J32">
        <f t="shared" si="4"/>
        <v>-0.87216489806206599</v>
      </c>
    </row>
    <row r="33" spans="1:10" x14ac:dyDescent="0.25">
      <c r="A33" t="s">
        <v>78</v>
      </c>
      <c r="B33">
        <f>('CON Score and Page Rank'!KK75-'MIN and MAX'!B$61)/('MIN and MAX'!F$61-'MIN and MAX'!B$61)</f>
        <v>6.053668549606016E-3</v>
      </c>
      <c r="C33">
        <f>('CON Score and Page Rank'!KL75-'MIN and MAX'!C$61)/('MIN and MAX'!G$61-'MIN and MAX'!C$61)</f>
        <v>3.6046149660578002E-2</v>
      </c>
      <c r="D33">
        <f>('CON Score and Page Rank'!KM75-'MIN and MAX'!D$61)/('MIN and MAX'!H$61-'MIN and MAX'!D$61)</f>
        <v>0.76673427991886411</v>
      </c>
      <c r="E33">
        <f t="shared" si="0"/>
        <v>2.9992481110971986E-2</v>
      </c>
      <c r="F33">
        <f t="shared" si="1"/>
        <v>0.87476279533870183</v>
      </c>
      <c r="G33">
        <f t="shared" si="2"/>
        <v>0.76068061136925813</v>
      </c>
      <c r="H33" s="3">
        <f>IFERROR(VLOOKUP(A33,'GDP Data'!A$2:Q$144,13,FALSE),"Not Found")</f>
        <v>235989672977.625</v>
      </c>
      <c r="I33">
        <f t="shared" si="3"/>
        <v>1.4518887833041285E-2</v>
      </c>
      <c r="J33">
        <f t="shared" si="4"/>
        <v>-0.86024390750566049</v>
      </c>
    </row>
    <row r="34" spans="1:10" x14ac:dyDescent="0.25">
      <c r="A34" t="s">
        <v>57</v>
      </c>
      <c r="B34">
        <f>('CON Score and Page Rank'!KK52-'MIN and MAX'!B$61)/('MIN and MAX'!F$61-'MIN and MAX'!B$61)</f>
        <v>3.4920795743419186E-3</v>
      </c>
      <c r="C34">
        <f>('CON Score and Page Rank'!KL52-'MIN and MAX'!C$61)/('MIN and MAX'!G$61-'MIN and MAX'!C$61)</f>
        <v>3.3450871410150587E-2</v>
      </c>
      <c r="D34">
        <f>('CON Score and Page Rank'!KM52-'MIN and MAX'!D$61)/('MIN and MAX'!H$61-'MIN and MAX'!D$61)</f>
        <v>0.87180527383367135</v>
      </c>
      <c r="E34">
        <f t="shared" si="0"/>
        <v>2.9958791835808667E-2</v>
      </c>
      <c r="F34">
        <f t="shared" si="1"/>
        <v>0.87470955806775808</v>
      </c>
      <c r="G34">
        <f t="shared" si="2"/>
        <v>0.8683131942593294</v>
      </c>
      <c r="H34" s="3">
        <f>IFERROR(VLOOKUP(A34,'GDP Data'!A$2:Q$144,13,FALSE),"Not Found")</f>
        <v>11518393367.240299</v>
      </c>
      <c r="I34">
        <f t="shared" si="3"/>
        <v>1.2055587760109566E-4</v>
      </c>
      <c r="J34">
        <f t="shared" si="4"/>
        <v>-0.87458900219015701</v>
      </c>
    </row>
    <row r="35" spans="1:10" x14ac:dyDescent="0.25">
      <c r="A35" t="s">
        <v>171</v>
      </c>
      <c r="B35">
        <f>('CON Score and Page Rank'!KK167-'MIN and MAX'!B$61)/('MIN and MAX'!F$61-'MIN and MAX'!B$61)</f>
        <v>2.9317377755257E-4</v>
      </c>
      <c r="C35">
        <f>('CON Score and Page Rank'!KL167-'MIN and MAX'!C$61)/('MIN and MAX'!G$61-'MIN and MAX'!C$61)</f>
        <v>2.9963607748270785E-2</v>
      </c>
      <c r="D35">
        <f>('CON Score and Page Rank'!KM167-'MIN and MAX'!D$61)/('MIN and MAX'!H$61-'MIN and MAX'!D$61)</f>
        <v>0.69655172413793098</v>
      </c>
      <c r="E35">
        <f t="shared" si="0"/>
        <v>2.9670433970718214E-2</v>
      </c>
      <c r="F35">
        <f t="shared" si="1"/>
        <v>0.87425388231581258</v>
      </c>
      <c r="G35">
        <f t="shared" si="2"/>
        <v>0.69625855036037843</v>
      </c>
      <c r="H35" s="3">
        <f>IFERROR(VLOOKUP(A35,'GDP Data'!A$2:Q$144,13,FALSE),"Not Found")</f>
        <v>60178909297.208</v>
      </c>
      <c r="I35">
        <f t="shared" si="3"/>
        <v>3.2418026700582235E-3</v>
      </c>
      <c r="J35">
        <f t="shared" si="4"/>
        <v>-0.87101207964575433</v>
      </c>
    </row>
    <row r="36" spans="1:10" x14ac:dyDescent="0.25">
      <c r="A36" t="s">
        <v>55</v>
      </c>
      <c r="B36">
        <f>('CON Score and Page Rank'!KK50-'MIN and MAX'!B$61)/('MIN and MAX'!F$61-'MIN and MAX'!B$61)</f>
        <v>1.3166127409230939E-3</v>
      </c>
      <c r="C36">
        <f>('CON Score and Page Rank'!KL50-'MIN and MAX'!C$61)/('MIN and MAX'!G$61-'MIN and MAX'!C$61)</f>
        <v>3.09044784075867E-2</v>
      </c>
      <c r="D36">
        <f>('CON Score and Page Rank'!KM50-'MIN and MAX'!D$61)/('MIN and MAX'!H$61-'MIN and MAX'!D$61)</f>
        <v>0.78945233265720083</v>
      </c>
      <c r="E36">
        <f t="shared" si="0"/>
        <v>2.9587865666663604E-2</v>
      </c>
      <c r="F36">
        <f t="shared" si="1"/>
        <v>0.87412340425853752</v>
      </c>
      <c r="G36">
        <f t="shared" si="2"/>
        <v>0.78813571991627773</v>
      </c>
      <c r="H36" s="3">
        <f>IFERROR(VLOOKUP(A36,'GDP Data'!A$2:Q$144,13,FALSE),"Not Found")</f>
        <v>39927125961.194</v>
      </c>
      <c r="I36">
        <f t="shared" si="3"/>
        <v>1.9427861559291187E-3</v>
      </c>
      <c r="J36">
        <f t="shared" si="4"/>
        <v>-0.87218061810260838</v>
      </c>
    </row>
    <row r="37" spans="1:10" x14ac:dyDescent="0.25">
      <c r="A37" t="s">
        <v>54</v>
      </c>
      <c r="B37">
        <f>('CON Score and Page Rank'!KK49-'MIN and MAX'!B$61)/('MIN and MAX'!F$61-'MIN and MAX'!B$61)</f>
        <v>2.2569452550920556E-2</v>
      </c>
      <c r="C37">
        <f>('CON Score and Page Rank'!KL49-'MIN and MAX'!C$61)/('MIN and MAX'!G$61-'MIN and MAX'!C$61)</f>
        <v>5.2068675128095737E-2</v>
      </c>
      <c r="D37">
        <f>('CON Score and Page Rank'!KM49-'MIN and MAX'!D$61)/('MIN and MAX'!H$61-'MIN and MAX'!D$61)</f>
        <v>0.85841784989858017</v>
      </c>
      <c r="E37">
        <f t="shared" si="0"/>
        <v>2.9499222577175181E-2</v>
      </c>
      <c r="F37">
        <f t="shared" si="1"/>
        <v>0.87398332655875033</v>
      </c>
      <c r="G37">
        <f t="shared" si="2"/>
        <v>0.83584839734765959</v>
      </c>
      <c r="H37" s="3" t="str">
        <f>IFERROR(VLOOKUP(A37,'GDP Data'!A$2:Q$144,13,FALSE),"Not Found")</f>
        <v>Not Found</v>
      </c>
      <c r="I37" t="str">
        <f t="shared" si="3"/>
        <v>No Value</v>
      </c>
      <c r="J37" t="str">
        <f t="shared" si="4"/>
        <v>No Value</v>
      </c>
    </row>
    <row r="38" spans="1:10" x14ac:dyDescent="0.25">
      <c r="A38" t="s">
        <v>82</v>
      </c>
      <c r="B38">
        <f>('CON Score and Page Rank'!KK79-'MIN and MAX'!B$61)/('MIN and MAX'!F$61-'MIN and MAX'!B$61)</f>
        <v>5.323573461526235E-4</v>
      </c>
      <c r="C38">
        <f>('CON Score and Page Rank'!KL79-'MIN and MAX'!C$61)/('MIN and MAX'!G$61-'MIN and MAX'!C$61)</f>
        <v>2.9854762275096567E-2</v>
      </c>
      <c r="D38">
        <f>('CON Score and Page Rank'!KM79-'MIN and MAX'!D$61)/('MIN and MAX'!H$61-'MIN and MAX'!D$61)</f>
        <v>0.5371196754563895</v>
      </c>
      <c r="E38">
        <f t="shared" si="0"/>
        <v>2.9322404928943942E-2</v>
      </c>
      <c r="F38">
        <f t="shared" si="1"/>
        <v>0.87370391155201976</v>
      </c>
      <c r="G38">
        <f t="shared" si="2"/>
        <v>0.53658731811023685</v>
      </c>
      <c r="H38" s="3">
        <f>IFERROR(VLOOKUP(A38,'GDP Data'!A$2:Q$144,13,FALSE),"Not Found")</f>
        <v>18210308748.291199</v>
      </c>
      <c r="I38">
        <f t="shared" si="3"/>
        <v>5.4979751261705837E-4</v>
      </c>
      <c r="J38">
        <f t="shared" si="4"/>
        <v>-0.87315411403940268</v>
      </c>
    </row>
    <row r="39" spans="1:10" x14ac:dyDescent="0.25">
      <c r="A39" t="s">
        <v>46</v>
      </c>
      <c r="B39">
        <f>('CON Score and Page Rank'!KK40-'MIN and MAX'!B$61)/('MIN and MAX'!F$61-'MIN and MAX'!B$61)</f>
        <v>2.6579696213846664E-3</v>
      </c>
      <c r="C39">
        <f>('CON Score and Page Rank'!KL40-'MIN and MAX'!C$61)/('MIN and MAX'!G$61-'MIN and MAX'!C$61)</f>
        <v>3.1978234358806173E-2</v>
      </c>
      <c r="D39">
        <f>('CON Score and Page Rank'!KM40-'MIN and MAX'!D$61)/('MIN and MAX'!H$61-'MIN and MAX'!D$61)</f>
        <v>0.88478701825557804</v>
      </c>
      <c r="E39">
        <f t="shared" si="0"/>
        <v>2.9320264737421508E-2</v>
      </c>
      <c r="F39">
        <f t="shared" si="1"/>
        <v>0.87370052952746169</v>
      </c>
      <c r="G39">
        <f t="shared" si="2"/>
        <v>0.88212904863419339</v>
      </c>
      <c r="H39" s="3">
        <f>IFERROR(VLOOKUP(A39,'GDP Data'!A$2:Q$144,13,FALSE),"Not Found")</f>
        <v>28776595744.680901</v>
      </c>
      <c r="I39">
        <f t="shared" si="3"/>
        <v>1.2275541858740309E-3</v>
      </c>
      <c r="J39">
        <f t="shared" si="4"/>
        <v>-0.87247297534158763</v>
      </c>
    </row>
    <row r="40" spans="1:10" x14ac:dyDescent="0.25">
      <c r="A40" t="s">
        <v>219</v>
      </c>
      <c r="B40">
        <f>('CON Score and Page Rank'!KK208-'MIN and MAX'!B$61)/('MIN and MAX'!F$61-'MIN and MAX'!B$61)</f>
        <v>1.1410133307831369E-2</v>
      </c>
      <c r="C40">
        <f>('CON Score and Page Rank'!KL208-'MIN and MAX'!C$61)/('MIN and MAX'!G$61-'MIN and MAX'!C$61)</f>
        <v>4.0728721157555776E-2</v>
      </c>
      <c r="D40">
        <f>('CON Score and Page Rank'!KM208-'MIN and MAX'!D$61)/('MIN and MAX'!H$61-'MIN and MAX'!D$61)</f>
        <v>0.84949290060851923</v>
      </c>
      <c r="E40">
        <f t="shared" si="0"/>
        <v>2.9318587849724409E-2</v>
      </c>
      <c r="F40">
        <f t="shared" si="1"/>
        <v>0.87369787963593859</v>
      </c>
      <c r="G40">
        <f t="shared" si="2"/>
        <v>0.83808276730068787</v>
      </c>
      <c r="H40" s="3">
        <f>IFERROR(VLOOKUP(A40,'GDP Data'!A$2:Q$144,13,FALSE),"Not Found")</f>
        <v>171761737046.58499</v>
      </c>
      <c r="I40">
        <f t="shared" si="3"/>
        <v>1.0399095118565772E-2</v>
      </c>
      <c r="J40">
        <f t="shared" si="4"/>
        <v>-0.86329878451737285</v>
      </c>
    </row>
    <row r="41" spans="1:10" x14ac:dyDescent="0.25">
      <c r="A41" t="s">
        <v>115</v>
      </c>
      <c r="B41">
        <f>('CON Score and Page Rank'!KK112-'MIN and MAX'!B$61)/('MIN and MAX'!F$61-'MIN and MAX'!B$61)</f>
        <v>2.7743602467690216E-2</v>
      </c>
      <c r="C41">
        <f>('CON Score and Page Rank'!KL112-'MIN and MAX'!C$61)/('MIN and MAX'!G$61-'MIN and MAX'!C$61)</f>
        <v>5.6764760089928874E-2</v>
      </c>
      <c r="D41">
        <f>('CON Score and Page Rank'!KM112-'MIN and MAX'!D$61)/('MIN and MAX'!H$61-'MIN and MAX'!D$61)</f>
        <v>0.99107505070993918</v>
      </c>
      <c r="E41">
        <f t="shared" si="0"/>
        <v>2.9021157622238659E-2</v>
      </c>
      <c r="F41">
        <f t="shared" si="1"/>
        <v>0.8732278673388284</v>
      </c>
      <c r="G41">
        <f t="shared" si="2"/>
        <v>0.96333144824224892</v>
      </c>
      <c r="H41" s="3">
        <f>IFERROR(VLOOKUP(A41,'GDP Data'!A$2:Q$144,13,FALSE),"Not Found")</f>
        <v>458201514136.97699</v>
      </c>
      <c r="I41">
        <f t="shared" si="3"/>
        <v>2.877229191660708E-2</v>
      </c>
      <c r="J41">
        <f t="shared" si="4"/>
        <v>-0.84445557542222127</v>
      </c>
    </row>
    <row r="42" spans="1:10" x14ac:dyDescent="0.25">
      <c r="A42" t="s">
        <v>226</v>
      </c>
      <c r="B42">
        <f>('CON Score and Page Rank'!KK215-'MIN and MAX'!B$61)/('MIN and MAX'!F$61-'MIN and MAX'!B$61)</f>
        <v>9.482945651742623E-3</v>
      </c>
      <c r="C42">
        <f>('CON Score and Page Rank'!KL215-'MIN and MAX'!C$61)/('MIN and MAX'!G$61-'MIN and MAX'!C$61)</f>
        <v>3.8499100518658042E-2</v>
      </c>
      <c r="D42">
        <f>('CON Score and Page Rank'!KM215-'MIN and MAX'!D$61)/('MIN and MAX'!H$61-'MIN and MAX'!D$61)</f>
        <v>0.74279918864097361</v>
      </c>
      <c r="E42">
        <f t="shared" si="0"/>
        <v>2.9016154866915417E-2</v>
      </c>
      <c r="F42">
        <f t="shared" si="1"/>
        <v>0.87321996176533911</v>
      </c>
      <c r="G42">
        <f t="shared" si="2"/>
        <v>0.73331624298923104</v>
      </c>
      <c r="H42" s="3">
        <f>IFERROR(VLOOKUP(A42,'GDP Data'!A$2:Q$144,13,FALSE),"Not Found")</f>
        <v>316482190800.36401</v>
      </c>
      <c r="I42">
        <f t="shared" si="3"/>
        <v>1.9681944744164116E-2</v>
      </c>
      <c r="J42">
        <f t="shared" si="4"/>
        <v>-0.85353801702117504</v>
      </c>
    </row>
    <row r="43" spans="1:10" x14ac:dyDescent="0.25">
      <c r="A43" t="s">
        <v>225</v>
      </c>
      <c r="B43">
        <f>('CON Score and Page Rank'!KK214-'MIN and MAX'!B$61)/('MIN and MAX'!F$61-'MIN and MAX'!B$61)</f>
        <v>4.6304971513615725E-3</v>
      </c>
      <c r="C43">
        <f>('CON Score and Page Rank'!KL214-'MIN and MAX'!C$61)/('MIN and MAX'!G$61-'MIN and MAX'!C$61)</f>
        <v>3.3147001806678067E-2</v>
      </c>
      <c r="D43">
        <f>('CON Score and Page Rank'!KM214-'MIN and MAX'!D$61)/('MIN and MAX'!H$61-'MIN and MAX'!D$61)</f>
        <v>0.8052738336713996</v>
      </c>
      <c r="E43">
        <f t="shared" si="0"/>
        <v>2.8516504655316494E-2</v>
      </c>
      <c r="F43">
        <f t="shared" si="1"/>
        <v>0.87243039257564925</v>
      </c>
      <c r="G43">
        <f t="shared" si="2"/>
        <v>0.80064333652003805</v>
      </c>
      <c r="H43" s="3">
        <f>IFERROR(VLOOKUP(A43,'GDP Data'!A$2:Q$144,13,FALSE),"Not Found")</f>
        <v>47962439303.724701</v>
      </c>
      <c r="I43">
        <f t="shared" si="3"/>
        <v>2.4581977893128951E-3</v>
      </c>
      <c r="J43">
        <f t="shared" si="4"/>
        <v>-0.86997219478633636</v>
      </c>
    </row>
    <row r="44" spans="1:10" x14ac:dyDescent="0.25">
      <c r="A44" t="s">
        <v>207</v>
      </c>
      <c r="B44">
        <f>('CON Score and Page Rank'!KK196-'MIN and MAX'!B$61)/('MIN and MAX'!F$61-'MIN and MAX'!B$61)</f>
        <v>1.1922251604367686E-3</v>
      </c>
      <c r="C44">
        <f>('CON Score and Page Rank'!KL196-'MIN and MAX'!C$61)/('MIN and MAX'!G$61-'MIN and MAX'!C$61)</f>
        <v>2.9689552948508526E-2</v>
      </c>
      <c r="D44">
        <f>('CON Score and Page Rank'!KM196-'MIN and MAX'!D$61)/('MIN and MAX'!H$61-'MIN and MAX'!D$61)</f>
        <v>0.84340770791075048</v>
      </c>
      <c r="E44">
        <f t="shared" si="0"/>
        <v>2.8497327788071757E-2</v>
      </c>
      <c r="F44">
        <f t="shared" si="1"/>
        <v>0.87240008844852246</v>
      </c>
      <c r="G44">
        <f t="shared" si="2"/>
        <v>0.84221548275031366</v>
      </c>
      <c r="H44" s="3">
        <f>IFERROR(VLOOKUP(A44,'GDP Data'!A$2:Q$144,13,FALSE),"Not Found")</f>
        <v>79276664000</v>
      </c>
      <c r="I44">
        <f t="shared" si="3"/>
        <v>4.4667959622586521E-3</v>
      </c>
      <c r="J44">
        <f t="shared" si="4"/>
        <v>-0.86793329248626383</v>
      </c>
    </row>
    <row r="45" spans="1:10" x14ac:dyDescent="0.25">
      <c r="A45" t="s">
        <v>104</v>
      </c>
      <c r="B45">
        <f>('CON Score and Page Rank'!KK101-'MIN and MAX'!B$61)/('MIN and MAX'!F$61-'MIN and MAX'!B$61)</f>
        <v>2.6449885656822133E-3</v>
      </c>
      <c r="C45">
        <f>('CON Score and Page Rank'!KL101-'MIN and MAX'!C$61)/('MIN and MAX'!G$61-'MIN and MAX'!C$61)</f>
        <v>3.0766298898201878E-2</v>
      </c>
      <c r="D45">
        <f>('CON Score and Page Rank'!KM101-'MIN and MAX'!D$61)/('MIN and MAX'!H$61-'MIN and MAX'!D$61)</f>
        <v>0.81257606490872214</v>
      </c>
      <c r="E45">
        <f t="shared" si="0"/>
        <v>2.8121310332519665E-2</v>
      </c>
      <c r="F45">
        <f t="shared" si="1"/>
        <v>0.87180588916510893</v>
      </c>
      <c r="G45">
        <f t="shared" si="2"/>
        <v>0.80993107634303996</v>
      </c>
      <c r="H45" s="3">
        <f>IFERROR(VLOOKUP(A45,'GDP Data'!A$2:Q$144,13,FALSE),"Not Found")</f>
        <v>404993594133.58197</v>
      </c>
      <c r="I45">
        <f t="shared" si="3"/>
        <v>2.5359359553067663E-2</v>
      </c>
      <c r="J45">
        <f t="shared" si="4"/>
        <v>-0.84644652961204125</v>
      </c>
    </row>
    <row r="46" spans="1:10" x14ac:dyDescent="0.25">
      <c r="A46" t="s">
        <v>298</v>
      </c>
      <c r="B46">
        <f>('CON Score and Page Rank'!KK44-'MIN and MAX'!B$61)/('MIN and MAX'!F$61-'MIN and MAX'!B$61)</f>
        <v>7.2264814394271874E-4</v>
      </c>
      <c r="C46">
        <f>('CON Score and Page Rank'!KL44-'MIN and MAX'!C$61)/('MIN and MAX'!G$61-'MIN and MAX'!C$61)</f>
        <v>2.8821484637354636E-2</v>
      </c>
      <c r="D46">
        <f>('CON Score and Page Rank'!KM44-'MIN and MAX'!D$61)/('MIN and MAX'!H$61-'MIN and MAX'!D$61)</f>
        <v>0.68235294117647061</v>
      </c>
      <c r="E46">
        <f t="shared" si="0"/>
        <v>2.8098836493411918E-2</v>
      </c>
      <c r="F46">
        <f t="shared" si="1"/>
        <v>0.87177037501836874</v>
      </c>
      <c r="G46">
        <f t="shared" si="2"/>
        <v>0.68163029303252787</v>
      </c>
      <c r="H46" s="3" t="str">
        <f>IFERROR(VLOOKUP(A46,'GDP Data'!A$2:Q$144,13,FALSE),"Not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92</v>
      </c>
      <c r="B47">
        <f>('CON Score and Page Rank'!KK89-'MIN and MAX'!B$61)/('MIN and MAX'!F$61-'MIN and MAX'!B$61)</f>
        <v>3.0040433089198243E-3</v>
      </c>
      <c r="C47">
        <f>('CON Score and Page Rank'!KL89-'MIN and MAX'!C$61)/('MIN and MAX'!G$61-'MIN and MAX'!C$61)</f>
        <v>3.1084946688240585E-2</v>
      </c>
      <c r="D47">
        <f>('CON Score and Page Rank'!KM89-'MIN and MAX'!D$61)/('MIN and MAX'!H$61-'MIN and MAX'!D$61)</f>
        <v>0.83935091277890461</v>
      </c>
      <c r="E47">
        <f t="shared" si="0"/>
        <v>2.808090337932076E-2</v>
      </c>
      <c r="F47">
        <f t="shared" si="1"/>
        <v>0.87174203632455283</v>
      </c>
      <c r="G47">
        <f t="shared" si="2"/>
        <v>0.83634686946998482</v>
      </c>
      <c r="H47" s="3">
        <f>IFERROR(VLOOKUP(A47,'GDP Data'!A$2:Q$144,13,FALSE),"Not Found")</f>
        <v>154068115942.02899</v>
      </c>
      <c r="I47">
        <f t="shared" si="3"/>
        <v>9.2641676098022246E-3</v>
      </c>
      <c r="J47">
        <f t="shared" si="4"/>
        <v>-0.86247786871475063</v>
      </c>
    </row>
    <row r="48" spans="1:10" x14ac:dyDescent="0.25">
      <c r="A48" t="s">
        <v>91</v>
      </c>
      <c r="B48">
        <f>('CON Score and Page Rank'!KK88-'MIN and MAX'!B$61)/('MIN and MAX'!F$61-'MIN and MAX'!B$61)</f>
        <v>9.5325184203183576E-4</v>
      </c>
      <c r="C48">
        <f>('CON Score and Page Rank'!KL88-'MIN and MAX'!C$61)/('MIN and MAX'!G$61-'MIN and MAX'!C$61)</f>
        <v>2.903124364183177E-2</v>
      </c>
      <c r="D48">
        <f>('CON Score and Page Rank'!KM88-'MIN and MAX'!D$61)/('MIN and MAX'!H$61-'MIN and MAX'!D$61)</f>
        <v>0.73468559837728198</v>
      </c>
      <c r="E48">
        <f t="shared" si="0"/>
        <v>2.8077991799799935E-2</v>
      </c>
      <c r="F48">
        <f t="shared" si="1"/>
        <v>0.87173743531882997</v>
      </c>
      <c r="G48">
        <f t="shared" si="2"/>
        <v>0.7337323465352501</v>
      </c>
      <c r="H48" s="3">
        <f>IFERROR(VLOOKUP(A48,'GDP Data'!A$2:Q$144,13,FALSE),"Not Found")</f>
        <v>46869457318.254097</v>
      </c>
      <c r="I48">
        <f t="shared" si="3"/>
        <v>2.3880903017294642E-3</v>
      </c>
      <c r="J48">
        <f t="shared" si="4"/>
        <v>-0.86934934501710048</v>
      </c>
    </row>
    <row r="49" spans="1:10" x14ac:dyDescent="0.25">
      <c r="A49" t="s">
        <v>90</v>
      </c>
      <c r="B49">
        <f>('CON Score and Page Rank'!KK87-'MIN and MAX'!B$61)/('MIN and MAX'!F$61-'MIN and MAX'!B$61)</f>
        <v>9.4811611027388924E-4</v>
      </c>
      <c r="C49">
        <f>('CON Score and Page Rank'!KL87-'MIN and MAX'!C$61)/('MIN and MAX'!G$61-'MIN and MAX'!C$61)</f>
        <v>2.874251027399425E-2</v>
      </c>
      <c r="D49">
        <f>('CON Score and Page Rank'!KM87-'MIN and MAX'!D$61)/('MIN and MAX'!H$61-'MIN and MAX'!D$61)</f>
        <v>0.77931034482758621</v>
      </c>
      <c r="E49">
        <f t="shared" si="0"/>
        <v>2.779439416372036E-2</v>
      </c>
      <c r="F49">
        <f t="shared" si="1"/>
        <v>0.87128928188965238</v>
      </c>
      <c r="G49">
        <f t="shared" si="2"/>
        <v>0.77836222871731231</v>
      </c>
      <c r="H49" s="3">
        <f>IFERROR(VLOOKUP(A49,'GDP Data'!A$2:Q$144,13,FALSE),"Not Found")</f>
        <v>29524149154.9296</v>
      </c>
      <c r="I49">
        <f t="shared" si="3"/>
        <v>1.2755047396101897E-3</v>
      </c>
      <c r="J49">
        <f t="shared" si="4"/>
        <v>-0.87001377715004213</v>
      </c>
    </row>
    <row r="50" spans="1:10" x14ac:dyDescent="0.25">
      <c r="A50" t="s">
        <v>141</v>
      </c>
      <c r="B50">
        <f>('CON Score and Page Rank'!KK138-'MIN and MAX'!B$61)/('MIN and MAX'!F$61-'MIN and MAX'!B$61)</f>
        <v>2.9099852392177491E-2</v>
      </c>
      <c r="C50">
        <f>('CON Score and Page Rank'!KL138-'MIN and MAX'!C$61)/('MIN and MAX'!G$61-'MIN and MAX'!C$61)</f>
        <v>5.6866404156831876E-2</v>
      </c>
      <c r="D50">
        <f>('CON Score and Page Rank'!KM138-'MIN and MAX'!D$61)/('MIN and MAX'!H$61-'MIN and MAX'!D$61)</f>
        <v>0.89168356997971598</v>
      </c>
      <c r="E50">
        <f t="shared" si="0"/>
        <v>2.7766551764654385E-2</v>
      </c>
      <c r="F50">
        <f t="shared" si="1"/>
        <v>0.87124528410888658</v>
      </c>
      <c r="G50">
        <f t="shared" si="2"/>
        <v>0.86258371758753849</v>
      </c>
      <c r="H50" s="3">
        <f>IFERROR(VLOOKUP(A50,'GDP Data'!A$2:Q$144,13,FALSE),"Not Found")</f>
        <v>892969107923.09399</v>
      </c>
      <c r="I50">
        <f t="shared" si="3"/>
        <v>5.6659726557091415E-2</v>
      </c>
      <c r="J50">
        <f t="shared" si="4"/>
        <v>-0.81458555755179518</v>
      </c>
    </row>
    <row r="51" spans="1:10" x14ac:dyDescent="0.25">
      <c r="A51" t="s">
        <v>163</v>
      </c>
      <c r="B51">
        <f>('CON Score and Page Rank'!KK159-'MIN and MAX'!B$61)/('MIN and MAX'!F$61-'MIN and MAX'!B$61)</f>
        <v>8.7647830840097878E-4</v>
      </c>
      <c r="C51">
        <f>('CON Score and Page Rank'!KL159-'MIN and MAX'!C$61)/('MIN and MAX'!G$61-'MIN and MAX'!C$61)</f>
        <v>2.8595562893662139E-2</v>
      </c>
      <c r="D51">
        <f>('CON Score and Page Rank'!KM159-'MIN and MAX'!D$61)/('MIN and MAX'!H$61-'MIN and MAX'!D$61)</f>
        <v>0.73509127789046658</v>
      </c>
      <c r="E51">
        <f t="shared" si="0"/>
        <v>2.771908458526116E-2</v>
      </c>
      <c r="F51">
        <f t="shared" si="1"/>
        <v>0.87117027438908601</v>
      </c>
      <c r="G51">
        <f t="shared" si="2"/>
        <v>0.73421479958206559</v>
      </c>
      <c r="H51" s="3">
        <f>IFERROR(VLOOKUP(A51,'GDP Data'!A$2:Q$144,13,FALSE),"Not Found")</f>
        <v>65292753005.466499</v>
      </c>
      <c r="I51">
        <f t="shared" si="3"/>
        <v>3.5698215569623577E-3</v>
      </c>
      <c r="J51">
        <f t="shared" si="4"/>
        <v>-0.86760045283212361</v>
      </c>
    </row>
    <row r="52" spans="1:10" x14ac:dyDescent="0.25">
      <c r="A52" t="s">
        <v>279</v>
      </c>
      <c r="B52">
        <f>('CON Score and Page Rank'!KK184-'MIN and MAX'!B$61)/('MIN and MAX'!F$61-'MIN and MAX'!B$61)</f>
        <v>9.6478868536287246E-3</v>
      </c>
      <c r="C52">
        <f>('CON Score and Page Rank'!KL184-'MIN and MAX'!C$61)/('MIN and MAX'!G$61-'MIN and MAX'!C$61)</f>
        <v>3.7327501884399254E-2</v>
      </c>
      <c r="D52">
        <f>('CON Score and Page Rank'!KM184-'MIN and MAX'!D$61)/('MIN and MAX'!H$61-'MIN and MAX'!D$61)</f>
        <v>0.77038539553752539</v>
      </c>
      <c r="E52">
        <f t="shared" si="0"/>
        <v>2.767961503077053E-2</v>
      </c>
      <c r="F52">
        <f t="shared" si="1"/>
        <v>0.87110790286710293</v>
      </c>
      <c r="G52">
        <f t="shared" si="2"/>
        <v>0.76073750868389667</v>
      </c>
      <c r="H52" s="3">
        <f>IFERROR(VLOOKUP(A52,'GDP Data'!A$2:Q$144,13,FALSE),"Not Found")</f>
        <v>49258136128.967201</v>
      </c>
      <c r="I52">
        <f t="shared" si="3"/>
        <v>2.5413080786819068E-3</v>
      </c>
      <c r="J52">
        <f t="shared" si="4"/>
        <v>-0.86856659478842102</v>
      </c>
    </row>
    <row r="53" spans="1:10" x14ac:dyDescent="0.25">
      <c r="A53" t="s">
        <v>147</v>
      </c>
      <c r="B53">
        <f>('CON Score and Page Rank'!KK144-'MIN and MAX'!B$61)/('MIN and MAX'!F$61-'MIN and MAX'!B$61)</f>
        <v>2.9293717770647976E-2</v>
      </c>
      <c r="C53">
        <f>('CON Score and Page Rank'!KL144-'MIN and MAX'!C$61)/('MIN and MAX'!G$61-'MIN and MAX'!C$61)</f>
        <v>5.6665190686380269E-2</v>
      </c>
      <c r="D53">
        <f>('CON Score and Page Rank'!KM144-'MIN and MAX'!D$61)/('MIN and MAX'!H$61-'MIN and MAX'!D$61)</f>
        <v>0.89979716024340772</v>
      </c>
      <c r="E53">
        <f t="shared" si="0"/>
        <v>2.7371472915732293E-2</v>
      </c>
      <c r="F53">
        <f t="shared" si="1"/>
        <v>0.8706209631752303</v>
      </c>
      <c r="G53">
        <f t="shared" si="2"/>
        <v>0.87050344247275979</v>
      </c>
      <c r="H53" s="3">
        <f>IFERROR(VLOOKUP(A53,'GDP Data'!A$2:Q$144,13,FALSE),"Not Found")</f>
        <v>297951960784.31403</v>
      </c>
      <c r="I53">
        <f t="shared" si="3"/>
        <v>1.8493354366611838E-2</v>
      </c>
      <c r="J53">
        <f t="shared" si="4"/>
        <v>-0.85212760880861849</v>
      </c>
    </row>
    <row r="54" spans="1:10" x14ac:dyDescent="0.25">
      <c r="A54" t="s">
        <v>125</v>
      </c>
      <c r="B54">
        <f>('CON Score and Page Rank'!KK122-'MIN and MAX'!B$61)/('MIN and MAX'!F$61-'MIN and MAX'!B$61)</f>
        <v>2.4841047846624277E-4</v>
      </c>
      <c r="C54">
        <f>('CON Score and Page Rank'!KL122-'MIN and MAX'!C$61)/('MIN and MAX'!G$61-'MIN and MAX'!C$61)</f>
        <v>2.75874151030647E-2</v>
      </c>
      <c r="D54">
        <f>('CON Score and Page Rank'!KM122-'MIN and MAX'!D$61)/('MIN and MAX'!H$61-'MIN and MAX'!D$61)</f>
        <v>0.48924949290060854</v>
      </c>
      <c r="E54">
        <f t="shared" si="0"/>
        <v>2.7339004624598456E-2</v>
      </c>
      <c r="F54">
        <f t="shared" si="1"/>
        <v>0.87056965535682862</v>
      </c>
      <c r="G54">
        <f t="shared" si="2"/>
        <v>0.4890010824221423</v>
      </c>
      <c r="H54" s="3" t="str">
        <f>IFERROR(VLOOKUP(A54,'GDP Data'!A$2:Q$144,13,FALSE),"Not Found")</f>
        <v>Not Found</v>
      </c>
      <c r="I54" t="str">
        <f t="shared" si="3"/>
        <v>No Value</v>
      </c>
      <c r="J54" t="str">
        <f t="shared" si="4"/>
        <v>No Value</v>
      </c>
    </row>
    <row r="55" spans="1:10" x14ac:dyDescent="0.25">
      <c r="A55" t="s">
        <v>26</v>
      </c>
      <c r="B55">
        <f>('CON Score and Page Rank'!KK10-'MIN and MAX'!B$61)/('MIN and MAX'!F$61-'MIN and MAX'!B$61)</f>
        <v>6.9304426210547694E-4</v>
      </c>
      <c r="C55">
        <f>('CON Score and Page Rank'!KL10-'MIN and MAX'!C$61)/('MIN and MAX'!G$61-'MIN and MAX'!C$61)</f>
        <v>2.7908214075008802E-2</v>
      </c>
      <c r="D55">
        <f>('CON Score and Page Rank'!KM10-'MIN and MAX'!D$61)/('MIN and MAX'!H$61-'MIN and MAX'!D$61)</f>
        <v>0.6466531440162272</v>
      </c>
      <c r="E55">
        <f t="shared" si="0"/>
        <v>2.7215169812903325E-2</v>
      </c>
      <c r="F55">
        <f t="shared" si="1"/>
        <v>0.87037396615335028</v>
      </c>
      <c r="G55">
        <f t="shared" si="2"/>
        <v>0.64596009975412172</v>
      </c>
      <c r="H55" s="3" t="str">
        <f>IFERROR(VLOOKUP(A55,'GDP Data'!A$2:Q$144,13,FALSE),"Not Found")</f>
        <v>Not Found</v>
      </c>
      <c r="I55" t="str">
        <f t="shared" si="3"/>
        <v>No Value</v>
      </c>
      <c r="J55" t="str">
        <f t="shared" si="4"/>
        <v>No Value</v>
      </c>
    </row>
    <row r="56" spans="1:10" x14ac:dyDescent="0.25">
      <c r="A56" t="s">
        <v>50</v>
      </c>
      <c r="B56">
        <f>('CON Score and Page Rank'!KK45-'MIN and MAX'!B$61)/('MIN and MAX'!F$61-'MIN and MAX'!B$61)</f>
        <v>1.5947257606662361E-3</v>
      </c>
      <c r="C56">
        <f>('CON Score and Page Rank'!KL45-'MIN and MAX'!C$61)/('MIN and MAX'!G$61-'MIN and MAX'!C$61)</f>
        <v>2.8707298746819307E-2</v>
      </c>
      <c r="D56">
        <f>('CON Score and Page Rank'!KM45-'MIN and MAX'!D$61)/('MIN and MAX'!H$61-'MIN and MAX'!D$61)</f>
        <v>0.68032454361054762</v>
      </c>
      <c r="E56">
        <f t="shared" si="0"/>
        <v>2.711257298615307E-2</v>
      </c>
      <c r="F56">
        <f t="shared" si="1"/>
        <v>0.8702118381456333</v>
      </c>
      <c r="G56">
        <f t="shared" si="2"/>
        <v>0.6787298178498814</v>
      </c>
      <c r="H56" s="3" t="str">
        <f>IFERROR(VLOOKUP(A56,'GDP Data'!A$2:Q$144,13,FALSE),"Not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112</v>
      </c>
      <c r="B57">
        <f>('CON Score and Page Rank'!KK109-'MIN and MAX'!B$61)/('MIN and MAX'!F$61-'MIN and MAX'!B$61)</f>
        <v>1.1174552170592762E-3</v>
      </c>
      <c r="C57">
        <f>('CON Score and Page Rank'!KL109-'MIN and MAX'!C$61)/('MIN and MAX'!G$61-'MIN and MAX'!C$61)</f>
        <v>2.8118150660274101E-2</v>
      </c>
      <c r="D57">
        <f>('CON Score and Page Rank'!KM109-'MIN and MAX'!D$61)/('MIN and MAX'!H$61-'MIN and MAX'!D$61)</f>
        <v>0.71480730223123734</v>
      </c>
      <c r="E57">
        <f t="shared" si="0"/>
        <v>2.7000695443214824E-2</v>
      </c>
      <c r="F57">
        <f t="shared" si="1"/>
        <v>0.87003504434294565</v>
      </c>
      <c r="G57">
        <f t="shared" si="2"/>
        <v>0.71368984701417804</v>
      </c>
      <c r="H57" s="3" t="str">
        <f>IFERROR(VLOOKUP(A57,'GDP Data'!A$2:Q$144,13,FALSE),"Not Found")</f>
        <v>Not Found</v>
      </c>
      <c r="I57" t="str">
        <f t="shared" si="3"/>
        <v>No Value</v>
      </c>
      <c r="J57" t="str">
        <f t="shared" si="4"/>
        <v>No Value</v>
      </c>
    </row>
    <row r="58" spans="1:10" x14ac:dyDescent="0.25">
      <c r="A58" t="s">
        <v>47</v>
      </c>
      <c r="B58">
        <f>('CON Score and Page Rank'!KK41-'MIN and MAX'!B$61)/('MIN and MAX'!F$61-'MIN and MAX'!B$61)</f>
        <v>1.9210756804135148E-3</v>
      </c>
      <c r="C58">
        <f>('CON Score and Page Rank'!KL41-'MIN and MAX'!C$61)/('MIN and MAX'!G$61-'MIN and MAX'!C$61)</f>
        <v>2.8894351954097692E-2</v>
      </c>
      <c r="D58">
        <f>('CON Score and Page Rank'!KM41-'MIN and MAX'!D$61)/('MIN and MAX'!H$61-'MIN and MAX'!D$61)</f>
        <v>0.63123732251521303</v>
      </c>
      <c r="E58">
        <f t="shared" si="0"/>
        <v>2.6973276273684177E-2</v>
      </c>
      <c r="F58">
        <f t="shared" si="1"/>
        <v>0.86999171536806341</v>
      </c>
      <c r="G58">
        <f t="shared" si="2"/>
        <v>0.62931624683479948</v>
      </c>
      <c r="H58" s="3" t="str">
        <f>IFERROR(VLOOKUP(A58,'GDP Data'!A$2:Q$144,13,FALSE),"Not Found")</f>
        <v>Not Found</v>
      </c>
      <c r="I58" t="str">
        <f t="shared" si="3"/>
        <v>No Value</v>
      </c>
      <c r="J58" t="str">
        <f t="shared" si="4"/>
        <v>No Value</v>
      </c>
    </row>
    <row r="59" spans="1:10" x14ac:dyDescent="0.25">
      <c r="A59" t="s">
        <v>105</v>
      </c>
      <c r="B59">
        <f>('CON Score and Page Rank'!KK102-'MIN and MAX'!B$61)/('MIN and MAX'!F$61-'MIN and MAX'!B$61)</f>
        <v>1.8292201616102531E-3</v>
      </c>
      <c r="C59">
        <f>('CON Score and Page Rank'!KL102-'MIN and MAX'!C$61)/('MIN and MAX'!G$61-'MIN and MAX'!C$61)</f>
        <v>2.8647374615164745E-2</v>
      </c>
      <c r="D59">
        <f>('CON Score and Page Rank'!KM102-'MIN and MAX'!D$61)/('MIN and MAX'!H$61-'MIN and MAX'!D$61)</f>
        <v>0.68032454361054762</v>
      </c>
      <c r="E59">
        <f t="shared" si="0"/>
        <v>2.6818154453554493E-2</v>
      </c>
      <c r="F59">
        <f t="shared" si="1"/>
        <v>0.86974658506094105</v>
      </c>
      <c r="G59">
        <f t="shared" si="2"/>
        <v>0.67849532344893737</v>
      </c>
      <c r="H59" s="3">
        <f>IFERROR(VLOOKUP(A59,'GDP Data'!A$2:Q$144,13,FALSE),"Not Found")</f>
        <v>77497529258.777603</v>
      </c>
      <c r="I59">
        <f t="shared" si="3"/>
        <v>4.3526763624504323E-3</v>
      </c>
      <c r="J59">
        <f t="shared" si="4"/>
        <v>-0.86539390869849064</v>
      </c>
    </row>
    <row r="60" spans="1:10" x14ac:dyDescent="0.25">
      <c r="A60" t="s">
        <v>124</v>
      </c>
      <c r="B60">
        <f>('CON Score and Page Rank'!KK121-'MIN and MAX'!B$61)/('MIN and MAX'!F$61-'MIN and MAX'!B$61)</f>
        <v>1.7371996317541147E-2</v>
      </c>
      <c r="C60">
        <f>('CON Score and Page Rank'!KL121-'MIN and MAX'!C$61)/('MIN and MAX'!G$61-'MIN and MAX'!C$61)</f>
        <v>4.4072711773297579E-2</v>
      </c>
      <c r="D60">
        <f>('CON Score and Page Rank'!KM121-'MIN and MAX'!D$61)/('MIN and MAX'!H$61-'MIN and MAX'!D$61)</f>
        <v>0.85720081135902637</v>
      </c>
      <c r="E60">
        <f t="shared" si="0"/>
        <v>2.6700715455756432E-2</v>
      </c>
      <c r="F60">
        <f t="shared" si="1"/>
        <v>0.86956100280323989</v>
      </c>
      <c r="G60">
        <f t="shared" si="2"/>
        <v>0.83982881504148521</v>
      </c>
      <c r="H60" s="3">
        <f>IFERROR(VLOOKUP(A60,'GDP Data'!A$2:Q$144,13,FALSE),"Not Found")</f>
        <v>350666058392.172</v>
      </c>
      <c r="I60">
        <f t="shared" si="3"/>
        <v>2.1874611324770601E-2</v>
      </c>
      <c r="J60">
        <f t="shared" si="4"/>
        <v>-0.84768639147846925</v>
      </c>
    </row>
    <row r="61" spans="1:10" x14ac:dyDescent="0.25">
      <c r="A61" t="s">
        <v>122</v>
      </c>
      <c r="B61">
        <f>('CON Score and Page Rank'!KK119-'MIN and MAX'!B$61)/('MIN and MAX'!F$61-'MIN and MAX'!B$61)</f>
        <v>2.7910148597021307E-3</v>
      </c>
      <c r="C61">
        <f>('CON Score and Page Rank'!KL119-'MIN and MAX'!C$61)/('MIN and MAX'!G$61-'MIN and MAX'!C$61)</f>
        <v>2.948564400381707E-2</v>
      </c>
      <c r="D61">
        <f>('CON Score and Page Rank'!KM119-'MIN and MAX'!D$61)/('MIN and MAX'!H$61-'MIN and MAX'!D$61)</f>
        <v>0.73346855983772818</v>
      </c>
      <c r="E61">
        <f t="shared" si="0"/>
        <v>2.669462914411494E-2</v>
      </c>
      <c r="F61">
        <f t="shared" si="1"/>
        <v>0.86955138494650841</v>
      </c>
      <c r="G61">
        <f t="shared" si="2"/>
        <v>0.73067754497802606</v>
      </c>
      <c r="H61" s="3">
        <f>IFERROR(VLOOKUP(A61,'GDP Data'!A$2:Q$144,13,FALSE),"Not Found")</f>
        <v>48122744708.055099</v>
      </c>
      <c r="I61">
        <f t="shared" si="3"/>
        <v>2.4684803093297379E-3</v>
      </c>
      <c r="J61">
        <f t="shared" si="4"/>
        <v>-0.86708290463717863</v>
      </c>
    </row>
    <row r="62" spans="1:10" x14ac:dyDescent="0.25">
      <c r="A62" t="s">
        <v>197</v>
      </c>
      <c r="B62">
        <f>('CON Score and Page Rank'!KK187-'MIN and MAX'!B$61)/('MIN and MAX'!F$61-'MIN and MAX'!B$61)</f>
        <v>1.0482165761904656E-2</v>
      </c>
      <c r="C62">
        <f>('CON Score and Page Rank'!KL187-'MIN and MAX'!C$61)/('MIN and MAX'!G$61-'MIN and MAX'!C$61)</f>
        <v>3.6902185790524136E-2</v>
      </c>
      <c r="D62">
        <f>('CON Score and Page Rank'!KM187-'MIN and MAX'!D$61)/('MIN and MAX'!H$61-'MIN and MAX'!D$61)</f>
        <v>0.87302231237322514</v>
      </c>
      <c r="E62">
        <f t="shared" si="0"/>
        <v>2.6420020028619481E-2</v>
      </c>
      <c r="F62">
        <f t="shared" si="1"/>
        <v>0.86911743557198629</v>
      </c>
      <c r="G62">
        <f t="shared" si="2"/>
        <v>0.8625401466113205</v>
      </c>
      <c r="H62" s="3">
        <f>IFERROR(VLOOKUP(A62,'GDP Data'!A$2:Q$144,13,FALSE),"Not Found")</f>
        <v>530163281574.65802</v>
      </c>
      <c r="I62">
        <f t="shared" si="3"/>
        <v>3.338815822015527E-2</v>
      </c>
      <c r="J62">
        <f t="shared" si="4"/>
        <v>-0.835729277351831</v>
      </c>
    </row>
    <row r="63" spans="1:10" x14ac:dyDescent="0.25">
      <c r="A63" t="s">
        <v>166</v>
      </c>
      <c r="B63">
        <f>('CON Score and Page Rank'!KK161-'MIN and MAX'!B$61)/('MIN and MAX'!F$61-'MIN and MAX'!B$61)</f>
        <v>2.8683186760916378E-2</v>
      </c>
      <c r="C63">
        <f>('CON Score and Page Rank'!KL161-'MIN and MAX'!C$61)/('MIN and MAX'!G$61-'MIN and MAX'!C$61)</f>
        <v>5.4935675084353111E-2</v>
      </c>
      <c r="D63">
        <f>('CON Score and Page Rank'!KM161-'MIN and MAX'!D$61)/('MIN and MAX'!H$61-'MIN and MAX'!D$61)</f>
        <v>0.83772819472616633</v>
      </c>
      <c r="E63">
        <f t="shared" si="0"/>
        <v>2.6252488323436733E-2</v>
      </c>
      <c r="F63">
        <f t="shared" si="1"/>
        <v>0.86885269461994075</v>
      </c>
      <c r="G63">
        <f t="shared" si="2"/>
        <v>0.80904500796524992</v>
      </c>
      <c r="H63" s="3">
        <f>IFERROR(VLOOKUP(A63,'GDP Data'!A$2:Q$144,13,FALSE),"Not Found")</f>
        <v>370819140946.55298</v>
      </c>
      <c r="I63">
        <f t="shared" si="3"/>
        <v>2.3167296843590729E-2</v>
      </c>
      <c r="J63">
        <f t="shared" si="4"/>
        <v>-0.84568539777634999</v>
      </c>
    </row>
    <row r="64" spans="1:10" x14ac:dyDescent="0.25">
      <c r="A64" t="s">
        <v>206</v>
      </c>
      <c r="B64">
        <f>('CON Score and Page Rank'!KK195-'MIN and MAX'!B$61)/('MIN and MAX'!F$61-'MIN and MAX'!B$61)</f>
        <v>1.164153012438228E-3</v>
      </c>
      <c r="C64">
        <f>('CON Score and Page Rank'!KL195-'MIN and MAX'!C$61)/('MIN and MAX'!G$61-'MIN and MAX'!C$61)</f>
        <v>2.7412843082076335E-2</v>
      </c>
      <c r="D64">
        <f>('CON Score and Page Rank'!KM195-'MIN and MAX'!D$61)/('MIN and MAX'!H$61-'MIN and MAX'!D$61)</f>
        <v>0.67789046653144014</v>
      </c>
      <c r="E64">
        <f t="shared" si="0"/>
        <v>2.6248690069638106E-2</v>
      </c>
      <c r="F64">
        <f t="shared" si="1"/>
        <v>0.8688466924526157</v>
      </c>
      <c r="G64">
        <f t="shared" si="2"/>
        <v>0.67672631351900192</v>
      </c>
      <c r="H64" s="3">
        <f>IFERROR(VLOOKUP(A64,'GDP Data'!A$2:Q$144,13,FALSE),"Not Found")</f>
        <v>58029750745.649498</v>
      </c>
      <c r="I64">
        <f t="shared" si="3"/>
        <v>3.1039485164938013E-3</v>
      </c>
      <c r="J64">
        <f t="shared" si="4"/>
        <v>-0.86574274393612194</v>
      </c>
    </row>
    <row r="65" spans="1:10" x14ac:dyDescent="0.25">
      <c r="A65" t="s">
        <v>30</v>
      </c>
      <c r="B65">
        <f>('CON Score and Page Rank'!KK22-'MIN and MAX'!B$61)/('MIN and MAX'!F$61-'MIN and MAX'!B$61)</f>
        <v>7.099513863367329E-4</v>
      </c>
      <c r="C65">
        <f>('CON Score and Page Rank'!KL22-'MIN and MAX'!C$61)/('MIN and MAX'!G$61-'MIN and MAX'!C$61)</f>
        <v>2.6933413935183712E-2</v>
      </c>
      <c r="D65">
        <f>('CON Score and Page Rank'!KM22-'MIN and MAX'!D$61)/('MIN and MAX'!H$61-'MIN and MAX'!D$61)</f>
        <v>0.63204868154158211</v>
      </c>
      <c r="E65">
        <f t="shared" si="0"/>
        <v>2.6223462548846978E-2</v>
      </c>
      <c r="F65">
        <f t="shared" si="1"/>
        <v>0.86880682681724408</v>
      </c>
      <c r="G65">
        <f t="shared" si="2"/>
        <v>0.63133873015524533</v>
      </c>
      <c r="H65" s="3" t="str">
        <f>IFERROR(VLOOKUP(A65,'GDP Data'!A$2:Q$144,13,FALSE),"Not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178</v>
      </c>
      <c r="B66">
        <f>('CON Score and Page Rank'!KK173-'MIN and MAX'!B$61)/('MIN and MAX'!F$61-'MIN and MAX'!B$61)</f>
        <v>1.0409652296081836E-2</v>
      </c>
      <c r="C66">
        <f>('CON Score and Page Rank'!KL173-'MIN and MAX'!C$61)/('MIN and MAX'!G$61-'MIN and MAX'!C$61)</f>
        <v>3.662313995999212E-2</v>
      </c>
      <c r="D66">
        <f>('CON Score and Page Rank'!KM173-'MIN and MAX'!D$61)/('MIN and MAX'!H$61-'MIN and MAX'!D$61)</f>
        <v>0.84421906693711968</v>
      </c>
      <c r="E66">
        <f t="shared" si="0"/>
        <v>2.6213487663910282E-2</v>
      </c>
      <c r="F66">
        <f t="shared" si="1"/>
        <v>0.86879106406635587</v>
      </c>
      <c r="G66">
        <f t="shared" si="2"/>
        <v>0.83380941464103786</v>
      </c>
      <c r="H66" s="3">
        <f>IFERROR(VLOOKUP(A66,'GDP Data'!A$2:Q$144,13,FALSE),"Not Found")</f>
        <v>57678241023.818001</v>
      </c>
      <c r="I66">
        <f t="shared" si="3"/>
        <v>3.0814015177451017E-3</v>
      </c>
      <c r="J66">
        <f t="shared" si="4"/>
        <v>-0.86570966254861081</v>
      </c>
    </row>
    <row r="67" spans="1:10" x14ac:dyDescent="0.25">
      <c r="A67" t="s">
        <v>48</v>
      </c>
      <c r="B67">
        <f>('CON Score and Page Rank'!KK42-'MIN and MAX'!B$61)/('MIN and MAX'!F$61-'MIN and MAX'!B$61)</f>
        <v>2.1731214264083618E-2</v>
      </c>
      <c r="C67">
        <f>('CON Score and Page Rank'!KL42-'MIN and MAX'!C$61)/('MIN and MAX'!G$61-'MIN and MAX'!C$61)</f>
        <v>4.7772050208631872E-2</v>
      </c>
      <c r="D67">
        <f>('CON Score and Page Rank'!KM42-'MIN and MAX'!D$61)/('MIN and MAX'!H$61-'MIN and MAX'!D$61)</f>
        <v>0.91561866125760649</v>
      </c>
      <c r="E67">
        <f t="shared" ref="E67:E130" si="5">C67-B67</f>
        <v>2.6040835944548254E-2</v>
      </c>
      <c r="F67">
        <f t="shared" ref="F67:F130" si="6">(E67-MIN(E$3:E$215))/(MAX(E$3:E$215)-MIN(E$3:E$215))</f>
        <v>0.86851823224323088</v>
      </c>
      <c r="G67">
        <f t="shared" ref="G67:G130" si="7">D67-B67</f>
        <v>0.89388744699352285</v>
      </c>
      <c r="H67" s="3" t="str">
        <f>IFERROR(VLOOKUP(A67,'GDP Data'!A$2:Q$144,13,FALSE),"Not Found")</f>
        <v>Not Found</v>
      </c>
      <c r="I67" t="str">
        <f t="shared" ref="I67:I130" si="8">IFERROR((H67-MIN(H$3:H$215))/(MAX(H$3:H$215)-MIN(H$3:H$215)),"No Value")</f>
        <v>No Value</v>
      </c>
      <c r="J67" t="str">
        <f t="shared" ref="J67:J130" si="9">IFERROR(I67-F67,"No Value")</f>
        <v>No Value</v>
      </c>
    </row>
    <row r="68" spans="1:10" x14ac:dyDescent="0.25">
      <c r="A68" t="s">
        <v>126</v>
      </c>
      <c r="B68">
        <f>('CON Score and Page Rank'!KK123-'MIN and MAX'!B$61)/('MIN and MAX'!F$61-'MIN and MAX'!B$61)</f>
        <v>2.0126806435984417E-4</v>
      </c>
      <c r="C68">
        <f>('CON Score and Page Rank'!KL123-'MIN and MAX'!C$61)/('MIN and MAX'!G$61-'MIN and MAX'!C$61)</f>
        <v>2.6122891905618485E-2</v>
      </c>
      <c r="D68">
        <f>('CON Score and Page Rank'!KM123-'MIN and MAX'!D$61)/('MIN and MAX'!H$61-'MIN and MAX'!D$61)</f>
        <v>0.57119675456389452</v>
      </c>
      <c r="E68">
        <f t="shared" si="5"/>
        <v>2.592162384125864E-2</v>
      </c>
      <c r="F68">
        <f t="shared" si="6"/>
        <v>0.86832984804642577</v>
      </c>
      <c r="G68">
        <f t="shared" si="7"/>
        <v>0.57099548649953469</v>
      </c>
      <c r="H68" s="3">
        <f>IFERROR(VLOOKUP(A68,'GDP Data'!A$2:Q$144,13,FALSE),"Not Found")</f>
        <v>23459515275.577599</v>
      </c>
      <c r="I68">
        <f t="shared" si="8"/>
        <v>8.8649901943662593E-4</v>
      </c>
      <c r="J68">
        <f t="shared" si="9"/>
        <v>-0.86744334902698916</v>
      </c>
    </row>
    <row r="69" spans="1:10" x14ac:dyDescent="0.25">
      <c r="A69" t="s">
        <v>183</v>
      </c>
      <c r="B69">
        <f>('CON Score and Page Rank'!KK176-'MIN and MAX'!B$61)/('MIN and MAX'!F$61-'MIN and MAX'!B$61)</f>
        <v>2.5542746048123434E-2</v>
      </c>
      <c r="C69">
        <f>('CON Score and Page Rank'!KL176-'MIN and MAX'!C$61)/('MIN and MAX'!G$61-'MIN and MAX'!C$61)</f>
        <v>5.141456134800762E-2</v>
      </c>
      <c r="D69">
        <f>('CON Score and Page Rank'!KM176-'MIN and MAX'!D$61)/('MIN and MAX'!H$61-'MIN and MAX'!D$61)</f>
        <v>0.91561866125760649</v>
      </c>
      <c r="E69">
        <f t="shared" si="5"/>
        <v>2.5871815299884186E-2</v>
      </c>
      <c r="F69">
        <f t="shared" si="6"/>
        <v>0.86825113840368029</v>
      </c>
      <c r="G69">
        <f t="shared" si="7"/>
        <v>0.89007591520948304</v>
      </c>
      <c r="H69" s="3">
        <f>IFERROR(VLOOKUP(A69,'GDP Data'!A$2:Q$144,13,FALSE),"Not Found")</f>
        <v>141999960209.89301</v>
      </c>
      <c r="I69">
        <f t="shared" si="8"/>
        <v>8.4900760974143587E-3</v>
      </c>
      <c r="J69">
        <f t="shared" si="9"/>
        <v>-0.85976106230626592</v>
      </c>
    </row>
    <row r="70" spans="1:10" x14ac:dyDescent="0.25">
      <c r="A70" t="s">
        <v>63</v>
      </c>
      <c r="B70">
        <f>('CON Score and Page Rank'!KK60-'MIN and MAX'!B$61)/('MIN and MAX'!F$61-'MIN and MAX'!B$61)</f>
        <v>3.6354778976632435E-3</v>
      </c>
      <c r="C70">
        <f>('CON Score and Page Rank'!KL60-'MIN and MAX'!C$61)/('MIN and MAX'!G$61-'MIN and MAX'!C$61)</f>
        <v>2.9470467343287201E-2</v>
      </c>
      <c r="D70">
        <f>('CON Score and Page Rank'!KM60-'MIN and MAX'!D$61)/('MIN and MAX'!H$61-'MIN and MAX'!D$61)</f>
        <v>0.72210953346855988</v>
      </c>
      <c r="E70">
        <f t="shared" si="5"/>
        <v>2.5834989445623957E-2</v>
      </c>
      <c r="F70">
        <f t="shared" si="6"/>
        <v>0.86819294457281038</v>
      </c>
      <c r="G70">
        <f t="shared" si="7"/>
        <v>0.71847405557089661</v>
      </c>
      <c r="H70" s="3">
        <f>IFERROR(VLOOKUP(A70,'GDP Data'!A$2:Q$144,13,FALSE),"Not Found")</f>
        <v>200013052199.20001</v>
      </c>
      <c r="I70">
        <f t="shared" si="8"/>
        <v>1.221122812039631E-2</v>
      </c>
      <c r="J70">
        <f t="shared" si="9"/>
        <v>-0.85598171645241405</v>
      </c>
    </row>
    <row r="71" spans="1:10" x14ac:dyDescent="0.25">
      <c r="A71" t="s">
        <v>182</v>
      </c>
      <c r="B71">
        <f>('CON Score and Page Rank'!KK13-'MIN and MAX'!B$61)/('MIN and MAX'!F$61-'MIN and MAX'!B$61)</f>
        <v>4.977282677658435E-3</v>
      </c>
      <c r="C71">
        <f>('CON Score and Page Rank'!KL13-'MIN and MAX'!C$61)/('MIN and MAX'!G$61-'MIN and MAX'!C$61)</f>
        <v>3.0572289721513969E-2</v>
      </c>
      <c r="D71">
        <f>('CON Score and Page Rank'!KM13-'MIN and MAX'!D$61)/('MIN and MAX'!H$61-'MIN and MAX'!D$61)</f>
        <v>0.64259634888438133</v>
      </c>
      <c r="E71">
        <f t="shared" si="5"/>
        <v>2.5595007043855533E-2</v>
      </c>
      <c r="F71">
        <f t="shared" si="6"/>
        <v>0.86781371385078643</v>
      </c>
      <c r="G71">
        <f t="shared" si="7"/>
        <v>0.63761906620672293</v>
      </c>
      <c r="H71" s="3">
        <f>IFERROR(VLOOKUP(A71,'GDP Data'!A$2:Q$144,13,FALSE),"Not Found")</f>
        <v>23213994093.4631</v>
      </c>
      <c r="I71">
        <f t="shared" si="8"/>
        <v>8.7075047695799566E-4</v>
      </c>
      <c r="J71">
        <f t="shared" si="9"/>
        <v>-0.86694296337382848</v>
      </c>
    </row>
    <row r="72" spans="1:10" x14ac:dyDescent="0.25">
      <c r="A72" t="s">
        <v>129</v>
      </c>
      <c r="B72">
        <f>('CON Score and Page Rank'!KK126-'MIN and MAX'!B$61)/('MIN and MAX'!F$61-'MIN and MAX'!B$61)</f>
        <v>1.3800572672609685E-4</v>
      </c>
      <c r="C72">
        <f>('CON Score and Page Rank'!KL126-'MIN and MAX'!C$61)/('MIN and MAX'!G$61-'MIN and MAX'!C$61)</f>
        <v>2.5672697176445543E-2</v>
      </c>
      <c r="D72">
        <f>('CON Score and Page Rank'!KM126-'MIN and MAX'!D$61)/('MIN and MAX'!H$61-'MIN and MAX'!D$61)</f>
        <v>0.60202839756592297</v>
      </c>
      <c r="E72">
        <f t="shared" si="5"/>
        <v>2.5534691449719447E-2</v>
      </c>
      <c r="F72">
        <f t="shared" si="6"/>
        <v>0.8677184005022035</v>
      </c>
      <c r="G72">
        <f t="shared" si="7"/>
        <v>0.6018903918391969</v>
      </c>
      <c r="H72" s="3">
        <f>IFERROR(VLOOKUP(A72,'GDP Data'!A$2:Q$144,13,FALSE),"Not Found")</f>
        <v>10142111334.496099</v>
      </c>
      <c r="I72">
        <f t="shared" si="8"/>
        <v>3.22765858977029E-5</v>
      </c>
      <c r="J72">
        <f t="shared" si="9"/>
        <v>-0.86768612391630584</v>
      </c>
    </row>
    <row r="73" spans="1:10" x14ac:dyDescent="0.25">
      <c r="A73" t="s">
        <v>139</v>
      </c>
      <c r="B73">
        <f>('CON Score and Page Rank'!KK136-'MIN and MAX'!B$61)/('MIN and MAX'!F$61-'MIN and MAX'!B$61)</f>
        <v>2.0473102404692224E-4</v>
      </c>
      <c r="C73">
        <f>('CON Score and Page Rank'!KL136-'MIN and MAX'!C$61)/('MIN and MAX'!G$61-'MIN and MAX'!C$61)</f>
        <v>2.5246976833621763E-2</v>
      </c>
      <c r="D73">
        <f>('CON Score and Page Rank'!KM136-'MIN and MAX'!D$61)/('MIN and MAX'!H$61-'MIN and MAX'!D$61)</f>
        <v>0.54239350912778905</v>
      </c>
      <c r="E73">
        <f t="shared" si="5"/>
        <v>2.5042245809574839E-2</v>
      </c>
      <c r="F73">
        <f t="shared" si="6"/>
        <v>0.86694021629247198</v>
      </c>
      <c r="G73">
        <f t="shared" si="7"/>
        <v>0.54218877810374211</v>
      </c>
      <c r="H73" s="3">
        <f>IFERROR(VLOOKUP(A73,'GDP Data'!A$2:Q$144,13,FALSE),"Not Found")</f>
        <v>15107441446.7833</v>
      </c>
      <c r="I73">
        <f t="shared" si="8"/>
        <v>3.5076931846083465E-4</v>
      </c>
      <c r="J73">
        <f t="shared" si="9"/>
        <v>-0.86658944697401119</v>
      </c>
    </row>
    <row r="74" spans="1:10" x14ac:dyDescent="0.25">
      <c r="A74" t="s">
        <v>215</v>
      </c>
      <c r="B74">
        <f>('CON Score and Page Rank'!KK204-'MIN and MAX'!B$61)/('MIN and MAX'!F$61-'MIN and MAX'!B$61)</f>
        <v>3.5809234908195736E-4</v>
      </c>
      <c r="C74">
        <f>('CON Score and Page Rank'!KL204-'MIN and MAX'!C$61)/('MIN and MAX'!G$61-'MIN and MAX'!C$61)</f>
        <v>2.5062402538646437E-2</v>
      </c>
      <c r="D74">
        <f>('CON Score and Page Rank'!KM204-'MIN and MAX'!D$61)/('MIN and MAX'!H$61-'MIN and MAX'!D$61)</f>
        <v>0.46734279918864097</v>
      </c>
      <c r="E74">
        <f t="shared" si="5"/>
        <v>2.4704310189564479E-2</v>
      </c>
      <c r="F74">
        <f t="shared" si="6"/>
        <v>0.86640619559666354</v>
      </c>
      <c r="G74">
        <f t="shared" si="7"/>
        <v>0.46698470683955901</v>
      </c>
      <c r="H74" s="3">
        <f>IFERROR(VLOOKUP(A74,'GDP Data'!A$2:Q$144,13,FALSE),"Not Found")</f>
        <v>14444655299.877199</v>
      </c>
      <c r="I74">
        <f t="shared" si="8"/>
        <v>3.0825601798344164E-4</v>
      </c>
      <c r="J74">
        <f t="shared" si="9"/>
        <v>-0.86609793957868009</v>
      </c>
    </row>
    <row r="75" spans="1:10" x14ac:dyDescent="0.25">
      <c r="A75" t="s">
        <v>76</v>
      </c>
      <c r="B75">
        <f>('CON Score and Page Rank'!KK73-'MIN and MAX'!B$61)/('MIN and MAX'!F$61-'MIN and MAX'!B$61)</f>
        <v>1.3188274173375717E-3</v>
      </c>
      <c r="C75">
        <f>('CON Score and Page Rank'!KL73-'MIN and MAX'!C$61)/('MIN and MAX'!G$61-'MIN and MAX'!C$61)</f>
        <v>2.5855674688073642E-2</v>
      </c>
      <c r="D75">
        <f>('CON Score and Page Rank'!KM73-'MIN and MAX'!D$61)/('MIN and MAX'!H$61-'MIN and MAX'!D$61)</f>
        <v>0.55578093306288034</v>
      </c>
      <c r="E75">
        <f t="shared" si="5"/>
        <v>2.4536847270736069E-2</v>
      </c>
      <c r="F75">
        <f t="shared" si="6"/>
        <v>0.86614156334383341</v>
      </c>
      <c r="G75">
        <f t="shared" si="7"/>
        <v>0.55446210564554277</v>
      </c>
      <c r="H75" s="3">
        <f>IFERROR(VLOOKUP(A75,'GDP Data'!A$2:Q$144,13,FALSE),"Not Found")</f>
        <v>36693712824.823196</v>
      </c>
      <c r="I75">
        <f t="shared" si="8"/>
        <v>1.735384319189226E-3</v>
      </c>
      <c r="J75">
        <f t="shared" si="9"/>
        <v>-0.86440617902464423</v>
      </c>
    </row>
    <row r="76" spans="1:10" x14ac:dyDescent="0.25">
      <c r="A76" t="s">
        <v>101</v>
      </c>
      <c r="B76">
        <f>('CON Score and Page Rank'!KK98-'MIN and MAX'!B$61)/('MIN and MAX'!F$61-'MIN and MAX'!B$61)</f>
        <v>3.0219212600556072E-3</v>
      </c>
      <c r="C76">
        <f>('CON Score and Page Rank'!KL98-'MIN and MAX'!C$61)/('MIN and MAX'!G$61-'MIN and MAX'!C$61)</f>
        <v>2.7206951873790176E-2</v>
      </c>
      <c r="D76">
        <f>('CON Score and Page Rank'!KM98-'MIN and MAX'!D$61)/('MIN and MAX'!H$61-'MIN and MAX'!D$61)</f>
        <v>0.60121703853955377</v>
      </c>
      <c r="E76">
        <f t="shared" si="5"/>
        <v>2.418503061373457E-2</v>
      </c>
      <c r="F76">
        <f t="shared" si="6"/>
        <v>0.86558560722425315</v>
      </c>
      <c r="G76">
        <f t="shared" si="7"/>
        <v>0.59819511727949815</v>
      </c>
      <c r="H76" s="3">
        <f>IFERROR(VLOOKUP(A76,'GDP Data'!A$2:Q$144,13,FALSE),"Not Found")</f>
        <v>14381552466.604401</v>
      </c>
      <c r="I76">
        <f t="shared" si="8"/>
        <v>3.0420839308297523E-4</v>
      </c>
      <c r="J76">
        <f t="shared" si="9"/>
        <v>-0.86528139883117017</v>
      </c>
    </row>
    <row r="77" spans="1:10" x14ac:dyDescent="0.25">
      <c r="A77" t="s">
        <v>180</v>
      </c>
      <c r="B77">
        <f>('CON Score and Page Rank'!KK11-'MIN and MAX'!B$61)/('MIN and MAX'!F$61-'MIN and MAX'!B$61)</f>
        <v>1.2508063782729381E-2</v>
      </c>
      <c r="C77">
        <f>('CON Score and Page Rank'!KL11-'MIN and MAX'!C$61)/('MIN and MAX'!G$61-'MIN and MAX'!C$61)</f>
        <v>3.6653623218213929E-2</v>
      </c>
      <c r="D77">
        <f>('CON Score and Page Rank'!KM11-'MIN and MAX'!D$61)/('MIN and MAX'!H$61-'MIN and MAX'!D$61)</f>
        <v>0.84503042596348887</v>
      </c>
      <c r="E77">
        <f t="shared" si="5"/>
        <v>2.4145559435484548E-2</v>
      </c>
      <c r="F77">
        <f t="shared" si="6"/>
        <v>0.86552323313633428</v>
      </c>
      <c r="G77">
        <f t="shared" si="7"/>
        <v>0.83252236218075948</v>
      </c>
      <c r="H77" s="3">
        <f>IFERROR(VLOOKUP(A77,'GDP Data'!A$2:Q$144,13,FALSE),"Not Found")</f>
        <v>27565469097.995499</v>
      </c>
      <c r="I77">
        <f t="shared" si="8"/>
        <v>1.1498685080923428E-3</v>
      </c>
      <c r="J77">
        <f t="shared" si="9"/>
        <v>-0.86437336462824199</v>
      </c>
    </row>
    <row r="78" spans="1:10" x14ac:dyDescent="0.25">
      <c r="A78" t="s">
        <v>172</v>
      </c>
      <c r="B78">
        <f>('CON Score and Page Rank'!KK168-'MIN and MAX'!B$61)/('MIN and MAX'!F$61-'MIN and MAX'!B$61)</f>
        <v>1.045715486524329E-2</v>
      </c>
      <c r="C78">
        <f>('CON Score and Page Rank'!KL168-'MIN and MAX'!C$61)/('MIN and MAX'!G$61-'MIN and MAX'!C$61)</f>
        <v>3.4502155451063041E-2</v>
      </c>
      <c r="D78">
        <f>('CON Score and Page Rank'!KM168-'MIN and MAX'!D$61)/('MIN and MAX'!H$61-'MIN and MAX'!D$61)</f>
        <v>0.73468559837728198</v>
      </c>
      <c r="E78">
        <f t="shared" si="5"/>
        <v>2.4045000585819751E-2</v>
      </c>
      <c r="F78">
        <f t="shared" si="6"/>
        <v>0.86536432562943677</v>
      </c>
      <c r="G78">
        <f t="shared" si="7"/>
        <v>0.72422844351203874</v>
      </c>
      <c r="H78" s="3">
        <f>IFERROR(VLOOKUP(A78,'GDP Data'!A$2:Q$144,13,FALSE),"Not Found")</f>
        <v>172595960457.83099</v>
      </c>
      <c r="I78">
        <f t="shared" si="8"/>
        <v>1.0452604973461097E-2</v>
      </c>
      <c r="J78">
        <f t="shared" si="9"/>
        <v>-0.85491172065597565</v>
      </c>
    </row>
    <row r="79" spans="1:10" x14ac:dyDescent="0.25">
      <c r="A79" t="s">
        <v>187</v>
      </c>
      <c r="B79">
        <f>('CON Score and Page Rank'!KK24-'MIN and MAX'!B$61)/('MIN and MAX'!F$61-'MIN and MAX'!B$61)</f>
        <v>4.960112437438117E-3</v>
      </c>
      <c r="C79">
        <f>('CON Score and Page Rank'!KL24-'MIN and MAX'!C$61)/('MIN and MAX'!G$61-'MIN and MAX'!C$61)</f>
        <v>2.8664765982434798E-2</v>
      </c>
      <c r="D79">
        <f>('CON Score and Page Rank'!KM24-'MIN and MAX'!D$61)/('MIN and MAX'!H$61-'MIN and MAX'!D$61)</f>
        <v>0.84989858012170383</v>
      </c>
      <c r="E79">
        <f t="shared" si="5"/>
        <v>2.3704653544996682E-2</v>
      </c>
      <c r="F79">
        <f t="shared" si="6"/>
        <v>0.86482649430064384</v>
      </c>
      <c r="G79">
        <f t="shared" si="7"/>
        <v>0.84493846768426573</v>
      </c>
      <c r="H79" s="3">
        <f>IFERROR(VLOOKUP(A79,'GDP Data'!A$2:Q$144,13,FALSE),"Not Found")</f>
        <v>9638916481.0690403</v>
      </c>
      <c r="I79">
        <f t="shared" si="8"/>
        <v>0</v>
      </c>
      <c r="J79">
        <f t="shared" si="9"/>
        <v>-0.86482649430064384</v>
      </c>
    </row>
    <row r="80" spans="1:10" x14ac:dyDescent="0.25">
      <c r="A80" t="s">
        <v>127</v>
      </c>
      <c r="B80">
        <f>('CON Score and Page Rank'!KK124-'MIN and MAX'!B$61)/('MIN and MAX'!F$61-'MIN and MAX'!B$61)</f>
        <v>1.6635518017289264E-4</v>
      </c>
      <c r="C80">
        <f>('CON Score and Page Rank'!KL124-'MIN and MAX'!C$61)/('MIN and MAX'!G$61-'MIN and MAX'!C$61)</f>
        <v>2.3840753553304225E-2</v>
      </c>
      <c r="D80">
        <f>('CON Score and Page Rank'!KM124-'MIN and MAX'!D$61)/('MIN and MAX'!H$61-'MIN and MAX'!D$61)</f>
        <v>0.49695740365111563</v>
      </c>
      <c r="E80">
        <f t="shared" si="5"/>
        <v>2.3674398373131331E-2</v>
      </c>
      <c r="F80">
        <f t="shared" si="6"/>
        <v>0.86477868375042455</v>
      </c>
      <c r="G80">
        <f t="shared" si="7"/>
        <v>0.49679104847094274</v>
      </c>
      <c r="H80" s="3">
        <f>IFERROR(VLOOKUP(A80,'GDP Data'!A$2:Q$144,13,FALSE),"Not Found")</f>
        <v>14101920300</v>
      </c>
      <c r="I80">
        <f t="shared" si="8"/>
        <v>2.8627185898748888E-4</v>
      </c>
      <c r="J80">
        <f t="shared" si="9"/>
        <v>-0.86449241189143711</v>
      </c>
    </row>
    <row r="81" spans="1:10" x14ac:dyDescent="0.25">
      <c r="A81" t="s">
        <v>145</v>
      </c>
      <c r="B81">
        <f>('CON Score and Page Rank'!KK143-'MIN and MAX'!B$61)/('MIN and MAX'!F$61-'MIN and MAX'!B$61)</f>
        <v>2.3337286150783781E-4</v>
      </c>
      <c r="C81">
        <f>('CON Score and Page Rank'!KL143-'MIN and MAX'!C$61)/('MIN and MAX'!G$61-'MIN and MAX'!C$61)</f>
        <v>2.3840502341457553E-2</v>
      </c>
      <c r="D81">
        <f>('CON Score and Page Rank'!KM143-'MIN and MAX'!D$61)/('MIN and MAX'!H$61-'MIN and MAX'!D$61)</f>
        <v>0.46004056795131848</v>
      </c>
      <c r="E81">
        <f t="shared" si="5"/>
        <v>2.3607129479949716E-2</v>
      </c>
      <c r="F81">
        <f t="shared" si="6"/>
        <v>0.8646723824935697</v>
      </c>
      <c r="G81">
        <f t="shared" si="7"/>
        <v>0.45980719508981066</v>
      </c>
      <c r="H81" s="3" t="str">
        <f>IFERROR(VLOOKUP(A81,'GDP Data'!A$2:Q$144,13,FALSE),"Not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221</v>
      </c>
      <c r="B82">
        <f>('CON Score and Page Rank'!KK210-'MIN and MAX'!B$61)/('MIN and MAX'!F$61-'MIN and MAX'!B$61)</f>
        <v>2.4408191947761796E-4</v>
      </c>
      <c r="C82">
        <f>('CON Score and Page Rank'!KL210-'MIN and MAX'!C$61)/('MIN and MAX'!G$61-'MIN and MAX'!C$61)</f>
        <v>2.3824957525635151E-2</v>
      </c>
      <c r="D82">
        <f>('CON Score and Page Rank'!KM210-'MIN and MAX'!D$61)/('MIN and MAX'!H$61-'MIN and MAX'!D$61)</f>
        <v>0.43569979716024343</v>
      </c>
      <c r="E82">
        <f t="shared" si="5"/>
        <v>2.3580875606157532E-2</v>
      </c>
      <c r="F82">
        <f t="shared" si="6"/>
        <v>0.86463089497014811</v>
      </c>
      <c r="G82">
        <f t="shared" si="7"/>
        <v>0.43545571524076582</v>
      </c>
      <c r="H82" s="3" t="str">
        <f>IFERROR(VLOOKUP(A82,'GDP Data'!A$2:Q$144,13,FALSE),"Not Found")</f>
        <v>Not Found</v>
      </c>
      <c r="I82" t="str">
        <f t="shared" si="8"/>
        <v>No Value</v>
      </c>
      <c r="J82" t="str">
        <f t="shared" si="9"/>
        <v>No Value</v>
      </c>
    </row>
    <row r="83" spans="1:10" x14ac:dyDescent="0.25">
      <c r="A83" t="s">
        <v>192</v>
      </c>
      <c r="B83">
        <f>('CON Score and Page Rank'!KK28-'MIN and MAX'!B$61)/('MIN and MAX'!F$61-'MIN and MAX'!B$61)</f>
        <v>2.3169574846573601E-2</v>
      </c>
      <c r="C83">
        <f>('CON Score and Page Rank'!KL28-'MIN and MAX'!C$61)/('MIN and MAX'!G$61-'MIN and MAX'!C$61)</f>
        <v>4.6634908022261772E-2</v>
      </c>
      <c r="D83">
        <f>('CON Score and Page Rank'!KM28-'MIN and MAX'!D$61)/('MIN and MAX'!H$61-'MIN and MAX'!D$61)</f>
        <v>0.83853955375253553</v>
      </c>
      <c r="E83">
        <f t="shared" si="5"/>
        <v>2.346533317568817E-2</v>
      </c>
      <c r="F83">
        <f t="shared" si="6"/>
        <v>0.86444830975136377</v>
      </c>
      <c r="G83">
        <f t="shared" si="7"/>
        <v>0.81536997890596197</v>
      </c>
      <c r="H83" s="3" t="str">
        <f>IFERROR(VLOOKUP(A83,'GDP Data'!A$2:Q$144,13,FALSE),"Not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131</v>
      </c>
      <c r="B84">
        <f>('CON Score and Page Rank'!KK128-'MIN and MAX'!B$61)/('MIN and MAX'!F$61-'MIN and MAX'!B$61)</f>
        <v>8.2783076189140716E-4</v>
      </c>
      <c r="C84">
        <f>('CON Score and Page Rank'!KL128-'MIN and MAX'!C$61)/('MIN and MAX'!G$61-'MIN and MAX'!C$61)</f>
        <v>2.4271085221635274E-2</v>
      </c>
      <c r="D84">
        <f>('CON Score and Page Rank'!KM128-'MIN and MAX'!D$61)/('MIN and MAX'!H$61-'MIN and MAX'!D$61)</f>
        <v>0.76876267748478699</v>
      </c>
      <c r="E84">
        <f t="shared" si="5"/>
        <v>2.3443254459743868E-2</v>
      </c>
      <c r="F84">
        <f t="shared" si="6"/>
        <v>0.86441341999558485</v>
      </c>
      <c r="G84">
        <f t="shared" si="7"/>
        <v>0.76793484672289558</v>
      </c>
      <c r="H84" s="3">
        <f>IFERROR(VLOOKUP(A84,'GDP Data'!A$2:Q$144,13,FALSE),"Not Found")</f>
        <v>128637938711.386</v>
      </c>
      <c r="I84">
        <f t="shared" si="8"/>
        <v>7.6329917458431221E-3</v>
      </c>
      <c r="J84">
        <f t="shared" si="9"/>
        <v>-0.85678042824974177</v>
      </c>
    </row>
    <row r="85" spans="1:10" x14ac:dyDescent="0.25">
      <c r="A85" t="s">
        <v>204</v>
      </c>
      <c r="B85">
        <f>('CON Score and Page Rank'!KK193-'MIN and MAX'!B$61)/('MIN and MAX'!F$61-'MIN and MAX'!B$61)</f>
        <v>2.8195530444825043E-4</v>
      </c>
      <c r="C85">
        <f>('CON Score and Page Rank'!KL193-'MIN and MAX'!C$61)/('MIN and MAX'!G$61-'MIN and MAX'!C$61)</f>
        <v>2.3344002338961316E-2</v>
      </c>
      <c r="D85">
        <f>('CON Score and Page Rank'!KM193-'MIN and MAX'!D$61)/('MIN and MAX'!H$61-'MIN and MAX'!D$61)</f>
        <v>0.52860040567951316</v>
      </c>
      <c r="E85">
        <f t="shared" si="5"/>
        <v>2.3062047034513065E-2</v>
      </c>
      <c r="F85">
        <f t="shared" si="6"/>
        <v>0.86381101929434234</v>
      </c>
      <c r="G85">
        <f t="shared" si="7"/>
        <v>0.52831845037506486</v>
      </c>
      <c r="H85" s="3">
        <f>IFERROR(VLOOKUP(A85,'GDP Data'!A$2:Q$144,13,FALSE),"Not Found")</f>
        <v>68990000000</v>
      </c>
      <c r="I85">
        <f t="shared" si="8"/>
        <v>3.8069752348891981E-3</v>
      </c>
      <c r="J85">
        <f t="shared" si="9"/>
        <v>-0.86000404405945319</v>
      </c>
    </row>
    <row r="86" spans="1:10" x14ac:dyDescent="0.25">
      <c r="A86" t="s">
        <v>149</v>
      </c>
      <c r="B86">
        <f>('CON Score and Page Rank'!KK146-'MIN and MAX'!B$61)/('MIN and MAX'!F$61-'MIN and MAX'!B$61)</f>
        <v>1.2842687765813867E-2</v>
      </c>
      <c r="C86">
        <f>('CON Score and Page Rank'!KL146-'MIN and MAX'!C$61)/('MIN and MAX'!G$61-'MIN and MAX'!C$61)</f>
        <v>3.5732168058403881E-2</v>
      </c>
      <c r="D86">
        <f>('CON Score and Page Rank'!KM146-'MIN and MAX'!D$61)/('MIN and MAX'!H$61-'MIN and MAX'!D$61)</f>
        <v>0.73874239350912774</v>
      </c>
      <c r="E86">
        <f t="shared" si="5"/>
        <v>2.2889480292590011E-2</v>
      </c>
      <c r="F86">
        <f t="shared" si="6"/>
        <v>0.86353832175629541</v>
      </c>
      <c r="G86">
        <f t="shared" si="7"/>
        <v>0.72589970574331386</v>
      </c>
      <c r="H86" s="3" t="str">
        <f>IFERROR(VLOOKUP(A86,'GDP Data'!A$2:Q$144,13,FALSE),"Not Found")</f>
        <v>Not Found</v>
      </c>
      <c r="I86" t="str">
        <f t="shared" si="8"/>
        <v>No Value</v>
      </c>
      <c r="J86" t="str">
        <f t="shared" si="9"/>
        <v>No Value</v>
      </c>
    </row>
    <row r="87" spans="1:10" x14ac:dyDescent="0.25">
      <c r="A87" t="s">
        <v>179</v>
      </c>
      <c r="B87">
        <f>('CON Score and Page Rank'!KK174-'MIN and MAX'!B$61)/('MIN and MAX'!F$61-'MIN and MAX'!B$61)</f>
        <v>2.0874657035942455E-2</v>
      </c>
      <c r="C87">
        <f>('CON Score and Page Rank'!KL174-'MIN and MAX'!C$61)/('MIN and MAX'!G$61-'MIN and MAX'!C$61)</f>
        <v>4.3761344795573573E-2</v>
      </c>
      <c r="D87">
        <f>('CON Score and Page Rank'!KM174-'MIN and MAX'!D$61)/('MIN and MAX'!H$61-'MIN and MAX'!D$61)</f>
        <v>0.8413793103448276</v>
      </c>
      <c r="E87">
        <f t="shared" si="5"/>
        <v>2.2886687759631118E-2</v>
      </c>
      <c r="F87">
        <f t="shared" si="6"/>
        <v>0.86353390887317372</v>
      </c>
      <c r="G87">
        <f t="shared" si="7"/>
        <v>0.82050465330888511</v>
      </c>
      <c r="H87" s="3">
        <f>IFERROR(VLOOKUP(A87,'GDP Data'!A$2:Q$144,13,FALSE),"Not Found")</f>
        <v>63169910822.128502</v>
      </c>
      <c r="I87">
        <f t="shared" si="8"/>
        <v>3.4336554224895454E-3</v>
      </c>
      <c r="J87">
        <f t="shared" si="9"/>
        <v>-0.86010025345068419</v>
      </c>
    </row>
    <row r="88" spans="1:10" x14ac:dyDescent="0.25">
      <c r="A88" t="s">
        <v>154</v>
      </c>
      <c r="B88">
        <f>('CON Score and Page Rank'!KK151-'MIN and MAX'!B$61)/('MIN and MAX'!F$61-'MIN and MAX'!B$61)</f>
        <v>7.0638812780943996E-6</v>
      </c>
      <c r="C88">
        <f>('CON Score and Page Rank'!KL151-'MIN and MAX'!C$61)/('MIN and MAX'!G$61-'MIN and MAX'!C$61)</f>
        <v>2.2841440045981355E-2</v>
      </c>
      <c r="D88">
        <f>('CON Score and Page Rank'!KM151-'MIN and MAX'!D$61)/('MIN and MAX'!H$61-'MIN and MAX'!D$61)</f>
        <v>0.48275862068965519</v>
      </c>
      <c r="E88">
        <f t="shared" si="5"/>
        <v>2.2834376164703261E-2</v>
      </c>
      <c r="F88">
        <f t="shared" si="6"/>
        <v>0.86345124379536586</v>
      </c>
      <c r="G88">
        <f t="shared" si="7"/>
        <v>0.48275155680837711</v>
      </c>
      <c r="H88" s="3">
        <f>IFERROR(VLOOKUP(A88,'GDP Data'!A$2:Q$144,13,FALSE),"Not Found")</f>
        <v>21573862466.826801</v>
      </c>
      <c r="I88">
        <f t="shared" si="8"/>
        <v>7.6554699768922505E-4</v>
      </c>
      <c r="J88">
        <f t="shared" si="9"/>
        <v>-0.86268569679767659</v>
      </c>
    </row>
    <row r="89" spans="1:10" x14ac:dyDescent="0.25">
      <c r="A89" t="s">
        <v>56</v>
      </c>
      <c r="B89">
        <f>('CON Score and Page Rank'!KK51-'MIN and MAX'!B$61)/('MIN and MAX'!F$61-'MIN and MAX'!B$61)</f>
        <v>2.3879827496850769E-3</v>
      </c>
      <c r="C89">
        <f>('CON Score and Page Rank'!KL51-'MIN and MAX'!C$61)/('MIN and MAX'!G$61-'MIN and MAX'!C$61)</f>
        <v>2.4941699577560136E-2</v>
      </c>
      <c r="D89">
        <f>('CON Score and Page Rank'!KM51-'MIN and MAX'!D$61)/('MIN and MAX'!H$61-'MIN and MAX'!D$61)</f>
        <v>0.68884381338742395</v>
      </c>
      <c r="E89">
        <f t="shared" si="5"/>
        <v>2.2553716827875058E-2</v>
      </c>
      <c r="F89">
        <f t="shared" si="6"/>
        <v>0.8630077335956019</v>
      </c>
      <c r="G89">
        <f t="shared" si="7"/>
        <v>0.68645583063773885</v>
      </c>
      <c r="H89" s="3" t="str">
        <f>IFERROR(VLOOKUP(A89,'GDP Data'!A$2:Q$144,13,FALSE),"Not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84</v>
      </c>
      <c r="B90">
        <f>('CON Score and Page Rank'!KK81-'MIN and MAX'!B$61)/('MIN and MAX'!F$61-'MIN and MAX'!B$61)</f>
        <v>1.2950938704237641E-3</v>
      </c>
      <c r="C90">
        <f>('CON Score and Page Rank'!KL81-'MIN and MAX'!C$61)/('MIN and MAX'!G$61-'MIN and MAX'!C$61)</f>
        <v>2.3795646589364471E-2</v>
      </c>
      <c r="D90">
        <f>('CON Score and Page Rank'!KM81-'MIN and MAX'!D$61)/('MIN and MAX'!H$61-'MIN and MAX'!D$61)</f>
        <v>0.68438133874239349</v>
      </c>
      <c r="E90">
        <f t="shared" si="5"/>
        <v>2.2500552718940706E-2</v>
      </c>
      <c r="F90">
        <f t="shared" si="6"/>
        <v>0.86292372133775141</v>
      </c>
      <c r="G90">
        <f t="shared" si="7"/>
        <v>0.68308624487196967</v>
      </c>
      <c r="H90" s="3">
        <f>IFERROR(VLOOKUP(A90,'GDP Data'!A$2:Q$144,13,FALSE),"Not Found")</f>
        <v>39337314809.943398</v>
      </c>
      <c r="I90">
        <f t="shared" si="8"/>
        <v>1.904953713571831E-3</v>
      </c>
      <c r="J90">
        <f t="shared" si="9"/>
        <v>-0.86101876762417962</v>
      </c>
    </row>
    <row r="91" spans="1:10" x14ac:dyDescent="0.25">
      <c r="A91" t="s">
        <v>102</v>
      </c>
      <c r="B91">
        <f>('CON Score and Page Rank'!KK99-'MIN and MAX'!B$61)/('MIN and MAX'!F$61-'MIN and MAX'!B$61)</f>
        <v>5.1839226013085596E-5</v>
      </c>
      <c r="C91">
        <f>('CON Score and Page Rank'!KL99-'MIN and MAX'!C$61)/('MIN and MAX'!G$61-'MIN and MAX'!C$61)</f>
        <v>2.2166162389684396E-2</v>
      </c>
      <c r="D91">
        <f>('CON Score and Page Rank'!KM99-'MIN and MAX'!D$61)/('MIN and MAX'!H$61-'MIN and MAX'!D$61)</f>
        <v>0.48519269776876267</v>
      </c>
      <c r="E91">
        <f t="shared" si="5"/>
        <v>2.2114323163671311E-2</v>
      </c>
      <c r="F91">
        <f t="shared" si="6"/>
        <v>0.86231338444624406</v>
      </c>
      <c r="G91">
        <f t="shared" si="7"/>
        <v>0.48514085854274958</v>
      </c>
      <c r="H91" s="3">
        <f>IFERROR(VLOOKUP(A91,'GDP Data'!A$2:Q$144,13,FALSE),"Not Found")</f>
        <v>12523402328.767099</v>
      </c>
      <c r="I91">
        <f t="shared" si="8"/>
        <v>1.850204838142891E-4</v>
      </c>
      <c r="J91">
        <f t="shared" si="9"/>
        <v>-0.86212836396242976</v>
      </c>
    </row>
    <row r="92" spans="1:10" x14ac:dyDescent="0.25">
      <c r="A92" t="s">
        <v>176</v>
      </c>
      <c r="B92">
        <f>('CON Score and Page Rank'!KK171-'MIN and MAX'!B$61)/('MIN and MAX'!F$61-'MIN and MAX'!B$61)</f>
        <v>7.5027966336019627E-4</v>
      </c>
      <c r="C92">
        <f>('CON Score and Page Rank'!KL171-'MIN and MAX'!C$61)/('MIN and MAX'!G$61-'MIN and MAX'!C$61)</f>
        <v>2.2851892768796827E-2</v>
      </c>
      <c r="D92">
        <f>('CON Score and Page Rank'!KM171-'MIN and MAX'!D$61)/('MIN and MAX'!H$61-'MIN and MAX'!D$61)</f>
        <v>0.65030425963488847</v>
      </c>
      <c r="E92">
        <f t="shared" si="5"/>
        <v>2.2101613105436631E-2</v>
      </c>
      <c r="F92">
        <f t="shared" si="6"/>
        <v>0.86229329945448729</v>
      </c>
      <c r="G92">
        <f t="shared" si="7"/>
        <v>0.64955397997152831</v>
      </c>
      <c r="H92" s="3">
        <f>IFERROR(VLOOKUP(A92,'GDP Data'!A$2:Q$144,13,FALSE),"Not Found")</f>
        <v>61757788944.723602</v>
      </c>
      <c r="I92">
        <f t="shared" si="8"/>
        <v>3.3430772443470863E-3</v>
      </c>
      <c r="J92">
        <f t="shared" si="9"/>
        <v>-0.85895022221014017</v>
      </c>
    </row>
    <row r="93" spans="1:10" x14ac:dyDescent="0.25">
      <c r="A93" t="s">
        <v>64</v>
      </c>
      <c r="B93">
        <f>('CON Score and Page Rank'!KK61-'MIN and MAX'!B$61)/('MIN and MAX'!F$61-'MIN and MAX'!B$61)</f>
        <v>7.4597196181351256E-3</v>
      </c>
      <c r="C93">
        <f>('CON Score and Page Rank'!KL61-'MIN and MAX'!C$61)/('MIN and MAX'!G$61-'MIN and MAX'!C$61)</f>
        <v>2.9459168585172019E-2</v>
      </c>
      <c r="D93">
        <f>('CON Score and Page Rank'!KM61-'MIN and MAX'!D$61)/('MIN and MAX'!H$61-'MIN and MAX'!D$61)</f>
        <v>0.63245436105476671</v>
      </c>
      <c r="E93">
        <f t="shared" si="5"/>
        <v>2.1999448967036893E-2</v>
      </c>
      <c r="F93">
        <f t="shared" si="6"/>
        <v>0.86213185519988855</v>
      </c>
      <c r="G93">
        <f t="shared" si="7"/>
        <v>0.62499464143663164</v>
      </c>
      <c r="H93" s="3">
        <f>IFERROR(VLOOKUP(A93,'GDP Data'!A$2:Q$144,13,FALSE),"Not Found")</f>
        <v>109436531427.069</v>
      </c>
      <c r="I93">
        <f t="shared" si="8"/>
        <v>6.4013498334743327E-3</v>
      </c>
      <c r="J93">
        <f t="shared" si="9"/>
        <v>-0.85573050536641426</v>
      </c>
    </row>
    <row r="94" spans="1:10" x14ac:dyDescent="0.25">
      <c r="A94" t="s">
        <v>208</v>
      </c>
      <c r="B94">
        <f>('CON Score and Page Rank'!KK197-'MIN and MAX'!B$61)/('MIN and MAX'!F$61-'MIN and MAX'!B$61)</f>
        <v>1.071602804673346E-3</v>
      </c>
      <c r="C94">
        <f>('CON Score and Page Rank'!KL197-'MIN and MAX'!C$61)/('MIN and MAX'!G$61-'MIN and MAX'!C$61)</f>
        <v>2.2792537473162885E-2</v>
      </c>
      <c r="D94">
        <f>('CON Score and Page Rank'!KM197-'MIN and MAX'!D$61)/('MIN and MAX'!H$61-'MIN and MAX'!D$61)</f>
        <v>0.61298174442190667</v>
      </c>
      <c r="E94">
        <f t="shared" si="5"/>
        <v>2.1720934668489539E-2</v>
      </c>
      <c r="F94">
        <f t="shared" si="6"/>
        <v>0.86169173468374316</v>
      </c>
      <c r="G94">
        <f t="shared" si="7"/>
        <v>0.61191014161723334</v>
      </c>
      <c r="H94" s="3">
        <f>IFERROR(VLOOKUP(A94,'GDP Data'!A$2:Q$144,13,FALSE),"Not Found")</f>
        <v>20283780000</v>
      </c>
      <c r="I94">
        <f t="shared" si="8"/>
        <v>6.8279683187956702E-4</v>
      </c>
      <c r="J94">
        <f t="shared" si="9"/>
        <v>-0.86100893785186361</v>
      </c>
    </row>
    <row r="95" spans="1:10" x14ac:dyDescent="0.25">
      <c r="A95" t="s">
        <v>74</v>
      </c>
      <c r="B95">
        <f>('CON Score and Page Rank'!KK71-'MIN and MAX'!B$61)/('MIN and MAX'!F$61-'MIN and MAX'!B$61)</f>
        <v>1.5810396962742554E-4</v>
      </c>
      <c r="C95">
        <f>('CON Score and Page Rank'!KL71-'MIN and MAX'!C$61)/('MIN and MAX'!G$61-'MIN and MAX'!C$61)</f>
        <v>2.1858982276071557E-2</v>
      </c>
      <c r="D95">
        <f>('CON Score and Page Rank'!KM71-'MIN and MAX'!D$61)/('MIN and MAX'!H$61-'MIN and MAX'!D$61)</f>
        <v>0.43448275862068964</v>
      </c>
      <c r="E95">
        <f t="shared" si="5"/>
        <v>2.170087830644413E-2</v>
      </c>
      <c r="F95">
        <f t="shared" si="6"/>
        <v>0.86166004074033908</v>
      </c>
      <c r="G95">
        <f t="shared" si="7"/>
        <v>0.43432465465106224</v>
      </c>
      <c r="H95" s="3">
        <f>IFERROR(VLOOKUP(A95,'GDP Data'!A$2:Q$144,13,FALSE),"Not Found")</f>
        <v>15655383585.988701</v>
      </c>
      <c r="I95">
        <f t="shared" si="8"/>
        <v>3.8591614359742723E-4</v>
      </c>
      <c r="J95">
        <f t="shared" si="9"/>
        <v>-0.86127412459674169</v>
      </c>
    </row>
    <row r="96" spans="1:10" x14ac:dyDescent="0.25">
      <c r="A96" t="s">
        <v>66</v>
      </c>
      <c r="B96">
        <f>('CON Score and Page Rank'!KK63-'MIN and MAX'!B$61)/('MIN and MAX'!F$61-'MIN and MAX'!B$61)</f>
        <v>8.3003564981790076E-5</v>
      </c>
      <c r="C96">
        <f>('CON Score and Page Rank'!KL63-'MIN and MAX'!C$61)/('MIN and MAX'!G$61-'MIN and MAX'!C$61)</f>
        <v>2.1768254374528746E-2</v>
      </c>
      <c r="D96">
        <f>('CON Score and Page Rank'!KM63-'MIN and MAX'!D$61)/('MIN and MAX'!H$61-'MIN and MAX'!D$61)</f>
        <v>0.55659229208924954</v>
      </c>
      <c r="E96">
        <f t="shared" si="5"/>
        <v>2.1685250809546957E-2</v>
      </c>
      <c r="F96">
        <f t="shared" si="6"/>
        <v>0.86163534548398657</v>
      </c>
      <c r="G96">
        <f t="shared" si="7"/>
        <v>0.55650928852426773</v>
      </c>
      <c r="H96" s="3">
        <f>IFERROR(VLOOKUP(A96,'GDP Data'!A$2:Q$144,13,FALSE),"Not Found")</f>
        <v>15351972361.147699</v>
      </c>
      <c r="I96">
        <f t="shared" si="8"/>
        <v>3.6645434188341708E-4</v>
      </c>
      <c r="J96">
        <f t="shared" si="9"/>
        <v>-0.86126889114210314</v>
      </c>
    </row>
    <row r="97" spans="1:10" x14ac:dyDescent="0.25">
      <c r="A97" t="s">
        <v>44</v>
      </c>
      <c r="B97">
        <f>('CON Score and Page Rank'!KK38-'MIN and MAX'!B$61)/('MIN and MAX'!F$61-'MIN and MAX'!B$61)</f>
        <v>2.9849932328005125E-4</v>
      </c>
      <c r="C97">
        <f>('CON Score and Page Rank'!KL38-'MIN and MAX'!C$61)/('MIN and MAX'!G$61-'MIN and MAX'!C$61)</f>
        <v>2.1964704926117341E-2</v>
      </c>
      <c r="D97">
        <f>('CON Score and Page Rank'!KM38-'MIN and MAX'!D$61)/('MIN and MAX'!H$61-'MIN and MAX'!D$61)</f>
        <v>0.4206896551724138</v>
      </c>
      <c r="E97">
        <f t="shared" si="5"/>
        <v>2.1666205602837288E-2</v>
      </c>
      <c r="F97">
        <f t="shared" si="6"/>
        <v>0.86160524941261474</v>
      </c>
      <c r="G97">
        <f t="shared" si="7"/>
        <v>0.42039115584913372</v>
      </c>
      <c r="H97" s="3" t="str">
        <f>IFERROR(VLOOKUP(A97,'GDP Data'!A$2:Q$144,13,FALSE),"Not Found")</f>
        <v>Not Found</v>
      </c>
      <c r="I97" t="str">
        <f t="shared" si="8"/>
        <v>No Value</v>
      </c>
      <c r="J97" t="str">
        <f t="shared" si="9"/>
        <v>No Value</v>
      </c>
    </row>
    <row r="98" spans="1:10" x14ac:dyDescent="0.25">
      <c r="A98" t="s">
        <v>211</v>
      </c>
      <c r="B98">
        <f>('CON Score and Page Rank'!KK200-'MIN and MAX'!B$61)/('MIN and MAX'!F$61-'MIN and MAX'!B$61)</f>
        <v>1.2623573266784592E-3</v>
      </c>
      <c r="C98">
        <f>('CON Score and Page Rank'!KL200-'MIN and MAX'!C$61)/('MIN and MAX'!G$61-'MIN and MAX'!C$61)</f>
        <v>2.2574212722212796E-2</v>
      </c>
      <c r="D98">
        <f>('CON Score and Page Rank'!KM200-'MIN and MAX'!D$61)/('MIN and MAX'!H$61-'MIN and MAX'!D$61)</f>
        <v>0.59310344827586203</v>
      </c>
      <c r="E98">
        <f t="shared" si="5"/>
        <v>2.1311855395534336E-2</v>
      </c>
      <c r="F98">
        <f t="shared" si="6"/>
        <v>0.8610452896656724</v>
      </c>
      <c r="G98">
        <f t="shared" si="7"/>
        <v>0.59184109094918358</v>
      </c>
      <c r="H98" s="3">
        <f>IFERROR(VLOOKUP(A98,'GDP Data'!A$2:Q$144,13,FALSE),"Not Found")</f>
        <v>46876114650.499603</v>
      </c>
      <c r="I98">
        <f t="shared" si="8"/>
        <v>2.3885173250875295E-3</v>
      </c>
      <c r="J98">
        <f t="shared" si="9"/>
        <v>-0.85865677234058491</v>
      </c>
    </row>
    <row r="99" spans="1:10" x14ac:dyDescent="0.25">
      <c r="A99" t="s">
        <v>175</v>
      </c>
      <c r="B99">
        <f>('CON Score and Page Rank'!KK170-'MIN and MAX'!B$61)/('MIN and MAX'!F$61-'MIN and MAX'!B$61)</f>
        <v>1.9346220982386141E-3</v>
      </c>
      <c r="C99">
        <f>('CON Score and Page Rank'!KL170-'MIN and MAX'!C$61)/('MIN and MAX'!G$61-'MIN and MAX'!C$61)</f>
        <v>2.3144267264664821E-2</v>
      </c>
      <c r="D99">
        <f>('CON Score and Page Rank'!KM170-'MIN and MAX'!D$61)/('MIN and MAX'!H$61-'MIN and MAX'!D$61)</f>
        <v>0.44097363083164298</v>
      </c>
      <c r="E99">
        <f t="shared" si="5"/>
        <v>2.1209645166426205E-2</v>
      </c>
      <c r="F99">
        <f t="shared" si="6"/>
        <v>0.86088377257651383</v>
      </c>
      <c r="G99">
        <f t="shared" si="7"/>
        <v>0.43903900873340435</v>
      </c>
      <c r="H99" s="3">
        <f>IFERROR(VLOOKUP(A99,'GDP Data'!A$2:Q$144,13,FALSE),"Not Found")</f>
        <v>12890764531.3284</v>
      </c>
      <c r="I99">
        <f t="shared" si="8"/>
        <v>2.0858431322507201E-4</v>
      </c>
      <c r="J99">
        <f t="shared" si="9"/>
        <v>-0.8606751882632887</v>
      </c>
    </row>
    <row r="100" spans="1:10" x14ac:dyDescent="0.25">
      <c r="A100" t="s">
        <v>218</v>
      </c>
      <c r="B100">
        <f>('CON Score and Page Rank'!KK207-'MIN and MAX'!B$61)/('MIN and MAX'!F$61-'MIN and MAX'!B$61)</f>
        <v>2.0385543780021618E-3</v>
      </c>
      <c r="C100">
        <f>('CON Score and Page Rank'!KL207-'MIN and MAX'!C$61)/('MIN and MAX'!G$61-'MIN and MAX'!C$61)</f>
        <v>2.3209566463590379E-2</v>
      </c>
      <c r="D100">
        <f>('CON Score and Page Rank'!KM207-'MIN and MAX'!D$61)/('MIN and MAX'!H$61-'MIN and MAX'!D$61)</f>
        <v>0.6580121703853955</v>
      </c>
      <c r="E100">
        <f t="shared" si="5"/>
        <v>2.1171012085588217E-2</v>
      </c>
      <c r="F100">
        <f t="shared" si="6"/>
        <v>0.86082272288690231</v>
      </c>
      <c r="G100">
        <f t="shared" si="7"/>
        <v>0.65597361600739335</v>
      </c>
      <c r="H100" s="3">
        <f>IFERROR(VLOOKUP(A100,'GDP Data'!A$2:Q$144,13,FALSE),"Not Found")</f>
        <v>33737052170.489799</v>
      </c>
      <c r="I100">
        <f t="shared" si="8"/>
        <v>1.5457343040310651E-3</v>
      </c>
      <c r="J100">
        <f t="shared" si="9"/>
        <v>-0.85927698858287127</v>
      </c>
    </row>
    <row r="101" spans="1:10" x14ac:dyDescent="0.25">
      <c r="A101" t="s">
        <v>198</v>
      </c>
      <c r="B101">
        <f>('CON Score and Page Rank'!KK188-'MIN and MAX'!B$61)/('MIN and MAX'!F$61-'MIN and MAX'!B$61)</f>
        <v>7.8110563508158165E-4</v>
      </c>
      <c r="C101">
        <f>('CON Score and Page Rank'!KL188-'MIN and MAX'!C$61)/('MIN and MAX'!G$61-'MIN and MAX'!C$61)</f>
        <v>2.1871525543450124E-2</v>
      </c>
      <c r="D101">
        <f>('CON Score and Page Rank'!KM188-'MIN and MAX'!D$61)/('MIN and MAX'!H$61-'MIN and MAX'!D$61)</f>
        <v>0.58133874239350913</v>
      </c>
      <c r="E101">
        <f t="shared" si="5"/>
        <v>2.1090419908368543E-2</v>
      </c>
      <c r="F101">
        <f t="shared" si="6"/>
        <v>0.86069536759196696</v>
      </c>
      <c r="G101">
        <f t="shared" si="7"/>
        <v>0.58055763675842753</v>
      </c>
      <c r="H101" s="3" t="str">
        <f>IFERROR(VLOOKUP(A101,'GDP Data'!A$2:Q$144,13,FALSE),"Not Found")</f>
        <v>Not Found</v>
      </c>
      <c r="I101" t="str">
        <f t="shared" si="8"/>
        <v>No Value</v>
      </c>
      <c r="J101" t="str">
        <f t="shared" si="9"/>
        <v>No Value</v>
      </c>
    </row>
    <row r="102" spans="1:10" x14ac:dyDescent="0.25">
      <c r="A102" t="s">
        <v>151</v>
      </c>
      <c r="B102">
        <f>('CON Score and Page Rank'!KK148-'MIN and MAX'!B$61)/('MIN and MAX'!F$61-'MIN and MAX'!B$61)</f>
        <v>2.3993965214092817E-4</v>
      </c>
      <c r="C102">
        <f>('CON Score and Page Rank'!KL148-'MIN and MAX'!C$61)/('MIN and MAX'!G$61-'MIN and MAX'!C$61)</f>
        <v>2.126012788351966E-2</v>
      </c>
      <c r="D102">
        <f>('CON Score and Page Rank'!KM148-'MIN and MAX'!D$61)/('MIN and MAX'!H$61-'MIN and MAX'!D$61)</f>
        <v>0.62799188640973636</v>
      </c>
      <c r="E102">
        <f t="shared" si="5"/>
        <v>2.1020188231378731E-2</v>
      </c>
      <c r="F102">
        <f t="shared" si="6"/>
        <v>0.86058438441412755</v>
      </c>
      <c r="G102">
        <f t="shared" si="7"/>
        <v>0.62775194675759538</v>
      </c>
      <c r="H102" s="3">
        <f>IFERROR(VLOOKUP(A102,'GDP Data'!A$2:Q$144,13,FALSE),"Not Found")</f>
        <v>10409797649.306299</v>
      </c>
      <c r="I102">
        <f t="shared" si="8"/>
        <v>4.9446873460795731E-5</v>
      </c>
      <c r="J102">
        <f t="shared" si="9"/>
        <v>-0.86053493754066679</v>
      </c>
    </row>
    <row r="103" spans="1:10" x14ac:dyDescent="0.25">
      <c r="A103" t="s">
        <v>201</v>
      </c>
      <c r="B103">
        <f>('CON Score and Page Rank'!KK8-'MIN and MAX'!B$61)/('MIN and MAX'!F$61-'MIN and MAX'!B$61)</f>
        <v>3.1483185949479305E-2</v>
      </c>
      <c r="C103">
        <f>('CON Score and Page Rank'!KL8-'MIN and MAX'!C$61)/('MIN and MAX'!G$61-'MIN and MAX'!C$61)</f>
        <v>5.2500968847574055E-2</v>
      </c>
      <c r="D103">
        <f>('CON Score and Page Rank'!KM8-'MIN and MAX'!D$61)/('MIN and MAX'!H$61-'MIN and MAX'!D$61)</f>
        <v>0.82474645030425964</v>
      </c>
      <c r="E103">
        <f t="shared" si="5"/>
        <v>2.101778289809475E-2</v>
      </c>
      <c r="F103">
        <f t="shared" si="6"/>
        <v>0.86058058340092292</v>
      </c>
      <c r="G103">
        <f t="shared" si="7"/>
        <v>0.79326326435478034</v>
      </c>
      <c r="H103" s="3">
        <f>IFERROR(VLOOKUP(A103,'GDP Data'!A$2:Q$144,13,FALSE),"Not Found")</f>
        <v>251224856981.29401</v>
      </c>
      <c r="I103">
        <f t="shared" si="8"/>
        <v>1.5496123036884664E-2</v>
      </c>
      <c r="J103">
        <f t="shared" si="9"/>
        <v>-0.84508446036403828</v>
      </c>
    </row>
    <row r="104" spans="1:10" x14ac:dyDescent="0.25">
      <c r="A104" t="s">
        <v>217</v>
      </c>
      <c r="B104">
        <f>('CON Score and Page Rank'!KK206-'MIN and MAX'!B$61)/('MIN and MAX'!F$61-'MIN and MAX'!B$61)</f>
        <v>1.4235097185621539E-4</v>
      </c>
      <c r="C104">
        <f>('CON Score and Page Rank'!KL206-'MIN and MAX'!C$61)/('MIN and MAX'!G$61-'MIN and MAX'!C$61)</f>
        <v>2.0648829842080118E-2</v>
      </c>
      <c r="D104">
        <f>('CON Score and Page Rank'!KM206-'MIN and MAX'!D$61)/('MIN and MAX'!H$61-'MIN and MAX'!D$61)</f>
        <v>0.50263691683569978</v>
      </c>
      <c r="E104">
        <f t="shared" si="5"/>
        <v>2.0506478870223901E-2</v>
      </c>
      <c r="F104">
        <f t="shared" si="6"/>
        <v>0.85977259833937514</v>
      </c>
      <c r="G104">
        <f t="shared" si="7"/>
        <v>0.50249456586384356</v>
      </c>
      <c r="H104" s="3">
        <f>IFERROR(VLOOKUP(A104,'GDP Data'!A$2:Q$144,13,FALSE),"Not Found")</f>
        <v>9774307336.2379208</v>
      </c>
      <c r="I104">
        <f t="shared" si="8"/>
        <v>8.6844182464502723E-6</v>
      </c>
      <c r="J104">
        <f t="shared" si="9"/>
        <v>-0.85976391392112872</v>
      </c>
    </row>
    <row r="105" spans="1:10" x14ac:dyDescent="0.25">
      <c r="A105" t="s">
        <v>120</v>
      </c>
      <c r="B105">
        <f>('CON Score and Page Rank'!KK117-'MIN and MAX'!B$61)/('MIN and MAX'!F$61-'MIN and MAX'!B$61)</f>
        <v>2.7007003752142468E-4</v>
      </c>
      <c r="C105">
        <f>('CON Score and Page Rank'!KL117-'MIN and MAX'!C$61)/('MIN and MAX'!G$61-'MIN and MAX'!C$61)</f>
        <v>2.0721264034949609E-2</v>
      </c>
      <c r="D105">
        <f>('CON Score and Page Rank'!KM117-'MIN and MAX'!D$61)/('MIN and MAX'!H$61-'MIN and MAX'!D$61)</f>
        <v>0.48073022312373226</v>
      </c>
      <c r="E105">
        <f t="shared" si="5"/>
        <v>2.0451193997428185E-2</v>
      </c>
      <c r="F105">
        <f t="shared" si="6"/>
        <v>0.8596852347574091</v>
      </c>
      <c r="G105">
        <f t="shared" si="7"/>
        <v>0.48046015308621082</v>
      </c>
      <c r="H105" s="3">
        <f>IFERROR(VLOOKUP(A105,'GDP Data'!A$2:Q$144,13,FALSE),"Not Found")</f>
        <v>34657139495.403099</v>
      </c>
      <c r="I105">
        <f t="shared" si="8"/>
        <v>1.6047517549721776E-3</v>
      </c>
      <c r="J105">
        <f t="shared" si="9"/>
        <v>-0.85808048300243689</v>
      </c>
    </row>
    <row r="106" spans="1:10" x14ac:dyDescent="0.25">
      <c r="A106" t="s">
        <v>214</v>
      </c>
      <c r="B106">
        <f>('CON Score and Page Rank'!KK203-'MIN and MAX'!B$61)/('MIN and MAX'!F$61-'MIN and MAX'!B$61)</f>
        <v>4.5850384455186933E-4</v>
      </c>
      <c r="C106">
        <f>('CON Score and Page Rank'!KL203-'MIN and MAX'!C$61)/('MIN and MAX'!G$61-'MIN and MAX'!C$61)</f>
        <v>2.0748324170823975E-2</v>
      </c>
      <c r="D106">
        <f>('CON Score and Page Rank'!KM203-'MIN and MAX'!D$61)/('MIN and MAX'!H$61-'MIN and MAX'!D$61)</f>
        <v>0.61419878296146047</v>
      </c>
      <c r="E106">
        <f t="shared" si="5"/>
        <v>2.0289820326272107E-2</v>
      </c>
      <c r="F106">
        <f t="shared" si="6"/>
        <v>0.85943022500095512</v>
      </c>
      <c r="G106">
        <f t="shared" si="7"/>
        <v>0.61374027911690865</v>
      </c>
      <c r="H106" s="3">
        <f>IFERROR(VLOOKUP(A106,'GDP Data'!A$2:Q$144,13,FALSE),"Not Found")</f>
        <v>17710315005.999901</v>
      </c>
      <c r="I106">
        <f t="shared" si="8"/>
        <v>5.1772625659870109E-4</v>
      </c>
      <c r="J106">
        <f t="shared" si="9"/>
        <v>-0.85891249874435638</v>
      </c>
    </row>
    <row r="107" spans="1:10" x14ac:dyDescent="0.25">
      <c r="A107" t="s">
        <v>284</v>
      </c>
      <c r="B107">
        <f>('CON Score and Page Rank'!KK178-'MIN and MAX'!B$61)/('MIN and MAX'!F$61-'MIN and MAX'!B$61)</f>
        <v>1.6580769013961245E-3</v>
      </c>
      <c r="C107">
        <f>('CON Score and Page Rank'!KL178-'MIN and MAX'!C$61)/('MIN and MAX'!G$61-'MIN and MAX'!C$61)</f>
        <v>2.180496884154497E-2</v>
      </c>
      <c r="D107">
        <f>('CON Score and Page Rank'!KM178-'MIN and MAX'!D$61)/('MIN and MAX'!H$61-'MIN and MAX'!D$61)</f>
        <v>0.47951318458417852</v>
      </c>
      <c r="E107">
        <f t="shared" si="5"/>
        <v>2.0146891940148844E-2</v>
      </c>
      <c r="F107">
        <f t="shared" si="6"/>
        <v>0.85920436329331396</v>
      </c>
      <c r="G107">
        <f t="shared" si="7"/>
        <v>0.47785510768278239</v>
      </c>
      <c r="H107" s="3" t="str">
        <f>IFERROR(VLOOKUP(A107,'GDP Data'!A$2:Q$144,13,FALSE),"Not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159</v>
      </c>
      <c r="B108">
        <f>('CON Score and Page Rank'!KK156-'MIN and MAX'!B$61)/('MIN and MAX'!F$61-'MIN and MAX'!B$61)</f>
        <v>1.3716506737503117E-3</v>
      </c>
      <c r="C108">
        <f>('CON Score and Page Rank'!KL156-'MIN and MAX'!C$61)/('MIN and MAX'!G$61-'MIN and MAX'!C$61)</f>
        <v>2.1326935797271487E-2</v>
      </c>
      <c r="D108">
        <f>('CON Score and Page Rank'!KM156-'MIN and MAX'!D$61)/('MIN and MAX'!H$61-'MIN and MAX'!D$61)</f>
        <v>0.41217038539553752</v>
      </c>
      <c r="E108">
        <f t="shared" si="5"/>
        <v>1.9955285123521176E-2</v>
      </c>
      <c r="F108">
        <f t="shared" si="6"/>
        <v>0.8589015777937149</v>
      </c>
      <c r="G108">
        <f t="shared" si="7"/>
        <v>0.41079873472178718</v>
      </c>
      <c r="H108" s="3">
        <f>IFERROR(VLOOKUP(A108,'GDP Data'!A$2:Q$144,13,FALSE),"Not Found")</f>
        <v>17984910501.8979</v>
      </c>
      <c r="I108">
        <f t="shared" si="8"/>
        <v>5.3533972193943674E-4</v>
      </c>
      <c r="J108">
        <f t="shared" si="9"/>
        <v>-0.85836623807177548</v>
      </c>
    </row>
    <row r="109" spans="1:10" x14ac:dyDescent="0.25">
      <c r="A109" t="s">
        <v>177</v>
      </c>
      <c r="B109">
        <f>('CON Score and Page Rank'!KK172-'MIN and MAX'!B$61)/('MIN and MAX'!F$61-'MIN and MAX'!B$61)</f>
        <v>2.9833247532445998E-3</v>
      </c>
      <c r="C109">
        <f>('CON Score and Page Rank'!KL172-'MIN and MAX'!C$61)/('MIN and MAX'!G$61-'MIN and MAX'!C$61)</f>
        <v>2.288666250962073E-2</v>
      </c>
      <c r="D109">
        <f>('CON Score and Page Rank'!KM172-'MIN and MAX'!D$61)/('MIN and MAX'!H$61-'MIN and MAX'!D$61)</f>
        <v>0.56348884381338737</v>
      </c>
      <c r="E109">
        <f t="shared" si="5"/>
        <v>1.9903337756376129E-2</v>
      </c>
      <c r="F109">
        <f t="shared" si="6"/>
        <v>0.85881948828463206</v>
      </c>
      <c r="G109">
        <f t="shared" si="7"/>
        <v>0.56050551906014279</v>
      </c>
      <c r="H109" s="3">
        <f>IFERROR(VLOOKUP(A109,'GDP Data'!A$2:Q$144,13,FALSE),"Not Found")</f>
        <v>18644723860.970901</v>
      </c>
      <c r="I109">
        <f t="shared" si="8"/>
        <v>5.7766233795096696E-4</v>
      </c>
      <c r="J109">
        <f t="shared" si="9"/>
        <v>-0.85824182594668108</v>
      </c>
    </row>
    <row r="110" spans="1:10" x14ac:dyDescent="0.25">
      <c r="A110" t="s">
        <v>117</v>
      </c>
      <c r="B110">
        <f>('CON Score and Page Rank'!KK114-'MIN and MAX'!B$61)/('MIN and MAX'!F$61-'MIN and MAX'!B$61)</f>
        <v>1.0040498153692408E-4</v>
      </c>
      <c r="C110">
        <f>('CON Score and Page Rank'!KL114-'MIN and MAX'!C$61)/('MIN and MAX'!G$61-'MIN and MAX'!C$61)</f>
        <v>1.9987081531847223E-2</v>
      </c>
      <c r="D110">
        <f>('CON Score and Page Rank'!KM114-'MIN and MAX'!D$61)/('MIN and MAX'!H$61-'MIN and MAX'!D$61)</f>
        <v>0.4202839756592292</v>
      </c>
      <c r="E110">
        <f t="shared" si="5"/>
        <v>1.98866765503103E-2</v>
      </c>
      <c r="F110">
        <f t="shared" si="6"/>
        <v>0.8587931595156908</v>
      </c>
      <c r="G110">
        <f t="shared" si="7"/>
        <v>0.4201835706776923</v>
      </c>
      <c r="H110" s="3">
        <f>IFERROR(VLOOKUP(A110,'GDP Data'!A$2:Q$144,13,FALSE),"Not Found")</f>
        <v>78403418360.459</v>
      </c>
      <c r="I110">
        <f t="shared" si="8"/>
        <v>4.4107830922889366E-3</v>
      </c>
      <c r="J110">
        <f t="shared" si="9"/>
        <v>-0.85438237642340187</v>
      </c>
    </row>
    <row r="111" spans="1:10" x14ac:dyDescent="0.25">
      <c r="A111" t="s">
        <v>97</v>
      </c>
      <c r="B111">
        <f>('CON Score and Page Rank'!KK94-'MIN and MAX'!B$61)/('MIN and MAX'!F$61-'MIN and MAX'!B$61)</f>
        <v>6.5574392711595809E-6</v>
      </c>
      <c r="C111">
        <f>('CON Score and Page Rank'!KL94-'MIN and MAX'!C$61)/('MIN and MAX'!G$61-'MIN and MAX'!C$61)</f>
        <v>1.983301359503363E-2</v>
      </c>
      <c r="D111">
        <f>('CON Score and Page Rank'!KM94-'MIN and MAX'!D$61)/('MIN and MAX'!H$61-'MIN and MAX'!D$61)</f>
        <v>0.39918864097363083</v>
      </c>
      <c r="E111">
        <f t="shared" si="5"/>
        <v>1.9826456155762472E-2</v>
      </c>
      <c r="F111">
        <f t="shared" si="6"/>
        <v>0.85869799660567481</v>
      </c>
      <c r="G111">
        <f t="shared" si="7"/>
        <v>0.39918208353435969</v>
      </c>
      <c r="H111" s="3" t="str">
        <f>IFERROR(VLOOKUP(A111,'GDP Data'!A$2:Q$144,13,FALSE),"Not Found")</f>
        <v>Not Found</v>
      </c>
      <c r="I111" t="str">
        <f t="shared" si="8"/>
        <v>No Value</v>
      </c>
      <c r="J111" t="str">
        <f t="shared" si="9"/>
        <v>No Value</v>
      </c>
    </row>
    <row r="112" spans="1:10" x14ac:dyDescent="0.25">
      <c r="A112" t="s">
        <v>69</v>
      </c>
      <c r="B112">
        <f>('CON Score and Page Rank'!KK66-'MIN and MAX'!B$61)/('MIN and MAX'!F$61-'MIN and MAX'!B$61)</f>
        <v>1.0903798436447071E-3</v>
      </c>
      <c r="C112">
        <f>('CON Score and Page Rank'!KL66-'MIN and MAX'!C$61)/('MIN and MAX'!G$61-'MIN and MAX'!C$61)</f>
        <v>2.0893217100249124E-2</v>
      </c>
      <c r="D112">
        <f>('CON Score and Page Rank'!KM66-'MIN and MAX'!D$61)/('MIN and MAX'!H$61-'MIN and MAX'!D$61)</f>
        <v>0.50263691683569978</v>
      </c>
      <c r="E112">
        <f t="shared" si="5"/>
        <v>1.9802837256604415E-2</v>
      </c>
      <c r="F112">
        <f t="shared" si="6"/>
        <v>0.85866067298479609</v>
      </c>
      <c r="G112">
        <f t="shared" si="7"/>
        <v>0.50154653699205509</v>
      </c>
      <c r="H112" s="3">
        <f>IFERROR(VLOOKUP(A112,'GDP Data'!A$2:Q$144,13,FALSE),"Not Found")</f>
        <v>30630912184.7789</v>
      </c>
      <c r="I112">
        <f t="shared" si="8"/>
        <v>1.3464961890617114E-3</v>
      </c>
      <c r="J112">
        <f t="shared" si="9"/>
        <v>-0.85731417679573441</v>
      </c>
    </row>
    <row r="113" spans="1:10" x14ac:dyDescent="0.25">
      <c r="A113" t="s">
        <v>75</v>
      </c>
      <c r="B113">
        <f>('CON Score and Page Rank'!KK72-'MIN and MAX'!B$61)/('MIN and MAX'!F$61-'MIN and MAX'!B$61)</f>
        <v>1.1731507658549647E-4</v>
      </c>
      <c r="C113">
        <f>('CON Score and Page Rank'!KL72-'MIN and MAX'!C$61)/('MIN and MAX'!G$61-'MIN and MAX'!C$61)</f>
        <v>1.9686352076458077E-2</v>
      </c>
      <c r="D113">
        <f>('CON Score and Page Rank'!KM72-'MIN and MAX'!D$61)/('MIN and MAX'!H$61-'MIN and MAX'!D$61)</f>
        <v>0.50182555780933058</v>
      </c>
      <c r="E113">
        <f t="shared" si="5"/>
        <v>1.9569036999872579E-2</v>
      </c>
      <c r="F113">
        <f t="shared" si="6"/>
        <v>0.85829121155963983</v>
      </c>
      <c r="G113">
        <f t="shared" si="7"/>
        <v>0.50170824273274506</v>
      </c>
      <c r="H113" s="3" t="str">
        <f>IFERROR(VLOOKUP(A113,'GDP Data'!A$2:Q$144,13,FALSE),"Not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137</v>
      </c>
      <c r="B114">
        <f>('CON Score and Page Rank'!KK134-'MIN and MAX'!B$61)/('MIN and MAX'!F$61-'MIN and MAX'!B$61)</f>
        <v>5.0797059311043398E-4</v>
      </c>
      <c r="C114">
        <f>('CON Score and Page Rank'!KL134-'MIN and MAX'!C$61)/('MIN and MAX'!G$61-'MIN and MAX'!C$61)</f>
        <v>1.9987585399286807E-2</v>
      </c>
      <c r="D114">
        <f>('CON Score and Page Rank'!KM134-'MIN and MAX'!D$61)/('MIN and MAX'!H$61-'MIN and MAX'!D$61)</f>
        <v>0.39432048681541582</v>
      </c>
      <c r="E114">
        <f t="shared" si="5"/>
        <v>1.9479614806176375E-2</v>
      </c>
      <c r="F114">
        <f t="shared" si="6"/>
        <v>0.8581499026851952</v>
      </c>
      <c r="G114">
        <f t="shared" si="7"/>
        <v>0.3938125162223054</v>
      </c>
      <c r="H114" s="3" t="str">
        <f>IFERROR(VLOOKUP(A114,'GDP Data'!A$2:Q$144,13,FALSE),"Not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140</v>
      </c>
      <c r="B115">
        <f>('CON Score and Page Rank'!KK137-'MIN and MAX'!B$61)/('MIN and MAX'!F$61-'MIN and MAX'!B$61)</f>
        <v>6.4076899457653283E-2</v>
      </c>
      <c r="C115">
        <f>('CON Score and Page Rank'!KL137-'MIN and MAX'!C$61)/('MIN and MAX'!G$61-'MIN and MAX'!C$61)</f>
        <v>8.3246189050595554E-2</v>
      </c>
      <c r="D115">
        <f>('CON Score and Page Rank'!KM137-'MIN and MAX'!D$61)/('MIN and MAX'!H$61-'MIN and MAX'!D$61)</f>
        <v>0.90385395537525359</v>
      </c>
      <c r="E115">
        <f t="shared" si="5"/>
        <v>1.9169289592942271E-2</v>
      </c>
      <c r="F115">
        <f t="shared" si="6"/>
        <v>0.85765951316575639</v>
      </c>
      <c r="G115">
        <f t="shared" si="7"/>
        <v>0.83977705591760032</v>
      </c>
      <c r="H115" s="3">
        <f>IFERROR(VLOOKUP(A115,'GDP Data'!A$2:Q$144,13,FALSE),"Not Found")</f>
        <v>1823049927771.46</v>
      </c>
      <c r="I115">
        <f t="shared" si="8"/>
        <v>0.11631819338994677</v>
      </c>
      <c r="J115">
        <f t="shared" si="9"/>
        <v>-0.74134131977580964</v>
      </c>
    </row>
    <row r="116" spans="1:10" x14ac:dyDescent="0.25">
      <c r="A116" t="s">
        <v>123</v>
      </c>
      <c r="B116">
        <f>('CON Score and Page Rank'!KK120-'MIN and MAX'!B$61)/('MIN and MAX'!F$61-'MIN and MAX'!B$61)</f>
        <v>1.9806714356268023E-4</v>
      </c>
      <c r="C116">
        <f>('CON Score and Page Rank'!KL120-'MIN and MAX'!C$61)/('MIN and MAX'!G$61-'MIN and MAX'!C$61)</f>
        <v>1.9114928862565571E-2</v>
      </c>
      <c r="D116">
        <f>('CON Score and Page Rank'!KM120-'MIN and MAX'!D$61)/('MIN and MAX'!H$61-'MIN and MAX'!D$61)</f>
        <v>0.49776876267748477</v>
      </c>
      <c r="E116">
        <f t="shared" si="5"/>
        <v>1.8916861719002892E-2</v>
      </c>
      <c r="F116">
        <f t="shared" si="6"/>
        <v>0.85726061556248379</v>
      </c>
      <c r="G116">
        <f t="shared" si="7"/>
        <v>0.49757069553392208</v>
      </c>
      <c r="H116" s="3">
        <f>IFERROR(VLOOKUP(A116,'GDP Data'!A$2:Q$144,13,FALSE),"Not Found")</f>
        <v>27871725205.5714</v>
      </c>
      <c r="I116">
        <f t="shared" si="8"/>
        <v>1.169512790015235E-3</v>
      </c>
      <c r="J116">
        <f t="shared" si="9"/>
        <v>-0.85609110277246858</v>
      </c>
    </row>
    <row r="117" spans="1:10" x14ac:dyDescent="0.25">
      <c r="A117" t="s">
        <v>138</v>
      </c>
      <c r="B117">
        <f>('CON Score and Page Rank'!KK135-'MIN and MAX'!B$61)/('MIN and MAX'!F$61-'MIN and MAX'!B$61)</f>
        <v>1.6179076182515045E-3</v>
      </c>
      <c r="C117">
        <f>('CON Score and Page Rank'!KL135-'MIN and MAX'!C$61)/('MIN and MAX'!G$61-'MIN and MAX'!C$61)</f>
        <v>2.04182375792843E-2</v>
      </c>
      <c r="D117">
        <f>('CON Score and Page Rank'!KM135-'MIN and MAX'!D$61)/('MIN and MAX'!H$61-'MIN and MAX'!D$61)</f>
        <v>0.41176470588235292</v>
      </c>
      <c r="E117">
        <f t="shared" si="5"/>
        <v>1.8800329961032796E-2</v>
      </c>
      <c r="F117">
        <f t="shared" si="6"/>
        <v>0.85707646696496964</v>
      </c>
      <c r="G117">
        <f t="shared" si="7"/>
        <v>0.41014679826410144</v>
      </c>
      <c r="H117" s="3" t="str">
        <f>IFERROR(VLOOKUP(A117,'GDP Data'!A$2:Q$144,13,FALSE),"Not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81</v>
      </c>
      <c r="B118">
        <f>('CON Score and Page Rank'!KK78-'MIN and MAX'!B$61)/('MIN and MAX'!F$61-'MIN and MAX'!B$61)</f>
        <v>3.466553362373394E-5</v>
      </c>
      <c r="C118">
        <f>('CON Score and Page Rank'!KL78-'MIN and MAX'!C$61)/('MIN and MAX'!G$61-'MIN and MAX'!C$61)</f>
        <v>1.8815497335050887E-2</v>
      </c>
      <c r="D118">
        <f>('CON Score and Page Rank'!KM78-'MIN and MAX'!D$61)/('MIN and MAX'!H$61-'MIN and MAX'!D$61)</f>
        <v>0.42434077079107507</v>
      </c>
      <c r="E118">
        <f t="shared" si="5"/>
        <v>1.8780831801427152E-2</v>
      </c>
      <c r="F118">
        <f t="shared" si="6"/>
        <v>0.85704565511755559</v>
      </c>
      <c r="G118">
        <f t="shared" si="7"/>
        <v>0.42430610525745133</v>
      </c>
      <c r="H118" s="3">
        <f>IFERROR(VLOOKUP(A118,'GDP Data'!A$2:Q$144,13,FALSE),"Not Found")</f>
        <v>31952763089.330002</v>
      </c>
      <c r="I118">
        <f t="shared" si="8"/>
        <v>1.4312840877735659E-3</v>
      </c>
      <c r="J118">
        <f t="shared" si="9"/>
        <v>-0.85561437102978199</v>
      </c>
    </row>
    <row r="119" spans="1:10" x14ac:dyDescent="0.25">
      <c r="A119" t="s">
        <v>108</v>
      </c>
      <c r="B119">
        <f>('CON Score and Page Rank'!KK105-'MIN and MAX'!B$61)/('MIN and MAX'!F$61-'MIN and MAX'!B$61)</f>
        <v>1.9593927603041596E-5</v>
      </c>
      <c r="C119">
        <f>('CON Score and Page Rank'!KL105-'MIN and MAX'!C$61)/('MIN and MAX'!G$61-'MIN and MAX'!C$61)</f>
        <v>1.8454485698938362E-2</v>
      </c>
      <c r="D119">
        <f>('CON Score and Page Rank'!KM105-'MIN and MAX'!D$61)/('MIN and MAX'!H$61-'MIN and MAX'!D$61)</f>
        <v>0.42718052738336715</v>
      </c>
      <c r="E119">
        <f t="shared" si="5"/>
        <v>1.843489177133532E-2</v>
      </c>
      <c r="F119">
        <f t="shared" si="6"/>
        <v>0.85649898550169201</v>
      </c>
      <c r="G119">
        <f t="shared" si="7"/>
        <v>0.42716093345576411</v>
      </c>
      <c r="H119" s="3" t="str">
        <f>IFERROR(VLOOKUP(A119,'GDP Data'!A$2:Q$144,13,FALSE),"Not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98</v>
      </c>
      <c r="B120">
        <f>('CON Score and Page Rank'!KK95-'MIN and MAX'!B$61)/('MIN and MAX'!F$61-'MIN and MAX'!B$61)</f>
        <v>9.6029704377671043E-5</v>
      </c>
      <c r="C120">
        <f>('CON Score and Page Rank'!KL95-'MIN and MAX'!C$61)/('MIN and MAX'!G$61-'MIN and MAX'!C$61)</f>
        <v>1.8404799171908733E-2</v>
      </c>
      <c r="D120">
        <f>('CON Score and Page Rank'!KM95-'MIN and MAX'!D$61)/('MIN and MAX'!H$61-'MIN and MAX'!D$61)</f>
        <v>0.35659229208924947</v>
      </c>
      <c r="E120">
        <f t="shared" si="5"/>
        <v>1.8308769467531062E-2</v>
      </c>
      <c r="F120">
        <f t="shared" si="6"/>
        <v>0.85629968150280467</v>
      </c>
      <c r="G120">
        <f t="shared" si="7"/>
        <v>0.35649626238487181</v>
      </c>
      <c r="H120" s="3">
        <f>IFERROR(VLOOKUP(A120,'GDP Data'!A$2:Q$144,13,FALSE),"Not Found")</f>
        <v>12995112698.010201</v>
      </c>
      <c r="I120">
        <f t="shared" si="8"/>
        <v>2.1527755053112722E-4</v>
      </c>
      <c r="J120">
        <f t="shared" si="9"/>
        <v>-0.85608440395227359</v>
      </c>
    </row>
    <row r="121" spans="1:10" x14ac:dyDescent="0.25">
      <c r="A121" t="s">
        <v>62</v>
      </c>
      <c r="B121">
        <f>('CON Score and Page Rank'!KK59-'MIN and MAX'!B$61)/('MIN and MAX'!F$61-'MIN and MAX'!B$61)</f>
        <v>4.7332129266280547E-2</v>
      </c>
      <c r="C121">
        <f>('CON Score and Page Rank'!KL59-'MIN and MAX'!C$61)/('MIN and MAX'!G$61-'MIN and MAX'!C$61)</f>
        <v>6.563528861398446E-2</v>
      </c>
      <c r="D121">
        <f>('CON Score and Page Rank'!KM59-'MIN and MAX'!D$61)/('MIN and MAX'!H$61-'MIN and MAX'!D$61)</f>
        <v>0.89939148073022313</v>
      </c>
      <c r="E121">
        <f t="shared" si="5"/>
        <v>1.8303159347703914E-2</v>
      </c>
      <c r="F121">
        <f t="shared" si="6"/>
        <v>0.85629081614527425</v>
      </c>
      <c r="G121">
        <f t="shared" si="7"/>
        <v>0.85205935146394263</v>
      </c>
      <c r="H121" s="3" t="str">
        <f>IFERROR(VLOOKUP(A121,'GDP Data'!A$2:Q$144,13,FALSE),"Not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99</v>
      </c>
      <c r="B122">
        <f>('CON Score and Page Rank'!KK96-'MIN and MAX'!B$61)/('MIN and MAX'!F$61-'MIN and MAX'!B$61)</f>
        <v>1.3280183627534147E-4</v>
      </c>
      <c r="C122">
        <f>('CON Score and Page Rank'!KL96-'MIN and MAX'!C$61)/('MIN and MAX'!G$61-'MIN and MAX'!C$61)</f>
        <v>1.8434016264673475E-2</v>
      </c>
      <c r="D122">
        <f>('CON Score and Page Rank'!KM96-'MIN and MAX'!D$61)/('MIN and MAX'!H$61-'MIN and MAX'!D$61)</f>
        <v>0.35659229208924947</v>
      </c>
      <c r="E122">
        <f t="shared" si="5"/>
        <v>1.8301214428398133E-2</v>
      </c>
      <c r="F122">
        <f t="shared" si="6"/>
        <v>0.85628774269844166</v>
      </c>
      <c r="G122">
        <f t="shared" si="7"/>
        <v>0.35645949025297413</v>
      </c>
      <c r="H122" s="3" t="str">
        <f>IFERROR(VLOOKUP(A122,'GDP Data'!A$2:Q$144,13,FALSE),"Not Found")</f>
        <v>Not Found</v>
      </c>
      <c r="I122" t="str">
        <f t="shared" si="8"/>
        <v>No Value</v>
      </c>
      <c r="J122" t="str">
        <f t="shared" si="9"/>
        <v>No Value</v>
      </c>
    </row>
    <row r="123" spans="1:10" x14ac:dyDescent="0.25">
      <c r="A123" t="s">
        <v>67</v>
      </c>
      <c r="B123">
        <f>('CON Score and Page Rank'!KK64-'MIN and MAX'!B$61)/('MIN and MAX'!F$61-'MIN and MAX'!B$61)</f>
        <v>3.1633955969499056E-4</v>
      </c>
      <c r="C123">
        <f>('CON Score and Page Rank'!KL64-'MIN and MAX'!C$61)/('MIN and MAX'!G$61-'MIN and MAX'!C$61)</f>
        <v>1.8380083679936623E-2</v>
      </c>
      <c r="D123">
        <f>('CON Score and Page Rank'!KM64-'MIN and MAX'!D$61)/('MIN and MAX'!H$61-'MIN and MAX'!D$61)</f>
        <v>0.37728194726166331</v>
      </c>
      <c r="E123">
        <f t="shared" si="5"/>
        <v>1.8063744120241632E-2</v>
      </c>
      <c r="F123">
        <f t="shared" si="6"/>
        <v>0.8559124816969772</v>
      </c>
      <c r="G123">
        <f t="shared" si="7"/>
        <v>0.3769656077019683</v>
      </c>
      <c r="H123" s="3">
        <f>IFERROR(VLOOKUP(A123,'GDP Data'!A$2:Q$144,13,FALSE),"Not Found")</f>
        <v>12080296644.064301</v>
      </c>
      <c r="I123">
        <f t="shared" si="8"/>
        <v>1.5659821638316264E-4</v>
      </c>
      <c r="J123">
        <f t="shared" si="9"/>
        <v>-0.85575588348059406</v>
      </c>
    </row>
    <row r="124" spans="1:10" x14ac:dyDescent="0.25">
      <c r="A124" t="s">
        <v>22</v>
      </c>
      <c r="B124">
        <f>('CON Score and Page Rank'!KK14-'MIN and MAX'!B$61)/('MIN and MAX'!F$61-'MIN and MAX'!B$61)</f>
        <v>7.08897256576419E-2</v>
      </c>
      <c r="C124">
        <f>('CON Score and Page Rank'!KL14-'MIN and MAX'!C$61)/('MIN and MAX'!G$61-'MIN and MAX'!C$61)</f>
        <v>8.8892194073209724E-2</v>
      </c>
      <c r="D124">
        <f>('CON Score and Page Rank'!KM14-'MIN and MAX'!D$61)/('MIN and MAX'!H$61-'MIN and MAX'!D$61)</f>
        <v>0.96673427991886407</v>
      </c>
      <c r="E124">
        <f t="shared" si="5"/>
        <v>1.8002468415567824E-2</v>
      </c>
      <c r="F124">
        <f t="shared" si="6"/>
        <v>0.85581565113959168</v>
      </c>
      <c r="G124">
        <f t="shared" si="7"/>
        <v>0.89584455426122211</v>
      </c>
      <c r="H124" s="3">
        <f>IFERROR(VLOOKUP(A124,'GDP Data'!A$2:Q$144,13,FALSE),"Not Found")</f>
        <v>275604356167.31598</v>
      </c>
      <c r="I124">
        <f t="shared" si="8"/>
        <v>1.7059904928256254E-2</v>
      </c>
      <c r="J124">
        <f t="shared" si="9"/>
        <v>-0.83875574621133542</v>
      </c>
    </row>
    <row r="125" spans="1:10" x14ac:dyDescent="0.25">
      <c r="A125" t="s">
        <v>191</v>
      </c>
      <c r="B125">
        <f>('CON Score and Page Rank'!KK183-'MIN and MAX'!B$61)/('MIN and MAX'!F$61-'MIN and MAX'!B$61)</f>
        <v>5.8000748272751208E-2</v>
      </c>
      <c r="C125">
        <f>('CON Score and Page Rank'!KL183-'MIN and MAX'!C$61)/('MIN and MAX'!G$61-'MIN and MAX'!C$61)</f>
        <v>7.5969019307671873E-2</v>
      </c>
      <c r="D125">
        <f>('CON Score and Page Rank'!KM183-'MIN and MAX'!D$61)/('MIN and MAX'!H$61-'MIN and MAX'!D$61)</f>
        <v>0.94320486815415816</v>
      </c>
      <c r="E125">
        <f t="shared" si="5"/>
        <v>1.7968271034920665E-2</v>
      </c>
      <c r="F125">
        <f t="shared" si="6"/>
        <v>0.85576161093806613</v>
      </c>
      <c r="G125">
        <f t="shared" si="7"/>
        <v>0.8852041198814069</v>
      </c>
      <c r="H125" s="3">
        <f>IFERROR(VLOOKUP(A125,'GDP Data'!A$2:Q$144,13,FALSE),"Not Found")</f>
        <v>2045925608274.3701</v>
      </c>
      <c r="I125">
        <f t="shared" si="8"/>
        <v>0.13061417832951439</v>
      </c>
      <c r="J125">
        <f t="shared" si="9"/>
        <v>-0.72514743260855175</v>
      </c>
    </row>
    <row r="126" spans="1:10" x14ac:dyDescent="0.25">
      <c r="A126" t="s">
        <v>278</v>
      </c>
      <c r="B126">
        <f>('CON Score and Page Rank'!KK180-'MIN and MAX'!B$61)/('MIN and MAX'!F$61-'MIN and MAX'!B$61)</f>
        <v>5.7592984484610343E-4</v>
      </c>
      <c r="C126">
        <f>('CON Score and Page Rank'!KL180-'MIN and MAX'!C$61)/('MIN and MAX'!G$61-'MIN and MAX'!C$61)</f>
        <v>1.7823399671461682E-2</v>
      </c>
      <c r="D126">
        <f>('CON Score and Page Rank'!KM180-'MIN and MAX'!D$61)/('MIN and MAX'!H$61-'MIN and MAX'!D$61)</f>
        <v>0.38782961460446247</v>
      </c>
      <c r="E126">
        <f t="shared" si="5"/>
        <v>1.7247469826615579E-2</v>
      </c>
      <c r="F126">
        <f t="shared" si="6"/>
        <v>0.85462256923897895</v>
      </c>
      <c r="G126">
        <f t="shared" si="7"/>
        <v>0.38725368475961636</v>
      </c>
      <c r="H126" s="3" t="str">
        <f>IFERROR(VLOOKUP(A126,'GDP Data'!A$2:Q$144,13,FALSE),"Not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33</v>
      </c>
      <c r="B127">
        <f>('CON Score and Page Rank'!KK26-'MIN and MAX'!B$61)/('MIN and MAX'!F$61-'MIN and MAX'!B$61)</f>
        <v>7.5685847994141589E-2</v>
      </c>
      <c r="C127">
        <f>('CON Score and Page Rank'!KL26-'MIN and MAX'!C$61)/('MIN and MAX'!G$61-'MIN and MAX'!C$61)</f>
        <v>9.2808881287032324E-2</v>
      </c>
      <c r="D127">
        <f>('CON Score and Page Rank'!KM26-'MIN and MAX'!D$61)/('MIN and MAX'!H$61-'MIN and MAX'!D$61)</f>
        <v>0.99878296146044621</v>
      </c>
      <c r="E127">
        <f t="shared" si="5"/>
        <v>1.7123033292890735E-2</v>
      </c>
      <c r="F127">
        <f t="shared" si="6"/>
        <v>0.85442592916794502</v>
      </c>
      <c r="G127">
        <f t="shared" si="7"/>
        <v>0.92309711346630463</v>
      </c>
      <c r="H127" s="3">
        <f>IFERROR(VLOOKUP(A127,'GDP Data'!A$2:Q$144,13,FALSE),"Not Found")</f>
        <v>498283438454.28101</v>
      </c>
      <c r="I127">
        <f t="shared" si="8"/>
        <v>3.1343279406566019E-2</v>
      </c>
      <c r="J127">
        <f t="shared" si="9"/>
        <v>-0.82308264976137901</v>
      </c>
    </row>
    <row r="128" spans="1:10" x14ac:dyDescent="0.25">
      <c r="A128" t="s">
        <v>256</v>
      </c>
      <c r="B128">
        <f>('CON Score and Page Rank'!KK55-'MIN and MAX'!B$61)/('MIN and MAX'!F$61-'MIN and MAX'!B$61)</f>
        <v>1.8469524729409811E-3</v>
      </c>
      <c r="C128">
        <f>('CON Score and Page Rank'!KL55-'MIN and MAX'!C$61)/('MIN and MAX'!G$61-'MIN and MAX'!C$61)</f>
        <v>1.8895606482960025E-2</v>
      </c>
      <c r="D128">
        <f>('CON Score and Page Rank'!KM55-'MIN and MAX'!D$61)/('MIN and MAX'!H$61-'MIN and MAX'!D$61)</f>
        <v>0.32576064908722108</v>
      </c>
      <c r="E128">
        <f t="shared" si="5"/>
        <v>1.7048654010019045E-2</v>
      </c>
      <c r="F128">
        <f t="shared" si="6"/>
        <v>0.85430839176128859</v>
      </c>
      <c r="G128">
        <f t="shared" si="7"/>
        <v>0.3239136966142801</v>
      </c>
      <c r="H128" s="3" t="str">
        <f>IFERROR(VLOOKUP(A128,'GDP Data'!A$2:Q$144,13,FALSE),"Not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121</v>
      </c>
      <c r="B129">
        <f>('CON Score and Page Rank'!KK118-'MIN and MAX'!B$61)/('MIN and MAX'!F$61-'MIN and MAX'!B$61)</f>
        <v>1.6474057954826452E-4</v>
      </c>
      <c r="C129">
        <f>('CON Score and Page Rank'!KL118-'MIN and MAX'!C$61)/('MIN and MAX'!G$61-'MIN and MAX'!C$61)</f>
        <v>1.7098402281971455E-2</v>
      </c>
      <c r="D129">
        <f>('CON Score and Page Rank'!KM118-'MIN and MAX'!D$61)/('MIN and MAX'!H$61-'MIN and MAX'!D$61)</f>
        <v>0.33752535496957403</v>
      </c>
      <c r="E129">
        <f t="shared" si="5"/>
        <v>1.6933661702423192E-2</v>
      </c>
      <c r="F129">
        <f t="shared" si="6"/>
        <v>0.85412667587080882</v>
      </c>
      <c r="G129">
        <f t="shared" si="7"/>
        <v>0.33736061439002579</v>
      </c>
      <c r="H129" s="3" t="str">
        <f>IFERROR(VLOOKUP(A129,'GDP Data'!A$2:Q$144,13,FALSE),"Not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210</v>
      </c>
      <c r="B130">
        <f>('CON Score and Page Rank'!KK199-'MIN and MAX'!B$61)/('MIN and MAX'!F$61-'MIN and MAX'!B$61)</f>
        <v>1.0250766825024785E-5</v>
      </c>
      <c r="C130">
        <f>('CON Score and Page Rank'!KL199-'MIN and MAX'!C$61)/('MIN and MAX'!G$61-'MIN and MAX'!C$61)</f>
        <v>1.6822587555536263E-2</v>
      </c>
      <c r="D130">
        <f>('CON Score and Page Rank'!KM199-'MIN and MAX'!D$61)/('MIN and MAX'!H$61-'MIN and MAX'!D$61)</f>
        <v>0.22028397565922922</v>
      </c>
      <c r="E130">
        <f t="shared" si="5"/>
        <v>1.6812336788711239E-2</v>
      </c>
      <c r="F130">
        <f t="shared" si="6"/>
        <v>0.85393495291826127</v>
      </c>
      <c r="G130">
        <f t="shared" si="7"/>
        <v>0.22027372489240418</v>
      </c>
      <c r="H130" s="3" t="str">
        <f>IFERROR(VLOOKUP(A130,'GDP Data'!A$2:Q$144,13,FALSE),"Not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118</v>
      </c>
      <c r="B131">
        <f>('CON Score and Page Rank'!KK115-'MIN and MAX'!B$61)/('MIN and MAX'!F$61-'MIN and MAX'!B$61)</f>
        <v>1.0412747878319129E-5</v>
      </c>
      <c r="C131">
        <f>('CON Score and Page Rank'!KL115-'MIN and MAX'!C$61)/('MIN and MAX'!G$61-'MIN and MAX'!C$61)</f>
        <v>1.6696857470024067E-2</v>
      </c>
      <c r="D131">
        <f>('CON Score and Page Rank'!KM115-'MIN and MAX'!D$61)/('MIN and MAX'!H$61-'MIN and MAX'!D$61)</f>
        <v>0.3233265720081136</v>
      </c>
      <c r="E131">
        <f t="shared" ref="E131:E194" si="10">C131-B131</f>
        <v>1.6686444722145748E-2</v>
      </c>
      <c r="F131">
        <f t="shared" ref="F131:F194" si="11">(E131-MIN(E$3:E$215))/(MAX(E$3:E$215)-MIN(E$3:E$215))</f>
        <v>0.85373601275036193</v>
      </c>
      <c r="G131">
        <f t="shared" ref="G131:G194" si="12">D131-B131</f>
        <v>0.32331615926023527</v>
      </c>
      <c r="H131" s="3" t="str">
        <f>IFERROR(VLOOKUP(A131,'GDP Data'!A$2:Q$144,13,FALSE),"Not Found")</f>
        <v>Not Found</v>
      </c>
      <c r="I131" t="str">
        <f t="shared" ref="I131:I194" si="13">IFERROR((H131-MIN(H$3:H$215))/(MAX(H$3:H$215)-MIN(H$3:H$215)),"No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220</v>
      </c>
      <c r="B132">
        <f>('CON Score and Page Rank'!KK209-'MIN and MAX'!B$61)/('MIN and MAX'!F$61-'MIN and MAX'!B$61)</f>
        <v>3.3494797969104491E-5</v>
      </c>
      <c r="C132">
        <f>('CON Score and Page Rank'!KL209-'MIN and MAX'!C$61)/('MIN and MAX'!G$61-'MIN and MAX'!C$61)</f>
        <v>1.6317761468443777E-2</v>
      </c>
      <c r="D132">
        <f>('CON Score and Page Rank'!KM209-'MIN and MAX'!D$61)/('MIN and MAX'!H$61-'MIN and MAX'!D$61)</f>
        <v>0.22880324543610547</v>
      </c>
      <c r="E132">
        <f t="shared" si="10"/>
        <v>1.6284266670474671E-2</v>
      </c>
      <c r="F132">
        <f t="shared" si="11"/>
        <v>0.85310047334499917</v>
      </c>
      <c r="G132">
        <f t="shared" si="12"/>
        <v>0.22876975063813637</v>
      </c>
      <c r="H132" s="3" t="str">
        <f>IFERROR(VLOOKUP(A132,'GDP Data'!A$2:Q$144,13,FALSE),"Not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65</v>
      </c>
      <c r="B133">
        <f>('CON Score and Page Rank'!KK62-'MIN and MAX'!B$61)/('MIN and MAX'!F$61-'MIN and MAX'!B$61)</f>
        <v>1.1717307329836619E-4</v>
      </c>
      <c r="C133">
        <f>('CON Score and Page Rank'!KL62-'MIN and MAX'!C$61)/('MIN and MAX'!G$61-'MIN and MAX'!C$61)</f>
        <v>1.6347636909496345E-2</v>
      </c>
      <c r="D133">
        <f>('CON Score and Page Rank'!KM62-'MIN and MAX'!D$61)/('MIN and MAX'!H$61-'MIN and MAX'!D$61)</f>
        <v>0.34645030425963491</v>
      </c>
      <c r="E133">
        <f t="shared" si="10"/>
        <v>1.6230463836197979E-2</v>
      </c>
      <c r="F133">
        <f t="shared" si="11"/>
        <v>0.85301545174533466</v>
      </c>
      <c r="G133">
        <f t="shared" si="12"/>
        <v>0.34633313118633652</v>
      </c>
      <c r="H133" s="3">
        <f>IFERROR(VLOOKUP(A133,'GDP Data'!A$2:Q$144,13,FALSE),"Not Found")</f>
        <v>10693321953.6355</v>
      </c>
      <c r="I133">
        <f t="shared" si="13"/>
        <v>6.7633062171675341E-5</v>
      </c>
      <c r="J133">
        <f t="shared" si="14"/>
        <v>-0.85294781868316294</v>
      </c>
    </row>
    <row r="134" spans="1:10" x14ac:dyDescent="0.25">
      <c r="A134" t="s">
        <v>190</v>
      </c>
      <c r="B134">
        <f>('CON Score and Page Rank'!KK182-'MIN and MAX'!B$61)/('MIN and MAX'!F$61-'MIN and MAX'!B$61)</f>
        <v>3.1331040204971829E-2</v>
      </c>
      <c r="C134">
        <f>('CON Score and Page Rank'!KL182-'MIN and MAX'!C$61)/('MIN and MAX'!G$61-'MIN and MAX'!C$61)</f>
        <v>4.7484702837189773E-2</v>
      </c>
      <c r="D134">
        <f>('CON Score and Page Rank'!KM182-'MIN and MAX'!D$61)/('MIN and MAX'!H$61-'MIN and MAX'!D$61)</f>
        <v>0.82515212981744424</v>
      </c>
      <c r="E134">
        <f t="shared" si="10"/>
        <v>1.6153662632217944E-2</v>
      </c>
      <c r="F134">
        <f t="shared" si="11"/>
        <v>0.85289408711266557</v>
      </c>
      <c r="G134">
        <f t="shared" si="12"/>
        <v>0.79382108961247244</v>
      </c>
      <c r="H134" s="3">
        <f>IFERROR(VLOOKUP(A134,'GDP Data'!A$2:Q$144,13,FALSE),"Not Found")</f>
        <v>183326740143.01599</v>
      </c>
      <c r="I134">
        <f t="shared" si="13"/>
        <v>1.1140912753040574E-2</v>
      </c>
      <c r="J134">
        <f t="shared" si="14"/>
        <v>-0.84175317435962504</v>
      </c>
    </row>
    <row r="135" spans="1:10" x14ac:dyDescent="0.25">
      <c r="A135" t="s">
        <v>148</v>
      </c>
      <c r="B135">
        <f>('CON Score and Page Rank'!KK145-'MIN and MAX'!B$61)/('MIN and MAX'!F$61-'MIN and MAX'!B$61)</f>
        <v>5.5107247310673113E-5</v>
      </c>
      <c r="C135">
        <f>('CON Score and Page Rank'!KL145-'MIN and MAX'!C$61)/('MIN and MAX'!G$61-'MIN and MAX'!C$61)</f>
        <v>1.6029939104486995E-2</v>
      </c>
      <c r="D135">
        <f>('CON Score and Page Rank'!KM145-'MIN and MAX'!D$61)/('MIN and MAX'!H$61-'MIN and MAX'!D$61)</f>
        <v>0.31480730223123732</v>
      </c>
      <c r="E135">
        <f t="shared" si="10"/>
        <v>1.5974831857176321E-2</v>
      </c>
      <c r="F135">
        <f t="shared" si="11"/>
        <v>0.85261149087461063</v>
      </c>
      <c r="G135">
        <f t="shared" si="12"/>
        <v>0.31475219498392665</v>
      </c>
      <c r="H135" s="3" t="str">
        <f>IFERROR(VLOOKUP(A135,'GDP Data'!A$2:Q$144,13,FALSE),"Not Found")</f>
        <v>Not Found</v>
      </c>
      <c r="I135" t="str">
        <f t="shared" si="13"/>
        <v>No Value</v>
      </c>
      <c r="J135" t="str">
        <f t="shared" si="14"/>
        <v>No Value</v>
      </c>
    </row>
    <row r="136" spans="1:10" x14ac:dyDescent="0.25">
      <c r="A136" t="s">
        <v>152</v>
      </c>
      <c r="B136">
        <f>('CON Score and Page Rank'!KK149-'MIN and MAX'!B$61)/('MIN and MAX'!F$61-'MIN and MAX'!B$61)</f>
        <v>2.8090080601794225E-5</v>
      </c>
      <c r="C136">
        <f>('CON Score and Page Rank'!KL149-'MIN and MAX'!C$61)/('MIN and MAX'!G$61-'MIN and MAX'!C$61)</f>
        <v>1.5739737446718076E-2</v>
      </c>
      <c r="D136">
        <f>('CON Score and Page Rank'!KM149-'MIN and MAX'!D$61)/('MIN and MAX'!H$61-'MIN and MAX'!D$61)</f>
        <v>0.3537525354969574</v>
      </c>
      <c r="E136">
        <f t="shared" si="10"/>
        <v>1.5711647366116282E-2</v>
      </c>
      <c r="F136">
        <f t="shared" si="11"/>
        <v>0.8521955951929493</v>
      </c>
      <c r="G136">
        <f t="shared" si="12"/>
        <v>0.35372444541635562</v>
      </c>
      <c r="H136" s="3">
        <f>IFERROR(VLOOKUP(A136,'GDP Data'!A$2:Q$144,13,FALSE),"Not Found")</f>
        <v>54118601974.794701</v>
      </c>
      <c r="I136">
        <f t="shared" si="13"/>
        <v>2.8530744695884529E-3</v>
      </c>
      <c r="J136">
        <f t="shared" si="14"/>
        <v>-0.84934252072336081</v>
      </c>
    </row>
    <row r="137" spans="1:10" x14ac:dyDescent="0.25">
      <c r="A137" t="s">
        <v>96</v>
      </c>
      <c r="B137">
        <f>('CON Score and Page Rank'!KK93-'MIN and MAX'!B$61)/('MIN and MAX'!F$61-'MIN and MAX'!B$61)</f>
        <v>6.5595179960972261E-4</v>
      </c>
      <c r="C137">
        <f>('CON Score and Page Rank'!KL93-'MIN and MAX'!C$61)/('MIN and MAX'!G$61-'MIN and MAX'!C$61)</f>
        <v>1.6302560264227738E-2</v>
      </c>
      <c r="D137">
        <f>('CON Score and Page Rank'!KM93-'MIN and MAX'!D$61)/('MIN and MAX'!H$61-'MIN and MAX'!D$61)</f>
        <v>0.29858012170385395</v>
      </c>
      <c r="E137">
        <f t="shared" si="10"/>
        <v>1.5646608464618014E-2</v>
      </c>
      <c r="F137">
        <f t="shared" si="11"/>
        <v>0.85209281786680735</v>
      </c>
      <c r="G137">
        <f t="shared" si="12"/>
        <v>0.29792416990424425</v>
      </c>
      <c r="H137" s="3">
        <f>IFERROR(VLOOKUP(A137,'GDP Data'!A$2:Q$144,13,FALSE),"Not Found")</f>
        <v>11551819617.6271</v>
      </c>
      <c r="I137">
        <f t="shared" si="13"/>
        <v>1.2269994810281055E-4</v>
      </c>
      <c r="J137">
        <f t="shared" si="14"/>
        <v>-0.85197011791870458</v>
      </c>
    </row>
    <row r="138" spans="1:10" x14ac:dyDescent="0.25">
      <c r="A138" t="s">
        <v>135</v>
      </c>
      <c r="B138">
        <f>('CON Score and Page Rank'!KK132-'MIN and MAX'!B$61)/('MIN and MAX'!F$61-'MIN and MAX'!B$61)</f>
        <v>4.7377469964569581E-4</v>
      </c>
      <c r="C138">
        <f>('CON Score and Page Rank'!KL132-'MIN and MAX'!C$61)/('MIN and MAX'!G$61-'MIN and MAX'!C$61)</f>
        <v>1.5787896490220249E-2</v>
      </c>
      <c r="D138">
        <f>('CON Score and Page Rank'!KM132-'MIN and MAX'!D$61)/('MIN and MAX'!H$61-'MIN and MAX'!D$61)</f>
        <v>0.44949290060851926</v>
      </c>
      <c r="E138">
        <f t="shared" si="10"/>
        <v>1.5314121790574554E-2</v>
      </c>
      <c r="F138">
        <f t="shared" si="11"/>
        <v>0.851567407834523</v>
      </c>
      <c r="G138">
        <f t="shared" si="12"/>
        <v>0.44901912590887355</v>
      </c>
      <c r="H138" s="3">
        <f>IFERROR(VLOOKUP(A138,'GDP Data'!A$2:Q$144,13,FALSE),"Not Found")</f>
        <v>12829541141.012699</v>
      </c>
      <c r="I138">
        <f t="shared" si="13"/>
        <v>2.0465724202588348E-4</v>
      </c>
      <c r="J138">
        <f t="shared" si="14"/>
        <v>-0.85136275059249711</v>
      </c>
    </row>
    <row r="139" spans="1:10" x14ac:dyDescent="0.25">
      <c r="A139" t="s">
        <v>168</v>
      </c>
      <c r="B139">
        <f>('CON Score and Page Rank'!KK164-'MIN and MAX'!B$61)/('MIN and MAX'!F$61-'MIN and MAX'!B$61)</f>
        <v>4.9145485965122762E-5</v>
      </c>
      <c r="C139">
        <f>('CON Score and Page Rank'!KL164-'MIN and MAX'!C$61)/('MIN and MAX'!G$61-'MIN and MAX'!C$61)</f>
        <v>1.5014881544359881E-2</v>
      </c>
      <c r="D139">
        <f>('CON Score and Page Rank'!KM164-'MIN and MAX'!D$61)/('MIN and MAX'!H$61-'MIN and MAX'!D$61)</f>
        <v>0.28032454361054765</v>
      </c>
      <c r="E139">
        <f t="shared" si="10"/>
        <v>1.4965736058394758E-2</v>
      </c>
      <c r="F139">
        <f t="shared" si="11"/>
        <v>0.85101687341289944</v>
      </c>
      <c r="G139">
        <f t="shared" si="12"/>
        <v>0.28027539812458252</v>
      </c>
      <c r="H139" s="3">
        <f>IFERROR(VLOOKUP(A139,'GDP Data'!A$2:Q$144,13,FALSE),"Not Found")</f>
        <v>29233333333.333302</v>
      </c>
      <c r="I139">
        <f t="shared" si="13"/>
        <v>1.2568508488117523E-3</v>
      </c>
      <c r="J139">
        <f t="shared" si="14"/>
        <v>-0.84976002256408767</v>
      </c>
    </row>
    <row r="140" spans="1:10" x14ac:dyDescent="0.25">
      <c r="A140" t="s">
        <v>85</v>
      </c>
      <c r="B140">
        <f>('CON Score and Page Rank'!KK82-'MIN and MAX'!B$61)/('MIN and MAX'!F$61-'MIN and MAX'!B$61)</f>
        <v>4.0636320264704339E-6</v>
      </c>
      <c r="C140">
        <f>('CON Score and Page Rank'!KL82-'MIN and MAX'!C$61)/('MIN and MAX'!G$61-'MIN and MAX'!C$61)</f>
        <v>1.4889883438194019E-2</v>
      </c>
      <c r="D140">
        <f>('CON Score and Page Rank'!KM82-'MIN and MAX'!D$61)/('MIN and MAX'!H$61-'MIN and MAX'!D$61)</f>
        <v>0.2742393509127789</v>
      </c>
      <c r="E140">
        <f t="shared" si="10"/>
        <v>1.4885819806167549E-2</v>
      </c>
      <c r="F140">
        <f t="shared" si="11"/>
        <v>0.8508905862442977</v>
      </c>
      <c r="G140">
        <f t="shared" si="12"/>
        <v>0.27423528728075242</v>
      </c>
      <c r="H140" s="3" t="str">
        <f>IFERROR(VLOOKUP(A140,'GDP Data'!A$2:Q$144,13,FALSE),"Not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224</v>
      </c>
      <c r="B141">
        <f>('CON Score and Page Rank'!KK213-'MIN and MAX'!B$61)/('MIN and MAX'!F$61-'MIN and MAX'!B$61)</f>
        <v>2.4277781455203534E-4</v>
      </c>
      <c r="C141">
        <f>('CON Score and Page Rank'!KL213-'MIN and MAX'!C$61)/('MIN and MAX'!G$61-'MIN and MAX'!C$61)</f>
        <v>1.5063514136630492E-2</v>
      </c>
      <c r="D141">
        <f>('CON Score and Page Rank'!KM213-'MIN and MAX'!D$61)/('MIN and MAX'!H$61-'MIN and MAX'!D$61)</f>
        <v>0.29411764705882354</v>
      </c>
      <c r="E141">
        <f t="shared" si="10"/>
        <v>1.4820736322078457E-2</v>
      </c>
      <c r="F141">
        <f t="shared" si="11"/>
        <v>0.85078773846678957</v>
      </c>
      <c r="G141">
        <f t="shared" si="12"/>
        <v>0.29387486924427153</v>
      </c>
      <c r="H141" s="3" t="str">
        <f>IFERROR(VLOOKUP(A141,'GDP Data'!A$2:Q$144,13,FALSE),"Not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128</v>
      </c>
      <c r="B142">
        <f>('CON Score and Page Rank'!KK125-'MIN and MAX'!B$61)/('MIN and MAX'!F$61-'MIN and MAX'!B$61)</f>
        <v>8.5848826850390486E-6</v>
      </c>
      <c r="C142">
        <f>('CON Score and Page Rank'!KL125-'MIN and MAX'!C$61)/('MIN and MAX'!G$61-'MIN and MAX'!C$61)</f>
        <v>1.4519112077463731E-2</v>
      </c>
      <c r="D142">
        <f>('CON Score and Page Rank'!KM125-'MIN and MAX'!D$61)/('MIN and MAX'!H$61-'MIN and MAX'!D$61)</f>
        <v>0.29330628803245434</v>
      </c>
      <c r="E142">
        <f t="shared" si="10"/>
        <v>1.4510527194778692E-2</v>
      </c>
      <c r="F142">
        <f t="shared" si="11"/>
        <v>0.85029753239143813</v>
      </c>
      <c r="G142">
        <f t="shared" si="12"/>
        <v>0.29329770314976933</v>
      </c>
      <c r="H142" s="3">
        <f>IFERROR(VLOOKUP(A142,'GDP Data'!A$2:Q$144,13,FALSE),"Not Found")</f>
        <v>17805113118.893799</v>
      </c>
      <c r="I142">
        <f t="shared" si="13"/>
        <v>5.2380692179811888E-4</v>
      </c>
      <c r="J142">
        <f t="shared" si="14"/>
        <v>-0.84977372546964003</v>
      </c>
    </row>
    <row r="143" spans="1:10" x14ac:dyDescent="0.25">
      <c r="A143" t="s">
        <v>133</v>
      </c>
      <c r="B143">
        <f>('CON Score and Page Rank'!KK130-'MIN and MAX'!B$61)/('MIN and MAX'!F$61-'MIN and MAX'!B$61)</f>
        <v>7.1178632743064787E-5</v>
      </c>
      <c r="C143">
        <f>('CON Score and Page Rank'!KL130-'MIN and MAX'!C$61)/('MIN and MAX'!G$61-'MIN and MAX'!C$61)</f>
        <v>1.4284091844933788E-2</v>
      </c>
      <c r="D143">
        <f>('CON Score and Page Rank'!KM130-'MIN and MAX'!D$61)/('MIN and MAX'!H$61-'MIN and MAX'!D$61)</f>
        <v>0.34239350912778904</v>
      </c>
      <c r="E143">
        <f t="shared" si="10"/>
        <v>1.4212913212190724E-2</v>
      </c>
      <c r="F143">
        <f t="shared" si="11"/>
        <v>0.84982722971645208</v>
      </c>
      <c r="G143">
        <f t="shared" si="12"/>
        <v>0.34232233049504596</v>
      </c>
      <c r="H143" s="3" t="str">
        <f>IFERROR(VLOOKUP(A143,'GDP Data'!A$2:Q$144,13,FALSE),"Not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170</v>
      </c>
      <c r="B144">
        <f>('CON Score and Page Rank'!KK166-'MIN and MAX'!B$61)/('MIN and MAX'!F$61-'MIN and MAX'!B$61)</f>
        <v>1.1288852716332172E-5</v>
      </c>
      <c r="C144">
        <f>('CON Score and Page Rank'!KL166-'MIN and MAX'!C$61)/('MIN and MAX'!G$61-'MIN and MAX'!C$61)</f>
        <v>1.3769556564342124E-2</v>
      </c>
      <c r="D144">
        <f>('CON Score and Page Rank'!KM166-'MIN and MAX'!D$61)/('MIN and MAX'!H$61-'MIN and MAX'!D$61)</f>
        <v>0.15659229208924949</v>
      </c>
      <c r="E144">
        <f t="shared" si="10"/>
        <v>1.3758267711625792E-2</v>
      </c>
      <c r="F144">
        <f t="shared" si="11"/>
        <v>0.84910877894600512</v>
      </c>
      <c r="G144">
        <f t="shared" si="12"/>
        <v>0.15658100323653315</v>
      </c>
      <c r="H144" s="3" t="str">
        <f>IFERROR(VLOOKUP(A144,'GDP Data'!A$2:Q$144,13,FALSE),"Not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205</v>
      </c>
      <c r="B145">
        <f>('CON Score and Page Rank'!KK194-'MIN and MAX'!B$61)/('MIN and MAX'!F$61-'MIN and MAX'!B$61)</f>
        <v>9.3652154010779618E-6</v>
      </c>
      <c r="C145">
        <f>('CON Score and Page Rank'!KL194-'MIN and MAX'!C$61)/('MIN and MAX'!G$61-'MIN and MAX'!C$61)</f>
        <v>1.3596626082834589E-2</v>
      </c>
      <c r="D145">
        <f>('CON Score and Page Rank'!KM194-'MIN and MAX'!D$61)/('MIN and MAX'!H$61-'MIN and MAX'!D$61)</f>
        <v>0.28722109533468559</v>
      </c>
      <c r="E145">
        <f t="shared" si="10"/>
        <v>1.3587260867433511E-2</v>
      </c>
      <c r="F145">
        <f t="shared" si="11"/>
        <v>0.84883854642680301</v>
      </c>
      <c r="G145">
        <f t="shared" si="12"/>
        <v>0.28721173011928453</v>
      </c>
      <c r="H145" s="3" t="str">
        <f>IFERROR(VLOOKUP(A145,'GDP Data'!A$2:Q$144,13,FALSE),"Not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61</v>
      </c>
      <c r="B146">
        <f>('CON Score and Page Rank'!KK58-'MIN and MAX'!B$61)/('MIN and MAX'!F$61-'MIN and MAX'!B$61)</f>
        <v>1.4209038818433962E-4</v>
      </c>
      <c r="C146">
        <f>('CON Score and Page Rank'!KL58-'MIN and MAX'!C$61)/('MIN and MAX'!G$61-'MIN and MAX'!C$61)</f>
        <v>1.3718296353905193E-2</v>
      </c>
      <c r="D146">
        <f>('CON Score and Page Rank'!KM58-'MIN and MAX'!D$61)/('MIN and MAX'!H$61-'MIN and MAX'!D$61)</f>
        <v>0.24543610547667344</v>
      </c>
      <c r="E146">
        <f t="shared" si="10"/>
        <v>1.3576205965720853E-2</v>
      </c>
      <c r="F146">
        <f t="shared" si="11"/>
        <v>0.84882107698601261</v>
      </c>
      <c r="G146">
        <f t="shared" si="12"/>
        <v>0.24529401508848911</v>
      </c>
      <c r="H146" s="3" t="str">
        <f>IFERROR(VLOOKUP(A146,'GDP Data'!A$2:Q$144,13,FALSE),"Not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119</v>
      </c>
      <c r="B147">
        <f>('CON Score and Page Rank'!KK116-'MIN and MAX'!B$61)/('MIN and MAX'!F$61-'MIN and MAX'!B$61)</f>
        <v>1.7838799275532835E-5</v>
      </c>
      <c r="C147">
        <f>('CON Score and Page Rank'!KL116-'MIN and MAX'!C$61)/('MIN and MAX'!G$61-'MIN and MAX'!C$61)</f>
        <v>1.33704747834891E-2</v>
      </c>
      <c r="D147">
        <f>('CON Score and Page Rank'!KM116-'MIN and MAX'!D$61)/('MIN and MAX'!H$61-'MIN and MAX'!D$61)</f>
        <v>0.26612576064908722</v>
      </c>
      <c r="E147">
        <f t="shared" si="10"/>
        <v>1.3352635984213568E-2</v>
      </c>
      <c r="F147">
        <f t="shared" si="11"/>
        <v>0.84846778189068428</v>
      </c>
      <c r="G147">
        <f t="shared" si="12"/>
        <v>0.26610792184981169</v>
      </c>
      <c r="H147" s="3" t="str">
        <f>IFERROR(VLOOKUP(A147,'GDP Data'!A$2:Q$144,13,FALSE),"Not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113</v>
      </c>
      <c r="B148">
        <f>('CON Score and Page Rank'!KK110-'MIN and MAX'!B$61)/('MIN and MAX'!F$61-'MIN and MAX'!B$61)</f>
        <v>2.1674530445017283E-5</v>
      </c>
      <c r="C148">
        <f>('CON Score and Page Rank'!KL110-'MIN and MAX'!C$61)/('MIN and MAX'!G$61-'MIN and MAX'!C$61)</f>
        <v>1.2802815416057912E-2</v>
      </c>
      <c r="D148">
        <f>('CON Score and Page Rank'!KM110-'MIN and MAX'!D$61)/('MIN and MAX'!H$61-'MIN and MAX'!D$61)</f>
        <v>0.22190669371196756</v>
      </c>
      <c r="E148">
        <f t="shared" si="10"/>
        <v>1.2781140885612895E-2</v>
      </c>
      <c r="F148">
        <f t="shared" si="11"/>
        <v>0.84756468025790432</v>
      </c>
      <c r="G148">
        <f t="shared" si="12"/>
        <v>0.22188501918152254</v>
      </c>
      <c r="H148" s="3" t="str">
        <f>IFERROR(VLOOKUP(A148,'GDP Data'!A$2:Q$144,13,FALSE),"Not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72</v>
      </c>
      <c r="B149">
        <f>('CON Score and Page Rank'!KK69-'MIN and MAX'!B$61)/('MIN and MAX'!F$61-'MIN and MAX'!B$61)</f>
        <v>2.1888458559610703E-4</v>
      </c>
      <c r="C149">
        <f>('CON Score and Page Rank'!KL69-'MIN and MAX'!C$61)/('MIN and MAX'!G$61-'MIN and MAX'!C$61)</f>
        <v>1.293731192877115E-2</v>
      </c>
      <c r="D149">
        <f>('CON Score and Page Rank'!KM69-'MIN and MAX'!D$61)/('MIN and MAX'!H$61-'MIN and MAX'!D$61)</f>
        <v>0.22190669371196756</v>
      </c>
      <c r="E149">
        <f t="shared" si="10"/>
        <v>1.2718427343175043E-2</v>
      </c>
      <c r="F149">
        <f t="shared" si="11"/>
        <v>0.84746557756618979</v>
      </c>
      <c r="G149">
        <f t="shared" si="12"/>
        <v>0.22168780912637145</v>
      </c>
      <c r="H149" s="3">
        <f>IFERROR(VLOOKUP(A149,'GDP Data'!A$2:Q$144,13,FALSE),"Not Found")</f>
        <v>12172309522.6171</v>
      </c>
      <c r="I149">
        <f t="shared" si="13"/>
        <v>1.6250022741939998E-4</v>
      </c>
      <c r="J149">
        <f t="shared" si="14"/>
        <v>-0.84730307733877042</v>
      </c>
    </row>
    <row r="150" spans="1:10" x14ac:dyDescent="0.25">
      <c r="A150" t="s">
        <v>212</v>
      </c>
      <c r="B150">
        <f>('CON Score and Page Rank'!KK201-'MIN and MAX'!B$61)/('MIN and MAX'!F$61-'MIN and MAX'!B$61)</f>
        <v>1.8136008954906498E-3</v>
      </c>
      <c r="C150">
        <f>('CON Score and Page Rank'!KL201-'MIN and MAX'!C$61)/('MIN and MAX'!G$61-'MIN and MAX'!C$61)</f>
        <v>1.4503726073728303E-2</v>
      </c>
      <c r="D150">
        <f>('CON Score and Page Rank'!KM201-'MIN and MAX'!D$61)/('MIN and MAX'!H$61-'MIN and MAX'!D$61)</f>
        <v>0.20324543610547668</v>
      </c>
      <c r="E150">
        <f t="shared" si="10"/>
        <v>1.2690125178237654E-2</v>
      </c>
      <c r="F150">
        <f t="shared" si="11"/>
        <v>0.8474208532432187</v>
      </c>
      <c r="G150">
        <f t="shared" si="12"/>
        <v>0.20143183520998603</v>
      </c>
      <c r="H150" s="3" t="str">
        <f>IFERROR(VLOOKUP(A150,'GDP Data'!A$2:Q$144,13,FALSE),"Not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134</v>
      </c>
      <c r="B151">
        <f>('CON Score and Page Rank'!KK131-'MIN and MAX'!B$61)/('MIN and MAX'!F$61-'MIN and MAX'!B$61)</f>
        <v>3.5994213938748959E-4</v>
      </c>
      <c r="C151">
        <f>('CON Score and Page Rank'!KL131-'MIN and MAX'!C$61)/('MIN and MAX'!G$61-'MIN and MAX'!C$61)</f>
        <v>1.302227350781051E-2</v>
      </c>
      <c r="D151">
        <f>('CON Score and Page Rank'!KM131-'MIN and MAX'!D$61)/('MIN and MAX'!H$61-'MIN and MAX'!D$61)</f>
        <v>0.27707910750507098</v>
      </c>
      <c r="E151">
        <f t="shared" si="10"/>
        <v>1.266233136842302E-2</v>
      </c>
      <c r="F151">
        <f t="shared" si="11"/>
        <v>0.84737693224531996</v>
      </c>
      <c r="G151">
        <f t="shared" si="12"/>
        <v>0.27671916536568347</v>
      </c>
      <c r="H151" s="3" t="str">
        <f>IFERROR(VLOOKUP(A151,'GDP Data'!A$2:Q$144,13,FALSE),"Not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103</v>
      </c>
      <c r="B152">
        <f>('CON Score and Page Rank'!KK100-'MIN and MAX'!B$61)/('MIN and MAX'!F$61-'MIN and MAX'!B$61)</f>
        <v>3.5254689722879706E-5</v>
      </c>
      <c r="C152">
        <f>('CON Score and Page Rank'!KL100-'MIN and MAX'!C$61)/('MIN and MAX'!G$61-'MIN and MAX'!C$61)</f>
        <v>1.2607287418320019E-2</v>
      </c>
      <c r="D152">
        <f>('CON Score and Page Rank'!KM100-'MIN and MAX'!D$61)/('MIN and MAX'!H$61-'MIN and MAX'!D$61)</f>
        <v>0.21541582150101421</v>
      </c>
      <c r="E152">
        <f t="shared" si="10"/>
        <v>1.257203272859714E-2</v>
      </c>
      <c r="F152">
        <f t="shared" si="11"/>
        <v>0.84723423837224188</v>
      </c>
      <c r="G152">
        <f t="shared" si="12"/>
        <v>0.21538056681129134</v>
      </c>
      <c r="H152" s="3" t="str">
        <f>IFERROR(VLOOKUP(A152,'GDP Data'!A$2:Q$144,13,FALSE),"Not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155</v>
      </c>
      <c r="B153">
        <f>('CON Score and Page Rank'!KK152-'MIN and MAX'!B$61)/('MIN and MAX'!F$61-'MIN and MAX'!B$61)</f>
        <v>2.629172346064293E-3</v>
      </c>
      <c r="C153">
        <f>('CON Score and Page Rank'!KL152-'MIN and MAX'!C$61)/('MIN and MAX'!G$61-'MIN and MAX'!C$61)</f>
        <v>1.5138431573041778E-2</v>
      </c>
      <c r="D153">
        <f>('CON Score and Page Rank'!KM152-'MIN and MAX'!D$61)/('MIN and MAX'!H$61-'MIN and MAX'!D$61)</f>
        <v>0.32697768762677487</v>
      </c>
      <c r="E153">
        <f t="shared" si="10"/>
        <v>1.2509259226977485E-2</v>
      </c>
      <c r="F153">
        <f t="shared" si="11"/>
        <v>0.84713504093039693</v>
      </c>
      <c r="G153">
        <f t="shared" si="12"/>
        <v>0.32434851528071057</v>
      </c>
      <c r="H153" s="3" t="str">
        <f>IFERROR(VLOOKUP(A153,'GDP Data'!A$2:Q$144,13,FALSE),"Not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156</v>
      </c>
      <c r="B154">
        <f>('CON Score and Page Rank'!KK153-'MIN and MAX'!B$61)/('MIN and MAX'!F$61-'MIN and MAX'!B$61)</f>
        <v>2.4982202716471165E-5</v>
      </c>
      <c r="C154">
        <f>('CON Score and Page Rank'!KL153-'MIN and MAX'!C$61)/('MIN and MAX'!G$61-'MIN and MAX'!C$61)</f>
        <v>1.2265112339469026E-2</v>
      </c>
      <c r="D154">
        <f>('CON Score and Page Rank'!KM153-'MIN and MAX'!D$61)/('MIN and MAX'!H$61-'MIN and MAX'!D$61)</f>
        <v>0.25720081135902639</v>
      </c>
      <c r="E154">
        <f t="shared" si="10"/>
        <v>1.2240130136752554E-2</v>
      </c>
      <c r="F154">
        <f t="shared" si="11"/>
        <v>0.84670975133227822</v>
      </c>
      <c r="G154">
        <f t="shared" si="12"/>
        <v>0.25717582915630993</v>
      </c>
      <c r="H154" s="3" t="str">
        <f>IFERROR(VLOOKUP(A154,'GDP Data'!A$2:Q$144,13,FALSE),"Not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181</v>
      </c>
      <c r="B155">
        <f>('CON Score and Page Rank'!KK175-'MIN and MAX'!B$61)/('MIN and MAX'!F$61-'MIN and MAX'!B$61)</f>
        <v>5.9486149363738847E-2</v>
      </c>
      <c r="C155">
        <f>('CON Score and Page Rank'!KL175-'MIN and MAX'!C$61)/('MIN and MAX'!G$61-'MIN and MAX'!C$61)</f>
        <v>7.1343794855300915E-2</v>
      </c>
      <c r="D155">
        <f>('CON Score and Page Rank'!KM175-'MIN and MAX'!D$61)/('MIN and MAX'!H$61-'MIN and MAX'!D$61)</f>
        <v>0.91561866125760649</v>
      </c>
      <c r="E155">
        <f t="shared" si="10"/>
        <v>1.1857645491562069E-2</v>
      </c>
      <c r="F155">
        <f t="shared" si="11"/>
        <v>0.84610533231200924</v>
      </c>
      <c r="G155">
        <f t="shared" si="12"/>
        <v>0.85613251189386763</v>
      </c>
      <c r="H155" s="3" t="str">
        <f>IFERROR(VLOOKUP(A155,'GDP Data'!A$2:Q$144,13,FALSE),"Not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222</v>
      </c>
      <c r="B156">
        <f>('CON Score and Page Rank'!KK211-'MIN and MAX'!B$61)/('MIN and MAX'!F$61-'MIN and MAX'!B$61)</f>
        <v>1.0165840175713725E-4</v>
      </c>
      <c r="C156">
        <f>('CON Score and Page Rank'!KL211-'MIN and MAX'!C$61)/('MIN and MAX'!G$61-'MIN and MAX'!C$61)</f>
        <v>1.193003616090583E-2</v>
      </c>
      <c r="D156">
        <f>('CON Score and Page Rank'!KM211-'MIN and MAX'!D$61)/('MIN and MAX'!H$61-'MIN and MAX'!D$61)</f>
        <v>0.19837728194726167</v>
      </c>
      <c r="E156">
        <f t="shared" si="10"/>
        <v>1.1828377759148693E-2</v>
      </c>
      <c r="F156">
        <f t="shared" si="11"/>
        <v>0.84605908215694225</v>
      </c>
      <c r="G156">
        <f t="shared" si="12"/>
        <v>0.19827562354550454</v>
      </c>
      <c r="H156" s="3" t="str">
        <f>IFERROR(VLOOKUP(A156,'GDP Data'!A$2:Q$144,13,FALSE),"Not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188</v>
      </c>
      <c r="B157">
        <f>('CON Score and Page Rank'!KK179-'MIN and MAX'!B$61)/('MIN and MAX'!F$61-'MIN and MAX'!B$61)</f>
        <v>7.1705594043842744E-6</v>
      </c>
      <c r="C157">
        <f>('CON Score and Page Rank'!KL179-'MIN and MAX'!C$61)/('MIN and MAX'!G$61-'MIN and MAX'!C$61)</f>
        <v>1.1821503980666828E-2</v>
      </c>
      <c r="D157">
        <f>('CON Score and Page Rank'!KM179-'MIN and MAX'!D$61)/('MIN and MAX'!H$61-'MIN and MAX'!D$61)</f>
        <v>0.34198782961460444</v>
      </c>
      <c r="E157">
        <f t="shared" si="10"/>
        <v>1.1814333421262443E-2</v>
      </c>
      <c r="F157">
        <f t="shared" si="11"/>
        <v>0.84603688867793003</v>
      </c>
      <c r="G157">
        <f t="shared" si="12"/>
        <v>0.34198065905520009</v>
      </c>
      <c r="H157" s="3" t="str">
        <f>IFERROR(VLOOKUP(A157,'GDP Data'!A$2:Q$144,13,FALSE),"Not Found")</f>
        <v>Not Found</v>
      </c>
      <c r="I157" t="str">
        <f t="shared" si="13"/>
        <v>No Value</v>
      </c>
      <c r="J157" t="str">
        <f t="shared" si="14"/>
        <v>No Value</v>
      </c>
    </row>
    <row r="158" spans="1:10" x14ac:dyDescent="0.25">
      <c r="A158" t="s">
        <v>83</v>
      </c>
      <c r="B158">
        <f>('CON Score and Page Rank'!KK80-'MIN and MAX'!B$61)/('MIN and MAX'!F$61-'MIN and MAX'!B$61)</f>
        <v>2.4449799316424254E-6</v>
      </c>
      <c r="C158">
        <f>('CON Score and Page Rank'!KL80-'MIN and MAX'!C$61)/('MIN and MAX'!G$61-'MIN and MAX'!C$61)</f>
        <v>1.1342467532752906E-2</v>
      </c>
      <c r="D158">
        <f>('CON Score and Page Rank'!KM80-'MIN and MAX'!D$61)/('MIN and MAX'!H$61-'MIN and MAX'!D$61)</f>
        <v>0.22434077079107506</v>
      </c>
      <c r="E158">
        <f t="shared" si="10"/>
        <v>1.1340022552821264E-2</v>
      </c>
      <c r="F158">
        <f t="shared" si="11"/>
        <v>0.84528736183022246</v>
      </c>
      <c r="G158">
        <f t="shared" si="12"/>
        <v>0.22433832581114341</v>
      </c>
      <c r="H158" s="3" t="str">
        <f>IFERROR(VLOOKUP(A158,'GDP Data'!A$2:Q$144,13,FALSE),"Not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209</v>
      </c>
      <c r="B159">
        <f>('CON Score and Page Rank'!KK198-'MIN and MAX'!B$61)/('MIN and MAX'!F$61-'MIN and MAX'!B$61)</f>
        <v>4.9581848059139334E-6</v>
      </c>
      <c r="C159">
        <f>('CON Score and Page Rank'!KL198-'MIN and MAX'!C$61)/('MIN and MAX'!G$61-'MIN and MAX'!C$61)</f>
        <v>1.0886281256662257E-2</v>
      </c>
      <c r="D159">
        <f>('CON Score and Page Rank'!KM198-'MIN and MAX'!D$61)/('MIN and MAX'!H$61-'MIN and MAX'!D$61)</f>
        <v>0.17079107505070995</v>
      </c>
      <c r="E159">
        <f t="shared" si="10"/>
        <v>1.0881323071856342E-2</v>
      </c>
      <c r="F159">
        <f t="shared" si="11"/>
        <v>0.84456250478205341</v>
      </c>
      <c r="G159">
        <f t="shared" si="12"/>
        <v>0.17078611686590403</v>
      </c>
      <c r="H159" s="3" t="str">
        <f>IFERROR(VLOOKUP(A159,'GDP Data'!A$2:Q$144,13,FALSE),"Not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213</v>
      </c>
      <c r="B160">
        <f>('CON Score and Page Rank'!KK202-'MIN and MAX'!B$61)/('MIN and MAX'!F$61-'MIN and MAX'!B$61)</f>
        <v>5.3720910117569281E-5</v>
      </c>
      <c r="C160">
        <f>('CON Score and Page Rank'!KL202-'MIN and MAX'!C$61)/('MIN and MAX'!G$61-'MIN and MAX'!C$61)</f>
        <v>9.6236269904629908E-3</v>
      </c>
      <c r="D160">
        <f>('CON Score and Page Rank'!KM202-'MIN and MAX'!D$61)/('MIN and MAX'!H$61-'MIN and MAX'!D$61)</f>
        <v>0.23042596348884381</v>
      </c>
      <c r="E160">
        <f t="shared" si="10"/>
        <v>9.5699060803454208E-3</v>
      </c>
      <c r="F160">
        <f t="shared" si="11"/>
        <v>0.84249014610533213</v>
      </c>
      <c r="G160">
        <f t="shared" si="12"/>
        <v>0.23037224257872624</v>
      </c>
      <c r="H160" s="3">
        <f>IFERROR(VLOOKUP(A160,'GDP Data'!A$2:Q$144,13,FALSE),"Not Found")</f>
        <v>13008754110.8113</v>
      </c>
      <c r="I160">
        <f t="shared" si="13"/>
        <v>2.161525559669778E-4</v>
      </c>
      <c r="J160">
        <f t="shared" si="14"/>
        <v>-0.84227399354936516</v>
      </c>
    </row>
    <row r="161" spans="1:10" x14ac:dyDescent="0.25">
      <c r="A161" t="s">
        <v>144</v>
      </c>
      <c r="B161">
        <f>('CON Score and Page Rank'!KK142-'MIN and MAX'!B$61)/('MIN and MAX'!F$61-'MIN and MAX'!B$61)</f>
        <v>1.0396784227866477E-5</v>
      </c>
      <c r="C161">
        <f>('CON Score and Page Rank'!KL142-'MIN and MAX'!C$61)/('MIN and MAX'!G$61-'MIN and MAX'!C$61)</f>
        <v>9.2311893298305196E-3</v>
      </c>
      <c r="D161">
        <f>('CON Score and Page Rank'!KM142-'MIN and MAX'!D$61)/('MIN and MAX'!H$61-'MIN and MAX'!D$61)</f>
        <v>0.30750507099391483</v>
      </c>
      <c r="E161">
        <f t="shared" si="10"/>
        <v>9.2207925456026536E-3</v>
      </c>
      <c r="F161">
        <f t="shared" si="11"/>
        <v>0.84193846157816166</v>
      </c>
      <c r="G161">
        <f t="shared" si="12"/>
        <v>0.30749467420968696</v>
      </c>
      <c r="H161" s="3" t="str">
        <f>IFERROR(VLOOKUP(A161,'GDP Data'!A$2:Q$144,13,FALSE),"Not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114</v>
      </c>
      <c r="B162">
        <f>('CON Score and Page Rank'!KK111-'MIN and MAX'!B$61)/('MIN and MAX'!F$61-'MIN and MAX'!B$61)</f>
        <v>3.4888220612852194E-5</v>
      </c>
      <c r="C162">
        <f>('CON Score and Page Rank'!KL111-'MIN and MAX'!C$61)/('MIN and MAX'!G$61-'MIN and MAX'!C$61)</f>
        <v>9.179380495820403E-3</v>
      </c>
      <c r="D162">
        <f>('CON Score and Page Rank'!KM111-'MIN and MAX'!D$61)/('MIN and MAX'!H$61-'MIN and MAX'!D$61)</f>
        <v>9.9391480730223122E-2</v>
      </c>
      <c r="E162">
        <f t="shared" si="10"/>
        <v>9.14449227520755E-3</v>
      </c>
      <c r="F162">
        <f t="shared" si="11"/>
        <v>0.84181788854272499</v>
      </c>
      <c r="G162">
        <f t="shared" si="12"/>
        <v>9.9356592509610264E-2</v>
      </c>
      <c r="H162" s="3" t="str">
        <f>IFERROR(VLOOKUP(A162,'GDP Data'!A$2:Q$144,13,FALSE),"Not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68</v>
      </c>
      <c r="B163">
        <f>('CON Score and Page Rank'!KK65-'MIN and MAX'!B$61)/('MIN and MAX'!F$61-'MIN and MAX'!B$61)</f>
        <v>6.6283375186239317E-6</v>
      </c>
      <c r="C163">
        <f>('CON Score and Page Rank'!KL65-'MIN and MAX'!C$61)/('MIN and MAX'!G$61-'MIN and MAX'!C$61)</f>
        <v>8.7859351003087612E-3</v>
      </c>
      <c r="D163">
        <f>('CON Score and Page Rank'!KM65-'MIN and MAX'!D$61)/('MIN and MAX'!H$61-'MIN and MAX'!D$61)</f>
        <v>0.14969574036511157</v>
      </c>
      <c r="E163">
        <f t="shared" si="10"/>
        <v>8.7793067627901372E-3</v>
      </c>
      <c r="F163">
        <f t="shared" si="11"/>
        <v>0.84124080637117316</v>
      </c>
      <c r="G163">
        <f t="shared" si="12"/>
        <v>0.14968911202759294</v>
      </c>
      <c r="H163" s="3" t="str">
        <f>IFERROR(VLOOKUP(A163,'GDP Data'!A$2:Q$144,13,FALSE),"Not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299</v>
      </c>
      <c r="B164">
        <f>('CON Score and Page Rank'!KK57-'MIN and MAX'!B$61)/('MIN and MAX'!F$61-'MIN and MAX'!B$61)</f>
        <v>1.4605989052497153E-5</v>
      </c>
      <c r="C164">
        <f>('CON Score and Page Rank'!KL57-'MIN and MAX'!C$61)/('MIN and MAX'!G$61-'MIN and MAX'!C$61)</f>
        <v>7.3205918549952556E-3</v>
      </c>
      <c r="D164">
        <f>('CON Score and Page Rank'!KM57-'MIN and MAX'!D$61)/('MIN and MAX'!H$61-'MIN and MAX'!D$61)</f>
        <v>0.15456389452332658</v>
      </c>
      <c r="E164">
        <f t="shared" si="10"/>
        <v>7.3059858659427586E-3</v>
      </c>
      <c r="F164">
        <f t="shared" si="11"/>
        <v>0.83891260003867862</v>
      </c>
      <c r="G164">
        <f t="shared" si="12"/>
        <v>0.15454928853427408</v>
      </c>
      <c r="H164" s="3" t="str">
        <f>IFERROR(VLOOKUP(A164,'GDP Data'!A$2:Q$144,13,FALSE),"Not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106</v>
      </c>
      <c r="B165">
        <f>('CON Score and Page Rank'!KK103-'MIN and MAX'!B$61)/('MIN and MAX'!F$61-'MIN and MAX'!B$61)</f>
        <v>1.8408775530338777E-5</v>
      </c>
      <c r="C165">
        <f>('CON Score and Page Rank'!KL103-'MIN and MAX'!C$61)/('MIN and MAX'!G$61-'MIN and MAX'!C$61)</f>
        <v>6.4049824237321484E-3</v>
      </c>
      <c r="D165">
        <f>('CON Score and Page Rank'!KM103-'MIN and MAX'!D$61)/('MIN and MAX'!H$61-'MIN and MAX'!D$61)</f>
        <v>0.10831643002028397</v>
      </c>
      <c r="E165">
        <f t="shared" si="10"/>
        <v>6.3865736482018095E-3</v>
      </c>
      <c r="F165">
        <f t="shared" si="11"/>
        <v>0.83745970450716356</v>
      </c>
      <c r="G165">
        <f t="shared" si="12"/>
        <v>0.10829802124475364</v>
      </c>
      <c r="H165" s="3" t="str">
        <f>IFERROR(VLOOKUP(A165,'GDP Data'!A$2:Q$144,13,FALSE),"Not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77</v>
      </c>
      <c r="B166">
        <f>('CON Score and Page Rank'!KK74-'MIN and MAX'!B$61)/('MIN and MAX'!F$61-'MIN and MAX'!B$61)</f>
        <v>4.6558765748803719E-5</v>
      </c>
      <c r="C166">
        <f>('CON Score and Page Rank'!KL74-'MIN and MAX'!C$61)/('MIN and MAX'!G$61-'MIN and MAX'!C$61)</f>
        <v>6.3129002882113096E-3</v>
      </c>
      <c r="D166">
        <f>('CON Score and Page Rank'!KM74-'MIN and MAX'!D$61)/('MIN and MAX'!H$61-'MIN and MAX'!D$61)</f>
        <v>0.12941176470588237</v>
      </c>
      <c r="E166">
        <f t="shared" si="10"/>
        <v>6.2663415224625055E-3</v>
      </c>
      <c r="F166">
        <f t="shared" si="11"/>
        <v>0.83726970842612347</v>
      </c>
      <c r="G166">
        <f t="shared" si="12"/>
        <v>0.12936520594013357</v>
      </c>
      <c r="H166" s="3" t="str">
        <f>IFERROR(VLOOKUP(A166,'GDP Data'!A$2:Q$144,13,FALSE),"Not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189</v>
      </c>
      <c r="B167">
        <f>('CON Score and Page Rank'!KK181-'MIN and MAX'!B$61)/('MIN and MAX'!F$61-'MIN and MAX'!B$61)</f>
        <v>8.0542554379716802E-2</v>
      </c>
      <c r="C167">
        <f>('CON Score and Page Rank'!KL181-'MIN and MAX'!C$61)/('MIN and MAX'!G$61-'MIN and MAX'!C$61)</f>
        <v>8.6181042192886304E-2</v>
      </c>
      <c r="D167">
        <f>('CON Score and Page Rank'!KM181-'MIN and MAX'!D$61)/('MIN and MAX'!H$61-'MIN and MAX'!D$61)</f>
        <v>0.87180527383367135</v>
      </c>
      <c r="E167">
        <f t="shared" si="10"/>
        <v>5.6384878131695015E-3</v>
      </c>
      <c r="F167">
        <f t="shared" si="11"/>
        <v>0.83627754644363617</v>
      </c>
      <c r="G167">
        <f t="shared" si="12"/>
        <v>0.79126271945395454</v>
      </c>
      <c r="H167" s="3">
        <f>IFERROR(VLOOKUP(A167,'GDP Data'!A$2:Q$144,13,FALSE),"Not Found")</f>
        <v>528301269069.79901</v>
      </c>
      <c r="I167">
        <f t="shared" si="13"/>
        <v>3.3268722565862767E-2</v>
      </c>
      <c r="J167">
        <f t="shared" si="14"/>
        <v>-0.80300882387777339</v>
      </c>
    </row>
    <row r="168" spans="1:10" x14ac:dyDescent="0.25">
      <c r="A168" t="s">
        <v>165</v>
      </c>
      <c r="B168">
        <f>('CON Score and Page Rank'!KK160-'MIN and MAX'!B$61)/('MIN and MAX'!F$61-'MIN and MAX'!B$61)</f>
        <v>2.2331894085566762E-5</v>
      </c>
      <c r="C168">
        <f>('CON Score and Page Rank'!KL160-'MIN and MAX'!C$61)/('MIN and MAX'!G$61-'MIN and MAX'!C$61)</f>
        <v>5.3319526768740239E-3</v>
      </c>
      <c r="D168">
        <f>('CON Score and Page Rank'!KM160-'MIN and MAX'!D$61)/('MIN and MAX'!H$61-'MIN and MAX'!D$61)</f>
        <v>0.18945233265720082</v>
      </c>
      <c r="E168">
        <f t="shared" si="10"/>
        <v>5.3096207827884575E-3</v>
      </c>
      <c r="F168">
        <f t="shared" si="11"/>
        <v>0.83575785633110167</v>
      </c>
      <c r="G168">
        <f t="shared" si="12"/>
        <v>0.18943000076311525</v>
      </c>
      <c r="H168" s="3" t="str">
        <f>IFERROR(VLOOKUP(A168,'GDP Data'!A$2:Q$144,13,FALSE),"Not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70</v>
      </c>
      <c r="B169">
        <f>('CON Score and Page Rank'!KK67-'MIN and MAX'!B$61)/('MIN and MAX'!F$61-'MIN and MAX'!B$61)</f>
        <v>1.0479792990632857E-3</v>
      </c>
      <c r="C169">
        <f>('CON Score and Page Rank'!KL67-'MIN and MAX'!C$61)/('MIN and MAX'!G$61-'MIN and MAX'!C$61)</f>
        <v>6.0166666586298125E-3</v>
      </c>
      <c r="D169">
        <f>('CON Score and Page Rank'!KM67-'MIN and MAX'!D$61)/('MIN and MAX'!H$61-'MIN and MAX'!D$61)</f>
        <v>0.18945233265720082</v>
      </c>
      <c r="E169">
        <f t="shared" si="10"/>
        <v>4.968687359566527E-3</v>
      </c>
      <c r="F169">
        <f t="shared" si="11"/>
        <v>0.83521909837511077</v>
      </c>
      <c r="G169">
        <f t="shared" si="12"/>
        <v>0.18840435335813754</v>
      </c>
      <c r="H169" s="3" t="str">
        <f>IFERROR(VLOOKUP(A169,'GDP Data'!A$2:Q$144,13,FALSE),"Not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274</v>
      </c>
      <c r="B170">
        <f>('CON Score and Page Rank'!KK68-'MIN and MAX'!B$61)/('MIN and MAX'!F$61-'MIN and MAX'!B$61)</f>
        <v>1.0660214408713697E-5</v>
      </c>
      <c r="C170">
        <f>('CON Score and Page Rank'!KL68-'MIN and MAX'!C$61)/('MIN and MAX'!G$61-'MIN and MAX'!C$61)</f>
        <v>4.7600862328842329E-3</v>
      </c>
      <c r="D170">
        <f>('CON Score and Page Rank'!KM68-'MIN and MAX'!D$61)/('MIN and MAX'!H$61-'MIN and MAX'!D$61)</f>
        <v>7.9918864097363082E-2</v>
      </c>
      <c r="E170">
        <f t="shared" si="10"/>
        <v>4.749426018475519E-3</v>
      </c>
      <c r="F170">
        <f t="shared" si="11"/>
        <v>0.83487261198243701</v>
      </c>
      <c r="G170">
        <f t="shared" si="12"/>
        <v>7.9908203882954373E-2</v>
      </c>
      <c r="H170" s="3" t="str">
        <f>IFERROR(VLOOKUP(A170,'GDP Data'!A$2:Q$144,13,FALSE),"Not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79</v>
      </c>
      <c r="B171">
        <f>('CON Score and Page Rank'!KK76-'MIN and MAX'!B$61)/('MIN and MAX'!F$61-'MIN and MAX'!B$61)</f>
        <v>5.3666774813796433E-6</v>
      </c>
      <c r="C171">
        <f>('CON Score and Page Rank'!KL76-'MIN and MAX'!C$61)/('MIN and MAX'!G$61-'MIN and MAX'!C$61)</f>
        <v>4.6134434830098657E-3</v>
      </c>
      <c r="D171">
        <f>('CON Score and Page Rank'!KM76-'MIN and MAX'!D$61)/('MIN and MAX'!H$61-'MIN and MAX'!D$61)</f>
        <v>0.10141987829614604</v>
      </c>
      <c r="E171">
        <f t="shared" si="10"/>
        <v>4.6080768055284859E-3</v>
      </c>
      <c r="F171">
        <f t="shared" si="11"/>
        <v>0.83464924575354515</v>
      </c>
      <c r="G171">
        <f t="shared" si="12"/>
        <v>0.10141451161866466</v>
      </c>
      <c r="H171" s="3">
        <f>IFERROR(VLOOKUP(A171,'GDP Data'!A$2:Q$144,13,FALSE),"Not Found")</f>
        <v>21357344847.496601</v>
      </c>
      <c r="I171">
        <f t="shared" si="13"/>
        <v>7.5165883986908475E-4</v>
      </c>
      <c r="J171">
        <f t="shared" si="14"/>
        <v>-0.8338975869136761</v>
      </c>
    </row>
    <row r="172" spans="1:10" x14ac:dyDescent="0.25">
      <c r="A172" t="s">
        <v>173</v>
      </c>
      <c r="B172">
        <f>('CON Score and Page Rank'!KK169-'MIN and MAX'!B$61)/('MIN and MAX'!F$61-'MIN and MAX'!B$61)</f>
        <v>2.213597196472247E-6</v>
      </c>
      <c r="C172">
        <f>('CON Score and Page Rank'!KL169-'MIN and MAX'!C$61)/('MIN and MAX'!G$61-'MIN and MAX'!C$61)</f>
        <v>4.6076280731340751E-3</v>
      </c>
      <c r="D172">
        <f>('CON Score and Page Rank'!KM169-'MIN and MAX'!D$61)/('MIN and MAX'!H$61-'MIN and MAX'!D$61)</f>
        <v>3.8133874239350912E-2</v>
      </c>
      <c r="E172">
        <f t="shared" si="10"/>
        <v>4.6054144759376031E-3</v>
      </c>
      <c r="F172">
        <f t="shared" si="11"/>
        <v>0.83464503862349915</v>
      </c>
      <c r="G172">
        <f t="shared" si="12"/>
        <v>3.8131660642154439E-2</v>
      </c>
      <c r="H172" s="3" t="str">
        <f>IFERROR(VLOOKUP(A172,'GDP Data'!A$2:Q$144,13,FALSE),"Not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158</v>
      </c>
      <c r="B173">
        <f>('CON Score and Page Rank'!KK155-'MIN and MAX'!B$61)/('MIN and MAX'!F$61-'MIN and MAX'!B$61)</f>
        <v>4.9805936920616689E-6</v>
      </c>
      <c r="C173">
        <f>('CON Score and Page Rank'!KL155-'MIN and MAX'!C$61)/('MIN and MAX'!G$61-'MIN and MAX'!C$61)</f>
        <v>4.6101690665256816E-3</v>
      </c>
      <c r="D173">
        <f>('CON Score and Page Rank'!KM155-'MIN and MAX'!D$61)/('MIN and MAX'!H$61-'MIN and MAX'!D$61)</f>
        <v>3.8133874239350912E-2</v>
      </c>
      <c r="E173">
        <f t="shared" si="10"/>
        <v>4.60518847283362E-3</v>
      </c>
      <c r="F173">
        <f t="shared" si="11"/>
        <v>0.83464468148347692</v>
      </c>
      <c r="G173">
        <f t="shared" si="12"/>
        <v>3.812889364565885E-2</v>
      </c>
      <c r="H173" s="3" t="str">
        <f>IFERROR(VLOOKUP(A173,'GDP Data'!A$2:Q$144,13,FALSE),"Not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73</v>
      </c>
      <c r="B174">
        <f>('CON Score and Page Rank'!KK70-'MIN and MAX'!B$61)/('MIN and MAX'!F$61-'MIN and MAX'!B$61)</f>
        <v>5.6699704921677176E-6</v>
      </c>
      <c r="C174">
        <f>('CON Score and Page Rank'!KL70-'MIN and MAX'!C$61)/('MIN and MAX'!G$61-'MIN and MAX'!C$61)</f>
        <v>4.382706845589523E-3</v>
      </c>
      <c r="D174">
        <f>('CON Score and Page Rank'!KM70-'MIN and MAX'!D$61)/('MIN and MAX'!H$61-'MIN and MAX'!D$61)</f>
        <v>2.7586206896551724E-2</v>
      </c>
      <c r="E174">
        <f t="shared" si="10"/>
        <v>4.3770368750973556E-3</v>
      </c>
      <c r="F174">
        <f t="shared" si="11"/>
        <v>0.8342841463171361</v>
      </c>
      <c r="G174">
        <f t="shared" si="12"/>
        <v>2.7580536926059555E-2</v>
      </c>
      <c r="H174" s="3" t="str">
        <f>IFERROR(VLOOKUP(A174,'GDP Data'!A$2:Q$144,13,FALSE),"Not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150</v>
      </c>
      <c r="B175">
        <f>('CON Score and Page Rank'!KK147-'MIN and MAX'!B$61)/('MIN and MAX'!F$61-'MIN and MAX'!B$61)</f>
        <v>1.6815634610577671E-6</v>
      </c>
      <c r="C175">
        <f>('CON Score and Page Rank'!KL147-'MIN and MAX'!C$61)/('MIN and MAX'!G$61-'MIN and MAX'!C$61)</f>
        <v>2.3623860998629401E-3</v>
      </c>
      <c r="D175">
        <f>('CON Score and Page Rank'!KM147-'MIN and MAX'!D$61)/('MIN and MAX'!H$61-'MIN and MAX'!D$61)</f>
        <v>3.8539553752535496E-2</v>
      </c>
      <c r="E175">
        <f t="shared" si="10"/>
        <v>2.3607045364018825E-3</v>
      </c>
      <c r="F175">
        <f t="shared" si="11"/>
        <v>0.83109784947616305</v>
      </c>
      <c r="G175">
        <f t="shared" si="12"/>
        <v>3.8537872189074437E-2</v>
      </c>
      <c r="H175" s="3" t="str">
        <f>IFERROR(VLOOKUP(A175,'GDP Data'!A$2:Q$144,13,FALSE),"Not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307</v>
      </c>
      <c r="B176">
        <f>('CON Score and Page Rank'!KK190-'MIN and MAX'!B$61)/('MIN and MAX'!F$61-'MIN and MAX'!B$61)</f>
        <v>4.3720649987648499E-6</v>
      </c>
      <c r="C176">
        <f>('CON Score and Page Rank'!KL190-'MIN and MAX'!C$61)/('MIN and MAX'!G$61-'MIN and MAX'!C$61)</f>
        <v>2.3644304445461875E-3</v>
      </c>
      <c r="D176">
        <f>('CON Score and Page Rank'!KM190-'MIN and MAX'!D$61)/('MIN and MAX'!H$61-'MIN and MAX'!D$61)</f>
        <v>3.8539553752535496E-2</v>
      </c>
      <c r="E176">
        <f t="shared" si="10"/>
        <v>2.3600583795474225E-3</v>
      </c>
      <c r="F176">
        <f t="shared" si="11"/>
        <v>0.83109682839074739</v>
      </c>
      <c r="G176">
        <f t="shared" si="12"/>
        <v>3.8535181687536731E-2</v>
      </c>
      <c r="H176" s="3" t="str">
        <f>IFERROR(VLOOKUP(A176,'GDP Data'!A$2:Q$144,13,FALSE),"Not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39</v>
      </c>
      <c r="B177">
        <f>('CON Score and Page Rank'!KK34-'MIN and MAX'!B$61)/('MIN and MAX'!F$61-'MIN and MAX'!B$61)</f>
        <v>4.708377690983968E-5</v>
      </c>
      <c r="C177">
        <f>('CON Score and Page Rank'!KL34-'MIN and MAX'!C$61)/('MIN and MAX'!G$61-'MIN and MAX'!C$61)</f>
        <v>2.3968844163927373E-3</v>
      </c>
      <c r="D177">
        <f>('CON Score and Page Rank'!KM34-'MIN and MAX'!D$61)/('MIN and MAX'!H$61-'MIN and MAX'!D$61)</f>
        <v>3.8539553752535496E-2</v>
      </c>
      <c r="E177">
        <f t="shared" si="10"/>
        <v>2.3498006394828976E-3</v>
      </c>
      <c r="F177">
        <f t="shared" si="11"/>
        <v>0.83108061865977401</v>
      </c>
      <c r="G177">
        <f t="shared" si="12"/>
        <v>3.8492469975625658E-2</v>
      </c>
      <c r="H177" s="3" t="str">
        <f>IFERROR(VLOOKUP(A177,'GDP Data'!A$2:Q$144,13,FALSE),"Not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86</v>
      </c>
      <c r="B178">
        <f>('CON Score and Page Rank'!KK83-'MIN and MAX'!B$61)/('MIN and MAX'!F$61-'MIN and MAX'!B$61)</f>
        <v>8.0596483163667486E-7</v>
      </c>
      <c r="C178">
        <f>('CON Score and Page Rank'!KL83-'MIN and MAX'!C$61)/('MIN and MAX'!G$61-'MIN and MAX'!C$61)</f>
        <v>2.2533125147819765E-3</v>
      </c>
      <c r="D178">
        <f>('CON Score and Page Rank'!KM83-'MIN and MAX'!D$61)/('MIN and MAX'!H$61-'MIN and MAX'!D$61)</f>
        <v>7.3427991886409735E-2</v>
      </c>
      <c r="E178">
        <f t="shared" si="10"/>
        <v>2.2525065499503396E-3</v>
      </c>
      <c r="F178">
        <f t="shared" si="11"/>
        <v>0.83092687027009959</v>
      </c>
      <c r="G178">
        <f t="shared" si="12"/>
        <v>7.3427185921578098E-2</v>
      </c>
      <c r="H178" s="3" t="str">
        <f>IFERROR(VLOOKUP(A178,'GDP Data'!A$2:Q$144,13,FALSE),"Not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42</v>
      </c>
      <c r="B179">
        <f>('CON Score and Page Rank'!KK36-'MIN and MAX'!B$61)/('MIN and MAX'!F$61-'MIN and MAX'!B$61)</f>
        <v>9.0000341053573199E-2</v>
      </c>
      <c r="C179">
        <f>('CON Score and Page Rank'!KL36-'MIN and MAX'!C$61)/('MIN and MAX'!G$61-'MIN and MAX'!C$61)</f>
        <v>9.2085552868201581E-2</v>
      </c>
      <c r="D179">
        <f>('CON Score and Page Rank'!KM36-'MIN and MAX'!D$61)/('MIN and MAX'!H$61-'MIN and MAX'!D$61)</f>
        <v>0.90872210953346855</v>
      </c>
      <c r="E179">
        <f t="shared" si="10"/>
        <v>2.0852118146283821E-3</v>
      </c>
      <c r="F179">
        <f t="shared" si="11"/>
        <v>0.83066250378822659</v>
      </c>
      <c r="G179">
        <f t="shared" si="12"/>
        <v>0.81872176847989531</v>
      </c>
      <c r="H179" s="3">
        <f>IFERROR(VLOOKUP(A179,'GDP Data'!A$2:Q$144,13,FALSE),"Not Found")</f>
        <v>168291357111.73901</v>
      </c>
      <c r="I179">
        <f t="shared" si="13"/>
        <v>1.0176493445870093E-2</v>
      </c>
      <c r="J179">
        <f t="shared" si="14"/>
        <v>-0.82048601034235646</v>
      </c>
    </row>
    <row r="180" spans="1:10" x14ac:dyDescent="0.25">
      <c r="A180" t="s">
        <v>60</v>
      </c>
      <c r="B180">
        <f>('CON Score and Page Rank'!KK56-'MIN and MAX'!B$61)/('MIN and MAX'!F$61-'MIN and MAX'!B$61)</f>
        <v>0.11357031086932275</v>
      </c>
      <c r="C180">
        <f>('CON Score and Page Rank'!KL56-'MIN and MAX'!C$61)/('MIN and MAX'!G$61-'MIN and MAX'!C$61)</f>
        <v>0.11546715613437371</v>
      </c>
      <c r="D180">
        <f>('CON Score and Page Rank'!KM56-'MIN and MAX'!D$61)/('MIN and MAX'!H$61-'MIN and MAX'!D$61)</f>
        <v>0.8896551724137931</v>
      </c>
      <c r="E180">
        <f t="shared" si="10"/>
        <v>1.8968452650509615E-3</v>
      </c>
      <c r="F180">
        <f t="shared" si="11"/>
        <v>0.83036483870080757</v>
      </c>
      <c r="G180">
        <f t="shared" si="12"/>
        <v>0.77608486154447032</v>
      </c>
      <c r="H180" s="3">
        <f>IFERROR(VLOOKUP(A180,'GDP Data'!A$2:Q$144,13,FALSE),"Not Found")</f>
        <v>279351168707.26703</v>
      </c>
      <c r="I180">
        <f t="shared" si="13"/>
        <v>1.7300237904566893E-2</v>
      </c>
      <c r="J180">
        <f t="shared" si="14"/>
        <v>-0.81306460079624066</v>
      </c>
    </row>
    <row r="181" spans="1:10" x14ac:dyDescent="0.25">
      <c r="A181" t="s">
        <v>167</v>
      </c>
      <c r="B181">
        <f>('CON Score and Page Rank'!KK163-'MIN and MAX'!B$61)/('MIN and MAX'!F$61-'MIN and MAX'!B$61)</f>
        <v>3.1398875248781593E-5</v>
      </c>
      <c r="C181">
        <f>('CON Score and Page Rank'!KL163-'MIN and MAX'!C$61)/('MIN and MAX'!G$61-'MIN and MAX'!C$61)</f>
        <v>1.3074955808298992E-3</v>
      </c>
      <c r="D181">
        <f>('CON Score and Page Rank'!KM163-'MIN and MAX'!D$61)/('MIN and MAX'!H$61-'MIN and MAX'!D$61)</f>
        <v>6.4503042596348883E-2</v>
      </c>
      <c r="E181">
        <f t="shared" si="10"/>
        <v>1.2760967055811176E-3</v>
      </c>
      <c r="F181">
        <f t="shared" si="11"/>
        <v>0.82938390458785427</v>
      </c>
      <c r="G181">
        <f t="shared" si="12"/>
        <v>6.4471643721100105E-2</v>
      </c>
      <c r="H181" s="3" t="str">
        <f>IFERROR(VLOOKUP(A181,'GDP Data'!A$2:Q$144,13,FALSE),"Not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132</v>
      </c>
      <c r="B182">
        <f>('CON Score and Page Rank'!KK129-'MIN and MAX'!B$61)/('MIN and MAX'!F$61-'MIN and MAX'!B$61)</f>
        <v>1.0484716283052152E-6</v>
      </c>
      <c r="C182">
        <f>('CON Score and Page Rank'!KL129-'MIN and MAX'!C$61)/('MIN and MAX'!G$61-'MIN and MAX'!C$61)</f>
        <v>1.2469578570211144E-3</v>
      </c>
      <c r="D182">
        <f>('CON Score and Page Rank'!KM129-'MIN and MAX'!D$61)/('MIN and MAX'!H$61-'MIN and MAX'!D$61)</f>
        <v>2.1501014198782961E-2</v>
      </c>
      <c r="E182">
        <f t="shared" si="10"/>
        <v>1.2459093853928092E-3</v>
      </c>
      <c r="F182">
        <f t="shared" si="11"/>
        <v>0.82933620125983265</v>
      </c>
      <c r="G182">
        <f t="shared" si="12"/>
        <v>2.1499965727154655E-2</v>
      </c>
      <c r="H182" s="3" t="str">
        <f>IFERROR(VLOOKUP(A182,'GDP Data'!A$2:Q$144,13,FALSE),"Not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161</v>
      </c>
      <c r="B183">
        <f>('CON Score and Page Rank'!KK158-'MIN and MAX'!B$61)/('MIN and MAX'!F$61-'MIN and MAX'!B$61)</f>
        <v>5.5387403084762051E-5</v>
      </c>
      <c r="C183">
        <f>('CON Score and Page Rank'!KL158-'MIN and MAX'!C$61)/('MIN and MAX'!G$61-'MIN and MAX'!C$61)</f>
        <v>1.1536268809981503E-3</v>
      </c>
      <c r="D183">
        <f>('CON Score and Page Rank'!KM158-'MIN and MAX'!D$61)/('MIN and MAX'!H$61-'MIN and MAX'!D$61)</f>
        <v>7.3833671399594319E-2</v>
      </c>
      <c r="E183">
        <f t="shared" si="10"/>
        <v>1.0982394779133883E-3</v>
      </c>
      <c r="F183">
        <f t="shared" si="11"/>
        <v>0.82910284679208013</v>
      </c>
      <c r="G183">
        <f t="shared" si="12"/>
        <v>7.3778283996509555E-2</v>
      </c>
      <c r="H183" s="3" t="str">
        <f>IFERROR(VLOOKUP(A183,'GDP Data'!A$2:Q$144,13,FALSE),"Not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257</v>
      </c>
      <c r="B184">
        <f>('CON Score and Page Rank'!KK162-'MIN and MAX'!B$61)/('MIN and MAX'!F$61-'MIN and MAX'!B$61)</f>
        <v>4.7948883786250789E-5</v>
      </c>
      <c r="C184">
        <f>('CON Score and Page Rank'!KL162-'MIN and MAX'!C$61)/('MIN and MAX'!G$61-'MIN and MAX'!C$61)</f>
        <v>1.1176891494618579E-3</v>
      </c>
      <c r="D184">
        <f>('CON Score and Page Rank'!KM162-'MIN and MAX'!D$61)/('MIN and MAX'!H$61-'MIN and MAX'!D$61)</f>
        <v>6.0851926977687626E-2</v>
      </c>
      <c r="E184">
        <f t="shared" si="10"/>
        <v>1.0697402656756072E-3</v>
      </c>
      <c r="F184">
        <f t="shared" si="11"/>
        <v>0.82905781108631837</v>
      </c>
      <c r="G184">
        <f t="shared" si="12"/>
        <v>6.0803978093901374E-2</v>
      </c>
      <c r="H184" s="3" t="str">
        <f>IFERROR(VLOOKUP(A184,'GDP Data'!A$2:Q$144,13,FALSE),"Not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153</v>
      </c>
      <c r="B185">
        <f>('CON Score and Page Rank'!KK150-'MIN and MAX'!B$61)/('MIN and MAX'!F$61-'MIN and MAX'!B$61)</f>
        <v>2.6688165102872143E-7</v>
      </c>
      <c r="C185">
        <f>('CON Score and Page Rank'!KL150-'MIN and MAX'!C$61)/('MIN and MAX'!G$61-'MIN and MAX'!C$61)</f>
        <v>9.2728933838702649E-4</v>
      </c>
      <c r="D185">
        <f>('CON Score and Page Rank'!KM150-'MIN and MAX'!D$61)/('MIN and MAX'!H$61-'MIN and MAX'!D$61)</f>
        <v>1.6632860040567951E-2</v>
      </c>
      <c r="E185">
        <f t="shared" si="10"/>
        <v>9.2702245673599777E-4</v>
      </c>
      <c r="F185">
        <f t="shared" si="11"/>
        <v>0.82883228214198323</v>
      </c>
      <c r="G185">
        <f t="shared" si="12"/>
        <v>1.6632593158916922E-2</v>
      </c>
      <c r="H185" s="3" t="str">
        <f>IFERROR(VLOOKUP(A185,'GDP Data'!A$2:Q$144,13,FALSE),"Not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143</v>
      </c>
      <c r="B186">
        <f>('CON Score and Page Rank'!KK140-'MIN and MAX'!B$61)/('MIN and MAX'!F$61-'MIN and MAX'!B$61)</f>
        <v>3.4999283830121502E-7</v>
      </c>
      <c r="C186">
        <f>('CON Score and Page Rank'!KL140-'MIN and MAX'!C$61)/('MIN and MAX'!G$61-'MIN and MAX'!C$61)</f>
        <v>3.2110504614809269E-4</v>
      </c>
      <c r="D186">
        <f>('CON Score and Page Rank'!KM140-'MIN and MAX'!D$61)/('MIN and MAX'!H$61-'MIN and MAX'!D$61)</f>
        <v>1.2981744421906694E-2</v>
      </c>
      <c r="E186">
        <f t="shared" si="10"/>
        <v>3.2075505330979146E-4</v>
      </c>
      <c r="F186">
        <f t="shared" si="11"/>
        <v>0.82787423178726249</v>
      </c>
      <c r="G186">
        <f t="shared" si="12"/>
        <v>1.2981394429068392E-2</v>
      </c>
      <c r="H186" s="3" t="str">
        <f>IFERROR(VLOOKUP(A186,'GDP Data'!A$2:Q$144,13,FALSE),"Not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169</v>
      </c>
      <c r="B187">
        <f>('CON Score and Page Rank'!KK165-'MIN and MAX'!B$61)/('MIN and MAX'!F$61-'MIN and MAX'!B$61)</f>
        <v>1.3999713531942226E-6</v>
      </c>
      <c r="C187">
        <f>('CON Score and Page Rank'!KL165-'MIN and MAX'!C$61)/('MIN and MAX'!G$61-'MIN and MAX'!C$61)</f>
        <v>3.2159880736396169E-4</v>
      </c>
      <c r="D187">
        <f>('CON Score and Page Rank'!KM165-'MIN and MAX'!D$61)/('MIN and MAX'!H$61-'MIN and MAX'!D$61)</f>
        <v>1.2981744421906694E-2</v>
      </c>
      <c r="E187">
        <f t="shared" si="10"/>
        <v>3.2019883601076745E-4</v>
      </c>
      <c r="F187">
        <f t="shared" si="11"/>
        <v>0.82787335282827901</v>
      </c>
      <c r="G187">
        <f t="shared" si="12"/>
        <v>1.2980344450553499E-2</v>
      </c>
      <c r="H187" s="3" t="str">
        <f>IFERROR(VLOOKUP(A187,'GDP Data'!A$2:Q$144,13,FALSE),"Not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80</v>
      </c>
      <c r="B188">
        <f>('CON Score and Page Rank'!KK77-'MIN and MAX'!B$61)/('MIN and MAX'!F$61-'MIN and MAX'!B$61)</f>
        <v>4.899899736206373E-6</v>
      </c>
      <c r="C188">
        <f>('CON Score and Page Rank'!KL77-'MIN and MAX'!C$61)/('MIN and MAX'!G$61-'MIN and MAX'!C$61)</f>
        <v>3.2324467808352513E-4</v>
      </c>
      <c r="D188">
        <f>('CON Score and Page Rank'!KM77-'MIN and MAX'!D$61)/('MIN and MAX'!H$61-'MIN and MAX'!D$61)</f>
        <v>1.2981744421906694E-2</v>
      </c>
      <c r="E188">
        <f t="shared" si="10"/>
        <v>3.1834477834731875E-4</v>
      </c>
      <c r="F188">
        <f t="shared" si="11"/>
        <v>0.8278704229650008</v>
      </c>
      <c r="G188">
        <f t="shared" si="12"/>
        <v>1.2976844522170487E-2</v>
      </c>
      <c r="H188" s="3" t="str">
        <f>IFERROR(VLOOKUP(A188,'GDP Data'!A$2:Q$144,13,FALSE),"Not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43</v>
      </c>
      <c r="B189">
        <f>('CON Score and Page Rank'!KK37-'MIN and MAX'!B$61)/('MIN and MAX'!F$61-'MIN and MAX'!B$61)</f>
        <v>1</v>
      </c>
      <c r="C189">
        <f>('CON Score and Page Rank'!KL37-'MIN and MAX'!C$61)/('MIN and MAX'!G$61-'MIN and MAX'!C$61)</f>
        <v>1</v>
      </c>
      <c r="D189">
        <f>('CON Score and Page Rank'!KM37-'MIN and MAX'!D$61)/('MIN and MAX'!H$61-'MIN and MAX'!D$61)</f>
        <v>0.93793103448275861</v>
      </c>
      <c r="E189">
        <f t="shared" si="10"/>
        <v>0</v>
      </c>
      <c r="F189">
        <f t="shared" si="11"/>
        <v>0.82736736057686067</v>
      </c>
      <c r="G189">
        <f t="shared" si="12"/>
        <v>-6.2068965517241392E-2</v>
      </c>
      <c r="H189" s="3">
        <f>IFERROR(VLOOKUP(A189,'GDP Data'!A$2:Q$144,13,FALSE),"Not Found")</f>
        <v>15599728123000</v>
      </c>
      <c r="I189">
        <f t="shared" si="13"/>
        <v>1</v>
      </c>
      <c r="J189">
        <f t="shared" si="14"/>
        <v>0.17263263942313933</v>
      </c>
    </row>
    <row r="190" spans="1:10" x14ac:dyDescent="0.25">
      <c r="A190" t="s">
        <v>245</v>
      </c>
      <c r="B190">
        <f>('CON Score and Page Rank'!KK113-'MIN and MAX'!B$61)/('MIN and MAX'!F$61-'MIN and MAX'!B$61)</f>
        <v>1.0777564319134053E-6</v>
      </c>
      <c r="C190">
        <f>('CON Score and Page Rank'!KL113-'MIN and MAX'!C$61)/('MIN and MAX'!G$61-'MIN and MAX'!C$61)</f>
        <v>0</v>
      </c>
      <c r="D190">
        <f>('CON Score and Page Rank'!KM113-'MIN and MAX'!D$61)/('MIN and MAX'!H$61-'MIN and MAX'!D$61)</f>
        <v>0</v>
      </c>
      <c r="E190">
        <f t="shared" si="10"/>
        <v>-1.0777564319134053E-6</v>
      </c>
      <c r="F190">
        <f t="shared" si="11"/>
        <v>0.8273656574588536</v>
      </c>
      <c r="G190">
        <f t="shared" si="12"/>
        <v>-1.0777564319134053E-6</v>
      </c>
      <c r="H190" s="3" t="str">
        <f>IFERROR(VLOOKUP(A190,'GDP Data'!A$2:Q$144,13,FALSE),"Not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109</v>
      </c>
      <c r="B191">
        <f>('CON Score and Page Rank'!KK106-'MIN and MAX'!B$61)/('MIN and MAX'!F$61-'MIN and MAX'!B$61)</f>
        <v>2.9494021939301202E-5</v>
      </c>
      <c r="C191">
        <f>('CON Score and Page Rank'!KL106-'MIN and MAX'!C$61)/('MIN and MAX'!G$61-'MIN and MAX'!C$61)</f>
        <v>1.3767564194523705E-5</v>
      </c>
      <c r="D191">
        <f>('CON Score and Page Rank'!KM106-'MIN and MAX'!D$61)/('MIN and MAX'!H$61-'MIN and MAX'!D$61)</f>
        <v>1.0547667342799188E-2</v>
      </c>
      <c r="E191">
        <f t="shared" si="10"/>
        <v>-1.5726457744777498E-5</v>
      </c>
      <c r="F191">
        <f t="shared" si="11"/>
        <v>0.82734250893823436</v>
      </c>
      <c r="G191">
        <f t="shared" si="12"/>
        <v>1.0518173320859888E-2</v>
      </c>
      <c r="H191" s="3" t="str">
        <f>IFERROR(VLOOKUP(A191,'GDP Data'!A$2:Q$144,13,FALSE),"Not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58</v>
      </c>
      <c r="B192">
        <f>('CON Score and Page Rank'!KK53-'MIN and MAX'!B$61)/('MIN and MAX'!F$61-'MIN and MAX'!B$61)</f>
        <v>0</v>
      </c>
      <c r="C192">
        <f>('CON Score and Page Rank'!KL53-'MIN and MAX'!C$61)/('MIN and MAX'!G$61-'MIN and MAX'!C$61)</f>
        <v>-1.7086303688436418E-4</v>
      </c>
      <c r="D192">
        <f>('CON Score and Page Rank'!KM53-'MIN and MAX'!D$61)/('MIN and MAX'!H$61-'MIN and MAX'!D$61)</f>
        <v>-3.3671399594320486E-2</v>
      </c>
      <c r="E192">
        <f t="shared" si="10"/>
        <v>-1.7086303688436418E-4</v>
      </c>
      <c r="F192">
        <f t="shared" si="11"/>
        <v>0.82709735530827677</v>
      </c>
      <c r="G192">
        <f t="shared" si="12"/>
        <v>-3.3671399594320486E-2</v>
      </c>
      <c r="H192" s="3" t="str">
        <f>IFERROR(VLOOKUP(A192,'GDP Data'!A$2:Q$144,13,FALSE),"Not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93</v>
      </c>
      <c r="B193">
        <f>('CON Score and Page Rank'!KK90-'MIN and MAX'!B$61)/('MIN and MAX'!F$61-'MIN and MAX'!B$61)</f>
        <v>0</v>
      </c>
      <c r="C193">
        <f>('CON Score and Page Rank'!KL90-'MIN and MAX'!C$61)/('MIN and MAX'!G$61-'MIN and MAX'!C$61)</f>
        <v>-1.7086303688436418E-4</v>
      </c>
      <c r="D193">
        <f>('CON Score and Page Rank'!KM90-'MIN and MAX'!D$61)/('MIN and MAX'!H$61-'MIN and MAX'!D$61)</f>
        <v>-3.3671399594320486E-2</v>
      </c>
      <c r="E193">
        <f t="shared" si="10"/>
        <v>-1.7086303688436418E-4</v>
      </c>
      <c r="F193">
        <f t="shared" si="11"/>
        <v>0.82709735530827677</v>
      </c>
      <c r="G193">
        <f t="shared" si="12"/>
        <v>-3.3671399594320486E-2</v>
      </c>
      <c r="H193" s="3" t="str">
        <f>IFERROR(VLOOKUP(A193,'GDP Data'!A$2:Q$144,13,FALSE),"Not Found")</f>
        <v>Not Found</v>
      </c>
      <c r="I193" t="str">
        <f t="shared" si="13"/>
        <v>No Value</v>
      </c>
      <c r="J193" t="str">
        <f t="shared" si="14"/>
        <v>No Value</v>
      </c>
    </row>
    <row r="194" spans="1:10" x14ac:dyDescent="0.25">
      <c r="A194" t="s">
        <v>20</v>
      </c>
      <c r="B194">
        <f>('CON Score and Page Rank'!KK7-'MIN and MAX'!B$61)/('MIN and MAX'!F$61-'MIN and MAX'!B$61)</f>
        <v>0.12296149003190643</v>
      </c>
      <c r="C194">
        <f>('CON Score and Page Rank'!KL7-'MIN and MAX'!C$61)/('MIN and MAX'!G$61-'MIN and MAX'!C$61)</f>
        <v>0.11666886698406928</v>
      </c>
      <c r="D194">
        <f>('CON Score and Page Rank'!KM7-'MIN and MAX'!D$61)/('MIN and MAX'!H$61-'MIN and MAX'!D$61)</f>
        <v>1</v>
      </c>
      <c r="E194">
        <f t="shared" si="10"/>
        <v>-6.2926230478371481E-3</v>
      </c>
      <c r="F194">
        <f t="shared" si="11"/>
        <v>0.8174234815079322</v>
      </c>
      <c r="G194">
        <f t="shared" si="12"/>
        <v>0.87703850996809352</v>
      </c>
      <c r="H194" s="3">
        <f>IFERROR(VLOOKUP(A194,'GDP Data'!A$2:Q$144,13,FALSE),"Not Found")</f>
        <v>1793326630174.52</v>
      </c>
      <c r="I194">
        <f t="shared" si="13"/>
        <v>0.1144116425547847</v>
      </c>
      <c r="J194">
        <f t="shared" si="14"/>
        <v>-0.70301183895314745</v>
      </c>
    </row>
    <row r="195" spans="1:10" x14ac:dyDescent="0.25">
      <c r="A195" t="s">
        <v>21</v>
      </c>
      <c r="B195">
        <f>('CON Score and Page Rank'!KK12-'MIN and MAX'!B$61)/('MIN and MAX'!F$61-'MIN and MAX'!B$61)</f>
        <v>0.10836748105487014</v>
      </c>
      <c r="C195">
        <f>('CON Score and Page Rank'!KL12-'MIN and MAX'!C$61)/('MIN and MAX'!G$61-'MIN and MAX'!C$61)</f>
        <v>9.7623097897889005E-2</v>
      </c>
      <c r="D195">
        <f>('CON Score and Page Rank'!KM12-'MIN and MAX'!D$61)/('MIN and MAX'!H$61-'MIN and MAX'!D$61)</f>
        <v>0.9509127789046653</v>
      </c>
      <c r="E195">
        <f t="shared" ref="E195:E215" si="15">C195-B195</f>
        <v>-1.0744383156981133E-2</v>
      </c>
      <c r="F195">
        <f t="shared" ref="F195:F215" si="16">(E195-MIN(E$3:E$215))/(MAX(E$3:E$215)-MIN(E$3:E$215))</f>
        <v>0.81038861483426072</v>
      </c>
      <c r="G195">
        <f t="shared" ref="G195:G215" si="17">D195-B195</f>
        <v>0.84254529784979515</v>
      </c>
      <c r="H195" s="3">
        <f>IFERROR(VLOOKUP(A195,'GDP Data'!A$2:Q$144,13,FALSE),"Not Found")</f>
        <v>344003137611.271</v>
      </c>
      <c r="I195">
        <f t="shared" ref="I195:I215" si="18">IFERROR((H195-MIN(H$3:H$215))/(MAX(H$3:H$215)-MIN(H$3:H$215)),"No Value")</f>
        <v>2.1447229499520052E-2</v>
      </c>
      <c r="J195">
        <f t="shared" ref="J195:J215" si="19">IFERROR(I195-F195,"No Value")</f>
        <v>-0.78894138533474067</v>
      </c>
    </row>
    <row r="196" spans="1:10" x14ac:dyDescent="0.25">
      <c r="A196" t="s">
        <v>27</v>
      </c>
      <c r="B196">
        <f>('CON Score and Page Rank'!KK17-'MIN and MAX'!B$61)/('MIN and MAX'!F$61-'MIN and MAX'!B$61)</f>
        <v>6.3909994757989544E-2</v>
      </c>
      <c r="C196">
        <f>('CON Score and Page Rank'!KL17-'MIN and MAX'!C$61)/('MIN and MAX'!G$61-'MIN and MAX'!C$61)</f>
        <v>5.1705760634431996E-2</v>
      </c>
      <c r="D196">
        <f>('CON Score and Page Rank'!KM17-'MIN and MAX'!D$61)/('MIN and MAX'!H$61-'MIN and MAX'!D$61)</f>
        <v>0.84584178498985796</v>
      </c>
      <c r="E196">
        <f t="shared" si="15"/>
        <v>-1.2204234123557547E-2</v>
      </c>
      <c r="F196">
        <f t="shared" si="16"/>
        <v>0.80808169427665899</v>
      </c>
      <c r="G196">
        <f t="shared" si="17"/>
        <v>0.78193179023186843</v>
      </c>
      <c r="H196" s="3">
        <f>IFERROR(VLOOKUP(A196,'GDP Data'!A$2:Q$144,13,FALSE),"Not Found")</f>
        <v>282995942006.55701</v>
      </c>
      <c r="I196">
        <f t="shared" si="18"/>
        <v>1.753402574574011E-2</v>
      </c>
      <c r="J196">
        <f t="shared" si="19"/>
        <v>-0.79054766853091885</v>
      </c>
    </row>
    <row r="197" spans="1:10" x14ac:dyDescent="0.25">
      <c r="A197" t="s">
        <v>31</v>
      </c>
      <c r="B197">
        <f>('CON Score and Page Rank'!KK23-'MIN and MAX'!B$61)/('MIN and MAX'!F$61-'MIN and MAX'!B$61)</f>
        <v>0.1829284003942917</v>
      </c>
      <c r="C197">
        <f>('CON Score and Page Rank'!KL23-'MIN and MAX'!C$61)/('MIN and MAX'!G$61-'MIN and MAX'!C$61)</f>
        <v>0.1634663292835741</v>
      </c>
      <c r="D197">
        <f>('CON Score and Page Rank'!KM23-'MIN and MAX'!D$61)/('MIN and MAX'!H$61-'MIN and MAX'!D$61)</f>
        <v>0.98539553752535491</v>
      </c>
      <c r="E197">
        <f t="shared" si="15"/>
        <v>-1.9462071110717599E-2</v>
      </c>
      <c r="F197">
        <f t="shared" si="16"/>
        <v>0.79661254178593077</v>
      </c>
      <c r="G197">
        <f t="shared" si="17"/>
        <v>0.80246713713106321</v>
      </c>
      <c r="H197" s="3">
        <f>IFERROR(VLOOKUP(A197,'GDP Data'!A$2:Q$144,13,FALSE),"Not Found")</f>
        <v>61696281326.2453</v>
      </c>
      <c r="I197">
        <f t="shared" si="18"/>
        <v>3.339131941811384E-3</v>
      </c>
      <c r="J197">
        <f t="shared" si="19"/>
        <v>-0.79327340984411943</v>
      </c>
    </row>
    <row r="198" spans="1:10" x14ac:dyDescent="0.25">
      <c r="A198" t="s">
        <v>200</v>
      </c>
      <c r="B198">
        <f>('CON Score and Page Rank'!KK6-'MIN and MAX'!B$61)/('MIN and MAX'!F$61-'MIN and MAX'!B$61)</f>
        <v>0.14780532838571739</v>
      </c>
      <c r="C198">
        <f>('CON Score and Page Rank'!KL6-'MIN and MAX'!C$61)/('MIN and MAX'!G$61-'MIN and MAX'!C$61)</f>
        <v>0.1263168976173154</v>
      </c>
      <c r="D198">
        <f>('CON Score and Page Rank'!KM6-'MIN and MAX'!D$61)/('MIN and MAX'!H$61-'MIN and MAX'!D$61)</f>
        <v>0.90507099391480728</v>
      </c>
      <c r="E198">
        <f t="shared" si="15"/>
        <v>-2.1488430768401984E-2</v>
      </c>
      <c r="F198">
        <f t="shared" si="16"/>
        <v>0.7934103993354793</v>
      </c>
      <c r="G198">
        <f t="shared" si="17"/>
        <v>0.75726566552908992</v>
      </c>
      <c r="H198" s="3">
        <f>IFERROR(VLOOKUP(A198,'GDP Data'!A$2:Q$144,13,FALSE),"Not Found")</f>
        <v>2616156606666.6201</v>
      </c>
      <c r="I198">
        <f t="shared" si="18"/>
        <v>0.16719068477784249</v>
      </c>
      <c r="J198">
        <f t="shared" si="19"/>
        <v>-0.62621971455763681</v>
      </c>
    </row>
    <row r="199" spans="1:10" x14ac:dyDescent="0.25">
      <c r="A199" t="s">
        <v>52</v>
      </c>
      <c r="B199">
        <f>('CON Score and Page Rank'!KK47-'MIN and MAX'!B$61)/('MIN and MAX'!F$61-'MIN and MAX'!B$61)</f>
        <v>0.18809423767060199</v>
      </c>
      <c r="C199">
        <f>('CON Score and Page Rank'!KL47-'MIN and MAX'!C$61)/('MIN and MAX'!G$61-'MIN and MAX'!C$61)</f>
        <v>0.16493302820661188</v>
      </c>
      <c r="D199">
        <f>('CON Score and Page Rank'!KM47-'MIN and MAX'!D$61)/('MIN and MAX'!H$61-'MIN and MAX'!D$61)</f>
        <v>0.99107505070993918</v>
      </c>
      <c r="E199">
        <f t="shared" si="15"/>
        <v>-2.3161209463990112E-2</v>
      </c>
      <c r="F199">
        <f t="shared" si="16"/>
        <v>0.79076700103693898</v>
      </c>
      <c r="G199">
        <f t="shared" si="17"/>
        <v>0.80298081303933722</v>
      </c>
      <c r="H199" s="3">
        <f>IFERROR(VLOOKUP(A199,'GDP Data'!A$2:Q$144,13,FALSE),"Not Found")</f>
        <v>248513617677.28699</v>
      </c>
      <c r="I199">
        <f t="shared" si="18"/>
        <v>1.532221516066332E-2</v>
      </c>
      <c r="J199">
        <f t="shared" si="19"/>
        <v>-0.77544478587627563</v>
      </c>
    </row>
    <row r="200" spans="1:10" x14ac:dyDescent="0.25">
      <c r="A200" t="s">
        <v>136</v>
      </c>
      <c r="B200">
        <f>('CON Score and Page Rank'!KK133-'MIN and MAX'!B$61)/('MIN and MAX'!F$61-'MIN and MAX'!B$61)</f>
        <v>0.1889202469037789</v>
      </c>
      <c r="C200">
        <f>('CON Score and Page Rank'!KL133-'MIN and MAX'!C$61)/('MIN and MAX'!G$61-'MIN and MAX'!C$61)</f>
        <v>0.16094335962009285</v>
      </c>
      <c r="D200">
        <f>('CON Score and Page Rank'!KM133-'MIN and MAX'!D$61)/('MIN and MAX'!H$61-'MIN and MAX'!D$61)</f>
        <v>0.96876267748478706</v>
      </c>
      <c r="E200">
        <f t="shared" si="15"/>
        <v>-2.7976887283686053E-2</v>
      </c>
      <c r="F200">
        <f t="shared" si="16"/>
        <v>0.7831570556278562</v>
      </c>
      <c r="G200">
        <f t="shared" si="17"/>
        <v>0.77984243058100811</v>
      </c>
      <c r="H200" s="3">
        <f>IFERROR(VLOOKUP(A200,'GDP Data'!A$2:Q$144,13,FALSE),"Not Found")</f>
        <v>7551500124197.1699</v>
      </c>
      <c r="I200">
        <f t="shared" si="18"/>
        <v>0.48375997775320634</v>
      </c>
      <c r="J200">
        <f t="shared" si="19"/>
        <v>-0.29939707787464986</v>
      </c>
    </row>
    <row r="201" spans="1:10" x14ac:dyDescent="0.25">
      <c r="A201" t="s">
        <v>34</v>
      </c>
      <c r="B201">
        <f>('CON Score and Page Rank'!KK27-'MIN and MAX'!B$61)/('MIN and MAX'!F$61-'MIN and MAX'!B$61)</f>
        <v>0.10189721488537837</v>
      </c>
      <c r="C201">
        <f>('CON Score and Page Rank'!KL27-'MIN and MAX'!C$61)/('MIN and MAX'!G$61-'MIN and MAX'!C$61)</f>
        <v>6.6716884107315536E-2</v>
      </c>
      <c r="D201">
        <f>('CON Score and Page Rank'!KM27-'MIN and MAX'!D$61)/('MIN and MAX'!H$61-'MIN and MAX'!D$61)</f>
        <v>0.87910750507099389</v>
      </c>
      <c r="E201">
        <f t="shared" si="15"/>
        <v>-3.5180330778062832E-2</v>
      </c>
      <c r="F201">
        <f t="shared" si="16"/>
        <v>0.77177385812128352</v>
      </c>
      <c r="G201">
        <f t="shared" si="17"/>
        <v>0.77721029018561549</v>
      </c>
      <c r="H201" s="3">
        <f>IFERROR(VLOOKUP(A201,'GDP Data'!A$2:Q$144,13,FALSE),"Not Found")</f>
        <v>245117990242.24799</v>
      </c>
      <c r="I201">
        <f t="shared" si="18"/>
        <v>1.5104408361096121E-2</v>
      </c>
      <c r="J201">
        <f t="shared" si="19"/>
        <v>-0.75666944976018735</v>
      </c>
    </row>
    <row r="202" spans="1:10" x14ac:dyDescent="0.25">
      <c r="A202" t="s">
        <v>49</v>
      </c>
      <c r="B202">
        <f>('CON Score and Page Rank'!KK43-'MIN and MAX'!B$61)/('MIN and MAX'!F$61-'MIN and MAX'!B$61)</f>
        <v>0.2558465086581147</v>
      </c>
      <c r="C202">
        <f>('CON Score and Page Rank'!KL43-'MIN and MAX'!C$61)/('MIN and MAX'!G$61-'MIN and MAX'!C$61)</f>
        <v>0.21942192735290075</v>
      </c>
      <c r="D202">
        <f>('CON Score and Page Rank'!KM43-'MIN and MAX'!D$61)/('MIN and MAX'!H$61-'MIN and MAX'!D$61)</f>
        <v>0.89979716024340772</v>
      </c>
      <c r="E202">
        <f t="shared" si="15"/>
        <v>-3.6424581305213949E-2</v>
      </c>
      <c r="F202">
        <f t="shared" si="16"/>
        <v>0.76980763883889791</v>
      </c>
      <c r="G202">
        <f t="shared" si="17"/>
        <v>0.64395065158529308</v>
      </c>
      <c r="H202" s="3" t="str">
        <f>IFERROR(VLOOKUP(A202,'GDP Data'!A$2:Q$144,13,FALSE),"Not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29</v>
      </c>
      <c r="B203">
        <f>('CON Score and Page Rank'!KK20-'MIN and MAX'!B$61)/('MIN and MAX'!F$61-'MIN and MAX'!B$61)</f>
        <v>0.2542160978791364</v>
      </c>
      <c r="C203">
        <f>('CON Score and Page Rank'!KL20-'MIN and MAX'!C$61)/('MIN and MAX'!G$61-'MIN and MAX'!C$61)</f>
        <v>0.20218165245864919</v>
      </c>
      <c r="D203">
        <f>('CON Score and Page Rank'!KM20-'MIN and MAX'!D$61)/('MIN and MAX'!H$61-'MIN and MAX'!D$61)</f>
        <v>0.94523326572008115</v>
      </c>
      <c r="E203">
        <f t="shared" si="15"/>
        <v>-5.2034445420487213E-2</v>
      </c>
      <c r="F203">
        <f t="shared" si="16"/>
        <v>0.74514024658217703</v>
      </c>
      <c r="G203">
        <f t="shared" si="17"/>
        <v>0.69101716784094469</v>
      </c>
      <c r="H203" s="3">
        <f>IFERROR(VLOOKUP(A203,'GDP Data'!A$2:Q$144,13,FALSE),"Not Found")</f>
        <v>2294994296589.5</v>
      </c>
      <c r="I203">
        <f t="shared" si="18"/>
        <v>0.14659026961518726</v>
      </c>
      <c r="J203">
        <f t="shared" si="19"/>
        <v>-0.59854997696698975</v>
      </c>
    </row>
    <row r="204" spans="1:10" x14ac:dyDescent="0.25">
      <c r="A204" t="s">
        <v>19</v>
      </c>
      <c r="B204">
        <f>('CON Score and Page Rank'!KK5-'MIN and MAX'!B$61)/('MIN and MAX'!F$61-'MIN and MAX'!B$61)</f>
        <v>0.18164164611881722</v>
      </c>
      <c r="C204">
        <f>('CON Score and Page Rank'!KL5-'MIN and MAX'!C$61)/('MIN and MAX'!G$61-'MIN and MAX'!C$61)</f>
        <v>0.12614675067856868</v>
      </c>
      <c r="D204">
        <f>('CON Score and Page Rank'!KM5-'MIN and MAX'!D$61)/('MIN and MAX'!H$61-'MIN and MAX'!D$61)</f>
        <v>0.88924949290060851</v>
      </c>
      <c r="E204">
        <f t="shared" si="15"/>
        <v>-5.5494895440248548E-2</v>
      </c>
      <c r="F204">
        <f t="shared" si="16"/>
        <v>0.73967189161176372</v>
      </c>
      <c r="G204">
        <f t="shared" si="17"/>
        <v>0.70760784678179123</v>
      </c>
      <c r="H204" s="3">
        <f>IFERROR(VLOOKUP(A204,'GDP Data'!A$2:Q$144,13,FALSE),"Not Found")</f>
        <v>523330354138.133</v>
      </c>
      <c r="I204">
        <f t="shared" si="18"/>
        <v>3.2949871604472027E-2</v>
      </c>
      <c r="J204">
        <f t="shared" si="19"/>
        <v>-0.70672202000729167</v>
      </c>
    </row>
    <row r="205" spans="1:10" x14ac:dyDescent="0.25">
      <c r="A205" t="s">
        <v>18</v>
      </c>
      <c r="B205">
        <f>('CON Score and Page Rank'!KK4-'MIN and MAX'!B$61)/('MIN and MAX'!F$61-'MIN and MAX'!B$61)</f>
        <v>0.14884560624056933</v>
      </c>
      <c r="C205">
        <f>('CON Score and Page Rank'!KL4-'MIN and MAX'!C$61)/('MIN and MAX'!G$61-'MIN and MAX'!C$61)</f>
        <v>7.3144007823464557E-2</v>
      </c>
      <c r="D205">
        <f>('CON Score and Page Rank'!KM4-'MIN and MAX'!D$61)/('MIN and MAX'!H$61-'MIN and MAX'!D$61)</f>
        <v>0.92170385395537524</v>
      </c>
      <c r="E205">
        <f t="shared" si="15"/>
        <v>-7.5701598417104776E-2</v>
      </c>
      <c r="F205">
        <f t="shared" si="16"/>
        <v>0.70774037287051694</v>
      </c>
      <c r="G205">
        <f t="shared" si="17"/>
        <v>0.77285824771480593</v>
      </c>
      <c r="H205" s="3">
        <f>IFERROR(VLOOKUP(A205,'GDP Data'!A$2:Q$144,13,FALSE),"Not Found")</f>
        <v>431685217367.51099</v>
      </c>
      <c r="I205">
        <f t="shared" si="18"/>
        <v>2.7071448745140281E-2</v>
      </c>
      <c r="J205">
        <f t="shared" si="19"/>
        <v>-0.68066892412537672</v>
      </c>
    </row>
    <row r="206" spans="1:10" x14ac:dyDescent="0.25">
      <c r="A206" t="s">
        <v>287</v>
      </c>
      <c r="B206">
        <f>('CON Score and Page Rank'!KK9-'MIN and MAX'!B$61)/('MIN and MAX'!F$61-'MIN and MAX'!B$61)</f>
        <v>0.15642866886398518</v>
      </c>
      <c r="C206">
        <f>('CON Score and Page Rank'!KL9-'MIN and MAX'!C$61)/('MIN and MAX'!G$61-'MIN and MAX'!C$61)</f>
        <v>6.9449056932969516E-2</v>
      </c>
      <c r="D206">
        <f>('CON Score and Page Rank'!KM9-'MIN and MAX'!D$61)/('MIN and MAX'!H$61-'MIN and MAX'!D$61)</f>
        <v>0.70507099391480732</v>
      </c>
      <c r="E206">
        <f t="shared" si="15"/>
        <v>-8.6979611931015666E-2</v>
      </c>
      <c r="F206">
        <f t="shared" si="16"/>
        <v>0.68991836102148107</v>
      </c>
      <c r="G206">
        <f t="shared" si="17"/>
        <v>0.54864232505082211</v>
      </c>
      <c r="H206" s="3" t="str">
        <f>IFERROR(VLOOKUP(A206,'GDP Data'!A$2:Q$144,13,FALSE),"Not Found")</f>
        <v>Not Found</v>
      </c>
      <c r="I206" t="str">
        <f t="shared" si="18"/>
        <v>No Value</v>
      </c>
      <c r="J206" t="str">
        <f t="shared" si="19"/>
        <v>No Value</v>
      </c>
    </row>
    <row r="207" spans="1:10" x14ac:dyDescent="0.25">
      <c r="A207" t="s">
        <v>40</v>
      </c>
      <c r="B207">
        <f>('CON Score and Page Rank'!KK3-'MIN and MAX'!B$61)/('MIN and MAX'!F$61-'MIN and MAX'!B$61)</f>
        <v>0.28180542828478777</v>
      </c>
      <c r="C207">
        <f>('CON Score and Page Rank'!KL3-'MIN and MAX'!C$61)/('MIN and MAX'!G$61-'MIN and MAX'!C$61)</f>
        <v>0.12252069391514983</v>
      </c>
      <c r="D207">
        <f>('CON Score and Page Rank'!KM3-'MIN and MAX'!D$61)/('MIN and MAX'!H$61-'MIN and MAX'!D$61)</f>
        <v>0.89492900608519266</v>
      </c>
      <c r="E207">
        <f t="shared" si="15"/>
        <v>-0.15928473436963794</v>
      </c>
      <c r="F207">
        <f t="shared" si="16"/>
        <v>0.57565863369825521</v>
      </c>
      <c r="G207">
        <f t="shared" si="17"/>
        <v>0.61312357780040494</v>
      </c>
      <c r="H207" s="3">
        <f>IFERROR(VLOOKUP(A207,'GDP Data'!A$2:Q$144,13,FALSE),"Not Found")</f>
        <v>1397907916789.8999</v>
      </c>
      <c r="I207">
        <f t="shared" si="18"/>
        <v>8.9048175537592936E-2</v>
      </c>
      <c r="J207">
        <f t="shared" si="19"/>
        <v>-0.48661045816066228</v>
      </c>
    </row>
    <row r="208" spans="1:10" x14ac:dyDescent="0.25">
      <c r="A208" t="s">
        <v>32</v>
      </c>
      <c r="B208">
        <f>('CON Score and Page Rank'!KK25-'MIN and MAX'!B$61)/('MIN and MAX'!F$61-'MIN and MAX'!B$61)</f>
        <v>0.36153766273628152</v>
      </c>
      <c r="C208">
        <f>('CON Score and Page Rank'!KL25-'MIN and MAX'!C$61)/('MIN and MAX'!G$61-'MIN and MAX'!C$61)</f>
        <v>0.18959672578217529</v>
      </c>
      <c r="D208">
        <f>('CON Score and Page Rank'!KM25-'MIN and MAX'!D$61)/('MIN and MAX'!H$61-'MIN and MAX'!D$61)</f>
        <v>0.92860040567951319</v>
      </c>
      <c r="E208">
        <f t="shared" si="15"/>
        <v>-0.17194093695410623</v>
      </c>
      <c r="F208">
        <f t="shared" si="16"/>
        <v>0.55565874700314033</v>
      </c>
      <c r="G208">
        <f t="shared" si="17"/>
        <v>0.56706274294323167</v>
      </c>
      <c r="H208" s="3">
        <f>IFERROR(VLOOKUP(A208,'GDP Data'!A$2:Q$144,13,FALSE),"Not Found")</f>
        <v>905270626332.68701</v>
      </c>
      <c r="I208">
        <f t="shared" si="18"/>
        <v>5.7448786725165964E-2</v>
      </c>
      <c r="J208">
        <f t="shared" si="19"/>
        <v>-0.49820996027797437</v>
      </c>
    </row>
    <row r="209" spans="1:10" x14ac:dyDescent="0.25">
      <c r="A209" t="s">
        <v>36</v>
      </c>
      <c r="B209">
        <f>('CON Score and Page Rank'!KK31-'MIN and MAX'!B$61)/('MIN and MAX'!F$61-'MIN and MAX'!B$61)</f>
        <v>0.25191543379729703</v>
      </c>
      <c r="C209">
        <f>('CON Score and Page Rank'!KL31-'MIN and MAX'!C$61)/('MIN and MAX'!G$61-'MIN and MAX'!C$61)</f>
        <v>7.8602239209423955E-2</v>
      </c>
      <c r="D209">
        <f>('CON Score and Page Rank'!KM31-'MIN and MAX'!D$61)/('MIN and MAX'!H$61-'MIN and MAX'!D$61)</f>
        <v>0.95456389452332657</v>
      </c>
      <c r="E209">
        <f t="shared" si="15"/>
        <v>-0.17331319458787309</v>
      </c>
      <c r="F209">
        <f t="shared" si="16"/>
        <v>0.55349024527375723</v>
      </c>
      <c r="G209">
        <f t="shared" si="17"/>
        <v>0.70264846072602949</v>
      </c>
      <c r="H209" s="3">
        <f>IFERROR(VLOOKUP(A209,'GDP Data'!A$2:Q$144,13,FALSE),"Not Found")</f>
        <v>574094112972.73303</v>
      </c>
      <c r="I209">
        <f t="shared" si="18"/>
        <v>3.6206027368697755E-2</v>
      </c>
      <c r="J209">
        <f t="shared" si="19"/>
        <v>-0.51728421790505952</v>
      </c>
    </row>
    <row r="210" spans="1:10" x14ac:dyDescent="0.25">
      <c r="A210" t="s">
        <v>35</v>
      </c>
      <c r="B210">
        <f>('CON Score and Page Rank'!KK30-'MIN and MAX'!B$61)/('MIN and MAX'!F$61-'MIN and MAX'!B$61)</f>
        <v>0.31876543140840174</v>
      </c>
      <c r="C210">
        <f>('CON Score and Page Rank'!KL30-'MIN and MAX'!C$61)/('MIN and MAX'!G$61-'MIN and MAX'!C$61)</f>
        <v>0.14409012421926282</v>
      </c>
      <c r="D210">
        <f>('CON Score and Page Rank'!KM30-'MIN and MAX'!D$61)/('MIN and MAX'!H$61-'MIN and MAX'!D$61)</f>
        <v>0.94685598377281943</v>
      </c>
      <c r="E210">
        <f t="shared" si="15"/>
        <v>-0.17467530718913893</v>
      </c>
      <c r="F210">
        <f t="shared" si="16"/>
        <v>0.55133777516990967</v>
      </c>
      <c r="G210">
        <f t="shared" si="17"/>
        <v>0.62809055236441769</v>
      </c>
      <c r="H210" s="3">
        <f>IFERROR(VLOOKUP(A210,'GDP Data'!A$2:Q$144,13,FALSE),"Not Found")</f>
        <v>1480710495710.1201</v>
      </c>
      <c r="I210">
        <f t="shared" si="18"/>
        <v>9.4359407424938174E-2</v>
      </c>
      <c r="J210">
        <f t="shared" si="19"/>
        <v>-0.45697836774497147</v>
      </c>
    </row>
    <row r="211" spans="1:10" x14ac:dyDescent="0.25">
      <c r="A211" t="s">
        <v>37</v>
      </c>
      <c r="B211">
        <f>('CON Score and Page Rank'!KK32-'MIN and MAX'!B$61)/('MIN and MAX'!F$61-'MIN and MAX'!B$61)</f>
        <v>0.36706929210331435</v>
      </c>
      <c r="C211">
        <f>('CON Score and Page Rank'!KL32-'MIN and MAX'!C$61)/('MIN and MAX'!G$61-'MIN and MAX'!C$61)</f>
        <v>0.1055794217557781</v>
      </c>
      <c r="D211">
        <f>('CON Score and Page Rank'!KM32-'MIN and MAX'!D$61)/('MIN and MAX'!H$61-'MIN and MAX'!D$61)</f>
        <v>0.92778904665314399</v>
      </c>
      <c r="E211">
        <f t="shared" si="15"/>
        <v>-0.26148987034753624</v>
      </c>
      <c r="F211">
        <f t="shared" si="16"/>
        <v>0.41414959292758319</v>
      </c>
      <c r="G211">
        <f t="shared" si="17"/>
        <v>0.5607197545498297</v>
      </c>
      <c r="H211" s="3">
        <f>IFERROR(VLOOKUP(A211,'GDP Data'!A$2:Q$144,13,FALSE),"Not Found")</f>
        <v>722038242134.62</v>
      </c>
      <c r="I211">
        <f t="shared" si="18"/>
        <v>4.5695654220866425E-2</v>
      </c>
      <c r="J211">
        <f t="shared" si="19"/>
        <v>-0.36845393870671678</v>
      </c>
    </row>
    <row r="212" spans="1:10" x14ac:dyDescent="0.25">
      <c r="A212" t="s">
        <v>38</v>
      </c>
      <c r="B212">
        <f>('CON Score and Page Rank'!KK33-'MIN and MAX'!B$61)/('MIN and MAX'!F$61-'MIN and MAX'!B$61)</f>
        <v>0.90116442563495358</v>
      </c>
      <c r="C212">
        <f>('CON Score and Page Rank'!KL33-'MIN and MAX'!C$61)/('MIN and MAX'!G$61-'MIN and MAX'!C$61)</f>
        <v>0.61335003075915817</v>
      </c>
      <c r="D212">
        <f>('CON Score and Page Rank'!KM33-'MIN and MAX'!D$61)/('MIN and MAX'!H$61-'MIN and MAX'!D$61)</f>
        <v>0.96105476673427992</v>
      </c>
      <c r="E212">
        <f t="shared" si="15"/>
        <v>-0.28781439487579541</v>
      </c>
      <c r="F212">
        <f t="shared" si="16"/>
        <v>0.37255042411259737</v>
      </c>
      <c r="G212">
        <f t="shared" si="17"/>
        <v>5.9890341099326339E-2</v>
      </c>
      <c r="H212" s="3">
        <f>IFERROR(VLOOKUP(A212,'GDP Data'!A$2:Q$144,13,FALSE),"Not Found")</f>
        <v>2674891473843.8101</v>
      </c>
      <c r="I212">
        <f t="shared" si="18"/>
        <v>0.17095813385392797</v>
      </c>
      <c r="J212">
        <f t="shared" si="19"/>
        <v>-0.2015922902586694</v>
      </c>
    </row>
    <row r="213" spans="1:10" x14ac:dyDescent="0.25">
      <c r="A213" t="s">
        <v>24</v>
      </c>
      <c r="B213">
        <f>('CON Score and Page Rank'!KK16-'MIN and MAX'!B$61)/('MIN and MAX'!F$61-'MIN and MAX'!B$61)</f>
        <v>0.7219320781670403</v>
      </c>
      <c r="C213">
        <f>('CON Score and Page Rank'!KL16-'MIN and MAX'!C$61)/('MIN and MAX'!G$61-'MIN and MAX'!C$61)</f>
        <v>0.282114111814803</v>
      </c>
      <c r="D213">
        <f>('CON Score and Page Rank'!KM16-'MIN and MAX'!D$61)/('MIN and MAX'!H$61-'MIN and MAX'!D$61)</f>
        <v>0.93022312373225147</v>
      </c>
      <c r="E213">
        <f t="shared" si="15"/>
        <v>-0.4398179663522373</v>
      </c>
      <c r="F213">
        <f t="shared" si="16"/>
        <v>0.13234771034501031</v>
      </c>
      <c r="G213">
        <f t="shared" si="17"/>
        <v>0.20829104556521116</v>
      </c>
      <c r="H213" s="3">
        <f>IFERROR(VLOOKUP(A213,'GDP Data'!A$2:Q$144,13,FALSE),"Not Found")</f>
        <v>3749314991050.5898</v>
      </c>
      <c r="I213">
        <f t="shared" si="18"/>
        <v>0.2398752197649896</v>
      </c>
      <c r="J213">
        <f t="shared" si="19"/>
        <v>0.10752750941997929</v>
      </c>
    </row>
    <row r="214" spans="1:10" x14ac:dyDescent="0.25">
      <c r="A214" t="s">
        <v>41</v>
      </c>
      <c r="B214">
        <f>('CON Score and Page Rank'!KK35-'MIN and MAX'!B$61)/('MIN and MAX'!F$61-'MIN and MAX'!B$61)</f>
        <v>0.66036512078312881</v>
      </c>
      <c r="C214">
        <f>('CON Score and Page Rank'!KL35-'MIN and MAX'!C$61)/('MIN and MAX'!G$61-'MIN and MAX'!C$61)</f>
        <v>0.18802964751394535</v>
      </c>
      <c r="D214">
        <f>('CON Score and Page Rank'!KM35-'MIN and MAX'!D$61)/('MIN and MAX'!H$61-'MIN and MAX'!D$61)</f>
        <v>0.91237322515212982</v>
      </c>
      <c r="E214">
        <f t="shared" si="15"/>
        <v>-0.47233547326918346</v>
      </c>
      <c r="F214">
        <f t="shared" si="16"/>
        <v>8.0962119003050947E-2</v>
      </c>
      <c r="G214">
        <f t="shared" si="17"/>
        <v>0.25200810436900101</v>
      </c>
      <c r="H214" s="3">
        <f>IFERROR(VLOOKUP(A214,'GDP Data'!A$2:Q$144,13,FALSE),"Not Found")</f>
        <v>6233147172341.3496</v>
      </c>
      <c r="I214">
        <f t="shared" si="18"/>
        <v>0.39919644932230058</v>
      </c>
      <c r="J214">
        <f t="shared" si="19"/>
        <v>0.31823433031924964</v>
      </c>
    </row>
    <row r="215" spans="1:10" x14ac:dyDescent="0.25">
      <c r="A215" t="s">
        <v>23</v>
      </c>
      <c r="B215">
        <f>('CON Score and Page Rank'!KK15-'MIN and MAX'!B$61)/('MIN and MAX'!F$61-'MIN and MAX'!B$61)</f>
        <v>0.79625888599231331</v>
      </c>
      <c r="C215">
        <f>('CON Score and Page Rank'!KL15-'MIN and MAX'!C$61)/('MIN and MAX'!G$61-'MIN and MAX'!C$61)</f>
        <v>0.2726894734818277</v>
      </c>
      <c r="D215">
        <f>('CON Score and Page Rank'!KM15-'MIN and MAX'!D$61)/('MIN and MAX'!H$61-'MIN and MAX'!D$61)</f>
        <v>0.94847870182555782</v>
      </c>
      <c r="E215">
        <f t="shared" si="15"/>
        <v>-0.52356941251048561</v>
      </c>
      <c r="F215">
        <f t="shared" si="16"/>
        <v>0</v>
      </c>
      <c r="G215">
        <f t="shared" si="17"/>
        <v>0.15221981583324451</v>
      </c>
      <c r="H215" s="3">
        <f>IFERROR(VLOOKUP(A215,'GDP Data'!A$2:Q$144,13,FALSE),"Not Found")</f>
        <v>2865157541994.1699</v>
      </c>
      <c r="I215">
        <f t="shared" si="18"/>
        <v>0.18316243016230321</v>
      </c>
      <c r="J215">
        <f t="shared" si="19"/>
        <v>0.18316243016230321</v>
      </c>
    </row>
  </sheetData>
  <autoFilter ref="A2:J215" xr:uid="{2974B4C4-4C3B-4BF5-858F-C8683B58631C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AA91-4F10-4CD6-9499-8FAB223E6AE4}">
  <sheetPr codeName="Sheet65"/>
  <dimension ref="A1:J215"/>
  <sheetViews>
    <sheetView topLeftCell="A40" zoomScaleNormal="80" workbookViewId="0">
      <selection activeCell="A60" sqref="A60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317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Rank'!KP205-'MIN and MAX'!B$62)/('MIN and MAX'!F$62-'MIN and MAX'!B$62)</f>
        <v>1.0118947212915168E-2</v>
      </c>
      <c r="C3">
        <f>('CON Score and Page Rank'!KQ205-'MIN and MAX'!C$62)/('MIN and MAX'!G$62-'MIN and MAX'!C$62)</f>
        <v>0.11671183896163438</v>
      </c>
      <c r="D3">
        <f>('CON Score and Page Rank'!KR205-'MIN and MAX'!D$62)/('MIN and MAX'!H$62-'MIN and MAX'!D$62)</f>
        <v>0.88038079470198671</v>
      </c>
      <c r="E3">
        <f t="shared" ref="E3:E66" si="0">C3-B3</f>
        <v>0.10659289174871922</v>
      </c>
      <c r="F3">
        <f t="shared" ref="F3:F66" si="1">(E3-MIN(E$3:E$215))/(MAX(E$3:E$215)-MIN(E$3:E$215))</f>
        <v>1</v>
      </c>
      <c r="G3">
        <f t="shared" ref="G3:G66" si="2">D3-B3</f>
        <v>0.87026184748907154</v>
      </c>
      <c r="H3" s="3">
        <f>IFERROR(VLOOKUP(A3,'GDP Data'!A$2:Q$144,16,FALSE),"Not Found")</f>
        <v>1315351183524.54</v>
      </c>
      <c r="I3">
        <f t="shared" ref="I3:I66" si="3">IFERROR((H3-MIN(H$3:H$215))/(MAX(H$3:H$215)-MIN(H$3:H$215)),"No Value")</f>
        <v>7.4333566229328032E-2</v>
      </c>
      <c r="J3">
        <f t="shared" ref="J3:J66" si="4">IFERROR(I3-F3,"No Value")</f>
        <v>-0.92566643377067193</v>
      </c>
    </row>
    <row r="4" spans="1:10" x14ac:dyDescent="0.25">
      <c r="A4" s="6" t="s">
        <v>194</v>
      </c>
      <c r="B4">
        <f>('CON Score and Page Rank'!KP185-'MIN and MAX'!B$62)/('MIN and MAX'!F$62-'MIN and MAX'!B$62)</f>
        <v>1.3403726038425929E-2</v>
      </c>
      <c r="C4">
        <f>('CON Score and Page Rank'!KQ185-'MIN and MAX'!C$62)/('MIN and MAX'!G$62-'MIN and MAX'!C$62)</f>
        <v>7.7224608426067057E-2</v>
      </c>
      <c r="D4">
        <f>('CON Score and Page Rank'!KR185-'MIN and MAX'!D$62)/('MIN and MAX'!H$62-'MIN and MAX'!D$62)</f>
        <v>0.92549668874172186</v>
      </c>
      <c r="E4">
        <f t="shared" si="0"/>
        <v>6.3820882387641123E-2</v>
      </c>
      <c r="F4">
        <f t="shared" si="1"/>
        <v>0.93211097223522144</v>
      </c>
      <c r="G4">
        <f t="shared" si="2"/>
        <v>0.91209296270329598</v>
      </c>
      <c r="H4" s="3">
        <f>IFERROR(VLOOKUP(A4,'GDP Data'!A$2:Q$144,16,FALSE),"Not Found")</f>
        <v>938952628604.06702</v>
      </c>
      <c r="I4">
        <f t="shared" si="3"/>
        <v>5.287299045571292E-2</v>
      </c>
      <c r="J4">
        <f t="shared" si="4"/>
        <v>-0.87923798177950852</v>
      </c>
    </row>
    <row r="5" spans="1:10" x14ac:dyDescent="0.25">
      <c r="A5" t="s">
        <v>25</v>
      </c>
      <c r="B5">
        <f>('CON Score and Page Rank'!KP19-'MIN and MAX'!B$62)/('MIN and MAX'!F$62-'MIN and MAX'!B$62)</f>
        <v>8.1211416298039629E-2</v>
      </c>
      <c r="C5">
        <f>('CON Score and Page Rank'!KQ19-'MIN and MAX'!C$62)/('MIN and MAX'!G$62-'MIN and MAX'!C$62)</f>
        <v>0.12073623296820113</v>
      </c>
      <c r="D5">
        <f>('CON Score and Page Rank'!KR19-'MIN and MAX'!D$62)/('MIN and MAX'!H$62-'MIN and MAX'!D$62)</f>
        <v>0.94950331125827814</v>
      </c>
      <c r="E5">
        <f t="shared" si="0"/>
        <v>3.95248166701615E-2</v>
      </c>
      <c r="F5">
        <f t="shared" si="1"/>
        <v>0.89354752140118543</v>
      </c>
      <c r="G5">
        <f t="shared" si="2"/>
        <v>0.86829189496023851</v>
      </c>
      <c r="H5" s="3">
        <f>IFERROR(VLOOKUP(A5,'GDP Data'!A$2:Q$144,16,FALSE),"Not Found")</f>
        <v>258969649063.72</v>
      </c>
      <c r="I5">
        <f t="shared" si="3"/>
        <v>1.4103377590760715E-2</v>
      </c>
      <c r="J5">
        <f t="shared" si="4"/>
        <v>-0.87944414381042468</v>
      </c>
    </row>
    <row r="6" spans="1:10" x14ac:dyDescent="0.25">
      <c r="A6" t="s">
        <v>59</v>
      </c>
      <c r="B6">
        <f>('CON Score and Page Rank'!KP54-'MIN and MAX'!B$62)/('MIN and MAX'!F$62-'MIN and MAX'!B$62)</f>
        <v>1.5456243257926766E-2</v>
      </c>
      <c r="C6">
        <f>('CON Score and Page Rank'!KQ54-'MIN and MAX'!C$62)/('MIN and MAX'!G$62-'MIN and MAX'!C$62)</f>
        <v>5.1089620676721292E-2</v>
      </c>
      <c r="D6">
        <f>('CON Score and Page Rank'!KR54-'MIN and MAX'!D$62)/('MIN and MAX'!H$62-'MIN and MAX'!D$62)</f>
        <v>0.9677152317880795</v>
      </c>
      <c r="E6">
        <f t="shared" si="0"/>
        <v>3.5633377418794528E-2</v>
      </c>
      <c r="F6">
        <f t="shared" si="1"/>
        <v>0.88737091124591405</v>
      </c>
      <c r="G6">
        <f t="shared" si="2"/>
        <v>0.95225898853015278</v>
      </c>
      <c r="H6" s="3">
        <f>IFERROR(VLOOKUP(A6,'GDP Data'!A$2:Q$144,16,FALSE),"Not Found")</f>
        <v>49921464400</v>
      </c>
      <c r="I6">
        <f t="shared" si="3"/>
        <v>2.1843775078291307E-3</v>
      </c>
      <c r="J6">
        <f t="shared" si="4"/>
        <v>-0.88518653373808487</v>
      </c>
    </row>
    <row r="7" spans="1:10" x14ac:dyDescent="0.25">
      <c r="A7" t="s">
        <v>157</v>
      </c>
      <c r="B7">
        <f>('CON Score and Page Rank'!KP154-'MIN and MAX'!B$62)/('MIN and MAX'!F$62-'MIN and MAX'!B$62)</f>
        <v>2.783079573082577E-3</v>
      </c>
      <c r="C7">
        <f>('CON Score and Page Rank'!KQ154-'MIN and MAX'!C$62)/('MIN and MAX'!G$62-'MIN and MAX'!C$62)</f>
        <v>3.7356701939659724E-2</v>
      </c>
      <c r="D7">
        <f>('CON Score and Page Rank'!KR154-'MIN and MAX'!D$62)/('MIN and MAX'!H$62-'MIN and MAX'!D$62)</f>
        <v>0.88038079470198671</v>
      </c>
      <c r="E7">
        <f t="shared" si="0"/>
        <v>3.4573622366577149E-2</v>
      </c>
      <c r="F7">
        <f t="shared" si="1"/>
        <v>0.88568883595325021</v>
      </c>
      <c r="G7">
        <f t="shared" si="2"/>
        <v>0.87759771512890417</v>
      </c>
      <c r="H7" s="3">
        <f>IFERROR(VLOOKUP(A7,'GDP Data'!A$2:Q$144,16,FALSE),"Not Found")</f>
        <v>244360888750.80701</v>
      </c>
      <c r="I7">
        <f t="shared" si="3"/>
        <v>1.3270450886990318E-2</v>
      </c>
      <c r="J7">
        <f t="shared" si="4"/>
        <v>-0.8724183850662599</v>
      </c>
    </row>
    <row r="8" spans="1:10" x14ac:dyDescent="0.25">
      <c r="A8" t="s">
        <v>28</v>
      </c>
      <c r="B8">
        <f>('CON Score and Page Rank'!KP18-'MIN and MAX'!B$62)/('MIN and MAX'!F$62-'MIN and MAX'!B$62)</f>
        <v>1.6764131720498308E-3</v>
      </c>
      <c r="C8">
        <f>('CON Score and Page Rank'!KQ18-'MIN and MAX'!C$62)/('MIN and MAX'!G$62-'MIN and MAX'!C$62)</f>
        <v>3.5539518612463808E-2</v>
      </c>
      <c r="D8">
        <f>('CON Score and Page Rank'!KR18-'MIN and MAX'!D$62)/('MIN and MAX'!H$62-'MIN and MAX'!D$62)</f>
        <v>0.80587748344370858</v>
      </c>
      <c r="E8">
        <f t="shared" si="0"/>
        <v>3.3863105440413974E-2</v>
      </c>
      <c r="F8">
        <f t="shared" si="1"/>
        <v>0.8845610819840497</v>
      </c>
      <c r="G8">
        <f t="shared" si="2"/>
        <v>0.80420107027165877</v>
      </c>
      <c r="H8" s="3">
        <f>IFERROR(VLOOKUP(A8,'GDP Data'!A$2:Q$144,16,FALSE),"Not Found")</f>
        <v>17867662177.891102</v>
      </c>
      <c r="I8">
        <f t="shared" si="3"/>
        <v>3.5681190634752785E-4</v>
      </c>
      <c r="J8">
        <f t="shared" si="4"/>
        <v>-0.88420427007770219</v>
      </c>
    </row>
    <row r="9" spans="1:10" x14ac:dyDescent="0.25">
      <c r="A9" t="s">
        <v>142</v>
      </c>
      <c r="B9">
        <f>('CON Score and Page Rank'!KP139-'MIN and MAX'!B$62)/('MIN and MAX'!F$62-'MIN and MAX'!B$62)</f>
        <v>2.4120698692097981E-3</v>
      </c>
      <c r="C9">
        <f>('CON Score and Page Rank'!KQ139-'MIN and MAX'!C$62)/('MIN and MAX'!G$62-'MIN and MAX'!C$62)</f>
        <v>3.5893522405465068E-2</v>
      </c>
      <c r="D9">
        <f>('CON Score and Page Rank'!KR139-'MIN and MAX'!D$62)/('MIN and MAX'!H$62-'MIN and MAX'!D$62)</f>
        <v>0.84064569536423839</v>
      </c>
      <c r="E9">
        <f t="shared" si="0"/>
        <v>3.3481452536255271E-2</v>
      </c>
      <c r="F9">
        <f t="shared" si="1"/>
        <v>0.88395531094373669</v>
      </c>
      <c r="G9">
        <f t="shared" si="2"/>
        <v>0.83823362549502856</v>
      </c>
      <c r="H9" s="3">
        <f>IFERROR(VLOOKUP(A9,'GDP Data'!A$2:Q$144,16,FALSE),"Not Found")</f>
        <v>221415572819.5</v>
      </c>
      <c r="I9">
        <f t="shared" si="3"/>
        <v>1.1962210765565324E-2</v>
      </c>
      <c r="J9">
        <f t="shared" si="4"/>
        <v>-0.87199310017817133</v>
      </c>
    </row>
    <row r="10" spans="1:10" x14ac:dyDescent="0.25">
      <c r="A10" t="s">
        <v>160</v>
      </c>
      <c r="B10">
        <f>('CON Score and Page Rank'!KP157-'MIN and MAX'!B$62)/('MIN and MAX'!F$62-'MIN and MAX'!B$62)</f>
        <v>1.0732217414098385E-2</v>
      </c>
      <c r="C10">
        <f>('CON Score and Page Rank'!KQ157-'MIN and MAX'!C$62)/('MIN and MAX'!G$62-'MIN and MAX'!C$62)</f>
        <v>4.3877770492072143E-2</v>
      </c>
      <c r="D10">
        <f>('CON Score and Page Rank'!KR157-'MIN and MAX'!D$62)/('MIN and MAX'!H$62-'MIN and MAX'!D$62)</f>
        <v>0.82533112582781454</v>
      </c>
      <c r="E10">
        <f t="shared" si="0"/>
        <v>3.3145553077973761E-2</v>
      </c>
      <c r="F10">
        <f t="shared" si="1"/>
        <v>0.88342216115746086</v>
      </c>
      <c r="G10">
        <f t="shared" si="2"/>
        <v>0.81459890841371618</v>
      </c>
      <c r="H10" s="3">
        <f>IFERROR(VLOOKUP(A10,'GDP Data'!A$2:Q$144,16,FALSE),"Not Found")</f>
        <v>297483247101.03802</v>
      </c>
      <c r="I10">
        <f t="shared" si="3"/>
        <v>1.629925209184388E-2</v>
      </c>
      <c r="J10">
        <f t="shared" si="4"/>
        <v>-0.86712290906561695</v>
      </c>
    </row>
    <row r="11" spans="1:10" x14ac:dyDescent="0.25">
      <c r="A11" t="s">
        <v>89</v>
      </c>
      <c r="B11">
        <f>('CON Score and Page Rank'!KP86-'MIN and MAX'!B$62)/('MIN and MAX'!F$62-'MIN and MAX'!B$62)</f>
        <v>5.3444975101780527E-3</v>
      </c>
      <c r="C11">
        <f>('CON Score and Page Rank'!KQ86-'MIN and MAX'!C$62)/('MIN and MAX'!G$62-'MIN and MAX'!C$62)</f>
        <v>3.7812107630075871E-2</v>
      </c>
      <c r="D11">
        <f>('CON Score and Page Rank'!KR86-'MIN and MAX'!D$62)/('MIN and MAX'!H$62-'MIN and MAX'!D$62)</f>
        <v>0.83029801324503316</v>
      </c>
      <c r="E11">
        <f t="shared" si="0"/>
        <v>3.2467610119897822E-2</v>
      </c>
      <c r="F11">
        <f t="shared" si="1"/>
        <v>0.8823461095762688</v>
      </c>
      <c r="G11">
        <f t="shared" si="2"/>
        <v>0.82495351573485509</v>
      </c>
      <c r="H11" s="3">
        <f>IFERROR(VLOOKUP(A11,'GDP Data'!A$2:Q$144,16,FALSE),"Not Found")</f>
        <v>310944937638.43597</v>
      </c>
      <c r="I11">
        <f t="shared" si="3"/>
        <v>1.70667779657937E-2</v>
      </c>
      <c r="J11">
        <f t="shared" si="4"/>
        <v>-0.8652793316104751</v>
      </c>
    </row>
    <row r="12" spans="1:10" x14ac:dyDescent="0.25">
      <c r="A12" t="s">
        <v>107</v>
      </c>
      <c r="B12">
        <f>('CON Score and Page Rank'!KP104-'MIN and MAX'!B$62)/('MIN and MAX'!F$62-'MIN and MAX'!B$62)</f>
        <v>9.2948871169116227E-3</v>
      </c>
      <c r="C12">
        <f>('CON Score and Page Rank'!KQ104-'MIN and MAX'!C$62)/('MIN and MAX'!G$62-'MIN and MAX'!C$62)</f>
        <v>4.1510832011981906E-2</v>
      </c>
      <c r="D12">
        <f>('CON Score and Page Rank'!KR104-'MIN and MAX'!D$62)/('MIN and MAX'!H$62-'MIN and MAX'!D$62)</f>
        <v>0.92094370860927155</v>
      </c>
      <c r="E12">
        <f t="shared" si="0"/>
        <v>3.2215944895070285E-2</v>
      </c>
      <c r="F12">
        <f t="shared" si="1"/>
        <v>0.88194665891470381</v>
      </c>
      <c r="G12">
        <f t="shared" si="2"/>
        <v>0.91164882149235993</v>
      </c>
      <c r="H12" s="3">
        <f>IFERROR(VLOOKUP(A12,'GDP Data'!A$2:Q$144,16,FALSE),"Not Found")</f>
        <v>206224598564.62399</v>
      </c>
      <c r="I12">
        <f t="shared" si="3"/>
        <v>1.1096088805716985E-2</v>
      </c>
      <c r="J12">
        <f t="shared" si="4"/>
        <v>-0.87085057010898681</v>
      </c>
    </row>
    <row r="13" spans="1:10" x14ac:dyDescent="0.25">
      <c r="A13" t="s">
        <v>51</v>
      </c>
      <c r="B13">
        <f>('CON Score and Page Rank'!KP46-'MIN and MAX'!B$62)/('MIN and MAX'!F$62-'MIN and MAX'!B$62)</f>
        <v>1.1570146692350904E-2</v>
      </c>
      <c r="C13">
        <f>('CON Score and Page Rank'!KQ46-'MIN and MAX'!C$62)/('MIN and MAX'!G$62-'MIN and MAX'!C$62)</f>
        <v>4.3456698205765011E-2</v>
      </c>
      <c r="D13">
        <f>('CON Score and Page Rank'!KR46-'MIN and MAX'!D$62)/('MIN and MAX'!H$62-'MIN and MAX'!D$62)</f>
        <v>0.82740066225165565</v>
      </c>
      <c r="E13">
        <f t="shared" si="0"/>
        <v>3.1886551513414109E-2</v>
      </c>
      <c r="F13">
        <f t="shared" si="1"/>
        <v>0.88142383577015593</v>
      </c>
      <c r="G13">
        <f t="shared" si="2"/>
        <v>0.81583051555930475</v>
      </c>
      <c r="H13" s="3" t="str">
        <f>IFERROR(VLOOKUP(A13,'GDP Data'!A$2:Q$144,16,FALSE),"Not Found")</f>
        <v>Not Found</v>
      </c>
      <c r="I13" t="str">
        <f t="shared" si="3"/>
        <v>No Value</v>
      </c>
      <c r="J13" t="str">
        <f t="shared" si="4"/>
        <v>No Value</v>
      </c>
    </row>
    <row r="14" spans="1:10" x14ac:dyDescent="0.25">
      <c r="A14" t="s">
        <v>202</v>
      </c>
      <c r="B14">
        <f>('CON Score and Page Rank'!KP191-'MIN and MAX'!B$62)/('MIN and MAX'!F$62-'MIN and MAX'!B$62)</f>
        <v>1.2782168790813163E-2</v>
      </c>
      <c r="C14">
        <f>('CON Score and Page Rank'!KQ191-'MIN and MAX'!C$62)/('MIN and MAX'!G$62-'MIN and MAX'!C$62)</f>
        <v>4.3935466845944175E-2</v>
      </c>
      <c r="D14">
        <f>('CON Score and Page Rank'!KR191-'MIN and MAX'!D$62)/('MIN and MAX'!H$62-'MIN and MAX'!D$62)</f>
        <v>0.93170529801324509</v>
      </c>
      <c r="E14">
        <f t="shared" si="0"/>
        <v>3.1153298055131014E-2</v>
      </c>
      <c r="F14">
        <f t="shared" si="1"/>
        <v>0.88025999368904706</v>
      </c>
      <c r="G14">
        <f t="shared" si="2"/>
        <v>0.91892312922243191</v>
      </c>
      <c r="H14" s="3">
        <f>IFERROR(VLOOKUP(A14,'GDP Data'!A$2:Q$144,16,FALSE),"Not Found")</f>
        <v>381112119657.44501</v>
      </c>
      <c r="I14">
        <f t="shared" si="3"/>
        <v>2.1067399399789757E-2</v>
      </c>
      <c r="J14">
        <f t="shared" si="4"/>
        <v>-0.85919259428925732</v>
      </c>
    </row>
    <row r="15" spans="1:10" x14ac:dyDescent="0.25">
      <c r="A15" t="s">
        <v>53</v>
      </c>
      <c r="B15">
        <f>('CON Score and Page Rank'!KP48-'MIN and MAX'!B$62)/('MIN and MAX'!F$62-'MIN and MAX'!B$62)</f>
        <v>5.4615044156174674E-3</v>
      </c>
      <c r="C15">
        <f>('CON Score and Page Rank'!KQ48-'MIN and MAX'!C$62)/('MIN and MAX'!G$62-'MIN and MAX'!C$62)</f>
        <v>3.6527702359195911E-2</v>
      </c>
      <c r="D15">
        <f>('CON Score and Page Rank'!KR48-'MIN and MAX'!D$62)/('MIN and MAX'!H$62-'MIN and MAX'!D$62)</f>
        <v>0.84602649006622521</v>
      </c>
      <c r="E15">
        <f t="shared" si="0"/>
        <v>3.1066197943578445E-2</v>
      </c>
      <c r="F15">
        <f t="shared" si="1"/>
        <v>0.88012174575588153</v>
      </c>
      <c r="G15">
        <f t="shared" si="2"/>
        <v>0.84056498565060778</v>
      </c>
      <c r="H15" s="3" t="str">
        <f>IFERROR(VLOOKUP(A15,'GDP Data'!A$2:Q$144,16,FALSE),"Not Found")</f>
        <v>Not Found</v>
      </c>
      <c r="I15" t="str">
        <f t="shared" si="3"/>
        <v>No Value</v>
      </c>
      <c r="J15" t="str">
        <f t="shared" si="4"/>
        <v>No Value</v>
      </c>
    </row>
    <row r="16" spans="1:10" x14ac:dyDescent="0.25">
      <c r="A16" t="s">
        <v>184</v>
      </c>
      <c r="B16">
        <f>('CON Score and Page Rank'!KP21-'MIN and MAX'!B$62)/('MIN and MAX'!F$62-'MIN and MAX'!B$62)</f>
        <v>3.4928778284229758E-3</v>
      </c>
      <c r="C16">
        <f>('CON Score and Page Rank'!KQ21-'MIN and MAX'!C$62)/('MIN and MAX'!G$62-'MIN and MAX'!C$62)</f>
        <v>3.4398641724435616E-2</v>
      </c>
      <c r="D16">
        <f>('CON Score and Page Rank'!KR21-'MIN and MAX'!D$62)/('MIN and MAX'!H$62-'MIN and MAX'!D$62)</f>
        <v>0.77152317880794707</v>
      </c>
      <c r="E16">
        <f t="shared" si="0"/>
        <v>3.0905763896012642E-2</v>
      </c>
      <c r="F16">
        <f t="shared" si="1"/>
        <v>0.87986709998000356</v>
      </c>
      <c r="G16">
        <f t="shared" si="2"/>
        <v>0.76803030097952407</v>
      </c>
      <c r="H16" s="3">
        <f>IFERROR(VLOOKUP(A16,'GDP Data'!A$2:Q$144,16,FALSE),"Not Found")</f>
        <v>31386896487.040699</v>
      </c>
      <c r="I16">
        <f t="shared" si="3"/>
        <v>1.1276186708795064E-3</v>
      </c>
      <c r="J16">
        <f t="shared" si="4"/>
        <v>-0.87873948130912405</v>
      </c>
    </row>
    <row r="17" spans="1:10" x14ac:dyDescent="0.25">
      <c r="A17" t="s">
        <v>199</v>
      </c>
      <c r="B17">
        <f>('CON Score and Page Rank'!KP189-'MIN and MAX'!B$62)/('MIN and MAX'!F$62-'MIN and MAX'!B$62)</f>
        <v>1.9926931053333244E-4</v>
      </c>
      <c r="C17">
        <f>('CON Score and Page Rank'!KQ189-'MIN and MAX'!C$62)/('MIN and MAX'!G$62-'MIN and MAX'!C$62)</f>
        <v>3.1046742790707637E-2</v>
      </c>
      <c r="D17">
        <f>('CON Score and Page Rank'!KR189-'MIN and MAX'!D$62)/('MIN and MAX'!H$62-'MIN and MAX'!D$62)</f>
        <v>0.6556291390728477</v>
      </c>
      <c r="E17">
        <f t="shared" si="0"/>
        <v>3.0847473480174303E-2</v>
      </c>
      <c r="F17">
        <f t="shared" si="1"/>
        <v>0.87977457966780903</v>
      </c>
      <c r="G17">
        <f t="shared" si="2"/>
        <v>0.65542986976231432</v>
      </c>
      <c r="H17" s="3">
        <f>IFERROR(VLOOKUP(A17,'GDP Data'!A$2:Q$144,16,FALSE),"Not Found")</f>
        <v>32996188017.3661</v>
      </c>
      <c r="I17">
        <f t="shared" si="3"/>
        <v>1.2193733345914387E-3</v>
      </c>
      <c r="J17">
        <f t="shared" si="4"/>
        <v>-0.8785552063332176</v>
      </c>
    </row>
    <row r="18" spans="1:10" x14ac:dyDescent="0.25">
      <c r="A18" t="s">
        <v>110</v>
      </c>
      <c r="B18">
        <f>('CON Score and Page Rank'!KP107-'MIN and MAX'!B$62)/('MIN and MAX'!F$62-'MIN and MAX'!B$62)</f>
        <v>2.0135915973869743E-2</v>
      </c>
      <c r="C18">
        <f>('CON Score and Page Rank'!KQ107-'MIN and MAX'!C$62)/('MIN and MAX'!G$62-'MIN and MAX'!C$62)</f>
        <v>5.091552729859878E-2</v>
      </c>
      <c r="D18">
        <f>('CON Score and Page Rank'!KR107-'MIN and MAX'!D$62)/('MIN and MAX'!H$62-'MIN and MAX'!D$62)</f>
        <v>0.95198675496688745</v>
      </c>
      <c r="E18">
        <f t="shared" si="0"/>
        <v>3.0779611324729037E-2</v>
      </c>
      <c r="F18">
        <f t="shared" si="1"/>
        <v>0.87966686680081929</v>
      </c>
      <c r="G18">
        <f t="shared" si="2"/>
        <v>0.93185083899301768</v>
      </c>
      <c r="H18" s="3">
        <f>IFERROR(VLOOKUP(A18,'GDP Data'!A$2:Q$144,16,FALSE),"Not Found")</f>
        <v>756350347320.38098</v>
      </c>
      <c r="I18">
        <f t="shared" si="3"/>
        <v>4.2461818460773959E-2</v>
      </c>
      <c r="J18">
        <f t="shared" si="4"/>
        <v>-0.83720504834004528</v>
      </c>
    </row>
    <row r="19" spans="1:10" x14ac:dyDescent="0.25">
      <c r="A19" t="s">
        <v>88</v>
      </c>
      <c r="B19">
        <f>('CON Score and Page Rank'!KP85-'MIN and MAX'!B$62)/('MIN and MAX'!F$62-'MIN and MAX'!B$62)</f>
        <v>5.3098725159011519E-4</v>
      </c>
      <c r="C19">
        <f>('CON Score and Page Rank'!KQ85-'MIN and MAX'!C$62)/('MIN and MAX'!G$62-'MIN and MAX'!C$62)</f>
        <v>3.1188638788913269E-2</v>
      </c>
      <c r="D19">
        <f>('CON Score and Page Rank'!KR85-'MIN and MAX'!D$62)/('MIN and MAX'!H$62-'MIN and MAX'!D$62)</f>
        <v>0.6241721854304636</v>
      </c>
      <c r="E19">
        <f t="shared" si="0"/>
        <v>3.0657651537323152E-2</v>
      </c>
      <c r="F19">
        <f t="shared" si="1"/>
        <v>0.87947328853510132</v>
      </c>
      <c r="G19">
        <f t="shared" si="2"/>
        <v>0.62364119817887353</v>
      </c>
      <c r="H19" s="3">
        <f>IFERROR(VLOOKUP(A19,'GDP Data'!A$2:Q$144,16,FALSE),"Not Found")</f>
        <v>228415656174.957</v>
      </c>
      <c r="I19">
        <f t="shared" si="3"/>
        <v>1.2361324463818355E-2</v>
      </c>
      <c r="J19">
        <f t="shared" si="4"/>
        <v>-0.86711196407128299</v>
      </c>
    </row>
    <row r="20" spans="1:10" x14ac:dyDescent="0.25">
      <c r="A20" t="s">
        <v>94</v>
      </c>
      <c r="B20">
        <f>('CON Score and Page Rank'!KP91-'MIN and MAX'!B$62)/('MIN and MAX'!F$62-'MIN and MAX'!B$62)</f>
        <v>1.0141151550103852E-2</v>
      </c>
      <c r="C20">
        <f>('CON Score and Page Rank'!KQ91-'MIN and MAX'!C$62)/('MIN and MAX'!G$62-'MIN and MAX'!C$62)</f>
        <v>4.0720668965685401E-2</v>
      </c>
      <c r="D20">
        <f>('CON Score and Page Rank'!KR91-'MIN and MAX'!D$62)/('MIN and MAX'!H$62-'MIN and MAX'!D$62)</f>
        <v>0.84064569536423839</v>
      </c>
      <c r="E20">
        <f t="shared" si="0"/>
        <v>3.0579517415581549E-2</v>
      </c>
      <c r="F20">
        <f t="shared" si="1"/>
        <v>0.87934927169232191</v>
      </c>
      <c r="G20">
        <f t="shared" si="2"/>
        <v>0.83050454381413452</v>
      </c>
      <c r="H20" s="3" t="str">
        <f>IFERROR(VLOOKUP(A20,'GDP Data'!A$2:Q$144,16,FALSE),"Not Found")</f>
        <v>Not Found</v>
      </c>
      <c r="I20" t="str">
        <f t="shared" si="3"/>
        <v>No Value</v>
      </c>
      <c r="J20" t="str">
        <f t="shared" si="4"/>
        <v>No Value</v>
      </c>
    </row>
    <row r="21" spans="1:10" x14ac:dyDescent="0.25">
      <c r="A21" t="s">
        <v>226</v>
      </c>
      <c r="B21">
        <f>('CON Score and Page Rank'!KP215-'MIN and MAX'!B$62)/('MIN and MAX'!F$62-'MIN and MAX'!B$62)</f>
        <v>9.250131110727389E-3</v>
      </c>
      <c r="C21">
        <f>('CON Score and Page Rank'!KQ215-'MIN and MAX'!C$62)/('MIN and MAX'!G$62-'MIN and MAX'!C$62)</f>
        <v>3.9721485138751664E-2</v>
      </c>
      <c r="D21">
        <f>('CON Score and Page Rank'!KR215-'MIN and MAX'!D$62)/('MIN and MAX'!H$62-'MIN and MAX'!D$62)</f>
        <v>0.7806291390728477</v>
      </c>
      <c r="E21">
        <f t="shared" si="0"/>
        <v>3.0471354028024276E-2</v>
      </c>
      <c r="F21">
        <f t="shared" si="1"/>
        <v>0.87917759148999575</v>
      </c>
      <c r="G21">
        <f t="shared" si="2"/>
        <v>0.77137900796212033</v>
      </c>
      <c r="H21" s="3">
        <f>IFERROR(VLOOKUP(A21,'GDP Data'!A$2:Q$144,16,FALSE),"Not Found")</f>
        <v>482359318767.703</v>
      </c>
      <c r="I21">
        <f t="shared" si="3"/>
        <v>2.6840065527137327E-2</v>
      </c>
      <c r="J21">
        <f t="shared" si="4"/>
        <v>-0.85233752596285839</v>
      </c>
    </row>
    <row r="22" spans="1:10" x14ac:dyDescent="0.25">
      <c r="A22" t="s">
        <v>130</v>
      </c>
      <c r="B22">
        <f>('CON Score and Page Rank'!KP127-'MIN and MAX'!B$62)/('MIN and MAX'!F$62-'MIN and MAX'!B$62)</f>
        <v>1.5112781485245954E-3</v>
      </c>
      <c r="C22">
        <f>('CON Score and Page Rank'!KQ127-'MIN and MAX'!C$62)/('MIN and MAX'!G$62-'MIN and MAX'!C$62)</f>
        <v>3.1928740064337907E-2</v>
      </c>
      <c r="D22">
        <f>('CON Score and Page Rank'!KR127-'MIN and MAX'!D$62)/('MIN and MAX'!H$62-'MIN and MAX'!D$62)</f>
        <v>0.75703642384105962</v>
      </c>
      <c r="E22">
        <f t="shared" si="0"/>
        <v>3.041746191581331E-2</v>
      </c>
      <c r="F22">
        <f t="shared" si="1"/>
        <v>0.87909205229843457</v>
      </c>
      <c r="G22">
        <f t="shared" si="2"/>
        <v>0.75552514569253504</v>
      </c>
      <c r="H22" s="3">
        <f>IFERROR(VLOOKUP(A22,'GDP Data'!A$2:Q$144,16,FALSE),"Not Found")</f>
        <v>75244294275.149796</v>
      </c>
      <c r="I22">
        <f t="shared" si="3"/>
        <v>3.6281729268971908E-3</v>
      </c>
      <c r="J22">
        <f t="shared" si="4"/>
        <v>-0.87546387937153736</v>
      </c>
    </row>
    <row r="23" spans="1:10" x14ac:dyDescent="0.25">
      <c r="A23" t="s">
        <v>45</v>
      </c>
      <c r="B23">
        <f>('CON Score and Page Rank'!KP39-'MIN and MAX'!B$62)/('MIN and MAX'!F$62-'MIN and MAX'!B$62)</f>
        <v>1.6490730694928752E-2</v>
      </c>
      <c r="C23">
        <f>('CON Score and Page Rank'!KQ39-'MIN and MAX'!C$62)/('MIN and MAX'!G$62-'MIN and MAX'!C$62)</f>
        <v>4.6682496166225412E-2</v>
      </c>
      <c r="D23">
        <f>('CON Score and Page Rank'!KR39-'MIN and MAX'!D$62)/('MIN and MAX'!H$62-'MIN and MAX'!D$62)</f>
        <v>0.83899006622516559</v>
      </c>
      <c r="E23">
        <f t="shared" si="0"/>
        <v>3.019176547129666E-2</v>
      </c>
      <c r="F23">
        <f t="shared" si="1"/>
        <v>0.87873382007093148</v>
      </c>
      <c r="G23">
        <f t="shared" si="2"/>
        <v>0.8224993355302368</v>
      </c>
      <c r="H23" s="3" t="str">
        <f>IFERROR(VLOOKUP(A23,'GDP Data'!A$2:Q$144,16,FALSE),"Not Found")</f>
        <v>Not Found</v>
      </c>
      <c r="I23" t="str">
        <f t="shared" si="3"/>
        <v>No Value</v>
      </c>
      <c r="J23" t="str">
        <f t="shared" si="4"/>
        <v>No Value</v>
      </c>
    </row>
    <row r="24" spans="1:10" x14ac:dyDescent="0.25">
      <c r="A24" t="s">
        <v>203</v>
      </c>
      <c r="B24">
        <f>('CON Score and Page Rank'!KP192-'MIN and MAX'!B$62)/('MIN and MAX'!F$62-'MIN and MAX'!B$62)</f>
        <v>1.7916238179140139E-3</v>
      </c>
      <c r="C24">
        <f>('CON Score and Page Rank'!KQ192-'MIN and MAX'!C$62)/('MIN and MAX'!G$62-'MIN and MAX'!C$62)</f>
        <v>3.1682725477754581E-2</v>
      </c>
      <c r="D24">
        <f>('CON Score and Page Rank'!KR192-'MIN and MAX'!D$62)/('MIN and MAX'!H$62-'MIN and MAX'!D$62)</f>
        <v>0.73965231788079466</v>
      </c>
      <c r="E24">
        <f t="shared" si="0"/>
        <v>2.9891101659840567E-2</v>
      </c>
      <c r="F24">
        <f t="shared" si="1"/>
        <v>0.87825659736971373</v>
      </c>
      <c r="G24">
        <f t="shared" si="2"/>
        <v>0.73786069406288068</v>
      </c>
      <c r="H24" s="3">
        <f>IFERROR(VLOOKUP(A24,'GDP Data'!A$2:Q$144,16,FALSE),"Not Found")</f>
        <v>52016408950.8936</v>
      </c>
      <c r="I24">
        <f t="shared" si="3"/>
        <v>2.3038219522571205E-3</v>
      </c>
      <c r="J24">
        <f t="shared" si="4"/>
        <v>-0.87595277541745664</v>
      </c>
    </row>
    <row r="25" spans="1:10" x14ac:dyDescent="0.25">
      <c r="A25" t="s">
        <v>87</v>
      </c>
      <c r="B25">
        <f>('CON Score and Page Rank'!KP84-'MIN and MAX'!B$62)/('MIN and MAX'!F$62-'MIN and MAX'!B$62)</f>
        <v>8.0493979556688793E-4</v>
      </c>
      <c r="C25">
        <f>('CON Score and Page Rank'!KQ84-'MIN and MAX'!C$62)/('MIN and MAX'!G$62-'MIN and MAX'!C$62)</f>
        <v>3.0676056678391697E-2</v>
      </c>
      <c r="D25">
        <f>('CON Score and Page Rank'!KR84-'MIN and MAX'!D$62)/('MIN and MAX'!H$62-'MIN and MAX'!D$62)</f>
        <v>0.72682119205298013</v>
      </c>
      <c r="E25">
        <f t="shared" si="0"/>
        <v>2.9871116882824809E-2</v>
      </c>
      <c r="F25">
        <f t="shared" si="1"/>
        <v>0.87822487692678941</v>
      </c>
      <c r="G25">
        <f t="shared" si="2"/>
        <v>0.72601625225741329</v>
      </c>
      <c r="H25" s="3">
        <f>IFERROR(VLOOKUP(A25,'GDP Data'!A$2:Q$144,16,FALSE),"Not Found")</f>
        <v>460382791826.34003</v>
      </c>
      <c r="I25">
        <f t="shared" si="3"/>
        <v>2.5587061456051927E-2</v>
      </c>
      <c r="J25">
        <f t="shared" si="4"/>
        <v>-0.85263781547073747</v>
      </c>
    </row>
    <row r="26" spans="1:10" x14ac:dyDescent="0.25">
      <c r="A26" t="s">
        <v>193</v>
      </c>
      <c r="B26">
        <f>('CON Score and Page Rank'!KP29-'MIN and MAX'!B$62)/('MIN and MAX'!F$62-'MIN and MAX'!B$62)</f>
        <v>4.6034642872642808E-3</v>
      </c>
      <c r="C26">
        <f>('CON Score and Page Rank'!KQ29-'MIN and MAX'!C$62)/('MIN and MAX'!G$62-'MIN and MAX'!C$62)</f>
        <v>3.4392189213075755E-2</v>
      </c>
      <c r="D26">
        <f>('CON Score and Page Rank'!KR29-'MIN and MAX'!D$62)/('MIN and MAX'!H$62-'MIN and MAX'!D$62)</f>
        <v>0.76407284768211925</v>
      </c>
      <c r="E26">
        <f t="shared" si="0"/>
        <v>2.9788724925811475E-2</v>
      </c>
      <c r="F26">
        <f t="shared" si="1"/>
        <v>0.87809410191900217</v>
      </c>
      <c r="G26">
        <f t="shared" si="2"/>
        <v>0.75946938339485492</v>
      </c>
      <c r="H26" s="3">
        <f>IFERROR(VLOOKUP(A26,'GDP Data'!A$2:Q$144,16,FALSE),"Not Found")</f>
        <v>49997186439.091599</v>
      </c>
      <c r="I26">
        <f t="shared" si="3"/>
        <v>2.1886948425702303E-3</v>
      </c>
      <c r="J26">
        <f t="shared" si="4"/>
        <v>-0.87590540707643194</v>
      </c>
    </row>
    <row r="27" spans="1:10" x14ac:dyDescent="0.25">
      <c r="A27" t="s">
        <v>100</v>
      </c>
      <c r="B27">
        <f>('CON Score and Page Rank'!KP97-'MIN and MAX'!B$62)/('MIN and MAX'!F$62-'MIN and MAX'!B$62)</f>
        <v>1.0939824164829352E-2</v>
      </c>
      <c r="C27">
        <f>('CON Score and Page Rank'!KQ97-'MIN and MAX'!C$62)/('MIN and MAX'!G$62-'MIN and MAX'!C$62)</f>
        <v>4.072729626959358E-2</v>
      </c>
      <c r="D27">
        <f>('CON Score and Page Rank'!KR97-'MIN and MAX'!D$62)/('MIN and MAX'!H$62-'MIN and MAX'!D$62)</f>
        <v>0.85099337748344372</v>
      </c>
      <c r="E27">
        <f t="shared" si="0"/>
        <v>2.9787472104764227E-2</v>
      </c>
      <c r="F27">
        <f t="shared" si="1"/>
        <v>0.87809211340351889</v>
      </c>
      <c r="G27">
        <f t="shared" si="2"/>
        <v>0.84005355331861442</v>
      </c>
      <c r="H27" s="3">
        <f>IFERROR(VLOOKUP(A27,'GDP Data'!A$2:Q$144,16,FALSE),"Not Found")</f>
        <v>110081248587.369</v>
      </c>
      <c r="I27">
        <f t="shared" si="3"/>
        <v>5.6144215135776263E-3</v>
      </c>
      <c r="J27">
        <f t="shared" si="4"/>
        <v>-0.87247769188994129</v>
      </c>
    </row>
    <row r="28" spans="1:10" x14ac:dyDescent="0.25">
      <c r="A28" t="s">
        <v>223</v>
      </c>
      <c r="B28">
        <f>('CON Score and Page Rank'!KP212-'MIN and MAX'!B$62)/('MIN and MAX'!F$62-'MIN and MAX'!B$62)</f>
        <v>1.0174574665827341E-3</v>
      </c>
      <c r="C28">
        <f>('CON Score and Page Rank'!KQ212-'MIN and MAX'!C$62)/('MIN and MAX'!G$62-'MIN and MAX'!C$62)</f>
        <v>3.0783195622752571E-2</v>
      </c>
      <c r="D28">
        <f>('CON Score and Page Rank'!KR212-'MIN and MAX'!D$62)/('MIN and MAX'!H$62-'MIN and MAX'!D$62)</f>
        <v>0.57284768211920534</v>
      </c>
      <c r="E28">
        <f t="shared" si="0"/>
        <v>2.9765738156169837E-2</v>
      </c>
      <c r="F28">
        <f t="shared" si="1"/>
        <v>0.87805761662252579</v>
      </c>
      <c r="G28">
        <f t="shared" si="2"/>
        <v>0.57183022465262257</v>
      </c>
      <c r="H28" s="3">
        <f>IFERROR(VLOOKUP(A28,'GDP Data'!A$2:Q$144,16,FALSE),"Not Found")</f>
        <v>27642525749.3456</v>
      </c>
      <c r="I28">
        <f t="shared" si="3"/>
        <v>9.1413126267787077E-4</v>
      </c>
      <c r="J28">
        <f t="shared" si="4"/>
        <v>-0.87714348535984787</v>
      </c>
    </row>
    <row r="29" spans="1:10" x14ac:dyDescent="0.25">
      <c r="A29" t="s">
        <v>54</v>
      </c>
      <c r="B29">
        <f>('CON Score and Page Rank'!KP49-'MIN and MAX'!B$62)/('MIN and MAX'!F$62-'MIN and MAX'!B$62)</f>
        <v>2.3227903455416466E-2</v>
      </c>
      <c r="C29">
        <f>('CON Score and Page Rank'!KQ49-'MIN and MAX'!C$62)/('MIN and MAX'!G$62-'MIN and MAX'!C$62)</f>
        <v>5.2815908916207438E-2</v>
      </c>
      <c r="D29">
        <f>('CON Score and Page Rank'!KR49-'MIN and MAX'!D$62)/('MIN and MAX'!H$62-'MIN and MAX'!D$62)</f>
        <v>0.86506622516556286</v>
      </c>
      <c r="E29">
        <f t="shared" si="0"/>
        <v>2.9588005460790972E-2</v>
      </c>
      <c r="F29">
        <f t="shared" si="1"/>
        <v>0.87777551390929065</v>
      </c>
      <c r="G29">
        <f t="shared" si="2"/>
        <v>0.84183832171014639</v>
      </c>
      <c r="H29" s="3" t="str">
        <f>IFERROR(VLOOKUP(A29,'GDP Data'!A$2:Q$144,16,FALSE),"Not Found")</f>
        <v>Not Found</v>
      </c>
      <c r="I29" t="str">
        <f t="shared" si="3"/>
        <v>No Value</v>
      </c>
      <c r="J29" t="str">
        <f t="shared" si="4"/>
        <v>No Value</v>
      </c>
    </row>
    <row r="30" spans="1:10" x14ac:dyDescent="0.25">
      <c r="A30" t="s">
        <v>195</v>
      </c>
      <c r="B30">
        <f>('CON Score and Page Rank'!KP186-'MIN and MAX'!B$62)/('MIN and MAX'!F$62-'MIN and MAX'!B$62)</f>
        <v>3.3127296954366088E-3</v>
      </c>
      <c r="C30">
        <f>('CON Score and Page Rank'!KQ186-'MIN and MAX'!C$62)/('MIN and MAX'!G$62-'MIN and MAX'!C$62)</f>
        <v>3.2867567135562541E-2</v>
      </c>
      <c r="D30">
        <f>('CON Score and Page Rank'!KR186-'MIN and MAX'!D$62)/('MIN and MAX'!H$62-'MIN and MAX'!D$62)</f>
        <v>0.73468543046357615</v>
      </c>
      <c r="E30">
        <f t="shared" si="0"/>
        <v>2.9554837440125933E-2</v>
      </c>
      <c r="F30">
        <f t="shared" si="1"/>
        <v>0.87772286862305149</v>
      </c>
      <c r="G30">
        <f t="shared" si="2"/>
        <v>0.73137270076813954</v>
      </c>
      <c r="H30" s="3">
        <f>IFERROR(VLOOKUP(A30,'GDP Data'!A$2:Q$144,16,FALSE),"Not Found")</f>
        <v>133503411375.739</v>
      </c>
      <c r="I30">
        <f t="shared" si="3"/>
        <v>6.9498493273426522E-3</v>
      </c>
      <c r="J30">
        <f t="shared" si="4"/>
        <v>-0.87077301929570883</v>
      </c>
    </row>
    <row r="31" spans="1:10" x14ac:dyDescent="0.25">
      <c r="A31" t="s">
        <v>171</v>
      </c>
      <c r="B31">
        <f>('CON Score and Page Rank'!KP167-'MIN and MAX'!B$62)/('MIN and MAX'!F$62-'MIN and MAX'!B$62)</f>
        <v>5.0362195036765035E-4</v>
      </c>
      <c r="C31">
        <f>('CON Score and Page Rank'!KQ167-'MIN and MAX'!C$62)/('MIN and MAX'!G$62-'MIN and MAX'!C$62)</f>
        <v>3.0012918932058947E-2</v>
      </c>
      <c r="D31">
        <f>('CON Score and Page Rank'!KR167-'MIN and MAX'!D$62)/('MIN and MAX'!H$62-'MIN and MAX'!D$62)</f>
        <v>0.69660596026490063</v>
      </c>
      <c r="E31">
        <f t="shared" si="0"/>
        <v>2.9509296981691295E-2</v>
      </c>
      <c r="F31">
        <f t="shared" si="1"/>
        <v>0.87765058542912933</v>
      </c>
      <c r="G31">
        <f t="shared" si="2"/>
        <v>0.69610233831453294</v>
      </c>
      <c r="H31" s="3">
        <f>IFERROR(VLOOKUP(A31,'GDP Data'!A$2:Q$144,16,FALSE),"Not Found")</f>
        <v>80845384375.123596</v>
      </c>
      <c r="I31">
        <f t="shared" si="3"/>
        <v>3.9475222361173871E-3</v>
      </c>
      <c r="J31">
        <f t="shared" si="4"/>
        <v>-0.87370306319301194</v>
      </c>
    </row>
    <row r="32" spans="1:10" x14ac:dyDescent="0.25">
      <c r="A32" t="s">
        <v>78</v>
      </c>
      <c r="B32">
        <f>('CON Score and Page Rank'!KP75-'MIN and MAX'!B$62)/('MIN and MAX'!F$62-'MIN and MAX'!B$62)</f>
        <v>6.3446980821277536E-3</v>
      </c>
      <c r="C32">
        <f>('CON Score and Page Rank'!KQ75-'MIN and MAX'!C$62)/('MIN and MAX'!G$62-'MIN and MAX'!C$62)</f>
        <v>3.5733696839422027E-2</v>
      </c>
      <c r="D32">
        <f>('CON Score and Page Rank'!KR75-'MIN and MAX'!D$62)/('MIN and MAX'!H$62-'MIN and MAX'!D$62)</f>
        <v>0.77235099337748347</v>
      </c>
      <c r="E32">
        <f t="shared" si="0"/>
        <v>2.9388998757294275E-2</v>
      </c>
      <c r="F32">
        <f t="shared" si="1"/>
        <v>0.87745964444650693</v>
      </c>
      <c r="G32">
        <f t="shared" si="2"/>
        <v>0.76600629529535569</v>
      </c>
      <c r="H32" s="3">
        <f>IFERROR(VLOOKUP(A32,'GDP Data'!A$2:Q$144,16,FALSE),"Not Found")</f>
        <v>305595408895.26501</v>
      </c>
      <c r="I32">
        <f t="shared" si="3"/>
        <v>1.6761771569129377E-2</v>
      </c>
      <c r="J32">
        <f t="shared" si="4"/>
        <v>-0.86069787287737753</v>
      </c>
    </row>
    <row r="33" spans="1:10" x14ac:dyDescent="0.25">
      <c r="A33" t="s">
        <v>82</v>
      </c>
      <c r="B33">
        <f>('CON Score and Page Rank'!KP79-'MIN and MAX'!B$62)/('MIN and MAX'!F$62-'MIN and MAX'!B$62)</f>
        <v>5.2721670398550385E-4</v>
      </c>
      <c r="C33">
        <f>('CON Score and Page Rank'!KQ79-'MIN and MAX'!C$62)/('MIN and MAX'!G$62-'MIN and MAX'!C$62)</f>
        <v>2.9628861189796848E-2</v>
      </c>
      <c r="D33">
        <f>('CON Score and Page Rank'!KR79-'MIN and MAX'!D$62)/('MIN and MAX'!H$62-'MIN and MAX'!D$62)</f>
        <v>0.52897350993377479</v>
      </c>
      <c r="E33">
        <f t="shared" si="0"/>
        <v>2.9101644485811345E-2</v>
      </c>
      <c r="F33">
        <f t="shared" si="1"/>
        <v>0.87700354704995143</v>
      </c>
      <c r="G33">
        <f t="shared" si="2"/>
        <v>0.52844629322978931</v>
      </c>
      <c r="H33" s="3">
        <f>IFERROR(VLOOKUP(A33,'GDP Data'!A$2:Q$144,16,FALSE),"Not Found")</f>
        <v>18203968001.8908</v>
      </c>
      <c r="I33">
        <f t="shared" si="3"/>
        <v>3.7598657246859865E-4</v>
      </c>
      <c r="J33">
        <f t="shared" si="4"/>
        <v>-0.8766275604774828</v>
      </c>
    </row>
    <row r="34" spans="1:10" x14ac:dyDescent="0.25">
      <c r="A34" t="s">
        <v>46</v>
      </c>
      <c r="B34">
        <f>('CON Score and Page Rank'!KP40-'MIN and MAX'!B$62)/('MIN and MAX'!F$62-'MIN and MAX'!B$62)</f>
        <v>2.6848947162058474E-3</v>
      </c>
      <c r="C34">
        <f>('CON Score and Page Rank'!KQ40-'MIN and MAX'!C$62)/('MIN and MAX'!G$62-'MIN and MAX'!C$62)</f>
        <v>3.1673184470943548E-2</v>
      </c>
      <c r="D34">
        <f>('CON Score and Page Rank'!KR40-'MIN and MAX'!D$62)/('MIN and MAX'!H$62-'MIN and MAX'!D$62)</f>
        <v>0.85761589403973515</v>
      </c>
      <c r="E34">
        <f t="shared" si="0"/>
        <v>2.89882897547377E-2</v>
      </c>
      <c r="F34">
        <f t="shared" si="1"/>
        <v>0.87682362699007854</v>
      </c>
      <c r="G34">
        <f t="shared" si="2"/>
        <v>0.85493099932352934</v>
      </c>
      <c r="H34" s="3">
        <f>IFERROR(VLOOKUP(A34,'GDP Data'!A$2:Q$144,16,FALSE),"Not Found")</f>
        <v>33387712765.957401</v>
      </c>
      <c r="I34">
        <f t="shared" si="3"/>
        <v>1.2416963388233876E-3</v>
      </c>
      <c r="J34">
        <f t="shared" si="4"/>
        <v>-0.87558193065125511</v>
      </c>
    </row>
    <row r="35" spans="1:10" x14ac:dyDescent="0.25">
      <c r="A35" t="s">
        <v>185</v>
      </c>
      <c r="B35">
        <f>('CON Score and Page Rank'!KP177-'MIN and MAX'!B$62)/('MIN and MAX'!F$62-'MIN and MAX'!B$62)</f>
        <v>6.16032228122657E-3</v>
      </c>
      <c r="C35">
        <f>('CON Score and Page Rank'!KQ177-'MIN and MAX'!C$62)/('MIN and MAX'!G$62-'MIN and MAX'!C$62)</f>
        <v>3.5010507483693332E-2</v>
      </c>
      <c r="D35">
        <f>('CON Score and Page Rank'!KR177-'MIN and MAX'!D$62)/('MIN and MAX'!H$62-'MIN and MAX'!D$62)</f>
        <v>0.6870860927152318</v>
      </c>
      <c r="E35">
        <f t="shared" si="0"/>
        <v>2.8850185202466763E-2</v>
      </c>
      <c r="F35">
        <f t="shared" si="1"/>
        <v>0.87660442326494104</v>
      </c>
      <c r="G35">
        <f t="shared" si="2"/>
        <v>0.68092577043400526</v>
      </c>
      <c r="H35" s="3">
        <f>IFERROR(VLOOKUP(A35,'GDP Data'!A$2:Q$144,16,FALSE),"Not Found")</f>
        <v>48533659592.172798</v>
      </c>
      <c r="I35">
        <f t="shared" si="3"/>
        <v>2.1052510344460014E-3</v>
      </c>
      <c r="J35">
        <f t="shared" si="4"/>
        <v>-0.874499172230495</v>
      </c>
    </row>
    <row r="36" spans="1:10" x14ac:dyDescent="0.25">
      <c r="A36" t="s">
        <v>298</v>
      </c>
      <c r="B36">
        <f>('CON Score and Page Rank'!KP44-'MIN and MAX'!B$62)/('MIN and MAX'!F$62-'MIN and MAX'!B$62)</f>
        <v>8.4375397106963913E-4</v>
      </c>
      <c r="C36">
        <f>('CON Score and Page Rank'!KQ44-'MIN and MAX'!C$62)/('MIN and MAX'!G$62-'MIN and MAX'!C$62)</f>
        <v>2.9340666791236477E-2</v>
      </c>
      <c r="D36">
        <f>('CON Score and Page Rank'!KR44-'MIN and MAX'!D$62)/('MIN and MAX'!H$62-'MIN and MAX'!D$62)</f>
        <v>0.67052980132450335</v>
      </c>
      <c r="E36">
        <f t="shared" si="0"/>
        <v>2.8496912820166836E-2</v>
      </c>
      <c r="F36">
        <f t="shared" si="1"/>
        <v>0.8760436986478668</v>
      </c>
      <c r="G36">
        <f t="shared" si="2"/>
        <v>0.66968604735343373</v>
      </c>
      <c r="H36" s="3" t="str">
        <f>IFERROR(VLOOKUP(A36,'GDP Data'!A$2:Q$144,16,FALSE),"Not Found")</f>
        <v>Not Found</v>
      </c>
      <c r="I36" t="str">
        <f t="shared" si="3"/>
        <v>No Value</v>
      </c>
      <c r="J36" t="str">
        <f t="shared" si="4"/>
        <v>No Value</v>
      </c>
    </row>
    <row r="37" spans="1:10" x14ac:dyDescent="0.25">
      <c r="A37" t="s">
        <v>219</v>
      </c>
      <c r="B37">
        <f>('CON Score and Page Rank'!KP208-'MIN and MAX'!B$62)/('MIN and MAX'!F$62-'MIN and MAX'!B$62)</f>
        <v>1.2474635962381379E-2</v>
      </c>
      <c r="C37">
        <f>('CON Score and Page Rank'!KQ208-'MIN and MAX'!C$62)/('MIN and MAX'!G$62-'MIN and MAX'!C$62)</f>
        <v>4.0617108824686651E-2</v>
      </c>
      <c r="D37">
        <f>('CON Score and Page Rank'!KR208-'MIN and MAX'!D$62)/('MIN and MAX'!H$62-'MIN and MAX'!D$62)</f>
        <v>0.85140728476821192</v>
      </c>
      <c r="E37">
        <f t="shared" si="0"/>
        <v>2.8142472862305271E-2</v>
      </c>
      <c r="F37">
        <f t="shared" si="1"/>
        <v>0.87548112081952412</v>
      </c>
      <c r="G37">
        <f t="shared" si="2"/>
        <v>0.83893264880583052</v>
      </c>
      <c r="H37" s="3">
        <f>IFERROR(VLOOKUP(A37,'GDP Data'!A$2:Q$144,16,FALSE),"Not Found")</f>
        <v>200789362451.56699</v>
      </c>
      <c r="I37">
        <f t="shared" si="3"/>
        <v>1.0786195755047877E-2</v>
      </c>
      <c r="J37">
        <f t="shared" si="4"/>
        <v>-0.86469492506447621</v>
      </c>
    </row>
    <row r="38" spans="1:10" x14ac:dyDescent="0.25">
      <c r="A38" t="s">
        <v>111</v>
      </c>
      <c r="B38">
        <f>('CON Score and Page Rank'!KP108-'MIN and MAX'!B$62)/('MIN and MAX'!F$62-'MIN and MAX'!B$62)</f>
        <v>1.0900573874084067E-3</v>
      </c>
      <c r="C38">
        <f>('CON Score and Page Rank'!KQ108-'MIN and MAX'!C$62)/('MIN and MAX'!G$62-'MIN and MAX'!C$62)</f>
        <v>2.918747297297996E-2</v>
      </c>
      <c r="D38">
        <f>('CON Score and Page Rank'!KR108-'MIN and MAX'!D$62)/('MIN and MAX'!H$62-'MIN and MAX'!D$62)</f>
        <v>0.6576986754966887</v>
      </c>
      <c r="E38">
        <f t="shared" si="0"/>
        <v>2.8097415585571554E-2</v>
      </c>
      <c r="F38">
        <f t="shared" si="1"/>
        <v>0.87540960454622119</v>
      </c>
      <c r="G38">
        <f t="shared" si="2"/>
        <v>0.65660861810928028</v>
      </c>
      <c r="H38" s="3">
        <f>IFERROR(VLOOKUP(A38,'GDP Data'!A$2:Q$144,16,FALSE),"Not Found")</f>
        <v>19797254643.121201</v>
      </c>
      <c r="I38">
        <f t="shared" si="3"/>
        <v>4.6682870840729297E-4</v>
      </c>
      <c r="J38">
        <f t="shared" si="4"/>
        <v>-0.87494277583781388</v>
      </c>
    </row>
    <row r="39" spans="1:10" x14ac:dyDescent="0.25">
      <c r="A39" t="s">
        <v>163</v>
      </c>
      <c r="B39">
        <f>('CON Score and Page Rank'!KP159-'MIN and MAX'!B$62)/('MIN and MAX'!F$62-'MIN and MAX'!B$62)</f>
        <v>9.2778994361536124E-4</v>
      </c>
      <c r="C39">
        <f>('CON Score and Page Rank'!KQ159-'MIN and MAX'!C$62)/('MIN and MAX'!G$62-'MIN and MAX'!C$62)</f>
        <v>2.8899176365217605E-2</v>
      </c>
      <c r="D39">
        <f>('CON Score and Page Rank'!KR159-'MIN and MAX'!D$62)/('MIN and MAX'!H$62-'MIN and MAX'!D$62)</f>
        <v>0.76986754966887416</v>
      </c>
      <c r="E39">
        <f t="shared" si="0"/>
        <v>2.7971386421602244E-2</v>
      </c>
      <c r="F39">
        <f t="shared" si="1"/>
        <v>0.87520956724286103</v>
      </c>
      <c r="G39">
        <f t="shared" si="2"/>
        <v>0.76893975972525885</v>
      </c>
      <c r="H39" s="3">
        <f>IFERROR(VLOOKUP(A39,'GDP Data'!A$2:Q$144,16,FALSE),"Not Found")</f>
        <v>79356449840.577103</v>
      </c>
      <c r="I39">
        <f t="shared" si="3"/>
        <v>3.862629794361497E-3</v>
      </c>
      <c r="J39">
        <f t="shared" si="4"/>
        <v>-0.87134693744849956</v>
      </c>
    </row>
    <row r="40" spans="1:10" x14ac:dyDescent="0.25">
      <c r="A40" t="s">
        <v>57</v>
      </c>
      <c r="B40">
        <f>('CON Score and Page Rank'!KP52-'MIN and MAX'!B$62)/('MIN and MAX'!F$62-'MIN and MAX'!B$62)</f>
        <v>3.5023397071582952E-3</v>
      </c>
      <c r="C40">
        <f>('CON Score and Page Rank'!KQ52-'MIN and MAX'!C$62)/('MIN and MAX'!G$62-'MIN and MAX'!C$62)</f>
        <v>3.1469423760976389E-2</v>
      </c>
      <c r="D40">
        <f>('CON Score and Page Rank'!KR52-'MIN and MAX'!D$62)/('MIN and MAX'!H$62-'MIN and MAX'!D$62)</f>
        <v>0.79677152317880795</v>
      </c>
      <c r="E40">
        <f t="shared" si="0"/>
        <v>2.7967084053818096E-2</v>
      </c>
      <c r="F40">
        <f t="shared" si="1"/>
        <v>0.87520273839450169</v>
      </c>
      <c r="G40">
        <f t="shared" si="2"/>
        <v>0.79326918347164965</v>
      </c>
      <c r="H40" s="3">
        <f>IFERROR(VLOOKUP(A40,'GDP Data'!A$2:Q$144,16,FALSE),"Not Found")</f>
        <v>12803445933.589399</v>
      </c>
      <c r="I40">
        <f t="shared" si="3"/>
        <v>6.8072762628520333E-5</v>
      </c>
      <c r="J40">
        <f t="shared" si="4"/>
        <v>-0.87513466563187314</v>
      </c>
    </row>
    <row r="41" spans="1:10" x14ac:dyDescent="0.25">
      <c r="A41" t="s">
        <v>115</v>
      </c>
      <c r="B41">
        <f>('CON Score and Page Rank'!KP112-'MIN and MAX'!B$62)/('MIN and MAX'!F$62-'MIN and MAX'!B$62)</f>
        <v>2.8772675775219893E-2</v>
      </c>
      <c r="C41">
        <f>('CON Score and Page Rank'!KQ112-'MIN and MAX'!C$62)/('MIN and MAX'!G$62-'MIN and MAX'!C$62)</f>
        <v>5.6738355909615408E-2</v>
      </c>
      <c r="D41">
        <f>('CON Score and Page Rank'!KR112-'MIN and MAX'!D$62)/('MIN and MAX'!H$62-'MIN and MAX'!D$62)</f>
        <v>0.96440397350993379</v>
      </c>
      <c r="E41">
        <f t="shared" si="0"/>
        <v>2.7965680134395515E-2</v>
      </c>
      <c r="F41">
        <f t="shared" si="1"/>
        <v>0.87520051005110411</v>
      </c>
      <c r="G41">
        <f t="shared" si="2"/>
        <v>0.93563129773471387</v>
      </c>
      <c r="H41" s="3">
        <f>IFERROR(VLOOKUP(A41,'GDP Data'!A$2:Q$144,16,FALSE),"Not Found")</f>
        <v>381198869776.10602</v>
      </c>
      <c r="I41">
        <f t="shared" si="3"/>
        <v>2.1072345506703713E-2</v>
      </c>
      <c r="J41">
        <f t="shared" si="4"/>
        <v>-0.85412816454440044</v>
      </c>
    </row>
    <row r="42" spans="1:10" x14ac:dyDescent="0.25">
      <c r="A42" t="s">
        <v>55</v>
      </c>
      <c r="B42">
        <f>('CON Score and Page Rank'!KP50-'MIN and MAX'!B$62)/('MIN and MAX'!F$62-'MIN and MAX'!B$62)</f>
        <v>1.2717724990814116E-3</v>
      </c>
      <c r="C42">
        <f>('CON Score and Page Rank'!KQ50-'MIN and MAX'!C$62)/('MIN and MAX'!G$62-'MIN and MAX'!C$62)</f>
        <v>2.9100444059432091E-2</v>
      </c>
      <c r="D42">
        <f>('CON Score and Page Rank'!KR50-'MIN and MAX'!D$62)/('MIN and MAX'!H$62-'MIN and MAX'!D$62)</f>
        <v>0.73675496688741726</v>
      </c>
      <c r="E42">
        <f t="shared" si="0"/>
        <v>2.7828671560350678E-2</v>
      </c>
      <c r="F42">
        <f t="shared" si="1"/>
        <v>0.87498304589577713</v>
      </c>
      <c r="G42">
        <f t="shared" si="2"/>
        <v>0.73548319438833587</v>
      </c>
      <c r="H42" s="3">
        <f>IFERROR(VLOOKUP(A42,'GDP Data'!A$2:Q$144,16,FALSE),"Not Found")</f>
        <v>48095213746.467697</v>
      </c>
      <c r="I42">
        <f t="shared" si="3"/>
        <v>2.0802527974140635E-3</v>
      </c>
      <c r="J42">
        <f t="shared" si="4"/>
        <v>-0.87290279309836305</v>
      </c>
    </row>
    <row r="43" spans="1:10" x14ac:dyDescent="0.25">
      <c r="A43" t="s">
        <v>91</v>
      </c>
      <c r="B43">
        <f>('CON Score and Page Rank'!KP88-'MIN and MAX'!B$62)/('MIN and MAX'!F$62-'MIN and MAX'!B$62)</f>
        <v>9.6010025345135276E-4</v>
      </c>
      <c r="C43">
        <f>('CON Score and Page Rank'!KQ88-'MIN and MAX'!C$62)/('MIN and MAX'!G$62-'MIN and MAX'!C$62)</f>
        <v>2.875071823998622E-2</v>
      </c>
      <c r="D43">
        <f>('CON Score and Page Rank'!KR88-'MIN and MAX'!D$62)/('MIN and MAX'!H$62-'MIN and MAX'!D$62)</f>
        <v>0.73592715231788075</v>
      </c>
      <c r="E43">
        <f t="shared" si="0"/>
        <v>2.7790617986534868E-2</v>
      </c>
      <c r="F43">
        <f t="shared" si="1"/>
        <v>0.87492264611171455</v>
      </c>
      <c r="G43">
        <f t="shared" si="2"/>
        <v>0.73496705206442936</v>
      </c>
      <c r="H43" s="3">
        <f>IFERROR(VLOOKUP(A43,'GDP Data'!A$2:Q$144,16,FALSE),"Not Found")</f>
        <v>68285768554.472</v>
      </c>
      <c r="I43">
        <f t="shared" si="3"/>
        <v>3.231428660615915E-3</v>
      </c>
      <c r="J43">
        <f t="shared" si="4"/>
        <v>-0.87169121745109868</v>
      </c>
    </row>
    <row r="44" spans="1:10" x14ac:dyDescent="0.25">
      <c r="A44" t="s">
        <v>92</v>
      </c>
      <c r="B44">
        <f>('CON Score and Page Rank'!KP89-'MIN and MAX'!B$62)/('MIN and MAX'!F$62-'MIN and MAX'!B$62)</f>
        <v>3.5317686654522821E-3</v>
      </c>
      <c r="C44">
        <f>('CON Score and Page Rank'!KQ89-'MIN and MAX'!C$62)/('MIN and MAX'!G$62-'MIN and MAX'!C$62)</f>
        <v>3.1173331109300598E-2</v>
      </c>
      <c r="D44">
        <f>('CON Score and Page Rank'!KR89-'MIN and MAX'!D$62)/('MIN and MAX'!H$62-'MIN and MAX'!D$62)</f>
        <v>0.83567880794701987</v>
      </c>
      <c r="E44">
        <f t="shared" si="0"/>
        <v>2.7641562443848317E-2</v>
      </c>
      <c r="F44">
        <f t="shared" si="1"/>
        <v>0.87468606064315468</v>
      </c>
      <c r="G44">
        <f t="shared" si="2"/>
        <v>0.83214703928156764</v>
      </c>
      <c r="H44" s="3">
        <f>IFERROR(VLOOKUP(A44,'GDP Data'!A$2:Q$144,16,FALSE),"Not Found")</f>
        <v>162631412508.784</v>
      </c>
      <c r="I44">
        <f t="shared" si="3"/>
        <v>8.6105987305430259E-3</v>
      </c>
      <c r="J44">
        <f t="shared" si="4"/>
        <v>-0.86607546191261164</v>
      </c>
    </row>
    <row r="45" spans="1:10" x14ac:dyDescent="0.25">
      <c r="A45" t="s">
        <v>90</v>
      </c>
      <c r="B45">
        <f>('CON Score and Page Rank'!KP87-'MIN and MAX'!B$62)/('MIN and MAX'!F$62-'MIN and MAX'!B$62)</f>
        <v>1.0279713357091195E-3</v>
      </c>
      <c r="C45">
        <f>('CON Score and Page Rank'!KQ87-'MIN and MAX'!C$62)/('MIN and MAX'!G$62-'MIN and MAX'!C$62)</f>
        <v>2.8542854349011989E-2</v>
      </c>
      <c r="D45">
        <f>('CON Score and Page Rank'!KR87-'MIN and MAX'!D$62)/('MIN and MAX'!H$62-'MIN and MAX'!D$62)</f>
        <v>0.80173841059602646</v>
      </c>
      <c r="E45">
        <f t="shared" si="0"/>
        <v>2.751488301330287E-2</v>
      </c>
      <c r="F45">
        <f t="shared" si="1"/>
        <v>0.8744849912170044</v>
      </c>
      <c r="G45">
        <f t="shared" si="2"/>
        <v>0.80071043926031737</v>
      </c>
      <c r="H45" s="3">
        <f>IFERROR(VLOOKUP(A45,'GDP Data'!A$2:Q$144,16,FALSE),"Not Found")</f>
        <v>36847643521.126801</v>
      </c>
      <c r="I45">
        <f t="shared" si="3"/>
        <v>1.4389662410908459E-3</v>
      </c>
      <c r="J45">
        <f t="shared" si="4"/>
        <v>-0.87304602497591355</v>
      </c>
    </row>
    <row r="46" spans="1:10" x14ac:dyDescent="0.25">
      <c r="A46" t="s">
        <v>125</v>
      </c>
      <c r="B46">
        <f>('CON Score and Page Rank'!KP122-'MIN and MAX'!B$62)/('MIN and MAX'!F$62-'MIN and MAX'!B$62)</f>
        <v>2.9864888705511831E-4</v>
      </c>
      <c r="C46">
        <f>('CON Score and Page Rank'!KQ122-'MIN and MAX'!C$62)/('MIN and MAX'!G$62-'MIN and MAX'!C$62)</f>
        <v>2.7788937055806491E-2</v>
      </c>
      <c r="D46">
        <f>('CON Score and Page Rank'!KR122-'MIN and MAX'!D$62)/('MIN and MAX'!H$62-'MIN and MAX'!D$62)</f>
        <v>0.54635761589403975</v>
      </c>
      <c r="E46">
        <f t="shared" si="0"/>
        <v>2.7490288168751372E-2</v>
      </c>
      <c r="F46">
        <f t="shared" si="1"/>
        <v>0.87444595353536225</v>
      </c>
      <c r="G46">
        <f t="shared" si="2"/>
        <v>0.54605896700698464</v>
      </c>
      <c r="H46" s="3" t="str">
        <f>IFERROR(VLOOKUP(A46,'GDP Data'!A$2:Q$144,16,FALSE),"Not Found")</f>
        <v>Not Found</v>
      </c>
      <c r="I46" t="str">
        <f t="shared" si="3"/>
        <v>No Value</v>
      </c>
      <c r="J46" t="str">
        <f t="shared" si="4"/>
        <v>No Value</v>
      </c>
    </row>
    <row r="47" spans="1:10" x14ac:dyDescent="0.25">
      <c r="A47" t="s">
        <v>279</v>
      </c>
      <c r="B47">
        <f>('CON Score and Page Rank'!KP184-'MIN and MAX'!B$62)/('MIN and MAX'!F$62-'MIN and MAX'!B$62)</f>
        <v>9.1354591031508215E-3</v>
      </c>
      <c r="C47">
        <f>('CON Score and Page Rank'!KQ184-'MIN and MAX'!C$62)/('MIN and MAX'!G$62-'MIN and MAX'!C$62)</f>
        <v>3.6576195441011282E-2</v>
      </c>
      <c r="D47">
        <f>('CON Score and Page Rank'!KR184-'MIN and MAX'!D$62)/('MIN and MAX'!H$62-'MIN and MAX'!D$62)</f>
        <v>0.77152317880794707</v>
      </c>
      <c r="E47">
        <f t="shared" si="0"/>
        <v>2.7440736337860462E-2</v>
      </c>
      <c r="F47">
        <f t="shared" si="1"/>
        <v>0.87436730336967228</v>
      </c>
      <c r="G47">
        <f t="shared" si="2"/>
        <v>0.76238771970479624</v>
      </c>
      <c r="H47" s="3">
        <f>IFERROR(VLOOKUP(A47,'GDP Data'!A$2:Q$144,16,FALSE),"Not Found")</f>
        <v>47062206677.6539</v>
      </c>
      <c r="I47">
        <f t="shared" si="3"/>
        <v>2.0213553171098617E-3</v>
      </c>
      <c r="J47">
        <f t="shared" si="4"/>
        <v>-0.87234594805256238</v>
      </c>
    </row>
    <row r="48" spans="1:10" x14ac:dyDescent="0.25">
      <c r="A48" t="s">
        <v>26</v>
      </c>
      <c r="B48">
        <f>('CON Score and Page Rank'!KP10-'MIN and MAX'!B$62)/('MIN and MAX'!F$62-'MIN and MAX'!B$62)</f>
        <v>6.3838980505616209E-4</v>
      </c>
      <c r="C48">
        <f>('CON Score and Page Rank'!KQ10-'MIN and MAX'!C$62)/('MIN and MAX'!G$62-'MIN and MAX'!C$62)</f>
        <v>2.8060775019464298E-2</v>
      </c>
      <c r="D48">
        <f>('CON Score and Page Rank'!KR10-'MIN and MAX'!D$62)/('MIN and MAX'!H$62-'MIN and MAX'!D$62)</f>
        <v>0.67259933774834435</v>
      </c>
      <c r="E48">
        <f t="shared" si="0"/>
        <v>2.7422385214408134E-2</v>
      </c>
      <c r="F48">
        <f t="shared" si="1"/>
        <v>0.87433817591112672</v>
      </c>
      <c r="G48">
        <f t="shared" si="2"/>
        <v>0.6719609479432882</v>
      </c>
      <c r="H48" s="3" t="str">
        <f>IFERROR(VLOOKUP(A48,'GDP Data'!A$2:Q$144,16,FALSE),"Not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50</v>
      </c>
      <c r="B49">
        <f>('CON Score and Page Rank'!KP45-'MIN and MAX'!B$62)/('MIN and MAX'!F$62-'MIN and MAX'!B$62)</f>
        <v>1.6103842285420066E-3</v>
      </c>
      <c r="C49">
        <f>('CON Score and Page Rank'!KQ45-'MIN and MAX'!C$62)/('MIN and MAX'!G$62-'MIN and MAX'!C$62)</f>
        <v>2.899443682275692E-2</v>
      </c>
      <c r="D49">
        <f>('CON Score and Page Rank'!KR45-'MIN and MAX'!D$62)/('MIN and MAX'!H$62-'MIN and MAX'!D$62)</f>
        <v>0.70653973509933776</v>
      </c>
      <c r="E49">
        <f t="shared" si="0"/>
        <v>2.7384052594214912E-2</v>
      </c>
      <c r="F49">
        <f t="shared" si="1"/>
        <v>0.87427733321620871</v>
      </c>
      <c r="G49">
        <f t="shared" si="2"/>
        <v>0.70492935087079578</v>
      </c>
      <c r="H49" s="3" t="str">
        <f>IFERROR(VLOOKUP(A49,'GDP Data'!A$2:Q$144,16,FALSE),"Not Found")</f>
        <v>Not Found</v>
      </c>
      <c r="I49" t="str">
        <f t="shared" si="3"/>
        <v>No Value</v>
      </c>
      <c r="J49" t="str">
        <f t="shared" si="4"/>
        <v>No Value</v>
      </c>
    </row>
    <row r="50" spans="1:10" x14ac:dyDescent="0.25">
      <c r="A50" t="s">
        <v>207</v>
      </c>
      <c r="B50">
        <f>('CON Score and Page Rank'!KP196-'MIN and MAX'!B$62)/('MIN and MAX'!F$62-'MIN and MAX'!B$62)</f>
        <v>1.1417957525346599E-3</v>
      </c>
      <c r="C50">
        <f>('CON Score and Page Rank'!KQ196-'MIN and MAX'!C$62)/('MIN and MAX'!G$62-'MIN and MAX'!C$62)</f>
        <v>2.8496995005763612E-2</v>
      </c>
      <c r="D50">
        <f>('CON Score and Page Rank'!KR196-'MIN and MAX'!D$62)/('MIN and MAX'!H$62-'MIN and MAX'!D$62)</f>
        <v>0.76158940397350994</v>
      </c>
      <c r="E50">
        <f t="shared" si="0"/>
        <v>2.7355199253228952E-2</v>
      </c>
      <c r="F50">
        <f t="shared" si="1"/>
        <v>0.87423153632014117</v>
      </c>
      <c r="G50">
        <f t="shared" si="2"/>
        <v>0.76044760822097524</v>
      </c>
      <c r="H50" s="3">
        <f>IFERROR(VLOOKUP(A50,'GDP Data'!A$2:Q$144,16,FALSE),"Not Found")</f>
        <v>101726331000</v>
      </c>
      <c r="I50">
        <f t="shared" si="3"/>
        <v>5.1380611779118174E-3</v>
      </c>
      <c r="J50">
        <f t="shared" si="4"/>
        <v>-0.86909347514222934</v>
      </c>
    </row>
    <row r="51" spans="1:10" x14ac:dyDescent="0.25">
      <c r="A51" t="s">
        <v>225</v>
      </c>
      <c r="B51">
        <f>('CON Score and Page Rank'!KP214-'MIN and MAX'!B$62)/('MIN and MAX'!F$62-'MIN and MAX'!B$62)</f>
        <v>4.7055860217080029E-3</v>
      </c>
      <c r="C51">
        <f>('CON Score and Page Rank'!KQ214-'MIN and MAX'!C$62)/('MIN and MAX'!G$62-'MIN and MAX'!C$62)</f>
        <v>3.1686548694425797E-2</v>
      </c>
      <c r="D51">
        <f>('CON Score and Page Rank'!KR214-'MIN and MAX'!D$62)/('MIN and MAX'!H$62-'MIN and MAX'!D$62)</f>
        <v>0.76448675496688745</v>
      </c>
      <c r="E51">
        <f t="shared" si="0"/>
        <v>2.6980962672717795E-2</v>
      </c>
      <c r="F51">
        <f t="shared" si="1"/>
        <v>0.87363753669317867</v>
      </c>
      <c r="G51">
        <f t="shared" si="2"/>
        <v>0.75978116894517944</v>
      </c>
      <c r="H51" s="3">
        <f>IFERROR(VLOOKUP(A51,'GDP Data'!A$2:Q$144,16,FALSE),"Not Found")</f>
        <v>57236013086.122299</v>
      </c>
      <c r="I51">
        <f t="shared" si="3"/>
        <v>2.6014206241649269E-3</v>
      </c>
      <c r="J51">
        <f t="shared" si="4"/>
        <v>-0.87103611606901377</v>
      </c>
    </row>
    <row r="52" spans="1:10" x14ac:dyDescent="0.25">
      <c r="A52" t="s">
        <v>112</v>
      </c>
      <c r="B52">
        <f>('CON Score and Page Rank'!KP109-'MIN and MAX'!B$62)/('MIN and MAX'!F$62-'MIN and MAX'!B$62)</f>
        <v>1.2336365460329786E-3</v>
      </c>
      <c r="C52">
        <f>('CON Score and Page Rank'!KQ109-'MIN and MAX'!C$62)/('MIN and MAX'!G$62-'MIN and MAX'!C$62)</f>
        <v>2.7914060375837723E-2</v>
      </c>
      <c r="D52">
        <f>('CON Score and Page Rank'!KR109-'MIN and MAX'!D$62)/('MIN and MAX'!H$62-'MIN and MAX'!D$62)</f>
        <v>0.71192052980132448</v>
      </c>
      <c r="E52">
        <f t="shared" si="0"/>
        <v>2.6680423829804744E-2</v>
      </c>
      <c r="F52">
        <f t="shared" si="1"/>
        <v>0.8731605123458146</v>
      </c>
      <c r="G52">
        <f t="shared" si="2"/>
        <v>0.71068689325529155</v>
      </c>
      <c r="H52" s="3" t="str">
        <f>IFERROR(VLOOKUP(A52,'GDP Data'!A$2:Q$144,16,FALSE),"Not Found")</f>
        <v>Not Found</v>
      </c>
      <c r="I52" t="str">
        <f t="shared" si="3"/>
        <v>No Value</v>
      </c>
      <c r="J52" t="str">
        <f t="shared" si="4"/>
        <v>No Value</v>
      </c>
    </row>
    <row r="53" spans="1:10" x14ac:dyDescent="0.25">
      <c r="A53" t="s">
        <v>147</v>
      </c>
      <c r="B53">
        <f>('CON Score and Page Rank'!KP144-'MIN and MAX'!B$62)/('MIN and MAX'!F$62-'MIN and MAX'!B$62)</f>
        <v>2.9111686865837299E-2</v>
      </c>
      <c r="C53">
        <f>('CON Score and Page Rank'!KQ144-'MIN and MAX'!C$62)/('MIN and MAX'!G$62-'MIN and MAX'!C$62)</f>
        <v>5.5783271650104625E-2</v>
      </c>
      <c r="D53">
        <f>('CON Score and Page Rank'!KR144-'MIN and MAX'!D$62)/('MIN and MAX'!H$62-'MIN and MAX'!D$62)</f>
        <v>0.89942052980132448</v>
      </c>
      <c r="E53">
        <f t="shared" si="0"/>
        <v>2.6671584784267326E-2</v>
      </c>
      <c r="F53">
        <f t="shared" si="1"/>
        <v>0.87314648274522144</v>
      </c>
      <c r="G53">
        <f t="shared" si="2"/>
        <v>0.87030884293548716</v>
      </c>
      <c r="H53" s="3">
        <f>IFERROR(VLOOKUP(A53,'GDP Data'!A$2:Q$144,16,FALSE),"Not Found")</f>
        <v>338061963396.37598</v>
      </c>
      <c r="I53">
        <f t="shared" si="3"/>
        <v>1.8612870474454632E-2</v>
      </c>
      <c r="J53">
        <f t="shared" si="4"/>
        <v>-0.85453361227076685</v>
      </c>
    </row>
    <row r="54" spans="1:10" x14ac:dyDescent="0.25">
      <c r="A54" t="s">
        <v>141</v>
      </c>
      <c r="B54">
        <f>('CON Score and Page Rank'!KP138-'MIN and MAX'!B$62)/('MIN and MAX'!F$62-'MIN and MAX'!B$62)</f>
        <v>3.0648702771531013E-2</v>
      </c>
      <c r="C54">
        <f>('CON Score and Page Rank'!KQ138-'MIN and MAX'!C$62)/('MIN and MAX'!G$62-'MIN and MAX'!C$62)</f>
        <v>5.7164857133969807E-2</v>
      </c>
      <c r="D54">
        <f>('CON Score and Page Rank'!KR138-'MIN and MAX'!D$62)/('MIN and MAX'!H$62-'MIN and MAX'!D$62)</f>
        <v>0.89155629139072845</v>
      </c>
      <c r="E54">
        <f t="shared" si="0"/>
        <v>2.6516154362438794E-2</v>
      </c>
      <c r="F54">
        <f t="shared" si="1"/>
        <v>0.87289977887554981</v>
      </c>
      <c r="G54">
        <f t="shared" si="2"/>
        <v>0.86090758861919747</v>
      </c>
      <c r="H54" s="3">
        <f>IFERROR(VLOOKUP(A54,'GDP Data'!A$2:Q$144,16,FALSE),"Not Found")</f>
        <v>890814755233.22498</v>
      </c>
      <c r="I54">
        <f t="shared" si="3"/>
        <v>5.0128382471567194E-2</v>
      </c>
      <c r="J54">
        <f t="shared" si="4"/>
        <v>-0.82277139640398267</v>
      </c>
    </row>
    <row r="55" spans="1:10" x14ac:dyDescent="0.25">
      <c r="A55" t="s">
        <v>122</v>
      </c>
      <c r="B55">
        <f>('CON Score and Page Rank'!KP119-'MIN and MAX'!B$62)/('MIN and MAX'!F$62-'MIN and MAX'!B$62)</f>
        <v>2.7936794090104287E-3</v>
      </c>
      <c r="C55">
        <f>('CON Score and Page Rank'!KQ119-'MIN and MAX'!C$62)/('MIN and MAX'!G$62-'MIN and MAX'!C$62)</f>
        <v>2.918674417693105E-2</v>
      </c>
      <c r="D55">
        <f>('CON Score and Page Rank'!KR119-'MIN and MAX'!D$62)/('MIN and MAX'!H$62-'MIN and MAX'!D$62)</f>
        <v>0.75620860927152322</v>
      </c>
      <c r="E55">
        <f t="shared" si="0"/>
        <v>2.639306476792062E-2</v>
      </c>
      <c r="F55">
        <f t="shared" si="1"/>
        <v>0.87270440734578936</v>
      </c>
      <c r="G55">
        <f t="shared" si="2"/>
        <v>0.75341492986251279</v>
      </c>
      <c r="H55" s="3">
        <f>IFERROR(VLOOKUP(A55,'GDP Data'!A$2:Q$144,16,FALSE),"Not Found")</f>
        <v>50271072627.672699</v>
      </c>
      <c r="I55">
        <f t="shared" si="3"/>
        <v>2.2043106179937921E-3</v>
      </c>
      <c r="J55">
        <f t="shared" si="4"/>
        <v>-0.8705000967277956</v>
      </c>
    </row>
    <row r="56" spans="1:10" x14ac:dyDescent="0.25">
      <c r="A56" t="s">
        <v>183</v>
      </c>
      <c r="B56">
        <f>('CON Score and Page Rank'!KP176-'MIN and MAX'!B$62)/('MIN and MAX'!F$62-'MIN and MAX'!B$62)</f>
        <v>2.2470659065875202E-2</v>
      </c>
      <c r="C56">
        <f>('CON Score and Page Rank'!KQ176-'MIN and MAX'!C$62)/('MIN and MAX'!G$62-'MIN and MAX'!C$62)</f>
        <v>4.8747566434081527E-2</v>
      </c>
      <c r="D56">
        <f>('CON Score and Page Rank'!KR176-'MIN and MAX'!D$62)/('MIN and MAX'!H$62-'MIN and MAX'!D$62)</f>
        <v>0.94081125827814571</v>
      </c>
      <c r="E56">
        <f t="shared" si="0"/>
        <v>2.6276907368206325E-2</v>
      </c>
      <c r="F56">
        <f t="shared" si="1"/>
        <v>0.87252003880542661</v>
      </c>
      <c r="G56">
        <f t="shared" si="2"/>
        <v>0.91834059921227051</v>
      </c>
      <c r="H56" s="3">
        <f>IFERROR(VLOOKUP(A56,'GDP Data'!A$2:Q$144,16,FALSE),"Not Found")</f>
        <v>141078984816.67499</v>
      </c>
      <c r="I56">
        <f t="shared" si="3"/>
        <v>7.3817749172061485E-3</v>
      </c>
      <c r="J56">
        <f t="shared" si="4"/>
        <v>-0.86513826388822046</v>
      </c>
    </row>
    <row r="57" spans="1:10" x14ac:dyDescent="0.25">
      <c r="A57" t="s">
        <v>176</v>
      </c>
      <c r="B57">
        <f>('CON Score and Page Rank'!KP171-'MIN and MAX'!B$62)/('MIN and MAX'!F$62-'MIN and MAX'!B$62)</f>
        <v>6.5491616996106829E-4</v>
      </c>
      <c r="C57">
        <f>('CON Score and Page Rank'!KQ171-'MIN and MAX'!C$62)/('MIN and MAX'!G$62-'MIN and MAX'!C$62)</f>
        <v>2.6925607033819233E-2</v>
      </c>
      <c r="D57">
        <f>('CON Score and Page Rank'!KR171-'MIN and MAX'!D$62)/('MIN and MAX'!H$62-'MIN and MAX'!D$62)</f>
        <v>0.65935430463576161</v>
      </c>
      <c r="E57">
        <f t="shared" si="0"/>
        <v>2.6270690863858165E-2</v>
      </c>
      <c r="F57">
        <f t="shared" si="1"/>
        <v>0.87251017178158086</v>
      </c>
      <c r="G57">
        <f t="shared" si="2"/>
        <v>0.65869938846580056</v>
      </c>
      <c r="H57" s="3">
        <f>IFERROR(VLOOKUP(A57,'GDP Data'!A$2:Q$144,16,FALSE),"Not Found")</f>
        <v>78813839984.350601</v>
      </c>
      <c r="I57">
        <f t="shared" si="3"/>
        <v>3.8316925875554837E-3</v>
      </c>
      <c r="J57">
        <f t="shared" si="4"/>
        <v>-0.86867847919402541</v>
      </c>
    </row>
    <row r="58" spans="1:10" x14ac:dyDescent="0.25">
      <c r="A58" t="s">
        <v>104</v>
      </c>
      <c r="B58">
        <f>('CON Score and Page Rank'!KP101-'MIN and MAX'!B$62)/('MIN and MAX'!F$62-'MIN and MAX'!B$62)</f>
        <v>3.171279301117829E-3</v>
      </c>
      <c r="C58">
        <f>('CON Score and Page Rank'!KQ101-'MIN and MAX'!C$62)/('MIN and MAX'!G$62-'MIN and MAX'!C$62)</f>
        <v>2.9264455758878018E-2</v>
      </c>
      <c r="D58">
        <f>('CON Score and Page Rank'!KR101-'MIN and MAX'!D$62)/('MIN and MAX'!H$62-'MIN and MAX'!D$62)</f>
        <v>0.73592715231788075</v>
      </c>
      <c r="E58">
        <f t="shared" si="0"/>
        <v>2.609317645776019E-2</v>
      </c>
      <c r="F58">
        <f t="shared" si="1"/>
        <v>0.8722284155436989</v>
      </c>
      <c r="G58">
        <f t="shared" si="2"/>
        <v>0.73275587301676293</v>
      </c>
      <c r="H58" s="3">
        <f>IFERROR(VLOOKUP(A58,'GDP Data'!A$2:Q$144,16,FALSE),"Not Found")</f>
        <v>546676374567.72101</v>
      </c>
      <c r="I58">
        <f t="shared" si="3"/>
        <v>3.0507138717213066E-2</v>
      </c>
      <c r="J58">
        <f t="shared" si="4"/>
        <v>-0.84172127682648579</v>
      </c>
    </row>
    <row r="59" spans="1:10" x14ac:dyDescent="0.25">
      <c r="A59" t="s">
        <v>162</v>
      </c>
      <c r="B59">
        <f>('CON Score and Page Rank'!KP141-'MIN and MAX'!B$62)/('MIN and MAX'!F$62-'MIN and MAX'!B$62)</f>
        <v>6.7913590134582827E-2</v>
      </c>
      <c r="C59">
        <f>('CON Score and Page Rank'!KQ141-'MIN and MAX'!C$62)/('MIN and MAX'!G$62-'MIN and MAX'!C$62)</f>
        <v>9.4000622471815579E-2</v>
      </c>
      <c r="D59">
        <f>('CON Score and Page Rank'!KR141-'MIN and MAX'!D$62)/('MIN and MAX'!H$62-'MIN and MAX'!D$62)</f>
        <v>0.84685430463576161</v>
      </c>
      <c r="E59">
        <f t="shared" si="0"/>
        <v>2.6087032337232752E-2</v>
      </c>
      <c r="F59">
        <f t="shared" si="1"/>
        <v>0.87221866340964416</v>
      </c>
      <c r="G59">
        <f t="shared" si="2"/>
        <v>0.77894071450117874</v>
      </c>
      <c r="H59" s="3">
        <f>IFERROR(VLOOKUP(A59,'GDP Data'!A$2:Q$144,16,FALSE),"Not Found")</f>
        <v>1484318219633.6299</v>
      </c>
      <c r="I59">
        <f t="shared" si="3"/>
        <v>8.3967317034849651E-2</v>
      </c>
      <c r="J59">
        <f t="shared" si="4"/>
        <v>-0.78825134637479455</v>
      </c>
    </row>
    <row r="60" spans="1:10" x14ac:dyDescent="0.25">
      <c r="A60" t="s">
        <v>47</v>
      </c>
      <c r="B60">
        <f>('CON Score and Page Rank'!KP41-'MIN and MAX'!B$62)/('MIN and MAX'!F$62-'MIN and MAX'!B$62)</f>
        <v>2.0363437383459984E-3</v>
      </c>
      <c r="C60">
        <f>('CON Score and Page Rank'!KQ41-'MIN and MAX'!C$62)/('MIN and MAX'!G$62-'MIN and MAX'!C$62)</f>
        <v>2.8017202792271854E-2</v>
      </c>
      <c r="D60">
        <f>('CON Score and Page Rank'!KR41-'MIN and MAX'!D$62)/('MIN and MAX'!H$62-'MIN and MAX'!D$62)</f>
        <v>0.59685430463576161</v>
      </c>
      <c r="E60">
        <f t="shared" si="0"/>
        <v>2.5980859053925855E-2</v>
      </c>
      <c r="F60">
        <f t="shared" si="1"/>
        <v>0.87205014196101527</v>
      </c>
      <c r="G60">
        <f t="shared" si="2"/>
        <v>0.59481796089741557</v>
      </c>
      <c r="H60" s="3" t="str">
        <f>IFERROR(VLOOKUP(A60,'GDP Data'!A$2:Q$144,16,FALSE),"Not Found")</f>
        <v>Not Found</v>
      </c>
      <c r="I60" t="str">
        <f t="shared" si="3"/>
        <v>No Value</v>
      </c>
      <c r="J60" t="str">
        <f t="shared" si="4"/>
        <v>No Value</v>
      </c>
    </row>
    <row r="61" spans="1:10" x14ac:dyDescent="0.25">
      <c r="A61" t="s">
        <v>206</v>
      </c>
      <c r="B61">
        <f>('CON Score and Page Rank'!KP195-'MIN and MAX'!B$62)/('MIN and MAX'!F$62-'MIN and MAX'!B$62)</f>
        <v>1.1207336715926403E-3</v>
      </c>
      <c r="C61">
        <f>('CON Score and Page Rank'!KQ195-'MIN and MAX'!C$62)/('MIN and MAX'!G$62-'MIN and MAX'!C$62)</f>
        <v>2.6849327861992785E-2</v>
      </c>
      <c r="D61">
        <f>('CON Score and Page Rank'!KR195-'MIN and MAX'!D$62)/('MIN and MAX'!H$62-'MIN and MAX'!D$62)</f>
        <v>0.63327814569536423</v>
      </c>
      <c r="E61">
        <f t="shared" si="0"/>
        <v>2.5728594190400144E-2</v>
      </c>
      <c r="F61">
        <f t="shared" si="1"/>
        <v>0.87164973953476033</v>
      </c>
      <c r="G61">
        <f t="shared" si="2"/>
        <v>0.63215741202377163</v>
      </c>
      <c r="H61" s="3">
        <f>IFERROR(VLOOKUP(A61,'GDP Data'!A$2:Q$144,16,FALSE),"Not Found")</f>
        <v>67179914026.962303</v>
      </c>
      <c r="I61">
        <f t="shared" si="3"/>
        <v>3.1683777413921907E-3</v>
      </c>
      <c r="J61">
        <f t="shared" si="4"/>
        <v>-0.8684813617933681</v>
      </c>
    </row>
    <row r="62" spans="1:10" x14ac:dyDescent="0.25">
      <c r="A62" t="s">
        <v>105</v>
      </c>
      <c r="B62">
        <f>('CON Score and Page Rank'!KP102-'MIN and MAX'!B$62)/('MIN and MAX'!F$62-'MIN and MAX'!B$62)</f>
        <v>1.6965634503237014E-3</v>
      </c>
      <c r="C62">
        <f>('CON Score and Page Rank'!KQ102-'MIN and MAX'!C$62)/('MIN and MAX'!G$62-'MIN and MAX'!C$62)</f>
        <v>2.7174713078439296E-2</v>
      </c>
      <c r="D62">
        <f>('CON Score and Page Rank'!KR102-'MIN and MAX'!D$62)/('MIN and MAX'!H$62-'MIN and MAX'!D$62)</f>
        <v>0.61382450331125826</v>
      </c>
      <c r="E62">
        <f t="shared" si="0"/>
        <v>2.5478149628115596E-2</v>
      </c>
      <c r="F62">
        <f t="shared" si="1"/>
        <v>0.87125222634572719</v>
      </c>
      <c r="G62">
        <f t="shared" si="2"/>
        <v>0.61212793986093461</v>
      </c>
      <c r="H62" s="3">
        <f>IFERROR(VLOOKUP(A62,'GDP Data'!A$2:Q$144,16,FALSE),"Not Found")</f>
        <v>92699089726.918106</v>
      </c>
      <c r="I62">
        <f t="shared" si="3"/>
        <v>4.6233679283359478E-3</v>
      </c>
      <c r="J62">
        <f t="shared" si="4"/>
        <v>-0.86662885841739123</v>
      </c>
    </row>
    <row r="63" spans="1:10" x14ac:dyDescent="0.25">
      <c r="A63" t="s">
        <v>124</v>
      </c>
      <c r="B63">
        <f>('CON Score and Page Rank'!KP121-'MIN and MAX'!B$62)/('MIN and MAX'!F$62-'MIN and MAX'!B$62)</f>
        <v>3.4531149390683372E-2</v>
      </c>
      <c r="C63">
        <f>('CON Score and Page Rank'!KQ121-'MIN and MAX'!C$62)/('MIN and MAX'!G$62-'MIN and MAX'!C$62)</f>
        <v>5.9978737197517923E-2</v>
      </c>
      <c r="D63">
        <f>('CON Score and Page Rank'!KR121-'MIN and MAX'!D$62)/('MIN and MAX'!H$62-'MIN and MAX'!D$62)</f>
        <v>0.9370860927152318</v>
      </c>
      <c r="E63">
        <f t="shared" si="0"/>
        <v>2.5447587806834551E-2</v>
      </c>
      <c r="F63">
        <f t="shared" si="1"/>
        <v>0.87120371769802785</v>
      </c>
      <c r="G63">
        <f t="shared" si="2"/>
        <v>0.90255494332454844</v>
      </c>
      <c r="H63" s="3">
        <f>IFERROR(VLOOKUP(A63,'GDP Data'!A$2:Q$144,16,FALSE),"Not Found")</f>
        <v>403137207534.97101</v>
      </c>
      <c r="I63">
        <f t="shared" si="3"/>
        <v>2.2323172200022869E-2</v>
      </c>
      <c r="J63">
        <f t="shared" si="4"/>
        <v>-0.84888054549800496</v>
      </c>
    </row>
    <row r="64" spans="1:10" x14ac:dyDescent="0.25">
      <c r="A64" t="s">
        <v>30</v>
      </c>
      <c r="B64">
        <f>('CON Score and Page Rank'!KP22-'MIN and MAX'!B$62)/('MIN and MAX'!F$62-'MIN and MAX'!B$62)</f>
        <v>5.9215798255493049E-4</v>
      </c>
      <c r="C64">
        <f>('CON Score and Page Rank'!KQ22-'MIN and MAX'!C$62)/('MIN and MAX'!G$62-'MIN and MAX'!C$62)</f>
        <v>2.5885148464798457E-2</v>
      </c>
      <c r="D64">
        <f>('CON Score and Page Rank'!KR22-'MIN and MAX'!D$62)/('MIN and MAX'!H$62-'MIN and MAX'!D$62)</f>
        <v>0.57740066225165565</v>
      </c>
      <c r="E64">
        <f t="shared" si="0"/>
        <v>2.5292990482243528E-2</v>
      </c>
      <c r="F64">
        <f t="shared" si="1"/>
        <v>0.87095833614550555</v>
      </c>
      <c r="G64">
        <f t="shared" si="2"/>
        <v>0.57680850426910069</v>
      </c>
      <c r="H64" s="3" t="str">
        <f>IFERROR(VLOOKUP(A64,'GDP Data'!A$2:Q$144,16,FALSE),"Not Found")</f>
        <v>Not Found</v>
      </c>
      <c r="I64" t="str">
        <f t="shared" si="3"/>
        <v>No Value</v>
      </c>
      <c r="J64" t="str">
        <f t="shared" si="4"/>
        <v>No Value</v>
      </c>
    </row>
    <row r="65" spans="1:10" x14ac:dyDescent="0.25">
      <c r="A65" t="s">
        <v>129</v>
      </c>
      <c r="B65">
        <f>('CON Score and Page Rank'!KP126-'MIN and MAX'!B$62)/('MIN and MAX'!F$62-'MIN and MAX'!B$62)</f>
        <v>1.5447795513448979E-4</v>
      </c>
      <c r="C65">
        <f>('CON Score and Page Rank'!KQ126-'MIN and MAX'!C$62)/('MIN and MAX'!G$62-'MIN and MAX'!C$62)</f>
        <v>2.5440470296711995E-2</v>
      </c>
      <c r="D65">
        <f>('CON Score and Page Rank'!KR126-'MIN and MAX'!D$62)/('MIN and MAX'!H$62-'MIN and MAX'!D$62)</f>
        <v>0.5951986754966887</v>
      </c>
      <c r="E65">
        <f t="shared" si="0"/>
        <v>2.5285992341577506E-2</v>
      </c>
      <c r="F65">
        <f t="shared" si="1"/>
        <v>0.87094722848483974</v>
      </c>
      <c r="G65">
        <f t="shared" si="2"/>
        <v>0.59504419754155424</v>
      </c>
      <c r="H65" s="3">
        <f>IFERROR(VLOOKUP(A65,'GDP Data'!A$2:Q$144,16,FALSE),"Not Found")</f>
        <v>11609512939.7542</v>
      </c>
      <c r="I65">
        <f t="shared" si="3"/>
        <v>0</v>
      </c>
      <c r="J65">
        <f t="shared" si="4"/>
        <v>-0.87094722848483974</v>
      </c>
    </row>
    <row r="66" spans="1:10" x14ac:dyDescent="0.25">
      <c r="A66" t="s">
        <v>178</v>
      </c>
      <c r="B66">
        <f>('CON Score and Page Rank'!KP173-'MIN and MAX'!B$62)/('MIN and MAX'!F$62-'MIN and MAX'!B$62)</f>
        <v>1.011744781890553E-2</v>
      </c>
      <c r="C66">
        <f>('CON Score and Page Rank'!KQ173-'MIN and MAX'!C$62)/('MIN and MAX'!G$62-'MIN and MAX'!C$62)</f>
        <v>3.5340871325181274E-2</v>
      </c>
      <c r="D66">
        <f>('CON Score and Page Rank'!KR173-'MIN and MAX'!D$62)/('MIN and MAX'!H$62-'MIN and MAX'!D$62)</f>
        <v>0.79801324503311255</v>
      </c>
      <c r="E66">
        <f t="shared" si="0"/>
        <v>2.5223423506275745E-2</v>
      </c>
      <c r="F66">
        <f t="shared" si="1"/>
        <v>0.87084791733578537</v>
      </c>
      <c r="G66">
        <f t="shared" si="2"/>
        <v>0.78789579721420699</v>
      </c>
      <c r="H66" s="3">
        <f>IFERROR(VLOOKUP(A66,'GDP Data'!A$2:Q$144,16,FALSE),"Not Found")</f>
        <v>57082011260.344597</v>
      </c>
      <c r="I66">
        <f t="shared" si="3"/>
        <v>2.5926401232618992E-3</v>
      </c>
      <c r="J66">
        <f t="shared" si="4"/>
        <v>-0.86825527721252349</v>
      </c>
    </row>
    <row r="67" spans="1:10" x14ac:dyDescent="0.25">
      <c r="A67" t="s">
        <v>182</v>
      </c>
      <c r="B67">
        <f>('CON Score and Page Rank'!KP13-'MIN and MAX'!B$62)/('MIN and MAX'!F$62-'MIN and MAX'!B$62)</f>
        <v>4.884259120973216E-3</v>
      </c>
      <c r="C67">
        <f>('CON Score and Page Rank'!KQ13-'MIN and MAX'!C$62)/('MIN and MAX'!G$62-'MIN and MAX'!C$62)</f>
        <v>3.0002708380910296E-2</v>
      </c>
      <c r="D67">
        <f>('CON Score and Page Rank'!KR13-'MIN and MAX'!D$62)/('MIN and MAX'!H$62-'MIN and MAX'!D$62)</f>
        <v>0.64279801324503316</v>
      </c>
      <c r="E67">
        <f t="shared" ref="E67:E130" si="5">C67-B67</f>
        <v>2.511844925993708E-2</v>
      </c>
      <c r="F67">
        <f t="shared" ref="F67:F130" si="6">(E67-MIN(E$3:E$215))/(MAX(E$3:E$215)-MIN(E$3:E$215))</f>
        <v>0.87068129903492175</v>
      </c>
      <c r="G67">
        <f t="shared" ref="G67:G130" si="7">D67-B67</f>
        <v>0.63791375412405993</v>
      </c>
      <c r="H67" s="3">
        <f>IFERROR(VLOOKUP(A67,'GDP Data'!A$2:Q$144,16,FALSE),"Not Found")</f>
        <v>26634083965.098701</v>
      </c>
      <c r="I67">
        <f t="shared" ref="I67:I130" si="8">IFERROR((H67-MIN(H$3:H$215))/(MAX(H$3:H$215)-MIN(H$3:H$215)),"No Value")</f>
        <v>8.5663438591998108E-4</v>
      </c>
      <c r="J67">
        <f t="shared" ref="J67:J130" si="9">IFERROR(I67-F67,"No Value")</f>
        <v>-0.86982466464900177</v>
      </c>
    </row>
    <row r="68" spans="1:10" x14ac:dyDescent="0.25">
      <c r="A68" t="s">
        <v>197</v>
      </c>
      <c r="B68">
        <f>('CON Score and Page Rank'!KP187-'MIN and MAX'!B$62)/('MIN and MAX'!F$62-'MIN and MAX'!B$62)</f>
        <v>1.0491389565578954E-2</v>
      </c>
      <c r="C68">
        <f>('CON Score and Page Rank'!KQ187-'MIN and MAX'!C$62)/('MIN and MAX'!G$62-'MIN and MAX'!C$62)</f>
        <v>3.5593213994530741E-2</v>
      </c>
      <c r="D68">
        <f>('CON Score and Page Rank'!KR187-'MIN and MAX'!D$62)/('MIN and MAX'!H$62-'MIN and MAX'!D$62)</f>
        <v>0.8431291390728477</v>
      </c>
      <c r="E68">
        <f t="shared" si="5"/>
        <v>2.5101824428951786E-2</v>
      </c>
      <c r="F68">
        <f t="shared" si="6"/>
        <v>0.87065491160002662</v>
      </c>
      <c r="G68">
        <f t="shared" si="7"/>
        <v>0.83263774950726877</v>
      </c>
      <c r="H68" s="3">
        <f>IFERROR(VLOOKUP(A68,'GDP Data'!A$2:Q$144,16,FALSE),"Not Found")</f>
        <v>526319673731.638</v>
      </c>
      <c r="I68">
        <f t="shared" si="8"/>
        <v>2.9346489944568663E-2</v>
      </c>
      <c r="J68">
        <f t="shared" si="9"/>
        <v>-0.84130842165545794</v>
      </c>
    </row>
    <row r="69" spans="1:10" x14ac:dyDescent="0.25">
      <c r="A69" t="s">
        <v>166</v>
      </c>
      <c r="B69">
        <f>('CON Score and Page Rank'!KP161-'MIN and MAX'!B$62)/('MIN and MAX'!F$62-'MIN and MAX'!B$62)</f>
        <v>2.9637030969972278E-2</v>
      </c>
      <c r="C69">
        <f>('CON Score and Page Rank'!KQ161-'MIN and MAX'!C$62)/('MIN and MAX'!G$62-'MIN and MAX'!C$62)</f>
        <v>5.470440612182341E-2</v>
      </c>
      <c r="D69">
        <f>('CON Score and Page Rank'!KR161-'MIN and MAX'!D$62)/('MIN and MAX'!H$62-'MIN and MAX'!D$62)</f>
        <v>0.8141556291390728</v>
      </c>
      <c r="E69">
        <f t="shared" si="5"/>
        <v>2.5067375151851132E-2</v>
      </c>
      <c r="F69">
        <f t="shared" si="6"/>
        <v>0.87060023266479536</v>
      </c>
      <c r="G69">
        <f t="shared" si="7"/>
        <v>0.78451859816910052</v>
      </c>
      <c r="H69" s="3">
        <f>IFERROR(VLOOKUP(A69,'GDP Data'!A$2:Q$144,16,FALSE),"Not Found")</f>
        <v>407339454060.67798</v>
      </c>
      <c r="I69">
        <f t="shared" si="8"/>
        <v>2.2562765654369151E-2</v>
      </c>
      <c r="J69">
        <f t="shared" si="9"/>
        <v>-0.84803746701042626</v>
      </c>
    </row>
    <row r="70" spans="1:10" x14ac:dyDescent="0.25">
      <c r="A70" t="s">
        <v>139</v>
      </c>
      <c r="B70">
        <f>('CON Score and Page Rank'!KP136-'MIN and MAX'!B$62)/('MIN and MAX'!F$62-'MIN and MAX'!B$62)</f>
        <v>1.931868775356658E-4</v>
      </c>
      <c r="C70">
        <f>('CON Score and Page Rank'!KQ136-'MIN and MAX'!C$62)/('MIN and MAX'!G$62-'MIN and MAX'!C$62)</f>
        <v>2.5147692778283073E-2</v>
      </c>
      <c r="D70">
        <f>('CON Score and Page Rank'!KR136-'MIN and MAX'!D$62)/('MIN and MAX'!H$62-'MIN and MAX'!D$62)</f>
        <v>0.51365894039735094</v>
      </c>
      <c r="E70">
        <f t="shared" si="5"/>
        <v>2.4954505900747406E-2</v>
      </c>
      <c r="F70">
        <f t="shared" si="6"/>
        <v>0.87042108317342404</v>
      </c>
      <c r="G70">
        <f t="shared" si="7"/>
        <v>0.51346575351981527</v>
      </c>
      <c r="H70" s="3">
        <f>IFERROR(VLOOKUP(A70,'GDP Data'!A$2:Q$144,16,FALSE),"Not Found")</f>
        <v>17627003454.720501</v>
      </c>
      <c r="I70">
        <f t="shared" si="8"/>
        <v>3.4309061359369316E-4</v>
      </c>
      <c r="J70">
        <f t="shared" si="9"/>
        <v>-0.87007799255983032</v>
      </c>
    </row>
    <row r="71" spans="1:10" x14ac:dyDescent="0.25">
      <c r="A71" t="s">
        <v>151</v>
      </c>
      <c r="B71">
        <f>('CON Score and Page Rank'!KP148-'MIN and MAX'!B$62)/('MIN and MAX'!F$62-'MIN and MAX'!B$62)</f>
        <v>1.9632323757796469E-4</v>
      </c>
      <c r="C71">
        <f>('CON Score and Page Rank'!KQ148-'MIN and MAX'!C$62)/('MIN and MAX'!G$62-'MIN and MAX'!C$62)</f>
        <v>2.501046877751293E-2</v>
      </c>
      <c r="D71">
        <f>('CON Score and Page Rank'!KR148-'MIN and MAX'!D$62)/('MIN and MAX'!H$62-'MIN and MAX'!D$62)</f>
        <v>0.64238410596026485</v>
      </c>
      <c r="E71">
        <f t="shared" si="5"/>
        <v>2.4814145539934964E-2</v>
      </c>
      <c r="F71">
        <f t="shared" si="6"/>
        <v>0.87019829896069678</v>
      </c>
      <c r="G71">
        <f t="shared" si="7"/>
        <v>0.64218778272268684</v>
      </c>
      <c r="H71" s="3">
        <f>IFERROR(VLOOKUP(A71,'GDP Data'!A$2:Q$144,16,FALSE),"Not Found")</f>
        <v>12226514722.0861</v>
      </c>
      <c r="I71">
        <f t="shared" si="8"/>
        <v>3.5178704405459161E-5</v>
      </c>
      <c r="J71">
        <f t="shared" si="9"/>
        <v>-0.87016312025629128</v>
      </c>
    </row>
    <row r="72" spans="1:10" x14ac:dyDescent="0.25">
      <c r="A72" t="s">
        <v>48</v>
      </c>
      <c r="B72">
        <f>('CON Score and Page Rank'!KP42-'MIN and MAX'!B$62)/('MIN and MAX'!F$62-'MIN and MAX'!B$62)</f>
        <v>2.2866039675920265E-2</v>
      </c>
      <c r="C72">
        <f>('CON Score and Page Rank'!KQ42-'MIN and MAX'!C$62)/('MIN and MAX'!G$62-'MIN and MAX'!C$62)</f>
        <v>4.7507330351385296E-2</v>
      </c>
      <c r="D72">
        <f>('CON Score and Page Rank'!KR42-'MIN and MAX'!D$62)/('MIN and MAX'!H$62-'MIN and MAX'!D$62)</f>
        <v>0.91556291390728473</v>
      </c>
      <c r="E72">
        <f t="shared" si="5"/>
        <v>2.4641290675465031E-2</v>
      </c>
      <c r="F72">
        <f t="shared" si="6"/>
        <v>0.86992393848830907</v>
      </c>
      <c r="G72">
        <f t="shared" si="7"/>
        <v>0.89269687423136446</v>
      </c>
      <c r="H72" s="3" t="str">
        <f>IFERROR(VLOOKUP(A72,'GDP Data'!A$2:Q$144,16,FALSE),"Not Found")</f>
        <v>Not Found</v>
      </c>
      <c r="I72" t="str">
        <f t="shared" si="8"/>
        <v>No Value</v>
      </c>
      <c r="J72" t="str">
        <f t="shared" si="9"/>
        <v>No Value</v>
      </c>
    </row>
    <row r="73" spans="1:10" x14ac:dyDescent="0.25">
      <c r="A73" t="s">
        <v>192</v>
      </c>
      <c r="B73">
        <f>('CON Score and Page Rank'!KP28-'MIN and MAX'!B$62)/('MIN and MAX'!F$62-'MIN and MAX'!B$62)</f>
        <v>1.6861835618965107E-2</v>
      </c>
      <c r="C73">
        <f>('CON Score and Page Rank'!KQ28-'MIN and MAX'!C$62)/('MIN and MAX'!G$62-'MIN and MAX'!C$62)</f>
        <v>4.1221310375088561E-2</v>
      </c>
      <c r="D73">
        <f>('CON Score and Page Rank'!KR28-'MIN and MAX'!D$62)/('MIN and MAX'!H$62-'MIN and MAX'!D$62)</f>
        <v>0.75</v>
      </c>
      <c r="E73">
        <f t="shared" si="5"/>
        <v>2.4359474756123455E-2</v>
      </c>
      <c r="F73">
        <f t="shared" si="6"/>
        <v>0.86947663173189216</v>
      </c>
      <c r="G73">
        <f t="shared" si="7"/>
        <v>0.73313816438103485</v>
      </c>
      <c r="H73" s="3" t="str">
        <f>IFERROR(VLOOKUP(A73,'GDP Data'!A$2:Q$144,16,FALSE),"Not Found")</f>
        <v>Not Found</v>
      </c>
      <c r="I73" t="str">
        <f t="shared" si="8"/>
        <v>No Value</v>
      </c>
      <c r="J73" t="str">
        <f t="shared" si="9"/>
        <v>No Value</v>
      </c>
    </row>
    <row r="74" spans="1:10" x14ac:dyDescent="0.25">
      <c r="A74" t="s">
        <v>63</v>
      </c>
      <c r="B74">
        <f>('CON Score and Page Rank'!KP60-'MIN and MAX'!B$62)/('MIN and MAX'!F$62-'MIN and MAX'!B$62)</f>
        <v>3.345163625463549E-3</v>
      </c>
      <c r="C74">
        <f>('CON Score and Page Rank'!KQ60-'MIN and MAX'!C$62)/('MIN and MAX'!G$62-'MIN and MAX'!C$62)</f>
        <v>2.7561200140864425E-2</v>
      </c>
      <c r="D74">
        <f>('CON Score and Page Rank'!KR60-'MIN and MAX'!D$62)/('MIN and MAX'!H$62-'MIN and MAX'!D$62)</f>
        <v>0.63617549668874174</v>
      </c>
      <c r="E74">
        <f t="shared" si="5"/>
        <v>2.4216036515400878E-2</v>
      </c>
      <c r="F74">
        <f t="shared" si="6"/>
        <v>0.86924896221501857</v>
      </c>
      <c r="G74">
        <f t="shared" si="7"/>
        <v>0.63283033306327818</v>
      </c>
      <c r="H74" s="3">
        <f>IFERROR(VLOOKUP(A74,'GDP Data'!A$2:Q$144,16,FALSE),"Not Found")</f>
        <v>213810024944.46399</v>
      </c>
      <c r="I74">
        <f t="shared" si="8"/>
        <v>1.1528576166445904E-2</v>
      </c>
      <c r="J74">
        <f t="shared" si="9"/>
        <v>-0.8577203860485727</v>
      </c>
    </row>
    <row r="75" spans="1:10" x14ac:dyDescent="0.25">
      <c r="A75" t="s">
        <v>76</v>
      </c>
      <c r="B75">
        <f>('CON Score and Page Rank'!KP73-'MIN and MAX'!B$62)/('MIN and MAX'!F$62-'MIN and MAX'!B$62)</f>
        <v>1.2800368950671207E-3</v>
      </c>
      <c r="C75">
        <f>('CON Score and Page Rank'!KQ73-'MIN and MAX'!C$62)/('MIN and MAX'!G$62-'MIN and MAX'!C$62)</f>
        <v>2.5381320794620493E-2</v>
      </c>
      <c r="D75">
        <f>('CON Score and Page Rank'!KR73-'MIN and MAX'!D$62)/('MIN and MAX'!H$62-'MIN and MAX'!D$62)</f>
        <v>0.56043046357615889</v>
      </c>
      <c r="E75">
        <f t="shared" si="5"/>
        <v>2.4101283899553374E-2</v>
      </c>
      <c r="F75">
        <f t="shared" si="6"/>
        <v>0.86906682339012531</v>
      </c>
      <c r="G75">
        <f t="shared" si="7"/>
        <v>0.55915042668109172</v>
      </c>
      <c r="H75" s="3">
        <f>IFERROR(VLOOKUP(A75,'GDP Data'!A$2:Q$144,16,FALSE),"Not Found")</f>
        <v>48843008580.328796</v>
      </c>
      <c r="I75">
        <f t="shared" si="8"/>
        <v>2.1228887413766661E-3</v>
      </c>
      <c r="J75">
        <f t="shared" si="9"/>
        <v>-0.86694393464874864</v>
      </c>
    </row>
    <row r="76" spans="1:10" x14ac:dyDescent="0.25">
      <c r="A76" t="s">
        <v>159</v>
      </c>
      <c r="B76">
        <f>('CON Score and Page Rank'!KP156-'MIN and MAX'!B$62)/('MIN and MAX'!F$62-'MIN and MAX'!B$62)</f>
        <v>1.4570811028941292E-3</v>
      </c>
      <c r="C76">
        <f>('CON Score and Page Rank'!KQ156-'MIN and MAX'!C$62)/('MIN and MAX'!G$62-'MIN and MAX'!C$62)</f>
        <v>2.530086733973342E-2</v>
      </c>
      <c r="D76">
        <f>('CON Score and Page Rank'!KR156-'MIN and MAX'!D$62)/('MIN and MAX'!H$62-'MIN and MAX'!D$62)</f>
        <v>0.48965231788079472</v>
      </c>
      <c r="E76">
        <f t="shared" si="5"/>
        <v>2.384378623683929E-2</v>
      </c>
      <c r="F76">
        <f t="shared" si="6"/>
        <v>0.8686581153066264</v>
      </c>
      <c r="G76">
        <f t="shared" si="7"/>
        <v>0.48819523677790061</v>
      </c>
      <c r="H76" s="3">
        <f>IFERROR(VLOOKUP(A76,'GDP Data'!A$2:Q$144,16,FALSE),"Not Found")</f>
        <v>23210682538.392799</v>
      </c>
      <c r="I76">
        <f t="shared" si="8"/>
        <v>6.6144722390538014E-4</v>
      </c>
      <c r="J76">
        <f t="shared" si="9"/>
        <v>-0.86799666808272102</v>
      </c>
    </row>
    <row r="77" spans="1:10" x14ac:dyDescent="0.25">
      <c r="A77" t="s">
        <v>101</v>
      </c>
      <c r="B77">
        <f>('CON Score and Page Rank'!KP98-'MIN and MAX'!B$62)/('MIN and MAX'!F$62-'MIN and MAX'!B$62)</f>
        <v>3.1002412270406858E-3</v>
      </c>
      <c r="C77">
        <f>('CON Score and Page Rank'!KQ98-'MIN and MAX'!C$62)/('MIN and MAX'!G$62-'MIN and MAX'!C$62)</f>
        <v>2.6847603637194146E-2</v>
      </c>
      <c r="D77">
        <f>('CON Score and Page Rank'!KR98-'MIN and MAX'!D$62)/('MIN and MAX'!H$62-'MIN and MAX'!D$62)</f>
        <v>0.59644039735099341</v>
      </c>
      <c r="E77">
        <f t="shared" si="5"/>
        <v>2.3747362410153461E-2</v>
      </c>
      <c r="F77">
        <f t="shared" si="6"/>
        <v>0.86850506849061648</v>
      </c>
      <c r="G77">
        <f t="shared" si="7"/>
        <v>0.59334015612395274</v>
      </c>
      <c r="H77" s="3">
        <f>IFERROR(VLOOKUP(A77,'GDP Data'!A$2:Q$144,16,FALSE),"Not Found")</f>
        <v>17716091057.267502</v>
      </c>
      <c r="I77">
        <f t="shared" si="8"/>
        <v>3.4816999346897869E-4</v>
      </c>
      <c r="J77">
        <f t="shared" si="9"/>
        <v>-0.8681568984971475</v>
      </c>
    </row>
    <row r="78" spans="1:10" x14ac:dyDescent="0.25">
      <c r="A78" t="s">
        <v>172</v>
      </c>
      <c r="B78">
        <f>('CON Score and Page Rank'!KP168-'MIN and MAX'!B$62)/('MIN and MAX'!F$62-'MIN and MAX'!B$62)</f>
        <v>1.0956598898640035E-2</v>
      </c>
      <c r="C78">
        <f>('CON Score and Page Rank'!KQ168-'MIN and MAX'!C$62)/('MIN and MAX'!G$62-'MIN and MAX'!C$62)</f>
        <v>3.4602538713338751E-2</v>
      </c>
      <c r="D78">
        <f>('CON Score and Page Rank'!KR168-'MIN and MAX'!D$62)/('MIN and MAX'!H$62-'MIN and MAX'!D$62)</f>
        <v>0.76283112582781454</v>
      </c>
      <c r="E78">
        <f t="shared" si="5"/>
        <v>2.3645939814698716E-2</v>
      </c>
      <c r="F78">
        <f t="shared" si="6"/>
        <v>0.86834408747752745</v>
      </c>
      <c r="G78">
        <f t="shared" si="7"/>
        <v>0.75187452692917445</v>
      </c>
      <c r="H78" s="3">
        <f>IFERROR(VLOOKUP(A78,'GDP Data'!A$2:Q$144,16,FALSE),"Not Found")</f>
        <v>233449971628.52301</v>
      </c>
      <c r="I78">
        <f t="shared" si="8"/>
        <v>1.2648358797099368E-2</v>
      </c>
      <c r="J78">
        <f t="shared" si="9"/>
        <v>-0.85569572868042809</v>
      </c>
    </row>
    <row r="79" spans="1:10" x14ac:dyDescent="0.25">
      <c r="A79" t="s">
        <v>215</v>
      </c>
      <c r="B79">
        <f>('CON Score and Page Rank'!KP204-'MIN and MAX'!B$62)/('MIN and MAX'!F$62-'MIN and MAX'!B$62)</f>
        <v>3.5218580727078888E-4</v>
      </c>
      <c r="C79">
        <f>('CON Score and Page Rank'!KQ204-'MIN and MAX'!C$62)/('MIN and MAX'!G$62-'MIN and MAX'!C$62)</f>
        <v>2.3880353481548419E-2</v>
      </c>
      <c r="D79">
        <f>('CON Score and Page Rank'!KR204-'MIN and MAX'!D$62)/('MIN and MAX'!H$62-'MIN and MAX'!D$62)</f>
        <v>0.42052980132450329</v>
      </c>
      <c r="E79">
        <f t="shared" si="5"/>
        <v>2.3528167674277629E-2</v>
      </c>
      <c r="F79">
        <f t="shared" si="6"/>
        <v>0.86815715597184429</v>
      </c>
      <c r="G79">
        <f t="shared" si="7"/>
        <v>0.42017761551723248</v>
      </c>
      <c r="H79" s="3">
        <f>IFERROR(VLOOKUP(A79,'GDP Data'!A$2:Q$144,16,FALSE),"Not Found")</f>
        <v>13899228824.216101</v>
      </c>
      <c r="I79">
        <f t="shared" si="8"/>
        <v>1.3054944179827406E-4</v>
      </c>
      <c r="J79">
        <f t="shared" si="9"/>
        <v>-0.86802660653004604</v>
      </c>
    </row>
    <row r="80" spans="1:10" x14ac:dyDescent="0.25">
      <c r="A80" t="s">
        <v>145</v>
      </c>
      <c r="B80">
        <f>('CON Score and Page Rank'!KP143-'MIN and MAX'!B$62)/('MIN and MAX'!F$62-'MIN and MAX'!B$62)</f>
        <v>2.6440905967738945E-4</v>
      </c>
      <c r="C80">
        <f>('CON Score and Page Rank'!KQ143-'MIN and MAX'!C$62)/('MIN and MAX'!G$62-'MIN and MAX'!C$62)</f>
        <v>2.3770648938088536E-2</v>
      </c>
      <c r="D80">
        <f>('CON Score and Page Rank'!KR143-'MIN and MAX'!D$62)/('MIN and MAX'!H$62-'MIN and MAX'!D$62)</f>
        <v>0.46440397350993379</v>
      </c>
      <c r="E80">
        <f t="shared" si="5"/>
        <v>2.3506239878411148E-2</v>
      </c>
      <c r="F80">
        <f t="shared" si="6"/>
        <v>0.86812235151059403</v>
      </c>
      <c r="G80">
        <f t="shared" si="7"/>
        <v>0.46413956445025639</v>
      </c>
      <c r="H80" s="3" t="str">
        <f>IFERROR(VLOOKUP(A80,'GDP Data'!A$2:Q$144,16,FALSE),"Not Found")</f>
        <v>Not Found</v>
      </c>
      <c r="I80" t="str">
        <f t="shared" si="8"/>
        <v>No Value</v>
      </c>
      <c r="J80" t="str">
        <f t="shared" si="9"/>
        <v>No Value</v>
      </c>
    </row>
    <row r="81" spans="1:10" x14ac:dyDescent="0.25">
      <c r="A81" t="s">
        <v>179</v>
      </c>
      <c r="B81">
        <f>('CON Score and Page Rank'!KP174-'MIN and MAX'!B$62)/('MIN and MAX'!F$62-'MIN and MAX'!B$62)</f>
        <v>1.8461654313473227E-2</v>
      </c>
      <c r="C81">
        <f>('CON Score and Page Rank'!KQ174-'MIN and MAX'!C$62)/('MIN and MAX'!G$62-'MIN and MAX'!C$62)</f>
        <v>4.1933307082553918E-2</v>
      </c>
      <c r="D81">
        <f>('CON Score and Page Rank'!KR174-'MIN and MAX'!D$62)/('MIN and MAX'!H$62-'MIN and MAX'!D$62)</f>
        <v>0.83733443708609268</v>
      </c>
      <c r="E81">
        <f t="shared" si="5"/>
        <v>2.3471652769080691E-2</v>
      </c>
      <c r="F81">
        <f t="shared" si="6"/>
        <v>0.86806745380387607</v>
      </c>
      <c r="G81">
        <f t="shared" si="7"/>
        <v>0.81887278277261943</v>
      </c>
      <c r="H81" s="3">
        <f>IFERROR(VLOOKUP(A81,'GDP Data'!A$2:Q$144,16,FALSE),"Not Found")</f>
        <v>58330289756.691399</v>
      </c>
      <c r="I81">
        <f t="shared" si="8"/>
        <v>2.6638114253490839E-3</v>
      </c>
      <c r="J81">
        <f t="shared" si="9"/>
        <v>-0.86540364237852696</v>
      </c>
    </row>
    <row r="82" spans="1:10" x14ac:dyDescent="0.25">
      <c r="A82" t="s">
        <v>187</v>
      </c>
      <c r="B82">
        <f>('CON Score and Page Rank'!KP24-'MIN and MAX'!B$62)/('MIN and MAX'!F$62-'MIN and MAX'!B$62)</f>
        <v>4.8215632541806618E-3</v>
      </c>
      <c r="C82">
        <f>('CON Score and Page Rank'!KQ24-'MIN and MAX'!C$62)/('MIN and MAX'!G$62-'MIN and MAX'!C$62)</f>
        <v>2.8140299703776846E-2</v>
      </c>
      <c r="D82">
        <f>('CON Score and Page Rank'!KR24-'MIN and MAX'!D$62)/('MIN and MAX'!H$62-'MIN and MAX'!D$62)</f>
        <v>0.84726821192052981</v>
      </c>
      <c r="E82">
        <f t="shared" si="5"/>
        <v>2.3318736449596186E-2</v>
      </c>
      <c r="F82">
        <f t="shared" si="6"/>
        <v>0.86782474039353485</v>
      </c>
      <c r="G82">
        <f t="shared" si="7"/>
        <v>0.84244664866634911</v>
      </c>
      <c r="H82" s="3">
        <f>IFERROR(VLOOKUP(A82,'GDP Data'!A$2:Q$144,16,FALSE),"Not Found")</f>
        <v>11626281387.0068</v>
      </c>
      <c r="I82">
        <f t="shared" si="8"/>
        <v>9.5606247198881267E-7</v>
      </c>
      <c r="J82">
        <f t="shared" si="9"/>
        <v>-0.86782378433106289</v>
      </c>
    </row>
    <row r="83" spans="1:10" x14ac:dyDescent="0.25">
      <c r="A83" t="s">
        <v>221</v>
      </c>
      <c r="B83">
        <f>('CON Score and Page Rank'!KP210-'MIN and MAX'!B$62)/('MIN and MAX'!F$62-'MIN and MAX'!B$62)</f>
        <v>4.2572457509561825E-4</v>
      </c>
      <c r="C83">
        <f>('CON Score and Page Rank'!KQ210-'MIN and MAX'!C$62)/('MIN and MAX'!G$62-'MIN and MAX'!C$62)</f>
        <v>2.3731745745746016E-2</v>
      </c>
      <c r="D83">
        <f>('CON Score and Page Rank'!KR210-'MIN and MAX'!D$62)/('MIN and MAX'!H$62-'MIN and MAX'!D$62)</f>
        <v>0.4366721854304636</v>
      </c>
      <c r="E83">
        <f t="shared" si="5"/>
        <v>2.3306021170650396E-2</v>
      </c>
      <c r="F83">
        <f t="shared" si="6"/>
        <v>0.86780455831796066</v>
      </c>
      <c r="G83">
        <f t="shared" si="7"/>
        <v>0.436246460855368</v>
      </c>
      <c r="H83" s="3" t="str">
        <f>IFERROR(VLOOKUP(A83,'GDP Data'!A$2:Q$144,16,FALSE),"Not Found")</f>
        <v>Not Found</v>
      </c>
      <c r="I83" t="str">
        <f t="shared" si="8"/>
        <v>No Value</v>
      </c>
      <c r="J83" t="str">
        <f t="shared" si="9"/>
        <v>No Value</v>
      </c>
    </row>
    <row r="84" spans="1:10" x14ac:dyDescent="0.25">
      <c r="A84" t="s">
        <v>126</v>
      </c>
      <c r="B84">
        <f>('CON Score and Page Rank'!KP123-'MIN and MAX'!B$62)/('MIN and MAX'!F$62-'MIN and MAX'!B$62)</f>
        <v>2.3980594749222571E-4</v>
      </c>
      <c r="C84">
        <f>('CON Score and Page Rank'!KQ123-'MIN and MAX'!C$62)/('MIN and MAX'!G$62-'MIN and MAX'!C$62)</f>
        <v>2.3525537940102436E-2</v>
      </c>
      <c r="D84">
        <f>('CON Score and Page Rank'!KR123-'MIN and MAX'!D$62)/('MIN and MAX'!H$62-'MIN and MAX'!D$62)</f>
        <v>0.51614238410596025</v>
      </c>
      <c r="E84">
        <f t="shared" si="5"/>
        <v>2.328573199261021E-2</v>
      </c>
      <c r="F84">
        <f t="shared" si="6"/>
        <v>0.86777235472051761</v>
      </c>
      <c r="G84">
        <f t="shared" si="7"/>
        <v>0.51590257815846807</v>
      </c>
      <c r="H84" s="3">
        <f>IFERROR(VLOOKUP(A84,'GDP Data'!A$2:Q$144,16,FALSE),"Not Found")</f>
        <v>27141023558.082901</v>
      </c>
      <c r="I84">
        <f t="shared" si="8"/>
        <v>8.855378325609536E-4</v>
      </c>
      <c r="J84">
        <f t="shared" si="9"/>
        <v>-0.86688681688795666</v>
      </c>
    </row>
    <row r="85" spans="1:10" x14ac:dyDescent="0.25">
      <c r="A85" t="s">
        <v>127</v>
      </c>
      <c r="B85">
        <f>('CON Score and Page Rank'!KP124-'MIN and MAX'!B$62)/('MIN and MAX'!F$62-'MIN and MAX'!B$62)</f>
        <v>1.7613756525573494E-4</v>
      </c>
      <c r="C85">
        <f>('CON Score and Page Rank'!KQ124-'MIN and MAX'!C$62)/('MIN and MAX'!G$62-'MIN and MAX'!C$62)</f>
        <v>2.3393271826274778E-2</v>
      </c>
      <c r="D85">
        <f>('CON Score and Page Rank'!KR124-'MIN and MAX'!D$62)/('MIN and MAX'!H$62-'MIN and MAX'!D$62)</f>
        <v>0.4995860927152318</v>
      </c>
      <c r="E85">
        <f t="shared" si="5"/>
        <v>2.3217134261019044E-2</v>
      </c>
      <c r="F85">
        <f t="shared" si="6"/>
        <v>0.86766347432480651</v>
      </c>
      <c r="G85">
        <f t="shared" si="7"/>
        <v>0.49940995514997605</v>
      </c>
      <c r="H85" s="3">
        <f>IFERROR(VLOOKUP(A85,'GDP Data'!A$2:Q$144,16,FALSE),"Not Found")</f>
        <v>19495519600</v>
      </c>
      <c r="I85">
        <f t="shared" si="8"/>
        <v>4.4962511484454484E-4</v>
      </c>
      <c r="J85">
        <f t="shared" si="9"/>
        <v>-0.86721384920996192</v>
      </c>
    </row>
    <row r="86" spans="1:10" x14ac:dyDescent="0.25">
      <c r="A86" t="s">
        <v>131</v>
      </c>
      <c r="B86">
        <f>('CON Score and Page Rank'!KP128-'MIN and MAX'!B$62)/('MIN and MAX'!F$62-'MIN and MAX'!B$62)</f>
        <v>8.6937754656528355E-4</v>
      </c>
      <c r="C86">
        <f>('CON Score and Page Rank'!KQ128-'MIN and MAX'!C$62)/('MIN and MAX'!G$62-'MIN and MAX'!C$62)</f>
        <v>2.3797061869690387E-2</v>
      </c>
      <c r="D86">
        <f>('CON Score and Page Rank'!KR128-'MIN and MAX'!D$62)/('MIN and MAX'!H$62-'MIN and MAX'!D$62)</f>
        <v>0.72557947019867552</v>
      </c>
      <c r="E86">
        <f t="shared" si="5"/>
        <v>2.2927684323125103E-2</v>
      </c>
      <c r="F86">
        <f t="shared" si="6"/>
        <v>0.86720405062309758</v>
      </c>
      <c r="G86">
        <f t="shared" si="7"/>
        <v>0.72471009265211028</v>
      </c>
      <c r="H86" s="3">
        <f>IFERROR(VLOOKUP(A86,'GDP Data'!A$2:Q$144,16,FALSE),"Not Found")</f>
        <v>172885454931.453</v>
      </c>
      <c r="I86">
        <f t="shared" si="8"/>
        <v>9.1952387391744262E-3</v>
      </c>
      <c r="J86">
        <f t="shared" si="9"/>
        <v>-0.85800881188392319</v>
      </c>
    </row>
    <row r="87" spans="1:10" x14ac:dyDescent="0.25">
      <c r="A87" t="s">
        <v>204</v>
      </c>
      <c r="B87">
        <f>('CON Score and Page Rank'!KP193-'MIN and MAX'!B$62)/('MIN and MAX'!F$62-'MIN and MAX'!B$62)</f>
        <v>2.9447876783131175E-4</v>
      </c>
      <c r="C87">
        <f>('CON Score and Page Rank'!KQ193-'MIN and MAX'!C$62)/('MIN and MAX'!G$62-'MIN and MAX'!C$62)</f>
        <v>2.3062180670030706E-2</v>
      </c>
      <c r="D87">
        <f>('CON Score and Page Rank'!KR193-'MIN and MAX'!D$62)/('MIN and MAX'!H$62-'MIN and MAX'!D$62)</f>
        <v>0.5302152317880795</v>
      </c>
      <c r="E87">
        <f t="shared" si="5"/>
        <v>2.2767701902199393E-2</v>
      </c>
      <c r="F87">
        <f t="shared" si="6"/>
        <v>0.86695012168269137</v>
      </c>
      <c r="G87">
        <f t="shared" si="7"/>
        <v>0.52992075302024821</v>
      </c>
      <c r="H87" s="3">
        <f>IFERROR(VLOOKUP(A87,'GDP Data'!A$2:Q$144,16,FALSE),"Not Found")</f>
        <v>80656000000</v>
      </c>
      <c r="I87">
        <f t="shared" si="8"/>
        <v>3.9367243792192983E-3</v>
      </c>
      <c r="J87">
        <f t="shared" si="9"/>
        <v>-0.86301339730347204</v>
      </c>
    </row>
    <row r="88" spans="1:10" x14ac:dyDescent="0.25">
      <c r="A88" t="s">
        <v>149</v>
      </c>
      <c r="B88">
        <f>('CON Score and Page Rank'!KP146-'MIN and MAX'!B$62)/('MIN and MAX'!F$62-'MIN and MAX'!B$62)</f>
        <v>1.3846398487967232E-2</v>
      </c>
      <c r="C88">
        <f>('CON Score and Page Rank'!KQ146-'MIN and MAX'!C$62)/('MIN and MAX'!G$62-'MIN and MAX'!C$62)</f>
        <v>3.6331254791695147E-2</v>
      </c>
      <c r="D88">
        <f>('CON Score and Page Rank'!KR146-'MIN and MAX'!D$62)/('MIN and MAX'!H$62-'MIN and MAX'!D$62)</f>
        <v>0.79180463576158944</v>
      </c>
      <c r="E88">
        <f t="shared" si="5"/>
        <v>2.2484856303727915E-2</v>
      </c>
      <c r="F88">
        <f t="shared" si="6"/>
        <v>0.86650118058839598</v>
      </c>
      <c r="G88">
        <f t="shared" si="7"/>
        <v>0.77795823727362223</v>
      </c>
      <c r="H88" s="3" t="str">
        <f>IFERROR(VLOOKUP(A88,'GDP Data'!A$2:Q$144,16,FALSE),"Not Found")</f>
        <v>Not Found</v>
      </c>
      <c r="I88" t="str">
        <f t="shared" si="8"/>
        <v>No Value</v>
      </c>
      <c r="J88" t="str">
        <f t="shared" si="9"/>
        <v>No Value</v>
      </c>
    </row>
    <row r="89" spans="1:10" x14ac:dyDescent="0.25">
      <c r="A89" t="s">
        <v>67</v>
      </c>
      <c r="B89">
        <f>('CON Score and Page Rank'!KP64-'MIN and MAX'!B$62)/('MIN and MAX'!F$62-'MIN and MAX'!B$62)</f>
        <v>3.1266902749994531E-4</v>
      </c>
      <c r="C89">
        <f>('CON Score and Page Rank'!KQ64-'MIN and MAX'!C$62)/('MIN and MAX'!G$62-'MIN and MAX'!C$62)</f>
        <v>2.2753163738829022E-2</v>
      </c>
      <c r="D89">
        <f>('CON Score and Page Rank'!KR64-'MIN and MAX'!D$62)/('MIN and MAX'!H$62-'MIN and MAX'!D$62)</f>
        <v>0.45736754966887416</v>
      </c>
      <c r="E89">
        <f t="shared" si="5"/>
        <v>2.2440494711329077E-2</v>
      </c>
      <c r="F89">
        <f t="shared" si="6"/>
        <v>0.8664307685263245</v>
      </c>
      <c r="G89">
        <f t="shared" si="7"/>
        <v>0.45705488064137423</v>
      </c>
      <c r="H89" s="3">
        <f>IFERROR(VLOOKUP(A89,'GDP Data'!A$2:Q$144,16,FALSE),"Not Found")</f>
        <v>13943016923.901699</v>
      </c>
      <c r="I89">
        <f t="shared" si="8"/>
        <v>1.3304604498391579E-4</v>
      </c>
      <c r="J89">
        <f t="shared" si="9"/>
        <v>-0.86629772248134063</v>
      </c>
    </row>
    <row r="90" spans="1:10" x14ac:dyDescent="0.25">
      <c r="A90" t="s">
        <v>180</v>
      </c>
      <c r="B90">
        <f>('CON Score and Page Rank'!KP11-'MIN and MAX'!B$62)/('MIN and MAX'!F$62-'MIN and MAX'!B$62)</f>
        <v>1.2722559630469357E-2</v>
      </c>
      <c r="C90">
        <f>('CON Score and Page Rank'!KQ11-'MIN and MAX'!C$62)/('MIN and MAX'!G$62-'MIN and MAX'!C$62)</f>
        <v>3.5069159271409966E-2</v>
      </c>
      <c r="D90">
        <f>('CON Score and Page Rank'!KR11-'MIN and MAX'!D$62)/('MIN and MAX'!H$62-'MIN and MAX'!D$62)</f>
        <v>0.80380794701986757</v>
      </c>
      <c r="E90">
        <f t="shared" si="5"/>
        <v>2.2346599640940608E-2</v>
      </c>
      <c r="F90">
        <f t="shared" si="6"/>
        <v>0.86628173542884335</v>
      </c>
      <c r="G90">
        <f t="shared" si="7"/>
        <v>0.79108538738939826</v>
      </c>
      <c r="H90" s="3">
        <f>IFERROR(VLOOKUP(A90,'GDP Data'!A$2:Q$144,16,FALSE),"Not Found")</f>
        <v>23156850006.6427</v>
      </c>
      <c r="I90">
        <f t="shared" si="8"/>
        <v>6.583779317638291E-4</v>
      </c>
      <c r="J90">
        <f t="shared" si="9"/>
        <v>-0.86562335749707953</v>
      </c>
    </row>
    <row r="91" spans="1:10" x14ac:dyDescent="0.25">
      <c r="A91" t="s">
        <v>117</v>
      </c>
      <c r="B91">
        <f>('CON Score and Page Rank'!KP114-'MIN and MAX'!B$62)/('MIN and MAX'!F$62-'MIN and MAX'!B$62)</f>
        <v>9.156498660328604E-5</v>
      </c>
      <c r="C91">
        <f>('CON Score and Page Rank'!KQ114-'MIN and MAX'!C$62)/('MIN and MAX'!G$62-'MIN and MAX'!C$62)</f>
        <v>2.2096293342258339E-2</v>
      </c>
      <c r="D91">
        <f>('CON Score and Page Rank'!KR114-'MIN and MAX'!D$62)/('MIN and MAX'!H$62-'MIN and MAX'!D$62)</f>
        <v>0.43625827814569534</v>
      </c>
      <c r="E91">
        <f t="shared" si="5"/>
        <v>2.2004728355655052E-2</v>
      </c>
      <c r="F91">
        <f t="shared" si="6"/>
        <v>0.8657391069780076</v>
      </c>
      <c r="G91">
        <f t="shared" si="7"/>
        <v>0.43616671315909206</v>
      </c>
      <c r="H91" s="3">
        <f>IFERROR(VLOOKUP(A91,'GDP Data'!A$2:Q$144,16,FALSE),"Not Found")</f>
        <v>76818327441.649704</v>
      </c>
      <c r="I91">
        <f t="shared" si="8"/>
        <v>3.7179173151215073E-3</v>
      </c>
      <c r="J91">
        <f t="shared" si="9"/>
        <v>-0.8620211896628861</v>
      </c>
    </row>
    <row r="92" spans="1:10" x14ac:dyDescent="0.25">
      <c r="A92" t="s">
        <v>56</v>
      </c>
      <c r="B92">
        <f>('CON Score and Page Rank'!KP51-'MIN and MAX'!B$62)/('MIN and MAX'!F$62-'MIN and MAX'!B$62)</f>
        <v>2.5138916429470501E-3</v>
      </c>
      <c r="C92">
        <f>('CON Score and Page Rank'!KQ51-'MIN and MAX'!C$62)/('MIN and MAX'!G$62-'MIN and MAX'!C$62)</f>
        <v>2.4366179000542637E-2</v>
      </c>
      <c r="D92">
        <f>('CON Score and Page Rank'!KR51-'MIN and MAX'!D$62)/('MIN and MAX'!H$62-'MIN and MAX'!D$62)</f>
        <v>0.6891556291390728</v>
      </c>
      <c r="E92">
        <f t="shared" si="5"/>
        <v>2.1852287357595587E-2</v>
      </c>
      <c r="F92">
        <f t="shared" si="6"/>
        <v>0.865497148012218</v>
      </c>
      <c r="G92">
        <f t="shared" si="7"/>
        <v>0.68664173749612578</v>
      </c>
      <c r="H92" s="3" t="str">
        <f>IFERROR(VLOOKUP(A92,'GDP Data'!A$2:Q$144,16,FALSE),"Not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74</v>
      </c>
      <c r="B93">
        <f>('CON Score and Page Rank'!KP71-'MIN and MAX'!B$62)/('MIN and MAX'!F$62-'MIN and MAX'!B$62)</f>
        <v>1.6393656326442059E-4</v>
      </c>
      <c r="C93">
        <f>('CON Score and Page Rank'!KQ71-'MIN and MAX'!C$62)/('MIN and MAX'!G$62-'MIN and MAX'!C$62)</f>
        <v>2.1952070233091654E-2</v>
      </c>
      <c r="D93">
        <f>('CON Score and Page Rank'!KR71-'MIN and MAX'!D$62)/('MIN and MAX'!H$62-'MIN and MAX'!D$62)</f>
        <v>0.48882450331125826</v>
      </c>
      <c r="E93">
        <f t="shared" si="5"/>
        <v>2.1788133669827233E-2</v>
      </c>
      <c r="F93">
        <f t="shared" si="6"/>
        <v>0.86539532133736263</v>
      </c>
      <c r="G93">
        <f t="shared" si="7"/>
        <v>0.48866056674799385</v>
      </c>
      <c r="H93" s="3">
        <f>IFERROR(VLOOKUP(A93,'GDP Data'!A$2:Q$144,16,FALSE),"Not Found")</f>
        <v>17912907682.066299</v>
      </c>
      <c r="I93">
        <f t="shared" si="8"/>
        <v>3.5939160427164024E-4</v>
      </c>
      <c r="J93">
        <f t="shared" si="9"/>
        <v>-0.86503592973309096</v>
      </c>
    </row>
    <row r="94" spans="1:10" x14ac:dyDescent="0.25">
      <c r="A94" t="s">
        <v>44</v>
      </c>
      <c r="B94">
        <f>('CON Score and Page Rank'!KP38-'MIN and MAX'!B$62)/('MIN and MAX'!F$62-'MIN and MAX'!B$62)</f>
        <v>3.7400132281225376E-4</v>
      </c>
      <c r="C94">
        <f>('CON Score and Page Rank'!KQ38-'MIN and MAX'!C$62)/('MIN and MAX'!G$62-'MIN and MAX'!C$62)</f>
        <v>2.1795159851244254E-2</v>
      </c>
      <c r="D94">
        <f>('CON Score and Page Rank'!KR38-'MIN and MAX'!D$62)/('MIN and MAX'!H$62-'MIN and MAX'!D$62)</f>
        <v>0.42259933774834435</v>
      </c>
      <c r="E94">
        <f t="shared" si="5"/>
        <v>2.1421158528431999E-2</v>
      </c>
      <c r="F94">
        <f t="shared" si="6"/>
        <v>0.86481284728633434</v>
      </c>
      <c r="G94">
        <f t="shared" si="7"/>
        <v>0.42222533642553212</v>
      </c>
      <c r="H94" s="3" t="str">
        <f>IFERROR(VLOOKUP(A94,'GDP Data'!A$2:Q$144,16,FALSE),"Not Found")</f>
        <v>Not Found</v>
      </c>
      <c r="I94" t="str">
        <f t="shared" si="8"/>
        <v>No Value</v>
      </c>
      <c r="J94" t="str">
        <f t="shared" si="9"/>
        <v>No Value</v>
      </c>
    </row>
    <row r="95" spans="1:10" x14ac:dyDescent="0.25">
      <c r="A95" t="s">
        <v>208</v>
      </c>
      <c r="B95">
        <f>('CON Score and Page Rank'!KP197-'MIN and MAX'!B$62)/('MIN and MAX'!F$62-'MIN and MAX'!B$62)</f>
        <v>1.0515368334427222E-3</v>
      </c>
      <c r="C95">
        <f>('CON Score and Page Rank'!KQ197-'MIN and MAX'!C$62)/('MIN and MAX'!G$62-'MIN and MAX'!C$62)</f>
        <v>2.2409302357508421E-2</v>
      </c>
      <c r="D95">
        <f>('CON Score and Page Rank'!KR197-'MIN and MAX'!D$62)/('MIN and MAX'!H$62-'MIN and MAX'!D$62)</f>
        <v>0.57201986754966883</v>
      </c>
      <c r="E95">
        <f t="shared" si="5"/>
        <v>2.1357765524065698E-2</v>
      </c>
      <c r="F95">
        <f t="shared" si="6"/>
        <v>0.86471222799119707</v>
      </c>
      <c r="G95">
        <f t="shared" si="7"/>
        <v>0.5709683307162261</v>
      </c>
      <c r="H95" s="3">
        <f>IFERROR(VLOOKUP(A95,'GDP Data'!A$2:Q$144,16,FALSE),"Not Found")</f>
        <v>22593470000</v>
      </c>
      <c r="I95">
        <f t="shared" si="8"/>
        <v>6.2625650312431169E-4</v>
      </c>
      <c r="J95">
        <f t="shared" si="9"/>
        <v>-0.86408597148807276</v>
      </c>
    </row>
    <row r="96" spans="1:10" x14ac:dyDescent="0.25">
      <c r="A96" t="s">
        <v>198</v>
      </c>
      <c r="B96">
        <f>('CON Score and Page Rank'!KP188-'MIN and MAX'!B$62)/('MIN and MAX'!F$62-'MIN and MAX'!B$62)</f>
        <v>7.8218413779801541E-4</v>
      </c>
      <c r="C96">
        <f>('CON Score and Page Rank'!KQ188-'MIN and MAX'!C$62)/('MIN and MAX'!G$62-'MIN and MAX'!C$62)</f>
        <v>2.1951939879326809E-2</v>
      </c>
      <c r="D96">
        <f>('CON Score and Page Rank'!KR188-'MIN and MAX'!D$62)/('MIN and MAX'!H$62-'MIN and MAX'!D$62)</f>
        <v>0.62748344370860931</v>
      </c>
      <c r="E96">
        <f t="shared" si="5"/>
        <v>2.1169755741528795E-2</v>
      </c>
      <c r="F96">
        <f t="shared" si="6"/>
        <v>0.86441381317418575</v>
      </c>
      <c r="G96">
        <f t="shared" si="7"/>
        <v>0.62670125957081124</v>
      </c>
      <c r="H96" s="3" t="str">
        <f>IFERROR(VLOOKUP(A96,'GDP Data'!A$2:Q$144,16,FALSE),"Not Found")</f>
        <v>Not Found</v>
      </c>
      <c r="I96" t="str">
        <f t="shared" si="8"/>
        <v>No Value</v>
      </c>
      <c r="J96" t="str">
        <f t="shared" si="9"/>
        <v>No Value</v>
      </c>
    </row>
    <row r="97" spans="1:10" x14ac:dyDescent="0.25">
      <c r="A97" t="s">
        <v>84</v>
      </c>
      <c r="B97">
        <f>('CON Score and Page Rank'!KP81-'MIN and MAX'!B$62)/('MIN and MAX'!F$62-'MIN and MAX'!B$62)</f>
        <v>1.1554828990771849E-3</v>
      </c>
      <c r="C97">
        <f>('CON Score and Page Rank'!KQ81-'MIN and MAX'!C$62)/('MIN and MAX'!G$62-'MIN and MAX'!C$62)</f>
        <v>2.2274300295911785E-2</v>
      </c>
      <c r="D97">
        <f>('CON Score and Page Rank'!KR81-'MIN and MAX'!D$62)/('MIN and MAX'!H$62-'MIN and MAX'!D$62)</f>
        <v>0.64486754966887416</v>
      </c>
      <c r="E97">
        <f t="shared" si="5"/>
        <v>2.1118817396834601E-2</v>
      </c>
      <c r="F97">
        <f t="shared" si="6"/>
        <v>0.86433296229182388</v>
      </c>
      <c r="G97">
        <f t="shared" si="7"/>
        <v>0.64371206676979698</v>
      </c>
      <c r="H97" s="3">
        <f>IFERROR(VLOOKUP(A97,'GDP Data'!A$2:Q$144,16,FALSE),"Not Found")</f>
        <v>54782847752.537498</v>
      </c>
      <c r="I97">
        <f t="shared" si="8"/>
        <v>2.4615520198932503E-3</v>
      </c>
      <c r="J97">
        <f t="shared" si="9"/>
        <v>-0.86187141027193059</v>
      </c>
    </row>
    <row r="98" spans="1:10" x14ac:dyDescent="0.25">
      <c r="A98" t="s">
        <v>218</v>
      </c>
      <c r="B98">
        <f>('CON Score and Page Rank'!KP207-'MIN and MAX'!B$62)/('MIN and MAX'!F$62-'MIN and MAX'!B$62)</f>
        <v>2.146246326137813E-3</v>
      </c>
      <c r="C98">
        <f>('CON Score and Page Rank'!KQ207-'MIN and MAX'!C$62)/('MIN and MAX'!G$62-'MIN and MAX'!C$62)</f>
        <v>2.3218606669138282E-2</v>
      </c>
      <c r="D98">
        <f>('CON Score and Page Rank'!KR207-'MIN and MAX'!D$62)/('MIN and MAX'!H$62-'MIN and MAX'!D$62)</f>
        <v>0.65190397350993379</v>
      </c>
      <c r="E98">
        <f t="shared" si="5"/>
        <v>2.107236034300047E-2</v>
      </c>
      <c r="F98">
        <f t="shared" si="6"/>
        <v>0.86425922424994239</v>
      </c>
      <c r="G98">
        <f t="shared" si="7"/>
        <v>0.64975772718379599</v>
      </c>
      <c r="H98" s="3">
        <f>IFERROR(VLOOKUP(A98,'GDP Data'!A$2:Q$144,16,FALSE),"Not Found")</f>
        <v>40377987208.689003</v>
      </c>
      <c r="I98">
        <f t="shared" si="8"/>
        <v>1.6402507763883844E-3</v>
      </c>
      <c r="J98">
        <f t="shared" si="9"/>
        <v>-0.86261897347355398</v>
      </c>
    </row>
    <row r="99" spans="1:10" x14ac:dyDescent="0.25">
      <c r="A99" t="s">
        <v>66</v>
      </c>
      <c r="B99">
        <f>('CON Score and Page Rank'!KP63-'MIN and MAX'!B$62)/('MIN and MAX'!F$62-'MIN and MAX'!B$62)</f>
        <v>1.0637469587028501E-4</v>
      </c>
      <c r="C99">
        <f>('CON Score and Page Rank'!KQ63-'MIN and MAX'!C$62)/('MIN and MAX'!G$62-'MIN and MAX'!C$62)</f>
        <v>2.0782275547366679E-2</v>
      </c>
      <c r="D99">
        <f>('CON Score and Page Rank'!KR63-'MIN and MAX'!D$62)/('MIN and MAX'!H$62-'MIN and MAX'!D$62)</f>
        <v>0.51076158940397354</v>
      </c>
      <c r="E99">
        <f t="shared" si="5"/>
        <v>2.0675900851496395E-2</v>
      </c>
      <c r="F99">
        <f t="shared" si="6"/>
        <v>0.86362995174606938</v>
      </c>
      <c r="G99">
        <f t="shared" si="7"/>
        <v>0.51065521470810327</v>
      </c>
      <c r="H99" s="3">
        <f>IFERROR(VLOOKUP(A99,'GDP Data'!A$2:Q$144,16,FALSE),"Not Found")</f>
        <v>15654660710.108</v>
      </c>
      <c r="I99">
        <f t="shared" si="8"/>
        <v>2.3063638025786187E-4</v>
      </c>
      <c r="J99">
        <f t="shared" si="9"/>
        <v>-0.86339931536581149</v>
      </c>
    </row>
    <row r="100" spans="1:10" x14ac:dyDescent="0.25">
      <c r="A100" t="s">
        <v>64</v>
      </c>
      <c r="B100">
        <f>('CON Score and Page Rank'!KP61-'MIN and MAX'!B$62)/('MIN and MAX'!F$62-'MIN and MAX'!B$62)</f>
        <v>8.5209444428181371E-3</v>
      </c>
      <c r="C100">
        <f>('CON Score and Page Rank'!KQ61-'MIN and MAX'!C$62)/('MIN and MAX'!G$62-'MIN and MAX'!C$62)</f>
        <v>2.8974089785098738E-2</v>
      </c>
      <c r="D100">
        <f>('CON Score and Page Rank'!KR61-'MIN and MAX'!D$62)/('MIN and MAX'!H$62-'MIN and MAX'!D$62)</f>
        <v>0.6262417218543046</v>
      </c>
      <c r="E100">
        <f t="shared" si="5"/>
        <v>2.0453145342280599E-2</v>
      </c>
      <c r="F100">
        <f t="shared" si="6"/>
        <v>0.86327638746008406</v>
      </c>
      <c r="G100">
        <f t="shared" si="7"/>
        <v>0.61772077741148645</v>
      </c>
      <c r="H100" s="3">
        <f>IFERROR(VLOOKUP(A100,'GDP Data'!A$2:Q$144,16,FALSE),"Not Found")</f>
        <v>137244418012.55299</v>
      </c>
      <c r="I100">
        <f t="shared" si="8"/>
        <v>7.1631449294363072E-3</v>
      </c>
      <c r="J100">
        <f t="shared" si="9"/>
        <v>-0.8561132425306478</v>
      </c>
    </row>
    <row r="101" spans="1:10" x14ac:dyDescent="0.25">
      <c r="A101" t="s">
        <v>217</v>
      </c>
      <c r="B101">
        <f>('CON Score and Page Rank'!KP206-'MIN and MAX'!B$62)/('MIN and MAX'!F$62-'MIN and MAX'!B$62)</f>
        <v>1.4619933252975513E-4</v>
      </c>
      <c r="C101">
        <f>('CON Score and Page Rank'!KQ206-'MIN and MAX'!C$62)/('MIN and MAX'!G$62-'MIN and MAX'!C$62)</f>
        <v>2.0521919084064769E-2</v>
      </c>
      <c r="D101">
        <f>('CON Score and Page Rank'!KR206-'MIN and MAX'!D$62)/('MIN and MAX'!H$62-'MIN and MAX'!D$62)</f>
        <v>0.50455298013245031</v>
      </c>
      <c r="E101">
        <f t="shared" si="5"/>
        <v>2.0375719751535012E-2</v>
      </c>
      <c r="F101">
        <f t="shared" si="6"/>
        <v>0.86315349521914531</v>
      </c>
      <c r="G101">
        <f t="shared" si="7"/>
        <v>0.50440678079992052</v>
      </c>
      <c r="H101" s="3">
        <f>IFERROR(VLOOKUP(A101,'GDP Data'!A$2:Q$144,16,FALSE),"Not Found")</f>
        <v>11880434070.781099</v>
      </c>
      <c r="I101">
        <f t="shared" si="8"/>
        <v>1.5446720995793173E-5</v>
      </c>
      <c r="J101">
        <f t="shared" si="9"/>
        <v>-0.86313804849814946</v>
      </c>
    </row>
    <row r="102" spans="1:10" x14ac:dyDescent="0.25">
      <c r="A102" t="s">
        <v>284</v>
      </c>
      <c r="B102">
        <f>('CON Score and Page Rank'!KP178-'MIN and MAX'!B$62)/('MIN and MAX'!F$62-'MIN and MAX'!B$62)</f>
        <v>1.6232178601647018E-3</v>
      </c>
      <c r="C102">
        <f>('CON Score and Page Rank'!KQ178-'MIN and MAX'!C$62)/('MIN and MAX'!G$62-'MIN and MAX'!C$62)</f>
        <v>2.1939157803908024E-2</v>
      </c>
      <c r="D102">
        <f>('CON Score and Page Rank'!KR178-'MIN and MAX'!D$62)/('MIN and MAX'!H$62-'MIN and MAX'!D$62)</f>
        <v>0.53600993377483441</v>
      </c>
      <c r="E102">
        <f t="shared" si="5"/>
        <v>2.0315939943743321E-2</v>
      </c>
      <c r="F102">
        <f t="shared" si="6"/>
        <v>0.86305861089896574</v>
      </c>
      <c r="G102">
        <f t="shared" si="7"/>
        <v>0.53438671591466969</v>
      </c>
      <c r="H102" s="3" t="str">
        <f>IFERROR(VLOOKUP(A102,'GDP Data'!A$2:Q$144,16,FALSE),"Not Found")</f>
        <v>Not Found</v>
      </c>
      <c r="I102" t="str">
        <f t="shared" si="8"/>
        <v>No Value</v>
      </c>
      <c r="J102" t="str">
        <f t="shared" si="9"/>
        <v>No Value</v>
      </c>
    </row>
    <row r="103" spans="1:10" x14ac:dyDescent="0.25">
      <c r="A103" t="s">
        <v>135</v>
      </c>
      <c r="B103">
        <f>('CON Score and Page Rank'!KP132-'MIN and MAX'!B$62)/('MIN and MAX'!F$62-'MIN and MAX'!B$62)</f>
        <v>5.2652596531734767E-4</v>
      </c>
      <c r="C103">
        <f>('CON Score and Page Rank'!KQ132-'MIN and MAX'!C$62)/('MIN and MAX'!G$62-'MIN and MAX'!C$62)</f>
        <v>2.0781460836336394E-2</v>
      </c>
      <c r="D103">
        <f>('CON Score and Page Rank'!KR132-'MIN and MAX'!D$62)/('MIN and MAX'!H$62-'MIN and MAX'!D$62)</f>
        <v>0.5016556291390728</v>
      </c>
      <c r="E103">
        <f t="shared" si="5"/>
        <v>2.0254934871019047E-2</v>
      </c>
      <c r="F103">
        <f t="shared" si="6"/>
        <v>0.86296178180120209</v>
      </c>
      <c r="G103">
        <f t="shared" si="7"/>
        <v>0.50112910317375547</v>
      </c>
      <c r="H103" s="3">
        <f>IFERROR(VLOOKUP(A103,'GDP Data'!A$2:Q$144,16,FALSE),"Not Found")</f>
        <v>16702610842.4025</v>
      </c>
      <c r="I103">
        <f t="shared" si="8"/>
        <v>2.903858477493824E-4</v>
      </c>
      <c r="J103">
        <f t="shared" si="9"/>
        <v>-0.86267139595345266</v>
      </c>
    </row>
    <row r="104" spans="1:10" x14ac:dyDescent="0.25">
      <c r="A104" t="s">
        <v>154</v>
      </c>
      <c r="B104">
        <f>('CON Score and Page Rank'!KP151-'MIN and MAX'!B$62)/('MIN and MAX'!F$62-'MIN and MAX'!B$62)</f>
        <v>9.2586665852627854E-6</v>
      </c>
      <c r="C104">
        <f>('CON Score and Page Rank'!KQ151-'MIN and MAX'!C$62)/('MIN and MAX'!G$62-'MIN and MAX'!C$62)</f>
        <v>2.0135442390689113E-2</v>
      </c>
      <c r="D104">
        <f>('CON Score and Page Rank'!KR151-'MIN and MAX'!D$62)/('MIN and MAX'!H$62-'MIN and MAX'!D$62)</f>
        <v>0.42756622516556292</v>
      </c>
      <c r="E104">
        <f t="shared" si="5"/>
        <v>2.0126183724103849E-2</v>
      </c>
      <c r="F104">
        <f t="shared" si="6"/>
        <v>0.86275742408412859</v>
      </c>
      <c r="G104">
        <f t="shared" si="7"/>
        <v>0.42755696649897768</v>
      </c>
      <c r="H104" s="3">
        <f>IFERROR(VLOOKUP(A104,'GDP Data'!A$2:Q$144,16,FALSE),"Not Found")</f>
        <v>22731602969.9687</v>
      </c>
      <c r="I104">
        <f t="shared" si="8"/>
        <v>6.3413223226858038E-4</v>
      </c>
      <c r="J104">
        <f t="shared" si="9"/>
        <v>-0.86212329185185999</v>
      </c>
    </row>
    <row r="105" spans="1:10" x14ac:dyDescent="0.25">
      <c r="A105" t="s">
        <v>175</v>
      </c>
      <c r="B105">
        <f>('CON Score and Page Rank'!KP170-'MIN and MAX'!B$62)/('MIN and MAX'!F$62-'MIN and MAX'!B$62)</f>
        <v>1.5340962437010374E-3</v>
      </c>
      <c r="C105">
        <f>('CON Score and Page Rank'!KQ170-'MIN and MAX'!C$62)/('MIN and MAX'!G$62-'MIN and MAX'!C$62)</f>
        <v>2.1636726700416609E-2</v>
      </c>
      <c r="D105">
        <f>('CON Score and Page Rank'!KR170-'MIN and MAX'!D$62)/('MIN and MAX'!H$62-'MIN and MAX'!D$62)</f>
        <v>0.40314569536423839</v>
      </c>
      <c r="E105">
        <f t="shared" si="5"/>
        <v>2.0102630456715571E-2</v>
      </c>
      <c r="F105">
        <f t="shared" si="6"/>
        <v>0.86272003962528376</v>
      </c>
      <c r="G105">
        <f t="shared" si="7"/>
        <v>0.40161159912053734</v>
      </c>
      <c r="H105" s="3">
        <f>IFERROR(VLOOKUP(A105,'GDP Data'!A$2:Q$144,16,FALSE),"Not Found")</f>
        <v>13228147516.1168</v>
      </c>
      <c r="I105">
        <f t="shared" si="8"/>
        <v>9.2287362748144205E-5</v>
      </c>
      <c r="J105">
        <f t="shared" si="9"/>
        <v>-0.86262775226253563</v>
      </c>
    </row>
    <row r="106" spans="1:10" x14ac:dyDescent="0.25">
      <c r="A106" t="s">
        <v>214</v>
      </c>
      <c r="B106">
        <f>('CON Score and Page Rank'!KP203-'MIN and MAX'!B$62)/('MIN and MAX'!F$62-'MIN and MAX'!B$62)</f>
        <v>4.6498414959894054E-4</v>
      </c>
      <c r="C106">
        <f>('CON Score and Page Rank'!KQ203-'MIN and MAX'!C$62)/('MIN and MAX'!G$62-'MIN and MAX'!C$62)</f>
        <v>2.0514413373536666E-2</v>
      </c>
      <c r="D106">
        <f>('CON Score and Page Rank'!KR203-'MIN and MAX'!D$62)/('MIN and MAX'!H$62-'MIN and MAX'!D$62)</f>
        <v>0.61589403973509937</v>
      </c>
      <c r="E106">
        <f t="shared" si="5"/>
        <v>2.0049429223937727E-2</v>
      </c>
      <c r="F106">
        <f t="shared" si="6"/>
        <v>0.86263559701846848</v>
      </c>
      <c r="G106">
        <f t="shared" si="7"/>
        <v>0.61542905558550043</v>
      </c>
      <c r="H106" s="3">
        <f>IFERROR(VLOOKUP(A106,'GDP Data'!A$2:Q$144,16,FALSE),"Not Found")</f>
        <v>19756494434.703098</v>
      </c>
      <c r="I106">
        <f t="shared" si="8"/>
        <v>4.6450474214900102E-4</v>
      </c>
      <c r="J106">
        <f t="shared" si="9"/>
        <v>-0.8621710922763195</v>
      </c>
    </row>
    <row r="107" spans="1:10" x14ac:dyDescent="0.25">
      <c r="A107" t="s">
        <v>95</v>
      </c>
      <c r="B107">
        <f>('CON Score and Page Rank'!KP92-'MIN and MAX'!B$62)/('MIN and MAX'!F$62-'MIN and MAX'!B$62)</f>
        <v>4.9213955499381668E-5</v>
      </c>
      <c r="C107">
        <f>('CON Score and Page Rank'!KQ92-'MIN and MAX'!C$62)/('MIN and MAX'!G$62-'MIN and MAX'!C$62)</f>
        <v>2.0019701579141208E-2</v>
      </c>
      <c r="D107">
        <f>('CON Score and Page Rank'!KR92-'MIN and MAX'!D$62)/('MIN and MAX'!H$62-'MIN and MAX'!D$62)</f>
        <v>0.53725165562913912</v>
      </c>
      <c r="E107">
        <f t="shared" si="5"/>
        <v>1.9970487623641828E-2</v>
      </c>
      <c r="F107">
        <f t="shared" si="6"/>
        <v>0.86251029852128913</v>
      </c>
      <c r="G107">
        <f t="shared" si="7"/>
        <v>0.53720244167363973</v>
      </c>
      <c r="H107" s="3">
        <f>IFERROR(VLOOKUP(A107,'GDP Data'!A$2:Q$144,16,FALSE),"Not Found")</f>
        <v>57372445771.769897</v>
      </c>
      <c r="I107">
        <f t="shared" si="8"/>
        <v>2.6091994106402275E-3</v>
      </c>
      <c r="J107">
        <f t="shared" si="9"/>
        <v>-0.85990109911064894</v>
      </c>
    </row>
    <row r="108" spans="1:10" x14ac:dyDescent="0.25">
      <c r="A108" t="s">
        <v>81</v>
      </c>
      <c r="B108">
        <f>('CON Score and Page Rank'!KP78-'MIN and MAX'!B$62)/('MIN and MAX'!F$62-'MIN and MAX'!B$62)</f>
        <v>1.049159382038535E-4</v>
      </c>
      <c r="C108">
        <f>('CON Score and Page Rank'!KQ78-'MIN and MAX'!C$62)/('MIN and MAX'!G$62-'MIN and MAX'!C$62)</f>
        <v>1.9424218918056138E-2</v>
      </c>
      <c r="D108">
        <f>('CON Score and Page Rank'!KR78-'MIN and MAX'!D$62)/('MIN and MAX'!H$62-'MIN and MAX'!D$62)</f>
        <v>0.4685430463576159</v>
      </c>
      <c r="E108">
        <f t="shared" si="5"/>
        <v>1.9319302979852286E-2</v>
      </c>
      <c r="F108">
        <f t="shared" si="6"/>
        <v>0.8614767185463803</v>
      </c>
      <c r="G108">
        <f t="shared" si="7"/>
        <v>0.46843813041941207</v>
      </c>
      <c r="H108" s="3">
        <f>IFERROR(VLOOKUP(A108,'GDP Data'!A$2:Q$144,16,FALSE),"Not Found")</f>
        <v>55612228233.517899</v>
      </c>
      <c r="I108">
        <f t="shared" si="8"/>
        <v>2.5088396155137967E-3</v>
      </c>
      <c r="J108">
        <f t="shared" si="9"/>
        <v>-0.85896787893086646</v>
      </c>
    </row>
    <row r="109" spans="1:10" x14ac:dyDescent="0.25">
      <c r="A109" t="s">
        <v>201</v>
      </c>
      <c r="B109">
        <f>('CON Score and Page Rank'!KP8-'MIN and MAX'!B$62)/('MIN and MAX'!F$62-'MIN and MAX'!B$62)</f>
        <v>3.0662888066107445E-2</v>
      </c>
      <c r="C109">
        <f>('CON Score and Page Rank'!KQ8-'MIN and MAX'!C$62)/('MIN and MAX'!G$62-'MIN and MAX'!C$62)</f>
        <v>4.9869273912213498E-2</v>
      </c>
      <c r="D109">
        <f>('CON Score and Page Rank'!KR8-'MIN and MAX'!D$62)/('MIN and MAX'!H$62-'MIN and MAX'!D$62)</f>
        <v>0.82822847682119205</v>
      </c>
      <c r="E109">
        <f t="shared" si="5"/>
        <v>1.9206385846106053E-2</v>
      </c>
      <c r="F109">
        <f t="shared" si="6"/>
        <v>0.86129749305422942</v>
      </c>
      <c r="G109">
        <f t="shared" si="7"/>
        <v>0.79756558875508465</v>
      </c>
      <c r="H109" s="3">
        <f>IFERROR(VLOOKUP(A109,'GDP Data'!A$2:Q$144,16,FALSE),"Not Found")</f>
        <v>259405202008.00101</v>
      </c>
      <c r="I109">
        <f t="shared" si="8"/>
        <v>1.4128210887387315E-2</v>
      </c>
      <c r="J109">
        <f t="shared" si="9"/>
        <v>-0.84716928216684206</v>
      </c>
    </row>
    <row r="110" spans="1:10" x14ac:dyDescent="0.25">
      <c r="A110" t="s">
        <v>120</v>
      </c>
      <c r="B110">
        <f>('CON Score and Page Rank'!KP117-'MIN and MAX'!B$62)/('MIN and MAX'!F$62-'MIN and MAX'!B$62)</f>
        <v>2.7856013668272445E-4</v>
      </c>
      <c r="C110">
        <f>('CON Score and Page Rank'!KQ117-'MIN and MAX'!C$62)/('MIN and MAX'!G$62-'MIN and MAX'!C$62)</f>
        <v>1.9416688025550737E-2</v>
      </c>
      <c r="D110">
        <f>('CON Score and Page Rank'!KR117-'MIN and MAX'!D$62)/('MIN and MAX'!H$62-'MIN and MAX'!D$62)</f>
        <v>0.46440397350993379</v>
      </c>
      <c r="E110">
        <f t="shared" si="5"/>
        <v>1.9138127888868012E-2</v>
      </c>
      <c r="F110">
        <f t="shared" si="6"/>
        <v>0.86118915195865509</v>
      </c>
      <c r="G110">
        <f t="shared" si="7"/>
        <v>0.46412541337325108</v>
      </c>
      <c r="H110" s="3">
        <f>IFERROR(VLOOKUP(A110,'GDP Data'!A$2:Q$144,16,FALSE),"Not Found")</f>
        <v>49964788814.092598</v>
      </c>
      <c r="I110">
        <f t="shared" si="8"/>
        <v>2.1868476737193212E-3</v>
      </c>
      <c r="J110">
        <f t="shared" si="9"/>
        <v>-0.85900230428493574</v>
      </c>
    </row>
    <row r="111" spans="1:10" x14ac:dyDescent="0.25">
      <c r="A111" t="s">
        <v>69</v>
      </c>
      <c r="B111">
        <f>('CON Score and Page Rank'!KP66-'MIN and MAX'!B$62)/('MIN and MAX'!F$62-'MIN and MAX'!B$62)</f>
        <v>1.0183020988809256E-3</v>
      </c>
      <c r="C111">
        <f>('CON Score and Page Rank'!KQ66-'MIN and MAX'!C$62)/('MIN and MAX'!G$62-'MIN and MAX'!C$62)</f>
        <v>2.0125009645623113E-2</v>
      </c>
      <c r="D111">
        <f>('CON Score and Page Rank'!KR66-'MIN and MAX'!D$62)/('MIN and MAX'!H$62-'MIN and MAX'!D$62)</f>
        <v>0.44536423841059603</v>
      </c>
      <c r="E111">
        <f t="shared" si="5"/>
        <v>1.9106707546742187E-2</v>
      </c>
      <c r="F111">
        <f t="shared" si="6"/>
        <v>0.86113928064068734</v>
      </c>
      <c r="G111">
        <f t="shared" si="7"/>
        <v>0.4443459363117151</v>
      </c>
      <c r="H111" s="3">
        <f>IFERROR(VLOOKUP(A111,'GDP Data'!A$2:Q$144,16,FALSE),"Not Found")</f>
        <v>36386546917.686096</v>
      </c>
      <c r="I111">
        <f t="shared" si="8"/>
        <v>1.4126765583390443E-3</v>
      </c>
      <c r="J111">
        <f t="shared" si="9"/>
        <v>-0.85972660408234824</v>
      </c>
    </row>
    <row r="112" spans="1:10" x14ac:dyDescent="0.25">
      <c r="A112" t="s">
        <v>152</v>
      </c>
      <c r="B112">
        <f>('CON Score and Page Rank'!KP149-'MIN and MAX'!B$62)/('MIN and MAX'!F$62-'MIN and MAX'!B$62)</f>
        <v>2.7631067891533528E-5</v>
      </c>
      <c r="C112">
        <f>('CON Score and Page Rank'!KQ149-'MIN and MAX'!C$62)/('MIN and MAX'!G$62-'MIN and MAX'!C$62)</f>
        <v>1.8340713980780642E-2</v>
      </c>
      <c r="D112">
        <f>('CON Score and Page Rank'!KR149-'MIN and MAX'!D$62)/('MIN and MAX'!H$62-'MIN and MAX'!D$62)</f>
        <v>0.43956953642384106</v>
      </c>
      <c r="E112">
        <f t="shared" si="5"/>
        <v>1.8313082912889109E-2</v>
      </c>
      <c r="F112">
        <f t="shared" si="6"/>
        <v>0.85987961560256343</v>
      </c>
      <c r="G112">
        <f t="shared" si="7"/>
        <v>0.4395419053559495</v>
      </c>
      <c r="H112" s="3">
        <f>IFERROR(VLOOKUP(A112,'GDP Data'!A$2:Q$144,16,FALSE),"Not Found")</f>
        <v>63264892768.372597</v>
      </c>
      <c r="I112">
        <f t="shared" si="8"/>
        <v>2.9451605975510564E-3</v>
      </c>
      <c r="J112">
        <f t="shared" si="9"/>
        <v>-0.85693445500501242</v>
      </c>
    </row>
    <row r="113" spans="1:10" x14ac:dyDescent="0.25">
      <c r="A113" t="s">
        <v>123</v>
      </c>
      <c r="B113">
        <f>('CON Score and Page Rank'!KP120-'MIN and MAX'!B$62)/('MIN and MAX'!F$62-'MIN and MAX'!B$62)</f>
        <v>1.9028588537764698E-4</v>
      </c>
      <c r="C113">
        <f>('CON Score and Page Rank'!KQ120-'MIN and MAX'!C$62)/('MIN and MAX'!G$62-'MIN and MAX'!C$62)</f>
        <v>1.8449114986592071E-2</v>
      </c>
      <c r="D113">
        <f>('CON Score and Page Rank'!KR120-'MIN and MAX'!D$62)/('MIN and MAX'!H$62-'MIN and MAX'!D$62)</f>
        <v>0.44867549668874174</v>
      </c>
      <c r="E113">
        <f t="shared" si="5"/>
        <v>1.8258829101214423E-2</v>
      </c>
      <c r="F113">
        <f t="shared" si="6"/>
        <v>0.85979350231066654</v>
      </c>
      <c r="G113">
        <f t="shared" si="7"/>
        <v>0.44848521080336406</v>
      </c>
      <c r="H113" s="3">
        <f>IFERROR(VLOOKUP(A113,'GDP Data'!A$2:Q$144,16,FALSE),"Not Found")</f>
        <v>32612397758.457901</v>
      </c>
      <c r="I113">
        <f t="shared" si="8"/>
        <v>1.1974913166484765E-3</v>
      </c>
      <c r="J113">
        <f t="shared" si="9"/>
        <v>-0.85859601099401806</v>
      </c>
    </row>
    <row r="114" spans="1:10" x14ac:dyDescent="0.25">
      <c r="A114" t="s">
        <v>99</v>
      </c>
      <c r="B114">
        <f>('CON Score and Page Rank'!KP96-'MIN and MAX'!B$62)/('MIN and MAX'!F$62-'MIN and MAX'!B$62)</f>
        <v>1.4680020124748384E-4</v>
      </c>
      <c r="C114">
        <f>('CON Score and Page Rank'!KQ96-'MIN and MAX'!C$62)/('MIN and MAX'!G$62-'MIN and MAX'!C$62)</f>
        <v>1.7964787054600796E-2</v>
      </c>
      <c r="D114">
        <f>('CON Score and Page Rank'!KR96-'MIN and MAX'!D$62)/('MIN and MAX'!H$62-'MIN and MAX'!D$62)</f>
        <v>0.35678807947019869</v>
      </c>
      <c r="E114">
        <f t="shared" si="5"/>
        <v>1.7817986853353313E-2</v>
      </c>
      <c r="F114">
        <f t="shared" si="6"/>
        <v>0.85909378415264692</v>
      </c>
      <c r="G114">
        <f t="shared" si="7"/>
        <v>0.35664127926895123</v>
      </c>
      <c r="H114" s="3" t="str">
        <f>IFERROR(VLOOKUP(A114,'GDP Data'!A$2:Q$144,16,FALSE),"Not Found")</f>
        <v>Not Found</v>
      </c>
      <c r="I114" t="str">
        <f t="shared" si="8"/>
        <v>No Value</v>
      </c>
      <c r="J114" t="str">
        <f t="shared" si="9"/>
        <v>No Value</v>
      </c>
    </row>
    <row r="115" spans="1:10" x14ac:dyDescent="0.25">
      <c r="A115" t="s">
        <v>98</v>
      </c>
      <c r="B115">
        <f>('CON Score and Page Rank'!KP95-'MIN and MAX'!B$62)/('MIN and MAX'!F$62-'MIN and MAX'!B$62)</f>
        <v>8.1985741208064552E-5</v>
      </c>
      <c r="C115">
        <f>('CON Score and Page Rank'!KQ95-'MIN and MAX'!C$62)/('MIN and MAX'!G$62-'MIN and MAX'!C$62)</f>
        <v>1.7564843928540914E-2</v>
      </c>
      <c r="D115">
        <f>('CON Score and Page Rank'!KR95-'MIN and MAX'!D$62)/('MIN and MAX'!H$62-'MIN and MAX'!D$62)</f>
        <v>0.30504966887417218</v>
      </c>
      <c r="E115">
        <f t="shared" si="5"/>
        <v>1.7482858187332851E-2</v>
      </c>
      <c r="F115">
        <f t="shared" si="6"/>
        <v>0.858561857791176</v>
      </c>
      <c r="G115">
        <f t="shared" si="7"/>
        <v>0.30496768313296413</v>
      </c>
      <c r="H115" s="3">
        <f>IFERROR(VLOOKUP(A115,'GDP Data'!A$2:Q$144,16,FALSE),"Not Found")</f>
        <v>14364937127.700199</v>
      </c>
      <c r="I115">
        <f t="shared" si="8"/>
        <v>1.5710206322752977E-4</v>
      </c>
      <c r="J115">
        <f t="shared" si="9"/>
        <v>-0.8584047557279485</v>
      </c>
    </row>
    <row r="116" spans="1:10" x14ac:dyDescent="0.25">
      <c r="A116" t="s">
        <v>177</v>
      </c>
      <c r="B116">
        <f>('CON Score and Page Rank'!KP172-'MIN and MAX'!B$62)/('MIN and MAX'!F$62-'MIN and MAX'!B$62)</f>
        <v>2.671452877523644E-3</v>
      </c>
      <c r="C116">
        <f>('CON Score and Page Rank'!KQ172-'MIN and MAX'!C$62)/('MIN and MAX'!G$62-'MIN and MAX'!C$62)</f>
        <v>1.9798954884838987E-2</v>
      </c>
      <c r="D116">
        <f>('CON Score and Page Rank'!KR172-'MIN and MAX'!D$62)/('MIN and MAX'!H$62-'MIN and MAX'!D$62)</f>
        <v>0.44908940397350994</v>
      </c>
      <c r="E116">
        <f t="shared" si="5"/>
        <v>1.7127502007315342E-2</v>
      </c>
      <c r="F116">
        <f t="shared" si="6"/>
        <v>0.85799782570729766</v>
      </c>
      <c r="G116">
        <f t="shared" si="7"/>
        <v>0.44641795109598631</v>
      </c>
      <c r="H116" s="3">
        <f>IFERROR(VLOOKUP(A116,'GDP Data'!A$2:Q$144,16,FALSE),"Not Found")</f>
        <v>18560861397.557701</v>
      </c>
      <c r="I116">
        <f t="shared" si="8"/>
        <v>3.9633505059288518E-4</v>
      </c>
      <c r="J116">
        <f t="shared" si="9"/>
        <v>-0.85760149065670477</v>
      </c>
    </row>
    <row r="117" spans="1:10" x14ac:dyDescent="0.25">
      <c r="A117" t="s">
        <v>102</v>
      </c>
      <c r="B117">
        <f>('CON Score and Page Rank'!KP99-'MIN and MAX'!B$62)/('MIN and MAX'!F$62-'MIN and MAX'!B$62)</f>
        <v>4.2657028786965286E-5</v>
      </c>
      <c r="C117">
        <f>('CON Score and Page Rank'!KQ99-'MIN and MAX'!C$62)/('MIN and MAX'!G$62-'MIN and MAX'!C$62)</f>
        <v>1.7152803084327685E-2</v>
      </c>
      <c r="D117">
        <f>('CON Score and Page Rank'!KR99-'MIN and MAX'!D$62)/('MIN and MAX'!H$62-'MIN and MAX'!D$62)</f>
        <v>0.48634105960264901</v>
      </c>
      <c r="E117">
        <f t="shared" si="5"/>
        <v>1.7110146055540721E-2</v>
      </c>
      <c r="F117">
        <f t="shared" si="6"/>
        <v>0.85797027781535817</v>
      </c>
      <c r="G117">
        <f t="shared" si="7"/>
        <v>0.48629840257386203</v>
      </c>
      <c r="H117" s="3">
        <f>IFERROR(VLOOKUP(A117,'GDP Data'!A$2:Q$144,16,FALSE),"Not Found")</f>
        <v>12435416060.2791</v>
      </c>
      <c r="I117">
        <f t="shared" si="8"/>
        <v>4.7089331954089646E-5</v>
      </c>
      <c r="J117">
        <f t="shared" si="9"/>
        <v>-0.8579231884834041</v>
      </c>
    </row>
    <row r="118" spans="1:10" x14ac:dyDescent="0.25">
      <c r="A118" t="s">
        <v>140</v>
      </c>
      <c r="B118">
        <f>('CON Score and Page Rank'!KP137-'MIN and MAX'!B$62)/('MIN and MAX'!F$62-'MIN and MAX'!B$62)</f>
        <v>6.6079092682956656E-2</v>
      </c>
      <c r="C118">
        <f>('CON Score and Page Rank'!KQ137-'MIN and MAX'!C$62)/('MIN and MAX'!G$62-'MIN and MAX'!C$62)</f>
        <v>8.3174939313323357E-2</v>
      </c>
      <c r="D118">
        <f>('CON Score and Page Rank'!KR137-'MIN and MAX'!D$62)/('MIN and MAX'!H$62-'MIN and MAX'!D$62)</f>
        <v>0.9068708609271523</v>
      </c>
      <c r="E118">
        <f t="shared" si="5"/>
        <v>1.7095846630366701E-2</v>
      </c>
      <c r="F118">
        <f t="shared" si="6"/>
        <v>0.85794758133494586</v>
      </c>
      <c r="G118">
        <f t="shared" si="7"/>
        <v>0.84079176824419566</v>
      </c>
      <c r="H118" s="3">
        <f>IFERROR(VLOOKUP(A118,'GDP Data'!A$2:Q$144,16,FALSE),"Not Found")</f>
        <v>2039127446298.55</v>
      </c>
      <c r="I118">
        <f t="shared" si="8"/>
        <v>0.11560007782283667</v>
      </c>
      <c r="J118">
        <f t="shared" si="9"/>
        <v>-0.74234750351210921</v>
      </c>
    </row>
    <row r="119" spans="1:10" x14ac:dyDescent="0.25">
      <c r="A119" t="s">
        <v>75</v>
      </c>
      <c r="B119">
        <f>('CON Score and Page Rank'!KP72-'MIN and MAX'!B$62)/('MIN and MAX'!F$62-'MIN and MAX'!B$62)</f>
        <v>1.1978430850784547E-4</v>
      </c>
      <c r="C119">
        <f>('CON Score and Page Rank'!KQ72-'MIN and MAX'!C$62)/('MIN and MAX'!G$62-'MIN and MAX'!C$62)</f>
        <v>1.714352722892469E-2</v>
      </c>
      <c r="D119">
        <f>('CON Score and Page Rank'!KR72-'MIN and MAX'!D$62)/('MIN and MAX'!H$62-'MIN and MAX'!D$62)</f>
        <v>0.43625827814569534</v>
      </c>
      <c r="E119">
        <f t="shared" si="5"/>
        <v>1.7023742920416845E-2</v>
      </c>
      <c r="F119">
        <f t="shared" si="6"/>
        <v>0.85783313614427448</v>
      </c>
      <c r="G119">
        <f t="shared" si="7"/>
        <v>0.4361384938371875</v>
      </c>
      <c r="H119" s="3" t="str">
        <f>IFERROR(VLOOKUP(A119,'GDP Data'!A$2:Q$144,16,FALSE),"Not Found")</f>
        <v>Not Found</v>
      </c>
      <c r="I119" t="str">
        <f t="shared" si="8"/>
        <v>No Value</v>
      </c>
      <c r="J119" t="str">
        <f t="shared" si="9"/>
        <v>No Value</v>
      </c>
    </row>
    <row r="120" spans="1:10" x14ac:dyDescent="0.25">
      <c r="A120" t="s">
        <v>256</v>
      </c>
      <c r="B120">
        <f>('CON Score and Page Rank'!KP55-'MIN and MAX'!B$62)/('MIN and MAX'!F$62-'MIN and MAX'!B$62)</f>
        <v>1.9227939059240119E-3</v>
      </c>
      <c r="C120">
        <f>('CON Score and Page Rank'!KQ55-'MIN and MAX'!C$62)/('MIN and MAX'!G$62-'MIN and MAX'!C$62)</f>
        <v>1.8854180423093274E-2</v>
      </c>
      <c r="D120">
        <f>('CON Score and Page Rank'!KR55-'MIN and MAX'!D$62)/('MIN and MAX'!H$62-'MIN and MAX'!D$62)</f>
        <v>0.33071192052980131</v>
      </c>
      <c r="E120">
        <f t="shared" si="5"/>
        <v>1.6931386517169262E-2</v>
      </c>
      <c r="F120">
        <f t="shared" si="6"/>
        <v>0.85768654526584742</v>
      </c>
      <c r="G120">
        <f t="shared" si="7"/>
        <v>0.32878912662387727</v>
      </c>
      <c r="H120" s="3" t="str">
        <f>IFERROR(VLOOKUP(A120,'GDP Data'!A$2:Q$144,16,FALSE),"Not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108</v>
      </c>
      <c r="B121">
        <f>('CON Score and Page Rank'!KP105-'MIN and MAX'!B$62)/('MIN and MAX'!F$62-'MIN and MAX'!B$62)</f>
        <v>1.2066609838684696E-5</v>
      </c>
      <c r="C121">
        <f>('CON Score and Page Rank'!KQ105-'MIN and MAX'!C$62)/('MIN and MAX'!G$62-'MIN and MAX'!C$62)</f>
        <v>1.6716116490801933E-2</v>
      </c>
      <c r="D121">
        <f>('CON Score and Page Rank'!KR105-'MIN and MAX'!D$62)/('MIN and MAX'!H$62-'MIN and MAX'!D$62)</f>
        <v>0.3443708609271523</v>
      </c>
      <c r="E121">
        <f t="shared" si="5"/>
        <v>1.6704049880963249E-2</v>
      </c>
      <c r="F121">
        <f t="shared" si="6"/>
        <v>0.85732570967645416</v>
      </c>
      <c r="G121">
        <f t="shared" si="7"/>
        <v>0.34435879431731359</v>
      </c>
      <c r="H121" s="3" t="str">
        <f>IFERROR(VLOOKUP(A121,'GDP Data'!A$2:Q$144,16,FALSE),"Not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190</v>
      </c>
      <c r="B122">
        <f>('CON Score and Page Rank'!KP182-'MIN and MAX'!B$62)/('MIN and MAX'!F$62-'MIN and MAX'!B$62)</f>
        <v>2.9726160023774709E-2</v>
      </c>
      <c r="C122">
        <f>('CON Score and Page Rank'!KQ182-'MIN and MAX'!C$62)/('MIN and MAX'!G$62-'MIN and MAX'!C$62)</f>
        <v>4.632787467413392E-2</v>
      </c>
      <c r="D122">
        <f>('CON Score and Page Rank'!KR182-'MIN and MAX'!D$62)/('MIN and MAX'!H$62-'MIN and MAX'!D$62)</f>
        <v>0.8745860927152318</v>
      </c>
      <c r="E122">
        <f t="shared" si="5"/>
        <v>1.6601714650359211E-2</v>
      </c>
      <c r="F122">
        <f t="shared" si="6"/>
        <v>0.85716328010123488</v>
      </c>
      <c r="G122">
        <f t="shared" si="7"/>
        <v>0.84485993269145709</v>
      </c>
      <c r="H122" s="3">
        <f>IFERROR(VLOOKUP(A122,'GDP Data'!A$2:Q$144,16,FALSE),"Not Found")</f>
        <v>199959363430.073</v>
      </c>
      <c r="I122">
        <f t="shared" si="8"/>
        <v>1.0738872892991295E-2</v>
      </c>
      <c r="J122">
        <f t="shared" si="9"/>
        <v>-0.84642440720824363</v>
      </c>
    </row>
    <row r="123" spans="1:10" x14ac:dyDescent="0.25">
      <c r="A123" t="s">
        <v>211</v>
      </c>
      <c r="B123">
        <f>('CON Score and Page Rank'!KP200-'MIN and MAX'!B$62)/('MIN and MAX'!F$62-'MIN and MAX'!B$62)</f>
        <v>1.3239704494005741E-3</v>
      </c>
      <c r="C123">
        <f>('CON Score and Page Rank'!KQ200-'MIN and MAX'!C$62)/('MIN and MAX'!G$62-'MIN and MAX'!C$62)</f>
        <v>1.7827755621892358E-2</v>
      </c>
      <c r="D123">
        <f>('CON Score and Page Rank'!KR200-'MIN and MAX'!D$62)/('MIN and MAX'!H$62-'MIN and MAX'!D$62)</f>
        <v>0.51572847682119205</v>
      </c>
      <c r="E123">
        <f t="shared" si="5"/>
        <v>1.6503785172491785E-2</v>
      </c>
      <c r="F123">
        <f t="shared" si="6"/>
        <v>0.85700784347010039</v>
      </c>
      <c r="G123">
        <f t="shared" si="7"/>
        <v>0.51440450637179147</v>
      </c>
      <c r="H123" s="3">
        <f>IFERROR(VLOOKUP(A123,'GDP Data'!A$2:Q$144,16,FALSE),"Not Found")</f>
        <v>57852399963.787804</v>
      </c>
      <c r="I123">
        <f t="shared" si="8"/>
        <v>2.6365642694342276E-3</v>
      </c>
      <c r="J123">
        <f t="shared" si="9"/>
        <v>-0.85437127920066613</v>
      </c>
    </row>
    <row r="124" spans="1:10" x14ac:dyDescent="0.25">
      <c r="A124" t="s">
        <v>97</v>
      </c>
      <c r="B124">
        <f>('CON Score and Page Rank'!KP94-'MIN and MAX'!B$62)/('MIN and MAX'!F$62-'MIN and MAX'!B$62)</f>
        <v>6.4733558723302138E-6</v>
      </c>
      <c r="C124">
        <f>('CON Score and Page Rank'!KQ94-'MIN and MAX'!C$62)/('MIN and MAX'!G$62-'MIN and MAX'!C$62)</f>
        <v>1.6358434647822131E-2</v>
      </c>
      <c r="D124">
        <f>('CON Score and Page Rank'!KR94-'MIN and MAX'!D$62)/('MIN and MAX'!H$62-'MIN and MAX'!D$62)</f>
        <v>0.29263245033112584</v>
      </c>
      <c r="E124">
        <f t="shared" si="5"/>
        <v>1.6351961291949799E-2</v>
      </c>
      <c r="F124">
        <f t="shared" si="6"/>
        <v>0.85676686401191193</v>
      </c>
      <c r="G124">
        <f t="shared" si="7"/>
        <v>0.2926259769752535</v>
      </c>
      <c r="H124" s="3" t="str">
        <f>IFERROR(VLOOKUP(A124,'GDP Data'!A$2:Q$144,16,FALSE),"Not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22</v>
      </c>
      <c r="B125">
        <f>('CON Score and Page Rank'!KP14-'MIN and MAX'!B$62)/('MIN and MAX'!F$62-'MIN and MAX'!B$62)</f>
        <v>6.8364604217603389E-2</v>
      </c>
      <c r="C125">
        <f>('CON Score and Page Rank'!KQ14-'MIN and MAX'!C$62)/('MIN and MAX'!G$62-'MIN and MAX'!C$62)</f>
        <v>8.4698854814179395E-2</v>
      </c>
      <c r="D125">
        <f>('CON Score and Page Rank'!KR14-'MIN and MAX'!D$62)/('MIN and MAX'!H$62-'MIN and MAX'!D$62)</f>
        <v>0.9668874172185431</v>
      </c>
      <c r="E125">
        <f t="shared" si="5"/>
        <v>1.6334250596576005E-2</v>
      </c>
      <c r="F125">
        <f t="shared" si="6"/>
        <v>0.85673875306019542</v>
      </c>
      <c r="G125">
        <f t="shared" si="7"/>
        <v>0.89852281300093972</v>
      </c>
      <c r="H125" s="3">
        <f>IFERROR(VLOOKUP(A125,'GDP Data'!A$2:Q$144,16,FALSE),"Not Found")</f>
        <v>274862826772.15601</v>
      </c>
      <c r="I125">
        <f t="shared" si="8"/>
        <v>1.5009536076325266E-2</v>
      </c>
      <c r="J125">
        <f t="shared" si="9"/>
        <v>-0.84172921698387015</v>
      </c>
    </row>
    <row r="126" spans="1:10" x14ac:dyDescent="0.25">
      <c r="A126" t="s">
        <v>121</v>
      </c>
      <c r="B126">
        <f>('CON Score and Page Rank'!KP118-'MIN and MAX'!B$62)/('MIN and MAX'!F$62-'MIN and MAX'!B$62)</f>
        <v>1.6463981256619993E-4</v>
      </c>
      <c r="C126">
        <f>('CON Score and Page Rank'!KQ118-'MIN and MAX'!C$62)/('MIN and MAX'!G$62-'MIN and MAX'!C$62)</f>
        <v>1.6460282414364497E-2</v>
      </c>
      <c r="D126">
        <f>('CON Score and Page Rank'!KR118-'MIN and MAX'!D$62)/('MIN and MAX'!H$62-'MIN and MAX'!D$62)</f>
        <v>0.28518211920529801</v>
      </c>
      <c r="E126">
        <f t="shared" si="5"/>
        <v>1.6295642601798298E-2</v>
      </c>
      <c r="F126">
        <f t="shared" si="6"/>
        <v>0.8566774732824024</v>
      </c>
      <c r="G126">
        <f t="shared" si="7"/>
        <v>0.28501747939273181</v>
      </c>
      <c r="H126" s="3" t="str">
        <f>IFERROR(VLOOKUP(A126,'GDP Data'!A$2:Q$144,16,FALSE),"Not Found")</f>
        <v>Not Found</v>
      </c>
      <c r="I126" t="str">
        <f t="shared" si="8"/>
        <v>No Value</v>
      </c>
      <c r="J126" t="str">
        <f t="shared" si="9"/>
        <v>No Value</v>
      </c>
    </row>
    <row r="127" spans="1:10" x14ac:dyDescent="0.25">
      <c r="A127" t="s">
        <v>118</v>
      </c>
      <c r="B127">
        <f>('CON Score and Page Rank'!KP115-'MIN and MAX'!B$62)/('MIN and MAX'!F$62-'MIN and MAX'!B$62)</f>
        <v>2.0583892029746004E-5</v>
      </c>
      <c r="C127">
        <f>('CON Score and Page Rank'!KQ115-'MIN and MAX'!C$62)/('MIN and MAX'!G$62-'MIN and MAX'!C$62)</f>
        <v>1.6303114287572969E-2</v>
      </c>
      <c r="D127">
        <f>('CON Score and Page Rank'!KR115-'MIN and MAX'!D$62)/('MIN and MAX'!H$62-'MIN and MAX'!D$62)</f>
        <v>0.26572847682119205</v>
      </c>
      <c r="E127">
        <f t="shared" si="5"/>
        <v>1.6282530395543223E-2</v>
      </c>
      <c r="F127">
        <f t="shared" si="6"/>
        <v>0.85665666119178974</v>
      </c>
      <c r="G127">
        <f t="shared" si="7"/>
        <v>0.2657078929291623</v>
      </c>
      <c r="H127" s="3" t="str">
        <f>IFERROR(VLOOKUP(A127,'GDP Data'!A$2:Q$144,16,FALSE),"Not Found")</f>
        <v>Not Found</v>
      </c>
      <c r="I127" t="str">
        <f t="shared" si="8"/>
        <v>No Value</v>
      </c>
      <c r="J127" t="str">
        <f t="shared" si="9"/>
        <v>No Value</v>
      </c>
    </row>
    <row r="128" spans="1:10" x14ac:dyDescent="0.25">
      <c r="A128" t="s">
        <v>170</v>
      </c>
      <c r="B128">
        <f>('CON Score and Page Rank'!KP166-'MIN and MAX'!B$62)/('MIN and MAX'!F$62-'MIN and MAX'!B$62)</f>
        <v>1.1616127746658921E-5</v>
      </c>
      <c r="C128">
        <f>('CON Score and Page Rank'!KQ166-'MIN and MAX'!C$62)/('MIN and MAX'!G$62-'MIN and MAX'!C$62)</f>
        <v>1.617628007437814E-2</v>
      </c>
      <c r="D128">
        <f>('CON Score and Page Rank'!KR166-'MIN and MAX'!D$62)/('MIN and MAX'!H$62-'MIN and MAX'!D$62)</f>
        <v>0.23261589403973509</v>
      </c>
      <c r="E128">
        <f t="shared" si="5"/>
        <v>1.6164663946631481E-2</v>
      </c>
      <c r="F128">
        <f t="shared" si="6"/>
        <v>0.85646957999681594</v>
      </c>
      <c r="G128">
        <f t="shared" si="7"/>
        <v>0.23260427791198843</v>
      </c>
      <c r="H128" s="3" t="str">
        <f>IFERROR(VLOOKUP(A128,'GDP Data'!A$2:Q$144,16,FALSE),"Not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220</v>
      </c>
      <c r="B129">
        <f>('CON Score and Page Rank'!KP209-'MIN and MAX'!B$62)/('MIN and MAX'!F$62-'MIN and MAX'!B$62)</f>
        <v>4.0959046659389438E-5</v>
      </c>
      <c r="C129">
        <f>('CON Score and Page Rank'!KQ209-'MIN and MAX'!C$62)/('MIN and MAX'!G$62-'MIN and MAX'!C$62)</f>
        <v>1.6197428491431565E-2</v>
      </c>
      <c r="D129">
        <f>('CON Score and Page Rank'!KR209-'MIN and MAX'!D$62)/('MIN and MAX'!H$62-'MIN and MAX'!D$62)</f>
        <v>0.23261589403973509</v>
      </c>
      <c r="E129">
        <f t="shared" si="5"/>
        <v>1.6156469444772177E-2</v>
      </c>
      <c r="F129">
        <f t="shared" si="6"/>
        <v>0.856456573435456</v>
      </c>
      <c r="G129">
        <f t="shared" si="7"/>
        <v>0.23257493499307572</v>
      </c>
      <c r="H129" s="3" t="str">
        <f>IFERROR(VLOOKUP(A129,'GDP Data'!A$2:Q$144,16,FALSE),"Not Found")</f>
        <v>Not Found</v>
      </c>
      <c r="I129" t="str">
        <f t="shared" si="8"/>
        <v>No Value</v>
      </c>
      <c r="J129" t="str">
        <f t="shared" si="9"/>
        <v>No Value</v>
      </c>
    </row>
    <row r="130" spans="1:10" x14ac:dyDescent="0.25">
      <c r="A130" t="s">
        <v>138</v>
      </c>
      <c r="B130">
        <f>('CON Score and Page Rank'!KP135-'MIN and MAX'!B$62)/('MIN and MAX'!F$62-'MIN and MAX'!B$62)</f>
        <v>1.616943149620929E-3</v>
      </c>
      <c r="C130">
        <f>('CON Score and Page Rank'!KQ135-'MIN and MAX'!C$62)/('MIN and MAX'!G$62-'MIN and MAX'!C$62)</f>
        <v>1.7490774845545714E-2</v>
      </c>
      <c r="D130">
        <f>('CON Score and Page Rank'!KR135-'MIN and MAX'!D$62)/('MIN and MAX'!H$62-'MIN and MAX'!D$62)</f>
        <v>0.29635761589403975</v>
      </c>
      <c r="E130">
        <f t="shared" si="5"/>
        <v>1.5873831695924785E-2</v>
      </c>
      <c r="F130">
        <f t="shared" si="6"/>
        <v>0.85600796224637454</v>
      </c>
      <c r="G130">
        <f t="shared" si="7"/>
        <v>0.29474067274441884</v>
      </c>
      <c r="H130" s="3" t="str">
        <f>IFERROR(VLOOKUP(A130,'GDP Data'!A$2:Q$144,16,FALSE),"Not Found")</f>
        <v>Not Found</v>
      </c>
      <c r="I130" t="str">
        <f t="shared" si="8"/>
        <v>No Value</v>
      </c>
      <c r="J130" t="str">
        <f t="shared" si="9"/>
        <v>No Value</v>
      </c>
    </row>
    <row r="131" spans="1:10" x14ac:dyDescent="0.25">
      <c r="A131" t="s">
        <v>65</v>
      </c>
      <c r="B131">
        <f>('CON Score and Page Rank'!KP62-'MIN and MAX'!B$62)/('MIN and MAX'!F$62-'MIN and MAX'!B$62)</f>
        <v>1.787619072238974E-4</v>
      </c>
      <c r="C131">
        <f>('CON Score and Page Rank'!KQ62-'MIN and MAX'!C$62)/('MIN and MAX'!G$62-'MIN and MAX'!C$62)</f>
        <v>1.595899960518659E-2</v>
      </c>
      <c r="D131">
        <f>('CON Score and Page Rank'!KR62-'MIN and MAX'!D$62)/('MIN and MAX'!H$62-'MIN and MAX'!D$62)</f>
        <v>0.35471854304635764</v>
      </c>
      <c r="E131">
        <f t="shared" ref="E131:E194" si="10">C131-B131</f>
        <v>1.5780237697962694E-2</v>
      </c>
      <c r="F131">
        <f t="shared" ref="F131:F194" si="11">(E131-MIN(E$3:E$215))/(MAX(E$3:E$215)-MIN(E$3:E$215))</f>
        <v>0.85585940702016039</v>
      </c>
      <c r="G131">
        <f t="shared" ref="G131:G194" si="12">D131-B131</f>
        <v>0.35453978113913376</v>
      </c>
      <c r="H131" s="3">
        <f>IFERROR(VLOOKUP(A131,'GDP Data'!A$2:Q$144,16,FALSE),"Not Found")</f>
        <v>13284528654.0574</v>
      </c>
      <c r="I131">
        <f t="shared" ref="I131:I194" si="13">IFERROR((H131-MIN(H$3:H$215))/(MAX(H$3:H$215)-MIN(H$3:H$215)),"No Value")</f>
        <v>9.5501965108221089E-5</v>
      </c>
      <c r="J131">
        <f t="shared" ref="J131:J194" si="14">IFERROR(I131-F131,"No Value")</f>
        <v>-0.85576390505505218</v>
      </c>
    </row>
    <row r="132" spans="1:10" x14ac:dyDescent="0.25">
      <c r="A132" t="s">
        <v>119</v>
      </c>
      <c r="B132">
        <f>('CON Score and Page Rank'!KP116-'MIN and MAX'!B$62)/('MIN and MAX'!F$62-'MIN and MAX'!B$62)</f>
        <v>1.5674807575976126E-5</v>
      </c>
      <c r="C132">
        <f>('CON Score and Page Rank'!KQ116-'MIN and MAX'!C$62)/('MIN and MAX'!G$62-'MIN and MAX'!C$62)</f>
        <v>1.5647954784165887E-2</v>
      </c>
      <c r="D132">
        <f>('CON Score and Page Rank'!KR116-'MIN and MAX'!D$62)/('MIN and MAX'!H$62-'MIN and MAX'!D$62)</f>
        <v>0.33981788079470199</v>
      </c>
      <c r="E132">
        <f t="shared" si="10"/>
        <v>1.5632279976589912E-2</v>
      </c>
      <c r="F132">
        <f t="shared" si="11"/>
        <v>0.85562456404681553</v>
      </c>
      <c r="G132">
        <f t="shared" si="12"/>
        <v>0.33980220598712602</v>
      </c>
      <c r="H132" s="3" t="str">
        <f>IFERROR(VLOOKUP(A132,'GDP Data'!A$2:Q$144,16,FALSE),"Not Found")</f>
        <v>Not Found</v>
      </c>
      <c r="I132" t="str">
        <f t="shared" si="13"/>
        <v>No Value</v>
      </c>
      <c r="J132" t="str">
        <f t="shared" si="14"/>
        <v>No Value</v>
      </c>
    </row>
    <row r="133" spans="1:10" x14ac:dyDescent="0.25">
      <c r="A133" t="s">
        <v>85</v>
      </c>
      <c r="B133">
        <f>('CON Score and Page Rank'!KP82-'MIN and MAX'!B$62)/('MIN and MAX'!F$62-'MIN and MAX'!B$62)</f>
        <v>5.0812263307839088E-6</v>
      </c>
      <c r="C133">
        <f>('CON Score and Page Rank'!KQ82-'MIN and MAX'!C$62)/('MIN and MAX'!G$62-'MIN and MAX'!C$62)</f>
        <v>1.5625566525053643E-2</v>
      </c>
      <c r="D133">
        <f>('CON Score and Page Rank'!KR82-'MIN and MAX'!D$62)/('MIN and MAX'!H$62-'MIN and MAX'!D$62)</f>
        <v>0.37996688741721857</v>
      </c>
      <c r="E133">
        <f t="shared" si="10"/>
        <v>1.5620485298722859E-2</v>
      </c>
      <c r="F133">
        <f t="shared" si="11"/>
        <v>0.85560584317713573</v>
      </c>
      <c r="G133">
        <f t="shared" si="12"/>
        <v>0.37996180619088776</v>
      </c>
      <c r="H133" s="3" t="str">
        <f>IFERROR(VLOOKUP(A133,'GDP Data'!A$2:Q$144,16,FALSE),"Not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148</v>
      </c>
      <c r="B134">
        <f>('CON Score and Page Rank'!KP145-'MIN and MAX'!B$62)/('MIN and MAX'!F$62-'MIN and MAX'!B$62)</f>
        <v>6.0170269138206718E-5</v>
      </c>
      <c r="C134">
        <f>('CON Score and Page Rank'!KQ145-'MIN and MAX'!C$62)/('MIN and MAX'!G$62-'MIN and MAX'!C$62)</f>
        <v>1.5679291532976227E-2</v>
      </c>
      <c r="D134">
        <f>('CON Score and Page Rank'!KR145-'MIN and MAX'!D$62)/('MIN and MAX'!H$62-'MIN and MAX'!D$62)</f>
        <v>0.31374172185430466</v>
      </c>
      <c r="E134">
        <f t="shared" si="10"/>
        <v>1.5619121263838021E-2</v>
      </c>
      <c r="F134">
        <f t="shared" si="11"/>
        <v>0.85560367813968363</v>
      </c>
      <c r="G134">
        <f t="shared" si="12"/>
        <v>0.31368155158516647</v>
      </c>
      <c r="H134" s="3" t="str">
        <f>IFERROR(VLOOKUP(A134,'GDP Data'!A$2:Q$144,16,FALSE),"Not Found")</f>
        <v>Not Found</v>
      </c>
      <c r="I134" t="str">
        <f t="shared" si="13"/>
        <v>No Value</v>
      </c>
      <c r="J134" t="str">
        <f t="shared" si="14"/>
        <v>No Value</v>
      </c>
    </row>
    <row r="135" spans="1:10" x14ac:dyDescent="0.25">
      <c r="A135" t="s">
        <v>128</v>
      </c>
      <c r="B135">
        <f>('CON Score and Page Rank'!KP125-'MIN and MAX'!B$62)/('MIN and MAX'!F$62-'MIN and MAX'!B$62)</f>
        <v>3.2089062523660237E-5</v>
      </c>
      <c r="C135">
        <f>('CON Score and Page Rank'!KQ125-'MIN and MAX'!C$62)/('MIN and MAX'!G$62-'MIN and MAX'!C$62)</f>
        <v>1.5393486459673766E-2</v>
      </c>
      <c r="D135">
        <f>('CON Score and Page Rank'!KR125-'MIN and MAX'!D$62)/('MIN and MAX'!H$62-'MIN and MAX'!D$62)</f>
        <v>0.33236754966887416</v>
      </c>
      <c r="E135">
        <f t="shared" si="10"/>
        <v>1.5361397397150105E-2</v>
      </c>
      <c r="F135">
        <f t="shared" si="11"/>
        <v>0.85519461101839145</v>
      </c>
      <c r="G135">
        <f t="shared" si="12"/>
        <v>0.3323354606063505</v>
      </c>
      <c r="H135" s="3">
        <f>IFERROR(VLOOKUP(A135,'GDP Data'!A$2:Q$144,16,FALSE),"Not Found")</f>
        <v>20497126770.133499</v>
      </c>
      <c r="I135">
        <f t="shared" si="13"/>
        <v>5.0673231222628744E-4</v>
      </c>
      <c r="J135">
        <f t="shared" si="14"/>
        <v>-0.85468787870616514</v>
      </c>
    </row>
    <row r="136" spans="1:10" x14ac:dyDescent="0.25">
      <c r="A136" t="s">
        <v>62</v>
      </c>
      <c r="B136">
        <f>('CON Score and Page Rank'!KP59-'MIN and MAX'!B$62)/('MIN and MAX'!F$62-'MIN and MAX'!B$62)</f>
        <v>5.2592836487486638E-2</v>
      </c>
      <c r="C136">
        <f>('CON Score and Page Rank'!KQ59-'MIN and MAX'!C$62)/('MIN and MAX'!G$62-'MIN and MAX'!C$62)</f>
        <v>6.775086712027989E-2</v>
      </c>
      <c r="D136">
        <f>('CON Score and Page Rank'!KR59-'MIN and MAX'!D$62)/('MIN and MAX'!H$62-'MIN and MAX'!D$62)</f>
        <v>0.89817880794701987</v>
      </c>
      <c r="E136">
        <f t="shared" si="10"/>
        <v>1.5158030632793251E-2</v>
      </c>
      <c r="F136">
        <f t="shared" si="11"/>
        <v>0.85487182113505178</v>
      </c>
      <c r="G136">
        <f t="shared" si="12"/>
        <v>0.84558597145953329</v>
      </c>
      <c r="H136" s="3" t="str">
        <f>IFERROR(VLOOKUP(A136,'GDP Data'!A$2:Q$144,16,FALSE),"Not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168</v>
      </c>
      <c r="B137">
        <f>('CON Score and Page Rank'!KP164-'MIN and MAX'!B$62)/('MIN and MAX'!F$62-'MIN and MAX'!B$62)</f>
        <v>5.4630466172375859E-5</v>
      </c>
      <c r="C137">
        <f>('CON Score and Page Rank'!KQ164-'MIN and MAX'!C$62)/('MIN and MAX'!G$62-'MIN and MAX'!C$62)</f>
        <v>1.4598239616548284E-2</v>
      </c>
      <c r="D137">
        <f>('CON Score and Page Rank'!KR164-'MIN and MAX'!D$62)/('MIN and MAX'!H$62-'MIN and MAX'!D$62)</f>
        <v>0.28518211920529801</v>
      </c>
      <c r="E137">
        <f t="shared" si="10"/>
        <v>1.4543609150375907E-2</v>
      </c>
      <c r="F137">
        <f t="shared" si="11"/>
        <v>0.85389659276252039</v>
      </c>
      <c r="G137">
        <f t="shared" si="12"/>
        <v>0.28512748873912563</v>
      </c>
      <c r="H137" s="3">
        <f>IFERROR(VLOOKUP(A137,'GDP Data'!A$2:Q$144,16,FALSE),"Not Found")</f>
        <v>43524210526.315804</v>
      </c>
      <c r="I137">
        <f t="shared" si="13"/>
        <v>1.819634472276671E-3</v>
      </c>
      <c r="J137">
        <f t="shared" si="14"/>
        <v>-0.85207695829024377</v>
      </c>
    </row>
    <row r="138" spans="1:10" x14ac:dyDescent="0.25">
      <c r="A138" t="s">
        <v>137</v>
      </c>
      <c r="B138">
        <f>('CON Score and Page Rank'!KP134-'MIN and MAX'!B$62)/('MIN and MAX'!F$62-'MIN and MAX'!B$62)</f>
        <v>5.3480859873054789E-4</v>
      </c>
      <c r="C138">
        <f>('CON Score and Page Rank'!KQ134-'MIN and MAX'!C$62)/('MIN and MAX'!G$62-'MIN and MAX'!C$62)</f>
        <v>1.4992933040987562E-2</v>
      </c>
      <c r="D138">
        <f>('CON Score and Page Rank'!KR134-'MIN and MAX'!D$62)/('MIN and MAX'!H$62-'MIN and MAX'!D$62)</f>
        <v>0.26448675496688739</v>
      </c>
      <c r="E138">
        <f t="shared" si="10"/>
        <v>1.4458124442257015E-2</v>
      </c>
      <c r="F138">
        <f t="shared" si="11"/>
        <v>0.85376090884657541</v>
      </c>
      <c r="G138">
        <f t="shared" si="12"/>
        <v>0.26395194636815683</v>
      </c>
      <c r="H138" s="3" t="str">
        <f>IFERROR(VLOOKUP(A138,'GDP Data'!A$2:Q$144,16,FALSE),"Not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33</v>
      </c>
      <c r="B139">
        <f>('CON Score and Page Rank'!KP26-'MIN and MAX'!B$62)/('MIN and MAX'!F$62-'MIN and MAX'!B$62)</f>
        <v>7.5592860498118891E-2</v>
      </c>
      <c r="C139">
        <f>('CON Score and Page Rank'!KQ26-'MIN and MAX'!C$62)/('MIN and MAX'!G$62-'MIN and MAX'!C$62)</f>
        <v>8.9897111136451421E-2</v>
      </c>
      <c r="D139">
        <f>('CON Score and Page Rank'!KR26-'MIN and MAX'!D$62)/('MIN and MAX'!H$62-'MIN and MAX'!D$62)</f>
        <v>0.9991721854304636</v>
      </c>
      <c r="E139">
        <f t="shared" si="10"/>
        <v>1.430425063833253E-2</v>
      </c>
      <c r="F139">
        <f t="shared" si="11"/>
        <v>0.85351667568795253</v>
      </c>
      <c r="G139">
        <f t="shared" si="12"/>
        <v>0.92357932493234474</v>
      </c>
      <c r="H139" s="3">
        <f>IFERROR(VLOOKUP(A139,'GDP Data'!A$2:Q$144,16,FALSE),"Not Found")</f>
        <v>498410050251.25598</v>
      </c>
      <c r="I139">
        <f t="shared" si="13"/>
        <v>2.7755207029998612E-2</v>
      </c>
      <c r="J139">
        <f t="shared" si="14"/>
        <v>-0.82576146865795397</v>
      </c>
    </row>
    <row r="140" spans="1:10" x14ac:dyDescent="0.25">
      <c r="A140" t="s">
        <v>191</v>
      </c>
      <c r="B140">
        <f>('CON Score and Page Rank'!KP183-'MIN and MAX'!B$62)/('MIN and MAX'!F$62-'MIN and MAX'!B$62)</f>
        <v>6.2416753244365214E-2</v>
      </c>
      <c r="C140">
        <f>('CON Score and Page Rank'!KQ183-'MIN and MAX'!C$62)/('MIN and MAX'!G$62-'MIN and MAX'!C$62)</f>
        <v>7.6409971460420792E-2</v>
      </c>
      <c r="D140">
        <f>('CON Score and Page Rank'!KR183-'MIN and MAX'!D$62)/('MIN and MAX'!H$62-'MIN and MAX'!D$62)</f>
        <v>0.98841059602649006</v>
      </c>
      <c r="E140">
        <f t="shared" si="10"/>
        <v>1.3993218216055578E-2</v>
      </c>
      <c r="F140">
        <f t="shared" si="11"/>
        <v>0.85302299561383099</v>
      </c>
      <c r="G140">
        <f t="shared" si="12"/>
        <v>0.92599384278212482</v>
      </c>
      <c r="H140" s="3">
        <f>IFERROR(VLOOKUP(A140,'GDP Data'!A$2:Q$144,16,FALSE),"Not Found")</f>
        <v>2059241965490.8301</v>
      </c>
      <c r="I140">
        <f t="shared" si="13"/>
        <v>0.11674691847254896</v>
      </c>
      <c r="J140">
        <f t="shared" si="14"/>
        <v>-0.73627607714128207</v>
      </c>
    </row>
    <row r="141" spans="1:10" x14ac:dyDescent="0.25">
      <c r="A141" t="s">
        <v>224</v>
      </c>
      <c r="B141">
        <f>('CON Score and Page Rank'!KP213-'MIN and MAX'!B$62)/('MIN and MAX'!F$62-'MIN and MAX'!B$62)</f>
        <v>2.3707301091955798E-4</v>
      </c>
      <c r="C141">
        <f>('CON Score and Page Rank'!KQ213-'MIN and MAX'!C$62)/('MIN and MAX'!G$62-'MIN and MAX'!C$62)</f>
        <v>1.3416610882785217E-2</v>
      </c>
      <c r="D141">
        <f>('CON Score and Page Rank'!KR213-'MIN and MAX'!D$62)/('MIN and MAX'!H$62-'MIN and MAX'!D$62)</f>
        <v>0.28228476821192056</v>
      </c>
      <c r="E141">
        <f t="shared" si="10"/>
        <v>1.3179537871865659E-2</v>
      </c>
      <c r="F141">
        <f t="shared" si="11"/>
        <v>0.85173149754526856</v>
      </c>
      <c r="G141">
        <f t="shared" si="12"/>
        <v>0.28204769520100098</v>
      </c>
      <c r="H141" s="3" t="str">
        <f>IFERROR(VLOOKUP(A141,'GDP Data'!A$2:Q$144,16,FALSE),"Not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134</v>
      </c>
      <c r="B142">
        <f>('CON Score and Page Rank'!KP131-'MIN and MAX'!B$62)/('MIN and MAX'!F$62-'MIN and MAX'!B$62)</f>
        <v>3.4778235817633162E-4</v>
      </c>
      <c r="C142">
        <f>('CON Score and Page Rank'!KQ131-'MIN and MAX'!C$62)/('MIN and MAX'!G$62-'MIN and MAX'!C$62)</f>
        <v>1.3199275605760723E-2</v>
      </c>
      <c r="D142">
        <f>('CON Score and Page Rank'!KR131-'MIN and MAX'!D$62)/('MIN and MAX'!H$62-'MIN and MAX'!D$62)</f>
        <v>0.33319536423841062</v>
      </c>
      <c r="E142">
        <f t="shared" si="10"/>
        <v>1.2851493247584391E-2</v>
      </c>
      <c r="F142">
        <f t="shared" si="11"/>
        <v>0.85121081518924668</v>
      </c>
      <c r="G142">
        <f t="shared" si="12"/>
        <v>0.33284758188023428</v>
      </c>
      <c r="H142" s="3" t="str">
        <f>IFERROR(VLOOKUP(A142,'GDP Data'!A$2:Q$144,16,FALSE),"Not Found")</f>
        <v>Not Found</v>
      </c>
      <c r="I142" t="str">
        <f t="shared" si="13"/>
        <v>No Value</v>
      </c>
      <c r="J142" t="str">
        <f t="shared" si="14"/>
        <v>No Value</v>
      </c>
    </row>
    <row r="143" spans="1:10" x14ac:dyDescent="0.25">
      <c r="A143" t="s">
        <v>212</v>
      </c>
      <c r="B143">
        <f>('CON Score and Page Rank'!KP201-'MIN and MAX'!B$62)/('MIN and MAX'!F$62-'MIN and MAX'!B$62)</f>
        <v>1.7457211215525471E-3</v>
      </c>
      <c r="C143">
        <f>('CON Score and Page Rank'!KQ201-'MIN and MAX'!C$62)/('MIN and MAX'!G$62-'MIN and MAX'!C$62)</f>
        <v>1.4032769428526147E-2</v>
      </c>
      <c r="D143">
        <f>('CON Score and Page Rank'!KR201-'MIN and MAX'!D$62)/('MIN and MAX'!H$62-'MIN and MAX'!D$62)</f>
        <v>0.16225165562913907</v>
      </c>
      <c r="E143">
        <f t="shared" si="10"/>
        <v>1.2287048306973601E-2</v>
      </c>
      <c r="F143">
        <f t="shared" si="11"/>
        <v>0.85031491109642454</v>
      </c>
      <c r="G143">
        <f t="shared" si="12"/>
        <v>0.16050593450758652</v>
      </c>
      <c r="H143" s="3" t="str">
        <f>IFERROR(VLOOKUP(A143,'GDP Data'!A$2:Q$144,16,FALSE),"Not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155</v>
      </c>
      <c r="B144">
        <f>('CON Score and Page Rank'!KP152-'MIN and MAX'!B$62)/('MIN and MAX'!F$62-'MIN and MAX'!B$62)</f>
        <v>2.6107798039895556E-3</v>
      </c>
      <c r="C144">
        <f>('CON Score and Page Rank'!KQ152-'MIN and MAX'!C$62)/('MIN and MAX'!G$62-'MIN and MAX'!C$62)</f>
        <v>1.481878781761767E-2</v>
      </c>
      <c r="D144">
        <f>('CON Score and Page Rank'!KR152-'MIN and MAX'!D$62)/('MIN and MAX'!H$62-'MIN and MAX'!D$62)</f>
        <v>0.33402317880794702</v>
      </c>
      <c r="E144">
        <f t="shared" si="10"/>
        <v>1.2208008013628114E-2</v>
      </c>
      <c r="F144">
        <f t="shared" si="11"/>
        <v>0.85018945595064987</v>
      </c>
      <c r="G144">
        <f t="shared" si="12"/>
        <v>0.33141239900395747</v>
      </c>
      <c r="H144" s="3" t="str">
        <f>IFERROR(VLOOKUP(A144,'GDP Data'!A$2:Q$144,16,FALSE),"Not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113</v>
      </c>
      <c r="B145">
        <f>('CON Score and Page Rank'!KP110-'MIN and MAX'!B$62)/('MIN and MAX'!F$62-'MIN and MAX'!B$62)</f>
        <v>2.2220190264195157E-5</v>
      </c>
      <c r="C145">
        <f>('CON Score and Page Rank'!KQ110-'MIN and MAX'!C$62)/('MIN and MAX'!G$62-'MIN and MAX'!C$62)</f>
        <v>1.2142428013396166E-2</v>
      </c>
      <c r="D145">
        <f>('CON Score and Page Rank'!KR110-'MIN and MAX'!D$62)/('MIN and MAX'!H$62-'MIN and MAX'!D$62)</f>
        <v>0.21067880794701987</v>
      </c>
      <c r="E145">
        <f t="shared" si="10"/>
        <v>1.2120207823131971E-2</v>
      </c>
      <c r="F145">
        <f t="shared" si="11"/>
        <v>0.85005009683099697</v>
      </c>
      <c r="G145">
        <f t="shared" si="12"/>
        <v>0.21065658775675569</v>
      </c>
      <c r="H145" s="3" t="str">
        <f>IFERROR(VLOOKUP(A145,'GDP Data'!A$2:Q$144,16,FALSE),"Not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210</v>
      </c>
      <c r="B146">
        <f>('CON Score and Page Rank'!KP199-'MIN and MAX'!B$62)/('MIN and MAX'!F$62-'MIN and MAX'!B$62)</f>
        <v>4.3896799564430442E-6</v>
      </c>
      <c r="C146">
        <f>('CON Score and Page Rank'!KQ199-'MIN and MAX'!C$62)/('MIN and MAX'!G$62-'MIN and MAX'!C$62)</f>
        <v>1.1910650131743883E-2</v>
      </c>
      <c r="D146">
        <f>('CON Score and Page Rank'!KR199-'MIN and MAX'!D$62)/('MIN and MAX'!H$62-'MIN and MAX'!D$62)</f>
        <v>0.15149006622516556</v>
      </c>
      <c r="E146">
        <f t="shared" si="10"/>
        <v>1.1906260451787441E-2</v>
      </c>
      <c r="F146">
        <f t="shared" si="11"/>
        <v>0.8497105130880217</v>
      </c>
      <c r="G146">
        <f t="shared" si="12"/>
        <v>0.15148567654520911</v>
      </c>
      <c r="H146" s="3" t="str">
        <f>IFERROR(VLOOKUP(A146,'GDP Data'!A$2:Q$144,16,FALSE),"Not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278</v>
      </c>
      <c r="B147">
        <f>('CON Score and Page Rank'!KP180-'MIN and MAX'!B$62)/('MIN and MAX'!F$62-'MIN and MAX'!B$62)</f>
        <v>3.8704311904429423E-4</v>
      </c>
      <c r="C147">
        <f>('CON Score and Page Rank'!KQ180-'MIN and MAX'!C$62)/('MIN and MAX'!G$62-'MIN and MAX'!C$62)</f>
        <v>1.2267736495025189E-2</v>
      </c>
      <c r="D147">
        <f>('CON Score and Page Rank'!KR180-'MIN and MAX'!D$62)/('MIN and MAX'!H$62-'MIN and MAX'!D$62)</f>
        <v>0.30008278145695366</v>
      </c>
      <c r="E147">
        <f t="shared" si="10"/>
        <v>1.1880693375980895E-2</v>
      </c>
      <c r="F147">
        <f t="shared" si="11"/>
        <v>0.84966993225150678</v>
      </c>
      <c r="G147">
        <f t="shared" si="12"/>
        <v>0.29969573833790936</v>
      </c>
      <c r="H147" s="3" t="str">
        <f>IFERROR(VLOOKUP(A147,'GDP Data'!A$2:Q$144,16,FALSE),"Not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133</v>
      </c>
      <c r="B148">
        <f>('CON Score and Page Rank'!KP130-'MIN and MAX'!B$62)/('MIN and MAX'!F$62-'MIN and MAX'!B$62)</f>
        <v>6.0803881096206155E-5</v>
      </c>
      <c r="C148">
        <f>('CON Score and Page Rank'!KQ130-'MIN and MAX'!C$62)/('MIN and MAX'!G$62-'MIN and MAX'!C$62)</f>
        <v>1.1689182047856668E-2</v>
      </c>
      <c r="D148">
        <f>('CON Score and Page Rank'!KR130-'MIN and MAX'!D$62)/('MIN and MAX'!H$62-'MIN and MAX'!D$62)</f>
        <v>0.36754966887417218</v>
      </c>
      <c r="E148">
        <f t="shared" si="10"/>
        <v>1.1628378166760461E-2</v>
      </c>
      <c r="F148">
        <f t="shared" si="11"/>
        <v>0.8492694499150415</v>
      </c>
      <c r="G148">
        <f t="shared" si="12"/>
        <v>0.36748886499307598</v>
      </c>
      <c r="H148" s="3" t="str">
        <f>IFERROR(VLOOKUP(A148,'GDP Data'!A$2:Q$144,16,FALSE),"Not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222</v>
      </c>
      <c r="B149">
        <f>('CON Score and Page Rank'!KP211-'MIN and MAX'!B$62)/('MIN and MAX'!F$62-'MIN and MAX'!B$62)</f>
        <v>1.0947514291631607E-4</v>
      </c>
      <c r="C149">
        <f>('CON Score and Page Rank'!KQ211-'MIN and MAX'!C$62)/('MIN and MAX'!G$62-'MIN and MAX'!C$62)</f>
        <v>1.1737100388072489E-2</v>
      </c>
      <c r="D149">
        <f>('CON Score and Page Rank'!KR211-'MIN and MAX'!D$62)/('MIN and MAX'!H$62-'MIN and MAX'!D$62)</f>
        <v>0.20157284768211919</v>
      </c>
      <c r="E149">
        <f t="shared" si="10"/>
        <v>1.1627625245156174E-2</v>
      </c>
      <c r="F149">
        <f t="shared" si="11"/>
        <v>0.84926825485508373</v>
      </c>
      <c r="G149">
        <f t="shared" si="12"/>
        <v>0.20146337253920288</v>
      </c>
      <c r="H149" s="3" t="str">
        <f>IFERROR(VLOOKUP(A149,'GDP Data'!A$2:Q$144,16,FALSE),"Not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188</v>
      </c>
      <c r="B150">
        <f>('CON Score and Page Rank'!KP179-'MIN and MAX'!B$62)/('MIN and MAX'!F$62-'MIN and MAX'!B$62)</f>
        <v>5.7806873097632504E-6</v>
      </c>
      <c r="C150">
        <f>('CON Score and Page Rank'!KQ179-'MIN and MAX'!C$62)/('MIN and MAX'!G$62-'MIN and MAX'!C$62)</f>
        <v>1.1521926317217424E-2</v>
      </c>
      <c r="D150">
        <f>('CON Score and Page Rank'!KR179-'MIN and MAX'!D$62)/('MIN and MAX'!H$62-'MIN and MAX'!D$62)</f>
        <v>0.33526490066225167</v>
      </c>
      <c r="E150">
        <f t="shared" si="10"/>
        <v>1.1516145629907661E-2</v>
      </c>
      <c r="F150">
        <f t="shared" si="11"/>
        <v>0.84909131103579949</v>
      </c>
      <c r="G150">
        <f t="shared" si="12"/>
        <v>0.3352591199749419</v>
      </c>
      <c r="H150" s="3" t="str">
        <f>IFERROR(VLOOKUP(A150,'GDP Data'!A$2:Q$144,16,FALSE),"Not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181</v>
      </c>
      <c r="B151">
        <f>('CON Score and Page Rank'!KP175-'MIN and MAX'!B$62)/('MIN and MAX'!F$62-'MIN and MAX'!B$62)</f>
        <v>5.624325620341674E-2</v>
      </c>
      <c r="C151">
        <f>('CON Score and Page Rank'!KQ175-'MIN and MAX'!C$62)/('MIN and MAX'!G$62-'MIN and MAX'!C$62)</f>
        <v>6.7758954978871452E-2</v>
      </c>
      <c r="D151">
        <f>('CON Score and Page Rank'!KR175-'MIN and MAX'!D$62)/('MIN and MAX'!H$62-'MIN and MAX'!D$62)</f>
        <v>0.91432119205298013</v>
      </c>
      <c r="E151">
        <f t="shared" si="10"/>
        <v>1.1515698775454712E-2</v>
      </c>
      <c r="F151">
        <f t="shared" si="11"/>
        <v>0.84909060177488749</v>
      </c>
      <c r="G151">
        <f t="shared" si="12"/>
        <v>0.85807793584956338</v>
      </c>
      <c r="H151" s="3" t="str">
        <f>IFERROR(VLOOKUP(A151,'GDP Data'!A$2:Q$144,16,FALSE),"Not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156</v>
      </c>
      <c r="B152">
        <f>('CON Score and Page Rank'!KP153-'MIN and MAX'!B$62)/('MIN and MAX'!F$62-'MIN and MAX'!B$62)</f>
        <v>2.5684763954741539E-5</v>
      </c>
      <c r="C152">
        <f>('CON Score and Page Rank'!KQ153-'MIN and MAX'!C$62)/('MIN and MAX'!G$62-'MIN and MAX'!C$62)</f>
        <v>1.1271762629550774E-2</v>
      </c>
      <c r="D152">
        <f>('CON Score and Page Rank'!KR153-'MIN and MAX'!D$62)/('MIN and MAX'!H$62-'MIN and MAX'!D$62)</f>
        <v>0.20943708609271522</v>
      </c>
      <c r="E152">
        <f t="shared" si="10"/>
        <v>1.1246077865596033E-2</v>
      </c>
      <c r="F152">
        <f t="shared" si="11"/>
        <v>0.84866265130660745</v>
      </c>
      <c r="G152">
        <f t="shared" si="12"/>
        <v>0.20941140132876049</v>
      </c>
      <c r="H152" s="3" t="str">
        <f>IFERROR(VLOOKUP(A152,'GDP Data'!A$2:Q$144,16,FALSE),"Not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83</v>
      </c>
      <c r="B153">
        <f>('CON Score and Page Rank'!KP80-'MIN and MAX'!B$62)/('MIN and MAX'!F$62-'MIN and MAX'!B$62)</f>
        <v>1.7371733840859223E-6</v>
      </c>
      <c r="C153">
        <f>('CON Score and Page Rank'!KQ80-'MIN and MAX'!C$62)/('MIN and MAX'!G$62-'MIN and MAX'!C$62)</f>
        <v>1.1168732791368102E-2</v>
      </c>
      <c r="D153">
        <f>('CON Score and Page Rank'!KR80-'MIN and MAX'!D$62)/('MIN and MAX'!H$62-'MIN and MAX'!D$62)</f>
        <v>0.22268211920529801</v>
      </c>
      <c r="E153">
        <f t="shared" si="10"/>
        <v>1.1166995617984015E-2</v>
      </c>
      <c r="F153">
        <f t="shared" si="11"/>
        <v>0.84853712956975125</v>
      </c>
      <c r="G153">
        <f t="shared" si="12"/>
        <v>0.22268038203191393</v>
      </c>
      <c r="H153" s="3" t="str">
        <f>IFERROR(VLOOKUP(A153,'GDP Data'!A$2:Q$144,16,FALSE),"Not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209</v>
      </c>
      <c r="B154">
        <f>('CON Score and Page Rank'!KP198-'MIN and MAX'!B$62)/('MIN and MAX'!F$62-'MIN and MAX'!B$62)</f>
        <v>5.1013022074386994E-6</v>
      </c>
      <c r="C154">
        <f>('CON Score and Page Rank'!KQ198-'MIN and MAX'!C$62)/('MIN and MAX'!G$62-'MIN and MAX'!C$62)</f>
        <v>1.0605026823049727E-2</v>
      </c>
      <c r="D154">
        <f>('CON Score and Page Rank'!KR198-'MIN and MAX'!D$62)/('MIN and MAX'!H$62-'MIN and MAX'!D$62)</f>
        <v>0.16887417218543047</v>
      </c>
      <c r="E154">
        <f t="shared" si="10"/>
        <v>1.0599925520842289E-2</v>
      </c>
      <c r="F154">
        <f t="shared" si="11"/>
        <v>0.84763705874903206</v>
      </c>
      <c r="G154">
        <f t="shared" si="12"/>
        <v>0.16886907088322303</v>
      </c>
      <c r="H154" s="3" t="str">
        <f>IFERROR(VLOOKUP(A154,'GDP Data'!A$2:Q$144,16,FALSE),"Not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96</v>
      </c>
      <c r="B155">
        <f>('CON Score and Page Rank'!KP93-'MIN and MAX'!B$62)/('MIN and MAX'!F$62-'MIN and MAX'!B$62)</f>
        <v>5.4462681745733E-4</v>
      </c>
      <c r="C155">
        <f>('CON Score and Page Rank'!KQ93-'MIN and MAX'!C$62)/('MIN and MAX'!G$62-'MIN and MAX'!C$62)</f>
        <v>1.1067711586198278E-2</v>
      </c>
      <c r="D155">
        <f>('CON Score and Page Rank'!KR93-'MIN and MAX'!D$62)/('MIN and MAX'!H$62-'MIN and MAX'!D$62)</f>
        <v>0.23344370860927152</v>
      </c>
      <c r="E155">
        <f t="shared" si="10"/>
        <v>1.0523084768740948E-2</v>
      </c>
      <c r="F155">
        <f t="shared" si="11"/>
        <v>0.84751509478168985</v>
      </c>
      <c r="G155">
        <f t="shared" si="12"/>
        <v>0.23289908179181421</v>
      </c>
      <c r="H155" s="3">
        <f>IFERROR(VLOOKUP(A155,'GDP Data'!A$2:Q$144,16,FALSE),"Not Found")</f>
        <v>12522957228.176399</v>
      </c>
      <c r="I155">
        <f t="shared" si="13"/>
        <v>5.2080540986142598E-5</v>
      </c>
      <c r="J155">
        <f t="shared" si="14"/>
        <v>-0.84746301424070369</v>
      </c>
    </row>
    <row r="156" spans="1:10" x14ac:dyDescent="0.25">
      <c r="A156" t="s">
        <v>144</v>
      </c>
      <c r="B156">
        <f>('CON Score and Page Rank'!KP142-'MIN and MAX'!B$62)/('MIN and MAX'!F$62-'MIN and MAX'!B$62)</f>
        <v>8.2021059677226664E-6</v>
      </c>
      <c r="C156">
        <f>('CON Score and Page Rank'!KQ142-'MIN and MAX'!C$62)/('MIN and MAX'!G$62-'MIN and MAX'!C$62)</f>
        <v>1.0488678681461062E-2</v>
      </c>
      <c r="D156">
        <f>('CON Score and Page Rank'!KR142-'MIN and MAX'!D$62)/('MIN and MAX'!H$62-'MIN and MAX'!D$62)</f>
        <v>0.36299668874172186</v>
      </c>
      <c r="E156">
        <f t="shared" si="10"/>
        <v>1.0480476575493339E-2</v>
      </c>
      <c r="F156">
        <f t="shared" si="11"/>
        <v>0.84744746576781826</v>
      </c>
      <c r="G156">
        <f t="shared" si="12"/>
        <v>0.36298848663575412</v>
      </c>
      <c r="H156" s="3" t="str">
        <f>IFERROR(VLOOKUP(A156,'GDP Data'!A$2:Q$144,16,FALSE),"Not Found")</f>
        <v>Not Found</v>
      </c>
      <c r="I156" t="str">
        <f t="shared" si="13"/>
        <v>No Value</v>
      </c>
      <c r="J156" t="str">
        <f t="shared" si="14"/>
        <v>No Value</v>
      </c>
    </row>
    <row r="157" spans="1:10" x14ac:dyDescent="0.25">
      <c r="A157" t="s">
        <v>213</v>
      </c>
      <c r="B157">
        <f>('CON Score and Page Rank'!KP202-'MIN and MAX'!B$62)/('MIN and MAX'!F$62-'MIN and MAX'!B$62)</f>
        <v>5.7470155419515863E-5</v>
      </c>
      <c r="C157">
        <f>('CON Score and Page Rank'!KQ202-'MIN and MAX'!C$62)/('MIN and MAX'!G$62-'MIN and MAX'!C$62)</f>
        <v>9.6338246167743374E-3</v>
      </c>
      <c r="D157">
        <f>('CON Score and Page Rank'!KR202-'MIN and MAX'!D$62)/('MIN and MAX'!H$62-'MIN and MAX'!D$62)</f>
        <v>0.23137417218543047</v>
      </c>
      <c r="E157">
        <f t="shared" si="10"/>
        <v>9.5763544613548211E-3</v>
      </c>
      <c r="F157">
        <f t="shared" si="11"/>
        <v>0.84601241578474795</v>
      </c>
      <c r="G157">
        <f t="shared" si="12"/>
        <v>0.23131670203001095</v>
      </c>
      <c r="H157" s="3">
        <f>IFERROR(VLOOKUP(A157,'GDP Data'!A$2:Q$144,16,FALSE),"Not Found")</f>
        <v>15139264670.422501</v>
      </c>
      <c r="I157">
        <f t="shared" si="13"/>
        <v>2.0125078454156392E-4</v>
      </c>
      <c r="J157">
        <f t="shared" si="14"/>
        <v>-0.84581116500020637</v>
      </c>
    </row>
    <row r="158" spans="1:10" x14ac:dyDescent="0.25">
      <c r="A158" t="s">
        <v>73</v>
      </c>
      <c r="B158">
        <f>('CON Score and Page Rank'!KP70-'MIN and MAX'!B$62)/('MIN and MAX'!F$62-'MIN and MAX'!B$62)</f>
        <v>5.9458254669652624E-6</v>
      </c>
      <c r="C158">
        <f>('CON Score and Page Rank'!KQ70-'MIN and MAX'!C$62)/('MIN and MAX'!G$62-'MIN and MAX'!C$62)</f>
        <v>8.8238522420996425E-3</v>
      </c>
      <c r="D158">
        <f>('CON Score and Page Rank'!KR70-'MIN and MAX'!D$62)/('MIN and MAX'!H$62-'MIN and MAX'!D$62)</f>
        <v>0.10099337748344371</v>
      </c>
      <c r="E158">
        <f t="shared" si="10"/>
        <v>8.8179064166326766E-3</v>
      </c>
      <c r="F158">
        <f t="shared" si="11"/>
        <v>0.844808584093522</v>
      </c>
      <c r="G158">
        <f t="shared" si="12"/>
        <v>0.10098743165797675</v>
      </c>
      <c r="H158" s="3" t="str">
        <f>IFERROR(VLOOKUP(A158,'GDP Data'!A$2:Q$144,16,FALSE),"Not Found")</f>
        <v>Not Found</v>
      </c>
      <c r="I158" t="str">
        <f t="shared" si="13"/>
        <v>No Value</v>
      </c>
      <c r="J158" t="str">
        <f t="shared" si="14"/>
        <v>No Value</v>
      </c>
    </row>
    <row r="159" spans="1:10" x14ac:dyDescent="0.25">
      <c r="A159" t="s">
        <v>114</v>
      </c>
      <c r="B159">
        <f>('CON Score and Page Rank'!KP111-'MIN and MAX'!B$62)/('MIN and MAX'!F$62-'MIN and MAX'!B$62)</f>
        <v>3.3856514891339833E-5</v>
      </c>
      <c r="C159">
        <f>('CON Score and Page Rank'!KQ111-'MIN and MAX'!C$62)/('MIN and MAX'!G$62-'MIN and MAX'!C$62)</f>
        <v>8.8425520821838657E-3</v>
      </c>
      <c r="D159">
        <f>('CON Score and Page Rank'!KR111-'MIN and MAX'!D$62)/('MIN and MAX'!H$62-'MIN and MAX'!D$62)</f>
        <v>0.10099337748344371</v>
      </c>
      <c r="E159">
        <f t="shared" si="10"/>
        <v>8.8086955672925255E-3</v>
      </c>
      <c r="F159">
        <f t="shared" si="11"/>
        <v>0.84479396435468035</v>
      </c>
      <c r="G159">
        <f t="shared" si="12"/>
        <v>0.10095952096855237</v>
      </c>
      <c r="H159" s="3" t="str">
        <f>IFERROR(VLOOKUP(A159,'GDP Data'!A$2:Q$144,16,FALSE),"Not Found")</f>
        <v>Not Found</v>
      </c>
      <c r="I159" t="str">
        <f t="shared" si="13"/>
        <v>No Value</v>
      </c>
      <c r="J159" t="str">
        <f t="shared" si="14"/>
        <v>No Value</v>
      </c>
    </row>
    <row r="160" spans="1:10" x14ac:dyDescent="0.25">
      <c r="A160" t="s">
        <v>68</v>
      </c>
      <c r="B160">
        <f>('CON Score and Page Rank'!KP65-'MIN and MAX'!B$62)/('MIN and MAX'!F$62-'MIN and MAX'!B$62)</f>
        <v>2.4568835444364645E-5</v>
      </c>
      <c r="C160">
        <f>('CON Score and Page Rank'!KQ65-'MIN and MAX'!C$62)/('MIN and MAX'!G$62-'MIN and MAX'!C$62)</f>
        <v>8.3156740150199561E-3</v>
      </c>
      <c r="D160">
        <f>('CON Score and Page Rank'!KR65-'MIN and MAX'!D$62)/('MIN and MAX'!H$62-'MIN and MAX'!D$62)</f>
        <v>0.15149006622516556</v>
      </c>
      <c r="E160">
        <f t="shared" si="10"/>
        <v>8.2911051795755922E-3</v>
      </c>
      <c r="F160">
        <f t="shared" si="11"/>
        <v>0.84397242922627747</v>
      </c>
      <c r="G160">
        <f t="shared" si="12"/>
        <v>0.1514654973897212</v>
      </c>
      <c r="H160" s="3" t="str">
        <f>IFERROR(VLOOKUP(A160,'GDP Data'!A$2:Q$144,16,FALSE),"Not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61</v>
      </c>
      <c r="B161">
        <f>('CON Score and Page Rank'!KP58-'MIN and MAX'!B$62)/('MIN and MAX'!F$62-'MIN and MAX'!B$62)</f>
        <v>1.3593550284840859E-4</v>
      </c>
      <c r="C161">
        <f>('CON Score and Page Rank'!KQ58-'MIN and MAX'!C$62)/('MIN and MAX'!G$62-'MIN and MAX'!C$62)</f>
        <v>8.4263828749862654E-3</v>
      </c>
      <c r="D161">
        <f>('CON Score and Page Rank'!KR58-'MIN and MAX'!D$62)/('MIN and MAX'!H$62-'MIN and MAX'!D$62)</f>
        <v>0.20033112582781457</v>
      </c>
      <c r="E161">
        <f t="shared" si="10"/>
        <v>8.2904473721378564E-3</v>
      </c>
      <c r="F161">
        <f t="shared" si="11"/>
        <v>0.84397138513440373</v>
      </c>
      <c r="G161">
        <f t="shared" si="12"/>
        <v>0.20019519032496616</v>
      </c>
      <c r="H161" s="3" t="str">
        <f>IFERROR(VLOOKUP(A161,'GDP Data'!A$2:Q$144,16,FALSE),"Not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72</v>
      </c>
      <c r="B162">
        <f>('CON Score and Page Rank'!KP69-'MIN and MAX'!B$62)/('MIN and MAX'!F$62-'MIN and MAX'!B$62)</f>
        <v>2.4890249270564469E-4</v>
      </c>
      <c r="C162">
        <f>('CON Score and Page Rank'!KQ69-'MIN and MAX'!C$62)/('MIN and MAX'!G$62-'MIN and MAX'!C$62)</f>
        <v>7.9855708810617036E-3</v>
      </c>
      <c r="D162">
        <f>('CON Score and Page Rank'!KR69-'MIN and MAX'!D$62)/('MIN and MAX'!H$62-'MIN and MAX'!D$62)</f>
        <v>0.15273178807947019</v>
      </c>
      <c r="E162">
        <f t="shared" si="10"/>
        <v>7.7366683883560586E-3</v>
      </c>
      <c r="F162">
        <f t="shared" si="11"/>
        <v>0.84309241037106863</v>
      </c>
      <c r="G162">
        <f t="shared" si="12"/>
        <v>0.15248288558676454</v>
      </c>
      <c r="H162" s="3">
        <f>IFERROR(VLOOKUP(A162,'GDP Data'!A$2:Q$144,16,FALSE),"Not Found")</f>
        <v>13940768065.6063</v>
      </c>
      <c r="I162">
        <f t="shared" si="13"/>
        <v>1.3291782506058818E-4</v>
      </c>
      <c r="J162">
        <f t="shared" si="14"/>
        <v>-0.84295949254600799</v>
      </c>
    </row>
    <row r="163" spans="1:10" x14ac:dyDescent="0.25">
      <c r="A163" t="s">
        <v>299</v>
      </c>
      <c r="B163">
        <f>('CON Score and Page Rank'!KP57-'MIN and MAX'!B$62)/('MIN and MAX'!F$62-'MIN and MAX'!B$62)</f>
        <v>6.2842434460889513E-6</v>
      </c>
      <c r="C163">
        <f>('CON Score and Page Rank'!KQ57-'MIN and MAX'!C$62)/('MIN and MAX'!G$62-'MIN and MAX'!C$62)</f>
        <v>7.1738194737554226E-3</v>
      </c>
      <c r="D163">
        <f>('CON Score and Page Rank'!KR57-'MIN and MAX'!D$62)/('MIN and MAX'!H$62-'MIN and MAX'!D$62)</f>
        <v>0.11216887417218543</v>
      </c>
      <c r="E163">
        <f t="shared" si="10"/>
        <v>7.1675352303093333E-3</v>
      </c>
      <c r="F163">
        <f t="shared" si="11"/>
        <v>0.84218906499764201</v>
      </c>
      <c r="G163">
        <f t="shared" si="12"/>
        <v>0.11216258992873934</v>
      </c>
      <c r="H163" s="3" t="str">
        <f>IFERROR(VLOOKUP(A163,'GDP Data'!A$2:Q$144,16,FALSE),"Not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106</v>
      </c>
      <c r="B164">
        <f>('CON Score and Page Rank'!KP103-'MIN and MAX'!B$62)/('MIN and MAX'!F$62-'MIN and MAX'!B$62)</f>
        <v>1.5448848554225257E-6</v>
      </c>
      <c r="C164">
        <f>('CON Score and Page Rank'!KQ103-'MIN and MAX'!C$62)/('MIN and MAX'!G$62-'MIN and MAX'!C$62)</f>
        <v>6.2962720036432926E-3</v>
      </c>
      <c r="D164">
        <f>('CON Score and Page Rank'!KR103-'MIN and MAX'!D$62)/('MIN and MAX'!H$62-'MIN and MAX'!D$62)</f>
        <v>0.11092715231788079</v>
      </c>
      <c r="E164">
        <f t="shared" si="10"/>
        <v>6.2947271187878701E-3</v>
      </c>
      <c r="F164">
        <f t="shared" si="11"/>
        <v>0.84080371754725258</v>
      </c>
      <c r="G164">
        <f t="shared" si="12"/>
        <v>0.11092560743302537</v>
      </c>
      <c r="H164" s="3" t="str">
        <f>IFERROR(VLOOKUP(A164,'GDP Data'!A$2:Q$144,16,FALSE),"Not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205</v>
      </c>
      <c r="B165">
        <f>('CON Score and Page Rank'!KP194-'MIN and MAX'!B$62)/('MIN and MAX'!F$62-'MIN and MAX'!B$62)</f>
        <v>7.7121152465718225E-6</v>
      </c>
      <c r="C165">
        <f>('CON Score and Page Rank'!KQ194-'MIN and MAX'!C$62)/('MIN and MAX'!G$62-'MIN and MAX'!C$62)</f>
        <v>6.3009558514210426E-3</v>
      </c>
      <c r="D165">
        <f>('CON Score and Page Rank'!KR194-'MIN and MAX'!D$62)/('MIN and MAX'!H$62-'MIN and MAX'!D$62)</f>
        <v>0.11092715231788079</v>
      </c>
      <c r="E165">
        <f t="shared" si="10"/>
        <v>6.2932437361744708E-3</v>
      </c>
      <c r="F165">
        <f t="shared" si="11"/>
        <v>0.84080136307747355</v>
      </c>
      <c r="G165">
        <f t="shared" si="12"/>
        <v>0.11091944020263422</v>
      </c>
      <c r="H165" s="3" t="str">
        <f>IFERROR(VLOOKUP(A165,'GDP Data'!A$2:Q$144,16,FALSE),"Not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77</v>
      </c>
      <c r="B166">
        <f>('CON Score and Page Rank'!KP74-'MIN and MAX'!B$62)/('MIN and MAX'!F$62-'MIN and MAX'!B$62)</f>
        <v>4.3443638236219331E-5</v>
      </c>
      <c r="C166">
        <f>('CON Score and Page Rank'!KQ74-'MIN and MAX'!C$62)/('MIN and MAX'!G$62-'MIN and MAX'!C$62)</f>
        <v>6.2370010355436399E-3</v>
      </c>
      <c r="D166">
        <f>('CON Score and Page Rank'!KR74-'MIN and MAX'!D$62)/('MIN and MAX'!H$62-'MIN and MAX'!D$62)</f>
        <v>0.19081125827814568</v>
      </c>
      <c r="E166">
        <f t="shared" si="10"/>
        <v>6.1935573973074202E-3</v>
      </c>
      <c r="F166">
        <f t="shared" si="11"/>
        <v>0.84064313790338874</v>
      </c>
      <c r="G166">
        <f t="shared" si="12"/>
        <v>0.19076781463990947</v>
      </c>
      <c r="H166" s="3" t="str">
        <f>IFERROR(VLOOKUP(A166,'GDP Data'!A$2:Q$144,16,FALSE),"Not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70</v>
      </c>
      <c r="B167">
        <f>('CON Score and Page Rank'!KP67-'MIN and MAX'!B$62)/('MIN and MAX'!F$62-'MIN and MAX'!B$62)</f>
        <v>8.7210606451131555E-4</v>
      </c>
      <c r="C167">
        <f>('CON Score and Page Rank'!KQ67-'MIN and MAX'!C$62)/('MIN and MAX'!G$62-'MIN and MAX'!C$62)</f>
        <v>6.1682986762988459E-3</v>
      </c>
      <c r="D167">
        <f>('CON Score and Page Rank'!KR67-'MIN and MAX'!D$62)/('MIN and MAX'!H$62-'MIN and MAX'!D$62)</f>
        <v>0.17756622516556292</v>
      </c>
      <c r="E167">
        <f t="shared" si="10"/>
        <v>5.2961926117875303E-3</v>
      </c>
      <c r="F167">
        <f t="shared" si="11"/>
        <v>0.83921881335681425</v>
      </c>
      <c r="G167">
        <f t="shared" si="12"/>
        <v>0.17669411910105159</v>
      </c>
      <c r="H167" s="3" t="str">
        <f>IFERROR(VLOOKUP(A167,'GDP Data'!A$2:Q$144,16,FALSE),"Not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165</v>
      </c>
      <c r="B168">
        <f>('CON Score and Page Rank'!KP160-'MIN and MAX'!B$62)/('MIN and MAX'!F$62-'MIN and MAX'!B$62)</f>
        <v>2.2676185663481288E-5</v>
      </c>
      <c r="C168">
        <f>('CON Score and Page Rank'!KQ160-'MIN and MAX'!C$62)/('MIN and MAX'!G$62-'MIN and MAX'!C$62)</f>
        <v>5.2895172892990297E-3</v>
      </c>
      <c r="D168">
        <f>('CON Score and Page Rank'!KR160-'MIN and MAX'!D$62)/('MIN and MAX'!H$62-'MIN and MAX'!D$62)</f>
        <v>0.18832781456953643</v>
      </c>
      <c r="E168">
        <f t="shared" si="10"/>
        <v>5.2668411036355485E-3</v>
      </c>
      <c r="F168">
        <f t="shared" si="11"/>
        <v>0.83917222575474382</v>
      </c>
      <c r="G168">
        <f t="shared" si="12"/>
        <v>0.18830513838387294</v>
      </c>
      <c r="H168" s="3" t="str">
        <f>IFERROR(VLOOKUP(A168,'GDP Data'!A$2:Q$144,16,FALSE),"Not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103</v>
      </c>
      <c r="B169">
        <f>('CON Score and Page Rank'!KP100-'MIN and MAX'!B$62)/('MIN and MAX'!F$62-'MIN and MAX'!B$62)</f>
        <v>2.6590027474016952E-5</v>
      </c>
      <c r="C169">
        <f>('CON Score and Page Rank'!KQ100-'MIN and MAX'!C$62)/('MIN and MAX'!G$62-'MIN and MAX'!C$62)</f>
        <v>5.1986355332243033E-3</v>
      </c>
      <c r="D169">
        <f>('CON Score and Page Rank'!KR100-'MIN and MAX'!D$62)/('MIN and MAX'!H$62-'MIN and MAX'!D$62)</f>
        <v>6.7880794701986755E-2</v>
      </c>
      <c r="E169">
        <f t="shared" si="10"/>
        <v>5.1720455057502864E-3</v>
      </c>
      <c r="F169">
        <f t="shared" si="11"/>
        <v>0.8390217633127649</v>
      </c>
      <c r="G169">
        <f t="shared" si="12"/>
        <v>6.7854204674512739E-2</v>
      </c>
      <c r="H169" s="3" t="str">
        <f>IFERROR(VLOOKUP(A169,'GDP Data'!A$2:Q$144,16,FALSE),"Not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79</v>
      </c>
      <c r="B170">
        <f>('CON Score and Page Rank'!KP76-'MIN and MAX'!B$62)/('MIN and MAX'!F$62-'MIN and MAX'!B$62)</f>
        <v>4.8875372487031083E-6</v>
      </c>
      <c r="C170">
        <f>('CON Score and Page Rank'!KQ76-'MIN and MAX'!C$62)/('MIN and MAX'!G$62-'MIN and MAX'!C$62)</f>
        <v>4.6938850176429453E-3</v>
      </c>
      <c r="D170">
        <f>('CON Score and Page Rank'!KR76-'MIN and MAX'!D$62)/('MIN and MAX'!H$62-'MIN and MAX'!D$62)</f>
        <v>9.8923841059602655E-2</v>
      </c>
      <c r="E170">
        <f t="shared" si="10"/>
        <v>4.6889974803942421E-3</v>
      </c>
      <c r="F170">
        <f t="shared" si="11"/>
        <v>0.83825505486733565</v>
      </c>
      <c r="G170">
        <f t="shared" si="12"/>
        <v>9.8918953522353956E-2</v>
      </c>
      <c r="H170" s="3">
        <f>IFERROR(VLOOKUP(A170,'GDP Data'!A$2:Q$144,16,FALSE),"Not Found")</f>
        <v>21765454404.421001</v>
      </c>
      <c r="I170">
        <f t="shared" si="13"/>
        <v>5.7904672721427247E-4</v>
      </c>
      <c r="J170">
        <f t="shared" si="14"/>
        <v>-0.83767600814012133</v>
      </c>
    </row>
    <row r="171" spans="1:10" x14ac:dyDescent="0.25">
      <c r="A171" t="s">
        <v>173</v>
      </c>
      <c r="B171">
        <f>('CON Score and Page Rank'!KP169-'MIN and MAX'!B$62)/('MIN and MAX'!F$62-'MIN and MAX'!B$62)</f>
        <v>1.441044965412489E-6</v>
      </c>
      <c r="C171">
        <f>('CON Score and Page Rank'!KQ169-'MIN and MAX'!C$62)/('MIN and MAX'!G$62-'MIN and MAX'!C$62)</f>
        <v>4.5414436961198545E-3</v>
      </c>
      <c r="D171">
        <f>('CON Score and Page Rank'!KR169-'MIN and MAX'!D$62)/('MIN and MAX'!H$62-'MIN and MAX'!D$62)</f>
        <v>3.8493377483443711E-2</v>
      </c>
      <c r="E171">
        <f t="shared" si="10"/>
        <v>4.5400026511544424E-3</v>
      </c>
      <c r="F171">
        <f t="shared" si="11"/>
        <v>0.83801856576499589</v>
      </c>
      <c r="G171">
        <f t="shared" si="12"/>
        <v>3.84919364384783E-2</v>
      </c>
      <c r="H171" s="3" t="str">
        <f>IFERROR(VLOOKUP(A171,'GDP Data'!A$2:Q$144,16,FALSE),"Not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158</v>
      </c>
      <c r="B172">
        <f>('CON Score and Page Rank'!KP155-'MIN and MAX'!B$62)/('MIN and MAX'!F$62-'MIN and MAX'!B$62)</f>
        <v>5.4759708685574522E-6</v>
      </c>
      <c r="C172">
        <f>('CON Score and Page Rank'!KQ155-'MIN and MAX'!C$62)/('MIN and MAX'!G$62-'MIN and MAX'!C$62)</f>
        <v>4.5450521253376274E-3</v>
      </c>
      <c r="D172">
        <f>('CON Score and Page Rank'!KR155-'MIN and MAX'!D$62)/('MIN and MAX'!H$62-'MIN and MAX'!D$62)</f>
        <v>3.8493377483443711E-2</v>
      </c>
      <c r="E172">
        <f t="shared" si="10"/>
        <v>4.5395761544690695E-3</v>
      </c>
      <c r="F172">
        <f t="shared" si="11"/>
        <v>0.83801788881654893</v>
      </c>
      <c r="G172">
        <f t="shared" si="12"/>
        <v>3.8487901512575154E-2</v>
      </c>
      <c r="H172" s="3" t="str">
        <f>IFERROR(VLOOKUP(A172,'GDP Data'!A$2:Q$144,16,FALSE),"Not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274</v>
      </c>
      <c r="B173">
        <f>('CON Score and Page Rank'!KP68-'MIN and MAX'!B$62)/('MIN and MAX'!F$62-'MIN and MAX'!B$62)</f>
        <v>1.0316830040599698E-5</v>
      </c>
      <c r="C173">
        <f>('CON Score and Page Rank'!KQ68-'MIN and MAX'!C$62)/('MIN and MAX'!G$62-'MIN and MAX'!C$62)</f>
        <v>4.1202751257818655E-3</v>
      </c>
      <c r="D173">
        <f>('CON Score and Page Rank'!KR68-'MIN and MAX'!D$62)/('MIN and MAX'!H$62-'MIN and MAX'!D$62)</f>
        <v>2.8559602649006623E-2</v>
      </c>
      <c r="E173">
        <f t="shared" si="10"/>
        <v>4.109958295741266E-3</v>
      </c>
      <c r="F173">
        <f t="shared" si="11"/>
        <v>0.8373359863486709</v>
      </c>
      <c r="G173">
        <f t="shared" si="12"/>
        <v>2.8549285818966024E-2</v>
      </c>
      <c r="H173" s="3" t="str">
        <f>IFERROR(VLOOKUP(A173,'GDP Data'!A$2:Q$144,16,FALSE),"Not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150</v>
      </c>
      <c r="B174">
        <f>('CON Score and Page Rank'!KP147-'MIN and MAX'!B$62)/('MIN and MAX'!F$62-'MIN and MAX'!B$62)</f>
        <v>3.2000853708915218E-6</v>
      </c>
      <c r="C174">
        <f>('CON Score and Page Rank'!KQ147-'MIN and MAX'!C$62)/('MIN and MAX'!G$62-'MIN and MAX'!C$62)</f>
        <v>2.4647986064625571E-3</v>
      </c>
      <c r="D174">
        <f>('CON Score and Page Rank'!KR147-'MIN and MAX'!D$62)/('MIN and MAX'!H$62-'MIN and MAX'!D$62)</f>
        <v>3.9735099337748346E-2</v>
      </c>
      <c r="E174">
        <f t="shared" si="10"/>
        <v>2.4615985210916656E-3</v>
      </c>
      <c r="F174">
        <f t="shared" si="11"/>
        <v>0.8347196598262755</v>
      </c>
      <c r="G174">
        <f t="shared" si="12"/>
        <v>3.9731899252377453E-2</v>
      </c>
      <c r="H174" s="3" t="str">
        <f>IFERROR(VLOOKUP(A174,'GDP Data'!A$2:Q$144,16,FALSE),"Not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307</v>
      </c>
      <c r="B175">
        <f>('CON Score and Page Rank'!KP190-'MIN and MAX'!B$62)/('MIN and MAX'!F$62-'MIN and MAX'!B$62)</f>
        <v>3.2000853708915218E-6</v>
      </c>
      <c r="C175">
        <f>('CON Score and Page Rank'!KQ190-'MIN and MAX'!C$62)/('MIN and MAX'!G$62-'MIN and MAX'!C$62)</f>
        <v>2.4647986064625571E-3</v>
      </c>
      <c r="D175">
        <f>('CON Score and Page Rank'!KR190-'MIN and MAX'!D$62)/('MIN and MAX'!H$62-'MIN and MAX'!D$62)</f>
        <v>3.9735099337748346E-2</v>
      </c>
      <c r="E175">
        <f t="shared" si="10"/>
        <v>2.4615985210916656E-3</v>
      </c>
      <c r="F175">
        <f t="shared" si="11"/>
        <v>0.8347196598262755</v>
      </c>
      <c r="G175">
        <f t="shared" si="12"/>
        <v>3.9731899252377453E-2</v>
      </c>
      <c r="H175" s="3" t="str">
        <f>IFERROR(VLOOKUP(A175,'GDP Data'!A$2:Q$144,16,FALSE),"Not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39</v>
      </c>
      <c r="B176">
        <f>('CON Score and Page Rank'!KP34-'MIN and MAX'!B$62)/('MIN and MAX'!F$62-'MIN and MAX'!B$62)</f>
        <v>4.9067975686956084E-5</v>
      </c>
      <c r="C176">
        <f>('CON Score and Page Rank'!KQ34-'MIN and MAX'!C$62)/('MIN and MAX'!G$62-'MIN and MAX'!C$62)</f>
        <v>2.4986209645616597E-3</v>
      </c>
      <c r="D176">
        <f>('CON Score and Page Rank'!KR34-'MIN and MAX'!D$62)/('MIN and MAX'!H$62-'MIN and MAX'!D$62)</f>
        <v>3.9735099337748346E-2</v>
      </c>
      <c r="E176">
        <f t="shared" si="10"/>
        <v>2.4495529888747037E-3</v>
      </c>
      <c r="F176">
        <f t="shared" si="11"/>
        <v>0.83470054079297951</v>
      </c>
      <c r="G176">
        <f t="shared" si="12"/>
        <v>3.9686031362061391E-2</v>
      </c>
      <c r="H176" s="3" t="str">
        <f>IFERROR(VLOOKUP(A176,'GDP Data'!A$2:Q$144,16,FALSE),"Not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42</v>
      </c>
      <c r="B177">
        <f>('CON Score and Page Rank'!KP36-'MIN and MAX'!B$62)/('MIN and MAX'!F$62-'MIN and MAX'!B$62)</f>
        <v>8.5795064150722647E-2</v>
      </c>
      <c r="C177">
        <f>('CON Score and Page Rank'!KQ36-'MIN and MAX'!C$62)/('MIN and MAX'!G$62-'MIN and MAX'!C$62)</f>
        <v>8.7409684301445884E-2</v>
      </c>
      <c r="D177">
        <f>('CON Score and Page Rank'!KR36-'MIN and MAX'!D$62)/('MIN and MAX'!H$62-'MIN and MAX'!D$62)</f>
        <v>0.90852649006622521</v>
      </c>
      <c r="E177">
        <f t="shared" si="10"/>
        <v>1.6146201507232366E-3</v>
      </c>
      <c r="F177">
        <f t="shared" si="11"/>
        <v>0.83337531012278854</v>
      </c>
      <c r="G177">
        <f t="shared" si="12"/>
        <v>0.82273142591550252</v>
      </c>
      <c r="H177" s="3">
        <f>IFERROR(VLOOKUP(A177,'GDP Data'!A$2:Q$144,16,FALSE),"Not Found")</f>
        <v>201313497220.91699</v>
      </c>
      <c r="I177">
        <f t="shared" si="13"/>
        <v>1.0816079594361762E-2</v>
      </c>
      <c r="J177">
        <f t="shared" si="14"/>
        <v>-0.82255923052842672</v>
      </c>
    </row>
    <row r="178" spans="1:10" x14ac:dyDescent="0.25">
      <c r="A178" t="s">
        <v>167</v>
      </c>
      <c r="B178">
        <f>('CON Score and Page Rank'!KP163-'MIN and MAX'!B$62)/('MIN and MAX'!F$62-'MIN and MAX'!B$62)</f>
        <v>2.9882010043534814E-5</v>
      </c>
      <c r="C178">
        <f>('CON Score and Page Rank'!KQ163-'MIN and MAX'!C$62)/('MIN and MAX'!G$62-'MIN and MAX'!C$62)</f>
        <v>1.2991456153569961E-3</v>
      </c>
      <c r="D178">
        <f>('CON Score and Page Rank'!KR163-'MIN and MAX'!D$62)/('MIN and MAX'!H$62-'MIN and MAX'!D$62)</f>
        <v>6.5397350993377484E-2</v>
      </c>
      <c r="E178">
        <f t="shared" si="10"/>
        <v>1.2692636053134613E-3</v>
      </c>
      <c r="F178">
        <f t="shared" si="11"/>
        <v>0.83282714976160133</v>
      </c>
      <c r="G178">
        <f t="shared" si="12"/>
        <v>6.5367468983333954E-2</v>
      </c>
      <c r="H178" s="3" t="str">
        <f>IFERROR(VLOOKUP(A178,'GDP Data'!A$2:Q$144,16,FALSE),"Not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132</v>
      </c>
      <c r="B179">
        <f>('CON Score and Page Rank'!KP129-'MIN and MAX'!B$62)/('MIN and MAX'!F$62-'MIN and MAX'!B$62)</f>
        <v>1.1064466149514579E-6</v>
      </c>
      <c r="C179">
        <f>('CON Score and Page Rank'!KQ129-'MIN and MAX'!C$62)/('MIN and MAX'!G$62-'MIN and MAX'!C$62)</f>
        <v>1.2258912433920806E-3</v>
      </c>
      <c r="D179">
        <f>('CON Score and Page Rank'!KR129-'MIN and MAX'!D$62)/('MIN and MAX'!H$62-'MIN and MAX'!D$62)</f>
        <v>2.0695364238410598E-2</v>
      </c>
      <c r="E179">
        <f t="shared" si="10"/>
        <v>1.2247847967771291E-3</v>
      </c>
      <c r="F179">
        <f t="shared" si="11"/>
        <v>0.83275655165052886</v>
      </c>
      <c r="G179">
        <f t="shared" si="12"/>
        <v>2.0694257791795647E-2</v>
      </c>
      <c r="H179" s="3" t="str">
        <f>IFERROR(VLOOKUP(A179,'GDP Data'!A$2:Q$144,16,FALSE),"Not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161</v>
      </c>
      <c r="B180">
        <f>('CON Score and Page Rank'!KP158-'MIN and MAX'!B$62)/('MIN and MAX'!F$62-'MIN and MAX'!B$62)</f>
        <v>6.0114385948901203E-5</v>
      </c>
      <c r="C180">
        <f>('CON Score and Page Rank'!KQ158-'MIN and MAX'!C$62)/('MIN and MAX'!G$62-'MIN and MAX'!C$62)</f>
        <v>1.1370166390374209E-3</v>
      </c>
      <c r="D180">
        <f>('CON Score and Page Rank'!KR158-'MIN and MAX'!D$62)/('MIN and MAX'!H$62-'MIN and MAX'!D$62)</f>
        <v>7.6572847682119208E-2</v>
      </c>
      <c r="E180">
        <f t="shared" si="10"/>
        <v>1.0769022530885196E-3</v>
      </c>
      <c r="F180">
        <f t="shared" si="11"/>
        <v>0.83252182800147967</v>
      </c>
      <c r="G180">
        <f t="shared" si="12"/>
        <v>7.651273329617031E-2</v>
      </c>
      <c r="H180" s="3" t="str">
        <f>IFERROR(VLOOKUP(A180,'GDP Data'!A$2:Q$144,16,FALSE),"Not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257</v>
      </c>
      <c r="B181">
        <f>('CON Score and Page Rank'!KP162-'MIN and MAX'!B$62)/('MIN and MAX'!F$62-'MIN and MAX'!B$62)</f>
        <v>4.9539863858190989E-5</v>
      </c>
      <c r="C181">
        <f>('CON Score and Page Rank'!KQ162-'MIN and MAX'!C$62)/('MIN and MAX'!G$62-'MIN and MAX'!C$62)</f>
        <v>1.0908180797418923E-3</v>
      </c>
      <c r="D181">
        <f>('CON Score and Page Rank'!KR162-'MIN and MAX'!D$62)/('MIN and MAX'!H$62-'MIN and MAX'!D$62)</f>
        <v>5.587748344370861E-2</v>
      </c>
      <c r="E181">
        <f t="shared" si="10"/>
        <v>1.0412782158837012E-3</v>
      </c>
      <c r="F181">
        <f t="shared" si="11"/>
        <v>0.83246528445145662</v>
      </c>
      <c r="G181">
        <f t="shared" si="12"/>
        <v>5.5827943579850423E-2</v>
      </c>
      <c r="H181" s="3" t="str">
        <f>IFERROR(VLOOKUP(A181,'GDP Data'!A$2:Q$144,16,FALSE),"Not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153</v>
      </c>
      <c r="B182">
        <f>('CON Score and Page Rank'!KP150-'MIN and MAX'!B$62)/('MIN and MAX'!F$62-'MIN and MAX'!B$62)</f>
        <v>2.7740475177645553E-7</v>
      </c>
      <c r="C182">
        <f>('CON Score and Page Rank'!KQ150-'MIN and MAX'!C$62)/('MIN and MAX'!G$62-'MIN and MAX'!C$62)</f>
        <v>9.1117577885674588E-4</v>
      </c>
      <c r="D182">
        <f>('CON Score and Page Rank'!KR150-'MIN and MAX'!D$62)/('MIN and MAX'!H$62-'MIN and MAX'!D$62)</f>
        <v>1.6556291390728478E-2</v>
      </c>
      <c r="E182">
        <f t="shared" si="10"/>
        <v>9.1089837410496938E-4</v>
      </c>
      <c r="F182">
        <f t="shared" si="11"/>
        <v>0.83225834162060286</v>
      </c>
      <c r="G182">
        <f t="shared" si="12"/>
        <v>1.6556013985976701E-2</v>
      </c>
      <c r="H182" s="3" t="str">
        <f>IFERROR(VLOOKUP(A182,'GDP Data'!A$2:Q$144,16,FALSE),"Not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189</v>
      </c>
      <c r="B183">
        <f>('CON Score and Page Rank'!KP181-'MIN and MAX'!B$62)/('MIN and MAX'!F$62-'MIN and MAX'!B$62)</f>
        <v>8.9521322636805553E-2</v>
      </c>
      <c r="C183">
        <f>('CON Score and Page Rank'!KQ181-'MIN and MAX'!C$62)/('MIN and MAX'!G$62-'MIN and MAX'!C$62)</f>
        <v>8.9923940311325112E-2</v>
      </c>
      <c r="D183">
        <f>('CON Score and Page Rank'!KR181-'MIN and MAX'!D$62)/('MIN and MAX'!H$62-'MIN and MAX'!D$62)</f>
        <v>0.91390728476821192</v>
      </c>
      <c r="E183">
        <f t="shared" si="10"/>
        <v>4.0261767451955921E-4</v>
      </c>
      <c r="F183">
        <f t="shared" si="11"/>
        <v>0.83145158311096279</v>
      </c>
      <c r="G183">
        <f t="shared" si="12"/>
        <v>0.82438596213140636</v>
      </c>
      <c r="H183" s="3">
        <f>IFERROR(VLOOKUP(A183,'GDP Data'!A$2:Q$144,16,FALSE),"Not Found")</f>
        <v>542477096211.76099</v>
      </c>
      <c r="I183">
        <f t="shared" si="13"/>
        <v>3.0267714494737974E-2</v>
      </c>
      <c r="J183">
        <f t="shared" si="14"/>
        <v>-0.80118386861622481</v>
      </c>
    </row>
    <row r="184" spans="1:10" x14ac:dyDescent="0.25">
      <c r="A184" t="s">
        <v>169</v>
      </c>
      <c r="B184">
        <f>('CON Score and Page Rank'!KP165-'MIN and MAX'!B$62)/('MIN and MAX'!F$62-'MIN and MAX'!B$62)</f>
        <v>1.3793054949915129E-6</v>
      </c>
      <c r="C184">
        <f>('CON Score and Page Rank'!KQ165-'MIN and MAX'!C$62)/('MIN and MAX'!G$62-'MIN and MAX'!C$62)</f>
        <v>3.55317699699194E-4</v>
      </c>
      <c r="D184">
        <f>('CON Score and Page Rank'!KR165-'MIN and MAX'!D$62)/('MIN and MAX'!H$62-'MIN and MAX'!D$62)</f>
        <v>1.3658940397350994E-2</v>
      </c>
      <c r="E184">
        <f t="shared" si="10"/>
        <v>3.5393839420420247E-4</v>
      </c>
      <c r="F184">
        <f t="shared" si="11"/>
        <v>0.83137431788395411</v>
      </c>
      <c r="G184">
        <f t="shared" si="12"/>
        <v>1.3657561091856002E-2</v>
      </c>
      <c r="H184" s="3" t="str">
        <f>IFERROR(VLOOKUP(A184,'GDP Data'!A$2:Q$144,16,FALSE),"Not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80</v>
      </c>
      <c r="B185">
        <f>('CON Score and Page Rank'!KP77-'MIN and MAX'!B$62)/('MIN and MAX'!F$62-'MIN and MAX'!B$62)</f>
        <v>4.1379164849626266E-6</v>
      </c>
      <c r="C185">
        <f>('CON Score and Page Rank'!KQ77-'MIN and MAX'!C$62)/('MIN and MAX'!G$62-'MIN and MAX'!C$62)</f>
        <v>3.5666863871668543E-4</v>
      </c>
      <c r="D185">
        <f>('CON Score and Page Rank'!KR77-'MIN and MAX'!D$62)/('MIN and MAX'!H$62-'MIN and MAX'!D$62)</f>
        <v>1.3658940397350994E-2</v>
      </c>
      <c r="E185">
        <f t="shared" si="10"/>
        <v>3.5253072223172282E-4</v>
      </c>
      <c r="F185">
        <f t="shared" si="11"/>
        <v>0.83137208358439585</v>
      </c>
      <c r="G185">
        <f t="shared" si="12"/>
        <v>1.3654802480866032E-2</v>
      </c>
      <c r="H185" s="3" t="str">
        <f>IFERROR(VLOOKUP(A185,'GDP Data'!A$2:Q$144,16,FALSE),"Not Found")</f>
        <v>Not Found</v>
      </c>
      <c r="I185" t="str">
        <f t="shared" si="13"/>
        <v>No Value</v>
      </c>
      <c r="J185" t="str">
        <f t="shared" si="14"/>
        <v>No Value</v>
      </c>
    </row>
    <row r="186" spans="1:10" x14ac:dyDescent="0.25">
      <c r="A186" t="s">
        <v>245</v>
      </c>
      <c r="B186">
        <f>('CON Score and Page Rank'!KP113-'MIN and MAX'!B$62)/('MIN and MAX'!F$62-'MIN and MAX'!B$62)</f>
        <v>1.1865670392213957E-6</v>
      </c>
      <c r="C186">
        <f>('CON Score and Page Rank'!KQ113-'MIN and MAX'!C$62)/('MIN and MAX'!G$62-'MIN and MAX'!C$62)</f>
        <v>2.7626110390586438E-6</v>
      </c>
      <c r="D186">
        <f>('CON Score and Page Rank'!KR113-'MIN and MAX'!D$62)/('MIN and MAX'!H$62-'MIN and MAX'!D$62)</f>
        <v>0</v>
      </c>
      <c r="E186">
        <f t="shared" si="10"/>
        <v>1.5760439998372481E-6</v>
      </c>
      <c r="F186">
        <f t="shared" si="11"/>
        <v>0.83081503769736431</v>
      </c>
      <c r="G186">
        <f t="shared" si="12"/>
        <v>-1.1865670392213957E-6</v>
      </c>
      <c r="H186" s="3" t="str">
        <f>IFERROR(VLOOKUP(A186,'GDP Data'!A$2:Q$144,16,FALSE),"Not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43</v>
      </c>
      <c r="B187">
        <f>('CON Score and Page Rank'!KP37-'MIN and MAX'!B$62)/('MIN and MAX'!F$62-'MIN and MAX'!B$62)</f>
        <v>1</v>
      </c>
      <c r="C187">
        <f>('CON Score and Page Rank'!KQ37-'MIN and MAX'!C$62)/('MIN and MAX'!G$62-'MIN and MAX'!C$62)</f>
        <v>1</v>
      </c>
      <c r="D187">
        <f>('CON Score and Page Rank'!KR37-'MIN and MAX'!D$62)/('MIN and MAX'!H$62-'MIN and MAX'!D$62)</f>
        <v>0.9387417218543046</v>
      </c>
      <c r="E187">
        <f t="shared" si="10"/>
        <v>0</v>
      </c>
      <c r="F187">
        <f t="shared" si="11"/>
        <v>0.8308125361526284</v>
      </c>
      <c r="G187">
        <f t="shared" si="12"/>
        <v>-6.12582781456954E-2</v>
      </c>
      <c r="H187" s="3">
        <f>IFERROR(VLOOKUP(A187,'GDP Data'!A$2:Q$144,16,FALSE),"Not Found")</f>
        <v>17550680174000</v>
      </c>
      <c r="I187">
        <f t="shared" si="13"/>
        <v>1</v>
      </c>
      <c r="J187">
        <f t="shared" si="14"/>
        <v>0.1691874638473716</v>
      </c>
    </row>
    <row r="188" spans="1:10" x14ac:dyDescent="0.25">
      <c r="A188" t="s">
        <v>86</v>
      </c>
      <c r="B188">
        <f>('CON Score and Page Rank'!KP83-'MIN and MAX'!B$62)/('MIN and MAX'!F$62-'MIN and MAX'!B$62)</f>
        <v>5.0786040316257228E-7</v>
      </c>
      <c r="C188">
        <f>('CON Score and Page Rank'!KQ83-'MIN and MAX'!C$62)/('MIN and MAX'!G$62-'MIN and MAX'!C$62)</f>
        <v>0</v>
      </c>
      <c r="D188">
        <f>('CON Score and Page Rank'!KR83-'MIN and MAX'!D$62)/('MIN and MAX'!H$62-'MIN and MAX'!D$62)</f>
        <v>5.3807947019867547E-3</v>
      </c>
      <c r="E188">
        <f t="shared" si="10"/>
        <v>-5.0786040316257228E-7</v>
      </c>
      <c r="F188">
        <f t="shared" si="11"/>
        <v>0.83081173006122588</v>
      </c>
      <c r="G188">
        <f t="shared" si="12"/>
        <v>5.3802868415835925E-3</v>
      </c>
      <c r="H188" s="3" t="str">
        <f>IFERROR(VLOOKUP(A188,'GDP Data'!A$2:Q$144,16,FALSE),"Not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109</v>
      </c>
      <c r="B189">
        <f>('CON Score and Page Rank'!KP106-'MIN and MAX'!B$62)/('MIN and MAX'!F$62-'MIN and MAX'!B$62)</f>
        <v>2.6916601367423358E-5</v>
      </c>
      <c r="C189">
        <f>('CON Score and Page Rank'!KQ106-'MIN and MAX'!C$62)/('MIN and MAX'!G$62-'MIN and MAX'!C$62)</f>
        <v>7.2405591200636195E-6</v>
      </c>
      <c r="D189">
        <f>('CON Score and Page Rank'!KR106-'MIN and MAX'!D$62)/('MIN and MAX'!H$62-'MIN and MAX'!D$62)</f>
        <v>5.3807947019867547E-3</v>
      </c>
      <c r="E189">
        <f t="shared" si="10"/>
        <v>-1.9676042247359737E-5</v>
      </c>
      <c r="F189">
        <f t="shared" si="11"/>
        <v>0.83078130574287234</v>
      </c>
      <c r="G189">
        <f t="shared" si="12"/>
        <v>5.3538781006193317E-3</v>
      </c>
      <c r="H189" s="3" t="str">
        <f>IFERROR(VLOOKUP(A189,'GDP Data'!A$2:Q$144,16,FALSE),"Not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58</v>
      </c>
      <c r="B190">
        <f>('CON Score and Page Rank'!KP53-'MIN and MAX'!B$62)/('MIN and MAX'!F$62-'MIN and MAX'!B$62)</f>
        <v>0</v>
      </c>
      <c r="C190">
        <f>('CON Score and Page Rank'!KQ53-'MIN and MAX'!C$62)/('MIN and MAX'!G$62-'MIN and MAX'!C$62)</f>
        <v>-1.6627511481733659E-4</v>
      </c>
      <c r="D190">
        <f>('CON Score and Page Rank'!KR53-'MIN and MAX'!D$62)/('MIN and MAX'!H$62-'MIN and MAX'!D$62)</f>
        <v>-3.3940397350993377E-2</v>
      </c>
      <c r="E190">
        <f t="shared" si="10"/>
        <v>-1.6627511481733659E-4</v>
      </c>
      <c r="F190">
        <f t="shared" si="11"/>
        <v>0.83054861925802714</v>
      </c>
      <c r="G190">
        <f t="shared" si="12"/>
        <v>-3.3940397350993377E-2</v>
      </c>
      <c r="H190" s="3" t="str">
        <f>IFERROR(VLOOKUP(A190,'GDP Data'!A$2:Q$144,16,FALSE),"Not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93</v>
      </c>
      <c r="B191">
        <f>('CON Score and Page Rank'!KP90-'MIN and MAX'!B$62)/('MIN and MAX'!F$62-'MIN and MAX'!B$62)</f>
        <v>0</v>
      </c>
      <c r="C191">
        <f>('CON Score and Page Rank'!KQ90-'MIN and MAX'!C$62)/('MIN and MAX'!G$62-'MIN and MAX'!C$62)</f>
        <v>-1.6627511481733659E-4</v>
      </c>
      <c r="D191">
        <f>('CON Score and Page Rank'!KR90-'MIN and MAX'!D$62)/('MIN and MAX'!H$62-'MIN and MAX'!D$62)</f>
        <v>-3.3940397350993377E-2</v>
      </c>
      <c r="E191">
        <f t="shared" si="10"/>
        <v>-1.6627511481733659E-4</v>
      </c>
      <c r="F191">
        <f t="shared" si="11"/>
        <v>0.83054861925802714</v>
      </c>
      <c r="G191">
        <f t="shared" si="12"/>
        <v>-3.3940397350993377E-2</v>
      </c>
      <c r="H191" s="3" t="str">
        <f>IFERROR(VLOOKUP(A191,'GDP Data'!A$2:Q$144,16,FALSE),"Not Found")</f>
        <v>Not Found</v>
      </c>
      <c r="I191" t="str">
        <f t="shared" si="13"/>
        <v>No Value</v>
      </c>
      <c r="J191" t="str">
        <f t="shared" si="14"/>
        <v>No Value</v>
      </c>
    </row>
    <row r="192" spans="1:10" x14ac:dyDescent="0.25">
      <c r="A192" t="s">
        <v>143</v>
      </c>
      <c r="B192">
        <f>('CON Score and Page Rank'!KP140-'MIN and MAX'!B$62)/('MIN and MAX'!F$62-'MIN and MAX'!B$62)</f>
        <v>0</v>
      </c>
      <c r="C192">
        <f>('CON Score and Page Rank'!KQ140-'MIN and MAX'!C$62)/('MIN and MAX'!G$62-'MIN and MAX'!C$62)</f>
        <v>-1.6627511481733659E-4</v>
      </c>
      <c r="D192">
        <f>('CON Score and Page Rank'!KR140-'MIN and MAX'!D$62)/('MIN and MAX'!H$62-'MIN and MAX'!D$62)</f>
        <v>-3.3940397350993377E-2</v>
      </c>
      <c r="E192">
        <f t="shared" si="10"/>
        <v>-1.6627511481733659E-4</v>
      </c>
      <c r="F192">
        <f t="shared" si="11"/>
        <v>0.83054861925802714</v>
      </c>
      <c r="G192">
        <f t="shared" si="12"/>
        <v>-3.3940397350993377E-2</v>
      </c>
      <c r="H192" s="3" t="str">
        <f>IFERROR(VLOOKUP(A192,'GDP Data'!A$2:Q$144,16,FALSE),"Not Found")</f>
        <v>Not Found</v>
      </c>
      <c r="I192" t="str">
        <f t="shared" si="13"/>
        <v>No Value</v>
      </c>
      <c r="J192" t="str">
        <f t="shared" si="14"/>
        <v>No Value</v>
      </c>
    </row>
    <row r="193" spans="1:10" x14ac:dyDescent="0.25">
      <c r="A193" t="s">
        <v>60</v>
      </c>
      <c r="B193">
        <f>('CON Score and Page Rank'!KP56-'MIN and MAX'!B$62)/('MIN and MAX'!F$62-'MIN and MAX'!B$62)</f>
        <v>0.11723439011635686</v>
      </c>
      <c r="C193">
        <f>('CON Score and Page Rank'!KQ56-'MIN and MAX'!C$62)/('MIN and MAX'!G$62-'MIN and MAX'!C$62)</f>
        <v>0.11642993857610616</v>
      </c>
      <c r="D193">
        <f>('CON Score and Page Rank'!KR56-'MIN and MAX'!D$62)/('MIN and MAX'!H$62-'MIN and MAX'!D$62)</f>
        <v>0.93129139072847678</v>
      </c>
      <c r="E193">
        <f t="shared" si="10"/>
        <v>-8.0445154025070298E-4</v>
      </c>
      <c r="F193">
        <f t="shared" si="11"/>
        <v>0.82953568632099073</v>
      </c>
      <c r="G193">
        <f t="shared" si="12"/>
        <v>0.81405700061211994</v>
      </c>
      <c r="H193" s="3">
        <f>IFERROR(VLOOKUP(A193,'GDP Data'!A$2:Q$144,16,FALSE),"Not Found")</f>
        <v>314851156183.41101</v>
      </c>
      <c r="I193">
        <f t="shared" si="13"/>
        <v>1.7289493217956264E-2</v>
      </c>
      <c r="J193">
        <f t="shared" si="14"/>
        <v>-0.81224619310303448</v>
      </c>
    </row>
    <row r="194" spans="1:10" x14ac:dyDescent="0.25">
      <c r="A194" t="s">
        <v>20</v>
      </c>
      <c r="B194">
        <f>('CON Score and Page Rank'!KP7-'MIN and MAX'!B$62)/('MIN and MAX'!F$62-'MIN and MAX'!B$62)</f>
        <v>0.12346333397753434</v>
      </c>
      <c r="C194">
        <f>('CON Score and Page Rank'!KQ7-'MIN and MAX'!C$62)/('MIN and MAX'!G$62-'MIN and MAX'!C$62)</f>
        <v>0.11391411091458487</v>
      </c>
      <c r="D194">
        <f>('CON Score and Page Rank'!KR7-'MIN and MAX'!D$62)/('MIN and MAX'!H$62-'MIN and MAX'!D$62)</f>
        <v>1</v>
      </c>
      <c r="E194">
        <f t="shared" si="10"/>
        <v>-9.5492230629494745E-3</v>
      </c>
      <c r="F194">
        <f t="shared" si="11"/>
        <v>0.81565572029719713</v>
      </c>
      <c r="G194">
        <f t="shared" si="12"/>
        <v>0.8765366660224656</v>
      </c>
      <c r="H194" s="3">
        <f>IFERROR(VLOOKUP(A194,'GDP Data'!A$2:Q$144,16,FALSE),"Not Found")</f>
        <v>1805749878439.9399</v>
      </c>
      <c r="I194">
        <f t="shared" si="13"/>
        <v>0.10229392424328879</v>
      </c>
      <c r="J194">
        <f t="shared" si="14"/>
        <v>-0.71336179605390837</v>
      </c>
    </row>
    <row r="195" spans="1:10" x14ac:dyDescent="0.25">
      <c r="A195" t="s">
        <v>27</v>
      </c>
      <c r="B195">
        <f>('CON Score and Page Rank'!KP17-'MIN and MAX'!B$62)/('MIN and MAX'!F$62-'MIN and MAX'!B$62)</f>
        <v>6.3527613572645844E-2</v>
      </c>
      <c r="C195">
        <f>('CON Score and Page Rank'!KQ17-'MIN and MAX'!C$62)/('MIN and MAX'!G$62-'MIN and MAX'!C$62)</f>
        <v>4.8699209631202139E-2</v>
      </c>
      <c r="D195">
        <f>('CON Score and Page Rank'!KR17-'MIN and MAX'!D$62)/('MIN and MAX'!H$62-'MIN and MAX'!D$62)</f>
        <v>0.80091059602649006</v>
      </c>
      <c r="E195">
        <f t="shared" ref="E195:E215" si="15">C195-B195</f>
        <v>-1.4828403941443705E-2</v>
      </c>
      <c r="F195">
        <f t="shared" ref="F195:F215" si="16">(E195-MIN(E$3:E$215))/(MAX(E$3:E$215)-MIN(E$3:E$215))</f>
        <v>0.80727644463095927</v>
      </c>
      <c r="G195">
        <f t="shared" ref="G195:G215" si="17">D195-B195</f>
        <v>0.73738298245384426</v>
      </c>
      <c r="H195" s="3">
        <f>IFERROR(VLOOKUP(A195,'GDP Data'!A$2:Q$144,16,FALSE),"Not Found")</f>
        <v>235458133124.608</v>
      </c>
      <c r="I195">
        <f t="shared" ref="I195:I215" si="18">IFERROR((H195-MIN(H$3:H$215))/(MAX(H$3:H$215)-MIN(H$3:H$215)),"No Value")</f>
        <v>1.2762855256740382E-2</v>
      </c>
      <c r="J195">
        <f t="shared" ref="J195:J215" si="19">IFERROR(I195-F195,"No Value")</f>
        <v>-0.7945135893742189</v>
      </c>
    </row>
    <row r="196" spans="1:10" x14ac:dyDescent="0.25">
      <c r="A196" t="s">
        <v>21</v>
      </c>
      <c r="B196">
        <f>('CON Score and Page Rank'!KP12-'MIN and MAX'!B$62)/('MIN and MAX'!F$62-'MIN and MAX'!B$62)</f>
        <v>0.1093457096947363</v>
      </c>
      <c r="C196">
        <f>('CON Score and Page Rank'!KQ12-'MIN and MAX'!C$62)/('MIN and MAX'!G$62-'MIN and MAX'!C$62)</f>
        <v>9.3070120266027678E-2</v>
      </c>
      <c r="D196">
        <f>('CON Score and Page Rank'!KR12-'MIN and MAX'!D$62)/('MIN and MAX'!H$62-'MIN and MAX'!D$62)</f>
        <v>0.91100993377483441</v>
      </c>
      <c r="E196">
        <f t="shared" si="15"/>
        <v>-1.6275589428708617E-2</v>
      </c>
      <c r="F196">
        <f t="shared" si="16"/>
        <v>0.80497942802609701</v>
      </c>
      <c r="G196">
        <f t="shared" si="17"/>
        <v>0.80166422408009808</v>
      </c>
      <c r="H196" s="3">
        <f>IFERROR(VLOOKUP(A196,'GDP Data'!A$2:Q$144,16,FALSE),"Not Found")</f>
        <v>352993631617.70801</v>
      </c>
      <c r="I196">
        <f t="shared" si="18"/>
        <v>1.9464207954637259E-2</v>
      </c>
      <c r="J196">
        <f t="shared" si="19"/>
        <v>-0.7855152200714598</v>
      </c>
    </row>
    <row r="197" spans="1:10" x14ac:dyDescent="0.25">
      <c r="A197" t="s">
        <v>31</v>
      </c>
      <c r="B197">
        <f>('CON Score and Page Rank'!KP23-'MIN and MAX'!B$62)/('MIN and MAX'!F$62-'MIN and MAX'!B$62)</f>
        <v>0.18507879672834079</v>
      </c>
      <c r="C197">
        <f>('CON Score and Page Rank'!KQ23-'MIN and MAX'!C$62)/('MIN and MAX'!G$62-'MIN and MAX'!C$62)</f>
        <v>0.16203414988082104</v>
      </c>
      <c r="D197">
        <f>('CON Score and Page Rank'!KR23-'MIN and MAX'!D$62)/('MIN and MAX'!H$62-'MIN and MAX'!D$62)</f>
        <v>0.98509933774834435</v>
      </c>
      <c r="E197">
        <f t="shared" si="15"/>
        <v>-2.3044646847519751E-2</v>
      </c>
      <c r="F197">
        <f t="shared" si="16"/>
        <v>0.79423537522353638</v>
      </c>
      <c r="G197">
        <f t="shared" si="17"/>
        <v>0.80002054102000353</v>
      </c>
      <c r="H197" s="3">
        <f>IFERROR(VLOOKUP(A197,'GDP Data'!A$2:Q$144,16,FALSE),"Not Found")</f>
        <v>68804811897.644501</v>
      </c>
      <c r="I197">
        <f t="shared" si="18"/>
        <v>3.2610222093964023E-3</v>
      </c>
      <c r="J197">
        <f t="shared" si="19"/>
        <v>-0.79097435301413999</v>
      </c>
    </row>
    <row r="198" spans="1:10" x14ac:dyDescent="0.25">
      <c r="A198" t="s">
        <v>52</v>
      </c>
      <c r="B198">
        <f>('CON Score and Page Rank'!KP47-'MIN and MAX'!B$62)/('MIN and MAX'!F$62-'MIN and MAX'!B$62)</f>
        <v>0.19868140354381258</v>
      </c>
      <c r="C198">
        <f>('CON Score and Page Rank'!KQ47-'MIN and MAX'!C$62)/('MIN and MAX'!G$62-'MIN and MAX'!C$62)</f>
        <v>0.16953222286333727</v>
      </c>
      <c r="D198">
        <f>('CON Score and Page Rank'!KR47-'MIN and MAX'!D$62)/('MIN and MAX'!H$62-'MIN and MAX'!D$62)</f>
        <v>0.99130794701986757</v>
      </c>
      <c r="E198">
        <f t="shared" si="15"/>
        <v>-2.9149180680475312E-2</v>
      </c>
      <c r="F198">
        <f t="shared" si="16"/>
        <v>0.78454607436843826</v>
      </c>
      <c r="G198">
        <f t="shared" si="17"/>
        <v>0.79262654347605499</v>
      </c>
      <c r="H198" s="3">
        <f>IFERROR(VLOOKUP(A198,'GDP Data'!A$2:Q$144,16,FALSE),"Not Found")</f>
        <v>291459356985.33698</v>
      </c>
      <c r="I198">
        <f t="shared" si="18"/>
        <v>1.5955796601407026E-2</v>
      </c>
      <c r="J198">
        <f t="shared" si="19"/>
        <v>-0.76859027776703126</v>
      </c>
    </row>
    <row r="199" spans="1:10" x14ac:dyDescent="0.25">
      <c r="A199" t="s">
        <v>200</v>
      </c>
      <c r="B199">
        <f>('CON Score and Page Rank'!KP6-'MIN and MAX'!B$62)/('MIN and MAX'!F$62-'MIN and MAX'!B$62)</f>
        <v>0.15096405552921263</v>
      </c>
      <c r="C199">
        <f>('CON Score and Page Rank'!KQ6-'MIN and MAX'!C$62)/('MIN and MAX'!G$62-'MIN and MAX'!C$62)</f>
        <v>0.12083284140217238</v>
      </c>
      <c r="D199">
        <f>('CON Score and Page Rank'!KR6-'MIN and MAX'!D$62)/('MIN and MAX'!H$62-'MIN and MAX'!D$62)</f>
        <v>0.9048013245033113</v>
      </c>
      <c r="E199">
        <f t="shared" si="15"/>
        <v>-3.0131214127040257E-2</v>
      </c>
      <c r="F199">
        <f t="shared" si="16"/>
        <v>0.78298736116053247</v>
      </c>
      <c r="G199">
        <f t="shared" si="17"/>
        <v>0.75383726897409864</v>
      </c>
      <c r="H199" s="3">
        <f>IFERROR(VLOOKUP(A199,'GDP Data'!A$2:Q$144,16,FALSE),"Not Found")</f>
        <v>2456043766028.73</v>
      </c>
      <c r="I199">
        <f t="shared" si="18"/>
        <v>0.1393707967957527</v>
      </c>
      <c r="J199">
        <f t="shared" si="19"/>
        <v>-0.64361656436477976</v>
      </c>
    </row>
    <row r="200" spans="1:10" x14ac:dyDescent="0.25">
      <c r="A200" t="s">
        <v>136</v>
      </c>
      <c r="B200">
        <f>('CON Score and Page Rank'!KP133-'MIN and MAX'!B$62)/('MIN and MAX'!F$62-'MIN and MAX'!B$62)</f>
        <v>0.19457390933690832</v>
      </c>
      <c r="C200">
        <f>('CON Score and Page Rank'!KQ133-'MIN and MAX'!C$62)/('MIN and MAX'!G$62-'MIN and MAX'!C$62)</f>
        <v>0.16293713855446981</v>
      </c>
      <c r="D200">
        <f>('CON Score and Page Rank'!KR133-'MIN and MAX'!D$62)/('MIN and MAX'!H$62-'MIN and MAX'!D$62)</f>
        <v>0.9693708609271523</v>
      </c>
      <c r="E200">
        <f t="shared" si="15"/>
        <v>-3.1636770782438511E-2</v>
      </c>
      <c r="F200">
        <f t="shared" si="16"/>
        <v>0.78059769607098928</v>
      </c>
      <c r="G200">
        <f t="shared" si="17"/>
        <v>0.77479695159024398</v>
      </c>
      <c r="H200" s="3">
        <f>IFERROR(VLOOKUP(A200,'GDP Data'!A$2:Q$144,16,FALSE),"Not Found")</f>
        <v>10475682920597.699</v>
      </c>
      <c r="I200">
        <f t="shared" si="18"/>
        <v>0.59661504362885021</v>
      </c>
      <c r="J200">
        <f t="shared" si="19"/>
        <v>-0.18398265244213907</v>
      </c>
    </row>
    <row r="201" spans="1:10" x14ac:dyDescent="0.25">
      <c r="A201" t="s">
        <v>34</v>
      </c>
      <c r="B201">
        <f>('CON Score and Page Rank'!KP27-'MIN and MAX'!B$62)/('MIN and MAX'!F$62-'MIN and MAX'!B$62)</f>
        <v>9.9588007269681228E-2</v>
      </c>
      <c r="C201">
        <f>('CON Score and Page Rank'!KQ27-'MIN and MAX'!C$62)/('MIN and MAX'!G$62-'MIN and MAX'!C$62)</f>
        <v>6.3836555386832528E-2</v>
      </c>
      <c r="D201">
        <f>('CON Score and Page Rank'!KR27-'MIN and MAX'!D$62)/('MIN and MAX'!H$62-'MIN and MAX'!D$62)</f>
        <v>0.88286423841059603</v>
      </c>
      <c r="E201">
        <f t="shared" si="15"/>
        <v>-3.57514518828487E-2</v>
      </c>
      <c r="F201">
        <f t="shared" si="16"/>
        <v>0.77406674969643918</v>
      </c>
      <c r="G201">
        <f t="shared" si="17"/>
        <v>0.78327623114091482</v>
      </c>
      <c r="H201" s="3">
        <f>IFERROR(VLOOKUP(A201,'GDP Data'!A$2:Q$144,16,FALSE),"Not Found")</f>
        <v>229901964221.884</v>
      </c>
      <c r="I201">
        <f t="shared" si="18"/>
        <v>1.2446067154902145E-2</v>
      </c>
      <c r="J201">
        <f t="shared" si="19"/>
        <v>-0.76162068254153703</v>
      </c>
    </row>
    <row r="202" spans="1:10" x14ac:dyDescent="0.25">
      <c r="A202" t="s">
        <v>49</v>
      </c>
      <c r="B202">
        <f>('CON Score and Page Rank'!KP43-'MIN and MAX'!B$62)/('MIN and MAX'!F$62-'MIN and MAX'!B$62)</f>
        <v>0.27004099153613076</v>
      </c>
      <c r="C202">
        <f>('CON Score and Page Rank'!KQ43-'MIN and MAX'!C$62)/('MIN and MAX'!G$62-'MIN and MAX'!C$62)</f>
        <v>0.22734710237734501</v>
      </c>
      <c r="D202">
        <f>('CON Score and Page Rank'!KR43-'MIN and MAX'!D$62)/('MIN and MAX'!H$62-'MIN and MAX'!D$62)</f>
        <v>0.90355960264900659</v>
      </c>
      <c r="E202">
        <f t="shared" si="15"/>
        <v>-4.2693889158785747E-2</v>
      </c>
      <c r="F202">
        <f t="shared" si="16"/>
        <v>0.763047503137258</v>
      </c>
      <c r="G202">
        <f t="shared" si="17"/>
        <v>0.63351861111287588</v>
      </c>
      <c r="H202" s="3" t="str">
        <f>IFERROR(VLOOKUP(A202,'GDP Data'!A$2:Q$144,16,FALSE),"Not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19</v>
      </c>
      <c r="B203">
        <f>('CON Score and Page Rank'!KP5-'MIN and MAX'!B$62)/('MIN and MAX'!F$62-'MIN and MAX'!B$62)</f>
        <v>0.1699168274375871</v>
      </c>
      <c r="C203">
        <f>('CON Score and Page Rank'!KQ5-'MIN and MAX'!C$62)/('MIN and MAX'!G$62-'MIN and MAX'!C$62)</f>
        <v>0.12119384134098461</v>
      </c>
      <c r="D203">
        <f>('CON Score and Page Rank'!KR5-'MIN and MAX'!D$62)/('MIN and MAX'!H$62-'MIN and MAX'!D$62)</f>
        <v>0.93501655629139069</v>
      </c>
      <c r="E203">
        <f t="shared" si="15"/>
        <v>-4.8722986096602486E-2</v>
      </c>
      <c r="F203">
        <f t="shared" si="16"/>
        <v>0.75347793800524332</v>
      </c>
      <c r="G203">
        <f t="shared" si="17"/>
        <v>0.76509972885380362</v>
      </c>
      <c r="H203" s="3">
        <f>IFERROR(VLOOKUP(A203,'GDP Data'!A$2:Q$144,16,FALSE),"Not Found")</f>
        <v>535390200131.01801</v>
      </c>
      <c r="I203">
        <f t="shared" si="18"/>
        <v>2.9863651120018975E-2</v>
      </c>
      <c r="J203">
        <f t="shared" si="19"/>
        <v>-0.72361428688522433</v>
      </c>
    </row>
    <row r="204" spans="1:10" x14ac:dyDescent="0.25">
      <c r="A204" t="s">
        <v>29</v>
      </c>
      <c r="B204">
        <f>('CON Score and Page Rank'!KP20-'MIN and MAX'!B$62)/('MIN and MAX'!F$62-'MIN and MAX'!B$62)</f>
        <v>0.27331820705135407</v>
      </c>
      <c r="C204">
        <f>('CON Score and Page Rank'!KQ20-'MIN and MAX'!C$62)/('MIN and MAX'!G$62-'MIN and MAX'!C$62)</f>
        <v>0.1893411527737725</v>
      </c>
      <c r="D204">
        <f>('CON Score and Page Rank'!KR20-'MIN and MAX'!D$62)/('MIN and MAX'!H$62-'MIN and MAX'!D$62)</f>
        <v>0.94867549668874174</v>
      </c>
      <c r="E204">
        <f t="shared" si="15"/>
        <v>-8.3977054277581564E-2</v>
      </c>
      <c r="F204">
        <f t="shared" si="16"/>
        <v>0.69752161401411894</v>
      </c>
      <c r="G204">
        <f t="shared" si="17"/>
        <v>0.67535728963738761</v>
      </c>
      <c r="H204" s="3">
        <f>IFERROR(VLOOKUP(A204,'GDP Data'!A$2:Q$144,16,FALSE),"Not Found")</f>
        <v>2162009615996.54</v>
      </c>
      <c r="I204">
        <f t="shared" si="18"/>
        <v>0.12260627399324207</v>
      </c>
      <c r="J204">
        <f t="shared" si="19"/>
        <v>-0.57491534002087685</v>
      </c>
    </row>
    <row r="205" spans="1:10" x14ac:dyDescent="0.25">
      <c r="A205" t="s">
        <v>287</v>
      </c>
      <c r="B205">
        <f>('CON Score and Page Rank'!KP9-'MIN and MAX'!B$62)/('MIN and MAX'!F$62-'MIN and MAX'!B$62)</f>
        <v>0.15709761062894811</v>
      </c>
      <c r="C205">
        <f>('CON Score and Page Rank'!KQ9-'MIN and MAX'!C$62)/('MIN and MAX'!G$62-'MIN and MAX'!C$62)</f>
        <v>7.0679177051263545E-2</v>
      </c>
      <c r="D205">
        <f>('CON Score and Page Rank'!KR9-'MIN and MAX'!D$62)/('MIN and MAX'!H$62-'MIN and MAX'!D$62)</f>
        <v>0.71067880794701987</v>
      </c>
      <c r="E205">
        <f t="shared" si="15"/>
        <v>-8.641843357768457E-2</v>
      </c>
      <c r="F205">
        <f t="shared" si="16"/>
        <v>0.69364658289996528</v>
      </c>
      <c r="G205">
        <f t="shared" si="17"/>
        <v>0.55358119731807176</v>
      </c>
      <c r="H205" s="3" t="str">
        <f>IFERROR(VLOOKUP(A205,'GDP Data'!A$2:Q$144,16,FALSE),"Not Found")</f>
        <v>Not Found</v>
      </c>
      <c r="I205" t="str">
        <f t="shared" si="18"/>
        <v>No Value</v>
      </c>
      <c r="J205" t="str">
        <f t="shared" si="19"/>
        <v>No Value</v>
      </c>
    </row>
    <row r="206" spans="1:10" x14ac:dyDescent="0.25">
      <c r="A206" t="s">
        <v>18</v>
      </c>
      <c r="B206">
        <f>('CON Score and Page Rank'!KP4-'MIN and MAX'!B$62)/('MIN and MAX'!F$62-'MIN and MAX'!B$62)</f>
        <v>0.17086247877828664</v>
      </c>
      <c r="C206">
        <f>('CON Score and Page Rank'!KQ4-'MIN and MAX'!C$62)/('MIN and MAX'!G$62-'MIN and MAX'!C$62)</f>
        <v>8.3966176296887046E-2</v>
      </c>
      <c r="D206">
        <f>('CON Score and Page Rank'!KR4-'MIN and MAX'!D$62)/('MIN and MAX'!H$62-'MIN and MAX'!D$62)</f>
        <v>0.96523178807947019</v>
      </c>
      <c r="E206">
        <f t="shared" si="15"/>
        <v>-8.6896302481399595E-2</v>
      </c>
      <c r="F206">
        <f t="shared" si="16"/>
        <v>0.69288809491315229</v>
      </c>
      <c r="G206">
        <f t="shared" si="17"/>
        <v>0.79436930930118355</v>
      </c>
      <c r="H206" s="3">
        <f>IFERROR(VLOOKUP(A206,'GDP Data'!A$2:Q$144,16,FALSE),"Not Found")</f>
        <v>442584815286.034</v>
      </c>
      <c r="I206">
        <f t="shared" si="18"/>
        <v>2.4572299791409079E-2</v>
      </c>
      <c r="J206">
        <f t="shared" si="19"/>
        <v>-0.66831579512174322</v>
      </c>
    </row>
    <row r="207" spans="1:10" x14ac:dyDescent="0.25">
      <c r="A207" t="s">
        <v>40</v>
      </c>
      <c r="B207">
        <f>('CON Score and Page Rank'!KP3-'MIN and MAX'!B$62)/('MIN and MAX'!F$62-'MIN and MAX'!B$62)</f>
        <v>0.27483589165812355</v>
      </c>
      <c r="C207">
        <f>('CON Score and Page Rank'!KQ3-'MIN and MAX'!C$62)/('MIN and MAX'!G$62-'MIN and MAX'!C$62)</f>
        <v>0.11808765481011237</v>
      </c>
      <c r="D207">
        <f>('CON Score and Page Rank'!KR3-'MIN and MAX'!D$62)/('MIN and MAX'!H$62-'MIN and MAX'!D$62)</f>
        <v>0.86423841059602646</v>
      </c>
      <c r="E207">
        <f t="shared" si="15"/>
        <v>-0.1567482368480112</v>
      </c>
      <c r="F207">
        <f t="shared" si="16"/>
        <v>0.58201699059805534</v>
      </c>
      <c r="G207">
        <f t="shared" si="17"/>
        <v>0.58940251893790285</v>
      </c>
      <c r="H207" s="3">
        <f>IFERROR(VLOOKUP(A207,'GDP Data'!A$2:Q$144,16,FALSE),"Not Found")</f>
        <v>1467504819608.9199</v>
      </c>
      <c r="I207">
        <f t="shared" si="18"/>
        <v>8.3008691555220421E-2</v>
      </c>
      <c r="J207">
        <f t="shared" si="19"/>
        <v>-0.49900829904283495</v>
      </c>
    </row>
    <row r="208" spans="1:10" x14ac:dyDescent="0.25">
      <c r="A208" t="s">
        <v>32</v>
      </c>
      <c r="B208">
        <f>('CON Score and Page Rank'!KP25-'MIN and MAX'!B$62)/('MIN and MAX'!F$62-'MIN and MAX'!B$62)</f>
        <v>0.35072912084380187</v>
      </c>
      <c r="C208">
        <f>('CON Score and Page Rank'!KQ25-'MIN and MAX'!C$62)/('MIN and MAX'!G$62-'MIN and MAX'!C$62)</f>
        <v>0.18522551409439936</v>
      </c>
      <c r="D208">
        <f>('CON Score and Page Rank'!KR25-'MIN and MAX'!D$62)/('MIN and MAX'!H$62-'MIN and MAX'!D$62)</f>
        <v>0.97102649006622521</v>
      </c>
      <c r="E208">
        <f t="shared" si="15"/>
        <v>-0.16550360674940251</v>
      </c>
      <c r="F208">
        <f t="shared" si="16"/>
        <v>0.56812020250683815</v>
      </c>
      <c r="G208">
        <f t="shared" si="17"/>
        <v>0.6202973692224234</v>
      </c>
      <c r="H208" s="3">
        <f>IFERROR(VLOOKUP(A208,'GDP Data'!A$2:Q$144,16,FALSE),"Not Found")</f>
        <v>892167986713.72205</v>
      </c>
      <c r="I208">
        <f t="shared" si="18"/>
        <v>5.0205537727204624E-2</v>
      </c>
      <c r="J208">
        <f t="shared" si="19"/>
        <v>-0.51791466477963355</v>
      </c>
    </row>
    <row r="209" spans="1:10" x14ac:dyDescent="0.25">
      <c r="A209" t="s">
        <v>35</v>
      </c>
      <c r="B209">
        <f>('CON Score and Page Rank'!KP30-'MIN and MAX'!B$62)/('MIN and MAX'!F$62-'MIN and MAX'!B$62)</f>
        <v>0.30240586567786576</v>
      </c>
      <c r="C209">
        <f>('CON Score and Page Rank'!KQ30-'MIN and MAX'!C$62)/('MIN and MAX'!G$62-'MIN and MAX'!C$62)</f>
        <v>0.13431365447672963</v>
      </c>
      <c r="D209">
        <f>('CON Score and Page Rank'!KR30-'MIN and MAX'!D$62)/('MIN and MAX'!H$62-'MIN and MAX'!D$62)</f>
        <v>0.95198675496688745</v>
      </c>
      <c r="E209">
        <f t="shared" si="15"/>
        <v>-0.16809221120113613</v>
      </c>
      <c r="F209">
        <f t="shared" si="16"/>
        <v>0.56401149117620575</v>
      </c>
      <c r="G209">
        <f t="shared" si="17"/>
        <v>0.64958088928902169</v>
      </c>
      <c r="H209" s="3">
        <f>IFERROR(VLOOKUP(A209,'GDP Data'!A$2:Q$144,16,FALSE),"Not Found")</f>
        <v>1371222712535.6799</v>
      </c>
      <c r="I209">
        <f t="shared" si="18"/>
        <v>7.7519112949040167E-2</v>
      </c>
      <c r="J209">
        <f t="shared" si="19"/>
        <v>-0.48649237822716557</v>
      </c>
    </row>
    <row r="210" spans="1:10" x14ac:dyDescent="0.25">
      <c r="A210" t="s">
        <v>36</v>
      </c>
      <c r="B210">
        <f>('CON Score and Page Rank'!KP31-'MIN and MAX'!B$62)/('MIN and MAX'!F$62-'MIN and MAX'!B$62)</f>
        <v>0.25062431535849455</v>
      </c>
      <c r="C210">
        <f>('CON Score and Page Rank'!KQ31-'MIN and MAX'!C$62)/('MIN and MAX'!G$62-'MIN and MAX'!C$62)</f>
        <v>7.5024882719125385E-2</v>
      </c>
      <c r="D210">
        <f>('CON Score and Page Rank'!KR31-'MIN and MAX'!D$62)/('MIN and MAX'!H$62-'MIN and MAX'!D$62)</f>
        <v>0.91721854304635764</v>
      </c>
      <c r="E210">
        <f t="shared" si="15"/>
        <v>-0.17559943263936917</v>
      </c>
      <c r="F210">
        <f t="shared" si="16"/>
        <v>0.55209580210127718</v>
      </c>
      <c r="G210">
        <f t="shared" si="17"/>
        <v>0.66659422768786314</v>
      </c>
      <c r="H210" s="3">
        <f>IFERROR(VLOOKUP(A210,'GDP Data'!A$2:Q$144,16,FALSE),"Not Found")</f>
        <v>581964017237.09497</v>
      </c>
      <c r="I210">
        <f t="shared" si="18"/>
        <v>3.2519083554616489E-2</v>
      </c>
      <c r="J210">
        <f t="shared" si="19"/>
        <v>-0.51957671854666065</v>
      </c>
    </row>
    <row r="211" spans="1:10" x14ac:dyDescent="0.25">
      <c r="A211" t="s">
        <v>37</v>
      </c>
      <c r="B211">
        <f>('CON Score and Page Rank'!KP32-'MIN and MAX'!B$62)/('MIN and MAX'!F$62-'MIN and MAX'!B$62)</f>
        <v>0.38188908136428062</v>
      </c>
      <c r="C211">
        <f>('CON Score and Page Rank'!KQ32-'MIN and MAX'!C$62)/('MIN and MAX'!G$62-'MIN and MAX'!C$62)</f>
        <v>0.10081500032676578</v>
      </c>
      <c r="D211">
        <f>('CON Score and Page Rank'!KR32-'MIN and MAX'!D$62)/('MIN and MAX'!H$62-'MIN and MAX'!D$62)</f>
        <v>0.92632450331125826</v>
      </c>
      <c r="E211">
        <f t="shared" si="15"/>
        <v>-0.28107408103751486</v>
      </c>
      <c r="F211">
        <f t="shared" si="16"/>
        <v>0.38468324794388492</v>
      </c>
      <c r="G211">
        <f t="shared" si="17"/>
        <v>0.54443542194697758</v>
      </c>
      <c r="H211" s="3">
        <f>IFERROR(VLOOKUP(A211,'GDP Data'!A$2:Q$144,16,FALSE),"Not Found")</f>
        <v>734396591036.93201</v>
      </c>
      <c r="I211">
        <f t="shared" si="18"/>
        <v>4.1210112671584677E-2</v>
      </c>
      <c r="J211">
        <f t="shared" si="19"/>
        <v>-0.34347313527230022</v>
      </c>
    </row>
    <row r="212" spans="1:10" x14ac:dyDescent="0.25">
      <c r="A212" t="s">
        <v>38</v>
      </c>
      <c r="B212">
        <f>('CON Score and Page Rank'!KP33-'MIN and MAX'!B$62)/('MIN and MAX'!F$62-'MIN and MAX'!B$62)</f>
        <v>0.90655112094651891</v>
      </c>
      <c r="C212">
        <f>('CON Score and Page Rank'!KQ33-'MIN and MAX'!C$62)/('MIN and MAX'!G$62-'MIN and MAX'!C$62)</f>
        <v>0.58278768568188333</v>
      </c>
      <c r="D212">
        <f>('CON Score and Page Rank'!KR33-'MIN and MAX'!D$62)/('MIN and MAX'!H$62-'MIN and MAX'!D$62)</f>
        <v>0.96192052980132448</v>
      </c>
      <c r="E212">
        <f t="shared" si="15"/>
        <v>-0.32376343526463558</v>
      </c>
      <c r="F212">
        <f t="shared" si="16"/>
        <v>0.31692541290930426</v>
      </c>
      <c r="G212">
        <f t="shared" si="17"/>
        <v>5.5369408854805569E-2</v>
      </c>
      <c r="H212" s="3">
        <f>IFERROR(VLOOKUP(A212,'GDP Data'!A$2:Q$144,16,FALSE),"Not Found")</f>
        <v>3087165602962.8599</v>
      </c>
      <c r="I212">
        <f t="shared" si="18"/>
        <v>0.17535456407341862</v>
      </c>
      <c r="J212">
        <f t="shared" si="19"/>
        <v>-0.14157084883588564</v>
      </c>
    </row>
    <row r="213" spans="1:10" x14ac:dyDescent="0.25">
      <c r="A213" t="s">
        <v>24</v>
      </c>
      <c r="B213">
        <f>('CON Score and Page Rank'!KP16-'MIN and MAX'!B$62)/('MIN and MAX'!F$62-'MIN and MAX'!B$62)</f>
        <v>0.71090730079848963</v>
      </c>
      <c r="C213">
        <f>('CON Score and Page Rank'!KQ16-'MIN and MAX'!C$62)/('MIN and MAX'!G$62-'MIN and MAX'!C$62)</f>
        <v>0.26260385701058847</v>
      </c>
      <c r="D213">
        <f>('CON Score and Page Rank'!KR16-'MIN and MAX'!D$62)/('MIN and MAX'!H$62-'MIN and MAX'!D$62)</f>
        <v>0.92880794701986757</v>
      </c>
      <c r="E213">
        <f t="shared" si="15"/>
        <v>-0.44830344378790116</v>
      </c>
      <c r="F213">
        <f t="shared" si="16"/>
        <v>0.11925174214284316</v>
      </c>
      <c r="G213">
        <f t="shared" si="17"/>
        <v>0.21790064622137795</v>
      </c>
      <c r="H213" s="3">
        <f>IFERROR(VLOOKUP(A213,'GDP Data'!A$2:Q$144,16,FALSE),"Not Found")</f>
        <v>3889093051023.52</v>
      </c>
      <c r="I213">
        <f t="shared" si="18"/>
        <v>0.22107690954757631</v>
      </c>
      <c r="J213">
        <f t="shared" si="19"/>
        <v>0.10182516740473314</v>
      </c>
    </row>
    <row r="214" spans="1:10" x14ac:dyDescent="0.25">
      <c r="A214" t="s">
        <v>41</v>
      </c>
      <c r="B214">
        <f>('CON Score and Page Rank'!KP35-'MIN and MAX'!B$62)/('MIN and MAX'!F$62-'MIN and MAX'!B$62)</f>
        <v>0.67229850306707883</v>
      </c>
      <c r="C214">
        <f>('CON Score and Page Rank'!KQ35-'MIN and MAX'!C$62)/('MIN and MAX'!G$62-'MIN and MAX'!C$62)</f>
        <v>0.18727399980826442</v>
      </c>
      <c r="D214">
        <f>('CON Score and Page Rank'!KR35-'MIN and MAX'!D$62)/('MIN and MAX'!H$62-'MIN and MAX'!D$62)</f>
        <v>0.95571192052980136</v>
      </c>
      <c r="E214">
        <f t="shared" si="15"/>
        <v>-0.48502450325881441</v>
      </c>
      <c r="F214">
        <f t="shared" si="16"/>
        <v>6.0966965177431956E-2</v>
      </c>
      <c r="G214">
        <f t="shared" si="17"/>
        <v>0.28341341746272253</v>
      </c>
      <c r="H214" s="3">
        <f>IFERROR(VLOOKUP(A214,'GDP Data'!A$2:Q$144,16,FALSE),"Not Found")</f>
        <v>4896994405353.29</v>
      </c>
      <c r="I214">
        <f t="shared" si="18"/>
        <v>0.27854297338911638</v>
      </c>
      <c r="J214">
        <f t="shared" si="19"/>
        <v>0.21757600821168444</v>
      </c>
    </row>
    <row r="215" spans="1:10" x14ac:dyDescent="0.25">
      <c r="A215" t="s">
        <v>23</v>
      </c>
      <c r="B215">
        <f>('CON Score and Page Rank'!KP15-'MIN and MAX'!B$62)/('MIN and MAX'!F$62-'MIN and MAX'!B$62)</f>
        <v>0.78407449786646466</v>
      </c>
      <c r="C215">
        <f>('CON Score and Page Rank'!KQ15-'MIN and MAX'!C$62)/('MIN and MAX'!G$62-'MIN and MAX'!C$62)</f>
        <v>0.26063908063314606</v>
      </c>
      <c r="D215">
        <f>('CON Score and Page Rank'!KR15-'MIN and MAX'!D$62)/('MIN and MAX'!H$62-'MIN and MAX'!D$62)</f>
        <v>0.94867549668874174</v>
      </c>
      <c r="E215">
        <f t="shared" si="15"/>
        <v>-0.52343541723331866</v>
      </c>
      <c r="F215">
        <f t="shared" si="16"/>
        <v>0</v>
      </c>
      <c r="G215">
        <f t="shared" si="17"/>
        <v>0.16460099882227708</v>
      </c>
      <c r="H215" s="3">
        <f>IFERROR(VLOOKUP(A215,'GDP Data'!A$2:Q$144,16,FALSE),"Not Found")</f>
        <v>2855964488590.1899</v>
      </c>
      <c r="I215">
        <f t="shared" si="18"/>
        <v>0.1621725022161746</v>
      </c>
      <c r="J215">
        <f t="shared" si="19"/>
        <v>0.1621725022161746</v>
      </c>
    </row>
  </sheetData>
  <autoFilter ref="A2:J215" xr:uid="{3F38AA91-4F10-4CD6-9499-8FAB223E6AE4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E5979-81F8-4321-AA60-88C1B031196B}">
  <sheetPr codeName="Sheet66"/>
  <dimension ref="A1:J215"/>
  <sheetViews>
    <sheetView topLeftCell="A95" zoomScaleNormal="80" workbookViewId="0">
      <selection activeCell="E119" sqref="E119"/>
    </sheetView>
  </sheetViews>
  <sheetFormatPr defaultRowHeight="15" x14ac:dyDescent="0.25"/>
  <cols>
    <col min="1" max="1" width="22.5703125" bestFit="1" customWidth="1"/>
    <col min="2" max="2" width="12.28515625" bestFit="1" customWidth="1"/>
    <col min="3" max="3" width="12.5703125" bestFit="1" customWidth="1"/>
    <col min="4" max="4" width="14.85546875" bestFit="1" customWidth="1"/>
    <col min="5" max="5" width="12.28515625" bestFit="1" customWidth="1"/>
    <col min="6" max="6" width="12.28515625" customWidth="1"/>
    <col min="7" max="7" width="12.28515625" bestFit="1" customWidth="1"/>
  </cols>
  <sheetData>
    <row r="1" spans="1:10" x14ac:dyDescent="0.25">
      <c r="A1" s="1" t="s">
        <v>318</v>
      </c>
    </row>
    <row r="2" spans="1:10" x14ac:dyDescent="0.25">
      <c r="A2" t="s">
        <v>14</v>
      </c>
      <c r="B2" t="s">
        <v>329</v>
      </c>
      <c r="C2" t="s">
        <v>330</v>
      </c>
      <c r="D2" t="s">
        <v>331</v>
      </c>
      <c r="E2" s="2" t="s">
        <v>332</v>
      </c>
      <c r="F2" t="s">
        <v>334</v>
      </c>
      <c r="G2" t="s">
        <v>333</v>
      </c>
      <c r="H2" t="s">
        <v>327</v>
      </c>
      <c r="I2" t="s">
        <v>328</v>
      </c>
      <c r="J2" s="2" t="s">
        <v>335</v>
      </c>
    </row>
    <row r="3" spans="1:10" x14ac:dyDescent="0.25">
      <c r="A3" s="6" t="s">
        <v>216</v>
      </c>
      <c r="B3">
        <f>('CON Score and Page Rank'!KU205-'MIN and MAX'!B$63)/('MIN and MAX'!F$63-'MIN and MAX'!B$63)</f>
        <v>1.0475553329315117E-2</v>
      </c>
      <c r="C3">
        <f>('CON Score and Page Rank'!KV205-'MIN and MAX'!C$63)/('MIN and MAX'!G$63-'MIN and MAX'!C$63)</f>
        <v>0.11579995782042206</v>
      </c>
      <c r="D3">
        <f>('CON Score and Page Rank'!KW205-'MIN and MAX'!D$63)/('MIN and MAX'!H$63-'MIN and MAX'!D$63)</f>
        <v>0.88338192419825068</v>
      </c>
      <c r="E3">
        <f t="shared" ref="E3:E66" si="0">C3-B3</f>
        <v>0.10532440449110694</v>
      </c>
      <c r="F3">
        <f t="shared" ref="F3:F66" si="1">(E3-MIN(E$3:E$215))/(MAX(E$3:E$215)-MIN(E$3:E$215))</f>
        <v>1</v>
      </c>
      <c r="G3">
        <f t="shared" ref="G3:G66" si="2">D3-B3</f>
        <v>0.87290637086893552</v>
      </c>
      <c r="H3" s="3">
        <f>IFERROR(VLOOKUP(A3,'GDP Data'!A$2:Q$144,16,FALSE),"Not Found")</f>
        <v>1315351183524.54</v>
      </c>
      <c r="I3">
        <f t="shared" ref="I3:I66" si="3">IFERROR((H3-MIN(H$3:H$215))/(MAX(H$3:H$215)-MIN(H$3:H$215)),"No Value")</f>
        <v>7.4333566229328032E-2</v>
      </c>
      <c r="J3">
        <f t="shared" ref="J3:J66" si="4">IFERROR(I3-F3,"No Value")</f>
        <v>-0.92566643377067193</v>
      </c>
    </row>
    <row r="4" spans="1:10" x14ac:dyDescent="0.25">
      <c r="A4" s="6" t="s">
        <v>194</v>
      </c>
      <c r="B4">
        <f>('CON Score and Page Rank'!KU185-'MIN and MAX'!B$63)/('MIN and MAX'!F$63-'MIN and MAX'!B$63)</f>
        <v>1.6324306934845198E-2</v>
      </c>
      <c r="C4">
        <f>('CON Score and Page Rank'!KV185-'MIN and MAX'!C$63)/('MIN and MAX'!G$63-'MIN and MAX'!C$63)</f>
        <v>7.7982652918478668E-2</v>
      </c>
      <c r="D4">
        <f>('CON Score and Page Rank'!KW185-'MIN and MAX'!D$63)/('MIN and MAX'!H$63-'MIN and MAX'!D$63)</f>
        <v>0.93169512703040402</v>
      </c>
      <c r="E4">
        <f t="shared" si="0"/>
        <v>6.165834598363347E-2</v>
      </c>
      <c r="F4">
        <f t="shared" si="1"/>
        <v>0.9303511970274867</v>
      </c>
      <c r="G4">
        <f t="shared" si="2"/>
        <v>0.91537082009555881</v>
      </c>
      <c r="H4" s="3">
        <f>IFERROR(VLOOKUP(A4,'GDP Data'!A$2:Q$144,16,FALSE),"Not Found")</f>
        <v>938952628604.06702</v>
      </c>
      <c r="I4">
        <f t="shared" si="3"/>
        <v>5.287299045571292E-2</v>
      </c>
      <c r="J4">
        <f t="shared" si="4"/>
        <v>-0.87747820657177378</v>
      </c>
    </row>
    <row r="5" spans="1:10" x14ac:dyDescent="0.25">
      <c r="A5" t="s">
        <v>25</v>
      </c>
      <c r="B5">
        <f>('CON Score and Page Rank'!KU19-'MIN and MAX'!B$63)/('MIN and MAX'!F$63-'MIN and MAX'!B$63)</f>
        <v>7.9378656314293194E-2</v>
      </c>
      <c r="C5">
        <f>('CON Score and Page Rank'!KV19-'MIN and MAX'!C$63)/('MIN and MAX'!G$63-'MIN and MAX'!C$63)</f>
        <v>0.11643753790121196</v>
      </c>
      <c r="D5">
        <f>('CON Score and Page Rank'!KW19-'MIN and MAX'!D$63)/('MIN and MAX'!H$63-'MIN and MAX'!D$63)</f>
        <v>0.95793419408579761</v>
      </c>
      <c r="E5">
        <f t="shared" si="0"/>
        <v>3.7058881586918765E-2</v>
      </c>
      <c r="F5">
        <f t="shared" si="1"/>
        <v>0.89111424027988118</v>
      </c>
      <c r="G5">
        <f t="shared" si="2"/>
        <v>0.87855553777150441</v>
      </c>
      <c r="H5" s="3">
        <f>IFERROR(VLOOKUP(A5,'GDP Data'!A$2:Q$144,16,FALSE),"Not Found")</f>
        <v>258969649063.72</v>
      </c>
      <c r="I5">
        <f t="shared" si="3"/>
        <v>1.4103377590760715E-2</v>
      </c>
      <c r="J5">
        <f t="shared" si="4"/>
        <v>-0.87701086268912043</v>
      </c>
    </row>
    <row r="6" spans="1:10" x14ac:dyDescent="0.25">
      <c r="A6" t="s">
        <v>59</v>
      </c>
      <c r="B6">
        <f>('CON Score and Page Rank'!KU54-'MIN and MAX'!B$63)/('MIN and MAX'!F$63-'MIN and MAX'!B$63)</f>
        <v>1.5354301886614326E-2</v>
      </c>
      <c r="C6">
        <f>('CON Score and Page Rank'!KV54-'MIN and MAX'!C$63)/('MIN and MAX'!G$63-'MIN and MAX'!C$63)</f>
        <v>5.0158410187785371E-2</v>
      </c>
      <c r="D6">
        <f>('CON Score and Page Rank'!KW54-'MIN and MAX'!D$63)/('MIN and MAX'!H$63-'MIN and MAX'!D$63)</f>
        <v>0.96751353602665557</v>
      </c>
      <c r="E6">
        <f t="shared" si="0"/>
        <v>3.4804108301171047E-2</v>
      </c>
      <c r="F6">
        <f t="shared" si="1"/>
        <v>0.88751780255010881</v>
      </c>
      <c r="G6">
        <f t="shared" si="2"/>
        <v>0.95215923414004122</v>
      </c>
      <c r="H6" s="3">
        <f>IFERROR(VLOOKUP(A6,'GDP Data'!A$2:Q$144,16,FALSE),"Not Found")</f>
        <v>49921464400</v>
      </c>
      <c r="I6">
        <f t="shared" si="3"/>
        <v>2.1843775078291307E-3</v>
      </c>
      <c r="J6">
        <f t="shared" si="4"/>
        <v>-0.88533342504227963</v>
      </c>
    </row>
    <row r="7" spans="1:10" x14ac:dyDescent="0.25">
      <c r="A7" t="s">
        <v>87</v>
      </c>
      <c r="B7">
        <f>('CON Score and Page Rank'!KU84-'MIN and MAX'!B$63)/('MIN and MAX'!F$63-'MIN and MAX'!B$63)</f>
        <v>7.10031554852216E-4</v>
      </c>
      <c r="C7">
        <f>('CON Score and Page Rank'!KV84-'MIN and MAX'!C$63)/('MIN and MAX'!G$63-'MIN and MAX'!C$63)</f>
        <v>3.4626684959241663E-2</v>
      </c>
      <c r="D7">
        <f>('CON Score and Page Rank'!KW84-'MIN and MAX'!D$63)/('MIN and MAX'!H$63-'MIN and MAX'!D$63)</f>
        <v>0.80299875052061642</v>
      </c>
      <c r="E7">
        <f t="shared" si="0"/>
        <v>3.391665340438945E-2</v>
      </c>
      <c r="F7">
        <f t="shared" si="1"/>
        <v>0.88610228273069669</v>
      </c>
      <c r="G7">
        <f t="shared" si="2"/>
        <v>0.80228871896576426</v>
      </c>
      <c r="H7" s="3">
        <f>IFERROR(VLOOKUP(A7,'GDP Data'!A$2:Q$144,16,FALSE),"Not Found")</f>
        <v>460382791826.34003</v>
      </c>
      <c r="I7">
        <f t="shared" si="3"/>
        <v>2.5587061456051927E-2</v>
      </c>
      <c r="J7">
        <f t="shared" si="4"/>
        <v>-0.86051522127464475</v>
      </c>
    </row>
    <row r="8" spans="1:10" x14ac:dyDescent="0.25">
      <c r="A8" t="s">
        <v>28</v>
      </c>
      <c r="B8">
        <f>('CON Score and Page Rank'!KU18-'MIN and MAX'!B$63)/('MIN and MAX'!F$63-'MIN and MAX'!B$63)</f>
        <v>1.6547944175517705E-3</v>
      </c>
      <c r="C8">
        <f>('CON Score and Page Rank'!KV18-'MIN and MAX'!C$63)/('MIN and MAX'!G$63-'MIN and MAX'!C$63)</f>
        <v>3.4835625868261069E-2</v>
      </c>
      <c r="D8">
        <f>('CON Score and Page Rank'!KW18-'MIN and MAX'!D$63)/('MIN and MAX'!H$63-'MIN and MAX'!D$63)</f>
        <v>0.81049562682215748</v>
      </c>
      <c r="E8">
        <f t="shared" si="0"/>
        <v>3.3180831450709297E-2</v>
      </c>
      <c r="F8">
        <f t="shared" si="1"/>
        <v>0.88492862245481108</v>
      </c>
      <c r="G8">
        <f t="shared" si="2"/>
        <v>0.80884083240460569</v>
      </c>
      <c r="H8" s="3">
        <f>IFERROR(VLOOKUP(A8,'GDP Data'!A$2:Q$144,16,FALSE),"Not Found")</f>
        <v>17867662177.891102</v>
      </c>
      <c r="I8">
        <f t="shared" si="3"/>
        <v>3.5681190634752785E-4</v>
      </c>
      <c r="J8">
        <f t="shared" si="4"/>
        <v>-0.88457181054846357</v>
      </c>
    </row>
    <row r="9" spans="1:10" x14ac:dyDescent="0.25">
      <c r="A9" t="s">
        <v>142</v>
      </c>
      <c r="B9">
        <f>('CON Score and Page Rank'!KU139-'MIN and MAX'!B$63)/('MIN and MAX'!F$63-'MIN and MAX'!B$63)</f>
        <v>2.0808366311013569E-3</v>
      </c>
      <c r="C9">
        <f>('CON Score and Page Rank'!KV139-'MIN and MAX'!C$63)/('MIN and MAX'!G$63-'MIN and MAX'!C$63)</f>
        <v>3.4492494370517032E-2</v>
      </c>
      <c r="D9">
        <f>('CON Score and Page Rank'!KW139-'MIN and MAX'!D$63)/('MIN and MAX'!H$63-'MIN and MAX'!D$63)</f>
        <v>0.81174510620574758</v>
      </c>
      <c r="E9">
        <f t="shared" si="0"/>
        <v>3.2411657739415678E-2</v>
      </c>
      <c r="F9">
        <f t="shared" si="1"/>
        <v>0.88370176502593745</v>
      </c>
      <c r="G9">
        <f t="shared" si="2"/>
        <v>0.80966426957464621</v>
      </c>
      <c r="H9" s="3">
        <f>IFERROR(VLOOKUP(A9,'GDP Data'!A$2:Q$144,16,FALSE),"Not Found")</f>
        <v>221415572819.5</v>
      </c>
      <c r="I9">
        <f t="shared" si="3"/>
        <v>1.1962210765565324E-2</v>
      </c>
      <c r="J9">
        <f t="shared" si="4"/>
        <v>-0.87173955426037208</v>
      </c>
    </row>
    <row r="10" spans="1:10" x14ac:dyDescent="0.25">
      <c r="A10" t="s">
        <v>160</v>
      </c>
      <c r="B10">
        <f>('CON Score and Page Rank'!KU157-'MIN and MAX'!B$63)/('MIN and MAX'!F$63-'MIN and MAX'!B$63)</f>
        <v>1.1551129027604155E-2</v>
      </c>
      <c r="C10">
        <f>('CON Score and Page Rank'!KV157-'MIN and MAX'!C$63)/('MIN and MAX'!G$63-'MIN and MAX'!C$63)</f>
        <v>4.3498549706676833E-2</v>
      </c>
      <c r="D10">
        <f>('CON Score and Page Rank'!KW157-'MIN and MAX'!D$63)/('MIN and MAX'!H$63-'MIN and MAX'!D$63)</f>
        <v>0.83381924198250734</v>
      </c>
      <c r="E10">
        <f t="shared" si="0"/>
        <v>3.1947420679072677E-2</v>
      </c>
      <c r="F10">
        <f t="shared" si="1"/>
        <v>0.88296129160897363</v>
      </c>
      <c r="G10">
        <f t="shared" si="2"/>
        <v>0.82226811295490321</v>
      </c>
      <c r="H10" s="3">
        <f>IFERROR(VLOOKUP(A10,'GDP Data'!A$2:Q$144,16,FALSE),"Not Found")</f>
        <v>297483247101.03802</v>
      </c>
      <c r="I10">
        <f t="shared" si="3"/>
        <v>1.629925209184388E-2</v>
      </c>
      <c r="J10">
        <f t="shared" si="4"/>
        <v>-0.86666203951712972</v>
      </c>
    </row>
    <row r="11" spans="1:10" x14ac:dyDescent="0.25">
      <c r="A11" t="s">
        <v>89</v>
      </c>
      <c r="B11">
        <f>('CON Score and Page Rank'!KU86-'MIN and MAX'!B$63)/('MIN and MAX'!F$63-'MIN and MAX'!B$63)</f>
        <v>5.0776490925349086E-3</v>
      </c>
      <c r="C11">
        <f>('CON Score and Page Rank'!KV86-'MIN and MAX'!C$63)/('MIN and MAX'!G$63-'MIN and MAX'!C$63)</f>
        <v>3.6999946850458078E-2</v>
      </c>
      <c r="D11">
        <f>('CON Score and Page Rank'!KW86-'MIN and MAX'!D$63)/('MIN and MAX'!H$63-'MIN and MAX'!D$63)</f>
        <v>0.84881299458558934</v>
      </c>
      <c r="E11">
        <f t="shared" si="0"/>
        <v>3.1922297757923171E-2</v>
      </c>
      <c r="F11">
        <f t="shared" si="1"/>
        <v>0.88292121972144733</v>
      </c>
      <c r="G11">
        <f t="shared" si="2"/>
        <v>0.8437353454930544</v>
      </c>
      <c r="H11" s="3">
        <f>IFERROR(VLOOKUP(A11,'GDP Data'!A$2:Q$144,16,FALSE),"Not Found")</f>
        <v>310944937638.43597</v>
      </c>
      <c r="I11">
        <f t="shared" si="3"/>
        <v>1.70667779657937E-2</v>
      </c>
      <c r="J11">
        <f t="shared" si="4"/>
        <v>-0.86585444175565363</v>
      </c>
    </row>
    <row r="12" spans="1:10" x14ac:dyDescent="0.25">
      <c r="A12" t="s">
        <v>199</v>
      </c>
      <c r="B12">
        <f>('CON Score and Page Rank'!KU189-'MIN and MAX'!B$63)/('MIN and MAX'!F$63-'MIN and MAX'!B$63)</f>
        <v>2.0674924474341802E-4</v>
      </c>
      <c r="C12">
        <f>('CON Score and Page Rank'!KV189-'MIN and MAX'!C$63)/('MIN and MAX'!G$63-'MIN and MAX'!C$63)</f>
        <v>3.1896237851698837E-2</v>
      </c>
      <c r="D12">
        <f>('CON Score and Page Rank'!KW189-'MIN and MAX'!D$63)/('MIN and MAX'!H$63-'MIN and MAX'!D$63)</f>
        <v>0.67471886713869222</v>
      </c>
      <c r="E12">
        <f t="shared" si="0"/>
        <v>3.1689488606955418E-2</v>
      </c>
      <c r="F12">
        <f t="shared" si="1"/>
        <v>0.88254988145002577</v>
      </c>
      <c r="G12">
        <f t="shared" si="2"/>
        <v>0.67451211789394883</v>
      </c>
      <c r="H12" s="3">
        <f>IFERROR(VLOOKUP(A12,'GDP Data'!A$2:Q$144,16,FALSE),"Not Found")</f>
        <v>32996188017.3661</v>
      </c>
      <c r="I12">
        <f t="shared" si="3"/>
        <v>1.2193733345914387E-3</v>
      </c>
      <c r="J12">
        <f t="shared" si="4"/>
        <v>-0.88133050811543434</v>
      </c>
    </row>
    <row r="13" spans="1:10" x14ac:dyDescent="0.25">
      <c r="A13" t="s">
        <v>184</v>
      </c>
      <c r="B13">
        <f>('CON Score and Page Rank'!KU21-'MIN and MAX'!B$63)/('MIN and MAX'!F$63-'MIN and MAX'!B$63)</f>
        <v>3.928099568835346E-3</v>
      </c>
      <c r="C13">
        <f>('CON Score and Page Rank'!KV21-'MIN and MAX'!C$63)/('MIN and MAX'!G$63-'MIN and MAX'!C$63)</f>
        <v>3.5602733608476968E-2</v>
      </c>
      <c r="D13">
        <f>('CON Score and Page Rank'!KW21-'MIN and MAX'!D$63)/('MIN and MAX'!H$63-'MIN and MAX'!D$63)</f>
        <v>0.78967097042898793</v>
      </c>
      <c r="E13">
        <f t="shared" si="0"/>
        <v>3.1674634039641623E-2</v>
      </c>
      <c r="F13">
        <f t="shared" si="1"/>
        <v>0.88252618792541104</v>
      </c>
      <c r="G13">
        <f t="shared" si="2"/>
        <v>0.7857428708601526</v>
      </c>
      <c r="H13" s="3">
        <f>IFERROR(VLOOKUP(A13,'GDP Data'!A$2:Q$144,16,FALSE),"Not Found")</f>
        <v>31386896487.040699</v>
      </c>
      <c r="I13">
        <f t="shared" si="3"/>
        <v>1.1276186708795064E-3</v>
      </c>
      <c r="J13">
        <f t="shared" si="4"/>
        <v>-0.88139856925453153</v>
      </c>
    </row>
    <row r="14" spans="1:10" x14ac:dyDescent="0.25">
      <c r="A14" t="s">
        <v>88</v>
      </c>
      <c r="B14">
        <f>('CON Score and Page Rank'!KU85-'MIN and MAX'!B$63)/('MIN and MAX'!F$63-'MIN and MAX'!B$63)</f>
        <v>5.8131715350745992E-4</v>
      </c>
      <c r="C14">
        <f>('CON Score and Page Rank'!KV85-'MIN and MAX'!C$63)/('MIN and MAX'!G$63-'MIN and MAX'!C$63)</f>
        <v>3.2133283177851066E-2</v>
      </c>
      <c r="D14">
        <f>('CON Score and Page Rank'!KW85-'MIN and MAX'!D$63)/('MIN and MAX'!H$63-'MIN and MAX'!D$63)</f>
        <v>0.64056643065389418</v>
      </c>
      <c r="E14">
        <f t="shared" si="0"/>
        <v>3.1551966024343604E-2</v>
      </c>
      <c r="F14">
        <f t="shared" si="1"/>
        <v>0.88233052839669357</v>
      </c>
      <c r="G14">
        <f t="shared" si="2"/>
        <v>0.63998511350038667</v>
      </c>
      <c r="H14" s="3">
        <f>IFERROR(VLOOKUP(A14,'GDP Data'!A$2:Q$144,16,FALSE),"Not Found")</f>
        <v>228415656174.957</v>
      </c>
      <c r="I14">
        <f t="shared" si="3"/>
        <v>1.2361324463818355E-2</v>
      </c>
      <c r="J14">
        <f t="shared" si="4"/>
        <v>-0.86996920393287525</v>
      </c>
    </row>
    <row r="15" spans="1:10" x14ac:dyDescent="0.25">
      <c r="A15" t="s">
        <v>130</v>
      </c>
      <c r="B15">
        <f>('CON Score and Page Rank'!KU127-'MIN and MAX'!B$63)/('MIN and MAX'!F$63-'MIN and MAX'!B$63)</f>
        <v>1.6595068838696093E-3</v>
      </c>
      <c r="C15">
        <f>('CON Score and Page Rank'!KV127-'MIN and MAX'!C$63)/('MIN and MAX'!G$63-'MIN and MAX'!C$63)</f>
        <v>3.2847289696656429E-2</v>
      </c>
      <c r="D15">
        <f>('CON Score and Page Rank'!KW127-'MIN and MAX'!D$63)/('MIN and MAX'!H$63-'MIN and MAX'!D$63)</f>
        <v>0.81591003748438151</v>
      </c>
      <c r="E15">
        <f t="shared" si="0"/>
        <v>3.1187782812786821E-2</v>
      </c>
      <c r="F15">
        <f t="shared" si="1"/>
        <v>0.88174964416728052</v>
      </c>
      <c r="G15">
        <f t="shared" si="2"/>
        <v>0.81425053060051189</v>
      </c>
      <c r="H15" s="3">
        <f>IFERROR(VLOOKUP(A15,'GDP Data'!A$2:Q$144,16,FALSE),"Not Found")</f>
        <v>75244294275.149796</v>
      </c>
      <c r="I15">
        <f t="shared" si="3"/>
        <v>3.6281729268971908E-3</v>
      </c>
      <c r="J15">
        <f t="shared" si="4"/>
        <v>-0.87812147124038331</v>
      </c>
    </row>
    <row r="16" spans="1:10" x14ac:dyDescent="0.25">
      <c r="A16" t="s">
        <v>107</v>
      </c>
      <c r="B16">
        <f>('CON Score and Page Rank'!KU104-'MIN and MAX'!B$63)/('MIN and MAX'!F$63-'MIN and MAX'!B$63)</f>
        <v>1.0020903825661256E-2</v>
      </c>
      <c r="C16">
        <f>('CON Score and Page Rank'!KV104-'MIN and MAX'!C$63)/('MIN and MAX'!G$63-'MIN and MAX'!C$63)</f>
        <v>4.1196398997280545E-2</v>
      </c>
      <c r="D16">
        <f>('CON Score and Page Rank'!KW104-'MIN and MAX'!D$63)/('MIN and MAX'!H$63-'MIN and MAX'!D$63)</f>
        <v>0.95585172844648059</v>
      </c>
      <c r="E16">
        <f t="shared" si="0"/>
        <v>3.1175495171619289E-2</v>
      </c>
      <c r="F16">
        <f t="shared" si="1"/>
        <v>0.88173004497449958</v>
      </c>
      <c r="G16">
        <f t="shared" si="2"/>
        <v>0.94583082462081935</v>
      </c>
      <c r="H16" s="3">
        <f>IFERROR(VLOOKUP(A16,'GDP Data'!A$2:Q$144,16,FALSE),"Not Found")</f>
        <v>206224598564.62399</v>
      </c>
      <c r="I16">
        <f t="shared" si="3"/>
        <v>1.1096088805716985E-2</v>
      </c>
      <c r="J16">
        <f t="shared" si="4"/>
        <v>-0.87063395616878259</v>
      </c>
    </row>
    <row r="17" spans="1:10" x14ac:dyDescent="0.25">
      <c r="A17" t="s">
        <v>53</v>
      </c>
      <c r="B17">
        <f>('CON Score and Page Rank'!KU48-'MIN and MAX'!B$63)/('MIN and MAX'!F$63-'MIN and MAX'!B$63)</f>
        <v>6.0272554442186189E-3</v>
      </c>
      <c r="C17">
        <f>('CON Score and Page Rank'!KV48-'MIN and MAX'!C$63)/('MIN and MAX'!G$63-'MIN and MAX'!C$63)</f>
        <v>3.7127733461476915E-2</v>
      </c>
      <c r="D17">
        <f>('CON Score and Page Rank'!KW48-'MIN and MAX'!D$63)/('MIN and MAX'!H$63-'MIN and MAX'!D$63)</f>
        <v>0.89004581424406493</v>
      </c>
      <c r="E17">
        <f t="shared" si="0"/>
        <v>3.1100478017258296E-2</v>
      </c>
      <c r="F17">
        <f t="shared" si="1"/>
        <v>0.88161039014000719</v>
      </c>
      <c r="G17">
        <f t="shared" si="2"/>
        <v>0.88401855879984625</v>
      </c>
      <c r="H17" s="3" t="str">
        <f>IFERROR(VLOOKUP(A17,'GDP Data'!A$2:Q$144,16,FALSE),"Not Found")</f>
        <v>Not Found</v>
      </c>
      <c r="I17" t="str">
        <f t="shared" si="3"/>
        <v>No Value</v>
      </c>
      <c r="J17" t="str">
        <f t="shared" si="4"/>
        <v>No Value</v>
      </c>
    </row>
    <row r="18" spans="1:10" x14ac:dyDescent="0.25">
      <c r="A18" t="s">
        <v>51</v>
      </c>
      <c r="B18">
        <f>('CON Score and Page Rank'!KU46-'MIN and MAX'!B$63)/('MIN and MAX'!F$63-'MIN and MAX'!B$63)</f>
        <v>1.2442005594838944E-2</v>
      </c>
      <c r="C18">
        <f>('CON Score and Page Rank'!KV46-'MIN and MAX'!C$63)/('MIN and MAX'!G$63-'MIN and MAX'!C$63)</f>
        <v>4.3115485836749387E-2</v>
      </c>
      <c r="D18">
        <f>('CON Score and Page Rank'!KW46-'MIN and MAX'!D$63)/('MIN and MAX'!H$63-'MIN and MAX'!D$63)</f>
        <v>0.83173677634319032</v>
      </c>
      <c r="E18">
        <f t="shared" si="0"/>
        <v>3.0673480241910443E-2</v>
      </c>
      <c r="F18">
        <f t="shared" si="1"/>
        <v>0.88092931461037538</v>
      </c>
      <c r="G18">
        <f t="shared" si="2"/>
        <v>0.81929477074835133</v>
      </c>
      <c r="H18" s="3" t="str">
        <f>IFERROR(VLOOKUP(A18,'GDP Data'!A$2:Q$144,16,FALSE),"Not Found")</f>
        <v>Not Found</v>
      </c>
      <c r="I18" t="str">
        <f t="shared" si="3"/>
        <v>No Value</v>
      </c>
      <c r="J18" t="str">
        <f t="shared" si="4"/>
        <v>No Value</v>
      </c>
    </row>
    <row r="19" spans="1:10" x14ac:dyDescent="0.25">
      <c r="A19" t="s">
        <v>226</v>
      </c>
      <c r="B19">
        <f>('CON Score and Page Rank'!KU215-'MIN and MAX'!B$63)/('MIN and MAX'!F$63-'MIN and MAX'!B$63)</f>
        <v>1.1139794880918274E-2</v>
      </c>
      <c r="C19">
        <f>('CON Score and Page Rank'!KV215-'MIN and MAX'!C$63)/('MIN and MAX'!G$63-'MIN and MAX'!C$63)</f>
        <v>4.1572556054185979E-2</v>
      </c>
      <c r="D19">
        <f>('CON Score and Page Rank'!KW215-'MIN and MAX'!D$63)/('MIN and MAX'!H$63-'MIN and MAX'!D$63)</f>
        <v>0.83715118700541447</v>
      </c>
      <c r="E19">
        <f t="shared" si="0"/>
        <v>3.0432761173267705E-2</v>
      </c>
      <c r="F19">
        <f t="shared" si="1"/>
        <v>0.88054535975947545</v>
      </c>
      <c r="G19">
        <f t="shared" si="2"/>
        <v>0.82601139212449615</v>
      </c>
      <c r="H19" s="3">
        <f>IFERROR(VLOOKUP(A19,'GDP Data'!A$2:Q$144,16,FALSE),"Not Found")</f>
        <v>482359318767.703</v>
      </c>
      <c r="I19">
        <f t="shared" si="3"/>
        <v>2.6840065527137327E-2</v>
      </c>
      <c r="J19">
        <f t="shared" si="4"/>
        <v>-0.8537052942323381</v>
      </c>
    </row>
    <row r="20" spans="1:10" x14ac:dyDescent="0.25">
      <c r="A20" t="s">
        <v>202</v>
      </c>
      <c r="B20">
        <f>('CON Score and Page Rank'!KU191-'MIN and MAX'!B$63)/('MIN and MAX'!F$63-'MIN and MAX'!B$63)</f>
        <v>1.3012768202488884E-2</v>
      </c>
      <c r="C20">
        <f>('CON Score and Page Rank'!KV191-'MIN and MAX'!C$63)/('MIN and MAX'!G$63-'MIN and MAX'!C$63)</f>
        <v>4.3440243460236373E-2</v>
      </c>
      <c r="D20">
        <f>('CON Score and Page Rank'!KW191-'MIN and MAX'!D$63)/('MIN and MAX'!H$63-'MIN and MAX'!D$63)</f>
        <v>0.93252811328613083</v>
      </c>
      <c r="E20">
        <f t="shared" si="0"/>
        <v>3.0427475257747489E-2</v>
      </c>
      <c r="F20">
        <f t="shared" si="1"/>
        <v>0.88053692854994614</v>
      </c>
      <c r="G20">
        <f t="shared" si="2"/>
        <v>0.91951534508364197</v>
      </c>
      <c r="H20" s="3">
        <f>IFERROR(VLOOKUP(A20,'GDP Data'!A$2:Q$144,16,FALSE),"Not Found")</f>
        <v>381112119657.44501</v>
      </c>
      <c r="I20">
        <f t="shared" si="3"/>
        <v>2.1067399399789757E-2</v>
      </c>
      <c r="J20">
        <f t="shared" si="4"/>
        <v>-0.8594695291501564</v>
      </c>
    </row>
    <row r="21" spans="1:10" x14ac:dyDescent="0.25">
      <c r="A21" t="s">
        <v>203</v>
      </c>
      <c r="B21">
        <f>('CON Score and Page Rank'!KU192-'MIN and MAX'!B$63)/('MIN and MAX'!F$63-'MIN and MAX'!B$63)</f>
        <v>1.8401296306452038E-3</v>
      </c>
      <c r="C21">
        <f>('CON Score and Page Rank'!KV192-'MIN and MAX'!C$63)/('MIN and MAX'!G$63-'MIN and MAX'!C$63)</f>
        <v>3.2139021238516481E-2</v>
      </c>
      <c r="D21">
        <f>('CON Score and Page Rank'!KW192-'MIN and MAX'!D$63)/('MIN and MAX'!H$63-'MIN and MAX'!D$63)</f>
        <v>0.77925864223240315</v>
      </c>
      <c r="E21">
        <f t="shared" si="0"/>
        <v>3.0298891607871276E-2</v>
      </c>
      <c r="F21">
        <f t="shared" si="1"/>
        <v>0.88033183338904031</v>
      </c>
      <c r="G21">
        <f t="shared" si="2"/>
        <v>0.77741851260175798</v>
      </c>
      <c r="H21" s="3">
        <f>IFERROR(VLOOKUP(A21,'GDP Data'!A$2:Q$144,16,FALSE),"Not Found")</f>
        <v>52016408950.8936</v>
      </c>
      <c r="I21">
        <f t="shared" si="3"/>
        <v>2.3038219522571205E-3</v>
      </c>
      <c r="J21">
        <f t="shared" si="4"/>
        <v>-0.87802801143678322</v>
      </c>
    </row>
    <row r="22" spans="1:10" x14ac:dyDescent="0.25">
      <c r="A22" t="s">
        <v>45</v>
      </c>
      <c r="B22">
        <f>('CON Score and Page Rank'!KU39-'MIN and MAX'!B$63)/('MIN and MAX'!F$63-'MIN and MAX'!B$63)</f>
        <v>1.5123615971380726E-2</v>
      </c>
      <c r="C22">
        <f>('CON Score and Page Rank'!KV39-'MIN and MAX'!C$63)/('MIN and MAX'!G$63-'MIN and MAX'!C$63)</f>
        <v>4.5244846929334365E-2</v>
      </c>
      <c r="D22">
        <f>('CON Score and Page Rank'!KW39-'MIN and MAX'!D$63)/('MIN and MAX'!H$63-'MIN and MAX'!D$63)</f>
        <v>0.90545605997501044</v>
      </c>
      <c r="E22">
        <f t="shared" si="0"/>
        <v>3.0121230957953639E-2</v>
      </c>
      <c r="F22">
        <f t="shared" si="1"/>
        <v>0.88004845879501858</v>
      </c>
      <c r="G22">
        <f t="shared" si="2"/>
        <v>0.89033244400362976</v>
      </c>
      <c r="H22" s="3" t="str">
        <f>IFERROR(VLOOKUP(A22,'GDP Data'!A$2:Q$144,16,FALSE),"Not Found")</f>
        <v>Not Found</v>
      </c>
      <c r="I22" t="str">
        <f t="shared" si="3"/>
        <v>No Value</v>
      </c>
      <c r="J22" t="str">
        <f t="shared" si="4"/>
        <v>No Value</v>
      </c>
    </row>
    <row r="23" spans="1:10" x14ac:dyDescent="0.25">
      <c r="A23" t="s">
        <v>94</v>
      </c>
      <c r="B23">
        <f>('CON Score and Page Rank'!KU91-'MIN and MAX'!B$63)/('MIN and MAX'!F$63-'MIN and MAX'!B$63)</f>
        <v>1.0387391060442333E-2</v>
      </c>
      <c r="C23">
        <f>('CON Score and Page Rank'!KV91-'MIN and MAX'!C$63)/('MIN and MAX'!G$63-'MIN and MAX'!C$63)</f>
        <v>4.0220853183361445E-2</v>
      </c>
      <c r="D23">
        <f>('CON Score and Page Rank'!KW91-'MIN and MAX'!D$63)/('MIN and MAX'!H$63-'MIN and MAX'!D$63)</f>
        <v>0.84506455643481881</v>
      </c>
      <c r="E23">
        <f t="shared" si="0"/>
        <v>2.983346212291911E-2</v>
      </c>
      <c r="F23">
        <f t="shared" si="1"/>
        <v>0.87958945801551125</v>
      </c>
      <c r="G23">
        <f t="shared" si="2"/>
        <v>0.83467716537437653</v>
      </c>
      <c r="H23" s="3" t="str">
        <f>IFERROR(VLOOKUP(A23,'GDP Data'!A$2:Q$144,16,FALSE),"Not Found")</f>
        <v>Not Found</v>
      </c>
      <c r="I23" t="str">
        <f t="shared" si="3"/>
        <v>No Value</v>
      </c>
      <c r="J23" t="str">
        <f t="shared" si="4"/>
        <v>No Value</v>
      </c>
    </row>
    <row r="24" spans="1:10" x14ac:dyDescent="0.25">
      <c r="A24" t="s">
        <v>105</v>
      </c>
      <c r="B24">
        <f>('CON Score and Page Rank'!KU102-'MIN and MAX'!B$63)/('MIN and MAX'!F$63-'MIN and MAX'!B$63)</f>
        <v>3.5385074708415929E-3</v>
      </c>
      <c r="C24">
        <f>('CON Score and Page Rank'!KV102-'MIN and MAX'!C$63)/('MIN and MAX'!G$63-'MIN and MAX'!C$63)</f>
        <v>3.2961528444441016E-2</v>
      </c>
      <c r="D24">
        <f>('CON Score and Page Rank'!KW102-'MIN and MAX'!D$63)/('MIN and MAX'!H$63-'MIN and MAX'!D$63)</f>
        <v>0.66722199083715117</v>
      </c>
      <c r="E24">
        <f t="shared" si="0"/>
        <v>2.9423020973599424E-2</v>
      </c>
      <c r="F24">
        <f t="shared" si="1"/>
        <v>0.87893479085025994</v>
      </c>
      <c r="G24">
        <f t="shared" si="2"/>
        <v>0.66368348336630956</v>
      </c>
      <c r="H24" s="3">
        <f>IFERROR(VLOOKUP(A24,'GDP Data'!A$2:Q$144,16,FALSE),"Not Found")</f>
        <v>92699089726.918106</v>
      </c>
      <c r="I24">
        <f t="shared" si="3"/>
        <v>4.6233679283359478E-3</v>
      </c>
      <c r="J24">
        <f t="shared" si="4"/>
        <v>-0.87431142292192399</v>
      </c>
    </row>
    <row r="25" spans="1:10" x14ac:dyDescent="0.25">
      <c r="A25" t="s">
        <v>223</v>
      </c>
      <c r="B25">
        <f>('CON Score and Page Rank'!KU212-'MIN and MAX'!B$63)/('MIN and MAX'!F$63-'MIN and MAX'!B$63)</f>
        <v>9.6087517522553019E-4</v>
      </c>
      <c r="C25">
        <f>('CON Score and Page Rank'!KV212-'MIN and MAX'!C$63)/('MIN and MAX'!G$63-'MIN and MAX'!C$63)</f>
        <v>3.028619842962145E-2</v>
      </c>
      <c r="D25">
        <f>('CON Score and Page Rank'!KW212-'MIN and MAX'!D$63)/('MIN and MAX'!H$63-'MIN and MAX'!D$63)</f>
        <v>0.57476051645147852</v>
      </c>
      <c r="E25">
        <f t="shared" si="0"/>
        <v>2.9325323254395921E-2</v>
      </c>
      <c r="F25">
        <f t="shared" si="1"/>
        <v>0.87877895976707443</v>
      </c>
      <c r="G25">
        <f t="shared" si="2"/>
        <v>0.57379964127625294</v>
      </c>
      <c r="H25" s="3">
        <f>IFERROR(VLOOKUP(A25,'GDP Data'!A$2:Q$144,16,FALSE),"Not Found")</f>
        <v>27642525749.3456</v>
      </c>
      <c r="I25">
        <f t="shared" si="3"/>
        <v>9.1413126267787077E-4</v>
      </c>
      <c r="J25">
        <f t="shared" si="4"/>
        <v>-0.87786482850439651</v>
      </c>
    </row>
    <row r="26" spans="1:10" x14ac:dyDescent="0.25">
      <c r="A26" t="s">
        <v>279</v>
      </c>
      <c r="B26">
        <f>('CON Score and Page Rank'!KU184-'MIN and MAX'!B$63)/('MIN and MAX'!F$63-'MIN and MAX'!B$63)</f>
        <v>8.4007187885303536E-3</v>
      </c>
      <c r="C26">
        <f>('CON Score and Page Rank'!KV184-'MIN and MAX'!C$63)/('MIN and MAX'!G$63-'MIN and MAX'!C$63)</f>
        <v>3.7683408766331847E-2</v>
      </c>
      <c r="D26">
        <f>('CON Score and Page Rank'!KW184-'MIN and MAX'!D$63)/('MIN and MAX'!H$63-'MIN and MAX'!D$63)</f>
        <v>0.83798417326114116</v>
      </c>
      <c r="E26">
        <f t="shared" si="0"/>
        <v>2.9282689977801493E-2</v>
      </c>
      <c r="F26">
        <f t="shared" si="1"/>
        <v>0.87871095828530354</v>
      </c>
      <c r="G26">
        <f t="shared" si="2"/>
        <v>0.82958345447261084</v>
      </c>
      <c r="H26" s="3">
        <f>IFERROR(VLOOKUP(A26,'GDP Data'!A$2:Q$144,16,FALSE),"Not Found")</f>
        <v>47062206677.6539</v>
      </c>
      <c r="I26">
        <f t="shared" si="3"/>
        <v>2.0213553171098617E-3</v>
      </c>
      <c r="J26">
        <f t="shared" si="4"/>
        <v>-0.87668960296819365</v>
      </c>
    </row>
    <row r="27" spans="1:10" x14ac:dyDescent="0.25">
      <c r="A27" t="s">
        <v>185</v>
      </c>
      <c r="B27">
        <f>('CON Score and Page Rank'!KU177-'MIN and MAX'!B$63)/('MIN and MAX'!F$63-'MIN and MAX'!B$63)</f>
        <v>6.2004607218638184E-3</v>
      </c>
      <c r="C27">
        <f>('CON Score and Page Rank'!KV177-'MIN and MAX'!C$63)/('MIN and MAX'!G$63-'MIN and MAX'!C$63)</f>
        <v>3.5459564464826919E-2</v>
      </c>
      <c r="D27">
        <f>('CON Score and Page Rank'!KW177-'MIN and MAX'!D$63)/('MIN and MAX'!H$63-'MIN and MAX'!D$63)</f>
        <v>0.73052894627238651</v>
      </c>
      <c r="E27">
        <f t="shared" si="0"/>
        <v>2.9259103742963102E-2</v>
      </c>
      <c r="F27">
        <f t="shared" si="1"/>
        <v>0.87867333746310738</v>
      </c>
      <c r="G27">
        <f t="shared" si="2"/>
        <v>0.72432848555052265</v>
      </c>
      <c r="H27" s="3">
        <f>IFERROR(VLOOKUP(A27,'GDP Data'!A$2:Q$144,16,FALSE),"Not Found")</f>
        <v>48533659592.172798</v>
      </c>
      <c r="I27">
        <f t="shared" si="3"/>
        <v>2.1052510344460014E-3</v>
      </c>
      <c r="J27">
        <f t="shared" si="4"/>
        <v>-0.87656808642866135</v>
      </c>
    </row>
    <row r="28" spans="1:10" x14ac:dyDescent="0.25">
      <c r="A28" t="s">
        <v>157</v>
      </c>
      <c r="B28">
        <f>('CON Score and Page Rank'!KU154-'MIN and MAX'!B$63)/('MIN and MAX'!F$63-'MIN and MAX'!B$63)</f>
        <v>1.3038237074436698E-3</v>
      </c>
      <c r="C28">
        <f>('CON Score and Page Rank'!KV154-'MIN and MAX'!C$63)/('MIN and MAX'!G$63-'MIN and MAX'!C$63)</f>
        <v>3.0544409649549242E-2</v>
      </c>
      <c r="D28">
        <f>('CON Score and Page Rank'!KW154-'MIN and MAX'!D$63)/('MIN and MAX'!H$63-'MIN and MAX'!D$63)</f>
        <v>0.83881715951686797</v>
      </c>
      <c r="E28">
        <f t="shared" si="0"/>
        <v>2.9240585942105574E-2</v>
      </c>
      <c r="F28">
        <f t="shared" si="1"/>
        <v>0.87864380096021477</v>
      </c>
      <c r="G28">
        <f t="shared" si="2"/>
        <v>0.83751333580942433</v>
      </c>
      <c r="H28" s="3">
        <f>IFERROR(VLOOKUP(A28,'GDP Data'!A$2:Q$144,16,FALSE),"Not Found")</f>
        <v>244360888750.80701</v>
      </c>
      <c r="I28">
        <f t="shared" si="3"/>
        <v>1.3270450886990318E-2</v>
      </c>
      <c r="J28">
        <f t="shared" si="4"/>
        <v>-0.86537335007322447</v>
      </c>
    </row>
    <row r="29" spans="1:10" x14ac:dyDescent="0.25">
      <c r="A29" t="s">
        <v>193</v>
      </c>
      <c r="B29">
        <f>('CON Score and Page Rank'!KU29-'MIN and MAX'!B$63)/('MIN and MAX'!F$63-'MIN and MAX'!B$63)</f>
        <v>4.5180054678291602E-3</v>
      </c>
      <c r="C29">
        <f>('CON Score and Page Rank'!KV29-'MIN and MAX'!C$63)/('MIN and MAX'!G$63-'MIN and MAX'!C$63)</f>
        <v>3.3742937545857485E-2</v>
      </c>
      <c r="D29">
        <f>('CON Score and Page Rank'!KW29-'MIN and MAX'!D$63)/('MIN and MAX'!H$63-'MIN and MAX'!D$63)</f>
        <v>0.76759683465222828</v>
      </c>
      <c r="E29">
        <f t="shared" si="0"/>
        <v>2.9224932078028325E-2</v>
      </c>
      <c r="F29">
        <f t="shared" si="1"/>
        <v>0.87861883253090978</v>
      </c>
      <c r="G29">
        <f t="shared" si="2"/>
        <v>0.76307882918439907</v>
      </c>
      <c r="H29" s="3">
        <f>IFERROR(VLOOKUP(A29,'GDP Data'!A$2:Q$144,16,FALSE),"Not Found")</f>
        <v>49997186439.091599</v>
      </c>
      <c r="I29">
        <f t="shared" si="3"/>
        <v>2.1886948425702303E-3</v>
      </c>
      <c r="J29">
        <f t="shared" si="4"/>
        <v>-0.87643013768833955</v>
      </c>
    </row>
    <row r="30" spans="1:10" x14ac:dyDescent="0.25">
      <c r="A30" t="s">
        <v>111</v>
      </c>
      <c r="B30">
        <f>('CON Score and Page Rank'!KU108-'MIN and MAX'!B$63)/('MIN and MAX'!F$63-'MIN and MAX'!B$63)</f>
        <v>1.1271196090391839E-3</v>
      </c>
      <c r="C30">
        <f>('CON Score and Page Rank'!KV108-'MIN and MAX'!C$63)/('MIN and MAX'!G$63-'MIN and MAX'!C$63)</f>
        <v>3.032529878300837E-2</v>
      </c>
      <c r="D30">
        <f>('CON Score and Page Rank'!KW108-'MIN and MAX'!D$63)/('MIN and MAX'!H$63-'MIN and MAX'!D$63)</f>
        <v>0.6426488962932112</v>
      </c>
      <c r="E30">
        <f t="shared" si="0"/>
        <v>2.9198179173969187E-2</v>
      </c>
      <c r="F30">
        <f t="shared" si="1"/>
        <v>0.87857616076690237</v>
      </c>
      <c r="G30">
        <f t="shared" si="2"/>
        <v>0.64152177668417198</v>
      </c>
      <c r="H30" s="3">
        <f>IFERROR(VLOOKUP(A30,'GDP Data'!A$2:Q$144,16,FALSE),"Not Found")</f>
        <v>19797254643.121201</v>
      </c>
      <c r="I30">
        <f t="shared" si="3"/>
        <v>4.6682870840729297E-4</v>
      </c>
      <c r="J30">
        <f t="shared" si="4"/>
        <v>-0.87810933205849506</v>
      </c>
    </row>
    <row r="31" spans="1:10" x14ac:dyDescent="0.25">
      <c r="A31" t="s">
        <v>195</v>
      </c>
      <c r="B31">
        <f>('CON Score and Page Rank'!KU186-'MIN and MAX'!B$63)/('MIN and MAX'!F$63-'MIN and MAX'!B$63)</f>
        <v>2.8037395107172328E-3</v>
      </c>
      <c r="C31">
        <f>('CON Score and Page Rank'!KV186-'MIN and MAX'!C$63)/('MIN and MAX'!G$63-'MIN and MAX'!C$63)</f>
        <v>3.1995844544786614E-2</v>
      </c>
      <c r="D31">
        <f>('CON Score and Page Rank'!KW186-'MIN and MAX'!D$63)/('MIN and MAX'!H$63-'MIN and MAX'!D$63)</f>
        <v>0.73885880882965427</v>
      </c>
      <c r="E31">
        <f t="shared" si="0"/>
        <v>2.9192105034069382E-2</v>
      </c>
      <c r="F31">
        <f t="shared" si="1"/>
        <v>0.87856647231350027</v>
      </c>
      <c r="G31">
        <f t="shared" si="2"/>
        <v>0.73605506931893705</v>
      </c>
      <c r="H31" s="3">
        <f>IFERROR(VLOOKUP(A31,'GDP Data'!A$2:Q$144,16,FALSE),"Not Found")</f>
        <v>133503411375.739</v>
      </c>
      <c r="I31">
        <f t="shared" si="3"/>
        <v>6.9498493273426522E-3</v>
      </c>
      <c r="J31">
        <f t="shared" si="4"/>
        <v>-0.87161662298615761</v>
      </c>
    </row>
    <row r="32" spans="1:10" x14ac:dyDescent="0.25">
      <c r="A32" t="s">
        <v>110</v>
      </c>
      <c r="B32">
        <f>('CON Score and Page Rank'!KU107-'MIN and MAX'!B$63)/('MIN and MAX'!F$63-'MIN and MAX'!B$63)</f>
        <v>2.3526003715266853E-2</v>
      </c>
      <c r="C32">
        <f>('CON Score and Page Rank'!KV107-'MIN and MAX'!C$63)/('MIN and MAX'!G$63-'MIN and MAX'!C$63)</f>
        <v>5.269802147772415E-2</v>
      </c>
      <c r="D32">
        <f>('CON Score and Page Rank'!KW107-'MIN and MAX'!D$63)/('MIN and MAX'!H$63-'MIN and MAX'!D$63)</f>
        <v>0.96043315285297792</v>
      </c>
      <c r="E32">
        <f t="shared" si="0"/>
        <v>2.9172017762457297E-2</v>
      </c>
      <c r="F32">
        <f t="shared" si="1"/>
        <v>0.87853443245300933</v>
      </c>
      <c r="G32">
        <f t="shared" si="2"/>
        <v>0.93690714913771111</v>
      </c>
      <c r="H32" s="3">
        <f>IFERROR(VLOOKUP(A32,'GDP Data'!A$2:Q$144,16,FALSE),"Not Found")</f>
        <v>756350347320.38098</v>
      </c>
      <c r="I32">
        <f t="shared" si="3"/>
        <v>4.2461818460773959E-2</v>
      </c>
      <c r="J32">
        <f t="shared" si="4"/>
        <v>-0.83607261399223542</v>
      </c>
    </row>
    <row r="33" spans="1:10" x14ac:dyDescent="0.25">
      <c r="A33" t="s">
        <v>171</v>
      </c>
      <c r="B33">
        <f>('CON Score and Page Rank'!KU167-'MIN and MAX'!B$63)/('MIN and MAX'!F$63-'MIN and MAX'!B$63)</f>
        <v>5.6636051618883106E-4</v>
      </c>
      <c r="C33">
        <f>('CON Score and Page Rank'!KV167-'MIN and MAX'!C$63)/('MIN and MAX'!G$63-'MIN and MAX'!C$63)</f>
        <v>2.9530101725819293E-2</v>
      </c>
      <c r="D33">
        <f>('CON Score and Page Rank'!KW167-'MIN and MAX'!D$63)/('MIN and MAX'!H$63-'MIN and MAX'!D$63)</f>
        <v>0.69970845481049559</v>
      </c>
      <c r="E33">
        <f t="shared" si="0"/>
        <v>2.8963741209630463E-2</v>
      </c>
      <c r="F33">
        <f t="shared" si="1"/>
        <v>0.87820222448445295</v>
      </c>
      <c r="G33">
        <f t="shared" si="2"/>
        <v>0.69914209429430674</v>
      </c>
      <c r="H33" s="3">
        <f>IFERROR(VLOOKUP(A33,'GDP Data'!A$2:Q$144,16,FALSE),"Not Found")</f>
        <v>80845384375.123596</v>
      </c>
      <c r="I33">
        <f t="shared" si="3"/>
        <v>3.9475222361173871E-3</v>
      </c>
      <c r="J33">
        <f t="shared" si="4"/>
        <v>-0.87425470224833557</v>
      </c>
    </row>
    <row r="34" spans="1:10" x14ac:dyDescent="0.25">
      <c r="A34" t="s">
        <v>298</v>
      </c>
      <c r="B34">
        <f>('CON Score and Page Rank'!KU44-'MIN and MAX'!B$63)/('MIN and MAX'!F$63-'MIN and MAX'!B$63)</f>
        <v>9.0042809424525797E-4</v>
      </c>
      <c r="C34">
        <f>('CON Score and Page Rank'!KV44-'MIN and MAX'!C$63)/('MIN and MAX'!G$63-'MIN and MAX'!C$63)</f>
        <v>2.9684961413067142E-2</v>
      </c>
      <c r="D34">
        <f>('CON Score and Page Rank'!KW44-'MIN and MAX'!D$63)/('MIN and MAX'!H$63-'MIN and MAX'!D$63)</f>
        <v>0.7138692211578509</v>
      </c>
      <c r="E34">
        <f t="shared" si="0"/>
        <v>2.8784533318821883E-2</v>
      </c>
      <c r="F34">
        <f t="shared" si="1"/>
        <v>0.87791638199019839</v>
      </c>
      <c r="G34">
        <f t="shared" si="2"/>
        <v>0.71296879306360561</v>
      </c>
      <c r="H34" s="3" t="str">
        <f>IFERROR(VLOOKUP(A34,'GDP Data'!A$2:Q$144,16,FALSE),"Not Found")</f>
        <v>Not Found</v>
      </c>
      <c r="I34" t="str">
        <f t="shared" si="3"/>
        <v>No Value</v>
      </c>
      <c r="J34" t="str">
        <f t="shared" si="4"/>
        <v>No Value</v>
      </c>
    </row>
    <row r="35" spans="1:10" x14ac:dyDescent="0.25">
      <c r="A35" t="s">
        <v>55</v>
      </c>
      <c r="B35">
        <f>('CON Score and Page Rank'!KU50-'MIN and MAX'!B$63)/('MIN and MAX'!F$63-'MIN and MAX'!B$63)</f>
        <v>1.4150021722031867E-3</v>
      </c>
      <c r="C35">
        <f>('CON Score and Page Rank'!KV50-'MIN and MAX'!C$63)/('MIN and MAX'!G$63-'MIN and MAX'!C$63)</f>
        <v>3.0161927135768166E-2</v>
      </c>
      <c r="D35">
        <f>('CON Score and Page Rank'!KW50-'MIN and MAX'!D$63)/('MIN and MAX'!H$63-'MIN and MAX'!D$63)</f>
        <v>0.83798417326114116</v>
      </c>
      <c r="E35">
        <f t="shared" si="0"/>
        <v>2.8746924963564978E-2</v>
      </c>
      <c r="F35">
        <f t="shared" si="1"/>
        <v>0.8778563954236307</v>
      </c>
      <c r="G35">
        <f t="shared" si="2"/>
        <v>0.83656917108893802</v>
      </c>
      <c r="H35" s="3">
        <f>IFERROR(VLOOKUP(A35,'GDP Data'!A$2:Q$144,16,FALSE),"Not Found")</f>
        <v>48095213746.467697</v>
      </c>
      <c r="I35">
        <f t="shared" si="3"/>
        <v>2.0802527974140635E-3</v>
      </c>
      <c r="J35">
        <f t="shared" si="4"/>
        <v>-0.87577614262621661</v>
      </c>
    </row>
    <row r="36" spans="1:10" x14ac:dyDescent="0.25">
      <c r="A36" t="s">
        <v>78</v>
      </c>
      <c r="B36">
        <f>('CON Score and Page Rank'!KU75-'MIN and MAX'!B$63)/('MIN and MAX'!F$63-'MIN and MAX'!B$63)</f>
        <v>7.0946786562283721E-3</v>
      </c>
      <c r="C36">
        <f>('CON Score and Page Rank'!KV75-'MIN and MAX'!C$63)/('MIN and MAX'!G$63-'MIN and MAX'!C$63)</f>
        <v>3.562174319945511E-2</v>
      </c>
      <c r="D36">
        <f>('CON Score and Page Rank'!KW75-'MIN and MAX'!D$63)/('MIN and MAX'!H$63-'MIN and MAX'!D$63)</f>
        <v>0.77592669720949603</v>
      </c>
      <c r="E36">
        <f t="shared" si="0"/>
        <v>2.8527064543226739E-2</v>
      </c>
      <c r="F36">
        <f t="shared" si="1"/>
        <v>0.87750571080447792</v>
      </c>
      <c r="G36">
        <f t="shared" si="2"/>
        <v>0.76883201855326766</v>
      </c>
      <c r="H36" s="3">
        <f>IFERROR(VLOOKUP(A36,'GDP Data'!A$2:Q$144,16,FALSE),"Not Found")</f>
        <v>305595408895.26501</v>
      </c>
      <c r="I36">
        <f t="shared" si="3"/>
        <v>1.6761771569129377E-2</v>
      </c>
      <c r="J36">
        <f t="shared" si="4"/>
        <v>-0.86074393923534853</v>
      </c>
    </row>
    <row r="37" spans="1:10" x14ac:dyDescent="0.25">
      <c r="A37" t="s">
        <v>100</v>
      </c>
      <c r="B37">
        <f>('CON Score and Page Rank'!KU97-'MIN and MAX'!B$63)/('MIN and MAX'!F$63-'MIN and MAX'!B$63)</f>
        <v>1.1352833695763207E-2</v>
      </c>
      <c r="C37">
        <f>('CON Score and Page Rank'!KV97-'MIN and MAX'!C$63)/('MIN and MAX'!G$63-'MIN and MAX'!C$63)</f>
        <v>3.9813689458639251E-2</v>
      </c>
      <c r="D37">
        <f>('CON Score and Page Rank'!KW97-'MIN and MAX'!D$63)/('MIN and MAX'!H$63-'MIN and MAX'!D$63)</f>
        <v>0.79633486047480218</v>
      </c>
      <c r="E37">
        <f t="shared" si="0"/>
        <v>2.8460855762876044E-2</v>
      </c>
      <c r="F37">
        <f t="shared" si="1"/>
        <v>0.87740010561694071</v>
      </c>
      <c r="G37">
        <f t="shared" si="2"/>
        <v>0.78498202677903894</v>
      </c>
      <c r="H37" s="3">
        <f>IFERROR(VLOOKUP(A37,'GDP Data'!A$2:Q$144,16,FALSE),"Not Found")</f>
        <v>110081248587.369</v>
      </c>
      <c r="I37">
        <f t="shared" si="3"/>
        <v>5.6144215135776263E-3</v>
      </c>
      <c r="J37">
        <f t="shared" si="4"/>
        <v>-0.8717856841033631</v>
      </c>
    </row>
    <row r="38" spans="1:10" x14ac:dyDescent="0.25">
      <c r="A38" t="s">
        <v>82</v>
      </c>
      <c r="B38">
        <f>('CON Score and Page Rank'!KU79-'MIN and MAX'!B$63)/('MIN and MAX'!F$63-'MIN and MAX'!B$63)</f>
        <v>5.9976598373491356E-4</v>
      </c>
      <c r="C38">
        <f>('CON Score and Page Rank'!KV79-'MIN and MAX'!C$63)/('MIN and MAX'!G$63-'MIN and MAX'!C$63)</f>
        <v>2.898911434625186E-2</v>
      </c>
      <c r="D38">
        <f>('CON Score and Page Rank'!KW79-'MIN and MAX'!D$63)/('MIN and MAX'!H$63-'MIN and MAX'!D$63)</f>
        <v>0.49187838400666389</v>
      </c>
      <c r="E38">
        <f t="shared" si="0"/>
        <v>2.8389348362516945E-2</v>
      </c>
      <c r="F38">
        <f t="shared" si="1"/>
        <v>0.87728604895579654</v>
      </c>
      <c r="G38">
        <f t="shared" si="2"/>
        <v>0.49127861802292899</v>
      </c>
      <c r="H38" s="3">
        <f>IFERROR(VLOOKUP(A38,'GDP Data'!A$2:Q$144,16,FALSE),"Not Found")</f>
        <v>18203968001.8908</v>
      </c>
      <c r="I38">
        <f t="shared" si="3"/>
        <v>3.7598657246859865E-4</v>
      </c>
      <c r="J38">
        <f t="shared" si="4"/>
        <v>-0.87691006238332792</v>
      </c>
    </row>
    <row r="39" spans="1:10" x14ac:dyDescent="0.25">
      <c r="A39" t="s">
        <v>46</v>
      </c>
      <c r="B39">
        <f>('CON Score and Page Rank'!KU40-'MIN and MAX'!B$63)/('MIN and MAX'!F$63-'MIN and MAX'!B$63)</f>
        <v>2.9235060542689038E-3</v>
      </c>
      <c r="C39">
        <f>('CON Score and Page Rank'!KV40-'MIN and MAX'!C$63)/('MIN and MAX'!G$63-'MIN and MAX'!C$63)</f>
        <v>3.0952068659507819E-2</v>
      </c>
      <c r="D39">
        <f>('CON Score and Page Rank'!KW40-'MIN and MAX'!D$63)/('MIN and MAX'!H$63-'MIN and MAX'!D$63)</f>
        <v>0.82507288629737607</v>
      </c>
      <c r="E39">
        <f t="shared" si="0"/>
        <v>2.8028562605238914E-2</v>
      </c>
      <c r="F39">
        <f t="shared" si="1"/>
        <v>0.87671058377797084</v>
      </c>
      <c r="G39">
        <f t="shared" si="2"/>
        <v>0.82214938024310713</v>
      </c>
      <c r="H39" s="3">
        <f>IFERROR(VLOOKUP(A39,'GDP Data'!A$2:Q$144,16,FALSE),"Not Found")</f>
        <v>33387712765.957401</v>
      </c>
      <c r="I39">
        <f t="shared" si="3"/>
        <v>1.2416963388233876E-3</v>
      </c>
      <c r="J39">
        <f t="shared" si="4"/>
        <v>-0.87546888743914741</v>
      </c>
    </row>
    <row r="40" spans="1:10" x14ac:dyDescent="0.25">
      <c r="A40" t="s">
        <v>57</v>
      </c>
      <c r="B40">
        <f>('CON Score and Page Rank'!KU52-'MIN and MAX'!B$63)/('MIN and MAX'!F$63-'MIN and MAX'!B$63)</f>
        <v>3.6868603396587774E-3</v>
      </c>
      <c r="C40">
        <f>('CON Score and Page Rank'!KV52-'MIN and MAX'!C$63)/('MIN and MAX'!G$63-'MIN and MAX'!C$63)</f>
        <v>3.1318504233633269E-2</v>
      </c>
      <c r="D40">
        <f>('CON Score and Page Rank'!KW52-'MIN and MAX'!D$63)/('MIN and MAX'!H$63-'MIN and MAX'!D$63)</f>
        <v>0.83465222823823404</v>
      </c>
      <c r="E40">
        <f t="shared" si="0"/>
        <v>2.7631643893974493E-2</v>
      </c>
      <c r="F40">
        <f t="shared" si="1"/>
        <v>0.8760774853472475</v>
      </c>
      <c r="G40">
        <f t="shared" si="2"/>
        <v>0.83096536789857522</v>
      </c>
      <c r="H40" s="3">
        <f>IFERROR(VLOOKUP(A40,'GDP Data'!A$2:Q$144,16,FALSE),"Not Found")</f>
        <v>12803445933.589399</v>
      </c>
      <c r="I40">
        <f t="shared" si="3"/>
        <v>6.8072762628520333E-5</v>
      </c>
      <c r="J40">
        <f t="shared" si="4"/>
        <v>-0.87600941258461895</v>
      </c>
    </row>
    <row r="41" spans="1:10" x14ac:dyDescent="0.25">
      <c r="A41" t="s">
        <v>225</v>
      </c>
      <c r="B41">
        <f>('CON Score and Page Rank'!KU214-'MIN and MAX'!B$63)/('MIN and MAX'!F$63-'MIN and MAX'!B$63)</f>
        <v>4.8848222128455637E-3</v>
      </c>
      <c r="C41">
        <f>('CON Score and Page Rank'!KV214-'MIN and MAX'!C$63)/('MIN and MAX'!G$63-'MIN and MAX'!C$63)</f>
        <v>3.2250718629432684E-2</v>
      </c>
      <c r="D41">
        <f>('CON Score and Page Rank'!KW214-'MIN and MAX'!D$63)/('MIN and MAX'!H$63-'MIN and MAX'!D$63)</f>
        <v>0.81049562682215748</v>
      </c>
      <c r="E41">
        <f t="shared" si="0"/>
        <v>2.736589641658712E-2</v>
      </c>
      <c r="F41">
        <f t="shared" si="1"/>
        <v>0.87565360935922287</v>
      </c>
      <c r="G41">
        <f t="shared" si="2"/>
        <v>0.80561080460931189</v>
      </c>
      <c r="H41" s="3">
        <f>IFERROR(VLOOKUP(A41,'GDP Data'!A$2:Q$144,16,FALSE),"Not Found")</f>
        <v>57236013086.122299</v>
      </c>
      <c r="I41">
        <f t="shared" si="3"/>
        <v>2.6014206241649269E-3</v>
      </c>
      <c r="J41">
        <f t="shared" si="4"/>
        <v>-0.87305218873505797</v>
      </c>
    </row>
    <row r="42" spans="1:10" x14ac:dyDescent="0.25">
      <c r="A42" t="s">
        <v>91</v>
      </c>
      <c r="B42">
        <f>('CON Score and Page Rank'!KU88-'MIN and MAX'!B$63)/('MIN and MAX'!F$63-'MIN and MAX'!B$63)</f>
        <v>1.0268862150762858E-3</v>
      </c>
      <c r="C42">
        <f>('CON Score and Page Rank'!KV88-'MIN and MAX'!C$63)/('MIN and MAX'!G$63-'MIN and MAX'!C$63)</f>
        <v>2.8220431659384902E-2</v>
      </c>
      <c r="D42">
        <f>('CON Score and Page Rank'!KW88-'MIN and MAX'!D$63)/('MIN and MAX'!H$63-'MIN and MAX'!D$63)</f>
        <v>0.7426072469804248</v>
      </c>
      <c r="E42">
        <f t="shared" si="0"/>
        <v>2.7193545444308617E-2</v>
      </c>
      <c r="F42">
        <f t="shared" si="1"/>
        <v>0.87537870387609362</v>
      </c>
      <c r="G42">
        <f t="shared" si="2"/>
        <v>0.7415803607653485</v>
      </c>
      <c r="H42" s="3">
        <f>IFERROR(VLOOKUP(A42,'GDP Data'!A$2:Q$144,16,FALSE),"Not Found")</f>
        <v>68285768554.472</v>
      </c>
      <c r="I42">
        <f t="shared" si="3"/>
        <v>3.231428660615915E-3</v>
      </c>
      <c r="J42">
        <f t="shared" si="4"/>
        <v>-0.87214727521547775</v>
      </c>
    </row>
    <row r="43" spans="1:10" x14ac:dyDescent="0.25">
      <c r="A43" t="s">
        <v>90</v>
      </c>
      <c r="B43">
        <f>('CON Score and Page Rank'!KU87-'MIN and MAX'!B$63)/('MIN and MAX'!F$63-'MIN and MAX'!B$63)</f>
        <v>9.747053615945531E-4</v>
      </c>
      <c r="C43">
        <f>('CON Score and Page Rank'!KV87-'MIN and MAX'!C$63)/('MIN and MAX'!G$63-'MIN and MAX'!C$63)</f>
        <v>2.7945720495012105E-2</v>
      </c>
      <c r="D43">
        <f>('CON Score and Page Rank'!KW87-'MIN and MAX'!D$63)/('MIN and MAX'!H$63-'MIN and MAX'!D$63)</f>
        <v>0.78259058725531028</v>
      </c>
      <c r="E43">
        <f t="shared" si="0"/>
        <v>2.6971015133417552E-2</v>
      </c>
      <c r="F43">
        <f t="shared" si="1"/>
        <v>0.87502376069348398</v>
      </c>
      <c r="G43">
        <f t="shared" si="2"/>
        <v>0.78161588189371567</v>
      </c>
      <c r="H43" s="3">
        <f>IFERROR(VLOOKUP(A43,'GDP Data'!A$2:Q$144,16,FALSE),"Not Found")</f>
        <v>36847643521.126801</v>
      </c>
      <c r="I43">
        <f t="shared" si="3"/>
        <v>1.4389662410908459E-3</v>
      </c>
      <c r="J43">
        <f t="shared" si="4"/>
        <v>-0.87358479445239312</v>
      </c>
    </row>
    <row r="44" spans="1:10" x14ac:dyDescent="0.25">
      <c r="A44" t="s">
        <v>219</v>
      </c>
      <c r="B44">
        <f>('CON Score and Page Rank'!KU208-'MIN and MAX'!B$63)/('MIN and MAX'!F$63-'MIN and MAX'!B$63)</f>
        <v>1.3005097871432883E-2</v>
      </c>
      <c r="C44">
        <f>('CON Score and Page Rank'!KV208-'MIN and MAX'!C$63)/('MIN and MAX'!G$63-'MIN and MAX'!C$63)</f>
        <v>3.9960360329311169E-2</v>
      </c>
      <c r="D44">
        <f>('CON Score and Page Rank'!KW208-'MIN and MAX'!D$63)/('MIN and MAX'!H$63-'MIN and MAX'!D$63)</f>
        <v>0.82090795501874214</v>
      </c>
      <c r="E44">
        <f t="shared" si="0"/>
        <v>2.6955262457878285E-2</v>
      </c>
      <c r="F44">
        <f t="shared" si="1"/>
        <v>0.87499863465663907</v>
      </c>
      <c r="G44">
        <f t="shared" si="2"/>
        <v>0.80790285714730925</v>
      </c>
      <c r="H44" s="3">
        <f>IFERROR(VLOOKUP(A44,'GDP Data'!A$2:Q$144,16,FALSE),"Not Found")</f>
        <v>200789362451.56699</v>
      </c>
      <c r="I44">
        <f t="shared" si="3"/>
        <v>1.0786195755047877E-2</v>
      </c>
      <c r="J44">
        <f t="shared" si="4"/>
        <v>-0.86421243890159116</v>
      </c>
    </row>
    <row r="45" spans="1:10" x14ac:dyDescent="0.25">
      <c r="A45" t="s">
        <v>207</v>
      </c>
      <c r="B45">
        <f>('CON Score and Page Rank'!KU196-'MIN and MAX'!B$63)/('MIN and MAX'!F$63-'MIN and MAX'!B$63)</f>
        <v>1.2062610572126735E-3</v>
      </c>
      <c r="C45">
        <f>('CON Score and Page Rank'!KV196-'MIN and MAX'!C$63)/('MIN and MAX'!G$63-'MIN and MAX'!C$63)</f>
        <v>2.815561422410516E-2</v>
      </c>
      <c r="D45">
        <f>('CON Score and Page Rank'!KW196-'MIN and MAX'!D$63)/('MIN and MAX'!H$63-'MIN and MAX'!D$63)</f>
        <v>0.75052061640982926</v>
      </c>
      <c r="E45">
        <f t="shared" si="0"/>
        <v>2.6949353166892488E-2</v>
      </c>
      <c r="F45">
        <f t="shared" si="1"/>
        <v>0.87498920914268974</v>
      </c>
      <c r="G45">
        <f t="shared" si="2"/>
        <v>0.74931435535261659</v>
      </c>
      <c r="H45" s="3">
        <f>IFERROR(VLOOKUP(A45,'GDP Data'!A$2:Q$144,16,FALSE),"Not Found")</f>
        <v>101726331000</v>
      </c>
      <c r="I45">
        <f t="shared" si="3"/>
        <v>5.1380611779118174E-3</v>
      </c>
      <c r="J45">
        <f t="shared" si="4"/>
        <v>-0.86985114796477792</v>
      </c>
    </row>
    <row r="46" spans="1:10" x14ac:dyDescent="0.25">
      <c r="A46" t="s">
        <v>92</v>
      </c>
      <c r="B46">
        <f>('CON Score and Page Rank'!KU89-'MIN and MAX'!B$63)/('MIN and MAX'!F$63-'MIN and MAX'!B$63)</f>
        <v>4.0147180124516704E-3</v>
      </c>
      <c r="C46">
        <f>('CON Score and Page Rank'!KV89-'MIN and MAX'!C$63)/('MIN and MAX'!G$63-'MIN and MAX'!C$63)</f>
        <v>3.095237821278056E-2</v>
      </c>
      <c r="D46">
        <f>('CON Score and Page Rank'!KW89-'MIN and MAX'!D$63)/('MIN and MAX'!H$63-'MIN and MAX'!D$63)</f>
        <v>0.8421491045397751</v>
      </c>
      <c r="E46">
        <f t="shared" si="0"/>
        <v>2.6937660200328888E-2</v>
      </c>
      <c r="F46">
        <f t="shared" si="1"/>
        <v>0.87497055847550809</v>
      </c>
      <c r="G46">
        <f t="shared" si="2"/>
        <v>0.83813438652732342</v>
      </c>
      <c r="H46" s="3">
        <f>IFERROR(VLOOKUP(A46,'GDP Data'!A$2:Q$144,16,FALSE),"Not Found")</f>
        <v>162631412508.784</v>
      </c>
      <c r="I46">
        <f t="shared" si="3"/>
        <v>8.6105987305430259E-3</v>
      </c>
      <c r="J46">
        <f t="shared" si="4"/>
        <v>-0.86635995974496505</v>
      </c>
    </row>
    <row r="47" spans="1:10" x14ac:dyDescent="0.25">
      <c r="A47" t="s">
        <v>50</v>
      </c>
      <c r="B47">
        <f>('CON Score and Page Rank'!KU45-'MIN and MAX'!B$63)/('MIN and MAX'!F$63-'MIN and MAX'!B$63)</f>
        <v>1.5606726424844401E-3</v>
      </c>
      <c r="C47">
        <f>('CON Score and Page Rank'!KV45-'MIN and MAX'!C$63)/('MIN and MAX'!G$63-'MIN and MAX'!C$63)</f>
        <v>2.8238301188309781E-2</v>
      </c>
      <c r="D47">
        <f>('CON Score and Page Rank'!KW45-'MIN and MAX'!D$63)/('MIN and MAX'!H$63-'MIN and MAX'!D$63)</f>
        <v>0.70970428987921697</v>
      </c>
      <c r="E47">
        <f t="shared" si="0"/>
        <v>2.6677628545825342E-2</v>
      </c>
      <c r="F47">
        <f t="shared" si="1"/>
        <v>0.87455579941343176</v>
      </c>
      <c r="G47">
        <f t="shared" si="2"/>
        <v>0.70814361723673247</v>
      </c>
      <c r="H47" s="3" t="str">
        <f>IFERROR(VLOOKUP(A47,'GDP Data'!A$2:Q$144,16,FALSE),"Not Found")</f>
        <v>Not Found</v>
      </c>
      <c r="I47" t="str">
        <f t="shared" si="3"/>
        <v>No Value</v>
      </c>
      <c r="J47" t="str">
        <f t="shared" si="4"/>
        <v>No Value</v>
      </c>
    </row>
    <row r="48" spans="1:10" x14ac:dyDescent="0.25">
      <c r="A48" t="s">
        <v>54</v>
      </c>
      <c r="B48">
        <f>('CON Score and Page Rank'!KU49-'MIN and MAX'!B$63)/('MIN and MAX'!F$63-'MIN and MAX'!B$63)</f>
        <v>2.150365074579411E-2</v>
      </c>
      <c r="C48">
        <f>('CON Score and Page Rank'!KV49-'MIN and MAX'!C$63)/('MIN and MAX'!G$63-'MIN and MAX'!C$63)</f>
        <v>4.808350933097906E-2</v>
      </c>
      <c r="D48">
        <f>('CON Score and Page Rank'!KW49-'MIN and MAX'!D$63)/('MIN and MAX'!H$63-'MIN and MAX'!D$63)</f>
        <v>0.81799250312369842</v>
      </c>
      <c r="E48">
        <f t="shared" si="0"/>
        <v>2.657985858518495E-2</v>
      </c>
      <c r="F48">
        <f t="shared" si="1"/>
        <v>0.87439985310277257</v>
      </c>
      <c r="G48">
        <f t="shared" si="2"/>
        <v>0.79648885237790434</v>
      </c>
      <c r="H48" s="3" t="str">
        <f>IFERROR(VLOOKUP(A48,'GDP Data'!A$2:Q$144,16,FALSE),"Not Found")</f>
        <v>Not Found</v>
      </c>
      <c r="I48" t="str">
        <f t="shared" si="3"/>
        <v>No Value</v>
      </c>
      <c r="J48" t="str">
        <f t="shared" si="4"/>
        <v>No Value</v>
      </c>
    </row>
    <row r="49" spans="1:10" x14ac:dyDescent="0.25">
      <c r="A49" t="s">
        <v>163</v>
      </c>
      <c r="B49">
        <f>('CON Score and Page Rank'!KU159-'MIN and MAX'!B$63)/('MIN and MAX'!F$63-'MIN and MAX'!B$63)</f>
        <v>8.9786650544672808E-4</v>
      </c>
      <c r="C49">
        <f>('CON Score and Page Rank'!KV159-'MIN and MAX'!C$63)/('MIN and MAX'!G$63-'MIN and MAX'!C$63)</f>
        <v>2.72769993549846E-2</v>
      </c>
      <c r="D49">
        <f>('CON Score and Page Rank'!KW159-'MIN and MAX'!D$63)/('MIN and MAX'!H$63-'MIN and MAX'!D$63)</f>
        <v>0.73594335693461055</v>
      </c>
      <c r="E49">
        <f t="shared" si="0"/>
        <v>2.6379132849537874E-2</v>
      </c>
      <c r="F49">
        <f t="shared" si="1"/>
        <v>0.8740796889365654</v>
      </c>
      <c r="G49">
        <f t="shared" si="2"/>
        <v>0.73504549042916378</v>
      </c>
      <c r="H49" s="3">
        <f>IFERROR(VLOOKUP(A49,'GDP Data'!A$2:Q$144,16,FALSE),"Not Found")</f>
        <v>79356449840.577103</v>
      </c>
      <c r="I49">
        <f t="shared" si="3"/>
        <v>3.862629794361497E-3</v>
      </c>
      <c r="J49">
        <f t="shared" si="4"/>
        <v>-0.87021705914220393</v>
      </c>
    </row>
    <row r="50" spans="1:10" x14ac:dyDescent="0.25">
      <c r="A50" t="s">
        <v>104</v>
      </c>
      <c r="B50">
        <f>('CON Score and Page Rank'!KU101-'MIN and MAX'!B$63)/('MIN and MAX'!F$63-'MIN and MAX'!B$63)</f>
        <v>2.9410566601205286E-3</v>
      </c>
      <c r="C50">
        <f>('CON Score and Page Rank'!KV101-'MIN and MAX'!C$63)/('MIN and MAX'!G$63-'MIN and MAX'!C$63)</f>
        <v>2.9018387515741276E-2</v>
      </c>
      <c r="D50">
        <f>('CON Score and Page Rank'!KW101-'MIN and MAX'!D$63)/('MIN and MAX'!H$63-'MIN and MAX'!D$63)</f>
        <v>0.77592669720949603</v>
      </c>
      <c r="E50">
        <f t="shared" si="0"/>
        <v>2.6077330855620747E-2</v>
      </c>
      <c r="F50">
        <f t="shared" si="1"/>
        <v>0.87359830480597223</v>
      </c>
      <c r="G50">
        <f t="shared" si="2"/>
        <v>0.77298564054937546</v>
      </c>
      <c r="H50" s="3">
        <f>IFERROR(VLOOKUP(A50,'GDP Data'!A$2:Q$144,16,FALSE),"Not Found")</f>
        <v>546676374567.72101</v>
      </c>
      <c r="I50">
        <f t="shared" si="3"/>
        <v>3.0507138717213066E-2</v>
      </c>
      <c r="J50">
        <f t="shared" si="4"/>
        <v>-0.84309116608875911</v>
      </c>
    </row>
    <row r="51" spans="1:10" x14ac:dyDescent="0.25">
      <c r="A51" t="s">
        <v>115</v>
      </c>
      <c r="B51">
        <f>('CON Score and Page Rank'!KU112-'MIN and MAX'!B$63)/('MIN and MAX'!F$63-'MIN and MAX'!B$63)</f>
        <v>2.9924381232865727E-2</v>
      </c>
      <c r="C51">
        <f>('CON Score and Page Rank'!KV112-'MIN and MAX'!C$63)/('MIN and MAX'!G$63-'MIN and MAX'!C$63)</f>
        <v>5.5988654307808125E-2</v>
      </c>
      <c r="D51">
        <f>('CON Score and Page Rank'!KW112-'MIN and MAX'!D$63)/('MIN and MAX'!H$63-'MIN and MAX'!D$63)</f>
        <v>0.95793419408579761</v>
      </c>
      <c r="E51">
        <f t="shared" si="0"/>
        <v>2.6064273074942398E-2</v>
      </c>
      <c r="F51">
        <f t="shared" si="1"/>
        <v>0.87357747721528045</v>
      </c>
      <c r="G51">
        <f t="shared" si="2"/>
        <v>0.92800981285293194</v>
      </c>
      <c r="H51" s="3">
        <f>IFERROR(VLOOKUP(A51,'GDP Data'!A$2:Q$144,16,FALSE),"Not Found")</f>
        <v>381198869776.10602</v>
      </c>
      <c r="I51">
        <f t="shared" si="3"/>
        <v>2.1072345506703713E-2</v>
      </c>
      <c r="J51">
        <f t="shared" si="4"/>
        <v>-0.85250513170857678</v>
      </c>
    </row>
    <row r="52" spans="1:10" x14ac:dyDescent="0.25">
      <c r="A52" t="s">
        <v>139</v>
      </c>
      <c r="B52">
        <f>('CON Score and Page Rank'!KU136-'MIN and MAX'!B$63)/('MIN and MAX'!F$63-'MIN and MAX'!B$63)</f>
        <v>2.2356484773755243E-4</v>
      </c>
      <c r="C52">
        <f>('CON Score and Page Rank'!KV136-'MIN and MAX'!C$63)/('MIN and MAX'!G$63-'MIN and MAX'!C$63)</f>
        <v>2.6073228218162409E-2</v>
      </c>
      <c r="D52">
        <f>('CON Score and Page Rank'!KW136-'MIN and MAX'!D$63)/('MIN and MAX'!H$63-'MIN and MAX'!D$63)</f>
        <v>0.5705955851728447</v>
      </c>
      <c r="E52">
        <f t="shared" si="0"/>
        <v>2.5849663370424856E-2</v>
      </c>
      <c r="F52">
        <f t="shared" si="1"/>
        <v>0.87323516766097575</v>
      </c>
      <c r="G52">
        <f t="shared" si="2"/>
        <v>0.57037202032510714</v>
      </c>
      <c r="H52" s="3">
        <f>IFERROR(VLOOKUP(A52,'GDP Data'!A$2:Q$144,16,FALSE),"Not Found")</f>
        <v>17627003454.720501</v>
      </c>
      <c r="I52">
        <f t="shared" si="3"/>
        <v>3.4309061359369316E-4</v>
      </c>
      <c r="J52">
        <f t="shared" si="4"/>
        <v>-0.87289207704738203</v>
      </c>
    </row>
    <row r="53" spans="1:10" x14ac:dyDescent="0.25">
      <c r="A53" t="s">
        <v>47</v>
      </c>
      <c r="B53">
        <f>('CON Score and Page Rank'!KU41-'MIN and MAX'!B$63)/('MIN and MAX'!F$63-'MIN and MAX'!B$63)</f>
        <v>1.8123146845887739E-3</v>
      </c>
      <c r="C53">
        <f>('CON Score and Page Rank'!KV41-'MIN and MAX'!C$63)/('MIN and MAX'!G$63-'MIN and MAX'!C$63)</f>
        <v>2.7455732394632514E-2</v>
      </c>
      <c r="D53">
        <f>('CON Score and Page Rank'!KW41-'MIN and MAX'!D$63)/('MIN and MAX'!H$63-'MIN and MAX'!D$63)</f>
        <v>0.58892128279883382</v>
      </c>
      <c r="E53">
        <f t="shared" si="0"/>
        <v>2.5643417710043741E-2</v>
      </c>
      <c r="F53">
        <f t="shared" si="1"/>
        <v>0.87290619903282807</v>
      </c>
      <c r="G53">
        <f t="shared" si="2"/>
        <v>0.58710896811424507</v>
      </c>
      <c r="H53" s="3" t="str">
        <f>IFERROR(VLOOKUP(A53,'GDP Data'!A$2:Q$144,16,FALSE),"Not Found")</f>
        <v>Not Found</v>
      </c>
      <c r="I53" t="str">
        <f t="shared" si="3"/>
        <v>No Value</v>
      </c>
      <c r="J53" t="str">
        <f t="shared" si="4"/>
        <v>No Value</v>
      </c>
    </row>
    <row r="54" spans="1:10" x14ac:dyDescent="0.25">
      <c r="A54" t="s">
        <v>122</v>
      </c>
      <c r="B54">
        <f>('CON Score and Page Rank'!KU119-'MIN and MAX'!B$63)/('MIN and MAX'!F$63-'MIN and MAX'!B$63)</f>
        <v>2.6665831480860562E-3</v>
      </c>
      <c r="C54">
        <f>('CON Score and Page Rank'!KV119-'MIN and MAX'!C$63)/('MIN and MAX'!G$63-'MIN and MAX'!C$63)</f>
        <v>2.8300960810776134E-2</v>
      </c>
      <c r="D54">
        <f>('CON Score and Page Rank'!KW119-'MIN and MAX'!D$63)/('MIN and MAX'!H$63-'MIN and MAX'!D$63)</f>
        <v>0.73427738442315704</v>
      </c>
      <c r="E54">
        <f t="shared" si="0"/>
        <v>2.5634377662690076E-2</v>
      </c>
      <c r="F54">
        <f t="shared" si="1"/>
        <v>0.87289177985925215</v>
      </c>
      <c r="G54">
        <f t="shared" si="2"/>
        <v>0.73161080127507094</v>
      </c>
      <c r="H54" s="3">
        <f>IFERROR(VLOOKUP(A54,'GDP Data'!A$2:Q$144,16,FALSE),"Not Found")</f>
        <v>50271072627.672699</v>
      </c>
      <c r="I54">
        <f t="shared" si="3"/>
        <v>2.2043106179937921E-3</v>
      </c>
      <c r="J54">
        <f t="shared" si="4"/>
        <v>-0.87068746924125839</v>
      </c>
    </row>
    <row r="55" spans="1:10" x14ac:dyDescent="0.25">
      <c r="A55" t="s">
        <v>183</v>
      </c>
      <c r="B55">
        <f>('CON Score and Page Rank'!KU176-'MIN and MAX'!B$63)/('MIN and MAX'!F$63-'MIN and MAX'!B$63)</f>
        <v>2.1819458000625493E-2</v>
      </c>
      <c r="C55">
        <f>('CON Score and Page Rank'!KV176-'MIN and MAX'!C$63)/('MIN and MAX'!G$63-'MIN and MAX'!C$63)</f>
        <v>4.7341528256413828E-2</v>
      </c>
      <c r="D55">
        <f>('CON Score and Page Rank'!KW176-'MIN and MAX'!D$63)/('MIN and MAX'!H$63-'MIN and MAX'!D$63)</f>
        <v>0.94543940024989592</v>
      </c>
      <c r="E55">
        <f t="shared" si="0"/>
        <v>2.5522070255788336E-2</v>
      </c>
      <c r="F55">
        <f t="shared" si="1"/>
        <v>0.87271264584251196</v>
      </c>
      <c r="G55">
        <f t="shared" si="2"/>
        <v>0.92361994224927046</v>
      </c>
      <c r="H55" s="3">
        <f>IFERROR(VLOOKUP(A55,'GDP Data'!A$2:Q$144,16,FALSE),"Not Found")</f>
        <v>141078984816.67499</v>
      </c>
      <c r="I55">
        <f t="shared" si="3"/>
        <v>7.3817749172061485E-3</v>
      </c>
      <c r="J55">
        <f t="shared" si="4"/>
        <v>-0.86533087092530581</v>
      </c>
    </row>
    <row r="56" spans="1:10" x14ac:dyDescent="0.25">
      <c r="A56" t="s">
        <v>26</v>
      </c>
      <c r="B56">
        <f>('CON Score and Page Rank'!KU10-'MIN and MAX'!B$63)/('MIN and MAX'!F$63-'MIN and MAX'!B$63)</f>
        <v>6.0455106742459774E-4</v>
      </c>
      <c r="C56">
        <f>('CON Score and Page Rank'!KV10-'MIN and MAX'!C$63)/('MIN and MAX'!G$63-'MIN and MAX'!C$63)</f>
        <v>2.5863485490665812E-2</v>
      </c>
      <c r="D56">
        <f>('CON Score and Page Rank'!KW10-'MIN and MAX'!D$63)/('MIN and MAX'!H$63-'MIN and MAX'!D$63)</f>
        <v>0.60308204914618913</v>
      </c>
      <c r="E56">
        <f t="shared" si="0"/>
        <v>2.5258934423241213E-2</v>
      </c>
      <c r="F56">
        <f t="shared" si="1"/>
        <v>0.87229293551411258</v>
      </c>
      <c r="G56">
        <f t="shared" si="2"/>
        <v>0.6024774980787645</v>
      </c>
      <c r="H56" s="3" t="str">
        <f>IFERROR(VLOOKUP(A56,'GDP Data'!A$2:Q$144,16,FALSE),"Not Found")</f>
        <v>Not Found</v>
      </c>
      <c r="I56" t="str">
        <f t="shared" si="3"/>
        <v>No Value</v>
      </c>
      <c r="J56" t="str">
        <f t="shared" si="4"/>
        <v>No Value</v>
      </c>
    </row>
    <row r="57" spans="1:10" x14ac:dyDescent="0.25">
      <c r="A57" t="s">
        <v>147</v>
      </c>
      <c r="B57">
        <f>('CON Score and Page Rank'!KU144-'MIN and MAX'!B$63)/('MIN and MAX'!F$63-'MIN and MAX'!B$63)</f>
        <v>2.8175521763147634E-2</v>
      </c>
      <c r="C57">
        <f>('CON Score and Page Rank'!KV144-'MIN and MAX'!C$63)/('MIN and MAX'!G$63-'MIN and MAX'!C$63)</f>
        <v>5.3321706391607958E-2</v>
      </c>
      <c r="D57">
        <f>('CON Score and Page Rank'!KW144-'MIN and MAX'!D$63)/('MIN and MAX'!H$63-'MIN and MAX'!D$63)</f>
        <v>0.89421074552269886</v>
      </c>
      <c r="E57">
        <f t="shared" si="0"/>
        <v>2.5146184628460324E-2</v>
      </c>
      <c r="F57">
        <f t="shared" si="1"/>
        <v>0.87211309587411978</v>
      </c>
      <c r="G57">
        <f t="shared" si="2"/>
        <v>0.86603522375955122</v>
      </c>
      <c r="H57" s="3">
        <f>IFERROR(VLOOKUP(A57,'GDP Data'!A$2:Q$144,16,FALSE),"Not Found")</f>
        <v>338061963396.37598</v>
      </c>
      <c r="I57">
        <f t="shared" si="3"/>
        <v>1.8612870474454632E-2</v>
      </c>
      <c r="J57">
        <f t="shared" si="4"/>
        <v>-0.85350022539966519</v>
      </c>
    </row>
    <row r="58" spans="1:10" x14ac:dyDescent="0.25">
      <c r="A58" t="s">
        <v>178</v>
      </c>
      <c r="B58">
        <f>('CON Score and Page Rank'!KU173-'MIN and MAX'!B$63)/('MIN and MAX'!F$63-'MIN and MAX'!B$63)</f>
        <v>1.0020953862907557E-2</v>
      </c>
      <c r="C58">
        <f>('CON Score and Page Rank'!KV173-'MIN and MAX'!C$63)/('MIN and MAX'!G$63-'MIN and MAX'!C$63)</f>
        <v>3.5116950902558737E-2</v>
      </c>
      <c r="D58">
        <f>('CON Score and Page Rank'!KW173-'MIN and MAX'!D$63)/('MIN and MAX'!H$63-'MIN and MAX'!D$63)</f>
        <v>0.80091628488129951</v>
      </c>
      <c r="E58">
        <f t="shared" si="0"/>
        <v>2.509599703965118E-2</v>
      </c>
      <c r="F58">
        <f t="shared" si="1"/>
        <v>0.87203304501530376</v>
      </c>
      <c r="G58">
        <f t="shared" si="2"/>
        <v>0.79089533101839193</v>
      </c>
      <c r="H58" s="3">
        <f>IFERROR(VLOOKUP(A58,'GDP Data'!A$2:Q$144,16,FALSE),"Not Found")</f>
        <v>57082011260.344597</v>
      </c>
      <c r="I58">
        <f t="shared" si="3"/>
        <v>2.5926401232618992E-3</v>
      </c>
      <c r="J58">
        <f t="shared" si="4"/>
        <v>-0.86944040489204188</v>
      </c>
    </row>
    <row r="59" spans="1:10" x14ac:dyDescent="0.25">
      <c r="A59" t="s">
        <v>126</v>
      </c>
      <c r="B59">
        <f>('CON Score and Page Rank'!KU123-'MIN and MAX'!B$63)/('MIN and MAX'!F$63-'MIN and MAX'!B$63)</f>
        <v>2.3929738699026833E-4</v>
      </c>
      <c r="C59">
        <f>('CON Score and Page Rank'!KV123-'MIN and MAX'!C$63)/('MIN and MAX'!G$63-'MIN and MAX'!C$63)</f>
        <v>2.5317537708654723E-2</v>
      </c>
      <c r="D59">
        <f>('CON Score and Page Rank'!KW123-'MIN and MAX'!D$63)/('MIN and MAX'!H$63-'MIN and MAX'!D$63)</f>
        <v>0.57934194085797586</v>
      </c>
      <c r="E59">
        <f t="shared" si="0"/>
        <v>2.5078240321664454E-2</v>
      </c>
      <c r="F59">
        <f t="shared" si="1"/>
        <v>0.87200472246468286</v>
      </c>
      <c r="G59">
        <f t="shared" si="2"/>
        <v>0.57910264347098561</v>
      </c>
      <c r="H59" s="3">
        <f>IFERROR(VLOOKUP(A59,'GDP Data'!A$2:Q$144,16,FALSE),"Not Found")</f>
        <v>27141023558.082901</v>
      </c>
      <c r="I59">
        <f t="shared" si="3"/>
        <v>8.855378325609536E-4</v>
      </c>
      <c r="J59">
        <f t="shared" si="4"/>
        <v>-0.8711191846321219</v>
      </c>
    </row>
    <row r="60" spans="1:10" x14ac:dyDescent="0.25">
      <c r="A60" t="s">
        <v>63</v>
      </c>
      <c r="B60">
        <f>('CON Score and Page Rank'!KU60-'MIN and MAX'!B$63)/('MIN and MAX'!F$63-'MIN and MAX'!B$63)</f>
        <v>3.4677311213139319E-3</v>
      </c>
      <c r="C60">
        <f>('CON Score and Page Rank'!KV60-'MIN and MAX'!C$63)/('MIN and MAX'!G$63-'MIN and MAX'!C$63)</f>
        <v>2.8422181872380957E-2</v>
      </c>
      <c r="D60">
        <f>('CON Score and Page Rank'!KW60-'MIN and MAX'!D$63)/('MIN and MAX'!H$63-'MIN and MAX'!D$63)</f>
        <v>0.69845897542690549</v>
      </c>
      <c r="E60">
        <f t="shared" si="0"/>
        <v>2.4954450751067024E-2</v>
      </c>
      <c r="F60">
        <f t="shared" si="1"/>
        <v>0.87180727401828562</v>
      </c>
      <c r="G60">
        <f t="shared" si="2"/>
        <v>0.69499124430559156</v>
      </c>
      <c r="H60" s="3">
        <f>IFERROR(VLOOKUP(A60,'GDP Data'!A$2:Q$144,16,FALSE),"Not Found")</f>
        <v>213810024944.46399</v>
      </c>
      <c r="I60">
        <f t="shared" si="3"/>
        <v>1.1528576166445904E-2</v>
      </c>
      <c r="J60">
        <f t="shared" si="4"/>
        <v>-0.86027869785183975</v>
      </c>
    </row>
    <row r="61" spans="1:10" x14ac:dyDescent="0.25">
      <c r="A61" t="s">
        <v>141</v>
      </c>
      <c r="B61">
        <f>('CON Score and Page Rank'!KU138-'MIN and MAX'!B$63)/('MIN and MAX'!F$63-'MIN and MAX'!B$63)</f>
        <v>3.2175105029469998E-2</v>
      </c>
      <c r="C61">
        <f>('CON Score and Page Rank'!KV138-'MIN and MAX'!C$63)/('MIN and MAX'!G$63-'MIN and MAX'!C$63)</f>
        <v>5.7062135227142201E-2</v>
      </c>
      <c r="D61">
        <f>('CON Score and Page Rank'!KW138-'MIN and MAX'!D$63)/('MIN and MAX'!H$63-'MIN and MAX'!D$63)</f>
        <v>0.9008746355685131</v>
      </c>
      <c r="E61">
        <f t="shared" si="0"/>
        <v>2.4887030197672202E-2</v>
      </c>
      <c r="F61">
        <f t="shared" si="1"/>
        <v>0.87169973601279127</v>
      </c>
      <c r="G61">
        <f t="shared" si="2"/>
        <v>0.86869953053904314</v>
      </c>
      <c r="H61" s="3">
        <f>IFERROR(VLOOKUP(A61,'GDP Data'!A$2:Q$144,16,FALSE),"Not Found")</f>
        <v>890814755233.22498</v>
      </c>
      <c r="I61">
        <f t="shared" si="3"/>
        <v>5.0128382471567194E-2</v>
      </c>
      <c r="J61">
        <f t="shared" si="4"/>
        <v>-0.82157135354122413</v>
      </c>
    </row>
    <row r="62" spans="1:10" x14ac:dyDescent="0.25">
      <c r="A62" t="s">
        <v>127</v>
      </c>
      <c r="B62">
        <f>('CON Score and Page Rank'!KU124-'MIN and MAX'!B$63)/('MIN and MAX'!F$63-'MIN and MAX'!B$63)</f>
        <v>1.8060275377962862E-4</v>
      </c>
      <c r="C62">
        <f>('CON Score and Page Rank'!KV124-'MIN and MAX'!C$63)/('MIN and MAX'!G$63-'MIN and MAX'!C$63)</f>
        <v>2.5067329573339223E-2</v>
      </c>
      <c r="D62">
        <f>('CON Score and Page Rank'!KW124-'MIN and MAX'!D$63)/('MIN and MAX'!H$63-'MIN and MAX'!D$63)</f>
        <v>0.56143273635985003</v>
      </c>
      <c r="E62">
        <f t="shared" si="0"/>
        <v>2.4886726819559595E-2</v>
      </c>
      <c r="F62">
        <f t="shared" si="1"/>
        <v>0.87169925211469934</v>
      </c>
      <c r="G62">
        <f t="shared" si="2"/>
        <v>0.5612521336060704</v>
      </c>
      <c r="H62" s="3">
        <f>IFERROR(VLOOKUP(A62,'GDP Data'!A$2:Q$144,16,FALSE),"Not Found")</f>
        <v>19495519600</v>
      </c>
      <c r="I62">
        <f t="shared" si="3"/>
        <v>4.4962511484454484E-4</v>
      </c>
      <c r="J62">
        <f t="shared" si="4"/>
        <v>-0.87124962699985475</v>
      </c>
    </row>
    <row r="63" spans="1:10" x14ac:dyDescent="0.25">
      <c r="A63" t="s">
        <v>112</v>
      </c>
      <c r="B63">
        <f>('CON Score and Page Rank'!KU109-'MIN and MAX'!B$63)/('MIN and MAX'!F$63-'MIN and MAX'!B$63)</f>
        <v>1.2257505311720673E-3</v>
      </c>
      <c r="C63">
        <f>('CON Score and Page Rank'!KV109-'MIN and MAX'!C$63)/('MIN and MAX'!G$63-'MIN and MAX'!C$63)</f>
        <v>2.602344148179413E-2</v>
      </c>
      <c r="D63">
        <f>('CON Score and Page Rank'!KW109-'MIN and MAX'!D$63)/('MIN and MAX'!H$63-'MIN and MAX'!D$63)</f>
        <v>0.63473552686380674</v>
      </c>
      <c r="E63">
        <f t="shared" si="0"/>
        <v>2.4797690950622064E-2</v>
      </c>
      <c r="F63">
        <f t="shared" si="1"/>
        <v>0.87155723696826581</v>
      </c>
      <c r="G63">
        <f t="shared" si="2"/>
        <v>0.63350977633263472</v>
      </c>
      <c r="H63" s="3" t="str">
        <f>IFERROR(VLOOKUP(A63,'GDP Data'!A$2:Q$144,16,FALSE),"Not Found")</f>
        <v>Not Found</v>
      </c>
      <c r="I63" t="str">
        <f t="shared" si="3"/>
        <v>No Value</v>
      </c>
      <c r="J63" t="str">
        <f t="shared" si="4"/>
        <v>No Value</v>
      </c>
    </row>
    <row r="64" spans="1:10" x14ac:dyDescent="0.25">
      <c r="A64" t="s">
        <v>129</v>
      </c>
      <c r="B64">
        <f>('CON Score and Page Rank'!KU126-'MIN and MAX'!B$63)/('MIN and MAX'!F$63-'MIN and MAX'!B$63)</f>
        <v>1.5708878401145141E-4</v>
      </c>
      <c r="C64">
        <f>('CON Score and Page Rank'!KV126-'MIN and MAX'!C$63)/('MIN and MAX'!G$63-'MIN and MAX'!C$63)</f>
        <v>2.4891356842874569E-2</v>
      </c>
      <c r="D64">
        <f>('CON Score and Page Rank'!KW126-'MIN and MAX'!D$63)/('MIN and MAX'!H$63-'MIN and MAX'!D$63)</f>
        <v>0.599750104123282</v>
      </c>
      <c r="E64">
        <f t="shared" si="0"/>
        <v>2.4734268058863116E-2</v>
      </c>
      <c r="F64">
        <f t="shared" si="1"/>
        <v>0.87145607536488201</v>
      </c>
      <c r="G64">
        <f t="shared" si="2"/>
        <v>0.59959301533927056</v>
      </c>
      <c r="H64" s="3">
        <f>IFERROR(VLOOKUP(A64,'GDP Data'!A$2:Q$144,16,FALSE),"Not Found")</f>
        <v>11609512939.7542</v>
      </c>
      <c r="I64">
        <f t="shared" si="3"/>
        <v>0</v>
      </c>
      <c r="J64">
        <f t="shared" si="4"/>
        <v>-0.87145607536488201</v>
      </c>
    </row>
    <row r="65" spans="1:10" x14ac:dyDescent="0.25">
      <c r="A65" t="s">
        <v>30</v>
      </c>
      <c r="B65">
        <f>('CON Score and Page Rank'!KU22-'MIN and MAX'!B$63)/('MIN and MAX'!F$63-'MIN and MAX'!B$63)</f>
        <v>6.0247098866924198E-4</v>
      </c>
      <c r="C65">
        <f>('CON Score and Page Rank'!KV22-'MIN and MAX'!C$63)/('MIN and MAX'!G$63-'MIN and MAX'!C$63)</f>
        <v>2.5200808944544534E-2</v>
      </c>
      <c r="D65">
        <f>('CON Score and Page Rank'!KW22-'MIN and MAX'!D$63)/('MIN and MAX'!H$63-'MIN and MAX'!D$63)</f>
        <v>0.57892544773011245</v>
      </c>
      <c r="E65">
        <f t="shared" si="0"/>
        <v>2.4598337955875293E-2</v>
      </c>
      <c r="F65">
        <f t="shared" si="1"/>
        <v>0.87123926236905336</v>
      </c>
      <c r="G65">
        <f t="shared" si="2"/>
        <v>0.57832297674144317</v>
      </c>
      <c r="H65" s="3" t="str">
        <f>IFERROR(VLOOKUP(A65,'GDP Data'!A$2:Q$144,16,FALSE),"Not Found")</f>
        <v>Not Found</v>
      </c>
      <c r="I65" t="str">
        <f t="shared" si="3"/>
        <v>No Value</v>
      </c>
      <c r="J65" t="str">
        <f t="shared" si="4"/>
        <v>No Value</v>
      </c>
    </row>
    <row r="66" spans="1:10" x14ac:dyDescent="0.25">
      <c r="A66" t="s">
        <v>197</v>
      </c>
      <c r="B66">
        <f>('CON Score and Page Rank'!KU187-'MIN and MAX'!B$63)/('MIN and MAX'!F$63-'MIN and MAX'!B$63)</f>
        <v>1.1659901468829477E-2</v>
      </c>
      <c r="C66">
        <f>('CON Score and Page Rank'!KV187-'MIN and MAX'!C$63)/('MIN and MAX'!G$63-'MIN and MAX'!C$63)</f>
        <v>3.6201223905991696E-2</v>
      </c>
      <c r="D66">
        <f>('CON Score and Page Rank'!KW187-'MIN and MAX'!D$63)/('MIN and MAX'!H$63-'MIN and MAX'!D$63)</f>
        <v>0.83631820074968766</v>
      </c>
      <c r="E66">
        <f t="shared" si="0"/>
        <v>2.454132243716222E-2</v>
      </c>
      <c r="F66">
        <f t="shared" si="1"/>
        <v>0.87114832073692638</v>
      </c>
      <c r="G66">
        <f t="shared" si="2"/>
        <v>0.82465829928085821</v>
      </c>
      <c r="H66" s="3">
        <f>IFERROR(VLOOKUP(A66,'GDP Data'!A$2:Q$144,16,FALSE),"Not Found")</f>
        <v>526319673731.638</v>
      </c>
      <c r="I66">
        <f t="shared" si="3"/>
        <v>2.9346489944568663E-2</v>
      </c>
      <c r="J66">
        <f t="shared" si="4"/>
        <v>-0.84180183079235771</v>
      </c>
    </row>
    <row r="67" spans="1:10" x14ac:dyDescent="0.25">
      <c r="A67" t="s">
        <v>151</v>
      </c>
      <c r="B67">
        <f>('CON Score and Page Rank'!KU148-'MIN and MAX'!B$63)/('MIN and MAX'!F$63-'MIN and MAX'!B$63)</f>
        <v>2.0035899958185626E-4</v>
      </c>
      <c r="C67">
        <f>('CON Score and Page Rank'!KV148-'MIN and MAX'!C$63)/('MIN and MAX'!G$63-'MIN and MAX'!C$63)</f>
        <v>2.4373206944755494E-2</v>
      </c>
      <c r="D67">
        <f>('CON Score and Page Rank'!KW148-'MIN and MAX'!D$63)/('MIN and MAX'!H$63-'MIN and MAX'!D$63)</f>
        <v>0.64098292378175759</v>
      </c>
      <c r="E67">
        <f t="shared" ref="E67:E130" si="5">C67-B67</f>
        <v>2.4172847945173638E-2</v>
      </c>
      <c r="F67">
        <f t="shared" ref="F67:F130" si="6">(E67-MIN(E$3:E$215))/(MAX(E$3:E$215)-MIN(E$3:E$215))</f>
        <v>0.87056059177374279</v>
      </c>
      <c r="G67">
        <f t="shared" ref="G67:G130" si="7">D67-B67</f>
        <v>0.64078256478217577</v>
      </c>
      <c r="H67" s="3">
        <f>IFERROR(VLOOKUP(A67,'GDP Data'!A$2:Q$144,16,FALSE),"Not Found")</f>
        <v>12226514722.0861</v>
      </c>
      <c r="I67">
        <f t="shared" ref="I67:I130" si="8">IFERROR((H67-MIN(H$3:H$215))/(MAX(H$3:H$215)-MIN(H$3:H$215)),"No Value")</f>
        <v>3.5178704405459161E-5</v>
      </c>
      <c r="J67">
        <f t="shared" ref="J67:J130" si="9">IFERROR(I67-F67,"No Value")</f>
        <v>-0.87052541306933728</v>
      </c>
    </row>
    <row r="68" spans="1:10" x14ac:dyDescent="0.25">
      <c r="A68" t="s">
        <v>182</v>
      </c>
      <c r="B68">
        <f>('CON Score and Page Rank'!KU13-'MIN and MAX'!B$63)/('MIN and MAX'!F$63-'MIN and MAX'!B$63)</f>
        <v>5.7383263268191145E-3</v>
      </c>
      <c r="C68">
        <f>('CON Score and Page Rank'!KV13-'MIN and MAX'!C$63)/('MIN and MAX'!G$63-'MIN and MAX'!C$63)</f>
        <v>2.9904440723503373E-2</v>
      </c>
      <c r="D68">
        <f>('CON Score and Page Rank'!KW13-'MIN and MAX'!D$63)/('MIN and MAX'!H$63-'MIN and MAX'!D$63)</f>
        <v>0.64598084131611833</v>
      </c>
      <c r="E68">
        <f t="shared" si="5"/>
        <v>2.4166114396684257E-2</v>
      </c>
      <c r="F68">
        <f t="shared" si="6"/>
        <v>0.87054985154189979</v>
      </c>
      <c r="G68">
        <f t="shared" si="7"/>
        <v>0.64024251498929918</v>
      </c>
      <c r="H68" s="3">
        <f>IFERROR(VLOOKUP(A68,'GDP Data'!A$2:Q$144,16,FALSE),"Not Found")</f>
        <v>26634083965.098701</v>
      </c>
      <c r="I68">
        <f t="shared" si="8"/>
        <v>8.5663438591998108E-4</v>
      </c>
      <c r="J68">
        <f t="shared" si="9"/>
        <v>-0.8696932171559798</v>
      </c>
    </row>
    <row r="69" spans="1:10" x14ac:dyDescent="0.25">
      <c r="A69" t="s">
        <v>95</v>
      </c>
      <c r="B69">
        <f>('CON Score and Page Rank'!KU92-'MIN and MAX'!B$63)/('MIN and MAX'!F$63-'MIN and MAX'!B$63)</f>
        <v>5.2355051126882922E-5</v>
      </c>
      <c r="C69">
        <f>('CON Score and Page Rank'!KV92-'MIN and MAX'!C$63)/('MIN and MAX'!G$63-'MIN and MAX'!C$63)</f>
        <v>2.4099871404926435E-2</v>
      </c>
      <c r="D69">
        <f>('CON Score and Page Rank'!KW92-'MIN and MAX'!D$63)/('MIN and MAX'!H$63-'MIN and MAX'!D$63)</f>
        <v>0.6009995835068721</v>
      </c>
      <c r="E69">
        <f t="shared" si="5"/>
        <v>2.404751635379955E-2</v>
      </c>
      <c r="F69">
        <f t="shared" si="6"/>
        <v>0.87036068375336695</v>
      </c>
      <c r="G69">
        <f t="shared" si="7"/>
        <v>0.60094722845574522</v>
      </c>
      <c r="H69" s="3">
        <f>IFERROR(VLOOKUP(A69,'GDP Data'!A$2:Q$144,16,FALSE),"Not Found")</f>
        <v>57372445771.769897</v>
      </c>
      <c r="I69">
        <f t="shared" si="8"/>
        <v>2.6091994106402275E-3</v>
      </c>
      <c r="J69">
        <f t="shared" si="9"/>
        <v>-0.86775148434272675</v>
      </c>
    </row>
    <row r="70" spans="1:10" x14ac:dyDescent="0.25">
      <c r="A70" t="s">
        <v>206</v>
      </c>
      <c r="B70">
        <f>('CON Score and Page Rank'!KU195-'MIN and MAX'!B$63)/('MIN and MAX'!F$63-'MIN and MAX'!B$63)</f>
        <v>1.3791509516946404E-3</v>
      </c>
      <c r="C70">
        <f>('CON Score and Page Rank'!KV195-'MIN and MAX'!C$63)/('MIN and MAX'!G$63-'MIN and MAX'!C$63)</f>
        <v>2.536419116189649E-2</v>
      </c>
      <c r="D70">
        <f>('CON Score and Page Rank'!KW195-'MIN and MAX'!D$63)/('MIN and MAX'!H$63-'MIN and MAX'!D$63)</f>
        <v>0.59725114535610158</v>
      </c>
      <c r="E70">
        <f t="shared" si="5"/>
        <v>2.3985040210201852E-2</v>
      </c>
      <c r="F70">
        <f t="shared" si="6"/>
        <v>0.87026103224451434</v>
      </c>
      <c r="G70">
        <f t="shared" si="7"/>
        <v>0.59587199440440697</v>
      </c>
      <c r="H70" s="3">
        <f>IFERROR(VLOOKUP(A70,'GDP Data'!A$2:Q$144,16,FALSE),"Not Found")</f>
        <v>67179914026.962303</v>
      </c>
      <c r="I70">
        <f t="shared" si="8"/>
        <v>3.1683777413921907E-3</v>
      </c>
      <c r="J70">
        <f t="shared" si="9"/>
        <v>-0.86709265450312212</v>
      </c>
    </row>
    <row r="71" spans="1:10" x14ac:dyDescent="0.25">
      <c r="A71" t="s">
        <v>124</v>
      </c>
      <c r="B71">
        <f>('CON Score and Page Rank'!KU121-'MIN and MAX'!B$63)/('MIN and MAX'!F$63-'MIN and MAX'!B$63)</f>
        <v>3.5010541318127981E-2</v>
      </c>
      <c r="C71">
        <f>('CON Score and Page Rank'!KV121-'MIN and MAX'!C$63)/('MIN and MAX'!G$63-'MIN and MAX'!C$63)</f>
        <v>5.8884703356170846E-2</v>
      </c>
      <c r="D71">
        <f>('CON Score and Page Rank'!KW121-'MIN and MAX'!D$63)/('MIN and MAX'!H$63-'MIN and MAX'!D$63)</f>
        <v>0.94502290712203252</v>
      </c>
      <c r="E71">
        <f t="shared" si="5"/>
        <v>2.3874162038042865E-2</v>
      </c>
      <c r="F71">
        <f t="shared" si="6"/>
        <v>0.87008417790431003</v>
      </c>
      <c r="G71">
        <f t="shared" si="7"/>
        <v>0.91001236580390454</v>
      </c>
      <c r="H71" s="3">
        <f>IFERROR(VLOOKUP(A71,'GDP Data'!A$2:Q$144,16,FALSE),"Not Found")</f>
        <v>403137207534.97101</v>
      </c>
      <c r="I71">
        <f t="shared" si="8"/>
        <v>2.2323172200022869E-2</v>
      </c>
      <c r="J71">
        <f t="shared" si="9"/>
        <v>-0.84776100570428714</v>
      </c>
    </row>
    <row r="72" spans="1:10" x14ac:dyDescent="0.25">
      <c r="A72" t="s">
        <v>76</v>
      </c>
      <c r="B72">
        <f>('CON Score and Page Rank'!KU73-'MIN and MAX'!B$63)/('MIN and MAX'!F$63-'MIN and MAX'!B$63)</f>
        <v>1.3580594358793812E-3</v>
      </c>
      <c r="C72">
        <f>('CON Score and Page Rank'!KV73-'MIN and MAX'!C$63)/('MIN and MAX'!G$63-'MIN and MAX'!C$63)</f>
        <v>2.5036584138284339E-2</v>
      </c>
      <c r="D72">
        <f>('CON Score and Page Rank'!KW73-'MIN and MAX'!D$63)/('MIN and MAX'!H$63-'MIN and MAX'!D$63)</f>
        <v>0.56518117451062055</v>
      </c>
      <c r="E72">
        <f t="shared" si="5"/>
        <v>2.367852470240496E-2</v>
      </c>
      <c r="F72">
        <f t="shared" si="6"/>
        <v>0.8697721299038802</v>
      </c>
      <c r="G72">
        <f t="shared" si="7"/>
        <v>0.56382311507474114</v>
      </c>
      <c r="H72" s="3">
        <f>IFERROR(VLOOKUP(A72,'GDP Data'!A$2:Q$144,16,FALSE),"Not Found")</f>
        <v>48843008580.328796</v>
      </c>
      <c r="I72">
        <f t="shared" si="8"/>
        <v>2.1228887413766661E-3</v>
      </c>
      <c r="J72">
        <f t="shared" si="9"/>
        <v>-0.86764924116250353</v>
      </c>
    </row>
    <row r="73" spans="1:10" x14ac:dyDescent="0.25">
      <c r="A73" t="s">
        <v>166</v>
      </c>
      <c r="B73">
        <f>('CON Score and Page Rank'!KU161-'MIN and MAX'!B$63)/('MIN and MAX'!F$63-'MIN and MAX'!B$63)</f>
        <v>3.038964158354223E-2</v>
      </c>
      <c r="C73">
        <f>('CON Score and Page Rank'!KV161-'MIN and MAX'!C$63)/('MIN and MAX'!G$63-'MIN and MAX'!C$63)</f>
        <v>5.4010805197077516E-2</v>
      </c>
      <c r="D73">
        <f>('CON Score and Page Rank'!KW161-'MIN and MAX'!D$63)/('MIN and MAX'!H$63-'MIN and MAX'!D$63)</f>
        <v>0.81882548937942523</v>
      </c>
      <c r="E73">
        <f t="shared" si="5"/>
        <v>2.3621163613535286E-2</v>
      </c>
      <c r="F73">
        <f t="shared" si="6"/>
        <v>0.86968063707596011</v>
      </c>
      <c r="G73">
        <f t="shared" si="7"/>
        <v>0.78843584779588305</v>
      </c>
      <c r="H73" s="3">
        <f>IFERROR(VLOOKUP(A73,'GDP Data'!A$2:Q$144,16,FALSE),"Not Found")</f>
        <v>407339454060.67798</v>
      </c>
      <c r="I73">
        <f t="shared" si="8"/>
        <v>2.2562765654369151E-2</v>
      </c>
      <c r="J73">
        <f t="shared" si="9"/>
        <v>-0.84711787142159101</v>
      </c>
    </row>
    <row r="74" spans="1:10" x14ac:dyDescent="0.25">
      <c r="A74" t="s">
        <v>48</v>
      </c>
      <c r="B74">
        <f>('CON Score and Page Rank'!KU42-'MIN and MAX'!B$63)/('MIN and MAX'!F$63-'MIN and MAX'!B$63)</f>
        <v>2.3770134933326574E-2</v>
      </c>
      <c r="C74">
        <f>('CON Score and Page Rank'!KV42-'MIN and MAX'!C$63)/('MIN and MAX'!G$63-'MIN and MAX'!C$63)</f>
        <v>4.7384681492649697E-2</v>
      </c>
      <c r="D74">
        <f>('CON Score and Page Rank'!KW42-'MIN and MAX'!D$63)/('MIN and MAX'!H$63-'MIN and MAX'!D$63)</f>
        <v>0.91170345689296128</v>
      </c>
      <c r="E74">
        <f t="shared" si="5"/>
        <v>2.3614546559323123E-2</v>
      </c>
      <c r="F74">
        <f t="shared" si="6"/>
        <v>0.86967008265633006</v>
      </c>
      <c r="G74">
        <f t="shared" si="7"/>
        <v>0.8879333219596347</v>
      </c>
      <c r="H74" s="3" t="str">
        <f>IFERROR(VLOOKUP(A74,'GDP Data'!A$2:Q$144,16,FALSE),"Not Found")</f>
        <v>Not Found</v>
      </c>
      <c r="I74" t="str">
        <f t="shared" si="8"/>
        <v>No Value</v>
      </c>
      <c r="J74" t="str">
        <f t="shared" si="9"/>
        <v>No Value</v>
      </c>
    </row>
    <row r="75" spans="1:10" x14ac:dyDescent="0.25">
      <c r="A75" t="s">
        <v>192</v>
      </c>
      <c r="B75">
        <f>('CON Score and Page Rank'!KU28-'MIN and MAX'!B$63)/('MIN and MAX'!F$63-'MIN and MAX'!B$63)</f>
        <v>1.6795119093627683E-2</v>
      </c>
      <c r="C75">
        <f>('CON Score and Page Rank'!KV28-'MIN and MAX'!C$63)/('MIN and MAX'!G$63-'MIN and MAX'!C$63)</f>
        <v>4.0237753282037061E-2</v>
      </c>
      <c r="D75">
        <f>('CON Score and Page Rank'!KW28-'MIN and MAX'!D$63)/('MIN and MAX'!H$63-'MIN and MAX'!D$63)</f>
        <v>0.75301957517700957</v>
      </c>
      <c r="E75">
        <f t="shared" si="5"/>
        <v>2.3442634188409379E-2</v>
      </c>
      <c r="F75">
        <f t="shared" si="6"/>
        <v>0.86939587675683816</v>
      </c>
      <c r="G75">
        <f t="shared" si="7"/>
        <v>0.73622445608338194</v>
      </c>
      <c r="H75" s="3" t="str">
        <f>IFERROR(VLOOKUP(A75,'GDP Data'!A$2:Q$144,16,FALSE),"Not Found")</f>
        <v>Not Found</v>
      </c>
      <c r="I75" t="str">
        <f t="shared" si="8"/>
        <v>No Value</v>
      </c>
      <c r="J75" t="str">
        <f t="shared" si="9"/>
        <v>No Value</v>
      </c>
    </row>
    <row r="76" spans="1:10" x14ac:dyDescent="0.25">
      <c r="A76" t="s">
        <v>215</v>
      </c>
      <c r="B76">
        <f>('CON Score and Page Rank'!KU204-'MIN and MAX'!B$63)/('MIN and MAX'!F$63-'MIN and MAX'!B$63)</f>
        <v>3.8218301737595487E-4</v>
      </c>
      <c r="C76">
        <f>('CON Score and Page Rank'!KV204-'MIN and MAX'!C$63)/('MIN and MAX'!G$63-'MIN and MAX'!C$63)</f>
        <v>2.3591063975580241E-2</v>
      </c>
      <c r="D76">
        <f>('CON Score and Page Rank'!KW204-'MIN and MAX'!D$63)/('MIN and MAX'!H$63-'MIN and MAX'!D$63)</f>
        <v>0.42024156601416074</v>
      </c>
      <c r="E76">
        <f t="shared" si="5"/>
        <v>2.3208880958204284E-2</v>
      </c>
      <c r="F76">
        <f t="shared" si="6"/>
        <v>0.86902303264790726</v>
      </c>
      <c r="G76">
        <f t="shared" si="7"/>
        <v>0.41985938299678477</v>
      </c>
      <c r="H76" s="3">
        <f>IFERROR(VLOOKUP(A76,'GDP Data'!A$2:Q$144,16,FALSE),"Not Found")</f>
        <v>13899228824.216101</v>
      </c>
      <c r="I76">
        <f t="shared" si="8"/>
        <v>1.3054944179827406E-4</v>
      </c>
      <c r="J76">
        <f t="shared" si="9"/>
        <v>-0.86889248320610901</v>
      </c>
    </row>
    <row r="77" spans="1:10" x14ac:dyDescent="0.25">
      <c r="A77" t="s">
        <v>145</v>
      </c>
      <c r="B77">
        <f>('CON Score and Page Rank'!KU143-'MIN and MAX'!B$63)/('MIN and MAX'!F$63-'MIN and MAX'!B$63)</f>
        <v>2.8075055036026021E-4</v>
      </c>
      <c r="C77">
        <f>('CON Score and Page Rank'!KV143-'MIN and MAX'!C$63)/('MIN and MAX'!G$63-'MIN and MAX'!C$63)</f>
        <v>2.3402286309735919E-2</v>
      </c>
      <c r="D77">
        <f>('CON Score and Page Rank'!KW143-'MIN and MAX'!D$63)/('MIN and MAX'!H$63-'MIN and MAX'!D$63)</f>
        <v>0.46272386505622659</v>
      </c>
      <c r="E77">
        <f t="shared" si="5"/>
        <v>2.3121535759375658E-2</v>
      </c>
      <c r="F77">
        <f t="shared" si="6"/>
        <v>0.86888371417603816</v>
      </c>
      <c r="G77">
        <f t="shared" si="7"/>
        <v>0.46244311450586634</v>
      </c>
      <c r="H77" s="3" t="str">
        <f>IFERROR(VLOOKUP(A77,'GDP Data'!A$2:Q$144,16,FALSE),"Not Found")</f>
        <v>Not Found</v>
      </c>
      <c r="I77" t="str">
        <f t="shared" si="8"/>
        <v>No Value</v>
      </c>
      <c r="J77" t="str">
        <f t="shared" si="9"/>
        <v>No Value</v>
      </c>
    </row>
    <row r="78" spans="1:10" x14ac:dyDescent="0.25">
      <c r="A78" t="s">
        <v>180</v>
      </c>
      <c r="B78">
        <f>('CON Score and Page Rank'!KU11-'MIN and MAX'!B$63)/('MIN and MAX'!F$63-'MIN and MAX'!B$63)</f>
        <v>1.2278431730937111E-2</v>
      </c>
      <c r="C78">
        <f>('CON Score and Page Rank'!KV11-'MIN and MAX'!C$63)/('MIN and MAX'!G$63-'MIN and MAX'!C$63)</f>
        <v>3.5360486277326748E-2</v>
      </c>
      <c r="D78">
        <f>('CON Score and Page Rank'!KW11-'MIN and MAX'!D$63)/('MIN and MAX'!H$63-'MIN and MAX'!D$63)</f>
        <v>0.84756351520199913</v>
      </c>
      <c r="E78">
        <f t="shared" si="5"/>
        <v>2.308205454638964E-2</v>
      </c>
      <c r="F78">
        <f t="shared" si="6"/>
        <v>0.86882074033964507</v>
      </c>
      <c r="G78">
        <f t="shared" si="7"/>
        <v>0.83528508347106201</v>
      </c>
      <c r="H78" s="3">
        <f>IFERROR(VLOOKUP(A78,'GDP Data'!A$2:Q$144,16,FALSE),"Not Found")</f>
        <v>23156850006.6427</v>
      </c>
      <c r="I78">
        <f t="shared" si="8"/>
        <v>6.583779317638291E-4</v>
      </c>
      <c r="J78">
        <f t="shared" si="9"/>
        <v>-0.86816236240788125</v>
      </c>
    </row>
    <row r="79" spans="1:10" x14ac:dyDescent="0.25">
      <c r="A79" t="s">
        <v>172</v>
      </c>
      <c r="B79">
        <f>('CON Score and Page Rank'!KU168-'MIN and MAX'!B$63)/('MIN and MAX'!F$63-'MIN and MAX'!B$63)</f>
        <v>1.1132363833584255E-2</v>
      </c>
      <c r="C79">
        <f>('CON Score and Page Rank'!KV168-'MIN and MAX'!C$63)/('MIN and MAX'!G$63-'MIN and MAX'!C$63)</f>
        <v>3.4052874362652086E-2</v>
      </c>
      <c r="D79">
        <f>('CON Score and Page Rank'!KW168-'MIN and MAX'!D$63)/('MIN and MAX'!H$63-'MIN and MAX'!D$63)</f>
        <v>0.76967930029154519</v>
      </c>
      <c r="E79">
        <f t="shared" si="5"/>
        <v>2.2920510529067829E-2</v>
      </c>
      <c r="F79">
        <f t="shared" si="6"/>
        <v>0.86856307230597285</v>
      </c>
      <c r="G79">
        <f t="shared" si="7"/>
        <v>0.7585469364579609</v>
      </c>
      <c r="H79" s="3">
        <f>IFERROR(VLOOKUP(A79,'GDP Data'!A$2:Q$144,16,FALSE),"Not Found")</f>
        <v>233449971628.52301</v>
      </c>
      <c r="I79">
        <f t="shared" si="8"/>
        <v>1.2648358797099368E-2</v>
      </c>
      <c r="J79">
        <f t="shared" si="9"/>
        <v>-0.85591471350887349</v>
      </c>
    </row>
    <row r="80" spans="1:10" x14ac:dyDescent="0.25">
      <c r="A80" t="s">
        <v>101</v>
      </c>
      <c r="B80">
        <f>('CON Score and Page Rank'!KU98-'MIN and MAX'!B$63)/('MIN and MAX'!F$63-'MIN and MAX'!B$63)</f>
        <v>3.5029872876432178E-3</v>
      </c>
      <c r="C80">
        <f>('CON Score and Page Rank'!KV98-'MIN and MAX'!C$63)/('MIN and MAX'!G$63-'MIN and MAX'!C$63)</f>
        <v>2.6350205916498046E-2</v>
      </c>
      <c r="D80">
        <f>('CON Score and Page Rank'!KW98-'MIN and MAX'!D$63)/('MIN and MAX'!H$63-'MIN and MAX'!D$63)</f>
        <v>0.599750104123282</v>
      </c>
      <c r="E80">
        <f t="shared" si="5"/>
        <v>2.2847218628854828E-2</v>
      </c>
      <c r="F80">
        <f t="shared" si="6"/>
        <v>0.86844616930872753</v>
      </c>
      <c r="G80">
        <f t="shared" si="7"/>
        <v>0.5962471168356388</v>
      </c>
      <c r="H80" s="3">
        <f>IFERROR(VLOOKUP(A80,'GDP Data'!A$2:Q$144,16,FALSE),"Not Found")</f>
        <v>17716091057.267502</v>
      </c>
      <c r="I80">
        <f t="shared" si="8"/>
        <v>3.4816999346897869E-4</v>
      </c>
      <c r="J80">
        <f t="shared" si="9"/>
        <v>-0.86809799931525855</v>
      </c>
    </row>
    <row r="81" spans="1:10" x14ac:dyDescent="0.25">
      <c r="A81" t="s">
        <v>221</v>
      </c>
      <c r="B81">
        <f>('CON Score and Page Rank'!KU210-'MIN and MAX'!B$63)/('MIN and MAX'!F$63-'MIN and MAX'!B$63)</f>
        <v>4.3147215252502664E-4</v>
      </c>
      <c r="C81">
        <f>('CON Score and Page Rank'!KV210-'MIN and MAX'!C$63)/('MIN and MAX'!G$63-'MIN and MAX'!C$63)</f>
        <v>2.325023374216623E-2</v>
      </c>
      <c r="D81">
        <f>('CON Score and Page Rank'!KW210-'MIN and MAX'!D$63)/('MIN and MAX'!H$63-'MIN and MAX'!D$63)</f>
        <v>0.46772178259058728</v>
      </c>
      <c r="E81">
        <f t="shared" si="5"/>
        <v>2.2818761589641204E-2</v>
      </c>
      <c r="F81">
        <f t="shared" si="6"/>
        <v>0.86840077939296423</v>
      </c>
      <c r="G81">
        <f t="shared" si="7"/>
        <v>0.46729031043806224</v>
      </c>
      <c r="H81" s="3" t="str">
        <f>IFERROR(VLOOKUP(A81,'GDP Data'!A$2:Q$144,16,FALSE),"Not Found")</f>
        <v>Not Found</v>
      </c>
      <c r="I81" t="str">
        <f t="shared" si="8"/>
        <v>No Value</v>
      </c>
      <c r="J81" t="str">
        <f t="shared" si="9"/>
        <v>No Value</v>
      </c>
    </row>
    <row r="82" spans="1:10" x14ac:dyDescent="0.25">
      <c r="A82" t="s">
        <v>179</v>
      </c>
      <c r="B82">
        <f>('CON Score and Page Rank'!KU174-'MIN and MAX'!B$63)/('MIN and MAX'!F$63-'MIN and MAX'!B$63)</f>
        <v>1.8513655066124648E-2</v>
      </c>
      <c r="C82">
        <f>('CON Score and Page Rank'!KV174-'MIN and MAX'!C$63)/('MIN and MAX'!G$63-'MIN and MAX'!C$63)</f>
        <v>4.1214492008568179E-2</v>
      </c>
      <c r="D82">
        <f>('CON Score and Page Rank'!KW174-'MIN and MAX'!D$63)/('MIN and MAX'!H$63-'MIN and MAX'!D$63)</f>
        <v>0.84089962515618488</v>
      </c>
      <c r="E82">
        <f t="shared" si="5"/>
        <v>2.2700836942443531E-2</v>
      </c>
      <c r="F82">
        <f t="shared" si="6"/>
        <v>0.86821268569275367</v>
      </c>
      <c r="G82">
        <f t="shared" si="7"/>
        <v>0.8223859700900602</v>
      </c>
      <c r="H82" s="3">
        <f>IFERROR(VLOOKUP(A82,'GDP Data'!A$2:Q$144,16,FALSE),"Not Found")</f>
        <v>58330289756.691399</v>
      </c>
      <c r="I82">
        <f t="shared" si="8"/>
        <v>2.6638114253490839E-3</v>
      </c>
      <c r="J82">
        <f t="shared" si="9"/>
        <v>-0.86554887426740457</v>
      </c>
    </row>
    <row r="83" spans="1:10" x14ac:dyDescent="0.25">
      <c r="A83" t="s">
        <v>187</v>
      </c>
      <c r="B83">
        <f>('CON Score and Page Rank'!KU24-'MIN and MAX'!B$63)/('MIN and MAX'!F$63-'MIN and MAX'!B$63)</f>
        <v>5.0563250440705506E-3</v>
      </c>
      <c r="C83">
        <f>('CON Score and Page Rank'!KV24-'MIN and MAX'!C$63)/('MIN and MAX'!G$63-'MIN and MAX'!C$63)</f>
        <v>2.7523163667546948E-2</v>
      </c>
      <c r="D83">
        <f>('CON Score and Page Rank'!KW24-'MIN and MAX'!D$63)/('MIN and MAX'!H$63-'MIN and MAX'!D$63)</f>
        <v>0.85381091211994997</v>
      </c>
      <c r="E83">
        <f t="shared" si="5"/>
        <v>2.2466838623476398E-2</v>
      </c>
      <c r="F83">
        <f t="shared" si="6"/>
        <v>0.8678394506591669</v>
      </c>
      <c r="G83">
        <f t="shared" si="7"/>
        <v>0.84875458707587947</v>
      </c>
      <c r="H83" s="3">
        <f>IFERROR(VLOOKUP(A83,'GDP Data'!A$2:Q$144,16,FALSE),"Not Found")</f>
        <v>11626281387.0068</v>
      </c>
      <c r="I83">
        <f t="shared" si="8"/>
        <v>9.5606247198881267E-7</v>
      </c>
      <c r="J83">
        <f t="shared" si="9"/>
        <v>-0.86783849459669493</v>
      </c>
    </row>
    <row r="84" spans="1:10" x14ac:dyDescent="0.25">
      <c r="A84" t="s">
        <v>120</v>
      </c>
      <c r="B84">
        <f>('CON Score and Page Rank'!KU117-'MIN and MAX'!B$63)/('MIN and MAX'!F$63-'MIN and MAX'!B$63)</f>
        <v>2.9204019658555039E-4</v>
      </c>
      <c r="C84">
        <f>('CON Score and Page Rank'!KV117-'MIN and MAX'!C$63)/('MIN and MAX'!G$63-'MIN and MAX'!C$63)</f>
        <v>2.2695352705708667E-2</v>
      </c>
      <c r="D84">
        <f>('CON Score and Page Rank'!KW117-'MIN and MAX'!D$63)/('MIN and MAX'!H$63-'MIN and MAX'!D$63)</f>
        <v>0.63057059558517281</v>
      </c>
      <c r="E84">
        <f t="shared" si="5"/>
        <v>2.2403312509123117E-2</v>
      </c>
      <c r="F84">
        <f t="shared" si="6"/>
        <v>0.86773812441234188</v>
      </c>
      <c r="G84">
        <f t="shared" si="7"/>
        <v>0.63027855538858724</v>
      </c>
      <c r="H84" s="3">
        <f>IFERROR(VLOOKUP(A84,'GDP Data'!A$2:Q$144,16,FALSE),"Not Found")</f>
        <v>49964788814.092598</v>
      </c>
      <c r="I84">
        <f t="shared" si="8"/>
        <v>2.1868476737193212E-3</v>
      </c>
      <c r="J84">
        <f t="shared" si="9"/>
        <v>-0.86555127673862253</v>
      </c>
    </row>
    <row r="85" spans="1:10" x14ac:dyDescent="0.25">
      <c r="A85" t="s">
        <v>204</v>
      </c>
      <c r="B85">
        <f>('CON Score and Page Rank'!KU193-'MIN and MAX'!B$63)/('MIN and MAX'!F$63-'MIN and MAX'!B$63)</f>
        <v>2.6513948637494098E-4</v>
      </c>
      <c r="C85">
        <f>('CON Score and Page Rank'!KV193-'MIN and MAX'!C$63)/('MIN and MAX'!G$63-'MIN and MAX'!C$63)</f>
        <v>2.247388470424708E-2</v>
      </c>
      <c r="D85">
        <f>('CON Score and Page Rank'!KW193-'MIN and MAX'!D$63)/('MIN and MAX'!H$63-'MIN and MAX'!D$63)</f>
        <v>0.52353186172428157</v>
      </c>
      <c r="E85">
        <f t="shared" si="5"/>
        <v>2.2208745217872139E-2</v>
      </c>
      <c r="F85">
        <f t="shared" si="6"/>
        <v>0.8674277831679883</v>
      </c>
      <c r="G85">
        <f t="shared" si="7"/>
        <v>0.5232667222379066</v>
      </c>
      <c r="H85" s="3">
        <f>IFERROR(VLOOKUP(A85,'GDP Data'!A$2:Q$144,16,FALSE),"Not Found")</f>
        <v>80656000000</v>
      </c>
      <c r="I85">
        <f t="shared" si="8"/>
        <v>3.9367243792192983E-3</v>
      </c>
      <c r="J85">
        <f t="shared" si="9"/>
        <v>-0.86349105878876897</v>
      </c>
    </row>
    <row r="86" spans="1:10" x14ac:dyDescent="0.25">
      <c r="A86" t="s">
        <v>131</v>
      </c>
      <c r="B86">
        <f>('CON Score and Page Rank'!KU128-'MIN and MAX'!B$63)/('MIN and MAX'!F$63-'MIN and MAX'!B$63)</f>
        <v>8.9464154192276692E-4</v>
      </c>
      <c r="C86">
        <f>('CON Score and Page Rank'!KV128-'MIN and MAX'!C$63)/('MIN and MAX'!G$63-'MIN and MAX'!C$63)</f>
        <v>2.2988729177419679E-2</v>
      </c>
      <c r="D86">
        <f>('CON Score and Page Rank'!KW128-'MIN and MAX'!D$63)/('MIN and MAX'!H$63-'MIN and MAX'!D$63)</f>
        <v>0.69804248229904209</v>
      </c>
      <c r="E86">
        <f t="shared" si="5"/>
        <v>2.209408763549691E-2</v>
      </c>
      <c r="F86">
        <f t="shared" si="6"/>
        <v>0.86724490054388348</v>
      </c>
      <c r="G86">
        <f t="shared" si="7"/>
        <v>0.69714784075711933</v>
      </c>
      <c r="H86" s="3">
        <f>IFERROR(VLOOKUP(A86,'GDP Data'!A$2:Q$144,16,FALSE),"Not Found")</f>
        <v>172885454931.453</v>
      </c>
      <c r="I86">
        <f t="shared" si="8"/>
        <v>9.1952387391744262E-3</v>
      </c>
      <c r="J86">
        <f t="shared" si="9"/>
        <v>-0.8580496618047091</v>
      </c>
    </row>
    <row r="87" spans="1:10" x14ac:dyDescent="0.25">
      <c r="A87" t="s">
        <v>67</v>
      </c>
      <c r="B87">
        <f>('CON Score and Page Rank'!KU64-'MIN and MAX'!B$63)/('MIN and MAX'!F$63-'MIN and MAX'!B$63)</f>
        <v>3.0635376170916356E-4</v>
      </c>
      <c r="C87">
        <f>('CON Score and Page Rank'!KV64-'MIN and MAX'!C$63)/('MIN and MAX'!G$63-'MIN and MAX'!C$63)</f>
        <v>2.2139308956958374E-2</v>
      </c>
      <c r="D87">
        <f>('CON Score and Page Rank'!KW64-'MIN and MAX'!D$63)/('MIN and MAX'!H$63-'MIN and MAX'!D$63)</f>
        <v>0.45481049562682213</v>
      </c>
      <c r="E87">
        <f t="shared" si="5"/>
        <v>2.183295519524921E-2</v>
      </c>
      <c r="F87">
        <f t="shared" si="6"/>
        <v>0.86682838569225262</v>
      </c>
      <c r="G87">
        <f t="shared" si="7"/>
        <v>0.45450414186511295</v>
      </c>
      <c r="H87" s="3">
        <f>IFERROR(VLOOKUP(A87,'GDP Data'!A$2:Q$144,16,FALSE),"Not Found")</f>
        <v>13943016923.901699</v>
      </c>
      <c r="I87">
        <f t="shared" si="8"/>
        <v>1.3304604498391579E-4</v>
      </c>
      <c r="J87">
        <f t="shared" si="9"/>
        <v>-0.86669533964726875</v>
      </c>
    </row>
    <row r="88" spans="1:10" x14ac:dyDescent="0.25">
      <c r="A88" t="s">
        <v>102</v>
      </c>
      <c r="B88">
        <f>('CON Score and Page Rank'!KU99-'MIN and MAX'!B$63)/('MIN and MAX'!F$63-'MIN and MAX'!B$63)</f>
        <v>4.8901939624038331E-5</v>
      </c>
      <c r="C88">
        <f>('CON Score and Page Rank'!KV99-'MIN and MAX'!C$63)/('MIN and MAX'!G$63-'MIN and MAX'!C$63)</f>
        <v>2.1838957721506954E-2</v>
      </c>
      <c r="D88">
        <f>('CON Score and Page Rank'!KW99-'MIN and MAX'!D$63)/('MIN and MAX'!H$63-'MIN and MAX'!D$63)</f>
        <v>0.53769262807163687</v>
      </c>
      <c r="E88">
        <f t="shared" si="5"/>
        <v>2.1790055781882915E-2</v>
      </c>
      <c r="F88">
        <f t="shared" si="6"/>
        <v>0.86675995971355624</v>
      </c>
      <c r="G88">
        <f t="shared" si="7"/>
        <v>0.53764372613201283</v>
      </c>
      <c r="H88" s="3">
        <f>IFERROR(VLOOKUP(A88,'GDP Data'!A$2:Q$144,16,FALSE),"Not Found")</f>
        <v>12435416060.2791</v>
      </c>
      <c r="I88">
        <f t="shared" si="8"/>
        <v>4.7089331954089646E-5</v>
      </c>
      <c r="J88">
        <f t="shared" si="9"/>
        <v>-0.86671287038160216</v>
      </c>
    </row>
    <row r="89" spans="1:10" x14ac:dyDescent="0.25">
      <c r="A89" t="s">
        <v>198</v>
      </c>
      <c r="B89">
        <f>('CON Score and Page Rank'!KU188-'MIN and MAX'!B$63)/('MIN and MAX'!F$63-'MIN and MAX'!B$63)</f>
        <v>7.2528809307263406E-4</v>
      </c>
      <c r="C89">
        <f>('CON Score and Page Rank'!KV188-'MIN and MAX'!C$63)/('MIN and MAX'!G$63-'MIN and MAX'!C$63)</f>
        <v>2.2262545889875918E-2</v>
      </c>
      <c r="D89">
        <f>('CON Score and Page Rank'!KW188-'MIN and MAX'!D$63)/('MIN and MAX'!H$63-'MIN and MAX'!D$63)</f>
        <v>0.60891295293627656</v>
      </c>
      <c r="E89">
        <f t="shared" si="5"/>
        <v>2.1537257796803284E-2</v>
      </c>
      <c r="F89">
        <f t="shared" si="6"/>
        <v>0.86635673859270224</v>
      </c>
      <c r="G89">
        <f t="shared" si="7"/>
        <v>0.60818766484320397</v>
      </c>
      <c r="H89" s="3" t="str">
        <f>IFERROR(VLOOKUP(A89,'GDP Data'!A$2:Q$144,16,FALSE),"Not Found")</f>
        <v>Not Found</v>
      </c>
      <c r="I89" t="str">
        <f t="shared" si="8"/>
        <v>No Value</v>
      </c>
      <c r="J89" t="str">
        <f t="shared" si="9"/>
        <v>No Value</v>
      </c>
    </row>
    <row r="90" spans="1:10" x14ac:dyDescent="0.25">
      <c r="A90" t="s">
        <v>217</v>
      </c>
      <c r="B90">
        <f>('CON Score and Page Rank'!KU206-'MIN and MAX'!B$63)/('MIN and MAX'!F$63-'MIN and MAX'!B$63)</f>
        <v>1.6179969708231509E-4</v>
      </c>
      <c r="C90">
        <f>('CON Score and Page Rank'!KV206-'MIN and MAX'!C$63)/('MIN and MAX'!G$63-'MIN and MAX'!C$63)</f>
        <v>2.1576421815856592E-2</v>
      </c>
      <c r="D90">
        <f>('CON Score and Page Rank'!KW206-'MIN and MAX'!D$63)/('MIN and MAX'!H$63-'MIN and MAX'!D$63)</f>
        <v>0.53311120366513953</v>
      </c>
      <c r="E90">
        <f t="shared" si="5"/>
        <v>2.1414622118774276E-2</v>
      </c>
      <c r="F90">
        <f t="shared" si="6"/>
        <v>0.86616113064299505</v>
      </c>
      <c r="G90">
        <f t="shared" si="7"/>
        <v>0.53294940396805723</v>
      </c>
      <c r="H90" s="3">
        <f>IFERROR(VLOOKUP(A90,'GDP Data'!A$2:Q$144,16,FALSE),"Not Found")</f>
        <v>11880434070.781099</v>
      </c>
      <c r="I90">
        <f t="shared" si="8"/>
        <v>1.5446720995793173E-5</v>
      </c>
      <c r="J90">
        <f t="shared" si="9"/>
        <v>-0.8661456839219992</v>
      </c>
    </row>
    <row r="91" spans="1:10" x14ac:dyDescent="0.25">
      <c r="A91" t="s">
        <v>56</v>
      </c>
      <c r="B91">
        <f>('CON Score and Page Rank'!KU51-'MIN and MAX'!B$63)/('MIN and MAX'!F$63-'MIN and MAX'!B$63)</f>
        <v>2.6901048160395567E-3</v>
      </c>
      <c r="C91">
        <f>('CON Score and Page Rank'!KV51-'MIN and MAX'!C$63)/('MIN and MAX'!G$63-'MIN and MAX'!C$63)</f>
        <v>2.3763888322758737E-2</v>
      </c>
      <c r="D91">
        <f>('CON Score and Page Rank'!KW51-'MIN and MAX'!D$63)/('MIN and MAX'!H$63-'MIN and MAX'!D$63)</f>
        <v>0.69637650978758847</v>
      </c>
      <c r="E91">
        <f t="shared" si="5"/>
        <v>2.1073783506719179E-2</v>
      </c>
      <c r="F91">
        <f t="shared" si="6"/>
        <v>0.86561748181944964</v>
      </c>
      <c r="G91">
        <f t="shared" si="7"/>
        <v>0.69368640497154888</v>
      </c>
      <c r="H91" s="3" t="str">
        <f>IFERROR(VLOOKUP(A91,'GDP Data'!A$2:Q$144,16,FALSE),"Not Found")</f>
        <v>Not Found</v>
      </c>
      <c r="I91" t="str">
        <f t="shared" si="8"/>
        <v>No Value</v>
      </c>
      <c r="J91" t="str">
        <f t="shared" si="9"/>
        <v>No Value</v>
      </c>
    </row>
    <row r="92" spans="1:10" x14ac:dyDescent="0.25">
      <c r="A92" t="s">
        <v>149</v>
      </c>
      <c r="B92">
        <f>('CON Score and Page Rank'!KU146-'MIN and MAX'!B$63)/('MIN and MAX'!F$63-'MIN and MAX'!B$63)</f>
        <v>1.4673743540686037E-2</v>
      </c>
      <c r="C92">
        <f>('CON Score and Page Rank'!KV146-'MIN and MAX'!C$63)/('MIN and MAX'!G$63-'MIN and MAX'!C$63)</f>
        <v>3.5729611189885123E-2</v>
      </c>
      <c r="D92">
        <f>('CON Score and Page Rank'!KW146-'MIN and MAX'!D$63)/('MIN and MAX'!H$63-'MIN and MAX'!D$63)</f>
        <v>0.7430237401082882</v>
      </c>
      <c r="E92">
        <f t="shared" si="5"/>
        <v>2.1055867649199086E-2</v>
      </c>
      <c r="F92">
        <f t="shared" si="6"/>
        <v>0.86558890543602618</v>
      </c>
      <c r="G92">
        <f t="shared" si="7"/>
        <v>0.72834999656760213</v>
      </c>
      <c r="H92" s="3" t="str">
        <f>IFERROR(VLOOKUP(A92,'GDP Data'!A$2:Q$144,16,FALSE),"Not Found")</f>
        <v>Not Found</v>
      </c>
      <c r="I92" t="str">
        <f t="shared" si="8"/>
        <v>No Value</v>
      </c>
      <c r="J92" t="str">
        <f t="shared" si="9"/>
        <v>No Value</v>
      </c>
    </row>
    <row r="93" spans="1:10" x14ac:dyDescent="0.25">
      <c r="A93" t="s">
        <v>44</v>
      </c>
      <c r="B93">
        <f>('CON Score and Page Rank'!KU38-'MIN and MAX'!B$63)/('MIN and MAX'!F$63-'MIN and MAX'!B$63)</f>
        <v>4.080048004987406E-4</v>
      </c>
      <c r="C93">
        <f>('CON Score and Page Rank'!KV38-'MIN and MAX'!C$63)/('MIN and MAX'!G$63-'MIN and MAX'!C$63)</f>
        <v>2.1387453888000733E-2</v>
      </c>
      <c r="D93">
        <f>('CON Score and Page Rank'!KW38-'MIN and MAX'!D$63)/('MIN and MAX'!H$63-'MIN and MAX'!D$63)</f>
        <v>0.42232403165347771</v>
      </c>
      <c r="E93">
        <f t="shared" si="5"/>
        <v>2.0979449087501992E-2</v>
      </c>
      <c r="F93">
        <f t="shared" si="6"/>
        <v>0.86546701531062897</v>
      </c>
      <c r="G93">
        <f t="shared" si="7"/>
        <v>0.42191602685297896</v>
      </c>
      <c r="H93" s="3" t="str">
        <f>IFERROR(VLOOKUP(A93,'GDP Data'!A$2:Q$144,16,FALSE),"Not Found")</f>
        <v>Not Found</v>
      </c>
      <c r="I93" t="str">
        <f t="shared" si="8"/>
        <v>No Value</v>
      </c>
      <c r="J93" t="str">
        <f t="shared" si="9"/>
        <v>No Value</v>
      </c>
    </row>
    <row r="94" spans="1:10" x14ac:dyDescent="0.25">
      <c r="A94" t="s">
        <v>176</v>
      </c>
      <c r="B94">
        <f>('CON Score and Page Rank'!KU171-'MIN and MAX'!B$63)/('MIN and MAX'!F$63-'MIN and MAX'!B$63)</f>
        <v>6.4182632361815654E-4</v>
      </c>
      <c r="C94">
        <f>('CON Score and Page Rank'!KV171-'MIN and MAX'!C$63)/('MIN and MAX'!G$63-'MIN and MAX'!C$63)</f>
        <v>2.1334819261523249E-2</v>
      </c>
      <c r="D94">
        <f>('CON Score and Page Rank'!KW171-'MIN and MAX'!D$63)/('MIN and MAX'!H$63-'MIN and MAX'!D$63)</f>
        <v>0.6143273635985006</v>
      </c>
      <c r="E94">
        <f t="shared" si="5"/>
        <v>2.0692992937905091E-2</v>
      </c>
      <c r="F94">
        <f t="shared" si="6"/>
        <v>0.86501010830767311</v>
      </c>
      <c r="G94">
        <f t="shared" si="7"/>
        <v>0.6136855372748824</v>
      </c>
      <c r="H94" s="3">
        <f>IFERROR(VLOOKUP(A94,'GDP Data'!A$2:Q$144,16,FALSE),"Not Found")</f>
        <v>78813839984.350601</v>
      </c>
      <c r="I94">
        <f t="shared" si="8"/>
        <v>3.8316925875554837E-3</v>
      </c>
      <c r="J94">
        <f t="shared" si="9"/>
        <v>-0.86117841572011766</v>
      </c>
    </row>
    <row r="95" spans="1:10" x14ac:dyDescent="0.25">
      <c r="A95" t="s">
        <v>66</v>
      </c>
      <c r="B95">
        <f>('CON Score and Page Rank'!KU63-'MIN and MAX'!B$63)/('MIN and MAX'!F$63-'MIN and MAX'!B$63)</f>
        <v>9.3107809680004726E-5</v>
      </c>
      <c r="C95">
        <f>('CON Score and Page Rank'!KV63-'MIN and MAX'!C$63)/('MIN and MAX'!G$63-'MIN and MAX'!C$63)</f>
        <v>2.0732738146044739E-2</v>
      </c>
      <c r="D95">
        <f>('CON Score and Page Rank'!KW63-'MIN and MAX'!D$63)/('MIN and MAX'!H$63-'MIN and MAX'!D$63)</f>
        <v>0.56434818825489375</v>
      </c>
      <c r="E95">
        <f t="shared" si="5"/>
        <v>2.0639630336364734E-2</v>
      </c>
      <c r="F95">
        <f t="shared" si="6"/>
        <v>0.86492499319887195</v>
      </c>
      <c r="G95">
        <f t="shared" si="7"/>
        <v>0.56425508044521377</v>
      </c>
      <c r="H95" s="3">
        <f>IFERROR(VLOOKUP(A95,'GDP Data'!A$2:Q$144,16,FALSE),"Not Found")</f>
        <v>15654660710.108</v>
      </c>
      <c r="I95">
        <f t="shared" si="8"/>
        <v>2.3063638025786187E-4</v>
      </c>
      <c r="J95">
        <f t="shared" si="9"/>
        <v>-0.86469435681861406</v>
      </c>
    </row>
    <row r="96" spans="1:10" x14ac:dyDescent="0.25">
      <c r="A96" t="s">
        <v>218</v>
      </c>
      <c r="B96">
        <f>('CON Score and Page Rank'!KU207-'MIN and MAX'!B$63)/('MIN and MAX'!F$63-'MIN and MAX'!B$63)</f>
        <v>2.2996547562072907E-3</v>
      </c>
      <c r="C96">
        <f>('CON Score and Page Rank'!KV207-'MIN and MAX'!C$63)/('MIN and MAX'!G$63-'MIN and MAX'!C$63)</f>
        <v>2.293001069662089E-2</v>
      </c>
      <c r="D96">
        <f>('CON Score and Page Rank'!KW207-'MIN and MAX'!D$63)/('MIN and MAX'!H$63-'MIN and MAX'!D$63)</f>
        <v>0.63390254060807993</v>
      </c>
      <c r="E96">
        <f t="shared" si="5"/>
        <v>2.0630355940413601E-2</v>
      </c>
      <c r="F96">
        <f t="shared" si="6"/>
        <v>0.86491020023155663</v>
      </c>
      <c r="G96">
        <f t="shared" si="7"/>
        <v>0.63160288585187263</v>
      </c>
      <c r="H96" s="3">
        <f>IFERROR(VLOOKUP(A96,'GDP Data'!A$2:Q$144,16,FALSE),"Not Found")</f>
        <v>40377987208.689003</v>
      </c>
      <c r="I96">
        <f t="shared" si="8"/>
        <v>1.6402507763883844E-3</v>
      </c>
      <c r="J96">
        <f t="shared" si="9"/>
        <v>-0.86326994945516822</v>
      </c>
    </row>
    <row r="97" spans="1:10" x14ac:dyDescent="0.25">
      <c r="A97" t="s">
        <v>84</v>
      </c>
      <c r="B97">
        <f>('CON Score and Page Rank'!KU81-'MIN and MAX'!B$63)/('MIN and MAX'!F$63-'MIN and MAX'!B$63)</f>
        <v>1.4945581304145294E-3</v>
      </c>
      <c r="C97">
        <f>('CON Score and Page Rank'!KV81-'MIN and MAX'!C$63)/('MIN and MAX'!G$63-'MIN and MAX'!C$63)</f>
        <v>2.1971371021441269E-2</v>
      </c>
      <c r="D97">
        <f>('CON Score and Page Rank'!KW81-'MIN and MAX'!D$63)/('MIN and MAX'!H$63-'MIN and MAX'!D$63)</f>
        <v>0.65097875885047896</v>
      </c>
      <c r="E97">
        <f t="shared" si="5"/>
        <v>2.0476812891026739E-2</v>
      </c>
      <c r="F97">
        <f t="shared" si="6"/>
        <v>0.86466529400552949</v>
      </c>
      <c r="G97">
        <f t="shared" si="7"/>
        <v>0.64948420072006441</v>
      </c>
      <c r="H97" s="3">
        <f>IFERROR(VLOOKUP(A97,'GDP Data'!A$2:Q$144,16,FALSE),"Not Found")</f>
        <v>54782847752.537498</v>
      </c>
      <c r="I97">
        <f t="shared" si="8"/>
        <v>2.4615520198932503E-3</v>
      </c>
      <c r="J97">
        <f t="shared" si="9"/>
        <v>-0.86220374198563621</v>
      </c>
    </row>
    <row r="98" spans="1:10" x14ac:dyDescent="0.25">
      <c r="A98" t="s">
        <v>175</v>
      </c>
      <c r="B98">
        <f>('CON Score and Page Rank'!KU170-'MIN and MAX'!B$63)/('MIN and MAX'!F$63-'MIN and MAX'!B$63)</f>
        <v>1.4559047019124165E-3</v>
      </c>
      <c r="C98">
        <f>('CON Score and Page Rank'!KV170-'MIN and MAX'!C$63)/('MIN and MAX'!G$63-'MIN and MAX'!C$63)</f>
        <v>2.1428005366729619E-2</v>
      </c>
      <c r="D98">
        <f>('CON Score and Page Rank'!KW170-'MIN and MAX'!D$63)/('MIN and MAX'!H$63-'MIN and MAX'!D$63)</f>
        <v>0.45106205747605166</v>
      </c>
      <c r="E98">
        <f t="shared" si="5"/>
        <v>1.9972100664817201E-2</v>
      </c>
      <c r="F98">
        <f t="shared" si="6"/>
        <v>0.86386026136455807</v>
      </c>
      <c r="G98">
        <f t="shared" si="7"/>
        <v>0.44960615277413923</v>
      </c>
      <c r="H98" s="3">
        <f>IFERROR(VLOOKUP(A98,'GDP Data'!A$2:Q$144,16,FALSE),"Not Found")</f>
        <v>13228147516.1168</v>
      </c>
      <c r="I98">
        <f t="shared" si="8"/>
        <v>9.2287362748144205E-5</v>
      </c>
      <c r="J98">
        <f t="shared" si="9"/>
        <v>-0.86376797400180994</v>
      </c>
    </row>
    <row r="99" spans="1:10" x14ac:dyDescent="0.25">
      <c r="A99" t="s">
        <v>64</v>
      </c>
      <c r="B99">
        <f>('CON Score and Page Rank'!KU61-'MIN and MAX'!B$63)/('MIN and MAX'!F$63-'MIN and MAX'!B$63)</f>
        <v>7.8068477339400116E-3</v>
      </c>
      <c r="C99">
        <f>('CON Score and Page Rank'!KV61-'MIN and MAX'!C$63)/('MIN and MAX'!G$63-'MIN and MAX'!C$63)</f>
        <v>2.7678181906471078E-2</v>
      </c>
      <c r="D99">
        <f>('CON Score and Page Rank'!KW61-'MIN and MAX'!D$63)/('MIN and MAX'!H$63-'MIN and MAX'!D$63)</f>
        <v>0.63890045814244067</v>
      </c>
      <c r="E99">
        <f t="shared" si="5"/>
        <v>1.9871334172531067E-2</v>
      </c>
      <c r="F99">
        <f t="shared" si="6"/>
        <v>0.8636995354871293</v>
      </c>
      <c r="G99">
        <f t="shared" si="7"/>
        <v>0.63109361040850065</v>
      </c>
      <c r="H99" s="3">
        <f>IFERROR(VLOOKUP(A99,'GDP Data'!A$2:Q$144,16,FALSE),"Not Found")</f>
        <v>137244418012.55299</v>
      </c>
      <c r="I99">
        <f t="shared" si="8"/>
        <v>7.1631449294363072E-3</v>
      </c>
      <c r="J99">
        <f t="shared" si="9"/>
        <v>-0.85653639055769304</v>
      </c>
    </row>
    <row r="100" spans="1:10" x14ac:dyDescent="0.25">
      <c r="A100" t="s">
        <v>154</v>
      </c>
      <c r="B100">
        <f>('CON Score and Page Rank'!KU151-'MIN and MAX'!B$63)/('MIN and MAX'!F$63-'MIN and MAX'!B$63)</f>
        <v>9.2829053752498165E-6</v>
      </c>
      <c r="C100">
        <f>('CON Score and Page Rank'!KV151-'MIN and MAX'!C$63)/('MIN and MAX'!G$63-'MIN and MAX'!C$63)</f>
        <v>1.9872240448467252E-2</v>
      </c>
      <c r="D100">
        <f>('CON Score and Page Rank'!KW151-'MIN and MAX'!D$63)/('MIN and MAX'!H$63-'MIN and MAX'!D$63)</f>
        <v>0.49396084964598086</v>
      </c>
      <c r="E100">
        <f t="shared" si="5"/>
        <v>1.9862957543092002E-2</v>
      </c>
      <c r="F100">
        <f t="shared" si="6"/>
        <v>0.86368617448699969</v>
      </c>
      <c r="G100">
        <f t="shared" si="7"/>
        <v>0.49395156674060559</v>
      </c>
      <c r="H100" s="3">
        <f>IFERROR(VLOOKUP(A100,'GDP Data'!A$2:Q$144,16,FALSE),"Not Found")</f>
        <v>22731602969.9687</v>
      </c>
      <c r="I100">
        <f t="shared" si="8"/>
        <v>6.3413223226858038E-4</v>
      </c>
      <c r="J100">
        <f t="shared" si="9"/>
        <v>-0.86305204225473109</v>
      </c>
    </row>
    <row r="101" spans="1:10" x14ac:dyDescent="0.25">
      <c r="A101" t="s">
        <v>214</v>
      </c>
      <c r="B101">
        <f>('CON Score and Page Rank'!KU203-'MIN and MAX'!B$63)/('MIN and MAX'!F$63-'MIN and MAX'!B$63)</f>
        <v>5.3114231280971982E-4</v>
      </c>
      <c r="C101">
        <f>('CON Score and Page Rank'!KV203-'MIN and MAX'!C$63)/('MIN and MAX'!G$63-'MIN and MAX'!C$63)</f>
        <v>2.0006438587271705E-2</v>
      </c>
      <c r="D101">
        <f>('CON Score and Page Rank'!KW203-'MIN and MAX'!D$63)/('MIN and MAX'!H$63-'MIN and MAX'!D$63)</f>
        <v>0.60974593919200337</v>
      </c>
      <c r="E101">
        <f t="shared" si="5"/>
        <v>1.9475296274461984E-2</v>
      </c>
      <c r="F101">
        <f t="shared" si="6"/>
        <v>0.86306784198249242</v>
      </c>
      <c r="G101">
        <f t="shared" si="7"/>
        <v>0.60921479687919367</v>
      </c>
      <c r="H101" s="3">
        <f>IFERROR(VLOOKUP(A101,'GDP Data'!A$2:Q$144,16,FALSE),"Not Found")</f>
        <v>19756494434.703098</v>
      </c>
      <c r="I101">
        <f t="shared" si="8"/>
        <v>4.6450474214900102E-4</v>
      </c>
      <c r="J101">
        <f t="shared" si="9"/>
        <v>-0.86260333724034344</v>
      </c>
    </row>
    <row r="102" spans="1:10" x14ac:dyDescent="0.25">
      <c r="A102" t="s">
        <v>191</v>
      </c>
      <c r="B102">
        <f>('CON Score and Page Rank'!KU183-'MIN and MAX'!B$63)/('MIN and MAX'!F$63-'MIN and MAX'!B$63)</f>
        <v>4.6862013792742907E-2</v>
      </c>
      <c r="C102">
        <f>('CON Score and Page Rank'!KV183-'MIN and MAX'!C$63)/('MIN and MAX'!G$63-'MIN and MAX'!C$63)</f>
        <v>6.6038148795686619E-2</v>
      </c>
      <c r="D102">
        <f>('CON Score and Page Rank'!KW183-'MIN and MAX'!D$63)/('MIN and MAX'!H$63-'MIN and MAX'!D$63)</f>
        <v>0.95168679716784677</v>
      </c>
      <c r="E102">
        <f t="shared" si="5"/>
        <v>1.9176135002943712E-2</v>
      </c>
      <c r="F102">
        <f t="shared" si="6"/>
        <v>0.86259066989118915</v>
      </c>
      <c r="G102">
        <f t="shared" si="7"/>
        <v>0.90482478337510386</v>
      </c>
      <c r="H102" s="3">
        <f>IFERROR(VLOOKUP(A102,'GDP Data'!A$2:Q$144,16,FALSE),"Not Found")</f>
        <v>2059241965490.8301</v>
      </c>
      <c r="I102">
        <f t="shared" si="8"/>
        <v>0.11674691847254896</v>
      </c>
      <c r="J102">
        <f t="shared" si="9"/>
        <v>-0.74584375141864023</v>
      </c>
    </row>
    <row r="103" spans="1:10" x14ac:dyDescent="0.25">
      <c r="A103" t="s">
        <v>177</v>
      </c>
      <c r="B103">
        <f>('CON Score and Page Rank'!KU172-'MIN and MAX'!B$63)/('MIN and MAX'!F$63-'MIN and MAX'!B$63)</f>
        <v>2.6494151379920883E-3</v>
      </c>
      <c r="C103">
        <f>('CON Score and Page Rank'!KV172-'MIN and MAX'!C$63)/('MIN and MAX'!G$63-'MIN and MAX'!C$63)</f>
        <v>2.1645521656411891E-2</v>
      </c>
      <c r="D103">
        <f>('CON Score and Page Rank'!KW172-'MIN and MAX'!D$63)/('MIN and MAX'!H$63-'MIN and MAX'!D$63)</f>
        <v>0.56476468138275715</v>
      </c>
      <c r="E103">
        <f t="shared" si="5"/>
        <v>1.8996106518419802E-2</v>
      </c>
      <c r="F103">
        <f t="shared" si="6"/>
        <v>0.86230351852290388</v>
      </c>
      <c r="G103">
        <f t="shared" si="7"/>
        <v>0.56211526624476504</v>
      </c>
      <c r="H103" s="3">
        <f>IFERROR(VLOOKUP(A103,'GDP Data'!A$2:Q$144,16,FALSE),"Not Found")</f>
        <v>18560861397.557701</v>
      </c>
      <c r="I103">
        <f t="shared" si="8"/>
        <v>3.9633505059288518E-4</v>
      </c>
      <c r="J103">
        <f t="shared" si="9"/>
        <v>-0.86190718347231099</v>
      </c>
    </row>
    <row r="104" spans="1:10" x14ac:dyDescent="0.25">
      <c r="A104" t="s">
        <v>284</v>
      </c>
      <c r="B104">
        <f>('CON Score and Page Rank'!KU178-'MIN and MAX'!B$63)/('MIN and MAX'!F$63-'MIN and MAX'!B$63)</f>
        <v>1.427260801808051E-3</v>
      </c>
      <c r="C104">
        <f>('CON Score and Page Rank'!KV178-'MIN and MAX'!C$63)/('MIN and MAX'!G$63-'MIN and MAX'!C$63)</f>
        <v>2.0327997996945704E-2</v>
      </c>
      <c r="D104">
        <f>('CON Score and Page Rank'!KW178-'MIN and MAX'!D$63)/('MIN and MAX'!H$63-'MIN and MAX'!D$63)</f>
        <v>0.48396501457725949</v>
      </c>
      <c r="E104">
        <f t="shared" si="5"/>
        <v>1.8900737195137653E-2</v>
      </c>
      <c r="F104">
        <f t="shared" si="6"/>
        <v>0.86215140130797907</v>
      </c>
      <c r="G104">
        <f t="shared" si="7"/>
        <v>0.48253775377545144</v>
      </c>
      <c r="H104" s="3" t="str">
        <f>IFERROR(VLOOKUP(A104,'GDP Data'!A$2:Q$144,16,FALSE),"Not Found")</f>
        <v>Not Found</v>
      </c>
      <c r="I104" t="str">
        <f t="shared" si="8"/>
        <v>No Value</v>
      </c>
      <c r="J104" t="str">
        <f t="shared" si="9"/>
        <v>No Value</v>
      </c>
    </row>
    <row r="105" spans="1:10" x14ac:dyDescent="0.25">
      <c r="A105" t="s">
        <v>224</v>
      </c>
      <c r="B105">
        <f>('CON Score and Page Rank'!KU213-'MIN and MAX'!B$63)/('MIN and MAX'!F$63-'MIN and MAX'!B$63)</f>
        <v>2.3183426509469583E-4</v>
      </c>
      <c r="C105">
        <f>('CON Score and Page Rank'!KV213-'MIN and MAX'!C$63)/('MIN and MAX'!G$63-'MIN and MAX'!C$63)</f>
        <v>1.9075720617293197E-2</v>
      </c>
      <c r="D105">
        <f>('CON Score and Page Rank'!KW213-'MIN and MAX'!D$63)/('MIN and MAX'!H$63-'MIN and MAX'!D$63)</f>
        <v>0.41274468971261974</v>
      </c>
      <c r="E105">
        <f t="shared" si="5"/>
        <v>1.88438863521985E-2</v>
      </c>
      <c r="F105">
        <f t="shared" si="6"/>
        <v>0.86206072233914077</v>
      </c>
      <c r="G105">
        <f t="shared" si="7"/>
        <v>0.41251285544752503</v>
      </c>
      <c r="H105" s="3" t="str">
        <f>IFERROR(VLOOKUP(A105,'GDP Data'!A$2:Q$144,16,FALSE),"Not Found")</f>
        <v>Not Found</v>
      </c>
      <c r="I105" t="str">
        <f t="shared" si="8"/>
        <v>No Value</v>
      </c>
      <c r="J105" t="str">
        <f t="shared" si="9"/>
        <v>No Value</v>
      </c>
    </row>
    <row r="106" spans="1:10" x14ac:dyDescent="0.25">
      <c r="A106" t="s">
        <v>69</v>
      </c>
      <c r="B106">
        <f>('CON Score and Page Rank'!KU66-'MIN and MAX'!B$63)/('MIN and MAX'!F$63-'MIN and MAX'!B$63)</f>
        <v>9.6200182772708857E-4</v>
      </c>
      <c r="C106">
        <f>('CON Score and Page Rank'!KV66-'MIN and MAX'!C$63)/('MIN and MAX'!G$63-'MIN and MAX'!C$63)</f>
        <v>1.9665084378317987E-2</v>
      </c>
      <c r="D106">
        <f>('CON Score and Page Rank'!KW66-'MIN and MAX'!D$63)/('MIN and MAX'!H$63-'MIN and MAX'!D$63)</f>
        <v>0.50978758850478967</v>
      </c>
      <c r="E106">
        <f t="shared" si="5"/>
        <v>1.8703082550590899E-2</v>
      </c>
      <c r="F106">
        <f t="shared" si="6"/>
        <v>0.86183613563332973</v>
      </c>
      <c r="G106">
        <f t="shared" si="7"/>
        <v>0.50882558667706257</v>
      </c>
      <c r="H106" s="3">
        <f>IFERROR(VLOOKUP(A106,'GDP Data'!A$2:Q$144,16,FALSE),"Not Found")</f>
        <v>36386546917.686096</v>
      </c>
      <c r="I106">
        <f t="shared" si="8"/>
        <v>1.4126765583390443E-3</v>
      </c>
      <c r="J106">
        <f t="shared" si="9"/>
        <v>-0.86042345907499063</v>
      </c>
    </row>
    <row r="107" spans="1:10" x14ac:dyDescent="0.25">
      <c r="A107" t="s">
        <v>75</v>
      </c>
      <c r="B107">
        <f>('CON Score and Page Rank'!KU72-'MIN and MAX'!B$63)/('MIN and MAX'!F$63-'MIN and MAX'!B$63)</f>
        <v>1.0890586429275935E-4</v>
      </c>
      <c r="C107">
        <f>('CON Score and Page Rank'!KV72-'MIN and MAX'!C$63)/('MIN and MAX'!G$63-'MIN and MAX'!C$63)</f>
        <v>1.8608781400597008E-2</v>
      </c>
      <c r="D107">
        <f>('CON Score and Page Rank'!KW72-'MIN and MAX'!D$63)/('MIN and MAX'!H$63-'MIN and MAX'!D$63)</f>
        <v>0.44023323615160348</v>
      </c>
      <c r="E107">
        <f t="shared" si="5"/>
        <v>1.849987553630425E-2</v>
      </c>
      <c r="F107">
        <f t="shared" si="6"/>
        <v>0.86151201374588571</v>
      </c>
      <c r="G107">
        <f t="shared" si="7"/>
        <v>0.44012433028731074</v>
      </c>
      <c r="H107" s="3" t="str">
        <f>IFERROR(VLOOKUP(A107,'GDP Data'!A$2:Q$144,16,FALSE),"Not Found")</f>
        <v>Not Found</v>
      </c>
      <c r="I107" t="str">
        <f t="shared" si="8"/>
        <v>No Value</v>
      </c>
      <c r="J107" t="str">
        <f t="shared" si="9"/>
        <v>No Value</v>
      </c>
    </row>
    <row r="108" spans="1:10" x14ac:dyDescent="0.25">
      <c r="A108" t="s">
        <v>201</v>
      </c>
      <c r="B108">
        <f>('CON Score and Page Rank'!KU8-'MIN and MAX'!B$63)/('MIN and MAX'!F$63-'MIN and MAX'!B$63)</f>
        <v>3.2102241896111411E-2</v>
      </c>
      <c r="C108">
        <f>('CON Score and Page Rank'!KV8-'MIN and MAX'!C$63)/('MIN and MAX'!G$63-'MIN and MAX'!C$63)</f>
        <v>5.0567321000978591E-2</v>
      </c>
      <c r="D108">
        <f>('CON Score and Page Rank'!KW8-'MIN and MAX'!D$63)/('MIN and MAX'!H$63-'MIN and MAX'!D$63)</f>
        <v>0.83256976259891713</v>
      </c>
      <c r="E108">
        <f t="shared" si="5"/>
        <v>1.846507910486718E-2</v>
      </c>
      <c r="F108">
        <f t="shared" si="6"/>
        <v>0.86145651229051856</v>
      </c>
      <c r="G108">
        <f t="shared" si="7"/>
        <v>0.80046752070280569</v>
      </c>
      <c r="H108" s="3">
        <f>IFERROR(VLOOKUP(A108,'GDP Data'!A$2:Q$144,16,FALSE),"Not Found")</f>
        <v>259405202008.00101</v>
      </c>
      <c r="I108">
        <f t="shared" si="8"/>
        <v>1.4128210887387315E-2</v>
      </c>
      <c r="J108">
        <f t="shared" si="9"/>
        <v>-0.8473283014031312</v>
      </c>
    </row>
    <row r="109" spans="1:10" x14ac:dyDescent="0.25">
      <c r="A109" t="s">
        <v>159</v>
      </c>
      <c r="B109">
        <f>('CON Score and Page Rank'!KU156-'MIN and MAX'!B$63)/('MIN and MAX'!F$63-'MIN and MAX'!B$63)</f>
        <v>1.5907955563289687E-3</v>
      </c>
      <c r="C109">
        <f>('CON Score and Page Rank'!KV156-'MIN and MAX'!C$63)/('MIN and MAX'!G$63-'MIN and MAX'!C$63)</f>
        <v>1.9884763010861541E-2</v>
      </c>
      <c r="D109">
        <f>('CON Score and Page Rank'!KW156-'MIN and MAX'!D$63)/('MIN and MAX'!H$63-'MIN and MAX'!D$63)</f>
        <v>0.43940024989587673</v>
      </c>
      <c r="E109">
        <f t="shared" si="5"/>
        <v>1.8293967454532573E-2</v>
      </c>
      <c r="F109">
        <f t="shared" si="6"/>
        <v>0.86118358356674984</v>
      </c>
      <c r="G109">
        <f t="shared" si="7"/>
        <v>0.43780945433954777</v>
      </c>
      <c r="H109" s="3">
        <f>IFERROR(VLOOKUP(A109,'GDP Data'!A$2:Q$144,16,FALSE),"Not Found")</f>
        <v>23210682538.392799</v>
      </c>
      <c r="I109">
        <f t="shared" si="8"/>
        <v>6.6144722390538014E-4</v>
      </c>
      <c r="J109">
        <f t="shared" si="9"/>
        <v>-0.86052213634284447</v>
      </c>
    </row>
    <row r="110" spans="1:10" x14ac:dyDescent="0.25">
      <c r="A110" t="s">
        <v>152</v>
      </c>
      <c r="B110">
        <f>('CON Score and Page Rank'!KU149-'MIN and MAX'!B$63)/('MIN and MAX'!F$63-'MIN and MAX'!B$63)</f>
        <v>3.3202074169803815E-5</v>
      </c>
      <c r="C110">
        <f>('CON Score and Page Rank'!KV149-'MIN and MAX'!C$63)/('MIN and MAX'!G$63-'MIN and MAX'!C$63)</f>
        <v>1.7991373623077976E-2</v>
      </c>
      <c r="D110">
        <f>('CON Score and Page Rank'!KW149-'MIN and MAX'!D$63)/('MIN and MAX'!H$63-'MIN and MAX'!D$63)</f>
        <v>0.43523531861724279</v>
      </c>
      <c r="E110">
        <f t="shared" si="5"/>
        <v>1.7958171548908171E-2</v>
      </c>
      <c r="F110">
        <f t="shared" si="6"/>
        <v>0.86064797802621762</v>
      </c>
      <c r="G110">
        <f t="shared" si="7"/>
        <v>0.435202116543073</v>
      </c>
      <c r="H110" s="3">
        <f>IFERROR(VLOOKUP(A110,'GDP Data'!A$2:Q$144,16,FALSE),"Not Found")</f>
        <v>63264892768.372597</v>
      </c>
      <c r="I110">
        <f t="shared" si="8"/>
        <v>2.9451605975510564E-3</v>
      </c>
      <c r="J110">
        <f t="shared" si="9"/>
        <v>-0.85770281742866661</v>
      </c>
    </row>
    <row r="111" spans="1:10" x14ac:dyDescent="0.25">
      <c r="A111" t="s">
        <v>123</v>
      </c>
      <c r="B111">
        <f>('CON Score and Page Rank'!KU120-'MIN and MAX'!B$63)/('MIN and MAX'!F$63-'MIN and MAX'!B$63)</f>
        <v>2.5169685158816097E-4</v>
      </c>
      <c r="C111">
        <f>('CON Score and Page Rank'!KV120-'MIN and MAX'!C$63)/('MIN and MAX'!G$63-'MIN and MAX'!C$63)</f>
        <v>1.7896734882513678E-2</v>
      </c>
      <c r="D111">
        <f>('CON Score and Page Rank'!KW120-'MIN and MAX'!D$63)/('MIN and MAX'!H$63-'MIN and MAX'!D$63)</f>
        <v>0.44856309870887129</v>
      </c>
      <c r="E111">
        <f t="shared" si="5"/>
        <v>1.7645038030925517E-2</v>
      </c>
      <c r="F111">
        <f t="shared" si="6"/>
        <v>0.86014851974114404</v>
      </c>
      <c r="G111">
        <f t="shared" si="7"/>
        <v>0.44831140185728313</v>
      </c>
      <c r="H111" s="3">
        <f>IFERROR(VLOOKUP(A111,'GDP Data'!A$2:Q$144,16,FALSE),"Not Found")</f>
        <v>32612397758.457901</v>
      </c>
      <c r="I111">
        <f t="shared" si="8"/>
        <v>1.1974913166484765E-3</v>
      </c>
      <c r="J111">
        <f t="shared" si="9"/>
        <v>-0.85895102842449556</v>
      </c>
    </row>
    <row r="112" spans="1:10" x14ac:dyDescent="0.25">
      <c r="A112" t="s">
        <v>148</v>
      </c>
      <c r="B112">
        <f>('CON Score and Page Rank'!KU145-'MIN and MAX'!B$63)/('MIN and MAX'!F$63-'MIN and MAX'!B$63)</f>
        <v>7.6305113444714894E-5</v>
      </c>
      <c r="C112">
        <f>('CON Score and Page Rank'!KV145-'MIN and MAX'!C$63)/('MIN and MAX'!G$63-'MIN and MAX'!C$63)</f>
        <v>1.7691197549478444E-2</v>
      </c>
      <c r="D112">
        <f>('CON Score and Page Rank'!KW145-'MIN and MAX'!D$63)/('MIN and MAX'!H$63-'MIN and MAX'!D$63)</f>
        <v>0.38733860891295291</v>
      </c>
      <c r="E112">
        <f t="shared" si="5"/>
        <v>1.761489243603373E-2</v>
      </c>
      <c r="F112">
        <f t="shared" si="6"/>
        <v>0.86010043652340307</v>
      </c>
      <c r="G112">
        <f t="shared" si="7"/>
        <v>0.38726230379950821</v>
      </c>
      <c r="H112" s="3" t="str">
        <f>IFERROR(VLOOKUP(A112,'GDP Data'!A$2:Q$144,16,FALSE),"Not Found")</f>
        <v>Not Found</v>
      </c>
      <c r="I112" t="str">
        <f t="shared" si="8"/>
        <v>No Value</v>
      </c>
      <c r="J112" t="str">
        <f t="shared" si="9"/>
        <v>No Value</v>
      </c>
    </row>
    <row r="113" spans="1:10" x14ac:dyDescent="0.25">
      <c r="A113" t="s">
        <v>99</v>
      </c>
      <c r="B113">
        <f>('CON Score and Page Rank'!KU96-'MIN and MAX'!B$63)/('MIN and MAX'!F$63-'MIN and MAX'!B$63)</f>
        <v>1.4972656142857779E-4</v>
      </c>
      <c r="C113">
        <f>('CON Score and Page Rank'!KV96-'MIN and MAX'!C$63)/('MIN and MAX'!G$63-'MIN and MAX'!C$63)</f>
        <v>1.7614016103480692E-2</v>
      </c>
      <c r="D113">
        <f>('CON Score and Page Rank'!KW96-'MIN and MAX'!D$63)/('MIN and MAX'!H$63-'MIN and MAX'!D$63)</f>
        <v>0.40024989587671805</v>
      </c>
      <c r="E113">
        <f t="shared" si="5"/>
        <v>1.7464289542052116E-2</v>
      </c>
      <c r="F113">
        <f t="shared" si="6"/>
        <v>0.85986021994218309</v>
      </c>
      <c r="G113">
        <f t="shared" si="7"/>
        <v>0.40010016931528947</v>
      </c>
      <c r="H113" s="3" t="str">
        <f>IFERROR(VLOOKUP(A113,'GDP Data'!A$2:Q$144,16,FALSE),"Not Found")</f>
        <v>Not Found</v>
      </c>
      <c r="I113" t="str">
        <f t="shared" si="8"/>
        <v>No Value</v>
      </c>
      <c r="J113" t="str">
        <f t="shared" si="9"/>
        <v>No Value</v>
      </c>
    </row>
    <row r="114" spans="1:10" x14ac:dyDescent="0.25">
      <c r="A114" t="s">
        <v>162</v>
      </c>
      <c r="B114">
        <f>('CON Score and Page Rank'!KU141-'MIN and MAX'!B$63)/('MIN and MAX'!F$63-'MIN and MAX'!B$63)</f>
        <v>7.2238607294176679E-2</v>
      </c>
      <c r="C114">
        <f>('CON Score and Page Rank'!KV141-'MIN and MAX'!C$63)/('MIN and MAX'!G$63-'MIN and MAX'!C$63)</f>
        <v>8.9597629277351626E-2</v>
      </c>
      <c r="D114">
        <f>('CON Score and Page Rank'!KW141-'MIN and MAX'!D$63)/('MIN and MAX'!H$63-'MIN and MAX'!D$63)</f>
        <v>0.86297376093294464</v>
      </c>
      <c r="E114">
        <f t="shared" si="5"/>
        <v>1.7359021983174946E-2</v>
      </c>
      <c r="F114">
        <f t="shared" si="6"/>
        <v>0.85969231471514318</v>
      </c>
      <c r="G114">
        <f t="shared" si="7"/>
        <v>0.79073515363876801</v>
      </c>
      <c r="H114" s="3">
        <f>IFERROR(VLOOKUP(A114,'GDP Data'!A$2:Q$144,16,FALSE),"Not Found")</f>
        <v>1484318219633.6299</v>
      </c>
      <c r="I114">
        <f t="shared" si="8"/>
        <v>8.3967317034849651E-2</v>
      </c>
      <c r="J114">
        <f t="shared" si="9"/>
        <v>-0.77572499768029357</v>
      </c>
    </row>
    <row r="115" spans="1:10" x14ac:dyDescent="0.25">
      <c r="A115" t="s">
        <v>118</v>
      </c>
      <c r="B115">
        <f>('CON Score and Page Rank'!KU115-'MIN and MAX'!B$63)/('MIN and MAX'!F$63-'MIN and MAX'!B$63)</f>
        <v>1.7941472906683848E-4</v>
      </c>
      <c r="C115">
        <f>('CON Score and Page Rank'!KV115-'MIN and MAX'!C$63)/('MIN and MAX'!G$63-'MIN and MAX'!C$63)</f>
        <v>1.7500562563997686E-2</v>
      </c>
      <c r="D115">
        <f>('CON Score and Page Rank'!KW115-'MIN and MAX'!D$63)/('MIN and MAX'!H$63-'MIN and MAX'!D$63)</f>
        <v>0.27571845064556433</v>
      </c>
      <c r="E115">
        <f t="shared" si="5"/>
        <v>1.7321147834930849E-2</v>
      </c>
      <c r="F115">
        <f t="shared" si="6"/>
        <v>0.8596319041999978</v>
      </c>
      <c r="G115">
        <f t="shared" si="7"/>
        <v>0.27553903591649748</v>
      </c>
      <c r="H115" s="3" t="str">
        <f>IFERROR(VLOOKUP(A115,'GDP Data'!A$2:Q$144,16,FALSE),"Not Found")</f>
        <v>Not Found</v>
      </c>
      <c r="I115" t="str">
        <f t="shared" si="8"/>
        <v>No Value</v>
      </c>
      <c r="J115" t="str">
        <f t="shared" si="9"/>
        <v>No Value</v>
      </c>
    </row>
    <row r="116" spans="1:10" x14ac:dyDescent="0.25">
      <c r="A116" t="s">
        <v>125</v>
      </c>
      <c r="B116">
        <f>('CON Score and Page Rank'!KU122-'MIN and MAX'!B$63)/('MIN and MAX'!F$63-'MIN and MAX'!B$63)</f>
        <v>3.0284131507113057E-4</v>
      </c>
      <c r="C116">
        <f>('CON Score and Page Rank'!KV122-'MIN and MAX'!C$63)/('MIN and MAX'!G$63-'MIN and MAX'!C$63)</f>
        <v>1.7166618003382175E-2</v>
      </c>
      <c r="D116">
        <f>('CON Score and Page Rank'!KW122-'MIN and MAX'!D$63)/('MIN and MAX'!H$63-'MIN and MAX'!D$63)</f>
        <v>0.37900874635568516</v>
      </c>
      <c r="E116">
        <f t="shared" si="5"/>
        <v>1.6863776688311044E-2</v>
      </c>
      <c r="F116">
        <f t="shared" si="6"/>
        <v>0.85890238214178904</v>
      </c>
      <c r="G116">
        <f t="shared" si="7"/>
        <v>0.37870590504061402</v>
      </c>
      <c r="H116" s="3" t="str">
        <f>IFERROR(VLOOKUP(A116,'GDP Data'!A$2:Q$144,16,FALSE),"Not Found")</f>
        <v>Not Found</v>
      </c>
      <c r="I116" t="str">
        <f t="shared" si="8"/>
        <v>No Value</v>
      </c>
      <c r="J116" t="str">
        <f t="shared" si="9"/>
        <v>No Value</v>
      </c>
    </row>
    <row r="117" spans="1:10" x14ac:dyDescent="0.25">
      <c r="A117" t="s">
        <v>256</v>
      </c>
      <c r="B117">
        <f>('CON Score and Page Rank'!KU55-'MIN and MAX'!B$63)/('MIN and MAX'!F$63-'MIN and MAX'!B$63)</f>
        <v>2.0451150365683856E-3</v>
      </c>
      <c r="C117">
        <f>('CON Score and Page Rank'!KV55-'MIN and MAX'!C$63)/('MIN and MAX'!G$63-'MIN and MAX'!C$63)</f>
        <v>1.8522135174533248E-2</v>
      </c>
      <c r="D117">
        <f>('CON Score and Page Rank'!KW55-'MIN and MAX'!D$63)/('MIN and MAX'!H$63-'MIN and MAX'!D$63)</f>
        <v>0.33486047480216574</v>
      </c>
      <c r="E117">
        <f t="shared" si="5"/>
        <v>1.6477020137964864E-2</v>
      </c>
      <c r="F117">
        <f t="shared" si="6"/>
        <v>0.85828549269277266</v>
      </c>
      <c r="G117">
        <f t="shared" si="7"/>
        <v>0.33281535976559734</v>
      </c>
      <c r="H117" s="3" t="str">
        <f>IFERROR(VLOOKUP(A117,'GDP Data'!A$2:Q$144,16,FALSE),"Not Found")</f>
        <v>Not Found</v>
      </c>
      <c r="I117" t="str">
        <f t="shared" si="8"/>
        <v>No Value</v>
      </c>
      <c r="J117" t="str">
        <f t="shared" si="9"/>
        <v>No Value</v>
      </c>
    </row>
    <row r="118" spans="1:10" x14ac:dyDescent="0.25">
      <c r="A118" t="s">
        <v>81</v>
      </c>
      <c r="B118">
        <f>('CON Score and Page Rank'!KU78-'MIN and MAX'!B$63)/('MIN and MAX'!F$63-'MIN and MAX'!B$63)</f>
        <v>1.2046804172849975E-4</v>
      </c>
      <c r="C118">
        <f>('CON Score and Page Rank'!KV78-'MIN and MAX'!C$63)/('MIN and MAX'!G$63-'MIN and MAX'!C$63)</f>
        <v>1.617012222797045E-2</v>
      </c>
      <c r="D118">
        <f>('CON Score and Page Rank'!KW78-'MIN and MAX'!D$63)/('MIN and MAX'!H$63-'MIN and MAX'!D$63)</f>
        <v>0.32444814660558102</v>
      </c>
      <c r="E118">
        <f t="shared" si="5"/>
        <v>1.6049654186241949E-2</v>
      </c>
      <c r="F118">
        <f t="shared" si="6"/>
        <v>0.8576038299096842</v>
      </c>
      <c r="G118">
        <f t="shared" si="7"/>
        <v>0.32432767856385253</v>
      </c>
      <c r="H118" s="3">
        <f>IFERROR(VLOOKUP(A118,'GDP Data'!A$2:Q$144,16,FALSE),"Not Found")</f>
        <v>55612228233.517899</v>
      </c>
      <c r="I118">
        <f t="shared" si="8"/>
        <v>2.5088396155137967E-3</v>
      </c>
      <c r="J118">
        <f t="shared" si="9"/>
        <v>-0.85509499029417035</v>
      </c>
    </row>
    <row r="119" spans="1:10" x14ac:dyDescent="0.25">
      <c r="A119" t="s">
        <v>211</v>
      </c>
      <c r="B119">
        <f>('CON Score and Page Rank'!KU200-'MIN and MAX'!B$63)/('MIN and MAX'!F$63-'MIN and MAX'!B$63)</f>
        <v>1.4616698912514644E-3</v>
      </c>
      <c r="C119">
        <f>('CON Score and Page Rank'!KV200-'MIN and MAX'!C$63)/('MIN and MAX'!G$63-'MIN and MAX'!C$63)</f>
        <v>1.7486434854633044E-2</v>
      </c>
      <c r="D119">
        <f>('CON Score and Page Rank'!KW200-'MIN and MAX'!D$63)/('MIN and MAX'!H$63-'MIN and MAX'!D$63)</f>
        <v>0.51187005414410658</v>
      </c>
      <c r="E119">
        <f t="shared" si="5"/>
        <v>1.602476496338158E-2</v>
      </c>
      <c r="F119">
        <f t="shared" si="6"/>
        <v>0.8575641307786338</v>
      </c>
      <c r="G119">
        <f t="shared" si="7"/>
        <v>0.51040838425285506</v>
      </c>
      <c r="H119" s="3">
        <f>IFERROR(VLOOKUP(A119,'GDP Data'!A$2:Q$144,16,FALSE),"Not Found")</f>
        <v>57852399963.787804</v>
      </c>
      <c r="I119">
        <f t="shared" si="8"/>
        <v>2.6365642694342276E-3</v>
      </c>
      <c r="J119">
        <f t="shared" si="9"/>
        <v>-0.85492756650919954</v>
      </c>
    </row>
    <row r="120" spans="1:10" x14ac:dyDescent="0.25">
      <c r="A120" t="s">
        <v>170</v>
      </c>
      <c r="B120">
        <f>('CON Score and Page Rank'!KU166-'MIN and MAX'!B$63)/('MIN and MAX'!F$63-'MIN and MAX'!B$63)</f>
        <v>1.1483868881451582E-5</v>
      </c>
      <c r="C120">
        <f>('CON Score and Page Rank'!KV166-'MIN and MAX'!C$63)/('MIN and MAX'!G$63-'MIN and MAX'!C$63)</f>
        <v>1.5777777799924678E-2</v>
      </c>
      <c r="D120">
        <f>('CON Score and Page Rank'!KW166-'MIN and MAX'!D$63)/('MIN and MAX'!H$63-'MIN and MAX'!D$63)</f>
        <v>0.22657226155768428</v>
      </c>
      <c r="E120">
        <f t="shared" si="5"/>
        <v>1.5766293931043226E-2</v>
      </c>
      <c r="F120">
        <f t="shared" si="6"/>
        <v>0.857151860960364</v>
      </c>
      <c r="G120">
        <f t="shared" si="7"/>
        <v>0.22656077768880284</v>
      </c>
      <c r="H120" s="3" t="str">
        <f>IFERROR(VLOOKUP(A120,'GDP Data'!A$2:Q$144,16,FALSE),"Not Found")</f>
        <v>Not Found</v>
      </c>
      <c r="I120" t="str">
        <f t="shared" si="8"/>
        <v>No Value</v>
      </c>
      <c r="J120" t="str">
        <f t="shared" si="9"/>
        <v>No Value</v>
      </c>
    </row>
    <row r="121" spans="1:10" x14ac:dyDescent="0.25">
      <c r="A121" t="s">
        <v>220</v>
      </c>
      <c r="B121">
        <f>('CON Score and Page Rank'!KU209-'MIN and MAX'!B$63)/('MIN and MAX'!F$63-'MIN and MAX'!B$63)</f>
        <v>4.1256071057671031E-5</v>
      </c>
      <c r="C121">
        <f>('CON Score and Page Rank'!KV209-'MIN and MAX'!C$63)/('MIN and MAX'!G$63-'MIN and MAX'!C$63)</f>
        <v>1.5798869702917981E-2</v>
      </c>
      <c r="D121">
        <f>('CON Score and Page Rank'!KW209-'MIN and MAX'!D$63)/('MIN and MAX'!H$63-'MIN and MAX'!D$63)</f>
        <v>0.22657226155768428</v>
      </c>
      <c r="E121">
        <f t="shared" si="5"/>
        <v>1.5757613631860311E-2</v>
      </c>
      <c r="F121">
        <f t="shared" si="6"/>
        <v>0.85713801559698122</v>
      </c>
      <c r="G121">
        <f t="shared" si="7"/>
        <v>0.22653100548662661</v>
      </c>
      <c r="H121" s="3" t="str">
        <f>IFERROR(VLOOKUP(A121,'GDP Data'!A$2:Q$144,16,FALSE),"Not Found")</f>
        <v>Not Found</v>
      </c>
      <c r="I121" t="str">
        <f t="shared" si="8"/>
        <v>No Value</v>
      </c>
      <c r="J121" t="str">
        <f t="shared" si="9"/>
        <v>No Value</v>
      </c>
    </row>
    <row r="122" spans="1:10" x14ac:dyDescent="0.25">
      <c r="A122" t="s">
        <v>208</v>
      </c>
      <c r="B122">
        <f>('CON Score and Page Rank'!KU197-'MIN and MAX'!B$63)/('MIN and MAX'!F$63-'MIN and MAX'!B$63)</f>
        <v>1.0352950040908215E-3</v>
      </c>
      <c r="C122">
        <f>('CON Score and Page Rank'!KV197-'MIN and MAX'!C$63)/('MIN and MAX'!G$63-'MIN and MAX'!C$63)</f>
        <v>1.6788738018261147E-2</v>
      </c>
      <c r="D122">
        <f>('CON Score and Page Rank'!KW197-'MIN and MAX'!D$63)/('MIN and MAX'!H$63-'MIN and MAX'!D$63)</f>
        <v>0.52436484798000838</v>
      </c>
      <c r="E122">
        <f t="shared" si="5"/>
        <v>1.5753443014170327E-2</v>
      </c>
      <c r="F122">
        <f t="shared" si="6"/>
        <v>0.85713136332426199</v>
      </c>
      <c r="G122">
        <f t="shared" si="7"/>
        <v>0.52332955297591754</v>
      </c>
      <c r="H122" s="3">
        <f>IFERROR(VLOOKUP(A122,'GDP Data'!A$2:Q$144,16,FALSE),"Not Found")</f>
        <v>22593470000</v>
      </c>
      <c r="I122">
        <f t="shared" si="8"/>
        <v>6.2625650312431169E-4</v>
      </c>
      <c r="J122">
        <f t="shared" si="9"/>
        <v>-0.85650510682113767</v>
      </c>
    </row>
    <row r="123" spans="1:10" x14ac:dyDescent="0.25">
      <c r="A123" t="s">
        <v>74</v>
      </c>
      <c r="B123">
        <f>('CON Score and Page Rank'!KU71-'MIN and MAX'!B$63)/('MIN and MAX'!F$63-'MIN and MAX'!B$63)</f>
        <v>1.6619435877565284E-4</v>
      </c>
      <c r="C123">
        <f>('CON Score and Page Rank'!KV71-'MIN and MAX'!C$63)/('MIN and MAX'!G$63-'MIN and MAX'!C$63)</f>
        <v>1.5838022906863661E-2</v>
      </c>
      <c r="D123">
        <f>('CON Score and Page Rank'!KW71-'MIN and MAX'!D$63)/('MIN and MAX'!H$63-'MIN and MAX'!D$63)</f>
        <v>0.37984173261141191</v>
      </c>
      <c r="E123">
        <f t="shared" si="5"/>
        <v>1.5671828548088008E-2</v>
      </c>
      <c r="F123">
        <f t="shared" si="6"/>
        <v>0.85700118556006322</v>
      </c>
      <c r="G123">
        <f t="shared" si="7"/>
        <v>0.37967553825263628</v>
      </c>
      <c r="H123" s="3">
        <f>IFERROR(VLOOKUP(A123,'GDP Data'!A$2:Q$144,16,FALSE),"Not Found")</f>
        <v>17912907682.066299</v>
      </c>
      <c r="I123">
        <f t="shared" si="8"/>
        <v>3.5939160427164024E-4</v>
      </c>
      <c r="J123">
        <f t="shared" si="9"/>
        <v>-0.85664179395579154</v>
      </c>
    </row>
    <row r="124" spans="1:10" x14ac:dyDescent="0.25">
      <c r="A124" t="s">
        <v>113</v>
      </c>
      <c r="B124">
        <f>('CON Score and Page Rank'!KU110-'MIN and MAX'!B$63)/('MIN and MAX'!F$63-'MIN and MAX'!B$63)</f>
        <v>2.1668278869970129E-5</v>
      </c>
      <c r="C124">
        <f>('CON Score and Page Rank'!KV110-'MIN and MAX'!C$63)/('MIN and MAX'!G$63-'MIN and MAX'!C$63)</f>
        <v>1.5620683289049246E-2</v>
      </c>
      <c r="D124">
        <f>('CON Score and Page Rank'!KW110-'MIN and MAX'!D$63)/('MIN and MAX'!H$63-'MIN and MAX'!D$63)</f>
        <v>0.28238234069137857</v>
      </c>
      <c r="E124">
        <f t="shared" si="5"/>
        <v>1.5599015010179277E-2</v>
      </c>
      <c r="F124">
        <f t="shared" si="6"/>
        <v>0.8568850455664645</v>
      </c>
      <c r="G124">
        <f t="shared" si="7"/>
        <v>0.28236067241250862</v>
      </c>
      <c r="H124" s="3" t="str">
        <f>IFERROR(VLOOKUP(A124,'GDP Data'!A$2:Q$144,16,FALSE),"Not Found")</f>
        <v>Not Found</v>
      </c>
      <c r="I124" t="str">
        <f t="shared" si="8"/>
        <v>No Value</v>
      </c>
      <c r="J124" t="str">
        <f t="shared" si="9"/>
        <v>No Value</v>
      </c>
    </row>
    <row r="125" spans="1:10" x14ac:dyDescent="0.25">
      <c r="A125" t="s">
        <v>190</v>
      </c>
      <c r="B125">
        <f>('CON Score and Page Rank'!KU182-'MIN and MAX'!B$63)/('MIN and MAX'!F$63-'MIN and MAX'!B$63)</f>
        <v>3.2065117513991458E-2</v>
      </c>
      <c r="C125">
        <f>('CON Score and Page Rank'!KV182-'MIN and MAX'!C$63)/('MIN and MAX'!G$63-'MIN and MAX'!C$63)</f>
        <v>4.7656725968829035E-2</v>
      </c>
      <c r="D125">
        <f>('CON Score and Page Rank'!KW182-'MIN and MAX'!D$63)/('MIN and MAX'!H$63-'MIN and MAX'!D$63)</f>
        <v>0.8700541441066223</v>
      </c>
      <c r="E125">
        <f t="shared" si="5"/>
        <v>1.5591608454837577E-2</v>
      </c>
      <c r="F125">
        <f t="shared" si="6"/>
        <v>0.85687323186650322</v>
      </c>
      <c r="G125">
        <f t="shared" si="7"/>
        <v>0.83798902659263086</v>
      </c>
      <c r="H125" s="3">
        <f>IFERROR(VLOOKUP(A125,'GDP Data'!A$2:Q$144,16,FALSE),"Not Found")</f>
        <v>199959363430.073</v>
      </c>
      <c r="I125">
        <f t="shared" si="8"/>
        <v>1.0738872892991295E-2</v>
      </c>
      <c r="J125">
        <f t="shared" si="9"/>
        <v>-0.84613435897351197</v>
      </c>
    </row>
    <row r="126" spans="1:10" x14ac:dyDescent="0.25">
      <c r="A126" t="s">
        <v>65</v>
      </c>
      <c r="B126">
        <f>('CON Score and Page Rank'!KU62-'MIN and MAX'!B$63)/('MIN and MAX'!F$63-'MIN and MAX'!B$63)</f>
        <v>1.5152371419023536E-4</v>
      </c>
      <c r="C126">
        <f>('CON Score and Page Rank'!KV62-'MIN and MAX'!C$63)/('MIN and MAX'!G$63-'MIN and MAX'!C$63)</f>
        <v>1.5468454049611701E-2</v>
      </c>
      <c r="D126">
        <f>('CON Score and Page Rank'!KW62-'MIN and MAX'!D$63)/('MIN and MAX'!H$63-'MIN and MAX'!D$63)</f>
        <v>0.35276967930029157</v>
      </c>
      <c r="E126">
        <f t="shared" si="5"/>
        <v>1.5316930335421466E-2</v>
      </c>
      <c r="F126">
        <f t="shared" si="6"/>
        <v>0.85643511121000304</v>
      </c>
      <c r="G126">
        <f t="shared" si="7"/>
        <v>0.35261815558610132</v>
      </c>
      <c r="H126" s="3">
        <f>IFERROR(VLOOKUP(A126,'GDP Data'!A$2:Q$144,16,FALSE),"Not Found")</f>
        <v>13284528654.0574</v>
      </c>
      <c r="I126">
        <f t="shared" si="8"/>
        <v>9.5501965108221089E-5</v>
      </c>
      <c r="J126">
        <f t="shared" si="9"/>
        <v>-0.85633960924489483</v>
      </c>
    </row>
    <row r="127" spans="1:10" x14ac:dyDescent="0.25">
      <c r="A127" t="s">
        <v>117</v>
      </c>
      <c r="B127">
        <f>('CON Score and Page Rank'!KU114-'MIN and MAX'!B$63)/('MIN and MAX'!F$63-'MIN and MAX'!B$63)</f>
        <v>7.8800868069514346E-5</v>
      </c>
      <c r="C127">
        <f>('CON Score and Page Rank'!KV114-'MIN and MAX'!C$63)/('MIN and MAX'!G$63-'MIN and MAX'!C$63)</f>
        <v>1.518092888976345E-2</v>
      </c>
      <c r="D127">
        <f>('CON Score and Page Rank'!KW114-'MIN and MAX'!D$63)/('MIN and MAX'!H$63-'MIN and MAX'!D$63)</f>
        <v>0.33735943356934611</v>
      </c>
      <c r="E127">
        <f t="shared" si="5"/>
        <v>1.5102128021693936E-2</v>
      </c>
      <c r="F127">
        <f t="shared" si="6"/>
        <v>0.85609249443765834</v>
      </c>
      <c r="G127">
        <f t="shared" si="7"/>
        <v>0.33728063270127662</v>
      </c>
      <c r="H127" s="3">
        <f>IFERROR(VLOOKUP(A127,'GDP Data'!A$2:Q$144,16,FALSE),"Not Found")</f>
        <v>76818327441.649704</v>
      </c>
      <c r="I127">
        <f t="shared" si="8"/>
        <v>3.7179173151215073E-3</v>
      </c>
      <c r="J127">
        <f t="shared" si="9"/>
        <v>-0.85237457712253684</v>
      </c>
    </row>
    <row r="128" spans="1:10" x14ac:dyDescent="0.25">
      <c r="A128" t="s">
        <v>85</v>
      </c>
      <c r="B128">
        <f>('CON Score and Page Rank'!KU82-'MIN and MAX'!B$63)/('MIN and MAX'!F$63-'MIN and MAX'!B$63)</f>
        <v>3.355912799205615E-6</v>
      </c>
      <c r="C128">
        <f>('CON Score and Page Rank'!KV82-'MIN and MAX'!C$63)/('MIN and MAX'!G$63-'MIN and MAX'!C$63)</f>
        <v>1.4897388662045733E-2</v>
      </c>
      <c r="D128">
        <f>('CON Score and Page Rank'!KW82-'MIN and MAX'!D$63)/('MIN and MAX'!H$63-'MIN and MAX'!D$63)</f>
        <v>0.33194502290712202</v>
      </c>
      <c r="E128">
        <f t="shared" si="5"/>
        <v>1.4894032749246527E-2</v>
      </c>
      <c r="F128">
        <f t="shared" si="6"/>
        <v>0.8557605756172838</v>
      </c>
      <c r="G128">
        <f t="shared" si="7"/>
        <v>0.33194166699432281</v>
      </c>
      <c r="H128" s="3" t="str">
        <f>IFERROR(VLOOKUP(A128,'GDP Data'!A$2:Q$144,16,FALSE),"Not Found")</f>
        <v>Not Found</v>
      </c>
      <c r="I128" t="str">
        <f t="shared" si="8"/>
        <v>No Value</v>
      </c>
      <c r="J128" t="str">
        <f t="shared" si="9"/>
        <v>No Value</v>
      </c>
    </row>
    <row r="129" spans="1:10" x14ac:dyDescent="0.25">
      <c r="A129" t="s">
        <v>22</v>
      </c>
      <c r="B129">
        <f>('CON Score and Page Rank'!KU14-'MIN and MAX'!B$63)/('MIN and MAX'!F$63-'MIN and MAX'!B$63)</f>
        <v>6.8942974572399979E-2</v>
      </c>
      <c r="C129">
        <f>('CON Score and Page Rank'!KV14-'MIN and MAX'!C$63)/('MIN and MAX'!G$63-'MIN and MAX'!C$63)</f>
        <v>8.3830837538176634E-2</v>
      </c>
      <c r="D129">
        <f>('CON Score and Page Rank'!KW14-'MIN and MAX'!D$63)/('MIN and MAX'!H$63-'MIN and MAX'!D$63)</f>
        <v>0.96043315285297792</v>
      </c>
      <c r="E129">
        <f t="shared" si="5"/>
        <v>1.4887862965776655E-2</v>
      </c>
      <c r="F129">
        <f t="shared" si="6"/>
        <v>0.8557507346092339</v>
      </c>
      <c r="G129">
        <f t="shared" si="7"/>
        <v>0.89149017828057797</v>
      </c>
      <c r="H129" s="3">
        <f>IFERROR(VLOOKUP(A129,'GDP Data'!A$2:Q$144,16,FALSE),"Not Found")</f>
        <v>274862826772.15601</v>
      </c>
      <c r="I129">
        <f t="shared" si="8"/>
        <v>1.5009536076325266E-2</v>
      </c>
      <c r="J129">
        <f t="shared" si="9"/>
        <v>-0.84074119853290863</v>
      </c>
    </row>
    <row r="130" spans="1:10" x14ac:dyDescent="0.25">
      <c r="A130" t="s">
        <v>135</v>
      </c>
      <c r="B130">
        <f>('CON Score and Page Rank'!KU132-'MIN and MAX'!B$63)/('MIN and MAX'!F$63-'MIN and MAX'!B$63)</f>
        <v>5.4849027696419876E-4</v>
      </c>
      <c r="C130">
        <f>('CON Score and Page Rank'!KV132-'MIN and MAX'!C$63)/('MIN and MAX'!G$63-'MIN and MAX'!C$63)</f>
        <v>1.5273565349158712E-2</v>
      </c>
      <c r="D130">
        <f>('CON Score and Page Rank'!KW132-'MIN and MAX'!D$63)/('MIN and MAX'!H$63-'MIN and MAX'!D$63)</f>
        <v>0.45605997501041234</v>
      </c>
      <c r="E130">
        <f t="shared" si="5"/>
        <v>1.4725075072194513E-2</v>
      </c>
      <c r="F130">
        <f t="shared" si="6"/>
        <v>0.85549108255191653</v>
      </c>
      <c r="G130">
        <f t="shared" si="7"/>
        <v>0.45551148473344816</v>
      </c>
      <c r="H130" s="3">
        <f>IFERROR(VLOOKUP(A130,'GDP Data'!A$2:Q$144,16,FALSE),"Not Found")</f>
        <v>16702610842.4025</v>
      </c>
      <c r="I130">
        <f t="shared" si="8"/>
        <v>2.903858477493824E-4</v>
      </c>
      <c r="J130">
        <f t="shared" si="9"/>
        <v>-0.8552006967041671</v>
      </c>
    </row>
    <row r="131" spans="1:10" x14ac:dyDescent="0.25">
      <c r="A131" t="s">
        <v>137</v>
      </c>
      <c r="B131">
        <f>('CON Score and Page Rank'!KU134-'MIN and MAX'!B$63)/('MIN and MAX'!F$63-'MIN and MAX'!B$63)</f>
        <v>5.4380481259071135E-4</v>
      </c>
      <c r="C131">
        <f>('CON Score and Page Rank'!KV134-'MIN and MAX'!C$63)/('MIN and MAX'!G$63-'MIN and MAX'!C$63)</f>
        <v>1.4840088086237688E-2</v>
      </c>
      <c r="D131">
        <f>('CON Score and Page Rank'!KW134-'MIN and MAX'!D$63)/('MIN and MAX'!H$63-'MIN and MAX'!D$63)</f>
        <v>0.25947521865889212</v>
      </c>
      <c r="E131">
        <f t="shared" ref="E131:E194" si="10">C131-B131</f>
        <v>1.4296283273646977E-2</v>
      </c>
      <c r="F131">
        <f t="shared" ref="F131:F194" si="11">(E131-MIN(E$3:E$215))/(MAX(E$3:E$215)-MIN(E$3:E$215))</f>
        <v>0.85480714549613301</v>
      </c>
      <c r="G131">
        <f t="shared" ref="G131:G194" si="12">D131-B131</f>
        <v>0.25893141384630142</v>
      </c>
      <c r="H131" s="3" t="str">
        <f>IFERROR(VLOOKUP(A131,'GDP Data'!A$2:Q$144,16,FALSE),"Not Found")</f>
        <v>Not Found</v>
      </c>
      <c r="I131" t="str">
        <f t="shared" ref="I131:I194" si="13">IFERROR((H131-MIN(H$3:H$215))/(MAX(H$3:H$215)-MIN(H$3:H$215)),"No Value")</f>
        <v>No Value</v>
      </c>
      <c r="J131" t="str">
        <f t="shared" ref="J131:J194" si="14">IFERROR(I131-F131,"No Value")</f>
        <v>No Value</v>
      </c>
    </row>
    <row r="132" spans="1:10" x14ac:dyDescent="0.25">
      <c r="A132" t="s">
        <v>168</v>
      </c>
      <c r="B132">
        <f>('CON Score and Page Rank'!KU164-'MIN and MAX'!B$63)/('MIN and MAX'!F$63-'MIN and MAX'!B$63)</f>
        <v>3.6369676468337845E-5</v>
      </c>
      <c r="C132">
        <f>('CON Score and Page Rank'!KV164-'MIN and MAX'!C$63)/('MIN and MAX'!G$63-'MIN and MAX'!C$63)</f>
        <v>1.4249469501946331E-2</v>
      </c>
      <c r="D132">
        <f>('CON Score and Page Rank'!KW164-'MIN and MAX'!D$63)/('MIN and MAX'!H$63-'MIN and MAX'!D$63)</f>
        <v>0.28279883381924198</v>
      </c>
      <c r="E132">
        <f t="shared" si="10"/>
        <v>1.4213099825477993E-2</v>
      </c>
      <c r="F132">
        <f t="shared" si="11"/>
        <v>0.85467446515377743</v>
      </c>
      <c r="G132">
        <f t="shared" si="12"/>
        <v>0.28276246414277362</v>
      </c>
      <c r="H132" s="3">
        <f>IFERROR(VLOOKUP(A132,'GDP Data'!A$2:Q$144,16,FALSE),"Not Found")</f>
        <v>43524210526.315804</v>
      </c>
      <c r="I132">
        <f t="shared" si="13"/>
        <v>1.819634472276671E-3</v>
      </c>
      <c r="J132">
        <f t="shared" si="14"/>
        <v>-0.85285483068150081</v>
      </c>
    </row>
    <row r="133" spans="1:10" x14ac:dyDescent="0.25">
      <c r="A133" t="s">
        <v>138</v>
      </c>
      <c r="B133">
        <f>('CON Score and Page Rank'!KU135-'MIN and MAX'!B$63)/('MIN and MAX'!F$63-'MIN and MAX'!B$63)</f>
        <v>1.7364262900227763E-3</v>
      </c>
      <c r="C133">
        <f>('CON Score and Page Rank'!KV135-'MIN and MAX'!C$63)/('MIN and MAX'!G$63-'MIN and MAX'!C$63)</f>
        <v>1.5924841274747383E-2</v>
      </c>
      <c r="D133">
        <f>('CON Score and Page Rank'!KW135-'MIN and MAX'!D$63)/('MIN and MAX'!H$63-'MIN and MAX'!D$63)</f>
        <v>0.34652228238234067</v>
      </c>
      <c r="E133">
        <f t="shared" si="10"/>
        <v>1.4188414984724607E-2</v>
      </c>
      <c r="F133">
        <f t="shared" si="11"/>
        <v>0.85463509201892596</v>
      </c>
      <c r="G133">
        <f t="shared" si="12"/>
        <v>0.34478585609231788</v>
      </c>
      <c r="H133" s="3" t="str">
        <f>IFERROR(VLOOKUP(A133,'GDP Data'!A$2:Q$144,16,FALSE),"Not Found")</f>
        <v>Not Found</v>
      </c>
      <c r="I133" t="str">
        <f t="shared" si="13"/>
        <v>No Value</v>
      </c>
      <c r="J133" t="str">
        <f t="shared" si="14"/>
        <v>No Value</v>
      </c>
    </row>
    <row r="134" spans="1:10" x14ac:dyDescent="0.25">
      <c r="A134" t="s">
        <v>140</v>
      </c>
      <c r="B134">
        <f>('CON Score and Page Rank'!KU137-'MIN and MAX'!B$63)/('MIN and MAX'!F$63-'MIN and MAX'!B$63)</f>
        <v>7.0227453585457511E-2</v>
      </c>
      <c r="C134">
        <f>('CON Score and Page Rank'!KV137-'MIN and MAX'!C$63)/('MIN and MAX'!G$63-'MIN and MAX'!C$63)</f>
        <v>8.4255870791823714E-2</v>
      </c>
      <c r="D134">
        <f>('CON Score and Page Rank'!KW137-'MIN and MAX'!D$63)/('MIN and MAX'!H$63-'MIN and MAX'!D$63)</f>
        <v>0.90962099125364426</v>
      </c>
      <c r="E134">
        <f t="shared" si="10"/>
        <v>1.4028417206366203E-2</v>
      </c>
      <c r="F134">
        <f t="shared" si="11"/>
        <v>0.85437989028737926</v>
      </c>
      <c r="G134">
        <f t="shared" si="12"/>
        <v>0.8393935376681867</v>
      </c>
      <c r="H134" s="3">
        <f>IFERROR(VLOOKUP(A134,'GDP Data'!A$2:Q$144,16,FALSE),"Not Found")</f>
        <v>2039127446298.55</v>
      </c>
      <c r="I134">
        <f t="shared" si="13"/>
        <v>0.11560007782283667</v>
      </c>
      <c r="J134">
        <f t="shared" si="14"/>
        <v>-0.73877981246454261</v>
      </c>
    </row>
    <row r="135" spans="1:10" x14ac:dyDescent="0.25">
      <c r="A135" t="s">
        <v>128</v>
      </c>
      <c r="B135">
        <f>('CON Score and Page Rank'!KU125-'MIN and MAX'!B$63)/('MIN and MAX'!F$63-'MIN and MAX'!B$63)</f>
        <v>6.5550371885993213E-6</v>
      </c>
      <c r="C135">
        <f>('CON Score and Page Rank'!KV125-'MIN and MAX'!C$63)/('MIN and MAX'!G$63-'MIN and MAX'!C$63)</f>
        <v>1.3997728700426777E-2</v>
      </c>
      <c r="D135">
        <f>('CON Score and Page Rank'!KW125-'MIN and MAX'!D$63)/('MIN and MAX'!H$63-'MIN and MAX'!D$63)</f>
        <v>0.29446064139941691</v>
      </c>
      <c r="E135">
        <f t="shared" si="10"/>
        <v>1.3991173663238177E-2</v>
      </c>
      <c r="F135">
        <f t="shared" si="11"/>
        <v>0.85432048560818497</v>
      </c>
      <c r="G135">
        <f t="shared" si="12"/>
        <v>0.29445408636222831</v>
      </c>
      <c r="H135" s="3">
        <f>IFERROR(VLOOKUP(A135,'GDP Data'!A$2:Q$144,16,FALSE),"Not Found")</f>
        <v>20497126770.133499</v>
      </c>
      <c r="I135">
        <f t="shared" si="13"/>
        <v>5.0673231222628744E-4</v>
      </c>
      <c r="J135">
        <f t="shared" si="14"/>
        <v>-0.85381375329595866</v>
      </c>
    </row>
    <row r="136" spans="1:10" x14ac:dyDescent="0.25">
      <c r="A136" t="s">
        <v>156</v>
      </c>
      <c r="B136">
        <f>('CON Score and Page Rank'!KU153-'MIN and MAX'!B$63)/('MIN and MAX'!F$63-'MIN and MAX'!B$63)</f>
        <v>1.1973561170648977E-5</v>
      </c>
      <c r="C136">
        <f>('CON Score and Page Rank'!KV153-'MIN and MAX'!C$63)/('MIN and MAX'!G$63-'MIN and MAX'!C$63)</f>
        <v>1.3526653550003591E-2</v>
      </c>
      <c r="D136">
        <f>('CON Score and Page Rank'!KW153-'MIN and MAX'!D$63)/('MIN and MAX'!H$63-'MIN and MAX'!D$63)</f>
        <v>0.28654727197001251</v>
      </c>
      <c r="E136">
        <f t="shared" si="10"/>
        <v>1.3514679988832943E-2</v>
      </c>
      <c r="F136">
        <f t="shared" si="11"/>
        <v>0.85356046248769601</v>
      </c>
      <c r="G136">
        <f t="shared" si="12"/>
        <v>0.28653529840884184</v>
      </c>
      <c r="H136" s="3" t="str">
        <f>IFERROR(VLOOKUP(A136,'GDP Data'!A$2:Q$144,16,FALSE),"Not Found")</f>
        <v>Not Found</v>
      </c>
      <c r="I136" t="str">
        <f t="shared" si="13"/>
        <v>No Value</v>
      </c>
      <c r="J136" t="str">
        <f t="shared" si="14"/>
        <v>No Value</v>
      </c>
    </row>
    <row r="137" spans="1:10" x14ac:dyDescent="0.25">
      <c r="A137" t="s">
        <v>33</v>
      </c>
      <c r="B137">
        <f>('CON Score and Page Rank'!KU26-'MIN and MAX'!B$63)/('MIN and MAX'!F$63-'MIN and MAX'!B$63)</f>
        <v>7.4830418591112516E-2</v>
      </c>
      <c r="C137">
        <f>('CON Score and Page Rank'!KV26-'MIN and MAX'!C$63)/('MIN and MAX'!G$63-'MIN and MAX'!C$63)</f>
        <v>8.8122999026882295E-2</v>
      </c>
      <c r="D137">
        <f>('CON Score and Page Rank'!KW26-'MIN and MAX'!D$63)/('MIN and MAX'!H$63-'MIN and MAX'!D$63)</f>
        <v>0.99291961682632235</v>
      </c>
      <c r="E137">
        <f t="shared" si="10"/>
        <v>1.329258043576978E-2</v>
      </c>
      <c r="F137">
        <f t="shared" si="11"/>
        <v>0.8532062063780238</v>
      </c>
      <c r="G137">
        <f t="shared" si="12"/>
        <v>0.91808919823520985</v>
      </c>
      <c r="H137" s="3">
        <f>IFERROR(VLOOKUP(A137,'GDP Data'!A$2:Q$144,16,FALSE),"Not Found")</f>
        <v>498410050251.25598</v>
      </c>
      <c r="I137">
        <f t="shared" si="13"/>
        <v>2.7755207029998612E-2</v>
      </c>
      <c r="J137">
        <f t="shared" si="14"/>
        <v>-0.82545099934802524</v>
      </c>
    </row>
    <row r="138" spans="1:10" x14ac:dyDescent="0.25">
      <c r="A138" t="s">
        <v>103</v>
      </c>
      <c r="B138">
        <f>('CON Score and Page Rank'!KU100-'MIN and MAX'!B$63)/('MIN and MAX'!F$63-'MIN and MAX'!B$63)</f>
        <v>2.9310983586715133E-5</v>
      </c>
      <c r="C138">
        <f>('CON Score and Page Rank'!KV100-'MIN and MAX'!C$63)/('MIN and MAX'!G$63-'MIN and MAX'!C$63)</f>
        <v>1.3288718824448223E-2</v>
      </c>
      <c r="D138">
        <f>('CON Score and Page Rank'!KW100-'MIN and MAX'!D$63)/('MIN and MAX'!H$63-'MIN and MAX'!D$63)</f>
        <v>0.20741357767596835</v>
      </c>
      <c r="E138">
        <f t="shared" si="10"/>
        <v>1.3259407840861508E-2</v>
      </c>
      <c r="F138">
        <f t="shared" si="11"/>
        <v>0.85315329499545756</v>
      </c>
      <c r="G138">
        <f t="shared" si="12"/>
        <v>0.20738426669238164</v>
      </c>
      <c r="H138" s="3" t="str">
        <f>IFERROR(VLOOKUP(A138,'GDP Data'!A$2:Q$144,16,FALSE),"Not Found")</f>
        <v>Not Found</v>
      </c>
      <c r="I138" t="str">
        <f t="shared" si="13"/>
        <v>No Value</v>
      </c>
      <c r="J138" t="str">
        <f t="shared" si="14"/>
        <v>No Value</v>
      </c>
    </row>
    <row r="139" spans="1:10" x14ac:dyDescent="0.25">
      <c r="A139" t="s">
        <v>119</v>
      </c>
      <c r="B139">
        <f>('CON Score and Page Rank'!KU116-'MIN and MAX'!B$63)/('MIN and MAX'!F$63-'MIN and MAX'!B$63)</f>
        <v>2.377327605598702E-5</v>
      </c>
      <c r="C139">
        <f>('CON Score and Page Rank'!KV116-'MIN and MAX'!C$63)/('MIN and MAX'!G$63-'MIN and MAX'!C$63)</f>
        <v>1.3281063043507785E-2</v>
      </c>
      <c r="D139">
        <f>('CON Score and Page Rank'!KW116-'MIN and MAX'!D$63)/('MIN and MAX'!H$63-'MIN and MAX'!D$63)</f>
        <v>0.37775926697209494</v>
      </c>
      <c r="E139">
        <f t="shared" si="10"/>
        <v>1.3257289767451799E-2</v>
      </c>
      <c r="F139">
        <f t="shared" si="11"/>
        <v>0.85314991659853689</v>
      </c>
      <c r="G139">
        <f t="shared" si="12"/>
        <v>0.37773549369603898</v>
      </c>
      <c r="H139" s="3" t="str">
        <f>IFERROR(VLOOKUP(A139,'GDP Data'!A$2:Q$144,16,FALSE),"Not Found")</f>
        <v>Not Found</v>
      </c>
      <c r="I139" t="str">
        <f t="shared" si="13"/>
        <v>No Value</v>
      </c>
      <c r="J139" t="str">
        <f t="shared" si="14"/>
        <v>No Value</v>
      </c>
    </row>
    <row r="140" spans="1:10" x14ac:dyDescent="0.25">
      <c r="A140" t="s">
        <v>62</v>
      </c>
      <c r="B140">
        <f>('CON Score and Page Rank'!KU59-'MIN and MAX'!B$63)/('MIN and MAX'!F$63-'MIN and MAX'!B$63)</f>
        <v>5.662342323535665E-2</v>
      </c>
      <c r="C140">
        <f>('CON Score and Page Rank'!KV59-'MIN and MAX'!C$63)/('MIN and MAX'!G$63-'MIN and MAX'!C$63)</f>
        <v>6.9523480064212037E-2</v>
      </c>
      <c r="D140">
        <f>('CON Score and Page Rank'!KW59-'MIN and MAX'!D$63)/('MIN and MAX'!H$63-'MIN and MAX'!D$63)</f>
        <v>0.90712203248646395</v>
      </c>
      <c r="E140">
        <f t="shared" si="10"/>
        <v>1.2900056828855387E-2</v>
      </c>
      <c r="F140">
        <f t="shared" si="11"/>
        <v>0.85258011828364355</v>
      </c>
      <c r="G140">
        <f t="shared" si="12"/>
        <v>0.85049860925110732</v>
      </c>
      <c r="H140" s="3" t="str">
        <f>IFERROR(VLOOKUP(A140,'GDP Data'!A$2:Q$144,16,FALSE),"Not Found")</f>
        <v>Not Found</v>
      </c>
      <c r="I140" t="str">
        <f t="shared" si="13"/>
        <v>No Value</v>
      </c>
      <c r="J140" t="str">
        <f t="shared" si="14"/>
        <v>No Value</v>
      </c>
    </row>
    <row r="141" spans="1:10" x14ac:dyDescent="0.25">
      <c r="A141" t="s">
        <v>134</v>
      </c>
      <c r="B141">
        <f>('CON Score and Page Rank'!KU131-'MIN and MAX'!B$63)/('MIN and MAX'!F$63-'MIN and MAX'!B$63)</f>
        <v>3.53824782489786E-4</v>
      </c>
      <c r="C141">
        <f>('CON Score and Page Rank'!KV131-'MIN and MAX'!C$63)/('MIN and MAX'!G$63-'MIN and MAX'!C$63)</f>
        <v>1.2831215697514713E-2</v>
      </c>
      <c r="D141">
        <f>('CON Score and Page Rank'!KW131-'MIN and MAX'!D$63)/('MIN and MAX'!H$63-'MIN and MAX'!D$63)</f>
        <v>0.33152852977925862</v>
      </c>
      <c r="E141">
        <f t="shared" si="10"/>
        <v>1.2477390915024927E-2</v>
      </c>
      <c r="F141">
        <f t="shared" si="11"/>
        <v>0.851905952215952</v>
      </c>
      <c r="G141">
        <f t="shared" si="12"/>
        <v>0.33117470499676882</v>
      </c>
      <c r="H141" s="3" t="str">
        <f>IFERROR(VLOOKUP(A141,'GDP Data'!A$2:Q$144,16,FALSE),"Not Found")</f>
        <v>Not Found</v>
      </c>
      <c r="I141" t="str">
        <f t="shared" si="13"/>
        <v>No Value</v>
      </c>
      <c r="J141" t="str">
        <f t="shared" si="14"/>
        <v>No Value</v>
      </c>
    </row>
    <row r="142" spans="1:10" x14ac:dyDescent="0.25">
      <c r="A142" t="s">
        <v>72</v>
      </c>
      <c r="B142">
        <f>('CON Score and Page Rank'!KU69-'MIN and MAX'!B$63)/('MIN and MAX'!F$63-'MIN and MAX'!B$63)</f>
        <v>2.5027743449351449E-4</v>
      </c>
      <c r="C142">
        <f>('CON Score and Page Rank'!KV69-'MIN and MAX'!C$63)/('MIN and MAX'!G$63-'MIN and MAX'!C$63)</f>
        <v>1.2469927767812528E-2</v>
      </c>
      <c r="D142">
        <f>('CON Score and Page Rank'!KW69-'MIN and MAX'!D$63)/('MIN and MAX'!H$63-'MIN and MAX'!D$63)</f>
        <v>0.221990837151187</v>
      </c>
      <c r="E142">
        <f t="shared" si="10"/>
        <v>1.2219650333319013E-2</v>
      </c>
      <c r="F142">
        <f t="shared" si="11"/>
        <v>0.85149484749052362</v>
      </c>
      <c r="G142">
        <f t="shared" si="12"/>
        <v>0.22174055971669349</v>
      </c>
      <c r="H142" s="3">
        <f>IFERROR(VLOOKUP(A142,'GDP Data'!A$2:Q$144,16,FALSE),"Not Found")</f>
        <v>13940768065.6063</v>
      </c>
      <c r="I142">
        <f t="shared" si="13"/>
        <v>1.3291782506058818E-4</v>
      </c>
      <c r="J142">
        <f t="shared" si="14"/>
        <v>-0.85136192966546298</v>
      </c>
    </row>
    <row r="143" spans="1:10" x14ac:dyDescent="0.25">
      <c r="A143" t="s">
        <v>212</v>
      </c>
      <c r="B143">
        <f>('CON Score and Page Rank'!KU201-'MIN and MAX'!B$63)/('MIN and MAX'!F$63-'MIN and MAX'!B$63)</f>
        <v>1.6271336165926604E-3</v>
      </c>
      <c r="C143">
        <f>('CON Score and Page Rank'!KV201-'MIN and MAX'!C$63)/('MIN and MAX'!G$63-'MIN and MAX'!C$63)</f>
        <v>1.3796224620032946E-2</v>
      </c>
      <c r="D143">
        <f>('CON Score and Page Rank'!KW201-'MIN and MAX'!D$63)/('MIN and MAX'!H$63-'MIN and MAX'!D$63)</f>
        <v>0.15160349854227406</v>
      </c>
      <c r="E143">
        <f t="shared" si="10"/>
        <v>1.2169091003440286E-2</v>
      </c>
      <c r="F143">
        <f t="shared" si="11"/>
        <v>0.85141420369244547</v>
      </c>
      <c r="G143">
        <f t="shared" si="12"/>
        <v>0.14997636492568139</v>
      </c>
      <c r="H143" s="3" t="str">
        <f>IFERROR(VLOOKUP(A143,'GDP Data'!A$2:Q$144,16,FALSE),"Not Found")</f>
        <v>Not Found</v>
      </c>
      <c r="I143" t="str">
        <f t="shared" si="13"/>
        <v>No Value</v>
      </c>
      <c r="J143" t="str">
        <f t="shared" si="14"/>
        <v>No Value</v>
      </c>
    </row>
    <row r="144" spans="1:10" x14ac:dyDescent="0.25">
      <c r="A144" t="s">
        <v>68</v>
      </c>
      <c r="B144">
        <f>('CON Score and Page Rank'!KU65-'MIN and MAX'!B$63)/('MIN and MAX'!F$63-'MIN and MAX'!B$63)</f>
        <v>1.1011251160189087E-5</v>
      </c>
      <c r="C144">
        <f>('CON Score and Page Rank'!KV65-'MIN and MAX'!C$63)/('MIN and MAX'!G$63-'MIN and MAX'!C$63)</f>
        <v>1.1926385441233022E-2</v>
      </c>
      <c r="D144">
        <f>('CON Score and Page Rank'!KW65-'MIN and MAX'!D$63)/('MIN and MAX'!H$63-'MIN and MAX'!D$63)</f>
        <v>0.2394835485214494</v>
      </c>
      <c r="E144">
        <f t="shared" si="10"/>
        <v>1.1915374190072832E-2</v>
      </c>
      <c r="F144">
        <f t="shared" si="11"/>
        <v>0.85100951701017891</v>
      </c>
      <c r="G144">
        <f t="shared" si="12"/>
        <v>0.23947253727028922</v>
      </c>
      <c r="H144" s="3" t="str">
        <f>IFERROR(VLOOKUP(A144,'GDP Data'!A$2:Q$144,16,FALSE),"Not Found")</f>
        <v>Not Found</v>
      </c>
      <c r="I144" t="str">
        <f t="shared" si="13"/>
        <v>No Value</v>
      </c>
      <c r="J144" t="str">
        <f t="shared" si="14"/>
        <v>No Value</v>
      </c>
    </row>
    <row r="145" spans="1:10" x14ac:dyDescent="0.25">
      <c r="A145" t="s">
        <v>155</v>
      </c>
      <c r="B145">
        <f>('CON Score and Page Rank'!KU152-'MIN and MAX'!B$63)/('MIN and MAX'!F$63-'MIN and MAX'!B$63)</f>
        <v>3.0600233017185718E-3</v>
      </c>
      <c r="C145">
        <f>('CON Score and Page Rank'!KV152-'MIN and MAX'!C$63)/('MIN and MAX'!G$63-'MIN and MAX'!C$63)</f>
        <v>1.4890619260476507E-2</v>
      </c>
      <c r="D145">
        <f>('CON Score and Page Rank'!KW152-'MIN and MAX'!D$63)/('MIN and MAX'!H$63-'MIN and MAX'!D$63)</f>
        <v>0.33152852977925862</v>
      </c>
      <c r="E145">
        <f t="shared" si="10"/>
        <v>1.1830595958757935E-2</v>
      </c>
      <c r="F145">
        <f t="shared" si="11"/>
        <v>0.85087429293612604</v>
      </c>
      <c r="G145">
        <f t="shared" si="12"/>
        <v>0.32846850647754006</v>
      </c>
      <c r="H145" s="3" t="str">
        <f>IFERROR(VLOOKUP(A145,'GDP Data'!A$2:Q$144,16,FALSE),"Not Found")</f>
        <v>Not Found</v>
      </c>
      <c r="I145" t="str">
        <f t="shared" si="13"/>
        <v>No Value</v>
      </c>
      <c r="J145" t="str">
        <f t="shared" si="14"/>
        <v>No Value</v>
      </c>
    </row>
    <row r="146" spans="1:10" x14ac:dyDescent="0.25">
      <c r="A146" t="s">
        <v>222</v>
      </c>
      <c r="B146">
        <f>('CON Score and Page Rank'!KU211-'MIN and MAX'!B$63)/('MIN and MAX'!F$63-'MIN and MAX'!B$63)</f>
        <v>1.6175768434750339E-4</v>
      </c>
      <c r="C146">
        <f>('CON Score and Page Rank'!KV211-'MIN and MAX'!C$63)/('MIN and MAX'!G$63-'MIN and MAX'!C$63)</f>
        <v>1.1704884219420215E-2</v>
      </c>
      <c r="D146">
        <f>('CON Score and Page Rank'!KW211-'MIN and MAX'!D$63)/('MIN and MAX'!H$63-'MIN and MAX'!D$63)</f>
        <v>0.25864223240316536</v>
      </c>
      <c r="E146">
        <f t="shared" si="10"/>
        <v>1.1543126535072711E-2</v>
      </c>
      <c r="F146">
        <f t="shared" si="11"/>
        <v>0.85041576972759225</v>
      </c>
      <c r="G146">
        <f t="shared" si="12"/>
        <v>0.25848047471881785</v>
      </c>
      <c r="H146" s="3" t="str">
        <f>IFERROR(VLOOKUP(A146,'GDP Data'!A$2:Q$144,16,FALSE),"Not Found")</f>
        <v>Not Found</v>
      </c>
      <c r="I146" t="str">
        <f t="shared" si="13"/>
        <v>No Value</v>
      </c>
      <c r="J146" t="str">
        <f t="shared" si="14"/>
        <v>No Value</v>
      </c>
    </row>
    <row r="147" spans="1:10" x14ac:dyDescent="0.25">
      <c r="A147" t="s">
        <v>181</v>
      </c>
      <c r="B147">
        <f>('CON Score and Page Rank'!KU175-'MIN and MAX'!B$63)/('MIN and MAX'!F$63-'MIN and MAX'!B$63)</f>
        <v>5.3784208478535191E-2</v>
      </c>
      <c r="C147">
        <f>('CON Score and Page Rank'!KV175-'MIN and MAX'!C$63)/('MIN and MAX'!G$63-'MIN and MAX'!C$63)</f>
        <v>6.5311150099521986E-2</v>
      </c>
      <c r="D147">
        <f>('CON Score and Page Rank'!KW175-'MIN and MAX'!D$63)/('MIN and MAX'!H$63-'MIN and MAX'!D$63)</f>
        <v>0.91920033319450234</v>
      </c>
      <c r="E147">
        <f t="shared" si="10"/>
        <v>1.1526941620986796E-2</v>
      </c>
      <c r="F147">
        <f t="shared" si="11"/>
        <v>0.85038995425601471</v>
      </c>
      <c r="G147">
        <f t="shared" si="12"/>
        <v>0.86541612471596718</v>
      </c>
      <c r="H147" s="3" t="str">
        <f>IFERROR(VLOOKUP(A147,'GDP Data'!A$2:Q$144,16,FALSE),"Not Found")</f>
        <v>Not Found</v>
      </c>
      <c r="I147" t="str">
        <f t="shared" si="13"/>
        <v>No Value</v>
      </c>
      <c r="J147" t="str">
        <f t="shared" si="14"/>
        <v>No Value</v>
      </c>
    </row>
    <row r="148" spans="1:10" x14ac:dyDescent="0.25">
      <c r="A148" t="s">
        <v>278</v>
      </c>
      <c r="B148">
        <f>('CON Score and Page Rank'!KU180-'MIN and MAX'!B$63)/('MIN and MAX'!F$63-'MIN and MAX'!B$63)</f>
        <v>3.4644873868746549E-4</v>
      </c>
      <c r="C148">
        <f>('CON Score and Page Rank'!KV180-'MIN and MAX'!C$63)/('MIN and MAX'!G$63-'MIN and MAX'!C$63)</f>
        <v>1.1843526335208437E-2</v>
      </c>
      <c r="D148">
        <f>('CON Score and Page Rank'!KW180-'MIN and MAX'!D$63)/('MIN and MAX'!H$63-'MIN and MAX'!D$63)</f>
        <v>0.29529362765514366</v>
      </c>
      <c r="E148">
        <f t="shared" si="10"/>
        <v>1.1497077596520971E-2</v>
      </c>
      <c r="F148">
        <f t="shared" si="11"/>
        <v>0.85034232015238642</v>
      </c>
      <c r="G148">
        <f t="shared" si="12"/>
        <v>0.29494717891645622</v>
      </c>
      <c r="H148" s="3" t="str">
        <f>IFERROR(VLOOKUP(A148,'GDP Data'!A$2:Q$144,16,FALSE),"Not Found")</f>
        <v>Not Found</v>
      </c>
      <c r="I148" t="str">
        <f t="shared" si="13"/>
        <v>No Value</v>
      </c>
      <c r="J148" t="str">
        <f t="shared" si="14"/>
        <v>No Value</v>
      </c>
    </row>
    <row r="149" spans="1:10" x14ac:dyDescent="0.25">
      <c r="A149" t="s">
        <v>188</v>
      </c>
      <c r="B149">
        <f>('CON Score and Page Rank'!KU179-'MIN and MAX'!B$63)/('MIN and MAX'!F$63-'MIN and MAX'!B$63)</f>
        <v>5.7955189624860137E-6</v>
      </c>
      <c r="C149">
        <f>('CON Score and Page Rank'!KV179-'MIN and MAX'!C$63)/('MIN and MAX'!G$63-'MIN and MAX'!C$63)</f>
        <v>1.1209913066357498E-2</v>
      </c>
      <c r="D149">
        <f>('CON Score and Page Rank'!KW179-'MIN and MAX'!D$63)/('MIN and MAX'!H$63-'MIN and MAX'!D$63)</f>
        <v>0.33610995418575595</v>
      </c>
      <c r="E149">
        <f t="shared" si="10"/>
        <v>1.1204117547395013E-2</v>
      </c>
      <c r="F149">
        <f t="shared" si="11"/>
        <v>0.84987503921525087</v>
      </c>
      <c r="G149">
        <f t="shared" si="12"/>
        <v>0.3361041586667935</v>
      </c>
      <c r="H149" s="3" t="str">
        <f>IFERROR(VLOOKUP(A149,'GDP Data'!A$2:Q$144,16,FALSE),"Not Found")</f>
        <v>Not Found</v>
      </c>
      <c r="I149" t="str">
        <f t="shared" si="13"/>
        <v>No Value</v>
      </c>
      <c r="J149" t="str">
        <f t="shared" si="14"/>
        <v>No Value</v>
      </c>
    </row>
    <row r="150" spans="1:10" x14ac:dyDescent="0.25">
      <c r="A150" t="s">
        <v>299</v>
      </c>
      <c r="B150">
        <f>('CON Score and Page Rank'!KU57-'MIN and MAX'!B$63)/('MIN and MAX'!F$63-'MIN and MAX'!B$63)</f>
        <v>6.8039366576173918E-6</v>
      </c>
      <c r="C150">
        <f>('CON Score and Page Rank'!KV57-'MIN and MAX'!C$63)/('MIN and MAX'!G$63-'MIN and MAX'!C$63)</f>
        <v>1.1183436446434493E-2</v>
      </c>
      <c r="D150">
        <f>('CON Score and Page Rank'!KW57-'MIN and MAX'!D$63)/('MIN and MAX'!H$63-'MIN and MAX'!D$63)</f>
        <v>0.1711786755518534</v>
      </c>
      <c r="E150">
        <f t="shared" si="10"/>
        <v>1.1176632509776876E-2</v>
      </c>
      <c r="F150">
        <f t="shared" si="11"/>
        <v>0.84983119967407872</v>
      </c>
      <c r="G150">
        <f t="shared" si="12"/>
        <v>0.17117187161519579</v>
      </c>
      <c r="H150" s="3" t="str">
        <f>IFERROR(VLOOKUP(A150,'GDP Data'!A$2:Q$144,16,FALSE),"Not Found")</f>
        <v>Not Found</v>
      </c>
      <c r="I150" t="str">
        <f t="shared" si="13"/>
        <v>No Value</v>
      </c>
      <c r="J150" t="str">
        <f t="shared" si="14"/>
        <v>No Value</v>
      </c>
    </row>
    <row r="151" spans="1:10" x14ac:dyDescent="0.25">
      <c r="A151" t="s">
        <v>121</v>
      </c>
      <c r="B151">
        <f>('CON Score and Page Rank'!KU118-'MIN and MAX'!B$63)/('MIN and MAX'!F$63-'MIN and MAX'!B$63)</f>
        <v>1.6827767530348467E-4</v>
      </c>
      <c r="C151">
        <f>('CON Score and Page Rank'!KV118-'MIN and MAX'!C$63)/('MIN and MAX'!G$63-'MIN and MAX'!C$63)</f>
        <v>1.1296301079691312E-2</v>
      </c>
      <c r="D151">
        <f>('CON Score and Page Rank'!KW118-'MIN and MAX'!D$63)/('MIN and MAX'!H$63-'MIN and MAX'!D$63)</f>
        <v>0.21157850895460226</v>
      </c>
      <c r="E151">
        <f t="shared" si="10"/>
        <v>1.1128023404387828E-2</v>
      </c>
      <c r="F151">
        <f t="shared" si="11"/>
        <v>0.84975366654835971</v>
      </c>
      <c r="G151">
        <f t="shared" si="12"/>
        <v>0.21141023127929878</v>
      </c>
      <c r="H151" s="3" t="str">
        <f>IFERROR(VLOOKUP(A151,'GDP Data'!A$2:Q$144,16,FALSE),"Not Found")</f>
        <v>Not Found</v>
      </c>
      <c r="I151" t="str">
        <f t="shared" si="13"/>
        <v>No Value</v>
      </c>
      <c r="J151" t="str">
        <f t="shared" si="14"/>
        <v>No Value</v>
      </c>
    </row>
    <row r="152" spans="1:10" x14ac:dyDescent="0.25">
      <c r="A152" t="s">
        <v>97</v>
      </c>
      <c r="B152">
        <f>('CON Score and Page Rank'!KU94-'MIN and MAX'!B$63)/('MIN and MAX'!F$63-'MIN and MAX'!B$63)</f>
        <v>6.6179254827161423E-6</v>
      </c>
      <c r="C152">
        <f>('CON Score and Page Rank'!KV94-'MIN and MAX'!C$63)/('MIN and MAX'!G$63-'MIN and MAX'!C$63)</f>
        <v>1.1067328298885747E-2</v>
      </c>
      <c r="D152">
        <f>('CON Score and Page Rank'!KW94-'MIN and MAX'!D$63)/('MIN and MAX'!H$63-'MIN and MAX'!D$63)</f>
        <v>0.25822573927530196</v>
      </c>
      <c r="E152">
        <f t="shared" si="10"/>
        <v>1.106071037340303E-2</v>
      </c>
      <c r="F152">
        <f t="shared" si="11"/>
        <v>0.84964630004465447</v>
      </c>
      <c r="G152">
        <f t="shared" si="12"/>
        <v>0.25821912134981923</v>
      </c>
      <c r="H152" s="3" t="str">
        <f>IFERROR(VLOOKUP(A152,'GDP Data'!A$2:Q$144,16,FALSE),"Not Found")</f>
        <v>Not Found</v>
      </c>
      <c r="I152" t="str">
        <f t="shared" si="13"/>
        <v>No Value</v>
      </c>
      <c r="J152" t="str">
        <f t="shared" si="14"/>
        <v>No Value</v>
      </c>
    </row>
    <row r="153" spans="1:10" x14ac:dyDescent="0.25">
      <c r="A153" t="s">
        <v>108</v>
      </c>
      <c r="B153">
        <f>('CON Score and Page Rank'!KU105-'MIN and MAX'!B$63)/('MIN and MAX'!F$63-'MIN and MAX'!B$63)</f>
        <v>2.789284938766486E-6</v>
      </c>
      <c r="C153">
        <f>('CON Score and Page Rank'!KV105-'MIN and MAX'!C$63)/('MIN and MAX'!G$63-'MIN and MAX'!C$63)</f>
        <v>1.0958391217152808E-2</v>
      </c>
      <c r="D153">
        <f>('CON Score and Page Rank'!KW105-'MIN and MAX'!D$63)/('MIN and MAX'!H$63-'MIN and MAX'!D$63)</f>
        <v>0.23240316534777175</v>
      </c>
      <c r="E153">
        <f t="shared" si="10"/>
        <v>1.0955601932214041E-2</v>
      </c>
      <c r="F153">
        <f t="shared" si="11"/>
        <v>0.84947864861557321</v>
      </c>
      <c r="G153">
        <f t="shared" si="12"/>
        <v>0.23240037606283298</v>
      </c>
      <c r="H153" s="3" t="str">
        <f>IFERROR(VLOOKUP(A153,'GDP Data'!A$2:Q$144,16,FALSE),"Not Found")</f>
        <v>Not Found</v>
      </c>
      <c r="I153" t="str">
        <f t="shared" si="13"/>
        <v>No Value</v>
      </c>
      <c r="J153" t="str">
        <f t="shared" si="14"/>
        <v>No Value</v>
      </c>
    </row>
    <row r="154" spans="1:10" x14ac:dyDescent="0.25">
      <c r="A154" t="s">
        <v>205</v>
      </c>
      <c r="B154">
        <f>('CON Score and Page Rank'!KU194-'MIN and MAX'!B$63)/('MIN and MAX'!F$63-'MIN and MAX'!B$63)</f>
        <v>1.7479101114032078E-5</v>
      </c>
      <c r="C154">
        <f>('CON Score and Page Rank'!KV194-'MIN and MAX'!C$63)/('MIN and MAX'!G$63-'MIN and MAX'!C$63)</f>
        <v>1.0650542752437228E-2</v>
      </c>
      <c r="D154">
        <f>('CON Score and Page Rank'!KW194-'MIN and MAX'!D$63)/('MIN and MAX'!H$63-'MIN and MAX'!D$63)</f>
        <v>0.17950853810912121</v>
      </c>
      <c r="E154">
        <f t="shared" si="10"/>
        <v>1.0633063651323195E-2</v>
      </c>
      <c r="F154">
        <f t="shared" si="11"/>
        <v>0.84896418942358975</v>
      </c>
      <c r="G154">
        <f t="shared" si="12"/>
        <v>0.17949105900800719</v>
      </c>
      <c r="H154" s="3" t="str">
        <f>IFERROR(VLOOKUP(A154,'GDP Data'!A$2:Q$144,16,FALSE),"Not Found")</f>
        <v>Not Found</v>
      </c>
      <c r="I154" t="str">
        <f t="shared" si="13"/>
        <v>No Value</v>
      </c>
      <c r="J154" t="str">
        <f t="shared" si="14"/>
        <v>No Value</v>
      </c>
    </row>
    <row r="155" spans="1:10" x14ac:dyDescent="0.25">
      <c r="A155" t="s">
        <v>133</v>
      </c>
      <c r="B155">
        <f>('CON Score and Page Rank'!KU130-'MIN and MAX'!B$63)/('MIN and MAX'!F$63-'MIN and MAX'!B$63)</f>
        <v>1.1741798086932124E-4</v>
      </c>
      <c r="C155">
        <f>('CON Score and Page Rank'!KV130-'MIN and MAX'!C$63)/('MIN and MAX'!G$63-'MIN and MAX'!C$63)</f>
        <v>1.0477664044684006E-2</v>
      </c>
      <c r="D155">
        <f>('CON Score and Page Rank'!KW130-'MIN and MAX'!D$63)/('MIN and MAX'!H$63-'MIN and MAX'!D$63)</f>
        <v>0.25989171178675552</v>
      </c>
      <c r="E155">
        <f t="shared" si="10"/>
        <v>1.0360246063814684E-2</v>
      </c>
      <c r="F155">
        <f t="shared" si="11"/>
        <v>0.84852903637682309</v>
      </c>
      <c r="G155">
        <f t="shared" si="12"/>
        <v>0.25977429380588618</v>
      </c>
      <c r="H155" s="3" t="str">
        <f>IFERROR(VLOOKUP(A155,'GDP Data'!A$2:Q$144,16,FALSE),"Not Found")</f>
        <v>Not Found</v>
      </c>
      <c r="I155" t="str">
        <f t="shared" si="13"/>
        <v>No Value</v>
      </c>
      <c r="J155" t="str">
        <f t="shared" si="14"/>
        <v>No Value</v>
      </c>
    </row>
    <row r="156" spans="1:10" x14ac:dyDescent="0.25">
      <c r="A156" t="s">
        <v>98</v>
      </c>
      <c r="B156">
        <f>('CON Score and Page Rank'!KU95-'MIN and MAX'!B$63)/('MIN and MAX'!F$63-'MIN and MAX'!B$63)</f>
        <v>8.2237859658473386E-5</v>
      </c>
      <c r="C156">
        <f>('CON Score and Page Rank'!KV95-'MIN and MAX'!C$63)/('MIN and MAX'!G$63-'MIN and MAX'!C$63)</f>
        <v>1.0217527554401367E-2</v>
      </c>
      <c r="D156">
        <f>('CON Score and Page Rank'!KW95-'MIN and MAX'!D$63)/('MIN and MAX'!H$63-'MIN and MAX'!D$63)</f>
        <v>0.17159516867971678</v>
      </c>
      <c r="E156">
        <f t="shared" si="10"/>
        <v>1.0135289694742894E-2</v>
      </c>
      <c r="F156">
        <f t="shared" si="11"/>
        <v>0.8481702235514289</v>
      </c>
      <c r="G156">
        <f t="shared" si="12"/>
        <v>0.17151293082005831</v>
      </c>
      <c r="H156" s="3">
        <f>IFERROR(VLOOKUP(A156,'GDP Data'!A$2:Q$144,16,FALSE),"Not Found")</f>
        <v>14364937127.700199</v>
      </c>
      <c r="I156">
        <f t="shared" si="13"/>
        <v>1.5710206322752977E-4</v>
      </c>
      <c r="J156">
        <f t="shared" si="14"/>
        <v>-0.8480131214882014</v>
      </c>
    </row>
    <row r="157" spans="1:10" x14ac:dyDescent="0.25">
      <c r="A157" t="s">
        <v>96</v>
      </c>
      <c r="B157">
        <f>('CON Score and Page Rank'!KU93-'MIN and MAX'!B$63)/('MIN and MAX'!F$63-'MIN and MAX'!B$63)</f>
        <v>5.6086085450954011E-4</v>
      </c>
      <c r="C157">
        <f>('CON Score and Page Rank'!KV93-'MIN and MAX'!C$63)/('MIN and MAX'!G$63-'MIN and MAX'!C$63)</f>
        <v>1.0672022729533426E-2</v>
      </c>
      <c r="D157">
        <f>('CON Score and Page Rank'!KW93-'MIN and MAX'!D$63)/('MIN and MAX'!H$63-'MIN and MAX'!D$63)</f>
        <v>0.23198667221990837</v>
      </c>
      <c r="E157">
        <f t="shared" si="10"/>
        <v>1.0111161875023887E-2</v>
      </c>
      <c r="F157">
        <f t="shared" si="11"/>
        <v>0.84813173888349225</v>
      </c>
      <c r="G157">
        <f t="shared" si="12"/>
        <v>0.23142581136539883</v>
      </c>
      <c r="H157" s="3">
        <f>IFERROR(VLOOKUP(A157,'GDP Data'!A$2:Q$144,16,FALSE),"Not Found")</f>
        <v>12522957228.176399</v>
      </c>
      <c r="I157">
        <f t="shared" si="13"/>
        <v>5.2080540986142598E-5</v>
      </c>
      <c r="J157">
        <f t="shared" si="14"/>
        <v>-0.84807965834250609</v>
      </c>
    </row>
    <row r="158" spans="1:10" x14ac:dyDescent="0.25">
      <c r="A158" t="s">
        <v>213</v>
      </c>
      <c r="B158">
        <f>('CON Score and Page Rank'!KU202-'MIN and MAX'!B$63)/('MIN and MAX'!F$63-'MIN and MAX'!B$63)</f>
        <v>6.4079611885918474E-5</v>
      </c>
      <c r="C158">
        <f>('CON Score and Page Rank'!KV202-'MIN and MAX'!C$63)/('MIN and MAX'!G$63-'MIN and MAX'!C$63)</f>
        <v>9.4981604789217376E-3</v>
      </c>
      <c r="D158">
        <f>('CON Score and Page Rank'!KW202-'MIN and MAX'!D$63)/('MIN and MAX'!H$63-'MIN and MAX'!D$63)</f>
        <v>0.23198667221990837</v>
      </c>
      <c r="E158">
        <f t="shared" si="10"/>
        <v>9.4340808670358191E-3</v>
      </c>
      <c r="F158">
        <f t="shared" si="11"/>
        <v>0.84705177235265172</v>
      </c>
      <c r="G158">
        <f t="shared" si="12"/>
        <v>0.23192259260802245</v>
      </c>
      <c r="H158" s="3">
        <f>IFERROR(VLOOKUP(A158,'GDP Data'!A$2:Q$144,16,FALSE),"Not Found")</f>
        <v>15139264670.422501</v>
      </c>
      <c r="I158">
        <f t="shared" si="13"/>
        <v>2.0125078454156392E-4</v>
      </c>
      <c r="J158">
        <f t="shared" si="14"/>
        <v>-0.84685052156811014</v>
      </c>
    </row>
    <row r="159" spans="1:10" x14ac:dyDescent="0.25">
      <c r="A159" t="s">
        <v>79</v>
      </c>
      <c r="B159">
        <f>('CON Score and Page Rank'!KU76-'MIN and MAX'!B$63)/('MIN and MAX'!F$63-'MIN and MAX'!B$63)</f>
        <v>1.1742218194169726E-5</v>
      </c>
      <c r="C159">
        <f>('CON Score and Page Rank'!KV76-'MIN and MAX'!C$63)/('MIN and MAX'!G$63-'MIN and MAX'!C$63)</f>
        <v>9.259742548257701E-3</v>
      </c>
      <c r="D159">
        <f>('CON Score and Page Rank'!KW76-'MIN and MAX'!D$63)/('MIN and MAX'!H$63-'MIN and MAX'!D$63)</f>
        <v>0.17159516867971678</v>
      </c>
      <c r="E159">
        <f t="shared" si="10"/>
        <v>9.2480003300635313E-3</v>
      </c>
      <c r="F159">
        <f t="shared" si="11"/>
        <v>0.84675496776117753</v>
      </c>
      <c r="G159">
        <f t="shared" si="12"/>
        <v>0.17158342646152261</v>
      </c>
      <c r="H159" s="3">
        <f>IFERROR(VLOOKUP(A159,'GDP Data'!A$2:Q$144,16,FALSE),"Not Found")</f>
        <v>21765454404.421001</v>
      </c>
      <c r="I159">
        <f t="shared" si="13"/>
        <v>5.7904672721427247E-4</v>
      </c>
      <c r="J159">
        <f t="shared" si="14"/>
        <v>-0.84617592103396322</v>
      </c>
    </row>
    <row r="160" spans="1:10" x14ac:dyDescent="0.25">
      <c r="A160" t="s">
        <v>114</v>
      </c>
      <c r="B160">
        <f>('CON Score and Page Rank'!KU111-'MIN and MAX'!B$63)/('MIN and MAX'!F$63-'MIN and MAX'!B$63)</f>
        <v>3.4250828853392041E-5</v>
      </c>
      <c r="C160">
        <f>('CON Score and Page Rank'!KV111-'MIN and MAX'!C$63)/('MIN and MAX'!G$63-'MIN and MAX'!C$63)</f>
        <v>8.6521045740295243E-3</v>
      </c>
      <c r="D160">
        <f>('CON Score and Page Rank'!KW111-'MIN and MAX'!D$63)/('MIN and MAX'!H$63-'MIN and MAX'!D$63)</f>
        <v>9.5376926280716368E-2</v>
      </c>
      <c r="E160">
        <f t="shared" si="10"/>
        <v>8.6178537451761326E-3</v>
      </c>
      <c r="F160">
        <f t="shared" si="11"/>
        <v>0.84574986318259238</v>
      </c>
      <c r="G160">
        <f t="shared" si="12"/>
        <v>9.5342675451862979E-2</v>
      </c>
      <c r="H160" s="3" t="str">
        <f>IFERROR(VLOOKUP(A160,'GDP Data'!A$2:Q$144,16,FALSE),"Not Found")</f>
        <v>Not Found</v>
      </c>
      <c r="I160" t="str">
        <f t="shared" si="13"/>
        <v>No Value</v>
      </c>
      <c r="J160" t="str">
        <f t="shared" si="14"/>
        <v>No Value</v>
      </c>
    </row>
    <row r="161" spans="1:10" x14ac:dyDescent="0.25">
      <c r="A161" t="s">
        <v>70</v>
      </c>
      <c r="B161">
        <f>('CON Score and Page Rank'!KU67-'MIN and MAX'!B$63)/('MIN and MAX'!F$63-'MIN and MAX'!B$63)</f>
        <v>1.1258954270784772E-3</v>
      </c>
      <c r="C161">
        <f>('CON Score and Page Rank'!KV67-'MIN and MAX'!C$63)/('MIN and MAX'!G$63-'MIN and MAX'!C$63)</f>
        <v>9.7275877745326422E-3</v>
      </c>
      <c r="D161">
        <f>('CON Score and Page Rank'!KW67-'MIN and MAX'!D$63)/('MIN and MAX'!H$63-'MIN and MAX'!D$63)</f>
        <v>0.25197834235735111</v>
      </c>
      <c r="E161">
        <f t="shared" si="10"/>
        <v>8.6016923474541655E-3</v>
      </c>
      <c r="F161">
        <f t="shared" si="11"/>
        <v>0.84572408522039078</v>
      </c>
      <c r="G161">
        <f t="shared" si="12"/>
        <v>0.25085244693027264</v>
      </c>
      <c r="H161" s="3" t="str">
        <f>IFERROR(VLOOKUP(A161,'GDP Data'!A$2:Q$144,16,FALSE),"Not Found")</f>
        <v>Not Found</v>
      </c>
      <c r="I161" t="str">
        <f t="shared" si="13"/>
        <v>No Value</v>
      </c>
      <c r="J161" t="str">
        <f t="shared" si="14"/>
        <v>No Value</v>
      </c>
    </row>
    <row r="162" spans="1:10" x14ac:dyDescent="0.25">
      <c r="A162" t="s">
        <v>61</v>
      </c>
      <c r="B162">
        <f>('CON Score and Page Rank'!KU58-'MIN and MAX'!B$63)/('MIN and MAX'!F$63-'MIN and MAX'!B$63)</f>
        <v>1.4257701550301173E-4</v>
      </c>
      <c r="C162">
        <f>('CON Score and Page Rank'!KV58-'MIN and MAX'!C$63)/('MIN and MAX'!G$63-'MIN and MAX'!C$63)</f>
        <v>8.2633751242029655E-3</v>
      </c>
      <c r="D162">
        <f>('CON Score and Page Rank'!KW58-'MIN and MAX'!D$63)/('MIN and MAX'!H$63-'MIN and MAX'!D$63)</f>
        <v>0.19866722199083714</v>
      </c>
      <c r="E162">
        <f t="shared" si="10"/>
        <v>8.1207981086999538E-3</v>
      </c>
      <c r="F162">
        <f t="shared" si="11"/>
        <v>0.84495704305468045</v>
      </c>
      <c r="G162">
        <f t="shared" si="12"/>
        <v>0.19852464497533412</v>
      </c>
      <c r="H162" s="3" t="str">
        <f>IFERROR(VLOOKUP(A162,'GDP Data'!A$2:Q$144,16,FALSE),"Not Found")</f>
        <v>Not Found</v>
      </c>
      <c r="I162" t="str">
        <f t="shared" si="13"/>
        <v>No Value</v>
      </c>
      <c r="J162" t="str">
        <f t="shared" si="14"/>
        <v>No Value</v>
      </c>
    </row>
    <row r="163" spans="1:10" x14ac:dyDescent="0.25">
      <c r="A163" t="s">
        <v>307</v>
      </c>
      <c r="B163">
        <f>('CON Score and Page Rank'!KU190-'MIN and MAX'!B$63)/('MIN and MAX'!F$63-'MIN and MAX'!B$63)</f>
        <v>1.1351120544391067E-5</v>
      </c>
      <c r="C163">
        <f>('CON Score and Page Rank'!KV190-'MIN and MAX'!C$63)/('MIN and MAX'!G$63-'MIN and MAX'!C$63)</f>
        <v>7.9867160392358555E-3</v>
      </c>
      <c r="D163">
        <f>('CON Score and Page Rank'!KW190-'MIN and MAX'!D$63)/('MIN and MAX'!H$63-'MIN and MAX'!D$63)</f>
        <v>0.11453561016243231</v>
      </c>
      <c r="E163">
        <f t="shared" si="10"/>
        <v>7.9753649186914636E-3</v>
      </c>
      <c r="F163">
        <f t="shared" si="11"/>
        <v>0.84472507232174077</v>
      </c>
      <c r="G163">
        <f t="shared" si="12"/>
        <v>0.11452425904188793</v>
      </c>
      <c r="H163" s="3" t="str">
        <f>IFERROR(VLOOKUP(A163,'GDP Data'!A$2:Q$144,16,FALSE),"Not Found")</f>
        <v>Not Found</v>
      </c>
      <c r="I163" t="str">
        <f t="shared" si="13"/>
        <v>No Value</v>
      </c>
      <c r="J163" t="str">
        <f t="shared" si="14"/>
        <v>No Value</v>
      </c>
    </row>
    <row r="164" spans="1:10" x14ac:dyDescent="0.25">
      <c r="A164" t="s">
        <v>83</v>
      </c>
      <c r="B164">
        <f>('CON Score and Page Rank'!KU80-'MIN and MAX'!B$63)/('MIN and MAX'!F$63-'MIN and MAX'!B$63)</f>
        <v>2.9700533795613407E-6</v>
      </c>
      <c r="C164">
        <f>('CON Score and Page Rank'!KV80-'MIN and MAX'!C$63)/('MIN and MAX'!G$63-'MIN and MAX'!C$63)</f>
        <v>7.1783471127877157E-3</v>
      </c>
      <c r="D164">
        <f>('CON Score and Page Rank'!KW80-'MIN and MAX'!D$63)/('MIN and MAX'!H$63-'MIN and MAX'!D$63)</f>
        <v>0.14743856726364016</v>
      </c>
      <c r="E164">
        <f t="shared" si="10"/>
        <v>7.1753770594081539E-3</v>
      </c>
      <c r="F164">
        <f t="shared" si="11"/>
        <v>0.84344906531089303</v>
      </c>
      <c r="G164">
        <f t="shared" si="12"/>
        <v>0.14743559721026059</v>
      </c>
      <c r="H164" s="3" t="str">
        <f>IFERROR(VLOOKUP(A164,'GDP Data'!A$2:Q$144,16,FALSE),"Not Found")</f>
        <v>Not Found</v>
      </c>
      <c r="I164" t="str">
        <f t="shared" si="13"/>
        <v>No Value</v>
      </c>
      <c r="J164" t="str">
        <f t="shared" si="14"/>
        <v>No Value</v>
      </c>
    </row>
    <row r="165" spans="1:10" x14ac:dyDescent="0.25">
      <c r="A165" t="s">
        <v>210</v>
      </c>
      <c r="B165">
        <f>('CON Score and Page Rank'!KU199-'MIN and MAX'!B$63)/('MIN and MAX'!F$63-'MIN and MAX'!B$63)</f>
        <v>4.3343207760867575E-6</v>
      </c>
      <c r="C165">
        <f>('CON Score and Page Rank'!KV199-'MIN and MAX'!C$63)/('MIN and MAX'!G$63-'MIN and MAX'!C$63)</f>
        <v>6.5462816103004735E-3</v>
      </c>
      <c r="D165">
        <f>('CON Score and Page Rank'!KW199-'MIN and MAX'!D$63)/('MIN and MAX'!H$63-'MIN and MAX'!D$63)</f>
        <v>9.9541857559350272E-2</v>
      </c>
      <c r="E165">
        <f t="shared" si="10"/>
        <v>6.5419472895243864E-3</v>
      </c>
      <c r="F165">
        <f t="shared" si="11"/>
        <v>0.84243872394399344</v>
      </c>
      <c r="G165">
        <f t="shared" si="12"/>
        <v>9.9537523238574191E-2</v>
      </c>
      <c r="H165" s="3" t="str">
        <f>IFERROR(VLOOKUP(A165,'GDP Data'!A$2:Q$144,16,FALSE),"Not Found")</f>
        <v>Not Found</v>
      </c>
      <c r="I165" t="str">
        <f t="shared" si="13"/>
        <v>No Value</v>
      </c>
      <c r="J165" t="str">
        <f t="shared" si="14"/>
        <v>No Value</v>
      </c>
    </row>
    <row r="166" spans="1:10" x14ac:dyDescent="0.25">
      <c r="A166" t="s">
        <v>144</v>
      </c>
      <c r="B166">
        <f>('CON Score and Page Rank'!KU142-'MIN and MAX'!B$63)/('MIN and MAX'!F$63-'MIN and MAX'!B$63)</f>
        <v>7.780822955688579E-6</v>
      </c>
      <c r="C166">
        <f>('CON Score and Page Rank'!KV142-'MIN and MAX'!C$63)/('MIN and MAX'!G$63-'MIN and MAX'!C$63)</f>
        <v>6.4675282376835917E-3</v>
      </c>
      <c r="D166">
        <f>('CON Score and Page Rank'!KW142-'MIN and MAX'!D$63)/('MIN and MAX'!H$63-'MIN and MAX'!D$63)</f>
        <v>0.29529362765514366</v>
      </c>
      <c r="E166">
        <f t="shared" si="10"/>
        <v>6.4597474147279031E-3</v>
      </c>
      <c r="F166">
        <f t="shared" si="11"/>
        <v>0.84230761243359487</v>
      </c>
      <c r="G166">
        <f t="shared" si="12"/>
        <v>0.295285846832188</v>
      </c>
      <c r="H166" s="3" t="str">
        <f>IFERROR(VLOOKUP(A166,'GDP Data'!A$2:Q$144,16,FALSE),"Not Found")</f>
        <v>Not Found</v>
      </c>
      <c r="I166" t="str">
        <f t="shared" si="13"/>
        <v>No Value</v>
      </c>
      <c r="J166" t="str">
        <f t="shared" si="14"/>
        <v>No Value</v>
      </c>
    </row>
    <row r="167" spans="1:10" x14ac:dyDescent="0.25">
      <c r="A167" t="s">
        <v>77</v>
      </c>
      <c r="B167">
        <f>('CON Score and Page Rank'!KU74-'MIN and MAX'!B$63)/('MIN and MAX'!F$63-'MIN and MAX'!B$63)</f>
        <v>5.6013976366707855E-5</v>
      </c>
      <c r="C167">
        <f>('CON Score and Page Rank'!KV74-'MIN and MAX'!C$63)/('MIN and MAX'!G$63-'MIN and MAX'!C$63)</f>
        <v>6.3530992278874624E-3</v>
      </c>
      <c r="D167">
        <f>('CON Score and Page Rank'!KW74-'MIN and MAX'!D$63)/('MIN and MAX'!H$63-'MIN and MAX'!D$63)</f>
        <v>0.24114952103290296</v>
      </c>
      <c r="E167">
        <f t="shared" si="10"/>
        <v>6.2970852515207548E-3</v>
      </c>
      <c r="F167">
        <f t="shared" si="11"/>
        <v>0.84204816092037071</v>
      </c>
      <c r="G167">
        <f t="shared" si="12"/>
        <v>0.24109350705653626</v>
      </c>
      <c r="H167" s="3" t="str">
        <f>IFERROR(VLOOKUP(A167,'GDP Data'!A$2:Q$144,16,FALSE),"Not Found")</f>
        <v>Not Found</v>
      </c>
      <c r="I167" t="str">
        <f t="shared" si="13"/>
        <v>No Value</v>
      </c>
      <c r="J167" t="str">
        <f t="shared" si="14"/>
        <v>No Value</v>
      </c>
    </row>
    <row r="168" spans="1:10" x14ac:dyDescent="0.25">
      <c r="A168" t="s">
        <v>209</v>
      </c>
      <c r="B168">
        <f>('CON Score and Page Rank'!KU198-'MIN and MAX'!B$63)/('MIN and MAX'!F$63-'MIN and MAX'!B$63)</f>
        <v>2.2849486931992741E-6</v>
      </c>
      <c r="C168">
        <f>('CON Score and Page Rank'!KV198-'MIN and MAX'!C$63)/('MIN and MAX'!G$63-'MIN and MAX'!C$63)</f>
        <v>5.6879885360312772E-3</v>
      </c>
      <c r="D168">
        <f>('CON Score and Page Rank'!KW198-'MIN and MAX'!D$63)/('MIN and MAX'!H$63-'MIN and MAX'!D$63)</f>
        <v>9.6209912536443148E-2</v>
      </c>
      <c r="E168">
        <f t="shared" si="10"/>
        <v>5.6857035873380778E-3</v>
      </c>
      <c r="F168">
        <f t="shared" si="11"/>
        <v>0.84107298700898192</v>
      </c>
      <c r="G168">
        <f t="shared" si="12"/>
        <v>9.620762758774995E-2</v>
      </c>
      <c r="H168" s="3" t="str">
        <f>IFERROR(VLOOKUP(A168,'GDP Data'!A$2:Q$144,16,FALSE),"Not Found")</f>
        <v>Not Found</v>
      </c>
      <c r="I168" t="str">
        <f t="shared" si="13"/>
        <v>No Value</v>
      </c>
      <c r="J168" t="str">
        <f t="shared" si="14"/>
        <v>No Value</v>
      </c>
    </row>
    <row r="169" spans="1:10" x14ac:dyDescent="0.25">
      <c r="A169" t="s">
        <v>165</v>
      </c>
      <c r="B169">
        <f>('CON Score and Page Rank'!KU160-'MIN and MAX'!B$63)/('MIN and MAX'!F$63-'MIN and MAX'!B$63)</f>
        <v>1.164078845781622E-5</v>
      </c>
      <c r="C169">
        <f>('CON Score and Page Rank'!KV160-'MIN and MAX'!C$63)/('MIN and MAX'!G$63-'MIN and MAX'!C$63)</f>
        <v>4.9938009767610744E-3</v>
      </c>
      <c r="D169">
        <f>('CON Score and Page Rank'!KW160-'MIN and MAX'!D$63)/('MIN and MAX'!H$63-'MIN and MAX'!D$63)</f>
        <v>0.18533944189920867</v>
      </c>
      <c r="E169">
        <f t="shared" si="10"/>
        <v>4.9821601883032586E-3</v>
      </c>
      <c r="F169">
        <f t="shared" si="11"/>
        <v>0.83995081209196698</v>
      </c>
      <c r="G169">
        <f t="shared" si="12"/>
        <v>0.18532780111075087</v>
      </c>
      <c r="H169" s="3" t="str">
        <f>IFERROR(VLOOKUP(A169,'GDP Data'!A$2:Q$144,16,FALSE),"Not Found")</f>
        <v>Not Found</v>
      </c>
      <c r="I169" t="str">
        <f t="shared" si="13"/>
        <v>No Value</v>
      </c>
      <c r="J169" t="str">
        <f t="shared" si="14"/>
        <v>No Value</v>
      </c>
    </row>
    <row r="170" spans="1:10" x14ac:dyDescent="0.25">
      <c r="A170" t="s">
        <v>132</v>
      </c>
      <c r="B170">
        <f>('CON Score and Page Rank'!KU129-'MIN and MAX'!B$63)/('MIN and MAX'!F$63-'MIN and MAX'!B$63)</f>
        <v>2.1075604573139248E-6</v>
      </c>
      <c r="C170">
        <f>('CON Score and Page Rank'!KV129-'MIN and MAX'!C$63)/('MIN and MAX'!G$63-'MIN and MAX'!C$63)</f>
        <v>4.7603827089557748E-3</v>
      </c>
      <c r="D170">
        <f>('CON Score and Page Rank'!KW129-'MIN and MAX'!D$63)/('MIN and MAX'!H$63-'MIN and MAX'!D$63)</f>
        <v>8.788004997917534E-2</v>
      </c>
      <c r="E170">
        <f t="shared" si="10"/>
        <v>4.7582751484984611E-3</v>
      </c>
      <c r="F170">
        <f t="shared" si="11"/>
        <v>0.83959370807207512</v>
      </c>
      <c r="G170">
        <f t="shared" si="12"/>
        <v>8.7877942418718019E-2</v>
      </c>
      <c r="H170" s="3" t="str">
        <f>IFERROR(VLOOKUP(A170,'GDP Data'!A$2:Q$144,16,FALSE),"Not Found")</f>
        <v>Not Found</v>
      </c>
      <c r="I170" t="str">
        <f t="shared" si="13"/>
        <v>No Value</v>
      </c>
      <c r="J170" t="str">
        <f t="shared" si="14"/>
        <v>No Value</v>
      </c>
    </row>
    <row r="171" spans="1:10" x14ac:dyDescent="0.25">
      <c r="A171" t="s">
        <v>245</v>
      </c>
      <c r="B171">
        <f>('CON Score and Page Rank'!KU113-'MIN and MAX'!B$63)/('MIN and MAX'!F$63-'MIN and MAX'!B$63)</f>
        <v>1.9971182593424429E-6</v>
      </c>
      <c r="C171">
        <f>('CON Score and Page Rank'!KV113-'MIN and MAX'!C$63)/('MIN and MAX'!G$63-'MIN and MAX'!C$63)</f>
        <v>4.640111447392673E-3</v>
      </c>
      <c r="D171">
        <f>('CON Score and Page Rank'!KW113-'MIN and MAX'!D$63)/('MIN and MAX'!H$63-'MIN and MAX'!D$63)</f>
        <v>6.497292794668888E-2</v>
      </c>
      <c r="E171">
        <f t="shared" si="10"/>
        <v>4.6381143291333304E-3</v>
      </c>
      <c r="F171">
        <f t="shared" si="11"/>
        <v>0.83940204760353188</v>
      </c>
      <c r="G171">
        <f t="shared" si="12"/>
        <v>6.4970930828429543E-2</v>
      </c>
      <c r="H171" s="3" t="str">
        <f>IFERROR(VLOOKUP(A171,'GDP Data'!A$2:Q$144,16,FALSE),"Not Found")</f>
        <v>Not Found</v>
      </c>
      <c r="I171" t="str">
        <f t="shared" si="13"/>
        <v>No Value</v>
      </c>
      <c r="J171" t="str">
        <f t="shared" si="14"/>
        <v>No Value</v>
      </c>
    </row>
    <row r="172" spans="1:10" x14ac:dyDescent="0.25">
      <c r="A172" t="s">
        <v>150</v>
      </c>
      <c r="B172">
        <f>('CON Score and Page Rank'!KU147-'MIN and MAX'!B$63)/('MIN and MAX'!F$63-'MIN and MAX'!B$63)</f>
        <v>2.9403637545375962E-5</v>
      </c>
      <c r="C172">
        <f>('CON Score and Page Rank'!KV147-'MIN and MAX'!C$63)/('MIN and MAX'!G$63-'MIN and MAX'!C$63)</f>
        <v>4.6354998586368356E-3</v>
      </c>
      <c r="D172">
        <f>('CON Score and Page Rank'!KW147-'MIN and MAX'!D$63)/('MIN and MAX'!H$63-'MIN and MAX'!D$63)</f>
        <v>9.9958350687213662E-2</v>
      </c>
      <c r="E172">
        <f t="shared" si="10"/>
        <v>4.6060962210914599E-3</v>
      </c>
      <c r="F172">
        <f t="shared" si="11"/>
        <v>0.83935097766558042</v>
      </c>
      <c r="G172">
        <f t="shared" si="12"/>
        <v>9.9928947049668287E-2</v>
      </c>
      <c r="H172" s="3" t="str">
        <f>IFERROR(VLOOKUP(A172,'GDP Data'!A$2:Q$144,16,FALSE),"Not Found")</f>
        <v>Not Found</v>
      </c>
      <c r="I172" t="str">
        <f t="shared" si="13"/>
        <v>No Value</v>
      </c>
      <c r="J172" t="str">
        <f t="shared" si="14"/>
        <v>No Value</v>
      </c>
    </row>
    <row r="173" spans="1:10" x14ac:dyDescent="0.25">
      <c r="A173" t="s">
        <v>173</v>
      </c>
      <c r="B173">
        <f>('CON Score and Page Rank'!KU169-'MIN and MAX'!B$63)/('MIN and MAX'!F$63-'MIN and MAX'!B$63)</f>
        <v>2.0877884885118437E-6</v>
      </c>
      <c r="C173">
        <f>('CON Score and Page Rank'!KV169-'MIN and MAX'!C$63)/('MIN and MAX'!G$63-'MIN and MAX'!C$63)</f>
        <v>4.4706106453522238E-3</v>
      </c>
      <c r="D173">
        <f>('CON Score and Page Rank'!KW169-'MIN and MAX'!D$63)/('MIN and MAX'!H$63-'MIN and MAX'!D$63)</f>
        <v>3.1653477717617659E-2</v>
      </c>
      <c r="E173">
        <f t="shared" si="10"/>
        <v>4.4685228568637119E-3</v>
      </c>
      <c r="F173">
        <f t="shared" si="11"/>
        <v>0.83913154361389652</v>
      </c>
      <c r="G173">
        <f t="shared" si="12"/>
        <v>3.1651389929129151E-2</v>
      </c>
      <c r="H173" s="3" t="str">
        <f>IFERROR(VLOOKUP(A173,'GDP Data'!A$2:Q$144,16,FALSE),"Not Found")</f>
        <v>Not Found</v>
      </c>
      <c r="I173" t="str">
        <f t="shared" si="13"/>
        <v>No Value</v>
      </c>
      <c r="J173" t="str">
        <f t="shared" si="14"/>
        <v>No Value</v>
      </c>
    </row>
    <row r="174" spans="1:10" x14ac:dyDescent="0.25">
      <c r="A174" t="s">
        <v>158</v>
      </c>
      <c r="B174">
        <f>('CON Score and Page Rank'!KU155-'MIN and MAX'!B$63)/('MIN and MAX'!F$63-'MIN and MAX'!B$63)</f>
        <v>5.3685989704710283E-6</v>
      </c>
      <c r="C174">
        <f>('CON Score and Page Rank'!KV155-'MIN and MAX'!C$63)/('MIN and MAX'!G$63-'MIN and MAX'!C$63)</f>
        <v>4.4734509853816048E-3</v>
      </c>
      <c r="D174">
        <f>('CON Score and Page Rank'!KW155-'MIN and MAX'!D$63)/('MIN and MAX'!H$63-'MIN and MAX'!D$63)</f>
        <v>3.1653477717617659E-2</v>
      </c>
      <c r="E174">
        <f t="shared" si="10"/>
        <v>4.4680823864111339E-3</v>
      </c>
      <c r="F174">
        <f t="shared" si="11"/>
        <v>0.83913084104900248</v>
      </c>
      <c r="G174">
        <f t="shared" si="12"/>
        <v>3.164810911864719E-2</v>
      </c>
      <c r="H174" s="3" t="str">
        <f>IFERROR(VLOOKUP(A174,'GDP Data'!A$2:Q$144,16,FALSE),"Not Found")</f>
        <v>Not Found</v>
      </c>
      <c r="I174" t="str">
        <f t="shared" si="13"/>
        <v>No Value</v>
      </c>
      <c r="J174" t="str">
        <f t="shared" si="14"/>
        <v>No Value</v>
      </c>
    </row>
    <row r="175" spans="1:10" x14ac:dyDescent="0.25">
      <c r="A175" t="s">
        <v>73</v>
      </c>
      <c r="B175">
        <f>('CON Score and Page Rank'!KU70-'MIN and MAX'!B$63)/('MIN and MAX'!F$63-'MIN and MAX'!B$63)</f>
        <v>3.8110031316880873E-6</v>
      </c>
      <c r="C175">
        <f>('CON Score and Page Rank'!KV70-'MIN and MAX'!C$63)/('MIN and MAX'!G$63-'MIN and MAX'!C$63)</f>
        <v>3.9968476665120803E-3</v>
      </c>
      <c r="D175">
        <f>('CON Score and Page Rank'!KW70-'MIN and MAX'!D$63)/('MIN and MAX'!H$63-'MIN and MAX'!D$63)</f>
        <v>2.3740108288213244E-2</v>
      </c>
      <c r="E175">
        <f t="shared" si="10"/>
        <v>3.9930366633803924E-3</v>
      </c>
      <c r="F175">
        <f t="shared" si="11"/>
        <v>0.8383731274586943</v>
      </c>
      <c r="G175">
        <f t="shared" si="12"/>
        <v>2.3736297285081556E-2</v>
      </c>
      <c r="H175" s="3" t="str">
        <f>IFERROR(VLOOKUP(A175,'GDP Data'!A$2:Q$144,16,FALSE),"Not Found")</f>
        <v>Not Found</v>
      </c>
      <c r="I175" t="str">
        <f t="shared" si="13"/>
        <v>No Value</v>
      </c>
      <c r="J175" t="str">
        <f t="shared" si="14"/>
        <v>No Value</v>
      </c>
    </row>
    <row r="176" spans="1:10" x14ac:dyDescent="0.25">
      <c r="A176" t="s">
        <v>274</v>
      </c>
      <c r="B176">
        <f>('CON Score and Page Rank'!KU68-'MIN and MAX'!B$63)/('MIN and MAX'!F$63-'MIN and MAX'!B$63)</f>
        <v>1.0393644904598711E-5</v>
      </c>
      <c r="C176">
        <f>('CON Score and Page Rank'!KV68-'MIN and MAX'!C$63)/('MIN and MAX'!G$63-'MIN and MAX'!C$63)</f>
        <v>4.0012085926177969E-3</v>
      </c>
      <c r="D176">
        <f>('CON Score and Page Rank'!KW68-'MIN and MAX'!D$63)/('MIN and MAX'!H$63-'MIN and MAX'!D$63)</f>
        <v>2.3740108288213244E-2</v>
      </c>
      <c r="E176">
        <f t="shared" si="10"/>
        <v>3.9908149477131984E-3</v>
      </c>
      <c r="F176">
        <f t="shared" si="11"/>
        <v>0.83836958374895609</v>
      </c>
      <c r="G176">
        <f t="shared" si="12"/>
        <v>2.3729714643308645E-2</v>
      </c>
      <c r="H176" s="3" t="str">
        <f>IFERROR(VLOOKUP(A176,'GDP Data'!A$2:Q$144,16,FALSE),"Not Found")</f>
        <v>Not Found</v>
      </c>
      <c r="I176" t="str">
        <f t="shared" si="13"/>
        <v>No Value</v>
      </c>
      <c r="J176" t="str">
        <f t="shared" si="14"/>
        <v>No Value</v>
      </c>
    </row>
    <row r="177" spans="1:10" x14ac:dyDescent="0.25">
      <c r="A177" t="s">
        <v>106</v>
      </c>
      <c r="B177">
        <f>('CON Score and Page Rank'!KU103-'MIN and MAX'!B$63)/('MIN and MAX'!F$63-'MIN and MAX'!B$63)</f>
        <v>2.4090512807191558E-6</v>
      </c>
      <c r="C177">
        <f>('CON Score and Page Rank'!KV103-'MIN and MAX'!C$63)/('MIN and MAX'!G$63-'MIN and MAX'!C$63)</f>
        <v>3.6489263981283873E-3</v>
      </c>
      <c r="D177">
        <f>('CON Score and Page Rank'!KW103-'MIN and MAX'!D$63)/('MIN and MAX'!H$63-'MIN and MAX'!D$63)</f>
        <v>9.2461474385672635E-2</v>
      </c>
      <c r="E177">
        <f t="shared" si="10"/>
        <v>3.6465173468476679E-3</v>
      </c>
      <c r="F177">
        <f t="shared" si="11"/>
        <v>0.83782041772421645</v>
      </c>
      <c r="G177">
        <f t="shared" si="12"/>
        <v>9.245906533439191E-2</v>
      </c>
      <c r="H177" s="3" t="str">
        <f>IFERROR(VLOOKUP(A177,'GDP Data'!A$2:Q$144,16,FALSE),"Not Found")</f>
        <v>Not Found</v>
      </c>
      <c r="I177" t="str">
        <f t="shared" si="13"/>
        <v>No Value</v>
      </c>
      <c r="J177" t="str">
        <f t="shared" si="14"/>
        <v>No Value</v>
      </c>
    </row>
    <row r="178" spans="1:10" x14ac:dyDescent="0.25">
      <c r="A178" t="s">
        <v>80</v>
      </c>
      <c r="B178">
        <f>('CON Score and Page Rank'!KU77-'MIN and MAX'!B$63)/('MIN and MAX'!F$63-'MIN and MAX'!B$63)</f>
        <v>4.3152667597509026E-6</v>
      </c>
      <c r="C178">
        <f>('CON Score and Page Rank'!KV77-'MIN and MAX'!C$63)/('MIN and MAX'!G$63-'MIN and MAX'!C$63)</f>
        <v>2.8936405728992114E-3</v>
      </c>
      <c r="D178">
        <f>('CON Score and Page Rank'!KW77-'MIN and MAX'!D$63)/('MIN and MAX'!H$63-'MIN and MAX'!D$63)</f>
        <v>8.4131611828404826E-2</v>
      </c>
      <c r="E178">
        <f t="shared" si="10"/>
        <v>2.8893253061394604E-3</v>
      </c>
      <c r="F178">
        <f t="shared" si="11"/>
        <v>0.83661267145495766</v>
      </c>
      <c r="G178">
        <f t="shared" si="12"/>
        <v>8.4127296561645082E-2</v>
      </c>
      <c r="H178" s="3" t="str">
        <f>IFERROR(VLOOKUP(A178,'GDP Data'!A$2:Q$144,16,FALSE),"Not Found")</f>
        <v>Not Found</v>
      </c>
      <c r="I178" t="str">
        <f t="shared" si="13"/>
        <v>No Value</v>
      </c>
      <c r="J178" t="str">
        <f t="shared" si="14"/>
        <v>No Value</v>
      </c>
    </row>
    <row r="179" spans="1:10" x14ac:dyDescent="0.25">
      <c r="A179" t="s">
        <v>39</v>
      </c>
      <c r="B179">
        <f>('CON Score and Page Rank'!KU34-'MIN and MAX'!B$63)/('MIN and MAX'!F$63-'MIN and MAX'!B$63)</f>
        <v>4.9523191174709662E-5</v>
      </c>
      <c r="C179">
        <f>('CON Score and Page Rank'!KV34-'MIN and MAX'!C$63)/('MIN and MAX'!G$63-'MIN and MAX'!C$63)</f>
        <v>2.4197099822869995E-3</v>
      </c>
      <c r="D179">
        <f>('CON Score and Page Rank'!KW34-'MIN and MAX'!D$63)/('MIN and MAX'!H$63-'MIN and MAX'!D$63)</f>
        <v>3.5818408996251563E-2</v>
      </c>
      <c r="E179">
        <f t="shared" si="10"/>
        <v>2.3701867911122896E-3</v>
      </c>
      <c r="F179">
        <f t="shared" si="11"/>
        <v>0.83578462840769296</v>
      </c>
      <c r="G179">
        <f t="shared" si="12"/>
        <v>3.5768885805076853E-2</v>
      </c>
      <c r="H179" s="3" t="str">
        <f>IFERROR(VLOOKUP(A179,'GDP Data'!A$2:Q$144,16,FALSE),"Not Found")</f>
        <v>Not Found</v>
      </c>
      <c r="I179" t="str">
        <f t="shared" si="13"/>
        <v>No Value</v>
      </c>
      <c r="J179" t="str">
        <f t="shared" si="14"/>
        <v>No Value</v>
      </c>
    </row>
    <row r="180" spans="1:10" x14ac:dyDescent="0.25">
      <c r="A180" t="s">
        <v>167</v>
      </c>
      <c r="B180">
        <f>('CON Score and Page Rank'!KU163-'MIN and MAX'!B$63)/('MIN and MAX'!F$63-'MIN and MAX'!B$63)</f>
        <v>3.2295422174151644E-5</v>
      </c>
      <c r="C180">
        <f>('CON Score and Page Rank'!KV163-'MIN and MAX'!C$63)/('MIN and MAX'!G$63-'MIN and MAX'!C$63)</f>
        <v>2.3737450963250812E-3</v>
      </c>
      <c r="D180">
        <f>('CON Score and Page Rank'!KW163-'MIN and MAX'!D$63)/('MIN and MAX'!H$63-'MIN and MAX'!D$63)</f>
        <v>9.9958350687213662E-2</v>
      </c>
      <c r="E180">
        <f t="shared" si="10"/>
        <v>2.3414496741509297E-3</v>
      </c>
      <c r="F180">
        <f t="shared" si="11"/>
        <v>0.83573879175868782</v>
      </c>
      <c r="G180">
        <f t="shared" si="12"/>
        <v>9.9926055265039504E-2</v>
      </c>
      <c r="H180" s="3" t="str">
        <f>IFERROR(VLOOKUP(A180,'GDP Data'!A$2:Q$144,16,FALSE),"Not Found")</f>
        <v>Not Found</v>
      </c>
      <c r="I180" t="str">
        <f t="shared" si="13"/>
        <v>No Value</v>
      </c>
      <c r="J180" t="str">
        <f t="shared" si="14"/>
        <v>No Value</v>
      </c>
    </row>
    <row r="181" spans="1:10" x14ac:dyDescent="0.25">
      <c r="A181" t="s">
        <v>86</v>
      </c>
      <c r="B181">
        <f>('CON Score and Page Rank'!KU83-'MIN and MAX'!B$63)/('MIN and MAX'!F$63-'MIN and MAX'!B$63)</f>
        <v>8.6840716138416158E-7</v>
      </c>
      <c r="C181">
        <f>('CON Score and Page Rank'!KV83-'MIN and MAX'!C$63)/('MIN and MAX'!G$63-'MIN and MAX'!C$63)</f>
        <v>2.2260428847493572E-3</v>
      </c>
      <c r="D181">
        <f>('CON Score and Page Rank'!KW83-'MIN and MAX'!D$63)/('MIN and MAX'!H$63-'MIN and MAX'!D$63)</f>
        <v>6.4139941690962099E-2</v>
      </c>
      <c r="E181">
        <f t="shared" si="10"/>
        <v>2.225174477587973E-3</v>
      </c>
      <c r="F181">
        <f t="shared" si="11"/>
        <v>0.83555332898662149</v>
      </c>
      <c r="G181">
        <f t="shared" si="12"/>
        <v>6.413907328380071E-2</v>
      </c>
      <c r="H181" s="3" t="str">
        <f>IFERROR(VLOOKUP(A181,'GDP Data'!A$2:Q$144,16,FALSE),"Not Found")</f>
        <v>Not Found</v>
      </c>
      <c r="I181" t="str">
        <f t="shared" si="13"/>
        <v>No Value</v>
      </c>
      <c r="J181" t="str">
        <f t="shared" si="14"/>
        <v>No Value</v>
      </c>
    </row>
    <row r="182" spans="1:10" x14ac:dyDescent="0.25">
      <c r="A182" t="s">
        <v>161</v>
      </c>
      <c r="B182">
        <f>('CON Score and Page Rank'!KU158-'MIN and MAX'!B$63)/('MIN and MAX'!F$63-'MIN and MAX'!B$63)</f>
        <v>6.0607899161268585E-5</v>
      </c>
      <c r="C182">
        <f>('CON Score and Page Rank'!KV158-'MIN and MAX'!C$63)/('MIN and MAX'!G$63-'MIN and MAX'!C$63)</f>
        <v>1.697390825596608E-3</v>
      </c>
      <c r="D182">
        <f>('CON Score and Page Rank'!KW158-'MIN and MAX'!D$63)/('MIN and MAX'!H$63-'MIN and MAX'!D$63)</f>
        <v>0.119533527696793</v>
      </c>
      <c r="E182">
        <f t="shared" si="10"/>
        <v>1.6367829264353395E-3</v>
      </c>
      <c r="F182">
        <f t="shared" si="11"/>
        <v>0.83461482506349072</v>
      </c>
      <c r="G182">
        <f t="shared" si="12"/>
        <v>0.11947291979763174</v>
      </c>
      <c r="H182" s="3" t="str">
        <f>IFERROR(VLOOKUP(A182,'GDP Data'!A$2:Q$144,16,FALSE),"Not Found")</f>
        <v>Not Found</v>
      </c>
      <c r="I182" t="str">
        <f t="shared" si="13"/>
        <v>No Value</v>
      </c>
      <c r="J182" t="str">
        <f t="shared" si="14"/>
        <v>No Value</v>
      </c>
    </row>
    <row r="183" spans="1:10" x14ac:dyDescent="0.25">
      <c r="A183" t="s">
        <v>153</v>
      </c>
      <c r="B183">
        <f>('CON Score and Page Rank'!KU150-'MIN and MAX'!B$63)/('MIN and MAX'!F$63-'MIN and MAX'!B$63)</f>
        <v>2.8590288740982035E-7</v>
      </c>
      <c r="C183">
        <f>('CON Score and Page Rank'!KV150-'MIN and MAX'!C$63)/('MIN and MAX'!G$63-'MIN and MAX'!C$63)</f>
        <v>9.5656642326024722E-4</v>
      </c>
      <c r="D183">
        <f>('CON Score and Page Rank'!KW150-'MIN and MAX'!D$63)/('MIN and MAX'!H$63-'MIN and MAX'!D$63)</f>
        <v>1.0828821324448146E-2</v>
      </c>
      <c r="E183">
        <f t="shared" si="10"/>
        <v>9.5628052037283738E-4</v>
      </c>
      <c r="F183">
        <f t="shared" si="11"/>
        <v>0.83352940128991959</v>
      </c>
      <c r="G183">
        <f t="shared" si="12"/>
        <v>1.0828535421560736E-2</v>
      </c>
      <c r="H183" s="3" t="str">
        <f>IFERROR(VLOOKUP(A183,'GDP Data'!A$2:Q$144,16,FALSE),"Not Found")</f>
        <v>Not Found</v>
      </c>
      <c r="I183" t="str">
        <f t="shared" si="13"/>
        <v>No Value</v>
      </c>
      <c r="J183" t="str">
        <f t="shared" si="14"/>
        <v>No Value</v>
      </c>
    </row>
    <row r="184" spans="1:10" x14ac:dyDescent="0.25">
      <c r="A184" t="s">
        <v>169</v>
      </c>
      <c r="B184">
        <f>('CON Score and Page Rank'!KU165-'MIN and MAX'!B$63)/('MIN and MAX'!F$63-'MIN and MAX'!B$63)</f>
        <v>1.4367729629705252E-6</v>
      </c>
      <c r="C184">
        <f>('CON Score and Page Rank'!KV165-'MIN and MAX'!C$63)/('MIN and MAX'!G$63-'MIN and MAX'!C$63)</f>
        <v>3.4338518042608464E-4</v>
      </c>
      <c r="D184">
        <f>('CON Score and Page Rank'!KW165-'MIN and MAX'!D$63)/('MIN and MAX'!H$63-'MIN and MAX'!D$63)</f>
        <v>8.3298625572678052E-3</v>
      </c>
      <c r="E184">
        <f t="shared" si="10"/>
        <v>3.419484074631141E-4</v>
      </c>
      <c r="F184">
        <f t="shared" si="11"/>
        <v>0.83254952131553595</v>
      </c>
      <c r="G184">
        <f t="shared" si="12"/>
        <v>8.328425784304835E-3</v>
      </c>
      <c r="H184" s="3" t="str">
        <f>IFERROR(VLOOKUP(A184,'GDP Data'!A$2:Q$144,16,FALSE),"Not Found")</f>
        <v>Not Found</v>
      </c>
      <c r="I184" t="str">
        <f t="shared" si="13"/>
        <v>No Value</v>
      </c>
      <c r="J184" t="str">
        <f t="shared" si="14"/>
        <v>No Value</v>
      </c>
    </row>
    <row r="185" spans="1:10" x14ac:dyDescent="0.25">
      <c r="A185" t="s">
        <v>43</v>
      </c>
      <c r="B185">
        <f>('CON Score and Page Rank'!KU37-'MIN and MAX'!B$63)/('MIN and MAX'!F$63-'MIN and MAX'!B$63)</f>
        <v>1</v>
      </c>
      <c r="C185">
        <f>('CON Score and Page Rank'!KV37-'MIN and MAX'!C$63)/('MIN and MAX'!G$63-'MIN and MAX'!C$63)</f>
        <v>1</v>
      </c>
      <c r="D185">
        <f>('CON Score and Page Rank'!KW37-'MIN and MAX'!D$63)/('MIN and MAX'!H$63-'MIN and MAX'!D$63)</f>
        <v>0.9433569346105789</v>
      </c>
      <c r="E185">
        <f t="shared" si="10"/>
        <v>0</v>
      </c>
      <c r="F185">
        <f t="shared" si="11"/>
        <v>0.83200410233172517</v>
      </c>
      <c r="G185">
        <f t="shared" si="12"/>
        <v>-5.6643065389421099E-2</v>
      </c>
      <c r="H185" s="3">
        <f>IFERROR(VLOOKUP(A185,'GDP Data'!A$2:Q$144,16,FALSE),"Not Found")</f>
        <v>17550680174000</v>
      </c>
      <c r="I185">
        <f t="shared" si="13"/>
        <v>1</v>
      </c>
      <c r="J185">
        <f t="shared" si="14"/>
        <v>0.16799589766827483</v>
      </c>
    </row>
    <row r="186" spans="1:10" x14ac:dyDescent="0.25">
      <c r="A186" t="s">
        <v>109</v>
      </c>
      <c r="B186">
        <f>('CON Score and Page Rank'!KU106-'MIN and MAX'!B$63)/('MIN and MAX'!F$63-'MIN and MAX'!B$63)</f>
        <v>2.6743103655539228E-5</v>
      </c>
      <c r="C186">
        <f>('CON Score and Page Rank'!KV106-'MIN and MAX'!C$63)/('MIN and MAX'!G$63-'MIN and MAX'!C$63)</f>
        <v>0</v>
      </c>
      <c r="D186">
        <f>('CON Score and Page Rank'!KW106-'MIN and MAX'!D$63)/('MIN and MAX'!H$63-'MIN and MAX'!D$63)</f>
        <v>0</v>
      </c>
      <c r="E186">
        <f t="shared" si="10"/>
        <v>-2.6743103655539228E-5</v>
      </c>
      <c r="F186">
        <f t="shared" si="11"/>
        <v>0.83196144619968471</v>
      </c>
      <c r="G186">
        <f t="shared" si="12"/>
        <v>-2.6743103655539228E-5</v>
      </c>
      <c r="H186" s="3" t="str">
        <f>IFERROR(VLOOKUP(A186,'GDP Data'!A$2:Q$144,16,FALSE),"Not Found")</f>
        <v>Not Found</v>
      </c>
      <c r="I186" t="str">
        <f t="shared" si="13"/>
        <v>No Value</v>
      </c>
      <c r="J186" t="str">
        <f t="shared" si="14"/>
        <v>No Value</v>
      </c>
    </row>
    <row r="187" spans="1:10" x14ac:dyDescent="0.25">
      <c r="A187" t="s">
        <v>257</v>
      </c>
      <c r="B187">
        <f>('CON Score and Page Rank'!KU162-'MIN and MAX'!B$63)/('MIN and MAX'!F$63-'MIN and MAX'!B$63)</f>
        <v>5.0864334403674551E-5</v>
      </c>
      <c r="C187">
        <f>('CON Score and Page Rank'!KV162-'MIN and MAX'!C$63)/('MIN and MAX'!G$63-'MIN and MAX'!C$63)</f>
        <v>6.5987697652293923E-6</v>
      </c>
      <c r="D187">
        <f>('CON Score and Page Rank'!KW162-'MIN and MAX'!D$63)/('MIN and MAX'!H$63-'MIN and MAX'!D$63)</f>
        <v>0</v>
      </c>
      <c r="E187">
        <f t="shared" si="10"/>
        <v>-4.4265564638445155E-5</v>
      </c>
      <c r="F187">
        <f t="shared" si="11"/>
        <v>0.83193349729670829</v>
      </c>
      <c r="G187">
        <f t="shared" si="12"/>
        <v>-5.0864334403674551E-5</v>
      </c>
      <c r="H187" s="3" t="str">
        <f>IFERROR(VLOOKUP(A187,'GDP Data'!A$2:Q$144,16,FALSE),"Not Found")</f>
        <v>Not Found</v>
      </c>
      <c r="I187" t="str">
        <f t="shared" si="13"/>
        <v>No Value</v>
      </c>
      <c r="J187" t="str">
        <f t="shared" si="14"/>
        <v>No Value</v>
      </c>
    </row>
    <row r="188" spans="1:10" x14ac:dyDescent="0.25">
      <c r="A188" t="s">
        <v>58</v>
      </c>
      <c r="B188">
        <f>('CON Score and Page Rank'!KU53-'MIN and MAX'!B$63)/('MIN and MAX'!F$63-'MIN and MAX'!B$63)</f>
        <v>0</v>
      </c>
      <c r="C188">
        <f>('CON Score and Page Rank'!KV53-'MIN and MAX'!C$63)/('MIN and MAX'!G$63-'MIN and MAX'!C$63)</f>
        <v>-1.6622708742923276E-4</v>
      </c>
      <c r="D188">
        <f>('CON Score and Page Rank'!KW53-'MIN and MAX'!D$63)/('MIN and MAX'!H$63-'MIN and MAX'!D$63)</f>
        <v>-3.9983340274885468E-2</v>
      </c>
      <c r="E188">
        <f t="shared" si="10"/>
        <v>-1.6622708742923276E-4</v>
      </c>
      <c r="F188">
        <f t="shared" si="11"/>
        <v>0.83173896464683272</v>
      </c>
      <c r="G188">
        <f t="shared" si="12"/>
        <v>-3.9983340274885468E-2</v>
      </c>
      <c r="H188" s="3" t="str">
        <f>IFERROR(VLOOKUP(A188,'GDP Data'!A$2:Q$144,16,FALSE),"Not Found")</f>
        <v>Not Found</v>
      </c>
      <c r="I188" t="str">
        <f t="shared" si="13"/>
        <v>No Value</v>
      </c>
      <c r="J188" t="str">
        <f t="shared" si="14"/>
        <v>No Value</v>
      </c>
    </row>
    <row r="189" spans="1:10" x14ac:dyDescent="0.25">
      <c r="A189" t="s">
        <v>93</v>
      </c>
      <c r="B189">
        <f>('CON Score and Page Rank'!KU90-'MIN and MAX'!B$63)/('MIN and MAX'!F$63-'MIN and MAX'!B$63)</f>
        <v>0</v>
      </c>
      <c r="C189">
        <f>('CON Score and Page Rank'!KV90-'MIN and MAX'!C$63)/('MIN and MAX'!G$63-'MIN and MAX'!C$63)</f>
        <v>-1.6622708742923276E-4</v>
      </c>
      <c r="D189">
        <f>('CON Score and Page Rank'!KW90-'MIN and MAX'!D$63)/('MIN and MAX'!H$63-'MIN and MAX'!D$63)</f>
        <v>-3.9983340274885468E-2</v>
      </c>
      <c r="E189">
        <f t="shared" si="10"/>
        <v>-1.6622708742923276E-4</v>
      </c>
      <c r="F189">
        <f t="shared" si="11"/>
        <v>0.83173896464683272</v>
      </c>
      <c r="G189">
        <f t="shared" si="12"/>
        <v>-3.9983340274885468E-2</v>
      </c>
      <c r="H189" s="3" t="str">
        <f>IFERROR(VLOOKUP(A189,'GDP Data'!A$2:Q$144,16,FALSE),"Not Found")</f>
        <v>Not Found</v>
      </c>
      <c r="I189" t="str">
        <f t="shared" si="13"/>
        <v>No Value</v>
      </c>
      <c r="J189" t="str">
        <f t="shared" si="14"/>
        <v>No Value</v>
      </c>
    </row>
    <row r="190" spans="1:10" x14ac:dyDescent="0.25">
      <c r="A190" t="s">
        <v>143</v>
      </c>
      <c r="B190">
        <f>('CON Score and Page Rank'!KU140-'MIN and MAX'!B$63)/('MIN and MAX'!F$63-'MIN and MAX'!B$63)</f>
        <v>0</v>
      </c>
      <c r="C190">
        <f>('CON Score and Page Rank'!KV140-'MIN and MAX'!C$63)/('MIN and MAX'!G$63-'MIN and MAX'!C$63)</f>
        <v>-1.6622708742923276E-4</v>
      </c>
      <c r="D190">
        <f>('CON Score and Page Rank'!KW140-'MIN and MAX'!D$63)/('MIN and MAX'!H$63-'MIN and MAX'!D$63)</f>
        <v>-3.9983340274885468E-2</v>
      </c>
      <c r="E190">
        <f t="shared" si="10"/>
        <v>-1.6622708742923276E-4</v>
      </c>
      <c r="F190">
        <f t="shared" si="11"/>
        <v>0.83173896464683272</v>
      </c>
      <c r="G190">
        <f t="shared" si="12"/>
        <v>-3.9983340274885468E-2</v>
      </c>
      <c r="H190" s="3" t="str">
        <f>IFERROR(VLOOKUP(A190,'GDP Data'!A$2:Q$144,16,FALSE),"Not Found")</f>
        <v>Not Found</v>
      </c>
      <c r="I190" t="str">
        <f t="shared" si="13"/>
        <v>No Value</v>
      </c>
      <c r="J190" t="str">
        <f t="shared" si="14"/>
        <v>No Value</v>
      </c>
    </row>
    <row r="191" spans="1:10" x14ac:dyDescent="0.25">
      <c r="A191" t="s">
        <v>42</v>
      </c>
      <c r="B191">
        <f>('CON Score and Page Rank'!KU36-'MIN and MAX'!B$63)/('MIN and MAX'!F$63-'MIN and MAX'!B$63)</f>
        <v>8.896627403895524E-2</v>
      </c>
      <c r="C191">
        <f>('CON Score and Page Rank'!KV36-'MIN and MAX'!C$63)/('MIN and MAX'!G$63-'MIN and MAX'!C$63)</f>
        <v>8.80926930064731E-2</v>
      </c>
      <c r="D191">
        <f>('CON Score and Page Rank'!KW36-'MIN and MAX'!D$63)/('MIN and MAX'!H$63-'MIN and MAX'!D$63)</f>
        <v>0.91961682632236563</v>
      </c>
      <c r="E191">
        <f t="shared" si="10"/>
        <v>-8.7358103248214025E-4</v>
      </c>
      <c r="F191">
        <f t="shared" si="11"/>
        <v>0.83061071178328671</v>
      </c>
      <c r="G191">
        <f t="shared" si="12"/>
        <v>0.83065055228341045</v>
      </c>
      <c r="H191" s="3">
        <f>IFERROR(VLOOKUP(A191,'GDP Data'!A$2:Q$144,16,FALSE),"Not Found")</f>
        <v>201313497220.91699</v>
      </c>
      <c r="I191">
        <f t="shared" si="13"/>
        <v>1.0816079594361762E-2</v>
      </c>
      <c r="J191">
        <f t="shared" si="14"/>
        <v>-0.8197946321889249</v>
      </c>
    </row>
    <row r="192" spans="1:10" x14ac:dyDescent="0.25">
      <c r="A192" t="s">
        <v>189</v>
      </c>
      <c r="B192">
        <f>('CON Score and Page Rank'!KU181-'MIN and MAX'!B$63)/('MIN and MAX'!F$63-'MIN and MAX'!B$63)</f>
        <v>9.1288054754264797E-2</v>
      </c>
      <c r="C192">
        <f>('CON Score and Page Rank'!KV181-'MIN and MAX'!C$63)/('MIN and MAX'!G$63-'MIN and MAX'!C$63)</f>
        <v>8.9644423162078102E-2</v>
      </c>
      <c r="D192">
        <f>('CON Score and Page Rank'!KW181-'MIN and MAX'!D$63)/('MIN and MAX'!H$63-'MIN and MAX'!D$63)</f>
        <v>0.89212827988338195</v>
      </c>
      <c r="E192">
        <f t="shared" si="10"/>
        <v>-1.6436315921866951E-3</v>
      </c>
      <c r="F192">
        <f t="shared" si="11"/>
        <v>0.82938245575228819</v>
      </c>
      <c r="G192">
        <f t="shared" si="12"/>
        <v>0.80084022512911712</v>
      </c>
      <c r="H192" s="3">
        <f>IFERROR(VLOOKUP(A192,'GDP Data'!A$2:Q$144,16,FALSE),"Not Found")</f>
        <v>542477096211.76099</v>
      </c>
      <c r="I192">
        <f t="shared" si="13"/>
        <v>3.0267714494737974E-2</v>
      </c>
      <c r="J192">
        <f t="shared" si="14"/>
        <v>-0.79911474125755022</v>
      </c>
    </row>
    <row r="193" spans="1:10" x14ac:dyDescent="0.25">
      <c r="A193" t="s">
        <v>60</v>
      </c>
      <c r="B193">
        <f>('CON Score and Page Rank'!KU56-'MIN and MAX'!B$63)/('MIN and MAX'!F$63-'MIN and MAX'!B$63)</f>
        <v>0.11634629100338331</v>
      </c>
      <c r="C193">
        <f>('CON Score and Page Rank'!KV56-'MIN and MAX'!C$63)/('MIN and MAX'!G$63-'MIN and MAX'!C$63)</f>
        <v>0.11301969981625552</v>
      </c>
      <c r="D193">
        <f>('CON Score and Page Rank'!KW56-'MIN and MAX'!D$63)/('MIN and MAX'!H$63-'MIN and MAX'!D$63)</f>
        <v>0.95168679716784677</v>
      </c>
      <c r="E193">
        <f t="shared" si="10"/>
        <v>-3.3265911871277892E-3</v>
      </c>
      <c r="F193">
        <f t="shared" si="11"/>
        <v>0.82669807971182907</v>
      </c>
      <c r="G193">
        <f t="shared" si="12"/>
        <v>0.83534050616446343</v>
      </c>
      <c r="H193" s="3">
        <f>IFERROR(VLOOKUP(A193,'GDP Data'!A$2:Q$144,16,FALSE),"Not Found")</f>
        <v>314851156183.41101</v>
      </c>
      <c r="I193">
        <f t="shared" si="13"/>
        <v>1.7289493217956264E-2</v>
      </c>
      <c r="J193">
        <f t="shared" si="14"/>
        <v>-0.80940858649387282</v>
      </c>
    </row>
    <row r="194" spans="1:10" x14ac:dyDescent="0.25">
      <c r="A194" t="s">
        <v>27</v>
      </c>
      <c r="B194">
        <f>('CON Score and Page Rank'!KU17-'MIN and MAX'!B$63)/('MIN and MAX'!F$63-'MIN and MAX'!B$63)</f>
        <v>5.6681238515611299E-2</v>
      </c>
      <c r="C194">
        <f>('CON Score and Page Rank'!KV17-'MIN and MAX'!C$63)/('MIN and MAX'!G$63-'MIN and MAX'!C$63)</f>
        <v>4.7648928246387931E-2</v>
      </c>
      <c r="D194">
        <f>('CON Score and Page Rank'!KW17-'MIN and MAX'!D$63)/('MIN and MAX'!H$63-'MIN and MAX'!D$63)</f>
        <v>0.80466472303206993</v>
      </c>
      <c r="E194">
        <f t="shared" si="10"/>
        <v>-9.0323102692233675E-3</v>
      </c>
      <c r="F194">
        <f t="shared" si="11"/>
        <v>0.81759726966053092</v>
      </c>
      <c r="G194">
        <f t="shared" si="12"/>
        <v>0.74798348451645857</v>
      </c>
      <c r="H194" s="3">
        <f>IFERROR(VLOOKUP(A194,'GDP Data'!A$2:Q$144,16,FALSE),"Not Found")</f>
        <v>235458133124.608</v>
      </c>
      <c r="I194">
        <f t="shared" si="13"/>
        <v>1.2762855256740382E-2</v>
      </c>
      <c r="J194">
        <f t="shared" si="14"/>
        <v>-0.80483441440379055</v>
      </c>
    </row>
    <row r="195" spans="1:10" x14ac:dyDescent="0.25">
      <c r="A195" t="s">
        <v>20</v>
      </c>
      <c r="B195">
        <f>('CON Score and Page Rank'!KU7-'MIN and MAX'!B$63)/('MIN and MAX'!F$63-'MIN and MAX'!B$63)</f>
        <v>0.1314029760619809</v>
      </c>
      <c r="C195">
        <f>('CON Score and Page Rank'!KV7-'MIN and MAX'!C$63)/('MIN and MAX'!G$63-'MIN and MAX'!C$63)</f>
        <v>0.11521925551097012</v>
      </c>
      <c r="D195">
        <f>('CON Score and Page Rank'!KW7-'MIN and MAX'!D$63)/('MIN and MAX'!H$63-'MIN and MAX'!D$63)</f>
        <v>1</v>
      </c>
      <c r="E195">
        <f t="shared" ref="E195:E215" si="15">C195-B195</f>
        <v>-1.6183720551010777E-2</v>
      </c>
      <c r="F195">
        <f t="shared" ref="F195:F215" si="16">(E195-MIN(E$3:E$215))/(MAX(E$3:E$215)-MIN(E$3:E$215))</f>
        <v>0.80619053448184352</v>
      </c>
      <c r="G195">
        <f t="shared" ref="G195:G215" si="17">D195-B195</f>
        <v>0.86859702393801907</v>
      </c>
      <c r="H195" s="3">
        <f>IFERROR(VLOOKUP(A195,'GDP Data'!A$2:Q$144,16,FALSE),"Not Found")</f>
        <v>1805749878439.9399</v>
      </c>
      <c r="I195">
        <f t="shared" ref="I195:I215" si="18">IFERROR((H195-MIN(H$3:H$215))/(MAX(H$3:H$215)-MIN(H$3:H$215)),"No Value")</f>
        <v>0.10229392424328879</v>
      </c>
      <c r="J195">
        <f t="shared" ref="J195:J215" si="19">IFERROR(I195-F195,"No Value")</f>
        <v>-0.70389661023855477</v>
      </c>
    </row>
    <row r="196" spans="1:10" x14ac:dyDescent="0.25">
      <c r="A196" t="s">
        <v>21</v>
      </c>
      <c r="B196">
        <f>('CON Score and Page Rank'!KU12-'MIN and MAX'!B$63)/('MIN and MAX'!F$63-'MIN and MAX'!B$63)</f>
        <v>0.10847937785139108</v>
      </c>
      <c r="C196">
        <f>('CON Score and Page Rank'!KV12-'MIN and MAX'!C$63)/('MIN and MAX'!G$63-'MIN and MAX'!C$63)</f>
        <v>9.2213935788147558E-2</v>
      </c>
      <c r="D196">
        <f>('CON Score and Page Rank'!KW12-'MIN and MAX'!D$63)/('MIN and MAX'!H$63-'MIN and MAX'!D$63)</f>
        <v>0.95668471470220739</v>
      </c>
      <c r="E196">
        <f t="shared" si="15"/>
        <v>-1.6265442063243526E-2</v>
      </c>
      <c r="F196">
        <f t="shared" si="16"/>
        <v>0.80606018597550555</v>
      </c>
      <c r="G196">
        <f t="shared" si="17"/>
        <v>0.84820533685081634</v>
      </c>
      <c r="H196" s="3">
        <f>IFERROR(VLOOKUP(A196,'GDP Data'!A$2:Q$144,16,FALSE),"Not Found")</f>
        <v>352993631617.70801</v>
      </c>
      <c r="I196">
        <f t="shared" si="18"/>
        <v>1.9464207954637259E-2</v>
      </c>
      <c r="J196">
        <f t="shared" si="19"/>
        <v>-0.78659597802086834</v>
      </c>
    </row>
    <row r="197" spans="1:10" x14ac:dyDescent="0.25">
      <c r="A197" t="s">
        <v>31</v>
      </c>
      <c r="B197">
        <f>('CON Score and Page Rank'!KU23-'MIN and MAX'!B$63)/('MIN and MAX'!F$63-'MIN and MAX'!B$63)</f>
        <v>0.17689733001499247</v>
      </c>
      <c r="C197">
        <f>('CON Score and Page Rank'!KV23-'MIN and MAX'!C$63)/('MIN and MAX'!G$63-'MIN and MAX'!C$63)</f>
        <v>0.15317004582418267</v>
      </c>
      <c r="D197">
        <f>('CON Score and Page Rank'!KW23-'MIN and MAX'!D$63)/('MIN and MAX'!H$63-'MIN and MAX'!D$63)</f>
        <v>0.99083715118700544</v>
      </c>
      <c r="E197">
        <f t="shared" si="15"/>
        <v>-2.37272841908098E-2</v>
      </c>
      <c r="F197">
        <f t="shared" si="16"/>
        <v>0.79415830176798274</v>
      </c>
      <c r="G197">
        <f t="shared" si="17"/>
        <v>0.81393982117201302</v>
      </c>
      <c r="H197" s="3">
        <f>IFERROR(VLOOKUP(A197,'GDP Data'!A$2:Q$144,16,FALSE),"Not Found")</f>
        <v>68804811897.644501</v>
      </c>
      <c r="I197">
        <f t="shared" si="18"/>
        <v>3.2610222093964023E-3</v>
      </c>
      <c r="J197">
        <f t="shared" si="19"/>
        <v>-0.79089727955858635</v>
      </c>
    </row>
    <row r="198" spans="1:10" x14ac:dyDescent="0.25">
      <c r="A198" t="s">
        <v>34</v>
      </c>
      <c r="B198">
        <f>('CON Score and Page Rank'!KU27-'MIN and MAX'!B$63)/('MIN and MAX'!F$63-'MIN and MAX'!B$63)</f>
        <v>9.4377353264993094E-2</v>
      </c>
      <c r="C198">
        <f>('CON Score and Page Rank'!KV27-'MIN and MAX'!C$63)/('MIN and MAX'!G$63-'MIN and MAX'!C$63)</f>
        <v>6.3123395179570593E-2</v>
      </c>
      <c r="D198">
        <f>('CON Score and Page Rank'!KW27-'MIN and MAX'!D$63)/('MIN and MAX'!H$63-'MIN and MAX'!D$63)</f>
        <v>0.91336942940441479</v>
      </c>
      <c r="E198">
        <f t="shared" si="15"/>
        <v>-3.1253958085422501E-2</v>
      </c>
      <c r="F198">
        <f t="shared" si="16"/>
        <v>0.78215300875454263</v>
      </c>
      <c r="G198">
        <f t="shared" si="17"/>
        <v>0.81899207613942171</v>
      </c>
      <c r="H198" s="3">
        <f>IFERROR(VLOOKUP(A198,'GDP Data'!A$2:Q$144,16,FALSE),"Not Found")</f>
        <v>229901964221.884</v>
      </c>
      <c r="I198">
        <f t="shared" si="18"/>
        <v>1.2446067154902145E-2</v>
      </c>
      <c r="J198">
        <f t="shared" si="19"/>
        <v>-0.76970694159964048</v>
      </c>
    </row>
    <row r="199" spans="1:10" x14ac:dyDescent="0.25">
      <c r="A199" t="s">
        <v>200</v>
      </c>
      <c r="B199">
        <f>('CON Score and Page Rank'!KU6-'MIN and MAX'!B$63)/('MIN and MAX'!F$63-'MIN and MAX'!B$63)</f>
        <v>0.15295742041955729</v>
      </c>
      <c r="C199">
        <f>('CON Score and Page Rank'!KV6-'MIN and MAX'!C$63)/('MIN and MAX'!G$63-'MIN and MAX'!C$63)</f>
        <v>0.12134149594811225</v>
      </c>
      <c r="D199">
        <f>('CON Score and Page Rank'!KW6-'MIN and MAX'!D$63)/('MIN and MAX'!H$63-'MIN and MAX'!D$63)</f>
        <v>0.90545605997501044</v>
      </c>
      <c r="E199">
        <f t="shared" si="15"/>
        <v>-3.1615924471445039E-2</v>
      </c>
      <c r="F199">
        <f t="shared" si="16"/>
        <v>0.78157566043494475</v>
      </c>
      <c r="G199">
        <f t="shared" si="17"/>
        <v>0.75249863955545315</v>
      </c>
      <c r="H199" s="3">
        <f>IFERROR(VLOOKUP(A199,'GDP Data'!A$2:Q$144,16,FALSE),"Not Found")</f>
        <v>2456043766028.73</v>
      </c>
      <c r="I199">
        <f t="shared" si="18"/>
        <v>0.1393707967957527</v>
      </c>
      <c r="J199">
        <f t="shared" si="19"/>
        <v>-0.64220486363919205</v>
      </c>
    </row>
    <row r="200" spans="1:10" x14ac:dyDescent="0.25">
      <c r="A200" t="s">
        <v>136</v>
      </c>
      <c r="B200">
        <f>('CON Score and Page Rank'!KU133-'MIN and MAX'!B$63)/('MIN and MAX'!F$63-'MIN and MAX'!B$63)</f>
        <v>0.19762124713338322</v>
      </c>
      <c r="C200">
        <f>('CON Score and Page Rank'!KV133-'MIN and MAX'!C$63)/('MIN and MAX'!G$63-'MIN and MAX'!C$63)</f>
        <v>0.16249630306566432</v>
      </c>
      <c r="D200">
        <f>('CON Score and Page Rank'!KW133-'MIN and MAX'!D$63)/('MIN and MAX'!H$63-'MIN and MAX'!D$63)</f>
        <v>0.94960433152852974</v>
      </c>
      <c r="E200">
        <f t="shared" si="15"/>
        <v>-3.5124944067718905E-2</v>
      </c>
      <c r="F200">
        <f t="shared" si="16"/>
        <v>0.77597865848786629</v>
      </c>
      <c r="G200">
        <f t="shared" si="17"/>
        <v>0.75198308439514649</v>
      </c>
      <c r="H200" s="3">
        <f>IFERROR(VLOOKUP(A200,'GDP Data'!A$2:Q$144,16,FALSE),"Not Found")</f>
        <v>10475682920597.699</v>
      </c>
      <c r="I200">
        <f t="shared" si="18"/>
        <v>0.59661504362885021</v>
      </c>
      <c r="J200">
        <f t="shared" si="19"/>
        <v>-0.17936361485901609</v>
      </c>
    </row>
    <row r="201" spans="1:10" x14ac:dyDescent="0.25">
      <c r="A201" t="s">
        <v>52</v>
      </c>
      <c r="B201">
        <f>('CON Score and Page Rank'!KU47-'MIN and MAX'!B$63)/('MIN and MAX'!F$63-'MIN and MAX'!B$63)</f>
        <v>0.20190595323984678</v>
      </c>
      <c r="C201">
        <f>('CON Score and Page Rank'!KV47-'MIN and MAX'!C$63)/('MIN and MAX'!G$63-'MIN and MAX'!C$63)</f>
        <v>0.16590837137962008</v>
      </c>
      <c r="D201">
        <f>('CON Score and Page Rank'!KW47-'MIN and MAX'!D$63)/('MIN and MAX'!H$63-'MIN and MAX'!D$63)</f>
        <v>0.99791753436068309</v>
      </c>
      <c r="E201">
        <f t="shared" si="15"/>
        <v>-3.5997581860226696E-2</v>
      </c>
      <c r="F201">
        <f t="shared" si="16"/>
        <v>0.77458677243828522</v>
      </c>
      <c r="G201">
        <f t="shared" si="17"/>
        <v>0.79601158112083636</v>
      </c>
      <c r="H201" s="3">
        <f>IFERROR(VLOOKUP(A201,'GDP Data'!A$2:Q$144,16,FALSE),"Not Found")</f>
        <v>291459356985.33698</v>
      </c>
      <c r="I201">
        <f t="shared" si="18"/>
        <v>1.5955796601407026E-2</v>
      </c>
      <c r="J201">
        <f t="shared" si="19"/>
        <v>-0.75863097583687822</v>
      </c>
    </row>
    <row r="202" spans="1:10" x14ac:dyDescent="0.25">
      <c r="A202" t="s">
        <v>49</v>
      </c>
      <c r="B202">
        <f>('CON Score and Page Rank'!KU43-'MIN and MAX'!B$63)/('MIN and MAX'!F$63-'MIN and MAX'!B$63)</f>
        <v>0.2712500765352871</v>
      </c>
      <c r="C202">
        <f>('CON Score and Page Rank'!KV43-'MIN and MAX'!C$63)/('MIN and MAX'!G$63-'MIN and MAX'!C$63)</f>
        <v>0.22290979641490621</v>
      </c>
      <c r="D202">
        <f>('CON Score and Page Rank'!KW43-'MIN and MAX'!D$63)/('MIN and MAX'!H$63-'MIN and MAX'!D$63)</f>
        <v>0.90503956684714704</v>
      </c>
      <c r="E202">
        <f t="shared" si="15"/>
        <v>-4.8340280120380885E-2</v>
      </c>
      <c r="F202">
        <f t="shared" si="16"/>
        <v>0.75489976177934215</v>
      </c>
      <c r="G202">
        <f t="shared" si="17"/>
        <v>0.63378949031185994</v>
      </c>
      <c r="H202" s="3" t="str">
        <f>IFERROR(VLOOKUP(A202,'GDP Data'!A$2:Q$144,16,FALSE),"Not Found")</f>
        <v>Not Found</v>
      </c>
      <c r="I202" t="str">
        <f t="shared" si="18"/>
        <v>No Value</v>
      </c>
      <c r="J202" t="str">
        <f t="shared" si="19"/>
        <v>No Value</v>
      </c>
    </row>
    <row r="203" spans="1:10" x14ac:dyDescent="0.25">
      <c r="A203" t="s">
        <v>19</v>
      </c>
      <c r="B203">
        <f>('CON Score and Page Rank'!KU5-'MIN and MAX'!B$63)/('MIN and MAX'!F$63-'MIN and MAX'!B$63)</f>
        <v>0.17039349716665364</v>
      </c>
      <c r="C203">
        <f>('CON Score and Page Rank'!KV5-'MIN and MAX'!C$63)/('MIN and MAX'!G$63-'MIN and MAX'!C$63)</f>
        <v>0.11847438786572674</v>
      </c>
      <c r="D203">
        <f>('CON Score and Page Rank'!KW5-'MIN and MAX'!D$63)/('MIN and MAX'!H$63-'MIN and MAX'!D$63)</f>
        <v>0.90420658059142023</v>
      </c>
      <c r="E203">
        <f t="shared" si="15"/>
        <v>-5.1919109300926899E-2</v>
      </c>
      <c r="F203">
        <f t="shared" si="16"/>
        <v>0.74919141124375466</v>
      </c>
      <c r="G203">
        <f t="shared" si="17"/>
        <v>0.73381308342476659</v>
      </c>
      <c r="H203" s="3">
        <f>IFERROR(VLOOKUP(A203,'GDP Data'!A$2:Q$144,16,FALSE),"Not Found")</f>
        <v>535390200131.01801</v>
      </c>
      <c r="I203">
        <f t="shared" si="18"/>
        <v>2.9863651120018975E-2</v>
      </c>
      <c r="J203">
        <f t="shared" si="19"/>
        <v>-0.71932776012373567</v>
      </c>
    </row>
    <row r="204" spans="1:10" x14ac:dyDescent="0.25">
      <c r="A204" t="s">
        <v>29</v>
      </c>
      <c r="B204">
        <f>('CON Score and Page Rank'!KU20-'MIN and MAX'!B$63)/('MIN and MAX'!F$63-'MIN and MAX'!B$63)</f>
        <v>0.26190773833038505</v>
      </c>
      <c r="C204">
        <f>('CON Score and Page Rank'!KV20-'MIN and MAX'!C$63)/('MIN and MAX'!G$63-'MIN and MAX'!C$63)</f>
        <v>0.18648531966858278</v>
      </c>
      <c r="D204">
        <f>('CON Score and Page Rank'!KW20-'MIN and MAX'!D$63)/('MIN and MAX'!H$63-'MIN and MAX'!D$63)</f>
        <v>0.97501041232819663</v>
      </c>
      <c r="E204">
        <f t="shared" si="15"/>
        <v>-7.5422418661802271E-2</v>
      </c>
      <c r="F204">
        <f t="shared" si="16"/>
        <v>0.71170285791812138</v>
      </c>
      <c r="G204">
        <f t="shared" si="17"/>
        <v>0.71310267399781158</v>
      </c>
      <c r="H204" s="3">
        <f>IFERROR(VLOOKUP(A204,'GDP Data'!A$2:Q$144,16,FALSE),"Not Found")</f>
        <v>2162009615996.54</v>
      </c>
      <c r="I204">
        <f t="shared" si="18"/>
        <v>0.12260627399324207</v>
      </c>
      <c r="J204">
        <f t="shared" si="19"/>
        <v>-0.58909658392487929</v>
      </c>
    </row>
    <row r="205" spans="1:10" x14ac:dyDescent="0.25">
      <c r="A205" t="s">
        <v>18</v>
      </c>
      <c r="B205">
        <f>('CON Score and Page Rank'!KU4-'MIN and MAX'!B$63)/('MIN and MAX'!F$63-'MIN and MAX'!B$63)</f>
        <v>0.16126358217821388</v>
      </c>
      <c r="C205">
        <f>('CON Score and Page Rank'!KV4-'MIN and MAX'!C$63)/('MIN and MAX'!G$63-'MIN and MAX'!C$63)</f>
        <v>8.2300673430577814E-2</v>
      </c>
      <c r="D205">
        <f>('CON Score and Page Rank'!KW4-'MIN and MAX'!D$63)/('MIN and MAX'!H$63-'MIN and MAX'!D$63)</f>
        <v>0.95960016659725111</v>
      </c>
      <c r="E205">
        <f t="shared" si="15"/>
        <v>-7.8962908747636062E-2</v>
      </c>
      <c r="F205">
        <f t="shared" si="16"/>
        <v>0.70605565950262505</v>
      </c>
      <c r="G205">
        <f t="shared" si="17"/>
        <v>0.79833658441903721</v>
      </c>
      <c r="H205" s="3">
        <f>IFERROR(VLOOKUP(A205,'GDP Data'!A$2:Q$144,16,FALSE),"Not Found")</f>
        <v>442584815286.034</v>
      </c>
      <c r="I205">
        <f t="shared" si="18"/>
        <v>2.4572299791409079E-2</v>
      </c>
      <c r="J205">
        <f t="shared" si="19"/>
        <v>-0.68148335971121599</v>
      </c>
    </row>
    <row r="206" spans="1:10" x14ac:dyDescent="0.25">
      <c r="A206" t="s">
        <v>287</v>
      </c>
      <c r="B206">
        <f>('CON Score and Page Rank'!KU9-'MIN and MAX'!B$63)/('MIN and MAX'!F$63-'MIN and MAX'!B$63)</f>
        <v>0.15576331476216576</v>
      </c>
      <c r="C206">
        <f>('CON Score and Page Rank'!KV9-'MIN and MAX'!C$63)/('MIN and MAX'!G$63-'MIN and MAX'!C$63)</f>
        <v>6.7936025950916926E-2</v>
      </c>
      <c r="D206">
        <f>('CON Score and Page Rank'!KW9-'MIN and MAX'!D$63)/('MIN and MAX'!H$63-'MIN and MAX'!D$63)</f>
        <v>0.69970845481049559</v>
      </c>
      <c r="E206">
        <f t="shared" si="15"/>
        <v>-8.7827288811248835E-2</v>
      </c>
      <c r="F206">
        <f t="shared" si="16"/>
        <v>0.69191668104597381</v>
      </c>
      <c r="G206">
        <f t="shared" si="17"/>
        <v>0.54394514004832983</v>
      </c>
      <c r="H206" s="3" t="str">
        <f>IFERROR(VLOOKUP(A206,'GDP Data'!A$2:Q$144,16,FALSE),"Not Found")</f>
        <v>Not Found</v>
      </c>
      <c r="I206" t="str">
        <f t="shared" si="18"/>
        <v>No Value</v>
      </c>
      <c r="J206" t="str">
        <f t="shared" si="19"/>
        <v>No Value</v>
      </c>
    </row>
    <row r="207" spans="1:10" x14ac:dyDescent="0.25">
      <c r="A207" t="s">
        <v>40</v>
      </c>
      <c r="B207">
        <f>('CON Score and Page Rank'!KU3-'MIN and MAX'!B$63)/('MIN and MAX'!F$63-'MIN and MAX'!B$63)</f>
        <v>0.27382468706494995</v>
      </c>
      <c r="C207">
        <f>('CON Score and Page Rank'!KV3-'MIN and MAX'!C$63)/('MIN and MAX'!G$63-'MIN and MAX'!C$63)</f>
        <v>0.11120143825275787</v>
      </c>
      <c r="D207">
        <f>('CON Score and Page Rank'!KW3-'MIN and MAX'!D$63)/('MIN and MAX'!H$63-'MIN and MAX'!D$63)</f>
        <v>0.86672219908371517</v>
      </c>
      <c r="E207">
        <f t="shared" si="15"/>
        <v>-0.16262324881219209</v>
      </c>
      <c r="F207">
        <f t="shared" si="16"/>
        <v>0.57261465885054041</v>
      </c>
      <c r="G207">
        <f t="shared" si="17"/>
        <v>0.59289751201876517</v>
      </c>
      <c r="H207" s="3">
        <f>IFERROR(VLOOKUP(A207,'GDP Data'!A$2:Q$144,16,FALSE),"Not Found")</f>
        <v>1467504819608.9199</v>
      </c>
      <c r="I207">
        <f t="shared" si="18"/>
        <v>8.3008691555220421E-2</v>
      </c>
      <c r="J207">
        <f t="shared" si="19"/>
        <v>-0.48960596729532002</v>
      </c>
    </row>
    <row r="208" spans="1:10" x14ac:dyDescent="0.25">
      <c r="A208" t="s">
        <v>36</v>
      </c>
      <c r="B208">
        <f>('CON Score and Page Rank'!KU31-'MIN and MAX'!B$63)/('MIN and MAX'!F$63-'MIN and MAX'!B$63)</f>
        <v>0.24290110659847131</v>
      </c>
      <c r="C208">
        <f>('CON Score and Page Rank'!KV31-'MIN and MAX'!C$63)/('MIN and MAX'!G$63-'MIN and MAX'!C$63)</f>
        <v>7.4107379657307126E-2</v>
      </c>
      <c r="D208">
        <f>('CON Score and Page Rank'!KW31-'MIN and MAX'!D$63)/('MIN and MAX'!H$63-'MIN and MAX'!D$63)</f>
        <v>0.91003748438150767</v>
      </c>
      <c r="E208">
        <f t="shared" si="15"/>
        <v>-0.16879372694116418</v>
      </c>
      <c r="F208">
        <f t="shared" si="16"/>
        <v>0.56277254279654787</v>
      </c>
      <c r="G208">
        <f t="shared" si="17"/>
        <v>0.66713637778303636</v>
      </c>
      <c r="H208" s="3">
        <f>IFERROR(VLOOKUP(A208,'GDP Data'!A$2:Q$144,16,FALSE),"Not Found")</f>
        <v>581964017237.09497</v>
      </c>
      <c r="I208">
        <f t="shared" si="18"/>
        <v>3.2519083554616489E-2</v>
      </c>
      <c r="J208">
        <f t="shared" si="19"/>
        <v>-0.53025345924193135</v>
      </c>
    </row>
    <row r="209" spans="1:10" x14ac:dyDescent="0.25">
      <c r="A209" t="s">
        <v>32</v>
      </c>
      <c r="B209">
        <f>('CON Score and Page Rank'!KU25-'MIN and MAX'!B$63)/('MIN and MAX'!F$63-'MIN and MAX'!B$63)</f>
        <v>0.35243130294381664</v>
      </c>
      <c r="C209">
        <f>('CON Score and Page Rank'!KV25-'MIN and MAX'!C$63)/('MIN and MAX'!G$63-'MIN and MAX'!C$63)</f>
        <v>0.18321531969663887</v>
      </c>
      <c r="D209">
        <f>('CON Score and Page Rank'!KW25-'MIN and MAX'!D$63)/('MIN and MAX'!H$63-'MIN and MAX'!D$63)</f>
        <v>0.9708454810495627</v>
      </c>
      <c r="E209">
        <f t="shared" si="15"/>
        <v>-0.16921598324717776</v>
      </c>
      <c r="F209">
        <f t="shared" si="16"/>
        <v>0.56209903006682882</v>
      </c>
      <c r="G209">
        <f t="shared" si="17"/>
        <v>0.61841417810574606</v>
      </c>
      <c r="H209" s="3">
        <f>IFERROR(VLOOKUP(A209,'GDP Data'!A$2:Q$144,16,FALSE),"Not Found")</f>
        <v>892167986713.72205</v>
      </c>
      <c r="I209">
        <f t="shared" si="18"/>
        <v>5.0205537727204624E-2</v>
      </c>
      <c r="J209">
        <f t="shared" si="19"/>
        <v>-0.51189349233962422</v>
      </c>
    </row>
    <row r="210" spans="1:10" x14ac:dyDescent="0.25">
      <c r="A210" t="s">
        <v>35</v>
      </c>
      <c r="B210">
        <f>('CON Score and Page Rank'!KU30-'MIN and MAX'!B$63)/('MIN and MAX'!F$63-'MIN and MAX'!B$63)</f>
        <v>0.3148041044173791</v>
      </c>
      <c r="C210">
        <f>('CON Score and Page Rank'!KV30-'MIN and MAX'!C$63)/('MIN and MAX'!G$63-'MIN and MAX'!C$63)</f>
        <v>0.13230005779706905</v>
      </c>
      <c r="D210">
        <f>('CON Score and Page Rank'!KW30-'MIN and MAX'!D$63)/('MIN and MAX'!H$63-'MIN and MAX'!D$63)</f>
        <v>0.95085381091211996</v>
      </c>
      <c r="E210">
        <f t="shared" si="15"/>
        <v>-0.18250404662031006</v>
      </c>
      <c r="F210">
        <f t="shared" si="16"/>
        <v>0.54090413088436284</v>
      </c>
      <c r="G210">
        <f t="shared" si="17"/>
        <v>0.6360497064947408</v>
      </c>
      <c r="H210" s="3">
        <f>IFERROR(VLOOKUP(A210,'GDP Data'!A$2:Q$144,16,FALSE),"Not Found")</f>
        <v>1371222712535.6799</v>
      </c>
      <c r="I210">
        <f t="shared" si="18"/>
        <v>7.7519112949040167E-2</v>
      </c>
      <c r="J210">
        <f t="shared" si="19"/>
        <v>-0.46338501793532266</v>
      </c>
    </row>
    <row r="211" spans="1:10" x14ac:dyDescent="0.25">
      <c r="A211" t="s">
        <v>37</v>
      </c>
      <c r="B211">
        <f>('CON Score and Page Rank'!KU32-'MIN and MAX'!B$63)/('MIN and MAX'!F$63-'MIN and MAX'!B$63)</f>
        <v>0.36725438764727369</v>
      </c>
      <c r="C211">
        <f>('CON Score and Page Rank'!KV32-'MIN and MAX'!C$63)/('MIN and MAX'!G$63-'MIN and MAX'!C$63)</f>
        <v>9.859964230077424E-2</v>
      </c>
      <c r="D211">
        <f>('CON Score and Page Rank'!KW32-'MIN and MAX'!D$63)/('MIN and MAX'!H$63-'MIN and MAX'!D$63)</f>
        <v>0.92419825072886297</v>
      </c>
      <c r="E211">
        <f t="shared" si="15"/>
        <v>-0.26865474534649947</v>
      </c>
      <c r="F211">
        <f t="shared" si="16"/>
        <v>0.40349092606080911</v>
      </c>
      <c r="G211">
        <f t="shared" si="17"/>
        <v>0.55694386308158927</v>
      </c>
      <c r="H211" s="3">
        <f>IFERROR(VLOOKUP(A211,'GDP Data'!A$2:Q$144,16,FALSE),"Not Found")</f>
        <v>734396591036.93201</v>
      </c>
      <c r="I211">
        <f t="shared" si="18"/>
        <v>4.1210112671584677E-2</v>
      </c>
      <c r="J211">
        <f t="shared" si="19"/>
        <v>-0.36228081338922441</v>
      </c>
    </row>
    <row r="212" spans="1:10" x14ac:dyDescent="0.25">
      <c r="A212" t="s">
        <v>38</v>
      </c>
      <c r="B212">
        <f>('CON Score and Page Rank'!KU33-'MIN and MAX'!B$63)/('MIN and MAX'!F$63-'MIN and MAX'!B$63)</f>
        <v>0.89352789531744592</v>
      </c>
      <c r="C212">
        <f>('CON Score and Page Rank'!KV33-'MIN and MAX'!C$63)/('MIN and MAX'!G$63-'MIN and MAX'!C$63)</f>
        <v>0.57250696809701995</v>
      </c>
      <c r="D212">
        <f>('CON Score and Page Rank'!KW33-'MIN and MAX'!D$63)/('MIN and MAX'!H$63-'MIN and MAX'!D$63)</f>
        <v>0.96793002915451898</v>
      </c>
      <c r="E212">
        <f t="shared" si="15"/>
        <v>-0.32102092722042597</v>
      </c>
      <c r="F212">
        <f t="shared" si="16"/>
        <v>0.31996513947909411</v>
      </c>
      <c r="G212">
        <f t="shared" si="17"/>
        <v>7.4402133837073059E-2</v>
      </c>
      <c r="H212" s="3">
        <f>IFERROR(VLOOKUP(A212,'GDP Data'!A$2:Q$144,16,FALSE),"Not Found")</f>
        <v>3087165602962.8599</v>
      </c>
      <c r="I212">
        <f t="shared" si="18"/>
        <v>0.17535456407341862</v>
      </c>
      <c r="J212">
        <f t="shared" si="19"/>
        <v>-0.14461057540567548</v>
      </c>
    </row>
    <row r="213" spans="1:10" x14ac:dyDescent="0.25">
      <c r="A213" t="s">
        <v>24</v>
      </c>
      <c r="B213">
        <f>('CON Score and Page Rank'!KU16-'MIN and MAX'!B$63)/('MIN and MAX'!F$63-'MIN and MAX'!B$63)</f>
        <v>0.68588676462908171</v>
      </c>
      <c r="C213">
        <f>('CON Score and Page Rank'!KV16-'MIN and MAX'!C$63)/('MIN and MAX'!G$63-'MIN and MAX'!C$63)</f>
        <v>0.24790389172397909</v>
      </c>
      <c r="D213">
        <f>('CON Score and Page Rank'!KW16-'MIN and MAX'!D$63)/('MIN and MAX'!H$63-'MIN and MAX'!D$63)</f>
        <v>0.9279466888796335</v>
      </c>
      <c r="E213">
        <f t="shared" si="15"/>
        <v>-0.43798287290510263</v>
      </c>
      <c r="F213">
        <f t="shared" si="16"/>
        <v>0.13340697992183462</v>
      </c>
      <c r="G213">
        <f t="shared" si="17"/>
        <v>0.24205992425055178</v>
      </c>
      <c r="H213" s="3">
        <f>IFERROR(VLOOKUP(A213,'GDP Data'!A$2:Q$144,16,FALSE),"Not Found")</f>
        <v>3889093051023.52</v>
      </c>
      <c r="I213">
        <f t="shared" si="18"/>
        <v>0.22107690954757631</v>
      </c>
      <c r="J213">
        <f t="shared" si="19"/>
        <v>8.7669929625741688E-2</v>
      </c>
    </row>
    <row r="214" spans="1:10" x14ac:dyDescent="0.25">
      <c r="A214" t="s">
        <v>41</v>
      </c>
      <c r="B214">
        <f>('CON Score and Page Rank'!KU35-'MIN and MAX'!B$63)/('MIN and MAX'!F$63-'MIN and MAX'!B$63)</f>
        <v>0.68264244730179879</v>
      </c>
      <c r="C214">
        <f>('CON Score and Page Rank'!KV35-'MIN and MAX'!C$63)/('MIN and MAX'!G$63-'MIN and MAX'!C$63)</f>
        <v>0.18538394573435091</v>
      </c>
      <c r="D214">
        <f>('CON Score and Page Rank'!KW35-'MIN and MAX'!D$63)/('MIN and MAX'!H$63-'MIN and MAX'!D$63)</f>
        <v>0.95543523531861729</v>
      </c>
      <c r="E214">
        <f t="shared" si="15"/>
        <v>-0.49725850156744789</v>
      </c>
      <c r="F214">
        <f t="shared" si="16"/>
        <v>3.8860397910798192E-2</v>
      </c>
      <c r="G214">
        <f t="shared" si="17"/>
        <v>0.2727927880168185</v>
      </c>
      <c r="H214" s="3">
        <f>IFERROR(VLOOKUP(A214,'GDP Data'!A$2:Q$144,16,FALSE),"Not Found")</f>
        <v>4896994405353.29</v>
      </c>
      <c r="I214">
        <f t="shared" si="18"/>
        <v>0.27854297338911638</v>
      </c>
      <c r="J214">
        <f t="shared" si="19"/>
        <v>0.23968257547831817</v>
      </c>
    </row>
    <row r="215" spans="1:10" x14ac:dyDescent="0.25">
      <c r="A215" t="s">
        <v>23</v>
      </c>
      <c r="B215">
        <f>('CON Score and Page Rank'!KU15-'MIN and MAX'!B$63)/('MIN and MAX'!F$63-'MIN and MAX'!B$63)</f>
        <v>0.76581466213748473</v>
      </c>
      <c r="C215">
        <f>('CON Score and Page Rank'!KV15-'MIN and MAX'!C$63)/('MIN and MAX'!G$63-'MIN and MAX'!C$63)</f>
        <v>0.24419277833838127</v>
      </c>
      <c r="D215">
        <f>('CON Score and Page Rank'!KW15-'MIN and MAX'!D$63)/('MIN and MAX'!H$63-'MIN and MAX'!D$63)</f>
        <v>0.95127030403998336</v>
      </c>
      <c r="E215">
        <f t="shared" si="15"/>
        <v>-0.52162188379910346</v>
      </c>
      <c r="F215">
        <f t="shared" si="16"/>
        <v>0</v>
      </c>
      <c r="G215">
        <f t="shared" si="17"/>
        <v>0.18545564190249864</v>
      </c>
      <c r="H215" s="3">
        <f>IFERROR(VLOOKUP(A215,'GDP Data'!A$2:Q$144,16,FALSE),"Not Found")</f>
        <v>2855964488590.1899</v>
      </c>
      <c r="I215">
        <f t="shared" si="18"/>
        <v>0.1621725022161746</v>
      </c>
      <c r="J215">
        <f t="shared" si="19"/>
        <v>0.1621725022161746</v>
      </c>
    </row>
  </sheetData>
  <autoFilter ref="A2:J215" xr:uid="{CD8E5979-81F8-4321-AA60-88C1B031196B}">
    <sortState xmlns:xlrd2="http://schemas.microsoft.com/office/spreadsheetml/2017/richdata2" ref="A3:J215">
      <sortCondition descending="1" ref="E2:E215"/>
    </sortState>
  </autoFilter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F3402-2021-4AA3-A63B-ED2A208788BF}">
  <dimension ref="A2:BL131"/>
  <sheetViews>
    <sheetView tabSelected="1" zoomScaleNormal="100" workbookViewId="0">
      <selection activeCell="I57" sqref="I57"/>
    </sheetView>
  </sheetViews>
  <sheetFormatPr defaultRowHeight="15" x14ac:dyDescent="0.25"/>
  <cols>
    <col min="1" max="1" width="12.85546875" bestFit="1" customWidth="1"/>
    <col min="3" max="6" width="12.140625" bestFit="1" customWidth="1"/>
  </cols>
  <sheetData>
    <row r="2" spans="1:64" x14ac:dyDescent="0.25">
      <c r="C2" s="2" t="s">
        <v>338</v>
      </c>
      <c r="D2" s="2" t="s">
        <v>339</v>
      </c>
      <c r="E2" s="2" t="s">
        <v>337</v>
      </c>
      <c r="F2" s="2" t="s">
        <v>340</v>
      </c>
      <c r="G2" s="2" t="s">
        <v>342</v>
      </c>
      <c r="H2" s="2" t="s">
        <v>343</v>
      </c>
      <c r="I2" s="2" t="s">
        <v>344</v>
      </c>
      <c r="J2" s="2" t="s">
        <v>345</v>
      </c>
      <c r="K2" s="2" t="s">
        <v>346</v>
      </c>
      <c r="L2" s="2" t="s">
        <v>347</v>
      </c>
      <c r="M2" s="2" t="s">
        <v>348</v>
      </c>
      <c r="N2" s="2" t="s">
        <v>349</v>
      </c>
      <c r="O2" s="2" t="s">
        <v>350</v>
      </c>
      <c r="P2" s="2" t="s">
        <v>351</v>
      </c>
      <c r="Q2" s="2" t="s">
        <v>352</v>
      </c>
      <c r="R2" s="2" t="s">
        <v>353</v>
      </c>
      <c r="S2" s="2" t="s">
        <v>354</v>
      </c>
      <c r="T2" s="2" t="s">
        <v>355</v>
      </c>
      <c r="U2" s="2" t="s">
        <v>434</v>
      </c>
      <c r="V2" s="2" t="s">
        <v>356</v>
      </c>
      <c r="W2" s="2" t="s">
        <v>357</v>
      </c>
      <c r="X2" s="2" t="s">
        <v>358</v>
      </c>
      <c r="Y2" s="2" t="s">
        <v>435</v>
      </c>
      <c r="Z2" s="2" t="s">
        <v>359</v>
      </c>
      <c r="AA2" s="2" t="s">
        <v>360</v>
      </c>
      <c r="AB2" s="2" t="s">
        <v>361</v>
      </c>
      <c r="AC2" s="2" t="s">
        <v>362</v>
      </c>
      <c r="AD2" s="2" t="s">
        <v>363</v>
      </c>
      <c r="AE2" s="2" t="s">
        <v>364</v>
      </c>
      <c r="AF2" s="2" t="s">
        <v>365</v>
      </c>
      <c r="AG2" s="2" t="s">
        <v>366</v>
      </c>
      <c r="AH2" s="2" t="s">
        <v>367</v>
      </c>
      <c r="AI2" s="2" t="s">
        <v>368</v>
      </c>
      <c r="AJ2" s="2" t="s">
        <v>369</v>
      </c>
      <c r="AK2" s="2" t="s">
        <v>370</v>
      </c>
      <c r="AL2" s="2" t="s">
        <v>371</v>
      </c>
      <c r="AM2" s="2" t="s">
        <v>372</v>
      </c>
      <c r="AN2" s="2" t="s">
        <v>373</v>
      </c>
      <c r="AO2" s="2" t="s">
        <v>374</v>
      </c>
      <c r="AP2" s="2" t="s">
        <v>375</v>
      </c>
      <c r="AQ2" s="2" t="s">
        <v>376</v>
      </c>
      <c r="AR2" s="2" t="s">
        <v>377</v>
      </c>
      <c r="AS2" s="2" t="s">
        <v>378</v>
      </c>
      <c r="AT2" s="2" t="s">
        <v>379</v>
      </c>
      <c r="AU2" s="2" t="s">
        <v>380</v>
      </c>
      <c r="AV2" s="2" t="s">
        <v>381</v>
      </c>
      <c r="AW2" s="2" t="s">
        <v>382</v>
      </c>
      <c r="AX2" s="2" t="s">
        <v>383</v>
      </c>
      <c r="AY2" s="2" t="s">
        <v>384</v>
      </c>
      <c r="AZ2" s="2" t="s">
        <v>385</v>
      </c>
      <c r="BA2" s="2" t="s">
        <v>386</v>
      </c>
      <c r="BB2" s="2" t="s">
        <v>387</v>
      </c>
      <c r="BC2" s="2" t="s">
        <v>432</v>
      </c>
      <c r="BD2" s="2" t="s">
        <v>388</v>
      </c>
      <c r="BE2" s="2" t="s">
        <v>389</v>
      </c>
      <c r="BF2" s="2" t="s">
        <v>390</v>
      </c>
      <c r="BG2" s="2" t="s">
        <v>391</v>
      </c>
      <c r="BH2" s="2" t="s">
        <v>392</v>
      </c>
      <c r="BI2" s="2" t="s">
        <v>393</v>
      </c>
      <c r="BJ2" s="2" t="s">
        <v>394</v>
      </c>
      <c r="BK2" s="2" t="s">
        <v>395</v>
      </c>
      <c r="BL2" s="2" t="s">
        <v>396</v>
      </c>
    </row>
    <row r="3" spans="1:64" x14ac:dyDescent="0.25">
      <c r="A3" s="5" t="s">
        <v>43</v>
      </c>
      <c r="B3" t="s">
        <v>398</v>
      </c>
      <c r="C3" s="7">
        <f ca="1">VLOOKUP($A3, INDIRECT("'"&amp;C2&amp;"'!A3:F220"), 2, FALSE)</f>
        <v>0.44590182889545421</v>
      </c>
      <c r="D3" s="7">
        <f t="shared" ref="D3:BL3" ca="1" si="0">VLOOKUP($A3, INDIRECT("'"&amp;D2&amp;"'!A3:F220"), 2, FALSE)</f>
        <v>0.45891491545833546</v>
      </c>
      <c r="E3" s="7">
        <f t="shared" ca="1" si="0"/>
        <v>0.47061621930236297</v>
      </c>
      <c r="F3" s="7">
        <f t="shared" ca="1" si="0"/>
        <v>0.49852472157263089</v>
      </c>
      <c r="G3" s="7">
        <f t="shared" ca="1" si="0"/>
        <v>0.47558839746845527</v>
      </c>
      <c r="H3" s="7">
        <f t="shared" ca="1" si="0"/>
        <v>0.46565168947757424</v>
      </c>
      <c r="I3" s="7">
        <f t="shared" ca="1" si="0"/>
        <v>0.47720688175646175</v>
      </c>
      <c r="J3" s="7">
        <f t="shared" ca="1" si="0"/>
        <v>0.46500867536270774</v>
      </c>
      <c r="K3" s="7">
        <f t="shared" ca="1" si="0"/>
        <v>0.65022779642666295</v>
      </c>
      <c r="L3" s="7">
        <f t="shared" ca="1" si="0"/>
        <v>0.63188800618078833</v>
      </c>
      <c r="M3" s="7">
        <f t="shared" ca="1" si="0"/>
        <v>0.6549960299188814</v>
      </c>
      <c r="N3" s="7">
        <f t="shared" ca="1" si="0"/>
        <v>0.62800349602300942</v>
      </c>
      <c r="O3" s="7">
        <f t="shared" ca="1" si="0"/>
        <v>0.54978295579543013</v>
      </c>
      <c r="P3" s="7">
        <f t="shared" ca="1" si="0"/>
        <v>0.52156748488916083</v>
      </c>
      <c r="Q3" s="7">
        <f t="shared" ca="1" si="0"/>
        <v>0.50611579825175557</v>
      </c>
      <c r="R3" s="7">
        <f t="shared" ca="1" si="0"/>
        <v>0.47715427956747181</v>
      </c>
      <c r="S3" s="7">
        <f t="shared" ca="1" si="0"/>
        <v>0.46886833969220748</v>
      </c>
      <c r="T3" s="7">
        <f t="shared" ca="1" si="0"/>
        <v>0.47629521447859541</v>
      </c>
      <c r="U3" s="7">
        <f ca="1">VLOOKUP($A3, INDIRECT("'"&amp;U2&amp;"'!A3:F220"), 2, FALSE)</f>
        <v>0.47748070232466949</v>
      </c>
      <c r="V3" s="7">
        <f t="shared" ca="1" si="0"/>
        <v>0.50766883436824684</v>
      </c>
      <c r="W3" s="7">
        <f t="shared" ca="1" si="0"/>
        <v>0.49990310033393048</v>
      </c>
      <c r="X3" s="7">
        <f t="shared" ca="1" si="0"/>
        <v>0.46156737144678939</v>
      </c>
      <c r="Y3" s="7">
        <f ca="1">VLOOKUP($A3, INDIRECT("'"&amp;Y2&amp;"'!A3:F220"), 2, FALSE)</f>
        <v>0.39637182286958633</v>
      </c>
      <c r="Z3" s="7">
        <f t="shared" ca="1" si="0"/>
        <v>0.48176641994801667</v>
      </c>
      <c r="AA3" s="7">
        <f t="shared" ca="1" si="0"/>
        <v>0.4832593852778293</v>
      </c>
      <c r="AB3" s="7">
        <f t="shared" ca="1" si="0"/>
        <v>0.55643093542321564</v>
      </c>
      <c r="AC3" s="7">
        <f t="shared" ca="1" si="0"/>
        <v>0.57911790717815548</v>
      </c>
      <c r="AD3" s="7">
        <f t="shared" ca="1" si="0"/>
        <v>0.57950122397295289</v>
      </c>
      <c r="AE3" s="7">
        <f t="shared" ca="1" si="0"/>
        <v>0.56609787579401516</v>
      </c>
      <c r="AF3" s="7">
        <f t="shared" ca="1" si="0"/>
        <v>0.54798200401063835</v>
      </c>
      <c r="AG3" s="7">
        <f t="shared" ca="1" si="0"/>
        <v>0.5649728167314404</v>
      </c>
      <c r="AH3" s="7">
        <f t="shared" ca="1" si="0"/>
        <v>0.65408075525137443</v>
      </c>
      <c r="AI3" s="7">
        <f t="shared" ca="1" si="0"/>
        <v>0.59316110835322378</v>
      </c>
      <c r="AJ3" s="7">
        <f t="shared" ca="1" si="0"/>
        <v>0.58576046116071234</v>
      </c>
      <c r="AK3" s="7">
        <f t="shared" ca="1" si="0"/>
        <v>0.55844960170834235</v>
      </c>
      <c r="AL3" s="7">
        <f t="shared" ca="1" si="0"/>
        <v>0.52857133214671514</v>
      </c>
      <c r="AM3" s="7">
        <f t="shared" ca="1" si="0"/>
        <v>0.53665580576112271</v>
      </c>
      <c r="AN3" s="7">
        <f t="shared" ca="1" si="0"/>
        <v>0.54064938093585746</v>
      </c>
      <c r="AO3" s="7">
        <f t="shared" ca="1" si="0"/>
        <v>0.82305741523845211</v>
      </c>
      <c r="AP3" s="7">
        <f t="shared" ca="1" si="0"/>
        <v>0.80154329367882149</v>
      </c>
      <c r="AQ3" s="7">
        <f t="shared" ca="1" si="0"/>
        <v>0.7911962772954505</v>
      </c>
      <c r="AR3" s="7">
        <f t="shared" ca="1" si="0"/>
        <v>0.75643174166220595</v>
      </c>
      <c r="AS3" s="7">
        <f t="shared" ca="1" si="0"/>
        <v>0.78472583860668155</v>
      </c>
      <c r="AT3" s="7">
        <f t="shared" ca="1" si="0"/>
        <v>0.85033812907707107</v>
      </c>
      <c r="AU3" s="7">
        <f t="shared" ca="1" si="0"/>
        <v>0.83668572135433705</v>
      </c>
      <c r="AV3" s="7">
        <f t="shared" ca="1" si="0"/>
        <v>0.88984564088285645</v>
      </c>
      <c r="AW3" s="7">
        <f t="shared" ca="1" si="0"/>
        <v>0.9018474908906573</v>
      </c>
      <c r="AX3" s="7">
        <f t="shared" ca="1" si="0"/>
        <v>0.9013081945030289</v>
      </c>
      <c r="AY3" s="7">
        <f t="shared" ca="1" si="0"/>
        <v>0.92079525325077982</v>
      </c>
      <c r="AZ3" s="7">
        <f t="shared" ca="1" si="0"/>
        <v>0.86483265345790916</v>
      </c>
      <c r="BA3" s="7">
        <f t="shared" ca="1" si="0"/>
        <v>0.90364340990152137</v>
      </c>
      <c r="BB3" s="7">
        <f t="shared" ca="1" si="0"/>
        <v>0.92645110422756227</v>
      </c>
      <c r="BC3" s="7">
        <f t="shared" ca="1" si="0"/>
        <v>0.99101942446585256</v>
      </c>
      <c r="BD3" s="7">
        <f t="shared" ca="1" si="0"/>
        <v>1</v>
      </c>
      <c r="BE3" s="7">
        <f t="shared" ca="1" si="0"/>
        <v>1</v>
      </c>
      <c r="BF3" s="7">
        <f t="shared" ca="1" si="0"/>
        <v>1</v>
      </c>
      <c r="BG3" s="7">
        <f t="shared" ca="1" si="0"/>
        <v>1</v>
      </c>
      <c r="BH3" s="7">
        <f t="shared" ca="1" si="0"/>
        <v>1</v>
      </c>
      <c r="BI3" s="7">
        <f t="shared" ca="1" si="0"/>
        <v>1</v>
      </c>
      <c r="BJ3" s="7">
        <f t="shared" ca="1" si="0"/>
        <v>1</v>
      </c>
      <c r="BK3" s="7">
        <f t="shared" ca="1" si="0"/>
        <v>1</v>
      </c>
      <c r="BL3" s="7">
        <f t="shared" ca="1" si="0"/>
        <v>1</v>
      </c>
    </row>
    <row r="4" spans="1:64" x14ac:dyDescent="0.25">
      <c r="A4" s="5" t="s">
        <v>43</v>
      </c>
      <c r="B4" t="s">
        <v>397</v>
      </c>
      <c r="C4" s="7">
        <f ca="1">VLOOKUP($A4, INDIRECT("'"&amp;C2&amp;"'!A3:F220"), 3, FALSE)</f>
        <v>1</v>
      </c>
      <c r="D4" s="7">
        <f t="shared" ref="D4:BL4" ca="1" si="1">VLOOKUP($A4, INDIRECT("'"&amp;D2&amp;"'!A3:F220"), 3, FALSE)</f>
        <v>1</v>
      </c>
      <c r="E4" s="7">
        <f t="shared" ca="1" si="1"/>
        <v>1</v>
      </c>
      <c r="F4" s="7">
        <f t="shared" ca="1" si="1"/>
        <v>1</v>
      </c>
      <c r="G4" s="7">
        <f t="shared" ca="1" si="1"/>
        <v>1</v>
      </c>
      <c r="H4" s="7">
        <f t="shared" ca="1" si="1"/>
        <v>1</v>
      </c>
      <c r="I4" s="7">
        <f t="shared" ca="1" si="1"/>
        <v>1</v>
      </c>
      <c r="J4" s="7">
        <f t="shared" ca="1" si="1"/>
        <v>1</v>
      </c>
      <c r="K4" s="7">
        <f t="shared" ca="1" si="1"/>
        <v>1</v>
      </c>
      <c r="L4" s="7">
        <f t="shared" ca="1" si="1"/>
        <v>1</v>
      </c>
      <c r="M4" s="7">
        <f t="shared" ca="1" si="1"/>
        <v>1</v>
      </c>
      <c r="N4" s="7">
        <f t="shared" ca="1" si="1"/>
        <v>1</v>
      </c>
      <c r="O4" s="7">
        <f t="shared" ca="1" si="1"/>
        <v>1</v>
      </c>
      <c r="P4" s="7">
        <f t="shared" ca="1" si="1"/>
        <v>1</v>
      </c>
      <c r="Q4" s="7">
        <f t="shared" ca="1" si="1"/>
        <v>1</v>
      </c>
      <c r="R4" s="7">
        <f t="shared" ca="1" si="1"/>
        <v>1</v>
      </c>
      <c r="S4" s="7">
        <f t="shared" ca="1" si="1"/>
        <v>1</v>
      </c>
      <c r="T4" s="7">
        <f t="shared" ca="1" si="1"/>
        <v>1</v>
      </c>
      <c r="U4" s="7">
        <f ca="1">VLOOKUP($A4, INDIRECT("'"&amp;U2&amp;"'!A3:F220"), 3, FALSE)</f>
        <v>1</v>
      </c>
      <c r="V4" s="7">
        <f t="shared" ca="1" si="1"/>
        <v>1</v>
      </c>
      <c r="W4" s="7">
        <f t="shared" ca="1" si="1"/>
        <v>1</v>
      </c>
      <c r="X4" s="7">
        <f t="shared" ca="1" si="1"/>
        <v>1</v>
      </c>
      <c r="Y4" s="7">
        <f ca="1">VLOOKUP($A4, INDIRECT("'"&amp;Y2&amp;"'!A3:F220"), 3, FALSE)</f>
        <v>1</v>
      </c>
      <c r="Z4" s="7">
        <f t="shared" ca="1" si="1"/>
        <v>1</v>
      </c>
      <c r="AA4" s="7">
        <f t="shared" ca="1" si="1"/>
        <v>1</v>
      </c>
      <c r="AB4" s="7">
        <f t="shared" ca="1" si="1"/>
        <v>1</v>
      </c>
      <c r="AC4" s="7">
        <f t="shared" ca="1" si="1"/>
        <v>1</v>
      </c>
      <c r="AD4" s="7">
        <f t="shared" ca="1" si="1"/>
        <v>1</v>
      </c>
      <c r="AE4" s="7">
        <f t="shared" ca="1" si="1"/>
        <v>1</v>
      </c>
      <c r="AF4" s="7">
        <f t="shared" ca="1" si="1"/>
        <v>1</v>
      </c>
      <c r="AG4" s="7">
        <f t="shared" ca="1" si="1"/>
        <v>1</v>
      </c>
      <c r="AH4" s="7">
        <f t="shared" ca="1" si="1"/>
        <v>1</v>
      </c>
      <c r="AI4" s="7">
        <f t="shared" ca="1" si="1"/>
        <v>1</v>
      </c>
      <c r="AJ4" s="7">
        <f t="shared" ca="1" si="1"/>
        <v>1</v>
      </c>
      <c r="AK4" s="7">
        <f t="shared" ca="1" si="1"/>
        <v>1</v>
      </c>
      <c r="AL4" s="7">
        <f t="shared" ca="1" si="1"/>
        <v>1</v>
      </c>
      <c r="AM4" s="7">
        <f t="shared" ca="1" si="1"/>
        <v>1</v>
      </c>
      <c r="AN4" s="7">
        <f t="shared" ca="1" si="1"/>
        <v>1</v>
      </c>
      <c r="AO4" s="7">
        <f t="shared" ca="1" si="1"/>
        <v>1</v>
      </c>
      <c r="AP4" s="7">
        <f t="shared" ca="1" si="1"/>
        <v>1</v>
      </c>
      <c r="AQ4" s="7">
        <f t="shared" ca="1" si="1"/>
        <v>1</v>
      </c>
      <c r="AR4" s="7">
        <f t="shared" ca="1" si="1"/>
        <v>1</v>
      </c>
      <c r="AS4" s="7">
        <f t="shared" ca="1" si="1"/>
        <v>1</v>
      </c>
      <c r="AT4" s="7">
        <f t="shared" ca="1" si="1"/>
        <v>1</v>
      </c>
      <c r="AU4" s="7">
        <f t="shared" ca="1" si="1"/>
        <v>1</v>
      </c>
      <c r="AV4" s="7">
        <f t="shared" ca="1" si="1"/>
        <v>1</v>
      </c>
      <c r="AW4" s="7">
        <f t="shared" ca="1" si="1"/>
        <v>1</v>
      </c>
      <c r="AX4" s="7">
        <f t="shared" ca="1" si="1"/>
        <v>1</v>
      </c>
      <c r="AY4" s="7">
        <f t="shared" ca="1" si="1"/>
        <v>1</v>
      </c>
      <c r="AZ4" s="7">
        <f t="shared" ca="1" si="1"/>
        <v>1</v>
      </c>
      <c r="BA4" s="7">
        <f t="shared" ca="1" si="1"/>
        <v>1</v>
      </c>
      <c r="BB4" s="7">
        <f t="shared" ca="1" si="1"/>
        <v>1</v>
      </c>
      <c r="BC4" s="7">
        <f t="shared" ca="1" si="1"/>
        <v>1</v>
      </c>
      <c r="BD4" s="7">
        <f t="shared" ca="1" si="1"/>
        <v>1</v>
      </c>
      <c r="BE4" s="7">
        <f t="shared" ca="1" si="1"/>
        <v>1</v>
      </c>
      <c r="BF4" s="7">
        <f t="shared" ca="1" si="1"/>
        <v>1</v>
      </c>
      <c r="BG4" s="7">
        <f t="shared" ca="1" si="1"/>
        <v>1</v>
      </c>
      <c r="BH4" s="7">
        <f t="shared" ca="1" si="1"/>
        <v>1</v>
      </c>
      <c r="BI4" s="7">
        <f t="shared" ca="1" si="1"/>
        <v>1</v>
      </c>
      <c r="BJ4" s="7">
        <f t="shared" ca="1" si="1"/>
        <v>1</v>
      </c>
      <c r="BK4" s="7">
        <f t="shared" ca="1" si="1"/>
        <v>1</v>
      </c>
      <c r="BL4" s="7">
        <f t="shared" ca="1" si="1"/>
        <v>1</v>
      </c>
    </row>
    <row r="5" spans="1:64" x14ac:dyDescent="0.25">
      <c r="A5" s="5" t="s">
        <v>43</v>
      </c>
      <c r="B5" t="s">
        <v>399</v>
      </c>
      <c r="C5" s="7">
        <f ca="1">VLOOKUP($A5, INDIRECT("'"&amp;C2&amp;"'!A3:F220"), 5, FALSE)</f>
        <v>0.55409817110454584</v>
      </c>
      <c r="D5" s="7">
        <f t="shared" ref="D5:BL5" ca="1" si="2">VLOOKUP($A5, INDIRECT("'"&amp;D2&amp;"'!A3:F220"), 5, FALSE)</f>
        <v>0.5410850845416646</v>
      </c>
      <c r="E5" s="7">
        <f t="shared" ca="1" si="2"/>
        <v>0.52938378069763703</v>
      </c>
      <c r="F5" s="7">
        <f t="shared" ca="1" si="2"/>
        <v>0.50147527842736905</v>
      </c>
      <c r="G5" s="7">
        <f t="shared" ca="1" si="2"/>
        <v>0.52441160253154473</v>
      </c>
      <c r="H5" s="7">
        <f t="shared" ca="1" si="2"/>
        <v>0.53434831052242582</v>
      </c>
      <c r="I5" s="7">
        <f t="shared" ca="1" si="2"/>
        <v>0.52279311824353825</v>
      </c>
      <c r="J5" s="7">
        <f t="shared" ca="1" si="2"/>
        <v>0.53499132463729226</v>
      </c>
      <c r="K5" s="7">
        <f t="shared" ca="1" si="2"/>
        <v>0.34977220357333705</v>
      </c>
      <c r="L5" s="7">
        <f t="shared" ca="1" si="2"/>
        <v>0.36811199381921167</v>
      </c>
      <c r="M5" s="7">
        <f t="shared" ca="1" si="2"/>
        <v>0.3450039700811186</v>
      </c>
      <c r="N5" s="7">
        <f t="shared" ca="1" si="2"/>
        <v>0.37199650397699058</v>
      </c>
      <c r="O5" s="7">
        <f t="shared" ca="1" si="2"/>
        <v>0.45021704420456987</v>
      </c>
      <c r="P5" s="7">
        <f t="shared" ca="1" si="2"/>
        <v>0.47843251511083917</v>
      </c>
      <c r="Q5" s="7">
        <f t="shared" ca="1" si="2"/>
        <v>0.49388420174824443</v>
      </c>
      <c r="R5" s="7">
        <f t="shared" ca="1" si="2"/>
        <v>0.52284572043252819</v>
      </c>
      <c r="S5" s="7">
        <f t="shared" ca="1" si="2"/>
        <v>0.53113166030779246</v>
      </c>
      <c r="T5" s="7">
        <f t="shared" ca="1" si="2"/>
        <v>0.52370478552140454</v>
      </c>
      <c r="U5" s="7">
        <f ca="1">VLOOKUP($A5, INDIRECT("'"&amp;U2&amp;"'!A3:F220"), 5, FALSE)</f>
        <v>0.52251929767533056</v>
      </c>
      <c r="V5" s="7">
        <f t="shared" ca="1" si="2"/>
        <v>0.49233116563175316</v>
      </c>
      <c r="W5" s="7">
        <f t="shared" ca="1" si="2"/>
        <v>0.50009689966606952</v>
      </c>
      <c r="X5" s="7">
        <f t="shared" ca="1" si="2"/>
        <v>0.53843262855321061</v>
      </c>
      <c r="Y5" s="7">
        <f ca="1">VLOOKUP($A5, INDIRECT("'"&amp;Y2&amp;"'!A3:F220"), 5, FALSE)</f>
        <v>0.60362817713041372</v>
      </c>
      <c r="Z5" s="7">
        <f t="shared" ca="1" si="2"/>
        <v>0.51823358005198328</v>
      </c>
      <c r="AA5" s="7">
        <f t="shared" ca="1" si="2"/>
        <v>0.5167406147221707</v>
      </c>
      <c r="AB5" s="7">
        <f t="shared" ca="1" si="2"/>
        <v>0.44356906457678436</v>
      </c>
      <c r="AC5" s="7">
        <f t="shared" ca="1" si="2"/>
        <v>0.42088209282184452</v>
      </c>
      <c r="AD5" s="7">
        <f t="shared" ca="1" si="2"/>
        <v>0.42049877602704711</v>
      </c>
      <c r="AE5" s="7">
        <f t="shared" ca="1" si="2"/>
        <v>0.43390212420598484</v>
      </c>
      <c r="AF5" s="7">
        <f t="shared" ca="1" si="2"/>
        <v>0.45201799598936165</v>
      </c>
      <c r="AG5" s="7">
        <f t="shared" ca="1" si="2"/>
        <v>0.4350271832685596</v>
      </c>
      <c r="AH5" s="7">
        <f t="shared" ca="1" si="2"/>
        <v>0.34591924474862557</v>
      </c>
      <c r="AI5" s="7">
        <f t="shared" ca="1" si="2"/>
        <v>0.40683889164677622</v>
      </c>
      <c r="AJ5" s="7">
        <f t="shared" ca="1" si="2"/>
        <v>0.41423953883928766</v>
      </c>
      <c r="AK5" s="7">
        <f t="shared" ca="1" si="2"/>
        <v>0.44155039829165765</v>
      </c>
      <c r="AL5" s="7">
        <f t="shared" ca="1" si="2"/>
        <v>0.47142866785328486</v>
      </c>
      <c r="AM5" s="7">
        <f t="shared" ca="1" si="2"/>
        <v>0.46334419423887729</v>
      </c>
      <c r="AN5" s="7">
        <f t="shared" ca="1" si="2"/>
        <v>0.45935061906414254</v>
      </c>
      <c r="AO5" s="7">
        <f t="shared" ca="1" si="2"/>
        <v>0.17694258476154789</v>
      </c>
      <c r="AP5" s="7">
        <f t="shared" ca="1" si="2"/>
        <v>0.19845670632117851</v>
      </c>
      <c r="AQ5" s="7">
        <f t="shared" ca="1" si="2"/>
        <v>0.2088037227045495</v>
      </c>
      <c r="AR5" s="7">
        <f t="shared" ca="1" si="2"/>
        <v>0.24356825833779405</v>
      </c>
      <c r="AS5" s="7">
        <f t="shared" ca="1" si="2"/>
        <v>0.21527416139331845</v>
      </c>
      <c r="AT5" s="7">
        <f t="shared" ca="1" si="2"/>
        <v>0.14966187092292893</v>
      </c>
      <c r="AU5" s="7">
        <f t="shared" ca="1" si="2"/>
        <v>0.16331427864566295</v>
      </c>
      <c r="AV5" s="7">
        <f t="shared" ca="1" si="2"/>
        <v>0.11015435911714355</v>
      </c>
      <c r="AW5" s="7">
        <f t="shared" ca="1" si="2"/>
        <v>9.81525091093427E-2</v>
      </c>
      <c r="AX5" s="7">
        <f t="shared" ca="1" si="2"/>
        <v>9.8691805496971097E-2</v>
      </c>
      <c r="AY5" s="7">
        <f t="shared" ca="1" si="2"/>
        <v>7.9204746749220178E-2</v>
      </c>
      <c r="AZ5" s="7">
        <f t="shared" ca="1" si="2"/>
        <v>0.13516734654209084</v>
      </c>
      <c r="BA5" s="7">
        <f t="shared" ca="1" si="2"/>
        <v>9.6356590098478634E-2</v>
      </c>
      <c r="BB5" s="7">
        <f t="shared" ca="1" si="2"/>
        <v>7.3548895772437728E-2</v>
      </c>
      <c r="BC5" s="7">
        <f t="shared" ca="1" si="2"/>
        <v>8.9805755341474391E-3</v>
      </c>
      <c r="BD5" s="7">
        <f t="shared" ca="1" si="2"/>
        <v>0</v>
      </c>
      <c r="BE5" s="7">
        <f t="shared" ca="1" si="2"/>
        <v>0</v>
      </c>
      <c r="BF5" s="7">
        <f t="shared" ca="1" si="2"/>
        <v>0</v>
      </c>
      <c r="BG5" s="7">
        <f t="shared" ca="1" si="2"/>
        <v>0</v>
      </c>
      <c r="BH5" s="7">
        <f t="shared" ca="1" si="2"/>
        <v>0</v>
      </c>
      <c r="BI5" s="7">
        <f t="shared" ca="1" si="2"/>
        <v>0</v>
      </c>
      <c r="BJ5" s="7">
        <f t="shared" ca="1" si="2"/>
        <v>0</v>
      </c>
      <c r="BK5" s="7">
        <f t="shared" ca="1" si="2"/>
        <v>0</v>
      </c>
      <c r="BL5" s="7">
        <f t="shared" ca="1" si="2"/>
        <v>0</v>
      </c>
    </row>
    <row r="6" spans="1:64" x14ac:dyDescent="0.25">
      <c r="A6" s="5" t="s">
        <v>43</v>
      </c>
      <c r="B6" t="s">
        <v>400</v>
      </c>
      <c r="C6" s="7">
        <f ca="1">VLOOKUP($A6, INDIRECT("'"&amp;C2&amp;"'!A3:I220"), 9, FALSE)</f>
        <v>1</v>
      </c>
      <c r="D6" s="7">
        <f t="shared" ref="D6:BL6" ca="1" si="3">VLOOKUP($A6, INDIRECT("'"&amp;D2&amp;"'!A3:I220"), 9, FALSE)</f>
        <v>1</v>
      </c>
      <c r="E6" s="7">
        <f t="shared" ca="1" si="3"/>
        <v>1</v>
      </c>
      <c r="F6" s="7">
        <f t="shared" ca="1" si="3"/>
        <v>1</v>
      </c>
      <c r="G6" s="7">
        <f t="shared" ca="1" si="3"/>
        <v>1</v>
      </c>
      <c r="H6" s="7">
        <f t="shared" ca="1" si="3"/>
        <v>1</v>
      </c>
      <c r="I6" s="7">
        <f t="shared" ca="1" si="3"/>
        <v>1</v>
      </c>
      <c r="J6" s="7">
        <f t="shared" ca="1" si="3"/>
        <v>1</v>
      </c>
      <c r="K6" s="7">
        <f t="shared" ca="1" si="3"/>
        <v>1</v>
      </c>
      <c r="L6" s="7">
        <f t="shared" ca="1" si="3"/>
        <v>1</v>
      </c>
      <c r="M6" s="7">
        <f t="shared" ca="1" si="3"/>
        <v>1</v>
      </c>
      <c r="N6" s="7">
        <f t="shared" ca="1" si="3"/>
        <v>1</v>
      </c>
      <c r="O6" s="7">
        <f t="shared" ca="1" si="3"/>
        <v>1</v>
      </c>
      <c r="P6" s="7">
        <f t="shared" ca="1" si="3"/>
        <v>1</v>
      </c>
      <c r="Q6" s="7">
        <f t="shared" ca="1" si="3"/>
        <v>1</v>
      </c>
      <c r="R6" s="7">
        <f t="shared" ca="1" si="3"/>
        <v>1</v>
      </c>
      <c r="S6" s="7">
        <f t="shared" ca="1" si="3"/>
        <v>1</v>
      </c>
      <c r="T6" s="7">
        <f t="shared" ca="1" si="3"/>
        <v>1</v>
      </c>
      <c r="U6" s="7">
        <f ca="1">VLOOKUP($A6, INDIRECT("'"&amp;U2&amp;"'!A3:I220"), 9, FALSE)</f>
        <v>1</v>
      </c>
      <c r="V6" s="7">
        <f t="shared" ca="1" si="3"/>
        <v>1</v>
      </c>
      <c r="W6" s="7">
        <f t="shared" ca="1" si="3"/>
        <v>1</v>
      </c>
      <c r="X6" s="7">
        <f t="shared" ca="1" si="3"/>
        <v>1</v>
      </c>
      <c r="Y6" s="7">
        <f ca="1">VLOOKUP($A6, INDIRECT("'"&amp;Y2&amp;"'!A3:I220"), 9, FALSE)</f>
        <v>1</v>
      </c>
      <c r="Z6" s="7">
        <f t="shared" ca="1" si="3"/>
        <v>1</v>
      </c>
      <c r="AA6" s="7">
        <f t="shared" ca="1" si="3"/>
        <v>1</v>
      </c>
      <c r="AB6" s="7">
        <f t="shared" ca="1" si="3"/>
        <v>1</v>
      </c>
      <c r="AC6" s="7">
        <f t="shared" ca="1" si="3"/>
        <v>1</v>
      </c>
      <c r="AD6" s="7">
        <f t="shared" ca="1" si="3"/>
        <v>1</v>
      </c>
      <c r="AE6" s="7">
        <f t="shared" ca="1" si="3"/>
        <v>1</v>
      </c>
      <c r="AF6" s="7">
        <f t="shared" ca="1" si="3"/>
        <v>1</v>
      </c>
      <c r="AG6" s="7">
        <f t="shared" ca="1" si="3"/>
        <v>1</v>
      </c>
      <c r="AH6" s="7">
        <f t="shared" ca="1" si="3"/>
        <v>1</v>
      </c>
      <c r="AI6" s="7">
        <f t="shared" ca="1" si="3"/>
        <v>1</v>
      </c>
      <c r="AJ6" s="7">
        <f t="shared" ca="1" si="3"/>
        <v>1</v>
      </c>
      <c r="AK6" s="7">
        <f t="shared" ca="1" si="3"/>
        <v>1</v>
      </c>
      <c r="AL6" s="7">
        <f t="shared" ca="1" si="3"/>
        <v>1</v>
      </c>
      <c r="AM6" s="7">
        <f t="shared" ca="1" si="3"/>
        <v>1</v>
      </c>
      <c r="AN6" s="7">
        <f t="shared" ca="1" si="3"/>
        <v>1</v>
      </c>
      <c r="AO6" s="7">
        <f t="shared" ca="1" si="3"/>
        <v>1</v>
      </c>
      <c r="AP6" s="7">
        <f t="shared" ca="1" si="3"/>
        <v>1</v>
      </c>
      <c r="AQ6" s="7">
        <f t="shared" ca="1" si="3"/>
        <v>1</v>
      </c>
      <c r="AR6" s="7">
        <f t="shared" ca="1" si="3"/>
        <v>1</v>
      </c>
      <c r="AS6" s="7">
        <f t="shared" ca="1" si="3"/>
        <v>1</v>
      </c>
      <c r="AT6" s="7">
        <f t="shared" ca="1" si="3"/>
        <v>1</v>
      </c>
      <c r="AU6" s="7">
        <f t="shared" ca="1" si="3"/>
        <v>1</v>
      </c>
      <c r="AV6" s="7">
        <f t="shared" ca="1" si="3"/>
        <v>1</v>
      </c>
      <c r="AW6" s="7">
        <f t="shared" ca="1" si="3"/>
        <v>1</v>
      </c>
      <c r="AX6" s="7">
        <f t="shared" ca="1" si="3"/>
        <v>1</v>
      </c>
      <c r="AY6" s="7">
        <f t="shared" ca="1" si="3"/>
        <v>1</v>
      </c>
      <c r="AZ6" s="7">
        <f t="shared" ca="1" si="3"/>
        <v>1</v>
      </c>
      <c r="BA6" s="7">
        <f t="shared" ca="1" si="3"/>
        <v>1</v>
      </c>
      <c r="BB6" s="7">
        <f t="shared" ca="1" si="3"/>
        <v>1</v>
      </c>
      <c r="BC6" s="7">
        <f t="shared" ca="1" si="3"/>
        <v>1</v>
      </c>
      <c r="BD6" s="7">
        <f t="shared" ca="1" si="3"/>
        <v>1</v>
      </c>
      <c r="BE6" s="7">
        <f t="shared" ca="1" si="3"/>
        <v>1</v>
      </c>
      <c r="BF6" s="7">
        <f t="shared" ca="1" si="3"/>
        <v>1</v>
      </c>
      <c r="BG6" s="7">
        <f t="shared" ca="1" si="3"/>
        <v>1</v>
      </c>
      <c r="BH6" s="7">
        <f t="shared" ca="1" si="3"/>
        <v>1</v>
      </c>
      <c r="BI6" s="7">
        <f t="shared" ca="1" si="3"/>
        <v>1</v>
      </c>
      <c r="BJ6" s="7">
        <f t="shared" ca="1" si="3"/>
        <v>1</v>
      </c>
      <c r="BK6" s="7">
        <f t="shared" ca="1" si="3"/>
        <v>1</v>
      </c>
      <c r="BL6" s="7">
        <f t="shared" ca="1" si="3"/>
        <v>1</v>
      </c>
    </row>
    <row r="7" spans="1:64" x14ac:dyDescent="0.25">
      <c r="C7" s="2" t="s">
        <v>338</v>
      </c>
      <c r="D7" s="2" t="s">
        <v>339</v>
      </c>
      <c r="E7" s="2" t="s">
        <v>337</v>
      </c>
      <c r="F7" s="2" t="s">
        <v>340</v>
      </c>
      <c r="G7" s="2" t="s">
        <v>342</v>
      </c>
      <c r="H7" s="2" t="s">
        <v>343</v>
      </c>
      <c r="I7" s="2" t="s">
        <v>344</v>
      </c>
      <c r="J7" s="2" t="s">
        <v>345</v>
      </c>
      <c r="K7" s="2" t="s">
        <v>346</v>
      </c>
      <c r="L7" s="2" t="s">
        <v>347</v>
      </c>
      <c r="M7" s="2" t="s">
        <v>348</v>
      </c>
      <c r="N7" s="2" t="s">
        <v>349</v>
      </c>
      <c r="O7" s="2" t="s">
        <v>350</v>
      </c>
      <c r="P7" s="2" t="s">
        <v>351</v>
      </c>
      <c r="Q7" s="2" t="s">
        <v>352</v>
      </c>
      <c r="R7" s="2" t="s">
        <v>353</v>
      </c>
      <c r="S7" s="2" t="s">
        <v>354</v>
      </c>
      <c r="T7" s="2" t="s">
        <v>355</v>
      </c>
      <c r="U7" s="2" t="s">
        <v>434</v>
      </c>
      <c r="V7" s="2" t="s">
        <v>356</v>
      </c>
      <c r="W7" s="2" t="s">
        <v>357</v>
      </c>
      <c r="X7" s="2" t="s">
        <v>358</v>
      </c>
      <c r="Y7" s="2" t="s">
        <v>435</v>
      </c>
      <c r="Z7" s="2" t="s">
        <v>359</v>
      </c>
      <c r="AA7" s="2" t="s">
        <v>360</v>
      </c>
      <c r="AB7" s="2" t="s">
        <v>361</v>
      </c>
      <c r="AC7" s="2" t="s">
        <v>362</v>
      </c>
      <c r="AD7" s="2" t="s">
        <v>363</v>
      </c>
      <c r="AE7" s="2" t="s">
        <v>364</v>
      </c>
      <c r="AF7" s="2" t="s">
        <v>365</v>
      </c>
      <c r="AG7" s="2" t="s">
        <v>366</v>
      </c>
      <c r="AH7" s="2" t="s">
        <v>367</v>
      </c>
      <c r="AI7" s="2" t="s">
        <v>368</v>
      </c>
      <c r="AJ7" s="2" t="s">
        <v>369</v>
      </c>
      <c r="AK7" s="2" t="s">
        <v>370</v>
      </c>
      <c r="AL7" s="2" t="s">
        <v>371</v>
      </c>
      <c r="AM7" s="2" t="s">
        <v>372</v>
      </c>
      <c r="AN7" s="2" t="s">
        <v>373</v>
      </c>
      <c r="AO7" s="2" t="s">
        <v>374</v>
      </c>
      <c r="AP7" s="2" t="s">
        <v>375</v>
      </c>
      <c r="AQ7" s="2" t="s">
        <v>376</v>
      </c>
      <c r="AR7" s="2" t="s">
        <v>377</v>
      </c>
      <c r="AS7" s="2" t="s">
        <v>378</v>
      </c>
      <c r="AT7" s="2" t="s">
        <v>379</v>
      </c>
      <c r="AU7" s="2" t="s">
        <v>380</v>
      </c>
      <c r="AV7" s="2" t="s">
        <v>381</v>
      </c>
      <c r="AW7" s="2" t="s">
        <v>382</v>
      </c>
      <c r="AX7" s="2" t="s">
        <v>383</v>
      </c>
      <c r="AY7" s="2" t="s">
        <v>384</v>
      </c>
      <c r="AZ7" s="2" t="s">
        <v>385</v>
      </c>
      <c r="BA7" s="2" t="s">
        <v>386</v>
      </c>
      <c r="BB7" s="2" t="s">
        <v>387</v>
      </c>
      <c r="BC7" s="2" t="s">
        <v>432</v>
      </c>
      <c r="BD7" s="2" t="s">
        <v>388</v>
      </c>
      <c r="BE7" s="2" t="s">
        <v>389</v>
      </c>
      <c r="BF7" s="2" t="s">
        <v>390</v>
      </c>
      <c r="BG7" s="2" t="s">
        <v>391</v>
      </c>
      <c r="BH7" s="2" t="s">
        <v>392</v>
      </c>
      <c r="BI7" s="2" t="s">
        <v>393</v>
      </c>
      <c r="BJ7" s="2" t="s">
        <v>394</v>
      </c>
      <c r="BK7" s="2" t="s">
        <v>395</v>
      </c>
      <c r="BL7" s="2" t="s">
        <v>396</v>
      </c>
    </row>
    <row r="8" spans="1:64" x14ac:dyDescent="0.25">
      <c r="A8" s="5" t="s">
        <v>194</v>
      </c>
      <c r="B8" t="s">
        <v>398</v>
      </c>
      <c r="C8" s="7">
        <f t="shared" ref="C8:S8" ca="1" si="4">VLOOKUP($A8, INDIRECT("'"&amp;C7&amp;"'!A3:F220"), 2, FALSE)</f>
        <v>2.4739418372995696E-2</v>
      </c>
      <c r="D8" s="7">
        <f t="shared" ca="1" si="4"/>
        <v>2.8072214893491529E-2</v>
      </c>
      <c r="E8" s="7">
        <f t="shared" ca="1" si="4"/>
        <v>2.815104695351945E-2</v>
      </c>
      <c r="F8" s="7">
        <f t="shared" ca="1" si="4"/>
        <v>3.1481051880474127E-2</v>
      </c>
      <c r="G8" s="7">
        <f t="shared" ca="1" si="4"/>
        <v>3.4720758373436592E-2</v>
      </c>
      <c r="H8" s="7">
        <f t="shared" ca="1" si="4"/>
        <v>3.6840196906349494E-2</v>
      </c>
      <c r="I8" s="7">
        <f t="shared" ca="1" si="4"/>
        <v>3.2475608596454791E-2</v>
      </c>
      <c r="J8" s="7">
        <f t="shared" ca="1" si="4"/>
        <v>2.8193296146270166E-2</v>
      </c>
      <c r="K8" s="7">
        <f t="shared" ca="1" si="4"/>
        <v>2.2224645082003561E-2</v>
      </c>
      <c r="L8" s="7">
        <f t="shared" ca="1" si="4"/>
        <v>2.1567720450157205E-2</v>
      </c>
      <c r="M8" s="7">
        <f t="shared" ca="1" si="4"/>
        <v>2.1102831118057719E-2</v>
      </c>
      <c r="N8" s="7">
        <f t="shared" ca="1" si="4"/>
        <v>1.9434501120550562E-2</v>
      </c>
      <c r="O8" s="7">
        <f t="shared" ca="1" si="4"/>
        <v>1.8332478879735888E-2</v>
      </c>
      <c r="P8" s="7">
        <f t="shared" ca="1" si="4"/>
        <v>1.5712563556578782E-2</v>
      </c>
      <c r="Q8" s="7">
        <f t="shared" ca="1" si="4"/>
        <v>1.4582972563157189E-2</v>
      </c>
      <c r="R8" s="7">
        <f t="shared" ca="1" si="4"/>
        <v>1.3351819690017974E-2</v>
      </c>
      <c r="S8" s="7">
        <f t="shared" ca="1" si="4"/>
        <v>1.356032352264778E-2</v>
      </c>
      <c r="T8" s="7">
        <f t="shared" ref="T8:Y8" ca="1" si="5">VLOOKUP($A8, INDIRECT("'"&amp;T7&amp;"'!A3:F220"), 2, FALSE)</f>
        <v>1.4017099917962026E-2</v>
      </c>
      <c r="U8" s="7">
        <f t="shared" ca="1" si="5"/>
        <v>1.3658628271057011E-2</v>
      </c>
      <c r="V8" s="7">
        <f t="shared" ca="1" si="5"/>
        <v>1.3987453226572868E-2</v>
      </c>
      <c r="W8" s="7">
        <f t="shared" ca="1" si="5"/>
        <v>1.410083929427576E-2</v>
      </c>
      <c r="X8" s="7">
        <f t="shared" ca="1" si="5"/>
        <v>1.3825807869600385E-2</v>
      </c>
      <c r="Y8" s="7">
        <f t="shared" ca="1" si="5"/>
        <v>1.4820704897318302E-2</v>
      </c>
      <c r="Z8" s="7">
        <f t="shared" ref="Z8:BL8" ca="1" si="6">VLOOKUP($A8, INDIRECT("'"&amp;Z7&amp;"'!A3:F220"), 2, FALSE)</f>
        <v>2.0554144878608762E-2</v>
      </c>
      <c r="AA8" s="7">
        <f t="shared" ca="1" si="6"/>
        <v>2.4405125182741138E-2</v>
      </c>
      <c r="AB8" s="7">
        <f t="shared" ca="1" si="6"/>
        <v>2.8800652879384943E-2</v>
      </c>
      <c r="AC8" s="7">
        <f t="shared" ca="1" si="6"/>
        <v>2.9164553034975504E-2</v>
      </c>
      <c r="AD8" s="7">
        <f t="shared" ca="1" si="6"/>
        <v>2.7664836942339489E-2</v>
      </c>
      <c r="AE8" s="7">
        <f t="shared" ca="1" si="6"/>
        <v>2.9450381898458559E-2</v>
      </c>
      <c r="AF8" s="7">
        <f t="shared" ca="1" si="6"/>
        <v>3.050555535973928E-2</v>
      </c>
      <c r="AG8" s="7">
        <f t="shared" ca="1" si="6"/>
        <v>3.0682727711882022E-2</v>
      </c>
      <c r="AH8" s="7">
        <f t="shared" ca="1" si="6"/>
        <v>2.7933615890614188E-2</v>
      </c>
      <c r="AI8" s="7">
        <f t="shared" ca="1" si="6"/>
        <v>2.6530412163331421E-2</v>
      </c>
      <c r="AJ8" s="7">
        <f t="shared" ca="1" si="6"/>
        <v>3.0433014799554962E-2</v>
      </c>
      <c r="AK8" s="7">
        <f t="shared" ca="1" si="6"/>
        <v>2.8127413583495187E-2</v>
      </c>
      <c r="AL8" s="7">
        <f t="shared" ca="1" si="6"/>
        <v>2.9205329663312882E-2</v>
      </c>
      <c r="AM8" s="7">
        <f t="shared" ca="1" si="6"/>
        <v>3.0280086407029567E-2</v>
      </c>
      <c r="AN8" s="7">
        <f t="shared" ca="1" si="6"/>
        <v>3.0659280241438984E-2</v>
      </c>
      <c r="AO8" s="7">
        <f t="shared" ca="1" si="6"/>
        <v>2.860018389921265E-2</v>
      </c>
      <c r="AP8" s="7">
        <f t="shared" ca="1" si="6"/>
        <v>2.7235617653477172E-2</v>
      </c>
      <c r="AQ8" s="7">
        <f t="shared" ca="1" si="6"/>
        <v>9.4048472429922939E-3</v>
      </c>
      <c r="AR8" s="7">
        <f t="shared" ca="1" si="6"/>
        <v>1.0584128081779037E-2</v>
      </c>
      <c r="AS8" s="7">
        <f t="shared" ca="1" si="6"/>
        <v>9.7173559799176423E-3</v>
      </c>
      <c r="AT8" s="7">
        <f t="shared" ca="1" si="6"/>
        <v>1.0387230806349006E-2</v>
      </c>
      <c r="AU8" s="7">
        <f t="shared" ca="1" si="6"/>
        <v>1.0525023698714865E-2</v>
      </c>
      <c r="AV8" s="7">
        <f t="shared" ca="1" si="6"/>
        <v>9.8166736142969793E-3</v>
      </c>
      <c r="AW8" s="7">
        <f t="shared" ca="1" si="6"/>
        <v>9.5399321363950507E-3</v>
      </c>
      <c r="AX8" s="7">
        <f t="shared" ca="1" si="6"/>
        <v>9.9347916001946666E-3</v>
      </c>
      <c r="AY8" s="7">
        <f t="shared" ca="1" si="6"/>
        <v>9.7989541370987199E-3</v>
      </c>
      <c r="AZ8" s="7">
        <f t="shared" ca="1" si="6"/>
        <v>9.9621964235930144E-3</v>
      </c>
      <c r="BA8" s="7">
        <f t="shared" ca="1" si="6"/>
        <v>1.006172544482746E-2</v>
      </c>
      <c r="BB8" s="7">
        <f t="shared" ca="1" si="6"/>
        <v>1.0281875342358797E-2</v>
      </c>
      <c r="BC8" s="7">
        <f t="shared" ca="1" si="6"/>
        <v>1.0020781134906362E-2</v>
      </c>
      <c r="BD8" s="7">
        <f t="shared" ca="1" si="6"/>
        <v>1.1599047278274502E-2</v>
      </c>
      <c r="BE8" s="7">
        <f t="shared" ca="1" si="6"/>
        <v>1.0180669262069694E-2</v>
      </c>
      <c r="BF8" s="7">
        <f t="shared" ca="1" si="6"/>
        <v>1.2064373088329706E-2</v>
      </c>
      <c r="BG8" s="7">
        <f t="shared" ca="1" si="6"/>
        <v>1.1960579213113698E-2</v>
      </c>
      <c r="BH8" s="7">
        <f t="shared" ca="1" si="6"/>
        <v>1.6074303935352151E-2</v>
      </c>
      <c r="BI8" s="7">
        <f t="shared" ca="1" si="6"/>
        <v>1.4332596652797765E-2</v>
      </c>
      <c r="BJ8" s="7">
        <f t="shared" ca="1" si="6"/>
        <v>1.3139045618630352E-2</v>
      </c>
      <c r="BK8" s="7">
        <f t="shared" ca="1" si="6"/>
        <v>1.3403726038425929E-2</v>
      </c>
      <c r="BL8" s="7">
        <f t="shared" ca="1" si="6"/>
        <v>1.6324306934845198E-2</v>
      </c>
    </row>
    <row r="9" spans="1:64" x14ac:dyDescent="0.25">
      <c r="A9" s="5" t="s">
        <v>194</v>
      </c>
      <c r="B9" t="s">
        <v>397</v>
      </c>
      <c r="C9" s="7">
        <f ca="1">VLOOKUP($A9, INDIRECT("'"&amp;C7&amp;"'!A3:F220"), 3, FALSE)</f>
        <v>7.5701746296818251E-2</v>
      </c>
      <c r="D9" s="7">
        <f t="shared" ref="D9:BL9" ca="1" si="7">VLOOKUP($A9, INDIRECT("'"&amp;D7&amp;"'!A3:F220"), 3, FALSE)</f>
        <v>7.9227659433430644E-2</v>
      </c>
      <c r="E9" s="7">
        <f t="shared" ca="1" si="7"/>
        <v>7.7753667937932119E-2</v>
      </c>
      <c r="F9" s="7">
        <f t="shared" ca="1" si="7"/>
        <v>7.7352134751270535E-2</v>
      </c>
      <c r="G9" s="7">
        <f t="shared" ca="1" si="7"/>
        <v>7.8031441455163483E-2</v>
      </c>
      <c r="H9" s="7">
        <f t="shared" ca="1" si="7"/>
        <v>7.477439837076158E-2</v>
      </c>
      <c r="I9" s="7">
        <f t="shared" ca="1" si="7"/>
        <v>6.6809756811387067E-2</v>
      </c>
      <c r="J9" s="7">
        <f t="shared" ca="1" si="7"/>
        <v>6.3242145126553642E-2</v>
      </c>
      <c r="K9" s="7">
        <f t="shared" ca="1" si="7"/>
        <v>4.2547660950379061E-2</v>
      </c>
      <c r="L9" s="7">
        <f t="shared" ca="1" si="7"/>
        <v>3.8943486019986533E-2</v>
      </c>
      <c r="M9" s="7">
        <f t="shared" ca="1" si="7"/>
        <v>3.6823531160107066E-2</v>
      </c>
      <c r="N9" s="7">
        <f t="shared" ca="1" si="7"/>
        <v>3.586311176040826E-2</v>
      </c>
      <c r="O9" s="7">
        <f t="shared" ca="1" si="7"/>
        <v>3.5428375084869658E-2</v>
      </c>
      <c r="P9" s="7">
        <f t="shared" ca="1" si="7"/>
        <v>3.2396466049931592E-2</v>
      </c>
      <c r="Q9" s="7">
        <f t="shared" ca="1" si="7"/>
        <v>2.817108608127113E-2</v>
      </c>
      <c r="R9" s="7">
        <f t="shared" ca="1" si="7"/>
        <v>2.9024815897500909E-2</v>
      </c>
      <c r="S9" s="7">
        <f t="shared" ca="1" si="7"/>
        <v>2.9539333627386168E-2</v>
      </c>
      <c r="T9" s="7">
        <f t="shared" ca="1" si="7"/>
        <v>2.9854134296679831E-2</v>
      </c>
      <c r="U9" s="7">
        <f ca="1">VLOOKUP($A9, INDIRECT("'"&amp;U7&amp;"'!A3:F220"), 3, FALSE)</f>
        <v>2.8267243882649524E-2</v>
      </c>
      <c r="V9" s="7">
        <f ca="1">VLOOKUP($A9, INDIRECT("'"&amp;V7&amp;"'!A3:F220"), 3, FALSE)</f>
        <v>2.841956969165671E-2</v>
      </c>
      <c r="W9" s="7">
        <f ca="1">VLOOKUP($A9, INDIRECT("'"&amp;W7&amp;"'!A3:F220"), 3, FALSE)</f>
        <v>3.0570730708374527E-2</v>
      </c>
      <c r="X9" s="7">
        <f ca="1">VLOOKUP($A9, INDIRECT("'"&amp;X7&amp;"'!A3:F220"), 3, FALSE)</f>
        <v>2.9292623497469979E-2</v>
      </c>
      <c r="Y9" s="7">
        <f ca="1">VLOOKUP($A9, INDIRECT("'"&amp;Y7&amp;"'!A3:F220"), 3, FALSE)</f>
        <v>2.8001500398202848E-2</v>
      </c>
      <c r="Z9" s="7">
        <f t="shared" ca="1" si="7"/>
        <v>3.5881718113867658E-2</v>
      </c>
      <c r="AA9" s="7">
        <f t="shared" ca="1" si="7"/>
        <v>3.574528643991625E-2</v>
      </c>
      <c r="AB9" s="7">
        <f t="shared" ca="1" si="7"/>
        <v>3.5178633754509955E-2</v>
      </c>
      <c r="AC9" s="7">
        <f t="shared" ca="1" si="7"/>
        <v>3.8251167314134575E-2</v>
      </c>
      <c r="AD9" s="7">
        <f t="shared" ca="1" si="7"/>
        <v>3.8517414850299789E-2</v>
      </c>
      <c r="AE9" s="7">
        <f t="shared" ca="1" si="7"/>
        <v>3.8727170846057216E-2</v>
      </c>
      <c r="AF9" s="7">
        <f t="shared" ca="1" si="7"/>
        <v>3.8661645715195522E-2</v>
      </c>
      <c r="AG9" s="7">
        <f t="shared" ca="1" si="7"/>
        <v>3.9990299329411505E-2</v>
      </c>
      <c r="AH9" s="7">
        <f t="shared" ca="1" si="7"/>
        <v>3.6330998149169853E-2</v>
      </c>
      <c r="AI9" s="7">
        <f t="shared" ca="1" si="7"/>
        <v>3.7181204226019247E-2</v>
      </c>
      <c r="AJ9" s="7">
        <f t="shared" ca="1" si="7"/>
        <v>4.1439408990717297E-2</v>
      </c>
      <c r="AK9" s="7">
        <f t="shared" ca="1" si="7"/>
        <v>4.1503247200222811E-2</v>
      </c>
      <c r="AL9" s="7">
        <f t="shared" ca="1" si="7"/>
        <v>4.3751777249995988E-2</v>
      </c>
      <c r="AM9" s="7">
        <f t="shared" ca="1" si="7"/>
        <v>4.0170546934852593E-2</v>
      </c>
      <c r="AN9" s="7">
        <f t="shared" ca="1" si="7"/>
        <v>4.1851884128969501E-2</v>
      </c>
      <c r="AO9" s="7">
        <f t="shared" ca="1" si="7"/>
        <v>4.1253908677452301E-2</v>
      </c>
      <c r="AP9" s="7">
        <f t="shared" ca="1" si="7"/>
        <v>4.5754955551412693E-2</v>
      </c>
      <c r="AQ9" s="7">
        <f t="shared" ca="1" si="7"/>
        <v>5.009690157311706E-2</v>
      </c>
      <c r="AR9" s="7">
        <f t="shared" ca="1" si="7"/>
        <v>5.2002520800693404E-2</v>
      </c>
      <c r="AS9" s="7">
        <f t="shared" ca="1" si="7"/>
        <v>5.1428690002730565E-2</v>
      </c>
      <c r="AT9" s="7">
        <f t="shared" ca="1" si="7"/>
        <v>6.2262016671480555E-2</v>
      </c>
      <c r="AU9" s="7">
        <f t="shared" ca="1" si="7"/>
        <v>6.6171295379919753E-2</v>
      </c>
      <c r="AV9" s="7">
        <f t="shared" ca="1" si="7"/>
        <v>7.0700663549428333E-2</v>
      </c>
      <c r="AW9" s="7">
        <f t="shared" ca="1" si="7"/>
        <v>7.5970629374171067E-2</v>
      </c>
      <c r="AX9" s="7">
        <f t="shared" ca="1" si="7"/>
        <v>7.5235567508838017E-2</v>
      </c>
      <c r="AY9" s="7">
        <f t="shared" ca="1" si="7"/>
        <v>7.1256222861895507E-2</v>
      </c>
      <c r="AZ9" s="7">
        <f t="shared" ca="1" si="7"/>
        <v>6.9599982890234696E-2</v>
      </c>
      <c r="BA9" s="7">
        <f t="shared" ca="1" si="7"/>
        <v>7.30779899493635E-2</v>
      </c>
      <c r="BB9" s="7">
        <f t="shared" ca="1" si="7"/>
        <v>7.6774980169681623E-2</v>
      </c>
      <c r="BC9" s="7">
        <f ca="1">VLOOKUP($A9, INDIRECT("'"&amp;BC7&amp;"'!A3:F220"), 3, FALSE)</f>
        <v>7.9876698221883369E-2</v>
      </c>
      <c r="BD9" s="7">
        <f t="shared" ca="1" si="7"/>
        <v>8.1317892521493268E-2</v>
      </c>
      <c r="BE9" s="7">
        <f t="shared" ca="1" si="7"/>
        <v>0.10436063425875404</v>
      </c>
      <c r="BF9" s="7">
        <f t="shared" ca="1" si="7"/>
        <v>8.2404356202471649E-2</v>
      </c>
      <c r="BG9" s="7">
        <f t="shared" ca="1" si="7"/>
        <v>7.0323887982639499E-2</v>
      </c>
      <c r="BH9" s="7">
        <f t="shared" ca="1" si="7"/>
        <v>7.9992142511210271E-2</v>
      </c>
      <c r="BI9" s="7">
        <f t="shared" ca="1" si="7"/>
        <v>7.9057715102736348E-2</v>
      </c>
      <c r="BJ9" s="7">
        <f t="shared" ca="1" si="7"/>
        <v>7.8650688445921421E-2</v>
      </c>
      <c r="BK9" s="7">
        <f t="shared" ca="1" si="7"/>
        <v>7.7224608426067057E-2</v>
      </c>
      <c r="BL9" s="7">
        <f t="shared" ca="1" si="7"/>
        <v>7.7982652918478668E-2</v>
      </c>
    </row>
    <row r="10" spans="1:64" x14ac:dyDescent="0.25">
      <c r="A10" s="5" t="s">
        <v>194</v>
      </c>
      <c r="B10" t="s">
        <v>399</v>
      </c>
      <c r="C10" s="7">
        <f ca="1">VLOOKUP($A10, INDIRECT("'"&amp;C7&amp;"'!A3:F220"), 5, FALSE)</f>
        <v>5.0962327923822555E-2</v>
      </c>
      <c r="D10" s="7">
        <f t="shared" ref="D10:BL10" ca="1" si="8">VLOOKUP($A10, INDIRECT("'"&amp;D7&amp;"'!A3:F220"), 5, FALSE)</f>
        <v>5.1155444539939116E-2</v>
      </c>
      <c r="E10" s="7">
        <f t="shared" ca="1" si="8"/>
        <v>4.9602620984412669E-2</v>
      </c>
      <c r="F10" s="7">
        <f t="shared" ca="1" si="8"/>
        <v>4.5871082870796408E-2</v>
      </c>
      <c r="G10" s="7">
        <f t="shared" ca="1" si="8"/>
        <v>4.3310683081726892E-2</v>
      </c>
      <c r="H10" s="7">
        <f t="shared" ca="1" si="8"/>
        <v>3.7934201464412086E-2</v>
      </c>
      <c r="I10" s="7">
        <f t="shared" ca="1" si="8"/>
        <v>3.4334148214932275E-2</v>
      </c>
      <c r="J10" s="7">
        <f t="shared" ca="1" si="8"/>
        <v>3.5048848980283473E-2</v>
      </c>
      <c r="K10" s="7">
        <f t="shared" ca="1" si="8"/>
        <v>2.03230158683755E-2</v>
      </c>
      <c r="L10" s="7">
        <f t="shared" ca="1" si="8"/>
        <v>1.7375765569829327E-2</v>
      </c>
      <c r="M10" s="7">
        <f t="shared" ca="1" si="8"/>
        <v>1.5720700042049347E-2</v>
      </c>
      <c r="N10" s="7">
        <f t="shared" ca="1" si="8"/>
        <v>1.6428610639857698E-2</v>
      </c>
      <c r="O10" s="7">
        <f t="shared" ca="1" si="8"/>
        <v>1.709589620513377E-2</v>
      </c>
      <c r="P10" s="7">
        <f t="shared" ca="1" si="8"/>
        <v>1.668390249335281E-2</v>
      </c>
      <c r="Q10" s="7">
        <f t="shared" ca="1" si="8"/>
        <v>1.3588113518113941E-2</v>
      </c>
      <c r="R10" s="7">
        <f t="shared" ca="1" si="8"/>
        <v>1.5672996207482935E-2</v>
      </c>
      <c r="S10" s="7">
        <f t="shared" ca="1" si="8"/>
        <v>1.5979010104738386E-2</v>
      </c>
      <c r="T10" s="7">
        <f t="shared" ca="1" si="8"/>
        <v>1.5837034378717807E-2</v>
      </c>
      <c r="U10" s="7">
        <f ca="1">VLOOKUP($A10, INDIRECT("'"&amp;U7&amp;"'!A3:F220"), 5, FALSE)</f>
        <v>1.4608615611592513E-2</v>
      </c>
      <c r="V10" s="7">
        <f ca="1">VLOOKUP($A10, INDIRECT("'"&amp;V7&amp;"'!A3:F220"), 5, FALSE)</f>
        <v>1.4432116465083841E-2</v>
      </c>
      <c r="W10" s="7">
        <f ca="1">VLOOKUP($A10, INDIRECT("'"&amp;W7&amp;"'!A3:F220"), 5, FALSE)</f>
        <v>1.6469891414098766E-2</v>
      </c>
      <c r="X10" s="7">
        <f ca="1">VLOOKUP($A10, INDIRECT("'"&amp;X7&amp;"'!A3:F220"), 5, FALSE)</f>
        <v>1.5466815627869593E-2</v>
      </c>
      <c r="Y10" s="7">
        <f ca="1">VLOOKUP($A10, INDIRECT("'"&amp;Y7&amp;"'!A3:F220"), 5, FALSE)</f>
        <v>1.3180795500884546E-2</v>
      </c>
      <c r="Z10" s="7">
        <f t="shared" ca="1" si="8"/>
        <v>1.5327573235258896E-2</v>
      </c>
      <c r="AA10" s="7">
        <f t="shared" ca="1" si="8"/>
        <v>1.1340161257175112E-2</v>
      </c>
      <c r="AB10" s="7">
        <f t="shared" ca="1" si="8"/>
        <v>6.3779808751250125E-3</v>
      </c>
      <c r="AC10" s="7">
        <f t="shared" ca="1" si="8"/>
        <v>9.0866142791590707E-3</v>
      </c>
      <c r="AD10" s="7">
        <f t="shared" ca="1" si="8"/>
        <v>1.0852577907960299E-2</v>
      </c>
      <c r="AE10" s="7">
        <f t="shared" ca="1" si="8"/>
        <v>9.2767889475986569E-3</v>
      </c>
      <c r="AF10" s="7">
        <f t="shared" ca="1" si="8"/>
        <v>8.1560903554562421E-3</v>
      </c>
      <c r="AG10" s="7">
        <f t="shared" ca="1" si="8"/>
        <v>9.307571617529483E-3</v>
      </c>
      <c r="AH10" s="7">
        <f t="shared" ca="1" si="8"/>
        <v>8.3973822585556648E-3</v>
      </c>
      <c r="AI10" s="7">
        <f t="shared" ca="1" si="8"/>
        <v>1.0650792062687826E-2</v>
      </c>
      <c r="AJ10" s="7">
        <f t="shared" ca="1" si="8"/>
        <v>1.1006394191162335E-2</v>
      </c>
      <c r="AK10" s="7">
        <f t="shared" ca="1" si="8"/>
        <v>1.3375833616727624E-2</v>
      </c>
      <c r="AL10" s="7">
        <f t="shared" ca="1" si="8"/>
        <v>1.4546447586683105E-2</v>
      </c>
      <c r="AM10" s="7">
        <f t="shared" ca="1" si="8"/>
        <v>9.8904605278230251E-3</v>
      </c>
      <c r="AN10" s="7">
        <f t="shared" ca="1" si="8"/>
        <v>1.1192603887530517E-2</v>
      </c>
      <c r="AO10" s="7">
        <f t="shared" ca="1" si="8"/>
        <v>1.2653724778239651E-2</v>
      </c>
      <c r="AP10" s="7">
        <f t="shared" ca="1" si="8"/>
        <v>1.8519337897935521E-2</v>
      </c>
      <c r="AQ10" s="7">
        <f t="shared" ca="1" si="8"/>
        <v>4.0692054330124766E-2</v>
      </c>
      <c r="AR10" s="7">
        <f t="shared" ca="1" si="8"/>
        <v>4.1418392718914371E-2</v>
      </c>
      <c r="AS10" s="7">
        <f t="shared" ca="1" si="8"/>
        <v>4.1711334022812921E-2</v>
      </c>
      <c r="AT10" s="7">
        <f t="shared" ca="1" si="8"/>
        <v>5.1874785865131549E-2</v>
      </c>
      <c r="AU10" s="7">
        <f t="shared" ca="1" si="8"/>
        <v>5.5646271681204888E-2</v>
      </c>
      <c r="AV10" s="7">
        <f t="shared" ca="1" si="8"/>
        <v>6.0883989935131354E-2</v>
      </c>
      <c r="AW10" s="7">
        <f t="shared" ca="1" si="8"/>
        <v>6.6430697237776018E-2</v>
      </c>
      <c r="AX10" s="7">
        <f t="shared" ca="1" si="8"/>
        <v>6.5300775908643346E-2</v>
      </c>
      <c r="AY10" s="7">
        <f t="shared" ca="1" si="8"/>
        <v>6.1457268724796787E-2</v>
      </c>
      <c r="AZ10" s="7">
        <f t="shared" ca="1" si="8"/>
        <v>5.9637786466641682E-2</v>
      </c>
      <c r="BA10" s="7">
        <f t="shared" ca="1" si="8"/>
        <v>6.301626450453604E-2</v>
      </c>
      <c r="BB10" s="7">
        <f t="shared" ca="1" si="8"/>
        <v>6.6493104827322819E-2</v>
      </c>
      <c r="BC10" s="7">
        <f ca="1">VLOOKUP($A10, INDIRECT("'"&amp;BC7&amp;"'!A3:F220"), 5, FALSE)</f>
        <v>6.9855917086977012E-2</v>
      </c>
      <c r="BD10" s="7">
        <f t="shared" ca="1" si="8"/>
        <v>6.9718845243218766E-2</v>
      </c>
      <c r="BE10" s="7">
        <f t="shared" ca="1" si="8"/>
        <v>9.4179964996684351E-2</v>
      </c>
      <c r="BF10" s="7">
        <f t="shared" ca="1" si="8"/>
        <v>7.0339983114141941E-2</v>
      </c>
      <c r="BG10" s="7">
        <f t="shared" ca="1" si="8"/>
        <v>5.83633087695258E-2</v>
      </c>
      <c r="BH10" s="7">
        <f t="shared" ca="1" si="8"/>
        <v>6.3917838575858116E-2</v>
      </c>
      <c r="BI10" s="7">
        <f t="shared" ca="1" si="8"/>
        <v>6.4725118449938585E-2</v>
      </c>
      <c r="BJ10" s="7">
        <f t="shared" ca="1" si="8"/>
        <v>6.5511642827291064E-2</v>
      </c>
      <c r="BK10" s="7">
        <f t="shared" ca="1" si="8"/>
        <v>6.3820882387641123E-2</v>
      </c>
      <c r="BL10" s="7">
        <f t="shared" ca="1" si="8"/>
        <v>6.165834598363347E-2</v>
      </c>
    </row>
    <row r="11" spans="1:64" x14ac:dyDescent="0.25">
      <c r="A11" s="5" t="s">
        <v>194</v>
      </c>
      <c r="B11" t="s">
        <v>400</v>
      </c>
      <c r="C11" s="7">
        <f ca="1">VLOOKUP($A11, INDIRECT("'"&amp;C7&amp;"'!A3:I220"), 9, FALSE)</f>
        <v>2.675878944399868E-2</v>
      </c>
      <c r="D11" s="7">
        <f t="shared" ref="D11:BL11" ca="1" si="9">VLOOKUP($A11, INDIRECT("'"&amp;D7&amp;"'!A3:I220"), 9, FALSE)</f>
        <v>2.675878944399868E-2</v>
      </c>
      <c r="E11" s="7">
        <f t="shared" ca="1" si="9"/>
        <v>2.675878944399868E-2</v>
      </c>
      <c r="F11" s="7">
        <f t="shared" ca="1" si="9"/>
        <v>2.675878944399868E-2</v>
      </c>
      <c r="G11" s="7">
        <f t="shared" ca="1" si="9"/>
        <v>1.9065629117366509E-2</v>
      </c>
      <c r="H11" s="7">
        <f t="shared" ca="1" si="9"/>
        <v>1.9065629117366509E-2</v>
      </c>
      <c r="I11" s="7">
        <f t="shared" ca="1" si="9"/>
        <v>1.9065629117366509E-2</v>
      </c>
      <c r="J11" s="7">
        <f t="shared" ca="1" si="9"/>
        <v>1.9065629117366509E-2</v>
      </c>
      <c r="K11" s="7">
        <f t="shared" ca="1" si="9"/>
        <v>2.1857875135822526E-2</v>
      </c>
      <c r="L11" s="7">
        <f t="shared" ca="1" si="9"/>
        <v>1.9065629117366509E-2</v>
      </c>
      <c r="M11" s="7">
        <f t="shared" ca="1" si="9"/>
        <v>1.9065629117366509E-2</v>
      </c>
      <c r="N11" s="7">
        <f t="shared" ca="1" si="9"/>
        <v>1.9065629117366509E-2</v>
      </c>
      <c r="O11" s="7">
        <f t="shared" ca="1" si="9"/>
        <v>1.9065629117366509E-2</v>
      </c>
      <c r="P11" s="7">
        <f t="shared" ca="1" si="9"/>
        <v>1.9065629117366509E-2</v>
      </c>
      <c r="Q11" s="7">
        <f t="shared" ca="1" si="9"/>
        <v>1.9065629117366509E-2</v>
      </c>
      <c r="R11" s="7">
        <f t="shared" ca="1" si="9"/>
        <v>1.9065629117366509E-2</v>
      </c>
      <c r="S11" s="7">
        <f t="shared" ca="1" si="9"/>
        <v>1.9065629117366509E-2</v>
      </c>
      <c r="T11" s="7">
        <f t="shared" ca="1" si="9"/>
        <v>1.9065629117366509E-2</v>
      </c>
      <c r="U11" s="7">
        <f ca="1">VLOOKUP($A11, INDIRECT("'"&amp;U7&amp;"'!A3:I220"), 9, FALSE)</f>
        <v>1.9065629117366509E-2</v>
      </c>
      <c r="V11" s="7">
        <f ca="1">VLOOKUP($A11, INDIRECT("'"&amp;V7&amp;"'!A3:I220"), 9, FALSE)</f>
        <v>1.9065629117366509E-2</v>
      </c>
      <c r="W11" s="7">
        <f ca="1">VLOOKUP($A11, INDIRECT("'"&amp;W7&amp;"'!A3:I220"), 9, FALSE)</f>
        <v>1.9065629117366509E-2</v>
      </c>
      <c r="X11" s="7">
        <f ca="1">VLOOKUP($A11, INDIRECT("'"&amp;X7&amp;"'!A3:I220"), 9, FALSE)</f>
        <v>1.9065629117366509E-2</v>
      </c>
      <c r="Y11" s="7">
        <f ca="1">VLOOKUP($A11, INDIRECT("'"&amp;Y7&amp;"'!A3:I220"), 9, FALSE)</f>
        <v>1.9065629117366509E-2</v>
      </c>
      <c r="Z11" s="7">
        <f t="shared" ca="1" si="9"/>
        <v>1.9065629117366509E-2</v>
      </c>
      <c r="AA11" s="7">
        <f t="shared" ca="1" si="9"/>
        <v>1.9065629117366509E-2</v>
      </c>
      <c r="AB11" s="7">
        <f t="shared" ca="1" si="9"/>
        <v>1.9065629117366509E-2</v>
      </c>
      <c r="AC11" s="7">
        <f t="shared" ca="1" si="9"/>
        <v>1.9065629117366509E-2</v>
      </c>
      <c r="AD11" s="7">
        <f t="shared" ca="1" si="9"/>
        <v>1.9065629117366509E-2</v>
      </c>
      <c r="AE11" s="7">
        <f t="shared" ca="1" si="9"/>
        <v>1.9065629117366509E-2</v>
      </c>
      <c r="AF11" s="7">
        <f t="shared" ca="1" si="9"/>
        <v>1.9065629117366509E-2</v>
      </c>
      <c r="AG11" s="7">
        <f t="shared" ca="1" si="9"/>
        <v>1.9065629117366509E-2</v>
      </c>
      <c r="AH11" s="7">
        <f t="shared" ca="1" si="9"/>
        <v>1.9065629117366509E-2</v>
      </c>
      <c r="AI11" s="7">
        <f t="shared" ca="1" si="9"/>
        <v>1.9065629117366509E-2</v>
      </c>
      <c r="AJ11" s="7">
        <f t="shared" ca="1" si="9"/>
        <v>1.9065629117366509E-2</v>
      </c>
      <c r="AK11" s="7">
        <f t="shared" ca="1" si="9"/>
        <v>1.9065629117366509E-2</v>
      </c>
      <c r="AL11" s="7">
        <f t="shared" ca="1" si="9"/>
        <v>1.9065629117366509E-2</v>
      </c>
      <c r="AM11" s="7">
        <f t="shared" ca="1" si="9"/>
        <v>1.9065629117366509E-2</v>
      </c>
      <c r="AN11" s="7">
        <f t="shared" ca="1" si="9"/>
        <v>1.9065629117366509E-2</v>
      </c>
      <c r="AO11" s="7">
        <f t="shared" ca="1" si="9"/>
        <v>1.9065629117366509E-2</v>
      </c>
      <c r="AP11" s="7">
        <f t="shared" ca="1" si="9"/>
        <v>1.9065629117366509E-2</v>
      </c>
      <c r="AQ11" s="7">
        <f t="shared" ca="1" si="9"/>
        <v>1.9065629117366509E-2</v>
      </c>
      <c r="AR11" s="7">
        <f t="shared" ca="1" si="9"/>
        <v>1.9065629117366509E-2</v>
      </c>
      <c r="AS11" s="7">
        <f t="shared" ca="1" si="9"/>
        <v>1.9065629117366509E-2</v>
      </c>
      <c r="AT11" s="7">
        <f t="shared" ca="1" si="9"/>
        <v>1.9065629117366509E-2</v>
      </c>
      <c r="AU11" s="7">
        <f t="shared" ca="1" si="9"/>
        <v>1.9065629117366509E-2</v>
      </c>
      <c r="AV11" s="7">
        <f t="shared" ca="1" si="9"/>
        <v>1.9065629117366509E-2</v>
      </c>
      <c r="AW11" s="7">
        <f t="shared" ca="1" si="9"/>
        <v>1.9065629117366509E-2</v>
      </c>
      <c r="AX11" s="7">
        <f t="shared" ca="1" si="9"/>
        <v>1.9065629117366509E-2</v>
      </c>
      <c r="AY11" s="7">
        <f t="shared" ca="1" si="9"/>
        <v>1.9065629117366509E-2</v>
      </c>
      <c r="AZ11" s="7">
        <f t="shared" ca="1" si="9"/>
        <v>5.3182751406990997E-2</v>
      </c>
      <c r="BA11" s="7">
        <f t="shared" ca="1" si="9"/>
        <v>5.3182751406990997E-2</v>
      </c>
      <c r="BB11" s="7">
        <f t="shared" ca="1" si="9"/>
        <v>5.3182751406990997E-2</v>
      </c>
      <c r="BC11" s="7">
        <f ca="1">VLOOKUP($A11, INDIRECT("'"&amp;BC7&amp;"'!A3:I220"), 9, FALSE)</f>
        <v>5.3182751406990997E-2</v>
      </c>
      <c r="BD11" s="7">
        <f t="shared" ca="1" si="9"/>
        <v>5.3182751406990997E-2</v>
      </c>
      <c r="BE11" s="7">
        <f t="shared" ca="1" si="9"/>
        <v>5.3182751406990997E-2</v>
      </c>
      <c r="BF11" s="7">
        <f t="shared" ca="1" si="9"/>
        <v>5.3182751406990997E-2</v>
      </c>
      <c r="BG11" s="7">
        <f t="shared" ca="1" si="9"/>
        <v>5.3182751406990997E-2</v>
      </c>
      <c r="BH11" s="7">
        <f t="shared" ca="1" si="9"/>
        <v>5.3182751406990997E-2</v>
      </c>
      <c r="BI11" s="7">
        <f t="shared" ca="1" si="9"/>
        <v>5.3182751406990997E-2</v>
      </c>
      <c r="BJ11" s="7">
        <f t="shared" ca="1" si="9"/>
        <v>5.3182751406990997E-2</v>
      </c>
      <c r="BK11" s="7">
        <f t="shared" ca="1" si="9"/>
        <v>5.287299045571292E-2</v>
      </c>
      <c r="BL11" s="7">
        <f t="shared" ca="1" si="9"/>
        <v>5.287299045571292E-2</v>
      </c>
    </row>
    <row r="12" spans="1:64" x14ac:dyDescent="0.25">
      <c r="C12" s="2" t="s">
        <v>338</v>
      </c>
      <c r="D12" s="2" t="s">
        <v>339</v>
      </c>
      <c r="E12" s="2" t="s">
        <v>337</v>
      </c>
      <c r="F12" s="2" t="s">
        <v>340</v>
      </c>
      <c r="G12" s="2" t="s">
        <v>342</v>
      </c>
      <c r="H12" s="2" t="s">
        <v>343</v>
      </c>
      <c r="I12" s="2" t="s">
        <v>344</v>
      </c>
      <c r="J12" s="2" t="s">
        <v>345</v>
      </c>
      <c r="K12" s="2" t="s">
        <v>346</v>
      </c>
      <c r="L12" s="2" t="s">
        <v>347</v>
      </c>
      <c r="M12" s="2" t="s">
        <v>348</v>
      </c>
      <c r="N12" s="2" t="s">
        <v>349</v>
      </c>
      <c r="O12" s="2" t="s">
        <v>350</v>
      </c>
      <c r="P12" s="2" t="s">
        <v>351</v>
      </c>
      <c r="Q12" s="2" t="s">
        <v>352</v>
      </c>
      <c r="R12" s="2" t="s">
        <v>353</v>
      </c>
      <c r="S12" s="2" t="s">
        <v>354</v>
      </c>
      <c r="T12" s="2" t="s">
        <v>355</v>
      </c>
      <c r="U12" s="2" t="s">
        <v>434</v>
      </c>
      <c r="V12" s="2" t="s">
        <v>356</v>
      </c>
      <c r="W12" s="2" t="s">
        <v>357</v>
      </c>
      <c r="X12" s="2" t="s">
        <v>358</v>
      </c>
      <c r="Y12" s="2" t="s">
        <v>435</v>
      </c>
      <c r="Z12" s="2" t="s">
        <v>359</v>
      </c>
      <c r="AA12" s="2" t="s">
        <v>360</v>
      </c>
      <c r="AB12" s="2" t="s">
        <v>361</v>
      </c>
      <c r="AC12" s="2" t="s">
        <v>362</v>
      </c>
      <c r="AD12" s="2" t="s">
        <v>363</v>
      </c>
      <c r="AE12" s="2" t="s">
        <v>364</v>
      </c>
      <c r="AF12" s="2" t="s">
        <v>365</v>
      </c>
      <c r="AG12" s="2" t="s">
        <v>366</v>
      </c>
      <c r="AH12" s="2" t="s">
        <v>367</v>
      </c>
      <c r="AI12" s="2" t="s">
        <v>368</v>
      </c>
      <c r="AJ12" s="2" t="s">
        <v>369</v>
      </c>
      <c r="AK12" s="2" t="s">
        <v>370</v>
      </c>
      <c r="AL12" s="2" t="s">
        <v>371</v>
      </c>
      <c r="AM12" s="2" t="s">
        <v>372</v>
      </c>
      <c r="AN12" s="2" t="s">
        <v>373</v>
      </c>
      <c r="AO12" s="2" t="s">
        <v>374</v>
      </c>
      <c r="AP12" s="2" t="s">
        <v>375</v>
      </c>
      <c r="AQ12" s="2" t="s">
        <v>376</v>
      </c>
      <c r="AR12" s="2" t="s">
        <v>377</v>
      </c>
      <c r="AS12" s="2" t="s">
        <v>378</v>
      </c>
      <c r="AT12" s="2" t="s">
        <v>379</v>
      </c>
      <c r="AU12" s="2" t="s">
        <v>380</v>
      </c>
      <c r="AV12" s="2" t="s">
        <v>381</v>
      </c>
      <c r="AW12" s="2" t="s">
        <v>382</v>
      </c>
      <c r="AX12" s="2" t="s">
        <v>383</v>
      </c>
      <c r="AY12" s="2" t="s">
        <v>384</v>
      </c>
      <c r="AZ12" s="2" t="s">
        <v>385</v>
      </c>
      <c r="BA12" s="2" t="s">
        <v>386</v>
      </c>
      <c r="BB12" s="2" t="s">
        <v>387</v>
      </c>
      <c r="BC12" s="2" t="s">
        <v>432</v>
      </c>
      <c r="BD12" s="2" t="s">
        <v>388</v>
      </c>
      <c r="BE12" s="2" t="s">
        <v>389</v>
      </c>
      <c r="BF12" s="2" t="s">
        <v>390</v>
      </c>
      <c r="BG12" s="2" t="s">
        <v>391</v>
      </c>
      <c r="BH12" s="2" t="s">
        <v>392</v>
      </c>
      <c r="BI12" s="2" t="s">
        <v>393</v>
      </c>
      <c r="BJ12" s="2" t="s">
        <v>394</v>
      </c>
      <c r="BK12" s="2" t="s">
        <v>395</v>
      </c>
      <c r="BL12" s="2" t="s">
        <v>396</v>
      </c>
    </row>
    <row r="13" spans="1:64" x14ac:dyDescent="0.25">
      <c r="A13" s="5" t="s">
        <v>41</v>
      </c>
      <c r="B13" t="s">
        <v>398</v>
      </c>
      <c r="C13" s="7">
        <f t="shared" ref="C13:S13" ca="1" si="10">VLOOKUP($A13, INDIRECT("'"&amp;C12&amp;"'!A3:F220"), 2, FALSE)</f>
        <v>0.45416150342699879</v>
      </c>
      <c r="D13" s="7">
        <f t="shared" ca="1" si="10"/>
        <v>0.47446613718989811</v>
      </c>
      <c r="E13" s="7">
        <f t="shared" ca="1" si="10"/>
        <v>0.55323443524936611</v>
      </c>
      <c r="F13" s="7">
        <f t="shared" ca="1" si="10"/>
        <v>0.64878336310611906</v>
      </c>
      <c r="G13" s="7">
        <f t="shared" ca="1" si="10"/>
        <v>0.59155890026727997</v>
      </c>
      <c r="H13" s="7">
        <f t="shared" ca="1" si="10"/>
        <v>0.62681725964902768</v>
      </c>
      <c r="I13" s="7">
        <f t="shared" ca="1" si="10"/>
        <v>0.57708442919341441</v>
      </c>
      <c r="J13" s="7">
        <f t="shared" ca="1" si="10"/>
        <v>0.5883417417321507</v>
      </c>
      <c r="K13" s="7">
        <f t="shared" ca="1" si="10"/>
        <v>0.52725266654697411</v>
      </c>
      <c r="L13" s="7">
        <f t="shared" ca="1" si="10"/>
        <v>0.51838390067766404</v>
      </c>
      <c r="M13" s="7">
        <f t="shared" ca="1" si="10"/>
        <v>0.4746461695951637</v>
      </c>
      <c r="N13" s="7">
        <f t="shared" ca="1" si="10"/>
        <v>0.46263689485285653</v>
      </c>
      <c r="O13" s="7">
        <f t="shared" ca="1" si="10"/>
        <v>0.44746516612950904</v>
      </c>
      <c r="P13" s="7">
        <f t="shared" ca="1" si="10"/>
        <v>0.44878643331535722</v>
      </c>
      <c r="Q13" s="7">
        <f t="shared" ca="1" si="10"/>
        <v>0.42722640689130198</v>
      </c>
      <c r="R13" s="7">
        <f t="shared" ca="1" si="10"/>
        <v>0.42344375612130836</v>
      </c>
      <c r="S13" s="7">
        <f t="shared" ca="1" si="10"/>
        <v>0.41284155180969967</v>
      </c>
      <c r="T13" s="7">
        <f t="shared" ref="T13:Y13" ca="1" si="11">VLOOKUP($A13, INDIRECT("'"&amp;T12&amp;"'!A3:F220"), 2, FALSE)</f>
        <v>0.41744612799446801</v>
      </c>
      <c r="U13" s="7">
        <f t="shared" ca="1" si="11"/>
        <v>0.40254875280378694</v>
      </c>
      <c r="V13" s="7">
        <f t="shared" ca="1" si="11"/>
        <v>0.39834153251429194</v>
      </c>
      <c r="W13" s="7">
        <f t="shared" ca="1" si="11"/>
        <v>0.41303273531949591</v>
      </c>
      <c r="X13" s="7">
        <f t="shared" ca="1" si="11"/>
        <v>0.39879381423966143</v>
      </c>
      <c r="Y13" s="7">
        <f t="shared" ca="1" si="11"/>
        <v>0.39541545246551824</v>
      </c>
      <c r="Z13" s="7">
        <f t="shared" ref="Z13:BL13" ca="1" si="12">VLOOKUP($A13, INDIRECT("'"&amp;Z12&amp;"'!A3:F220"), 2, FALSE)</f>
        <v>0.42529683609267938</v>
      </c>
      <c r="AA13" s="7">
        <f t="shared" ca="1" si="12"/>
        <v>0.42951572599625798</v>
      </c>
      <c r="AB13" s="7">
        <f t="shared" ca="1" si="12"/>
        <v>0.51413312796411514</v>
      </c>
      <c r="AC13" s="7">
        <f t="shared" ca="1" si="12"/>
        <v>0.47086175006356262</v>
      </c>
      <c r="AD13" s="7">
        <f t="shared" ca="1" si="12"/>
        <v>0.46918295377180491</v>
      </c>
      <c r="AE13" s="7">
        <f t="shared" ca="1" si="12"/>
        <v>0.45375728692199063</v>
      </c>
      <c r="AF13" s="7">
        <f t="shared" ca="1" si="12"/>
        <v>0.4570074438509022</v>
      </c>
      <c r="AG13" s="7">
        <f t="shared" ca="1" si="12"/>
        <v>0.42244465655851043</v>
      </c>
      <c r="AH13" s="7">
        <f t="shared" ca="1" si="12"/>
        <v>0.48121374235669823</v>
      </c>
      <c r="AI13" s="7">
        <f t="shared" ca="1" si="12"/>
        <v>0.46431383802561083</v>
      </c>
      <c r="AJ13" s="7">
        <f t="shared" ca="1" si="12"/>
        <v>0.49892508925112228</v>
      </c>
      <c r="AK13" s="7">
        <f t="shared" ca="1" si="12"/>
        <v>0.47382693934226539</v>
      </c>
      <c r="AL13" s="7">
        <f t="shared" ca="1" si="12"/>
        <v>0.47529324881208818</v>
      </c>
      <c r="AM13" s="7">
        <f t="shared" ca="1" si="12"/>
        <v>0.47725217966838551</v>
      </c>
      <c r="AN13" s="7">
        <f t="shared" ca="1" si="12"/>
        <v>0.50882144798151019</v>
      </c>
      <c r="AO13" s="7">
        <f t="shared" ca="1" si="12"/>
        <v>0.49847858946794127</v>
      </c>
      <c r="AP13" s="7">
        <f t="shared" ca="1" si="12"/>
        <v>0.50490111985691466</v>
      </c>
      <c r="AQ13" s="7">
        <f t="shared" ca="1" si="12"/>
        <v>0.49488024153702476</v>
      </c>
      <c r="AR13" s="7">
        <f t="shared" ca="1" si="12"/>
        <v>0.50058253480685933</v>
      </c>
      <c r="AS13" s="7">
        <f t="shared" ca="1" si="12"/>
        <v>0.4767030151835594</v>
      </c>
      <c r="AT13" s="7">
        <f t="shared" ca="1" si="12"/>
        <v>0.51565654590575405</v>
      </c>
      <c r="AU13" s="7">
        <f t="shared" ca="1" si="12"/>
        <v>0.56079024686272816</v>
      </c>
      <c r="AV13" s="7">
        <f t="shared" ca="1" si="12"/>
        <v>0.56234362983101382</v>
      </c>
      <c r="AW13" s="7">
        <f t="shared" ca="1" si="12"/>
        <v>0.56305154786714096</v>
      </c>
      <c r="AX13" s="7">
        <f t="shared" ca="1" si="12"/>
        <v>0.55182500629870457</v>
      </c>
      <c r="AY13" s="7">
        <f t="shared" ca="1" si="12"/>
        <v>0.56235481111524921</v>
      </c>
      <c r="AZ13" s="7">
        <f t="shared" ca="1" si="12"/>
        <v>0.56058959697450872</v>
      </c>
      <c r="BA13" s="7">
        <f t="shared" ca="1" si="12"/>
        <v>0.56935647976134829</v>
      </c>
      <c r="BB13" s="7">
        <f t="shared" ca="1" si="12"/>
        <v>0.58915724971493744</v>
      </c>
      <c r="BC13" s="7">
        <f t="shared" ca="1" si="12"/>
        <v>0.63195842554798487</v>
      </c>
      <c r="BD13" s="7">
        <f t="shared" ca="1" si="12"/>
        <v>0.63811601601198975</v>
      </c>
      <c r="BE13" s="7">
        <f t="shared" ca="1" si="12"/>
        <v>0.62171565723671551</v>
      </c>
      <c r="BF13" s="7">
        <f t="shared" ca="1" si="12"/>
        <v>0.64538872708526041</v>
      </c>
      <c r="BG13" s="7">
        <f t="shared" ca="1" si="12"/>
        <v>0.64041049164303387</v>
      </c>
      <c r="BH13" s="7">
        <f t="shared" ca="1" si="12"/>
        <v>0.65006100230176134</v>
      </c>
      <c r="BI13" s="7">
        <f t="shared" ca="1" si="12"/>
        <v>0.64939331896696084</v>
      </c>
      <c r="BJ13" s="7">
        <f t="shared" ca="1" si="12"/>
        <v>0.66036512078312881</v>
      </c>
      <c r="BK13" s="7">
        <f t="shared" ca="1" si="12"/>
        <v>0.67229850306707883</v>
      </c>
      <c r="BL13" s="7">
        <f t="shared" ca="1" si="12"/>
        <v>0.68264244730179879</v>
      </c>
    </row>
    <row r="14" spans="1:64" x14ac:dyDescent="0.25">
      <c r="A14" s="5" t="s">
        <v>41</v>
      </c>
      <c r="B14" t="s">
        <v>397</v>
      </c>
      <c r="C14" s="7">
        <f ca="1">VLOOKUP($A14, INDIRECT("'"&amp;C12&amp;"'!A3:F220"), 3, FALSE)</f>
        <v>0.22585855721245662</v>
      </c>
      <c r="D14" s="7">
        <f t="shared" ref="D14:BL14" ca="1" si="13">VLOOKUP($A14, INDIRECT("'"&amp;D12&amp;"'!A3:F220"), 3, FALSE)</f>
        <v>0.23167537705383418</v>
      </c>
      <c r="E14" s="7">
        <f t="shared" ca="1" si="13"/>
        <v>0.21555223335860321</v>
      </c>
      <c r="F14" s="7">
        <f t="shared" ca="1" si="13"/>
        <v>0.20997829891472777</v>
      </c>
      <c r="G14" s="7">
        <f t="shared" ca="1" si="13"/>
        <v>0.21932699394139793</v>
      </c>
      <c r="H14" s="7">
        <f t="shared" ca="1" si="13"/>
        <v>0.18496880669163004</v>
      </c>
      <c r="I14" s="7">
        <f t="shared" ca="1" si="13"/>
        <v>0.17003856901572204</v>
      </c>
      <c r="J14" s="7">
        <f t="shared" ca="1" si="13"/>
        <v>0.17467262036776307</v>
      </c>
      <c r="K14" s="7">
        <f t="shared" ca="1" si="13"/>
        <v>0.20163096389720292</v>
      </c>
      <c r="L14" s="7">
        <f t="shared" ca="1" si="13"/>
        <v>0.19222398245732678</v>
      </c>
      <c r="M14" s="7">
        <f t="shared" ca="1" si="13"/>
        <v>0.19259215714035877</v>
      </c>
      <c r="N14" s="7">
        <f t="shared" ca="1" si="13"/>
        <v>0.18792869860689806</v>
      </c>
      <c r="O14" s="7">
        <f t="shared" ca="1" si="13"/>
        <v>0.17074419816205572</v>
      </c>
      <c r="P14" s="7">
        <f t="shared" ca="1" si="13"/>
        <v>0.17102443223244226</v>
      </c>
      <c r="Q14" s="7">
        <f t="shared" ca="1" si="13"/>
        <v>0.16169482337179791</v>
      </c>
      <c r="R14" s="7">
        <f t="shared" ca="1" si="13"/>
        <v>0.17743176004585734</v>
      </c>
      <c r="S14" s="7">
        <f t="shared" ca="1" si="13"/>
        <v>0.1943352343521649</v>
      </c>
      <c r="T14" s="7">
        <f t="shared" ca="1" si="13"/>
        <v>0.18227569016109385</v>
      </c>
      <c r="U14" s="7">
        <f ca="1">VLOOKUP($A14, INDIRECT("'"&amp;U12&amp;"'!A3:F220"), 3, FALSE)</f>
        <v>0.21770810648833788</v>
      </c>
      <c r="V14" s="7">
        <f ca="1">VLOOKUP($A14, INDIRECT("'"&amp;V12&amp;"'!A3:F220"), 3, FALSE)</f>
        <v>0.19879839270835195</v>
      </c>
      <c r="W14" s="7">
        <f ca="1">VLOOKUP($A14, INDIRECT("'"&amp;W12&amp;"'!A3:F220"), 3, FALSE)</f>
        <v>0.18667511227010491</v>
      </c>
      <c r="X14" s="7">
        <f ca="1">VLOOKUP($A14, INDIRECT("'"&amp;X12&amp;"'!A3:F220"), 3, FALSE)</f>
        <v>0.18678237934331007</v>
      </c>
      <c r="Y14" s="7">
        <f ca="1">VLOOKUP($A14, INDIRECT("'"&amp;Y12&amp;"'!A3:F220"), 3, FALSE)</f>
        <v>0.15022328652568162</v>
      </c>
      <c r="Z14" s="7">
        <f t="shared" ca="1" si="13"/>
        <v>0.16127051194802891</v>
      </c>
      <c r="AA14" s="7">
        <f t="shared" ca="1" si="13"/>
        <v>0.14727946842507192</v>
      </c>
      <c r="AB14" s="7">
        <f t="shared" ca="1" si="13"/>
        <v>0.14060689032769427</v>
      </c>
      <c r="AC14" s="7">
        <f t="shared" ca="1" si="13"/>
        <v>0.13856241180971302</v>
      </c>
      <c r="AD14" s="7">
        <f t="shared" ca="1" si="13"/>
        <v>0.14680581353740296</v>
      </c>
      <c r="AE14" s="7">
        <f t="shared" ca="1" si="13"/>
        <v>0.14325977846943697</v>
      </c>
      <c r="AF14" s="7">
        <f t="shared" ca="1" si="13"/>
        <v>0.12938589626702532</v>
      </c>
      <c r="AG14" s="7">
        <f t="shared" ca="1" si="13"/>
        <v>0.13213706621689328</v>
      </c>
      <c r="AH14" s="7">
        <f t="shared" ca="1" si="13"/>
        <v>0.14269832134554283</v>
      </c>
      <c r="AI14" s="7">
        <f t="shared" ca="1" si="13"/>
        <v>0.14980673321124144</v>
      </c>
      <c r="AJ14" s="7">
        <f t="shared" ca="1" si="13"/>
        <v>0.15684174520936139</v>
      </c>
      <c r="AK14" s="7">
        <f t="shared" ca="1" si="13"/>
        <v>0.17773650191200602</v>
      </c>
      <c r="AL14" s="7">
        <f t="shared" ca="1" si="13"/>
        <v>0.16707324788220024</v>
      </c>
      <c r="AM14" s="7">
        <f t="shared" ca="1" si="13"/>
        <v>0.15620771891060686</v>
      </c>
      <c r="AN14" s="7">
        <f t="shared" ca="1" si="13"/>
        <v>0.16494958160982012</v>
      </c>
      <c r="AO14" s="7">
        <f t="shared" ca="1" si="13"/>
        <v>0.17393007443855882</v>
      </c>
      <c r="AP14" s="7">
        <f t="shared" ca="1" si="13"/>
        <v>0.19397485296837799</v>
      </c>
      <c r="AQ14" s="7">
        <f t="shared" ca="1" si="13"/>
        <v>0.2029692868510356</v>
      </c>
      <c r="AR14" s="7">
        <f t="shared" ca="1" si="13"/>
        <v>0.19116661091304951</v>
      </c>
      <c r="AS14" s="7">
        <f t="shared" ca="1" si="13"/>
        <v>0.18136369289104595</v>
      </c>
      <c r="AT14" s="7">
        <f t="shared" ca="1" si="13"/>
        <v>0.19417345660080748</v>
      </c>
      <c r="AU14" s="7">
        <f t="shared" ca="1" si="13"/>
        <v>0.20955407710931059</v>
      </c>
      <c r="AV14" s="7">
        <f t="shared" ca="1" si="13"/>
        <v>0.21024988138996606</v>
      </c>
      <c r="AW14" s="7">
        <f t="shared" ca="1" si="13"/>
        <v>0.19133112841239155</v>
      </c>
      <c r="AX14" s="7">
        <f t="shared" ca="1" si="13"/>
        <v>0.18563633230645743</v>
      </c>
      <c r="AY14" s="7">
        <f t="shared" ca="1" si="13"/>
        <v>0.19333438007250908</v>
      </c>
      <c r="AZ14" s="7">
        <f t="shared" ca="1" si="13"/>
        <v>0.19503280378971488</v>
      </c>
      <c r="BA14" s="7">
        <f t="shared" ca="1" si="13"/>
        <v>0.20041978638502747</v>
      </c>
      <c r="BB14" s="7">
        <f t="shared" ca="1" si="13"/>
        <v>0.20637761289025278</v>
      </c>
      <c r="BC14" s="7">
        <f ca="1">VLOOKUP($A14, INDIRECT("'"&amp;BC12&amp;"'!A3:F220"), 3, FALSE)</f>
        <v>0.19820381164362391</v>
      </c>
      <c r="BD14" s="7">
        <f t="shared" ca="1" si="13"/>
        <v>0.19951889590111802</v>
      </c>
      <c r="BE14" s="7">
        <f t="shared" ca="1" si="13"/>
        <v>0.24187044480923325</v>
      </c>
      <c r="BF14" s="7">
        <f t="shared" ca="1" si="13"/>
        <v>0.18941155063190138</v>
      </c>
      <c r="BG14" s="7">
        <f t="shared" ca="1" si="13"/>
        <v>0.19554645338751514</v>
      </c>
      <c r="BH14" s="7">
        <f t="shared" ca="1" si="13"/>
        <v>0.17229017259151075</v>
      </c>
      <c r="BI14" s="7">
        <f t="shared" ca="1" si="13"/>
        <v>0.18953439863946742</v>
      </c>
      <c r="BJ14" s="7">
        <f t="shared" ca="1" si="13"/>
        <v>0.18802964751394535</v>
      </c>
      <c r="BK14" s="7">
        <f t="shared" ca="1" si="13"/>
        <v>0.18727399980826442</v>
      </c>
      <c r="BL14" s="7">
        <f t="shared" ca="1" si="13"/>
        <v>0.18538394573435091</v>
      </c>
    </row>
    <row r="15" spans="1:64" x14ac:dyDescent="0.25">
      <c r="A15" s="5" t="s">
        <v>41</v>
      </c>
      <c r="B15" t="s">
        <v>399</v>
      </c>
      <c r="C15" s="7">
        <f ca="1">VLOOKUP($A15, INDIRECT("'"&amp;C12&amp;"'!A3:F220"), 5, FALSE)</f>
        <v>-0.22830294621454217</v>
      </c>
      <c r="D15" s="7">
        <f t="shared" ref="D15:BL15" ca="1" si="14">VLOOKUP($A15, INDIRECT("'"&amp;D12&amp;"'!A3:F220"), 5, FALSE)</f>
        <v>-0.24279076013606393</v>
      </c>
      <c r="E15" s="7">
        <f t="shared" ca="1" si="14"/>
        <v>-0.33768220189076292</v>
      </c>
      <c r="F15" s="7">
        <f t="shared" ca="1" si="14"/>
        <v>-0.43880506419139131</v>
      </c>
      <c r="G15" s="7">
        <f t="shared" ca="1" si="14"/>
        <v>-0.37223190632588204</v>
      </c>
      <c r="H15" s="7">
        <f t="shared" ca="1" si="14"/>
        <v>-0.44184845295739761</v>
      </c>
      <c r="I15" s="7">
        <f t="shared" ca="1" si="14"/>
        <v>-0.4070458601776924</v>
      </c>
      <c r="J15" s="7">
        <f t="shared" ca="1" si="14"/>
        <v>-0.4136691213643876</v>
      </c>
      <c r="K15" s="7">
        <f t="shared" ca="1" si="14"/>
        <v>-0.32562170264977119</v>
      </c>
      <c r="L15" s="7">
        <f t="shared" ca="1" si="14"/>
        <v>-0.3261599182203373</v>
      </c>
      <c r="M15" s="7">
        <f t="shared" ca="1" si="14"/>
        <v>-0.28205401245480494</v>
      </c>
      <c r="N15" s="7">
        <f t="shared" ca="1" si="14"/>
        <v>-0.27470819624595844</v>
      </c>
      <c r="O15" s="7">
        <f t="shared" ca="1" si="14"/>
        <v>-0.27672096796745332</v>
      </c>
      <c r="P15" s="7">
        <f t="shared" ca="1" si="14"/>
        <v>-0.27776200108291493</v>
      </c>
      <c r="Q15" s="7">
        <f t="shared" ca="1" si="14"/>
        <v>-0.26553158351950407</v>
      </c>
      <c r="R15" s="7">
        <f t="shared" ca="1" si="14"/>
        <v>-0.24601199607545102</v>
      </c>
      <c r="S15" s="7">
        <f t="shared" ca="1" si="14"/>
        <v>-0.21850631745753477</v>
      </c>
      <c r="T15" s="7">
        <f t="shared" ca="1" si="14"/>
        <v>-0.23517043783337416</v>
      </c>
      <c r="U15" s="7">
        <f ca="1">VLOOKUP($A15, INDIRECT("'"&amp;U12&amp;"'!A3:F220"), 5, FALSE)</f>
        <v>-0.18484064631544905</v>
      </c>
      <c r="V15" s="7">
        <f ca="1">VLOOKUP($A15, INDIRECT("'"&amp;V12&amp;"'!A3:F220"), 5, FALSE)</f>
        <v>-0.19954313980593999</v>
      </c>
      <c r="W15" s="7">
        <f ca="1">VLOOKUP($A15, INDIRECT("'"&amp;W12&amp;"'!A3:F220"), 5, FALSE)</f>
        <v>-0.226357623049391</v>
      </c>
      <c r="X15" s="7">
        <f ca="1">VLOOKUP($A15, INDIRECT("'"&amp;X12&amp;"'!A3:F220"), 5, FALSE)</f>
        <v>-0.21201143489635135</v>
      </c>
      <c r="Y15" s="7">
        <f ca="1">VLOOKUP($A15, INDIRECT("'"&amp;Y12&amp;"'!A3:F220"), 5, FALSE)</f>
        <v>-0.24519216593983661</v>
      </c>
      <c r="Z15" s="7">
        <f t="shared" ca="1" si="14"/>
        <v>-0.26402632414465044</v>
      </c>
      <c r="AA15" s="7">
        <f t="shared" ca="1" si="14"/>
        <v>-0.28223625757118609</v>
      </c>
      <c r="AB15" s="7">
        <f t="shared" ca="1" si="14"/>
        <v>-0.3735262376364209</v>
      </c>
      <c r="AC15" s="7">
        <f t="shared" ca="1" si="14"/>
        <v>-0.33229933825384961</v>
      </c>
      <c r="AD15" s="7">
        <f t="shared" ca="1" si="14"/>
        <v>-0.32237714023440195</v>
      </c>
      <c r="AE15" s="7">
        <f t="shared" ca="1" si="14"/>
        <v>-0.31049750845255364</v>
      </c>
      <c r="AF15" s="7">
        <f t="shared" ca="1" si="14"/>
        <v>-0.32762154758387685</v>
      </c>
      <c r="AG15" s="7">
        <f t="shared" ca="1" si="14"/>
        <v>-0.29030759034161713</v>
      </c>
      <c r="AH15" s="7">
        <f t="shared" ca="1" si="14"/>
        <v>-0.33851542101115539</v>
      </c>
      <c r="AI15" s="7">
        <f t="shared" ca="1" si="14"/>
        <v>-0.31450710481436939</v>
      </c>
      <c r="AJ15" s="7">
        <f t="shared" ca="1" si="14"/>
        <v>-0.34208334404176088</v>
      </c>
      <c r="AK15" s="7">
        <f t="shared" ca="1" si="14"/>
        <v>-0.29609043743025937</v>
      </c>
      <c r="AL15" s="7">
        <f t="shared" ca="1" si="14"/>
        <v>-0.30822000092988794</v>
      </c>
      <c r="AM15" s="7">
        <f t="shared" ca="1" si="14"/>
        <v>-0.32104446075777865</v>
      </c>
      <c r="AN15" s="7">
        <f t="shared" ca="1" si="14"/>
        <v>-0.34387186637169009</v>
      </c>
      <c r="AO15" s="7">
        <f t="shared" ca="1" si="14"/>
        <v>-0.32454851502938242</v>
      </c>
      <c r="AP15" s="7">
        <f t="shared" ca="1" si="14"/>
        <v>-0.31092626688853664</v>
      </c>
      <c r="AQ15" s="7">
        <f t="shared" ca="1" si="14"/>
        <v>-0.29191095468598915</v>
      </c>
      <c r="AR15" s="7">
        <f t="shared" ca="1" si="14"/>
        <v>-0.30941592389380979</v>
      </c>
      <c r="AS15" s="7">
        <f t="shared" ca="1" si="14"/>
        <v>-0.29533932229251347</v>
      </c>
      <c r="AT15" s="7">
        <f t="shared" ca="1" si="14"/>
        <v>-0.32148308930494657</v>
      </c>
      <c r="AU15" s="7">
        <f t="shared" ca="1" si="14"/>
        <v>-0.35123616975341754</v>
      </c>
      <c r="AV15" s="7">
        <f t="shared" ca="1" si="14"/>
        <v>-0.35209374844104779</v>
      </c>
      <c r="AW15" s="7">
        <f t="shared" ca="1" si="14"/>
        <v>-0.37172041945474943</v>
      </c>
      <c r="AX15" s="7">
        <f t="shared" ca="1" si="14"/>
        <v>-0.36618867399224714</v>
      </c>
      <c r="AY15" s="7">
        <f t="shared" ca="1" si="14"/>
        <v>-0.36902043104274013</v>
      </c>
      <c r="AZ15" s="7">
        <f t="shared" ca="1" si="14"/>
        <v>-0.36555679318479384</v>
      </c>
      <c r="BA15" s="7">
        <f t="shared" ca="1" si="14"/>
        <v>-0.36893669337632085</v>
      </c>
      <c r="BB15" s="7">
        <f t="shared" ca="1" si="14"/>
        <v>-0.38277963682468463</v>
      </c>
      <c r="BC15" s="7">
        <f ca="1">VLOOKUP($A15, INDIRECT("'"&amp;BC12&amp;"'!A3:F220"), 5, FALSE)</f>
        <v>-0.43375461390436099</v>
      </c>
      <c r="BD15" s="7">
        <f t="shared" ca="1" si="14"/>
        <v>-0.43859712011087171</v>
      </c>
      <c r="BE15" s="7">
        <f t="shared" ca="1" si="14"/>
        <v>-0.37984521242748226</v>
      </c>
      <c r="BF15" s="7">
        <f t="shared" ca="1" si="14"/>
        <v>-0.455977176453359</v>
      </c>
      <c r="BG15" s="7">
        <f t="shared" ca="1" si="14"/>
        <v>-0.44486403825551873</v>
      </c>
      <c r="BH15" s="7">
        <f t="shared" ca="1" si="14"/>
        <v>-0.47777082971025059</v>
      </c>
      <c r="BI15" s="7">
        <f t="shared" ca="1" si="14"/>
        <v>-0.45985892032749343</v>
      </c>
      <c r="BJ15" s="7">
        <f t="shared" ca="1" si="14"/>
        <v>-0.47233547326918346</v>
      </c>
      <c r="BK15" s="7">
        <f t="shared" ca="1" si="14"/>
        <v>-0.48502450325881441</v>
      </c>
      <c r="BL15" s="7">
        <f t="shared" ca="1" si="14"/>
        <v>-0.49725850156744789</v>
      </c>
    </row>
    <row r="16" spans="1:64" x14ac:dyDescent="0.25">
      <c r="A16" s="5" t="s">
        <v>41</v>
      </c>
      <c r="B16" t="s">
        <v>400</v>
      </c>
      <c r="C16" s="7">
        <f ca="1">VLOOKUP($A16, INDIRECT("'"&amp;C12&amp;"'!A3:I220"), 9, FALSE)</f>
        <v>0.48467313241766607</v>
      </c>
      <c r="D16" s="7">
        <f t="shared" ref="D16:BL16" ca="1" si="15">VLOOKUP($A16, INDIRECT("'"&amp;D12&amp;"'!A3:I220"), 9, FALSE)</f>
        <v>0.48467313241766607</v>
      </c>
      <c r="E16" s="7">
        <f t="shared" ca="1" si="15"/>
        <v>0.48467313241766607</v>
      </c>
      <c r="F16" s="7">
        <f t="shared" ca="1" si="15"/>
        <v>0.48467313241766607</v>
      </c>
      <c r="G16" s="7">
        <f t="shared" ca="1" si="15"/>
        <v>0.41341341206399035</v>
      </c>
      <c r="H16" s="7">
        <f t="shared" ca="1" si="15"/>
        <v>0.41341341206399035</v>
      </c>
      <c r="I16" s="7">
        <f t="shared" ca="1" si="15"/>
        <v>0.41341341206399035</v>
      </c>
      <c r="J16" s="7">
        <f t="shared" ca="1" si="15"/>
        <v>0.41341341206399035</v>
      </c>
      <c r="K16" s="7">
        <f t="shared" ca="1" si="15"/>
        <v>0.38264623068266407</v>
      </c>
      <c r="L16" s="7">
        <f t="shared" ca="1" si="15"/>
        <v>0.41341341206399035</v>
      </c>
      <c r="M16" s="7">
        <f t="shared" ca="1" si="15"/>
        <v>0.41341341206399035</v>
      </c>
      <c r="N16" s="7">
        <f t="shared" ca="1" si="15"/>
        <v>0.41341341206399035</v>
      </c>
      <c r="O16" s="7">
        <f t="shared" ca="1" si="15"/>
        <v>0.41341341206399035</v>
      </c>
      <c r="P16" s="7">
        <f t="shared" ca="1" si="15"/>
        <v>0.41341341206399035</v>
      </c>
      <c r="Q16" s="7">
        <f t="shared" ca="1" si="15"/>
        <v>0.41341341206399035</v>
      </c>
      <c r="R16" s="7">
        <f t="shared" ca="1" si="15"/>
        <v>0.41341341206399035</v>
      </c>
      <c r="S16" s="7">
        <f t="shared" ca="1" si="15"/>
        <v>0.41341341206399035</v>
      </c>
      <c r="T16" s="7">
        <f t="shared" ca="1" si="15"/>
        <v>0.41341341206399035</v>
      </c>
      <c r="U16" s="7">
        <f ca="1">VLOOKUP($A16, INDIRECT("'"&amp;U12&amp;"'!A3:I220"), 9, FALSE)</f>
        <v>0.41341341206399035</v>
      </c>
      <c r="V16" s="7">
        <f ca="1">VLOOKUP($A16, INDIRECT("'"&amp;V12&amp;"'!A3:I220"), 9, FALSE)</f>
        <v>0.41341341206399035</v>
      </c>
      <c r="W16" s="7">
        <f ca="1">VLOOKUP($A16, INDIRECT("'"&amp;W12&amp;"'!A3:I220"), 9, FALSE)</f>
        <v>0.41341341206399035</v>
      </c>
      <c r="X16" s="7">
        <f ca="1">VLOOKUP($A16, INDIRECT("'"&amp;X12&amp;"'!A3:I220"), 9, FALSE)</f>
        <v>0.41341341206399035</v>
      </c>
      <c r="Y16" s="7">
        <f ca="1">VLOOKUP($A16, INDIRECT("'"&amp;Y12&amp;"'!A3:I220"), 9, FALSE)</f>
        <v>0.41341341206399035</v>
      </c>
      <c r="Z16" s="7">
        <f t="shared" ca="1" si="15"/>
        <v>0.41341341206399035</v>
      </c>
      <c r="AA16" s="7">
        <f t="shared" ca="1" si="15"/>
        <v>0.41341341206399035</v>
      </c>
      <c r="AB16" s="7">
        <f t="shared" ca="1" si="15"/>
        <v>0.41341341206399035</v>
      </c>
      <c r="AC16" s="7">
        <f t="shared" ca="1" si="15"/>
        <v>0.41341341206399035</v>
      </c>
      <c r="AD16" s="7">
        <f t="shared" ca="1" si="15"/>
        <v>0.41341341206399035</v>
      </c>
      <c r="AE16" s="7">
        <f t="shared" ca="1" si="15"/>
        <v>0.41341341206399035</v>
      </c>
      <c r="AF16" s="7">
        <f t="shared" ca="1" si="15"/>
        <v>0.41341341206399035</v>
      </c>
      <c r="AG16" s="7">
        <f t="shared" ca="1" si="15"/>
        <v>0.41341341206399035</v>
      </c>
      <c r="AH16" s="7">
        <f t="shared" ca="1" si="15"/>
        <v>0.41341341206399035</v>
      </c>
      <c r="AI16" s="7">
        <f t="shared" ca="1" si="15"/>
        <v>0.41341341206399035</v>
      </c>
      <c r="AJ16" s="7">
        <f t="shared" ca="1" si="15"/>
        <v>0.41341341206399035</v>
      </c>
      <c r="AK16" s="7">
        <f t="shared" ca="1" si="15"/>
        <v>0.41341341206399035</v>
      </c>
      <c r="AL16" s="7">
        <f t="shared" ca="1" si="15"/>
        <v>0.41341341206399035</v>
      </c>
      <c r="AM16" s="7">
        <f t="shared" ca="1" si="15"/>
        <v>0.41341341206399035</v>
      </c>
      <c r="AN16" s="7">
        <f t="shared" ca="1" si="15"/>
        <v>0.41341341206399035</v>
      </c>
      <c r="AO16" s="7">
        <f t="shared" ca="1" si="15"/>
        <v>0.41341341206399035</v>
      </c>
      <c r="AP16" s="7">
        <f t="shared" ca="1" si="15"/>
        <v>0.41341341206399035</v>
      </c>
      <c r="AQ16" s="7">
        <f t="shared" ca="1" si="15"/>
        <v>0.41341341206399035</v>
      </c>
      <c r="AR16" s="7">
        <f t="shared" ca="1" si="15"/>
        <v>0.41341341206399035</v>
      </c>
      <c r="AS16" s="7">
        <f t="shared" ca="1" si="15"/>
        <v>0.41341341206399035</v>
      </c>
      <c r="AT16" s="7">
        <f t="shared" ca="1" si="15"/>
        <v>0.41341341206399035</v>
      </c>
      <c r="AU16" s="7">
        <f t="shared" ca="1" si="15"/>
        <v>0.41341341206399035</v>
      </c>
      <c r="AV16" s="7">
        <f t="shared" ca="1" si="15"/>
        <v>0.41341341206399035</v>
      </c>
      <c r="AW16" s="7">
        <f t="shared" ca="1" si="15"/>
        <v>0.41341341206399035</v>
      </c>
      <c r="AX16" s="7">
        <f t="shared" ca="1" si="15"/>
        <v>0.41341341206399035</v>
      </c>
      <c r="AY16" s="7">
        <f t="shared" ca="1" si="15"/>
        <v>0.41341341206399035</v>
      </c>
      <c r="AZ16" s="7">
        <f t="shared" ca="1" si="15"/>
        <v>0.39919644932230058</v>
      </c>
      <c r="BA16" s="7">
        <f t="shared" ca="1" si="15"/>
        <v>0.39919644932230058</v>
      </c>
      <c r="BB16" s="7">
        <f t="shared" ca="1" si="15"/>
        <v>0.39919644932230058</v>
      </c>
      <c r="BC16" s="7">
        <f ca="1">VLOOKUP($A16, INDIRECT("'"&amp;BC12&amp;"'!A3:I220"), 9, FALSE)</f>
        <v>0.39919644932230058</v>
      </c>
      <c r="BD16" s="7">
        <f t="shared" ca="1" si="15"/>
        <v>0.39919644932230058</v>
      </c>
      <c r="BE16" s="7">
        <f t="shared" ca="1" si="15"/>
        <v>0.39919644932230058</v>
      </c>
      <c r="BF16" s="7">
        <f t="shared" ca="1" si="15"/>
        <v>0.39919644932230058</v>
      </c>
      <c r="BG16" s="7">
        <f t="shared" ca="1" si="15"/>
        <v>0.39919644932230058</v>
      </c>
      <c r="BH16" s="7">
        <f t="shared" ca="1" si="15"/>
        <v>0.39919644932230058</v>
      </c>
      <c r="BI16" s="7">
        <f t="shared" ca="1" si="15"/>
        <v>0.39919644932230058</v>
      </c>
      <c r="BJ16" s="7">
        <f t="shared" ca="1" si="15"/>
        <v>0.39919644932230058</v>
      </c>
      <c r="BK16" s="7">
        <f t="shared" ca="1" si="15"/>
        <v>0.27854297338911638</v>
      </c>
      <c r="BL16" s="7">
        <f t="shared" ca="1" si="15"/>
        <v>0.27854297338911638</v>
      </c>
    </row>
    <row r="17" spans="1:64" x14ac:dyDescent="0.25">
      <c r="C17" s="2" t="s">
        <v>338</v>
      </c>
      <c r="D17" s="2" t="s">
        <v>339</v>
      </c>
      <c r="E17" s="2" t="s">
        <v>337</v>
      </c>
      <c r="F17" s="2" t="s">
        <v>340</v>
      </c>
      <c r="G17" s="2" t="s">
        <v>342</v>
      </c>
      <c r="H17" s="2" t="s">
        <v>343</v>
      </c>
      <c r="I17" s="2" t="s">
        <v>344</v>
      </c>
      <c r="J17" s="2" t="s">
        <v>345</v>
      </c>
      <c r="K17" s="2" t="s">
        <v>346</v>
      </c>
      <c r="L17" s="2" t="s">
        <v>347</v>
      </c>
      <c r="M17" s="2" t="s">
        <v>348</v>
      </c>
      <c r="N17" s="2" t="s">
        <v>349</v>
      </c>
      <c r="O17" s="2" t="s">
        <v>350</v>
      </c>
      <c r="P17" s="2" t="s">
        <v>351</v>
      </c>
      <c r="Q17" s="2" t="s">
        <v>352</v>
      </c>
      <c r="R17" s="2" t="s">
        <v>353</v>
      </c>
      <c r="S17" s="2" t="s">
        <v>354</v>
      </c>
      <c r="T17" s="2" t="s">
        <v>355</v>
      </c>
      <c r="U17" s="2" t="s">
        <v>434</v>
      </c>
      <c r="V17" s="2" t="s">
        <v>356</v>
      </c>
      <c r="W17" s="2" t="s">
        <v>357</v>
      </c>
      <c r="X17" s="2" t="s">
        <v>358</v>
      </c>
      <c r="Y17" s="2" t="s">
        <v>435</v>
      </c>
      <c r="Z17" s="2" t="s">
        <v>359</v>
      </c>
      <c r="AA17" s="2" t="s">
        <v>360</v>
      </c>
      <c r="AB17" s="2" t="s">
        <v>361</v>
      </c>
      <c r="AC17" s="2" t="s">
        <v>362</v>
      </c>
      <c r="AD17" s="2" t="s">
        <v>363</v>
      </c>
      <c r="AE17" s="2" t="s">
        <v>364</v>
      </c>
      <c r="AF17" s="2" t="s">
        <v>365</v>
      </c>
      <c r="AG17" s="2" t="s">
        <v>366</v>
      </c>
      <c r="AH17" s="2" t="s">
        <v>367</v>
      </c>
      <c r="AI17" s="2" t="s">
        <v>368</v>
      </c>
      <c r="AJ17" s="2" t="s">
        <v>369</v>
      </c>
      <c r="AK17" s="2" t="s">
        <v>370</v>
      </c>
      <c r="AL17" s="2" t="s">
        <v>371</v>
      </c>
      <c r="AM17" s="2" t="s">
        <v>372</v>
      </c>
      <c r="AN17" s="2" t="s">
        <v>373</v>
      </c>
      <c r="AO17" s="2" t="s">
        <v>374</v>
      </c>
      <c r="AP17" s="2" t="s">
        <v>375</v>
      </c>
      <c r="AQ17" s="2" t="s">
        <v>376</v>
      </c>
      <c r="AR17" s="2" t="s">
        <v>377</v>
      </c>
      <c r="AS17" s="2" t="s">
        <v>378</v>
      </c>
      <c r="AT17" s="2" t="s">
        <v>379</v>
      </c>
      <c r="AU17" s="2" t="s">
        <v>380</v>
      </c>
      <c r="AV17" s="2" t="s">
        <v>381</v>
      </c>
      <c r="AW17" s="2" t="s">
        <v>382</v>
      </c>
      <c r="AX17" s="2" t="s">
        <v>383</v>
      </c>
      <c r="AY17" s="2" t="s">
        <v>384</v>
      </c>
      <c r="AZ17" s="2" t="s">
        <v>385</v>
      </c>
      <c r="BA17" s="2" t="s">
        <v>386</v>
      </c>
      <c r="BB17" s="2" t="s">
        <v>387</v>
      </c>
      <c r="BC17" s="2" t="s">
        <v>432</v>
      </c>
      <c r="BD17" s="2" t="s">
        <v>388</v>
      </c>
      <c r="BE17" s="2" t="s">
        <v>389</v>
      </c>
      <c r="BF17" s="2" t="s">
        <v>390</v>
      </c>
      <c r="BG17" s="2" t="s">
        <v>391</v>
      </c>
      <c r="BH17" s="2" t="s">
        <v>392</v>
      </c>
      <c r="BI17" s="2" t="s">
        <v>393</v>
      </c>
      <c r="BJ17" s="2" t="s">
        <v>394</v>
      </c>
      <c r="BK17" s="2" t="s">
        <v>395</v>
      </c>
      <c r="BL17" s="2" t="s">
        <v>396</v>
      </c>
    </row>
    <row r="18" spans="1:64" x14ac:dyDescent="0.25">
      <c r="A18" s="5" t="s">
        <v>216</v>
      </c>
      <c r="B18" t="s">
        <v>398</v>
      </c>
      <c r="C18" s="7">
        <f t="shared" ref="C18:S18" ca="1" si="16">VLOOKUP($A18, INDIRECT("'"&amp;C17&amp;"'!A3:F220"), 2, FALSE)</f>
        <v>5.4205799478797709E-2</v>
      </c>
      <c r="D18" s="7">
        <f t="shared" ca="1" si="16"/>
        <v>5.5511673364447629E-2</v>
      </c>
      <c r="E18" s="7">
        <f t="shared" ca="1" si="16"/>
        <v>5.3640942532206859E-2</v>
      </c>
      <c r="F18" s="7">
        <f t="shared" ca="1" si="16"/>
        <v>5.5721938454238631E-2</v>
      </c>
      <c r="G18" s="7">
        <f t="shared" ca="1" si="16"/>
        <v>5.7838493958024102E-2</v>
      </c>
      <c r="H18" s="7">
        <f t="shared" ca="1" si="16"/>
        <v>5.9325262762019465E-2</v>
      </c>
      <c r="I18" s="7">
        <f t="shared" ca="1" si="16"/>
        <v>6.0135042149028713E-2</v>
      </c>
      <c r="J18" s="7">
        <f t="shared" ca="1" si="16"/>
        <v>5.6940138381074777E-2</v>
      </c>
      <c r="K18" s="7">
        <f t="shared" ca="1" si="16"/>
        <v>0.13543493113919983</v>
      </c>
      <c r="L18" s="7">
        <f t="shared" ca="1" si="16"/>
        <v>0.14504494104055723</v>
      </c>
      <c r="M18" s="7">
        <f t="shared" ca="1" si="16"/>
        <v>0.15187975568926923</v>
      </c>
      <c r="N18" s="7">
        <f t="shared" ca="1" si="16"/>
        <v>0.12729967420299165</v>
      </c>
      <c r="O18" s="7">
        <f t="shared" ca="1" si="16"/>
        <v>0.11759260562862989</v>
      </c>
      <c r="P18" s="7">
        <f t="shared" ca="1" si="16"/>
        <v>0.10572189691814629</v>
      </c>
      <c r="Q18" s="7">
        <f t="shared" ca="1" si="16"/>
        <v>9.7198509709762695E-2</v>
      </c>
      <c r="R18" s="7">
        <f t="shared" ca="1" si="16"/>
        <v>9.2149494414926258E-2</v>
      </c>
      <c r="S18" s="7">
        <f t="shared" ca="1" si="16"/>
        <v>8.9482667723897527E-2</v>
      </c>
      <c r="T18" s="7">
        <f t="shared" ref="T18:Y18" ca="1" si="17">VLOOKUP($A18, INDIRECT("'"&amp;T17&amp;"'!A3:F220"), 2, FALSE)</f>
        <v>8.8717142023368056E-2</v>
      </c>
      <c r="U18" s="7">
        <f t="shared" ca="1" si="17"/>
        <v>8.5792484883278633E-2</v>
      </c>
      <c r="V18" s="7">
        <f t="shared" ca="1" si="17"/>
        <v>8.1507008769713257E-2</v>
      </c>
      <c r="W18" s="7">
        <f t="shared" ca="1" si="17"/>
        <v>8.0561859704320143E-2</v>
      </c>
      <c r="X18" s="7">
        <f t="shared" ca="1" si="17"/>
        <v>7.849836280104544E-2</v>
      </c>
      <c r="Y18" s="7">
        <f t="shared" ca="1" si="17"/>
        <v>8.8366983795491114E-2</v>
      </c>
      <c r="Z18" s="7">
        <f t="shared" ref="Z18:BL18" ca="1" si="18">VLOOKUP($A18, INDIRECT("'"&amp;Z17&amp;"'!A3:F220"), 2, FALSE)</f>
        <v>9.5914614671512077E-2</v>
      </c>
      <c r="AA18" s="7">
        <f t="shared" ca="1" si="18"/>
        <v>9.6270177740334334E-2</v>
      </c>
      <c r="AB18" s="7">
        <f t="shared" ca="1" si="18"/>
        <v>0.11850162637760736</v>
      </c>
      <c r="AC18" s="7">
        <f t="shared" ca="1" si="18"/>
        <v>0.10678529850599723</v>
      </c>
      <c r="AD18" s="7">
        <f t="shared" ca="1" si="18"/>
        <v>0.10277698025866316</v>
      </c>
      <c r="AE18" s="7">
        <f t="shared" ca="1" si="18"/>
        <v>9.9361035234613759E-2</v>
      </c>
      <c r="AF18" s="7">
        <f t="shared" ca="1" si="18"/>
        <v>0.10211000079445039</v>
      </c>
      <c r="AG18" s="7">
        <f t="shared" ca="1" si="18"/>
        <v>8.9936569676198425E-2</v>
      </c>
      <c r="AH18" s="7">
        <f t="shared" ca="1" si="18"/>
        <v>8.6252337857050276E-2</v>
      </c>
      <c r="AI18" s="7">
        <f t="shared" ca="1" si="18"/>
        <v>7.9556464633902674E-2</v>
      </c>
      <c r="AJ18" s="7">
        <f t="shared" ca="1" si="18"/>
        <v>8.4594050091782488E-2</v>
      </c>
      <c r="AK18" s="7">
        <f t="shared" ca="1" si="18"/>
        <v>7.8211717249018084E-2</v>
      </c>
      <c r="AL18" s="7">
        <f t="shared" ca="1" si="18"/>
        <v>9.2718947485853437E-2</v>
      </c>
      <c r="AM18" s="7">
        <f t="shared" ca="1" si="18"/>
        <v>9.643718030109244E-2</v>
      </c>
      <c r="AN18" s="7">
        <f t="shared" ca="1" si="18"/>
        <v>9.1171863193074923E-2</v>
      </c>
      <c r="AO18" s="7">
        <f t="shared" ca="1" si="18"/>
        <v>8.8292141434116053E-2</v>
      </c>
      <c r="AP18" s="7">
        <f t="shared" ca="1" si="18"/>
        <v>8.5019167734037809E-2</v>
      </c>
      <c r="AQ18" s="7">
        <f t="shared" ca="1" si="18"/>
        <v>1.3866567349519614E-2</v>
      </c>
      <c r="AR18" s="7">
        <f t="shared" ca="1" si="18"/>
        <v>1.0740767580772156E-2</v>
      </c>
      <c r="AS18" s="7">
        <f t="shared" ca="1" si="18"/>
        <v>1.0290001483309068E-2</v>
      </c>
      <c r="AT18" s="7">
        <f t="shared" ca="1" si="18"/>
        <v>1.2614518650418573E-2</v>
      </c>
      <c r="AU18" s="7">
        <f t="shared" ca="1" si="18"/>
        <v>1.2013544081755916E-2</v>
      </c>
      <c r="AV18" s="7">
        <f t="shared" ca="1" si="18"/>
        <v>1.2361100893353242E-2</v>
      </c>
      <c r="AW18" s="7">
        <f t="shared" ca="1" si="18"/>
        <v>1.2372601013485997E-2</v>
      </c>
      <c r="AX18" s="7">
        <f t="shared" ca="1" si="18"/>
        <v>9.6287141633836035E-3</v>
      </c>
      <c r="AY18" s="7">
        <f t="shared" ca="1" si="18"/>
        <v>9.390999704440307E-3</v>
      </c>
      <c r="AZ18" s="7">
        <f t="shared" ca="1" si="18"/>
        <v>1.1071755381424834E-2</v>
      </c>
      <c r="BA18" s="7">
        <f t="shared" ca="1" si="18"/>
        <v>9.6330318479051196E-3</v>
      </c>
      <c r="BB18" s="7">
        <f t="shared" ca="1" si="18"/>
        <v>9.0144775605094218E-3</v>
      </c>
      <c r="BC18" s="7">
        <f t="shared" ca="1" si="18"/>
        <v>9.4893798865344891E-3</v>
      </c>
      <c r="BD18" s="7">
        <f t="shared" ca="1" si="18"/>
        <v>1.2379386042268197E-2</v>
      </c>
      <c r="BE18" s="7">
        <f t="shared" ca="1" si="18"/>
        <v>9.5150262044711026E-3</v>
      </c>
      <c r="BF18" s="7">
        <f t="shared" ca="1" si="18"/>
        <v>1.0084068714638099E-2</v>
      </c>
      <c r="BG18" s="7">
        <f t="shared" ca="1" si="18"/>
        <v>1.0831628207087152E-2</v>
      </c>
      <c r="BH18" s="7">
        <f t="shared" ca="1" si="18"/>
        <v>1.0388670972535798E-2</v>
      </c>
      <c r="BI18" s="7">
        <f t="shared" ca="1" si="18"/>
        <v>1.0147502781778856E-2</v>
      </c>
      <c r="BJ18" s="7">
        <f t="shared" ca="1" si="18"/>
        <v>1.0003763031628249E-2</v>
      </c>
      <c r="BK18" s="7">
        <f t="shared" ca="1" si="18"/>
        <v>1.0118947212915168E-2</v>
      </c>
      <c r="BL18" s="7">
        <f t="shared" ca="1" si="18"/>
        <v>1.0475553329315117E-2</v>
      </c>
    </row>
    <row r="19" spans="1:64" x14ac:dyDescent="0.25">
      <c r="A19" s="5" t="s">
        <v>216</v>
      </c>
      <c r="B19" t="s">
        <v>397</v>
      </c>
      <c r="C19" s="7">
        <f ca="1">VLOOKUP($A19, INDIRECT("'"&amp;C17&amp;"'!A3:F220"), 3, FALSE)</f>
        <v>0.11223661848512914</v>
      </c>
      <c r="D19" s="7">
        <f t="shared" ref="D19:BL19" ca="1" si="19">VLOOKUP($A19, INDIRECT("'"&amp;D17&amp;"'!A3:F220"), 3, FALSE)</f>
        <v>0.11196982305425181</v>
      </c>
      <c r="E19" s="7">
        <f t="shared" ca="1" si="19"/>
        <v>0.10681459730471281</v>
      </c>
      <c r="F19" s="7">
        <f t="shared" ca="1" si="19"/>
        <v>0.10188340660782916</v>
      </c>
      <c r="G19" s="7">
        <f t="shared" ca="1" si="19"/>
        <v>9.9012445029977289E-2</v>
      </c>
      <c r="H19" s="7">
        <f t="shared" ca="1" si="19"/>
        <v>9.3154569183298064E-2</v>
      </c>
      <c r="I19" s="7">
        <f t="shared" ca="1" si="19"/>
        <v>8.7817351639434174E-2</v>
      </c>
      <c r="J19" s="7">
        <f t="shared" ca="1" si="19"/>
        <v>8.6751692268085975E-2</v>
      </c>
      <c r="K19" s="7">
        <f t="shared" ca="1" si="19"/>
        <v>0.11201309659663447</v>
      </c>
      <c r="L19" s="7">
        <f t="shared" ca="1" si="19"/>
        <v>0.10714431650760513</v>
      </c>
      <c r="M19" s="7">
        <f t="shared" ca="1" si="19"/>
        <v>0.1040273833402196</v>
      </c>
      <c r="N19" s="7">
        <f t="shared" ca="1" si="19"/>
        <v>9.3899165057339209E-2</v>
      </c>
      <c r="O19" s="7">
        <f t="shared" ca="1" si="19"/>
        <v>8.493420007099596E-2</v>
      </c>
      <c r="P19" s="7">
        <f t="shared" ca="1" si="19"/>
        <v>8.2565734860675685E-2</v>
      </c>
      <c r="Q19" s="7">
        <f t="shared" ca="1" si="19"/>
        <v>7.0137829668528107E-2</v>
      </c>
      <c r="R19" s="7">
        <f t="shared" ca="1" si="19"/>
        <v>7.2652158268907363E-2</v>
      </c>
      <c r="S19" s="7">
        <f t="shared" ca="1" si="19"/>
        <v>7.2441330554896946E-2</v>
      </c>
      <c r="T19" s="7">
        <f t="shared" ca="1" si="19"/>
        <v>7.2861473334923085E-2</v>
      </c>
      <c r="U19" s="7">
        <f ca="1">VLOOKUP($A19, INDIRECT("'"&amp;U17&amp;"'!A3:F220"), 3, FALSE)</f>
        <v>6.8918976909532401E-2</v>
      </c>
      <c r="V19" s="7">
        <f ca="1">VLOOKUP($A19, INDIRECT("'"&amp;V17&amp;"'!A3:F220"), 3, FALSE)</f>
        <v>6.5939584886474778E-2</v>
      </c>
      <c r="W19" s="7">
        <f ca="1">VLOOKUP($A19, INDIRECT("'"&amp;W17&amp;"'!A3:F220"), 3, FALSE)</f>
        <v>6.5820067273770475E-2</v>
      </c>
      <c r="X19" s="7">
        <f ca="1">VLOOKUP($A19, INDIRECT("'"&amp;X17&amp;"'!A3:F220"), 3, FALSE)</f>
        <v>6.6154952172690809E-2</v>
      </c>
      <c r="Y19" s="7">
        <f ca="1">VLOOKUP($A19, INDIRECT("'"&amp;Y17&amp;"'!A3:F220"), 3, FALSE)</f>
        <v>6.8823954318618749E-2</v>
      </c>
      <c r="Z19" s="7">
        <f t="shared" ca="1" si="19"/>
        <v>7.2618111073559602E-2</v>
      </c>
      <c r="AA19" s="7">
        <f t="shared" ca="1" si="19"/>
        <v>7.0748964865837607E-2</v>
      </c>
      <c r="AB19" s="7">
        <f t="shared" ca="1" si="19"/>
        <v>7.4524479354847337E-2</v>
      </c>
      <c r="AC19" s="7">
        <f t="shared" ca="1" si="19"/>
        <v>7.3168852319862268E-2</v>
      </c>
      <c r="AD19" s="7">
        <f t="shared" ca="1" si="19"/>
        <v>7.322255056817871E-2</v>
      </c>
      <c r="AE19" s="7">
        <f t="shared" ca="1" si="19"/>
        <v>7.0619871363097567E-2</v>
      </c>
      <c r="AF19" s="7">
        <f t="shared" ca="1" si="19"/>
        <v>7.0845112874114297E-2</v>
      </c>
      <c r="AG19" s="7">
        <f t="shared" ca="1" si="19"/>
        <v>6.7884314721163269E-2</v>
      </c>
      <c r="AH19" s="7">
        <f t="shared" ca="1" si="19"/>
        <v>6.4043856667619317E-2</v>
      </c>
      <c r="AI19" s="7">
        <f t="shared" ca="1" si="19"/>
        <v>6.514843871362562E-2</v>
      </c>
      <c r="AJ19" s="7">
        <f t="shared" ca="1" si="19"/>
        <v>7.0571490538064816E-2</v>
      </c>
      <c r="AK19" s="7">
        <f t="shared" ca="1" si="19"/>
        <v>7.0494959475903701E-2</v>
      </c>
      <c r="AL19" s="7">
        <f t="shared" ca="1" si="19"/>
        <v>8.707929283493325E-2</v>
      </c>
      <c r="AM19" s="7">
        <f t="shared" ca="1" si="19"/>
        <v>8.2809940055820694E-2</v>
      </c>
      <c r="AN19" s="7">
        <f t="shared" ca="1" si="19"/>
        <v>8.1005754549074535E-2</v>
      </c>
      <c r="AO19" s="7">
        <f t="shared" ca="1" si="19"/>
        <v>8.2367826724236495E-2</v>
      </c>
      <c r="AP19" s="7">
        <f t="shared" ca="1" si="19"/>
        <v>9.0676229845694817E-2</v>
      </c>
      <c r="AQ19" s="7">
        <f t="shared" ca="1" si="19"/>
        <v>8.9972682011103658E-2</v>
      </c>
      <c r="AR19" s="7">
        <f t="shared" ca="1" si="19"/>
        <v>9.6632014205755484E-2</v>
      </c>
      <c r="AS19" s="7">
        <f t="shared" ca="1" si="19"/>
        <v>0.10282071631333851</v>
      </c>
      <c r="AT19" s="7">
        <f t="shared" ca="1" si="19"/>
        <v>0.10327452908097345</v>
      </c>
      <c r="AU19" s="7">
        <f t="shared" ca="1" si="19"/>
        <v>0.10764205728601993</v>
      </c>
      <c r="AV19" s="7">
        <f t="shared" ca="1" si="19"/>
        <v>0.11247555890950006</v>
      </c>
      <c r="AW19" s="7">
        <f t="shared" ca="1" si="19"/>
        <v>0.11159814729869899</v>
      </c>
      <c r="AX19" s="7">
        <f t="shared" ca="1" si="19"/>
        <v>0.11313235224889269</v>
      </c>
      <c r="AY19" s="7">
        <f t="shared" ca="1" si="19"/>
        <v>0.10403698674443955</v>
      </c>
      <c r="AZ19" s="7">
        <f t="shared" ca="1" si="19"/>
        <v>0.10416496781351778</v>
      </c>
      <c r="BA19" s="7">
        <f t="shared" ca="1" si="19"/>
        <v>0.11118365500596077</v>
      </c>
      <c r="BB19" s="7">
        <f t="shared" ca="1" si="19"/>
        <v>0.1124992775323901</v>
      </c>
      <c r="BC19" s="7">
        <f ca="1">VLOOKUP($A19, INDIRECT("'"&amp;BC17&amp;"'!A3:F220"), 3, FALSE)</f>
        <v>0.11620348384051578</v>
      </c>
      <c r="BD19" s="7">
        <f t="shared" ca="1" si="19"/>
        <v>0.12113347497651986</v>
      </c>
      <c r="BE19" s="7">
        <f t="shared" ca="1" si="19"/>
        <v>0.15376839731746611</v>
      </c>
      <c r="BF19" s="7">
        <f t="shared" ca="1" si="19"/>
        <v>0.1174702336225327</v>
      </c>
      <c r="BG19" s="7">
        <f t="shared" ca="1" si="19"/>
        <v>0.1170783130561909</v>
      </c>
      <c r="BH19" s="7">
        <f t="shared" ca="1" si="19"/>
        <v>0.13330664960606714</v>
      </c>
      <c r="BI19" s="7">
        <f t="shared" ca="1" si="19"/>
        <v>0.11958879452487463</v>
      </c>
      <c r="BJ19" s="7">
        <f t="shared" ca="1" si="19"/>
        <v>0.1192480647888173</v>
      </c>
      <c r="BK19" s="7">
        <f t="shared" ca="1" si="19"/>
        <v>0.11671183896163438</v>
      </c>
      <c r="BL19" s="7">
        <f t="shared" ca="1" si="19"/>
        <v>0.11579995782042206</v>
      </c>
    </row>
    <row r="20" spans="1:64" x14ac:dyDescent="0.25">
      <c r="A20" s="5" t="s">
        <v>216</v>
      </c>
      <c r="B20" t="s">
        <v>399</v>
      </c>
      <c r="C20" s="7">
        <f ca="1">VLOOKUP($A20, INDIRECT("'"&amp;C17&amp;"'!A3:F220"), 5, FALSE)</f>
        <v>5.8030819006331433E-2</v>
      </c>
      <c r="D20" s="7">
        <f t="shared" ref="D20:BL20" ca="1" si="20">VLOOKUP($A20, INDIRECT("'"&amp;D17&amp;"'!A3:F220"), 5, FALSE)</f>
        <v>5.6458149689804178E-2</v>
      </c>
      <c r="E20" s="7">
        <f t="shared" ca="1" si="20"/>
        <v>5.3173654772505949E-2</v>
      </c>
      <c r="F20" s="7">
        <f t="shared" ca="1" si="20"/>
        <v>4.6161468153590526E-2</v>
      </c>
      <c r="G20" s="7">
        <f t="shared" ca="1" si="20"/>
        <v>4.1173951071953187E-2</v>
      </c>
      <c r="H20" s="7">
        <f t="shared" ca="1" si="20"/>
        <v>3.3829306421278599E-2</v>
      </c>
      <c r="I20" s="7">
        <f t="shared" ca="1" si="20"/>
        <v>2.7682309490405461E-2</v>
      </c>
      <c r="J20" s="7">
        <f t="shared" ca="1" si="20"/>
        <v>2.9811553887011198E-2</v>
      </c>
      <c r="K20" s="7">
        <f t="shared" ca="1" si="20"/>
        <v>-2.3421834542565356E-2</v>
      </c>
      <c r="L20" s="7">
        <f t="shared" ca="1" si="20"/>
        <v>-3.7900624532952107E-2</v>
      </c>
      <c r="M20" s="7">
        <f t="shared" ca="1" si="20"/>
        <v>-4.7852372349049627E-2</v>
      </c>
      <c r="N20" s="7">
        <f t="shared" ca="1" si="20"/>
        <v>-3.3400509145652443E-2</v>
      </c>
      <c r="O20" s="7">
        <f t="shared" ca="1" si="20"/>
        <v>-3.2658405557633927E-2</v>
      </c>
      <c r="P20" s="7">
        <f t="shared" ca="1" si="20"/>
        <v>-2.3156162057470606E-2</v>
      </c>
      <c r="Q20" s="7">
        <f t="shared" ca="1" si="20"/>
        <v>-2.7060680041234589E-2</v>
      </c>
      <c r="R20" s="7">
        <f t="shared" ca="1" si="20"/>
        <v>-1.9497336146018895E-2</v>
      </c>
      <c r="S20" s="7">
        <f t="shared" ca="1" si="20"/>
        <v>-1.7041337169000581E-2</v>
      </c>
      <c r="T20" s="7">
        <f t="shared" ca="1" si="20"/>
        <v>-1.5855668688444971E-2</v>
      </c>
      <c r="U20" s="7">
        <f ca="1">VLOOKUP($A20, INDIRECT("'"&amp;U17&amp;"'!A3:F220"), 5, FALSE)</f>
        <v>-1.6873507973746232E-2</v>
      </c>
      <c r="V20" s="7">
        <f ca="1">VLOOKUP($A20, INDIRECT("'"&amp;V17&amp;"'!A3:F220"), 5, FALSE)</f>
        <v>-1.5567423883238479E-2</v>
      </c>
      <c r="W20" s="7">
        <f ca="1">VLOOKUP($A20, INDIRECT("'"&amp;W17&amp;"'!A3:F220"), 5, FALSE)</f>
        <v>-1.4741792430549669E-2</v>
      </c>
      <c r="X20" s="7">
        <f ca="1">VLOOKUP($A20, INDIRECT("'"&amp;X17&amp;"'!A3:F220"), 5, FALSE)</f>
        <v>-1.2343410628354631E-2</v>
      </c>
      <c r="Y20" s="7">
        <f ca="1">VLOOKUP($A20, INDIRECT("'"&amp;Y17&amp;"'!A3:F220"), 5, FALSE)</f>
        <v>-1.9543029476872364E-2</v>
      </c>
      <c r="Z20" s="7">
        <f t="shared" ca="1" si="20"/>
        <v>-2.3296503597952475E-2</v>
      </c>
      <c r="AA20" s="7">
        <f t="shared" ca="1" si="20"/>
        <v>-2.5521212874496726E-2</v>
      </c>
      <c r="AB20" s="7">
        <f t="shared" ca="1" si="20"/>
        <v>-4.3977147022760024E-2</v>
      </c>
      <c r="AC20" s="7">
        <f t="shared" ca="1" si="20"/>
        <v>-3.3616446186134963E-2</v>
      </c>
      <c r="AD20" s="7">
        <f t="shared" ca="1" si="20"/>
        <v>-2.9554429690484454E-2</v>
      </c>
      <c r="AE20" s="7">
        <f t="shared" ca="1" si="20"/>
        <v>-2.8741163871516193E-2</v>
      </c>
      <c r="AF20" s="7">
        <f t="shared" ca="1" si="20"/>
        <v>-3.126488792033609E-2</v>
      </c>
      <c r="AG20" s="7">
        <f t="shared" ca="1" si="20"/>
        <v>-2.2052254955035155E-2</v>
      </c>
      <c r="AH20" s="7">
        <f t="shared" ca="1" si="20"/>
        <v>-2.2208481189430959E-2</v>
      </c>
      <c r="AI20" s="7">
        <f t="shared" ca="1" si="20"/>
        <v>-1.4408025920277054E-2</v>
      </c>
      <c r="AJ20" s="7">
        <f t="shared" ca="1" si="20"/>
        <v>-1.4022559553717673E-2</v>
      </c>
      <c r="AK20" s="7">
        <f t="shared" ca="1" si="20"/>
        <v>-7.7167577731143827E-3</v>
      </c>
      <c r="AL20" s="7">
        <f t="shared" ca="1" si="20"/>
        <v>-5.6396546509201867E-3</v>
      </c>
      <c r="AM20" s="7">
        <f t="shared" ca="1" si="20"/>
        <v>-1.3627240245271746E-2</v>
      </c>
      <c r="AN20" s="7">
        <f t="shared" ca="1" si="20"/>
        <v>-1.0166108644000388E-2</v>
      </c>
      <c r="AO20" s="7">
        <f t="shared" ca="1" si="20"/>
        <v>-5.9243147098795579E-3</v>
      </c>
      <c r="AP20" s="7">
        <f t="shared" ca="1" si="20"/>
        <v>5.6570621116570075E-3</v>
      </c>
      <c r="AQ20" s="7">
        <f t="shared" ca="1" si="20"/>
        <v>7.610611466158404E-2</v>
      </c>
      <c r="AR20" s="7">
        <f t="shared" ca="1" si="20"/>
        <v>8.5891246624983333E-2</v>
      </c>
      <c r="AS20" s="7">
        <f t="shared" ca="1" si="20"/>
        <v>9.2530714830029448E-2</v>
      </c>
      <c r="AT20" s="7">
        <f t="shared" ca="1" si="20"/>
        <v>9.0660010430554883E-2</v>
      </c>
      <c r="AU20" s="7">
        <f t="shared" ca="1" si="20"/>
        <v>9.5628513204264021E-2</v>
      </c>
      <c r="AV20" s="7">
        <f t="shared" ca="1" si="20"/>
        <v>0.10011445801614682</v>
      </c>
      <c r="AW20" s="7">
        <f t="shared" ca="1" si="20"/>
        <v>9.922554628521299E-2</v>
      </c>
      <c r="AX20" s="7">
        <f t="shared" ca="1" si="20"/>
        <v>0.10350363808550908</v>
      </c>
      <c r="AY20" s="7">
        <f t="shared" ca="1" si="20"/>
        <v>9.4645987039999241E-2</v>
      </c>
      <c r="AZ20" s="7">
        <f t="shared" ca="1" si="20"/>
        <v>9.3093212432092939E-2</v>
      </c>
      <c r="BA20" s="7">
        <f t="shared" ca="1" si="20"/>
        <v>0.10155062315805564</v>
      </c>
      <c r="BB20" s="7">
        <f t="shared" ca="1" si="20"/>
        <v>0.10348479997188068</v>
      </c>
      <c r="BC20" s="7">
        <f ca="1">VLOOKUP($A20, INDIRECT("'"&amp;BC17&amp;"'!A3:F220"), 5, FALSE)</f>
        <v>0.10671410395398129</v>
      </c>
      <c r="BD20" s="7">
        <f t="shared" ca="1" si="20"/>
        <v>0.10875408893425166</v>
      </c>
      <c r="BE20" s="7">
        <f t="shared" ca="1" si="20"/>
        <v>0.14425337111299502</v>
      </c>
      <c r="BF20" s="7">
        <f t="shared" ca="1" si="20"/>
        <v>0.1073861649078946</v>
      </c>
      <c r="BG20" s="7">
        <f t="shared" ca="1" si="20"/>
        <v>0.10624668484910375</v>
      </c>
      <c r="BH20" s="7">
        <f t="shared" ca="1" si="20"/>
        <v>0.12291797863353135</v>
      </c>
      <c r="BI20" s="7">
        <f t="shared" ca="1" si="20"/>
        <v>0.10944129174309578</v>
      </c>
      <c r="BJ20" s="7">
        <f t="shared" ca="1" si="20"/>
        <v>0.10924430175718905</v>
      </c>
      <c r="BK20" s="7">
        <f t="shared" ca="1" si="20"/>
        <v>0.10659289174871922</v>
      </c>
      <c r="BL20" s="7">
        <f t="shared" ca="1" si="20"/>
        <v>0.10532440449110694</v>
      </c>
    </row>
    <row r="21" spans="1:64" x14ac:dyDescent="0.25">
      <c r="A21" s="5" t="s">
        <v>216</v>
      </c>
      <c r="B21" t="s">
        <v>400</v>
      </c>
      <c r="C21" s="7">
        <f ca="1">VLOOKUP($A21, INDIRECT("'"&amp;C17&amp;"'!A3:I220"), 9, FALSE)</f>
        <v>6.9057685667883312E-2</v>
      </c>
      <c r="D21" s="7">
        <f t="shared" ref="D21:BL21" ca="1" si="21">VLOOKUP($A21, INDIRECT("'"&amp;D17&amp;"'!A3:I220"), 9, FALSE)</f>
        <v>6.9057685667883312E-2</v>
      </c>
      <c r="E21" s="7">
        <f t="shared" ca="1" si="21"/>
        <v>6.9057685667883312E-2</v>
      </c>
      <c r="F21" s="7">
        <f t="shared" ca="1" si="21"/>
        <v>6.9057685667883312E-2</v>
      </c>
      <c r="G21" s="7">
        <f t="shared" ca="1" si="21"/>
        <v>7.1509291476213779E-2</v>
      </c>
      <c r="H21" s="7">
        <f t="shared" ca="1" si="21"/>
        <v>7.1509291476213779E-2</v>
      </c>
      <c r="I21" s="7">
        <f t="shared" ca="1" si="21"/>
        <v>7.1509291476213779E-2</v>
      </c>
      <c r="J21" s="7">
        <f t="shared" ca="1" si="21"/>
        <v>7.1509291476213779E-2</v>
      </c>
      <c r="K21" s="7">
        <f t="shared" ca="1" si="21"/>
        <v>7.0527985450480876E-2</v>
      </c>
      <c r="L21" s="7">
        <f t="shared" ca="1" si="21"/>
        <v>7.1509291476213779E-2</v>
      </c>
      <c r="M21" s="7">
        <f t="shared" ca="1" si="21"/>
        <v>7.1509291476213779E-2</v>
      </c>
      <c r="N21" s="7">
        <f t="shared" ca="1" si="21"/>
        <v>7.1509291476213779E-2</v>
      </c>
      <c r="O21" s="7">
        <f t="shared" ca="1" si="21"/>
        <v>7.1509291476213779E-2</v>
      </c>
      <c r="P21" s="7">
        <f t="shared" ca="1" si="21"/>
        <v>7.1509291476213779E-2</v>
      </c>
      <c r="Q21" s="7">
        <f t="shared" ca="1" si="21"/>
        <v>7.1509291476213779E-2</v>
      </c>
      <c r="R21" s="7">
        <f t="shared" ca="1" si="21"/>
        <v>7.1509291476213779E-2</v>
      </c>
      <c r="S21" s="7">
        <f t="shared" ca="1" si="21"/>
        <v>7.1509291476213779E-2</v>
      </c>
      <c r="T21" s="7">
        <f t="shared" ca="1" si="21"/>
        <v>7.1509291476213779E-2</v>
      </c>
      <c r="U21" s="7">
        <f ca="1">VLOOKUP($A21, INDIRECT("'"&amp;U17&amp;"'!A3:I220"), 9, FALSE)</f>
        <v>7.1509291476213779E-2</v>
      </c>
      <c r="V21" s="7">
        <f ca="1">VLOOKUP($A21, INDIRECT("'"&amp;V17&amp;"'!A3:I220"), 9, FALSE)</f>
        <v>7.1509291476213779E-2</v>
      </c>
      <c r="W21" s="7">
        <f ca="1">VLOOKUP($A21, INDIRECT("'"&amp;W17&amp;"'!A3:I220"), 9, FALSE)</f>
        <v>7.1509291476213779E-2</v>
      </c>
      <c r="X21" s="7">
        <f ca="1">VLOOKUP($A21, INDIRECT("'"&amp;X17&amp;"'!A3:I220"), 9, FALSE)</f>
        <v>7.1509291476213779E-2</v>
      </c>
      <c r="Y21" s="7">
        <f ca="1">VLOOKUP($A21, INDIRECT("'"&amp;Y17&amp;"'!A3:I220"), 9, FALSE)</f>
        <v>7.1509291476213779E-2</v>
      </c>
      <c r="Z21" s="7">
        <f t="shared" ca="1" si="21"/>
        <v>7.1509291476213779E-2</v>
      </c>
      <c r="AA21" s="7">
        <f t="shared" ca="1" si="21"/>
        <v>7.1509291476213779E-2</v>
      </c>
      <c r="AB21" s="7">
        <f t="shared" ca="1" si="21"/>
        <v>7.1509291476213779E-2</v>
      </c>
      <c r="AC21" s="7">
        <f t="shared" ca="1" si="21"/>
        <v>7.1509291476213779E-2</v>
      </c>
      <c r="AD21" s="7">
        <f t="shared" ca="1" si="21"/>
        <v>7.1509291476213779E-2</v>
      </c>
      <c r="AE21" s="7">
        <f t="shared" ca="1" si="21"/>
        <v>7.1509291476213779E-2</v>
      </c>
      <c r="AF21" s="7">
        <f t="shared" ca="1" si="21"/>
        <v>7.1509291476213779E-2</v>
      </c>
      <c r="AG21" s="7">
        <f t="shared" ca="1" si="21"/>
        <v>7.1509291476213779E-2</v>
      </c>
      <c r="AH21" s="7">
        <f t="shared" ca="1" si="21"/>
        <v>7.1509291476213779E-2</v>
      </c>
      <c r="AI21" s="7">
        <f t="shared" ca="1" si="21"/>
        <v>7.1509291476213779E-2</v>
      </c>
      <c r="AJ21" s="7">
        <f t="shared" ca="1" si="21"/>
        <v>7.1509291476213779E-2</v>
      </c>
      <c r="AK21" s="7">
        <f t="shared" ca="1" si="21"/>
        <v>7.1509291476213779E-2</v>
      </c>
      <c r="AL21" s="7">
        <f t="shared" ca="1" si="21"/>
        <v>7.1509291476213779E-2</v>
      </c>
      <c r="AM21" s="7">
        <f t="shared" ca="1" si="21"/>
        <v>7.1509291476213779E-2</v>
      </c>
      <c r="AN21" s="7">
        <f t="shared" ca="1" si="21"/>
        <v>7.1509291476213779E-2</v>
      </c>
      <c r="AO21" s="7">
        <f t="shared" ca="1" si="21"/>
        <v>7.1509291476213779E-2</v>
      </c>
      <c r="AP21" s="7">
        <f t="shared" ca="1" si="21"/>
        <v>7.1509291476213779E-2</v>
      </c>
      <c r="AQ21" s="7">
        <f t="shared" ca="1" si="21"/>
        <v>7.1509291476213779E-2</v>
      </c>
      <c r="AR21" s="7">
        <f t="shared" ca="1" si="21"/>
        <v>7.1509291476213779E-2</v>
      </c>
      <c r="AS21" s="7">
        <f t="shared" ca="1" si="21"/>
        <v>7.1509291476213779E-2</v>
      </c>
      <c r="AT21" s="7">
        <f t="shared" ca="1" si="21"/>
        <v>7.1509291476213779E-2</v>
      </c>
      <c r="AU21" s="7">
        <f t="shared" ca="1" si="21"/>
        <v>7.1509291476213779E-2</v>
      </c>
      <c r="AV21" s="7">
        <f t="shared" ca="1" si="21"/>
        <v>7.1509291476213779E-2</v>
      </c>
      <c r="AW21" s="7">
        <f t="shared" ca="1" si="21"/>
        <v>7.1509291476213779E-2</v>
      </c>
      <c r="AX21" s="7">
        <f t="shared" ca="1" si="21"/>
        <v>7.1509291476213779E-2</v>
      </c>
      <c r="AY21" s="7">
        <f t="shared" ca="1" si="21"/>
        <v>7.1509291476213779E-2</v>
      </c>
      <c r="AZ21" s="7">
        <f t="shared" ca="1" si="21"/>
        <v>7.5102244122307815E-2</v>
      </c>
      <c r="BA21" s="7">
        <f t="shared" ca="1" si="21"/>
        <v>7.5102244122307815E-2</v>
      </c>
      <c r="BB21" s="7">
        <f t="shared" ca="1" si="21"/>
        <v>7.5102244122307815E-2</v>
      </c>
      <c r="BC21" s="7">
        <f ca="1">VLOOKUP($A21, INDIRECT("'"&amp;BC17&amp;"'!A3:I220"), 9, FALSE)</f>
        <v>7.5102244122307815E-2</v>
      </c>
      <c r="BD21" s="7">
        <f t="shared" ca="1" si="21"/>
        <v>7.5102244122307815E-2</v>
      </c>
      <c r="BE21" s="7">
        <f t="shared" ca="1" si="21"/>
        <v>7.5102244122307815E-2</v>
      </c>
      <c r="BF21" s="7">
        <f t="shared" ca="1" si="21"/>
        <v>7.5102244122307815E-2</v>
      </c>
      <c r="BG21" s="7">
        <f t="shared" ca="1" si="21"/>
        <v>7.5102244122307815E-2</v>
      </c>
      <c r="BH21" s="7">
        <f t="shared" ca="1" si="21"/>
        <v>7.5102244122307815E-2</v>
      </c>
      <c r="BI21" s="7">
        <f t="shared" ca="1" si="21"/>
        <v>7.5102244122307815E-2</v>
      </c>
      <c r="BJ21" s="7">
        <f t="shared" ca="1" si="21"/>
        <v>7.5102244122307815E-2</v>
      </c>
      <c r="BK21" s="7">
        <f t="shared" ca="1" si="21"/>
        <v>7.4333566229328032E-2</v>
      </c>
      <c r="BL21" s="7">
        <f t="shared" ca="1" si="21"/>
        <v>7.4333566229328032E-2</v>
      </c>
    </row>
    <row r="22" spans="1:64" x14ac:dyDescent="0.25">
      <c r="C22" s="2" t="s">
        <v>338</v>
      </c>
      <c r="D22" s="2" t="s">
        <v>339</v>
      </c>
      <c r="E22" s="2" t="s">
        <v>337</v>
      </c>
      <c r="F22" s="2" t="s">
        <v>340</v>
      </c>
      <c r="G22" s="2" t="s">
        <v>342</v>
      </c>
      <c r="H22" s="2" t="s">
        <v>343</v>
      </c>
      <c r="I22" s="2" t="s">
        <v>344</v>
      </c>
      <c r="J22" s="2" t="s">
        <v>345</v>
      </c>
      <c r="K22" s="2" t="s">
        <v>346</v>
      </c>
      <c r="L22" s="2" t="s">
        <v>347</v>
      </c>
      <c r="M22" s="2" t="s">
        <v>348</v>
      </c>
      <c r="N22" s="2" t="s">
        <v>349</v>
      </c>
      <c r="O22" s="2" t="s">
        <v>350</v>
      </c>
      <c r="P22" s="2" t="s">
        <v>351</v>
      </c>
      <c r="Q22" s="2" t="s">
        <v>352</v>
      </c>
      <c r="R22" s="2" t="s">
        <v>353</v>
      </c>
      <c r="S22" s="2" t="s">
        <v>354</v>
      </c>
      <c r="T22" s="2" t="s">
        <v>355</v>
      </c>
      <c r="U22" s="2" t="s">
        <v>434</v>
      </c>
      <c r="V22" s="2" t="s">
        <v>356</v>
      </c>
      <c r="W22" s="2" t="s">
        <v>357</v>
      </c>
      <c r="X22" s="2" t="s">
        <v>358</v>
      </c>
      <c r="Y22" s="2" t="s">
        <v>435</v>
      </c>
      <c r="Z22" s="2" t="s">
        <v>359</v>
      </c>
      <c r="AA22" s="2" t="s">
        <v>360</v>
      </c>
      <c r="AB22" s="2" t="s">
        <v>361</v>
      </c>
      <c r="AC22" s="2" t="s">
        <v>362</v>
      </c>
      <c r="AD22" s="2" t="s">
        <v>363</v>
      </c>
      <c r="AE22" s="2" t="s">
        <v>364</v>
      </c>
      <c r="AF22" s="2" t="s">
        <v>365</v>
      </c>
      <c r="AG22" s="2" t="s">
        <v>366</v>
      </c>
      <c r="AH22" s="2" t="s">
        <v>367</v>
      </c>
      <c r="AI22" s="2" t="s">
        <v>368</v>
      </c>
      <c r="AJ22" s="2" t="s">
        <v>369</v>
      </c>
      <c r="AK22" s="2" t="s">
        <v>370</v>
      </c>
      <c r="AL22" s="2" t="s">
        <v>371</v>
      </c>
      <c r="AM22" s="2" t="s">
        <v>372</v>
      </c>
      <c r="AN22" s="2" t="s">
        <v>373</v>
      </c>
      <c r="AO22" s="2" t="s">
        <v>374</v>
      </c>
      <c r="AP22" s="2" t="s">
        <v>375</v>
      </c>
      <c r="AQ22" s="2" t="s">
        <v>376</v>
      </c>
      <c r="AR22" s="2" t="s">
        <v>377</v>
      </c>
      <c r="AS22" s="2" t="s">
        <v>378</v>
      </c>
      <c r="AT22" s="2" t="s">
        <v>379</v>
      </c>
      <c r="AU22" s="2" t="s">
        <v>380</v>
      </c>
      <c r="AV22" s="2" t="s">
        <v>381</v>
      </c>
      <c r="AW22" s="2" t="s">
        <v>382</v>
      </c>
      <c r="AX22" s="2" t="s">
        <v>383</v>
      </c>
      <c r="AY22" s="2" t="s">
        <v>384</v>
      </c>
      <c r="AZ22" s="2" t="s">
        <v>385</v>
      </c>
      <c r="BA22" s="2" t="s">
        <v>386</v>
      </c>
      <c r="BB22" s="2" t="s">
        <v>387</v>
      </c>
      <c r="BC22" s="2" t="s">
        <v>432</v>
      </c>
      <c r="BD22" s="2" t="s">
        <v>388</v>
      </c>
      <c r="BE22" s="2" t="s">
        <v>389</v>
      </c>
      <c r="BF22" s="2" t="s">
        <v>390</v>
      </c>
      <c r="BG22" s="2" t="s">
        <v>391</v>
      </c>
      <c r="BH22" s="2" t="s">
        <v>392</v>
      </c>
      <c r="BI22" s="2" t="s">
        <v>393</v>
      </c>
      <c r="BJ22" s="2" t="s">
        <v>394</v>
      </c>
      <c r="BK22" s="2" t="s">
        <v>395</v>
      </c>
      <c r="BL22" s="2" t="s">
        <v>396</v>
      </c>
    </row>
    <row r="23" spans="1:64" x14ac:dyDescent="0.25">
      <c r="A23" s="5" t="s">
        <v>24</v>
      </c>
      <c r="B23" t="s">
        <v>398</v>
      </c>
      <c r="C23" s="7">
        <f t="shared" ref="C23:S23" ca="1" si="22">VLOOKUP($A23, INDIRECT("'"&amp;C22&amp;"'!A3:F220"), 2, FALSE)</f>
        <v>1</v>
      </c>
      <c r="D23" s="7">
        <f t="shared" ca="1" si="22"/>
        <v>1</v>
      </c>
      <c r="E23" s="7">
        <f t="shared" ca="1" si="22"/>
        <v>1</v>
      </c>
      <c r="F23" s="7">
        <f t="shared" ca="1" si="22"/>
        <v>1</v>
      </c>
      <c r="G23" s="7">
        <f t="shared" ca="1" si="22"/>
        <v>1</v>
      </c>
      <c r="H23" s="7">
        <f t="shared" ca="1" si="22"/>
        <v>1</v>
      </c>
      <c r="I23" s="7">
        <f t="shared" ca="1" si="22"/>
        <v>1</v>
      </c>
      <c r="J23" s="7">
        <f t="shared" ca="1" si="22"/>
        <v>1</v>
      </c>
      <c r="K23" s="7">
        <f t="shared" ca="1" si="22"/>
        <v>1</v>
      </c>
      <c r="L23" s="7">
        <f t="shared" ca="1" si="22"/>
        <v>1</v>
      </c>
      <c r="M23" s="7">
        <f t="shared" ca="1" si="22"/>
        <v>1</v>
      </c>
      <c r="N23" s="7">
        <f t="shared" ca="1" si="22"/>
        <v>1</v>
      </c>
      <c r="O23" s="7">
        <f t="shared" ca="1" si="22"/>
        <v>1</v>
      </c>
      <c r="P23" s="7">
        <f t="shared" ca="1" si="22"/>
        <v>1</v>
      </c>
      <c r="Q23" s="7">
        <f t="shared" ca="1" si="22"/>
        <v>1</v>
      </c>
      <c r="R23" s="7">
        <f t="shared" ca="1" si="22"/>
        <v>1</v>
      </c>
      <c r="S23" s="7">
        <f t="shared" ca="1" si="22"/>
        <v>1</v>
      </c>
      <c r="T23" s="7">
        <f t="shared" ref="T23:Y23" ca="1" si="23">VLOOKUP($A23, INDIRECT("'"&amp;T22&amp;"'!A3:F220"), 2, FALSE)</f>
        <v>1</v>
      </c>
      <c r="U23" s="7">
        <f t="shared" ca="1" si="23"/>
        <v>1</v>
      </c>
      <c r="V23" s="7">
        <f t="shared" ca="1" si="23"/>
        <v>1</v>
      </c>
      <c r="W23" s="7">
        <f t="shared" ca="1" si="23"/>
        <v>1</v>
      </c>
      <c r="X23" s="7">
        <f t="shared" ca="1" si="23"/>
        <v>1</v>
      </c>
      <c r="Y23" s="7">
        <f t="shared" ca="1" si="23"/>
        <v>1</v>
      </c>
      <c r="Z23" s="7">
        <f t="shared" ref="Z23:BL23" ca="1" si="24">VLOOKUP($A23, INDIRECT("'"&amp;Z22&amp;"'!A3:F220"), 2, FALSE)</f>
        <v>1</v>
      </c>
      <c r="AA23" s="7">
        <f t="shared" ca="1" si="24"/>
        <v>1</v>
      </c>
      <c r="AB23" s="7">
        <f t="shared" ca="1" si="24"/>
        <v>0.97927205214767266</v>
      </c>
      <c r="AC23" s="7">
        <f t="shared" ca="1" si="24"/>
        <v>0.92050726417440387</v>
      </c>
      <c r="AD23" s="7">
        <f t="shared" ca="1" si="24"/>
        <v>0.9077167420335347</v>
      </c>
      <c r="AE23" s="7">
        <f t="shared" ca="1" si="24"/>
        <v>0.87071857300411282</v>
      </c>
      <c r="AF23" s="7">
        <f t="shared" ca="1" si="24"/>
        <v>0.87865594193633634</v>
      </c>
      <c r="AG23" s="7">
        <f t="shared" ca="1" si="24"/>
        <v>0.93864293152688993</v>
      </c>
      <c r="AH23" s="7">
        <f t="shared" ca="1" si="24"/>
        <v>0.99307861075939918</v>
      </c>
      <c r="AI23" s="7">
        <f t="shared" ca="1" si="24"/>
        <v>0.93518154229183292</v>
      </c>
      <c r="AJ23" s="7">
        <f t="shared" ca="1" si="24"/>
        <v>0.95895142839908454</v>
      </c>
      <c r="AK23" s="7">
        <f t="shared" ca="1" si="24"/>
        <v>0.94991600981850033</v>
      </c>
      <c r="AL23" s="7">
        <f t="shared" ca="1" si="24"/>
        <v>0.91346897195712329</v>
      </c>
      <c r="AM23" s="7">
        <f t="shared" ca="1" si="24"/>
        <v>0.91793383678120533</v>
      </c>
      <c r="AN23" s="7">
        <f t="shared" ca="1" si="24"/>
        <v>0.90289106785118567</v>
      </c>
      <c r="AO23" s="7">
        <f t="shared" ca="1" si="24"/>
        <v>0.86036025346995404</v>
      </c>
      <c r="AP23" s="7">
        <f t="shared" ca="1" si="24"/>
        <v>0.83044353545916905</v>
      </c>
      <c r="AQ23" s="7">
        <f t="shared" ca="1" si="24"/>
        <v>0.79043024386739802</v>
      </c>
      <c r="AR23" s="7">
        <f t="shared" ca="1" si="24"/>
        <v>0.7600815239860389</v>
      </c>
      <c r="AS23" s="7">
        <f t="shared" ca="1" si="24"/>
        <v>0.71102897899665152</v>
      </c>
      <c r="AT23" s="7">
        <f t="shared" ca="1" si="24"/>
        <v>0.75343715943025402</v>
      </c>
      <c r="AU23" s="7">
        <f t="shared" ca="1" si="24"/>
        <v>0.7664915332767972</v>
      </c>
      <c r="AV23" s="7">
        <f t="shared" ca="1" si="24"/>
        <v>0.77277521962350482</v>
      </c>
      <c r="AW23" s="7">
        <f t="shared" ca="1" si="24"/>
        <v>0.78034441590468129</v>
      </c>
      <c r="AX23" s="7">
        <f t="shared" ca="1" si="24"/>
        <v>0.76126333712189198</v>
      </c>
      <c r="AY23" s="7">
        <f t="shared" ca="1" si="24"/>
        <v>0.74087570559662042</v>
      </c>
      <c r="AZ23" s="7">
        <f t="shared" ca="1" si="24"/>
        <v>0.65788708753619318</v>
      </c>
      <c r="BA23" s="7">
        <f t="shared" ca="1" si="24"/>
        <v>0.73455058968800513</v>
      </c>
      <c r="BB23" s="7">
        <f t="shared" ca="1" si="24"/>
        <v>0.71942546628625903</v>
      </c>
      <c r="BC23" s="7">
        <f t="shared" ca="1" si="24"/>
        <v>0.7703217202589171</v>
      </c>
      <c r="BD23" s="7">
        <f t="shared" ca="1" si="24"/>
        <v>0.74633735263902223</v>
      </c>
      <c r="BE23" s="7">
        <f t="shared" ca="1" si="24"/>
        <v>0.71213953906886929</v>
      </c>
      <c r="BF23" s="7">
        <f t="shared" ca="1" si="24"/>
        <v>0.74559470128246563</v>
      </c>
      <c r="BG23" s="7">
        <f t="shared" ca="1" si="24"/>
        <v>0.75745789413525655</v>
      </c>
      <c r="BH23" s="7">
        <f t="shared" ca="1" si="24"/>
        <v>0.76050123931637392</v>
      </c>
      <c r="BI23" s="7">
        <f t="shared" ca="1" si="24"/>
        <v>0.73549997842927706</v>
      </c>
      <c r="BJ23" s="7">
        <f t="shared" ca="1" si="24"/>
        <v>0.7219320781670403</v>
      </c>
      <c r="BK23" s="7">
        <f t="shared" ca="1" si="24"/>
        <v>0.71090730079848963</v>
      </c>
      <c r="BL23" s="7">
        <f t="shared" ca="1" si="24"/>
        <v>0.68588676462908171</v>
      </c>
    </row>
    <row r="24" spans="1:64" x14ac:dyDescent="0.25">
      <c r="A24" s="5" t="s">
        <v>24</v>
      </c>
      <c r="B24" t="s">
        <v>397</v>
      </c>
      <c r="C24" s="7">
        <f ca="1">VLOOKUP($A24, INDIRECT("'"&amp;C22&amp;"'!A3:F220"), 3, FALSE)</f>
        <v>0.39590377815265482</v>
      </c>
      <c r="D24" s="7">
        <f t="shared" ref="D24:BL24" ca="1" si="25">VLOOKUP($A24, INDIRECT("'"&amp;D22&amp;"'!A3:F220"), 3, FALSE)</f>
        <v>0.43178416221287086</v>
      </c>
      <c r="E24" s="7">
        <f t="shared" ca="1" si="25"/>
        <v>0.44521857791149555</v>
      </c>
      <c r="F24" s="7">
        <f t="shared" ca="1" si="25"/>
        <v>0.40772852378825691</v>
      </c>
      <c r="G24" s="7">
        <f t="shared" ca="1" si="25"/>
        <v>0.40835990052073756</v>
      </c>
      <c r="H24" s="7">
        <f t="shared" ca="1" si="25"/>
        <v>0.38133051540809848</v>
      </c>
      <c r="I24" s="7">
        <f t="shared" ca="1" si="25"/>
        <v>0.40331368863715028</v>
      </c>
      <c r="J24" s="7">
        <f t="shared" ca="1" si="25"/>
        <v>0.3801693660684401</v>
      </c>
      <c r="K24" s="7">
        <f t="shared" ca="1" si="25"/>
        <v>0.24864672221261386</v>
      </c>
      <c r="L24" s="7">
        <f t="shared" ca="1" si="25"/>
        <v>0.2226559630761441</v>
      </c>
      <c r="M24" s="7">
        <f t="shared" ca="1" si="25"/>
        <v>0.23078788910535961</v>
      </c>
      <c r="N24" s="7">
        <f t="shared" ca="1" si="25"/>
        <v>0.24311980432624541</v>
      </c>
      <c r="O24" s="7">
        <f t="shared" ca="1" si="25"/>
        <v>0.24429824064626074</v>
      </c>
      <c r="P24" s="7">
        <f t="shared" ca="1" si="25"/>
        <v>0.26544804944877132</v>
      </c>
      <c r="Q24" s="7">
        <f t="shared" ca="1" si="25"/>
        <v>0.25464040413233985</v>
      </c>
      <c r="R24" s="7">
        <f t="shared" ca="1" si="25"/>
        <v>0.25952747261619202</v>
      </c>
      <c r="S24" s="7">
        <f t="shared" ca="1" si="25"/>
        <v>0.27005975013195738</v>
      </c>
      <c r="T24" s="7">
        <f t="shared" ca="1" si="25"/>
        <v>0.2567493201078207</v>
      </c>
      <c r="U24" s="7">
        <f ca="1">VLOOKUP($A24, INDIRECT("'"&amp;U22&amp;"'!A3:F220"), 3, FALSE)</f>
        <v>0.26006256460616284</v>
      </c>
      <c r="V24" s="7">
        <f ca="1">VLOOKUP($A24, INDIRECT("'"&amp;V22&amp;"'!A3:F220"), 3, FALSE)</f>
        <v>0.24867202860278007</v>
      </c>
      <c r="W24" s="7">
        <f ca="1">VLOOKUP($A24, INDIRECT("'"&amp;W22&amp;"'!A3:F220"), 3, FALSE)</f>
        <v>0.25307408483976573</v>
      </c>
      <c r="X24" s="7">
        <f ca="1">VLOOKUP($A24, INDIRECT("'"&amp;X22&amp;"'!A3:F220"), 3, FALSE)</f>
        <v>0.26390934910861402</v>
      </c>
      <c r="Y24" s="7">
        <f ca="1">VLOOKUP($A24, INDIRECT("'"&amp;Y22&amp;"'!A3:F220"), 3, FALSE)</f>
        <v>0.23688622211600904</v>
      </c>
      <c r="Z24" s="7">
        <f t="shared" ca="1" si="25"/>
        <v>0.22945540379778584</v>
      </c>
      <c r="AA24" s="7">
        <f t="shared" ca="1" si="25"/>
        <v>0.22939106374117882</v>
      </c>
      <c r="AB24" s="7">
        <f t="shared" ca="1" si="25"/>
        <v>0.22324535851502561</v>
      </c>
      <c r="AC24" s="7">
        <f t="shared" ca="1" si="25"/>
        <v>0.21917418809864614</v>
      </c>
      <c r="AD24" s="7">
        <f t="shared" ca="1" si="25"/>
        <v>0.21498929562725164</v>
      </c>
      <c r="AE24" s="7">
        <f t="shared" ca="1" si="25"/>
        <v>0.20228351216381407</v>
      </c>
      <c r="AF24" s="7">
        <f t="shared" ca="1" si="25"/>
        <v>0.19582063541175865</v>
      </c>
      <c r="AG24" s="7">
        <f t="shared" ca="1" si="25"/>
        <v>0.24293808080937654</v>
      </c>
      <c r="AH24" s="7">
        <f t="shared" ca="1" si="25"/>
        <v>0.2454495027748273</v>
      </c>
      <c r="AI24" s="7">
        <f t="shared" ca="1" si="25"/>
        <v>0.25226925260018329</v>
      </c>
      <c r="AJ24" s="7">
        <f t="shared" ca="1" si="25"/>
        <v>0.27804163722333064</v>
      </c>
      <c r="AK24" s="7">
        <f t="shared" ca="1" si="25"/>
        <v>0.30060619267743555</v>
      </c>
      <c r="AL24" s="7">
        <f t="shared" ca="1" si="25"/>
        <v>0.30447925737543258</v>
      </c>
      <c r="AM24" s="7">
        <f t="shared" ca="1" si="25"/>
        <v>0.273744725372361</v>
      </c>
      <c r="AN24" s="7">
        <f t="shared" ca="1" si="25"/>
        <v>0.29051398332394296</v>
      </c>
      <c r="AO24" s="7">
        <f t="shared" ca="1" si="25"/>
        <v>0.30897685463354208</v>
      </c>
      <c r="AP24" s="7">
        <f t="shared" ca="1" si="25"/>
        <v>0.3338365236734811</v>
      </c>
      <c r="AQ24" s="7">
        <f t="shared" ca="1" si="25"/>
        <v>0.35576618140336236</v>
      </c>
      <c r="AR24" s="7">
        <f t="shared" ca="1" si="25"/>
        <v>0.35564611740173585</v>
      </c>
      <c r="AS24" s="7">
        <f t="shared" ca="1" si="25"/>
        <v>0.33724919490498284</v>
      </c>
      <c r="AT24" s="7">
        <f t="shared" ca="1" si="25"/>
        <v>0.32943837614754562</v>
      </c>
      <c r="AU24" s="7">
        <f t="shared" ca="1" si="25"/>
        <v>0.35802993238877412</v>
      </c>
      <c r="AV24" s="7">
        <f t="shared" ca="1" si="25"/>
        <v>0.34048896942983442</v>
      </c>
      <c r="AW24" s="7">
        <f t="shared" ca="1" si="25"/>
        <v>0.33827754248504888</v>
      </c>
      <c r="AX24" s="7">
        <f t="shared" ca="1" si="25"/>
        <v>0.32880954176349397</v>
      </c>
      <c r="AY24" s="7">
        <f t="shared" ca="1" si="25"/>
        <v>0.3090914839285836</v>
      </c>
      <c r="AZ24" s="7">
        <f t="shared" ca="1" si="25"/>
        <v>0.27798821482398661</v>
      </c>
      <c r="BA24" s="7">
        <f t="shared" ca="1" si="25"/>
        <v>0.32871892179242196</v>
      </c>
      <c r="BB24" s="7">
        <f t="shared" ca="1" si="25"/>
        <v>0.32507805204837359</v>
      </c>
      <c r="BC24" s="7">
        <f ca="1">VLOOKUP($A24, INDIRECT("'"&amp;BC22&amp;"'!A3:F220"), 3, FALSE)</f>
        <v>0.33226129665546827</v>
      </c>
      <c r="BD24" s="7">
        <f t="shared" ca="1" si="25"/>
        <v>0.3170586387091095</v>
      </c>
      <c r="BE24" s="7">
        <f t="shared" ca="1" si="25"/>
        <v>0.39188310344167065</v>
      </c>
      <c r="BF24" s="7">
        <f t="shared" ca="1" si="25"/>
        <v>0.30939854765406183</v>
      </c>
      <c r="BG24" s="7">
        <f t="shared" ca="1" si="25"/>
        <v>0.29936592496514552</v>
      </c>
      <c r="BH24" s="7">
        <f t="shared" ca="1" si="25"/>
        <v>0.28625621962727471</v>
      </c>
      <c r="BI24" s="7">
        <f t="shared" ca="1" si="25"/>
        <v>0.2858679162999046</v>
      </c>
      <c r="BJ24" s="7">
        <f t="shared" ca="1" si="25"/>
        <v>0.282114111814803</v>
      </c>
      <c r="BK24" s="7">
        <f t="shared" ca="1" si="25"/>
        <v>0.26260385701058847</v>
      </c>
      <c r="BL24" s="7">
        <f t="shared" ca="1" si="25"/>
        <v>0.24790389172397909</v>
      </c>
    </row>
    <row r="25" spans="1:64" x14ac:dyDescent="0.25">
      <c r="A25" s="5" t="s">
        <v>24</v>
      </c>
      <c r="B25" t="s">
        <v>399</v>
      </c>
      <c r="C25" s="7">
        <f ca="1">VLOOKUP($A25, INDIRECT("'"&amp;C22&amp;"'!A3:F220"), 5, FALSE)</f>
        <v>-0.60409622184734513</v>
      </c>
      <c r="D25" s="7">
        <f t="shared" ref="D25:BL25" ca="1" si="26">VLOOKUP($A25, INDIRECT("'"&amp;D22&amp;"'!A3:F220"), 5, FALSE)</f>
        <v>-0.56821583778712914</v>
      </c>
      <c r="E25" s="7">
        <f t="shared" ca="1" si="26"/>
        <v>-0.55478142208850445</v>
      </c>
      <c r="F25" s="7">
        <f t="shared" ca="1" si="26"/>
        <v>-0.59227147621174314</v>
      </c>
      <c r="G25" s="7">
        <f t="shared" ca="1" si="26"/>
        <v>-0.59164009947926244</v>
      </c>
      <c r="H25" s="7">
        <f t="shared" ca="1" si="26"/>
        <v>-0.61866948459190152</v>
      </c>
      <c r="I25" s="7">
        <f t="shared" ca="1" si="26"/>
        <v>-0.59668631136284978</v>
      </c>
      <c r="J25" s="7">
        <f t="shared" ca="1" si="26"/>
        <v>-0.6198306339315599</v>
      </c>
      <c r="K25" s="7">
        <f t="shared" ca="1" si="26"/>
        <v>-0.75135327778738614</v>
      </c>
      <c r="L25" s="7">
        <f t="shared" ca="1" si="26"/>
        <v>-0.7773440369238559</v>
      </c>
      <c r="M25" s="7">
        <f t="shared" ca="1" si="26"/>
        <v>-0.76921211089464037</v>
      </c>
      <c r="N25" s="7">
        <f t="shared" ca="1" si="26"/>
        <v>-0.75688019567375453</v>
      </c>
      <c r="O25" s="7">
        <f t="shared" ca="1" si="26"/>
        <v>-0.75570175935373929</v>
      </c>
      <c r="P25" s="7">
        <f t="shared" ca="1" si="26"/>
        <v>-0.73455195055122868</v>
      </c>
      <c r="Q25" s="7">
        <f t="shared" ca="1" si="26"/>
        <v>-0.74535959586766021</v>
      </c>
      <c r="R25" s="7">
        <f t="shared" ca="1" si="26"/>
        <v>-0.74047252738380798</v>
      </c>
      <c r="S25" s="7">
        <f t="shared" ca="1" si="26"/>
        <v>-0.72994024986804262</v>
      </c>
      <c r="T25" s="7">
        <f t="shared" ca="1" si="26"/>
        <v>-0.7432506798921793</v>
      </c>
      <c r="U25" s="7">
        <f ca="1">VLOOKUP($A25, INDIRECT("'"&amp;U22&amp;"'!A3:F220"), 5, FALSE)</f>
        <v>-0.73993743539383716</v>
      </c>
      <c r="V25" s="7">
        <f ca="1">VLOOKUP($A25, INDIRECT("'"&amp;V22&amp;"'!A3:F220"), 5, FALSE)</f>
        <v>-0.75132797139721996</v>
      </c>
      <c r="W25" s="7">
        <f ca="1">VLOOKUP($A25, INDIRECT("'"&amp;W22&amp;"'!A3:F220"), 5, FALSE)</f>
        <v>-0.74692591516023432</v>
      </c>
      <c r="X25" s="7">
        <f ca="1">VLOOKUP($A25, INDIRECT("'"&amp;X22&amp;"'!A3:F220"), 5, FALSE)</f>
        <v>-0.73609065089138603</v>
      </c>
      <c r="Y25" s="7">
        <f ca="1">VLOOKUP($A25, INDIRECT("'"&amp;Y22&amp;"'!A3:F220"), 5, FALSE)</f>
        <v>-0.76311377788399093</v>
      </c>
      <c r="Z25" s="7">
        <f t="shared" ca="1" si="26"/>
        <v>-0.77054459620221416</v>
      </c>
      <c r="AA25" s="7">
        <f t="shared" ca="1" si="26"/>
        <v>-0.77060893625882121</v>
      </c>
      <c r="AB25" s="7">
        <f t="shared" ca="1" si="26"/>
        <v>-0.75602669363264707</v>
      </c>
      <c r="AC25" s="7">
        <f t="shared" ca="1" si="26"/>
        <v>-0.70133307607575768</v>
      </c>
      <c r="AD25" s="7">
        <f t="shared" ca="1" si="26"/>
        <v>-0.69272744640628303</v>
      </c>
      <c r="AE25" s="7">
        <f t="shared" ca="1" si="26"/>
        <v>-0.66843506084029869</v>
      </c>
      <c r="AF25" s="7">
        <f t="shared" ca="1" si="26"/>
        <v>-0.68283530652457769</v>
      </c>
      <c r="AG25" s="7">
        <f t="shared" ca="1" si="26"/>
        <v>-0.69570485071751342</v>
      </c>
      <c r="AH25" s="7">
        <f t="shared" ca="1" si="26"/>
        <v>-0.74762910798457183</v>
      </c>
      <c r="AI25" s="7">
        <f t="shared" ca="1" si="26"/>
        <v>-0.68291228969164963</v>
      </c>
      <c r="AJ25" s="7">
        <f t="shared" ca="1" si="26"/>
        <v>-0.6809097911757539</v>
      </c>
      <c r="AK25" s="7">
        <f t="shared" ca="1" si="26"/>
        <v>-0.64930981714106473</v>
      </c>
      <c r="AL25" s="7">
        <f t="shared" ca="1" si="26"/>
        <v>-0.60898971458169071</v>
      </c>
      <c r="AM25" s="7">
        <f t="shared" ca="1" si="26"/>
        <v>-0.64418911140884427</v>
      </c>
      <c r="AN25" s="7">
        <f t="shared" ca="1" si="26"/>
        <v>-0.61237708452724271</v>
      </c>
      <c r="AO25" s="7">
        <f t="shared" ca="1" si="26"/>
        <v>-0.55138339883641196</v>
      </c>
      <c r="AP25" s="7">
        <f t="shared" ca="1" si="26"/>
        <v>-0.49660701178568795</v>
      </c>
      <c r="AQ25" s="7">
        <f t="shared" ca="1" si="26"/>
        <v>-0.43466406246403566</v>
      </c>
      <c r="AR25" s="7">
        <f t="shared" ca="1" si="26"/>
        <v>-0.40443540658430305</v>
      </c>
      <c r="AS25" s="7">
        <f t="shared" ca="1" si="26"/>
        <v>-0.37377978409166868</v>
      </c>
      <c r="AT25" s="7">
        <f t="shared" ca="1" si="26"/>
        <v>-0.4239987832827084</v>
      </c>
      <c r="AU25" s="7">
        <f t="shared" ca="1" si="26"/>
        <v>-0.40846160088802308</v>
      </c>
      <c r="AV25" s="7">
        <f t="shared" ca="1" si="26"/>
        <v>-0.4322862501936704</v>
      </c>
      <c r="AW25" s="7">
        <f t="shared" ca="1" si="26"/>
        <v>-0.44206687341963241</v>
      </c>
      <c r="AX25" s="7">
        <f t="shared" ca="1" si="26"/>
        <v>-0.43245379535839801</v>
      </c>
      <c r="AY25" s="7">
        <f t="shared" ca="1" si="26"/>
        <v>-0.43178422166803682</v>
      </c>
      <c r="AZ25" s="7">
        <f t="shared" ca="1" si="26"/>
        <v>-0.37989887271220657</v>
      </c>
      <c r="BA25" s="7">
        <f t="shared" ca="1" si="26"/>
        <v>-0.40583166789558317</v>
      </c>
      <c r="BB25" s="7">
        <f t="shared" ca="1" si="26"/>
        <v>-0.39434741423788544</v>
      </c>
      <c r="BC25" s="7">
        <f ca="1">VLOOKUP($A25, INDIRECT("'"&amp;BC22&amp;"'!A3:F220"), 5, FALSE)</f>
        <v>-0.43806042360344882</v>
      </c>
      <c r="BD25" s="7">
        <f t="shared" ca="1" si="26"/>
        <v>-0.42927871392991274</v>
      </c>
      <c r="BE25" s="7">
        <f t="shared" ca="1" si="26"/>
        <v>-0.32025643562719863</v>
      </c>
      <c r="BF25" s="7">
        <f t="shared" ca="1" si="26"/>
        <v>-0.4361961536284038</v>
      </c>
      <c r="BG25" s="7">
        <f t="shared" ca="1" si="26"/>
        <v>-0.45809196917011102</v>
      </c>
      <c r="BH25" s="7">
        <f t="shared" ca="1" si="26"/>
        <v>-0.47424501968909921</v>
      </c>
      <c r="BI25" s="7">
        <f t="shared" ca="1" si="26"/>
        <v>-0.44963206212937246</v>
      </c>
      <c r="BJ25" s="7">
        <f t="shared" ca="1" si="26"/>
        <v>-0.4398179663522373</v>
      </c>
      <c r="BK25" s="7">
        <f t="shared" ca="1" si="26"/>
        <v>-0.44830344378790116</v>
      </c>
      <c r="BL25" s="7">
        <f t="shared" ca="1" si="26"/>
        <v>-0.43798287290510263</v>
      </c>
    </row>
    <row r="26" spans="1:64" x14ac:dyDescent="0.25">
      <c r="A26" s="5" t="s">
        <v>24</v>
      </c>
      <c r="B26" t="s">
        <v>400</v>
      </c>
      <c r="C26" s="7">
        <f ca="1">VLOOKUP($A26, INDIRECT("'"&amp;C22&amp;"'!A3:I220"), 9, FALSE)</f>
        <v>0.19002944816243905</v>
      </c>
      <c r="D26" s="7">
        <f t="shared" ref="D26:BL26" ca="1" si="27">VLOOKUP($A26, INDIRECT("'"&amp;D22&amp;"'!A3:I220"), 9, FALSE)</f>
        <v>0.19002944816243905</v>
      </c>
      <c r="E26" s="7">
        <f t="shared" ca="1" si="27"/>
        <v>0.19002944816243905</v>
      </c>
      <c r="F26" s="7">
        <f t="shared" ca="1" si="27"/>
        <v>0.19002944816243905</v>
      </c>
      <c r="G26" s="7">
        <f t="shared" ca="1" si="27"/>
        <v>0.1838786511874228</v>
      </c>
      <c r="H26" s="7">
        <f t="shared" ca="1" si="27"/>
        <v>0.1838786511874228</v>
      </c>
      <c r="I26" s="7">
        <f t="shared" ca="1" si="27"/>
        <v>0.1838786511874228</v>
      </c>
      <c r="J26" s="7">
        <f t="shared" ca="1" si="27"/>
        <v>0.1838786511874228</v>
      </c>
      <c r="K26" s="7">
        <f t="shared" ca="1" si="27"/>
        <v>0.19007520746890771</v>
      </c>
      <c r="L26" s="7">
        <f t="shared" ca="1" si="27"/>
        <v>0.1838786511874228</v>
      </c>
      <c r="M26" s="7">
        <f t="shared" ca="1" si="27"/>
        <v>0.1838786511874228</v>
      </c>
      <c r="N26" s="7">
        <f t="shared" ca="1" si="27"/>
        <v>0.1838786511874228</v>
      </c>
      <c r="O26" s="7">
        <f t="shared" ca="1" si="27"/>
        <v>0.1838786511874228</v>
      </c>
      <c r="P26" s="7">
        <f t="shared" ca="1" si="27"/>
        <v>0.1838786511874228</v>
      </c>
      <c r="Q26" s="7">
        <f t="shared" ca="1" si="27"/>
        <v>0.1838786511874228</v>
      </c>
      <c r="R26" s="7">
        <f t="shared" ca="1" si="27"/>
        <v>0.1838786511874228</v>
      </c>
      <c r="S26" s="7">
        <f t="shared" ca="1" si="27"/>
        <v>0.1838786511874228</v>
      </c>
      <c r="T26" s="7">
        <f t="shared" ca="1" si="27"/>
        <v>0.1838786511874228</v>
      </c>
      <c r="U26" s="7">
        <f ca="1">VLOOKUP($A26, INDIRECT("'"&amp;U22&amp;"'!A3:I220"), 9, FALSE)</f>
        <v>0.1838786511874228</v>
      </c>
      <c r="V26" s="7">
        <f ca="1">VLOOKUP($A26, INDIRECT("'"&amp;V22&amp;"'!A3:I220"), 9, FALSE)</f>
        <v>0.1838786511874228</v>
      </c>
      <c r="W26" s="7">
        <f ca="1">VLOOKUP($A26, INDIRECT("'"&amp;W22&amp;"'!A3:I220"), 9, FALSE)</f>
        <v>0.1838786511874228</v>
      </c>
      <c r="X26" s="7">
        <f ca="1">VLOOKUP($A26, INDIRECT("'"&amp;X22&amp;"'!A3:I220"), 9, FALSE)</f>
        <v>0.1838786511874228</v>
      </c>
      <c r="Y26" s="7">
        <f ca="1">VLOOKUP($A26, INDIRECT("'"&amp;Y22&amp;"'!A3:I220"), 9, FALSE)</f>
        <v>0.1838786511874228</v>
      </c>
      <c r="Z26" s="7">
        <f t="shared" ca="1" si="27"/>
        <v>0.1838786511874228</v>
      </c>
      <c r="AA26" s="7">
        <f t="shared" ca="1" si="27"/>
        <v>0.1838786511874228</v>
      </c>
      <c r="AB26" s="7">
        <f t="shared" ca="1" si="27"/>
        <v>0.1838786511874228</v>
      </c>
      <c r="AC26" s="7">
        <f t="shared" ca="1" si="27"/>
        <v>0.1838786511874228</v>
      </c>
      <c r="AD26" s="7">
        <f t="shared" ca="1" si="27"/>
        <v>0.1838786511874228</v>
      </c>
      <c r="AE26" s="7">
        <f t="shared" ca="1" si="27"/>
        <v>0.1838786511874228</v>
      </c>
      <c r="AF26" s="7">
        <f t="shared" ca="1" si="27"/>
        <v>0.1838786511874228</v>
      </c>
      <c r="AG26" s="7">
        <f t="shared" ca="1" si="27"/>
        <v>0.1838786511874228</v>
      </c>
      <c r="AH26" s="7">
        <f t="shared" ca="1" si="27"/>
        <v>0.1838786511874228</v>
      </c>
      <c r="AI26" s="7">
        <f t="shared" ca="1" si="27"/>
        <v>0.1838786511874228</v>
      </c>
      <c r="AJ26" s="7">
        <f t="shared" ca="1" si="27"/>
        <v>0.1838786511874228</v>
      </c>
      <c r="AK26" s="7">
        <f t="shared" ca="1" si="27"/>
        <v>0.1838786511874228</v>
      </c>
      <c r="AL26" s="7">
        <f t="shared" ca="1" si="27"/>
        <v>0.1838786511874228</v>
      </c>
      <c r="AM26" s="7">
        <f t="shared" ca="1" si="27"/>
        <v>0.1838786511874228</v>
      </c>
      <c r="AN26" s="7">
        <f t="shared" ca="1" si="27"/>
        <v>0.1838786511874228</v>
      </c>
      <c r="AO26" s="7">
        <f t="shared" ca="1" si="27"/>
        <v>0.1838786511874228</v>
      </c>
      <c r="AP26" s="7">
        <f t="shared" ca="1" si="27"/>
        <v>0.1838786511874228</v>
      </c>
      <c r="AQ26" s="7">
        <f t="shared" ca="1" si="27"/>
        <v>0.1838786511874228</v>
      </c>
      <c r="AR26" s="7">
        <f t="shared" ca="1" si="27"/>
        <v>0.1838786511874228</v>
      </c>
      <c r="AS26" s="7">
        <f t="shared" ca="1" si="27"/>
        <v>0.1838786511874228</v>
      </c>
      <c r="AT26" s="7">
        <f t="shared" ca="1" si="27"/>
        <v>0.1838786511874228</v>
      </c>
      <c r="AU26" s="7">
        <f t="shared" ca="1" si="27"/>
        <v>0.1838786511874228</v>
      </c>
      <c r="AV26" s="7">
        <f t="shared" ca="1" si="27"/>
        <v>0.1838786511874228</v>
      </c>
      <c r="AW26" s="7">
        <f t="shared" ca="1" si="27"/>
        <v>0.1838786511874228</v>
      </c>
      <c r="AX26" s="7">
        <f t="shared" ca="1" si="27"/>
        <v>0.1838786511874228</v>
      </c>
      <c r="AY26" s="7">
        <f t="shared" ca="1" si="27"/>
        <v>0.1838786511874228</v>
      </c>
      <c r="AZ26" s="7">
        <f t="shared" ca="1" si="27"/>
        <v>0.2398752197649896</v>
      </c>
      <c r="BA26" s="7">
        <f t="shared" ca="1" si="27"/>
        <v>0.2398752197649896</v>
      </c>
      <c r="BB26" s="7">
        <f t="shared" ca="1" si="27"/>
        <v>0.2398752197649896</v>
      </c>
      <c r="BC26" s="7">
        <f ca="1">VLOOKUP($A26, INDIRECT("'"&amp;BC22&amp;"'!A3:I220"), 9, FALSE)</f>
        <v>0.2398752197649896</v>
      </c>
      <c r="BD26" s="7">
        <f t="shared" ca="1" si="27"/>
        <v>0.2398752197649896</v>
      </c>
      <c r="BE26" s="7">
        <f t="shared" ca="1" si="27"/>
        <v>0.2398752197649896</v>
      </c>
      <c r="BF26" s="7">
        <f t="shared" ca="1" si="27"/>
        <v>0.2398752197649896</v>
      </c>
      <c r="BG26" s="7">
        <f t="shared" ca="1" si="27"/>
        <v>0.2398752197649896</v>
      </c>
      <c r="BH26" s="7">
        <f t="shared" ca="1" si="27"/>
        <v>0.2398752197649896</v>
      </c>
      <c r="BI26" s="7">
        <f t="shared" ca="1" si="27"/>
        <v>0.2398752197649896</v>
      </c>
      <c r="BJ26" s="7">
        <f t="shared" ca="1" si="27"/>
        <v>0.2398752197649896</v>
      </c>
      <c r="BK26" s="7">
        <f t="shared" ca="1" si="27"/>
        <v>0.22107690954757631</v>
      </c>
      <c r="BL26" s="7">
        <f t="shared" ca="1" si="27"/>
        <v>0.22107690954757631</v>
      </c>
    </row>
    <row r="27" spans="1:64" x14ac:dyDescent="0.25">
      <c r="C27" s="2" t="s">
        <v>338</v>
      </c>
      <c r="D27" s="2" t="s">
        <v>339</v>
      </c>
      <c r="E27" s="2" t="s">
        <v>337</v>
      </c>
      <c r="F27" s="2" t="s">
        <v>340</v>
      </c>
      <c r="G27" s="2" t="s">
        <v>342</v>
      </c>
      <c r="H27" s="2" t="s">
        <v>343</v>
      </c>
      <c r="I27" s="2" t="s">
        <v>344</v>
      </c>
      <c r="J27" s="2" t="s">
        <v>345</v>
      </c>
      <c r="K27" s="2" t="s">
        <v>346</v>
      </c>
      <c r="L27" s="2" t="s">
        <v>347</v>
      </c>
      <c r="M27" s="2" t="s">
        <v>348</v>
      </c>
      <c r="N27" s="2" t="s">
        <v>349</v>
      </c>
      <c r="O27" s="2" t="s">
        <v>350</v>
      </c>
      <c r="P27" s="2" t="s">
        <v>351</v>
      </c>
      <c r="Q27" s="2" t="s">
        <v>352</v>
      </c>
      <c r="R27" s="2" t="s">
        <v>353</v>
      </c>
      <c r="S27" s="2" t="s">
        <v>354</v>
      </c>
      <c r="T27" s="2" t="s">
        <v>355</v>
      </c>
      <c r="U27" s="2" t="s">
        <v>434</v>
      </c>
      <c r="V27" s="2" t="s">
        <v>356</v>
      </c>
      <c r="W27" s="2" t="s">
        <v>357</v>
      </c>
      <c r="X27" s="2" t="s">
        <v>358</v>
      </c>
      <c r="Y27" s="2" t="s">
        <v>435</v>
      </c>
      <c r="Z27" s="2" t="s">
        <v>359</v>
      </c>
      <c r="AA27" s="2" t="s">
        <v>360</v>
      </c>
      <c r="AB27" s="2" t="s">
        <v>361</v>
      </c>
      <c r="AC27" s="2" t="s">
        <v>362</v>
      </c>
      <c r="AD27" s="2" t="s">
        <v>363</v>
      </c>
      <c r="AE27" s="2" t="s">
        <v>364</v>
      </c>
      <c r="AF27" s="2" t="s">
        <v>365</v>
      </c>
      <c r="AG27" s="2" t="s">
        <v>366</v>
      </c>
      <c r="AH27" s="2" t="s">
        <v>367</v>
      </c>
      <c r="AI27" s="2" t="s">
        <v>368</v>
      </c>
      <c r="AJ27" s="2" t="s">
        <v>369</v>
      </c>
      <c r="AK27" s="2" t="s">
        <v>370</v>
      </c>
      <c r="AL27" s="2" t="s">
        <v>371</v>
      </c>
      <c r="AM27" s="2" t="s">
        <v>372</v>
      </c>
      <c r="AN27" s="2" t="s">
        <v>373</v>
      </c>
      <c r="AO27" s="2" t="s">
        <v>374</v>
      </c>
      <c r="AP27" s="2" t="s">
        <v>375</v>
      </c>
      <c r="AQ27" s="2" t="s">
        <v>376</v>
      </c>
      <c r="AR27" s="2" t="s">
        <v>377</v>
      </c>
      <c r="AS27" s="2" t="s">
        <v>378</v>
      </c>
      <c r="AT27" s="2" t="s">
        <v>379</v>
      </c>
      <c r="AU27" s="2" t="s">
        <v>380</v>
      </c>
      <c r="AV27" s="2" t="s">
        <v>381</v>
      </c>
      <c r="AW27" s="2" t="s">
        <v>382</v>
      </c>
      <c r="AX27" s="2" t="s">
        <v>383</v>
      </c>
      <c r="AY27" s="2" t="s">
        <v>384</v>
      </c>
      <c r="AZ27" s="2" t="s">
        <v>385</v>
      </c>
      <c r="BA27" s="2" t="s">
        <v>386</v>
      </c>
      <c r="BB27" s="2" t="s">
        <v>387</v>
      </c>
      <c r="BC27" s="2" t="s">
        <v>432</v>
      </c>
      <c r="BD27" s="2" t="s">
        <v>388</v>
      </c>
      <c r="BE27" s="2" t="s">
        <v>389</v>
      </c>
      <c r="BF27" s="2" t="s">
        <v>390</v>
      </c>
      <c r="BG27" s="2" t="s">
        <v>391</v>
      </c>
      <c r="BH27" s="2" t="s">
        <v>392</v>
      </c>
      <c r="BI27" s="2" t="s">
        <v>393</v>
      </c>
      <c r="BJ27" s="2" t="s">
        <v>394</v>
      </c>
      <c r="BK27" s="2" t="s">
        <v>395</v>
      </c>
      <c r="BL27" s="2" t="s">
        <v>396</v>
      </c>
    </row>
    <row r="28" spans="1:64" x14ac:dyDescent="0.25">
      <c r="A28" s="5" t="s">
        <v>136</v>
      </c>
      <c r="B28" t="s">
        <v>398</v>
      </c>
      <c r="C28" s="7">
        <f t="shared" ref="C28:S28" ca="1" si="28">VLOOKUP($A28, INDIRECT("'"&amp;C27&amp;"'!A3:F220"), 2, FALSE)</f>
        <v>4.4579362166396144E-2</v>
      </c>
      <c r="D28" s="7">
        <f t="shared" ca="1" si="28"/>
        <v>3.8848923062198074E-2</v>
      </c>
      <c r="E28" s="7">
        <f t="shared" ca="1" si="28"/>
        <v>4.0189033481603513E-2</v>
      </c>
      <c r="F28" s="7">
        <f t="shared" ca="1" si="28"/>
        <v>4.0994279384262429E-2</v>
      </c>
      <c r="G28" s="7">
        <f t="shared" ca="1" si="28"/>
        <v>3.7935588391178179E-2</v>
      </c>
      <c r="H28" s="7">
        <f t="shared" ca="1" si="28"/>
        <v>3.5366450110748647E-2</v>
      </c>
      <c r="I28" s="7">
        <f t="shared" ca="1" si="28"/>
        <v>3.2662953910546272E-2</v>
      </c>
      <c r="J28" s="7">
        <f t="shared" ca="1" si="28"/>
        <v>3.267560254424888E-2</v>
      </c>
      <c r="K28" s="7">
        <f t="shared" ca="1" si="28"/>
        <v>2.8346612074323214E-2</v>
      </c>
      <c r="L28" s="7">
        <f t="shared" ca="1" si="28"/>
        <v>2.7811842896999579E-2</v>
      </c>
      <c r="M28" s="7">
        <f t="shared" ca="1" si="28"/>
        <v>3.0432164130891948E-2</v>
      </c>
      <c r="N28" s="7">
        <f t="shared" ca="1" si="28"/>
        <v>2.8155795626548786E-2</v>
      </c>
      <c r="O28" s="7">
        <f t="shared" ca="1" si="28"/>
        <v>2.9108212791796241E-2</v>
      </c>
      <c r="P28" s="7">
        <f t="shared" ca="1" si="28"/>
        <v>2.3390192568155069E-2</v>
      </c>
      <c r="Q28" s="7">
        <f t="shared" ca="1" si="28"/>
        <v>2.8840335757880364E-2</v>
      </c>
      <c r="R28" s="7">
        <f t="shared" ca="1" si="28"/>
        <v>2.3948490535424454E-2</v>
      </c>
      <c r="S28" s="7">
        <f t="shared" ca="1" si="28"/>
        <v>2.6212548045909469E-2</v>
      </c>
      <c r="T28" s="7">
        <f t="shared" ref="T28:Y28" ca="1" si="29">VLOOKUP($A28, INDIRECT("'"&amp;T27&amp;"'!A3:F220"), 2, FALSE)</f>
        <v>2.4026627777463436E-2</v>
      </c>
      <c r="U28" s="7">
        <f t="shared" ca="1" si="29"/>
        <v>2.7931377963047451E-2</v>
      </c>
      <c r="V28" s="7">
        <f t="shared" ca="1" si="29"/>
        <v>2.7799645228053928E-2</v>
      </c>
      <c r="W28" s="7">
        <f t="shared" ca="1" si="29"/>
        <v>2.8176445765641902E-2</v>
      </c>
      <c r="X28" s="7">
        <f t="shared" ca="1" si="29"/>
        <v>2.7763013150458628E-2</v>
      </c>
      <c r="Y28" s="7">
        <f t="shared" ca="1" si="29"/>
        <v>3.0793466503454645E-2</v>
      </c>
      <c r="Z28" s="7">
        <f t="shared" ref="Z28:BL28" ca="1" si="30">VLOOKUP($A28, INDIRECT("'"&amp;Z27&amp;"'!A3:F220"), 2, FALSE)</f>
        <v>3.0682083695978173E-2</v>
      </c>
      <c r="AA28" s="7">
        <f t="shared" ca="1" si="30"/>
        <v>3.6671991625820903E-2</v>
      </c>
      <c r="AB28" s="7">
        <f t="shared" ca="1" si="30"/>
        <v>4.0408625326930035E-2</v>
      </c>
      <c r="AC28" s="7">
        <f t="shared" ca="1" si="30"/>
        <v>4.005157960936253E-2</v>
      </c>
      <c r="AD28" s="7">
        <f t="shared" ca="1" si="30"/>
        <v>4.5526226691999801E-2</v>
      </c>
      <c r="AE28" s="7">
        <f t="shared" ca="1" si="30"/>
        <v>4.55832289926082E-2</v>
      </c>
      <c r="AF28" s="7">
        <f t="shared" ca="1" si="30"/>
        <v>4.8522550071206087E-2</v>
      </c>
      <c r="AG28" s="7">
        <f t="shared" ca="1" si="30"/>
        <v>4.8762061076917461E-2</v>
      </c>
      <c r="AH28" s="7">
        <f t="shared" ca="1" si="30"/>
        <v>6.0528111668220842E-2</v>
      </c>
      <c r="AI28" s="7">
        <f t="shared" ca="1" si="30"/>
        <v>5.9768260386640869E-2</v>
      </c>
      <c r="AJ28" s="7">
        <f t="shared" ca="1" si="30"/>
        <v>6.5384302974619918E-2</v>
      </c>
      <c r="AK28" s="7">
        <f t="shared" ca="1" si="30"/>
        <v>6.020769973229987E-2</v>
      </c>
      <c r="AL28" s="7">
        <f t="shared" ca="1" si="30"/>
        <v>6.0243366653492697E-2</v>
      </c>
      <c r="AM28" s="7">
        <f t="shared" ca="1" si="30"/>
        <v>5.7260305616450936E-2</v>
      </c>
      <c r="AN28" s="7">
        <f t="shared" ca="1" si="30"/>
        <v>5.3568730821520437E-2</v>
      </c>
      <c r="AO28" s="7">
        <f t="shared" ca="1" si="30"/>
        <v>5.9131067752831577E-2</v>
      </c>
      <c r="AP28" s="7">
        <f t="shared" ca="1" si="30"/>
        <v>5.3534791737407272E-2</v>
      </c>
      <c r="AQ28" s="7">
        <f t="shared" ca="1" si="30"/>
        <v>5.6825425794687134E-2</v>
      </c>
      <c r="AR28" s="7">
        <f t="shared" ca="1" si="30"/>
        <v>6.3792375613859448E-2</v>
      </c>
      <c r="AS28" s="7">
        <f t="shared" ca="1" si="30"/>
        <v>6.7328628885156186E-2</v>
      </c>
      <c r="AT28" s="7">
        <f t="shared" ca="1" si="30"/>
        <v>7.5018592767459646E-2</v>
      </c>
      <c r="AU28" s="7">
        <f t="shared" ca="1" si="30"/>
        <v>7.6695956880316413E-2</v>
      </c>
      <c r="AV28" s="7">
        <f t="shared" ca="1" si="30"/>
        <v>8.9056111772576219E-2</v>
      </c>
      <c r="AW28" s="7">
        <f t="shared" ca="1" si="30"/>
        <v>9.734376527318811E-2</v>
      </c>
      <c r="AX28" s="7">
        <f t="shared" ca="1" si="30"/>
        <v>0.10976464801709926</v>
      </c>
      <c r="AY28" s="7">
        <f t="shared" ca="1" si="30"/>
        <v>0.10870809200726175</v>
      </c>
      <c r="AZ28" s="7">
        <f t="shared" ca="1" si="30"/>
        <v>0.10473073398732512</v>
      </c>
      <c r="BA28" s="7">
        <f t="shared" ca="1" si="30"/>
        <v>0.10581623188270226</v>
      </c>
      <c r="BB28" s="7">
        <f t="shared" ca="1" si="30"/>
        <v>0.11383638112020081</v>
      </c>
      <c r="BC28" s="7">
        <f t="shared" ca="1" si="30"/>
        <v>0.11274968026730452</v>
      </c>
      <c r="BD28" s="7">
        <f t="shared" ca="1" si="30"/>
        <v>0.12665904733956379</v>
      </c>
      <c r="BE28" s="7">
        <f t="shared" ca="1" si="30"/>
        <v>0.14067797670549956</v>
      </c>
      <c r="BF28" s="7">
        <f t="shared" ca="1" si="30"/>
        <v>0.15548704511427791</v>
      </c>
      <c r="BG28" s="7">
        <f t="shared" ca="1" si="30"/>
        <v>0.16403076585967905</v>
      </c>
      <c r="BH28" s="7">
        <f t="shared" ca="1" si="30"/>
        <v>0.16417512667514936</v>
      </c>
      <c r="BI28" s="7">
        <f t="shared" ca="1" si="30"/>
        <v>0.18070501488967211</v>
      </c>
      <c r="BJ28" s="7">
        <f t="shared" ca="1" si="30"/>
        <v>0.1889202469037789</v>
      </c>
      <c r="BK28" s="7">
        <f t="shared" ca="1" si="30"/>
        <v>0.19457390933690832</v>
      </c>
      <c r="BL28" s="7">
        <f t="shared" ca="1" si="30"/>
        <v>0.19762124713338322</v>
      </c>
    </row>
    <row r="29" spans="1:64" x14ac:dyDescent="0.25">
      <c r="A29" s="5" t="s">
        <v>136</v>
      </c>
      <c r="B29" t="s">
        <v>397</v>
      </c>
      <c r="C29" s="7">
        <f ca="1">VLOOKUP($A29, INDIRECT("'"&amp;C27&amp;"'!A3:F220"), 3, FALSE)</f>
        <v>9.7344469134907838E-2</v>
      </c>
      <c r="D29" s="7">
        <f t="shared" ref="D29:BL29" ca="1" si="31">VLOOKUP($A29, INDIRECT("'"&amp;D27&amp;"'!A3:F220"), 3, FALSE)</f>
        <v>9.0463348495220058E-2</v>
      </c>
      <c r="E29" s="7">
        <f t="shared" ca="1" si="31"/>
        <v>9.1630672894859946E-2</v>
      </c>
      <c r="F29" s="7">
        <f t="shared" ca="1" si="31"/>
        <v>8.7287933996815781E-2</v>
      </c>
      <c r="G29" s="7">
        <f t="shared" ca="1" si="31"/>
        <v>7.947995141116336E-2</v>
      </c>
      <c r="H29" s="7">
        <f t="shared" ca="1" si="31"/>
        <v>7.1514414805623247E-2</v>
      </c>
      <c r="I29" s="7">
        <f t="shared" ca="1" si="31"/>
        <v>6.5511936791593034E-2</v>
      </c>
      <c r="J29" s="7">
        <f t="shared" ca="1" si="31"/>
        <v>6.6380276511013109E-2</v>
      </c>
      <c r="K29" s="7">
        <f t="shared" ca="1" si="31"/>
        <v>4.6224022802324453E-2</v>
      </c>
      <c r="L29" s="7">
        <f t="shared" ca="1" si="31"/>
        <v>4.232544550514681E-2</v>
      </c>
      <c r="M29" s="7">
        <f t="shared" ca="1" si="31"/>
        <v>4.1150671526372841E-2</v>
      </c>
      <c r="N29" s="7">
        <f t="shared" ca="1" si="31"/>
        <v>4.0257911741629425E-2</v>
      </c>
      <c r="O29" s="7">
        <f t="shared" ca="1" si="31"/>
        <v>4.0813877782026053E-2</v>
      </c>
      <c r="P29" s="7">
        <f t="shared" ca="1" si="31"/>
        <v>3.9318841187460318E-2</v>
      </c>
      <c r="Q29" s="7">
        <f t="shared" ca="1" si="31"/>
        <v>3.9340042442234678E-2</v>
      </c>
      <c r="R29" s="7">
        <f t="shared" ca="1" si="31"/>
        <v>3.828417059993991E-2</v>
      </c>
      <c r="S29" s="7">
        <f t="shared" ca="1" si="31"/>
        <v>4.0600334783430378E-2</v>
      </c>
      <c r="T29" s="7">
        <f t="shared" ca="1" si="31"/>
        <v>3.8779159656283105E-2</v>
      </c>
      <c r="U29" s="7">
        <f ca="1">VLOOKUP($A29, INDIRECT("'"&amp;U27&amp;"'!A3:F220"), 3, FALSE)</f>
        <v>3.9372321458713201E-2</v>
      </c>
      <c r="V29" s="7">
        <f ca="1">VLOOKUP($A29, INDIRECT("'"&amp;V27&amp;"'!A3:F220"), 3, FALSE)</f>
        <v>3.8438686286793235E-2</v>
      </c>
      <c r="W29" s="7">
        <f ca="1">VLOOKUP($A29, INDIRECT("'"&amp;W27&amp;"'!A3:F220"), 3, FALSE)</f>
        <v>4.1350610421269238E-2</v>
      </c>
      <c r="X29" s="7">
        <f ca="1">VLOOKUP($A29, INDIRECT("'"&amp;X27&amp;"'!A3:F220"), 3, FALSE)</f>
        <v>4.0635682200264853E-2</v>
      </c>
      <c r="Y29" s="7">
        <f ca="1">VLOOKUP($A29, INDIRECT("'"&amp;Y27&amp;"'!A3:F220"), 3, FALSE)</f>
        <v>3.7048920263138545E-2</v>
      </c>
      <c r="Z29" s="7">
        <f t="shared" ca="1" si="31"/>
        <v>4.0740546854586453E-2</v>
      </c>
      <c r="AA29" s="7">
        <f t="shared" ca="1" si="31"/>
        <v>4.1804183168022632E-2</v>
      </c>
      <c r="AB29" s="7">
        <f t="shared" ca="1" si="31"/>
        <v>4.002782522260117E-2</v>
      </c>
      <c r="AC29" s="7">
        <f t="shared" ca="1" si="31"/>
        <v>4.3203789798783566E-2</v>
      </c>
      <c r="AD29" s="7">
        <f t="shared" ca="1" si="31"/>
        <v>4.7270126144625398E-2</v>
      </c>
      <c r="AE29" s="7">
        <f t="shared" ca="1" si="31"/>
        <v>4.6579957493693813E-2</v>
      </c>
      <c r="AF29" s="7">
        <f t="shared" ca="1" si="31"/>
        <v>4.7220085206187971E-2</v>
      </c>
      <c r="AG29" s="7">
        <f t="shared" ca="1" si="31"/>
        <v>4.9666564470974027E-2</v>
      </c>
      <c r="AH29" s="7">
        <f t="shared" ca="1" si="31"/>
        <v>5.6384397255423692E-2</v>
      </c>
      <c r="AI29" s="7">
        <f t="shared" ca="1" si="31"/>
        <v>5.9938357097861328E-2</v>
      </c>
      <c r="AJ29" s="7">
        <f t="shared" ca="1" si="31"/>
        <v>6.5401769098299645E-2</v>
      </c>
      <c r="AK29" s="7">
        <f t="shared" ca="1" si="31"/>
        <v>6.5484552981232527E-2</v>
      </c>
      <c r="AL29" s="7">
        <f t="shared" ca="1" si="31"/>
        <v>6.79306347159883E-2</v>
      </c>
      <c r="AM29" s="7">
        <f t="shared" ca="1" si="31"/>
        <v>5.9994278913707115E-2</v>
      </c>
      <c r="AN29" s="7">
        <f t="shared" ca="1" si="31"/>
        <v>5.9137584726327214E-2</v>
      </c>
      <c r="AO29" s="7">
        <f t="shared" ca="1" si="31"/>
        <v>6.4191144766231986E-2</v>
      </c>
      <c r="AP29" s="7">
        <f t="shared" ca="1" si="31"/>
        <v>6.8345484495934597E-2</v>
      </c>
      <c r="AQ29" s="7">
        <f t="shared" ca="1" si="31"/>
        <v>7.3151981061558069E-2</v>
      </c>
      <c r="AR29" s="7">
        <f t="shared" ca="1" si="31"/>
        <v>8.0853707881283404E-2</v>
      </c>
      <c r="AS29" s="7">
        <f t="shared" ca="1" si="31"/>
        <v>8.6759116520355714E-2</v>
      </c>
      <c r="AT29" s="7">
        <f t="shared" ca="1" si="31"/>
        <v>9.0622195141183831E-2</v>
      </c>
      <c r="AU29" s="7">
        <f t="shared" ca="1" si="31"/>
        <v>9.5637943908387715E-2</v>
      </c>
      <c r="AV29" s="7">
        <f t="shared" ca="1" si="31"/>
        <v>0.10195419686263157</v>
      </c>
      <c r="AW29" s="7">
        <f t="shared" ca="1" si="31"/>
        <v>0.10665930950337572</v>
      </c>
      <c r="AX29" s="7">
        <f t="shared" ca="1" si="31"/>
        <v>0.11533140057550029</v>
      </c>
      <c r="AY29" s="7">
        <f t="shared" ca="1" si="31"/>
        <v>0.11526904492183053</v>
      </c>
      <c r="AZ29" s="7">
        <f t="shared" ca="1" si="31"/>
        <v>0.1123812695022128</v>
      </c>
      <c r="BA29" s="7">
        <f t="shared" ca="1" si="31"/>
        <v>0.11401566096619753</v>
      </c>
      <c r="BB29" s="7">
        <f t="shared" ca="1" si="31"/>
        <v>0.1211860314903412</v>
      </c>
      <c r="BC29" s="7">
        <f ca="1">VLOOKUP($A29, INDIRECT("'"&amp;BC27&amp;"'!A3:F220"), 3, FALSE)</f>
        <v>0.11811852129367939</v>
      </c>
      <c r="BD29" s="7">
        <f t="shared" ca="1" si="31"/>
        <v>0.12617634519055654</v>
      </c>
      <c r="BE29" s="7">
        <f t="shared" ca="1" si="31"/>
        <v>0.17083073843204863</v>
      </c>
      <c r="BF29" s="7">
        <f t="shared" ca="1" si="31"/>
        <v>0.14364740148096825</v>
      </c>
      <c r="BG29" s="7">
        <f t="shared" ca="1" si="31"/>
        <v>0.14578807352155901</v>
      </c>
      <c r="BH29" s="7">
        <f t="shared" ca="1" si="31"/>
        <v>0.15996399844997691</v>
      </c>
      <c r="BI29" s="7">
        <f t="shared" ca="1" si="31"/>
        <v>0.15732149260060488</v>
      </c>
      <c r="BJ29" s="7">
        <f t="shared" ca="1" si="31"/>
        <v>0.16094335962009285</v>
      </c>
      <c r="BK29" s="7">
        <f t="shared" ca="1" si="31"/>
        <v>0.16293713855446981</v>
      </c>
      <c r="BL29" s="7">
        <f t="shared" ca="1" si="31"/>
        <v>0.16249630306566432</v>
      </c>
    </row>
    <row r="30" spans="1:64" x14ac:dyDescent="0.25">
      <c r="A30" s="5" t="s">
        <v>136</v>
      </c>
      <c r="B30" t="s">
        <v>399</v>
      </c>
      <c r="C30" s="7">
        <f ca="1">VLOOKUP($A30, INDIRECT("'"&amp;C27&amp;"'!A3:F220"), 5, FALSE)</f>
        <v>5.2765106968511694E-2</v>
      </c>
      <c r="D30" s="7">
        <f t="shared" ref="D30:BL30" ca="1" si="32">VLOOKUP($A30, INDIRECT("'"&amp;D27&amp;"'!A3:F220"), 5, FALSE)</f>
        <v>5.1614425433021985E-2</v>
      </c>
      <c r="E30" s="7">
        <f t="shared" ca="1" si="32"/>
        <v>5.1441639413256433E-2</v>
      </c>
      <c r="F30" s="7">
        <f t="shared" ca="1" si="32"/>
        <v>4.6293654612553352E-2</v>
      </c>
      <c r="G30" s="7">
        <f t="shared" ca="1" si="32"/>
        <v>4.1544363019985181E-2</v>
      </c>
      <c r="H30" s="7">
        <f t="shared" ca="1" si="32"/>
        <v>3.61479646948746E-2</v>
      </c>
      <c r="I30" s="7">
        <f t="shared" ca="1" si="32"/>
        <v>3.2848982881046762E-2</v>
      </c>
      <c r="J30" s="7">
        <f t="shared" ca="1" si="32"/>
        <v>3.3704673966764229E-2</v>
      </c>
      <c r="K30" s="7">
        <f t="shared" ca="1" si="32"/>
        <v>1.7877410728001239E-2</v>
      </c>
      <c r="L30" s="7">
        <f t="shared" ca="1" si="32"/>
        <v>1.4513602608147231E-2</v>
      </c>
      <c r="M30" s="7">
        <f t="shared" ca="1" si="32"/>
        <v>1.0718507395480893E-2</v>
      </c>
      <c r="N30" s="7">
        <f t="shared" ca="1" si="32"/>
        <v>1.2102116115080639E-2</v>
      </c>
      <c r="O30" s="7">
        <f t="shared" ca="1" si="32"/>
        <v>1.1705664990229812E-2</v>
      </c>
      <c r="P30" s="7">
        <f t="shared" ca="1" si="32"/>
        <v>1.592864861930525E-2</v>
      </c>
      <c r="Q30" s="7">
        <f t="shared" ca="1" si="32"/>
        <v>1.0499706684354314E-2</v>
      </c>
      <c r="R30" s="7">
        <f t="shared" ca="1" si="32"/>
        <v>1.4335680064515455E-2</v>
      </c>
      <c r="S30" s="7">
        <f t="shared" ca="1" si="32"/>
        <v>1.4387786737520909E-2</v>
      </c>
      <c r="T30" s="7">
        <f t="shared" ca="1" si="32"/>
        <v>1.4752531878819669E-2</v>
      </c>
      <c r="U30" s="7">
        <f ca="1">VLOOKUP($A30, INDIRECT("'"&amp;U27&amp;"'!A3:F220"), 5, FALSE)</f>
        <v>1.144094349566575E-2</v>
      </c>
      <c r="V30" s="7">
        <f ca="1">VLOOKUP($A30, INDIRECT("'"&amp;V27&amp;"'!A3:F220"), 5, FALSE)</f>
        <v>1.0639041058739307E-2</v>
      </c>
      <c r="W30" s="7">
        <f ca="1">VLOOKUP($A30, INDIRECT("'"&amp;W27&amp;"'!A3:F220"), 5, FALSE)</f>
        <v>1.3174164655627336E-2</v>
      </c>
      <c r="X30" s="7">
        <f ca="1">VLOOKUP($A30, INDIRECT("'"&amp;X27&amp;"'!A3:F220"), 5, FALSE)</f>
        <v>1.2872669049806225E-2</v>
      </c>
      <c r="Y30" s="7">
        <f ca="1">VLOOKUP($A30, INDIRECT("'"&amp;Y27&amp;"'!A3:F220"), 5, FALSE)</f>
        <v>6.2554537596839002E-3</v>
      </c>
      <c r="Z30" s="7">
        <f t="shared" ca="1" si="32"/>
        <v>1.0058463158608279E-2</v>
      </c>
      <c r="AA30" s="7">
        <f t="shared" ca="1" si="32"/>
        <v>5.1321915422017292E-3</v>
      </c>
      <c r="AB30" s="7">
        <f t="shared" ca="1" si="32"/>
        <v>-3.8080010432886557E-4</v>
      </c>
      <c r="AC30" s="7">
        <f t="shared" ca="1" si="32"/>
        <v>3.1522101894210369E-3</v>
      </c>
      <c r="AD30" s="7">
        <f t="shared" ca="1" si="32"/>
        <v>1.7438994526255969E-3</v>
      </c>
      <c r="AE30" s="7">
        <f t="shared" ca="1" si="32"/>
        <v>9.9672850108561278E-4</v>
      </c>
      <c r="AF30" s="7">
        <f t="shared" ca="1" si="32"/>
        <v>-1.3024648650181159E-3</v>
      </c>
      <c r="AG30" s="7">
        <f t="shared" ca="1" si="32"/>
        <v>9.045033940565661E-4</v>
      </c>
      <c r="AH30" s="7">
        <f t="shared" ca="1" si="32"/>
        <v>-4.1437144127971504E-3</v>
      </c>
      <c r="AI30" s="7">
        <f t="shared" ca="1" si="32"/>
        <v>1.7009671122045905E-4</v>
      </c>
      <c r="AJ30" s="7">
        <f t="shared" ca="1" si="32"/>
        <v>1.7466123679726886E-5</v>
      </c>
      <c r="AK30" s="7">
        <f t="shared" ca="1" si="32"/>
        <v>5.2768532489326572E-3</v>
      </c>
      <c r="AL30" s="7">
        <f t="shared" ca="1" si="32"/>
        <v>7.687268062495603E-3</v>
      </c>
      <c r="AM30" s="7">
        <f t="shared" ca="1" si="32"/>
        <v>2.7339732972561787E-3</v>
      </c>
      <c r="AN30" s="7">
        <f t="shared" ca="1" si="32"/>
        <v>5.5688539048067767E-3</v>
      </c>
      <c r="AO30" s="7">
        <f t="shared" ca="1" si="32"/>
        <v>5.0600770134004089E-3</v>
      </c>
      <c r="AP30" s="7">
        <f t="shared" ca="1" si="32"/>
        <v>1.4810692758527325E-2</v>
      </c>
      <c r="AQ30" s="7">
        <f t="shared" ca="1" si="32"/>
        <v>1.6326555266870935E-2</v>
      </c>
      <c r="AR30" s="7">
        <f t="shared" ca="1" si="32"/>
        <v>1.7061332267423956E-2</v>
      </c>
      <c r="AS30" s="7">
        <f t="shared" ca="1" si="32"/>
        <v>1.9430487635199528E-2</v>
      </c>
      <c r="AT30" s="7">
        <f t="shared" ca="1" si="32"/>
        <v>1.5603602373724185E-2</v>
      </c>
      <c r="AU30" s="7">
        <f t="shared" ca="1" si="32"/>
        <v>1.8941987028071303E-2</v>
      </c>
      <c r="AV30" s="7">
        <f t="shared" ca="1" si="32"/>
        <v>1.2898085090055356E-2</v>
      </c>
      <c r="AW30" s="7">
        <f t="shared" ca="1" si="32"/>
        <v>9.315544230187614E-3</v>
      </c>
      <c r="AX30" s="7">
        <f t="shared" ca="1" si="32"/>
        <v>5.566752558401028E-3</v>
      </c>
      <c r="AY30" s="7">
        <f t="shared" ca="1" si="32"/>
        <v>6.5609529145687767E-3</v>
      </c>
      <c r="AZ30" s="7">
        <f t="shared" ca="1" si="32"/>
        <v>7.650535514887688E-3</v>
      </c>
      <c r="BA30" s="7">
        <f t="shared" ca="1" si="32"/>
        <v>8.1994290834952743E-3</v>
      </c>
      <c r="BB30" s="7">
        <f t="shared" ca="1" si="32"/>
        <v>7.3496503701403898E-3</v>
      </c>
      <c r="BC30" s="7">
        <f ca="1">VLOOKUP($A30, INDIRECT("'"&amp;BC27&amp;"'!A3:F220"), 5, FALSE)</f>
        <v>5.3688410263748737E-3</v>
      </c>
      <c r="BD30" s="7">
        <f t="shared" ca="1" si="32"/>
        <v>-4.827021490072525E-4</v>
      </c>
      <c r="BE30" s="7">
        <f t="shared" ca="1" si="32"/>
        <v>3.0152761726549071E-2</v>
      </c>
      <c r="BF30" s="7">
        <f t="shared" ca="1" si="32"/>
        <v>-1.1839643633309666E-2</v>
      </c>
      <c r="BG30" s="7">
        <f t="shared" ca="1" si="32"/>
        <v>-1.8242692338120037E-2</v>
      </c>
      <c r="BH30" s="7">
        <f t="shared" ca="1" si="32"/>
        <v>-4.2111282251724447E-3</v>
      </c>
      <c r="BI30" s="7">
        <f t="shared" ca="1" si="32"/>
        <v>-2.3383522289067232E-2</v>
      </c>
      <c r="BJ30" s="7">
        <f t="shared" ca="1" si="32"/>
        <v>-2.7976887283686053E-2</v>
      </c>
      <c r="BK30" s="7">
        <f t="shared" ca="1" si="32"/>
        <v>-3.1636770782438511E-2</v>
      </c>
      <c r="BL30" s="7">
        <f t="shared" ca="1" si="32"/>
        <v>-3.5124944067718905E-2</v>
      </c>
    </row>
    <row r="31" spans="1:64" x14ac:dyDescent="0.25">
      <c r="A31" s="5" t="s">
        <v>136</v>
      </c>
      <c r="B31" t="s">
        <v>400</v>
      </c>
      <c r="C31" s="7">
        <f ca="1">VLOOKUP($A31, INDIRECT("'"&amp;C27&amp;"'!A3:I220"), 9, FALSE)</f>
        <v>0.11816925321979174</v>
      </c>
      <c r="D31" s="7">
        <f t="shared" ref="D31:BL31" ca="1" si="33">VLOOKUP($A31, INDIRECT("'"&amp;D27&amp;"'!A3:I220"), 9, FALSE)</f>
        <v>0.11816925321979174</v>
      </c>
      <c r="E31" s="7">
        <f t="shared" ca="1" si="33"/>
        <v>0.11816925321979174</v>
      </c>
      <c r="F31" s="7">
        <f t="shared" ca="1" si="33"/>
        <v>0.11816925321979174</v>
      </c>
      <c r="G31" s="7">
        <f t="shared" ca="1" si="33"/>
        <v>0.12657386199574017</v>
      </c>
      <c r="H31" s="7">
        <f t="shared" ca="1" si="33"/>
        <v>0.12657386199574017</v>
      </c>
      <c r="I31" s="7">
        <f t="shared" ca="1" si="33"/>
        <v>0.12657386199574017</v>
      </c>
      <c r="J31" s="7">
        <f t="shared" ca="1" si="33"/>
        <v>0.12657386199574017</v>
      </c>
      <c r="K31" s="7">
        <f t="shared" ca="1" si="33"/>
        <v>0.13444286122348043</v>
      </c>
      <c r="L31" s="7">
        <f t="shared" ca="1" si="33"/>
        <v>0.12657386199574017</v>
      </c>
      <c r="M31" s="7">
        <f t="shared" ca="1" si="33"/>
        <v>0.12657386199574017</v>
      </c>
      <c r="N31" s="7">
        <f t="shared" ca="1" si="33"/>
        <v>0.12657386199574017</v>
      </c>
      <c r="O31" s="7">
        <f t="shared" ca="1" si="33"/>
        <v>0.12657386199574017</v>
      </c>
      <c r="P31" s="7">
        <f t="shared" ca="1" si="33"/>
        <v>0.12657386199574017</v>
      </c>
      <c r="Q31" s="7">
        <f t="shared" ca="1" si="33"/>
        <v>0.12657386199574017</v>
      </c>
      <c r="R31" s="7">
        <f t="shared" ca="1" si="33"/>
        <v>0.12657386199574017</v>
      </c>
      <c r="S31" s="7">
        <f t="shared" ca="1" si="33"/>
        <v>0.12657386199574017</v>
      </c>
      <c r="T31" s="7">
        <f t="shared" ca="1" si="33"/>
        <v>0.12657386199574017</v>
      </c>
      <c r="U31" s="7">
        <f ca="1">VLOOKUP($A31, INDIRECT("'"&amp;U27&amp;"'!A3:I220"), 9, FALSE)</f>
        <v>0.12657386199574017</v>
      </c>
      <c r="V31" s="7">
        <f ca="1">VLOOKUP($A31, INDIRECT("'"&amp;V27&amp;"'!A3:I220"), 9, FALSE)</f>
        <v>0.12657386199574017</v>
      </c>
      <c r="W31" s="7">
        <f ca="1">VLOOKUP($A31, INDIRECT("'"&amp;W27&amp;"'!A3:I220"), 9, FALSE)</f>
        <v>0.12657386199574017</v>
      </c>
      <c r="X31" s="7">
        <f ca="1">VLOOKUP($A31, INDIRECT("'"&amp;X27&amp;"'!A3:I220"), 9, FALSE)</f>
        <v>0.12657386199574017</v>
      </c>
      <c r="Y31" s="7">
        <f ca="1">VLOOKUP($A31, INDIRECT("'"&amp;Y27&amp;"'!A3:I220"), 9, FALSE)</f>
        <v>0.12657386199574017</v>
      </c>
      <c r="Z31" s="7">
        <f t="shared" ca="1" si="33"/>
        <v>0.12657386199574017</v>
      </c>
      <c r="AA31" s="7">
        <f t="shared" ca="1" si="33"/>
        <v>0.12657386199574017</v>
      </c>
      <c r="AB31" s="7">
        <f t="shared" ca="1" si="33"/>
        <v>0.12657386199574017</v>
      </c>
      <c r="AC31" s="7">
        <f t="shared" ca="1" si="33"/>
        <v>0.12657386199574017</v>
      </c>
      <c r="AD31" s="7">
        <f t="shared" ca="1" si="33"/>
        <v>0.12657386199574017</v>
      </c>
      <c r="AE31" s="7">
        <f t="shared" ca="1" si="33"/>
        <v>0.12657386199574017</v>
      </c>
      <c r="AF31" s="7">
        <f t="shared" ca="1" si="33"/>
        <v>0.12657386199574017</v>
      </c>
      <c r="AG31" s="7">
        <f t="shared" ca="1" si="33"/>
        <v>0.12657386199574017</v>
      </c>
      <c r="AH31" s="7">
        <f t="shared" ca="1" si="33"/>
        <v>0.12657386199574017</v>
      </c>
      <c r="AI31" s="7">
        <f t="shared" ca="1" si="33"/>
        <v>0.12657386199574017</v>
      </c>
      <c r="AJ31" s="7">
        <f t="shared" ca="1" si="33"/>
        <v>0.12657386199574017</v>
      </c>
      <c r="AK31" s="7">
        <f t="shared" ca="1" si="33"/>
        <v>0.12657386199574017</v>
      </c>
      <c r="AL31" s="7">
        <f t="shared" ca="1" si="33"/>
        <v>0.12657386199574017</v>
      </c>
      <c r="AM31" s="7">
        <f t="shared" ca="1" si="33"/>
        <v>0.12657386199574017</v>
      </c>
      <c r="AN31" s="7">
        <f t="shared" ca="1" si="33"/>
        <v>0.12657386199574017</v>
      </c>
      <c r="AO31" s="7">
        <f t="shared" ca="1" si="33"/>
        <v>0.12657386199574017</v>
      </c>
      <c r="AP31" s="7">
        <f t="shared" ca="1" si="33"/>
        <v>0.12657386199574017</v>
      </c>
      <c r="AQ31" s="7">
        <f t="shared" ca="1" si="33"/>
        <v>0.12657386199574017</v>
      </c>
      <c r="AR31" s="7">
        <f t="shared" ca="1" si="33"/>
        <v>0.12657386199574017</v>
      </c>
      <c r="AS31" s="7">
        <f t="shared" ca="1" si="33"/>
        <v>0.12657386199574017</v>
      </c>
      <c r="AT31" s="7">
        <f t="shared" ca="1" si="33"/>
        <v>0.12657386199574017</v>
      </c>
      <c r="AU31" s="7">
        <f t="shared" ca="1" si="33"/>
        <v>0.12657386199574017</v>
      </c>
      <c r="AV31" s="7">
        <f t="shared" ca="1" si="33"/>
        <v>0.12657386199574017</v>
      </c>
      <c r="AW31" s="7">
        <f t="shared" ca="1" si="33"/>
        <v>0.12657386199574017</v>
      </c>
      <c r="AX31" s="7">
        <f t="shared" ca="1" si="33"/>
        <v>0.12657386199574017</v>
      </c>
      <c r="AY31" s="7">
        <f t="shared" ca="1" si="33"/>
        <v>0.12657386199574017</v>
      </c>
      <c r="AZ31" s="7">
        <f t="shared" ca="1" si="33"/>
        <v>0.48375997775320634</v>
      </c>
      <c r="BA31" s="7">
        <f t="shared" ca="1" si="33"/>
        <v>0.48375997775320634</v>
      </c>
      <c r="BB31" s="7">
        <f t="shared" ca="1" si="33"/>
        <v>0.48375997775320634</v>
      </c>
      <c r="BC31" s="7">
        <f ca="1">VLOOKUP($A31, INDIRECT("'"&amp;BC27&amp;"'!A3:I220"), 9, FALSE)</f>
        <v>0.48375997775320634</v>
      </c>
      <c r="BD31" s="7">
        <f t="shared" ca="1" si="33"/>
        <v>0.48375997775320634</v>
      </c>
      <c r="BE31" s="7">
        <f t="shared" ca="1" si="33"/>
        <v>0.48375997775320634</v>
      </c>
      <c r="BF31" s="7">
        <f t="shared" ca="1" si="33"/>
        <v>0.48375997775320634</v>
      </c>
      <c r="BG31" s="7">
        <f t="shared" ca="1" si="33"/>
        <v>0.48375997775320634</v>
      </c>
      <c r="BH31" s="7">
        <f t="shared" ca="1" si="33"/>
        <v>0.48375997775320634</v>
      </c>
      <c r="BI31" s="7">
        <f t="shared" ca="1" si="33"/>
        <v>0.48375997775320634</v>
      </c>
      <c r="BJ31" s="7">
        <f t="shared" ca="1" si="33"/>
        <v>0.48375997775320634</v>
      </c>
      <c r="BK31" s="7">
        <f t="shared" ca="1" si="33"/>
        <v>0.59661504362885021</v>
      </c>
      <c r="BL31" s="7">
        <f t="shared" ca="1" si="33"/>
        <v>0.59661504362885021</v>
      </c>
    </row>
    <row r="32" spans="1:64" x14ac:dyDescent="0.25">
      <c r="C32" s="2" t="s">
        <v>338</v>
      </c>
      <c r="D32" s="2" t="s">
        <v>339</v>
      </c>
      <c r="E32" s="2" t="s">
        <v>337</v>
      </c>
      <c r="F32" s="2" t="s">
        <v>340</v>
      </c>
      <c r="G32" s="2" t="s">
        <v>342</v>
      </c>
      <c r="H32" s="2" t="s">
        <v>343</v>
      </c>
      <c r="I32" s="2" t="s">
        <v>344</v>
      </c>
      <c r="J32" s="2" t="s">
        <v>345</v>
      </c>
      <c r="K32" s="2" t="s">
        <v>346</v>
      </c>
      <c r="L32" s="2" t="s">
        <v>347</v>
      </c>
      <c r="M32" s="2" t="s">
        <v>348</v>
      </c>
      <c r="N32" s="2" t="s">
        <v>349</v>
      </c>
      <c r="O32" s="2" t="s">
        <v>350</v>
      </c>
      <c r="P32" s="2" t="s">
        <v>351</v>
      </c>
      <c r="Q32" s="2" t="s">
        <v>352</v>
      </c>
      <c r="R32" s="2" t="s">
        <v>353</v>
      </c>
      <c r="S32" s="2" t="s">
        <v>354</v>
      </c>
      <c r="T32" s="2" t="s">
        <v>355</v>
      </c>
      <c r="U32" s="2" t="s">
        <v>434</v>
      </c>
      <c r="V32" s="2" t="s">
        <v>356</v>
      </c>
      <c r="W32" s="2" t="s">
        <v>357</v>
      </c>
      <c r="X32" s="2" t="s">
        <v>358</v>
      </c>
      <c r="Y32" s="2" t="s">
        <v>435</v>
      </c>
      <c r="Z32" s="2" t="s">
        <v>359</v>
      </c>
      <c r="AA32" s="2" t="s">
        <v>360</v>
      </c>
      <c r="AB32" s="2" t="s">
        <v>361</v>
      </c>
      <c r="AC32" s="2" t="s">
        <v>362</v>
      </c>
      <c r="AD32" s="2" t="s">
        <v>363</v>
      </c>
      <c r="AE32" s="2" t="s">
        <v>364</v>
      </c>
      <c r="AF32" s="2" t="s">
        <v>365</v>
      </c>
      <c r="AG32" s="2" t="s">
        <v>366</v>
      </c>
      <c r="AH32" s="2" t="s">
        <v>367</v>
      </c>
      <c r="AI32" s="2" t="s">
        <v>368</v>
      </c>
      <c r="AJ32" s="2" t="s">
        <v>369</v>
      </c>
      <c r="AK32" s="2" t="s">
        <v>370</v>
      </c>
      <c r="AL32" s="2" t="s">
        <v>371</v>
      </c>
      <c r="AM32" s="2" t="s">
        <v>372</v>
      </c>
      <c r="AN32" s="2" t="s">
        <v>373</v>
      </c>
      <c r="AO32" s="2" t="s">
        <v>374</v>
      </c>
      <c r="AP32" s="2" t="s">
        <v>375</v>
      </c>
      <c r="AQ32" s="2" t="s">
        <v>376</v>
      </c>
      <c r="AR32" s="2" t="s">
        <v>377</v>
      </c>
      <c r="AS32" s="2" t="s">
        <v>378</v>
      </c>
      <c r="AT32" s="2" t="s">
        <v>379</v>
      </c>
      <c r="AU32" s="2" t="s">
        <v>380</v>
      </c>
      <c r="AV32" s="2" t="s">
        <v>381</v>
      </c>
      <c r="AW32" s="2" t="s">
        <v>382</v>
      </c>
      <c r="AX32" s="2" t="s">
        <v>383</v>
      </c>
      <c r="AY32" s="2" t="s">
        <v>384</v>
      </c>
      <c r="AZ32" s="2" t="s">
        <v>385</v>
      </c>
      <c r="BA32" s="2" t="s">
        <v>386</v>
      </c>
      <c r="BB32" s="2" t="s">
        <v>387</v>
      </c>
      <c r="BC32" s="2" t="s">
        <v>432</v>
      </c>
      <c r="BD32" s="2" t="s">
        <v>388</v>
      </c>
      <c r="BE32" s="2" t="s">
        <v>389</v>
      </c>
      <c r="BF32" s="2" t="s">
        <v>390</v>
      </c>
      <c r="BG32" s="2" t="s">
        <v>391</v>
      </c>
      <c r="BH32" s="2" t="s">
        <v>392</v>
      </c>
      <c r="BI32" s="2" t="s">
        <v>393</v>
      </c>
      <c r="BJ32" s="2" t="s">
        <v>394</v>
      </c>
      <c r="BK32" s="2" t="s">
        <v>395</v>
      </c>
      <c r="BL32" s="2" t="s">
        <v>396</v>
      </c>
    </row>
    <row r="33" spans="1:64" x14ac:dyDescent="0.25">
      <c r="A33" s="5" t="s">
        <v>200</v>
      </c>
      <c r="B33" t="s">
        <v>398</v>
      </c>
      <c r="C33" s="7">
        <f t="shared" ref="C33:S33" ca="1" si="34">VLOOKUP($A33, INDIRECT("'"&amp;C32&amp;"'!A3:F220"), 2, FALSE)</f>
        <v>5.1798718766016674E-2</v>
      </c>
      <c r="D33" s="7">
        <f t="shared" ca="1" si="34"/>
        <v>5.2078106120292449E-2</v>
      </c>
      <c r="E33" s="7">
        <f t="shared" ca="1" si="34"/>
        <v>5.5463188016371748E-2</v>
      </c>
      <c r="F33" s="7">
        <f t="shared" ca="1" si="34"/>
        <v>5.7712652999443295E-2</v>
      </c>
      <c r="G33" s="7">
        <f t="shared" ca="1" si="34"/>
        <v>5.6194217114964216E-2</v>
      </c>
      <c r="H33" s="7">
        <f t="shared" ca="1" si="34"/>
        <v>5.9173602127371216E-2</v>
      </c>
      <c r="I33" s="7">
        <f t="shared" ca="1" si="34"/>
        <v>5.5956629397530419E-2</v>
      </c>
      <c r="J33" s="7">
        <f t="shared" ca="1" si="34"/>
        <v>5.5110994727292771E-2</v>
      </c>
      <c r="K33" s="7">
        <f t="shared" ca="1" si="34"/>
        <v>8.7240069774267848E-2</v>
      </c>
      <c r="L33" s="7">
        <f t="shared" ca="1" si="34"/>
        <v>8.6316514869237998E-2</v>
      </c>
      <c r="M33" s="7">
        <f t="shared" ca="1" si="34"/>
        <v>8.4562956181054943E-2</v>
      </c>
      <c r="N33" s="7">
        <f t="shared" ca="1" si="34"/>
        <v>7.5029938265538262E-2</v>
      </c>
      <c r="O33" s="7">
        <f t="shared" ca="1" si="34"/>
        <v>6.3303976673098492E-2</v>
      </c>
      <c r="P33" s="7">
        <f t="shared" ca="1" si="34"/>
        <v>5.8772655235354097E-2</v>
      </c>
      <c r="Q33" s="7">
        <f t="shared" ca="1" si="34"/>
        <v>5.18132006432033E-2</v>
      </c>
      <c r="R33" s="7">
        <f t="shared" ca="1" si="34"/>
        <v>4.946944810088405E-2</v>
      </c>
      <c r="S33" s="7">
        <f t="shared" ca="1" si="34"/>
        <v>5.0462231908254503E-2</v>
      </c>
      <c r="T33" s="7">
        <f t="shared" ref="T33:Y33" ca="1" si="35">VLOOKUP($A33, INDIRECT("'"&amp;T32&amp;"'!A3:F220"), 2, FALSE)</f>
        <v>4.9705012995196744E-2</v>
      </c>
      <c r="U33" s="7">
        <f t="shared" ca="1" si="35"/>
        <v>4.7158083466275293E-2</v>
      </c>
      <c r="V33" s="7">
        <f t="shared" ca="1" si="35"/>
        <v>4.6718630374334887E-2</v>
      </c>
      <c r="W33" s="7">
        <f t="shared" ca="1" si="35"/>
        <v>4.8232341202574178E-2</v>
      </c>
      <c r="X33" s="7">
        <f t="shared" ca="1" si="35"/>
        <v>4.5157919765697517E-2</v>
      </c>
      <c r="Y33" s="7">
        <f t="shared" ca="1" si="35"/>
        <v>5.0234126902353612E-2</v>
      </c>
      <c r="Z33" s="7">
        <f t="shared" ref="Z33:BL33" ca="1" si="36">VLOOKUP($A33, INDIRECT("'"&amp;Z32&amp;"'!A3:F220"), 2, FALSE)</f>
        <v>5.6392827530609112E-2</v>
      </c>
      <c r="AA33" s="7">
        <f t="shared" ca="1" si="36"/>
        <v>6.1177051820071458E-2</v>
      </c>
      <c r="AB33" s="7">
        <f t="shared" ca="1" si="36"/>
        <v>7.177750501555033E-2</v>
      </c>
      <c r="AC33" s="7">
        <f t="shared" ca="1" si="36"/>
        <v>7.047674252353095E-2</v>
      </c>
      <c r="AD33" s="7">
        <f t="shared" ca="1" si="36"/>
        <v>6.7410179060981471E-2</v>
      </c>
      <c r="AE33" s="7">
        <f t="shared" ca="1" si="36"/>
        <v>6.2816765920240436E-2</v>
      </c>
      <c r="AF33" s="7">
        <f t="shared" ca="1" si="36"/>
        <v>7.47064262099532E-2</v>
      </c>
      <c r="AG33" s="7">
        <f t="shared" ca="1" si="36"/>
        <v>7.1976223841034276E-2</v>
      </c>
      <c r="AH33" s="7">
        <f t="shared" ca="1" si="36"/>
        <v>8.211784862793059E-2</v>
      </c>
      <c r="AI33" s="7">
        <f t="shared" ca="1" si="36"/>
        <v>7.8704396317058986E-2</v>
      </c>
      <c r="AJ33" s="7">
        <f t="shared" ca="1" si="36"/>
        <v>8.7036533602471614E-2</v>
      </c>
      <c r="AK33" s="7">
        <f t="shared" ca="1" si="36"/>
        <v>8.4644525689299865E-2</v>
      </c>
      <c r="AL33" s="7">
        <f t="shared" ca="1" si="36"/>
        <v>9.6566283101493774E-2</v>
      </c>
      <c r="AM33" s="7">
        <f t="shared" ca="1" si="36"/>
        <v>7.4565272224864254E-2</v>
      </c>
      <c r="AN33" s="7">
        <f t="shared" ca="1" si="36"/>
        <v>8.4772363154302116E-2</v>
      </c>
      <c r="AO33" s="7">
        <f t="shared" ca="1" si="36"/>
        <v>8.4580889093959027E-2</v>
      </c>
      <c r="AP33" s="7">
        <f t="shared" ca="1" si="36"/>
        <v>9.1198571395852815E-2</v>
      </c>
      <c r="AQ33" s="7">
        <f t="shared" ca="1" si="36"/>
        <v>0.11377203847068978</v>
      </c>
      <c r="AR33" s="7">
        <f t="shared" ca="1" si="36"/>
        <v>0.11951976595159636</v>
      </c>
      <c r="AS33" s="7">
        <f t="shared" ca="1" si="36"/>
        <v>0.12212457593889027</v>
      </c>
      <c r="AT33" s="7">
        <f t="shared" ca="1" si="36"/>
        <v>0.13766799940942165</v>
      </c>
      <c r="AU33" s="7">
        <f t="shared" ca="1" si="36"/>
        <v>0.14204907175032827</v>
      </c>
      <c r="AV33" s="7">
        <f t="shared" ca="1" si="36"/>
        <v>0.16278343507088686</v>
      </c>
      <c r="AW33" s="7">
        <f t="shared" ca="1" si="36"/>
        <v>0.16192122454284325</v>
      </c>
      <c r="AX33" s="7">
        <f t="shared" ca="1" si="36"/>
        <v>0.16715201767120216</v>
      </c>
      <c r="AY33" s="7">
        <f t="shared" ca="1" si="36"/>
        <v>0.15081848447943225</v>
      </c>
      <c r="AZ33" s="7">
        <f t="shared" ca="1" si="36"/>
        <v>0.15016943215706338</v>
      </c>
      <c r="BA33" s="7">
        <f t="shared" ca="1" si="36"/>
        <v>0.14827161428298066</v>
      </c>
      <c r="BB33" s="7">
        <f t="shared" ca="1" si="36"/>
        <v>0.14756416341566339</v>
      </c>
      <c r="BC33" s="7">
        <f t="shared" ca="1" si="36"/>
        <v>0.15522243938676852</v>
      </c>
      <c r="BD33" s="7">
        <f t="shared" ca="1" si="36"/>
        <v>0.16075480066218301</v>
      </c>
      <c r="BE33" s="7">
        <f t="shared" ca="1" si="36"/>
        <v>0.16567645041982201</v>
      </c>
      <c r="BF33" s="7">
        <f t="shared" ca="1" si="36"/>
        <v>0.1514273087663561</v>
      </c>
      <c r="BG33" s="7">
        <f t="shared" ca="1" si="36"/>
        <v>0.15503419286398529</v>
      </c>
      <c r="BH33" s="7">
        <f t="shared" ca="1" si="36"/>
        <v>0.13558446446453198</v>
      </c>
      <c r="BI33" s="7">
        <f t="shared" ca="1" si="36"/>
        <v>0.14119428113005245</v>
      </c>
      <c r="BJ33" s="7">
        <f t="shared" ca="1" si="36"/>
        <v>0.14780532838571739</v>
      </c>
      <c r="BK33" s="7">
        <f t="shared" ca="1" si="36"/>
        <v>0.15096405552921263</v>
      </c>
      <c r="BL33" s="7">
        <f t="shared" ca="1" si="36"/>
        <v>0.15295742041955729</v>
      </c>
    </row>
    <row r="34" spans="1:64" x14ac:dyDescent="0.25">
      <c r="A34" s="5" t="s">
        <v>200</v>
      </c>
      <c r="B34" t="s">
        <v>397</v>
      </c>
      <c r="C34" s="7">
        <f ca="1">VLOOKUP($A34, INDIRECT("'"&amp;C32&amp;"'!A3:F220"), 3, FALSE)</f>
        <v>0.10920571995124767</v>
      </c>
      <c r="D34" s="7">
        <f t="shared" ref="D34:BL34" ca="1" si="37">VLOOKUP($A34, INDIRECT("'"&amp;D32&amp;"'!A3:F220"), 3, FALSE)</f>
        <v>0.10861501639463877</v>
      </c>
      <c r="E34" s="7">
        <f t="shared" ca="1" si="37"/>
        <v>0.10944458556201563</v>
      </c>
      <c r="F34" s="7">
        <f t="shared" ca="1" si="37"/>
        <v>0.10501863603036997</v>
      </c>
      <c r="G34" s="7">
        <f t="shared" ca="1" si="37"/>
        <v>9.8058264609005796E-2</v>
      </c>
      <c r="H34" s="7">
        <f t="shared" ca="1" si="37"/>
        <v>9.4295272294609545E-2</v>
      </c>
      <c r="I34" s="7">
        <f t="shared" ca="1" si="37"/>
        <v>8.6946950911728257E-2</v>
      </c>
      <c r="J34" s="7">
        <f t="shared" ca="1" si="37"/>
        <v>8.7599163913980344E-2</v>
      </c>
      <c r="K34" s="7">
        <f t="shared" ca="1" si="37"/>
        <v>8.4844947653834726E-2</v>
      </c>
      <c r="L34" s="7">
        <f t="shared" ca="1" si="37"/>
        <v>7.8028183818756702E-2</v>
      </c>
      <c r="M34" s="7">
        <f t="shared" ca="1" si="37"/>
        <v>7.2838337934612127E-2</v>
      </c>
      <c r="N34" s="7">
        <f t="shared" ca="1" si="37"/>
        <v>6.8446041079045755E-2</v>
      </c>
      <c r="O34" s="7">
        <f t="shared" ca="1" si="37"/>
        <v>6.0352046276636442E-2</v>
      </c>
      <c r="P34" s="7">
        <f t="shared" ca="1" si="37"/>
        <v>6.0981713312231907E-2</v>
      </c>
      <c r="Q34" s="7">
        <f t="shared" ca="1" si="37"/>
        <v>5.222265545340752E-2</v>
      </c>
      <c r="R34" s="7">
        <f t="shared" ca="1" si="37"/>
        <v>5.3521051803559705E-2</v>
      </c>
      <c r="S34" s="7">
        <f t="shared" ca="1" si="37"/>
        <v>5.5408460985016048E-2</v>
      </c>
      <c r="T34" s="7">
        <f t="shared" ca="1" si="37"/>
        <v>5.5283722622547105E-2</v>
      </c>
      <c r="U34" s="7">
        <f ca="1">VLOOKUP($A34, INDIRECT("'"&amp;U32&amp;"'!A3:F220"), 3, FALSE)</f>
        <v>5.2089896629366944E-2</v>
      </c>
      <c r="V34" s="7">
        <f ca="1">VLOOKUP($A34, INDIRECT("'"&amp;V32&amp;"'!A3:F220"), 3, FALSE)</f>
        <v>5.0926850010231908E-2</v>
      </c>
      <c r="W34" s="7">
        <f ca="1">VLOOKUP($A34, INDIRECT("'"&amp;W32&amp;"'!A3:F220"), 3, FALSE)</f>
        <v>5.3654958337234195E-2</v>
      </c>
      <c r="X34" s="7">
        <f ca="1">VLOOKUP($A34, INDIRECT("'"&amp;X32&amp;"'!A3:F220"), 3, FALSE)</f>
        <v>5.2194738188324458E-2</v>
      </c>
      <c r="Y34" s="7">
        <f ca="1">VLOOKUP($A34, INDIRECT("'"&amp;Y32&amp;"'!A3:F220"), 3, FALSE)</f>
        <v>5.1247723453204407E-2</v>
      </c>
      <c r="Z34" s="7">
        <f t="shared" ca="1" si="37"/>
        <v>5.5049005626655406E-2</v>
      </c>
      <c r="AA34" s="7">
        <f t="shared" ca="1" si="37"/>
        <v>5.578644766881876E-2</v>
      </c>
      <c r="AB34" s="7">
        <f t="shared" ca="1" si="37"/>
        <v>5.5306467928730306E-2</v>
      </c>
      <c r="AC34" s="7">
        <f t="shared" ca="1" si="37"/>
        <v>5.8246373988189631E-2</v>
      </c>
      <c r="AD34" s="7">
        <f t="shared" ca="1" si="37"/>
        <v>5.8475718202045647E-2</v>
      </c>
      <c r="AE34" s="7">
        <f t="shared" ca="1" si="37"/>
        <v>5.5093894621318605E-2</v>
      </c>
      <c r="AF34" s="7">
        <f t="shared" ca="1" si="37"/>
        <v>6.0219591440118153E-2</v>
      </c>
      <c r="AG34" s="7">
        <f t="shared" ca="1" si="37"/>
        <v>6.1358540094758447E-2</v>
      </c>
      <c r="AH34" s="7">
        <f t="shared" ca="1" si="37"/>
        <v>6.7451909749886033E-2</v>
      </c>
      <c r="AI34" s="7">
        <f t="shared" ca="1" si="37"/>
        <v>7.0813110018785194E-2</v>
      </c>
      <c r="AJ34" s="7">
        <f t="shared" ca="1" si="37"/>
        <v>7.8172819145186159E-2</v>
      </c>
      <c r="AK34" s="7">
        <f t="shared" ca="1" si="37"/>
        <v>8.1198103757125592E-2</v>
      </c>
      <c r="AL34" s="7">
        <f t="shared" ca="1" si="37"/>
        <v>9.267446744009103E-2</v>
      </c>
      <c r="AM34" s="7">
        <f t="shared" ca="1" si="37"/>
        <v>7.0427976744854917E-2</v>
      </c>
      <c r="AN34" s="7">
        <f t="shared" ca="1" si="37"/>
        <v>7.7391406598519744E-2</v>
      </c>
      <c r="AO34" s="7">
        <f t="shared" ca="1" si="37"/>
        <v>7.980918050053265E-2</v>
      </c>
      <c r="AP34" s="7">
        <f t="shared" ca="1" si="37"/>
        <v>9.385185361511636E-2</v>
      </c>
      <c r="AQ34" s="7">
        <f t="shared" ca="1" si="37"/>
        <v>0.10362271318746349</v>
      </c>
      <c r="AR34" s="7">
        <f t="shared" ca="1" si="37"/>
        <v>0.11088379545735116</v>
      </c>
      <c r="AS34" s="7">
        <f t="shared" ca="1" si="37"/>
        <v>0.11321758677345865</v>
      </c>
      <c r="AT34" s="7">
        <f t="shared" ca="1" si="37"/>
        <v>0.12064428918563441</v>
      </c>
      <c r="AU34" s="7">
        <f t="shared" ca="1" si="37"/>
        <v>0.13121182983252369</v>
      </c>
      <c r="AV34" s="7">
        <f t="shared" ca="1" si="37"/>
        <v>0.13974075827783583</v>
      </c>
      <c r="AW34" s="7">
        <f t="shared" ca="1" si="37"/>
        <v>0.13579154575102986</v>
      </c>
      <c r="AX34" s="7">
        <f t="shared" ca="1" si="37"/>
        <v>0.14328880695591881</v>
      </c>
      <c r="AY34" s="7">
        <f t="shared" ca="1" si="37"/>
        <v>0.13355034992946133</v>
      </c>
      <c r="AZ34" s="7">
        <f t="shared" ca="1" si="37"/>
        <v>0.13479077717934651</v>
      </c>
      <c r="BA34" s="7">
        <f t="shared" ca="1" si="37"/>
        <v>0.13689397998437025</v>
      </c>
      <c r="BB34" s="7">
        <f t="shared" ca="1" si="37"/>
        <v>0.13378173866568888</v>
      </c>
      <c r="BC34" s="7">
        <f ca="1">VLOOKUP($A34, INDIRECT("'"&amp;BC32&amp;"'!A3:F220"), 3, FALSE)</f>
        <v>0.13673194646500461</v>
      </c>
      <c r="BD34" s="7">
        <f t="shared" ca="1" si="37"/>
        <v>0.1431849281819568</v>
      </c>
      <c r="BE34" s="7">
        <f t="shared" ca="1" si="37"/>
        <v>0.18655987866972246</v>
      </c>
      <c r="BF34" s="7">
        <f t="shared" ca="1" si="37"/>
        <v>0.13405805837485946</v>
      </c>
      <c r="BG34" s="7">
        <f t="shared" ca="1" si="37"/>
        <v>0.13275839604660353</v>
      </c>
      <c r="BH34" s="7">
        <f t="shared" ca="1" si="37"/>
        <v>0.13163426048366567</v>
      </c>
      <c r="BI34" s="7">
        <f t="shared" ca="1" si="37"/>
        <v>0.12389908006284799</v>
      </c>
      <c r="BJ34" s="7">
        <f t="shared" ca="1" si="37"/>
        <v>0.1263168976173154</v>
      </c>
      <c r="BK34" s="7">
        <f t="shared" ca="1" si="37"/>
        <v>0.12083284140217238</v>
      </c>
      <c r="BL34" s="7">
        <f t="shared" ca="1" si="37"/>
        <v>0.12134149594811225</v>
      </c>
    </row>
    <row r="35" spans="1:64" x14ac:dyDescent="0.25">
      <c r="A35" s="5" t="s">
        <v>200</v>
      </c>
      <c r="B35" t="s">
        <v>399</v>
      </c>
      <c r="C35" s="7">
        <f ca="1">VLOOKUP($A35, INDIRECT("'"&amp;C32&amp;"'!A3:F220"), 5, FALSE)</f>
        <v>5.7407001185230996E-2</v>
      </c>
      <c r="D35" s="7">
        <f t="shared" ref="D35:BL35" ca="1" si="38">VLOOKUP($A35, INDIRECT("'"&amp;D32&amp;"'!A3:F220"), 5, FALSE)</f>
        <v>5.6536910274346326E-2</v>
      </c>
      <c r="E35" s="7">
        <f t="shared" ca="1" si="38"/>
        <v>5.3981397545643878E-2</v>
      </c>
      <c r="F35" s="7">
        <f t="shared" ca="1" si="38"/>
        <v>4.7305983030926674E-2</v>
      </c>
      <c r="G35" s="7">
        <f t="shared" ca="1" si="38"/>
        <v>4.186404749404158E-2</v>
      </c>
      <c r="H35" s="7">
        <f t="shared" ca="1" si="38"/>
        <v>3.5121670167238328E-2</v>
      </c>
      <c r="I35" s="7">
        <f t="shared" ca="1" si="38"/>
        <v>3.0990321514197838E-2</v>
      </c>
      <c r="J35" s="7">
        <f t="shared" ca="1" si="38"/>
        <v>3.2488169186687572E-2</v>
      </c>
      <c r="K35" s="7">
        <f t="shared" ca="1" si="38"/>
        <v>-2.3951221204331213E-3</v>
      </c>
      <c r="L35" s="7">
        <f t="shared" ca="1" si="38"/>
        <v>-8.2883310504812957E-3</v>
      </c>
      <c r="M35" s="7">
        <f t="shared" ca="1" si="38"/>
        <v>-1.1724618246442817E-2</v>
      </c>
      <c r="N35" s="7">
        <f t="shared" ca="1" si="38"/>
        <v>-6.5838971864925072E-3</v>
      </c>
      <c r="O35" s="7">
        <f t="shared" ca="1" si="38"/>
        <v>-2.9519303964620491E-3</v>
      </c>
      <c r="P35" s="7">
        <f t="shared" ca="1" si="38"/>
        <v>2.2090580768778095E-3</v>
      </c>
      <c r="Q35" s="7">
        <f t="shared" ca="1" si="38"/>
        <v>4.0945481020421975E-4</v>
      </c>
      <c r="R35" s="7">
        <f t="shared" ca="1" si="38"/>
        <v>4.0516037026756546E-3</v>
      </c>
      <c r="S35" s="7">
        <f t="shared" ca="1" si="38"/>
        <v>4.9462290767615449E-3</v>
      </c>
      <c r="T35" s="7">
        <f t="shared" ca="1" si="38"/>
        <v>5.5787096273503603E-3</v>
      </c>
      <c r="U35" s="7">
        <f ca="1">VLOOKUP($A35, INDIRECT("'"&amp;U32&amp;"'!A3:F220"), 5, FALSE)</f>
        <v>4.9318131630916515E-3</v>
      </c>
      <c r="V35" s="7">
        <f ca="1">VLOOKUP($A35, INDIRECT("'"&amp;V32&amp;"'!A3:F220"), 5, FALSE)</f>
        <v>4.2082196358970217E-3</v>
      </c>
      <c r="W35" s="7">
        <f ca="1">VLOOKUP($A35, INDIRECT("'"&amp;W32&amp;"'!A3:F220"), 5, FALSE)</f>
        <v>5.4226171346600169E-3</v>
      </c>
      <c r="X35" s="7">
        <f ca="1">VLOOKUP($A35, INDIRECT("'"&amp;X32&amp;"'!A3:F220"), 5, FALSE)</f>
        <v>7.0368184226269406E-3</v>
      </c>
      <c r="Y35" s="7">
        <f ca="1">VLOOKUP($A35, INDIRECT("'"&amp;Y32&amp;"'!A3:F220"), 5, FALSE)</f>
        <v>1.0135965508507941E-3</v>
      </c>
      <c r="Z35" s="7">
        <f t="shared" ca="1" si="38"/>
        <v>-1.3438219039537055E-3</v>
      </c>
      <c r="AA35" s="7">
        <f t="shared" ca="1" si="38"/>
        <v>-5.3906041512526981E-3</v>
      </c>
      <c r="AB35" s="7">
        <f t="shared" ca="1" si="38"/>
        <v>-1.6471037086820024E-2</v>
      </c>
      <c r="AC35" s="7">
        <f t="shared" ca="1" si="38"/>
        <v>-1.2230368535341318E-2</v>
      </c>
      <c r="AD35" s="7">
        <f t="shared" ca="1" si="38"/>
        <v>-8.9344608589358235E-3</v>
      </c>
      <c r="AE35" s="7">
        <f t="shared" ca="1" si="38"/>
        <v>-7.7228712989218309E-3</v>
      </c>
      <c r="AF35" s="7">
        <f t="shared" ca="1" si="38"/>
        <v>-1.4486834769835047E-2</v>
      </c>
      <c r="AG35" s="7">
        <f t="shared" ca="1" si="38"/>
        <v>-1.0617683746275829E-2</v>
      </c>
      <c r="AH35" s="7">
        <f t="shared" ca="1" si="38"/>
        <v>-1.4665938878044557E-2</v>
      </c>
      <c r="AI35" s="7">
        <f t="shared" ca="1" si="38"/>
        <v>-7.8912862982737919E-3</v>
      </c>
      <c r="AJ35" s="7">
        <f t="shared" ca="1" si="38"/>
        <v>-8.8637144572854543E-3</v>
      </c>
      <c r="AK35" s="7">
        <f t="shared" ca="1" si="38"/>
        <v>-3.4464219321742734E-3</v>
      </c>
      <c r="AL35" s="7">
        <f t="shared" ca="1" si="38"/>
        <v>-3.8918156614027449E-3</v>
      </c>
      <c r="AM35" s="7">
        <f t="shared" ca="1" si="38"/>
        <v>-4.137295480009337E-3</v>
      </c>
      <c r="AN35" s="7">
        <f t="shared" ca="1" si="38"/>
        <v>-7.3809565557823725E-3</v>
      </c>
      <c r="AO35" s="7">
        <f t="shared" ca="1" si="38"/>
        <v>-4.771708593426377E-3</v>
      </c>
      <c r="AP35" s="7">
        <f t="shared" ca="1" si="38"/>
        <v>2.6532822192635447E-3</v>
      </c>
      <c r="AQ35" s="7">
        <f t="shared" ca="1" si="38"/>
        <v>-1.014932528322629E-2</v>
      </c>
      <c r="AR35" s="7">
        <f t="shared" ca="1" si="38"/>
        <v>-8.6359704942451931E-3</v>
      </c>
      <c r="AS35" s="7">
        <f t="shared" ca="1" si="38"/>
        <v>-8.9069891654316169E-3</v>
      </c>
      <c r="AT35" s="7">
        <f t="shared" ca="1" si="38"/>
        <v>-1.7023710223787236E-2</v>
      </c>
      <c r="AU35" s="7">
        <f t="shared" ca="1" si="38"/>
        <v>-1.083724191780458E-2</v>
      </c>
      <c r="AV35" s="7">
        <f t="shared" ca="1" si="38"/>
        <v>-2.3042676793051026E-2</v>
      </c>
      <c r="AW35" s="7">
        <f t="shared" ca="1" si="38"/>
        <v>-2.6129678791813382E-2</v>
      </c>
      <c r="AX35" s="7">
        <f t="shared" ca="1" si="38"/>
        <v>-2.3863210715283356E-2</v>
      </c>
      <c r="AY35" s="7">
        <f t="shared" ca="1" si="38"/>
        <v>-1.726813454997092E-2</v>
      </c>
      <c r="AZ35" s="7">
        <f t="shared" ca="1" si="38"/>
        <v>-1.5378654977716871E-2</v>
      </c>
      <c r="BA35" s="7">
        <f t="shared" ca="1" si="38"/>
        <v>-1.1377634298610412E-2</v>
      </c>
      <c r="BB35" s="7">
        <f t="shared" ca="1" si="38"/>
        <v>-1.3782424749974514E-2</v>
      </c>
      <c r="BC35" s="7">
        <f ca="1">VLOOKUP($A35, INDIRECT("'"&amp;BC32&amp;"'!A3:F220"), 5, FALSE)</f>
        <v>-1.8490492921763912E-2</v>
      </c>
      <c r="BD35" s="7">
        <f t="shared" ca="1" si="38"/>
        <v>-1.7569872480226206E-2</v>
      </c>
      <c r="BE35" s="7">
        <f t="shared" ca="1" si="38"/>
        <v>2.0883428249900443E-2</v>
      </c>
      <c r="BF35" s="7">
        <f t="shared" ca="1" si="38"/>
        <v>-1.7369250391496643E-2</v>
      </c>
      <c r="BG35" s="7">
        <f t="shared" ca="1" si="38"/>
        <v>-2.227579681738176E-2</v>
      </c>
      <c r="BH35" s="7">
        <f t="shared" ca="1" si="38"/>
        <v>-3.9502039808663181E-3</v>
      </c>
      <c r="BI35" s="7">
        <f t="shared" ca="1" si="38"/>
        <v>-1.729520106720446E-2</v>
      </c>
      <c r="BJ35" s="7">
        <f t="shared" ca="1" si="38"/>
        <v>-2.1488430768401984E-2</v>
      </c>
      <c r="BK35" s="7">
        <f t="shared" ca="1" si="38"/>
        <v>-3.0131214127040257E-2</v>
      </c>
      <c r="BL35" s="7">
        <f t="shared" ca="1" si="38"/>
        <v>-3.1615924471445039E-2</v>
      </c>
    </row>
    <row r="36" spans="1:64" x14ac:dyDescent="0.25">
      <c r="A36" s="5" t="s">
        <v>200</v>
      </c>
      <c r="B36" t="s">
        <v>400</v>
      </c>
      <c r="C36" s="7">
        <f ca="1">VLOOKUP($A36, INDIRECT("'"&amp;C32&amp;"'!A3:I220"), 9, FALSE)</f>
        <v>6.3940251033482137E-2</v>
      </c>
      <c r="D36" s="7">
        <f t="shared" ref="D36:BL36" ca="1" si="39">VLOOKUP($A36, INDIRECT("'"&amp;D32&amp;"'!A3:I220"), 9, FALSE)</f>
        <v>6.3940251033482137E-2</v>
      </c>
      <c r="E36" s="7">
        <f t="shared" ca="1" si="39"/>
        <v>6.3940251033482137E-2</v>
      </c>
      <c r="F36" s="7">
        <f t="shared" ca="1" si="39"/>
        <v>6.3940251033482137E-2</v>
      </c>
      <c r="G36" s="7">
        <f t="shared" ca="1" si="39"/>
        <v>5.2918864144237708E-2</v>
      </c>
      <c r="H36" s="7">
        <f t="shared" ca="1" si="39"/>
        <v>5.2918864144237708E-2</v>
      </c>
      <c r="I36" s="7">
        <f t="shared" ca="1" si="39"/>
        <v>5.2918864144237708E-2</v>
      </c>
      <c r="J36" s="7">
        <f t="shared" ca="1" si="39"/>
        <v>5.2918864144237708E-2</v>
      </c>
      <c r="K36" s="7">
        <f t="shared" ca="1" si="39"/>
        <v>4.6523783779629554E-2</v>
      </c>
      <c r="L36" s="7">
        <f t="shared" ca="1" si="39"/>
        <v>5.2918864144237708E-2</v>
      </c>
      <c r="M36" s="7">
        <f t="shared" ca="1" si="39"/>
        <v>5.2918864144237708E-2</v>
      </c>
      <c r="N36" s="7">
        <f t="shared" ca="1" si="39"/>
        <v>5.2918864144237708E-2</v>
      </c>
      <c r="O36" s="7">
        <f t="shared" ca="1" si="39"/>
        <v>5.2918864144237708E-2</v>
      </c>
      <c r="P36" s="7">
        <f t="shared" ca="1" si="39"/>
        <v>5.2918864144237708E-2</v>
      </c>
      <c r="Q36" s="7">
        <f t="shared" ca="1" si="39"/>
        <v>5.2918864144237708E-2</v>
      </c>
      <c r="R36" s="7">
        <f t="shared" ca="1" si="39"/>
        <v>5.2918864144237708E-2</v>
      </c>
      <c r="S36" s="7">
        <f t="shared" ca="1" si="39"/>
        <v>5.2918864144237708E-2</v>
      </c>
      <c r="T36" s="7">
        <f t="shared" ca="1" si="39"/>
        <v>5.2918864144237708E-2</v>
      </c>
      <c r="U36" s="7">
        <f ca="1">VLOOKUP($A36, INDIRECT("'"&amp;U32&amp;"'!A3:I220"), 9, FALSE)</f>
        <v>5.2918864144237708E-2</v>
      </c>
      <c r="V36" s="7">
        <f ca="1">VLOOKUP($A36, INDIRECT("'"&amp;V32&amp;"'!A3:I220"), 9, FALSE)</f>
        <v>5.2918864144237708E-2</v>
      </c>
      <c r="W36" s="7">
        <f ca="1">VLOOKUP($A36, INDIRECT("'"&amp;W32&amp;"'!A3:I220"), 9, FALSE)</f>
        <v>5.2918864144237708E-2</v>
      </c>
      <c r="X36" s="7">
        <f ca="1">VLOOKUP($A36, INDIRECT("'"&amp;X32&amp;"'!A3:I220"), 9, FALSE)</f>
        <v>5.2918864144237708E-2</v>
      </c>
      <c r="Y36" s="7">
        <f ca="1">VLOOKUP($A36, INDIRECT("'"&amp;Y32&amp;"'!A3:I220"), 9, FALSE)</f>
        <v>5.2918864144237708E-2</v>
      </c>
      <c r="Z36" s="7">
        <f t="shared" ca="1" si="39"/>
        <v>5.2918864144237708E-2</v>
      </c>
      <c r="AA36" s="7">
        <f t="shared" ca="1" si="39"/>
        <v>5.2918864144237708E-2</v>
      </c>
      <c r="AB36" s="7">
        <f t="shared" ca="1" si="39"/>
        <v>5.2918864144237708E-2</v>
      </c>
      <c r="AC36" s="7">
        <f t="shared" ca="1" si="39"/>
        <v>5.2918864144237708E-2</v>
      </c>
      <c r="AD36" s="7">
        <f t="shared" ca="1" si="39"/>
        <v>5.2918864144237708E-2</v>
      </c>
      <c r="AE36" s="7">
        <f t="shared" ca="1" si="39"/>
        <v>5.2918864144237708E-2</v>
      </c>
      <c r="AF36" s="7">
        <f t="shared" ca="1" si="39"/>
        <v>5.2918864144237708E-2</v>
      </c>
      <c r="AG36" s="7">
        <f t="shared" ca="1" si="39"/>
        <v>5.2918864144237708E-2</v>
      </c>
      <c r="AH36" s="7">
        <f t="shared" ca="1" si="39"/>
        <v>5.2918864144237708E-2</v>
      </c>
      <c r="AI36" s="7">
        <f t="shared" ca="1" si="39"/>
        <v>5.2918864144237708E-2</v>
      </c>
      <c r="AJ36" s="7">
        <f t="shared" ca="1" si="39"/>
        <v>5.2918864144237708E-2</v>
      </c>
      <c r="AK36" s="7">
        <f t="shared" ca="1" si="39"/>
        <v>5.2918864144237708E-2</v>
      </c>
      <c r="AL36" s="7">
        <f t="shared" ca="1" si="39"/>
        <v>5.2918864144237708E-2</v>
      </c>
      <c r="AM36" s="7">
        <f t="shared" ca="1" si="39"/>
        <v>5.2918864144237708E-2</v>
      </c>
      <c r="AN36" s="7">
        <f t="shared" ca="1" si="39"/>
        <v>5.2918864144237708E-2</v>
      </c>
      <c r="AO36" s="7">
        <f t="shared" ca="1" si="39"/>
        <v>5.2918864144237708E-2</v>
      </c>
      <c r="AP36" s="7">
        <f t="shared" ca="1" si="39"/>
        <v>5.2918864144237708E-2</v>
      </c>
      <c r="AQ36" s="7">
        <f t="shared" ca="1" si="39"/>
        <v>5.2918864144237708E-2</v>
      </c>
      <c r="AR36" s="7">
        <f t="shared" ca="1" si="39"/>
        <v>5.2918864144237708E-2</v>
      </c>
      <c r="AS36" s="7">
        <f t="shared" ca="1" si="39"/>
        <v>5.2918864144237708E-2</v>
      </c>
      <c r="AT36" s="7">
        <f t="shared" ca="1" si="39"/>
        <v>5.2918864144237708E-2</v>
      </c>
      <c r="AU36" s="7">
        <f t="shared" ca="1" si="39"/>
        <v>5.2918864144237708E-2</v>
      </c>
      <c r="AV36" s="7">
        <f t="shared" ca="1" si="39"/>
        <v>5.2918864144237708E-2</v>
      </c>
      <c r="AW36" s="7">
        <f t="shared" ca="1" si="39"/>
        <v>5.2918864144237708E-2</v>
      </c>
      <c r="AX36" s="7">
        <f t="shared" ca="1" si="39"/>
        <v>5.2918864144237708E-2</v>
      </c>
      <c r="AY36" s="7">
        <f t="shared" ca="1" si="39"/>
        <v>5.2918864144237708E-2</v>
      </c>
      <c r="AZ36" s="7">
        <f t="shared" ca="1" si="39"/>
        <v>0.16719068477784249</v>
      </c>
      <c r="BA36" s="7">
        <f t="shared" ca="1" si="39"/>
        <v>0.16719068477784249</v>
      </c>
      <c r="BB36" s="7">
        <f t="shared" ca="1" si="39"/>
        <v>0.16719068477784249</v>
      </c>
      <c r="BC36" s="7">
        <f ca="1">VLOOKUP($A36, INDIRECT("'"&amp;BC32&amp;"'!A3:I220"), 9, FALSE)</f>
        <v>0.16719068477784249</v>
      </c>
      <c r="BD36" s="7">
        <f t="shared" ca="1" si="39"/>
        <v>0.16719068477784249</v>
      </c>
      <c r="BE36" s="7">
        <f t="shared" ca="1" si="39"/>
        <v>0.16719068477784249</v>
      </c>
      <c r="BF36" s="7">
        <f t="shared" ca="1" si="39"/>
        <v>0.16719068477784249</v>
      </c>
      <c r="BG36" s="7">
        <f t="shared" ca="1" si="39"/>
        <v>0.16719068477784249</v>
      </c>
      <c r="BH36" s="7">
        <f t="shared" ca="1" si="39"/>
        <v>0.16719068477784249</v>
      </c>
      <c r="BI36" s="7">
        <f t="shared" ca="1" si="39"/>
        <v>0.16719068477784249</v>
      </c>
      <c r="BJ36" s="7">
        <f t="shared" ca="1" si="39"/>
        <v>0.16719068477784249</v>
      </c>
      <c r="BK36" s="7">
        <f t="shared" ca="1" si="39"/>
        <v>0.1393707967957527</v>
      </c>
      <c r="BL36" s="7">
        <f t="shared" ca="1" si="39"/>
        <v>0.1393707967957527</v>
      </c>
    </row>
    <row r="37" spans="1:64" x14ac:dyDescent="0.25">
      <c r="C37" s="2" t="s">
        <v>338</v>
      </c>
      <c r="D37" s="2" t="s">
        <v>339</v>
      </c>
      <c r="E37" s="2" t="s">
        <v>337</v>
      </c>
      <c r="F37" s="2" t="s">
        <v>340</v>
      </c>
      <c r="G37" s="2" t="s">
        <v>342</v>
      </c>
      <c r="H37" s="2" t="s">
        <v>343</v>
      </c>
      <c r="I37" s="2" t="s">
        <v>344</v>
      </c>
      <c r="J37" s="2" t="s">
        <v>345</v>
      </c>
      <c r="K37" s="2" t="s">
        <v>346</v>
      </c>
      <c r="L37" s="2" t="s">
        <v>347</v>
      </c>
      <c r="M37" s="2" t="s">
        <v>348</v>
      </c>
      <c r="N37" s="2" t="s">
        <v>349</v>
      </c>
      <c r="O37" s="2" t="s">
        <v>350</v>
      </c>
      <c r="P37" s="2" t="s">
        <v>351</v>
      </c>
      <c r="Q37" s="2" t="s">
        <v>352</v>
      </c>
      <c r="R37" s="2" t="s">
        <v>353</v>
      </c>
      <c r="S37" s="2" t="s">
        <v>354</v>
      </c>
      <c r="T37" s="2" t="s">
        <v>355</v>
      </c>
      <c r="U37" s="2" t="s">
        <v>434</v>
      </c>
      <c r="V37" s="2" t="s">
        <v>356</v>
      </c>
      <c r="W37" s="2" t="s">
        <v>357</v>
      </c>
      <c r="X37" s="2" t="s">
        <v>358</v>
      </c>
      <c r="Y37" s="2" t="s">
        <v>435</v>
      </c>
      <c r="Z37" s="2" t="s">
        <v>359</v>
      </c>
      <c r="AA37" s="2" t="s">
        <v>360</v>
      </c>
      <c r="AB37" s="2" t="s">
        <v>361</v>
      </c>
      <c r="AC37" s="2" t="s">
        <v>362</v>
      </c>
      <c r="AD37" s="2" t="s">
        <v>363</v>
      </c>
      <c r="AE37" s="2" t="s">
        <v>364</v>
      </c>
      <c r="AF37" s="2" t="s">
        <v>365</v>
      </c>
      <c r="AG37" s="2" t="s">
        <v>366</v>
      </c>
      <c r="AH37" s="2" t="s">
        <v>367</v>
      </c>
      <c r="AI37" s="2" t="s">
        <v>368</v>
      </c>
      <c r="AJ37" s="2" t="s">
        <v>369</v>
      </c>
      <c r="AK37" s="2" t="s">
        <v>370</v>
      </c>
      <c r="AL37" s="2" t="s">
        <v>371</v>
      </c>
      <c r="AM37" s="2" t="s">
        <v>372</v>
      </c>
      <c r="AN37" s="2" t="s">
        <v>373</v>
      </c>
      <c r="AO37" s="2" t="s">
        <v>374</v>
      </c>
      <c r="AP37" s="2" t="s">
        <v>375</v>
      </c>
      <c r="AQ37" s="2" t="s">
        <v>376</v>
      </c>
      <c r="AR37" s="2" t="s">
        <v>377</v>
      </c>
      <c r="AS37" s="2" t="s">
        <v>378</v>
      </c>
      <c r="AT37" s="2" t="s">
        <v>379</v>
      </c>
      <c r="AU37" s="2" t="s">
        <v>380</v>
      </c>
      <c r="AV37" s="2" t="s">
        <v>381</v>
      </c>
      <c r="AW37" s="2" t="s">
        <v>382</v>
      </c>
      <c r="AX37" s="2" t="s">
        <v>383</v>
      </c>
      <c r="AY37" s="2" t="s">
        <v>384</v>
      </c>
      <c r="AZ37" s="2" t="s">
        <v>385</v>
      </c>
      <c r="BA37" s="2" t="s">
        <v>386</v>
      </c>
      <c r="BB37" s="2" t="s">
        <v>387</v>
      </c>
      <c r="BC37" s="2" t="s">
        <v>432</v>
      </c>
      <c r="BD37" s="2" t="s">
        <v>388</v>
      </c>
      <c r="BE37" s="2" t="s">
        <v>389</v>
      </c>
      <c r="BF37" s="2" t="s">
        <v>390</v>
      </c>
      <c r="BG37" s="2" t="s">
        <v>391</v>
      </c>
      <c r="BH37" s="2" t="s">
        <v>392</v>
      </c>
      <c r="BI37" s="2" t="s">
        <v>393</v>
      </c>
      <c r="BJ37" s="2" t="s">
        <v>394</v>
      </c>
      <c r="BK37" s="2" t="s">
        <v>395</v>
      </c>
      <c r="BL37" s="2" t="s">
        <v>396</v>
      </c>
    </row>
    <row r="38" spans="1:64" x14ac:dyDescent="0.25">
      <c r="A38" s="5" t="s">
        <v>25</v>
      </c>
      <c r="B38" t="s">
        <v>398</v>
      </c>
      <c r="C38" s="7">
        <f t="shared" ref="C38:S38" ca="1" si="40">VLOOKUP($A38, INDIRECT("'"&amp;C37&amp;"'!A3:F220"), 2, FALSE)</f>
        <v>3.5709827048126884E-2</v>
      </c>
      <c r="D38" s="7">
        <f t="shared" ca="1" si="40"/>
        <v>3.7606197173556496E-2</v>
      </c>
      <c r="E38" s="7">
        <f t="shared" ca="1" si="40"/>
        <v>4.3159131806889142E-2</v>
      </c>
      <c r="F38" s="7">
        <f t="shared" ca="1" si="40"/>
        <v>4.4274054900229343E-2</v>
      </c>
      <c r="G38" s="7">
        <f t="shared" ca="1" si="40"/>
        <v>4.656636625130664E-2</v>
      </c>
      <c r="H38" s="7">
        <f t="shared" ca="1" si="40"/>
        <v>4.8839057425837717E-2</v>
      </c>
      <c r="I38" s="7">
        <f t="shared" ca="1" si="40"/>
        <v>4.7890524650751831E-2</v>
      </c>
      <c r="J38" s="7">
        <f t="shared" ca="1" si="40"/>
        <v>4.3721665664821524E-2</v>
      </c>
      <c r="K38" s="7">
        <f t="shared" ca="1" si="40"/>
        <v>4.3876141926740719E-2</v>
      </c>
      <c r="L38" s="7">
        <f t="shared" ca="1" si="40"/>
        <v>4.8310615476922503E-2</v>
      </c>
      <c r="M38" s="7">
        <f t="shared" ca="1" si="40"/>
        <v>5.011571717580169E-2</v>
      </c>
      <c r="N38" s="7">
        <f t="shared" ca="1" si="40"/>
        <v>0.13573853746237607</v>
      </c>
      <c r="O38" s="7">
        <f t="shared" ca="1" si="40"/>
        <v>0.13871746600638954</v>
      </c>
      <c r="P38" s="7">
        <f t="shared" ca="1" si="40"/>
        <v>0.15136828448567166</v>
      </c>
      <c r="Q38" s="7">
        <f t="shared" ca="1" si="40"/>
        <v>0.14739636101394266</v>
      </c>
      <c r="R38" s="7">
        <f t="shared" ca="1" si="40"/>
        <v>0.1448348947219304</v>
      </c>
      <c r="S38" s="7">
        <f t="shared" ca="1" si="40"/>
        <v>0.15051424463202692</v>
      </c>
      <c r="T38" s="7">
        <f t="shared" ref="T38:Y38" ca="1" si="41">VLOOKUP($A38, INDIRECT("'"&amp;T37&amp;"'!A3:F220"), 2, FALSE)</f>
        <v>0.14110038532872701</v>
      </c>
      <c r="U38" s="7">
        <f t="shared" ca="1" si="41"/>
        <v>0.14175192845313009</v>
      </c>
      <c r="V38" s="7">
        <f t="shared" ca="1" si="41"/>
        <v>0.14493935119951648</v>
      </c>
      <c r="W38" s="7">
        <f t="shared" ca="1" si="41"/>
        <v>0.14382121101182854</v>
      </c>
      <c r="X38" s="7">
        <f t="shared" ca="1" si="41"/>
        <v>0.17552305045175229</v>
      </c>
      <c r="Y38" s="7">
        <f t="shared" ca="1" si="41"/>
        <v>0.17407369850204199</v>
      </c>
      <c r="Z38" s="7">
        <f t="shared" ref="Z38:BL38" ca="1" si="42">VLOOKUP($A38, INDIRECT("'"&amp;Z37&amp;"'!A3:F220"), 2, FALSE)</f>
        <v>0.17073719053254571</v>
      </c>
      <c r="AA38" s="7">
        <f t="shared" ca="1" si="42"/>
        <v>0.17642822506712069</v>
      </c>
      <c r="AB38" s="7">
        <f t="shared" ca="1" si="42"/>
        <v>0.18385126316302358</v>
      </c>
      <c r="AC38" s="7">
        <f t="shared" ca="1" si="42"/>
        <v>0.1699275984697062</v>
      </c>
      <c r="AD38" s="7">
        <f t="shared" ca="1" si="42"/>
        <v>0.17446883795721682</v>
      </c>
      <c r="AE38" s="7">
        <f t="shared" ca="1" si="42"/>
        <v>0.17051884719672475</v>
      </c>
      <c r="AF38" s="7">
        <f t="shared" ca="1" si="42"/>
        <v>0.17206173370273781</v>
      </c>
      <c r="AG38" s="7">
        <f t="shared" ca="1" si="42"/>
        <v>0.16859663578678569</v>
      </c>
      <c r="AH38" s="7">
        <f t="shared" ca="1" si="42"/>
        <v>0.17922755882606944</v>
      </c>
      <c r="AI38" s="7">
        <f t="shared" ca="1" si="42"/>
        <v>0.1712732367427286</v>
      </c>
      <c r="AJ38" s="7">
        <f t="shared" ca="1" si="42"/>
        <v>0.14264733345003591</v>
      </c>
      <c r="AK38" s="7">
        <f t="shared" ca="1" si="42"/>
        <v>0.16314149835344541</v>
      </c>
      <c r="AL38" s="7">
        <f t="shared" ca="1" si="42"/>
        <v>0.16281559479373597</v>
      </c>
      <c r="AM38" s="7">
        <f t="shared" ca="1" si="42"/>
        <v>0.1532338239158397</v>
      </c>
      <c r="AN38" s="7">
        <f t="shared" ca="1" si="42"/>
        <v>0.16415456692409391</v>
      </c>
      <c r="AO38" s="7">
        <f t="shared" ca="1" si="42"/>
        <v>0.1474315098840642</v>
      </c>
      <c r="AP38" s="7">
        <f t="shared" ca="1" si="42"/>
        <v>0.14150820674276354</v>
      </c>
      <c r="AQ38" s="7">
        <f t="shared" ca="1" si="42"/>
        <v>0.14915765825559257</v>
      </c>
      <c r="AR38" s="7">
        <f t="shared" ca="1" si="42"/>
        <v>0.14432657979999658</v>
      </c>
      <c r="AS38" s="7">
        <f t="shared" ca="1" si="42"/>
        <v>0.13538990172528317</v>
      </c>
      <c r="AT38" s="7">
        <f t="shared" ca="1" si="42"/>
        <v>0.12756352329478615</v>
      </c>
      <c r="AU38" s="7">
        <f t="shared" ca="1" si="42"/>
        <v>0.1364677979147364</v>
      </c>
      <c r="AV38" s="7">
        <f t="shared" ca="1" si="42"/>
        <v>0.12839847327122389</v>
      </c>
      <c r="AW38" s="7">
        <f t="shared" ca="1" si="42"/>
        <v>0.12210292355445709</v>
      </c>
      <c r="AX38" s="7">
        <f t="shared" ca="1" si="42"/>
        <v>0.11849277131239867</v>
      </c>
      <c r="AY38" s="7">
        <f t="shared" ca="1" si="42"/>
        <v>0.10994012646029643</v>
      </c>
      <c r="AZ38" s="7">
        <f t="shared" ca="1" si="42"/>
        <v>8.4847697230603383E-2</v>
      </c>
      <c r="BA38" s="7">
        <f t="shared" ca="1" si="42"/>
        <v>8.5359650313990787E-2</v>
      </c>
      <c r="BB38" s="7">
        <f t="shared" ca="1" si="42"/>
        <v>7.9410579657714628E-2</v>
      </c>
      <c r="BC38" s="7">
        <f t="shared" ca="1" si="42"/>
        <v>7.9131068620227354E-2</v>
      </c>
      <c r="BD38" s="7">
        <f t="shared" ca="1" si="42"/>
        <v>8.261710433508325E-2</v>
      </c>
      <c r="BE38" s="7">
        <f t="shared" ca="1" si="42"/>
        <v>7.7207702711711901E-2</v>
      </c>
      <c r="BF38" s="7">
        <f t="shared" ca="1" si="42"/>
        <v>7.9005334196398172E-2</v>
      </c>
      <c r="BG38" s="7">
        <f t="shared" ca="1" si="42"/>
        <v>7.9393518473892602E-2</v>
      </c>
      <c r="BH38" s="7">
        <f t="shared" ca="1" si="42"/>
        <v>8.2314102989911223E-2</v>
      </c>
      <c r="BI38" s="7">
        <f t="shared" ca="1" si="42"/>
        <v>8.0770902146580767E-2</v>
      </c>
      <c r="BJ38" s="7">
        <f t="shared" ca="1" si="42"/>
        <v>8.402454866586484E-2</v>
      </c>
      <c r="BK38" s="7">
        <f t="shared" ca="1" si="42"/>
        <v>8.1211416298039629E-2</v>
      </c>
      <c r="BL38" s="7">
        <f t="shared" ca="1" si="42"/>
        <v>7.9378656314293194E-2</v>
      </c>
    </row>
    <row r="39" spans="1:64" x14ac:dyDescent="0.25">
      <c r="A39" s="5" t="s">
        <v>25</v>
      </c>
      <c r="B39" t="s">
        <v>397</v>
      </c>
      <c r="C39" s="7">
        <f ca="1">VLOOKUP($A39, INDIRECT("'"&amp;C37&amp;"'!A3:F220"), 3, FALSE)</f>
        <v>0.15672541958062239</v>
      </c>
      <c r="D39" s="7">
        <f t="shared" ref="D39:BL39" ca="1" si="43">VLOOKUP($A39, INDIRECT("'"&amp;D37&amp;"'!A3:F220"), 3, FALSE)</f>
        <v>0.159420303105966</v>
      </c>
      <c r="E39" s="7">
        <f t="shared" ca="1" si="43"/>
        <v>0.16147950142688355</v>
      </c>
      <c r="F39" s="7">
        <f t="shared" ca="1" si="43"/>
        <v>0.14862046472068177</v>
      </c>
      <c r="G39" s="7">
        <f t="shared" ca="1" si="43"/>
        <v>0.13932184187624583</v>
      </c>
      <c r="H39" s="7">
        <f t="shared" ca="1" si="43"/>
        <v>0.13356741810718689</v>
      </c>
      <c r="I39" s="7">
        <f t="shared" ca="1" si="43"/>
        <v>0.13109813261807712</v>
      </c>
      <c r="J39" s="7">
        <f t="shared" ca="1" si="43"/>
        <v>0.12918115871124256</v>
      </c>
      <c r="K39" s="7">
        <f t="shared" ca="1" si="43"/>
        <v>9.0859837715930439E-2</v>
      </c>
      <c r="L39" s="7">
        <f t="shared" ca="1" si="43"/>
        <v>8.6023304180119123E-2</v>
      </c>
      <c r="M39" s="7">
        <f t="shared" ca="1" si="43"/>
        <v>8.3978863431616479E-2</v>
      </c>
      <c r="N39" s="7">
        <f t="shared" ca="1" si="43"/>
        <v>8.2985191629303179E-2</v>
      </c>
      <c r="O39" s="7">
        <f t="shared" ca="1" si="43"/>
        <v>8.3935718304365539E-2</v>
      </c>
      <c r="P39" s="7">
        <f t="shared" ca="1" si="43"/>
        <v>9.222223876403822E-2</v>
      </c>
      <c r="Q39" s="7">
        <f t="shared" ca="1" si="43"/>
        <v>8.4603310187813793E-2</v>
      </c>
      <c r="R39" s="7">
        <f t="shared" ca="1" si="43"/>
        <v>8.8207062370210712E-2</v>
      </c>
      <c r="S39" s="7">
        <f t="shared" ca="1" si="43"/>
        <v>0.10105789563453775</v>
      </c>
      <c r="T39" s="7">
        <f t="shared" ca="1" si="43"/>
        <v>0.10878898109571171</v>
      </c>
      <c r="U39" s="7">
        <f ca="1">VLOOKUP($A39, INDIRECT("'"&amp;U37&amp;"'!A3:F220"), 3, FALSE)</f>
        <v>0.1116052232332433</v>
      </c>
      <c r="V39" s="7">
        <f ca="1">VLOOKUP($A39, INDIRECT("'"&amp;V37&amp;"'!A3:F220"), 3, FALSE)</f>
        <v>0.11314674746920549</v>
      </c>
      <c r="W39" s="7">
        <f ca="1">VLOOKUP($A39, INDIRECT("'"&amp;W37&amp;"'!A3:F220"), 3, FALSE)</f>
        <v>0.116834531066002</v>
      </c>
      <c r="X39" s="7">
        <f ca="1">VLOOKUP($A39, INDIRECT("'"&amp;X37&amp;"'!A3:F220"), 3, FALSE)</f>
        <v>0.12529616788716905</v>
      </c>
      <c r="Y39" s="7">
        <f ca="1">VLOOKUP($A39, INDIRECT("'"&amp;Y37&amp;"'!A3:F220"), 3, FALSE)</f>
        <v>0.11675267580752034</v>
      </c>
      <c r="Z39" s="7">
        <f t="shared" ca="1" si="43"/>
        <v>0.11848220482746862</v>
      </c>
      <c r="AA39" s="7">
        <f t="shared" ca="1" si="43"/>
        <v>0.11990061553772458</v>
      </c>
      <c r="AB39" s="7">
        <f t="shared" ca="1" si="43"/>
        <v>0.12004661914095527</v>
      </c>
      <c r="AC39" s="7">
        <f t="shared" ca="1" si="43"/>
        <v>0.12195342356103979</v>
      </c>
      <c r="AD39" s="7">
        <f t="shared" ca="1" si="43"/>
        <v>0.12739723425806079</v>
      </c>
      <c r="AE39" s="7">
        <f t="shared" ca="1" si="43"/>
        <v>0.12807351242155637</v>
      </c>
      <c r="AF39" s="7">
        <f t="shared" ca="1" si="43"/>
        <v>0.13308882581310175</v>
      </c>
      <c r="AG39" s="7">
        <f t="shared" ca="1" si="43"/>
        <v>0.13743950591937792</v>
      </c>
      <c r="AH39" s="7">
        <f t="shared" ca="1" si="43"/>
        <v>0.14352026407763419</v>
      </c>
      <c r="AI39" s="7">
        <f t="shared" ca="1" si="43"/>
        <v>0.16043795315776899</v>
      </c>
      <c r="AJ39" s="7">
        <f t="shared" ca="1" si="43"/>
        <v>0.17671102088814888</v>
      </c>
      <c r="AK39" s="7">
        <f t="shared" ca="1" si="43"/>
        <v>0.18655745706620339</v>
      </c>
      <c r="AL39" s="7">
        <f t="shared" ca="1" si="43"/>
        <v>0.20153046813395098</v>
      </c>
      <c r="AM39" s="7">
        <f t="shared" ca="1" si="43"/>
        <v>0.17842059611872541</v>
      </c>
      <c r="AN39" s="7">
        <f t="shared" ca="1" si="43"/>
        <v>0.17876565638496081</v>
      </c>
      <c r="AO39" s="7">
        <f t="shared" ca="1" si="43"/>
        <v>0.16773410642606948</v>
      </c>
      <c r="AP39" s="7">
        <f t="shared" ca="1" si="43"/>
        <v>0.17932087806471492</v>
      </c>
      <c r="AQ39" s="7">
        <f t="shared" ca="1" si="43"/>
        <v>0.19726522776039343</v>
      </c>
      <c r="AR39" s="7">
        <f t="shared" ca="1" si="43"/>
        <v>0.19120432874521795</v>
      </c>
      <c r="AS39" s="7">
        <f t="shared" ca="1" si="43"/>
        <v>0.18712989213187359</v>
      </c>
      <c r="AT39" s="7">
        <f t="shared" ca="1" si="43"/>
        <v>0.16841026989115057</v>
      </c>
      <c r="AU39" s="7">
        <f t="shared" ca="1" si="43"/>
        <v>0.17960476251275267</v>
      </c>
      <c r="AV39" s="7">
        <f t="shared" ca="1" si="43"/>
        <v>0.15912186002302953</v>
      </c>
      <c r="AW39" s="7">
        <f t="shared" ca="1" si="43"/>
        <v>0.15154296518778035</v>
      </c>
      <c r="AX39" s="7">
        <f t="shared" ca="1" si="43"/>
        <v>0.14799692896548822</v>
      </c>
      <c r="AY39" s="7">
        <f t="shared" ca="1" si="43"/>
        <v>0.13926515014936966</v>
      </c>
      <c r="AZ39" s="7">
        <f t="shared" ca="1" si="43"/>
        <v>0.13416013335328481</v>
      </c>
      <c r="BA39" s="7">
        <f t="shared" ca="1" si="43"/>
        <v>0.13349222267731184</v>
      </c>
      <c r="BB39" s="7">
        <f t="shared" ca="1" si="43"/>
        <v>0.13261795518998548</v>
      </c>
      <c r="BC39" s="7">
        <f ca="1">VLOOKUP($A39, INDIRECT("'"&amp;BC37&amp;"'!A3:F220"), 3, FALSE)</f>
        <v>0.12612319235563066</v>
      </c>
      <c r="BD39" s="7">
        <f t="shared" ca="1" si="43"/>
        <v>0.13279718538187751</v>
      </c>
      <c r="BE39" s="7">
        <f t="shared" ca="1" si="43"/>
        <v>0.16093025665289998</v>
      </c>
      <c r="BF39" s="7">
        <f t="shared" ca="1" si="43"/>
        <v>0.12674833902719285</v>
      </c>
      <c r="BG39" s="7">
        <f t="shared" ca="1" si="43"/>
        <v>0.12280501501933981</v>
      </c>
      <c r="BH39" s="7">
        <f t="shared" ca="1" si="43"/>
        <v>0.12788243267043534</v>
      </c>
      <c r="BI39" s="7">
        <f t="shared" ca="1" si="43"/>
        <v>0.12305994662553227</v>
      </c>
      <c r="BJ39" s="7">
        <f t="shared" ca="1" si="43"/>
        <v>0.12523183713299577</v>
      </c>
      <c r="BK39" s="7">
        <f t="shared" ca="1" si="43"/>
        <v>0.12073623296820113</v>
      </c>
      <c r="BL39" s="7">
        <f t="shared" ca="1" si="43"/>
        <v>0.11643753790121196</v>
      </c>
    </row>
    <row r="40" spans="1:64" x14ac:dyDescent="0.25">
      <c r="A40" s="5" t="s">
        <v>25</v>
      </c>
      <c r="B40" t="s">
        <v>399</v>
      </c>
      <c r="C40" s="7">
        <f ca="1">VLOOKUP($A40, INDIRECT("'"&amp;C37&amp;"'!A3:F220"), 5, FALSE)</f>
        <v>0.1210155925324955</v>
      </c>
      <c r="D40" s="7">
        <f t="shared" ref="D40:BL40" ca="1" si="44">VLOOKUP($A40, INDIRECT("'"&amp;D37&amp;"'!A3:F220"), 5, FALSE)</f>
        <v>0.1218141059324095</v>
      </c>
      <c r="E40" s="7">
        <f t="shared" ca="1" si="44"/>
        <v>0.11832036961999441</v>
      </c>
      <c r="F40" s="7">
        <f t="shared" ca="1" si="44"/>
        <v>0.10434640982045243</v>
      </c>
      <c r="G40" s="7">
        <f t="shared" ca="1" si="44"/>
        <v>9.2755475624939188E-2</v>
      </c>
      <c r="H40" s="7">
        <f t="shared" ca="1" si="44"/>
        <v>8.4728360681349174E-2</v>
      </c>
      <c r="I40" s="7">
        <f t="shared" ca="1" si="44"/>
        <v>8.3207607967325292E-2</v>
      </c>
      <c r="J40" s="7">
        <f t="shared" ca="1" si="44"/>
        <v>8.5459493046421031E-2</v>
      </c>
      <c r="K40" s="7">
        <f t="shared" ca="1" si="44"/>
        <v>4.6983695789189719E-2</v>
      </c>
      <c r="L40" s="7">
        <f t="shared" ca="1" si="44"/>
        <v>3.771268870319662E-2</v>
      </c>
      <c r="M40" s="7">
        <f t="shared" ca="1" si="44"/>
        <v>3.386314625581479E-2</v>
      </c>
      <c r="N40" s="7">
        <f t="shared" ca="1" si="44"/>
        <v>-5.2753345833072895E-2</v>
      </c>
      <c r="O40" s="7">
        <f t="shared" ca="1" si="44"/>
        <v>-5.4781747702024E-2</v>
      </c>
      <c r="P40" s="7">
        <f t="shared" ca="1" si="44"/>
        <v>-5.9146045721633442E-2</v>
      </c>
      <c r="Q40" s="7">
        <f t="shared" ca="1" si="44"/>
        <v>-6.2793050826128863E-2</v>
      </c>
      <c r="R40" s="7">
        <f t="shared" ca="1" si="44"/>
        <v>-5.6627832351719684E-2</v>
      </c>
      <c r="S40" s="7">
        <f t="shared" ca="1" si="44"/>
        <v>-4.9456348997489172E-2</v>
      </c>
      <c r="T40" s="7">
        <f t="shared" ca="1" si="44"/>
        <v>-3.2311404233015303E-2</v>
      </c>
      <c r="U40" s="7">
        <f ca="1">VLOOKUP($A40, INDIRECT("'"&amp;U37&amp;"'!A3:F220"), 5, FALSE)</f>
        <v>-3.0146705219886785E-2</v>
      </c>
      <c r="V40" s="7">
        <f ca="1">VLOOKUP($A40, INDIRECT("'"&amp;V37&amp;"'!A3:F220"), 5, FALSE)</f>
        <v>-3.1792603730310995E-2</v>
      </c>
      <c r="W40" s="7">
        <f ca="1">VLOOKUP($A40, INDIRECT("'"&amp;W37&amp;"'!A3:F220"), 5, FALSE)</f>
        <v>-2.6986679945826542E-2</v>
      </c>
      <c r="X40" s="7">
        <f ca="1">VLOOKUP($A40, INDIRECT("'"&amp;X37&amp;"'!A3:F220"), 5, FALSE)</f>
        <v>-5.0226882564583242E-2</v>
      </c>
      <c r="Y40" s="7">
        <f ca="1">VLOOKUP($A40, INDIRECT("'"&amp;Y37&amp;"'!A3:F220"), 5, FALSE)</f>
        <v>-5.7321022694521648E-2</v>
      </c>
      <c r="Z40" s="7">
        <f t="shared" ca="1" si="44"/>
        <v>-5.2254985705077098E-2</v>
      </c>
      <c r="AA40" s="7">
        <f t="shared" ca="1" si="44"/>
        <v>-5.6527609529396117E-2</v>
      </c>
      <c r="AB40" s="7">
        <f t="shared" ca="1" si="44"/>
        <v>-6.3804644022068313E-2</v>
      </c>
      <c r="AC40" s="7">
        <f t="shared" ca="1" si="44"/>
        <v>-4.7974174908666414E-2</v>
      </c>
      <c r="AD40" s="7">
        <f t="shared" ca="1" si="44"/>
        <v>-4.7071603699156028E-2</v>
      </c>
      <c r="AE40" s="7">
        <f t="shared" ca="1" si="44"/>
        <v>-4.2445334775168375E-2</v>
      </c>
      <c r="AF40" s="7">
        <f t="shared" ca="1" si="44"/>
        <v>-3.897290788963606E-2</v>
      </c>
      <c r="AG40" s="7">
        <f t="shared" ca="1" si="44"/>
        <v>-3.1157129867407762E-2</v>
      </c>
      <c r="AH40" s="7">
        <f t="shared" ca="1" si="44"/>
        <v>-3.5707294748435259E-2</v>
      </c>
      <c r="AI40" s="7">
        <f t="shared" ca="1" si="44"/>
        <v>-1.083528358495961E-2</v>
      </c>
      <c r="AJ40" s="7">
        <f t="shared" ca="1" si="44"/>
        <v>3.4063687438112972E-2</v>
      </c>
      <c r="AK40" s="7">
        <f t="shared" ca="1" si="44"/>
        <v>2.3415958712757978E-2</v>
      </c>
      <c r="AL40" s="7">
        <f t="shared" ca="1" si="44"/>
        <v>3.8714873340215006E-2</v>
      </c>
      <c r="AM40" s="7">
        <f t="shared" ca="1" si="44"/>
        <v>2.5186772202885704E-2</v>
      </c>
      <c r="AN40" s="7">
        <f t="shared" ca="1" si="44"/>
        <v>1.4611089460866894E-2</v>
      </c>
      <c r="AO40" s="7">
        <f t="shared" ca="1" si="44"/>
        <v>2.030259654200528E-2</v>
      </c>
      <c r="AP40" s="7">
        <f t="shared" ca="1" si="44"/>
        <v>3.7812671321951374E-2</v>
      </c>
      <c r="AQ40" s="7">
        <f t="shared" ca="1" si="44"/>
        <v>4.8107569504800857E-2</v>
      </c>
      <c r="AR40" s="7">
        <f t="shared" ca="1" si="44"/>
        <v>4.687774894522137E-2</v>
      </c>
      <c r="AS40" s="7">
        <f t="shared" ca="1" si="44"/>
        <v>5.1739990406590414E-2</v>
      </c>
      <c r="AT40" s="7">
        <f t="shared" ca="1" si="44"/>
        <v>4.0846746596364419E-2</v>
      </c>
      <c r="AU40" s="7">
        <f t="shared" ca="1" si="44"/>
        <v>4.3136964598016275E-2</v>
      </c>
      <c r="AV40" s="7">
        <f t="shared" ca="1" si="44"/>
        <v>3.0723386751805637E-2</v>
      </c>
      <c r="AW40" s="7">
        <f t="shared" ca="1" si="44"/>
        <v>2.9440041633323255E-2</v>
      </c>
      <c r="AX40" s="7">
        <f t="shared" ca="1" si="44"/>
        <v>2.9504157653089544E-2</v>
      </c>
      <c r="AY40" s="7">
        <f t="shared" ca="1" si="44"/>
        <v>2.9325023689073235E-2</v>
      </c>
      <c r="AZ40" s="7">
        <f t="shared" ca="1" si="44"/>
        <v>4.9312436122681422E-2</v>
      </c>
      <c r="BA40" s="7">
        <f t="shared" ca="1" si="44"/>
        <v>4.8132572363321052E-2</v>
      </c>
      <c r="BB40" s="7">
        <f t="shared" ca="1" si="44"/>
        <v>5.3207375532270854E-2</v>
      </c>
      <c r="BC40" s="7">
        <f ca="1">VLOOKUP($A40, INDIRECT("'"&amp;BC37&amp;"'!A3:F220"), 5, FALSE)</f>
        <v>4.6992123735403304E-2</v>
      </c>
      <c r="BD40" s="7">
        <f t="shared" ca="1" si="44"/>
        <v>5.0180081046794264E-2</v>
      </c>
      <c r="BE40" s="7">
        <f t="shared" ca="1" si="44"/>
        <v>8.3722553941188077E-2</v>
      </c>
      <c r="BF40" s="7">
        <f t="shared" ca="1" si="44"/>
        <v>4.7743004830794675E-2</v>
      </c>
      <c r="BG40" s="7">
        <f t="shared" ca="1" si="44"/>
        <v>4.3411496545447209E-2</v>
      </c>
      <c r="BH40" s="7">
        <f t="shared" ca="1" si="44"/>
        <v>4.5568329680524114E-2</v>
      </c>
      <c r="BI40" s="7">
        <f t="shared" ca="1" si="44"/>
        <v>4.2289044478951501E-2</v>
      </c>
      <c r="BJ40" s="7">
        <f t="shared" ca="1" si="44"/>
        <v>4.1207288467130926E-2</v>
      </c>
      <c r="BK40" s="7">
        <f t="shared" ca="1" si="44"/>
        <v>3.95248166701615E-2</v>
      </c>
      <c r="BL40" s="7">
        <f t="shared" ca="1" si="44"/>
        <v>3.7058881586918765E-2</v>
      </c>
    </row>
    <row r="41" spans="1:64" x14ac:dyDescent="0.25">
      <c r="A41" s="5" t="s">
        <v>25</v>
      </c>
      <c r="B41" t="s">
        <v>400</v>
      </c>
      <c r="C41" s="7">
        <f ca="1">VLOOKUP($A41, INDIRECT("'"&amp;C37&amp;"'!A3:I220"), 9, FALSE)</f>
        <v>9.7754481301861387E-3</v>
      </c>
      <c r="D41" s="7">
        <f t="shared" ref="D41:BL41" ca="1" si="45">VLOOKUP($A41, INDIRECT("'"&amp;D37&amp;"'!A3:I220"), 9, FALSE)</f>
        <v>9.7754481301861387E-3</v>
      </c>
      <c r="E41" s="7">
        <f t="shared" ca="1" si="45"/>
        <v>9.7754481301861387E-3</v>
      </c>
      <c r="F41" s="7">
        <f t="shared" ca="1" si="45"/>
        <v>9.7754481301861387E-3</v>
      </c>
      <c r="G41" s="7">
        <f t="shared" ca="1" si="45"/>
        <v>1.0333339151272939E-2</v>
      </c>
      <c r="H41" s="7">
        <f t="shared" ca="1" si="45"/>
        <v>1.0333339151272939E-2</v>
      </c>
      <c r="I41" s="7">
        <f t="shared" ca="1" si="45"/>
        <v>1.0333339151272939E-2</v>
      </c>
      <c r="J41" s="7">
        <f t="shared" ca="1" si="45"/>
        <v>1.0333339151272939E-2</v>
      </c>
      <c r="K41" s="7">
        <f t="shared" ca="1" si="45"/>
        <v>1.1640078761268683E-2</v>
      </c>
      <c r="L41" s="7">
        <f t="shared" ca="1" si="45"/>
        <v>1.0333339151272939E-2</v>
      </c>
      <c r="M41" s="7">
        <f t="shared" ca="1" si="45"/>
        <v>1.0333339151272939E-2</v>
      </c>
      <c r="N41" s="7">
        <f t="shared" ca="1" si="45"/>
        <v>1.0333339151272939E-2</v>
      </c>
      <c r="O41" s="7">
        <f t="shared" ca="1" si="45"/>
        <v>1.0333339151272939E-2</v>
      </c>
      <c r="P41" s="7">
        <f t="shared" ca="1" si="45"/>
        <v>1.0333339151272939E-2</v>
      </c>
      <c r="Q41" s="7">
        <f t="shared" ca="1" si="45"/>
        <v>1.0333339151272939E-2</v>
      </c>
      <c r="R41" s="7">
        <f t="shared" ca="1" si="45"/>
        <v>1.0333339151272939E-2</v>
      </c>
      <c r="S41" s="7">
        <f t="shared" ca="1" si="45"/>
        <v>1.0333339151272939E-2</v>
      </c>
      <c r="T41" s="7">
        <f t="shared" ca="1" si="45"/>
        <v>1.0333339151272939E-2</v>
      </c>
      <c r="U41" s="7">
        <f ca="1">VLOOKUP($A41, INDIRECT("'"&amp;U37&amp;"'!A3:I220"), 9, FALSE)</f>
        <v>1.0333339151272939E-2</v>
      </c>
      <c r="V41" s="7">
        <f ca="1">VLOOKUP($A41, INDIRECT("'"&amp;V37&amp;"'!A3:I220"), 9, FALSE)</f>
        <v>1.0333339151272939E-2</v>
      </c>
      <c r="W41" s="7">
        <f ca="1">VLOOKUP($A41, INDIRECT("'"&amp;W37&amp;"'!A3:I220"), 9, FALSE)</f>
        <v>1.0333339151272939E-2</v>
      </c>
      <c r="X41" s="7">
        <f ca="1">VLOOKUP($A41, INDIRECT("'"&amp;X37&amp;"'!A3:I220"), 9, FALSE)</f>
        <v>1.0333339151272939E-2</v>
      </c>
      <c r="Y41" s="7">
        <f ca="1">VLOOKUP($A41, INDIRECT("'"&amp;Y37&amp;"'!A3:I220"), 9, FALSE)</f>
        <v>1.0333339151272939E-2</v>
      </c>
      <c r="Z41" s="7">
        <f t="shared" ca="1" si="45"/>
        <v>1.0333339151272939E-2</v>
      </c>
      <c r="AA41" s="7">
        <f t="shared" ca="1" si="45"/>
        <v>1.0333339151272939E-2</v>
      </c>
      <c r="AB41" s="7">
        <f t="shared" ca="1" si="45"/>
        <v>1.0333339151272939E-2</v>
      </c>
      <c r="AC41" s="7">
        <f t="shared" ca="1" si="45"/>
        <v>1.0333339151272939E-2</v>
      </c>
      <c r="AD41" s="7">
        <f t="shared" ca="1" si="45"/>
        <v>1.0333339151272939E-2</v>
      </c>
      <c r="AE41" s="7">
        <f t="shared" ca="1" si="45"/>
        <v>1.0333339151272939E-2</v>
      </c>
      <c r="AF41" s="7">
        <f t="shared" ca="1" si="45"/>
        <v>1.0333339151272939E-2</v>
      </c>
      <c r="AG41" s="7">
        <f t="shared" ca="1" si="45"/>
        <v>1.0333339151272939E-2</v>
      </c>
      <c r="AH41" s="7">
        <f t="shared" ca="1" si="45"/>
        <v>1.0333339151272939E-2</v>
      </c>
      <c r="AI41" s="7">
        <f t="shared" ca="1" si="45"/>
        <v>1.0333339151272939E-2</v>
      </c>
      <c r="AJ41" s="7">
        <f t="shared" ca="1" si="45"/>
        <v>1.0333339151272939E-2</v>
      </c>
      <c r="AK41" s="7">
        <f t="shared" ca="1" si="45"/>
        <v>1.0333339151272939E-2</v>
      </c>
      <c r="AL41" s="7">
        <f t="shared" ca="1" si="45"/>
        <v>1.0333339151272939E-2</v>
      </c>
      <c r="AM41" s="7">
        <f t="shared" ca="1" si="45"/>
        <v>1.0333339151272939E-2</v>
      </c>
      <c r="AN41" s="7">
        <f t="shared" ca="1" si="45"/>
        <v>1.0333339151272939E-2</v>
      </c>
      <c r="AO41" s="7">
        <f t="shared" ca="1" si="45"/>
        <v>1.0333339151272939E-2</v>
      </c>
      <c r="AP41" s="7">
        <f t="shared" ca="1" si="45"/>
        <v>1.0333339151272939E-2</v>
      </c>
      <c r="AQ41" s="7">
        <f t="shared" ca="1" si="45"/>
        <v>1.0333339151272939E-2</v>
      </c>
      <c r="AR41" s="7">
        <f t="shared" ca="1" si="45"/>
        <v>1.0333339151272939E-2</v>
      </c>
      <c r="AS41" s="7">
        <f t="shared" ca="1" si="45"/>
        <v>1.0333339151272939E-2</v>
      </c>
      <c r="AT41" s="7">
        <f t="shared" ca="1" si="45"/>
        <v>1.0333339151272939E-2</v>
      </c>
      <c r="AU41" s="7">
        <f t="shared" ca="1" si="45"/>
        <v>1.0333339151272939E-2</v>
      </c>
      <c r="AV41" s="7">
        <f t="shared" ca="1" si="45"/>
        <v>1.0333339151272939E-2</v>
      </c>
      <c r="AW41" s="7">
        <f t="shared" ca="1" si="45"/>
        <v>1.0333339151272939E-2</v>
      </c>
      <c r="AX41" s="7">
        <f t="shared" ca="1" si="45"/>
        <v>1.0333339151272939E-2</v>
      </c>
      <c r="AY41" s="7">
        <f t="shared" ca="1" si="45"/>
        <v>1.0333339151272939E-2</v>
      </c>
      <c r="AZ41" s="7">
        <f t="shared" ca="1" si="45"/>
        <v>1.471041245803538E-2</v>
      </c>
      <c r="BA41" s="7">
        <f t="shared" ca="1" si="45"/>
        <v>1.471041245803538E-2</v>
      </c>
      <c r="BB41" s="7">
        <f t="shared" ca="1" si="45"/>
        <v>1.471041245803538E-2</v>
      </c>
      <c r="BC41" s="7">
        <f ca="1">VLOOKUP($A41, INDIRECT("'"&amp;BC37&amp;"'!A3:I220"), 9, FALSE)</f>
        <v>1.471041245803538E-2</v>
      </c>
      <c r="BD41" s="7">
        <f t="shared" ca="1" si="45"/>
        <v>1.471041245803538E-2</v>
      </c>
      <c r="BE41" s="7">
        <f t="shared" ca="1" si="45"/>
        <v>1.471041245803538E-2</v>
      </c>
      <c r="BF41" s="7">
        <f t="shared" ca="1" si="45"/>
        <v>1.471041245803538E-2</v>
      </c>
      <c r="BG41" s="7">
        <f t="shared" ca="1" si="45"/>
        <v>1.471041245803538E-2</v>
      </c>
      <c r="BH41" s="7">
        <f t="shared" ca="1" si="45"/>
        <v>1.471041245803538E-2</v>
      </c>
      <c r="BI41" s="7">
        <f t="shared" ca="1" si="45"/>
        <v>1.471041245803538E-2</v>
      </c>
      <c r="BJ41" s="7">
        <f t="shared" ca="1" si="45"/>
        <v>1.471041245803538E-2</v>
      </c>
      <c r="BK41" s="7">
        <f t="shared" ca="1" si="45"/>
        <v>1.4103377590760715E-2</v>
      </c>
      <c r="BL41" s="7">
        <f t="shared" ca="1" si="45"/>
        <v>1.4103377590760715E-2</v>
      </c>
    </row>
    <row r="42" spans="1:64" x14ac:dyDescent="0.25">
      <c r="C42" s="2" t="s">
        <v>338</v>
      </c>
      <c r="D42" s="2" t="s">
        <v>339</v>
      </c>
      <c r="E42" s="2" t="s">
        <v>337</v>
      </c>
      <c r="F42" s="2" t="s">
        <v>340</v>
      </c>
      <c r="G42" s="2" t="s">
        <v>342</v>
      </c>
      <c r="H42" s="2" t="s">
        <v>343</v>
      </c>
      <c r="I42" s="2" t="s">
        <v>344</v>
      </c>
      <c r="J42" s="2" t="s">
        <v>345</v>
      </c>
      <c r="K42" s="2" t="s">
        <v>346</v>
      </c>
      <c r="L42" s="2" t="s">
        <v>347</v>
      </c>
      <c r="M42" s="2" t="s">
        <v>348</v>
      </c>
      <c r="N42" s="2" t="s">
        <v>349</v>
      </c>
      <c r="O42" s="2" t="s">
        <v>350</v>
      </c>
      <c r="P42" s="2" t="s">
        <v>351</v>
      </c>
      <c r="Q42" s="2" t="s">
        <v>352</v>
      </c>
      <c r="R42" s="2" t="s">
        <v>353</v>
      </c>
      <c r="S42" s="2" t="s">
        <v>354</v>
      </c>
      <c r="T42" s="2" t="s">
        <v>355</v>
      </c>
      <c r="U42" s="2" t="s">
        <v>434</v>
      </c>
      <c r="V42" s="2" t="s">
        <v>356</v>
      </c>
      <c r="W42" s="2" t="s">
        <v>357</v>
      </c>
      <c r="X42" s="2" t="s">
        <v>358</v>
      </c>
      <c r="Y42" s="2" t="s">
        <v>435</v>
      </c>
      <c r="Z42" s="2" t="s">
        <v>359</v>
      </c>
      <c r="AA42" s="2" t="s">
        <v>360</v>
      </c>
      <c r="AB42" s="2" t="s">
        <v>361</v>
      </c>
      <c r="AC42" s="2" t="s">
        <v>362</v>
      </c>
      <c r="AD42" s="2" t="s">
        <v>363</v>
      </c>
      <c r="AE42" s="2" t="s">
        <v>364</v>
      </c>
      <c r="AF42" s="2" t="s">
        <v>365</v>
      </c>
      <c r="AG42" s="2" t="s">
        <v>366</v>
      </c>
      <c r="AH42" s="2" t="s">
        <v>367</v>
      </c>
      <c r="AI42" s="2" t="s">
        <v>368</v>
      </c>
      <c r="AJ42" s="2" t="s">
        <v>369</v>
      </c>
      <c r="AK42" s="2" t="s">
        <v>370</v>
      </c>
      <c r="AL42" s="2" t="s">
        <v>371</v>
      </c>
      <c r="AM42" s="2" t="s">
        <v>372</v>
      </c>
      <c r="AN42" s="2" t="s">
        <v>373</v>
      </c>
      <c r="AO42" s="2" t="s">
        <v>374</v>
      </c>
      <c r="AP42" s="2" t="s">
        <v>375</v>
      </c>
      <c r="AQ42" s="2" t="s">
        <v>376</v>
      </c>
      <c r="AR42" s="2" t="s">
        <v>377</v>
      </c>
      <c r="AS42" s="2" t="s">
        <v>378</v>
      </c>
      <c r="AT42" s="2" t="s">
        <v>379</v>
      </c>
      <c r="AU42" s="2" t="s">
        <v>380</v>
      </c>
      <c r="AV42" s="2" t="s">
        <v>381</v>
      </c>
      <c r="AW42" s="2" t="s">
        <v>382</v>
      </c>
      <c r="AX42" s="2" t="s">
        <v>383</v>
      </c>
      <c r="AY42" s="2" t="s">
        <v>384</v>
      </c>
      <c r="AZ42" s="2" t="s">
        <v>385</v>
      </c>
      <c r="BA42" s="2" t="s">
        <v>386</v>
      </c>
      <c r="BB42" s="2" t="s">
        <v>387</v>
      </c>
      <c r="BC42" s="2" t="s">
        <v>432</v>
      </c>
      <c r="BD42" s="2" t="s">
        <v>388</v>
      </c>
      <c r="BE42" s="2" t="s">
        <v>389</v>
      </c>
      <c r="BF42" s="2" t="s">
        <v>390</v>
      </c>
      <c r="BG42" s="2" t="s">
        <v>391</v>
      </c>
      <c r="BH42" s="2" t="s">
        <v>392</v>
      </c>
      <c r="BI42" s="2" t="s">
        <v>393</v>
      </c>
      <c r="BJ42" s="2" t="s">
        <v>394</v>
      </c>
      <c r="BK42" s="2" t="s">
        <v>395</v>
      </c>
      <c r="BL42" s="2" t="s">
        <v>396</v>
      </c>
    </row>
    <row r="43" spans="1:64" x14ac:dyDescent="0.25">
      <c r="A43" s="5" t="s">
        <v>107</v>
      </c>
      <c r="B43" t="s">
        <v>398</v>
      </c>
      <c r="C43" s="7">
        <f t="shared" ref="C43:S43" ca="1" si="46">VLOOKUP($A43, INDIRECT("'"&amp;C42&amp;"'!A3:F220"), 2, FALSE)</f>
        <v>4.747978370324194E-3</v>
      </c>
      <c r="D43" s="7">
        <f t="shared" ca="1" si="46"/>
        <v>5.1511012900903241E-3</v>
      </c>
      <c r="E43" s="7">
        <f t="shared" ca="1" si="46"/>
        <v>5.0690463177103014E-3</v>
      </c>
      <c r="F43" s="7">
        <f t="shared" ca="1" si="46"/>
        <v>5.0288544333375873E-3</v>
      </c>
      <c r="G43" s="7">
        <f t="shared" ca="1" si="46"/>
        <v>4.8728634113964411E-3</v>
      </c>
      <c r="H43" s="7">
        <f t="shared" ca="1" si="46"/>
        <v>4.8057537518394295E-3</v>
      </c>
      <c r="I43" s="7">
        <f t="shared" ca="1" si="46"/>
        <v>3.5484977292865707E-3</v>
      </c>
      <c r="J43" s="7">
        <f t="shared" ca="1" si="46"/>
        <v>3.0652367003655805E-3</v>
      </c>
      <c r="K43" s="7">
        <f t="shared" ca="1" si="46"/>
        <v>2.1302682959365121E-3</v>
      </c>
      <c r="L43" s="7">
        <f t="shared" ca="1" si="46"/>
        <v>3.1309127837427088E-3</v>
      </c>
      <c r="M43" s="7">
        <f t="shared" ca="1" si="46"/>
        <v>3.0799155738714863E-3</v>
      </c>
      <c r="N43" s="7">
        <f t="shared" ca="1" si="46"/>
        <v>2.8237893629545702E-3</v>
      </c>
      <c r="O43" s="7">
        <f t="shared" ca="1" si="46"/>
        <v>2.7528702511969991E-3</v>
      </c>
      <c r="P43" s="7">
        <f t="shared" ca="1" si="46"/>
        <v>2.4916785874261197E-3</v>
      </c>
      <c r="Q43" s="7">
        <f t="shared" ca="1" si="46"/>
        <v>2.2264132286249254E-3</v>
      </c>
      <c r="R43" s="7">
        <f t="shared" ca="1" si="46"/>
        <v>2.0211328883188552E-3</v>
      </c>
      <c r="S43" s="7">
        <f t="shared" ca="1" si="46"/>
        <v>2.332447318664744E-3</v>
      </c>
      <c r="T43" s="7">
        <f t="shared" ref="T43:Y43" ca="1" si="47">VLOOKUP($A43, INDIRECT("'"&amp;T42&amp;"'!A3:F220"), 2, FALSE)</f>
        <v>2.1343613158630982E-3</v>
      </c>
      <c r="U43" s="7">
        <f t="shared" ca="1" si="47"/>
        <v>1.8702140982112163E-3</v>
      </c>
      <c r="V43" s="7">
        <f t="shared" ca="1" si="47"/>
        <v>1.9932210107684494E-3</v>
      </c>
      <c r="W43" s="7">
        <f t="shared" ca="1" si="47"/>
        <v>2.0096438350168306E-3</v>
      </c>
      <c r="X43" s="7">
        <f t="shared" ca="1" si="47"/>
        <v>1.8966878085728948E-3</v>
      </c>
      <c r="Y43" s="7">
        <f t="shared" ca="1" si="47"/>
        <v>2.021897510202441E-3</v>
      </c>
      <c r="Z43" s="7">
        <f t="shared" ref="Z43:BL43" ca="1" si="48">VLOOKUP($A43, INDIRECT("'"&amp;Z42&amp;"'!A3:F220"), 2, FALSE)</f>
        <v>2.4310124483213021E-3</v>
      </c>
      <c r="AA43" s="7">
        <f t="shared" ca="1" si="48"/>
        <v>2.6304126160894489E-3</v>
      </c>
      <c r="AB43" s="7">
        <f t="shared" ca="1" si="48"/>
        <v>3.1971688812522337E-3</v>
      </c>
      <c r="AC43" s="7">
        <f t="shared" ca="1" si="48"/>
        <v>3.1831641164774523E-3</v>
      </c>
      <c r="AD43" s="7">
        <f t="shared" ca="1" si="48"/>
        <v>3.3388167656168088E-3</v>
      </c>
      <c r="AE43" s="7">
        <f t="shared" ca="1" si="48"/>
        <v>3.5518505153560274E-3</v>
      </c>
      <c r="AF43" s="7">
        <f t="shared" ca="1" si="48"/>
        <v>4.0297623895424158E-3</v>
      </c>
      <c r="AG43" s="7">
        <f t="shared" ca="1" si="48"/>
        <v>4.8477762400329577E-3</v>
      </c>
      <c r="AH43" s="7">
        <f t="shared" ca="1" si="48"/>
        <v>5.3215695983998661E-3</v>
      </c>
      <c r="AI43" s="7">
        <f t="shared" ca="1" si="48"/>
        <v>6.2810013374677643E-3</v>
      </c>
      <c r="AJ43" s="7">
        <f t="shared" ca="1" si="48"/>
        <v>7.386088926690096E-3</v>
      </c>
      <c r="AK43" s="7">
        <f t="shared" ca="1" si="48"/>
        <v>7.7452314268444044E-3</v>
      </c>
      <c r="AL43" s="7">
        <f t="shared" ca="1" si="48"/>
        <v>8.060637714362379E-3</v>
      </c>
      <c r="AM43" s="7">
        <f t="shared" ca="1" si="48"/>
        <v>8.6053025755044102E-3</v>
      </c>
      <c r="AN43" s="7">
        <f t="shared" ca="1" si="48"/>
        <v>1.1118874401895972E-2</v>
      </c>
      <c r="AO43" s="7">
        <f t="shared" ca="1" si="48"/>
        <v>1.2693292911074999E-2</v>
      </c>
      <c r="AP43" s="7">
        <f t="shared" ca="1" si="48"/>
        <v>1.1781774326626512E-2</v>
      </c>
      <c r="AQ43" s="7">
        <f t="shared" ca="1" si="48"/>
        <v>1.163481348632907E-2</v>
      </c>
      <c r="AR43" s="7">
        <f t="shared" ca="1" si="48"/>
        <v>1.1754487532749195E-2</v>
      </c>
      <c r="AS43" s="7">
        <f t="shared" ca="1" si="48"/>
        <v>1.1621233122529488E-2</v>
      </c>
      <c r="AT43" s="7">
        <f t="shared" ca="1" si="48"/>
        <v>1.1800100849128954E-2</v>
      </c>
      <c r="AU43" s="7">
        <f t="shared" ca="1" si="48"/>
        <v>1.2785078656774241E-2</v>
      </c>
      <c r="AV43" s="7">
        <f t="shared" ca="1" si="48"/>
        <v>1.4668969146361264E-2</v>
      </c>
      <c r="AW43" s="7">
        <f t="shared" ca="1" si="48"/>
        <v>8.8892649056535149E-3</v>
      </c>
      <c r="AX43" s="7">
        <f t="shared" ca="1" si="48"/>
        <v>8.7330369885919006E-3</v>
      </c>
      <c r="AY43" s="7">
        <f t="shared" ca="1" si="48"/>
        <v>7.9022279946289204E-3</v>
      </c>
      <c r="AZ43" s="7">
        <f t="shared" ca="1" si="48"/>
        <v>1.223751087265808E-2</v>
      </c>
      <c r="BA43" s="7">
        <f t="shared" ca="1" si="48"/>
        <v>7.8166422212635218E-3</v>
      </c>
      <c r="BB43" s="7">
        <f t="shared" ca="1" si="48"/>
        <v>1.1619328840984204E-2</v>
      </c>
      <c r="BC43" s="7">
        <f t="shared" ca="1" si="48"/>
        <v>1.1088376762297434E-2</v>
      </c>
      <c r="BD43" s="7">
        <f t="shared" ca="1" si="48"/>
        <v>1.0730570736344713E-2</v>
      </c>
      <c r="BE43" s="7">
        <f t="shared" ca="1" si="48"/>
        <v>6.518404523031809E-3</v>
      </c>
      <c r="BF43" s="7">
        <f t="shared" ca="1" si="48"/>
        <v>1.0388671394660688E-2</v>
      </c>
      <c r="BG43" s="7">
        <f t="shared" ca="1" si="48"/>
        <v>1.0046827029978403E-2</v>
      </c>
      <c r="BH43" s="7">
        <f t="shared" ca="1" si="48"/>
        <v>7.1642413246967886E-3</v>
      </c>
      <c r="BI43" s="7">
        <f t="shared" ca="1" si="48"/>
        <v>8.3453871959377028E-3</v>
      </c>
      <c r="BJ43" s="7">
        <f t="shared" ca="1" si="48"/>
        <v>8.6963340750681878E-3</v>
      </c>
      <c r="BK43" s="7">
        <f t="shared" ca="1" si="48"/>
        <v>9.2948871169116227E-3</v>
      </c>
      <c r="BL43" s="7">
        <f t="shared" ca="1" si="48"/>
        <v>1.0020903825661256E-2</v>
      </c>
    </row>
    <row r="44" spans="1:64" x14ac:dyDescent="0.25">
      <c r="A44" s="5" t="s">
        <v>107</v>
      </c>
      <c r="B44" t="s">
        <v>397</v>
      </c>
      <c r="C44" s="7">
        <f ca="1">VLOOKUP($A44, INDIRECT("'"&amp;C42&amp;"'!A3:F220"), 3, FALSE)</f>
        <v>4.7576220454858514E-2</v>
      </c>
      <c r="D44" s="7">
        <f t="shared" ref="D44:BL44" ca="1" si="49">VLOOKUP($A44, INDIRECT("'"&amp;D42&amp;"'!A3:F220"), 3, FALSE)</f>
        <v>4.5962186848819059E-2</v>
      </c>
      <c r="E44" s="7">
        <f t="shared" ca="1" si="49"/>
        <v>4.6711423256497291E-2</v>
      </c>
      <c r="F44" s="7">
        <f t="shared" ca="1" si="49"/>
        <v>4.5308559225734131E-2</v>
      </c>
      <c r="G44" s="7">
        <f t="shared" ca="1" si="49"/>
        <v>4.4370278277794342E-2</v>
      </c>
      <c r="H44" s="7">
        <f t="shared" ca="1" si="49"/>
        <v>4.1009892590160399E-2</v>
      </c>
      <c r="I44" s="7">
        <f t="shared" ca="1" si="49"/>
        <v>3.41301401822829E-2</v>
      </c>
      <c r="J44" s="7">
        <f t="shared" ca="1" si="49"/>
        <v>3.337408428885616E-2</v>
      </c>
      <c r="K44" s="7">
        <f t="shared" ca="1" si="49"/>
        <v>2.3967615287347675E-2</v>
      </c>
      <c r="L44" s="7">
        <f t="shared" ca="1" si="49"/>
        <v>2.7276992637287664E-2</v>
      </c>
      <c r="M44" s="7">
        <f t="shared" ca="1" si="49"/>
        <v>2.3970991503596814E-2</v>
      </c>
      <c r="N44" s="7">
        <f t="shared" ca="1" si="49"/>
        <v>2.480114760129818E-2</v>
      </c>
      <c r="O44" s="7">
        <f t="shared" ca="1" si="49"/>
        <v>2.5332888850267955E-2</v>
      </c>
      <c r="P44" s="7">
        <f t="shared" ca="1" si="49"/>
        <v>2.6626647365621377E-2</v>
      </c>
      <c r="Q44" s="7">
        <f t="shared" ca="1" si="49"/>
        <v>2.3773019493219229E-2</v>
      </c>
      <c r="R44" s="7">
        <f t="shared" ca="1" si="49"/>
        <v>2.4557679412792181E-2</v>
      </c>
      <c r="S44" s="7">
        <f t="shared" ca="1" si="49"/>
        <v>2.529560735920135E-2</v>
      </c>
      <c r="T44" s="7">
        <f t="shared" ca="1" si="49"/>
        <v>2.562785200617473E-2</v>
      </c>
      <c r="U44" s="7">
        <f ca="1">VLOOKUP($A44, INDIRECT("'"&amp;U42&amp;"'!A3:F220"), 3, FALSE)</f>
        <v>2.3659807170133999E-2</v>
      </c>
      <c r="V44" s="7">
        <f ca="1">VLOOKUP($A44, INDIRECT("'"&amp;V42&amp;"'!A3:F220"), 3, FALSE)</f>
        <v>2.2704907101446507E-2</v>
      </c>
      <c r="W44" s="7">
        <f ca="1">VLOOKUP($A44, INDIRECT("'"&amp;W42&amp;"'!A3:F220"), 3, FALSE)</f>
        <v>2.5807389915625149E-2</v>
      </c>
      <c r="X44" s="7">
        <f ca="1">VLOOKUP($A44, INDIRECT("'"&amp;X42&amp;"'!A3:F220"), 3, FALSE)</f>
        <v>2.4702707982998392E-2</v>
      </c>
      <c r="Y44" s="7">
        <f ca="1">VLOOKUP($A44, INDIRECT("'"&amp;Y42&amp;"'!A3:F220"), 3, FALSE)</f>
        <v>2.3746813363425087E-2</v>
      </c>
      <c r="Z44" s="7">
        <f t="shared" ca="1" si="49"/>
        <v>2.5604988692383361E-2</v>
      </c>
      <c r="AA44" s="7">
        <f t="shared" ca="1" si="49"/>
        <v>2.3651977657443431E-2</v>
      </c>
      <c r="AB44" s="7">
        <f t="shared" ca="1" si="49"/>
        <v>2.280722713418484E-2</v>
      </c>
      <c r="AC44" s="7">
        <f t="shared" ca="1" si="49"/>
        <v>2.4408329785908522E-2</v>
      </c>
      <c r="AD44" s="7">
        <f t="shared" ca="1" si="49"/>
        <v>2.5923813194753325E-2</v>
      </c>
      <c r="AE44" s="7">
        <f t="shared" ca="1" si="49"/>
        <v>2.5338476366673617E-2</v>
      </c>
      <c r="AF44" s="7">
        <f t="shared" ca="1" si="49"/>
        <v>2.5222331692909737E-2</v>
      </c>
      <c r="AG44" s="7">
        <f t="shared" ca="1" si="49"/>
        <v>2.7722194543776574E-2</v>
      </c>
      <c r="AH44" s="7">
        <f t="shared" ca="1" si="49"/>
        <v>2.9302660195331533E-2</v>
      </c>
      <c r="AI44" s="7">
        <f t="shared" ca="1" si="49"/>
        <v>3.0765085001476001E-2</v>
      </c>
      <c r="AJ44" s="7">
        <f t="shared" ca="1" si="49"/>
        <v>3.2170075370677634E-2</v>
      </c>
      <c r="AK44" s="7">
        <f t="shared" ca="1" si="49"/>
        <v>3.3307841378806734E-2</v>
      </c>
      <c r="AL44" s="7">
        <f t="shared" ca="1" si="49"/>
        <v>3.45880744134884E-2</v>
      </c>
      <c r="AM44" s="7">
        <f t="shared" ca="1" si="49"/>
        <v>3.2466448384264532E-2</v>
      </c>
      <c r="AN44" s="7">
        <f t="shared" ca="1" si="49"/>
        <v>3.497810124203745E-2</v>
      </c>
      <c r="AO44" s="7">
        <f t="shared" ca="1" si="49"/>
        <v>3.598556093398373E-2</v>
      </c>
      <c r="AP44" s="7">
        <f t="shared" ca="1" si="49"/>
        <v>4.0060081751348314E-2</v>
      </c>
      <c r="AQ44" s="7">
        <f t="shared" ca="1" si="49"/>
        <v>4.219787795080162E-2</v>
      </c>
      <c r="AR44" s="7">
        <f t="shared" ca="1" si="49"/>
        <v>4.3523845466641432E-2</v>
      </c>
      <c r="AS44" s="7">
        <f t="shared" ca="1" si="49"/>
        <v>4.32635031400085E-2</v>
      </c>
      <c r="AT44" s="7">
        <f t="shared" ca="1" si="49"/>
        <v>4.3316186818262215E-2</v>
      </c>
      <c r="AU44" s="7">
        <f t="shared" ca="1" si="49"/>
        <v>4.6152656684842822E-2</v>
      </c>
      <c r="AV44" s="7">
        <f t="shared" ca="1" si="49"/>
        <v>4.7653676571529288E-2</v>
      </c>
      <c r="AW44" s="7">
        <f t="shared" ca="1" si="49"/>
        <v>3.6956525963924625E-2</v>
      </c>
      <c r="AX44" s="7">
        <f t="shared" ca="1" si="49"/>
        <v>3.6171860268677532E-2</v>
      </c>
      <c r="AY44" s="7">
        <f t="shared" ca="1" si="49"/>
        <v>3.406647383602688E-2</v>
      </c>
      <c r="AZ44" s="7">
        <f t="shared" ca="1" si="49"/>
        <v>4.1335637819096362E-2</v>
      </c>
      <c r="BA44" s="7">
        <f t="shared" ca="1" si="49"/>
        <v>3.4874673212466144E-2</v>
      </c>
      <c r="BB44" s="7">
        <f t="shared" ca="1" si="49"/>
        <v>4.5060946607406754E-2</v>
      </c>
      <c r="BC44" s="7">
        <f ca="1">VLOOKUP($A44, INDIRECT("'"&amp;BC42&amp;"'!A3:F220"), 3, FALSE)</f>
        <v>4.4129137918518122E-2</v>
      </c>
      <c r="BD44" s="7">
        <f t="shared" ca="1" si="49"/>
        <v>4.4389517329439181E-2</v>
      </c>
      <c r="BE44" s="7">
        <f t="shared" ca="1" si="49"/>
        <v>4.5127232195895685E-2</v>
      </c>
      <c r="BF44" s="7">
        <f t="shared" ca="1" si="49"/>
        <v>4.3453516836610334E-2</v>
      </c>
      <c r="BG44" s="7">
        <f t="shared" ca="1" si="49"/>
        <v>4.3134472134843595E-2</v>
      </c>
      <c r="BH44" s="7">
        <f t="shared" ca="1" si="49"/>
        <v>4.1642718749973502E-2</v>
      </c>
      <c r="BI44" s="7">
        <f t="shared" ca="1" si="49"/>
        <v>4.1146189383913921E-2</v>
      </c>
      <c r="BJ44" s="7">
        <f t="shared" ca="1" si="49"/>
        <v>4.0074133828699225E-2</v>
      </c>
      <c r="BK44" s="7">
        <f t="shared" ca="1" si="49"/>
        <v>4.1510832011981906E-2</v>
      </c>
      <c r="BL44" s="7">
        <f t="shared" ca="1" si="49"/>
        <v>4.1196398997280545E-2</v>
      </c>
    </row>
    <row r="45" spans="1:64" x14ac:dyDescent="0.25">
      <c r="A45" s="5" t="s">
        <v>107</v>
      </c>
      <c r="B45" t="s">
        <v>399</v>
      </c>
      <c r="C45" s="7">
        <f ca="1">VLOOKUP($A45, INDIRECT("'"&amp;C42&amp;"'!A3:F220"), 5, FALSE)</f>
        <v>4.282824208453432E-2</v>
      </c>
      <c r="D45" s="7">
        <f t="shared" ref="D45:BL45" ca="1" si="50">VLOOKUP($A45, INDIRECT("'"&amp;D42&amp;"'!A3:F220"), 5, FALSE)</f>
        <v>4.0811085558728734E-2</v>
      </c>
      <c r="E45" s="7">
        <f t="shared" ca="1" si="50"/>
        <v>4.1642376938786987E-2</v>
      </c>
      <c r="F45" s="7">
        <f t="shared" ca="1" si="50"/>
        <v>4.0279704792396544E-2</v>
      </c>
      <c r="G45" s="7">
        <f t="shared" ca="1" si="50"/>
        <v>3.9497414866397899E-2</v>
      </c>
      <c r="H45" s="7">
        <f t="shared" ca="1" si="50"/>
        <v>3.6204138838320972E-2</v>
      </c>
      <c r="I45" s="7">
        <f t="shared" ca="1" si="50"/>
        <v>3.0581642452996331E-2</v>
      </c>
      <c r="J45" s="7">
        <f t="shared" ca="1" si="50"/>
        <v>3.0308847588490579E-2</v>
      </c>
      <c r="K45" s="7">
        <f t="shared" ca="1" si="50"/>
        <v>2.1837346991411162E-2</v>
      </c>
      <c r="L45" s="7">
        <f t="shared" ca="1" si="50"/>
        <v>2.4146079853544954E-2</v>
      </c>
      <c r="M45" s="7">
        <f t="shared" ca="1" si="50"/>
        <v>2.0891075929725327E-2</v>
      </c>
      <c r="N45" s="7">
        <f t="shared" ca="1" si="50"/>
        <v>2.1977358238343611E-2</v>
      </c>
      <c r="O45" s="7">
        <f t="shared" ca="1" si="50"/>
        <v>2.2580018599070956E-2</v>
      </c>
      <c r="P45" s="7">
        <f t="shared" ca="1" si="50"/>
        <v>2.4134968778195258E-2</v>
      </c>
      <c r="Q45" s="7">
        <f t="shared" ca="1" si="50"/>
        <v>2.1546606264594304E-2</v>
      </c>
      <c r="R45" s="7">
        <f t="shared" ca="1" si="50"/>
        <v>2.2536546524473327E-2</v>
      </c>
      <c r="S45" s="7">
        <f t="shared" ca="1" si="50"/>
        <v>2.2963160040536605E-2</v>
      </c>
      <c r="T45" s="7">
        <f t="shared" ca="1" si="50"/>
        <v>2.3493490690311633E-2</v>
      </c>
      <c r="U45" s="7">
        <f ca="1">VLOOKUP($A45, INDIRECT("'"&amp;U42&amp;"'!A3:F220"), 5, FALSE)</f>
        <v>2.1789593071922783E-2</v>
      </c>
      <c r="V45" s="7">
        <f ca="1">VLOOKUP($A45, INDIRECT("'"&amp;V42&amp;"'!A3:F220"), 5, FALSE)</f>
        <v>2.0711686090678059E-2</v>
      </c>
      <c r="W45" s="7">
        <f ca="1">VLOOKUP($A45, INDIRECT("'"&amp;W42&amp;"'!A3:F220"), 5, FALSE)</f>
        <v>2.3797746080608317E-2</v>
      </c>
      <c r="X45" s="7">
        <f ca="1">VLOOKUP($A45, INDIRECT("'"&amp;X42&amp;"'!A3:F220"), 5, FALSE)</f>
        <v>2.2806020174425498E-2</v>
      </c>
      <c r="Y45" s="7">
        <f ca="1">VLOOKUP($A45, INDIRECT("'"&amp;Y42&amp;"'!A3:F220"), 5, FALSE)</f>
        <v>2.1724915853222646E-2</v>
      </c>
      <c r="Z45" s="7">
        <f t="shared" ca="1" si="50"/>
        <v>2.3173976244062058E-2</v>
      </c>
      <c r="AA45" s="7">
        <f t="shared" ca="1" si="50"/>
        <v>2.1021565041353982E-2</v>
      </c>
      <c r="AB45" s="7">
        <f t="shared" ca="1" si="50"/>
        <v>1.9610058252932605E-2</v>
      </c>
      <c r="AC45" s="7">
        <f t="shared" ca="1" si="50"/>
        <v>2.122516566943107E-2</v>
      </c>
      <c r="AD45" s="7">
        <f t="shared" ca="1" si="50"/>
        <v>2.2584996429136518E-2</v>
      </c>
      <c r="AE45" s="7">
        <f t="shared" ca="1" si="50"/>
        <v>2.178662585131759E-2</v>
      </c>
      <c r="AF45" s="7">
        <f t="shared" ca="1" si="50"/>
        <v>2.1192569303367322E-2</v>
      </c>
      <c r="AG45" s="7">
        <f t="shared" ca="1" si="50"/>
        <v>2.2874418303743618E-2</v>
      </c>
      <c r="AH45" s="7">
        <f t="shared" ca="1" si="50"/>
        <v>2.3981090596931667E-2</v>
      </c>
      <c r="AI45" s="7">
        <f t="shared" ca="1" si="50"/>
        <v>2.4484083664008238E-2</v>
      </c>
      <c r="AJ45" s="7">
        <f t="shared" ca="1" si="50"/>
        <v>2.4783986443987539E-2</v>
      </c>
      <c r="AK45" s="7">
        <f t="shared" ca="1" si="50"/>
        <v>2.5562609951962328E-2</v>
      </c>
      <c r="AL45" s="7">
        <f t="shared" ca="1" si="50"/>
        <v>2.6527436699126022E-2</v>
      </c>
      <c r="AM45" s="7">
        <f t="shared" ca="1" si="50"/>
        <v>2.3861145808760122E-2</v>
      </c>
      <c r="AN45" s="7">
        <f t="shared" ca="1" si="50"/>
        <v>2.3859226840141478E-2</v>
      </c>
      <c r="AO45" s="7">
        <f t="shared" ca="1" si="50"/>
        <v>2.3292268022908732E-2</v>
      </c>
      <c r="AP45" s="7">
        <f t="shared" ca="1" si="50"/>
        <v>2.8278307424721802E-2</v>
      </c>
      <c r="AQ45" s="7">
        <f t="shared" ca="1" si="50"/>
        <v>3.0563064464472552E-2</v>
      </c>
      <c r="AR45" s="7">
        <f t="shared" ca="1" si="50"/>
        <v>3.1769357933892239E-2</v>
      </c>
      <c r="AS45" s="7">
        <f t="shared" ca="1" si="50"/>
        <v>3.1642270017479011E-2</v>
      </c>
      <c r="AT45" s="7">
        <f t="shared" ca="1" si="50"/>
        <v>3.1516085969133259E-2</v>
      </c>
      <c r="AU45" s="7">
        <f t="shared" ca="1" si="50"/>
        <v>3.3367578028068584E-2</v>
      </c>
      <c r="AV45" s="7">
        <f t="shared" ca="1" si="50"/>
        <v>3.2984707425168028E-2</v>
      </c>
      <c r="AW45" s="7">
        <f t="shared" ca="1" si="50"/>
        <v>2.806726105827111E-2</v>
      </c>
      <c r="AX45" s="7">
        <f t="shared" ca="1" si="50"/>
        <v>2.7438823280085629E-2</v>
      </c>
      <c r="AY45" s="7">
        <f t="shared" ca="1" si="50"/>
        <v>2.6164245841397961E-2</v>
      </c>
      <c r="AZ45" s="7">
        <f t="shared" ca="1" si="50"/>
        <v>2.9098126946438284E-2</v>
      </c>
      <c r="BA45" s="7">
        <f t="shared" ca="1" si="50"/>
        <v>2.7058030991202624E-2</v>
      </c>
      <c r="BB45" s="7">
        <f t="shared" ca="1" si="50"/>
        <v>3.344161776642255E-2</v>
      </c>
      <c r="BC45" s="7">
        <f ca="1">VLOOKUP($A45, INDIRECT("'"&amp;BC42&amp;"'!A3:F220"), 5, FALSE)</f>
        <v>3.3040761156220691E-2</v>
      </c>
      <c r="BD45" s="7">
        <f t="shared" ca="1" si="50"/>
        <v>3.3658946593094471E-2</v>
      </c>
      <c r="BE45" s="7">
        <f t="shared" ca="1" si="50"/>
        <v>3.8608827672863874E-2</v>
      </c>
      <c r="BF45" s="7">
        <f t="shared" ca="1" si="50"/>
        <v>3.3064845441949646E-2</v>
      </c>
      <c r="BG45" s="7">
        <f t="shared" ca="1" si="50"/>
        <v>3.3087645104865192E-2</v>
      </c>
      <c r="BH45" s="7">
        <f t="shared" ca="1" si="50"/>
        <v>3.447847742527671E-2</v>
      </c>
      <c r="BI45" s="7">
        <f t="shared" ca="1" si="50"/>
        <v>3.2800802187976222E-2</v>
      </c>
      <c r="BJ45" s="7">
        <f t="shared" ca="1" si="50"/>
        <v>3.1377799753631037E-2</v>
      </c>
      <c r="BK45" s="7">
        <f t="shared" ca="1" si="50"/>
        <v>3.2215944895070285E-2</v>
      </c>
      <c r="BL45" s="7">
        <f t="shared" ca="1" si="50"/>
        <v>3.1175495171619289E-2</v>
      </c>
    </row>
    <row r="46" spans="1:64" x14ac:dyDescent="0.25">
      <c r="A46" s="5" t="s">
        <v>107</v>
      </c>
      <c r="B46" t="s">
        <v>400</v>
      </c>
      <c r="C46" s="7">
        <f ca="1">VLOOKUP($A46, INDIRECT("'"&amp;C42&amp;"'!A3:I220"), 9, FALSE)</f>
        <v>1.7325119701209718E-3</v>
      </c>
      <c r="D46" s="7">
        <f t="shared" ref="D46:BL46" ca="1" si="51">VLOOKUP($A46, INDIRECT("'"&amp;D42&amp;"'!A3:I220"), 9, FALSE)</f>
        <v>1.7325119701209718E-3</v>
      </c>
      <c r="E46" s="7">
        <f t="shared" ca="1" si="51"/>
        <v>1.7325119701209718E-3</v>
      </c>
      <c r="F46" s="7">
        <f t="shared" ca="1" si="51"/>
        <v>1.7325119701209718E-3</v>
      </c>
      <c r="G46" s="7">
        <f t="shared" ca="1" si="51"/>
        <v>1.6573972718618704E-3</v>
      </c>
      <c r="H46" s="7">
        <f t="shared" ca="1" si="51"/>
        <v>1.6573972718618704E-3</v>
      </c>
      <c r="I46" s="7">
        <f t="shared" ca="1" si="51"/>
        <v>1.6573972718618704E-3</v>
      </c>
      <c r="J46" s="7">
        <f t="shared" ca="1" si="51"/>
        <v>1.6573972718618704E-3</v>
      </c>
      <c r="K46" s="7">
        <f t="shared" ca="1" si="51"/>
        <v>1.6441843736854282E-3</v>
      </c>
      <c r="L46" s="7">
        <f t="shared" ca="1" si="51"/>
        <v>1.6573972718618704E-3</v>
      </c>
      <c r="M46" s="7">
        <f t="shared" ca="1" si="51"/>
        <v>1.6573972718618704E-3</v>
      </c>
      <c r="N46" s="7">
        <f t="shared" ca="1" si="51"/>
        <v>1.6573972718618704E-3</v>
      </c>
      <c r="O46" s="7">
        <f t="shared" ca="1" si="51"/>
        <v>1.6573972718618704E-3</v>
      </c>
      <c r="P46" s="7">
        <f t="shared" ca="1" si="51"/>
        <v>1.6573972718618704E-3</v>
      </c>
      <c r="Q46" s="7">
        <f t="shared" ca="1" si="51"/>
        <v>1.6573972718618704E-3</v>
      </c>
      <c r="R46" s="7">
        <f t="shared" ca="1" si="51"/>
        <v>1.6573972718618704E-3</v>
      </c>
      <c r="S46" s="7">
        <f t="shared" ca="1" si="51"/>
        <v>1.6573972718618704E-3</v>
      </c>
      <c r="T46" s="7">
        <f t="shared" ca="1" si="51"/>
        <v>1.6573972718618704E-3</v>
      </c>
      <c r="U46" s="7">
        <f ca="1">VLOOKUP($A46, INDIRECT("'"&amp;U42&amp;"'!A3:I220"), 9, FALSE)</f>
        <v>1.6573972718618704E-3</v>
      </c>
      <c r="V46" s="7">
        <f ca="1">VLOOKUP($A46, INDIRECT("'"&amp;V42&amp;"'!A3:I220"), 9, FALSE)</f>
        <v>1.6573972718618704E-3</v>
      </c>
      <c r="W46" s="7">
        <f ca="1">VLOOKUP($A46, INDIRECT("'"&amp;W42&amp;"'!A3:I220"), 9, FALSE)</f>
        <v>1.6573972718618704E-3</v>
      </c>
      <c r="X46" s="7">
        <f ca="1">VLOOKUP($A46, INDIRECT("'"&amp;X42&amp;"'!A3:I220"), 9, FALSE)</f>
        <v>1.6573972718618704E-3</v>
      </c>
      <c r="Y46" s="7">
        <f ca="1">VLOOKUP($A46, INDIRECT("'"&amp;Y42&amp;"'!A3:I220"), 9, FALSE)</f>
        <v>1.6573972718618704E-3</v>
      </c>
      <c r="Z46" s="7">
        <f t="shared" ca="1" si="51"/>
        <v>1.6573972718618704E-3</v>
      </c>
      <c r="AA46" s="7">
        <f t="shared" ca="1" si="51"/>
        <v>1.6573972718618704E-3</v>
      </c>
      <c r="AB46" s="7">
        <f t="shared" ca="1" si="51"/>
        <v>1.6573972718618704E-3</v>
      </c>
      <c r="AC46" s="7">
        <f t="shared" ca="1" si="51"/>
        <v>1.6573972718618704E-3</v>
      </c>
      <c r="AD46" s="7">
        <f t="shared" ca="1" si="51"/>
        <v>1.6573972718618704E-3</v>
      </c>
      <c r="AE46" s="7">
        <f t="shared" ca="1" si="51"/>
        <v>1.6573972718618704E-3</v>
      </c>
      <c r="AF46" s="7">
        <f t="shared" ca="1" si="51"/>
        <v>1.6573972718618704E-3</v>
      </c>
      <c r="AG46" s="7">
        <f t="shared" ca="1" si="51"/>
        <v>1.6573972718618704E-3</v>
      </c>
      <c r="AH46" s="7">
        <f t="shared" ca="1" si="51"/>
        <v>1.6573972718618704E-3</v>
      </c>
      <c r="AI46" s="7">
        <f t="shared" ca="1" si="51"/>
        <v>1.6573972718618704E-3</v>
      </c>
      <c r="AJ46" s="7">
        <f t="shared" ca="1" si="51"/>
        <v>1.6573972718618704E-3</v>
      </c>
      <c r="AK46" s="7">
        <f t="shared" ca="1" si="51"/>
        <v>1.6573972718618704E-3</v>
      </c>
      <c r="AL46" s="7">
        <f t="shared" ca="1" si="51"/>
        <v>1.6573972718618704E-3</v>
      </c>
      <c r="AM46" s="7">
        <f t="shared" ca="1" si="51"/>
        <v>1.6573972718618704E-3</v>
      </c>
      <c r="AN46" s="7">
        <f t="shared" ca="1" si="51"/>
        <v>1.6573972718618704E-3</v>
      </c>
      <c r="AO46" s="7">
        <f t="shared" ca="1" si="51"/>
        <v>1.6573972718618704E-3</v>
      </c>
      <c r="AP46" s="7">
        <f t="shared" ca="1" si="51"/>
        <v>1.6573972718618704E-3</v>
      </c>
      <c r="AQ46" s="7">
        <f t="shared" ca="1" si="51"/>
        <v>1.6573972718618704E-3</v>
      </c>
      <c r="AR46" s="7">
        <f t="shared" ca="1" si="51"/>
        <v>1.6573972718618704E-3</v>
      </c>
      <c r="AS46" s="7">
        <f t="shared" ca="1" si="51"/>
        <v>1.6573972718618704E-3</v>
      </c>
      <c r="AT46" s="7">
        <f t="shared" ca="1" si="51"/>
        <v>1.6573972718618704E-3</v>
      </c>
      <c r="AU46" s="7">
        <f t="shared" ca="1" si="51"/>
        <v>1.6573972718618704E-3</v>
      </c>
      <c r="AV46" s="7">
        <f t="shared" ca="1" si="51"/>
        <v>1.6573972718618704E-3</v>
      </c>
      <c r="AW46" s="7">
        <f t="shared" ca="1" si="51"/>
        <v>1.6573972718618704E-3</v>
      </c>
      <c r="AX46" s="7">
        <f t="shared" ca="1" si="51"/>
        <v>1.6573972718618704E-3</v>
      </c>
      <c r="AY46" s="7">
        <f t="shared" ca="1" si="51"/>
        <v>1.6573972718618704E-3</v>
      </c>
      <c r="AZ46" s="7">
        <f t="shared" ca="1" si="51"/>
        <v>1.0143389818888522E-2</v>
      </c>
      <c r="BA46" s="7">
        <f t="shared" ca="1" si="51"/>
        <v>1.0143389818888522E-2</v>
      </c>
      <c r="BB46" s="7">
        <f t="shared" ca="1" si="51"/>
        <v>1.0143389818888522E-2</v>
      </c>
      <c r="BC46" s="7">
        <f ca="1">VLOOKUP($A46, INDIRECT("'"&amp;BC42&amp;"'!A3:I220"), 9, FALSE)</f>
        <v>1.0143389818888522E-2</v>
      </c>
      <c r="BD46" s="7">
        <f t="shared" ca="1" si="51"/>
        <v>1.0143389818888522E-2</v>
      </c>
      <c r="BE46" s="7">
        <f t="shared" ca="1" si="51"/>
        <v>1.0143389818888522E-2</v>
      </c>
      <c r="BF46" s="7">
        <f t="shared" ca="1" si="51"/>
        <v>1.0143389818888522E-2</v>
      </c>
      <c r="BG46" s="7">
        <f t="shared" ca="1" si="51"/>
        <v>1.0143389818888522E-2</v>
      </c>
      <c r="BH46" s="7">
        <f t="shared" ca="1" si="51"/>
        <v>1.0143389818888522E-2</v>
      </c>
      <c r="BI46" s="7">
        <f t="shared" ca="1" si="51"/>
        <v>1.0143389818888522E-2</v>
      </c>
      <c r="BJ46" s="7">
        <f t="shared" ca="1" si="51"/>
        <v>1.0143389818888522E-2</v>
      </c>
      <c r="BK46" s="7">
        <f t="shared" ca="1" si="51"/>
        <v>1.1096088805716985E-2</v>
      </c>
      <c r="BL46" s="7">
        <f t="shared" ca="1" si="51"/>
        <v>1.1096088805716985E-2</v>
      </c>
    </row>
    <row r="47" spans="1:64" x14ac:dyDescent="0.25">
      <c r="C47" s="2" t="s">
        <v>338</v>
      </c>
      <c r="D47" s="2" t="s">
        <v>339</v>
      </c>
      <c r="E47" s="2" t="s">
        <v>337</v>
      </c>
      <c r="F47" s="2" t="s">
        <v>340</v>
      </c>
      <c r="G47" s="2" t="s">
        <v>342</v>
      </c>
      <c r="H47" s="2" t="s">
        <v>343</v>
      </c>
      <c r="I47" s="2" t="s">
        <v>344</v>
      </c>
      <c r="J47" s="2" t="s">
        <v>345</v>
      </c>
      <c r="K47" s="2" t="s">
        <v>346</v>
      </c>
      <c r="L47" s="2" t="s">
        <v>347</v>
      </c>
      <c r="M47" s="2" t="s">
        <v>348</v>
      </c>
      <c r="N47" s="2" t="s">
        <v>349</v>
      </c>
      <c r="O47" s="2" t="s">
        <v>350</v>
      </c>
      <c r="P47" s="2" t="s">
        <v>351</v>
      </c>
      <c r="Q47" s="2" t="s">
        <v>352</v>
      </c>
      <c r="R47" s="2" t="s">
        <v>353</v>
      </c>
      <c r="S47" s="2" t="s">
        <v>354</v>
      </c>
      <c r="T47" s="2" t="s">
        <v>355</v>
      </c>
      <c r="U47" s="2" t="s">
        <v>434</v>
      </c>
      <c r="V47" s="2" t="s">
        <v>356</v>
      </c>
      <c r="W47" s="2" t="s">
        <v>357</v>
      </c>
      <c r="X47" s="2" t="s">
        <v>358</v>
      </c>
      <c r="Y47" s="2" t="s">
        <v>435</v>
      </c>
      <c r="Z47" s="2" t="s">
        <v>359</v>
      </c>
      <c r="AA47" s="2" t="s">
        <v>360</v>
      </c>
      <c r="AB47" s="2" t="s">
        <v>361</v>
      </c>
      <c r="AC47" s="2" t="s">
        <v>362</v>
      </c>
      <c r="AD47" s="2" t="s">
        <v>363</v>
      </c>
      <c r="AE47" s="2" t="s">
        <v>364</v>
      </c>
      <c r="AF47" s="2" t="s">
        <v>365</v>
      </c>
      <c r="AG47" s="2" t="s">
        <v>366</v>
      </c>
      <c r="AH47" s="2" t="s">
        <v>367</v>
      </c>
      <c r="AI47" s="2" t="s">
        <v>368</v>
      </c>
      <c r="AJ47" s="2" t="s">
        <v>369</v>
      </c>
      <c r="AK47" s="2" t="s">
        <v>370</v>
      </c>
      <c r="AL47" s="2" t="s">
        <v>371</v>
      </c>
      <c r="AM47" s="2" t="s">
        <v>372</v>
      </c>
      <c r="AN47" s="2" t="s">
        <v>373</v>
      </c>
      <c r="AO47" s="2" t="s">
        <v>374</v>
      </c>
      <c r="AP47" s="2" t="s">
        <v>375</v>
      </c>
      <c r="AQ47" s="2" t="s">
        <v>376</v>
      </c>
      <c r="AR47" s="2" t="s">
        <v>377</v>
      </c>
      <c r="AS47" s="2" t="s">
        <v>378</v>
      </c>
      <c r="AT47" s="2" t="s">
        <v>379</v>
      </c>
      <c r="AU47" s="2" t="s">
        <v>380</v>
      </c>
      <c r="AV47" s="2" t="s">
        <v>381</v>
      </c>
      <c r="AW47" s="2" t="s">
        <v>382</v>
      </c>
      <c r="AX47" s="2" t="s">
        <v>383</v>
      </c>
      <c r="AY47" s="2" t="s">
        <v>384</v>
      </c>
      <c r="AZ47" s="2" t="s">
        <v>385</v>
      </c>
      <c r="BA47" s="2" t="s">
        <v>386</v>
      </c>
      <c r="BB47" s="2" t="s">
        <v>387</v>
      </c>
      <c r="BC47" s="2" t="s">
        <v>432</v>
      </c>
      <c r="BD47" s="2" t="s">
        <v>388</v>
      </c>
      <c r="BE47" s="2" t="s">
        <v>389</v>
      </c>
      <c r="BF47" s="2" t="s">
        <v>390</v>
      </c>
      <c r="BG47" s="2" t="s">
        <v>391</v>
      </c>
      <c r="BH47" s="2" t="s">
        <v>392</v>
      </c>
      <c r="BI47" s="2" t="s">
        <v>393</v>
      </c>
      <c r="BJ47" s="2" t="s">
        <v>394</v>
      </c>
      <c r="BK47" s="2" t="s">
        <v>395</v>
      </c>
      <c r="BL47" s="2" t="s">
        <v>396</v>
      </c>
    </row>
    <row r="48" spans="1:64" x14ac:dyDescent="0.25">
      <c r="A48" s="5" t="s">
        <v>40</v>
      </c>
      <c r="B48" t="s">
        <v>398</v>
      </c>
      <c r="C48" s="7">
        <f t="shared" ref="C48:BL48" ca="1" si="52">VLOOKUP($A48, INDIRECT("'"&amp;C47&amp;"'!A3:F220"), 2, FALSE)</f>
        <v>5.4243625234820639E-2</v>
      </c>
      <c r="D48" s="7">
        <f t="shared" ca="1" si="52"/>
        <v>6.0853486745749863E-2</v>
      </c>
      <c r="E48" s="7">
        <f t="shared" ca="1" si="52"/>
        <v>6.9857000158097954E-2</v>
      </c>
      <c r="F48" s="7">
        <f t="shared" ca="1" si="52"/>
        <v>5.8389793800049959E-2</v>
      </c>
      <c r="G48" s="7">
        <f t="shared" ca="1" si="52"/>
        <v>5.8524325295276534E-2</v>
      </c>
      <c r="H48" s="7">
        <f t="shared" ca="1" si="52"/>
        <v>5.7355849329597974E-2</v>
      </c>
      <c r="I48" s="7">
        <f t="shared" ca="1" si="52"/>
        <v>5.3700505048596942E-2</v>
      </c>
      <c r="J48" s="7">
        <f t="shared" ca="1" si="52"/>
        <v>4.8345565304660713E-2</v>
      </c>
      <c r="K48" s="7">
        <f t="shared" ca="1" si="52"/>
        <v>8.5267911144538799E-2</v>
      </c>
      <c r="L48" s="7">
        <f t="shared" ca="1" si="52"/>
        <v>8.6158160720305424E-2</v>
      </c>
      <c r="M48" s="7">
        <f t="shared" ca="1" si="52"/>
        <v>0.10113449649773563</v>
      </c>
      <c r="N48" s="7">
        <f t="shared" ca="1" si="52"/>
        <v>9.5970807949485704E-2</v>
      </c>
      <c r="O48" s="7">
        <f t="shared" ca="1" si="52"/>
        <v>9.8766424292942898E-2</v>
      </c>
      <c r="P48" s="7">
        <f t="shared" ca="1" si="52"/>
        <v>9.2299292852945747E-2</v>
      </c>
      <c r="Q48" s="7">
        <f t="shared" ca="1" si="52"/>
        <v>9.4249182037801998E-2</v>
      </c>
      <c r="R48" s="7">
        <f t="shared" ca="1" si="52"/>
        <v>9.5698339874402072E-2</v>
      </c>
      <c r="S48" s="7">
        <f t="shared" ca="1" si="52"/>
        <v>0.10026434653631666</v>
      </c>
      <c r="T48" s="7">
        <f t="shared" ca="1" si="52"/>
        <v>0.17209192232895829</v>
      </c>
      <c r="U48" s="7">
        <f t="shared" ca="1" si="52"/>
        <v>0.16130058322030685</v>
      </c>
      <c r="V48" s="7">
        <f t="shared" ca="1" si="52"/>
        <v>0.15581655156915294</v>
      </c>
      <c r="W48" s="7">
        <f t="shared" ca="1" si="52"/>
        <v>0.15735806317477041</v>
      </c>
      <c r="X48" s="7">
        <f t="shared" ca="1" si="52"/>
        <v>0.15757230960823043</v>
      </c>
      <c r="Y48" s="7">
        <f t="shared" ca="1" si="52"/>
        <v>0.1649801872684292</v>
      </c>
      <c r="Z48" s="7">
        <f t="shared" ca="1" si="52"/>
        <v>0.16643445928570919</v>
      </c>
      <c r="AA48" s="7">
        <f t="shared" ca="1" si="52"/>
        <v>0.17104302226325085</v>
      </c>
      <c r="AB48" s="7">
        <f t="shared" ca="1" si="52"/>
        <v>0.19900605957368347</v>
      </c>
      <c r="AC48" s="7">
        <f t="shared" ca="1" si="52"/>
        <v>0.20915747034135235</v>
      </c>
      <c r="AD48" s="7">
        <f t="shared" ca="1" si="52"/>
        <v>0.21525217015879994</v>
      </c>
      <c r="AE48" s="7">
        <f t="shared" ca="1" si="52"/>
        <v>0.21823325323924539</v>
      </c>
      <c r="AF48" s="7">
        <f t="shared" ca="1" si="52"/>
        <v>0.22519030955738761</v>
      </c>
      <c r="AG48" s="7">
        <f t="shared" ca="1" si="52"/>
        <v>0.21866123659246928</v>
      </c>
      <c r="AH48" s="7">
        <f t="shared" ca="1" si="52"/>
        <v>0.25042301129149908</v>
      </c>
      <c r="AI48" s="7">
        <f t="shared" ca="1" si="52"/>
        <v>0.21258266661635211</v>
      </c>
      <c r="AJ48" s="7">
        <f t="shared" ca="1" si="52"/>
        <v>0.22005476638652813</v>
      </c>
      <c r="AK48" s="7">
        <f t="shared" ca="1" si="52"/>
        <v>0.16499183845650964</v>
      </c>
      <c r="AL48" s="7">
        <f t="shared" ca="1" si="52"/>
        <v>0.17335821274920202</v>
      </c>
      <c r="AM48" s="7">
        <f t="shared" ca="1" si="52"/>
        <v>0.20872746192773164</v>
      </c>
      <c r="AN48" s="7">
        <f t="shared" ca="1" si="52"/>
        <v>0.18685659969246901</v>
      </c>
      <c r="AO48" s="7">
        <f t="shared" ca="1" si="52"/>
        <v>0.18477531766981856</v>
      </c>
      <c r="AP48" s="7">
        <f t="shared" ca="1" si="52"/>
        <v>0.19495453436273602</v>
      </c>
      <c r="AQ48" s="7">
        <f t="shared" ca="1" si="52"/>
        <v>0.20533268143679495</v>
      </c>
      <c r="AR48" s="7">
        <f t="shared" ca="1" si="52"/>
        <v>0.2088908374596542</v>
      </c>
      <c r="AS48" s="7">
        <f t="shared" ca="1" si="52"/>
        <v>0.20000783873522171</v>
      </c>
      <c r="AT48" s="7">
        <f t="shared" ca="1" si="52"/>
        <v>0.18839276718572748</v>
      </c>
      <c r="AU48" s="7">
        <f t="shared" ca="1" si="52"/>
        <v>0.14367194251192317</v>
      </c>
      <c r="AV48" s="7">
        <f t="shared" ca="1" si="52"/>
        <v>0.21464810940676404</v>
      </c>
      <c r="AW48" s="7">
        <f t="shared" ca="1" si="52"/>
        <v>0.20825907971978189</v>
      </c>
      <c r="AX48" s="7">
        <f t="shared" ca="1" si="52"/>
        <v>0.21071552902790999</v>
      </c>
      <c r="AY48" s="7">
        <f t="shared" ca="1" si="52"/>
        <v>0.19418702884102029</v>
      </c>
      <c r="AZ48" s="7">
        <f t="shared" ca="1" si="52"/>
        <v>0.1908232392469853</v>
      </c>
      <c r="BA48" s="7">
        <f t="shared" ca="1" si="52"/>
        <v>0.19019395729497646</v>
      </c>
      <c r="BB48" s="7">
        <f t="shared" ca="1" si="52"/>
        <v>0.27108441221780016</v>
      </c>
      <c r="BC48" s="7">
        <f t="shared" ca="1" si="52"/>
        <v>0.28316484971940248</v>
      </c>
      <c r="BD48" s="7">
        <f t="shared" ca="1" si="52"/>
        <v>0.27774889260915309</v>
      </c>
      <c r="BE48" s="7">
        <f t="shared" ca="1" si="52"/>
        <v>0.28217515065993504</v>
      </c>
      <c r="BF48" s="7">
        <f t="shared" ca="1" si="52"/>
        <v>0.27872943929025074</v>
      </c>
      <c r="BG48" s="7">
        <f t="shared" ca="1" si="52"/>
        <v>0.28264082717978478</v>
      </c>
      <c r="BH48" s="7">
        <f t="shared" ca="1" si="52"/>
        <v>0.28339616823834757</v>
      </c>
      <c r="BI48" s="7">
        <f t="shared" ca="1" si="52"/>
        <v>0.27733734123314163</v>
      </c>
      <c r="BJ48" s="7">
        <f t="shared" ca="1" si="52"/>
        <v>0.28180542828478777</v>
      </c>
      <c r="BK48" s="7">
        <f t="shared" ca="1" si="52"/>
        <v>0.27483589165812355</v>
      </c>
      <c r="BL48" s="7">
        <f t="shared" ca="1" si="52"/>
        <v>0.27382468706494995</v>
      </c>
    </row>
    <row r="49" spans="1:64" x14ac:dyDescent="0.25">
      <c r="A49" s="5" t="s">
        <v>40</v>
      </c>
      <c r="B49" t="s">
        <v>397</v>
      </c>
      <c r="C49" s="7">
        <f ca="1">VLOOKUP($A49, INDIRECT("'"&amp;C47&amp;"'!A3:F220"), 3, FALSE)</f>
        <v>0.11161343244781095</v>
      </c>
      <c r="D49" s="7">
        <f t="shared" ref="D49:BL49" ca="1" si="53">VLOOKUP($A49, INDIRECT("'"&amp;D47&amp;"'!A3:F220"), 3, FALSE)</f>
        <v>0.12035606881306705</v>
      </c>
      <c r="E49" s="7">
        <f t="shared" ca="1" si="53"/>
        <v>0.1313631411738678</v>
      </c>
      <c r="F49" s="7">
        <f t="shared" ca="1" si="53"/>
        <v>0.10662185013483889</v>
      </c>
      <c r="G49" s="7">
        <f t="shared" ca="1" si="53"/>
        <v>9.9519043179981614E-2</v>
      </c>
      <c r="H49" s="7">
        <f t="shared" ca="1" si="53"/>
        <v>9.2834657097134524E-2</v>
      </c>
      <c r="I49" s="7">
        <f t="shared" ca="1" si="53"/>
        <v>8.4583475463394203E-2</v>
      </c>
      <c r="J49" s="7">
        <f t="shared" ca="1" si="53"/>
        <v>8.0819689027613204E-2</v>
      </c>
      <c r="K49" s="7">
        <f t="shared" ca="1" si="53"/>
        <v>8.4319346809433329E-2</v>
      </c>
      <c r="L49" s="7">
        <f t="shared" ca="1" si="53"/>
        <v>7.8825085789182819E-2</v>
      </c>
      <c r="M49" s="7">
        <f t="shared" ca="1" si="53"/>
        <v>8.4053342746368623E-2</v>
      </c>
      <c r="N49" s="7">
        <f t="shared" ca="1" si="53"/>
        <v>8.3019045021469645E-2</v>
      </c>
      <c r="O49" s="7">
        <f t="shared" ca="1" si="53"/>
        <v>8.2167703332847605E-2</v>
      </c>
      <c r="P49" s="7">
        <f t="shared" ca="1" si="53"/>
        <v>8.3011343442869243E-2</v>
      </c>
      <c r="Q49" s="7">
        <f t="shared" ca="1" si="53"/>
        <v>7.8297219223897208E-2</v>
      </c>
      <c r="R49" s="7">
        <f t="shared" ca="1" si="53"/>
        <v>8.2029750099772869E-2</v>
      </c>
      <c r="S49" s="7">
        <f t="shared" ca="1" si="53"/>
        <v>8.7453393558620696E-2</v>
      </c>
      <c r="T49" s="7">
        <f t="shared" ca="1" si="53"/>
        <v>9.1706360886485747E-2</v>
      </c>
      <c r="U49" s="7">
        <f ca="1">VLOOKUP($A49, INDIRECT("'"&amp;U47&amp;"'!A3:F220"), 3, FALSE)</f>
        <v>8.92876174247548E-2</v>
      </c>
      <c r="V49" s="7">
        <f ca="1">VLOOKUP($A49, INDIRECT("'"&amp;V47&amp;"'!A3:F220"), 3, FALSE)</f>
        <v>8.6392117129888882E-2</v>
      </c>
      <c r="W49" s="7">
        <f ca="1">VLOOKUP($A49, INDIRECT("'"&amp;W47&amp;"'!A3:F220"), 3, FALSE)</f>
        <v>8.8199223445485059E-2</v>
      </c>
      <c r="X49" s="7">
        <f ca="1">VLOOKUP($A49, INDIRECT("'"&amp;X47&amp;"'!A3:F220"), 3, FALSE)</f>
        <v>9.2805826326640195E-2</v>
      </c>
      <c r="Y49" s="7">
        <f ca="1">VLOOKUP($A49, INDIRECT("'"&amp;Y47&amp;"'!A3:F220"), 3, FALSE)</f>
        <v>8.8510560152104692E-2</v>
      </c>
      <c r="Z49" s="7">
        <f t="shared" ref="Z49:BL49" ca="1" si="54">VLOOKUP($A49, INDIRECT("'"&amp;Z47&amp;"'!A3:F220"), 3, FALSE)</f>
        <v>8.7751173947103731E-2</v>
      </c>
      <c r="AA49" s="7">
        <f t="shared" ca="1" si="54"/>
        <v>8.890645349916429E-2</v>
      </c>
      <c r="AB49" s="7">
        <f t="shared" ca="1" si="54"/>
        <v>8.6313739694702352E-2</v>
      </c>
      <c r="AC49" s="7">
        <f t="shared" ca="1" si="54"/>
        <v>8.8952049583705575E-2</v>
      </c>
      <c r="AD49" s="7">
        <f t="shared" ca="1" si="54"/>
        <v>9.3182818127417175E-2</v>
      </c>
      <c r="AE49" s="7">
        <f t="shared" ca="1" si="54"/>
        <v>9.25064353509608E-2</v>
      </c>
      <c r="AF49" s="7">
        <f t="shared" ca="1" si="54"/>
        <v>9.3339264845722136E-2</v>
      </c>
      <c r="AG49" s="7">
        <f t="shared" ca="1" si="54"/>
        <v>9.8576415726688224E-2</v>
      </c>
      <c r="AH49" s="7">
        <f t="shared" ca="1" si="54"/>
        <v>0.10836847703539594</v>
      </c>
      <c r="AI49" s="7">
        <f t="shared" ca="1" si="54"/>
        <v>0.1145776770764013</v>
      </c>
      <c r="AJ49" s="7">
        <f t="shared" ca="1" si="54"/>
        <v>0.12191225482883561</v>
      </c>
      <c r="AK49" s="7">
        <f t="shared" ca="1" si="54"/>
        <v>0.12517817066289147</v>
      </c>
      <c r="AL49" s="7">
        <f t="shared" ca="1" si="54"/>
        <v>0.13513933545060799</v>
      </c>
      <c r="AM49" s="7">
        <f t="shared" ca="1" si="54"/>
        <v>0.11663563843592922</v>
      </c>
      <c r="AN49" s="7">
        <f t="shared" ca="1" si="54"/>
        <v>0.10755413436044303</v>
      </c>
      <c r="AO49" s="7">
        <f t="shared" ca="1" si="54"/>
        <v>0.10899608485637508</v>
      </c>
      <c r="AP49" s="7">
        <f t="shared" ca="1" si="54"/>
        <v>0.12677608102309273</v>
      </c>
      <c r="AQ49" s="7">
        <f t="shared" ca="1" si="54"/>
        <v>0.13595220413449111</v>
      </c>
      <c r="AR49" s="7">
        <f t="shared" ca="1" si="54"/>
        <v>0.1403153435567279</v>
      </c>
      <c r="AS49" s="7">
        <f t="shared" ca="1" si="54"/>
        <v>0.14249355420015547</v>
      </c>
      <c r="AT49" s="7">
        <f t="shared" ca="1" si="54"/>
        <v>0.13545832363983951</v>
      </c>
      <c r="AU49" s="7">
        <f t="shared" ca="1" si="54"/>
        <v>0.14567218470484686</v>
      </c>
      <c r="AV49" s="7">
        <f t="shared" ca="1" si="54"/>
        <v>0.14902969784481057</v>
      </c>
      <c r="AW49" s="7">
        <f t="shared" ca="1" si="54"/>
        <v>0.1450391928908113</v>
      </c>
      <c r="AX49" s="7">
        <f t="shared" ca="1" si="54"/>
        <v>0.14544046458937351</v>
      </c>
      <c r="AY49" s="7">
        <f t="shared" ca="1" si="54"/>
        <v>0.12984090905066617</v>
      </c>
      <c r="AZ49" s="7">
        <f t="shared" ca="1" si="54"/>
        <v>0.12697145683622732</v>
      </c>
      <c r="BA49" s="7">
        <f t="shared" ca="1" si="54"/>
        <v>0.12680876056200216</v>
      </c>
      <c r="BB49" s="7">
        <f t="shared" ca="1" si="54"/>
        <v>0.12630078595254293</v>
      </c>
      <c r="BC49" s="7">
        <f ca="1">VLOOKUP($A49, INDIRECT("'"&amp;BC47&amp;"'!A3:F220"), 3, FALSE)</f>
        <v>0.13185715567607229</v>
      </c>
      <c r="BD49" s="7">
        <f t="shared" ref="BD49:BL49" ca="1" si="55">VLOOKUP($A49, INDIRECT("'"&amp;BD47&amp;"'!A3:F220"), 3, FALSE)</f>
        <v>0.13229008107041274</v>
      </c>
      <c r="BE49" s="7">
        <f t="shared" ca="1" si="55"/>
        <v>0.16634799405112888</v>
      </c>
      <c r="BF49" s="7">
        <f t="shared" ca="1" si="55"/>
        <v>0.12501818958987898</v>
      </c>
      <c r="BG49" s="7">
        <f t="shared" ca="1" si="55"/>
        <v>0.1264262041222502</v>
      </c>
      <c r="BH49" s="7">
        <f t="shared" ca="1" si="55"/>
        <v>0.12579415189113427</v>
      </c>
      <c r="BI49" s="7">
        <f t="shared" ca="1" si="55"/>
        <v>0.11968442121144826</v>
      </c>
      <c r="BJ49" s="7">
        <f t="shared" ca="1" si="55"/>
        <v>0.12252069391514983</v>
      </c>
      <c r="BK49" s="7">
        <f t="shared" ca="1" si="55"/>
        <v>0.11808765481011237</v>
      </c>
      <c r="BL49" s="7">
        <f t="shared" ca="1" si="55"/>
        <v>0.11120143825275787</v>
      </c>
    </row>
    <row r="50" spans="1:64" x14ac:dyDescent="0.25">
      <c r="A50" s="5" t="s">
        <v>40</v>
      </c>
      <c r="B50" t="s">
        <v>399</v>
      </c>
      <c r="C50" s="7">
        <f ca="1">VLOOKUP($A50, INDIRECT("'"&amp;C47&amp;"'!A3:F220"), 5, FALSE)</f>
        <v>5.7369807212990315E-2</v>
      </c>
      <c r="D50" s="7">
        <f t="shared" ref="D50:BL50" ca="1" si="56">VLOOKUP($A50, INDIRECT("'"&amp;D47&amp;"'!A3:F220"), 5, FALSE)</f>
        <v>5.9502582067317192E-2</v>
      </c>
      <c r="E50" s="7">
        <f t="shared" ca="1" si="56"/>
        <v>6.1506141015769844E-2</v>
      </c>
      <c r="F50" s="7">
        <f t="shared" ca="1" si="56"/>
        <v>4.8232056334788935E-2</v>
      </c>
      <c r="G50" s="7">
        <f t="shared" ca="1" si="56"/>
        <v>4.099471788470508E-2</v>
      </c>
      <c r="H50" s="7">
        <f t="shared" ca="1" si="56"/>
        <v>3.5478807767536549E-2</v>
      </c>
      <c r="I50" s="7">
        <f t="shared" ca="1" si="56"/>
        <v>3.0882970414797262E-2</v>
      </c>
      <c r="J50" s="7">
        <f t="shared" ca="1" si="56"/>
        <v>3.247412372295249E-2</v>
      </c>
      <c r="K50" s="7">
        <f t="shared" ca="1" si="56"/>
        <v>-9.4856433510547011E-4</v>
      </c>
      <c r="L50" s="7">
        <f t="shared" ca="1" si="56"/>
        <v>-7.3330749311226046E-3</v>
      </c>
      <c r="M50" s="7">
        <f t="shared" ca="1" si="56"/>
        <v>-1.7081153751367012E-2</v>
      </c>
      <c r="N50" s="7">
        <f t="shared" ca="1" si="56"/>
        <v>-1.2951762928016058E-2</v>
      </c>
      <c r="O50" s="7">
        <f t="shared" ca="1" si="56"/>
        <v>-1.6598720960095292E-2</v>
      </c>
      <c r="P50" s="7">
        <f t="shared" ca="1" si="56"/>
        <v>-9.2879494100765042E-3</v>
      </c>
      <c r="Q50" s="7">
        <f t="shared" ca="1" si="56"/>
        <v>-1.5951962813904791E-2</v>
      </c>
      <c r="R50" s="7">
        <f t="shared" ca="1" si="56"/>
        <v>-1.3668589774629203E-2</v>
      </c>
      <c r="S50" s="7">
        <f t="shared" ca="1" si="56"/>
        <v>-1.2810952977695966E-2</v>
      </c>
      <c r="T50" s="7">
        <f t="shared" ca="1" si="56"/>
        <v>-8.0385561442472539E-2</v>
      </c>
      <c r="U50" s="7">
        <f ca="1">VLOOKUP($A50, INDIRECT("'"&amp;U47&amp;"'!A3:F220"), 5, FALSE)</f>
        <v>-7.2012965795552053E-2</v>
      </c>
      <c r="V50" s="7">
        <f ca="1">VLOOKUP($A50, INDIRECT("'"&amp;V47&amp;"'!A3:F220"), 5, FALSE)</f>
        <v>-6.9424434439264063E-2</v>
      </c>
      <c r="W50" s="7">
        <f ca="1">VLOOKUP($A50, INDIRECT("'"&amp;W47&amp;"'!A3:F220"), 5, FALSE)</f>
        <v>-6.9158839729285354E-2</v>
      </c>
      <c r="X50" s="7">
        <f ca="1">VLOOKUP($A50, INDIRECT("'"&amp;X47&amp;"'!A3:F220"), 5, FALSE)</f>
        <v>-6.4766483281590237E-2</v>
      </c>
      <c r="Y50" s="7">
        <f ca="1">VLOOKUP($A50, INDIRECT("'"&amp;Y47&amp;"'!A3:F220"), 5, FALSE)</f>
        <v>-7.6469627116324504E-2</v>
      </c>
      <c r="Z50" s="7">
        <f t="shared" ref="Z50:BL50" ca="1" si="57">VLOOKUP($A50, INDIRECT("'"&amp;Z47&amp;"'!A3:F220"), 5, FALSE)</f>
        <v>-7.8683285338605455E-2</v>
      </c>
      <c r="AA50" s="7">
        <f t="shared" ca="1" si="57"/>
        <v>-8.2136568764086565E-2</v>
      </c>
      <c r="AB50" s="7">
        <f t="shared" ca="1" si="57"/>
        <v>-0.11269231987898112</v>
      </c>
      <c r="AC50" s="7">
        <f t="shared" ca="1" si="57"/>
        <v>-0.12020542075764677</v>
      </c>
      <c r="AD50" s="7">
        <f t="shared" ca="1" si="57"/>
        <v>-0.12206935203138276</v>
      </c>
      <c r="AE50" s="7">
        <f t="shared" ca="1" si="57"/>
        <v>-0.1257268178882846</v>
      </c>
      <c r="AF50" s="7">
        <f t="shared" ca="1" si="57"/>
        <v>-0.13185104471166548</v>
      </c>
      <c r="AG50" s="7">
        <f t="shared" ca="1" si="57"/>
        <v>-0.12008482086578105</v>
      </c>
      <c r="AH50" s="7">
        <f t="shared" ca="1" si="57"/>
        <v>-0.14205453425610315</v>
      </c>
      <c r="AI50" s="7">
        <f t="shared" ca="1" si="57"/>
        <v>-9.8004989539950807E-2</v>
      </c>
      <c r="AJ50" s="7">
        <f t="shared" ca="1" si="57"/>
        <v>-9.8142511557692519E-2</v>
      </c>
      <c r="AK50" s="7">
        <f t="shared" ca="1" si="57"/>
        <v>-3.9813667793618168E-2</v>
      </c>
      <c r="AL50" s="7">
        <f t="shared" ca="1" si="57"/>
        <v>-3.8218877298594023E-2</v>
      </c>
      <c r="AM50" s="7">
        <f t="shared" ca="1" si="57"/>
        <v>-9.2091823491802421E-2</v>
      </c>
      <c r="AN50" s="7">
        <f t="shared" ca="1" si="57"/>
        <v>-7.9302465332025979E-2</v>
      </c>
      <c r="AO50" s="7">
        <f t="shared" ca="1" si="57"/>
        <v>-7.5779232813443481E-2</v>
      </c>
      <c r="AP50" s="7">
        <f t="shared" ca="1" si="57"/>
        <v>-6.8178453339643286E-2</v>
      </c>
      <c r="AQ50" s="7">
        <f t="shared" ca="1" si="57"/>
        <v>-6.9380477302303845E-2</v>
      </c>
      <c r="AR50" s="7">
        <f t="shared" ca="1" si="57"/>
        <v>-6.8575493902926304E-2</v>
      </c>
      <c r="AS50" s="7">
        <f t="shared" ca="1" si="57"/>
        <v>-5.751428453506624E-2</v>
      </c>
      <c r="AT50" s="7">
        <f t="shared" ca="1" si="57"/>
        <v>-5.2934443545887971E-2</v>
      </c>
      <c r="AU50" s="7">
        <f t="shared" ca="1" si="57"/>
        <v>2.0002421929236902E-3</v>
      </c>
      <c r="AV50" s="7">
        <f t="shared" ca="1" si="57"/>
        <v>-6.5618411561953471E-2</v>
      </c>
      <c r="AW50" s="7">
        <f t="shared" ca="1" si="57"/>
        <v>-6.321988682897059E-2</v>
      </c>
      <c r="AX50" s="7">
        <f t="shared" ca="1" si="57"/>
        <v>-6.5275064438536479E-2</v>
      </c>
      <c r="AY50" s="7">
        <f t="shared" ca="1" si="57"/>
        <v>-6.4346119790354123E-2</v>
      </c>
      <c r="AZ50" s="7">
        <f t="shared" ca="1" si="57"/>
        <v>-6.3851782410757979E-2</v>
      </c>
      <c r="BA50" s="7">
        <f t="shared" ca="1" si="57"/>
        <v>-6.3385196732974297E-2</v>
      </c>
      <c r="BB50" s="7">
        <f t="shared" ca="1" si="57"/>
        <v>-0.14478362626525723</v>
      </c>
      <c r="BC50" s="7">
        <f ca="1">VLOOKUP($A50, INDIRECT("'"&amp;BC47&amp;"'!A3:F220"), 5, FALSE)</f>
        <v>-0.15130769404333019</v>
      </c>
      <c r="BD50" s="7">
        <f t="shared" ref="BD50:BL50" ca="1" si="58">VLOOKUP($A50, INDIRECT("'"&amp;BD47&amp;"'!A3:F220"), 5, FALSE)</f>
        <v>-0.14545881153874035</v>
      </c>
      <c r="BE50" s="7">
        <f t="shared" ca="1" si="58"/>
        <v>-0.11582715660880616</v>
      </c>
      <c r="BF50" s="7">
        <f t="shared" ca="1" si="58"/>
        <v>-0.15371124970037175</v>
      </c>
      <c r="BG50" s="7">
        <f t="shared" ca="1" si="58"/>
        <v>-0.15621462305753459</v>
      </c>
      <c r="BH50" s="7">
        <f t="shared" ca="1" si="58"/>
        <v>-0.1576020163472133</v>
      </c>
      <c r="BI50" s="7">
        <f t="shared" ca="1" si="58"/>
        <v>-0.15765292002169337</v>
      </c>
      <c r="BJ50" s="7">
        <f t="shared" ca="1" si="58"/>
        <v>-0.15928473436963794</v>
      </c>
      <c r="BK50" s="7">
        <f t="shared" ca="1" si="58"/>
        <v>-0.1567482368480112</v>
      </c>
      <c r="BL50" s="7">
        <f t="shared" ca="1" si="58"/>
        <v>-0.16262324881219209</v>
      </c>
    </row>
    <row r="51" spans="1:64" x14ac:dyDescent="0.25">
      <c r="A51" s="5" t="s">
        <v>40</v>
      </c>
      <c r="B51" t="s">
        <v>400</v>
      </c>
      <c r="C51" s="7">
        <f ca="1">VLOOKUP($A51, INDIRECT("'"&amp;C47&amp;"'!A3:I220"), 9, FALSE)</f>
        <v>4.0540271069047937E-2</v>
      </c>
      <c r="D51" s="7">
        <f t="shared" ref="D51:BL51" ca="1" si="59">VLOOKUP($A51, INDIRECT("'"&amp;D47&amp;"'!A3:I220"), 9, FALSE)</f>
        <v>4.0540271069047937E-2</v>
      </c>
      <c r="E51" s="7">
        <f t="shared" ca="1" si="59"/>
        <v>4.0540271069047937E-2</v>
      </c>
      <c r="F51" s="7">
        <f t="shared" ca="1" si="59"/>
        <v>4.0540271069047937E-2</v>
      </c>
      <c r="G51" s="7">
        <f t="shared" ca="1" si="59"/>
        <v>3.5823705192955003E-2</v>
      </c>
      <c r="H51" s="7">
        <f t="shared" ca="1" si="59"/>
        <v>3.5823705192955003E-2</v>
      </c>
      <c r="I51" s="7">
        <f t="shared" ca="1" si="59"/>
        <v>3.5823705192955003E-2</v>
      </c>
      <c r="J51" s="7">
        <f t="shared" ca="1" si="59"/>
        <v>3.5823705192955003E-2</v>
      </c>
      <c r="K51" s="7">
        <f t="shared" ca="1" si="59"/>
        <v>3.6050181621094517E-2</v>
      </c>
      <c r="L51" s="7">
        <f t="shared" ca="1" si="59"/>
        <v>3.5823705192955003E-2</v>
      </c>
      <c r="M51" s="7">
        <f t="shared" ca="1" si="59"/>
        <v>3.5823705192955003E-2</v>
      </c>
      <c r="N51" s="7">
        <f t="shared" ca="1" si="59"/>
        <v>3.5823705192955003E-2</v>
      </c>
      <c r="O51" s="7">
        <f t="shared" ca="1" si="59"/>
        <v>3.5823705192955003E-2</v>
      </c>
      <c r="P51" s="7">
        <f t="shared" ca="1" si="59"/>
        <v>3.5823705192955003E-2</v>
      </c>
      <c r="Q51" s="7">
        <f t="shared" ca="1" si="59"/>
        <v>3.5823705192955003E-2</v>
      </c>
      <c r="R51" s="7">
        <f t="shared" ca="1" si="59"/>
        <v>3.5823705192955003E-2</v>
      </c>
      <c r="S51" s="7">
        <f t="shared" ca="1" si="59"/>
        <v>3.5823705192955003E-2</v>
      </c>
      <c r="T51" s="7">
        <f t="shared" ca="1" si="59"/>
        <v>3.5823705192955003E-2</v>
      </c>
      <c r="U51" s="7">
        <f ca="1">VLOOKUP($A51, INDIRECT("'"&amp;U47&amp;"'!A3:I220"), 9, FALSE)</f>
        <v>3.5823705192955003E-2</v>
      </c>
      <c r="V51" s="7">
        <f ca="1">VLOOKUP($A51, INDIRECT("'"&amp;V47&amp;"'!A3:I220"), 9, FALSE)</f>
        <v>3.5823705192955003E-2</v>
      </c>
      <c r="W51" s="7">
        <f ca="1">VLOOKUP($A51, INDIRECT("'"&amp;W47&amp;"'!A3:I220"), 9, FALSE)</f>
        <v>3.5823705192955003E-2</v>
      </c>
      <c r="X51" s="7">
        <f ca="1">VLOOKUP($A51, INDIRECT("'"&amp;X47&amp;"'!A3:I220"), 9, FALSE)</f>
        <v>3.5823705192955003E-2</v>
      </c>
      <c r="Y51" s="7">
        <f ca="1">VLOOKUP($A51, INDIRECT("'"&amp;Y47&amp;"'!A3:I220"), 9, FALSE)</f>
        <v>3.5823705192955003E-2</v>
      </c>
      <c r="Z51" s="7">
        <f t="shared" ref="Z51:BL51" ca="1" si="60">VLOOKUP($A51, INDIRECT("'"&amp;Z47&amp;"'!A3:I220"), 9, FALSE)</f>
        <v>3.5823705192955003E-2</v>
      </c>
      <c r="AA51" s="7">
        <f t="shared" ca="1" si="60"/>
        <v>3.5823705192955003E-2</v>
      </c>
      <c r="AB51" s="7">
        <f t="shared" ca="1" si="60"/>
        <v>3.5823705192955003E-2</v>
      </c>
      <c r="AC51" s="7">
        <f t="shared" ca="1" si="60"/>
        <v>3.5823705192955003E-2</v>
      </c>
      <c r="AD51" s="7">
        <f t="shared" ca="1" si="60"/>
        <v>3.5823705192955003E-2</v>
      </c>
      <c r="AE51" s="7">
        <f t="shared" ca="1" si="60"/>
        <v>3.5823705192955003E-2</v>
      </c>
      <c r="AF51" s="7">
        <f t="shared" ca="1" si="60"/>
        <v>3.5823705192955003E-2</v>
      </c>
      <c r="AG51" s="7">
        <f t="shared" ca="1" si="60"/>
        <v>3.5823705192955003E-2</v>
      </c>
      <c r="AH51" s="7">
        <f t="shared" ca="1" si="60"/>
        <v>3.5823705192955003E-2</v>
      </c>
      <c r="AI51" s="7">
        <f t="shared" ca="1" si="60"/>
        <v>3.5823705192955003E-2</v>
      </c>
      <c r="AJ51" s="7">
        <f t="shared" ca="1" si="60"/>
        <v>3.5823705192955003E-2</v>
      </c>
      <c r="AK51" s="7">
        <f t="shared" ca="1" si="60"/>
        <v>3.5823705192955003E-2</v>
      </c>
      <c r="AL51" s="7">
        <f t="shared" ca="1" si="60"/>
        <v>3.5823705192955003E-2</v>
      </c>
      <c r="AM51" s="7">
        <f t="shared" ca="1" si="60"/>
        <v>3.5823705192955003E-2</v>
      </c>
      <c r="AN51" s="7">
        <f t="shared" ca="1" si="60"/>
        <v>3.5823705192955003E-2</v>
      </c>
      <c r="AO51" s="7">
        <f t="shared" ca="1" si="60"/>
        <v>3.5823705192955003E-2</v>
      </c>
      <c r="AP51" s="7">
        <f t="shared" ca="1" si="60"/>
        <v>3.5823705192955003E-2</v>
      </c>
      <c r="AQ51" s="7">
        <f t="shared" ca="1" si="60"/>
        <v>3.5823705192955003E-2</v>
      </c>
      <c r="AR51" s="7">
        <f t="shared" ca="1" si="60"/>
        <v>3.5823705192955003E-2</v>
      </c>
      <c r="AS51" s="7">
        <f t="shared" ca="1" si="60"/>
        <v>3.5823705192955003E-2</v>
      </c>
      <c r="AT51" s="7">
        <f t="shared" ca="1" si="60"/>
        <v>3.5823705192955003E-2</v>
      </c>
      <c r="AU51" s="7">
        <f t="shared" ca="1" si="60"/>
        <v>3.5823705192955003E-2</v>
      </c>
      <c r="AV51" s="7">
        <f t="shared" ca="1" si="60"/>
        <v>3.5823705192955003E-2</v>
      </c>
      <c r="AW51" s="7">
        <f t="shared" ca="1" si="60"/>
        <v>3.5823705192955003E-2</v>
      </c>
      <c r="AX51" s="7">
        <f t="shared" ca="1" si="60"/>
        <v>3.5823705192955003E-2</v>
      </c>
      <c r="AY51" s="7">
        <f t="shared" ca="1" si="60"/>
        <v>3.5823705192955003E-2</v>
      </c>
      <c r="AZ51" s="7">
        <f t="shared" ca="1" si="60"/>
        <v>8.9048175537592936E-2</v>
      </c>
      <c r="BA51" s="7">
        <f t="shared" ca="1" si="60"/>
        <v>8.9048175537592936E-2</v>
      </c>
      <c r="BB51" s="7">
        <f t="shared" ca="1" si="60"/>
        <v>8.9048175537592936E-2</v>
      </c>
      <c r="BC51" s="7">
        <f ca="1">VLOOKUP($A51, INDIRECT("'"&amp;BC47&amp;"'!A3:I220"), 9, FALSE)</f>
        <v>8.9048175537592936E-2</v>
      </c>
      <c r="BD51" s="7">
        <f t="shared" ref="BD51:BL51" ca="1" si="61">VLOOKUP($A51, INDIRECT("'"&amp;BD47&amp;"'!A3:I220"), 9, FALSE)</f>
        <v>8.9048175537592936E-2</v>
      </c>
      <c r="BE51" s="7">
        <f t="shared" ca="1" si="61"/>
        <v>8.9048175537592936E-2</v>
      </c>
      <c r="BF51" s="7">
        <f t="shared" ca="1" si="61"/>
        <v>8.9048175537592936E-2</v>
      </c>
      <c r="BG51" s="7">
        <f t="shared" ca="1" si="61"/>
        <v>8.9048175537592936E-2</v>
      </c>
      <c r="BH51" s="7">
        <f t="shared" ca="1" si="61"/>
        <v>8.9048175537592936E-2</v>
      </c>
      <c r="BI51" s="7">
        <f t="shared" ca="1" si="61"/>
        <v>8.9048175537592936E-2</v>
      </c>
      <c r="BJ51" s="7">
        <f t="shared" ca="1" si="61"/>
        <v>8.9048175537592936E-2</v>
      </c>
      <c r="BK51" s="7">
        <f t="shared" ca="1" si="61"/>
        <v>8.3008691555220421E-2</v>
      </c>
      <c r="BL51" s="7">
        <f t="shared" ca="1" si="61"/>
        <v>8.3008691555220421E-2</v>
      </c>
    </row>
    <row r="52" spans="1:64" x14ac:dyDescent="0.25">
      <c r="C52" s="2" t="s">
        <v>338</v>
      </c>
      <c r="D52" s="2" t="s">
        <v>339</v>
      </c>
      <c r="E52" s="2" t="s">
        <v>337</v>
      </c>
      <c r="F52" s="2" t="s">
        <v>340</v>
      </c>
      <c r="G52" s="2" t="s">
        <v>342</v>
      </c>
      <c r="H52" s="2" t="s">
        <v>343</v>
      </c>
      <c r="I52" s="2" t="s">
        <v>344</v>
      </c>
      <c r="J52" s="2" t="s">
        <v>345</v>
      </c>
      <c r="K52" s="2" t="s">
        <v>346</v>
      </c>
      <c r="L52" s="2" t="s">
        <v>347</v>
      </c>
      <c r="M52" s="2" t="s">
        <v>348</v>
      </c>
      <c r="N52" s="2" t="s">
        <v>349</v>
      </c>
      <c r="O52" s="2" t="s">
        <v>350</v>
      </c>
      <c r="P52" s="2" t="s">
        <v>351</v>
      </c>
      <c r="Q52" s="2" t="s">
        <v>352</v>
      </c>
      <c r="R52" s="2" t="s">
        <v>353</v>
      </c>
      <c r="S52" s="2" t="s">
        <v>354</v>
      </c>
      <c r="T52" s="2" t="s">
        <v>355</v>
      </c>
      <c r="U52" s="2" t="s">
        <v>434</v>
      </c>
      <c r="V52" s="2" t="s">
        <v>356</v>
      </c>
      <c r="W52" s="2" t="s">
        <v>357</v>
      </c>
      <c r="X52" s="2" t="s">
        <v>358</v>
      </c>
      <c r="Y52" s="2" t="s">
        <v>435</v>
      </c>
      <c r="Z52" s="2" t="s">
        <v>359</v>
      </c>
      <c r="AA52" s="2" t="s">
        <v>360</v>
      </c>
      <c r="AB52" s="2" t="s">
        <v>361</v>
      </c>
      <c r="AC52" s="2" t="s">
        <v>362</v>
      </c>
      <c r="AD52" s="2" t="s">
        <v>363</v>
      </c>
      <c r="AE52" s="2" t="s">
        <v>364</v>
      </c>
      <c r="AF52" s="2" t="s">
        <v>365</v>
      </c>
      <c r="AG52" s="2" t="s">
        <v>366</v>
      </c>
      <c r="AH52" s="2" t="s">
        <v>367</v>
      </c>
      <c r="AI52" s="2" t="s">
        <v>368</v>
      </c>
      <c r="AJ52" s="2" t="s">
        <v>369</v>
      </c>
      <c r="AK52" s="2" t="s">
        <v>370</v>
      </c>
      <c r="AL52" s="2" t="s">
        <v>371</v>
      </c>
      <c r="AM52" s="2" t="s">
        <v>372</v>
      </c>
      <c r="AN52" s="2" t="s">
        <v>373</v>
      </c>
      <c r="AO52" s="2" t="s">
        <v>374</v>
      </c>
      <c r="AP52" s="2" t="s">
        <v>375</v>
      </c>
      <c r="AQ52" s="2" t="s">
        <v>376</v>
      </c>
      <c r="AR52" s="2" t="s">
        <v>377</v>
      </c>
      <c r="AS52" s="2" t="s">
        <v>378</v>
      </c>
      <c r="AT52" s="2" t="s">
        <v>379</v>
      </c>
      <c r="AU52" s="2" t="s">
        <v>380</v>
      </c>
      <c r="AV52" s="2" t="s">
        <v>381</v>
      </c>
      <c r="AW52" s="2" t="s">
        <v>382</v>
      </c>
      <c r="AX52" s="2" t="s">
        <v>383</v>
      </c>
      <c r="AY52" s="2" t="s">
        <v>384</v>
      </c>
      <c r="AZ52" s="2" t="s">
        <v>385</v>
      </c>
      <c r="BA52" s="2" t="s">
        <v>386</v>
      </c>
      <c r="BB52" s="2" t="s">
        <v>387</v>
      </c>
      <c r="BC52" s="2" t="s">
        <v>432</v>
      </c>
      <c r="BD52" s="2" t="s">
        <v>388</v>
      </c>
      <c r="BE52" s="2" t="s">
        <v>389</v>
      </c>
      <c r="BF52" s="2" t="s">
        <v>390</v>
      </c>
      <c r="BG52" s="2" t="s">
        <v>391</v>
      </c>
      <c r="BH52" s="2" t="s">
        <v>392</v>
      </c>
      <c r="BI52" s="2" t="s">
        <v>393</v>
      </c>
      <c r="BJ52" s="2" t="s">
        <v>394</v>
      </c>
      <c r="BK52" s="2" t="s">
        <v>395</v>
      </c>
      <c r="BL52" s="2" t="s">
        <v>396</v>
      </c>
    </row>
    <row r="53" spans="1:64" x14ac:dyDescent="0.25">
      <c r="A53" s="5" t="s">
        <v>18</v>
      </c>
      <c r="B53" t="s">
        <v>398</v>
      </c>
      <c r="C53" s="7">
        <f t="shared" ref="C53:BL53" ca="1" si="62">VLOOKUP($A53, INDIRECT("'"&amp;C52&amp;"'!A3:F220"), 2, FALSE)</f>
        <v>0.14088042836713646</v>
      </c>
      <c r="D53" s="7">
        <f t="shared" ca="1" si="62"/>
        <v>0.14510068002247484</v>
      </c>
      <c r="E53" s="7">
        <f t="shared" ca="1" si="62"/>
        <v>0.14272849200585219</v>
      </c>
      <c r="F53" s="7">
        <f t="shared" ca="1" si="62"/>
        <v>0.14817484647079385</v>
      </c>
      <c r="G53" s="7">
        <f t="shared" ca="1" si="62"/>
        <v>0.15169356201228343</v>
      </c>
      <c r="H53" s="7">
        <f t="shared" ca="1" si="62"/>
        <v>0.14948844799536357</v>
      </c>
      <c r="I53" s="7">
        <f t="shared" ca="1" si="62"/>
        <v>0.13945574244381276</v>
      </c>
      <c r="J53" s="7">
        <f t="shared" ca="1" si="62"/>
        <v>0.12946968827256833</v>
      </c>
      <c r="K53" s="7">
        <f t="shared" ca="1" si="62"/>
        <v>0.14528284135872377</v>
      </c>
      <c r="L53" s="7">
        <f t="shared" ca="1" si="62"/>
        <v>0.14135811842741994</v>
      </c>
      <c r="M53" s="7">
        <f t="shared" ca="1" si="62"/>
        <v>0.15271281862975783</v>
      </c>
      <c r="N53" s="7">
        <f t="shared" ca="1" si="62"/>
        <v>0.15315237873861531</v>
      </c>
      <c r="O53" s="7">
        <f t="shared" ca="1" si="62"/>
        <v>0.14902665310687382</v>
      </c>
      <c r="P53" s="7">
        <f t="shared" ca="1" si="62"/>
        <v>0.14264693551019492</v>
      </c>
      <c r="Q53" s="7">
        <f t="shared" ca="1" si="62"/>
        <v>0.14443367683366823</v>
      </c>
      <c r="R53" s="7">
        <f t="shared" ca="1" si="62"/>
        <v>0.14521437840123713</v>
      </c>
      <c r="S53" s="7">
        <f t="shared" ca="1" si="62"/>
        <v>0.1429919423831571</v>
      </c>
      <c r="T53" s="7">
        <f t="shared" ca="1" si="62"/>
        <v>0.14669285378308047</v>
      </c>
      <c r="U53" s="7">
        <f t="shared" ca="1" si="62"/>
        <v>0.1448396567538533</v>
      </c>
      <c r="V53" s="7">
        <f t="shared" ca="1" si="62"/>
        <v>0.14774025025219176</v>
      </c>
      <c r="W53" s="7">
        <f t="shared" ca="1" si="62"/>
        <v>0.14562997363028451</v>
      </c>
      <c r="X53" s="7">
        <f t="shared" ca="1" si="62"/>
        <v>0.14487871194030397</v>
      </c>
      <c r="Y53" s="7">
        <f t="shared" ca="1" si="62"/>
        <v>0.14421966334153613</v>
      </c>
      <c r="Z53" s="7">
        <f t="shared" ca="1" si="62"/>
        <v>0.22507748284405249</v>
      </c>
      <c r="AA53" s="7">
        <f t="shared" ca="1" si="62"/>
        <v>0.20685175532025532</v>
      </c>
      <c r="AB53" s="7">
        <f t="shared" ca="1" si="62"/>
        <v>0.20567388424636313</v>
      </c>
      <c r="AC53" s="7">
        <f t="shared" ca="1" si="62"/>
        <v>0.19039023975795732</v>
      </c>
      <c r="AD53" s="7">
        <f t="shared" ca="1" si="62"/>
        <v>0.20120683405200074</v>
      </c>
      <c r="AE53" s="7">
        <f t="shared" ca="1" si="62"/>
        <v>0.18675242389013424</v>
      </c>
      <c r="AF53" s="7">
        <f t="shared" ca="1" si="62"/>
        <v>0.21478830673870583</v>
      </c>
      <c r="AG53" s="7">
        <f t="shared" ca="1" si="62"/>
        <v>0.23709992872019706</v>
      </c>
      <c r="AH53" s="7">
        <f t="shared" ca="1" si="62"/>
        <v>0.25155510938186909</v>
      </c>
      <c r="AI53" s="7">
        <f t="shared" ca="1" si="62"/>
        <v>0.12129200371909224</v>
      </c>
      <c r="AJ53" s="7">
        <f t="shared" ca="1" si="62"/>
        <v>0.24529562561360654</v>
      </c>
      <c r="AK53" s="7">
        <f t="shared" ca="1" si="62"/>
        <v>0.24897445595550308</v>
      </c>
      <c r="AL53" s="7">
        <f t="shared" ca="1" si="62"/>
        <v>0.23326365919757955</v>
      </c>
      <c r="AM53" s="7">
        <f t="shared" ca="1" si="62"/>
        <v>0.23034815963379865</v>
      </c>
      <c r="AN53" s="7">
        <f t="shared" ca="1" si="62"/>
        <v>0.23971278149756892</v>
      </c>
      <c r="AO53" s="7">
        <f t="shared" ca="1" si="62"/>
        <v>0.21355406063505056</v>
      </c>
      <c r="AP53" s="7">
        <f t="shared" ca="1" si="62"/>
        <v>0.20524395388042646</v>
      </c>
      <c r="AQ53" s="7">
        <f t="shared" ca="1" si="62"/>
        <v>0.20227255344654579</v>
      </c>
      <c r="AR53" s="7">
        <f t="shared" ca="1" si="62"/>
        <v>0.21400429186217468</v>
      </c>
      <c r="AS53" s="7">
        <f t="shared" ca="1" si="62"/>
        <v>0.20480462931008137</v>
      </c>
      <c r="AT53" s="7">
        <f t="shared" ca="1" si="62"/>
        <v>0.20649167320309603</v>
      </c>
      <c r="AU53" s="7">
        <f t="shared" ca="1" si="62"/>
        <v>0.20999072856161105</v>
      </c>
      <c r="AV53" s="7">
        <f t="shared" ca="1" si="62"/>
        <v>0.19083475210670908</v>
      </c>
      <c r="AW53" s="7">
        <f t="shared" ca="1" si="62"/>
        <v>0.19816765742650272</v>
      </c>
      <c r="AX53" s="7">
        <f t="shared" ca="1" si="62"/>
        <v>0.20070619985832175</v>
      </c>
      <c r="AY53" s="7">
        <f t="shared" ca="1" si="62"/>
        <v>0.18725925337518393</v>
      </c>
      <c r="AZ53" s="7">
        <f t="shared" ca="1" si="62"/>
        <v>0.16871685109708343</v>
      </c>
      <c r="BA53" s="7">
        <f t="shared" ca="1" si="62"/>
        <v>0.17222162313239439</v>
      </c>
      <c r="BB53" s="7">
        <f t="shared" ca="1" si="62"/>
        <v>0.17213158723071259</v>
      </c>
      <c r="BC53" s="7">
        <f t="shared" ca="1" si="62"/>
        <v>8.0221493231856345E-2</v>
      </c>
      <c r="BD53" s="7">
        <f t="shared" ca="1" si="62"/>
        <v>0.11653226981191263</v>
      </c>
      <c r="BE53" s="7">
        <f t="shared" ca="1" si="62"/>
        <v>0.17148148847321876</v>
      </c>
      <c r="BF53" s="7">
        <f t="shared" ca="1" si="62"/>
        <v>0.17592189766800503</v>
      </c>
      <c r="BG53" s="7">
        <f t="shared" ca="1" si="62"/>
        <v>0.1793045742010832</v>
      </c>
      <c r="BH53" s="7">
        <f t="shared" ca="1" si="62"/>
        <v>0.1786707722622724</v>
      </c>
      <c r="BI53" s="7">
        <f t="shared" ca="1" si="62"/>
        <v>0.14709198721254613</v>
      </c>
      <c r="BJ53" s="7">
        <f t="shared" ca="1" si="62"/>
        <v>0.14884560624056933</v>
      </c>
      <c r="BK53" s="7">
        <f t="shared" ca="1" si="62"/>
        <v>0.17086247877828664</v>
      </c>
      <c r="BL53" s="7">
        <f t="shared" ca="1" si="62"/>
        <v>0.16126358217821388</v>
      </c>
    </row>
    <row r="54" spans="1:64" x14ac:dyDescent="0.25">
      <c r="A54" s="5" t="s">
        <v>18</v>
      </c>
      <c r="B54" t="s">
        <v>397</v>
      </c>
      <c r="C54" s="7">
        <f ca="1">VLOOKUP($A54, INDIRECT("'"&amp;C52&amp;"'!A3:F220"), 3, FALSE)</f>
        <v>0.13764498327044575</v>
      </c>
      <c r="D54" s="7">
        <f t="shared" ref="D54:BL54" ca="1" si="63">VLOOKUP($A54, INDIRECT("'"&amp;D52&amp;"'!A3:F220"), 3, FALSE)</f>
        <v>0.14269878894491439</v>
      </c>
      <c r="E54" s="7">
        <f t="shared" ca="1" si="63"/>
        <v>0.14725819968155271</v>
      </c>
      <c r="F54" s="7">
        <f t="shared" ca="1" si="63"/>
        <v>0.13984970672843772</v>
      </c>
      <c r="G54" s="7">
        <f t="shared" ca="1" si="63"/>
        <v>0.13674998168368838</v>
      </c>
      <c r="H54" s="7">
        <f t="shared" ca="1" si="63"/>
        <v>0.12813174121964954</v>
      </c>
      <c r="I54" s="7">
        <f t="shared" ca="1" si="63"/>
        <v>0.11609142583622049</v>
      </c>
      <c r="J54" s="7">
        <f t="shared" ca="1" si="63"/>
        <v>0.13418975920276704</v>
      </c>
      <c r="K54" s="7">
        <f t="shared" ca="1" si="63"/>
        <v>0.11288095193775745</v>
      </c>
      <c r="L54" s="7">
        <f t="shared" ca="1" si="63"/>
        <v>9.9347269224968046E-2</v>
      </c>
      <c r="M54" s="7">
        <f t="shared" ca="1" si="63"/>
        <v>9.0016214031891639E-2</v>
      </c>
      <c r="N54" s="7">
        <f t="shared" ca="1" si="63"/>
        <v>9.0180916386701823E-2</v>
      </c>
      <c r="O54" s="7">
        <f t="shared" ca="1" si="63"/>
        <v>8.8270383503338878E-2</v>
      </c>
      <c r="P54" s="7">
        <f t="shared" ca="1" si="63"/>
        <v>9.0825531874926368E-2</v>
      </c>
      <c r="Q54" s="7">
        <f t="shared" ca="1" si="63"/>
        <v>8.3351869907212467E-2</v>
      </c>
      <c r="R54" s="7">
        <f t="shared" ca="1" si="63"/>
        <v>8.7743337255878309E-2</v>
      </c>
      <c r="S54" s="7">
        <f t="shared" ca="1" si="63"/>
        <v>8.9422983851189408E-2</v>
      </c>
      <c r="T54" s="7">
        <f t="shared" ca="1" si="63"/>
        <v>8.7640193114787504E-2</v>
      </c>
      <c r="U54" s="7">
        <f ca="1">VLOOKUP($A54, INDIRECT("'"&amp;U52&amp;"'!A3:F220"), 3, FALSE)</f>
        <v>8.3663052493982329E-2</v>
      </c>
      <c r="V54" s="7">
        <f ca="1">VLOOKUP($A54, INDIRECT("'"&amp;V52&amp;"'!A3:F220"), 3, FALSE)</f>
        <v>8.2137016327486767E-2</v>
      </c>
      <c r="W54" s="7">
        <f ca="1">VLOOKUP($A54, INDIRECT("'"&amp;W52&amp;"'!A3:F220"), 3, FALSE)</f>
        <v>8.386255621839532E-2</v>
      </c>
      <c r="X54" s="7">
        <f ca="1">VLOOKUP($A54, INDIRECT("'"&amp;X52&amp;"'!A3:F220"), 3, FALSE)</f>
        <v>8.4873333639158346E-2</v>
      </c>
      <c r="Y54" s="7">
        <f ca="1">VLOOKUP($A54, INDIRECT("'"&amp;Y52&amp;"'!A3:F220"), 3, FALSE)</f>
        <v>8.1706003434022567E-2</v>
      </c>
      <c r="Z54" s="7">
        <f t="shared" ref="Z54:BL54" ca="1" si="64">VLOOKUP($A54, INDIRECT("'"&amp;Z52&amp;"'!A3:F220"), 3, FALSE)</f>
        <v>7.8626147522167039E-2</v>
      </c>
      <c r="AA54" s="7">
        <f t="shared" ca="1" si="64"/>
        <v>7.6703035337952655E-2</v>
      </c>
      <c r="AB54" s="7">
        <f t="shared" ca="1" si="64"/>
        <v>5.4010766308368492E-2</v>
      </c>
      <c r="AC54" s="7">
        <f t="shared" ca="1" si="64"/>
        <v>5.7824261325013608E-2</v>
      </c>
      <c r="AD54" s="7">
        <f t="shared" ca="1" si="64"/>
        <v>6.0080627112462016E-2</v>
      </c>
      <c r="AE54" s="7">
        <f t="shared" ca="1" si="64"/>
        <v>5.5624864124462763E-2</v>
      </c>
      <c r="AF54" s="7">
        <f t="shared" ca="1" si="64"/>
        <v>5.5687883468025015E-2</v>
      </c>
      <c r="AG54" s="7">
        <f t="shared" ca="1" si="64"/>
        <v>7.0573406162845534E-2</v>
      </c>
      <c r="AH54" s="7">
        <f t="shared" ca="1" si="64"/>
        <v>7.3957895359639189E-2</v>
      </c>
      <c r="AI54" s="7">
        <f t="shared" ca="1" si="64"/>
        <v>7.77081881389073E-2</v>
      </c>
      <c r="AJ54" s="7">
        <f t="shared" ca="1" si="64"/>
        <v>8.4631611379247448E-2</v>
      </c>
      <c r="AK54" s="7">
        <f t="shared" ca="1" si="64"/>
        <v>9.0439618359017579E-2</v>
      </c>
      <c r="AL54" s="7">
        <f t="shared" ca="1" si="64"/>
        <v>9.2712396516553858E-2</v>
      </c>
      <c r="AM54" s="7">
        <f t="shared" ca="1" si="64"/>
        <v>8.5470025190248988E-2</v>
      </c>
      <c r="AN54" s="7">
        <f t="shared" ca="1" si="64"/>
        <v>8.8755376082326934E-2</v>
      </c>
      <c r="AO54" s="7">
        <f t="shared" ca="1" si="64"/>
        <v>8.5458466136815153E-2</v>
      </c>
      <c r="AP54" s="7">
        <f t="shared" ca="1" si="64"/>
        <v>9.3023980201650605E-2</v>
      </c>
      <c r="AQ54" s="7">
        <f t="shared" ca="1" si="64"/>
        <v>9.7097608120609358E-2</v>
      </c>
      <c r="AR54" s="7">
        <f t="shared" ca="1" si="64"/>
        <v>9.8931690670525874E-2</v>
      </c>
      <c r="AS54" s="7">
        <f t="shared" ca="1" si="64"/>
        <v>9.7258156887384414E-2</v>
      </c>
      <c r="AT54" s="7">
        <f t="shared" ca="1" si="64"/>
        <v>9.807311920093463E-2</v>
      </c>
      <c r="AU54" s="7">
        <f t="shared" ca="1" si="64"/>
        <v>9.3076754137847245E-2</v>
      </c>
      <c r="AV54" s="7">
        <f t="shared" ca="1" si="64"/>
        <v>9.036849958125194E-2</v>
      </c>
      <c r="AW54" s="7">
        <f t="shared" ca="1" si="64"/>
        <v>9.5863477954687207E-2</v>
      </c>
      <c r="AX54" s="7">
        <f t="shared" ca="1" si="64"/>
        <v>8.8707258641819983E-2</v>
      </c>
      <c r="AY54" s="7">
        <f t="shared" ca="1" si="64"/>
        <v>8.4568303925186175E-2</v>
      </c>
      <c r="AZ54" s="7">
        <f t="shared" ca="1" si="64"/>
        <v>8.6093578090894976E-2</v>
      </c>
      <c r="BA54" s="7">
        <f t="shared" ca="1" si="64"/>
        <v>9.1555611384420379E-2</v>
      </c>
      <c r="BB54" s="7">
        <f t="shared" ca="1" si="64"/>
        <v>9.0551336186865422E-2</v>
      </c>
      <c r="BC54" s="7">
        <f ca="1">VLOOKUP($A54, INDIRECT("'"&amp;BC52&amp;"'!A3:F220"), 3, FALSE)</f>
        <v>9.1977677608545333E-2</v>
      </c>
      <c r="BD54" s="7">
        <f t="shared" ref="BD54:BL54" ca="1" si="65">VLOOKUP($A54, INDIRECT("'"&amp;BD52&amp;"'!A3:F220"), 3, FALSE)</f>
        <v>9.4101373032190155E-2</v>
      </c>
      <c r="BE54" s="7">
        <f t="shared" ca="1" si="65"/>
        <v>0.11442785818129914</v>
      </c>
      <c r="BF54" s="7">
        <f t="shared" ca="1" si="65"/>
        <v>9.2970314359204193E-2</v>
      </c>
      <c r="BG54" s="7">
        <f t="shared" ca="1" si="65"/>
        <v>9.35398600286695E-2</v>
      </c>
      <c r="BH54" s="7">
        <f t="shared" ca="1" si="65"/>
        <v>9.8855938488761105E-2</v>
      </c>
      <c r="BI54" s="7">
        <f t="shared" ca="1" si="65"/>
        <v>7.2661301758913957E-2</v>
      </c>
      <c r="BJ54" s="7">
        <f t="shared" ca="1" si="65"/>
        <v>7.3144007823464557E-2</v>
      </c>
      <c r="BK54" s="7">
        <f t="shared" ca="1" si="65"/>
        <v>8.3966176296887046E-2</v>
      </c>
      <c r="BL54" s="7">
        <f t="shared" ca="1" si="65"/>
        <v>8.2300673430577814E-2</v>
      </c>
    </row>
    <row r="55" spans="1:64" x14ac:dyDescent="0.25">
      <c r="A55" s="5" t="s">
        <v>18</v>
      </c>
      <c r="B55" t="s">
        <v>399</v>
      </c>
      <c r="C55" s="7">
        <f ca="1">VLOOKUP($A55, INDIRECT("'"&amp;C52&amp;"'!A3:F220"), 5, FALSE)</f>
        <v>-3.2354450966907145E-3</v>
      </c>
      <c r="D55" s="7">
        <f t="shared" ref="D55:BL55" ca="1" si="66">VLOOKUP($A55, INDIRECT("'"&amp;D52&amp;"'!A3:F220"), 5, FALSE)</f>
        <v>-2.4018910775604474E-3</v>
      </c>
      <c r="E55" s="7">
        <f t="shared" ca="1" si="66"/>
        <v>4.5297076757005172E-3</v>
      </c>
      <c r="F55" s="7">
        <f t="shared" ca="1" si="66"/>
        <v>-8.3251397423561302E-3</v>
      </c>
      <c r="G55" s="7">
        <f t="shared" ca="1" si="66"/>
        <v>-1.4943580328595052E-2</v>
      </c>
      <c r="H55" s="7">
        <f t="shared" ca="1" si="66"/>
        <v>-2.1356706775714024E-2</v>
      </c>
      <c r="I55" s="7">
        <f t="shared" ca="1" si="66"/>
        <v>-2.3364316607592264E-2</v>
      </c>
      <c r="J55" s="7">
        <f t="shared" ca="1" si="66"/>
        <v>4.7200709301987165E-3</v>
      </c>
      <c r="K55" s="7">
        <f t="shared" ca="1" si="66"/>
        <v>-3.2401889420966321E-2</v>
      </c>
      <c r="L55" s="7">
        <f t="shared" ca="1" si="66"/>
        <v>-4.2010849202451891E-2</v>
      </c>
      <c r="M55" s="7">
        <f t="shared" ca="1" si="66"/>
        <v>-6.269660459786619E-2</v>
      </c>
      <c r="N55" s="7">
        <f t="shared" ca="1" si="66"/>
        <v>-6.297146235191349E-2</v>
      </c>
      <c r="O55" s="7">
        <f t="shared" ca="1" si="66"/>
        <v>-6.0756269603534946E-2</v>
      </c>
      <c r="P55" s="7">
        <f t="shared" ca="1" si="66"/>
        <v>-5.1821403635268548E-2</v>
      </c>
      <c r="Q55" s="7">
        <f t="shared" ca="1" si="66"/>
        <v>-6.1081806926455762E-2</v>
      </c>
      <c r="R55" s="7">
        <f t="shared" ca="1" si="66"/>
        <v>-5.7471041145358823E-2</v>
      </c>
      <c r="S55" s="7">
        <f t="shared" ca="1" si="66"/>
        <v>-5.3568958531967692E-2</v>
      </c>
      <c r="T55" s="7">
        <f t="shared" ca="1" si="66"/>
        <v>-5.9052660668292969E-2</v>
      </c>
      <c r="U55" s="7">
        <f ca="1">VLOOKUP($A55, INDIRECT("'"&amp;U52&amp;"'!A3:F220"), 5, FALSE)</f>
        <v>-6.1176604259870968E-2</v>
      </c>
      <c r="V55" s="7">
        <f ca="1">VLOOKUP($A55, INDIRECT("'"&amp;V52&amp;"'!A3:F220"), 5, FALSE)</f>
        <v>-6.560323392470499E-2</v>
      </c>
      <c r="W55" s="7">
        <f ca="1">VLOOKUP($A55, INDIRECT("'"&amp;W52&amp;"'!A3:F220"), 5, FALSE)</f>
        <v>-6.1767417411889194E-2</v>
      </c>
      <c r="X55" s="7">
        <f ca="1">VLOOKUP($A55, INDIRECT("'"&amp;X52&amp;"'!A3:F220"), 5, FALSE)</f>
        <v>-6.000537830114562E-2</v>
      </c>
      <c r="Y55" s="7">
        <f ca="1">VLOOKUP($A55, INDIRECT("'"&amp;Y52&amp;"'!A3:F220"), 5, FALSE)</f>
        <v>-6.2513659907513563E-2</v>
      </c>
      <c r="Z55" s="7">
        <f t="shared" ref="Z55:BL55" ca="1" si="67">VLOOKUP($A55, INDIRECT("'"&amp;Z52&amp;"'!A3:F220"), 5, FALSE)</f>
        <v>-0.14645133532188545</v>
      </c>
      <c r="AA55" s="7">
        <f t="shared" ca="1" si="67"/>
        <v>-0.13014871998230265</v>
      </c>
      <c r="AB55" s="7">
        <f t="shared" ca="1" si="67"/>
        <v>-0.15166311793799464</v>
      </c>
      <c r="AC55" s="7">
        <f t="shared" ca="1" si="67"/>
        <v>-0.13256597843294371</v>
      </c>
      <c r="AD55" s="7">
        <f t="shared" ca="1" si="67"/>
        <v>-0.14112620693953873</v>
      </c>
      <c r="AE55" s="7">
        <f t="shared" ca="1" si="67"/>
        <v>-0.13112755976567148</v>
      </c>
      <c r="AF55" s="7">
        <f t="shared" ca="1" si="67"/>
        <v>-0.1591004232706808</v>
      </c>
      <c r="AG55" s="7">
        <f t="shared" ca="1" si="67"/>
        <v>-0.16652652255735151</v>
      </c>
      <c r="AH55" s="7">
        <f t="shared" ca="1" si="67"/>
        <v>-0.17759721402222989</v>
      </c>
      <c r="AI55" s="7">
        <f t="shared" ca="1" si="67"/>
        <v>-4.358381558018494E-2</v>
      </c>
      <c r="AJ55" s="7">
        <f t="shared" ca="1" si="67"/>
        <v>-0.16066401423435911</v>
      </c>
      <c r="AK55" s="7">
        <f t="shared" ca="1" si="67"/>
        <v>-0.15853483759648551</v>
      </c>
      <c r="AL55" s="7">
        <f t="shared" ca="1" si="67"/>
        <v>-0.14055126268102569</v>
      </c>
      <c r="AM55" s="7">
        <f t="shared" ca="1" si="67"/>
        <v>-0.14487813444354966</v>
      </c>
      <c r="AN55" s="7">
        <f t="shared" ca="1" si="67"/>
        <v>-0.150957405415242</v>
      </c>
      <c r="AO55" s="7">
        <f t="shared" ca="1" si="67"/>
        <v>-0.1280955944982354</v>
      </c>
      <c r="AP55" s="7">
        <f t="shared" ca="1" si="67"/>
        <v>-0.11221997367877586</v>
      </c>
      <c r="AQ55" s="7">
        <f t="shared" ca="1" si="67"/>
        <v>-0.10517494532593644</v>
      </c>
      <c r="AR55" s="7">
        <f t="shared" ca="1" si="67"/>
        <v>-0.1150726011916488</v>
      </c>
      <c r="AS55" s="7">
        <f t="shared" ca="1" si="67"/>
        <v>-0.10754647242269695</v>
      </c>
      <c r="AT55" s="7">
        <f t="shared" ca="1" si="67"/>
        <v>-0.1084185540021614</v>
      </c>
      <c r="AU55" s="7">
        <f t="shared" ca="1" si="67"/>
        <v>-0.11691397442376381</v>
      </c>
      <c r="AV55" s="7">
        <f t="shared" ca="1" si="67"/>
        <v>-0.10046625252545714</v>
      </c>
      <c r="AW55" s="7">
        <f t="shared" ca="1" si="67"/>
        <v>-0.10230417947181551</v>
      </c>
      <c r="AX55" s="7">
        <f t="shared" ca="1" si="67"/>
        <v>-0.11199894121650177</v>
      </c>
      <c r="AY55" s="7">
        <f t="shared" ca="1" si="67"/>
        <v>-0.10269094944999775</v>
      </c>
      <c r="AZ55" s="7">
        <f t="shared" ca="1" si="67"/>
        <v>-8.262327300618845E-2</v>
      </c>
      <c r="BA55" s="7">
        <f t="shared" ca="1" si="67"/>
        <v>-8.0666011747974012E-2</v>
      </c>
      <c r="BB55" s="7">
        <f t="shared" ca="1" si="67"/>
        <v>-8.1580251043847168E-2</v>
      </c>
      <c r="BC55" s="7">
        <f ca="1">VLOOKUP($A55, INDIRECT("'"&amp;BC52&amp;"'!A3:F220"), 5, FALSE)</f>
        <v>1.1756184376688988E-2</v>
      </c>
      <c r="BD55" s="7">
        <f t="shared" ref="BD55:BL55" ca="1" si="68">VLOOKUP($A55, INDIRECT("'"&amp;BD52&amp;"'!A3:F220"), 5, FALSE)</f>
        <v>-2.2430896779722473E-2</v>
      </c>
      <c r="BE55" s="7">
        <f t="shared" ca="1" si="68"/>
        <v>-5.7053630291919621E-2</v>
      </c>
      <c r="BF55" s="7">
        <f t="shared" ca="1" si="68"/>
        <v>-8.2951583308800841E-2</v>
      </c>
      <c r="BG55" s="7">
        <f t="shared" ca="1" si="68"/>
        <v>-8.57647141724137E-2</v>
      </c>
      <c r="BH55" s="7">
        <f t="shared" ca="1" si="68"/>
        <v>-7.9814833773511298E-2</v>
      </c>
      <c r="BI55" s="7">
        <f t="shared" ca="1" si="68"/>
        <v>-7.443068545363217E-2</v>
      </c>
      <c r="BJ55" s="7">
        <f t="shared" ca="1" si="68"/>
        <v>-7.5701598417104776E-2</v>
      </c>
      <c r="BK55" s="7">
        <f t="shared" ca="1" si="68"/>
        <v>-8.6896302481399595E-2</v>
      </c>
      <c r="BL55" s="7">
        <f t="shared" ca="1" si="68"/>
        <v>-7.8962908747636062E-2</v>
      </c>
    </row>
    <row r="56" spans="1:64" x14ac:dyDescent="0.25">
      <c r="A56" s="5" t="s">
        <v>18</v>
      </c>
      <c r="B56" t="s">
        <v>400</v>
      </c>
      <c r="C56" s="7">
        <f ca="1">VLOOKUP($A56, INDIRECT("'"&amp;C52&amp;"'!A3:I220"), 9, FALSE)</f>
        <v>1.9245988325923023E-2</v>
      </c>
      <c r="D56" s="7">
        <f t="shared" ref="D56:BL56" ca="1" si="69">VLOOKUP($A56, INDIRECT("'"&amp;D52&amp;"'!A3:I220"), 9, FALSE)</f>
        <v>1.9245988325923023E-2</v>
      </c>
      <c r="E56" s="7">
        <f t="shared" ca="1" si="69"/>
        <v>1.9245988325923023E-2</v>
      </c>
      <c r="F56" s="7">
        <f t="shared" ca="1" si="69"/>
        <v>1.9245988325923023E-2</v>
      </c>
      <c r="G56" s="7">
        <f t="shared" ca="1" si="69"/>
        <v>1.8664721599325463E-2</v>
      </c>
      <c r="H56" s="7">
        <f t="shared" ca="1" si="69"/>
        <v>1.8664721599325463E-2</v>
      </c>
      <c r="I56" s="7">
        <f t="shared" ca="1" si="69"/>
        <v>1.8664721599325463E-2</v>
      </c>
      <c r="J56" s="7">
        <f t="shared" ca="1" si="69"/>
        <v>1.8664721599325463E-2</v>
      </c>
      <c r="K56" s="7">
        <f t="shared" ca="1" si="69"/>
        <v>1.9491566505999307E-2</v>
      </c>
      <c r="L56" s="7">
        <f t="shared" ca="1" si="69"/>
        <v>1.8664721599325463E-2</v>
      </c>
      <c r="M56" s="7">
        <f t="shared" ca="1" si="69"/>
        <v>1.8664721599325463E-2</v>
      </c>
      <c r="N56" s="7">
        <f t="shared" ca="1" si="69"/>
        <v>1.8664721599325463E-2</v>
      </c>
      <c r="O56" s="7">
        <f t="shared" ca="1" si="69"/>
        <v>1.8664721599325463E-2</v>
      </c>
      <c r="P56" s="7">
        <f t="shared" ca="1" si="69"/>
        <v>1.8664721599325463E-2</v>
      </c>
      <c r="Q56" s="7">
        <f t="shared" ca="1" si="69"/>
        <v>1.8664721599325463E-2</v>
      </c>
      <c r="R56" s="7">
        <f t="shared" ca="1" si="69"/>
        <v>1.8664721599325463E-2</v>
      </c>
      <c r="S56" s="7">
        <f t="shared" ca="1" si="69"/>
        <v>1.8664721599325463E-2</v>
      </c>
      <c r="T56" s="7">
        <f t="shared" ca="1" si="69"/>
        <v>1.8664721599325463E-2</v>
      </c>
      <c r="U56" s="7">
        <f ca="1">VLOOKUP($A56, INDIRECT("'"&amp;U52&amp;"'!A3:I220"), 9, FALSE)</f>
        <v>1.8664721599325463E-2</v>
      </c>
      <c r="V56" s="7">
        <f ca="1">VLOOKUP($A56, INDIRECT("'"&amp;V52&amp;"'!A3:I220"), 9, FALSE)</f>
        <v>1.8664721599325463E-2</v>
      </c>
      <c r="W56" s="7">
        <f ca="1">VLOOKUP($A56, INDIRECT("'"&amp;W52&amp;"'!A3:I220"), 9, FALSE)</f>
        <v>1.8664721599325463E-2</v>
      </c>
      <c r="X56" s="7">
        <f ca="1">VLOOKUP($A56, INDIRECT("'"&amp;X52&amp;"'!A3:I220"), 9, FALSE)</f>
        <v>1.8664721599325463E-2</v>
      </c>
      <c r="Y56" s="7">
        <f ca="1">VLOOKUP($A56, INDIRECT("'"&amp;Y52&amp;"'!A3:I220"), 9, FALSE)</f>
        <v>1.8664721599325463E-2</v>
      </c>
      <c r="Z56" s="7">
        <f t="shared" ref="Z56:BL56" ca="1" si="70">VLOOKUP($A56, INDIRECT("'"&amp;Z52&amp;"'!A3:I220"), 9, FALSE)</f>
        <v>1.8664721599325463E-2</v>
      </c>
      <c r="AA56" s="7">
        <f t="shared" ca="1" si="70"/>
        <v>1.8664721599325463E-2</v>
      </c>
      <c r="AB56" s="7">
        <f t="shared" ca="1" si="70"/>
        <v>1.8664721599325463E-2</v>
      </c>
      <c r="AC56" s="7">
        <f t="shared" ca="1" si="70"/>
        <v>1.8664721599325463E-2</v>
      </c>
      <c r="AD56" s="7">
        <f t="shared" ca="1" si="70"/>
        <v>1.8664721599325463E-2</v>
      </c>
      <c r="AE56" s="7">
        <f t="shared" ca="1" si="70"/>
        <v>1.8664721599325463E-2</v>
      </c>
      <c r="AF56" s="7">
        <f t="shared" ca="1" si="70"/>
        <v>1.8664721599325463E-2</v>
      </c>
      <c r="AG56" s="7">
        <f t="shared" ca="1" si="70"/>
        <v>1.8664721599325463E-2</v>
      </c>
      <c r="AH56" s="7">
        <f t="shared" ca="1" si="70"/>
        <v>1.8664721599325463E-2</v>
      </c>
      <c r="AI56" s="7">
        <f t="shared" ca="1" si="70"/>
        <v>1.8664721599325463E-2</v>
      </c>
      <c r="AJ56" s="7">
        <f t="shared" ca="1" si="70"/>
        <v>1.8664721599325463E-2</v>
      </c>
      <c r="AK56" s="7">
        <f t="shared" ca="1" si="70"/>
        <v>1.8664721599325463E-2</v>
      </c>
      <c r="AL56" s="7">
        <f t="shared" ca="1" si="70"/>
        <v>1.8664721599325463E-2</v>
      </c>
      <c r="AM56" s="7">
        <f t="shared" ca="1" si="70"/>
        <v>1.8664721599325463E-2</v>
      </c>
      <c r="AN56" s="7">
        <f t="shared" ca="1" si="70"/>
        <v>1.8664721599325463E-2</v>
      </c>
      <c r="AO56" s="7">
        <f t="shared" ca="1" si="70"/>
        <v>1.8664721599325463E-2</v>
      </c>
      <c r="AP56" s="7">
        <f t="shared" ca="1" si="70"/>
        <v>1.8664721599325463E-2</v>
      </c>
      <c r="AQ56" s="7">
        <f t="shared" ca="1" si="70"/>
        <v>1.8664721599325463E-2</v>
      </c>
      <c r="AR56" s="7">
        <f t="shared" ca="1" si="70"/>
        <v>1.8664721599325463E-2</v>
      </c>
      <c r="AS56" s="7">
        <f t="shared" ca="1" si="70"/>
        <v>1.8664721599325463E-2</v>
      </c>
      <c r="AT56" s="7">
        <f t="shared" ca="1" si="70"/>
        <v>1.8664721599325463E-2</v>
      </c>
      <c r="AU56" s="7">
        <f t="shared" ca="1" si="70"/>
        <v>1.8664721599325463E-2</v>
      </c>
      <c r="AV56" s="7">
        <f t="shared" ca="1" si="70"/>
        <v>1.8664721599325463E-2</v>
      </c>
      <c r="AW56" s="7">
        <f t="shared" ca="1" si="70"/>
        <v>1.8664721599325463E-2</v>
      </c>
      <c r="AX56" s="7">
        <f t="shared" ca="1" si="70"/>
        <v>1.8664721599325463E-2</v>
      </c>
      <c r="AY56" s="7">
        <f t="shared" ca="1" si="70"/>
        <v>1.8664721599325463E-2</v>
      </c>
      <c r="AZ56" s="7">
        <f t="shared" ca="1" si="70"/>
        <v>2.7071448745140281E-2</v>
      </c>
      <c r="BA56" s="7">
        <f t="shared" ca="1" si="70"/>
        <v>2.7071448745140281E-2</v>
      </c>
      <c r="BB56" s="7">
        <f t="shared" ca="1" si="70"/>
        <v>2.7071448745140281E-2</v>
      </c>
      <c r="BC56" s="7">
        <f ca="1">VLOOKUP($A56, INDIRECT("'"&amp;BC52&amp;"'!A3:I220"), 9, FALSE)</f>
        <v>2.7071448745140281E-2</v>
      </c>
      <c r="BD56" s="7">
        <f t="shared" ref="BD56:BL56" ca="1" si="71">VLOOKUP($A56, INDIRECT("'"&amp;BD52&amp;"'!A3:I220"), 9, FALSE)</f>
        <v>2.7071448745140281E-2</v>
      </c>
      <c r="BE56" s="7">
        <f t="shared" ca="1" si="71"/>
        <v>2.7071448745140281E-2</v>
      </c>
      <c r="BF56" s="7">
        <f t="shared" ca="1" si="71"/>
        <v>2.7071448745140281E-2</v>
      </c>
      <c r="BG56" s="7">
        <f t="shared" ca="1" si="71"/>
        <v>2.7071448745140281E-2</v>
      </c>
      <c r="BH56" s="7">
        <f t="shared" ca="1" si="71"/>
        <v>2.7071448745140281E-2</v>
      </c>
      <c r="BI56" s="7">
        <f t="shared" ca="1" si="71"/>
        <v>2.7071448745140281E-2</v>
      </c>
      <c r="BJ56" s="7">
        <f t="shared" ca="1" si="71"/>
        <v>2.7071448745140281E-2</v>
      </c>
      <c r="BK56" s="7">
        <f t="shared" ca="1" si="71"/>
        <v>2.4572299791409079E-2</v>
      </c>
      <c r="BL56" s="7">
        <f t="shared" ca="1" si="71"/>
        <v>2.4572299791409079E-2</v>
      </c>
    </row>
    <row r="57" spans="1:64" x14ac:dyDescent="0.25">
      <c r="C57" s="2" t="s">
        <v>338</v>
      </c>
      <c r="D57" s="2" t="s">
        <v>339</v>
      </c>
      <c r="E57" s="2" t="s">
        <v>337</v>
      </c>
      <c r="F57" s="2" t="s">
        <v>340</v>
      </c>
      <c r="G57" s="2" t="s">
        <v>342</v>
      </c>
      <c r="H57" s="2" t="s">
        <v>343</v>
      </c>
      <c r="I57" s="2" t="s">
        <v>344</v>
      </c>
      <c r="J57" s="2" t="s">
        <v>345</v>
      </c>
      <c r="K57" s="2" t="s">
        <v>346</v>
      </c>
      <c r="L57" s="2" t="s">
        <v>347</v>
      </c>
      <c r="M57" s="2" t="s">
        <v>348</v>
      </c>
      <c r="N57" s="2" t="s">
        <v>349</v>
      </c>
      <c r="O57" s="2" t="s">
        <v>350</v>
      </c>
      <c r="P57" s="2" t="s">
        <v>351</v>
      </c>
      <c r="Q57" s="2" t="s">
        <v>352</v>
      </c>
      <c r="R57" s="2" t="s">
        <v>353</v>
      </c>
      <c r="S57" s="2" t="s">
        <v>354</v>
      </c>
      <c r="T57" s="2" t="s">
        <v>355</v>
      </c>
      <c r="U57" s="2" t="s">
        <v>434</v>
      </c>
      <c r="V57" s="2" t="s">
        <v>356</v>
      </c>
      <c r="W57" s="2" t="s">
        <v>357</v>
      </c>
      <c r="X57" s="2" t="s">
        <v>358</v>
      </c>
      <c r="Y57" s="2" t="s">
        <v>435</v>
      </c>
      <c r="Z57" s="2" t="s">
        <v>359</v>
      </c>
      <c r="AA57" s="2" t="s">
        <v>360</v>
      </c>
      <c r="AB57" s="2" t="s">
        <v>361</v>
      </c>
      <c r="AC57" s="2" t="s">
        <v>362</v>
      </c>
      <c r="AD57" s="2" t="s">
        <v>363</v>
      </c>
      <c r="AE57" s="2" t="s">
        <v>364</v>
      </c>
      <c r="AF57" s="2" t="s">
        <v>365</v>
      </c>
      <c r="AG57" s="2" t="s">
        <v>366</v>
      </c>
      <c r="AH57" s="2" t="s">
        <v>367</v>
      </c>
      <c r="AI57" s="2" t="s">
        <v>368</v>
      </c>
      <c r="AJ57" s="2" t="s">
        <v>369</v>
      </c>
      <c r="AK57" s="2" t="s">
        <v>370</v>
      </c>
      <c r="AL57" s="2" t="s">
        <v>371</v>
      </c>
      <c r="AM57" s="2" t="s">
        <v>372</v>
      </c>
      <c r="AN57" s="2" t="s">
        <v>373</v>
      </c>
      <c r="AO57" s="2" t="s">
        <v>374</v>
      </c>
      <c r="AP57" s="2" t="s">
        <v>375</v>
      </c>
      <c r="AQ57" s="2" t="s">
        <v>376</v>
      </c>
      <c r="AR57" s="2" t="s">
        <v>377</v>
      </c>
      <c r="AS57" s="2" t="s">
        <v>378</v>
      </c>
      <c r="AT57" s="2" t="s">
        <v>379</v>
      </c>
      <c r="AU57" s="2" t="s">
        <v>380</v>
      </c>
      <c r="AV57" s="2" t="s">
        <v>381</v>
      </c>
      <c r="AW57" s="2" t="s">
        <v>382</v>
      </c>
      <c r="AX57" s="2" t="s">
        <v>383</v>
      </c>
      <c r="AY57" s="2" t="s">
        <v>384</v>
      </c>
      <c r="AZ57" s="2" t="s">
        <v>385</v>
      </c>
      <c r="BA57" s="2" t="s">
        <v>386</v>
      </c>
      <c r="BB57" s="2" t="s">
        <v>387</v>
      </c>
      <c r="BC57" s="2" t="s">
        <v>432</v>
      </c>
      <c r="BD57" s="2" t="s">
        <v>388</v>
      </c>
      <c r="BE57" s="2" t="s">
        <v>389</v>
      </c>
      <c r="BF57" s="2" t="s">
        <v>390</v>
      </c>
      <c r="BG57" s="2" t="s">
        <v>391</v>
      </c>
      <c r="BH57" s="2" t="s">
        <v>392</v>
      </c>
      <c r="BI57" s="2" t="s">
        <v>393</v>
      </c>
      <c r="BJ57" s="2" t="s">
        <v>394</v>
      </c>
      <c r="BK57" s="2" t="s">
        <v>395</v>
      </c>
      <c r="BL57" s="2" t="s">
        <v>396</v>
      </c>
    </row>
    <row r="58" spans="1:64" x14ac:dyDescent="0.25">
      <c r="A58" s="5" t="s">
        <v>19</v>
      </c>
      <c r="B58" t="s">
        <v>398</v>
      </c>
      <c r="C58" s="7">
        <f t="shared" ref="C58:BL58" ca="1" si="72">VLOOKUP($A58, INDIRECT("'"&amp;C57&amp;"'!A3:F220"), 2, FALSE)</f>
        <v>0.21245359686901366</v>
      </c>
      <c r="D58" s="7">
        <f t="shared" ca="1" si="72"/>
        <v>0.21986690557232691</v>
      </c>
      <c r="E58" s="7">
        <f t="shared" ca="1" si="72"/>
        <v>0.25208324325099252</v>
      </c>
      <c r="F58" s="7">
        <f t="shared" ca="1" si="72"/>
        <v>0.23635429807469643</v>
      </c>
      <c r="G58" s="7">
        <f t="shared" ca="1" si="72"/>
        <v>0.22617938519567291</v>
      </c>
      <c r="H58" s="7">
        <f t="shared" ca="1" si="72"/>
        <v>0.22145371365584571</v>
      </c>
      <c r="I58" s="7">
        <f t="shared" ca="1" si="72"/>
        <v>0.21755526062407385</v>
      </c>
      <c r="J58" s="7">
        <f t="shared" ca="1" si="72"/>
        <v>0.20625761579010862</v>
      </c>
      <c r="K58" s="7">
        <f t="shared" ca="1" si="72"/>
        <v>0.20475109082469117</v>
      </c>
      <c r="L58" s="7">
        <f t="shared" ca="1" si="72"/>
        <v>0.24130031629047147</v>
      </c>
      <c r="M58" s="7">
        <f t="shared" ca="1" si="72"/>
        <v>0.25502037848063253</v>
      </c>
      <c r="N58" s="7">
        <f t="shared" ca="1" si="72"/>
        <v>0.22779273807840619</v>
      </c>
      <c r="O58" s="7">
        <f t="shared" ca="1" si="72"/>
        <v>0.23159711433553729</v>
      </c>
      <c r="P58" s="7">
        <f t="shared" ca="1" si="72"/>
        <v>0.25075009343062665</v>
      </c>
      <c r="Q58" s="7">
        <f t="shared" ca="1" si="72"/>
        <v>0.2347896638373235</v>
      </c>
      <c r="R58" s="7">
        <f t="shared" ca="1" si="72"/>
        <v>0.2415898033415414</v>
      </c>
      <c r="S58" s="7">
        <f t="shared" ca="1" si="72"/>
        <v>0.23468364851505899</v>
      </c>
      <c r="T58" s="7">
        <f t="shared" ca="1" si="72"/>
        <v>0.23943263860014732</v>
      </c>
      <c r="U58" s="7">
        <f t="shared" ca="1" si="72"/>
        <v>0.24428443852862822</v>
      </c>
      <c r="V58" s="7">
        <f t="shared" ca="1" si="72"/>
        <v>0.24127878726082247</v>
      </c>
      <c r="W58" s="7">
        <f t="shared" ca="1" si="72"/>
        <v>0.23727996268188506</v>
      </c>
      <c r="X58" s="7">
        <f t="shared" ca="1" si="72"/>
        <v>0.22210881014697956</v>
      </c>
      <c r="Y58" s="7">
        <f t="shared" ca="1" si="72"/>
        <v>0.23495711466645053</v>
      </c>
      <c r="Z58" s="7">
        <f t="shared" ca="1" si="72"/>
        <v>0.25149678113010993</v>
      </c>
      <c r="AA58" s="7">
        <f t="shared" ca="1" si="72"/>
        <v>0.25256819677656744</v>
      </c>
      <c r="AB58" s="7">
        <f t="shared" ca="1" si="72"/>
        <v>0.28318384720464423</v>
      </c>
      <c r="AC58" s="7">
        <f t="shared" ca="1" si="72"/>
        <v>0.26223987497950424</v>
      </c>
      <c r="AD58" s="7">
        <f t="shared" ca="1" si="72"/>
        <v>0.25960614703433726</v>
      </c>
      <c r="AE58" s="7">
        <f t="shared" ca="1" si="72"/>
        <v>0.25971119099313683</v>
      </c>
      <c r="AF58" s="7">
        <f t="shared" ca="1" si="72"/>
        <v>0.24999177130691108</v>
      </c>
      <c r="AG58" s="7">
        <f t="shared" ca="1" si="72"/>
        <v>0.2417684468183483</v>
      </c>
      <c r="AH58" s="7">
        <f t="shared" ca="1" si="72"/>
        <v>0.26083861453465107</v>
      </c>
      <c r="AI58" s="7">
        <f t="shared" ca="1" si="72"/>
        <v>0.2625749980548307</v>
      </c>
      <c r="AJ58" s="7">
        <f t="shared" ca="1" si="72"/>
        <v>0.28428594562004739</v>
      </c>
      <c r="AK58" s="7">
        <f t="shared" ca="1" si="72"/>
        <v>0.27594187963663497</v>
      </c>
      <c r="AL58" s="7">
        <f t="shared" ca="1" si="72"/>
        <v>0.27741000726976156</v>
      </c>
      <c r="AM58" s="7">
        <f t="shared" ca="1" si="72"/>
        <v>0.26318121882935447</v>
      </c>
      <c r="AN58" s="7">
        <f t="shared" ca="1" si="72"/>
        <v>0.24514197636270485</v>
      </c>
      <c r="AO58" s="7">
        <f t="shared" ca="1" si="72"/>
        <v>0.22044130282690247</v>
      </c>
      <c r="AP58" s="7">
        <f t="shared" ca="1" si="72"/>
        <v>0.21543303958667931</v>
      </c>
      <c r="AQ58" s="7">
        <f t="shared" ca="1" si="72"/>
        <v>0.20036691636182977</v>
      </c>
      <c r="AR58" s="7">
        <f t="shared" ca="1" si="72"/>
        <v>0.23085751510977218</v>
      </c>
      <c r="AS58" s="7">
        <f t="shared" ca="1" si="72"/>
        <v>0.19625275232126022</v>
      </c>
      <c r="AT58" s="7">
        <f t="shared" ca="1" si="72"/>
        <v>0.19739495653713571</v>
      </c>
      <c r="AU58" s="7">
        <f t="shared" ca="1" si="72"/>
        <v>0.20826476046867995</v>
      </c>
      <c r="AV58" s="7">
        <f t="shared" ca="1" si="72"/>
        <v>0.19283561056740861</v>
      </c>
      <c r="AW58" s="7">
        <f t="shared" ca="1" si="72"/>
        <v>0.19295862394619129</v>
      </c>
      <c r="AX58" s="7">
        <f t="shared" ca="1" si="72"/>
        <v>0.18393546779356568</v>
      </c>
      <c r="AY58" s="7">
        <f t="shared" ca="1" si="72"/>
        <v>0.17669192416406987</v>
      </c>
      <c r="AZ58" s="7">
        <f t="shared" ca="1" si="72"/>
        <v>0.16088981027503854</v>
      </c>
      <c r="BA58" s="7">
        <f t="shared" ca="1" si="72"/>
        <v>0.17295995994574342</v>
      </c>
      <c r="BB58" s="7">
        <f t="shared" ca="1" si="72"/>
        <v>0.16931955010877525</v>
      </c>
      <c r="BC58" s="7">
        <f t="shared" ca="1" si="72"/>
        <v>0.18041866711457327</v>
      </c>
      <c r="BD58" s="7">
        <f t="shared" ca="1" si="72"/>
        <v>0.16817031300391547</v>
      </c>
      <c r="BE58" s="7">
        <f t="shared" ca="1" si="72"/>
        <v>0.16105985574800397</v>
      </c>
      <c r="BF58" s="7">
        <f t="shared" ca="1" si="72"/>
        <v>0.17078388213645768</v>
      </c>
      <c r="BG58" s="7">
        <f t="shared" ca="1" si="72"/>
        <v>0.17939638693390111</v>
      </c>
      <c r="BH58" s="7">
        <f t="shared" ca="1" si="72"/>
        <v>0.11492845958551655</v>
      </c>
      <c r="BI58" s="7">
        <f t="shared" ca="1" si="72"/>
        <v>0.17848076998666806</v>
      </c>
      <c r="BJ58" s="7">
        <f t="shared" ca="1" si="72"/>
        <v>0.18164164611881722</v>
      </c>
      <c r="BK58" s="7">
        <f t="shared" ca="1" si="72"/>
        <v>0.1699168274375871</v>
      </c>
      <c r="BL58" s="7">
        <f t="shared" ca="1" si="72"/>
        <v>0.17039349716665364</v>
      </c>
    </row>
    <row r="59" spans="1:64" x14ac:dyDescent="0.25">
      <c r="A59" s="5" t="s">
        <v>19</v>
      </c>
      <c r="B59" t="s">
        <v>397</v>
      </c>
      <c r="C59" s="7">
        <f ca="1">VLOOKUP($A59, INDIRECT("'"&amp;C57&amp;"'!A3:F220"), 3, FALSE)</f>
        <v>0.20874656086439219</v>
      </c>
      <c r="D59" s="7">
        <f t="shared" ref="D59:BL59" ca="1" si="73">VLOOKUP($A59, INDIRECT("'"&amp;D57&amp;"'!A3:F220"), 3, FALSE)</f>
        <v>0.23027248235210437</v>
      </c>
      <c r="E59" s="7">
        <f t="shared" ca="1" si="73"/>
        <v>0.25732870667747465</v>
      </c>
      <c r="F59" s="7">
        <f t="shared" ca="1" si="73"/>
        <v>0.22564324465316493</v>
      </c>
      <c r="G59" s="7">
        <f t="shared" ca="1" si="73"/>
        <v>0.19877418687024123</v>
      </c>
      <c r="H59" s="7">
        <f t="shared" ca="1" si="73"/>
        <v>0.17200331920431405</v>
      </c>
      <c r="I59" s="7">
        <f t="shared" ca="1" si="73"/>
        <v>0.16895758362079374</v>
      </c>
      <c r="J59" s="7">
        <f t="shared" ca="1" si="73"/>
        <v>0.1684291249862247</v>
      </c>
      <c r="K59" s="7">
        <f t="shared" ca="1" si="73"/>
        <v>0.11089922531039739</v>
      </c>
      <c r="L59" s="7">
        <f t="shared" ca="1" si="73"/>
        <v>9.6096713047972501E-2</v>
      </c>
      <c r="M59" s="7">
        <f t="shared" ca="1" si="73"/>
        <v>9.7682133167433016E-2</v>
      </c>
      <c r="N59" s="7">
        <f t="shared" ca="1" si="73"/>
        <v>0.10214378744449043</v>
      </c>
      <c r="O59" s="7">
        <f t="shared" ca="1" si="73"/>
        <v>9.8571973668559479E-2</v>
      </c>
      <c r="P59" s="7">
        <f t="shared" ca="1" si="73"/>
        <v>0.1169342879263339</v>
      </c>
      <c r="Q59" s="7">
        <f t="shared" ca="1" si="73"/>
        <v>0.10775999717784579</v>
      </c>
      <c r="R59" s="7">
        <f t="shared" ca="1" si="73"/>
        <v>0.11363646539785102</v>
      </c>
      <c r="S59" s="7">
        <f t="shared" ca="1" si="73"/>
        <v>0.11357854742058657</v>
      </c>
      <c r="T59" s="7">
        <f t="shared" ca="1" si="73"/>
        <v>0.11484432908101147</v>
      </c>
      <c r="U59" s="7">
        <f ca="1">VLOOKUP($A59, INDIRECT("'"&amp;U57&amp;"'!A3:F220"), 3, FALSE)</f>
        <v>0.11494422384499574</v>
      </c>
      <c r="V59" s="7">
        <f ca="1">VLOOKUP($A59, INDIRECT("'"&amp;V57&amp;"'!A3:F220"), 3, FALSE)</f>
        <v>0.11686121739985794</v>
      </c>
      <c r="W59" s="7">
        <f ca="1">VLOOKUP($A59, INDIRECT("'"&amp;W57&amp;"'!A3:F220"), 3, FALSE)</f>
        <v>0.11340986032014051</v>
      </c>
      <c r="X59" s="7">
        <f ca="1">VLOOKUP($A59, INDIRECT("'"&amp;X57&amp;"'!A3:F220"), 3, FALSE)</f>
        <v>0.11297007491523113</v>
      </c>
      <c r="Y59" s="7">
        <f ca="1">VLOOKUP($A59, INDIRECT("'"&amp;Y57&amp;"'!A3:F220"), 3, FALSE)</f>
        <v>0.11424754554082203</v>
      </c>
      <c r="Z59" s="7">
        <f t="shared" ref="Z59:BL59" ca="1" si="74">VLOOKUP($A59, INDIRECT("'"&amp;Z57&amp;"'!A3:F220"), 3, FALSE)</f>
        <v>0.110162283436343</v>
      </c>
      <c r="AA59" s="7">
        <f t="shared" ca="1" si="74"/>
        <v>0.10676494338692977</v>
      </c>
      <c r="AB59" s="7">
        <f t="shared" ca="1" si="74"/>
        <v>0.10085351002627041</v>
      </c>
      <c r="AC59" s="7">
        <f t="shared" ca="1" si="74"/>
        <v>0.10229479420549802</v>
      </c>
      <c r="AD59" s="7">
        <f t="shared" ca="1" si="74"/>
        <v>0.10223593898492074</v>
      </c>
      <c r="AE59" s="7">
        <f t="shared" ca="1" si="74"/>
        <v>0.10039990939591444</v>
      </c>
      <c r="AF59" s="7">
        <f t="shared" ca="1" si="74"/>
        <v>9.5517952787361859E-2</v>
      </c>
      <c r="AG59" s="7">
        <f t="shared" ca="1" si="74"/>
        <v>9.4886872054416108E-2</v>
      </c>
      <c r="AH59" s="7">
        <f t="shared" ca="1" si="74"/>
        <v>9.8182408139897329E-2</v>
      </c>
      <c r="AI59" s="7">
        <f t="shared" ca="1" si="74"/>
        <v>0.10930506769066987</v>
      </c>
      <c r="AJ59" s="7">
        <f t="shared" ca="1" si="74"/>
        <v>0.11817321317921702</v>
      </c>
      <c r="AK59" s="7">
        <f t="shared" ca="1" si="74"/>
        <v>0.11696369868365245</v>
      </c>
      <c r="AL59" s="7">
        <f t="shared" ca="1" si="74"/>
        <v>0.12859827974560337</v>
      </c>
      <c r="AM59" s="7">
        <f t="shared" ca="1" si="74"/>
        <v>0.10834874702553254</v>
      </c>
      <c r="AN59" s="7">
        <f t="shared" ca="1" si="74"/>
        <v>0.11858652780653318</v>
      </c>
      <c r="AO59" s="7">
        <f t="shared" ca="1" si="74"/>
        <v>0.11981494268779784</v>
      </c>
      <c r="AP59" s="7">
        <f t="shared" ca="1" si="74"/>
        <v>0.12830971311014738</v>
      </c>
      <c r="AQ59" s="7">
        <f t="shared" ca="1" si="74"/>
        <v>0.13295033298363704</v>
      </c>
      <c r="AR59" s="7">
        <f t="shared" ca="1" si="74"/>
        <v>0.18085499419404169</v>
      </c>
      <c r="AS59" s="7">
        <f t="shared" ca="1" si="74"/>
        <v>0.15762991791493039</v>
      </c>
      <c r="AT59" s="7">
        <f t="shared" ca="1" si="74"/>
        <v>0.15466389593688634</v>
      </c>
      <c r="AU59" s="7">
        <f t="shared" ca="1" si="74"/>
        <v>0.16840113999305645</v>
      </c>
      <c r="AV59" s="7">
        <f t="shared" ca="1" si="74"/>
        <v>0.14967052761354377</v>
      </c>
      <c r="AW59" s="7">
        <f t="shared" ca="1" si="74"/>
        <v>0.14940879254283573</v>
      </c>
      <c r="AX59" s="7">
        <f t="shared" ca="1" si="74"/>
        <v>0.14442238742680999</v>
      </c>
      <c r="AY59" s="7">
        <f t="shared" ca="1" si="74"/>
        <v>0.12836657214872357</v>
      </c>
      <c r="AZ59" s="7">
        <f t="shared" ca="1" si="74"/>
        <v>0.11968199357252368</v>
      </c>
      <c r="BA59" s="7">
        <f t="shared" ca="1" si="74"/>
        <v>0.13070721282478032</v>
      </c>
      <c r="BB59" s="7">
        <f t="shared" ca="1" si="74"/>
        <v>0.13087327847090638</v>
      </c>
      <c r="BC59" s="7">
        <f ca="1">VLOOKUP($A59, INDIRECT("'"&amp;BC57&amp;"'!A3:F220"), 3, FALSE)</f>
        <v>0.13476140218283325</v>
      </c>
      <c r="BD59" s="7">
        <f t="shared" ref="BD59:BL59" ca="1" si="75">VLOOKUP($A59, INDIRECT("'"&amp;BD57&amp;"'!A3:F220"), 3, FALSE)</f>
        <v>0.12709268331807588</v>
      </c>
      <c r="BE59" s="7">
        <f t="shared" ca="1" si="75"/>
        <v>0.16001687025883579</v>
      </c>
      <c r="BF59" s="7">
        <f t="shared" ca="1" si="75"/>
        <v>0.12903035690967604</v>
      </c>
      <c r="BG59" s="7">
        <f t="shared" ca="1" si="75"/>
        <v>0.12251885642585394</v>
      </c>
      <c r="BH59" s="7">
        <f t="shared" ca="1" si="75"/>
        <v>8.3030513178071252E-2</v>
      </c>
      <c r="BI59" s="7">
        <f t="shared" ca="1" si="75"/>
        <v>0.12813193435595494</v>
      </c>
      <c r="BJ59" s="7">
        <f t="shared" ca="1" si="75"/>
        <v>0.12614675067856868</v>
      </c>
      <c r="BK59" s="7">
        <f t="shared" ca="1" si="75"/>
        <v>0.12119384134098461</v>
      </c>
      <c r="BL59" s="7">
        <f t="shared" ca="1" si="75"/>
        <v>0.11847438786572674</v>
      </c>
    </row>
    <row r="60" spans="1:64" x14ac:dyDescent="0.25">
      <c r="A60" s="5" t="s">
        <v>19</v>
      </c>
      <c r="B60" t="s">
        <v>399</v>
      </c>
      <c r="C60" s="7">
        <f ca="1">VLOOKUP($A60, INDIRECT("'"&amp;C57&amp;"'!A3:F220"), 5, FALSE)</f>
        <v>-3.7070360046214668E-3</v>
      </c>
      <c r="D60" s="7">
        <f t="shared" ref="D60:BL60" ca="1" si="76">VLOOKUP($A60, INDIRECT("'"&amp;D57&amp;"'!A3:F220"), 5, FALSE)</f>
        <v>1.0405576779777465E-2</v>
      </c>
      <c r="E60" s="7">
        <f t="shared" ca="1" si="76"/>
        <v>5.2454634264821332E-3</v>
      </c>
      <c r="F60" s="7">
        <f t="shared" ca="1" si="76"/>
        <v>-1.0711053421531502E-2</v>
      </c>
      <c r="G60" s="7">
        <f t="shared" ca="1" si="76"/>
        <v>-2.7405198325431673E-2</v>
      </c>
      <c r="H60" s="7">
        <f t="shared" ca="1" si="76"/>
        <v>-4.9450394451531654E-2</v>
      </c>
      <c r="I60" s="7">
        <f t="shared" ca="1" si="76"/>
        <v>-4.8597677003280104E-2</v>
      </c>
      <c r="J60" s="7">
        <f t="shared" ca="1" si="76"/>
        <v>-3.7828490803883924E-2</v>
      </c>
      <c r="K60" s="7">
        <f t="shared" ca="1" si="76"/>
        <v>-9.3851865514293781E-2</v>
      </c>
      <c r="L60" s="7">
        <f t="shared" ca="1" si="76"/>
        <v>-0.14520360324249898</v>
      </c>
      <c r="M60" s="7">
        <f t="shared" ca="1" si="76"/>
        <v>-0.15733824531319951</v>
      </c>
      <c r="N60" s="7">
        <f t="shared" ca="1" si="76"/>
        <v>-0.12564895063391576</v>
      </c>
      <c r="O60" s="7">
        <f t="shared" ca="1" si="76"/>
        <v>-0.13302514066697779</v>
      </c>
      <c r="P60" s="7">
        <f t="shared" ca="1" si="76"/>
        <v>-0.13381580550429276</v>
      </c>
      <c r="Q60" s="7">
        <f t="shared" ca="1" si="76"/>
        <v>-0.12702966665947771</v>
      </c>
      <c r="R60" s="7">
        <f t="shared" ca="1" si="76"/>
        <v>-0.12795333794369038</v>
      </c>
      <c r="S60" s="7">
        <f t="shared" ca="1" si="76"/>
        <v>-0.12110510109447242</v>
      </c>
      <c r="T60" s="7">
        <f t="shared" ca="1" si="76"/>
        <v>-0.12458830951913585</v>
      </c>
      <c r="U60" s="7">
        <f ca="1">VLOOKUP($A60, INDIRECT("'"&amp;U57&amp;"'!A3:F220"), 5, FALSE)</f>
        <v>-0.12934021468363249</v>
      </c>
      <c r="V60" s="7">
        <f ca="1">VLOOKUP($A60, INDIRECT("'"&amp;V57&amp;"'!A3:F220"), 5, FALSE)</f>
        <v>-0.12441756986096453</v>
      </c>
      <c r="W60" s="7">
        <f ca="1">VLOOKUP($A60, INDIRECT("'"&amp;W57&amp;"'!A3:F220"), 5, FALSE)</f>
        <v>-0.12387010236174455</v>
      </c>
      <c r="X60" s="7">
        <f ca="1">VLOOKUP($A60, INDIRECT("'"&amp;X57&amp;"'!A3:F220"), 5, FALSE)</f>
        <v>-0.10913873523174843</v>
      </c>
      <c r="Y60" s="7">
        <f ca="1">VLOOKUP($A60, INDIRECT("'"&amp;Y57&amp;"'!A3:F220"), 5, FALSE)</f>
        <v>-0.1207095691256285</v>
      </c>
      <c r="Z60" s="7">
        <f t="shared" ref="Z60:BL60" ca="1" si="77">VLOOKUP($A60, INDIRECT("'"&amp;Z57&amp;"'!A3:F220"), 5, FALSE)</f>
        <v>-0.14133449769376694</v>
      </c>
      <c r="AA60" s="7">
        <f t="shared" ca="1" si="77"/>
        <v>-0.14580325338963768</v>
      </c>
      <c r="AB60" s="7">
        <f t="shared" ca="1" si="77"/>
        <v>-0.18233033717837382</v>
      </c>
      <c r="AC60" s="7">
        <f t="shared" ca="1" si="77"/>
        <v>-0.15994508077400621</v>
      </c>
      <c r="AD60" s="7">
        <f t="shared" ca="1" si="77"/>
        <v>-0.15737020804941654</v>
      </c>
      <c r="AE60" s="7">
        <f t="shared" ca="1" si="77"/>
        <v>-0.15931128159722241</v>
      </c>
      <c r="AF60" s="7">
        <f t="shared" ca="1" si="77"/>
        <v>-0.15447381851954922</v>
      </c>
      <c r="AG60" s="7">
        <f t="shared" ca="1" si="77"/>
        <v>-0.14688157476393221</v>
      </c>
      <c r="AH60" s="7">
        <f t="shared" ca="1" si="77"/>
        <v>-0.16265620639475376</v>
      </c>
      <c r="AI60" s="7">
        <f t="shared" ca="1" si="77"/>
        <v>-0.15326993036416081</v>
      </c>
      <c r="AJ60" s="7">
        <f t="shared" ca="1" si="77"/>
        <v>-0.16611273244083036</v>
      </c>
      <c r="AK60" s="7">
        <f t="shared" ca="1" si="77"/>
        <v>-0.15897818095298252</v>
      </c>
      <c r="AL60" s="7">
        <f t="shared" ca="1" si="77"/>
        <v>-0.14881172752415819</v>
      </c>
      <c r="AM60" s="7">
        <f t="shared" ca="1" si="77"/>
        <v>-0.15483247180382192</v>
      </c>
      <c r="AN60" s="7">
        <f t="shared" ca="1" si="77"/>
        <v>-0.12655544855617168</v>
      </c>
      <c r="AO60" s="7">
        <f t="shared" ca="1" si="77"/>
        <v>-0.10062636013910463</v>
      </c>
      <c r="AP60" s="7">
        <f t="shared" ca="1" si="77"/>
        <v>-8.7123326476531926E-2</v>
      </c>
      <c r="AQ60" s="7">
        <f t="shared" ca="1" si="77"/>
        <v>-6.7416583378192729E-2</v>
      </c>
      <c r="AR60" s="7">
        <f t="shared" ca="1" si="77"/>
        <v>-5.0002520915730486E-2</v>
      </c>
      <c r="AS60" s="7">
        <f t="shared" ca="1" si="77"/>
        <v>-3.8622834406329826E-2</v>
      </c>
      <c r="AT60" s="7">
        <f t="shared" ca="1" si="77"/>
        <v>-4.2731060600249365E-2</v>
      </c>
      <c r="AU60" s="7">
        <f t="shared" ca="1" si="77"/>
        <v>-3.9863620475623501E-2</v>
      </c>
      <c r="AV60" s="7">
        <f t="shared" ca="1" si="77"/>
        <v>-4.3165082953864842E-2</v>
      </c>
      <c r="AW60" s="7">
        <f t="shared" ca="1" si="77"/>
        <v>-4.3549831403355554E-2</v>
      </c>
      <c r="AX60" s="7">
        <f t="shared" ca="1" si="77"/>
        <v>-3.9513080366755687E-2</v>
      </c>
      <c r="AY60" s="7">
        <f t="shared" ca="1" si="77"/>
        <v>-4.8325352015346296E-2</v>
      </c>
      <c r="AZ60" s="7">
        <f t="shared" ca="1" si="77"/>
        <v>-4.120781670251486E-2</v>
      </c>
      <c r="BA60" s="7">
        <f t="shared" ca="1" si="77"/>
        <v>-4.2252747120963108E-2</v>
      </c>
      <c r="BB60" s="7">
        <f t="shared" ca="1" si="77"/>
        <v>-3.8446271637868873E-2</v>
      </c>
      <c r="BC60" s="7">
        <f ca="1">VLOOKUP($A60, INDIRECT("'"&amp;BC57&amp;"'!A3:F220"), 5, FALSE)</f>
        <v>-4.5657264931740021E-2</v>
      </c>
      <c r="BD60" s="7">
        <f t="shared" ref="BD60:BL60" ca="1" si="78">VLOOKUP($A60, INDIRECT("'"&amp;BD57&amp;"'!A3:F220"), 5, FALSE)</f>
        <v>-4.1077629685839584E-2</v>
      </c>
      <c r="BE60" s="7">
        <f t="shared" ca="1" si="78"/>
        <v>-1.0429854891681745E-3</v>
      </c>
      <c r="BF60" s="7">
        <f t="shared" ca="1" si="78"/>
        <v>-4.1753525226781635E-2</v>
      </c>
      <c r="BG60" s="7">
        <f t="shared" ca="1" si="78"/>
        <v>-5.6877530508047169E-2</v>
      </c>
      <c r="BH60" s="7">
        <f t="shared" ca="1" si="78"/>
        <v>-3.1897946407445296E-2</v>
      </c>
      <c r="BI60" s="7">
        <f t="shared" ca="1" si="78"/>
        <v>-5.0348835630713129E-2</v>
      </c>
      <c r="BJ60" s="7">
        <f t="shared" ca="1" si="78"/>
        <v>-5.5494895440248548E-2</v>
      </c>
      <c r="BK60" s="7">
        <f t="shared" ca="1" si="78"/>
        <v>-4.8722986096602486E-2</v>
      </c>
      <c r="BL60" s="7">
        <f t="shared" ca="1" si="78"/>
        <v>-5.1919109300926899E-2</v>
      </c>
    </row>
    <row r="61" spans="1:64" x14ac:dyDescent="0.25">
      <c r="A61" s="5" t="s">
        <v>19</v>
      </c>
      <c r="B61" t="s">
        <v>400</v>
      </c>
      <c r="C61" s="7">
        <f ca="1">VLOOKUP($A61, INDIRECT("'"&amp;C57&amp;"'!A3:I220"), 9, FALSE)</f>
        <v>2.3099567023632323E-2</v>
      </c>
      <c r="D61" s="7">
        <f t="shared" ref="D61:BL61" ca="1" si="79">VLOOKUP($A61, INDIRECT("'"&amp;D57&amp;"'!A3:I220"), 9, FALSE)</f>
        <v>2.3099567023632323E-2</v>
      </c>
      <c r="E61" s="7">
        <f t="shared" ca="1" si="79"/>
        <v>2.3099567023632323E-2</v>
      </c>
      <c r="F61" s="7">
        <f t="shared" ca="1" si="79"/>
        <v>2.3099567023632323E-2</v>
      </c>
      <c r="G61" s="7">
        <f t="shared" ca="1" si="79"/>
        <v>2.2372681227393863E-2</v>
      </c>
      <c r="H61" s="7">
        <f t="shared" ca="1" si="79"/>
        <v>2.2372681227393863E-2</v>
      </c>
      <c r="I61" s="7">
        <f t="shared" ca="1" si="79"/>
        <v>2.2372681227393863E-2</v>
      </c>
      <c r="J61" s="7">
        <f t="shared" ca="1" si="79"/>
        <v>2.2372681227393863E-2</v>
      </c>
      <c r="K61" s="7">
        <f t="shared" ca="1" si="79"/>
        <v>2.3516994243384149E-2</v>
      </c>
      <c r="L61" s="7">
        <f t="shared" ca="1" si="79"/>
        <v>2.2372681227393863E-2</v>
      </c>
      <c r="M61" s="7">
        <f t="shared" ca="1" si="79"/>
        <v>2.2372681227393863E-2</v>
      </c>
      <c r="N61" s="7">
        <f t="shared" ca="1" si="79"/>
        <v>2.2372681227393863E-2</v>
      </c>
      <c r="O61" s="7">
        <f t="shared" ca="1" si="79"/>
        <v>2.2372681227393863E-2</v>
      </c>
      <c r="P61" s="7">
        <f t="shared" ca="1" si="79"/>
        <v>2.2372681227393863E-2</v>
      </c>
      <c r="Q61" s="7">
        <f t="shared" ca="1" si="79"/>
        <v>2.2372681227393863E-2</v>
      </c>
      <c r="R61" s="7">
        <f t="shared" ca="1" si="79"/>
        <v>2.2372681227393863E-2</v>
      </c>
      <c r="S61" s="7">
        <f t="shared" ca="1" si="79"/>
        <v>2.2372681227393863E-2</v>
      </c>
      <c r="T61" s="7">
        <f t="shared" ca="1" si="79"/>
        <v>2.2372681227393863E-2</v>
      </c>
      <c r="U61" s="7">
        <f ca="1">VLOOKUP($A61, INDIRECT("'"&amp;U57&amp;"'!A3:I220"), 9, FALSE)</f>
        <v>2.2372681227393863E-2</v>
      </c>
      <c r="V61" s="7">
        <f ca="1">VLOOKUP($A61, INDIRECT("'"&amp;V57&amp;"'!A3:I220"), 9, FALSE)</f>
        <v>2.2372681227393863E-2</v>
      </c>
      <c r="W61" s="7">
        <f ca="1">VLOOKUP($A61, INDIRECT("'"&amp;W57&amp;"'!A3:I220"), 9, FALSE)</f>
        <v>2.2372681227393863E-2</v>
      </c>
      <c r="X61" s="7">
        <f ca="1">VLOOKUP($A61, INDIRECT("'"&amp;X57&amp;"'!A3:I220"), 9, FALSE)</f>
        <v>2.2372681227393863E-2</v>
      </c>
      <c r="Y61" s="7">
        <f ca="1">VLOOKUP($A61, INDIRECT("'"&amp;Y57&amp;"'!A3:I220"), 9, FALSE)</f>
        <v>2.2372681227393863E-2</v>
      </c>
      <c r="Z61" s="7">
        <f t="shared" ref="Z61:BL61" ca="1" si="80">VLOOKUP($A61, INDIRECT("'"&amp;Z57&amp;"'!A3:I220"), 9, FALSE)</f>
        <v>2.2372681227393863E-2</v>
      </c>
      <c r="AA61" s="7">
        <f t="shared" ca="1" si="80"/>
        <v>2.2372681227393863E-2</v>
      </c>
      <c r="AB61" s="7">
        <f t="shared" ca="1" si="80"/>
        <v>2.2372681227393863E-2</v>
      </c>
      <c r="AC61" s="7">
        <f t="shared" ca="1" si="80"/>
        <v>2.2372681227393863E-2</v>
      </c>
      <c r="AD61" s="7">
        <f t="shared" ca="1" si="80"/>
        <v>2.2372681227393863E-2</v>
      </c>
      <c r="AE61" s="7">
        <f t="shared" ca="1" si="80"/>
        <v>2.2372681227393863E-2</v>
      </c>
      <c r="AF61" s="7">
        <f t="shared" ca="1" si="80"/>
        <v>2.2372681227393863E-2</v>
      </c>
      <c r="AG61" s="7">
        <f t="shared" ca="1" si="80"/>
        <v>2.2372681227393863E-2</v>
      </c>
      <c r="AH61" s="7">
        <f t="shared" ca="1" si="80"/>
        <v>2.2372681227393863E-2</v>
      </c>
      <c r="AI61" s="7">
        <f t="shared" ca="1" si="80"/>
        <v>2.2372681227393863E-2</v>
      </c>
      <c r="AJ61" s="7">
        <f t="shared" ca="1" si="80"/>
        <v>2.2372681227393863E-2</v>
      </c>
      <c r="AK61" s="7">
        <f t="shared" ca="1" si="80"/>
        <v>2.2372681227393863E-2</v>
      </c>
      <c r="AL61" s="7">
        <f t="shared" ca="1" si="80"/>
        <v>2.2372681227393863E-2</v>
      </c>
      <c r="AM61" s="7">
        <f t="shared" ca="1" si="80"/>
        <v>2.2372681227393863E-2</v>
      </c>
      <c r="AN61" s="7">
        <f t="shared" ca="1" si="80"/>
        <v>2.2372681227393863E-2</v>
      </c>
      <c r="AO61" s="7">
        <f t="shared" ca="1" si="80"/>
        <v>2.2372681227393863E-2</v>
      </c>
      <c r="AP61" s="7">
        <f t="shared" ca="1" si="80"/>
        <v>2.2372681227393863E-2</v>
      </c>
      <c r="AQ61" s="7">
        <f t="shared" ca="1" si="80"/>
        <v>2.2372681227393863E-2</v>
      </c>
      <c r="AR61" s="7">
        <f t="shared" ca="1" si="80"/>
        <v>2.2372681227393863E-2</v>
      </c>
      <c r="AS61" s="7">
        <f t="shared" ca="1" si="80"/>
        <v>2.2372681227393863E-2</v>
      </c>
      <c r="AT61" s="7">
        <f t="shared" ca="1" si="80"/>
        <v>2.2372681227393863E-2</v>
      </c>
      <c r="AU61" s="7">
        <f t="shared" ca="1" si="80"/>
        <v>2.2372681227393863E-2</v>
      </c>
      <c r="AV61" s="7">
        <f t="shared" ca="1" si="80"/>
        <v>2.2372681227393863E-2</v>
      </c>
      <c r="AW61" s="7">
        <f t="shared" ca="1" si="80"/>
        <v>2.2372681227393863E-2</v>
      </c>
      <c r="AX61" s="7">
        <f t="shared" ca="1" si="80"/>
        <v>2.2372681227393863E-2</v>
      </c>
      <c r="AY61" s="7">
        <f t="shared" ca="1" si="80"/>
        <v>2.2372681227393863E-2</v>
      </c>
      <c r="AZ61" s="7">
        <f t="shared" ca="1" si="80"/>
        <v>3.2949871604472027E-2</v>
      </c>
      <c r="BA61" s="7">
        <f t="shared" ca="1" si="80"/>
        <v>3.2949871604472027E-2</v>
      </c>
      <c r="BB61" s="7">
        <f t="shared" ca="1" si="80"/>
        <v>3.2949871604472027E-2</v>
      </c>
      <c r="BC61" s="7">
        <f ca="1">VLOOKUP($A61, INDIRECT("'"&amp;BC57&amp;"'!A3:I220"), 9, FALSE)</f>
        <v>3.2949871604472027E-2</v>
      </c>
      <c r="BD61" s="7">
        <f t="shared" ref="BD61:BL61" ca="1" si="81">VLOOKUP($A61, INDIRECT("'"&amp;BD57&amp;"'!A3:I220"), 9, FALSE)</f>
        <v>3.2949871604472027E-2</v>
      </c>
      <c r="BE61" s="7">
        <f t="shared" ca="1" si="81"/>
        <v>3.2949871604472027E-2</v>
      </c>
      <c r="BF61" s="7">
        <f t="shared" ca="1" si="81"/>
        <v>3.2949871604472027E-2</v>
      </c>
      <c r="BG61" s="7">
        <f t="shared" ca="1" si="81"/>
        <v>3.2949871604472027E-2</v>
      </c>
      <c r="BH61" s="7">
        <f t="shared" ca="1" si="81"/>
        <v>3.2949871604472027E-2</v>
      </c>
      <c r="BI61" s="7">
        <f t="shared" ca="1" si="81"/>
        <v>3.2949871604472027E-2</v>
      </c>
      <c r="BJ61" s="7">
        <f t="shared" ca="1" si="81"/>
        <v>3.2949871604472027E-2</v>
      </c>
      <c r="BK61" s="7">
        <f t="shared" ca="1" si="81"/>
        <v>2.9863651120018975E-2</v>
      </c>
      <c r="BL61" s="7">
        <f t="shared" ca="1" si="81"/>
        <v>2.9863651120018975E-2</v>
      </c>
    </row>
    <row r="62" spans="1:64" x14ac:dyDescent="0.25">
      <c r="C62" s="2" t="s">
        <v>338</v>
      </c>
      <c r="D62" s="2" t="s">
        <v>339</v>
      </c>
      <c r="E62" s="2" t="s">
        <v>337</v>
      </c>
      <c r="F62" s="2" t="s">
        <v>340</v>
      </c>
      <c r="G62" s="2" t="s">
        <v>342</v>
      </c>
      <c r="H62" s="2" t="s">
        <v>343</v>
      </c>
      <c r="I62" s="2" t="s">
        <v>344</v>
      </c>
      <c r="J62" s="2" t="s">
        <v>345</v>
      </c>
      <c r="K62" s="2" t="s">
        <v>346</v>
      </c>
      <c r="L62" s="2" t="s">
        <v>347</v>
      </c>
      <c r="M62" s="2" t="s">
        <v>348</v>
      </c>
      <c r="N62" s="2" t="s">
        <v>349</v>
      </c>
      <c r="O62" s="2" t="s">
        <v>350</v>
      </c>
      <c r="P62" s="2" t="s">
        <v>351</v>
      </c>
      <c r="Q62" s="2" t="s">
        <v>352</v>
      </c>
      <c r="R62" s="2" t="s">
        <v>353</v>
      </c>
      <c r="S62" s="2" t="s">
        <v>354</v>
      </c>
      <c r="T62" s="2" t="s">
        <v>355</v>
      </c>
      <c r="U62" s="2" t="s">
        <v>434</v>
      </c>
      <c r="V62" s="2" t="s">
        <v>356</v>
      </c>
      <c r="W62" s="2" t="s">
        <v>357</v>
      </c>
      <c r="X62" s="2" t="s">
        <v>358</v>
      </c>
      <c r="Y62" s="2" t="s">
        <v>435</v>
      </c>
      <c r="Z62" s="2" t="s">
        <v>359</v>
      </c>
      <c r="AA62" s="2" t="s">
        <v>360</v>
      </c>
      <c r="AB62" s="2" t="s">
        <v>361</v>
      </c>
      <c r="AC62" s="2" t="s">
        <v>362</v>
      </c>
      <c r="AD62" s="2" t="s">
        <v>363</v>
      </c>
      <c r="AE62" s="2" t="s">
        <v>364</v>
      </c>
      <c r="AF62" s="2" t="s">
        <v>365</v>
      </c>
      <c r="AG62" s="2" t="s">
        <v>366</v>
      </c>
      <c r="AH62" s="2" t="s">
        <v>367</v>
      </c>
      <c r="AI62" s="2" t="s">
        <v>368</v>
      </c>
      <c r="AJ62" s="2" t="s">
        <v>369</v>
      </c>
      <c r="AK62" s="2" t="s">
        <v>370</v>
      </c>
      <c r="AL62" s="2" t="s">
        <v>371</v>
      </c>
      <c r="AM62" s="2" t="s">
        <v>372</v>
      </c>
      <c r="AN62" s="2" t="s">
        <v>373</v>
      </c>
      <c r="AO62" s="2" t="s">
        <v>374</v>
      </c>
      <c r="AP62" s="2" t="s">
        <v>375</v>
      </c>
      <c r="AQ62" s="2" t="s">
        <v>376</v>
      </c>
      <c r="AR62" s="2" t="s">
        <v>377</v>
      </c>
      <c r="AS62" s="2" t="s">
        <v>378</v>
      </c>
      <c r="AT62" s="2" t="s">
        <v>379</v>
      </c>
      <c r="AU62" s="2" t="s">
        <v>380</v>
      </c>
      <c r="AV62" s="2" t="s">
        <v>381</v>
      </c>
      <c r="AW62" s="2" t="s">
        <v>382</v>
      </c>
      <c r="AX62" s="2" t="s">
        <v>383</v>
      </c>
      <c r="AY62" s="2" t="s">
        <v>384</v>
      </c>
      <c r="AZ62" s="2" t="s">
        <v>385</v>
      </c>
      <c r="BA62" s="2" t="s">
        <v>386</v>
      </c>
      <c r="BB62" s="2" t="s">
        <v>387</v>
      </c>
      <c r="BC62" s="2" t="s">
        <v>432</v>
      </c>
      <c r="BD62" s="2" t="s">
        <v>388</v>
      </c>
      <c r="BE62" s="2" t="s">
        <v>389</v>
      </c>
      <c r="BF62" s="2" t="s">
        <v>390</v>
      </c>
      <c r="BG62" s="2" t="s">
        <v>391</v>
      </c>
      <c r="BH62" s="2" t="s">
        <v>392</v>
      </c>
      <c r="BI62" s="2" t="s">
        <v>393</v>
      </c>
      <c r="BJ62" s="2" t="s">
        <v>394</v>
      </c>
      <c r="BK62" s="2" t="s">
        <v>395</v>
      </c>
      <c r="BL62" s="2" t="s">
        <v>396</v>
      </c>
    </row>
    <row r="63" spans="1:64" x14ac:dyDescent="0.25">
      <c r="A63" s="5" t="s">
        <v>20</v>
      </c>
      <c r="B63" t="s">
        <v>398</v>
      </c>
      <c r="C63" s="7">
        <f t="shared" ref="C63:BL63" ca="1" si="82">VLOOKUP($A63, INDIRECT("'"&amp;C62&amp;"'!A3:F220"), 2, FALSE)</f>
        <v>7.6544665111910187E-2</v>
      </c>
      <c r="D63" s="7">
        <f t="shared" ca="1" si="82"/>
        <v>0.11286701846392382</v>
      </c>
      <c r="E63" s="7">
        <f t="shared" ca="1" si="82"/>
        <v>0.10920087693011263</v>
      </c>
      <c r="F63" s="7">
        <f t="shared" ca="1" si="82"/>
        <v>0.10913449959120815</v>
      </c>
      <c r="G63" s="7">
        <f t="shared" ca="1" si="82"/>
        <v>0.10597173774584209</v>
      </c>
      <c r="H63" s="7">
        <f t="shared" ca="1" si="82"/>
        <v>0.11040188943516677</v>
      </c>
      <c r="I63" s="7">
        <f t="shared" ca="1" si="82"/>
        <v>0.10332687665946347</v>
      </c>
      <c r="J63" s="7">
        <f t="shared" ca="1" si="82"/>
        <v>0.10147948639432969</v>
      </c>
      <c r="K63" s="7">
        <f t="shared" ca="1" si="82"/>
        <v>0.13625668229425972</v>
      </c>
      <c r="L63" s="7">
        <f t="shared" ca="1" si="82"/>
        <v>0.14436412165132478</v>
      </c>
      <c r="M63" s="7">
        <f t="shared" ca="1" si="82"/>
        <v>0.14336292397647762</v>
      </c>
      <c r="N63" s="7">
        <f t="shared" ca="1" si="82"/>
        <v>0.13145216371470314</v>
      </c>
      <c r="O63" s="7">
        <f t="shared" ca="1" si="82"/>
        <v>0.12300934729675195</v>
      </c>
      <c r="P63" s="7">
        <f t="shared" ca="1" si="82"/>
        <v>0.11232781594926641</v>
      </c>
      <c r="Q63" s="7">
        <f t="shared" ca="1" si="82"/>
        <v>0.10822127458437857</v>
      </c>
      <c r="R63" s="7">
        <f t="shared" ca="1" si="82"/>
        <v>0.10877866278909877</v>
      </c>
      <c r="S63" s="7">
        <f t="shared" ca="1" si="82"/>
        <v>0.10853752766027307</v>
      </c>
      <c r="T63" s="7">
        <f t="shared" ca="1" si="82"/>
        <v>0.10908126321424856</v>
      </c>
      <c r="U63" s="7">
        <f t="shared" ca="1" si="82"/>
        <v>0.10496400712442172</v>
      </c>
      <c r="V63" s="7">
        <f t="shared" ca="1" si="82"/>
        <v>0.10464560737136057</v>
      </c>
      <c r="W63" s="7">
        <f t="shared" ca="1" si="82"/>
        <v>0.10330327845921476</v>
      </c>
      <c r="X63" s="7">
        <f t="shared" ca="1" si="82"/>
        <v>9.5892762725477074E-2</v>
      </c>
      <c r="Y63" s="7">
        <f t="shared" ca="1" si="82"/>
        <v>9.3663219163156827E-2</v>
      </c>
      <c r="Z63" s="7">
        <f t="shared" ca="1" si="82"/>
        <v>0.11361967735765076</v>
      </c>
      <c r="AA63" s="7">
        <f t="shared" ca="1" si="82"/>
        <v>0.10604033701447399</v>
      </c>
      <c r="AB63" s="7">
        <f t="shared" ca="1" si="82"/>
        <v>0.12803488494650977</v>
      </c>
      <c r="AC63" s="7">
        <f t="shared" ca="1" si="82"/>
        <v>0.12050150839967262</v>
      </c>
      <c r="AD63" s="7">
        <f t="shared" ca="1" si="82"/>
        <v>0.12192847211856513</v>
      </c>
      <c r="AE63" s="7">
        <f t="shared" ca="1" si="82"/>
        <v>0.12076467345708621</v>
      </c>
      <c r="AF63" s="7">
        <f t="shared" ca="1" si="82"/>
        <v>0.12185833060284916</v>
      </c>
      <c r="AG63" s="7">
        <f t="shared" ca="1" si="82"/>
        <v>0.12275836111180628</v>
      </c>
      <c r="AH63" s="7">
        <f t="shared" ca="1" si="82"/>
        <v>0.14794149466671244</v>
      </c>
      <c r="AI63" s="7">
        <f t="shared" ca="1" si="82"/>
        <v>0.14402275130423142</v>
      </c>
      <c r="AJ63" s="7">
        <f t="shared" ca="1" si="82"/>
        <v>0.15696549511978569</v>
      </c>
      <c r="AK63" s="7">
        <f t="shared" ca="1" si="82"/>
        <v>0.15594331854011345</v>
      </c>
      <c r="AL63" s="7">
        <f t="shared" ca="1" si="82"/>
        <v>0.14970400145082696</v>
      </c>
      <c r="AM63" s="7">
        <f t="shared" ca="1" si="82"/>
        <v>0.11240078881405957</v>
      </c>
      <c r="AN63" s="7">
        <f t="shared" ca="1" si="82"/>
        <v>0.11176206278631808</v>
      </c>
      <c r="AO63" s="7">
        <f t="shared" ca="1" si="82"/>
        <v>0.11972520350958536</v>
      </c>
      <c r="AP63" s="7">
        <f t="shared" ca="1" si="82"/>
        <v>0.11111858676138595</v>
      </c>
      <c r="AQ63" s="7">
        <f t="shared" ca="1" si="82"/>
        <v>0.1165283504249388</v>
      </c>
      <c r="AR63" s="7">
        <f t="shared" ca="1" si="82"/>
        <v>0.11735759451494711</v>
      </c>
      <c r="AS63" s="7">
        <f t="shared" ca="1" si="82"/>
        <v>0.12071002595269921</v>
      </c>
      <c r="AT63" s="7">
        <f t="shared" ca="1" si="82"/>
        <v>0.11976277926032246</v>
      </c>
      <c r="AU63" s="7">
        <f t="shared" ca="1" si="82"/>
        <v>0.11695431889877479</v>
      </c>
      <c r="AV63" s="7">
        <f t="shared" ca="1" si="82"/>
        <v>0.11537614717948703</v>
      </c>
      <c r="AW63" s="7">
        <f t="shared" ca="1" si="82"/>
        <v>0.11753292770577513</v>
      </c>
      <c r="AX63" s="7">
        <f t="shared" ca="1" si="82"/>
        <v>0.11333614963504043</v>
      </c>
      <c r="AY63" s="7">
        <f t="shared" ca="1" si="82"/>
        <v>0.10360335797340779</v>
      </c>
      <c r="AZ63" s="7">
        <f t="shared" ca="1" si="82"/>
        <v>0.10222850498044324</v>
      </c>
      <c r="BA63" s="7">
        <f t="shared" ca="1" si="82"/>
        <v>0.11183414693234932</v>
      </c>
      <c r="BB63" s="7">
        <f t="shared" ca="1" si="82"/>
        <v>0.11007301693337088</v>
      </c>
      <c r="BC63" s="7">
        <f t="shared" ca="1" si="82"/>
        <v>0.12247603060407039</v>
      </c>
      <c r="BD63" s="7">
        <f t="shared" ca="1" si="82"/>
        <v>0.11953238540070966</v>
      </c>
      <c r="BE63" s="7">
        <f t="shared" ca="1" si="82"/>
        <v>0.10926566582609479</v>
      </c>
      <c r="BF63" s="7">
        <f t="shared" ca="1" si="82"/>
        <v>0.10904837610863621</v>
      </c>
      <c r="BG63" s="7">
        <f t="shared" ca="1" si="82"/>
        <v>0.11848024111259822</v>
      </c>
      <c r="BH63" s="7">
        <f t="shared" ca="1" si="82"/>
        <v>0.11715086634455368</v>
      </c>
      <c r="BI63" s="7">
        <f t="shared" ca="1" si="82"/>
        <v>0.12052208541190723</v>
      </c>
      <c r="BJ63" s="7">
        <f t="shared" ca="1" si="82"/>
        <v>0.12296149003190643</v>
      </c>
      <c r="BK63" s="7">
        <f t="shared" ca="1" si="82"/>
        <v>0.12346333397753434</v>
      </c>
      <c r="BL63" s="7">
        <f t="shared" ca="1" si="82"/>
        <v>0.1314029760619809</v>
      </c>
    </row>
    <row r="64" spans="1:64" x14ac:dyDescent="0.25">
      <c r="A64" s="5" t="s">
        <v>20</v>
      </c>
      <c r="B64" t="s">
        <v>397</v>
      </c>
      <c r="C64" s="7">
        <f ca="1">VLOOKUP($A64, INDIRECT("'"&amp;C62&amp;"'!A3:F220"), 3, FALSE)</f>
        <v>0.13771813161765234</v>
      </c>
      <c r="D64" s="7">
        <f t="shared" ref="D64:BL64" ca="1" si="83">VLOOKUP($A64, INDIRECT("'"&amp;D62&amp;"'!A3:F220"), 3, FALSE)</f>
        <v>0.15055171313095403</v>
      </c>
      <c r="E64" s="7">
        <f t="shared" ca="1" si="83"/>
        <v>0.13953113500894737</v>
      </c>
      <c r="F64" s="7">
        <f t="shared" ca="1" si="83"/>
        <v>0.13207668226471006</v>
      </c>
      <c r="G64" s="7">
        <f t="shared" ca="1" si="83"/>
        <v>0.12108646245023566</v>
      </c>
      <c r="H64" s="7">
        <f t="shared" ca="1" si="83"/>
        <v>0.11650675788152176</v>
      </c>
      <c r="I64" s="7">
        <f t="shared" ca="1" si="83"/>
        <v>0.10535006414364159</v>
      </c>
      <c r="J64" s="7">
        <f t="shared" ca="1" si="83"/>
        <v>0.10693127619348078</v>
      </c>
      <c r="K64" s="7">
        <f t="shared" ca="1" si="83"/>
        <v>9.3777421487773266E-2</v>
      </c>
      <c r="L64" s="7">
        <f t="shared" ca="1" si="83"/>
        <v>8.7123877940419175E-2</v>
      </c>
      <c r="M64" s="7">
        <f t="shared" ca="1" si="83"/>
        <v>8.7672346086655112E-2</v>
      </c>
      <c r="N64" s="7">
        <f t="shared" ca="1" si="83"/>
        <v>8.5709215884871945E-2</v>
      </c>
      <c r="O64" s="7">
        <f t="shared" ca="1" si="83"/>
        <v>7.7796013987262283E-2</v>
      </c>
      <c r="P64" s="7">
        <f t="shared" ca="1" si="83"/>
        <v>8.1930223685444337E-2</v>
      </c>
      <c r="Q64" s="7">
        <f t="shared" ca="1" si="83"/>
        <v>5.6807091813588374E-2</v>
      </c>
      <c r="R64" s="7">
        <f t="shared" ca="1" si="83"/>
        <v>6.0516850760074008E-2</v>
      </c>
      <c r="S64" s="7">
        <f t="shared" ca="1" si="83"/>
        <v>6.0140978092876489E-2</v>
      </c>
      <c r="T64" s="7">
        <f t="shared" ca="1" si="83"/>
        <v>6.1528752800140682E-2</v>
      </c>
      <c r="U64" s="7">
        <f ca="1">VLOOKUP($A64, INDIRECT("'"&amp;U62&amp;"'!A3:F220"), 3, FALSE)</f>
        <v>5.686458223813632E-2</v>
      </c>
      <c r="V64" s="7">
        <f ca="1">VLOOKUP($A64, INDIRECT("'"&amp;V62&amp;"'!A3:F220"), 3, FALSE)</f>
        <v>5.5281686961659547E-2</v>
      </c>
      <c r="W64" s="7">
        <f ca="1">VLOOKUP($A64, INDIRECT("'"&amp;W62&amp;"'!A3:F220"), 3, FALSE)</f>
        <v>5.669317481410649E-2</v>
      </c>
      <c r="X64" s="7">
        <f ca="1">VLOOKUP($A64, INDIRECT("'"&amp;X62&amp;"'!A3:F220"), 3, FALSE)</f>
        <v>5.7085962012632933E-2</v>
      </c>
      <c r="Y64" s="7">
        <f ca="1">VLOOKUP($A64, INDIRECT("'"&amp;Y62&amp;"'!A3:F220"), 3, FALSE)</f>
        <v>5.0912070781497426E-2</v>
      </c>
      <c r="Z64" s="7">
        <f t="shared" ref="Z64:BL64" ca="1" si="84">VLOOKUP($A64, INDIRECT("'"&amp;Z62&amp;"'!A3:F220"), 3, FALSE)</f>
        <v>7.0477631445838435E-2</v>
      </c>
      <c r="AA64" s="7">
        <f t="shared" ca="1" si="84"/>
        <v>7.0655901535829346E-2</v>
      </c>
      <c r="AB64" s="7">
        <f t="shared" ca="1" si="84"/>
        <v>6.9843077632680134E-2</v>
      </c>
      <c r="AC64" s="7">
        <f t="shared" ca="1" si="84"/>
        <v>7.2082989512454884E-2</v>
      </c>
      <c r="AD64" s="7">
        <f t="shared" ca="1" si="84"/>
        <v>7.5202954112645146E-2</v>
      </c>
      <c r="AE64" s="7">
        <f t="shared" ca="1" si="84"/>
        <v>7.3486935029928896E-2</v>
      </c>
      <c r="AF64" s="7">
        <f t="shared" ca="1" si="84"/>
        <v>7.1107149192119287E-2</v>
      </c>
      <c r="AG64" s="7">
        <f t="shared" ca="1" si="84"/>
        <v>7.40751584596063E-2</v>
      </c>
      <c r="AH64" s="7">
        <f t="shared" ca="1" si="84"/>
        <v>6.0996366464068821E-2</v>
      </c>
      <c r="AI64" s="7">
        <f t="shared" ca="1" si="84"/>
        <v>6.542053695888754E-2</v>
      </c>
      <c r="AJ64" s="7">
        <f t="shared" ca="1" si="84"/>
        <v>6.8827565318757417E-2</v>
      </c>
      <c r="AK64" s="7">
        <f t="shared" ca="1" si="84"/>
        <v>6.8519174682129785E-2</v>
      </c>
      <c r="AL64" s="7">
        <f t="shared" ca="1" si="84"/>
        <v>9.2454702844667461E-2</v>
      </c>
      <c r="AM64" s="7">
        <f t="shared" ca="1" si="84"/>
        <v>9.0022975809727374E-2</v>
      </c>
      <c r="AN64" s="7">
        <f t="shared" ca="1" si="84"/>
        <v>9.1135060081798114E-2</v>
      </c>
      <c r="AO64" s="7">
        <f t="shared" ca="1" si="84"/>
        <v>9.7370249191629052E-2</v>
      </c>
      <c r="AP64" s="7">
        <f t="shared" ca="1" si="84"/>
        <v>0.10744071669343952</v>
      </c>
      <c r="AQ64" s="7">
        <f t="shared" ca="1" si="84"/>
        <v>0.11421830326801115</v>
      </c>
      <c r="AR64" s="7">
        <f t="shared" ca="1" si="84"/>
        <v>0.11698810751886277</v>
      </c>
      <c r="AS64" s="7">
        <f t="shared" ca="1" si="84"/>
        <v>0.12185809287811238</v>
      </c>
      <c r="AT64" s="7">
        <f t="shared" ca="1" si="84"/>
        <v>0.117794009740394</v>
      </c>
      <c r="AU64" s="7">
        <f t="shared" ca="1" si="84"/>
        <v>0.11975731205220312</v>
      </c>
      <c r="AV64" s="7">
        <f t="shared" ca="1" si="84"/>
        <v>0.12178836111107463</v>
      </c>
      <c r="AW64" s="7">
        <f t="shared" ca="1" si="84"/>
        <v>0.12015944698457991</v>
      </c>
      <c r="AX64" s="7">
        <f t="shared" ca="1" si="84"/>
        <v>0.11599262683188462</v>
      </c>
      <c r="AY64" s="7">
        <f t="shared" ca="1" si="84"/>
        <v>0.10666219905140176</v>
      </c>
      <c r="AZ64" s="7">
        <f t="shared" ca="1" si="84"/>
        <v>0.10606690228970304</v>
      </c>
      <c r="BA64" s="7">
        <f t="shared" ca="1" si="84"/>
        <v>0.11339482058973469</v>
      </c>
      <c r="BB64" s="7">
        <f t="shared" ca="1" si="84"/>
        <v>0.11384430722689927</v>
      </c>
      <c r="BC64" s="7">
        <f ca="1">VLOOKUP($A64, INDIRECT("'"&amp;BC62&amp;"'!A3:F220"), 3, FALSE)</f>
        <v>0.12081514151999362</v>
      </c>
      <c r="BD64" s="7">
        <f t="shared" ref="BD64:BL64" ca="1" si="85">VLOOKUP($A64, INDIRECT("'"&amp;BD62&amp;"'!A3:F220"), 3, FALSE)</f>
        <v>0.12033695225185172</v>
      </c>
      <c r="BE64" s="7">
        <f t="shared" ca="1" si="85"/>
        <v>0.1476920731907691</v>
      </c>
      <c r="BF64" s="7">
        <f t="shared" ca="1" si="85"/>
        <v>0.11506880742440088</v>
      </c>
      <c r="BG64" s="7">
        <f t="shared" ca="1" si="85"/>
        <v>0.1153309973240013</v>
      </c>
      <c r="BH64" s="7">
        <f t="shared" ca="1" si="85"/>
        <v>0.12243435598962112</v>
      </c>
      <c r="BI64" s="7">
        <f t="shared" ca="1" si="85"/>
        <v>0.11693423896970798</v>
      </c>
      <c r="BJ64" s="7">
        <f t="shared" ca="1" si="85"/>
        <v>0.11666886698406928</v>
      </c>
      <c r="BK64" s="7">
        <f t="shared" ca="1" si="85"/>
        <v>0.11391411091458487</v>
      </c>
      <c r="BL64" s="7">
        <f t="shared" ca="1" si="85"/>
        <v>0.11521925551097012</v>
      </c>
    </row>
    <row r="65" spans="1:64" x14ac:dyDescent="0.25">
      <c r="A65" s="5" t="s">
        <v>20</v>
      </c>
      <c r="B65" t="s">
        <v>399</v>
      </c>
      <c r="C65" s="7">
        <f ca="1">VLOOKUP($A65, INDIRECT("'"&amp;C62&amp;"'!A3:F220"), 5, FALSE)</f>
        <v>6.1173466505742152E-2</v>
      </c>
      <c r="D65" s="7">
        <f t="shared" ref="D65:BL65" ca="1" si="86">VLOOKUP($A65, INDIRECT("'"&amp;D62&amp;"'!A3:F220"), 5, FALSE)</f>
        <v>3.7684694667030214E-2</v>
      </c>
      <c r="E65" s="7">
        <f t="shared" ca="1" si="86"/>
        <v>3.0330258078834743E-2</v>
      </c>
      <c r="F65" s="7">
        <f t="shared" ca="1" si="86"/>
        <v>2.2942182673501912E-2</v>
      </c>
      <c r="G65" s="7">
        <f t="shared" ca="1" si="86"/>
        <v>1.5114724704393567E-2</v>
      </c>
      <c r="H65" s="7">
        <f t="shared" ca="1" si="86"/>
        <v>6.104868446354994E-3</v>
      </c>
      <c r="I65" s="7">
        <f t="shared" ca="1" si="86"/>
        <v>2.0231874841781239E-3</v>
      </c>
      <c r="J65" s="7">
        <f t="shared" ca="1" si="86"/>
        <v>5.4517897991510911E-3</v>
      </c>
      <c r="K65" s="7">
        <f t="shared" ca="1" si="86"/>
        <v>-4.2479260806486452E-2</v>
      </c>
      <c r="L65" s="7">
        <f t="shared" ca="1" si="86"/>
        <v>-5.7240243710905608E-2</v>
      </c>
      <c r="M65" s="7">
        <f t="shared" ca="1" si="86"/>
        <v>-5.5690577889822512E-2</v>
      </c>
      <c r="N65" s="7">
        <f t="shared" ca="1" si="86"/>
        <v>-4.5742947829831196E-2</v>
      </c>
      <c r="O65" s="7">
        <f t="shared" ca="1" si="86"/>
        <v>-4.5213333309489664E-2</v>
      </c>
      <c r="P65" s="7">
        <f t="shared" ca="1" si="86"/>
        <v>-3.0397592263822076E-2</v>
      </c>
      <c r="Q65" s="7">
        <f t="shared" ca="1" si="86"/>
        <v>-5.1414182770790191E-2</v>
      </c>
      <c r="R65" s="7">
        <f t="shared" ca="1" si="86"/>
        <v>-4.8261812029024763E-2</v>
      </c>
      <c r="S65" s="7">
        <f t="shared" ca="1" si="86"/>
        <v>-4.8396549567396578E-2</v>
      </c>
      <c r="T65" s="7">
        <f t="shared" ca="1" si="86"/>
        <v>-4.7552510414107879E-2</v>
      </c>
      <c r="U65" s="7">
        <f ca="1">VLOOKUP($A65, INDIRECT("'"&amp;U62&amp;"'!A3:F220"), 5, FALSE)</f>
        <v>-4.8099424886285401E-2</v>
      </c>
      <c r="V65" s="7">
        <f ca="1">VLOOKUP($A65, INDIRECT("'"&amp;V62&amp;"'!A3:F220"), 5, FALSE)</f>
        <v>-4.9363920409701022E-2</v>
      </c>
      <c r="W65" s="7">
        <f ca="1">VLOOKUP($A65, INDIRECT("'"&amp;W62&amp;"'!A3:F220"), 5, FALSE)</f>
        <v>-4.6610103645108272E-2</v>
      </c>
      <c r="X65" s="7">
        <f ca="1">VLOOKUP($A65, INDIRECT("'"&amp;X62&amp;"'!A3:F220"), 5, FALSE)</f>
        <v>-3.880680071284414E-2</v>
      </c>
      <c r="Y65" s="7">
        <f ca="1">VLOOKUP($A65, INDIRECT("'"&amp;Y62&amp;"'!A3:F220"), 5, FALSE)</f>
        <v>-4.2751148381659401E-2</v>
      </c>
      <c r="Z65" s="7">
        <f t="shared" ref="Z65:BL65" ca="1" si="87">VLOOKUP($A65, INDIRECT("'"&amp;Z62&amp;"'!A3:F220"), 5, FALSE)</f>
        <v>-4.3142045911812324E-2</v>
      </c>
      <c r="AA65" s="7">
        <f t="shared" ca="1" si="87"/>
        <v>-3.5384435478644644E-2</v>
      </c>
      <c r="AB65" s="7">
        <f t="shared" ca="1" si="87"/>
        <v>-5.8191807313829641E-2</v>
      </c>
      <c r="AC65" s="7">
        <f t="shared" ca="1" si="87"/>
        <v>-4.8418518887217737E-2</v>
      </c>
      <c r="AD65" s="7">
        <f t="shared" ca="1" si="87"/>
        <v>-4.672551800591998E-2</v>
      </c>
      <c r="AE65" s="7">
        <f t="shared" ca="1" si="87"/>
        <v>-4.7277738427157309E-2</v>
      </c>
      <c r="AF65" s="7">
        <f t="shared" ca="1" si="87"/>
        <v>-5.0751181410729873E-2</v>
      </c>
      <c r="AG65" s="7">
        <f t="shared" ca="1" si="87"/>
        <v>-4.8683202652199983E-2</v>
      </c>
      <c r="AH65" s="7">
        <f t="shared" ca="1" si="87"/>
        <v>-8.6945128202643621E-2</v>
      </c>
      <c r="AI65" s="7">
        <f t="shared" ca="1" si="87"/>
        <v>-7.8602214345343882E-2</v>
      </c>
      <c r="AJ65" s="7">
        <f t="shared" ca="1" si="87"/>
        <v>-8.8137929801028275E-2</v>
      </c>
      <c r="AK65" s="7">
        <f t="shared" ca="1" si="87"/>
        <v>-8.7424143857983666E-2</v>
      </c>
      <c r="AL65" s="7">
        <f t="shared" ca="1" si="87"/>
        <v>-5.7249298606159502E-2</v>
      </c>
      <c r="AM65" s="7">
        <f t="shared" ca="1" si="87"/>
        <v>-2.2377813004332198E-2</v>
      </c>
      <c r="AN65" s="7">
        <f t="shared" ca="1" si="87"/>
        <v>-2.0627002704519962E-2</v>
      </c>
      <c r="AO65" s="7">
        <f t="shared" ca="1" si="87"/>
        <v>-2.235495431795631E-2</v>
      </c>
      <c r="AP65" s="7">
        <f t="shared" ca="1" si="87"/>
        <v>-3.677870067946426E-3</v>
      </c>
      <c r="AQ65" s="7">
        <f t="shared" ca="1" si="87"/>
        <v>-2.3100471569276471E-3</v>
      </c>
      <c r="AR65" s="7">
        <f t="shared" ca="1" si="87"/>
        <v>-3.6948699608434221E-4</v>
      </c>
      <c r="AS65" s="7">
        <f t="shared" ca="1" si="87"/>
        <v>1.1480669254131659E-3</v>
      </c>
      <c r="AT65" s="7">
        <f t="shared" ca="1" si="87"/>
        <v>-1.9687695199284566E-3</v>
      </c>
      <c r="AU65" s="7">
        <f t="shared" ca="1" si="87"/>
        <v>2.8029931534283292E-3</v>
      </c>
      <c r="AV65" s="7">
        <f t="shared" ca="1" si="87"/>
        <v>6.4122139315875987E-3</v>
      </c>
      <c r="AW65" s="7">
        <f t="shared" ca="1" si="87"/>
        <v>2.6265192788047786E-3</v>
      </c>
      <c r="AX65" s="7">
        <f t="shared" ca="1" si="87"/>
        <v>2.6564771968441842E-3</v>
      </c>
      <c r="AY65" s="7">
        <f t="shared" ca="1" si="87"/>
        <v>3.0588410779939651E-3</v>
      </c>
      <c r="AZ65" s="7">
        <f t="shared" ca="1" si="87"/>
        <v>3.8383973092598056E-3</v>
      </c>
      <c r="BA65" s="7">
        <f t="shared" ca="1" si="87"/>
        <v>1.5606736573853669E-3</v>
      </c>
      <c r="BB65" s="7">
        <f t="shared" ca="1" si="87"/>
        <v>3.7712902935283926E-3</v>
      </c>
      <c r="BC65" s="7">
        <f ca="1">VLOOKUP($A65, INDIRECT("'"&amp;BC62&amp;"'!A3:F220"), 5, FALSE)</f>
        <v>-1.660889084076772E-3</v>
      </c>
      <c r="BD65" s="7">
        <f t="shared" ref="BD65:BL65" ca="1" si="88">VLOOKUP($A65, INDIRECT("'"&amp;BD62&amp;"'!A3:F220"), 5, FALSE)</f>
        <v>8.0456685114205229E-4</v>
      </c>
      <c r="BE65" s="7">
        <f t="shared" ca="1" si="88"/>
        <v>3.8426407364674314E-2</v>
      </c>
      <c r="BF65" s="7">
        <f t="shared" ca="1" si="88"/>
        <v>6.0204313157646711E-3</v>
      </c>
      <c r="BG65" s="7">
        <f t="shared" ca="1" si="88"/>
        <v>-3.1492437885969199E-3</v>
      </c>
      <c r="BH65" s="7">
        <f t="shared" ca="1" si="88"/>
        <v>5.2834896450674323E-3</v>
      </c>
      <c r="BI65" s="7">
        <f t="shared" ca="1" si="88"/>
        <v>-3.5878464421992551E-3</v>
      </c>
      <c r="BJ65" s="7">
        <f t="shared" ca="1" si="88"/>
        <v>-6.2926230478371481E-3</v>
      </c>
      <c r="BK65" s="7">
        <f t="shared" ca="1" si="88"/>
        <v>-9.5492230629494745E-3</v>
      </c>
      <c r="BL65" s="7">
        <f t="shared" ca="1" si="88"/>
        <v>-1.6183720551010777E-2</v>
      </c>
    </row>
    <row r="66" spans="1:64" x14ac:dyDescent="0.25">
      <c r="A66" s="5" t="s">
        <v>20</v>
      </c>
      <c r="B66" t="s">
        <v>400</v>
      </c>
      <c r="C66" s="7">
        <f ca="1">VLOOKUP($A66, INDIRECT("'"&amp;C62&amp;"'!A3:I220"), 9, FALSE)</f>
        <v>7.2654101469400614E-2</v>
      </c>
      <c r="D66" s="7">
        <f t="shared" ref="D66:BL66" ca="1" si="89">VLOOKUP($A66, INDIRECT("'"&amp;D62&amp;"'!A3:I220"), 9, FALSE)</f>
        <v>7.2654101469400614E-2</v>
      </c>
      <c r="E66" s="7">
        <f t="shared" ca="1" si="89"/>
        <v>7.2654101469400614E-2</v>
      </c>
      <c r="F66" s="7">
        <f t="shared" ca="1" si="89"/>
        <v>7.2654101469400614E-2</v>
      </c>
      <c r="G66" s="7">
        <f t="shared" ca="1" si="89"/>
        <v>6.9834312657324954E-2</v>
      </c>
      <c r="H66" s="7">
        <f t="shared" ca="1" si="89"/>
        <v>6.9834312657324954E-2</v>
      </c>
      <c r="I66" s="7">
        <f t="shared" ca="1" si="89"/>
        <v>6.9834312657324954E-2</v>
      </c>
      <c r="J66" s="7">
        <f t="shared" ca="1" si="89"/>
        <v>6.9834312657324954E-2</v>
      </c>
      <c r="K66" s="7">
        <f t="shared" ca="1" si="89"/>
        <v>6.9479546378789114E-2</v>
      </c>
      <c r="L66" s="7">
        <f t="shared" ca="1" si="89"/>
        <v>6.9834312657324954E-2</v>
      </c>
      <c r="M66" s="7">
        <f t="shared" ca="1" si="89"/>
        <v>6.9834312657324954E-2</v>
      </c>
      <c r="N66" s="7">
        <f t="shared" ca="1" si="89"/>
        <v>6.9834312657324954E-2</v>
      </c>
      <c r="O66" s="7">
        <f t="shared" ca="1" si="89"/>
        <v>6.9834312657324954E-2</v>
      </c>
      <c r="P66" s="7">
        <f t="shared" ca="1" si="89"/>
        <v>6.9834312657324954E-2</v>
      </c>
      <c r="Q66" s="7">
        <f t="shared" ca="1" si="89"/>
        <v>6.9834312657324954E-2</v>
      </c>
      <c r="R66" s="7">
        <f t="shared" ca="1" si="89"/>
        <v>6.9834312657324954E-2</v>
      </c>
      <c r="S66" s="7">
        <f t="shared" ca="1" si="89"/>
        <v>6.9834312657324954E-2</v>
      </c>
      <c r="T66" s="7">
        <f t="shared" ca="1" si="89"/>
        <v>6.9834312657324954E-2</v>
      </c>
      <c r="U66" s="7">
        <f ca="1">VLOOKUP($A66, INDIRECT("'"&amp;U62&amp;"'!A3:I220"), 9, FALSE)</f>
        <v>6.9834312657324954E-2</v>
      </c>
      <c r="V66" s="7">
        <f ca="1">VLOOKUP($A66, INDIRECT("'"&amp;V62&amp;"'!A3:I220"), 9, FALSE)</f>
        <v>6.9834312657324954E-2</v>
      </c>
      <c r="W66" s="7">
        <f ca="1">VLOOKUP($A66, INDIRECT("'"&amp;W62&amp;"'!A3:I220"), 9, FALSE)</f>
        <v>6.9834312657324954E-2</v>
      </c>
      <c r="X66" s="7">
        <f ca="1">VLOOKUP($A66, INDIRECT("'"&amp;X62&amp;"'!A3:I220"), 9, FALSE)</f>
        <v>6.9834312657324954E-2</v>
      </c>
      <c r="Y66" s="7">
        <f ca="1">VLOOKUP($A66, INDIRECT("'"&amp;Y62&amp;"'!A3:I220"), 9, FALSE)</f>
        <v>6.9834312657324954E-2</v>
      </c>
      <c r="Z66" s="7">
        <f t="shared" ref="Z66:BL66" ca="1" si="90">VLOOKUP($A66, INDIRECT("'"&amp;Z62&amp;"'!A3:I220"), 9, FALSE)</f>
        <v>6.9834312657324954E-2</v>
      </c>
      <c r="AA66" s="7">
        <f t="shared" ca="1" si="90"/>
        <v>6.9834312657324954E-2</v>
      </c>
      <c r="AB66" s="7">
        <f t="shared" ca="1" si="90"/>
        <v>6.9834312657324954E-2</v>
      </c>
      <c r="AC66" s="7">
        <f t="shared" ca="1" si="90"/>
        <v>6.9834312657324954E-2</v>
      </c>
      <c r="AD66" s="7">
        <f t="shared" ca="1" si="90"/>
        <v>6.9834312657324954E-2</v>
      </c>
      <c r="AE66" s="7">
        <f t="shared" ca="1" si="90"/>
        <v>6.9834312657324954E-2</v>
      </c>
      <c r="AF66" s="7">
        <f t="shared" ca="1" si="90"/>
        <v>6.9834312657324954E-2</v>
      </c>
      <c r="AG66" s="7">
        <f t="shared" ca="1" si="90"/>
        <v>6.9834312657324954E-2</v>
      </c>
      <c r="AH66" s="7">
        <f t="shared" ca="1" si="90"/>
        <v>6.9834312657324954E-2</v>
      </c>
      <c r="AI66" s="7">
        <f t="shared" ca="1" si="90"/>
        <v>6.9834312657324954E-2</v>
      </c>
      <c r="AJ66" s="7">
        <f t="shared" ca="1" si="90"/>
        <v>6.9834312657324954E-2</v>
      </c>
      <c r="AK66" s="7">
        <f t="shared" ca="1" si="90"/>
        <v>6.9834312657324954E-2</v>
      </c>
      <c r="AL66" s="7">
        <f t="shared" ca="1" si="90"/>
        <v>6.9834312657324954E-2</v>
      </c>
      <c r="AM66" s="7">
        <f t="shared" ca="1" si="90"/>
        <v>6.9834312657324954E-2</v>
      </c>
      <c r="AN66" s="7">
        <f t="shared" ca="1" si="90"/>
        <v>6.9834312657324954E-2</v>
      </c>
      <c r="AO66" s="7">
        <f t="shared" ca="1" si="90"/>
        <v>6.9834312657324954E-2</v>
      </c>
      <c r="AP66" s="7">
        <f t="shared" ca="1" si="90"/>
        <v>6.9834312657324954E-2</v>
      </c>
      <c r="AQ66" s="7">
        <f t="shared" ca="1" si="90"/>
        <v>6.9834312657324954E-2</v>
      </c>
      <c r="AR66" s="7">
        <f t="shared" ca="1" si="90"/>
        <v>6.9834312657324954E-2</v>
      </c>
      <c r="AS66" s="7">
        <f t="shared" ca="1" si="90"/>
        <v>6.9834312657324954E-2</v>
      </c>
      <c r="AT66" s="7">
        <f t="shared" ca="1" si="90"/>
        <v>6.9834312657324954E-2</v>
      </c>
      <c r="AU66" s="7">
        <f t="shared" ca="1" si="90"/>
        <v>6.9834312657324954E-2</v>
      </c>
      <c r="AV66" s="7">
        <f t="shared" ca="1" si="90"/>
        <v>6.9834312657324954E-2</v>
      </c>
      <c r="AW66" s="7">
        <f t="shared" ca="1" si="90"/>
        <v>6.9834312657324954E-2</v>
      </c>
      <c r="AX66" s="7">
        <f t="shared" ca="1" si="90"/>
        <v>6.9834312657324954E-2</v>
      </c>
      <c r="AY66" s="7">
        <f t="shared" ca="1" si="90"/>
        <v>6.9834312657324954E-2</v>
      </c>
      <c r="AZ66" s="7">
        <f t="shared" ca="1" si="90"/>
        <v>0.1144116425547847</v>
      </c>
      <c r="BA66" s="7">
        <f t="shared" ca="1" si="90"/>
        <v>0.1144116425547847</v>
      </c>
      <c r="BB66" s="7">
        <f t="shared" ca="1" si="90"/>
        <v>0.1144116425547847</v>
      </c>
      <c r="BC66" s="7">
        <f ca="1">VLOOKUP($A66, INDIRECT("'"&amp;BC62&amp;"'!A3:I220"), 9, FALSE)</f>
        <v>0.1144116425547847</v>
      </c>
      <c r="BD66" s="7">
        <f t="shared" ref="BD66:BL66" ca="1" si="91">VLOOKUP($A66, INDIRECT("'"&amp;BD62&amp;"'!A3:I220"), 9, FALSE)</f>
        <v>0.1144116425547847</v>
      </c>
      <c r="BE66" s="7">
        <f t="shared" ca="1" si="91"/>
        <v>0.1144116425547847</v>
      </c>
      <c r="BF66" s="7">
        <f t="shared" ca="1" si="91"/>
        <v>0.1144116425547847</v>
      </c>
      <c r="BG66" s="7">
        <f t="shared" ca="1" si="91"/>
        <v>0.1144116425547847</v>
      </c>
      <c r="BH66" s="7">
        <f t="shared" ca="1" si="91"/>
        <v>0.1144116425547847</v>
      </c>
      <c r="BI66" s="7">
        <f t="shared" ca="1" si="91"/>
        <v>0.1144116425547847</v>
      </c>
      <c r="BJ66" s="7">
        <f t="shared" ca="1" si="91"/>
        <v>0.1144116425547847</v>
      </c>
      <c r="BK66" s="7">
        <f t="shared" ca="1" si="91"/>
        <v>0.10229392424328879</v>
      </c>
      <c r="BL66" s="7">
        <f t="shared" ca="1" si="91"/>
        <v>0.10229392424328879</v>
      </c>
    </row>
    <row r="67" spans="1:64" x14ac:dyDescent="0.25">
      <c r="C67" s="2" t="s">
        <v>338</v>
      </c>
      <c r="D67" s="2" t="s">
        <v>339</v>
      </c>
      <c r="E67" s="2" t="s">
        <v>337</v>
      </c>
      <c r="F67" s="2" t="s">
        <v>340</v>
      </c>
      <c r="G67" s="2" t="s">
        <v>342</v>
      </c>
      <c r="H67" s="2" t="s">
        <v>343</v>
      </c>
      <c r="I67" s="2" t="s">
        <v>344</v>
      </c>
      <c r="J67" s="2" t="s">
        <v>345</v>
      </c>
      <c r="K67" s="2" t="s">
        <v>346</v>
      </c>
      <c r="L67" s="2" t="s">
        <v>347</v>
      </c>
      <c r="M67" s="2" t="s">
        <v>348</v>
      </c>
      <c r="N67" s="2" t="s">
        <v>349</v>
      </c>
      <c r="O67" s="2" t="s">
        <v>350</v>
      </c>
      <c r="P67" s="2" t="s">
        <v>351</v>
      </c>
      <c r="Q67" s="2" t="s">
        <v>352</v>
      </c>
      <c r="R67" s="2" t="s">
        <v>353</v>
      </c>
      <c r="S67" s="2" t="s">
        <v>354</v>
      </c>
      <c r="T67" s="2" t="s">
        <v>355</v>
      </c>
      <c r="U67" s="2" t="s">
        <v>434</v>
      </c>
      <c r="V67" s="2" t="s">
        <v>356</v>
      </c>
      <c r="W67" s="2" t="s">
        <v>357</v>
      </c>
      <c r="X67" s="2" t="s">
        <v>358</v>
      </c>
      <c r="Y67" s="2" t="s">
        <v>435</v>
      </c>
      <c r="Z67" s="2" t="s">
        <v>359</v>
      </c>
      <c r="AA67" s="2" t="s">
        <v>360</v>
      </c>
      <c r="AB67" s="2" t="s">
        <v>361</v>
      </c>
      <c r="AC67" s="2" t="s">
        <v>362</v>
      </c>
      <c r="AD67" s="2" t="s">
        <v>363</v>
      </c>
      <c r="AE67" s="2" t="s">
        <v>364</v>
      </c>
      <c r="AF67" s="2" t="s">
        <v>365</v>
      </c>
      <c r="AG67" s="2" t="s">
        <v>366</v>
      </c>
      <c r="AH67" s="2" t="s">
        <v>367</v>
      </c>
      <c r="AI67" s="2" t="s">
        <v>368</v>
      </c>
      <c r="AJ67" s="2" t="s">
        <v>369</v>
      </c>
      <c r="AK67" s="2" t="s">
        <v>370</v>
      </c>
      <c r="AL67" s="2" t="s">
        <v>371</v>
      </c>
      <c r="AM67" s="2" t="s">
        <v>372</v>
      </c>
      <c r="AN67" s="2" t="s">
        <v>373</v>
      </c>
      <c r="AO67" s="2" t="s">
        <v>374</v>
      </c>
      <c r="AP67" s="2" t="s">
        <v>375</v>
      </c>
      <c r="AQ67" s="2" t="s">
        <v>376</v>
      </c>
      <c r="AR67" s="2" t="s">
        <v>377</v>
      </c>
      <c r="AS67" s="2" t="s">
        <v>378</v>
      </c>
      <c r="AT67" s="2" t="s">
        <v>379</v>
      </c>
      <c r="AU67" s="2" t="s">
        <v>380</v>
      </c>
      <c r="AV67" s="2" t="s">
        <v>381</v>
      </c>
      <c r="AW67" s="2" t="s">
        <v>382</v>
      </c>
      <c r="AX67" s="2" t="s">
        <v>383</v>
      </c>
      <c r="AY67" s="2" t="s">
        <v>384</v>
      </c>
      <c r="AZ67" s="2" t="s">
        <v>385</v>
      </c>
      <c r="BA67" s="2" t="s">
        <v>386</v>
      </c>
      <c r="BB67" s="2" t="s">
        <v>387</v>
      </c>
      <c r="BC67" s="2" t="s">
        <v>432</v>
      </c>
      <c r="BD67" s="2" t="s">
        <v>388</v>
      </c>
      <c r="BE67" s="2" t="s">
        <v>389</v>
      </c>
      <c r="BF67" s="2" t="s">
        <v>390</v>
      </c>
      <c r="BG67" s="2" t="s">
        <v>391</v>
      </c>
      <c r="BH67" s="2" t="s">
        <v>392</v>
      </c>
      <c r="BI67" s="2" t="s">
        <v>393</v>
      </c>
      <c r="BJ67" s="2" t="s">
        <v>394</v>
      </c>
      <c r="BK67" s="2" t="s">
        <v>395</v>
      </c>
      <c r="BL67" s="2" t="s">
        <v>396</v>
      </c>
    </row>
    <row r="68" spans="1:64" x14ac:dyDescent="0.25">
      <c r="A68" s="5" t="s">
        <v>201</v>
      </c>
      <c r="B68" t="s">
        <v>398</v>
      </c>
      <c r="C68" s="7">
        <f t="shared" ref="C68:BL68" ca="1" si="92">VLOOKUP($A68, INDIRECT("'"&amp;C67&amp;"'!A3:F220"), 2, FALSE)</f>
        <v>2.056205605572824E-2</v>
      </c>
      <c r="D68" s="7">
        <f t="shared" ca="1" si="92"/>
        <v>1.9299576464128845E-2</v>
      </c>
      <c r="E68" s="7">
        <f t="shared" ca="1" si="92"/>
        <v>2.1008678797130982E-2</v>
      </c>
      <c r="F68" s="7">
        <f t="shared" ca="1" si="92"/>
        <v>2.1396996875480856E-2</v>
      </c>
      <c r="G68" s="7">
        <f t="shared" ca="1" si="92"/>
        <v>2.1417575328348086E-2</v>
      </c>
      <c r="H68" s="7">
        <f t="shared" ca="1" si="92"/>
        <v>2.1053833667588E-2</v>
      </c>
      <c r="I68" s="7">
        <f t="shared" ca="1" si="92"/>
        <v>1.9672418454772439E-2</v>
      </c>
      <c r="J68" s="7">
        <f t="shared" ca="1" si="92"/>
        <v>1.8304939948297617E-2</v>
      </c>
      <c r="K68" s="7">
        <f t="shared" ca="1" si="92"/>
        <v>2.757929020189312E-2</v>
      </c>
      <c r="L68" s="7">
        <f t="shared" ca="1" si="92"/>
        <v>2.9100622940803518E-2</v>
      </c>
      <c r="M68" s="7">
        <f t="shared" ca="1" si="92"/>
        <v>3.0851613502210547E-2</v>
      </c>
      <c r="N68" s="7">
        <f t="shared" ca="1" si="92"/>
        <v>2.7226209410532796E-2</v>
      </c>
      <c r="O68" s="7">
        <f t="shared" ca="1" si="92"/>
        <v>2.6285394015957898E-2</v>
      </c>
      <c r="P68" s="7">
        <f t="shared" ca="1" si="92"/>
        <v>2.5776054842364154E-2</v>
      </c>
      <c r="Q68" s="7">
        <f t="shared" ca="1" si="92"/>
        <v>2.4265678672750739E-2</v>
      </c>
      <c r="R68" s="7">
        <f t="shared" ca="1" si="92"/>
        <v>2.2088485550507006E-2</v>
      </c>
      <c r="S68" s="7">
        <f t="shared" ca="1" si="92"/>
        <v>2.0837178732544464E-2</v>
      </c>
      <c r="T68" s="7">
        <f t="shared" ca="1" si="92"/>
        <v>2.1219892572759174E-2</v>
      </c>
      <c r="U68" s="7">
        <f t="shared" ca="1" si="92"/>
        <v>2.0255589366169204E-2</v>
      </c>
      <c r="V68" s="7">
        <f t="shared" ca="1" si="92"/>
        <v>1.8991476704504583E-2</v>
      </c>
      <c r="W68" s="7">
        <f t="shared" ca="1" si="92"/>
        <v>1.9714039802419935E-2</v>
      </c>
      <c r="X68" s="7">
        <f t="shared" ca="1" si="92"/>
        <v>1.8860274239173535E-2</v>
      </c>
      <c r="Y68" s="7">
        <f t="shared" ca="1" si="92"/>
        <v>1.8838035216292237E-2</v>
      </c>
      <c r="Z68" s="7">
        <f t="shared" ca="1" si="92"/>
        <v>2.0629424604280352E-2</v>
      </c>
      <c r="AA68" s="7">
        <f t="shared" ca="1" si="92"/>
        <v>2.1156783859898526E-2</v>
      </c>
      <c r="AB68" s="7">
        <f t="shared" ca="1" si="92"/>
        <v>2.6039306996425735E-2</v>
      </c>
      <c r="AC68" s="7">
        <f t="shared" ca="1" si="92"/>
        <v>2.4844921186900661E-2</v>
      </c>
      <c r="AD68" s="7">
        <f t="shared" ca="1" si="92"/>
        <v>2.3841180020427673E-2</v>
      </c>
      <c r="AE68" s="7">
        <f t="shared" ca="1" si="92"/>
        <v>2.1655920898737569E-2</v>
      </c>
      <c r="AF68" s="7">
        <f t="shared" ca="1" si="92"/>
        <v>2.1882509795436447E-2</v>
      </c>
      <c r="AG68" s="7">
        <f t="shared" ca="1" si="92"/>
        <v>1.9394642165112976E-2</v>
      </c>
      <c r="AH68" s="7">
        <f t="shared" ca="1" si="92"/>
        <v>2.0051109753540072E-2</v>
      </c>
      <c r="AI68" s="7">
        <f t="shared" ca="1" si="92"/>
        <v>1.9729263198601129E-2</v>
      </c>
      <c r="AJ68" s="7">
        <f t="shared" ca="1" si="92"/>
        <v>2.1697515993912796E-2</v>
      </c>
      <c r="AK68" s="7">
        <f t="shared" ca="1" si="92"/>
        <v>2.2411297328061016E-2</v>
      </c>
      <c r="AL68" s="7">
        <f t="shared" ca="1" si="92"/>
        <v>2.0648049614925099E-2</v>
      </c>
      <c r="AM68" s="7">
        <f t="shared" ca="1" si="92"/>
        <v>2.1854256746413121E-2</v>
      </c>
      <c r="AN68" s="7">
        <f t="shared" ca="1" si="92"/>
        <v>2.2584537639949491E-2</v>
      </c>
      <c r="AO68" s="7">
        <f t="shared" ca="1" si="92"/>
        <v>2.2861889572276903E-2</v>
      </c>
      <c r="AP68" s="7">
        <f t="shared" ca="1" si="92"/>
        <v>2.1848929216048647E-2</v>
      </c>
      <c r="AQ68" s="7">
        <f t="shared" ca="1" si="92"/>
        <v>2.2802507177069418E-2</v>
      </c>
      <c r="AR68" s="7">
        <f t="shared" ca="1" si="92"/>
        <v>2.5443179770819828E-2</v>
      </c>
      <c r="AS68" s="7">
        <f t="shared" ca="1" si="92"/>
        <v>2.3743446429692974E-2</v>
      </c>
      <c r="AT68" s="7">
        <f t="shared" ca="1" si="92"/>
        <v>2.6918928399610399E-2</v>
      </c>
      <c r="AU68" s="7">
        <f t="shared" ca="1" si="92"/>
        <v>2.8391675017484089E-2</v>
      </c>
      <c r="AV68" s="7">
        <f t="shared" ca="1" si="92"/>
        <v>2.9941694550678209E-2</v>
      </c>
      <c r="AW68" s="7">
        <f t="shared" ca="1" si="92"/>
        <v>2.9431587320217077E-2</v>
      </c>
      <c r="AX68" s="7">
        <f t="shared" ca="1" si="92"/>
        <v>2.9816300793499416E-2</v>
      </c>
      <c r="AY68" s="7">
        <f t="shared" ca="1" si="92"/>
        <v>2.8439700418937296E-2</v>
      </c>
      <c r="AZ68" s="7">
        <f t="shared" ca="1" si="92"/>
        <v>2.8018808155414267E-2</v>
      </c>
      <c r="BA68" s="7">
        <f t="shared" ca="1" si="92"/>
        <v>2.9037353831958618E-2</v>
      </c>
      <c r="BB68" s="7">
        <f t="shared" ca="1" si="92"/>
        <v>3.0764434646187229E-2</v>
      </c>
      <c r="BC68" s="7">
        <f t="shared" ca="1" si="92"/>
        <v>3.2959434142548039E-2</v>
      </c>
      <c r="BD68" s="7">
        <f t="shared" ca="1" si="92"/>
        <v>3.5392664819868067E-2</v>
      </c>
      <c r="BE68" s="7">
        <f t="shared" ca="1" si="92"/>
        <v>3.3048475033382201E-2</v>
      </c>
      <c r="BF68" s="7">
        <f t="shared" ca="1" si="92"/>
        <v>3.2868737369058473E-2</v>
      </c>
      <c r="BG68" s="7">
        <f t="shared" ca="1" si="92"/>
        <v>3.3708548475522827E-2</v>
      </c>
      <c r="BH68" s="7">
        <f t="shared" ca="1" si="92"/>
        <v>3.3421630073106605E-2</v>
      </c>
      <c r="BI68" s="7">
        <f t="shared" ca="1" si="92"/>
        <v>3.0398003526868694E-2</v>
      </c>
      <c r="BJ68" s="7">
        <f t="shared" ca="1" si="92"/>
        <v>3.1483185949479305E-2</v>
      </c>
      <c r="BK68" s="7">
        <f t="shared" ca="1" si="92"/>
        <v>3.0662888066107445E-2</v>
      </c>
      <c r="BL68" s="7">
        <f t="shared" ca="1" si="92"/>
        <v>3.2102241896111411E-2</v>
      </c>
    </row>
    <row r="69" spans="1:64" x14ac:dyDescent="0.25">
      <c r="A69" s="5" t="s">
        <v>201</v>
      </c>
      <c r="B69" t="s">
        <v>397</v>
      </c>
      <c r="C69" s="7">
        <f ca="1">VLOOKUP($A69, INDIRECT("'"&amp;C67&amp;"'!A3:F220"), 3, FALSE)</f>
        <v>6.8396254312900043E-2</v>
      </c>
      <c r="D69" s="7">
        <f t="shared" ref="D69:BL69" ca="1" si="93">VLOOKUP($A69, INDIRECT("'"&amp;D67&amp;"'!A3:F220"), 3, FALSE)</f>
        <v>6.5138439557747452E-2</v>
      </c>
      <c r="E69" s="7">
        <f t="shared" ca="1" si="93"/>
        <v>6.6271584548870194E-2</v>
      </c>
      <c r="F69" s="7">
        <f t="shared" ca="1" si="93"/>
        <v>6.3680107695764473E-2</v>
      </c>
      <c r="G69" s="7">
        <f t="shared" ca="1" si="93"/>
        <v>6.1648110756808303E-2</v>
      </c>
      <c r="H69" s="7">
        <f t="shared" ca="1" si="93"/>
        <v>5.6877679701806141E-2</v>
      </c>
      <c r="I69" s="7">
        <f t="shared" ca="1" si="93"/>
        <v>5.2485619449868189E-2</v>
      </c>
      <c r="J69" s="7">
        <f t="shared" ca="1" si="93"/>
        <v>5.1456139071627646E-2</v>
      </c>
      <c r="K69" s="7">
        <f t="shared" ca="1" si="93"/>
        <v>4.491620223223159E-2</v>
      </c>
      <c r="L69" s="7">
        <f t="shared" ca="1" si="93"/>
        <v>4.2421484436147974E-2</v>
      </c>
      <c r="M69" s="7">
        <f t="shared" ca="1" si="93"/>
        <v>4.0221069321950999E-2</v>
      </c>
      <c r="N69" s="7">
        <f t="shared" ca="1" si="93"/>
        <v>3.9185327395972532E-2</v>
      </c>
      <c r="O69" s="7">
        <f t="shared" ca="1" si="93"/>
        <v>3.8430901081284496E-2</v>
      </c>
      <c r="P69" s="7">
        <f t="shared" ca="1" si="93"/>
        <v>4.0350476936783029E-2</v>
      </c>
      <c r="Q69" s="7">
        <f t="shared" ca="1" si="93"/>
        <v>3.2856510591071773E-2</v>
      </c>
      <c r="R69" s="7">
        <f t="shared" ca="1" si="93"/>
        <v>3.3607202324986159E-2</v>
      </c>
      <c r="S69" s="7">
        <f t="shared" ca="1" si="93"/>
        <v>3.3392964294223081E-2</v>
      </c>
      <c r="T69" s="7">
        <f t="shared" ca="1" si="93"/>
        <v>3.3405707199566773E-2</v>
      </c>
      <c r="U69" s="7">
        <f ca="1">VLOOKUP($A69, INDIRECT("'"&amp;U67&amp;"'!A3:F220"), 3, FALSE)</f>
        <v>3.1334461175428333E-2</v>
      </c>
      <c r="V69" s="7">
        <f ca="1">VLOOKUP($A69, INDIRECT("'"&amp;V67&amp;"'!A3:F220"), 3, FALSE)</f>
        <v>3.0421204756970889E-2</v>
      </c>
      <c r="W69" s="7">
        <f ca="1">VLOOKUP($A69, INDIRECT("'"&amp;W67&amp;"'!A3:F220"), 3, FALSE)</f>
        <v>3.2707304870974271E-2</v>
      </c>
      <c r="X69" s="7">
        <f ca="1">VLOOKUP($A69, INDIRECT("'"&amp;X67&amp;"'!A3:F220"), 3, FALSE)</f>
        <v>3.1019400575316956E-2</v>
      </c>
      <c r="Y69" s="7">
        <f ca="1">VLOOKUP($A69, INDIRECT("'"&amp;Y67&amp;"'!A3:F220"), 3, FALSE)</f>
        <v>2.8957025400679414E-2</v>
      </c>
      <c r="Z69" s="7">
        <f t="shared" ref="Z69:BL69" ca="1" si="94">VLOOKUP($A69, INDIRECT("'"&amp;Z67&amp;"'!A3:F220"), 3, FALSE)</f>
        <v>3.448149265491729E-2</v>
      </c>
      <c r="AA69" s="7">
        <f t="shared" ca="1" si="94"/>
        <v>3.2662668527608241E-2</v>
      </c>
      <c r="AB69" s="7">
        <f t="shared" ca="1" si="94"/>
        <v>3.3013928338769878E-2</v>
      </c>
      <c r="AC69" s="7">
        <f t="shared" ca="1" si="94"/>
        <v>3.508591343069066E-2</v>
      </c>
      <c r="AD69" s="7">
        <f t="shared" ca="1" si="94"/>
        <v>3.5586464458086872E-2</v>
      </c>
      <c r="AE69" s="7">
        <f t="shared" ca="1" si="94"/>
        <v>3.3778454617264649E-2</v>
      </c>
      <c r="AF69" s="7">
        <f t="shared" ca="1" si="94"/>
        <v>3.3434191548818971E-2</v>
      </c>
      <c r="AG69" s="7">
        <f t="shared" ca="1" si="94"/>
        <v>3.3955328367455614E-2</v>
      </c>
      <c r="AH69" s="7">
        <f t="shared" ca="1" si="94"/>
        <v>3.2344855775600437E-2</v>
      </c>
      <c r="AI69" s="7">
        <f t="shared" ca="1" si="94"/>
        <v>3.3463079852923856E-2</v>
      </c>
      <c r="AJ69" s="7">
        <f t="shared" ca="1" si="94"/>
        <v>3.6154770829213229E-2</v>
      </c>
      <c r="AK69" s="7">
        <f t="shared" ca="1" si="94"/>
        <v>3.7857147339529655E-2</v>
      </c>
      <c r="AL69" s="7">
        <f t="shared" ca="1" si="94"/>
        <v>3.8094360733021748E-2</v>
      </c>
      <c r="AM69" s="7">
        <f t="shared" ca="1" si="94"/>
        <v>3.5152993217686446E-2</v>
      </c>
      <c r="AN69" s="7">
        <f t="shared" ca="1" si="94"/>
        <v>3.6588771702178849E-2</v>
      </c>
      <c r="AO69" s="7">
        <f t="shared" ca="1" si="94"/>
        <v>3.6947636456377796E-2</v>
      </c>
      <c r="AP69" s="7">
        <f t="shared" ca="1" si="94"/>
        <v>4.1384320984261369E-2</v>
      </c>
      <c r="AQ69" s="7">
        <f t="shared" ca="1" si="94"/>
        <v>4.3857725140563623E-2</v>
      </c>
      <c r="AR69" s="7">
        <f t="shared" ca="1" si="94"/>
        <v>4.6634989112506943E-2</v>
      </c>
      <c r="AS69" s="7">
        <f t="shared" ca="1" si="94"/>
        <v>4.6152953361836169E-2</v>
      </c>
      <c r="AT69" s="7">
        <f t="shared" ca="1" si="94"/>
        <v>5.4145973772163056E-2</v>
      </c>
      <c r="AU69" s="7">
        <f t="shared" ca="1" si="94"/>
        <v>5.8099157458058243E-2</v>
      </c>
      <c r="AV69" s="7">
        <f t="shared" ca="1" si="94"/>
        <v>5.2297681007658102E-2</v>
      </c>
      <c r="AW69" s="7">
        <f t="shared" ca="1" si="94"/>
        <v>5.1106095031460491E-2</v>
      </c>
      <c r="AX69" s="7">
        <f t="shared" ca="1" si="94"/>
        <v>5.1211405987518305E-2</v>
      </c>
      <c r="AY69" s="7">
        <f t="shared" ca="1" si="94"/>
        <v>5.0619488074363686E-2</v>
      </c>
      <c r="AZ69" s="7">
        <f t="shared" ca="1" si="94"/>
        <v>4.9026762784752868E-2</v>
      </c>
      <c r="BA69" s="7">
        <f t="shared" ca="1" si="94"/>
        <v>5.2344655024472553E-2</v>
      </c>
      <c r="BB69" s="7">
        <f t="shared" ca="1" si="94"/>
        <v>5.4452713993348341E-2</v>
      </c>
      <c r="BC69" s="7">
        <f ca="1">VLOOKUP($A69, INDIRECT("'"&amp;BC67&amp;"'!A3:F220"), 3, FALSE)</f>
        <v>5.5331318708323259E-2</v>
      </c>
      <c r="BD69" s="7">
        <f t="shared" ref="BD69:BL69" ca="1" si="95">VLOOKUP($A69, INDIRECT("'"&amp;BD67&amp;"'!A3:F220"), 3, FALSE)</f>
        <v>5.6574407437218553E-2</v>
      </c>
      <c r="BE69" s="7">
        <f t="shared" ca="1" si="95"/>
        <v>7.1905861134196294E-2</v>
      </c>
      <c r="BF69" s="7">
        <f t="shared" ca="1" si="95"/>
        <v>5.501947964289252E-2</v>
      </c>
      <c r="BG69" s="7">
        <f t="shared" ca="1" si="95"/>
        <v>5.6065515389212603E-2</v>
      </c>
      <c r="BH69" s="7">
        <f t="shared" ca="1" si="95"/>
        <v>5.6766573146440513E-2</v>
      </c>
      <c r="BI69" s="7">
        <f t="shared" ca="1" si="95"/>
        <v>5.2176558773363892E-2</v>
      </c>
      <c r="BJ69" s="7">
        <f t="shared" ca="1" si="95"/>
        <v>5.2500968847574055E-2</v>
      </c>
      <c r="BK69" s="7">
        <f t="shared" ca="1" si="95"/>
        <v>4.9869273912213498E-2</v>
      </c>
      <c r="BL69" s="7">
        <f t="shared" ca="1" si="95"/>
        <v>5.0567321000978591E-2</v>
      </c>
    </row>
    <row r="70" spans="1:64" x14ac:dyDescent="0.25">
      <c r="A70" s="5" t="s">
        <v>201</v>
      </c>
      <c r="B70" t="s">
        <v>399</v>
      </c>
      <c r="C70" s="7">
        <f ca="1">VLOOKUP($A70, INDIRECT("'"&amp;C67&amp;"'!A3:F220"), 5, FALSE)</f>
        <v>4.7834198257171806E-2</v>
      </c>
      <c r="D70" s="7">
        <f t="shared" ref="D70:BL70" ca="1" si="96">VLOOKUP($A70, INDIRECT("'"&amp;D67&amp;"'!A3:F220"), 5, FALSE)</f>
        <v>4.5838863093618606E-2</v>
      </c>
      <c r="E70" s="7">
        <f t="shared" ca="1" si="96"/>
        <v>4.5262905751739212E-2</v>
      </c>
      <c r="F70" s="7">
        <f t="shared" ca="1" si="96"/>
        <v>4.2283110820283618E-2</v>
      </c>
      <c r="G70" s="7">
        <f t="shared" ca="1" si="96"/>
        <v>4.0230535428460217E-2</v>
      </c>
      <c r="H70" s="7">
        <f t="shared" ca="1" si="96"/>
        <v>3.5823846034218142E-2</v>
      </c>
      <c r="I70" s="7">
        <f t="shared" ca="1" si="96"/>
        <v>3.281320099509575E-2</v>
      </c>
      <c r="J70" s="7">
        <f t="shared" ca="1" si="96"/>
        <v>3.3151199123330033E-2</v>
      </c>
      <c r="K70" s="7">
        <f t="shared" ca="1" si="96"/>
        <v>1.7336912030338471E-2</v>
      </c>
      <c r="L70" s="7">
        <f t="shared" ca="1" si="96"/>
        <v>1.3320861495344456E-2</v>
      </c>
      <c r="M70" s="7">
        <f t="shared" ca="1" si="96"/>
        <v>9.3694558197404514E-3</v>
      </c>
      <c r="N70" s="7">
        <f t="shared" ca="1" si="96"/>
        <v>1.1959117985439735E-2</v>
      </c>
      <c r="O70" s="7">
        <f t="shared" ca="1" si="96"/>
        <v>1.2145507065326598E-2</v>
      </c>
      <c r="P70" s="7">
        <f t="shared" ca="1" si="96"/>
        <v>1.4574422094418876E-2</v>
      </c>
      <c r="Q70" s="7">
        <f t="shared" ca="1" si="96"/>
        <v>8.590831918321034E-3</v>
      </c>
      <c r="R70" s="7">
        <f t="shared" ca="1" si="96"/>
        <v>1.1518716774479153E-2</v>
      </c>
      <c r="S70" s="7">
        <f t="shared" ca="1" si="96"/>
        <v>1.2555785561678617E-2</v>
      </c>
      <c r="T70" s="7">
        <f t="shared" ca="1" si="96"/>
        <v>1.2185814626807599E-2</v>
      </c>
      <c r="U70" s="7">
        <f ca="1">VLOOKUP($A70, INDIRECT("'"&amp;U67&amp;"'!A3:F220"), 5, FALSE)</f>
        <v>1.1078871809259129E-2</v>
      </c>
      <c r="V70" s="7">
        <f ca="1">VLOOKUP($A70, INDIRECT("'"&amp;V67&amp;"'!A3:F220"), 5, FALSE)</f>
        <v>1.1429728052466306E-2</v>
      </c>
      <c r="W70" s="7">
        <f ca="1">VLOOKUP($A70, INDIRECT("'"&amp;W67&amp;"'!A3:F220"), 5, FALSE)</f>
        <v>1.2993265068554336E-2</v>
      </c>
      <c r="X70" s="7">
        <f ca="1">VLOOKUP($A70, INDIRECT("'"&amp;X67&amp;"'!A3:F220"), 5, FALSE)</f>
        <v>1.2159126336143421E-2</v>
      </c>
      <c r="Y70" s="7">
        <f ca="1">VLOOKUP($A70, INDIRECT("'"&amp;Y67&amp;"'!A3:F220"), 5, FALSE)</f>
        <v>1.0118990184387177E-2</v>
      </c>
      <c r="Z70" s="7">
        <f t="shared" ref="Z70:BL70" ca="1" si="97">VLOOKUP($A70, INDIRECT("'"&amp;Z67&amp;"'!A3:F220"), 5, FALSE)</f>
        <v>1.3852068050636938E-2</v>
      </c>
      <c r="AA70" s="7">
        <f t="shared" ca="1" si="97"/>
        <v>1.1505884667709715E-2</v>
      </c>
      <c r="AB70" s="7">
        <f t="shared" ca="1" si="97"/>
        <v>6.9746213423441429E-3</v>
      </c>
      <c r="AC70" s="7">
        <f t="shared" ca="1" si="97"/>
        <v>1.0240992243789999E-2</v>
      </c>
      <c r="AD70" s="7">
        <f t="shared" ca="1" si="97"/>
        <v>1.1745284437659199E-2</v>
      </c>
      <c r="AE70" s="7">
        <f t="shared" ca="1" si="97"/>
        <v>1.2122533718527079E-2</v>
      </c>
      <c r="AF70" s="7">
        <f t="shared" ca="1" si="97"/>
        <v>1.1551681753382524E-2</v>
      </c>
      <c r="AG70" s="7">
        <f t="shared" ca="1" si="97"/>
        <v>1.4560686202342639E-2</v>
      </c>
      <c r="AH70" s="7">
        <f t="shared" ca="1" si="97"/>
        <v>1.2293746022060365E-2</v>
      </c>
      <c r="AI70" s="7">
        <f t="shared" ca="1" si="97"/>
        <v>1.3733816654322727E-2</v>
      </c>
      <c r="AJ70" s="7">
        <f t="shared" ca="1" si="97"/>
        <v>1.4457254835300432E-2</v>
      </c>
      <c r="AK70" s="7">
        <f t="shared" ca="1" si="97"/>
        <v>1.5445850011468639E-2</v>
      </c>
      <c r="AL70" s="7">
        <f t="shared" ca="1" si="97"/>
        <v>1.744631111809665E-2</v>
      </c>
      <c r="AM70" s="7">
        <f t="shared" ca="1" si="97"/>
        <v>1.3298736471273324E-2</v>
      </c>
      <c r="AN70" s="7">
        <f t="shared" ca="1" si="97"/>
        <v>1.4004234062229358E-2</v>
      </c>
      <c r="AO70" s="7">
        <f t="shared" ca="1" si="97"/>
        <v>1.4085746884100893E-2</v>
      </c>
      <c r="AP70" s="7">
        <f t="shared" ca="1" si="97"/>
        <v>1.9535391768212722E-2</v>
      </c>
      <c r="AQ70" s="7">
        <f t="shared" ca="1" si="97"/>
        <v>2.1055217963494206E-2</v>
      </c>
      <c r="AR70" s="7">
        <f t="shared" ca="1" si="97"/>
        <v>2.1191809341687115E-2</v>
      </c>
      <c r="AS70" s="7">
        <f t="shared" ca="1" si="97"/>
        <v>2.2409506932143195E-2</v>
      </c>
      <c r="AT70" s="7">
        <f t="shared" ca="1" si="97"/>
        <v>2.7227045372552657E-2</v>
      </c>
      <c r="AU70" s="7">
        <f t="shared" ca="1" si="97"/>
        <v>2.9707482440574154E-2</v>
      </c>
      <c r="AV70" s="7">
        <f t="shared" ca="1" si="97"/>
        <v>2.2355986456979893E-2</v>
      </c>
      <c r="AW70" s="7">
        <f t="shared" ca="1" si="97"/>
        <v>2.1674507711243414E-2</v>
      </c>
      <c r="AX70" s="7">
        <f t="shared" ca="1" si="97"/>
        <v>2.1395105194018889E-2</v>
      </c>
      <c r="AY70" s="7">
        <f t="shared" ca="1" si="97"/>
        <v>2.217978765542639E-2</v>
      </c>
      <c r="AZ70" s="7">
        <f t="shared" ca="1" si="97"/>
        <v>2.1007954629338601E-2</v>
      </c>
      <c r="BA70" s="7">
        <f t="shared" ca="1" si="97"/>
        <v>2.3307301192513934E-2</v>
      </c>
      <c r="BB70" s="7">
        <f t="shared" ca="1" si="97"/>
        <v>2.3688279347161112E-2</v>
      </c>
      <c r="BC70" s="7">
        <f ca="1">VLOOKUP($A70, INDIRECT("'"&amp;BC67&amp;"'!A3:F220"), 5, FALSE)</f>
        <v>2.237188456577522E-2</v>
      </c>
      <c r="BD70" s="7">
        <f t="shared" ref="BD70:BL70" ca="1" si="98">VLOOKUP($A70, INDIRECT("'"&amp;BD67&amp;"'!A3:F220"), 5, FALSE)</f>
        <v>2.1181742617350487E-2</v>
      </c>
      <c r="BE70" s="7">
        <f t="shared" ca="1" si="98"/>
        <v>3.8857386100814094E-2</v>
      </c>
      <c r="BF70" s="7">
        <f t="shared" ca="1" si="98"/>
        <v>2.2150742273834047E-2</v>
      </c>
      <c r="BG70" s="7">
        <f t="shared" ca="1" si="98"/>
        <v>2.2356966913689776E-2</v>
      </c>
      <c r="BH70" s="7">
        <f t="shared" ca="1" si="98"/>
        <v>2.3344943073333908E-2</v>
      </c>
      <c r="BI70" s="7">
        <f t="shared" ca="1" si="98"/>
        <v>2.1778555246495197E-2</v>
      </c>
      <c r="BJ70" s="7">
        <f t="shared" ca="1" si="98"/>
        <v>2.101778289809475E-2</v>
      </c>
      <c r="BK70" s="7">
        <f t="shared" ca="1" si="98"/>
        <v>1.9206385846106053E-2</v>
      </c>
      <c r="BL70" s="7">
        <f t="shared" ca="1" si="98"/>
        <v>1.846507910486718E-2</v>
      </c>
    </row>
    <row r="71" spans="1:64" x14ac:dyDescent="0.25">
      <c r="A71" s="5" t="s">
        <v>201</v>
      </c>
      <c r="B71" t="s">
        <v>400</v>
      </c>
      <c r="C71" s="7">
        <f ca="1">VLOOKUP($A71, INDIRECT("'"&amp;C67&amp;"'!A3:I220"), 9, FALSE)</f>
        <v>7.6334290271032291E-3</v>
      </c>
      <c r="D71" s="7">
        <f t="shared" ref="D71:BL71" ca="1" si="99">VLOOKUP($A71, INDIRECT("'"&amp;D67&amp;"'!A3:I220"), 9, FALSE)</f>
        <v>7.6334290271032291E-3</v>
      </c>
      <c r="E71" s="7">
        <f t="shared" ca="1" si="99"/>
        <v>7.6334290271032291E-3</v>
      </c>
      <c r="F71" s="7">
        <f t="shared" ca="1" si="99"/>
        <v>7.6334290271032291E-3</v>
      </c>
      <c r="G71" s="7">
        <f t="shared" ca="1" si="99"/>
        <v>6.7584156735147321E-3</v>
      </c>
      <c r="H71" s="7">
        <f t="shared" ca="1" si="99"/>
        <v>6.7584156735147321E-3</v>
      </c>
      <c r="I71" s="7">
        <f t="shared" ca="1" si="99"/>
        <v>6.7584156735147321E-3</v>
      </c>
      <c r="J71" s="7">
        <f t="shared" ca="1" si="99"/>
        <v>6.7584156735147321E-3</v>
      </c>
      <c r="K71" s="7">
        <f t="shared" ca="1" si="99"/>
        <v>6.3049162480670884E-3</v>
      </c>
      <c r="L71" s="7">
        <f t="shared" ca="1" si="99"/>
        <v>6.7584156735147321E-3</v>
      </c>
      <c r="M71" s="7">
        <f t="shared" ca="1" si="99"/>
        <v>6.7584156735147321E-3</v>
      </c>
      <c r="N71" s="7">
        <f t="shared" ca="1" si="99"/>
        <v>6.7584156735147321E-3</v>
      </c>
      <c r="O71" s="7">
        <f t="shared" ca="1" si="99"/>
        <v>6.7584156735147321E-3</v>
      </c>
      <c r="P71" s="7">
        <f t="shared" ca="1" si="99"/>
        <v>6.7584156735147321E-3</v>
      </c>
      <c r="Q71" s="7">
        <f t="shared" ca="1" si="99"/>
        <v>6.7584156735147321E-3</v>
      </c>
      <c r="R71" s="7">
        <f t="shared" ca="1" si="99"/>
        <v>6.7584156735147321E-3</v>
      </c>
      <c r="S71" s="7">
        <f t="shared" ca="1" si="99"/>
        <v>6.7584156735147321E-3</v>
      </c>
      <c r="T71" s="7">
        <f t="shared" ca="1" si="99"/>
        <v>6.7584156735147321E-3</v>
      </c>
      <c r="U71" s="7">
        <f ca="1">VLOOKUP($A71, INDIRECT("'"&amp;U67&amp;"'!A3:I220"), 9, FALSE)</f>
        <v>6.7584156735147321E-3</v>
      </c>
      <c r="V71" s="7">
        <f ca="1">VLOOKUP($A71, INDIRECT("'"&amp;V67&amp;"'!A3:I220"), 9, FALSE)</f>
        <v>6.7584156735147321E-3</v>
      </c>
      <c r="W71" s="7">
        <f ca="1">VLOOKUP($A71, INDIRECT("'"&amp;W67&amp;"'!A3:I220"), 9, FALSE)</f>
        <v>6.7584156735147321E-3</v>
      </c>
      <c r="X71" s="7">
        <f ca="1">VLOOKUP($A71, INDIRECT("'"&amp;X67&amp;"'!A3:I220"), 9, FALSE)</f>
        <v>6.7584156735147321E-3</v>
      </c>
      <c r="Y71" s="7">
        <f ca="1">VLOOKUP($A71, INDIRECT("'"&amp;Y67&amp;"'!A3:I220"), 9, FALSE)</f>
        <v>6.7584156735147321E-3</v>
      </c>
      <c r="Z71" s="7">
        <f t="shared" ref="Z71:BL71" ca="1" si="100">VLOOKUP($A71, INDIRECT("'"&amp;Z67&amp;"'!A3:I220"), 9, FALSE)</f>
        <v>6.7584156735147321E-3</v>
      </c>
      <c r="AA71" s="7">
        <f t="shared" ca="1" si="100"/>
        <v>6.7584156735147321E-3</v>
      </c>
      <c r="AB71" s="7">
        <f t="shared" ca="1" si="100"/>
        <v>6.7584156735147321E-3</v>
      </c>
      <c r="AC71" s="7">
        <f t="shared" ca="1" si="100"/>
        <v>6.7584156735147321E-3</v>
      </c>
      <c r="AD71" s="7">
        <f t="shared" ca="1" si="100"/>
        <v>6.7584156735147321E-3</v>
      </c>
      <c r="AE71" s="7">
        <f t="shared" ca="1" si="100"/>
        <v>6.7584156735147321E-3</v>
      </c>
      <c r="AF71" s="7">
        <f t="shared" ca="1" si="100"/>
        <v>6.7584156735147321E-3</v>
      </c>
      <c r="AG71" s="7">
        <f t="shared" ca="1" si="100"/>
        <v>6.7584156735147321E-3</v>
      </c>
      <c r="AH71" s="7">
        <f t="shared" ca="1" si="100"/>
        <v>6.7584156735147321E-3</v>
      </c>
      <c r="AI71" s="7">
        <f t="shared" ca="1" si="100"/>
        <v>6.7584156735147321E-3</v>
      </c>
      <c r="AJ71" s="7">
        <f t="shared" ca="1" si="100"/>
        <v>6.7584156735147321E-3</v>
      </c>
      <c r="AK71" s="7">
        <f t="shared" ca="1" si="100"/>
        <v>6.7584156735147321E-3</v>
      </c>
      <c r="AL71" s="7">
        <f t="shared" ca="1" si="100"/>
        <v>6.7584156735147321E-3</v>
      </c>
      <c r="AM71" s="7">
        <f t="shared" ca="1" si="100"/>
        <v>6.7584156735147321E-3</v>
      </c>
      <c r="AN71" s="7">
        <f t="shared" ca="1" si="100"/>
        <v>6.7584156735147321E-3</v>
      </c>
      <c r="AO71" s="7">
        <f t="shared" ca="1" si="100"/>
        <v>6.7584156735147321E-3</v>
      </c>
      <c r="AP71" s="7">
        <f t="shared" ca="1" si="100"/>
        <v>6.7584156735147321E-3</v>
      </c>
      <c r="AQ71" s="7">
        <f t="shared" ca="1" si="100"/>
        <v>6.7584156735147321E-3</v>
      </c>
      <c r="AR71" s="7">
        <f t="shared" ca="1" si="100"/>
        <v>6.7584156735147321E-3</v>
      </c>
      <c r="AS71" s="7">
        <f t="shared" ca="1" si="100"/>
        <v>6.7584156735147321E-3</v>
      </c>
      <c r="AT71" s="7">
        <f t="shared" ca="1" si="100"/>
        <v>6.7584156735147321E-3</v>
      </c>
      <c r="AU71" s="7">
        <f t="shared" ca="1" si="100"/>
        <v>6.7584156735147321E-3</v>
      </c>
      <c r="AV71" s="7">
        <f t="shared" ca="1" si="100"/>
        <v>6.7584156735147321E-3</v>
      </c>
      <c r="AW71" s="7">
        <f t="shared" ca="1" si="100"/>
        <v>6.7584156735147321E-3</v>
      </c>
      <c r="AX71" s="7">
        <f t="shared" ca="1" si="100"/>
        <v>6.7584156735147321E-3</v>
      </c>
      <c r="AY71" s="7">
        <f t="shared" ca="1" si="100"/>
        <v>6.7584156735147321E-3</v>
      </c>
      <c r="AZ71" s="7">
        <f t="shared" ca="1" si="100"/>
        <v>1.5496123036884664E-2</v>
      </c>
      <c r="BA71" s="7">
        <f t="shared" ca="1" si="100"/>
        <v>1.5496123036884664E-2</v>
      </c>
      <c r="BB71" s="7">
        <f t="shared" ca="1" si="100"/>
        <v>1.5496123036884664E-2</v>
      </c>
      <c r="BC71" s="7">
        <f ca="1">VLOOKUP($A71, INDIRECT("'"&amp;BC67&amp;"'!A3:I220"), 9, FALSE)</f>
        <v>1.5496123036884664E-2</v>
      </c>
      <c r="BD71" s="7">
        <f t="shared" ref="BD71:BL71" ca="1" si="101">VLOOKUP($A71, INDIRECT("'"&amp;BD67&amp;"'!A3:I220"), 9, FALSE)</f>
        <v>1.5496123036884664E-2</v>
      </c>
      <c r="BE71" s="7">
        <f t="shared" ca="1" si="101"/>
        <v>1.5496123036884664E-2</v>
      </c>
      <c r="BF71" s="7">
        <f t="shared" ca="1" si="101"/>
        <v>1.5496123036884664E-2</v>
      </c>
      <c r="BG71" s="7">
        <f t="shared" ca="1" si="101"/>
        <v>1.5496123036884664E-2</v>
      </c>
      <c r="BH71" s="7">
        <f t="shared" ca="1" si="101"/>
        <v>1.5496123036884664E-2</v>
      </c>
      <c r="BI71" s="7">
        <f t="shared" ca="1" si="101"/>
        <v>1.5496123036884664E-2</v>
      </c>
      <c r="BJ71" s="7">
        <f t="shared" ca="1" si="101"/>
        <v>1.5496123036884664E-2</v>
      </c>
      <c r="BK71" s="7">
        <f t="shared" ca="1" si="101"/>
        <v>1.4128210887387315E-2</v>
      </c>
      <c r="BL71" s="7">
        <f t="shared" ca="1" si="101"/>
        <v>1.4128210887387315E-2</v>
      </c>
    </row>
    <row r="72" spans="1:64" x14ac:dyDescent="0.25">
      <c r="C72" s="2" t="s">
        <v>338</v>
      </c>
      <c r="D72" s="2" t="s">
        <v>339</v>
      </c>
      <c r="E72" s="2" t="s">
        <v>337</v>
      </c>
      <c r="F72" s="2" t="s">
        <v>340</v>
      </c>
      <c r="G72" s="2" t="s">
        <v>342</v>
      </c>
      <c r="H72" s="2" t="s">
        <v>343</v>
      </c>
      <c r="I72" s="2" t="s">
        <v>344</v>
      </c>
      <c r="J72" s="2" t="s">
        <v>345</v>
      </c>
      <c r="K72" s="2" t="s">
        <v>346</v>
      </c>
      <c r="L72" s="2" t="s">
        <v>347</v>
      </c>
      <c r="M72" s="2" t="s">
        <v>348</v>
      </c>
      <c r="N72" s="2" t="s">
        <v>349</v>
      </c>
      <c r="O72" s="2" t="s">
        <v>350</v>
      </c>
      <c r="P72" s="2" t="s">
        <v>351</v>
      </c>
      <c r="Q72" s="2" t="s">
        <v>352</v>
      </c>
      <c r="R72" s="2" t="s">
        <v>353</v>
      </c>
      <c r="S72" s="2" t="s">
        <v>354</v>
      </c>
      <c r="T72" s="2" t="s">
        <v>355</v>
      </c>
      <c r="U72" s="2" t="s">
        <v>434</v>
      </c>
      <c r="V72" s="2" t="s">
        <v>356</v>
      </c>
      <c r="W72" s="2" t="s">
        <v>357</v>
      </c>
      <c r="X72" s="2" t="s">
        <v>358</v>
      </c>
      <c r="Y72" s="2" t="s">
        <v>435</v>
      </c>
      <c r="Z72" s="2" t="s">
        <v>359</v>
      </c>
      <c r="AA72" s="2" t="s">
        <v>360</v>
      </c>
      <c r="AB72" s="2" t="s">
        <v>361</v>
      </c>
      <c r="AC72" s="2" t="s">
        <v>362</v>
      </c>
      <c r="AD72" s="2" t="s">
        <v>363</v>
      </c>
      <c r="AE72" s="2" t="s">
        <v>364</v>
      </c>
      <c r="AF72" s="2" t="s">
        <v>365</v>
      </c>
      <c r="AG72" s="2" t="s">
        <v>366</v>
      </c>
      <c r="AH72" s="2" t="s">
        <v>367</v>
      </c>
      <c r="AI72" s="2" t="s">
        <v>368</v>
      </c>
      <c r="AJ72" s="2" t="s">
        <v>369</v>
      </c>
      <c r="AK72" s="2" t="s">
        <v>370</v>
      </c>
      <c r="AL72" s="2" t="s">
        <v>371</v>
      </c>
      <c r="AM72" s="2" t="s">
        <v>372</v>
      </c>
      <c r="AN72" s="2" t="s">
        <v>373</v>
      </c>
      <c r="AO72" s="2" t="s">
        <v>374</v>
      </c>
      <c r="AP72" s="2" t="s">
        <v>375</v>
      </c>
      <c r="AQ72" s="2" t="s">
        <v>376</v>
      </c>
      <c r="AR72" s="2" t="s">
        <v>377</v>
      </c>
      <c r="AS72" s="2" t="s">
        <v>378</v>
      </c>
      <c r="AT72" s="2" t="s">
        <v>379</v>
      </c>
      <c r="AU72" s="2" t="s">
        <v>380</v>
      </c>
      <c r="AV72" s="2" t="s">
        <v>381</v>
      </c>
      <c r="AW72" s="2" t="s">
        <v>382</v>
      </c>
      <c r="AX72" s="2" t="s">
        <v>383</v>
      </c>
      <c r="AY72" s="2" t="s">
        <v>384</v>
      </c>
      <c r="AZ72" s="2" t="s">
        <v>385</v>
      </c>
      <c r="BA72" s="2" t="s">
        <v>386</v>
      </c>
      <c r="BB72" s="2" t="s">
        <v>387</v>
      </c>
      <c r="BC72" s="2" t="s">
        <v>432</v>
      </c>
      <c r="BD72" s="2" t="s">
        <v>388</v>
      </c>
      <c r="BE72" s="2" t="s">
        <v>389</v>
      </c>
      <c r="BF72" s="2" t="s">
        <v>390</v>
      </c>
      <c r="BG72" s="2" t="s">
        <v>391</v>
      </c>
      <c r="BH72" s="2" t="s">
        <v>392</v>
      </c>
      <c r="BI72" s="2" t="s">
        <v>393</v>
      </c>
      <c r="BJ72" s="2" t="s">
        <v>394</v>
      </c>
      <c r="BK72" s="2" t="s">
        <v>395</v>
      </c>
      <c r="BL72" s="2" t="s">
        <v>396</v>
      </c>
    </row>
    <row r="73" spans="1:64" x14ac:dyDescent="0.25">
      <c r="A73" s="5" t="s">
        <v>21</v>
      </c>
      <c r="B73" t="s">
        <v>398</v>
      </c>
      <c r="C73" s="7">
        <f t="shared" ref="C73:BL73" ca="1" si="102">VLOOKUP($A73, INDIRECT("'"&amp;C72&amp;"'!A3:F220"), 2, FALSE)</f>
        <v>4.9870582463211029E-2</v>
      </c>
      <c r="D73" s="7">
        <f t="shared" ca="1" si="102"/>
        <v>5.0745615573412985E-2</v>
      </c>
      <c r="E73" s="7">
        <f t="shared" ca="1" si="102"/>
        <v>5.7559011513343923E-2</v>
      </c>
      <c r="F73" s="7">
        <f t="shared" ca="1" si="102"/>
        <v>5.5713916397350086E-2</v>
      </c>
      <c r="G73" s="7">
        <f t="shared" ca="1" si="102"/>
        <v>5.8614829851112618E-2</v>
      </c>
      <c r="H73" s="7">
        <f t="shared" ca="1" si="102"/>
        <v>5.8622110514093669E-2</v>
      </c>
      <c r="I73" s="7">
        <f t="shared" ca="1" si="102"/>
        <v>6.4414552861467272E-2</v>
      </c>
      <c r="J73" s="7">
        <f t="shared" ca="1" si="102"/>
        <v>5.9669374984854029E-2</v>
      </c>
      <c r="K73" s="7">
        <f t="shared" ca="1" si="102"/>
        <v>5.6479113073497456E-2</v>
      </c>
      <c r="L73" s="7">
        <f t="shared" ca="1" si="102"/>
        <v>6.0229015797563783E-2</v>
      </c>
      <c r="M73" s="7">
        <f t="shared" ca="1" si="102"/>
        <v>6.308138282173277E-2</v>
      </c>
      <c r="N73" s="7">
        <f t="shared" ca="1" si="102"/>
        <v>6.1172290582170025E-2</v>
      </c>
      <c r="O73" s="7">
        <f t="shared" ca="1" si="102"/>
        <v>6.3884483910904566E-2</v>
      </c>
      <c r="P73" s="7">
        <f t="shared" ca="1" si="102"/>
        <v>6.6212194759486864E-2</v>
      </c>
      <c r="Q73" s="7">
        <f t="shared" ca="1" si="102"/>
        <v>6.9005789994515593E-2</v>
      </c>
      <c r="R73" s="7">
        <f t="shared" ca="1" si="102"/>
        <v>6.7531818922806991E-2</v>
      </c>
      <c r="S73" s="7">
        <f t="shared" ca="1" si="102"/>
        <v>6.337040535509704E-2</v>
      </c>
      <c r="T73" s="7">
        <f t="shared" ca="1" si="102"/>
        <v>5.6336170532975086E-2</v>
      </c>
      <c r="U73" s="7">
        <f t="shared" ca="1" si="102"/>
        <v>5.5136398007702744E-2</v>
      </c>
      <c r="V73" s="7">
        <f t="shared" ca="1" si="102"/>
        <v>5.2148076839661731E-2</v>
      </c>
      <c r="W73" s="7">
        <f t="shared" ca="1" si="102"/>
        <v>5.1274332347928338E-2</v>
      </c>
      <c r="X73" s="7">
        <f t="shared" ca="1" si="102"/>
        <v>8.129817940509361E-2</v>
      </c>
      <c r="Y73" s="7">
        <f t="shared" ca="1" si="102"/>
        <v>8.0638513642188839E-2</v>
      </c>
      <c r="Z73" s="7">
        <f t="shared" ca="1" si="102"/>
        <v>9.4877447993503339E-2</v>
      </c>
      <c r="AA73" s="7">
        <f t="shared" ca="1" si="102"/>
        <v>9.6961330693705924E-2</v>
      </c>
      <c r="AB73" s="7">
        <f t="shared" ca="1" si="102"/>
        <v>0.10206310453597905</v>
      </c>
      <c r="AC73" s="7">
        <f t="shared" ca="1" si="102"/>
        <v>8.0359523550072864E-2</v>
      </c>
      <c r="AD73" s="7">
        <f t="shared" ca="1" si="102"/>
        <v>8.1480252586657489E-2</v>
      </c>
      <c r="AE73" s="7">
        <f t="shared" ca="1" si="102"/>
        <v>8.1348615604711377E-2</v>
      </c>
      <c r="AF73" s="7">
        <f t="shared" ca="1" si="102"/>
        <v>8.1087173219844058E-2</v>
      </c>
      <c r="AG73" s="7">
        <f t="shared" ca="1" si="102"/>
        <v>7.7527076594320884E-2</v>
      </c>
      <c r="AH73" s="7">
        <f t="shared" ca="1" si="102"/>
        <v>7.6465526744814633E-2</v>
      </c>
      <c r="AI73" s="7">
        <f t="shared" ca="1" si="102"/>
        <v>7.4895375958726432E-2</v>
      </c>
      <c r="AJ73" s="7">
        <f t="shared" ca="1" si="102"/>
        <v>8.1829741357132196E-2</v>
      </c>
      <c r="AK73" s="7">
        <f t="shared" ca="1" si="102"/>
        <v>8.4212316919035843E-2</v>
      </c>
      <c r="AL73" s="7">
        <f t="shared" ca="1" si="102"/>
        <v>8.0173208948727565E-2</v>
      </c>
      <c r="AM73" s="7">
        <f t="shared" ca="1" si="102"/>
        <v>7.659750513082865E-2</v>
      </c>
      <c r="AN73" s="7">
        <f t="shared" ca="1" si="102"/>
        <v>7.4373952745770522E-2</v>
      </c>
      <c r="AO73" s="7">
        <f t="shared" ca="1" si="102"/>
        <v>7.9982067743351939E-2</v>
      </c>
      <c r="AP73" s="7">
        <f t="shared" ca="1" si="102"/>
        <v>7.972442717316057E-2</v>
      </c>
      <c r="AQ73" s="7">
        <f t="shared" ca="1" si="102"/>
        <v>0.11190453713542133</v>
      </c>
      <c r="AR73" s="7">
        <f t="shared" ca="1" si="102"/>
        <v>0.11464982166840154</v>
      </c>
      <c r="AS73" s="7">
        <f t="shared" ca="1" si="102"/>
        <v>0.10982450365495271</v>
      </c>
      <c r="AT73" s="7">
        <f t="shared" ca="1" si="102"/>
        <v>0.10441766224232128</v>
      </c>
      <c r="AU73" s="7">
        <f t="shared" ca="1" si="102"/>
        <v>0.10950447199946282</v>
      </c>
      <c r="AV73" s="7">
        <f t="shared" ca="1" si="102"/>
        <v>0.11193715909310767</v>
      </c>
      <c r="AW73" s="7">
        <f t="shared" ca="1" si="102"/>
        <v>0.12148076125454929</v>
      </c>
      <c r="AX73" s="7">
        <f t="shared" ca="1" si="102"/>
        <v>0.12273038035893132</v>
      </c>
      <c r="AY73" s="7">
        <f t="shared" ca="1" si="102"/>
        <v>0.10790274347119178</v>
      </c>
      <c r="AZ73" s="7">
        <f t="shared" ca="1" si="102"/>
        <v>0.10492701551159425</v>
      </c>
      <c r="BA73" s="7">
        <f t="shared" ca="1" si="102"/>
        <v>0.10962651090997054</v>
      </c>
      <c r="BB73" s="7">
        <f t="shared" ca="1" si="102"/>
        <v>0.11853638518158871</v>
      </c>
      <c r="BC73" s="7">
        <f t="shared" ca="1" si="102"/>
        <v>0.11686619398237108</v>
      </c>
      <c r="BD73" s="7">
        <f t="shared" ca="1" si="102"/>
        <v>0.10873850660966661</v>
      </c>
      <c r="BE73" s="7">
        <f t="shared" ca="1" si="102"/>
        <v>0.10852578594162908</v>
      </c>
      <c r="BF73" s="7">
        <f t="shared" ca="1" si="102"/>
        <v>0.11148173655828487</v>
      </c>
      <c r="BG73" s="7">
        <f t="shared" ca="1" si="102"/>
        <v>0.10932623694584018</v>
      </c>
      <c r="BH73" s="7">
        <f t="shared" ca="1" si="102"/>
        <v>0.1186353667377818</v>
      </c>
      <c r="BI73" s="7">
        <f t="shared" ca="1" si="102"/>
        <v>0.11114531007575884</v>
      </c>
      <c r="BJ73" s="7">
        <f t="shared" ca="1" si="102"/>
        <v>0.10836748105487014</v>
      </c>
      <c r="BK73" s="7">
        <f t="shared" ca="1" si="102"/>
        <v>0.1093457096947363</v>
      </c>
      <c r="BL73" s="7">
        <f t="shared" ca="1" si="102"/>
        <v>0.10847937785139108</v>
      </c>
    </row>
    <row r="74" spans="1:64" x14ac:dyDescent="0.25">
      <c r="A74" s="5" t="s">
        <v>21</v>
      </c>
      <c r="B74" t="s">
        <v>397</v>
      </c>
      <c r="C74" s="7">
        <f ca="1">VLOOKUP($A74, INDIRECT("'"&amp;C72&amp;"'!A3:F220"), 3, FALSE)</f>
        <v>0.10430632870521533</v>
      </c>
      <c r="D74" s="7">
        <f t="shared" ref="D74:BL74" ca="1" si="103">VLOOKUP($A74, INDIRECT("'"&amp;D72&amp;"'!A3:F220"), 3, FALSE)</f>
        <v>0.10018982275217041</v>
      </c>
      <c r="E74" s="7">
        <f t="shared" ca="1" si="103"/>
        <v>0.10830401234109351</v>
      </c>
      <c r="F74" s="7">
        <f t="shared" ca="1" si="103"/>
        <v>0.10228144461542769</v>
      </c>
      <c r="G74" s="7">
        <f t="shared" ca="1" si="103"/>
        <v>9.8814520412685777E-2</v>
      </c>
      <c r="H74" s="7">
        <f t="shared" ca="1" si="103"/>
        <v>9.1521472864730669E-2</v>
      </c>
      <c r="I74" s="7">
        <f t="shared" ca="1" si="103"/>
        <v>9.0459433382354085E-2</v>
      </c>
      <c r="J74" s="7">
        <f t="shared" ca="1" si="103"/>
        <v>8.8089605885199262E-2</v>
      </c>
      <c r="K74" s="7">
        <f t="shared" ca="1" si="103"/>
        <v>6.183118247040667E-2</v>
      </c>
      <c r="L74" s="7">
        <f t="shared" ca="1" si="103"/>
        <v>5.7805731613112921E-2</v>
      </c>
      <c r="M74" s="7">
        <f t="shared" ca="1" si="103"/>
        <v>5.5563660055352786E-2</v>
      </c>
      <c r="N74" s="7">
        <f t="shared" ca="1" si="103"/>
        <v>5.5199031354067854E-2</v>
      </c>
      <c r="O74" s="7">
        <f t="shared" ca="1" si="103"/>
        <v>5.5780067715017936E-2</v>
      </c>
      <c r="P74" s="7">
        <f t="shared" ca="1" si="103"/>
        <v>6.0232278803496624E-2</v>
      </c>
      <c r="Q74" s="7">
        <f t="shared" ca="1" si="103"/>
        <v>5.5744288212480932E-2</v>
      </c>
      <c r="R74" s="7">
        <f t="shared" ca="1" si="103"/>
        <v>5.8489651441911678E-2</v>
      </c>
      <c r="S74" s="7">
        <f t="shared" ca="1" si="103"/>
        <v>5.9074545900680342E-2</v>
      </c>
      <c r="T74" s="7">
        <f t="shared" ca="1" si="103"/>
        <v>5.4962000791657299E-2</v>
      </c>
      <c r="U74" s="7">
        <f ca="1">VLOOKUP($A74, INDIRECT("'"&amp;U72&amp;"'!A3:F220"), 3, FALSE)</f>
        <v>5.4894950311627569E-2</v>
      </c>
      <c r="V74" s="7">
        <f ca="1">VLOOKUP($A74, INDIRECT("'"&amp;V72&amp;"'!A3:F220"), 3, FALSE)</f>
        <v>5.2660037125269815E-2</v>
      </c>
      <c r="W74" s="7">
        <f ca="1">VLOOKUP($A74, INDIRECT("'"&amp;W72&amp;"'!A3:F220"), 3, FALSE)</f>
        <v>5.4848489895155561E-2</v>
      </c>
      <c r="X74" s="7">
        <f ca="1">VLOOKUP($A74, INDIRECT("'"&amp;X72&amp;"'!A3:F220"), 3, FALSE)</f>
        <v>7.2412898049618243E-2</v>
      </c>
      <c r="Y74" s="7">
        <f ca="1">VLOOKUP($A74, INDIRECT("'"&amp;Y72&amp;"'!A3:F220"), 3, FALSE)</f>
        <v>6.8424011955329239E-2</v>
      </c>
      <c r="Z74" s="7">
        <f t="shared" ref="Z74:BL74" ca="1" si="104">VLOOKUP($A74, INDIRECT("'"&amp;Z72&amp;"'!A3:F220"), 3, FALSE)</f>
        <v>7.4033173583996317E-2</v>
      </c>
      <c r="AA74" s="7">
        <f t="shared" ca="1" si="104"/>
        <v>7.2594466308609523E-2</v>
      </c>
      <c r="AB74" s="7">
        <f t="shared" ca="1" si="104"/>
        <v>6.685783719905157E-2</v>
      </c>
      <c r="AC74" s="7">
        <f t="shared" ca="1" si="104"/>
        <v>6.1488183673133294E-2</v>
      </c>
      <c r="AD74" s="7">
        <f t="shared" ca="1" si="104"/>
        <v>6.3779864884873624E-2</v>
      </c>
      <c r="AE74" s="7">
        <f t="shared" ca="1" si="104"/>
        <v>6.2223543720637507E-2</v>
      </c>
      <c r="AF74" s="7">
        <f t="shared" ca="1" si="104"/>
        <v>6.0572747500043586E-2</v>
      </c>
      <c r="AG74" s="7">
        <f t="shared" ca="1" si="104"/>
        <v>6.3477553744883286E-2</v>
      </c>
      <c r="AH74" s="7">
        <f t="shared" ca="1" si="104"/>
        <v>6.4547792230174164E-2</v>
      </c>
      <c r="AI74" s="7">
        <f t="shared" ca="1" si="104"/>
        <v>6.7236173079079545E-2</v>
      </c>
      <c r="AJ74" s="7">
        <f t="shared" ca="1" si="104"/>
        <v>7.3091190545155629E-2</v>
      </c>
      <c r="AK74" s="7">
        <f t="shared" ca="1" si="104"/>
        <v>7.8132411359223261E-2</v>
      </c>
      <c r="AL74" s="7">
        <f t="shared" ca="1" si="104"/>
        <v>8.0269175377934876E-2</v>
      </c>
      <c r="AM74" s="7">
        <f t="shared" ca="1" si="104"/>
        <v>7.1457338796267061E-2</v>
      </c>
      <c r="AN74" s="7">
        <f t="shared" ca="1" si="104"/>
        <v>7.1982869386967963E-2</v>
      </c>
      <c r="AO74" s="7">
        <f t="shared" ca="1" si="104"/>
        <v>7.7118783859834866E-2</v>
      </c>
      <c r="AP74" s="7">
        <f t="shared" ca="1" si="104"/>
        <v>8.5714581958294497E-2</v>
      </c>
      <c r="AQ74" s="7">
        <f t="shared" ca="1" si="104"/>
        <v>9.1133921181033167E-2</v>
      </c>
      <c r="AR74" s="7">
        <f t="shared" ca="1" si="104"/>
        <v>9.5174850738395628E-2</v>
      </c>
      <c r="AS74" s="7">
        <f t="shared" ca="1" si="104"/>
        <v>9.6603080482927414E-2</v>
      </c>
      <c r="AT74" s="7">
        <f t="shared" ca="1" si="104"/>
        <v>9.3290745106864512E-2</v>
      </c>
      <c r="AU74" s="7">
        <f t="shared" ca="1" si="104"/>
        <v>0.10204690551508648</v>
      </c>
      <c r="AV74" s="7">
        <f t="shared" ca="1" si="104"/>
        <v>0.10078610727712656</v>
      </c>
      <c r="AW74" s="7">
        <f t="shared" ca="1" si="104"/>
        <v>0.10125526316858811</v>
      </c>
      <c r="AX74" s="7">
        <f t="shared" ca="1" si="104"/>
        <v>9.9818627238827784E-2</v>
      </c>
      <c r="AY74" s="7">
        <f t="shared" ca="1" si="104"/>
        <v>9.5191218709188813E-2</v>
      </c>
      <c r="AZ74" s="7">
        <f t="shared" ca="1" si="104"/>
        <v>9.473605388166613E-2</v>
      </c>
      <c r="BA74" s="7">
        <f t="shared" ca="1" si="104"/>
        <v>9.9616488230599834E-2</v>
      </c>
      <c r="BB74" s="7">
        <f t="shared" ca="1" si="104"/>
        <v>0.10530679314454441</v>
      </c>
      <c r="BC74" s="7">
        <f ca="1">VLOOKUP($A74, INDIRECT("'"&amp;BC72&amp;"'!A3:F220"), 3, FALSE)</f>
        <v>0.10282865205955573</v>
      </c>
      <c r="BD74" s="7">
        <f t="shared" ref="BD74:BL74" ca="1" si="105">VLOOKUP($A74, INDIRECT("'"&amp;BD72&amp;"'!A3:F220"), 3, FALSE)</f>
        <v>0.10270735049856831</v>
      </c>
      <c r="BE74" s="7">
        <f t="shared" ca="1" si="105"/>
        <v>0.12541098626134134</v>
      </c>
      <c r="BF74" s="7">
        <f t="shared" ca="1" si="105"/>
        <v>9.9123370756428922E-2</v>
      </c>
      <c r="BG74" s="7">
        <f t="shared" ca="1" si="105"/>
        <v>0.10008013327877223</v>
      </c>
      <c r="BH74" s="7">
        <f t="shared" ca="1" si="105"/>
        <v>0.11142265698032618</v>
      </c>
      <c r="BI74" s="7">
        <f t="shared" ca="1" si="105"/>
        <v>9.9159550324511125E-2</v>
      </c>
      <c r="BJ74" s="7">
        <f t="shared" ca="1" si="105"/>
        <v>9.7623097897889005E-2</v>
      </c>
      <c r="BK74" s="7">
        <f t="shared" ca="1" si="105"/>
        <v>9.3070120266027678E-2</v>
      </c>
      <c r="BL74" s="7">
        <f t="shared" ca="1" si="105"/>
        <v>9.2213935788147558E-2</v>
      </c>
    </row>
    <row r="75" spans="1:64" x14ac:dyDescent="0.25">
      <c r="A75" s="5" t="s">
        <v>21</v>
      </c>
      <c r="B75" t="s">
        <v>399</v>
      </c>
      <c r="C75" s="7">
        <f ca="1">VLOOKUP($A75, INDIRECT("'"&amp;C72&amp;"'!A3:F220"), 5, FALSE)</f>
        <v>5.4435746242004306E-2</v>
      </c>
      <c r="D75" s="7">
        <f t="shared" ref="D75:BL75" ca="1" si="106">VLOOKUP($A75, INDIRECT("'"&amp;D72&amp;"'!A3:F220"), 5, FALSE)</f>
        <v>4.9444207178757422E-2</v>
      </c>
      <c r="E75" s="7">
        <f t="shared" ca="1" si="106"/>
        <v>5.0745000827749583E-2</v>
      </c>
      <c r="F75" s="7">
        <f t="shared" ca="1" si="106"/>
        <v>4.6567528218077608E-2</v>
      </c>
      <c r="G75" s="7">
        <f t="shared" ca="1" si="106"/>
        <v>4.0199690561573159E-2</v>
      </c>
      <c r="H75" s="7">
        <f t="shared" ca="1" si="106"/>
        <v>3.2899362350637E-2</v>
      </c>
      <c r="I75" s="7">
        <f t="shared" ca="1" si="106"/>
        <v>2.6044880520886812E-2</v>
      </c>
      <c r="J75" s="7">
        <f t="shared" ca="1" si="106"/>
        <v>2.8420230900345234E-2</v>
      </c>
      <c r="K75" s="7">
        <f t="shared" ca="1" si="106"/>
        <v>5.3520693969092148E-3</v>
      </c>
      <c r="L75" s="7">
        <f t="shared" ca="1" si="106"/>
        <v>-2.4232841844508621E-3</v>
      </c>
      <c r="M75" s="7">
        <f t="shared" ca="1" si="106"/>
        <v>-7.5177227663799848E-3</v>
      </c>
      <c r="N75" s="7">
        <f t="shared" ca="1" si="106"/>
        <v>-5.9732592281021707E-3</v>
      </c>
      <c r="O75" s="7">
        <f t="shared" ca="1" si="106"/>
        <v>-8.1044161958866295E-3</v>
      </c>
      <c r="P75" s="7">
        <f t="shared" ca="1" si="106"/>
        <v>-5.9799159559902407E-3</v>
      </c>
      <c r="Q75" s="7">
        <f t="shared" ca="1" si="106"/>
        <v>-1.3261501782034661E-2</v>
      </c>
      <c r="R75" s="7">
        <f t="shared" ca="1" si="106"/>
        <v>-9.0421674808953134E-3</v>
      </c>
      <c r="S75" s="7">
        <f t="shared" ca="1" si="106"/>
        <v>-4.2958594544166978E-3</v>
      </c>
      <c r="T75" s="7">
        <f t="shared" ca="1" si="106"/>
        <v>-1.3741697413177864E-3</v>
      </c>
      <c r="U75" s="7">
        <f ca="1">VLOOKUP($A75, INDIRECT("'"&amp;U72&amp;"'!A3:F220"), 5, FALSE)</f>
        <v>-2.4144769607517547E-4</v>
      </c>
      <c r="V75" s="7">
        <f ca="1">VLOOKUP($A75, INDIRECT("'"&amp;V72&amp;"'!A3:F220"), 5, FALSE)</f>
        <v>5.119602856080846E-4</v>
      </c>
      <c r="W75" s="7">
        <f ca="1">VLOOKUP($A75, INDIRECT("'"&amp;W72&amp;"'!A3:F220"), 5, FALSE)</f>
        <v>3.5741575472272233E-3</v>
      </c>
      <c r="X75" s="7">
        <f ca="1">VLOOKUP($A75, INDIRECT("'"&amp;X72&amp;"'!A3:F220"), 5, FALSE)</f>
        <v>-8.8852813554753662E-3</v>
      </c>
      <c r="Y75" s="7">
        <f ca="1">VLOOKUP($A75, INDIRECT("'"&amp;Y72&amp;"'!A3:F220"), 5, FALSE)</f>
        <v>-1.22145016868596E-2</v>
      </c>
      <c r="Z75" s="7">
        <f t="shared" ref="Z75:BL75" ca="1" si="107">VLOOKUP($A75, INDIRECT("'"&amp;Z72&amp;"'!A3:F220"), 5, FALSE)</f>
        <v>-2.0844274409507021E-2</v>
      </c>
      <c r="AA75" s="7">
        <f t="shared" ca="1" si="107"/>
        <v>-2.4366864385096401E-2</v>
      </c>
      <c r="AB75" s="7">
        <f t="shared" ca="1" si="107"/>
        <v>-3.5205267336927484E-2</v>
      </c>
      <c r="AC75" s="7">
        <f t="shared" ca="1" si="107"/>
        <v>-1.887133987693957E-2</v>
      </c>
      <c r="AD75" s="7">
        <f t="shared" ca="1" si="107"/>
        <v>-1.7700387701783865E-2</v>
      </c>
      <c r="AE75" s="7">
        <f t="shared" ca="1" si="107"/>
        <v>-1.912507188407387E-2</v>
      </c>
      <c r="AF75" s="7">
        <f t="shared" ca="1" si="107"/>
        <v>-2.0514425719800472E-2</v>
      </c>
      <c r="AG75" s="7">
        <f t="shared" ca="1" si="107"/>
        <v>-1.4049522849437598E-2</v>
      </c>
      <c r="AH75" s="7">
        <f t="shared" ca="1" si="107"/>
        <v>-1.1917734514640468E-2</v>
      </c>
      <c r="AI75" s="7">
        <f t="shared" ca="1" si="107"/>
        <v>-7.659202879646887E-3</v>
      </c>
      <c r="AJ75" s="7">
        <f t="shared" ca="1" si="107"/>
        <v>-8.738550811976567E-3</v>
      </c>
      <c r="AK75" s="7">
        <f t="shared" ca="1" si="107"/>
        <v>-6.0799055598125817E-3</v>
      </c>
      <c r="AL75" s="7">
        <f t="shared" ca="1" si="107"/>
        <v>9.5966429207311466E-5</v>
      </c>
      <c r="AM75" s="7">
        <f t="shared" ca="1" si="107"/>
        <v>-5.1401663345615883E-3</v>
      </c>
      <c r="AN75" s="7">
        <f t="shared" ca="1" si="107"/>
        <v>-2.3910833588025593E-3</v>
      </c>
      <c r="AO75" s="7">
        <f t="shared" ca="1" si="107"/>
        <v>-2.8632838835170732E-3</v>
      </c>
      <c r="AP75" s="7">
        <f t="shared" ca="1" si="107"/>
        <v>5.9901547851339276E-3</v>
      </c>
      <c r="AQ75" s="7">
        <f t="shared" ca="1" si="107"/>
        <v>-2.0770615954388158E-2</v>
      </c>
      <c r="AR75" s="7">
        <f t="shared" ca="1" si="107"/>
        <v>-1.9474970930005914E-2</v>
      </c>
      <c r="AS75" s="7">
        <f t="shared" ca="1" si="107"/>
        <v>-1.3221423172025293E-2</v>
      </c>
      <c r="AT75" s="7">
        <f t="shared" ca="1" si="107"/>
        <v>-1.1126917135456771E-2</v>
      </c>
      <c r="AU75" s="7">
        <f t="shared" ca="1" si="107"/>
        <v>-7.4575664843763434E-3</v>
      </c>
      <c r="AV75" s="7">
        <f t="shared" ca="1" si="107"/>
        <v>-1.1151051815981111E-2</v>
      </c>
      <c r="AW75" s="7">
        <f t="shared" ca="1" si="107"/>
        <v>-2.0225498085961177E-2</v>
      </c>
      <c r="AX75" s="7">
        <f t="shared" ca="1" si="107"/>
        <v>-2.2911753120103531E-2</v>
      </c>
      <c r="AY75" s="7">
        <f t="shared" ca="1" si="107"/>
        <v>-1.2711524762002963E-2</v>
      </c>
      <c r="AZ75" s="7">
        <f t="shared" ca="1" si="107"/>
        <v>-1.0190961629928122E-2</v>
      </c>
      <c r="BA75" s="7">
        <f t="shared" ca="1" si="107"/>
        <v>-1.0010022679370706E-2</v>
      </c>
      <c r="BB75" s="7">
        <f t="shared" ca="1" si="107"/>
        <v>-1.3229592037044297E-2</v>
      </c>
      <c r="BC75" s="7">
        <f ca="1">VLOOKUP($A75, INDIRECT("'"&amp;BC72&amp;"'!A3:F220"), 5, FALSE)</f>
        <v>-1.4037541922815353E-2</v>
      </c>
      <c r="BD75" s="7">
        <f t="shared" ref="BD75:BL75" ca="1" si="108">VLOOKUP($A75, INDIRECT("'"&amp;BD72&amp;"'!A3:F220"), 5, FALSE)</f>
        <v>-6.0311561110982931E-3</v>
      </c>
      <c r="BE75" s="7">
        <f t="shared" ca="1" si="108"/>
        <v>1.688520031971226E-2</v>
      </c>
      <c r="BF75" s="7">
        <f t="shared" ca="1" si="108"/>
        <v>-1.2358365801855953E-2</v>
      </c>
      <c r="BG75" s="7">
        <f t="shared" ca="1" si="108"/>
        <v>-9.2461036670679481E-3</v>
      </c>
      <c r="BH75" s="7">
        <f t="shared" ca="1" si="108"/>
        <v>-7.2127097574556237E-3</v>
      </c>
      <c r="BI75" s="7">
        <f t="shared" ca="1" si="108"/>
        <v>-1.1985759751247715E-2</v>
      </c>
      <c r="BJ75" s="7">
        <f t="shared" ca="1" si="108"/>
        <v>-1.0744383156981133E-2</v>
      </c>
      <c r="BK75" s="7">
        <f t="shared" ca="1" si="108"/>
        <v>-1.6275589428708617E-2</v>
      </c>
      <c r="BL75" s="7">
        <f t="shared" ca="1" si="108"/>
        <v>-1.6265442063243526E-2</v>
      </c>
    </row>
    <row r="76" spans="1:64" x14ac:dyDescent="0.25">
      <c r="A76" s="5" t="s">
        <v>21</v>
      </c>
      <c r="B76" t="s">
        <v>400</v>
      </c>
      <c r="C76" s="7">
        <f ca="1">VLOOKUP($A76, INDIRECT("'"&amp;C72&amp;"'!A3:I220"), 9, FALSE)</f>
        <v>1.6014005645689063E-2</v>
      </c>
      <c r="D76" s="7">
        <f t="shared" ref="D76:BL76" ca="1" si="109">VLOOKUP($A76, INDIRECT("'"&amp;D72&amp;"'!A3:I220"), 9, FALSE)</f>
        <v>1.6014005645689063E-2</v>
      </c>
      <c r="E76" s="7">
        <f t="shared" ca="1" si="109"/>
        <v>1.6014005645689063E-2</v>
      </c>
      <c r="F76" s="7">
        <f t="shared" ca="1" si="109"/>
        <v>1.6014005645689063E-2</v>
      </c>
      <c r="G76" s="7">
        <f t="shared" ca="1" si="109"/>
        <v>1.5572910240651064E-2</v>
      </c>
      <c r="H76" s="7">
        <f t="shared" ca="1" si="109"/>
        <v>1.5572910240651064E-2</v>
      </c>
      <c r="I76" s="7">
        <f t="shared" ca="1" si="109"/>
        <v>1.5572910240651064E-2</v>
      </c>
      <c r="J76" s="7">
        <f t="shared" ca="1" si="109"/>
        <v>1.5572910240651064E-2</v>
      </c>
      <c r="K76" s="7">
        <f t="shared" ca="1" si="109"/>
        <v>1.62191807987563E-2</v>
      </c>
      <c r="L76" s="7">
        <f t="shared" ca="1" si="109"/>
        <v>1.5572910240651064E-2</v>
      </c>
      <c r="M76" s="7">
        <f t="shared" ca="1" si="109"/>
        <v>1.5572910240651064E-2</v>
      </c>
      <c r="N76" s="7">
        <f t="shared" ca="1" si="109"/>
        <v>1.5572910240651064E-2</v>
      </c>
      <c r="O76" s="7">
        <f t="shared" ca="1" si="109"/>
        <v>1.5572910240651064E-2</v>
      </c>
      <c r="P76" s="7">
        <f t="shared" ca="1" si="109"/>
        <v>1.5572910240651064E-2</v>
      </c>
      <c r="Q76" s="7">
        <f t="shared" ca="1" si="109"/>
        <v>1.5572910240651064E-2</v>
      </c>
      <c r="R76" s="7">
        <f t="shared" ca="1" si="109"/>
        <v>1.5572910240651064E-2</v>
      </c>
      <c r="S76" s="7">
        <f t="shared" ca="1" si="109"/>
        <v>1.5572910240651064E-2</v>
      </c>
      <c r="T76" s="7">
        <f t="shared" ca="1" si="109"/>
        <v>1.5572910240651064E-2</v>
      </c>
      <c r="U76" s="7">
        <f ca="1">VLOOKUP($A76, INDIRECT("'"&amp;U72&amp;"'!A3:I220"), 9, FALSE)</f>
        <v>1.5572910240651064E-2</v>
      </c>
      <c r="V76" s="7">
        <f ca="1">VLOOKUP($A76, INDIRECT("'"&amp;V72&amp;"'!A3:I220"), 9, FALSE)</f>
        <v>1.5572910240651064E-2</v>
      </c>
      <c r="W76" s="7">
        <f ca="1">VLOOKUP($A76, INDIRECT("'"&amp;W72&amp;"'!A3:I220"), 9, FALSE)</f>
        <v>1.5572910240651064E-2</v>
      </c>
      <c r="X76" s="7">
        <f ca="1">VLOOKUP($A76, INDIRECT("'"&amp;X72&amp;"'!A3:I220"), 9, FALSE)</f>
        <v>1.5572910240651064E-2</v>
      </c>
      <c r="Y76" s="7">
        <f ca="1">VLOOKUP($A76, INDIRECT("'"&amp;Y72&amp;"'!A3:I220"), 9, FALSE)</f>
        <v>1.5572910240651064E-2</v>
      </c>
      <c r="Z76" s="7">
        <f t="shared" ref="Z76:BL76" ca="1" si="110">VLOOKUP($A76, INDIRECT("'"&amp;Z72&amp;"'!A3:I220"), 9, FALSE)</f>
        <v>1.5572910240651064E-2</v>
      </c>
      <c r="AA76" s="7">
        <f t="shared" ca="1" si="110"/>
        <v>1.5572910240651064E-2</v>
      </c>
      <c r="AB76" s="7">
        <f t="shared" ca="1" si="110"/>
        <v>1.5572910240651064E-2</v>
      </c>
      <c r="AC76" s="7">
        <f t="shared" ca="1" si="110"/>
        <v>1.5572910240651064E-2</v>
      </c>
      <c r="AD76" s="7">
        <f t="shared" ca="1" si="110"/>
        <v>1.5572910240651064E-2</v>
      </c>
      <c r="AE76" s="7">
        <f t="shared" ca="1" si="110"/>
        <v>1.5572910240651064E-2</v>
      </c>
      <c r="AF76" s="7">
        <f t="shared" ca="1" si="110"/>
        <v>1.5572910240651064E-2</v>
      </c>
      <c r="AG76" s="7">
        <f t="shared" ca="1" si="110"/>
        <v>1.5572910240651064E-2</v>
      </c>
      <c r="AH76" s="7">
        <f t="shared" ca="1" si="110"/>
        <v>1.5572910240651064E-2</v>
      </c>
      <c r="AI76" s="7">
        <f t="shared" ca="1" si="110"/>
        <v>1.5572910240651064E-2</v>
      </c>
      <c r="AJ76" s="7">
        <f t="shared" ca="1" si="110"/>
        <v>1.5572910240651064E-2</v>
      </c>
      <c r="AK76" s="7">
        <f t="shared" ca="1" si="110"/>
        <v>1.5572910240651064E-2</v>
      </c>
      <c r="AL76" s="7">
        <f t="shared" ca="1" si="110"/>
        <v>1.5572910240651064E-2</v>
      </c>
      <c r="AM76" s="7">
        <f t="shared" ca="1" si="110"/>
        <v>1.5572910240651064E-2</v>
      </c>
      <c r="AN76" s="7">
        <f t="shared" ca="1" si="110"/>
        <v>1.5572910240651064E-2</v>
      </c>
      <c r="AO76" s="7">
        <f t="shared" ca="1" si="110"/>
        <v>1.5572910240651064E-2</v>
      </c>
      <c r="AP76" s="7">
        <f t="shared" ca="1" si="110"/>
        <v>1.5572910240651064E-2</v>
      </c>
      <c r="AQ76" s="7">
        <f t="shared" ca="1" si="110"/>
        <v>1.5572910240651064E-2</v>
      </c>
      <c r="AR76" s="7">
        <f t="shared" ca="1" si="110"/>
        <v>1.5572910240651064E-2</v>
      </c>
      <c r="AS76" s="7">
        <f t="shared" ca="1" si="110"/>
        <v>1.5572910240651064E-2</v>
      </c>
      <c r="AT76" s="7">
        <f t="shared" ca="1" si="110"/>
        <v>1.5572910240651064E-2</v>
      </c>
      <c r="AU76" s="7">
        <f t="shared" ca="1" si="110"/>
        <v>1.5572910240651064E-2</v>
      </c>
      <c r="AV76" s="7">
        <f t="shared" ca="1" si="110"/>
        <v>1.5572910240651064E-2</v>
      </c>
      <c r="AW76" s="7">
        <f t="shared" ca="1" si="110"/>
        <v>1.5572910240651064E-2</v>
      </c>
      <c r="AX76" s="7">
        <f t="shared" ca="1" si="110"/>
        <v>1.5572910240651064E-2</v>
      </c>
      <c r="AY76" s="7">
        <f t="shared" ca="1" si="110"/>
        <v>1.5572910240651064E-2</v>
      </c>
      <c r="AZ76" s="7">
        <f t="shared" ca="1" si="110"/>
        <v>2.1447229499520052E-2</v>
      </c>
      <c r="BA76" s="7">
        <f t="shared" ca="1" si="110"/>
        <v>2.1447229499520052E-2</v>
      </c>
      <c r="BB76" s="7">
        <f t="shared" ca="1" si="110"/>
        <v>2.1447229499520052E-2</v>
      </c>
      <c r="BC76" s="7">
        <f ca="1">VLOOKUP($A76, INDIRECT("'"&amp;BC72&amp;"'!A3:I220"), 9, FALSE)</f>
        <v>2.1447229499520052E-2</v>
      </c>
      <c r="BD76" s="7">
        <f t="shared" ref="BD76:BL76" ca="1" si="111">VLOOKUP($A76, INDIRECT("'"&amp;BD72&amp;"'!A3:I220"), 9, FALSE)</f>
        <v>2.1447229499520052E-2</v>
      </c>
      <c r="BE76" s="7">
        <f t="shared" ca="1" si="111"/>
        <v>2.1447229499520052E-2</v>
      </c>
      <c r="BF76" s="7">
        <f t="shared" ca="1" si="111"/>
        <v>2.1447229499520052E-2</v>
      </c>
      <c r="BG76" s="7">
        <f t="shared" ca="1" si="111"/>
        <v>2.1447229499520052E-2</v>
      </c>
      <c r="BH76" s="7">
        <f t="shared" ca="1" si="111"/>
        <v>2.1447229499520052E-2</v>
      </c>
      <c r="BI76" s="7">
        <f t="shared" ca="1" si="111"/>
        <v>2.1447229499520052E-2</v>
      </c>
      <c r="BJ76" s="7">
        <f t="shared" ca="1" si="111"/>
        <v>2.1447229499520052E-2</v>
      </c>
      <c r="BK76" s="7">
        <f t="shared" ca="1" si="111"/>
        <v>1.9464207954637259E-2</v>
      </c>
      <c r="BL76" s="7">
        <f t="shared" ca="1" si="111"/>
        <v>1.9464207954637259E-2</v>
      </c>
    </row>
    <row r="77" spans="1:64" x14ac:dyDescent="0.25">
      <c r="C77" s="2" t="s">
        <v>338</v>
      </c>
      <c r="D77" s="2" t="s">
        <v>339</v>
      </c>
      <c r="E77" s="2" t="s">
        <v>337</v>
      </c>
      <c r="F77" s="2" t="s">
        <v>340</v>
      </c>
      <c r="G77" s="2" t="s">
        <v>342</v>
      </c>
      <c r="H77" s="2" t="s">
        <v>343</v>
      </c>
      <c r="I77" s="2" t="s">
        <v>344</v>
      </c>
      <c r="J77" s="2" t="s">
        <v>345</v>
      </c>
      <c r="K77" s="2" t="s">
        <v>346</v>
      </c>
      <c r="L77" s="2" t="s">
        <v>347</v>
      </c>
      <c r="M77" s="2" t="s">
        <v>348</v>
      </c>
      <c r="N77" s="2" t="s">
        <v>349</v>
      </c>
      <c r="O77" s="2" t="s">
        <v>350</v>
      </c>
      <c r="P77" s="2" t="s">
        <v>351</v>
      </c>
      <c r="Q77" s="2" t="s">
        <v>352</v>
      </c>
      <c r="R77" s="2" t="s">
        <v>353</v>
      </c>
      <c r="S77" s="2" t="s">
        <v>354</v>
      </c>
      <c r="T77" s="2" t="s">
        <v>355</v>
      </c>
      <c r="U77" s="2" t="s">
        <v>434</v>
      </c>
      <c r="V77" s="2" t="s">
        <v>356</v>
      </c>
      <c r="W77" s="2" t="s">
        <v>357</v>
      </c>
      <c r="X77" s="2" t="s">
        <v>358</v>
      </c>
      <c r="Y77" s="2" t="s">
        <v>435</v>
      </c>
      <c r="Z77" s="2" t="s">
        <v>359</v>
      </c>
      <c r="AA77" s="2" t="s">
        <v>360</v>
      </c>
      <c r="AB77" s="2" t="s">
        <v>361</v>
      </c>
      <c r="AC77" s="2" t="s">
        <v>362</v>
      </c>
      <c r="AD77" s="2" t="s">
        <v>363</v>
      </c>
      <c r="AE77" s="2" t="s">
        <v>364</v>
      </c>
      <c r="AF77" s="2" t="s">
        <v>365</v>
      </c>
      <c r="AG77" s="2" t="s">
        <v>366</v>
      </c>
      <c r="AH77" s="2" t="s">
        <v>367</v>
      </c>
      <c r="AI77" s="2" t="s">
        <v>368</v>
      </c>
      <c r="AJ77" s="2" t="s">
        <v>369</v>
      </c>
      <c r="AK77" s="2" t="s">
        <v>370</v>
      </c>
      <c r="AL77" s="2" t="s">
        <v>371</v>
      </c>
      <c r="AM77" s="2" t="s">
        <v>372</v>
      </c>
      <c r="AN77" s="2" t="s">
        <v>373</v>
      </c>
      <c r="AO77" s="2" t="s">
        <v>374</v>
      </c>
      <c r="AP77" s="2" t="s">
        <v>375</v>
      </c>
      <c r="AQ77" s="2" t="s">
        <v>376</v>
      </c>
      <c r="AR77" s="2" t="s">
        <v>377</v>
      </c>
      <c r="AS77" s="2" t="s">
        <v>378</v>
      </c>
      <c r="AT77" s="2" t="s">
        <v>379</v>
      </c>
      <c r="AU77" s="2" t="s">
        <v>380</v>
      </c>
      <c r="AV77" s="2" t="s">
        <v>381</v>
      </c>
      <c r="AW77" s="2" t="s">
        <v>382</v>
      </c>
      <c r="AX77" s="2" t="s">
        <v>383</v>
      </c>
      <c r="AY77" s="2" t="s">
        <v>384</v>
      </c>
      <c r="AZ77" s="2" t="s">
        <v>385</v>
      </c>
      <c r="BA77" s="2" t="s">
        <v>386</v>
      </c>
      <c r="BB77" s="2" t="s">
        <v>387</v>
      </c>
      <c r="BC77" s="2" t="s">
        <v>432</v>
      </c>
      <c r="BD77" s="2" t="s">
        <v>388</v>
      </c>
      <c r="BE77" s="2" t="s">
        <v>389</v>
      </c>
      <c r="BF77" s="2" t="s">
        <v>390</v>
      </c>
      <c r="BG77" s="2" t="s">
        <v>391</v>
      </c>
      <c r="BH77" s="2" t="s">
        <v>392</v>
      </c>
      <c r="BI77" s="2" t="s">
        <v>393</v>
      </c>
      <c r="BJ77" s="2" t="s">
        <v>394</v>
      </c>
      <c r="BK77" s="2" t="s">
        <v>395</v>
      </c>
      <c r="BL77" s="2" t="s">
        <v>396</v>
      </c>
    </row>
    <row r="78" spans="1:64" x14ac:dyDescent="0.25">
      <c r="A78" s="5" t="s">
        <v>23</v>
      </c>
      <c r="B78" t="s">
        <v>398</v>
      </c>
      <c r="C78" s="7">
        <f t="shared" ref="C78:BL78" ca="1" si="112">VLOOKUP($A78, INDIRECT("'"&amp;C77&amp;"'!A3:F220"), 2, FALSE)</f>
        <v>0.65657648985477257</v>
      </c>
      <c r="D78" s="7">
        <f t="shared" ca="1" si="112"/>
        <v>0.65262796754084018</v>
      </c>
      <c r="E78" s="7">
        <f t="shared" ca="1" si="112"/>
        <v>0.65016849975378221</v>
      </c>
      <c r="F78" s="7">
        <f t="shared" ca="1" si="112"/>
        <v>0.65501216533469142</v>
      </c>
      <c r="G78" s="7">
        <f t="shared" ca="1" si="112"/>
        <v>0.63335947996465847</v>
      </c>
      <c r="H78" s="7">
        <f t="shared" ca="1" si="112"/>
        <v>0.6529932301862017</v>
      </c>
      <c r="I78" s="7">
        <f t="shared" ca="1" si="112"/>
        <v>0.62562428590914465</v>
      </c>
      <c r="J78" s="7">
        <f t="shared" ca="1" si="112"/>
        <v>0.59628888489205578</v>
      </c>
      <c r="K78" s="7">
        <f t="shared" ca="1" si="112"/>
        <v>0.60155719253581241</v>
      </c>
      <c r="L78" s="7">
        <f t="shared" ca="1" si="112"/>
        <v>0.59276388787184775</v>
      </c>
      <c r="M78" s="7">
        <f t="shared" ca="1" si="112"/>
        <v>0.60842889108204501</v>
      </c>
      <c r="N78" s="7">
        <f t="shared" ca="1" si="112"/>
        <v>0.62198872726852539</v>
      </c>
      <c r="O78" s="7">
        <f t="shared" ca="1" si="112"/>
        <v>0.61168982127401328</v>
      </c>
      <c r="P78" s="7">
        <f t="shared" ca="1" si="112"/>
        <v>0.59513384626892452</v>
      </c>
      <c r="Q78" s="7">
        <f t="shared" ca="1" si="112"/>
        <v>0.60436626336549204</v>
      </c>
      <c r="R78" s="7">
        <f t="shared" ca="1" si="112"/>
        <v>0.57328359119054029</v>
      </c>
      <c r="S78" s="7">
        <f t="shared" ca="1" si="112"/>
        <v>0.58415221726376232</v>
      </c>
      <c r="T78" s="7">
        <f t="shared" ca="1" si="112"/>
        <v>0.60414556721919299</v>
      </c>
      <c r="U78" s="7">
        <f t="shared" ca="1" si="112"/>
        <v>0.63273458534605198</v>
      </c>
      <c r="V78" s="7">
        <f t="shared" ca="1" si="112"/>
        <v>0.64931614705212937</v>
      </c>
      <c r="W78" s="7">
        <f t="shared" ca="1" si="112"/>
        <v>0.64837974392735953</v>
      </c>
      <c r="X78" s="7">
        <f t="shared" ca="1" si="112"/>
        <v>0.63843456794195563</v>
      </c>
      <c r="Y78" s="7">
        <f t="shared" ca="1" si="112"/>
        <v>0.64966865125133033</v>
      </c>
      <c r="Z78" s="7">
        <f t="shared" ca="1" si="112"/>
        <v>0.68190252818270203</v>
      </c>
      <c r="AA78" s="7">
        <f t="shared" ca="1" si="112"/>
        <v>0.69206674354090447</v>
      </c>
      <c r="AB78" s="7">
        <f t="shared" ca="1" si="112"/>
        <v>0.77704137573361465</v>
      </c>
      <c r="AC78" s="7">
        <f t="shared" ca="1" si="112"/>
        <v>0.74940364121841263</v>
      </c>
      <c r="AD78" s="7">
        <f t="shared" ca="1" si="112"/>
        <v>0.76031425013400367</v>
      </c>
      <c r="AE78" s="7">
        <f t="shared" ca="1" si="112"/>
        <v>0.78245941008488384</v>
      </c>
      <c r="AF78" s="7">
        <f t="shared" ca="1" si="112"/>
        <v>0.77873255429636645</v>
      </c>
      <c r="AG78" s="7">
        <f t="shared" ca="1" si="112"/>
        <v>0.79746372351340677</v>
      </c>
      <c r="AH78" s="7">
        <f t="shared" ca="1" si="112"/>
        <v>0.8849605602617171</v>
      </c>
      <c r="AI78" s="7">
        <f t="shared" ca="1" si="112"/>
        <v>0.83945955410133144</v>
      </c>
      <c r="AJ78" s="7">
        <f t="shared" ca="1" si="112"/>
        <v>0.85962865803949728</v>
      </c>
      <c r="AK78" s="7">
        <f t="shared" ca="1" si="112"/>
        <v>0.88058349505057765</v>
      </c>
      <c r="AL78" s="7">
        <f t="shared" ca="1" si="112"/>
        <v>0.86831426281405277</v>
      </c>
      <c r="AM78" s="7">
        <f t="shared" ca="1" si="112"/>
        <v>0.82813862533468352</v>
      </c>
      <c r="AN78" s="7">
        <f t="shared" ca="1" si="112"/>
        <v>0.85033525014029598</v>
      </c>
      <c r="AO78" s="7">
        <f t="shared" ca="1" si="112"/>
        <v>0.81349584948761122</v>
      </c>
      <c r="AP78" s="7">
        <f t="shared" ca="1" si="112"/>
        <v>0.79033578936152515</v>
      </c>
      <c r="AQ78" s="7">
        <f t="shared" ca="1" si="112"/>
        <v>0.78556350671862152</v>
      </c>
      <c r="AR78" s="7">
        <f t="shared" ca="1" si="112"/>
        <v>0.84571608797257769</v>
      </c>
      <c r="AS78" s="7">
        <f t="shared" ca="1" si="112"/>
        <v>0.75843817127187962</v>
      </c>
      <c r="AT78" s="7">
        <f t="shared" ca="1" si="112"/>
        <v>0.74594749470899435</v>
      </c>
      <c r="AU78" s="7">
        <f t="shared" ca="1" si="112"/>
        <v>0.79556485913844455</v>
      </c>
      <c r="AV78" s="7">
        <f t="shared" ca="1" si="112"/>
        <v>0.79130976090474081</v>
      </c>
      <c r="AW78" s="7">
        <f t="shared" ca="1" si="112"/>
        <v>0.78639744122268052</v>
      </c>
      <c r="AX78" s="7">
        <f t="shared" ca="1" si="112"/>
        <v>0.80068374523566932</v>
      </c>
      <c r="AY78" s="7">
        <f t="shared" ca="1" si="112"/>
        <v>0.77110251028370835</v>
      </c>
      <c r="AZ78" s="7">
        <f t="shared" ca="1" si="112"/>
        <v>0.69201389900397781</v>
      </c>
      <c r="BA78" s="7">
        <f t="shared" ca="1" si="112"/>
        <v>0.71177476541020213</v>
      </c>
      <c r="BB78" s="7">
        <f t="shared" ca="1" si="112"/>
        <v>0.71349268498836327</v>
      </c>
      <c r="BC78" s="7">
        <f t="shared" ca="1" si="112"/>
        <v>0.75222536077796498</v>
      </c>
      <c r="BD78" s="7">
        <f t="shared" ca="1" si="112"/>
        <v>0.74486468405090722</v>
      </c>
      <c r="BE78" s="7">
        <f t="shared" ca="1" si="112"/>
        <v>0.75627577421294057</v>
      </c>
      <c r="BF78" s="7">
        <f t="shared" ca="1" si="112"/>
        <v>0.77464936914764471</v>
      </c>
      <c r="BG78" s="7">
        <f t="shared" ca="1" si="112"/>
        <v>0.80631145915549396</v>
      </c>
      <c r="BH78" s="7">
        <f t="shared" ca="1" si="112"/>
        <v>0.3147804551911782</v>
      </c>
      <c r="BI78" s="7">
        <f t="shared" ca="1" si="112"/>
        <v>0.78204559843788668</v>
      </c>
      <c r="BJ78" s="7">
        <f t="shared" ca="1" si="112"/>
        <v>0.79625888599231331</v>
      </c>
      <c r="BK78" s="7">
        <f t="shared" ca="1" si="112"/>
        <v>0.78407449786646466</v>
      </c>
      <c r="BL78" s="7">
        <f t="shared" ca="1" si="112"/>
        <v>0.76581466213748473</v>
      </c>
    </row>
    <row r="79" spans="1:64" x14ac:dyDescent="0.25">
      <c r="A79" s="5" t="s">
        <v>23</v>
      </c>
      <c r="B79" t="s">
        <v>397</v>
      </c>
      <c r="C79" s="7">
        <f ca="1">VLOOKUP($A79, INDIRECT("'"&amp;C77&amp;"'!A3:F220"), 3, FALSE)</f>
        <v>0.35969337028746917</v>
      </c>
      <c r="D79" s="7">
        <f t="shared" ref="D79:BL79" ca="1" si="113">VLOOKUP($A79, INDIRECT("'"&amp;D77&amp;"'!A3:F220"), 3, FALSE)</f>
        <v>0.36723186813546349</v>
      </c>
      <c r="E79" s="7">
        <f t="shared" ca="1" si="113"/>
        <v>0.37509047197231266</v>
      </c>
      <c r="F79" s="7">
        <f t="shared" ca="1" si="113"/>
        <v>0.35581323505382484</v>
      </c>
      <c r="G79" s="7">
        <f t="shared" ca="1" si="113"/>
        <v>0.34637466268463624</v>
      </c>
      <c r="H79" s="7">
        <f t="shared" ca="1" si="113"/>
        <v>0.32552197581336034</v>
      </c>
      <c r="I79" s="7">
        <f t="shared" ca="1" si="113"/>
        <v>0.29933735388841493</v>
      </c>
      <c r="J79" s="7">
        <f t="shared" ca="1" si="113"/>
        <v>0.30059235830223996</v>
      </c>
      <c r="K79" s="7">
        <f t="shared" ca="1" si="113"/>
        <v>0.21764571376240377</v>
      </c>
      <c r="L79" s="7">
        <f t="shared" ca="1" si="113"/>
        <v>0.18920484460643983</v>
      </c>
      <c r="M79" s="7">
        <f t="shared" ca="1" si="113"/>
        <v>0.18977592730501341</v>
      </c>
      <c r="N79" s="7">
        <f t="shared" ca="1" si="113"/>
        <v>0.20551014230630188</v>
      </c>
      <c r="O79" s="7">
        <f t="shared" ca="1" si="113"/>
        <v>0.19314738733883696</v>
      </c>
      <c r="P79" s="7">
        <f t="shared" ca="1" si="113"/>
        <v>0.19903826923042231</v>
      </c>
      <c r="Q79" s="7">
        <f t="shared" ca="1" si="113"/>
        <v>0.18898182900763846</v>
      </c>
      <c r="R79" s="7">
        <f t="shared" ca="1" si="113"/>
        <v>0.19852328073719117</v>
      </c>
      <c r="S79" s="7">
        <f t="shared" ca="1" si="113"/>
        <v>0.20478284502993852</v>
      </c>
      <c r="T79" s="7">
        <f t="shared" ca="1" si="113"/>
        <v>0.19856730616652066</v>
      </c>
      <c r="U79" s="7">
        <f ca="1">VLOOKUP($A79, INDIRECT("'"&amp;U77&amp;"'!A3:F220"), 3, FALSE)</f>
        <v>0.19591231144231971</v>
      </c>
      <c r="V79" s="7">
        <f ca="1">VLOOKUP($A79, INDIRECT("'"&amp;V77&amp;"'!A3:F220"), 3, FALSE)</f>
        <v>0.20035132686561649</v>
      </c>
      <c r="W79" s="7">
        <f ca="1">VLOOKUP($A79, INDIRECT("'"&amp;W77&amp;"'!A3:F220"), 3, FALSE)</f>
        <v>0.20126290156498375</v>
      </c>
      <c r="X79" s="7">
        <f ca="1">VLOOKUP($A79, INDIRECT("'"&amp;X77&amp;"'!A3:F220"), 3, FALSE)</f>
        <v>0.20602543526564032</v>
      </c>
      <c r="Y79" s="7">
        <f ca="1">VLOOKUP($A79, INDIRECT("'"&amp;Y77&amp;"'!A3:F220"), 3, FALSE)</f>
        <v>0.20057413737556176</v>
      </c>
      <c r="Z79" s="7">
        <f t="shared" ref="Z79:BL79" ca="1" si="114">VLOOKUP($A79, INDIRECT("'"&amp;Z77&amp;"'!A3:F220"), 3, FALSE)</f>
        <v>0.18465362369023264</v>
      </c>
      <c r="AA79" s="7">
        <f t="shared" ca="1" si="114"/>
        <v>0.18103257585157428</v>
      </c>
      <c r="AB79" s="7">
        <f t="shared" ca="1" si="114"/>
        <v>0.17811494010572829</v>
      </c>
      <c r="AC79" s="7">
        <f t="shared" ca="1" si="114"/>
        <v>0.19106010556437256</v>
      </c>
      <c r="AD79" s="7">
        <f t="shared" ca="1" si="114"/>
        <v>0.19654028751668995</v>
      </c>
      <c r="AE79" s="7">
        <f t="shared" ca="1" si="114"/>
        <v>0.19866599138317231</v>
      </c>
      <c r="AF79" s="7">
        <f t="shared" ca="1" si="114"/>
        <v>0.19301415236169236</v>
      </c>
      <c r="AG79" s="7">
        <f t="shared" ca="1" si="114"/>
        <v>0.21106506649344911</v>
      </c>
      <c r="AH79" s="7">
        <f t="shared" ca="1" si="114"/>
        <v>0.22176516832229362</v>
      </c>
      <c r="AI79" s="7">
        <f t="shared" ca="1" si="114"/>
        <v>0.23054500429169866</v>
      </c>
      <c r="AJ79" s="7">
        <f t="shared" ca="1" si="114"/>
        <v>0.22900977109419476</v>
      </c>
      <c r="AK79" s="7">
        <f t="shared" ca="1" si="114"/>
        <v>0.25370326061411064</v>
      </c>
      <c r="AL79" s="7">
        <f t="shared" ca="1" si="114"/>
        <v>0.25421136595088273</v>
      </c>
      <c r="AM79" s="7">
        <f t="shared" ca="1" si="114"/>
        <v>0.21513557095372671</v>
      </c>
      <c r="AN79" s="7">
        <f t="shared" ca="1" si="114"/>
        <v>0.21609469545029275</v>
      </c>
      <c r="AO79" s="7">
        <f t="shared" ca="1" si="114"/>
        <v>0.21567829911267805</v>
      </c>
      <c r="AP79" s="7">
        <f t="shared" ca="1" si="114"/>
        <v>0.23031978288568816</v>
      </c>
      <c r="AQ79" s="7">
        <f t="shared" ca="1" si="114"/>
        <v>0.25256858056946341</v>
      </c>
      <c r="AR79" s="7">
        <f t="shared" ca="1" si="114"/>
        <v>0.24120134537681037</v>
      </c>
      <c r="AS79" s="7">
        <f t="shared" ca="1" si="114"/>
        <v>0.26121565038534228</v>
      </c>
      <c r="AT79" s="7">
        <f t="shared" ca="1" si="114"/>
        <v>0.2463506673982532</v>
      </c>
      <c r="AU79" s="7">
        <f t="shared" ca="1" si="114"/>
        <v>0.26242556151090385</v>
      </c>
      <c r="AV79" s="7">
        <f t="shared" ca="1" si="114"/>
        <v>0.25861773308801167</v>
      </c>
      <c r="AW79" s="7">
        <f t="shared" ca="1" si="114"/>
        <v>0.25089836266923304</v>
      </c>
      <c r="AX79" s="7">
        <f t="shared" ca="1" si="114"/>
        <v>0.26948339400684512</v>
      </c>
      <c r="AY79" s="7">
        <f t="shared" ca="1" si="114"/>
        <v>0.25662731250862714</v>
      </c>
      <c r="AZ79" s="7">
        <f t="shared" ca="1" si="114"/>
        <v>0.24052522251559774</v>
      </c>
      <c r="BA79" s="7">
        <f t="shared" ca="1" si="114"/>
        <v>0.24169680593945136</v>
      </c>
      <c r="BB79" s="7">
        <f t="shared" ca="1" si="114"/>
        <v>0.25236262018259592</v>
      </c>
      <c r="BC79" s="7">
        <f ca="1">VLOOKUP($A79, INDIRECT("'"&amp;BC77&amp;"'!A3:F220"), 3, FALSE)</f>
        <v>0.25448893582784471</v>
      </c>
      <c r="BD79" s="7">
        <f t="shared" ref="BD79:BL79" ca="1" si="115">VLOOKUP($A79, INDIRECT("'"&amp;BD77&amp;"'!A3:F220"), 3, FALSE)</f>
        <v>0.25784069621658151</v>
      </c>
      <c r="BE79" s="7">
        <f t="shared" ca="1" si="115"/>
        <v>0.34066776478868638</v>
      </c>
      <c r="BF79" s="7">
        <f t="shared" ca="1" si="115"/>
        <v>0.26454325621831953</v>
      </c>
      <c r="BG79" s="7">
        <f t="shared" ca="1" si="115"/>
        <v>0.27064264089497642</v>
      </c>
      <c r="BH79" s="7">
        <f t="shared" ca="1" si="115"/>
        <v>0.29614398659217339</v>
      </c>
      <c r="BI79" s="7">
        <f t="shared" ca="1" si="115"/>
        <v>0.26770011283367828</v>
      </c>
      <c r="BJ79" s="7">
        <f t="shared" ca="1" si="115"/>
        <v>0.2726894734818277</v>
      </c>
      <c r="BK79" s="7">
        <f t="shared" ca="1" si="115"/>
        <v>0.26063908063314606</v>
      </c>
      <c r="BL79" s="7">
        <f t="shared" ca="1" si="115"/>
        <v>0.24419277833838127</v>
      </c>
    </row>
    <row r="80" spans="1:64" x14ac:dyDescent="0.25">
      <c r="A80" s="5" t="s">
        <v>23</v>
      </c>
      <c r="B80" t="s">
        <v>399</v>
      </c>
      <c r="C80" s="7">
        <f ca="1">VLOOKUP($A80, INDIRECT("'"&amp;C77&amp;"'!A3:F220"), 5, FALSE)</f>
        <v>-0.2968831195673034</v>
      </c>
      <c r="D80" s="7">
        <f t="shared" ref="D80:BL80" ca="1" si="116">VLOOKUP($A80, INDIRECT("'"&amp;D77&amp;"'!A3:F220"), 5, FALSE)</f>
        <v>-0.28539609940537669</v>
      </c>
      <c r="E80" s="7">
        <f t="shared" ca="1" si="116"/>
        <v>-0.27507802778146956</v>
      </c>
      <c r="F80" s="7">
        <f t="shared" ca="1" si="116"/>
        <v>-0.29919893028086658</v>
      </c>
      <c r="G80" s="7">
        <f t="shared" ca="1" si="116"/>
        <v>-0.28698481728002223</v>
      </c>
      <c r="H80" s="7">
        <f t="shared" ca="1" si="116"/>
        <v>-0.32747125437284136</v>
      </c>
      <c r="I80" s="7">
        <f t="shared" ca="1" si="116"/>
        <v>-0.32628693202072973</v>
      </c>
      <c r="J80" s="7">
        <f t="shared" ca="1" si="116"/>
        <v>-0.29569652658981582</v>
      </c>
      <c r="K80" s="7">
        <f t="shared" ca="1" si="116"/>
        <v>-0.38391147877340864</v>
      </c>
      <c r="L80" s="7">
        <f t="shared" ca="1" si="116"/>
        <v>-0.40355904326540792</v>
      </c>
      <c r="M80" s="7">
        <f t="shared" ca="1" si="116"/>
        <v>-0.41865296377703159</v>
      </c>
      <c r="N80" s="7">
        <f t="shared" ca="1" si="116"/>
        <v>-0.41647858496222351</v>
      </c>
      <c r="O80" s="7">
        <f t="shared" ca="1" si="116"/>
        <v>-0.41854243393517632</v>
      </c>
      <c r="P80" s="7">
        <f t="shared" ca="1" si="116"/>
        <v>-0.39609557703850218</v>
      </c>
      <c r="Q80" s="7">
        <f t="shared" ca="1" si="116"/>
        <v>-0.41538443435785355</v>
      </c>
      <c r="R80" s="7">
        <f t="shared" ca="1" si="116"/>
        <v>-0.37476031045334912</v>
      </c>
      <c r="S80" s="7">
        <f t="shared" ca="1" si="116"/>
        <v>-0.37936937223382383</v>
      </c>
      <c r="T80" s="7">
        <f t="shared" ca="1" si="116"/>
        <v>-0.40557826105267236</v>
      </c>
      <c r="U80" s="7">
        <f ca="1">VLOOKUP($A80, INDIRECT("'"&amp;U77&amp;"'!A3:F220"), 5, FALSE)</f>
        <v>-0.43682227390373229</v>
      </c>
      <c r="V80" s="7">
        <f ca="1">VLOOKUP($A80, INDIRECT("'"&amp;V77&amp;"'!A3:F220"), 5, FALSE)</f>
        <v>-0.44896482018651285</v>
      </c>
      <c r="W80" s="7">
        <f ca="1">VLOOKUP($A80, INDIRECT("'"&amp;W77&amp;"'!A3:F220"), 5, FALSE)</f>
        <v>-0.44711684236237581</v>
      </c>
      <c r="X80" s="7">
        <f ca="1">VLOOKUP($A80, INDIRECT("'"&amp;X77&amp;"'!A3:F220"), 5, FALSE)</f>
        <v>-0.43240913267631531</v>
      </c>
      <c r="Y80" s="7">
        <f ca="1">VLOOKUP($A80, INDIRECT("'"&amp;Y77&amp;"'!A3:F220"), 5, FALSE)</f>
        <v>-0.4490945138757686</v>
      </c>
      <c r="Z80" s="7">
        <f t="shared" ref="Z80:BL80" ca="1" si="117">VLOOKUP($A80, INDIRECT("'"&amp;Z77&amp;"'!A3:F220"), 5, FALSE)</f>
        <v>-0.49724890449246939</v>
      </c>
      <c r="AA80" s="7">
        <f t="shared" ca="1" si="117"/>
        <v>-0.51103416768933019</v>
      </c>
      <c r="AB80" s="7">
        <f t="shared" ca="1" si="117"/>
        <v>-0.59892643562788639</v>
      </c>
      <c r="AC80" s="7">
        <f t="shared" ca="1" si="117"/>
        <v>-0.55834353565404005</v>
      </c>
      <c r="AD80" s="7">
        <f t="shared" ca="1" si="117"/>
        <v>-0.56377396261731372</v>
      </c>
      <c r="AE80" s="7">
        <f t="shared" ca="1" si="117"/>
        <v>-0.58379341870171153</v>
      </c>
      <c r="AF80" s="7">
        <f t="shared" ca="1" si="117"/>
        <v>-0.58571840193467406</v>
      </c>
      <c r="AG80" s="7">
        <f t="shared" ca="1" si="117"/>
        <v>-0.58639865701995764</v>
      </c>
      <c r="AH80" s="7">
        <f t="shared" ca="1" si="117"/>
        <v>-0.66319539193942345</v>
      </c>
      <c r="AI80" s="7">
        <f t="shared" ca="1" si="117"/>
        <v>-0.60891454980963278</v>
      </c>
      <c r="AJ80" s="7">
        <f t="shared" ca="1" si="117"/>
        <v>-0.63061888694530255</v>
      </c>
      <c r="AK80" s="7">
        <f t="shared" ca="1" si="117"/>
        <v>-0.62688023443646701</v>
      </c>
      <c r="AL80" s="7">
        <f t="shared" ca="1" si="117"/>
        <v>-0.6141028968631701</v>
      </c>
      <c r="AM80" s="7">
        <f t="shared" ca="1" si="117"/>
        <v>-0.61300305438095681</v>
      </c>
      <c r="AN80" s="7">
        <f t="shared" ca="1" si="117"/>
        <v>-0.63424055469000318</v>
      </c>
      <c r="AO80" s="7">
        <f t="shared" ca="1" si="117"/>
        <v>-0.59781755037493323</v>
      </c>
      <c r="AP80" s="7">
        <f t="shared" ca="1" si="117"/>
        <v>-0.56001600647583705</v>
      </c>
      <c r="AQ80" s="7">
        <f t="shared" ca="1" si="117"/>
        <v>-0.53299492614915811</v>
      </c>
      <c r="AR80" s="7">
        <f t="shared" ca="1" si="117"/>
        <v>-0.60451474259576732</v>
      </c>
      <c r="AS80" s="7">
        <f t="shared" ca="1" si="117"/>
        <v>-0.49722252088653734</v>
      </c>
      <c r="AT80" s="7">
        <f t="shared" ca="1" si="117"/>
        <v>-0.49959682731074118</v>
      </c>
      <c r="AU80" s="7">
        <f t="shared" ca="1" si="117"/>
        <v>-0.53313929762754064</v>
      </c>
      <c r="AV80" s="7">
        <f t="shared" ca="1" si="117"/>
        <v>-0.53269202781672909</v>
      </c>
      <c r="AW80" s="7">
        <f t="shared" ca="1" si="117"/>
        <v>-0.53549907855344747</v>
      </c>
      <c r="AX80" s="7">
        <f t="shared" ca="1" si="117"/>
        <v>-0.53120035122882414</v>
      </c>
      <c r="AY80" s="7">
        <f t="shared" ca="1" si="117"/>
        <v>-0.51447519777508122</v>
      </c>
      <c r="AZ80" s="7">
        <f t="shared" ca="1" si="117"/>
        <v>-0.45148867648838009</v>
      </c>
      <c r="BA80" s="7">
        <f t="shared" ca="1" si="117"/>
        <v>-0.47007795947075076</v>
      </c>
      <c r="BB80" s="7">
        <f t="shared" ca="1" si="117"/>
        <v>-0.46113006480576735</v>
      </c>
      <c r="BC80" s="7">
        <f ca="1">VLOOKUP($A80, INDIRECT("'"&amp;BC77&amp;"'!A3:F220"), 5, FALSE)</f>
        <v>-0.49773642495012027</v>
      </c>
      <c r="BD80" s="7">
        <f t="shared" ref="BD80:BL80" ca="1" si="118">VLOOKUP($A80, INDIRECT("'"&amp;BD77&amp;"'!A3:F220"), 5, FALSE)</f>
        <v>-0.48702398783432571</v>
      </c>
      <c r="BE80" s="7">
        <f t="shared" ca="1" si="118"/>
        <v>-0.41560800942425419</v>
      </c>
      <c r="BF80" s="7">
        <f t="shared" ca="1" si="118"/>
        <v>-0.51010611292932517</v>
      </c>
      <c r="BG80" s="7">
        <f t="shared" ca="1" si="118"/>
        <v>-0.5356688182605176</v>
      </c>
      <c r="BH80" s="7">
        <f t="shared" ca="1" si="118"/>
        <v>-1.8636468599004807E-2</v>
      </c>
      <c r="BI80" s="7">
        <f t="shared" ca="1" si="118"/>
        <v>-0.51434548560420845</v>
      </c>
      <c r="BJ80" s="7">
        <f t="shared" ca="1" si="118"/>
        <v>-0.52356941251048561</v>
      </c>
      <c r="BK80" s="7">
        <f t="shared" ca="1" si="118"/>
        <v>-0.52343541723331866</v>
      </c>
      <c r="BL80" s="7">
        <f t="shared" ca="1" si="118"/>
        <v>-0.52162188379910346</v>
      </c>
    </row>
    <row r="81" spans="1:64" x14ac:dyDescent="0.25">
      <c r="A81" s="5" t="s">
        <v>23</v>
      </c>
      <c r="B81" t="s">
        <v>400</v>
      </c>
      <c r="C81" s="7">
        <f ca="1">VLOOKUP($A81, INDIRECT("'"&amp;C77&amp;"'!A3:I220"), 9, FALSE)</f>
        <v>0.13322081637638025</v>
      </c>
      <c r="D81" s="7">
        <f t="shared" ref="D81:BL81" ca="1" si="119">VLOOKUP($A81, INDIRECT("'"&amp;D77&amp;"'!A3:I220"), 9, FALSE)</f>
        <v>0.13322081637638025</v>
      </c>
      <c r="E81" s="7">
        <f t="shared" ca="1" si="119"/>
        <v>0.13322081637638025</v>
      </c>
      <c r="F81" s="7">
        <f t="shared" ca="1" si="119"/>
        <v>0.13322081637638025</v>
      </c>
      <c r="G81" s="7">
        <f t="shared" ca="1" si="119"/>
        <v>0.13018961273739219</v>
      </c>
      <c r="H81" s="7">
        <f t="shared" ca="1" si="119"/>
        <v>0.13018961273739219</v>
      </c>
      <c r="I81" s="7">
        <f t="shared" ca="1" si="119"/>
        <v>0.13018961273739219</v>
      </c>
      <c r="J81" s="7">
        <f t="shared" ca="1" si="119"/>
        <v>0.13018961273739219</v>
      </c>
      <c r="K81" s="7">
        <f t="shared" ca="1" si="119"/>
        <v>0.1372668151737754</v>
      </c>
      <c r="L81" s="7">
        <f t="shared" ca="1" si="119"/>
        <v>0.13018961273739219</v>
      </c>
      <c r="M81" s="7">
        <f t="shared" ca="1" si="119"/>
        <v>0.13018961273739219</v>
      </c>
      <c r="N81" s="7">
        <f t="shared" ca="1" si="119"/>
        <v>0.13018961273739219</v>
      </c>
      <c r="O81" s="7">
        <f t="shared" ca="1" si="119"/>
        <v>0.13018961273739219</v>
      </c>
      <c r="P81" s="7">
        <f t="shared" ca="1" si="119"/>
        <v>0.13018961273739219</v>
      </c>
      <c r="Q81" s="7">
        <f t="shared" ca="1" si="119"/>
        <v>0.13018961273739219</v>
      </c>
      <c r="R81" s="7">
        <f t="shared" ca="1" si="119"/>
        <v>0.13018961273739219</v>
      </c>
      <c r="S81" s="7">
        <f t="shared" ca="1" si="119"/>
        <v>0.13018961273739219</v>
      </c>
      <c r="T81" s="7">
        <f t="shared" ca="1" si="119"/>
        <v>0.13018961273739219</v>
      </c>
      <c r="U81" s="7">
        <f ca="1">VLOOKUP($A81, INDIRECT("'"&amp;U77&amp;"'!A3:I220"), 9, FALSE)</f>
        <v>0.13018961273739219</v>
      </c>
      <c r="V81" s="7">
        <f ca="1">VLOOKUP($A81, INDIRECT("'"&amp;V77&amp;"'!A3:I220"), 9, FALSE)</f>
        <v>0.13018961273739219</v>
      </c>
      <c r="W81" s="7">
        <f ca="1">VLOOKUP($A81, INDIRECT("'"&amp;W77&amp;"'!A3:I220"), 9, FALSE)</f>
        <v>0.13018961273739219</v>
      </c>
      <c r="X81" s="7">
        <f ca="1">VLOOKUP($A81, INDIRECT("'"&amp;X77&amp;"'!A3:I220"), 9, FALSE)</f>
        <v>0.13018961273739219</v>
      </c>
      <c r="Y81" s="7">
        <f ca="1">VLOOKUP($A81, INDIRECT("'"&amp;Y77&amp;"'!A3:I220"), 9, FALSE)</f>
        <v>0.13018961273739219</v>
      </c>
      <c r="Z81" s="7">
        <f t="shared" ref="Z81:BL81" ca="1" si="120">VLOOKUP($A81, INDIRECT("'"&amp;Z77&amp;"'!A3:I220"), 9, FALSE)</f>
        <v>0.13018961273739219</v>
      </c>
      <c r="AA81" s="7">
        <f t="shared" ca="1" si="120"/>
        <v>0.13018961273739219</v>
      </c>
      <c r="AB81" s="7">
        <f t="shared" ca="1" si="120"/>
        <v>0.13018961273739219</v>
      </c>
      <c r="AC81" s="7">
        <f t="shared" ca="1" si="120"/>
        <v>0.13018961273739219</v>
      </c>
      <c r="AD81" s="7">
        <f t="shared" ca="1" si="120"/>
        <v>0.13018961273739219</v>
      </c>
      <c r="AE81" s="7">
        <f t="shared" ca="1" si="120"/>
        <v>0.13018961273739219</v>
      </c>
      <c r="AF81" s="7">
        <f t="shared" ca="1" si="120"/>
        <v>0.13018961273739219</v>
      </c>
      <c r="AG81" s="7">
        <f t="shared" ca="1" si="120"/>
        <v>0.13018961273739219</v>
      </c>
      <c r="AH81" s="7">
        <f t="shared" ca="1" si="120"/>
        <v>0.13018961273739219</v>
      </c>
      <c r="AI81" s="7">
        <f t="shared" ca="1" si="120"/>
        <v>0.13018961273739219</v>
      </c>
      <c r="AJ81" s="7">
        <f t="shared" ca="1" si="120"/>
        <v>0.13018961273739219</v>
      </c>
      <c r="AK81" s="7">
        <f t="shared" ca="1" si="120"/>
        <v>0.13018961273739219</v>
      </c>
      <c r="AL81" s="7">
        <f t="shared" ca="1" si="120"/>
        <v>0.13018961273739219</v>
      </c>
      <c r="AM81" s="7">
        <f t="shared" ca="1" si="120"/>
        <v>0.13018961273739219</v>
      </c>
      <c r="AN81" s="7">
        <f t="shared" ca="1" si="120"/>
        <v>0.13018961273739219</v>
      </c>
      <c r="AO81" s="7">
        <f t="shared" ca="1" si="120"/>
        <v>0.13018961273739219</v>
      </c>
      <c r="AP81" s="7">
        <f t="shared" ca="1" si="120"/>
        <v>0.13018961273739219</v>
      </c>
      <c r="AQ81" s="7">
        <f t="shared" ca="1" si="120"/>
        <v>0.13018961273739219</v>
      </c>
      <c r="AR81" s="7">
        <f t="shared" ca="1" si="120"/>
        <v>0.13018961273739219</v>
      </c>
      <c r="AS81" s="7">
        <f t="shared" ca="1" si="120"/>
        <v>0.13018961273739219</v>
      </c>
      <c r="AT81" s="7">
        <f t="shared" ca="1" si="120"/>
        <v>0.13018961273739219</v>
      </c>
      <c r="AU81" s="7">
        <f t="shared" ca="1" si="120"/>
        <v>0.13018961273739219</v>
      </c>
      <c r="AV81" s="7">
        <f t="shared" ca="1" si="120"/>
        <v>0.13018961273739219</v>
      </c>
      <c r="AW81" s="7">
        <f t="shared" ca="1" si="120"/>
        <v>0.13018961273739219</v>
      </c>
      <c r="AX81" s="7">
        <f t="shared" ca="1" si="120"/>
        <v>0.13018961273739219</v>
      </c>
      <c r="AY81" s="7">
        <f t="shared" ca="1" si="120"/>
        <v>0.13018961273739219</v>
      </c>
      <c r="AZ81" s="7">
        <f t="shared" ca="1" si="120"/>
        <v>0.18316243016230321</v>
      </c>
      <c r="BA81" s="7">
        <f t="shared" ca="1" si="120"/>
        <v>0.18316243016230321</v>
      </c>
      <c r="BB81" s="7">
        <f t="shared" ca="1" si="120"/>
        <v>0.18316243016230321</v>
      </c>
      <c r="BC81" s="7">
        <f ca="1">VLOOKUP($A81, INDIRECT("'"&amp;BC77&amp;"'!A3:I220"), 9, FALSE)</f>
        <v>0.18316243016230321</v>
      </c>
      <c r="BD81" s="7">
        <f t="shared" ref="BD81:BL81" ca="1" si="121">VLOOKUP($A81, INDIRECT("'"&amp;BD77&amp;"'!A3:I220"), 9, FALSE)</f>
        <v>0.18316243016230321</v>
      </c>
      <c r="BE81" s="7">
        <f t="shared" ca="1" si="121"/>
        <v>0.18316243016230321</v>
      </c>
      <c r="BF81" s="7">
        <f t="shared" ca="1" si="121"/>
        <v>0.18316243016230321</v>
      </c>
      <c r="BG81" s="7">
        <f t="shared" ca="1" si="121"/>
        <v>0.18316243016230321</v>
      </c>
      <c r="BH81" s="7">
        <f t="shared" ca="1" si="121"/>
        <v>0.18316243016230321</v>
      </c>
      <c r="BI81" s="7">
        <f t="shared" ca="1" si="121"/>
        <v>0.18316243016230321</v>
      </c>
      <c r="BJ81" s="7">
        <f t="shared" ca="1" si="121"/>
        <v>0.18316243016230321</v>
      </c>
      <c r="BK81" s="7">
        <f t="shared" ca="1" si="121"/>
        <v>0.1621725022161746</v>
      </c>
      <c r="BL81" s="7">
        <f t="shared" ca="1" si="121"/>
        <v>0.1621725022161746</v>
      </c>
    </row>
    <row r="82" spans="1:64" x14ac:dyDescent="0.25">
      <c r="C82" s="2" t="s">
        <v>338</v>
      </c>
      <c r="D82" s="2" t="s">
        <v>339</v>
      </c>
      <c r="E82" s="2" t="s">
        <v>337</v>
      </c>
      <c r="F82" s="2" t="s">
        <v>340</v>
      </c>
      <c r="G82" s="2" t="s">
        <v>342</v>
      </c>
      <c r="H82" s="2" t="s">
        <v>343</v>
      </c>
      <c r="I82" s="2" t="s">
        <v>344</v>
      </c>
      <c r="J82" s="2" t="s">
        <v>345</v>
      </c>
      <c r="K82" s="2" t="s">
        <v>346</v>
      </c>
      <c r="L82" s="2" t="s">
        <v>347</v>
      </c>
      <c r="M82" s="2" t="s">
        <v>348</v>
      </c>
      <c r="N82" s="2" t="s">
        <v>349</v>
      </c>
      <c r="O82" s="2" t="s">
        <v>350</v>
      </c>
      <c r="P82" s="2" t="s">
        <v>351</v>
      </c>
      <c r="Q82" s="2" t="s">
        <v>352</v>
      </c>
      <c r="R82" s="2" t="s">
        <v>353</v>
      </c>
      <c r="S82" s="2" t="s">
        <v>354</v>
      </c>
      <c r="T82" s="2" t="s">
        <v>355</v>
      </c>
      <c r="U82" s="2" t="s">
        <v>434</v>
      </c>
      <c r="V82" s="2" t="s">
        <v>356</v>
      </c>
      <c r="W82" s="2" t="s">
        <v>357</v>
      </c>
      <c r="X82" s="2" t="s">
        <v>358</v>
      </c>
      <c r="Y82" s="2" t="s">
        <v>435</v>
      </c>
      <c r="Z82" s="2" t="s">
        <v>359</v>
      </c>
      <c r="AA82" s="2" t="s">
        <v>360</v>
      </c>
      <c r="AB82" s="2" t="s">
        <v>361</v>
      </c>
      <c r="AC82" s="2" t="s">
        <v>362</v>
      </c>
      <c r="AD82" s="2" t="s">
        <v>363</v>
      </c>
      <c r="AE82" s="2" t="s">
        <v>364</v>
      </c>
      <c r="AF82" s="2" t="s">
        <v>365</v>
      </c>
      <c r="AG82" s="2" t="s">
        <v>366</v>
      </c>
      <c r="AH82" s="2" t="s">
        <v>367</v>
      </c>
      <c r="AI82" s="2" t="s">
        <v>368</v>
      </c>
      <c r="AJ82" s="2" t="s">
        <v>369</v>
      </c>
      <c r="AK82" s="2" t="s">
        <v>370</v>
      </c>
      <c r="AL82" s="2" t="s">
        <v>371</v>
      </c>
      <c r="AM82" s="2" t="s">
        <v>372</v>
      </c>
      <c r="AN82" s="2" t="s">
        <v>373</v>
      </c>
      <c r="AO82" s="2" t="s">
        <v>374</v>
      </c>
      <c r="AP82" s="2" t="s">
        <v>375</v>
      </c>
      <c r="AQ82" s="2" t="s">
        <v>376</v>
      </c>
      <c r="AR82" s="2" t="s">
        <v>377</v>
      </c>
      <c r="AS82" s="2" t="s">
        <v>378</v>
      </c>
      <c r="AT82" s="2" t="s">
        <v>379</v>
      </c>
      <c r="AU82" s="2" t="s">
        <v>380</v>
      </c>
      <c r="AV82" s="2" t="s">
        <v>381</v>
      </c>
      <c r="AW82" s="2" t="s">
        <v>382</v>
      </c>
      <c r="AX82" s="2" t="s">
        <v>383</v>
      </c>
      <c r="AY82" s="2" t="s">
        <v>384</v>
      </c>
      <c r="AZ82" s="2" t="s">
        <v>385</v>
      </c>
      <c r="BA82" s="2" t="s">
        <v>386</v>
      </c>
      <c r="BB82" s="2" t="s">
        <v>387</v>
      </c>
      <c r="BC82" s="2" t="s">
        <v>432</v>
      </c>
      <c r="BD82" s="2" t="s">
        <v>388</v>
      </c>
      <c r="BE82" s="2" t="s">
        <v>389</v>
      </c>
      <c r="BF82" s="2" t="s">
        <v>390</v>
      </c>
      <c r="BG82" s="2" t="s">
        <v>391</v>
      </c>
      <c r="BH82" s="2" t="s">
        <v>392</v>
      </c>
      <c r="BI82" s="2" t="s">
        <v>393</v>
      </c>
      <c r="BJ82" s="2" t="s">
        <v>394</v>
      </c>
      <c r="BK82" s="2" t="s">
        <v>395</v>
      </c>
      <c r="BL82" s="2" t="s">
        <v>396</v>
      </c>
    </row>
    <row r="83" spans="1:64" x14ac:dyDescent="0.25">
      <c r="A83" s="5" t="s">
        <v>27</v>
      </c>
      <c r="B83" t="s">
        <v>398</v>
      </c>
      <c r="C83" s="7">
        <f t="shared" ref="C83:BL83" ca="1" si="122">VLOOKUP($A83, INDIRECT("'"&amp;C82&amp;"'!A3:F220"), 2, FALSE)</f>
        <v>3.4392944319784735E-2</v>
      </c>
      <c r="D83" s="7">
        <f t="shared" ca="1" si="122"/>
        <v>3.6883850073602217E-2</v>
      </c>
      <c r="E83" s="7">
        <f t="shared" ca="1" si="122"/>
        <v>3.8613590050601922E-2</v>
      </c>
      <c r="F83" s="7">
        <f t="shared" ca="1" si="122"/>
        <v>4.2619854454205734E-2</v>
      </c>
      <c r="G83" s="7">
        <f t="shared" ca="1" si="122"/>
        <v>4.3659858346554524E-2</v>
      </c>
      <c r="H83" s="7">
        <f t="shared" ca="1" si="122"/>
        <v>5.4652458618777669E-2</v>
      </c>
      <c r="I83" s="7">
        <f t="shared" ca="1" si="122"/>
        <v>4.8920313691000104E-2</v>
      </c>
      <c r="J83" s="7">
        <f t="shared" ca="1" si="122"/>
        <v>4.6258395161718806E-2</v>
      </c>
      <c r="K83" s="7">
        <f t="shared" ca="1" si="122"/>
        <v>4.4522236331442124E-2</v>
      </c>
      <c r="L83" s="7">
        <f t="shared" ca="1" si="122"/>
        <v>4.2196525378287449E-2</v>
      </c>
      <c r="M83" s="7">
        <f t="shared" ca="1" si="122"/>
        <v>4.3457787868078815E-2</v>
      </c>
      <c r="N83" s="7">
        <f t="shared" ca="1" si="122"/>
        <v>4.4819562635759237E-2</v>
      </c>
      <c r="O83" s="7">
        <f t="shared" ca="1" si="122"/>
        <v>4.5384008562206458E-2</v>
      </c>
      <c r="P83" s="7">
        <f t="shared" ca="1" si="122"/>
        <v>4.7413125622295008E-2</v>
      </c>
      <c r="Q83" s="7">
        <f t="shared" ca="1" si="122"/>
        <v>4.7052969252635427E-2</v>
      </c>
      <c r="R83" s="7">
        <f t="shared" ca="1" si="122"/>
        <v>4.3808282736757284E-2</v>
      </c>
      <c r="S83" s="7">
        <f t="shared" ca="1" si="122"/>
        <v>4.5967272349903068E-2</v>
      </c>
      <c r="T83" s="7">
        <f t="shared" ca="1" si="122"/>
        <v>4.8237762051830092E-2</v>
      </c>
      <c r="U83" s="7">
        <f t="shared" ca="1" si="122"/>
        <v>4.6412743656636703E-2</v>
      </c>
      <c r="V83" s="7">
        <f t="shared" ca="1" si="122"/>
        <v>4.1674810351639495E-2</v>
      </c>
      <c r="W83" s="7">
        <f t="shared" ca="1" si="122"/>
        <v>4.4917998250297714E-2</v>
      </c>
      <c r="X83" s="7">
        <f t="shared" ca="1" si="122"/>
        <v>4.8522055517534343E-2</v>
      </c>
      <c r="Y83" s="7">
        <f t="shared" ca="1" si="122"/>
        <v>4.9136481019726841E-2</v>
      </c>
      <c r="Z83" s="7">
        <f t="shared" ca="1" si="122"/>
        <v>6.2814465097587577E-2</v>
      </c>
      <c r="AA83" s="7">
        <f t="shared" ca="1" si="122"/>
        <v>6.5255800515999329E-2</v>
      </c>
      <c r="AB83" s="7">
        <f t="shared" ca="1" si="122"/>
        <v>6.9271556953612465E-2</v>
      </c>
      <c r="AC83" s="7">
        <f t="shared" ca="1" si="122"/>
        <v>6.4935905767670582E-2</v>
      </c>
      <c r="AD83" s="7">
        <f t="shared" ca="1" si="122"/>
        <v>6.5114936012252878E-2</v>
      </c>
      <c r="AE83" s="7">
        <f t="shared" ca="1" si="122"/>
        <v>6.6297131622981259E-2</v>
      </c>
      <c r="AF83" s="7">
        <f t="shared" ca="1" si="122"/>
        <v>7.1175998014152225E-2</v>
      </c>
      <c r="AG83" s="7">
        <f t="shared" ca="1" si="122"/>
        <v>6.9239174840538473E-2</v>
      </c>
      <c r="AH83" s="7">
        <f t="shared" ca="1" si="122"/>
        <v>7.4111521369262134E-2</v>
      </c>
      <c r="AI83" s="7">
        <f t="shared" ca="1" si="122"/>
        <v>7.2671389837400346E-2</v>
      </c>
      <c r="AJ83" s="7">
        <f t="shared" ca="1" si="122"/>
        <v>7.6673346655668204E-2</v>
      </c>
      <c r="AK83" s="7">
        <f t="shared" ca="1" si="122"/>
        <v>8.0356393680063795E-2</v>
      </c>
      <c r="AL83" s="7">
        <f t="shared" ca="1" si="122"/>
        <v>8.0216465174955981E-2</v>
      </c>
      <c r="AM83" s="7">
        <f t="shared" ca="1" si="122"/>
        <v>8.1199315324716401E-2</v>
      </c>
      <c r="AN83" s="7">
        <f t="shared" ca="1" si="122"/>
        <v>8.2079989503836007E-2</v>
      </c>
      <c r="AO83" s="7">
        <f t="shared" ca="1" si="122"/>
        <v>7.7366464421462749E-2</v>
      </c>
      <c r="AP83" s="7">
        <f t="shared" ca="1" si="122"/>
        <v>7.668709122803688E-2</v>
      </c>
      <c r="AQ83" s="7">
        <f t="shared" ca="1" si="122"/>
        <v>7.5012000301501583E-2</v>
      </c>
      <c r="AR83" s="7">
        <f t="shared" ca="1" si="122"/>
        <v>7.4297534208518409E-2</v>
      </c>
      <c r="AS83" s="7">
        <f t="shared" ca="1" si="122"/>
        <v>6.6318120486189874E-2</v>
      </c>
      <c r="AT83" s="7">
        <f t="shared" ca="1" si="122"/>
        <v>6.8486489890691088E-2</v>
      </c>
      <c r="AU83" s="7">
        <f t="shared" ca="1" si="122"/>
        <v>6.6332027822394987E-2</v>
      </c>
      <c r="AV83" s="7">
        <f t="shared" ca="1" si="122"/>
        <v>6.8792944369984455E-2</v>
      </c>
      <c r="AW83" s="7">
        <f t="shared" ca="1" si="122"/>
        <v>6.9146520789545987E-2</v>
      </c>
      <c r="AX83" s="7">
        <f t="shared" ca="1" si="122"/>
        <v>6.8277897428493731E-2</v>
      </c>
      <c r="AY83" s="7">
        <f t="shared" ca="1" si="122"/>
        <v>6.3019321772029097E-2</v>
      </c>
      <c r="AZ83" s="7">
        <f t="shared" ca="1" si="122"/>
        <v>5.5558061678804907E-2</v>
      </c>
      <c r="BA83" s="7">
        <f t="shared" ca="1" si="122"/>
        <v>5.6753208735684103E-2</v>
      </c>
      <c r="BB83" s="7">
        <f t="shared" ca="1" si="122"/>
        <v>5.9614931935586403E-2</v>
      </c>
      <c r="BC83" s="7">
        <f t="shared" ca="1" si="122"/>
        <v>6.6781550289621724E-2</v>
      </c>
      <c r="BD83" s="7">
        <f t="shared" ca="1" si="122"/>
        <v>6.7063339327174024E-2</v>
      </c>
      <c r="BE83" s="7">
        <f t="shared" ca="1" si="122"/>
        <v>6.8367818443767006E-2</v>
      </c>
      <c r="BF83" s="7">
        <f t="shared" ca="1" si="122"/>
        <v>6.7462340828393613E-2</v>
      </c>
      <c r="BG83" s="7">
        <f t="shared" ca="1" si="122"/>
        <v>7.202166014252244E-2</v>
      </c>
      <c r="BH83" s="7">
        <f t="shared" ca="1" si="122"/>
        <v>6.2063790005392389E-2</v>
      </c>
      <c r="BI83" s="7">
        <f t="shared" ca="1" si="122"/>
        <v>5.9918906791055618E-2</v>
      </c>
      <c r="BJ83" s="7">
        <f t="shared" ca="1" si="122"/>
        <v>6.3909994757989544E-2</v>
      </c>
      <c r="BK83" s="7">
        <f t="shared" ca="1" si="122"/>
        <v>6.3527613572645844E-2</v>
      </c>
      <c r="BL83" s="7">
        <f t="shared" ca="1" si="122"/>
        <v>5.6681238515611299E-2</v>
      </c>
    </row>
    <row r="84" spans="1:64" x14ac:dyDescent="0.25">
      <c r="A84" s="5" t="s">
        <v>27</v>
      </c>
      <c r="B84" t="s">
        <v>397</v>
      </c>
      <c r="C84" s="7">
        <f ca="1">VLOOKUP($A84, INDIRECT("'"&amp;C82&amp;"'!A3:F220"), 3, FALSE)</f>
        <v>8.7374658103414063E-2</v>
      </c>
      <c r="D84" s="7">
        <f t="shared" ref="D84:BL84" ca="1" si="123">VLOOKUP($A84, INDIRECT("'"&amp;D82&amp;"'!A3:F220"), 3, FALSE)</f>
        <v>8.9872891407966893E-2</v>
      </c>
      <c r="E84" s="7">
        <f t="shared" ca="1" si="123"/>
        <v>9.0816321847976708E-2</v>
      </c>
      <c r="F84" s="7">
        <f t="shared" ca="1" si="123"/>
        <v>9.0133976220654194E-2</v>
      </c>
      <c r="G84" s="7">
        <f t="shared" ca="1" si="123"/>
        <v>8.6985828296146803E-2</v>
      </c>
      <c r="H84" s="7">
        <f t="shared" ca="1" si="123"/>
        <v>9.3265442512247929E-2</v>
      </c>
      <c r="I84" s="7">
        <f t="shared" ca="1" si="123"/>
        <v>8.3608783273808135E-2</v>
      </c>
      <c r="J84" s="7">
        <f t="shared" ca="1" si="123"/>
        <v>8.2463278310429239E-2</v>
      </c>
      <c r="K84" s="7">
        <f t="shared" ca="1" si="123"/>
        <v>5.9191264909675266E-2</v>
      </c>
      <c r="L84" s="7">
        <f t="shared" ca="1" si="123"/>
        <v>5.2962970219724605E-2</v>
      </c>
      <c r="M84" s="7">
        <f t="shared" ca="1" si="123"/>
        <v>5.070788657950847E-2</v>
      </c>
      <c r="N84" s="7">
        <f t="shared" ca="1" si="123"/>
        <v>5.2118121232990228E-2</v>
      </c>
      <c r="O84" s="7">
        <f t="shared" ca="1" si="123"/>
        <v>5.186305228737112E-2</v>
      </c>
      <c r="P84" s="7">
        <f t="shared" ca="1" si="123"/>
        <v>5.6274248000244345E-2</v>
      </c>
      <c r="Q84" s="7">
        <f t="shared" ca="1" si="123"/>
        <v>5.1747094988422344E-2</v>
      </c>
      <c r="R84" s="7">
        <f t="shared" ca="1" si="123"/>
        <v>5.2257147152605474E-2</v>
      </c>
      <c r="S84" s="7">
        <f t="shared" ca="1" si="123"/>
        <v>5.4749843144401455E-2</v>
      </c>
      <c r="T84" s="7">
        <f t="shared" ca="1" si="123"/>
        <v>5.5370586604624794E-2</v>
      </c>
      <c r="U84" s="7">
        <f ca="1">VLOOKUP($A84, INDIRECT("'"&amp;U82&amp;"'!A3:F220"), 3, FALSE)</f>
        <v>5.3044576890806709E-2</v>
      </c>
      <c r="V84" s="7">
        <f ca="1">VLOOKUP($A84, INDIRECT("'"&amp;V82&amp;"'!A3:F220"), 3, FALSE)</f>
        <v>4.5800354636183829E-2</v>
      </c>
      <c r="W84" s="7">
        <f ca="1">VLOOKUP($A84, INDIRECT("'"&amp;W82&amp;"'!A3:F220"), 3, FALSE)</f>
        <v>4.9916847486694657E-2</v>
      </c>
      <c r="X84" s="7">
        <f ca="1">VLOOKUP($A84, INDIRECT("'"&amp;X82&amp;"'!A3:F220"), 3, FALSE)</f>
        <v>5.5232918969696537E-2</v>
      </c>
      <c r="Y84" s="7">
        <f ca="1">VLOOKUP($A84, INDIRECT("'"&amp;Y82&amp;"'!A3:F220"), 3, FALSE)</f>
        <v>5.2519133609642624E-2</v>
      </c>
      <c r="Z84" s="7">
        <f t="shared" ref="Z84:BL84" ca="1" si="124">VLOOKUP($A84, INDIRECT("'"&amp;Z82&amp;"'!A3:F220"), 3, FALSE)</f>
        <v>5.9576333937027923E-2</v>
      </c>
      <c r="AA84" s="7">
        <f t="shared" ca="1" si="124"/>
        <v>5.8595680230160957E-2</v>
      </c>
      <c r="AB84" s="7">
        <f t="shared" ca="1" si="124"/>
        <v>5.4662705416566613E-2</v>
      </c>
      <c r="AC84" s="7">
        <f t="shared" ca="1" si="124"/>
        <v>5.6466662423348218E-2</v>
      </c>
      <c r="AD84" s="7">
        <f t="shared" ca="1" si="124"/>
        <v>5.7582590104352675E-2</v>
      </c>
      <c r="AE84" s="7">
        <f t="shared" ca="1" si="124"/>
        <v>5.738709931295851E-2</v>
      </c>
      <c r="AF84" s="7">
        <f t="shared" ca="1" si="124"/>
        <v>5.8592258181755605E-2</v>
      </c>
      <c r="AG84" s="7">
        <f t="shared" ca="1" si="124"/>
        <v>5.9935661796825267E-2</v>
      </c>
      <c r="AH84" s="7">
        <f t="shared" ca="1" si="124"/>
        <v>6.3160881290850859E-2</v>
      </c>
      <c r="AI84" s="7">
        <f t="shared" ca="1" si="124"/>
        <v>6.7884551556221417E-2</v>
      </c>
      <c r="AJ84" s="7">
        <f t="shared" ca="1" si="124"/>
        <v>7.3791856708555176E-2</v>
      </c>
      <c r="AK84" s="7">
        <f t="shared" ca="1" si="124"/>
        <v>7.8887918488324674E-2</v>
      </c>
      <c r="AL84" s="7">
        <f t="shared" ca="1" si="124"/>
        <v>8.206105844431584E-2</v>
      </c>
      <c r="AM84" s="7">
        <f t="shared" ca="1" si="124"/>
        <v>7.5121847802502278E-2</v>
      </c>
      <c r="AN84" s="7">
        <f t="shared" ca="1" si="124"/>
        <v>7.7449683165631306E-2</v>
      </c>
      <c r="AO84" s="7">
        <f t="shared" ca="1" si="124"/>
        <v>7.6917052778474312E-2</v>
      </c>
      <c r="AP84" s="7">
        <f t="shared" ca="1" si="124"/>
        <v>8.5021753955506485E-2</v>
      </c>
      <c r="AQ84" s="7">
        <f t="shared" ca="1" si="124"/>
        <v>9.1493622207135528E-2</v>
      </c>
      <c r="AR84" s="7">
        <f t="shared" ca="1" si="124"/>
        <v>8.1420861665138081E-2</v>
      </c>
      <c r="AS84" s="7">
        <f t="shared" ca="1" si="124"/>
        <v>7.5423761325851033E-2</v>
      </c>
      <c r="AT84" s="7">
        <f t="shared" ca="1" si="124"/>
        <v>6.7689557133174316E-2</v>
      </c>
      <c r="AU84" s="7">
        <f t="shared" ca="1" si="124"/>
        <v>7.1643823519364547E-2</v>
      </c>
      <c r="AV84" s="7">
        <f t="shared" ca="1" si="124"/>
        <v>6.8583092126711029E-2</v>
      </c>
      <c r="AW84" s="7">
        <f t="shared" ca="1" si="124"/>
        <v>6.6794705669201912E-2</v>
      </c>
      <c r="AX84" s="7">
        <f t="shared" ca="1" si="124"/>
        <v>6.4281491429568613E-2</v>
      </c>
      <c r="AY84" s="7">
        <f t="shared" ca="1" si="124"/>
        <v>6.2106347162319941E-2</v>
      </c>
      <c r="AZ84" s="7">
        <f t="shared" ca="1" si="124"/>
        <v>5.7598374590137079E-2</v>
      </c>
      <c r="BA84" s="7">
        <f t="shared" ca="1" si="124"/>
        <v>5.627244643910604E-2</v>
      </c>
      <c r="BB84" s="7">
        <f t="shared" ca="1" si="124"/>
        <v>5.663563165140631E-2</v>
      </c>
      <c r="BC84" s="7">
        <f ca="1">VLOOKUP($A84, INDIRECT("'"&amp;BC82&amp;"'!A3:F220"), 3, FALSE)</f>
        <v>5.5353779308856751E-2</v>
      </c>
      <c r="BD84" s="7">
        <f t="shared" ref="BD84:BL84" ca="1" si="125">VLOOKUP($A84, INDIRECT("'"&amp;BD82&amp;"'!A3:F220"), 3, FALSE)</f>
        <v>4.8905084121742312E-2</v>
      </c>
      <c r="BE84" s="7">
        <f t="shared" ca="1" si="125"/>
        <v>6.2901077207129411E-2</v>
      </c>
      <c r="BF84" s="7">
        <f t="shared" ca="1" si="125"/>
        <v>5.1968520815127525E-2</v>
      </c>
      <c r="BG84" s="7">
        <f t="shared" ca="1" si="125"/>
        <v>4.5394983882794823E-2</v>
      </c>
      <c r="BH84" s="7">
        <f t="shared" ca="1" si="125"/>
        <v>5.4620017232881311E-2</v>
      </c>
      <c r="BI84" s="7">
        <f t="shared" ca="1" si="125"/>
        <v>5.1852875189052683E-2</v>
      </c>
      <c r="BJ84" s="7">
        <f t="shared" ca="1" si="125"/>
        <v>5.1705760634431996E-2</v>
      </c>
      <c r="BK84" s="7">
        <f t="shared" ca="1" si="125"/>
        <v>4.8699209631202139E-2</v>
      </c>
      <c r="BL84" s="7">
        <f t="shared" ca="1" si="125"/>
        <v>4.7648928246387931E-2</v>
      </c>
    </row>
    <row r="85" spans="1:64" x14ac:dyDescent="0.25">
      <c r="A85" s="5" t="s">
        <v>27</v>
      </c>
      <c r="B85" t="s">
        <v>399</v>
      </c>
      <c r="C85" s="7">
        <f ca="1">VLOOKUP($A85, INDIRECT("'"&amp;C82&amp;"'!A3:F220"), 5, FALSE)</f>
        <v>5.2981713783629328E-2</v>
      </c>
      <c r="D85" s="7">
        <f t="shared" ref="D85:BL85" ca="1" si="126">VLOOKUP($A85, INDIRECT("'"&amp;D82&amp;"'!A3:F220"), 5, FALSE)</f>
        <v>5.2989041334364675E-2</v>
      </c>
      <c r="E85" s="7">
        <f t="shared" ca="1" si="126"/>
        <v>5.2202731797374786E-2</v>
      </c>
      <c r="F85" s="7">
        <f t="shared" ca="1" si="126"/>
        <v>4.751412176644846E-2</v>
      </c>
      <c r="G85" s="7">
        <f t="shared" ca="1" si="126"/>
        <v>4.3325969949592279E-2</v>
      </c>
      <c r="H85" s="7">
        <f t="shared" ca="1" si="126"/>
        <v>3.861298389347026E-2</v>
      </c>
      <c r="I85" s="7">
        <f t="shared" ca="1" si="126"/>
        <v>3.4688469582808031E-2</v>
      </c>
      <c r="J85" s="7">
        <f t="shared" ca="1" si="126"/>
        <v>3.6204883148710433E-2</v>
      </c>
      <c r="K85" s="7">
        <f t="shared" ca="1" si="126"/>
        <v>1.4669028578233143E-2</v>
      </c>
      <c r="L85" s="7">
        <f t="shared" ca="1" si="126"/>
        <v>1.0766444841437156E-2</v>
      </c>
      <c r="M85" s="7">
        <f t="shared" ca="1" si="126"/>
        <v>7.2500987114296547E-3</v>
      </c>
      <c r="N85" s="7">
        <f t="shared" ca="1" si="126"/>
        <v>7.2985585972309905E-3</v>
      </c>
      <c r="O85" s="7">
        <f t="shared" ca="1" si="126"/>
        <v>6.4790437251646613E-3</v>
      </c>
      <c r="P85" s="7">
        <f t="shared" ca="1" si="126"/>
        <v>8.8611223779493375E-3</v>
      </c>
      <c r="Q85" s="7">
        <f t="shared" ca="1" si="126"/>
        <v>4.6941257357869179E-3</v>
      </c>
      <c r="R85" s="7">
        <f t="shared" ca="1" si="126"/>
        <v>8.4488644158481896E-3</v>
      </c>
      <c r="S85" s="7">
        <f t="shared" ca="1" si="126"/>
        <v>8.7825707944983872E-3</v>
      </c>
      <c r="T85" s="7">
        <f t="shared" ca="1" si="126"/>
        <v>7.1328245527947018E-3</v>
      </c>
      <c r="U85" s="7">
        <f ca="1">VLOOKUP($A85, INDIRECT("'"&amp;U82&amp;"'!A3:F220"), 5, FALSE)</f>
        <v>6.6318332341700065E-3</v>
      </c>
      <c r="V85" s="7">
        <f ca="1">VLOOKUP($A85, INDIRECT("'"&amp;V82&amp;"'!A3:F220"), 5, FALSE)</f>
        <v>4.1255442845443344E-3</v>
      </c>
      <c r="W85" s="7">
        <f ca="1">VLOOKUP($A85, INDIRECT("'"&amp;W82&amp;"'!A3:F220"), 5, FALSE)</f>
        <v>4.9988492363969433E-3</v>
      </c>
      <c r="X85" s="7">
        <f ca="1">VLOOKUP($A85, INDIRECT("'"&amp;X82&amp;"'!A3:F220"), 5, FALSE)</f>
        <v>6.710863452162194E-3</v>
      </c>
      <c r="Y85" s="7">
        <f ca="1">VLOOKUP($A85, INDIRECT("'"&amp;Y82&amp;"'!A3:F220"), 5, FALSE)</f>
        <v>3.3826525899157828E-3</v>
      </c>
      <c r="Z85" s="7">
        <f t="shared" ref="Z85:BL85" ca="1" si="127">VLOOKUP($A85, INDIRECT("'"&amp;Z82&amp;"'!A3:F220"), 5, FALSE)</f>
        <v>-3.2381311605596541E-3</v>
      </c>
      <c r="AA85" s="7">
        <f t="shared" ca="1" si="127"/>
        <v>-6.6601202858383723E-3</v>
      </c>
      <c r="AB85" s="7">
        <f t="shared" ca="1" si="127"/>
        <v>-1.4608851537045851E-2</v>
      </c>
      <c r="AC85" s="7">
        <f t="shared" ca="1" si="127"/>
        <v>-8.4692433443223636E-3</v>
      </c>
      <c r="AD85" s="7">
        <f t="shared" ca="1" si="127"/>
        <v>-7.5323459079002023E-3</v>
      </c>
      <c r="AE85" s="7">
        <f t="shared" ca="1" si="127"/>
        <v>-8.9100323100227488E-3</v>
      </c>
      <c r="AF85" s="7">
        <f t="shared" ca="1" si="127"/>
        <v>-1.258373983239662E-2</v>
      </c>
      <c r="AG85" s="7">
        <f t="shared" ca="1" si="127"/>
        <v>-9.303513043713206E-3</v>
      </c>
      <c r="AH85" s="7">
        <f t="shared" ca="1" si="127"/>
        <v>-1.0950640078411275E-2</v>
      </c>
      <c r="AI85" s="7">
        <f t="shared" ca="1" si="127"/>
        <v>-4.786838281178929E-3</v>
      </c>
      <c r="AJ85" s="7">
        <f t="shared" ca="1" si="127"/>
        <v>-2.8814899471130279E-3</v>
      </c>
      <c r="AK85" s="7">
        <f t="shared" ca="1" si="127"/>
        <v>-1.4684751917391214E-3</v>
      </c>
      <c r="AL85" s="7">
        <f t="shared" ca="1" si="127"/>
        <v>1.8445932693598593E-3</v>
      </c>
      <c r="AM85" s="7">
        <f t="shared" ca="1" si="127"/>
        <v>-6.0774675222141222E-3</v>
      </c>
      <c r="AN85" s="7">
        <f t="shared" ca="1" si="127"/>
        <v>-4.6303063382047011E-3</v>
      </c>
      <c r="AO85" s="7">
        <f t="shared" ca="1" si="127"/>
        <v>-4.4941164298843705E-4</v>
      </c>
      <c r="AP85" s="7">
        <f t="shared" ca="1" si="127"/>
        <v>8.334662727469605E-3</v>
      </c>
      <c r="AQ85" s="7">
        <f t="shared" ca="1" si="127"/>
        <v>1.6481621905633945E-2</v>
      </c>
      <c r="AR85" s="7">
        <f t="shared" ca="1" si="127"/>
        <v>7.1233274566196714E-3</v>
      </c>
      <c r="AS85" s="7">
        <f t="shared" ca="1" si="127"/>
        <v>9.1056408396611582E-3</v>
      </c>
      <c r="AT85" s="7">
        <f t="shared" ca="1" si="127"/>
        <v>-7.9693275751677173E-4</v>
      </c>
      <c r="AU85" s="7">
        <f t="shared" ca="1" si="127"/>
        <v>5.3117956969695596E-3</v>
      </c>
      <c r="AV85" s="7">
        <f t="shared" ca="1" si="127"/>
        <v>-2.0985224327342566E-4</v>
      </c>
      <c r="AW85" s="7">
        <f t="shared" ca="1" si="127"/>
        <v>-2.3518151203440751E-3</v>
      </c>
      <c r="AX85" s="7">
        <f t="shared" ca="1" si="127"/>
        <v>-3.9964059989251177E-3</v>
      </c>
      <c r="AY85" s="7">
        <f t="shared" ca="1" si="127"/>
        <v>-9.1297460970915512E-4</v>
      </c>
      <c r="AZ85" s="7">
        <f t="shared" ca="1" si="127"/>
        <v>2.0403129113321719E-3</v>
      </c>
      <c r="BA85" s="7">
        <f t="shared" ca="1" si="127"/>
        <v>-4.8076229657806335E-4</v>
      </c>
      <c r="BB85" s="7">
        <f t="shared" ca="1" si="127"/>
        <v>-2.9793002841800934E-3</v>
      </c>
      <c r="BC85" s="7">
        <f ca="1">VLOOKUP($A85, INDIRECT("'"&amp;BC82&amp;"'!A3:F220"), 5, FALSE)</f>
        <v>-1.1427770980764973E-2</v>
      </c>
      <c r="BD85" s="7">
        <f t="shared" ref="BD85:BL85" ca="1" si="128">VLOOKUP($A85, INDIRECT("'"&amp;BD82&amp;"'!A3:F220"), 5, FALSE)</f>
        <v>-1.8158255205431711E-2</v>
      </c>
      <c r="BE85" s="7">
        <f t="shared" ca="1" si="128"/>
        <v>-5.4667412366375956E-3</v>
      </c>
      <c r="BF85" s="7">
        <f t="shared" ca="1" si="128"/>
        <v>-1.5493820013266088E-2</v>
      </c>
      <c r="BG85" s="7">
        <f t="shared" ca="1" si="128"/>
        <v>-2.6626676259727616E-2</v>
      </c>
      <c r="BH85" s="7">
        <f t="shared" ca="1" si="128"/>
        <v>-7.4437727725110772E-3</v>
      </c>
      <c r="BI85" s="7">
        <f t="shared" ca="1" si="128"/>
        <v>-8.0660316020029349E-3</v>
      </c>
      <c r="BJ85" s="7">
        <f t="shared" ca="1" si="128"/>
        <v>-1.2204234123557547E-2</v>
      </c>
      <c r="BK85" s="7">
        <f t="shared" ca="1" si="128"/>
        <v>-1.4828403941443705E-2</v>
      </c>
      <c r="BL85" s="7">
        <f t="shared" ca="1" si="128"/>
        <v>-9.0323102692233675E-3</v>
      </c>
    </row>
    <row r="86" spans="1:64" x14ac:dyDescent="0.25">
      <c r="A86" s="5" t="s">
        <v>27</v>
      </c>
      <c r="B86" t="s">
        <v>400</v>
      </c>
      <c r="C86" s="7">
        <f ca="1">VLOOKUP($A86, INDIRECT("'"&amp;C82&amp;"'!A3:I220"), 9, FALSE)</f>
        <v>1.2726408978624731E-2</v>
      </c>
      <c r="D86" s="7">
        <f t="shared" ref="D86:BL86" ca="1" si="129">VLOOKUP($A86, INDIRECT("'"&amp;D82&amp;"'!A3:I220"), 9, FALSE)</f>
        <v>1.2726408978624731E-2</v>
      </c>
      <c r="E86" s="7">
        <f t="shared" ca="1" si="129"/>
        <v>1.2726408978624731E-2</v>
      </c>
      <c r="F86" s="7">
        <f t="shared" ca="1" si="129"/>
        <v>1.2726408978624731E-2</v>
      </c>
      <c r="G86" s="7">
        <f t="shared" ca="1" si="129"/>
        <v>1.2881326765204442E-2</v>
      </c>
      <c r="H86" s="7">
        <f t="shared" ca="1" si="129"/>
        <v>1.2881326765204442E-2</v>
      </c>
      <c r="I86" s="7">
        <f t="shared" ca="1" si="129"/>
        <v>1.2881326765204442E-2</v>
      </c>
      <c r="J86" s="7">
        <f t="shared" ca="1" si="129"/>
        <v>1.2881326765204442E-2</v>
      </c>
      <c r="K86" s="7">
        <f t="shared" ca="1" si="129"/>
        <v>1.4016436945332091E-2</v>
      </c>
      <c r="L86" s="7">
        <f t="shared" ca="1" si="129"/>
        <v>1.2881326765204442E-2</v>
      </c>
      <c r="M86" s="7">
        <f t="shared" ca="1" si="129"/>
        <v>1.2881326765204442E-2</v>
      </c>
      <c r="N86" s="7">
        <f t="shared" ca="1" si="129"/>
        <v>1.2881326765204442E-2</v>
      </c>
      <c r="O86" s="7">
        <f t="shared" ca="1" si="129"/>
        <v>1.2881326765204442E-2</v>
      </c>
      <c r="P86" s="7">
        <f t="shared" ca="1" si="129"/>
        <v>1.2881326765204442E-2</v>
      </c>
      <c r="Q86" s="7">
        <f t="shared" ca="1" si="129"/>
        <v>1.2881326765204442E-2</v>
      </c>
      <c r="R86" s="7">
        <f t="shared" ca="1" si="129"/>
        <v>1.2881326765204442E-2</v>
      </c>
      <c r="S86" s="7">
        <f t="shared" ca="1" si="129"/>
        <v>1.2881326765204442E-2</v>
      </c>
      <c r="T86" s="7">
        <f t="shared" ca="1" si="129"/>
        <v>1.2881326765204442E-2</v>
      </c>
      <c r="U86" s="7">
        <f ca="1">VLOOKUP($A86, INDIRECT("'"&amp;U82&amp;"'!A3:I220"), 9, FALSE)</f>
        <v>1.2881326765204442E-2</v>
      </c>
      <c r="V86" s="7">
        <f ca="1">VLOOKUP($A86, INDIRECT("'"&amp;V82&amp;"'!A3:I220"), 9, FALSE)</f>
        <v>1.2881326765204442E-2</v>
      </c>
      <c r="W86" s="7">
        <f ca="1">VLOOKUP($A86, INDIRECT("'"&amp;W82&amp;"'!A3:I220"), 9, FALSE)</f>
        <v>1.2881326765204442E-2</v>
      </c>
      <c r="X86" s="7">
        <f ca="1">VLOOKUP($A86, INDIRECT("'"&amp;X82&amp;"'!A3:I220"), 9, FALSE)</f>
        <v>1.2881326765204442E-2</v>
      </c>
      <c r="Y86" s="7">
        <f ca="1">VLOOKUP($A86, INDIRECT("'"&amp;Y82&amp;"'!A3:I220"), 9, FALSE)</f>
        <v>1.2881326765204442E-2</v>
      </c>
      <c r="Z86" s="7">
        <f t="shared" ref="Z86:BL86" ca="1" si="130">VLOOKUP($A86, INDIRECT("'"&amp;Z82&amp;"'!A3:I220"), 9, FALSE)</f>
        <v>1.2881326765204442E-2</v>
      </c>
      <c r="AA86" s="7">
        <f t="shared" ca="1" si="130"/>
        <v>1.2881326765204442E-2</v>
      </c>
      <c r="AB86" s="7">
        <f t="shared" ca="1" si="130"/>
        <v>1.2881326765204442E-2</v>
      </c>
      <c r="AC86" s="7">
        <f t="shared" ca="1" si="130"/>
        <v>1.2881326765204442E-2</v>
      </c>
      <c r="AD86" s="7">
        <f t="shared" ca="1" si="130"/>
        <v>1.2881326765204442E-2</v>
      </c>
      <c r="AE86" s="7">
        <f t="shared" ca="1" si="130"/>
        <v>1.2881326765204442E-2</v>
      </c>
      <c r="AF86" s="7">
        <f t="shared" ca="1" si="130"/>
        <v>1.2881326765204442E-2</v>
      </c>
      <c r="AG86" s="7">
        <f t="shared" ca="1" si="130"/>
        <v>1.2881326765204442E-2</v>
      </c>
      <c r="AH86" s="7">
        <f t="shared" ca="1" si="130"/>
        <v>1.2881326765204442E-2</v>
      </c>
      <c r="AI86" s="7">
        <f t="shared" ca="1" si="130"/>
        <v>1.2881326765204442E-2</v>
      </c>
      <c r="AJ86" s="7">
        <f t="shared" ca="1" si="130"/>
        <v>1.2881326765204442E-2</v>
      </c>
      <c r="AK86" s="7">
        <f t="shared" ca="1" si="130"/>
        <v>1.2881326765204442E-2</v>
      </c>
      <c r="AL86" s="7">
        <f t="shared" ca="1" si="130"/>
        <v>1.2881326765204442E-2</v>
      </c>
      <c r="AM86" s="7">
        <f t="shared" ca="1" si="130"/>
        <v>1.2881326765204442E-2</v>
      </c>
      <c r="AN86" s="7">
        <f t="shared" ca="1" si="130"/>
        <v>1.2881326765204442E-2</v>
      </c>
      <c r="AO86" s="7">
        <f t="shared" ca="1" si="130"/>
        <v>1.2881326765204442E-2</v>
      </c>
      <c r="AP86" s="7">
        <f t="shared" ca="1" si="130"/>
        <v>1.2881326765204442E-2</v>
      </c>
      <c r="AQ86" s="7">
        <f t="shared" ca="1" si="130"/>
        <v>1.2881326765204442E-2</v>
      </c>
      <c r="AR86" s="7">
        <f t="shared" ca="1" si="130"/>
        <v>1.2881326765204442E-2</v>
      </c>
      <c r="AS86" s="7">
        <f t="shared" ca="1" si="130"/>
        <v>1.2881326765204442E-2</v>
      </c>
      <c r="AT86" s="7">
        <f t="shared" ca="1" si="130"/>
        <v>1.2881326765204442E-2</v>
      </c>
      <c r="AU86" s="7">
        <f t="shared" ca="1" si="130"/>
        <v>1.2881326765204442E-2</v>
      </c>
      <c r="AV86" s="7">
        <f t="shared" ca="1" si="130"/>
        <v>1.2881326765204442E-2</v>
      </c>
      <c r="AW86" s="7">
        <f t="shared" ca="1" si="130"/>
        <v>1.2881326765204442E-2</v>
      </c>
      <c r="AX86" s="7">
        <f t="shared" ca="1" si="130"/>
        <v>1.2881326765204442E-2</v>
      </c>
      <c r="AY86" s="7">
        <f t="shared" ca="1" si="130"/>
        <v>1.2881326765204442E-2</v>
      </c>
      <c r="AZ86" s="7">
        <f t="shared" ca="1" si="130"/>
        <v>1.753402574574011E-2</v>
      </c>
      <c r="BA86" s="7">
        <f t="shared" ca="1" si="130"/>
        <v>1.753402574574011E-2</v>
      </c>
      <c r="BB86" s="7">
        <f t="shared" ca="1" si="130"/>
        <v>1.753402574574011E-2</v>
      </c>
      <c r="BC86" s="7">
        <f ca="1">VLOOKUP($A86, INDIRECT("'"&amp;BC82&amp;"'!A3:I220"), 9, FALSE)</f>
        <v>1.753402574574011E-2</v>
      </c>
      <c r="BD86" s="7">
        <f t="shared" ref="BD86:BL86" ca="1" si="131">VLOOKUP($A86, INDIRECT("'"&amp;BD82&amp;"'!A3:I220"), 9, FALSE)</f>
        <v>1.753402574574011E-2</v>
      </c>
      <c r="BE86" s="7">
        <f t="shared" ca="1" si="131"/>
        <v>1.753402574574011E-2</v>
      </c>
      <c r="BF86" s="7">
        <f t="shared" ca="1" si="131"/>
        <v>1.753402574574011E-2</v>
      </c>
      <c r="BG86" s="7">
        <f t="shared" ca="1" si="131"/>
        <v>1.753402574574011E-2</v>
      </c>
      <c r="BH86" s="7">
        <f t="shared" ca="1" si="131"/>
        <v>1.753402574574011E-2</v>
      </c>
      <c r="BI86" s="7">
        <f t="shared" ca="1" si="131"/>
        <v>1.753402574574011E-2</v>
      </c>
      <c r="BJ86" s="7">
        <f t="shared" ca="1" si="131"/>
        <v>1.753402574574011E-2</v>
      </c>
      <c r="BK86" s="7">
        <f t="shared" ca="1" si="131"/>
        <v>1.2762855256740382E-2</v>
      </c>
      <c r="BL86" s="7">
        <f t="shared" ca="1" si="131"/>
        <v>1.2762855256740382E-2</v>
      </c>
    </row>
    <row r="87" spans="1:64" x14ac:dyDescent="0.25">
      <c r="C87" s="2" t="s">
        <v>338</v>
      </c>
      <c r="D87" s="2" t="s">
        <v>339</v>
      </c>
      <c r="E87" s="2" t="s">
        <v>337</v>
      </c>
      <c r="F87" s="2" t="s">
        <v>340</v>
      </c>
      <c r="G87" s="2" t="s">
        <v>342</v>
      </c>
      <c r="H87" s="2" t="s">
        <v>343</v>
      </c>
      <c r="I87" s="2" t="s">
        <v>344</v>
      </c>
      <c r="J87" s="2" t="s">
        <v>345</v>
      </c>
      <c r="K87" s="2" t="s">
        <v>346</v>
      </c>
      <c r="L87" s="2" t="s">
        <v>347</v>
      </c>
      <c r="M87" s="2" t="s">
        <v>348</v>
      </c>
      <c r="N87" s="2" t="s">
        <v>349</v>
      </c>
      <c r="O87" s="2" t="s">
        <v>350</v>
      </c>
      <c r="P87" s="2" t="s">
        <v>351</v>
      </c>
      <c r="Q87" s="2" t="s">
        <v>352</v>
      </c>
      <c r="R87" s="2" t="s">
        <v>353</v>
      </c>
      <c r="S87" s="2" t="s">
        <v>354</v>
      </c>
      <c r="T87" s="2" t="s">
        <v>355</v>
      </c>
      <c r="U87" s="2" t="s">
        <v>434</v>
      </c>
      <c r="V87" s="2" t="s">
        <v>356</v>
      </c>
      <c r="W87" s="2" t="s">
        <v>357</v>
      </c>
      <c r="X87" s="2" t="s">
        <v>358</v>
      </c>
      <c r="Y87" s="2" t="s">
        <v>435</v>
      </c>
      <c r="Z87" s="2" t="s">
        <v>359</v>
      </c>
      <c r="AA87" s="2" t="s">
        <v>360</v>
      </c>
      <c r="AB87" s="2" t="s">
        <v>361</v>
      </c>
      <c r="AC87" s="2" t="s">
        <v>362</v>
      </c>
      <c r="AD87" s="2" t="s">
        <v>363</v>
      </c>
      <c r="AE87" s="2" t="s">
        <v>364</v>
      </c>
      <c r="AF87" s="2" t="s">
        <v>365</v>
      </c>
      <c r="AG87" s="2" t="s">
        <v>366</v>
      </c>
      <c r="AH87" s="2" t="s">
        <v>367</v>
      </c>
      <c r="AI87" s="2" t="s">
        <v>368</v>
      </c>
      <c r="AJ87" s="2" t="s">
        <v>369</v>
      </c>
      <c r="AK87" s="2" t="s">
        <v>370</v>
      </c>
      <c r="AL87" s="2" t="s">
        <v>371</v>
      </c>
      <c r="AM87" s="2" t="s">
        <v>372</v>
      </c>
      <c r="AN87" s="2" t="s">
        <v>373</v>
      </c>
      <c r="AO87" s="2" t="s">
        <v>374</v>
      </c>
      <c r="AP87" s="2" t="s">
        <v>375</v>
      </c>
      <c r="AQ87" s="2" t="s">
        <v>376</v>
      </c>
      <c r="AR87" s="2" t="s">
        <v>377</v>
      </c>
      <c r="AS87" s="2" t="s">
        <v>378</v>
      </c>
      <c r="AT87" s="2" t="s">
        <v>379</v>
      </c>
      <c r="AU87" s="2" t="s">
        <v>380</v>
      </c>
      <c r="AV87" s="2" t="s">
        <v>381</v>
      </c>
      <c r="AW87" s="2" t="s">
        <v>382</v>
      </c>
      <c r="AX87" s="2" t="s">
        <v>383</v>
      </c>
      <c r="AY87" s="2" t="s">
        <v>384</v>
      </c>
      <c r="AZ87" s="2" t="s">
        <v>385</v>
      </c>
      <c r="BA87" s="2" t="s">
        <v>386</v>
      </c>
      <c r="BB87" s="2" t="s">
        <v>387</v>
      </c>
      <c r="BC87" s="2" t="s">
        <v>432</v>
      </c>
      <c r="BD87" s="2" t="s">
        <v>388</v>
      </c>
      <c r="BE87" s="2" t="s">
        <v>389</v>
      </c>
      <c r="BF87" s="2" t="s">
        <v>390</v>
      </c>
      <c r="BG87" s="2" t="s">
        <v>391</v>
      </c>
      <c r="BH87" s="2" t="s">
        <v>392</v>
      </c>
      <c r="BI87" s="2" t="s">
        <v>393</v>
      </c>
      <c r="BJ87" s="2" t="s">
        <v>394</v>
      </c>
      <c r="BK87" s="2" t="s">
        <v>395</v>
      </c>
      <c r="BL87" s="2" t="s">
        <v>396</v>
      </c>
    </row>
    <row r="88" spans="1:64" x14ac:dyDescent="0.25">
      <c r="A88" s="5" t="s">
        <v>29</v>
      </c>
      <c r="B88" t="s">
        <v>398</v>
      </c>
      <c r="C88" s="7">
        <f t="shared" ref="C88:BL88" ca="1" si="132">VLOOKUP($A88, INDIRECT("'"&amp;C87&amp;"'!A3:F220"), 2, FALSE)</f>
        <v>0.26164774741922853</v>
      </c>
      <c r="D88" s="7">
        <f t="shared" ca="1" si="132"/>
        <v>0.25465668565961003</v>
      </c>
      <c r="E88" s="7">
        <f t="shared" ca="1" si="132"/>
        <v>0.25747938957323191</v>
      </c>
      <c r="F88" s="7">
        <f t="shared" ca="1" si="132"/>
        <v>0.28112539143570398</v>
      </c>
      <c r="G88" s="7">
        <f t="shared" ca="1" si="132"/>
        <v>0.27215269575872802</v>
      </c>
      <c r="H88" s="7">
        <f t="shared" ca="1" si="132"/>
        <v>0.28347952439256535</v>
      </c>
      <c r="I88" s="7">
        <f t="shared" ca="1" si="132"/>
        <v>0.27144331463031912</v>
      </c>
      <c r="J88" s="7">
        <f t="shared" ca="1" si="132"/>
        <v>0.2666004861892986</v>
      </c>
      <c r="K88" s="7">
        <f t="shared" ca="1" si="132"/>
        <v>0.24485929069677903</v>
      </c>
      <c r="L88" s="7">
        <f t="shared" ca="1" si="132"/>
        <v>0.23867250303840881</v>
      </c>
      <c r="M88" s="7">
        <f t="shared" ca="1" si="132"/>
        <v>0.24041693090310681</v>
      </c>
      <c r="N88" s="7">
        <f t="shared" ca="1" si="132"/>
        <v>0.25470991410465238</v>
      </c>
      <c r="O88" s="7">
        <f t="shared" ca="1" si="132"/>
        <v>0.24906288037311927</v>
      </c>
      <c r="P88" s="7">
        <f t="shared" ca="1" si="132"/>
        <v>0.25529324922115787</v>
      </c>
      <c r="Q88" s="7">
        <f t="shared" ca="1" si="132"/>
        <v>0.25416319780975216</v>
      </c>
      <c r="R88" s="7">
        <f t="shared" ca="1" si="132"/>
        <v>0.25385747488374233</v>
      </c>
      <c r="S88" s="7">
        <f t="shared" ca="1" si="132"/>
        <v>0.25714465146662352</v>
      </c>
      <c r="T88" s="7">
        <f t="shared" ca="1" si="132"/>
        <v>0.24706783418116293</v>
      </c>
      <c r="U88" s="7">
        <f t="shared" ca="1" si="132"/>
        <v>0.23514955922403141</v>
      </c>
      <c r="V88" s="7">
        <f t="shared" ca="1" si="132"/>
        <v>0.23015786620126749</v>
      </c>
      <c r="W88" s="7">
        <f t="shared" ca="1" si="132"/>
        <v>0.2337491813879117</v>
      </c>
      <c r="X88" s="7">
        <f t="shared" ca="1" si="132"/>
        <v>0.23253563248986056</v>
      </c>
      <c r="Y88" s="7">
        <f t="shared" ca="1" si="132"/>
        <v>0.22743643188656423</v>
      </c>
      <c r="Z88" s="7">
        <f t="shared" ca="1" si="132"/>
        <v>0.22920584326395665</v>
      </c>
      <c r="AA88" s="7">
        <f t="shared" ca="1" si="132"/>
        <v>0.22129334625429292</v>
      </c>
      <c r="AB88" s="7">
        <f t="shared" ca="1" si="132"/>
        <v>0.24615393296538066</v>
      </c>
      <c r="AC88" s="7">
        <f t="shared" ca="1" si="132"/>
        <v>0.24704164510106197</v>
      </c>
      <c r="AD88" s="7">
        <f t="shared" ca="1" si="132"/>
        <v>0.2522708686680798</v>
      </c>
      <c r="AE88" s="7">
        <f t="shared" ca="1" si="132"/>
        <v>0.23415879631799522</v>
      </c>
      <c r="AF88" s="7">
        <f t="shared" ca="1" si="132"/>
        <v>0.23536916287069409</v>
      </c>
      <c r="AG88" s="7">
        <f t="shared" ca="1" si="132"/>
        <v>0.41305825197761148</v>
      </c>
      <c r="AH88" s="7">
        <f t="shared" ca="1" si="132"/>
        <v>0.43846903013604183</v>
      </c>
      <c r="AI88" s="7">
        <f t="shared" ca="1" si="132"/>
        <v>0.41887702471824184</v>
      </c>
      <c r="AJ88" s="7">
        <f t="shared" ca="1" si="132"/>
        <v>0.42152027256929697</v>
      </c>
      <c r="AK88" s="7">
        <f t="shared" ca="1" si="132"/>
        <v>0.4136810647552594</v>
      </c>
      <c r="AL88" s="7">
        <f t="shared" ca="1" si="132"/>
        <v>0.40845344386930243</v>
      </c>
      <c r="AM88" s="7">
        <f t="shared" ca="1" si="132"/>
        <v>0.39006634543537561</v>
      </c>
      <c r="AN88" s="7">
        <f t="shared" ca="1" si="132"/>
        <v>0.39374082388445686</v>
      </c>
      <c r="AO88" s="7">
        <f t="shared" ca="1" si="132"/>
        <v>0.35219392017824186</v>
      </c>
      <c r="AP88" s="7">
        <f t="shared" ca="1" si="132"/>
        <v>0.34716887025277943</v>
      </c>
      <c r="AQ88" s="7">
        <f t="shared" ca="1" si="132"/>
        <v>0.34303855322697724</v>
      </c>
      <c r="AR88" s="7">
        <f t="shared" ca="1" si="132"/>
        <v>0.34414378265087098</v>
      </c>
      <c r="AS88" s="7">
        <f t="shared" ca="1" si="132"/>
        <v>0.31923102872588766</v>
      </c>
      <c r="AT88" s="7">
        <f t="shared" ca="1" si="132"/>
        <v>0.3091706296645283</v>
      </c>
      <c r="AU88" s="7">
        <f t="shared" ca="1" si="132"/>
        <v>0.31716185390638707</v>
      </c>
      <c r="AV88" s="7">
        <f t="shared" ca="1" si="132"/>
        <v>0.31791427582532511</v>
      </c>
      <c r="AW88" s="7">
        <f t="shared" ca="1" si="132"/>
        <v>0.32421089231139272</v>
      </c>
      <c r="AX88" s="7">
        <f t="shared" ca="1" si="132"/>
        <v>0.33993863435910843</v>
      </c>
      <c r="AY88" s="7">
        <f t="shared" ca="1" si="132"/>
        <v>0.29479981026262697</v>
      </c>
      <c r="AZ88" s="7">
        <f t="shared" ca="1" si="132"/>
        <v>0.28158086161272294</v>
      </c>
      <c r="BA88" s="7">
        <f t="shared" ca="1" si="132"/>
        <v>0.29176379618509768</v>
      </c>
      <c r="BB88" s="7">
        <f t="shared" ca="1" si="132"/>
        <v>0.28564416892672317</v>
      </c>
      <c r="BC88" s="7">
        <f t="shared" ca="1" si="132"/>
        <v>0.31548639209209833</v>
      </c>
      <c r="BD88" s="7">
        <f t="shared" ca="1" si="132"/>
        <v>0.31125864156271371</v>
      </c>
      <c r="BE88" s="7">
        <f t="shared" ca="1" si="132"/>
        <v>0.29051356834254699</v>
      </c>
      <c r="BF88" s="7">
        <f t="shared" ca="1" si="132"/>
        <v>0.29394551461685925</v>
      </c>
      <c r="BG88" s="7">
        <f t="shared" ca="1" si="132"/>
        <v>0.3037603873080798</v>
      </c>
      <c r="BH88" s="7">
        <f t="shared" ca="1" si="132"/>
        <v>0.30934998970872818</v>
      </c>
      <c r="BI88" s="7">
        <f t="shared" ca="1" si="132"/>
        <v>0.24507383078980841</v>
      </c>
      <c r="BJ88" s="7">
        <f t="shared" ca="1" si="132"/>
        <v>0.2542160978791364</v>
      </c>
      <c r="BK88" s="7">
        <f t="shared" ca="1" si="132"/>
        <v>0.27331820705135407</v>
      </c>
      <c r="BL88" s="7">
        <f t="shared" ca="1" si="132"/>
        <v>0.26190773833038505</v>
      </c>
    </row>
    <row r="89" spans="1:64" x14ac:dyDescent="0.25">
      <c r="A89" s="5" t="s">
        <v>29</v>
      </c>
      <c r="B89" t="s">
        <v>397</v>
      </c>
      <c r="C89" s="7">
        <f ca="1">VLOOKUP($A89, INDIRECT("'"&amp;C87&amp;"'!A3:F220"), 3, FALSE)</f>
        <v>0.44014573430901249</v>
      </c>
      <c r="D89" s="7">
        <f t="shared" ref="D89:BL89" ca="1" si="133">VLOOKUP($A89, INDIRECT("'"&amp;D87&amp;"'!A3:F220"), 3, FALSE)</f>
        <v>0.480479719603922</v>
      </c>
      <c r="E89" s="7">
        <f t="shared" ca="1" si="133"/>
        <v>0.49731765162443226</v>
      </c>
      <c r="F89" s="7">
        <f t="shared" ca="1" si="133"/>
        <v>0.47190990732218924</v>
      </c>
      <c r="G89" s="7">
        <f t="shared" ca="1" si="133"/>
        <v>0.41983248648509258</v>
      </c>
      <c r="H89" s="7">
        <f t="shared" ca="1" si="133"/>
        <v>0.38963731547957453</v>
      </c>
      <c r="I89" s="7">
        <f t="shared" ca="1" si="133"/>
        <v>0.36377302412860152</v>
      </c>
      <c r="J89" s="7">
        <f t="shared" ca="1" si="133"/>
        <v>0.36279880417740751</v>
      </c>
      <c r="K89" s="7">
        <f t="shared" ca="1" si="133"/>
        <v>0.22851341272882261</v>
      </c>
      <c r="L89" s="7">
        <f t="shared" ca="1" si="133"/>
        <v>0.20816306399734869</v>
      </c>
      <c r="M89" s="7">
        <f t="shared" ca="1" si="133"/>
        <v>0.21587823752900762</v>
      </c>
      <c r="N89" s="7">
        <f t="shared" ca="1" si="133"/>
        <v>0.21945587052228352</v>
      </c>
      <c r="O89" s="7">
        <f t="shared" ca="1" si="133"/>
        <v>0.2026544405086674</v>
      </c>
      <c r="P89" s="7">
        <f t="shared" ca="1" si="133"/>
        <v>0.21582744684538563</v>
      </c>
      <c r="Q89" s="7">
        <f t="shared" ca="1" si="133"/>
        <v>0.19689701915600724</v>
      </c>
      <c r="R89" s="7">
        <f t="shared" ca="1" si="133"/>
        <v>0.20570214464219125</v>
      </c>
      <c r="S89" s="7">
        <f t="shared" ca="1" si="133"/>
        <v>0.22188358307513845</v>
      </c>
      <c r="T89" s="7">
        <f t="shared" ca="1" si="133"/>
        <v>0.2099101051292408</v>
      </c>
      <c r="U89" s="7">
        <f ca="1">VLOOKUP($A89, INDIRECT("'"&amp;U87&amp;"'!A3:F220"), 3, FALSE)</f>
        <v>0.20693118051687093</v>
      </c>
      <c r="V89" s="7">
        <f ca="1">VLOOKUP($A89, INDIRECT("'"&amp;V87&amp;"'!A3:F220"), 3, FALSE)</f>
        <v>0.20162525962969283</v>
      </c>
      <c r="W89" s="7">
        <f ca="1">VLOOKUP($A89, INDIRECT("'"&amp;W87&amp;"'!A3:F220"), 3, FALSE)</f>
        <v>0.19858983779675207</v>
      </c>
      <c r="X89" s="7">
        <f ca="1">VLOOKUP($A89, INDIRECT("'"&amp;X87&amp;"'!A3:F220"), 3, FALSE)</f>
        <v>0.19992865663313555</v>
      </c>
      <c r="Y89" s="7">
        <f ca="1">VLOOKUP($A89, INDIRECT("'"&amp;Y87&amp;"'!A3:F220"), 3, FALSE)</f>
        <v>0.192127217453614</v>
      </c>
      <c r="Z89" s="7">
        <f t="shared" ref="Z89:BL89" ca="1" si="134">VLOOKUP($A89, INDIRECT("'"&amp;Z87&amp;"'!A3:F220"), 3, FALSE)</f>
        <v>0.18539005500573769</v>
      </c>
      <c r="AA89" s="7">
        <f t="shared" ca="1" si="134"/>
        <v>0.18220480121360538</v>
      </c>
      <c r="AB89" s="7">
        <f t="shared" ca="1" si="134"/>
        <v>0.17376072591432518</v>
      </c>
      <c r="AC89" s="7">
        <f t="shared" ca="1" si="134"/>
        <v>0.19162485833026513</v>
      </c>
      <c r="AD89" s="7">
        <f t="shared" ca="1" si="134"/>
        <v>0.20100646043239806</v>
      </c>
      <c r="AE89" s="7">
        <f t="shared" ca="1" si="134"/>
        <v>0.2015608189150285</v>
      </c>
      <c r="AF89" s="7">
        <f t="shared" ca="1" si="134"/>
        <v>0.19788783101575166</v>
      </c>
      <c r="AG89" s="7">
        <f t="shared" ca="1" si="134"/>
        <v>0.20625821466299268</v>
      </c>
      <c r="AH89" s="7">
        <f t="shared" ca="1" si="134"/>
        <v>0.21623619700089078</v>
      </c>
      <c r="AI89" s="7">
        <f t="shared" ca="1" si="134"/>
        <v>0.21993132453616238</v>
      </c>
      <c r="AJ89" s="7">
        <f t="shared" ca="1" si="134"/>
        <v>0.25640451659073116</v>
      </c>
      <c r="AK89" s="7">
        <f t="shared" ca="1" si="134"/>
        <v>0.26895603811734664</v>
      </c>
      <c r="AL89" s="7">
        <f t="shared" ca="1" si="134"/>
        <v>0.27003253951368161</v>
      </c>
      <c r="AM89" s="7">
        <f t="shared" ca="1" si="134"/>
        <v>0.22823018078489637</v>
      </c>
      <c r="AN89" s="7">
        <f t="shared" ca="1" si="134"/>
        <v>0.24782525672540537</v>
      </c>
      <c r="AO89" s="7">
        <f t="shared" ca="1" si="134"/>
        <v>0.24517291837417854</v>
      </c>
      <c r="AP89" s="7">
        <f t="shared" ca="1" si="134"/>
        <v>0.2686386738890551</v>
      </c>
      <c r="AQ89" s="7">
        <f t="shared" ca="1" si="134"/>
        <v>0.28315334601684172</v>
      </c>
      <c r="AR89" s="7">
        <f t="shared" ca="1" si="134"/>
        <v>0.29060266987899713</v>
      </c>
      <c r="AS89" s="7">
        <f t="shared" ca="1" si="134"/>
        <v>0.25021594254579749</v>
      </c>
      <c r="AT89" s="7">
        <f t="shared" ca="1" si="134"/>
        <v>0.22595869445047922</v>
      </c>
      <c r="AU89" s="7">
        <f t="shared" ca="1" si="134"/>
        <v>0.24684703786902168</v>
      </c>
      <c r="AV89" s="7">
        <f t="shared" ca="1" si="134"/>
        <v>0.23066159289071692</v>
      </c>
      <c r="AW89" s="7">
        <f t="shared" ca="1" si="134"/>
        <v>0.22633708789427498</v>
      </c>
      <c r="AX89" s="7">
        <f t="shared" ca="1" si="134"/>
        <v>0.22575040551673964</v>
      </c>
      <c r="AY89" s="7">
        <f t="shared" ca="1" si="134"/>
        <v>0.2015267537037598</v>
      </c>
      <c r="AZ89" s="7">
        <f t="shared" ca="1" si="134"/>
        <v>0.18506165986683093</v>
      </c>
      <c r="BA89" s="7">
        <f t="shared" ca="1" si="134"/>
        <v>0.19120998859384214</v>
      </c>
      <c r="BB89" s="7">
        <f t="shared" ca="1" si="134"/>
        <v>0.17121626390919939</v>
      </c>
      <c r="BC89" s="7">
        <f ca="1">VLOOKUP($A89, INDIRECT("'"&amp;BC87&amp;"'!A3:F220"), 3, FALSE)</f>
        <v>0.1896358254388873</v>
      </c>
      <c r="BD89" s="7">
        <f t="shared" ref="BD89:BL89" ca="1" si="135">VLOOKUP($A89, INDIRECT("'"&amp;BD87&amp;"'!A3:F220"), 3, FALSE)</f>
        <v>0.19937824784531383</v>
      </c>
      <c r="BE89" s="7">
        <f t="shared" ca="1" si="135"/>
        <v>0.24605106760913434</v>
      </c>
      <c r="BF89" s="7">
        <f t="shared" ca="1" si="135"/>
        <v>0.19395602991819708</v>
      </c>
      <c r="BG89" s="7">
        <f t="shared" ca="1" si="135"/>
        <v>0.19894696586709246</v>
      </c>
      <c r="BH89" s="7">
        <f t="shared" ca="1" si="135"/>
        <v>0.13148185201953408</v>
      </c>
      <c r="BI89" s="7">
        <f t="shared" ca="1" si="135"/>
        <v>0.20193579158298569</v>
      </c>
      <c r="BJ89" s="7">
        <f t="shared" ca="1" si="135"/>
        <v>0.20218165245864919</v>
      </c>
      <c r="BK89" s="7">
        <f t="shared" ca="1" si="135"/>
        <v>0.1893411527737725</v>
      </c>
      <c r="BL89" s="7">
        <f t="shared" ca="1" si="135"/>
        <v>0.18648531966858278</v>
      </c>
    </row>
    <row r="90" spans="1:64" x14ac:dyDescent="0.25">
      <c r="A90" s="5" t="s">
        <v>29</v>
      </c>
      <c r="B90" t="s">
        <v>399</v>
      </c>
      <c r="C90" s="7">
        <f ca="1">VLOOKUP($A90, INDIRECT("'"&amp;C87&amp;"'!A3:F220"), 5, FALSE)</f>
        <v>0.17849798688978397</v>
      </c>
      <c r="D90" s="7">
        <f t="shared" ref="D90:BL90" ca="1" si="136">VLOOKUP($A90, INDIRECT("'"&amp;D87&amp;"'!A3:F220"), 5, FALSE)</f>
        <v>0.22582303394431197</v>
      </c>
      <c r="E90" s="7">
        <f t="shared" ca="1" si="136"/>
        <v>0.23983826205120035</v>
      </c>
      <c r="F90" s="7">
        <f t="shared" ca="1" si="136"/>
        <v>0.19078451588648526</v>
      </c>
      <c r="G90" s="7">
        <f t="shared" ca="1" si="136"/>
        <v>0.14767979072636456</v>
      </c>
      <c r="H90" s="7">
        <f t="shared" ca="1" si="136"/>
        <v>0.10615779108700918</v>
      </c>
      <c r="I90" s="7">
        <f t="shared" ca="1" si="136"/>
        <v>9.2329709498282397E-2</v>
      </c>
      <c r="J90" s="7">
        <f t="shared" ca="1" si="136"/>
        <v>9.6198317988108906E-2</v>
      </c>
      <c r="K90" s="7">
        <f t="shared" ca="1" si="136"/>
        <v>-1.6345877967956418E-2</v>
      </c>
      <c r="L90" s="7">
        <f t="shared" ca="1" si="136"/>
        <v>-3.0509439041060127E-2</v>
      </c>
      <c r="M90" s="7">
        <f t="shared" ca="1" si="136"/>
        <v>-2.4538693374099196E-2</v>
      </c>
      <c r="N90" s="7">
        <f t="shared" ca="1" si="136"/>
        <v>-3.525404358236886E-2</v>
      </c>
      <c r="O90" s="7">
        <f t="shared" ca="1" si="136"/>
        <v>-4.6408439864451867E-2</v>
      </c>
      <c r="P90" s="7">
        <f t="shared" ca="1" si="136"/>
        <v>-3.9465802375772241E-2</v>
      </c>
      <c r="Q90" s="7">
        <f t="shared" ca="1" si="136"/>
        <v>-5.726617865374492E-2</v>
      </c>
      <c r="R90" s="7">
        <f t="shared" ca="1" si="136"/>
        <v>-4.8155330241551081E-2</v>
      </c>
      <c r="S90" s="7">
        <f t="shared" ca="1" si="136"/>
        <v>-3.5261068391485073E-2</v>
      </c>
      <c r="T90" s="7">
        <f t="shared" ca="1" si="136"/>
        <v>-3.7157729051922134E-2</v>
      </c>
      <c r="U90" s="7">
        <f ca="1">VLOOKUP($A90, INDIRECT("'"&amp;U87&amp;"'!A3:F220"), 5, FALSE)</f>
        <v>-2.8218378707160485E-2</v>
      </c>
      <c r="V90" s="7">
        <f ca="1">VLOOKUP($A90, INDIRECT("'"&amp;V87&amp;"'!A3:F220"), 5, FALSE)</f>
        <v>-2.8532606571574665E-2</v>
      </c>
      <c r="W90" s="7">
        <f ca="1">VLOOKUP($A90, INDIRECT("'"&amp;W87&amp;"'!A3:F220"), 5, FALSE)</f>
        <v>-3.5159343591159631E-2</v>
      </c>
      <c r="X90" s="7">
        <f ca="1">VLOOKUP($A90, INDIRECT("'"&amp;X87&amp;"'!A3:F220"), 5, FALSE)</f>
        <v>-3.2606975856725007E-2</v>
      </c>
      <c r="Y90" s="7">
        <f ca="1">VLOOKUP($A90, INDIRECT("'"&amp;Y87&amp;"'!A3:F220"), 5, FALSE)</f>
        <v>-3.5309214432950237E-2</v>
      </c>
      <c r="Z90" s="7">
        <f t="shared" ref="Z90:BL90" ca="1" si="137">VLOOKUP($A90, INDIRECT("'"&amp;Z87&amp;"'!A3:F220"), 5, FALSE)</f>
        <v>-4.3815788258218968E-2</v>
      </c>
      <c r="AA90" s="7">
        <f t="shared" ca="1" si="137"/>
        <v>-3.9088545040687539E-2</v>
      </c>
      <c r="AB90" s="7">
        <f t="shared" ca="1" si="137"/>
        <v>-7.239320705105548E-2</v>
      </c>
      <c r="AC90" s="7">
        <f t="shared" ca="1" si="137"/>
        <v>-5.5416786770796839E-2</v>
      </c>
      <c r="AD90" s="7">
        <f t="shared" ca="1" si="137"/>
        <v>-5.1264408235681735E-2</v>
      </c>
      <c r="AE90" s="7">
        <f t="shared" ca="1" si="137"/>
        <v>-3.2597977402966716E-2</v>
      </c>
      <c r="AF90" s="7">
        <f t="shared" ca="1" si="137"/>
        <v>-3.7481331854942429E-2</v>
      </c>
      <c r="AG90" s="7">
        <f t="shared" ca="1" si="137"/>
        <v>-0.2068000373146188</v>
      </c>
      <c r="AH90" s="7">
        <f t="shared" ca="1" si="137"/>
        <v>-0.22223283313515105</v>
      </c>
      <c r="AI90" s="7">
        <f t="shared" ca="1" si="137"/>
        <v>-0.19894570018207947</v>
      </c>
      <c r="AJ90" s="7">
        <f t="shared" ca="1" si="137"/>
        <v>-0.16511575597856581</v>
      </c>
      <c r="AK90" s="7">
        <f t="shared" ca="1" si="137"/>
        <v>-0.14472502663791276</v>
      </c>
      <c r="AL90" s="7">
        <f t="shared" ca="1" si="137"/>
        <v>-0.13842090435562082</v>
      </c>
      <c r="AM90" s="7">
        <f t="shared" ca="1" si="137"/>
        <v>-0.16183616465047923</v>
      </c>
      <c r="AN90" s="7">
        <f t="shared" ca="1" si="137"/>
        <v>-0.14591556715905149</v>
      </c>
      <c r="AO90" s="7">
        <f t="shared" ca="1" si="137"/>
        <v>-0.10702100180406332</v>
      </c>
      <c r="AP90" s="7">
        <f t="shared" ca="1" si="137"/>
        <v>-7.8530196363724325E-2</v>
      </c>
      <c r="AQ90" s="7">
        <f t="shared" ca="1" si="137"/>
        <v>-5.9885207210135516E-2</v>
      </c>
      <c r="AR90" s="7">
        <f t="shared" ca="1" si="137"/>
        <v>-5.3541112771873844E-2</v>
      </c>
      <c r="AS90" s="7">
        <f t="shared" ca="1" si="137"/>
        <v>-6.9015086180090168E-2</v>
      </c>
      <c r="AT90" s="7">
        <f t="shared" ca="1" si="137"/>
        <v>-8.3211935214049071E-2</v>
      </c>
      <c r="AU90" s="7">
        <f t="shared" ca="1" si="137"/>
        <v>-7.0314816037365391E-2</v>
      </c>
      <c r="AV90" s="7">
        <f t="shared" ca="1" si="137"/>
        <v>-8.7252682934608194E-2</v>
      </c>
      <c r="AW90" s="7">
        <f t="shared" ca="1" si="137"/>
        <v>-9.7873804417117738E-2</v>
      </c>
      <c r="AX90" s="7">
        <f t="shared" ca="1" si="137"/>
        <v>-0.11418822884236879</v>
      </c>
      <c r="AY90" s="7">
        <f t="shared" ca="1" si="137"/>
        <v>-9.3273056558867168E-2</v>
      </c>
      <c r="AZ90" s="7">
        <f t="shared" ca="1" si="137"/>
        <v>-9.6519201745892014E-2</v>
      </c>
      <c r="BA90" s="7">
        <f t="shared" ca="1" si="137"/>
        <v>-0.10055380759125554</v>
      </c>
      <c r="BB90" s="7">
        <f t="shared" ca="1" si="137"/>
        <v>-0.11442790501752378</v>
      </c>
      <c r="BC90" s="7">
        <f ca="1">VLOOKUP($A90, INDIRECT("'"&amp;BC87&amp;"'!A3:F220"), 5, FALSE)</f>
        <v>-0.12585056665321104</v>
      </c>
      <c r="BD90" s="7">
        <f t="shared" ref="BD90:BL90" ca="1" si="138">VLOOKUP($A90, INDIRECT("'"&amp;BD87&amp;"'!A3:F220"), 5, FALSE)</f>
        <v>-0.11188039371739988</v>
      </c>
      <c r="BE90" s="7">
        <f t="shared" ca="1" si="138"/>
        <v>-4.4462500733412652E-2</v>
      </c>
      <c r="BF90" s="7">
        <f t="shared" ca="1" si="138"/>
        <v>-9.9989484698662173E-2</v>
      </c>
      <c r="BG90" s="7">
        <f t="shared" ca="1" si="138"/>
        <v>-0.10481342144098735</v>
      </c>
      <c r="BH90" s="7">
        <f t="shared" ca="1" si="138"/>
        <v>-0.1778681376891941</v>
      </c>
      <c r="BI90" s="7">
        <f t="shared" ca="1" si="138"/>
        <v>-4.3138039206822715E-2</v>
      </c>
      <c r="BJ90" s="7">
        <f t="shared" ca="1" si="138"/>
        <v>-5.2034445420487213E-2</v>
      </c>
      <c r="BK90" s="7">
        <f t="shared" ca="1" si="138"/>
        <v>-8.3977054277581564E-2</v>
      </c>
      <c r="BL90" s="7">
        <f t="shared" ca="1" si="138"/>
        <v>-7.5422418661802271E-2</v>
      </c>
    </row>
    <row r="91" spans="1:64" x14ac:dyDescent="0.25">
      <c r="A91" s="5" t="s">
        <v>29</v>
      </c>
      <c r="B91" t="s">
        <v>400</v>
      </c>
      <c r="C91" s="7">
        <f ca="1">VLOOKUP($A91, INDIRECT("'"&amp;C87&amp;"'!A3:I220"), 9, FALSE)</f>
        <v>0.1118605708023601</v>
      </c>
      <c r="D91" s="7">
        <f t="shared" ref="D91:BL91" ca="1" si="139">VLOOKUP($A91, INDIRECT("'"&amp;D87&amp;"'!A3:I220"), 9, FALSE)</f>
        <v>0.1118605708023601</v>
      </c>
      <c r="E91" s="7">
        <f t="shared" ca="1" si="139"/>
        <v>0.1118605708023601</v>
      </c>
      <c r="F91" s="7">
        <f t="shared" ca="1" si="139"/>
        <v>0.1118605708023601</v>
      </c>
      <c r="G91" s="7">
        <f t="shared" ca="1" si="139"/>
        <v>0.11037905665620985</v>
      </c>
      <c r="H91" s="7">
        <f t="shared" ca="1" si="139"/>
        <v>0.11037905665620985</v>
      </c>
      <c r="I91" s="7">
        <f t="shared" ca="1" si="139"/>
        <v>0.11037905665620985</v>
      </c>
      <c r="J91" s="7">
        <f t="shared" ca="1" si="139"/>
        <v>0.11037905665620985</v>
      </c>
      <c r="K91" s="7">
        <f t="shared" ca="1" si="139"/>
        <v>0.1167099086514868</v>
      </c>
      <c r="L91" s="7">
        <f t="shared" ca="1" si="139"/>
        <v>0.11037905665620985</v>
      </c>
      <c r="M91" s="7">
        <f t="shared" ca="1" si="139"/>
        <v>0.11037905665620985</v>
      </c>
      <c r="N91" s="7">
        <f t="shared" ca="1" si="139"/>
        <v>0.11037905665620985</v>
      </c>
      <c r="O91" s="7">
        <f t="shared" ca="1" si="139"/>
        <v>0.11037905665620985</v>
      </c>
      <c r="P91" s="7">
        <f t="shared" ca="1" si="139"/>
        <v>0.11037905665620985</v>
      </c>
      <c r="Q91" s="7">
        <f t="shared" ca="1" si="139"/>
        <v>0.11037905665620985</v>
      </c>
      <c r="R91" s="7">
        <f t="shared" ca="1" si="139"/>
        <v>0.11037905665620985</v>
      </c>
      <c r="S91" s="7">
        <f t="shared" ca="1" si="139"/>
        <v>0.11037905665620985</v>
      </c>
      <c r="T91" s="7">
        <f t="shared" ca="1" si="139"/>
        <v>0.11037905665620985</v>
      </c>
      <c r="U91" s="7">
        <f ca="1">VLOOKUP($A91, INDIRECT("'"&amp;U87&amp;"'!A3:I220"), 9, FALSE)</f>
        <v>0.11037905665620985</v>
      </c>
      <c r="V91" s="7">
        <f ca="1">VLOOKUP($A91, INDIRECT("'"&amp;V87&amp;"'!A3:I220"), 9, FALSE)</f>
        <v>0.11037905665620985</v>
      </c>
      <c r="W91" s="7">
        <f ca="1">VLOOKUP($A91, INDIRECT("'"&amp;W87&amp;"'!A3:I220"), 9, FALSE)</f>
        <v>0.11037905665620985</v>
      </c>
      <c r="X91" s="7">
        <f ca="1">VLOOKUP($A91, INDIRECT("'"&amp;X87&amp;"'!A3:I220"), 9, FALSE)</f>
        <v>0.11037905665620985</v>
      </c>
      <c r="Y91" s="7">
        <f ca="1">VLOOKUP($A91, INDIRECT("'"&amp;Y87&amp;"'!A3:I220"), 9, FALSE)</f>
        <v>0.11037905665620985</v>
      </c>
      <c r="Z91" s="7">
        <f t="shared" ref="Z91:BL91" ca="1" si="140">VLOOKUP($A91, INDIRECT("'"&amp;Z87&amp;"'!A3:I220"), 9, FALSE)</f>
        <v>0.11037905665620985</v>
      </c>
      <c r="AA91" s="7">
        <f t="shared" ca="1" si="140"/>
        <v>0.11037905665620985</v>
      </c>
      <c r="AB91" s="7">
        <f t="shared" ca="1" si="140"/>
        <v>0.11037905665620985</v>
      </c>
      <c r="AC91" s="7">
        <f t="shared" ca="1" si="140"/>
        <v>0.11037905665620985</v>
      </c>
      <c r="AD91" s="7">
        <f t="shared" ca="1" si="140"/>
        <v>0.11037905665620985</v>
      </c>
      <c r="AE91" s="7">
        <f t="shared" ca="1" si="140"/>
        <v>0.11037905665620985</v>
      </c>
      <c r="AF91" s="7">
        <f t="shared" ca="1" si="140"/>
        <v>0.11037905665620985</v>
      </c>
      <c r="AG91" s="7">
        <f t="shared" ca="1" si="140"/>
        <v>0.11037905665620985</v>
      </c>
      <c r="AH91" s="7">
        <f t="shared" ca="1" si="140"/>
        <v>0.11037905665620985</v>
      </c>
      <c r="AI91" s="7">
        <f t="shared" ca="1" si="140"/>
        <v>0.11037905665620985</v>
      </c>
      <c r="AJ91" s="7">
        <f t="shared" ca="1" si="140"/>
        <v>0.11037905665620985</v>
      </c>
      <c r="AK91" s="7">
        <f t="shared" ca="1" si="140"/>
        <v>0.11037905665620985</v>
      </c>
      <c r="AL91" s="7">
        <f t="shared" ca="1" si="140"/>
        <v>0.11037905665620985</v>
      </c>
      <c r="AM91" s="7">
        <f t="shared" ca="1" si="140"/>
        <v>0.11037905665620985</v>
      </c>
      <c r="AN91" s="7">
        <f t="shared" ca="1" si="140"/>
        <v>0.11037905665620985</v>
      </c>
      <c r="AO91" s="7">
        <f t="shared" ca="1" si="140"/>
        <v>0.11037905665620985</v>
      </c>
      <c r="AP91" s="7">
        <f t="shared" ca="1" si="140"/>
        <v>0.11037905665620985</v>
      </c>
      <c r="AQ91" s="7">
        <f t="shared" ca="1" si="140"/>
        <v>0.11037905665620985</v>
      </c>
      <c r="AR91" s="7">
        <f t="shared" ca="1" si="140"/>
        <v>0.11037905665620985</v>
      </c>
      <c r="AS91" s="7">
        <f t="shared" ca="1" si="140"/>
        <v>0.11037905665620985</v>
      </c>
      <c r="AT91" s="7">
        <f t="shared" ca="1" si="140"/>
        <v>0.11037905665620985</v>
      </c>
      <c r="AU91" s="7">
        <f t="shared" ca="1" si="140"/>
        <v>0.11037905665620985</v>
      </c>
      <c r="AV91" s="7">
        <f t="shared" ca="1" si="140"/>
        <v>0.11037905665620985</v>
      </c>
      <c r="AW91" s="7">
        <f t="shared" ca="1" si="140"/>
        <v>0.11037905665620985</v>
      </c>
      <c r="AX91" s="7">
        <f t="shared" ca="1" si="140"/>
        <v>0.11037905665620985</v>
      </c>
      <c r="AY91" s="7">
        <f t="shared" ca="1" si="140"/>
        <v>0.11037905665620985</v>
      </c>
      <c r="AZ91" s="7">
        <f t="shared" ca="1" si="140"/>
        <v>0.14659026961518726</v>
      </c>
      <c r="BA91" s="7">
        <f t="shared" ca="1" si="140"/>
        <v>0.14659026961518726</v>
      </c>
      <c r="BB91" s="7">
        <f t="shared" ca="1" si="140"/>
        <v>0.14659026961518726</v>
      </c>
      <c r="BC91" s="7">
        <f ca="1">VLOOKUP($A91, INDIRECT("'"&amp;BC87&amp;"'!A3:I220"), 9, FALSE)</f>
        <v>0.14659026961518726</v>
      </c>
      <c r="BD91" s="7">
        <f t="shared" ref="BD91:BL91" ca="1" si="141">VLOOKUP($A91, INDIRECT("'"&amp;BD87&amp;"'!A3:I220"), 9, FALSE)</f>
        <v>0.14659026961518726</v>
      </c>
      <c r="BE91" s="7">
        <f t="shared" ca="1" si="141"/>
        <v>0.14659026961518726</v>
      </c>
      <c r="BF91" s="7">
        <f t="shared" ca="1" si="141"/>
        <v>0.14659026961518726</v>
      </c>
      <c r="BG91" s="7">
        <f t="shared" ca="1" si="141"/>
        <v>0.14659026961518726</v>
      </c>
      <c r="BH91" s="7">
        <f t="shared" ca="1" si="141"/>
        <v>0.14659026961518726</v>
      </c>
      <c r="BI91" s="7">
        <f t="shared" ca="1" si="141"/>
        <v>0.14659026961518726</v>
      </c>
      <c r="BJ91" s="7">
        <f t="shared" ca="1" si="141"/>
        <v>0.14659026961518726</v>
      </c>
      <c r="BK91" s="7">
        <f t="shared" ca="1" si="141"/>
        <v>0.12260627399324207</v>
      </c>
      <c r="BL91" s="7">
        <f t="shared" ca="1" si="141"/>
        <v>0.12260627399324207</v>
      </c>
    </row>
    <row r="92" spans="1:64" x14ac:dyDescent="0.25">
      <c r="C92" s="2" t="s">
        <v>338</v>
      </c>
      <c r="D92" s="2" t="s">
        <v>339</v>
      </c>
      <c r="E92" s="2" t="s">
        <v>337</v>
      </c>
      <c r="F92" s="2" t="s">
        <v>340</v>
      </c>
      <c r="G92" s="2" t="s">
        <v>342</v>
      </c>
      <c r="H92" s="2" t="s">
        <v>343</v>
      </c>
      <c r="I92" s="2" t="s">
        <v>344</v>
      </c>
      <c r="J92" s="2" t="s">
        <v>345</v>
      </c>
      <c r="K92" s="2" t="s">
        <v>346</v>
      </c>
      <c r="L92" s="2" t="s">
        <v>347</v>
      </c>
      <c r="M92" s="2" t="s">
        <v>348</v>
      </c>
      <c r="N92" s="2" t="s">
        <v>349</v>
      </c>
      <c r="O92" s="2" t="s">
        <v>350</v>
      </c>
      <c r="P92" s="2" t="s">
        <v>351</v>
      </c>
      <c r="Q92" s="2" t="s">
        <v>352</v>
      </c>
      <c r="R92" s="2" t="s">
        <v>353</v>
      </c>
      <c r="S92" s="2" t="s">
        <v>354</v>
      </c>
      <c r="T92" s="2" t="s">
        <v>355</v>
      </c>
      <c r="U92" s="2" t="s">
        <v>434</v>
      </c>
      <c r="V92" s="2" t="s">
        <v>356</v>
      </c>
      <c r="W92" s="2" t="s">
        <v>357</v>
      </c>
      <c r="X92" s="2" t="s">
        <v>358</v>
      </c>
      <c r="Y92" s="2" t="s">
        <v>435</v>
      </c>
      <c r="Z92" s="2" t="s">
        <v>359</v>
      </c>
      <c r="AA92" s="2" t="s">
        <v>360</v>
      </c>
      <c r="AB92" s="2" t="s">
        <v>361</v>
      </c>
      <c r="AC92" s="2" t="s">
        <v>362</v>
      </c>
      <c r="AD92" s="2" t="s">
        <v>363</v>
      </c>
      <c r="AE92" s="2" t="s">
        <v>364</v>
      </c>
      <c r="AF92" s="2" t="s">
        <v>365</v>
      </c>
      <c r="AG92" s="2" t="s">
        <v>366</v>
      </c>
      <c r="AH92" s="2" t="s">
        <v>367</v>
      </c>
      <c r="AI92" s="2" t="s">
        <v>368</v>
      </c>
      <c r="AJ92" s="2" t="s">
        <v>369</v>
      </c>
      <c r="AK92" s="2" t="s">
        <v>370</v>
      </c>
      <c r="AL92" s="2" t="s">
        <v>371</v>
      </c>
      <c r="AM92" s="2" t="s">
        <v>372</v>
      </c>
      <c r="AN92" s="2" t="s">
        <v>373</v>
      </c>
      <c r="AO92" s="2" t="s">
        <v>374</v>
      </c>
      <c r="AP92" s="2" t="s">
        <v>375</v>
      </c>
      <c r="AQ92" s="2" t="s">
        <v>376</v>
      </c>
      <c r="AR92" s="2" t="s">
        <v>377</v>
      </c>
      <c r="AS92" s="2" t="s">
        <v>378</v>
      </c>
      <c r="AT92" s="2" t="s">
        <v>379</v>
      </c>
      <c r="AU92" s="2" t="s">
        <v>380</v>
      </c>
      <c r="AV92" s="2" t="s">
        <v>381</v>
      </c>
      <c r="AW92" s="2" t="s">
        <v>382</v>
      </c>
      <c r="AX92" s="2" t="s">
        <v>383</v>
      </c>
      <c r="AY92" s="2" t="s">
        <v>384</v>
      </c>
      <c r="AZ92" s="2" t="s">
        <v>385</v>
      </c>
      <c r="BA92" s="2" t="s">
        <v>386</v>
      </c>
      <c r="BB92" s="2" t="s">
        <v>387</v>
      </c>
      <c r="BC92" s="2" t="s">
        <v>432</v>
      </c>
      <c r="BD92" s="2" t="s">
        <v>388</v>
      </c>
      <c r="BE92" s="2" t="s">
        <v>389</v>
      </c>
      <c r="BF92" s="2" t="s">
        <v>390</v>
      </c>
      <c r="BG92" s="2" t="s">
        <v>391</v>
      </c>
      <c r="BH92" s="2" t="s">
        <v>392</v>
      </c>
      <c r="BI92" s="2" t="s">
        <v>393</v>
      </c>
      <c r="BJ92" s="2" t="s">
        <v>394</v>
      </c>
      <c r="BK92" s="2" t="s">
        <v>395</v>
      </c>
      <c r="BL92" s="2" t="s">
        <v>396</v>
      </c>
    </row>
    <row r="93" spans="1:64" x14ac:dyDescent="0.25">
      <c r="A93" s="5" t="s">
        <v>32</v>
      </c>
      <c r="B93" t="s">
        <v>398</v>
      </c>
      <c r="C93" s="7">
        <f t="shared" ref="C93:BL93" ca="1" si="142">VLOOKUP($A93, INDIRECT("'"&amp;C92&amp;"'!A3:F220"), 2, FALSE)</f>
        <v>0.36431465864413715</v>
      </c>
      <c r="D93" s="7">
        <f t="shared" ca="1" si="142"/>
        <v>0.33654439151220189</v>
      </c>
      <c r="E93" s="7">
        <f t="shared" ca="1" si="142"/>
        <v>0.36445225403780068</v>
      </c>
      <c r="F93" s="7">
        <f t="shared" ca="1" si="142"/>
        <v>0.35954529884126374</v>
      </c>
      <c r="G93" s="7">
        <f t="shared" ca="1" si="142"/>
        <v>0.34937369588005984</v>
      </c>
      <c r="H93" s="7">
        <f t="shared" ca="1" si="142"/>
        <v>0.33229476597936075</v>
      </c>
      <c r="I93" s="7">
        <f t="shared" ca="1" si="142"/>
        <v>0.35128666849829626</v>
      </c>
      <c r="J93" s="7">
        <f t="shared" ca="1" si="142"/>
        <v>0.3187656554560519</v>
      </c>
      <c r="K93" s="7">
        <f t="shared" ca="1" si="142"/>
        <v>0.29881087033251491</v>
      </c>
      <c r="L93" s="7">
        <f t="shared" ca="1" si="142"/>
        <v>0.29232412351623011</v>
      </c>
      <c r="M93" s="7">
        <f t="shared" ca="1" si="142"/>
        <v>0.32805080383780233</v>
      </c>
      <c r="N93" s="7">
        <f t="shared" ca="1" si="142"/>
        <v>0.3112408637104625</v>
      </c>
      <c r="O93" s="7">
        <f t="shared" ca="1" si="142"/>
        <v>0.31263008955335031</v>
      </c>
      <c r="P93" s="7">
        <f t="shared" ca="1" si="142"/>
        <v>0.38164701402663159</v>
      </c>
      <c r="Q93" s="7">
        <f t="shared" ca="1" si="142"/>
        <v>0.40321333306407181</v>
      </c>
      <c r="R93" s="7">
        <f t="shared" ca="1" si="142"/>
        <v>0.40748017447447443</v>
      </c>
      <c r="S93" s="7">
        <f t="shared" ca="1" si="142"/>
        <v>0.42131630864766556</v>
      </c>
      <c r="T93" s="7">
        <f t="shared" ca="1" si="142"/>
        <v>0.4379166263820885</v>
      </c>
      <c r="U93" s="7">
        <f t="shared" ca="1" si="142"/>
        <v>0.44445381516211696</v>
      </c>
      <c r="V93" s="7">
        <f t="shared" ca="1" si="142"/>
        <v>0.44440041724470469</v>
      </c>
      <c r="W93" s="7">
        <f t="shared" ca="1" si="142"/>
        <v>0.44355528841057257</v>
      </c>
      <c r="X93" s="7">
        <f t="shared" ca="1" si="142"/>
        <v>0.4301040142505495</v>
      </c>
      <c r="Y93" s="7">
        <f t="shared" ca="1" si="142"/>
        <v>0.45829717409392678</v>
      </c>
      <c r="Z93" s="7">
        <f t="shared" ca="1" si="142"/>
        <v>0.46902880632694799</v>
      </c>
      <c r="AA93" s="7">
        <f t="shared" ca="1" si="142"/>
        <v>0.47289087928043488</v>
      </c>
      <c r="AB93" s="7">
        <f t="shared" ca="1" si="142"/>
        <v>0.53089979491720762</v>
      </c>
      <c r="AC93" s="7">
        <f t="shared" ca="1" si="142"/>
        <v>0.53907007231265625</v>
      </c>
      <c r="AD93" s="7">
        <f t="shared" ca="1" si="142"/>
        <v>0.53579458599460694</v>
      </c>
      <c r="AE93" s="7">
        <f t="shared" ca="1" si="142"/>
        <v>0.51158099913158439</v>
      </c>
      <c r="AF93" s="7">
        <f t="shared" ca="1" si="142"/>
        <v>0.51613589935034532</v>
      </c>
      <c r="AG93" s="7">
        <f t="shared" ca="1" si="142"/>
        <v>0.501185228421963</v>
      </c>
      <c r="AH93" s="7">
        <f t="shared" ca="1" si="142"/>
        <v>0.53536429378006034</v>
      </c>
      <c r="AI93" s="7">
        <f t="shared" ca="1" si="142"/>
        <v>0.52508182744513521</v>
      </c>
      <c r="AJ93" s="7">
        <f t="shared" ca="1" si="142"/>
        <v>0.53262021850232022</v>
      </c>
      <c r="AK93" s="7">
        <f t="shared" ca="1" si="142"/>
        <v>0.52293984032621488</v>
      </c>
      <c r="AL93" s="7">
        <f t="shared" ca="1" si="142"/>
        <v>0.50017630607065289</v>
      </c>
      <c r="AM93" s="7">
        <f t="shared" ca="1" si="142"/>
        <v>0.45095977706579571</v>
      </c>
      <c r="AN93" s="7">
        <f t="shared" ca="1" si="142"/>
        <v>0.46762287562306953</v>
      </c>
      <c r="AO93" s="7">
        <f t="shared" ca="1" si="142"/>
        <v>0.43500737572527454</v>
      </c>
      <c r="AP93" s="7">
        <f t="shared" ca="1" si="142"/>
        <v>0.422609984552198</v>
      </c>
      <c r="AQ93" s="7">
        <f t="shared" ca="1" si="142"/>
        <v>0.41498678199773437</v>
      </c>
      <c r="AR93" s="7">
        <f t="shared" ca="1" si="142"/>
        <v>0.39719077069119624</v>
      </c>
      <c r="AS93" s="7">
        <f t="shared" ca="1" si="142"/>
        <v>0.3978298734205899</v>
      </c>
      <c r="AT93" s="7">
        <f t="shared" ca="1" si="142"/>
        <v>0.38012028031704176</v>
      </c>
      <c r="AU93" s="7">
        <f t="shared" ca="1" si="142"/>
        <v>0.38693031474020045</v>
      </c>
      <c r="AV93" s="7">
        <f t="shared" ca="1" si="142"/>
        <v>0.39314584850750334</v>
      </c>
      <c r="AW93" s="7">
        <f t="shared" ca="1" si="142"/>
        <v>0.4202474448891429</v>
      </c>
      <c r="AX93" s="7">
        <f t="shared" ca="1" si="142"/>
        <v>0.40967834677908882</v>
      </c>
      <c r="AY93" s="7">
        <f t="shared" ca="1" si="142"/>
        <v>0.33174678384487466</v>
      </c>
      <c r="AZ93" s="7">
        <f t="shared" ca="1" si="142"/>
        <v>0.30829860998860603</v>
      </c>
      <c r="BA93" s="7">
        <f t="shared" ca="1" si="142"/>
        <v>0.33997438243980554</v>
      </c>
      <c r="BB93" s="7">
        <f t="shared" ca="1" si="142"/>
        <v>0.33656953806396278</v>
      </c>
      <c r="BC93" s="7">
        <f t="shared" ca="1" si="142"/>
        <v>0.3520690388577718</v>
      </c>
      <c r="BD93" s="7">
        <f t="shared" ca="1" si="142"/>
        <v>0.3417909717167445</v>
      </c>
      <c r="BE93" s="7">
        <f t="shared" ca="1" si="142"/>
        <v>0.33484860892954454</v>
      </c>
      <c r="BF93" s="7">
        <f t="shared" ca="1" si="142"/>
        <v>0.34553514266148161</v>
      </c>
      <c r="BG93" s="7">
        <f t="shared" ca="1" si="142"/>
        <v>0.35751274818273843</v>
      </c>
      <c r="BH93" s="7">
        <f t="shared" ca="1" si="142"/>
        <v>0.36278864067641547</v>
      </c>
      <c r="BI93" s="7">
        <f t="shared" ca="1" si="142"/>
        <v>0.35766635412175601</v>
      </c>
      <c r="BJ93" s="7">
        <f t="shared" ca="1" si="142"/>
        <v>0.36153766273628152</v>
      </c>
      <c r="BK93" s="7">
        <f t="shared" ca="1" si="142"/>
        <v>0.35072912084380187</v>
      </c>
      <c r="BL93" s="7">
        <f t="shared" ca="1" si="142"/>
        <v>0.35243130294381664</v>
      </c>
    </row>
    <row r="94" spans="1:64" x14ac:dyDescent="0.25">
      <c r="A94" s="5" t="s">
        <v>32</v>
      </c>
      <c r="B94" t="s">
        <v>397</v>
      </c>
      <c r="C94" s="7">
        <f ca="1">VLOOKUP($A94, INDIRECT("'"&amp;C92&amp;"'!A3:F220"), 3, FALSE)</f>
        <v>0.25999388496936598</v>
      </c>
      <c r="D94" s="7">
        <f t="shared" ref="D94:BL94" ca="1" si="143">VLOOKUP($A94, INDIRECT("'"&amp;D92&amp;"'!A3:F220"), 3, FALSE)</f>
        <v>0.28492606199203319</v>
      </c>
      <c r="E94" s="7">
        <f t="shared" ca="1" si="143"/>
        <v>0.3091376371158619</v>
      </c>
      <c r="F94" s="7">
        <f t="shared" ca="1" si="143"/>
        <v>0.27747351929979991</v>
      </c>
      <c r="G94" s="7">
        <f t="shared" ca="1" si="143"/>
        <v>0.2740352786621959</v>
      </c>
      <c r="H94" s="7">
        <f t="shared" ca="1" si="143"/>
        <v>0.26581023418846533</v>
      </c>
      <c r="I94" s="7">
        <f t="shared" ca="1" si="143"/>
        <v>0.26414763253361484</v>
      </c>
      <c r="J94" s="7">
        <f t="shared" ca="1" si="143"/>
        <v>0.26304913508576361</v>
      </c>
      <c r="K94" s="7">
        <f t="shared" ca="1" si="143"/>
        <v>0.18476472092714455</v>
      </c>
      <c r="L94" s="7">
        <f t="shared" ca="1" si="143"/>
        <v>0.1602837385380412</v>
      </c>
      <c r="M94" s="7">
        <f t="shared" ca="1" si="143"/>
        <v>0.16416079841161901</v>
      </c>
      <c r="N94" s="7">
        <f t="shared" ca="1" si="143"/>
        <v>0.16688568474972379</v>
      </c>
      <c r="O94" s="7">
        <f t="shared" ca="1" si="143"/>
        <v>0.15744256995265396</v>
      </c>
      <c r="P94" s="7">
        <f t="shared" ca="1" si="143"/>
        <v>0.16468098536730363</v>
      </c>
      <c r="Q94" s="7">
        <f t="shared" ca="1" si="143"/>
        <v>0.15022267430476749</v>
      </c>
      <c r="R94" s="7">
        <f t="shared" ca="1" si="143"/>
        <v>0.15442597703772865</v>
      </c>
      <c r="S94" s="7">
        <f t="shared" ca="1" si="143"/>
        <v>0.16303347979802091</v>
      </c>
      <c r="T94" s="7">
        <f t="shared" ca="1" si="143"/>
        <v>0.17549395518761057</v>
      </c>
      <c r="U94" s="7">
        <f ca="1">VLOOKUP($A94, INDIRECT("'"&amp;U92&amp;"'!A3:F220"), 3, FALSE)</f>
        <v>0.16749516156282004</v>
      </c>
      <c r="V94" s="7">
        <f ca="1">VLOOKUP($A94, INDIRECT("'"&amp;V92&amp;"'!A3:F220"), 3, FALSE)</f>
        <v>0.16146822867861887</v>
      </c>
      <c r="W94" s="7">
        <f ca="1">VLOOKUP($A94, INDIRECT("'"&amp;W92&amp;"'!A3:F220"), 3, FALSE)</f>
        <v>0.1598522042205375</v>
      </c>
      <c r="X94" s="7">
        <f ca="1">VLOOKUP($A94, INDIRECT("'"&amp;X92&amp;"'!A3:F220"), 3, FALSE)</f>
        <v>0.16860337432435535</v>
      </c>
      <c r="Y94" s="7">
        <f ca="1">VLOOKUP($A94, INDIRECT("'"&amp;Y92&amp;"'!A3:F220"), 3, FALSE)</f>
        <v>0.16421056137622048</v>
      </c>
      <c r="Z94" s="7">
        <f t="shared" ref="Z94:BL94" ca="1" si="144">VLOOKUP($A94, INDIRECT("'"&amp;Z92&amp;"'!A3:F220"), 3, FALSE)</f>
        <v>0.16035070059617315</v>
      </c>
      <c r="AA94" s="7">
        <f t="shared" ca="1" si="144"/>
        <v>0.16147760078947229</v>
      </c>
      <c r="AB94" s="7">
        <f t="shared" ca="1" si="144"/>
        <v>0.15714184758800545</v>
      </c>
      <c r="AC94" s="7">
        <f t="shared" ca="1" si="144"/>
        <v>0.1587014738630029</v>
      </c>
      <c r="AD94" s="7">
        <f t="shared" ca="1" si="144"/>
        <v>0.16331075530063299</v>
      </c>
      <c r="AE94" s="7">
        <f t="shared" ca="1" si="144"/>
        <v>0.1564818654800085</v>
      </c>
      <c r="AF94" s="7">
        <f t="shared" ca="1" si="144"/>
        <v>0.1538600408583978</v>
      </c>
      <c r="AG94" s="7">
        <f t="shared" ca="1" si="144"/>
        <v>0.16216658762209027</v>
      </c>
      <c r="AH94" s="7">
        <f t="shared" ca="1" si="144"/>
        <v>0.17382618824870338</v>
      </c>
      <c r="AI94" s="7">
        <f t="shared" ca="1" si="144"/>
        <v>0.17934665487705598</v>
      </c>
      <c r="AJ94" s="7">
        <f t="shared" ca="1" si="144"/>
        <v>0.19373137393250672</v>
      </c>
      <c r="AK94" s="7">
        <f t="shared" ca="1" si="144"/>
        <v>0.20632350141173614</v>
      </c>
      <c r="AL94" s="7">
        <f t="shared" ca="1" si="144"/>
        <v>0.20996602135606146</v>
      </c>
      <c r="AM94" s="7">
        <f t="shared" ca="1" si="144"/>
        <v>0.18296900710521377</v>
      </c>
      <c r="AN94" s="7">
        <f t="shared" ca="1" si="144"/>
        <v>0.16998703718099564</v>
      </c>
      <c r="AO94" s="7">
        <f t="shared" ca="1" si="144"/>
        <v>0.16440554804261023</v>
      </c>
      <c r="AP94" s="7">
        <f t="shared" ca="1" si="144"/>
        <v>0.1792922615196495</v>
      </c>
      <c r="AQ94" s="7">
        <f t="shared" ca="1" si="144"/>
        <v>0.18928898453677087</v>
      </c>
      <c r="AR94" s="7">
        <f t="shared" ca="1" si="144"/>
        <v>0.18922462839646417</v>
      </c>
      <c r="AS94" s="7">
        <f t="shared" ca="1" si="144"/>
        <v>0.18734438264320258</v>
      </c>
      <c r="AT94" s="7">
        <f t="shared" ca="1" si="144"/>
        <v>0.19617916968119062</v>
      </c>
      <c r="AU94" s="7">
        <f t="shared" ca="1" si="144"/>
        <v>0.20129365190503176</v>
      </c>
      <c r="AV94" s="7">
        <f t="shared" ca="1" si="144"/>
        <v>0.19640191249166072</v>
      </c>
      <c r="AW94" s="7">
        <f t="shared" ca="1" si="144"/>
        <v>0.19209756330539796</v>
      </c>
      <c r="AX94" s="7">
        <f t="shared" ca="1" si="144"/>
        <v>0.19119449981049289</v>
      </c>
      <c r="AY94" s="7">
        <f t="shared" ca="1" si="144"/>
        <v>0.19618918823022877</v>
      </c>
      <c r="AZ94" s="7">
        <f t="shared" ca="1" si="144"/>
        <v>0.1879288821632637</v>
      </c>
      <c r="BA94" s="7">
        <f t="shared" ca="1" si="144"/>
        <v>0.20535745569219818</v>
      </c>
      <c r="BB94" s="7">
        <f t="shared" ca="1" si="144"/>
        <v>0.21108010128927351</v>
      </c>
      <c r="BC94" s="7">
        <f ca="1">VLOOKUP($A94, INDIRECT("'"&amp;BC92&amp;"'!A3:F220"), 3, FALSE)</f>
        <v>0.21043905313568703</v>
      </c>
      <c r="BD94" s="7">
        <f t="shared" ref="BD94:BL94" ca="1" si="145">VLOOKUP($A94, INDIRECT("'"&amp;BD92&amp;"'!A3:F220"), 3, FALSE)</f>
        <v>0.21801993798640901</v>
      </c>
      <c r="BE94" s="7">
        <f t="shared" ca="1" si="145"/>
        <v>0.26371895590665578</v>
      </c>
      <c r="BF94" s="7">
        <f t="shared" ca="1" si="145"/>
        <v>0.20665395001702602</v>
      </c>
      <c r="BG94" s="7">
        <f t="shared" ca="1" si="145"/>
        <v>0.20493323863147264</v>
      </c>
      <c r="BH94" s="7">
        <f t="shared" ca="1" si="145"/>
        <v>0.1896203703107977</v>
      </c>
      <c r="BI94" s="7">
        <f t="shared" ca="1" si="145"/>
        <v>0.19329466690818961</v>
      </c>
      <c r="BJ94" s="7">
        <f t="shared" ca="1" si="145"/>
        <v>0.18959672578217529</v>
      </c>
      <c r="BK94" s="7">
        <f t="shared" ca="1" si="145"/>
        <v>0.18522551409439936</v>
      </c>
      <c r="BL94" s="7">
        <f t="shared" ca="1" si="145"/>
        <v>0.18321531969663887</v>
      </c>
    </row>
    <row r="95" spans="1:64" x14ac:dyDescent="0.25">
      <c r="A95" s="5" t="s">
        <v>32</v>
      </c>
      <c r="B95" t="s">
        <v>399</v>
      </c>
      <c r="C95" s="7">
        <f ca="1">VLOOKUP($A95, INDIRECT("'"&amp;C92&amp;"'!A3:F220"), 5, FALSE)</f>
        <v>-0.10432077367477116</v>
      </c>
      <c r="D95" s="7">
        <f t="shared" ref="D95:BL95" ca="1" si="146">VLOOKUP($A95, INDIRECT("'"&amp;D92&amp;"'!A3:F220"), 5, FALSE)</f>
        <v>-5.1618329520168704E-2</v>
      </c>
      <c r="E95" s="7">
        <f t="shared" ca="1" si="146"/>
        <v>-5.5314616921938786E-2</v>
      </c>
      <c r="F95" s="7">
        <f t="shared" ca="1" si="146"/>
        <v>-8.207177954146383E-2</v>
      </c>
      <c r="G95" s="7">
        <f t="shared" ca="1" si="146"/>
        <v>-7.533841721786394E-2</v>
      </c>
      <c r="H95" s="7">
        <f t="shared" ca="1" si="146"/>
        <v>-6.6484531790895418E-2</v>
      </c>
      <c r="I95" s="7">
        <f t="shared" ca="1" si="146"/>
        <v>-8.7139035964681422E-2</v>
      </c>
      <c r="J95" s="7">
        <f t="shared" ca="1" si="146"/>
        <v>-5.5716520370288292E-2</v>
      </c>
      <c r="K95" s="7">
        <f t="shared" ca="1" si="146"/>
        <v>-0.11404614940537036</v>
      </c>
      <c r="L95" s="7">
        <f t="shared" ca="1" si="146"/>
        <v>-0.1320403849781889</v>
      </c>
      <c r="M95" s="7">
        <f t="shared" ca="1" si="146"/>
        <v>-0.16389000542618332</v>
      </c>
      <c r="N95" s="7">
        <f t="shared" ca="1" si="146"/>
        <v>-0.14435517896073871</v>
      </c>
      <c r="O95" s="7">
        <f t="shared" ca="1" si="146"/>
        <v>-0.15518751960069635</v>
      </c>
      <c r="P95" s="7">
        <f t="shared" ca="1" si="146"/>
        <v>-0.21696602865932796</v>
      </c>
      <c r="Q95" s="7">
        <f t="shared" ca="1" si="146"/>
        <v>-0.25299065875930432</v>
      </c>
      <c r="R95" s="7">
        <f t="shared" ca="1" si="146"/>
        <v>-0.25305419743674579</v>
      </c>
      <c r="S95" s="7">
        <f t="shared" ca="1" si="146"/>
        <v>-0.25828282884964465</v>
      </c>
      <c r="T95" s="7">
        <f t="shared" ca="1" si="146"/>
        <v>-0.26242267119447793</v>
      </c>
      <c r="U95" s="7">
        <f ca="1">VLOOKUP($A95, INDIRECT("'"&amp;U92&amp;"'!A3:F220"), 5, FALSE)</f>
        <v>-0.27695865359929694</v>
      </c>
      <c r="V95" s="7">
        <f ca="1">VLOOKUP($A95, INDIRECT("'"&amp;V92&amp;"'!A3:F220"), 5, FALSE)</f>
        <v>-0.28293218856608582</v>
      </c>
      <c r="W95" s="7">
        <f ca="1">VLOOKUP($A95, INDIRECT("'"&amp;W92&amp;"'!A3:F220"), 5, FALSE)</f>
        <v>-0.28370308419003509</v>
      </c>
      <c r="X95" s="7">
        <f ca="1">VLOOKUP($A95, INDIRECT("'"&amp;X92&amp;"'!A3:F220"), 5, FALSE)</f>
        <v>-0.26150063992619416</v>
      </c>
      <c r="Y95" s="7">
        <f ca="1">VLOOKUP($A95, INDIRECT("'"&amp;Y92&amp;"'!A3:F220"), 5, FALSE)</f>
        <v>-0.29408661271770631</v>
      </c>
      <c r="Z95" s="7">
        <f t="shared" ref="Z95:BL95" ca="1" si="147">VLOOKUP($A95, INDIRECT("'"&amp;Z92&amp;"'!A3:F220"), 5, FALSE)</f>
        <v>-0.30867810573077481</v>
      </c>
      <c r="AA95" s="7">
        <f t="shared" ca="1" si="147"/>
        <v>-0.31141327849096256</v>
      </c>
      <c r="AB95" s="7">
        <f t="shared" ca="1" si="147"/>
        <v>-0.3737579473292022</v>
      </c>
      <c r="AC95" s="7">
        <f t="shared" ca="1" si="147"/>
        <v>-0.38036859844965332</v>
      </c>
      <c r="AD95" s="7">
        <f t="shared" ca="1" si="147"/>
        <v>-0.37248383069397395</v>
      </c>
      <c r="AE95" s="7">
        <f t="shared" ca="1" si="147"/>
        <v>-0.35509913365157586</v>
      </c>
      <c r="AF95" s="7">
        <f t="shared" ca="1" si="147"/>
        <v>-0.36227585849194754</v>
      </c>
      <c r="AG95" s="7">
        <f t="shared" ca="1" si="147"/>
        <v>-0.33901864079987276</v>
      </c>
      <c r="AH95" s="7">
        <f t="shared" ca="1" si="147"/>
        <v>-0.36153810553135696</v>
      </c>
      <c r="AI95" s="7">
        <f t="shared" ca="1" si="147"/>
        <v>-0.34573517256807923</v>
      </c>
      <c r="AJ95" s="7">
        <f t="shared" ca="1" si="147"/>
        <v>-0.3388888445698135</v>
      </c>
      <c r="AK95" s="7">
        <f t="shared" ca="1" si="147"/>
        <v>-0.31661633891447871</v>
      </c>
      <c r="AL95" s="7">
        <f t="shared" ca="1" si="147"/>
        <v>-0.29021028471459143</v>
      </c>
      <c r="AM95" s="7">
        <f t="shared" ca="1" si="147"/>
        <v>-0.26799076996058191</v>
      </c>
      <c r="AN95" s="7">
        <f t="shared" ca="1" si="147"/>
        <v>-0.29763583844207386</v>
      </c>
      <c r="AO95" s="7">
        <f t="shared" ca="1" si="147"/>
        <v>-0.27060182768266428</v>
      </c>
      <c r="AP95" s="7">
        <f t="shared" ca="1" si="147"/>
        <v>-0.24331772303254851</v>
      </c>
      <c r="AQ95" s="7">
        <f t="shared" ca="1" si="147"/>
        <v>-0.2256977974609635</v>
      </c>
      <c r="AR95" s="7">
        <f t="shared" ca="1" si="147"/>
        <v>-0.20796614229473206</v>
      </c>
      <c r="AS95" s="7">
        <f t="shared" ca="1" si="147"/>
        <v>-0.21048549077738732</v>
      </c>
      <c r="AT95" s="7">
        <f t="shared" ca="1" si="147"/>
        <v>-0.18394111063585114</v>
      </c>
      <c r="AU95" s="7">
        <f t="shared" ca="1" si="147"/>
        <v>-0.18563666283516869</v>
      </c>
      <c r="AV95" s="7">
        <f t="shared" ca="1" si="147"/>
        <v>-0.19674393601584261</v>
      </c>
      <c r="AW95" s="7">
        <f t="shared" ca="1" si="147"/>
        <v>-0.22814988158374494</v>
      </c>
      <c r="AX95" s="7">
        <f t="shared" ca="1" si="147"/>
        <v>-0.21848384696859594</v>
      </c>
      <c r="AY95" s="7">
        <f t="shared" ca="1" si="147"/>
        <v>-0.13555759561464589</v>
      </c>
      <c r="AZ95" s="7">
        <f t="shared" ca="1" si="147"/>
        <v>-0.12036972782534233</v>
      </c>
      <c r="BA95" s="7">
        <f t="shared" ca="1" si="147"/>
        <v>-0.13461692674760736</v>
      </c>
      <c r="BB95" s="7">
        <f t="shared" ca="1" si="147"/>
        <v>-0.12548943677468927</v>
      </c>
      <c r="BC95" s="7">
        <f ca="1">VLOOKUP($A95, INDIRECT("'"&amp;BC92&amp;"'!A3:F220"), 5, FALSE)</f>
        <v>-0.14162998572208477</v>
      </c>
      <c r="BD95" s="7">
        <f t="shared" ref="BD95:BL95" ca="1" si="148">VLOOKUP($A95, INDIRECT("'"&amp;BD92&amp;"'!A3:F220"), 5, FALSE)</f>
        <v>-0.12377103373033549</v>
      </c>
      <c r="BE95" s="7">
        <f t="shared" ca="1" si="148"/>
        <v>-7.1129653022888761E-2</v>
      </c>
      <c r="BF95" s="7">
        <f t="shared" ca="1" si="148"/>
        <v>-0.13888119264445559</v>
      </c>
      <c r="BG95" s="7">
        <f t="shared" ca="1" si="148"/>
        <v>-0.15257950955126579</v>
      </c>
      <c r="BH95" s="7">
        <f t="shared" ca="1" si="148"/>
        <v>-0.17316827036561777</v>
      </c>
      <c r="BI95" s="7">
        <f t="shared" ca="1" si="148"/>
        <v>-0.1643716872135664</v>
      </c>
      <c r="BJ95" s="7">
        <f t="shared" ca="1" si="148"/>
        <v>-0.17194093695410623</v>
      </c>
      <c r="BK95" s="7">
        <f t="shared" ca="1" si="148"/>
        <v>-0.16550360674940251</v>
      </c>
      <c r="BL95" s="7">
        <f t="shared" ca="1" si="148"/>
        <v>-0.16921598324717776</v>
      </c>
    </row>
    <row r="96" spans="1:64" x14ac:dyDescent="0.25">
      <c r="A96" s="5" t="s">
        <v>32</v>
      </c>
      <c r="B96" t="s">
        <v>400</v>
      </c>
      <c r="C96" s="7">
        <f ca="1">VLOOKUP($A96, INDIRECT("'"&amp;C92&amp;"'!A3:I220"), 9, FALSE)</f>
        <v>4.0725924818551876E-2</v>
      </c>
      <c r="D96" s="7">
        <f t="shared" ref="D96:BL96" ca="1" si="149">VLOOKUP($A96, INDIRECT("'"&amp;D92&amp;"'!A3:I220"), 9, FALSE)</f>
        <v>4.0725924818551876E-2</v>
      </c>
      <c r="E96" s="7">
        <f t="shared" ca="1" si="149"/>
        <v>4.0725924818551876E-2</v>
      </c>
      <c r="F96" s="7">
        <f t="shared" ca="1" si="149"/>
        <v>4.0725924818551876E-2</v>
      </c>
      <c r="G96" s="7">
        <f t="shared" ca="1" si="149"/>
        <v>4.0785268999809748E-2</v>
      </c>
      <c r="H96" s="7">
        <f t="shared" ca="1" si="149"/>
        <v>4.0785268999809748E-2</v>
      </c>
      <c r="I96" s="7">
        <f t="shared" ca="1" si="149"/>
        <v>4.0785268999809748E-2</v>
      </c>
      <c r="J96" s="7">
        <f t="shared" ca="1" si="149"/>
        <v>4.0785268999809748E-2</v>
      </c>
      <c r="K96" s="7">
        <f t="shared" ca="1" si="149"/>
        <v>4.3235512991729494E-2</v>
      </c>
      <c r="L96" s="7">
        <f t="shared" ca="1" si="149"/>
        <v>4.0785268999809748E-2</v>
      </c>
      <c r="M96" s="7">
        <f t="shared" ca="1" si="149"/>
        <v>4.0785268999809748E-2</v>
      </c>
      <c r="N96" s="7">
        <f t="shared" ca="1" si="149"/>
        <v>4.0785268999809748E-2</v>
      </c>
      <c r="O96" s="7">
        <f t="shared" ca="1" si="149"/>
        <v>4.0785268999809748E-2</v>
      </c>
      <c r="P96" s="7">
        <f t="shared" ca="1" si="149"/>
        <v>4.0785268999809748E-2</v>
      </c>
      <c r="Q96" s="7">
        <f t="shared" ca="1" si="149"/>
        <v>4.0785268999809748E-2</v>
      </c>
      <c r="R96" s="7">
        <f t="shared" ca="1" si="149"/>
        <v>4.0785268999809748E-2</v>
      </c>
      <c r="S96" s="7">
        <f t="shared" ca="1" si="149"/>
        <v>4.0785268999809748E-2</v>
      </c>
      <c r="T96" s="7">
        <f t="shared" ca="1" si="149"/>
        <v>4.0785268999809748E-2</v>
      </c>
      <c r="U96" s="7">
        <f ca="1">VLOOKUP($A96, INDIRECT("'"&amp;U92&amp;"'!A3:I220"), 9, FALSE)</f>
        <v>4.0785268999809748E-2</v>
      </c>
      <c r="V96" s="7">
        <f ca="1">VLOOKUP($A96, INDIRECT("'"&amp;V92&amp;"'!A3:I220"), 9, FALSE)</f>
        <v>4.0785268999809748E-2</v>
      </c>
      <c r="W96" s="7">
        <f ca="1">VLOOKUP($A96, INDIRECT("'"&amp;W92&amp;"'!A3:I220"), 9, FALSE)</f>
        <v>4.0785268999809748E-2</v>
      </c>
      <c r="X96" s="7">
        <f ca="1">VLOOKUP($A96, INDIRECT("'"&amp;X92&amp;"'!A3:I220"), 9, FALSE)</f>
        <v>4.0785268999809748E-2</v>
      </c>
      <c r="Y96" s="7">
        <f ca="1">VLOOKUP($A96, INDIRECT("'"&amp;Y92&amp;"'!A3:I220"), 9, FALSE)</f>
        <v>4.0785268999809748E-2</v>
      </c>
      <c r="Z96" s="7">
        <f t="shared" ref="Z96:BL96" ca="1" si="150">VLOOKUP($A96, INDIRECT("'"&amp;Z92&amp;"'!A3:I220"), 9, FALSE)</f>
        <v>4.0785268999809748E-2</v>
      </c>
      <c r="AA96" s="7">
        <f t="shared" ca="1" si="150"/>
        <v>4.0785268999809748E-2</v>
      </c>
      <c r="AB96" s="7">
        <f t="shared" ca="1" si="150"/>
        <v>4.0785268999809748E-2</v>
      </c>
      <c r="AC96" s="7">
        <f t="shared" ca="1" si="150"/>
        <v>4.0785268999809748E-2</v>
      </c>
      <c r="AD96" s="7">
        <f t="shared" ca="1" si="150"/>
        <v>4.0785268999809748E-2</v>
      </c>
      <c r="AE96" s="7">
        <f t="shared" ca="1" si="150"/>
        <v>4.0785268999809748E-2</v>
      </c>
      <c r="AF96" s="7">
        <f t="shared" ca="1" si="150"/>
        <v>4.0785268999809748E-2</v>
      </c>
      <c r="AG96" s="7">
        <f t="shared" ca="1" si="150"/>
        <v>4.0785268999809748E-2</v>
      </c>
      <c r="AH96" s="7">
        <f t="shared" ca="1" si="150"/>
        <v>4.0785268999809748E-2</v>
      </c>
      <c r="AI96" s="7">
        <f t="shared" ca="1" si="150"/>
        <v>4.0785268999809748E-2</v>
      </c>
      <c r="AJ96" s="7">
        <f t="shared" ca="1" si="150"/>
        <v>4.0785268999809748E-2</v>
      </c>
      <c r="AK96" s="7">
        <f t="shared" ca="1" si="150"/>
        <v>4.0785268999809748E-2</v>
      </c>
      <c r="AL96" s="7">
        <f t="shared" ca="1" si="150"/>
        <v>4.0785268999809748E-2</v>
      </c>
      <c r="AM96" s="7">
        <f t="shared" ca="1" si="150"/>
        <v>4.0785268999809748E-2</v>
      </c>
      <c r="AN96" s="7">
        <f t="shared" ca="1" si="150"/>
        <v>4.0785268999809748E-2</v>
      </c>
      <c r="AO96" s="7">
        <f t="shared" ca="1" si="150"/>
        <v>4.0785268999809748E-2</v>
      </c>
      <c r="AP96" s="7">
        <f t="shared" ca="1" si="150"/>
        <v>4.0785268999809748E-2</v>
      </c>
      <c r="AQ96" s="7">
        <f t="shared" ca="1" si="150"/>
        <v>4.0785268999809748E-2</v>
      </c>
      <c r="AR96" s="7">
        <f t="shared" ca="1" si="150"/>
        <v>4.0785268999809748E-2</v>
      </c>
      <c r="AS96" s="7">
        <f t="shared" ca="1" si="150"/>
        <v>4.0785268999809748E-2</v>
      </c>
      <c r="AT96" s="7">
        <f t="shared" ca="1" si="150"/>
        <v>4.0785268999809748E-2</v>
      </c>
      <c r="AU96" s="7">
        <f t="shared" ca="1" si="150"/>
        <v>4.0785268999809748E-2</v>
      </c>
      <c r="AV96" s="7">
        <f t="shared" ca="1" si="150"/>
        <v>4.0785268999809748E-2</v>
      </c>
      <c r="AW96" s="7">
        <f t="shared" ca="1" si="150"/>
        <v>4.0785268999809748E-2</v>
      </c>
      <c r="AX96" s="7">
        <f t="shared" ca="1" si="150"/>
        <v>4.0785268999809748E-2</v>
      </c>
      <c r="AY96" s="7">
        <f t="shared" ca="1" si="150"/>
        <v>4.0785268999809748E-2</v>
      </c>
      <c r="AZ96" s="7">
        <f t="shared" ca="1" si="150"/>
        <v>5.7448786725165964E-2</v>
      </c>
      <c r="BA96" s="7">
        <f t="shared" ca="1" si="150"/>
        <v>5.7448786725165964E-2</v>
      </c>
      <c r="BB96" s="7">
        <f t="shared" ca="1" si="150"/>
        <v>5.7448786725165964E-2</v>
      </c>
      <c r="BC96" s="7">
        <f ca="1">VLOOKUP($A96, INDIRECT("'"&amp;BC92&amp;"'!A3:I220"), 9, FALSE)</f>
        <v>5.7448786725165964E-2</v>
      </c>
      <c r="BD96" s="7">
        <f t="shared" ref="BD96:BL96" ca="1" si="151">VLOOKUP($A96, INDIRECT("'"&amp;BD92&amp;"'!A3:I220"), 9, FALSE)</f>
        <v>5.7448786725165964E-2</v>
      </c>
      <c r="BE96" s="7">
        <f t="shared" ca="1" si="151"/>
        <v>5.7448786725165964E-2</v>
      </c>
      <c r="BF96" s="7">
        <f t="shared" ca="1" si="151"/>
        <v>5.7448786725165964E-2</v>
      </c>
      <c r="BG96" s="7">
        <f t="shared" ca="1" si="151"/>
        <v>5.7448786725165964E-2</v>
      </c>
      <c r="BH96" s="7">
        <f t="shared" ca="1" si="151"/>
        <v>5.7448786725165964E-2</v>
      </c>
      <c r="BI96" s="7">
        <f t="shared" ca="1" si="151"/>
        <v>5.7448786725165964E-2</v>
      </c>
      <c r="BJ96" s="7">
        <f t="shared" ca="1" si="151"/>
        <v>5.7448786725165964E-2</v>
      </c>
      <c r="BK96" s="7">
        <f t="shared" ca="1" si="151"/>
        <v>5.0205537727204624E-2</v>
      </c>
      <c r="BL96" s="7">
        <f t="shared" ca="1" si="151"/>
        <v>5.0205537727204624E-2</v>
      </c>
    </row>
    <row r="97" spans="1:64" x14ac:dyDescent="0.25">
      <c r="C97" s="2" t="s">
        <v>338</v>
      </c>
      <c r="D97" s="2" t="s">
        <v>339</v>
      </c>
      <c r="E97" s="2" t="s">
        <v>337</v>
      </c>
      <c r="F97" s="2" t="s">
        <v>340</v>
      </c>
      <c r="G97" s="2" t="s">
        <v>342</v>
      </c>
      <c r="H97" s="2" t="s">
        <v>343</v>
      </c>
      <c r="I97" s="2" t="s">
        <v>344</v>
      </c>
      <c r="J97" s="2" t="s">
        <v>345</v>
      </c>
      <c r="K97" s="2" t="s">
        <v>346</v>
      </c>
      <c r="L97" s="2" t="s">
        <v>347</v>
      </c>
      <c r="M97" s="2" t="s">
        <v>348</v>
      </c>
      <c r="N97" s="2" t="s">
        <v>349</v>
      </c>
      <c r="O97" s="2" t="s">
        <v>350</v>
      </c>
      <c r="P97" s="2" t="s">
        <v>351</v>
      </c>
      <c r="Q97" s="2" t="s">
        <v>352</v>
      </c>
      <c r="R97" s="2" t="s">
        <v>353</v>
      </c>
      <c r="S97" s="2" t="s">
        <v>354</v>
      </c>
      <c r="T97" s="2" t="s">
        <v>355</v>
      </c>
      <c r="U97" s="2" t="s">
        <v>434</v>
      </c>
      <c r="V97" s="2" t="s">
        <v>356</v>
      </c>
      <c r="W97" s="2" t="s">
        <v>357</v>
      </c>
      <c r="X97" s="2" t="s">
        <v>358</v>
      </c>
      <c r="Y97" s="2" t="s">
        <v>435</v>
      </c>
      <c r="Z97" s="2" t="s">
        <v>359</v>
      </c>
      <c r="AA97" s="2" t="s">
        <v>360</v>
      </c>
      <c r="AB97" s="2" t="s">
        <v>361</v>
      </c>
      <c r="AC97" s="2" t="s">
        <v>362</v>
      </c>
      <c r="AD97" s="2" t="s">
        <v>363</v>
      </c>
      <c r="AE97" s="2" t="s">
        <v>364</v>
      </c>
      <c r="AF97" s="2" t="s">
        <v>365</v>
      </c>
      <c r="AG97" s="2" t="s">
        <v>366</v>
      </c>
      <c r="AH97" s="2" t="s">
        <v>367</v>
      </c>
      <c r="AI97" s="2" t="s">
        <v>368</v>
      </c>
      <c r="AJ97" s="2" t="s">
        <v>369</v>
      </c>
      <c r="AK97" s="2" t="s">
        <v>370</v>
      </c>
      <c r="AL97" s="2" t="s">
        <v>371</v>
      </c>
      <c r="AM97" s="2" t="s">
        <v>372</v>
      </c>
      <c r="AN97" s="2" t="s">
        <v>373</v>
      </c>
      <c r="AO97" s="2" t="s">
        <v>374</v>
      </c>
      <c r="AP97" s="2" t="s">
        <v>375</v>
      </c>
      <c r="AQ97" s="2" t="s">
        <v>376</v>
      </c>
      <c r="AR97" s="2" t="s">
        <v>377</v>
      </c>
      <c r="AS97" s="2" t="s">
        <v>378</v>
      </c>
      <c r="AT97" s="2" t="s">
        <v>379</v>
      </c>
      <c r="AU97" s="2" t="s">
        <v>380</v>
      </c>
      <c r="AV97" s="2" t="s">
        <v>381</v>
      </c>
      <c r="AW97" s="2" t="s">
        <v>382</v>
      </c>
      <c r="AX97" s="2" t="s">
        <v>383</v>
      </c>
      <c r="AY97" s="2" t="s">
        <v>384</v>
      </c>
      <c r="AZ97" s="2" t="s">
        <v>385</v>
      </c>
      <c r="BA97" s="2" t="s">
        <v>386</v>
      </c>
      <c r="BB97" s="2" t="s">
        <v>387</v>
      </c>
      <c r="BC97" s="2" t="s">
        <v>432</v>
      </c>
      <c r="BD97" s="2" t="s">
        <v>388</v>
      </c>
      <c r="BE97" s="2" t="s">
        <v>389</v>
      </c>
      <c r="BF97" s="2" t="s">
        <v>390</v>
      </c>
      <c r="BG97" s="2" t="s">
        <v>391</v>
      </c>
      <c r="BH97" s="2" t="s">
        <v>392</v>
      </c>
      <c r="BI97" s="2" t="s">
        <v>393</v>
      </c>
      <c r="BJ97" s="2" t="s">
        <v>394</v>
      </c>
      <c r="BK97" s="2" t="s">
        <v>395</v>
      </c>
      <c r="BL97" s="2" t="s">
        <v>396</v>
      </c>
    </row>
    <row r="98" spans="1:64" x14ac:dyDescent="0.25">
      <c r="A98" s="5" t="s">
        <v>34</v>
      </c>
      <c r="B98" t="s">
        <v>398</v>
      </c>
      <c r="C98" s="7">
        <f t="shared" ref="C98:BL98" ca="1" si="152">VLOOKUP($A98, INDIRECT("'"&amp;C97&amp;"'!A3:F220"), 2, FALSE)</f>
        <v>3.6214895605846141E-2</v>
      </c>
      <c r="D98" s="7">
        <f t="shared" ca="1" si="152"/>
        <v>3.7949119747995835E-2</v>
      </c>
      <c r="E98" s="7">
        <f t="shared" ca="1" si="152"/>
        <v>5.1610774738117919E-2</v>
      </c>
      <c r="F98" s="7">
        <f t="shared" ca="1" si="152"/>
        <v>5.3859862938240771E-2</v>
      </c>
      <c r="G98" s="7">
        <f t="shared" ca="1" si="152"/>
        <v>5.5620390911319609E-2</v>
      </c>
      <c r="H98" s="7">
        <f t="shared" ca="1" si="152"/>
        <v>4.8915458035924085E-2</v>
      </c>
      <c r="I98" s="7">
        <f t="shared" ca="1" si="152"/>
        <v>4.652986113062002E-2</v>
      </c>
      <c r="J98" s="7">
        <f t="shared" ca="1" si="152"/>
        <v>4.2036596693508697E-2</v>
      </c>
      <c r="K98" s="7">
        <f t="shared" ca="1" si="152"/>
        <v>5.034267584618126E-2</v>
      </c>
      <c r="L98" s="7">
        <f t="shared" ca="1" si="152"/>
        <v>5.3138922231896382E-2</v>
      </c>
      <c r="M98" s="7">
        <f t="shared" ca="1" si="152"/>
        <v>5.4469695171621979E-2</v>
      </c>
      <c r="N98" s="7">
        <f t="shared" ca="1" si="152"/>
        <v>5.9179706033874041E-2</v>
      </c>
      <c r="O98" s="7">
        <f t="shared" ca="1" si="152"/>
        <v>5.914686693012064E-2</v>
      </c>
      <c r="P98" s="7">
        <f t="shared" ca="1" si="152"/>
        <v>6.1745157229649836E-2</v>
      </c>
      <c r="Q98" s="7">
        <f t="shared" ca="1" si="152"/>
        <v>5.4251944888643294E-2</v>
      </c>
      <c r="R98" s="7">
        <f t="shared" ca="1" si="152"/>
        <v>5.9115806611895097E-2</v>
      </c>
      <c r="S98" s="7">
        <f t="shared" ca="1" si="152"/>
        <v>6.0153195096748775E-2</v>
      </c>
      <c r="T98" s="7">
        <f t="shared" ca="1" si="152"/>
        <v>6.3857834588406867E-2</v>
      </c>
      <c r="U98" s="7">
        <f t="shared" ca="1" si="152"/>
        <v>6.0128305503551194E-2</v>
      </c>
      <c r="V98" s="7">
        <f t="shared" ca="1" si="152"/>
        <v>5.9942989275146116E-2</v>
      </c>
      <c r="W98" s="7">
        <f t="shared" ca="1" si="152"/>
        <v>6.4208690934579968E-2</v>
      </c>
      <c r="X98" s="7">
        <f t="shared" ca="1" si="152"/>
        <v>5.4119276069251279E-2</v>
      </c>
      <c r="Y98" s="7">
        <f t="shared" ca="1" si="152"/>
        <v>7.7240756708288116E-2</v>
      </c>
      <c r="Z98" s="7">
        <f t="shared" ca="1" si="152"/>
        <v>8.2520912808599495E-2</v>
      </c>
      <c r="AA98" s="7">
        <f t="shared" ca="1" si="152"/>
        <v>8.1488824329921522E-2</v>
      </c>
      <c r="AB98" s="7">
        <f t="shared" ca="1" si="152"/>
        <v>9.8240678508410548E-2</v>
      </c>
      <c r="AC98" s="7">
        <f t="shared" ca="1" si="152"/>
        <v>9.070747459434482E-2</v>
      </c>
      <c r="AD98" s="7">
        <f t="shared" ca="1" si="152"/>
        <v>8.983423801635794E-2</v>
      </c>
      <c r="AE98" s="7">
        <f t="shared" ca="1" si="152"/>
        <v>8.6693243800915809E-2</v>
      </c>
      <c r="AF98" s="7">
        <f t="shared" ca="1" si="152"/>
        <v>9.1160532099126571E-2</v>
      </c>
      <c r="AG98" s="7">
        <f t="shared" ca="1" si="152"/>
        <v>8.8792807726497142E-2</v>
      </c>
      <c r="AH98" s="7">
        <f t="shared" ca="1" si="152"/>
        <v>9.945602471612025E-2</v>
      </c>
      <c r="AI98" s="7">
        <f t="shared" ca="1" si="152"/>
        <v>9.3488781927956913E-2</v>
      </c>
      <c r="AJ98" s="7">
        <f t="shared" ca="1" si="152"/>
        <v>9.6495206401737824E-2</v>
      </c>
      <c r="AK98" s="7">
        <f t="shared" ca="1" si="152"/>
        <v>9.602382226988436E-2</v>
      </c>
      <c r="AL98" s="7">
        <f t="shared" ca="1" si="152"/>
        <v>9.7737412648086608E-2</v>
      </c>
      <c r="AM98" s="7">
        <f t="shared" ca="1" si="152"/>
        <v>9.9854063968231918E-2</v>
      </c>
      <c r="AN98" s="7">
        <f t="shared" ca="1" si="152"/>
        <v>0.10437286766331233</v>
      </c>
      <c r="AO98" s="7">
        <f t="shared" ca="1" si="152"/>
        <v>0.10177108706148368</v>
      </c>
      <c r="AP98" s="7">
        <f t="shared" ca="1" si="152"/>
        <v>0.10172479977010625</v>
      </c>
      <c r="AQ98" s="7">
        <f t="shared" ca="1" si="152"/>
        <v>0.10634875567272005</v>
      </c>
      <c r="AR98" s="7">
        <f t="shared" ca="1" si="152"/>
        <v>0.1110166130788145</v>
      </c>
      <c r="AS98" s="7">
        <f t="shared" ca="1" si="152"/>
        <v>0.10465832989128429</v>
      </c>
      <c r="AT98" s="7">
        <f t="shared" ca="1" si="152"/>
        <v>0.10485286256214305</v>
      </c>
      <c r="AU98" s="7">
        <f t="shared" ca="1" si="152"/>
        <v>0.1077162610390643</v>
      </c>
      <c r="AV98" s="7">
        <f t="shared" ca="1" si="152"/>
        <v>0.10859383601086833</v>
      </c>
      <c r="AW98" s="7">
        <f t="shared" ca="1" si="152"/>
        <v>0.11196146827055173</v>
      </c>
      <c r="AX98" s="7">
        <f t="shared" ca="1" si="152"/>
        <v>0.10820201385371508</v>
      </c>
      <c r="AY98" s="7">
        <f t="shared" ca="1" si="152"/>
        <v>0.10024471452639042</v>
      </c>
      <c r="AZ98" s="7">
        <f t="shared" ca="1" si="152"/>
        <v>9.0984211751871824E-2</v>
      </c>
      <c r="BA98" s="7">
        <f t="shared" ca="1" si="152"/>
        <v>9.5912586186702745E-2</v>
      </c>
      <c r="BB98" s="7">
        <f t="shared" ca="1" si="152"/>
        <v>9.8866934450567018E-2</v>
      </c>
      <c r="BC98" s="7">
        <f t="shared" ca="1" si="152"/>
        <v>0.10268293557133726</v>
      </c>
      <c r="BD98" s="7">
        <f t="shared" ca="1" si="152"/>
        <v>0.10150762941013858</v>
      </c>
      <c r="BE98" s="7">
        <f t="shared" ca="1" si="152"/>
        <v>9.9262880056577185E-2</v>
      </c>
      <c r="BF98" s="7">
        <f t="shared" ca="1" si="152"/>
        <v>9.711052963069032E-2</v>
      </c>
      <c r="BG98" s="7">
        <f t="shared" ca="1" si="152"/>
        <v>9.9465148299808306E-2</v>
      </c>
      <c r="BH98" s="7">
        <f t="shared" ca="1" si="152"/>
        <v>9.8288704717640868E-2</v>
      </c>
      <c r="BI98" s="7">
        <f t="shared" ca="1" si="152"/>
        <v>9.1861995360383045E-2</v>
      </c>
      <c r="BJ98" s="7">
        <f t="shared" ca="1" si="152"/>
        <v>0.10189721488537837</v>
      </c>
      <c r="BK98" s="7">
        <f t="shared" ca="1" si="152"/>
        <v>9.9588007269681228E-2</v>
      </c>
      <c r="BL98" s="7">
        <f t="shared" ca="1" si="152"/>
        <v>9.4377353264993094E-2</v>
      </c>
    </row>
    <row r="99" spans="1:64" x14ac:dyDescent="0.25">
      <c r="A99" s="5" t="s">
        <v>34</v>
      </c>
      <c r="B99" t="s">
        <v>397</v>
      </c>
      <c r="C99" s="7">
        <f ca="1">VLOOKUP($A99, INDIRECT("'"&amp;C97&amp;"'!A3:F220"), 3, FALSE)</f>
        <v>8.9407104007579674E-2</v>
      </c>
      <c r="D99" s="7">
        <f t="shared" ref="D99:BL99" ca="1" si="153">VLOOKUP($A99, INDIRECT("'"&amp;D97&amp;"'!A3:F220"), 3, FALSE)</f>
        <v>9.1173822432699156E-2</v>
      </c>
      <c r="E99" s="7">
        <f t="shared" ca="1" si="153"/>
        <v>9.0029909091195209E-2</v>
      </c>
      <c r="F99" s="7">
        <f t="shared" ca="1" si="153"/>
        <v>9.1268674614474632E-2</v>
      </c>
      <c r="G99" s="7">
        <f t="shared" ca="1" si="153"/>
        <v>8.5056906791905251E-2</v>
      </c>
      <c r="H99" s="7">
        <f t="shared" ca="1" si="153"/>
        <v>8.2646597897330878E-2</v>
      </c>
      <c r="I99" s="7">
        <f t="shared" ca="1" si="153"/>
        <v>7.7881412450267029E-2</v>
      </c>
      <c r="J99" s="7">
        <f t="shared" ca="1" si="153"/>
        <v>7.6331507726485323E-2</v>
      </c>
      <c r="K99" s="7">
        <f t="shared" ca="1" si="153"/>
        <v>6.1426966964295539E-2</v>
      </c>
      <c r="L99" s="7">
        <f t="shared" ca="1" si="153"/>
        <v>5.6229963652644141E-2</v>
      </c>
      <c r="M99" s="7">
        <f t="shared" ca="1" si="153"/>
        <v>5.320173508248624E-2</v>
      </c>
      <c r="N99" s="7">
        <f t="shared" ca="1" si="153"/>
        <v>5.9289943369262861E-2</v>
      </c>
      <c r="O99" s="7">
        <f t="shared" ca="1" si="153"/>
        <v>5.8660647807099869E-2</v>
      </c>
      <c r="P99" s="7">
        <f t="shared" ca="1" si="153"/>
        <v>6.3024482099119067E-2</v>
      </c>
      <c r="Q99" s="7">
        <f t="shared" ca="1" si="153"/>
        <v>5.7323257445539753E-2</v>
      </c>
      <c r="R99" s="7">
        <f t="shared" ca="1" si="153"/>
        <v>6.2799573371411038E-2</v>
      </c>
      <c r="S99" s="7">
        <f t="shared" ca="1" si="153"/>
        <v>6.4203246275624154E-2</v>
      </c>
      <c r="T99" s="7">
        <f t="shared" ca="1" si="153"/>
        <v>6.4907856246536971E-2</v>
      </c>
      <c r="U99" s="7">
        <f ca="1">VLOOKUP($A99, INDIRECT("'"&amp;U97&amp;"'!A3:F220"), 3, FALSE)</f>
        <v>6.1200183487103176E-2</v>
      </c>
      <c r="V99" s="7">
        <f ca="1">VLOOKUP($A99, INDIRECT("'"&amp;V97&amp;"'!A3:F220"), 3, FALSE)</f>
        <v>6.0389811244642988E-2</v>
      </c>
      <c r="W99" s="7">
        <f ca="1">VLOOKUP($A99, INDIRECT("'"&amp;W97&amp;"'!A3:F220"), 3, FALSE)</f>
        <v>6.2105687300431166E-2</v>
      </c>
      <c r="X99" s="7">
        <f ca="1">VLOOKUP($A99, INDIRECT("'"&amp;X97&amp;"'!A3:F220"), 3, FALSE)</f>
        <v>6.1008179796146381E-2</v>
      </c>
      <c r="Y99" s="7">
        <f ca="1">VLOOKUP($A99, INDIRECT("'"&amp;Y97&amp;"'!A3:F220"), 3, FALSE)</f>
        <v>5.7357079697518472E-2</v>
      </c>
      <c r="Z99" s="7">
        <f t="shared" ref="Z99:BL99" ca="1" si="154">VLOOKUP($A99, INDIRECT("'"&amp;Z97&amp;"'!A3:F220"), 3, FALSE)</f>
        <v>5.6747392920263123E-2</v>
      </c>
      <c r="AA99" s="7">
        <f t="shared" ca="1" si="154"/>
        <v>5.4891506472331368E-2</v>
      </c>
      <c r="AB99" s="7">
        <f t="shared" ca="1" si="154"/>
        <v>5.556634515051255E-2</v>
      </c>
      <c r="AC99" s="7">
        <f t="shared" ca="1" si="154"/>
        <v>5.5930451445837512E-2</v>
      </c>
      <c r="AD99" s="7">
        <f t="shared" ca="1" si="154"/>
        <v>5.8181410383371206E-2</v>
      </c>
      <c r="AE99" s="7">
        <f t="shared" ca="1" si="154"/>
        <v>5.5199234884157858E-2</v>
      </c>
      <c r="AF99" s="7">
        <f t="shared" ca="1" si="154"/>
        <v>5.5791006947027863E-2</v>
      </c>
      <c r="AG99" s="7">
        <f t="shared" ca="1" si="154"/>
        <v>5.6025834986123423E-2</v>
      </c>
      <c r="AH99" s="7">
        <f t="shared" ca="1" si="154"/>
        <v>6.0288416573784288E-2</v>
      </c>
      <c r="AI99" s="7">
        <f t="shared" ca="1" si="154"/>
        <v>6.2364739507973554E-2</v>
      </c>
      <c r="AJ99" s="7">
        <f t="shared" ca="1" si="154"/>
        <v>6.8491921322985538E-2</v>
      </c>
      <c r="AK99" s="7">
        <f t="shared" ca="1" si="154"/>
        <v>7.1587611612224294E-2</v>
      </c>
      <c r="AL99" s="7">
        <f t="shared" ca="1" si="154"/>
        <v>7.4900565808361408E-2</v>
      </c>
      <c r="AM99" s="7">
        <f t="shared" ca="1" si="154"/>
        <v>6.7771637972624393E-2</v>
      </c>
      <c r="AN99" s="7">
        <f t="shared" ca="1" si="154"/>
        <v>7.0784373420532662E-2</v>
      </c>
      <c r="AO99" s="7">
        <f t="shared" ca="1" si="154"/>
        <v>7.1095191485991083E-2</v>
      </c>
      <c r="AP99" s="7">
        <f t="shared" ca="1" si="154"/>
        <v>8.0108988752284963E-2</v>
      </c>
      <c r="AQ99" s="7">
        <f t="shared" ca="1" si="154"/>
        <v>8.5386662599100008E-2</v>
      </c>
      <c r="AR99" s="7">
        <f t="shared" ca="1" si="154"/>
        <v>9.0251024322608855E-2</v>
      </c>
      <c r="AS99" s="7">
        <f t="shared" ca="1" si="154"/>
        <v>8.6882406150991937E-2</v>
      </c>
      <c r="AT99" s="7">
        <f t="shared" ca="1" si="154"/>
        <v>8.2083376329770932E-2</v>
      </c>
      <c r="AU99" s="7">
        <f t="shared" ca="1" si="154"/>
        <v>8.6446130579525146E-2</v>
      </c>
      <c r="AV99" s="7">
        <f t="shared" ca="1" si="154"/>
        <v>8.43355584747979E-2</v>
      </c>
      <c r="AW99" s="7">
        <f t="shared" ca="1" si="154"/>
        <v>8.2569401801583855E-2</v>
      </c>
      <c r="AX99" s="7">
        <f t="shared" ca="1" si="154"/>
        <v>7.9684096068417462E-2</v>
      </c>
      <c r="AY99" s="7">
        <f t="shared" ca="1" si="154"/>
        <v>7.4963676503654986E-2</v>
      </c>
      <c r="AZ99" s="7">
        <f t="shared" ca="1" si="154"/>
        <v>7.1194099188660667E-2</v>
      </c>
      <c r="BA99" s="7">
        <f t="shared" ca="1" si="154"/>
        <v>7.2320674036037549E-2</v>
      </c>
      <c r="BB99" s="7">
        <f t="shared" ca="1" si="154"/>
        <v>7.1298586896971022E-2</v>
      </c>
      <c r="BC99" s="7">
        <f ca="1">VLOOKUP($A99, INDIRECT("'"&amp;BC97&amp;"'!A3:F220"), 3, FALSE)</f>
        <v>7.1004634088871185E-2</v>
      </c>
      <c r="BD99" s="7">
        <f t="shared" ref="BD99:BL99" ca="1" si="155">VLOOKUP($A99, INDIRECT("'"&amp;BD97&amp;"'!A3:F220"), 3, FALSE)</f>
        <v>7.1641472804356357E-2</v>
      </c>
      <c r="BE99" s="7">
        <f t="shared" ca="1" si="155"/>
        <v>8.6661993136003118E-2</v>
      </c>
      <c r="BF99" s="7">
        <f t="shared" ca="1" si="155"/>
        <v>6.9437258701179033E-2</v>
      </c>
      <c r="BG99" s="7">
        <f t="shared" ca="1" si="155"/>
        <v>6.9668117871341598E-2</v>
      </c>
      <c r="BH99" s="7">
        <f t="shared" ca="1" si="155"/>
        <v>7.0587769174352069E-2</v>
      </c>
      <c r="BI99" s="7">
        <f t="shared" ca="1" si="155"/>
        <v>6.7017541560910471E-2</v>
      </c>
      <c r="BJ99" s="7">
        <f t="shared" ca="1" si="155"/>
        <v>6.6716884107315536E-2</v>
      </c>
      <c r="BK99" s="7">
        <f t="shared" ca="1" si="155"/>
        <v>6.3836555386832528E-2</v>
      </c>
      <c r="BL99" s="7">
        <f t="shared" ca="1" si="155"/>
        <v>6.3123395179570593E-2</v>
      </c>
    </row>
    <row r="100" spans="1:64" x14ac:dyDescent="0.25">
      <c r="A100" s="5" t="s">
        <v>34</v>
      </c>
      <c r="B100" t="s">
        <v>399</v>
      </c>
      <c r="C100" s="7">
        <f ca="1">VLOOKUP($A100, INDIRECT("'"&amp;C97&amp;"'!A3:F220"), 5, FALSE)</f>
        <v>5.3192208401733533E-2</v>
      </c>
      <c r="D100" s="7">
        <f t="shared" ref="D100:BL100" ca="1" si="156">VLOOKUP($A100, INDIRECT("'"&amp;D97&amp;"'!A3:F220"), 5, FALSE)</f>
        <v>5.3224702684703321E-2</v>
      </c>
      <c r="E100" s="7">
        <f t="shared" ca="1" si="156"/>
        <v>3.841913435307729E-2</v>
      </c>
      <c r="F100" s="7">
        <f t="shared" ca="1" si="156"/>
        <v>3.7408811676233861E-2</v>
      </c>
      <c r="G100" s="7">
        <f t="shared" ca="1" si="156"/>
        <v>2.9436515880585643E-2</v>
      </c>
      <c r="H100" s="7">
        <f t="shared" ca="1" si="156"/>
        <v>3.3731139861406793E-2</v>
      </c>
      <c r="I100" s="7">
        <f t="shared" ca="1" si="156"/>
        <v>3.1351551319647009E-2</v>
      </c>
      <c r="J100" s="7">
        <f t="shared" ca="1" si="156"/>
        <v>3.4294911032976626E-2</v>
      </c>
      <c r="K100" s="7">
        <f t="shared" ca="1" si="156"/>
        <v>1.1084291118114278E-2</v>
      </c>
      <c r="L100" s="7">
        <f t="shared" ca="1" si="156"/>
        <v>3.0910414207477588E-3</v>
      </c>
      <c r="M100" s="7">
        <f t="shared" ca="1" si="156"/>
        <v>-1.267960089135739E-3</v>
      </c>
      <c r="N100" s="7">
        <f t="shared" ca="1" si="156"/>
        <v>1.1023733538882002E-4</v>
      </c>
      <c r="O100" s="7">
        <f t="shared" ca="1" si="156"/>
        <v>-4.8621912302077019E-4</v>
      </c>
      <c r="P100" s="7">
        <f t="shared" ca="1" si="156"/>
        <v>1.2793248694692311E-3</v>
      </c>
      <c r="Q100" s="7">
        <f t="shared" ca="1" si="156"/>
        <v>3.0713125568964592E-3</v>
      </c>
      <c r="R100" s="7">
        <f t="shared" ca="1" si="156"/>
        <v>3.6837667595159412E-3</v>
      </c>
      <c r="S100" s="7">
        <f t="shared" ca="1" si="156"/>
        <v>4.0500511788753787E-3</v>
      </c>
      <c r="T100" s="7">
        <f t="shared" ca="1" si="156"/>
        <v>1.0500216581301042E-3</v>
      </c>
      <c r="U100" s="7">
        <f ca="1">VLOOKUP($A100, INDIRECT("'"&amp;U97&amp;"'!A3:F220"), 5, FALSE)</f>
        <v>1.0718779835519818E-3</v>
      </c>
      <c r="V100" s="7">
        <f ca="1">VLOOKUP($A100, INDIRECT("'"&amp;V97&amp;"'!A3:F220"), 5, FALSE)</f>
        <v>4.468219694968717E-4</v>
      </c>
      <c r="W100" s="7">
        <f ca="1">VLOOKUP($A100, INDIRECT("'"&amp;W97&amp;"'!A3:F220"), 5, FALSE)</f>
        <v>-2.103003634148802E-3</v>
      </c>
      <c r="X100" s="7">
        <f ca="1">VLOOKUP($A100, INDIRECT("'"&amp;X97&amp;"'!A3:F220"), 5, FALSE)</f>
        <v>6.8889037268951014E-3</v>
      </c>
      <c r="Y100" s="7">
        <f ca="1">VLOOKUP($A100, INDIRECT("'"&amp;Y97&amp;"'!A3:F220"), 5, FALSE)</f>
        <v>-1.9883677010769644E-2</v>
      </c>
      <c r="Z100" s="7">
        <f t="shared" ref="Z100:BL100" ca="1" si="157">VLOOKUP($A100, INDIRECT("'"&amp;Z97&amp;"'!A3:F220"), 5, FALSE)</f>
        <v>-2.5773519888336371E-2</v>
      </c>
      <c r="AA100" s="7">
        <f t="shared" ca="1" si="157"/>
        <v>-2.6597317857590154E-2</v>
      </c>
      <c r="AB100" s="7">
        <f t="shared" ca="1" si="157"/>
        <v>-4.2674333357897998E-2</v>
      </c>
      <c r="AC100" s="7">
        <f t="shared" ca="1" si="157"/>
        <v>-3.4777023148507308E-2</v>
      </c>
      <c r="AD100" s="7">
        <f t="shared" ca="1" si="157"/>
        <v>-3.1652827632986734E-2</v>
      </c>
      <c r="AE100" s="7">
        <f t="shared" ca="1" si="157"/>
        <v>-3.1494008916757951E-2</v>
      </c>
      <c r="AF100" s="7">
        <f t="shared" ca="1" si="157"/>
        <v>-3.5369525152098708E-2</v>
      </c>
      <c r="AG100" s="7">
        <f t="shared" ca="1" si="157"/>
        <v>-3.2766972740373719E-2</v>
      </c>
      <c r="AH100" s="7">
        <f t="shared" ca="1" si="157"/>
        <v>-3.9167608142335962E-2</v>
      </c>
      <c r="AI100" s="7">
        <f t="shared" ca="1" si="157"/>
        <v>-3.1124042419983358E-2</v>
      </c>
      <c r="AJ100" s="7">
        <f t="shared" ca="1" si="157"/>
        <v>-2.8003285078752285E-2</v>
      </c>
      <c r="AK100" s="7">
        <f t="shared" ca="1" si="157"/>
        <v>-2.4436210657660065E-2</v>
      </c>
      <c r="AL100" s="7">
        <f t="shared" ca="1" si="157"/>
        <v>-2.28368468397252E-2</v>
      </c>
      <c r="AM100" s="7">
        <f t="shared" ca="1" si="157"/>
        <v>-3.2082425995607525E-2</v>
      </c>
      <c r="AN100" s="7">
        <f t="shared" ca="1" si="157"/>
        <v>-3.3588494242779668E-2</v>
      </c>
      <c r="AO100" s="7">
        <f t="shared" ca="1" si="157"/>
        <v>-3.0675895575492593E-2</v>
      </c>
      <c r="AP100" s="7">
        <f t="shared" ca="1" si="157"/>
        <v>-2.1615811017821285E-2</v>
      </c>
      <c r="AQ100" s="7">
        <f t="shared" ca="1" si="157"/>
        <v>-2.0962093073620042E-2</v>
      </c>
      <c r="AR100" s="7">
        <f t="shared" ca="1" si="157"/>
        <v>-2.0765588756205641E-2</v>
      </c>
      <c r="AS100" s="7">
        <f t="shared" ca="1" si="157"/>
        <v>-1.7775923740292354E-2</v>
      </c>
      <c r="AT100" s="7">
        <f t="shared" ca="1" si="157"/>
        <v>-2.2769486232372113E-2</v>
      </c>
      <c r="AU100" s="7">
        <f t="shared" ca="1" si="157"/>
        <v>-2.1270130459539155E-2</v>
      </c>
      <c r="AV100" s="7">
        <f t="shared" ca="1" si="157"/>
        <v>-2.4258277536070433E-2</v>
      </c>
      <c r="AW100" s="7">
        <f t="shared" ca="1" si="157"/>
        <v>-2.9392066468967873E-2</v>
      </c>
      <c r="AX100" s="7">
        <f t="shared" ca="1" si="157"/>
        <v>-2.8517917785297622E-2</v>
      </c>
      <c r="AY100" s="7">
        <f t="shared" ca="1" si="157"/>
        <v>-2.528103802273543E-2</v>
      </c>
      <c r="AZ100" s="7">
        <f t="shared" ca="1" si="157"/>
        <v>-1.9790112563211157E-2</v>
      </c>
      <c r="BA100" s="7">
        <f t="shared" ca="1" si="157"/>
        <v>-2.3591912150665195E-2</v>
      </c>
      <c r="BB100" s="7">
        <f t="shared" ca="1" si="157"/>
        <v>-2.7568347553595995E-2</v>
      </c>
      <c r="BC100" s="7">
        <f ca="1">VLOOKUP($A100, INDIRECT("'"&amp;BC97&amp;"'!A3:F220"), 5, FALSE)</f>
        <v>-3.1678301482466073E-2</v>
      </c>
      <c r="BD100" s="7">
        <f t="shared" ref="BD100:BL100" ca="1" si="158">VLOOKUP($A100, INDIRECT("'"&amp;BD97&amp;"'!A3:F220"), 5, FALSE)</f>
        <v>-2.9866156605782221E-2</v>
      </c>
      <c r="BE100" s="7">
        <f t="shared" ca="1" si="158"/>
        <v>-1.2600886920574067E-2</v>
      </c>
      <c r="BF100" s="7">
        <f t="shared" ca="1" si="158"/>
        <v>-2.7673270929511287E-2</v>
      </c>
      <c r="BG100" s="7">
        <f t="shared" ca="1" si="158"/>
        <v>-2.9797030428466709E-2</v>
      </c>
      <c r="BH100" s="7">
        <f t="shared" ca="1" si="158"/>
        <v>-2.7700935543288799E-2</v>
      </c>
      <c r="BI100" s="7">
        <f t="shared" ca="1" si="158"/>
        <v>-2.4844453799472574E-2</v>
      </c>
      <c r="BJ100" s="7">
        <f t="shared" ca="1" si="158"/>
        <v>-3.5180330778062832E-2</v>
      </c>
      <c r="BK100" s="7">
        <f t="shared" ca="1" si="158"/>
        <v>-3.57514518828487E-2</v>
      </c>
      <c r="BL100" s="7">
        <f t="shared" ca="1" si="158"/>
        <v>-3.1253958085422501E-2</v>
      </c>
    </row>
    <row r="101" spans="1:64" x14ac:dyDescent="0.25">
      <c r="A101" s="5" t="s">
        <v>34</v>
      </c>
      <c r="B101" t="s">
        <v>400</v>
      </c>
      <c r="C101" s="7">
        <f ca="1">VLOOKUP($A101, INDIRECT("'"&amp;C97&amp;"'!A3:I220"), 9, FALSE)</f>
        <v>1.157016823342568E-2</v>
      </c>
      <c r="D101" s="7">
        <f t="shared" ref="D101:BL101" ca="1" si="159">VLOOKUP($A101, INDIRECT("'"&amp;D97&amp;"'!A3:I220"), 9, FALSE)</f>
        <v>1.157016823342568E-2</v>
      </c>
      <c r="E101" s="7">
        <f t="shared" ca="1" si="159"/>
        <v>1.157016823342568E-2</v>
      </c>
      <c r="F101" s="7">
        <f t="shared" ca="1" si="159"/>
        <v>1.157016823342568E-2</v>
      </c>
      <c r="G101" s="7">
        <f t="shared" ca="1" si="159"/>
        <v>1.1491675881631776E-2</v>
      </c>
      <c r="H101" s="7">
        <f t="shared" ca="1" si="159"/>
        <v>1.1491675881631776E-2</v>
      </c>
      <c r="I101" s="7">
        <f t="shared" ca="1" si="159"/>
        <v>1.1491675881631776E-2</v>
      </c>
      <c r="J101" s="7">
        <f t="shared" ca="1" si="159"/>
        <v>1.1491675881631776E-2</v>
      </c>
      <c r="K101" s="7">
        <f t="shared" ca="1" si="159"/>
        <v>1.2207400426152525E-2</v>
      </c>
      <c r="L101" s="7">
        <f t="shared" ca="1" si="159"/>
        <v>1.1491675881631776E-2</v>
      </c>
      <c r="M101" s="7">
        <f t="shared" ca="1" si="159"/>
        <v>1.1491675881631776E-2</v>
      </c>
      <c r="N101" s="7">
        <f t="shared" ca="1" si="159"/>
        <v>1.1491675881631776E-2</v>
      </c>
      <c r="O101" s="7">
        <f t="shared" ca="1" si="159"/>
        <v>1.1491675881631776E-2</v>
      </c>
      <c r="P101" s="7">
        <f t="shared" ca="1" si="159"/>
        <v>1.1491675881631776E-2</v>
      </c>
      <c r="Q101" s="7">
        <f t="shared" ca="1" si="159"/>
        <v>1.1491675881631776E-2</v>
      </c>
      <c r="R101" s="7">
        <f t="shared" ca="1" si="159"/>
        <v>1.1491675881631776E-2</v>
      </c>
      <c r="S101" s="7">
        <f t="shared" ca="1" si="159"/>
        <v>1.1491675881631776E-2</v>
      </c>
      <c r="T101" s="7">
        <f t="shared" ca="1" si="159"/>
        <v>1.1491675881631776E-2</v>
      </c>
      <c r="U101" s="7">
        <f ca="1">VLOOKUP($A101, INDIRECT("'"&amp;U97&amp;"'!A3:I220"), 9, FALSE)</f>
        <v>1.1491675881631776E-2</v>
      </c>
      <c r="V101" s="7">
        <f ca="1">VLOOKUP($A101, INDIRECT("'"&amp;V97&amp;"'!A3:I220"), 9, FALSE)</f>
        <v>1.1491675881631776E-2</v>
      </c>
      <c r="W101" s="7">
        <f ca="1">VLOOKUP($A101, INDIRECT("'"&amp;W97&amp;"'!A3:I220"), 9, FALSE)</f>
        <v>1.1491675881631776E-2</v>
      </c>
      <c r="X101" s="7">
        <f ca="1">VLOOKUP($A101, INDIRECT("'"&amp;X97&amp;"'!A3:I220"), 9, FALSE)</f>
        <v>1.1491675881631776E-2</v>
      </c>
      <c r="Y101" s="7">
        <f ca="1">VLOOKUP($A101, INDIRECT("'"&amp;Y97&amp;"'!A3:I220"), 9, FALSE)</f>
        <v>1.1491675881631776E-2</v>
      </c>
      <c r="Z101" s="7">
        <f t="shared" ref="Z101:BL101" ca="1" si="160">VLOOKUP($A101, INDIRECT("'"&amp;Z97&amp;"'!A3:I220"), 9, FALSE)</f>
        <v>1.1491675881631776E-2</v>
      </c>
      <c r="AA101" s="7">
        <f t="shared" ca="1" si="160"/>
        <v>1.1491675881631776E-2</v>
      </c>
      <c r="AB101" s="7">
        <f t="shared" ca="1" si="160"/>
        <v>1.1491675881631776E-2</v>
      </c>
      <c r="AC101" s="7">
        <f t="shared" ca="1" si="160"/>
        <v>1.1491675881631776E-2</v>
      </c>
      <c r="AD101" s="7">
        <f t="shared" ca="1" si="160"/>
        <v>1.1491675881631776E-2</v>
      </c>
      <c r="AE101" s="7">
        <f t="shared" ca="1" si="160"/>
        <v>1.1491675881631776E-2</v>
      </c>
      <c r="AF101" s="7">
        <f t="shared" ca="1" si="160"/>
        <v>1.1491675881631776E-2</v>
      </c>
      <c r="AG101" s="7">
        <f t="shared" ca="1" si="160"/>
        <v>1.1491675881631776E-2</v>
      </c>
      <c r="AH101" s="7">
        <f t="shared" ca="1" si="160"/>
        <v>1.1491675881631776E-2</v>
      </c>
      <c r="AI101" s="7">
        <f t="shared" ca="1" si="160"/>
        <v>1.1491675881631776E-2</v>
      </c>
      <c r="AJ101" s="7">
        <f t="shared" ca="1" si="160"/>
        <v>1.1491675881631776E-2</v>
      </c>
      <c r="AK101" s="7">
        <f t="shared" ca="1" si="160"/>
        <v>1.1491675881631776E-2</v>
      </c>
      <c r="AL101" s="7">
        <f t="shared" ca="1" si="160"/>
        <v>1.1491675881631776E-2</v>
      </c>
      <c r="AM101" s="7">
        <f t="shared" ca="1" si="160"/>
        <v>1.1491675881631776E-2</v>
      </c>
      <c r="AN101" s="7">
        <f t="shared" ca="1" si="160"/>
        <v>1.1491675881631776E-2</v>
      </c>
      <c r="AO101" s="7">
        <f t="shared" ca="1" si="160"/>
        <v>1.1491675881631776E-2</v>
      </c>
      <c r="AP101" s="7">
        <f t="shared" ca="1" si="160"/>
        <v>1.1491675881631776E-2</v>
      </c>
      <c r="AQ101" s="7">
        <f t="shared" ca="1" si="160"/>
        <v>1.1491675881631776E-2</v>
      </c>
      <c r="AR101" s="7">
        <f t="shared" ca="1" si="160"/>
        <v>1.1491675881631776E-2</v>
      </c>
      <c r="AS101" s="7">
        <f t="shared" ca="1" si="160"/>
        <v>1.1491675881631776E-2</v>
      </c>
      <c r="AT101" s="7">
        <f t="shared" ca="1" si="160"/>
        <v>1.1491675881631776E-2</v>
      </c>
      <c r="AU101" s="7">
        <f t="shared" ca="1" si="160"/>
        <v>1.1491675881631776E-2</v>
      </c>
      <c r="AV101" s="7">
        <f t="shared" ca="1" si="160"/>
        <v>1.1491675881631776E-2</v>
      </c>
      <c r="AW101" s="7">
        <f t="shared" ca="1" si="160"/>
        <v>1.1491675881631776E-2</v>
      </c>
      <c r="AX101" s="7">
        <f t="shared" ca="1" si="160"/>
        <v>1.1491675881631776E-2</v>
      </c>
      <c r="AY101" s="7">
        <f t="shared" ca="1" si="160"/>
        <v>1.1491675881631776E-2</v>
      </c>
      <c r="AZ101" s="7">
        <f t="shared" ca="1" si="160"/>
        <v>1.5104408361096121E-2</v>
      </c>
      <c r="BA101" s="7">
        <f t="shared" ca="1" si="160"/>
        <v>1.5104408361096121E-2</v>
      </c>
      <c r="BB101" s="7">
        <f t="shared" ca="1" si="160"/>
        <v>1.5104408361096121E-2</v>
      </c>
      <c r="BC101" s="7">
        <f ca="1">VLOOKUP($A101, INDIRECT("'"&amp;BC97&amp;"'!A3:I220"), 9, FALSE)</f>
        <v>1.5104408361096121E-2</v>
      </c>
      <c r="BD101" s="7">
        <f t="shared" ref="BD101:BL101" ca="1" si="161">VLOOKUP($A101, INDIRECT("'"&amp;BD97&amp;"'!A3:I220"), 9, FALSE)</f>
        <v>1.5104408361096121E-2</v>
      </c>
      <c r="BE101" s="7">
        <f t="shared" ca="1" si="161"/>
        <v>1.5104408361096121E-2</v>
      </c>
      <c r="BF101" s="7">
        <f t="shared" ca="1" si="161"/>
        <v>1.5104408361096121E-2</v>
      </c>
      <c r="BG101" s="7">
        <f t="shared" ca="1" si="161"/>
        <v>1.5104408361096121E-2</v>
      </c>
      <c r="BH101" s="7">
        <f t="shared" ca="1" si="161"/>
        <v>1.5104408361096121E-2</v>
      </c>
      <c r="BI101" s="7">
        <f t="shared" ca="1" si="161"/>
        <v>1.5104408361096121E-2</v>
      </c>
      <c r="BJ101" s="7">
        <f t="shared" ca="1" si="161"/>
        <v>1.5104408361096121E-2</v>
      </c>
      <c r="BK101" s="7">
        <f t="shared" ca="1" si="161"/>
        <v>1.2446067154902145E-2</v>
      </c>
      <c r="BL101" s="7">
        <f t="shared" ca="1" si="161"/>
        <v>1.2446067154902145E-2</v>
      </c>
    </row>
    <row r="102" spans="1:64" x14ac:dyDescent="0.25">
      <c r="C102" s="2" t="s">
        <v>338</v>
      </c>
      <c r="D102" s="2" t="s">
        <v>339</v>
      </c>
      <c r="E102" s="2" t="s">
        <v>337</v>
      </c>
      <c r="F102" s="2" t="s">
        <v>340</v>
      </c>
      <c r="G102" s="2" t="s">
        <v>342</v>
      </c>
      <c r="H102" s="2" t="s">
        <v>343</v>
      </c>
      <c r="I102" s="2" t="s">
        <v>344</v>
      </c>
      <c r="J102" s="2" t="s">
        <v>345</v>
      </c>
      <c r="K102" s="2" t="s">
        <v>346</v>
      </c>
      <c r="L102" s="2" t="s">
        <v>347</v>
      </c>
      <c r="M102" s="2" t="s">
        <v>348</v>
      </c>
      <c r="N102" s="2" t="s">
        <v>349</v>
      </c>
      <c r="O102" s="2" t="s">
        <v>350</v>
      </c>
      <c r="P102" s="2" t="s">
        <v>351</v>
      </c>
      <c r="Q102" s="2" t="s">
        <v>352</v>
      </c>
      <c r="R102" s="2" t="s">
        <v>353</v>
      </c>
      <c r="S102" s="2" t="s">
        <v>354</v>
      </c>
      <c r="T102" s="2" t="s">
        <v>355</v>
      </c>
      <c r="U102" s="2" t="s">
        <v>434</v>
      </c>
      <c r="V102" s="2" t="s">
        <v>356</v>
      </c>
      <c r="W102" s="2" t="s">
        <v>357</v>
      </c>
      <c r="X102" s="2" t="s">
        <v>358</v>
      </c>
      <c r="Y102" s="2" t="s">
        <v>435</v>
      </c>
      <c r="Z102" s="2" t="s">
        <v>359</v>
      </c>
      <c r="AA102" s="2" t="s">
        <v>360</v>
      </c>
      <c r="AB102" s="2" t="s">
        <v>361</v>
      </c>
      <c r="AC102" s="2" t="s">
        <v>362</v>
      </c>
      <c r="AD102" s="2" t="s">
        <v>363</v>
      </c>
      <c r="AE102" s="2" t="s">
        <v>364</v>
      </c>
      <c r="AF102" s="2" t="s">
        <v>365</v>
      </c>
      <c r="AG102" s="2" t="s">
        <v>366</v>
      </c>
      <c r="AH102" s="2" t="s">
        <v>367</v>
      </c>
      <c r="AI102" s="2" t="s">
        <v>368</v>
      </c>
      <c r="AJ102" s="2" t="s">
        <v>369</v>
      </c>
      <c r="AK102" s="2" t="s">
        <v>370</v>
      </c>
      <c r="AL102" s="2" t="s">
        <v>371</v>
      </c>
      <c r="AM102" s="2" t="s">
        <v>372</v>
      </c>
      <c r="AN102" s="2" t="s">
        <v>373</v>
      </c>
      <c r="AO102" s="2" t="s">
        <v>374</v>
      </c>
      <c r="AP102" s="2" t="s">
        <v>375</v>
      </c>
      <c r="AQ102" s="2" t="s">
        <v>376</v>
      </c>
      <c r="AR102" s="2" t="s">
        <v>377</v>
      </c>
      <c r="AS102" s="2" t="s">
        <v>378</v>
      </c>
      <c r="AT102" s="2" t="s">
        <v>379</v>
      </c>
      <c r="AU102" s="2" t="s">
        <v>380</v>
      </c>
      <c r="AV102" s="2" t="s">
        <v>381</v>
      </c>
      <c r="AW102" s="2" t="s">
        <v>382</v>
      </c>
      <c r="AX102" s="2" t="s">
        <v>383</v>
      </c>
      <c r="AY102" s="2" t="s">
        <v>384</v>
      </c>
      <c r="AZ102" s="2" t="s">
        <v>385</v>
      </c>
      <c r="BA102" s="2" t="s">
        <v>386</v>
      </c>
      <c r="BB102" s="2" t="s">
        <v>387</v>
      </c>
      <c r="BC102" s="2" t="s">
        <v>432</v>
      </c>
      <c r="BD102" s="2" t="s">
        <v>388</v>
      </c>
      <c r="BE102" s="2" t="s">
        <v>389</v>
      </c>
      <c r="BF102" s="2" t="s">
        <v>390</v>
      </c>
      <c r="BG102" s="2" t="s">
        <v>391</v>
      </c>
      <c r="BH102" s="2" t="s">
        <v>392</v>
      </c>
      <c r="BI102" s="2" t="s">
        <v>393</v>
      </c>
      <c r="BJ102" s="2" t="s">
        <v>394</v>
      </c>
      <c r="BK102" s="2" t="s">
        <v>395</v>
      </c>
      <c r="BL102" s="2" t="s">
        <v>396</v>
      </c>
    </row>
    <row r="103" spans="1:64" x14ac:dyDescent="0.25">
      <c r="A103" s="5" t="s">
        <v>35</v>
      </c>
      <c r="B103" t="s">
        <v>398</v>
      </c>
      <c r="C103" s="7">
        <f t="shared" ref="C103:BL103" ca="1" si="162">VLOOKUP($A103, INDIRECT("'"&amp;C102&amp;"'!A3:F220"), 2, FALSE)</f>
        <v>0.15724462920111654</v>
      </c>
      <c r="D103" s="7">
        <f t="shared" ca="1" si="162"/>
        <v>0.15792074174646223</v>
      </c>
      <c r="E103" s="7">
        <f t="shared" ca="1" si="162"/>
        <v>0.15988461819376254</v>
      </c>
      <c r="F103" s="7">
        <f t="shared" ca="1" si="162"/>
        <v>0.17007671093983759</v>
      </c>
      <c r="G103" s="7">
        <f t="shared" ca="1" si="162"/>
        <v>0.17630334872649039</v>
      </c>
      <c r="H103" s="7">
        <f t="shared" ca="1" si="162"/>
        <v>0.1888022456883898</v>
      </c>
      <c r="I103" s="7">
        <f t="shared" ca="1" si="162"/>
        <v>0.18429916420222398</v>
      </c>
      <c r="J103" s="7">
        <f t="shared" ca="1" si="162"/>
        <v>0.17154556406137361</v>
      </c>
      <c r="K103" s="7">
        <f t="shared" ca="1" si="162"/>
        <v>0.25984003174925735</v>
      </c>
      <c r="L103" s="7">
        <f t="shared" ca="1" si="162"/>
        <v>0.26545268891684098</v>
      </c>
      <c r="M103" s="7">
        <f t="shared" ca="1" si="162"/>
        <v>0.27409403819636691</v>
      </c>
      <c r="N103" s="7">
        <f t="shared" ca="1" si="162"/>
        <v>0.25367327473359635</v>
      </c>
      <c r="O103" s="7">
        <f t="shared" ca="1" si="162"/>
        <v>0.25384279870667914</v>
      </c>
      <c r="P103" s="7">
        <f t="shared" ca="1" si="162"/>
        <v>0.24952700983669657</v>
      </c>
      <c r="Q103" s="7">
        <f t="shared" ca="1" si="162"/>
        <v>0.24651999357290588</v>
      </c>
      <c r="R103" s="7">
        <f t="shared" ca="1" si="162"/>
        <v>0.24617652845175822</v>
      </c>
      <c r="S103" s="7">
        <f t="shared" ca="1" si="162"/>
        <v>0.24934719835224267</v>
      </c>
      <c r="T103" s="7">
        <f t="shared" ca="1" si="162"/>
        <v>0.26123936560190575</v>
      </c>
      <c r="U103" s="7">
        <f t="shared" ca="1" si="162"/>
        <v>0.25135689308165787</v>
      </c>
      <c r="V103" s="7">
        <f t="shared" ca="1" si="162"/>
        <v>0.25159447217203301</v>
      </c>
      <c r="W103" s="7">
        <f t="shared" ca="1" si="162"/>
        <v>0.2568037605072932</v>
      </c>
      <c r="X103" s="7">
        <f t="shared" ca="1" si="162"/>
        <v>0.25460598374948229</v>
      </c>
      <c r="Y103" s="7">
        <f t="shared" ca="1" si="162"/>
        <v>0.26800375206756627</v>
      </c>
      <c r="Z103" s="7">
        <f t="shared" ca="1" si="162"/>
        <v>0.28138025326125826</v>
      </c>
      <c r="AA103" s="7">
        <f t="shared" ca="1" si="162"/>
        <v>0.28731158948295815</v>
      </c>
      <c r="AB103" s="7">
        <f t="shared" ca="1" si="162"/>
        <v>0.36362124760358316</v>
      </c>
      <c r="AC103" s="7">
        <f t="shared" ca="1" si="162"/>
        <v>0.34215829087841854</v>
      </c>
      <c r="AD103" s="7">
        <f t="shared" ca="1" si="162"/>
        <v>0.33196339872300917</v>
      </c>
      <c r="AE103" s="7">
        <f t="shared" ca="1" si="162"/>
        <v>0.31238865154559142</v>
      </c>
      <c r="AF103" s="7">
        <f t="shared" ca="1" si="162"/>
        <v>0.32536650736887507</v>
      </c>
      <c r="AG103" s="7">
        <f t="shared" ca="1" si="162"/>
        <v>0.32248372075879284</v>
      </c>
      <c r="AH103" s="7">
        <f t="shared" ca="1" si="162"/>
        <v>0.34105360035815424</v>
      </c>
      <c r="AI103" s="7">
        <f t="shared" ca="1" si="162"/>
        <v>0.32296052211547654</v>
      </c>
      <c r="AJ103" s="7">
        <f t="shared" ca="1" si="162"/>
        <v>0.33511489658821136</v>
      </c>
      <c r="AK103" s="7">
        <f t="shared" ca="1" si="162"/>
        <v>0.3268338443502552</v>
      </c>
      <c r="AL103" s="7">
        <f t="shared" ca="1" si="162"/>
        <v>0.3386983792297199</v>
      </c>
      <c r="AM103" s="7">
        <f t="shared" ca="1" si="162"/>
        <v>0.32428401013218544</v>
      </c>
      <c r="AN103" s="7">
        <f t="shared" ca="1" si="162"/>
        <v>0.34334252221049827</v>
      </c>
      <c r="AO103" s="7">
        <f t="shared" ca="1" si="162"/>
        <v>0.32511732908236501</v>
      </c>
      <c r="AP103" s="7">
        <f t="shared" ca="1" si="162"/>
        <v>0.32784271712426949</v>
      </c>
      <c r="AQ103" s="7">
        <f t="shared" ca="1" si="162"/>
        <v>0.29538635151347598</v>
      </c>
      <c r="AR103" s="7">
        <f t="shared" ca="1" si="162"/>
        <v>0.30229392276433403</v>
      </c>
      <c r="AS103" s="7">
        <f t="shared" ca="1" si="162"/>
        <v>0.27585378485802642</v>
      </c>
      <c r="AT103" s="7">
        <f t="shared" ca="1" si="162"/>
        <v>0.28748075257860517</v>
      </c>
      <c r="AU103" s="7">
        <f t="shared" ca="1" si="162"/>
        <v>0.29229493416353947</v>
      </c>
      <c r="AV103" s="7">
        <f t="shared" ca="1" si="162"/>
        <v>0.30474969978316596</v>
      </c>
      <c r="AW103" s="7">
        <f t="shared" ca="1" si="162"/>
        <v>0.31710826912022355</v>
      </c>
      <c r="AX103" s="7">
        <f t="shared" ca="1" si="162"/>
        <v>0.32627169758747643</v>
      </c>
      <c r="AY103" s="7">
        <f t="shared" ca="1" si="162"/>
        <v>0.30173527645015835</v>
      </c>
      <c r="AZ103" s="7">
        <f t="shared" ca="1" si="162"/>
        <v>0.27973340668004548</v>
      </c>
      <c r="BA103" s="7">
        <f t="shared" ca="1" si="162"/>
        <v>0.29261966014546276</v>
      </c>
      <c r="BB103" s="7">
        <f t="shared" ca="1" si="162"/>
        <v>0.28874991871998412</v>
      </c>
      <c r="BC103" s="7">
        <f t="shared" ca="1" si="162"/>
        <v>0.3003370452589586</v>
      </c>
      <c r="BD103" s="7">
        <f t="shared" ca="1" si="162"/>
        <v>0.31084008727953155</v>
      </c>
      <c r="BE103" s="7">
        <f t="shared" ca="1" si="162"/>
        <v>0.30454590546972654</v>
      </c>
      <c r="BF103" s="7">
        <f t="shared" ca="1" si="162"/>
        <v>0.30789864483312168</v>
      </c>
      <c r="BG103" s="7">
        <f t="shared" ca="1" si="162"/>
        <v>0.32124243888622833</v>
      </c>
      <c r="BH103" s="7">
        <f t="shared" ca="1" si="162"/>
        <v>0.31080569234627808</v>
      </c>
      <c r="BI103" s="7">
        <f t="shared" ca="1" si="162"/>
        <v>0.29165133520329156</v>
      </c>
      <c r="BJ103" s="7">
        <f t="shared" ca="1" si="162"/>
        <v>0.31876543140840174</v>
      </c>
      <c r="BK103" s="7">
        <f t="shared" ca="1" si="162"/>
        <v>0.30240586567786576</v>
      </c>
      <c r="BL103" s="7">
        <f t="shared" ca="1" si="162"/>
        <v>0.3148041044173791</v>
      </c>
    </row>
    <row r="104" spans="1:64" x14ac:dyDescent="0.25">
      <c r="A104" s="5" t="s">
        <v>35</v>
      </c>
      <c r="B104" t="s">
        <v>397</v>
      </c>
      <c r="C104" s="7">
        <f ca="1">VLOOKUP($A104, INDIRECT("'"&amp;C102&amp;"'!A3:F220"), 3, FALSE)</f>
        <v>0.19360783064849091</v>
      </c>
      <c r="D104" s="7">
        <f t="shared" ref="D104:BL104" ca="1" si="163">VLOOKUP($A104, INDIRECT("'"&amp;D102&amp;"'!A3:F220"), 3, FALSE)</f>
        <v>0.1845752217866842</v>
      </c>
      <c r="E104" s="7">
        <f t="shared" ca="1" si="163"/>
        <v>0.19115045781960829</v>
      </c>
      <c r="F104" s="7">
        <f t="shared" ca="1" si="163"/>
        <v>0.17721913010848528</v>
      </c>
      <c r="G104" s="7">
        <f t="shared" ca="1" si="163"/>
        <v>0.1723032529889931</v>
      </c>
      <c r="H104" s="7">
        <f t="shared" ca="1" si="163"/>
        <v>0.16430474602767203</v>
      </c>
      <c r="I104" s="7">
        <f t="shared" ca="1" si="163"/>
        <v>0.15864674109889315</v>
      </c>
      <c r="J104" s="7">
        <f t="shared" ca="1" si="163"/>
        <v>0.15074281423871677</v>
      </c>
      <c r="K104" s="7">
        <f t="shared" ca="1" si="163"/>
        <v>0.10982042104346915</v>
      </c>
      <c r="L104" s="7">
        <f t="shared" ca="1" si="163"/>
        <v>0.10044453303351684</v>
      </c>
      <c r="M104" s="7">
        <f t="shared" ca="1" si="163"/>
        <v>0.10081230824349728</v>
      </c>
      <c r="N104" s="7">
        <f t="shared" ca="1" si="163"/>
        <v>0.1024510561036715</v>
      </c>
      <c r="O104" s="7">
        <f t="shared" ca="1" si="163"/>
        <v>0.10322342172212973</v>
      </c>
      <c r="P104" s="7">
        <f t="shared" ca="1" si="163"/>
        <v>0.11989199152702788</v>
      </c>
      <c r="Q104" s="7">
        <f t="shared" ca="1" si="163"/>
        <v>0.11238713330054426</v>
      </c>
      <c r="R104" s="7">
        <f t="shared" ca="1" si="163"/>
        <v>0.12180371244552314</v>
      </c>
      <c r="S104" s="7">
        <f t="shared" ca="1" si="163"/>
        <v>0.122598093543673</v>
      </c>
      <c r="T104" s="7">
        <f t="shared" ca="1" si="163"/>
        <v>0.13282543668324057</v>
      </c>
      <c r="U104" s="7">
        <f ca="1">VLOOKUP($A104, INDIRECT("'"&amp;U102&amp;"'!A3:F220"), 3, FALSE)</f>
        <v>0.12662119608221972</v>
      </c>
      <c r="V104" s="7">
        <f ca="1">VLOOKUP($A104, INDIRECT("'"&amp;V102&amp;"'!A3:F220"), 3, FALSE)</f>
        <v>0.13314562495274687</v>
      </c>
      <c r="W104" s="7">
        <f ca="1">VLOOKUP($A104, INDIRECT("'"&amp;W102&amp;"'!A3:F220"), 3, FALSE)</f>
        <v>0.13528682119737379</v>
      </c>
      <c r="X104" s="7">
        <f ca="1">VLOOKUP($A104, INDIRECT("'"&amp;X102&amp;"'!A3:F220"), 3, FALSE)</f>
        <v>0.14224958554964737</v>
      </c>
      <c r="Y104" s="7">
        <f ca="1">VLOOKUP($A104, INDIRECT("'"&amp;Y102&amp;"'!A3:F220"), 3, FALSE)</f>
        <v>0.13412390191336601</v>
      </c>
      <c r="Z104" s="7">
        <f t="shared" ref="Z104:BL104" ca="1" si="164">VLOOKUP($A104, INDIRECT("'"&amp;Z102&amp;"'!A3:F220"), 3, FALSE)</f>
        <v>0.13563010673274598</v>
      </c>
      <c r="AA104" s="7">
        <f t="shared" ca="1" si="164"/>
        <v>0.14127625870639535</v>
      </c>
      <c r="AB104" s="7">
        <f t="shared" ca="1" si="164"/>
        <v>0.14046177648424485</v>
      </c>
      <c r="AC104" s="7">
        <f t="shared" ca="1" si="164"/>
        <v>0.14851401203234954</v>
      </c>
      <c r="AD104" s="7">
        <f t="shared" ca="1" si="164"/>
        <v>0.15417366489355949</v>
      </c>
      <c r="AE104" s="7">
        <f t="shared" ca="1" si="164"/>
        <v>0.1522966355095024</v>
      </c>
      <c r="AF104" s="7">
        <f t="shared" ca="1" si="164"/>
        <v>0.15736119827961817</v>
      </c>
      <c r="AG104" s="7">
        <f t="shared" ca="1" si="164"/>
        <v>0.16283323283645856</v>
      </c>
      <c r="AH104" s="7">
        <f t="shared" ca="1" si="164"/>
        <v>0.17444540674082348</v>
      </c>
      <c r="AI104" s="7">
        <f t="shared" ca="1" si="164"/>
        <v>0.18637848733627785</v>
      </c>
      <c r="AJ104" s="7">
        <f t="shared" ca="1" si="164"/>
        <v>0.20183843547923827</v>
      </c>
      <c r="AK104" s="7">
        <f t="shared" ca="1" si="164"/>
        <v>0.20904751177088207</v>
      </c>
      <c r="AL104" s="7">
        <f t="shared" ca="1" si="164"/>
        <v>0.21741956051682568</v>
      </c>
      <c r="AM104" s="7">
        <f t="shared" ca="1" si="164"/>
        <v>0.19673042931056683</v>
      </c>
      <c r="AN104" s="7">
        <f t="shared" ca="1" si="164"/>
        <v>0.20941713062432474</v>
      </c>
      <c r="AO104" s="7">
        <f t="shared" ca="1" si="164"/>
        <v>0.20398983502121437</v>
      </c>
      <c r="AP104" s="7">
        <f t="shared" ca="1" si="164"/>
        <v>0.22087865684885222</v>
      </c>
      <c r="AQ104" s="7">
        <f t="shared" ca="1" si="164"/>
        <v>0.22723079874228033</v>
      </c>
      <c r="AR104" s="7">
        <f t="shared" ca="1" si="164"/>
        <v>0.24038678969123034</v>
      </c>
      <c r="AS104" s="7">
        <f t="shared" ca="1" si="164"/>
        <v>0.21484023564844273</v>
      </c>
      <c r="AT104" s="7">
        <f t="shared" ca="1" si="164"/>
        <v>0.19074871595534218</v>
      </c>
      <c r="AU104" s="7">
        <f t="shared" ca="1" si="164"/>
        <v>0.20715202762207005</v>
      </c>
      <c r="AV104" s="7">
        <f t="shared" ca="1" si="164"/>
        <v>0.19293292667107978</v>
      </c>
      <c r="AW104" s="7">
        <f t="shared" ca="1" si="164"/>
        <v>0.18553044924523143</v>
      </c>
      <c r="AX104" s="7">
        <f t="shared" ca="1" si="164"/>
        <v>0.18767024461095805</v>
      </c>
      <c r="AY104" s="7">
        <f t="shared" ca="1" si="164"/>
        <v>0.15714715014726605</v>
      </c>
      <c r="AZ104" s="7">
        <f t="shared" ca="1" si="164"/>
        <v>0.151756431221126</v>
      </c>
      <c r="BA104" s="7">
        <f t="shared" ca="1" si="164"/>
        <v>0.15060114685213155</v>
      </c>
      <c r="BB104" s="7">
        <f t="shared" ca="1" si="164"/>
        <v>0.14584685740359885</v>
      </c>
      <c r="BC104" s="7">
        <f ca="1">VLOOKUP($A104, INDIRECT("'"&amp;BC102&amp;"'!A3:F220"), 3, FALSE)</f>
        <v>0.14510396466530703</v>
      </c>
      <c r="BD104" s="7">
        <f t="shared" ref="BD104:BL104" ca="1" si="165">VLOOKUP($A104, INDIRECT("'"&amp;BD102&amp;"'!A3:F220"), 3, FALSE)</f>
        <v>0.14734726727943473</v>
      </c>
      <c r="BE104" s="7">
        <f t="shared" ca="1" si="165"/>
        <v>0.18222424790835248</v>
      </c>
      <c r="BF104" s="7">
        <f t="shared" ca="1" si="165"/>
        <v>0.14597276577515361</v>
      </c>
      <c r="BG104" s="7">
        <f t="shared" ca="1" si="165"/>
        <v>0.14798328169853356</v>
      </c>
      <c r="BH104" s="7">
        <f t="shared" ca="1" si="165"/>
        <v>0.13753935593272823</v>
      </c>
      <c r="BI104" s="7">
        <f t="shared" ca="1" si="165"/>
        <v>0.14545798178865998</v>
      </c>
      <c r="BJ104" s="7">
        <f t="shared" ca="1" si="165"/>
        <v>0.14409012421926282</v>
      </c>
      <c r="BK104" s="7">
        <f t="shared" ca="1" si="165"/>
        <v>0.13431365447672963</v>
      </c>
      <c r="BL104" s="7">
        <f t="shared" ca="1" si="165"/>
        <v>0.13230005779706905</v>
      </c>
    </row>
    <row r="105" spans="1:64" x14ac:dyDescent="0.25">
      <c r="A105" s="5" t="s">
        <v>35</v>
      </c>
      <c r="B105" t="s">
        <v>399</v>
      </c>
      <c r="C105" s="7">
        <f ca="1">VLOOKUP($A105, INDIRECT("'"&amp;C102&amp;"'!A3:F220"), 5, FALSE)</f>
        <v>3.6363201447374371E-2</v>
      </c>
      <c r="D105" s="7">
        <f t="shared" ref="D105:BL105" ca="1" si="166">VLOOKUP($A105, INDIRECT("'"&amp;D102&amp;"'!A3:F220"), 5, FALSE)</f>
        <v>2.6654480040221973E-2</v>
      </c>
      <c r="E105" s="7">
        <f t="shared" ca="1" si="166"/>
        <v>3.1265839625845754E-2</v>
      </c>
      <c r="F105" s="7">
        <f t="shared" ca="1" si="166"/>
        <v>7.1424191686476901E-3</v>
      </c>
      <c r="G105" s="7">
        <f t="shared" ca="1" si="166"/>
        <v>-4.0000957374972945E-3</v>
      </c>
      <c r="H105" s="7">
        <f t="shared" ca="1" si="166"/>
        <v>-2.4497499660717764E-2</v>
      </c>
      <c r="I105" s="7">
        <f t="shared" ca="1" si="166"/>
        <v>-2.5652423103330824E-2</v>
      </c>
      <c r="J105" s="7">
        <f t="shared" ca="1" si="166"/>
        <v>-2.0802749822656841E-2</v>
      </c>
      <c r="K105" s="7">
        <f t="shared" ca="1" si="166"/>
        <v>-0.1500196107057882</v>
      </c>
      <c r="L105" s="7">
        <f t="shared" ca="1" si="166"/>
        <v>-0.16500815588332413</v>
      </c>
      <c r="M105" s="7">
        <f t="shared" ca="1" si="166"/>
        <v>-0.17328172995286961</v>
      </c>
      <c r="N105" s="7">
        <f t="shared" ca="1" si="166"/>
        <v>-0.15122221862992485</v>
      </c>
      <c r="O105" s="7">
        <f t="shared" ca="1" si="166"/>
        <v>-0.15061937698454941</v>
      </c>
      <c r="P105" s="7">
        <f t="shared" ca="1" si="166"/>
        <v>-0.12963501830966867</v>
      </c>
      <c r="Q105" s="7">
        <f t="shared" ca="1" si="166"/>
        <v>-0.13413286027236163</v>
      </c>
      <c r="R105" s="7">
        <f t="shared" ca="1" si="166"/>
        <v>-0.12437281600623508</v>
      </c>
      <c r="S105" s="7">
        <f t="shared" ca="1" si="166"/>
        <v>-0.12674910480856966</v>
      </c>
      <c r="T105" s="7">
        <f t="shared" ca="1" si="166"/>
        <v>-0.12841392891866518</v>
      </c>
      <c r="U105" s="7">
        <f ca="1">VLOOKUP($A105, INDIRECT("'"&amp;U102&amp;"'!A3:F220"), 5, FALSE)</f>
        <v>-0.12473569699943815</v>
      </c>
      <c r="V105" s="7">
        <f ca="1">VLOOKUP($A105, INDIRECT("'"&amp;V102&amp;"'!A3:F220"), 5, FALSE)</f>
        <v>-0.11844884721928614</v>
      </c>
      <c r="W105" s="7">
        <f ca="1">VLOOKUP($A105, INDIRECT("'"&amp;W102&amp;"'!A3:F220"), 5, FALSE)</f>
        <v>-0.12151693930991941</v>
      </c>
      <c r="X105" s="7">
        <f ca="1">VLOOKUP($A105, INDIRECT("'"&amp;X102&amp;"'!A3:F220"), 5, FALSE)</f>
        <v>-0.11235639819983492</v>
      </c>
      <c r="Y105" s="7">
        <f ca="1">VLOOKUP($A105, INDIRECT("'"&amp;Y102&amp;"'!A3:F220"), 5, FALSE)</f>
        <v>-0.13387985015420026</v>
      </c>
      <c r="Z105" s="7">
        <f t="shared" ref="Z105:BL105" ca="1" si="167">VLOOKUP($A105, INDIRECT("'"&amp;Z102&amp;"'!A3:F220"), 5, FALSE)</f>
        <v>-0.14575014652851229</v>
      </c>
      <c r="AA105" s="7">
        <f t="shared" ca="1" si="167"/>
        <v>-0.14603533077656281</v>
      </c>
      <c r="AB105" s="7">
        <f t="shared" ca="1" si="167"/>
        <v>-0.22315947111933832</v>
      </c>
      <c r="AC105" s="7">
        <f t="shared" ca="1" si="167"/>
        <v>-0.193644278846069</v>
      </c>
      <c r="AD105" s="7">
        <f t="shared" ca="1" si="167"/>
        <v>-0.17778973382944968</v>
      </c>
      <c r="AE105" s="7">
        <f t="shared" ca="1" si="167"/>
        <v>-0.16009201603608902</v>
      </c>
      <c r="AF105" s="7">
        <f t="shared" ca="1" si="167"/>
        <v>-0.1680053090892569</v>
      </c>
      <c r="AG105" s="7">
        <f t="shared" ca="1" si="167"/>
        <v>-0.15965048792233427</v>
      </c>
      <c r="AH105" s="7">
        <f t="shared" ca="1" si="167"/>
        <v>-0.16660819361733076</v>
      </c>
      <c r="AI105" s="7">
        <f t="shared" ca="1" si="167"/>
        <v>-0.1365820347791987</v>
      </c>
      <c r="AJ105" s="7">
        <f t="shared" ca="1" si="167"/>
        <v>-0.13327646110897309</v>
      </c>
      <c r="AK105" s="7">
        <f t="shared" ca="1" si="167"/>
        <v>-0.11778633257937313</v>
      </c>
      <c r="AL105" s="7">
        <f t="shared" ca="1" si="167"/>
        <v>-0.12127881871289423</v>
      </c>
      <c r="AM105" s="7">
        <f t="shared" ca="1" si="167"/>
        <v>-0.12755358082161861</v>
      </c>
      <c r="AN105" s="7">
        <f t="shared" ca="1" si="167"/>
        <v>-0.13392539158617353</v>
      </c>
      <c r="AO105" s="7">
        <f t="shared" ca="1" si="167"/>
        <v>-0.12112749406115064</v>
      </c>
      <c r="AP105" s="7">
        <f t="shared" ca="1" si="167"/>
        <v>-0.10696406027541727</v>
      </c>
      <c r="AQ105" s="7">
        <f t="shared" ca="1" si="167"/>
        <v>-6.8155552771195643E-2</v>
      </c>
      <c r="AR105" s="7">
        <f t="shared" ca="1" si="167"/>
        <v>-6.1907133073103693E-2</v>
      </c>
      <c r="AS105" s="7">
        <f t="shared" ca="1" si="167"/>
        <v>-6.1013549209583684E-2</v>
      </c>
      <c r="AT105" s="7">
        <f t="shared" ca="1" si="167"/>
        <v>-9.673203662326299E-2</v>
      </c>
      <c r="AU105" s="7">
        <f t="shared" ca="1" si="167"/>
        <v>-8.5142906541469415E-2</v>
      </c>
      <c r="AV105" s="7">
        <f t="shared" ca="1" si="167"/>
        <v>-0.11181677311208618</v>
      </c>
      <c r="AW105" s="7">
        <f t="shared" ca="1" si="167"/>
        <v>-0.13157781987499212</v>
      </c>
      <c r="AX105" s="7">
        <f t="shared" ca="1" si="167"/>
        <v>-0.13860145297651838</v>
      </c>
      <c r="AY105" s="7">
        <f t="shared" ca="1" si="167"/>
        <v>-0.14458812630289231</v>
      </c>
      <c r="AZ105" s="7">
        <f t="shared" ca="1" si="167"/>
        <v>-0.12797697545891948</v>
      </c>
      <c r="BA105" s="7">
        <f t="shared" ca="1" si="167"/>
        <v>-0.14201851329333121</v>
      </c>
      <c r="BB105" s="7">
        <f t="shared" ca="1" si="167"/>
        <v>-0.14290306131638528</v>
      </c>
      <c r="BC105" s="7">
        <f ca="1">VLOOKUP($A105, INDIRECT("'"&amp;BC102&amp;"'!A3:F220"), 5, FALSE)</f>
        <v>-0.15523308059365157</v>
      </c>
      <c r="BD105" s="7">
        <f t="shared" ref="BD105:BL105" ca="1" si="168">VLOOKUP($A105, INDIRECT("'"&amp;BD102&amp;"'!A3:F220"), 5, FALSE)</f>
        <v>-0.16349282000009682</v>
      </c>
      <c r="BE105" s="7">
        <f t="shared" ca="1" si="168"/>
        <v>-0.12232165756137406</v>
      </c>
      <c r="BF105" s="7">
        <f t="shared" ca="1" si="168"/>
        <v>-0.16192587905796807</v>
      </c>
      <c r="BG105" s="7">
        <f t="shared" ca="1" si="168"/>
        <v>-0.17325915718769477</v>
      </c>
      <c r="BH105" s="7">
        <f t="shared" ca="1" si="168"/>
        <v>-0.17326633641354985</v>
      </c>
      <c r="BI105" s="7">
        <f t="shared" ca="1" si="168"/>
        <v>-0.14619335341463158</v>
      </c>
      <c r="BJ105" s="7">
        <f t="shared" ca="1" si="168"/>
        <v>-0.17467530718913893</v>
      </c>
      <c r="BK105" s="7">
        <f t="shared" ca="1" si="168"/>
        <v>-0.16809221120113613</v>
      </c>
      <c r="BL105" s="7">
        <f t="shared" ca="1" si="168"/>
        <v>-0.18250404662031006</v>
      </c>
    </row>
    <row r="106" spans="1:64" x14ac:dyDescent="0.25">
      <c r="A106" s="5" t="s">
        <v>35</v>
      </c>
      <c r="B106" t="s">
        <v>400</v>
      </c>
      <c r="C106" s="7">
        <f ca="1">VLOOKUP($A106, INDIRECT("'"&amp;C102&amp;"'!A3:I220"), 9, FALSE)</f>
        <v>5.8371509997906287E-2</v>
      </c>
      <c r="D106" s="7">
        <f t="shared" ref="D106:BL106" ca="1" si="169">VLOOKUP($A106, INDIRECT("'"&amp;D102&amp;"'!A3:I220"), 9, FALSE)</f>
        <v>5.8371509997906287E-2</v>
      </c>
      <c r="E106" s="7">
        <f t="shared" ca="1" si="169"/>
        <v>5.8371509997906287E-2</v>
      </c>
      <c r="F106" s="7">
        <f t="shared" ca="1" si="169"/>
        <v>5.8371509997906287E-2</v>
      </c>
      <c r="G106" s="7">
        <f t="shared" ca="1" si="169"/>
        <v>5.9330390847498832E-2</v>
      </c>
      <c r="H106" s="7">
        <f t="shared" ca="1" si="169"/>
        <v>5.9330390847498832E-2</v>
      </c>
      <c r="I106" s="7">
        <f t="shared" ca="1" si="169"/>
        <v>5.9330390847498832E-2</v>
      </c>
      <c r="J106" s="7">
        <f t="shared" ca="1" si="169"/>
        <v>5.9330390847498832E-2</v>
      </c>
      <c r="K106" s="7">
        <f t="shared" ca="1" si="169"/>
        <v>6.4730827148411302E-2</v>
      </c>
      <c r="L106" s="7">
        <f t="shared" ca="1" si="169"/>
        <v>5.9330390847498832E-2</v>
      </c>
      <c r="M106" s="7">
        <f t="shared" ca="1" si="169"/>
        <v>5.9330390847498832E-2</v>
      </c>
      <c r="N106" s="7">
        <f t="shared" ca="1" si="169"/>
        <v>5.9330390847498832E-2</v>
      </c>
      <c r="O106" s="7">
        <f t="shared" ca="1" si="169"/>
        <v>5.9330390847498832E-2</v>
      </c>
      <c r="P106" s="7">
        <f t="shared" ca="1" si="169"/>
        <v>5.9330390847498832E-2</v>
      </c>
      <c r="Q106" s="7">
        <f t="shared" ca="1" si="169"/>
        <v>5.9330390847498832E-2</v>
      </c>
      <c r="R106" s="7">
        <f t="shared" ca="1" si="169"/>
        <v>5.9330390847498832E-2</v>
      </c>
      <c r="S106" s="7">
        <f t="shared" ca="1" si="169"/>
        <v>5.9330390847498832E-2</v>
      </c>
      <c r="T106" s="7">
        <f t="shared" ca="1" si="169"/>
        <v>5.9330390847498832E-2</v>
      </c>
      <c r="U106" s="7">
        <f ca="1">VLOOKUP($A106, INDIRECT("'"&amp;U102&amp;"'!A3:I220"), 9, FALSE)</f>
        <v>5.9330390847498832E-2</v>
      </c>
      <c r="V106" s="7">
        <f ca="1">VLOOKUP($A106, INDIRECT("'"&amp;V102&amp;"'!A3:I220"), 9, FALSE)</f>
        <v>5.9330390847498832E-2</v>
      </c>
      <c r="W106" s="7">
        <f ca="1">VLOOKUP($A106, INDIRECT("'"&amp;W102&amp;"'!A3:I220"), 9, FALSE)</f>
        <v>5.9330390847498832E-2</v>
      </c>
      <c r="X106" s="7">
        <f ca="1">VLOOKUP($A106, INDIRECT("'"&amp;X102&amp;"'!A3:I220"), 9, FALSE)</f>
        <v>5.9330390847498832E-2</v>
      </c>
      <c r="Y106" s="7">
        <f ca="1">VLOOKUP($A106, INDIRECT("'"&amp;Y102&amp;"'!A3:I220"), 9, FALSE)</f>
        <v>5.9330390847498832E-2</v>
      </c>
      <c r="Z106" s="7">
        <f t="shared" ref="Z106:BL106" ca="1" si="170">VLOOKUP($A106, INDIRECT("'"&amp;Z102&amp;"'!A3:I220"), 9, FALSE)</f>
        <v>5.9330390847498832E-2</v>
      </c>
      <c r="AA106" s="7">
        <f t="shared" ca="1" si="170"/>
        <v>5.9330390847498832E-2</v>
      </c>
      <c r="AB106" s="7">
        <f t="shared" ca="1" si="170"/>
        <v>5.9330390847498832E-2</v>
      </c>
      <c r="AC106" s="7">
        <f t="shared" ca="1" si="170"/>
        <v>5.9330390847498832E-2</v>
      </c>
      <c r="AD106" s="7">
        <f t="shared" ca="1" si="170"/>
        <v>5.9330390847498832E-2</v>
      </c>
      <c r="AE106" s="7">
        <f t="shared" ca="1" si="170"/>
        <v>5.9330390847498832E-2</v>
      </c>
      <c r="AF106" s="7">
        <f t="shared" ca="1" si="170"/>
        <v>5.9330390847498832E-2</v>
      </c>
      <c r="AG106" s="7">
        <f t="shared" ca="1" si="170"/>
        <v>5.9330390847498832E-2</v>
      </c>
      <c r="AH106" s="7">
        <f t="shared" ca="1" si="170"/>
        <v>5.9330390847498832E-2</v>
      </c>
      <c r="AI106" s="7">
        <f t="shared" ca="1" si="170"/>
        <v>5.9330390847498832E-2</v>
      </c>
      <c r="AJ106" s="7">
        <f t="shared" ca="1" si="170"/>
        <v>5.9330390847498832E-2</v>
      </c>
      <c r="AK106" s="7">
        <f t="shared" ca="1" si="170"/>
        <v>5.9330390847498832E-2</v>
      </c>
      <c r="AL106" s="7">
        <f t="shared" ca="1" si="170"/>
        <v>5.9330390847498832E-2</v>
      </c>
      <c r="AM106" s="7">
        <f t="shared" ca="1" si="170"/>
        <v>5.9330390847498832E-2</v>
      </c>
      <c r="AN106" s="7">
        <f t="shared" ca="1" si="170"/>
        <v>5.9330390847498832E-2</v>
      </c>
      <c r="AO106" s="7">
        <f t="shared" ca="1" si="170"/>
        <v>5.9330390847498832E-2</v>
      </c>
      <c r="AP106" s="7">
        <f t="shared" ca="1" si="170"/>
        <v>5.9330390847498832E-2</v>
      </c>
      <c r="AQ106" s="7">
        <f t="shared" ca="1" si="170"/>
        <v>5.9330390847498832E-2</v>
      </c>
      <c r="AR106" s="7">
        <f t="shared" ca="1" si="170"/>
        <v>5.9330390847498832E-2</v>
      </c>
      <c r="AS106" s="7">
        <f t="shared" ca="1" si="170"/>
        <v>5.9330390847498832E-2</v>
      </c>
      <c r="AT106" s="7">
        <f t="shared" ca="1" si="170"/>
        <v>5.9330390847498832E-2</v>
      </c>
      <c r="AU106" s="7">
        <f t="shared" ca="1" si="170"/>
        <v>5.9330390847498832E-2</v>
      </c>
      <c r="AV106" s="7">
        <f t="shared" ca="1" si="170"/>
        <v>5.9330390847498832E-2</v>
      </c>
      <c r="AW106" s="7">
        <f t="shared" ca="1" si="170"/>
        <v>5.9330390847498832E-2</v>
      </c>
      <c r="AX106" s="7">
        <f t="shared" ca="1" si="170"/>
        <v>5.9330390847498832E-2</v>
      </c>
      <c r="AY106" s="7">
        <f t="shared" ca="1" si="170"/>
        <v>5.9330390847498832E-2</v>
      </c>
      <c r="AZ106" s="7">
        <f t="shared" ca="1" si="170"/>
        <v>9.4359407424938174E-2</v>
      </c>
      <c r="BA106" s="7">
        <f t="shared" ca="1" si="170"/>
        <v>9.4359407424938174E-2</v>
      </c>
      <c r="BB106" s="7">
        <f t="shared" ca="1" si="170"/>
        <v>9.4359407424938174E-2</v>
      </c>
      <c r="BC106" s="7">
        <f ca="1">VLOOKUP($A106, INDIRECT("'"&amp;BC102&amp;"'!A3:I220"), 9, FALSE)</f>
        <v>9.4359407424938174E-2</v>
      </c>
      <c r="BD106" s="7">
        <f t="shared" ref="BD106:BL106" ca="1" si="171">VLOOKUP($A106, INDIRECT("'"&amp;BD102&amp;"'!A3:I220"), 9, FALSE)</f>
        <v>9.4359407424938174E-2</v>
      </c>
      <c r="BE106" s="7">
        <f t="shared" ca="1" si="171"/>
        <v>9.4359407424938174E-2</v>
      </c>
      <c r="BF106" s="7">
        <f t="shared" ca="1" si="171"/>
        <v>9.4359407424938174E-2</v>
      </c>
      <c r="BG106" s="7">
        <f t="shared" ca="1" si="171"/>
        <v>9.4359407424938174E-2</v>
      </c>
      <c r="BH106" s="7">
        <f t="shared" ca="1" si="171"/>
        <v>9.4359407424938174E-2</v>
      </c>
      <c r="BI106" s="7">
        <f t="shared" ca="1" si="171"/>
        <v>9.4359407424938174E-2</v>
      </c>
      <c r="BJ106" s="7">
        <f t="shared" ca="1" si="171"/>
        <v>9.4359407424938174E-2</v>
      </c>
      <c r="BK106" s="7">
        <f t="shared" ca="1" si="171"/>
        <v>7.7519112949040167E-2</v>
      </c>
      <c r="BL106" s="7">
        <f t="shared" ca="1" si="171"/>
        <v>7.7519112949040167E-2</v>
      </c>
    </row>
    <row r="107" spans="1:64" x14ac:dyDescent="0.25">
      <c r="C107" s="2" t="s">
        <v>338</v>
      </c>
      <c r="D107" s="2" t="s">
        <v>339</v>
      </c>
      <c r="E107" s="2" t="s">
        <v>337</v>
      </c>
      <c r="F107" s="2" t="s">
        <v>340</v>
      </c>
      <c r="G107" s="2" t="s">
        <v>342</v>
      </c>
      <c r="H107" s="2" t="s">
        <v>343</v>
      </c>
      <c r="I107" s="2" t="s">
        <v>344</v>
      </c>
      <c r="J107" s="2" t="s">
        <v>345</v>
      </c>
      <c r="K107" s="2" t="s">
        <v>346</v>
      </c>
      <c r="L107" s="2" t="s">
        <v>347</v>
      </c>
      <c r="M107" s="2" t="s">
        <v>348</v>
      </c>
      <c r="N107" s="2" t="s">
        <v>349</v>
      </c>
      <c r="O107" s="2" t="s">
        <v>350</v>
      </c>
      <c r="P107" s="2" t="s">
        <v>351</v>
      </c>
      <c r="Q107" s="2" t="s">
        <v>352</v>
      </c>
      <c r="R107" s="2" t="s">
        <v>353</v>
      </c>
      <c r="S107" s="2" t="s">
        <v>354</v>
      </c>
      <c r="T107" s="2" t="s">
        <v>355</v>
      </c>
      <c r="U107" s="2" t="s">
        <v>434</v>
      </c>
      <c r="V107" s="2" t="s">
        <v>356</v>
      </c>
      <c r="W107" s="2" t="s">
        <v>357</v>
      </c>
      <c r="X107" s="2" t="s">
        <v>358</v>
      </c>
      <c r="Y107" s="2" t="s">
        <v>435</v>
      </c>
      <c r="Z107" s="2" t="s">
        <v>359</v>
      </c>
      <c r="AA107" s="2" t="s">
        <v>360</v>
      </c>
      <c r="AB107" s="2" t="s">
        <v>361</v>
      </c>
      <c r="AC107" s="2" t="s">
        <v>362</v>
      </c>
      <c r="AD107" s="2" t="s">
        <v>363</v>
      </c>
      <c r="AE107" s="2" t="s">
        <v>364</v>
      </c>
      <c r="AF107" s="2" t="s">
        <v>365</v>
      </c>
      <c r="AG107" s="2" t="s">
        <v>366</v>
      </c>
      <c r="AH107" s="2" t="s">
        <v>367</v>
      </c>
      <c r="AI107" s="2" t="s">
        <v>368</v>
      </c>
      <c r="AJ107" s="2" t="s">
        <v>369</v>
      </c>
      <c r="AK107" s="2" t="s">
        <v>370</v>
      </c>
      <c r="AL107" s="2" t="s">
        <v>371</v>
      </c>
      <c r="AM107" s="2" t="s">
        <v>372</v>
      </c>
      <c r="AN107" s="2" t="s">
        <v>373</v>
      </c>
      <c r="AO107" s="2" t="s">
        <v>374</v>
      </c>
      <c r="AP107" s="2" t="s">
        <v>375</v>
      </c>
      <c r="AQ107" s="2" t="s">
        <v>376</v>
      </c>
      <c r="AR107" s="2" t="s">
        <v>377</v>
      </c>
      <c r="AS107" s="2" t="s">
        <v>378</v>
      </c>
      <c r="AT107" s="2" t="s">
        <v>379</v>
      </c>
      <c r="AU107" s="2" t="s">
        <v>380</v>
      </c>
      <c r="AV107" s="2" t="s">
        <v>381</v>
      </c>
      <c r="AW107" s="2" t="s">
        <v>382</v>
      </c>
      <c r="AX107" s="2" t="s">
        <v>383</v>
      </c>
      <c r="AY107" s="2" t="s">
        <v>384</v>
      </c>
      <c r="AZ107" s="2" t="s">
        <v>385</v>
      </c>
      <c r="BA107" s="2" t="s">
        <v>386</v>
      </c>
      <c r="BB107" s="2" t="s">
        <v>387</v>
      </c>
      <c r="BC107" s="2" t="s">
        <v>432</v>
      </c>
      <c r="BD107" s="2" t="s">
        <v>388</v>
      </c>
      <c r="BE107" s="2" t="s">
        <v>389</v>
      </c>
      <c r="BF107" s="2" t="s">
        <v>390</v>
      </c>
      <c r="BG107" s="2" t="s">
        <v>391</v>
      </c>
      <c r="BH107" s="2" t="s">
        <v>392</v>
      </c>
      <c r="BI107" s="2" t="s">
        <v>393</v>
      </c>
      <c r="BJ107" s="2" t="s">
        <v>394</v>
      </c>
      <c r="BK107" s="2" t="s">
        <v>395</v>
      </c>
      <c r="BL107" s="2" t="s">
        <v>396</v>
      </c>
    </row>
    <row r="108" spans="1:64" x14ac:dyDescent="0.25">
      <c r="A108" s="5" t="s">
        <v>36</v>
      </c>
      <c r="B108" t="s">
        <v>398</v>
      </c>
      <c r="C108" s="7">
        <f t="shared" ref="C108:BL108" ca="1" si="172">VLOOKUP($A108, INDIRECT("'"&amp;C107&amp;"'!A3:F220"), 2, FALSE)</f>
        <v>5.3240977220267716E-2</v>
      </c>
      <c r="D108" s="7">
        <f t="shared" ca="1" si="172"/>
        <v>5.9318826125359103E-2</v>
      </c>
      <c r="E108" s="7">
        <f t="shared" ca="1" si="172"/>
        <v>7.91906238916395E-2</v>
      </c>
      <c r="F108" s="7">
        <f t="shared" ca="1" si="172"/>
        <v>8.1824827316957102E-2</v>
      </c>
      <c r="G108" s="7">
        <f t="shared" ca="1" si="172"/>
        <v>7.8037951434303407E-2</v>
      </c>
      <c r="H108" s="7">
        <f t="shared" ca="1" si="172"/>
        <v>8.3864179576592271E-2</v>
      </c>
      <c r="I108" s="7">
        <f t="shared" ca="1" si="172"/>
        <v>8.1402427628629079E-2</v>
      </c>
      <c r="J108" s="7">
        <f t="shared" ca="1" si="172"/>
        <v>8.0449042446956373E-2</v>
      </c>
      <c r="K108" s="7">
        <f t="shared" ca="1" si="172"/>
        <v>0.10056797768703379</v>
      </c>
      <c r="L108" s="7">
        <f t="shared" ca="1" si="172"/>
        <v>0.10308069376698317</v>
      </c>
      <c r="M108" s="7">
        <f t="shared" ca="1" si="172"/>
        <v>0.1084790303470826</v>
      </c>
      <c r="N108" s="7">
        <f t="shared" ca="1" si="172"/>
        <v>0.11250981108383006</v>
      </c>
      <c r="O108" s="7">
        <f t="shared" ca="1" si="172"/>
        <v>0.10751682027223358</v>
      </c>
      <c r="P108" s="7">
        <f t="shared" ca="1" si="172"/>
        <v>0.11118308123942262</v>
      </c>
      <c r="Q108" s="7">
        <f t="shared" ca="1" si="172"/>
        <v>0.11157223481996953</v>
      </c>
      <c r="R108" s="7">
        <f t="shared" ca="1" si="172"/>
        <v>0.11049288420375114</v>
      </c>
      <c r="S108" s="7">
        <f t="shared" ca="1" si="172"/>
        <v>0.1049159063335371</v>
      </c>
      <c r="T108" s="7">
        <f t="shared" ca="1" si="172"/>
        <v>0.11048120342871703</v>
      </c>
      <c r="U108" s="7">
        <f t="shared" ca="1" si="172"/>
        <v>0.11866775066638643</v>
      </c>
      <c r="V108" s="7">
        <f t="shared" ca="1" si="172"/>
        <v>0.12118341293058488</v>
      </c>
      <c r="W108" s="7">
        <f t="shared" ca="1" si="172"/>
        <v>0.11392641987162505</v>
      </c>
      <c r="X108" s="7">
        <f t="shared" ca="1" si="172"/>
        <v>0.19179064042773683</v>
      </c>
      <c r="Y108" s="7">
        <f t="shared" ca="1" si="172"/>
        <v>0.18691691183184281</v>
      </c>
      <c r="Z108" s="7">
        <f t="shared" ca="1" si="172"/>
        <v>0.19062349253944788</v>
      </c>
      <c r="AA108" s="7">
        <f t="shared" ca="1" si="172"/>
        <v>0.20208510684749861</v>
      </c>
      <c r="AB108" s="7">
        <f t="shared" ca="1" si="172"/>
        <v>0.22977365136076081</v>
      </c>
      <c r="AC108" s="7">
        <f t="shared" ca="1" si="172"/>
        <v>0.22031886906077086</v>
      </c>
      <c r="AD108" s="7">
        <f t="shared" ca="1" si="172"/>
        <v>0.22504099138005715</v>
      </c>
      <c r="AE108" s="7">
        <f t="shared" ca="1" si="172"/>
        <v>0.21695763934291359</v>
      </c>
      <c r="AF108" s="7">
        <f t="shared" ca="1" si="172"/>
        <v>0.22661242213201685</v>
      </c>
      <c r="AG108" s="7">
        <f t="shared" ca="1" si="172"/>
        <v>0.21361902398879121</v>
      </c>
      <c r="AH108" s="7">
        <f t="shared" ca="1" si="172"/>
        <v>0.2183845975161269</v>
      </c>
      <c r="AI108" s="7">
        <f t="shared" ca="1" si="172"/>
        <v>0.20456102988632238</v>
      </c>
      <c r="AJ108" s="7">
        <f t="shared" ca="1" si="172"/>
        <v>0.22222180000576988</v>
      </c>
      <c r="AK108" s="7">
        <f t="shared" ca="1" si="172"/>
        <v>0.22084462982215114</v>
      </c>
      <c r="AL108" s="7">
        <f t="shared" ca="1" si="172"/>
        <v>0.21709393429023133</v>
      </c>
      <c r="AM108" s="7">
        <f t="shared" ca="1" si="172"/>
        <v>0.22122436124284639</v>
      </c>
      <c r="AN108" s="7">
        <f t="shared" ca="1" si="172"/>
        <v>0.22433310539148396</v>
      </c>
      <c r="AO108" s="7">
        <f t="shared" ca="1" si="172"/>
        <v>0.21463712628390264</v>
      </c>
      <c r="AP108" s="7">
        <f t="shared" ca="1" si="172"/>
        <v>0.21622309544390683</v>
      </c>
      <c r="AQ108" s="7">
        <f t="shared" ca="1" si="172"/>
        <v>0.21246365318794533</v>
      </c>
      <c r="AR108" s="7">
        <f t="shared" ca="1" si="172"/>
        <v>0.22099884049954674</v>
      </c>
      <c r="AS108" s="7">
        <f t="shared" ca="1" si="172"/>
        <v>0.20723659136774022</v>
      </c>
      <c r="AT108" s="7">
        <f t="shared" ca="1" si="172"/>
        <v>0.21190182954517456</v>
      </c>
      <c r="AU108" s="7">
        <f t="shared" ca="1" si="172"/>
        <v>0.22056116919381411</v>
      </c>
      <c r="AV108" s="7">
        <f t="shared" ca="1" si="172"/>
        <v>0.23115156608734097</v>
      </c>
      <c r="AW108" s="7">
        <f t="shared" ca="1" si="172"/>
        <v>0.24376610775569088</v>
      </c>
      <c r="AX108" s="7">
        <f t="shared" ca="1" si="172"/>
        <v>0.24594633186360776</v>
      </c>
      <c r="AY108" s="7">
        <f t="shared" ca="1" si="172"/>
        <v>0.23214931480153334</v>
      </c>
      <c r="AZ108" s="7">
        <f t="shared" ca="1" si="172"/>
        <v>0.23008984785837769</v>
      </c>
      <c r="BA108" s="7">
        <f t="shared" ca="1" si="172"/>
        <v>0.24350853052343124</v>
      </c>
      <c r="BB108" s="7">
        <f t="shared" ca="1" si="172"/>
        <v>0.24780268282580065</v>
      </c>
      <c r="BC108" s="7">
        <f t="shared" ca="1" si="172"/>
        <v>0.25675244995408641</v>
      </c>
      <c r="BD108" s="7">
        <f t="shared" ca="1" si="172"/>
        <v>0.24661129737836496</v>
      </c>
      <c r="BE108" s="7">
        <f t="shared" ca="1" si="172"/>
        <v>0.24261628319822448</v>
      </c>
      <c r="BF108" s="7">
        <f t="shared" ca="1" si="172"/>
        <v>0.24883895070925097</v>
      </c>
      <c r="BG108" s="7">
        <f t="shared" ca="1" si="172"/>
        <v>0.26303015069226088</v>
      </c>
      <c r="BH108" s="7">
        <f t="shared" ca="1" si="172"/>
        <v>0.26629869681225982</v>
      </c>
      <c r="BI108" s="7">
        <f t="shared" ca="1" si="172"/>
        <v>0.25269225974870041</v>
      </c>
      <c r="BJ108" s="7">
        <f t="shared" ca="1" si="172"/>
        <v>0.25191543379729703</v>
      </c>
      <c r="BK108" s="7">
        <f t="shared" ca="1" si="172"/>
        <v>0.25062431535849455</v>
      </c>
      <c r="BL108" s="7">
        <f t="shared" ca="1" si="172"/>
        <v>0.24290110659847131</v>
      </c>
    </row>
    <row r="109" spans="1:64" x14ac:dyDescent="0.25">
      <c r="A109" s="5" t="s">
        <v>36</v>
      </c>
      <c r="B109" t="s">
        <v>397</v>
      </c>
      <c r="C109" s="7">
        <f ca="1">VLOOKUP($A109, INDIRECT("'"&amp;C107&amp;"'!A3:F220"), 3, FALSE)</f>
        <v>0.12029633157624016</v>
      </c>
      <c r="D109" s="7">
        <f t="shared" ref="D109:BL109" ca="1" si="173">VLOOKUP($A109, INDIRECT("'"&amp;D107&amp;"'!A3:F220"), 3, FALSE)</f>
        <v>0.12290343968077615</v>
      </c>
      <c r="E109" s="7">
        <f t="shared" ca="1" si="173"/>
        <v>0.12419931700111414</v>
      </c>
      <c r="F109" s="7">
        <f t="shared" ca="1" si="173"/>
        <v>0.11991410389616328</v>
      </c>
      <c r="G109" s="7">
        <f t="shared" ca="1" si="173"/>
        <v>0.11148799968283861</v>
      </c>
      <c r="H109" s="7">
        <f t="shared" ca="1" si="173"/>
        <v>0.10659967988646395</v>
      </c>
      <c r="I109" s="7">
        <f t="shared" ca="1" si="173"/>
        <v>0.10368790798857538</v>
      </c>
      <c r="J109" s="7">
        <f t="shared" ca="1" si="173"/>
        <v>0.10123577854684784</v>
      </c>
      <c r="K109" s="7">
        <f t="shared" ca="1" si="173"/>
        <v>6.4282230579383676E-2</v>
      </c>
      <c r="L109" s="7">
        <f t="shared" ca="1" si="173"/>
        <v>5.89910555333698E-2</v>
      </c>
      <c r="M109" s="7">
        <f t="shared" ca="1" si="173"/>
        <v>5.9540764822526272E-2</v>
      </c>
      <c r="N109" s="7">
        <f t="shared" ca="1" si="173"/>
        <v>5.6720564644955861E-2</v>
      </c>
      <c r="O109" s="7">
        <f t="shared" ca="1" si="173"/>
        <v>5.4349650515848155E-2</v>
      </c>
      <c r="P109" s="7">
        <f t="shared" ca="1" si="173"/>
        <v>5.585694648860174E-2</v>
      </c>
      <c r="Q109" s="7">
        <f t="shared" ca="1" si="173"/>
        <v>5.172191060985868E-2</v>
      </c>
      <c r="R109" s="7">
        <f t="shared" ca="1" si="173"/>
        <v>5.3659330787497635E-2</v>
      </c>
      <c r="S109" s="7">
        <f t="shared" ca="1" si="173"/>
        <v>5.4731435307274895E-2</v>
      </c>
      <c r="T109" s="7">
        <f t="shared" ca="1" si="173"/>
        <v>5.1280913558799782E-2</v>
      </c>
      <c r="U109" s="7">
        <f ca="1">VLOOKUP($A109, INDIRECT("'"&amp;U107&amp;"'!A3:F220"), 3, FALSE)</f>
        <v>5.2956294193975809E-2</v>
      </c>
      <c r="V109" s="7">
        <f ca="1">VLOOKUP($A109, INDIRECT("'"&amp;V107&amp;"'!A3:F220"), 3, FALSE)</f>
        <v>4.9265609330136108E-2</v>
      </c>
      <c r="W109" s="7">
        <f ca="1">VLOOKUP($A109, INDIRECT("'"&amp;W107&amp;"'!A3:F220"), 3, FALSE)</f>
        <v>5.1026539407682835E-2</v>
      </c>
      <c r="X109" s="7">
        <f ca="1">VLOOKUP($A109, INDIRECT("'"&amp;X107&amp;"'!A3:F220"), 3, FALSE)</f>
        <v>5.3171955294008207E-2</v>
      </c>
      <c r="Y109" s="7">
        <f ca="1">VLOOKUP($A109, INDIRECT("'"&amp;Y107&amp;"'!A3:F220"), 3, FALSE)</f>
        <v>4.6142247618118797E-2</v>
      </c>
      <c r="Z109" s="7">
        <f t="shared" ref="Z109:BL109" ca="1" si="174">VLOOKUP($A109, INDIRECT("'"&amp;Z107&amp;"'!A3:F220"), 3, FALSE)</f>
        <v>4.6725068981596375E-2</v>
      </c>
      <c r="AA109" s="7">
        <f t="shared" ca="1" si="174"/>
        <v>4.5047281843318757E-2</v>
      </c>
      <c r="AB109" s="7">
        <f t="shared" ca="1" si="174"/>
        <v>4.225151883436333E-2</v>
      </c>
      <c r="AC109" s="7">
        <f t="shared" ca="1" si="174"/>
        <v>4.6372991345166016E-2</v>
      </c>
      <c r="AD109" s="7">
        <f t="shared" ca="1" si="174"/>
        <v>4.7058240629122394E-2</v>
      </c>
      <c r="AE109" s="7">
        <f t="shared" ca="1" si="174"/>
        <v>4.6615482033332975E-2</v>
      </c>
      <c r="AF109" s="7">
        <f t="shared" ca="1" si="174"/>
        <v>4.6120390129070467E-2</v>
      </c>
      <c r="AG109" s="7">
        <f t="shared" ca="1" si="174"/>
        <v>4.920407895250517E-2</v>
      </c>
      <c r="AH109" s="7">
        <f t="shared" ca="1" si="174"/>
        <v>5.140389584160137E-2</v>
      </c>
      <c r="AI109" s="7">
        <f t="shared" ca="1" si="174"/>
        <v>5.3407511272247306E-2</v>
      </c>
      <c r="AJ109" s="7">
        <f t="shared" ca="1" si="174"/>
        <v>5.3667200300845111E-2</v>
      </c>
      <c r="AK109" s="7">
        <f t="shared" ca="1" si="174"/>
        <v>5.4999880050236476E-2</v>
      </c>
      <c r="AL109" s="7">
        <f t="shared" ca="1" si="174"/>
        <v>5.5360673912340723E-2</v>
      </c>
      <c r="AM109" s="7">
        <f t="shared" ca="1" si="174"/>
        <v>5.2157322677264646E-2</v>
      </c>
      <c r="AN109" s="7">
        <f t="shared" ca="1" si="174"/>
        <v>5.1298437236278381E-2</v>
      </c>
      <c r="AO109" s="7">
        <f t="shared" ca="1" si="174"/>
        <v>5.2551707907734301E-2</v>
      </c>
      <c r="AP109" s="7">
        <f t="shared" ca="1" si="174"/>
        <v>5.8327649497741087E-2</v>
      </c>
      <c r="AQ109" s="7">
        <f t="shared" ca="1" si="174"/>
        <v>7.4037243174474771E-2</v>
      </c>
      <c r="AR109" s="7">
        <f t="shared" ca="1" si="174"/>
        <v>7.4718492441334453E-2</v>
      </c>
      <c r="AS109" s="7">
        <f t="shared" ca="1" si="174"/>
        <v>7.5880132123873928E-2</v>
      </c>
      <c r="AT109" s="7">
        <f t="shared" ca="1" si="174"/>
        <v>7.5798207547710328E-2</v>
      </c>
      <c r="AU109" s="7">
        <f t="shared" ca="1" si="174"/>
        <v>7.7828748895536329E-2</v>
      </c>
      <c r="AV109" s="7">
        <f t="shared" ca="1" si="174"/>
        <v>7.8443842024073993E-2</v>
      </c>
      <c r="AW109" s="7">
        <f t="shared" ca="1" si="174"/>
        <v>7.9254891624824075E-2</v>
      </c>
      <c r="AX109" s="7">
        <f t="shared" ca="1" si="174"/>
        <v>7.6517169863483156E-2</v>
      </c>
      <c r="AY109" s="7">
        <f t="shared" ca="1" si="174"/>
        <v>7.5748420057432944E-2</v>
      </c>
      <c r="AZ109" s="7">
        <f t="shared" ca="1" si="174"/>
        <v>7.0276511455339488E-2</v>
      </c>
      <c r="BA109" s="7">
        <f t="shared" ca="1" si="174"/>
        <v>7.5744922779800883E-2</v>
      </c>
      <c r="BB109" s="7">
        <f t="shared" ca="1" si="174"/>
        <v>7.8982810342800192E-2</v>
      </c>
      <c r="BC109" s="7">
        <f ca="1">VLOOKUP($A109, INDIRECT("'"&amp;BC107&amp;"'!A3:F220"), 3, FALSE)</f>
        <v>8.2345068844650565E-2</v>
      </c>
      <c r="BD109" s="7">
        <f t="shared" ref="BD109:BL109" ca="1" si="175">VLOOKUP($A109, INDIRECT("'"&amp;BD107&amp;"'!A3:F220"), 3, FALSE)</f>
        <v>8.2039665108957938E-2</v>
      </c>
      <c r="BE109" s="7">
        <f t="shared" ca="1" si="175"/>
        <v>0.10202184468530072</v>
      </c>
      <c r="BF109" s="7">
        <f t="shared" ca="1" si="175"/>
        <v>7.9478826463124624E-2</v>
      </c>
      <c r="BG109" s="7">
        <f t="shared" ca="1" si="175"/>
        <v>7.3956346229966066E-2</v>
      </c>
      <c r="BH109" s="7">
        <f t="shared" ca="1" si="175"/>
        <v>8.3885474021121134E-2</v>
      </c>
      <c r="BI109" s="7">
        <f t="shared" ca="1" si="175"/>
        <v>7.8763982874757707E-2</v>
      </c>
      <c r="BJ109" s="7">
        <f t="shared" ca="1" si="175"/>
        <v>7.8602239209423955E-2</v>
      </c>
      <c r="BK109" s="7">
        <f t="shared" ca="1" si="175"/>
        <v>7.5024882719125385E-2</v>
      </c>
      <c r="BL109" s="7">
        <f t="shared" ca="1" si="175"/>
        <v>7.4107379657307126E-2</v>
      </c>
    </row>
    <row r="110" spans="1:64" x14ac:dyDescent="0.25">
      <c r="A110" s="5" t="s">
        <v>36</v>
      </c>
      <c r="B110" t="s">
        <v>399</v>
      </c>
      <c r="C110" s="7">
        <f ca="1">VLOOKUP($A110, INDIRECT("'"&amp;C107&amp;"'!A3:F220"), 5, FALSE)</f>
        <v>6.7055354355972444E-2</v>
      </c>
      <c r="D110" s="7">
        <f t="shared" ref="D110:BL110" ca="1" si="176">VLOOKUP($A110, INDIRECT("'"&amp;D107&amp;"'!A3:F220"), 5, FALSE)</f>
        <v>6.3584613555417044E-2</v>
      </c>
      <c r="E110" s="7">
        <f t="shared" ca="1" si="176"/>
        <v>4.500869310947464E-2</v>
      </c>
      <c r="F110" s="7">
        <f t="shared" ca="1" si="176"/>
        <v>3.8089276579206174E-2</v>
      </c>
      <c r="G110" s="7">
        <f t="shared" ca="1" si="176"/>
        <v>3.3450048248535202E-2</v>
      </c>
      <c r="H110" s="7">
        <f t="shared" ca="1" si="176"/>
        <v>2.2735500309871676E-2</v>
      </c>
      <c r="I110" s="7">
        <f t="shared" ca="1" si="176"/>
        <v>2.2285480359946305E-2</v>
      </c>
      <c r="J110" s="7">
        <f t="shared" ca="1" si="176"/>
        <v>2.078673609989147E-2</v>
      </c>
      <c r="K110" s="7">
        <f t="shared" ca="1" si="176"/>
        <v>-3.6285747107650118E-2</v>
      </c>
      <c r="L110" s="7">
        <f t="shared" ca="1" si="176"/>
        <v>-4.4089638233613372E-2</v>
      </c>
      <c r="M110" s="7">
        <f t="shared" ca="1" si="176"/>
        <v>-4.8938265524556331E-2</v>
      </c>
      <c r="N110" s="7">
        <f t="shared" ca="1" si="176"/>
        <v>-5.5789246438874195E-2</v>
      </c>
      <c r="O110" s="7">
        <f t="shared" ca="1" si="176"/>
        <v>-5.3167169756385427E-2</v>
      </c>
      <c r="P110" s="7">
        <f t="shared" ca="1" si="176"/>
        <v>-5.5326134750820884E-2</v>
      </c>
      <c r="Q110" s="7">
        <f t="shared" ca="1" si="176"/>
        <v>-5.9850324210110849E-2</v>
      </c>
      <c r="R110" s="7">
        <f t="shared" ca="1" si="176"/>
        <v>-5.6833553416253506E-2</v>
      </c>
      <c r="S110" s="7">
        <f t="shared" ca="1" si="176"/>
        <v>-5.0184471026262209E-2</v>
      </c>
      <c r="T110" s="7">
        <f t="shared" ca="1" si="176"/>
        <v>-5.9200289869917253E-2</v>
      </c>
      <c r="U110" s="7">
        <f ca="1">VLOOKUP($A110, INDIRECT("'"&amp;U107&amp;"'!A3:F220"), 5, FALSE)</f>
        <v>-6.5711456472410626E-2</v>
      </c>
      <c r="V110" s="7">
        <f ca="1">VLOOKUP($A110, INDIRECT("'"&amp;V107&amp;"'!A3:F220"), 5, FALSE)</f>
        <v>-7.1917803600448776E-2</v>
      </c>
      <c r="W110" s="7">
        <f ca="1">VLOOKUP($A110, INDIRECT("'"&amp;W107&amp;"'!A3:F220"), 5, FALSE)</f>
        <v>-6.2899880463942209E-2</v>
      </c>
      <c r="X110" s="7">
        <f ca="1">VLOOKUP($A110, INDIRECT("'"&amp;X107&amp;"'!A3:F220"), 5, FALSE)</f>
        <v>-0.13861868513372863</v>
      </c>
      <c r="Y110" s="7">
        <f ca="1">VLOOKUP($A110, INDIRECT("'"&amp;Y107&amp;"'!A3:F220"), 5, FALSE)</f>
        <v>-0.140774664213724</v>
      </c>
      <c r="Z110" s="7">
        <f t="shared" ref="Z110:BL110" ca="1" si="177">VLOOKUP($A110, INDIRECT("'"&amp;Z107&amp;"'!A3:F220"), 5, FALSE)</f>
        <v>-0.14389842355785151</v>
      </c>
      <c r="AA110" s="7">
        <f t="shared" ca="1" si="177"/>
        <v>-0.15703782500417984</v>
      </c>
      <c r="AB110" s="7">
        <f t="shared" ca="1" si="177"/>
        <v>-0.18752213252639749</v>
      </c>
      <c r="AC110" s="7">
        <f t="shared" ca="1" si="177"/>
        <v>-0.17394587771560485</v>
      </c>
      <c r="AD110" s="7">
        <f t="shared" ca="1" si="177"/>
        <v>-0.17798275075093475</v>
      </c>
      <c r="AE110" s="7">
        <f t="shared" ca="1" si="177"/>
        <v>-0.17034215730958063</v>
      </c>
      <c r="AF110" s="7">
        <f t="shared" ca="1" si="177"/>
        <v>-0.18049203200294639</v>
      </c>
      <c r="AG110" s="7">
        <f t="shared" ca="1" si="177"/>
        <v>-0.16441494503628604</v>
      </c>
      <c r="AH110" s="7">
        <f t="shared" ca="1" si="177"/>
        <v>-0.16698070167452553</v>
      </c>
      <c r="AI110" s="7">
        <f t="shared" ca="1" si="177"/>
        <v>-0.15115351861407508</v>
      </c>
      <c r="AJ110" s="7">
        <f t="shared" ca="1" si="177"/>
        <v>-0.16855459970492476</v>
      </c>
      <c r="AK110" s="7">
        <f t="shared" ca="1" si="177"/>
        <v>-0.16584474977191466</v>
      </c>
      <c r="AL110" s="7">
        <f t="shared" ca="1" si="177"/>
        <v>-0.1617332603778906</v>
      </c>
      <c r="AM110" s="7">
        <f t="shared" ca="1" si="177"/>
        <v>-0.16906703856558175</v>
      </c>
      <c r="AN110" s="7">
        <f t="shared" ca="1" si="177"/>
        <v>-0.17303466815520557</v>
      </c>
      <c r="AO110" s="7">
        <f t="shared" ca="1" si="177"/>
        <v>-0.16208541837616833</v>
      </c>
      <c r="AP110" s="7">
        <f t="shared" ca="1" si="177"/>
        <v>-0.15789544594616575</v>
      </c>
      <c r="AQ110" s="7">
        <f t="shared" ca="1" si="177"/>
        <v>-0.13842641001347056</v>
      </c>
      <c r="AR110" s="7">
        <f t="shared" ca="1" si="177"/>
        <v>-0.14628034805821227</v>
      </c>
      <c r="AS110" s="7">
        <f t="shared" ca="1" si="177"/>
        <v>-0.1313564592438663</v>
      </c>
      <c r="AT110" s="7">
        <f t="shared" ca="1" si="177"/>
        <v>-0.13610362199746423</v>
      </c>
      <c r="AU110" s="7">
        <f t="shared" ca="1" si="177"/>
        <v>-0.14273242029827776</v>
      </c>
      <c r="AV110" s="7">
        <f t="shared" ca="1" si="177"/>
        <v>-0.15270772406326699</v>
      </c>
      <c r="AW110" s="7">
        <f t="shared" ca="1" si="177"/>
        <v>-0.16451121613086681</v>
      </c>
      <c r="AX110" s="7">
        <f t="shared" ca="1" si="177"/>
        <v>-0.16942916200012459</v>
      </c>
      <c r="AY110" s="7">
        <f t="shared" ca="1" si="177"/>
        <v>-0.1564008947441004</v>
      </c>
      <c r="AZ110" s="7">
        <f t="shared" ca="1" si="177"/>
        <v>-0.15981333640303819</v>
      </c>
      <c r="BA110" s="7">
        <f t="shared" ca="1" si="177"/>
        <v>-0.16776360774363036</v>
      </c>
      <c r="BB110" s="7">
        <f t="shared" ca="1" si="177"/>
        <v>-0.16881987248300045</v>
      </c>
      <c r="BC110" s="7">
        <f ca="1">VLOOKUP($A110, INDIRECT("'"&amp;BC107&amp;"'!A3:F220"), 5, FALSE)</f>
        <v>-0.17440738110943585</v>
      </c>
      <c r="BD110" s="7">
        <f t="shared" ref="BD110:BL110" ca="1" si="178">VLOOKUP($A110, INDIRECT("'"&amp;BD107&amp;"'!A3:F220"), 5, FALSE)</f>
        <v>-0.16457163226940702</v>
      </c>
      <c r="BE110" s="7">
        <f t="shared" ca="1" si="178"/>
        <v>-0.14059443851292375</v>
      </c>
      <c r="BF110" s="7">
        <f t="shared" ca="1" si="178"/>
        <v>-0.16936012424612634</v>
      </c>
      <c r="BG110" s="7">
        <f t="shared" ca="1" si="178"/>
        <v>-0.18907380446229483</v>
      </c>
      <c r="BH110" s="7">
        <f t="shared" ca="1" si="178"/>
        <v>-0.1824132227911387</v>
      </c>
      <c r="BI110" s="7">
        <f t="shared" ca="1" si="178"/>
        <v>-0.17392827687394269</v>
      </c>
      <c r="BJ110" s="7">
        <f t="shared" ca="1" si="178"/>
        <v>-0.17331319458787309</v>
      </c>
      <c r="BK110" s="7">
        <f t="shared" ca="1" si="178"/>
        <v>-0.17559943263936917</v>
      </c>
      <c r="BL110" s="7">
        <f t="shared" ca="1" si="178"/>
        <v>-0.16879372694116418</v>
      </c>
    </row>
    <row r="111" spans="1:64" x14ac:dyDescent="0.25">
      <c r="A111" s="5" t="s">
        <v>36</v>
      </c>
      <c r="B111" t="s">
        <v>400</v>
      </c>
      <c r="C111" s="7">
        <f ca="1">VLOOKUP($A111, INDIRECT("'"&amp;C107&amp;"'!A3:I220"), 9, FALSE)</f>
        <v>2.5640111962696069E-2</v>
      </c>
      <c r="D111" s="7">
        <f t="shared" ref="D111:BL111" ca="1" si="179">VLOOKUP($A111, INDIRECT("'"&amp;D107&amp;"'!A3:I220"), 9, FALSE)</f>
        <v>2.5640111962696069E-2</v>
      </c>
      <c r="E111" s="7">
        <f t="shared" ca="1" si="179"/>
        <v>2.5640111962696069E-2</v>
      </c>
      <c r="F111" s="7">
        <f t="shared" ca="1" si="179"/>
        <v>2.5640111962696069E-2</v>
      </c>
      <c r="G111" s="7">
        <f t="shared" ca="1" si="179"/>
        <v>2.2906582983566962E-2</v>
      </c>
      <c r="H111" s="7">
        <f t="shared" ca="1" si="179"/>
        <v>2.2906582983566962E-2</v>
      </c>
      <c r="I111" s="7">
        <f t="shared" ca="1" si="179"/>
        <v>2.2906582983566962E-2</v>
      </c>
      <c r="J111" s="7">
        <f t="shared" ca="1" si="179"/>
        <v>2.2906582983566962E-2</v>
      </c>
      <c r="K111" s="7">
        <f t="shared" ca="1" si="179"/>
        <v>2.4291672332672754E-2</v>
      </c>
      <c r="L111" s="7">
        <f t="shared" ca="1" si="179"/>
        <v>2.2906582983566962E-2</v>
      </c>
      <c r="M111" s="7">
        <f t="shared" ca="1" si="179"/>
        <v>2.2906582983566962E-2</v>
      </c>
      <c r="N111" s="7">
        <f t="shared" ca="1" si="179"/>
        <v>2.2906582983566962E-2</v>
      </c>
      <c r="O111" s="7">
        <f t="shared" ca="1" si="179"/>
        <v>2.2906582983566962E-2</v>
      </c>
      <c r="P111" s="7">
        <f t="shared" ca="1" si="179"/>
        <v>2.2906582983566962E-2</v>
      </c>
      <c r="Q111" s="7">
        <f t="shared" ca="1" si="179"/>
        <v>2.2906582983566962E-2</v>
      </c>
      <c r="R111" s="7">
        <f t="shared" ca="1" si="179"/>
        <v>2.2906582983566962E-2</v>
      </c>
      <c r="S111" s="7">
        <f t="shared" ca="1" si="179"/>
        <v>2.2906582983566962E-2</v>
      </c>
      <c r="T111" s="7">
        <f t="shared" ca="1" si="179"/>
        <v>2.2906582983566962E-2</v>
      </c>
      <c r="U111" s="7">
        <f ca="1">VLOOKUP($A111, INDIRECT("'"&amp;U107&amp;"'!A3:I220"), 9, FALSE)</f>
        <v>2.2906582983566962E-2</v>
      </c>
      <c r="V111" s="7">
        <f ca="1">VLOOKUP($A111, INDIRECT("'"&amp;V107&amp;"'!A3:I220"), 9, FALSE)</f>
        <v>2.2906582983566962E-2</v>
      </c>
      <c r="W111" s="7">
        <f ca="1">VLOOKUP($A111, INDIRECT("'"&amp;W107&amp;"'!A3:I220"), 9, FALSE)</f>
        <v>2.2906582983566962E-2</v>
      </c>
      <c r="X111" s="7">
        <f ca="1">VLOOKUP($A111, INDIRECT("'"&amp;X107&amp;"'!A3:I220"), 9, FALSE)</f>
        <v>2.2906582983566962E-2</v>
      </c>
      <c r="Y111" s="7">
        <f ca="1">VLOOKUP($A111, INDIRECT("'"&amp;Y107&amp;"'!A3:I220"), 9, FALSE)</f>
        <v>2.2906582983566962E-2</v>
      </c>
      <c r="Z111" s="7">
        <f t="shared" ref="Z111:BL111" ca="1" si="180">VLOOKUP($A111, INDIRECT("'"&amp;Z107&amp;"'!A3:I220"), 9, FALSE)</f>
        <v>2.2906582983566962E-2</v>
      </c>
      <c r="AA111" s="7">
        <f t="shared" ca="1" si="180"/>
        <v>2.2906582983566962E-2</v>
      </c>
      <c r="AB111" s="7">
        <f t="shared" ca="1" si="180"/>
        <v>2.2906582983566962E-2</v>
      </c>
      <c r="AC111" s="7">
        <f t="shared" ca="1" si="180"/>
        <v>2.2906582983566962E-2</v>
      </c>
      <c r="AD111" s="7">
        <f t="shared" ca="1" si="180"/>
        <v>2.2906582983566962E-2</v>
      </c>
      <c r="AE111" s="7">
        <f t="shared" ca="1" si="180"/>
        <v>2.2906582983566962E-2</v>
      </c>
      <c r="AF111" s="7">
        <f t="shared" ca="1" si="180"/>
        <v>2.2906582983566962E-2</v>
      </c>
      <c r="AG111" s="7">
        <f t="shared" ca="1" si="180"/>
        <v>2.2906582983566962E-2</v>
      </c>
      <c r="AH111" s="7">
        <f t="shared" ca="1" si="180"/>
        <v>2.2906582983566962E-2</v>
      </c>
      <c r="AI111" s="7">
        <f t="shared" ca="1" si="180"/>
        <v>2.2906582983566962E-2</v>
      </c>
      <c r="AJ111" s="7">
        <f t="shared" ca="1" si="180"/>
        <v>2.2906582983566962E-2</v>
      </c>
      <c r="AK111" s="7">
        <f t="shared" ca="1" si="180"/>
        <v>2.2906582983566962E-2</v>
      </c>
      <c r="AL111" s="7">
        <f t="shared" ca="1" si="180"/>
        <v>2.2906582983566962E-2</v>
      </c>
      <c r="AM111" s="7">
        <f t="shared" ca="1" si="180"/>
        <v>2.2906582983566962E-2</v>
      </c>
      <c r="AN111" s="7">
        <f t="shared" ca="1" si="180"/>
        <v>2.2906582983566962E-2</v>
      </c>
      <c r="AO111" s="7">
        <f t="shared" ca="1" si="180"/>
        <v>2.2906582983566962E-2</v>
      </c>
      <c r="AP111" s="7">
        <f t="shared" ca="1" si="180"/>
        <v>2.2906582983566962E-2</v>
      </c>
      <c r="AQ111" s="7">
        <f t="shared" ca="1" si="180"/>
        <v>2.2906582983566962E-2</v>
      </c>
      <c r="AR111" s="7">
        <f t="shared" ca="1" si="180"/>
        <v>2.2906582983566962E-2</v>
      </c>
      <c r="AS111" s="7">
        <f t="shared" ca="1" si="180"/>
        <v>2.2906582983566962E-2</v>
      </c>
      <c r="AT111" s="7">
        <f t="shared" ca="1" si="180"/>
        <v>2.2906582983566962E-2</v>
      </c>
      <c r="AU111" s="7">
        <f t="shared" ca="1" si="180"/>
        <v>2.2906582983566962E-2</v>
      </c>
      <c r="AV111" s="7">
        <f t="shared" ca="1" si="180"/>
        <v>2.2906582983566962E-2</v>
      </c>
      <c r="AW111" s="7">
        <f t="shared" ca="1" si="180"/>
        <v>2.2906582983566962E-2</v>
      </c>
      <c r="AX111" s="7">
        <f t="shared" ca="1" si="180"/>
        <v>2.2906582983566962E-2</v>
      </c>
      <c r="AY111" s="7">
        <f t="shared" ca="1" si="180"/>
        <v>2.2906582983566962E-2</v>
      </c>
      <c r="AZ111" s="7">
        <f t="shared" ca="1" si="180"/>
        <v>3.6206027368697755E-2</v>
      </c>
      <c r="BA111" s="7">
        <f t="shared" ca="1" si="180"/>
        <v>3.6206027368697755E-2</v>
      </c>
      <c r="BB111" s="7">
        <f t="shared" ca="1" si="180"/>
        <v>3.6206027368697755E-2</v>
      </c>
      <c r="BC111" s="7">
        <f ca="1">VLOOKUP($A111, INDIRECT("'"&amp;BC107&amp;"'!A3:I220"), 9, FALSE)</f>
        <v>3.6206027368697755E-2</v>
      </c>
      <c r="BD111" s="7">
        <f t="shared" ref="BD111:BL111" ca="1" si="181">VLOOKUP($A111, INDIRECT("'"&amp;BD107&amp;"'!A3:I220"), 9, FALSE)</f>
        <v>3.6206027368697755E-2</v>
      </c>
      <c r="BE111" s="7">
        <f t="shared" ca="1" si="181"/>
        <v>3.6206027368697755E-2</v>
      </c>
      <c r="BF111" s="7">
        <f t="shared" ca="1" si="181"/>
        <v>3.6206027368697755E-2</v>
      </c>
      <c r="BG111" s="7">
        <f t="shared" ca="1" si="181"/>
        <v>3.6206027368697755E-2</v>
      </c>
      <c r="BH111" s="7">
        <f t="shared" ca="1" si="181"/>
        <v>3.6206027368697755E-2</v>
      </c>
      <c r="BI111" s="7">
        <f t="shared" ca="1" si="181"/>
        <v>3.6206027368697755E-2</v>
      </c>
      <c r="BJ111" s="7">
        <f t="shared" ca="1" si="181"/>
        <v>3.6206027368697755E-2</v>
      </c>
      <c r="BK111" s="7">
        <f t="shared" ca="1" si="181"/>
        <v>3.2519083554616489E-2</v>
      </c>
      <c r="BL111" s="7">
        <f t="shared" ca="1" si="181"/>
        <v>3.2519083554616489E-2</v>
      </c>
    </row>
    <row r="112" spans="1:64" x14ac:dyDescent="0.25">
      <c r="C112" s="2" t="s">
        <v>338</v>
      </c>
      <c r="D112" s="2" t="s">
        <v>339</v>
      </c>
      <c r="E112" s="2" t="s">
        <v>337</v>
      </c>
      <c r="F112" s="2" t="s">
        <v>340</v>
      </c>
      <c r="G112" s="2" t="s">
        <v>342</v>
      </c>
      <c r="H112" s="2" t="s">
        <v>343</v>
      </c>
      <c r="I112" s="2" t="s">
        <v>344</v>
      </c>
      <c r="J112" s="2" t="s">
        <v>345</v>
      </c>
      <c r="K112" s="2" t="s">
        <v>346</v>
      </c>
      <c r="L112" s="2" t="s">
        <v>347</v>
      </c>
      <c r="M112" s="2" t="s">
        <v>348</v>
      </c>
      <c r="N112" s="2" t="s">
        <v>349</v>
      </c>
      <c r="O112" s="2" t="s">
        <v>350</v>
      </c>
      <c r="P112" s="2" t="s">
        <v>351</v>
      </c>
      <c r="Q112" s="2" t="s">
        <v>352</v>
      </c>
      <c r="R112" s="2" t="s">
        <v>353</v>
      </c>
      <c r="S112" s="2" t="s">
        <v>354</v>
      </c>
      <c r="T112" s="2" t="s">
        <v>355</v>
      </c>
      <c r="U112" s="2" t="s">
        <v>434</v>
      </c>
      <c r="V112" s="2" t="s">
        <v>356</v>
      </c>
      <c r="W112" s="2" t="s">
        <v>357</v>
      </c>
      <c r="X112" s="2" t="s">
        <v>358</v>
      </c>
      <c r="Y112" s="2" t="s">
        <v>435</v>
      </c>
      <c r="Z112" s="2" t="s">
        <v>359</v>
      </c>
      <c r="AA112" s="2" t="s">
        <v>360</v>
      </c>
      <c r="AB112" s="2" t="s">
        <v>361</v>
      </c>
      <c r="AC112" s="2" t="s">
        <v>362</v>
      </c>
      <c r="AD112" s="2" t="s">
        <v>363</v>
      </c>
      <c r="AE112" s="2" t="s">
        <v>364</v>
      </c>
      <c r="AF112" s="2" t="s">
        <v>365</v>
      </c>
      <c r="AG112" s="2" t="s">
        <v>366</v>
      </c>
      <c r="AH112" s="2" t="s">
        <v>367</v>
      </c>
      <c r="AI112" s="2" t="s">
        <v>368</v>
      </c>
      <c r="AJ112" s="2" t="s">
        <v>369</v>
      </c>
      <c r="AK112" s="2" t="s">
        <v>370</v>
      </c>
      <c r="AL112" s="2" t="s">
        <v>371</v>
      </c>
      <c r="AM112" s="2" t="s">
        <v>372</v>
      </c>
      <c r="AN112" s="2" t="s">
        <v>373</v>
      </c>
      <c r="AO112" s="2" t="s">
        <v>374</v>
      </c>
      <c r="AP112" s="2" t="s">
        <v>375</v>
      </c>
      <c r="AQ112" s="2" t="s">
        <v>376</v>
      </c>
      <c r="AR112" s="2" t="s">
        <v>377</v>
      </c>
      <c r="AS112" s="2" t="s">
        <v>378</v>
      </c>
      <c r="AT112" s="2" t="s">
        <v>379</v>
      </c>
      <c r="AU112" s="2" t="s">
        <v>380</v>
      </c>
      <c r="AV112" s="2" t="s">
        <v>381</v>
      </c>
      <c r="AW112" s="2" t="s">
        <v>382</v>
      </c>
      <c r="AX112" s="2" t="s">
        <v>383</v>
      </c>
      <c r="AY112" s="2" t="s">
        <v>384</v>
      </c>
      <c r="AZ112" s="2" t="s">
        <v>385</v>
      </c>
      <c r="BA112" s="2" t="s">
        <v>386</v>
      </c>
      <c r="BB112" s="2" t="s">
        <v>387</v>
      </c>
      <c r="BC112" s="2" t="s">
        <v>432</v>
      </c>
      <c r="BD112" s="2" t="s">
        <v>388</v>
      </c>
      <c r="BE112" s="2" t="s">
        <v>389</v>
      </c>
      <c r="BF112" s="2" t="s">
        <v>390</v>
      </c>
      <c r="BG112" s="2" t="s">
        <v>391</v>
      </c>
      <c r="BH112" s="2" t="s">
        <v>392</v>
      </c>
      <c r="BI112" s="2" t="s">
        <v>393</v>
      </c>
      <c r="BJ112" s="2" t="s">
        <v>394</v>
      </c>
      <c r="BK112" s="2" t="s">
        <v>395</v>
      </c>
      <c r="BL112" s="2" t="s">
        <v>396</v>
      </c>
    </row>
    <row r="113" spans="1:64" x14ac:dyDescent="0.25">
      <c r="A113" s="5" t="s">
        <v>37</v>
      </c>
      <c r="B113" t="s">
        <v>398</v>
      </c>
      <c r="C113" s="7">
        <f t="shared" ref="C113:BL113" ca="1" si="182">VLOOKUP($A113, INDIRECT("'"&amp;C112&amp;"'!A3:F220"), 2, FALSE)</f>
        <v>9.3459880551318639E-2</v>
      </c>
      <c r="D113" s="7">
        <f t="shared" ca="1" si="182"/>
        <v>9.8441587362008198E-2</v>
      </c>
      <c r="E113" s="7">
        <f t="shared" ca="1" si="182"/>
        <v>0.10330889025300345</v>
      </c>
      <c r="F113" s="7">
        <f t="shared" ca="1" si="182"/>
        <v>0.11542680743026286</v>
      </c>
      <c r="G113" s="7">
        <f t="shared" ca="1" si="182"/>
        <v>0.30819127383440958</v>
      </c>
      <c r="H113" s="7">
        <f t="shared" ca="1" si="182"/>
        <v>0.28228075687387516</v>
      </c>
      <c r="I113" s="7">
        <f t="shared" ca="1" si="182"/>
        <v>0.28759034612778966</v>
      </c>
      <c r="J113" s="7">
        <f t="shared" ca="1" si="182"/>
        <v>0.26880648288868497</v>
      </c>
      <c r="K113" s="7">
        <f t="shared" ca="1" si="182"/>
        <v>0.23646960433748709</v>
      </c>
      <c r="L113" s="7">
        <f t="shared" ca="1" si="182"/>
        <v>0.2409849210789046</v>
      </c>
      <c r="M113" s="7">
        <f t="shared" ca="1" si="182"/>
        <v>0.26672819846972723</v>
      </c>
      <c r="N113" s="7">
        <f t="shared" ca="1" si="182"/>
        <v>0.27370185354398779</v>
      </c>
      <c r="O113" s="7">
        <f t="shared" ca="1" si="182"/>
        <v>0.27623316097936107</v>
      </c>
      <c r="P113" s="7">
        <f t="shared" ca="1" si="182"/>
        <v>0.29149510829236686</v>
      </c>
      <c r="Q113" s="7">
        <f t="shared" ca="1" si="182"/>
        <v>0.28567988519803972</v>
      </c>
      <c r="R113" s="7">
        <f t="shared" ca="1" si="182"/>
        <v>0.29430310045306218</v>
      </c>
      <c r="S113" s="7">
        <f t="shared" ca="1" si="182"/>
        <v>0.30259286998811386</v>
      </c>
      <c r="T113" s="7">
        <f t="shared" ca="1" si="182"/>
        <v>0.29105741119253975</v>
      </c>
      <c r="U113" s="7">
        <f t="shared" ca="1" si="182"/>
        <v>0.28732030825515131</v>
      </c>
      <c r="V113" s="7">
        <f t="shared" ca="1" si="182"/>
        <v>0.30833573363527134</v>
      </c>
      <c r="W113" s="7">
        <f t="shared" ca="1" si="182"/>
        <v>0.30781625064634566</v>
      </c>
      <c r="X113" s="7">
        <f t="shared" ca="1" si="182"/>
        <v>0.29590931985457863</v>
      </c>
      <c r="Y113" s="7">
        <f t="shared" ca="1" si="182"/>
        <v>0.30605174467315371</v>
      </c>
      <c r="Z113" s="7">
        <f t="shared" ca="1" si="182"/>
        <v>0.31282893847435439</v>
      </c>
      <c r="AA113" s="7">
        <f t="shared" ca="1" si="182"/>
        <v>0.3327982682684677</v>
      </c>
      <c r="AB113" s="7">
        <f t="shared" ca="1" si="182"/>
        <v>0.35647024552143247</v>
      </c>
      <c r="AC113" s="7">
        <f t="shared" ca="1" si="182"/>
        <v>0.34935215949956705</v>
      </c>
      <c r="AD113" s="7">
        <f t="shared" ca="1" si="182"/>
        <v>0.35110888627565989</v>
      </c>
      <c r="AE113" s="7">
        <f t="shared" ca="1" si="182"/>
        <v>0.36645920889153466</v>
      </c>
      <c r="AF113" s="7">
        <f t="shared" ca="1" si="182"/>
        <v>0.35983478613442388</v>
      </c>
      <c r="AG113" s="7">
        <f t="shared" ca="1" si="182"/>
        <v>0.37563730700323833</v>
      </c>
      <c r="AH113" s="7">
        <f t="shared" ca="1" si="182"/>
        <v>0.40967762841346717</v>
      </c>
      <c r="AI113" s="7">
        <f t="shared" ca="1" si="182"/>
        <v>0.36884053409501871</v>
      </c>
      <c r="AJ113" s="7">
        <f t="shared" ca="1" si="182"/>
        <v>0.37931828831559322</v>
      </c>
      <c r="AK113" s="7">
        <f t="shared" ca="1" si="182"/>
        <v>0.36966870603909641</v>
      </c>
      <c r="AL113" s="7">
        <f t="shared" ca="1" si="182"/>
        <v>0.36181960726678963</v>
      </c>
      <c r="AM113" s="7">
        <f t="shared" ca="1" si="182"/>
        <v>0.34727228767871587</v>
      </c>
      <c r="AN113" s="7">
        <f t="shared" ca="1" si="182"/>
        <v>0.34117335214143391</v>
      </c>
      <c r="AO113" s="7">
        <f t="shared" ca="1" si="182"/>
        <v>0.29762816843935047</v>
      </c>
      <c r="AP113" s="7">
        <f t="shared" ca="1" si="182"/>
        <v>0.28701874770391633</v>
      </c>
      <c r="AQ113" s="7">
        <f t="shared" ca="1" si="182"/>
        <v>0.29544722151393182</v>
      </c>
      <c r="AR113" s="7">
        <f t="shared" ca="1" si="182"/>
        <v>0.25444582731890258</v>
      </c>
      <c r="AS113" s="7">
        <f t="shared" ca="1" si="182"/>
        <v>0.25247396406593203</v>
      </c>
      <c r="AT113" s="7">
        <f t="shared" ca="1" si="182"/>
        <v>0.29696556099022986</v>
      </c>
      <c r="AU113" s="7">
        <f t="shared" ca="1" si="182"/>
        <v>0.29197768491351811</v>
      </c>
      <c r="AV113" s="7">
        <f t="shared" ca="1" si="182"/>
        <v>0.30772638466197427</v>
      </c>
      <c r="AW113" s="7">
        <f t="shared" ca="1" si="182"/>
        <v>0.33203978382002286</v>
      </c>
      <c r="AX113" s="7">
        <f t="shared" ca="1" si="182"/>
        <v>0.33686253562899154</v>
      </c>
      <c r="AY113" s="7">
        <f t="shared" ca="1" si="182"/>
        <v>0.34632822042945977</v>
      </c>
      <c r="AZ113" s="7">
        <f t="shared" ca="1" si="182"/>
        <v>0.30478739480779382</v>
      </c>
      <c r="BA113" s="7">
        <f t="shared" ca="1" si="182"/>
        <v>0.32440144644653718</v>
      </c>
      <c r="BB113" s="7">
        <f t="shared" ca="1" si="182"/>
        <v>0.32156622794353756</v>
      </c>
      <c r="BC113" s="7">
        <f t="shared" ca="1" si="182"/>
        <v>0.34938445974010374</v>
      </c>
      <c r="BD113" s="7">
        <f t="shared" ca="1" si="182"/>
        <v>0.33867962731873485</v>
      </c>
      <c r="BE113" s="7">
        <f t="shared" ca="1" si="182"/>
        <v>0.32593122055376988</v>
      </c>
      <c r="BF113" s="7">
        <f t="shared" ca="1" si="182"/>
        <v>0.33263068483426511</v>
      </c>
      <c r="BG113" s="7">
        <f t="shared" ca="1" si="182"/>
        <v>0.33682611428822362</v>
      </c>
      <c r="BH113" s="7">
        <f t="shared" ca="1" si="182"/>
        <v>0.3971046903286376</v>
      </c>
      <c r="BI113" s="7">
        <f t="shared" ca="1" si="182"/>
        <v>0.36679292109109157</v>
      </c>
      <c r="BJ113" s="7">
        <f t="shared" ca="1" si="182"/>
        <v>0.36706929210331435</v>
      </c>
      <c r="BK113" s="7">
        <f t="shared" ca="1" si="182"/>
        <v>0.38188908136428062</v>
      </c>
      <c r="BL113" s="7">
        <f t="shared" ca="1" si="182"/>
        <v>0.36725438764727369</v>
      </c>
    </row>
    <row r="114" spans="1:64" x14ac:dyDescent="0.25">
      <c r="A114" s="5" t="s">
        <v>37</v>
      </c>
      <c r="B114" t="s">
        <v>397</v>
      </c>
      <c r="C114" s="7">
        <f ca="1">VLOOKUP($A114, INDIRECT("'"&amp;C112&amp;"'!A3:F220"), 3, FALSE)</f>
        <v>0.16878555413296858</v>
      </c>
      <c r="D114" s="7">
        <f t="shared" ref="D114:BL114" ca="1" si="183">VLOOKUP($A114, INDIRECT("'"&amp;D112&amp;"'!A3:F220"), 3, FALSE)</f>
        <v>0.17474145933193308</v>
      </c>
      <c r="E114" s="7">
        <f t="shared" ca="1" si="183"/>
        <v>0.17715025361866352</v>
      </c>
      <c r="F114" s="7">
        <f t="shared" ca="1" si="183"/>
        <v>0.17680308959959609</v>
      </c>
      <c r="G114" s="7">
        <f t="shared" ca="1" si="183"/>
        <v>0.15120938418150309</v>
      </c>
      <c r="H114" s="7">
        <f t="shared" ca="1" si="183"/>
        <v>0.15338290559829731</v>
      </c>
      <c r="I114" s="7">
        <f t="shared" ca="1" si="183"/>
        <v>0.14397281946131388</v>
      </c>
      <c r="J114" s="7">
        <f t="shared" ca="1" si="183"/>
        <v>0.14403191286263689</v>
      </c>
      <c r="K114" s="7">
        <f t="shared" ca="1" si="183"/>
        <v>9.134472225003637E-2</v>
      </c>
      <c r="L114" s="7">
        <f t="shared" ca="1" si="183"/>
        <v>8.6849092733047112E-2</v>
      </c>
      <c r="M114" s="7">
        <f t="shared" ca="1" si="183"/>
        <v>8.582715246204535E-2</v>
      </c>
      <c r="N114" s="7">
        <f t="shared" ca="1" si="183"/>
        <v>9.2180750801061667E-2</v>
      </c>
      <c r="O114" s="7">
        <f t="shared" ca="1" si="183"/>
        <v>7.7231499955464106E-2</v>
      </c>
      <c r="P114" s="7">
        <f t="shared" ca="1" si="183"/>
        <v>7.9641482230790941E-2</v>
      </c>
      <c r="Q114" s="7">
        <f t="shared" ca="1" si="183"/>
        <v>7.0470138595449081E-2</v>
      </c>
      <c r="R114" s="7">
        <f t="shared" ca="1" si="183"/>
        <v>7.2849788202209553E-2</v>
      </c>
      <c r="S114" s="7">
        <f t="shared" ca="1" si="183"/>
        <v>7.0317347491063914E-2</v>
      </c>
      <c r="T114" s="7">
        <f t="shared" ca="1" si="183"/>
        <v>6.7318530788296332E-2</v>
      </c>
      <c r="U114" s="7">
        <f ca="1">VLOOKUP($A114, INDIRECT("'"&amp;U112&amp;"'!A3:F220"), 3, FALSE)</f>
        <v>6.4531086239479257E-2</v>
      </c>
      <c r="V114" s="7">
        <f ca="1">VLOOKUP($A114, INDIRECT("'"&amp;V112&amp;"'!A3:F220"), 3, FALSE)</f>
        <v>6.2314956774500121E-2</v>
      </c>
      <c r="W114" s="7">
        <f ca="1">VLOOKUP($A114, INDIRECT("'"&amp;W112&amp;"'!A3:F220"), 3, FALSE)</f>
        <v>6.3869049245524431E-2</v>
      </c>
      <c r="X114" s="7">
        <f ca="1">VLOOKUP($A114, INDIRECT("'"&amp;X112&amp;"'!A3:F220"), 3, FALSE)</f>
        <v>6.2668953591724808E-2</v>
      </c>
      <c r="Y114" s="7">
        <f ca="1">VLOOKUP($A114, INDIRECT("'"&amp;Y112&amp;"'!A3:F220"), 3, FALSE)</f>
        <v>6.0072261682604565E-2</v>
      </c>
      <c r="Z114" s="7">
        <f t="shared" ref="Z114:BL114" ca="1" si="184">VLOOKUP($A114, INDIRECT("'"&amp;Z112&amp;"'!A3:F220"), 3, FALSE)</f>
        <v>5.9400565567090585E-2</v>
      </c>
      <c r="AA114" s="7">
        <f t="shared" ca="1" si="184"/>
        <v>5.9716567999252387E-2</v>
      </c>
      <c r="AB114" s="7">
        <f t="shared" ca="1" si="184"/>
        <v>5.6018782009248931E-2</v>
      </c>
      <c r="AC114" s="7">
        <f t="shared" ca="1" si="184"/>
        <v>5.9928175039639459E-2</v>
      </c>
      <c r="AD114" s="7">
        <f t="shared" ca="1" si="184"/>
        <v>5.9091356767165211E-2</v>
      </c>
      <c r="AE114" s="7">
        <f t="shared" ca="1" si="184"/>
        <v>6.1570927190678811E-2</v>
      </c>
      <c r="AF114" s="7">
        <f t="shared" ca="1" si="184"/>
        <v>6.0687356422017523E-2</v>
      </c>
      <c r="AG114" s="7">
        <f t="shared" ca="1" si="184"/>
        <v>6.6704650394768986E-2</v>
      </c>
      <c r="AH114" s="7">
        <f t="shared" ca="1" si="184"/>
        <v>6.9782276583171307E-2</v>
      </c>
      <c r="AI114" s="7">
        <f t="shared" ca="1" si="184"/>
        <v>6.77400627915348E-2</v>
      </c>
      <c r="AJ114" s="7">
        <f t="shared" ca="1" si="184"/>
        <v>7.4404193138013164E-2</v>
      </c>
      <c r="AK114" s="7">
        <f t="shared" ca="1" si="184"/>
        <v>7.9122672150324869E-2</v>
      </c>
      <c r="AL114" s="7">
        <f t="shared" ca="1" si="184"/>
        <v>8.0859279787545993E-2</v>
      </c>
      <c r="AM114" s="7">
        <f t="shared" ca="1" si="184"/>
        <v>7.2896239898612186E-2</v>
      </c>
      <c r="AN114" s="7">
        <f t="shared" ca="1" si="184"/>
        <v>7.556554886347111E-2</v>
      </c>
      <c r="AO114" s="7">
        <f t="shared" ca="1" si="184"/>
        <v>7.7972852450430744E-2</v>
      </c>
      <c r="AP114" s="7">
        <f t="shared" ca="1" si="184"/>
        <v>8.4246726440292685E-2</v>
      </c>
      <c r="AQ114" s="7">
        <f t="shared" ca="1" si="184"/>
        <v>8.7724870808938593E-2</v>
      </c>
      <c r="AR114" s="7">
        <f t="shared" ca="1" si="184"/>
        <v>9.2543832743159374E-2</v>
      </c>
      <c r="AS114" s="7">
        <f t="shared" ca="1" si="184"/>
        <v>8.8097966434637215E-2</v>
      </c>
      <c r="AT114" s="7">
        <f t="shared" ca="1" si="184"/>
        <v>9.2736819955281741E-2</v>
      </c>
      <c r="AU114" s="7">
        <f t="shared" ca="1" si="184"/>
        <v>9.8770299176100987E-2</v>
      </c>
      <c r="AV114" s="7">
        <f t="shared" ca="1" si="184"/>
        <v>0.10093539480417926</v>
      </c>
      <c r="AW114" s="7">
        <f t="shared" ca="1" si="184"/>
        <v>0.10117169673948999</v>
      </c>
      <c r="AX114" s="7">
        <f t="shared" ca="1" si="184"/>
        <v>0.10212314900682297</v>
      </c>
      <c r="AY114" s="7">
        <f t="shared" ca="1" si="184"/>
        <v>0.10475648882020659</v>
      </c>
      <c r="AZ114" s="7">
        <f t="shared" ca="1" si="184"/>
        <v>9.8054642134829492E-2</v>
      </c>
      <c r="BA114" s="7">
        <f t="shared" ca="1" si="184"/>
        <v>0.10018983107866271</v>
      </c>
      <c r="BB114" s="7">
        <f t="shared" ca="1" si="184"/>
        <v>0.10724045636176004</v>
      </c>
      <c r="BC114" s="7">
        <f ca="1">VLOOKUP($A114, INDIRECT("'"&amp;BC112&amp;"'!A3:F220"), 3, FALSE)</f>
        <v>0.11006736107612042</v>
      </c>
      <c r="BD114" s="7">
        <f t="shared" ref="BD114:BL114" ca="1" si="185">VLOOKUP($A114, INDIRECT("'"&amp;BD112&amp;"'!A3:F220"), 3, FALSE)</f>
        <v>0.11647704210125437</v>
      </c>
      <c r="BE114" s="7">
        <f t="shared" ca="1" si="185"/>
        <v>0.14586801477230185</v>
      </c>
      <c r="BF114" s="7">
        <f t="shared" ca="1" si="185"/>
        <v>0.10589838874191146</v>
      </c>
      <c r="BG114" s="7">
        <f t="shared" ca="1" si="185"/>
        <v>0.11003283386316073</v>
      </c>
      <c r="BH114" s="7">
        <f t="shared" ca="1" si="185"/>
        <v>0.10283025419536614</v>
      </c>
      <c r="BI114" s="7">
        <f t="shared" ca="1" si="185"/>
        <v>0.10633451585978296</v>
      </c>
      <c r="BJ114" s="7">
        <f t="shared" ca="1" si="185"/>
        <v>0.1055794217557781</v>
      </c>
      <c r="BK114" s="7">
        <f t="shared" ca="1" si="185"/>
        <v>0.10081500032676578</v>
      </c>
      <c r="BL114" s="7">
        <f t="shared" ca="1" si="185"/>
        <v>9.859964230077424E-2</v>
      </c>
    </row>
    <row r="115" spans="1:64" x14ac:dyDescent="0.25">
      <c r="A115" s="5" t="s">
        <v>37</v>
      </c>
      <c r="B115" t="s">
        <v>399</v>
      </c>
      <c r="C115" s="7">
        <f ca="1">VLOOKUP($A115, INDIRECT("'"&amp;C112&amp;"'!A3:F220"), 5, FALSE)</f>
        <v>7.5325673581649946E-2</v>
      </c>
      <c r="D115" s="7">
        <f t="shared" ref="D115:BL115" ca="1" si="186">VLOOKUP($A115, INDIRECT("'"&amp;D112&amp;"'!A3:F220"), 5, FALSE)</f>
        <v>7.6299871969924882E-2</v>
      </c>
      <c r="E115" s="7">
        <f t="shared" ca="1" si="186"/>
        <v>7.3841363365660065E-2</v>
      </c>
      <c r="F115" s="7">
        <f t="shared" ca="1" si="186"/>
        <v>6.1376282169333232E-2</v>
      </c>
      <c r="G115" s="7">
        <f t="shared" ca="1" si="186"/>
        <v>-0.15698188965290649</v>
      </c>
      <c r="H115" s="7">
        <f t="shared" ca="1" si="186"/>
        <v>-0.12889785127557785</v>
      </c>
      <c r="I115" s="7">
        <f t="shared" ca="1" si="186"/>
        <v>-0.14361752666647579</v>
      </c>
      <c r="J115" s="7">
        <f t="shared" ca="1" si="186"/>
        <v>-0.12477457002604808</v>
      </c>
      <c r="K115" s="7">
        <f t="shared" ca="1" si="186"/>
        <v>-0.14512488208745072</v>
      </c>
      <c r="L115" s="7">
        <f t="shared" ca="1" si="186"/>
        <v>-0.15413582834585748</v>
      </c>
      <c r="M115" s="7">
        <f t="shared" ca="1" si="186"/>
        <v>-0.18090104600768186</v>
      </c>
      <c r="N115" s="7">
        <f t="shared" ca="1" si="186"/>
        <v>-0.18152110274292613</v>
      </c>
      <c r="O115" s="7">
        <f t="shared" ca="1" si="186"/>
        <v>-0.19900166102389696</v>
      </c>
      <c r="P115" s="7">
        <f t="shared" ca="1" si="186"/>
        <v>-0.21185362606157593</v>
      </c>
      <c r="Q115" s="7">
        <f t="shared" ca="1" si="186"/>
        <v>-0.21520974660259062</v>
      </c>
      <c r="R115" s="7">
        <f t="shared" ca="1" si="186"/>
        <v>-0.22145331225085263</v>
      </c>
      <c r="S115" s="7">
        <f t="shared" ca="1" si="186"/>
        <v>-0.23227552249704994</v>
      </c>
      <c r="T115" s="7">
        <f t="shared" ca="1" si="186"/>
        <v>-0.22373888040424342</v>
      </c>
      <c r="U115" s="7">
        <f ca="1">VLOOKUP($A115, INDIRECT("'"&amp;U112&amp;"'!A3:F220"), 5, FALSE)</f>
        <v>-0.22278922201567206</v>
      </c>
      <c r="V115" s="7">
        <f ca="1">VLOOKUP($A115, INDIRECT("'"&amp;V112&amp;"'!A3:F220"), 5, FALSE)</f>
        <v>-0.24602077686077123</v>
      </c>
      <c r="W115" s="7">
        <f ca="1">VLOOKUP($A115, INDIRECT("'"&amp;W112&amp;"'!A3:F220"), 5, FALSE)</f>
        <v>-0.24394720140082121</v>
      </c>
      <c r="X115" s="7">
        <f ca="1">VLOOKUP($A115, INDIRECT("'"&amp;X112&amp;"'!A3:F220"), 5, FALSE)</f>
        <v>-0.23324036626285383</v>
      </c>
      <c r="Y115" s="7">
        <f ca="1">VLOOKUP($A115, INDIRECT("'"&amp;Y112&amp;"'!A3:F220"), 5, FALSE)</f>
        <v>-0.24597948299054914</v>
      </c>
      <c r="Z115" s="7">
        <f t="shared" ref="Z115:BL115" ca="1" si="187">VLOOKUP($A115, INDIRECT("'"&amp;Z112&amp;"'!A3:F220"), 5, FALSE)</f>
        <v>-0.25342837290726383</v>
      </c>
      <c r="AA115" s="7">
        <f t="shared" ca="1" si="187"/>
        <v>-0.2730817002692153</v>
      </c>
      <c r="AB115" s="7">
        <f t="shared" ca="1" si="187"/>
        <v>-0.30045146351218355</v>
      </c>
      <c r="AC115" s="7">
        <f t="shared" ca="1" si="187"/>
        <v>-0.28942398445992756</v>
      </c>
      <c r="AD115" s="7">
        <f t="shared" ca="1" si="187"/>
        <v>-0.29201752950849469</v>
      </c>
      <c r="AE115" s="7">
        <f t="shared" ca="1" si="187"/>
        <v>-0.30488828170085586</v>
      </c>
      <c r="AF115" s="7">
        <f t="shared" ca="1" si="187"/>
        <v>-0.29914742971240638</v>
      </c>
      <c r="AG115" s="7">
        <f t="shared" ca="1" si="187"/>
        <v>-0.30893265660846936</v>
      </c>
      <c r="AH115" s="7">
        <f t="shared" ca="1" si="187"/>
        <v>-0.33989535183029584</v>
      </c>
      <c r="AI115" s="7">
        <f t="shared" ca="1" si="187"/>
        <v>-0.30110047130348394</v>
      </c>
      <c r="AJ115" s="7">
        <f t="shared" ca="1" si="187"/>
        <v>-0.30491409517758006</v>
      </c>
      <c r="AK115" s="7">
        <f t="shared" ca="1" si="187"/>
        <v>-0.29054603388877154</v>
      </c>
      <c r="AL115" s="7">
        <f t="shared" ca="1" si="187"/>
        <v>-0.28096032747924365</v>
      </c>
      <c r="AM115" s="7">
        <f t="shared" ca="1" si="187"/>
        <v>-0.27437604778010372</v>
      </c>
      <c r="AN115" s="7">
        <f t="shared" ca="1" si="187"/>
        <v>-0.2656078032779628</v>
      </c>
      <c r="AO115" s="7">
        <f t="shared" ca="1" si="187"/>
        <v>-0.21965531598891974</v>
      </c>
      <c r="AP115" s="7">
        <f t="shared" ca="1" si="187"/>
        <v>-0.20277202126362365</v>
      </c>
      <c r="AQ115" s="7">
        <f t="shared" ca="1" si="187"/>
        <v>-0.20772235070499323</v>
      </c>
      <c r="AR115" s="7">
        <f t="shared" ca="1" si="187"/>
        <v>-0.16190199457574322</v>
      </c>
      <c r="AS115" s="7">
        <f t="shared" ca="1" si="187"/>
        <v>-0.16437599763129482</v>
      </c>
      <c r="AT115" s="7">
        <f t="shared" ca="1" si="187"/>
        <v>-0.20422874103494812</v>
      </c>
      <c r="AU115" s="7">
        <f t="shared" ca="1" si="187"/>
        <v>-0.19320738573741714</v>
      </c>
      <c r="AV115" s="7">
        <f t="shared" ca="1" si="187"/>
        <v>-0.20679098985779501</v>
      </c>
      <c r="AW115" s="7">
        <f t="shared" ca="1" si="187"/>
        <v>-0.23086808708053286</v>
      </c>
      <c r="AX115" s="7">
        <f t="shared" ca="1" si="187"/>
        <v>-0.23473938662216859</v>
      </c>
      <c r="AY115" s="7">
        <f t="shared" ca="1" si="187"/>
        <v>-0.24157173160925316</v>
      </c>
      <c r="AZ115" s="7">
        <f t="shared" ca="1" si="187"/>
        <v>-0.20673275267296432</v>
      </c>
      <c r="BA115" s="7">
        <f t="shared" ca="1" si="187"/>
        <v>-0.22421161536787448</v>
      </c>
      <c r="BB115" s="7">
        <f t="shared" ca="1" si="187"/>
        <v>-0.21432577158177751</v>
      </c>
      <c r="BC115" s="7">
        <f ca="1">VLOOKUP($A115, INDIRECT("'"&amp;BC112&amp;"'!A3:F220"), 5, FALSE)</f>
        <v>-0.23931709866398332</v>
      </c>
      <c r="BD115" s="7">
        <f t="shared" ref="BD115:BL115" ca="1" si="188">VLOOKUP($A115, INDIRECT("'"&amp;BD112&amp;"'!A3:F220"), 5, FALSE)</f>
        <v>-0.22220258521748049</v>
      </c>
      <c r="BE115" s="7">
        <f t="shared" ca="1" si="188"/>
        <v>-0.18006320578146803</v>
      </c>
      <c r="BF115" s="7">
        <f t="shared" ca="1" si="188"/>
        <v>-0.22673229609235365</v>
      </c>
      <c r="BG115" s="7">
        <f t="shared" ca="1" si="188"/>
        <v>-0.22679328042506289</v>
      </c>
      <c r="BH115" s="7">
        <f t="shared" ca="1" si="188"/>
        <v>-0.29427443613327148</v>
      </c>
      <c r="BI115" s="7">
        <f t="shared" ca="1" si="188"/>
        <v>-0.26045840523130859</v>
      </c>
      <c r="BJ115" s="7">
        <f t="shared" ca="1" si="188"/>
        <v>-0.26148987034753624</v>
      </c>
      <c r="BK115" s="7">
        <f t="shared" ca="1" si="188"/>
        <v>-0.28107408103751486</v>
      </c>
      <c r="BL115" s="7">
        <f t="shared" ca="1" si="188"/>
        <v>-0.26865474534649947</v>
      </c>
    </row>
    <row r="116" spans="1:64" x14ac:dyDescent="0.25">
      <c r="A116" s="5" t="s">
        <v>37</v>
      </c>
      <c r="B116" t="s">
        <v>400</v>
      </c>
      <c r="C116" s="7">
        <f ca="1">VLOOKUP($A116, INDIRECT("'"&amp;C112&amp;"'!A3:I220"), 9, FALSE)</f>
        <v>2.7299050954823902E-2</v>
      </c>
      <c r="D116" s="7">
        <f t="shared" ref="D116:BL116" ca="1" si="189">VLOOKUP($A116, INDIRECT("'"&amp;D112&amp;"'!A3:I220"), 9, FALSE)</f>
        <v>2.7299050954823902E-2</v>
      </c>
      <c r="E116" s="7">
        <f t="shared" ca="1" si="189"/>
        <v>2.7299050954823902E-2</v>
      </c>
      <c r="F116" s="7">
        <f t="shared" ca="1" si="189"/>
        <v>2.7299050954823902E-2</v>
      </c>
      <c r="G116" s="7">
        <f t="shared" ca="1" si="189"/>
        <v>2.7143114469937609E-2</v>
      </c>
      <c r="H116" s="7">
        <f t="shared" ca="1" si="189"/>
        <v>2.7143114469937609E-2</v>
      </c>
      <c r="I116" s="7">
        <f t="shared" ca="1" si="189"/>
        <v>2.7143114469937609E-2</v>
      </c>
      <c r="J116" s="7">
        <f t="shared" ca="1" si="189"/>
        <v>2.7143114469937609E-2</v>
      </c>
      <c r="K116" s="7">
        <f t="shared" ca="1" si="189"/>
        <v>2.8256518149436961E-2</v>
      </c>
      <c r="L116" s="7">
        <f t="shared" ca="1" si="189"/>
        <v>2.7143114469937609E-2</v>
      </c>
      <c r="M116" s="7">
        <f t="shared" ca="1" si="189"/>
        <v>2.7143114469937609E-2</v>
      </c>
      <c r="N116" s="7">
        <f t="shared" ca="1" si="189"/>
        <v>2.7143114469937609E-2</v>
      </c>
      <c r="O116" s="7">
        <f t="shared" ca="1" si="189"/>
        <v>2.7143114469937609E-2</v>
      </c>
      <c r="P116" s="7">
        <f t="shared" ca="1" si="189"/>
        <v>2.7143114469937609E-2</v>
      </c>
      <c r="Q116" s="7">
        <f t="shared" ca="1" si="189"/>
        <v>2.7143114469937609E-2</v>
      </c>
      <c r="R116" s="7">
        <f t="shared" ca="1" si="189"/>
        <v>2.7143114469937609E-2</v>
      </c>
      <c r="S116" s="7">
        <f t="shared" ca="1" si="189"/>
        <v>2.7143114469937609E-2</v>
      </c>
      <c r="T116" s="7">
        <f t="shared" ca="1" si="189"/>
        <v>2.7143114469937609E-2</v>
      </c>
      <c r="U116" s="7">
        <f ca="1">VLOOKUP($A116, INDIRECT("'"&amp;U112&amp;"'!A3:I220"), 9, FALSE)</f>
        <v>2.7143114469937609E-2</v>
      </c>
      <c r="V116" s="7">
        <f ca="1">VLOOKUP($A116, INDIRECT("'"&amp;V112&amp;"'!A3:I220"), 9, FALSE)</f>
        <v>2.7143114469937609E-2</v>
      </c>
      <c r="W116" s="7">
        <f ca="1">VLOOKUP($A116, INDIRECT("'"&amp;W112&amp;"'!A3:I220"), 9, FALSE)</f>
        <v>2.7143114469937609E-2</v>
      </c>
      <c r="X116" s="7">
        <f ca="1">VLOOKUP($A116, INDIRECT("'"&amp;X112&amp;"'!A3:I220"), 9, FALSE)</f>
        <v>2.7143114469937609E-2</v>
      </c>
      <c r="Y116" s="7">
        <f ca="1">VLOOKUP($A116, INDIRECT("'"&amp;Y112&amp;"'!A3:I220"), 9, FALSE)</f>
        <v>2.7143114469937609E-2</v>
      </c>
      <c r="Z116" s="7">
        <f t="shared" ref="Z116:BL116" ca="1" si="190">VLOOKUP($A116, INDIRECT("'"&amp;Z112&amp;"'!A3:I220"), 9, FALSE)</f>
        <v>2.7143114469937609E-2</v>
      </c>
      <c r="AA116" s="7">
        <f t="shared" ca="1" si="190"/>
        <v>2.7143114469937609E-2</v>
      </c>
      <c r="AB116" s="7">
        <f t="shared" ca="1" si="190"/>
        <v>2.7143114469937609E-2</v>
      </c>
      <c r="AC116" s="7">
        <f t="shared" ca="1" si="190"/>
        <v>2.7143114469937609E-2</v>
      </c>
      <c r="AD116" s="7">
        <f t="shared" ca="1" si="190"/>
        <v>2.7143114469937609E-2</v>
      </c>
      <c r="AE116" s="7">
        <f t="shared" ca="1" si="190"/>
        <v>2.7143114469937609E-2</v>
      </c>
      <c r="AF116" s="7">
        <f t="shared" ca="1" si="190"/>
        <v>2.7143114469937609E-2</v>
      </c>
      <c r="AG116" s="7">
        <f t="shared" ca="1" si="190"/>
        <v>2.7143114469937609E-2</v>
      </c>
      <c r="AH116" s="7">
        <f t="shared" ca="1" si="190"/>
        <v>2.7143114469937609E-2</v>
      </c>
      <c r="AI116" s="7">
        <f t="shared" ca="1" si="190"/>
        <v>2.7143114469937609E-2</v>
      </c>
      <c r="AJ116" s="7">
        <f t="shared" ca="1" si="190"/>
        <v>2.7143114469937609E-2</v>
      </c>
      <c r="AK116" s="7">
        <f t="shared" ca="1" si="190"/>
        <v>2.7143114469937609E-2</v>
      </c>
      <c r="AL116" s="7">
        <f t="shared" ca="1" si="190"/>
        <v>2.7143114469937609E-2</v>
      </c>
      <c r="AM116" s="7">
        <f t="shared" ca="1" si="190"/>
        <v>2.7143114469937609E-2</v>
      </c>
      <c r="AN116" s="7">
        <f t="shared" ca="1" si="190"/>
        <v>2.7143114469937609E-2</v>
      </c>
      <c r="AO116" s="7">
        <f t="shared" ca="1" si="190"/>
        <v>2.7143114469937609E-2</v>
      </c>
      <c r="AP116" s="7">
        <f t="shared" ca="1" si="190"/>
        <v>2.7143114469937609E-2</v>
      </c>
      <c r="AQ116" s="7">
        <f t="shared" ca="1" si="190"/>
        <v>2.7143114469937609E-2</v>
      </c>
      <c r="AR116" s="7">
        <f t="shared" ca="1" si="190"/>
        <v>2.7143114469937609E-2</v>
      </c>
      <c r="AS116" s="7">
        <f t="shared" ca="1" si="190"/>
        <v>2.7143114469937609E-2</v>
      </c>
      <c r="AT116" s="7">
        <f t="shared" ca="1" si="190"/>
        <v>2.7143114469937609E-2</v>
      </c>
      <c r="AU116" s="7">
        <f t="shared" ca="1" si="190"/>
        <v>2.7143114469937609E-2</v>
      </c>
      <c r="AV116" s="7">
        <f t="shared" ca="1" si="190"/>
        <v>2.7143114469937609E-2</v>
      </c>
      <c r="AW116" s="7">
        <f t="shared" ca="1" si="190"/>
        <v>2.7143114469937609E-2</v>
      </c>
      <c r="AX116" s="7">
        <f t="shared" ca="1" si="190"/>
        <v>2.7143114469937609E-2</v>
      </c>
      <c r="AY116" s="7">
        <f t="shared" ca="1" si="190"/>
        <v>2.7143114469937609E-2</v>
      </c>
      <c r="AZ116" s="7">
        <f t="shared" ca="1" si="190"/>
        <v>4.5695654220866425E-2</v>
      </c>
      <c r="BA116" s="7">
        <f t="shared" ca="1" si="190"/>
        <v>4.5695654220866425E-2</v>
      </c>
      <c r="BB116" s="7">
        <f t="shared" ca="1" si="190"/>
        <v>4.5695654220866425E-2</v>
      </c>
      <c r="BC116" s="7">
        <f ca="1">VLOOKUP($A116, INDIRECT("'"&amp;BC112&amp;"'!A3:I220"), 9, FALSE)</f>
        <v>4.5695654220866425E-2</v>
      </c>
      <c r="BD116" s="7">
        <f t="shared" ref="BD116:BL116" ca="1" si="191">VLOOKUP($A116, INDIRECT("'"&amp;BD112&amp;"'!A3:I220"), 9, FALSE)</f>
        <v>4.5695654220866425E-2</v>
      </c>
      <c r="BE116" s="7">
        <f t="shared" ca="1" si="191"/>
        <v>4.5695654220866425E-2</v>
      </c>
      <c r="BF116" s="7">
        <f t="shared" ca="1" si="191"/>
        <v>4.5695654220866425E-2</v>
      </c>
      <c r="BG116" s="7">
        <f t="shared" ca="1" si="191"/>
        <v>4.5695654220866425E-2</v>
      </c>
      <c r="BH116" s="7">
        <f t="shared" ca="1" si="191"/>
        <v>4.5695654220866425E-2</v>
      </c>
      <c r="BI116" s="7">
        <f t="shared" ca="1" si="191"/>
        <v>4.5695654220866425E-2</v>
      </c>
      <c r="BJ116" s="7">
        <f t="shared" ca="1" si="191"/>
        <v>4.5695654220866425E-2</v>
      </c>
      <c r="BK116" s="7">
        <f t="shared" ca="1" si="191"/>
        <v>4.1210112671584677E-2</v>
      </c>
      <c r="BL116" s="7">
        <f t="shared" ca="1" si="191"/>
        <v>4.1210112671584677E-2</v>
      </c>
    </row>
    <row r="117" spans="1:64" x14ac:dyDescent="0.25">
      <c r="C117" s="2" t="s">
        <v>338</v>
      </c>
      <c r="D117" s="2" t="s">
        <v>339</v>
      </c>
      <c r="E117" s="2" t="s">
        <v>337</v>
      </c>
      <c r="F117" s="2" t="s">
        <v>340</v>
      </c>
      <c r="G117" s="2" t="s">
        <v>342</v>
      </c>
      <c r="H117" s="2" t="s">
        <v>343</v>
      </c>
      <c r="I117" s="2" t="s">
        <v>344</v>
      </c>
      <c r="J117" s="2" t="s">
        <v>345</v>
      </c>
      <c r="K117" s="2" t="s">
        <v>346</v>
      </c>
      <c r="L117" s="2" t="s">
        <v>347</v>
      </c>
      <c r="M117" s="2" t="s">
        <v>348</v>
      </c>
      <c r="N117" s="2" t="s">
        <v>349</v>
      </c>
      <c r="O117" s="2" t="s">
        <v>350</v>
      </c>
      <c r="P117" s="2" t="s">
        <v>351</v>
      </c>
      <c r="Q117" s="2" t="s">
        <v>352</v>
      </c>
      <c r="R117" s="2" t="s">
        <v>353</v>
      </c>
      <c r="S117" s="2" t="s">
        <v>354</v>
      </c>
      <c r="T117" s="2" t="s">
        <v>355</v>
      </c>
      <c r="U117" s="2" t="s">
        <v>434</v>
      </c>
      <c r="V117" s="2" t="s">
        <v>356</v>
      </c>
      <c r="W117" s="2" t="s">
        <v>357</v>
      </c>
      <c r="X117" s="2" t="s">
        <v>358</v>
      </c>
      <c r="Y117" s="2" t="s">
        <v>435</v>
      </c>
      <c r="Z117" s="2" t="s">
        <v>359</v>
      </c>
      <c r="AA117" s="2" t="s">
        <v>360</v>
      </c>
      <c r="AB117" s="2" t="s">
        <v>361</v>
      </c>
      <c r="AC117" s="2" t="s">
        <v>362</v>
      </c>
      <c r="AD117" s="2" t="s">
        <v>363</v>
      </c>
      <c r="AE117" s="2" t="s">
        <v>364</v>
      </c>
      <c r="AF117" s="2" t="s">
        <v>365</v>
      </c>
      <c r="AG117" s="2" t="s">
        <v>366</v>
      </c>
      <c r="AH117" s="2" t="s">
        <v>367</v>
      </c>
      <c r="AI117" s="2" t="s">
        <v>368</v>
      </c>
      <c r="AJ117" s="2" t="s">
        <v>369</v>
      </c>
      <c r="AK117" s="2" t="s">
        <v>370</v>
      </c>
      <c r="AL117" s="2" t="s">
        <v>371</v>
      </c>
      <c r="AM117" s="2" t="s">
        <v>372</v>
      </c>
      <c r="AN117" s="2" t="s">
        <v>373</v>
      </c>
      <c r="AO117" s="2" t="s">
        <v>374</v>
      </c>
      <c r="AP117" s="2" t="s">
        <v>375</v>
      </c>
      <c r="AQ117" s="2" t="s">
        <v>376</v>
      </c>
      <c r="AR117" s="2" t="s">
        <v>377</v>
      </c>
      <c r="AS117" s="2" t="s">
        <v>378</v>
      </c>
      <c r="AT117" s="2" t="s">
        <v>379</v>
      </c>
      <c r="AU117" s="2" t="s">
        <v>380</v>
      </c>
      <c r="AV117" s="2" t="s">
        <v>381</v>
      </c>
      <c r="AW117" s="2" t="s">
        <v>382</v>
      </c>
      <c r="AX117" s="2" t="s">
        <v>383</v>
      </c>
      <c r="AY117" s="2" t="s">
        <v>384</v>
      </c>
      <c r="AZ117" s="2" t="s">
        <v>385</v>
      </c>
      <c r="BA117" s="2" t="s">
        <v>386</v>
      </c>
      <c r="BB117" s="2" t="s">
        <v>387</v>
      </c>
      <c r="BC117" s="2" t="s">
        <v>432</v>
      </c>
      <c r="BD117" s="2" t="s">
        <v>388</v>
      </c>
      <c r="BE117" s="2" t="s">
        <v>389</v>
      </c>
      <c r="BF117" s="2" t="s">
        <v>390</v>
      </c>
      <c r="BG117" s="2" t="s">
        <v>391</v>
      </c>
      <c r="BH117" s="2" t="s">
        <v>392</v>
      </c>
      <c r="BI117" s="2" t="s">
        <v>393</v>
      </c>
      <c r="BJ117" s="2" t="s">
        <v>394</v>
      </c>
      <c r="BK117" s="2" t="s">
        <v>395</v>
      </c>
      <c r="BL117" s="2" t="s">
        <v>396</v>
      </c>
    </row>
    <row r="118" spans="1:64" x14ac:dyDescent="0.25">
      <c r="A118" s="5" t="s">
        <v>38</v>
      </c>
      <c r="B118" t="s">
        <v>398</v>
      </c>
      <c r="C118" s="7">
        <f t="shared" ref="C118:BL118" ca="1" si="192">VLOOKUP($A118, INDIRECT("'"&amp;C117&amp;"'!A3:F220"), 2, FALSE)</f>
        <v>0.40501254690030963</v>
      </c>
      <c r="D118" s="7">
        <f t="shared" ca="1" si="192"/>
        <v>0.48355626687133968</v>
      </c>
      <c r="E118" s="7">
        <f t="shared" ca="1" si="192"/>
        <v>0.59036605281452026</v>
      </c>
      <c r="F118" s="7">
        <f t="shared" ca="1" si="192"/>
        <v>0.61076390373926004</v>
      </c>
      <c r="G118" s="7">
        <f t="shared" ca="1" si="192"/>
        <v>0.55137607944593015</v>
      </c>
      <c r="H118" s="7">
        <f t="shared" ca="1" si="192"/>
        <v>0.61904229308246639</v>
      </c>
      <c r="I118" s="7">
        <f t="shared" ca="1" si="192"/>
        <v>0.59651042293468237</v>
      </c>
      <c r="J118" s="7">
        <f t="shared" ca="1" si="192"/>
        <v>0.57567819472833581</v>
      </c>
      <c r="K118" s="7">
        <f t="shared" ca="1" si="192"/>
        <v>0.73711237619703918</v>
      </c>
      <c r="L118" s="7">
        <f t="shared" ca="1" si="192"/>
        <v>0.79338041385793456</v>
      </c>
      <c r="M118" s="7">
        <f t="shared" ca="1" si="192"/>
        <v>0.82219160054222706</v>
      </c>
      <c r="N118" s="7">
        <f t="shared" ca="1" si="192"/>
        <v>0.79466163017700941</v>
      </c>
      <c r="O118" s="7">
        <f t="shared" ca="1" si="192"/>
        <v>0.79657815809207966</v>
      </c>
      <c r="P118" s="7">
        <f t="shared" ca="1" si="192"/>
        <v>0.73709308263702511</v>
      </c>
      <c r="Q118" s="7">
        <f t="shared" ca="1" si="192"/>
        <v>0.76252771844781742</v>
      </c>
      <c r="R118" s="7">
        <f t="shared" ca="1" si="192"/>
        <v>0.71025477343343912</v>
      </c>
      <c r="S118" s="7">
        <f t="shared" ca="1" si="192"/>
        <v>0.74158743919738956</v>
      </c>
      <c r="T118" s="7">
        <f t="shared" ca="1" si="192"/>
        <v>0.72091254627894796</v>
      </c>
      <c r="U118" s="7">
        <f t="shared" ca="1" si="192"/>
        <v>0.74558296800078117</v>
      </c>
      <c r="V118" s="7">
        <f t="shared" ca="1" si="192"/>
        <v>0.74639013432858436</v>
      </c>
      <c r="W118" s="7">
        <f t="shared" ca="1" si="192"/>
        <v>0.76443367133434736</v>
      </c>
      <c r="X118" s="7">
        <f t="shared" ca="1" si="192"/>
        <v>0.74335270131075692</v>
      </c>
      <c r="Y118" s="7">
        <f t="shared" ca="1" si="192"/>
        <v>0.77426930262362348</v>
      </c>
      <c r="Z118" s="7">
        <f t="shared" ca="1" si="192"/>
        <v>0.81782673980475296</v>
      </c>
      <c r="AA118" s="7">
        <f t="shared" ca="1" si="192"/>
        <v>0.91269656492464923</v>
      </c>
      <c r="AB118" s="7">
        <f t="shared" ca="1" si="192"/>
        <v>1</v>
      </c>
      <c r="AC118" s="7">
        <f t="shared" ca="1" si="192"/>
        <v>1</v>
      </c>
      <c r="AD118" s="7">
        <f t="shared" ca="1" si="192"/>
        <v>1</v>
      </c>
      <c r="AE118" s="7">
        <f t="shared" ca="1" si="192"/>
        <v>1</v>
      </c>
      <c r="AF118" s="7">
        <f t="shared" ca="1" si="192"/>
        <v>1</v>
      </c>
      <c r="AG118" s="7">
        <f t="shared" ca="1" si="192"/>
        <v>1</v>
      </c>
      <c r="AH118" s="7">
        <f t="shared" ca="1" si="192"/>
        <v>1</v>
      </c>
      <c r="AI118" s="7">
        <f t="shared" ca="1" si="192"/>
        <v>1</v>
      </c>
      <c r="AJ118" s="7">
        <f t="shared" ca="1" si="192"/>
        <v>1</v>
      </c>
      <c r="AK118" s="7">
        <f t="shared" ca="1" si="192"/>
        <v>1</v>
      </c>
      <c r="AL118" s="7">
        <f t="shared" ca="1" si="192"/>
        <v>1</v>
      </c>
      <c r="AM118" s="7">
        <f t="shared" ca="1" si="192"/>
        <v>1</v>
      </c>
      <c r="AN118" s="7">
        <f t="shared" ca="1" si="192"/>
        <v>1</v>
      </c>
      <c r="AO118" s="7">
        <f t="shared" ca="1" si="192"/>
        <v>1</v>
      </c>
      <c r="AP118" s="7">
        <f t="shared" ca="1" si="192"/>
        <v>1</v>
      </c>
      <c r="AQ118" s="7">
        <f t="shared" ca="1" si="192"/>
        <v>1</v>
      </c>
      <c r="AR118" s="7">
        <f t="shared" ca="1" si="192"/>
        <v>1</v>
      </c>
      <c r="AS118" s="7">
        <f t="shared" ca="1" si="192"/>
        <v>1</v>
      </c>
      <c r="AT118" s="7">
        <f t="shared" ca="1" si="192"/>
        <v>1</v>
      </c>
      <c r="AU118" s="7">
        <f t="shared" ca="1" si="192"/>
        <v>1</v>
      </c>
      <c r="AV118" s="7">
        <f t="shared" ca="1" si="192"/>
        <v>1</v>
      </c>
      <c r="AW118" s="7">
        <f t="shared" ca="1" si="192"/>
        <v>1</v>
      </c>
      <c r="AX118" s="7">
        <f t="shared" ca="1" si="192"/>
        <v>1</v>
      </c>
      <c r="AY118" s="7">
        <f t="shared" ca="1" si="192"/>
        <v>1</v>
      </c>
      <c r="AZ118" s="7">
        <f t="shared" ca="1" si="192"/>
        <v>1</v>
      </c>
      <c r="BA118" s="7">
        <f t="shared" ca="1" si="192"/>
        <v>1</v>
      </c>
      <c r="BB118" s="7">
        <f t="shared" ca="1" si="192"/>
        <v>1</v>
      </c>
      <c r="BC118" s="7">
        <f t="shared" ca="1" si="192"/>
        <v>1</v>
      </c>
      <c r="BD118" s="7">
        <f t="shared" ca="1" si="192"/>
        <v>0.97907817995208934</v>
      </c>
      <c r="BE118" s="7">
        <f t="shared" ca="1" si="192"/>
        <v>0.94343233519600389</v>
      </c>
      <c r="BF118" s="7">
        <f t="shared" ca="1" si="192"/>
        <v>0.94530628639228464</v>
      </c>
      <c r="BG118" s="7">
        <f t="shared" ca="1" si="192"/>
        <v>0.95507135441146984</v>
      </c>
      <c r="BH118" s="7">
        <f t="shared" ca="1" si="192"/>
        <v>0.93859876264773967</v>
      </c>
      <c r="BI118" s="7">
        <f t="shared" ca="1" si="192"/>
        <v>0.89744298599452443</v>
      </c>
      <c r="BJ118" s="7">
        <f t="shared" ca="1" si="192"/>
        <v>0.90116442563495358</v>
      </c>
      <c r="BK118" s="7">
        <f t="shared" ca="1" si="192"/>
        <v>0.90655112094651891</v>
      </c>
      <c r="BL118" s="7">
        <f t="shared" ca="1" si="192"/>
        <v>0.89352789531744592</v>
      </c>
    </row>
    <row r="119" spans="1:64" x14ac:dyDescent="0.25">
      <c r="A119" s="5" t="s">
        <v>38</v>
      </c>
      <c r="B119" t="s">
        <v>397</v>
      </c>
      <c r="C119" s="7">
        <f ca="1">VLOOKUP($A119, INDIRECT("'"&amp;C117&amp;"'!A3:F220"), 3, FALSE)</f>
        <v>0.95593959889737135</v>
      </c>
      <c r="D119" s="7">
        <f t="shared" ref="D119:BL119" ca="1" si="193">VLOOKUP($A119, INDIRECT("'"&amp;D117&amp;"'!A3:F220"), 3, FALSE)</f>
        <v>0.83150449041310615</v>
      </c>
      <c r="E119" s="7">
        <f t="shared" ca="1" si="193"/>
        <v>0.92283454823283806</v>
      </c>
      <c r="F119" s="7">
        <f t="shared" ca="1" si="193"/>
        <v>0.85347275010052759</v>
      </c>
      <c r="G119" s="7">
        <f t="shared" ca="1" si="193"/>
        <v>0.89292955275423103</v>
      </c>
      <c r="H119" s="7">
        <f t="shared" ca="1" si="193"/>
        <v>0.88317775917033881</v>
      </c>
      <c r="I119" s="7">
        <f t="shared" ca="1" si="193"/>
        <v>0.84542631739192531</v>
      </c>
      <c r="J119" s="7">
        <f t="shared" ca="1" si="193"/>
        <v>0.8805944596903903</v>
      </c>
      <c r="K119" s="7">
        <f t="shared" ca="1" si="193"/>
        <v>0.68423143077001136</v>
      </c>
      <c r="L119" s="7">
        <f t="shared" ca="1" si="193"/>
        <v>0.5747658237261688</v>
      </c>
      <c r="M119" s="7">
        <f t="shared" ca="1" si="193"/>
        <v>0.56180495642955641</v>
      </c>
      <c r="N119" s="7">
        <f t="shared" ca="1" si="193"/>
        <v>0.5778564970038067</v>
      </c>
      <c r="O119" s="7">
        <f t="shared" ca="1" si="193"/>
        <v>0.55671900561338716</v>
      </c>
      <c r="P119" s="7">
        <f t="shared" ca="1" si="193"/>
        <v>0.57611570955807501</v>
      </c>
      <c r="Q119" s="7">
        <f t="shared" ca="1" si="193"/>
        <v>0.53961661632983571</v>
      </c>
      <c r="R119" s="7">
        <f t="shared" ca="1" si="193"/>
        <v>0.58685474662490567</v>
      </c>
      <c r="S119" s="7">
        <f t="shared" ca="1" si="193"/>
        <v>0.58573177250119268</v>
      </c>
      <c r="T119" s="7">
        <f t="shared" ca="1" si="193"/>
        <v>0.56409404236881122</v>
      </c>
      <c r="U119" s="7">
        <f ca="1">VLOOKUP($A119, INDIRECT("'"&amp;U117&amp;"'!A3:F220"), 3, FALSE)</f>
        <v>0.63085340043271498</v>
      </c>
      <c r="V119" s="7">
        <f ca="1">VLOOKUP($A119, INDIRECT("'"&amp;V117&amp;"'!A3:F220"), 3, FALSE)</f>
        <v>0.6058582902866918</v>
      </c>
      <c r="W119" s="7">
        <f ca="1">VLOOKUP($A119, INDIRECT("'"&amp;W117&amp;"'!A3:F220"), 3, FALSE)</f>
        <v>0.59160526033025229</v>
      </c>
      <c r="X119" s="7">
        <f ca="1">VLOOKUP($A119, INDIRECT("'"&amp;X117&amp;"'!A3:F220"), 3, FALSE)</f>
        <v>0.66011143520978599</v>
      </c>
      <c r="Y119" s="7">
        <f ca="1">VLOOKUP($A119, INDIRECT("'"&amp;Y117&amp;"'!A3:F220"), 3, FALSE)</f>
        <v>0.63598139370467477</v>
      </c>
      <c r="Z119" s="7">
        <f t="shared" ref="Z119:BL119" ca="1" si="194">VLOOKUP($A119, INDIRECT("'"&amp;Z117&amp;"'!A3:F220"), 3, FALSE)</f>
        <v>0.57168166964399547</v>
      </c>
      <c r="AA119" s="7">
        <f t="shared" ca="1" si="194"/>
        <v>0.57311183486642503</v>
      </c>
      <c r="AB119" s="7">
        <f t="shared" ca="1" si="194"/>
        <v>0.53361284544488452</v>
      </c>
      <c r="AC119" s="7">
        <f t="shared" ca="1" si="194"/>
        <v>0.56216500399717417</v>
      </c>
      <c r="AD119" s="7">
        <f t="shared" ca="1" si="194"/>
        <v>0.58734146326127379</v>
      </c>
      <c r="AE119" s="7">
        <f t="shared" ca="1" si="194"/>
        <v>0.53870251829169036</v>
      </c>
      <c r="AF119" s="7">
        <f t="shared" ca="1" si="194"/>
        <v>0.52832184754937928</v>
      </c>
      <c r="AG119" s="7">
        <f t="shared" ca="1" si="194"/>
        <v>0.58840478834291399</v>
      </c>
      <c r="AH119" s="7">
        <f t="shared" ca="1" si="194"/>
        <v>0.62767212891184199</v>
      </c>
      <c r="AI119" s="7">
        <f t="shared" ca="1" si="194"/>
        <v>0.6251572704795274</v>
      </c>
      <c r="AJ119" s="7">
        <f t="shared" ca="1" si="194"/>
        <v>0.63041475532067071</v>
      </c>
      <c r="AK119" s="7">
        <f t="shared" ca="1" si="194"/>
        <v>0.64686178660621918</v>
      </c>
      <c r="AL119" s="7">
        <f t="shared" ca="1" si="194"/>
        <v>0.62477990555909024</v>
      </c>
      <c r="AM119" s="7">
        <f t="shared" ca="1" si="194"/>
        <v>0.55197894620304078</v>
      </c>
      <c r="AN119" s="7">
        <f t="shared" ca="1" si="194"/>
        <v>0.53368070199241302</v>
      </c>
      <c r="AO119" s="7">
        <f t="shared" ca="1" si="194"/>
        <v>0.54319009007748553</v>
      </c>
      <c r="AP119" s="7">
        <f t="shared" ca="1" si="194"/>
        <v>0.60198362986730258</v>
      </c>
      <c r="AQ119" s="7">
        <f t="shared" ca="1" si="194"/>
        <v>0.62060475368846701</v>
      </c>
      <c r="AR119" s="7">
        <f t="shared" ca="1" si="194"/>
        <v>0.61415070338454358</v>
      </c>
      <c r="AS119" s="7">
        <f t="shared" ca="1" si="194"/>
        <v>0.60497421815499863</v>
      </c>
      <c r="AT119" s="7">
        <f t="shared" ca="1" si="194"/>
        <v>0.61376489227492104</v>
      </c>
      <c r="AU119" s="7">
        <f t="shared" ca="1" si="194"/>
        <v>0.64909538762404695</v>
      </c>
      <c r="AV119" s="7">
        <f t="shared" ca="1" si="194"/>
        <v>0.62097121114944431</v>
      </c>
      <c r="AW119" s="7">
        <f t="shared" ca="1" si="194"/>
        <v>0.62095703819845616</v>
      </c>
      <c r="AX119" s="7">
        <f t="shared" ca="1" si="194"/>
        <v>0.6168833826257718</v>
      </c>
      <c r="AY119" s="7">
        <f t="shared" ca="1" si="194"/>
        <v>0.60725398026858357</v>
      </c>
      <c r="AZ119" s="7">
        <f t="shared" ca="1" si="194"/>
        <v>0.55735100928101433</v>
      </c>
      <c r="BA119" s="7">
        <f t="shared" ca="1" si="194"/>
        <v>0.58830429463366452</v>
      </c>
      <c r="BB119" s="7">
        <f t="shared" ca="1" si="194"/>
        <v>0.62860370520021658</v>
      </c>
      <c r="BC119" s="7">
        <f ca="1">VLOOKUP($A119, INDIRECT("'"&amp;BC117&amp;"'!A3:F220"), 3, FALSE)</f>
        <v>0.62717261751927245</v>
      </c>
      <c r="BD119" s="7">
        <f t="shared" ref="BD119:BL119" ca="1" si="195">VLOOKUP($A119, INDIRECT("'"&amp;BD117&amp;"'!A3:F220"), 3, FALSE)</f>
        <v>0.61012691501488281</v>
      </c>
      <c r="BE119" s="7">
        <f t="shared" ca="1" si="195"/>
        <v>0.75180061814121624</v>
      </c>
      <c r="BF119" s="7">
        <f t="shared" ca="1" si="195"/>
        <v>0.57392492837132347</v>
      </c>
      <c r="BG119" s="7">
        <f t="shared" ca="1" si="195"/>
        <v>0.59437591987371197</v>
      </c>
      <c r="BH119" s="7">
        <f t="shared" ca="1" si="195"/>
        <v>0.64655317222677633</v>
      </c>
      <c r="BI119" s="7">
        <f t="shared" ca="1" si="195"/>
        <v>0.60473478666049463</v>
      </c>
      <c r="BJ119" s="7">
        <f t="shared" ca="1" si="195"/>
        <v>0.61335003075915817</v>
      </c>
      <c r="BK119" s="7">
        <f t="shared" ca="1" si="195"/>
        <v>0.58278768568188333</v>
      </c>
      <c r="BL119" s="7">
        <f t="shared" ca="1" si="195"/>
        <v>0.57250696809701995</v>
      </c>
    </row>
    <row r="120" spans="1:64" x14ac:dyDescent="0.25">
      <c r="A120" s="5" t="s">
        <v>38</v>
      </c>
      <c r="B120" t="s">
        <v>399</v>
      </c>
      <c r="C120" s="7">
        <f ca="1">VLOOKUP($A120, INDIRECT("'"&amp;C117&amp;"'!A3:F220"), 5, FALSE)</f>
        <v>0.55092705199706171</v>
      </c>
      <c r="D120" s="7">
        <f t="shared" ref="D120:BL120" ca="1" si="196">VLOOKUP($A120, INDIRECT("'"&amp;D117&amp;"'!A3:F220"), 5, FALSE)</f>
        <v>0.34794822354176647</v>
      </c>
      <c r="E120" s="7">
        <f t="shared" ca="1" si="196"/>
        <v>0.3324684954183178</v>
      </c>
      <c r="F120" s="7">
        <f t="shared" ca="1" si="196"/>
        <v>0.24270884636126755</v>
      </c>
      <c r="G120" s="7">
        <f t="shared" ca="1" si="196"/>
        <v>0.34155347330830088</v>
      </c>
      <c r="H120" s="7">
        <f t="shared" ca="1" si="196"/>
        <v>0.26413546608787242</v>
      </c>
      <c r="I120" s="7">
        <f t="shared" ca="1" si="196"/>
        <v>0.24891589445724294</v>
      </c>
      <c r="J120" s="7">
        <f t="shared" ca="1" si="196"/>
        <v>0.30491626496205448</v>
      </c>
      <c r="K120" s="7">
        <f t="shared" ca="1" si="196"/>
        <v>-5.2880945427027815E-2</v>
      </c>
      <c r="L120" s="7">
        <f t="shared" ca="1" si="196"/>
        <v>-0.21861459013176576</v>
      </c>
      <c r="M120" s="7">
        <f t="shared" ca="1" si="196"/>
        <v>-0.26038664411267065</v>
      </c>
      <c r="N120" s="7">
        <f t="shared" ca="1" si="196"/>
        <v>-0.21680513317320271</v>
      </c>
      <c r="O120" s="7">
        <f t="shared" ca="1" si="196"/>
        <v>-0.23985915247869249</v>
      </c>
      <c r="P120" s="7">
        <f t="shared" ca="1" si="196"/>
        <v>-0.1609773730789501</v>
      </c>
      <c r="Q120" s="7">
        <f t="shared" ca="1" si="196"/>
        <v>-0.22291110211798171</v>
      </c>
      <c r="R120" s="7">
        <f t="shared" ca="1" si="196"/>
        <v>-0.12340002680853346</v>
      </c>
      <c r="S120" s="7">
        <f t="shared" ca="1" si="196"/>
        <v>-0.15585566669619688</v>
      </c>
      <c r="T120" s="7">
        <f t="shared" ca="1" si="196"/>
        <v>-0.15681850391013674</v>
      </c>
      <c r="U120" s="7">
        <f ca="1">VLOOKUP($A120, INDIRECT("'"&amp;U117&amp;"'!A3:F220"), 5, FALSE)</f>
        <v>-0.11472956756806618</v>
      </c>
      <c r="V120" s="7">
        <f ca="1">VLOOKUP($A120, INDIRECT("'"&amp;V117&amp;"'!A3:F220"), 5, FALSE)</f>
        <v>-0.14053184404189256</v>
      </c>
      <c r="W120" s="7">
        <f ca="1">VLOOKUP($A120, INDIRECT("'"&amp;W117&amp;"'!A3:F220"), 5, FALSE)</f>
        <v>-0.17282841100409507</v>
      </c>
      <c r="X120" s="7">
        <f ca="1">VLOOKUP($A120, INDIRECT("'"&amp;X117&amp;"'!A3:F220"), 5, FALSE)</f>
        <v>-8.3241266100970934E-2</v>
      </c>
      <c r="Y120" s="7">
        <f ca="1">VLOOKUP($A120, INDIRECT("'"&amp;Y117&amp;"'!A3:F220"), 5, FALSE)</f>
        <v>-0.13828790891894871</v>
      </c>
      <c r="Z120" s="7">
        <f t="shared" ref="Z120:BL120" ca="1" si="197">VLOOKUP($A120, INDIRECT("'"&amp;Z117&amp;"'!A3:F220"), 5, FALSE)</f>
        <v>-0.24614507016075748</v>
      </c>
      <c r="AA120" s="7">
        <f t="shared" ca="1" si="197"/>
        <v>-0.3395847300582242</v>
      </c>
      <c r="AB120" s="7">
        <f t="shared" ca="1" si="197"/>
        <v>-0.46638715455511548</v>
      </c>
      <c r="AC120" s="7">
        <f t="shared" ca="1" si="197"/>
        <v>-0.43783499600282583</v>
      </c>
      <c r="AD120" s="7">
        <f t="shared" ca="1" si="197"/>
        <v>-0.41265853673872621</v>
      </c>
      <c r="AE120" s="7">
        <f t="shared" ca="1" si="197"/>
        <v>-0.46129748170830964</v>
      </c>
      <c r="AF120" s="7">
        <f t="shared" ca="1" si="197"/>
        <v>-0.47167815245062072</v>
      </c>
      <c r="AG120" s="7">
        <f t="shared" ca="1" si="197"/>
        <v>-0.41159521165708601</v>
      </c>
      <c r="AH120" s="7">
        <f t="shared" ca="1" si="197"/>
        <v>-0.37232787108815801</v>
      </c>
      <c r="AI120" s="7">
        <f t="shared" ca="1" si="197"/>
        <v>-0.3748427295204726</v>
      </c>
      <c r="AJ120" s="7">
        <f t="shared" ca="1" si="197"/>
        <v>-0.36958524467932929</v>
      </c>
      <c r="AK120" s="7">
        <f t="shared" ca="1" si="197"/>
        <v>-0.35313821339378082</v>
      </c>
      <c r="AL120" s="7">
        <f t="shared" ca="1" si="197"/>
        <v>-0.37522009444090976</v>
      </c>
      <c r="AM120" s="7">
        <f t="shared" ca="1" si="197"/>
        <v>-0.44802105379695922</v>
      </c>
      <c r="AN120" s="7">
        <f t="shared" ca="1" si="197"/>
        <v>-0.46631929800758698</v>
      </c>
      <c r="AO120" s="7">
        <f t="shared" ca="1" si="197"/>
        <v>-0.45680990992251447</v>
      </c>
      <c r="AP120" s="7">
        <f t="shared" ca="1" si="197"/>
        <v>-0.39801637013269742</v>
      </c>
      <c r="AQ120" s="7">
        <f t="shared" ca="1" si="197"/>
        <v>-0.37939524631153299</v>
      </c>
      <c r="AR120" s="7">
        <f t="shared" ca="1" si="197"/>
        <v>-0.38584929661545642</v>
      </c>
      <c r="AS120" s="7">
        <f t="shared" ca="1" si="197"/>
        <v>-0.39502578184500137</v>
      </c>
      <c r="AT120" s="7">
        <f t="shared" ca="1" si="197"/>
        <v>-0.38623510772507896</v>
      </c>
      <c r="AU120" s="7">
        <f t="shared" ca="1" si="197"/>
        <v>-0.35090461237595305</v>
      </c>
      <c r="AV120" s="7">
        <f t="shared" ca="1" si="197"/>
        <v>-0.37902878885055569</v>
      </c>
      <c r="AW120" s="7">
        <f t="shared" ca="1" si="197"/>
        <v>-0.37904296180154384</v>
      </c>
      <c r="AX120" s="7">
        <f t="shared" ca="1" si="197"/>
        <v>-0.3831166173742282</v>
      </c>
      <c r="AY120" s="7">
        <f t="shared" ca="1" si="197"/>
        <v>-0.39274601973141643</v>
      </c>
      <c r="AZ120" s="7">
        <f t="shared" ca="1" si="197"/>
        <v>-0.44264899071898567</v>
      </c>
      <c r="BA120" s="7">
        <f t="shared" ca="1" si="197"/>
        <v>-0.41169570536633548</v>
      </c>
      <c r="BB120" s="7">
        <f t="shared" ca="1" si="197"/>
        <v>-0.37139629479978342</v>
      </c>
      <c r="BC120" s="7">
        <f ca="1">VLOOKUP($A120, INDIRECT("'"&amp;BC117&amp;"'!A3:F220"), 5, FALSE)</f>
        <v>-0.37282738248072755</v>
      </c>
      <c r="BD120" s="7">
        <f t="shared" ref="BD120:BL120" ca="1" si="198">VLOOKUP($A120, INDIRECT("'"&amp;BD117&amp;"'!A3:F220"), 5, FALSE)</f>
        <v>-0.36895126493720654</v>
      </c>
      <c r="BE120" s="7">
        <f t="shared" ca="1" si="198"/>
        <v>-0.19163171705478765</v>
      </c>
      <c r="BF120" s="7">
        <f t="shared" ca="1" si="198"/>
        <v>-0.37138135802096117</v>
      </c>
      <c r="BG120" s="7">
        <f t="shared" ca="1" si="198"/>
        <v>-0.36069543453775788</v>
      </c>
      <c r="BH120" s="7">
        <f t="shared" ca="1" si="198"/>
        <v>-0.29204559042096334</v>
      </c>
      <c r="BI120" s="7">
        <f t="shared" ca="1" si="198"/>
        <v>-0.29270819933402981</v>
      </c>
      <c r="BJ120" s="7">
        <f t="shared" ca="1" si="198"/>
        <v>-0.28781439487579541</v>
      </c>
      <c r="BK120" s="7">
        <f t="shared" ca="1" si="198"/>
        <v>-0.32376343526463558</v>
      </c>
      <c r="BL120" s="7">
        <f t="shared" ca="1" si="198"/>
        <v>-0.32102092722042597</v>
      </c>
    </row>
    <row r="121" spans="1:64" x14ac:dyDescent="0.25">
      <c r="A121" s="5" t="s">
        <v>38</v>
      </c>
      <c r="B121" t="s">
        <v>400</v>
      </c>
      <c r="C121" s="7">
        <f ca="1">VLOOKUP($A121, INDIRECT("'"&amp;C117&amp;"'!A3:I220"), 9, FALSE)</f>
        <v>0.16214377465518032</v>
      </c>
      <c r="D121" s="7">
        <f t="shared" ref="D121:BL121" ca="1" si="199">VLOOKUP($A121, INDIRECT("'"&amp;D117&amp;"'!A3:I220"), 9, FALSE)</f>
        <v>0.16214377465518032</v>
      </c>
      <c r="E121" s="7">
        <f t="shared" ca="1" si="199"/>
        <v>0.16214377465518032</v>
      </c>
      <c r="F121" s="7">
        <f t="shared" ca="1" si="199"/>
        <v>0.16214377465518032</v>
      </c>
      <c r="G121" s="7">
        <f t="shared" ca="1" si="199"/>
        <v>0.15535050760170163</v>
      </c>
      <c r="H121" s="7">
        <f t="shared" ca="1" si="199"/>
        <v>0.15535050760170163</v>
      </c>
      <c r="I121" s="7">
        <f t="shared" ca="1" si="199"/>
        <v>0.15535050760170163</v>
      </c>
      <c r="J121" s="7">
        <f t="shared" ca="1" si="199"/>
        <v>0.15535050760170163</v>
      </c>
      <c r="K121" s="7">
        <f t="shared" ca="1" si="199"/>
        <v>0.16313382574666635</v>
      </c>
      <c r="L121" s="7">
        <f t="shared" ca="1" si="199"/>
        <v>0.15535050760170163</v>
      </c>
      <c r="M121" s="7">
        <f t="shared" ca="1" si="199"/>
        <v>0.15535050760170163</v>
      </c>
      <c r="N121" s="7">
        <f t="shared" ca="1" si="199"/>
        <v>0.15535050760170163</v>
      </c>
      <c r="O121" s="7">
        <f t="shared" ca="1" si="199"/>
        <v>0.15535050760170163</v>
      </c>
      <c r="P121" s="7">
        <f t="shared" ca="1" si="199"/>
        <v>0.15535050760170163</v>
      </c>
      <c r="Q121" s="7">
        <f t="shared" ca="1" si="199"/>
        <v>0.15535050760170163</v>
      </c>
      <c r="R121" s="7">
        <f t="shared" ca="1" si="199"/>
        <v>0.15535050760170163</v>
      </c>
      <c r="S121" s="7">
        <f t="shared" ca="1" si="199"/>
        <v>0.15535050760170163</v>
      </c>
      <c r="T121" s="7">
        <f t="shared" ca="1" si="199"/>
        <v>0.15535050760170163</v>
      </c>
      <c r="U121" s="7">
        <f ca="1">VLOOKUP($A121, INDIRECT("'"&amp;U117&amp;"'!A3:I220"), 9, FALSE)</f>
        <v>0.15535050760170163</v>
      </c>
      <c r="V121" s="7">
        <f ca="1">VLOOKUP($A121, INDIRECT("'"&amp;V117&amp;"'!A3:I220"), 9, FALSE)</f>
        <v>0.15535050760170163</v>
      </c>
      <c r="W121" s="7">
        <f ca="1">VLOOKUP($A121, INDIRECT("'"&amp;W117&amp;"'!A3:I220"), 9, FALSE)</f>
        <v>0.15535050760170163</v>
      </c>
      <c r="X121" s="7">
        <f ca="1">VLOOKUP($A121, INDIRECT("'"&amp;X117&amp;"'!A3:I220"), 9, FALSE)</f>
        <v>0.15535050760170163</v>
      </c>
      <c r="Y121" s="7">
        <f ca="1">VLOOKUP($A121, INDIRECT("'"&amp;Y117&amp;"'!A3:I220"), 9, FALSE)</f>
        <v>0.15535050760170163</v>
      </c>
      <c r="Z121" s="7">
        <f t="shared" ref="Z121:BL121" ca="1" si="200">VLOOKUP($A121, INDIRECT("'"&amp;Z117&amp;"'!A3:I220"), 9, FALSE)</f>
        <v>0.15535050760170163</v>
      </c>
      <c r="AA121" s="7">
        <f t="shared" ca="1" si="200"/>
        <v>0.15535050760170163</v>
      </c>
      <c r="AB121" s="7">
        <f t="shared" ca="1" si="200"/>
        <v>0.15535050760170163</v>
      </c>
      <c r="AC121" s="7">
        <f t="shared" ca="1" si="200"/>
        <v>0.15535050760170163</v>
      </c>
      <c r="AD121" s="7">
        <f t="shared" ca="1" si="200"/>
        <v>0.15535050760170163</v>
      </c>
      <c r="AE121" s="7">
        <f t="shared" ca="1" si="200"/>
        <v>0.15535050760170163</v>
      </c>
      <c r="AF121" s="7">
        <f t="shared" ca="1" si="200"/>
        <v>0.15535050760170163</v>
      </c>
      <c r="AG121" s="7">
        <f t="shared" ca="1" si="200"/>
        <v>0.15535050760170163</v>
      </c>
      <c r="AH121" s="7">
        <f t="shared" ca="1" si="200"/>
        <v>0.15535050760170163</v>
      </c>
      <c r="AI121" s="7">
        <f t="shared" ca="1" si="200"/>
        <v>0.15535050760170163</v>
      </c>
      <c r="AJ121" s="7">
        <f t="shared" ca="1" si="200"/>
        <v>0.15535050760170163</v>
      </c>
      <c r="AK121" s="7">
        <f t="shared" ca="1" si="200"/>
        <v>0.15535050760170163</v>
      </c>
      <c r="AL121" s="7">
        <f t="shared" ca="1" si="200"/>
        <v>0.15535050760170163</v>
      </c>
      <c r="AM121" s="7">
        <f t="shared" ca="1" si="200"/>
        <v>0.15535050760170163</v>
      </c>
      <c r="AN121" s="7">
        <f t="shared" ca="1" si="200"/>
        <v>0.15535050760170163</v>
      </c>
      <c r="AO121" s="7">
        <f t="shared" ca="1" si="200"/>
        <v>0.15535050760170163</v>
      </c>
      <c r="AP121" s="7">
        <f t="shared" ca="1" si="200"/>
        <v>0.15535050760170163</v>
      </c>
      <c r="AQ121" s="7">
        <f t="shared" ca="1" si="200"/>
        <v>0.15535050760170163</v>
      </c>
      <c r="AR121" s="7">
        <f t="shared" ca="1" si="200"/>
        <v>0.15535050760170163</v>
      </c>
      <c r="AS121" s="7">
        <f t="shared" ca="1" si="200"/>
        <v>0.15535050760170163</v>
      </c>
      <c r="AT121" s="7">
        <f t="shared" ca="1" si="200"/>
        <v>0.15535050760170163</v>
      </c>
      <c r="AU121" s="7">
        <f t="shared" ca="1" si="200"/>
        <v>0.15535050760170163</v>
      </c>
      <c r="AV121" s="7">
        <f t="shared" ca="1" si="200"/>
        <v>0.15535050760170163</v>
      </c>
      <c r="AW121" s="7">
        <f t="shared" ca="1" si="200"/>
        <v>0.15535050760170163</v>
      </c>
      <c r="AX121" s="7">
        <f t="shared" ca="1" si="200"/>
        <v>0.15535050760170163</v>
      </c>
      <c r="AY121" s="7">
        <f t="shared" ca="1" si="200"/>
        <v>0.15535050760170163</v>
      </c>
      <c r="AZ121" s="7">
        <f t="shared" ca="1" si="200"/>
        <v>0.17095813385392797</v>
      </c>
      <c r="BA121" s="7">
        <f t="shared" ca="1" si="200"/>
        <v>0.17095813385392797</v>
      </c>
      <c r="BB121" s="7">
        <f t="shared" ca="1" si="200"/>
        <v>0.17095813385392797</v>
      </c>
      <c r="BC121" s="7">
        <f ca="1">VLOOKUP($A121, INDIRECT("'"&amp;BC117&amp;"'!A3:I220"), 9, FALSE)</f>
        <v>0.17095813385392797</v>
      </c>
      <c r="BD121" s="7">
        <f t="shared" ref="BD121:BL121" ca="1" si="201">VLOOKUP($A121, INDIRECT("'"&amp;BD117&amp;"'!A3:I220"), 9, FALSE)</f>
        <v>0.17095813385392797</v>
      </c>
      <c r="BE121" s="7">
        <f t="shared" ca="1" si="201"/>
        <v>0.17095813385392797</v>
      </c>
      <c r="BF121" s="7">
        <f t="shared" ca="1" si="201"/>
        <v>0.17095813385392797</v>
      </c>
      <c r="BG121" s="7">
        <f t="shared" ca="1" si="201"/>
        <v>0.17095813385392797</v>
      </c>
      <c r="BH121" s="7">
        <f t="shared" ca="1" si="201"/>
        <v>0.17095813385392797</v>
      </c>
      <c r="BI121" s="7">
        <f t="shared" ca="1" si="201"/>
        <v>0.17095813385392797</v>
      </c>
      <c r="BJ121" s="7">
        <f t="shared" ca="1" si="201"/>
        <v>0.17095813385392797</v>
      </c>
      <c r="BK121" s="7">
        <f t="shared" ca="1" si="201"/>
        <v>0.17535456407341862</v>
      </c>
      <c r="BL121" s="7">
        <f t="shared" ca="1" si="201"/>
        <v>0.17535456407341862</v>
      </c>
    </row>
    <row r="122" spans="1:64" x14ac:dyDescent="0.25">
      <c r="C122" s="2" t="s">
        <v>338</v>
      </c>
      <c r="D122" s="2" t="s">
        <v>339</v>
      </c>
      <c r="E122" s="2" t="s">
        <v>337</v>
      </c>
      <c r="F122" s="2" t="s">
        <v>340</v>
      </c>
      <c r="G122" s="2" t="s">
        <v>342</v>
      </c>
      <c r="H122" s="2" t="s">
        <v>343</v>
      </c>
      <c r="I122" s="2" t="s">
        <v>344</v>
      </c>
      <c r="J122" s="2" t="s">
        <v>345</v>
      </c>
      <c r="K122" s="2" t="s">
        <v>346</v>
      </c>
      <c r="L122" s="2" t="s">
        <v>347</v>
      </c>
      <c r="M122" s="2" t="s">
        <v>348</v>
      </c>
      <c r="N122" s="2" t="s">
        <v>349</v>
      </c>
      <c r="O122" s="2" t="s">
        <v>350</v>
      </c>
      <c r="P122" s="2" t="s">
        <v>351</v>
      </c>
      <c r="Q122" s="2" t="s">
        <v>352</v>
      </c>
      <c r="R122" s="2" t="s">
        <v>353</v>
      </c>
      <c r="S122" s="2" t="s">
        <v>354</v>
      </c>
      <c r="T122" s="2" t="s">
        <v>355</v>
      </c>
      <c r="U122" s="2" t="s">
        <v>434</v>
      </c>
      <c r="V122" s="2" t="s">
        <v>356</v>
      </c>
      <c r="W122" s="2" t="s">
        <v>357</v>
      </c>
      <c r="X122" s="2" t="s">
        <v>358</v>
      </c>
      <c r="Y122" s="2" t="s">
        <v>435</v>
      </c>
      <c r="Z122" s="2" t="s">
        <v>359</v>
      </c>
      <c r="AA122" s="2" t="s">
        <v>360</v>
      </c>
      <c r="AB122" s="2" t="s">
        <v>361</v>
      </c>
      <c r="AC122" s="2" t="s">
        <v>362</v>
      </c>
      <c r="AD122" s="2" t="s">
        <v>363</v>
      </c>
      <c r="AE122" s="2" t="s">
        <v>364</v>
      </c>
      <c r="AF122" s="2" t="s">
        <v>365</v>
      </c>
      <c r="AG122" s="2" t="s">
        <v>366</v>
      </c>
      <c r="AH122" s="2" t="s">
        <v>367</v>
      </c>
      <c r="AI122" s="2" t="s">
        <v>368</v>
      </c>
      <c r="AJ122" s="2" t="s">
        <v>369</v>
      </c>
      <c r="AK122" s="2" t="s">
        <v>370</v>
      </c>
      <c r="AL122" s="2" t="s">
        <v>371</v>
      </c>
      <c r="AM122" s="2" t="s">
        <v>372</v>
      </c>
      <c r="AN122" s="2" t="s">
        <v>373</v>
      </c>
      <c r="AO122" s="2" t="s">
        <v>374</v>
      </c>
      <c r="AP122" s="2" t="s">
        <v>375</v>
      </c>
      <c r="AQ122" s="2" t="s">
        <v>376</v>
      </c>
      <c r="AR122" s="2" t="s">
        <v>377</v>
      </c>
      <c r="AS122" s="2" t="s">
        <v>378</v>
      </c>
      <c r="AT122" s="2" t="s">
        <v>379</v>
      </c>
      <c r="AU122" s="2" t="s">
        <v>380</v>
      </c>
      <c r="AV122" s="2" t="s">
        <v>381</v>
      </c>
      <c r="AW122" s="2" t="s">
        <v>382</v>
      </c>
      <c r="AX122" s="2" t="s">
        <v>383</v>
      </c>
      <c r="AY122" s="2" t="s">
        <v>384</v>
      </c>
      <c r="AZ122" s="2" t="s">
        <v>385</v>
      </c>
      <c r="BA122" s="2" t="s">
        <v>386</v>
      </c>
      <c r="BB122" s="2" t="s">
        <v>387</v>
      </c>
      <c r="BC122" s="2" t="s">
        <v>432</v>
      </c>
      <c r="BD122" s="2" t="s">
        <v>388</v>
      </c>
      <c r="BE122" s="2" t="s">
        <v>389</v>
      </c>
      <c r="BF122" s="2" t="s">
        <v>390</v>
      </c>
      <c r="BG122" s="2" t="s">
        <v>391</v>
      </c>
      <c r="BH122" s="2" t="s">
        <v>392</v>
      </c>
      <c r="BI122" s="2" t="s">
        <v>393</v>
      </c>
      <c r="BJ122" s="2" t="s">
        <v>394</v>
      </c>
      <c r="BK122" s="2" t="s">
        <v>395</v>
      </c>
      <c r="BL122" s="2" t="s">
        <v>396</v>
      </c>
    </row>
    <row r="123" spans="1:64" x14ac:dyDescent="0.25">
      <c r="A123" s="5" t="s">
        <v>59</v>
      </c>
      <c r="B123" t="s">
        <v>398</v>
      </c>
      <c r="C123" s="7">
        <f t="shared" ref="C123:BL123" ca="1" si="202">VLOOKUP($A123, INDIRECT("'"&amp;C122&amp;"'!A3:F220"), 2, FALSE)</f>
        <v>2.5932527674726848E-2</v>
      </c>
      <c r="D123" s="7">
        <f t="shared" ca="1" si="202"/>
        <v>2.605789241129846E-2</v>
      </c>
      <c r="E123" s="7">
        <f t="shared" ca="1" si="202"/>
        <v>2.6155736453456611E-2</v>
      </c>
      <c r="F123" s="7">
        <f t="shared" ca="1" si="202"/>
        <v>2.7090021962813491E-2</v>
      </c>
      <c r="G123" s="7">
        <f t="shared" ca="1" si="202"/>
        <v>2.6424595104493482E-2</v>
      </c>
      <c r="H123" s="7">
        <f t="shared" ca="1" si="202"/>
        <v>2.5664035374687567E-2</v>
      </c>
      <c r="I123" s="7">
        <f t="shared" ca="1" si="202"/>
        <v>2.3473353289809304E-2</v>
      </c>
      <c r="J123" s="7">
        <f t="shared" ca="1" si="202"/>
        <v>2.2321294972210089E-2</v>
      </c>
      <c r="K123" s="7">
        <f t="shared" ca="1" si="202"/>
        <v>2.0079580000636151E-2</v>
      </c>
      <c r="L123" s="7">
        <f t="shared" ca="1" si="202"/>
        <v>2.0251320071871776E-2</v>
      </c>
      <c r="M123" s="7">
        <f t="shared" ca="1" si="202"/>
        <v>2.1155848494553431E-2</v>
      </c>
      <c r="N123" s="7">
        <f t="shared" ca="1" si="202"/>
        <v>1.8795439443122404E-2</v>
      </c>
      <c r="O123" s="7">
        <f t="shared" ca="1" si="202"/>
        <v>1.7383504852196998E-2</v>
      </c>
      <c r="P123" s="7">
        <f t="shared" ca="1" si="202"/>
        <v>1.4869034911341497E-2</v>
      </c>
      <c r="Q123" s="7">
        <f t="shared" ca="1" si="202"/>
        <v>1.4219447004263719E-2</v>
      </c>
      <c r="R123" s="7">
        <f t="shared" ca="1" si="202"/>
        <v>1.2675053091789052E-2</v>
      </c>
      <c r="S123" s="7">
        <f t="shared" ca="1" si="202"/>
        <v>1.2910647220986733E-2</v>
      </c>
      <c r="T123" s="7">
        <f t="shared" ca="1" si="202"/>
        <v>1.2924894304409953E-2</v>
      </c>
      <c r="U123" s="7">
        <f t="shared" ca="1" si="202"/>
        <v>1.2547071437744818E-2</v>
      </c>
      <c r="V123" s="7">
        <f t="shared" ca="1" si="202"/>
        <v>1.2374526191750826E-2</v>
      </c>
      <c r="W123" s="7">
        <f t="shared" ca="1" si="202"/>
        <v>1.2338018157441569E-2</v>
      </c>
      <c r="X123" s="7">
        <f t="shared" ca="1" si="202"/>
        <v>1.1755438873670985E-2</v>
      </c>
      <c r="Y123" s="7">
        <f t="shared" ca="1" si="202"/>
        <v>1.252619339831536E-2</v>
      </c>
      <c r="Z123" s="7">
        <f t="shared" ca="1" si="202"/>
        <v>1.3386773538321954E-2</v>
      </c>
      <c r="AA123" s="7">
        <f t="shared" ca="1" si="202"/>
        <v>1.3817599516132175E-2</v>
      </c>
      <c r="AB123" s="7">
        <f t="shared" ca="1" si="202"/>
        <v>1.6004623763458743E-2</v>
      </c>
      <c r="AC123" s="7">
        <f t="shared" ca="1" si="202"/>
        <v>1.518296228451442E-2</v>
      </c>
      <c r="AD123" s="7">
        <f t="shared" ca="1" si="202"/>
        <v>1.4615419133752203E-2</v>
      </c>
      <c r="AE123" s="7">
        <f t="shared" ca="1" si="202"/>
        <v>1.4182064832367162E-2</v>
      </c>
      <c r="AF123" s="7">
        <f t="shared" ca="1" si="202"/>
        <v>1.5666578350786657E-2</v>
      </c>
      <c r="AG123" s="7">
        <f t="shared" ca="1" si="202"/>
        <v>1.4372459694903863E-2</v>
      </c>
      <c r="AH123" s="7">
        <f t="shared" ca="1" si="202"/>
        <v>1.3550605303324787E-2</v>
      </c>
      <c r="AI123" s="7">
        <f t="shared" ca="1" si="202"/>
        <v>1.3135305288185494E-2</v>
      </c>
      <c r="AJ123" s="7">
        <f t="shared" ca="1" si="202"/>
        <v>1.3851937050278153E-2</v>
      </c>
      <c r="AK123" s="7">
        <f t="shared" ca="1" si="202"/>
        <v>1.4252516372638151E-2</v>
      </c>
      <c r="AL123" s="7">
        <f t="shared" ca="1" si="202"/>
        <v>1.4006446005359014E-2</v>
      </c>
      <c r="AM123" s="7">
        <f t="shared" ca="1" si="202"/>
        <v>1.5009436282229676E-2</v>
      </c>
      <c r="AN123" s="7">
        <f t="shared" ca="1" si="202"/>
        <v>1.6782620105117205E-2</v>
      </c>
      <c r="AO123" s="7">
        <f t="shared" ca="1" si="202"/>
        <v>1.6237796797657449E-2</v>
      </c>
      <c r="AP123" s="7">
        <f t="shared" ca="1" si="202"/>
        <v>1.5641665682499618E-2</v>
      </c>
      <c r="AQ123" s="7">
        <f t="shared" ca="1" si="202"/>
        <v>1.3583495782453943E-2</v>
      </c>
      <c r="AR123" s="7">
        <f t="shared" ca="1" si="202"/>
        <v>1.4744409389269691E-2</v>
      </c>
      <c r="AS123" s="7">
        <f t="shared" ca="1" si="202"/>
        <v>1.4407389301252819E-2</v>
      </c>
      <c r="AT123" s="7">
        <f t="shared" ca="1" si="202"/>
        <v>1.4649527174001782E-2</v>
      </c>
      <c r="AU123" s="7">
        <f t="shared" ca="1" si="202"/>
        <v>2.3057418215848596E-2</v>
      </c>
      <c r="AV123" s="7">
        <f t="shared" ca="1" si="202"/>
        <v>1.5550831102722833E-2</v>
      </c>
      <c r="AW123" s="7">
        <f t="shared" ca="1" si="202"/>
        <v>2.0396436010559536E-2</v>
      </c>
      <c r="AX123" s="7">
        <f t="shared" ca="1" si="202"/>
        <v>9.6388379426428361E-3</v>
      </c>
      <c r="AY123" s="7">
        <f t="shared" ca="1" si="202"/>
        <v>1.1789721245341623E-2</v>
      </c>
      <c r="AZ123" s="7">
        <f t="shared" ca="1" si="202"/>
        <v>9.7357167987039139E-3</v>
      </c>
      <c r="BA123" s="7">
        <f t="shared" ca="1" si="202"/>
        <v>2.2854130293897764E-2</v>
      </c>
      <c r="BB123" s="7">
        <f t="shared" ca="1" si="202"/>
        <v>1.1057808663712563E-2</v>
      </c>
      <c r="BC123" s="7">
        <f t="shared" ca="1" si="202"/>
        <v>1.1609191157821759E-2</v>
      </c>
      <c r="BD123" s="7">
        <f t="shared" ca="1" si="202"/>
        <v>1.484720745678586E-2</v>
      </c>
      <c r="BE123" s="7">
        <f t="shared" ca="1" si="202"/>
        <v>1.5088306473212817E-2</v>
      </c>
      <c r="BF123" s="7">
        <f t="shared" ca="1" si="202"/>
        <v>2.5165516553517155E-2</v>
      </c>
      <c r="BG123" s="7">
        <f t="shared" ca="1" si="202"/>
        <v>1.6817874662622443E-2</v>
      </c>
      <c r="BH123" s="7">
        <f t="shared" ca="1" si="202"/>
        <v>1.7816919906520064E-2</v>
      </c>
      <c r="BI123" s="7">
        <f t="shared" ca="1" si="202"/>
        <v>1.4673787537029763E-2</v>
      </c>
      <c r="BJ123" s="7">
        <f t="shared" ca="1" si="202"/>
        <v>1.5187249677465481E-2</v>
      </c>
      <c r="BK123" s="7">
        <f t="shared" ca="1" si="202"/>
        <v>1.5456243257926766E-2</v>
      </c>
      <c r="BL123" s="7">
        <f t="shared" ca="1" si="202"/>
        <v>1.5354301886614326E-2</v>
      </c>
    </row>
    <row r="124" spans="1:64" x14ac:dyDescent="0.25">
      <c r="A124" s="5" t="s">
        <v>59</v>
      </c>
      <c r="B124" t="s">
        <v>397</v>
      </c>
      <c r="C124" s="7">
        <f ca="1">VLOOKUP($A124, INDIRECT("'"&amp;C122&amp;"'!A3:F220"), 3, FALSE)</f>
        <v>7.2576127346200461E-2</v>
      </c>
      <c r="D124" s="7">
        <f t="shared" ref="D124:BL124" ca="1" si="203">VLOOKUP($A124, INDIRECT("'"&amp;D122&amp;"'!A3:F220"), 3, FALSE)</f>
        <v>7.0403126730721369E-2</v>
      </c>
      <c r="E124" s="7">
        <f t="shared" ca="1" si="203"/>
        <v>7.0272984171050976E-2</v>
      </c>
      <c r="F124" s="7">
        <f t="shared" ca="1" si="203"/>
        <v>6.797948521155156E-2</v>
      </c>
      <c r="G124" s="7">
        <f t="shared" ca="1" si="203"/>
        <v>6.4682239407689038E-2</v>
      </c>
      <c r="H124" s="7">
        <f t="shared" ca="1" si="203"/>
        <v>5.967501151455154E-2</v>
      </c>
      <c r="I124" s="7">
        <f t="shared" ca="1" si="203"/>
        <v>5.5124758190644794E-2</v>
      </c>
      <c r="J124" s="7">
        <f t="shared" ca="1" si="203"/>
        <v>5.4361021094181179E-2</v>
      </c>
      <c r="K124" s="7">
        <f t="shared" ca="1" si="203"/>
        <v>3.922296584457112E-2</v>
      </c>
      <c r="L124" s="7">
        <f t="shared" ca="1" si="203"/>
        <v>3.641772045849262E-2</v>
      </c>
      <c r="M124" s="7">
        <f t="shared" ca="1" si="203"/>
        <v>3.4203872923774692E-2</v>
      </c>
      <c r="N124" s="7">
        <f t="shared" ca="1" si="203"/>
        <v>3.3793351383993739E-2</v>
      </c>
      <c r="O124" s="7">
        <f t="shared" ca="1" si="203"/>
        <v>3.3115703098861006E-2</v>
      </c>
      <c r="P124" s="7">
        <f t="shared" ca="1" si="203"/>
        <v>3.0086472165263663E-2</v>
      </c>
      <c r="Q124" s="7">
        <f t="shared" ca="1" si="203"/>
        <v>2.7133019295575343E-2</v>
      </c>
      <c r="R124" s="7">
        <f t="shared" ca="1" si="203"/>
        <v>2.761135558222954E-2</v>
      </c>
      <c r="S124" s="7">
        <f t="shared" ca="1" si="203"/>
        <v>2.8218746877094959E-2</v>
      </c>
      <c r="T124" s="7">
        <f t="shared" ca="1" si="203"/>
        <v>2.7959870855551031E-2</v>
      </c>
      <c r="U124" s="7">
        <f ca="1">VLOOKUP($A124, INDIRECT("'"&amp;U122&amp;"'!A3:F220"), 3, FALSE)</f>
        <v>2.6424251816118297E-2</v>
      </c>
      <c r="V124" s="7">
        <f ca="1">VLOOKUP($A124, INDIRECT("'"&amp;V122&amp;"'!A3:F220"), 3, FALSE)</f>
        <v>2.5754231199852446E-2</v>
      </c>
      <c r="W124" s="7">
        <f ca="1">VLOOKUP($A124, INDIRECT("'"&amp;W122&amp;"'!A3:F220"), 3, FALSE)</f>
        <v>2.7923508684420145E-2</v>
      </c>
      <c r="X124" s="7">
        <f ca="1">VLOOKUP($A124, INDIRECT("'"&amp;X122&amp;"'!A3:F220"), 3, FALSE)</f>
        <v>2.6452433847256273E-2</v>
      </c>
      <c r="Y124" s="7">
        <f ca="1">VLOOKUP($A124, INDIRECT("'"&amp;Y122&amp;"'!A3:F220"), 3, FALSE)</f>
        <v>2.8927595302387702E-2</v>
      </c>
      <c r="Z124" s="7">
        <f t="shared" ref="Z124:BL124" ca="1" si="204">VLOOKUP($A124, INDIRECT("'"&amp;Z122&amp;"'!A3:F220"), 3, FALSE)</f>
        <v>3.0600606907778043E-2</v>
      </c>
      <c r="AA124" s="7">
        <f t="shared" ca="1" si="204"/>
        <v>2.8670112500745248E-2</v>
      </c>
      <c r="AB124" s="7">
        <f t="shared" ca="1" si="204"/>
        <v>2.7759600288521646E-2</v>
      </c>
      <c r="AC124" s="7">
        <f t="shared" ca="1" si="204"/>
        <v>3.0051318029604136E-2</v>
      </c>
      <c r="AD124" s="7">
        <f t="shared" ca="1" si="204"/>
        <v>3.0598915692546441E-2</v>
      </c>
      <c r="AE124" s="7">
        <f t="shared" ca="1" si="204"/>
        <v>2.9728084121954483E-2</v>
      </c>
      <c r="AF124" s="7">
        <f t="shared" ca="1" si="204"/>
        <v>3.0102176455639808E-2</v>
      </c>
      <c r="AG124" s="7">
        <f t="shared" ca="1" si="204"/>
        <v>3.1083702404186855E-2</v>
      </c>
      <c r="AH124" s="7">
        <f t="shared" ca="1" si="204"/>
        <v>2.8497484307387546E-2</v>
      </c>
      <c r="AI124" s="7">
        <f t="shared" ca="1" si="204"/>
        <v>2.9235593800071638E-2</v>
      </c>
      <c r="AJ124" s="7">
        <f t="shared" ca="1" si="204"/>
        <v>3.1030891708684991E-2</v>
      </c>
      <c r="AK124" s="7">
        <f t="shared" ca="1" si="204"/>
        <v>3.3058607467207159E-2</v>
      </c>
      <c r="AL124" s="7">
        <f t="shared" ca="1" si="204"/>
        <v>3.3653666724864667E-2</v>
      </c>
      <c r="AM124" s="7">
        <f t="shared" ca="1" si="204"/>
        <v>2.99691972517892E-2</v>
      </c>
      <c r="AN124" s="7">
        <f t="shared" ca="1" si="204"/>
        <v>3.1769620189045569E-2</v>
      </c>
      <c r="AO124" s="7">
        <f t="shared" ca="1" si="204"/>
        <v>3.1500581308345203E-2</v>
      </c>
      <c r="AP124" s="7">
        <f t="shared" ca="1" si="204"/>
        <v>3.6109405680318188E-2</v>
      </c>
      <c r="AQ124" s="7">
        <f t="shared" ca="1" si="204"/>
        <v>3.8149981647101393E-2</v>
      </c>
      <c r="AR124" s="7">
        <f t="shared" ca="1" si="204"/>
        <v>3.963344534398916E-2</v>
      </c>
      <c r="AS124" s="7">
        <f t="shared" ca="1" si="204"/>
        <v>4.0128615610378476E-2</v>
      </c>
      <c r="AT124" s="7">
        <f t="shared" ca="1" si="204"/>
        <v>4.1748459598875028E-2</v>
      </c>
      <c r="AU124" s="7">
        <f t="shared" ca="1" si="204"/>
        <v>4.3900253393704625E-2</v>
      </c>
      <c r="AV124" s="7">
        <f t="shared" ca="1" si="204"/>
        <v>4.4812108122209961E-2</v>
      </c>
      <c r="AW124" s="7">
        <f t="shared" ca="1" si="204"/>
        <v>4.3943894064857797E-2</v>
      </c>
      <c r="AX124" s="7">
        <f t="shared" ca="1" si="204"/>
        <v>4.3595978338467255E-2</v>
      </c>
      <c r="AY124" s="7">
        <f t="shared" ca="1" si="204"/>
        <v>4.4330464738258329E-2</v>
      </c>
      <c r="AZ124" s="7">
        <f t="shared" ca="1" si="204"/>
        <v>4.2842996545836037E-2</v>
      </c>
      <c r="BA124" s="7">
        <f t="shared" ca="1" si="204"/>
        <v>4.4671528915958075E-2</v>
      </c>
      <c r="BB124" s="7">
        <f t="shared" ca="1" si="204"/>
        <v>4.6267673134144371E-2</v>
      </c>
      <c r="BC124" s="7">
        <f ca="1">VLOOKUP($A124, INDIRECT("'"&amp;BC122&amp;"'!A3:F220"), 3, FALSE)</f>
        <v>4.6747419235439396E-2</v>
      </c>
      <c r="BD124" s="7">
        <f t="shared" ref="BD124:BL124" ca="1" si="205">VLOOKUP($A124, INDIRECT("'"&amp;BD122&amp;"'!A3:F220"), 3, FALSE)</f>
        <v>4.8332593781526399E-2</v>
      </c>
      <c r="BE124" s="7">
        <f t="shared" ca="1" si="205"/>
        <v>6.8240252361507631E-2</v>
      </c>
      <c r="BF124" s="7">
        <f t="shared" ca="1" si="205"/>
        <v>4.7653779717419284E-2</v>
      </c>
      <c r="BG124" s="7">
        <f t="shared" ca="1" si="205"/>
        <v>4.8815254465814084E-2</v>
      </c>
      <c r="BH124" s="7">
        <f t="shared" ca="1" si="205"/>
        <v>5.4974732111259805E-2</v>
      </c>
      <c r="BI124" s="7">
        <f t="shared" ca="1" si="205"/>
        <v>5.1577010033394891E-2</v>
      </c>
      <c r="BJ124" s="7">
        <f t="shared" ca="1" si="205"/>
        <v>5.1784356736276134E-2</v>
      </c>
      <c r="BK124" s="7">
        <f t="shared" ca="1" si="205"/>
        <v>5.1089620676721292E-2</v>
      </c>
      <c r="BL124" s="7">
        <f t="shared" ca="1" si="205"/>
        <v>5.0158410187785371E-2</v>
      </c>
    </row>
    <row r="125" spans="1:64" x14ac:dyDescent="0.25">
      <c r="A125" s="5" t="s">
        <v>59</v>
      </c>
      <c r="B125" t="s">
        <v>399</v>
      </c>
      <c r="C125" s="7">
        <f ca="1">VLOOKUP($A125, INDIRECT("'"&amp;C122&amp;"'!A3:F220"), 5, FALSE)</f>
        <v>4.6643599671473614E-2</v>
      </c>
      <c r="D125" s="7">
        <f t="shared" ref="D125:BL125" ca="1" si="206">VLOOKUP($A125, INDIRECT("'"&amp;D122&amp;"'!A3:F220"), 5, FALSE)</f>
        <v>4.4345234319422909E-2</v>
      </c>
      <c r="E125" s="7">
        <f t="shared" ca="1" si="206"/>
        <v>4.4117247717594364E-2</v>
      </c>
      <c r="F125" s="7">
        <f t="shared" ca="1" si="206"/>
        <v>4.0889463248738073E-2</v>
      </c>
      <c r="G125" s="7">
        <f t="shared" ca="1" si="206"/>
        <v>3.8257644303195559E-2</v>
      </c>
      <c r="H125" s="7">
        <f t="shared" ca="1" si="206"/>
        <v>3.4010976139863973E-2</v>
      </c>
      <c r="I125" s="7">
        <f t="shared" ca="1" si="206"/>
        <v>3.1651404900835491E-2</v>
      </c>
      <c r="J125" s="7">
        <f t="shared" ca="1" si="206"/>
        <v>3.203972612197109E-2</v>
      </c>
      <c r="K125" s="7">
        <f t="shared" ca="1" si="206"/>
        <v>1.9143385843934969E-2</v>
      </c>
      <c r="L125" s="7">
        <f t="shared" ca="1" si="206"/>
        <v>1.6166400386620844E-2</v>
      </c>
      <c r="M125" s="7">
        <f t="shared" ca="1" si="206"/>
        <v>1.3048024429221261E-2</v>
      </c>
      <c r="N125" s="7">
        <f t="shared" ca="1" si="206"/>
        <v>1.4997911940871335E-2</v>
      </c>
      <c r="O125" s="7">
        <f t="shared" ca="1" si="206"/>
        <v>1.5732198246664008E-2</v>
      </c>
      <c r="P125" s="7">
        <f t="shared" ca="1" si="206"/>
        <v>1.5217437253922167E-2</v>
      </c>
      <c r="Q125" s="7">
        <f t="shared" ca="1" si="206"/>
        <v>1.2913572291311624E-2</v>
      </c>
      <c r="R125" s="7">
        <f t="shared" ca="1" si="206"/>
        <v>1.4936302490440487E-2</v>
      </c>
      <c r="S125" s="7">
        <f t="shared" ca="1" si="206"/>
        <v>1.5308099656108225E-2</v>
      </c>
      <c r="T125" s="7">
        <f t="shared" ca="1" si="206"/>
        <v>1.5034976551141077E-2</v>
      </c>
      <c r="U125" s="7">
        <f ca="1">VLOOKUP($A125, INDIRECT("'"&amp;U122&amp;"'!A3:F220"), 5, FALSE)</f>
        <v>1.3877180378373479E-2</v>
      </c>
      <c r="V125" s="7">
        <f ca="1">VLOOKUP($A125, INDIRECT("'"&amp;V122&amp;"'!A3:F220"), 5, FALSE)</f>
        <v>1.337970500810162E-2</v>
      </c>
      <c r="W125" s="7">
        <f ca="1">VLOOKUP($A125, INDIRECT("'"&amp;W122&amp;"'!A3:F220"), 5, FALSE)</f>
        <v>1.5585490526978576E-2</v>
      </c>
      <c r="X125" s="7">
        <f ca="1">VLOOKUP($A125, INDIRECT("'"&amp;X122&amp;"'!A3:F220"), 5, FALSE)</f>
        <v>1.4696994973585288E-2</v>
      </c>
      <c r="Y125" s="7">
        <f ca="1">VLOOKUP($A125, INDIRECT("'"&amp;Y122&amp;"'!A3:F220"), 5, FALSE)</f>
        <v>1.6401401904072341E-2</v>
      </c>
      <c r="Z125" s="7">
        <f t="shared" ref="Z125:BL125" ca="1" si="207">VLOOKUP($A125, INDIRECT("'"&amp;Z122&amp;"'!A3:F220"), 5, FALSE)</f>
        <v>1.7213833369456089E-2</v>
      </c>
      <c r="AA125" s="7">
        <f t="shared" ca="1" si="207"/>
        <v>1.4852512984613073E-2</v>
      </c>
      <c r="AB125" s="7">
        <f t="shared" ca="1" si="207"/>
        <v>1.1754976525062903E-2</v>
      </c>
      <c r="AC125" s="7">
        <f t="shared" ca="1" si="207"/>
        <v>1.4868355745089715E-2</v>
      </c>
      <c r="AD125" s="7">
        <f t="shared" ca="1" si="207"/>
        <v>1.598349655879424E-2</v>
      </c>
      <c r="AE125" s="7">
        <f t="shared" ca="1" si="207"/>
        <v>1.5546019289587321E-2</v>
      </c>
      <c r="AF125" s="7">
        <f t="shared" ca="1" si="207"/>
        <v>1.4435598104853151E-2</v>
      </c>
      <c r="AG125" s="7">
        <f t="shared" ca="1" si="207"/>
        <v>1.6711242709282995E-2</v>
      </c>
      <c r="AH125" s="7">
        <f t="shared" ca="1" si="207"/>
        <v>1.4946879004062759E-2</v>
      </c>
      <c r="AI125" s="7">
        <f t="shared" ca="1" si="207"/>
        <v>1.6100288511886142E-2</v>
      </c>
      <c r="AJ125" s="7">
        <f t="shared" ca="1" si="207"/>
        <v>1.7178954658406839E-2</v>
      </c>
      <c r="AK125" s="7">
        <f t="shared" ca="1" si="207"/>
        <v>1.8806091094569009E-2</v>
      </c>
      <c r="AL125" s="7">
        <f t="shared" ca="1" si="207"/>
        <v>1.9647220719505653E-2</v>
      </c>
      <c r="AM125" s="7">
        <f t="shared" ca="1" si="207"/>
        <v>1.4959760969559524E-2</v>
      </c>
      <c r="AN125" s="7">
        <f t="shared" ca="1" si="207"/>
        <v>1.4987000083928365E-2</v>
      </c>
      <c r="AO125" s="7">
        <f t="shared" ca="1" si="207"/>
        <v>1.5262784510687754E-2</v>
      </c>
      <c r="AP125" s="7">
        <f t="shared" ca="1" si="207"/>
        <v>2.046773999781857E-2</v>
      </c>
      <c r="AQ125" s="7">
        <f t="shared" ca="1" si="207"/>
        <v>2.456648586464745E-2</v>
      </c>
      <c r="AR125" s="7">
        <f t="shared" ca="1" si="207"/>
        <v>2.4889035954719467E-2</v>
      </c>
      <c r="AS125" s="7">
        <f t="shared" ca="1" si="207"/>
        <v>2.5721226309125655E-2</v>
      </c>
      <c r="AT125" s="7">
        <f t="shared" ca="1" si="207"/>
        <v>2.7098932424873247E-2</v>
      </c>
      <c r="AU125" s="7">
        <f t="shared" ca="1" si="207"/>
        <v>2.0842835177856029E-2</v>
      </c>
      <c r="AV125" s="7">
        <f t="shared" ca="1" si="207"/>
        <v>2.9261277019487129E-2</v>
      </c>
      <c r="AW125" s="7">
        <f t="shared" ca="1" si="207"/>
        <v>2.3547458054298261E-2</v>
      </c>
      <c r="AX125" s="7">
        <f t="shared" ca="1" si="207"/>
        <v>3.3957140395824419E-2</v>
      </c>
      <c r="AY125" s="7">
        <f t="shared" ca="1" si="207"/>
        <v>3.2540743492916704E-2</v>
      </c>
      <c r="AZ125" s="7">
        <f t="shared" ca="1" si="207"/>
        <v>3.3107279747132123E-2</v>
      </c>
      <c r="BA125" s="7">
        <f t="shared" ca="1" si="207"/>
        <v>2.1817398622060311E-2</v>
      </c>
      <c r="BB125" s="7">
        <f t="shared" ca="1" si="207"/>
        <v>3.5209864470431812E-2</v>
      </c>
      <c r="BC125" s="7">
        <f ca="1">VLOOKUP($A125, INDIRECT("'"&amp;BC122&amp;"'!A3:F220"), 5, FALSE)</f>
        <v>3.5138228077617635E-2</v>
      </c>
      <c r="BD125" s="7">
        <f t="shared" ref="BD125:BL125" ca="1" si="208">VLOOKUP($A125, INDIRECT("'"&amp;BD122&amp;"'!A3:F220"), 5, FALSE)</f>
        <v>3.3485386324740539E-2</v>
      </c>
      <c r="BE125" s="7">
        <f t="shared" ca="1" si="208"/>
        <v>5.3151945888294812E-2</v>
      </c>
      <c r="BF125" s="7">
        <f t="shared" ca="1" si="208"/>
        <v>2.2488263163902129E-2</v>
      </c>
      <c r="BG125" s="7">
        <f t="shared" ca="1" si="208"/>
        <v>3.1997379803191645E-2</v>
      </c>
      <c r="BH125" s="7">
        <f t="shared" ca="1" si="208"/>
        <v>3.7157812204739737E-2</v>
      </c>
      <c r="BI125" s="7">
        <f t="shared" ca="1" si="208"/>
        <v>3.6903222496365129E-2</v>
      </c>
      <c r="BJ125" s="7">
        <f t="shared" ca="1" si="208"/>
        <v>3.6597107058810655E-2</v>
      </c>
      <c r="BK125" s="7">
        <f t="shared" ca="1" si="208"/>
        <v>3.5633377418794528E-2</v>
      </c>
      <c r="BL125" s="7">
        <f t="shared" ca="1" si="208"/>
        <v>3.4804108301171047E-2</v>
      </c>
    </row>
    <row r="126" spans="1:64" x14ac:dyDescent="0.25">
      <c r="A126" s="5" t="s">
        <v>59</v>
      </c>
      <c r="B126" t="s">
        <v>400</v>
      </c>
      <c r="C126" s="7">
        <f ca="1">VLOOKUP($A126, INDIRECT("'"&amp;C122&amp;"'!A3:I220"), 9, FALSE)</f>
        <v>1.2002904515368599E-3</v>
      </c>
      <c r="D126" s="7">
        <f t="shared" ref="D126:BL126" ca="1" si="209">VLOOKUP($A126, INDIRECT("'"&amp;D122&amp;"'!A3:I220"), 9, FALSE)</f>
        <v>1.2002904515368599E-3</v>
      </c>
      <c r="E126" s="7">
        <f t="shared" ca="1" si="209"/>
        <v>1.2002904515368599E-3</v>
      </c>
      <c r="F126" s="7">
        <f t="shared" ca="1" si="209"/>
        <v>1.2002904515368599E-3</v>
      </c>
      <c r="G126" s="7">
        <f t="shared" ca="1" si="209"/>
        <v>1.1814492882685427E-3</v>
      </c>
      <c r="H126" s="7">
        <f t="shared" ca="1" si="209"/>
        <v>1.1814492882685427E-3</v>
      </c>
      <c r="I126" s="7">
        <f t="shared" ca="1" si="209"/>
        <v>1.1814492882685427E-3</v>
      </c>
      <c r="J126" s="7">
        <f t="shared" ca="1" si="209"/>
        <v>1.1814492882685427E-3</v>
      </c>
      <c r="K126" s="7">
        <f t="shared" ca="1" si="209"/>
        <v>1.0613154895555332E-3</v>
      </c>
      <c r="L126" s="7">
        <f t="shared" ca="1" si="209"/>
        <v>1.1814492882685427E-3</v>
      </c>
      <c r="M126" s="7">
        <f t="shared" ca="1" si="209"/>
        <v>1.1814492882685427E-3</v>
      </c>
      <c r="N126" s="7">
        <f t="shared" ca="1" si="209"/>
        <v>1.1814492882685427E-3</v>
      </c>
      <c r="O126" s="7">
        <f t="shared" ca="1" si="209"/>
        <v>1.1814492882685427E-3</v>
      </c>
      <c r="P126" s="7">
        <f t="shared" ca="1" si="209"/>
        <v>1.1814492882685427E-3</v>
      </c>
      <c r="Q126" s="7">
        <f t="shared" ca="1" si="209"/>
        <v>1.1814492882685427E-3</v>
      </c>
      <c r="R126" s="7">
        <f t="shared" ca="1" si="209"/>
        <v>1.1814492882685427E-3</v>
      </c>
      <c r="S126" s="7">
        <f t="shared" ca="1" si="209"/>
        <v>1.1814492882685427E-3</v>
      </c>
      <c r="T126" s="7">
        <f t="shared" ca="1" si="209"/>
        <v>1.1814492882685427E-3</v>
      </c>
      <c r="U126" s="7">
        <f ca="1">VLOOKUP($A126, INDIRECT("'"&amp;U122&amp;"'!A3:I220"), 9, FALSE)</f>
        <v>1.1814492882685427E-3</v>
      </c>
      <c r="V126" s="7">
        <f ca="1">VLOOKUP($A126, INDIRECT("'"&amp;V122&amp;"'!A3:I220"), 9, FALSE)</f>
        <v>1.1814492882685427E-3</v>
      </c>
      <c r="W126" s="7">
        <f ca="1">VLOOKUP($A126, INDIRECT("'"&amp;W122&amp;"'!A3:I220"), 9, FALSE)</f>
        <v>1.1814492882685427E-3</v>
      </c>
      <c r="X126" s="7">
        <f ca="1">VLOOKUP($A126, INDIRECT("'"&amp;X122&amp;"'!A3:I220"), 9, FALSE)</f>
        <v>1.1814492882685427E-3</v>
      </c>
      <c r="Y126" s="7">
        <f ca="1">VLOOKUP($A126, INDIRECT("'"&amp;Y122&amp;"'!A3:I220"), 9, FALSE)</f>
        <v>1.1814492882685427E-3</v>
      </c>
      <c r="Z126" s="7">
        <f t="shared" ref="Z126:BL126" ca="1" si="210">VLOOKUP($A126, INDIRECT("'"&amp;Z122&amp;"'!A3:I220"), 9, FALSE)</f>
        <v>1.1814492882685427E-3</v>
      </c>
      <c r="AA126" s="7">
        <f t="shared" ca="1" si="210"/>
        <v>1.1814492882685427E-3</v>
      </c>
      <c r="AB126" s="7">
        <f t="shared" ca="1" si="210"/>
        <v>1.1814492882685427E-3</v>
      </c>
      <c r="AC126" s="7">
        <f t="shared" ca="1" si="210"/>
        <v>1.1814492882685427E-3</v>
      </c>
      <c r="AD126" s="7">
        <f t="shared" ca="1" si="210"/>
        <v>1.1814492882685427E-3</v>
      </c>
      <c r="AE126" s="7">
        <f t="shared" ca="1" si="210"/>
        <v>1.1814492882685427E-3</v>
      </c>
      <c r="AF126" s="7">
        <f t="shared" ca="1" si="210"/>
        <v>1.1814492882685427E-3</v>
      </c>
      <c r="AG126" s="7">
        <f t="shared" ca="1" si="210"/>
        <v>1.1814492882685427E-3</v>
      </c>
      <c r="AH126" s="7">
        <f t="shared" ca="1" si="210"/>
        <v>1.1814492882685427E-3</v>
      </c>
      <c r="AI126" s="7">
        <f t="shared" ca="1" si="210"/>
        <v>1.1814492882685427E-3</v>
      </c>
      <c r="AJ126" s="7">
        <f t="shared" ca="1" si="210"/>
        <v>1.1814492882685427E-3</v>
      </c>
      <c r="AK126" s="7">
        <f t="shared" ca="1" si="210"/>
        <v>1.1814492882685427E-3</v>
      </c>
      <c r="AL126" s="7">
        <f t="shared" ca="1" si="210"/>
        <v>1.1814492882685427E-3</v>
      </c>
      <c r="AM126" s="7">
        <f t="shared" ca="1" si="210"/>
        <v>1.1814492882685427E-3</v>
      </c>
      <c r="AN126" s="7">
        <f t="shared" ca="1" si="210"/>
        <v>1.1814492882685427E-3</v>
      </c>
      <c r="AO126" s="7">
        <f t="shared" ca="1" si="210"/>
        <v>1.1814492882685427E-3</v>
      </c>
      <c r="AP126" s="7">
        <f t="shared" ca="1" si="210"/>
        <v>1.1814492882685427E-3</v>
      </c>
      <c r="AQ126" s="7">
        <f t="shared" ca="1" si="210"/>
        <v>1.1814492882685427E-3</v>
      </c>
      <c r="AR126" s="7">
        <f t="shared" ca="1" si="210"/>
        <v>1.1814492882685427E-3</v>
      </c>
      <c r="AS126" s="7">
        <f t="shared" ca="1" si="210"/>
        <v>1.1814492882685427E-3</v>
      </c>
      <c r="AT126" s="7">
        <f t="shared" ca="1" si="210"/>
        <v>1.1814492882685427E-3</v>
      </c>
      <c r="AU126" s="7">
        <f t="shared" ca="1" si="210"/>
        <v>1.1814492882685427E-3</v>
      </c>
      <c r="AV126" s="7">
        <f t="shared" ca="1" si="210"/>
        <v>1.1814492882685427E-3</v>
      </c>
      <c r="AW126" s="7">
        <f t="shared" ca="1" si="210"/>
        <v>1.1814492882685427E-3</v>
      </c>
      <c r="AX126" s="7">
        <f t="shared" ca="1" si="210"/>
        <v>1.1814492882685427E-3</v>
      </c>
      <c r="AY126" s="7">
        <f t="shared" ca="1" si="210"/>
        <v>1.1814492882685427E-3</v>
      </c>
      <c r="AZ126" s="7">
        <f t="shared" ca="1" si="210"/>
        <v>1.6066173507498299E-3</v>
      </c>
      <c r="BA126" s="7">
        <f t="shared" ca="1" si="210"/>
        <v>1.6066173507498299E-3</v>
      </c>
      <c r="BB126" s="7">
        <f t="shared" ca="1" si="210"/>
        <v>1.6066173507498299E-3</v>
      </c>
      <c r="BC126" s="7">
        <f ca="1">VLOOKUP($A126, INDIRECT("'"&amp;BC122&amp;"'!A3:I220"), 9, FALSE)</f>
        <v>1.6066173507498299E-3</v>
      </c>
      <c r="BD126" s="7">
        <f t="shared" ref="BD126:BL126" ca="1" si="211">VLOOKUP($A126, INDIRECT("'"&amp;BD122&amp;"'!A3:I220"), 9, FALSE)</f>
        <v>1.6066173507498299E-3</v>
      </c>
      <c r="BE126" s="7">
        <f t="shared" ca="1" si="211"/>
        <v>1.6066173507498299E-3</v>
      </c>
      <c r="BF126" s="7">
        <f t="shared" ca="1" si="211"/>
        <v>1.6066173507498299E-3</v>
      </c>
      <c r="BG126" s="7">
        <f t="shared" ca="1" si="211"/>
        <v>1.6066173507498299E-3</v>
      </c>
      <c r="BH126" s="7">
        <f t="shared" ca="1" si="211"/>
        <v>1.6066173507498299E-3</v>
      </c>
      <c r="BI126" s="7">
        <f t="shared" ca="1" si="211"/>
        <v>1.6066173507498299E-3</v>
      </c>
      <c r="BJ126" s="7">
        <f t="shared" ca="1" si="211"/>
        <v>1.6066173507498299E-3</v>
      </c>
      <c r="BK126" s="7">
        <f t="shared" ca="1" si="211"/>
        <v>2.1843775078291307E-3</v>
      </c>
      <c r="BL126" s="7">
        <f t="shared" ca="1" si="211"/>
        <v>2.1843775078291307E-3</v>
      </c>
    </row>
    <row r="127" spans="1:64" x14ac:dyDescent="0.25">
      <c r="C127" s="2" t="s">
        <v>338</v>
      </c>
      <c r="D127" s="2" t="s">
        <v>339</v>
      </c>
      <c r="E127" s="2" t="s">
        <v>337</v>
      </c>
      <c r="F127" s="2" t="s">
        <v>340</v>
      </c>
      <c r="G127" s="2" t="s">
        <v>342</v>
      </c>
      <c r="H127" s="2" t="s">
        <v>343</v>
      </c>
      <c r="I127" s="2" t="s">
        <v>344</v>
      </c>
      <c r="J127" s="2" t="s">
        <v>345</v>
      </c>
      <c r="K127" s="2" t="s">
        <v>346</v>
      </c>
      <c r="L127" s="2" t="s">
        <v>347</v>
      </c>
      <c r="M127" s="2" t="s">
        <v>348</v>
      </c>
      <c r="N127" s="2" t="s">
        <v>349</v>
      </c>
      <c r="O127" s="2" t="s">
        <v>350</v>
      </c>
      <c r="P127" s="2" t="s">
        <v>351</v>
      </c>
      <c r="Q127" s="2" t="s">
        <v>352</v>
      </c>
      <c r="R127" s="2" t="s">
        <v>353</v>
      </c>
      <c r="S127" s="2" t="s">
        <v>354</v>
      </c>
      <c r="T127" s="2" t="s">
        <v>355</v>
      </c>
      <c r="U127" s="2" t="s">
        <v>434</v>
      </c>
      <c r="V127" s="2" t="s">
        <v>356</v>
      </c>
      <c r="W127" s="2" t="s">
        <v>357</v>
      </c>
      <c r="X127" s="2" t="s">
        <v>358</v>
      </c>
      <c r="Y127" s="2" t="s">
        <v>435</v>
      </c>
      <c r="Z127" s="2" t="s">
        <v>359</v>
      </c>
      <c r="AA127" s="2" t="s">
        <v>360</v>
      </c>
      <c r="AB127" s="2" t="s">
        <v>361</v>
      </c>
      <c r="AC127" s="2" t="s">
        <v>362</v>
      </c>
      <c r="AD127" s="2" t="s">
        <v>363</v>
      </c>
      <c r="AE127" s="2" t="s">
        <v>364</v>
      </c>
      <c r="AF127" s="2" t="s">
        <v>365</v>
      </c>
      <c r="AG127" s="2" t="s">
        <v>366</v>
      </c>
      <c r="AH127" s="2" t="s">
        <v>367</v>
      </c>
      <c r="AI127" s="2" t="s">
        <v>368</v>
      </c>
      <c r="AJ127" s="2" t="s">
        <v>369</v>
      </c>
      <c r="AK127" s="2" t="s">
        <v>370</v>
      </c>
      <c r="AL127" s="2" t="s">
        <v>371</v>
      </c>
      <c r="AM127" s="2" t="s">
        <v>372</v>
      </c>
      <c r="AN127" s="2" t="s">
        <v>373</v>
      </c>
      <c r="AO127" s="2" t="s">
        <v>374</v>
      </c>
      <c r="AP127" s="2" t="s">
        <v>375</v>
      </c>
      <c r="AQ127" s="2" t="s">
        <v>376</v>
      </c>
      <c r="AR127" s="2" t="s">
        <v>377</v>
      </c>
      <c r="AS127" s="2" t="s">
        <v>378</v>
      </c>
      <c r="AT127" s="2" t="s">
        <v>379</v>
      </c>
      <c r="AU127" s="2" t="s">
        <v>380</v>
      </c>
      <c r="AV127" s="2" t="s">
        <v>381</v>
      </c>
      <c r="AW127" s="2" t="s">
        <v>382</v>
      </c>
      <c r="AX127" s="2" t="s">
        <v>383</v>
      </c>
      <c r="AY127" s="2" t="s">
        <v>384</v>
      </c>
      <c r="AZ127" s="2" t="s">
        <v>385</v>
      </c>
      <c r="BA127" s="2" t="s">
        <v>386</v>
      </c>
      <c r="BB127" s="2" t="s">
        <v>387</v>
      </c>
      <c r="BC127" s="2" t="s">
        <v>432</v>
      </c>
      <c r="BD127" s="2" t="s">
        <v>388</v>
      </c>
      <c r="BE127" s="2" t="s">
        <v>389</v>
      </c>
      <c r="BF127" s="2" t="s">
        <v>390</v>
      </c>
      <c r="BG127" s="2" t="s">
        <v>391</v>
      </c>
      <c r="BH127" s="2" t="s">
        <v>392</v>
      </c>
      <c r="BI127" s="2" t="s">
        <v>393</v>
      </c>
      <c r="BJ127" s="2" t="s">
        <v>394</v>
      </c>
      <c r="BK127" s="2" t="s">
        <v>395</v>
      </c>
      <c r="BL127" s="2" t="s">
        <v>396</v>
      </c>
    </row>
    <row r="128" spans="1:64" x14ac:dyDescent="0.25">
      <c r="A128" s="5" t="s">
        <v>162</v>
      </c>
      <c r="B128" t="s">
        <v>398</v>
      </c>
      <c r="C128" s="7">
        <f t="shared" ref="C128:BL128" ca="1" si="212">VLOOKUP($A128, INDIRECT("'"&amp;C127&amp;"'!A3:F220"), 2, FALSE)</f>
        <v>4.6153863532116625E-2</v>
      </c>
      <c r="D128" s="7">
        <f t="shared" ca="1" si="212"/>
        <v>4.5248326268418938E-2</v>
      </c>
      <c r="E128" s="7">
        <f t="shared" ca="1" si="212"/>
        <v>4.865459912246848E-2</v>
      </c>
      <c r="F128" s="7">
        <f t="shared" ca="1" si="212"/>
        <v>4.521741430334407E-2</v>
      </c>
      <c r="G128" s="7">
        <f t="shared" ca="1" si="212"/>
        <v>4.331356688974615E-2</v>
      </c>
      <c r="H128" s="7">
        <f t="shared" ca="1" si="212"/>
        <v>4.1291882959144953E-2</v>
      </c>
      <c r="I128" s="7">
        <f t="shared" ca="1" si="212"/>
        <v>3.9740523887935621E-2</v>
      </c>
      <c r="J128" s="7">
        <f t="shared" ca="1" si="212"/>
        <v>3.4175388475703582E-2</v>
      </c>
      <c r="K128" s="7">
        <f t="shared" ca="1" si="212"/>
        <v>4.0485735202135116E-2</v>
      </c>
      <c r="L128" s="7">
        <f t="shared" ca="1" si="212"/>
        <v>4.1947344048908611E-2</v>
      </c>
      <c r="M128" s="7">
        <f t="shared" ca="1" si="212"/>
        <v>4.9914917671397316E-2</v>
      </c>
      <c r="N128" s="7">
        <f t="shared" ca="1" si="212"/>
        <v>4.658752955337455E-2</v>
      </c>
      <c r="O128" s="7">
        <f t="shared" ca="1" si="212"/>
        <v>4.6385990461344603E-2</v>
      </c>
      <c r="P128" s="7">
        <f t="shared" ca="1" si="212"/>
        <v>4.3212051062098189E-2</v>
      </c>
      <c r="Q128" s="7">
        <f t="shared" ca="1" si="212"/>
        <v>4.1323478382792454E-2</v>
      </c>
      <c r="R128" s="7">
        <f t="shared" ca="1" si="212"/>
        <v>4.0768134259141067E-2</v>
      </c>
      <c r="S128" s="7">
        <f t="shared" ca="1" si="212"/>
        <v>4.2039515498549264E-2</v>
      </c>
      <c r="T128" s="7">
        <f t="shared" ca="1" si="212"/>
        <v>4.2235289744352401E-2</v>
      </c>
      <c r="U128" s="7">
        <f t="shared" ca="1" si="212"/>
        <v>4.4731877292207227E-2</v>
      </c>
      <c r="V128" s="7">
        <f t="shared" ca="1" si="212"/>
        <v>5.7911736517270058E-2</v>
      </c>
      <c r="W128" s="7">
        <f t="shared" ca="1" si="212"/>
        <v>5.6767356578178073E-2</v>
      </c>
      <c r="X128" s="7">
        <f t="shared" ca="1" si="212"/>
        <v>5.6698415061467215E-2</v>
      </c>
      <c r="Y128" s="7">
        <f t="shared" ca="1" si="212"/>
        <v>6.528404161914371E-2</v>
      </c>
      <c r="Z128" s="7">
        <f t="shared" ca="1" si="212"/>
        <v>6.3409132537064289E-2</v>
      </c>
      <c r="AA128" s="7">
        <f t="shared" ca="1" si="212"/>
        <v>8.1194981106927841E-2</v>
      </c>
      <c r="AB128" s="7">
        <f t="shared" ca="1" si="212"/>
        <v>9.413407761774932E-2</v>
      </c>
      <c r="AC128" s="7">
        <f t="shared" ca="1" si="212"/>
        <v>9.0372597087507417E-2</v>
      </c>
      <c r="AD128" s="7">
        <f t="shared" ca="1" si="212"/>
        <v>9.4985057782854987E-2</v>
      </c>
      <c r="AE128" s="7">
        <f t="shared" ca="1" si="212"/>
        <v>9.6502950085725778E-2</v>
      </c>
      <c r="AF128" s="7">
        <f t="shared" ca="1" si="212"/>
        <v>9.3639214794420847E-2</v>
      </c>
      <c r="AG128" s="7">
        <f t="shared" ca="1" si="212"/>
        <v>9.2630473788179707E-2</v>
      </c>
      <c r="AH128" s="7">
        <f t="shared" ca="1" si="212"/>
        <v>9.662329125630581E-2</v>
      </c>
      <c r="AI128" s="7">
        <f t="shared" ca="1" si="212"/>
        <v>9.0162377641402378E-2</v>
      </c>
      <c r="AJ128" s="7">
        <f t="shared" ca="1" si="212"/>
        <v>9.5756251815745499E-2</v>
      </c>
      <c r="AK128" s="7">
        <f t="shared" ca="1" si="212"/>
        <v>9.5481244782737285E-2</v>
      </c>
      <c r="AL128" s="7">
        <f t="shared" ca="1" si="212"/>
        <v>9.0576846568941952E-2</v>
      </c>
      <c r="AM128" s="7">
        <f t="shared" ca="1" si="212"/>
        <v>8.774203759965872E-2</v>
      </c>
      <c r="AN128" s="7">
        <f t="shared" ca="1" si="212"/>
        <v>8.1732052736706418E-2</v>
      </c>
      <c r="AO128" s="7">
        <f t="shared" ca="1" si="212"/>
        <v>8.1593115780173017E-2</v>
      </c>
      <c r="AP128" s="7">
        <f t="shared" ca="1" si="212"/>
        <v>7.7639891457429375E-2</v>
      </c>
      <c r="AQ128" s="7">
        <f t="shared" ca="1" si="212"/>
        <v>8.1008599410934093E-2</v>
      </c>
      <c r="AR128" s="7">
        <f t="shared" ca="1" si="212"/>
        <v>8.5831436815423795E-2</v>
      </c>
      <c r="AS128" s="7">
        <f t="shared" ca="1" si="212"/>
        <v>8.5370988230490136E-2</v>
      </c>
      <c r="AT128" s="7">
        <f t="shared" ca="1" si="212"/>
        <v>8.4965102381536511E-2</v>
      </c>
      <c r="AU128" s="7">
        <f t="shared" ca="1" si="212"/>
        <v>8.5045434952572121E-2</v>
      </c>
      <c r="AV128" s="7">
        <f t="shared" ca="1" si="212"/>
        <v>8.3215959276341941E-2</v>
      </c>
      <c r="AW128" s="7">
        <f t="shared" ca="1" si="212"/>
        <v>8.4129589804491561E-2</v>
      </c>
      <c r="AX128" s="7">
        <f t="shared" ca="1" si="212"/>
        <v>8.3565310844869331E-2</v>
      </c>
      <c r="AY128" s="7">
        <f t="shared" ca="1" si="212"/>
        <v>7.3889297772855272E-2</v>
      </c>
      <c r="AZ128" s="7">
        <f t="shared" ca="1" si="212"/>
        <v>7.2958277305589972E-2</v>
      </c>
      <c r="BA128" s="7">
        <f t="shared" ca="1" si="212"/>
        <v>7.5051794554476969E-2</v>
      </c>
      <c r="BB128" s="7">
        <f t="shared" ca="1" si="212"/>
        <v>7.7289593828507017E-2</v>
      </c>
      <c r="BC128" s="7">
        <f t="shared" ca="1" si="212"/>
        <v>8.0518720344467304E-2</v>
      </c>
      <c r="BD128" s="7">
        <f t="shared" ca="1" si="212"/>
        <v>5.8144576588985718E-2</v>
      </c>
      <c r="BE128" s="7">
        <f t="shared" ca="1" si="212"/>
        <v>5.9910359446327437E-2</v>
      </c>
      <c r="BF128" s="7">
        <f t="shared" ca="1" si="212"/>
        <v>6.2936488987894099E-2</v>
      </c>
      <c r="BG128" s="7">
        <f t="shared" ca="1" si="212"/>
        <v>6.673144225180247E-2</v>
      </c>
      <c r="BH128" s="7">
        <f t="shared" ca="1" si="212"/>
        <v>7.9433277768696312E-2</v>
      </c>
      <c r="BI128" s="7">
        <f t="shared" ca="1" si="212"/>
        <v>6.2618149868699832E-2</v>
      </c>
      <c r="BJ128" s="7">
        <f t="shared" ca="1" si="212"/>
        <v>6.4634941081942926E-2</v>
      </c>
      <c r="BK128" s="7">
        <f t="shared" ca="1" si="212"/>
        <v>6.7913590134582827E-2</v>
      </c>
      <c r="BL128" s="7">
        <f t="shared" ca="1" si="212"/>
        <v>7.2238607294176679E-2</v>
      </c>
    </row>
    <row r="129" spans="1:64" x14ac:dyDescent="0.25">
      <c r="A129" s="5" t="s">
        <v>162</v>
      </c>
      <c r="B129" t="s">
        <v>397</v>
      </c>
      <c r="C129" s="7">
        <f ca="1">VLOOKUP($A129, INDIRECT("'"&amp;C127&amp;"'!A3:F220"), 3, FALSE)</f>
        <v>0.10024299401967415</v>
      </c>
      <c r="D129" s="7">
        <f t="shared" ref="D129:BL129" ca="1" si="213">VLOOKUP($A129, INDIRECT("'"&amp;D127&amp;"'!A3:F220"), 3, FALSE)</f>
        <v>9.8291783471100833E-2</v>
      </c>
      <c r="E129" s="7">
        <f t="shared" ca="1" si="213"/>
        <v>0.10127037638045966</v>
      </c>
      <c r="F129" s="7">
        <f t="shared" ca="1" si="213"/>
        <v>9.0672854916547432E-2</v>
      </c>
      <c r="G129" s="7">
        <f t="shared" ca="1" si="213"/>
        <v>8.4317988220683593E-2</v>
      </c>
      <c r="H129" s="7">
        <f t="shared" ca="1" si="213"/>
        <v>7.6762577718867936E-2</v>
      </c>
      <c r="I129" s="7">
        <f t="shared" ca="1" si="213"/>
        <v>7.1820170897436184E-2</v>
      </c>
      <c r="J129" s="7">
        <f t="shared" ca="1" si="213"/>
        <v>6.6986476284645324E-2</v>
      </c>
      <c r="K129" s="7">
        <f t="shared" ca="1" si="213"/>
        <v>5.4070881511644658E-2</v>
      </c>
      <c r="L129" s="7">
        <f t="shared" ca="1" si="213"/>
        <v>5.1113210492911801E-2</v>
      </c>
      <c r="M129" s="7">
        <f t="shared" ca="1" si="213"/>
        <v>5.2759160178900949E-2</v>
      </c>
      <c r="N129" s="7">
        <f t="shared" ca="1" si="213"/>
        <v>5.1591798962044667E-2</v>
      </c>
      <c r="O129" s="7">
        <f t="shared" ca="1" si="213"/>
        <v>5.0872321747574931E-2</v>
      </c>
      <c r="P129" s="7">
        <f t="shared" ca="1" si="213"/>
        <v>5.1565345728265599E-2</v>
      </c>
      <c r="Q129" s="7">
        <f t="shared" ca="1" si="213"/>
        <v>4.6412529358576302E-2</v>
      </c>
      <c r="R129" s="7">
        <f t="shared" ca="1" si="213"/>
        <v>4.8439179132729888E-2</v>
      </c>
      <c r="S129" s="7">
        <f t="shared" ca="1" si="213"/>
        <v>5.0493507024985208E-2</v>
      </c>
      <c r="T129" s="7">
        <f t="shared" ca="1" si="213"/>
        <v>5.0019206755154963E-2</v>
      </c>
      <c r="U129" s="7">
        <f ca="1">VLOOKUP($A129, INDIRECT("'"&amp;U127&amp;"'!A3:F220"), 3, FALSE)</f>
        <v>5.005695346363194E-2</v>
      </c>
      <c r="V129" s="7">
        <f ca="1">VLOOKUP($A129, INDIRECT("'"&amp;V127&amp;"'!A3:F220"), 3, FALSE)</f>
        <v>5.6600479499996366E-2</v>
      </c>
      <c r="W129" s="7">
        <f ca="1">VLOOKUP($A129, INDIRECT("'"&amp;W127&amp;"'!A3:F220"), 3, FALSE)</f>
        <v>5.7548216098226419E-2</v>
      </c>
      <c r="X129" s="7">
        <f ca="1">VLOOKUP($A129, INDIRECT("'"&amp;X127&amp;"'!A3:F220"), 3, FALSE)</f>
        <v>5.7861883824702046E-2</v>
      </c>
      <c r="Y129" s="7">
        <f ca="1">VLOOKUP($A129, INDIRECT("'"&amp;Y127&amp;"'!A3:F220"), 3, FALSE)</f>
        <v>4.6194102522517246E-2</v>
      </c>
      <c r="Z129" s="7">
        <f t="shared" ref="Z129:BL129" ca="1" si="214">VLOOKUP($A129, INDIRECT("'"&amp;Z127&amp;"'!A3:F220"), 3, FALSE)</f>
        <v>5.7630973746394615E-2</v>
      </c>
      <c r="AA129" s="7">
        <f t="shared" ca="1" si="214"/>
        <v>6.6205523624500551E-2</v>
      </c>
      <c r="AB129" s="7">
        <f t="shared" ca="1" si="214"/>
        <v>6.59157009625089E-2</v>
      </c>
      <c r="AC129" s="7">
        <f t="shared" ca="1" si="214"/>
        <v>6.8409444239486042E-2</v>
      </c>
      <c r="AD129" s="7">
        <f t="shared" ca="1" si="214"/>
        <v>7.2587378979496089E-2</v>
      </c>
      <c r="AE129" s="7">
        <f t="shared" ca="1" si="214"/>
        <v>7.2609308707414277E-2</v>
      </c>
      <c r="AF129" s="7">
        <f t="shared" ca="1" si="214"/>
        <v>6.9692538158324172E-2</v>
      </c>
      <c r="AG129" s="7">
        <f t="shared" ca="1" si="214"/>
        <v>7.2400508297139773E-2</v>
      </c>
      <c r="AH129" s="7">
        <f t="shared" ca="1" si="214"/>
        <v>7.4443574193183301E-2</v>
      </c>
      <c r="AI129" s="7">
        <f t="shared" ca="1" si="214"/>
        <v>7.6349918798247415E-2</v>
      </c>
      <c r="AJ129" s="7">
        <f t="shared" ca="1" si="214"/>
        <v>8.2556974169948422E-2</v>
      </c>
      <c r="AK129" s="7">
        <f t="shared" ca="1" si="214"/>
        <v>8.6855543013301992E-2</v>
      </c>
      <c r="AL129" s="7">
        <f t="shared" ca="1" si="214"/>
        <v>8.707872229138959E-2</v>
      </c>
      <c r="AM129" s="7">
        <f t="shared" ca="1" si="214"/>
        <v>7.856970718619459E-2</v>
      </c>
      <c r="AN129" s="7">
        <f t="shared" ca="1" si="214"/>
        <v>7.6400614616082996E-2</v>
      </c>
      <c r="AO129" s="7">
        <f t="shared" ca="1" si="214"/>
        <v>7.9342212127046022E-2</v>
      </c>
      <c r="AP129" s="7">
        <f t="shared" ca="1" si="214"/>
        <v>8.6299689593846596E-2</v>
      </c>
      <c r="AQ129" s="7">
        <f t="shared" ca="1" si="214"/>
        <v>9.1461473288823425E-2</v>
      </c>
      <c r="AR129" s="7">
        <f t="shared" ca="1" si="214"/>
        <v>9.8112574152295531E-2</v>
      </c>
      <c r="AS129" s="7">
        <f t="shared" ca="1" si="214"/>
        <v>0.10218042257496308</v>
      </c>
      <c r="AT129" s="7">
        <f t="shared" ca="1" si="214"/>
        <v>9.901584347452981E-2</v>
      </c>
      <c r="AU129" s="7">
        <f t="shared" ca="1" si="214"/>
        <v>0.10259573643711346</v>
      </c>
      <c r="AV129" s="7">
        <f t="shared" ca="1" si="214"/>
        <v>9.9473189940269144E-2</v>
      </c>
      <c r="AW129" s="7">
        <f t="shared" ca="1" si="214"/>
        <v>9.8033799411006844E-2</v>
      </c>
      <c r="AX129" s="7">
        <f t="shared" ca="1" si="214"/>
        <v>9.8100781330345166E-2</v>
      </c>
      <c r="AY129" s="7">
        <f t="shared" ca="1" si="214"/>
        <v>9.1698301226403378E-2</v>
      </c>
      <c r="AZ129" s="7">
        <f t="shared" ca="1" si="214"/>
        <v>9.120452428106221E-2</v>
      </c>
      <c r="BA129" s="7">
        <f t="shared" ca="1" si="214"/>
        <v>9.4723052686403436E-2</v>
      </c>
      <c r="BB129" s="7">
        <f t="shared" ca="1" si="214"/>
        <v>9.7125218198302984E-2</v>
      </c>
      <c r="BC129" s="7">
        <f ca="1">VLOOKUP($A129, INDIRECT("'"&amp;BC127&amp;"'!A3:F220"), 3, FALSE)</f>
        <v>9.7179246840357614E-2</v>
      </c>
      <c r="BD129" s="7">
        <f t="shared" ref="BD129:BL129" ca="1" si="215">VLOOKUP($A129, INDIRECT("'"&amp;BD127&amp;"'!A3:F220"), 3, FALSE)</f>
        <v>9.8414245663215869E-2</v>
      </c>
      <c r="BE129" s="7">
        <f t="shared" ca="1" si="215"/>
        <v>0.12054528504681158</v>
      </c>
      <c r="BF129" s="7">
        <f t="shared" ca="1" si="215"/>
        <v>9.4629095573542044E-2</v>
      </c>
      <c r="BG129" s="7">
        <f t="shared" ca="1" si="215"/>
        <v>9.3543197514141044E-2</v>
      </c>
      <c r="BH129" s="7">
        <f t="shared" ca="1" si="215"/>
        <v>9.6054562155346912E-2</v>
      </c>
      <c r="BI129" s="7">
        <f t="shared" ca="1" si="215"/>
        <v>9.1493928277869563E-2</v>
      </c>
      <c r="BJ129" s="7">
        <f t="shared" ca="1" si="215"/>
        <v>9.5154593561509099E-2</v>
      </c>
      <c r="BK129" s="7">
        <f t="shared" ca="1" si="215"/>
        <v>9.4000622471815579E-2</v>
      </c>
      <c r="BL129" s="7">
        <f t="shared" ca="1" si="215"/>
        <v>8.9597629277351626E-2</v>
      </c>
    </row>
    <row r="130" spans="1:64" x14ac:dyDescent="0.25">
      <c r="A130" s="5" t="s">
        <v>162</v>
      </c>
      <c r="B130" t="s">
        <v>399</v>
      </c>
      <c r="C130" s="7">
        <f ca="1">VLOOKUP($A130, INDIRECT("'"&amp;C127&amp;"'!A3:F220"), 5, FALSE)</f>
        <v>5.4089130487557528E-2</v>
      </c>
      <c r="D130" s="7">
        <f t="shared" ref="D130:BL130" ca="1" si="216">VLOOKUP($A130, INDIRECT("'"&amp;D127&amp;"'!A3:F220"), 5, FALSE)</f>
        <v>5.3043457202681894E-2</v>
      </c>
      <c r="E130" s="7">
        <f t="shared" ca="1" si="216"/>
        <v>5.2615777257991179E-2</v>
      </c>
      <c r="F130" s="7">
        <f t="shared" ca="1" si="216"/>
        <v>4.5455440613203363E-2</v>
      </c>
      <c r="G130" s="7">
        <f t="shared" ca="1" si="216"/>
        <v>4.1004421330937443E-2</v>
      </c>
      <c r="H130" s="7">
        <f t="shared" ca="1" si="216"/>
        <v>3.5470694759722983E-2</v>
      </c>
      <c r="I130" s="7">
        <f t="shared" ca="1" si="216"/>
        <v>3.2079647009500563E-2</v>
      </c>
      <c r="J130" s="7">
        <f t="shared" ca="1" si="216"/>
        <v>3.2811087808941743E-2</v>
      </c>
      <c r="K130" s="7">
        <f t="shared" ca="1" si="216"/>
        <v>1.3585146309509542E-2</v>
      </c>
      <c r="L130" s="7">
        <f t="shared" ca="1" si="216"/>
        <v>9.1658664440031901E-3</v>
      </c>
      <c r="M130" s="7">
        <f t="shared" ca="1" si="216"/>
        <v>2.8442425075036332E-3</v>
      </c>
      <c r="N130" s="7">
        <f t="shared" ca="1" si="216"/>
        <v>5.0042694086701173E-3</v>
      </c>
      <c r="O130" s="7">
        <f t="shared" ca="1" si="216"/>
        <v>4.4863312862303273E-3</v>
      </c>
      <c r="P130" s="7">
        <f t="shared" ca="1" si="216"/>
        <v>8.3532946661674101E-3</v>
      </c>
      <c r="Q130" s="7">
        <f t="shared" ca="1" si="216"/>
        <v>5.0890509757838473E-3</v>
      </c>
      <c r="R130" s="7">
        <f t="shared" ca="1" si="216"/>
        <v>7.6710448735888212E-3</v>
      </c>
      <c r="S130" s="7">
        <f t="shared" ca="1" si="216"/>
        <v>8.4539915264359444E-3</v>
      </c>
      <c r="T130" s="7">
        <f t="shared" ca="1" si="216"/>
        <v>7.7839170108025615E-3</v>
      </c>
      <c r="U130" s="7">
        <f ca="1">VLOOKUP($A130, INDIRECT("'"&amp;U127&amp;"'!A3:F220"), 5, FALSE)</f>
        <v>5.3250761714247127E-3</v>
      </c>
      <c r="V130" s="7">
        <f ca="1">VLOOKUP($A130, INDIRECT("'"&amp;V127&amp;"'!A3:F220"), 5, FALSE)</f>
        <v>-1.3112570172736926E-3</v>
      </c>
      <c r="W130" s="7">
        <f ca="1">VLOOKUP($A130, INDIRECT("'"&amp;W127&amp;"'!A3:F220"), 5, FALSE)</f>
        <v>7.8085952004834647E-4</v>
      </c>
      <c r="X130" s="7">
        <f ca="1">VLOOKUP($A130, INDIRECT("'"&amp;X127&amp;"'!A3:F220"), 5, FALSE)</f>
        <v>1.1634687632348303E-3</v>
      </c>
      <c r="Y130" s="7">
        <f ca="1">VLOOKUP($A130, INDIRECT("'"&amp;Y127&amp;"'!A3:F220"), 5, FALSE)</f>
        <v>-1.9089939096626464E-2</v>
      </c>
      <c r="Z130" s="7">
        <f t="shared" ref="Z130:BL130" ca="1" si="217">VLOOKUP($A130, INDIRECT("'"&amp;Z127&amp;"'!A3:F220"), 5, FALSE)</f>
        <v>-5.7781587906696741E-3</v>
      </c>
      <c r="AA130" s="7">
        <f t="shared" ca="1" si="217"/>
        <v>-1.498945748242729E-2</v>
      </c>
      <c r="AB130" s="7">
        <f t="shared" ca="1" si="217"/>
        <v>-2.8218376655240421E-2</v>
      </c>
      <c r="AC130" s="7">
        <f t="shared" ca="1" si="217"/>
        <v>-2.1963152848021375E-2</v>
      </c>
      <c r="AD130" s="7">
        <f t="shared" ca="1" si="217"/>
        <v>-2.2397678803358897E-2</v>
      </c>
      <c r="AE130" s="7">
        <f t="shared" ca="1" si="217"/>
        <v>-2.38936413783115E-2</v>
      </c>
      <c r="AF130" s="7">
        <f t="shared" ca="1" si="217"/>
        <v>-2.3946676636096675E-2</v>
      </c>
      <c r="AG130" s="7">
        <f t="shared" ca="1" si="217"/>
        <v>-2.0229965491039933E-2</v>
      </c>
      <c r="AH130" s="7">
        <f t="shared" ca="1" si="217"/>
        <v>-2.2179717063122509E-2</v>
      </c>
      <c r="AI130" s="7">
        <f t="shared" ca="1" si="217"/>
        <v>-1.3812458843154962E-2</v>
      </c>
      <c r="AJ130" s="7">
        <f t="shared" ca="1" si="217"/>
        <v>-1.3199277645797078E-2</v>
      </c>
      <c r="AK130" s="7">
        <f t="shared" ca="1" si="217"/>
        <v>-8.6257017694352928E-3</v>
      </c>
      <c r="AL130" s="7">
        <f t="shared" ca="1" si="217"/>
        <v>-3.4981242775523613E-3</v>
      </c>
      <c r="AM130" s="7">
        <f t="shared" ca="1" si="217"/>
        <v>-9.1723304134641304E-3</v>
      </c>
      <c r="AN130" s="7">
        <f t="shared" ca="1" si="217"/>
        <v>-5.3314381206234218E-3</v>
      </c>
      <c r="AO130" s="7">
        <f t="shared" ca="1" si="217"/>
        <v>-2.2509036531269955E-3</v>
      </c>
      <c r="AP130" s="7">
        <f t="shared" ca="1" si="217"/>
        <v>8.6597981364172211E-3</v>
      </c>
      <c r="AQ130" s="7">
        <f t="shared" ca="1" si="217"/>
        <v>1.0452873877889332E-2</v>
      </c>
      <c r="AR130" s="7">
        <f t="shared" ca="1" si="217"/>
        <v>1.2281137336871736E-2</v>
      </c>
      <c r="AS130" s="7">
        <f t="shared" ca="1" si="217"/>
        <v>1.6809434344472948E-2</v>
      </c>
      <c r="AT130" s="7">
        <f t="shared" ca="1" si="217"/>
        <v>1.4050741092993299E-2</v>
      </c>
      <c r="AU130" s="7">
        <f t="shared" ca="1" si="217"/>
        <v>1.7550301484541342E-2</v>
      </c>
      <c r="AV130" s="7">
        <f t="shared" ca="1" si="217"/>
        <v>1.6257230663927202E-2</v>
      </c>
      <c r="AW130" s="7">
        <f t="shared" ca="1" si="217"/>
        <v>1.3904209606515283E-2</v>
      </c>
      <c r="AX130" s="7">
        <f t="shared" ca="1" si="217"/>
        <v>1.4535470485475835E-2</v>
      </c>
      <c r="AY130" s="7">
        <f t="shared" ca="1" si="217"/>
        <v>1.7809003453548106E-2</v>
      </c>
      <c r="AZ130" s="7">
        <f t="shared" ca="1" si="217"/>
        <v>1.8246246975472238E-2</v>
      </c>
      <c r="BA130" s="7">
        <f t="shared" ca="1" si="217"/>
        <v>1.9671258131926467E-2</v>
      </c>
      <c r="BB130" s="7">
        <f t="shared" ca="1" si="217"/>
        <v>1.9835624369795968E-2</v>
      </c>
      <c r="BC130" s="7">
        <f ca="1">VLOOKUP($A130, INDIRECT("'"&amp;BC127&amp;"'!A3:F220"), 5, FALSE)</f>
        <v>1.666052649589031E-2</v>
      </c>
      <c r="BD130" s="7">
        <f t="shared" ref="BD130:BL130" ca="1" si="218">VLOOKUP($A130, INDIRECT("'"&amp;BD127&amp;"'!A3:F220"), 5, FALSE)</f>
        <v>4.0269669074230151E-2</v>
      </c>
      <c r="BE130" s="7">
        <f t="shared" ca="1" si="218"/>
        <v>6.0634925600484148E-2</v>
      </c>
      <c r="BF130" s="7">
        <f t="shared" ca="1" si="218"/>
        <v>3.1692606585647945E-2</v>
      </c>
      <c r="BG130" s="7">
        <f t="shared" ca="1" si="218"/>
        <v>2.6811755262338574E-2</v>
      </c>
      <c r="BH130" s="7">
        <f t="shared" ca="1" si="218"/>
        <v>1.66212843866506E-2</v>
      </c>
      <c r="BI130" s="7">
        <f t="shared" ca="1" si="218"/>
        <v>2.8875778409169731E-2</v>
      </c>
      <c r="BJ130" s="7">
        <f t="shared" ca="1" si="218"/>
        <v>3.0519652479566173E-2</v>
      </c>
      <c r="BK130" s="7">
        <f t="shared" ca="1" si="218"/>
        <v>2.6087032337232752E-2</v>
      </c>
      <c r="BL130" s="7">
        <f t="shared" ca="1" si="218"/>
        <v>1.7359021983174946E-2</v>
      </c>
    </row>
    <row r="131" spans="1:64" x14ac:dyDescent="0.25">
      <c r="A131" s="5" t="s">
        <v>162</v>
      </c>
      <c r="B131" t="s">
        <v>400</v>
      </c>
      <c r="C131" s="7">
        <f ca="1">VLOOKUP($A131, INDIRECT("'"&amp;C127&amp;"'!A3:I220"), 9, FALSE)</f>
        <v>5.6207300469880046E-2</v>
      </c>
      <c r="D131" s="7">
        <f t="shared" ref="D131:BL131" ca="1" si="219">VLOOKUP($A131, INDIRECT("'"&amp;D127&amp;"'!A3:I220"), 9, FALSE)</f>
        <v>5.6207300469880046E-2</v>
      </c>
      <c r="E131" s="7">
        <f t="shared" ca="1" si="219"/>
        <v>5.6207300469880046E-2</v>
      </c>
      <c r="F131" s="7">
        <f t="shared" ca="1" si="219"/>
        <v>5.6207300469880046E-2</v>
      </c>
      <c r="G131" s="7">
        <f t="shared" ca="1" si="219"/>
        <v>5.1754098068716781E-2</v>
      </c>
      <c r="H131" s="7">
        <f t="shared" ca="1" si="219"/>
        <v>5.1754098068716781E-2</v>
      </c>
      <c r="I131" s="7">
        <f t="shared" ca="1" si="219"/>
        <v>5.1754098068716781E-2</v>
      </c>
      <c r="J131" s="7">
        <f t="shared" ca="1" si="219"/>
        <v>5.1754098068716781E-2</v>
      </c>
      <c r="K131" s="7">
        <f t="shared" ca="1" si="219"/>
        <v>5.7271757687476603E-2</v>
      </c>
      <c r="L131" s="7">
        <f t="shared" ca="1" si="219"/>
        <v>5.1754098068716781E-2</v>
      </c>
      <c r="M131" s="7">
        <f t="shared" ca="1" si="219"/>
        <v>5.1754098068716781E-2</v>
      </c>
      <c r="N131" s="7">
        <f t="shared" ca="1" si="219"/>
        <v>5.1754098068716781E-2</v>
      </c>
      <c r="O131" s="7">
        <f t="shared" ca="1" si="219"/>
        <v>5.1754098068716781E-2</v>
      </c>
      <c r="P131" s="7">
        <f t="shared" ca="1" si="219"/>
        <v>5.1754098068716781E-2</v>
      </c>
      <c r="Q131" s="7">
        <f t="shared" ca="1" si="219"/>
        <v>5.1754098068716781E-2</v>
      </c>
      <c r="R131" s="7">
        <f t="shared" ca="1" si="219"/>
        <v>5.1754098068716781E-2</v>
      </c>
      <c r="S131" s="7">
        <f t="shared" ca="1" si="219"/>
        <v>5.1754098068716781E-2</v>
      </c>
      <c r="T131" s="7">
        <f t="shared" ca="1" si="219"/>
        <v>5.1754098068716781E-2</v>
      </c>
      <c r="U131" s="7">
        <f ca="1">VLOOKUP($A131, INDIRECT("'"&amp;U127&amp;"'!A3:I220"), 9, FALSE)</f>
        <v>5.1754098068716781E-2</v>
      </c>
      <c r="V131" s="7">
        <f ca="1">VLOOKUP($A131, INDIRECT("'"&amp;V127&amp;"'!A3:I220"), 9, FALSE)</f>
        <v>5.1754098068716781E-2</v>
      </c>
      <c r="W131" s="7">
        <f ca="1">VLOOKUP($A131, INDIRECT("'"&amp;W127&amp;"'!A3:I220"), 9, FALSE)</f>
        <v>5.1754098068716781E-2</v>
      </c>
      <c r="X131" s="7">
        <f ca="1">VLOOKUP($A131, INDIRECT("'"&amp;X127&amp;"'!A3:I220"), 9, FALSE)</f>
        <v>5.1754098068716781E-2</v>
      </c>
      <c r="Y131" s="7">
        <f ca="1">VLOOKUP($A131, INDIRECT("'"&amp;Y127&amp;"'!A3:I220"), 9, FALSE)</f>
        <v>5.1754098068716781E-2</v>
      </c>
      <c r="Z131" s="7">
        <f t="shared" ref="Z131:BL131" ca="1" si="220">VLOOKUP($A131, INDIRECT("'"&amp;Z127&amp;"'!A3:I220"), 9, FALSE)</f>
        <v>5.1754098068716781E-2</v>
      </c>
      <c r="AA131" s="7">
        <f t="shared" ca="1" si="220"/>
        <v>5.1754098068716781E-2</v>
      </c>
      <c r="AB131" s="7">
        <f t="shared" ca="1" si="220"/>
        <v>5.1754098068716781E-2</v>
      </c>
      <c r="AC131" s="7">
        <f t="shared" ca="1" si="220"/>
        <v>5.1754098068716781E-2</v>
      </c>
      <c r="AD131" s="7">
        <f t="shared" ca="1" si="220"/>
        <v>5.1754098068716781E-2</v>
      </c>
      <c r="AE131" s="7">
        <f t="shared" ca="1" si="220"/>
        <v>5.1754098068716781E-2</v>
      </c>
      <c r="AF131" s="7">
        <f t="shared" ca="1" si="220"/>
        <v>5.1754098068716781E-2</v>
      </c>
      <c r="AG131" s="7">
        <f t="shared" ca="1" si="220"/>
        <v>5.1754098068716781E-2</v>
      </c>
      <c r="AH131" s="7">
        <f t="shared" ca="1" si="220"/>
        <v>5.1754098068716781E-2</v>
      </c>
      <c r="AI131" s="7">
        <f t="shared" ca="1" si="220"/>
        <v>5.1754098068716781E-2</v>
      </c>
      <c r="AJ131" s="7">
        <f t="shared" ca="1" si="220"/>
        <v>5.1754098068716781E-2</v>
      </c>
      <c r="AK131" s="7">
        <f t="shared" ca="1" si="220"/>
        <v>5.1754098068716781E-2</v>
      </c>
      <c r="AL131" s="7">
        <f t="shared" ca="1" si="220"/>
        <v>5.1754098068716781E-2</v>
      </c>
      <c r="AM131" s="7">
        <f t="shared" ca="1" si="220"/>
        <v>5.1754098068716781E-2</v>
      </c>
      <c r="AN131" s="7">
        <f t="shared" ca="1" si="220"/>
        <v>5.1754098068716781E-2</v>
      </c>
      <c r="AO131" s="7">
        <f t="shared" ca="1" si="220"/>
        <v>5.1754098068716781E-2</v>
      </c>
      <c r="AP131" s="7">
        <f t="shared" ca="1" si="220"/>
        <v>5.1754098068716781E-2</v>
      </c>
      <c r="AQ131" s="7">
        <f t="shared" ca="1" si="220"/>
        <v>5.1754098068716781E-2</v>
      </c>
      <c r="AR131" s="7">
        <f t="shared" ca="1" si="220"/>
        <v>5.1754098068716781E-2</v>
      </c>
      <c r="AS131" s="7">
        <f t="shared" ca="1" si="220"/>
        <v>5.1754098068716781E-2</v>
      </c>
      <c r="AT131" s="7">
        <f t="shared" ca="1" si="220"/>
        <v>5.1754098068716781E-2</v>
      </c>
      <c r="AU131" s="7">
        <f t="shared" ca="1" si="220"/>
        <v>5.1754098068716781E-2</v>
      </c>
      <c r="AV131" s="7">
        <f t="shared" ca="1" si="220"/>
        <v>5.1754098068716781E-2</v>
      </c>
      <c r="AW131" s="7">
        <f t="shared" ca="1" si="220"/>
        <v>5.1754098068716781E-2</v>
      </c>
      <c r="AX131" s="7">
        <f t="shared" ca="1" si="220"/>
        <v>5.1754098068716781E-2</v>
      </c>
      <c r="AY131" s="7">
        <f t="shared" ca="1" si="220"/>
        <v>5.1754098068716781E-2</v>
      </c>
      <c r="AZ131" s="7">
        <f t="shared" ca="1" si="220"/>
        <v>7.9767608239080592E-2</v>
      </c>
      <c r="BA131" s="7">
        <f t="shared" ca="1" si="220"/>
        <v>7.9767608239080592E-2</v>
      </c>
      <c r="BB131" s="7">
        <f t="shared" ca="1" si="220"/>
        <v>7.9767608239080592E-2</v>
      </c>
      <c r="BC131" s="7">
        <f ca="1">VLOOKUP($A131, INDIRECT("'"&amp;BC127&amp;"'!A3:I220"), 9, FALSE)</f>
        <v>7.9767608239080592E-2</v>
      </c>
      <c r="BD131" s="7">
        <f t="shared" ref="BD131:BL131" ca="1" si="221">VLOOKUP($A131, INDIRECT("'"&amp;BD127&amp;"'!A3:I220"), 9, FALSE)</f>
        <v>7.9767608239080592E-2</v>
      </c>
      <c r="BE131" s="7">
        <f t="shared" ca="1" si="221"/>
        <v>7.9767608239080592E-2</v>
      </c>
      <c r="BF131" s="7">
        <f t="shared" ca="1" si="221"/>
        <v>7.9767608239080592E-2</v>
      </c>
      <c r="BG131" s="7">
        <f t="shared" ca="1" si="221"/>
        <v>7.9767608239080592E-2</v>
      </c>
      <c r="BH131" s="7">
        <f t="shared" ca="1" si="221"/>
        <v>7.9767608239080592E-2</v>
      </c>
      <c r="BI131" s="7">
        <f t="shared" ca="1" si="221"/>
        <v>7.9767608239080592E-2</v>
      </c>
      <c r="BJ131" s="7">
        <f t="shared" ca="1" si="221"/>
        <v>7.9767608239080592E-2</v>
      </c>
      <c r="BK131" s="7">
        <f t="shared" ca="1" si="221"/>
        <v>8.3967317034849651E-2</v>
      </c>
      <c r="BL131" s="7">
        <f t="shared" ca="1" si="221"/>
        <v>8.3967317034849651E-2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171C0-68A3-4D08-8EB1-5919BCF7CA0A}">
  <dimension ref="A1:B67"/>
  <sheetViews>
    <sheetView workbookViewId="0">
      <selection activeCell="B70" sqref="B70"/>
    </sheetView>
  </sheetViews>
  <sheetFormatPr defaultRowHeight="15" x14ac:dyDescent="0.25"/>
  <cols>
    <col min="2" max="2" width="23.85546875" bestFit="1" customWidth="1"/>
  </cols>
  <sheetData>
    <row r="1" spans="1:2" x14ac:dyDescent="0.25">
      <c r="B1" t="s">
        <v>341</v>
      </c>
    </row>
    <row r="2" spans="1:2" x14ac:dyDescent="0.25">
      <c r="A2">
        <v>1</v>
      </c>
      <c r="B2" t="str" cm="1">
        <f t="array" ref="B2">INDEX(SheetNames,A2)</f>
        <v>CON Score and Page Rank</v>
      </c>
    </row>
    <row r="3" spans="1:2" x14ac:dyDescent="0.25">
      <c r="A3">
        <v>2</v>
      </c>
      <c r="B3" t="str" cm="1">
        <f t="array" ref="B3">INDEX(SheetNames,A3)</f>
        <v>GDP Data</v>
      </c>
    </row>
    <row r="4" spans="1:2" x14ac:dyDescent="0.25">
      <c r="A4">
        <v>3</v>
      </c>
      <c r="B4" t="str" cm="1">
        <f t="array" ref="B4">INDEX(SheetNames,A4)</f>
        <v>MIN and MAX</v>
      </c>
    </row>
    <row r="5" spans="1:2" x14ac:dyDescent="0.25">
      <c r="A5">
        <v>4</v>
      </c>
      <c r="B5" t="str" cm="1">
        <f t="array" ref="B5">INDEX(SheetNames,A5)</f>
        <v>LKL 2000 Feb</v>
      </c>
    </row>
    <row r="6" spans="1:2" x14ac:dyDescent="0.25">
      <c r="A6">
        <v>5</v>
      </c>
      <c r="B6" t="str" cm="1">
        <f t="array" ref="B6">INDEX(SheetNames,A6)</f>
        <v>LKL 2000 Jun</v>
      </c>
    </row>
    <row r="7" spans="1:2" x14ac:dyDescent="0.25">
      <c r="A7">
        <v>6</v>
      </c>
      <c r="B7" t="str" cm="1">
        <f t="array" ref="B7">INDEX(SheetNames,A7)</f>
        <v>LKL 2000 Aug</v>
      </c>
    </row>
    <row r="8" spans="1:2" x14ac:dyDescent="0.25">
      <c r="A8">
        <v>7</v>
      </c>
      <c r="B8" t="str" cm="1">
        <f t="array" ref="B8">INDEX(SheetNames,A8)</f>
        <v>LKL 2000 Nov</v>
      </c>
    </row>
    <row r="9" spans="1:2" x14ac:dyDescent="0.25">
      <c r="A9">
        <v>8</v>
      </c>
      <c r="B9" t="str" cm="1">
        <f t="array" ref="B9">INDEX(SheetNames,A9)</f>
        <v>LKL 2001 Mar</v>
      </c>
    </row>
    <row r="10" spans="1:2" x14ac:dyDescent="0.25">
      <c r="A10">
        <v>9</v>
      </c>
      <c r="B10" t="str" cm="1">
        <f t="array" ref="B10">INDEX(SheetNames,A10)</f>
        <v>LKL 2001 Jun</v>
      </c>
    </row>
    <row r="11" spans="1:2" x14ac:dyDescent="0.25">
      <c r="A11">
        <v>10</v>
      </c>
      <c r="B11" t="str" cm="1">
        <f t="array" ref="B11">INDEX(SheetNames,A11)</f>
        <v>LKL 2001 Sep</v>
      </c>
    </row>
    <row r="12" spans="1:2" x14ac:dyDescent="0.25">
      <c r="A12">
        <v>11</v>
      </c>
      <c r="B12" t="str" cm="1">
        <f t="array" ref="B12">INDEX(SheetNames,A12)</f>
        <v>LKL 2001 Dec</v>
      </c>
    </row>
    <row r="13" spans="1:2" x14ac:dyDescent="0.25">
      <c r="A13">
        <v>12</v>
      </c>
      <c r="B13" t="str" cm="1">
        <f t="array" ref="B13">INDEX(SheetNames,A13)</f>
        <v>LKL 2002 Mar</v>
      </c>
    </row>
    <row r="14" spans="1:2" x14ac:dyDescent="0.25">
      <c r="A14">
        <v>13</v>
      </c>
      <c r="B14" t="str" cm="1">
        <f t="array" ref="B14">INDEX(SheetNames,A14)</f>
        <v>LKL 2002 Jun</v>
      </c>
    </row>
    <row r="15" spans="1:2" x14ac:dyDescent="0.25">
      <c r="A15">
        <v>14</v>
      </c>
      <c r="B15" t="str" cm="1">
        <f t="array" ref="B15">INDEX(SheetNames,A15)</f>
        <v>LKL 2002 Sep</v>
      </c>
    </row>
    <row r="16" spans="1:2" x14ac:dyDescent="0.25">
      <c r="A16">
        <v>15</v>
      </c>
      <c r="B16" t="str" cm="1">
        <f t="array" ref="B16">INDEX(SheetNames,A16)</f>
        <v>LKL 2002 Dec</v>
      </c>
    </row>
    <row r="17" spans="1:2" x14ac:dyDescent="0.25">
      <c r="A17">
        <v>16</v>
      </c>
      <c r="B17" t="str" cm="1">
        <f t="array" ref="B17">INDEX(SheetNames,A17)</f>
        <v>LKL 2003 Mar</v>
      </c>
    </row>
    <row r="18" spans="1:2" x14ac:dyDescent="0.25">
      <c r="A18">
        <v>17</v>
      </c>
      <c r="B18" t="str" cm="1">
        <f t="array" ref="B18">INDEX(SheetNames,A18)</f>
        <v>LKL 2003 Jun</v>
      </c>
    </row>
    <row r="19" spans="1:2" x14ac:dyDescent="0.25">
      <c r="A19">
        <v>18</v>
      </c>
      <c r="B19" t="str" cm="1">
        <f t="array" ref="B19">INDEX(SheetNames,A19)</f>
        <v>LKL 2003 Sep</v>
      </c>
    </row>
    <row r="20" spans="1:2" x14ac:dyDescent="0.25">
      <c r="A20">
        <v>19</v>
      </c>
      <c r="B20" t="str" cm="1">
        <f t="array" ref="B20">INDEX(SheetNames,A20)</f>
        <v>LKL 2003 Dec</v>
      </c>
    </row>
    <row r="21" spans="1:2" x14ac:dyDescent="0.25">
      <c r="A21">
        <v>20</v>
      </c>
      <c r="B21" t="str" cm="1">
        <f t="array" ref="B21">INDEX(SheetNames,A21)</f>
        <v>LKL 2004 Mar</v>
      </c>
    </row>
    <row r="22" spans="1:2" x14ac:dyDescent="0.25">
      <c r="A22">
        <v>21</v>
      </c>
      <c r="B22" t="str" cm="1">
        <f t="array" ref="B22">INDEX(SheetNames,A22)</f>
        <v>LKL 2004 Jun</v>
      </c>
    </row>
    <row r="23" spans="1:2" x14ac:dyDescent="0.25">
      <c r="A23">
        <v>22</v>
      </c>
      <c r="B23" t="str" cm="1">
        <f t="array" ref="B23">INDEX(SheetNames,A23)</f>
        <v>LKL 2004 Sep</v>
      </c>
    </row>
    <row r="24" spans="1:2" x14ac:dyDescent="0.25">
      <c r="A24">
        <v>23</v>
      </c>
      <c r="B24" t="str" cm="1">
        <f t="array" ref="B24">INDEX(SheetNames,A24)</f>
        <v>LKL 2004 Dec</v>
      </c>
    </row>
    <row r="25" spans="1:2" x14ac:dyDescent="0.25">
      <c r="A25">
        <v>24</v>
      </c>
      <c r="B25" t="str" cm="1">
        <f t="array" ref="B25">INDEX(SheetNames,A25)</f>
        <v>LKL 2005 Mar</v>
      </c>
    </row>
    <row r="26" spans="1:2" x14ac:dyDescent="0.25">
      <c r="A26">
        <v>25</v>
      </c>
      <c r="B26" t="str" cm="1">
        <f t="array" ref="B26">INDEX(SheetNames,A26)</f>
        <v>LKL 2005 Jun</v>
      </c>
    </row>
    <row r="27" spans="1:2" x14ac:dyDescent="0.25">
      <c r="A27">
        <v>26</v>
      </c>
      <c r="B27" t="str" cm="1">
        <f t="array" ref="B27">INDEX(SheetNames,A27)</f>
        <v>LKL 2005 Sep</v>
      </c>
    </row>
    <row r="28" spans="1:2" x14ac:dyDescent="0.25">
      <c r="A28">
        <v>27</v>
      </c>
      <c r="B28" t="str" cm="1">
        <f t="array" ref="B28">INDEX(SheetNames,A28)</f>
        <v>LKL 2005 Dec</v>
      </c>
    </row>
    <row r="29" spans="1:2" x14ac:dyDescent="0.25">
      <c r="A29">
        <v>28</v>
      </c>
      <c r="B29" t="str" cm="1">
        <f t="array" ref="B29">INDEX(SheetNames,A29)</f>
        <v>LKL 2006 Mar</v>
      </c>
    </row>
    <row r="30" spans="1:2" x14ac:dyDescent="0.25">
      <c r="A30">
        <v>29</v>
      </c>
      <c r="B30" t="str" cm="1">
        <f t="array" ref="B30">INDEX(SheetNames,A30)</f>
        <v>LKL 2006 Jun</v>
      </c>
    </row>
    <row r="31" spans="1:2" x14ac:dyDescent="0.25">
      <c r="A31">
        <v>30</v>
      </c>
      <c r="B31" t="str" cm="1">
        <f t="array" ref="B31">INDEX(SheetNames,A31)</f>
        <v>LKL 2006 Sep</v>
      </c>
    </row>
    <row r="32" spans="1:2" x14ac:dyDescent="0.25">
      <c r="A32">
        <v>31</v>
      </c>
      <c r="B32" t="str" cm="1">
        <f t="array" ref="B32">INDEX(SheetNames,A32)</f>
        <v>LKL 2006 Dec</v>
      </c>
    </row>
    <row r="33" spans="1:2" x14ac:dyDescent="0.25">
      <c r="A33">
        <v>32</v>
      </c>
      <c r="B33" t="str" cm="1">
        <f t="array" ref="B33">INDEX(SheetNames,A33)</f>
        <v>LKL 2007 Mar</v>
      </c>
    </row>
    <row r="34" spans="1:2" x14ac:dyDescent="0.25">
      <c r="A34">
        <v>33</v>
      </c>
      <c r="B34" t="str" cm="1">
        <f t="array" ref="B34">INDEX(SheetNames,A34)</f>
        <v>LKL 2007 Jun</v>
      </c>
    </row>
    <row r="35" spans="1:2" x14ac:dyDescent="0.25">
      <c r="A35">
        <v>34</v>
      </c>
      <c r="B35" t="str" cm="1">
        <f t="array" ref="B35">INDEX(SheetNames,A35)</f>
        <v>LKL 2007 Sep</v>
      </c>
    </row>
    <row r="36" spans="1:2" x14ac:dyDescent="0.25">
      <c r="A36">
        <v>35</v>
      </c>
      <c r="B36" t="str" cm="1">
        <f t="array" ref="B36">INDEX(SheetNames,A36)</f>
        <v>LKL 2007 Dec</v>
      </c>
    </row>
    <row r="37" spans="1:2" x14ac:dyDescent="0.25">
      <c r="A37">
        <v>36</v>
      </c>
      <c r="B37" t="str" cm="1">
        <f t="array" ref="B37">INDEX(SheetNames,A37)</f>
        <v>LKL 2008 Mar</v>
      </c>
    </row>
    <row r="38" spans="1:2" x14ac:dyDescent="0.25">
      <c r="A38">
        <v>37</v>
      </c>
      <c r="B38" t="str" cm="1">
        <f t="array" ref="B38">INDEX(SheetNames,A38)</f>
        <v>LKL 2008 Jun</v>
      </c>
    </row>
    <row r="39" spans="1:2" x14ac:dyDescent="0.25">
      <c r="A39">
        <v>38</v>
      </c>
      <c r="B39" t="str" cm="1">
        <f t="array" ref="B39">INDEX(SheetNames,A39)</f>
        <v>LKL 2008 Sep</v>
      </c>
    </row>
    <row r="40" spans="1:2" x14ac:dyDescent="0.25">
      <c r="A40">
        <v>39</v>
      </c>
      <c r="B40" t="str" cm="1">
        <f t="array" ref="B40">INDEX(SheetNames,A40)</f>
        <v>LKL 2008 Dec</v>
      </c>
    </row>
    <row r="41" spans="1:2" x14ac:dyDescent="0.25">
      <c r="A41">
        <v>40</v>
      </c>
      <c r="B41" t="str" cm="1">
        <f t="array" ref="B41">INDEX(SheetNames,A41)</f>
        <v>LKL 2009 Mar</v>
      </c>
    </row>
    <row r="42" spans="1:2" x14ac:dyDescent="0.25">
      <c r="A42">
        <v>41</v>
      </c>
      <c r="B42" t="str" cm="1">
        <f t="array" ref="B42">INDEX(SheetNames,A42)</f>
        <v>LKL 2009 Jun</v>
      </c>
    </row>
    <row r="43" spans="1:2" x14ac:dyDescent="0.25">
      <c r="A43">
        <v>42</v>
      </c>
      <c r="B43" t="str" cm="1">
        <f t="array" ref="B43">INDEX(SheetNames,A43)</f>
        <v>LKL 2009 Sep</v>
      </c>
    </row>
    <row r="44" spans="1:2" x14ac:dyDescent="0.25">
      <c r="A44">
        <v>43</v>
      </c>
      <c r="B44" t="str" cm="1">
        <f t="array" ref="B44">INDEX(SheetNames,A44)</f>
        <v>LKL 2009 Dec</v>
      </c>
    </row>
    <row r="45" spans="1:2" x14ac:dyDescent="0.25">
      <c r="A45">
        <v>44</v>
      </c>
      <c r="B45" t="str" cm="1">
        <f t="array" ref="B45">INDEX(SheetNames,A45)</f>
        <v>LKL 2010 Mar</v>
      </c>
    </row>
    <row r="46" spans="1:2" x14ac:dyDescent="0.25">
      <c r="A46">
        <v>45</v>
      </c>
      <c r="B46" t="str" cm="1">
        <f t="array" ref="B46">INDEX(SheetNames,A46)</f>
        <v>LKL 2010 Jun</v>
      </c>
    </row>
    <row r="47" spans="1:2" x14ac:dyDescent="0.25">
      <c r="A47">
        <v>46</v>
      </c>
      <c r="B47" t="str" cm="1">
        <f t="array" ref="B47">INDEX(SheetNames,A47)</f>
        <v>LKL 2010 Sep</v>
      </c>
    </row>
    <row r="48" spans="1:2" x14ac:dyDescent="0.25">
      <c r="A48">
        <v>47</v>
      </c>
      <c r="B48" t="str" cm="1">
        <f t="array" ref="B48">INDEX(SheetNames,A48)</f>
        <v>LKL 2010 Dec</v>
      </c>
    </row>
    <row r="49" spans="1:2" x14ac:dyDescent="0.25">
      <c r="A49">
        <v>48</v>
      </c>
      <c r="B49" t="str" cm="1">
        <f t="array" ref="B49">INDEX(SheetNames,A49)</f>
        <v>LKL 2011 Mar</v>
      </c>
    </row>
    <row r="50" spans="1:2" x14ac:dyDescent="0.25">
      <c r="A50">
        <v>49</v>
      </c>
      <c r="B50" t="str" cm="1">
        <f t="array" ref="B50">INDEX(SheetNames,A50)</f>
        <v>LKL 2011 Jun</v>
      </c>
    </row>
    <row r="51" spans="1:2" x14ac:dyDescent="0.25">
      <c r="A51">
        <v>50</v>
      </c>
      <c r="B51" t="str" cm="1">
        <f t="array" ref="B51">INDEX(SheetNames,A51)</f>
        <v>LKL 2011 Sep</v>
      </c>
    </row>
    <row r="52" spans="1:2" x14ac:dyDescent="0.25">
      <c r="A52">
        <v>51</v>
      </c>
      <c r="B52" t="str" cm="1">
        <f t="array" ref="B52">INDEX(SheetNames,A52)</f>
        <v>LKL 2011 Dec</v>
      </c>
    </row>
    <row r="53" spans="1:2" x14ac:dyDescent="0.25">
      <c r="A53">
        <v>52</v>
      </c>
      <c r="B53" t="str" cm="1">
        <f t="array" ref="B53">INDEX(SheetNames,A53)</f>
        <v>LKL 2012 Mar</v>
      </c>
    </row>
    <row r="54" spans="1:2" x14ac:dyDescent="0.25">
      <c r="A54">
        <v>53</v>
      </c>
      <c r="B54" t="str" cm="1">
        <f t="array" ref="B54">INDEX(SheetNames,A54)</f>
        <v>LKL 2012 Jun</v>
      </c>
    </row>
    <row r="55" spans="1:2" x14ac:dyDescent="0.25">
      <c r="A55">
        <v>54</v>
      </c>
      <c r="B55" t="str" cm="1">
        <f t="array" ref="B55">INDEX(SheetNames,A55)</f>
        <v>LKL 2012 Sep</v>
      </c>
    </row>
    <row r="56" spans="1:2" x14ac:dyDescent="0.25">
      <c r="A56">
        <v>55</v>
      </c>
      <c r="B56" t="str" cm="1">
        <f t="array" ref="B56">INDEX(SheetNames,A56)</f>
        <v>LKL 2012 Dec</v>
      </c>
    </row>
    <row r="57" spans="1:2" x14ac:dyDescent="0.25">
      <c r="A57">
        <v>56</v>
      </c>
      <c r="B57" t="str" cm="1">
        <f t="array" ref="B57">INDEX(SheetNames,A57)</f>
        <v>LKL 2013 Mar</v>
      </c>
    </row>
    <row r="58" spans="1:2" x14ac:dyDescent="0.25">
      <c r="A58">
        <v>57</v>
      </c>
      <c r="B58" t="str" cm="1">
        <f t="array" ref="B58">INDEX(SheetNames,A58)</f>
        <v>LKL 2013 Jun</v>
      </c>
    </row>
    <row r="59" spans="1:2" x14ac:dyDescent="0.25">
      <c r="A59">
        <v>58</v>
      </c>
      <c r="B59" t="str" cm="1">
        <f t="array" ref="B59">INDEX(SheetNames,A59)</f>
        <v>LKL 2013 Sep</v>
      </c>
    </row>
    <row r="60" spans="1:2" x14ac:dyDescent="0.25">
      <c r="A60">
        <v>59</v>
      </c>
      <c r="B60" t="str" cm="1">
        <f t="array" ref="B60">INDEX(SheetNames,A60)</f>
        <v>LKL 2013 Dec</v>
      </c>
    </row>
    <row r="61" spans="1:2" x14ac:dyDescent="0.25">
      <c r="A61">
        <v>60</v>
      </c>
      <c r="B61" t="str" cm="1">
        <f t="array" ref="B61">INDEX(SheetNames,A61)</f>
        <v>LKL 2014 Mar</v>
      </c>
    </row>
    <row r="62" spans="1:2" x14ac:dyDescent="0.25">
      <c r="A62">
        <v>61</v>
      </c>
      <c r="B62" t="str" cm="1">
        <f t="array" ref="B62">INDEX(SheetNames,A62)</f>
        <v>LKL 2014 Jun</v>
      </c>
    </row>
    <row r="63" spans="1:2" x14ac:dyDescent="0.25">
      <c r="A63">
        <v>62</v>
      </c>
      <c r="B63" t="str" cm="1">
        <f t="array" ref="B63">INDEX(SheetNames,A63)</f>
        <v>LKL 2014 Sep</v>
      </c>
    </row>
    <row r="64" spans="1:2" x14ac:dyDescent="0.25">
      <c r="A64">
        <v>63</v>
      </c>
      <c r="B64" t="str" cm="1">
        <f t="array" ref="B64">INDEX(SheetNames,A64)</f>
        <v>LKL 2014 Dec</v>
      </c>
    </row>
    <row r="65" spans="1:2" x14ac:dyDescent="0.25">
      <c r="A65">
        <v>64</v>
      </c>
      <c r="B65" t="str" cm="1">
        <f t="array" ref="B65">INDEX(SheetNames,A65)</f>
        <v>LKL 2015 Mar</v>
      </c>
    </row>
    <row r="66" spans="1:2" x14ac:dyDescent="0.25">
      <c r="A66">
        <v>65</v>
      </c>
      <c r="B66" t="str" cm="1">
        <f t="array" ref="B66">INDEX(SheetNames,A66)</f>
        <v>LKL 2015 Jun</v>
      </c>
    </row>
    <row r="67" spans="1:2" x14ac:dyDescent="0.25">
      <c r="A67">
        <v>66</v>
      </c>
      <c r="B67" t="str" cm="1">
        <f t="array" ref="B67">INDEX(SheetNames,A67)</f>
        <v>Summary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CON Score and Page Rank</vt:lpstr>
      <vt:lpstr>GDP Data</vt:lpstr>
      <vt:lpstr>MIN and MAX</vt:lpstr>
      <vt:lpstr>LKL 2000 Feb</vt:lpstr>
      <vt:lpstr>LKL 2000 Jun</vt:lpstr>
      <vt:lpstr>LKL 2000 Aug</vt:lpstr>
      <vt:lpstr>LKL 2000 Nov</vt:lpstr>
      <vt:lpstr>LKL 2001 Mar</vt:lpstr>
      <vt:lpstr>LKL 2001 Jun</vt:lpstr>
      <vt:lpstr>LKL 2001 Sep</vt:lpstr>
      <vt:lpstr>LKL 2001 Dec</vt:lpstr>
      <vt:lpstr>LKL 2002 Mar</vt:lpstr>
      <vt:lpstr>LKL 2002 Jun</vt:lpstr>
      <vt:lpstr>LKL 2002 Sep</vt:lpstr>
      <vt:lpstr>LKL 2002 Dec</vt:lpstr>
      <vt:lpstr>LKL 2003 Mar</vt:lpstr>
      <vt:lpstr>LKL 2003 Jun</vt:lpstr>
      <vt:lpstr>LKL 2003 Sep</vt:lpstr>
      <vt:lpstr>LKL 2003 Dec</vt:lpstr>
      <vt:lpstr>LKL 2004 Mar</vt:lpstr>
      <vt:lpstr>LKL 2004 Jun</vt:lpstr>
      <vt:lpstr>LKL 2004 Sep</vt:lpstr>
      <vt:lpstr>LKL 2004 Dec</vt:lpstr>
      <vt:lpstr>LKL 2005 Mar</vt:lpstr>
      <vt:lpstr>LKL 2005 Jun</vt:lpstr>
      <vt:lpstr>LKL 2005 Sep</vt:lpstr>
      <vt:lpstr>LKL 2005 Dec</vt:lpstr>
      <vt:lpstr>LKL 2006 Mar</vt:lpstr>
      <vt:lpstr>LKL 2006 Jun</vt:lpstr>
      <vt:lpstr>LKL 2006 Sep</vt:lpstr>
      <vt:lpstr>LKL 2006 Dec</vt:lpstr>
      <vt:lpstr>LKL 2007 Mar</vt:lpstr>
      <vt:lpstr>LKL 2007 Jun</vt:lpstr>
      <vt:lpstr>LKL 2007 Sep</vt:lpstr>
      <vt:lpstr>LKL 2007 Dec</vt:lpstr>
      <vt:lpstr>LKL 2008 Mar</vt:lpstr>
      <vt:lpstr>LKL 2008 Jun</vt:lpstr>
      <vt:lpstr>LKL 2008 Sep</vt:lpstr>
      <vt:lpstr>LKL 2008 Dec</vt:lpstr>
      <vt:lpstr>LKL 2009 Mar</vt:lpstr>
      <vt:lpstr>LKL 2009 Jun</vt:lpstr>
      <vt:lpstr>LKL 2009 Sep</vt:lpstr>
      <vt:lpstr>LKL 2009 Dec</vt:lpstr>
      <vt:lpstr>LKL 2010 Mar</vt:lpstr>
      <vt:lpstr>LKL 2010 Jun</vt:lpstr>
      <vt:lpstr>LKL 2010 Sep</vt:lpstr>
      <vt:lpstr>LKL 2010 Dec</vt:lpstr>
      <vt:lpstr>LKL 2011 Mar</vt:lpstr>
      <vt:lpstr>LKL 2011 Jun</vt:lpstr>
      <vt:lpstr>LKL 2011 Sep</vt:lpstr>
      <vt:lpstr>LKL 2011 Dec</vt:lpstr>
      <vt:lpstr>LKL 2012 Mar</vt:lpstr>
      <vt:lpstr>LKL 2012 Jun</vt:lpstr>
      <vt:lpstr>LKL 2012 Sep</vt:lpstr>
      <vt:lpstr>LKL 2012 Dec</vt:lpstr>
      <vt:lpstr>LKL 2013 Mar</vt:lpstr>
      <vt:lpstr>LKL 2013 Jun</vt:lpstr>
      <vt:lpstr>LKL 2013 Sep</vt:lpstr>
      <vt:lpstr>LKL 2013 Dec</vt:lpstr>
      <vt:lpstr>LKL 2014 Mar</vt:lpstr>
      <vt:lpstr>LKL 2014 Jun</vt:lpstr>
      <vt:lpstr>LKL 2014 Sep</vt:lpstr>
      <vt:lpstr>LKL 2014 Dec</vt:lpstr>
      <vt:lpstr>LKL 2015 Mar</vt:lpstr>
      <vt:lpstr>LKL 2015 Jun</vt:lpstr>
      <vt:lpstr>Summary</vt:lpstr>
      <vt:lpstr>Contents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Juanse Chavez</dc:creator>
  <cp:lastModifiedBy>Juanse Chavez</cp:lastModifiedBy>
  <dcterms:created xsi:type="dcterms:W3CDTF">2022-09-16T04:24:29Z</dcterms:created>
  <dcterms:modified xsi:type="dcterms:W3CDTF">2023-02-06T22:30:59Z</dcterms:modified>
</cp:coreProperties>
</file>